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Entidades\Ministerio de la Mujer y Poblaciones Vulnerables\"/>
    </mc:Choice>
  </mc:AlternateContent>
  <xr:revisionPtr revIDLastSave="0" documentId="8_{C84131EF-B931-4E51-B199-BCBEA9196E21}" xr6:coauthVersionLast="45" xr6:coauthVersionMax="45" xr10:uidLastSave="{00000000-0000-0000-0000-000000000000}"/>
  <bookViews>
    <workbookView xWindow="-120" yWindow="-120" windowWidth="20730" windowHeight="11160" tabRatio="825" activeTab="1" xr2:uid="{00000000-000D-0000-FFFF-FFFF00000000}"/>
  </bookViews>
  <sheets>
    <sheet name="Índice" sheetId="55" r:id="rId1"/>
    <sheet name="F-01" sheetId="84" r:id="rId2"/>
    <sheet name="F-02" sheetId="73" r:id="rId3"/>
    <sheet name="F-03" sheetId="70" r:id="rId4"/>
    <sheet name="F-04" sheetId="81" r:id="rId5"/>
    <sheet name="F-05" sheetId="76" r:id="rId6"/>
    <sheet name="F-06" sheetId="57" r:id="rId7"/>
    <sheet name="F-07" sheetId="9" r:id="rId8"/>
    <sheet name="F-08" sheetId="21" r:id="rId9"/>
    <sheet name="F-09" sheetId="60" r:id="rId10"/>
    <sheet name="F-10" sheetId="32" r:id="rId11"/>
    <sheet name="F-11" sheetId="45" r:id="rId12"/>
    <sheet name="F-12" sheetId="33" r:id="rId13"/>
    <sheet name="F-13" sheetId="50" r:id="rId14"/>
    <sheet name="F-14" sheetId="51" r:id="rId15"/>
    <sheet name="F-15" sheetId="39" r:id="rId16"/>
    <sheet name="F-16" sheetId="83" r:id="rId17"/>
    <sheet name="F-17" sheetId="53" r:id="rId18"/>
    <sheet name="F-18" sheetId="64" r:id="rId19"/>
    <sheet name="Hoja1" sheetId="78" state="hidden" r:id="rId20"/>
  </sheets>
  <externalReferences>
    <externalReference r:id="rId21"/>
  </externalReferences>
  <definedNames>
    <definedName name="_xlnm._FilterDatabase" localSheetId="1" hidden="1">'F-01'!$A$4:$O$49</definedName>
    <definedName name="a">#REF!</definedName>
    <definedName name="_xlnm.Print_Area" localSheetId="1">'F-01'!$A$1:$N$17</definedName>
    <definedName name="_xlnm.Print_Area" localSheetId="2">'F-02'!$A$1:$D$21</definedName>
    <definedName name="_xlnm.Print_Area" localSheetId="6">'F-06'!$A$1:$N$53</definedName>
    <definedName name="_xlnm.Print_Area" localSheetId="7">'F-07'!$A$1:$Q$26,'F-07'!$A$28:$Q$52</definedName>
    <definedName name="_xlnm.Print_Area" localSheetId="8">'F-08'!$A$1:$R$18</definedName>
    <definedName name="_xlnm.Print_Area" localSheetId="9">'F-09'!$A$1:$W$64,'F-09'!$A$66:$W$115,'F-09'!$A$117:$W$160,'F-09'!$A$162:$W$197</definedName>
    <definedName name="_xlnm.Print_Area" localSheetId="10">'F-10'!$A$1:$I$26,'F-10'!$A$28:$I$53,'F-10'!$A$55:$I$80,'F-10'!$A$82:$I$106</definedName>
    <definedName name="_xlnm.Print_Area" localSheetId="11">'F-11'!$A$1:$AI$77,'F-11'!$A$80:$AI$111,'F-11'!$A$114:$AI$161,'F-11'!$A$164:$AI$234</definedName>
    <definedName name="_xlnm.Print_Area" localSheetId="12">'F-12'!$A$1:$J$59,'F-12'!$A$62:$J$120,'F-12'!$A$123:$J$147,'F-12'!$A$150:$J$175</definedName>
    <definedName name="_xlnm.Print_Area" localSheetId="13">'F-13'!$A$14:$N$24</definedName>
    <definedName name="_xlnm.Print_Area" localSheetId="14">'F-14'!$A$1:$J$117</definedName>
    <definedName name="_xlnm.Print_Area" localSheetId="15">'F-15'!$A$1:$H$19,'F-15'!$A$21:$H$72</definedName>
    <definedName name="_xlnm.Print_Area" localSheetId="16">'F-16'!$A$1:$H$50,'F-16'!$A$53:$H$102</definedName>
    <definedName name="_xlnm.Print_Area" localSheetId="17">'F-17'!$A$2190:$P$2273,'F-17'!$A$1:$P$2187</definedName>
    <definedName name="_xlnm.Print_Area" localSheetId="18">'F-18'!$A$1:$N$41</definedName>
    <definedName name="_xlnm.Print_Area" localSheetId="0">Índice!$A$1:$E$35</definedName>
    <definedName name="d">#REF!</definedName>
    <definedName name="dd" localSheetId="1">#REF!</definedName>
    <definedName name="dd" localSheetId="2">#REF!</definedName>
    <definedName name="dd" localSheetId="3">#REF!</definedName>
    <definedName name="dd" localSheetId="4">#REF!</definedName>
    <definedName name="dd" localSheetId="5">#REF!</definedName>
    <definedName name="dd" localSheetId="16">#REF!</definedName>
    <definedName name="dd">#REF!</definedName>
    <definedName name="ddd">#REF!</definedName>
    <definedName name="ddds">#REF!</definedName>
    <definedName name="DIRECREC" localSheetId="1">#REF!</definedName>
    <definedName name="DIRECREC" localSheetId="2">#REF!</definedName>
    <definedName name="DIRECREC" localSheetId="3">#REF!</definedName>
    <definedName name="DIRECREC" localSheetId="4">#REF!</definedName>
    <definedName name="DIRECREC" localSheetId="5">#REF!</definedName>
    <definedName name="DIRECREC" localSheetId="6">#REF!</definedName>
    <definedName name="DIRECREC" localSheetId="9">#REF!</definedName>
    <definedName name="DIRECREC" localSheetId="16">#REF!</definedName>
    <definedName name="DIRECREC" localSheetId="18">#REF!</definedName>
    <definedName name="DIRECREC">#REF!</definedName>
    <definedName name="DONAC" localSheetId="1">#REF!</definedName>
    <definedName name="DONAC" localSheetId="2">#REF!</definedName>
    <definedName name="DONAC" localSheetId="3">#REF!</definedName>
    <definedName name="DONAC" localSheetId="4">#REF!</definedName>
    <definedName name="DONAC" localSheetId="5">#REF!</definedName>
    <definedName name="DONAC" localSheetId="6">#REF!</definedName>
    <definedName name="DONAC" localSheetId="9">#REF!</definedName>
    <definedName name="DONAC" localSheetId="16">#REF!</definedName>
    <definedName name="DONAC" localSheetId="18">#REF!</definedName>
    <definedName name="DONAC">#REF!</definedName>
    <definedName name="EE" localSheetId="1">#REF!</definedName>
    <definedName name="EE" localSheetId="2">#REF!</definedName>
    <definedName name="EE" localSheetId="3">#REF!</definedName>
    <definedName name="EE" localSheetId="4">#REF!</definedName>
    <definedName name="EE" localSheetId="5">#REF!</definedName>
    <definedName name="EE" localSheetId="16">#REF!</definedName>
    <definedName name="EE">#REF!</definedName>
    <definedName name="PPTO">#REF!</definedName>
    <definedName name="RECORD" localSheetId="1">#REF!</definedName>
    <definedName name="RECORD" localSheetId="2">#REF!</definedName>
    <definedName name="RECORD" localSheetId="3">#REF!</definedName>
    <definedName name="RECORD" localSheetId="4">#REF!</definedName>
    <definedName name="RECORD" localSheetId="5">#REF!</definedName>
    <definedName name="RECORD" localSheetId="6">#REF!</definedName>
    <definedName name="RECORD" localSheetId="9">#REF!</definedName>
    <definedName name="RECORD" localSheetId="16">#REF!</definedName>
    <definedName name="RECORD" localSheetId="18">#REF!</definedName>
    <definedName name="RECORD">#REF!</definedName>
    <definedName name="RECPUB" localSheetId="1">#REF!</definedName>
    <definedName name="RECPUB" localSheetId="2">#REF!</definedName>
    <definedName name="RECPUB" localSheetId="3">#REF!</definedName>
    <definedName name="RECPUB" localSheetId="4">#REF!</definedName>
    <definedName name="RECPUB" localSheetId="5">#REF!</definedName>
    <definedName name="RECPUB" localSheetId="6">#REF!</definedName>
    <definedName name="RECPUB" localSheetId="9">#REF!</definedName>
    <definedName name="RECPUB" localSheetId="16">#REF!</definedName>
    <definedName name="RECPUB" localSheetId="18">#REF!</definedName>
    <definedName name="RECPUB">#REF!</definedName>
    <definedName name="_xlnm.Print_Titles" localSheetId="1">'F-01'!$3:$3</definedName>
    <definedName name="_xlnm.Print_Titles" localSheetId="0">Índice!$1:$1</definedName>
    <definedName name="V">#REF!</definedName>
    <definedName name="WSDEREDSFDF">#REF!</definedName>
    <definedName name="X">#REF!</definedName>
    <definedName name="XPRINT" localSheetId="1">#REF!</definedName>
    <definedName name="XPRINT" localSheetId="2">#REF!</definedName>
    <definedName name="XPRINT" localSheetId="3">#REF!</definedName>
    <definedName name="XPRINT" localSheetId="4">#REF!</definedName>
    <definedName name="XPRINT" localSheetId="5">#REF!</definedName>
    <definedName name="XPRINT" localSheetId="6">#REF!</definedName>
    <definedName name="XPRINT" localSheetId="9">#REF!</definedName>
    <definedName name="XPRINT" localSheetId="16">#REF!</definedName>
    <definedName name="XPRINT" localSheetId="18">#REF!</definedName>
    <definedName name="XPRINT">#REF!</definedName>
    <definedName name="XPRINT2" localSheetId="1">#REF!</definedName>
    <definedName name="XPRINT2" localSheetId="2">#REF!</definedName>
    <definedName name="XPRINT2" localSheetId="3">#REF!</definedName>
    <definedName name="XPRINT2" localSheetId="4">#REF!</definedName>
    <definedName name="XPRINT2" localSheetId="5">#REF!</definedName>
    <definedName name="XPRINT2" localSheetId="6">#REF!</definedName>
    <definedName name="XPRINT2" localSheetId="9">#REF!</definedName>
    <definedName name="XPRINT2" localSheetId="16">#REF!</definedName>
    <definedName name="XPRINT2" localSheetId="18">#REF!</definedName>
    <definedName name="XPRINT2">#REF!</definedName>
    <definedName name="XPRINT3" localSheetId="1">#REF!</definedName>
    <definedName name="XPRINT3" localSheetId="2">#REF!</definedName>
    <definedName name="XPRINT3" localSheetId="3">#REF!</definedName>
    <definedName name="XPRINT3" localSheetId="4">#REF!</definedName>
    <definedName name="XPRINT3" localSheetId="5">#REF!</definedName>
    <definedName name="XPRINT3" localSheetId="6">#REF!</definedName>
    <definedName name="XPRINT3" localSheetId="9">#REF!</definedName>
    <definedName name="XPRINT3" localSheetId="16">#REF!</definedName>
    <definedName name="XPRINT3" localSheetId="18">#REF!</definedName>
    <definedName name="XPRINT3">#REF!</definedName>
    <definedName name="XPRINT4" localSheetId="1">#REF!</definedName>
    <definedName name="XPRINT4" localSheetId="2">#REF!</definedName>
    <definedName name="XPRINT4" localSheetId="3">#REF!</definedName>
    <definedName name="XPRINT4" localSheetId="4">#REF!</definedName>
    <definedName name="XPRINT4" localSheetId="5">#REF!</definedName>
    <definedName name="XPRINT4" localSheetId="6">#REF!</definedName>
    <definedName name="XPRINT4" localSheetId="9">#REF!</definedName>
    <definedName name="XPRINT4" localSheetId="16">#REF!</definedName>
    <definedName name="XPRINT4" localSheetId="18">#REF!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79" i="70" l="1"/>
  <c r="C279" i="70"/>
  <c r="B279" i="70"/>
  <c r="D274" i="70"/>
  <c r="C274" i="70"/>
  <c r="B274" i="70"/>
  <c r="D267" i="70"/>
  <c r="C267" i="70"/>
  <c r="B267" i="70"/>
  <c r="D262" i="70"/>
  <c r="C262" i="70"/>
  <c r="B262" i="70"/>
  <c r="D257" i="70"/>
  <c r="C257" i="70"/>
  <c r="B257" i="70"/>
  <c r="D250" i="70"/>
  <c r="C250" i="70"/>
  <c r="B250" i="70"/>
  <c r="D245" i="70"/>
  <c r="C245" i="70"/>
  <c r="B245" i="70"/>
  <c r="D240" i="70"/>
  <c r="C240" i="70"/>
  <c r="B240" i="70"/>
  <c r="D233" i="70"/>
  <c r="C233" i="70"/>
  <c r="C247" i="70" s="1"/>
  <c r="B233" i="70"/>
  <c r="B247" i="70" s="1"/>
  <c r="D222" i="70"/>
  <c r="C222" i="70"/>
  <c r="B222" i="70"/>
  <c r="D217" i="70"/>
  <c r="C217" i="70"/>
  <c r="B217" i="70"/>
  <c r="D210" i="70"/>
  <c r="C210" i="70"/>
  <c r="C224" i="70" s="1"/>
  <c r="B210" i="70"/>
  <c r="D205" i="70"/>
  <c r="C205" i="70"/>
  <c r="B205" i="70"/>
  <c r="D200" i="70"/>
  <c r="C200" i="70"/>
  <c r="B200" i="70"/>
  <c r="D193" i="70"/>
  <c r="D207" i="70" s="1"/>
  <c r="C193" i="70"/>
  <c r="B193" i="70"/>
  <c r="D188" i="70"/>
  <c r="C188" i="70"/>
  <c r="B188" i="70"/>
  <c r="D183" i="70"/>
  <c r="D190" i="70" s="1"/>
  <c r="C183" i="70"/>
  <c r="B183" i="70"/>
  <c r="D176" i="70"/>
  <c r="C176" i="70"/>
  <c r="B176" i="70"/>
  <c r="D165" i="70"/>
  <c r="C165" i="70"/>
  <c r="B165" i="70"/>
  <c r="D160" i="70"/>
  <c r="C160" i="70"/>
  <c r="B160" i="70"/>
  <c r="D153" i="70"/>
  <c r="C153" i="70"/>
  <c r="B153" i="70"/>
  <c r="D148" i="70"/>
  <c r="C148" i="70"/>
  <c r="B148" i="70"/>
  <c r="D143" i="70"/>
  <c r="C143" i="70"/>
  <c r="B143" i="70"/>
  <c r="D136" i="70"/>
  <c r="C136" i="70"/>
  <c r="B136" i="70"/>
  <c r="D131" i="70"/>
  <c r="C131" i="70"/>
  <c r="B131" i="70"/>
  <c r="D126" i="70"/>
  <c r="C126" i="70"/>
  <c r="B126" i="70"/>
  <c r="D119" i="70"/>
  <c r="C119" i="70"/>
  <c r="B119" i="70"/>
  <c r="C69" i="70"/>
  <c r="D108" i="70"/>
  <c r="C108" i="70"/>
  <c r="B108" i="70"/>
  <c r="D103" i="70"/>
  <c r="C103" i="70"/>
  <c r="B103" i="70"/>
  <c r="D96" i="70"/>
  <c r="C96" i="70"/>
  <c r="C110" i="70" s="1"/>
  <c r="B96" i="70"/>
  <c r="D91" i="70"/>
  <c r="C91" i="70"/>
  <c r="B91" i="70"/>
  <c r="D86" i="70"/>
  <c r="C86" i="70"/>
  <c r="B86" i="70"/>
  <c r="D79" i="70"/>
  <c r="D93" i="70" s="1"/>
  <c r="C79" i="70"/>
  <c r="B79" i="70"/>
  <c r="D74" i="70"/>
  <c r="C74" i="70"/>
  <c r="B74" i="70"/>
  <c r="D69" i="70"/>
  <c r="B69" i="70"/>
  <c r="D62" i="70"/>
  <c r="C62" i="70"/>
  <c r="B62" i="70"/>
  <c r="B150" i="70" l="1"/>
  <c r="D247" i="70"/>
  <c r="C264" i="70"/>
  <c r="D281" i="70"/>
  <c r="C167" i="70"/>
  <c r="D264" i="70"/>
  <c r="C190" i="70"/>
  <c r="B264" i="70"/>
  <c r="C150" i="70"/>
  <c r="B281" i="70"/>
  <c r="D150" i="70"/>
  <c r="C281" i="70"/>
  <c r="C76" i="70"/>
  <c r="C93" i="70"/>
  <c r="B190" i="70"/>
  <c r="C207" i="70"/>
  <c r="B224" i="70"/>
  <c r="D224" i="70"/>
  <c r="B207" i="70"/>
  <c r="D133" i="70"/>
  <c r="B167" i="70"/>
  <c r="D167" i="70"/>
  <c r="B133" i="70"/>
  <c r="C133" i="70"/>
  <c r="D76" i="70"/>
  <c r="B110" i="70"/>
  <c r="D110" i="70"/>
  <c r="B93" i="70"/>
  <c r="B76" i="70"/>
  <c r="D15" i="21" l="1"/>
  <c r="D14" i="21"/>
  <c r="M16" i="21"/>
  <c r="L16" i="21"/>
  <c r="K16" i="21"/>
  <c r="J16" i="21"/>
  <c r="M15" i="21"/>
  <c r="L15" i="21"/>
  <c r="K15" i="21"/>
  <c r="J15" i="21"/>
  <c r="M14" i="21"/>
  <c r="L14" i="21"/>
  <c r="K14" i="21"/>
  <c r="J14" i="21"/>
  <c r="H16" i="21"/>
  <c r="G16" i="21"/>
  <c r="F16" i="21"/>
  <c r="E16" i="21"/>
  <c r="H15" i="21"/>
  <c r="G15" i="21"/>
  <c r="F15" i="21"/>
  <c r="E15" i="21"/>
  <c r="H14" i="21"/>
  <c r="G14" i="21"/>
  <c r="F14" i="21"/>
  <c r="E14" i="21"/>
  <c r="D16" i="21"/>
  <c r="P2186" i="53"/>
  <c r="P2185" i="53"/>
  <c r="P2184" i="53"/>
  <c r="P2183" i="53"/>
  <c r="P2182" i="53"/>
  <c r="P2181" i="53"/>
  <c r="P2180" i="53"/>
  <c r="P2179" i="53"/>
  <c r="P2178" i="53"/>
  <c r="P2177" i="53"/>
  <c r="P2176" i="53"/>
  <c r="P2175" i="53"/>
  <c r="P2174" i="53"/>
  <c r="P2173" i="53"/>
  <c r="P2172" i="53"/>
  <c r="P2171" i="53"/>
  <c r="P2170" i="53"/>
  <c r="P2169" i="53"/>
  <c r="P2168" i="53"/>
  <c r="P2167" i="53"/>
  <c r="P2166" i="53"/>
  <c r="P2165" i="53"/>
  <c r="P2164" i="53"/>
  <c r="P2163" i="53"/>
  <c r="P2162" i="53"/>
  <c r="P2161" i="53"/>
  <c r="P2160" i="53"/>
  <c r="P2159" i="53"/>
  <c r="P2158" i="53"/>
  <c r="P2157" i="53"/>
  <c r="P2156" i="53"/>
  <c r="P2155" i="53"/>
  <c r="P2154" i="53"/>
  <c r="P2153" i="53"/>
  <c r="P2152" i="53"/>
  <c r="P2151" i="53"/>
  <c r="P2150" i="53"/>
  <c r="P2149" i="53"/>
  <c r="P2148" i="53"/>
  <c r="P2147" i="53"/>
  <c r="P2146" i="53"/>
  <c r="P2145" i="53"/>
  <c r="P2144" i="53"/>
  <c r="P2143" i="53"/>
  <c r="P2142" i="53"/>
  <c r="P2141" i="53"/>
  <c r="P2140" i="53"/>
  <c r="P2139" i="53"/>
  <c r="P2138" i="53"/>
  <c r="P2137" i="53"/>
  <c r="P2136" i="53"/>
  <c r="P2135" i="53"/>
  <c r="P2134" i="53"/>
  <c r="P2133" i="53"/>
  <c r="P2132" i="53"/>
  <c r="P2131" i="53"/>
  <c r="P2130" i="53"/>
  <c r="P2129" i="53"/>
  <c r="P2128" i="53"/>
  <c r="P2127" i="53"/>
  <c r="P2126" i="53"/>
  <c r="P2125" i="53"/>
  <c r="P2124" i="53"/>
  <c r="P2123" i="53"/>
  <c r="P2122" i="53"/>
  <c r="P2121" i="53"/>
  <c r="P2120" i="53"/>
  <c r="P2119" i="53"/>
  <c r="P2118" i="53"/>
  <c r="P2117" i="53"/>
  <c r="P2116" i="53"/>
  <c r="P2115" i="53"/>
  <c r="P2114" i="53"/>
  <c r="P2113" i="53"/>
  <c r="P2112" i="53"/>
  <c r="P2111" i="53"/>
  <c r="P2110" i="53"/>
  <c r="P2109" i="53"/>
  <c r="P2108" i="53"/>
  <c r="P2107" i="53"/>
  <c r="P2106" i="53"/>
  <c r="P2105" i="53"/>
  <c r="P2104" i="53"/>
  <c r="P2103" i="53"/>
  <c r="P2102" i="53"/>
  <c r="P2101" i="53"/>
  <c r="P2100" i="53"/>
  <c r="P2099" i="53"/>
  <c r="P2098" i="53"/>
  <c r="P2097" i="53"/>
  <c r="P2096" i="53"/>
  <c r="P2095" i="53"/>
  <c r="P2094" i="53"/>
  <c r="P2093" i="53"/>
  <c r="P2092" i="53"/>
  <c r="P2091" i="53"/>
  <c r="P2090" i="53"/>
  <c r="P2089" i="53"/>
  <c r="P2088" i="53"/>
  <c r="P2087" i="53"/>
  <c r="P2086" i="53"/>
  <c r="P2085" i="53"/>
  <c r="P2084" i="53"/>
  <c r="P2083" i="53"/>
  <c r="P2082" i="53"/>
  <c r="P2081" i="53"/>
  <c r="P2080" i="53"/>
  <c r="P2079" i="53"/>
  <c r="P2078" i="53"/>
  <c r="P2077" i="53"/>
  <c r="P2076" i="53"/>
  <c r="P2075" i="53"/>
  <c r="P2074" i="53"/>
  <c r="P2073" i="53"/>
  <c r="P2072" i="53"/>
  <c r="P2071" i="53"/>
  <c r="P2070" i="53"/>
  <c r="P2069" i="53"/>
  <c r="P2068" i="53"/>
  <c r="P2067" i="53"/>
  <c r="P2066" i="53"/>
  <c r="P2065" i="53"/>
  <c r="P2064" i="53"/>
  <c r="P2063" i="53"/>
  <c r="P2062" i="53"/>
  <c r="P2061" i="53"/>
  <c r="P2060" i="53"/>
  <c r="P2059" i="53"/>
  <c r="P2058" i="53"/>
  <c r="P2057" i="53"/>
  <c r="P2056" i="53"/>
  <c r="P2055" i="53"/>
  <c r="P2054" i="53"/>
  <c r="P2053" i="53"/>
  <c r="P2052" i="53"/>
  <c r="P2051" i="53"/>
  <c r="P2050" i="53"/>
  <c r="P2049" i="53"/>
  <c r="P2048" i="53"/>
  <c r="P2047" i="53"/>
  <c r="P2046" i="53"/>
  <c r="P2045" i="53"/>
  <c r="P2044" i="53"/>
  <c r="P2043" i="53"/>
  <c r="P2042" i="53"/>
  <c r="P2041" i="53"/>
  <c r="P2040" i="53"/>
  <c r="P2039" i="53"/>
  <c r="P2038" i="53"/>
  <c r="P2037" i="53"/>
  <c r="P2036" i="53"/>
  <c r="P2035" i="53"/>
  <c r="P2034" i="53"/>
  <c r="P2033" i="53"/>
  <c r="P2032" i="53"/>
  <c r="P2031" i="53"/>
  <c r="P2030" i="53"/>
  <c r="P2029" i="53"/>
  <c r="P2028" i="53"/>
  <c r="P2027" i="53"/>
  <c r="P2026" i="53"/>
  <c r="P2025" i="53"/>
  <c r="P2024" i="53"/>
  <c r="P2023" i="53"/>
  <c r="P2022" i="53"/>
  <c r="P2021" i="53"/>
  <c r="P2020" i="53"/>
  <c r="P2019" i="53"/>
  <c r="P2018" i="53"/>
  <c r="P2017" i="53"/>
  <c r="P2016" i="53"/>
  <c r="P2015" i="53"/>
  <c r="P2014" i="53"/>
  <c r="P2013" i="53"/>
  <c r="P2012" i="53"/>
  <c r="P2011" i="53"/>
  <c r="P2010" i="53"/>
  <c r="P2009" i="53"/>
  <c r="P2008" i="53"/>
  <c r="P2007" i="53"/>
  <c r="P2006" i="53"/>
  <c r="P2005" i="53"/>
  <c r="P2004" i="53"/>
  <c r="P2003" i="53"/>
  <c r="P2002" i="53"/>
  <c r="P2001" i="53"/>
  <c r="P2000" i="53"/>
  <c r="P1999" i="53"/>
  <c r="P1998" i="53"/>
  <c r="P1997" i="53"/>
  <c r="P1996" i="53"/>
  <c r="P1995" i="53"/>
  <c r="P1994" i="53"/>
  <c r="P1993" i="53"/>
  <c r="P1992" i="53"/>
  <c r="P1991" i="53"/>
  <c r="P1990" i="53"/>
  <c r="P1989" i="53"/>
  <c r="P1988" i="53"/>
  <c r="P1987" i="53"/>
  <c r="P1986" i="53"/>
  <c r="P1985" i="53"/>
  <c r="P1984" i="53"/>
  <c r="P1983" i="53"/>
  <c r="P1982" i="53"/>
  <c r="P1981" i="53"/>
  <c r="P1980" i="53"/>
  <c r="P1979" i="53"/>
  <c r="P1978" i="53"/>
  <c r="P1977" i="53"/>
  <c r="P1976" i="53"/>
  <c r="P1975" i="53"/>
  <c r="P1974" i="53"/>
  <c r="P1973" i="53"/>
  <c r="P1972" i="53"/>
  <c r="P1971" i="53"/>
  <c r="P1970" i="53"/>
  <c r="P1969" i="53"/>
  <c r="P1968" i="53"/>
  <c r="P1967" i="53"/>
  <c r="P1966" i="53"/>
  <c r="P1965" i="53"/>
  <c r="P1964" i="53"/>
  <c r="P1963" i="53"/>
  <c r="P1962" i="53"/>
  <c r="P1961" i="53"/>
  <c r="P1960" i="53"/>
  <c r="P1959" i="53"/>
  <c r="P1958" i="53"/>
  <c r="P1957" i="53"/>
  <c r="P1956" i="53"/>
  <c r="P1955" i="53"/>
  <c r="P1954" i="53"/>
  <c r="P1953" i="53"/>
  <c r="P1952" i="53"/>
  <c r="P1951" i="53"/>
  <c r="P1950" i="53"/>
  <c r="P1949" i="53"/>
  <c r="P1948" i="53"/>
  <c r="P1947" i="53"/>
  <c r="P1946" i="53"/>
  <c r="P1945" i="53"/>
  <c r="P1944" i="53"/>
  <c r="P1943" i="53"/>
  <c r="P1942" i="53"/>
  <c r="P1941" i="53"/>
  <c r="P1940" i="53"/>
  <c r="P1939" i="53"/>
  <c r="P1938" i="53"/>
  <c r="P1937" i="53"/>
  <c r="P1936" i="53"/>
  <c r="P1935" i="53"/>
  <c r="P1934" i="53"/>
  <c r="P1933" i="53"/>
  <c r="P1932" i="53"/>
  <c r="P1931" i="53"/>
  <c r="P1930" i="53"/>
  <c r="P1929" i="53"/>
  <c r="P1928" i="53"/>
  <c r="P1927" i="53"/>
  <c r="P1926" i="53"/>
  <c r="P1925" i="53"/>
  <c r="P1924" i="53"/>
  <c r="P1923" i="53"/>
  <c r="P1922" i="53"/>
  <c r="P1921" i="53"/>
  <c r="P1920" i="53"/>
  <c r="P1919" i="53"/>
  <c r="P1918" i="53"/>
  <c r="P1917" i="53"/>
  <c r="P1916" i="53"/>
  <c r="P1915" i="53"/>
  <c r="P1914" i="53"/>
  <c r="P1913" i="53"/>
  <c r="P1912" i="53"/>
  <c r="P1911" i="53"/>
  <c r="P1910" i="53"/>
  <c r="P1909" i="53"/>
  <c r="P1908" i="53"/>
  <c r="P1907" i="53"/>
  <c r="P1906" i="53"/>
  <c r="P1905" i="53"/>
  <c r="P1904" i="53"/>
  <c r="P1903" i="53"/>
  <c r="P1902" i="53"/>
  <c r="P1901" i="53"/>
  <c r="P1900" i="53"/>
  <c r="P1899" i="53"/>
  <c r="P1898" i="53"/>
  <c r="P1897" i="53"/>
  <c r="P1896" i="53"/>
  <c r="P1895" i="53"/>
  <c r="P1894" i="53"/>
  <c r="P1893" i="53"/>
  <c r="P1892" i="53"/>
  <c r="P1891" i="53"/>
  <c r="P1890" i="53"/>
  <c r="P1889" i="53"/>
  <c r="P1888" i="53"/>
  <c r="P1887" i="53"/>
  <c r="P1886" i="53"/>
  <c r="P1885" i="53"/>
  <c r="P1884" i="53"/>
  <c r="P1883" i="53"/>
  <c r="P1882" i="53"/>
  <c r="P1881" i="53"/>
  <c r="P1880" i="53"/>
  <c r="P1879" i="53"/>
  <c r="P1878" i="53"/>
  <c r="P1877" i="53"/>
  <c r="P1876" i="53"/>
  <c r="P1875" i="53"/>
  <c r="P1874" i="53"/>
  <c r="P1873" i="53"/>
  <c r="P1872" i="53"/>
  <c r="P1871" i="53"/>
  <c r="P1870" i="53"/>
  <c r="P1869" i="53"/>
  <c r="P1868" i="53"/>
  <c r="P1867" i="53"/>
  <c r="P1866" i="53"/>
  <c r="P1865" i="53"/>
  <c r="P1864" i="53"/>
  <c r="P1863" i="53"/>
  <c r="P1862" i="53"/>
  <c r="P1861" i="53"/>
  <c r="P1860" i="53"/>
  <c r="P1859" i="53"/>
  <c r="P1858" i="53"/>
  <c r="P1857" i="53"/>
  <c r="P1856" i="53"/>
  <c r="P1855" i="53"/>
  <c r="P1854" i="53"/>
  <c r="P1853" i="53"/>
  <c r="P1852" i="53"/>
  <c r="P1851" i="53"/>
  <c r="P1850" i="53"/>
  <c r="P1849" i="53"/>
  <c r="P1848" i="53"/>
  <c r="P1847" i="53"/>
  <c r="P1846" i="53"/>
  <c r="P1845" i="53"/>
  <c r="P1844" i="53"/>
  <c r="P1843" i="53"/>
  <c r="P1842" i="53"/>
  <c r="P1841" i="53"/>
  <c r="P1840" i="53"/>
  <c r="P1839" i="53"/>
  <c r="P1838" i="53"/>
  <c r="P1837" i="53"/>
  <c r="P1836" i="53"/>
  <c r="P1835" i="53"/>
  <c r="P1834" i="53"/>
  <c r="P1833" i="53"/>
  <c r="P1832" i="53"/>
  <c r="P1831" i="53"/>
  <c r="P1830" i="53"/>
  <c r="P1829" i="53"/>
  <c r="P1828" i="53"/>
  <c r="P1827" i="53"/>
  <c r="P1826" i="53"/>
  <c r="P1825" i="53"/>
  <c r="P1824" i="53"/>
  <c r="P1823" i="53"/>
  <c r="P1822" i="53"/>
  <c r="P1821" i="53"/>
  <c r="P1820" i="53"/>
  <c r="P1819" i="53"/>
  <c r="P1818" i="53"/>
  <c r="P1817" i="53"/>
  <c r="P1816" i="53"/>
  <c r="P1815" i="53"/>
  <c r="P1814" i="53"/>
  <c r="P1813" i="53"/>
  <c r="P1812" i="53"/>
  <c r="P1811" i="53"/>
  <c r="P1810" i="53"/>
  <c r="P1809" i="53"/>
  <c r="P1808" i="53"/>
  <c r="P1807" i="53"/>
  <c r="P1806" i="53"/>
  <c r="P1805" i="53"/>
  <c r="P1804" i="53"/>
  <c r="P1803" i="53"/>
  <c r="P1802" i="53"/>
  <c r="P1801" i="53"/>
  <c r="P1800" i="53"/>
  <c r="P1799" i="53"/>
  <c r="P1798" i="53"/>
  <c r="P1797" i="53"/>
  <c r="P1796" i="53"/>
  <c r="P1795" i="53"/>
  <c r="P1794" i="53"/>
  <c r="P1793" i="53"/>
  <c r="P1792" i="53"/>
  <c r="P1791" i="53"/>
  <c r="P1790" i="53"/>
  <c r="P1789" i="53"/>
  <c r="P1788" i="53"/>
  <c r="P1787" i="53"/>
  <c r="P1786" i="53"/>
  <c r="P1785" i="53"/>
  <c r="P1784" i="53"/>
  <c r="P1783" i="53"/>
  <c r="P1782" i="53"/>
  <c r="P1781" i="53"/>
  <c r="P1780" i="53"/>
  <c r="P1779" i="53"/>
  <c r="P1778" i="53"/>
  <c r="P1777" i="53"/>
  <c r="P1776" i="53"/>
  <c r="P1775" i="53"/>
  <c r="P1774" i="53"/>
  <c r="P1773" i="53"/>
  <c r="P1772" i="53"/>
  <c r="P1771" i="53"/>
  <c r="P1770" i="53"/>
  <c r="P1769" i="53"/>
  <c r="P1768" i="53"/>
  <c r="P1767" i="53"/>
  <c r="P1766" i="53"/>
  <c r="P1765" i="53"/>
  <c r="P1764" i="53"/>
  <c r="P1763" i="53"/>
  <c r="P1762" i="53"/>
  <c r="P1761" i="53"/>
  <c r="P1760" i="53"/>
  <c r="P1759" i="53"/>
  <c r="P1758" i="53"/>
  <c r="P1757" i="53"/>
  <c r="P1756" i="53"/>
  <c r="P1755" i="53"/>
  <c r="P1754" i="53"/>
  <c r="P1753" i="53"/>
  <c r="P1752" i="53"/>
  <c r="P1751" i="53"/>
  <c r="P1750" i="53"/>
  <c r="P1749" i="53"/>
  <c r="P1748" i="53"/>
  <c r="P1747" i="53"/>
  <c r="P1746" i="53"/>
  <c r="P1745" i="53"/>
  <c r="P1744" i="53"/>
  <c r="P1743" i="53"/>
  <c r="P1742" i="53"/>
  <c r="P1741" i="53"/>
  <c r="P1740" i="53"/>
  <c r="P1739" i="53"/>
  <c r="P1738" i="53"/>
  <c r="P1737" i="53"/>
  <c r="P1736" i="53"/>
  <c r="P1735" i="53"/>
  <c r="P1734" i="53"/>
  <c r="P1733" i="53"/>
  <c r="P1732" i="53"/>
  <c r="P1731" i="53"/>
  <c r="P1730" i="53"/>
  <c r="P1729" i="53"/>
  <c r="P1728" i="53"/>
  <c r="P1727" i="53"/>
  <c r="P1726" i="53"/>
  <c r="P1725" i="53"/>
  <c r="P1724" i="53"/>
  <c r="P1723" i="53"/>
  <c r="P1722" i="53"/>
  <c r="P1721" i="53"/>
  <c r="P1720" i="53"/>
  <c r="P1719" i="53"/>
  <c r="P1718" i="53"/>
  <c r="P1717" i="53"/>
  <c r="P1716" i="53"/>
  <c r="P1715" i="53"/>
  <c r="P1714" i="53"/>
  <c r="P1713" i="53"/>
  <c r="P1712" i="53"/>
  <c r="P1711" i="53"/>
  <c r="P1710" i="53"/>
  <c r="P1709" i="53"/>
  <c r="P1708" i="53"/>
  <c r="P1707" i="53"/>
  <c r="P1706" i="53"/>
  <c r="P1705" i="53"/>
  <c r="P1704" i="53"/>
  <c r="P1703" i="53"/>
  <c r="P1702" i="53"/>
  <c r="P1701" i="53"/>
  <c r="P1700" i="53"/>
  <c r="P1699" i="53"/>
  <c r="P1698" i="53"/>
  <c r="P1697" i="53"/>
  <c r="P1696" i="53"/>
  <c r="P1695" i="53"/>
  <c r="P1694" i="53"/>
  <c r="P1693" i="53"/>
  <c r="P1692" i="53"/>
  <c r="P1691" i="53"/>
  <c r="P1690" i="53"/>
  <c r="P1689" i="53"/>
  <c r="P1688" i="53"/>
  <c r="P1687" i="53"/>
  <c r="P1686" i="53"/>
  <c r="P1685" i="53"/>
  <c r="P1684" i="53"/>
  <c r="P1683" i="53"/>
  <c r="P1682" i="53"/>
  <c r="P1681" i="53"/>
  <c r="P1680" i="53"/>
  <c r="P1679" i="53"/>
  <c r="P1678" i="53"/>
  <c r="P1677" i="53"/>
  <c r="P1676" i="53"/>
  <c r="P1675" i="53"/>
  <c r="P1674" i="53"/>
  <c r="P1673" i="53"/>
  <c r="P1672" i="53"/>
  <c r="P1671" i="53"/>
  <c r="P1670" i="53"/>
  <c r="P1669" i="53"/>
  <c r="P1668" i="53"/>
  <c r="P1667" i="53"/>
  <c r="P1666" i="53"/>
  <c r="P1665" i="53"/>
  <c r="P1664" i="53"/>
  <c r="P1663" i="53"/>
  <c r="P1662" i="53"/>
  <c r="P1661" i="53"/>
  <c r="P1660" i="53"/>
  <c r="P1659" i="53"/>
  <c r="P1658" i="53"/>
  <c r="P1657" i="53"/>
  <c r="P1656" i="53"/>
  <c r="P1655" i="53"/>
  <c r="P1654" i="53"/>
  <c r="P1653" i="53"/>
  <c r="P1652" i="53"/>
  <c r="P1651" i="53"/>
  <c r="P1650" i="53"/>
  <c r="P1649" i="53"/>
  <c r="P1648" i="53"/>
  <c r="P1647" i="53"/>
  <c r="P1646" i="53"/>
  <c r="P1645" i="53"/>
  <c r="P1644" i="53"/>
  <c r="P1643" i="53"/>
  <c r="P1642" i="53"/>
  <c r="P1641" i="53"/>
  <c r="P1640" i="53"/>
  <c r="P1639" i="53"/>
  <c r="P1638" i="53"/>
  <c r="P1637" i="53"/>
  <c r="P1636" i="53"/>
  <c r="P1635" i="53"/>
  <c r="P1634" i="53"/>
  <c r="P1633" i="53"/>
  <c r="P1632" i="53"/>
  <c r="P1631" i="53"/>
  <c r="P1630" i="53"/>
  <c r="P1629" i="53"/>
  <c r="P1628" i="53"/>
  <c r="P1627" i="53"/>
  <c r="P1626" i="53"/>
  <c r="P1625" i="53"/>
  <c r="P1624" i="53"/>
  <c r="P1623" i="53"/>
  <c r="P1622" i="53"/>
  <c r="P1621" i="53"/>
  <c r="P1620" i="53"/>
  <c r="P1619" i="53"/>
  <c r="P1618" i="53"/>
  <c r="P1617" i="53"/>
  <c r="P1616" i="53"/>
  <c r="P1615" i="53"/>
  <c r="P1614" i="53"/>
  <c r="P1613" i="53"/>
  <c r="P1612" i="53"/>
  <c r="P1611" i="53"/>
  <c r="P1610" i="53"/>
  <c r="P1609" i="53"/>
  <c r="P1608" i="53"/>
  <c r="P1607" i="53"/>
  <c r="P1606" i="53"/>
  <c r="P1605" i="53"/>
  <c r="P1604" i="53"/>
  <c r="P1603" i="53"/>
  <c r="P1602" i="53"/>
  <c r="P1601" i="53"/>
  <c r="P1600" i="53"/>
  <c r="P1599" i="53"/>
  <c r="P1598" i="53"/>
  <c r="P1597" i="53"/>
  <c r="P1596" i="53"/>
  <c r="P1595" i="53"/>
  <c r="P1594" i="53"/>
  <c r="P1593" i="53"/>
  <c r="P1592" i="53"/>
  <c r="P1591" i="53"/>
  <c r="P1590" i="53"/>
  <c r="P1589" i="53"/>
  <c r="P1588" i="53"/>
  <c r="P1587" i="53"/>
  <c r="P1586" i="53"/>
  <c r="P1585" i="53"/>
  <c r="P1584" i="53"/>
  <c r="P1583" i="53"/>
  <c r="P1582" i="53"/>
  <c r="P1581" i="53"/>
  <c r="P1580" i="53"/>
  <c r="P1579" i="53"/>
  <c r="P1578" i="53"/>
  <c r="P1577" i="53"/>
  <c r="P1576" i="53"/>
  <c r="P1575" i="53"/>
  <c r="P1574" i="53"/>
  <c r="P1573" i="53"/>
  <c r="P1572" i="53"/>
  <c r="P1571" i="53"/>
  <c r="P1570" i="53"/>
  <c r="P1569" i="53"/>
  <c r="P1568" i="53"/>
  <c r="P1567" i="53"/>
  <c r="P1566" i="53"/>
  <c r="P1565" i="53"/>
  <c r="P1564" i="53"/>
  <c r="P1563" i="53"/>
  <c r="P1562" i="53"/>
  <c r="P1561" i="53"/>
  <c r="P1560" i="53"/>
  <c r="P1559" i="53"/>
  <c r="P1558" i="53"/>
  <c r="P1557" i="53"/>
  <c r="P1556" i="53"/>
  <c r="P1555" i="53"/>
  <c r="P1554" i="53"/>
  <c r="P1553" i="53"/>
  <c r="P1552" i="53"/>
  <c r="P1551" i="53"/>
  <c r="P1550" i="53"/>
  <c r="P1549" i="53"/>
  <c r="P1548" i="53"/>
  <c r="P1547" i="53"/>
  <c r="P1546" i="53"/>
  <c r="P1545" i="53"/>
  <c r="P1544" i="53"/>
  <c r="P1543" i="53"/>
  <c r="P1542" i="53"/>
  <c r="P1541" i="53"/>
  <c r="P1540" i="53"/>
  <c r="P1539" i="53"/>
  <c r="P1538" i="53"/>
  <c r="P1537" i="53"/>
  <c r="P1536" i="53"/>
  <c r="P1535" i="53"/>
  <c r="P1534" i="53"/>
  <c r="P1533" i="53"/>
  <c r="P1532" i="53"/>
  <c r="P1531" i="53"/>
  <c r="P1530" i="53"/>
  <c r="P1529" i="53"/>
  <c r="P1528" i="53"/>
  <c r="P1527" i="53"/>
  <c r="P1526" i="53"/>
  <c r="P1525" i="53"/>
  <c r="P1524" i="53"/>
  <c r="P1523" i="53"/>
  <c r="P1522" i="53"/>
  <c r="P1521" i="53"/>
  <c r="P1520" i="53"/>
  <c r="P1519" i="53"/>
  <c r="P1518" i="53"/>
  <c r="P1517" i="53"/>
  <c r="P1516" i="53"/>
  <c r="P1515" i="53"/>
  <c r="P1514" i="53"/>
  <c r="P1513" i="53"/>
  <c r="P1512" i="53"/>
  <c r="P1511" i="53"/>
  <c r="P1510" i="53"/>
  <c r="P1509" i="53"/>
  <c r="P1508" i="53"/>
  <c r="P1507" i="53"/>
  <c r="P1506" i="53"/>
  <c r="P1505" i="53"/>
  <c r="P1504" i="53"/>
  <c r="P1503" i="53"/>
  <c r="P1502" i="53"/>
  <c r="P1501" i="53"/>
  <c r="P1500" i="53"/>
  <c r="P1499" i="53"/>
  <c r="P1498" i="53"/>
  <c r="P1497" i="53"/>
  <c r="P1496" i="53"/>
  <c r="P1495" i="53"/>
  <c r="P1494" i="53"/>
  <c r="P1493" i="53"/>
  <c r="P1492" i="53"/>
  <c r="P1491" i="53"/>
  <c r="P1490" i="53"/>
  <c r="P1489" i="53"/>
  <c r="P1488" i="53"/>
  <c r="P1487" i="53"/>
  <c r="P1486" i="53"/>
  <c r="P1485" i="53"/>
  <c r="P1484" i="53"/>
  <c r="P1483" i="53"/>
  <c r="P1482" i="53"/>
  <c r="P1481" i="53"/>
  <c r="P1480" i="53"/>
  <c r="P1479" i="53"/>
  <c r="P1478" i="53"/>
  <c r="P1477" i="53"/>
  <c r="P1476" i="53"/>
  <c r="P1475" i="53"/>
  <c r="P1474" i="53"/>
  <c r="P1473" i="53"/>
  <c r="P1472" i="53"/>
  <c r="P1471" i="53"/>
  <c r="P1470" i="53"/>
  <c r="P1469" i="53"/>
  <c r="P1468" i="53"/>
  <c r="P1467" i="53"/>
  <c r="P1466" i="53"/>
  <c r="P1465" i="53"/>
  <c r="P1464" i="53"/>
  <c r="P1463" i="53"/>
  <c r="P1462" i="53"/>
  <c r="P1461" i="53"/>
  <c r="P1460" i="53"/>
  <c r="P1459" i="53"/>
  <c r="P1458" i="53"/>
  <c r="P1457" i="53"/>
  <c r="P1456" i="53"/>
  <c r="P1455" i="53"/>
  <c r="P1454" i="53"/>
  <c r="P1453" i="53"/>
  <c r="P1452" i="53"/>
  <c r="P1451" i="53"/>
  <c r="P1450" i="53"/>
  <c r="P1449" i="53"/>
  <c r="P1448" i="53"/>
  <c r="P1447" i="53"/>
  <c r="P1446" i="53"/>
  <c r="P1445" i="53"/>
  <c r="P1444" i="53"/>
  <c r="P1443" i="53"/>
  <c r="P1442" i="53"/>
  <c r="P1441" i="53"/>
  <c r="P1440" i="53"/>
  <c r="P1439" i="53"/>
  <c r="P1438" i="53"/>
  <c r="P1437" i="53"/>
  <c r="P1436" i="53"/>
  <c r="P1435" i="53"/>
  <c r="P1434" i="53"/>
  <c r="P1433" i="53"/>
  <c r="P1432" i="53"/>
  <c r="P1431" i="53"/>
  <c r="P1430" i="53"/>
  <c r="P1429" i="53"/>
  <c r="P1428" i="53"/>
  <c r="P1427" i="53"/>
  <c r="P1426" i="53"/>
  <c r="P1425" i="53"/>
  <c r="P1424" i="53"/>
  <c r="P1423" i="53"/>
  <c r="P1422" i="53"/>
  <c r="P1421" i="53"/>
  <c r="P1420" i="53"/>
  <c r="P1419" i="53"/>
  <c r="P1418" i="53"/>
  <c r="P1417" i="53"/>
  <c r="P1416" i="53"/>
  <c r="P1415" i="53"/>
  <c r="P1414" i="53"/>
  <c r="P1413" i="53"/>
  <c r="P1412" i="53"/>
  <c r="P1411" i="53"/>
  <c r="P1410" i="53"/>
  <c r="P1409" i="53"/>
  <c r="P1408" i="53"/>
  <c r="P1407" i="53"/>
  <c r="P1406" i="53"/>
  <c r="P1405" i="53"/>
  <c r="P1404" i="53"/>
  <c r="P1403" i="53"/>
  <c r="P1402" i="53"/>
  <c r="P1401" i="53"/>
  <c r="P1400" i="53"/>
  <c r="P1399" i="53"/>
  <c r="P1398" i="53"/>
  <c r="P1397" i="53"/>
  <c r="P1396" i="53"/>
  <c r="P1395" i="53"/>
  <c r="P1394" i="53"/>
  <c r="P1393" i="53"/>
  <c r="P1392" i="53"/>
  <c r="P1391" i="53"/>
  <c r="P1390" i="53"/>
  <c r="P1389" i="53"/>
  <c r="P1388" i="53"/>
  <c r="P1387" i="53"/>
  <c r="P1386" i="53"/>
  <c r="P1385" i="53"/>
  <c r="P1384" i="53"/>
  <c r="P1383" i="53"/>
  <c r="P1382" i="53"/>
  <c r="P1381" i="53"/>
  <c r="P1380" i="53"/>
  <c r="P1379" i="53"/>
  <c r="P1378" i="53"/>
  <c r="P1377" i="53"/>
  <c r="P1376" i="53"/>
  <c r="P1375" i="53"/>
  <c r="P1374" i="53"/>
  <c r="P1373" i="53"/>
  <c r="P1372" i="53"/>
  <c r="P1371" i="53"/>
  <c r="P1370" i="53"/>
  <c r="P1369" i="53"/>
  <c r="P1368" i="53"/>
  <c r="P1367" i="53"/>
  <c r="P1366" i="53"/>
  <c r="P1365" i="53"/>
  <c r="P1364" i="53"/>
  <c r="P1363" i="53"/>
  <c r="P1362" i="53"/>
  <c r="P1361" i="53"/>
  <c r="P1360" i="53"/>
  <c r="P1359" i="53"/>
  <c r="P1358" i="53"/>
  <c r="P1357" i="53"/>
  <c r="P1356" i="53"/>
  <c r="P1355" i="53"/>
  <c r="P1354" i="53"/>
  <c r="P1353" i="53"/>
  <c r="P1352" i="53"/>
  <c r="P1351" i="53"/>
  <c r="P1350" i="53"/>
  <c r="P1349" i="53"/>
  <c r="P1348" i="53"/>
  <c r="P1347" i="53"/>
  <c r="P1346" i="53"/>
  <c r="P1345" i="53"/>
  <c r="P1344" i="53"/>
  <c r="P1343" i="53"/>
  <c r="P1342" i="53"/>
  <c r="P1341" i="53"/>
  <c r="P1340" i="53"/>
  <c r="P1339" i="53"/>
  <c r="P1338" i="53"/>
  <c r="P1337" i="53"/>
  <c r="P1336" i="53"/>
  <c r="P1335" i="53"/>
  <c r="P1334" i="53"/>
  <c r="P1333" i="53"/>
  <c r="P1332" i="53"/>
  <c r="P1331" i="53"/>
  <c r="P1330" i="53"/>
  <c r="P1329" i="53"/>
  <c r="P1328" i="53"/>
  <c r="P1327" i="53"/>
  <c r="P1326" i="53"/>
  <c r="P1325" i="53"/>
  <c r="P1324" i="53"/>
  <c r="P1323" i="53"/>
  <c r="P1322" i="53"/>
  <c r="P1321" i="53"/>
  <c r="P1320" i="53"/>
  <c r="P1319" i="53"/>
  <c r="P1318" i="53"/>
  <c r="P1317" i="53"/>
  <c r="P1316" i="53"/>
  <c r="P1315" i="53"/>
  <c r="P1314" i="53"/>
  <c r="P1313" i="53"/>
  <c r="P1312" i="53"/>
  <c r="P1311" i="53"/>
  <c r="P1310" i="53"/>
  <c r="P1309" i="53"/>
  <c r="P1308" i="53"/>
  <c r="P1307" i="53"/>
  <c r="P1306" i="53"/>
  <c r="P1305" i="53"/>
  <c r="P1304" i="53"/>
  <c r="P1303" i="53"/>
  <c r="P1302" i="53"/>
  <c r="P1301" i="53"/>
  <c r="P1300" i="53"/>
  <c r="P1299" i="53"/>
  <c r="P1298" i="53"/>
  <c r="P1297" i="53"/>
  <c r="P1296" i="53"/>
  <c r="P1295" i="53"/>
  <c r="P1294" i="53"/>
  <c r="P1293" i="53"/>
  <c r="P1292" i="53"/>
  <c r="P1291" i="53"/>
  <c r="P1290" i="53"/>
  <c r="P1289" i="53"/>
  <c r="P1288" i="53"/>
  <c r="P1287" i="53"/>
  <c r="P1286" i="53"/>
  <c r="P1285" i="53"/>
  <c r="P1284" i="53"/>
  <c r="P1283" i="53"/>
  <c r="P1282" i="53"/>
  <c r="P1281" i="53"/>
  <c r="P1280" i="53"/>
  <c r="P1279" i="53"/>
  <c r="P1278" i="53"/>
  <c r="P1277" i="53"/>
  <c r="P1276" i="53"/>
  <c r="P1275" i="53"/>
  <c r="P1274" i="53"/>
  <c r="P1273" i="53"/>
  <c r="P1272" i="53"/>
  <c r="P1271" i="53"/>
  <c r="P1270" i="53"/>
  <c r="P1269" i="53"/>
  <c r="P1268" i="53"/>
  <c r="P1267" i="53"/>
  <c r="P1266" i="53"/>
  <c r="P1265" i="53"/>
  <c r="P1264" i="53"/>
  <c r="P1263" i="53"/>
  <c r="P1262" i="53"/>
  <c r="P1261" i="53"/>
  <c r="P1260" i="53"/>
  <c r="P1259" i="53"/>
  <c r="P1258" i="53"/>
  <c r="P1257" i="53"/>
  <c r="P1256" i="53"/>
  <c r="P1255" i="53"/>
  <c r="P1254" i="53"/>
  <c r="P1253" i="53"/>
  <c r="P1252" i="53"/>
  <c r="P1251" i="53"/>
  <c r="P1250" i="53"/>
  <c r="P1249" i="53"/>
  <c r="P1248" i="53"/>
  <c r="P1247" i="53"/>
  <c r="P1246" i="53"/>
  <c r="P1245" i="53"/>
  <c r="P1244" i="53"/>
  <c r="P1243" i="53"/>
  <c r="P1242" i="53"/>
  <c r="P1241" i="53"/>
  <c r="P1240" i="53"/>
  <c r="P1239" i="53"/>
  <c r="P1238" i="53"/>
  <c r="P1237" i="53"/>
  <c r="P1236" i="53"/>
  <c r="P1235" i="53"/>
  <c r="P1234" i="53"/>
  <c r="P1233" i="53"/>
  <c r="P1232" i="53"/>
  <c r="P1231" i="53"/>
  <c r="P1230" i="53"/>
  <c r="P1229" i="53"/>
  <c r="P1228" i="53"/>
  <c r="P1227" i="53"/>
  <c r="P1226" i="53"/>
  <c r="P1225" i="53"/>
  <c r="P1224" i="53"/>
  <c r="P1223" i="53"/>
  <c r="P1222" i="53"/>
  <c r="P1221" i="53"/>
  <c r="P1220" i="53"/>
  <c r="P1219" i="53"/>
  <c r="P1218" i="53"/>
  <c r="P1217" i="53"/>
  <c r="P1216" i="53"/>
  <c r="P1215" i="53"/>
  <c r="P1214" i="53"/>
  <c r="P1213" i="53"/>
  <c r="P1212" i="53"/>
  <c r="P1211" i="53"/>
  <c r="P1210" i="53"/>
  <c r="P1209" i="53"/>
  <c r="P1208" i="53"/>
  <c r="P1207" i="53"/>
  <c r="P1206" i="53"/>
  <c r="P1205" i="53"/>
  <c r="P1204" i="53"/>
  <c r="P1203" i="53"/>
  <c r="P1202" i="53"/>
  <c r="P1201" i="53"/>
  <c r="P1200" i="53"/>
  <c r="P1199" i="53"/>
  <c r="P1198" i="53"/>
  <c r="P1197" i="53"/>
  <c r="P1196" i="53"/>
  <c r="P1195" i="53"/>
  <c r="P1194" i="53"/>
  <c r="P1193" i="53"/>
  <c r="P1192" i="53"/>
  <c r="M1191" i="53"/>
  <c r="M1190" i="53"/>
  <c r="M1189" i="53"/>
  <c r="M1179" i="53"/>
  <c r="M1168" i="53"/>
  <c r="M1165" i="53"/>
  <c r="M1158" i="53"/>
  <c r="M1153" i="53"/>
  <c r="M1150" i="53"/>
  <c r="M1146" i="53"/>
  <c r="M1134" i="53"/>
  <c r="M1133" i="53"/>
  <c r="M1127" i="53"/>
  <c r="M1122" i="53"/>
  <c r="M1120" i="53"/>
  <c r="M1116" i="53"/>
  <c r="M1112" i="53"/>
  <c r="M1106" i="53"/>
  <c r="M1102" i="53"/>
  <c r="M1096" i="53"/>
  <c r="M1088" i="53"/>
  <c r="M1087" i="53"/>
  <c r="M1081" i="53"/>
  <c r="M1073" i="53"/>
  <c r="M1072" i="53"/>
  <c r="M1067" i="53"/>
  <c r="M1062" i="53"/>
  <c r="M1049" i="53"/>
  <c r="M1047" i="53"/>
  <c r="M1046" i="53"/>
  <c r="M1045" i="53"/>
  <c r="M1043" i="53"/>
  <c r="M1042" i="53"/>
  <c r="M1035" i="53"/>
  <c r="M1030" i="53"/>
  <c r="M1022" i="53"/>
  <c r="M1018" i="53"/>
  <c r="M1016" i="53"/>
  <c r="M1005" i="53"/>
  <c r="M986" i="53"/>
  <c r="M982" i="53"/>
  <c r="M980" i="53"/>
  <c r="M979" i="53"/>
  <c r="M977" i="53"/>
  <c r="M969" i="53"/>
  <c r="M968" i="53"/>
  <c r="M964" i="53"/>
  <c r="M960" i="53"/>
  <c r="M952" i="53"/>
  <c r="M949" i="53"/>
  <c r="M947" i="53"/>
  <c r="M939" i="53"/>
  <c r="M935" i="53"/>
  <c r="M933" i="53"/>
  <c r="M926" i="53"/>
  <c r="M889" i="53"/>
  <c r="M887" i="53"/>
  <c r="M880" i="53"/>
  <c r="M879" i="53"/>
  <c r="M877" i="53"/>
  <c r="M876" i="53"/>
  <c r="M872" i="53"/>
  <c r="M864" i="53"/>
  <c r="M859" i="53"/>
  <c r="M858" i="53"/>
  <c r="M857" i="53"/>
  <c r="M855" i="53"/>
  <c r="M854" i="53"/>
  <c r="M845" i="53"/>
  <c r="M844" i="53"/>
  <c r="M841" i="53"/>
  <c r="M839" i="53"/>
  <c r="M836" i="53"/>
  <c r="M815" i="53"/>
  <c r="M813" i="53"/>
  <c r="M806" i="53"/>
  <c r="M802" i="53"/>
  <c r="M799" i="53"/>
  <c r="M794" i="53"/>
  <c r="M793" i="53"/>
  <c r="M788" i="53"/>
  <c r="M771" i="53"/>
  <c r="M770" i="53"/>
  <c r="M768" i="53"/>
  <c r="M765" i="53"/>
  <c r="M757" i="53"/>
  <c r="M753" i="53"/>
  <c r="M744" i="53"/>
  <c r="M738" i="53"/>
  <c r="M736" i="53"/>
  <c r="M735" i="53"/>
  <c r="M731" i="53"/>
  <c r="M702" i="53"/>
  <c r="M697" i="53"/>
  <c r="M693" i="53"/>
  <c r="M687" i="53"/>
  <c r="M681" i="53"/>
  <c r="M672" i="53"/>
  <c r="M671" i="53"/>
  <c r="M659" i="53"/>
  <c r="M657" i="53"/>
  <c r="M651" i="53"/>
  <c r="M648" i="53"/>
  <c r="M641" i="53"/>
  <c r="M629" i="53"/>
  <c r="M628" i="53"/>
  <c r="M623" i="53"/>
  <c r="M621" i="53"/>
  <c r="M619" i="53"/>
  <c r="M603" i="53"/>
  <c r="M598" i="53"/>
  <c r="M589" i="53"/>
  <c r="M586" i="53"/>
  <c r="M577" i="53"/>
  <c r="M575" i="53"/>
  <c r="M574" i="53"/>
  <c r="M573" i="53"/>
  <c r="M570" i="53"/>
  <c r="M568" i="53"/>
  <c r="M563" i="53"/>
  <c r="M558" i="53"/>
  <c r="M553" i="53"/>
  <c r="M550" i="53"/>
  <c r="M547" i="53"/>
  <c r="M543" i="53"/>
  <c r="M541" i="53"/>
  <c r="M530" i="53"/>
  <c r="M514" i="53"/>
  <c r="M513" i="53"/>
  <c r="M512" i="53"/>
  <c r="M511" i="53"/>
  <c r="M489" i="53"/>
  <c r="M488" i="53"/>
  <c r="M485" i="53"/>
  <c r="M484" i="53"/>
  <c r="M475" i="53"/>
  <c r="M463" i="53"/>
  <c r="M459" i="53"/>
  <c r="M456" i="53"/>
  <c r="M442" i="53"/>
  <c r="M429" i="53"/>
  <c r="M427" i="53"/>
  <c r="M426" i="53"/>
  <c r="M425" i="53"/>
  <c r="M421" i="53"/>
  <c r="M417" i="53"/>
  <c r="M416" i="53"/>
  <c r="M409" i="53"/>
  <c r="M401" i="53"/>
  <c r="M399" i="53"/>
  <c r="M397" i="53"/>
  <c r="M394" i="53"/>
  <c r="M378" i="53"/>
  <c r="M375" i="53"/>
  <c r="M362" i="53"/>
  <c r="M361" i="53"/>
  <c r="M360" i="53"/>
  <c r="M353" i="53"/>
  <c r="M346" i="53"/>
  <c r="M341" i="53"/>
  <c r="M340" i="53"/>
  <c r="M325" i="53"/>
  <c r="M314" i="53"/>
  <c r="M313" i="53"/>
  <c r="M310" i="53"/>
  <c r="M305" i="53"/>
  <c r="M303" i="53"/>
  <c r="M295" i="53"/>
  <c r="M294" i="53"/>
  <c r="M290" i="53"/>
  <c r="M286" i="53"/>
  <c r="M284" i="53"/>
  <c r="M277" i="53"/>
  <c r="M265" i="53"/>
  <c r="M261" i="53"/>
  <c r="M258" i="53"/>
  <c r="M249" i="53"/>
  <c r="M247" i="53"/>
  <c r="M245" i="53"/>
  <c r="M243" i="53"/>
  <c r="M236" i="53"/>
  <c r="M234" i="53"/>
  <c r="M233" i="53"/>
  <c r="M230" i="53"/>
  <c r="M223" i="53"/>
  <c r="M222" i="53"/>
  <c r="M217" i="53"/>
  <c r="M216" i="53"/>
  <c r="M214" i="53"/>
  <c r="M209" i="53"/>
  <c r="M204" i="53"/>
  <c r="M174" i="53"/>
  <c r="M173" i="53"/>
  <c r="M170" i="53"/>
  <c r="M164" i="53"/>
  <c r="M161" i="53"/>
  <c r="M150" i="53"/>
  <c r="M149" i="53"/>
  <c r="M148" i="53"/>
  <c r="M146" i="53"/>
  <c r="M142" i="53"/>
  <c r="M140" i="53"/>
  <c r="M136" i="53"/>
  <c r="M131" i="53"/>
  <c r="M118" i="53"/>
  <c r="M116" i="53"/>
  <c r="M114" i="53"/>
  <c r="M102" i="53"/>
  <c r="M96" i="53"/>
  <c r="M87" i="53"/>
  <c r="M75" i="53"/>
  <c r="M74" i="53"/>
  <c r="M67" i="53"/>
  <c r="M62" i="53"/>
  <c r="M61" i="53"/>
  <c r="M43" i="53"/>
  <c r="M32" i="53"/>
  <c r="M31" i="53"/>
  <c r="M26" i="53"/>
  <c r="M19" i="53"/>
  <c r="M17" i="53"/>
  <c r="M13" i="53"/>
  <c r="E116" i="51"/>
  <c r="AI58" i="45" l="1"/>
  <c r="AH58" i="45"/>
  <c r="AG58" i="45"/>
  <c r="AF58" i="45"/>
  <c r="AE58" i="45"/>
  <c r="AD58" i="45"/>
  <c r="AC58" i="45"/>
  <c r="AB58" i="45"/>
  <c r="AA58" i="45"/>
  <c r="Z58" i="45"/>
  <c r="Y58" i="45"/>
  <c r="X58" i="45"/>
  <c r="W58" i="45"/>
  <c r="V58" i="45"/>
  <c r="U58" i="45"/>
  <c r="T58" i="45"/>
  <c r="S58" i="45"/>
  <c r="R58" i="45"/>
  <c r="Q58" i="45"/>
  <c r="P58" i="45"/>
  <c r="O58" i="45"/>
  <c r="N58" i="45"/>
  <c r="M58" i="45"/>
  <c r="L58" i="45"/>
  <c r="K58" i="45"/>
  <c r="J58" i="45"/>
  <c r="I58" i="45"/>
  <c r="H58" i="45"/>
  <c r="G58" i="45"/>
  <c r="F58" i="45"/>
  <c r="E58" i="45"/>
  <c r="D58" i="45"/>
  <c r="C58" i="45"/>
  <c r="B58" i="45"/>
  <c r="H16" i="32"/>
  <c r="H12" i="32"/>
  <c r="H7" i="32"/>
  <c r="I16" i="32"/>
  <c r="I12" i="32"/>
  <c r="I7" i="32"/>
  <c r="G23" i="32"/>
  <c r="E23" i="32"/>
  <c r="C23" i="32"/>
  <c r="I23" i="32" l="1"/>
  <c r="W60" i="60" l="1"/>
  <c r="V60" i="60"/>
  <c r="U60" i="60"/>
  <c r="T60" i="60"/>
  <c r="S60" i="60"/>
  <c r="R60" i="60"/>
  <c r="Q60" i="60"/>
  <c r="P60" i="60"/>
  <c r="O60" i="60"/>
  <c r="N60" i="60"/>
  <c r="M60" i="60"/>
  <c r="L60" i="60"/>
  <c r="K60" i="60"/>
  <c r="J60" i="60"/>
  <c r="I60" i="60"/>
  <c r="H60" i="60"/>
  <c r="G60" i="60"/>
  <c r="F60" i="60"/>
  <c r="E60" i="60"/>
  <c r="D60" i="60"/>
  <c r="C60" i="60"/>
  <c r="B60" i="60"/>
  <c r="V169" i="60" l="1"/>
  <c r="U169" i="60"/>
  <c r="T169" i="60"/>
  <c r="S169" i="60"/>
  <c r="R169" i="60"/>
  <c r="Q169" i="60"/>
  <c r="P169" i="60"/>
  <c r="O169" i="60"/>
  <c r="N169" i="60"/>
  <c r="M169" i="60"/>
  <c r="K169" i="60"/>
  <c r="J169" i="60"/>
  <c r="I169" i="60"/>
  <c r="H169" i="60"/>
  <c r="G169" i="60"/>
  <c r="F169" i="60"/>
  <c r="E169" i="60"/>
  <c r="D169" i="60"/>
  <c r="C169" i="60"/>
  <c r="B169" i="60"/>
  <c r="U102" i="60"/>
  <c r="T102" i="60"/>
  <c r="S102" i="60"/>
  <c r="R102" i="60"/>
  <c r="Q102" i="60"/>
  <c r="P102" i="60"/>
  <c r="O102" i="60"/>
  <c r="N102" i="60"/>
  <c r="U95" i="60"/>
  <c r="T95" i="60"/>
  <c r="S95" i="60"/>
  <c r="R95" i="60"/>
  <c r="Q95" i="60"/>
  <c r="P95" i="60"/>
  <c r="O95" i="60"/>
  <c r="N95" i="60"/>
  <c r="U88" i="60"/>
  <c r="T88" i="60"/>
  <c r="S88" i="60"/>
  <c r="R88" i="60"/>
  <c r="Q88" i="60"/>
  <c r="P88" i="60"/>
  <c r="O88" i="60"/>
  <c r="N88" i="60"/>
  <c r="U73" i="60"/>
  <c r="T73" i="60"/>
  <c r="S73" i="60"/>
  <c r="R73" i="60"/>
  <c r="Q73" i="60"/>
  <c r="P73" i="60"/>
  <c r="O73" i="60"/>
  <c r="N73" i="60"/>
  <c r="M73" i="60"/>
  <c r="J102" i="60"/>
  <c r="I102" i="60"/>
  <c r="H102" i="60"/>
  <c r="G102" i="60"/>
  <c r="F102" i="60"/>
  <c r="E102" i="60"/>
  <c r="D102" i="60"/>
  <c r="C102" i="60"/>
  <c r="J95" i="60"/>
  <c r="I95" i="60"/>
  <c r="H95" i="60"/>
  <c r="G95" i="60"/>
  <c r="F95" i="60"/>
  <c r="E95" i="60"/>
  <c r="D95" i="60"/>
  <c r="C95" i="60"/>
  <c r="J88" i="60"/>
  <c r="I88" i="60"/>
  <c r="H88" i="60"/>
  <c r="G88" i="60"/>
  <c r="F88" i="60"/>
  <c r="E88" i="60"/>
  <c r="D88" i="60"/>
  <c r="C88" i="60"/>
  <c r="B88" i="60"/>
  <c r="J73" i="60"/>
  <c r="I73" i="60"/>
  <c r="H73" i="60"/>
  <c r="G73" i="60"/>
  <c r="F73" i="60"/>
  <c r="E73" i="60"/>
  <c r="D73" i="60"/>
  <c r="C73" i="60"/>
  <c r="B73" i="60"/>
  <c r="W109" i="60"/>
  <c r="L109" i="60"/>
  <c r="V104" i="60"/>
  <c r="L104" i="60"/>
  <c r="K104" i="60"/>
  <c r="V103" i="60"/>
  <c r="L103" i="60"/>
  <c r="K103" i="60"/>
  <c r="W102" i="60"/>
  <c r="M102" i="60"/>
  <c r="B102" i="60"/>
  <c r="W101" i="60"/>
  <c r="W95" i="60" s="1"/>
  <c r="L101" i="60"/>
  <c r="V97" i="60"/>
  <c r="K97" i="60"/>
  <c r="V96" i="60"/>
  <c r="L96" i="60"/>
  <c r="K96" i="60"/>
  <c r="M95" i="60"/>
  <c r="B95" i="60"/>
  <c r="L94" i="60"/>
  <c r="V91" i="60"/>
  <c r="K91" i="60"/>
  <c r="V90" i="60"/>
  <c r="L90" i="60"/>
  <c r="K90" i="60"/>
  <c r="V89" i="60"/>
  <c r="K89" i="60"/>
  <c r="W88" i="60"/>
  <c r="M88" i="60"/>
  <c r="W87" i="60"/>
  <c r="W73" i="60" s="1"/>
  <c r="L87" i="60"/>
  <c r="L73" i="60" s="1"/>
  <c r="V86" i="60"/>
  <c r="K86" i="60"/>
  <c r="V85" i="60"/>
  <c r="K85" i="60"/>
  <c r="V84" i="60"/>
  <c r="V83" i="60"/>
  <c r="V82" i="60"/>
  <c r="V79" i="60"/>
  <c r="K79" i="60"/>
  <c r="V102" i="60" l="1"/>
  <c r="P110" i="60"/>
  <c r="K95" i="60"/>
  <c r="T110" i="60"/>
  <c r="C110" i="60"/>
  <c r="F110" i="60"/>
  <c r="U110" i="60"/>
  <c r="E110" i="60"/>
  <c r="N110" i="60"/>
  <c r="D110" i="60"/>
  <c r="K88" i="60"/>
  <c r="G110" i="60"/>
  <c r="K73" i="60"/>
  <c r="H110" i="60"/>
  <c r="Q110" i="60"/>
  <c r="O110" i="60"/>
  <c r="V73" i="60"/>
  <c r="V88" i="60"/>
  <c r="V95" i="60"/>
  <c r="K102" i="60"/>
  <c r="I110" i="60"/>
  <c r="R110" i="60"/>
  <c r="J110" i="60"/>
  <c r="S110" i="60"/>
  <c r="L102" i="60"/>
  <c r="W110" i="60"/>
  <c r="L95" i="60"/>
  <c r="M110" i="60"/>
  <c r="L88" i="60"/>
  <c r="B110" i="60"/>
  <c r="V110" i="60" l="1"/>
  <c r="K110" i="60"/>
  <c r="L110" i="60"/>
  <c r="N6" i="81" l="1"/>
  <c r="N25" i="64" l="1"/>
  <c r="M25" i="64"/>
  <c r="K25" i="64"/>
  <c r="W187" i="60" l="1"/>
  <c r="V187" i="60"/>
  <c r="O187" i="60"/>
  <c r="L187" i="60"/>
  <c r="K187" i="60"/>
  <c r="D187" i="60"/>
  <c r="W182" i="60"/>
  <c r="V182" i="60"/>
  <c r="O182" i="60"/>
  <c r="L182" i="60"/>
  <c r="K182" i="60"/>
  <c r="D182" i="60"/>
  <c r="W177" i="60"/>
  <c r="V177" i="60"/>
  <c r="O177" i="60"/>
  <c r="L177" i="60"/>
  <c r="K177" i="60"/>
  <c r="D177" i="60"/>
  <c r="W169" i="60"/>
  <c r="L169" i="60"/>
  <c r="V153" i="60"/>
  <c r="K153" i="60"/>
  <c r="V152" i="60"/>
  <c r="K152" i="60"/>
  <c r="V151" i="60"/>
  <c r="K151" i="60"/>
  <c r="V150" i="60"/>
  <c r="K150" i="60"/>
  <c r="K149" i="60"/>
  <c r="W148" i="60"/>
  <c r="U148" i="60"/>
  <c r="T148" i="60"/>
  <c r="S148" i="60"/>
  <c r="R148" i="60"/>
  <c r="Q148" i="60"/>
  <c r="P148" i="60"/>
  <c r="O148" i="60"/>
  <c r="N148" i="60"/>
  <c r="M148" i="60"/>
  <c r="L148" i="60"/>
  <c r="J148" i="60"/>
  <c r="I148" i="60"/>
  <c r="H148" i="60"/>
  <c r="G148" i="60"/>
  <c r="F148" i="60"/>
  <c r="E148" i="60"/>
  <c r="D148" i="60"/>
  <c r="C148" i="60"/>
  <c r="B148" i="60"/>
  <c r="V146" i="60"/>
  <c r="K146" i="60"/>
  <c r="V145" i="60"/>
  <c r="K145" i="60"/>
  <c r="V144" i="60"/>
  <c r="K144" i="60"/>
  <c r="V143" i="60"/>
  <c r="K143" i="60"/>
  <c r="W142" i="60"/>
  <c r="W141" i="60" s="1"/>
  <c r="V142" i="60"/>
  <c r="L142" i="60"/>
  <c r="L141" i="60" s="1"/>
  <c r="K142" i="60"/>
  <c r="U141" i="60"/>
  <c r="T141" i="60"/>
  <c r="S141" i="60"/>
  <c r="R141" i="60"/>
  <c r="Q141" i="60"/>
  <c r="P141" i="60"/>
  <c r="O141" i="60"/>
  <c r="N141" i="60"/>
  <c r="M141" i="60"/>
  <c r="J141" i="60"/>
  <c r="I141" i="60"/>
  <c r="H141" i="60"/>
  <c r="G141" i="60"/>
  <c r="F141" i="60"/>
  <c r="E141" i="60"/>
  <c r="D141" i="60"/>
  <c r="C141" i="60"/>
  <c r="B141" i="60"/>
  <c r="V139" i="60"/>
  <c r="K139" i="60"/>
  <c r="V138" i="60"/>
  <c r="K138" i="60"/>
  <c r="V137" i="60"/>
  <c r="K137" i="60"/>
  <c r="W136" i="60"/>
  <c r="V136" i="60"/>
  <c r="L136" i="60"/>
  <c r="K136" i="60"/>
  <c r="W135" i="60"/>
  <c r="V135" i="60"/>
  <c r="L135" i="60"/>
  <c r="K135" i="60"/>
  <c r="U134" i="60"/>
  <c r="T134" i="60"/>
  <c r="S134" i="60"/>
  <c r="R134" i="60"/>
  <c r="Q134" i="60"/>
  <c r="P134" i="60"/>
  <c r="O134" i="60"/>
  <c r="N134" i="60"/>
  <c r="M134" i="60"/>
  <c r="J134" i="60"/>
  <c r="I134" i="60"/>
  <c r="H134" i="60"/>
  <c r="G134" i="60"/>
  <c r="F134" i="60"/>
  <c r="E134" i="60"/>
  <c r="D134" i="60"/>
  <c r="C134" i="60"/>
  <c r="B134" i="60"/>
  <c r="V132" i="60"/>
  <c r="K132" i="60"/>
  <c r="V131" i="60"/>
  <c r="K131" i="60"/>
  <c r="W130" i="60"/>
  <c r="W124" i="60" s="1"/>
  <c r="V130" i="60"/>
  <c r="L130" i="60"/>
  <c r="L124" i="60" s="1"/>
  <c r="K130" i="60"/>
  <c r="V129" i="60"/>
  <c r="K129" i="60"/>
  <c r="V128" i="60"/>
  <c r="K128" i="60"/>
  <c r="V127" i="60"/>
  <c r="K127" i="60"/>
  <c r="V126" i="60"/>
  <c r="K126" i="60"/>
  <c r="V125" i="60"/>
  <c r="K125" i="60"/>
  <c r="U124" i="60"/>
  <c r="T124" i="60"/>
  <c r="S124" i="60"/>
  <c r="R124" i="60"/>
  <c r="Q124" i="60"/>
  <c r="P124" i="60"/>
  <c r="O124" i="60"/>
  <c r="N124" i="60"/>
  <c r="M124" i="60"/>
  <c r="J124" i="60"/>
  <c r="I124" i="60"/>
  <c r="H124" i="60"/>
  <c r="G124" i="60"/>
  <c r="F124" i="60"/>
  <c r="E124" i="60"/>
  <c r="D124" i="60"/>
  <c r="C124" i="60"/>
  <c r="B124" i="60"/>
  <c r="L134" i="60" l="1"/>
  <c r="L155" i="60" s="1"/>
  <c r="V141" i="60"/>
  <c r="M155" i="60"/>
  <c r="O155" i="60"/>
  <c r="T155" i="60"/>
  <c r="U155" i="60"/>
  <c r="V134" i="60"/>
  <c r="N155" i="60"/>
  <c r="C155" i="60"/>
  <c r="D155" i="60"/>
  <c r="E155" i="60"/>
  <c r="K134" i="60"/>
  <c r="V124" i="60"/>
  <c r="G155" i="60"/>
  <c r="Q155" i="60"/>
  <c r="F155" i="60"/>
  <c r="I155" i="60"/>
  <c r="P155" i="60"/>
  <c r="H155" i="60"/>
  <c r="S155" i="60"/>
  <c r="B155" i="60"/>
  <c r="J155" i="60"/>
  <c r="W134" i="60"/>
  <c r="W155" i="60" s="1"/>
  <c r="V192" i="60"/>
  <c r="D192" i="60"/>
  <c r="L192" i="60"/>
  <c r="K124" i="60"/>
  <c r="K148" i="60"/>
  <c r="W192" i="60"/>
  <c r="K192" i="60"/>
  <c r="O192" i="60"/>
  <c r="R155" i="60"/>
  <c r="K141" i="60"/>
  <c r="V148" i="60"/>
  <c r="K155" i="60" l="1"/>
  <c r="V155" i="60"/>
  <c r="AG139" i="45"/>
  <c r="AG138" i="45" s="1"/>
  <c r="AC139" i="45"/>
  <c r="AC138" i="45" s="1"/>
  <c r="Z139" i="45"/>
  <c r="Z138" i="45" s="1"/>
  <c r="N139" i="45"/>
  <c r="N138" i="45" s="1"/>
  <c r="K139" i="45"/>
  <c r="AH138" i="45"/>
  <c r="AB138" i="45"/>
  <c r="AA138" i="45"/>
  <c r="Y138" i="45"/>
  <c r="X138" i="45"/>
  <c r="W138" i="45"/>
  <c r="V138" i="45"/>
  <c r="U138" i="45"/>
  <c r="T138" i="45"/>
  <c r="S138" i="45"/>
  <c r="R138" i="45"/>
  <c r="Q138" i="45"/>
  <c r="M138" i="45"/>
  <c r="L138" i="45"/>
  <c r="J138" i="45"/>
  <c r="I138" i="45"/>
  <c r="H138" i="45"/>
  <c r="G138" i="45"/>
  <c r="F138" i="45"/>
  <c r="E138" i="45"/>
  <c r="D138" i="45"/>
  <c r="C138" i="45"/>
  <c r="B138" i="45"/>
  <c r="AG137" i="45"/>
  <c r="AF137" i="45"/>
  <c r="AG136" i="45"/>
  <c r="AF136" i="45"/>
  <c r="K136" i="45"/>
  <c r="AG135" i="45"/>
  <c r="AC135" i="45"/>
  <c r="AC133" i="45" s="1"/>
  <c r="Z135" i="45"/>
  <c r="N135" i="45"/>
  <c r="K135" i="45"/>
  <c r="AG134" i="45"/>
  <c r="AC134" i="45"/>
  <c r="Z134" i="45"/>
  <c r="AD134" i="45" s="1"/>
  <c r="N134" i="45"/>
  <c r="K134" i="45"/>
  <c r="AH133" i="45"/>
  <c r="AB133" i="45"/>
  <c r="AA133" i="45"/>
  <c r="Y133" i="45"/>
  <c r="X133" i="45"/>
  <c r="W133" i="45"/>
  <c r="V133" i="45"/>
  <c r="U133" i="45"/>
  <c r="T133" i="45"/>
  <c r="S133" i="45"/>
  <c r="R133" i="45"/>
  <c r="Q133" i="45"/>
  <c r="M133" i="45"/>
  <c r="L133" i="45"/>
  <c r="J133" i="45"/>
  <c r="I133" i="45"/>
  <c r="H133" i="45"/>
  <c r="G133" i="45"/>
  <c r="F133" i="45"/>
  <c r="E133" i="45"/>
  <c r="D133" i="45"/>
  <c r="C133" i="45"/>
  <c r="B133" i="45"/>
  <c r="AG132" i="45"/>
  <c r="AF132" i="45"/>
  <c r="AG131" i="45"/>
  <c r="AF131" i="45"/>
  <c r="K131" i="45"/>
  <c r="AG130" i="45"/>
  <c r="AF130" i="45"/>
  <c r="K130" i="45"/>
  <c r="AG129" i="45"/>
  <c r="AC129" i="45"/>
  <c r="R129" i="45"/>
  <c r="Z129" i="45" s="1"/>
  <c r="N129" i="45"/>
  <c r="K129" i="45"/>
  <c r="AG128" i="45"/>
  <c r="AC128" i="45"/>
  <c r="Z128" i="45"/>
  <c r="AD128" i="45" s="1"/>
  <c r="N128" i="45"/>
  <c r="K128" i="45"/>
  <c r="AG127" i="45"/>
  <c r="AC127" i="45"/>
  <c r="AD127" i="45" s="1"/>
  <c r="AI127" i="45" s="1"/>
  <c r="Z127" i="45"/>
  <c r="N127" i="45"/>
  <c r="K127" i="45"/>
  <c r="O127" i="45" s="1"/>
  <c r="P127" i="45" s="1"/>
  <c r="K126" i="45"/>
  <c r="K125" i="45"/>
  <c r="K124" i="45"/>
  <c r="AH123" i="45"/>
  <c r="AH142" i="45" s="1"/>
  <c r="AB123" i="45"/>
  <c r="AA123" i="45"/>
  <c r="Y123" i="45"/>
  <c r="X123" i="45"/>
  <c r="W123" i="45"/>
  <c r="V123" i="45"/>
  <c r="U123" i="45"/>
  <c r="T123" i="45"/>
  <c r="T142" i="45" s="1"/>
  <c r="S123" i="45"/>
  <c r="Q123" i="45"/>
  <c r="M123" i="45"/>
  <c r="L123" i="45"/>
  <c r="L142" i="45" s="1"/>
  <c r="J123" i="45"/>
  <c r="I123" i="45"/>
  <c r="H123" i="45"/>
  <c r="G123" i="45"/>
  <c r="F123" i="45"/>
  <c r="E123" i="45"/>
  <c r="D123" i="45"/>
  <c r="C123" i="45"/>
  <c r="C142" i="45" s="1"/>
  <c r="B123" i="45"/>
  <c r="AI96" i="45"/>
  <c r="AH96" i="45"/>
  <c r="AB96" i="45"/>
  <c r="AA96" i="45"/>
  <c r="Y96" i="45"/>
  <c r="X96" i="45"/>
  <c r="W96" i="45"/>
  <c r="V96" i="45"/>
  <c r="U96" i="45"/>
  <c r="T96" i="45"/>
  <c r="S96" i="45"/>
  <c r="R96" i="45"/>
  <c r="Q96" i="45"/>
  <c r="M96" i="45"/>
  <c r="L96" i="45"/>
  <c r="J96" i="45"/>
  <c r="I96" i="45"/>
  <c r="H96" i="45"/>
  <c r="G96" i="45"/>
  <c r="F96" i="45"/>
  <c r="E96" i="45"/>
  <c r="D96" i="45"/>
  <c r="C96" i="45"/>
  <c r="B96" i="45"/>
  <c r="N93" i="45"/>
  <c r="K93" i="45"/>
  <c r="AC92" i="45"/>
  <c r="Z92" i="45"/>
  <c r="N92" i="45"/>
  <c r="K92" i="45"/>
  <c r="P92" i="45" s="1"/>
  <c r="AC91" i="45"/>
  <c r="Z91" i="45"/>
  <c r="N91" i="45"/>
  <c r="K91" i="45"/>
  <c r="AC90" i="45"/>
  <c r="Z90" i="45"/>
  <c r="N90" i="45"/>
  <c r="K90" i="45"/>
  <c r="P90" i="45" s="1"/>
  <c r="AC89" i="45"/>
  <c r="Z89" i="45"/>
  <c r="N89" i="45"/>
  <c r="K89" i="45"/>
  <c r="G104" i="32"/>
  <c r="E104" i="32"/>
  <c r="C104" i="32"/>
  <c r="I104" i="32"/>
  <c r="I75" i="32"/>
  <c r="I74" i="32"/>
  <c r="I61" i="32"/>
  <c r="G77" i="32"/>
  <c r="E77" i="32"/>
  <c r="C77" i="32"/>
  <c r="N123" i="45" l="1"/>
  <c r="I142" i="45"/>
  <c r="N133" i="45"/>
  <c r="V142" i="45"/>
  <c r="O128" i="45"/>
  <c r="P128" i="45" s="1"/>
  <c r="AC123" i="45"/>
  <c r="AC142" i="45" s="1"/>
  <c r="O134" i="45"/>
  <c r="P134" i="45" s="1"/>
  <c r="D142" i="45"/>
  <c r="M142" i="45"/>
  <c r="B142" i="45"/>
  <c r="J142" i="45"/>
  <c r="W142" i="45"/>
  <c r="AD135" i="45"/>
  <c r="AD133" i="45" s="1"/>
  <c r="O139" i="45"/>
  <c r="P139" i="45" s="1"/>
  <c r="P138" i="45" s="1"/>
  <c r="N96" i="45"/>
  <c r="AC96" i="45"/>
  <c r="AD90" i="45"/>
  <c r="AE92" i="45"/>
  <c r="AG92" i="45" s="1"/>
  <c r="AB142" i="45"/>
  <c r="O129" i="45"/>
  <c r="P129" i="45" s="1"/>
  <c r="H142" i="45"/>
  <c r="U142" i="45"/>
  <c r="O135" i="45"/>
  <c r="P135" i="45" s="1"/>
  <c r="AI135" i="45"/>
  <c r="AE135" i="45"/>
  <c r="AF135" i="45" s="1"/>
  <c r="AE134" i="45"/>
  <c r="AE133" i="45" s="1"/>
  <c r="AI134" i="45"/>
  <c r="X142" i="45"/>
  <c r="E142" i="45"/>
  <c r="Y142" i="45"/>
  <c r="AD129" i="45"/>
  <c r="AI129" i="45" s="1"/>
  <c r="AG123" i="45"/>
  <c r="Z133" i="45"/>
  <c r="K133" i="45"/>
  <c r="F142" i="45"/>
  <c r="Q142" i="45"/>
  <c r="AA142" i="45"/>
  <c r="G142" i="45"/>
  <c r="S142" i="45"/>
  <c r="Z123" i="45"/>
  <c r="AG133" i="45"/>
  <c r="AE91" i="45"/>
  <c r="AG91" i="45" s="1"/>
  <c r="K123" i="45"/>
  <c r="AI128" i="45"/>
  <c r="AE128" i="45"/>
  <c r="AF128" i="45" s="1"/>
  <c r="P123" i="45"/>
  <c r="AD139" i="45"/>
  <c r="O123" i="45"/>
  <c r="K138" i="45"/>
  <c r="AE127" i="45"/>
  <c r="R123" i="45"/>
  <c r="R142" i="45" s="1"/>
  <c r="K96" i="45"/>
  <c r="P91" i="45"/>
  <c r="O93" i="45"/>
  <c r="AF93" i="45" s="1"/>
  <c r="AE90" i="45"/>
  <c r="AG90" i="45" s="1"/>
  <c r="Z96" i="45"/>
  <c r="AD89" i="45"/>
  <c r="O92" i="45"/>
  <c r="AE89" i="45"/>
  <c r="O91" i="45"/>
  <c r="O89" i="45"/>
  <c r="P93" i="45"/>
  <c r="AG93" i="45" s="1"/>
  <c r="AD91" i="45"/>
  <c r="P89" i="45"/>
  <c r="O90" i="45"/>
  <c r="AD92" i="45"/>
  <c r="I77" i="32"/>
  <c r="AD123" i="45" l="1"/>
  <c r="AE129" i="45"/>
  <c r="AF129" i="45" s="1"/>
  <c r="AF90" i="45"/>
  <c r="AI133" i="45"/>
  <c r="N142" i="45"/>
  <c r="AG142" i="45"/>
  <c r="O133" i="45"/>
  <c r="O142" i="45" s="1"/>
  <c r="O138" i="45"/>
  <c r="Z142" i="45"/>
  <c r="P133" i="45"/>
  <c r="P142" i="45" s="1"/>
  <c r="K142" i="45"/>
  <c r="AI123" i="45"/>
  <c r="AE96" i="45"/>
  <c r="AI139" i="45"/>
  <c r="AI138" i="45" s="1"/>
  <c r="AD138" i="45"/>
  <c r="AE139" i="45"/>
  <c r="AF134" i="45"/>
  <c r="AF133" i="45" s="1"/>
  <c r="AF127" i="45"/>
  <c r="AF92" i="45"/>
  <c r="AF91" i="45"/>
  <c r="P96" i="45"/>
  <c r="AG89" i="45"/>
  <c r="AG96" i="45" s="1"/>
  <c r="AF89" i="45"/>
  <c r="O96" i="45"/>
  <c r="AD96" i="45"/>
  <c r="AE123" i="45" l="1"/>
  <c r="AD142" i="45"/>
  <c r="AF123" i="45"/>
  <c r="AI142" i="45"/>
  <c r="AE138" i="45"/>
  <c r="AF139" i="45"/>
  <c r="AF138" i="45" s="1"/>
  <c r="AF142" i="45" s="1"/>
  <c r="AF96" i="45"/>
  <c r="AE142" i="45" l="1"/>
  <c r="G50" i="32"/>
  <c r="E50" i="32"/>
  <c r="C50" i="32"/>
  <c r="I49" i="32"/>
  <c r="H49" i="32"/>
  <c r="I48" i="32"/>
  <c r="H48" i="32"/>
  <c r="I47" i="32"/>
  <c r="I46" i="32"/>
  <c r="H46" i="32"/>
  <c r="I43" i="32"/>
  <c r="H43" i="32"/>
  <c r="I41" i="32"/>
  <c r="H41" i="32"/>
  <c r="I39" i="32"/>
  <c r="H39" i="32"/>
  <c r="I34" i="32"/>
  <c r="H34" i="32"/>
  <c r="I50" i="32" l="1"/>
  <c r="N122" i="64" l="1"/>
  <c r="M122" i="64"/>
  <c r="K122" i="64"/>
  <c r="P11244" i="53"/>
  <c r="M11244" i="53"/>
  <c r="P11243" i="53"/>
  <c r="M11243" i="53"/>
  <c r="M11242" i="53"/>
  <c r="M11241" i="53"/>
  <c r="P11240" i="53"/>
  <c r="M11240" i="53"/>
  <c r="M11239" i="53"/>
  <c r="P11238" i="53"/>
  <c r="P11237" i="53"/>
  <c r="M11237" i="53"/>
  <c r="P11236" i="53"/>
  <c r="M11236" i="53"/>
  <c r="P11235" i="53"/>
  <c r="M11235" i="53"/>
  <c r="P11234" i="53"/>
  <c r="M11234" i="53"/>
  <c r="M11233" i="53"/>
  <c r="M11232" i="53"/>
  <c r="P11231" i="53"/>
  <c r="M11231" i="53"/>
  <c r="P11230" i="53"/>
  <c r="M11230" i="53"/>
  <c r="P11229" i="53"/>
  <c r="M11229" i="53"/>
  <c r="M11228" i="53"/>
  <c r="P11227" i="53"/>
  <c r="M11227" i="53"/>
  <c r="P11226" i="53"/>
  <c r="M11226" i="53"/>
  <c r="M11225" i="53"/>
  <c r="P11224" i="53"/>
  <c r="M11224" i="53"/>
  <c r="P11223" i="53"/>
  <c r="M11223" i="53"/>
  <c r="M11222" i="53"/>
  <c r="P11221" i="53"/>
  <c r="M11221" i="53"/>
  <c r="M11220" i="53"/>
  <c r="P11219" i="53"/>
  <c r="M11219" i="53"/>
  <c r="M11218" i="53"/>
  <c r="M11217" i="53"/>
  <c r="M11216" i="53"/>
  <c r="P11215" i="53"/>
  <c r="M11215" i="53"/>
  <c r="P11214" i="53"/>
  <c r="M11214" i="53"/>
  <c r="M11213" i="53"/>
  <c r="P11212" i="53"/>
  <c r="M11212" i="53"/>
  <c r="M11211" i="53"/>
  <c r="P11210" i="53"/>
  <c r="M11210" i="53"/>
  <c r="M11209" i="53"/>
  <c r="P11208" i="53"/>
  <c r="M11208" i="53"/>
  <c r="P11207" i="53"/>
  <c r="M11207" i="53"/>
  <c r="P11206" i="53"/>
  <c r="M11206" i="53"/>
  <c r="M11205" i="53"/>
  <c r="P11204" i="53"/>
  <c r="M11204" i="53"/>
  <c r="M11203" i="53"/>
  <c r="P11202" i="53"/>
  <c r="M11202" i="53"/>
  <c r="P11201" i="53"/>
  <c r="M11201" i="53"/>
  <c r="P11200" i="53"/>
  <c r="P11199" i="53"/>
  <c r="M11199" i="53"/>
  <c r="M11198" i="53"/>
  <c r="M11197" i="53"/>
  <c r="P11196" i="53"/>
  <c r="M11196" i="53"/>
  <c r="M11195" i="53"/>
  <c r="P11194" i="53"/>
  <c r="M11194" i="53"/>
  <c r="P11193" i="53"/>
  <c r="M11193" i="53"/>
  <c r="M11192" i="53"/>
  <c r="P11191" i="53"/>
  <c r="M11191" i="53"/>
  <c r="M11190" i="53"/>
  <c r="P11189" i="53"/>
  <c r="M11189" i="53"/>
  <c r="M11188" i="53"/>
  <c r="M11187" i="53"/>
  <c r="M11186" i="53"/>
  <c r="M11185" i="53"/>
  <c r="P11184" i="53"/>
  <c r="M11184" i="53"/>
  <c r="P11183" i="53"/>
  <c r="M11183" i="53"/>
  <c r="M11182" i="53"/>
  <c r="P11181" i="53"/>
  <c r="M11181" i="53"/>
  <c r="P11180" i="53"/>
  <c r="M11180" i="53"/>
  <c r="M11179" i="53"/>
  <c r="P11178" i="53"/>
  <c r="M11178" i="53"/>
  <c r="M11177" i="53"/>
  <c r="M11176" i="53"/>
  <c r="M11175" i="53"/>
  <c r="M11174" i="53"/>
  <c r="P11173" i="53"/>
  <c r="M11173" i="53"/>
  <c r="P11172" i="53"/>
  <c r="M11172" i="53"/>
  <c r="M11171" i="53"/>
  <c r="P11170" i="53"/>
  <c r="M11170" i="53"/>
  <c r="M11169" i="53"/>
  <c r="P11168" i="53"/>
  <c r="M11168" i="53"/>
  <c r="M11167" i="53"/>
  <c r="P11166" i="53"/>
  <c r="M11166" i="53"/>
  <c r="P11165" i="53"/>
  <c r="M11165" i="53"/>
  <c r="P11164" i="53"/>
  <c r="M11164" i="53"/>
  <c r="P11163" i="53"/>
  <c r="M11163" i="53"/>
  <c r="P11162" i="53"/>
  <c r="M11162" i="53"/>
  <c r="P11161" i="53"/>
  <c r="M11161" i="53"/>
  <c r="P11160" i="53"/>
  <c r="M11160" i="53"/>
  <c r="M11159" i="53"/>
  <c r="P11158" i="53"/>
  <c r="M11158" i="53"/>
  <c r="P11157" i="53"/>
  <c r="M11157" i="53"/>
  <c r="M11156" i="53"/>
  <c r="M11155" i="53"/>
  <c r="M11154" i="53"/>
  <c r="P11153" i="53"/>
  <c r="M11153" i="53"/>
  <c r="P11152" i="53"/>
  <c r="M11152" i="53"/>
  <c r="P11151" i="53"/>
  <c r="M11151" i="53"/>
  <c r="P11150" i="53"/>
  <c r="P11149" i="53"/>
  <c r="M11149" i="53"/>
  <c r="P11148" i="53"/>
  <c r="M11148" i="53"/>
  <c r="M11147" i="53"/>
  <c r="P11146" i="53"/>
  <c r="M11146" i="53"/>
  <c r="P11145" i="53"/>
  <c r="M11145" i="53"/>
  <c r="P11144" i="53"/>
  <c r="M11144" i="53"/>
  <c r="P11143" i="53"/>
  <c r="M11143" i="53"/>
  <c r="M11142" i="53"/>
  <c r="P11141" i="53"/>
  <c r="M11141" i="53"/>
  <c r="P11140" i="53"/>
  <c r="M11140" i="53"/>
  <c r="M11139" i="53"/>
  <c r="M11138" i="53"/>
  <c r="P11137" i="53"/>
  <c r="M11137" i="53"/>
  <c r="P11136" i="53"/>
  <c r="M11136" i="53"/>
  <c r="M11135" i="53"/>
  <c r="P11134" i="53"/>
  <c r="M11134" i="53"/>
  <c r="M11133" i="53"/>
  <c r="M11132" i="53"/>
  <c r="P11131" i="53"/>
  <c r="M11131" i="53"/>
  <c r="P11130" i="53"/>
  <c r="M11130" i="53"/>
  <c r="M11129" i="53"/>
  <c r="P11128" i="53"/>
  <c r="M11128" i="53"/>
  <c r="M11127" i="53"/>
  <c r="M11126" i="53"/>
  <c r="P11125" i="53"/>
  <c r="M11125" i="53"/>
  <c r="P11124" i="53"/>
  <c r="M11124" i="53"/>
  <c r="P11123" i="53"/>
  <c r="M11123" i="53"/>
  <c r="M11122" i="53"/>
  <c r="P11121" i="53"/>
  <c r="M11121" i="53"/>
  <c r="P11120" i="53"/>
  <c r="M11120" i="53"/>
  <c r="P11119" i="53"/>
  <c r="M11119" i="53"/>
  <c r="P11118" i="53"/>
  <c r="M11118" i="53"/>
  <c r="M11117" i="53"/>
  <c r="P11116" i="53"/>
  <c r="M11116" i="53"/>
  <c r="P11115" i="53"/>
  <c r="M11115" i="53"/>
  <c r="P11114" i="53"/>
  <c r="M11114" i="53"/>
  <c r="P11113" i="53"/>
  <c r="M11113" i="53"/>
  <c r="M11112" i="53"/>
  <c r="P11111" i="53"/>
  <c r="P11110" i="53"/>
  <c r="M11110" i="53"/>
  <c r="M11109" i="53"/>
  <c r="P11108" i="53"/>
  <c r="M11108" i="53"/>
  <c r="P11107" i="53"/>
  <c r="M11107" i="53"/>
  <c r="M11106" i="53"/>
  <c r="P11105" i="53"/>
  <c r="M11105" i="53"/>
  <c r="P11104" i="53"/>
  <c r="M11104" i="53"/>
  <c r="P11103" i="53"/>
  <c r="M11103" i="53"/>
  <c r="P11102" i="53"/>
  <c r="M11102" i="53"/>
  <c r="M11101" i="53"/>
  <c r="P11100" i="53"/>
  <c r="M11100" i="53"/>
  <c r="P11099" i="53"/>
  <c r="M11099" i="53"/>
  <c r="M11098" i="53"/>
  <c r="P11097" i="53"/>
  <c r="M11097" i="53"/>
  <c r="M11096" i="53"/>
  <c r="P11095" i="53"/>
  <c r="M11095" i="53"/>
  <c r="P11094" i="53"/>
  <c r="M11094" i="53"/>
  <c r="P11093" i="53"/>
  <c r="M11093" i="53"/>
  <c r="P11092" i="53"/>
  <c r="M11092" i="53"/>
  <c r="P11091" i="53"/>
  <c r="M11090" i="53"/>
  <c r="P11089" i="53"/>
  <c r="P11088" i="53"/>
  <c r="M11088" i="53"/>
  <c r="M11087" i="53"/>
  <c r="P11086" i="53"/>
  <c r="M11086" i="53"/>
  <c r="P11085" i="53"/>
  <c r="M11085" i="53"/>
  <c r="P11084" i="53"/>
  <c r="M11083" i="53"/>
  <c r="P11082" i="53"/>
  <c r="M11082" i="53"/>
  <c r="P11081" i="53"/>
  <c r="M11081" i="53"/>
  <c r="M11080" i="53"/>
  <c r="P11079" i="53"/>
  <c r="M11079" i="53"/>
  <c r="M11078" i="53"/>
  <c r="P11077" i="53"/>
  <c r="M11077" i="53"/>
  <c r="P11076" i="53"/>
  <c r="M11076" i="53"/>
  <c r="P11075" i="53"/>
  <c r="M11075" i="53"/>
  <c r="P11074" i="53"/>
  <c r="M11074" i="53"/>
  <c r="M11073" i="53"/>
  <c r="P11072" i="53"/>
  <c r="M11072" i="53"/>
  <c r="P11071" i="53"/>
  <c r="M11071" i="53"/>
  <c r="P11070" i="53"/>
  <c r="M11070" i="53"/>
  <c r="M11069" i="53"/>
  <c r="P11068" i="53"/>
  <c r="M11068" i="53"/>
  <c r="P11067" i="53"/>
  <c r="P11066" i="53"/>
  <c r="M11066" i="53"/>
  <c r="M11065" i="53"/>
  <c r="M11064" i="53"/>
  <c r="P11063" i="53"/>
  <c r="M11063" i="53"/>
  <c r="M11062" i="53"/>
  <c r="M11061" i="53"/>
  <c r="P11060" i="53"/>
  <c r="M11060" i="53"/>
  <c r="P11059" i="53"/>
  <c r="M11059" i="53"/>
  <c r="M11058" i="53"/>
  <c r="P11057" i="53"/>
  <c r="M11057" i="53"/>
  <c r="P11056" i="53"/>
  <c r="M11056" i="53"/>
  <c r="M11055" i="53"/>
  <c r="M11054" i="53"/>
  <c r="P11053" i="53"/>
  <c r="M11053" i="53"/>
  <c r="P11052" i="53"/>
  <c r="M11052" i="53"/>
  <c r="P11051" i="53"/>
  <c r="M11051" i="53"/>
  <c r="P11050" i="53"/>
  <c r="M11050" i="53"/>
  <c r="M11049" i="53"/>
  <c r="P11048" i="53"/>
  <c r="M11048" i="53"/>
  <c r="P11047" i="53"/>
  <c r="M11047" i="53"/>
  <c r="M11046" i="53"/>
  <c r="P11045" i="53"/>
  <c r="M11045" i="53"/>
  <c r="P11044" i="53"/>
  <c r="M11043" i="53"/>
  <c r="P11042" i="53"/>
  <c r="M11042" i="53"/>
  <c r="M11041" i="53"/>
  <c r="P11040" i="53"/>
  <c r="M11040" i="53"/>
  <c r="P11039" i="53"/>
  <c r="M11039" i="53"/>
  <c r="G99" i="83"/>
  <c r="H99" i="83"/>
  <c r="F69" i="39"/>
  <c r="E69" i="39"/>
  <c r="D69" i="39"/>
  <c r="E357" i="51"/>
  <c r="K107" i="64" l="1"/>
  <c r="N83" i="64"/>
  <c r="N81" i="64"/>
  <c r="M81" i="64"/>
  <c r="N80" i="64"/>
  <c r="M80" i="64"/>
  <c r="N79" i="64"/>
  <c r="M79" i="64"/>
  <c r="N78" i="64"/>
  <c r="M78" i="64"/>
  <c r="N77" i="64"/>
  <c r="M77" i="64"/>
  <c r="N76" i="64"/>
  <c r="M76" i="64"/>
  <c r="N75" i="64"/>
  <c r="M75" i="64"/>
  <c r="M107" i="64" s="1"/>
  <c r="F40" i="64"/>
  <c r="K40" i="64"/>
  <c r="M40" i="64"/>
  <c r="N40" i="64"/>
  <c r="E157" i="51"/>
  <c r="E338" i="51"/>
  <c r="E231" i="51"/>
  <c r="E188" i="51"/>
  <c r="N107" i="64" l="1"/>
  <c r="F56" i="39"/>
  <c r="E56" i="39"/>
  <c r="D56" i="39"/>
  <c r="F36" i="39"/>
  <c r="E36" i="39"/>
  <c r="D36" i="39"/>
  <c r="F16" i="39"/>
  <c r="E16" i="39"/>
  <c r="D16" i="39"/>
  <c r="K49" i="50"/>
  <c r="I49" i="50"/>
  <c r="K36" i="50"/>
  <c r="I36" i="50"/>
  <c r="K10" i="50"/>
  <c r="I10" i="50"/>
  <c r="K23" i="50"/>
  <c r="I23" i="50"/>
  <c r="H73" i="83"/>
  <c r="G73" i="83"/>
  <c r="G48" i="83"/>
  <c r="H48" i="83"/>
  <c r="M101" i="57"/>
  <c r="L101" i="57"/>
  <c r="J101" i="57"/>
  <c r="I101" i="57"/>
  <c r="E101" i="57"/>
  <c r="N99" i="57"/>
  <c r="N101" i="57" s="1"/>
  <c r="K99" i="57"/>
  <c r="K101" i="57" s="1"/>
  <c r="G99" i="57"/>
  <c r="G101" i="57" s="1"/>
  <c r="F99" i="57"/>
  <c r="H99" i="57" s="1"/>
  <c r="H101" i="57" s="1"/>
  <c r="C99" i="57"/>
  <c r="C101" i="57" s="1"/>
  <c r="B99" i="57"/>
  <c r="B101" i="57" s="1"/>
  <c r="D99" i="57" l="1"/>
  <c r="D101" i="57" s="1"/>
  <c r="F101" i="57"/>
  <c r="M86" i="57" l="1"/>
  <c r="L86" i="57"/>
  <c r="J86" i="57"/>
  <c r="I86" i="57"/>
  <c r="F86" i="57"/>
  <c r="G86" i="57"/>
  <c r="E86" i="57"/>
  <c r="C86" i="57"/>
  <c r="B86" i="57"/>
  <c r="N85" i="57"/>
  <c r="N84" i="57"/>
  <c r="N83" i="57"/>
  <c r="N82" i="57"/>
  <c r="N81" i="57"/>
  <c r="N80" i="57"/>
  <c r="N79" i="57"/>
  <c r="N78" i="57"/>
  <c r="N77" i="57"/>
  <c r="N76" i="57"/>
  <c r="N75" i="57"/>
  <c r="N74" i="57"/>
  <c r="N73" i="57"/>
  <c r="N72" i="57"/>
  <c r="N71" i="57"/>
  <c r="N70" i="57"/>
  <c r="N69" i="57"/>
  <c r="N68" i="57"/>
  <c r="N67" i="57"/>
  <c r="N66" i="57"/>
  <c r="N65" i="57"/>
  <c r="N64" i="57"/>
  <c r="N63" i="57"/>
  <c r="K81" i="57"/>
  <c r="K80" i="57"/>
  <c r="K79" i="57"/>
  <c r="K78" i="57"/>
  <c r="K77" i="57"/>
  <c r="K76" i="57"/>
  <c r="K75" i="57"/>
  <c r="K74" i="57"/>
  <c r="K73" i="57"/>
  <c r="K72" i="57"/>
  <c r="K71" i="57"/>
  <c r="K70" i="57"/>
  <c r="K68" i="57"/>
  <c r="K67" i="57"/>
  <c r="K66" i="57"/>
  <c r="K65" i="57"/>
  <c r="K64" i="57"/>
  <c r="K63" i="57"/>
  <c r="H64" i="57"/>
  <c r="H65" i="57"/>
  <c r="H66" i="57"/>
  <c r="H67" i="57"/>
  <c r="H68" i="57"/>
  <c r="H70" i="57"/>
  <c r="H71" i="57"/>
  <c r="H72" i="57"/>
  <c r="H73" i="57"/>
  <c r="H74" i="57"/>
  <c r="H75" i="57"/>
  <c r="H76" i="57"/>
  <c r="H77" i="57"/>
  <c r="H78" i="57"/>
  <c r="H79" i="57"/>
  <c r="H80" i="57"/>
  <c r="H81" i="57"/>
  <c r="H63" i="57"/>
  <c r="D80" i="57"/>
  <c r="D79" i="57"/>
  <c r="D78" i="57"/>
  <c r="D77" i="57"/>
  <c r="D76" i="57"/>
  <c r="D75" i="57"/>
  <c r="D74" i="57"/>
  <c r="D73" i="57"/>
  <c r="D72" i="57"/>
  <c r="D71" i="57"/>
  <c r="D70" i="57"/>
  <c r="D68" i="57"/>
  <c r="D67" i="57"/>
  <c r="D65" i="57"/>
  <c r="D64" i="57"/>
  <c r="D63" i="57"/>
  <c r="H86" i="57" l="1"/>
  <c r="D86" i="57"/>
  <c r="K86" i="57"/>
  <c r="N86" i="57"/>
  <c r="I165" i="33" l="1"/>
  <c r="I164" i="33"/>
  <c r="G165" i="33"/>
  <c r="G164" i="33"/>
  <c r="F172" i="33"/>
  <c r="E172" i="33"/>
  <c r="D172" i="33"/>
  <c r="C172" i="33"/>
  <c r="B172" i="33"/>
  <c r="I171" i="33"/>
  <c r="G171" i="33"/>
  <c r="I170" i="33"/>
  <c r="G170" i="33"/>
  <c r="I169" i="33"/>
  <c r="G169" i="33"/>
  <c r="I168" i="33"/>
  <c r="G168" i="33"/>
  <c r="I167" i="33"/>
  <c r="G167" i="33"/>
  <c r="I166" i="33"/>
  <c r="G166" i="33"/>
  <c r="I163" i="33"/>
  <c r="G163" i="33"/>
  <c r="I162" i="33"/>
  <c r="G162" i="33"/>
  <c r="I161" i="33"/>
  <c r="G161" i="33"/>
  <c r="I160" i="33"/>
  <c r="G160" i="33"/>
  <c r="I159" i="33"/>
  <c r="G159" i="33"/>
  <c r="I158" i="33"/>
  <c r="G158" i="33"/>
  <c r="I157" i="33"/>
  <c r="G157" i="33"/>
  <c r="I156" i="33"/>
  <c r="G156" i="33"/>
  <c r="I155" i="33"/>
  <c r="G155" i="33"/>
  <c r="F144" i="33"/>
  <c r="E144" i="33"/>
  <c r="D144" i="33"/>
  <c r="C144" i="33"/>
  <c r="B144" i="33"/>
  <c r="I143" i="33"/>
  <c r="G143" i="33"/>
  <c r="I142" i="33"/>
  <c r="G142" i="33"/>
  <c r="I141" i="33"/>
  <c r="G141" i="33"/>
  <c r="I140" i="33"/>
  <c r="G140" i="33"/>
  <c r="I139" i="33"/>
  <c r="G139" i="33"/>
  <c r="I138" i="33"/>
  <c r="G138" i="33"/>
  <c r="I137" i="33"/>
  <c r="G137" i="33"/>
  <c r="I136" i="33"/>
  <c r="G136" i="33"/>
  <c r="I135" i="33"/>
  <c r="G135" i="33"/>
  <c r="I134" i="33"/>
  <c r="G134" i="33"/>
  <c r="I133" i="33"/>
  <c r="G133" i="33"/>
  <c r="I132" i="33"/>
  <c r="G132" i="33"/>
  <c r="I131" i="33"/>
  <c r="G131" i="33"/>
  <c r="I130" i="33"/>
  <c r="G130" i="33"/>
  <c r="I129" i="33"/>
  <c r="G129" i="33"/>
  <c r="I128" i="33"/>
  <c r="G128" i="33"/>
  <c r="G116" i="33"/>
  <c r="I116" i="33"/>
  <c r="G172" i="33" l="1"/>
  <c r="I172" i="33"/>
  <c r="G144" i="33"/>
  <c r="I144" i="33"/>
  <c r="F117" i="33" l="1"/>
  <c r="E117" i="33"/>
  <c r="D117" i="33"/>
  <c r="C117" i="33"/>
  <c r="B117" i="33"/>
  <c r="I115" i="33"/>
  <c r="G115" i="33"/>
  <c r="I114" i="33"/>
  <c r="G114" i="33"/>
  <c r="I113" i="33"/>
  <c r="G113" i="33"/>
  <c r="I112" i="33"/>
  <c r="G112" i="33"/>
  <c r="I111" i="33"/>
  <c r="G111" i="33"/>
  <c r="I110" i="33"/>
  <c r="G110" i="33"/>
  <c r="I109" i="33"/>
  <c r="G109" i="33"/>
  <c r="I108" i="33"/>
  <c r="G108" i="33"/>
  <c r="I107" i="33"/>
  <c r="G107" i="33"/>
  <c r="I106" i="33"/>
  <c r="G106" i="33"/>
  <c r="I105" i="33"/>
  <c r="G105" i="33"/>
  <c r="I104" i="33"/>
  <c r="G104" i="33"/>
  <c r="I103" i="33"/>
  <c r="G103" i="33"/>
  <c r="I102" i="33"/>
  <c r="G102" i="33"/>
  <c r="I101" i="33"/>
  <c r="G101" i="33"/>
  <c r="I100" i="33"/>
  <c r="G100" i="33"/>
  <c r="I99" i="33"/>
  <c r="G99" i="33"/>
  <c r="I98" i="33"/>
  <c r="G98" i="33"/>
  <c r="I97" i="33"/>
  <c r="G97" i="33"/>
  <c r="I96" i="33"/>
  <c r="G96" i="33"/>
  <c r="I95" i="33"/>
  <c r="G95" i="33"/>
  <c r="I94" i="33"/>
  <c r="G94" i="33"/>
  <c r="I93" i="33"/>
  <c r="G93" i="33"/>
  <c r="I92" i="33"/>
  <c r="G92" i="33"/>
  <c r="I91" i="33"/>
  <c r="G91" i="33"/>
  <c r="I90" i="33"/>
  <c r="G90" i="33"/>
  <c r="I89" i="33"/>
  <c r="G89" i="33"/>
  <c r="I88" i="33"/>
  <c r="G88" i="33"/>
  <c r="I87" i="33"/>
  <c r="G87" i="33"/>
  <c r="I86" i="33"/>
  <c r="G86" i="33"/>
  <c r="I85" i="33"/>
  <c r="G85" i="33"/>
  <c r="I84" i="33"/>
  <c r="G84" i="33"/>
  <c r="I83" i="33"/>
  <c r="G83" i="33"/>
  <c r="I82" i="33"/>
  <c r="G82" i="33"/>
  <c r="I81" i="33"/>
  <c r="G81" i="33"/>
  <c r="I80" i="33"/>
  <c r="G80" i="33"/>
  <c r="I79" i="33"/>
  <c r="G79" i="33"/>
  <c r="I78" i="33"/>
  <c r="G78" i="33"/>
  <c r="I77" i="33"/>
  <c r="G77" i="33"/>
  <c r="I76" i="33"/>
  <c r="G76" i="33"/>
  <c r="I75" i="33"/>
  <c r="G75" i="33"/>
  <c r="I74" i="33"/>
  <c r="G74" i="33"/>
  <c r="I73" i="33"/>
  <c r="G73" i="33"/>
  <c r="I72" i="33"/>
  <c r="G72" i="33"/>
  <c r="I71" i="33"/>
  <c r="G71" i="33"/>
  <c r="I70" i="33"/>
  <c r="G70" i="33"/>
  <c r="I69" i="33"/>
  <c r="G69" i="33"/>
  <c r="I68" i="33"/>
  <c r="G68" i="33"/>
  <c r="I67" i="33"/>
  <c r="G67" i="33"/>
  <c r="I117" i="33" l="1"/>
  <c r="G117" i="33"/>
  <c r="H26" i="83" l="1"/>
  <c r="G26" i="83"/>
  <c r="I7" i="33" l="1"/>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6" i="33"/>
  <c r="G7" i="33"/>
  <c r="G8" i="33"/>
  <c r="G9" i="33"/>
  <c r="G10" i="33"/>
  <c r="G11" i="33"/>
  <c r="G12" i="33"/>
  <c r="G13" i="33"/>
  <c r="G14" i="33"/>
  <c r="G15" i="33"/>
  <c r="G16" i="33"/>
  <c r="G17" i="33"/>
  <c r="G18" i="33"/>
  <c r="G19" i="33"/>
  <c r="G20" i="33"/>
  <c r="G21" i="33"/>
  <c r="G22" i="33"/>
  <c r="G23" i="33"/>
  <c r="G24" i="33"/>
  <c r="G25" i="33"/>
  <c r="G26" i="33"/>
  <c r="G27"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3" i="33"/>
  <c r="G54" i="33"/>
  <c r="G55" i="33"/>
  <c r="G6" i="33"/>
  <c r="F56" i="33"/>
  <c r="E56" i="33"/>
  <c r="D56" i="33"/>
  <c r="I56" i="33" s="1"/>
  <c r="C56" i="33"/>
  <c r="B56" i="33"/>
  <c r="J165" i="33" l="1"/>
  <c r="J164" i="33"/>
  <c r="J158" i="33"/>
  <c r="J169" i="33"/>
  <c r="J167" i="33"/>
  <c r="J170" i="33"/>
  <c r="J159" i="33"/>
  <c r="J156" i="33"/>
  <c r="J155" i="33"/>
  <c r="J161" i="33"/>
  <c r="J160" i="33"/>
  <c r="J162" i="33"/>
  <c r="J168" i="33"/>
  <c r="J157" i="33"/>
  <c r="J163" i="33"/>
  <c r="J171" i="33"/>
  <c r="J166" i="33"/>
  <c r="J116" i="33"/>
  <c r="J130" i="33"/>
  <c r="J136" i="33"/>
  <c r="J140" i="33"/>
  <c r="J134" i="33"/>
  <c r="J142" i="33"/>
  <c r="J128" i="33"/>
  <c r="J133" i="33"/>
  <c r="J132" i="33"/>
  <c r="J139" i="33"/>
  <c r="J137" i="33"/>
  <c r="J143" i="33"/>
  <c r="J141" i="33"/>
  <c r="J131" i="33"/>
  <c r="J138" i="33"/>
  <c r="J129" i="33"/>
  <c r="J135" i="33"/>
  <c r="G56" i="33"/>
  <c r="H88" i="33" s="1"/>
  <c r="H26" i="33"/>
  <c r="J90" i="33"/>
  <c r="J114" i="33"/>
  <c r="J92" i="33"/>
  <c r="J78" i="33"/>
  <c r="J84" i="33"/>
  <c r="J109" i="33"/>
  <c r="J91" i="33"/>
  <c r="J81" i="33"/>
  <c r="J68" i="33"/>
  <c r="J107" i="33"/>
  <c r="J72" i="33"/>
  <c r="J104" i="33"/>
  <c r="J83" i="33"/>
  <c r="J74" i="33"/>
  <c r="J80" i="33"/>
  <c r="J88" i="33"/>
  <c r="J96" i="33"/>
  <c r="J108" i="33"/>
  <c r="J67" i="33"/>
  <c r="J111" i="33"/>
  <c r="J99" i="33"/>
  <c r="J82" i="33"/>
  <c r="J79" i="33"/>
  <c r="J77" i="33"/>
  <c r="J94" i="33"/>
  <c r="J87" i="33"/>
  <c r="J85" i="33"/>
  <c r="J115" i="33"/>
  <c r="J97" i="33"/>
  <c r="J106" i="33"/>
  <c r="J93" i="33"/>
  <c r="J98" i="33"/>
  <c r="J113" i="33"/>
  <c r="J102" i="33"/>
  <c r="J95" i="33"/>
  <c r="J89" i="33"/>
  <c r="J75" i="33"/>
  <c r="J86" i="33"/>
  <c r="J110" i="33"/>
  <c r="J70" i="33"/>
  <c r="J101" i="33"/>
  <c r="J71" i="33"/>
  <c r="J76" i="33"/>
  <c r="J73" i="33"/>
  <c r="J105" i="33"/>
  <c r="J103" i="33"/>
  <c r="J69" i="33"/>
  <c r="J100" i="33"/>
  <c r="J112" i="33"/>
  <c r="H49" i="33"/>
  <c r="H48" i="33"/>
  <c r="H32" i="33"/>
  <c r="H24" i="33"/>
  <c r="H16" i="33"/>
  <c r="H9" i="33"/>
  <c r="H55" i="33"/>
  <c r="H39" i="33"/>
  <c r="H54" i="33"/>
  <c r="H46" i="33"/>
  <c r="H30" i="33"/>
  <c r="H7" i="33"/>
  <c r="J55" i="33"/>
  <c r="J48" i="33"/>
  <c r="J40" i="33"/>
  <c r="J32" i="33"/>
  <c r="J24" i="33"/>
  <c r="J16" i="33"/>
  <c r="J9" i="33"/>
  <c r="H43" i="33"/>
  <c r="J39" i="33"/>
  <c r="J23" i="33"/>
  <c r="J15" i="33"/>
  <c r="J8" i="33"/>
  <c r="J54" i="33"/>
  <c r="J46" i="33"/>
  <c r="J38" i="33"/>
  <c r="J30" i="33"/>
  <c r="J22" i="33"/>
  <c r="J14" i="33"/>
  <c r="J7" i="33"/>
  <c r="J31" i="33"/>
  <c r="J53" i="33"/>
  <c r="J45" i="33"/>
  <c r="J37" i="33"/>
  <c r="J29" i="33"/>
  <c r="J21" i="33"/>
  <c r="J13" i="33"/>
  <c r="H20" i="33"/>
  <c r="H28" i="33"/>
  <c r="H53" i="33"/>
  <c r="H17" i="33"/>
  <c r="H10" i="33"/>
  <c r="H33" i="33"/>
  <c r="H25" i="33"/>
  <c r="J52" i="33"/>
  <c r="J44" i="33"/>
  <c r="J36" i="33"/>
  <c r="J28" i="33"/>
  <c r="J20" i="33"/>
  <c r="J12" i="33"/>
  <c r="H12" i="33"/>
  <c r="J51" i="33"/>
  <c r="J43" i="33"/>
  <c r="J35" i="33"/>
  <c r="J27" i="33"/>
  <c r="J19" i="33"/>
  <c r="J11" i="33"/>
  <c r="H36" i="33"/>
  <c r="H23" i="33"/>
  <c r="H15" i="33"/>
  <c r="H8" i="33"/>
  <c r="H31" i="33"/>
  <c r="J50" i="33"/>
  <c r="J42" i="33"/>
  <c r="J34" i="33"/>
  <c r="J26" i="33"/>
  <c r="J18" i="33"/>
  <c r="J47" i="33"/>
  <c r="J6" i="33"/>
  <c r="J49" i="33"/>
  <c r="J41" i="33"/>
  <c r="J33" i="33"/>
  <c r="J25" i="33"/>
  <c r="J17" i="33"/>
  <c r="J10" i="33"/>
  <c r="D51" i="70"/>
  <c r="C51" i="70"/>
  <c r="B51" i="70"/>
  <c r="D46" i="70"/>
  <c r="C46" i="70"/>
  <c r="B46" i="70"/>
  <c r="D39" i="70"/>
  <c r="C39" i="70"/>
  <c r="B39" i="70"/>
  <c r="D34" i="70"/>
  <c r="C34" i="70"/>
  <c r="B34" i="70"/>
  <c r="D29" i="70"/>
  <c r="C29" i="70"/>
  <c r="B29" i="70"/>
  <c r="D22" i="70"/>
  <c r="C22" i="70"/>
  <c r="B22" i="70"/>
  <c r="D17" i="70"/>
  <c r="C17" i="70"/>
  <c r="B17" i="70"/>
  <c r="D12" i="70"/>
  <c r="C12" i="70"/>
  <c r="B12" i="70"/>
  <c r="D5" i="70"/>
  <c r="C5" i="70"/>
  <c r="C19" i="70" s="1"/>
  <c r="B5" i="70"/>
  <c r="B19" i="70" s="1"/>
  <c r="D19" i="73"/>
  <c r="C19" i="73"/>
  <c r="B19" i="73"/>
  <c r="D13" i="73"/>
  <c r="C13" i="73"/>
  <c r="B13" i="73"/>
  <c r="D7" i="73"/>
  <c r="C7" i="73"/>
  <c r="B7" i="73"/>
  <c r="H42" i="33" l="1"/>
  <c r="H47" i="33"/>
  <c r="H40" i="33"/>
  <c r="H50" i="33"/>
  <c r="D19" i="70"/>
  <c r="H14" i="33"/>
  <c r="H51" i="33"/>
  <c r="H52" i="33"/>
  <c r="H6" i="33"/>
  <c r="H22" i="33"/>
  <c r="H45" i="33"/>
  <c r="H41" i="33"/>
  <c r="B36" i="70"/>
  <c r="C36" i="70"/>
  <c r="D53" i="70"/>
  <c r="C53" i="70"/>
  <c r="B53" i="70"/>
  <c r="D36" i="70"/>
  <c r="H107" i="33"/>
  <c r="H164" i="33"/>
  <c r="H165" i="33"/>
  <c r="H106" i="33"/>
  <c r="H166" i="33"/>
  <c r="H162" i="33"/>
  <c r="H155" i="33"/>
  <c r="H157" i="33"/>
  <c r="H171" i="33"/>
  <c r="H161" i="33"/>
  <c r="H169" i="33"/>
  <c r="H159" i="33"/>
  <c r="H158" i="33"/>
  <c r="H156" i="33"/>
  <c r="H163" i="33"/>
  <c r="H167" i="33"/>
  <c r="H160" i="33"/>
  <c r="H170" i="33"/>
  <c r="H168" i="33"/>
  <c r="H34" i="33"/>
  <c r="H72" i="33"/>
  <c r="H89" i="33"/>
  <c r="H95" i="33"/>
  <c r="H113" i="33"/>
  <c r="H68" i="33"/>
  <c r="H115" i="33"/>
  <c r="H78" i="33"/>
  <c r="H93" i="33"/>
  <c r="H104" i="33"/>
  <c r="H44" i="33"/>
  <c r="H103" i="33"/>
  <c r="H112" i="33"/>
  <c r="H13" i="33"/>
  <c r="H73" i="33"/>
  <c r="H85" i="33"/>
  <c r="H21" i="33"/>
  <c r="H99" i="33"/>
  <c r="H92" i="33"/>
  <c r="H18" i="33"/>
  <c r="H29" i="33"/>
  <c r="H101" i="33"/>
  <c r="H116" i="33"/>
  <c r="H131" i="33"/>
  <c r="H132" i="33"/>
  <c r="H142" i="33"/>
  <c r="H130" i="33"/>
  <c r="H135" i="33"/>
  <c r="H139" i="33"/>
  <c r="H133" i="33"/>
  <c r="H140" i="33"/>
  <c r="H128" i="33"/>
  <c r="H134" i="33"/>
  <c r="H129" i="33"/>
  <c r="H136" i="33"/>
  <c r="H143" i="33"/>
  <c r="H137" i="33"/>
  <c r="H138" i="33"/>
  <c r="H141" i="33"/>
  <c r="H11" i="33"/>
  <c r="H37" i="33"/>
  <c r="H114" i="33"/>
  <c r="H70" i="33"/>
  <c r="H86" i="33"/>
  <c r="H67" i="33"/>
  <c r="H19" i="33"/>
  <c r="H109" i="33"/>
  <c r="H81" i="33"/>
  <c r="H108" i="33"/>
  <c r="H105" i="33"/>
  <c r="H84" i="33"/>
  <c r="H27" i="33"/>
  <c r="H80" i="33"/>
  <c r="H96" i="33"/>
  <c r="H97" i="33"/>
  <c r="H79" i="33"/>
  <c r="H82" i="33"/>
  <c r="H35" i="33"/>
  <c r="H90" i="33"/>
  <c r="H98" i="33"/>
  <c r="H83" i="33"/>
  <c r="H94" i="33"/>
  <c r="H102" i="33"/>
  <c r="H100" i="33"/>
  <c r="H87" i="33"/>
  <c r="H74" i="33"/>
  <c r="H110" i="33"/>
  <c r="H69" i="33"/>
  <c r="H76" i="33"/>
  <c r="H77" i="33"/>
  <c r="H91" i="33"/>
  <c r="H71" i="33"/>
  <c r="H75" i="33"/>
  <c r="H111" i="33"/>
  <c r="H38" i="33"/>
  <c r="O52" i="9" l="1"/>
  <c r="N52" i="9"/>
  <c r="L52" i="9"/>
  <c r="K52" i="9"/>
  <c r="J52" i="9"/>
  <c r="I52" i="9"/>
  <c r="G52" i="9"/>
  <c r="F52" i="9"/>
  <c r="E52" i="9"/>
  <c r="D52" i="9"/>
  <c r="C52" i="9"/>
  <c r="M34" i="9"/>
  <c r="M52" i="9" s="1"/>
  <c r="H34" i="9"/>
  <c r="H52" i="9" s="1"/>
  <c r="M11" i="9"/>
  <c r="M7" i="9"/>
  <c r="P7" i="9" s="1"/>
  <c r="H9" i="9"/>
  <c r="P9" i="9" s="1"/>
  <c r="H7" i="9"/>
  <c r="O25" i="9"/>
  <c r="N25" i="9"/>
  <c r="L25" i="9"/>
  <c r="K25" i="9"/>
  <c r="J25" i="9"/>
  <c r="I25" i="9"/>
  <c r="G25" i="9"/>
  <c r="F25" i="9"/>
  <c r="E25" i="9"/>
  <c r="D25" i="9"/>
  <c r="C25" i="9"/>
  <c r="H25" i="9" l="1"/>
  <c r="M25" i="9"/>
  <c r="P11" i="9"/>
  <c r="P34" i="9"/>
  <c r="P25" i="9"/>
  <c r="Q25" i="9" s="1"/>
  <c r="D25" i="76"/>
  <c r="C25" i="76"/>
  <c r="B25" i="76"/>
  <c r="D17" i="76"/>
  <c r="C17" i="76"/>
  <c r="B17" i="76"/>
  <c r="D9" i="76"/>
  <c r="C9" i="76"/>
  <c r="B9" i="76"/>
  <c r="L45" i="81"/>
  <c r="H45" i="81"/>
  <c r="F45" i="81"/>
  <c r="E45" i="81"/>
  <c r="D45" i="81"/>
  <c r="N44" i="81"/>
  <c r="I44" i="81"/>
  <c r="Q44" i="81" s="1"/>
  <c r="N43" i="81"/>
  <c r="I43" i="81"/>
  <c r="Q43" i="81" s="1"/>
  <c r="N42" i="81"/>
  <c r="I42" i="81"/>
  <c r="Q42" i="81" s="1"/>
  <c r="N41" i="81"/>
  <c r="I41" i="81"/>
  <c r="L34" i="81"/>
  <c r="H34" i="81"/>
  <c r="F34" i="81"/>
  <c r="E34" i="81"/>
  <c r="D34" i="81"/>
  <c r="N33" i="81"/>
  <c r="I33" i="81"/>
  <c r="Q33" i="81" s="1"/>
  <c r="N32" i="81"/>
  <c r="I32" i="81"/>
  <c r="N31" i="81"/>
  <c r="I31" i="81"/>
  <c r="N30" i="81"/>
  <c r="I30" i="81"/>
  <c r="L22" i="81"/>
  <c r="H22" i="81"/>
  <c r="F22" i="81"/>
  <c r="E22" i="81"/>
  <c r="D22" i="81"/>
  <c r="N21" i="81"/>
  <c r="I21" i="81"/>
  <c r="Q21" i="81" s="1"/>
  <c r="N20" i="81"/>
  <c r="I20" i="81"/>
  <c r="Q20" i="81" s="1"/>
  <c r="N19" i="81"/>
  <c r="I19" i="81"/>
  <c r="N18" i="81"/>
  <c r="I18" i="81"/>
  <c r="Q18" i="81" s="1"/>
  <c r="L10" i="81"/>
  <c r="H10" i="81"/>
  <c r="F10" i="81"/>
  <c r="E10" i="81"/>
  <c r="D10" i="81"/>
  <c r="I9" i="81"/>
  <c r="Q9" i="81" s="1"/>
  <c r="N8" i="81"/>
  <c r="I8" i="81"/>
  <c r="N7" i="81"/>
  <c r="N10" i="81" s="1"/>
  <c r="I7" i="81"/>
  <c r="I6" i="81"/>
  <c r="Q6" i="81" s="1"/>
  <c r="Q31" i="81" l="1"/>
  <c r="Q32" i="81"/>
  <c r="I45" i="81"/>
  <c r="I10" i="81"/>
  <c r="Q30" i="81"/>
  <c r="R30" i="81" s="1"/>
  <c r="Q8" i="81"/>
  <c r="Q11" i="9"/>
  <c r="N45" i="81"/>
  <c r="I22" i="81"/>
  <c r="N34" i="81"/>
  <c r="Q7" i="9"/>
  <c r="Q41" i="81"/>
  <c r="Q45" i="81" s="1"/>
  <c r="R45" i="81" s="1"/>
  <c r="Q7" i="81"/>
  <c r="R7" i="81" s="1"/>
  <c r="N22" i="81"/>
  <c r="Q9" i="9"/>
  <c r="P52" i="9"/>
  <c r="Q52" i="9" s="1"/>
  <c r="Q34" i="9"/>
  <c r="Q10" i="81"/>
  <c r="R42" i="81" s="1"/>
  <c r="R44" i="81"/>
  <c r="R9" i="81"/>
  <c r="I34" i="81"/>
  <c r="Q19" i="81"/>
  <c r="Q34" i="81" l="1"/>
  <c r="R32" i="81"/>
  <c r="R43" i="81"/>
  <c r="R21" i="81"/>
  <c r="R19" i="81"/>
  <c r="R31" i="81"/>
  <c r="Q22" i="81"/>
  <c r="R22" i="81" s="1"/>
  <c r="R41" i="81"/>
  <c r="R34" i="81"/>
  <c r="R20" i="81"/>
  <c r="R10" i="81"/>
  <c r="R18" i="81"/>
  <c r="R8" i="81"/>
  <c r="R6" i="81"/>
  <c r="R33" i="81"/>
  <c r="N13" i="21" l="1"/>
  <c r="M13" i="21"/>
  <c r="L13" i="21"/>
  <c r="K13" i="21"/>
  <c r="J13" i="21"/>
  <c r="H13" i="21"/>
  <c r="G13" i="21"/>
  <c r="F13" i="21"/>
  <c r="E13" i="21"/>
  <c r="D13" i="21"/>
  <c r="M9" i="21"/>
  <c r="L9" i="21"/>
  <c r="K9" i="21"/>
  <c r="J9" i="21"/>
  <c r="E9" i="21"/>
  <c r="F9" i="21"/>
  <c r="G9" i="21"/>
  <c r="H9" i="21"/>
  <c r="D9" i="21"/>
  <c r="H17" i="21"/>
  <c r="E17" i="21"/>
  <c r="I10" i="21"/>
  <c r="Q10" i="21" s="1"/>
  <c r="I11" i="21"/>
  <c r="Q11" i="21" s="1"/>
  <c r="D17" i="21" l="1"/>
  <c r="F17" i="21"/>
  <c r="K17" i="21"/>
  <c r="G17" i="21"/>
  <c r="L17" i="21"/>
  <c r="J17" i="21"/>
  <c r="M17" i="21"/>
  <c r="I12" i="21"/>
  <c r="N7" i="21"/>
  <c r="N15" i="21" s="1"/>
  <c r="N6" i="21"/>
  <c r="N14" i="21" s="1"/>
  <c r="I7" i="21"/>
  <c r="I6" i="21"/>
  <c r="N8" i="21"/>
  <c r="N16" i="21" s="1"/>
  <c r="I8" i="21"/>
  <c r="I16" i="21" s="1"/>
  <c r="Q16" i="21" s="1"/>
  <c r="N17" i="21" l="1"/>
  <c r="Q7" i="21"/>
  <c r="I15" i="21"/>
  <c r="Q15" i="21" s="1"/>
  <c r="R11" i="21" s="1"/>
  <c r="Q6" i="21"/>
  <c r="I14" i="21"/>
  <c r="Q14" i="21" s="1"/>
  <c r="R10" i="21" s="1"/>
  <c r="N9" i="21"/>
  <c r="Q8" i="21"/>
  <c r="I9" i="21"/>
  <c r="Q12" i="21"/>
  <c r="I13" i="21"/>
  <c r="I17" i="21" l="1"/>
  <c r="R6" i="21"/>
  <c r="R7" i="21"/>
  <c r="Q17" i="21"/>
  <c r="R12" i="21"/>
  <c r="Q13" i="21"/>
  <c r="R8" i="21"/>
  <c r="Q9" i="21"/>
</calcChain>
</file>

<file path=xl/sharedStrings.xml><?xml version="1.0" encoding="utf-8"?>
<sst xmlns="http://schemas.openxmlformats.org/spreadsheetml/2006/main" count="233416" uniqueCount="19888">
  <si>
    <t>TOTAL</t>
  </si>
  <si>
    <t>RECURSOS PUBLICOS</t>
  </si>
  <si>
    <t>MONTO</t>
  </si>
  <si>
    <t>F-8</t>
  </si>
  <si>
    <t>PROFESIONALES</t>
  </si>
  <si>
    <t>TECNICOS</t>
  </si>
  <si>
    <t>AUXILIARES</t>
  </si>
  <si>
    <t>DIRECTIVOS/FUNCIONARIOS</t>
  </si>
  <si>
    <t>FUENTE DE FINANCIAMIENTO</t>
  </si>
  <si>
    <t xml:space="preserve"> REMUNERATIVA</t>
  </si>
  <si>
    <t>CATEGORIA</t>
  </si>
  <si>
    <t>PEA</t>
  </si>
  <si>
    <t>...</t>
  </si>
  <si>
    <t>F-1</t>
  </si>
  <si>
    <t>SPA</t>
  </si>
  <si>
    <t>....</t>
  </si>
  <si>
    <t>SPE</t>
  </si>
  <si>
    <t>STA</t>
  </si>
  <si>
    <t>STE</t>
  </si>
  <si>
    <t>SAA</t>
  </si>
  <si>
    <t>SAE</t>
  </si>
  <si>
    <t>S/.</t>
  </si>
  <si>
    <t>Est. %</t>
  </si>
  <si>
    <t>EST. %</t>
  </si>
  <si>
    <t>GASTOS CORRIENTES */</t>
  </si>
  <si>
    <t>TOTAL (A)</t>
  </si>
  <si>
    <t>OTROS</t>
  </si>
  <si>
    <t>COSTO ANUAL</t>
  </si>
  <si>
    <t>OBLIGACIONES DEL EMPLEADOR (CARGAS SOCIALES)</t>
  </si>
  <si>
    <t>GASTOS VARIABLES Y OCASIONALES</t>
  </si>
  <si>
    <t>TRANSFERENCIAS CAFAE</t>
  </si>
  <si>
    <t>RUBROS</t>
  </si>
  <si>
    <t>NUEVOS SOLES</t>
  </si>
  <si>
    <t>CONSULTORIAS</t>
  </si>
  <si>
    <t xml:space="preserve">TOTAL </t>
  </si>
  <si>
    <t>1. RECURSOS ORDINARIOS</t>
  </si>
  <si>
    <t>2. RECURSOS DIRECTAM. RECAUD.</t>
  </si>
  <si>
    <t>3.- RECURSOS OPERACIONES</t>
  </si>
  <si>
    <t>4. DONACIONES Y TRANSFERENCIAS</t>
  </si>
  <si>
    <t>5. RECURSOS DETERMINADOS</t>
  </si>
  <si>
    <t xml:space="preserve">    - CONTRIBUCIONES A FONDOS</t>
  </si>
  <si>
    <t xml:space="preserve">    - FONDO DE COMPENCIÓN MUNICIPAL</t>
  </si>
  <si>
    <t xml:space="preserve">    - IMPUESTOS MUNICIPALES</t>
  </si>
  <si>
    <t xml:space="preserve">    - CANON  Y  SOBRECANON, REGALIAS</t>
  </si>
  <si>
    <t xml:space="preserve">       Y PARTICIPACIONES</t>
  </si>
  <si>
    <t>TOTAL    (*)</t>
  </si>
  <si>
    <t>OTROS (ESPECIFICAR) (**)</t>
  </si>
  <si>
    <t>(PIA) = Presupuesto Institucional de Apertura</t>
  </si>
  <si>
    <t>TIPO DE ESTUDIO Y/O INFORME (*)</t>
  </si>
  <si>
    <t>(*) EL PRODUCTO QUE SE ADQUIERE</t>
  </si>
  <si>
    <t>NIVELES REMUNERATIVOS</t>
  </si>
  <si>
    <t>(1)</t>
  </si>
  <si>
    <t>(2)</t>
  </si>
  <si>
    <t>(3)</t>
  </si>
  <si>
    <t>(4)</t>
  </si>
  <si>
    <t>(5)</t>
  </si>
  <si>
    <t>(6)</t>
  </si>
  <si>
    <t>CARRERA ADMINISTRATIVA</t>
  </si>
  <si>
    <t>……</t>
  </si>
  <si>
    <t>ASISTENCIALES NO PROFESIONALES DE LA SALUD</t>
  </si>
  <si>
    <t>LEY DEL PROFESORADO</t>
  </si>
  <si>
    <t>CARRERA MEDICA Y PROFESIONALES  DE LA SALUD</t>
  </si>
  <si>
    <t>CARRERA JUDICIAL</t>
  </si>
  <si>
    <t>LEY UNIVERSITARIA</t>
  </si>
  <si>
    <t>LEY DEL SERVICIO DIPLOMATICO</t>
  </si>
  <si>
    <t>PERSONAL MILITAR Y POLICIAL</t>
  </si>
  <si>
    <t xml:space="preserve">OBREROS </t>
  </si>
  <si>
    <t>SERUMISTAS</t>
  </si>
  <si>
    <t xml:space="preserve">     ANIMADORES</t>
  </si>
  <si>
    <t xml:space="preserve">     ………….</t>
  </si>
  <si>
    <t xml:space="preserve">    INTERNOS DE MEDICINA HUMANA Y ODONTOLOGIA</t>
  </si>
  <si>
    <t xml:space="preserve">    SERVICIOS NO PERSONAL </t>
  </si>
  <si>
    <t xml:space="preserve">    PROYECTOS DE INVERSION</t>
  </si>
  <si>
    <t>NOTAS</t>
  </si>
  <si>
    <t xml:space="preserve">(1) PEA: </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</si>
  <si>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</si>
  <si>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</si>
  <si>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</si>
  <si>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</si>
  <si>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</si>
  <si>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</si>
  <si>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</si>
  <si>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</si>
  <si>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</si>
  <si>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</si>
  <si>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</si>
  <si>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(7)</t>
  </si>
  <si>
    <t xml:space="preserve">    - OTROS (ESPECIFICAR)</t>
  </si>
  <si>
    <t>PROYECTO</t>
  </si>
  <si>
    <t>CODIGO SNIP</t>
  </si>
  <si>
    <t>TIPO DE PROCESO DE SELECCIÓN</t>
  </si>
  <si>
    <t>ADQUISICIÓN</t>
  </si>
  <si>
    <t>OBSERVACIONES</t>
  </si>
  <si>
    <t>ESTADO DEL PROCESO</t>
  </si>
  <si>
    <t>PART. %</t>
  </si>
  <si>
    <t xml:space="preserve">       OFICIALES DE CREDITO</t>
  </si>
  <si>
    <t>SERVICIO DE DEUDA</t>
  </si>
  <si>
    <t>(**) PNUD, BONOS, etc.</t>
  </si>
  <si>
    <t>TIPO DE CONTRATO</t>
  </si>
  <si>
    <t>CAS</t>
  </si>
  <si>
    <t>…</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</si>
  <si>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</si>
  <si>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</si>
  <si>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</si>
  <si>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</si>
  <si>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</si>
  <si>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</si>
  <si>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</si>
  <si>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</si>
  <si>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</si>
  <si>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</si>
  <si>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</si>
  <si>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</si>
  <si>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</si>
  <si>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</si>
  <si>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</si>
  <si>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</si>
  <si>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</si>
  <si>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</si>
  <si>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</si>
  <si>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TRIMESTRAL , CUATRIMENSUAL  O SIN PERIODICIDAD)</t>
  </si>
  <si>
    <t>(8)</t>
  </si>
  <si>
    <t>ESPECIALIDAD (**)</t>
  </si>
  <si>
    <t>(**) LA ESPECIALIDAD TOMANDO ENCUENTA HACIENDO REFERENCIA UNA O MAS DE LAS 25 FUNCIONES DEL CLASIFICADOR FUNCIONAL PROGRAMATICO</t>
  </si>
  <si>
    <t xml:space="preserve">CONTRAPRESTACIÓN MENSUAL </t>
  </si>
  <si>
    <t>FUNCIONES</t>
  </si>
  <si>
    <t>PPTO (PIA)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</si>
  <si>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</si>
  <si>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</si>
  <si>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</si>
  <si>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</si>
  <si>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</si>
  <si>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</si>
  <si>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</si>
  <si>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</si>
  <si>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</si>
  <si>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</si>
  <si>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</si>
  <si>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</si>
  <si>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</si>
  <si>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</si>
  <si>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</si>
  <si>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</si>
  <si>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</si>
  <si>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</si>
  <si>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</si>
  <si>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</si>
  <si>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</si>
  <si>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</si>
  <si>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(9)</t>
  </si>
  <si>
    <t>TOTAL INGRESO ANUAL PEA</t>
  </si>
  <si>
    <t>TOTAL INGRESOS ANUAL POR PERSONA</t>
  </si>
  <si>
    <t>MONTO ANUAL</t>
  </si>
  <si>
    <t>(10)</t>
  </si>
  <si>
    <t>DIFERENCIA INGRESO ANUAL PEA</t>
  </si>
  <si>
    <t>SE CONSIGNARA EL NUMERO TOTAL DE PERSONAL ACTIVO ( NOMBRADO Y CONTRATADO) SEGÚN EL PRESUPUESTO ANILITOCO DE PERSONAL (PAP) APROBADO</t>
  </si>
  <si>
    <t>(**) Recursos Públicos / Recursos Ordinarios / Recursos Directamente Recaudados / Donaciones  y  Transferencias / Operaciones Oficiales de Crédito/ Recursos Determinados</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</si>
  <si>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</si>
  <si>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</si>
  <si>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</si>
  <si>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</si>
  <si>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</si>
  <si>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</si>
  <si>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</si>
  <si>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</si>
  <si>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</si>
  <si>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</si>
  <si>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</si>
  <si>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</si>
  <si>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</si>
  <si>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</si>
  <si>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</si>
  <si>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</si>
  <si>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</si>
  <si>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</si>
  <si>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</si>
  <si>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</si>
  <si>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</si>
  <si>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</si>
  <si>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</si>
  <si>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(10) SUB TOTAL</t>
  </si>
  <si>
    <t>SUMATORIA DE LAS COLUMNAS (2), (3), (4), (5), (6), (7), (8), (9)</t>
  </si>
  <si>
    <t>(11) AGUINALDOS, GRAFICACIONES Y ESCOLARIDAD</t>
  </si>
  <si>
    <t>(12) OTROS BENEFICIOS - ASIGNACION ANUAL</t>
  </si>
  <si>
    <t>(11)</t>
  </si>
  <si>
    <t>(12)</t>
  </si>
  <si>
    <t xml:space="preserve">MULTIMPLACIÓN DE LA COLUMNA (10) POR 12 (MESES) Y AL RESULTADO SE SUMA LA COLUMNA (13) </t>
  </si>
  <si>
    <t>(13)</t>
  </si>
  <si>
    <t>(14)</t>
  </si>
  <si>
    <t>(15)</t>
  </si>
  <si>
    <t>(14) TOTAL INGRESOS ANUAL POR PERSONA</t>
  </si>
  <si>
    <t>(15) TOTAL ANUAL PEA</t>
  </si>
  <si>
    <t>(13) SUB TOTAL OTROS BENEFICIOS</t>
  </si>
  <si>
    <t>SUMATORIA DE LAS COLUMNAS (11) Y (12)</t>
  </si>
  <si>
    <t>MULTIPLICACIÓN DEL A COMUNTA (1) POR LA COLUMNA (14)</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</si>
  <si>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</si>
  <si>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</si>
  <si>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</si>
  <si>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</si>
  <si>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</si>
  <si>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</si>
  <si>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</si>
  <si>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</si>
  <si>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</si>
  <si>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</si>
  <si>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</si>
  <si>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</si>
  <si>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</si>
  <si>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</si>
  <si>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</si>
  <si>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</si>
  <si>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</si>
  <si>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</si>
  <si>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</si>
  <si>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</si>
  <si>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</si>
  <si>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</si>
  <si>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</si>
  <si>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</si>
  <si>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</si>
  <si>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</si>
  <si>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</si>
  <si>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</si>
  <si>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</si>
  <si>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</si>
  <si>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</si>
  <si>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</si>
  <si>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</si>
  <si>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</si>
  <si>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</si>
  <si>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</si>
  <si>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</si>
  <si>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</si>
  <si>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</si>
  <si>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</si>
  <si>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</si>
  <si>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</si>
  <si>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</si>
  <si>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</si>
  <si>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</si>
  <si>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</si>
  <si>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</si>
  <si>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</si>
  <si>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23 Protección Social</t>
  </si>
  <si>
    <t>24 Previsión Social</t>
  </si>
  <si>
    <t>CAFAE MENSUAL (cada persona)</t>
  </si>
  <si>
    <t>Linea Base</t>
  </si>
  <si>
    <t>Meta 2021</t>
  </si>
  <si>
    <t>Responsable</t>
  </si>
  <si>
    <t>Resultado</t>
  </si>
  <si>
    <t>Meta</t>
  </si>
  <si>
    <t>UNIDADES EJECUTORAS O ENTIDADES PÚBLICAS ADSCRITAS AL SECTOR</t>
  </si>
  <si>
    <t>RESERVA DE CONTINGENCIA</t>
  </si>
  <si>
    <t>PERSONAL Y OBLIGAC. SOC.</t>
  </si>
  <si>
    <t>PENSIONES Y PREST. SOC.</t>
  </si>
  <si>
    <t>BIENES Y SERVICIOS</t>
  </si>
  <si>
    <t>DONACIONES TRANSFER.</t>
  </si>
  <si>
    <t>OTROS GASTOS</t>
  </si>
  <si>
    <t>SUB TOTAL GASTO CTE</t>
  </si>
  <si>
    <t>ADQUIS. ACT. NO FINANC.</t>
  </si>
  <si>
    <t>ADQUIS. ACT. FINANC.</t>
  </si>
  <si>
    <t>SUB TOTAL GASTOS CAP.</t>
  </si>
  <si>
    <t xml:space="preserve">SERVICIO DE DEUDA </t>
  </si>
  <si>
    <t>SUB TOTAL SER. DEUDA</t>
  </si>
  <si>
    <t>Ley 30057 
(Ley del Servicio Civil)</t>
  </si>
  <si>
    <t>PLIEGOS DEL SECTOR O GOBIERNO REGIONAL</t>
  </si>
  <si>
    <t>PLIEGO O ENTIDAD DEL SECTOR</t>
  </si>
  <si>
    <t>Nombre del Indicador</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</si>
  <si>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</si>
  <si>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</si>
  <si>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</si>
  <si>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</si>
  <si>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</si>
  <si>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</si>
  <si>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</si>
  <si>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</si>
  <si>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</si>
  <si>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</si>
  <si>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 xml:space="preserve">Total </t>
  </si>
  <si>
    <t>S/ (****)</t>
  </si>
  <si>
    <t>S/ Anual (****)</t>
  </si>
  <si>
    <t>Practicantes (***)</t>
  </si>
  <si>
    <t>(****) Proyectado</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</si>
  <si>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</si>
  <si>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</si>
  <si>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</si>
  <si>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</si>
  <si>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</si>
  <si>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</si>
  <si>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</si>
  <si>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</si>
  <si>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</si>
  <si>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</si>
  <si>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</si>
  <si>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</si>
  <si>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</si>
  <si>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</si>
  <si>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</si>
  <si>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</si>
  <si>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EJECUCIÓN 
POR FUENTE DE FINANCIAMIENTO</t>
  </si>
  <si>
    <t>PIM 
POR FUENTE DE FINANCIAMIENTO</t>
  </si>
  <si>
    <t>PIA 
POR FUENTE DE FINANCIAMIENTO</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</si>
  <si>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</si>
  <si>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</si>
  <si>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</si>
  <si>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</si>
  <si>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</si>
  <si>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</si>
  <si>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</si>
  <si>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</si>
  <si>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</si>
  <si>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</si>
  <si>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Decreto Legislativo 276 (Regimen Público)</t>
  </si>
  <si>
    <t>2019 (PIA)</t>
  </si>
  <si>
    <t>(*) DEBE COINCIDIR CON LOS MONTOS ASIGNADOS EN LA GENERICA 1. PERSONAL Y OBLIGACIONES SOCIALES CONSIDERADAS EN EL PRESUPUESTO</t>
  </si>
  <si>
    <t>INGRESOS PERSONAL PRESUPUESTO 2019</t>
  </si>
  <si>
    <t>PPTO 2019 
(PIA)</t>
  </si>
  <si>
    <t>Diferencia PIA (2019-2020)</t>
  </si>
  <si>
    <t>Variación % (2019-2020)</t>
  </si>
  <si>
    <t>(*) DEBE COINCIDIR CON LOS MONTOS ASIGNADOS EN LA GENERICA 3. BIENES Y SERVICIOS CONSIDERADAS EN EL PRESUPUESTO 2018 - 2019 - 2020</t>
  </si>
  <si>
    <t>EJECUCIÓN S/</t>
  </si>
  <si>
    <t>(*) Una línea por cada año fiscal, consignado en monto presupuestado por cada año presupuestal</t>
  </si>
  <si>
    <t xml:space="preserve">       OFICIALES DE CRED. EXTERNO</t>
  </si>
  <si>
    <t>MONEDA</t>
  </si>
  <si>
    <t>FECHA DE APERTURA</t>
  </si>
  <si>
    <t>CUENTA</t>
  </si>
  <si>
    <t>BANCO / INSTITUCIÓN FINANCIERA</t>
  </si>
  <si>
    <t>CUENTAS BANCARIAS</t>
  </si>
  <si>
    <t>ESPECIFICACIONES RECURSOS PUBLICOS</t>
  </si>
  <si>
    <t>ÍNDICE DE FORMATOS</t>
  </si>
  <si>
    <t>INDICADORES DE GESTIÓN SEGÚN OBJETIVOS ESTRATÉGICOS INSTITUCIONALES AL 2021</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</si>
  <si>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</si>
  <si>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</si>
  <si>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</si>
  <si>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</si>
  <si>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</si>
  <si>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</si>
  <si>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</si>
  <si>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</si>
  <si>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</si>
  <si>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</si>
  <si>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</si>
  <si>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</si>
  <si>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</si>
  <si>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</si>
  <si>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</si>
  <si>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</si>
  <si>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</si>
  <si>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</si>
  <si>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</si>
  <si>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</si>
  <si>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</si>
  <si>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</si>
  <si>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FORMATO 02: DISTRIBUCIÓN DEL PRESUPUESTO POR CATEGORÍA PRESUPUESTAL 2019, 2020 Y PROYECTO 2021</t>
  </si>
  <si>
    <t>2020 (*)</t>
  </si>
  <si>
    <t>2021 (**)</t>
  </si>
  <si>
    <t>(*) Proyección al 31/12/2020</t>
  </si>
  <si>
    <t>(**) Proyecto 2021</t>
  </si>
  <si>
    <t>FORMATO 03: DISTRIBUCIÓN DEL PRESUPUESTO POR FUENTE DE FINANCIAMIENTO 2019, 2020 Y PROYECTO 2021</t>
  </si>
  <si>
    <t>FORMATO 04: DISTRIBUCIÓN DEL GASTO POR UNIDADES EJECUTORAS / ENTIDAD PÚBLICA Y FUENTES DE FINANCIAMIENTO - PROYECTO 2021</t>
  </si>
  <si>
    <t>FORMATO 05: DISTRIBUCIÓN DEL PRESUPUESTO POR PROGRAMA PRESUPUESTAL 2019, 2020 Y 2021</t>
  </si>
  <si>
    <t>FORMATO 06: PROGRAMAS SOCIALES PRIORIZADOS SEGÚN EL CICLO DE VIDA POR FUENTE DE FINANCIAMIENTO 2019, 2020 Y PROYECTO 2021</t>
  </si>
  <si>
    <t>DIferencia 
(2019-2020</t>
  </si>
  <si>
    <t>Proyecto 2021</t>
  </si>
  <si>
    <t>Estimado 2020 (**)</t>
  </si>
  <si>
    <t>DIferencia 
(2020-2021)</t>
  </si>
  <si>
    <t>(*) Al 30 de junio de 2020</t>
  </si>
  <si>
    <t>(**) Estimado al 31 de diciembre de 2020</t>
  </si>
  <si>
    <t>FORMATO 07: RESUMEN POR GRUPO GENÉRICO Y FUENTES DE FINANCIAMIENTO PROYECTO 2021</t>
  </si>
  <si>
    <t>GASTO CORRIENTE 2021</t>
  </si>
  <si>
    <t>GASTO CAPITAL 2021</t>
  </si>
  <si>
    <t>SERVICIO DE DEUDA 2021</t>
  </si>
  <si>
    <t>FORMATO 08: RESUMEN DE PRESUPUESTO POR FUNCIONES PIA 2019, 2020 Y PROYECTO 2021</t>
  </si>
  <si>
    <t>Var. % (2020-2021)</t>
  </si>
  <si>
    <t>2020 (JUNIO)</t>
  </si>
  <si>
    <t>PROYECCIÓN 2021 (JUNIO)</t>
  </si>
  <si>
    <t>FORMATO 09: COMPARATIVO DEL NÚMERO DE PLAZAS EN EL PRESUPUESTO  2020 Y PROYECTO 2021</t>
  </si>
  <si>
    <t>2020 (PIA)</t>
  </si>
  <si>
    <t>2021  (PROYECTO)</t>
  </si>
  <si>
    <t>FORMATO 12: ASIGNACIÓN DE BIENES Y SERVICIOS - COMPARATIVO PRESUPUESTO 2019, 2020 Y PROYECTO 2021</t>
  </si>
  <si>
    <t>PPTO 2019 (PIM)</t>
  </si>
  <si>
    <t>PPTO 2020 
(PIA)</t>
  </si>
  <si>
    <t>PPTO 2020
(PIM 30 JUNIO)</t>
  </si>
  <si>
    <t>PPTO 2021 (PROYECTO)</t>
  </si>
  <si>
    <t>Variación % (2020-2021)</t>
  </si>
  <si>
    <t>Diferencia PIA (2020-2021)</t>
  </si>
  <si>
    <t>FORMATO 13: CONTRATOS DE OBRAS SUSCRITOS EN LOS AÑOS 2019 Y 2020</t>
  </si>
  <si>
    <t>FORMATO 14: PRINCIPALES ADQUISICIONES DE BIENES Y SERVICIOS - PRESUPUESTO 2019, 2020 Y PROYECTO 2021</t>
  </si>
  <si>
    <t>FORMATO 15: DETALLE DE CONSULTORIAS PERSONAS JURÍDICAS Y NATURALES - PRESUPUESTO 2019 Y 2020</t>
  </si>
  <si>
    <t>FORMATO 16: TESORERIA - RESUMEN POR GRUPO GENERICO Y FUENTES DE FINANCIAMIENTO 2019 Y 2020</t>
  </si>
  <si>
    <t>FORMATO 17: NOMBRES E INGRESOS MENSUALES DEL PERSONAL CONTRATADO FUERA DEL PAP EN LOS AÑOS FISCALES 2019 Y 2020</t>
  </si>
  <si>
    <t>FORMATO 18: ALQUILER DE INMUEBLES EN LOS AÑOS FISCALES 2019 Y 2020</t>
  </si>
  <si>
    <t>(*) = Al 30 de junio de 2020</t>
  </si>
  <si>
    <t>FORMATO 11: INGRESOS MENSUALES POR PERIODO DEL PERSONAL ACTIVO -  COMPARATIVO PRESUPUESTO 2019, 2020 Y PROYECTO 2021</t>
  </si>
  <si>
    <t>INGRESOS PERSONAL PRESUPUESTO 2020</t>
  </si>
  <si>
    <t>PROYECTO 2021</t>
  </si>
  <si>
    <t>DIFERENCIA 
(2019 -2020)</t>
  </si>
  <si>
    <t>DISTRIBUCIÓN DEL PRESUPUESTO POR CATEGORÍA PRESUPUESTAL 2019, 2020 Y PROYECTO 2021</t>
  </si>
  <si>
    <t>DISTRIBUCIÓN DEL PRESUPUESTO POR FUENTE DE FINANCIAMIENTO 2019, 2020 Y PROYECTO 2021</t>
  </si>
  <si>
    <t>DISTRIBUCIÓN DEL GASTO POR UNIDADES EJECUTORAS / ENTIDAD PÚBLICA Y FUENTES DE FINANCIAMIENTO - PROYECTO 2021</t>
  </si>
  <si>
    <t>DISTRIBUCIÓN DEL PRESUPUESTO POR PROGRAMA PRESUPUESTAL 2019, 2020 Y 2021</t>
  </si>
  <si>
    <t>PROGRAMAS SOCIALES PRIORIZADOS SEGÚN EL CICLO DE VIDA POR FUENTE DE FINANCIAMIENTO 2019, 2020 Y PROYECTO 2021</t>
  </si>
  <si>
    <t>RESUMEN POR GRUPO GENÉRICO Y FUENTES DE FINANCIAMIENTO PROYECTO 2021</t>
  </si>
  <si>
    <t>RESUMEN DE PRESUPUESTO POR FUNCIONES PIA 2019, 2020 Y PROYECTO 2021</t>
  </si>
  <si>
    <t>COMPARATIVO DEL NÚMERO DE PLAZAS EN EL PRESUPUESTO 2019, 2020 Y PROYECTO 2021</t>
  </si>
  <si>
    <t>INFORMACIÓN DE REMUNERACIONES Y NÚMERO DE PLAZAS - PRESUPUESTO 2019, 2020 Y PROYECTO 2021</t>
  </si>
  <si>
    <t>INGRESOS MENSUALES POR PERIODO DEL PERSONAL ACTIVO -  COMPARATIVO PRESUPUESTO 2019, 2020 Y PROYECTO 2021</t>
  </si>
  <si>
    <t>ASIGNACIÓN DE BIENES Y SERVICIOS - COMPARATIVO PRESUPUESTO 2019, 2020 Y PROYECTO 2021</t>
  </si>
  <si>
    <t>CONTRATOS DE OBRAS SUSCRITOS EN LOS AÑOS 2019 Y 2020</t>
  </si>
  <si>
    <t>PRINCIPALES ADQUISICIONES DE BIENES Y SERVICIOS - PRESUPUESTO 2019, 2020 Y PROYECTO 2021</t>
  </si>
  <si>
    <t>DETALLE DE CONSULTORIAS PERSONAS JURÍDICAS Y NATURALES - PRESUPUESTO 2019, 2020 Y PROYECTO 2021</t>
  </si>
  <si>
    <t>TESORERIA - RESUMEN POR GRUPO GENERICO Y FUENTES DE FINANCIAMIENTO 2019 Y 2020</t>
  </si>
  <si>
    <t>NOMBRES E INGRESOS MENSUALES DEL PERSONAL CONTRATADO FUERA DEL PAP EN LOS AÑOS FISCALES 2019 Y 2020</t>
  </si>
  <si>
    <t>ALQUILER DE INMUEBLES EN LOS AÑOS FISCALES 2019 Y 2020</t>
  </si>
  <si>
    <t>SECTOR: 39. MUJER Y POBLACIONES VULNERABLES</t>
  </si>
  <si>
    <t>RECURSOS PÚBLICOS</t>
  </si>
  <si>
    <t>039. MINISTERIO DE LA MUJER Y POBLACIONES VULNERABLES</t>
  </si>
  <si>
    <t>001 ADMINISTRACION NIVEL CENTRAL</t>
  </si>
  <si>
    <t>006 PROGRAMA INTEGRAL NACIONAL PARA EL BIENESTAR FAMILIAR - INABIF</t>
  </si>
  <si>
    <t>009 PROGRAMA NACIONAL CONTRA LA VIOLENCIA FAMILIAR Y SEXUAL - PNCVFS</t>
  </si>
  <si>
    <t xml:space="preserve">345: CONSEJO NACIONAL PARA LA INTEGRACION DE LA PERSONA CON DISCAPACIDAD - CONADIS </t>
  </si>
  <si>
    <t>001  CONSEJO NACIONAL PARA LA INTEGRACION DE LA PERSONA CON DISCAPACIDAD  - CONADIS</t>
  </si>
  <si>
    <t>TOTAL SECTOR 39</t>
  </si>
  <si>
    <t>RECURSOS ORDINARIOS</t>
  </si>
  <si>
    <t>RECURSOS DIRECTAMENTE RECAUDADOS</t>
  </si>
  <si>
    <t>RECURSOS POR OPERACIONES OFICIALES DE CREDITO</t>
  </si>
  <si>
    <t>0068: Reducción de Vulnerabilidad y Atención de Emergencias por Desastres</t>
  </si>
  <si>
    <t>0080. Lucha Contra la Violencia Familiar</t>
  </si>
  <si>
    <t>0117. Atención Oportuna de Niñas, Niños y Adolescentes en Presunto Estado de Abandono</t>
  </si>
  <si>
    <t>0142. Acceso de Personas Adultas Mayores a Servicios Especializados</t>
  </si>
  <si>
    <t>1002. Productos especificos para Reduccion de la Violencia contra la Mujer</t>
  </si>
  <si>
    <t>EJECUCION TOTAL S/</t>
  </si>
  <si>
    <t>PLIEGO: 039. MINISTERIO DE LA MUJER Y POBLACIONES VULNERABLES</t>
  </si>
  <si>
    <t>PLIEGO: 345. CONSEJO NACIONAL PARA LA INTEGRACIÓN DE LA PERSONA CON DISCAPACIDAD - CONADIS</t>
  </si>
  <si>
    <t>1.1.1.ALIMENTOS Y BEBIDAS</t>
  </si>
  <si>
    <t>1.101.SUMINISTROS PARA USO AGROPECUARIO, FORESTAL Y VETERINARIO</t>
  </si>
  <si>
    <t>1.111.SUMINISTROS PARA MANTENIMIENTO Y REPARACION</t>
  </si>
  <si>
    <t>1.2.1.VESTUARIO, ZAPATERIA Y ACCESORIOS, TALABARTERIA Y MATERIALES TEXTILES</t>
  </si>
  <si>
    <t>1.3.1.COMBUSTIBLES, CARBURANTES, LUBRICANTES Y AFINES</t>
  </si>
  <si>
    <t>1.5.1.DE OFICINA</t>
  </si>
  <si>
    <t>1.5.2.AGROPECUARIO, GANADERO Y DE JARDINERIA</t>
  </si>
  <si>
    <t>1.5.3.ASEO, LIMPIEZA Y COCINA</t>
  </si>
  <si>
    <t>1.5.4.ELECTRICIDAD, ILUMINACION Y ELECTRONICA</t>
  </si>
  <si>
    <t>1.5.99.OTROS</t>
  </si>
  <si>
    <t>1.6.1.REPUESTOS Y ACCESORIOS</t>
  </si>
  <si>
    <t>1.7.1.ENSERES</t>
  </si>
  <si>
    <t>1.8.1.PRODUCTOS FARMACEUTICOS</t>
  </si>
  <si>
    <t>1.8.2.MATERIAL,INSUMOS,INSTRUMENTAL Y ACCESORIOS MEDICOS,QUIRURGICOS, ODONTOLOGICOS Y DE LABORATORIO</t>
  </si>
  <si>
    <t>1.9.1.MATERIALES Y UTILES DE ENSEÑANZA</t>
  </si>
  <si>
    <t>1.991.COMPRA DE OTROS BIENES</t>
  </si>
  <si>
    <t>2.1.1.VIAJES INTERNACIONALES</t>
  </si>
  <si>
    <t>2.1.2.VIAJES DOMESTICOS</t>
  </si>
  <si>
    <t>2.2.1.SERVICIOS DE ENERGIA ELECTRICA, AGUA Y GAS</t>
  </si>
  <si>
    <t>2.2.2.SERVICIOS DE TELEFONIA E INTERNET</t>
  </si>
  <si>
    <t>2.2.3.SERVICIOS DE MENSAJERIA, TELECOMUNICACIONES Y OTROS AFINES</t>
  </si>
  <si>
    <t>2.2.4.SERVICIO DE PUBLICIDAD, IMPRESIONES, DIFUSION E IMAGEN INSTITUCIONAL</t>
  </si>
  <si>
    <t>2.2.5.SERVICIOS DE DIFUSIÓN EN EL DIARIO OFICIAL</t>
  </si>
  <si>
    <t>2.3.1.SERVICIOS DE LIMPIEZA, SEGURIDAD Y VIGILANCIA</t>
  </si>
  <si>
    <t>2.4.1.SERVICIO DE MANTENIMIENTO, ACONDICIONAMIENTO Y  REPARACIONES</t>
  </si>
  <si>
    <t>2.4.2.DE EDIFICACIONES, OFICINAS Y ESTRUCTURAS</t>
  </si>
  <si>
    <t>2.4.5.DE VEHICULOS</t>
  </si>
  <si>
    <t>2.4.6.DE MOBILIARIO Y SIMILARES</t>
  </si>
  <si>
    <t>2.4.7.DE MAQUINARIAS Y EQUIPOS</t>
  </si>
  <si>
    <t>2.4.99.DE OTROS BIENES Y ACTIVOS</t>
  </si>
  <si>
    <t>2.5.1.ALQUILERES DE MUEBLES E INMUEBLES</t>
  </si>
  <si>
    <t>2.6.1.SERVICIOS ADMINISTRATIVOS</t>
  </si>
  <si>
    <t>2.6.2.SERVICIOS FINANCIEROS</t>
  </si>
  <si>
    <t>2.6.3.SEGUROS</t>
  </si>
  <si>
    <t>2.6.4.SERVICIOS DE SALUD</t>
  </si>
  <si>
    <t>2.7.1.SERVICIOS DE CONSULTORIAS Y SIMILARES DESARROLLADOS POR PERSONAS JURIDICAS</t>
  </si>
  <si>
    <t>2.7.1.SERVICIOS DE CONSULTORIAS, ASESORIAS Y SIMILARES DESARROLLADOS POR PERSONAS JURIDICAS</t>
  </si>
  <si>
    <t>2.7.10.SERVICIO POR ATENCIONES Y CELEBRACIONES</t>
  </si>
  <si>
    <t>2.7.11.OTROS SERVICIOS</t>
  </si>
  <si>
    <t>2.7.13.SERVICIOS TÉCNICOS DESARROLLADOS POR PERSONAS JURÍDICAS</t>
  </si>
  <si>
    <t>2.7.14.SERVICIOS TÉCNICOS DESARROLLADOS POR PERSONAS NATURALES</t>
  </si>
  <si>
    <t>2.7.2.SERVICIOS DE CONSULTORIAS Y SIMILARES DESARROLLADOS POR PERSONAS NATURALES</t>
  </si>
  <si>
    <t>2.7.2.SERVICIOS DE CONSULTORIAS, ASESORIAS Y SIMILARES DESARROLLADOS POR PERSONAS NATURALES</t>
  </si>
  <si>
    <t>2.7.3.SERVICIO DE CAPACITACION Y PERFECCIONAMIENTO</t>
  </si>
  <si>
    <t>2.7.4.SERVICIOS DE PROCESAMIENTO DE DATOS E INFORMATICA</t>
  </si>
  <si>
    <t>2.7.5.PRACTICANTES, SECIGRISTAS Y SIMILARES</t>
  </si>
  <si>
    <t>2.7.7.SERVICIOS RELACIONADOS CON EL MEDIO AMBIENTE</t>
  </si>
  <si>
    <t>2.7.9.SERVICIOS DE ORGANIZACION DE EVENTOS</t>
  </si>
  <si>
    <t>2.8.1.CONTRATO ADMINISTRATIVO DE SERVICIOS</t>
  </si>
  <si>
    <t>5000276. GESTION DEL PROGRAMA</t>
  </si>
  <si>
    <t>5004358. ATENCION Y CUIDADO EN CENTROS</t>
  </si>
  <si>
    <t>5004954. PROTECCION EN PROGRAMAS A NIÑOS NIÑAS Y ADOLESCENTES EN SITUACION DE CALLE</t>
  </si>
  <si>
    <t>5006210. INTERVENCION FAMILIAR PARA EL FORTALECIMIENTO DE COMPETENCIAS PARENTALES</t>
  </si>
  <si>
    <t>5004956. FORTALECIMIENTO DE CAPACIDADES PARA NIÑAS, NIÑOS Y ADOLESCENTES EN CENTROS DE ATENCION RESIDENCIAL</t>
  </si>
  <si>
    <t>5004957. FORTALECIMIENTO DE CAPACIDADES PARA NIÑAS, NIÑOS Y ADOLESCENTES EN SITUACION DE CALLE</t>
  </si>
  <si>
    <t>5005919. FORTALECIMIENTO DE HABILIDADES PARA NIÑAS, NIÑOS Y ADOLESCENTES EN RIESGO DE DESPROTECCION ATENDIDOS EN SERVICIOS DE CUIDADO DIURNO</t>
  </si>
  <si>
    <t>5005920. INTERVENCION LUDICA PARA EL FORTALECIMIENTO DE HABILIDADES DE NIÑAS, NIÑOS Y ADOLESCENTES EN RIESGO DE DESPROTECCION</t>
  </si>
  <si>
    <t>5004954. PROTECCION EN PROGRAMAS A NIÑOS, NIÑAS Y ADOLESCENTES EN SITUACION DE CALLE</t>
  </si>
  <si>
    <t>5006329. ATENCION CON SERVICIOS BASICOS, INMEDIATOS Y TRANSITORIOS A NIÑAS, NIÑOS Y ADOLESCENTES EN DESPROTECCION FAMILIAR EN CENTRO DE ACOGIDA RESIDENCIAL DE URGENCIA</t>
  </si>
  <si>
    <t>5006331. ATENCION A NIÑAS, NIÑOS Y ADOLESCENTES EN RIESGO DE DESPROTECCION A TRAVES DE CENTROS DE DIA</t>
  </si>
  <si>
    <t>5006337. ATENCION, CUIDADO Y PROTECCION A NIÑAS, NIÑOS Y ADOLESCENTES EN DESPROTECCION FAMILIAR A TRAVES DE CENTROS DE ACOGIDA RESIDENCIAL BASICO</t>
  </si>
  <si>
    <t>5006338. ATENCION, CUIDADO Y PROTECCION A NIÑAS, NIÑOS Y ADOLESCENTES EN DESPROTECCION FAMILIAR A TRAVES DE CENTROS DE ACOGIDA RESIDENCIAL ESPECIALIZADO</t>
  </si>
  <si>
    <t>5005796. DESARROLLO DE COMPETENCIAS EN FAMILIARES PARA LA ATENCION DE PERSONAS ADULTAS MAYORES</t>
  </si>
  <si>
    <t>5005797. DESARROLLO DE COMPETENCIAS EN CUIDADORES PARA LA ATENCION DE PERSONAS ADULTAS MAYORES</t>
  </si>
  <si>
    <t>5005798. IDENTIFICACION, SELECCION Y DERIVACION DE PERSONAS ADULTAS MAYORES EN SITUACION EN RIEGO</t>
  </si>
  <si>
    <t>5005799. PERSONAS ADULTAS MAYORES EN SITUACION DE RIESGO ATENDIDAS EN CENTROS DE ATENCION DE NOCHE</t>
  </si>
  <si>
    <t>5005800. PERSONAS ADULTAS MAYORES EN SITUACION DE RIESGO ATENDIDAS EN CENTROS DE ATENCION RESIDENCIAL</t>
  </si>
  <si>
    <t>5005801. PERSONAS ADULTAS MAYORES EN SITUACION DE RIESGO ATENDIDAS EN CENTROS DE ATENCION DE DIA</t>
  </si>
  <si>
    <t>5000453. APOYO AL CIUDADANO CON DISCAPACIDAD</t>
  </si>
  <si>
    <t>5001831. ATENCION AL CIUDADANO Y A LA FAMILIA EN EMERGENCIA SOCIAL</t>
  </si>
  <si>
    <t>5006269. PREVENCIÓN, CONTROL, DIAGNÓSTICO Y TRATAMIENTO DE CORONAVIRUS</t>
  </si>
  <si>
    <t>5003461. FORTALECIMIENTO DE LAS CAPACIDADES A LOS OPERADORES DEL PROGRAMA</t>
  </si>
  <si>
    <t>2.9. 1. LOCACIÓN DE SERVICIOS RELACIONADAS AL ROL DE LA ENTIDAD</t>
  </si>
  <si>
    <t xml:space="preserve">UNIDAD EJECUTORA </t>
  </si>
  <si>
    <t>SALDO 2019 (*)</t>
  </si>
  <si>
    <t>SALDO 2020 (**)</t>
  </si>
  <si>
    <t>RECURSOS TESORO PUBLICO (00)</t>
  </si>
  <si>
    <t>001 - MIMP</t>
  </si>
  <si>
    <t>BANCO  DE LA NACION</t>
  </si>
  <si>
    <t xml:space="preserve">00-000-301264 </t>
  </si>
  <si>
    <t>SOLES</t>
  </si>
  <si>
    <t>RECURSOS DIRECTAMENTE RECAUDADOS (09)</t>
  </si>
  <si>
    <t>00-000-296260</t>
  </si>
  <si>
    <t>DONACIONES (13)</t>
  </si>
  <si>
    <t>BANCO DE LA NACION</t>
  </si>
  <si>
    <t>00-000-263036</t>
  </si>
  <si>
    <t>2002</t>
  </si>
  <si>
    <t>5,303,23</t>
  </si>
  <si>
    <t>00-068-236851</t>
  </si>
  <si>
    <t>2010</t>
  </si>
  <si>
    <t xml:space="preserve">00-068-235316 </t>
  </si>
  <si>
    <t>2011</t>
  </si>
  <si>
    <t>06-000-034302</t>
  </si>
  <si>
    <t>DÓLAR</t>
  </si>
  <si>
    <t>TRANSFERENCIAS (13)</t>
  </si>
  <si>
    <t>00-000-568708</t>
  </si>
  <si>
    <t>2005</t>
  </si>
  <si>
    <t>00-000-623857</t>
  </si>
  <si>
    <t>00-068-383013</t>
  </si>
  <si>
    <t>06-068-002417</t>
  </si>
  <si>
    <t>EUROS</t>
  </si>
  <si>
    <r>
      <t xml:space="preserve">06-068-002417 </t>
    </r>
    <r>
      <rPr>
        <b/>
        <sz val="8"/>
        <color indexed="10"/>
        <rFont val="Arial"/>
        <family val="2"/>
      </rPr>
      <t>7/</t>
    </r>
  </si>
  <si>
    <t>(*) Saldo al 31 de Diciembre de 2019 en soles</t>
  </si>
  <si>
    <t>(**) Saldo al 30 de Junio de 2020 en soles</t>
  </si>
  <si>
    <t>DONACIONES Y TRANSFERENCIAS</t>
  </si>
  <si>
    <t>SECTOR: 039. MUJER Y POBLACIONES VULNERABLES</t>
  </si>
  <si>
    <t>PLIEGO:  039 MINISTERIO DE LA MUJER Y POBLACIONES VULNERABLES</t>
  </si>
  <si>
    <t>UNIDAD EJECUTORA: 001 ADMINISTRACION NIVEL CENTRAL</t>
  </si>
  <si>
    <t>UNIDAD EJECUTORA: 006 PROGRAMA INTEGRAL NACIONAL PARA EL BIENESTAR FAMILIAR - INABIF</t>
  </si>
  <si>
    <t>IX TODO GRUPO ETAREO</t>
  </si>
  <si>
    <t>SECTOR: 039 MUJER Y POBLACIONES VULNERABLES</t>
  </si>
  <si>
    <t>UNIDAD EJECUTORA: 009 PROGRAMA NACIONAL PARA LA PREVENCIÓN Y ERRADICACIÓN DE LA VIOLENCIA CONTRA LAS MUJERES E INTEGRANTES DEL GRUPO FAMILIAR - AURORA</t>
  </si>
  <si>
    <t>IX. TODO GRUPO ETAREO</t>
  </si>
  <si>
    <t>PROGRAMA NACIONAL PARA LA PREVENCIÓN Y ERRADICACIÓN DE LA VIOLENCIA CONTRA LAS MUJERES E INTEGRANTES DEL GRUPO FAMILIAR - AURORA (ANTES PNCVFS)</t>
  </si>
  <si>
    <t>PLIEGO:  345. CONSEJO NACIONAL PARA LA INTEGRACIÓN DE LA PERSONA CON DISCAPACIDAD - CONADIS</t>
  </si>
  <si>
    <t>UNIDAD EJECUTORA: 001 CONSEJO NACIONAL PARA LA INTEGRACIÓN DE LA PERSONA CON DISCAPACIDAD - CONADIS</t>
  </si>
  <si>
    <r>
      <t xml:space="preserve">00-068-236851   </t>
    </r>
    <r>
      <rPr>
        <b/>
        <sz val="8"/>
        <color indexed="10"/>
        <rFont val="Arial"/>
        <family val="2"/>
      </rPr>
      <t>3/</t>
    </r>
  </si>
  <si>
    <r>
      <t xml:space="preserve">00-068-235316   </t>
    </r>
    <r>
      <rPr>
        <b/>
        <sz val="8"/>
        <color indexed="10"/>
        <rFont val="Arial"/>
        <family val="2"/>
      </rPr>
      <t>4/</t>
    </r>
  </si>
  <si>
    <r>
      <t xml:space="preserve">06-000-034302   </t>
    </r>
    <r>
      <rPr>
        <b/>
        <sz val="8"/>
        <color indexed="10"/>
        <rFont val="Arial"/>
        <family val="2"/>
      </rPr>
      <t>4/</t>
    </r>
  </si>
  <si>
    <r>
      <t xml:space="preserve">00-000-568708 </t>
    </r>
    <r>
      <rPr>
        <b/>
        <sz val="8"/>
        <color indexed="10"/>
        <rFont val="Arial"/>
        <family val="2"/>
      </rPr>
      <t>5/</t>
    </r>
  </si>
  <si>
    <r>
      <t xml:space="preserve">00-000-623857   </t>
    </r>
    <r>
      <rPr>
        <b/>
        <sz val="8"/>
        <color indexed="10"/>
        <rFont val="Arial"/>
        <family val="2"/>
      </rPr>
      <t>6/</t>
    </r>
  </si>
  <si>
    <r>
      <t xml:space="preserve">00-068-383013 </t>
    </r>
    <r>
      <rPr>
        <b/>
        <sz val="8"/>
        <color indexed="10"/>
        <rFont val="Arial"/>
        <family val="2"/>
      </rPr>
      <t>7/</t>
    </r>
  </si>
  <si>
    <t>UNIDAD EJECUTORA: 006. PROGRAMA INTEGRAL NACIONAL PARA EL BIENESTAR FAMILIAR - INABIF</t>
  </si>
  <si>
    <t>002INABIF PRESUPUESTO</t>
  </si>
  <si>
    <t>00000336599</t>
  </si>
  <si>
    <t>2004</t>
  </si>
  <si>
    <t>000INABIF RDR D.S. 195-2001-EF</t>
  </si>
  <si>
    <t>00000336769</t>
  </si>
  <si>
    <t>002INABIF DONACIONES PEN-SOLES</t>
  </si>
  <si>
    <t>00000339539</t>
  </si>
  <si>
    <t>002INSBIF DONACIONES USD- DÓLAR  A.</t>
  </si>
  <si>
    <t>06000030730</t>
  </si>
  <si>
    <t>1160 - INABIF</t>
  </si>
  <si>
    <t xml:space="preserve">    - OTROS (EJECUCION DE CARTAS FIANZAS)</t>
  </si>
  <si>
    <t xml:space="preserve">     - OTROS (EJECUCION DE GARANTIAS)</t>
  </si>
  <si>
    <t xml:space="preserve">BANCO DE LA NACION </t>
  </si>
  <si>
    <t>00 000 874396</t>
  </si>
  <si>
    <t>00 000 874418</t>
  </si>
  <si>
    <t>2008</t>
  </si>
  <si>
    <t>00 000 875651</t>
  </si>
  <si>
    <t>00 00 875201</t>
  </si>
  <si>
    <t>00 068 345995</t>
  </si>
  <si>
    <t>2014</t>
  </si>
  <si>
    <t>00 068 374847</t>
  </si>
  <si>
    <t>00 068 317924</t>
  </si>
  <si>
    <t>2012</t>
  </si>
  <si>
    <t>1232 - AURORA</t>
  </si>
  <si>
    <t>UNIDAD EJECUTORA: 009. PROGRAMA NACIONAL PARA LA PREVENCIÓN Y ERRADICACIÓN DE LA VIOLENCIA CONTRA LAS MUJERES E INTEGRANTES DEL GRUPO FAMILIAR - AURORA</t>
  </si>
  <si>
    <t>1 MEJORAMIENTO Y AMPLIACIÓN DE LOS SERVICIOS DE PREVENCIÓN Y PROMOCIÓN EN EL CENTRO DE DESARROLLO INTEGRAL DE LA FAMILIA MAGDALENA ROBLES CANALES DISTRITO DE NASCA, PROVINCIA DE NASCA, DEPARTAMENTO DE ICA</t>
  </si>
  <si>
    <t>LICITACIÓN PÚBLICA</t>
  </si>
  <si>
    <t>SUMA ALZADA</t>
  </si>
  <si>
    <t>LP N° 003-2019</t>
  </si>
  <si>
    <t>N.A.</t>
  </si>
  <si>
    <t>  MEJESA S.R.L., Contrato N° 032-2019-INABIF, de fecha 15/11/2019, monto  contractual S/4,234,400.43</t>
  </si>
  <si>
    <t>2 MEJORAMIENTO Y AMPLIACIÓN DE LOS SERVICIOS DE PROTECCIÓN INTEGRAL A NIÑOS, Y NIÑAS DE 3 A 12 AÑOS EN EL CENTRO DE ATENCIÓN RESIDENCIAL SAN ANTONIO, DISTRITO DE BELLAVISTA, PROVINCIA CONSTITUCIONAL DEL CALLAO</t>
  </si>
  <si>
    <t>LP N° 002-2019</t>
  </si>
  <si>
    <t xml:space="preserve">  CONSORCIO SEÑOR DE LOS MILAGROS, Contrato N° 027-2019-INABIF, de fecha 11/11/2019,  monto  contractual S/. 10,350,769.75 </t>
  </si>
  <si>
    <t>3 MEJORAMIENTO Y AMPLIACIÓN DE LOS SERVICIOS DE PROTECCIÓN INTEGRAL A ADOLESCENTES MUJERES DE 13 A 17 AÑOS EN EL CENTRO DE ATENCIÓN RESIDENCIAL ERMELINDA CARRERA, DISTRITO DE SAN MIGUEL, PROVINCIA DE LIMA, DEPARTAMENTO DE LIMA</t>
  </si>
  <si>
    <t>LP N° 001-2019</t>
  </si>
  <si>
    <t>SEVILLA RODRIGUEZ S.R.L., Contrato 021-2019-INABIF, de fecha 11/09/2019, monto  contractual                 S/ 18,129,427.49</t>
  </si>
  <si>
    <t>PLIEGO:  345 CONSEJO NACIONAL PARA LA INTEGRACIÓN DE LA PERSONA CON DISCAPACIDAD - CONADIS</t>
  </si>
  <si>
    <t>CONSULTORIA DE ASISTENCIA TECNICA</t>
  </si>
  <si>
    <t>-</t>
  </si>
  <si>
    <t>FERRO VASQUEZ ARTURO</t>
  </si>
  <si>
    <t>SERVICIO DE CONSULTORÍA DE ASISTENCIA TÉCNICA EN LAS REGIONES DE AREQUIPA Y CUSCO, PARA LA INSTALACIÓN DE LAS INSTANCIAS PROVINCIALES DE CONCERTACIÓN DE AREQUIPA Y CAYLLOMA; ACOMPAÑAMIENTO EN LA ELABORACIÓN DE SU REGLAMENTO A LAS INSTANCIAS PROVINCIALES DE CONCERTACIÓN DE AREQUIPA, CAYLLOMA E ISLAY DE LA REGIÓN AREQUIPA Y EVIDENCIA DOCUMENTARIA DE LA INSTALACIÓN DE LA INSTANCIA PROVINCIAL DE CONCERTACIÓN DE CHUMBIVILCAS Y DE LA APROBACIÓN DEL REGLAMENTO DE LA INSTANCIA REGIONAL DE CUSCO Y LAS INSTANCIAS PROVINCIALES DE CUSCO, LA CONVENCIÓN, QUISPICANCHI Y CHUMBIVILCAS DE LA REGIÓN CUSCO.</t>
  </si>
  <si>
    <t>PAEZ ANAYA CONSUELO MABEL</t>
  </si>
  <si>
    <t>SERVICIO DE CONSULTORÍA DE ASISTENCIA TÉCNICA EN LA CONFORMACIÓN Y CREACIÓN DE LA INSTANCIA PROVINCIAL DE CONCERTACIÓN DE PACASMAYO Y EVIDENCIA DOCUMENTARIA DE LA CONFORMACIÓN Y CREACIÓN DE LA INSTANCIA PROVINCIAL DE CONCERTACIÓN DE ASCOPE DE LA REGIÓN LA LIBERTAD; PARA LA INSTALACIÓN DE LAS INSTANCIAS PROVINCIALES DE CONCERTACIÓN DE ASCOPE Y PACASMAYO DE LA REGIÓN LA LIBERTAD Y DE LAS INSTANCIAS PROVINCIALES DE CONCERTACIÓN DE MORROPÓN Y TALARA DE LA REGIÓN PIURA Y LA EVIDENCIA DOCUMENTARIA DE LA INSTALACIÓN DE LA INSTANCIA REGIONAL DE CONCERTACIÓN DE PIURA Y LA INSTANCIA PROVINCIAL DE CONCERTACIÓN DE PIURA DE LA REGIÓN PIURA; ACOMPAÑAMIENTO EN LA ELABORACIÓN DE SU REGLAMENTO A LAS INSTANCIAS PROVINCIALES DE CONCERTACIÓN DE ASCOPE Y PACASMAYO DE LA REGIÓN LA LIBERTAD Y MORROPÓN Y TALARA DE LA REGIÓN PIURA Y EVIDENCIA DOCUMENTARIA DE LA APROBACIÓN DEL REGLAMENTO DE LA INSTANCIAS PROVINCIALES DE CONCERTACIÓN DE TRUJILLO Y SÁNCHEZ CARRIÓN DE LA REGIÓN LA LIBERTAD.</t>
  </si>
  <si>
    <t>CANALES RIVERA ANGELA PATRICIA</t>
  </si>
  <si>
    <t>SERVICIO DE CONSULTORÍA DE ASISTENCIA TÉCNICA PARA LA CREACIÓN Y CONFORMACIÓN DE LA INSTANCIA PROVINCIAL DE CONCERTACIÓN DE TARMA; INSTALACIÓN DE LAS INSTANCIAS PROVINCIALES DE SATIPO Y TARMA; ACOMPAÑAMIENTO EN LA ELABORACIÓN DEL REGLAMENTO DE LAS INSTANCIAS PROVINCIALES DE CONCERTACIÓN DE HUANCAYO, SATIPO, CHANCHAMAYO Y TARMA U OTRA/S PROVINCIA/S COMPLEMENTARIA/S DE LA REGIÓN JUNÍN, DEBIENDO SER AL MENOS 4 PROVINCIAS DE ESTA REGIÓN.</t>
  </si>
  <si>
    <t>MALLMA ZEGARRA ARTHUR</t>
  </si>
  <si>
    <t>SERVICIO DE CONSULTORÍA DE ASISTENCIA TÉCNICA PARA LA CREACIÓN Y CONFORMACIÓN DE LAS INSTANCIAS PROVINCIALES DE CONCERTACIÓN DE ANDAHUAYLAS Y ABANCAY; INSTALACIÓN DE LAS INSTANCIAS PROVINCIALES DE ANDAHUAYLAS, ABANCAY Y AYMARAES; ACOMPAÑAMIENTO EN LA ELABORACIÓN DE SU REGLAMENTO DE LAS INSTANCIAS PROVINCIALES DE CONCERTACIÓN DE ANDAHUAYLAS, ABANCAY Y AYMARAES U OTRA/S PROVINCIA/S COMPLEMENTARIA/S DE LA REGIÓN APURÍMAC, DEBIENDO SER AL MENOS 4 PROVINCIAS DE LA REGIÓN.</t>
  </si>
  <si>
    <t>CONSULTORIA PARA CALCULO DE DOTACION DE SERV. CIVILES EN LAS ENTIDADES PUBLICAS DE ACUERDO A SERVIR</t>
  </si>
  <si>
    <t>TAMASHIRO &amp; RAMIREZ CONSULTORES SRLTDA</t>
  </si>
  <si>
    <t>CONTINUACIÓN DE PAGO DE LA ÓRDEN DE SERVICIO  Nª 1286-2018-S DEL 15 DE NOVIEMBRE DE 2018 -  CONSULTORIA PARA EL CÀLCULO DE DOTACIÓN DE SERVICIO CIVILES EN LAS ENTIDADES PÙBLICAS DE ACUERDO A SERVIR DENOMINACION  DE LA CONTRATACIÒN.</t>
  </si>
  <si>
    <t>SERVICIO DE AUDITORIA DE CERTIFICACION DEL SISTEMA DE GESTION ANTI-SOBORNO EN BASE A LA NORMA INTERNA</t>
  </si>
  <si>
    <t>GLOBAL CERTIFICATION BUREAU SAC</t>
  </si>
  <si>
    <t>CONTRATACIÓN DEL SERVILCIO DE AUDITORÍA DE CERTIFICACIÓN EN 9 PROCESOS (16 SUBPROCESOS), QUE FORMAN PARTE DEL ALCANCE DEL SISTEMA DE GESTIÓN ANTISOBORNO QUE VIENE IMPLEMENTÁNDOSE EN EL MINISTERIO DE LA MUJER Y POBLACIONES VULNERABLES - MIMP, BAJO LOS LINEAMIENTOS DEL ESTÁNDAR INTERNACIONAL ISO 370001-2017.</t>
  </si>
  <si>
    <t>SERVICIO DE SISTEMATIZACION DE INFORMACION</t>
  </si>
  <si>
    <t>PEREA VERDI CAROL LIZBERTH</t>
  </si>
  <si>
    <t>SERVICIO ESPECIALIZADO DE SISTEMATIZACIÓN DE REPORTE DE SOBRE LOS HITOS MÁS IMPORTANTES DE LO ACONTECIDO EN MATERIA DE DERECHOS HUMANOS EN EL MARCO DEL CUMPLIMIENTO DE LA CONVENCIÓN DE LOS DERECHOS DEL NIÑO, DURANTE LOS ÚLTIMOS 30 AÑOS .</t>
  </si>
  <si>
    <t>SERVICIO DE IMPLEMENTACION DE SISTEMA DE GESTION ANTI-SOBORNO ISO 37001 - ADENDA</t>
  </si>
  <si>
    <t>LARA CONSULTORES EIRL</t>
  </si>
  <si>
    <t>PAGO DEL SERVICIO DE IMPLEMENTACION DE SISTEMA DE GESTION ANTISOBORNO EN EL MIMP</t>
  </si>
  <si>
    <t>CONSULTORIA EXTERNA</t>
  </si>
  <si>
    <t>HERRERA CABANA HUGO VICENTE</t>
  </si>
  <si>
    <t>SERVICIO DE CONSULTORÍA PARA LA ELABORACIÓN DE METODOLOGÍAS ESPECÍFICAS A TRAVÉS DE FICHAS TÉCNICAS PARA LA FORMULACIÓN Y EVALUACIÓN EX ANTE DE LAS TIPOLOGÍAS DE PROYECTOS DE CENTROS INTEGRALES DE ATENCIÓN AL ADULTO MAYOR  - CIAM, CENTRO DE ATENCIÓN RESIDENCIAL PARA PERSONAS ADULTAS MAYORES-CARPAM Y CENTROS DE ATENCIÓN DE DÍA.</t>
  </si>
  <si>
    <t>PERSONA 
NATURAL (DNI)</t>
  </si>
  <si>
    <t>PERSONA JURIDICA 
(RUC)</t>
  </si>
  <si>
    <t>SERVICIO DE TOMA DE INVENTARIOS DE BIENES PATRIMONIALES DEL INABIF PARA EL EJERCICIO FISCAL 2019</t>
  </si>
  <si>
    <t>AS</t>
  </si>
  <si>
    <t>Electrónico</t>
  </si>
  <si>
    <t>AUDITORES CORPORATIVOS S.A.C.</t>
  </si>
  <si>
    <t>Contrato</t>
  </si>
  <si>
    <t>SERVICIO DE SEGURIDAD Y VIGILANCIA PARA EL CAR PAUL HARRIS - CHINCHA</t>
  </si>
  <si>
    <t>HORIZONTE SERVICIOS GENERALES SAC</t>
  </si>
  <si>
    <t>SERVICIO DE SEGURIDAD Y VIGILANCIA</t>
  </si>
  <si>
    <t>CD</t>
  </si>
  <si>
    <t>EMPRESA DE SEGURIDAD,VIGILANCIA Y CONTROL S.A.C</t>
  </si>
  <si>
    <t>SERVICIO DE PREPARACIÓN DE ALIMENTOS PARA LAS ADOLESCENTES MUJERES Y NI?OS DE REFUGIO TEMPORAL</t>
  </si>
  <si>
    <t>HORNA MORI NAPOLEON</t>
  </si>
  <si>
    <t>SERVICIO DE PREPARACIÓN DE ALIMENTOS PARA LOS ADOLESCENTES DEL SERVICIO DE REFUGIO TEMPORAL IMPLEMEN</t>
  </si>
  <si>
    <t>SERVICIO DE ALIMENTACION PARA LOS ADULTOS MAYORES DEL SERVICIO DE ATENCION TEMPORAL</t>
  </si>
  <si>
    <t>CORPORACION ALIMENTARIA MAAZ S.A.C. - CORALIMA S.A.C.</t>
  </si>
  <si>
    <t>SERVICIO DE ALOJAMIENTO Y ALIMENTACIÓN PARA PERSONAS ADULTAS MAYORES</t>
  </si>
  <si>
    <t>HOTEL ANTHONY'S SAC</t>
  </si>
  <si>
    <t>SERVICIO DE ALOJAMIENTO Y ALIMENTACIÓN PARA PERSONAL BAJO SITUACION DE EMERGENCIA COVID-19</t>
  </si>
  <si>
    <t>CONTRATACION DEL SERVICIO SEGURO VIDA LEY</t>
  </si>
  <si>
    <t>MAPFRE PERU VIDA COMPA?IA DE SEGUROS Y REASEGUROS</t>
  </si>
  <si>
    <t>SERVICIO DE ALOJAMIENTO PARA USUARIOS DEL SERVICIO DE REFUGIO TEMPORAL</t>
  </si>
  <si>
    <t>DOMINIOS TURISTICOS SAC</t>
  </si>
  <si>
    <t>"SERVICIO DE ARRENDAMIENTO DE INMUEBLE PARA FUNCIONAMIENTO DEL CAR DE URGENCIA VIRGEN MARÍA</t>
  </si>
  <si>
    <t>CORREA CIEZA NOE ENRIQUE</t>
  </si>
  <si>
    <t xml:space="preserve">CONTRATACION DEL SERVICIO DE MENSAJERIA A NIVEL LOCAL Y NACIONAL </t>
  </si>
  <si>
    <t>APOYO Y SERVICIOS PROFESIONALES S.A.C.</t>
  </si>
  <si>
    <t>SERVICIO DE ARRENDAMIENTO DE INMUEBLE CAR VIRGEN PEREGRINA</t>
  </si>
  <si>
    <t>ESPINOZA BARRIENTOS ROMULO</t>
  </si>
  <si>
    <t>SERVICIO DE ARRENDAMIENTO DE INMUEBLE CAR FLORECER</t>
  </si>
  <si>
    <t>VERA TITO MIRIAM ELIZABETH</t>
  </si>
  <si>
    <t>SERVICIO DE PREPARACION DE ALIMENTOS PARA LOS ADOLESCENTES DEL SERVICIO DE REFUGIO TEMPORAL IMPLEMENTADO EN LIMA EN EL MARCO DE LA PRORROGA DE LA EMERGENCIA SANITARIA</t>
  </si>
  <si>
    <t>INVERSIONES GENERALES VIRGEN DEL CARMEN S.A.C.</t>
  </si>
  <si>
    <t>SERVICIO DE PREPARACI?N DE ALIMENTOS PARA ADOLESCENTES MUJERES Y NI?OS EN EL SERVICIO DE REFUGIO TEMPORAL EN MARCO DE LA PRORROGA DE LA EMERGENCIA SANITARIA</t>
  </si>
  <si>
    <t>CONTRATACI?N SERVICIO DE SEGURIDAD Y VIGILANCIA PARA EL CAR PAUL HARRIS CHINCHA</t>
  </si>
  <si>
    <t>Contratacion del Servicio Complementario del Servicio de Telefonia Movil y Transmision.</t>
  </si>
  <si>
    <t>AMERICA MOVIL PERU S.A.C.</t>
  </si>
  <si>
    <t>PRORROGA DE CONTRATO.019-2019 ALQUILER DE INMUEBLE CAR BASICO VIRGEN DE GUADALUPE POR 3 MESES</t>
  </si>
  <si>
    <t>TRONCOSO PEREZ MIRNA</t>
  </si>
  <si>
    <t>ADQUISICION DE CABALLA EN FILETE</t>
  </si>
  <si>
    <t>Subasta Inversa Electrónica</t>
  </si>
  <si>
    <t>SUMAQ FISH S.A.C</t>
  </si>
  <si>
    <t>Contratado</t>
  </si>
  <si>
    <t>24 MESES</t>
  </si>
  <si>
    <t>ADQUISICION DE UNIFORME INSTITUCIONAL</t>
  </si>
  <si>
    <t>Licitacion Publica</t>
  </si>
  <si>
    <t>Pendiente</t>
  </si>
  <si>
    <t>SERVICIO DE SEGURIDAD Y VIGILANCIA PARA EL INABIF</t>
  </si>
  <si>
    <t>Concurso Público</t>
  </si>
  <si>
    <t>Adjudicación Simplificada</t>
  </si>
  <si>
    <t>12 MESES</t>
  </si>
  <si>
    <t>Contrato actual vigente hasta el mes octubre</t>
  </si>
  <si>
    <t>TONER COLOR NEGRO PARA IMPRESORA MULTIFUNCIONAL LASER</t>
  </si>
  <si>
    <t>Compras por catálogo (Convenio Marco)</t>
  </si>
  <si>
    <t>Proceso</t>
  </si>
  <si>
    <t>Por acuerdo marco</t>
  </si>
  <si>
    <t>ADQUISICION DE MATERIALES Y UTILES DE OFICINA</t>
  </si>
  <si>
    <t>ADQUISICION DE PAPEL BOND</t>
  </si>
  <si>
    <t>ALIMENTOS VIVIERES FRESCOS</t>
  </si>
  <si>
    <t>Licitación Pública</t>
  </si>
  <si>
    <t>ADQUISICION DE ALIMENTOS SECOS</t>
  </si>
  <si>
    <t>CONTRATACION DE SERVICIOS SEGURO VIDA LEY</t>
  </si>
  <si>
    <t>ADQUISICIÓN DE COMBUSTIBLE DE 90 Y 97 OCTANOS Y PETRÓLEO DIESEL PARA VEHÍCULOS DEL PROGRAMA NACIONAL AURORA</t>
  </si>
  <si>
    <t>SUBASTA INVERSA ELECTRONICA</t>
  </si>
  <si>
    <t>SIN MODALIDAD</t>
  </si>
  <si>
    <t>PROGRAMACION 2021</t>
  </si>
  <si>
    <t>ADQUISICIÓN DE CONSUMIBLES (TONER)</t>
  </si>
  <si>
    <t>COMPRAS POR CATALOGO (CONVENIO MARCO)</t>
  </si>
  <si>
    <t>TRASLADO PERSONAL COMISION DE SERVICIO - PASAJES AEREOS</t>
  </si>
  <si>
    <t>ADQUISICIÓN DE UNIFORME PARA PERSONAL CAP</t>
  </si>
  <si>
    <t>ADJUDICACION SIMPLIFICADA</t>
  </si>
  <si>
    <t>MANTENIMIENTO PREVENTIVO Y CORRECTIVO DE VEHICULOS EN GENERAL</t>
  </si>
  <si>
    <t>PAPELERIA EN GENERAL, UTILES Y MATERIALES DE OFICINA</t>
  </si>
  <si>
    <t>SEGURO MEDICO FAMILIAR PERSONAL</t>
  </si>
  <si>
    <t>CONCURSO PUBLICO</t>
  </si>
  <si>
    <t>SERVICIO DE ALMACENAJE (DEPOSITO) LOCAL PARA PNCVFS</t>
  </si>
  <si>
    <t>SERVICIO DE ENTREGA DE TARJETA ELECTRÓNICA DE CONSUMO DE ALIMENTOS PARA EL PERSONAL NOMBRADO DEL PNCVFS</t>
  </si>
  <si>
    <t>SERVICIO DE COURIER NIVEL LOCAL Y NACIONAL</t>
  </si>
  <si>
    <t>SERVICIO DE INTERNET DEL PNCVFS</t>
  </si>
  <si>
    <t>SERVICIO DE LIMPIEZA DE LOCALES</t>
  </si>
  <si>
    <t>SERVICIO DE SEGURO - MULTIRIESGO, 3D DESHONESTIDAD Y VEHICULAR</t>
  </si>
  <si>
    <t>SERVICIO DE TELEFONIA FIJA DEL PNCVFS</t>
  </si>
  <si>
    <t>SERVICIO DE TELEFONIA FIJA E  INTERNET DE LOS CEM</t>
  </si>
  <si>
    <t>SERVICIO DE TELEFONIA MOVILES (CELULAR)</t>
  </si>
  <si>
    <t>TOMA DE INVENTARIO FISICO DE BIENES PATRIMONIALES</t>
  </si>
  <si>
    <t>TRANSPORTE DE CARGA A NIVEL NACIONAL</t>
  </si>
  <si>
    <t>ALQUILER DE LOCAL PARA ARCHIVO</t>
  </si>
  <si>
    <t>SERVICIOS DE LIMPIEZA DE LOS LOCALES DEL PROGRAMA</t>
  </si>
  <si>
    <t>SERVICIO DE EMBALAJE Y ALMACENAJE DE MUEBLES DE OFICINA / SERVICIO</t>
  </si>
  <si>
    <t>ADQUISICION DE PAPEL BOND / BIEN</t>
  </si>
  <si>
    <t>ADQUISICION DE UNIFORMES DE VERANO E INVIERNO PARA EL PERSONAL NOMBRADO DEL PNCVFS / BIEN</t>
  </si>
  <si>
    <t>2-2020-AURORA-1</t>
  </si>
  <si>
    <t>20511717486 - VILEYDY-ADAN Y EVA SOCIEDAD ANONIMA CERRADA VILEYDY-ADAN Y EVA S.A.C.</t>
  </si>
  <si>
    <t>EJECUCION</t>
  </si>
  <si>
    <t>20548549273 - SERVICIOS GENERALES FASHION KINGS S.R.L.</t>
  </si>
  <si>
    <t>ADQUISICION DE UTILES DE OFICINA / BIEN</t>
  </si>
  <si>
    <t>ACUERDO MARCO</t>
  </si>
  <si>
    <t> 485,085.00</t>
  </si>
  <si>
    <t>SUMINISTROS DE TINTAS Y TONER PARA IMPRESORA / BIEN</t>
  </si>
  <si>
    <t> 1,363,159.19</t>
  </si>
  <si>
    <t xml:space="preserve">CONCLUIDO </t>
  </si>
  <si>
    <t> 628,929.05</t>
  </si>
  <si>
    <t>SUBASTA INVERSA</t>
  </si>
  <si>
    <t>POR CONVOCAR</t>
  </si>
  <si>
    <t>SERVICIO DE AGENCIAMIENTO DE PASAJES AEREOS NACIONALES / SERVICIO</t>
  </si>
  <si>
    <t>CONTRATACIÓN DEL SERVICIO DE TELEFONÍA MÓVIL PARA EL PROGRAMA NACIONAL AURORA</t>
  </si>
  <si>
    <t>1-2020-AURORA-1</t>
  </si>
  <si>
    <t>1'897,515.52</t>
  </si>
  <si>
    <t>SERVICIO DE ACCESO DE INTERNET PARA LA SEDE CENTRAL DEL PROGRAMA</t>
  </si>
  <si>
    <t>SERVICIO DE INTERNET MOVIL PARA LOS SERVICIOS ESPECILIZADOS A NIVEL NACIONAL / SERVICIO</t>
  </si>
  <si>
    <t>SERVICIO DE COURIER A NIVEL LOCAL Y NACIONAL PARA EL PROGRAMA NACIONAL PARA LA PREVENCIÓN Y ERRADICACIÓN DE LA VIOLENCIA CONTRA LAS MUJERES E INTEGRANTES DEL GRUPO FAMILIAR – AURORA</t>
  </si>
  <si>
    <t>SERVICIO DE SPOT RADIAL Y TELEVISIVO / SERVICIO</t>
  </si>
  <si>
    <t>CONTRATACION DIRECTA</t>
  </si>
  <si>
    <t xml:space="preserve">SERVICIO DE TRANSPORTE DE CARGA TERRESTRE NACIONAL </t>
  </si>
  <si>
    <t>CP</t>
  </si>
  <si>
    <t>SERVICIO DE TOMA DE INVENTARIO FISICO DE BIENES PATRIMONIALES / SERVICIO</t>
  </si>
  <si>
    <t>SERVICIO DE MANTENIMIENTO PREVENTIVO  VEHICULO / SERVICIO</t>
  </si>
  <si>
    <t>SERVICIO DE INTERNET Y TELEFONÍA FIJA PARA LOS SERVICIOS ESPECIALIZADOS DEL PROGRAMA NACIONAL AURORA”, POR UN AÑO.</t>
  </si>
  <si>
    <t>SERVICIO DE SEGURIDAD Y VIGILANCIA LINEA 100 / SERVICIO</t>
  </si>
  <si>
    <t>LICENCIA DE SOFTWARE ANTIVIRUS PARA SERVIDOR</t>
  </si>
  <si>
    <t>SERVICIO DE SOPORTE DE SERVIDOR DE LINEA / SERVICIO</t>
  </si>
  <si>
    <t>SERVICIO DE ENTREGA DE TARJETAS ELECTRÓNICAS DE CONSUMO DE ALIMENTOS PARA EL PERSONAL NOMBRADO DEL PROGRAMA NACIONAL PARA LA PREVENCIÓN Y ERRADICACIÓN DE LA VIOLENCIA CONTRA LAS MUJERES E INTEGRANTES DEL GRUPO FAMILIAR – AURORA</t>
  </si>
  <si>
    <t>LP</t>
  </si>
  <si>
    <t>SEGURO DE ASISTENCIA MEDICA</t>
  </si>
  <si>
    <t>ADQUISICION DE SOLUCION DE SERVIDORES</t>
  </si>
  <si>
    <t>20601423295 - TECHNOLOGIES SOLUTIONS ADVANCED S.A.C. - TECHSOLAD S.A.C.</t>
  </si>
  <si>
    <t>ADQUISICION DE PRODUCTOS BIOMEDICOS Y DE PROTECCION PERSONAL PARA LOS PROFESIONALES DE LOS SERVICIOS DEL PROGRAMA AURORA A NIVEL NACIONAL</t>
  </si>
  <si>
    <t>CONTRATACION DIRECTA 001</t>
  </si>
  <si>
    <t>20524966752 - ATLANTICA DE COMERCIO S.A.C.</t>
  </si>
  <si>
    <t>SERVICIO DE MOVILIDAD PARA EL TRASLADO DE LOS PROFESIONALES DE LA LINEA 100 Y EQUIPO INTINERANTE DE URGENCIA DEL PROGRAMA NACIONAL AURORA</t>
  </si>
  <si>
    <t>CONTRATACION DIRECTA 002</t>
  </si>
  <si>
    <t>20552769199 - CORPORACION ANDINA DE INVERSIONES PERU SOCIEDAD ANONIMA CERRADA</t>
  </si>
  <si>
    <t>ADQUISICION DE PROTECTORES FACIALES PARA PROFESIONALES DE SEDE CENTRAL Y SERVICIOS DEL PROGRAMA AURORA A NIVEL NACIONAL</t>
  </si>
  <si>
    <t xml:space="preserve">CONTRATACION DIRECTA </t>
  </si>
  <si>
    <t>4-2020-AURORA-1</t>
  </si>
  <si>
    <t>20601125642 - GRUPO INDUSTRIAL ELFI S.A.C. - GRINELFI S.A.C.</t>
  </si>
  <si>
    <t>ADQUISICION DE MASCARILALS Y MAMELUCOS TEXTILES PARA LOS PROFESIONALES DE LA SEDE CENTRAL Y LOS SERVICIOS DEL PROGRAMA AURORA A NIVEL NACIONAL</t>
  </si>
  <si>
    <t>3-2020-AURORA-1</t>
  </si>
  <si>
    <t>20499358114 - CREATIVIDAD TEXTIL INDUS.IMPOR.EXPOR.SAC</t>
  </si>
  <si>
    <t>SERVICIO DE MOVILIDAD Y TRASLADO DE LOS PROFESIONALES DE LOS EQUIPOS ITINERANTES DE URGENCIA DEL PROGRAMA AURORA</t>
  </si>
  <si>
    <t xml:space="preserve">ADQUISICION DE TERMOMETROS INFRARROJOS PARA LOS PROFESIONALES DE LA SEDE CENTRAL DEL PROGRAMA AURORA Y LOS SERVICIOS DEL PROGRAMA AURORA </t>
  </si>
  <si>
    <t>CONTRATACION DIRECTA 005</t>
  </si>
  <si>
    <t>5-2020-AURORA-1</t>
  </si>
  <si>
    <t>SERVICIO DE MOVILIDAD Y TRASLADO PARA LOS EQUIPOS ITINERANTES DE URGRNCIA DEL PROGRAMA NACIONAL AURORA</t>
  </si>
  <si>
    <t>7-2020-AURORA-1</t>
  </si>
  <si>
    <t>20545487536 - ADONAI ALWAYS EIRL</t>
  </si>
  <si>
    <t>CONTRATACIÓN DEL SERVICIO DE COLABORACIÓN Y MENSAJERÍA ELECTRÓNICA EN LA NUBE PARA EL PROGRAMA NACIONAL AURORA</t>
  </si>
  <si>
    <t xml:space="preserve">LICITACION PUBLICA </t>
  </si>
  <si>
    <t>CONTRATACIÓN DE SERVICIO DE TOMA DE PRUEBAS SEROLÓGICAS PARA COVID-19 PARA EL PERSONAL DEL PROGRAMA NACIONAL AURORA.</t>
  </si>
  <si>
    <t>SERVICIO DE RESPALDO DE INFORMACION EN LA NUBE - PPOR</t>
  </si>
  <si>
    <t>ADQUISICION DE SOLUCION DE UPS PARA EL DATA CENTER DEL PROGRAMA NACIONAL AURORA</t>
  </si>
  <si>
    <t>NO PROGRAMADO</t>
  </si>
  <si>
    <t>ADQUISICION DE SOLUCION DE BASE DE DATOS PARA EL FORTALECIMIENTO DE LA INFRAESTRUCTURA TECNOLOGICA DEL PROGRAMA AURORA - PPOR</t>
  </si>
  <si>
    <t>ADQUISICION DE SOLUCION DE BACKUP</t>
  </si>
  <si>
    <t xml:space="preserve">ADQUISICION DE SWICHT </t>
  </si>
  <si>
    <t>SERVICIO DE INTERNET MOVIL EN EL MARCO PPOR PARA EL PROGRAMA AURORA</t>
  </si>
  <si>
    <t>ADQUISICION DE VEHICULOS PARA EL PROGRAMA AURORA</t>
  </si>
  <si>
    <t>ADQUISICION DE LICENCIAS CISCO/AURICULARES/SOFTWARE DE PLATAFORME.</t>
  </si>
  <si>
    <t>SERVICIO DE EMBALAJE Y ALMACENAJE DE MUEBLES DE OFICINA</t>
  </si>
  <si>
    <t>35-2019-PNCVFS-1</t>
  </si>
  <si>
    <t>20508571152 - AFE SERVICE SOCIEDAD ANONIMA CERRADA</t>
  </si>
  <si>
    <t>SERVICIO DE PUBLICIDAD DE MENCIONES EN RADIO Y TELEVISION DE LA CAMPAÑA VIOLENCIA DISFRAZADA DE AMOR</t>
  </si>
  <si>
    <t>4-2019-PNCVFS-1</t>
  </si>
  <si>
    <t>20492353214 - GRUPORPP SOCIEDAD ANONIMA CERRADA</t>
  </si>
  <si>
    <t xml:space="preserve">CULMINADO </t>
  </si>
  <si>
    <t xml:space="preserve">20 dias  </t>
  </si>
  <si>
    <t>20382350368 - CRP MEDIOS Y ENTRETENIMIENTO S.A.C.</t>
  </si>
  <si>
    <t>20479381390 - CORPORACION UNIVERSAL S.A.C.</t>
  </si>
  <si>
    <t>20219038683 - GRUPO PANAMERICANA DE RADIOS S.A.- GPR S.A</t>
  </si>
  <si>
    <t>20545533406 - LATINA MEDIA S.A.</t>
  </si>
  <si>
    <t>20100049008 - COMPAÑIA PERUANA DE RADIODIFUSION S.A.</t>
  </si>
  <si>
    <t>20100114420 - ANDINA DE RADIODIFUSION S.A.C.</t>
  </si>
  <si>
    <t>ADQUISICIÓN DE MATERIAL EDUCATIVO PISO MICROPOROSA PARA LA INTERVENCIÓN HOMBRES POR LA IGUALDAD</t>
  </si>
  <si>
    <t xml:space="preserve">ADJUDICACION SIMPLIFICADA </t>
  </si>
  <si>
    <t>55-2019-PNCVFS-1</t>
  </si>
  <si>
    <t>20513581476 - ISIS DISTRIBUCIONES SOCIEDAD ANONIMA CERRADA</t>
  </si>
  <si>
    <t xml:space="preserve">15 dias </t>
  </si>
  <si>
    <t>SERVICIO DE TOMA DE INVENTARIO FISICO DE BIENES PATRIMONIALES DEL PNCVFS</t>
  </si>
  <si>
    <t>46-2019-PNCVFS-1</t>
  </si>
  <si>
    <t>20605316710 - SKU CONTROL S.A.C; 20515066005 - EFFIO Y ASOCIADOS S.A.C.</t>
  </si>
  <si>
    <t xml:space="preserve">90 dias     </t>
  </si>
  <si>
    <t>SERVICIO DE INTERNET MOVIL PARA LOS SERVICIOS ESPECIALIZADOS A NIVEL NACIONAL DEL PNCVFS</t>
  </si>
  <si>
    <t>58-2019-PNCVFS-1</t>
  </si>
  <si>
    <t>20467534026 - AMERICA MOVIL PERU S.A.C.</t>
  </si>
  <si>
    <t xml:space="preserve">12meses </t>
  </si>
  <si>
    <t>SERVICIO DE TRANSMISION DE SPOT PUBLICITARIO EN RADIO Y TELEVISION</t>
  </si>
  <si>
    <t>3-2019-PNCVFS-1</t>
  </si>
  <si>
    <t>30 dias</t>
  </si>
  <si>
    <t>ADQUISICIÓN DE VEHÍCULOS AUTOMOTORES</t>
  </si>
  <si>
    <t>56-2019-PNCVFS-1</t>
  </si>
  <si>
    <t>20100821371 - AUTOESPAR S A</t>
  </si>
  <si>
    <t>ADQUISICIÓN DE MATERIAL EDUCATIVO JENGA DE MADERA X 54 PIEZAS PARA LA INTERVENCIÓN HOMBRES POR LA IGUALDAD</t>
  </si>
  <si>
    <t>2019-PNCVFS-1</t>
  </si>
  <si>
    <t>20448571891 - JOLUCAVA IMPORT EXPORT EMPRESA INDIVIDUAL DE RESPONSABILIDAD LIMITADA</t>
  </si>
  <si>
    <t>ADQUISICIÓN DE MATERIAL EDUCATIVO CUBO MÁGICO TIPO RUBICK PARA LA INTERVENCIÓN HOMBRES POR LA IGUALDAD</t>
  </si>
  <si>
    <t>53-2019-PNCVFS-1</t>
  </si>
  <si>
    <t>10072129399 - SANCHEZ FRANCO ERLINDA CLAUDIA 20545603625 - EDIGRAF NATMART S.A.C.</t>
  </si>
  <si>
    <t xml:space="preserve">CONCURSO PUBLICO </t>
  </si>
  <si>
    <t>20100041953 - RIMAC SEGUROS Y REASEGUROS</t>
  </si>
  <si>
    <t xml:space="preserve">12 meses  </t>
  </si>
  <si>
    <t>ADQUISICIÓN DE SEPARADOR DE LIBROS PARA LAS ACTIVIDADES DEL DESARROLLO DE ACTIVIDADES PARA FORTALECER AUTOESTIMA Y CAPACIDADES DE DECISIÓN</t>
  </si>
  <si>
    <t>51-2019-PNCVFS-1</t>
  </si>
  <si>
    <t>20507876219 - J.P.Y.SPORTS SOCIEDAD COMERCIAL DE RESPONSABILIDAD LIMITADA</t>
  </si>
  <si>
    <t>ADQUISICION DE MESA PLEGABLES PARA LOS CEM A NIVEL NACIONAL</t>
  </si>
  <si>
    <t>48-2019-PNCVFS-1</t>
  </si>
  <si>
    <t>20513700319 - ABASTECIMIENTOS Y SERVICIOS GENERALES M &amp; H S.A.C.</t>
  </si>
  <si>
    <t>ADQUISICION DE MANDIL DRILL DE LA INTERVENCION HOMBRES POR LA IGUALDAD</t>
  </si>
  <si>
    <t>49-2019-PNCVFS-1</t>
  </si>
  <si>
    <t>20520993585 - HPS PLASTICOS SOCIEDAD ANONIMA CERRADA</t>
  </si>
  <si>
    <t>ADQUISICION DE MATERIAL EDUCATIVO ARCO DE FULBITO DE METAL PARA LA INTERVENCION HOMBRES POR LA IGUALDAD</t>
  </si>
  <si>
    <t>50-2019-PNCVFS-1</t>
  </si>
  <si>
    <t>CAMIONETA TIPO SUV 4 X 2</t>
  </si>
  <si>
    <t>47-2019-PNCVFS-1</t>
  </si>
  <si>
    <t>20538329542 - AUTOMOTRIZ SAN CRISTOBAL SOCIEDAD ANONIMA</t>
  </si>
  <si>
    <t>ADQUISICION DE COMBUSTIBLE (GASOHOL 90 PLUS Y GASOHOL 97 PLUS)</t>
  </si>
  <si>
    <t>14-2019-PNCVFS-3</t>
  </si>
  <si>
    <t>20511995028 - TERPEL PERU S.A.C.</t>
  </si>
  <si>
    <t>ADQUISICION DE MATERIALES PARA DIFUNDIR LA PREVENCION DE LA VIOLENCIA QUE PROMUEVE EL PNCVFS</t>
  </si>
  <si>
    <t>13-2019-PNCVFS-1</t>
  </si>
  <si>
    <t>SERVICIO DE VIGILANCIA Y SEGURIDAD DE LINEA 100 DEL PNCVFS</t>
  </si>
  <si>
    <t>19-2019-PNCVFS-2</t>
  </si>
  <si>
    <t>20603924909 - VIGILIA Y SEGURIDAD PERUANA S.A.C. 20556554995 - CORPORACION ALEJANDRA S.A.C.</t>
  </si>
  <si>
    <t>45-2019-PNCVFS-1</t>
  </si>
  <si>
    <t>20507852549 - SODEXO PASS PERU S.A.C.</t>
  </si>
  <si>
    <t>SERVICIO DE SOPORTE DE SERVIDOR DE LINEA</t>
  </si>
  <si>
    <t>44-2019-PNCVFS-1</t>
  </si>
  <si>
    <t>20551955797 - GRUPO INGECORP S.A.C.</t>
  </si>
  <si>
    <t xml:space="preserve"> SERVICIO DE ACCESO A INTERNET PARA LA SEDE CENTRAL DEL PNCVFS</t>
  </si>
  <si>
    <t>25-2019-PNCVFS-2</t>
  </si>
  <si>
    <t>20421780472 - WIGO S.A.</t>
  </si>
  <si>
    <t>SERVICIO DE ATENCIÓN DE EVENTOS PARA ENCUENTRO REGIONAL 2019 DIRIGIDO A LOS OPERADORES DE LOS CEM Y CEM EN COMISARÍA DE LIMA METROPOLITANA, LIMA PROVINCIAS, CALLAO, ICA, UCAYALI Y LORETO - SEDE LIMA.</t>
  </si>
  <si>
    <t>43-2019-PNCVFS-1</t>
  </si>
  <si>
    <t>20303368877 - FIGTUR S.A.</t>
  </si>
  <si>
    <t>SERVICIO DE ALQUILER DE INMUEBLE</t>
  </si>
  <si>
    <t>1-2019-PNCVFS-1</t>
  </si>
  <si>
    <t>10431927255 - ALVAREZ-CALDERON EVANS ALEJANDRO</t>
  </si>
  <si>
    <t>SERVICIO DE ALQUILER DE LOCAL PARA LOS SERVICIOS DEL PNCVFS EN LA CIUDAD DE AREQUIPA</t>
  </si>
  <si>
    <t>2-2019-PNCVFS-1</t>
  </si>
  <si>
    <t>10435678730 - VIZA DE OLAZABAL RUBEN ANDRES</t>
  </si>
  <si>
    <t>BLOCK RAYADO DE PAPEL BOND DE 80 G TAMAÑO 113.5 CM X  18 CM X 50 HOJAS APROX.</t>
  </si>
  <si>
    <t>31-2019-PNCVFS-1</t>
  </si>
  <si>
    <t>20600948017 - UMBRELLA SMART INVESTMENT S.A.C.</t>
  </si>
  <si>
    <t xml:space="preserve">20 dias calendarias </t>
  </si>
  <si>
    <t>SERVICIO DE LIMPIEZA DE LOCALES DE LA SEDE CENTRAL DEL PROGRAMA NACIONAL CONTRA LA VIOLENCIA FAMILIAR Y SEXUAL - PNCVFS</t>
  </si>
  <si>
    <t>20477560068 - SERVICIOS DE LIMPIEZA TARAZONA S.A.C. - SERLIMPT S.A.C. 20605159398 - NEGOCIOS DE LIMPIEZA Y AFINES SOCIEDAD COMERCIAL DE RESPONSABILIDAD LIMITADA - NEGLIAF S.R.L.</t>
  </si>
  <si>
    <t>PORTA NOTAS ECOLOGICO IMPRESO 10 CM X 15 CM PROX. CON 100 NOTAS COLOR AZUL</t>
  </si>
  <si>
    <t>39-2019-PNCVFS-1</t>
  </si>
  <si>
    <t>20554236791 - GRUPO RASO E.I.R.L. 20603595409 - AKC COMPANY SOCIEDAD ANONIMA CERRADA - AKC COMPANY S.A.C.</t>
  </si>
  <si>
    <t>ADQUISICION DE PEINE DE PLASTICO CON ESPEJO PARA DIFUNDIR LA PREVENCION DE LA VIOLENCIA QUE PROMUEVE EL PNCVFS EN EL MARCO DE LA ACCION CONJUNTA.</t>
  </si>
  <si>
    <t>38-2019-PNCVFS-1</t>
  </si>
  <si>
    <t>10475210722 - SANCHEZ ALFARO CARLOS ALBERTO</t>
  </si>
  <si>
    <t xml:space="preserve">15 dias calendarios </t>
  </si>
  <si>
    <t>JUEGO DIDACTICO DE TARJETAS DE MEMORIA DE MADERA X 12 PIEZAS</t>
  </si>
  <si>
    <t>40-2019-PNCVFS-1</t>
  </si>
  <si>
    <t>20601824494 - FULL GRAFICOS S.A.C.</t>
  </si>
  <si>
    <t xml:space="preserve">30 dias  calendarios </t>
  </si>
  <si>
    <t>BOLSA DE LONA DE 45 CM X 40 CM X 13 CM</t>
  </si>
  <si>
    <t>29-2019-PNCVFS-1</t>
  </si>
  <si>
    <t>20603677987 - RODRIGO &amp; COMPAÑIA E.I.R.L.</t>
  </si>
  <si>
    <t>ADQUISICION DE CAMARA FOTOGRAFICA DIGITAL</t>
  </si>
  <si>
    <t>22-2019-PNCVFS-1</t>
  </si>
  <si>
    <t>20510032684 - ONCORE SOCIEDAD ANONIMA CERRADA</t>
  </si>
  <si>
    <t>JUEGO DIDACTICO DE CASINO X 18 CARTAS TAMAÑO A6</t>
  </si>
  <si>
    <t>28-2019-PNCVFS-1</t>
  </si>
  <si>
    <t xml:space="preserve">20 dias calendarios </t>
  </si>
  <si>
    <t>ADQUISICIÓN DE MOBILIARIO PARA LAS INTERVENCIONES DE LAS ESTRATEGIAS COMUNITARIAS.</t>
  </si>
  <si>
    <t>36-2019-PNCVFS-1</t>
  </si>
  <si>
    <t>10443110670 - PADILLA GOMEZ EDELINA EVELYN</t>
  </si>
  <si>
    <t xml:space="preserve">55 dias calendarios </t>
  </si>
  <si>
    <t>ADQUISICION DE LONCHERAS TERMICAS</t>
  </si>
  <si>
    <t>10-2019-PNCVFS-1</t>
  </si>
  <si>
    <t>20565506073 - JHONHEN PERU S.A.C.</t>
  </si>
  <si>
    <t xml:space="preserve">30 dias calendarios </t>
  </si>
  <si>
    <t>ADQUISICIÓN DE LÁPIZ PUBLICITARIO PARA LA DIFUSIÓN DE LA PREVENCIÓN DE LA VIOLENCIA QUE PROMUEVE EL PNCVFS EN EL MARCO DEL PLAN DE ACCIÓN CONJUNTO 2019</t>
  </si>
  <si>
    <t>12-2019-PNCVFS-1</t>
  </si>
  <si>
    <t>20179299411 - IBA INTERNATIONAL BUSINESS ASSOCIATION S.R.L. 99000005904 - GLOBAL ENGINEERING &amp; LOGISTICS CO. LIMITED</t>
  </si>
  <si>
    <t>ADQUISICIÓN DE CHALECOS DE DRILL CON LOGOTIPO PARA PROMOVER LOS SERVICIOS DEL PNCVFS.</t>
  </si>
  <si>
    <t>11-2019-PNCVFS-1</t>
  </si>
  <si>
    <t>ADQUISICION DE INDIVIDUAL DE CORROSPUN PARA EL PNCVFS</t>
  </si>
  <si>
    <t>30-2019-PNCVFS-1</t>
  </si>
  <si>
    <t>20602918921 - DO'ROALLY E.I.R.L. 10459896843 - GARATE MALDONADO MAYRA ANGELINA</t>
  </si>
  <si>
    <t xml:space="preserve">20 dias calendarios     </t>
  </si>
  <si>
    <t>ADQUISICIÓN DE CALENDARIO INFORMATIVO</t>
  </si>
  <si>
    <t>33-2019-PNCVFS-1</t>
  </si>
  <si>
    <t>20554060812 - INVERSIONES Y SERVICIOS MULTIPLES V Y M S.A.C. - INSERMUL V Y M S.A.C.</t>
  </si>
  <si>
    <t xml:space="preserve">20 dias calendarios      </t>
  </si>
  <si>
    <t>ADQUISICIÓN DE TOLDOS DE LONA</t>
  </si>
  <si>
    <t>32-2019-PNCVFS-1</t>
  </si>
  <si>
    <t>20514413542 - EVANG TECHNOLOGY SOCIEDAD ANONIMA CERRADA; 10072129399 - SANCHEZ FRANCO ERLINDA CLAUDIA</t>
  </si>
  <si>
    <t>SERVICIO DE ORGANIZACIÓN E IMPLEMENTACION DE CURSO VIRTUAL DE LA UPPIFVFS</t>
  </si>
  <si>
    <t>27-2019-PNCVFS-1</t>
  </si>
  <si>
    <t>20126141956 - CENTRO-DE-LA-MUJER-PERUANA-FLORA-TRISTAN</t>
  </si>
  <si>
    <t>ADQUISICIÓN DE ARTÍCULOS TEXTILES PARA PROMOVER LA PREVENCIÓN DE LA VIOLENCIA</t>
  </si>
  <si>
    <t>8-2019-PNCVFS-1</t>
  </si>
  <si>
    <t xml:space="preserve">50 dias calendarios </t>
  </si>
  <si>
    <t>20514505668 - CONFECCIONES GEORGE SAC</t>
  </si>
  <si>
    <t>ADQUISICION DE MODULO DE DEMOSTRACION PORTATIL</t>
  </si>
  <si>
    <t>20-2019-PNCVFS-1</t>
  </si>
  <si>
    <t>10470208657 - CERON SHAPIAMA FIORELLA</t>
  </si>
  <si>
    <t xml:space="preserve">35 dias calendarios    </t>
  </si>
  <si>
    <t>ADQUISICION DE TUMBALATAS Y RULETAS</t>
  </si>
  <si>
    <t>24-2019-PNCVFS-1</t>
  </si>
  <si>
    <t>20604422567 - AFG INTEGRADORES E.I.R.L.</t>
  </si>
  <si>
    <t>ADQUISICION DE MEGAFONO Y PARLANTE AMPLIFICADOR PORTATIL</t>
  </si>
  <si>
    <t>23-2019-PNCVFS-1</t>
  </si>
  <si>
    <t>10076369939 - LANAO SALVATIERRA MICHEL ALEXIS</t>
  </si>
  <si>
    <t>ADQUISICION DE CASACAS TASLAN UNISEX</t>
  </si>
  <si>
    <t>21-2019-PNCVFS-1</t>
  </si>
  <si>
    <t>20600646398 - CORPORACION YEIRA Z&amp;P S.A.C.</t>
  </si>
  <si>
    <t>ADQUISICION DE VOLANTES, FOLLETO, STICERK, AFICHE, DIPTICO INFORMATIVO</t>
  </si>
  <si>
    <t>16-2019-PNCVFS-1</t>
  </si>
  <si>
    <t>ADQUISICION DE JUEGO DIDACTICOS DE ACTIVIDADES</t>
  </si>
  <si>
    <t>17-2019-PNCVFS-1</t>
  </si>
  <si>
    <t>ADQUISICIÓN DE BOLÍGRAFOS Y REGLAS CON IMPRESIÓN</t>
  </si>
  <si>
    <t>18-2019-PNCVFS-1</t>
  </si>
  <si>
    <t>20546623948 - TARGET PUBLICITARIO E.I.R.L.</t>
  </si>
  <si>
    <t xml:space="preserve">30 dias calendarios   </t>
  </si>
  <si>
    <t>10160115039 - DOMINGUEZ MATA ANTONIA CELSA</t>
  </si>
  <si>
    <t xml:space="preserve">30calendarios </t>
  </si>
  <si>
    <t>SERVICIO DE TRANSPORTE DE CARGA A NIVEL NACIONAL</t>
  </si>
  <si>
    <t>11-2019-PNCVFS-2</t>
  </si>
  <si>
    <t>20121978025 - EMPRESA DE TRANSPORTES NACIONALES HUMBOLT S.A.</t>
  </si>
  <si>
    <t>SERVICIO DE COURIER PARA EL PNCVFS</t>
  </si>
  <si>
    <t>26-2019-PNCVFS-1</t>
  </si>
  <si>
    <t>20601701503 - P &amp; M COURIER EXPRESS S.A.C</t>
  </si>
  <si>
    <t>ADQUISICION DE UNIFORMES DE VERANO E INVIERNO PARA EL PERSONAL NOMBRADO DEL PNCVFS</t>
  </si>
  <si>
    <t>8-2019-PNCVFS-2</t>
  </si>
  <si>
    <t>20128232584 - TERNOS MONETT S.A.</t>
  </si>
  <si>
    <t>20100306337 - INDUSTRIAL GORAK S A</t>
  </si>
  <si>
    <t>ADQUISICION DE BLOCK DE NOTAS PARA EL PNCVFS</t>
  </si>
  <si>
    <t>6-2019-PNCVFS-1</t>
  </si>
  <si>
    <t>20 dias calendarios</t>
  </si>
  <si>
    <t>ADQUISICION DE GIGANTOGRAFIAS PARA EL PNCVFS</t>
  </si>
  <si>
    <t>15-2019-PNCVFS-1</t>
  </si>
  <si>
    <t xml:space="preserve">20602918921 - DO'ROALLY E.I.R.L. 10459896843 - GARATE MALDONADO MAYRA ANGELINA </t>
  </si>
  <si>
    <t xml:space="preserve">60 dias calendarios </t>
  </si>
  <si>
    <t>ADQUISICION DE RELOJ MARCADOR DE ASISTENCIA CON HUELLA DIGITAL</t>
  </si>
  <si>
    <t>20514535222 - MARKOVATIONS SOCIEDAD ANONIMA CERRADA</t>
  </si>
  <si>
    <t>ADQUISICION DE TRIPTICO INFORMATIVO</t>
  </si>
  <si>
    <t>20524913390 - IMAGEN CORPORATIVA GRAFIMAR S.A.C</t>
  </si>
  <si>
    <t>ADQUISICION DE FOLDER INSTITUCIONAL PARA EL PNCVFS</t>
  </si>
  <si>
    <t>ADQUISICION DE BOLETINES INFORMATIVOS</t>
  </si>
  <si>
    <t>5-2019-PNCVFS-1</t>
  </si>
  <si>
    <t>20291735241 - RAPIMAGEN S.A.</t>
  </si>
  <si>
    <t>ADQUISICION DE CAMISETA MANGA CORTA</t>
  </si>
  <si>
    <t>20601508363 - RALEON CORPORATION S.R.L. 20513413093 - GESTION DE NEGOCIOS Y SERVICIOS INTEGRALES SRL-GENESIN SRL</t>
  </si>
  <si>
    <t>ADQUISICION DE LICENCIAS ANTIVIRUS DEL PNCVFS</t>
  </si>
  <si>
    <t>20556917389 - SAFER PERU S.A.</t>
  </si>
  <si>
    <t>05 dias calendarios</t>
  </si>
  <si>
    <t>ADQUISICION DE MOCHILA</t>
  </si>
  <si>
    <t>10770481916 - PALOMINO MAMANI YASMIN LISSETH</t>
  </si>
  <si>
    <t xml:space="preserve">40 dias calendarios </t>
  </si>
  <si>
    <t>ADQUISICION DE ROTAFOLIOS</t>
  </si>
  <si>
    <t>ADQUISICION DE GORROS CON LOGOTIPO</t>
  </si>
  <si>
    <t>7-2019-PNCVFS-1</t>
  </si>
  <si>
    <t>20601477832 - TEXTILES CONFANI S.A.C.</t>
  </si>
  <si>
    <t>ADQUISICIÓN DE DÍPTICOS INFORMATIVOS PARA LA INTERVENCIÓN DE HOMBRES POR LA IGUALDAD QUE PROMUEVE EL PNCVFS</t>
  </si>
  <si>
    <t>ADQUISICIÓN DE BOLSO DE LONA TIPO MORRAL CRUZADO</t>
  </si>
  <si>
    <t>SERVICIO DE ATENCIÓN DE EVENTOS PARA EL PERSONAL DE ADMISIÓN DE LOS CENTROS DE EMERGENCIA MUJER DEL PNCVFS A NIVEL NACIONAL QUE ASISTIRÁN A LA CAPACITACIÓN PROGRAMADA EN EL PDP 2019</t>
  </si>
  <si>
    <t>20205605500 - BLUE MARLIN BEACH CLUB S.A.</t>
  </si>
  <si>
    <t xml:space="preserve">03 dias calendarios </t>
  </si>
  <si>
    <t>ADQUISICIÓN DE TELEVISORES PARA LA IMPLEMENTACIÓN DE SERVICIOS EN LOS CEM EN COMISARÍAS A NIVEL NACIONAL Y SERVICIO DE ATENCIÓN URGENTE SAU</t>
  </si>
  <si>
    <t>20552429843 - PEL PERU S.R.L.</t>
  </si>
  <si>
    <t>SERVICIO DE SEGURO PATRIMONIALES MULTIRIESGO DESHONESTIDAD Y VEHICULAR DEL PNCVFS</t>
  </si>
  <si>
    <t>20332970411 - PACIFICO COMPAÑIA DE SEGUROS Y REASEGUROS</t>
  </si>
  <si>
    <t xml:space="preserve">24 meses </t>
  </si>
  <si>
    <t>ADQUISICIÓN DE MÓDULOS DE MELAMINE PARA LA IMPLEMENTACIÓN DE SERVICIOS EN LOS CEM EN COMISARÍAS A NIVEL NACIONAL</t>
  </si>
  <si>
    <t>20601004411 - PROYECTOS HANXOR E.I.R.L</t>
  </si>
  <si>
    <t xml:space="preserve">90 dias calendarios </t>
  </si>
  <si>
    <t>20600901606 - INVERSIONES &amp; MUEBLES PERU S.A.C. - INMUPE S.A.C.</t>
  </si>
  <si>
    <t xml:space="preserve">90dias calendarios     </t>
  </si>
  <si>
    <t>10423655688 - CRUZ VIERA JAIME CESAR</t>
  </si>
  <si>
    <t>PERUCOMPRAS</t>
  </si>
  <si>
    <t xml:space="preserve">VARIOS </t>
  </si>
  <si>
    <t>SUMINISTROS DE TINTAS Y TONER PARA IMPRESORAS</t>
  </si>
  <si>
    <t>ADQUISICION DE SILLAS FIJAS Y GIRATORIAS</t>
  </si>
  <si>
    <t>20600346289 ARCHITEC SOCIEDAD ANONIMA CERRADA - ARCHITEC S.A.C.</t>
  </si>
  <si>
    <t>20290793824 HOLIDAY S.R.L.</t>
  </si>
  <si>
    <t>ADQUISICION DE EQUIPO DE COMPUTO</t>
  </si>
  <si>
    <t>20127745910 MAXIMA INTERNACIONAL S.A.</t>
  </si>
  <si>
    <t>20556739693 PARTNERS TECHNOLOGY S.A.C.</t>
  </si>
  <si>
    <t>EQUIPO MULTIFUNCIONAL COPIADORA FAX IMPRESORA SCANNER</t>
  </si>
  <si>
    <t>ADQUISICION DE PC</t>
  </si>
  <si>
    <t>20509131989 JL BUSINESS AND SERVICE S.A.C.</t>
  </si>
  <si>
    <t>SILLA GIRATORIA DE POLIPROPILENO CON ASIENTO FORRADO EN TELA Y RESPALDAR DE MALLA DE NYLON CON REPOSA BRAZOS FIJA Y BASE DE 5 ASPAS</t>
  </si>
  <si>
    <t>20544434391 SERVIMUEBLES CAMIL  S.R.L.</t>
  </si>
  <si>
    <t>TONER COLOR CYAN PARA IMPRESORA MULTIFUNCIONAL LASER</t>
  </si>
  <si>
    <t>COMPUTADORA PERSONAL PORTATIL CORE I7 1.80 GHZ, MEMORIA RAM 8 GB, DISCO DURO 1 TB, PANTALLA LED 15.6 in</t>
  </si>
  <si>
    <t>20267163228 INGRAM MICRO S.A.C.</t>
  </si>
  <si>
    <t>COMPUTADORA CON PROCESADOR CORE I7 DE 3.20 GHZ, MEMORIA RAM DE 8 GB, DISCO DURO 1 TB + MONITOR LCD 21.5 in + TECLADO + MOUSE</t>
  </si>
  <si>
    <t>EQUIPO MULTIFUNCIONAL COPIADORA IMPRESORA SCANNER 52 PPM</t>
  </si>
  <si>
    <t>PROYECTOR MULTIMEDIA 3000 lm</t>
  </si>
  <si>
    <t>TONER COLOR NEGRO PARA IMPRESORA LASER</t>
  </si>
  <si>
    <t>SCANNER DE COMUNICACIONES</t>
  </si>
  <si>
    <t>20600871855 CORP DEPA S.A.C.</t>
  </si>
  <si>
    <t>COMPUTADORA CON PROCESADOR CORE I7 DE 3.20 GHZ, MEMORIA RAM 8 GB, DISCO DURO 1TB + WINDOWS 10 PROFESSIONAL 64 BITS ESPANOL + TECLADO USB + MOUSE USB</t>
  </si>
  <si>
    <t>SILLA PLEGABLE DE METAL CROMADO CON ASIENTO Y RESPALDAR FORRADO EN KOROFAN SIN REPOSA BRAZOS Y BASE DE 4 PATAS</t>
  </si>
  <si>
    <t>TECHNICAL IT SUPPORT &amp; SYSTEMS S.A.C.</t>
  </si>
  <si>
    <t>ADQUISICION DE IMPRESORA HP</t>
  </si>
  <si>
    <t>ADQUISICION DE SCANNER</t>
  </si>
  <si>
    <t>20600963989 IMPACTO DIGITAL PERU S.A.C.</t>
  </si>
  <si>
    <t>006 INABIF</t>
  </si>
  <si>
    <t>DIRECTOR(A) II UNIDAD DE ASESORIA JURIDICA</t>
  </si>
  <si>
    <t>07735788</t>
  </si>
  <si>
    <t>ABREGU BAEZ MARIA DEL CARMEN</t>
  </si>
  <si>
    <t>ABOGADO</t>
  </si>
  <si>
    <t>SUPERIOR UNIVERSITARIA CONCLUIDA</t>
  </si>
  <si>
    <t>TITULADO</t>
  </si>
  <si>
    <t>SERVICIO: ESPECIALISTA COORDINADOR(A) DE CENTRO DE ACOGIDA RESIDENCIAL</t>
  </si>
  <si>
    <t>01231846</t>
  </si>
  <si>
    <t>ACEITUNO VARGAS MARIA CRISTINA</t>
  </si>
  <si>
    <t>ASISTENTE SOCIAL</t>
  </si>
  <si>
    <t>SERVICIO: EDUCADOR DE CALLE</t>
  </si>
  <si>
    <t>25003889</t>
  </si>
  <si>
    <t>ACHAHUI NINANQUI HERBERT</t>
  </si>
  <si>
    <t>PROMOTOR SOCIAL (TECNICO ASIMILADO)</t>
  </si>
  <si>
    <t>ASISTENTA SOCIAL</t>
  </si>
  <si>
    <t>06029501</t>
  </si>
  <si>
    <t>ACO SALDARRIAGA CLARA ERLINDA</t>
  </si>
  <si>
    <t>SERVICIO: PERSONAL DE APOYO</t>
  </si>
  <si>
    <t>17549670</t>
  </si>
  <si>
    <t>ACOSTA RIOJAS CARLOS ALBERTO</t>
  </si>
  <si>
    <t>CONTABILIDAD</t>
  </si>
  <si>
    <t>SUPERIOR NO UNIVERSITARIA CONCLUIDA</t>
  </si>
  <si>
    <t>EDUCACIÓN SUPERIOR (INSTITUTO SUPERIOR ETC) COMPLETA</t>
  </si>
  <si>
    <t>SERVICIO: PERSONAL DE ATENCION PERMANENTE</t>
  </si>
  <si>
    <t>17549842</t>
  </si>
  <si>
    <t>ACOSTA RIOJAS SUSANA DE LOS MILAGROS</t>
  </si>
  <si>
    <t>TECNICO EN ENFERMERIA</t>
  </si>
  <si>
    <t>SERVICIO: PSICOLOGO (A)</t>
  </si>
  <si>
    <t>29440783</t>
  </si>
  <si>
    <t>ACOSTA RUELAS SANTOS SONIA</t>
  </si>
  <si>
    <t>PSICOLOGIA</t>
  </si>
  <si>
    <t>SERVICIO: PERSONAL DE ATENCION PERMANENTE (TUTORIA)</t>
  </si>
  <si>
    <t>41937950</t>
  </si>
  <si>
    <t>ADAN NIETO CELIA CESI</t>
  </si>
  <si>
    <t>EDUCACION</t>
  </si>
  <si>
    <t>71417191</t>
  </si>
  <si>
    <t>ADVINCULA REYES KELLY GIANINA</t>
  </si>
  <si>
    <t>PSICOLOGO</t>
  </si>
  <si>
    <t>SUPERIOR UNIVERSITARIO</t>
  </si>
  <si>
    <t>41116069</t>
  </si>
  <si>
    <t>AGAMA FLORES JESSICA EDITH</t>
  </si>
  <si>
    <t>ENFERMERIA TECNICA</t>
  </si>
  <si>
    <t>15408502</t>
  </si>
  <si>
    <t>AGAPITO SOTO ANA MARIA</t>
  </si>
  <si>
    <t>EDUCADOR</t>
  </si>
  <si>
    <t>EDUCACION UNIVERSITARIA COMPLETA</t>
  </si>
  <si>
    <t>EDUCACIÓN UNIVERSITARIA COMPLETA</t>
  </si>
  <si>
    <t>SERVICIO: PERSONAL DE ATENCION PERMANENTE (TECNICO (A) EN ENFERMERIA)</t>
  </si>
  <si>
    <t>08549505</t>
  </si>
  <si>
    <t>AGUADO CASAVERDE BLANCA MARGOT</t>
  </si>
  <si>
    <t>EDUCACION TECNICA</t>
  </si>
  <si>
    <t>EDUCACIÓN TÉCNICA COMPLETA</t>
  </si>
  <si>
    <t>SERVICIO: APOYO EN LA PREPARACION DE ALIMENTOS</t>
  </si>
  <si>
    <t>70402952</t>
  </si>
  <si>
    <t>AGUAYO CADENAS DAVID JUNIOR</t>
  </si>
  <si>
    <t>GASTRONOMIA</t>
  </si>
  <si>
    <t>29360864</t>
  </si>
  <si>
    <t>AGUILAR ARAPA ELHIBERTO EUSEBIO</t>
  </si>
  <si>
    <t>SECUNDARIA INCOMPLETA</t>
  </si>
  <si>
    <t>EDUCACION SECUNDARIA INCOMPLETA</t>
  </si>
  <si>
    <t>EDUCACIÓN SECUNDARIA INCOMPLETA</t>
  </si>
  <si>
    <t>SERVICIO: PSICOLOGIA</t>
  </si>
  <si>
    <t>40969180</t>
  </si>
  <si>
    <t>AGUILAR CASTRO LUCY ARACELLI</t>
  </si>
  <si>
    <t>SERVICIO: SERVICIO DE OPERADOR SIGA - MEF</t>
  </si>
  <si>
    <t>43299455</t>
  </si>
  <si>
    <t>AGUILAR LUJAN JONATHAN HADAD</t>
  </si>
  <si>
    <t>COMPUTACION E INFORMATICA</t>
  </si>
  <si>
    <t>EDUCACION TECNICA INCOMPLETA</t>
  </si>
  <si>
    <t>EDUCACIÓN TÉCNICA INCOMPLETA</t>
  </si>
  <si>
    <t>25772363</t>
  </si>
  <si>
    <t>AGUILAR QUISPE JESSICA</t>
  </si>
  <si>
    <t>SUPERIOR NO UNIVERSITARIA INCOMPLETA</t>
  </si>
  <si>
    <t>EDUCACIÓN SUPERIOR (INSTITUTO SUPERIOR ETC) INCOMPLETA</t>
  </si>
  <si>
    <t>10157102</t>
  </si>
  <si>
    <t>AGUILAR SOTOMAYOR CARMEN LAURA</t>
  </si>
  <si>
    <t>SUPERIOR UNIVERSITARIA INCOMPLETA</t>
  </si>
  <si>
    <t>EDUCACIÓN UNIVERSITARIA INCOMPLETA</t>
  </si>
  <si>
    <t>SERVICIO: TRABAJADOR/A SOCIAL</t>
  </si>
  <si>
    <t>45486847</t>
  </si>
  <si>
    <t>AGUILAR TRUJILLO MARY ESTELA</t>
  </si>
  <si>
    <t>08184222</t>
  </si>
  <si>
    <t>AGUILAR VALDIVIA LIDIA DEL PILAR</t>
  </si>
  <si>
    <t>TECNOLOGIA DE LA EDUCACION INICIAL</t>
  </si>
  <si>
    <t>25744273</t>
  </si>
  <si>
    <t>AGUINAGA PRECIADO JESSICA LUZ</t>
  </si>
  <si>
    <t>OBSTETRIZ</t>
  </si>
  <si>
    <t>SERVICIO: TECNOLOGO(A) MEDICO(A) - TERAPEUTA DE LENGUAJE</t>
  </si>
  <si>
    <t>07502048</t>
  </si>
  <si>
    <t>AGUIRRE SANCHEZ KARIN YBETT</t>
  </si>
  <si>
    <t>TECNOLOGIA MEDICA</t>
  </si>
  <si>
    <t>SERVICIO: OPERADOR(A) DE MANTENIMIENTO Y LIMPIEZA</t>
  </si>
  <si>
    <t>16534171</t>
  </si>
  <si>
    <t>AGUIRRE TINEO NELY GREGORIA</t>
  </si>
  <si>
    <t>SECUNDARIA COMPLETA</t>
  </si>
  <si>
    <t>EDUCACION SECUNDARIA</t>
  </si>
  <si>
    <t>EDUCACIÓN SECUNDARIA COMPLETA</t>
  </si>
  <si>
    <t>SERVICIO: MEDICO CIRUJANO</t>
  </si>
  <si>
    <t>40166570</t>
  </si>
  <si>
    <t>AGUIRRE VIVAS KRISTHIAN ARMANDO</t>
  </si>
  <si>
    <t>MEDICINA</t>
  </si>
  <si>
    <t>03845971</t>
  </si>
  <si>
    <t>AGURTO GUEVARA ANA MARIA</t>
  </si>
  <si>
    <t>42286452</t>
  </si>
  <si>
    <t>AGURTO MORALES KARIN JACQUELINE</t>
  </si>
  <si>
    <t>PROFESOR EDUCACION SECUNDARIA</t>
  </si>
  <si>
    <t>44433740</t>
  </si>
  <si>
    <t>AJAHUANA MENDOZA CINTHIA MAGALYN</t>
  </si>
  <si>
    <t>21544590</t>
  </si>
  <si>
    <t>ALAMA ALFARO NIDIA LUZ</t>
  </si>
  <si>
    <t>EDUCACION PRIMARIA</t>
  </si>
  <si>
    <t>SUPERIOR PEDAGOGICO</t>
  </si>
  <si>
    <t>SERVICIO: PERSONAL DE APOYO LIMPIEZA</t>
  </si>
  <si>
    <t>42620761</t>
  </si>
  <si>
    <t>ALANYA PISCO CARMEN ROSA</t>
  </si>
  <si>
    <t>SERVICIO: TERAPISTA FISICA Y REHABILITACION</t>
  </si>
  <si>
    <t>44285527</t>
  </si>
  <si>
    <t>ALARCON ALIAGA HUGO ALEJANDRO</t>
  </si>
  <si>
    <t>TECNOLOGICO MEDICO</t>
  </si>
  <si>
    <t>SERVICIO: DIGITADOR (A)</t>
  </si>
  <si>
    <t>44530898</t>
  </si>
  <si>
    <t>ALARCON DEL CARPIO MAYRA YASMIN</t>
  </si>
  <si>
    <t>SERVICIO: ANALISTA ADMINISTRATIVO</t>
  </si>
  <si>
    <t>71455041</t>
  </si>
  <si>
    <t>ALBA CARRASCO DANIELA STEFANIA</t>
  </si>
  <si>
    <t>ADMINISTRACION</t>
  </si>
  <si>
    <t>SERVICIO: SECRETARIA</t>
  </si>
  <si>
    <t>10547228</t>
  </si>
  <si>
    <t>ALBAN LOZADA MARIA CONCEPCION</t>
  </si>
  <si>
    <t>ADMINISTRACION DE EMPRESAS</t>
  </si>
  <si>
    <t>16419683</t>
  </si>
  <si>
    <t>ALBERCA QUEVEDO ELSA ANA</t>
  </si>
  <si>
    <t>22189030</t>
  </si>
  <si>
    <t>ALBORNOZ IZQUIERDO OLGA LIDIA</t>
  </si>
  <si>
    <t>SERVICIO: ESPECIALISTA SOCIAL I</t>
  </si>
  <si>
    <t>25766409</t>
  </si>
  <si>
    <t>ALBUJAR CHAMORRO MAILIR NORMAN</t>
  </si>
  <si>
    <t>TRABAJO SOCIAL</t>
  </si>
  <si>
    <t>GRADO DE BACHILLER</t>
  </si>
  <si>
    <t>SERVICIO: PERSONAL DE APOYO (LIMPIEZA)</t>
  </si>
  <si>
    <t>28110600</t>
  </si>
  <si>
    <t>ALCANTARA SANTA CRUZ LESLY</t>
  </si>
  <si>
    <t>41021782</t>
  </si>
  <si>
    <t>ALCIBIA NOA WILFREDO</t>
  </si>
  <si>
    <t>PROFESOR DE ACADEMIA</t>
  </si>
  <si>
    <t>25709291</t>
  </si>
  <si>
    <t>ALDANA ORTIZ RIXDY LUANA</t>
  </si>
  <si>
    <t>00487471</t>
  </si>
  <si>
    <t>ALE FLORES GUADALUPE CATALINA</t>
  </si>
  <si>
    <t>PROFESORA CIENCIAS SOCIALES HISTORIA Y GEOGRAFIA</t>
  </si>
  <si>
    <t>SERVICIO: ABOGADO PARA LA ST-PAD</t>
  </si>
  <si>
    <t>10536362</t>
  </si>
  <si>
    <t>ALEJOS LLUQUE ENDER EMILIO</t>
  </si>
  <si>
    <t>09615103</t>
  </si>
  <si>
    <t>ALEMAN INFANTE KORIN MILAGROS</t>
  </si>
  <si>
    <t>ELECTRICIDAD</t>
  </si>
  <si>
    <t>10649733</t>
  </si>
  <si>
    <t>ALFARO AROTINCO MARIA ESTHER</t>
  </si>
  <si>
    <t>15616684</t>
  </si>
  <si>
    <t>ALFARO GUERRA CLAUDIA ROCIO</t>
  </si>
  <si>
    <t>SERVICIO: PERSONAL DE APOYO (LAVANDERIA)</t>
  </si>
  <si>
    <t>10468338</t>
  </si>
  <si>
    <t>ALFARO ORTEGA MIRIAN MILAGROS</t>
  </si>
  <si>
    <t>SERVICIO: TECNICO EN TALLERES</t>
  </si>
  <si>
    <t>08240314</t>
  </si>
  <si>
    <t>ALFARO PACHECO MARIA DEL ROSARIO</t>
  </si>
  <si>
    <t>EDUCACION INICIAL</t>
  </si>
  <si>
    <t>08130153</t>
  </si>
  <si>
    <t>ALFARO VALDIVIA DE ARCE NIEVES ANGELICA</t>
  </si>
  <si>
    <t>SERVICIO: PERSONAL DE ATENCION PERMANENTE (MADRE CUIDADORA)</t>
  </si>
  <si>
    <t>09610119</t>
  </si>
  <si>
    <t>ALIAGA CASTRO LUZMEDI</t>
  </si>
  <si>
    <t>AUXILIAR, ENFERMERIA</t>
  </si>
  <si>
    <t>SERVICIO: CONDUCCION DE VEHICULOS</t>
  </si>
  <si>
    <t>08692413</t>
  </si>
  <si>
    <t>ALIAGA PERALTA WILFREDO</t>
  </si>
  <si>
    <t>25805439</t>
  </si>
  <si>
    <t>ALIAGA TURIN HERLINDA</t>
  </si>
  <si>
    <t>SERVICIO: VIGILANCIA</t>
  </si>
  <si>
    <t>23947245</t>
  </si>
  <si>
    <t>ALLER PINEDO ENRIQUE</t>
  </si>
  <si>
    <t>22502707</t>
  </si>
  <si>
    <t>ALMERCO GOÑE ROSA ELISABETH</t>
  </si>
  <si>
    <t>SERVICIO: APOYO ADMINISTRATIVO</t>
  </si>
  <si>
    <t>45047266</t>
  </si>
  <si>
    <t>ALTAMIRANO BILBAO ALDO MARCIAL</t>
  </si>
  <si>
    <t>SERVICIO: PERSONAL DE APOYO (COCINA)</t>
  </si>
  <si>
    <t>23940614</t>
  </si>
  <si>
    <t>ALTAMIRANO CORDOVA EMMA ELIZABETH</t>
  </si>
  <si>
    <t>MANIPULEO DE ALIMENTOS EN COCINAS POPULARES</t>
  </si>
  <si>
    <t>SERVICIO: TRABAJADOR(A) SOCIAL - ACERCANDONOS</t>
  </si>
  <si>
    <t>10581734</t>
  </si>
  <si>
    <t>ALTAMIRANO FLORES MARIA ELENA</t>
  </si>
  <si>
    <t>07942131</t>
  </si>
  <si>
    <t>ALVARADO DE LA FUENTE JOSE ALEJANDRO</t>
  </si>
  <si>
    <t>SERVICIO: ESPECIALISTA LEGAL PARA LA STPAD</t>
  </si>
  <si>
    <t>42936497</t>
  </si>
  <si>
    <t>ALVARADO DOMINGUEZ MELISSA MILAGROS</t>
  </si>
  <si>
    <t>SERVICIO: ENFERMERO (A)</t>
  </si>
  <si>
    <t>41783633</t>
  </si>
  <si>
    <t>ALVARADO HUAMAN MARIA ELISABETH</t>
  </si>
  <si>
    <t>ENFERMERA TECNICA</t>
  </si>
  <si>
    <t>EGRESADO</t>
  </si>
  <si>
    <t>15423576</t>
  </si>
  <si>
    <t>ALVARADO HUARI JULIO CESAR</t>
  </si>
  <si>
    <t>23840600</t>
  </si>
  <si>
    <t>ALVARADO HURTADO CRISTINA</t>
  </si>
  <si>
    <t>40376344</t>
  </si>
  <si>
    <t>ALVARADO TORRES ISABEL SARA</t>
  </si>
  <si>
    <t>PROFESOR DE EDUCACION INICIAL (PRE-ESCOLAR)</t>
  </si>
  <si>
    <t>10671998</t>
  </si>
  <si>
    <t>ALVARADO VELAPATIÑO MERCEDES</t>
  </si>
  <si>
    <t>45642191</t>
  </si>
  <si>
    <t>ALVAREZ ALBA ESTEFANI BELEN</t>
  </si>
  <si>
    <t>SERVICIO: PERSONAL DE APOYO (LIMPIEZA Y MANTENIMIENTO)</t>
  </si>
  <si>
    <t>09796507</t>
  </si>
  <si>
    <t>ALVAREZ MORENO WALTER ROLANDO</t>
  </si>
  <si>
    <t>44606896</t>
  </si>
  <si>
    <t>ALVAREZ REYES GABRIEL</t>
  </si>
  <si>
    <t>SERVICIO: VIGILANCIA Y SEGURIDAD</t>
  </si>
  <si>
    <t>43057090</t>
  </si>
  <si>
    <t>ALVAREZ SALAZAR ISABEL FIORELLA</t>
  </si>
  <si>
    <t>07724207</t>
  </si>
  <si>
    <t>ALVAREZ SANTIAGO LUIS ARTURO</t>
  </si>
  <si>
    <t>40737063</t>
  </si>
  <si>
    <t>ALVIRI MINAYA MARIA CECILIA</t>
  </si>
  <si>
    <t>ENFERMERA, TECNICO</t>
  </si>
  <si>
    <t>09583874</t>
  </si>
  <si>
    <t>ALVITES LINARES JANET</t>
  </si>
  <si>
    <t>TECNICA EN ENFERMERIA</t>
  </si>
  <si>
    <t>21413121</t>
  </si>
  <si>
    <t>ALVITES MUCHAYPIÑA YRENE ROSARIO</t>
  </si>
  <si>
    <t>CIENCIAS DE LA EDUCACION</t>
  </si>
  <si>
    <t>SERVICIO: MEDICO(A)</t>
  </si>
  <si>
    <t>08148127</t>
  </si>
  <si>
    <t>AMANQUI BERNALES EVELYN IBANA</t>
  </si>
  <si>
    <t>25463843</t>
  </si>
  <si>
    <t>AMANZO MONTOYA ANA CECILIA</t>
  </si>
  <si>
    <t>09767162</t>
  </si>
  <si>
    <t>AMBICHO MEZA KARIM LINA</t>
  </si>
  <si>
    <t>42574031</t>
  </si>
  <si>
    <t>AMBROCIO HUACHO JULIO CESAR</t>
  </si>
  <si>
    <t>ENFERMERIA</t>
  </si>
  <si>
    <t>41600167</t>
  </si>
  <si>
    <t>AMIAS SILVA DIXIE</t>
  </si>
  <si>
    <t>44866034</t>
  </si>
  <si>
    <t>AMORETTI ANCHANTE ANDREA DEL ROSARIO</t>
  </si>
  <si>
    <t>SERVICIO: OPERADOR(A) DE COCINA</t>
  </si>
  <si>
    <t>46700222</t>
  </si>
  <si>
    <t>ANAMPA MONTALVO VERONICA GLENDYS</t>
  </si>
  <si>
    <t>SERVICIO: ASISTENTE DE SOPORTE DE INFRAESTRUCTURA INFORMATICA Y MESA DE AYUDA</t>
  </si>
  <si>
    <t>47241105</t>
  </si>
  <si>
    <t>ANAYA AYALA JOEL ALEXANDER</t>
  </si>
  <si>
    <t>INGENIERÍA EN GESTIÓN EMPRESARIAL</t>
  </si>
  <si>
    <t>ESTUDIOS DE MAESTRÍA INCOMPLETA</t>
  </si>
  <si>
    <t>SERVICIO: DIAGNOSTICO EN SALUD MENTAL</t>
  </si>
  <si>
    <t>06184995</t>
  </si>
  <si>
    <t>ANAYA COTRINA MARCO ANTONIO</t>
  </si>
  <si>
    <t>40745012</t>
  </si>
  <si>
    <t>ANCCO CCACCYA JUAN CARLOS</t>
  </si>
  <si>
    <t>SERVICIO: PERSONAL DE ATENCION PERMANENTE PARA NIÑOS, NIÑAS Y ADOLESCENTES CON DISCAPACIDAD</t>
  </si>
  <si>
    <t>09710682</t>
  </si>
  <si>
    <t>ANCCO CCACCYA OLGA MERCEDES</t>
  </si>
  <si>
    <t>43650219</t>
  </si>
  <si>
    <t>ANCCORI QUISPE MARISOL</t>
  </si>
  <si>
    <t>25581626</t>
  </si>
  <si>
    <t>ANCHAYHUA HUARANCCA HILDA</t>
  </si>
  <si>
    <t>41719918</t>
  </si>
  <si>
    <t>ANDAMAYO LIZARRAGA CINTHIA</t>
  </si>
  <si>
    <t>46760456</t>
  </si>
  <si>
    <t>ANDERSON ALARCON KATHERINE</t>
  </si>
  <si>
    <t>40615824</t>
  </si>
  <si>
    <t>ANDIA ROJAS MARLENE</t>
  </si>
  <si>
    <t>SERVICIO: EDUCADOR(A) DE CALLE</t>
  </si>
  <si>
    <t>10426493</t>
  </si>
  <si>
    <t>ANGELES GONZALES ANGELICA JUANA</t>
  </si>
  <si>
    <t>45363588</t>
  </si>
  <si>
    <t>ANGELES VASQUEZ ROSA BEATRIZ</t>
  </si>
  <si>
    <t>TECNICO EN ENFERMERIA Y FARMACIA</t>
  </si>
  <si>
    <t>23954157</t>
  </si>
  <si>
    <t>ANGULO MEJORADA CESAR ANTONIO</t>
  </si>
  <si>
    <t>10132479</t>
  </si>
  <si>
    <t>ANHUAMAN MOGROVEJO CARLA MARIA DAHANA</t>
  </si>
  <si>
    <t>31177154</t>
  </si>
  <si>
    <t>ANTEZANA CALDERON GLADYS</t>
  </si>
  <si>
    <t>09051696</t>
  </si>
  <si>
    <t>APAESTEGUI VELASQUEZ JACQUELINE MADELEINE</t>
  </si>
  <si>
    <t>SERVICIO: ASISTENTE(A) DE GESTION ADMINISTRATIVA</t>
  </si>
  <si>
    <t>40280838</t>
  </si>
  <si>
    <t>APAZA BAUTISTA MARCO ANTONIO</t>
  </si>
  <si>
    <t>CONTADOR</t>
  </si>
  <si>
    <t>29627591</t>
  </si>
  <si>
    <t>APAZA CHAYÑI JUANA SANDRA</t>
  </si>
  <si>
    <t>29704276</t>
  </si>
  <si>
    <t>APAZA FLORES CARMEN NATALIA</t>
  </si>
  <si>
    <t>EDUCACION MUSICAL</t>
  </si>
  <si>
    <t>SERVICIO: PROMOCION PRODUCTIVA - TALLER EN COMPUTACION E INFORMATICA</t>
  </si>
  <si>
    <t>43658762</t>
  </si>
  <si>
    <t>APAZA MERMA CRISTHIAN ESTEBAN</t>
  </si>
  <si>
    <t>INGENIERÍA DE SISTEMAS</t>
  </si>
  <si>
    <t>41387364</t>
  </si>
  <si>
    <t>APAZA ONQUE ELIZABETH</t>
  </si>
  <si>
    <t>02413744</t>
  </si>
  <si>
    <t>APAZA PORTILLO YHOVANA PATRICIA</t>
  </si>
  <si>
    <t>DANZAS</t>
  </si>
  <si>
    <t>10766987</t>
  </si>
  <si>
    <t>APESTIGUE GARCIA MARIA DEL CARMEN</t>
  </si>
  <si>
    <t>08534958</t>
  </si>
  <si>
    <t>APOLINARIO MANRIQUE NELIDA GUILLERMINA</t>
  </si>
  <si>
    <t>25696769</t>
  </si>
  <si>
    <t>APONTE LAURIANO LUIS GUILLERMO</t>
  </si>
  <si>
    <t>01223760</t>
  </si>
  <si>
    <t>APUCUSI CARREON LIDIA</t>
  </si>
  <si>
    <t>07391853</t>
  </si>
  <si>
    <t>AQUINO PAZOS DE REAÑO YOLANDA MARILU</t>
  </si>
  <si>
    <t>43269493</t>
  </si>
  <si>
    <t>AQUINO QUIÑONEZ MIRIAM GUDELIA</t>
  </si>
  <si>
    <t>AUXILIAR DE EDUCACION</t>
  </si>
  <si>
    <t>24715830</t>
  </si>
  <si>
    <t>ARAGON ARQQUE MARIA ELIZABETH</t>
  </si>
  <si>
    <t>PROFESORA DE FORMACION ARTISTICA</t>
  </si>
  <si>
    <t>46504594</t>
  </si>
  <si>
    <t>ARAMBURU ESPINOZA LUIS ALFREDO</t>
  </si>
  <si>
    <t>ESTUDIO UNIVERSITARIO COMPLETO</t>
  </si>
  <si>
    <t>SERVICIO: PROFESIONAL EN COMUNICACIONES</t>
  </si>
  <si>
    <t>06268302</t>
  </si>
  <si>
    <t>ARANA BULLON IGNACIO FRANKLIN</t>
  </si>
  <si>
    <t>CIENCIAS DE LA COMUNICACION SOCIAL</t>
  </si>
  <si>
    <t>47602357</t>
  </si>
  <si>
    <t>ARANA CUZZIRAMOS LIZETH JESUS</t>
  </si>
  <si>
    <t>06857255</t>
  </si>
  <si>
    <t>ARANA MOREAU JUAN JESUS</t>
  </si>
  <si>
    <t>40802188</t>
  </si>
  <si>
    <t>ARANA VARGAS JAMES</t>
  </si>
  <si>
    <t>17925803</t>
  </si>
  <si>
    <t>ARANDA REYNA BERTHA YSABEL</t>
  </si>
  <si>
    <t>CIENCIAS BIOLOGICAS</t>
  </si>
  <si>
    <t>29702621</t>
  </si>
  <si>
    <t>ARANIBAR MELGAR FRANCISCO ALBERTO</t>
  </si>
  <si>
    <t>23926842</t>
  </si>
  <si>
    <t>ARAOZ SALAS MARTHA</t>
  </si>
  <si>
    <t>NINGUNA</t>
  </si>
  <si>
    <t>00506796</t>
  </si>
  <si>
    <t>ARCE MOCHO CARMEN</t>
  </si>
  <si>
    <t>08904943</t>
  </si>
  <si>
    <t>ARCOS CHUQUIRAY GLORIA</t>
  </si>
  <si>
    <t>21134962</t>
  </si>
  <si>
    <t>ARELLANO NUEVO MANUEL RUBEN</t>
  </si>
  <si>
    <t>SERVICIO: ASESOR(A) LEGAL</t>
  </si>
  <si>
    <t>25595223</t>
  </si>
  <si>
    <t>AREVALO ABANTO MARIA DEL ROSARIO</t>
  </si>
  <si>
    <t>SERVICIO: OPERADOR(A) DE PREVENCION Y SEGURIDAD</t>
  </si>
  <si>
    <t>05580245</t>
  </si>
  <si>
    <t>AREVALO CANAYO MIGUEL</t>
  </si>
  <si>
    <t>SERVICIO: PROMOTOR(A) DE EDUCACION</t>
  </si>
  <si>
    <t>05376220</t>
  </si>
  <si>
    <t>AREVALO DEL AGUILA  ROXANE MARITZA</t>
  </si>
  <si>
    <t>PROFESOR DE ENSEÐANZA PRIMARIA</t>
  </si>
  <si>
    <t>46653322</t>
  </si>
  <si>
    <t>AREVALO VASQUEZ FIORELLA MICHELLE</t>
  </si>
  <si>
    <t>ENFERMERO, NIVEL SUPERIOR</t>
  </si>
  <si>
    <t>45306729</t>
  </si>
  <si>
    <t>ARGOMEDO ALAYO KATHYA EVELY</t>
  </si>
  <si>
    <t>40903995</t>
  </si>
  <si>
    <t>ARGUEDAS TARDIO TERESA PATRICIA</t>
  </si>
  <si>
    <t>06794075</t>
  </si>
  <si>
    <t>ARI MIRANDA LISBET JOSEFINA</t>
  </si>
  <si>
    <t>00227701</t>
  </si>
  <si>
    <t>ARIADELL YACILA EVA MARIBEL</t>
  </si>
  <si>
    <t>PEDAGOGIA</t>
  </si>
  <si>
    <t>SERVICIO: PROMOCION SOCIAL</t>
  </si>
  <si>
    <t>10187896</t>
  </si>
  <si>
    <t>ARIAS CALLUPE HERMELINDA DONATILA</t>
  </si>
  <si>
    <t>SERVICIO: PERSONAL DE ATENCION PERMANENTE (TUTORIA DE NIÑOS, NIÑAS Y ADOLESCENTES)</t>
  </si>
  <si>
    <t>08386920</t>
  </si>
  <si>
    <t>ARISPE LINARES LIDIA YNES</t>
  </si>
  <si>
    <t>44263613</t>
  </si>
  <si>
    <t>ARISTA ROLIN ANGEL MARTIN</t>
  </si>
  <si>
    <t>23920379</t>
  </si>
  <si>
    <t>ARIZA GUTIERREZ MARIA DEL CARMEN</t>
  </si>
  <si>
    <t>20004133</t>
  </si>
  <si>
    <t>ARMAULIA DELGADILLO ROSA ESTHER</t>
  </si>
  <si>
    <t>09425045</t>
  </si>
  <si>
    <t>ARMESTAR VIVANCO JACQUELINE</t>
  </si>
  <si>
    <t>07684537</t>
  </si>
  <si>
    <t>ARO ESQUIVEL MARIA CRISTINA</t>
  </si>
  <si>
    <t>SERVICIO: MANTENIMIENTO Y LIMPIEZA</t>
  </si>
  <si>
    <t>10139402</t>
  </si>
  <si>
    <t>ARONES MALLMA GLADYS MILAGROS</t>
  </si>
  <si>
    <t>10560100</t>
  </si>
  <si>
    <t>ARROSQUIPA CALLA JUANA YUNE</t>
  </si>
  <si>
    <t>NUTRICION</t>
  </si>
  <si>
    <t>71224332</t>
  </si>
  <si>
    <t>ARROYO BARDALES FRANCESCA ARACELLI</t>
  </si>
  <si>
    <t>00497493</t>
  </si>
  <si>
    <t>ARROYO CHOQUE LOURDES ADELA</t>
  </si>
  <si>
    <t>25544806</t>
  </si>
  <si>
    <t>ARROYO ROJAS JORGE LUIS</t>
  </si>
  <si>
    <t>32808009</t>
  </si>
  <si>
    <t>ARTEAGA ADVINCULA ELIZABETH MARELI</t>
  </si>
  <si>
    <t>SERVICIO APOYO EN LA PREPARACION DE ALIMENTOS</t>
  </si>
  <si>
    <t>09700224</t>
  </si>
  <si>
    <t>ARTEAGA SULLA CRISTINA PAULA</t>
  </si>
  <si>
    <t>SERVICIO: TUTORIA DE NIÑOS NIÑAS Y ADOLESCENTES</t>
  </si>
  <si>
    <t>07193799</t>
  </si>
  <si>
    <t>ARTOLA ROJAS HILDA ROSA</t>
  </si>
  <si>
    <t>RELACIONES INDUSTRIALES</t>
  </si>
  <si>
    <t>41711869</t>
  </si>
  <si>
    <t>ARZAPALO VASQUEZ GIANNINA PAOLA</t>
  </si>
  <si>
    <t>40476222</t>
  </si>
  <si>
    <t>ASCOY BARTUREN ALEX RAMON</t>
  </si>
  <si>
    <t>EDUCACION EN DOCENCIA Y GESTION EDUCATIVA</t>
  </si>
  <si>
    <t>MAESTRIA</t>
  </si>
  <si>
    <t>ESTUDIOS DE MAESTRÍA COMPLETA</t>
  </si>
  <si>
    <t>09485486</t>
  </si>
  <si>
    <t>ASENCIO ESTEBAN PILAR IRENE</t>
  </si>
  <si>
    <t>SERVICIO: PROMOTOR EN SERVICIOS SOCIALES (TERAPISTA)</t>
  </si>
  <si>
    <t>43729010</t>
  </si>
  <si>
    <t>ASENCIOS ORTIZ ROCIO DEL PILAR</t>
  </si>
  <si>
    <t>45661801</t>
  </si>
  <si>
    <t>ASPUR PUMALLANQUE YANETH MARLENI</t>
  </si>
  <si>
    <t>00468532</t>
  </si>
  <si>
    <t>ASTETE VERGARA GLADYS VICTORIA</t>
  </si>
  <si>
    <t>18108329</t>
  </si>
  <si>
    <t>ASTO CHAVEZ RUTH MERY</t>
  </si>
  <si>
    <t>40071810</t>
  </si>
  <si>
    <t>ATANACIO MIRANDA VICTORIA</t>
  </si>
  <si>
    <t>SERVICIO: NUTRICIONISTA</t>
  </si>
  <si>
    <t>70141444</t>
  </si>
  <si>
    <t>ATUNCAR ROJAS LOURDES</t>
  </si>
  <si>
    <t>DIETISTAS-NUTRICIONISTAS</t>
  </si>
  <si>
    <t>19868380</t>
  </si>
  <si>
    <t>AUCCASI BONIFACIO CARMEN ROSA</t>
  </si>
  <si>
    <t>SOCIOLOGIA</t>
  </si>
  <si>
    <t>SERVICIO: ABOGADO(A)</t>
  </si>
  <si>
    <t>09783485</t>
  </si>
  <si>
    <t>AURIS BELLIDO DAVID SILVIO</t>
  </si>
  <si>
    <t>SERVICIO: COMUNICADOR/A SOCIAL</t>
  </si>
  <si>
    <t>45816458</t>
  </si>
  <si>
    <t>AVALOS CANAHUALPA LIZETH</t>
  </si>
  <si>
    <t>GERENTE, COMUNICACIONES</t>
  </si>
  <si>
    <t>SERVICIO: ASISTENTE(A) DE TUTORIA</t>
  </si>
  <si>
    <t>25479769</t>
  </si>
  <si>
    <t>AVALOS MOLFINO ESTHER MERCEDES</t>
  </si>
  <si>
    <t>OCUPACION NO ESPECIFICADA</t>
  </si>
  <si>
    <t>07042987</t>
  </si>
  <si>
    <t>AVALOS RAMOS ANA MARIA</t>
  </si>
  <si>
    <t>15840788</t>
  </si>
  <si>
    <t>AVENDAÑO ROJAS EDELMIRA SABINA</t>
  </si>
  <si>
    <t>40439071</t>
  </si>
  <si>
    <t>AVILA  MENDOZA PATRICIA ESTELA</t>
  </si>
  <si>
    <t>25418996</t>
  </si>
  <si>
    <t>AVILA AVALOS MERCEDES</t>
  </si>
  <si>
    <t>COCINERO</t>
  </si>
  <si>
    <t>09983740</t>
  </si>
  <si>
    <t>AVILA SALAZAR DE MONTALVAN ZEYDA LUZ</t>
  </si>
  <si>
    <t>06962871</t>
  </si>
  <si>
    <t>AVILES PINTADO LUIS ALBERTO</t>
  </si>
  <si>
    <t>SERVICIO: AUXILIARES DE MANTENIMIENTO</t>
  </si>
  <si>
    <t>08701457</t>
  </si>
  <si>
    <t>AYALA ORE GREGORIO CARLOS</t>
  </si>
  <si>
    <t>44270868</t>
  </si>
  <si>
    <t>AYALA ROMANI BELINDA PAOLA</t>
  </si>
  <si>
    <t>25841949</t>
  </si>
  <si>
    <t>AYALA SILVA CRUZ MARIA</t>
  </si>
  <si>
    <t>SERVICIO: EDUCADOR (A)</t>
  </si>
  <si>
    <t>40942395</t>
  </si>
  <si>
    <t>AYALA VERASTEGUI JULIA ANGELICA</t>
  </si>
  <si>
    <t>07959369</t>
  </si>
  <si>
    <t>AYARZA ARAMBURU CELIA</t>
  </si>
  <si>
    <t>TECNOLOGIA EDUCATIVA A EDUCADORES DE NIÑOS DE CALLE</t>
  </si>
  <si>
    <t>09727069</t>
  </si>
  <si>
    <t>AYBAR BARBOZA ENMA GLADYS</t>
  </si>
  <si>
    <t>44813256</t>
  </si>
  <si>
    <t>AYLAS RICAPA ERIKA MAYELA</t>
  </si>
  <si>
    <t>SERVICIO: ADMINISTRADOR (A)</t>
  </si>
  <si>
    <t>41868604</t>
  </si>
  <si>
    <t>AYLLON CHAMBERGO MARLENE</t>
  </si>
  <si>
    <t>SERVICIO: ASISTENTE ADMINISTRATIVO</t>
  </si>
  <si>
    <t>06225945</t>
  </si>
  <si>
    <t>AYLLON RODRIGUEZ FLOR NANCY</t>
  </si>
  <si>
    <t>SECRETARIADO</t>
  </si>
  <si>
    <t>07749105</t>
  </si>
  <si>
    <t>AYMA FARFAN NANCY</t>
  </si>
  <si>
    <t>TECNOLOGIA EDUCATIVA A EDUCADORES DE NIÑOS DE LA CALLE</t>
  </si>
  <si>
    <t>47795571</t>
  </si>
  <si>
    <t>AZAN ACHO FAUSTO LORENZO</t>
  </si>
  <si>
    <t>41007611</t>
  </si>
  <si>
    <t>AZAÑA VARGAS DE FLORES ROSMERY</t>
  </si>
  <si>
    <t>COLEGIADO</t>
  </si>
  <si>
    <t>10101851</t>
  </si>
  <si>
    <t>AZCONA CALIXTO CECILIA</t>
  </si>
  <si>
    <t>23810065</t>
  </si>
  <si>
    <t>BACA MANDA JUANA</t>
  </si>
  <si>
    <t>30858152</t>
  </si>
  <si>
    <t>BAFICO CRUZ GINA VERONICA</t>
  </si>
  <si>
    <t>CUIDADO DE NIÑOS</t>
  </si>
  <si>
    <t>DIRECTOR(A) II UNIDAD DE DESARROLLO INTEGRAL DE LAS FAMILIAS</t>
  </si>
  <si>
    <t>10108036</t>
  </si>
  <si>
    <t>BAILETTI_x000D_ FIGUEROA MILAGROS JOVANA</t>
  </si>
  <si>
    <t>SERVICIO: ASISTENCIA ESPECIALIZADA EN SALUD</t>
  </si>
  <si>
    <t>06013327</t>
  </si>
  <si>
    <t>BALAREZO ENCINAS MONICA JACQUELINE</t>
  </si>
  <si>
    <t>MEDICO</t>
  </si>
  <si>
    <t>SERVICIO: ESPECIALISTA DE ADQUISICIONES</t>
  </si>
  <si>
    <t>10056859</t>
  </si>
  <si>
    <t>BALAREZO MONTES KAREN ROSELL</t>
  </si>
  <si>
    <t>SERVICIO: TUTORIA DE NIÑAS Y ADOLESCENTES</t>
  </si>
  <si>
    <t>40562597</t>
  </si>
  <si>
    <t>BALBIN LAURENTE EDDY SOLEDAD</t>
  </si>
  <si>
    <t>10771298</t>
  </si>
  <si>
    <t>BALDERRAMA LOZADA TERESA CRUZ</t>
  </si>
  <si>
    <t>SECRETARIA EJECUTIVA</t>
  </si>
  <si>
    <t>ESTUDIOS TECNICOS</t>
  </si>
  <si>
    <t>09895814</t>
  </si>
  <si>
    <t>BALOIS CHAVEZ LUISA</t>
  </si>
  <si>
    <t>07307079</t>
  </si>
  <si>
    <t>BALSECA SANCHEZ ROSA ISABEL</t>
  </si>
  <si>
    <t>SERVICIO: CONDUCTOR AII B</t>
  </si>
  <si>
    <t>41049796</t>
  </si>
  <si>
    <t>BALTAZAR CORONEL EDGARD WILFREDO</t>
  </si>
  <si>
    <t>ADMINISTRADOR</t>
  </si>
  <si>
    <t>09529825</t>
  </si>
  <si>
    <t>BALVINO MENDOZA ANA YSABEL</t>
  </si>
  <si>
    <t>07640789</t>
  </si>
  <si>
    <t>BARAZORDA CAMPOS FREDY MIGUEL</t>
  </si>
  <si>
    <t>ADMINISTRADOR DE EMPRESAS</t>
  </si>
  <si>
    <t>42830251</t>
  </si>
  <si>
    <t>BARBOZA ROMERO JUNIOR ALEJANDRO</t>
  </si>
  <si>
    <t>TURISMO</t>
  </si>
  <si>
    <t>SERVICIO: ANALISTA DE BIENESTAR SOCIAL</t>
  </si>
  <si>
    <t>71404576</t>
  </si>
  <si>
    <t>BARDALES DE LA CRUZ KAREN ALEXANDRA</t>
  </si>
  <si>
    <t>10567097</t>
  </si>
  <si>
    <t>BARDALES JUSTINIANO GUILIANA CARIDAD</t>
  </si>
  <si>
    <t>71027784</t>
  </si>
  <si>
    <t>BARDALES SAJAMI JHAJAIRA NADIUSKA</t>
  </si>
  <si>
    <t>ENFERMERA TECNICO</t>
  </si>
  <si>
    <t>07326845</t>
  </si>
  <si>
    <t>BARRERA RUBIO MARGARITA HORTENCIA</t>
  </si>
  <si>
    <t>SERVICIO: APOYO TECNICO ADMINISTRATIVO</t>
  </si>
  <si>
    <t>07042616</t>
  </si>
  <si>
    <t>BARRETO VILLANUEVA WALTER WILFREDO</t>
  </si>
  <si>
    <t>ARCHIVERO, DE BIBLIOTECA Y SERVICIOS DE ARCHIVOS</t>
  </si>
  <si>
    <t>44112645</t>
  </si>
  <si>
    <t>BARRIENTOS MERMA MARISOL</t>
  </si>
  <si>
    <t>10152781</t>
  </si>
  <si>
    <t>BARRIGA HUAYHUA SILVIA MARIANELA</t>
  </si>
  <si>
    <t>SERVICIO: ESPECIALISTA EN COMUNICACION SOCIAL</t>
  </si>
  <si>
    <t>42706673</t>
  </si>
  <si>
    <t>BARRIGA RODRIGUEZ RHOMAO DIEGO</t>
  </si>
  <si>
    <t>PERIODISMO</t>
  </si>
  <si>
    <t>22270172</t>
  </si>
  <si>
    <t>BARRIOS BAUTISTA MARTINA SABINA</t>
  </si>
  <si>
    <t>PROFESOR, EDUCACION SECUNDARIA</t>
  </si>
  <si>
    <t>40803232</t>
  </si>
  <si>
    <t>BARRIOS CHACALTANA YANET</t>
  </si>
  <si>
    <t>46653879</t>
  </si>
  <si>
    <t>BARRON QUISPE MARY LUZ</t>
  </si>
  <si>
    <t>SERVICIO: COORDINADOR(A) DE EDUCADORES DE CALLE</t>
  </si>
  <si>
    <t>16633962</t>
  </si>
  <si>
    <t>BARTUREN CASTAÑEDA JOHN ALEXEI</t>
  </si>
  <si>
    <t>SERVICIO: OPERADOR(A) DE LIMPIEZA Y JARDINERIA</t>
  </si>
  <si>
    <t>07625440</t>
  </si>
  <si>
    <t>BARZOLA CARDENAS CLOTILDE ANA</t>
  </si>
  <si>
    <t>09925711</t>
  </si>
  <si>
    <t>BASURTO FIGUEROA KELLY</t>
  </si>
  <si>
    <t>10066541</t>
  </si>
  <si>
    <t>BAUTISTA CARAY EUGENIA NORMA</t>
  </si>
  <si>
    <t>42813294</t>
  </si>
  <si>
    <t>BAUTISTA CRUZADO MARIA EDITA</t>
  </si>
  <si>
    <t>23019420</t>
  </si>
  <si>
    <t>BAZAN PENADILLO BILLIE WIORICA</t>
  </si>
  <si>
    <t>SERVICIO: ATENCION PERMANENTE PARA NIÑOS, NIÑAS Y ADOLESCENTES CON DISCAPACIDAD</t>
  </si>
  <si>
    <t>26961836</t>
  </si>
  <si>
    <t>BAZAN YAURI SILVIA RAQUEL</t>
  </si>
  <si>
    <t>16762895</t>
  </si>
  <si>
    <t>BECERRA GUERRERO JORDAN ALEXANDER</t>
  </si>
  <si>
    <t>40255977</t>
  </si>
  <si>
    <t>BECERRA MELENDEZ SILVANA SARITA</t>
  </si>
  <si>
    <t>44129308</t>
  </si>
  <si>
    <t>BECERRA SILVA GIOVANNA CARMEN</t>
  </si>
  <si>
    <t>07618148</t>
  </si>
  <si>
    <t>BEDON VILLA SILVIA LOURDES</t>
  </si>
  <si>
    <t>42767936</t>
  </si>
  <si>
    <t>BEDOYA OTAZU SONIA RUTH</t>
  </si>
  <si>
    <t>EDUCACION ARTISTICA - ARTES PLASTICAS</t>
  </si>
  <si>
    <t>01333402</t>
  </si>
  <si>
    <t>BEJAR PONCE JESSICA NAYDU</t>
  </si>
  <si>
    <t>10376076</t>
  </si>
  <si>
    <t>BEJARANO LLERENA GINA MADELEINE</t>
  </si>
  <si>
    <t>EDUCACION Y CIENCIAS HUMANAS</t>
  </si>
  <si>
    <t>28286380</t>
  </si>
  <si>
    <t>BELLIDO CERDA FARA</t>
  </si>
  <si>
    <t>44036264</t>
  </si>
  <si>
    <t>BENAVIDES FAUSTINO KAREN STEFANY</t>
  </si>
  <si>
    <t>46263071</t>
  </si>
  <si>
    <t>BENAVIDES GALLEGOS SERGIO ALFONSO</t>
  </si>
  <si>
    <t>07753402</t>
  </si>
  <si>
    <t>BENBENUTO ACEVEDO MARITZA TERESA</t>
  </si>
  <si>
    <t>09311518</t>
  </si>
  <si>
    <t>BENITES MORI LINDA DORIS</t>
  </si>
  <si>
    <t>EDUCACION. CS. DE LA COMUNICACION Y HUMANIDADES</t>
  </si>
  <si>
    <t>10356661</t>
  </si>
  <si>
    <t>BENITES RANGEL SADITH GIOVANNA</t>
  </si>
  <si>
    <t>SERVICIO: COORDINADOR (A) GENERAL</t>
  </si>
  <si>
    <t>21136014</t>
  </si>
  <si>
    <t>BERAUN KOHLER BLANCA MIRTHA</t>
  </si>
  <si>
    <t>SERVICIO: COORDINADOR(A)  DE LA SUB UNIDAD DE POTENCIAL HUMANO</t>
  </si>
  <si>
    <t>07441176</t>
  </si>
  <si>
    <t>BERECHE GARCIA CARLOS ENRIQUE</t>
  </si>
  <si>
    <t>10519453</t>
  </si>
  <si>
    <t>BERNAL CABEZAS PAOLA ELIZABHET</t>
  </si>
  <si>
    <t>SERVICIO: ABOGADO (A) ACERCANDONOS</t>
  </si>
  <si>
    <t>28243101</t>
  </si>
  <si>
    <t>BERNEDO NAVARRO MARCO ANTONIO</t>
  </si>
  <si>
    <t>ASESOR (A) II</t>
  </si>
  <si>
    <t>40692973</t>
  </si>
  <si>
    <t>BERRIOS LLANCO EDSON JENNS</t>
  </si>
  <si>
    <t>40373602</t>
  </si>
  <si>
    <t>BERROCAL HUAMAN LILIAM PAOLA</t>
  </si>
  <si>
    <t>10653571</t>
  </si>
  <si>
    <t>BEZADA VEGA CATHERINE LUZ</t>
  </si>
  <si>
    <t>09274976</t>
  </si>
  <si>
    <t>BILBAO FONSECA DE LOZANO YESICA JACQUELINE</t>
  </si>
  <si>
    <t>PSICOLOGIA DEL NIÑO Y EDUCACION SENSORIAL</t>
  </si>
  <si>
    <t>09698239</t>
  </si>
  <si>
    <t>BLANCO RUIZ NOEDIHNG NELLA</t>
  </si>
  <si>
    <t>10173891</t>
  </si>
  <si>
    <t>BLAS CAMUS MIRSA JANETH</t>
  </si>
  <si>
    <t>10752166</t>
  </si>
  <si>
    <t>BLUA REATEGUI ESTELA MILAGROS</t>
  </si>
  <si>
    <t>08539319</t>
  </si>
  <si>
    <t>BOHORQUEZ CASTRO MARIA YSABEL</t>
  </si>
  <si>
    <t>REPOSTERIA</t>
  </si>
  <si>
    <t>23872685</t>
  </si>
  <si>
    <t>BONETT BEJAR FANNY MARGOT</t>
  </si>
  <si>
    <t>ANTROPOLOGIA</t>
  </si>
  <si>
    <t>01285706</t>
  </si>
  <si>
    <t>BORDA SUCASACA JULIA</t>
  </si>
  <si>
    <t>47468369</t>
  </si>
  <si>
    <t>BORJA AQUINO IRENE</t>
  </si>
  <si>
    <t>09617999</t>
  </si>
  <si>
    <t>BRAVO CABANILLAS MARITZA ROSARIO</t>
  </si>
  <si>
    <t>07701343</t>
  </si>
  <si>
    <t>BRAVO FERRECIO MARTA YOLANDA</t>
  </si>
  <si>
    <t>09216628</t>
  </si>
  <si>
    <t>BRAVO GONZALES MARIA</t>
  </si>
  <si>
    <t>SERVICIO: ASISTENTE(A) DE ATENCION PERMANENTE</t>
  </si>
  <si>
    <t>76395619</t>
  </si>
  <si>
    <t>BRAVO HUAMAN OLIVER ROMARIO</t>
  </si>
  <si>
    <t>17448152</t>
  </si>
  <si>
    <t>BRENIS DIAZ ROLANDO MARTIN</t>
  </si>
  <si>
    <t>06254388</t>
  </si>
  <si>
    <t>BRETTON LA ROSA DE MARTINEZ SILVIA VICTORIA</t>
  </si>
  <si>
    <t>03369357</t>
  </si>
  <si>
    <t>BRICEÑO AVALOS MARIA IMELDA</t>
  </si>
  <si>
    <t>03358828</t>
  </si>
  <si>
    <t>BRICEÑO AVALOS SILVIA ELIZABETH</t>
  </si>
  <si>
    <t>22102402</t>
  </si>
  <si>
    <t>BRICEÑO GALINDO BELARMINA</t>
  </si>
  <si>
    <t>46238241</t>
  </si>
  <si>
    <t>BRONCANO MONTES JHOSELYN PAOLA</t>
  </si>
  <si>
    <t>SERVICIO: TECNICO ADMINISTRATIVO</t>
  </si>
  <si>
    <t>09246933</t>
  </si>
  <si>
    <t>BUENO NAVARRO PAULA CECILIA</t>
  </si>
  <si>
    <t>45604226</t>
  </si>
  <si>
    <t>BUITRON LEON NOEMI ROCIO</t>
  </si>
  <si>
    <t>07846596</t>
  </si>
  <si>
    <t>BUITRON RODRIGUEZ MIRIAM ISABEL</t>
  </si>
  <si>
    <t>09161223</t>
  </si>
  <si>
    <t>BULLON ORDOÑEZ GLORIA SILVIA</t>
  </si>
  <si>
    <t>41451337</t>
  </si>
  <si>
    <t>BURGA VASQUEZ JESICA JANETH</t>
  </si>
  <si>
    <t>PSICOLOGIA EDUCATIVA</t>
  </si>
  <si>
    <t>40450166</t>
  </si>
  <si>
    <t>BUSTAMANTE DE LA ROSA CARMEN FELICITA</t>
  </si>
  <si>
    <t>07160467</t>
  </si>
  <si>
    <t>BUSTAMANTE MELENDEZ DE PALMA  MERCEDES OLGA</t>
  </si>
  <si>
    <t>46335561</t>
  </si>
  <si>
    <t>BUSTAMANTE QUISPE VICENTINA</t>
  </si>
  <si>
    <t>09449288</t>
  </si>
  <si>
    <t>CABALLA PARVINA JULIA NATALIA</t>
  </si>
  <si>
    <t>20550307</t>
  </si>
  <si>
    <t>CABEZAS ROMAN CIRILA</t>
  </si>
  <si>
    <t>EDUCACIÓN PRIMARIA COMPLETA</t>
  </si>
  <si>
    <t>10193725</t>
  </si>
  <si>
    <t>CABOS ZELADA EDUARDO FRANCO</t>
  </si>
  <si>
    <t>23001384</t>
  </si>
  <si>
    <t>CABRA TELLO SILVIA</t>
  </si>
  <si>
    <t>18183843</t>
  </si>
  <si>
    <t>CABRERA AVALOS MARIA DEL ROSARIO</t>
  </si>
  <si>
    <t>42739881</t>
  </si>
  <si>
    <t>CABRERA CALDERON ITALO JESUS</t>
  </si>
  <si>
    <t>10016508</t>
  </si>
  <si>
    <t>CABRERA GALAN IRIS URSULA</t>
  </si>
  <si>
    <t>SECRETARIADO COMERCIAL EN CASTELLANO</t>
  </si>
  <si>
    <t>05270955</t>
  </si>
  <si>
    <t>CABRERA ISUIZA BETTY</t>
  </si>
  <si>
    <t>21885664</t>
  </si>
  <si>
    <t>CABRERA ROSPIGLIOSI MARIA VICTORIA</t>
  </si>
  <si>
    <t>SERVICIO: COORDINADOR (A)</t>
  </si>
  <si>
    <t>00127464</t>
  </si>
  <si>
    <t>CABRERA SANCHEZ ELIAS CHANEL</t>
  </si>
  <si>
    <t>SERVICIO: ANALISTA DE COORDINACION TERRITORIAL</t>
  </si>
  <si>
    <t>46228476</t>
  </si>
  <si>
    <t>CACCIRE RUIZ MARIA MILAGROS LISAN</t>
  </si>
  <si>
    <t>DIRECTOR(A) II UNIDAD DE PLANEAMIENTO Y PRESUPUESTO</t>
  </si>
  <si>
    <t>09398293</t>
  </si>
  <si>
    <t>CACERES BLAS RUBINO JOHN</t>
  </si>
  <si>
    <t>ECONOMIA</t>
  </si>
  <si>
    <t>29641711</t>
  </si>
  <si>
    <t>CACERES GARATE BETZABETH LOURDES</t>
  </si>
  <si>
    <t>PROFESIONAL TECNICO EN COMPUTACION  E INFORMATICA</t>
  </si>
  <si>
    <t>40721838</t>
  </si>
  <si>
    <t>CACERES NUÑEZ MARIA VICTORIA</t>
  </si>
  <si>
    <t>SERVICIO: ASISTENTE EN GESTION PARA LA IMPLEMENTACION DEL SERVICIO DE SALUD</t>
  </si>
  <si>
    <t>40325954</t>
  </si>
  <si>
    <t>CACERES PIZARRO GUSTAVO EDUARDO</t>
  </si>
  <si>
    <t>ODONTOLOGIA</t>
  </si>
  <si>
    <t>44143414</t>
  </si>
  <si>
    <t>CACHIQUE PUJAY ALEX MARVIN</t>
  </si>
  <si>
    <t>43885948</t>
  </si>
  <si>
    <t>CADILLO ASENCIOS NORA PAMELA</t>
  </si>
  <si>
    <t>41821911</t>
  </si>
  <si>
    <t>CADILLO HUERTA LIZET ZORAIDA</t>
  </si>
  <si>
    <t>SERVICIO: TERAPISTA FISICO</t>
  </si>
  <si>
    <t>41865266</t>
  </si>
  <si>
    <t>CAHUANA CABANA LUZ MARILYN</t>
  </si>
  <si>
    <t>00793386</t>
  </si>
  <si>
    <t>CAHUANA QUISPE EFRAIN FELIX</t>
  </si>
  <si>
    <t>41253344</t>
  </si>
  <si>
    <t>CAICAY FERNANDEZ GIANNINA ARACELY</t>
  </si>
  <si>
    <t>SERVICIO: PSICOLOGO (A) ACERCANDONOS</t>
  </si>
  <si>
    <t>41362784</t>
  </si>
  <si>
    <t>CAJO VARGAS JOSE ALBERTO</t>
  </si>
  <si>
    <t>08091773</t>
  </si>
  <si>
    <t>CALDAS YAÑEZ CARMELA VERONICA</t>
  </si>
  <si>
    <t>45489083</t>
  </si>
  <si>
    <t>CALDERON BERMEJO ROXANA NOEMI</t>
  </si>
  <si>
    <t>40205741</t>
  </si>
  <si>
    <t>CALDERON CORNEJO VIVIANA NURIA</t>
  </si>
  <si>
    <t>23979054</t>
  </si>
  <si>
    <t>CALDERON LECHUGA KATY GLORIA</t>
  </si>
  <si>
    <t>40325360</t>
  </si>
  <si>
    <t>CALDERON PARRA ALVARO</t>
  </si>
  <si>
    <t>42662989</t>
  </si>
  <si>
    <t>CALDERON PEREZ ANITA</t>
  </si>
  <si>
    <t>08502101</t>
  </si>
  <si>
    <t>CALDERON ROJAS CARLOS ALBERTO</t>
  </si>
  <si>
    <t>41610137</t>
  </si>
  <si>
    <t>CALERO GARAY CECILIA NELITA</t>
  </si>
  <si>
    <t>00227028</t>
  </si>
  <si>
    <t>CALIZAYA LAVALLE DE LLENQUE JULIA CECILIA</t>
  </si>
  <si>
    <t>41816333</t>
  </si>
  <si>
    <t>CALLACONDO POMA NORA BENITA</t>
  </si>
  <si>
    <t>46469044</t>
  </si>
  <si>
    <t>CALLATA CUTIPA GEORGINA</t>
  </si>
  <si>
    <t>SERVICIO: WEBMASTER INSTITUCIONAL</t>
  </si>
  <si>
    <t>02439844</t>
  </si>
  <si>
    <t>CALLATA GARRIDO MARLENE</t>
  </si>
  <si>
    <t>INGENIERO SISTEMAS INFORMATICOS</t>
  </si>
  <si>
    <t>07627008</t>
  </si>
  <si>
    <t>CALLE TAPIA FELICITAS ROXANA</t>
  </si>
  <si>
    <t>73097347</t>
  </si>
  <si>
    <t>CALSIN QUISPE GRECIA ESTEPHANI CAROLINA</t>
  </si>
  <si>
    <t>01773025</t>
  </si>
  <si>
    <t>CALUMANI BLANCO YANET</t>
  </si>
  <si>
    <t>29726021</t>
  </si>
  <si>
    <t>CAMARGO DUEÑAS TANIA</t>
  </si>
  <si>
    <t>45839131</t>
  </si>
  <si>
    <t>CAMARGO ESPINOZA TANIA ROCIO</t>
  </si>
  <si>
    <t>40554245</t>
  </si>
  <si>
    <t>CAMASCA PUMASONCCO CECILIA URBANA</t>
  </si>
  <si>
    <t>08533838</t>
  </si>
  <si>
    <t>CAMAYO PEREZ DE CERRON ESTRELLA VICTORIA</t>
  </si>
  <si>
    <t>20109453</t>
  </si>
  <si>
    <t>CAMAYO PEREZ HILDA</t>
  </si>
  <si>
    <t>44102673</t>
  </si>
  <si>
    <t>CAMPOS ARANCIBIA LUIS ENRIQUE</t>
  </si>
  <si>
    <t>SERVICIO: PROMOTOR(A) SOCIAL</t>
  </si>
  <si>
    <t>73065733</t>
  </si>
  <si>
    <t>CAMPOS CARHUANINA MILAGROS MARINA</t>
  </si>
  <si>
    <t>70059783</t>
  </si>
  <si>
    <t>CAMPOS CHIQUIN WALTER JAIR</t>
  </si>
  <si>
    <t>40153162</t>
  </si>
  <si>
    <t>CAMPOS GRADOS ABNER ABIUD</t>
  </si>
  <si>
    <t>22718144</t>
  </si>
  <si>
    <t>CAMPOS JUYPA DONATILA</t>
  </si>
  <si>
    <t>20556748</t>
  </si>
  <si>
    <t>CAMPOS LOPEZ JUANA ROSALINA</t>
  </si>
  <si>
    <t>07239883</t>
  </si>
  <si>
    <t>CANAHUALPA UBALDO AURORA</t>
  </si>
  <si>
    <t>ASISTENTE SOCIAL, SERVICIOS SOCIALES</t>
  </si>
  <si>
    <t>SERVICIO: CONSEJERIA SOCIAL</t>
  </si>
  <si>
    <t>06790823</t>
  </si>
  <si>
    <t>CANAL REVOREDO ROSA INES</t>
  </si>
  <si>
    <t>09668748</t>
  </si>
  <si>
    <t>CANALES DE LA CRUZ JOSE ALBERTO</t>
  </si>
  <si>
    <t>10658074</t>
  </si>
  <si>
    <t>CANCHIZ AGUILAR LUIS EDUARDO</t>
  </si>
  <si>
    <t>SERVICIO: TUTORIA DE ADOLESCENTES</t>
  </si>
  <si>
    <t>09562461</t>
  </si>
  <si>
    <t>CANCHIZ AGUILAR ROBERTO ALEX</t>
  </si>
  <si>
    <t>10429009</t>
  </si>
  <si>
    <t>CANCHO FLORES YOLANDA</t>
  </si>
  <si>
    <t>80002829</t>
  </si>
  <si>
    <t>CANCHORICRA RIVERA ITALO NICOLAS</t>
  </si>
  <si>
    <t>06888688</t>
  </si>
  <si>
    <t>CANCHUCAJA BRAVO ANA MARIA</t>
  </si>
  <si>
    <t>GASTRONOMIA PERUANA E INTERNACIONAL</t>
  </si>
  <si>
    <t>43265264</t>
  </si>
  <si>
    <t>CANELO RAMOS CECILIA BERENICE</t>
  </si>
  <si>
    <t>42428072</t>
  </si>
  <si>
    <t>CANEPA LOZANO VANESSA</t>
  </si>
  <si>
    <t>20663839</t>
  </si>
  <si>
    <t>CANICELA CONTRERAS MARLENY IMELDA</t>
  </si>
  <si>
    <t>TECNICA EN OBSTETRICIA</t>
  </si>
  <si>
    <t>10680526</t>
  </si>
  <si>
    <t>CANMA PERDOMO SONIA ANGELICA</t>
  </si>
  <si>
    <t>SERVICIO : ORANIZACION , CONSERVACION Y CONTROL DE DOCUMENTOS</t>
  </si>
  <si>
    <t>41474570</t>
  </si>
  <si>
    <t>CANO AGUILAR MARCO ANTONIO</t>
  </si>
  <si>
    <t>01301681</t>
  </si>
  <si>
    <t>CANQUI CASTRO ABRAHAM</t>
  </si>
  <si>
    <t>06570935</t>
  </si>
  <si>
    <t>CANTORAL CANALES JUANA ANGELICA</t>
  </si>
  <si>
    <t>SERVICIO: PERSONAL DE ATENCION PERMANENTE (ASISTENCIA TECNICA EN SALUD)</t>
  </si>
  <si>
    <t>44890415</t>
  </si>
  <si>
    <t>CANTORAL SANTE YESENIA</t>
  </si>
  <si>
    <t>SERVICIO: PROMOTOR EN TERAPIA FISICA</t>
  </si>
  <si>
    <t>47486013</t>
  </si>
  <si>
    <t>CANTORIN LEZANA LIZETTE CATALINA</t>
  </si>
  <si>
    <t>FISIOTERAPIA Y REHABILITACION</t>
  </si>
  <si>
    <t>41794089</t>
  </si>
  <si>
    <t>CAÑAMERO VILLANUEVA JOEL GUILLERMO</t>
  </si>
  <si>
    <t>21546497</t>
  </si>
  <si>
    <t>CAÑEDO HERNANDEZ UBELINA CARACCIOLA</t>
  </si>
  <si>
    <t>41280399</t>
  </si>
  <si>
    <t>CAÑOLA SALDARRIAGA ANA MARIA</t>
  </si>
  <si>
    <t>10136531</t>
  </si>
  <si>
    <t>CAPARACHIN CHUQUIHUARACA GLADYS MARTHA</t>
  </si>
  <si>
    <t>40254262</t>
  </si>
  <si>
    <t>CAPRISTAN RAMIREZ ARACELY VIVIANA</t>
  </si>
  <si>
    <t>42630184</t>
  </si>
  <si>
    <t>CAPUÑAY RAMIREZ YSELA MAGALI</t>
  </si>
  <si>
    <t>22318098</t>
  </si>
  <si>
    <t>CARAZA GRANADOS MILAGROS</t>
  </si>
  <si>
    <t>29683107</t>
  </si>
  <si>
    <t>CARAZAS ALEMAN DAVID ANGELO</t>
  </si>
  <si>
    <t>41149796</t>
  </si>
  <si>
    <t>CARBAJAL CARPIO JAIME JAVIER</t>
  </si>
  <si>
    <t>40804553</t>
  </si>
  <si>
    <t>CARDENAS ANGULO GABRIELA</t>
  </si>
  <si>
    <t>PROFESOR, EDUCACION SECUNDARIA/ARTES MANUALES</t>
  </si>
  <si>
    <t>06957821</t>
  </si>
  <si>
    <t>CARDENAS ESPADA BLANDINA AGUSTINA</t>
  </si>
  <si>
    <t>ESPECIALISTA SOCIAL III</t>
  </si>
  <si>
    <t>24674379</t>
  </si>
  <si>
    <t>CARDENAS NEGRON RUTH</t>
  </si>
  <si>
    <t>DIRECTOR</t>
  </si>
  <si>
    <t>05390020</t>
  </si>
  <si>
    <t>CARDENAS PAIMA SONIA</t>
  </si>
  <si>
    <t>09930715</t>
  </si>
  <si>
    <t>CARDENAS PORTILLA TATIANA GREGORIA</t>
  </si>
  <si>
    <t>SERVICIO: PROMOCION PRODUCTIVA - TALLER EN COSMETOLOGIA</t>
  </si>
  <si>
    <t>07482291</t>
  </si>
  <si>
    <t>CARDENAS RAMOS MARCELA</t>
  </si>
  <si>
    <t>80042863</t>
  </si>
  <si>
    <t>CARDENAS RODAS MAGGI LIDIA</t>
  </si>
  <si>
    <t>18224363</t>
  </si>
  <si>
    <t>CARDENAS RODRIGUEZ ALEX ALEJANDRO</t>
  </si>
  <si>
    <t>SOCIOLOGO</t>
  </si>
  <si>
    <t>08536182</t>
  </si>
  <si>
    <t>CARDOZA AMORETTI FLOR DE MARIA</t>
  </si>
  <si>
    <t>SERVICIO: COORDINADOR DE EDUCADORES DE CALLE</t>
  </si>
  <si>
    <t>10169886</t>
  </si>
  <si>
    <t>CARHUALLANQUI PARIONA JAIME FREDDY</t>
  </si>
  <si>
    <t>SERVICIO: ESPECIALISTA DE GESTION ADMINISTRATIVA</t>
  </si>
  <si>
    <t>40408255</t>
  </si>
  <si>
    <t>CARHUANCHO DE LA CRUZ ELIUD ISAI</t>
  </si>
  <si>
    <t>ECONOMISTA (INGENIERO)</t>
  </si>
  <si>
    <t>06062479</t>
  </si>
  <si>
    <t>CARHUAVILCA RICCI MIRIAM GUADALUPE</t>
  </si>
  <si>
    <t>21511586</t>
  </si>
  <si>
    <t>CARHUAYO VILCA NORMA ALEJANDRINA</t>
  </si>
  <si>
    <t>40351289</t>
  </si>
  <si>
    <t>CARIAPAZA CRUZ VIONINA YOLANDA</t>
  </si>
  <si>
    <t>48474991</t>
  </si>
  <si>
    <t>CARITA GOMEZ JOSE LUIS</t>
  </si>
  <si>
    <t>16717597</t>
  </si>
  <si>
    <t>CARMEN CRUZ EDITH NOEMI</t>
  </si>
  <si>
    <t>44646354</t>
  </si>
  <si>
    <t>CARMEN OLIVOS SOLEDAD ANGELICA</t>
  </si>
  <si>
    <t>41967372</t>
  </si>
  <si>
    <t>CARO GOMEZ IRENE CATALINA</t>
  </si>
  <si>
    <t>43090263</t>
  </si>
  <si>
    <t>CARRANZA ARQUIÑO GRISSELL MARLINE</t>
  </si>
  <si>
    <t>MEDICO, OBSTETRA/OBSTETRICES</t>
  </si>
  <si>
    <t>26680044</t>
  </si>
  <si>
    <t>CARRANZA INFANTE VILMA GLADYS</t>
  </si>
  <si>
    <t>08097844</t>
  </si>
  <si>
    <t>CARRANZA MEDINA SARA MARLENE</t>
  </si>
  <si>
    <t>09988947</t>
  </si>
  <si>
    <t>CARRANZA VENTURA ELBEHR ARULJO</t>
  </si>
  <si>
    <t>SERVICIO: ESPECIALISTA EN ADMINISTRACION</t>
  </si>
  <si>
    <t>09730917</t>
  </si>
  <si>
    <t>CARRANZA VENTURA ELIZABETH DARIA</t>
  </si>
  <si>
    <t>80066126</t>
  </si>
  <si>
    <t>CARRASCO CUEVA YANINA</t>
  </si>
  <si>
    <t>17624139</t>
  </si>
  <si>
    <t>CARRASCO RODAS MANUEL ODILON</t>
  </si>
  <si>
    <t>45428833</t>
  </si>
  <si>
    <t>CARRASCO SAMANEZ SUSANA</t>
  </si>
  <si>
    <t>TECNOLOGO MEDICO</t>
  </si>
  <si>
    <t>16124846</t>
  </si>
  <si>
    <t>CARREAL MENDOZA ALBERTO CIPRIANO</t>
  </si>
  <si>
    <t>00254309</t>
  </si>
  <si>
    <t>CARREÑO GOMEZ MERCEDES ELIZABETH</t>
  </si>
  <si>
    <t>09966299</t>
  </si>
  <si>
    <t>CARREÑO RAMIREZ CARLOS ALBERTO</t>
  </si>
  <si>
    <t>40360862</t>
  </si>
  <si>
    <t>CARRILLO CHAVEZ WILSON</t>
  </si>
  <si>
    <t>71710961</t>
  </si>
  <si>
    <t>CARRILLO ZEA RUDY SOLANGE</t>
  </si>
  <si>
    <t>08929270</t>
  </si>
  <si>
    <t>CARRION JACOBO LAURA IRIS</t>
  </si>
  <si>
    <t>18172504</t>
  </si>
  <si>
    <t>CASANOVA RODRIGUEZ AMELIA MARITA</t>
  </si>
  <si>
    <t>06767633</t>
  </si>
  <si>
    <t>CASAPAICO VASQUEZ ELIZABETH</t>
  </si>
  <si>
    <t>SERVICIO: PSICOLOGO(A) ORGANIZACIONAL</t>
  </si>
  <si>
    <t>70819038</t>
  </si>
  <si>
    <t>CASAS CASTAÑEDA JOHANNA IVETTE</t>
  </si>
  <si>
    <t>25656084</t>
  </si>
  <si>
    <t>CASAS MARQUEZ ELIANA MANUELA</t>
  </si>
  <si>
    <t>10505125</t>
  </si>
  <si>
    <t>CASIMIRO ECHAVARRIA DORA LUZ</t>
  </si>
  <si>
    <t>00442083</t>
  </si>
  <si>
    <t>CASOS ESPILLICO AMELIA ROSA</t>
  </si>
  <si>
    <t>MANUALIDADES - FORMACION BASICA</t>
  </si>
  <si>
    <t>46127125</t>
  </si>
  <si>
    <t>CASQUERO DE LA CRUZ  TESSY GUADALUPE</t>
  </si>
  <si>
    <t>08357454</t>
  </si>
  <si>
    <t>CASQUINO VALDIVIA LILIA</t>
  </si>
  <si>
    <t>40716319</t>
  </si>
  <si>
    <t>CASTAÑEDA MORENO TANYA JACQUELYN</t>
  </si>
  <si>
    <t>SERVICIO: ESPECIALISTA EN INVERSION PUBLICA</t>
  </si>
  <si>
    <t>10137619</t>
  </si>
  <si>
    <t>CASTAÑEDA RUBIO JULIO</t>
  </si>
  <si>
    <t>INGENIERO INDUSTRIAL</t>
  </si>
  <si>
    <t>44164493</t>
  </si>
  <si>
    <t>CASTAÑEDA SANGAMA JHESSICA</t>
  </si>
  <si>
    <t>10350859</t>
  </si>
  <si>
    <t>CASTAÑEDA VASQUEZ ROOSMARY</t>
  </si>
  <si>
    <t>21781244</t>
  </si>
  <si>
    <t>CASTILLA AMORETTI MARIA DEL CARMEN</t>
  </si>
  <si>
    <t>21861777</t>
  </si>
  <si>
    <t>CASTILLA AQUIJE MARIA DELIA</t>
  </si>
  <si>
    <t>06727619</t>
  </si>
  <si>
    <t>CASTILLO ALVA MANUEL ENRIQUE</t>
  </si>
  <si>
    <t>41434973</t>
  </si>
  <si>
    <t>CASTILLO AREVALO CARLOS MARCOS</t>
  </si>
  <si>
    <t>00508096</t>
  </si>
  <si>
    <t>CASTILLO CANCINO LUIS ENRIQUE</t>
  </si>
  <si>
    <t>32958362</t>
  </si>
  <si>
    <t>CASTILLO LUNA KELLY</t>
  </si>
  <si>
    <t>18091739</t>
  </si>
  <si>
    <t>CASTILLO MARTELL BLANCA ESTHER</t>
  </si>
  <si>
    <t>16742096</t>
  </si>
  <si>
    <t>CASTILLO RIOJAS MARIA GLADIS</t>
  </si>
  <si>
    <t>06794138</t>
  </si>
  <si>
    <t>CASTILLO SINCHI MERCEDES INISMA</t>
  </si>
  <si>
    <t>10370170</t>
  </si>
  <si>
    <t>CASTILLO VIDAURRE MARILU</t>
  </si>
  <si>
    <t>SERVICIO: ASISTENCIA TECNICA EN SALUD</t>
  </si>
  <si>
    <t>33324032</t>
  </si>
  <si>
    <t>CASTRO ALVA MARIA CATALINA</t>
  </si>
  <si>
    <t>08394101</t>
  </si>
  <si>
    <t>CASTRO BUTILIER ANA MARIA</t>
  </si>
  <si>
    <t>41987558</t>
  </si>
  <si>
    <t>CASTRO DIAZ JESSICA PAOLA</t>
  </si>
  <si>
    <t>41225296</t>
  </si>
  <si>
    <t>CASTRO DIEGO SARA RAQUEL</t>
  </si>
  <si>
    <t>25599999</t>
  </si>
  <si>
    <t>CASTRO ORDINOLA IRIS GENOVEVA</t>
  </si>
  <si>
    <t>10076835</t>
  </si>
  <si>
    <t>CASTRO PEREZ NORA CLARA</t>
  </si>
  <si>
    <t>42108075</t>
  </si>
  <si>
    <t>CASTRO VILLANUEVA NOEL TEODORO</t>
  </si>
  <si>
    <t>03837239</t>
  </si>
  <si>
    <t>CASTRO ZARATE MANUEL</t>
  </si>
  <si>
    <t>00491599</t>
  </si>
  <si>
    <t>CATACORA LICOTA JULIA SUSANA</t>
  </si>
  <si>
    <t>SERVICIO: PROMOCION PRODUCTIVA</t>
  </si>
  <si>
    <t>29636578</t>
  </si>
  <si>
    <t>CATATA ANCCORI JUANA ELSA</t>
  </si>
  <si>
    <t>08868312</t>
  </si>
  <si>
    <t>CAUSTO FLORES MARIA ESTER</t>
  </si>
  <si>
    <t>SERVICIO: PROMOCIONAR PROD. ELABORADOS POR INABIF</t>
  </si>
  <si>
    <t>40757383</t>
  </si>
  <si>
    <t>CAYCHO GALVAN MARIELA VIOLETA</t>
  </si>
  <si>
    <t>INDUSTRIAS ALIMENTARIAS</t>
  </si>
  <si>
    <t>09124321</t>
  </si>
  <si>
    <t>CAYCHO HUAMBACHANO DE AVALOS YOLANDA ROSA</t>
  </si>
  <si>
    <t>42174047</t>
  </si>
  <si>
    <t>CAYCHO VASQUEZ GIULIANA MARIA</t>
  </si>
  <si>
    <t>40447646</t>
  </si>
  <si>
    <t>CAYETANO AEDO JORGE LUIS</t>
  </si>
  <si>
    <t>08914301</t>
  </si>
  <si>
    <t>CCAHUANA ESPINOZA LUISA</t>
  </si>
  <si>
    <t>42842845</t>
  </si>
  <si>
    <t>CCAMA CRUZ LUIS ALBERTO</t>
  </si>
  <si>
    <t>08692426</t>
  </si>
  <si>
    <t>CCANTO MOSCOSO FREDDY AUGUSTO</t>
  </si>
  <si>
    <t>SERVICIO: MADRE CUIDADORA</t>
  </si>
  <si>
    <t>09788118</t>
  </si>
  <si>
    <t>CCAPA CCACHUCO SONIA</t>
  </si>
  <si>
    <t>42738564</t>
  </si>
  <si>
    <t>CCOMPI MAMANI WILBER</t>
  </si>
  <si>
    <t>SERVICIO: TUTORIA</t>
  </si>
  <si>
    <t>24388914</t>
  </si>
  <si>
    <t>CCONOJHUILLCA QUISPE JULIA MARLENE</t>
  </si>
  <si>
    <t>07724239</t>
  </si>
  <si>
    <t>CCOÑAS OREJON MARYSOL GLADYS</t>
  </si>
  <si>
    <t>10407763</t>
  </si>
  <si>
    <t>CCUNO HUAUYA MARIA LUISA</t>
  </si>
  <si>
    <t>07922405</t>
  </si>
  <si>
    <t>CEBRIAN BULEJE ALEX</t>
  </si>
  <si>
    <t>01022409</t>
  </si>
  <si>
    <t>CELIS REATEGUI CARLOS</t>
  </si>
  <si>
    <t>SERVICIO: PROFESIONAL EN PRESUPUESTO</t>
  </si>
  <si>
    <t>45986212</t>
  </si>
  <si>
    <t>CELIS REYES LORENA MARIELLA</t>
  </si>
  <si>
    <t>PROFESIONAL EN HOTELERIA</t>
  </si>
  <si>
    <t>46955293</t>
  </si>
  <si>
    <t>CENA LEON MICAELA</t>
  </si>
  <si>
    <t>48108731</t>
  </si>
  <si>
    <t>CERDA PRADO MAGALY TRINIDAD</t>
  </si>
  <si>
    <t>08670271</t>
  </si>
  <si>
    <t>CERECIDA ANGELES NORMA VIOLETA</t>
  </si>
  <si>
    <t>SERVICIO: CONDUCTOR</t>
  </si>
  <si>
    <t>22266311</t>
  </si>
  <si>
    <t>CHACALIAZA AROTUMA WALTER EUGENIO</t>
  </si>
  <si>
    <t>41010005</t>
  </si>
  <si>
    <t>CHACHI LAVADO JANNET VERONICA</t>
  </si>
  <si>
    <t>17845503</t>
  </si>
  <si>
    <t>CHACON CAMPOS CECILIA DAFNE</t>
  </si>
  <si>
    <t>SERVICIO: ESPECIALISTA  DE CONTROL DE LA GESTION DE LA UDIF</t>
  </si>
  <si>
    <t>46578426</t>
  </si>
  <si>
    <t>CHAFLOQUE ADANAQUE MIGUEL ANGEL</t>
  </si>
  <si>
    <t>ESTADISTICA</t>
  </si>
  <si>
    <t>SERVICIO: ANALISTA DE GESTION TECNICA</t>
  </si>
  <si>
    <t>74122640</t>
  </si>
  <si>
    <t>CHAIÑA FLORES ISABEL ELIANA</t>
  </si>
  <si>
    <t>25777475</t>
  </si>
  <si>
    <t>CHAMBA URDIALES ADA ISABEL</t>
  </si>
  <si>
    <t>SERVICIO: ESPECIALISTA DE ORGANIZACION DEL TRABAJO</t>
  </si>
  <si>
    <t>41407198</t>
  </si>
  <si>
    <t>CHAMOCHUMBI HINOSTROZA CARLOS HECTOR</t>
  </si>
  <si>
    <t>MATEMATICO-ANALISTA, INVESTIGACION OPERATIVA</t>
  </si>
  <si>
    <t>41839078</t>
  </si>
  <si>
    <t>CHAPA MUÑANTE RUTH ELIZABETH</t>
  </si>
  <si>
    <t>SERVICIO: TRABAJADORA SOCIAL ACERCANDONOS</t>
  </si>
  <si>
    <t>10815268</t>
  </si>
  <si>
    <t>CHAPOÑAN RELAIZA GICELA MARILU</t>
  </si>
  <si>
    <t>01045515</t>
  </si>
  <si>
    <t>CHASQUIBOL ROJAS SILIA DEL CARMEN</t>
  </si>
  <si>
    <t>09846413</t>
  </si>
  <si>
    <t>CHAUPIS VERA DANIEL ALBERTO</t>
  </si>
  <si>
    <t>45113291</t>
  </si>
  <si>
    <t>CHAVA DE LA CRUZ MARY ELIZABETH</t>
  </si>
  <si>
    <t>MEDICO OBSTETRA</t>
  </si>
  <si>
    <t>SERVICIO: PERSONAL DE APOYO PARA LA DIRECCION EJECUTIVA</t>
  </si>
  <si>
    <t>25553090</t>
  </si>
  <si>
    <t>CHAVARRIA PONTE MAGDALENA MARIA</t>
  </si>
  <si>
    <t>PRIMARIA COMPLETA</t>
  </si>
  <si>
    <t>42168636</t>
  </si>
  <si>
    <t>CHAVARRIA SALAZAR JENIFFER NINOSKA</t>
  </si>
  <si>
    <t>16560250</t>
  </si>
  <si>
    <t>CHAVESTA LAMADRID BLANCA VILMA</t>
  </si>
  <si>
    <t>46559523</t>
  </si>
  <si>
    <t>CHAVESTA VELASQUEZ MILUSCA DEL CARMEN</t>
  </si>
  <si>
    <t>29677012</t>
  </si>
  <si>
    <t>CHAVEZ ABARCA JIMMY MANUEL</t>
  </si>
  <si>
    <t>INGENIERÍA QUÍMICA</t>
  </si>
  <si>
    <t>08894681</t>
  </si>
  <si>
    <t>CHAVEZ AYAIN HORACIO EDISON</t>
  </si>
  <si>
    <t>80283479</t>
  </si>
  <si>
    <t>CHAVEZ BACA EDILBERTO</t>
  </si>
  <si>
    <t>10723327</t>
  </si>
  <si>
    <t>CHAVEZ BEDOYA JESUS</t>
  </si>
  <si>
    <t>07130772</t>
  </si>
  <si>
    <t>CHAVEZ BURGOS CESAR RAFAEL</t>
  </si>
  <si>
    <t>45848783</t>
  </si>
  <si>
    <t>CHAVEZ CASTRO KATTY DEL ROSARIO</t>
  </si>
  <si>
    <t>SERVICIO: ANALISTA DE EJECUCION CONTRACTUAL</t>
  </si>
  <si>
    <t>71793817</t>
  </si>
  <si>
    <t>CHAVEZ CHAUPE SANTOS REINALDO</t>
  </si>
  <si>
    <t>07175710</t>
  </si>
  <si>
    <t>CHAVEZ CHAVEZ HECTOR ULISES</t>
  </si>
  <si>
    <t>70193442</t>
  </si>
  <si>
    <t>CHAVEZ FABIAN JUAN CARLOS</t>
  </si>
  <si>
    <t>08005720</t>
  </si>
  <si>
    <t>CHAVEZ GUTIERREZ JULIA ELIZABETH</t>
  </si>
  <si>
    <t>SERVICIO: TECNOLOGO MEDICO</t>
  </si>
  <si>
    <t>44749504</t>
  </si>
  <si>
    <t>CHAVEZ RODRIGUEZ MARIA AMALIA</t>
  </si>
  <si>
    <t>25744367</t>
  </si>
  <si>
    <t>CHAVEZ RODRIGUEZ SANTOS ANTONIO</t>
  </si>
  <si>
    <t>SERVICIO: ANALISTA DE GESTION DE RENDIMIENTO</t>
  </si>
  <si>
    <t>45429423</t>
  </si>
  <si>
    <t>CHAVEZ ROJAS DIANA KATHERINE</t>
  </si>
  <si>
    <t>10160460</t>
  </si>
  <si>
    <t>CHAVEZ SOTO JORGE LUIS</t>
  </si>
  <si>
    <t>08283243</t>
  </si>
  <si>
    <t>CHAVEZ VISALOT JUSTA</t>
  </si>
  <si>
    <t>06952442</t>
  </si>
  <si>
    <t>CHAVEZ ZAPATA GREGORIA</t>
  </si>
  <si>
    <t>80095888</t>
  </si>
  <si>
    <t>CHEPE VIVANCO BETTY LUPE</t>
  </si>
  <si>
    <t>47400515</t>
  </si>
  <si>
    <t>CHICANA VILLALOBOS ESTEFANY MARIA FERNANDA</t>
  </si>
  <si>
    <t>07988111</t>
  </si>
  <si>
    <t>CHOCCE ROBLES DE CHAPILLIQUEN FELIBERTA</t>
  </si>
  <si>
    <t>SERVICIO: PROMOTOR EN SERVICIOS SOCIALES (PSICOLOGO)</t>
  </si>
  <si>
    <t>45365257</t>
  </si>
  <si>
    <t>CHOMBA SALDAÑA KATTIA JULAY</t>
  </si>
  <si>
    <t>28604947</t>
  </si>
  <si>
    <t>CHONG AYALA MARIANELLA</t>
  </si>
  <si>
    <t>42484315</t>
  </si>
  <si>
    <t>CHOQUE MAMANI ABEL HENRY</t>
  </si>
  <si>
    <t>29592499</t>
  </si>
  <si>
    <t>CHOQUE RODRIGUEZ JAIME</t>
  </si>
  <si>
    <t>00795785</t>
  </si>
  <si>
    <t>CHOQUE SARMIENTO WILDER</t>
  </si>
  <si>
    <t>43707932</t>
  </si>
  <si>
    <t>CHOQUEHUANCA QUISPE JOSE LUIS</t>
  </si>
  <si>
    <t>01223526</t>
  </si>
  <si>
    <t>CHOQUEMAMANI FRANCO LORGIO DAVID</t>
  </si>
  <si>
    <t>SERVICIO: ESPECIALISTA DE COORDINACION TERRITORIAL</t>
  </si>
  <si>
    <t>40637798</t>
  </si>
  <si>
    <t>CHUMACERO MACHADO KARINA BEATRIZ</t>
  </si>
  <si>
    <t>46949436</t>
  </si>
  <si>
    <t>CHUMACERO MONTENEGRO MARIA ALEJANDRA</t>
  </si>
  <si>
    <t>43168609</t>
  </si>
  <si>
    <t>CHUMACERO QUISPE PERLA GEYSAI</t>
  </si>
  <si>
    <t>17606646</t>
  </si>
  <si>
    <t>CHUMAN BANCES MARY ELENA</t>
  </si>
  <si>
    <t>17585754</t>
  </si>
  <si>
    <t>CHUMAN PUSE VILMA ISABEL</t>
  </si>
  <si>
    <t>PROFESOR/A DE EDUCACION PRIMARIA</t>
  </si>
  <si>
    <t>SERVICIO: ESPECIALISTA LEGAL EN EJECUCION CONTRACTUAL</t>
  </si>
  <si>
    <t>43670169</t>
  </si>
  <si>
    <t>CHUMBES RAMOS GLADYS SOLEDAD</t>
  </si>
  <si>
    <t>41663911</t>
  </si>
  <si>
    <t>CHUQUI QUIQUIA KATY JANET</t>
  </si>
  <si>
    <t>SERVICIO: ESPECIALISTA EN DERECHO ADMINISTRATIVO Y DERECHO CIVIL</t>
  </si>
  <si>
    <t>10203742</t>
  </si>
  <si>
    <t>CHUQUIHUANCA GARCIA MANOLO</t>
  </si>
  <si>
    <t>SERVICIO: OPERADOR(A) DE SERVICIOS GENERALES</t>
  </si>
  <si>
    <t>09195918</t>
  </si>
  <si>
    <t>CHUQUILLANQUI DAMIAN JACINTO EULOGIO</t>
  </si>
  <si>
    <t>SERVICIO: TUTORIA DE JOVENES Y ADULTOS MAYORES</t>
  </si>
  <si>
    <t>08246074</t>
  </si>
  <si>
    <t>CHUQUILLANQUI VERASTEGUI CLARA CARMEN</t>
  </si>
  <si>
    <t>SERVICIO: PROMOTOR SOCIAL</t>
  </si>
  <si>
    <t>41948063</t>
  </si>
  <si>
    <t>CHUQUIPOMA SUAREZ JESUS MARTIN</t>
  </si>
  <si>
    <t>OPERADOR, EQUIPOS INFORMATICOS/COMPUTADORAS</t>
  </si>
  <si>
    <t>00470597</t>
  </si>
  <si>
    <t>CHURA - AGUSTINA REBECA</t>
  </si>
  <si>
    <t>SERVICIO: ESPECIALISTA EN SISTEMAS DE INFORMACION</t>
  </si>
  <si>
    <t>02434440</t>
  </si>
  <si>
    <t>CHURA GOMEZ CESAR</t>
  </si>
  <si>
    <t>INGENIERO, SISTEMAS INFORMATICOS</t>
  </si>
  <si>
    <t>46072498</t>
  </si>
  <si>
    <t>CHURAMPI VIVAR LUCILA MILAGROS</t>
  </si>
  <si>
    <t>40968931</t>
  </si>
  <si>
    <t>CHURQUI MAMANI DARIA CATALINA</t>
  </si>
  <si>
    <t>16772829</t>
  </si>
  <si>
    <t>CIEZA HERRERA PRESBITERO</t>
  </si>
  <si>
    <t>42525491</t>
  </si>
  <si>
    <t>CIEZA URBINA ELMER</t>
  </si>
  <si>
    <t>75948058</t>
  </si>
  <si>
    <t>CISNEROS ASPAJO ZARELA MILAGROS</t>
  </si>
  <si>
    <t>15741016</t>
  </si>
  <si>
    <t>CLAROS ESPADA MAXIMO</t>
  </si>
  <si>
    <t>SERVICIO: TERAPIA FISICO</t>
  </si>
  <si>
    <t>45027210</t>
  </si>
  <si>
    <t>CLAVO HUANCAS MELISSA JUDITH</t>
  </si>
  <si>
    <t>00499800</t>
  </si>
  <si>
    <t>COAQUERA TICONA NILTON CESAR</t>
  </si>
  <si>
    <t>32657978</t>
  </si>
  <si>
    <t>COCHACHIN RONDAN CLORINDA ALEJANDRINA</t>
  </si>
  <si>
    <t>30675163</t>
  </si>
  <si>
    <t>COILA HUAYTA RAFAEL ROBERTO</t>
  </si>
  <si>
    <t>02414211</t>
  </si>
  <si>
    <t>COILA PARICAHUA NESTOR PEÑAFOR</t>
  </si>
  <si>
    <t>SERVICIO : APOYO ADMINISTRATIVO EN RECEPCION</t>
  </si>
  <si>
    <t>75681513</t>
  </si>
  <si>
    <t>COLALA RIVERA YASMINA YAMALI</t>
  </si>
  <si>
    <t>10015090</t>
  </si>
  <si>
    <t>COLLADO QUISPE RICHARD SANDRO</t>
  </si>
  <si>
    <t>26687066</t>
  </si>
  <si>
    <t>COLLANTES VIZCONDE CONSUELO LILIANA</t>
  </si>
  <si>
    <t>07496861</t>
  </si>
  <si>
    <t>COLLAZOS VICUÑA GIOVANNA ARACELLY</t>
  </si>
  <si>
    <t>SERVICIO: MEDICO EN SALUD OCUPACIONAL</t>
  </si>
  <si>
    <t>17887654</t>
  </si>
  <si>
    <t>COLOMA PINILLOS JUAN FRANCISCO</t>
  </si>
  <si>
    <t>01320985</t>
  </si>
  <si>
    <t>COLQUE APAZA JAVIER BELEN</t>
  </si>
  <si>
    <t>45914052</t>
  </si>
  <si>
    <t>COLQUE RUELAS EILEEM KATIUSKA</t>
  </si>
  <si>
    <t>01833745</t>
  </si>
  <si>
    <t>COMPITE SANTOS JUANA</t>
  </si>
  <si>
    <t>25453446</t>
  </si>
  <si>
    <t>CONDE REYES OLGA MIRIAM</t>
  </si>
  <si>
    <t>46105763</t>
  </si>
  <si>
    <t>CONDOR CARO NELSI ROXANA</t>
  </si>
  <si>
    <t>16580358</t>
  </si>
  <si>
    <t>CONDOR IDROGO JUANA ROSA</t>
  </si>
  <si>
    <t>10097943</t>
  </si>
  <si>
    <t>CONDOR ZAVALA JACQUELINE JOSEFINA</t>
  </si>
  <si>
    <t>09797524</t>
  </si>
  <si>
    <t>CONDORCHOA RODRIGUEZ CARMEN LUZ</t>
  </si>
  <si>
    <t>41590093</t>
  </si>
  <si>
    <t>CONDORI BENAVIDES EMIR ALBERTO</t>
  </si>
  <si>
    <t>80190423</t>
  </si>
  <si>
    <t>CONDORI CARRILLO MARGOT VITALINA</t>
  </si>
  <si>
    <t>29572243</t>
  </si>
  <si>
    <t>CONDORI COLQUE HUMBERTO MARIO</t>
  </si>
  <si>
    <t>44262554</t>
  </si>
  <si>
    <t>CONDORI MAMANI LOURDES ROSARIO</t>
  </si>
  <si>
    <t>42237441</t>
  </si>
  <si>
    <t>CONDORI QUISPE VIRGINIA</t>
  </si>
  <si>
    <t>08135755</t>
  </si>
  <si>
    <t>CONISLLA NAVENTA FLOR DE MARGARITA</t>
  </si>
  <si>
    <t>41778193</t>
  </si>
  <si>
    <t>CONTRERAS CABREJOS ENRIQUE ALEXANDER</t>
  </si>
  <si>
    <t>10448395</t>
  </si>
  <si>
    <t>CONTRERAS CALDERON SARA MONICA</t>
  </si>
  <si>
    <t>31034033</t>
  </si>
  <si>
    <t>CONTRERAS QUISPE BASILIA</t>
  </si>
  <si>
    <t>25710648</t>
  </si>
  <si>
    <t>CONTRERAS RODRIGUEZ ROCIO JANET</t>
  </si>
  <si>
    <t>42565178</t>
  </si>
  <si>
    <t>COPA QUISPE NESTOR YSIDRO</t>
  </si>
  <si>
    <t>FARMACEUTICO</t>
  </si>
  <si>
    <t>00504355</t>
  </si>
  <si>
    <t>COPARI HUANCA EDWIN ALBERTO</t>
  </si>
  <si>
    <t>TECNICO EN CONTABILIDAD</t>
  </si>
  <si>
    <t>42097444</t>
  </si>
  <si>
    <t>CORA QUISPE FREDY</t>
  </si>
  <si>
    <t>SOCIOLOGO, INDUSTRIA</t>
  </si>
  <si>
    <t>21819930</t>
  </si>
  <si>
    <t>CORDERO TORRES MARIA ANITA</t>
  </si>
  <si>
    <t>07130762</t>
  </si>
  <si>
    <t>CORDOVA BENITES CELIA OLINDA</t>
  </si>
  <si>
    <t>45499922</t>
  </si>
  <si>
    <t>CORDOVA CANAL CINTHIA</t>
  </si>
  <si>
    <t>29396527</t>
  </si>
  <si>
    <t>CORDOVA DE VARGAS PLACIDA OLGA</t>
  </si>
  <si>
    <t>SERVICIO SOCIAL</t>
  </si>
  <si>
    <t>09490968</t>
  </si>
  <si>
    <t>CORDOVA GARCIA MONICA</t>
  </si>
  <si>
    <t>41655666</t>
  </si>
  <si>
    <t>CORDOVA GARGATE ROXANA</t>
  </si>
  <si>
    <t>SERVICIO: COORDINADOR DE LA SUB UNIDAD FINANCIERA</t>
  </si>
  <si>
    <t>07763491</t>
  </si>
  <si>
    <t>CORDOVA TAPIA MAGALI PATRICIA</t>
  </si>
  <si>
    <t>10670427</t>
  </si>
  <si>
    <t>CORIMANYA VELASQUEZ CRISTINA NELLY</t>
  </si>
  <si>
    <t>41904054</t>
  </si>
  <si>
    <t>CORNEJO OLAYA MARIA SUGEY</t>
  </si>
  <si>
    <t>06166427</t>
  </si>
  <si>
    <t>CORNELIO ALCANTARA LUCRECIA</t>
  </si>
  <si>
    <t>16765572</t>
  </si>
  <si>
    <t>CORONADO PRECIADO EDITH DELICIA</t>
  </si>
  <si>
    <t>10801374</t>
  </si>
  <si>
    <t>CORONADO YAMUNAQUE REGINA</t>
  </si>
  <si>
    <t>45432018</t>
  </si>
  <si>
    <t>CORONEL JIMENEZ CINTHIA MILENI</t>
  </si>
  <si>
    <t>41922315</t>
  </si>
  <si>
    <t>CORONEL LLACTA MARIA CRISTINA</t>
  </si>
  <si>
    <t>70039817</t>
  </si>
  <si>
    <t>CORREA FLORES CAROL NATALIA</t>
  </si>
  <si>
    <t>08194112</t>
  </si>
  <si>
    <t>CORTEZ VASQUEZ JUANA</t>
  </si>
  <si>
    <t>SERVICIO: TECNICO (A) TEPARISTA</t>
  </si>
  <si>
    <t>73087165</t>
  </si>
  <si>
    <t>COSSIO CORDOVA GENESIS ELIANA</t>
  </si>
  <si>
    <t>SERVICIO : APOYO ADMINISTRATIVO PARA LA ORGANIZACION Y EVALUACION DE DOCUMENTOS ARCHIVISTICOS</t>
  </si>
  <si>
    <t>08664999</t>
  </si>
  <si>
    <t>COTRINA SANCHEZ SEGUNDO ALEJANDRO</t>
  </si>
  <si>
    <t>08703955</t>
  </si>
  <si>
    <t>CRIBILLERO DELGADO YRMA JEANINA</t>
  </si>
  <si>
    <t>07231813</t>
  </si>
  <si>
    <t>CRISANTO ZAPATA DE OLIN CARMEN SOLEDAD</t>
  </si>
  <si>
    <t>21796716</t>
  </si>
  <si>
    <t>CRISOSTOMO TIPISMANA GLADYS CONSUELO</t>
  </si>
  <si>
    <t>21132460</t>
  </si>
  <si>
    <t>CRISPIN EGUSQUIZA MARIVEL NANCY</t>
  </si>
  <si>
    <t>40162474</t>
  </si>
  <si>
    <t>CRISTOBAL FALCON DELIA CARMEN</t>
  </si>
  <si>
    <t>EDUCACION ESPECIAL</t>
  </si>
  <si>
    <t>15963770</t>
  </si>
  <si>
    <t>CRISTOBAL FLORES DE VILLANUEVA ISABEL FELICITAS</t>
  </si>
  <si>
    <t>22414020</t>
  </si>
  <si>
    <t>CRUZ CALDAS VICTORIA MARIZOL</t>
  </si>
  <si>
    <t>PROFESOR, ENSEÐANZA SECUNDARIA/MATEMATICAS</t>
  </si>
  <si>
    <t>32125864</t>
  </si>
  <si>
    <t>CRUZ FARROMEQUE JUAN ALBERTO</t>
  </si>
  <si>
    <t>46114341</t>
  </si>
  <si>
    <t>CRUZ MADALENGOITIA KAREN AMELY</t>
  </si>
  <si>
    <t>47579095</t>
  </si>
  <si>
    <t>CRUZ MARCELO KATHERINE CHRISTINA</t>
  </si>
  <si>
    <t>44132957</t>
  </si>
  <si>
    <t>CRUZ NEYRA ALASTENIA</t>
  </si>
  <si>
    <t>41924389</t>
  </si>
  <si>
    <t>CRUZ PEÑA TEODORO</t>
  </si>
  <si>
    <t>18171210</t>
  </si>
  <si>
    <t>CRUZ POLO BERTHA PATRICIA</t>
  </si>
  <si>
    <t>10479106</t>
  </si>
  <si>
    <t>CRUZ PRIETO MARIA DE GRACIA</t>
  </si>
  <si>
    <t>01289199</t>
  </si>
  <si>
    <t>CRUZ QUISPE OCTAVIO</t>
  </si>
  <si>
    <t>07350296</t>
  </si>
  <si>
    <t>CRUZADO AREVALO DORIS</t>
  </si>
  <si>
    <t>10797592</t>
  </si>
  <si>
    <t>CRUZADO MEZA AMPARO BEATRIZ</t>
  </si>
  <si>
    <t>SERVICIO: COORDINADOR DE SERVICIOS DE SALUD</t>
  </si>
  <si>
    <t>42052682</t>
  </si>
  <si>
    <t>CUADROS TAIRO RODNEY RAÚL</t>
  </si>
  <si>
    <t>25849886</t>
  </si>
  <si>
    <t>CUBA RODRIGUEZ ROSA NANCY</t>
  </si>
  <si>
    <t>28119686</t>
  </si>
  <si>
    <t>CUBAS BECERRA MARCOS JOAQUIN</t>
  </si>
  <si>
    <t>70397709</t>
  </si>
  <si>
    <t>CUBAS MOLOCHO EILEEN YANNEI</t>
  </si>
  <si>
    <t>SERVICIO: PERSONAL DE ATENCION Y CUIDADO DEL ADULTO MAYOR</t>
  </si>
  <si>
    <t>45267742</t>
  </si>
  <si>
    <t>CUBAS PEREZ NIZER OLIVER</t>
  </si>
  <si>
    <t>10537716</t>
  </si>
  <si>
    <t>CUESTAS CELESTINO MARTHA ELENA</t>
  </si>
  <si>
    <t>40067112</t>
  </si>
  <si>
    <t>CUEVA PRINCIPE MARCO TULIO</t>
  </si>
  <si>
    <t>25419815</t>
  </si>
  <si>
    <t>CUMARI PERALTA JORGE</t>
  </si>
  <si>
    <t>18149773</t>
  </si>
  <si>
    <t>CUMPA HIDALGO FLOR DE MARIA</t>
  </si>
  <si>
    <t>04824804</t>
  </si>
  <si>
    <t>CUMPA PEREZ MILAGROS</t>
  </si>
  <si>
    <t>09826439</t>
  </si>
  <si>
    <t>CUPE BERROCAL FELICITA NANCY</t>
  </si>
  <si>
    <t>25505115</t>
  </si>
  <si>
    <t>CURO DE RODRIGUEZ MARTHA BEATRIZ</t>
  </si>
  <si>
    <t>43425156</t>
  </si>
  <si>
    <t>CUSI CRUZ WILSON FRANCISCO</t>
  </si>
  <si>
    <t>45636403</t>
  </si>
  <si>
    <t>CUSI GUTIERREZ KARINA</t>
  </si>
  <si>
    <t>SERVICIO: ESPECIALISTA EN ACTIVID. CONTABLES</t>
  </si>
  <si>
    <t>07489163</t>
  </si>
  <si>
    <t>DA GIAU PACORA ADEMIR GIULIANO</t>
  </si>
  <si>
    <t>CONTADOR PUBLICO</t>
  </si>
  <si>
    <t>07444690</t>
  </si>
  <si>
    <t>DAHUA PUSCAN ROSIO MARISOL</t>
  </si>
  <si>
    <t>44621550</t>
  </si>
  <si>
    <t>DAMIAN CHINGUEL GLORIA ELIZABETH</t>
  </si>
  <si>
    <t>41601823</t>
  </si>
  <si>
    <t>DAMIAN RODRIGUEZ MEDALIT MAGALLY</t>
  </si>
  <si>
    <t>44749336</t>
  </si>
  <si>
    <t>DAVALOS ALFARO PEDRO FRANCISCO</t>
  </si>
  <si>
    <t>TECNICO EN MANTENIMIENTO AEREONAUTICO</t>
  </si>
  <si>
    <t>SERVICIO: TECNICO ADMINISTRATIVO - CONTABILIDAD Y TESORERIA</t>
  </si>
  <si>
    <t>10438067</t>
  </si>
  <si>
    <t>DAVALOS GUTIERREZ FRANCISCO URBANO</t>
  </si>
  <si>
    <t>70498187</t>
  </si>
  <si>
    <t>DAVILA ACOSTA JOSUE JOSEPH</t>
  </si>
  <si>
    <t>30589007</t>
  </si>
  <si>
    <t>DAVILA CONCHA DARIO ALEXANDER</t>
  </si>
  <si>
    <t>20663150</t>
  </si>
  <si>
    <t>DAVILA GUERRA BETTIZABETH ROSA</t>
  </si>
  <si>
    <t>07617250</t>
  </si>
  <si>
    <t>DAVILA TORRES TANIA MARINA</t>
  </si>
  <si>
    <t>06233816</t>
  </si>
  <si>
    <t>DAVIRAN VALENZUELA EDITH LEONOR</t>
  </si>
  <si>
    <t>23688479</t>
  </si>
  <si>
    <t>DE LA CRUZ CANO CESARIO</t>
  </si>
  <si>
    <t>23965095</t>
  </si>
  <si>
    <t>DE LA CRUZ CARDENAS SONIA</t>
  </si>
  <si>
    <t>42617916</t>
  </si>
  <si>
    <t>DE LA CRUZ PEÑALOZA WILLIAMS HANS</t>
  </si>
  <si>
    <t>40837287</t>
  </si>
  <si>
    <t>DE LA CRUZ PORTUGUEZ YESSICA YULISA</t>
  </si>
  <si>
    <t>41895698</t>
  </si>
  <si>
    <t>DE LA CRUZ SAJAMI ARACELI ROXANA</t>
  </si>
  <si>
    <t>SERVICIO: ABOGADO ESPECIALISTA EN CONTRATACIONES CON EL ESTADO</t>
  </si>
  <si>
    <t>45152605</t>
  </si>
  <si>
    <t>DE LA OLIVA  ROJAS ROSA MARIA</t>
  </si>
  <si>
    <t>SERVICIO: ANALISTA EN PRESUPUESTO PUBLICO</t>
  </si>
  <si>
    <t>07479339</t>
  </si>
  <si>
    <t>DE LA PUENTE SALCEDO MARCO ANTONIO</t>
  </si>
  <si>
    <t>43961065</t>
  </si>
  <si>
    <t>DE LA TORRE POCCO MILAGROS</t>
  </si>
  <si>
    <t>42851738</t>
  </si>
  <si>
    <t>DE LA VEGA  TERRAZOS PEDRO EDUARDO</t>
  </si>
  <si>
    <t>10797502</t>
  </si>
  <si>
    <t>DEDIOS ARIZAGA YOHANY INOCENCIA</t>
  </si>
  <si>
    <t>07929647</t>
  </si>
  <si>
    <t>DEGREGORI LUZA DE PERALES ROSAURA MARIELA</t>
  </si>
  <si>
    <t>09116683</t>
  </si>
  <si>
    <t>DEL AGUILA CAMPOS NANCY SOFIA</t>
  </si>
  <si>
    <t>06978503</t>
  </si>
  <si>
    <t>DEL CARMEN SARA IDA ISABEL</t>
  </si>
  <si>
    <t>ENFERMERA</t>
  </si>
  <si>
    <t>41304930</t>
  </si>
  <si>
    <t>DEL CASTILLO CONTRERAS SONIA LUZ</t>
  </si>
  <si>
    <t>22300044</t>
  </si>
  <si>
    <t>DEL POZO FLORES YESENIA</t>
  </si>
  <si>
    <t>07653956</t>
  </si>
  <si>
    <t>DELGADILLO QUISPE VICTOR ANDRES</t>
  </si>
  <si>
    <t>08119097</t>
  </si>
  <si>
    <t>DELGADILLO YUMPO JOSE MIGUEL</t>
  </si>
  <si>
    <t>SERVICIO: ANALISTA I</t>
  </si>
  <si>
    <t>08176359</t>
  </si>
  <si>
    <t>DELGADO COLUNCHE GLADIS MARUJA</t>
  </si>
  <si>
    <t>44732750</t>
  </si>
  <si>
    <t>DELGADO IBARRA MARGARITA DE LOURDES</t>
  </si>
  <si>
    <t>07725266</t>
  </si>
  <si>
    <t>DELGADO POLO JUANA</t>
  </si>
  <si>
    <t>41655514</t>
  </si>
  <si>
    <t>DELGADO TORRES SANDY MARISOL</t>
  </si>
  <si>
    <t>44033570</t>
  </si>
  <si>
    <t>DELGADO VALDERRAMA KARINA</t>
  </si>
  <si>
    <t>18085140</t>
  </si>
  <si>
    <t>DEZA ALVA MERCEDES SOCORRO</t>
  </si>
  <si>
    <t>06769317</t>
  </si>
  <si>
    <t>DIAZ ASTONITAS PRESILA</t>
  </si>
  <si>
    <t>43384762</t>
  </si>
  <si>
    <t>DIAZ CHUQUIRUNA GLORIA JANETH</t>
  </si>
  <si>
    <t>40465905</t>
  </si>
  <si>
    <t>DIAZ CORONEL WILMER</t>
  </si>
  <si>
    <t>EBANISTERIA BASICO</t>
  </si>
  <si>
    <t>EDUCACIÓN ESPECIAL COMPLETA</t>
  </si>
  <si>
    <t>47444918</t>
  </si>
  <si>
    <t>DIAZ DEXTRE MEYLING STEPHANNIE</t>
  </si>
  <si>
    <t>SERVICIO: DISEÑO GRAFICO Y EDICION AUDIOVISUAL</t>
  </si>
  <si>
    <t>40405825</t>
  </si>
  <si>
    <t>DIAZ DIAZ CHRISTIAN JAVIER</t>
  </si>
  <si>
    <t>CIENCIAS DE LA COMUNICACION</t>
  </si>
  <si>
    <t>09450733</t>
  </si>
  <si>
    <t>DIAZ ECHEGARAY NANCY ZORAIDA</t>
  </si>
  <si>
    <t>23001348</t>
  </si>
  <si>
    <t>DIAZ ESPINOZA ALICIA SOLEDAD</t>
  </si>
  <si>
    <t>43999144</t>
  </si>
  <si>
    <t>DIAZ GARATE CELIDA</t>
  </si>
  <si>
    <t>40646574</t>
  </si>
  <si>
    <t>DIAZ GUAIRO DE CARDOZA KARINA EMPERATRIZ</t>
  </si>
  <si>
    <t>09666529</t>
  </si>
  <si>
    <t>DIAZ HERRERA DORIS DINA</t>
  </si>
  <si>
    <t>29581003</t>
  </si>
  <si>
    <t>DIAZ HUAMANI YENNY IVONNE</t>
  </si>
  <si>
    <t>10376727</t>
  </si>
  <si>
    <t>DIAZ LOPEZ ORLANDO</t>
  </si>
  <si>
    <t>44671276</t>
  </si>
  <si>
    <t>DIAZ ÑAUPARI MARIA BEATRIZ</t>
  </si>
  <si>
    <t>20721448</t>
  </si>
  <si>
    <t>DIAZ OSORIO INES BASILIZA</t>
  </si>
  <si>
    <t>40117781</t>
  </si>
  <si>
    <t>DIAZ REYES EDELMIRA MARLENY</t>
  </si>
  <si>
    <t>08560856</t>
  </si>
  <si>
    <t>DIAZ RIVERO MARIA ELIZABETH</t>
  </si>
  <si>
    <t>46297209</t>
  </si>
  <si>
    <t>DIAZ ROJAS CARMEN LUZMILA</t>
  </si>
  <si>
    <t>41644113</t>
  </si>
  <si>
    <t>DIAZ ROSALES JACQUELINE GLADYS</t>
  </si>
  <si>
    <t>05345674</t>
  </si>
  <si>
    <t>DIAZ RUIZ ANTONIA</t>
  </si>
  <si>
    <t>09828072</t>
  </si>
  <si>
    <t>DIAZ SANCHEZ ZELMIRA</t>
  </si>
  <si>
    <t>SERVICIO: APOYO EN EL LAVADO DE PRENDAS</t>
  </si>
  <si>
    <t>16511869</t>
  </si>
  <si>
    <t>DIAZ TELLO JULIA</t>
  </si>
  <si>
    <t>45441261</t>
  </si>
  <si>
    <t>DIAZ TORRES ANALI</t>
  </si>
  <si>
    <t>16442622</t>
  </si>
  <si>
    <t>DIAZ TORRES JANINA ISABEL</t>
  </si>
  <si>
    <t>00120433</t>
  </si>
  <si>
    <t>DIAZ TORRES ROSA ANDREA</t>
  </si>
  <si>
    <t>DIRECTOR(A) II UNIDAD DE ADMINISTRACION</t>
  </si>
  <si>
    <t>DIAZ VALVERDE JESSYCA</t>
  </si>
  <si>
    <t>AGOGADO</t>
  </si>
  <si>
    <t>08440959</t>
  </si>
  <si>
    <t>DIESTRA GOICOCHEA YRENE TERESA</t>
  </si>
  <si>
    <t>44102875</t>
  </si>
  <si>
    <t>DIONISIO RODRIGUEZ CARINA</t>
  </si>
  <si>
    <t>43078258</t>
  </si>
  <si>
    <t>DIOSES FARIAS ANGHELA DEL PILAR</t>
  </si>
  <si>
    <t>41638781</t>
  </si>
  <si>
    <t>DOMINGUEZ CARDENAS YESSENIA</t>
  </si>
  <si>
    <t>ASISTENTE DE NIÑOS</t>
  </si>
  <si>
    <t>45868617</t>
  </si>
  <si>
    <t>DOMINGUEZ TEODORO LISSET ANGELA</t>
  </si>
  <si>
    <t>70466323</t>
  </si>
  <si>
    <t>DONAYRE BRAVO KRISTY JOANNA ELIZABETH</t>
  </si>
  <si>
    <t>SERVICIO: PROFESIONAL EN COMUNICACION Y RELACIONES PUBLICAS</t>
  </si>
  <si>
    <t>08879285</t>
  </si>
  <si>
    <t>DONAYRE RIOS ROLANDO MIGUEL</t>
  </si>
  <si>
    <t>COMUNICADOR SOCIAL</t>
  </si>
  <si>
    <t>01207106</t>
  </si>
  <si>
    <t>DUEÑAS QUISPE ABRAHAM HERIBERTO</t>
  </si>
  <si>
    <t>21538747</t>
  </si>
  <si>
    <t>DUEÑAS VILCARIMA MARLENI ANTONIETA</t>
  </si>
  <si>
    <t>SERVICIO: CHOFER</t>
  </si>
  <si>
    <t>09146073</t>
  </si>
  <si>
    <t>DUFFOO ALCANTARA JOSE WALTER</t>
  </si>
  <si>
    <t>10043773</t>
  </si>
  <si>
    <t>DURAN FALCON EVELYN YOLI</t>
  </si>
  <si>
    <t>25704349</t>
  </si>
  <si>
    <t>DURAND DURAN ROSARIO YSABEL</t>
  </si>
  <si>
    <t>05613702</t>
  </si>
  <si>
    <t>EIZAGUIRRE ACHO NANCY</t>
  </si>
  <si>
    <t>07268967</t>
  </si>
  <si>
    <t>ENCINAS ESTRELLA DANTE</t>
  </si>
  <si>
    <t>08161615</t>
  </si>
  <si>
    <t>ENCISO ROJAS JENNY YESSICA</t>
  </si>
  <si>
    <t>41055116</t>
  </si>
  <si>
    <t>ENGRACIO BAUTISTA BETO ROSSEL</t>
  </si>
  <si>
    <t>42294166</t>
  </si>
  <si>
    <t>ENRIQUEZ VIERA JOEL RICARDO</t>
  </si>
  <si>
    <t>70871179</t>
  </si>
  <si>
    <t>ERQUINIGO GOMEZ MARIA LUISA</t>
  </si>
  <si>
    <t>09498430</t>
  </si>
  <si>
    <t>ERQUINIGO RAMON FRIDA AVELINA</t>
  </si>
  <si>
    <t>46676344</t>
  </si>
  <si>
    <t>ESCALANTE TUCO ADAIA NATANAEL</t>
  </si>
  <si>
    <t>41387369</t>
  </si>
  <si>
    <t>ESCOBAR MALDONADO YENNY SUJEY</t>
  </si>
  <si>
    <t>09920578</t>
  </si>
  <si>
    <t>ESCOBEDO FLORES MIRTHA HAYDEE</t>
  </si>
  <si>
    <t>47530938</t>
  </si>
  <si>
    <t>ESCOBEDO MARTINEZ PATRICIA DEL PILAR</t>
  </si>
  <si>
    <t>SERVICIO: ESPECIALISTA ADMINISTRATIVO</t>
  </si>
  <si>
    <t>46711145</t>
  </si>
  <si>
    <t>ESCUDERO DEL AGUILA CINTHIA DEL PILAR</t>
  </si>
  <si>
    <t>SERVICIO: COORDINADOR(A) DE MONITOREO Y SISTEMAS DE INFORMACION</t>
  </si>
  <si>
    <t>44081876</t>
  </si>
  <si>
    <t>ESCUDERO RODRIGUEZ ANA FIORELLA</t>
  </si>
  <si>
    <t>25802746</t>
  </si>
  <si>
    <t>ESLAVA HURTADO REBECA ARMANDA</t>
  </si>
  <si>
    <t>25802464</t>
  </si>
  <si>
    <t>ESPEJO POMAREDA DE ATUNCAR CLAUDIA ALEJANDRA</t>
  </si>
  <si>
    <t>SERVICIO: ESPECIALISTA EN SISTEMAS DE INFORMACION Y SEGUIMIENTO</t>
  </si>
  <si>
    <t>70837353</t>
  </si>
  <si>
    <t>ESPEZUA BERRIOS LUCIA DEL ROSARIO</t>
  </si>
  <si>
    <t>ECONOMISTA OTROS</t>
  </si>
  <si>
    <t>SERVICIO: ESPECIALISTA EN PLANEAMIENTO ESTRATEGICO</t>
  </si>
  <si>
    <t>41109448</t>
  </si>
  <si>
    <t>ESPINO COBEÑA CARLO JOHAN</t>
  </si>
  <si>
    <t>21481105</t>
  </si>
  <si>
    <t>ESPINO MENDOZA ADITA AMPARO</t>
  </si>
  <si>
    <t>SERVICIO: TUTORIA DE NIÑOS Y ADOLESCENTES</t>
  </si>
  <si>
    <t>21434267</t>
  </si>
  <si>
    <t>ESPINO ORTEGA MARIA TERESA</t>
  </si>
  <si>
    <t>SERVICIO: EDUCADOR II</t>
  </si>
  <si>
    <t>06178872</t>
  </si>
  <si>
    <t>ESPINOZA ALDERETE YOLANDA CARMEN</t>
  </si>
  <si>
    <t>05643709</t>
  </si>
  <si>
    <t>ESPINOZA CAMPOS JOSE MARCOS</t>
  </si>
  <si>
    <t>SERVICIO: PERSONAL DE ATENCION PERMANENTE (PERS. CON DIS.)</t>
  </si>
  <si>
    <t>10214522</t>
  </si>
  <si>
    <t>ESPINOZA FERNANDEZ ISABEL KARINA</t>
  </si>
  <si>
    <t>73085595</t>
  </si>
  <si>
    <t>ESPINOZA GONZALES MIRYAM ARACELLI</t>
  </si>
  <si>
    <t>47659306</t>
  </si>
  <si>
    <t>ESPINOZA ROJAS SHEYLA KIMBERLI</t>
  </si>
  <si>
    <t>08440326</t>
  </si>
  <si>
    <t>ESPINOZA SUAREZ CARMEN MARIA</t>
  </si>
  <si>
    <t>42028145</t>
  </si>
  <si>
    <t>ESQUEN BRENIS KARLA VANESSA</t>
  </si>
  <si>
    <t>42930120</t>
  </si>
  <si>
    <t>ESTACIO ECHEANDIA CELIA TERESA</t>
  </si>
  <si>
    <t>47319525</t>
  </si>
  <si>
    <t>ESTARES CUYUBAMBA IRINA MARLENE</t>
  </si>
  <si>
    <t>ENFERMERA, NIVEL SUPERIOR/OBSTETRICIA</t>
  </si>
  <si>
    <t>40043092</t>
  </si>
  <si>
    <t>ESTEBES BAZAN PAULA VIOLETA</t>
  </si>
  <si>
    <t>44866170</t>
  </si>
  <si>
    <t>ESTELA BENITES CYNTHIA CALIXTRA</t>
  </si>
  <si>
    <t>71993008</t>
  </si>
  <si>
    <t>ESTRADA DELGADO LUIS ENRIQUE</t>
  </si>
  <si>
    <t>07160345</t>
  </si>
  <si>
    <t>ESTRADA GUZMAN MARIA ELIZABETH</t>
  </si>
  <si>
    <t>ASISTENTE MEDICO</t>
  </si>
  <si>
    <t>45289649</t>
  </si>
  <si>
    <t>ESTRELLA AYALA ESTELA MARIBEL</t>
  </si>
  <si>
    <t>01297896</t>
  </si>
  <si>
    <t>EXCELMES BAITAN EULOGIO POLICARPO</t>
  </si>
  <si>
    <t>10516441</t>
  </si>
  <si>
    <t>FABIAN IRRIBARREN MENCIA DIGNA</t>
  </si>
  <si>
    <t>25698353</t>
  </si>
  <si>
    <t>FAJARDO CORDOVA JUANA MARIA</t>
  </si>
  <si>
    <t>41361092</t>
  </si>
  <si>
    <t>FALLA PALACIOS VERONICA LILIANA</t>
  </si>
  <si>
    <t>07536936</t>
  </si>
  <si>
    <t>FANO FANO EDITH DEL ROSARIO</t>
  </si>
  <si>
    <t>23893310</t>
  </si>
  <si>
    <t>FARFAN MENDOZA LUZ MARINA</t>
  </si>
  <si>
    <t>06045403</t>
  </si>
  <si>
    <t>FARFAN PEREZ JUAN ALFREDO</t>
  </si>
  <si>
    <t>10686811</t>
  </si>
  <si>
    <t>FASANANDO GARCIA EDWIN</t>
  </si>
  <si>
    <t>MECANICA GENERAL</t>
  </si>
  <si>
    <t>47232578</t>
  </si>
  <si>
    <t>FEBRES  ALARCON ANA JESABELL</t>
  </si>
  <si>
    <t>21783395</t>
  </si>
  <si>
    <t>FELIX TASAYCO AIDA ROSA</t>
  </si>
  <si>
    <t>SERVICIO: TECNOLOGO MEDICO - TERAPIA FISICA Y REHABILITACION</t>
  </si>
  <si>
    <t>45099361</t>
  </si>
  <si>
    <t>FERNANDEZ BONELLI VANIA GRISEL</t>
  </si>
  <si>
    <t>43460199</t>
  </si>
  <si>
    <t>FERNANDEZ DELGADO YOVANNA NANCY</t>
  </si>
  <si>
    <t>42304698</t>
  </si>
  <si>
    <t>FERNANDEZ MACHACA DANITZA</t>
  </si>
  <si>
    <t>40827488</t>
  </si>
  <si>
    <t>FERNANDEZ RAMIREZ LOURDES MARIBEL</t>
  </si>
  <si>
    <t>18123393</t>
  </si>
  <si>
    <t>FERNANDEZ VASQUEZ ALBERTO ENRIQUE</t>
  </si>
  <si>
    <t>08904742</t>
  </si>
  <si>
    <t>FIESTAS RELUZ ELENA SOCORRO</t>
  </si>
  <si>
    <t>09686339</t>
  </si>
  <si>
    <t>FIESTAS RELUZ GLADYS ROSA</t>
  </si>
  <si>
    <t>09283949</t>
  </si>
  <si>
    <t>FIESTAS RELUZ MARTINA YNOCENTA</t>
  </si>
  <si>
    <t>42512207</t>
  </si>
  <si>
    <t>FIGUEROA - JUAN CARLOS</t>
  </si>
  <si>
    <t>SERVICIO: OPERADOR(A) DE VIGILANCIA</t>
  </si>
  <si>
    <t>00454855</t>
  </si>
  <si>
    <t>FLOR DELGADO MAGALI ISABEL</t>
  </si>
  <si>
    <t>41334261</t>
  </si>
  <si>
    <t>FLORES AGAMA MERY LISET</t>
  </si>
  <si>
    <t>32970605</t>
  </si>
  <si>
    <t>FLORES ALCANTARA NATALI ELIANA</t>
  </si>
  <si>
    <t>09520350</t>
  </si>
  <si>
    <t>FLORES ALCANTARA NORMA MAGDALENA</t>
  </si>
  <si>
    <t>NUTRICION Y DIETETICA</t>
  </si>
  <si>
    <t>04816157</t>
  </si>
  <si>
    <t>FLORES CARRION MARIA ELENA</t>
  </si>
  <si>
    <t>06990276</t>
  </si>
  <si>
    <t>FLORES CASAS FELIX RAUL</t>
  </si>
  <si>
    <t>01311081</t>
  </si>
  <si>
    <t>FLORES FERNANDEZ HILDA ROSA</t>
  </si>
  <si>
    <t>40765375</t>
  </si>
  <si>
    <t>FLORES HUAMAN MILAGRITO CANDELARIA</t>
  </si>
  <si>
    <t>45419902</t>
  </si>
  <si>
    <t>FLORES LEON JUAN ROBERT PIERRE</t>
  </si>
  <si>
    <t>02817141</t>
  </si>
  <si>
    <t>FLORES MENA TEOLINDA EDELMIRA</t>
  </si>
  <si>
    <t>LABORATORIO CLINICO</t>
  </si>
  <si>
    <t>EDUCACIÓN ESPECIAL INCOMPLETA</t>
  </si>
  <si>
    <t>43588471</t>
  </si>
  <si>
    <t>FLORES RAMIREZ KATTY LUZ</t>
  </si>
  <si>
    <t>25786964</t>
  </si>
  <si>
    <t>FLORES REAÑO SARA SILVIA</t>
  </si>
  <si>
    <t>72688297</t>
  </si>
  <si>
    <t>FLORES SORIA URSULA PAMELA ELIZABETH</t>
  </si>
  <si>
    <t>41357083</t>
  </si>
  <si>
    <t>FLORES TORIBIO ROSA MARIA DEL CARMEN</t>
  </si>
  <si>
    <t>43012472</t>
  </si>
  <si>
    <t>FLORES TORRES ANGELICA MARIA</t>
  </si>
  <si>
    <t>00481799</t>
  </si>
  <si>
    <t>FLORES VDA DE SAIRA EMILIA EVA</t>
  </si>
  <si>
    <t>CORTE Y CONFECCION</t>
  </si>
  <si>
    <t>19820380</t>
  </si>
  <si>
    <t>FLORES YANCE YOLANDA PILAR</t>
  </si>
  <si>
    <t>ZOOTECNIA</t>
  </si>
  <si>
    <t>09327440</t>
  </si>
  <si>
    <t>FLORIDA REYES LORENA</t>
  </si>
  <si>
    <t>09646729</t>
  </si>
  <si>
    <t>FONSECA JIMENEZ LISBETH CORIN</t>
  </si>
  <si>
    <t>71960749</t>
  </si>
  <si>
    <t>FRANCISCO RONDINEL MARILYN ALMENDRA</t>
  </si>
  <si>
    <t>01282646</t>
  </si>
  <si>
    <t>FRANCO GALLEGOS FILIBERTO</t>
  </si>
  <si>
    <t>09732614</t>
  </si>
  <si>
    <t>FRIAS SUAREZ ROSARIO DEL CARMEN</t>
  </si>
  <si>
    <t>16805208</t>
  </si>
  <si>
    <t>FRIAS VASQUEZ CARLOS JAVIER</t>
  </si>
  <si>
    <t>EDUCACION FISICA</t>
  </si>
  <si>
    <t>01557886</t>
  </si>
  <si>
    <t>FUENTES BUSTINZA JUAN</t>
  </si>
  <si>
    <t>PROFESOR DE TALLERES OTROS</t>
  </si>
  <si>
    <t>SERVICIO: ESPECIALISTA EN GESTION ADMINISTRATIVA</t>
  </si>
  <si>
    <t>10006995</t>
  </si>
  <si>
    <t>FUENTES JARA MELODY DEL CARMEN</t>
  </si>
  <si>
    <t>46887753</t>
  </si>
  <si>
    <t>FUENTES RIVERA REBAZA RUDDY ANGELA</t>
  </si>
  <si>
    <t>DIPLOMADO</t>
  </si>
  <si>
    <t>10671039</t>
  </si>
  <si>
    <t>FUENTES ROBLES MARITZA YNES</t>
  </si>
  <si>
    <t>25846086</t>
  </si>
  <si>
    <t>FUSTER JANAMPA JULIO CESAR</t>
  </si>
  <si>
    <t>41764407</t>
  </si>
  <si>
    <t>FUSTER MATEO RUDI ALEJANDRO</t>
  </si>
  <si>
    <t>32982457</t>
  </si>
  <si>
    <t>GADEA QUIÑONES RODOLFO ALAIN</t>
  </si>
  <si>
    <t>SERVICIO: MANTENIMIENTO</t>
  </si>
  <si>
    <t>43678075</t>
  </si>
  <si>
    <t>GALARRETA GUILLEN MARLON RAMIRO</t>
  </si>
  <si>
    <t>45707504</t>
  </si>
  <si>
    <t>GALARZA ARMAS CRISANTH YENY</t>
  </si>
  <si>
    <t>24485623</t>
  </si>
  <si>
    <t>GALDOS BALLESTEROS DIANET</t>
  </si>
  <si>
    <t>47745973</t>
  </si>
  <si>
    <t>GALINDO  DEL AGUILA MARIO</t>
  </si>
  <si>
    <t>09483513</t>
  </si>
  <si>
    <t>GALLARDO MONTES LIZ ARLET</t>
  </si>
  <si>
    <t>44468748</t>
  </si>
  <si>
    <t>GAMARRA QUIROZ PRISCILLA MARYSOL</t>
  </si>
  <si>
    <t>06127660</t>
  </si>
  <si>
    <t>GAMARRA RUPA ELIZABETH ROXANA</t>
  </si>
  <si>
    <t>25755855</t>
  </si>
  <si>
    <t>GAMBOA ESPINOZA MARIBEL MARLENE</t>
  </si>
  <si>
    <t>41724928</t>
  </si>
  <si>
    <t>GAMBOA GARIBAY YOLANDA</t>
  </si>
  <si>
    <t>41186386</t>
  </si>
  <si>
    <t>GAMBOA LOZANO SANTOS ALEXANDER</t>
  </si>
  <si>
    <t>40559576</t>
  </si>
  <si>
    <t>GANDO ANCI MELISSA</t>
  </si>
  <si>
    <t>43686162</t>
  </si>
  <si>
    <t>GARAY ALVAREZ JOMAYRA KARONLAY</t>
  </si>
  <si>
    <t>42340325</t>
  </si>
  <si>
    <t>GARAY JIMENEZ ROLANDO</t>
  </si>
  <si>
    <t>06207880</t>
  </si>
  <si>
    <t>GARAY PESANTEZ ANA MARIA</t>
  </si>
  <si>
    <t>40195004</t>
  </si>
  <si>
    <t>GARAY SANCHEZ CRISTIAN ALFONSO</t>
  </si>
  <si>
    <t>70350872</t>
  </si>
  <si>
    <t>GARCIA  LOPEZ JHOBIMAELA</t>
  </si>
  <si>
    <t>SERVICIO: CONSEJERIA EN SALUD</t>
  </si>
  <si>
    <t>44436445</t>
  </si>
  <si>
    <t>GARCIA AGUINAGA FIORELLA</t>
  </si>
  <si>
    <t>MEDICO, GERIATRA</t>
  </si>
  <si>
    <t>06269979</t>
  </si>
  <si>
    <t>GARCIA ARANA VICTOR MANUEL</t>
  </si>
  <si>
    <t>47658567</t>
  </si>
  <si>
    <t>GARCIA CCAHUANA PAUL BRIAN</t>
  </si>
  <si>
    <t>ADMINISTRADOR ADMINISTRACION PUBLICA</t>
  </si>
  <si>
    <t>41605652</t>
  </si>
  <si>
    <t>GARCIA CHACCHI DENISSE VANESSA</t>
  </si>
  <si>
    <t>09349848</t>
  </si>
  <si>
    <t>GARCIA HIGINIO JANET YSABEL</t>
  </si>
  <si>
    <t>08434998</t>
  </si>
  <si>
    <t>GARCIA HOSPINAL ROSARIO DEL PILAR APOLONIA</t>
  </si>
  <si>
    <t>46322416</t>
  </si>
  <si>
    <t>GARCIA ISLACHIN ANA</t>
  </si>
  <si>
    <t>40216117</t>
  </si>
  <si>
    <t>GARCIA LUCHO JULIA MARGARITA</t>
  </si>
  <si>
    <t>01319837</t>
  </si>
  <si>
    <t>GARCIA ROJAS VICTORIA MARIA</t>
  </si>
  <si>
    <t>PROFESIONAL TECNICO EN PRODUCCION AGROPECUARIA</t>
  </si>
  <si>
    <t>15412071</t>
  </si>
  <si>
    <t>GARCIA SOLANO CECILIA ELISA</t>
  </si>
  <si>
    <t>09947588</t>
  </si>
  <si>
    <t>GARCIA URIBE LUIS ANGEL</t>
  </si>
  <si>
    <t>09601339</t>
  </si>
  <si>
    <t>GARCIA VILCHEZ ROSA MARIA DEL CARMEN</t>
  </si>
  <si>
    <t>09051894</t>
  </si>
  <si>
    <t>GARCIA VILLANUEVA ANACLETA LUZ</t>
  </si>
  <si>
    <t>09795014</t>
  </si>
  <si>
    <t>GARCIA VILLANUEVA CRISTINA BETTY</t>
  </si>
  <si>
    <t>AUXILIAR DE EDUCACION INICIAL</t>
  </si>
  <si>
    <t>10377359</t>
  </si>
  <si>
    <t>GARCILAZO OYOLA TEODOMIRO JULIAN</t>
  </si>
  <si>
    <t>44562867</t>
  </si>
  <si>
    <t>GARRIDO VERDE FLOR MARIANA</t>
  </si>
  <si>
    <t>25809784</t>
  </si>
  <si>
    <t>GARRO CONDE VDA DE MONTAÑEZ BETTY MARIA</t>
  </si>
  <si>
    <t>42718247</t>
  </si>
  <si>
    <t>GIBAJA GONZALES MILAGROS</t>
  </si>
  <si>
    <t>09290253</t>
  </si>
  <si>
    <t>GIMA VALDEZ ROSA ELIZABETH</t>
  </si>
  <si>
    <t>17864785</t>
  </si>
  <si>
    <t>GIRON CHIROQUE DE LOPEZ FANNY</t>
  </si>
  <si>
    <t>32988122</t>
  </si>
  <si>
    <t>GIRON CRESPIN ALIDA</t>
  </si>
  <si>
    <t>41568926</t>
  </si>
  <si>
    <t>GLENNY LOPEZ BETZABETH CYNTIA</t>
  </si>
  <si>
    <t>06542654</t>
  </si>
  <si>
    <t>GOMEZ EGUSQUIZA FORTUNATA</t>
  </si>
  <si>
    <t>41947173</t>
  </si>
  <si>
    <t>GOMEZ LUQUE ISABEL FORTUNATA</t>
  </si>
  <si>
    <t>08626692</t>
  </si>
  <si>
    <t>GOMEZ TORRES PEDRO CELESTINO</t>
  </si>
  <si>
    <t>20000372</t>
  </si>
  <si>
    <t>GONSALES ANICAMA MONICA CARMEN</t>
  </si>
  <si>
    <t>SERVICIO: ASISTENTE(A) DE GESTION DE ARCHIVO</t>
  </si>
  <si>
    <t>42007352</t>
  </si>
  <si>
    <t>GONZALES BACA DEINE OLAYA</t>
  </si>
  <si>
    <t>15840296</t>
  </si>
  <si>
    <t>GONZALES CASTILLO ANAI ARMIDA</t>
  </si>
  <si>
    <t>40726010</t>
  </si>
  <si>
    <t>GONZALES CASTILLO ELISBAN FAUSTO</t>
  </si>
  <si>
    <t>42409275</t>
  </si>
  <si>
    <t>GONZALES CEPEDA VERONICA GRACIELA</t>
  </si>
  <si>
    <t>45471070</t>
  </si>
  <si>
    <t>GONZALES CRUZ CINTHYA PATRICIA</t>
  </si>
  <si>
    <t>16791920</t>
  </si>
  <si>
    <t>GONZALES GUERRERO JULLIANA ROSALINY</t>
  </si>
  <si>
    <t>44833036</t>
  </si>
  <si>
    <t>GONZALES QUIROGA NADIA DEL PILAR</t>
  </si>
  <si>
    <t>16422343</t>
  </si>
  <si>
    <t>GONZALES SAMAME JORGE</t>
  </si>
  <si>
    <t>08152147</t>
  </si>
  <si>
    <t>GONZALEZ CACERES EDWIN ROBERT</t>
  </si>
  <si>
    <t>SERVICIO: CONSEJERIA PSICOLOGICA</t>
  </si>
  <si>
    <t>44511373</t>
  </si>
  <si>
    <t>GONZALEZ CAVERO JULIA SARA</t>
  </si>
  <si>
    <t>06128757</t>
  </si>
  <si>
    <t>GONZALEZ TEJADA JUANA ELENA</t>
  </si>
  <si>
    <t>COSMETOLOGIA</t>
  </si>
  <si>
    <t>41949254</t>
  </si>
  <si>
    <t>GRABIEL CHACON JOHNNY ALFREDO</t>
  </si>
  <si>
    <t>00239646</t>
  </si>
  <si>
    <t>GRANDA TANDAZO LUZ MARINA</t>
  </si>
  <si>
    <t>10506165</t>
  </si>
  <si>
    <t>GRASA RODRIGUEZ GUILLERMA</t>
  </si>
  <si>
    <t>SERVICIO: GUARDIANIA DE UU.OO.</t>
  </si>
  <si>
    <t>32950831</t>
  </si>
  <si>
    <t>GUARNIZ RUIZ JOSE ADEMAR</t>
  </si>
  <si>
    <t>40689191</t>
  </si>
  <si>
    <t>GUERRA FASANANDO JOSE LUIS</t>
  </si>
  <si>
    <t>ENFERMERO (A)</t>
  </si>
  <si>
    <t>44020263</t>
  </si>
  <si>
    <t>GUERRA HUARANGA DAYSI MILAGROS</t>
  </si>
  <si>
    <t>43082850</t>
  </si>
  <si>
    <t>GUERRA MACEDO DAMARIS ELIZABETH</t>
  </si>
  <si>
    <t>08138286</t>
  </si>
  <si>
    <t>GUERRERO MARQUINA SANDRO</t>
  </si>
  <si>
    <t>20424668</t>
  </si>
  <si>
    <t>GUEVARA MONTERO BORIS ANTONIO</t>
  </si>
  <si>
    <t>25495733</t>
  </si>
  <si>
    <t>GUILLEN APESTEGUI GLORIA SOCORRO</t>
  </si>
  <si>
    <t>10110995</t>
  </si>
  <si>
    <t>GUILLEN CAJO MONICA JANET</t>
  </si>
  <si>
    <t>43618396</t>
  </si>
  <si>
    <t>GUILLERMO LLONTOP MARIANA ARTEMIA</t>
  </si>
  <si>
    <t>SERVICIO: PROMOTOR EN SERVICIOS SOCIALES ( EDUCADOR ESPECIAL)</t>
  </si>
  <si>
    <t>70440582</t>
  </si>
  <si>
    <t>GUISADO CASTRO CARMEN GISELA</t>
  </si>
  <si>
    <t>41477878</t>
  </si>
  <si>
    <t>GUIZADO CARDENAS PETRONILA</t>
  </si>
  <si>
    <t>NUTRICION TECNICA</t>
  </si>
  <si>
    <t>SERVICIO: ANALISTA DE GESTION ADMINISTRATIVA</t>
  </si>
  <si>
    <t>43706342</t>
  </si>
  <si>
    <t>GUIZADO SOTELO LUCIANA NADIR</t>
  </si>
  <si>
    <t>SERVICIO : ORGANIZACION,CONSERVACION,LEVANTAMIENTO DE INFORMACION Y SUPERVISION DE ARCHIVOS</t>
  </si>
  <si>
    <t>08014911</t>
  </si>
  <si>
    <t>GUTIERREZ  PAUCARHUANCA RUBEN ERNESTO</t>
  </si>
  <si>
    <t>42406921</t>
  </si>
  <si>
    <t>GUTIERREZ ARRIETA LUIS WILSON</t>
  </si>
  <si>
    <t>40321924</t>
  </si>
  <si>
    <t>GUTIERREZ BELLON MIRTHA KARINA</t>
  </si>
  <si>
    <t>20019970</t>
  </si>
  <si>
    <t>GUTIERREZ ENCISO NELLY</t>
  </si>
  <si>
    <t>ESTUDIOS DE DOCTORADO COMPLETO</t>
  </si>
  <si>
    <t>10013569</t>
  </si>
  <si>
    <t>GUTIERREZ FLORES VICTORIA BERTHA</t>
  </si>
  <si>
    <t>41295537</t>
  </si>
  <si>
    <t>GUTIERREZ MONTENEGRO MARITA MILAGROS</t>
  </si>
  <si>
    <t>45265765</t>
  </si>
  <si>
    <t>GUTIERREZ MUÑOZ SANDRA MONICA</t>
  </si>
  <si>
    <t>06883153</t>
  </si>
  <si>
    <t>GUTIERREZ ORTECHO ELVIRA</t>
  </si>
  <si>
    <t>AUXILIAR DE ENFERMERIA</t>
  </si>
  <si>
    <t>21821945</t>
  </si>
  <si>
    <t>GUTIERREZ RAMOS DIGNA ANTONIA</t>
  </si>
  <si>
    <t>18198099</t>
  </si>
  <si>
    <t>GUTIERREZ VILLANUEVA SABINA</t>
  </si>
  <si>
    <t>09569597</t>
  </si>
  <si>
    <t>GUZMAN BASTIDAS SONIA</t>
  </si>
  <si>
    <t>40676551</t>
  </si>
  <si>
    <t>GUZMAN CONTRERAS LINDA ELIZABETH</t>
  </si>
  <si>
    <t>SERVICIO: COORDINADOR (A) ZONAL ACERCANDONOS</t>
  </si>
  <si>
    <t>40586523</t>
  </si>
  <si>
    <t>GUZMAN ENCISO ELIZABETH JACQUELINE</t>
  </si>
  <si>
    <t>09304615</t>
  </si>
  <si>
    <t>GUZMAN ESTRADA ROSICELA</t>
  </si>
  <si>
    <t>22519326</t>
  </si>
  <si>
    <t>GUZMAN JIMENEZ FREDDY WILFREDO</t>
  </si>
  <si>
    <t>08084515</t>
  </si>
  <si>
    <t>GUZMAN RODRIGUEZ ROSARIO MARGARITA</t>
  </si>
  <si>
    <t>TECNICO ADMINISTRATIVO</t>
  </si>
  <si>
    <t>45227067</t>
  </si>
  <si>
    <t>GUZMAN SANDOVAL FATIMA SOLANGEL</t>
  </si>
  <si>
    <t>25473747</t>
  </si>
  <si>
    <t>GUZMAN TORRES JOVITA DE JESUS</t>
  </si>
  <si>
    <t>25462399</t>
  </si>
  <si>
    <t>GUZMAN TORRES MARTINA</t>
  </si>
  <si>
    <t>25547387</t>
  </si>
  <si>
    <t>HERBOZO ORELLANO JOSE LUIS</t>
  </si>
  <si>
    <t>03631591</t>
  </si>
  <si>
    <t>HEREDIA GUERRERO ROSSANA</t>
  </si>
  <si>
    <t>45408221</t>
  </si>
  <si>
    <t>HERMITAÑO CHUSING KRESI</t>
  </si>
  <si>
    <t>21873199</t>
  </si>
  <si>
    <t>HERNANDEZ ANDIA JUANA ERIKA</t>
  </si>
  <si>
    <t>72078623</t>
  </si>
  <si>
    <t>HERNANDEZ DOROTEO LILIANA FRANCIA</t>
  </si>
  <si>
    <t>SERVICIO: MADRE CUIDADORA - CUNA INSTITUCIONAL</t>
  </si>
  <si>
    <t>40493946</t>
  </si>
  <si>
    <t>HERNANDEZ FERREYRA SANDRA VICKY</t>
  </si>
  <si>
    <t>42193306</t>
  </si>
  <si>
    <t>HERNANDEZ GUTIERREZ ROCIO MARIBEL</t>
  </si>
  <si>
    <t>40713669</t>
  </si>
  <si>
    <t>HERRERA ALVA DOYLE ABDUL</t>
  </si>
  <si>
    <t>40665858</t>
  </si>
  <si>
    <t>HERRERA BECERRA MARIANELLA FRANCISCA</t>
  </si>
  <si>
    <t>06132087</t>
  </si>
  <si>
    <t>HERRERA CARREÑO BETTY ESTHER</t>
  </si>
  <si>
    <t>DIRECTOR(A) II - UNIDAD DE SERVICIOS DE PROTECCION DE NIÑOS, NIÑAS Y ADOLESCENTES</t>
  </si>
  <si>
    <t>07971346</t>
  </si>
  <si>
    <t>HERRERA CASTAÑEDA MABEL MILAGROS</t>
  </si>
  <si>
    <t>44686472</t>
  </si>
  <si>
    <t>HERRERA JESUS ELITZABETH MARIBEL</t>
  </si>
  <si>
    <t>08666175</t>
  </si>
  <si>
    <t>HERRERA JUNCO WALTER HENRY</t>
  </si>
  <si>
    <t>09478056</t>
  </si>
  <si>
    <t>HERRERA PALACIOS PATRICIA CONSUELO</t>
  </si>
  <si>
    <t>40139291</t>
  </si>
  <si>
    <t>HERRERA PALOMINO DE DIOS JACQUELINE</t>
  </si>
  <si>
    <t>25832577</t>
  </si>
  <si>
    <t>HERRERA PALOMINO ROSALIA</t>
  </si>
  <si>
    <t>41118864</t>
  </si>
  <si>
    <t>HERRERA SALAZAR ALICIA YUDITH</t>
  </si>
  <si>
    <t>SERVICIO: ESPECIALISTA DE TESORERIA</t>
  </si>
  <si>
    <t>42575007</t>
  </si>
  <si>
    <t>HIDALGO HUAMAN BERNARDINO FELIX</t>
  </si>
  <si>
    <t>71343084</t>
  </si>
  <si>
    <t>HIDALGO PAREDES LIZBETH VANESSA</t>
  </si>
  <si>
    <t>SERVICIO: ESPECIALISTA SOCIAL II</t>
  </si>
  <si>
    <t>09895388</t>
  </si>
  <si>
    <t>HIDALGO TORRES LUIS ALEXIS</t>
  </si>
  <si>
    <t>29580598</t>
  </si>
  <si>
    <t>HINOJOSA PORCEL ELFRIDA MORAIMA</t>
  </si>
  <si>
    <t>09124324</t>
  </si>
  <si>
    <t>HINOSTROZA AGUILAR MARTHA</t>
  </si>
  <si>
    <t>20062486</t>
  </si>
  <si>
    <t>HINOSTROZA CORDOVA EDDY REYNA</t>
  </si>
  <si>
    <t>08873878</t>
  </si>
  <si>
    <t>HINOSTROZA GABRIEL FLOR ROSARIO</t>
  </si>
  <si>
    <t>07093681</t>
  </si>
  <si>
    <t>HINOSTROZA PRADO HAYDE</t>
  </si>
  <si>
    <t>GESTION Y ADMINISTRACION PUBLICA</t>
  </si>
  <si>
    <t>43637420</t>
  </si>
  <si>
    <t>HINOSTROZA ZAVALA JESICA DELIS</t>
  </si>
  <si>
    <t>70436818</t>
  </si>
  <si>
    <t>HIZO FRANCISCO IRINA GEORGETTE</t>
  </si>
  <si>
    <t>07836441</t>
  </si>
  <si>
    <t>HOPKINS FIGARI GUILLERMO JOSE</t>
  </si>
  <si>
    <t>24998863</t>
  </si>
  <si>
    <t>HORQQUE PANIHUARA AUGUSTO</t>
  </si>
  <si>
    <t>MANTENIMIENTO</t>
  </si>
  <si>
    <t>44528102</t>
  </si>
  <si>
    <t>HUACCHA AGUIRRE MARCIA MIREYLA</t>
  </si>
  <si>
    <t>40789502</t>
  </si>
  <si>
    <t>HUACCHILLO ROSILLO LUDOVINA</t>
  </si>
  <si>
    <t>21812752</t>
  </si>
  <si>
    <t>HUALLAMARES REYES MARTHA TERESA</t>
  </si>
  <si>
    <t>20531562</t>
  </si>
  <si>
    <t>HUALLANCA CONDORI ALEJANDRINA</t>
  </si>
  <si>
    <t>42029542</t>
  </si>
  <si>
    <t>HUAMAN  ARANDO MIRIAM JANETH</t>
  </si>
  <si>
    <t>41389007</t>
  </si>
  <si>
    <t>HUAMAN  ROJAS ZULLY JUDITH</t>
  </si>
  <si>
    <t>08004378</t>
  </si>
  <si>
    <t>HUAMAN ANDRES OLINDA LEONOR</t>
  </si>
  <si>
    <t>10662530</t>
  </si>
  <si>
    <t>HUAMAN CAMPOVERDE DE CALLE ANDREA ISABEL</t>
  </si>
  <si>
    <t>09015244</t>
  </si>
  <si>
    <t>HUAMAN CARO JUAN CARLOS</t>
  </si>
  <si>
    <t>24388308</t>
  </si>
  <si>
    <t>HUAMAN CHOQUE JAVIER</t>
  </si>
  <si>
    <t>ZAPATERO</t>
  </si>
  <si>
    <t>31671204</t>
  </si>
  <si>
    <t>HUAMAN COCHACHIN NELLY DIGNA</t>
  </si>
  <si>
    <t>44650467</t>
  </si>
  <si>
    <t>HUAMAN DURAN NILDA EDITH</t>
  </si>
  <si>
    <t>06953395</t>
  </si>
  <si>
    <t>HUAMANI ARELLANO ORLANDA</t>
  </si>
  <si>
    <t>46109899</t>
  </si>
  <si>
    <t>HUAMANI GUERREROS RONI</t>
  </si>
  <si>
    <t>43211823</t>
  </si>
  <si>
    <t>HUAMANI HUAMAN ELENA BERTHA</t>
  </si>
  <si>
    <t>40488705</t>
  </si>
  <si>
    <t>HUAMANI HUANCARA REYNA</t>
  </si>
  <si>
    <t>10234832</t>
  </si>
  <si>
    <t>HUAMANI VELASQUEZ MARIA TERESA</t>
  </si>
  <si>
    <t>71696257</t>
  </si>
  <si>
    <t>HUANAY CAMARENA RUTH ESTHER</t>
  </si>
  <si>
    <t>10203315</t>
  </si>
  <si>
    <t>HUAPAYA ALZAMORA WALTER ALBERTO</t>
  </si>
  <si>
    <t>SERVICIO: ASISTENTE(A) EDUCADOR(A)</t>
  </si>
  <si>
    <t>15437736</t>
  </si>
  <si>
    <t>HUARACA TITO ELIZABETH</t>
  </si>
  <si>
    <t>41451989</t>
  </si>
  <si>
    <t>HUARANCAY OSORIO SHIRLEY MELISSA</t>
  </si>
  <si>
    <t>06042266</t>
  </si>
  <si>
    <t>HUARCAYA CCOLQQUE MARIA ALBINA</t>
  </si>
  <si>
    <t>09941939</t>
  </si>
  <si>
    <t>HUARCAYA HUAMAN DORIS NORMA</t>
  </si>
  <si>
    <t>06164941</t>
  </si>
  <si>
    <t>HUARINGA PASSUNI CLELIA MATILDE</t>
  </si>
  <si>
    <t>43623852</t>
  </si>
  <si>
    <t>HUASASQUICHE MOQUILLAZA YOANI ALEXANDER</t>
  </si>
  <si>
    <t>40060686</t>
  </si>
  <si>
    <t>HUASASQUICHE SALVADOR CARMEN ROSA</t>
  </si>
  <si>
    <t>42219891</t>
  </si>
  <si>
    <t>HUATTA SUAÑA MAGALY IDALIA</t>
  </si>
  <si>
    <t>46816091</t>
  </si>
  <si>
    <t>HUAYANAY ZEGARRA ABIGAIL</t>
  </si>
  <si>
    <t>10469965</t>
  </si>
  <si>
    <t>HUAYHUA HERRERA BASILIA SABINA</t>
  </si>
  <si>
    <t>09079831</t>
  </si>
  <si>
    <t>HUAYTA HUAMAN DE DUEÑAS LUZ MERCEDES</t>
  </si>
  <si>
    <t>09582190</t>
  </si>
  <si>
    <t>HUAYTA RIOS RUTH MARIBEL</t>
  </si>
  <si>
    <t>45545806</t>
  </si>
  <si>
    <t>HUERTA ARONI ROSSMERY CELIA</t>
  </si>
  <si>
    <t>SERVICIO: TECNOLOGO MEDICO EN TERAPIA OCUPACIONAL</t>
  </si>
  <si>
    <t>71686863</t>
  </si>
  <si>
    <t>HUINGO RAMIREZ NISA KATHERINE</t>
  </si>
  <si>
    <t>44990362</t>
  </si>
  <si>
    <t>HUISA TICONA SUCA BERVENA</t>
  </si>
  <si>
    <t>19922448</t>
  </si>
  <si>
    <t>HURTADO ABAD ANA LUCIA</t>
  </si>
  <si>
    <t>06904269</t>
  </si>
  <si>
    <t>HURTADO RODRIGUEZ MARIA ESTHER</t>
  </si>
  <si>
    <t>CONTADOR MERCANTIL</t>
  </si>
  <si>
    <t>SERVICIO: ANALISTA DE COMUNICACIONES</t>
  </si>
  <si>
    <t>10731565</t>
  </si>
  <si>
    <t>IBARRA NANQUEN VANIA LEYLA</t>
  </si>
  <si>
    <t>OPERADOR, TELECOMUNICACIONES</t>
  </si>
  <si>
    <t>01554948</t>
  </si>
  <si>
    <t>ILLANES CHAMBI RODOLFO EFRAIN</t>
  </si>
  <si>
    <t>47416837</t>
  </si>
  <si>
    <t>INCA OLARTE KELLY MANUELA</t>
  </si>
  <si>
    <t>41083178</t>
  </si>
  <si>
    <t>INCA UCHARIMA ISABEL PATRICIA</t>
  </si>
  <si>
    <t>41474280</t>
  </si>
  <si>
    <t>INGA ABAL AYDE EDITH</t>
  </si>
  <si>
    <t>80036122</t>
  </si>
  <si>
    <t>INGA BAUTISTA JESSICA MIRIAM</t>
  </si>
  <si>
    <t>SERVICIO: DIGITADOR Y ESTADISTICA</t>
  </si>
  <si>
    <t>10235543</t>
  </si>
  <si>
    <t>INGA BAUTISTA MARIA ISABEL</t>
  </si>
  <si>
    <t>17435203</t>
  </si>
  <si>
    <t>IPANAQUE LUCERO MIGUEL AURELIO</t>
  </si>
  <si>
    <t>45480376</t>
  </si>
  <si>
    <t>IPARRAGUIRRE ÑIQUE CHRISTIAN HERNAN</t>
  </si>
  <si>
    <t>46772053</t>
  </si>
  <si>
    <t>IRAULA CASTAÑEDA JEAN CARLOS</t>
  </si>
  <si>
    <t>80002123</t>
  </si>
  <si>
    <t>ISIDRO LOYOLA CARLOS EUSEBIO</t>
  </si>
  <si>
    <t>22474744</t>
  </si>
  <si>
    <t>ISIDRO RAMOS GLORIA ALCIRA</t>
  </si>
  <si>
    <t>00125137</t>
  </si>
  <si>
    <t>ISLA LINAREZ ROCIO DEL CARMEN</t>
  </si>
  <si>
    <t>01315010</t>
  </si>
  <si>
    <t>ITURRY CASTRO ISABEL CECILIA</t>
  </si>
  <si>
    <t>07094638</t>
  </si>
  <si>
    <t>JACINTO CAHUANA MARIA ANTONIETA</t>
  </si>
  <si>
    <t>TERAPIA FISICA Y R.</t>
  </si>
  <si>
    <t>SERVICIO: TECNOLOGO MEDICO - TERAPIA DEL LEGUAJE</t>
  </si>
  <si>
    <t>42427112</t>
  </si>
  <si>
    <t>JAIME DIAZ CYNTHIA LIZETTE</t>
  </si>
  <si>
    <t>46300110</t>
  </si>
  <si>
    <t>JALLO APAZA SERGIO PASTOR</t>
  </si>
  <si>
    <t>ARTE DECORATIVO</t>
  </si>
  <si>
    <t>28292465</t>
  </si>
  <si>
    <t>JANAMPA DE LA CRUZ MARUJA</t>
  </si>
  <si>
    <t>75946872</t>
  </si>
  <si>
    <t>JARA PIMENTEL EMERSON RUBEN</t>
  </si>
  <si>
    <t>01321556</t>
  </si>
  <si>
    <t>JARA POCCORI YUREMA</t>
  </si>
  <si>
    <t>08124636</t>
  </si>
  <si>
    <t>JARA REYES MARCO ANTONIO</t>
  </si>
  <si>
    <t>28224111</t>
  </si>
  <si>
    <t>JAUREGUI AZPUR CARLOS PROSPERO</t>
  </si>
  <si>
    <t>TECNICO AGROPECUARIO</t>
  </si>
  <si>
    <t>00251274</t>
  </si>
  <si>
    <t>JIMENEZ COBEÑA BLANCA AZUCENA</t>
  </si>
  <si>
    <t>16446847</t>
  </si>
  <si>
    <t>JIMENEZ DUAREZ EDITA</t>
  </si>
  <si>
    <t>09618110</t>
  </si>
  <si>
    <t>JIMENEZ QUINTANILLA ROSA SABINA</t>
  </si>
  <si>
    <t>44312292</t>
  </si>
  <si>
    <t>JIMENEZ TARICUARIMA HELEN JULISSA</t>
  </si>
  <si>
    <t>SERVICIO: MEDICO PEDIATRA</t>
  </si>
  <si>
    <t>72803113</t>
  </si>
  <si>
    <t>JIMENEZ VARGAS JOSUE MARIO</t>
  </si>
  <si>
    <t>PEDIATRA</t>
  </si>
  <si>
    <t>03674843</t>
  </si>
  <si>
    <t>JIMENEZ VINCES CARMEN DE MARIA</t>
  </si>
  <si>
    <t>42251456</t>
  </si>
  <si>
    <t>JORDAN MONTESINOS CLEIDI</t>
  </si>
  <si>
    <t>44773411</t>
  </si>
  <si>
    <t>JOYA CHILON MIRYAM MILAGROS</t>
  </si>
  <si>
    <t>47419950</t>
  </si>
  <si>
    <t>JUAREZ PANTOJA CATHERINE MILAGROS</t>
  </si>
  <si>
    <t>01155429</t>
  </si>
  <si>
    <t>JULCA ESPARRAGA GUILLERMO</t>
  </si>
  <si>
    <t>07920380</t>
  </si>
  <si>
    <t>JUNGBLUTH ADRIANZEN ANA LUZ</t>
  </si>
  <si>
    <t>FISIOTERAPISTA</t>
  </si>
  <si>
    <t>20038136</t>
  </si>
  <si>
    <t>JURADO GUERREROS BRIGIDA</t>
  </si>
  <si>
    <t>40412846</t>
  </si>
  <si>
    <t>JUSTINIANO RAMIREZ SANDRA NOEMI</t>
  </si>
  <si>
    <t>SERVICIO: INGENIERIA CIVIL</t>
  </si>
  <si>
    <t>06754788</t>
  </si>
  <si>
    <t>KANASHIRO TAMASHIRO LUIS</t>
  </si>
  <si>
    <t>INGENIERÍA CIVIL</t>
  </si>
  <si>
    <t>40401649</t>
  </si>
  <si>
    <t>LABAJOS LOPEZ KATHERINE</t>
  </si>
  <si>
    <t>40966650</t>
  </si>
  <si>
    <t>LADERAS HUILLCAHUARI EDUAR</t>
  </si>
  <si>
    <t>09859238</t>
  </si>
  <si>
    <t>LAGOS BARRERA LESLIE VANESSA</t>
  </si>
  <si>
    <t>45996490</t>
  </si>
  <si>
    <t>LAGOS CONTRERAS FIORELLA</t>
  </si>
  <si>
    <t>23966995</t>
  </si>
  <si>
    <t>LAIME HUAMANGA JULIA</t>
  </si>
  <si>
    <t>09853297</t>
  </si>
  <si>
    <t>LANDA VELA PATRICIA GEORGINA</t>
  </si>
  <si>
    <t>07605571</t>
  </si>
  <si>
    <t>LANGUASCO MARTELL LORENZO MANUEL</t>
  </si>
  <si>
    <t>16752997</t>
  </si>
  <si>
    <t>LARIOS RUIZ ANA CECILIA</t>
  </si>
  <si>
    <t>ENFERMERO, NIVEL MEDIO/OBSTETRICIA</t>
  </si>
  <si>
    <t>40824958</t>
  </si>
  <si>
    <t>LARREA CUEVA ANGELA LORENA</t>
  </si>
  <si>
    <t>10809429</t>
  </si>
  <si>
    <t>LAURENTE CERNA WAGNER</t>
  </si>
  <si>
    <t>EDUCACION ESPEC. MATEMATICA Y FISICA</t>
  </si>
  <si>
    <t>01858632</t>
  </si>
  <si>
    <t>LAURENTE HUANCA GLADYS</t>
  </si>
  <si>
    <t>70605398</t>
  </si>
  <si>
    <t>LAVADO RIVAS RENZO DANIEL</t>
  </si>
  <si>
    <t>25454559</t>
  </si>
  <si>
    <t>LAVALLE DE RAMOS NILA FELICIA</t>
  </si>
  <si>
    <t>31654322</t>
  </si>
  <si>
    <t>LAZARO CARRION LUZMILA</t>
  </si>
  <si>
    <t>19834879</t>
  </si>
  <si>
    <t>LAZO ALIAGA AURELIA</t>
  </si>
  <si>
    <t>20057559</t>
  </si>
  <si>
    <t>LAZO ALVARADO ELENA</t>
  </si>
  <si>
    <t>SERVICIO: COORDINADOR(A) GENERAL</t>
  </si>
  <si>
    <t>28207190</t>
  </si>
  <si>
    <t>LAZO MONTERO ISABEL CRISTINA</t>
  </si>
  <si>
    <t>40092885</t>
  </si>
  <si>
    <t>LECCA GOMEZ DEYSI LILI</t>
  </si>
  <si>
    <t>AUXILIAR DE EDUCACION (ENCARGADO DE CURSO)</t>
  </si>
  <si>
    <t>09527316</t>
  </si>
  <si>
    <t>LEMA CHUMPITAZ PATRICIA BEATRIZ</t>
  </si>
  <si>
    <t>21121566</t>
  </si>
  <si>
    <t>LEON RODRIGUEZ JUAN CARLOS VICTOR</t>
  </si>
  <si>
    <t>44680335</t>
  </si>
  <si>
    <t>LEON VENTURA DEYSI EDITH</t>
  </si>
  <si>
    <t>42281915</t>
  </si>
  <si>
    <t>LERMA PANCCA MARIA MATILDE</t>
  </si>
  <si>
    <t>08732579</t>
  </si>
  <si>
    <t>LEVANO JAIME DE ZAPATA LILIANA</t>
  </si>
  <si>
    <t>22962076</t>
  </si>
  <si>
    <t>LEZAMA ECHEVARRIA RAQUEL</t>
  </si>
  <si>
    <t>EDUCACION PRIMARIA INCOMPLETA</t>
  </si>
  <si>
    <t>40034073</t>
  </si>
  <si>
    <t>LEZCANO RAMOS MARIA MERCEDES</t>
  </si>
  <si>
    <t>40633058</t>
  </si>
  <si>
    <t>LIBERATO VILLANUEVA ROGER NICEFORO</t>
  </si>
  <si>
    <t>07511509</t>
  </si>
  <si>
    <t>LIMA VICTORIO SONIA</t>
  </si>
  <si>
    <t>SALUD PUBLICA</t>
  </si>
  <si>
    <t>00511382</t>
  </si>
  <si>
    <t>LIMACHE MAMANI LOURDES MARIA</t>
  </si>
  <si>
    <t>10365800</t>
  </si>
  <si>
    <t>LIMAS CORONADO MILENA MARGARET</t>
  </si>
  <si>
    <t>00509678</t>
  </si>
  <si>
    <t>LINARES LLACA WALTER ABEL</t>
  </si>
  <si>
    <t>05336171</t>
  </si>
  <si>
    <t>LINARES YUMBATO MARTHA</t>
  </si>
  <si>
    <t>08348126</t>
  </si>
  <si>
    <t>LIZANO LARA CELINDA ANGELICA</t>
  </si>
  <si>
    <t>29605447</t>
  </si>
  <si>
    <t>LIZARRAGA MENDOZA ROCIO MILAGROS</t>
  </si>
  <si>
    <t>16804330</t>
  </si>
  <si>
    <t>LLAMO CORRALES YZELA MARELIN</t>
  </si>
  <si>
    <t>29431464</t>
  </si>
  <si>
    <t>LLAMOCA DE SERRANO ERVINIA LOURDES</t>
  </si>
  <si>
    <t>45284128</t>
  </si>
  <si>
    <t>LLANLLAYA ROJAS RAMIRO</t>
  </si>
  <si>
    <t>40215273</t>
  </si>
  <si>
    <t>LLANOS CANCHILLO BELISSA MARIBEL</t>
  </si>
  <si>
    <t>42611157</t>
  </si>
  <si>
    <t>LLANOS CUZCO MAX EDMUNDO</t>
  </si>
  <si>
    <t>40676385</t>
  </si>
  <si>
    <t>LLANOS SOSA IRIS MELISSA</t>
  </si>
  <si>
    <t>SERVICIO: ANALISTA DE COORDINACION ZONAL</t>
  </si>
  <si>
    <t>43351474</t>
  </si>
  <si>
    <t>LLATAS DEL CAMPO SUSI NOEMI</t>
  </si>
  <si>
    <t>30401415</t>
  </si>
  <si>
    <t>LLERENA DURAND DE BECERRA ROSA HAYDEE</t>
  </si>
  <si>
    <t>SECRETARIADO EJECUTIVO</t>
  </si>
  <si>
    <t>02437424</t>
  </si>
  <si>
    <t>LLUTARI FLORES LIBIA</t>
  </si>
  <si>
    <t>41772649</t>
  </si>
  <si>
    <t>LOAYZA ALAVE ZOILA</t>
  </si>
  <si>
    <t>23248671</t>
  </si>
  <si>
    <t>LOAYZA HUAMAN MARISOL</t>
  </si>
  <si>
    <t>80536068</t>
  </si>
  <si>
    <t>LOJA ROJAS ELSA ESPERANZA</t>
  </si>
  <si>
    <t>NO ACREDITA</t>
  </si>
  <si>
    <t>SERVICIO: ORGANIZACION, SERVICIO ARCHIVISTICO Y DIGITALIZACION DE ACERVO DOCUMENTAL</t>
  </si>
  <si>
    <t>07531579</t>
  </si>
  <si>
    <t>LOOR SILVA ESTALIN GABRIEL</t>
  </si>
  <si>
    <t>CURSO  BASICO DE ARCHIVOS</t>
  </si>
  <si>
    <t>44841336</t>
  </si>
  <si>
    <t>LOPE CONDORI NANCY</t>
  </si>
  <si>
    <t>06998380</t>
  </si>
  <si>
    <t>LOPEZ - CARMEN ROSA</t>
  </si>
  <si>
    <t>28315361</t>
  </si>
  <si>
    <t>LOPEZ AUCCAPUCLLA ELISABET</t>
  </si>
  <si>
    <t>09048467</t>
  </si>
  <si>
    <t>LOPEZ CAMARENA MARITZA SUSANA</t>
  </si>
  <si>
    <t>SERVICIO: COORDINADOR(A) DE LA SUB UNIDAD DE LOGISTICA</t>
  </si>
  <si>
    <t>42226375</t>
  </si>
  <si>
    <t>LOPEZ CHAHUAYO HENRY SAUL</t>
  </si>
  <si>
    <t>46865639</t>
  </si>
  <si>
    <t>LOPEZ GARCIA IVETTE EVELYN</t>
  </si>
  <si>
    <t>32915988</t>
  </si>
  <si>
    <t>LOPEZ GUEVARA VICTORIA OLIVIA</t>
  </si>
  <si>
    <t>29671073</t>
  </si>
  <si>
    <t>LOPEZ HUMERES MIRYAM DEL ROSARIO</t>
  </si>
  <si>
    <t>08322832</t>
  </si>
  <si>
    <t>LOPEZ LEON MARCO ANTONIO</t>
  </si>
  <si>
    <t>44384988</t>
  </si>
  <si>
    <t>LOPEZ MEDINA CYNTHIA</t>
  </si>
  <si>
    <t>43959902</t>
  </si>
  <si>
    <t>LOPEZ MOSILOT ALCIRITA</t>
  </si>
  <si>
    <t>40637272</t>
  </si>
  <si>
    <t>LOPEZ TAYPE GIOVANNA YOLANDA</t>
  </si>
  <si>
    <t>31664458</t>
  </si>
  <si>
    <t>LOREDO GARIZA JULIO ANTONIO</t>
  </si>
  <si>
    <t>08089372</t>
  </si>
  <si>
    <t>LORO MEDINA ROSA GIANNINA</t>
  </si>
  <si>
    <t>SERVICIO: ANALISTA PROGRAMADOR</t>
  </si>
  <si>
    <t>45050812</t>
  </si>
  <si>
    <t>LOYOLA PULIDO RONALD NESTOR</t>
  </si>
  <si>
    <t>25844608</t>
  </si>
  <si>
    <t>LOYOLA RIOJA PATRICIA VERONICA</t>
  </si>
  <si>
    <t>00245281</t>
  </si>
  <si>
    <t>LOZADA CABREJOS MONICA</t>
  </si>
  <si>
    <t>41568617</t>
  </si>
  <si>
    <t>LOZADA CHAMAYA MARITA ISELLE</t>
  </si>
  <si>
    <t>09869747</t>
  </si>
  <si>
    <t>LOZANO AYLLON TERESA JESSICA</t>
  </si>
  <si>
    <t>09504212</t>
  </si>
  <si>
    <t>LOZANO GALLEGOS GLORIA CLARISA</t>
  </si>
  <si>
    <t>SERVICIO: ESPECIALISTA EN ESTADISTICAS</t>
  </si>
  <si>
    <t>40501504</t>
  </si>
  <si>
    <t>LOZANO LOPEZ SANDRA JACQUELINE</t>
  </si>
  <si>
    <t>ESTADISTICO</t>
  </si>
  <si>
    <t>16019136</t>
  </si>
  <si>
    <t>LUIS EVARISTO ANA MARIA</t>
  </si>
  <si>
    <t>SERVICIO: DIAGNOSTICO SITUACIONAL DE BENEFICENCIAS</t>
  </si>
  <si>
    <t>09184138</t>
  </si>
  <si>
    <t>LUJAN LOPEZ VICTOR RAUL</t>
  </si>
  <si>
    <t>06213168</t>
  </si>
  <si>
    <t>LULIMACHI REYNOSO GIULIANA EVELING</t>
  </si>
  <si>
    <t>40958294</t>
  </si>
  <si>
    <t>LUQUE COLQUEHUANCA SANDRA VERONICA</t>
  </si>
  <si>
    <t>06113678</t>
  </si>
  <si>
    <t>LUQUE ITO JOSEFINA ROSA</t>
  </si>
  <si>
    <t>07434790</t>
  </si>
  <si>
    <t>LUQUE LUQUE ANTONIO</t>
  </si>
  <si>
    <t>LICENCIADO FUERZAS ARMADAS</t>
  </si>
  <si>
    <t>06211761</t>
  </si>
  <si>
    <t>MACAVILCA CUCHO MARIEL LILIANA</t>
  </si>
  <si>
    <t>08933008</t>
  </si>
  <si>
    <t>MACAVILCA MALASQUEZ MERY ESTHER</t>
  </si>
  <si>
    <t>00243930</t>
  </si>
  <si>
    <t>MACEDA RODRIGUEZ JUANA OCTAVIA</t>
  </si>
  <si>
    <t>SERVICIO: ESPECIALISTA EN PLANES OPERATIVOS</t>
  </si>
  <si>
    <t>40923630</t>
  </si>
  <si>
    <t>MACEDO CORNEJO ERLING ANTONIO</t>
  </si>
  <si>
    <t>40621494</t>
  </si>
  <si>
    <t>MACEDO NAIRA ELY ROXANA</t>
  </si>
  <si>
    <t>09023801</t>
  </si>
  <si>
    <t>MACHACUAY TIMOTEO RENEE</t>
  </si>
  <si>
    <t>45297385</t>
  </si>
  <si>
    <t>MACHADO MELENDEZ SILVIA CRISTINA</t>
  </si>
  <si>
    <t>05412559</t>
  </si>
  <si>
    <t>MACHUCA VILLACREZ MILAGROS DEL CARMEN</t>
  </si>
  <si>
    <t>42401964</t>
  </si>
  <si>
    <t>MACURI VALDEZ BETTY MARGOT</t>
  </si>
  <si>
    <t>74444538</t>
  </si>
  <si>
    <t>MADRID CUSIPUMA NATALY JAEL</t>
  </si>
  <si>
    <t>40766699</t>
  </si>
  <si>
    <t>MAGALLANES PASMIÑO MONICA DEL CARMEN</t>
  </si>
  <si>
    <t>02653301</t>
  </si>
  <si>
    <t>MALACAS MOGOLLON LUZ MARIA</t>
  </si>
  <si>
    <t>45385176</t>
  </si>
  <si>
    <t>MALARIN GAMARRA YASMIN ALEJANDRA</t>
  </si>
  <si>
    <t>41872277</t>
  </si>
  <si>
    <t>MALDONADO BAZAN SEGUNDO GREGORIO</t>
  </si>
  <si>
    <t>10383930</t>
  </si>
  <si>
    <t>MALLQUI CORILLOCLLA IRIS MARIELA</t>
  </si>
  <si>
    <t>02424312</t>
  </si>
  <si>
    <t>MAMANI CAYO IRMA</t>
  </si>
  <si>
    <t>TEJIDOS - MAQUINA</t>
  </si>
  <si>
    <t>02441234</t>
  </si>
  <si>
    <t>MAMANI CAYO LUCILA</t>
  </si>
  <si>
    <t>02439147</t>
  </si>
  <si>
    <t>MAMANI CAYO RAUL NILTON</t>
  </si>
  <si>
    <t>41440169</t>
  </si>
  <si>
    <t>MAMANI CONDORI RAQUELMY KARINA</t>
  </si>
  <si>
    <t>01225415</t>
  </si>
  <si>
    <t>MAMANI CONTRERAS NATALIA AURELIA</t>
  </si>
  <si>
    <t>01307474</t>
  </si>
  <si>
    <t>MAMANI CURASI JUDITH</t>
  </si>
  <si>
    <t>10760563</t>
  </si>
  <si>
    <t>MAMANI CUTISACA OLGA</t>
  </si>
  <si>
    <t>04432040</t>
  </si>
  <si>
    <t>MAMANI FLORES ELIZABETH</t>
  </si>
  <si>
    <t>00676379</t>
  </si>
  <si>
    <t>MAMANI FLORES LOURDES AGATA</t>
  </si>
  <si>
    <t>25741642</t>
  </si>
  <si>
    <t>MAMANI HINOJOSA ROSA ANGELICA</t>
  </si>
  <si>
    <t>42122147</t>
  </si>
  <si>
    <t>MAMANI LLANOS VERONICA DEL ROSARIO</t>
  </si>
  <si>
    <t>24712411</t>
  </si>
  <si>
    <t>MAMANI QUISPE ADELA</t>
  </si>
  <si>
    <t>40775259</t>
  </si>
  <si>
    <t>MAMANI QUISPE HERNAN MARCIAL</t>
  </si>
  <si>
    <t>10763996</t>
  </si>
  <si>
    <t>MAMANI QUISPE LUISA ANA</t>
  </si>
  <si>
    <t>01326308</t>
  </si>
  <si>
    <t>MAMANI RIOS MARLENE</t>
  </si>
  <si>
    <t>00495699</t>
  </si>
  <si>
    <t>MAMANI TOLA FLOR DE MARIA</t>
  </si>
  <si>
    <t>09582240</t>
  </si>
  <si>
    <t>MAMANI TORPOCO ROCIO FLOR</t>
  </si>
  <si>
    <t>01297011</t>
  </si>
  <si>
    <t>MAMANI YEPEZ MARIA MAGDALENA</t>
  </si>
  <si>
    <t>01342010</t>
  </si>
  <si>
    <t>MAMANI YEPEZ ZARELA</t>
  </si>
  <si>
    <t>02413665</t>
  </si>
  <si>
    <t>MANCHA CUTIPA HAYDEE</t>
  </si>
  <si>
    <t>06191360</t>
  </si>
  <si>
    <t>MANRIQUE MARTINEZ JUANA SUSANA</t>
  </si>
  <si>
    <t>06954077</t>
  </si>
  <si>
    <t>MANSILLA PORRAS YNES</t>
  </si>
  <si>
    <t>05382188</t>
  </si>
  <si>
    <t>MANUYAMA ROJAS LIANA RUTH</t>
  </si>
  <si>
    <t>001486158</t>
  </si>
  <si>
    <t>MANZANO CONDES YELITZABETH COROMOTO</t>
  </si>
  <si>
    <t>74211001</t>
  </si>
  <si>
    <t>MAQUERA COTRADO NIMIA VIANEY</t>
  </si>
  <si>
    <t>40379341</t>
  </si>
  <si>
    <t>MAQUERA HUACHO WALTER JOSE</t>
  </si>
  <si>
    <t>07757371</t>
  </si>
  <si>
    <t>MAQUERA TICONA JAKELINE HUMBERTA</t>
  </si>
  <si>
    <t>80191115</t>
  </si>
  <si>
    <t>MAQUERA YUCRA PAULO</t>
  </si>
  <si>
    <t>09729869</t>
  </si>
  <si>
    <t>MARAVI FRAGUEDEZ NELLY</t>
  </si>
  <si>
    <t>17410156</t>
  </si>
  <si>
    <t>MARCELO SERQUEN MANUELA</t>
  </si>
  <si>
    <t>40956550</t>
  </si>
  <si>
    <t>MARCOS LEANDRO MERCEDES</t>
  </si>
  <si>
    <t>22978658</t>
  </si>
  <si>
    <t>MARILUZ DOLOREZ HELILA</t>
  </si>
  <si>
    <t>32785952</t>
  </si>
  <si>
    <t>MARILUZ REGALADO PAULA ROSARIO</t>
  </si>
  <si>
    <t>46198539</t>
  </si>
  <si>
    <t>MARIN PINEDO REYNA KORALY</t>
  </si>
  <si>
    <t>46066042</t>
  </si>
  <si>
    <t>MARIN SALDAÑA RAQUEL</t>
  </si>
  <si>
    <t>08001698</t>
  </si>
  <si>
    <t>MARIÑAS DE LA PEÑA ROSA EMPERATRIZ</t>
  </si>
  <si>
    <t>15586533</t>
  </si>
  <si>
    <t>MARQUEZ QUINTO FLOR DE MARIA</t>
  </si>
  <si>
    <t>09512626</t>
  </si>
  <si>
    <t>MARTELL BERNAL NYDIA IZELA</t>
  </si>
  <si>
    <t>23008775</t>
  </si>
  <si>
    <t>MARTINEZ ARANDA OCTAVIO</t>
  </si>
  <si>
    <t>42902087</t>
  </si>
  <si>
    <t>MARTINEZ ARHUIRE ROSA MARTHA</t>
  </si>
  <si>
    <t>SERVICIO: ASESOR(A) JURIDICO DE ALTA DIRECCIÓN</t>
  </si>
  <si>
    <t>40855344</t>
  </si>
  <si>
    <t>MARTINEZ ARRIETA ROSA ELVIRA</t>
  </si>
  <si>
    <t>08921091</t>
  </si>
  <si>
    <t>MARTINEZ BENTE PATRICIA EUGENIA</t>
  </si>
  <si>
    <t>09386644</t>
  </si>
  <si>
    <t>MARTINEZ BRETTON JESUS OLGA</t>
  </si>
  <si>
    <t>42763275</t>
  </si>
  <si>
    <t>MARTINEZ CANO JACKELINE MILAGROS</t>
  </si>
  <si>
    <t>SERVICIO: GESTION EN REDES SOCIALES</t>
  </si>
  <si>
    <t>32770858</t>
  </si>
  <si>
    <t>MARTINEZ HUAMAN SAMUEL HONORIO</t>
  </si>
  <si>
    <t>42754166</t>
  </si>
  <si>
    <t>MARTINEZ MATA SUE ANN LILIA</t>
  </si>
  <si>
    <t>15358585</t>
  </si>
  <si>
    <t>MARTINEZ PERALTA CYNTHIA HERTA</t>
  </si>
  <si>
    <t>08120953</t>
  </si>
  <si>
    <t>MARTINEZ RIOS MILAGRITOS</t>
  </si>
  <si>
    <t>06890474</t>
  </si>
  <si>
    <t>MARTINEZ SOTO LUZ MARIA</t>
  </si>
  <si>
    <t>CERAMICA AL FRIO</t>
  </si>
  <si>
    <t>SERVICIO: TUTORIA DE NIÑOS Y NIÑAS</t>
  </si>
  <si>
    <t>09690345</t>
  </si>
  <si>
    <t>MARTINEZ VENTE MARIA DEL ROSARIO</t>
  </si>
  <si>
    <t>41408783</t>
  </si>
  <si>
    <t>MARTINEZ VILCHEZ MAGALI</t>
  </si>
  <si>
    <t>15283799</t>
  </si>
  <si>
    <t>MARTINEZ ZARATE KARINA YAZMINA</t>
  </si>
  <si>
    <t>09723546</t>
  </si>
  <si>
    <t>MATEO BRAVO MARLENE JACQUELINE</t>
  </si>
  <si>
    <t>SERVICIO: TECNICO EN MANTENIMIENTO (APOYO TERAPIA OCUPACIONAL)</t>
  </si>
  <si>
    <t>70559464</t>
  </si>
  <si>
    <t>MATHEUS CONDEZO ANGELO GIOVANNY</t>
  </si>
  <si>
    <t>MECANICO DE MAQUINAS EN GENERAL: AGRICULTURA OFICINA TEXT</t>
  </si>
  <si>
    <t>45934009</t>
  </si>
  <si>
    <t>MATTOS GUZMAN ROSA EMILIA MARIA</t>
  </si>
  <si>
    <t>SUPERIOR UNIVERSITARIA</t>
  </si>
  <si>
    <t>01544442</t>
  </si>
  <si>
    <t>MAYTA CARRILLO EDWIN ERIK</t>
  </si>
  <si>
    <t>41751902</t>
  </si>
  <si>
    <t>MAYTA MAMANI NOELIA YOLY</t>
  </si>
  <si>
    <t>20653681</t>
  </si>
  <si>
    <t>MAYTA MORALES ESTHER</t>
  </si>
  <si>
    <t>25780453</t>
  </si>
  <si>
    <t>MAZA GONZALES STUGART EMERSON</t>
  </si>
  <si>
    <t>09949829</t>
  </si>
  <si>
    <t>MAZZEI CORIA ROCIO PAOLA</t>
  </si>
  <si>
    <t>SECRETARIA EJECUTIVA/BILINGUE</t>
  </si>
  <si>
    <t>40649810</t>
  </si>
  <si>
    <t>MEDINA CANDIA HERNAN</t>
  </si>
  <si>
    <t>48495253</t>
  </si>
  <si>
    <t>MEDINA CRUZADO JENIFFER JACKELINE</t>
  </si>
  <si>
    <t>SERVICIO: APOYO ADMINISTRATIVO EN TESORERIA</t>
  </si>
  <si>
    <t>45330541</t>
  </si>
  <si>
    <t>MEDINA MARTICORENA VIRGINIA DEL PILAR</t>
  </si>
  <si>
    <t>ADMINISTRACION DE NEGOCIOS</t>
  </si>
  <si>
    <t>06814162</t>
  </si>
  <si>
    <t>MEDINA RODAS JUANA ELBA</t>
  </si>
  <si>
    <t>09518099</t>
  </si>
  <si>
    <t>MEDINA ROSALES PERLA BLANCA</t>
  </si>
  <si>
    <t>25631315</t>
  </si>
  <si>
    <t>MEDINA VILLANUEVA CLARA ANTONIETA</t>
  </si>
  <si>
    <t>09901482</t>
  </si>
  <si>
    <t>MEDRANO VENTURA ELENA</t>
  </si>
  <si>
    <t>21575505</t>
  </si>
  <si>
    <t>MEJIA LENGUA JUAN ENRIQUE</t>
  </si>
  <si>
    <t>22759625</t>
  </si>
  <si>
    <t>MEJIA MALLQUI LUZ DELIA</t>
  </si>
  <si>
    <t>05404668</t>
  </si>
  <si>
    <t>MEJIA POQUIOMA PERCY WANDERLY</t>
  </si>
  <si>
    <t>BIOLOGO</t>
  </si>
  <si>
    <t>25614785</t>
  </si>
  <si>
    <t>MEJIA VIDAL NERI AMANDA</t>
  </si>
  <si>
    <t>08330936</t>
  </si>
  <si>
    <t>MELGAREJO BENITES MARIA ELENA</t>
  </si>
  <si>
    <t>09630952</t>
  </si>
  <si>
    <t>MELGAREJO PARDO ISABEL ROSARIO</t>
  </si>
  <si>
    <t>30677358</t>
  </si>
  <si>
    <t>MENA LARICO MARIELA JULIA</t>
  </si>
  <si>
    <t>07402256</t>
  </si>
  <si>
    <t>MENDEZ LUCAS SILVIA ALBINA</t>
  </si>
  <si>
    <t>07353640</t>
  </si>
  <si>
    <t>MENDEZ LUCAS TERESA BEATRIZ</t>
  </si>
  <si>
    <t>41904598</t>
  </si>
  <si>
    <t>MENDOZA AGUIRRE YACQUELINE</t>
  </si>
  <si>
    <t>09468932</t>
  </si>
  <si>
    <t>MENDOZA BALBIN NANCY SOLEDAD</t>
  </si>
  <si>
    <t>19188983</t>
  </si>
  <si>
    <t>MENDOZA CHIRINOS MILAGROS LUCRECIA</t>
  </si>
  <si>
    <t>19259026</t>
  </si>
  <si>
    <t>MENDOZA CHIRINOS VICTORIA FILOMENA</t>
  </si>
  <si>
    <t>41238710</t>
  </si>
  <si>
    <t>MENDOZA ESPINO WILMER ANTONIO</t>
  </si>
  <si>
    <t>29613264</t>
  </si>
  <si>
    <t>MENDOZA GAIMES LUIS GILBERTO</t>
  </si>
  <si>
    <t>METALURGIA</t>
  </si>
  <si>
    <t>28306767</t>
  </si>
  <si>
    <t>MENDOZA LLAMOCCA JESSICA</t>
  </si>
  <si>
    <t>41435925</t>
  </si>
  <si>
    <t>MENDOZA MAMANI MATEO</t>
  </si>
  <si>
    <t>42897604</t>
  </si>
  <si>
    <t>MENDOZA MEGO KAROL MILUSKA</t>
  </si>
  <si>
    <t>43764431</t>
  </si>
  <si>
    <t>MENDOZA PEÑA ROSANA SOFIA</t>
  </si>
  <si>
    <t>40332718</t>
  </si>
  <si>
    <t>MENDOZA PORTILLA ROCIO DEL PILAR</t>
  </si>
  <si>
    <t>17536929</t>
  </si>
  <si>
    <t>MENDOZA RAMOS DOUGLAS RODOLFO</t>
  </si>
  <si>
    <t>SERVICIO: ESPECIALISTA SOCIAL</t>
  </si>
  <si>
    <t>15443137</t>
  </si>
  <si>
    <t>MENDOZA VASQUEZ ROCIO EDITH</t>
  </si>
  <si>
    <t>06713060</t>
  </si>
  <si>
    <t>MENDOZA VILCA LELIS FERMINA</t>
  </si>
  <si>
    <t>06666473</t>
  </si>
  <si>
    <t>MENENDEZ PERALTA GLADYS</t>
  </si>
  <si>
    <t>08027439</t>
  </si>
  <si>
    <t>MENESES PARCO DE MENESES OLGA ESTHER</t>
  </si>
  <si>
    <t>08028756</t>
  </si>
  <si>
    <t>MENESES PARCO GLADYS ELENA</t>
  </si>
  <si>
    <t>16401784</t>
  </si>
  <si>
    <t>MERA AYALA ANA MARIA</t>
  </si>
  <si>
    <t>SERVICIO: ABOGADO PARA LA UNIDAD DE ASESORIA JURIDICA</t>
  </si>
  <si>
    <t>72206895</t>
  </si>
  <si>
    <t>MESTANZA CAHUAYME JOHANN ABEL</t>
  </si>
  <si>
    <t>05793338</t>
  </si>
  <si>
    <t>MEZA AMASIFUEN JAIME</t>
  </si>
  <si>
    <t>44830281</t>
  </si>
  <si>
    <t>MEZA CAMAC LILIAN</t>
  </si>
  <si>
    <t>25498459</t>
  </si>
  <si>
    <t>MEZA ESTANISLAO ESPERANZA</t>
  </si>
  <si>
    <t>09810335</t>
  </si>
  <si>
    <t>MICUILLA VILCA MOISES RICARDO</t>
  </si>
  <si>
    <t>09507166</t>
  </si>
  <si>
    <t>MIGUEL SOTO ESPERANZA</t>
  </si>
  <si>
    <t>43485172</t>
  </si>
  <si>
    <t>MINAYA BALDEON RUBEN DANNY</t>
  </si>
  <si>
    <t>70916362</t>
  </si>
  <si>
    <t>MINAYA GONZALES GABRIELA DEL PILAR</t>
  </si>
  <si>
    <t>22483436</t>
  </si>
  <si>
    <t>MINAYA SANCHEZ LITA ISABEL</t>
  </si>
  <si>
    <t>25620413</t>
  </si>
  <si>
    <t>MIÑAN MANZANARES ROSARIO DEL PILAR</t>
  </si>
  <si>
    <t>41811321</t>
  </si>
  <si>
    <t>MIO ARBAÑIL ANNIE RUTH</t>
  </si>
  <si>
    <t>PSICOLOGIA CLINICA</t>
  </si>
  <si>
    <t>25638640</t>
  </si>
  <si>
    <t>MIRANDA ALDAVE DE SOLIS RUTH MARIA</t>
  </si>
  <si>
    <t>10088496</t>
  </si>
  <si>
    <t>MIRANDA CHIPANA LAURA BERTHA</t>
  </si>
  <si>
    <t>09711033</t>
  </si>
  <si>
    <t>MIRANDA COILA ISABEL GIOVANNA</t>
  </si>
  <si>
    <t>20033258</t>
  </si>
  <si>
    <t>MIRANDA GUZMAN MIRIAM</t>
  </si>
  <si>
    <t>PEDAGOGIA Y HUMANIDADES</t>
  </si>
  <si>
    <t>43869471</t>
  </si>
  <si>
    <t>MIRANDA MELO SHIRLEY MAGNA</t>
  </si>
  <si>
    <t>02147798</t>
  </si>
  <si>
    <t>MIRANDA QUISPE AUSBERTINA</t>
  </si>
  <si>
    <t>SERVICIO: PROMOTOR EN SERVICIOS SOCIALES</t>
  </si>
  <si>
    <t>41582704</t>
  </si>
  <si>
    <t>MIRANDA REYES FERNANDO ERNESTO</t>
  </si>
  <si>
    <t>SERVICIO: ESPECIALISTA LOGISTICO EN PROCEDIMIENTOS DE SELECCION</t>
  </si>
  <si>
    <t>17867405</t>
  </si>
  <si>
    <t>MIRANDA THAM ROSARIO SOFIA</t>
  </si>
  <si>
    <t>16404243</t>
  </si>
  <si>
    <t>MIRANDA VILCHERREZ LUIS ALBERTO</t>
  </si>
  <si>
    <t>03586949</t>
  </si>
  <si>
    <t>MIRANDA VILELA MARCELA DEL PILAR</t>
  </si>
  <si>
    <t>00248505</t>
  </si>
  <si>
    <t>MOGOLLON GARCIA DE BAYONA ZADITH LUCIA</t>
  </si>
  <si>
    <t>45790444</t>
  </si>
  <si>
    <t>MOLINA GARCIA YULISSA SHEYLLEY</t>
  </si>
  <si>
    <t>80373104</t>
  </si>
  <si>
    <t>MOLINA MALPARTIDA RAQUEL MARLENE</t>
  </si>
  <si>
    <t>31038538</t>
  </si>
  <si>
    <t>MOLINA MAYHUIRE MARIA JACQUELINE</t>
  </si>
  <si>
    <t>32740503</t>
  </si>
  <si>
    <t>MOLINARI SOTELO BARBARA LESLIE</t>
  </si>
  <si>
    <t>01328949</t>
  </si>
  <si>
    <t>MONCADA CANDIA VILMA</t>
  </si>
  <si>
    <t>07769435</t>
  </si>
  <si>
    <t>MONSALVE CRUZ GINA MARILY</t>
  </si>
  <si>
    <t>45354962</t>
  </si>
  <si>
    <t>MONTALVAN BEJARANO JUDITH KARINA</t>
  </si>
  <si>
    <t>44286227</t>
  </si>
  <si>
    <t>MONTAÑEZ SAMILLAN CYNTHIA DEL ROSARIO</t>
  </si>
  <si>
    <t>ECONOMISTA COMERCIO INTERNACIONAL</t>
  </si>
  <si>
    <t>03681795</t>
  </si>
  <si>
    <t>MONTENEGRO CERCADO KARINA ELIZABETH</t>
  </si>
  <si>
    <t>44943793</t>
  </si>
  <si>
    <t>MONTENEGRO CHUQUI LLEISY YOLITA</t>
  </si>
  <si>
    <t>42841774</t>
  </si>
  <si>
    <t>MONTENEGRO PISCOYA KELLY MERY</t>
  </si>
  <si>
    <t>16578999</t>
  </si>
  <si>
    <t>MONTERO DURAN MOISES ABRAHAN</t>
  </si>
  <si>
    <t>41072615</t>
  </si>
  <si>
    <t>MONTES CHAVEZ MARIA DEL ROSARIO</t>
  </si>
  <si>
    <t>31669074</t>
  </si>
  <si>
    <t>MONTES LEON MONICA MARGARITA</t>
  </si>
  <si>
    <t>03232665</t>
  </si>
  <si>
    <t>MONTES TINEO ARACELLI CAROLINA</t>
  </si>
  <si>
    <t>09191664</t>
  </si>
  <si>
    <t>MONTOYA MARCANI TERESA YOLANDA</t>
  </si>
  <si>
    <t>29659205</t>
  </si>
  <si>
    <t>MONTOYA PERALTA CAROL VIRGINIA</t>
  </si>
  <si>
    <t>80680612</t>
  </si>
  <si>
    <t>MORALES HUGO EDMUNDO</t>
  </si>
  <si>
    <t>40337373</t>
  </si>
  <si>
    <t>MORALES MONTERO ROSA LEONILA</t>
  </si>
  <si>
    <t>20074181</t>
  </si>
  <si>
    <t>MORALES PANEZ SILVIA</t>
  </si>
  <si>
    <t>SERVICIO: AUDITOR(A)</t>
  </si>
  <si>
    <t>08645371</t>
  </si>
  <si>
    <t>MORALES QUESADA EDWIN</t>
  </si>
  <si>
    <t>45596445</t>
  </si>
  <si>
    <t>MORALES ROJAS CANDY YURICO</t>
  </si>
  <si>
    <t>25866645</t>
  </si>
  <si>
    <t>MORAN CASTRILLON YVONNE CAROLI</t>
  </si>
  <si>
    <t>SERVICIO: TECNICO EN TALLERES DE COSTURA</t>
  </si>
  <si>
    <t>41994108</t>
  </si>
  <si>
    <t>MORAN NUÑEZ MIRIAM FIDELA</t>
  </si>
  <si>
    <t>25622556</t>
  </si>
  <si>
    <t>MORAN VDA DE GUEVARA GRELIA MARTINA</t>
  </si>
  <si>
    <t>40459322</t>
  </si>
  <si>
    <t>MORANTE ALLER ELIZABETH</t>
  </si>
  <si>
    <t>40824729</t>
  </si>
  <si>
    <t>MORENO ARCE MIRIAM ROSARIO</t>
  </si>
  <si>
    <t>INGENIERO AGROINSDUSTRIAL</t>
  </si>
  <si>
    <t>80363787</t>
  </si>
  <si>
    <t>MORENO BARRETO CARMEN ROSA</t>
  </si>
  <si>
    <t>25436516</t>
  </si>
  <si>
    <t>MORENO DE CHUMPITAZ ANA ISABEL</t>
  </si>
  <si>
    <t>SERVICIO: ESPECIALISTA EN MODERNIZACION II</t>
  </si>
  <si>
    <t>47288768</t>
  </si>
  <si>
    <t>MORENO LOPEZ CARLA LURENA</t>
  </si>
  <si>
    <t>CIENCIA POLITICA</t>
  </si>
  <si>
    <t>42462767</t>
  </si>
  <si>
    <t>MORENO PANDURO DIANA</t>
  </si>
  <si>
    <t>10206961</t>
  </si>
  <si>
    <t>MORILLO SALAZAR RAMON MARTIN</t>
  </si>
  <si>
    <t>02626356</t>
  </si>
  <si>
    <t>MORLA DE CORONADO LEONOR</t>
  </si>
  <si>
    <t>40161720</t>
  </si>
  <si>
    <t>MORO ABANTO LORENZA ISABEL</t>
  </si>
  <si>
    <t>21481639</t>
  </si>
  <si>
    <t>MORON AQUIJE MIRTHA MERCEDES</t>
  </si>
  <si>
    <t>06788187</t>
  </si>
  <si>
    <t>MORON PAUCCARA MARUJA</t>
  </si>
  <si>
    <t>10615316</t>
  </si>
  <si>
    <t>MOSILOT MASLUCAN MARIBEL</t>
  </si>
  <si>
    <t>40967433</t>
  </si>
  <si>
    <t>MUNAYCO MUÑOZ ELIZABETH DIANA</t>
  </si>
  <si>
    <t>44350160</t>
  </si>
  <si>
    <t>MUÑANTE DONAYRE MARLEN FIORELLA</t>
  </si>
  <si>
    <t>43035110</t>
  </si>
  <si>
    <t>MUÑANTE MASIAS ALLINSON MILAGROS</t>
  </si>
  <si>
    <t>40173269</t>
  </si>
  <si>
    <t>MUÑOZ CASANOVA ELIANE CLENDY</t>
  </si>
  <si>
    <t>40561482</t>
  </si>
  <si>
    <t>MUÑOZ CHAVEZ YANET DEL PILAR</t>
  </si>
  <si>
    <t>08518060</t>
  </si>
  <si>
    <t>MUÑOZ FIGUEROA VILMA NOEMI</t>
  </si>
  <si>
    <t>41288900</t>
  </si>
  <si>
    <t>MUÑOZ GRANDEZ LUISA NATALIE</t>
  </si>
  <si>
    <t>10477275</t>
  </si>
  <si>
    <t>MUÑOZ LACHE EVA MARIA</t>
  </si>
  <si>
    <t>40992481</t>
  </si>
  <si>
    <t>MUÑOZ PORRAS MAURI HELENS</t>
  </si>
  <si>
    <t>41406927</t>
  </si>
  <si>
    <t>MURAYARI LAICHE ALDO JACKSON</t>
  </si>
  <si>
    <t>05246834</t>
  </si>
  <si>
    <t>MURAYARI PEREYRA JOSE ISRAEL</t>
  </si>
  <si>
    <t>TECNICO (A) ADMINISTRATIVO(A) II</t>
  </si>
  <si>
    <t>09079473</t>
  </si>
  <si>
    <t>MURILLO QUISPE MARIA ELENA</t>
  </si>
  <si>
    <t>41663511</t>
  </si>
  <si>
    <t>MURILLO VILLANUEVA GABI BEXI</t>
  </si>
  <si>
    <t>08019470</t>
  </si>
  <si>
    <t>MURRUGARRA FLORES YOLANDA ELIZABETH</t>
  </si>
  <si>
    <t>06803377</t>
  </si>
  <si>
    <t>NAGAMINE URASAKI JAVIER EDUARDO</t>
  </si>
  <si>
    <t>MEDICO MEDICINA GENERAL</t>
  </si>
  <si>
    <t>45209930</t>
  </si>
  <si>
    <t>NAJAR PIZANGO MARLLORI LUCILA</t>
  </si>
  <si>
    <t>25708330</t>
  </si>
  <si>
    <t>NAJARRO MEDINA BERTA</t>
  </si>
  <si>
    <t>SERVICIO: ESPECIALISTA JURIDICO(A) DE LOS SERVICIOS DE PROTECCION DE PERSONAS CON DISCAPACIDAD</t>
  </si>
  <si>
    <t>41773649</t>
  </si>
  <si>
    <t>NAKADA LUDEÑA GRETY JUANA ESMERALDA</t>
  </si>
  <si>
    <t>09791024</t>
  </si>
  <si>
    <t>NAKAHODO NAKAHODO CONSUELO</t>
  </si>
  <si>
    <t>25577733</t>
  </si>
  <si>
    <t>NALVARTE ALVA EMMA ISABEL</t>
  </si>
  <si>
    <t>16146329</t>
  </si>
  <si>
    <t>NARCISO GONZALES NANCY ROXANA</t>
  </si>
  <si>
    <t>19870404</t>
  </si>
  <si>
    <t>NAUPARI SAMANIEGO MERCEDES LILIANA</t>
  </si>
  <si>
    <t>SERVICIO: CONTADOR PUBLICO PARA LABORES DE AUDITORIA</t>
  </si>
  <si>
    <t>09328232</t>
  </si>
  <si>
    <t>NAUPAY VEGA WEBER WELLINGTON</t>
  </si>
  <si>
    <t>42759565</t>
  </si>
  <si>
    <t>NAVARRO CARPIO DIEGO MARTIN</t>
  </si>
  <si>
    <t>40601503</t>
  </si>
  <si>
    <t>NAVARRO JARAMILLO MARJORIE</t>
  </si>
  <si>
    <t>07700737</t>
  </si>
  <si>
    <t>NAVARRO MACEDO JOSE LUIS</t>
  </si>
  <si>
    <t>MECANICA AUTOMOTRIZ</t>
  </si>
  <si>
    <t>06710608</t>
  </si>
  <si>
    <t>NAVARRO NEVADO ROSA ESTHER</t>
  </si>
  <si>
    <t>00445683</t>
  </si>
  <si>
    <t>NAVARRO TICONA MODESTO DAVID</t>
  </si>
  <si>
    <t>01226777</t>
  </si>
  <si>
    <t>NEIRA CHAMBILLA CONCEPCION</t>
  </si>
  <si>
    <t>17901869</t>
  </si>
  <si>
    <t>NEIRA CHAVEZ MARGARITA JULIA</t>
  </si>
  <si>
    <t>09247540</t>
  </si>
  <si>
    <t>NEIRA SALINAS JULIA ATALA</t>
  </si>
  <si>
    <t>47404516</t>
  </si>
  <si>
    <t>NEYRA DIAZ RUSBER JESUS</t>
  </si>
  <si>
    <t>07641254</t>
  </si>
  <si>
    <t>NICHO VEGA KARIM ODILA</t>
  </si>
  <si>
    <t>46118625</t>
  </si>
  <si>
    <t>NICOLAS ANCHAYHUA SARA JEREMY</t>
  </si>
  <si>
    <t>25408695</t>
  </si>
  <si>
    <t>NICOLAS LOPEZ RENEE MARTHA</t>
  </si>
  <si>
    <t>45559983</t>
  </si>
  <si>
    <t>NICOLAZ ANCHAYHUA YAQUELINE YANET</t>
  </si>
  <si>
    <t>40801654</t>
  </si>
  <si>
    <t>NIETO HUALLATA MAGALI GEORGINA</t>
  </si>
  <si>
    <t>10774220</t>
  </si>
  <si>
    <t>NINA BEJARANO MARILUZ KARIM</t>
  </si>
  <si>
    <t>06093128</t>
  </si>
  <si>
    <t>NINAMANGO DE LA CRUZ JEANNE MERY</t>
  </si>
  <si>
    <t>80257226</t>
  </si>
  <si>
    <t>NIQUEN GUERRERO RICARDO JOSE</t>
  </si>
  <si>
    <t>09698268</t>
  </si>
  <si>
    <t>NOA RAYMUNDO MARIA CRISTINA</t>
  </si>
  <si>
    <t>SERVICIO: TUTORIA ESPECIALIZADA</t>
  </si>
  <si>
    <t>06251159</t>
  </si>
  <si>
    <t>NOLE CONTRERAS JUANA ESTHER</t>
  </si>
  <si>
    <t>40854290</t>
  </si>
  <si>
    <t>NONONE CARHUAMACA EVELYN HELEN</t>
  </si>
  <si>
    <t>10194903</t>
  </si>
  <si>
    <t>NORIEGA DELGADO ANA</t>
  </si>
  <si>
    <t>18220519</t>
  </si>
  <si>
    <t>NORIEGA GUEVARA GINA DEL CARMEN</t>
  </si>
  <si>
    <t>PROFESOR/A DE EDUCACION SECUNDARIA</t>
  </si>
  <si>
    <t>SERVICIO: COORDINADOR CEDIF</t>
  </si>
  <si>
    <t>26733088</t>
  </si>
  <si>
    <t>NORIEGA ZAVALA TEMISTOCLES ALCIDES</t>
  </si>
  <si>
    <t>40501327</t>
  </si>
  <si>
    <t>NUNURA QUEHUARUCHO GLORIA</t>
  </si>
  <si>
    <t>25573125</t>
  </si>
  <si>
    <t>NUÑEZ ANCO CATICA PIERINA</t>
  </si>
  <si>
    <t>08179277</t>
  </si>
  <si>
    <t>NUÑEZ LORA SANDRA MILAGROS</t>
  </si>
  <si>
    <t>07029604</t>
  </si>
  <si>
    <t>NUÑEZ MARROQUIN ALEJANDRO</t>
  </si>
  <si>
    <t>48237723</t>
  </si>
  <si>
    <t>NUÑEZ NOLASCO YULY EDITH</t>
  </si>
  <si>
    <t>44448755</t>
  </si>
  <si>
    <t>NUÑEZ ROJAS REBECA ESTHER</t>
  </si>
  <si>
    <t>41467520</t>
  </si>
  <si>
    <t>NUÑEZ VASQUEZ FLORMIRA</t>
  </si>
  <si>
    <t>42531970</t>
  </si>
  <si>
    <t>NUÑEZ VASQUEZ LUZ ANGELICA</t>
  </si>
  <si>
    <t>10332045</t>
  </si>
  <si>
    <t>ÑAHUINLLA VICENCIO JOEL SEGUNDINO</t>
  </si>
  <si>
    <t>42704926</t>
  </si>
  <si>
    <t>ÑIVIN ZELADA JULIO ANDRES</t>
  </si>
  <si>
    <t>09900889</t>
  </si>
  <si>
    <t>OBLITAS CRUZ JESSICA PAOLA</t>
  </si>
  <si>
    <t>40070852</t>
  </si>
  <si>
    <t>OBREGON CERVANTES MARINA</t>
  </si>
  <si>
    <t>ESPECIALISTA ADMINISTRATIVO (A) II</t>
  </si>
  <si>
    <t>07057752</t>
  </si>
  <si>
    <t>OBREGON CUEVA FRANCISCO FLORENTINO</t>
  </si>
  <si>
    <t>10486257</t>
  </si>
  <si>
    <t>OBREGON CUEVA LILA TRIFONIA</t>
  </si>
  <si>
    <t>05860452</t>
  </si>
  <si>
    <t>OCAMPO GUERRA ONE</t>
  </si>
  <si>
    <t>SERVICIO: ASISTENTE EJECUCION CONTRACTUAL</t>
  </si>
  <si>
    <t>48199027</t>
  </si>
  <si>
    <t>OCAMPO VENTURA LILIANA EDITH</t>
  </si>
  <si>
    <t>45433859</t>
  </si>
  <si>
    <t>OCAÑA JULCA NOEMI MARGOT</t>
  </si>
  <si>
    <t>43105372</t>
  </si>
  <si>
    <t>OCHOA ARIAS VIOLETA YSABEL</t>
  </si>
  <si>
    <t>44238152</t>
  </si>
  <si>
    <t>OCHOA PEREZ LAURA MIRELLA</t>
  </si>
  <si>
    <t>SERVICIO: CONDUCTOR AIII A</t>
  </si>
  <si>
    <t>40156276</t>
  </si>
  <si>
    <t>OLANO HIDALGO HUMBERTO SIMON</t>
  </si>
  <si>
    <t>SERVICIO: SOPORTE TECNICO</t>
  </si>
  <si>
    <t>73390419</t>
  </si>
  <si>
    <t>OLANO UGARTE LUIS ENRIQUE</t>
  </si>
  <si>
    <t>40829917</t>
  </si>
  <si>
    <t>OLARTE NAVARRO ELVA</t>
  </si>
  <si>
    <t>19228918</t>
  </si>
  <si>
    <t>OLASCOAGA SANCHEZ NICOLAS EDUARDO</t>
  </si>
  <si>
    <t>03590531</t>
  </si>
  <si>
    <t>OLAYA ATOCHA AYDA PIEDAD</t>
  </si>
  <si>
    <t>SERVICIO: APOYO EN EL REGISTRO DE INFORMACION</t>
  </si>
  <si>
    <t>06623540</t>
  </si>
  <si>
    <t>OLAYA MOGOLLON MARIA MAGDALENA</t>
  </si>
  <si>
    <t>MS - WINDOWS WORD Y EXCEL</t>
  </si>
  <si>
    <t>16791175</t>
  </si>
  <si>
    <t>OLEA TORRES JORGE LUIS</t>
  </si>
  <si>
    <t>06000806</t>
  </si>
  <si>
    <t>OLIVA GUERRERO MARISELA YESENIA</t>
  </si>
  <si>
    <t>46383428</t>
  </si>
  <si>
    <t>OLIVARES LOPEZ GLORIA ESTEFANNY</t>
  </si>
  <si>
    <t>TERAPEUTA, READAPTACION FISICA</t>
  </si>
  <si>
    <t>41329536</t>
  </si>
  <si>
    <t>OLIVARES SALAZAR JORGE PEDRO</t>
  </si>
  <si>
    <t>41561718</t>
  </si>
  <si>
    <t>OLIVARES STASIW LUIS ALEJANDRO JESUS</t>
  </si>
  <si>
    <t>45854936</t>
  </si>
  <si>
    <t>OLIVEROS PICHIHUA JENNIFER CLAUDIA</t>
  </si>
  <si>
    <t>08549329</t>
  </si>
  <si>
    <t>ORBE PEREZ MARIA TERESA</t>
  </si>
  <si>
    <t>44617657</t>
  </si>
  <si>
    <t>ORDOÑEZ RODRIGUEZ RAFAEL</t>
  </si>
  <si>
    <t>46066755</t>
  </si>
  <si>
    <t>ORE DE LA CRUZ EVELIN</t>
  </si>
  <si>
    <t>46852329</t>
  </si>
  <si>
    <t>ORELLANA PERALTA HENRY MARIO</t>
  </si>
  <si>
    <t>21550322</t>
  </si>
  <si>
    <t>ORELLANA PEREZ JORGE LUIS</t>
  </si>
  <si>
    <t>25499546</t>
  </si>
  <si>
    <t>ORELLANA SALAS VIOLETA</t>
  </si>
  <si>
    <t>28291152</t>
  </si>
  <si>
    <t>ORIUNDO AÑANCA ALICIA</t>
  </si>
  <si>
    <t>21528591</t>
  </si>
  <si>
    <t>ORMEÑO CABRERA ROSA ISABEL</t>
  </si>
  <si>
    <t>07999177</t>
  </si>
  <si>
    <t>ORMEÑO SALDAÑA MARIA MERCEDES</t>
  </si>
  <si>
    <t>ALTA DIRECCION Y GESTION GERENCIAL</t>
  </si>
  <si>
    <t>21564806</t>
  </si>
  <si>
    <t>OROSCO PARIONA LIMBER ANTONIO</t>
  </si>
  <si>
    <t>32981354</t>
  </si>
  <si>
    <t>OROYA LAZARO ROSA MARIA</t>
  </si>
  <si>
    <t>40538752</t>
  </si>
  <si>
    <t>ORTEGA ARIAS NOEMI DIANA</t>
  </si>
  <si>
    <t>43699655</t>
  </si>
  <si>
    <t>ORTEGA BUITRON RAQUEL SOFIA</t>
  </si>
  <si>
    <t>07908352</t>
  </si>
  <si>
    <t>ORTEGA ELERA JOSE ROBERTO</t>
  </si>
  <si>
    <t>42037899</t>
  </si>
  <si>
    <t>ORTEGA GODOY ANA LUZMILA</t>
  </si>
  <si>
    <t>09928698</t>
  </si>
  <si>
    <t>ORTEGA TUMAY SOFIA ROMELIA</t>
  </si>
  <si>
    <t>10386256</t>
  </si>
  <si>
    <t>ORTIZ CARAZAS KATYA JULIA</t>
  </si>
  <si>
    <t>SERVICIO: PROFESOR DE TALLER</t>
  </si>
  <si>
    <t>44971572</t>
  </si>
  <si>
    <t>ORTIZ GUIZADO ERIKA LIZETH</t>
  </si>
  <si>
    <t>42695744</t>
  </si>
  <si>
    <t>ORTIZ HUARACA AYME LORENA</t>
  </si>
  <si>
    <t>25767580</t>
  </si>
  <si>
    <t>ORTIZ HUARACA DE POMA YOLANDA</t>
  </si>
  <si>
    <t>41296725</t>
  </si>
  <si>
    <t>ORTIZ HUARACA ROSITA CARMEN</t>
  </si>
  <si>
    <t>TUTORIA INTEGRAL</t>
  </si>
  <si>
    <t>42008796</t>
  </si>
  <si>
    <t>ORTIZ LLAMOCCA YOLANDA</t>
  </si>
  <si>
    <t>01315751</t>
  </si>
  <si>
    <t>ORTIZ ZANTALLA MARLEN JUANA</t>
  </si>
  <si>
    <t>20030708</t>
  </si>
  <si>
    <t>OSEDA LOPEZ ALICIA</t>
  </si>
  <si>
    <t>25830222</t>
  </si>
  <si>
    <t>OSORIO ALDANA EDGARD</t>
  </si>
  <si>
    <t>SERVICIO: PROMOTOR EN SERVICIOS SOCIALES - TRABAJO SOCIAL</t>
  </si>
  <si>
    <t>40073658</t>
  </si>
  <si>
    <t>OSORIO CANO EDY EVA</t>
  </si>
  <si>
    <t>00485616</t>
  </si>
  <si>
    <t>OSORIO URRUTIA TERESA MARGARITA</t>
  </si>
  <si>
    <t>10379513</t>
  </si>
  <si>
    <t>OSTOS ATANACIO LUZ AUREA</t>
  </si>
  <si>
    <t>40004566</t>
  </si>
  <si>
    <t>OTOYA GRANDEZ JUAN JOSE</t>
  </si>
  <si>
    <t>45897519</t>
  </si>
  <si>
    <t>PABLO YAÑAC MARIA SOLEDAD</t>
  </si>
  <si>
    <t>SERVICIO: ASISTENTE EN CUIDADO INFANTIL</t>
  </si>
  <si>
    <t>44588560</t>
  </si>
  <si>
    <t>PACAHUALA ESPINOZA NOHELIA VICTORIA</t>
  </si>
  <si>
    <t>01776968</t>
  </si>
  <si>
    <t>PACCO FLORES NESTOR</t>
  </si>
  <si>
    <t>21556045</t>
  </si>
  <si>
    <t>PACHECO ANICAMA MARTIN GUILLERMO</t>
  </si>
  <si>
    <t>40253048</t>
  </si>
  <si>
    <t>PACHECO LAVA LILIANA RAQUEL</t>
  </si>
  <si>
    <t>09934813</t>
  </si>
  <si>
    <t>PACHECO LAZURTEGUI DORA EMILIA</t>
  </si>
  <si>
    <t>09566544</t>
  </si>
  <si>
    <t>PACHERRES ROJAS ANA ELIZABEL</t>
  </si>
  <si>
    <t>09326509</t>
  </si>
  <si>
    <t>PACHERRES ROJAS GLADYS</t>
  </si>
  <si>
    <t>01842755</t>
  </si>
  <si>
    <t>PACO PAMPACATA FRANCISCO</t>
  </si>
  <si>
    <t>05631670</t>
  </si>
  <si>
    <t>PADILLA COMETIVOS KELLY</t>
  </si>
  <si>
    <t>41411368</t>
  </si>
  <si>
    <t>PADILLA RAMOS KARLA PAOLA</t>
  </si>
  <si>
    <t>03851507</t>
  </si>
  <si>
    <t>PAIVA DE SHIMOKAWA  LUZ MARIA</t>
  </si>
  <si>
    <t>25772733</t>
  </si>
  <si>
    <t>PAIVA RAMIREZ MILAGROS JUDITH</t>
  </si>
  <si>
    <t>CURSO TALLER</t>
  </si>
  <si>
    <t>41644591</t>
  </si>
  <si>
    <t>PALACIOS AMARILLO JOHANA MAGALY</t>
  </si>
  <si>
    <t>09029838</t>
  </si>
  <si>
    <t>PALACIOS BARRAZA HAYDEE</t>
  </si>
  <si>
    <t>EDUCACIÓN INICIAL</t>
  </si>
  <si>
    <t>40163169</t>
  </si>
  <si>
    <t>PALACIOS CESPEDES JACKELINE JESSICA</t>
  </si>
  <si>
    <t>25559671</t>
  </si>
  <si>
    <t>PALACIOS HUERTAS FLOR DE MARIA</t>
  </si>
  <si>
    <t>07970557</t>
  </si>
  <si>
    <t>PALACIOS JARA BERNARDINA ELIZABETH</t>
  </si>
  <si>
    <t>SERVICIO: SUPERVISION DE SERVICIO TECNICO</t>
  </si>
  <si>
    <t>42094660</t>
  </si>
  <si>
    <t>PALACIOS MARTINEZ LUIS ARNALDO</t>
  </si>
  <si>
    <t>09476828</t>
  </si>
  <si>
    <t>PALACIOS VALVERDE GLADIS ESTELA</t>
  </si>
  <si>
    <t>SERVICIO: TECNICO EN CARPINTERIA Y MANTENIMIENTO EN GENERAL</t>
  </si>
  <si>
    <t>09795331</t>
  </si>
  <si>
    <t>PALMA CRUZ RICARDO MARCOS</t>
  </si>
  <si>
    <t>CARPINTERIA</t>
  </si>
  <si>
    <t>31664718</t>
  </si>
  <si>
    <t>PALMA DE LA CRUZ HECTOR BRAULIO</t>
  </si>
  <si>
    <t>43691370</t>
  </si>
  <si>
    <t>PALOMINO AVALOS ANGELICA MARIA</t>
  </si>
  <si>
    <t>10723679</t>
  </si>
  <si>
    <t>PALOMINO BARRETO ANA MILAGROS</t>
  </si>
  <si>
    <t>SECRETARIADO EJECUTIVO COMPUTARIZADO</t>
  </si>
  <si>
    <t>29546628</t>
  </si>
  <si>
    <t>PALOMINO CABRERA ANA ELIZABETH</t>
  </si>
  <si>
    <t>09920967</t>
  </si>
  <si>
    <t>PALOMINO CARPIO ARTURO RAUL</t>
  </si>
  <si>
    <t>10457696</t>
  </si>
  <si>
    <t>PALOMINO GARCIA ELIZABETH YESSENIA</t>
  </si>
  <si>
    <t>09917604</t>
  </si>
  <si>
    <t>PALOMINO GOMEZ LILIANA RAQUEL</t>
  </si>
  <si>
    <t>40038353</t>
  </si>
  <si>
    <t>PALOMINO GUEVARA BLANCA KETY</t>
  </si>
  <si>
    <t>47063335</t>
  </si>
  <si>
    <t>PALOMINO LUQUE JOSELYN MARY CARMEN</t>
  </si>
  <si>
    <t>45870813</t>
  </si>
  <si>
    <t>PALOMINO ORTIZ JANE KERLLY</t>
  </si>
  <si>
    <t>44374055</t>
  </si>
  <si>
    <t>PALOMINO SANTIBAÑEZ RICARDO MAURICIO</t>
  </si>
  <si>
    <t>41573453</t>
  </si>
  <si>
    <t>PAMPAMALLCO RAMOS DE PEÑALOZA  ANGELICA MARIA</t>
  </si>
  <si>
    <t>06865463</t>
  </si>
  <si>
    <t>PANANA REYES GUSTAVO EDUBIJES</t>
  </si>
  <si>
    <t>01345129</t>
  </si>
  <si>
    <t>PANCA PAUCAR CELSO</t>
  </si>
  <si>
    <t>46469608</t>
  </si>
  <si>
    <t>PANCCA QUISPE JUAN CARLOS</t>
  </si>
  <si>
    <t>61211177</t>
  </si>
  <si>
    <t>PANDURO CALAMPA GUILLERMO</t>
  </si>
  <si>
    <t>PROFESORES, OTROS</t>
  </si>
  <si>
    <t>23019228</t>
  </si>
  <si>
    <t>PANDURO MACEDO MEDINO</t>
  </si>
  <si>
    <t>29698581</t>
  </si>
  <si>
    <t>PANGO SOTO KARIN</t>
  </si>
  <si>
    <t>09749656</t>
  </si>
  <si>
    <t>PAREDES ARENAS DE JAIMES MARIA DEL ROSARIO</t>
  </si>
  <si>
    <t>00493667</t>
  </si>
  <si>
    <t>PAREDES COPA IVAN JAVIER</t>
  </si>
  <si>
    <t>80094161</t>
  </si>
  <si>
    <t>PAREDES FARFAN CESAR ENRIQUE</t>
  </si>
  <si>
    <t>01087979</t>
  </si>
  <si>
    <t>PAREDES LAZO BETSI</t>
  </si>
  <si>
    <t>44731639</t>
  </si>
  <si>
    <t>PAREDES MAZA YESSICA ROCIO</t>
  </si>
  <si>
    <t>29242062</t>
  </si>
  <si>
    <t>PAREDES MEZA ROSA EMY</t>
  </si>
  <si>
    <t>09949926</t>
  </si>
  <si>
    <t>PAREDES MITMA MARIA ESPERANZA</t>
  </si>
  <si>
    <t>40462586</t>
  </si>
  <si>
    <t>PAREDES VALENCIA ADA JOCHABED</t>
  </si>
  <si>
    <t>06954122</t>
  </si>
  <si>
    <t>PAREJA PERA CAROLINA CECILIA</t>
  </si>
  <si>
    <t>41267250</t>
  </si>
  <si>
    <t>PARI GEVERA YOLANDA</t>
  </si>
  <si>
    <t>41456340</t>
  </si>
  <si>
    <t>PARICAHUA QUISPE LUZ MARINA</t>
  </si>
  <si>
    <t>40706663</t>
  </si>
  <si>
    <t>PARIONA PARIONA ANA RUTH</t>
  </si>
  <si>
    <t>22520467</t>
  </si>
  <si>
    <t>PARRA FIGUEROA ABDIAS LISANDRO</t>
  </si>
  <si>
    <t>001424403</t>
  </si>
  <si>
    <t>PARRA LORENTE RAUL ERNESTO</t>
  </si>
  <si>
    <t>40568745</t>
  </si>
  <si>
    <t>PARRAGA MAURICIO LUIS ALBERTO</t>
  </si>
  <si>
    <t>07714741</t>
  </si>
  <si>
    <t>PASACHE ANTICONA JOSE LUIS</t>
  </si>
  <si>
    <t>SANEAMIENTO AMBIENTAL</t>
  </si>
  <si>
    <t>10241967</t>
  </si>
  <si>
    <t>PAUCAR ALVAREZ CIRILA</t>
  </si>
  <si>
    <t>09775147</t>
  </si>
  <si>
    <t>PAUCAR BAUTISTA DIOGENES</t>
  </si>
  <si>
    <t>DERECHO</t>
  </si>
  <si>
    <t>25714453</t>
  </si>
  <si>
    <t>PAUCAR CASTELLARES EDA</t>
  </si>
  <si>
    <t>08554043</t>
  </si>
  <si>
    <t>PAUCAR RODRIGUEZ YOLANDA</t>
  </si>
  <si>
    <t>20097611</t>
  </si>
  <si>
    <t>PAUCAR VASQUEZ JOHNY ALBERTO</t>
  </si>
  <si>
    <t>04419710</t>
  </si>
  <si>
    <t>PAURO ESPINOZA LUCIO SERGIO</t>
  </si>
  <si>
    <t>25752295</t>
  </si>
  <si>
    <t>PAYAHUANCA OREJON CARMEN ROSA</t>
  </si>
  <si>
    <t>10686537</t>
  </si>
  <si>
    <t>PAYHUA SULCA BLANCA ELIZABETH</t>
  </si>
  <si>
    <t>10110257</t>
  </si>
  <si>
    <t>PAZ ALVA LUIS MANUEL</t>
  </si>
  <si>
    <t>08174360</t>
  </si>
  <si>
    <t>PAZ CAMACHO ROSA MARIA</t>
  </si>
  <si>
    <t>31033220</t>
  </si>
  <si>
    <t>PEDRAZA VARGAS DELIA</t>
  </si>
  <si>
    <t>09938987</t>
  </si>
  <si>
    <t>PEÑA DE LA CRUZ BLANCA ANGELICA</t>
  </si>
  <si>
    <t>07897256</t>
  </si>
  <si>
    <t>PEÑA DE VARGAS JUANA VICTORIA</t>
  </si>
  <si>
    <t>08876275</t>
  </si>
  <si>
    <t>PEÑA ROMERO SOVEIDA</t>
  </si>
  <si>
    <t>SERVICIO: ESPECIALISTA EN SELECCION DE PERSONAL</t>
  </si>
  <si>
    <t>43959876</t>
  </si>
  <si>
    <t>PEÑA SALAZAR VICTOR JAVIER</t>
  </si>
  <si>
    <t>23948168</t>
  </si>
  <si>
    <t>PERALTA CCAMA JORGE ZENON</t>
  </si>
  <si>
    <t>41918430</t>
  </si>
  <si>
    <t>PERCA TARQUI JUAN</t>
  </si>
  <si>
    <t>SERVICIO: EDUCADOR DE CALLE DEL SERVICIO DE ATENCION INMEDIATA</t>
  </si>
  <si>
    <t>09439633</t>
  </si>
  <si>
    <t>PEREDA MORE PEDRO PABLO</t>
  </si>
  <si>
    <t>41531982</t>
  </si>
  <si>
    <t>PEREDA TACON LIZMER ULISES</t>
  </si>
  <si>
    <t>47075639</t>
  </si>
  <si>
    <t>PEREZ AGUILAR EYSABOE CATHERINE</t>
  </si>
  <si>
    <t>40237514</t>
  </si>
  <si>
    <t>PEREZ CASTILLO ENEIDA JANETT</t>
  </si>
  <si>
    <t>40479038</t>
  </si>
  <si>
    <t>PEREZ CHAIÑA JIMMY ROGER</t>
  </si>
  <si>
    <t>07258398</t>
  </si>
  <si>
    <t>PEREZ CUBAS ELISA</t>
  </si>
  <si>
    <t>05584580</t>
  </si>
  <si>
    <t>PEREZ DE RENGIFO MARY</t>
  </si>
  <si>
    <t>16402750</t>
  </si>
  <si>
    <t>PEREZ DIAZ ISABEL</t>
  </si>
  <si>
    <t>06798534</t>
  </si>
  <si>
    <t>PEREZ IZQUIERDO DORA</t>
  </si>
  <si>
    <t>00847762</t>
  </si>
  <si>
    <t>PEREZ JESUS MARICELA</t>
  </si>
  <si>
    <t>25866671</t>
  </si>
  <si>
    <t>PEREZ QUISPE KAROL AMPARO</t>
  </si>
  <si>
    <t>42996661</t>
  </si>
  <si>
    <t>PEREZ RAMIREZ FRANK JOEL</t>
  </si>
  <si>
    <t>10048699</t>
  </si>
  <si>
    <t>PEROCHENA ESCALANTE CONSUELO ISOLINA</t>
  </si>
  <si>
    <t>01284781</t>
  </si>
  <si>
    <t>PEZO SUAÑA JOSE AMADEO</t>
  </si>
  <si>
    <t>31173123</t>
  </si>
  <si>
    <t>PEZUA CARRION MARIO</t>
  </si>
  <si>
    <t>25002621</t>
  </si>
  <si>
    <t>PICHUTA FLORES YANET</t>
  </si>
  <si>
    <t>41451632</t>
  </si>
  <si>
    <t>PILCO CABRERA CINZIA</t>
  </si>
  <si>
    <t>SERVICIO: COCINERO (A)</t>
  </si>
  <si>
    <t>01865921</t>
  </si>
  <si>
    <t>PILCO FLORES VICTORIA</t>
  </si>
  <si>
    <t>01310388</t>
  </si>
  <si>
    <t>PILCO LLANOS IRMA PASCUALA</t>
  </si>
  <si>
    <t>EDUCACION SECUNDARIA TECNICA</t>
  </si>
  <si>
    <t>43898038</t>
  </si>
  <si>
    <t>PIMENTEL RAMIREZ LUDOVINA LOYOLA</t>
  </si>
  <si>
    <t>41032623</t>
  </si>
  <si>
    <t>PIMENTEL VARGAS JUDITH</t>
  </si>
  <si>
    <t>06777973</t>
  </si>
  <si>
    <t>PINEDO ROJAS BLANCA ROSA</t>
  </si>
  <si>
    <t>25577231</t>
  </si>
  <si>
    <t>PINEDO SOTO MARIELLA IVETTE</t>
  </si>
  <si>
    <t>21457985</t>
  </si>
  <si>
    <t>PINTADO GOMEZ TEOLINDA</t>
  </si>
  <si>
    <t>SERVICIO: ASISTENTE(A) DE SOPORTE TECNICO DE INFRAESTRUCTURA INFORMATICA</t>
  </si>
  <si>
    <t>70559345</t>
  </si>
  <si>
    <t>PINTO CONDORI JESUS LEONAR</t>
  </si>
  <si>
    <t>71002008</t>
  </si>
  <si>
    <t>PINTO MENDOZA CARLOS ENRIQUE</t>
  </si>
  <si>
    <t>09246693</t>
  </si>
  <si>
    <t>PIO CARHUANCHO CARMEN ROSA</t>
  </si>
  <si>
    <t>41587147</t>
  </si>
  <si>
    <t>PISSINE CUPE JESSICA PILAR</t>
  </si>
  <si>
    <t>05611009</t>
  </si>
  <si>
    <t>PIZANGO TRIGOSO MARIA ANTONIETA</t>
  </si>
  <si>
    <t>25682078</t>
  </si>
  <si>
    <t>POEMAPE VARGAS MARLENI ALEXANDRA</t>
  </si>
  <si>
    <t>46232265</t>
  </si>
  <si>
    <t>POLANCO ALVA GERALDINE JESUS</t>
  </si>
  <si>
    <t>07672002</t>
  </si>
  <si>
    <t>POLANCO SOTO MARLENE MIRIAN</t>
  </si>
  <si>
    <t>07173304</t>
  </si>
  <si>
    <t>POLICARPIO QUISPE SOLEDAD</t>
  </si>
  <si>
    <t>43505679</t>
  </si>
  <si>
    <t>POLO OSORIO ELCIRA MARIBEL</t>
  </si>
  <si>
    <t>10229246</t>
  </si>
  <si>
    <t>POMA CACERES JUANA CLARA</t>
  </si>
  <si>
    <t>46085630</t>
  </si>
  <si>
    <t>POMA CAYO KATHERINE MARGOT</t>
  </si>
  <si>
    <t>20068036</t>
  </si>
  <si>
    <t>POMA SAMANIEGO ANGELA</t>
  </si>
  <si>
    <t>06732955</t>
  </si>
  <si>
    <t>PONCE HILARIO AGUEDA MATILDE</t>
  </si>
  <si>
    <t>TEOLOGÍA</t>
  </si>
  <si>
    <t>32978683</t>
  </si>
  <si>
    <t>PONCE LINO SILVIA VICTORIA</t>
  </si>
  <si>
    <t>10880352</t>
  </si>
  <si>
    <t>PONCIANO ROSAS KARINA FRANCISCA</t>
  </si>
  <si>
    <t>47221831</t>
  </si>
  <si>
    <t>PORTAL ROMERO MARIA ZARELA</t>
  </si>
  <si>
    <t>46542058</t>
  </si>
  <si>
    <t>PORTAL ZEGARRA BETTY DEL ROSARIO</t>
  </si>
  <si>
    <t>44365587</t>
  </si>
  <si>
    <t>PORTAL ZEGARRA GEOVANA NATALIA</t>
  </si>
  <si>
    <t>20407519</t>
  </si>
  <si>
    <t>PORTILLO PAULINO JOEL SATURNINO</t>
  </si>
  <si>
    <t>07326623</t>
  </si>
  <si>
    <t>PORTOCARRERO GUERRERO CARMEN</t>
  </si>
  <si>
    <t>45199318</t>
  </si>
  <si>
    <t>PRADA MOSQUEIRA ANA LUCIELA</t>
  </si>
  <si>
    <t>28313419</t>
  </si>
  <si>
    <t>PRADO AYALA HILDA</t>
  </si>
  <si>
    <t>45651495</t>
  </si>
  <si>
    <t>PRADO MAMANI NOELHY MARA</t>
  </si>
  <si>
    <t>09763661</t>
  </si>
  <si>
    <t>PRADO MENDOZA ESTELA GUADALUPE</t>
  </si>
  <si>
    <t>SERVICIO: RESPONSABLE DEL AREA DE LEGAJOS DE PERSONAL</t>
  </si>
  <si>
    <t>08191817</t>
  </si>
  <si>
    <t>PRADO SANCHEZ EDWIN LEON</t>
  </si>
  <si>
    <t>41678857</t>
  </si>
  <si>
    <t>PRECIADO CHAVEZ CINTIA VANESA</t>
  </si>
  <si>
    <t>25765849</t>
  </si>
  <si>
    <t>PRECIADO CHAVEZ MARGOT ROSARIO</t>
  </si>
  <si>
    <t>21286358</t>
  </si>
  <si>
    <t>PUCUHUAYLA ALVARADO NELBA LIS</t>
  </si>
  <si>
    <t>44078413</t>
  </si>
  <si>
    <t>PUGA TELLO YULI ANGELICA</t>
  </si>
  <si>
    <t>42185575</t>
  </si>
  <si>
    <t>PUICAN RAMIREZ KATHYANN ELIZABETH</t>
  </si>
  <si>
    <t>22190336</t>
  </si>
  <si>
    <t>PUMA ANICAMA YULISA ROSARIO</t>
  </si>
  <si>
    <t>41577775</t>
  </si>
  <si>
    <t>PUMA COLQUE EDITH</t>
  </si>
  <si>
    <t>24711951</t>
  </si>
  <si>
    <t>PUMA MAMANI MARCELINA</t>
  </si>
  <si>
    <t>SERVICIO :APOYO EN COCINA</t>
  </si>
  <si>
    <t>44946965</t>
  </si>
  <si>
    <t>PUMAYAULI NAUPA RITA JUANA</t>
  </si>
  <si>
    <t>09317675</t>
  </si>
  <si>
    <t>PUSARI HIO ROBERTA</t>
  </si>
  <si>
    <t>01315305</t>
  </si>
  <si>
    <t>QUEA CALDERON BETTY ISABEL</t>
  </si>
  <si>
    <t>23883280</t>
  </si>
  <si>
    <t>QUEHUARUCHO IZQUIERDO CARMEN VICTORIA</t>
  </si>
  <si>
    <t>03848209</t>
  </si>
  <si>
    <t>QUEREVALU SUAREZ RICARDO HILARION</t>
  </si>
  <si>
    <t>AUTOMOTORES Y DIESEL</t>
  </si>
  <si>
    <t>80046995</t>
  </si>
  <si>
    <t>QUESQUEN OBLITAS ROSA ANGELICA</t>
  </si>
  <si>
    <t>41680253</t>
  </si>
  <si>
    <t>QUICAÑA SARMIENTO NORY SARA</t>
  </si>
  <si>
    <t>08680079</t>
  </si>
  <si>
    <t>QUINO PASACHE CECILIA</t>
  </si>
  <si>
    <t>RETARDO MENTAL</t>
  </si>
  <si>
    <t>23853911</t>
  </si>
  <si>
    <t>QUINTANA BAÑON EUFEMIA</t>
  </si>
  <si>
    <t>06942893</t>
  </si>
  <si>
    <t>QUINTANA CASTRO TEOFILA</t>
  </si>
  <si>
    <t>08993575</t>
  </si>
  <si>
    <t>QUINTO QUIÑONEZ NELIDA</t>
  </si>
  <si>
    <t>29637323</t>
  </si>
  <si>
    <t>QUIÑONES CAJMA ROSSMERY</t>
  </si>
  <si>
    <t>32864074</t>
  </si>
  <si>
    <t>QUIÑONES CASTILLO ADELA</t>
  </si>
  <si>
    <t>SERVICIO: TERAPISTA OCUPACIONAL</t>
  </si>
  <si>
    <t>47915155</t>
  </si>
  <si>
    <t>QUIÑONES CHIRA LEYLA</t>
  </si>
  <si>
    <t>10272071</t>
  </si>
  <si>
    <t>QUIQUI OCHANTE NORMA</t>
  </si>
  <si>
    <t>08207006</t>
  </si>
  <si>
    <t>QUIROGA LUJAN NELIDA TERESA</t>
  </si>
  <si>
    <t>07156146</t>
  </si>
  <si>
    <t>QUIROZ COBEÑAS CESAR ADLER</t>
  </si>
  <si>
    <t>41768468</t>
  </si>
  <si>
    <t>QUIROZ PEREZ CARMEN DEL ROSARIO</t>
  </si>
  <si>
    <t>43287602</t>
  </si>
  <si>
    <t>QUIROZ SOTOMAYOR CINTHYA JOHANNA</t>
  </si>
  <si>
    <t>41252580</t>
  </si>
  <si>
    <t>QUISPE APAZA ROXANA YURIDE</t>
  </si>
  <si>
    <t>SERVICIO: TECNICO ADMINISTRATIVO - CAJA</t>
  </si>
  <si>
    <t>40888792</t>
  </si>
  <si>
    <t>QUISPE ASPAJO ANA ISABEL</t>
  </si>
  <si>
    <t>45957261</t>
  </si>
  <si>
    <t>QUISPE BARDALES MILAGROS DE MARIA</t>
  </si>
  <si>
    <t>29415489</t>
  </si>
  <si>
    <t>QUISPE CALLAPAZA BLANCA AGUEDA</t>
  </si>
  <si>
    <t>09474042</t>
  </si>
  <si>
    <t>QUISPE CCOA ALICIA</t>
  </si>
  <si>
    <t>46598674</t>
  </si>
  <si>
    <t>QUISPE CHAVEZ SONIA MARDONIA</t>
  </si>
  <si>
    <t>00505405</t>
  </si>
  <si>
    <t>QUISPE CHOQUE LIZANDRO</t>
  </si>
  <si>
    <t>42905595</t>
  </si>
  <si>
    <t>QUISPE CHOQUEHUANCA TEOFILO</t>
  </si>
  <si>
    <t>09029839</t>
  </si>
  <si>
    <t>QUISPE CHUMPITAZ ENCARNACION EDUARDO</t>
  </si>
  <si>
    <t>15366184</t>
  </si>
  <si>
    <t>QUISPE CHUMPITAZ MAXIMA ELADIA</t>
  </si>
  <si>
    <t>42861107</t>
  </si>
  <si>
    <t>QUISPE COTO FLOR DE MARIA</t>
  </si>
  <si>
    <t>09666410</t>
  </si>
  <si>
    <t>QUISPE DE DE LA CRUZ ESPERANZA TRINIDAD</t>
  </si>
  <si>
    <t>SERVICIO: ESPECIALISTA EN PROGRAMAS PRESUPUESTALES</t>
  </si>
  <si>
    <t>43554539</t>
  </si>
  <si>
    <t>QUISPE DUEÑAS JOSE MANUEL</t>
  </si>
  <si>
    <t>09432022</t>
  </si>
  <si>
    <t>QUISPE ESPINO JORGE LUIS</t>
  </si>
  <si>
    <t>06164343</t>
  </si>
  <si>
    <t>QUISPE ESPINO MARIA ROSA</t>
  </si>
  <si>
    <t>08383744</t>
  </si>
  <si>
    <t>QUISPE ESPINO VICTOR MIGUEL</t>
  </si>
  <si>
    <t>29591067</t>
  </si>
  <si>
    <t>QUISPE LOPEZ OLGA ZORAYDA</t>
  </si>
  <si>
    <t>10833070</t>
  </si>
  <si>
    <t>QUISPE MELENDEZ CARMEN FELICIANA</t>
  </si>
  <si>
    <t>20118299</t>
  </si>
  <si>
    <t>QUISPE PONGO LIDIA</t>
  </si>
  <si>
    <t>09829499</t>
  </si>
  <si>
    <t>QUISPE SANCHEZ VIOLETA AMPARO</t>
  </si>
  <si>
    <t>41423341</t>
  </si>
  <si>
    <t>QUISPE TORRES ANA CECILIA</t>
  </si>
  <si>
    <t>07518853</t>
  </si>
  <si>
    <t>QUISPE TTITO ISAAC</t>
  </si>
  <si>
    <t>41262162</t>
  </si>
  <si>
    <t>QUISPE VALLADARES LUISA LUCIA</t>
  </si>
  <si>
    <t>29411681</t>
  </si>
  <si>
    <t>QUISPE VILLENA YOLANDA VICTORIA</t>
  </si>
  <si>
    <t>42679861</t>
  </si>
  <si>
    <t>QUISPIALAYA TORRES LISBETH</t>
  </si>
  <si>
    <t>15840282</t>
  </si>
  <si>
    <t>QUITO SUAREZ GLADYS JULIA</t>
  </si>
  <si>
    <t>SERVICIO: AUXILIAR ADMINISTRATIVO</t>
  </si>
  <si>
    <t>43448467</t>
  </si>
  <si>
    <t>RABANAL ESPINOZA BERNABE ROLLIER</t>
  </si>
  <si>
    <t>TECNICO CONTABLE EMPRESARIAL</t>
  </si>
  <si>
    <t>40753208</t>
  </si>
  <si>
    <t>RAMIREZ ALVARADO ROCIO DEL PILAR</t>
  </si>
  <si>
    <t>05410396</t>
  </si>
  <si>
    <t>RAMIREZ AREVALO FLORDELIZ</t>
  </si>
  <si>
    <t>17618110</t>
  </si>
  <si>
    <t>RAMIREZ CASTRO JENNY LORENA</t>
  </si>
  <si>
    <t>80651870</t>
  </si>
  <si>
    <t>RAMIREZ CCAPA CARLOS ALBERTO</t>
  </si>
  <si>
    <t>42418373</t>
  </si>
  <si>
    <t>RAMIREZ CHIRINOS KARLA MARIA JULIA</t>
  </si>
  <si>
    <t>22407908</t>
  </si>
  <si>
    <t>RAMIREZ DE VELA LEDI JESUS</t>
  </si>
  <si>
    <t>06731221</t>
  </si>
  <si>
    <t>RAMIREZ DELGADO FELIPE ARTURO</t>
  </si>
  <si>
    <t>40866661</t>
  </si>
  <si>
    <t>RAMIREZ HIQUILLAHUANCA WALTER</t>
  </si>
  <si>
    <t>06245998</t>
  </si>
  <si>
    <t>RAMIREZ LLORCA MARIA ELENA</t>
  </si>
  <si>
    <t>TECNICO EN COMPUTACIÓN</t>
  </si>
  <si>
    <t>41112349</t>
  </si>
  <si>
    <t>RAMIREZ MARTINEZ ROXANA</t>
  </si>
  <si>
    <t>43413890</t>
  </si>
  <si>
    <t>RAMIREZ MIRANDA JUANA MARIA</t>
  </si>
  <si>
    <t>17447393</t>
  </si>
  <si>
    <t>RAMIREZ REATEGUI BETTY</t>
  </si>
  <si>
    <t>06170036</t>
  </si>
  <si>
    <t>RAMIREZ RINCON NORMA</t>
  </si>
  <si>
    <t>21569867</t>
  </si>
  <si>
    <t>RAMIREZ TORIBIO ANA MILAGRITOS</t>
  </si>
  <si>
    <t>41741282</t>
  </si>
  <si>
    <t>RAMIREZ VALERA NARDITA</t>
  </si>
  <si>
    <t>46441354</t>
  </si>
  <si>
    <t>RAMON HINOSTROZA JUAN ALBERTO</t>
  </si>
  <si>
    <t>01321384</t>
  </si>
  <si>
    <t>RAMOS AGUILAR UBALDO</t>
  </si>
  <si>
    <t>08903527</t>
  </si>
  <si>
    <t>RAMOS AHUANLLA BERTHA EUFEMIA</t>
  </si>
  <si>
    <t>MODISTERIA</t>
  </si>
  <si>
    <t>09469174</t>
  </si>
  <si>
    <t>RAMOS CAMPOS HUMBERTO ALFREDO</t>
  </si>
  <si>
    <t>43805729</t>
  </si>
  <si>
    <t>RAMOS CAMPOS MARILYN MISHELLY</t>
  </si>
  <si>
    <t>42040215</t>
  </si>
  <si>
    <t>RAMOS CHEPE MARCO ANTONIO</t>
  </si>
  <si>
    <t>TECNICO, ELECTRICISTA</t>
  </si>
  <si>
    <t>SERVICIO: ABOGADO(A) ESPECIALISTA EN GESTION DE RECURSOS HUMANOS</t>
  </si>
  <si>
    <t>41077454</t>
  </si>
  <si>
    <t>RAMOS CHISCUL ANTERO FRANKLIN</t>
  </si>
  <si>
    <t>04430696</t>
  </si>
  <si>
    <t>RAMOS COLANA ELIZABETH JAKELINE</t>
  </si>
  <si>
    <t>04043458</t>
  </si>
  <si>
    <t>RAMOS CONDOR CLORINDA</t>
  </si>
  <si>
    <t>44945897</t>
  </si>
  <si>
    <t>RAMOS CUADROS  EDITH</t>
  </si>
  <si>
    <t>45536558</t>
  </si>
  <si>
    <t>RAMOS CUZQUE GORKY LUIS</t>
  </si>
  <si>
    <t>PROFESOR DE EDUCACIÓN PARA EL TRABAJO</t>
  </si>
  <si>
    <t>42205589</t>
  </si>
  <si>
    <t>RAMOS MAYER ANGELA MARIA</t>
  </si>
  <si>
    <t>NUTRICION HUMANA</t>
  </si>
  <si>
    <t>SERVICIO: ASISTENCIA SOCIAL</t>
  </si>
  <si>
    <t>42155890</t>
  </si>
  <si>
    <t>RAMOS RAMOS NANCY</t>
  </si>
  <si>
    <t>28604629</t>
  </si>
  <si>
    <t>RAMOS YANCE MIGUEL ANGEL</t>
  </si>
  <si>
    <t>06782555</t>
  </si>
  <si>
    <t>RAUCH SANCHEZ FLOR DE MARIA ELIZABETH</t>
  </si>
  <si>
    <t>45659788</t>
  </si>
  <si>
    <t>RAYMUNDO IPANAQUE CLAUDIA MEDALLI</t>
  </si>
  <si>
    <t>08569204</t>
  </si>
  <si>
    <t>REATEGUI DEL AGUILA LUDID</t>
  </si>
  <si>
    <t>02819582</t>
  </si>
  <si>
    <t>REATEGUI GONZALES SIMITH</t>
  </si>
  <si>
    <t>43588765</t>
  </si>
  <si>
    <t>REATEGUI PINEDO ROSA PETRONILA</t>
  </si>
  <si>
    <t>07241053</t>
  </si>
  <si>
    <t>RENDON PINTO NELLY ANITA</t>
  </si>
  <si>
    <t>10435530</t>
  </si>
  <si>
    <t>RENGIFO MENDOZA ELMA</t>
  </si>
  <si>
    <t>41105508</t>
  </si>
  <si>
    <t>RESURRECCION VALDIVIA MARIA MAGDALENA</t>
  </si>
  <si>
    <t>29643202</t>
  </si>
  <si>
    <t>RETAMOZO HUARSAYA ISABEL MARIA</t>
  </si>
  <si>
    <t>40905376</t>
  </si>
  <si>
    <t>RETAMOZO HUARSAYA WILLIAM CESAR</t>
  </si>
  <si>
    <t>40155259</t>
  </si>
  <si>
    <t>RETTO LOPEZ SUSANNE GABRIELA</t>
  </si>
  <si>
    <t>10451410</t>
  </si>
  <si>
    <t>REVATTA ÑAÑEZ JOHAN PAVEL</t>
  </si>
  <si>
    <t>10270025</t>
  </si>
  <si>
    <t>REYES  MURILLO MELANIA DOMETILA</t>
  </si>
  <si>
    <t>17920881</t>
  </si>
  <si>
    <t>REYES AGREDA ROCIO DEL CARMEN</t>
  </si>
  <si>
    <t>32739705</t>
  </si>
  <si>
    <t>REYES GONZALES ALICIA ELIZABETH</t>
  </si>
  <si>
    <t>45372760</t>
  </si>
  <si>
    <t>REYES GONZALES BETSABE NALLELY</t>
  </si>
  <si>
    <t>SERVICIO: ESPECIALISTA EN GESTION DE ALMACEN</t>
  </si>
  <si>
    <t>09617003</t>
  </si>
  <si>
    <t>REYES HERNANDEZ JUAN ALBERTO</t>
  </si>
  <si>
    <t>19028302</t>
  </si>
  <si>
    <t>REYES LAZARO MARGOT</t>
  </si>
  <si>
    <t>07572675</t>
  </si>
  <si>
    <t>REYES POMACAJA JUAN RICARDO</t>
  </si>
  <si>
    <t>47337680</t>
  </si>
  <si>
    <t>REYES RODAS TANIA LISET</t>
  </si>
  <si>
    <t>FARMACIA Y BIOQUIMICA</t>
  </si>
  <si>
    <t>16672123</t>
  </si>
  <si>
    <t>REYES SALAZAR MILTON LENIN</t>
  </si>
  <si>
    <t>46590303</t>
  </si>
  <si>
    <t>REYES SANCHEZ KARINA ROSA BEATRIZ</t>
  </si>
  <si>
    <t>PROFESOR, EDUCACION SECUNDARIA/FISICA</t>
  </si>
  <si>
    <t>09197812</t>
  </si>
  <si>
    <t>REYNA MORALES ADRIANA ELENA</t>
  </si>
  <si>
    <t>21260411</t>
  </si>
  <si>
    <t>RICALDI LIZARRAGA ELSA ANA</t>
  </si>
  <si>
    <t>47507486</t>
  </si>
  <si>
    <t>RIOFRIO COTRINA JUAN MANUEL</t>
  </si>
  <si>
    <t>SERVICIO: TECNICO EN CONFECCION INDUSTRIAL</t>
  </si>
  <si>
    <t>08545812</t>
  </si>
  <si>
    <t>RIOS AGUILAR DE SALES GLADYS LEONIDAS</t>
  </si>
  <si>
    <t>40415698</t>
  </si>
  <si>
    <t>RIOS AQUINO JULIE OLENKA</t>
  </si>
  <si>
    <t>43026905</t>
  </si>
  <si>
    <t>RIOS CERACIO CECILIA CRISTINA</t>
  </si>
  <si>
    <t>15344216</t>
  </si>
  <si>
    <t>RIOS CUBILLAS CARLOS MANUEL</t>
  </si>
  <si>
    <t>18066062</t>
  </si>
  <si>
    <t>RIOS DE ORTIZ JENY SOLEDAD</t>
  </si>
  <si>
    <t>09855026</t>
  </si>
  <si>
    <t>RIOS HUAMAN MARIA ANTONIA</t>
  </si>
  <si>
    <t>41033904</t>
  </si>
  <si>
    <t>RIOS SUSANIBAR MIGUEL ANGEL</t>
  </si>
  <si>
    <t>42999400</t>
  </si>
  <si>
    <t>RIOS VASQUEZ DANIEL</t>
  </si>
  <si>
    <t>42415423</t>
  </si>
  <si>
    <t>RIOS VIDES JUAN RAUL</t>
  </si>
  <si>
    <t>01320078</t>
  </si>
  <si>
    <t>RIQUELME TURPO ROCIO ALIDIA</t>
  </si>
  <si>
    <t>16543076</t>
  </si>
  <si>
    <t>RISCO DIAZ YLIANE MAGALI</t>
  </si>
  <si>
    <t>42009507</t>
  </si>
  <si>
    <t>RIVAS MANSILLA SARA ELENA</t>
  </si>
  <si>
    <t>06139227</t>
  </si>
  <si>
    <t>RIVAS MORAN ELBA VIRGINIA</t>
  </si>
  <si>
    <t>INDUSTRIA DEL VESTIR</t>
  </si>
  <si>
    <t>SERVICIO: ESPECIALISTA EN EJECUCION CONTRACTUAL</t>
  </si>
  <si>
    <t>07708543</t>
  </si>
  <si>
    <t>RIVAS TAPIA ANA MARIA</t>
  </si>
  <si>
    <t>05290090</t>
  </si>
  <si>
    <t>RIVERA ARZUBIALDEZ MELITA</t>
  </si>
  <si>
    <t>42482528</t>
  </si>
  <si>
    <t>RIVERA BUSTAMANTE MIRIAN</t>
  </si>
  <si>
    <t>20648255</t>
  </si>
  <si>
    <t>RIVERA CARHUANCHO DINA ZENAIDA</t>
  </si>
  <si>
    <t>46672193</t>
  </si>
  <si>
    <t>RIVERA CURSINO LESLY MELANY</t>
  </si>
  <si>
    <t>02774286</t>
  </si>
  <si>
    <t>RIVERA DE MONTALBAN LORENA MERCEDES</t>
  </si>
  <si>
    <t>80593979</t>
  </si>
  <si>
    <t>RIVERA IBARRA JENNY ELENA</t>
  </si>
  <si>
    <t>02779184</t>
  </si>
  <si>
    <t>RIVERA JIMENEZ IRINA</t>
  </si>
  <si>
    <t>04014395</t>
  </si>
  <si>
    <t>RIVERA PEÑA YOLANDA NERIDA</t>
  </si>
  <si>
    <t>74631914</t>
  </si>
  <si>
    <t>RIVERA PEREZ ANTHONY JHEYSER</t>
  </si>
  <si>
    <t>07143096</t>
  </si>
  <si>
    <t>RIVERA RIVERA JESUS ZORAIDA</t>
  </si>
  <si>
    <t>40673960</t>
  </si>
  <si>
    <t>RIVERA SALAS LUZCERFIA</t>
  </si>
  <si>
    <t>18182708</t>
  </si>
  <si>
    <t>RIVERO ALTUNA GABRIEL MOISES</t>
  </si>
  <si>
    <t>10284719</t>
  </si>
  <si>
    <t>ROAS ARCE LUCIA PAULINA</t>
  </si>
  <si>
    <t>43580328</t>
  </si>
  <si>
    <t>ROBALINO PANDURO ANTONIO RENATO</t>
  </si>
  <si>
    <t>ANALISTA, SISTEMAS INFORMATICOS</t>
  </si>
  <si>
    <t>SERVICIO: ABOGADO PARA LOS SERVICIOS DE CONTROL Y SERVICIOS RELACIONADOS PROGRAMADOS Y NO PROGRAMADOS EN EL PLAN ANUAL DE CONTROL 2015</t>
  </si>
  <si>
    <t>09812789</t>
  </si>
  <si>
    <t>ROCCA SURCO ALFREDO</t>
  </si>
  <si>
    <t>SERVICIO: CONTADOR PUBLICO PARA LABORES DE SUPERVISION</t>
  </si>
  <si>
    <t>07534577</t>
  </si>
  <si>
    <t>RODRIGUEZ  MENDOZA GREGORIO</t>
  </si>
  <si>
    <t>40536345</t>
  </si>
  <si>
    <t>RODRIGUEZ BAZAN DE AHUMADA AZUCENA YAHAIRA</t>
  </si>
  <si>
    <t>73146376</t>
  </si>
  <si>
    <t>RODRIGUEZ BUSTAMANTE JUAN ADDER</t>
  </si>
  <si>
    <t>INGENIERÍA ELÉCTRICA</t>
  </si>
  <si>
    <t>29717756</t>
  </si>
  <si>
    <t>RODRIGUEZ COLLADO ROSARIO CANDELARIA</t>
  </si>
  <si>
    <t>47533967</t>
  </si>
  <si>
    <t>RODRIGUEZ DOLORIER ORNELA REYNA</t>
  </si>
  <si>
    <t>10743665</t>
  </si>
  <si>
    <t>RODRIGUEZ DUEÑAS SAIDA</t>
  </si>
  <si>
    <t>25643711</t>
  </si>
  <si>
    <t>RODRIGUEZ GARCIA CATALINA CONCEPCION</t>
  </si>
  <si>
    <t>08498397</t>
  </si>
  <si>
    <t>RODRIGUEZ LIÑAN ROSA YSABEL</t>
  </si>
  <si>
    <t>19259731</t>
  </si>
  <si>
    <t>RODRIGUEZ MENDOZA CONSUELO AZUCENA</t>
  </si>
  <si>
    <t>41268143</t>
  </si>
  <si>
    <t>RODRIGUEZ MONJE ROXANA YEMIRA</t>
  </si>
  <si>
    <t>40879890</t>
  </si>
  <si>
    <t>RODRIGUEZ QUISPE NURIA</t>
  </si>
  <si>
    <t>22674045</t>
  </si>
  <si>
    <t>RODRIGUEZ RAYGADA SULY</t>
  </si>
  <si>
    <t>09771049</t>
  </si>
  <si>
    <t>RODRIGUEZ ROJAS JUAN</t>
  </si>
  <si>
    <t>44536826</t>
  </si>
  <si>
    <t>RODRIGUEZ SALDAÑA RINA LIZETH</t>
  </si>
  <si>
    <t>16487119</t>
  </si>
  <si>
    <t>RODRIGUEZ SANTOS GLORIA</t>
  </si>
  <si>
    <t>28208563</t>
  </si>
  <si>
    <t>RODRIGUEZ SUERO FRANCISCA</t>
  </si>
  <si>
    <t>40532369</t>
  </si>
  <si>
    <t>RODRIGUEZ TENORIO MARIA CECILIA</t>
  </si>
  <si>
    <t>21262559</t>
  </si>
  <si>
    <t>RODRIGUEZ ZARATE CARLOTA PILAR</t>
  </si>
  <si>
    <t>09464814</t>
  </si>
  <si>
    <t>ROJAS ALVARADO REBECA SILVIA</t>
  </si>
  <si>
    <t>SERVICIO: ESPECIALISTA EN CAMPAÑAS DE COMUNICACION SOCIAL</t>
  </si>
  <si>
    <t>25772325</t>
  </si>
  <si>
    <t>ROJAS BLANCO YAZMIN NOELIA</t>
  </si>
  <si>
    <t>PERIODISTA</t>
  </si>
  <si>
    <t>08935673</t>
  </si>
  <si>
    <t>ROJAS CANO GABRIELA</t>
  </si>
  <si>
    <t>10303484</t>
  </si>
  <si>
    <t>ROJAS CARO CONSUELO</t>
  </si>
  <si>
    <t>44539719</t>
  </si>
  <si>
    <t>ROJAS CHAVEZ ANA AURORA</t>
  </si>
  <si>
    <t>10677194</t>
  </si>
  <si>
    <t>ROJAS CHAVEZ CLEOFE ZENAIDA</t>
  </si>
  <si>
    <t>TRABAJADOR/A SOCIAL</t>
  </si>
  <si>
    <t>08603432</t>
  </si>
  <si>
    <t>ROJAS CHAVEZ NORA LOURDES</t>
  </si>
  <si>
    <t>45574415</t>
  </si>
  <si>
    <t>ROJAS CHUJUTALLI ANDLI</t>
  </si>
  <si>
    <t>29295745</t>
  </si>
  <si>
    <t>ROJAS DE ZEBALLOS CARMEN SARA</t>
  </si>
  <si>
    <t>28200312</t>
  </si>
  <si>
    <t>ROJAS FARFAN MARILU</t>
  </si>
  <si>
    <t>41156896</t>
  </si>
  <si>
    <t>ROJAS GUERRA JOHEL</t>
  </si>
  <si>
    <t>25592329</t>
  </si>
  <si>
    <t>ROJAS HUAMANI MYRIAM</t>
  </si>
  <si>
    <t>10120792</t>
  </si>
  <si>
    <t>ROJAS HUAROTO KETTY ZULMA</t>
  </si>
  <si>
    <t>SERVICIO: ESTIBA Y DESESTIBA PARA EL ALMACEN CENTRAL DEL INABIF</t>
  </si>
  <si>
    <t>25829863</t>
  </si>
  <si>
    <t>ROJAS OCAMPO JAIME</t>
  </si>
  <si>
    <t>09785939</t>
  </si>
  <si>
    <t>ROJAS ORTIZ MARTA INES</t>
  </si>
  <si>
    <t>25608753</t>
  </si>
  <si>
    <t>ROJAS PISCOYA DE BLANCO ANGELA GUADALUPE</t>
  </si>
  <si>
    <t>45416759</t>
  </si>
  <si>
    <t>ROJAS RAMOS JACQUELINE ARCELIA</t>
  </si>
  <si>
    <t>10132053</t>
  </si>
  <si>
    <t>ROJAS SAAVEDRA ELSA MARISTEL</t>
  </si>
  <si>
    <t>09668889</t>
  </si>
  <si>
    <t>ROJAS SAAVEDRA REBECA ELISA</t>
  </si>
  <si>
    <t>44034545</t>
  </si>
  <si>
    <t>ROJAS SALVADOR BRENDA CECILLE</t>
  </si>
  <si>
    <t>SERVICIO: ANALISTA FAMILIAR - ACERCANDONOS</t>
  </si>
  <si>
    <t>42299445</t>
  </si>
  <si>
    <t>ROJAS TERAN JAVIER EDUARDO</t>
  </si>
  <si>
    <t>42446128</t>
  </si>
  <si>
    <t>ROJAS VALDIVIA KARINA LISSET</t>
  </si>
  <si>
    <t>05266621</t>
  </si>
  <si>
    <t>ROJAS VELA RUY</t>
  </si>
  <si>
    <t>40828046</t>
  </si>
  <si>
    <t>ROJAS-BOLIVAR BORJA CARLA SANDRA</t>
  </si>
  <si>
    <t>15607060</t>
  </si>
  <si>
    <t>ROLDAN CHAVEZ CARMEN JULIA</t>
  </si>
  <si>
    <t>09407918</t>
  </si>
  <si>
    <t>ROLDAN LOPEZ VIOLETA NOEMI</t>
  </si>
  <si>
    <t>19943941</t>
  </si>
  <si>
    <t>ROMAN EGOAVIL JANET ARACELY</t>
  </si>
  <si>
    <t>09898616</t>
  </si>
  <si>
    <t>ROMERO MALPARTIDA RITA ANGELICA</t>
  </si>
  <si>
    <t>43626857</t>
  </si>
  <si>
    <t>RONCEROS RONCEROS MIGUEL EDUARDO</t>
  </si>
  <si>
    <t>09316570</t>
  </si>
  <si>
    <t>RONCEROS SANCHEZ MARTHA LUCIA</t>
  </si>
  <si>
    <t>41494671</t>
  </si>
  <si>
    <t>RONDAN CAVERO CYNTHIA CECILIA</t>
  </si>
  <si>
    <t>46947184</t>
  </si>
  <si>
    <t>ROQUE RUIZ CAROLINA RAQUEL</t>
  </si>
  <si>
    <t>40570605</t>
  </si>
  <si>
    <t>ROQUE SUCASACA WILBER</t>
  </si>
  <si>
    <t>08109306</t>
  </si>
  <si>
    <t>ROSADIO ANICAMA RUTH ELENA</t>
  </si>
  <si>
    <t>22508436</t>
  </si>
  <si>
    <t>ROSALES CHAVEZ MIGUEL ANGEL</t>
  </si>
  <si>
    <t>18093290</t>
  </si>
  <si>
    <t>ROSALES FARRO MARIA YSIDORA</t>
  </si>
  <si>
    <t>SERVICIO: PSICOTERAPEUTA</t>
  </si>
  <si>
    <t>09409386</t>
  </si>
  <si>
    <t>ROSAS PEREZ MARILU</t>
  </si>
  <si>
    <t>46420950</t>
  </si>
  <si>
    <t>ROSASCO SANCHEZ CLARA ROSA</t>
  </si>
  <si>
    <t>23867153</t>
  </si>
  <si>
    <t>ROZAS PINARES MARLENI</t>
  </si>
  <si>
    <t>10315337</t>
  </si>
  <si>
    <t>RUBINA MANCILLA PATRICIA ROXANA</t>
  </si>
  <si>
    <t>10392919</t>
  </si>
  <si>
    <t>RUBIO ALARCON ELVA</t>
  </si>
  <si>
    <t>27426118</t>
  </si>
  <si>
    <t>RUBIO ALARCON NELSON</t>
  </si>
  <si>
    <t>01340440</t>
  </si>
  <si>
    <t>RUELAS VALDEZ DOLORES FELICIA</t>
  </si>
  <si>
    <t>40979112</t>
  </si>
  <si>
    <t>RUFINO ARISTA LIZBETH JOHANA</t>
  </si>
  <si>
    <t>25468716</t>
  </si>
  <si>
    <t>RUIZ CASTRO OSCAR FELIPE</t>
  </si>
  <si>
    <t>02368048</t>
  </si>
  <si>
    <t>RUIZ DE CHAVEZ GLADYS NINA</t>
  </si>
  <si>
    <t>16647504</t>
  </si>
  <si>
    <t>RUIZ DE LARIOS ROSA VICTORIA</t>
  </si>
  <si>
    <t>09473185</t>
  </si>
  <si>
    <t>RUIZ GARCIA MARGARITA</t>
  </si>
  <si>
    <t>46676884</t>
  </si>
  <si>
    <t>RUIZ GUIMARAES DANIS DEL PILAR</t>
  </si>
  <si>
    <t>41056284</t>
  </si>
  <si>
    <t>RUIZ MONTERO EXSON FELIPE</t>
  </si>
  <si>
    <t>42571504</t>
  </si>
  <si>
    <t>RUIZ RUIZ RAUL</t>
  </si>
  <si>
    <t>17555400</t>
  </si>
  <si>
    <t>RUIZ SOSA ITALA SANDRA</t>
  </si>
  <si>
    <t>09459413</t>
  </si>
  <si>
    <t>RUIZ VARGAS NORCA NARCISA</t>
  </si>
  <si>
    <t>16785121</t>
  </si>
  <si>
    <t>RUMICHE CHAVEZ DONATO</t>
  </si>
  <si>
    <t>32968762</t>
  </si>
  <si>
    <t>RUPAY VASQUEZ YOVANA SOLEDAD</t>
  </si>
  <si>
    <t>09291504</t>
  </si>
  <si>
    <t>RUTTE SANCHEZ MARIA LAURA</t>
  </si>
  <si>
    <t>32888668</t>
  </si>
  <si>
    <t>SAAVEDRA EUSEBIO ESTHER ANA</t>
  </si>
  <si>
    <t>45238198</t>
  </si>
  <si>
    <t>SAAVEDRA RIVAS KATHIA</t>
  </si>
  <si>
    <t>46103368</t>
  </si>
  <si>
    <t>SACSI CONDORI RUTD ANA</t>
  </si>
  <si>
    <t>22515101</t>
  </si>
  <si>
    <t>SAENZ CALDERON DAVID REYNALDO</t>
  </si>
  <si>
    <t>15999274</t>
  </si>
  <si>
    <t>SAENZ PACHAS MELVA MARITZA</t>
  </si>
  <si>
    <t>06231430</t>
  </si>
  <si>
    <t>SAENZ SOTO CLEOFE VIVIANA</t>
  </si>
  <si>
    <t>09110218</t>
  </si>
  <si>
    <t>SALAS BAEZ YOVANA LEONOR</t>
  </si>
  <si>
    <t>09220981</t>
  </si>
  <si>
    <t>SALAS DUEÑAS JOSE GABRIEL</t>
  </si>
  <si>
    <t>25808298</t>
  </si>
  <si>
    <t>SALAS LOPEZ ISABEL LUPE</t>
  </si>
  <si>
    <t>25808299</t>
  </si>
  <si>
    <t>SALAS LOPEZ ZENAIDA</t>
  </si>
  <si>
    <t>25860802</t>
  </si>
  <si>
    <t>SALAZAR CARBAJAL BERTHA VANESSA</t>
  </si>
  <si>
    <t>23960279</t>
  </si>
  <si>
    <t>SALAZAR CONTRERAS AGUSTIN</t>
  </si>
  <si>
    <t>21810985</t>
  </si>
  <si>
    <t>SALAZAR LEVANO RINA PETRONILA</t>
  </si>
  <si>
    <t>09952758</t>
  </si>
  <si>
    <t>SALAZAR SOTO ANGELICA ISABEL</t>
  </si>
  <si>
    <t>09407972</t>
  </si>
  <si>
    <t>SALAZAR YACCHI ALICIA MARIA</t>
  </si>
  <si>
    <t>01311292</t>
  </si>
  <si>
    <t>SALCEDO MENDIZABAL JESUS</t>
  </si>
  <si>
    <t>06248936</t>
  </si>
  <si>
    <t>SALCEDO TORRES CARLA MILAGROS</t>
  </si>
  <si>
    <t>18194000</t>
  </si>
  <si>
    <t>SALDAÑA ACOSTA SANDRA PATRICIA</t>
  </si>
  <si>
    <t>40152456</t>
  </si>
  <si>
    <t>SALDAÑA AMASIFUEN ROSA ESTHER</t>
  </si>
  <si>
    <t>26673954</t>
  </si>
  <si>
    <t>SALDAÑA OLIVA ELSA YOLANDA</t>
  </si>
  <si>
    <t>16585121</t>
  </si>
  <si>
    <t>SALES AGUINAGA CARMEN ANDREA</t>
  </si>
  <si>
    <t>08160275</t>
  </si>
  <si>
    <t>SALVADOR ARROYO LILIANA BETZABE</t>
  </si>
  <si>
    <t>25444997</t>
  </si>
  <si>
    <t>SALVADOR DE GONZALES ANDREA</t>
  </si>
  <si>
    <t>15717619</t>
  </si>
  <si>
    <t>SALVADOR REQUENA AMELIA DORINA</t>
  </si>
  <si>
    <t>SERVICIO: ASISTENTE(A) DE EDUCACION EN CALLE</t>
  </si>
  <si>
    <t>00514475</t>
  </si>
  <si>
    <t>SALVATECI LOAYZA LUIS ANDRES</t>
  </si>
  <si>
    <t>SERVICIO: TECNICA EN ENFERMERIA</t>
  </si>
  <si>
    <t>42323495</t>
  </si>
  <si>
    <t>SAMANIEGO DANUBIO SUSANA</t>
  </si>
  <si>
    <t>16797094</t>
  </si>
  <si>
    <t>SAMILLAN RENTERIA SILVIA MARIBEL</t>
  </si>
  <si>
    <t>43908384</t>
  </si>
  <si>
    <t>SANCA CRUZ VANESA</t>
  </si>
  <si>
    <t>43666554</t>
  </si>
  <si>
    <t>SANCARRANCO TAVARA MIRNA LISBETH</t>
  </si>
  <si>
    <t>47337077</t>
  </si>
  <si>
    <t>SANCHEZ BENDEZU JANYNA LIZBETH</t>
  </si>
  <si>
    <t>07860838</t>
  </si>
  <si>
    <t>SANCHEZ BERROCAL URSULA DOLORES</t>
  </si>
  <si>
    <t>16630402</t>
  </si>
  <si>
    <t>SANCHEZ CANCINO SONIA SUCETY</t>
  </si>
  <si>
    <t>44611996</t>
  </si>
  <si>
    <t>SANCHEZ DE LA CRUZ JOSE ANTONIO</t>
  </si>
  <si>
    <t>76290078</t>
  </si>
  <si>
    <t>SANCHEZ ESCOBEDO SHOUNI MARIBEL</t>
  </si>
  <si>
    <t>23852771</t>
  </si>
  <si>
    <t>SANCHEZ GONZALES MARIA INOCENCIA</t>
  </si>
  <si>
    <t>25498017</t>
  </si>
  <si>
    <t>SANCHEZ HERNANDEZ JULIA ESTHER</t>
  </si>
  <si>
    <t>15726958</t>
  </si>
  <si>
    <t>SANCHEZ HERRERA CLAUDIA GISELA</t>
  </si>
  <si>
    <t>08411373</t>
  </si>
  <si>
    <t>SANCHEZ LOPEZ BETTY SUSANA</t>
  </si>
  <si>
    <t>10228836</t>
  </si>
  <si>
    <t>SANCHEZ RAMIREZ EUSEBIO ALEJANDRO</t>
  </si>
  <si>
    <t>40208084</t>
  </si>
  <si>
    <t>SANCHEZ RAMIREZ HELLEN TEODOCIA</t>
  </si>
  <si>
    <t>09777899</t>
  </si>
  <si>
    <t>SANCHEZ ROBLES MARIANELA MIGUELINA</t>
  </si>
  <si>
    <t>09033898</t>
  </si>
  <si>
    <t>SANCHEZ RUIZ AMERICA TULA</t>
  </si>
  <si>
    <t>28312841</t>
  </si>
  <si>
    <t>SANCHEZ SOLIS EDITH MARITZA</t>
  </si>
  <si>
    <t>10357922</t>
  </si>
  <si>
    <t>SANCHEZ SOTO MARIA VIOLETA</t>
  </si>
  <si>
    <t>44251249</t>
  </si>
  <si>
    <t>SANCHEZ TORRES FREDY</t>
  </si>
  <si>
    <t>05216838</t>
  </si>
  <si>
    <t>SANCHEZ TORRES GISELA</t>
  </si>
  <si>
    <t>41679845</t>
  </si>
  <si>
    <t>SANCHEZ UPIACHIHUA DE TRINIDAD KATIA MELISSA</t>
  </si>
  <si>
    <t>TÉCNICO EN PRÓTESIS DENTAL</t>
  </si>
  <si>
    <t>10677071</t>
  </si>
  <si>
    <t>SANCHEZ VARELA EVA ELENA</t>
  </si>
  <si>
    <t>00486988</t>
  </si>
  <si>
    <t>SANCHEZ VILDOSO LUCIA DEL CARMEN</t>
  </si>
  <si>
    <t>06829747</t>
  </si>
  <si>
    <t>SANDOVAL GUTIERREZ ROSA ANA</t>
  </si>
  <si>
    <t>43945595</t>
  </si>
  <si>
    <t>SANDOVAL ZEGARRA LISBETH MARGARITA</t>
  </si>
  <si>
    <t>25309988</t>
  </si>
  <si>
    <t>SANTA CRUZ JORGE MARIO</t>
  </si>
  <si>
    <t>40161568</t>
  </si>
  <si>
    <t>SANTAMARIA ASALDE MARIA DEL PILAR</t>
  </si>
  <si>
    <t>42418786</t>
  </si>
  <si>
    <t>SANTANA VILCHEZ GIOVANA</t>
  </si>
  <si>
    <t>07144977</t>
  </si>
  <si>
    <t>SANTIAGO LOZANO MARINA</t>
  </si>
  <si>
    <t>06251361</t>
  </si>
  <si>
    <t>SANTIBAÑEZ CANASTOS MONICA ANTONIETA</t>
  </si>
  <si>
    <t>43759570</t>
  </si>
  <si>
    <t>SANTILLAN TOLENTINO ARMINDA YELITZA</t>
  </si>
  <si>
    <t>41938621</t>
  </si>
  <si>
    <t>SANTISTEBAN ANTON GIOVANA MARIBEL</t>
  </si>
  <si>
    <t>08500295</t>
  </si>
  <si>
    <t>SANTISTEBAN BARRETO MARCO POLO</t>
  </si>
  <si>
    <t>07929717</t>
  </si>
  <si>
    <t>SANTOS FALCON JUDITH INES</t>
  </si>
  <si>
    <t>03243363</t>
  </si>
  <si>
    <t>SANTOS FLORES LEONILA</t>
  </si>
  <si>
    <t>44184681</t>
  </si>
  <si>
    <t>SANTOS MARAZO KADDYE ELIZABETH</t>
  </si>
  <si>
    <t>20016431</t>
  </si>
  <si>
    <t>SARAVIA CARRION WILLY EDMUNDO</t>
  </si>
  <si>
    <t>04651625</t>
  </si>
  <si>
    <t>SARAVIA PACHECO ELIZABETH MARGOT</t>
  </si>
  <si>
    <t>25758728</t>
  </si>
  <si>
    <t>SARMIENTO JESUS DE SANTA MARIA ROSA MARIA</t>
  </si>
  <si>
    <t>08187022</t>
  </si>
  <si>
    <t>SARMIENTO MEZA MIRIAM NELIA</t>
  </si>
  <si>
    <t>06169908</t>
  </si>
  <si>
    <t>SAUCEDO RODRIGUEZ ROSA AGUSTINA</t>
  </si>
  <si>
    <t>21519611</t>
  </si>
  <si>
    <t>SAYRITUPAC SOTELO GIOVANY EMILIA</t>
  </si>
  <si>
    <t>46688199</t>
  </si>
  <si>
    <t>SCHWAN OLIVEIRA KAROLL STEFANNY</t>
  </si>
  <si>
    <t>44950896</t>
  </si>
  <si>
    <t>SCHWAN OLIVEIRA KATTYA MILUSKA</t>
  </si>
  <si>
    <t>06249257</t>
  </si>
  <si>
    <t>SEMINARIO ARANA ROXANA LEONOR</t>
  </si>
  <si>
    <t>03380329</t>
  </si>
  <si>
    <t>SEMINARIO MORALES OLGA LIDIA</t>
  </si>
  <si>
    <t>SERVICIO: ASESOR(A) ADMINISTRATIVO</t>
  </si>
  <si>
    <t>40654185</t>
  </si>
  <si>
    <t>SEQUEIROS KENTY ARACELI</t>
  </si>
  <si>
    <t>09558267</t>
  </si>
  <si>
    <t>SERRUCHE OCHAVANO DULA BERTILA</t>
  </si>
  <si>
    <t>40240017</t>
  </si>
  <si>
    <t>SESSAREGO PEÑA MARIA DEL ROSARIO</t>
  </si>
  <si>
    <t>25801247</t>
  </si>
  <si>
    <t>SIESQUEN CHICOMA FANNY ELIZABETH</t>
  </si>
  <si>
    <t>32739653</t>
  </si>
  <si>
    <t>SIFUENTES COBA WILLIAM CARLOS</t>
  </si>
  <si>
    <t>TECNICO, FORESTAL</t>
  </si>
  <si>
    <t>08885995</t>
  </si>
  <si>
    <t>SIHUINTA NINASIVINCHA LUCY ALINDA</t>
  </si>
  <si>
    <t>08028563</t>
  </si>
  <si>
    <t>SILVA CARDENAS REBECA MELCHORA</t>
  </si>
  <si>
    <t>41642865</t>
  </si>
  <si>
    <t>SILVA CARUAJULCA DANIEL</t>
  </si>
  <si>
    <t>25535832</t>
  </si>
  <si>
    <t>SILVA CHAVEZ DORIS AURORA</t>
  </si>
  <si>
    <t>29417715</t>
  </si>
  <si>
    <t>SILVA CHOQUE GRACIELA</t>
  </si>
  <si>
    <t>09260271</t>
  </si>
  <si>
    <t>SILVA CONDE DE RIVERA MARIA ELENA</t>
  </si>
  <si>
    <t>16716359</t>
  </si>
  <si>
    <t>SILVA COTRINA BICELA YVONNE</t>
  </si>
  <si>
    <t>40544398</t>
  </si>
  <si>
    <t>SILVA ESPICHAN FANNY JANNETT</t>
  </si>
  <si>
    <t>SERVICIO: TERAPISTA DEL LENGUAJE</t>
  </si>
  <si>
    <t>43890056</t>
  </si>
  <si>
    <t>SILVA MUÑOZ JENNY MILAGROS</t>
  </si>
  <si>
    <t>09032352</t>
  </si>
  <si>
    <t>SILVA ORTIZ DE BARRIENTOS MARIA LOURDES</t>
  </si>
  <si>
    <t>41849297</t>
  </si>
  <si>
    <t>SILVA PAREDES RUDY ARACELI</t>
  </si>
  <si>
    <t>43080108</t>
  </si>
  <si>
    <t>SILVA PRADA LEDY BEBERLY</t>
  </si>
  <si>
    <t>22272363</t>
  </si>
  <si>
    <t>SILVA ROMERO MONICA YOLANDA</t>
  </si>
  <si>
    <t>08214763</t>
  </si>
  <si>
    <t>SILVA SAENZ EDDY MARITZA</t>
  </si>
  <si>
    <t>18209826</t>
  </si>
  <si>
    <t>SILVA SANCHEZ TERESA LUISA</t>
  </si>
  <si>
    <t>43458110</t>
  </si>
  <si>
    <t>SILVA SOBERON MARIA NELY</t>
  </si>
  <si>
    <t>10346873</t>
  </si>
  <si>
    <t>SILVERA ENRIQUEZ DENNIS AURELIO</t>
  </si>
  <si>
    <t>09397708</t>
  </si>
  <si>
    <t>SILVERIO CAPCHA ISIDORA</t>
  </si>
  <si>
    <t>10487069</t>
  </si>
  <si>
    <t>SIMON PEREZ JULIA VICTORIA</t>
  </si>
  <si>
    <t>48141442</t>
  </si>
  <si>
    <t>SINTI VASQUEZ ELIZABETH</t>
  </si>
  <si>
    <t>05282393</t>
  </si>
  <si>
    <t>SINUIRI REATEGUI JOSE LUIS</t>
  </si>
  <si>
    <t>10166689</t>
  </si>
  <si>
    <t>SIRLOPU RAMOS TERESA FREDESBINDA</t>
  </si>
  <si>
    <t>40560956</t>
  </si>
  <si>
    <t>SIXTO DAVILA DIANA</t>
  </si>
  <si>
    <t>16441888</t>
  </si>
  <si>
    <t>SOBERON HEREDIA LUCINDA</t>
  </si>
  <si>
    <t>21521893</t>
  </si>
  <si>
    <t>SOLDEVILLA VERA CESAR</t>
  </si>
  <si>
    <t>31665511</t>
  </si>
  <si>
    <t>SOLIS RAMIREZ EDSON RUBEN</t>
  </si>
  <si>
    <t>23893691</t>
  </si>
  <si>
    <t>SOLIS SILVA RUBY</t>
  </si>
  <si>
    <t>06902110</t>
  </si>
  <si>
    <t>SOLORZANO TORRES MARCELINA TEODOSIA</t>
  </si>
  <si>
    <t>20565997</t>
  </si>
  <si>
    <t>SONO SONO ROXANA MARIEL</t>
  </si>
  <si>
    <t>42416465</t>
  </si>
  <si>
    <t>SOPLA SAUCEDO NILTON ALEX</t>
  </si>
  <si>
    <t>SERVICIO: ASISTENTE(A) EN GESTION ADMINISTRATIVA</t>
  </si>
  <si>
    <t>44048748</t>
  </si>
  <si>
    <t>SORIA QUISPE JANET OLENCIA</t>
  </si>
  <si>
    <t>09519083</t>
  </si>
  <si>
    <t>SORIANO HERNANDEZ CESAR JESUS</t>
  </si>
  <si>
    <t>04401668</t>
  </si>
  <si>
    <t>SOSA ARPASI YOLANDA</t>
  </si>
  <si>
    <t>41754570</t>
  </si>
  <si>
    <t>SOTO CCOICCA KEIROV</t>
  </si>
  <si>
    <t>INGENIERÍA DE SISTEMAS E INFORMÁTICA</t>
  </si>
  <si>
    <t>45392917</t>
  </si>
  <si>
    <t>SOTO HUAMAN ZAIDA ANGELA</t>
  </si>
  <si>
    <t>15617232</t>
  </si>
  <si>
    <t>SOTO JARA MARIA CECILIA</t>
  </si>
  <si>
    <t>41827571</t>
  </si>
  <si>
    <t>SOTO MAMANI DANIEL ALEJANDRO</t>
  </si>
  <si>
    <t>09905798</t>
  </si>
  <si>
    <t>SOTO MOSCOSO CAROL LITA</t>
  </si>
  <si>
    <t>08986781</t>
  </si>
  <si>
    <t>SOTOMAYOR CUTIPA TRINIDAD ISABEL</t>
  </si>
  <si>
    <t>40968888</t>
  </si>
  <si>
    <t>SOUZA COQUINCHE SIMY</t>
  </si>
  <si>
    <t>46161538</t>
  </si>
  <si>
    <t>SOUZA TORRES CHRISTIAN YAKOV</t>
  </si>
  <si>
    <t>TECNICO, PROGRAMACION POR COMPUTADORAS</t>
  </si>
  <si>
    <t>42854320</t>
  </si>
  <si>
    <t>SUAÑA AQUISE JULIO CESAR</t>
  </si>
  <si>
    <t>31666108</t>
  </si>
  <si>
    <t>SUAREZ CHAVEZ LILA</t>
  </si>
  <si>
    <t>10204207</t>
  </si>
  <si>
    <t>SUAREZ SALAS MILAGROS JESUS</t>
  </si>
  <si>
    <t>40677168</t>
  </si>
  <si>
    <t>SUAREZ SANTILLANA ADELA</t>
  </si>
  <si>
    <t>08569666</t>
  </si>
  <si>
    <t>SUAZO TRUJILLO EDITH PATTY</t>
  </si>
  <si>
    <t>40256507</t>
  </si>
  <si>
    <t>SUCACAHUA MENDOZA BELINDA IRENE</t>
  </si>
  <si>
    <t>43542862</t>
  </si>
  <si>
    <t>SUCARI MONTOYA CLAUDIA MARGARITA</t>
  </si>
  <si>
    <t>25562705</t>
  </si>
  <si>
    <t>SUCASACA ROQUE CELEDONIA</t>
  </si>
  <si>
    <t>10370740</t>
  </si>
  <si>
    <t>SUCLUPE ORDOÑEZ JOSE MANUEL</t>
  </si>
  <si>
    <t>08766233</t>
  </si>
  <si>
    <t>SUCLUPE UGALDEZ MARIA MARCELA</t>
  </si>
  <si>
    <t>46320529</t>
  </si>
  <si>
    <t>SUIQUI MARQUINA MARLENY</t>
  </si>
  <si>
    <t>SERVICIO: PERSONAL DE MANTENIMIENTO</t>
  </si>
  <si>
    <t>09288586</t>
  </si>
  <si>
    <t>SULCA ESCRIBA TORIBIO TITO</t>
  </si>
  <si>
    <t>07222039</t>
  </si>
  <si>
    <t>SULCA LLALLAHUI DELIA</t>
  </si>
  <si>
    <t>45134124</t>
  </si>
  <si>
    <t>SUMAC NAVARRO ANIE</t>
  </si>
  <si>
    <t>45092087</t>
  </si>
  <si>
    <t>SUNI CUNO OSCAR</t>
  </si>
  <si>
    <t>16000920</t>
  </si>
  <si>
    <t>SUSANIBAR CARRERA ESTHER LIDA</t>
  </si>
  <si>
    <t>32541055</t>
  </si>
  <si>
    <t>TABOADA DE ALVAREZ MARIA S</t>
  </si>
  <si>
    <t>06035197</t>
  </si>
  <si>
    <t>TAFUR CERDAN MARIA DEL CARMEN</t>
  </si>
  <si>
    <t>42098037</t>
  </si>
  <si>
    <t>TAIPE PORRAS DENNYS KARINA</t>
  </si>
  <si>
    <t>07313641</t>
  </si>
  <si>
    <t>TAMARIZ ARANA VILMA ELENA</t>
  </si>
  <si>
    <t>07974869</t>
  </si>
  <si>
    <t>TAMARIZ CUENTAS HUMBERTO ANTONIO</t>
  </si>
  <si>
    <t>INGENIERO AGROINDUSTRIAL</t>
  </si>
  <si>
    <t>42702030</t>
  </si>
  <si>
    <t>TAMBRACC CAMPOS LINDA LIZBETH</t>
  </si>
  <si>
    <t>42140973</t>
  </si>
  <si>
    <t>TANCHIVA RIVERA DE CHAMOLI  NAYLA ROMY</t>
  </si>
  <si>
    <t>40122111</t>
  </si>
  <si>
    <t>TANTARICO LUCERO CLEMENTINA</t>
  </si>
  <si>
    <t>46899147</t>
  </si>
  <si>
    <t>TAPARA BUSTAMANTE LILIA ASUNCIONA</t>
  </si>
  <si>
    <t>08648103</t>
  </si>
  <si>
    <t>TAPAYURI TRINIDAD DE VILA MARILU SOLANYI</t>
  </si>
  <si>
    <t>41482803</t>
  </si>
  <si>
    <t>TAPIA MORALES VICTOR RAUL</t>
  </si>
  <si>
    <t>08374187</t>
  </si>
  <si>
    <t>TAPIA PORTOCARRERO MARIA GLADYS</t>
  </si>
  <si>
    <t>41242542</t>
  </si>
  <si>
    <t>TAPIA RETAMOZO ELVA IRENE</t>
  </si>
  <si>
    <t>40540313</t>
  </si>
  <si>
    <t>TAPIA VALDIVIA JULIO DARIO</t>
  </si>
  <si>
    <t>07971704</t>
  </si>
  <si>
    <t>TASAYCO HUANCA JANET DEL PILAR</t>
  </si>
  <si>
    <t>40810784</t>
  </si>
  <si>
    <t>TASAYCO HUANCA ROSA HERMINIA</t>
  </si>
  <si>
    <t>43796086</t>
  </si>
  <si>
    <t>TAVARA CUSQUE REYNA</t>
  </si>
  <si>
    <t>70751633</t>
  </si>
  <si>
    <t>TAVARA DE LA GALA SYLVIA XIMENA</t>
  </si>
  <si>
    <t>06928622</t>
  </si>
  <si>
    <t>TAYPE VASQUEZ SERAFINA</t>
  </si>
  <si>
    <t>09080240</t>
  </si>
  <si>
    <t>TEJADA YASUJARA JOSE MARIA</t>
  </si>
  <si>
    <t>09717254</t>
  </si>
  <si>
    <t>TELLO MERINO JULIO ANTONIO</t>
  </si>
  <si>
    <t>45477817</t>
  </si>
  <si>
    <t>TELLO REATEGUI ADBEL</t>
  </si>
  <si>
    <t>09532681</t>
  </si>
  <si>
    <t>TELLO ROMERO FELIPE SANTIAGO</t>
  </si>
  <si>
    <t>09646169</t>
  </si>
  <si>
    <t>TELLO SALAZAR MARTHA TERESA</t>
  </si>
  <si>
    <t>09799138</t>
  </si>
  <si>
    <t>TELLO TORRES SILVIA</t>
  </si>
  <si>
    <t>06081730</t>
  </si>
  <si>
    <t>TELLO VERA YOLANDA MARTINA</t>
  </si>
  <si>
    <t>06208120</t>
  </si>
  <si>
    <t>TEMPLE CASTILLO GREGORIA ADELINA</t>
  </si>
  <si>
    <t>05789867</t>
  </si>
  <si>
    <t>TERAN PANAIFO ANTONIA</t>
  </si>
  <si>
    <t>42935832</t>
  </si>
  <si>
    <t>TERRAZAS CAMPOS MIGUEL ANGEL</t>
  </si>
  <si>
    <t>SERVICIO: PROMOTOR DE SERVICIOS SOCIALES - PSICOLOGIA</t>
  </si>
  <si>
    <t>42042782</t>
  </si>
  <si>
    <t>TERRONES MARTINEZ GRIMANIEL</t>
  </si>
  <si>
    <t>24715221</t>
  </si>
  <si>
    <t>TICONA NUÑEZ NANCY</t>
  </si>
  <si>
    <t>16481421</t>
  </si>
  <si>
    <t>TINEO CASTILLO LUCRECIA</t>
  </si>
  <si>
    <t>44730353</t>
  </si>
  <si>
    <t>TINEO TALLA MARGARETH</t>
  </si>
  <si>
    <t>45636231</t>
  </si>
  <si>
    <t>TINEO TALLA RUBI</t>
  </si>
  <si>
    <t>21255818</t>
  </si>
  <si>
    <t>TINOCO AGUILAR RICARDO LUIS</t>
  </si>
  <si>
    <t>21885307</t>
  </si>
  <si>
    <t>TIPIAN ALMEIDA YOHANA OFELIA</t>
  </si>
  <si>
    <t>41374470</t>
  </si>
  <si>
    <t>TITO CULQUI MARILU YANETH</t>
  </si>
  <si>
    <t>07490793</t>
  </si>
  <si>
    <t>TITO MONTIEL BERTHA SABINA</t>
  </si>
  <si>
    <t>SERVICIO: RESPONSABLE DE LA ELABORACIÓN Y EJECUCIÓN DE LA PLANILLA DEL PERSONAL CONTRATADO BAJO EL REGIMEN CAS</t>
  </si>
  <si>
    <t>43418757</t>
  </si>
  <si>
    <t>TITO SANCHEZ VICTOR RAUL</t>
  </si>
  <si>
    <t>41433043</t>
  </si>
  <si>
    <t>TOLEDO AGUILAR KAREN DIANA</t>
  </si>
  <si>
    <t>20068334</t>
  </si>
  <si>
    <t>TOMAS TICSE RIGOBERTO</t>
  </si>
  <si>
    <t>25498458</t>
  </si>
  <si>
    <t>TORDOYA MARTINEZ DEMETRIO JULIO</t>
  </si>
  <si>
    <t>41306271</t>
  </si>
  <si>
    <t>TORNERO GUEVARA MILAGROS MINOO</t>
  </si>
  <si>
    <t>42245845</t>
  </si>
  <si>
    <t>TORO CLARIANA KARLA TATIANA</t>
  </si>
  <si>
    <t>21442406</t>
  </si>
  <si>
    <t>TORRE ORTIZ ENRIQUE FEDERICO</t>
  </si>
  <si>
    <t>31044336</t>
  </si>
  <si>
    <t>TORRES ALEGRIA LEYLA LUZ</t>
  </si>
  <si>
    <t>43300422</t>
  </si>
  <si>
    <t>TORRES ARIAS KARINA LAURA</t>
  </si>
  <si>
    <t>20659770</t>
  </si>
  <si>
    <t>TORRES BARZOLA ELIZABETH DORIS</t>
  </si>
  <si>
    <t>47265951</t>
  </si>
  <si>
    <t>TORRES BENITES ERIK FRANK</t>
  </si>
  <si>
    <t>46328712</t>
  </si>
  <si>
    <t>TORRES CALLE RENATO ANTONIO</t>
  </si>
  <si>
    <t>29417923</t>
  </si>
  <si>
    <t>TORRES COYLA LUZ YOVANA</t>
  </si>
  <si>
    <t>80181859</t>
  </si>
  <si>
    <t>TORRES CUYUBAMBA CLORINDA REBECA</t>
  </si>
  <si>
    <t>16786632</t>
  </si>
  <si>
    <t>TORRES ENRIQUEZ GUMERCINDO</t>
  </si>
  <si>
    <t>40969395</t>
  </si>
  <si>
    <t>TORRES FLORES EDITH NANCY</t>
  </si>
  <si>
    <t>SERVICIO: TUTORIA DE ADOLESCENTES VARONES</t>
  </si>
  <si>
    <t>42722269</t>
  </si>
  <si>
    <t>TORRES HERRERA JONATHAN JOSEPH</t>
  </si>
  <si>
    <t>42673146</t>
  </si>
  <si>
    <t>TORRES JIMENEZ JOSE NEIL</t>
  </si>
  <si>
    <t>29280895</t>
  </si>
  <si>
    <t>TORRES LLERENA MARIA FERNANDA</t>
  </si>
  <si>
    <t>46275771</t>
  </si>
  <si>
    <t>TORRES MONTOYA JANET PATRICIA</t>
  </si>
  <si>
    <t>27742843</t>
  </si>
  <si>
    <t>TORRES NOVOA GUMERCINDO</t>
  </si>
  <si>
    <t>23894101</t>
  </si>
  <si>
    <t>TORRES PUMA SOFIA</t>
  </si>
  <si>
    <t>02360766</t>
  </si>
  <si>
    <t>TORRES QUISPE SERAPIO</t>
  </si>
  <si>
    <t>ESPECIALISTA SOCIAL II</t>
  </si>
  <si>
    <t>25735220</t>
  </si>
  <si>
    <t>TORRES SALINAS EDDY GUILLERMO</t>
  </si>
  <si>
    <t>29656075</t>
  </si>
  <si>
    <t>TORRES VALDIVIA CECILIA HERLINDA</t>
  </si>
  <si>
    <t>20112586</t>
  </si>
  <si>
    <t>TOVAR QUISPE RUDBY MANUEL</t>
  </si>
  <si>
    <t>21289801</t>
  </si>
  <si>
    <t>TRAVEZAÑO ALDANA LIZ YOVANA</t>
  </si>
  <si>
    <t>09620325</t>
  </si>
  <si>
    <t>TRIBEÑO SILVA MOISES TEODORO</t>
  </si>
  <si>
    <t>31639352</t>
  </si>
  <si>
    <t>TRINIDAD COCHACHIN LORGIA FORTUNATA</t>
  </si>
  <si>
    <t>25649639</t>
  </si>
  <si>
    <t>TRONCOSO ESPINOZA BRUCE MARY</t>
  </si>
  <si>
    <t>25649210</t>
  </si>
  <si>
    <t>TRONCOSO ESPINOZA NANCY PAULA</t>
  </si>
  <si>
    <t>70130080</t>
  </si>
  <si>
    <t>TRUCIOS GABRIEL LUIYDA MARGOTH</t>
  </si>
  <si>
    <t>45794519</t>
  </si>
  <si>
    <t>TRUJILLO CCANAHUIRE MARIBEL</t>
  </si>
  <si>
    <t>44175377</t>
  </si>
  <si>
    <t>TRUJILLO ESPINOZA YESICA</t>
  </si>
  <si>
    <t>06131694</t>
  </si>
  <si>
    <t>TRUJILLO HERRERA JULIA ROSARIO</t>
  </si>
  <si>
    <t>44029685</t>
  </si>
  <si>
    <t>TTITO APAZA JOE FRANKI</t>
  </si>
  <si>
    <t>80327088</t>
  </si>
  <si>
    <t>TUCTO FABABA ELVIS</t>
  </si>
  <si>
    <t>10519070</t>
  </si>
  <si>
    <t>TUESTA FLORES AMALIA</t>
  </si>
  <si>
    <t>10487713</t>
  </si>
  <si>
    <t>TUESTA GONZALES ALEJANDRINA</t>
  </si>
  <si>
    <t>05331565</t>
  </si>
  <si>
    <t>TUESTA REATEGUI ROCIO</t>
  </si>
  <si>
    <t>29630259</t>
  </si>
  <si>
    <t>TUNQUE CCAMA LUZ MARINA</t>
  </si>
  <si>
    <t>SERVICIO: ESPECIALISTA EN CONTROL PATRIMONIAL</t>
  </si>
  <si>
    <t>40670049</t>
  </si>
  <si>
    <t>TUPAYACHI TUPAYACHI EDWARD LEONIDAS</t>
  </si>
  <si>
    <t>INGENIERO ELECTRONICO</t>
  </si>
  <si>
    <t>44596569</t>
  </si>
  <si>
    <t>TURPO CHURQUI ZENAYDA</t>
  </si>
  <si>
    <t>09721827</t>
  </si>
  <si>
    <t>TURPO HERRERA ROSA MARIELA</t>
  </si>
  <si>
    <t>43996498</t>
  </si>
  <si>
    <t>TURPO NINA MARIA DE LOS ANGELES</t>
  </si>
  <si>
    <t>42171474</t>
  </si>
  <si>
    <t>TURPO SUCARI MARLENI</t>
  </si>
  <si>
    <t>40682354</t>
  </si>
  <si>
    <t>UGAZ ALTAMIRANO GEORGINA FATIMA</t>
  </si>
  <si>
    <t>23988099</t>
  </si>
  <si>
    <t>UÑURUCO PANIURA CARINA</t>
  </si>
  <si>
    <t>44896506</t>
  </si>
  <si>
    <t>URRIOLA VILLANUEVA LESLIE MARITZA</t>
  </si>
  <si>
    <t>01318994</t>
  </si>
  <si>
    <t>URRUTIA ESTEVEZ MARIBEL</t>
  </si>
  <si>
    <t>23900596</t>
  </si>
  <si>
    <t>USCAMAYTA USUCACHI JUAN BAUTISTA</t>
  </si>
  <si>
    <t>TALLER DE MUSICA</t>
  </si>
  <si>
    <t>08117153</t>
  </si>
  <si>
    <t>UTRILLA INGAR FRANCISCO RAUL</t>
  </si>
  <si>
    <t>07032667</t>
  </si>
  <si>
    <t>VALDERRAMA NARVAJA EPIFANIA MELCHORA</t>
  </si>
  <si>
    <t>ESTIMULACION TEMPRANA</t>
  </si>
  <si>
    <t>10779211</t>
  </si>
  <si>
    <t>VALDERRAMA REYES MARIA TEOFILA</t>
  </si>
  <si>
    <t>07033681</t>
  </si>
  <si>
    <t>VALDIVIA CHUMPITAZ OFELIA</t>
  </si>
  <si>
    <t>00488274</t>
  </si>
  <si>
    <t>VALDIVIA DIAZ YENNY ESTHER</t>
  </si>
  <si>
    <t>09761603</t>
  </si>
  <si>
    <t>VALDIVIA LAURA LIDIA BASILIA</t>
  </si>
  <si>
    <t>25589104</t>
  </si>
  <si>
    <t>VALDIVIA PEREZ MERCEDES DEL PILAR</t>
  </si>
  <si>
    <t>80116728</t>
  </si>
  <si>
    <t>VALDIVIA SANCHEZ PABLO CESAR</t>
  </si>
  <si>
    <t>80108426</t>
  </si>
  <si>
    <t>VALENCIA HUANACO SIMON</t>
  </si>
  <si>
    <t>41964038</t>
  </si>
  <si>
    <t>VALENCIA NARVAEZ WILSON LEONARDO</t>
  </si>
  <si>
    <t>42552891</t>
  </si>
  <si>
    <t>VALENCIA QUISPE DE PEREZ GIOVANA GABRIELA</t>
  </si>
  <si>
    <t>40557999</t>
  </si>
  <si>
    <t>VALENCIA VERGARAY IRENE DEL ROSARIO</t>
  </si>
  <si>
    <t>46282262</t>
  </si>
  <si>
    <t>VALENCIA ZEGARRA DIANA NOHELY</t>
  </si>
  <si>
    <t>26604190</t>
  </si>
  <si>
    <t>VALENCIA ZELADA YOLANDA</t>
  </si>
  <si>
    <t>22514256</t>
  </si>
  <si>
    <t>VALENZUELA GONZALES GINO ELMER</t>
  </si>
  <si>
    <t>29679988</t>
  </si>
  <si>
    <t>VALERO BRICEÑO CECILIA MABEL</t>
  </si>
  <si>
    <t>45826925</t>
  </si>
  <si>
    <t>VALERO SOLIS SUSANA</t>
  </si>
  <si>
    <t>70039394</t>
  </si>
  <si>
    <t>VALLADARES CABRERA JONATHAN DAVID</t>
  </si>
  <si>
    <t>SERVICIO: DISEÑADOR(A) GRAFICO(A)</t>
  </si>
  <si>
    <t>46118608</t>
  </si>
  <si>
    <t>VALLEJO DEL AGUILA JEANETTE ELIZABETH</t>
  </si>
  <si>
    <t>DISEÑO GRAFICO PUBLICITARIO</t>
  </si>
  <si>
    <t>46173593</t>
  </si>
  <si>
    <t>VALLEJO GAMBOA JUAN DE DIOS PAULO</t>
  </si>
  <si>
    <t>PREPARADOR DE ALIMENTOS CONCENTRADOS</t>
  </si>
  <si>
    <t>16563000</t>
  </si>
  <si>
    <t>VALLEJOS HERNANDEZ DIONISIA MERCEDES</t>
  </si>
  <si>
    <t>80617747</t>
  </si>
  <si>
    <t>VALLEJOS VITTE RUTH YAJAIRA</t>
  </si>
  <si>
    <t>42528026</t>
  </si>
  <si>
    <t>VALLES DEL AGUILA ELAR IVAN</t>
  </si>
  <si>
    <t>10281755</t>
  </si>
  <si>
    <t>VALVERDE GUILLERMO LUCINDA</t>
  </si>
  <si>
    <t>SERVICIO: ESPECIALISTA DE MONITOREO DE RECOMENDACIONES DEL SISTEMA NACIONAL DE CONTROL Y DE CONTROL INTERNO</t>
  </si>
  <si>
    <t>08008820</t>
  </si>
  <si>
    <t>VARA JIMENEZ EDITH ROSA</t>
  </si>
  <si>
    <t>42978826</t>
  </si>
  <si>
    <t>VARGAS  NOLE FRESIA RITA ALEJANDRA</t>
  </si>
  <si>
    <t>09857002</t>
  </si>
  <si>
    <t>VARGAS CORDOVA BLANCA YNES</t>
  </si>
  <si>
    <t>46677677</t>
  </si>
  <si>
    <t>VARGAS DURAND OMAR MOISES</t>
  </si>
  <si>
    <t>40032537</t>
  </si>
  <si>
    <t>VARGAS LAURA MIRLA MARLENI</t>
  </si>
  <si>
    <t>47077392</t>
  </si>
  <si>
    <t>VARGAS LOZANO JHEYSON RODOLFO</t>
  </si>
  <si>
    <t>SERVICIO: ESPECIALISTA EN PROGRAMACION Y PRESUPUESTO</t>
  </si>
  <si>
    <t>41569748</t>
  </si>
  <si>
    <t>VARGAS MONTES PEDRO</t>
  </si>
  <si>
    <t>46747776</t>
  </si>
  <si>
    <t>VARGAS ORE JESSICA ELIANA</t>
  </si>
  <si>
    <t>47590922</t>
  </si>
  <si>
    <t>VARGAS PEREA MELISSA STEFANY</t>
  </si>
  <si>
    <t>22994994</t>
  </si>
  <si>
    <t>VARGAS PIÑAN SALOME</t>
  </si>
  <si>
    <t>SERVICIO: SERVICIO DE PINTADO</t>
  </si>
  <si>
    <t>41520337</t>
  </si>
  <si>
    <t>VARGAS RAMIREZ EDWIN ENRIQUE</t>
  </si>
  <si>
    <t>06560720</t>
  </si>
  <si>
    <t>VARGAS SALAZAR MAGDALENA</t>
  </si>
  <si>
    <t>70111271</t>
  </si>
  <si>
    <t>VARGAS SANCHEZ ANA SHILA</t>
  </si>
  <si>
    <t>32812590</t>
  </si>
  <si>
    <t>VARGAS SANTILLAN IRASEMA</t>
  </si>
  <si>
    <t>44816456</t>
  </si>
  <si>
    <t>VARGAS SOTA GLORIA INES</t>
  </si>
  <si>
    <t>20087404</t>
  </si>
  <si>
    <t>VARGAS SOTO MARLENY ROSARIO</t>
  </si>
  <si>
    <t>09425863</t>
  </si>
  <si>
    <t>VARGAS TURUMANYA JAIME ENRIQUE</t>
  </si>
  <si>
    <t>SERVICIO: CONDUCTOR DE VEHICULOS</t>
  </si>
  <si>
    <t>45260320</t>
  </si>
  <si>
    <t>VARGAS ZAPANA RAUL</t>
  </si>
  <si>
    <t>CHOFER PARTICULAR</t>
  </si>
  <si>
    <t>44840929</t>
  </si>
  <si>
    <t>VASQUEZ CABANILLAS MILENA YAQUELINE</t>
  </si>
  <si>
    <t>SERVICIO: LICENCIADO(A) EN CIENCIAS DE LA SALUD</t>
  </si>
  <si>
    <t>07451158</t>
  </si>
  <si>
    <t>VASQUEZ CASTAÑEDA GIOVANNA ROCIO</t>
  </si>
  <si>
    <t>09005463</t>
  </si>
  <si>
    <t>VASQUEZ CHAVEZ DE CASTAÑEDA DOLORES CONSTANZA</t>
  </si>
  <si>
    <t>SERVICIO: ESPECIALISTA DE PROCEDIMIENTOS DE SELECCION</t>
  </si>
  <si>
    <t>09647581</t>
  </si>
  <si>
    <t>VASQUEZ GARATE FREDY</t>
  </si>
  <si>
    <t>INGENIERIA INDUSTRIAL</t>
  </si>
  <si>
    <t>01098559</t>
  </si>
  <si>
    <t>VASQUEZ GARCIA CARMEN</t>
  </si>
  <si>
    <t>16648423</t>
  </si>
  <si>
    <t>VASQUEZ MURILLO JORGE ENRIQUE</t>
  </si>
  <si>
    <t>41969365</t>
  </si>
  <si>
    <t>VASQUEZ ROJAS MARIANA MARLENE</t>
  </si>
  <si>
    <t>TECNICO EN MASOTERAPIA</t>
  </si>
  <si>
    <t>47837688</t>
  </si>
  <si>
    <t>VASQUEZ ROLDAN GERALDINE VANESSA</t>
  </si>
  <si>
    <t>42290437</t>
  </si>
  <si>
    <t>VASQUEZ SANCHEZ KARO ESMERALDA</t>
  </si>
  <si>
    <t>26703066</t>
  </si>
  <si>
    <t>VASQUEZ SANCHEZ LUIS EDGARDO</t>
  </si>
  <si>
    <t>19900155</t>
  </si>
  <si>
    <t>VASQUEZ SANTOS JUAN LUIS</t>
  </si>
  <si>
    <t>41369665</t>
  </si>
  <si>
    <t>VASQUEZ VALERA ANAHI</t>
  </si>
  <si>
    <t>08604050</t>
  </si>
  <si>
    <t>VASQUEZ VARGAS ROSALINA</t>
  </si>
  <si>
    <t>45530621</t>
  </si>
  <si>
    <t>VASQUEZ VERA JONATHAN ALFREDO</t>
  </si>
  <si>
    <t>08665395</t>
  </si>
  <si>
    <t>VEGA ABREGO DE VALLADARES ADELA LUCIA</t>
  </si>
  <si>
    <t>40768816</t>
  </si>
  <si>
    <t>VEGA FLORES GIANINA ANALIT</t>
  </si>
  <si>
    <t>46401384</t>
  </si>
  <si>
    <t>VEGA GOICOCHEA YURI VANESSA</t>
  </si>
  <si>
    <t>08737878</t>
  </si>
  <si>
    <t>VEGA PACHAS JUANA ROSA</t>
  </si>
  <si>
    <t>25529727</t>
  </si>
  <si>
    <t>VEGA QUISPE DE MORENO JUANA BEATRIZ</t>
  </si>
  <si>
    <t>43907177</t>
  </si>
  <si>
    <t>VEGA REYES KATHERINE MILAGROS</t>
  </si>
  <si>
    <t>SERVICIO: APOYO ADMINISTRATIVO EN ALMACEN CENTRAL</t>
  </si>
  <si>
    <t>43526828</t>
  </si>
  <si>
    <t>VEGA ROMERO ROSARIO DEL PILAR</t>
  </si>
  <si>
    <t>74029699</t>
  </si>
  <si>
    <t>VELA GUERRA SHARON MAKENDA</t>
  </si>
  <si>
    <t>46638912</t>
  </si>
  <si>
    <t>VELA SHAPIAMA LIZ CAROL</t>
  </si>
  <si>
    <t>44266187</t>
  </si>
  <si>
    <t>VELARDE ACHATA JORGE LUIS</t>
  </si>
  <si>
    <t>SOCIOLOGO CRIMINOLOGIA</t>
  </si>
  <si>
    <t>29722004</t>
  </si>
  <si>
    <t>VELARDE GUEVARA JESSICA ESTHER</t>
  </si>
  <si>
    <t>32980900</t>
  </si>
  <si>
    <t>VELARDE MALARIN ANA MARIA</t>
  </si>
  <si>
    <t>29328718</t>
  </si>
  <si>
    <t>VELASQUEZ AROVILCA TERESA ROSA</t>
  </si>
  <si>
    <t>23849306</t>
  </si>
  <si>
    <t>VELASQUEZ CACERES ERIBERTA</t>
  </si>
  <si>
    <t>42323743</t>
  </si>
  <si>
    <t>VELASQUEZ CORONADO MIGUEL EDUARDO</t>
  </si>
  <si>
    <t>01230548</t>
  </si>
  <si>
    <t>VELASQUEZ DE CRUZ MARIA ANTONIETA</t>
  </si>
  <si>
    <t>04430134</t>
  </si>
  <si>
    <t>VELASQUEZ HUMIRE VERONICA MARINA</t>
  </si>
  <si>
    <t>07489189</t>
  </si>
  <si>
    <t>VELASQUEZ MARCHENA DELIA DEL PILAR</t>
  </si>
  <si>
    <t>SECRETARIADO  EJECUTIVO BILINGUE</t>
  </si>
  <si>
    <t>47470516</t>
  </si>
  <si>
    <t>VELASQUEZ REYES LOURDES MILUSKA</t>
  </si>
  <si>
    <t>41891757</t>
  </si>
  <si>
    <t>VELASQUEZ SANCHEZ JULIA FALCONERY</t>
  </si>
  <si>
    <t>75230723</t>
  </si>
  <si>
    <t>VELASQUEZ ZAMORA WENDY AURELIA</t>
  </si>
  <si>
    <t>PASTELERIA COMERCIAL</t>
  </si>
  <si>
    <t>06109719</t>
  </si>
  <si>
    <t>VELAZCO GARCIA RITA CONSTANZA</t>
  </si>
  <si>
    <t>43025344</t>
  </si>
  <si>
    <t>VELAZCO HERNANDEZ ANGEL GABRIEL</t>
  </si>
  <si>
    <t>02150890</t>
  </si>
  <si>
    <t>VELEZ CHOQUE WILSON</t>
  </si>
  <si>
    <t>16692053</t>
  </si>
  <si>
    <t>VELEZ LLAUCE DE FERNANDEZ MARIA AGUSTINA</t>
  </si>
  <si>
    <t>09920813</t>
  </si>
  <si>
    <t>VELEZ MALPARTIDA OSCAR JOSE</t>
  </si>
  <si>
    <t>47904595</t>
  </si>
  <si>
    <t>VELIZ CONDORI ANITA LIZETT</t>
  </si>
  <si>
    <t>07131034</t>
  </si>
  <si>
    <t>VELIZ JUSTO JUDITH</t>
  </si>
  <si>
    <t>07517180</t>
  </si>
  <si>
    <t>VENTOCILLA OYAGUE ROCIO DEL PILAR</t>
  </si>
  <si>
    <t>22510470</t>
  </si>
  <si>
    <t>VENTURO CRESPO ROBER LUIS</t>
  </si>
  <si>
    <t>16659752</t>
  </si>
  <si>
    <t>VERA CRUZ ROXANA DEL PILAR</t>
  </si>
  <si>
    <t>DERECHO Y CIENCIAS POLITICAS</t>
  </si>
  <si>
    <t>45136051</t>
  </si>
  <si>
    <t>VERA SOTO WALDIR JAIRZINHO</t>
  </si>
  <si>
    <t>24485871</t>
  </si>
  <si>
    <t>VERA TICONA DOLCA MATILDE</t>
  </si>
  <si>
    <t>44748134</t>
  </si>
  <si>
    <t>VERA YACILA HAYLA MILAGROS</t>
  </si>
  <si>
    <t>06145817</t>
  </si>
  <si>
    <t>VERASTEGUI CASTILLO DINA VILMA</t>
  </si>
  <si>
    <t>06793121</t>
  </si>
  <si>
    <t>VERASTEGUI GOYCOCHEA DIANA YOHAMA</t>
  </si>
  <si>
    <t>06128617</t>
  </si>
  <si>
    <t>VERASTEGUI MATTOS CARLOS ALBERTO</t>
  </si>
  <si>
    <t>CIRUJANO DENTISTA</t>
  </si>
  <si>
    <t>40669347</t>
  </si>
  <si>
    <t>VERASTEGUI PRETELL EVELING</t>
  </si>
  <si>
    <t>07471285</t>
  </si>
  <si>
    <t>VERGARA VALLE ROSABEL CORINA</t>
  </si>
  <si>
    <t>06262785</t>
  </si>
  <si>
    <t>VERGARAY CASTAÑEDA TIMOTEA FELISA</t>
  </si>
  <si>
    <t>08150186</t>
  </si>
  <si>
    <t>VERGARAY LOZANO PAMELA MILAGROS</t>
  </si>
  <si>
    <t>08084967</t>
  </si>
  <si>
    <t>VERGARAY VARGAS EDITH</t>
  </si>
  <si>
    <t>44771284</t>
  </si>
  <si>
    <t>VICENCIO REYES FELIX FRANCISCO</t>
  </si>
  <si>
    <t>MEDICO CIRUJANO</t>
  </si>
  <si>
    <t>44968173</t>
  </si>
  <si>
    <t>VICENTE NAVARRO JANNET YOLANDA</t>
  </si>
  <si>
    <t>SERVICIO: PERSONAL DE APOYO EN LAVANDERIA</t>
  </si>
  <si>
    <t>22484834</t>
  </si>
  <si>
    <t>VICENTE YUMPE EDITH NORMA</t>
  </si>
  <si>
    <t>SERVICIO: ANALISTA DE GESTION DEL ARCHIVO</t>
  </si>
  <si>
    <t>10525341</t>
  </si>
  <si>
    <t>VICTORIO MAMANI JULIO CESAR</t>
  </si>
  <si>
    <t>06764426</t>
  </si>
  <si>
    <t>VIDAL CORDERO PEDRO ANTONIO</t>
  </si>
  <si>
    <t>41938319</t>
  </si>
  <si>
    <t>VIDAL LOZADA FLOR DE MARIA GRACIELA</t>
  </si>
  <si>
    <t>SERVICIO: CARPINTERIA Y EBANISTERIA</t>
  </si>
  <si>
    <t>09943570</t>
  </si>
  <si>
    <t>VIDAL TRIGUEROS GABRIEL YTALO</t>
  </si>
  <si>
    <t>70506594</t>
  </si>
  <si>
    <t>VIDALON MORENO BERTHA SUSAN</t>
  </si>
  <si>
    <t>25754827</t>
  </si>
  <si>
    <t>VIDARTE VILLANUEVA PATRICIA AURORA</t>
  </si>
  <si>
    <t>40677923</t>
  </si>
  <si>
    <t>VIERA CERNA HANDS MYKELSONT</t>
  </si>
  <si>
    <t>46446669</t>
  </si>
  <si>
    <t>VIERA HUERTAS TATIANA ELIZABETH</t>
  </si>
  <si>
    <t>42125721</t>
  </si>
  <si>
    <t>VIGO SILVANO DE DIAZ MAYRA REYDELINDA</t>
  </si>
  <si>
    <t>SERVICIO: PERSONAL DE COCINA</t>
  </si>
  <si>
    <t>10861363</t>
  </si>
  <si>
    <t>VILA TAPAYURI MARILU EUGENIA</t>
  </si>
  <si>
    <t>09804944</t>
  </si>
  <si>
    <t>VILCA YBANA MILAGROS</t>
  </si>
  <si>
    <t>09578003</t>
  </si>
  <si>
    <t>VILCA YDME YSABEL CRISTINA</t>
  </si>
  <si>
    <t>19815660</t>
  </si>
  <si>
    <t>VILCAHUAMAN CANTO LUZMILA JACINTA</t>
  </si>
  <si>
    <t>16782351</t>
  </si>
  <si>
    <t>VILCHERREZ HUAMAN YSABEL ROXANA</t>
  </si>
  <si>
    <t>41661424</t>
  </si>
  <si>
    <t>VILCHEZ CAJAÑAUPA KEYLA KATYA</t>
  </si>
  <si>
    <t>10656126</t>
  </si>
  <si>
    <t>VILCHEZ INGA GLADYS LUZ</t>
  </si>
  <si>
    <t>18015565</t>
  </si>
  <si>
    <t>VILCHEZ PANTOJA CARMEN ELIZABETH</t>
  </si>
  <si>
    <t>40414840</t>
  </si>
  <si>
    <t>VILCHEZ VALENZUELA EVELYN CRISTINA</t>
  </si>
  <si>
    <t>16690989</t>
  </si>
  <si>
    <t>VILELA SONO MARIA MILAGROS</t>
  </si>
  <si>
    <t>43463251</t>
  </si>
  <si>
    <t>VILLA BUITRON MARIA VICTORIA</t>
  </si>
  <si>
    <t>28981521</t>
  </si>
  <si>
    <t>VILLA CHUNGUILLO NORMA MELANIA</t>
  </si>
  <si>
    <t>41588384</t>
  </si>
  <si>
    <t>VILLACORTA NARANJOS ROLANDO</t>
  </si>
  <si>
    <t>40759450</t>
  </si>
  <si>
    <t>VILLAFAN DIAZ ERIK GUSTAVO</t>
  </si>
  <si>
    <t>09311315</t>
  </si>
  <si>
    <t>VILLALON DELIOT MARIA LOURDES</t>
  </si>
  <si>
    <t>45450326</t>
  </si>
  <si>
    <t>VILLANUEVA AMBROSIO AUGUSTO</t>
  </si>
  <si>
    <t>45515318</t>
  </si>
  <si>
    <t>VILLANUEVA GAMARRA ROCIO MARIVEL</t>
  </si>
  <si>
    <t>40336150</t>
  </si>
  <si>
    <t>VILLANUEVA MATOS JORGE ARMANDO</t>
  </si>
  <si>
    <t>09853325</t>
  </si>
  <si>
    <t>VILLANUEVA MENGONI ELIZABETH MARIA</t>
  </si>
  <si>
    <t>41259745</t>
  </si>
  <si>
    <t>VILLASIS VALDIVIA AMADO HARDY</t>
  </si>
  <si>
    <t>06802147</t>
  </si>
  <si>
    <t>VILLEGAS LUPERDI GIOVANNA SARA</t>
  </si>
  <si>
    <t>COMUNICACION AUDIOVISUAL</t>
  </si>
  <si>
    <t>16757611</t>
  </si>
  <si>
    <t>VILLEGAS SALES CESAR JOVIT</t>
  </si>
  <si>
    <t>24488074</t>
  </si>
  <si>
    <t>VILLENA PUELLES PAULINO</t>
  </si>
  <si>
    <t>40886084</t>
  </si>
  <si>
    <t>VITOR ROMERO MARIA ELENA</t>
  </si>
  <si>
    <t>SERVICIO: ESPECIALISTA EN PROGRAMACION Y SUPERVISION NUTRICIONAL</t>
  </si>
  <si>
    <t>09634056</t>
  </si>
  <si>
    <t>VIVAR PONCE MARISOL ROCIO</t>
  </si>
  <si>
    <t>SERVICIO: ASESOR(A) EN GESTION INSTITUCIONAL</t>
  </si>
  <si>
    <t>07750494</t>
  </si>
  <si>
    <t>VIVAS HUAMANI JOSEPH EDWARDS</t>
  </si>
  <si>
    <t>08014083</t>
  </si>
  <si>
    <t>VIVIANO GRANDE DIANA APOLONIA</t>
  </si>
  <si>
    <t>42679031</t>
  </si>
  <si>
    <t>VIZCARRA CHOQUE ROXANA</t>
  </si>
  <si>
    <t>04438064</t>
  </si>
  <si>
    <t>VIZCARRA QUISPE EDITH CELIA</t>
  </si>
  <si>
    <t>41795971</t>
  </si>
  <si>
    <t>VIZCARRA QUISPE ELIZABETH JANETT</t>
  </si>
  <si>
    <t>17873624</t>
  </si>
  <si>
    <t>VIZCONDE OSORIO TERESITA AGUSTINA</t>
  </si>
  <si>
    <t>07908899</t>
  </si>
  <si>
    <t>WADSWORTH MORENO MARIA VICTORIA</t>
  </si>
  <si>
    <t>15447279</t>
  </si>
  <si>
    <t>WALDE NAPURI CATHERY KARIN</t>
  </si>
  <si>
    <t>25848802</t>
  </si>
  <si>
    <t>WILSON PAYVA SARA JENNY</t>
  </si>
  <si>
    <t>19082592</t>
  </si>
  <si>
    <t>YACHE MENDOZA JENNY NOEMI</t>
  </si>
  <si>
    <t>80666432</t>
  </si>
  <si>
    <t>YAJAHUANCA FLORES MERICIA</t>
  </si>
  <si>
    <t>04068563</t>
  </si>
  <si>
    <t>YALICO SINCHE NELLY LUZ</t>
  </si>
  <si>
    <t>25634553</t>
  </si>
  <si>
    <t>YANQUI ZUÑIGA JUANA MARIA</t>
  </si>
  <si>
    <t>25649714</t>
  </si>
  <si>
    <t>YANQUI ZUÑIGA VICTORIA TULA</t>
  </si>
  <si>
    <t>02442587</t>
  </si>
  <si>
    <t>YARMAS TINTAYA LISBETH GRACIELA</t>
  </si>
  <si>
    <t>21796152</t>
  </si>
  <si>
    <t>YATACO GONZALES DE BACA DORA ELIZA</t>
  </si>
  <si>
    <t>PRIMARIA INCOMPLETA</t>
  </si>
  <si>
    <t>SERVICIO: CONSEJERIA EN PSICOLOGIA</t>
  </si>
  <si>
    <t>06549344</t>
  </si>
  <si>
    <t>YATACO GUTIERREZ DE JESUS MARIA CARMELITA</t>
  </si>
  <si>
    <t>21873677</t>
  </si>
  <si>
    <t>YATACO MENDOZA ERIKA YESENIA</t>
  </si>
  <si>
    <t>25648162</t>
  </si>
  <si>
    <t>YLLACONZA DE CRUZ PAULINA</t>
  </si>
  <si>
    <t>09030188</t>
  </si>
  <si>
    <t>YLLATOPA VELASQUEZ MIRIAM ROSA</t>
  </si>
  <si>
    <t>02898045</t>
  </si>
  <si>
    <t>YOVERA VILCHEZ JENNY</t>
  </si>
  <si>
    <t>25828175</t>
  </si>
  <si>
    <t>YOVERA VILCHEZ VERONICA ROSARIO</t>
  </si>
  <si>
    <t>02440956</t>
  </si>
  <si>
    <t>YUCRA SARAVIA YOLANDA PATRICIA</t>
  </si>
  <si>
    <t>01230389</t>
  </si>
  <si>
    <t>YUCRA SUPO EDILBERTA PRIMITIVA</t>
  </si>
  <si>
    <t>42771612</t>
  </si>
  <si>
    <t>YUPA CASANOVA JERRY RICHARD</t>
  </si>
  <si>
    <t>01229023</t>
  </si>
  <si>
    <t>YUPANQUI COILA BLANCA SEVERA</t>
  </si>
  <si>
    <t>45863526</t>
  </si>
  <si>
    <t>YUPANQUI HERAS RAUL DAWER</t>
  </si>
  <si>
    <t>41595693</t>
  </si>
  <si>
    <t>ZABARBURU TORRES NORKA CATTHERINE</t>
  </si>
  <si>
    <t>80195981</t>
  </si>
  <si>
    <t>ZAMBRANO INFANTE JOSEFA</t>
  </si>
  <si>
    <t>42037266</t>
  </si>
  <si>
    <t>ZAMORA SALAZAR NANSSI NEREIRA</t>
  </si>
  <si>
    <t>07757079</t>
  </si>
  <si>
    <t>ZAMORA SILVA ASUCENA ALEJANDRINA</t>
  </si>
  <si>
    <t>07760430</t>
  </si>
  <si>
    <t>ZAMORA SILVA GRACIELA DOMITILA</t>
  </si>
  <si>
    <t>06017017</t>
  </si>
  <si>
    <t>ZAMUDIO TORRES DE TELLO ELBA ORIELLY</t>
  </si>
  <si>
    <t>29416319</t>
  </si>
  <si>
    <t>ZAPANA BUDIEL EDITH LUZ</t>
  </si>
  <si>
    <t>29411240</t>
  </si>
  <si>
    <t>ZAPANA BUDIEL ROSA LUZ</t>
  </si>
  <si>
    <t>20054846</t>
  </si>
  <si>
    <t>ZAPANA MENDOZA ELIZABETH LUZ</t>
  </si>
  <si>
    <t>06752553</t>
  </si>
  <si>
    <t>ZAPATA CASTILLO MARIA DEL SOCORRO</t>
  </si>
  <si>
    <t>40530056</t>
  </si>
  <si>
    <t>ZAPATA LEGUA PATRICIA LILIANA</t>
  </si>
  <si>
    <t>45585026</t>
  </si>
  <si>
    <t>ZAPATA ROMERO KATHERIN ESTEFANIA</t>
  </si>
  <si>
    <t>42698442</t>
  </si>
  <si>
    <t>ZARATE TOLEDO MIGUEL ANIBAL MARTIN</t>
  </si>
  <si>
    <t>32795908</t>
  </si>
  <si>
    <t>ZAVALETA AZABACHE FLOR MARIA</t>
  </si>
  <si>
    <t>SERVICIO: ESTIBADOR</t>
  </si>
  <si>
    <t>25809601</t>
  </si>
  <si>
    <t>ZAVALETA PONTE ALVARO LADISLAO</t>
  </si>
  <si>
    <t>25782588</t>
  </si>
  <si>
    <t>ZEGARRA PIMENTEL BILLY JACK</t>
  </si>
  <si>
    <t>42317248</t>
  </si>
  <si>
    <t>ZELAYA GONZALES STEPHANIE MILENE</t>
  </si>
  <si>
    <t>25707188</t>
  </si>
  <si>
    <t>ZEVALLOS LOPEZ MARIA TERESA</t>
  </si>
  <si>
    <t>40262458</t>
  </si>
  <si>
    <t>ZEVALLOS MENDO YESENIA</t>
  </si>
  <si>
    <t>16805666</t>
  </si>
  <si>
    <t>ZEVALLOS MUÑOZ JULY CAROLINA</t>
  </si>
  <si>
    <t>SERVICIO: ESPECIALISTA EN SALUD II</t>
  </si>
  <si>
    <t>41714801</t>
  </si>
  <si>
    <t>ZEVALLOS VILLACORTA CYNTHIA DENISSE</t>
  </si>
  <si>
    <t>09797833</t>
  </si>
  <si>
    <t>ZIRENA COLONNA SILVIA MADELEINE</t>
  </si>
  <si>
    <t>08438344</t>
  </si>
  <si>
    <t>ZULOETA MALCA RICARDINA</t>
  </si>
  <si>
    <t>06099039</t>
  </si>
  <si>
    <t>ZULUETA AGURTO LUZ ANGELICA</t>
  </si>
  <si>
    <t>43300865</t>
  </si>
  <si>
    <t>ZUMAETA CURUCHAGA DE RIOS  CYNTHIA MAGALY</t>
  </si>
  <si>
    <t>08178137</t>
  </si>
  <si>
    <t>ZUMAETA DIAZ GERDIL</t>
  </si>
  <si>
    <t>40220286</t>
  </si>
  <si>
    <t>ZUÑIGA GILIO JULY EDITH</t>
  </si>
  <si>
    <t>44861613</t>
  </si>
  <si>
    <t>ZUÑIGA RAMOS ESMERALDA ANDREA</t>
  </si>
  <si>
    <t>47119869</t>
  </si>
  <si>
    <t>ZUÑIGA SARMIENTO VALERIA HAYDEE</t>
  </si>
  <si>
    <t>SERVICIO: ESPECIALISTA EN ESTADISTICA PARA EL MONITOREO DEL INABIF</t>
  </si>
  <si>
    <t>42860898</t>
  </si>
  <si>
    <t>ZUTA JIMENEZ LADY VANESSA</t>
  </si>
  <si>
    <t>70038812</t>
  </si>
  <si>
    <t>ACEVEDO ASTO JHASMIN GIOVANNY</t>
  </si>
  <si>
    <t>71395061</t>
  </si>
  <si>
    <t>ACEVEDO SANCHEZ MELISSA ANTONELLA</t>
  </si>
  <si>
    <t>SERVICIO: ANALISTA DE SERVICIOS DE ALIMENTACION Y NUTRICION</t>
  </si>
  <si>
    <t>07486483</t>
  </si>
  <si>
    <t>ACHAHUANCO HUALLPAMAYTA ELISEO ANTONIO</t>
  </si>
  <si>
    <t>00495343</t>
  </si>
  <si>
    <t>AGUILAR TICONA MERCEDES CAROLINA</t>
  </si>
  <si>
    <t>SERVICIO: SECRETARIA DE ALTA DIRECCION</t>
  </si>
  <si>
    <t>40180582</t>
  </si>
  <si>
    <t>ALFEREZ CASTRO MARCIA PRISCA</t>
  </si>
  <si>
    <t>SECRETARIA</t>
  </si>
  <si>
    <t>44903107</t>
  </si>
  <si>
    <t>ALVAREZ LLONTOP VERONICA DEL MILAGRO</t>
  </si>
  <si>
    <t>ENFERMERA, NIVEL SUPERIOR (DIPLOMADOS)</t>
  </si>
  <si>
    <t>25754283</t>
  </si>
  <si>
    <t>APONTE TRONCOSO ROSA ESPERANZA</t>
  </si>
  <si>
    <t>21574696</t>
  </si>
  <si>
    <t>ARQUIÑEGO PAZ RONY JESUS</t>
  </si>
  <si>
    <t>SERVICIO: ANALISTA DE CONTROL PREVIO</t>
  </si>
  <si>
    <t>22497820</t>
  </si>
  <si>
    <t>ARRARTE SOLORZANO PATRICIA ELIZABETH</t>
  </si>
  <si>
    <t>SERVICIO: ANALISTA DE FORTALECIMIENTO FAMILIAR</t>
  </si>
  <si>
    <t>21144881</t>
  </si>
  <si>
    <t>BERECA BERECA JEYSI ROMINA</t>
  </si>
  <si>
    <t>ENFERMERO</t>
  </si>
  <si>
    <t>10331583</t>
  </si>
  <si>
    <t>BERNAL ALVA JUANA LOURDES</t>
  </si>
  <si>
    <t>ADMINISTRACION RELACIONES INDUSTRIALES</t>
  </si>
  <si>
    <t>41392146</t>
  </si>
  <si>
    <t>BODERO OLAYA JULIO CESAR</t>
  </si>
  <si>
    <t>03899464</t>
  </si>
  <si>
    <t>BODERO OLAYA KARIM ELIZABETH</t>
  </si>
  <si>
    <t>10217577</t>
  </si>
  <si>
    <t>BRAVO CASTILLO JOSE ROSENDO</t>
  </si>
  <si>
    <t>SERVICIO: ESPECIALISTA DE ESTADISTICA,SEGUIMIENTO Y EVALUACION</t>
  </si>
  <si>
    <t>41683868</t>
  </si>
  <si>
    <t>CACSIRE DAVALOS MARIA LUISA</t>
  </si>
  <si>
    <t>20123463</t>
  </si>
  <si>
    <t>CANAHUALPA TOVAR CESAR ORLANDO</t>
  </si>
  <si>
    <t>ECONOMISTA</t>
  </si>
  <si>
    <t>09523440</t>
  </si>
  <si>
    <t>CARRANZA CAPRISTAN MADELEYNE JACQUELINE</t>
  </si>
  <si>
    <t>08005431</t>
  </si>
  <si>
    <t>CASOLA GONZALES ROSSANA ELOISA</t>
  </si>
  <si>
    <t>09676646</t>
  </si>
  <si>
    <t>CASSARO RABANAL DE ANAYA CARLA CAROLINA</t>
  </si>
  <si>
    <t>41874711</t>
  </si>
  <si>
    <t>CASTILLA MINA CARLA LILIANA</t>
  </si>
  <si>
    <t>CUIDADO DE NIÐOS EN VIVIENDAS PARTICULARES</t>
  </si>
  <si>
    <t>40147366</t>
  </si>
  <si>
    <t>CASTILLO CABRERA VICKY YESENIA</t>
  </si>
  <si>
    <t>46420870</t>
  </si>
  <si>
    <t>CASTILLO SANTOS ROSALYN GRACE</t>
  </si>
  <si>
    <t>41251295</t>
  </si>
  <si>
    <t>CASTILLO VARELA RICHARD ANTONIO</t>
  </si>
  <si>
    <t>SERVICIO: ANALISTA DE ATRACCION DEL TALENTO HUMANO</t>
  </si>
  <si>
    <t>10062329</t>
  </si>
  <si>
    <t>CAYCHO CARBAJAL MARIANELA</t>
  </si>
  <si>
    <t>43956395</t>
  </si>
  <si>
    <t>CAYETANO MARQUINA SONIA</t>
  </si>
  <si>
    <t>00505333</t>
  </si>
  <si>
    <t>CCALLA MAQUERA EDINSON WILY</t>
  </si>
  <si>
    <t>43816023</t>
  </si>
  <si>
    <t>CCASANI CONDORI DIANA ROSA</t>
  </si>
  <si>
    <t>07209780</t>
  </si>
  <si>
    <t>CHANG SERRANO JAVIER EDUARDO</t>
  </si>
  <si>
    <t>32545944</t>
  </si>
  <si>
    <t>CHAVEZ ANTO ARTURO</t>
  </si>
  <si>
    <t>23984427</t>
  </si>
  <si>
    <t>CHOQUENEIRA CCORIMANYA SONIA</t>
  </si>
  <si>
    <t>42180428</t>
  </si>
  <si>
    <t>CHUQUICHANCA CACSIRE MARIA TERESA</t>
  </si>
  <si>
    <t>41012117</t>
  </si>
  <si>
    <t>CORNEJO SOPLOPUCO JOEL ELIAS</t>
  </si>
  <si>
    <t xml:space="preserve">ADMINISTRACION  </t>
  </si>
  <si>
    <t>07070672</t>
  </si>
  <si>
    <t>COSME CENTENO FELICITA</t>
  </si>
  <si>
    <t>42964651</t>
  </si>
  <si>
    <t>CRUZ CABRERA ROSANA SARITH</t>
  </si>
  <si>
    <t>43756336</t>
  </si>
  <si>
    <t>DEL AGUILA  MURO DARWIN</t>
  </si>
  <si>
    <t>72938709</t>
  </si>
  <si>
    <t>DEL CASTILLO VASQUEZ STEFANI ANDRED</t>
  </si>
  <si>
    <t>DIRECTOR(A) EJECUTIVO(A)</t>
  </si>
  <si>
    <t>32386819</t>
  </si>
  <si>
    <t>DONGO ADRIAN LIDIA ELAINE</t>
  </si>
  <si>
    <t>SERVICIO: TECNOLOGO(A) MEDICO(A)</t>
  </si>
  <si>
    <t>41559470</t>
  </si>
  <si>
    <t>ESPINOZA QUISPE ROXANA</t>
  </si>
  <si>
    <t>44258916</t>
  </si>
  <si>
    <t>FALCON BICERRA CINTHYA</t>
  </si>
  <si>
    <t>46187383</t>
  </si>
  <si>
    <t>FERNANDEZ BACA  MORAN WALTHER SANTIAGO</t>
  </si>
  <si>
    <t>44308394</t>
  </si>
  <si>
    <t>FLORES MONTES CLAUDIA SHARON</t>
  </si>
  <si>
    <t>23855200</t>
  </si>
  <si>
    <t>FLOREZ ORTIZ JOSE ANTONIO</t>
  </si>
  <si>
    <t>TECNICO EN LABORATORIO CLINICO</t>
  </si>
  <si>
    <t>72003898</t>
  </si>
  <si>
    <t>FRANCO BOCANEGRA ROSITA JHULIANA</t>
  </si>
  <si>
    <t>SERVICIO: ESPECIALISTA DE PROYECTOS DE SISTEMAS DE INFORMACION Y TIC</t>
  </si>
  <si>
    <t>40054263</t>
  </si>
  <si>
    <t>FREITAS YALTA CARLOS JOEL</t>
  </si>
  <si>
    <t>07022244</t>
  </si>
  <si>
    <t>GAMARRA PALACIOS MARIA DE FATIMA CARMEN</t>
  </si>
  <si>
    <t>08305066</t>
  </si>
  <si>
    <t>GARCIA APARICIO GIOVANNA LINA</t>
  </si>
  <si>
    <t>42810736</t>
  </si>
  <si>
    <t>GARCIA MENA CARLOS EDUARDO</t>
  </si>
  <si>
    <t>TECNICO EN  SISTEMAS INFORMATICOS</t>
  </si>
  <si>
    <t>70439363</t>
  </si>
  <si>
    <t>GARRIDO AGURTO MELISSA ABIGAIL</t>
  </si>
  <si>
    <t>40701749</t>
  </si>
  <si>
    <t>GONZALES MORALES WALTER ANTONIO</t>
  </si>
  <si>
    <t>28482603</t>
  </si>
  <si>
    <t>HERRERA ROJAS CLAVEL PILAR</t>
  </si>
  <si>
    <t>44639439</t>
  </si>
  <si>
    <t>HUAMAN HUAMANI NIDIA ANAIS</t>
  </si>
  <si>
    <t>16593466</t>
  </si>
  <si>
    <t>HUAMANCHUMO LEYTON MARIA DEL MILAGRO</t>
  </si>
  <si>
    <t>PROMOTORES DE JUEGO EN LA CALLE (AJEDREZ, DAMAS, ETC.)</t>
  </si>
  <si>
    <t>41023255</t>
  </si>
  <si>
    <t>HUAMANI LLERENA MELISSA PAOLA</t>
  </si>
  <si>
    <t>22481016</t>
  </si>
  <si>
    <t>INOCENCIO ORDOÑEZ MARIA DEL ROSARIO</t>
  </si>
  <si>
    <t>73999432</t>
  </si>
  <si>
    <t>JIMENEZ BORRERO JANNIS VANESSA</t>
  </si>
  <si>
    <t>10030536</t>
  </si>
  <si>
    <t>JIMENEZ HUAPAYA PATRICIA MERCEDES</t>
  </si>
  <si>
    <t>42609871</t>
  </si>
  <si>
    <t>LAU BARTRA JULIO</t>
  </si>
  <si>
    <t>29598230</t>
  </si>
  <si>
    <t>LIMA CHAVEZ NELLY ELSA</t>
  </si>
  <si>
    <t>29408825</t>
  </si>
  <si>
    <t>LIMAZCA BEGAZO NEVERT JUAN</t>
  </si>
  <si>
    <t>70882481</t>
  </si>
  <si>
    <t>LIVIAPOMA PARDO RONALD PERCY</t>
  </si>
  <si>
    <t>PROFESOR, EDUCACION SECUNDARIA/EDUCACION FISICA</t>
  </si>
  <si>
    <t>SERVICIO: ESPECIALISTA EN PSICOLOGIA</t>
  </si>
  <si>
    <t>10407807</t>
  </si>
  <si>
    <t>LOPEZ PELAEZ PAOLA MAGALY</t>
  </si>
  <si>
    <t>45831044</t>
  </si>
  <si>
    <t>LOZADA OLANO ROSA CECILIA</t>
  </si>
  <si>
    <t>SERVICIO: ANALISTA DE GESTION DE LA COMPENSACION</t>
  </si>
  <si>
    <t>45136118</t>
  </si>
  <si>
    <t>LUJAN MUÑOZ JULISSA EVANGELINA</t>
  </si>
  <si>
    <t>25563724</t>
  </si>
  <si>
    <t>LUQUE CUTIPA MAURO FELIX</t>
  </si>
  <si>
    <t>40407138</t>
  </si>
  <si>
    <t>MAMANI FLORES JOSE LUIS</t>
  </si>
  <si>
    <t>47399568</t>
  </si>
  <si>
    <t>MANCHAY NEIRA MARIA DEL PILAR</t>
  </si>
  <si>
    <t>SERVICIO: TECNICO AUTOMOTRIZ</t>
  </si>
  <si>
    <t>06993062</t>
  </si>
  <si>
    <t>MAÑUECO VENTURO ISAAC EDGARD</t>
  </si>
  <si>
    <t>TECNICO MECANICO</t>
  </si>
  <si>
    <t>72216151</t>
  </si>
  <si>
    <t>MARIANO MALASQUEZ FIORELLA VICTORIA</t>
  </si>
  <si>
    <t>42999092</t>
  </si>
  <si>
    <t>MENDOZA CRESPO  JUAN PABLO</t>
  </si>
  <si>
    <t>47700544</t>
  </si>
  <si>
    <t>MENDOZA PAPUICO LUZ GIOVANNA</t>
  </si>
  <si>
    <t>45794022</t>
  </si>
  <si>
    <t>MONTERO TINOCO MARIA MAGDALENA</t>
  </si>
  <si>
    <t>44649798</t>
  </si>
  <si>
    <t>MUCHICA MUÑIZ VIORELA ROXANA</t>
  </si>
  <si>
    <t>002345637</t>
  </si>
  <si>
    <t>NAVARRO FERNANDEZ MERCEDES ROSALIA</t>
  </si>
  <si>
    <t>71717630</t>
  </si>
  <si>
    <t>NEYRA MAURIOLA KARLA ELIZABETH</t>
  </si>
  <si>
    <t>42450604</t>
  </si>
  <si>
    <t>NUÑEZ HUAPAYA NEISER EDUARDO</t>
  </si>
  <si>
    <t>SERVICIO: OPERADOR(A) DE TALLERES DE MUSICA</t>
  </si>
  <si>
    <t>41594481</t>
  </si>
  <si>
    <t>OCHOA LOPEZ LIZBETH LEONOR</t>
  </si>
  <si>
    <t>PROFESOR, EDUCACION SECUNDARIA/ARTE-OFICIOS</t>
  </si>
  <si>
    <t>28315529</t>
  </si>
  <si>
    <t>ORELLANA QUINTANILLA YANET</t>
  </si>
  <si>
    <t>07564348</t>
  </si>
  <si>
    <t>PACHECO BERNAOLA JESUS ABRAHAM</t>
  </si>
  <si>
    <t>44595545</t>
  </si>
  <si>
    <t>PARAGUAY MUCHA EINSTEN</t>
  </si>
  <si>
    <t>SERVICIO: EXPERTO(A) DE ASESORIA TECNICA</t>
  </si>
  <si>
    <t>07183532</t>
  </si>
  <si>
    <t>PECCIO CHAVESTA EDWIN MARCEL</t>
  </si>
  <si>
    <t>SERVICIO: ANALISTA PROGRAMADOR DE APLICACIONES Y SISTEMAS INFORMATICOS</t>
  </si>
  <si>
    <t>41830403</t>
  </si>
  <si>
    <t>PEREZ MEDRANO IVAN EZEQUIEL</t>
  </si>
  <si>
    <t>SERVICIO: ESPECIALISTA DE SISTEMAS DE INFORMACION Y SEGUIMIENTO</t>
  </si>
  <si>
    <t>40651631</t>
  </si>
  <si>
    <t>PEREZ TARAZONA VANESSA</t>
  </si>
  <si>
    <t>SERVICIO: TECNICO(A) EN ENFERMERIA</t>
  </si>
  <si>
    <t>63354007</t>
  </si>
  <si>
    <t>PIORI CHUMPATE JAZMIN</t>
  </si>
  <si>
    <t>44312171</t>
  </si>
  <si>
    <t>POMA TORRES GLADYS MABEL</t>
  </si>
  <si>
    <t>25809032</t>
  </si>
  <si>
    <t>PONCE CORONADO VALERIA VANESSA</t>
  </si>
  <si>
    <t>29703269</t>
  </si>
  <si>
    <t>POSTIGO ARIAS VICTOR AVELINO</t>
  </si>
  <si>
    <t>SERVICIO: ESPECIALISTA JURIDICO DE UDIF</t>
  </si>
  <si>
    <t>09576371</t>
  </si>
  <si>
    <t>PUCHURI MEDINA NELIDA MARIBEL</t>
  </si>
  <si>
    <t>70538518</t>
  </si>
  <si>
    <t>RAMIREZ CASTILLO KATTYA VANESSA</t>
  </si>
  <si>
    <t>70479964</t>
  </si>
  <si>
    <t>RAMIREZ TELLO RENZO</t>
  </si>
  <si>
    <t>44776958</t>
  </si>
  <si>
    <t>RAMOS MORAN ROSSMERY NATALI</t>
  </si>
  <si>
    <t>40659043</t>
  </si>
  <si>
    <t>RIVERA ZEVALLOS JOSE</t>
  </si>
  <si>
    <t>PROFESOR DE TALLERES, OTROS</t>
  </si>
  <si>
    <t>46414500</t>
  </si>
  <si>
    <t>ROBLES VASQUEZ LOURDES PATRICIA</t>
  </si>
  <si>
    <t>10403605</t>
  </si>
  <si>
    <t>RODRIGUEZ DOROTEO MARITZA</t>
  </si>
  <si>
    <t>SERVICIO: ANALISTA DE PROCEDIMIENTO ADMINISTRATIVO DISCIPLINARIO</t>
  </si>
  <si>
    <t>43978538</t>
  </si>
  <si>
    <t>RODRIGUEZ ROMERO CANDY ROCIO</t>
  </si>
  <si>
    <t>40624044</t>
  </si>
  <si>
    <t>ROJAS PRUDENCIO SONIA ESTHER</t>
  </si>
  <si>
    <t>21289297</t>
  </si>
  <si>
    <t>ROJAS RICALDI CESAR ENRIQUE</t>
  </si>
  <si>
    <t>44210881</t>
  </si>
  <si>
    <t>ROMERO MACHACA YAMILE YANET</t>
  </si>
  <si>
    <t>44343272</t>
  </si>
  <si>
    <t>SALES PIELAGO ROSA MERCEDES</t>
  </si>
  <si>
    <t>SERVICIO: ESPECIALISTA EN MONITOREO DE RECOMENDACIONES DEL SISTEMA NACIONAL DE CONTROL Y DEL CONTROL INTERNO</t>
  </si>
  <si>
    <t>43400616</t>
  </si>
  <si>
    <t>SANCHEZ LINO ANNY AMELY</t>
  </si>
  <si>
    <t>40520084</t>
  </si>
  <si>
    <t>SIFUENTES QUILCATE WILDER ALEJANDRO</t>
  </si>
  <si>
    <t>SERVICIO: OPERADOR(A) DE TALLER DE COSTURA</t>
  </si>
  <si>
    <t>09430643</t>
  </si>
  <si>
    <t>SOTO RAMIREZ SILVIA SANTOSA</t>
  </si>
  <si>
    <t>40864604</t>
  </si>
  <si>
    <t>SOTOMAYOR TIRADO KEILY YESENIA</t>
  </si>
  <si>
    <t>07455370</t>
  </si>
  <si>
    <t>SUAREZ ACUÑA YOLANDA BERTHA</t>
  </si>
  <si>
    <t>41581720</t>
  </si>
  <si>
    <t>TAIPE VARGAS JESSICA KATY</t>
  </si>
  <si>
    <t>45565029</t>
  </si>
  <si>
    <t>TANCHIVA VILLAVICENCIO ANDREA DEL PILAR</t>
  </si>
  <si>
    <t>26729904</t>
  </si>
  <si>
    <t>TORRES TERRONES DE LOZANO MIRIAM CECILIA</t>
  </si>
  <si>
    <t>SOCIOLOGA</t>
  </si>
  <si>
    <t>SERVICIO: ESPECIALISTA DE IDENTIFICACION, FORMULACION Y EVALUACION DE PROYECTOS DE INVERSION</t>
  </si>
  <si>
    <t>06793913</t>
  </si>
  <si>
    <t>TRIGOSO SANCHEZ NOELIA</t>
  </si>
  <si>
    <t>21804736</t>
  </si>
  <si>
    <t>UGARTE SARAVIA AIDA VICTORIA</t>
  </si>
  <si>
    <t>47223649</t>
  </si>
  <si>
    <t>VALDERRAMA WALTER YAJAIRA DAYANA</t>
  </si>
  <si>
    <t>SERVICIO: ESPECIALISTA DE SECRETARIA TECNICA DE LOS ORGANOS INSTRUCTORES DEL PROCEDIMIENTO ADMINISTRATIVO DISCIPLINARIO</t>
  </si>
  <si>
    <t>70398610</t>
  </si>
  <si>
    <t>VALDEZ VALDEZ KAREN</t>
  </si>
  <si>
    <t>40040834</t>
  </si>
  <si>
    <t>VALDIVIA ZAPANA SARAI SIRLEY</t>
  </si>
  <si>
    <t>05337483</t>
  </si>
  <si>
    <t>VELA DA SILVA DE SUAREZ  NELLY ISABEL</t>
  </si>
  <si>
    <t>42112733</t>
  </si>
  <si>
    <t>VELA MAGUIÑA VICTOR HUGO</t>
  </si>
  <si>
    <t>42850169</t>
  </si>
  <si>
    <t>VELASQUEZ PACHECO RODOLFO JOEL</t>
  </si>
  <si>
    <t>42414659</t>
  </si>
  <si>
    <t>VILCA SANCHEZ TERESA INES</t>
  </si>
  <si>
    <t>05379939</t>
  </si>
  <si>
    <t>VILLACORTA CURTO PEDRO ANTONIO</t>
  </si>
  <si>
    <t>80149043</t>
  </si>
  <si>
    <t>VILLACRESES SAUÑE ANA</t>
  </si>
  <si>
    <t>23929551</t>
  </si>
  <si>
    <t>VIZCARRA CHOQUE ERICK</t>
  </si>
  <si>
    <t>42701640</t>
  </si>
  <si>
    <t>ZARATE MEZA JADIS AURELIA</t>
  </si>
  <si>
    <t>SERVICIO: ESPECIALISTA DE GESTION DE CAPACITACION</t>
  </si>
  <si>
    <t>44386886</t>
  </si>
  <si>
    <t>ZEGARRA JUMANGA HECTOR HENRY</t>
  </si>
  <si>
    <t>Titulo Profesional, Técnico o Capacitación Ocupacional</t>
  </si>
  <si>
    <t>AÑO FISCAL 2019</t>
  </si>
  <si>
    <t>AÑO FISCAL 2020 (*)</t>
  </si>
  <si>
    <t>PNCVFS</t>
  </si>
  <si>
    <t>PROFESIONAL COMUNITARIO/A</t>
  </si>
  <si>
    <t>46291334</t>
  </si>
  <si>
    <t>ABARCA CASTELLANOS MARIA JOSE</t>
  </si>
  <si>
    <t>BACH EN SOCIOLOGIA</t>
  </si>
  <si>
    <t>BACHILLER</t>
  </si>
  <si>
    <t>PERSONAL DE APOYO</t>
  </si>
  <si>
    <t>29651213</t>
  </si>
  <si>
    <t>ABRIL IBAÑEZ GIULIANA AYXA</t>
  </si>
  <si>
    <t>BACH EN TRABAJO SOCIAL</t>
  </si>
  <si>
    <t>PSICÓLOGA PARA LA ATENCIÓN DE CASOS DE VIOLENCIA CONTRA LA MUJER E INTEGRANTES DEL GRUPO FAMILIAR Y VIOLENCIA SEXUAL</t>
  </si>
  <si>
    <t>09947113</t>
  </si>
  <si>
    <t>ABURTO PEÑA GINA ROSAURA</t>
  </si>
  <si>
    <t>TITULADO/A</t>
  </si>
  <si>
    <t>ABOGADO/A</t>
  </si>
  <si>
    <t>00404451</t>
  </si>
  <si>
    <t>ACERO KUNCHO MARIA ELENA</t>
  </si>
  <si>
    <t>PSICÓLOGA</t>
  </si>
  <si>
    <t>45196265</t>
  </si>
  <si>
    <t>ACERO MORALES YIOVANA LISSETH</t>
  </si>
  <si>
    <t>46068803</t>
  </si>
  <si>
    <t>ACEVEDO MARQUINA MARCO ANTONIO</t>
  </si>
  <si>
    <t>PROMOTOR</t>
  </si>
  <si>
    <t>19985084</t>
  </si>
  <si>
    <t>ACEVEDO QUISPE CARLOS ALBERTO</t>
  </si>
  <si>
    <t>PSICÓLOGA PARA EL SAU</t>
  </si>
  <si>
    <t>45937293</t>
  </si>
  <si>
    <t>ACHAHUI RODRIGUEZ FRIDA</t>
  </si>
  <si>
    <t>PROMOTORA</t>
  </si>
  <si>
    <t>61947142</t>
  </si>
  <si>
    <t>ACHIC ESPINOZA VALQUIRIA MARIA</t>
  </si>
  <si>
    <t>ADMISIONISTA</t>
  </si>
  <si>
    <t>29648184</t>
  </si>
  <si>
    <t>ACO COAGUILA OLGA RUFINA</t>
  </si>
  <si>
    <t>TECNICO</t>
  </si>
  <si>
    <t>40275566</t>
  </si>
  <si>
    <t>ACON   ROJAS ENRIQUE LUIS</t>
  </si>
  <si>
    <t>PROF EN ATENCIÓN TELEFONICA</t>
  </si>
  <si>
    <t>09911824</t>
  </si>
  <si>
    <t>ACOSTA CHANAME VICTORIA DEL ROSARIO</t>
  </si>
  <si>
    <t>LICENCIADO EN PSICOLOGIA</t>
  </si>
  <si>
    <t>LIC EN PSICOLOGIA</t>
  </si>
  <si>
    <t xml:space="preserve">PROFESIONAL DE APOYO PARA EL COORDINADOR REGIONAL </t>
  </si>
  <si>
    <t>44287785</t>
  </si>
  <si>
    <t>ACOSTA GARCIA FRITS</t>
  </si>
  <si>
    <t>TRABAJADOR SOCIAL</t>
  </si>
  <si>
    <t>ABOGADA</t>
  </si>
  <si>
    <t>45543880</t>
  </si>
  <si>
    <t>ACOSTA PACHECO JULIA JULIANA</t>
  </si>
  <si>
    <t>PROFESIONAL SOCIAL COMUNITARIO</t>
  </si>
  <si>
    <t>45727098</t>
  </si>
  <si>
    <t>ACOSTA SARAPURA CARLOS IVAN</t>
  </si>
  <si>
    <t>COORDINADOR PARA CEM</t>
  </si>
  <si>
    <t>25797041</t>
  </si>
  <si>
    <t>ACOSTA YAMUNAQUE OSCAR ORLANDO</t>
  </si>
  <si>
    <t>COORDINADORA</t>
  </si>
  <si>
    <t>43523569</t>
  </si>
  <si>
    <t>ACUÑA FERNANDEZ DEYSI</t>
  </si>
  <si>
    <t>TECNICO PARA APOYO EN ALMACEN</t>
  </si>
  <si>
    <t>25683337</t>
  </si>
  <si>
    <t>ACUÑA RAVELLO JUAN MEDARDO</t>
  </si>
  <si>
    <t>EGRESADO EN LA ESPECIALIDAD DE ABASTECIMIENTO</t>
  </si>
  <si>
    <t>EGRESADO/A</t>
  </si>
  <si>
    <t>44440804</t>
  </si>
  <si>
    <t>ADRIANO MEZA GREGORIO</t>
  </si>
  <si>
    <t>BACHILLER EN SOCIOLOGIA</t>
  </si>
  <si>
    <t>GESTOR/A REGIONAL</t>
  </si>
  <si>
    <t>20028898</t>
  </si>
  <si>
    <t>ADRIANO ÑAHUIN DORIS NILDA</t>
  </si>
  <si>
    <t>TRABAJADORA SOCIAL</t>
  </si>
  <si>
    <t>44709729</t>
  </si>
  <si>
    <t>ADRIANZEN GUTIERREZ ROSITA MILY</t>
  </si>
  <si>
    <t>LICENCIADA EN TRABAJO SOCIAL</t>
  </si>
  <si>
    <t>PROFESIONAL EN PSICOLOGÍA COMUNITARIA</t>
  </si>
  <si>
    <t>70417997</t>
  </si>
  <si>
    <t>ADVINCULA HUAMANI LINDA ESTEFANI</t>
  </si>
  <si>
    <t>ESPECIALISTA LEGAL EN DERECHO ADMINISTRATIVO Y GESTIÓN PÚBLICA</t>
  </si>
  <si>
    <t>44042921</t>
  </si>
  <si>
    <t>AEDO MENDOZA FIORELLA LIZZET</t>
  </si>
  <si>
    <t>ESPECIALISTA EN PLANEAMIENTO</t>
  </si>
  <si>
    <t>08663630</t>
  </si>
  <si>
    <t>AGAMA FERNANDEZ LAURA ESTHER</t>
  </si>
  <si>
    <t>LICENCIADO EN ADMINISTRACION</t>
  </si>
  <si>
    <t>PSICOLOGO/A</t>
  </si>
  <si>
    <t>22090556</t>
  </si>
  <si>
    <t>AGAPITO ITURRIAGA JESSICA REGINA</t>
  </si>
  <si>
    <t>21569380</t>
  </si>
  <si>
    <t>AGUADO VEGA ROSARIO JANET</t>
  </si>
  <si>
    <t>41548259</t>
  </si>
  <si>
    <t>AGUAYO FIGUEROA RUBEN DARIO</t>
  </si>
  <si>
    <t>PROMOTOR/A</t>
  </si>
  <si>
    <t>40109106</t>
  </si>
  <si>
    <t>AGUEDO DEXTRE GLADYS ESTHER</t>
  </si>
  <si>
    <t>LIC EN PERIODISMO</t>
  </si>
  <si>
    <t>MAGISTER</t>
  </si>
  <si>
    <t>PSICOLOGA</t>
  </si>
  <si>
    <t>43313268</t>
  </si>
  <si>
    <t>AGUEDO MUÑOZ HELLEN JENNIFER</t>
  </si>
  <si>
    <t>25410829</t>
  </si>
  <si>
    <t>AGÜERO MUÑIZ FLORA VIRGINIA</t>
  </si>
  <si>
    <t>ABOGADA PARA LA ATENCIÓN DE CASOS DE VIOLENCIA CONTRA LA MUJER E INTEGRANTES DEL GRUPO FAMILIAR Y VIOLENCIA SEXUAL</t>
  </si>
  <si>
    <t>45692860</t>
  </si>
  <si>
    <t>AGÜERO SALAS DELMY</t>
  </si>
  <si>
    <t>43838304</t>
  </si>
  <si>
    <t>AGUILAR ABARCA ANDREA AVELINA</t>
  </si>
  <si>
    <t>46083428</t>
  </si>
  <si>
    <t>AGUILAR AÑAÑOS KAROL EMPERATRIZ</t>
  </si>
  <si>
    <t>29240004</t>
  </si>
  <si>
    <t>AGUILAR CAHUANA ELSA</t>
  </si>
  <si>
    <t>PROFESIONAL ESTADÍSTICO PARA LA ESTRATEGIA TE ACOMPAÑAMOS</t>
  </si>
  <si>
    <t>42118304</t>
  </si>
  <si>
    <t>AGUILAR CASTILLO JHON ANGEL</t>
  </si>
  <si>
    <t>INGENIERO ESTADISTICO</t>
  </si>
  <si>
    <t>PSICÓLOGA PARA LA  ATENCIÓN DE CASOS DE VIOLENCIA CONTRA LA MUJER E INTEGRANTES DEL GRUPO FAMILIAR Y VIOLENCIA SEXUAL</t>
  </si>
  <si>
    <t>71461851</t>
  </si>
  <si>
    <t>AGUILAR CHAÑI CARMEN</t>
  </si>
  <si>
    <t>43746533</t>
  </si>
  <si>
    <t>AGUILAR CUADROS MARIA DEL PILAR</t>
  </si>
  <si>
    <t>40011276</t>
  </si>
  <si>
    <t>AGUILAR ESCUDERO VICKY GIOVANNA</t>
  </si>
  <si>
    <t>LIC EN EDUCACION PRIMARIA</t>
  </si>
  <si>
    <t>43562313</t>
  </si>
  <si>
    <t>AGUILAR ESPINOZA MAIRA CATHERINE</t>
  </si>
  <si>
    <t>43394268</t>
  </si>
  <si>
    <t>AGUILAR HAYEN JOHANNA ARACELLI</t>
  </si>
  <si>
    <t>42617369</t>
  </si>
  <si>
    <t>AGUILAR MAQUERA ABIMAEL CIRILO</t>
  </si>
  <si>
    <t>41450049</t>
  </si>
  <si>
    <t>AGUILAR NINA MARIA LIZETH</t>
  </si>
  <si>
    <t>43808519</t>
  </si>
  <si>
    <t>AGUILAR PINO LUZ MARINA</t>
  </si>
  <si>
    <t>PROFESIONAL EN PROMOCIÓN DE TRABAJO COMUNITARIO EN LAS ORGANIZACIONES SOCIALES</t>
  </si>
  <si>
    <t>71262073</t>
  </si>
  <si>
    <t>AGUILAR SUAREZ ALLISON STEYSI</t>
  </si>
  <si>
    <t>CONDUCTOR</t>
  </si>
  <si>
    <t>25554569</t>
  </si>
  <si>
    <t>AGUILAR TAPIA ROMULO FRANCISCO</t>
  </si>
  <si>
    <t xml:space="preserve">PSICÓLOGA </t>
  </si>
  <si>
    <t>45722897</t>
  </si>
  <si>
    <t>AGUILAR VELASQUEZ FRINE</t>
  </si>
  <si>
    <t>PSICOLOGO/A COMUNITARIO/A</t>
  </si>
  <si>
    <t>43232239</t>
  </si>
  <si>
    <t>AGUILAR ZABARBURU MIRLA KARIN</t>
  </si>
  <si>
    <t>TECNICO ADMINISTRATIVO II</t>
  </si>
  <si>
    <t>18887164</t>
  </si>
  <si>
    <t>AGUILAR ZAVALETA ROCIO MARILU</t>
  </si>
  <si>
    <t>LIC EN ADMINISTRACION</t>
  </si>
  <si>
    <t>15739198</t>
  </si>
  <si>
    <t>AGUINAGA MENDOZA GLADYS MAGDALENA</t>
  </si>
  <si>
    <t>PROFESIONAL PARA LA ATENCIÓN TELEFONICA L100</t>
  </si>
  <si>
    <t>43084443</t>
  </si>
  <si>
    <t>AGUIRRE ACHUY CYNTHIA LIZETH</t>
  </si>
  <si>
    <t>46143042</t>
  </si>
  <si>
    <t>AGUIRRE ARCE VALERIO CRISTIAM</t>
  </si>
  <si>
    <t>43460251</t>
  </si>
  <si>
    <t>AGUIRRE ARMAS NADIA ZHENIA</t>
  </si>
  <si>
    <t>42252186</t>
  </si>
  <si>
    <t>AGUIRRE ASTUVILCA MARIBEL DORA</t>
  </si>
  <si>
    <t>COORDINADOR/A DE CEM</t>
  </si>
  <si>
    <t>20589851</t>
  </si>
  <si>
    <t>AGUIRRE BANEO GINA DEL CARMEN</t>
  </si>
  <si>
    <t>PSICÓLOGO</t>
  </si>
  <si>
    <t>71459591</t>
  </si>
  <si>
    <t>AGUIRRE CRUZ JHONATAN JUAN</t>
  </si>
  <si>
    <t>40971694</t>
  </si>
  <si>
    <t>AGUIRRE CUADROS LISSET HAYDEE</t>
  </si>
  <si>
    <t>45822418</t>
  </si>
  <si>
    <t>AGUIRRE CUTIMANGO MANUEL YULINO</t>
  </si>
  <si>
    <t>PSICÓLOGO PARA LA ATENCIÓN DE CASOS DE VIOLENCIA CONTRA LA MUJER E INTEGRANTES DEL GRUPO FAMILIAR Y VIOLENCIA SEXUAL</t>
  </si>
  <si>
    <t>44310185</t>
  </si>
  <si>
    <t>AGUIRRE EVARISTO JONAS LEONCIO</t>
  </si>
  <si>
    <t>47926708</t>
  </si>
  <si>
    <t>AGUIRRE FLORES YANINA VANESA</t>
  </si>
  <si>
    <t>PROFESIONAL COMUNITARIA PARA LA ESTRATEGIA DE PREVENCIÓN, ATENCIÓN Y PROTECCIÓN FRENTE A LA VIOLENCIA FAMILIAR Y SEXUAL EN ZONAS RURALES</t>
  </si>
  <si>
    <t>42254595</t>
  </si>
  <si>
    <t>AGUIRRE MATOS MARLENI</t>
  </si>
  <si>
    <t>41606759</t>
  </si>
  <si>
    <t>AGUIRRE PEREZ JOSE LOUI</t>
  </si>
  <si>
    <t>ESTUDIANTE DE NEGOCIOS INTERNACIONALES</t>
  </si>
  <si>
    <t>ESTUDIANTE</t>
  </si>
  <si>
    <t>42757525</t>
  </si>
  <si>
    <t>AIRE ARCOS FIORELLA ALICIA</t>
  </si>
  <si>
    <t>ASISTENTE PARA LA ADMINISTRACIÓN DE PLATAFORMAS INFORMÁTICAS</t>
  </si>
  <si>
    <t>48003399</t>
  </si>
  <si>
    <t>ALAMO CASTILLO JORGE MARTIN</t>
  </si>
  <si>
    <t>INGENIERO DE SOFTWARE</t>
  </si>
  <si>
    <t>46662737</t>
  </si>
  <si>
    <t>ALAMO HERRERA VALERIA YANDI</t>
  </si>
  <si>
    <t>47264538</t>
  </si>
  <si>
    <t>ALAMO MELGAREJO KAREN PAOLA</t>
  </si>
  <si>
    <t>43702951</t>
  </si>
  <si>
    <t>ALANYA HILARIO LUZ MONICA</t>
  </si>
  <si>
    <t>LIC EN TRABAJO SOCIAL</t>
  </si>
  <si>
    <t>42167174</t>
  </si>
  <si>
    <t>ALANYA SANCHEZ JOSE LUIS</t>
  </si>
  <si>
    <t>40628901</t>
  </si>
  <si>
    <t>ALARCON CARREÑO APARICIO</t>
  </si>
  <si>
    <t>PROFESIONAL LEGAL</t>
  </si>
  <si>
    <t>18224464</t>
  </si>
  <si>
    <t>ALARCON QUIROZ MARITZA ELIZABETH</t>
  </si>
  <si>
    <t>40198513</t>
  </si>
  <si>
    <t>ALARCON SARAVIA ROCKWEL</t>
  </si>
  <si>
    <t>43660526</t>
  </si>
  <si>
    <t>ALATRISTA RUIZ SINDY MILAGROS</t>
  </si>
  <si>
    <t>32924631</t>
  </si>
  <si>
    <t>ALAYO DAVILA CARMEN JULIA</t>
  </si>
  <si>
    <t>ESPECIALISTA EN PROCESOS DE RECLUTAMIENTO Y SELECCIÓN II</t>
  </si>
  <si>
    <t>40566585</t>
  </si>
  <si>
    <t>ALAYO GIL MARIO GARY</t>
  </si>
  <si>
    <t>PSICOLOGOS/AS PARA LA ATENCION DE CASOS DE VIOLENCIA CONTRA LA MUJER E INTEGRANTES DEL GRUPO FAMILIAR Y VIOLENCIA SEXUAL PARA CENTRO DE EMERGENCIA MUJER - CEM EN COMISARIA</t>
  </si>
  <si>
    <t>43399953</t>
  </si>
  <si>
    <t>ALBA TOLENTINO MARTHA GUADALUPE</t>
  </si>
  <si>
    <t>40993977</t>
  </si>
  <si>
    <t>ALBARES HUAMANI YESICA</t>
  </si>
  <si>
    <t xml:space="preserve">TRABAJADORA SOCIAL PARA LA ATENCIÓN DE CASOS </t>
  </si>
  <si>
    <t>43257124</t>
  </si>
  <si>
    <t>ALBARRACIN ROCHA MIGUEL OSCAR</t>
  </si>
  <si>
    <t>PROFESIONAL PARA LA LINEA 100</t>
  </si>
  <si>
    <t>32992207</t>
  </si>
  <si>
    <t>ALBARRAN HUAMANCONDOR ELVIS YHON</t>
  </si>
  <si>
    <t>40656881</t>
  </si>
  <si>
    <t>ALBARRAN LOPEZ ALEX RAFAEL</t>
  </si>
  <si>
    <t>46253536</t>
  </si>
  <si>
    <t>ALBERCA FELIX RAQUEL DAVIS</t>
  </si>
  <si>
    <t>09735422</t>
  </si>
  <si>
    <t>ALBITES CHANCO JUAN ORLANDO</t>
  </si>
  <si>
    <t>TECNICO RESP SALA DE CUIDADO DE NIÑOS</t>
  </si>
  <si>
    <t>09796958</t>
  </si>
  <si>
    <t>ALBORNOZ BARCO MARIA ESTELA DEL PILAR</t>
  </si>
  <si>
    <t>TECNICA EN EDUCACIÓN INICIAL</t>
  </si>
  <si>
    <t>42137844</t>
  </si>
  <si>
    <t>ALBORNOZ IZQUIERDO PEDRO MIGUEL</t>
  </si>
  <si>
    <t>43935634</t>
  </si>
  <si>
    <t>ALBURQUEQUE ALCANTARA LISSET EVELYN</t>
  </si>
  <si>
    <t>43712537</t>
  </si>
  <si>
    <t>ALBURQUEQUE BARRETO DANIEL JHONN</t>
  </si>
  <si>
    <t>OBSTETRA</t>
  </si>
  <si>
    <t>71309131</t>
  </si>
  <si>
    <t>ALBURUQUEQUE CABRERA LIZ KATHERINE</t>
  </si>
  <si>
    <t>IMPULSOR/A DE ESTRATEGIA COMUNITARIA</t>
  </si>
  <si>
    <t>46219674</t>
  </si>
  <si>
    <t>ALCA CRUZ CANDY</t>
  </si>
  <si>
    <t>44729740</t>
  </si>
  <si>
    <t>ALCANTARA HEREDIA LUPITA KRISTAL</t>
  </si>
  <si>
    <t>32968223</t>
  </si>
  <si>
    <t>ALCANTARA RONCAL CARMEN ROSA</t>
  </si>
  <si>
    <t>44515616</t>
  </si>
  <si>
    <t>ALCANTARA VILLEGAS LUIS ANGEL</t>
  </si>
  <si>
    <t>42630674</t>
  </si>
  <si>
    <t>ALCCAMARI CCOLQQUE NATALY VERONICA</t>
  </si>
  <si>
    <t>ANALISTA EN ADQUISICIONES</t>
  </si>
  <si>
    <t>47907117</t>
  </si>
  <si>
    <t>ALDAMA CHUMBE JORGE RAUL</t>
  </si>
  <si>
    <t>42793685</t>
  </si>
  <si>
    <t>ALDANA CHAVEZ ROSA</t>
  </si>
  <si>
    <t>LIC EN SOCIOLOGIA</t>
  </si>
  <si>
    <t xml:space="preserve">PROFESIONAL PARA EL REGISTRO DE INFORMACION </t>
  </si>
  <si>
    <t>41297174</t>
  </si>
  <si>
    <t>ALEGRE BUENDIA ELIZABETH</t>
  </si>
  <si>
    <t>31674117</t>
  </si>
  <si>
    <t>ALEGRE ELGUERA CARMEN ELSA</t>
  </si>
  <si>
    <t>LIC EN ENFERMERIA</t>
  </si>
  <si>
    <t>45984872</t>
  </si>
  <si>
    <t>ALEGRE MAMANI DE BUSTAMANTE MIRIAM ROSARIO</t>
  </si>
  <si>
    <t>29720532</t>
  </si>
  <si>
    <t>ALEGRE QUISPE GLADYS EUGENIA</t>
  </si>
  <si>
    <t>45842577</t>
  </si>
  <si>
    <t>ALEGRE RIOS SLY SIMONE</t>
  </si>
  <si>
    <t>10738890</t>
  </si>
  <si>
    <t>ALEGRE VEGA MONICA GISELA</t>
  </si>
  <si>
    <t>45591613</t>
  </si>
  <si>
    <t>ALEGRIA OVALLE MARIA ISABEL</t>
  </si>
  <si>
    <t>09904535</t>
  </si>
  <si>
    <t>ALEJANDRE DELGADO FERNANDO</t>
  </si>
  <si>
    <t>BACH EN CC SOCIALES</t>
  </si>
  <si>
    <t>46772415</t>
  </si>
  <si>
    <t>ALEJANDRO QUISPE LEONOR MARGARITA</t>
  </si>
  <si>
    <t>25493267</t>
  </si>
  <si>
    <t>ALFARO CORDOVA RUFO ROBERT</t>
  </si>
  <si>
    <t>40535426</t>
  </si>
  <si>
    <t>ALFARO LEON PAOLA VANESSA</t>
  </si>
  <si>
    <t>42285546</t>
  </si>
  <si>
    <t>ALFARO ZEGARRA ANGIE LORENA</t>
  </si>
  <si>
    <t>TECNICO EN SECRETARIADO EJECUTIVO</t>
  </si>
  <si>
    <t>71346600</t>
  </si>
  <si>
    <t>ALIAGA ALVAREZ ERASMO</t>
  </si>
  <si>
    <t>PROFESIONAL PARA EL SEGUIMIENTO Y MONITOREO DE CAPACITACIÓN</t>
  </si>
  <si>
    <t>40245793</t>
  </si>
  <si>
    <t>ALIAGA CHAVEZ ROXANA LIZETTE</t>
  </si>
  <si>
    <t>41726460</t>
  </si>
  <si>
    <t>ALIAGA ELESCANO OMAR ALBERTO</t>
  </si>
  <si>
    <t>08342934</t>
  </si>
  <si>
    <t>ALIAGA GUTARRA ROLANDO ALFREDO</t>
  </si>
  <si>
    <t>20020560</t>
  </si>
  <si>
    <t>ALIAGA PEREZ LUZ MARINA</t>
  </si>
  <si>
    <t>40249786</t>
  </si>
  <si>
    <t>ALIAGA POLO CARMEN AMALIA</t>
  </si>
  <si>
    <t>01292366</t>
  </si>
  <si>
    <t>ALIAGA VALDEZ DE ESPERILLA MARIANELA</t>
  </si>
  <si>
    <t>LIC EN CC DE LA COMUNICACIÓN</t>
  </si>
  <si>
    <t>COORDINADOR/A - SAU</t>
  </si>
  <si>
    <t>29727055</t>
  </si>
  <si>
    <t>ALMANZA TORRES DENNIS JOSE</t>
  </si>
  <si>
    <t>APOYO EN GESTIÓN DE PERSONAL</t>
  </si>
  <si>
    <t>47445068</t>
  </si>
  <si>
    <t>ALMESTAR ANCI RICARDO ERNESTO</t>
  </si>
  <si>
    <t>NEGOCIOS INTERNACIONALES</t>
  </si>
  <si>
    <t>21803843</t>
  </si>
  <si>
    <t>ALMEYDA POICON GENE ELLIDE</t>
  </si>
  <si>
    <t>21814512</t>
  </si>
  <si>
    <t>ALMEYDA SEGURA PATRICIA MARGOT</t>
  </si>
  <si>
    <t>48903579</t>
  </si>
  <si>
    <t>ALMORA SALAZAR HEBERTH SANTIAGO</t>
  </si>
  <si>
    <t>ESPECIALISTA LEGAL</t>
  </si>
  <si>
    <t>41186207</t>
  </si>
  <si>
    <t>ALOR VELLON NELLA JULIA</t>
  </si>
  <si>
    <t>42941918</t>
  </si>
  <si>
    <t>ALTAMIRANO MURILLO JUAN JOSE</t>
  </si>
  <si>
    <t>45619584</t>
  </si>
  <si>
    <t>ALTAMIRANO TAPIA DORELY</t>
  </si>
  <si>
    <t>LICENCIADA EN PSICOLOGIA</t>
  </si>
  <si>
    <t>47447925</t>
  </si>
  <si>
    <t>ALTAMIRANO VASQUEZ JANNET ROCIO</t>
  </si>
  <si>
    <t>OBSTETRICIA</t>
  </si>
  <si>
    <t>PROFESIONALES DE APOYO PARA EL COORDINADOR/A REGIONAL</t>
  </si>
  <si>
    <t>46514893</t>
  </si>
  <si>
    <t>ALTAMIRANO VASQUEZ YANET</t>
  </si>
  <si>
    <t>PSICÓLOGA COMUNITARIA</t>
  </si>
  <si>
    <t>47228802</t>
  </si>
  <si>
    <t>ALTAMIRANO ZEVALLOS TERESA VILMA</t>
  </si>
  <si>
    <t>42254780</t>
  </si>
  <si>
    <t>ALVA BENITES SUSAN CONSUELO</t>
  </si>
  <si>
    <t>41813235</t>
  </si>
  <si>
    <t>ALVA GOICOCHEA MARCELA ARELI</t>
  </si>
  <si>
    <t>41485988</t>
  </si>
  <si>
    <t>ALVA MARCHENA CLARA</t>
  </si>
  <si>
    <t>71194506</t>
  </si>
  <si>
    <t>ALVA MELENDEZ YARDENE</t>
  </si>
  <si>
    <t>40971532</t>
  </si>
  <si>
    <t>ALVA MINAYA TATIANA MAGALY</t>
  </si>
  <si>
    <t>ABOGADO PARA LA ATENCIÓN DE CASOS DE VIOLENCIA CONTRA LA MUJER E INTEGRANTES DEL GRUPO FAMILIAR Y VIOLENCIA SEXUAL</t>
  </si>
  <si>
    <t>44621400</t>
  </si>
  <si>
    <t>ALVA PAREDES RUBEN FRANCISCO</t>
  </si>
  <si>
    <t>TECNICO RESP DE LA SALA DE CUIDADOS DE NIÑOS</t>
  </si>
  <si>
    <t>41308656</t>
  </si>
  <si>
    <t>ALVA RAMOS YENYFER RUBILA</t>
  </si>
  <si>
    <t>18228486</t>
  </si>
  <si>
    <t>ALVA SALAZAR MARA JUDIT</t>
  </si>
  <si>
    <t>76731913</t>
  </si>
  <si>
    <t>ALVA VALENZUELA DORIS YOSSMELIA</t>
  </si>
  <si>
    <t>PROFESIONAL EN EMPRENDIMIENTO ECONÓMICO Y EMPLEABILIDAD</t>
  </si>
  <si>
    <t>40675775</t>
  </si>
  <si>
    <t>ALVAN CALDERON CESAR AUGUSTO</t>
  </si>
  <si>
    <t>ESPECIALISTA SOCIAL</t>
  </si>
  <si>
    <t>43523831</t>
  </si>
  <si>
    <t>ALVARADO ALANIA FLOR ROXANA</t>
  </si>
  <si>
    <t>CUIDADORA PARA LA ATENCIÓN DE PERSONAS AFECTADAS POR HECHOS DE VIOLENCIA FAMILIAR</t>
  </si>
  <si>
    <t>70792093</t>
  </si>
  <si>
    <t>ALVARADO ALVAREZ DULCE ESPERANZA</t>
  </si>
  <si>
    <t>LIC EN EDUCACION INICIAL</t>
  </si>
  <si>
    <t>45707151</t>
  </si>
  <si>
    <t>ALVARADO BORJA JUAN CARLOS</t>
  </si>
  <si>
    <t>BACH EN DERECHO Y CC POLITICAS</t>
  </si>
  <si>
    <t>ABOGADO PARA EL SAU</t>
  </si>
  <si>
    <t>42539763</t>
  </si>
  <si>
    <t>ALVARADO BORJA MARCO ANTONIO</t>
  </si>
  <si>
    <t>DIRECTOR(A) II</t>
  </si>
  <si>
    <t>09866752</t>
  </si>
  <si>
    <t>ALVARADO CORDOVA URSULA ELIANA</t>
  </si>
  <si>
    <t>44817481</t>
  </si>
  <si>
    <t>ALVARADO MOSCOL KATHERINE GIULIANA</t>
  </si>
  <si>
    <t>43167474</t>
  </si>
  <si>
    <t>ALVARADO ZAVALETA LILIA MARITZA</t>
  </si>
  <si>
    <t>LIC EN EDUCACION</t>
  </si>
  <si>
    <t>42525518</t>
  </si>
  <si>
    <t>ALVAREZ ATALAYA YESENIA ANAMELVA</t>
  </si>
  <si>
    <t>TRABAJADORA SOCIAL PARA LA ATENCIÓN DE CASOS DE VIOLENCIA CONTRA LA MUJER E INTEGRANTES DEL GRUPO FAMILIAR Y VIOLENCIA SEXUAL</t>
  </si>
  <si>
    <t>44377665</t>
  </si>
  <si>
    <t>ALVAREZ CANAZA LUZ</t>
  </si>
  <si>
    <t>40722965</t>
  </si>
  <si>
    <t>ALVAREZ CARBAJAL MONICA MARLENE</t>
  </si>
  <si>
    <t>18187063</t>
  </si>
  <si>
    <t>ALVAREZ CASTILLO SANDRA VERUSKA</t>
  </si>
  <si>
    <t>47044260</t>
  </si>
  <si>
    <t>ALVAREZ CONTRERAS SHOMARA JULIA</t>
  </si>
  <si>
    <t>18101714</t>
  </si>
  <si>
    <t>ALVAREZ DEL VILLAR REINOSO VIVIANA PAOLA</t>
  </si>
  <si>
    <t>LIC. EN OBTETRICIA</t>
  </si>
  <si>
    <t>47163502</t>
  </si>
  <si>
    <t>ALVAREZ ESPINOZA ERIKA GIOVANNA</t>
  </si>
  <si>
    <t>47243581</t>
  </si>
  <si>
    <t>ALVAREZ LOLI EDITH GABRIELA</t>
  </si>
  <si>
    <t>29597130</t>
  </si>
  <si>
    <t>ALVAREZ QUIROZ JANET MADELEINE</t>
  </si>
  <si>
    <t>43571167</t>
  </si>
  <si>
    <t>ALVAREZ SOTELO KATERINE MILAGROS</t>
  </si>
  <si>
    <t>41375923</t>
  </si>
  <si>
    <t>ALVAREZ USUCACHI IVAN SERAPIO</t>
  </si>
  <si>
    <t>LIC. EN EDUCACION SECUNDARIA - COMUNICACIÓN</t>
  </si>
  <si>
    <t>10325955</t>
  </si>
  <si>
    <t>ALVAREZ VALDIVIA JANET ROSARIO</t>
  </si>
  <si>
    <t>COORDINADORA DE CEM</t>
  </si>
  <si>
    <t>44181222</t>
  </si>
  <si>
    <t>ALVAREZ VASQUEZ KAREN NATHALIE</t>
  </si>
  <si>
    <t>21565441</t>
  </si>
  <si>
    <t>ALVARO LOPEZ ELVIA ESTELA</t>
  </si>
  <si>
    <t>PSICÓLOGA PARA LA ATENCIÓN DE CASOS</t>
  </si>
  <si>
    <t>43412820</t>
  </si>
  <si>
    <t>ALVARO YUCRA JERENIE ENMALIZ</t>
  </si>
  <si>
    <t>GESTORA LOCAL PARA LA IMPLEMENTACIÓN DE LA ESTRATEGIA RURAL</t>
  </si>
  <si>
    <t>40894893</t>
  </si>
  <si>
    <t>ALVIAR CANCHO ISABEL LUCIA</t>
  </si>
  <si>
    <t>ANTROPOLOGO</t>
  </si>
  <si>
    <t>PROFESIONAL COMUNITARIA</t>
  </si>
  <si>
    <t>45355824</t>
  </si>
  <si>
    <t>ALVIAR CASAVILCA CLAUDIA ALEJANDRA</t>
  </si>
  <si>
    <t>70668939</t>
  </si>
  <si>
    <t>ALVITES GRIJALVA FABIOLA ASTRID</t>
  </si>
  <si>
    <t>ABOGADA PARA LA  ATENCIÓN DE CASOS DE VIOLENCIA CONTRA LA MUJER E INTEGRANTES DEL GRUPO FAMILIAR Y VIOLENCIA SEXUAL</t>
  </si>
  <si>
    <t>44283663</t>
  </si>
  <si>
    <t>ALVITEZ DOMINGUEZ GLORIA ELIZABETH</t>
  </si>
  <si>
    <t>42375512</t>
  </si>
  <si>
    <t>ALVITRES TORRES MARLON ALEXANDER</t>
  </si>
  <si>
    <t>45081180</t>
  </si>
  <si>
    <t>AMANQUI RIOS SAUL</t>
  </si>
  <si>
    <t>10172983</t>
  </si>
  <si>
    <t>AMARO BERRIOS JORGE IVAN</t>
  </si>
  <si>
    <t>43380049</t>
  </si>
  <si>
    <t>AMASIFUEN BALBIN MERCEDES ISABEL</t>
  </si>
  <si>
    <t>42682206</t>
  </si>
  <si>
    <t>AMAYA BORDA CHRYSTOL MERYL</t>
  </si>
  <si>
    <t>20114924</t>
  </si>
  <si>
    <t>AMAYA BORDA MARCO ANTONIO</t>
  </si>
  <si>
    <t>41353525</t>
  </si>
  <si>
    <t>AMAYA URCUHUARANGA GEOVANA LIZBETH</t>
  </si>
  <si>
    <t>28295495</t>
  </si>
  <si>
    <t>AMBIA HURTADO MABEL SILVIA</t>
  </si>
  <si>
    <t>46159113</t>
  </si>
  <si>
    <t>AMBROSIO ROMAN DIANA CAROLINA</t>
  </si>
  <si>
    <t>09433655</t>
  </si>
  <si>
    <t>AMEZAGA CHANCAFE MARCO ANTONIO</t>
  </si>
  <si>
    <t>42133154</t>
  </si>
  <si>
    <t>AMPA ACUÑA WILLY</t>
  </si>
  <si>
    <t>ANALISTA ADMINISTRATIVO</t>
  </si>
  <si>
    <t>42252725</t>
  </si>
  <si>
    <t>AMPUDIA SILVA YULY EVELYN</t>
  </si>
  <si>
    <t>ARCHIVERO</t>
  </si>
  <si>
    <t>ESPECIALISTA SOCIAL COMUNITARIO</t>
  </si>
  <si>
    <t>43346131</t>
  </si>
  <si>
    <t>AMPUERO CAPUENA LUIS ALBERTO</t>
  </si>
  <si>
    <t>PROF EDUCACION SECUNDARIA</t>
  </si>
  <si>
    <t>PSICÓLOGO PARA ATENCIÓN EN CASOS DE PERSONAS AGRESORAS EN HECHOS DE VIOLENCIA CONTRA LA MUJER E INTEGRANTES DEL GRUPO FAMILIAR DERIVADAS AL CENTRO DE ATENCIÓN INSTITUCIONAL - CAI</t>
  </si>
  <si>
    <t>07630518</t>
  </si>
  <si>
    <t>ANAYA DELGADO DANTE ENRIQUE</t>
  </si>
  <si>
    <t>42777997</t>
  </si>
  <si>
    <t>ANAYA VELA DANIEL HANS</t>
  </si>
  <si>
    <t>71772884</t>
  </si>
  <si>
    <t>ANCALLA QUISPE YARIXA XIOMARA</t>
  </si>
  <si>
    <t>PISCOLOGA</t>
  </si>
  <si>
    <t>42628088</t>
  </si>
  <si>
    <t>ANCALLI QUISPE MARISOL</t>
  </si>
  <si>
    <t>29616619</t>
  </si>
  <si>
    <t>ANCASI ZEBALLOS LILIAM ROXANA</t>
  </si>
  <si>
    <t>70247964</t>
  </si>
  <si>
    <t>ANCCO   CAYO EMELI</t>
  </si>
  <si>
    <t>80000490</t>
  </si>
  <si>
    <t>ANCO ROSALES JOSE LUIS</t>
  </si>
  <si>
    <t>LIC. EN SOCIOLOGÍA</t>
  </si>
  <si>
    <t>28314169</t>
  </si>
  <si>
    <t>ANDIA JUSCAMAITA NIELS DIETER</t>
  </si>
  <si>
    <t>06177954</t>
  </si>
  <si>
    <t>ANDIA LEON GRACIELA LILIA</t>
  </si>
  <si>
    <t>28261499</t>
  </si>
  <si>
    <t>ANDIA MANCILLA MOISES</t>
  </si>
  <si>
    <t>CHOFER</t>
  </si>
  <si>
    <t>SECUNDARIA</t>
  </si>
  <si>
    <t>ABOGADO PARA LA ATENCIÓN DE CASOS</t>
  </si>
  <si>
    <t>21451926</t>
  </si>
  <si>
    <t>ANDRADE BERROCAL BORIS EFRAIN</t>
  </si>
  <si>
    <t>41397415</t>
  </si>
  <si>
    <t>ANDRADE CENTURION MARICARMEN</t>
  </si>
  <si>
    <t>23967218</t>
  </si>
  <si>
    <t>ANDRADE OLAZO CYNTHIA</t>
  </si>
  <si>
    <t>70232909</t>
  </si>
  <si>
    <t>ANGASPILCO RODRIGUEZ ERMINIA MARICRUZ</t>
  </si>
  <si>
    <t>09711553</t>
  </si>
  <si>
    <t>ANGELES OLIVERA ROBERTO CARLOS</t>
  </si>
  <si>
    <t>43240739</t>
  </si>
  <si>
    <t>ANGELES SILVA NILVIA SARITA</t>
  </si>
  <si>
    <t>40101121</t>
  </si>
  <si>
    <t>ANGULO FLORES JULIA MARLENE</t>
  </si>
  <si>
    <t>45617207</t>
  </si>
  <si>
    <t>ANGULO MURRUGARRA NESTOR ALFONSO</t>
  </si>
  <si>
    <t>46091566</t>
  </si>
  <si>
    <t>ANGULO NAVARRO JHENNIFER CRISTINA</t>
  </si>
  <si>
    <t>43988982</t>
  </si>
  <si>
    <t>ANGULO PERCA NOEMI ESTHER</t>
  </si>
  <si>
    <t>46124507</t>
  </si>
  <si>
    <t>ANGULO PORTOCARRERO LUIS ALBERTO</t>
  </si>
  <si>
    <t>41076181</t>
  </si>
  <si>
    <t>ANGULO SHICA BERTHA JESUS</t>
  </si>
  <si>
    <t>41656308</t>
  </si>
  <si>
    <t>ANHUAMAN RODRIGUEZ ALBIN'S YURILEEN'S</t>
  </si>
  <si>
    <t>41842224</t>
  </si>
  <si>
    <t>ANTAZU LOPEZ GERSON VALERIO</t>
  </si>
  <si>
    <t>45553123</t>
  </si>
  <si>
    <t>ANTICONA GUARNIZ FIORELA LIZET</t>
  </si>
  <si>
    <t>40521383</t>
  </si>
  <si>
    <t>ANTUNEZ BARRETO ELIZABETH MARIBEL</t>
  </si>
  <si>
    <t>46824318</t>
  </si>
  <si>
    <t>AÑACATA PEREZ OMAR MARINO</t>
  </si>
  <si>
    <t>01325898</t>
  </si>
  <si>
    <t>AÑAMURO QUILCA NANCY MIGUELINA</t>
  </si>
  <si>
    <t>73670818</t>
  </si>
  <si>
    <t>AÑAZCO CRISANTO EVA CLARIBEL</t>
  </si>
  <si>
    <t>44319224</t>
  </si>
  <si>
    <t>AÑORGA ZAVALETA RONY ALFONSO</t>
  </si>
  <si>
    <t>LIC. EN ADMINISTRACIÓN DE SERV. TURISTICOS</t>
  </si>
  <si>
    <t>ANALISTA PROGRAMADOR</t>
  </si>
  <si>
    <t>41891380</t>
  </si>
  <si>
    <t>APAÉSTEGUI ORTEGA ROGER AMANCIO</t>
  </si>
  <si>
    <t>BACH EN ING DE SOFTWARE</t>
  </si>
  <si>
    <t>41522700</t>
  </si>
  <si>
    <t>APARICIO CHAVEZ FERNANDO CHRISTIAN</t>
  </si>
  <si>
    <t>46739459</t>
  </si>
  <si>
    <t>APAZA AGÜERO CARLA FABIOLA</t>
  </si>
  <si>
    <t>77575920</t>
  </si>
  <si>
    <t>APAZA ASTO MELANY AMANDA</t>
  </si>
  <si>
    <t>29730358</t>
  </si>
  <si>
    <t>APAZA BARRIGA ROSA ELVIRA</t>
  </si>
  <si>
    <t>44994253</t>
  </si>
  <si>
    <t>APAZA CANCAPA LENIN VALENTIN</t>
  </si>
  <si>
    <t>44745619</t>
  </si>
  <si>
    <t>APAZA LIMA ULBER PEDRO</t>
  </si>
  <si>
    <t>40460687</t>
  </si>
  <si>
    <t>APAZA MAMANI NOHEMI</t>
  </si>
  <si>
    <t>PROMOTOR DE ESTRATEGIA COMUNITARIA</t>
  </si>
  <si>
    <t>29409203</t>
  </si>
  <si>
    <t>APAZA MENDOZA ANDRES WILFREDO</t>
  </si>
  <si>
    <t>46551680</t>
  </si>
  <si>
    <t>APAZA USCAMAITA EDGAR</t>
  </si>
  <si>
    <t>44213245</t>
  </si>
  <si>
    <t>API MITTEENN DANIELA ROXANA LINDA</t>
  </si>
  <si>
    <t>40517086</t>
  </si>
  <si>
    <t>APOLIN MONTES CESAR JOSUE</t>
  </si>
  <si>
    <t>10777160</t>
  </si>
  <si>
    <t>APOLO VALENCIA MIGUEL ANGEL</t>
  </si>
  <si>
    <t>10269589</t>
  </si>
  <si>
    <t>APONTE CALCINA EDGARD JACK</t>
  </si>
  <si>
    <t>22489401</t>
  </si>
  <si>
    <t>APONTE DAZA HELMER MAGLORIO</t>
  </si>
  <si>
    <t>44843418</t>
  </si>
  <si>
    <t>APONTE ESCALANTE KARINA</t>
  </si>
  <si>
    <t>43796972</t>
  </si>
  <si>
    <t>APONTE GARCIA ZULAY ELVIA</t>
  </si>
  <si>
    <t>41497738</t>
  </si>
  <si>
    <t>APONTE REYES MARVIN JUNIOR</t>
  </si>
  <si>
    <t>44879720</t>
  </si>
  <si>
    <t>APUY DELGADO ALEJANDRA</t>
  </si>
  <si>
    <t>21415807</t>
  </si>
  <si>
    <t>AQUIJE HERNANDEZ JOSE DIOSDADO</t>
  </si>
  <si>
    <t>41424315</t>
  </si>
  <si>
    <t>AQUIJE LOAYZA MIRNA LIZ</t>
  </si>
  <si>
    <t>45963717</t>
  </si>
  <si>
    <t>AQUINO AYALA RAQUEL CONCEPCION</t>
  </si>
  <si>
    <t>01342810</t>
  </si>
  <si>
    <t>AQUINO MAMANI GENOVEVA</t>
  </si>
  <si>
    <t>43355358</t>
  </si>
  <si>
    <t>AQUINO MAS GRISSEL</t>
  </si>
  <si>
    <t>44770182</t>
  </si>
  <si>
    <t>AQUINO MIRANDA ARMANDO ANGEL</t>
  </si>
  <si>
    <t>80640758</t>
  </si>
  <si>
    <t>AQUINO QUIROZ MELISSA DE LOS MILAGROS</t>
  </si>
  <si>
    <t>45666684</t>
  </si>
  <si>
    <t>AQUINO RUIZ DE MONTERO MILI</t>
  </si>
  <si>
    <t>42165284</t>
  </si>
  <si>
    <t>AQUINO VILLANUEVA FELIX DIEGO</t>
  </si>
  <si>
    <t>TRABAJADORA SOCIAL PARA LA  ATENCIÓN DE CASOS DE VIOLENCIA CONTRA LA MUJER E INTEGRANTES DEL GRUPO FAMILIAR Y VIOLENCIA SEXUAL</t>
  </si>
  <si>
    <t>70090229</t>
  </si>
  <si>
    <t>AQUINO ZAVALA GABRIELA</t>
  </si>
  <si>
    <t>01319293</t>
  </si>
  <si>
    <t>ARACA ANCCO ENILDA</t>
  </si>
  <si>
    <t>44141101</t>
  </si>
  <si>
    <t>ARAGON GAMIO CECILIA DEL CARMEN</t>
  </si>
  <si>
    <t>43656190</t>
  </si>
  <si>
    <t>ARAGON PUMA MARCO ANTONIO</t>
  </si>
  <si>
    <t>PROFESIONAL ADMINISTRATIVO</t>
  </si>
  <si>
    <t>43067852</t>
  </si>
  <si>
    <t>ARAMBURU  ALVARADO JONATHAN RAUL</t>
  </si>
  <si>
    <t>BACH EN INGENIERIA INDUSTRIAL</t>
  </si>
  <si>
    <t>10674941</t>
  </si>
  <si>
    <t>ARANA AYLAS DE IBAÑEZ ZOILA MARGARITA</t>
  </si>
  <si>
    <t>72381686</t>
  </si>
  <si>
    <t>ARANA MINCHAN LOURDES FIORELLA</t>
  </si>
  <si>
    <t>ESPECIALISTA EN CONTABILIDAD PARA CONTROL PREVIO</t>
  </si>
  <si>
    <t>10364602</t>
  </si>
  <si>
    <t>ARANDA CARBAJAL NERI VELINDA</t>
  </si>
  <si>
    <t>70439914</t>
  </si>
  <si>
    <t>ARANDA COSAR MARIA FERNANDA STEFANY</t>
  </si>
  <si>
    <t>45425415</t>
  </si>
  <si>
    <t>ARANDA PALOMARES CRISTHIAM SALVADOR</t>
  </si>
  <si>
    <t>10498445</t>
  </si>
  <si>
    <t>ARANDA RUEDA ELISANDER</t>
  </si>
  <si>
    <t>71376990</t>
  </si>
  <si>
    <t>ARANDA SANCHEZ MADELINE RAQUEL</t>
  </si>
  <si>
    <t>70024266</t>
  </si>
  <si>
    <t>ARANDA SOTOMAYOR RAISA ALFONSINA</t>
  </si>
  <si>
    <t xml:space="preserve">BACH EN ANTROPOLOGIA </t>
  </si>
  <si>
    <t>09133549</t>
  </si>
  <si>
    <t>ARANGO BLECK RUTH</t>
  </si>
  <si>
    <t>45126291</t>
  </si>
  <si>
    <t>ARANIBAR CONCHA MARIBEL NICOLASA</t>
  </si>
  <si>
    <t>23921431</t>
  </si>
  <si>
    <t>ARANZABAL FERNANDEZ WILLIAM</t>
  </si>
  <si>
    <t>46204572</t>
  </si>
  <si>
    <t>ARAPA CARDENAS ISKRA LUZ</t>
  </si>
  <si>
    <t>42995613</t>
  </si>
  <si>
    <t>ARAPA CUEVAS ROXANA MARCIA</t>
  </si>
  <si>
    <t>44029312</t>
  </si>
  <si>
    <t>ARAUJO   COTACALLAPA DENISSE ROSEMARY</t>
  </si>
  <si>
    <t>PROFESIONAL COMUNITARIO</t>
  </si>
  <si>
    <t>41745212</t>
  </si>
  <si>
    <t>ARAUJO BOCANGEL EDWARD PIERRE</t>
  </si>
  <si>
    <t>BACHILLER EN ANTROPOLOGIA</t>
  </si>
  <si>
    <t>09073408</t>
  </si>
  <si>
    <t>ARAUJO COLQUEHUANCA FLOR DE MARIA</t>
  </si>
  <si>
    <t>46022963</t>
  </si>
  <si>
    <t>ARAUJO IGNACIO FANNY MARIBEL</t>
  </si>
  <si>
    <t xml:space="preserve">ABOGADA </t>
  </si>
  <si>
    <t>ESPECIALISTA ADM EN RECLUTAM Y SELECC PERSONAL</t>
  </si>
  <si>
    <t>46209534</t>
  </si>
  <si>
    <t>ARAUJO JAUREGUI ADAD ANGELO</t>
  </si>
  <si>
    <t>PROFESIONAL PARA PROCESAM DE BASE DE DATOS</t>
  </si>
  <si>
    <t>41904392</t>
  </si>
  <si>
    <t>ARAUJO SALAS GENARO HUMBERTO</t>
  </si>
  <si>
    <t>LIC EN ESTADISTICA</t>
  </si>
  <si>
    <t>GESTOR LOCAL</t>
  </si>
  <si>
    <t>05307919</t>
  </si>
  <si>
    <t>ARBILDO VALLES JOSE CARLOS</t>
  </si>
  <si>
    <t>40275517</t>
  </si>
  <si>
    <t>ARCE CATALAN ROGER</t>
  </si>
  <si>
    <t>40134336</t>
  </si>
  <si>
    <t>ARCE MEJIA ADA RENE</t>
  </si>
  <si>
    <t>ESPECIALISTA LABORAL</t>
  </si>
  <si>
    <t>40683159</t>
  </si>
  <si>
    <t>ARCE PORTELLA ALICIA PAOLA</t>
  </si>
  <si>
    <t>70005709</t>
  </si>
  <si>
    <t>ARCE TORRES PEDRO PABLO</t>
  </si>
  <si>
    <t>40671720</t>
  </si>
  <si>
    <t>ARDILES CHACON ALIS ROSANA</t>
  </si>
  <si>
    <t>ABOGADO PARA ATENCIÓN DE CASOS DE VIOLENCIA CONTRA LA MUJER E INTEGRANTES DEL GRUPO FAMILIAR Y VIOLENCIA SEXUAL</t>
  </si>
  <si>
    <t>42138507</t>
  </si>
  <si>
    <t>ARDILES SANCHEZ JORGE LUIS</t>
  </si>
  <si>
    <t>42018219</t>
  </si>
  <si>
    <t>ARELLANO CORONEL EFRAIN RICHARD</t>
  </si>
  <si>
    <t>44779541</t>
  </si>
  <si>
    <t>ARELLANO GALLARDO GUISELLA</t>
  </si>
  <si>
    <t>ESPECIALISTA SOCIAL PARA LA IMPLEMENTACIÓN DE LA ESTRATEGIA RURAL</t>
  </si>
  <si>
    <t>45693156</t>
  </si>
  <si>
    <t>ARELLANO OVIEDO ARIANA</t>
  </si>
  <si>
    <t>44149012</t>
  </si>
  <si>
    <t>ARELLANO SANTOS HAYBI LORENA</t>
  </si>
  <si>
    <t>46485757</t>
  </si>
  <si>
    <t>ARENAZA CARBAJAL EDITH</t>
  </si>
  <si>
    <t>70213770</t>
  </si>
  <si>
    <t>ARESTEGUI CHURA HILVER</t>
  </si>
  <si>
    <t>BACH EN DERECHO</t>
  </si>
  <si>
    <t>47036721</t>
  </si>
  <si>
    <t>AREVALO GUZMAN JAN CARLO</t>
  </si>
  <si>
    <t>PISCOLOGO</t>
  </si>
  <si>
    <t>40386511</t>
  </si>
  <si>
    <t>AREVALO LLERENA VICTOR MANUEL</t>
  </si>
  <si>
    <t>45305944</t>
  </si>
  <si>
    <t>AREVALO RAMIREZ TANIA BLONDY</t>
  </si>
  <si>
    <t>ESPECIALISTA PROGRAMAS, PROYECTOS Y EMPRENDIMIENTOS ECONÓMICOS</t>
  </si>
  <si>
    <t>70081504</t>
  </si>
  <si>
    <t>AREVALO TORRES TZILA DARMAYET</t>
  </si>
  <si>
    <t>40266379</t>
  </si>
  <si>
    <t>ARGOTE CASACHAGUA ROSARIO DEL PILAR</t>
  </si>
  <si>
    <t>40787267</t>
  </si>
  <si>
    <t>ARI PUMA WILBER</t>
  </si>
  <si>
    <t>43622240</t>
  </si>
  <si>
    <t>ARIAS ARAUJO ANDREA MERCEDES</t>
  </si>
  <si>
    <t>ESPECIALISTA EN EMPRENDIMIENTOS ECONÓMICOS Y EMPLEABILIDAD</t>
  </si>
  <si>
    <t>41271414</t>
  </si>
  <si>
    <t>ARIAS BECERRA JULIANA DEL PILAR</t>
  </si>
  <si>
    <t>20651737</t>
  </si>
  <si>
    <t>ARIAS CONTRERAS HERMELINDA NELIDA</t>
  </si>
  <si>
    <t>09426104</t>
  </si>
  <si>
    <t>ARIAS DE LA CRUZ BRENDA MELANIA</t>
  </si>
  <si>
    <t>43522329</t>
  </si>
  <si>
    <t>ARIAS FLORES JAMES</t>
  </si>
  <si>
    <t>44095097</t>
  </si>
  <si>
    <t>ARIAS MEDINA GUISSELA MILAGROS</t>
  </si>
  <si>
    <t>70506368</t>
  </si>
  <si>
    <t>ARIAS OREZANO GLORIA STEFANI</t>
  </si>
  <si>
    <t>PROFESIONAL ENCARGADO DEL MONITOREO Y ASISTENCIA TÉCNICA DE CASOS DERIVADOS AL SAU Y CEM</t>
  </si>
  <si>
    <t>22674854</t>
  </si>
  <si>
    <t>ARIAS PANDURO ROBERTO JESUS</t>
  </si>
  <si>
    <t>40907308</t>
  </si>
  <si>
    <t>ARIAS SALAS ELARD</t>
  </si>
  <si>
    <t>02445659</t>
  </si>
  <si>
    <t>ARIAS SALAS MARITZA</t>
  </si>
  <si>
    <t>41035941</t>
  </si>
  <si>
    <t>ARIAS SALAS YORDANIA</t>
  </si>
  <si>
    <t>CONTADORA</t>
  </si>
  <si>
    <t>00483652</t>
  </si>
  <si>
    <t>ARIAS SANTANA MARIA ALEXANDRA</t>
  </si>
  <si>
    <t>LIC. EN TRABAJO SOCIAL</t>
  </si>
  <si>
    <t>15408196</t>
  </si>
  <si>
    <t>ARIAS TORRES VICENTE MARIANO</t>
  </si>
  <si>
    <t>46304879</t>
  </si>
  <si>
    <t>ARISMENDIZ ALMESTAR RICHARD JOEL</t>
  </si>
  <si>
    <t>42042626</t>
  </si>
  <si>
    <t>ARISPE NAOLA LIDIA ARACELI</t>
  </si>
  <si>
    <t>71410868</t>
  </si>
  <si>
    <t>ARMAS CRUZADO JHOIRA JAZMIN</t>
  </si>
  <si>
    <t>46263629</t>
  </si>
  <si>
    <t>ARMAS SILVA DIANA CAROLINA</t>
  </si>
  <si>
    <t>ASISTENTE PARA EL DESARROLLO DE APLICATIVOS INFORMÁTICOS EN LA GESTIÓN DE LA INFORMACIÓN</t>
  </si>
  <si>
    <t>71404801</t>
  </si>
  <si>
    <t>ARMAS YALICO CAMILO GERARDO</t>
  </si>
  <si>
    <t>EGRESADO DE SISTEMAS E INFORMÁTICA</t>
  </si>
  <si>
    <t>PSICÓLOGO PARA LA  ATENCIÓN DE CASOS DE VIOLENCIA CONTRA LA MUJER E INTEGRANTES DEL GRUPO FAMILIAR Y VIOLENCIA SEXUAL</t>
  </si>
  <si>
    <t>41431023</t>
  </si>
  <si>
    <t>ARMESTAR VIVANCO MIGUEL ANGEL</t>
  </si>
  <si>
    <t>41737828</t>
  </si>
  <si>
    <t>ARNEDO ORDOÑEZ ELIANA MARIA</t>
  </si>
  <si>
    <t>41969612</t>
  </si>
  <si>
    <t>ARNICA FLORES DAYSI JULIANA</t>
  </si>
  <si>
    <t>45158709</t>
  </si>
  <si>
    <t>AROSQUIPA QUISPE GABY MAGNA</t>
  </si>
  <si>
    <t>10410625</t>
  </si>
  <si>
    <t>AROSTEGUI CARDENAS SELIA CELINA</t>
  </si>
  <si>
    <t>46694487</t>
  </si>
  <si>
    <t>AROSTEGUI GUTIERREZ KRISTELL ANNY</t>
  </si>
  <si>
    <t>41712626</t>
  </si>
  <si>
    <t>AROTINCO FLORES YHONI</t>
  </si>
  <si>
    <t>42483501</t>
  </si>
  <si>
    <t>ARPI COAQUIRA KELIN MELISSA</t>
  </si>
  <si>
    <t>PROFESIONAL PARA EL DESARROLLO DE ACCIONES DE SEGUIMIENTO DE ACTIVIDADES PROPIAS DE LA INTERVENCIÓN DE LA ESTRATEGIA COMUNITARIA</t>
  </si>
  <si>
    <t>10308387</t>
  </si>
  <si>
    <t>ARREDONDO ARMAS ANA ALICIA</t>
  </si>
  <si>
    <t>41903875</t>
  </si>
  <si>
    <t>ARRIARAN LA TORRE LUIS ANTONIO</t>
  </si>
  <si>
    <t>PSICÓLOGA COMUNITARIO PARA LA ESTRATEGIA DE PREVENCIÓN, ATENCIÓN Y PROTECCIÓN FRENTE A LA VIOLENCIA FAMILIAR Y SEXUAL EN ZONAS RURALES</t>
  </si>
  <si>
    <t>47313114</t>
  </si>
  <si>
    <t>ARROBO GOMEZ ESTHER</t>
  </si>
  <si>
    <t>20722454</t>
  </si>
  <si>
    <t>ARROYO AMES SANDRA FIORELA</t>
  </si>
  <si>
    <t>CUIDADORA PARA LA ATENCIÓN DE PERSONAS AFECTADAS POR HECHOS DE VIOLENCIA FAMILIAR DERIVADOS A LOS HOGARES DE REFUGIO TEMPORAL</t>
  </si>
  <si>
    <t>30586975</t>
  </si>
  <si>
    <t>ARROYO GUEVARA LENINA LIMIN</t>
  </si>
  <si>
    <t>PROFESOR EDUCACION PRIMARIA</t>
  </si>
  <si>
    <t>44989280</t>
  </si>
  <si>
    <t>ARROYO MEJIA HELEN MARITHZA</t>
  </si>
  <si>
    <t>32953068</t>
  </si>
  <si>
    <t>ARROYO REYES MARIA MAGDALENA</t>
  </si>
  <si>
    <t>PROMOTORA DE ESTRATEGIA COMUNITARIA</t>
  </si>
  <si>
    <t>43047039</t>
  </si>
  <si>
    <t>ARROYO ROJAS LILY ROSALYN</t>
  </si>
  <si>
    <t>LIC. EN PEDAGOGÍA Y HUMANIDADES</t>
  </si>
  <si>
    <t>43776770</t>
  </si>
  <si>
    <t>ARROYO SANCHEZ RICARDO MOISES</t>
  </si>
  <si>
    <t>09257408</t>
  </si>
  <si>
    <t>ARTEAGA GUZMAN LETICIA MATILDE</t>
  </si>
  <si>
    <t>41262988</t>
  </si>
  <si>
    <t>ARTEAGA MOYA ELISBETH NANCY</t>
  </si>
  <si>
    <t>BACH EN DERECHO Y CC POLITICA</t>
  </si>
  <si>
    <t>43651227</t>
  </si>
  <si>
    <t>ARTEAGA RODRIGUEZ CINTHIA LISSETHE</t>
  </si>
  <si>
    <t>40919130</t>
  </si>
  <si>
    <t>ARTICA CARDENAS ELIZABETH NARDA</t>
  </si>
  <si>
    <t>42209552</t>
  </si>
  <si>
    <t>ARTICA CARDENAS JORGE LUIS</t>
  </si>
  <si>
    <t>40096438</t>
  </si>
  <si>
    <t>ARTICA GAMARRA ANGELA CECILIA</t>
  </si>
  <si>
    <t>45071735</t>
  </si>
  <si>
    <t>ARTIEDA ESCOBEDO SILVANA GERALDINE</t>
  </si>
  <si>
    <t>44674850</t>
  </si>
  <si>
    <t>ARZAPALO GRADOS STEPHANNY SHERLEE</t>
  </si>
  <si>
    <t>09324760</t>
  </si>
  <si>
    <t>ASAYAG PEREZ RUTH</t>
  </si>
  <si>
    <t>44113644</t>
  </si>
  <si>
    <t>ASCARZA CASTILLO JUAN CARLOS</t>
  </si>
  <si>
    <t>PROF. TEC. EN COMPUTACION E INFORMATICA</t>
  </si>
  <si>
    <t>TEC. EN COMPUTACION</t>
  </si>
  <si>
    <t>41173232</t>
  </si>
  <si>
    <t>ASCARZA RUIZ ERICK</t>
  </si>
  <si>
    <t>21574757</t>
  </si>
  <si>
    <t>ASCENCIO DE LA CRUZ ZOILA ROSA</t>
  </si>
  <si>
    <t>46964183</t>
  </si>
  <si>
    <t>ASCOY GARCIA PAMELA RAQUEL</t>
  </si>
  <si>
    <t>23934225</t>
  </si>
  <si>
    <t>ASCUÑA SALGADO MARINA</t>
  </si>
  <si>
    <t>42723941</t>
  </si>
  <si>
    <t>ASCUÑA SALGADO MOISES AMERICO</t>
  </si>
  <si>
    <t>18898518</t>
  </si>
  <si>
    <t>ASENCIO GOMEZ LETICIA LAURITA</t>
  </si>
  <si>
    <t>15729828</t>
  </si>
  <si>
    <t>ASENCIOS CERNA LEONIDAS</t>
  </si>
  <si>
    <t>40216304</t>
  </si>
  <si>
    <t>ASIAN SHUÑA KARIN ARACELI</t>
  </si>
  <si>
    <t>42257316</t>
  </si>
  <si>
    <t>ASILLO TORRES JESSICA JULIANA</t>
  </si>
  <si>
    <t>43709152</t>
  </si>
  <si>
    <t>ASMAT ASMAT EDER EDSON</t>
  </si>
  <si>
    <t>80397636</t>
  </si>
  <si>
    <t>ASMAT QUEZADA CECILIA EDITH</t>
  </si>
  <si>
    <t>PSICÓLOGA COMUNITARIA PARA LA IMPLEMENTACIÓN DE LA ESTRATEGIA RURAL</t>
  </si>
  <si>
    <t>70886541</t>
  </si>
  <si>
    <t>ASMAT RUBIO LAURA AZUCENA MERCEDES</t>
  </si>
  <si>
    <t>18206500</t>
  </si>
  <si>
    <t>ASMAT SIGÜEÑAS ESTHER BELISA</t>
  </si>
  <si>
    <t>TRABAJADOR SOCIAL PARA LA ATENCIÓN DE CASOS DE VIOLENCIA CONTRA LA MUJER E INTEGRANTES DEL GRUPO FAMILIAR Y VIOLENCIA SEXUAL</t>
  </si>
  <si>
    <t>05397288</t>
  </si>
  <si>
    <t>ASPAJO ZAMBRANO BERARDO</t>
  </si>
  <si>
    <t>43766424</t>
  </si>
  <si>
    <t>ASTO AZPUR MYRIAM KARINA</t>
  </si>
  <si>
    <t>02417850</t>
  </si>
  <si>
    <t>ASTRULLA HUANCA AGATON</t>
  </si>
  <si>
    <t>ING ESTADISTICO E INFORMATICO</t>
  </si>
  <si>
    <t>45860572</t>
  </si>
  <si>
    <t>ASTUVILCA GONZALES LUZ AURORA</t>
  </si>
  <si>
    <t>43060404</t>
  </si>
  <si>
    <t>ATAHUAMAN ESTRELLA ROSSIE VIVIANE</t>
  </si>
  <si>
    <t>LIC EN DERECHO</t>
  </si>
  <si>
    <t>46629990</t>
  </si>
  <si>
    <t>ATAUCURI RODRIGUEZ JORGE CESAR</t>
  </si>
  <si>
    <t>41806587</t>
  </si>
  <si>
    <t>ATAUQUI SULCA RAMON</t>
  </si>
  <si>
    <t>46438752</t>
  </si>
  <si>
    <t>ATAYUPANQUI CUEVA MARITZA</t>
  </si>
  <si>
    <t>40931403</t>
  </si>
  <si>
    <t>ATAYUPANQUI NINA GIOVANNA</t>
  </si>
  <si>
    <t>42020067</t>
  </si>
  <si>
    <t>ATENCIO QUISPE DAVID MIGUEL</t>
  </si>
  <si>
    <t>42298096</t>
  </si>
  <si>
    <t>ATENCIO SOTO ALEJANDRINA</t>
  </si>
  <si>
    <t>04057894</t>
  </si>
  <si>
    <t>ATENCIO SOVERO ELIZABETH VALENTINA</t>
  </si>
  <si>
    <t>43157072</t>
  </si>
  <si>
    <t>ATOC ORTEGA HELEN MELISSA</t>
  </si>
  <si>
    <t>45472984</t>
  </si>
  <si>
    <t>ATOCHA MONTERO PATRICIA ANAHI</t>
  </si>
  <si>
    <t>40922740</t>
  </si>
  <si>
    <t>ATOCHE CHIRA KARINA JESUS</t>
  </si>
  <si>
    <t>45151640</t>
  </si>
  <si>
    <t>ATOCHE MORAN ROSITA TANIA</t>
  </si>
  <si>
    <t>PROFESORA DE COMPUTACION E INFORMATICA</t>
  </si>
  <si>
    <t>PROFESORA DE COMPUTACION</t>
  </si>
  <si>
    <t>41952146</t>
  </si>
  <si>
    <t>AULLA AQUIJE WILFREDO GUSTAVO</t>
  </si>
  <si>
    <t>ABOGADO COMUNITARIO PARA LA ESTRATEGIA DE PREVENCIÓN, ATENCIÓN Y PROTECCIÓN FRENTE A LA VIOLENCIA FAMILIAR Y SEXUL EN ZONAS RURALES</t>
  </si>
  <si>
    <t>47040427</t>
  </si>
  <si>
    <t>AVALOS APAZA ANGELITA GIULIANA</t>
  </si>
  <si>
    <t>07476606</t>
  </si>
  <si>
    <t>AVALOS CERASUOLO JUAN AURELIO GUSTAVO</t>
  </si>
  <si>
    <t>73239538</t>
  </si>
  <si>
    <t>AVALOS CRUZ JOHANNIE ESTHER</t>
  </si>
  <si>
    <t>44891111</t>
  </si>
  <si>
    <t>AVALOS JAUREGUI ROCIO DEL PILAR</t>
  </si>
  <si>
    <t>PROFESIONAL PARA LA GESTIÓN SOCIAL</t>
  </si>
  <si>
    <t>40475528</t>
  </si>
  <si>
    <t>AVALOS ORTIZ DENISSE ROXANA</t>
  </si>
  <si>
    <t>INGENIERO GEOGRAFA</t>
  </si>
  <si>
    <t>PROFESIONAL EN TRABAJO SOCIAL PARA LA ATENCIÓN DE PERSONAS AFECTADAS POR HECHOS DE VIOLENCIA FAMILIAR DERIVADAS AL HOGAR DE REFUGIO TEMPORAL</t>
  </si>
  <si>
    <t>47133977</t>
  </si>
  <si>
    <t>AVALOS VALLE CINTHIA KARLA</t>
  </si>
  <si>
    <t>APOYO PARA HRT</t>
  </si>
  <si>
    <t>41775771</t>
  </si>
  <si>
    <t>AVENDAÑO OSCCO NELSY</t>
  </si>
  <si>
    <t>22508997</t>
  </si>
  <si>
    <t>AVILA CANDELARIO IVETT</t>
  </si>
  <si>
    <t>44453910</t>
  </si>
  <si>
    <t>AVILA CESPEDES NELY AURORA</t>
  </si>
  <si>
    <t>43750127</t>
  </si>
  <si>
    <t>AYALA BIZARRO MIRIAM ELBA</t>
  </si>
  <si>
    <t>41417879</t>
  </si>
  <si>
    <t>AYALA DIAZ PATRICIA KARINA</t>
  </si>
  <si>
    <t>45242360</t>
  </si>
  <si>
    <t>AYALA GUTIERREZ GINA LYSET</t>
  </si>
  <si>
    <t>44382181</t>
  </si>
  <si>
    <t>AYALA GUTIERREZ JEANNETTE STEPHANIE</t>
  </si>
  <si>
    <t>43313039</t>
  </si>
  <si>
    <t>AYALA RAMIREZ IRIS RAQUEL</t>
  </si>
  <si>
    <t>PROFESIONAL PARA LINEA 100</t>
  </si>
  <si>
    <t>71878498</t>
  </si>
  <si>
    <t>AYALA ROJAS ROCIO ELENA</t>
  </si>
  <si>
    <t>PROFESIONAL ESPECILISTA SOCIAL - ZONAS RURALES</t>
  </si>
  <si>
    <t>28266683</t>
  </si>
  <si>
    <t>AYALA ZAGA ENMA</t>
  </si>
  <si>
    <t>ESPECIALISTA EN CONTABILIDAD</t>
  </si>
  <si>
    <t>06750739</t>
  </si>
  <si>
    <t>AYASTA MURO VICTOR RAUL</t>
  </si>
  <si>
    <t>42025468</t>
  </si>
  <si>
    <t>AYMA ALOSILLA JANIA</t>
  </si>
  <si>
    <t>BACH. EN HISTORIA</t>
  </si>
  <si>
    <t>28287211</t>
  </si>
  <si>
    <t>AYME  QUISPE BENANCIO NESTOR</t>
  </si>
  <si>
    <t>10750368</t>
  </si>
  <si>
    <t>AYME ESPINOZA MIRIAM</t>
  </si>
  <si>
    <t>42889055</t>
  </si>
  <si>
    <t>AYON CASTILLO ANA MARCELA</t>
  </si>
  <si>
    <t>ANALISTA EN CONTRATACIONES PARA OPERACIONES LOGÍSTICAS</t>
  </si>
  <si>
    <t>48338282</t>
  </si>
  <si>
    <t>AYQUIPA AYQUIPA STHEFANY YAJAYRA</t>
  </si>
  <si>
    <t>ORIENTADORA PRESENCIAL PARA CENTRO EMERGENCIA MUJER</t>
  </si>
  <si>
    <t>23276397</t>
  </si>
  <si>
    <t>AYUQUE ANCCASI MARUJA</t>
  </si>
  <si>
    <t>BACHILLER EN EDUCACION</t>
  </si>
  <si>
    <t>09618853</t>
  </si>
  <si>
    <t>AYZANOA BRAVO ANNIE LIZ</t>
  </si>
  <si>
    <t>45653663</t>
  </si>
  <si>
    <t>AZO LUGARDO YESENIA</t>
  </si>
  <si>
    <t>41698676</t>
  </si>
  <si>
    <t>AZORZA CCAHUAYA SONIA</t>
  </si>
  <si>
    <t>BACH EN EDUCACION PRIMARIA</t>
  </si>
  <si>
    <t>COORDINADORES/AS PARA CENTRO DE EMERGENCIA MUJER - CEM EN COMISARIA</t>
  </si>
  <si>
    <t>10334593</t>
  </si>
  <si>
    <t>BACA CABALLERO LUIS ENRIQUE</t>
  </si>
  <si>
    <t>44221841</t>
  </si>
  <si>
    <t>BACA CHANGANAQUI PAOLA MERCEDES</t>
  </si>
  <si>
    <t>44759238</t>
  </si>
  <si>
    <t>BACA CUSTODIO GRETTY ERMINICA</t>
  </si>
  <si>
    <t>47992639</t>
  </si>
  <si>
    <t>BACA DIAZ KATHERINE</t>
  </si>
  <si>
    <t>LIC EN CIENCIAS DE LA COMUNICACION</t>
  </si>
  <si>
    <t>42121547</t>
  </si>
  <si>
    <t>BACA ESCOBAR MELVYN</t>
  </si>
  <si>
    <t>43831448</t>
  </si>
  <si>
    <t>BALBIN ARAMBURU ALAN LUIS</t>
  </si>
  <si>
    <t>32135652</t>
  </si>
  <si>
    <t>BALCAZAR LOPEZ ANA MARIA</t>
  </si>
  <si>
    <t>TEC ADMINISTRATIVO-CONTROL DE ASISTENCIA</t>
  </si>
  <si>
    <t>40335073</t>
  </si>
  <si>
    <t>BALDEON QUISPE YVON CAROLINA</t>
  </si>
  <si>
    <t>TECNICO EN COMPUTACION E INFORMATICA</t>
  </si>
  <si>
    <t>71530638</t>
  </si>
  <si>
    <t>BALDERA AQUINO LILIAN ANGELICA</t>
  </si>
  <si>
    <t>42590498</t>
  </si>
  <si>
    <t>BALDOCEDA MORALES ELIZABETH</t>
  </si>
  <si>
    <t>70424146</t>
  </si>
  <si>
    <t>BALLADARES LLONTOP FERNANDO ISAIAS</t>
  </si>
  <si>
    <t>46391018</t>
  </si>
  <si>
    <t>BALLARDO FRANCO LUIS MIGUEL</t>
  </si>
  <si>
    <t>44256479</t>
  </si>
  <si>
    <t>BALLARDO JAPAN ROSA ELIZABETH</t>
  </si>
  <si>
    <t>16791484</t>
  </si>
  <si>
    <t>BALLENA LLUEN SHIRLEY SIMONA</t>
  </si>
  <si>
    <t>09218844</t>
  </si>
  <si>
    <t>BALLESTEROS VEREAU ROSA MARIA</t>
  </si>
  <si>
    <t>PSICÓLOGA PARA ATENCIÓN ITINERANTE</t>
  </si>
  <si>
    <t>40620875</t>
  </si>
  <si>
    <t>BALLON SANCHEZ ANGELICA CELESTE</t>
  </si>
  <si>
    <t>17640503</t>
  </si>
  <si>
    <t>BANCES CRUZ ELVIS FRANK</t>
  </si>
  <si>
    <t>30837300</t>
  </si>
  <si>
    <t>BANDA PINTO VICTOR ALFONSO</t>
  </si>
  <si>
    <t>22520238</t>
  </si>
  <si>
    <t>BARAHONA CASTILLO JENNY DALILA</t>
  </si>
  <si>
    <t>72625450</t>
  </si>
  <si>
    <t>BARBA OLAYA DIANA GISSELA</t>
  </si>
  <si>
    <t>45986146</t>
  </si>
  <si>
    <t>BARBA SOSA SEGUNDO FAUSTO</t>
  </si>
  <si>
    <t>TEC. COMPUTACION E INFORMATICA</t>
  </si>
  <si>
    <t>TECNICO EN COMPUTACION</t>
  </si>
  <si>
    <t>43231433</t>
  </si>
  <si>
    <t>BARBOZA CABANILLAS JULIA ELIZABETH</t>
  </si>
  <si>
    <t>28602253</t>
  </si>
  <si>
    <t>BARBOZA MERINO NOEMI LUYEBA</t>
  </si>
  <si>
    <t>42044287</t>
  </si>
  <si>
    <t>BARBOZA REAÑO EVELIN GUISELL</t>
  </si>
  <si>
    <t>46140335</t>
  </si>
  <si>
    <t>BARBOZA TERRONES JUAN ALONSO</t>
  </si>
  <si>
    <t>47555019</t>
  </si>
  <si>
    <t>BARBOZA ZAPATA ESTEFANIA DEL MILAGRO</t>
  </si>
  <si>
    <t>45196447</t>
  </si>
  <si>
    <t>BARCENA NAJARRO ROSIO MILAGROS</t>
  </si>
  <si>
    <t>42146662</t>
  </si>
  <si>
    <t>BARCES LEIVA GRISLY YUMILA</t>
  </si>
  <si>
    <t>LIC EN OBSTETRICIA</t>
  </si>
  <si>
    <t>43490389</t>
  </si>
  <si>
    <t>BARDALES CARDENAS MEIVY ZADITH</t>
  </si>
  <si>
    <t>08165584</t>
  </si>
  <si>
    <t>BARDALES VALLADARES LISETTI VANESSA</t>
  </si>
  <si>
    <t>10875047</t>
  </si>
  <si>
    <t>BARDALES VICUÑA CECILIA PILAR</t>
  </si>
  <si>
    <t>43963539</t>
  </si>
  <si>
    <t>BARDALEZ GARATE KATY MAGEY</t>
  </si>
  <si>
    <t>46771295</t>
  </si>
  <si>
    <t>BARRA MARTINEZ KATIA ROXANA</t>
  </si>
  <si>
    <t>40590656</t>
  </si>
  <si>
    <t>BARRANTES MACHER ALEJANDRA</t>
  </si>
  <si>
    <t>29361359</t>
  </si>
  <si>
    <t>BARREDA BERNEDO MARIA ISABEL AURORA</t>
  </si>
  <si>
    <t>29270822</t>
  </si>
  <si>
    <t>BARREDA CHOQUE JUAN BERLY</t>
  </si>
  <si>
    <t>COORDINADOR DEL SAU</t>
  </si>
  <si>
    <t>43053300</t>
  </si>
  <si>
    <t>BARREDA GUEVARA KELLY</t>
  </si>
  <si>
    <t>45016944</t>
  </si>
  <si>
    <t>BARREDA RIVERA ANA CECILIA</t>
  </si>
  <si>
    <t>45721019</t>
  </si>
  <si>
    <t>BARRERA ATOCHE JOSE LUIS</t>
  </si>
  <si>
    <t>43490876</t>
  </si>
  <si>
    <t>BARRERA CCORI JOEL HENRY</t>
  </si>
  <si>
    <t>43994543</t>
  </si>
  <si>
    <t>BARRERA TRUJILLO MIULLER</t>
  </si>
  <si>
    <t>40850060</t>
  </si>
  <si>
    <t>BARRIAL CASTILLO MARIA CAROLINA</t>
  </si>
  <si>
    <t>ESPECIALISTA SOCIAL COMUNITARIA</t>
  </si>
  <si>
    <t>44159754</t>
  </si>
  <si>
    <t>BARRIENTOS CONGACHI YNGRID PAOLA</t>
  </si>
  <si>
    <t>46107443</t>
  </si>
  <si>
    <t>BARRIENTOS PALOMINO GLINISH</t>
  </si>
  <si>
    <t>28223963</t>
  </si>
  <si>
    <t>BARRIENTOS TACO SABINA RAQUEL</t>
  </si>
  <si>
    <t>PROFESIONAL PARA EL SEGUIMIENTO DE CASOS DE FEMINICIDIO Y TENTATIVA DE FEMINICIDIO</t>
  </si>
  <si>
    <t>ASESORA</t>
  </si>
  <si>
    <t>09571073</t>
  </si>
  <si>
    <t>BARRIGA OZEJO BETSHABET OLGA</t>
  </si>
  <si>
    <t>10174389</t>
  </si>
  <si>
    <t>BARRIOS    CASTILLO ALICIA RUTH MARIA</t>
  </si>
  <si>
    <t>LIC. EN CIENCIA DE LA COMUNICACIÓN</t>
  </si>
  <si>
    <t>40291430</t>
  </si>
  <si>
    <t>BARRUETO MADALENGOITIA IVAN MARGOT</t>
  </si>
  <si>
    <t>COORDINADOR</t>
  </si>
  <si>
    <t>45216560</t>
  </si>
  <si>
    <t>BARRUETO MIRES GUILLERMO ANTONIO</t>
  </si>
  <si>
    <t>07520893</t>
  </si>
  <si>
    <t>BARZOLA CERRON NICOLAZA BETTY</t>
  </si>
  <si>
    <t>47103476</t>
  </si>
  <si>
    <t>BARZOLA JANAMPA GRETA LIZETH</t>
  </si>
  <si>
    <t>47023908</t>
  </si>
  <si>
    <t>BARZOLA MANTARI KEREN JEMIMA</t>
  </si>
  <si>
    <t>44015341</t>
  </si>
  <si>
    <t>BAUER SCHWARTZ MAYELA GUADALUPE</t>
  </si>
  <si>
    <t>COORDINADORA PARA CEM</t>
  </si>
  <si>
    <t>20106075</t>
  </si>
  <si>
    <t>BAUTISTA CARDENAS MONICA AYDEE</t>
  </si>
  <si>
    <t>PROFESIONAL ASISTENTE EN INVESTIGACIÓN I</t>
  </si>
  <si>
    <t>43174076</t>
  </si>
  <si>
    <t>BAUTISTA LEVANO DIEGO ALONSO</t>
  </si>
  <si>
    <t>45601494</t>
  </si>
  <si>
    <t>BAUTISTA LLANOS JOEL SEVERIANO</t>
  </si>
  <si>
    <t>42260805</t>
  </si>
  <si>
    <t>BAUTISTA ROMERO CESAR ANTONIO</t>
  </si>
  <si>
    <t>42785152</t>
  </si>
  <si>
    <t>BAZALAR NARBASTA NATALIA ALEJANDRINA</t>
  </si>
  <si>
    <t>45425452</t>
  </si>
  <si>
    <t>BAZALAR ROBLES MILAGROS ROCIO</t>
  </si>
  <si>
    <t>32737489</t>
  </si>
  <si>
    <t>BAZAN AGURTO VICTOR MANUEL</t>
  </si>
  <si>
    <t>43104284</t>
  </si>
  <si>
    <t>BAZAN CABALLERO SONIA FILOMENA</t>
  </si>
  <si>
    <t>APOYO LEGAL ADMINISTRATIVO</t>
  </si>
  <si>
    <t>70018237</t>
  </si>
  <si>
    <t>BAZAN CIRILO ROSABEL MARISA</t>
  </si>
  <si>
    <t>PROFESIONAL DE APOYO PARA COORDINADOR REGIONAL</t>
  </si>
  <si>
    <t>80024212</t>
  </si>
  <si>
    <t>BAZAN GALLARDO MIRTHA NEYRITH</t>
  </si>
  <si>
    <t>47343341</t>
  </si>
  <si>
    <t>BAZAN MARIÑAS KATIA GISELLA</t>
  </si>
  <si>
    <t>41362139</t>
  </si>
  <si>
    <t>BAZAN NUÑEZ KAREN</t>
  </si>
  <si>
    <t>RESPONSABLE SALA CUIDADO NIÑOS</t>
  </si>
  <si>
    <t>09755975</t>
  </si>
  <si>
    <t>BECERRA CASTRO DE COLOMA JUVANIA</t>
  </si>
  <si>
    <t>EGRESADA EN EDUCACION INICIAL</t>
  </si>
  <si>
    <t>47255506</t>
  </si>
  <si>
    <t>BECERRA GUERRERO JOSE ALONSO</t>
  </si>
  <si>
    <t>70046644</t>
  </si>
  <si>
    <t>BECERRA LUPU ENGELS LENIN</t>
  </si>
  <si>
    <t>45989460</t>
  </si>
  <si>
    <t>BECERRA RIVERA KAREN FRANCHESCA</t>
  </si>
  <si>
    <t>47392185</t>
  </si>
  <si>
    <t>BECERRA VELASQUEZ YHONI ARMANDO</t>
  </si>
  <si>
    <t xml:space="preserve">ADMISIONISTA </t>
  </si>
  <si>
    <t>43474086</t>
  </si>
  <si>
    <t>BEDOYA MAMANI DANIELA</t>
  </si>
  <si>
    <t>25683937</t>
  </si>
  <si>
    <t>BEGAZO ALVA ROSA RUTH</t>
  </si>
  <si>
    <t>43425688</t>
  </si>
  <si>
    <t>BEGAZO PICHA IVAN</t>
  </si>
  <si>
    <t>45465532</t>
  </si>
  <si>
    <t>BEJARANO AMBROSIO DENIT ZULEMA</t>
  </si>
  <si>
    <t>21559221</t>
  </si>
  <si>
    <t>BEJARANO FLORES LUIS RICARDO</t>
  </si>
  <si>
    <t>20113974</t>
  </si>
  <si>
    <t>BEJARANO LOAYZA EDITH ANABEL</t>
  </si>
  <si>
    <t>10202701</t>
  </si>
  <si>
    <t>BELLIDO FERNANDEZ ROSA MARYBEL</t>
  </si>
  <si>
    <t>46901509</t>
  </si>
  <si>
    <t>BELLIDO HUAMANI ELISA TEODOSIA</t>
  </si>
  <si>
    <t>41063283</t>
  </si>
  <si>
    <t>BELLIDO PALOMINO KAREN EVELYN</t>
  </si>
  <si>
    <t>72749394</t>
  </si>
  <si>
    <t>BELTRAN CALSIN MEISEL EDWIN</t>
  </si>
  <si>
    <t>BACH EN CC ADMINISTRATIVAS Y GESTION DE EMPRESAS</t>
  </si>
  <si>
    <t>42780257</t>
  </si>
  <si>
    <t>BELTRAN ESCUDERO LEYDI LYN</t>
  </si>
  <si>
    <t>40945649</t>
  </si>
  <si>
    <t>BELTRAN GUZMAN LEYDY MABEL</t>
  </si>
  <si>
    <t>41889286</t>
  </si>
  <si>
    <t>BELTRAN MILLAN ANGHELA MARIA</t>
  </si>
  <si>
    <t>43868782</t>
  </si>
  <si>
    <t>BELTRAN SANTOS AURORA VANESA</t>
  </si>
  <si>
    <t>42220432</t>
  </si>
  <si>
    <t>BENAUTE FLORES CESAR AUGUSTO</t>
  </si>
  <si>
    <t>42291520</t>
  </si>
  <si>
    <t>BENAVIDES CRUZ MARIA LIBIA</t>
  </si>
  <si>
    <t>ESPECIALISTA EN ADM DE COMPENSACIONES-REG CAS</t>
  </si>
  <si>
    <t>09993773</t>
  </si>
  <si>
    <t>BENAVIDES PALMA LEONEL EDGAR</t>
  </si>
  <si>
    <t>22184173</t>
  </si>
  <si>
    <t>BENDEZU GALLEGOS AZALIA MADELEINE</t>
  </si>
  <si>
    <t>45895812</t>
  </si>
  <si>
    <t>BENDEZU RIVERA ROSEMARY CAROLINE</t>
  </si>
  <si>
    <t>44617110</t>
  </si>
  <si>
    <t>BENDEZU TORRES DEISY GUISELLA</t>
  </si>
  <si>
    <t>26703120</t>
  </si>
  <si>
    <t>BENEL COTRINA CARLOS ALBERTO</t>
  </si>
  <si>
    <t>18127806</t>
  </si>
  <si>
    <t>BENITES AVALOS BLANCA MARIANELA</t>
  </si>
  <si>
    <t>09521907</t>
  </si>
  <si>
    <t>BENITES DEYRA JUAN ISIDRO</t>
  </si>
  <si>
    <t>22514363</t>
  </si>
  <si>
    <t>BENITES MENDOZA LUZ ELENA</t>
  </si>
  <si>
    <t>41608753</t>
  </si>
  <si>
    <t>BENITO CONTRERAS ROSAMERY NELLY</t>
  </si>
  <si>
    <t>41526498</t>
  </si>
  <si>
    <t>BENITO GIL MARILEE EMILIA</t>
  </si>
  <si>
    <t>07957708</t>
  </si>
  <si>
    <t>BERMUDEZ QUINTANILLA MARIA DORIS</t>
  </si>
  <si>
    <t>46662152</t>
  </si>
  <si>
    <t>BERMUDEZ RETUERTO JAKELIN YULISA</t>
  </si>
  <si>
    <t>43575147</t>
  </si>
  <si>
    <t>BERMUDEZ VARGAS GUILLERMO ENRIQUE</t>
  </si>
  <si>
    <t>42693294</t>
  </si>
  <si>
    <t>BERMÚDEZ VARGAS KATTERIN ZENOBIA</t>
  </si>
  <si>
    <t>43005248</t>
  </si>
  <si>
    <t>BERNABEL   YAURI MARIA ROSARIO</t>
  </si>
  <si>
    <t>LIC. EN CIENCIA POLITICA</t>
  </si>
  <si>
    <t>80192911</t>
  </si>
  <si>
    <t>BERNAL CHIPANA EDWIN RICHARD</t>
  </si>
  <si>
    <t>15756030</t>
  </si>
  <si>
    <t>BERNAL MAURICIO LENY ROCIO</t>
  </si>
  <si>
    <t>45602996</t>
  </si>
  <si>
    <t>BERNAL PEREZ CARMEN JOHANNA</t>
  </si>
  <si>
    <t>TECNICO APOYO EN ALMACEN</t>
  </si>
  <si>
    <t>16637618</t>
  </si>
  <si>
    <t>BERNAL PISFIL LUIS ENRIQUE</t>
  </si>
  <si>
    <t>16776180</t>
  </si>
  <si>
    <t>BERNAL RABANAL EDINSSON WHISTLER</t>
  </si>
  <si>
    <t>25765630</t>
  </si>
  <si>
    <t>BERNALES DIAZ ROSA MARIA ESTHER</t>
  </si>
  <si>
    <t>80245220</t>
  </si>
  <si>
    <t>BERNAOLA GARCIA JUANA ISABEL</t>
  </si>
  <si>
    <t>COMUNICADOR</t>
  </si>
  <si>
    <t>42187046</t>
  </si>
  <si>
    <t>BERNEDO GONZALES HAYME YASMANI</t>
  </si>
  <si>
    <t>43477466</t>
  </si>
  <si>
    <t>BERNEDO VILLEGAS MARIA ALEJANDRA</t>
  </si>
  <si>
    <t>41843158</t>
  </si>
  <si>
    <t>BERRIOS CASIO YVONE PATRICIA</t>
  </si>
  <si>
    <t>40117832</t>
  </si>
  <si>
    <t>BERRIOS QUISPE ANGELA ELENA</t>
  </si>
  <si>
    <t>43368069</t>
  </si>
  <si>
    <t>BERROCAL ESPINOZA CINTHYA MERY</t>
  </si>
  <si>
    <t>41223857</t>
  </si>
  <si>
    <t>BERROCAL FONSECA PELE</t>
  </si>
  <si>
    <t>41350508</t>
  </si>
  <si>
    <t>BERROSPI MERINO LIZZET ROCIO</t>
  </si>
  <si>
    <t>22487458</t>
  </si>
  <si>
    <t>BERROSPI MINAYA DIANA LEDDA</t>
  </si>
  <si>
    <t>ASISTENTE ESTADISTICO</t>
  </si>
  <si>
    <t>46663577</t>
  </si>
  <si>
    <t>BERROSPI TORRES RAISSA LUSET</t>
  </si>
  <si>
    <t xml:space="preserve">ABOGADA PARA LA ATENCIÓN DE CASOS DE VIOLENCIA CONTRA LA MUJER E INTEGRANTES DEL GRUPO FAMILIAR Y VIOLENCIA SEXUAL </t>
  </si>
  <si>
    <t>43855306</t>
  </si>
  <si>
    <t>BLANCO CARMONA KARINA LISBETH</t>
  </si>
  <si>
    <t>40748646</t>
  </si>
  <si>
    <t>BLANCO ESPINOZA VERONICA FLOR</t>
  </si>
  <si>
    <t>44084292</t>
  </si>
  <si>
    <t>BLANCO VENTURA CYNTHIA VANESSA</t>
  </si>
  <si>
    <t>19919690</t>
  </si>
  <si>
    <t>BLANCO VILLAGOMEZ LILIAN JUDITH</t>
  </si>
  <si>
    <t>70009579</t>
  </si>
  <si>
    <t>BLAS ORBEGOSO NATALI ROXANA</t>
  </si>
  <si>
    <t>40893963</t>
  </si>
  <si>
    <t>BLAS VERAMENDI MARCI ENRIQUETA</t>
  </si>
  <si>
    <t>47825640</t>
  </si>
  <si>
    <t>BOCANEGRA SAAVEDRA JOSELYNE ANGELICA</t>
  </si>
  <si>
    <t>COORDINADOR DE CEM</t>
  </si>
  <si>
    <t>09549933</t>
  </si>
  <si>
    <t>BOHORQUEZ RAMIREZ LEONID</t>
  </si>
  <si>
    <t>DERECHO Y CIENCIA POLITICA</t>
  </si>
  <si>
    <t>45669329</t>
  </si>
  <si>
    <t>BOLAÑOS CASUSOL EVELYN JENNYFFER</t>
  </si>
  <si>
    <t>46064368</t>
  </si>
  <si>
    <t>BOLO VILLANUEVA LIZETH VANESSA</t>
  </si>
  <si>
    <t>41140148</t>
  </si>
  <si>
    <t>BONIFACIO PALOMINO JAEL CARITO</t>
  </si>
  <si>
    <t>20054828</t>
  </si>
  <si>
    <t>BONILLA ESPINAL HECTOR ABRAHAM</t>
  </si>
  <si>
    <t>LICENCIADO EN CIENCIAS DE LA COMUNICACIÓN</t>
  </si>
  <si>
    <t>45512808</t>
  </si>
  <si>
    <t>BONILLA POMA ANDRE JENNER</t>
  </si>
  <si>
    <t>07630843</t>
  </si>
  <si>
    <t>BONILLA TUMIALAN LUZ CONSUELO</t>
  </si>
  <si>
    <t>44637301</t>
  </si>
  <si>
    <t>BORDA LUZA YANINA</t>
  </si>
  <si>
    <t>71387783</t>
  </si>
  <si>
    <t>BORDA OSCCO KELY JANIA</t>
  </si>
  <si>
    <t>10527022</t>
  </si>
  <si>
    <t>BRACO MENDOZA JIM CESAR</t>
  </si>
  <si>
    <t>41905361</t>
  </si>
  <si>
    <t>BRANDYCH FLORES MILKA ELLY</t>
  </si>
  <si>
    <t>44369278</t>
  </si>
  <si>
    <t>BRAÑES HERMITAÑO EDELWAIZ LAIDY</t>
  </si>
  <si>
    <t>10213543</t>
  </si>
  <si>
    <t>BRAÑES TOMAS VICTOR HUGO</t>
  </si>
  <si>
    <t>46971539</t>
  </si>
  <si>
    <t>BRAVO EVANGELISTA KARINA LOURDES</t>
  </si>
  <si>
    <t>ABOGADA PARA ATENCIÓN ITINERANTE</t>
  </si>
  <si>
    <t>46307569</t>
  </si>
  <si>
    <t>BRAVO FERROFINO JHAN CARLOS</t>
  </si>
  <si>
    <t>25649594</t>
  </si>
  <si>
    <t>BRAVO FLORES HILDA LAURA</t>
  </si>
  <si>
    <t>46874372</t>
  </si>
  <si>
    <t>BRAVO MEZA MILAGROS ELIZABETH</t>
  </si>
  <si>
    <t>09642336</t>
  </si>
  <si>
    <t>BRAVO SAAVEDRA MARISOL TERESA</t>
  </si>
  <si>
    <t>46532898</t>
  </si>
  <si>
    <t>BRAVO SOLSOL SHEYLA SOLANGE</t>
  </si>
  <si>
    <t>44649291</t>
  </si>
  <si>
    <t>BRAVO VALERO YANETH LOURDES</t>
  </si>
  <si>
    <t>45865699</t>
  </si>
  <si>
    <t>BRAVO VASQUEZ ROBINSON ALEXANDER</t>
  </si>
  <si>
    <t>41671460</t>
  </si>
  <si>
    <t>BRICEÑO MACHADO LUZ ISABEL</t>
  </si>
  <si>
    <t>71539111</t>
  </si>
  <si>
    <t>BRICEÑO MACHADO SANDRA PATRICIA</t>
  </si>
  <si>
    <t>41164450</t>
  </si>
  <si>
    <t>BRICEÑO TORIBIO CARMEN ROSA</t>
  </si>
  <si>
    <t>45459769</t>
  </si>
  <si>
    <t>BRIOSO ESPINOZA TECHI DELIA</t>
  </si>
  <si>
    <t>PERSONAL PARA EL SERVICIO DE ACTUACIÓN DE EVENTOS</t>
  </si>
  <si>
    <t>71476740</t>
  </si>
  <si>
    <t>BRYSON JIMENEZ BRIAN RICARDO</t>
  </si>
  <si>
    <t>42900441</t>
  </si>
  <si>
    <t>BUCLES FIGUEROA JULIO GASPAR</t>
  </si>
  <si>
    <t>08165211</t>
  </si>
  <si>
    <t>BUENDIA FALCON JENNY PAOLA</t>
  </si>
  <si>
    <t>22517503</t>
  </si>
  <si>
    <t>BUENO AYALA LIZIA NELIDA</t>
  </si>
  <si>
    <t>26699450</t>
  </si>
  <si>
    <t>BUENO LARA MARIA DEL ROSARIO</t>
  </si>
  <si>
    <t>15941783</t>
  </si>
  <si>
    <t>BUITRON CRUZ ELIZABETH CARMELA</t>
  </si>
  <si>
    <t>41331655</t>
  </si>
  <si>
    <t>BUITRON SALDAÑA RICARDO</t>
  </si>
  <si>
    <t>ABOGADO PARA ATENCIÓN ITINERANTE</t>
  </si>
  <si>
    <t>46509371</t>
  </si>
  <si>
    <t>BULLON  ALCALA WENDY ELIANA</t>
  </si>
  <si>
    <t>44869815</t>
  </si>
  <si>
    <t>BULLON ALCALA LADY DIANA</t>
  </si>
  <si>
    <t>APOYO EN GESTION DE CONVENIOS Y ASISTENCIA TECNICA</t>
  </si>
  <si>
    <t>25793273</t>
  </si>
  <si>
    <t>BULLON CARRION GIOVANNA</t>
  </si>
  <si>
    <t>43809500</t>
  </si>
  <si>
    <t>BULLON FLORES MADAITHS CATHERINE</t>
  </si>
  <si>
    <t>41893593</t>
  </si>
  <si>
    <t>BURGA QUENEMA MELISSA IVETT</t>
  </si>
  <si>
    <t>43735684</t>
  </si>
  <si>
    <t>BURGOS  GURREONERO REDI PIERE</t>
  </si>
  <si>
    <t>ESPECIALISTA ADM COMO RESP DEL FONDO DE CAJA CHICA</t>
  </si>
  <si>
    <t>08843133</t>
  </si>
  <si>
    <t>BURGOS GUTIERREZ BELINDA ADELA</t>
  </si>
  <si>
    <t>22474639</t>
  </si>
  <si>
    <t>BUSTAMANTE COTRINA LUIS FERNANDO</t>
  </si>
  <si>
    <t>10432882</t>
  </si>
  <si>
    <t>BUSTAMANTE LOPEZ LILIANA PILAR</t>
  </si>
  <si>
    <t>43341778</t>
  </si>
  <si>
    <t>BUSTAMANTE MURILLO CESAR RENE</t>
  </si>
  <si>
    <t>21504547</t>
  </si>
  <si>
    <t>BUSTAMANTE ROJAS VICTORIA</t>
  </si>
  <si>
    <t>41068197</t>
  </si>
  <si>
    <t>BUSTINZA CAPACA REYNALDO RUDDY</t>
  </si>
  <si>
    <t>42144815</t>
  </si>
  <si>
    <t>BUSTINZA COLQUE CARLOS EDUARDO</t>
  </si>
  <si>
    <t>43274968</t>
  </si>
  <si>
    <t>CABALLERO FALEN RONNIE JEAN</t>
  </si>
  <si>
    <t>40705283</t>
  </si>
  <si>
    <t>CABALLERO HILAQUITA MARIA MERCEDES</t>
  </si>
  <si>
    <t>43284211</t>
  </si>
  <si>
    <t>CABALLERO HILAQUITA MIJAEL JESUS</t>
  </si>
  <si>
    <t>AUXILIAR ADMINISTRATIVO</t>
  </si>
  <si>
    <t>75368613</t>
  </si>
  <si>
    <t>CABALLERO MORRISON MARY</t>
  </si>
  <si>
    <t>ESTUDIANTE TECNICO ADMINISTRACION DE EMPRESAS</t>
  </si>
  <si>
    <t>44603322</t>
  </si>
  <si>
    <t>CABANA   MAMANI MARILUZ</t>
  </si>
  <si>
    <t>70098217</t>
  </si>
  <si>
    <t>CABANA PALOMINO WENDY JUDITH</t>
  </si>
  <si>
    <t>18216781</t>
  </si>
  <si>
    <t>CABANILLAS LAVADO GUILLERMO ALEXANDER</t>
  </si>
  <si>
    <t>ING. INFORMATICO Y DE SISTEMAS</t>
  </si>
  <si>
    <t>45418079</t>
  </si>
  <si>
    <t>CABANILLAS LINARES CARLA ELIZABETH</t>
  </si>
  <si>
    <t>73213013</t>
  </si>
  <si>
    <t>CABELLO GONZALES JOHANNA CARMEN</t>
  </si>
  <si>
    <t>10468148</t>
  </si>
  <si>
    <t>CABEZAS MENESES ELVIS</t>
  </si>
  <si>
    <t>LIC EN EDUCACION SECUNDARIA</t>
  </si>
  <si>
    <t>45109891</t>
  </si>
  <si>
    <t>CABEZAS SAAVEDRA KATY</t>
  </si>
  <si>
    <t>40039268</t>
  </si>
  <si>
    <t>CABOS NOLASCO DANTE ARTURO</t>
  </si>
  <si>
    <t>45031477</t>
  </si>
  <si>
    <t>CABREJOS PEREZ MIRELLA DORELLY</t>
  </si>
  <si>
    <t>46275148</t>
  </si>
  <si>
    <t>CABRERA BOLIVAR LISSETTE CATALINA</t>
  </si>
  <si>
    <t>43904075</t>
  </si>
  <si>
    <t>CABRERA CHACHAPOYAS FERNANDO ALBERTO</t>
  </si>
  <si>
    <t>BACHILLER EN INGENIERIA DE COMPUTACION Y SISTEMAS</t>
  </si>
  <si>
    <t>43186421</t>
  </si>
  <si>
    <t>CABRERA ESPINOZA HANIER HERSON</t>
  </si>
  <si>
    <t>42312735</t>
  </si>
  <si>
    <t>CABRERA GONZALES MIRIAM ISABEL</t>
  </si>
  <si>
    <t>10227938</t>
  </si>
  <si>
    <t>CABRERA LLOCCLLA SILVIA BLANCA</t>
  </si>
  <si>
    <t>APOYO EN EL ÁREA DE ASISTENCIA Y LEGAJO</t>
  </si>
  <si>
    <t>43213887</t>
  </si>
  <si>
    <t>CABRERA LOZANO DIEGO ALONZO</t>
  </si>
  <si>
    <t>DISEÑADOR GRAFICO - ARTES</t>
  </si>
  <si>
    <t>45954306</t>
  </si>
  <si>
    <t>CABRERA PAREDES PAOLA JACKELIN</t>
  </si>
  <si>
    <t>70063438</t>
  </si>
  <si>
    <t>CABRERA RAMIREZ ANA NELVA</t>
  </si>
  <si>
    <t>22515047</t>
  </si>
  <si>
    <t>CABRERA TRUJILLO CELIA</t>
  </si>
  <si>
    <t>PROFESIONAL ESPECIALIZADO EN TEMAS SOCIALES</t>
  </si>
  <si>
    <t>09608672</t>
  </si>
  <si>
    <t>CABRERA VELA MAXIMO</t>
  </si>
  <si>
    <t>44359539</t>
  </si>
  <si>
    <t>CACERES CARBAJAL KATHERINE MILAGROS</t>
  </si>
  <si>
    <t>45780537</t>
  </si>
  <si>
    <t>CACERES CESPEDES GABRIELA XIMENA</t>
  </si>
  <si>
    <t>TRABAJADORA SOCIAL PARA EL SAU</t>
  </si>
  <si>
    <t>42363370</t>
  </si>
  <si>
    <t>CACERES CHAHUASONCCO CELESTINA</t>
  </si>
  <si>
    <t>05631735</t>
  </si>
  <si>
    <t>CACERES CORAL JESSICA</t>
  </si>
  <si>
    <t>CUIDADORA DE NIÑOS/AS ALBERGADOS</t>
  </si>
  <si>
    <t>41372350</t>
  </si>
  <si>
    <t>CACERES DOMINGUEZ ROSARIO</t>
  </si>
  <si>
    <t>LICENCIADA EN EDUCACION INICIAL</t>
  </si>
  <si>
    <t>20096030</t>
  </si>
  <si>
    <t>CACERES QUISPE YULIA NADIA</t>
  </si>
  <si>
    <t>25812699</t>
  </si>
  <si>
    <t>CACERES RAMOS RUTH TERESA</t>
  </si>
  <si>
    <t>PROFESIONAL EN GESTIÓN DE COMUNICACIONES Y PROMOCIÓN DE SERVICIOS</t>
  </si>
  <si>
    <t>42941955</t>
  </si>
  <si>
    <t>CACERES VASQUEZ FERNANDO</t>
  </si>
  <si>
    <t>42319184</t>
  </si>
  <si>
    <t>CACHAY RODRIGO KARINA MABEL</t>
  </si>
  <si>
    <t>73210295</t>
  </si>
  <si>
    <t>CACHAY SILVA WILLIAN ALEXANDERS</t>
  </si>
  <si>
    <t>ESPECILISTA EN LA PREV Y PROM EN LA COM EDUC FRENTE A LA VF Y S</t>
  </si>
  <si>
    <t>40054852</t>
  </si>
  <si>
    <t>CACÑAHUARAY SUAREZ ELVA LIZ</t>
  </si>
  <si>
    <t>41174382</t>
  </si>
  <si>
    <t>CADILLO AMESQUITA JESSICA PAOLA</t>
  </si>
  <si>
    <t>41820039</t>
  </si>
  <si>
    <t>CADILLO RODRIGUEZ ROSARIO VERONICA</t>
  </si>
  <si>
    <t>29402137</t>
  </si>
  <si>
    <t>CAHUA MENA FRANCISCA ROSARIO</t>
  </si>
  <si>
    <t>ESPECIALISTA EN COMUNICACIONES - GESTIÓN DE REDES SOCIALES</t>
  </si>
  <si>
    <t>00511910</t>
  </si>
  <si>
    <t>CAHUANA QUISPE MARLENE BERTHA</t>
  </si>
  <si>
    <t>41013465</t>
  </si>
  <si>
    <t>CAHUIN HERNANDEZ ANITA HAYDEE</t>
  </si>
  <si>
    <t>46627689</t>
  </si>
  <si>
    <t>CAIRA MAMANI NICANOR EUSEBIO</t>
  </si>
  <si>
    <t>44817072</t>
  </si>
  <si>
    <t>CAIRO RAMOS JHANN JHERSY</t>
  </si>
  <si>
    <t>07470355</t>
  </si>
  <si>
    <t>CAJAVILCA LICETA ROSA MARIA</t>
  </si>
  <si>
    <t>40460116</t>
  </si>
  <si>
    <t>CAJAVILCA VICUÑA JORGE LUIS</t>
  </si>
  <si>
    <t>72644574</t>
  </si>
  <si>
    <t>CAJO GUEVARA LESLIE RITA</t>
  </si>
  <si>
    <t>PSICÓLOGO COMUNITARIO</t>
  </si>
  <si>
    <t>41377864</t>
  </si>
  <si>
    <t>CAJO VEGA ERICSON OSIRIS</t>
  </si>
  <si>
    <t>42553048</t>
  </si>
  <si>
    <t>CALATAYUD NUÑEZ LILY FLORENTINA</t>
  </si>
  <si>
    <t>40079219</t>
  </si>
  <si>
    <t>CALDERON ACHATA JAQUELINE VERONICA</t>
  </si>
  <si>
    <t>LIC EN ANTROPOLOGIA</t>
  </si>
  <si>
    <t>40736928</t>
  </si>
  <si>
    <t>CALDERON ARAPA AHIAS</t>
  </si>
  <si>
    <t>44410608</t>
  </si>
  <si>
    <t>CALDERON BENITES KATHERINE LORENA</t>
  </si>
  <si>
    <t>40403560</t>
  </si>
  <si>
    <t>CALDERON DEZA ANDY BERY</t>
  </si>
  <si>
    <t>45232604</t>
  </si>
  <si>
    <t>CALDERON FERNANDEZ JANETT NATALY</t>
  </si>
  <si>
    <t>06409056</t>
  </si>
  <si>
    <t>CALDERON GALLEGOS FABIOLA OFELIA</t>
  </si>
  <si>
    <t>46903834</t>
  </si>
  <si>
    <t>CALDERON QUINTANILLA KATHERINE CENAIDA</t>
  </si>
  <si>
    <t>45519959</t>
  </si>
  <si>
    <t>CALDERON RIVEROS ZAILY KATHERINE</t>
  </si>
  <si>
    <t>43795099</t>
  </si>
  <si>
    <t>CALDERÓN SALINAS JOSÍAS JOB</t>
  </si>
  <si>
    <t>01340843</t>
  </si>
  <si>
    <t>CALDERON TORRES JUAN LUCAS</t>
  </si>
  <si>
    <t>46299570</t>
  </si>
  <si>
    <t>CALDERON TRINIDAD DEYBI CIRO</t>
  </si>
  <si>
    <t>19970467</t>
  </si>
  <si>
    <t>CALDERON VASQUEZ ELYBEL ROSARIO</t>
  </si>
  <si>
    <t>PROFESIONAL PARA LA CAPACITACION Y SENSIBILIZACION A LA COMUNIDAD</t>
  </si>
  <si>
    <t>47163581</t>
  </si>
  <si>
    <t>CALDERON VILLAR LORENA NATALY</t>
  </si>
  <si>
    <t>45005743</t>
  </si>
  <si>
    <t>CALISAYA ALBURQUEQUE FIORELA FIDELA</t>
  </si>
  <si>
    <t>46212259</t>
  </si>
  <si>
    <t>CALIXTO SILVA JASMIN ALEJANDRA</t>
  </si>
  <si>
    <t>00443663</t>
  </si>
  <si>
    <t>CALIZAYA ALE ARNALDO GERMAN</t>
  </si>
  <si>
    <t>01308251</t>
  </si>
  <si>
    <t>CALIZAYA CRUZ NICANOR EFRAIN</t>
  </si>
  <si>
    <t>42834877</t>
  </si>
  <si>
    <t>CALIZAYA PARI VILMA YANET</t>
  </si>
  <si>
    <t>44292787</t>
  </si>
  <si>
    <t>CALLA CHAMBI MARIELA MONICA</t>
  </si>
  <si>
    <t>41526849</t>
  </si>
  <si>
    <t>CALLA CRUZ ROSENDA</t>
  </si>
  <si>
    <t>45725100</t>
  </si>
  <si>
    <t>CALLAO MARCHAN FRANCESCO CESAR</t>
  </si>
  <si>
    <t>02420000</t>
  </si>
  <si>
    <t>CALLAPANI CALSIN DE GOMEZ REYNA</t>
  </si>
  <si>
    <t>43125480</t>
  </si>
  <si>
    <t>CALLATA ATENCIO VICTOR HUGO</t>
  </si>
  <si>
    <t>ABOGADOS/AS PARA LA ATENCION DE CASOS DE VIOLENCIA CONTRA LA MUJER E INTEGRANTES DEL GRUPO FAMILIAR Y VIOLENCIA SEXUAL PARA CENTRO DE EMERGENCIA MUJER - CEM EN COMISARIA</t>
  </si>
  <si>
    <t>44339571</t>
  </si>
  <si>
    <t>CALLATA LARICO RONY MILTON</t>
  </si>
  <si>
    <t>45401000</t>
  </si>
  <si>
    <t>CALLATA VARGAS RODNEY STEPHEN</t>
  </si>
  <si>
    <t>43730574</t>
  </si>
  <si>
    <t>CALLE AGUILA ANGELICA ESTHER</t>
  </si>
  <si>
    <t>10395829</t>
  </si>
  <si>
    <t>CALLE CASOS JULIO ARTURO</t>
  </si>
  <si>
    <t>41928931</t>
  </si>
  <si>
    <t>CALLE HERNANDEZ ANNY CAROL</t>
  </si>
  <si>
    <t>07881089</t>
  </si>
  <si>
    <t>CALLE HUAMANI YOVANA ELIZABETH</t>
  </si>
  <si>
    <t>72507299</t>
  </si>
  <si>
    <t>CALLE RAMIREZ XIOMARA MILUSKA</t>
  </si>
  <si>
    <t>45017987</t>
  </si>
  <si>
    <t>CALLE VERA JUAN FELIX</t>
  </si>
  <si>
    <t>44607382</t>
  </si>
  <si>
    <t>CALLER QUISPE FREDY</t>
  </si>
  <si>
    <t>01874407</t>
  </si>
  <si>
    <t>CALLOMAMANI AROCUTIPA DELIA</t>
  </si>
  <si>
    <t>APOYO ADMINISTRATIVO</t>
  </si>
  <si>
    <t>48061025</t>
  </si>
  <si>
    <t>CALLUPE CORDOVA JHANETT</t>
  </si>
  <si>
    <t>PROFESIONAL TECNICO EN SECRETARIADO EJECUTIVO</t>
  </si>
  <si>
    <t>42127120</t>
  </si>
  <si>
    <t>CALSIN CALSIN LUIS VLADIMIR</t>
  </si>
  <si>
    <t>ING ESTADISTICA E INFORMATICA</t>
  </si>
  <si>
    <t>45912250</t>
  </si>
  <si>
    <t>CALZADO ATANACIO RUTH VIRGINIA</t>
  </si>
  <si>
    <t>15419043</t>
  </si>
  <si>
    <t>CAMA QUISPE MARIELA BEATRIZ</t>
  </si>
  <si>
    <t>42947471</t>
  </si>
  <si>
    <t>CAMA TTITO MAXIMO GORKY</t>
  </si>
  <si>
    <t>BACH EN ANTROPOLOGIA SOCIAL</t>
  </si>
  <si>
    <t>42633743</t>
  </si>
  <si>
    <t>CAMACACHI IZQUIERDO MAROL</t>
  </si>
  <si>
    <t>43466598</t>
  </si>
  <si>
    <t>CAMACHO RODRIGUEZ JULIO CESAR</t>
  </si>
  <si>
    <t>43335934</t>
  </si>
  <si>
    <t>CAMACHO TAPIA ANGELA CATHERINE</t>
  </si>
  <si>
    <t>ABOGADA PARA EL SAU</t>
  </si>
  <si>
    <t>23989798</t>
  </si>
  <si>
    <t>CAMALA PAUCCAR SONIA</t>
  </si>
  <si>
    <t>PROFESIONAL PARA LA SUPERVISIÓN EN CONTRATACIONES PÚBLICAS</t>
  </si>
  <si>
    <t>07723117</t>
  </si>
  <si>
    <t>CAMAN PAULLO HILTON</t>
  </si>
  <si>
    <t>43835347</t>
  </si>
  <si>
    <t>CAMARA LOVATON YUSANG</t>
  </si>
  <si>
    <t>ANTROPOLOGO SOCIAL</t>
  </si>
  <si>
    <t>20724739</t>
  </si>
  <si>
    <t>CAMARENA CONDOR LUZ</t>
  </si>
  <si>
    <t>40416304</t>
  </si>
  <si>
    <t>CAMARENA CUYUBAMBA JESY MIRIAM</t>
  </si>
  <si>
    <t>45846308</t>
  </si>
  <si>
    <t>CAMARENA MIRANDA EDWIN MARIO</t>
  </si>
  <si>
    <t>07643859</t>
  </si>
  <si>
    <t>CAMARENA PALACIOS SAYDA</t>
  </si>
  <si>
    <t>43443909</t>
  </si>
  <si>
    <t>CAMARENA PARRA CARLA</t>
  </si>
  <si>
    <t>23812464</t>
  </si>
  <si>
    <t>CAMARGO PACO TOMASA</t>
  </si>
  <si>
    <t>46026670</t>
  </si>
  <si>
    <t>CAMASCA CRUZ GLORIA SARITA</t>
  </si>
  <si>
    <t>19842179</t>
  </si>
  <si>
    <t>CAMAYO MUNGUIA ALBERTO FROILAN</t>
  </si>
  <si>
    <t>10609539</t>
  </si>
  <si>
    <t>CAMONES VENERO LUIS PAUL</t>
  </si>
  <si>
    <t>70078975</t>
  </si>
  <si>
    <t>CAMPANA PORRAS STEPHANY</t>
  </si>
  <si>
    <t>45228998</t>
  </si>
  <si>
    <t>CAMPAÑA MORAN JOB ELIAS</t>
  </si>
  <si>
    <t>40341981</t>
  </si>
  <si>
    <t>CAMPOS LURITA BETTY MERCEDES</t>
  </si>
  <si>
    <t>AUXILIAR DE ARCHIVO</t>
  </si>
  <si>
    <t>45219187</t>
  </si>
  <si>
    <t>CAMPOS MARCOS CAROLYN NICOLL</t>
  </si>
  <si>
    <t>46161442</t>
  </si>
  <si>
    <t>CAMPOS PARCO DALMANEREA GIANNINA</t>
  </si>
  <si>
    <t>32778316</t>
  </si>
  <si>
    <t>CAMPOS PINEDO ROSARIO ENITH</t>
  </si>
  <si>
    <t>PSICÓLOGA COMUNITARIA PARA LA "ESTRATEGIA DE PREVENCIÓN, ATENCIÓN Y PROTECCIÓN FRENTE A LA VIOLENCIA FAMILIAR Y SEXUAL EN ZONAS RURALES"</t>
  </si>
  <si>
    <t>44085258</t>
  </si>
  <si>
    <t>CAMPOS PISCONTE ERIKA BLANCA</t>
  </si>
  <si>
    <t xml:space="preserve">PSICOLOGO </t>
  </si>
  <si>
    <t>22486545</t>
  </si>
  <si>
    <t>CAMPOS SALAZAR HEBERT ERNESTO</t>
  </si>
  <si>
    <t>45075292</t>
  </si>
  <si>
    <t>CAMPOS TAPIA JOSE LUIS</t>
  </si>
  <si>
    <t>41465741</t>
  </si>
  <si>
    <t>CAMPOS VILLANUEVA JUDITH GUEIBY</t>
  </si>
  <si>
    <t>72630937</t>
  </si>
  <si>
    <t>CAMPOS VIRU FREYDA ALISSON</t>
  </si>
  <si>
    <t>42083048</t>
  </si>
  <si>
    <t>CAMPUZANO VEGA VIOLETA</t>
  </si>
  <si>
    <t>23930506</t>
  </si>
  <si>
    <t>CANAHUA MAQUERA WALTHER</t>
  </si>
  <si>
    <t>45031882</t>
  </si>
  <si>
    <t>CANALES DELGADO PAUL DANIEL</t>
  </si>
  <si>
    <t>43434196</t>
  </si>
  <si>
    <t>CANALES HUAMAN GREGORIO</t>
  </si>
  <si>
    <t>09699677</t>
  </si>
  <si>
    <t>CANALES MEDINA ELENA MADELEINE</t>
  </si>
  <si>
    <t>ASISTENTE ADMINISTRATIVO</t>
  </si>
  <si>
    <t>41848633</t>
  </si>
  <si>
    <t>CANALES PAZ SANDRA YRENE</t>
  </si>
  <si>
    <t>ESTUDIANTE DE ADMINISTRACIÓN</t>
  </si>
  <si>
    <t>ESTUDIOS DE ADM</t>
  </si>
  <si>
    <t>ABOGADA COMUNITARIA PARA LA ESTRATEGIA DE PREVENCIÓN, ATENCIÓN Y PROTECCIÓN FRENTE A LA VIOLENCIA FAMILIAR Y SEXUL EN ZONAS RURALES</t>
  </si>
  <si>
    <t>46859853</t>
  </si>
  <si>
    <t>CANAZA TOALA ANNA SAHID</t>
  </si>
  <si>
    <t>42045621</t>
  </si>
  <si>
    <t>CANCHANYA ORIHUELA RUTH MARIA</t>
  </si>
  <si>
    <t>41543673</t>
  </si>
  <si>
    <t>CANCHARI CARBAJAL FANNY CONSUELO</t>
  </si>
  <si>
    <t>40951450</t>
  </si>
  <si>
    <t>CANCHARI CARDENAS JAKELIN ANDREA</t>
  </si>
  <si>
    <t>45785143</t>
  </si>
  <si>
    <t>CANCHO BARZOLA DEISY ALYS</t>
  </si>
  <si>
    <t>70074091</t>
  </si>
  <si>
    <t>CANDELA ARIAS CAROL FIORELLA</t>
  </si>
  <si>
    <t>ESPECIALISTA EN CONTRATACIONES DEL ESTADO</t>
  </si>
  <si>
    <t>41200633</t>
  </si>
  <si>
    <t>CANDELA CARBAJAL LIDIA VANESSA</t>
  </si>
  <si>
    <t>06792528</t>
  </si>
  <si>
    <t>CANDELA MAMANI MARIA LOURDES</t>
  </si>
  <si>
    <t>23959779</t>
  </si>
  <si>
    <t>CANDIA ALVAREZ RINA NOEMY</t>
  </si>
  <si>
    <t>41099605</t>
  </si>
  <si>
    <t>CANDIA AROAPAZA CARLOS</t>
  </si>
  <si>
    <t>41061945</t>
  </si>
  <si>
    <t>CANDIA LOAIZA JULY NURIDA</t>
  </si>
  <si>
    <t>44918962</t>
  </si>
  <si>
    <t>CANDIA MAMANI MIRIAN VERONICA</t>
  </si>
  <si>
    <t>ABOGADO PARA LA  ATENCIÓN DE CASOS DE VIOLENCIA CONTRA LA MUJER E INTEGRANTES DEL GRUPO FAMILIAR Y VIOLENCIA SEXUAL</t>
  </si>
  <si>
    <t>20120835</t>
  </si>
  <si>
    <t>CANDIOTTI ACOSTA MAURO MELANIO</t>
  </si>
  <si>
    <t>22314399</t>
  </si>
  <si>
    <t>CANELO ESPINOZA GRETTY ANGELICA</t>
  </si>
  <si>
    <t>08952010</t>
  </si>
  <si>
    <t>CANGALAYA GALARZA ARTURO FLORENCIO</t>
  </si>
  <si>
    <t>44911703</t>
  </si>
  <si>
    <t>CANGO VITE CINTHIA MABEL</t>
  </si>
  <si>
    <t>44230830</t>
  </si>
  <si>
    <t>CANO CALLAÑAUPA MAX ARTUR</t>
  </si>
  <si>
    <t>40412791</t>
  </si>
  <si>
    <t>CANO FLORES MARGOT</t>
  </si>
  <si>
    <t>BACH EN EDUCACION</t>
  </si>
  <si>
    <t>PERSONAL DE APOYO PARA LA ATENCIÓN DE CASOS DE VIOLENCIA FAMILIAR DERIVADOS AL HOGAR DE REFUGIO TEMPORAL</t>
  </si>
  <si>
    <t>45074363</t>
  </si>
  <si>
    <t>CANO LOAYZA SONIA IRENE</t>
  </si>
  <si>
    <t>41380315</t>
  </si>
  <si>
    <t>CANO MANTILLA SOLEDAD</t>
  </si>
  <si>
    <t>25499502</t>
  </si>
  <si>
    <t>CANO SANCHEZ ZONIA BRIGIDA</t>
  </si>
  <si>
    <t>29591475</t>
  </si>
  <si>
    <t>CANO VALDIVIA SANDRA CARMEN ANGELA</t>
  </si>
  <si>
    <t>10374527</t>
  </si>
  <si>
    <t>CANTA VENTURA LIRY</t>
  </si>
  <si>
    <t>40946331</t>
  </si>
  <si>
    <t>CANTARO COLONIA ERIKA KARINA</t>
  </si>
  <si>
    <t>43675137</t>
  </si>
  <si>
    <t>CANTORIN MEZA LIZ AMERICA</t>
  </si>
  <si>
    <t>41863586</t>
  </si>
  <si>
    <t>CAÑAZACA CAÑAZACA WILBER</t>
  </si>
  <si>
    <t>09310566</t>
  </si>
  <si>
    <t>CAPA GURBILLON LUIS ARTURO</t>
  </si>
  <si>
    <t>20062908</t>
  </si>
  <si>
    <t>CAPANI HUAMAN OLGA</t>
  </si>
  <si>
    <t>80264850</t>
  </si>
  <si>
    <t>CAPARACHIN CORNEJO ROBERTO CARLOS</t>
  </si>
  <si>
    <t>40995271</t>
  </si>
  <si>
    <t>CAPCHA HINOSTROZA URSULA GRETA</t>
  </si>
  <si>
    <t>45143617</t>
  </si>
  <si>
    <t>CAPCHA OSCANOA JESSENIC SHIRLEY</t>
  </si>
  <si>
    <t>46003454</t>
  </si>
  <si>
    <t>CAPITAN REQUEJO KATTY EMPERATRIZ</t>
  </si>
  <si>
    <t>40197045</t>
  </si>
  <si>
    <t>CAPQUEQUI CONDORI CELIA MARUJA</t>
  </si>
  <si>
    <t>42004210</t>
  </si>
  <si>
    <t>CAQUI CALIXTO CAROLINA</t>
  </si>
  <si>
    <t>LIC EN COMUNICACION SOCIAL</t>
  </si>
  <si>
    <t>42334090</t>
  </si>
  <si>
    <t>CAQUI CALIXTO SOLEDAD</t>
  </si>
  <si>
    <t>44981582</t>
  </si>
  <si>
    <t>CAQUI FEBRE SIGDA ROXANA</t>
  </si>
  <si>
    <t>45010377</t>
  </si>
  <si>
    <t>CAQUI PAJUELO YOLANDA MARICRUZ</t>
  </si>
  <si>
    <t>41607610</t>
  </si>
  <si>
    <t>CARAMANTIN BENITES SANDRA LISBETH</t>
  </si>
  <si>
    <t>09581146</t>
  </si>
  <si>
    <t>CARASAS TORRES ANA MAGALI</t>
  </si>
  <si>
    <t>80608920</t>
  </si>
  <si>
    <t>CARBAJAL CAYTUIRO LUZ MARIELA</t>
  </si>
  <si>
    <t>40316863</t>
  </si>
  <si>
    <t>CARBAJAL GIL ERIKA ELIANA</t>
  </si>
  <si>
    <t>44489275</t>
  </si>
  <si>
    <t>CARBAJAL LAGOS VILMA</t>
  </si>
  <si>
    <t>70228926</t>
  </si>
  <si>
    <t>CARBAJAL MINAYA SELYE HARDY</t>
  </si>
  <si>
    <t>29570291</t>
  </si>
  <si>
    <t>CARBAJAL PACHECO ALDO EDUARDO</t>
  </si>
  <si>
    <t>06571183</t>
  </si>
  <si>
    <t>CARBAJAL PEREZ FLOR MARGARITA</t>
  </si>
  <si>
    <t>42173515</t>
  </si>
  <si>
    <t>CARBAJAL VALVERDE CYNTHIA LIZETTE</t>
  </si>
  <si>
    <t>44395187</t>
  </si>
  <si>
    <t>CARBAJAL VARGAS OLGA KAY NADIUSKA</t>
  </si>
  <si>
    <t>45144594</t>
  </si>
  <si>
    <t>CARBAJAL ZULUAGA CIDANELIA ELVIRA</t>
  </si>
  <si>
    <t>46268740</t>
  </si>
  <si>
    <t>CARCAUSTO   CATUNTA EDGAR</t>
  </si>
  <si>
    <t>32139524</t>
  </si>
  <si>
    <t>CARDENAS  BACA VERONIKA ZOILA</t>
  </si>
  <si>
    <t>10698472</t>
  </si>
  <si>
    <t>CARDENAS ALANYA WILLY ROSARIO</t>
  </si>
  <si>
    <t>BACHILLER EN CIENCIAS SOCIALES</t>
  </si>
  <si>
    <t>29569408</t>
  </si>
  <si>
    <t>CARDENAS FLORES SONIA AMPARO</t>
  </si>
  <si>
    <t>23823345</t>
  </si>
  <si>
    <t>CARDENAS GUTIERREZ ADRIEL CARLOS</t>
  </si>
  <si>
    <t>ESPECIALISTA EN CONTRATACIONES</t>
  </si>
  <si>
    <t>40596316</t>
  </si>
  <si>
    <t>CARDENAS GUTIERREZ ROSANA</t>
  </si>
  <si>
    <t>40999250</t>
  </si>
  <si>
    <t>CARDENAS HUAMANI REBECA</t>
  </si>
  <si>
    <t>45756306</t>
  </si>
  <si>
    <t>CARDENAS LEON MIRTHA MICAL</t>
  </si>
  <si>
    <t>40622296</t>
  </si>
  <si>
    <t>CARDENAS LIZARBE MARISSA</t>
  </si>
  <si>
    <t>70166868</t>
  </si>
  <si>
    <t>CARDENAS NAJARRO JOE ERIKSON</t>
  </si>
  <si>
    <t>45502785</t>
  </si>
  <si>
    <t>CARDENAS PANDURO GIANNINA</t>
  </si>
  <si>
    <t>LIC. EN PSICOLOGIA</t>
  </si>
  <si>
    <t>42564654</t>
  </si>
  <si>
    <t>CARDENAS PEREYRA GIULIANA LIZBETH</t>
  </si>
  <si>
    <t>43866462</t>
  </si>
  <si>
    <t>CARDENAS PEREZ JUANA MARIA</t>
  </si>
  <si>
    <t>GESTOR/A LOCAL</t>
  </si>
  <si>
    <t>28298241</t>
  </si>
  <si>
    <t>CARDENAS PRADO CAROLINA</t>
  </si>
  <si>
    <t>29517560</t>
  </si>
  <si>
    <t>CARDENAS RODRIGUEZ KATIA CARMEN</t>
  </si>
  <si>
    <t>09280113</t>
  </si>
  <si>
    <t>CARDENAS TACZA GENOVEVA</t>
  </si>
  <si>
    <t>PSICÓLOGA PARA LA ATENCIÓN DE PERSONAS AFECTADAS POR HECHOS DE VIOLENCIA FAMILIAR DERIVADOS A LOS HOGARES DE REFUGIO TEMPORAL</t>
  </si>
  <si>
    <t>40077674</t>
  </si>
  <si>
    <t>CARDENAS TAIPE IRIS DALILA</t>
  </si>
  <si>
    <t>47253422</t>
  </si>
  <si>
    <t>CARDENAS VILLANUEVA LILIANA PAOLA</t>
  </si>
  <si>
    <t>70782671</t>
  </si>
  <si>
    <t>CARDENAS ZAMUDIO VICTORINO PAUL</t>
  </si>
  <si>
    <t>25712983</t>
  </si>
  <si>
    <t>CARDEÑA ACCARAPI MARTHA ISABEL</t>
  </si>
  <si>
    <t>ESTUDIANTE DE DERECHO</t>
  </si>
  <si>
    <t>ASISTENTE EN LA FORMULACIÓN, MOTINOREO Y EVALUACIÓN DE PROGRAMAS Y PROYECTOS SOCIALES PARA LA PREVENCIÓN DE LA VIOLENCIA FAMILIAR Y SEXUAL</t>
  </si>
  <si>
    <t>47019690</t>
  </si>
  <si>
    <t>CARHUACHIN RICAPA KATHERINE YOANY</t>
  </si>
  <si>
    <t>41022076</t>
  </si>
  <si>
    <t>CARHUAMACA CELEDONIO VERONICA PATRICIA</t>
  </si>
  <si>
    <t>20105725</t>
  </si>
  <si>
    <t>CARHUAMACA IBARRA RAQUEL CECILIA</t>
  </si>
  <si>
    <t>20015572</t>
  </si>
  <si>
    <t>CARHUAMACA MARAVI VICTOR LEONIDAS</t>
  </si>
  <si>
    <t>40073978</t>
  </si>
  <si>
    <t>CARHUANCHO CAPCHA GIOVANA MARINA</t>
  </si>
  <si>
    <t>70297233</t>
  </si>
  <si>
    <t>CARHUANCHO SALDAÑA LUCY</t>
  </si>
  <si>
    <t>44756104</t>
  </si>
  <si>
    <t>CARHUAPOMA MUÑOZ LIZ ELVIRA</t>
  </si>
  <si>
    <t>80274829</t>
  </si>
  <si>
    <t>CARHUAPOMA UMBO NOBER</t>
  </si>
  <si>
    <t>44638124</t>
  </si>
  <si>
    <t>CARHUATOCTO SANCHEZ DANIELA DEL PILAR</t>
  </si>
  <si>
    <t>07457895</t>
  </si>
  <si>
    <t>CARHUAVILCA CASAS MARVIN ANTONIO</t>
  </si>
  <si>
    <t>44720347</t>
  </si>
  <si>
    <t>CARI MAMANI REINA</t>
  </si>
  <si>
    <t>40928334</t>
  </si>
  <si>
    <t>CARLOS AGUILAR GERARDO</t>
  </si>
  <si>
    <t>28710056</t>
  </si>
  <si>
    <t>CARO BORDA YOVANA MARCIANA</t>
  </si>
  <si>
    <t>45520717</t>
  </si>
  <si>
    <t>CARPIO ESPINEL ARLETH YESENIA</t>
  </si>
  <si>
    <t>42123668</t>
  </si>
  <si>
    <t>CARPIO SALINAS NOEMI</t>
  </si>
  <si>
    <t>42084507</t>
  </si>
  <si>
    <t>CARPIO SIANCAS FELIX MOISES</t>
  </si>
  <si>
    <t>ESTUDIANTE DE ADMINISTRACION</t>
  </si>
  <si>
    <t>44751391</t>
  </si>
  <si>
    <t>CARRANZA   VIDARTE FLOR MELISSA</t>
  </si>
  <si>
    <t>16788195</t>
  </si>
  <si>
    <t>CARRANZA CONTRERAS FANNY DEL ROSARIO</t>
  </si>
  <si>
    <t>46591288</t>
  </si>
  <si>
    <t>CARRANZA LEIVA LIZETH DIANA</t>
  </si>
  <si>
    <t>46882531</t>
  </si>
  <si>
    <t>CARRANZA MALCA KARLITA DANIELA</t>
  </si>
  <si>
    <t>46409094</t>
  </si>
  <si>
    <t>CARRANZA MELLADO JAHLEEL ARELY</t>
  </si>
  <si>
    <t>45567254</t>
  </si>
  <si>
    <t>CARRANZA ORELLANO DASLAR JESUS</t>
  </si>
  <si>
    <t>09861779</t>
  </si>
  <si>
    <t>CARRANZA PINEDA JUAN JOSE ROBERTO</t>
  </si>
  <si>
    <t>45257119</t>
  </si>
  <si>
    <t>CARRANZA RODRIGUEZ ESTHER</t>
  </si>
  <si>
    <t>46779416</t>
  </si>
  <si>
    <t>CARRANZA RODRIGUEZ MARCO AURELIO</t>
  </si>
  <si>
    <t>06805592</t>
  </si>
  <si>
    <t>CARRANZA SARAVIA CHRISTIAN CESAR</t>
  </si>
  <si>
    <t>43356852</t>
  </si>
  <si>
    <t>CARRANZA TORRES VLADIMIR ILICH</t>
  </si>
  <si>
    <t>21090185</t>
  </si>
  <si>
    <t>CARRASCO CHAMBILLO CARMEN DARIA</t>
  </si>
  <si>
    <t>31038633</t>
  </si>
  <si>
    <t>CARRASCO LEON RINA</t>
  </si>
  <si>
    <t>44639586</t>
  </si>
  <si>
    <t>CARRASCO MATOS GABRIELA ROSIO</t>
  </si>
  <si>
    <t>43316433</t>
  </si>
  <si>
    <t>CARRASCO PERALTA ANNIE KATERINA</t>
  </si>
  <si>
    <t>43258561</t>
  </si>
  <si>
    <t>CARRASCO TERAN RUTH JAQUELINE</t>
  </si>
  <si>
    <t>PROFESIONAL ESP EN PROGR, PROYEC PREVENC/CAPACITAC FRENTE A LA VFS</t>
  </si>
  <si>
    <t>09240205</t>
  </si>
  <si>
    <t>CARRASCO TURIN MERY MARLENE</t>
  </si>
  <si>
    <t>PROFESIONAL PARA SERVICIO LINEA 100</t>
  </si>
  <si>
    <t>07634987</t>
  </si>
  <si>
    <t>CARREAL CAMAC MARIA TERESA</t>
  </si>
  <si>
    <t>10470038</t>
  </si>
  <si>
    <t>CARREÑO FARFAN SHIRLEY ZENEIDA</t>
  </si>
  <si>
    <t>45711167</t>
  </si>
  <si>
    <t>CARREON CUSIHUAMAN DEAYBY EDUARDO</t>
  </si>
  <si>
    <t>44172152</t>
  </si>
  <si>
    <t>CARRERO ALARCON MILTON JOEL</t>
  </si>
  <si>
    <t>71309257</t>
  </si>
  <si>
    <t>CARRERO LEIVA ROXANA</t>
  </si>
  <si>
    <t>LIC.EN EDUCACION</t>
  </si>
  <si>
    <t>46118023</t>
  </si>
  <si>
    <t>CARRILLO AGUILAR MARIELA</t>
  </si>
  <si>
    <t>71509562</t>
  </si>
  <si>
    <t>CARRILLO MALLIMA NADDYA ELIZABETH</t>
  </si>
  <si>
    <t>09441873</t>
  </si>
  <si>
    <t>CARRILLO MARROU ROCIO ADELINA</t>
  </si>
  <si>
    <t>ESTUDIOS DE SECRETARIADO</t>
  </si>
  <si>
    <t>45474374</t>
  </si>
  <si>
    <t>CARRION HURTADO KAREN VANESSA</t>
  </si>
  <si>
    <t>07498096</t>
  </si>
  <si>
    <t>CARRION KAJATT JACKELINE</t>
  </si>
  <si>
    <t>73086286</t>
  </si>
  <si>
    <t>CARRION REY MAYRA NORAH</t>
  </si>
  <si>
    <t>08876627</t>
  </si>
  <si>
    <t>CARRION ROJAS PATRICIA BELLYNA</t>
  </si>
  <si>
    <t>46103556</t>
  </si>
  <si>
    <t>CARTAGENA BOLIVAR MINERVA ESTEFANIA</t>
  </si>
  <si>
    <t>21879715</t>
  </si>
  <si>
    <t>CARTAGENA HUAMAN BETSY LOURDES</t>
  </si>
  <si>
    <t>19886462</t>
  </si>
  <si>
    <t>CARTOLIN PEREZ MARIA ELENA</t>
  </si>
  <si>
    <t>45725885</t>
  </si>
  <si>
    <t>CARTULIN AREVALO VICTOR CESAR</t>
  </si>
  <si>
    <t>18189241</t>
  </si>
  <si>
    <t>CARVAJAL JAUREGUI KIM</t>
  </si>
  <si>
    <t>16718806</t>
  </si>
  <si>
    <t>CARVALLO DAVILA MARIANELLA ELIZABETH</t>
  </si>
  <si>
    <t>44909730</t>
  </si>
  <si>
    <t>CASANA QUEZADA NANCY RAQUEL</t>
  </si>
  <si>
    <t>40890231</t>
  </si>
  <si>
    <t>CASANA RUIZ PAMELA ROSARIO</t>
  </si>
  <si>
    <t>42084275</t>
  </si>
  <si>
    <t>CASANI GONZALES KARINA GIOVANNA</t>
  </si>
  <si>
    <t>ABOGADO COMUNITARIO</t>
  </si>
  <si>
    <t>45603268</t>
  </si>
  <si>
    <t>CASAÑO AUCCAPURI JONATHAN</t>
  </si>
  <si>
    <t>PSICOLOGA A PERSONAS DERIVADAS A LOS HOGARES DE REFUGIO TEMPORAL</t>
  </si>
  <si>
    <t>70434930</t>
  </si>
  <si>
    <t>CASAÑO MEZA MAYTE LUZMILA</t>
  </si>
  <si>
    <t>45990478</t>
  </si>
  <si>
    <t>CASIANO CANAZA KAHEL MEDALITH</t>
  </si>
  <si>
    <t>42087612</t>
  </si>
  <si>
    <t>CASMA SALGUERO ELVIS ALBERTO</t>
  </si>
  <si>
    <t>29314178</t>
  </si>
  <si>
    <t>CASO IQUIAPAZA LELIS ADELINA</t>
  </si>
  <si>
    <t>42713851</t>
  </si>
  <si>
    <t>CASQUI MOLINA DENCI</t>
  </si>
  <si>
    <t>09453581</t>
  </si>
  <si>
    <t>CASTAÑEDA ABARCA RULY HAYDEE</t>
  </si>
  <si>
    <t>10162179</t>
  </si>
  <si>
    <t>CASTAÑEDA ESPINOZA ANA VICTORIA</t>
  </si>
  <si>
    <t>46496540</t>
  </si>
  <si>
    <t>CASTELLANOS CHAMORRO CARLA PATRICIA</t>
  </si>
  <si>
    <t>42951621</t>
  </si>
  <si>
    <t>CASTILLO AGURTO PERCY ARTURO</t>
  </si>
  <si>
    <t>PROFESIONAL EN LINEA 100</t>
  </si>
  <si>
    <t>09965743</t>
  </si>
  <si>
    <t>CASTILLO APARICIO JOHNNY EDWIN</t>
  </si>
  <si>
    <t>41988114</t>
  </si>
  <si>
    <t>CASTILLO BERMEO CARMEN YOVANA</t>
  </si>
  <si>
    <t>20090030</t>
  </si>
  <si>
    <t>CASTILLO BERNIA JOAN MANUEL</t>
  </si>
  <si>
    <t>46051448</t>
  </si>
  <si>
    <t>CASTILLO CORDOVA SEVERA LLAJAIRA</t>
  </si>
  <si>
    <t>41663001</t>
  </si>
  <si>
    <t>CASTILLO GAMARRA TATIANA ROXANA</t>
  </si>
  <si>
    <t>44524865</t>
  </si>
  <si>
    <t>CASTILLO HILARES LUIS ENRIQUE</t>
  </si>
  <si>
    <t>02872071</t>
  </si>
  <si>
    <t>CASTILLO MEJIA INES ELOISA</t>
  </si>
  <si>
    <t>71522619</t>
  </si>
  <si>
    <t>CASTILLO MENDOZA CARLOS ALBERTO</t>
  </si>
  <si>
    <t>BACHILLER EN CIENCIAS ECONOMICAS Y ADMINISTRATIVAS</t>
  </si>
  <si>
    <t>43734559</t>
  </si>
  <si>
    <t>CASTILLO NEYRA RONALD</t>
  </si>
  <si>
    <t>72314628</t>
  </si>
  <si>
    <t>CASTILLO OVIEDO ANDREA MARIBEL</t>
  </si>
  <si>
    <t>ANALISTA</t>
  </si>
  <si>
    <t>43637927</t>
  </si>
  <si>
    <t>CASTILLO PERALTA SUSANA</t>
  </si>
  <si>
    <t>BACHILLER EN ADMINISTRACIÓN</t>
  </si>
  <si>
    <t>32124413</t>
  </si>
  <si>
    <t>CASTILLO ROSALES CRISTINA ISABEL</t>
  </si>
  <si>
    <t>32542462</t>
  </si>
  <si>
    <t>CASTILLO VARELA JORGE LUIS</t>
  </si>
  <si>
    <t>44270886</t>
  </si>
  <si>
    <t>CASTILLO VASQUEZ JOAQUIN GUSTAVO</t>
  </si>
  <si>
    <t>PSICÓLOGO PARA ATENCIÓN ITINERANTE</t>
  </si>
  <si>
    <t>TRABAJADOR SOCIAL PARA EL SAU</t>
  </si>
  <si>
    <t>42929112</t>
  </si>
  <si>
    <t>CASTILLO VEGA WILLIAM</t>
  </si>
  <si>
    <t>47558296</t>
  </si>
  <si>
    <t>CASTILLO VELAZCO ANYOLY YUDY</t>
  </si>
  <si>
    <t>43912143</t>
  </si>
  <si>
    <t>CASTILLO VILLANUEVA ADINA PAMELA</t>
  </si>
  <si>
    <t>PERSONAL TÉCNICO  EN ENFERMERÍA PARA  LA ATENCIÓN DE PERSONAS ALBERGADAS  EN HOGARES DE REFUGIO TEMPORAL</t>
  </si>
  <si>
    <t>42995548</t>
  </si>
  <si>
    <t>CASTILLON ALEJOS LUCIA VICTORIA</t>
  </si>
  <si>
    <t>PROFESIONAL TECNICO EN ENFERMERIA TECNICA</t>
  </si>
  <si>
    <t>43723342</t>
  </si>
  <si>
    <t>CASTILLON ARCOS CATTY LOIDA</t>
  </si>
  <si>
    <t>26714529</t>
  </si>
  <si>
    <t>CASTOPE SANGAY EDGAR MARINELO</t>
  </si>
  <si>
    <t>40703079</t>
  </si>
  <si>
    <t>CASTREJON VALDEZ AURORA LUCILA</t>
  </si>
  <si>
    <t>28065074</t>
  </si>
  <si>
    <t>CASTREJON VALDEZ SEGUNDO ALBERTO</t>
  </si>
  <si>
    <t>44824979</t>
  </si>
  <si>
    <t>CASTRO AGUIRRE KAROL MERCEDES</t>
  </si>
  <si>
    <t>44626191</t>
  </si>
  <si>
    <t>CASTRO BARAZORDA LUIS ALBERTO</t>
  </si>
  <si>
    <t>PROFESIONAL PARA PROCESOS ADMS Y GESTIÓN DE RR. HH.</t>
  </si>
  <si>
    <t>41824351</t>
  </si>
  <si>
    <t>CASTRO BECERRA JUAN JOSE</t>
  </si>
  <si>
    <t>25002116</t>
  </si>
  <si>
    <t>CASTRO CERECEDA RUTH</t>
  </si>
  <si>
    <t>42433004</t>
  </si>
  <si>
    <t>CASTRO CHIRINOS YESCA</t>
  </si>
  <si>
    <t>40756739</t>
  </si>
  <si>
    <t>CASTRO CONTRERAS WALTER MINNER</t>
  </si>
  <si>
    <t>40830206</t>
  </si>
  <si>
    <t>CASTRO CRUZ DE GAMARRA ERICKA SILVANA</t>
  </si>
  <si>
    <t>02848306</t>
  </si>
  <si>
    <t>CASTRO CRUZ YSABEL CRISTINA DE JESUS</t>
  </si>
  <si>
    <t>ESPECIALISTA LEGAL EN GESTIÓN PÚBLICA Y/O DERECHO ADMINISTRATIVO</t>
  </si>
  <si>
    <t>08710448</t>
  </si>
  <si>
    <t>CASTRO CUBA GUZMAN BLANCA MARIELA</t>
  </si>
  <si>
    <t>41465645</t>
  </si>
  <si>
    <t>CASTRO EULOGIO DE ASTO KARINA</t>
  </si>
  <si>
    <t>45011017</t>
  </si>
  <si>
    <t>CASTRO GONZALES CINTHYA EVELYN</t>
  </si>
  <si>
    <t>47050251</t>
  </si>
  <si>
    <t>CASTRO MENDIETA MARY CRUZ</t>
  </si>
  <si>
    <t>45258335</t>
  </si>
  <si>
    <t>CASTRO MINCHOLA LUZMILA ROCIO</t>
  </si>
  <si>
    <t>05795142</t>
  </si>
  <si>
    <t>CASTRO MONTAÑEZ ELSA</t>
  </si>
  <si>
    <t xml:space="preserve">PROMOTOR/A
</t>
  </si>
  <si>
    <t>09742275</t>
  </si>
  <si>
    <t>CASTRO MONTESINOS CESAR AUGUSTO</t>
  </si>
  <si>
    <t>23854731</t>
  </si>
  <si>
    <t>CASTRO PAREJA DIMAS</t>
  </si>
  <si>
    <t>41531681</t>
  </si>
  <si>
    <t>CASTRO PAYTAN LUCY</t>
  </si>
  <si>
    <t>71773627</t>
  </si>
  <si>
    <t>CASTRO PERALTA SILVER FIDEL</t>
  </si>
  <si>
    <t>42197588</t>
  </si>
  <si>
    <t>CASTRO RAMIREZ ROCIBEL MERCEDES</t>
  </si>
  <si>
    <t>20033830</t>
  </si>
  <si>
    <t>CASTRO VILLAFUERTE ITEL FRIDA</t>
  </si>
  <si>
    <t>00501464</t>
  </si>
  <si>
    <t>CATACHURA CHATA JAVIER VICTOR</t>
  </si>
  <si>
    <t>44707734</t>
  </si>
  <si>
    <t>CATACORA AGUILAR DIANA</t>
  </si>
  <si>
    <t>PROF. EDUC. INICIAL</t>
  </si>
  <si>
    <t>00514347</t>
  </si>
  <si>
    <t>CATACORA MAMANI ROSA YOVANA</t>
  </si>
  <si>
    <t>42893198</t>
  </si>
  <si>
    <t>CATACORA QUENTA NADIA YANET</t>
  </si>
  <si>
    <t>46765673</t>
  </si>
  <si>
    <t>CATARI MARTINEZ LEIDI ANAI</t>
  </si>
  <si>
    <t>29720592</t>
  </si>
  <si>
    <t>CATERIANO REVILLA ROCIO LUCILA</t>
  </si>
  <si>
    <t>70021192</t>
  </si>
  <si>
    <t>CAUTI QUISPE JACQUELYN</t>
  </si>
  <si>
    <t>43525395</t>
  </si>
  <si>
    <t>CAVA GONZALES SUMAK LATHY</t>
  </si>
  <si>
    <t>44394672</t>
  </si>
  <si>
    <t>CAVALCANTI MUÑOZ JONATHAN</t>
  </si>
  <si>
    <t>43511598</t>
  </si>
  <si>
    <t>CAVERO CHAPOÑAN ANGIE KATHERINE</t>
  </si>
  <si>
    <t>42120471</t>
  </si>
  <si>
    <t>CAVERO CHAPOÑAN DE PAZ PATRICIA MILAGROS</t>
  </si>
  <si>
    <t>41853691</t>
  </si>
  <si>
    <t>CAVERO LLERENA CHRISTIAN ERNESTO</t>
  </si>
  <si>
    <t>40682729</t>
  </si>
  <si>
    <t>CAYAMPI ESPILLCO BRINELDA</t>
  </si>
  <si>
    <t>46413639</t>
  </si>
  <si>
    <t>CAYCHO CUEVA KARINA LIDIA</t>
  </si>
  <si>
    <t>43086340</t>
  </si>
  <si>
    <t>CAYCHO SERPA PATRICIA SOLEDAD</t>
  </si>
  <si>
    <t>71751614</t>
  </si>
  <si>
    <t>CAYLLAHUA HUAYNACHO VILMA</t>
  </si>
  <si>
    <t>44181407</t>
  </si>
  <si>
    <t>CAYLLAHUA TORRES GIOMAYRA NADIR JACQUELINE</t>
  </si>
  <si>
    <t>28997381</t>
  </si>
  <si>
    <t>CAYO CALDERON DACIA FELICIA</t>
  </si>
  <si>
    <t>40587181</t>
  </si>
  <si>
    <t>CAYO TITO ESTELA TERESA</t>
  </si>
  <si>
    <t>30643144</t>
  </si>
  <si>
    <t>CAYO VELASQUEZ RENE ALEX</t>
  </si>
  <si>
    <t>42334438</t>
  </si>
  <si>
    <t>CAYOTOPA DELGADO LILIANA DEL PILAR</t>
  </si>
  <si>
    <t>LIC ENFERMERIA</t>
  </si>
  <si>
    <t>PROFESIONAL PARA LA SUPERVISIÓN Y ASISTENCIA TECNICA</t>
  </si>
  <si>
    <t>09953754</t>
  </si>
  <si>
    <t>CAYTUIRO SANDOVAL MANUEL GUILLERMO</t>
  </si>
  <si>
    <t>ARQUITECTO</t>
  </si>
  <si>
    <t>42296662</t>
  </si>
  <si>
    <t>CCACYA CABANA YOVANA</t>
  </si>
  <si>
    <t>42083801</t>
  </si>
  <si>
    <t>CCAHUANA CORRALES NIEVES</t>
  </si>
  <si>
    <t>42920480</t>
  </si>
  <si>
    <t>CCAHUANA LUNA ELIZABETH CYNTHIA</t>
  </si>
  <si>
    <t>PROFESIONAL DE ENLACE Y APOYO PARA EL REGISTRO DE INFORMACIÓN</t>
  </si>
  <si>
    <t>42920741</t>
  </si>
  <si>
    <t>CCAHUANA LUNA ELIZABETH YULIANA</t>
  </si>
  <si>
    <t>10108700</t>
  </si>
  <si>
    <t>CCAHUANA RIVAS GABY EDITH</t>
  </si>
  <si>
    <t>43704879</t>
  </si>
  <si>
    <t>CCALLO LOPEZ RUTHSANEL</t>
  </si>
  <si>
    <t>40294008</t>
  </si>
  <si>
    <t>CCALLO PONCE RAQUEL</t>
  </si>
  <si>
    <t>45015892</t>
  </si>
  <si>
    <t>CCALLOMAMANI CCAMA RONALD VICENTE</t>
  </si>
  <si>
    <t>VIGILANTE</t>
  </si>
  <si>
    <t>43556898</t>
  </si>
  <si>
    <t>CCANTO SOTO ABDON</t>
  </si>
  <si>
    <t>ENFERMERA PARA LA ATENCIÓN DE PERSONAS ALBERGADAS EN HOGAR DE REFUGIO TEMPORAL</t>
  </si>
  <si>
    <t>46045314</t>
  </si>
  <si>
    <t>CCAPATINTA ROMERO YAJAIDA</t>
  </si>
  <si>
    <t>43112808</t>
  </si>
  <si>
    <t>CCARI CARI YOVANA</t>
  </si>
  <si>
    <t>42904911</t>
  </si>
  <si>
    <t>CCARI HUAYNACHO ELSA</t>
  </si>
  <si>
    <t>44652556</t>
  </si>
  <si>
    <t>CCASA CCAHUANTICO GLORIA</t>
  </si>
  <si>
    <t>47437232</t>
  </si>
  <si>
    <t>CCAYPANI ARROYO ARTURO ANDRES</t>
  </si>
  <si>
    <t>44871052</t>
  </si>
  <si>
    <t>CCAYPANI ARROYO LOURDES EVA</t>
  </si>
  <si>
    <t>09636088</t>
  </si>
  <si>
    <t>CCOICCA CCORAHUA YHONY ROSIO</t>
  </si>
  <si>
    <t>ING DE ALIMENTOS</t>
  </si>
  <si>
    <t>PROFESIONAL DE APOYO PARA LA ESTRATEGIA DE ATENCIÓN, PROTECCION Y PREVENCION DE DE LA VIOLENCIA FAMILIAR EN ZONAS RURALES</t>
  </si>
  <si>
    <t>46757731</t>
  </si>
  <si>
    <t>CCONISLLA HUAMANI CATALINA</t>
  </si>
  <si>
    <t>40599561</t>
  </si>
  <si>
    <t>CCOPA ZAPANA ADIMIR ROBERT</t>
  </si>
  <si>
    <t>PROFESIONAL TEC EN COMPUTACION E INFORMATICA</t>
  </si>
  <si>
    <t>41191534</t>
  </si>
  <si>
    <t>CCOPA ZAPANA RONALD ANDREE</t>
  </si>
  <si>
    <t>40971913</t>
  </si>
  <si>
    <t>CCORI   VARGAS LEONARDO ALFREDO</t>
  </si>
  <si>
    <t>41913630</t>
  </si>
  <si>
    <t>CCORIMANYA MORALES ELIZABETH IRENE</t>
  </si>
  <si>
    <t>PROFESIONAL DE APOYO PARA EL COORDINADOR REGIONAL MADRE DE DIOS</t>
  </si>
  <si>
    <t>40271759</t>
  </si>
  <si>
    <t>CCORIMANYA YAURI GUSTAVO</t>
  </si>
  <si>
    <t>41677589</t>
  </si>
  <si>
    <t>CCOYTO ROJAS LUIS ARMANDO</t>
  </si>
  <si>
    <t>41444834</t>
  </si>
  <si>
    <t>CELADA HERRERA LILANDY MARILU</t>
  </si>
  <si>
    <t>40804922</t>
  </si>
  <si>
    <t>CELADA HERRERA WINDER EMANUEL</t>
  </si>
  <si>
    <t>71784786</t>
  </si>
  <si>
    <t>CELIS ANDRES IRIS ANDREA</t>
  </si>
  <si>
    <t>32958343</t>
  </si>
  <si>
    <t>CELIS LEONARDO MIRIAN YSABEL</t>
  </si>
  <si>
    <t>48954502</t>
  </si>
  <si>
    <t>CELIS ORELLANA RICARDO ALBERTO</t>
  </si>
  <si>
    <t>PSICOPEDAGOGO</t>
  </si>
  <si>
    <t>40226348</t>
  </si>
  <si>
    <t>CELIS PEREZ YVETT DEL CARMEN</t>
  </si>
  <si>
    <t>PROFESOR/A DE EDUCACION</t>
  </si>
  <si>
    <t>23265691</t>
  </si>
  <si>
    <t>CENCIA ARIZAPANA MARGARITA</t>
  </si>
  <si>
    <t>10476293</t>
  </si>
  <si>
    <t>CENTENO JUY KARIN ADELAIDA</t>
  </si>
  <si>
    <t>46983495</t>
  </si>
  <si>
    <t>CENTENO LLIHUA JANETH</t>
  </si>
  <si>
    <t>41627160</t>
  </si>
  <si>
    <t>CENTENO PAUCAR YULY ESMERALDA</t>
  </si>
  <si>
    <t>16718759</t>
  </si>
  <si>
    <t>CENTURION CENTURION LUISA MARILU</t>
  </si>
  <si>
    <t>46307134</t>
  </si>
  <si>
    <t>CENTURION RUIZ DEYSY MARIANELA</t>
  </si>
  <si>
    <t>46308362</t>
  </si>
  <si>
    <t>CERDAN JIMENEZ JEAN RANDU</t>
  </si>
  <si>
    <t>70233853</t>
  </si>
  <si>
    <t>CERNA NEGREIROS FREYDI JULIO</t>
  </si>
  <si>
    <t>10380471</t>
  </si>
  <si>
    <t>CERON VASQUEZ GISSELLA KARINA</t>
  </si>
  <si>
    <t>30418420</t>
  </si>
  <si>
    <t>CERPA BEDOYA CEILA LOLA</t>
  </si>
  <si>
    <t>40758200</t>
  </si>
  <si>
    <t>CERRO SANCHEZ ESPERANZA KARIM</t>
  </si>
  <si>
    <t>COMUNICADORA</t>
  </si>
  <si>
    <t>44575967</t>
  </si>
  <si>
    <t>CERRON HUAMAN NORITH OLINDA</t>
  </si>
  <si>
    <t>TECNICO EN INFORMATICA</t>
  </si>
  <si>
    <t>41141120</t>
  </si>
  <si>
    <t>CERRON PELAYO VIRGILIO ERNESTO</t>
  </si>
  <si>
    <t>10369703</t>
  </si>
  <si>
    <t>CERVANTES CASTRO MIRIAM ELIZABETH</t>
  </si>
  <si>
    <t>10611949</t>
  </si>
  <si>
    <t>CERVANTES GOMEZ FOSTER YVET ADA</t>
  </si>
  <si>
    <t>LIC EDUCACIÓN</t>
  </si>
  <si>
    <t>29723608</t>
  </si>
  <si>
    <t>CERVANTES ROSAS YENSY ROSALVA</t>
  </si>
  <si>
    <t>EDUCADORA</t>
  </si>
  <si>
    <t>41236841</t>
  </si>
  <si>
    <t>CERVANTES SAAVEDRA RAUL IGNACIO</t>
  </si>
  <si>
    <t>46159270</t>
  </si>
  <si>
    <t>CERVANTES TARAZONA MARISOL</t>
  </si>
  <si>
    <t>44180884</t>
  </si>
  <si>
    <t>CERVERA HERNANDEZ FRANKLIN DANIEL</t>
  </si>
  <si>
    <t>40373751</t>
  </si>
  <si>
    <t>CERVERA LLONTOP JORGE EDUARDO</t>
  </si>
  <si>
    <t>10139079</t>
  </si>
  <si>
    <t>CESPEDES BRENNER MARCO ANTONIO</t>
  </si>
  <si>
    <t>40944753</t>
  </si>
  <si>
    <t>CESPEDES CASTILLO MIGUEL ANGEL</t>
  </si>
  <si>
    <t>17436311</t>
  </si>
  <si>
    <t>CESPEDES DURAND PAULO CESAR</t>
  </si>
  <si>
    <t>46186021</t>
  </si>
  <si>
    <t>CESPEDES HOLGUIN STEFANI YOSELIN</t>
  </si>
  <si>
    <t>09813518</t>
  </si>
  <si>
    <t>CESPEDES RAMIREZ EDGARDO</t>
  </si>
  <si>
    <t>46054708</t>
  </si>
  <si>
    <t>CESPEDES RIVERA KATIHUSKA YOHARY</t>
  </si>
  <si>
    <t>22517687</t>
  </si>
  <si>
    <t>CHACA SUCAPUCA JUDITH MARITZA</t>
  </si>
  <si>
    <t>46719285</t>
  </si>
  <si>
    <t>CHACCA COLQUE HOLGUER RODRIGO</t>
  </si>
  <si>
    <t>40060978</t>
  </si>
  <si>
    <t>CHACCHI QUIROZ YUDITH NANCY</t>
  </si>
  <si>
    <t>70661915</t>
  </si>
  <si>
    <t>CHACON CONTRERAS FLOR DE LINA</t>
  </si>
  <si>
    <t>40940541</t>
  </si>
  <si>
    <t>CHACON ROJAS MARITZA NOEMI</t>
  </si>
  <si>
    <t>44338805</t>
  </si>
  <si>
    <t>CHACON VARAS CARMEN ROSA</t>
  </si>
  <si>
    <t>29517552</t>
  </si>
  <si>
    <t>CHACON VILLAVICENCIO DE DURAND MARIA CATALINA</t>
  </si>
  <si>
    <t>15972721</t>
  </si>
  <si>
    <t>CHACON YAURIS PLACIDA</t>
  </si>
  <si>
    <t>43418270</t>
  </si>
  <si>
    <t>CHAFLOQUE PERICHE JONNATHAN JUNIVER</t>
  </si>
  <si>
    <t>16735208</t>
  </si>
  <si>
    <t>CHAFLOQUE ROJAS JOSE FRANCISCO</t>
  </si>
  <si>
    <t>43097275</t>
  </si>
  <si>
    <t>CHAHUA TARAZONA JOVEL</t>
  </si>
  <si>
    <t>BACH EN ANTROPOLOGÍA</t>
  </si>
  <si>
    <t>41965528</t>
  </si>
  <si>
    <t>CHAHUAYO TUNQUE MARIA ANGELA</t>
  </si>
  <si>
    <t>47025190</t>
  </si>
  <si>
    <t>CHAHUILLCO BARREDA GERALDY MIRIAM</t>
  </si>
  <si>
    <t>07267464</t>
  </si>
  <si>
    <t>CHAICO QUISPE DULIA</t>
  </si>
  <si>
    <t>01328006</t>
  </si>
  <si>
    <t>CHAIÑA PERCCA RENE AUGUSTO</t>
  </si>
  <si>
    <t>LIC EN CC RELIGIOSAS</t>
  </si>
  <si>
    <t>40841628</t>
  </si>
  <si>
    <t>CHALCO HUILLCACURI SOLEDAD</t>
  </si>
  <si>
    <t>43778065</t>
  </si>
  <si>
    <t>CHALLANCA URBINA EULALIA</t>
  </si>
  <si>
    <t>44486922</t>
  </si>
  <si>
    <t>CHALLCO VALERIANO MADY DERZELL</t>
  </si>
  <si>
    <t>10200150</t>
  </si>
  <si>
    <t>CHAMAYA SALAZAR PAULA PATRICIA</t>
  </si>
  <si>
    <t>43906848</t>
  </si>
  <si>
    <t>CHAMBI BAZAN ANDREA CHARITO</t>
  </si>
  <si>
    <t>40972496</t>
  </si>
  <si>
    <t>CHAMBI MAMANI GIOVANNA PILAR</t>
  </si>
  <si>
    <t>70780160</t>
  </si>
  <si>
    <t>CHAMBI PUMA SANTIAGO</t>
  </si>
  <si>
    <t>42751266</t>
  </si>
  <si>
    <t>CHAMBI YANQUI HILDEGARD</t>
  </si>
  <si>
    <t>BACHILLER TRABAJORA SOCIAL</t>
  </si>
  <si>
    <t>BACH. TRABAJO SOCIAL</t>
  </si>
  <si>
    <t>41877929</t>
  </si>
  <si>
    <t>CHAMBILLA ACERO OSCAR</t>
  </si>
  <si>
    <t>43133037</t>
  </si>
  <si>
    <t>CHAMBIZEA   URQUIZO ROLANDO RAFAEL</t>
  </si>
  <si>
    <t>47292132</t>
  </si>
  <si>
    <t>CHAMORRO AGUILAR ELIANA PAMELA</t>
  </si>
  <si>
    <t>45395808</t>
  </si>
  <si>
    <t>CHAMPI ESPINOZA ROSA NOHEMI</t>
  </si>
  <si>
    <t>23838036</t>
  </si>
  <si>
    <t>CHAMPI QUISPE PAULINO</t>
  </si>
  <si>
    <t>20090401</t>
  </si>
  <si>
    <t>CHANCA HUAROC YESICA</t>
  </si>
  <si>
    <t>PERSONAL DE APOYO PARA LA ATENCIÓN DE CASOS DE VIOLENCIA FAMILIAR</t>
  </si>
  <si>
    <t>72204548</t>
  </si>
  <si>
    <t>CHANCAFE LEON DIANA CAROLINA</t>
  </si>
  <si>
    <t>20032502</t>
  </si>
  <si>
    <t>CHANCO ARANA MARIA ROSA</t>
  </si>
  <si>
    <t>09687199</t>
  </si>
  <si>
    <t>CHANDIA ROBLES ALBERTINA ROCIO</t>
  </si>
  <si>
    <t>46695371</t>
  </si>
  <si>
    <t>CHANDUVI HUAMAN LISSETH BEATRIZ</t>
  </si>
  <si>
    <t>40585440</t>
  </si>
  <si>
    <t>CHANG BUSTAMANTE JACQUELINE VANESSA</t>
  </si>
  <si>
    <t>07355398</t>
  </si>
  <si>
    <t>CHANG CASTRO MELVA RUTH</t>
  </si>
  <si>
    <t>40686625</t>
  </si>
  <si>
    <t>CHANG GUEVARA ELSA SOLEDAD</t>
  </si>
  <si>
    <t>40277918</t>
  </si>
  <si>
    <t>CHANI HUAMANI CARMEN JESUS</t>
  </si>
  <si>
    <t>42083835</t>
  </si>
  <si>
    <t>CHAPARRO RODRIGUEZ KELLY DEL CARMEN</t>
  </si>
  <si>
    <t>42380565</t>
  </si>
  <si>
    <t>CHAPARRO YUJRA EDWIN JORGE</t>
  </si>
  <si>
    <t>43323088</t>
  </si>
  <si>
    <t>CHAPOÑAN ESPINOZA MIGUEL ANGEL</t>
  </si>
  <si>
    <t>42909704</t>
  </si>
  <si>
    <t>CHAPOÑAN GUEVARA YOLANDA ISABEL</t>
  </si>
  <si>
    <t>41612647</t>
  </si>
  <si>
    <t>CHARCA QUISPE CHARITO EMIGDIA</t>
  </si>
  <si>
    <t>46463124</t>
  </si>
  <si>
    <t>CHARUN GUZMAN CARLOS JOAO</t>
  </si>
  <si>
    <t>10701921</t>
  </si>
  <si>
    <t>CHAU   FERNANDEZ JOSE MARTIN</t>
  </si>
  <si>
    <t>ESPECIALISTA EN EVALUACION DE PROGRAMAS Y PROYECTOS</t>
  </si>
  <si>
    <t>25854205</t>
  </si>
  <si>
    <t>CHAU PASCO BRENDA SUSANA</t>
  </si>
  <si>
    <t>43376984</t>
  </si>
  <si>
    <t>CHAUCA GIRON ELIANE ELIZABETT</t>
  </si>
  <si>
    <t>07726596</t>
  </si>
  <si>
    <t>CHAUPIS VALVERDE LUCY EMILIA</t>
  </si>
  <si>
    <t>42384673</t>
  </si>
  <si>
    <t>CHAVARRY RODAS MARIANELLA DEL SOCORRO</t>
  </si>
  <si>
    <t>25767883</t>
  </si>
  <si>
    <t>CHAVELON PALOMINO MARILUZ OLINDA</t>
  </si>
  <si>
    <t xml:space="preserve">ESPECIALISTA EN CONTABILIDAD - ADMINISTRATIVO </t>
  </si>
  <si>
    <t>46644511</t>
  </si>
  <si>
    <t>CHAVERA FRAYSSINET OSCAR ADRIAN</t>
  </si>
  <si>
    <t>44250746</t>
  </si>
  <si>
    <t>CHAVEZ  MORALES PERCY FRANCISCO</t>
  </si>
  <si>
    <t>ENFERMERO/A</t>
  </si>
  <si>
    <t>44943954</t>
  </si>
  <si>
    <t>CHAVEZ BASTOS ROSARIO MADELEINE</t>
  </si>
  <si>
    <t>45993252</t>
  </si>
  <si>
    <t>CHAVEZ CHAVEZ ALONSO SEBASTIAN</t>
  </si>
  <si>
    <t>47194751</t>
  </si>
  <si>
    <t>CHAVEZ CHAVEZ ANA CRISTINA</t>
  </si>
  <si>
    <t>PSICÓLOGA PARA LA ATENCIÓN DE PERSONAS AFECTADAS POR HECHOS DE VIOLENCIA FAMILIAR DERIVADAS A LOS HOGARES DE REFUGIO TEMPORAL</t>
  </si>
  <si>
    <t>42998502</t>
  </si>
  <si>
    <t>CHAVEZ CHURAMPI ZUSSEL KARINA</t>
  </si>
  <si>
    <t>06175513</t>
  </si>
  <si>
    <t>CHAVEZ DIOS MARTHA IVONNE</t>
  </si>
  <si>
    <t>CUIDADORA DE NIÑOS ALBERGADOS</t>
  </si>
  <si>
    <t>02801786</t>
  </si>
  <si>
    <t>CHAVEZ GARCIA DE CORDOVA LUZ ELIZABETH</t>
  </si>
  <si>
    <t>PROFESORA DE EDUCACION PRIMARIA</t>
  </si>
  <si>
    <t>PROFESORA</t>
  </si>
  <si>
    <t>41095468</t>
  </si>
  <si>
    <t>CHAVEZ GONZALES LUIS ALBERTO</t>
  </si>
  <si>
    <t>PROF. EDUCACIÓN PRIMARIA</t>
  </si>
  <si>
    <t>44355649</t>
  </si>
  <si>
    <t>CHAVEZ HILARIO LUCIANA DEL CARMEN</t>
  </si>
  <si>
    <t>46429101</t>
  </si>
  <si>
    <t>CHAVEZ ILLESCAS MARILYN LISSET</t>
  </si>
  <si>
    <t>43604787</t>
  </si>
  <si>
    <t>CHAVEZ INGA SILVIA CECILIA</t>
  </si>
  <si>
    <t>22504838</t>
  </si>
  <si>
    <t>CHAVEZ MONTES SILVIA</t>
  </si>
  <si>
    <t>PROFESIONAL ESP EN PREV, REDES COMUNITARIAS CONTRA LA V. F. Y S.</t>
  </si>
  <si>
    <t>23950240</t>
  </si>
  <si>
    <t>CHAVEZ OJEDA BIANCA RUBY FLOR DE VIOLETA</t>
  </si>
  <si>
    <t>42861599</t>
  </si>
  <si>
    <t>CHAVEZ OLIVOS ANA PAOLA</t>
  </si>
  <si>
    <t>40644643</t>
  </si>
  <si>
    <t>CHAVEZ PONCE ELA SARVIA</t>
  </si>
  <si>
    <t>06253333</t>
  </si>
  <si>
    <t>CHAVEZ REBOLLAR CARMEN VICTORIA</t>
  </si>
  <si>
    <t>43895652</t>
  </si>
  <si>
    <t>CHAVEZ SANTA CRUZ YIMI ALEXANDER</t>
  </si>
  <si>
    <t>41867330</t>
  </si>
  <si>
    <t>CHAVEZ SANTOS DANY ROBINS</t>
  </si>
  <si>
    <t>71746767</t>
  </si>
  <si>
    <t>CHAVEZ SIFUENTES JAMES ALBERT</t>
  </si>
  <si>
    <t>APOYO SECRETARIAL</t>
  </si>
  <si>
    <t>40734929</t>
  </si>
  <si>
    <t>CHAVEZ SULCA MARY LUZ</t>
  </si>
  <si>
    <t>PROFESIONAL TECNICO EN SECRETARIADO</t>
  </si>
  <si>
    <t>09661161</t>
  </si>
  <si>
    <t>CHAVEZ TELLO ALICIA JANETH</t>
  </si>
  <si>
    <t>09612283</t>
  </si>
  <si>
    <t>CHAVEZ VALERO DERLY MONTGOMERY</t>
  </si>
  <si>
    <t>42845413</t>
  </si>
  <si>
    <t>CHAVEZ VEGA BRENDA NATALY</t>
  </si>
  <si>
    <t>07517733</t>
  </si>
  <si>
    <t>CHAVEZ ZAMORA KOKY MARGOT</t>
  </si>
  <si>
    <t>43056844</t>
  </si>
  <si>
    <t>CHAVIGURI CASTELLARES CAROLINA</t>
  </si>
  <si>
    <t>41605221</t>
  </si>
  <si>
    <t>CHECALLA VELEZ YENY YANETH</t>
  </si>
  <si>
    <t>41486767</t>
  </si>
  <si>
    <t>CHEPE HUAMAN HELLEN JANNETT</t>
  </si>
  <si>
    <t>10495413</t>
  </si>
  <si>
    <t>CHIARA BELLIDO DIEGO OSWALDO</t>
  </si>
  <si>
    <t>10223063</t>
  </si>
  <si>
    <t>CHILENO NAVARRO CARLOS ALBERTO</t>
  </si>
  <si>
    <t>15351041</t>
  </si>
  <si>
    <t>CHILET CORONADO ELIZABETH FLORINDA</t>
  </si>
  <si>
    <t>NUTRICIONISTA PARA HOGAR DE REFUGIO TEMPORAL A NIVE NACIONAL</t>
  </si>
  <si>
    <t>70429503</t>
  </si>
  <si>
    <t>CHILMAZA MORALES DANA FIORELLA</t>
  </si>
  <si>
    <t>NUTRICIONISTA</t>
  </si>
  <si>
    <t>44540433</t>
  </si>
  <si>
    <t>CHINCHAY GUILLERMO RAUL DAVID</t>
  </si>
  <si>
    <t>BACH EN PSICOLOGIA</t>
  </si>
  <si>
    <t>47274585</t>
  </si>
  <si>
    <t>CHINCHAY MORALES JANS BERNY</t>
  </si>
  <si>
    <t>45085740</t>
  </si>
  <si>
    <t>CHINGAY TORRES HILDA KAREN</t>
  </si>
  <si>
    <t>42250475</t>
  </si>
  <si>
    <t>CHINO IMAN CAROLINA</t>
  </si>
  <si>
    <t>42311746</t>
  </si>
  <si>
    <t>CHINO QUISPE EVA</t>
  </si>
  <si>
    <t>71061984</t>
  </si>
  <si>
    <t>CHIPANA RAMOS TIFFANY JENNY</t>
  </si>
  <si>
    <t>40861758</t>
  </si>
  <si>
    <t>CHIPANA ZEA MARIBEL YANET</t>
  </si>
  <si>
    <t>06815320</t>
  </si>
  <si>
    <t>CHIQUE ESPEZUA MAXIMA</t>
  </si>
  <si>
    <t>09384816</t>
  </si>
  <si>
    <t>CHIRINOS PONCE ROSA DE AMERICA</t>
  </si>
  <si>
    <t>43308575</t>
  </si>
  <si>
    <t>CHIRINOS SORIANO MANUEL ERNESTO</t>
  </si>
  <si>
    <t>ESPECIALISTA EN RECLUTAMIENTO Y SELECCIÓN</t>
  </si>
  <si>
    <t>41713412</t>
  </si>
  <si>
    <t>CHIRINOS VIDAL CARLA ELISA</t>
  </si>
  <si>
    <t>02895829</t>
  </si>
  <si>
    <t>CHIROQUE CORDOVA LILY GULNARA</t>
  </si>
  <si>
    <t>44410741</t>
  </si>
  <si>
    <t>CHISLLA VALERIANO NANCY</t>
  </si>
  <si>
    <t>44527087</t>
  </si>
  <si>
    <t>CHOCARE LOPEZ ELIZABETH</t>
  </si>
  <si>
    <t>42182548</t>
  </si>
  <si>
    <t>CHOCCE TELLO LUCY YANINA</t>
  </si>
  <si>
    <t>73671174</t>
  </si>
  <si>
    <t>CHOQUE CERPA ALAN XAVIER</t>
  </si>
  <si>
    <t>01339690</t>
  </si>
  <si>
    <t>CHOQUE CHOQUE ELMER</t>
  </si>
  <si>
    <t>43452128</t>
  </si>
  <si>
    <t>CHOQUE CHOQUE VERONICA</t>
  </si>
  <si>
    <t>44840668</t>
  </si>
  <si>
    <t>CHOQUE HUACASI DAISY ESTELA</t>
  </si>
  <si>
    <t>44100969</t>
  </si>
  <si>
    <t>CHOQUE MAR KATIA LIZBETH</t>
  </si>
  <si>
    <t>PROFESIONAL TECNICO</t>
  </si>
  <si>
    <t>40668325</t>
  </si>
  <si>
    <t>CHOQUE NAVARRO MERY NANCY</t>
  </si>
  <si>
    <t>29702478</t>
  </si>
  <si>
    <t>CHOQUE QUISPE SONIA YOVANA</t>
  </si>
  <si>
    <t>70022295</t>
  </si>
  <si>
    <t>CHOQUEGONZA AYALA GRECIA MILAGROS</t>
  </si>
  <si>
    <t>80371710</t>
  </si>
  <si>
    <t>CHOQUEHUANCA JOVE OLGER</t>
  </si>
  <si>
    <t>42259368</t>
  </si>
  <si>
    <t>CHOQUENAYRA CAHUINA VANESSA</t>
  </si>
  <si>
    <t>41114697</t>
  </si>
  <si>
    <t>CHOTON GALLOSA NEYDE CONCEPCION</t>
  </si>
  <si>
    <t>01073324</t>
  </si>
  <si>
    <t>CHÚ TANANTA CARMEN ROCÍO</t>
  </si>
  <si>
    <t>10311622</t>
  </si>
  <si>
    <t>CHUCHON AROSTEGUI LUIS ALBERTO</t>
  </si>
  <si>
    <t>40588375</t>
  </si>
  <si>
    <t>CHUCHON GAMBOA ERICH</t>
  </si>
  <si>
    <t>BACHILLER EN DERECHO</t>
  </si>
  <si>
    <t>BACHILLER ABOGADO</t>
  </si>
  <si>
    <t>41526040</t>
  </si>
  <si>
    <t>CHUCHON OMONTE KATY ROSALYN</t>
  </si>
  <si>
    <t>41210494</t>
  </si>
  <si>
    <t>CHUCHON SULCA KENNETH SHEILA</t>
  </si>
  <si>
    <t>41171058</t>
  </si>
  <si>
    <t>CHUCO CASTRO FLAVIO IVAN</t>
  </si>
  <si>
    <t>LIC. EN EDUCACIÓN PRIMARIA</t>
  </si>
  <si>
    <t>40760998</t>
  </si>
  <si>
    <t>CHUCO ORIHUELA ALEXANDER MANUEL</t>
  </si>
  <si>
    <t>70097568</t>
  </si>
  <si>
    <t>CHUCOS MORALES KATHERINE MIRELLA</t>
  </si>
  <si>
    <t>44542671</t>
  </si>
  <si>
    <t>CHULLE MURAYARI PAOLA ROSA</t>
  </si>
  <si>
    <t>44876242</t>
  </si>
  <si>
    <t>CHUNGA NONAJULCA ISABEL CRISTINA</t>
  </si>
  <si>
    <t>ESPECIALISTA EN PROCESOS DE RECLUTAMIENTO Y SELECCIÓN</t>
  </si>
  <si>
    <t>46503391</t>
  </si>
  <si>
    <t>CHUNGA SANTOS EDWIN CARLOS</t>
  </si>
  <si>
    <t>40052910</t>
  </si>
  <si>
    <t>CHUQUIHUACCHA GARAVITO JONEL</t>
  </si>
  <si>
    <t>44597370</t>
  </si>
  <si>
    <t>CHUQUIPOMA SANTAMARIA JOSE CARLOS</t>
  </si>
  <si>
    <t>09926978</t>
  </si>
  <si>
    <t>CHUQUIVAL ENRIQUEZ CARLOS ALFREDO</t>
  </si>
  <si>
    <t>47768621</t>
  </si>
  <si>
    <t>CHUQUIYAURI MARQUEZ SANDRA CAFIRA</t>
  </si>
  <si>
    <t>41340712</t>
  </si>
  <si>
    <t>CHURA CRUZ YANET</t>
  </si>
  <si>
    <t>42913588</t>
  </si>
  <si>
    <t>CHURA MARCA HERIBERTO JESUS</t>
  </si>
  <si>
    <t>41212977</t>
  </si>
  <si>
    <t>CHURA TAPIA JENNY JEANNETTE</t>
  </si>
  <si>
    <t>10341474</t>
  </si>
  <si>
    <t>CHURAPA CANSAYA FORTUNATO</t>
  </si>
  <si>
    <t>70671803</t>
  </si>
  <si>
    <t>CHURATA GUZMAN YEKATTERINE LUZ</t>
  </si>
  <si>
    <t>41564180</t>
  </si>
  <si>
    <t>CHURATA ROJAS MARIA TERESA</t>
  </si>
  <si>
    <t>09962665</t>
  </si>
  <si>
    <t>CHUTAS RODAS ARTURO</t>
  </si>
  <si>
    <t>43861515</t>
  </si>
  <si>
    <t>CHUY HUAPAYA ALHELI</t>
  </si>
  <si>
    <t>ESPECIALISTA EN RECURSOS HUMANOS</t>
  </si>
  <si>
    <t>10783493</t>
  </si>
  <si>
    <t>CIMINO MIRANDA MARGOT</t>
  </si>
  <si>
    <t>LIC EN EDUCACION SECUNDARIA - COMUNICACIÓN</t>
  </si>
  <si>
    <t>71878762</t>
  </si>
  <si>
    <t>CIRILO MINAYA TANIA KATIA</t>
  </si>
  <si>
    <t>09885151</t>
  </si>
  <si>
    <t>CISNEROS CISNEROS DANNY WILLIAM</t>
  </si>
  <si>
    <t>29721497</t>
  </si>
  <si>
    <t>CISNEROS PRADO VICTOR MARTIN</t>
  </si>
  <si>
    <t>ENFERMERA PARA LA ATENCIÓN DE PERSONAS ALBERGADAS EN EL HOGAR DE REFUGIO</t>
  </si>
  <si>
    <t>71320625</t>
  </si>
  <si>
    <t>CJURO HUAMANI ANABEL</t>
  </si>
  <si>
    <t>46662057</t>
  </si>
  <si>
    <t>CLAUDIO NARCISO DANY DANITZHA</t>
  </si>
  <si>
    <t>22487558</t>
  </si>
  <si>
    <t>CLAUDIO TOLENTINO ROSA</t>
  </si>
  <si>
    <t>PROFESIONAL EN EDUCACIÓN TÉCNICA PARA LA ATENCIÓN DE PERSONAS AFECTADAS POR HECHOS DE VIOLENCIA FAMILIAR</t>
  </si>
  <si>
    <t>23265407</t>
  </si>
  <si>
    <t>CLEMENTE CAPANI MARIA ANGELICA</t>
  </si>
  <si>
    <t>PROFESIONAL TECNICO EN COSMETOLOGIA</t>
  </si>
  <si>
    <t>29685348</t>
  </si>
  <si>
    <t>COAGUILA TURPO YENI</t>
  </si>
  <si>
    <t>LIC EN NUTRICION HUMANA</t>
  </si>
  <si>
    <t>00505586</t>
  </si>
  <si>
    <t>COAQUERA MOLLINEDO ANA MODESTA</t>
  </si>
  <si>
    <t>LIC. EN EDUACIÓN  - ESPECIALISTA EN CIENCIAS SOCIALES</t>
  </si>
  <si>
    <t>41544633</t>
  </si>
  <si>
    <t>COARITE ALVAREZ DIANA ADELA</t>
  </si>
  <si>
    <t>44725553</t>
  </si>
  <si>
    <t>COARITE CABRERA ELIZABETH JESSICA</t>
  </si>
  <si>
    <t>47749650</t>
  </si>
  <si>
    <t>COBEÑAS PAREDES KATHIA LICETH</t>
  </si>
  <si>
    <t>46605504</t>
  </si>
  <si>
    <t>COCA GUERRERO MARIBEL GRECIA</t>
  </si>
  <si>
    <t>40532834</t>
  </si>
  <si>
    <t>COCHACHI VILCA FELIX GILBERTO</t>
  </si>
  <si>
    <t>45807147</t>
  </si>
  <si>
    <t>COELLO YUCRA KATHERINE</t>
  </si>
  <si>
    <t>41047929</t>
  </si>
  <si>
    <t>COILA CHOQUE NOELIA MILAGROS</t>
  </si>
  <si>
    <t>46848406</t>
  </si>
  <si>
    <t>COILA MAMANI KRISTEL KELIN</t>
  </si>
  <si>
    <t>40655556</t>
  </si>
  <si>
    <t>COLCAS AGUILA CONZUELA SARA</t>
  </si>
  <si>
    <t>43501312</t>
  </si>
  <si>
    <t>COLCHADO CORDOVA EBERTH SEGUNDO</t>
  </si>
  <si>
    <t xml:space="preserve">PSICÓLOGA PARA LA ATENCIÓN DE CASOS DE VIOLENCIA CONTRA LA MUJER E INTEGRANTES DEL GRUPO FAMILIAR Y VIOLENCIA SEXUAL </t>
  </si>
  <si>
    <t>46684645</t>
  </si>
  <si>
    <t>COLLADO OSORIO LIZBETH PAMELA</t>
  </si>
  <si>
    <t>44565470</t>
  </si>
  <si>
    <t>COLLANTES COCA MILAGROS ISABEL</t>
  </si>
  <si>
    <t>PROFESIONAL LEGAL PARA LA ATENCIÓN DE EXPEDIENTES DE LOS SERVICIOS DE ATENCIÓN Y PROTECCIÓN DE LA VIOLENCIA CONTRA LA MUJER E INTEGRANTES DEL GRUPO FAMILIAR A NIVEL NACIONAL</t>
  </si>
  <si>
    <t>45856027</t>
  </si>
  <si>
    <t>COLLANTES SANCHEZ MAYRA NATIVIDAD</t>
  </si>
  <si>
    <t>44050439</t>
  </si>
  <si>
    <t>COLLAZOS BRAVO WILDA</t>
  </si>
  <si>
    <t>ASISTENCIA TECNICA EN CONTRATACIONES</t>
  </si>
  <si>
    <t>71729791</t>
  </si>
  <si>
    <t>COLOMA LOPEZ RENATO JOSE</t>
  </si>
  <si>
    <t>BACH.INGENIERIA INDUSTRIAL</t>
  </si>
  <si>
    <t>71724165</t>
  </si>
  <si>
    <t>COLONIO HERQUINIO JACKELINE</t>
  </si>
  <si>
    <t>46279451</t>
  </si>
  <si>
    <t>COLONIO MARTEL JUAN CARLOS</t>
  </si>
  <si>
    <t>PROFESIONAL PSICÓLOGO CON FORMACIÓN TERAPÉUTICA</t>
  </si>
  <si>
    <t>01343045</t>
  </si>
  <si>
    <t>COLQUE PAUCARA LUIS ALBERTO</t>
  </si>
  <si>
    <t>71087682</t>
  </si>
  <si>
    <t>COLQUI LOYOLA SÉFORA DÁMARIS</t>
  </si>
  <si>
    <t>10646975</t>
  </si>
  <si>
    <t>COMEZAÑA BRENT KATERINE ANA</t>
  </si>
  <si>
    <t>PROFESIONAL DE APOYO PARA EL COORDINADOR REGIONAL HUANCAVELICA</t>
  </si>
  <si>
    <t>43838498</t>
  </si>
  <si>
    <t>CONCE RAMOS NANCY AURELIA</t>
  </si>
  <si>
    <t>09133413</t>
  </si>
  <si>
    <t>CONCHA CONTRERAS JAVIER</t>
  </si>
  <si>
    <t>40467853</t>
  </si>
  <si>
    <t>CONCHA DONAIRES LIZBETH</t>
  </si>
  <si>
    <t>41420707</t>
  </si>
  <si>
    <t>CONDE ALLCCA MARIA GIOVANA</t>
  </si>
  <si>
    <t>ESPECIALISTA EN TESORERIA II</t>
  </si>
  <si>
    <t>47042539</t>
  </si>
  <si>
    <t>CONDE COLLANTES BRENDA EVELYN</t>
  </si>
  <si>
    <t>44089253</t>
  </si>
  <si>
    <t>CONDEZO MONGE ANA MARIA</t>
  </si>
  <si>
    <t>42208954</t>
  </si>
  <si>
    <t>CONDOR ESTEBAN KARIN YULISA</t>
  </si>
  <si>
    <t>40926351</t>
  </si>
  <si>
    <t>CONDOR QUINCHO JUDITH TARSILA</t>
  </si>
  <si>
    <t>46452219</t>
  </si>
  <si>
    <t>CONDOR QUINCHO MIRIAM MARITZA</t>
  </si>
  <si>
    <t>20036643</t>
  </si>
  <si>
    <t>CONDOR SALCEDO MARIBEL</t>
  </si>
  <si>
    <t>06235508</t>
  </si>
  <si>
    <t>CONDOR VIVAS MAGDA LUZ</t>
  </si>
  <si>
    <t>80019563</t>
  </si>
  <si>
    <t>CONDORI AQUINO CESAR</t>
  </si>
  <si>
    <t>41145507</t>
  </si>
  <si>
    <t>CONDORI CARRILLO MANUEL DANTE</t>
  </si>
  <si>
    <t>46924896</t>
  </si>
  <si>
    <t>CONDORI CASTRO SHIRLEY</t>
  </si>
  <si>
    <t>41345899</t>
  </si>
  <si>
    <t>CONDORI CHAMBILLA NELIDA</t>
  </si>
  <si>
    <t>41981401</t>
  </si>
  <si>
    <t>CONDORI HUAMAN MARLENY</t>
  </si>
  <si>
    <t>42622919</t>
  </si>
  <si>
    <t>CONDORI JALIXTO HEIDI IMELDA</t>
  </si>
  <si>
    <t>45992476</t>
  </si>
  <si>
    <t>CONDORI LAROTA JENNIFFER ALICIA</t>
  </si>
  <si>
    <t>41853678</t>
  </si>
  <si>
    <t>CONDORI LLOSA ROCIO</t>
  </si>
  <si>
    <t>70428492</t>
  </si>
  <si>
    <t>CONDORI MACHACA BIANCA ALONDRA</t>
  </si>
  <si>
    <t>44728344</t>
  </si>
  <si>
    <t>CONDORI MACURI RAUL EUGENIO</t>
  </si>
  <si>
    <t>43370091</t>
  </si>
  <si>
    <t>CONDORI NINA SONIA</t>
  </si>
  <si>
    <t>GESTOR LOCAL I</t>
  </si>
  <si>
    <t>42447813</t>
  </si>
  <si>
    <t>CONDORI PALOMINO ARNALDO JORGE</t>
  </si>
  <si>
    <t>40127989</t>
  </si>
  <si>
    <t>CONDORI PAREDES ANDREA BERTHA</t>
  </si>
  <si>
    <t>40161251</t>
  </si>
  <si>
    <t>CONDORI PAREJA MARIALINA</t>
  </si>
  <si>
    <t>40339210</t>
  </si>
  <si>
    <t>CONDORI PEZO DORIS</t>
  </si>
  <si>
    <t>PROFESIONAL PARA  LA PIAS</t>
  </si>
  <si>
    <t>72533073</t>
  </si>
  <si>
    <t>CONDORI ROJAS MIRIAM MARILIA</t>
  </si>
  <si>
    <t>29555193</t>
  </si>
  <si>
    <t>CONDORI TICONA VILMA CATALINA</t>
  </si>
  <si>
    <t>10090450</t>
  </si>
  <si>
    <t>CONOPUMA LARA FLOR DE MILAGROS</t>
  </si>
  <si>
    <t>04406201</t>
  </si>
  <si>
    <t>CONSTANTINIDES GRAJEDA JUDITH YOLANDA</t>
  </si>
  <si>
    <t>40473324</t>
  </si>
  <si>
    <t>CONTRERAS ALEJOS LUZ MARLENY</t>
  </si>
  <si>
    <t>76735168</t>
  </si>
  <si>
    <t>CONTRERAS CARO WENDY BRIGGITTE</t>
  </si>
  <si>
    <t>19100671</t>
  </si>
  <si>
    <t>CONTRERAS CASTILLO KEYLA RINA</t>
  </si>
  <si>
    <t>20107027</t>
  </si>
  <si>
    <t>CONTRERAS ESTRADA LUZ VIOLETA</t>
  </si>
  <si>
    <t>43400584</t>
  </si>
  <si>
    <t>CONTRERAS INFANTES KAROL ZUSETY</t>
  </si>
  <si>
    <t>PROFESIONAL ESPECIALISTA EN GESTIÓN DE CONTRATACIONES PÚBLICAS REALIZADAS POR LA UAIFVFS</t>
  </si>
  <si>
    <t>42664930</t>
  </si>
  <si>
    <t>CONTRERAS MENDOZA YESSICA MALENA</t>
  </si>
  <si>
    <t>40232344</t>
  </si>
  <si>
    <t>CONTRERAS MORENO JOSE LUIS</t>
  </si>
  <si>
    <t>PROFESIONAL ESP EN PREV Y CAPACITAC CONTRA LA V. F. Y S.</t>
  </si>
  <si>
    <t>10747222</t>
  </si>
  <si>
    <t>CONTRERAS PAREDES BLANCA MARGARITA</t>
  </si>
  <si>
    <t>70891213</t>
  </si>
  <si>
    <t>CONTRERAS ROCHA SILVANIA JAZMIN</t>
  </si>
  <si>
    <t>41874937</t>
  </si>
  <si>
    <t>CONTRERAS SOLORZANO ELOY TANAKA</t>
  </si>
  <si>
    <t>46796800</t>
  </si>
  <si>
    <t>CONTRERAS VASQUEZ LADY LOURDES</t>
  </si>
  <si>
    <t>46610716</t>
  </si>
  <si>
    <t>CONZA ENRIQUEZ TANIA ALICIONE</t>
  </si>
  <si>
    <t>LICENCIADA EN ENFERMERIA</t>
  </si>
  <si>
    <t>72717240</t>
  </si>
  <si>
    <t>CORAL RODRIGUEZ ROCIO DEL PILAR</t>
  </si>
  <si>
    <t>40117805</t>
  </si>
  <si>
    <t>CORALES HUANCA YANNET MAGALE</t>
  </si>
  <si>
    <t>47402344</t>
  </si>
  <si>
    <t>CORCUERA MOSCOSO MARIO CESAR JOAQUIN</t>
  </si>
  <si>
    <t>18181535</t>
  </si>
  <si>
    <t>CORCUERA SILVA JOHANA OBDULIA</t>
  </si>
  <si>
    <t>45974088</t>
  </si>
  <si>
    <t>CORDERO REVOLLAR MICHAEL SEYMOUR</t>
  </si>
  <si>
    <t>09550804</t>
  </si>
  <si>
    <t>CORDERO SALGUERO REGINA CARMELA</t>
  </si>
  <si>
    <t>07148806</t>
  </si>
  <si>
    <t>CORDERO SIERRA MARITZA VIRGINIA</t>
  </si>
  <si>
    <t>46140417</t>
  </si>
  <si>
    <t>CORDOVA CACERES CARLOS ZAID</t>
  </si>
  <si>
    <t>07252796</t>
  </si>
  <si>
    <t>CORDOVA CASTILLO NELLY BEATRIZ</t>
  </si>
  <si>
    <t>ESPECIALISTA EN MODERNIZACION INSTITUCIONAL</t>
  </si>
  <si>
    <t>03375898</t>
  </si>
  <si>
    <t>CORDOVA CHAVEZ CECILIA</t>
  </si>
  <si>
    <t>45820402</t>
  </si>
  <si>
    <t>CORDOVA CORDOVA GREYS YULIANA</t>
  </si>
  <si>
    <t>10803530</t>
  </si>
  <si>
    <t>CORDOVA CORNEJO SAMUEL MAURO</t>
  </si>
  <si>
    <t>46703378</t>
  </si>
  <si>
    <t>CORDOVA ESTRADA LISSET</t>
  </si>
  <si>
    <t>46808036</t>
  </si>
  <si>
    <t>CORDOVA FLORES YACIRA YUDITH</t>
  </si>
  <si>
    <t>40345463</t>
  </si>
  <si>
    <t>CORDOVA GUARDERAS KARINA TATIANA</t>
  </si>
  <si>
    <t>32981903</t>
  </si>
  <si>
    <t>CORDOVA PINEDO LISELITH ISELA</t>
  </si>
  <si>
    <t>44382444</t>
  </si>
  <si>
    <t>CORDOVA RENGIFO MONICA</t>
  </si>
  <si>
    <t>40766678</t>
  </si>
  <si>
    <t>CORDOVA SOLORZANO VICTORIA YESELA</t>
  </si>
  <si>
    <t>43634659</t>
  </si>
  <si>
    <t>CORNEJO CATASI DANITZA PILAR</t>
  </si>
  <si>
    <t>25567037</t>
  </si>
  <si>
    <t>CORNEJO NAVARRETTY LOURDES PATRICIA</t>
  </si>
  <si>
    <t>40553684</t>
  </si>
  <si>
    <t>CORNEJO ORE URSULA</t>
  </si>
  <si>
    <t>47453356</t>
  </si>
  <si>
    <t>CORNELIO ROJAS ELITA JULISSA</t>
  </si>
  <si>
    <t>15629452</t>
  </si>
  <si>
    <t>CORNELIO VERGARA DORIS ISABEL</t>
  </si>
  <si>
    <t>20111658</t>
  </si>
  <si>
    <t>CORONACION RODRIGUEZ OSCAR RAUL</t>
  </si>
  <si>
    <t>42757561</t>
  </si>
  <si>
    <t>CORONADO BUITRON LUIS TEOFILO</t>
  </si>
  <si>
    <t>70435656</t>
  </si>
  <si>
    <t>CORONADO DE LA VEGA CARLA LUCIANA</t>
  </si>
  <si>
    <t>42088822</t>
  </si>
  <si>
    <t>CORONADO MARTINEZ MARIELENA DEL CARMEN</t>
  </si>
  <si>
    <t>47175887</t>
  </si>
  <si>
    <t>CORONEL SANTOYO KAREM JULISSE</t>
  </si>
  <si>
    <t>41182598</t>
  </si>
  <si>
    <t>CORRALES CHAVEZ CECILIA DEL PILAR</t>
  </si>
  <si>
    <t>30962523</t>
  </si>
  <si>
    <t>CORRALES DIAZ LUZ DE MARIA</t>
  </si>
  <si>
    <t>32990031</t>
  </si>
  <si>
    <t>CORREA ARCINIEGA PATRICIA ENRIQUETA</t>
  </si>
  <si>
    <t>09303712</t>
  </si>
  <si>
    <t>CORREA GUEVARA JENNY MAGALY</t>
  </si>
  <si>
    <t>PROFESIONAL EN INVESTIGACION E INCIDENCIA</t>
  </si>
  <si>
    <t>42670908</t>
  </si>
  <si>
    <t>CORREA LOPEZ MIRIAM YOANA</t>
  </si>
  <si>
    <t>70827336</t>
  </si>
  <si>
    <t>CORREA MARREROS MONICKA NELLY</t>
  </si>
  <si>
    <t>46418327</t>
  </si>
  <si>
    <t>CORRO BENITES JUBER EDUARDO</t>
  </si>
  <si>
    <t>41906205</t>
  </si>
  <si>
    <t>CORTEZ CASTILLO KARLA PATRICIA</t>
  </si>
  <si>
    <t>15766149</t>
  </si>
  <si>
    <t>CORTEZ CASTILLO MARIA ISABEL</t>
  </si>
  <si>
    <t>20070944</t>
  </si>
  <si>
    <t>CORTEZ LANDEO NINFA GLADYS</t>
  </si>
  <si>
    <t>09744880</t>
  </si>
  <si>
    <t>CORTEZ RODRIGUEZ DEYSI YSIDORA</t>
  </si>
  <si>
    <t>44428362</t>
  </si>
  <si>
    <t>COSI OCSA ELVIA ANET</t>
  </si>
  <si>
    <t>10700126</t>
  </si>
  <si>
    <t>COSSIO AÑAZCO MARIA YULIANA</t>
  </si>
  <si>
    <t>10686713</t>
  </si>
  <si>
    <t>COTERA HUAMAÑAHUI LUIS DAVID</t>
  </si>
  <si>
    <t>41544472</t>
  </si>
  <si>
    <t>COTRINA LEON JOSE ALEX</t>
  </si>
  <si>
    <t>08106693</t>
  </si>
  <si>
    <t>COTRINA PORTAL JORGE MILTON</t>
  </si>
  <si>
    <t>46544120</t>
  </si>
  <si>
    <t>COVEÑAS GUEVARA GABIRIA ISABEL</t>
  </si>
  <si>
    <t>01284989</t>
  </si>
  <si>
    <t>COYLA CARREÑO MARCIA CANDIDA</t>
  </si>
  <si>
    <t>TRABAJADORES/AS SOCIALES PARA LA ATENCION DE CASOS DE VIOLENCIA CONTRA LA MUJER E INTEGRANTES DEL GRUPO FAMILIAR Y VIOLENCIA SEXUAL PARA CENTRO DE EMERGENCIA MUJER - CEM EN COMISARIA</t>
  </si>
  <si>
    <t>02167348</t>
  </si>
  <si>
    <t>COYLA QUISPE YOLANDA</t>
  </si>
  <si>
    <t>46653534</t>
  </si>
  <si>
    <t>CRAVERO TOMASSINI VIRGINIA TERESA</t>
  </si>
  <si>
    <t>42896180</t>
  </si>
  <si>
    <t>CRISOSTOMO GARRAGATE KARIM CINTHIA</t>
  </si>
  <si>
    <t>40151408</t>
  </si>
  <si>
    <t>CRISOSTOMO HUAMAN OLINDA GUISELLA</t>
  </si>
  <si>
    <t>LICENCIADO EN CIENCIAS DE LA EDUCACION</t>
  </si>
  <si>
    <t>23259974</t>
  </si>
  <si>
    <t>CRISPIN ESPLANA GLADYS</t>
  </si>
  <si>
    <t>40322774</t>
  </si>
  <si>
    <t>CRISPIN HUACHUA LUZ VICKY</t>
  </si>
  <si>
    <t>43188694</t>
  </si>
  <si>
    <t>CRISPIN JARA JACKELINE LIZETH</t>
  </si>
  <si>
    <t>15728966</t>
  </si>
  <si>
    <t>CRISPIN SOTELO KARIN ROSARIO</t>
  </si>
  <si>
    <t>45775226</t>
  </si>
  <si>
    <t>CRISTOBAL ROMERO VICKY JANINA</t>
  </si>
  <si>
    <t>45196584</t>
  </si>
  <si>
    <t>CRISTOBAL VELIZ JHOJANA KATHERINE</t>
  </si>
  <si>
    <t>TECNICO I EN CONTROL PATRIMONIAL</t>
  </si>
  <si>
    <t>10887069</t>
  </si>
  <si>
    <t>CRUCES VILLANUEVA CELIA ROSA</t>
  </si>
  <si>
    <t>PROFESIONAL TECNICO EN COMPUTACION E INFORMATICA</t>
  </si>
  <si>
    <t>40720718</t>
  </si>
  <si>
    <t>CRUZ BARREDA ADOLFO ANIBAL</t>
  </si>
  <si>
    <t>22489527</t>
  </si>
  <si>
    <t>CRUZ CAMPOS CARMEN ELIZABETH</t>
  </si>
  <si>
    <t>43945095</t>
  </si>
  <si>
    <t>CRUZ CARDENAS ANA MELVA</t>
  </si>
  <si>
    <t>44426192</t>
  </si>
  <si>
    <t>CRUZ CASTRO LOURDES PAULINA</t>
  </si>
  <si>
    <t>43278540</t>
  </si>
  <si>
    <t>CRUZ CORIMAYO VILMA</t>
  </si>
  <si>
    <t>01307648</t>
  </si>
  <si>
    <t>CRUZ CRUZ ROSALIA FLORA</t>
  </si>
  <si>
    <t>29676448</t>
  </si>
  <si>
    <t>CRUZ DIAZ JUANA MERCEDES</t>
  </si>
  <si>
    <t>72608701</t>
  </si>
  <si>
    <t>CRUZ ESPINOZA VANESSA HEIDY</t>
  </si>
  <si>
    <t>41489030</t>
  </si>
  <si>
    <t>CRUZ FIESTAS VERONICA DEL PILAR</t>
  </si>
  <si>
    <t xml:space="preserve">TRABAJADORA SOCIAL PARA LA ATENCIÓN DE CASOS DE VIOLENCIA CONTRA LA MUJER E INTEGRANTES DEL GRUPO FAMILIAR Y VIOLENCIA SEXUAL </t>
  </si>
  <si>
    <t>42635402</t>
  </si>
  <si>
    <t>CRUZ GAMBOA MARIA DEL CARMEN</t>
  </si>
  <si>
    <t>45742004</t>
  </si>
  <si>
    <t>CRUZ GARCIA ANNJURY JASMYN</t>
  </si>
  <si>
    <t>PROFESIONAL ESPECIALISTA EN GESTION DE CALIDAD</t>
  </si>
  <si>
    <t>43483437</t>
  </si>
  <si>
    <t>CRUZ LAUREANO HENRY SATURNINO</t>
  </si>
  <si>
    <t>ESPECIALISTA PARA SEGUIMIENTO DE LA CALIDAD DE LOS SERVICIOS DE LA UAIFVFS</t>
  </si>
  <si>
    <t>47302434</t>
  </si>
  <si>
    <t>CRUZ MALDONADO EVA RUTH</t>
  </si>
  <si>
    <t>46796450</t>
  </si>
  <si>
    <t>CRUZ PANDO VANEZA</t>
  </si>
  <si>
    <t>45480390</t>
  </si>
  <si>
    <t>CRUZ QUISPE SONIA MERCEDES</t>
  </si>
  <si>
    <t>25002529</t>
  </si>
  <si>
    <t>CRUZ SUAREZ GEOVANA</t>
  </si>
  <si>
    <t>45198175</t>
  </si>
  <si>
    <t>CRUZ VELASQUEZ CARLOS ARMANDO</t>
  </si>
  <si>
    <t>43858016</t>
  </si>
  <si>
    <t>CRUZADO CAMACHO ROSALIA IVIONY</t>
  </si>
  <si>
    <t>71821430</t>
  </si>
  <si>
    <t>CRUZADO TICONA CECILIA VERONICA</t>
  </si>
  <si>
    <t>42621027</t>
  </si>
  <si>
    <t>CRUZATE MENDOZA LOURDES CRISTHELL ELIANA</t>
  </si>
  <si>
    <t>41095829</t>
  </si>
  <si>
    <t>CRUZATE QUIROZ SILENE MILAGROS</t>
  </si>
  <si>
    <t>46171177</t>
  </si>
  <si>
    <t>CUADRADO ROJAS LILIBETH ROSSMERY</t>
  </si>
  <si>
    <t>45897351</t>
  </si>
  <si>
    <t>CUADROS SARMIENTO ELVIS ROBERTH</t>
  </si>
  <si>
    <t>40327042</t>
  </si>
  <si>
    <t>CUAYLA CUAYLA DEYSI TERESA</t>
  </si>
  <si>
    <t>07213035</t>
  </si>
  <si>
    <t>CUBA ALTAMIRANO SARA VICTORIA</t>
  </si>
  <si>
    <t>PSICÓLOGO/A</t>
  </si>
  <si>
    <t>23999439</t>
  </si>
  <si>
    <t>CUBA CORIMAITA KATHY</t>
  </si>
  <si>
    <t>20016271</t>
  </si>
  <si>
    <t>CUBA HUANAY YNEZ ESTRELLA</t>
  </si>
  <si>
    <t>APOYO EN ADQUISICIONES</t>
  </si>
  <si>
    <t>10860782</t>
  </si>
  <si>
    <t>CUBA LUCIO IRMA</t>
  </si>
  <si>
    <t>41855191</t>
  </si>
  <si>
    <t>CUBA MEDRANO JULISSA</t>
  </si>
  <si>
    <t>42154793</t>
  </si>
  <si>
    <t>CUBAS INOSTROZA MARIA VERONICA</t>
  </si>
  <si>
    <t>46552715</t>
  </si>
  <si>
    <t>CUBAS VASQUEZ VANESSA YANINA</t>
  </si>
  <si>
    <t>45339398</t>
  </si>
  <si>
    <t>CUCHO LLIMPI KAREN SHANDY</t>
  </si>
  <si>
    <t>40486240</t>
  </si>
  <si>
    <t>CUCHUÑAUPA CARDENAS ROSIO</t>
  </si>
  <si>
    <t>44117057</t>
  </si>
  <si>
    <t>CUELLAR AGUIRRE BETTY ENRIQUETA</t>
  </si>
  <si>
    <t>47307037</t>
  </si>
  <si>
    <t>CUELLAR AGUIRRE NORMA VANESSA</t>
  </si>
  <si>
    <t>PSICÓLOGA PARA ATENCION DE CASOS DE VIOLENCIA FAMILIAR Y SEXUAL (HORARIO DE SABADOS – DOMINGOS Y FERIADOS DE 20:00 HRS. A 08:00 HRS.)</t>
  </si>
  <si>
    <t>10726434</t>
  </si>
  <si>
    <t>CUELLAR GUILLEN ROCIO ISABEL</t>
  </si>
  <si>
    <t>PROFESIONAL APOYO EN PREV Y PROM CONTRA LA V. F. Y S.</t>
  </si>
  <si>
    <t>42506871</t>
  </si>
  <si>
    <t>CUELLAR HUARINGA PATRICIA MAGALI</t>
  </si>
  <si>
    <t>46480741</t>
  </si>
  <si>
    <t>CUEVA ABURTO YOVANY JAQUELINE</t>
  </si>
  <si>
    <t>42631290</t>
  </si>
  <si>
    <t>CUEVA BARDALES SARA MEDALIT</t>
  </si>
  <si>
    <t>43172846</t>
  </si>
  <si>
    <t>CUEVA CHAVEZ ROSA EDUVINA</t>
  </si>
  <si>
    <t>PSICOLOGA COMUNITARIA</t>
  </si>
  <si>
    <t>47372246</t>
  </si>
  <si>
    <t>CUEVA MONTOYA JIMENA</t>
  </si>
  <si>
    <t>46724628</t>
  </si>
  <si>
    <t>CUEVA PALACIOS LEONCIO HERMILIO</t>
  </si>
  <si>
    <t>EGRESADO/A DE DERECHO</t>
  </si>
  <si>
    <t>PERSONAL PARA EL SERVICIO DE VIGILANCIA</t>
  </si>
  <si>
    <t>26707310</t>
  </si>
  <si>
    <t>CUEVA VENTURA NELSON</t>
  </si>
  <si>
    <t>PROFESOR DE EDUCACION SECUNDARIA - HISTORIA Y GEOGRAFIA</t>
  </si>
  <si>
    <t>40894805</t>
  </si>
  <si>
    <t>CUEVAS ARANCIAGA DIEGO ANTONIO</t>
  </si>
  <si>
    <t>40021938</t>
  </si>
  <si>
    <t>CUEVAS CENTENO GLADYS</t>
  </si>
  <si>
    <t>46741708</t>
  </si>
  <si>
    <t>CUMPA VILLANUEVA JOSE ALONSO</t>
  </si>
  <si>
    <t>46799881</t>
  </si>
  <si>
    <t>CUNO HUAMANI MARTIN ALBERTO</t>
  </si>
  <si>
    <t>42848400</t>
  </si>
  <si>
    <t>CUNO MONTALVO SAULO RAMON</t>
  </si>
  <si>
    <t>LIC. EN NUTRICION HUMANA</t>
  </si>
  <si>
    <t>29573706</t>
  </si>
  <si>
    <t>CUNO PEREZ ELENA MARIA</t>
  </si>
  <si>
    <t>44610896</t>
  </si>
  <si>
    <t>CUNYAS BOZA DE VASQUEZ CARINA</t>
  </si>
  <si>
    <t>29377247</t>
  </si>
  <si>
    <t>CUPI CONDORI BETTY IRENE</t>
  </si>
  <si>
    <t>42795641</t>
  </si>
  <si>
    <t>CUPI CONDORI MARTHA</t>
  </si>
  <si>
    <t>43244588</t>
  </si>
  <si>
    <t>CURI CARRASCO MARIA LUZ</t>
  </si>
  <si>
    <t>47206106</t>
  </si>
  <si>
    <t>CURI FLORES EVER</t>
  </si>
  <si>
    <t>BACH EN CIENCIA SOCIAL ANTROPOLOGIA SOCIAL</t>
  </si>
  <si>
    <t>ASISTENTE EN ADMINISTRACIÓN DE LEGAJOS</t>
  </si>
  <si>
    <t>46464187</t>
  </si>
  <si>
    <t>CURI NOREÑA BETSALI TRINIDAD</t>
  </si>
  <si>
    <t xml:space="preserve">BACH EN CIENCIAS SOCIALES </t>
  </si>
  <si>
    <t>43313564</t>
  </si>
  <si>
    <t>CUSACANI QUISPE ALAN NARVEL</t>
  </si>
  <si>
    <t>41253252</t>
  </si>
  <si>
    <t>CUSI CATACORA GLORIA YANET</t>
  </si>
  <si>
    <t>23975320</t>
  </si>
  <si>
    <t>CUSI CONDORI ESTEBAN</t>
  </si>
  <si>
    <t>45933840</t>
  </si>
  <si>
    <t>CUSIHUALLPA GARRO PATRICIA SARA</t>
  </si>
  <si>
    <t>EGRESADA DE SECRETARIADO EJECUTIVO</t>
  </si>
  <si>
    <t>42725915</t>
  </si>
  <si>
    <t>CUSIYUPANQUI LOPEZ MIRTHA</t>
  </si>
  <si>
    <t>41853930</t>
  </si>
  <si>
    <t>CUSMA DIAZ EDITA</t>
  </si>
  <si>
    <t>30961104</t>
  </si>
  <si>
    <t>CUSSI HUARANCA ANA MARIA</t>
  </si>
  <si>
    <t>46243821</t>
  </si>
  <si>
    <t>CUTIN GARCIA KARINA NOEMI</t>
  </si>
  <si>
    <t>43717702</t>
  </si>
  <si>
    <t>CUTIPA HUAYTA PILAR</t>
  </si>
  <si>
    <t>43106005</t>
  </si>
  <si>
    <t>CUTIPA QUISPE DAISY WENDY</t>
  </si>
  <si>
    <t>CIENCIAS JURIDICAS Y POLITICAS</t>
  </si>
  <si>
    <t>02172197</t>
  </si>
  <si>
    <t>CUTIPA QUISPE JULIAN</t>
  </si>
  <si>
    <t>PROFESOR DE EDUCACION FISICA</t>
  </si>
  <si>
    <t>08817592</t>
  </si>
  <si>
    <t>CUYA HERNANDEZ MARION NANCY</t>
  </si>
  <si>
    <t>74309765</t>
  </si>
  <si>
    <t>DAMIAN GADEA RODRIGO RICARDO</t>
  </si>
  <si>
    <t>ESTUDIANTE DE ADMINISTRACION DE EMPRESAS</t>
  </si>
  <si>
    <t>ESTUDIANTE DE ADM DE EMPRESAS</t>
  </si>
  <si>
    <t>ESPECIALISTA CONTABLE</t>
  </si>
  <si>
    <t>15765121</t>
  </si>
  <si>
    <t>DAMIAN GARCIA MANUEL ALEJANDRO</t>
  </si>
  <si>
    <t>41892015</t>
  </si>
  <si>
    <t>DAMIAN SUCLUPE MIGUEL</t>
  </si>
  <si>
    <t>46294989</t>
  </si>
  <si>
    <t>D'AÑARI RODRIGUEZ YESSENIA KATIA</t>
  </si>
  <si>
    <t>46855490</t>
  </si>
  <si>
    <t>DAVALOS AYAY FANNY LISBETH</t>
  </si>
  <si>
    <t>ANALISTA EN RECLUTAMIENTO Y SELECCIÓN</t>
  </si>
  <si>
    <t>41459747</t>
  </si>
  <si>
    <t>DAVALOS MEDINA ADAN</t>
  </si>
  <si>
    <t>45473487</t>
  </si>
  <si>
    <t>DAVALOS ORDUÑA WILLNI ADRIEL</t>
  </si>
  <si>
    <t>45092145</t>
  </si>
  <si>
    <t>DAVID HEREDIA MELISSA ELIZABETH</t>
  </si>
  <si>
    <t>10199336</t>
  </si>
  <si>
    <t>DAVILA FLORES JOYSI</t>
  </si>
  <si>
    <t>45111229</t>
  </si>
  <si>
    <t>DAVILA QUISPE ERICA MILAGROS</t>
  </si>
  <si>
    <t>45291400</t>
  </si>
  <si>
    <t>DÁVILA RODRÍGUEZ JOSÉ</t>
  </si>
  <si>
    <t>ING EN SISTEMAS</t>
  </si>
  <si>
    <t>46700629</t>
  </si>
  <si>
    <t>DÁVILA ZARATE CRISTINA GERALDINE</t>
  </si>
  <si>
    <t>70309626</t>
  </si>
  <si>
    <t>DAVILA ZELADA CRISTIAN JOSE</t>
  </si>
  <si>
    <t>PROFESIONAL PARA TRABAJO COMUNITARIO CON VARONES</t>
  </si>
  <si>
    <t>46783826</t>
  </si>
  <si>
    <t>DAZA PACHECO HENRY EWER</t>
  </si>
  <si>
    <t>40185520</t>
  </si>
  <si>
    <t>DE LA CRUZ AGUADO MARIA CELESTE</t>
  </si>
  <si>
    <t>40822602</t>
  </si>
  <si>
    <t>DE LA CRUZ ALDAVE DIANA SULY</t>
  </si>
  <si>
    <t>42117482</t>
  </si>
  <si>
    <t>DE LA CRUZ ALVAREZ MOISES GREGORIO</t>
  </si>
  <si>
    <t>45573425</t>
  </si>
  <si>
    <t>DE LA CRUZ ARANA KATHERINE</t>
  </si>
  <si>
    <t>CUIDADORA PARA LA ATENCIÓN DE NIÑOS Y NIÑAS ALBERGADOS EN HOGAR DE REFUGIO TEMPORAL PARA PERSONAS AFECTADAS POR VIOLENCIA FAMILIAR</t>
  </si>
  <si>
    <t>23267055</t>
  </si>
  <si>
    <t>DE LA CRUZ BENDEZU GLADYS</t>
  </si>
  <si>
    <t>EDUCADOR - PRIMARIA</t>
  </si>
  <si>
    <t>42040588</t>
  </si>
  <si>
    <t>DE LA CRUZ COLOS ROMULO</t>
  </si>
  <si>
    <t>19850575</t>
  </si>
  <si>
    <t>DE LA CRUZ CONTRERAS ALBERTINA</t>
  </si>
  <si>
    <t>LIC EN SS SOCIAL</t>
  </si>
  <si>
    <t>28309104</t>
  </si>
  <si>
    <t>DE LA CRUZ CONTRERAS FLORINDA MARTHA</t>
  </si>
  <si>
    <t>70168952</t>
  </si>
  <si>
    <t>DE LA CRUZ COTAQUISPE EDITH GARDENIA</t>
  </si>
  <si>
    <t>45289637</t>
  </si>
  <si>
    <t>DE LA CRUZ EGOAVIL ROSARIO NERIDA</t>
  </si>
  <si>
    <t>32764210</t>
  </si>
  <si>
    <t>DE LA CRUZ GALARZA GAVINA</t>
  </si>
  <si>
    <t>LIC EN ANTROPOLOGIA SOCIAL</t>
  </si>
  <si>
    <t>19986747</t>
  </si>
  <si>
    <t>DE LA CRUZ GOMEZ BLANCA LUZ</t>
  </si>
  <si>
    <t>44207791</t>
  </si>
  <si>
    <t>DE LA CRUZ JAIME YULI</t>
  </si>
  <si>
    <t>70429069</t>
  </si>
  <si>
    <t>DE LA CRUZ LOAYZA MIRELLA NIEVES</t>
  </si>
  <si>
    <t>BACH ESTADISTICO</t>
  </si>
  <si>
    <t>46475212</t>
  </si>
  <si>
    <t>DE LA CRUZ NIETO EVELING EDITH</t>
  </si>
  <si>
    <t>72509141</t>
  </si>
  <si>
    <t>DE LA CRUZ PORTUGUEZ JOSE GUSTAVO</t>
  </si>
  <si>
    <t>09697064</t>
  </si>
  <si>
    <t>DE LA CRUZ PORTUGUEZ MARICRUZ MILAGROS</t>
  </si>
  <si>
    <t>44359910</t>
  </si>
  <si>
    <t>DE LA CRUZ QUISPE WILDER</t>
  </si>
  <si>
    <t>41224007</t>
  </si>
  <si>
    <t>DE LA CRUZ REYES ADA SILVIA</t>
  </si>
  <si>
    <t>70325026</t>
  </si>
  <si>
    <t>DE LA CRUZ REYES STEFANI GUISELA</t>
  </si>
  <si>
    <t>10129409</t>
  </si>
  <si>
    <t>DE LA CRUZ SOTO GLENDA RUTH</t>
  </si>
  <si>
    <t>29654036</t>
  </si>
  <si>
    <t>DE LA CRUZ SUAZO MAGALY RUTH</t>
  </si>
  <si>
    <t>70230593</t>
  </si>
  <si>
    <t>DE LA CRUZ VIZCARRA EFRAIN ELOY</t>
  </si>
  <si>
    <t>47039573</t>
  </si>
  <si>
    <t>DE LA PEÑA GALVAN DAMARIZ</t>
  </si>
  <si>
    <t>PROFESIONAL PARA LA COORDINACIÓN Y  GESTIÓN DE HOGAR DE REFUGIO TEMPORAL PARA PERSONAS AFECTADAS POR HECHOS DE VIOLENCIA FAMILIAR</t>
  </si>
  <si>
    <t>00836173</t>
  </si>
  <si>
    <t>DE LA PUENTE FLORES RUTH</t>
  </si>
  <si>
    <t>LICENCIADA EN ADMINISTRACION</t>
  </si>
  <si>
    <t>PROFESIONAL - PERSONAS AFECTADAS POR HECHOS DE VF Y S</t>
  </si>
  <si>
    <t>43960103</t>
  </si>
  <si>
    <t>DE LA ROSA CABANILLAS JOHANNA RAQUEL</t>
  </si>
  <si>
    <t>46727390</t>
  </si>
  <si>
    <t>DE LOS SANTOS SOTO KARENINA EDIDT</t>
  </si>
  <si>
    <t>07708074</t>
  </si>
  <si>
    <t>DEL AGUILA ESCOBEDO LIA LUZ</t>
  </si>
  <si>
    <t>28286101</t>
  </si>
  <si>
    <t>DEL AGUILA OCHOA MARGARITA</t>
  </si>
  <si>
    <t>41168629</t>
  </si>
  <si>
    <t>DEL CASTILLO JORGE MARIBEL</t>
  </si>
  <si>
    <t>42804926</t>
  </si>
  <si>
    <t>DEL CASTILLO JULCA ANDRES ELOY</t>
  </si>
  <si>
    <t>PROFESIONAL ESPECIALIZADO EN PSICOLOGÍA</t>
  </si>
  <si>
    <t>10077191</t>
  </si>
  <si>
    <t>DEL CASTILLO JULCA GISELA ROCIO</t>
  </si>
  <si>
    <t>45074469</t>
  </si>
  <si>
    <t>DEL CASTILLO SILVA IRIS</t>
  </si>
  <si>
    <t>28294381</t>
  </si>
  <si>
    <t>DEL PINO HUAMAN EDITH</t>
  </si>
  <si>
    <t>45603523</t>
  </si>
  <si>
    <t>DEL RIO ARANDA JOSE LUIS</t>
  </si>
  <si>
    <t>06797545</t>
  </si>
  <si>
    <t>DEL VILLAR   VILLALOBOS KARLA PATRICIA</t>
  </si>
  <si>
    <t>45556427</t>
  </si>
  <si>
    <t>DELGADO CRUZ LEANDRA CLAUDIA</t>
  </si>
  <si>
    <t>41757707</t>
  </si>
  <si>
    <t>DELGADO LARRAIN MANUEL ANTONIO</t>
  </si>
  <si>
    <t>ESPECIALISTA EN GESTIÓN DE RECURSOS HUMANOS</t>
  </si>
  <si>
    <t>09895264</t>
  </si>
  <si>
    <t>DELGADO LLANOS CLAUDETT KATERINA</t>
  </si>
  <si>
    <t>46899365</t>
  </si>
  <si>
    <t>DELGADO MONTES FERNANDO</t>
  </si>
  <si>
    <t>24391842</t>
  </si>
  <si>
    <t>DELGADO OLIVERA JULIO RICHARD</t>
  </si>
  <si>
    <t>46490465</t>
  </si>
  <si>
    <t>DELGADO PEREZ SAEMA RUBI</t>
  </si>
  <si>
    <t>06627948</t>
  </si>
  <si>
    <t>DELGADO SANTILLAN ROSA ISABEL</t>
  </si>
  <si>
    <t>72094630</t>
  </si>
  <si>
    <t>DELGADO TAMAYO NATHALY FABIOLA</t>
  </si>
  <si>
    <t>PROFESIONAL TECNICO EN ADMINISTRACION INDUSTRIAL</t>
  </si>
  <si>
    <t>TECNICO EN ADMINISTRACION</t>
  </si>
  <si>
    <t>PROFESIONAL EN PROCESOS DE SELECCIÓN</t>
  </si>
  <si>
    <t>07869500</t>
  </si>
  <si>
    <t>DEXTRE LARICO JUAN PAULINO</t>
  </si>
  <si>
    <t>ING. EN COMPUTACION Y SISTEMAS</t>
  </si>
  <si>
    <t>72464896</t>
  </si>
  <si>
    <t>DIAS   PADILLA LUISIN BENJAMIN</t>
  </si>
  <si>
    <t>41799453</t>
  </si>
  <si>
    <t>DIAZ   VILCA PAOLA MILAGROS</t>
  </si>
  <si>
    <t>45458241</t>
  </si>
  <si>
    <t>DIAZ AGUILAR LUCY YUDITH</t>
  </si>
  <si>
    <t>42274593</t>
  </si>
  <si>
    <t>DIAZ ASTETE NARDI</t>
  </si>
  <si>
    <t xml:space="preserve">PSICOLOGA </t>
  </si>
  <si>
    <t>40902932</t>
  </si>
  <si>
    <t>DIAZ CHIRICENTI LUDY CARLA</t>
  </si>
  <si>
    <t>16730933</t>
  </si>
  <si>
    <t>DIAZ CHIRINOS CAROL DOLLY</t>
  </si>
  <si>
    <t>40236954</t>
  </si>
  <si>
    <t>DIAZ CHOQUE JESSICA VICTORIA</t>
  </si>
  <si>
    <t>41587461</t>
  </si>
  <si>
    <t>DIAZ CHUMPITAZ SILVIA MARIA</t>
  </si>
  <si>
    <t>16730036</t>
  </si>
  <si>
    <t>DIAZ CORONEL EMELINA</t>
  </si>
  <si>
    <t>42890034</t>
  </si>
  <si>
    <t>DIAZ CORREA NELLY ANGELA</t>
  </si>
  <si>
    <t>44568618</t>
  </si>
  <si>
    <t>DIAZ DIAZ ANA MARIA</t>
  </si>
  <si>
    <t>46105830</t>
  </si>
  <si>
    <t>DIAZ ESCOBAR GIULIANA KATHERINE</t>
  </si>
  <si>
    <t>EGRESADO/A DE CC COMUNICACIÓN</t>
  </si>
  <si>
    <t>80163779</t>
  </si>
  <si>
    <t>DIAZ FERNANDEZ WILSON DANNY</t>
  </si>
  <si>
    <t>001187307</t>
  </si>
  <si>
    <t>DIAZ GONZALEZ ANA MARIA</t>
  </si>
  <si>
    <t>42077165</t>
  </si>
  <si>
    <t>DIAZ HERRERA CESAR ANTONIO</t>
  </si>
  <si>
    <t>44431590</t>
  </si>
  <si>
    <t>DIAZ HERRERA CESAR ELISEO</t>
  </si>
  <si>
    <t>45803060</t>
  </si>
  <si>
    <t>DIAZ JARA CINDY ROXANA</t>
  </si>
  <si>
    <t>40259049</t>
  </si>
  <si>
    <t>DIAZ LAZARO LUIS ROBERTO</t>
  </si>
  <si>
    <t>43160259</t>
  </si>
  <si>
    <t>DIAZ LINDO OSCAR MAXIMO</t>
  </si>
  <si>
    <t>40318252</t>
  </si>
  <si>
    <t>DIAZ MAYORGA SILVIA TRINIDAD</t>
  </si>
  <si>
    <t>16779075</t>
  </si>
  <si>
    <t>DIAZ NUÑEZ MERCEDES JACQUELINE</t>
  </si>
  <si>
    <t>41561712</t>
  </si>
  <si>
    <t>DIAZ OJEDA LILIANA</t>
  </si>
  <si>
    <t>LIC. EN RELACIONES PUBLICAS</t>
  </si>
  <si>
    <t>44283890</t>
  </si>
  <si>
    <t>DIAZ PACHAMANGO JOSE EDGAR</t>
  </si>
  <si>
    <t>ABOGADO/A PARA LA ESTRATEGIA RURAL</t>
  </si>
  <si>
    <t>45105311</t>
  </si>
  <si>
    <t>DIAZ PANDURO CARLOS ALBERTO</t>
  </si>
  <si>
    <t>15700643</t>
  </si>
  <si>
    <t>DIAZ PAREDES NILTON CESAR</t>
  </si>
  <si>
    <t>41865307</t>
  </si>
  <si>
    <t>DIAZ PEÑA EDIT ESTHER</t>
  </si>
  <si>
    <t>40382048</t>
  </si>
  <si>
    <t>DIAZ PORTILLO RUT MERCEDES</t>
  </si>
  <si>
    <t>43883896</t>
  </si>
  <si>
    <t>DIAZ REYES MERCEDES ZENINA</t>
  </si>
  <si>
    <t>PSICÓLOGO PARA ATENCION DE CASOS DE VIOLENCIA FAMILIAR Y SEXUAL (HORARIO DE SABADOS – DOMINGOS Y FERIADOS DE 08:00 HRS. A 20:00 HRS.)</t>
  </si>
  <si>
    <t>09919643</t>
  </si>
  <si>
    <t>DIAZ ROBLES NELSON OLFER</t>
  </si>
  <si>
    <t>70305386</t>
  </si>
  <si>
    <t>DIAZ ROJAS MARCELA ISABEL</t>
  </si>
  <si>
    <t>45321157</t>
  </si>
  <si>
    <t>DIAZ RUIZ MARIA LUCIA</t>
  </si>
  <si>
    <t>ESPECIALISTA EN PLANEAMIENTO Y MODERNIZACION INSTITUCIONAL</t>
  </si>
  <si>
    <t>40717942</t>
  </si>
  <si>
    <t>DIAZ SALAZAR RICARDO FERNANDO</t>
  </si>
  <si>
    <t>LICENCIADO EN CIENCIA POLITICA</t>
  </si>
  <si>
    <t>43761637</t>
  </si>
  <si>
    <t>DIAZ SALVATIERRA SUNILDA</t>
  </si>
  <si>
    <t>27144182</t>
  </si>
  <si>
    <t>DIAZ SILVA YHONNY ALEX</t>
  </si>
  <si>
    <t>32913309</t>
  </si>
  <si>
    <t>DIAZ TOCAS LUZ MARGOT</t>
  </si>
  <si>
    <t>42748374</t>
  </si>
  <si>
    <t>DIAZ VALDIVIA CLAUDIA GIANNINA</t>
  </si>
  <si>
    <t>43434323</t>
  </si>
  <si>
    <t>DIAZ ZAMORA JORGE LUIS</t>
  </si>
  <si>
    <t>10068382</t>
  </si>
  <si>
    <t>DIESTRA SALVADOR CARMEN HERMINIA</t>
  </si>
  <si>
    <t>42128238</t>
  </si>
  <si>
    <t>DIONICIO ALBORNOZ KIRA ARNULFA</t>
  </si>
  <si>
    <t>18062619</t>
  </si>
  <si>
    <t>DIONICIO GUTIERREZ NANCY ELVIRA</t>
  </si>
  <si>
    <t>42297835</t>
  </si>
  <si>
    <t>DIONISIO BARRERA WILLY YORDAN</t>
  </si>
  <si>
    <t>PSICÓLOGO PARA EL SAU</t>
  </si>
  <si>
    <t>07267146</t>
  </si>
  <si>
    <t>DOBLADILLO ORTIZ ROSA LILIANA</t>
  </si>
  <si>
    <t>42729873</t>
  </si>
  <si>
    <t>DOMINGUEZ COLCHADO HENA</t>
  </si>
  <si>
    <t>08686774</t>
  </si>
  <si>
    <t>DOMINGUEZ GOMEZ PELEGRIN</t>
  </si>
  <si>
    <t>80616683</t>
  </si>
  <si>
    <t>DOMINGUEZ MADRID GRACIELA MAGDALENA</t>
  </si>
  <si>
    <t>46111335</t>
  </si>
  <si>
    <t>DOMINGUEZ PANTA ETHEL XUXIN</t>
  </si>
  <si>
    <t>07491232</t>
  </si>
  <si>
    <t>DOMINGUEZ PEREZ ELOYDITH</t>
  </si>
  <si>
    <t>40366058</t>
  </si>
  <si>
    <t>DOMINGUEZ QUISPE LINNE HAYDEE</t>
  </si>
  <si>
    <t>15600981</t>
  </si>
  <si>
    <t>DOMINGUEZ SIMEON SONIA</t>
  </si>
  <si>
    <t>45609288</t>
  </si>
  <si>
    <t>DOMINGUEZ TUCNO YESENIA</t>
  </si>
  <si>
    <t>42779979</t>
  </si>
  <si>
    <t>DOMINGUEZ VERGARA ANGELA BENITA</t>
  </si>
  <si>
    <t>45862915</t>
  </si>
  <si>
    <t>DOMINGUEZ VERGARA JULIO ALBERTO</t>
  </si>
  <si>
    <t>42270084</t>
  </si>
  <si>
    <t>DONAYRE GABRIEL DORIS YOVANA</t>
  </si>
  <si>
    <t>LIC. EN IDIOMAS</t>
  </si>
  <si>
    <t>46521990</t>
  </si>
  <si>
    <t>DONGO MARTIARENA PAOLA MARILIA</t>
  </si>
  <si>
    <t>21139134</t>
  </si>
  <si>
    <t>DOZA DAMIAN MIRIAM JACQUELINE</t>
  </si>
  <si>
    <t>07473025</t>
  </si>
  <si>
    <t>DUEÑAS HUANAY MARIA SELENA</t>
  </si>
  <si>
    <t>45596514</t>
  </si>
  <si>
    <t>DUEÑES CHAVEZ LEIDY LIZBETH</t>
  </si>
  <si>
    <t>41273329</t>
  </si>
  <si>
    <t>DULANTO ZAPATA MERCEDES DANELA</t>
  </si>
  <si>
    <t>43753126</t>
  </si>
  <si>
    <t>DUQUE AURAZO ELICIA ANGELICA</t>
  </si>
  <si>
    <t>CUIDADORA PARA LA ATENCION DE NIÑOS Y NIÑAS ALBERGADOS EN HOGAR DE REFUGIO TEMPORAL</t>
  </si>
  <si>
    <t>46773703</t>
  </si>
  <si>
    <t>DURÁN CHOCOTA MARITZA LOURDES</t>
  </si>
  <si>
    <t>PROFESOR</t>
  </si>
  <si>
    <t>42283270</t>
  </si>
  <si>
    <t>DURAN HUAYLLANI ANA</t>
  </si>
  <si>
    <t>45904081</t>
  </si>
  <si>
    <t>DURAN PIZARRO ROSMERY MABEL</t>
  </si>
  <si>
    <t>43193098</t>
  </si>
  <si>
    <t>DURAND MACHICADO ELIANA CRISTINA</t>
  </si>
  <si>
    <t>44746814</t>
  </si>
  <si>
    <t>DURAND MARCATINCO FRAY JOSSEPH</t>
  </si>
  <si>
    <t>PROFESIONAL COMUNITARIA PARA LA IMPLEMENTACIÓN DE LA ESTRATEGIA RURAL</t>
  </si>
  <si>
    <t>45459469</t>
  </si>
  <si>
    <t>DURAND MARRUJO KAREN KENIA</t>
  </si>
  <si>
    <t>29556755</t>
  </si>
  <si>
    <t>DURAND ROMERO EDGAR JULIAN</t>
  </si>
  <si>
    <t>41094982</t>
  </si>
  <si>
    <t>ECHEGARAY UGARTE BRID FARIDE</t>
  </si>
  <si>
    <t>ING AGROINDUSTRIAL</t>
  </si>
  <si>
    <t>40845555</t>
  </si>
  <si>
    <t>EGAS MANTARI JANETTE VANESSA</t>
  </si>
  <si>
    <t>09824000</t>
  </si>
  <si>
    <t>EGOAVIL AVALOS CARLOS ALFONSO</t>
  </si>
  <si>
    <t>09582461</t>
  </si>
  <si>
    <t>EGUIA PARIONA ILDA MERCEDES</t>
  </si>
  <si>
    <t>72787949</t>
  </si>
  <si>
    <t>ELERA FLORES MARIA ISABEL</t>
  </si>
  <si>
    <t>40394346</t>
  </si>
  <si>
    <t>ELGUERA CARBAJAL NILO</t>
  </si>
  <si>
    <t>41385244</t>
  </si>
  <si>
    <t>ELORRIETA CHOQUE LINA NEDELKA</t>
  </si>
  <si>
    <t>PSICÓLOGA PARA LA ATENCIÓN DE PERSONAS AFECTADAS POR HECHOS DE VIOLENCIA FAMILIAR DERIVADAS AL  HOGAR DE REFUGIO TEMPORAL</t>
  </si>
  <si>
    <t>46166885</t>
  </si>
  <si>
    <t>ELORRIETA ZAMBRANO KATHERINN</t>
  </si>
  <si>
    <t>04428995</t>
  </si>
  <si>
    <t>ENAO HERRERA PEDRO PASCUAL</t>
  </si>
  <si>
    <t>32043934</t>
  </si>
  <si>
    <t>ENCARNACION CABALLERO WALTER ORLANDO</t>
  </si>
  <si>
    <t>32867307</t>
  </si>
  <si>
    <t>ENCINAS MALARIN CARMEN DEL PILAR</t>
  </si>
  <si>
    <t>43430287</t>
  </si>
  <si>
    <t>ENCISO CLAUDIO KARINA ESPERANZA</t>
  </si>
  <si>
    <t>70555465</t>
  </si>
  <si>
    <t>ENCISO GRAJEDA LUCERO ALMENDRA</t>
  </si>
  <si>
    <t>43005502</t>
  </si>
  <si>
    <t>ENCISO VALENCIA PATRICIA</t>
  </si>
  <si>
    <t>45520417</t>
  </si>
  <si>
    <t>ENCISO VALLEJO ROMMY ANDREA</t>
  </si>
  <si>
    <t>40154709</t>
  </si>
  <si>
    <t>ENRIQUE SANCHEZ DAFLE KELIN</t>
  </si>
  <si>
    <t>44702330</t>
  </si>
  <si>
    <t>ENRIQUEZ BENDEZU DIANA KATHERINE</t>
  </si>
  <si>
    <t>45139612</t>
  </si>
  <si>
    <t>ENRIQUEZ CONDOLI MERY</t>
  </si>
  <si>
    <t>44757046</t>
  </si>
  <si>
    <t>ENRIQUEZ GUTIERREZ KAREN BENNY</t>
  </si>
  <si>
    <t>PROFESIONAL LEGAL PARA LA ATENCIÓN DE PERSONAS AFECTADAS POR HECHOS DE VIOLENCIA FAMILIAR DERIVADAS AL HOGAR DE REFUGIO TEMPORAL</t>
  </si>
  <si>
    <t>40230951</t>
  </si>
  <si>
    <t>ENRIQUEZ SOTO CESAR</t>
  </si>
  <si>
    <t>01324279</t>
  </si>
  <si>
    <t>ENRIQUEZ TAVERA ZAIDA</t>
  </si>
  <si>
    <t>41980496</t>
  </si>
  <si>
    <t>ENRIQUEZ YANQUE RICHART</t>
  </si>
  <si>
    <t>09944084</t>
  </si>
  <si>
    <t>ERAN GIRIO PAOLA</t>
  </si>
  <si>
    <t>72549273</t>
  </si>
  <si>
    <t>ERAS ERAS LUCIA PATRICIA</t>
  </si>
  <si>
    <t>44835206</t>
  </si>
  <si>
    <t>ERQUINIO PEREZ LIVIANG LIZETH</t>
  </si>
  <si>
    <t>45555012</t>
  </si>
  <si>
    <t>ERRIBARI SULLUCHUCO ALICIA FIORELLA</t>
  </si>
  <si>
    <t>45978121</t>
  </si>
  <si>
    <t>ESCALANTE ANDRES CLAUDIA CRISTINA</t>
  </si>
  <si>
    <t>44885754</t>
  </si>
  <si>
    <t>ESCALANTE SORIA RONALD STEEVEN</t>
  </si>
  <si>
    <t>22272092</t>
  </si>
  <si>
    <t>ESCALAYA SOTO MARIA DEL ROSARIO</t>
  </si>
  <si>
    <t>09363886</t>
  </si>
  <si>
    <t>ESCATE JAYO MARLENE MARIA</t>
  </si>
  <si>
    <t>PROFESIONAL EN TRABAJO SOCIAL PARA LA ASISTENCIA TECNICA PRESENCIAL Y TELEMATICA DE LOS SERVICIOS DE ATENCIOIN DE LA VIOLENCIA CONTRA LA MUJER E INTEGRANTES DEL GRUPO FAMILIAR</t>
  </si>
  <si>
    <t>46471426</t>
  </si>
  <si>
    <t>ESCATE TARQUI MIGUEL ANGEL</t>
  </si>
  <si>
    <t>47250960</t>
  </si>
  <si>
    <t>ESCOBAR ALAMA RODRIGO ALFREDO</t>
  </si>
  <si>
    <t>45535783</t>
  </si>
  <si>
    <t>ESCOBEDO BARREDA DAYANA KATHERINE</t>
  </si>
  <si>
    <t>45667689</t>
  </si>
  <si>
    <t>ESCRIBA ESCALANTE ROGER</t>
  </si>
  <si>
    <t>41044344</t>
  </si>
  <si>
    <t>ESCUDERO PIÑEIRO DE GAMIO OLGA ELIANA</t>
  </si>
  <si>
    <t>41572096</t>
  </si>
  <si>
    <t>ESCUDERO RIOS JESUS JORGE</t>
  </si>
  <si>
    <t>EGRESADO DE ADMINISTRACION</t>
  </si>
  <si>
    <t>41320510</t>
  </si>
  <si>
    <t>ESCUDERO ROBLES NATALIA LOURDES</t>
  </si>
  <si>
    <t>10694150</t>
  </si>
  <si>
    <t>ESLAVA RAMIREZ REINA DIGNA</t>
  </si>
  <si>
    <t>16782800</t>
  </si>
  <si>
    <t>ESLAVA SELEM JOSEPH HENRY</t>
  </si>
  <si>
    <t>SOCIOLOGO/A</t>
  </si>
  <si>
    <t>43653609</t>
  </si>
  <si>
    <t>ESPEJO CORDOVA DEMOSTENES ARTURO</t>
  </si>
  <si>
    <t>70541872</t>
  </si>
  <si>
    <t>ESPINAL LOZANO ESTEFANY</t>
  </si>
  <si>
    <t>71829876</t>
  </si>
  <si>
    <t>ESPINAL TORRES NOELY IRIS</t>
  </si>
  <si>
    <t>41521091</t>
  </si>
  <si>
    <t>ESPINO CABRERA YURI EMERSON</t>
  </si>
  <si>
    <t>44607342</t>
  </si>
  <si>
    <t>ESPINO CHALLCO JUANA EMPERATRIZ</t>
  </si>
  <si>
    <t>42254566</t>
  </si>
  <si>
    <t>ESPINO CHALLCO RICARDINA</t>
  </si>
  <si>
    <t>ABOGADO PARA LA ATENCIÓN ITINERANTE DE CEM EN COMISARIAS DE LA REGION PIURA</t>
  </si>
  <si>
    <t>17921116</t>
  </si>
  <si>
    <t>ESPINO LEON ROSARIO LUCILA</t>
  </si>
  <si>
    <t>09360649</t>
  </si>
  <si>
    <t>ESPINO ROJAS CATALINA</t>
  </si>
  <si>
    <t>41771330</t>
  </si>
  <si>
    <t>ESPINOSA GALVEZ JAVIER OSCAR</t>
  </si>
  <si>
    <t>40594253</t>
  </si>
  <si>
    <t>ESPINOZA ACHULLA REYNALDO ESTEBAN</t>
  </si>
  <si>
    <t>21573487</t>
  </si>
  <si>
    <t>ESPINOZA ACHULLA SUSANA MARIA LUZ</t>
  </si>
  <si>
    <t>23929688</t>
  </si>
  <si>
    <t>ESPINOZA ALTAMIRANO MARTHA INES</t>
  </si>
  <si>
    <t>47804620</t>
  </si>
  <si>
    <t>ESPINOZA CABEZA AYDEE</t>
  </si>
  <si>
    <t>41808477</t>
  </si>
  <si>
    <t>ESPINOZA CASTILLO CECILIA MARIBEL</t>
  </si>
  <si>
    <t>PROF. EDUCACIÓN FISICA</t>
  </si>
  <si>
    <t>21577756</t>
  </si>
  <si>
    <t>ESPINOZA CASTRO KARLA PAOLA</t>
  </si>
  <si>
    <t>45049444</t>
  </si>
  <si>
    <t>ESPINOZA DE LA CRUZ ELEAZAR</t>
  </si>
  <si>
    <t>10417532</t>
  </si>
  <si>
    <t>ESPINOZA DE LA CRUZ LUCIA MERCEDES</t>
  </si>
  <si>
    <t>BACHILLER EN HISTORIA</t>
  </si>
  <si>
    <t>70430597</t>
  </si>
  <si>
    <t>ESPINOZA DELGADO BRIGIDA JULIA</t>
  </si>
  <si>
    <t>40848478</t>
  </si>
  <si>
    <t>ESPINOZA DIAZ DE GOÑE NILA ROXANA</t>
  </si>
  <si>
    <t>42240194</t>
  </si>
  <si>
    <t>ESPINOZA FAJARDO YULIANA KARINA</t>
  </si>
  <si>
    <t>31834515</t>
  </si>
  <si>
    <t>ESPINOZA FLORES HILDA VIOLETA</t>
  </si>
  <si>
    <t>70164092</t>
  </si>
  <si>
    <t>ESPINOZA FLORES KENNYA BRIGITTE</t>
  </si>
  <si>
    <t>47848316</t>
  </si>
  <si>
    <t>ESPINOZA IZARRA STEFANIA</t>
  </si>
  <si>
    <t>43255294</t>
  </si>
  <si>
    <t>ESPINOZA LATORRE JORGE LUIS</t>
  </si>
  <si>
    <t>70145807</t>
  </si>
  <si>
    <t>ESPINOZA MARCA LUCERO DIANDRA</t>
  </si>
  <si>
    <t>16678608</t>
  </si>
  <si>
    <t>ESPINOZA MONTENEGRO RICHARD PAUL</t>
  </si>
  <si>
    <t>41283898</t>
  </si>
  <si>
    <t>ESPINOZA PALACIOS MARGOT LIZBETH</t>
  </si>
  <si>
    <t>09011769</t>
  </si>
  <si>
    <t>ESPINOZA PONCE YRMA JUANA</t>
  </si>
  <si>
    <t>46296308</t>
  </si>
  <si>
    <t>ESPINOZA QUISPE VILMA</t>
  </si>
  <si>
    <t>41600812</t>
  </si>
  <si>
    <t>ESPINOZA RAMIREZ ALAN PIERRE</t>
  </si>
  <si>
    <t>20064570</t>
  </si>
  <si>
    <t>ESPINOZA SALVATIERRA CARMEN ADILIA</t>
  </si>
  <si>
    <t>40885827</t>
  </si>
  <si>
    <t>ESPINOZA TARQUI CONSUELO DEL PILAR</t>
  </si>
  <si>
    <t>25828563</t>
  </si>
  <si>
    <t>ESPINOZA TIPISMANA ROSA MARIA</t>
  </si>
  <si>
    <t>ESPECIALISTA EN COMPENSACIONES D.L. N° 276</t>
  </si>
  <si>
    <t>40276335</t>
  </si>
  <si>
    <t>ESPIRITU GONZALES YINELA CARMEN</t>
  </si>
  <si>
    <t>42920333</t>
  </si>
  <si>
    <t>ESPIRITU PINEDO LUIS CARLOS</t>
  </si>
  <si>
    <t>41976965</t>
  </si>
  <si>
    <t>ESPIRITU TREBEJO EDY BERTHA</t>
  </si>
  <si>
    <t>41370915</t>
  </si>
  <si>
    <t>ESPLANA IZARRA WILDER</t>
  </si>
  <si>
    <t>29606991</t>
  </si>
  <si>
    <t>ESQUIA HERRERA JOSE ALBERTO</t>
  </si>
  <si>
    <t>ASISTENTE ADMINISTRATVO</t>
  </si>
  <si>
    <t>45600760</t>
  </si>
  <si>
    <t>ESQUIVEL AYVAR STEPHANNY DEL PILAR</t>
  </si>
  <si>
    <t>42158137</t>
  </si>
  <si>
    <t>ESQUIVEL BRICEÑO SARAHI LIZET</t>
  </si>
  <si>
    <t>09799628</t>
  </si>
  <si>
    <t>ESQUIVEL CARRAN MIRIAN EDELMIRA</t>
  </si>
  <si>
    <t>43387955</t>
  </si>
  <si>
    <t>ESQUIVEL OCHOA LINDOMIRA ELSA</t>
  </si>
  <si>
    <t>43238183</t>
  </si>
  <si>
    <t>ESQUIVIAS YEPEZ CANDELARIA PATRICIA</t>
  </si>
  <si>
    <t>42272490</t>
  </si>
  <si>
    <t>ESTACIO SALVADOR DEYANIRA CARIN</t>
  </si>
  <si>
    <t>06285794</t>
  </si>
  <si>
    <t>ESTACIO SOLORZANO JANET SOFIA</t>
  </si>
  <si>
    <t>06792743</t>
  </si>
  <si>
    <t>ESTEBAN MAGUIÑA MARITZA IVON</t>
  </si>
  <si>
    <t>10448683</t>
  </si>
  <si>
    <t>ESTELA CERVERA LOLY YLUF</t>
  </si>
  <si>
    <t>09386797</t>
  </si>
  <si>
    <t>ESTRADA ALARCON VLADIMIR ALEJANDRO</t>
  </si>
  <si>
    <t>45401683</t>
  </si>
  <si>
    <t>ESTRADA CASTAÑEDA CARLOS ENRIQUE</t>
  </si>
  <si>
    <t>41315789</t>
  </si>
  <si>
    <t>ESTRADA VASQUEZ EDITH</t>
  </si>
  <si>
    <t>45335280</t>
  </si>
  <si>
    <t>ESTRELLA LEON JORGE JUNIOR</t>
  </si>
  <si>
    <t>06582260</t>
  </si>
  <si>
    <t>ESTRELLA SURICHAQUI RENE</t>
  </si>
  <si>
    <t>45722442</t>
  </si>
  <si>
    <t>EULOGIO CARHUAMACA SILVIA</t>
  </si>
  <si>
    <t>42288257</t>
  </si>
  <si>
    <t>EUSEBIO SOTO ORLANDO</t>
  </si>
  <si>
    <t>44876124</t>
  </si>
  <si>
    <t>EUSTAQUIO FLORES AGUSTIN TEOFENES</t>
  </si>
  <si>
    <t>ESPECIALISTA EN CONTROLES DE RENDICIONES DE CUENTAS DE ENCARGOS Y VIÁTICOS</t>
  </si>
  <si>
    <t>45597742</t>
  </si>
  <si>
    <t>EUSTAQUIO NIÑO DARIA ANGELICA</t>
  </si>
  <si>
    <t>25855127</t>
  </si>
  <si>
    <t>FABABA RODRIGUEZ SAID</t>
  </si>
  <si>
    <t>46517176</t>
  </si>
  <si>
    <t>FABIAN MARIANO LEONARDO</t>
  </si>
  <si>
    <t>43493213</t>
  </si>
  <si>
    <t>FABIAN SOTO DELEINE ALEJANDRINA</t>
  </si>
  <si>
    <t>44985360</t>
  </si>
  <si>
    <t>FACUNDO SALAS ARNOL CESAR</t>
  </si>
  <si>
    <t>44119363</t>
  </si>
  <si>
    <t>FALEN LADINES SHEYLA KATHERINE</t>
  </si>
  <si>
    <t>24383441</t>
  </si>
  <si>
    <t>FARFAN APAZA JHONNY</t>
  </si>
  <si>
    <t>24000020</t>
  </si>
  <si>
    <t>FARFAN CUTISACA YULI</t>
  </si>
  <si>
    <t>42652591</t>
  </si>
  <si>
    <t>FARFAN LLAVE NURY DEYSI</t>
  </si>
  <si>
    <t>41159620</t>
  </si>
  <si>
    <t>FARFAN MOLINA YUCETH ZONALITH</t>
  </si>
  <si>
    <t>23864282</t>
  </si>
  <si>
    <t>FARFAN ORTIZ ADRIANA</t>
  </si>
  <si>
    <t>PROFESIONAL PARA LAS ACCS EN LAS PIAS</t>
  </si>
  <si>
    <t>42595247</t>
  </si>
  <si>
    <t>FARFAN OSORES ISABEL ALEJANDRA</t>
  </si>
  <si>
    <t>42110046</t>
  </si>
  <si>
    <t>FARFAN PALACIOS KELLY ALEJANDRA</t>
  </si>
  <si>
    <t>47446396</t>
  </si>
  <si>
    <t>FARFAN PALMA DAMARY JESENIA</t>
  </si>
  <si>
    <t>19256956</t>
  </si>
  <si>
    <t>FARRO RUIZ CICELY JEANETTE</t>
  </si>
  <si>
    <t>07263042</t>
  </si>
  <si>
    <t>FAYAD VALVERDE FARA ISMENA</t>
  </si>
  <si>
    <t>41503017</t>
  </si>
  <si>
    <t>FELIX BERNARDO SANDY</t>
  </si>
  <si>
    <t>43060833</t>
  </si>
  <si>
    <t>FELIX RIVAS LIZBETH LUZ</t>
  </si>
  <si>
    <t>43965767</t>
  </si>
  <si>
    <t>FERALDO VILLA CARMEN CECILIA LEONOR</t>
  </si>
  <si>
    <t>07698858</t>
  </si>
  <si>
    <t>FERNANDEZ ALVA JOSE CARLOS</t>
  </si>
  <si>
    <t>ESTUDIOS DE ADMINISTRACION</t>
  </si>
  <si>
    <t>00506354</t>
  </si>
  <si>
    <t>FERNANDEZ ALVAREZ DE GONZALES ESTHER ANTONIA</t>
  </si>
  <si>
    <t>40892067</t>
  </si>
  <si>
    <t>FERNÁNDEZ ASQUI GUSTAVO ALFREDO</t>
  </si>
  <si>
    <t>42262267</t>
  </si>
  <si>
    <t>FERNANDEZ ASQUI YANNET MILAGROS</t>
  </si>
  <si>
    <t>18165299</t>
  </si>
  <si>
    <t>FERNANDEZ AZABACHE DE ASMAT MILAGROS HAYDEE</t>
  </si>
  <si>
    <t>40841676</t>
  </si>
  <si>
    <t>FERNANDEZ BACA RUBIO VICTOR FABRICIO</t>
  </si>
  <si>
    <t>ASESORA EN GESTIÓN ADMINISTRATIVA</t>
  </si>
  <si>
    <t>07769638</t>
  </si>
  <si>
    <t>FERNANDEZ CARDENAS MARIA LUZ</t>
  </si>
  <si>
    <t>INGENIERO ADMINISTRATIVO</t>
  </si>
  <si>
    <t>20057343</t>
  </si>
  <si>
    <t>FERNANDEZ DIAZ BETTY MARISOL</t>
  </si>
  <si>
    <t>00495382</t>
  </si>
  <si>
    <t>FERNANDEZ DONGO HEINER CIRO</t>
  </si>
  <si>
    <t>43379234</t>
  </si>
  <si>
    <t>FERNANDEZ FLORES ISELA</t>
  </si>
  <si>
    <t>41504530</t>
  </si>
  <si>
    <t>FERNANDEZ FLORES MILTON</t>
  </si>
  <si>
    <t>ASESOR EN GESTIÓN PRESUPUESTAL EN LA ADMINISTRACIÓN PÚBLICA</t>
  </si>
  <si>
    <t>32928658</t>
  </si>
  <si>
    <t>FERNANDEZ LOPEZ JOSE LINO</t>
  </si>
  <si>
    <t>ING DE COMPUTACION Y SISTEMAS</t>
  </si>
  <si>
    <t>44293914</t>
  </si>
  <si>
    <t>FERNANDEZ MARTINEZ MILAGROS</t>
  </si>
  <si>
    <t>LICENCIADA EN EDUCACION, ESPECIALIDAD IDIOMAS EXTRANJEROS</t>
  </si>
  <si>
    <t>09672242</t>
  </si>
  <si>
    <t>FERNANDEZ MEDRANO MARCO ANTONIO EULOGIO</t>
  </si>
  <si>
    <t>46312123</t>
  </si>
  <si>
    <t>FERNANDEZ MONTENEGRO KARLA CAROLINA</t>
  </si>
  <si>
    <t>10516748</t>
  </si>
  <si>
    <t>FERNANDEZ PAREDES FABIOLA</t>
  </si>
  <si>
    <t>41559342</t>
  </si>
  <si>
    <t>FERNANDEZ RAMOS KARINA DEL ROSARIO</t>
  </si>
  <si>
    <t>25606473</t>
  </si>
  <si>
    <t>FERNANDEZ REAÑO MIRIAM MARLENE</t>
  </si>
  <si>
    <t>41427130</t>
  </si>
  <si>
    <t>FERNANDEZ ROJAS SANDRO OMAR</t>
  </si>
  <si>
    <t>46681587</t>
  </si>
  <si>
    <t>FERNANDEZ ROMAN CINDY EDELMIRA</t>
  </si>
  <si>
    <t>40091718</t>
  </si>
  <si>
    <t>FERNANDEZ ROMERO MERCY GERALDINE</t>
  </si>
  <si>
    <t>02893733</t>
  </si>
  <si>
    <t>FERNANDEZ ROMERO MILAGROS DEL SOCORRO</t>
  </si>
  <si>
    <t>45669850</t>
  </si>
  <si>
    <t>FERNANDEZ SALGUERO JUANA EMERITA</t>
  </si>
  <si>
    <t>72030311</t>
  </si>
  <si>
    <t>FERNANDEZ TARRILLO VANESA</t>
  </si>
  <si>
    <t>16730041</t>
  </si>
  <si>
    <t>FERNANDEZ VASQUEZ SILVIA</t>
  </si>
  <si>
    <t>45263213</t>
  </si>
  <si>
    <t>FERNANDEZ VELASQUEZ GABRIELA IVONNE</t>
  </si>
  <si>
    <t>31662929</t>
  </si>
  <si>
    <t>FERRER BEDON NANCY MILAGROS</t>
  </si>
  <si>
    <t>44187301</t>
  </si>
  <si>
    <t>FERRER SANTA MARIA ANA PAOLA</t>
  </si>
  <si>
    <t>LIC EN EDUCACION BÁSICA</t>
  </si>
  <si>
    <t>45879385</t>
  </si>
  <si>
    <t>FIERRO MARCELO JORGE LUIS</t>
  </si>
  <si>
    <t>43723246</t>
  </si>
  <si>
    <t>FIESTAS CHUNGA ROBERTO BENJAMIN</t>
  </si>
  <si>
    <t>80271071</t>
  </si>
  <si>
    <t>FIESTAS VELASQUEZ ENRIQUE JOEL</t>
  </si>
  <si>
    <t>16798983</t>
  </si>
  <si>
    <t>FIESTAS VELASQUEZ YOILE</t>
  </si>
  <si>
    <t>ESPECIALISTA EN LA GESTIÓN ADM DE LEGAJOS Y REG DE INFORMAC DE PERSONAL</t>
  </si>
  <si>
    <t>09908987</t>
  </si>
  <si>
    <t>FIGUEROA CISNEROS MIRIAM YOVANA</t>
  </si>
  <si>
    <t>LIC EN CC ADMINISTRATIVAS</t>
  </si>
  <si>
    <t>ESPECIALISTA EN PRESUPUESTO II</t>
  </si>
  <si>
    <t>09753839</t>
  </si>
  <si>
    <t>FIGUEROA CURO LUISA</t>
  </si>
  <si>
    <t>LICENCIADO EN ADMINISTRACION DE EMPRESAS</t>
  </si>
  <si>
    <t>PROFESIONAL LEGAL PARA LA ATENCION DE EXPEDIENTES DE LOS SERVICIOS DE ATENCION Y PROTECCION DE LA VIOLENCIA CONTRA LA MUJER E  INTEGRANTES DEL GRUPO FAMILIAR A NIVEL NACIONAL</t>
  </si>
  <si>
    <t>41719861</t>
  </si>
  <si>
    <t>FIGUEROA LEON GUISELLE</t>
  </si>
  <si>
    <t>42117017</t>
  </si>
  <si>
    <t>FIGUEROA PAZ SHYOVAN</t>
  </si>
  <si>
    <t>74571344</t>
  </si>
  <si>
    <t>FIGUEROA TORIBIO SILVANA MARIA</t>
  </si>
  <si>
    <t>46137962</t>
  </si>
  <si>
    <t>FIGUEROA VARGAS JHOANNA ELIZABETH</t>
  </si>
  <si>
    <t>40032389</t>
  </si>
  <si>
    <t>FIGUEROA VICTORIO SHIRLEY MILAGROS</t>
  </si>
  <si>
    <t>46857237</t>
  </si>
  <si>
    <t>FLOREANO SANCHEZ YARUSKA VANESSA</t>
  </si>
  <si>
    <t>45603249</t>
  </si>
  <si>
    <t>FLORES ABANTO OLIVIA IZABEL</t>
  </si>
  <si>
    <t>33344734</t>
  </si>
  <si>
    <t>FLORES ANGELES CESAR AUGUSTO</t>
  </si>
  <si>
    <t>40551332</t>
  </si>
  <si>
    <t>FLORES ARCENTALES LIZ KEYLA</t>
  </si>
  <si>
    <t>45588608</t>
  </si>
  <si>
    <t>FLORES BALLENA ROSA CECILIA</t>
  </si>
  <si>
    <t>44065681</t>
  </si>
  <si>
    <t>FLORES BARRIGA EDWIN</t>
  </si>
  <si>
    <t>80249458</t>
  </si>
  <si>
    <t>FLORES BARRIONUEVO ALFREDO JESUS</t>
  </si>
  <si>
    <t>28309847</t>
  </si>
  <si>
    <t>FLORES BELLIDO CRISTINA</t>
  </si>
  <si>
    <t>44844282</t>
  </si>
  <si>
    <t>FLORES BERNAL ENRIQUE</t>
  </si>
  <si>
    <t>44664164</t>
  </si>
  <si>
    <t>FLORES CAHUAYA PETRONILA OLIVA</t>
  </si>
  <si>
    <t>09710801</t>
  </si>
  <si>
    <t>FLORES CARDENAS MERY ELIZABETH</t>
  </si>
  <si>
    <t>04643132</t>
  </si>
  <si>
    <t>FLORES CARRASCO JESSICA JENNY</t>
  </si>
  <si>
    <t>40507027</t>
  </si>
  <si>
    <t>FLORES CHAVEZ RUBEN JORGE</t>
  </si>
  <si>
    <t>CUIDADORA PARA LA ATENCION DE PERSONAS AFECTADAS POR HECHOS DE VIOLENCIA FAMILIAR</t>
  </si>
  <si>
    <t>29632477</t>
  </si>
  <si>
    <t>FLORES CHIVIGORRI VERONICA MARILU</t>
  </si>
  <si>
    <t>40102819</t>
  </si>
  <si>
    <t>FLORES CHURA EDITH</t>
  </si>
  <si>
    <t>20903822</t>
  </si>
  <si>
    <t>FLORES CONDOR AYDEE</t>
  </si>
  <si>
    <t>PSICOLOGA PARA EL SERVICIO DE ATENCIÓN URGENTE</t>
  </si>
  <si>
    <t>40195511</t>
  </si>
  <si>
    <t>FLORES COYLA ANGELA MARITZA</t>
  </si>
  <si>
    <t>29405586</t>
  </si>
  <si>
    <t>FLORES DE VIZCARRA VICTORIA ROHY</t>
  </si>
  <si>
    <t>23947441</t>
  </si>
  <si>
    <t>FLORES ENCALADA MARTIN</t>
  </si>
  <si>
    <t>08156726</t>
  </si>
  <si>
    <t>FLORES FERNANDEZ GRACIELA PILAR</t>
  </si>
  <si>
    <t>45373391</t>
  </si>
  <si>
    <t>FLORES GARCIA GABRIELA</t>
  </si>
  <si>
    <t>46695439</t>
  </si>
  <si>
    <t>FLORES GOMEZ JULIO CESAR</t>
  </si>
  <si>
    <t>29578101</t>
  </si>
  <si>
    <t>FLORES GUERRA PORTILLO ROSANA</t>
  </si>
  <si>
    <t>20039239</t>
  </si>
  <si>
    <t>FLORES GUTIERREZ VICTOR RAUL</t>
  </si>
  <si>
    <t>20105155</t>
  </si>
  <si>
    <t>FLORES LOZANO SUSY JANETH</t>
  </si>
  <si>
    <t>41556289</t>
  </si>
  <si>
    <t>FLORES LYNCH ROSA ISABEL</t>
  </si>
  <si>
    <t>46194951</t>
  </si>
  <si>
    <t>FLORES MAS KELY</t>
  </si>
  <si>
    <t>45404665</t>
  </si>
  <si>
    <t>FLORES MENDOZA ALEXANDER MANUEL</t>
  </si>
  <si>
    <t>44415135</t>
  </si>
  <si>
    <t>FLORES MENDOZA KELLY KATHARINE</t>
  </si>
  <si>
    <t>40463870</t>
  </si>
  <si>
    <t>FLORES MENDOZA LUCILA ALINA</t>
  </si>
  <si>
    <t>ANTROPOLOGA</t>
  </si>
  <si>
    <t>44670156</t>
  </si>
  <si>
    <t>FLORES MONTAÑO JAVIER FRANK</t>
  </si>
  <si>
    <t>20064822</t>
  </si>
  <si>
    <t>FLORES NAVARRO FLORMILA</t>
  </si>
  <si>
    <t>15742727</t>
  </si>
  <si>
    <t>FLORES PEÑA OLGA</t>
  </si>
  <si>
    <t>43142486</t>
  </si>
  <si>
    <t>FLORES PEÑA ROCIO ISABEL</t>
  </si>
  <si>
    <t>41135562</t>
  </si>
  <si>
    <t>FLORES POVES JAIME LUIS</t>
  </si>
  <si>
    <t>01888677</t>
  </si>
  <si>
    <t>FLORES QUISPE WILFREDO</t>
  </si>
  <si>
    <t>47803130</t>
  </si>
  <si>
    <t>FLORES RAMIREZ MELISSA JOSSILU VICTORIA</t>
  </si>
  <si>
    <t>40922314</t>
  </si>
  <si>
    <t>FLORES RIOS OLGA ROSA</t>
  </si>
  <si>
    <t>28312705</t>
  </si>
  <si>
    <t>FLORES ROJAS ROCIO</t>
  </si>
  <si>
    <t>74171308</t>
  </si>
  <si>
    <t>FLORES ROSADO CRISTINA BEATRIZ</t>
  </si>
  <si>
    <t>42687764</t>
  </si>
  <si>
    <t>FLORES SAHUA SANDY MARIBEL</t>
  </si>
  <si>
    <t>16710060</t>
  </si>
  <si>
    <t>FLORES SANTA CRUZ ANGEL TITO</t>
  </si>
  <si>
    <t>23858309</t>
  </si>
  <si>
    <t>FLORES SOLIS LUZMILA</t>
  </si>
  <si>
    <t>40728242</t>
  </si>
  <si>
    <t>FLORES TORRES CHRISTY DELFINA</t>
  </si>
  <si>
    <t>72350628</t>
  </si>
  <si>
    <t>FLORES VÁSQUEZ CARLOS ARMANDO</t>
  </si>
  <si>
    <t>00497791</t>
  </si>
  <si>
    <t>FLORES VASQUEZ YANET RICARDINA</t>
  </si>
  <si>
    <t>BACH EN OBSTETRICIA</t>
  </si>
  <si>
    <t>00255937</t>
  </si>
  <si>
    <t>FLORES VEINTIMILLA ROLAND ALEXANDER</t>
  </si>
  <si>
    <t>COORDINADOR REGIONAL TUMBES</t>
  </si>
  <si>
    <t>44878367</t>
  </si>
  <si>
    <t>FLORES VERASTEGUI BETSI HAYDEE</t>
  </si>
  <si>
    <t>10509096</t>
  </si>
  <si>
    <t>FLORES VILLANUEVA SILVIA</t>
  </si>
  <si>
    <t>46414808</t>
  </si>
  <si>
    <t>FLORES ZEGARRA DAISY NANCY</t>
  </si>
  <si>
    <t>44655783</t>
  </si>
  <si>
    <t>FLOREZ DAVILA PATRICIA</t>
  </si>
  <si>
    <t>44569195</t>
  </si>
  <si>
    <t>FLORIAN ALVA CRISTOPHER EDGARDO</t>
  </si>
  <si>
    <t>70060918</t>
  </si>
  <si>
    <t>FONSECA COHEN MIGUEL ALBERTO MAYER</t>
  </si>
  <si>
    <t>44790383</t>
  </si>
  <si>
    <t>FONSECA PEREZ MARIA ELIZABET</t>
  </si>
  <si>
    <t>EGRESADA EN EDUCACION PRIMARIA</t>
  </si>
  <si>
    <t>41522176</t>
  </si>
  <si>
    <t>FRANCIA APAZA MARGARITA PAOLA</t>
  </si>
  <si>
    <t>46425098</t>
  </si>
  <si>
    <t>FRANCO BOCANEGRA FIORELLA IVETH</t>
  </si>
  <si>
    <t>44348013</t>
  </si>
  <si>
    <t>FRANCO ORELLANA DIANA MELLISA</t>
  </si>
  <si>
    <t>43974088</t>
  </si>
  <si>
    <t>FRETEL CAHUAS LUPE MELISSA</t>
  </si>
  <si>
    <t>ESPECIALISTA EN PROGRAMAS PRESUPUESTALES</t>
  </si>
  <si>
    <t>07961299</t>
  </si>
  <si>
    <t>FREYRE VALLADOLID FILDA MAYELA</t>
  </si>
  <si>
    <t>INGENIERO ECONOMISTA</t>
  </si>
  <si>
    <t>42349191</t>
  </si>
  <si>
    <t>FRISANCHO EDUARDO EVELYN LEIDY</t>
  </si>
  <si>
    <t>45250467</t>
  </si>
  <si>
    <t>FUENTES CARREON MARIA ALEJANDRA</t>
  </si>
  <si>
    <t>46050967</t>
  </si>
  <si>
    <t>FUENTES GALIANO ALLISON ROCIO</t>
  </si>
  <si>
    <t>10197878</t>
  </si>
  <si>
    <t>FUENTES POLAR SANDRA ISABEL</t>
  </si>
  <si>
    <t>44689927</t>
  </si>
  <si>
    <t>FUENTES RAMIREZ PRISCILLA FIORELLA</t>
  </si>
  <si>
    <t>46021253</t>
  </si>
  <si>
    <t>FUENTES RIVERA REYES JHONATAN MANUEL</t>
  </si>
  <si>
    <t>46594427</t>
  </si>
  <si>
    <t>FUJIMOTO JAIME YVET ARACELI</t>
  </si>
  <si>
    <t>46909177</t>
  </si>
  <si>
    <t>FUSTER CUBAS KAREM IVONNE</t>
  </si>
  <si>
    <t>42225902</t>
  </si>
  <si>
    <t>FUSTER GUERRA JHON ROGER</t>
  </si>
  <si>
    <t>BACH EN EDUCACIÓN Y CC HUMANAS</t>
  </si>
  <si>
    <t>09353894</t>
  </si>
  <si>
    <t>GABRIEL BELTRAN ANITA CECILIA</t>
  </si>
  <si>
    <t>09491609</t>
  </si>
  <si>
    <t>GABRIEL BELTRAN GEOVANNA ROCIO</t>
  </si>
  <si>
    <t>44697041</t>
  </si>
  <si>
    <t>GAGLIUFFI FLORES FIORELLA ALEJANDRA</t>
  </si>
  <si>
    <t>41425581</t>
  </si>
  <si>
    <t>GALA CHUMBES AMANDA</t>
  </si>
  <si>
    <t>47226767</t>
  </si>
  <si>
    <t>GALARRETA CEDAMANOS ANTHONY MARLON</t>
  </si>
  <si>
    <t>47183114</t>
  </si>
  <si>
    <t>GALINDO BRUNO DIANA MIREYA</t>
  </si>
  <si>
    <t>43419094</t>
  </si>
  <si>
    <t>GALINDO CARBAJAL SARITA</t>
  </si>
  <si>
    <t>46245184</t>
  </si>
  <si>
    <t>GALINDO MEJIA KATHERINE ISABEL</t>
  </si>
  <si>
    <t>40525014</t>
  </si>
  <si>
    <t>GALINDO RODRIGUEZ LILIANA</t>
  </si>
  <si>
    <t>10670286</t>
  </si>
  <si>
    <t>GALLARDO HARO ROBINSON SAMUEL</t>
  </si>
  <si>
    <t>43855075</t>
  </si>
  <si>
    <t>GALLARDO TERRONES BERBELINA</t>
  </si>
  <si>
    <t>29664494</t>
  </si>
  <si>
    <t>GALLEGOS ESQUIVIAS RUTH NATALIA</t>
  </si>
  <si>
    <t>70864630</t>
  </si>
  <si>
    <t>GALLO LEZAMA ANDREE FAREK</t>
  </si>
  <si>
    <t>41731253</t>
  </si>
  <si>
    <t>GALLO VILCHEZ DEYSI ELENA</t>
  </si>
  <si>
    <t>44528925</t>
  </si>
  <si>
    <t>GALVEZ AYALA LIZBETH STEFANY</t>
  </si>
  <si>
    <t>01315317</t>
  </si>
  <si>
    <t>GALVEZ CONDORI SORAIDA FLORENCIA</t>
  </si>
  <si>
    <t>40439088</t>
  </si>
  <si>
    <t>GALVEZ HUILLCA MERY EDITH</t>
  </si>
  <si>
    <t>72044264</t>
  </si>
  <si>
    <t>GALVEZ SILVA FABIANA GUADALUPE</t>
  </si>
  <si>
    <t>PROFESIONAL ESTADISTICO</t>
  </si>
  <si>
    <t>43811000</t>
  </si>
  <si>
    <t>GAMARRA CAJAVILCA ANTHONY CHRISTIAN</t>
  </si>
  <si>
    <t>EGRESADO/A DE ESTADISTICA</t>
  </si>
  <si>
    <t>ESPECIALISTA EN GESTIÓN DE LA INFORMACION</t>
  </si>
  <si>
    <t>BACH EN ESTADISTICA</t>
  </si>
  <si>
    <t>44787210</t>
  </si>
  <si>
    <t>GAMARRA COCHACHI LUISA ESTHEFANY</t>
  </si>
  <si>
    <t>46832667</t>
  </si>
  <si>
    <t>GAMARRA CUSTODIO LUIS NORMAM</t>
  </si>
  <si>
    <t>44362943</t>
  </si>
  <si>
    <t>GAMARRA GONZA MARITSABEL</t>
  </si>
  <si>
    <t>70064687</t>
  </si>
  <si>
    <t>GAMARRA SILVA CLAUDIA ELIZABETH</t>
  </si>
  <si>
    <t>44642960</t>
  </si>
  <si>
    <t>GAMBOA APARICIO YESSICA SUSY KATHERIN</t>
  </si>
  <si>
    <t>44038009</t>
  </si>
  <si>
    <t>GAMBOA ASCARZA KAROLD JHONATAN</t>
  </si>
  <si>
    <t>44807778</t>
  </si>
  <si>
    <t>GAMBOA CASTRO LUZ ANALI</t>
  </si>
  <si>
    <t>47723374</t>
  </si>
  <si>
    <t>GAMBOA SANDOVAL EDWIN JANDIR</t>
  </si>
  <si>
    <t>45950669</t>
  </si>
  <si>
    <t>GAMBOA SANTANA YULIZA FELICITAS</t>
  </si>
  <si>
    <t>71776308</t>
  </si>
  <si>
    <t>GAMBOA VINCES TANIA CLARIBEL</t>
  </si>
  <si>
    <t>43795067</t>
  </si>
  <si>
    <t>GAMEROS DUEÑAS KARELL NATHALIE</t>
  </si>
  <si>
    <t>06224588</t>
  </si>
  <si>
    <t>GAMIO VERGARA LUIS</t>
  </si>
  <si>
    <t>71068369</t>
  </si>
  <si>
    <t>GAMONAL CORONEL CINDYL YOSSIVEL</t>
  </si>
  <si>
    <t>44785403</t>
  </si>
  <si>
    <t>GAMONAL IDROGO HECTOR BLADIMIR</t>
  </si>
  <si>
    <t>PROFESIONAL DE APOYO PARA EL COORDINADOR REGIONAL LA LIBERTAD CEM TRUJILLO</t>
  </si>
  <si>
    <t>18198161</t>
  </si>
  <si>
    <t>GANOZA MANTILLA SUZAN MELISSA</t>
  </si>
  <si>
    <t>26728706</t>
  </si>
  <si>
    <t>GAONA TIRADO JUAN CARLOS</t>
  </si>
  <si>
    <t>45800693</t>
  </si>
  <si>
    <t>GARAVITO MELO ABDELY ZULY</t>
  </si>
  <si>
    <t>46811028</t>
  </si>
  <si>
    <t>GARAY CARDENAS LIZETH ARACELLI</t>
  </si>
  <si>
    <t>40290325</t>
  </si>
  <si>
    <t>GARCIA   PANTOJA JORGE LUIS</t>
  </si>
  <si>
    <t>80666128</t>
  </si>
  <si>
    <t>GARCIA ADRIANZEN ELSA MILAGROS</t>
  </si>
  <si>
    <t>EGRESADO EN EDUCACION PRIMARIA</t>
  </si>
  <si>
    <t xml:space="preserve">EGRESADO EN EDUCACION </t>
  </si>
  <si>
    <t>10341642</t>
  </si>
  <si>
    <t>GARCIA ALEMAN TERESA DE JESUS</t>
  </si>
  <si>
    <t>19832893</t>
  </si>
  <si>
    <t>GARCIA BARBARAN HILDA</t>
  </si>
  <si>
    <t>47428032</t>
  </si>
  <si>
    <t>GARCIA CALLALLI ELIZABETH</t>
  </si>
  <si>
    <t>PERSONAL PARA LA DERIVACION Y SEGUIMIENTO DE CASOS ESPECIALES</t>
  </si>
  <si>
    <t>06229848</t>
  </si>
  <si>
    <t>GARCIA CANALES SEFERINA</t>
  </si>
  <si>
    <t>45319199</t>
  </si>
  <si>
    <t>GARCIA CARRASCO BELEN</t>
  </si>
  <si>
    <t>40382282</t>
  </si>
  <si>
    <t>GARCIA CASTILLO GASTON IVAN</t>
  </si>
  <si>
    <t>45824921</t>
  </si>
  <si>
    <t>GARCIA CERNA NANCY JANETH</t>
  </si>
  <si>
    <t>ADMINISTRADORA</t>
  </si>
  <si>
    <t>44914927</t>
  </si>
  <si>
    <t>GARCIA CHARCA FERMINA AURELIA</t>
  </si>
  <si>
    <t>46674446</t>
  </si>
  <si>
    <t>GARCIA CHAVEZ NELLY</t>
  </si>
  <si>
    <t>41647459</t>
  </si>
  <si>
    <t>GARCIA CHUCHON ERIKA</t>
  </si>
  <si>
    <t>07521158</t>
  </si>
  <si>
    <t>GARCIA CHUMAN KARINA JANNET</t>
  </si>
  <si>
    <t>46263017</t>
  </si>
  <si>
    <t>GARCIA CONDOR YESSUS ANDRE</t>
  </si>
  <si>
    <t>22309798</t>
  </si>
  <si>
    <t>GARCIA CUETO RITA DE JESUS</t>
  </si>
  <si>
    <t>43340272</t>
  </si>
  <si>
    <t>GARCIA DIAZ CYNTHIA MARISOL</t>
  </si>
  <si>
    <t>46335754</t>
  </si>
  <si>
    <t>GARCIA DONAYRE JOEIS MIGUEL</t>
  </si>
  <si>
    <t>21286758</t>
  </si>
  <si>
    <t>GARCIA GALVEZ MARCO ANTONIO</t>
  </si>
  <si>
    <t>42249074</t>
  </si>
  <si>
    <t>GARCIA HURTADO ELIZABETH</t>
  </si>
  <si>
    <t>43435422</t>
  </si>
  <si>
    <t>GARCIA JIMENEZ PEDRO GERARDO MARTIN</t>
  </si>
  <si>
    <t>41007417</t>
  </si>
  <si>
    <t>GARCIA LA TORRE JAQUELINNE</t>
  </si>
  <si>
    <t>24004102</t>
  </si>
  <si>
    <t>GARCÍA LOAIZA KATERINE</t>
  </si>
  <si>
    <t>45263015</t>
  </si>
  <si>
    <t>GARCIA MACEDO LIZETH NATALI</t>
  </si>
  <si>
    <t>43269902</t>
  </si>
  <si>
    <t>GARCIA MARIN CARLOS AUGUSTO</t>
  </si>
  <si>
    <t>43005110</t>
  </si>
  <si>
    <t>GARCIA MARIN JEPPSON JAIR</t>
  </si>
  <si>
    <t>TRABAJADORA SOCIAL PARA LA ATENCIÓN DE CASOS DEL SAU</t>
  </si>
  <si>
    <t>47665820</t>
  </si>
  <si>
    <t>GARCIA MENDOZA RUTH MERCEDES</t>
  </si>
  <si>
    <t>70301885</t>
  </si>
  <si>
    <t>GARCIA MONTERO PAMELA MADELEINE</t>
  </si>
  <si>
    <t>06268096</t>
  </si>
  <si>
    <t>GARCIA PEREZ LEONOR ISABEL</t>
  </si>
  <si>
    <t>43694737</t>
  </si>
  <si>
    <t>GARCIA QUISPE MATILDE</t>
  </si>
  <si>
    <t>44443060</t>
  </si>
  <si>
    <t>GARCIA RAMIREZ MARIA ROSA</t>
  </si>
  <si>
    <t>09753495</t>
  </si>
  <si>
    <t>GARCIA RAMOS EDWIN GILBERTO</t>
  </si>
  <si>
    <t>46744981</t>
  </si>
  <si>
    <t>GARCIA RAMOS JENNY DEL ROSARIO</t>
  </si>
  <si>
    <t>44398335</t>
  </si>
  <si>
    <t>GARCIA RAMOS SEGUNDO RAFAEL</t>
  </si>
  <si>
    <t>46553323</t>
  </si>
  <si>
    <t>GARCIA RIOS ANA LIZETH</t>
  </si>
  <si>
    <t>41453531</t>
  </si>
  <si>
    <t>GARCIA RODRIGUEZ GINO CESAR</t>
  </si>
  <si>
    <t>18201359</t>
  </si>
  <si>
    <t>GARCIA SAAVEDRA SANTOS ARMANDO</t>
  </si>
  <si>
    <t>44377400</t>
  </si>
  <si>
    <t>GARCIA SANDOVAL JULIA JUANY</t>
  </si>
  <si>
    <t>80194595</t>
  </si>
  <si>
    <t>GARCIA TACCA HENRY</t>
  </si>
  <si>
    <t>ABOGADO COMUNITARIO PARA LA IMPLEMENTACIÓN DE LA ESTRATEGIA DE PREVENCIÓN, ATENCIÓN Y PROTECCIÓN FRENTE A LA VIOLENCIA FAMILIAR Y SEXUAL EN ZONAS RURALES</t>
  </si>
  <si>
    <t>72032688</t>
  </si>
  <si>
    <t>GARCIA TAMANI CHARLYE ANDRES</t>
  </si>
  <si>
    <t>47147368</t>
  </si>
  <si>
    <t>GARCIA TORRES JUNIOR PAUL</t>
  </si>
  <si>
    <t>43625270</t>
  </si>
  <si>
    <t>GARCÍA TORRES WILSER HUMBERTO</t>
  </si>
  <si>
    <t>43739497</t>
  </si>
  <si>
    <t>GARCIA UBILLUS MIRTHA KATTERENY</t>
  </si>
  <si>
    <t>46159479</t>
  </si>
  <si>
    <t>GARCIA VALENCIA MARILIA</t>
  </si>
  <si>
    <t>41947561</t>
  </si>
  <si>
    <t>GARCIA VELASQUEZ ANA MARIA</t>
  </si>
  <si>
    <t>20074183</t>
  </si>
  <si>
    <t>GARCIA VILA JOSEFINA SILVIA</t>
  </si>
  <si>
    <t>08167676</t>
  </si>
  <si>
    <t>GARCIA VILLAVICENCIO ANGELICA MARIA</t>
  </si>
  <si>
    <t>00094965</t>
  </si>
  <si>
    <t>GARCIA YALTA HILMER LLANETH</t>
  </si>
  <si>
    <t>21122775</t>
  </si>
  <si>
    <t>GARCILAZO VELA MARUJA ESPERANZA</t>
  </si>
  <si>
    <t>41852540</t>
  </si>
  <si>
    <t>GARGATE ALVARADO YULIANA PILAR</t>
  </si>
  <si>
    <t>40201022</t>
  </si>
  <si>
    <t>GARRIDO RENGIFO PATRICIA MILAGROS</t>
  </si>
  <si>
    <t>47500223</t>
  </si>
  <si>
    <t>GARRO LIZA JESSICA LORENA</t>
  </si>
  <si>
    <t>45984777</t>
  </si>
  <si>
    <t>GARRO LIZA JOSS KRISTHOFFER ALBERTO</t>
  </si>
  <si>
    <t>31651871</t>
  </si>
  <si>
    <t>GARRO PALACIOS GREGORIO ALBINO</t>
  </si>
  <si>
    <t>41640255</t>
  </si>
  <si>
    <t>GASLAC LIÑAN JHOEL</t>
  </si>
  <si>
    <t>20119113</t>
  </si>
  <si>
    <t>GASPAR MARCA YOVISLAO PROSPERO</t>
  </si>
  <si>
    <t>43011411</t>
  </si>
  <si>
    <t>GASPAR ÑAÑA DEYSSI</t>
  </si>
  <si>
    <t>41999755</t>
  </si>
  <si>
    <t>GASTELO RIVERA ROCIO DEL CARMEN</t>
  </si>
  <si>
    <t>10326569</t>
  </si>
  <si>
    <t>GASTELU VELASQUEZ CARLOS ALBERTO</t>
  </si>
  <si>
    <t>71736011</t>
  </si>
  <si>
    <t>GASTULO FALEN LISBETH CARMEN DELIA</t>
  </si>
  <si>
    <t>47450945</t>
  </si>
  <si>
    <t>GATICA HERRERA NANCY MERCEDES</t>
  </si>
  <si>
    <t>15610933</t>
  </si>
  <si>
    <t>GAVEDIA ROSALES ZULLY AMPARO</t>
  </si>
  <si>
    <t>41589125</t>
  </si>
  <si>
    <t>GELDRES GALLARDO LUIS FELIPE</t>
  </si>
  <si>
    <t>41405444</t>
  </si>
  <si>
    <t>GHERSI CORDOVA GIANNIA FIORELLA</t>
  </si>
  <si>
    <t>21571318</t>
  </si>
  <si>
    <t>GIHUA PISCONTE GUIDO MARTI</t>
  </si>
  <si>
    <t>LIC EN CC DE LA EDUCACION</t>
  </si>
  <si>
    <t>47136432</t>
  </si>
  <si>
    <t>GIL CARLOS RITHZY NOELIA</t>
  </si>
  <si>
    <t>42860194</t>
  </si>
  <si>
    <t>GIL CRUZ CYNTHIA MERYL</t>
  </si>
  <si>
    <t>PSICOLOGO PARA LA ATENCION ITINERANTE DEL CEM EN COMISARIA DE LA REGION PIURA</t>
  </si>
  <si>
    <t>45849542</t>
  </si>
  <si>
    <t>GIL ORDOÑEZ GIOVANA ERJABELY</t>
  </si>
  <si>
    <t>43511065</t>
  </si>
  <si>
    <t>GIRALDEZ BENDEZU JUDHIT</t>
  </si>
  <si>
    <t>20073334</t>
  </si>
  <si>
    <t>GIRALDEZ GARCIA GUISSELLA ELIZABETH</t>
  </si>
  <si>
    <t>40928896</t>
  </si>
  <si>
    <t>GIRALDO MENDOZA OMAR ELVIO</t>
  </si>
  <si>
    <t>41199438</t>
  </si>
  <si>
    <t>GIRALDO ZUÑIGA JACQUELINE CRISTEL</t>
  </si>
  <si>
    <t>40424927</t>
  </si>
  <si>
    <t>GODIÑO ALIAGA ARMANDO</t>
  </si>
  <si>
    <t>28227743</t>
  </si>
  <si>
    <t>GODOY ACOSTA EDILBERTO</t>
  </si>
  <si>
    <t>43612723</t>
  </si>
  <si>
    <t>GODOY HUAMAN TANIA</t>
  </si>
  <si>
    <t>43906503</t>
  </si>
  <si>
    <t>GODOY MATENCIO ESTEFANY ELIKA</t>
  </si>
  <si>
    <t>46760094</t>
  </si>
  <si>
    <t>GODOY MUCHOTRIGO GLADYS CAROLINA</t>
  </si>
  <si>
    <t>22757470</t>
  </si>
  <si>
    <t>GODOY TUCTO JESUS JUAN</t>
  </si>
  <si>
    <t>46409719</t>
  </si>
  <si>
    <t>GODOY VEGA SALOMON ESTEÑO</t>
  </si>
  <si>
    <t>45067695</t>
  </si>
  <si>
    <t>GOICOCHEA DAVILA HARRISSON ARMANDO</t>
  </si>
  <si>
    <t>43158090</t>
  </si>
  <si>
    <t>GOICOCHEA QUISPE LAURA GISELLA</t>
  </si>
  <si>
    <t>BACH EN CC DE LA EDUCACION</t>
  </si>
  <si>
    <t>COORDINADORA REGIONAL LAMBAYEQUE</t>
  </si>
  <si>
    <t>19324555</t>
  </si>
  <si>
    <t>GOICOCHEA RAZURI MIRTHA FABIOLA</t>
  </si>
  <si>
    <t>08495210</t>
  </si>
  <si>
    <t>GOMERO GADEA MAGDA AQUELINA</t>
  </si>
  <si>
    <t>44225158</t>
  </si>
  <si>
    <t>GOMEZ BASILIO JOSE CARLOS</t>
  </si>
  <si>
    <t>40935474</t>
  </si>
  <si>
    <t>GOMEZ BENAVENTE YSABEL NOEMI</t>
  </si>
  <si>
    <t>46159549</t>
  </si>
  <si>
    <t>GOMEZ BERNAOLA KAREN LEONOR</t>
  </si>
  <si>
    <t>41261665</t>
  </si>
  <si>
    <t>GOMEZ CABRERA ERSY MARLLORIE</t>
  </si>
  <si>
    <t>47162169</t>
  </si>
  <si>
    <t>GOMEZ CANICELA FRANKLIN</t>
  </si>
  <si>
    <t>00239091</t>
  </si>
  <si>
    <t>GOMEZ CASTILLO LAURA MIGUELINA DE JESUS</t>
  </si>
  <si>
    <t>PROFESORA DE EDUC. INICIAL</t>
  </si>
  <si>
    <t>70085035</t>
  </si>
  <si>
    <t>GOMEZ CHAGUA YESSENIA</t>
  </si>
  <si>
    <t>44030182</t>
  </si>
  <si>
    <t>GOMEZ CHAVEZ ERICK RENZO</t>
  </si>
  <si>
    <t>45525456</t>
  </si>
  <si>
    <t>GOMEZ CHAVEZ KAREN ESTEFANIE</t>
  </si>
  <si>
    <t>70130830</t>
  </si>
  <si>
    <t>GOMEZ CHUQUILLANQUI ROCIO DEL PILAR</t>
  </si>
  <si>
    <t>41940963</t>
  </si>
  <si>
    <t>GOMEZ CLAUDIO MOISES EDUARDO</t>
  </si>
  <si>
    <t>45038868</t>
  </si>
  <si>
    <t>GOMEZ GUTIERREZ MINDI ADRIANA</t>
  </si>
  <si>
    <t>80354918</t>
  </si>
  <si>
    <t>GOMEZ HUARINGA NIEVES</t>
  </si>
  <si>
    <t>43060466</t>
  </si>
  <si>
    <t>GOMEZ MORALES LILIANA GISSEL</t>
  </si>
  <si>
    <t>43621767</t>
  </si>
  <si>
    <t>GOMEZ PALOMINO CLARET</t>
  </si>
  <si>
    <t>09806224</t>
  </si>
  <si>
    <t>GOMEZ PALOMINO DAVID</t>
  </si>
  <si>
    <t>46867866</t>
  </si>
  <si>
    <t>GOMEZ PAREDES ANITZA LIZETTI</t>
  </si>
  <si>
    <t>02861818</t>
  </si>
  <si>
    <t>GOMEZ PAREDES EDWARD ERIC</t>
  </si>
  <si>
    <t>45488214</t>
  </si>
  <si>
    <t>GOMEZ PILLACA NARCISO</t>
  </si>
  <si>
    <t>EDECADOR</t>
  </si>
  <si>
    <t>01326625</t>
  </si>
  <si>
    <t>GOMEZ POMA JOGUES ESCOCIA</t>
  </si>
  <si>
    <t>43407469</t>
  </si>
  <si>
    <t>GOMEZ QUISPE ALICIA</t>
  </si>
  <si>
    <t>BACH. EN DERECHO</t>
  </si>
  <si>
    <t>42689836</t>
  </si>
  <si>
    <t>GOMEZ REMON ELIDA</t>
  </si>
  <si>
    <t>43374603</t>
  </si>
  <si>
    <t>GOMEZ REYES DALILA MILAGROS</t>
  </si>
  <si>
    <t>47458985</t>
  </si>
  <si>
    <t>GOMEZ SACA ESTHER DONATILA</t>
  </si>
  <si>
    <t>07380450</t>
  </si>
  <si>
    <t>GOMEZ SARAPURA CONSUELO ELVA</t>
  </si>
  <si>
    <t>47203228</t>
  </si>
  <si>
    <t>GOMEZ TELLO YOYSI MARGARITA</t>
  </si>
  <si>
    <t>44107254</t>
  </si>
  <si>
    <t>GOMEZ VERASTEGUI INGRID FIORELLA</t>
  </si>
  <si>
    <t>70006630</t>
  </si>
  <si>
    <t>GONZALES ALLAIN JESSICA</t>
  </si>
  <si>
    <t>20728562</t>
  </si>
  <si>
    <t>GONZALES ALMONACID FLOR DE MARIA</t>
  </si>
  <si>
    <t>46287186</t>
  </si>
  <si>
    <t>GONZALES ARELLANO ANTONY STICK</t>
  </si>
  <si>
    <t>43273501</t>
  </si>
  <si>
    <t>GONZALES BELLOTA VICKY LISSETTE</t>
  </si>
  <si>
    <t>44695474</t>
  </si>
  <si>
    <t>GONZALES CARPIO GABY MARIZEL</t>
  </si>
  <si>
    <t>48036797</t>
  </si>
  <si>
    <t>GONZALES CHAVEZ ERIKA CARMELA</t>
  </si>
  <si>
    <t>40378605</t>
  </si>
  <si>
    <t>GONZALES CHAVEZ JESUS HUMBERTO</t>
  </si>
  <si>
    <t>25572829</t>
  </si>
  <si>
    <t>GONZALES CHU ENRIQUE DANIEL</t>
  </si>
  <si>
    <t>25782778</t>
  </si>
  <si>
    <t>GONZALES CIPRIANO ALEJANDRO JAVIER</t>
  </si>
  <si>
    <t>71831191</t>
  </si>
  <si>
    <t>GONZALES COMUN NILDA ESMERALDA</t>
  </si>
  <si>
    <t>10264160</t>
  </si>
  <si>
    <t>GONZALES CONCHA LAURA</t>
  </si>
  <si>
    <t>41036565</t>
  </si>
  <si>
    <t>GONZALES CRUZ JESSICA BEBELU</t>
  </si>
  <si>
    <t>24001909</t>
  </si>
  <si>
    <t>GONZALES CUELLAR MARCO ANTONIO</t>
  </si>
  <si>
    <t>71969635</t>
  </si>
  <si>
    <t>GONZÁLES DURÁND ANDREA MILAGROS</t>
  </si>
  <si>
    <t>40092056</t>
  </si>
  <si>
    <t>GONZALES FONSECA LIZBETH ALEIDA</t>
  </si>
  <si>
    <t>42617017</t>
  </si>
  <si>
    <t>GONZALES GONZALES ELYN GISSELL</t>
  </si>
  <si>
    <t>27436791</t>
  </si>
  <si>
    <t>GONZALES GUEVARA ROSALYNN ELIZA</t>
  </si>
  <si>
    <t>47461248</t>
  </si>
  <si>
    <t>GONZALES HUAMAN ESTEFANY WENDY</t>
  </si>
  <si>
    <t>40347961</t>
  </si>
  <si>
    <t>GONZALES LENES RAY MICHAEL</t>
  </si>
  <si>
    <t>45344853</t>
  </si>
  <si>
    <t>GONZALES LLONTOP ELIANA YALINA</t>
  </si>
  <si>
    <t>44464996</t>
  </si>
  <si>
    <t>GONZALES LOPEZ ANDERY</t>
  </si>
  <si>
    <t>72465520</t>
  </si>
  <si>
    <t>GONZALES MATOS LISSETH KAREN</t>
  </si>
  <si>
    <t>10594484</t>
  </si>
  <si>
    <t>GONZALES NAPURI NOE BERCY</t>
  </si>
  <si>
    <t>40542604</t>
  </si>
  <si>
    <t>GONZALES PATIÑO JACKELINE</t>
  </si>
  <si>
    <t>43714114</t>
  </si>
  <si>
    <t>GONZALES QUISPE RAUL</t>
  </si>
  <si>
    <t>45466132</t>
  </si>
  <si>
    <t>GONZALES RENGIFO HUGO LEONARDO</t>
  </si>
  <si>
    <t>09869103</t>
  </si>
  <si>
    <t>GONZALES RUBIO JOSE LUIS</t>
  </si>
  <si>
    <t>PROFESIONAL EN PSICOLOGÍA PARA LA ATENCIÓN DE PERSONAS AFECTADAS POR HECHOS DE VIOLENCIA FAMILIAR</t>
  </si>
  <si>
    <t>25217926</t>
  </si>
  <si>
    <t>GONZALES SALAZAR ROCIO</t>
  </si>
  <si>
    <t>41614471</t>
  </si>
  <si>
    <t>GONZALES SALAZAR WALTER EDGAR</t>
  </si>
  <si>
    <t>40337644</t>
  </si>
  <si>
    <t>GONZALES SALDAÑA ROSARIO DEL PILAR</t>
  </si>
  <si>
    <t xml:space="preserve">LICENCIADA EN EDUCACION </t>
  </si>
  <si>
    <t>47053553</t>
  </si>
  <si>
    <t>GONZALES SARANGO LUIS EDUARDO</t>
  </si>
  <si>
    <t>42781641</t>
  </si>
  <si>
    <t>GONZALES SIMON MILAGROS CECILIA</t>
  </si>
  <si>
    <t>44236836</t>
  </si>
  <si>
    <t>GONZALES TESEN CARLOS JUNIOR</t>
  </si>
  <si>
    <t>42472331</t>
  </si>
  <si>
    <t>GONZALES TICONA KARINA IVETT</t>
  </si>
  <si>
    <t>40548125</t>
  </si>
  <si>
    <t>GONZALES VILCA NADIA YVETTE</t>
  </si>
  <si>
    <t>43013492</t>
  </si>
  <si>
    <t>GONZALES VILLAVERDE WILBER ADRIAN</t>
  </si>
  <si>
    <t>46884833</t>
  </si>
  <si>
    <t>GONZALEZ CABRERA PRISCILLA EDELMIRA</t>
  </si>
  <si>
    <t>41590418</t>
  </si>
  <si>
    <t>GONZALEZ CALIZAYA LISSETH ZUZETTI</t>
  </si>
  <si>
    <t>45445963</t>
  </si>
  <si>
    <t>GONZALEZ DIAZ CAROL MABEL</t>
  </si>
  <si>
    <t>42985636</t>
  </si>
  <si>
    <t>GONZALEZ ESTELA HERMILA</t>
  </si>
  <si>
    <t>20403253</t>
  </si>
  <si>
    <t>GONZALEZ ORELLANA ROCIO MARLENY</t>
  </si>
  <si>
    <t>47074278</t>
  </si>
  <si>
    <t>GONZALEZ ROMERO CAROLINE ENDRINA</t>
  </si>
  <si>
    <t>42795335</t>
  </si>
  <si>
    <t>GORDON TRIGOSO RAMIRO</t>
  </si>
  <si>
    <t>43621130</t>
  </si>
  <si>
    <t>GOYAS ESCOBAR HELDY LUZ</t>
  </si>
  <si>
    <t>ANALISTA II EN CONTROL DE CAJA CHICA</t>
  </si>
  <si>
    <t>73520318</t>
  </si>
  <si>
    <t>GOYCOCHEA CORNEJO GRECIA GABRIELA</t>
  </si>
  <si>
    <t>LIC EN TURISMO, HOTELERIA Y GASTRONOMIA</t>
  </si>
  <si>
    <t>44003150</t>
  </si>
  <si>
    <t>GRANADOS CARBAJAL LUIS ENRIQUE</t>
  </si>
  <si>
    <t>ENCARGADO/A DE EJEC. CONTRACTUAL Y LIQUIDACIÓN</t>
  </si>
  <si>
    <t>43431914</t>
  </si>
  <si>
    <t>GRANDA GUTARRA ANA ISABEL</t>
  </si>
  <si>
    <t>10542453</t>
  </si>
  <si>
    <t>GRANDA LAM BRUNO FERNANDO</t>
  </si>
  <si>
    <t>44437170</t>
  </si>
  <si>
    <t>GRANDA MIRANDA STEFANO</t>
  </si>
  <si>
    <t>40414498</t>
  </si>
  <si>
    <t>GRANDA SAICO SIHANI DEYSSY</t>
  </si>
  <si>
    <t>21525286</t>
  </si>
  <si>
    <t>GRANDA VALENCIA FLOR ANGEL YLIANA</t>
  </si>
  <si>
    <t>07967969</t>
  </si>
  <si>
    <t>GRANDEZ GARCIA ARNALDO</t>
  </si>
  <si>
    <t>06733942</t>
  </si>
  <si>
    <t>GRANDEZ PANDURO MANUEL</t>
  </si>
  <si>
    <t>43500497</t>
  </si>
  <si>
    <t>GRAUS VELOZ SANDRA IVET</t>
  </si>
  <si>
    <t>44675703</t>
  </si>
  <si>
    <t>GROZO CHAVARRY CYNTIA KARINA</t>
  </si>
  <si>
    <t>46606442</t>
  </si>
  <si>
    <t>GUAMURO MORALES MELITA YESVIT</t>
  </si>
  <si>
    <t>09596914</t>
  </si>
  <si>
    <t>GUARNIZ ALVA CELIA ANGELITA</t>
  </si>
  <si>
    <t>46282023</t>
  </si>
  <si>
    <t>GUARNIZ MARTOS JEANETTE FIORELLY</t>
  </si>
  <si>
    <t>09773958</t>
  </si>
  <si>
    <t>GUARNIZO ALFARO MARCO ANTONIO</t>
  </si>
  <si>
    <t>43498910</t>
  </si>
  <si>
    <t>GUERRA CHUNGA CARMEN DEL PILAR</t>
  </si>
  <si>
    <t>44019670</t>
  </si>
  <si>
    <t>GUERRA PILCO JULIO EDUARDO</t>
  </si>
  <si>
    <t>43112681</t>
  </si>
  <si>
    <t>GUERRA ROMANI KARINA</t>
  </si>
  <si>
    <t>41537251</t>
  </si>
  <si>
    <t>GUERRA SULCA MARIA PILAR</t>
  </si>
  <si>
    <t>40324158</t>
  </si>
  <si>
    <t>GUERRA VELASQUEZ MARIANELA</t>
  </si>
  <si>
    <t>40700953</t>
  </si>
  <si>
    <t>GUERRERO BARDALES CARINA</t>
  </si>
  <si>
    <t>45512429</t>
  </si>
  <si>
    <t>GUERRERO CARHUAPOMA YESICA</t>
  </si>
  <si>
    <t>15996726</t>
  </si>
  <si>
    <t>GUERRERO CHACON RITA MADELEINE</t>
  </si>
  <si>
    <t>40143622</t>
  </si>
  <si>
    <t>GUERRERO LANDIVAR KATIA</t>
  </si>
  <si>
    <t>40011702</t>
  </si>
  <si>
    <t>GUERRERO LLAVE MARIA BEATRIZ</t>
  </si>
  <si>
    <t>46490619</t>
  </si>
  <si>
    <t>GUERRERO QUINDE DAVID MISAEL</t>
  </si>
  <si>
    <t>72737441</t>
  </si>
  <si>
    <t>GUERRERO QUISPE MEIZY ARELLI</t>
  </si>
  <si>
    <t>04204052</t>
  </si>
  <si>
    <t>GUERRERO ROSAS FLORESMILO ERNESTO</t>
  </si>
  <si>
    <t>05285032</t>
  </si>
  <si>
    <t>GUERRERO SANCHEZ SILVIA</t>
  </si>
  <si>
    <t>72487411</t>
  </si>
  <si>
    <t>GUERRERO VILLEGAS DANITZA TEODOLINDA</t>
  </si>
  <si>
    <t>17454982</t>
  </si>
  <si>
    <t>GUEVARA BELLODAS JUAN PEDRO JESUS</t>
  </si>
  <si>
    <t>70603444</t>
  </si>
  <si>
    <t>GUEVARA CCAPA VASTHI PAOLA</t>
  </si>
  <si>
    <t>26724270</t>
  </si>
  <si>
    <t>GUEVARA CIEZA CESAR</t>
  </si>
  <si>
    <t>26702027</t>
  </si>
  <si>
    <t>GUEVARA CIEZA DE ROJAS ELIZABETH</t>
  </si>
  <si>
    <t>40038754</t>
  </si>
  <si>
    <t>GUEVARA ESPINOZA CARMEN MARIA</t>
  </si>
  <si>
    <t>44384496</t>
  </si>
  <si>
    <t>GUEVARA PALACIOS FLOR DE MARIA</t>
  </si>
  <si>
    <t>42783962</t>
  </si>
  <si>
    <t>GUEVARA PRECIADO MARIA ISABEL</t>
  </si>
  <si>
    <t>42280796</t>
  </si>
  <si>
    <t>GUEVARA VINCES ROBERTO</t>
  </si>
  <si>
    <t>41151980</t>
  </si>
  <si>
    <t>GUEVARA ZEVALLOS JANNETH LORENA</t>
  </si>
  <si>
    <t>ANALISTA INFORMÁTICO</t>
  </si>
  <si>
    <t>72661614</t>
  </si>
  <si>
    <t>GUGLIELMI TERREROS JUAN LUIS</t>
  </si>
  <si>
    <t>INGENIERO</t>
  </si>
  <si>
    <t>80272795</t>
  </si>
  <si>
    <t>GUILLEN BOLIVAR MODESTA</t>
  </si>
  <si>
    <t>70057867</t>
  </si>
  <si>
    <t>GUILLEN LUQUE ALEXANDRA</t>
  </si>
  <si>
    <t>40211053</t>
  </si>
  <si>
    <t>GUILLEN ORTIZ KAREN MARLYN</t>
  </si>
  <si>
    <t>40098047</t>
  </si>
  <si>
    <t>GUILLEN TICONA MANOLO RODOLFO</t>
  </si>
  <si>
    <t>21783666</t>
  </si>
  <si>
    <t>GUILLERMO CHOQUE EFRAIN PADUA</t>
  </si>
  <si>
    <t>40247900</t>
  </si>
  <si>
    <t>GUILLERMO GIRAO MARTIN AUGUSTO</t>
  </si>
  <si>
    <t>45437839</t>
  </si>
  <si>
    <t>GUINOCHIO SARANGO KARIN PAMELA</t>
  </si>
  <si>
    <t>ABOGADO/A PARA  SERV DE AT URGENTE</t>
  </si>
  <si>
    <t>46558152</t>
  </si>
  <si>
    <t>GUIZADO SOLIS YOHANNA MARISSA</t>
  </si>
  <si>
    <t>PROFESIONAL LEGAL PARA MONITOREO Y ASISTENCIA TÉCNICA DE CASOS</t>
  </si>
  <si>
    <t>42798949</t>
  </si>
  <si>
    <t>GUIZADO VELAZQUE YOLANDA</t>
  </si>
  <si>
    <t>43506528</t>
  </si>
  <si>
    <t>GURKACO JUSTINIANO ALEJANDRINA</t>
  </si>
  <si>
    <t>42369650</t>
  </si>
  <si>
    <t>GUTIERREZ ALVARADO PEDRO ENRIQUE</t>
  </si>
  <si>
    <t>45565820</t>
  </si>
  <si>
    <t>GUTIERREZ CABALLERO ROBERTH ALEXANDER</t>
  </si>
  <si>
    <t>40089014</t>
  </si>
  <si>
    <t>GUTIERREZ CANALES EDWARD MAGNO</t>
  </si>
  <si>
    <t>43743675</t>
  </si>
  <si>
    <t>GUTIERREZ CARBAJAL JANNELLY SOLEDAD</t>
  </si>
  <si>
    <t>10698223</t>
  </si>
  <si>
    <t>GUTIERREZ CHAVEZ MARILU ROXANA</t>
  </si>
  <si>
    <t>09676455</t>
  </si>
  <si>
    <t>GUTIERREZ CHAVEZ ROGER JAVIER</t>
  </si>
  <si>
    <t>29554753</t>
  </si>
  <si>
    <t>GUTIERREZ GUTIERREZ EDGARD</t>
  </si>
  <si>
    <t>09858378</t>
  </si>
  <si>
    <t>GUTIERREZ IBAÑEZ SILVIA GRACIELA</t>
  </si>
  <si>
    <t>PERSONAL PARA GESTIONES ADMINISTRATIVAS</t>
  </si>
  <si>
    <t>73349493</t>
  </si>
  <si>
    <t>GUTIERREZ LOPEZ TORRES GABRIEL</t>
  </si>
  <si>
    <t>EGRESADO PROFESIONAL TECNICO EN COMUNICACIÓN INTEGRAL</t>
  </si>
  <si>
    <t>EGRESADO  EN COMUNICACIÓN</t>
  </si>
  <si>
    <t>80280060</t>
  </si>
  <si>
    <t>GUTIERREZ MEDINA ANNY SELENE</t>
  </si>
  <si>
    <t>45486773</t>
  </si>
  <si>
    <t>GUTIERREZ MEZA KATERINNE SHIRLEY JOCHABELL</t>
  </si>
  <si>
    <t>29543016</t>
  </si>
  <si>
    <t>GUTIERREZ NEYRA NORA CECILIA</t>
  </si>
  <si>
    <t>31171540</t>
  </si>
  <si>
    <t>GUTIERREZ QUISPE ELIZABETH</t>
  </si>
  <si>
    <t>47265303</t>
  </si>
  <si>
    <t>GUTIERREZ RODRIGUEZ JACKELINE ESPERANZA DEL PILAR</t>
  </si>
  <si>
    <t>06007051</t>
  </si>
  <si>
    <t>GUTIERREZ ROMERO MERCEDES</t>
  </si>
  <si>
    <t xml:space="preserve">ESPECIALISTA EN PRESUPUESTO </t>
  </si>
  <si>
    <t>45487094</t>
  </si>
  <si>
    <t>GUTIERREZ SANDOVAL LIDIA LIZBETH</t>
  </si>
  <si>
    <t>42695883</t>
  </si>
  <si>
    <t>GUTIERREZ TRINIDAD ANA CESILIA</t>
  </si>
  <si>
    <t>23839430</t>
  </si>
  <si>
    <t>GUTIERREZ VALENZUELA EUSTAQUIA ELIZABETH</t>
  </si>
  <si>
    <t>42087934</t>
  </si>
  <si>
    <t>GUTIERREZ YUPANQUI NORA DIANA</t>
  </si>
  <si>
    <t>09856234</t>
  </si>
  <si>
    <t>GUZMAN AGUILAR CARMEN FLORENCIA</t>
  </si>
  <si>
    <t>41401745</t>
  </si>
  <si>
    <t>GUZMAN CONDEZO SAMUEL JULIAN</t>
  </si>
  <si>
    <t>10028302</t>
  </si>
  <si>
    <t>GUZMAN LOPEZ EDITH</t>
  </si>
  <si>
    <t>40434241</t>
  </si>
  <si>
    <t>GUZMAN OSCCO KARINA YESICA</t>
  </si>
  <si>
    <t>08470293</t>
  </si>
  <si>
    <t>GUZMAN SANCHEZ MARIA YSABEL</t>
  </si>
  <si>
    <t>42445384</t>
  </si>
  <si>
    <t>GUZMAN SOTO ANGHELA MARIEL</t>
  </si>
  <si>
    <t>41574069</t>
  </si>
  <si>
    <t>HALLASI COLQUE LUZ KAREM</t>
  </si>
  <si>
    <t>01309383</t>
  </si>
  <si>
    <t>HANCCO BUSTINZA EDITH BERTHA</t>
  </si>
  <si>
    <t>46206755</t>
  </si>
  <si>
    <t>HANCCO CONZA ROXANA</t>
  </si>
  <si>
    <t>LICENCIADA EN ESTADISTICA</t>
  </si>
  <si>
    <t>46059248</t>
  </si>
  <si>
    <t>HANCCO PANTOJA RAQUEL VERONICA</t>
  </si>
  <si>
    <t>70806495</t>
  </si>
  <si>
    <t>HANCCO RAMOS RUTH YANIRA</t>
  </si>
  <si>
    <t>PSICOLOGO LABORAL ORGANIZACIONAL PARA LA INSERCION LABORAL A GRUPOS VULNERABLES</t>
  </si>
  <si>
    <t>45101282</t>
  </si>
  <si>
    <t>HARO PIMENTEL HELBERT HANNS</t>
  </si>
  <si>
    <t>41132769</t>
  </si>
  <si>
    <t>HENOSTROZA CARDENAS PATRICIA</t>
  </si>
  <si>
    <t>42310825</t>
  </si>
  <si>
    <t>HENOSTROZA DIBURCIO KATTY MAGALY</t>
  </si>
  <si>
    <t>42565857</t>
  </si>
  <si>
    <t>HERAS HERRERA KATIA</t>
  </si>
  <si>
    <t>42998330</t>
  </si>
  <si>
    <t>HEREDIA CASTILLO FIORELLA DEL ROSARIO</t>
  </si>
  <si>
    <t>72307905</t>
  </si>
  <si>
    <t>HEREDIA PAREDES FIORELLA NATHALI</t>
  </si>
  <si>
    <t>16725697</t>
  </si>
  <si>
    <t>HEREDIA SEGURA LUZ ADELINDA</t>
  </si>
  <si>
    <t>31186620</t>
  </si>
  <si>
    <t>HERMOZA OROSCO WILFREDO</t>
  </si>
  <si>
    <t>46978135</t>
  </si>
  <si>
    <t>HERNANDEZ CARDENAS MARIA DE LOS ANGELES</t>
  </si>
  <si>
    <t>PERSONAL LEGAL - CASOS ESPECIALES</t>
  </si>
  <si>
    <t>25783355</t>
  </si>
  <si>
    <t>HERNANDEZ DIAZ GISSELA DEL MILAGRO</t>
  </si>
  <si>
    <t>06764562</t>
  </si>
  <si>
    <t>HERNANDEZ DOMINGUEZ BETHY NORMA</t>
  </si>
  <si>
    <t>09158036</t>
  </si>
  <si>
    <t>HERNANDEZ GUERRA GOTARDO AMADO</t>
  </si>
  <si>
    <t>09727916</t>
  </si>
  <si>
    <t>HERNANDEZ MARTINEZ JOSE GERARDO</t>
  </si>
  <si>
    <t>42186026</t>
  </si>
  <si>
    <t>HERNANDEZ SUAREZ MAGALI YANE</t>
  </si>
  <si>
    <t>44424034</t>
  </si>
  <si>
    <t>HERNÁNDEZ VELA JORGE ANTONIO</t>
  </si>
  <si>
    <t>40766160</t>
  </si>
  <si>
    <t>HERNANI FERNANDEZ BLANCA</t>
  </si>
  <si>
    <t>44484209</t>
  </si>
  <si>
    <t>HERRERA CHOLAN ROSA ANGELICA</t>
  </si>
  <si>
    <t>43021963</t>
  </si>
  <si>
    <t>HERRERA CRUZATE OBDULIA MARLENI</t>
  </si>
  <si>
    <t>10340030</t>
  </si>
  <si>
    <t>HERRERA FLORES NILTON NORBERTHO</t>
  </si>
  <si>
    <t>41781611</t>
  </si>
  <si>
    <t>HERRERA GABANCHO NOE ADRIANO</t>
  </si>
  <si>
    <t>45918153</t>
  </si>
  <si>
    <t>HERRERA GOICOCHEA FELIX MILTON</t>
  </si>
  <si>
    <t>02445572</t>
  </si>
  <si>
    <t>HERRERA HERENCIA YOLY</t>
  </si>
  <si>
    <t>46227737</t>
  </si>
  <si>
    <t>HERRERA LOPEZ LIZ ELIZABETH</t>
  </si>
  <si>
    <t>46039830</t>
  </si>
  <si>
    <t>HERRERA MENDOZA KARLA PATRICIA</t>
  </si>
  <si>
    <t>10649404</t>
  </si>
  <si>
    <t>HERRERA MONTAÑEZ LEYLA PAMELA</t>
  </si>
  <si>
    <t>44592376</t>
  </si>
  <si>
    <t>HERRERA OLIVAR ERIKA VICTORIA</t>
  </si>
  <si>
    <t>41378402</t>
  </si>
  <si>
    <t>HERRERA ORDINOLA CAROL EUGENIA</t>
  </si>
  <si>
    <t>29733751</t>
  </si>
  <si>
    <t>HERRERA PERALES JAMES EDDY</t>
  </si>
  <si>
    <t>ANALISTA EN TECNOLOGÍA DE LA INFORMACIÓN</t>
  </si>
  <si>
    <t>74121325</t>
  </si>
  <si>
    <t>HERRERA QUISPE GIANCARLOS ERIK</t>
  </si>
  <si>
    <t>ING INFORMATICO</t>
  </si>
  <si>
    <t>44358855</t>
  </si>
  <si>
    <t>HERRERA SANABRIA CINTHIA YAQUELIN</t>
  </si>
  <si>
    <t>41896060</t>
  </si>
  <si>
    <t>HERRERA SUPANTA KATTY MAGALY</t>
  </si>
  <si>
    <t>EGRESADO/A DE EDUCACION</t>
  </si>
  <si>
    <t>44646631</t>
  </si>
  <si>
    <t>HERVACIO LERMO DAMARIS MERY</t>
  </si>
  <si>
    <t>20088688</t>
  </si>
  <si>
    <t>HIDALGO BALVIN SANDRA MARCELINA</t>
  </si>
  <si>
    <t>09361378</t>
  </si>
  <si>
    <t>HIDALGO BOLIMBO DINA ROSARIO</t>
  </si>
  <si>
    <t>41294298</t>
  </si>
  <si>
    <t>HIDALGO BUSTAMANTE KATHERINE</t>
  </si>
  <si>
    <t>70343205</t>
  </si>
  <si>
    <t>HIDALGO LEON LAURA PAMELA</t>
  </si>
  <si>
    <t>43664252</t>
  </si>
  <si>
    <t>HIDALGO PALACIOS MARIA FIORELLA DE LOS MILAGROS</t>
  </si>
  <si>
    <t>44270704</t>
  </si>
  <si>
    <t>HIDALGO QUINTO LIZ KAREN</t>
  </si>
  <si>
    <t>43726364</t>
  </si>
  <si>
    <t>HIDALGO RAMIREZ ANDY MILLER</t>
  </si>
  <si>
    <t>45086705</t>
  </si>
  <si>
    <t>HIDALGO SILVA DORIAN DEL CARMEN</t>
  </si>
  <si>
    <t>73388363</t>
  </si>
  <si>
    <t>HIDALGO SUAREZ MONICA</t>
  </si>
  <si>
    <t>44427255</t>
  </si>
  <si>
    <t>HIDALGO ZAPATA BEATRIZ ANILU</t>
  </si>
  <si>
    <t>41966330</t>
  </si>
  <si>
    <t>HIJAR FLORENTINI OSWALDO JULIO</t>
  </si>
  <si>
    <t>47293115</t>
  </si>
  <si>
    <t>HILARIO QUISPE PATRICIA</t>
  </si>
  <si>
    <t>44362771</t>
  </si>
  <si>
    <t>HINOJOSA CONDORI ARLET MINAYA</t>
  </si>
  <si>
    <t>41546205</t>
  </si>
  <si>
    <t>HINOJOSA ROSA YULI NATALI</t>
  </si>
  <si>
    <t>ANALISTA EN CONTROL PATRIMONIAL</t>
  </si>
  <si>
    <t>44519125</t>
  </si>
  <si>
    <t>HINOSTROZA COLLAZOS MAIRETH</t>
  </si>
  <si>
    <t>43942000</t>
  </si>
  <si>
    <t>HINOSTROZA LOPEZ JANETH VILMA</t>
  </si>
  <si>
    <t>45646627</t>
  </si>
  <si>
    <t>HIPOLITO MIÑANO ANTONY JUNIOR</t>
  </si>
  <si>
    <t>40849428</t>
  </si>
  <si>
    <t>HOCES HILARIO LIZ LUCY</t>
  </si>
  <si>
    <t>70336604</t>
  </si>
  <si>
    <t>HOLGUIN LUQUE CATHYLEE YANINA</t>
  </si>
  <si>
    <t>44223846</t>
  </si>
  <si>
    <t>HORNA CABRERA KELLY EMILIA</t>
  </si>
  <si>
    <t>41071246</t>
  </si>
  <si>
    <t>HORNA ROJAS CARMEN ROSA</t>
  </si>
  <si>
    <t>02793426</t>
  </si>
  <si>
    <t>HOUGHTON HIDALGO JUAN ROBERTO</t>
  </si>
  <si>
    <t>44668750</t>
  </si>
  <si>
    <t>HOYOS DIAZ CINTHIA ELISABETH</t>
  </si>
  <si>
    <t>LIC. EN CIENCIAS DE LA COMUNICACIÓN</t>
  </si>
  <si>
    <t>LICENCIADA EN CIENCIAS DE LA COMUNICACIÓN</t>
  </si>
  <si>
    <t>23935529</t>
  </si>
  <si>
    <t>HUACAC GUZMAN IRLANDA</t>
  </si>
  <si>
    <t>41596499</t>
  </si>
  <si>
    <t>HUACASI TORRES GABY RUTH</t>
  </si>
  <si>
    <t>41474694</t>
  </si>
  <si>
    <t>HUACCHA GALLARDO MARIA ANITA</t>
  </si>
  <si>
    <t>PSICOLOGO C/FORMACION TERAPEUTICA</t>
  </si>
  <si>
    <t>42381660</t>
  </si>
  <si>
    <t>HUACHO ARROYO OSCAR DANIEL</t>
  </si>
  <si>
    <t>46491005</t>
  </si>
  <si>
    <t>HUAHUACONDORI MEDINA VANESSA ARACELY</t>
  </si>
  <si>
    <t>40092546</t>
  </si>
  <si>
    <t>HUAIRA PAITAN ROCIO</t>
  </si>
  <si>
    <t>40571352</t>
  </si>
  <si>
    <t>HUAIRE RAVILLA JENNY MARISOL</t>
  </si>
  <si>
    <t>43618051</t>
  </si>
  <si>
    <t>HUALLATA CARDENAS RUSWELL</t>
  </si>
  <si>
    <t>44992911</t>
  </si>
  <si>
    <t>HUALLPA CHAMPI DAVID JACINTO</t>
  </si>
  <si>
    <t>43461347</t>
  </si>
  <si>
    <t>HUALLPA MAMANCHURA ANGELICA</t>
  </si>
  <si>
    <t>43799571</t>
  </si>
  <si>
    <t>HUALLPA MENDOZA YESSICA ANA</t>
  </si>
  <si>
    <t>40103873</t>
  </si>
  <si>
    <t>HUALLPA SULLCCA DANIEL ALEX</t>
  </si>
  <si>
    <t>41940210</t>
  </si>
  <si>
    <t>HUALPAMAYTA LOZANO VERY DEL PILAR</t>
  </si>
  <si>
    <t>46620023</t>
  </si>
  <si>
    <t>HUALPARUCA QUISPE KATIA</t>
  </si>
  <si>
    <t>41005562</t>
  </si>
  <si>
    <t>HUAMAN AGUILAR DAVID</t>
  </si>
  <si>
    <t>43112150</t>
  </si>
  <si>
    <t>HUAMAN AGUIRRE LIZ VERONICA</t>
  </si>
  <si>
    <t>GESTORA LOCAL</t>
  </si>
  <si>
    <t>45004100</t>
  </si>
  <si>
    <t>HUAMAN ARELLANO SILA LUZ</t>
  </si>
  <si>
    <t>40030966</t>
  </si>
  <si>
    <t>HUAMAN AULLA ANA ISABEL</t>
  </si>
  <si>
    <t>45043095</t>
  </si>
  <si>
    <t>HUAMAN CAIRA VERONICA</t>
  </si>
  <si>
    <t>43013892</t>
  </si>
  <si>
    <t>HUAMAN CHURA KATTHIA EMILY</t>
  </si>
  <si>
    <t>73961175</t>
  </si>
  <si>
    <t>HUAMAN CIEZA KAREN GEORGETTE</t>
  </si>
  <si>
    <t>19944198</t>
  </si>
  <si>
    <t>HUAMAN CONDOR DINA YOLANDA</t>
  </si>
  <si>
    <t>70010346</t>
  </si>
  <si>
    <t>HUAMAN ESPINOZA VILMA ROMI</t>
  </si>
  <si>
    <t>43485823</t>
  </si>
  <si>
    <t>HUAMAN FELIX MONICA</t>
  </si>
  <si>
    <t>42332651</t>
  </si>
  <si>
    <t>HUAMAN FLORES MARITZA</t>
  </si>
  <si>
    <t>41162579</t>
  </si>
  <si>
    <t>HUAMAN GALVEZ YENNY ZURAMA</t>
  </si>
  <si>
    <t>45324687</t>
  </si>
  <si>
    <t>HUAMAN GARCIA MONICA MIRIAM</t>
  </si>
  <si>
    <t>43480466</t>
  </si>
  <si>
    <t>HUAMAN GUZMAN MARIA MAGDALENA</t>
  </si>
  <si>
    <t>70462459</t>
  </si>
  <si>
    <t>HUAMAN HERRERA CARLOS ANDRES</t>
  </si>
  <si>
    <t>45187227</t>
  </si>
  <si>
    <t>HUAMAN HUAMAN EDISON JULIAN</t>
  </si>
  <si>
    <t>43614316</t>
  </si>
  <si>
    <t>HUAMAN HUAYTA EDECH MARLENE</t>
  </si>
  <si>
    <t>45891891</t>
  </si>
  <si>
    <t>HUAMAN LIZANA FLOR DEYSI</t>
  </si>
  <si>
    <t>PROFESIONAL COMUNITARIO PARA LA IMPLEMENTACIÓN DE LA ESTRATEGIA RURAL</t>
  </si>
  <si>
    <t>44646228</t>
  </si>
  <si>
    <t>HUAMAN LOPEZ JOSE MARTIN</t>
  </si>
  <si>
    <t>BACH. SOCIALOGIA</t>
  </si>
  <si>
    <t>42846036</t>
  </si>
  <si>
    <t>HUAMAN MEZA JUANA VICTORIA</t>
  </si>
  <si>
    <t>19916718</t>
  </si>
  <si>
    <t>HUAMAN PADILLA JAVIER LUIS</t>
  </si>
  <si>
    <t>40707097</t>
  </si>
  <si>
    <t>HUAMAN PORTAL ROGER FERNANDO</t>
  </si>
  <si>
    <t>09690858</t>
  </si>
  <si>
    <t>HUAMAN QUIJANDRIA YOVANA MILAGROS</t>
  </si>
  <si>
    <t>07034061</t>
  </si>
  <si>
    <t>HUAMAN QUISPE BRIGIDA</t>
  </si>
  <si>
    <t>28284234</t>
  </si>
  <si>
    <t>HUAMAN QUISPE HILDA AURELIA</t>
  </si>
  <si>
    <t>41739547</t>
  </si>
  <si>
    <t>HUAMAN RIVERA CECILIA ROSSMERY</t>
  </si>
  <si>
    <t>00830530</t>
  </si>
  <si>
    <t>HUAMAN RODRIGUEZ JOEL</t>
  </si>
  <si>
    <t>42332631</t>
  </si>
  <si>
    <t>HUAMAN SARCCO EDITH EDDA</t>
  </si>
  <si>
    <t>40703780</t>
  </si>
  <si>
    <t>HUAMAN SORIANO FRANZ RUGUER</t>
  </si>
  <si>
    <t>42151056</t>
  </si>
  <si>
    <t>HUAMAN SORIANO JULI ROXANA</t>
  </si>
  <si>
    <t>TRABAJADORA SOCIAL PARA LA ATENCIÓN DE PERSONAS AFECTADAS POR HECHOS DE VIOLENCIA FAMILIAR</t>
  </si>
  <si>
    <t>44598009</t>
  </si>
  <si>
    <t>HUAMAN TICONA PLACIDA</t>
  </si>
  <si>
    <t>21122099</t>
  </si>
  <si>
    <t>HUAMAN TOLENTINO ADOLFO ALDAO</t>
  </si>
  <si>
    <t>44002558</t>
  </si>
  <si>
    <t>HUAMAN TORIBIO ROY ROGER</t>
  </si>
  <si>
    <t>41175149</t>
  </si>
  <si>
    <t>HUAMAN VIVANCO EDMUNDO ERNESTO</t>
  </si>
  <si>
    <t>40199962</t>
  </si>
  <si>
    <t>HUAMANCHUMO BANCES JOSE EDGAR</t>
  </si>
  <si>
    <t>29659344</t>
  </si>
  <si>
    <t>HUAMANGA   MAMANI EUFEMIA INES</t>
  </si>
  <si>
    <t>44100457</t>
  </si>
  <si>
    <t>HUAMANI ALVARADO NEIDA AMPARO</t>
  </si>
  <si>
    <t>45137245</t>
  </si>
  <si>
    <t>HUAMANI ARAGON MARIELA REGINA</t>
  </si>
  <si>
    <t>40790643</t>
  </si>
  <si>
    <t>HUAMANI CALLOAPAZA KELVIN ELFER</t>
  </si>
  <si>
    <t>71074396</t>
  </si>
  <si>
    <t>HUAMANI CHACO JUDITH</t>
  </si>
  <si>
    <t>29428449</t>
  </si>
  <si>
    <t>HUAMANI CHAUCAYANQUI PEDRO EDWIN</t>
  </si>
  <si>
    <t>41696057</t>
  </si>
  <si>
    <t>HUAMANI CHICCHE ROSA</t>
  </si>
  <si>
    <t>LIC. EN EDUCACION</t>
  </si>
  <si>
    <t>47350992</t>
  </si>
  <si>
    <t>HUAMANI CHIPANA CLARA YNES</t>
  </si>
  <si>
    <t>06132946</t>
  </si>
  <si>
    <t>HUAMANI GAVILANO ALICIA JULIA</t>
  </si>
  <si>
    <t>43389587</t>
  </si>
  <si>
    <t>HUAMANI ICHPAS YENNY</t>
  </si>
  <si>
    <t>42658585</t>
  </si>
  <si>
    <t>HUAMANI LAURENTE MAGALY</t>
  </si>
  <si>
    <t>44071602</t>
  </si>
  <si>
    <t>HUAMANI LESCANO UBALDO</t>
  </si>
  <si>
    <t>10651768</t>
  </si>
  <si>
    <t>HUAMANI PILLACA RICHMAN</t>
  </si>
  <si>
    <t>28459519</t>
  </si>
  <si>
    <t>HUAMANI PRADO NELLY</t>
  </si>
  <si>
    <t>40956767</t>
  </si>
  <si>
    <t>HUAMANI QUISPE ALIPIO</t>
  </si>
  <si>
    <t>42326529</t>
  </si>
  <si>
    <t>HUAMANI QUISPE ELOY</t>
  </si>
  <si>
    <t>40465125</t>
  </si>
  <si>
    <t>HUAMANI RAMOS LORENA LUZ</t>
  </si>
  <si>
    <t>COORDINADOR/A</t>
  </si>
  <si>
    <t>40846097</t>
  </si>
  <si>
    <t>HUAMANI VERA MARIA ISABEL</t>
  </si>
  <si>
    <t>31027153</t>
  </si>
  <si>
    <t>HUAMANÑAHUI MONZON GLORIA</t>
  </si>
  <si>
    <t>41821020</t>
  </si>
  <si>
    <t>HUANCA FLORES YENY REGINA</t>
  </si>
  <si>
    <t>29434880</t>
  </si>
  <si>
    <t>HUANCA FLOREZ MERI ALEJANDRINA</t>
  </si>
  <si>
    <t>41963413</t>
  </si>
  <si>
    <t>HUANCA ORTIZ ELEAZAR OLGER</t>
  </si>
  <si>
    <t>45491192</t>
  </si>
  <si>
    <t>HUAPAYA GHIORZO JESUS OSWALDO</t>
  </si>
  <si>
    <t>43684785</t>
  </si>
  <si>
    <t>HUARACA AIQUIPA JUANA</t>
  </si>
  <si>
    <t>44127873</t>
  </si>
  <si>
    <t>HUARACA LIMAS DEYSI MAGALI</t>
  </si>
  <si>
    <t>72020497</t>
  </si>
  <si>
    <t>HUARANCA MENDOZA ANAIS DIANA</t>
  </si>
  <si>
    <t>41777659</t>
  </si>
  <si>
    <t>HUARANCA ROMANI MIRNA ELIZABETH</t>
  </si>
  <si>
    <t>EDUCADOR - INICIAL</t>
  </si>
  <si>
    <t>PROFESIONAL ABOGADO/A</t>
  </si>
  <si>
    <t>22194329</t>
  </si>
  <si>
    <t>HUARANCCA QUICHCA LEON</t>
  </si>
  <si>
    <t>41303535</t>
  </si>
  <si>
    <t>HUARATAPAIRO ARIRAMA JUAN</t>
  </si>
  <si>
    <t>72528195</t>
  </si>
  <si>
    <t>HUARCA CANTARO CARMELITA DIONICIA</t>
  </si>
  <si>
    <t>23977633</t>
  </si>
  <si>
    <t>HUARCA SAICO LILIAN</t>
  </si>
  <si>
    <t>72791327</t>
  </si>
  <si>
    <t>HUARCAYA IRCAÑAUPA ANA ELIZABETH</t>
  </si>
  <si>
    <t>46388015</t>
  </si>
  <si>
    <t>HUARHUA MIRANDA FANY</t>
  </si>
  <si>
    <t>43499971</t>
  </si>
  <si>
    <t>HUARHUA MIRANDA PAMELA</t>
  </si>
  <si>
    <t>43113625</t>
  </si>
  <si>
    <t>HUARI MAXIMILIANO VICENTE VLADIMIRO</t>
  </si>
  <si>
    <t>PROFESIONAL EN EMPRENDIMIENTO SOCIOECONOMICO</t>
  </si>
  <si>
    <t>20077475</t>
  </si>
  <si>
    <t>HUARI ZENTENO EDWIN PAUL</t>
  </si>
  <si>
    <t>10099643</t>
  </si>
  <si>
    <t>HUARINO MACHICADO ROSA</t>
  </si>
  <si>
    <t>09945489</t>
  </si>
  <si>
    <t>HUARIPOMA CANCHARI LORENA PINA</t>
  </si>
  <si>
    <t>46687561</t>
  </si>
  <si>
    <t>HUAROTO MORALES XIOMARA</t>
  </si>
  <si>
    <t>10203023</t>
  </si>
  <si>
    <t>HUASHUAYO RAMOS MARIA JULIANA</t>
  </si>
  <si>
    <t>43797124</t>
  </si>
  <si>
    <t>HUATAQUISPE VASQUEZ AUDAZ</t>
  </si>
  <si>
    <t>45152644</t>
  </si>
  <si>
    <t>HUATAY CRUZADO LIZ JHOANA</t>
  </si>
  <si>
    <t>71097841</t>
  </si>
  <si>
    <t>HUATUCO CAMARENA KAREM NINOSKA</t>
  </si>
  <si>
    <t>45772455</t>
  </si>
  <si>
    <t>HUAUYA MACAVILCA CINTYA ISABEL</t>
  </si>
  <si>
    <t>40870923</t>
  </si>
  <si>
    <t>HUAYAMA VILLEGAS ELSA FLORISELDA</t>
  </si>
  <si>
    <t>40384933</t>
  </si>
  <si>
    <t>HUAYHUA UMASI WILFREDO</t>
  </si>
  <si>
    <t>41985866</t>
  </si>
  <si>
    <t>HUAYHUARINA CHICLLA ELIZABETH EMILIANA</t>
  </si>
  <si>
    <t>46136784</t>
  </si>
  <si>
    <t>HUAYLLANI HUAMAN DENNIS RICARDO</t>
  </si>
  <si>
    <t>44409515</t>
  </si>
  <si>
    <t>HUAYLLASI CHICLLA NATALY MILAGROS</t>
  </si>
  <si>
    <t>02300221</t>
  </si>
  <si>
    <t>HUAYNACHO CHOQUE ROGER ELOY</t>
  </si>
  <si>
    <t>PROF. DE EDUCACION PRIMARIA</t>
  </si>
  <si>
    <t>40834108</t>
  </si>
  <si>
    <t>HUAYNACHO HUANCA BEATRIZ</t>
  </si>
  <si>
    <t>70439908</t>
  </si>
  <si>
    <t>HUAYNAMARCA DOLORES REYDA ESTEFANNYA</t>
  </si>
  <si>
    <t>73117206</t>
  </si>
  <si>
    <t>HUAYRA ZEVALLOS RENZO DIEGORAID</t>
  </si>
  <si>
    <t>43525764</t>
  </si>
  <si>
    <t>HUAYTA BELLOTA HELENI GUISELA</t>
  </si>
  <si>
    <t>41974433</t>
  </si>
  <si>
    <t>HUAYTA CUTIPA EDWIN WILFREDO</t>
  </si>
  <si>
    <t>09681041</t>
  </si>
  <si>
    <t>HUAYTA ESPINOZA RUBEN TEODORO</t>
  </si>
  <si>
    <t>43116399</t>
  </si>
  <si>
    <t>HUAYTA QUINTANILLA IGOR</t>
  </si>
  <si>
    <t>41955857</t>
  </si>
  <si>
    <t>HUAYTALLA BAUTISTA REIDER</t>
  </si>
  <si>
    <t>43112019</t>
  </si>
  <si>
    <t>HUERTA RABANAL YAHAIRA AMISADAY</t>
  </si>
  <si>
    <t>PERSONAL PARA EL APOYO EN RECEPCIÓN Y SISTEMATIZACIÓN DE EXPEDIENTES</t>
  </si>
  <si>
    <t>44149469</t>
  </si>
  <si>
    <t>HUERTA ROSALES MIDORY MARIE</t>
  </si>
  <si>
    <t>BACH EN ADMINISTRACION DE SERVICIOS TURISTICOS</t>
  </si>
  <si>
    <t>32739367</t>
  </si>
  <si>
    <t>HUERTAS ESPINOZA JEOVANA</t>
  </si>
  <si>
    <t>70052858</t>
  </si>
  <si>
    <t>HUILLCA ARANA DE LLAVILLA MARIA DEL CARMEN</t>
  </si>
  <si>
    <t>45647988</t>
  </si>
  <si>
    <t>HUILLCA CONDORI JUVENAL</t>
  </si>
  <si>
    <t>47161668</t>
  </si>
  <si>
    <t>HUILLCA GUTIERREZ YOSSELIN</t>
  </si>
  <si>
    <t>BACH EN CC. DE LA EDUCACION</t>
  </si>
  <si>
    <t>42274598</t>
  </si>
  <si>
    <t>HUISA HUAYNACI DE GUTIERREZ SILVIA ANDREA</t>
  </si>
  <si>
    <t>45308914</t>
  </si>
  <si>
    <t>HUMPIRI PAREDES LEIDY KATHERINE</t>
  </si>
  <si>
    <t>24707187</t>
  </si>
  <si>
    <t>HURTADO AQUEHUA KARINA</t>
  </si>
  <si>
    <t>45496416</t>
  </si>
  <si>
    <t>HURTADO CRUZ EVELYN JAKELINE</t>
  </si>
  <si>
    <t>LIC. EN PSICOLOGIA HUMANA</t>
  </si>
  <si>
    <t>70444239</t>
  </si>
  <si>
    <t>HURTADO DAVILA KATYA JESSNYA</t>
  </si>
  <si>
    <t>ODONTOLOGO</t>
  </si>
  <si>
    <t>40786258</t>
  </si>
  <si>
    <t>HURTADO HUARCAYA JOHNNY ALBERTO</t>
  </si>
  <si>
    <t>07163272</t>
  </si>
  <si>
    <t>HURTADO PINEDO PAULA MARGARITA</t>
  </si>
  <si>
    <t>44343810</t>
  </si>
  <si>
    <t>HURTADO RIVERA ANITA</t>
  </si>
  <si>
    <t>28288946</t>
  </si>
  <si>
    <t>HURTADO ROMANI JOSE BLADIMIRO</t>
  </si>
  <si>
    <t>10559944</t>
  </si>
  <si>
    <t>HURTADO SANCHEZ SILVIA</t>
  </si>
  <si>
    <t>45794618</t>
  </si>
  <si>
    <t>IBAÑEZ CHAVEZ MILAGROS KARINA</t>
  </si>
  <si>
    <t>10372504</t>
  </si>
  <si>
    <t>IBAÑEZ NOEL MARCELO IVAN</t>
  </si>
  <si>
    <t>46266420</t>
  </si>
  <si>
    <t>IBAÑEZ RODRIGUEZ YAMILET THALIA</t>
  </si>
  <si>
    <t>PROFESIONAL PARA LA ATENCIÓN, ORIENTACIÓN Y DIFUSIÓN DE SERVICIO DE LA UNIDAD DE PREVENCIÓN Y PROMOCIÓN INTEGRAL FRENTE A LA VIOLENCIA FAMILIAR Y SEXUAL</t>
  </si>
  <si>
    <t>22498458</t>
  </si>
  <si>
    <t>IBARRA CARRANZA ISABEL LORETA</t>
  </si>
  <si>
    <t>70191171</t>
  </si>
  <si>
    <t>IBARRA GUTARRA YOANA IVON</t>
  </si>
  <si>
    <t>45742036</t>
  </si>
  <si>
    <t>IBARRA SANTOS NORMA ELEANA</t>
  </si>
  <si>
    <t>01790060</t>
  </si>
  <si>
    <t>ICHUTA USECCA FERNANDO</t>
  </si>
  <si>
    <t>ESPECIALISTA RESP DE LA CREACION E IMPLEMENT DE SS ESPECIALIZADOS EN VFS</t>
  </si>
  <si>
    <t>09493503</t>
  </si>
  <si>
    <t>ICOCHEA IGUIA ANA ELIZABETH</t>
  </si>
  <si>
    <t>LIC EN CIENCIAS POLITICAS</t>
  </si>
  <si>
    <t>PROFESIONAL RESPONSABLE DE LA IMPLEMENTACION DE SERVICIOS ESPECIALIZADOS EN ATENCIÓN DE LA VIOLENCIA CONTRA LA MUJER E INTEGRANTES DEL GRUPO FAMILIAR</t>
  </si>
  <si>
    <t>LIC EN CC POLITICA</t>
  </si>
  <si>
    <t>ESPECIALISTA PARA LA GESTION DE RECURSOS HUMANOS</t>
  </si>
  <si>
    <t>22499442</t>
  </si>
  <si>
    <t>IGLESIAS BERAUN INDIRA YASMINA</t>
  </si>
  <si>
    <t>06657201</t>
  </si>
  <si>
    <t>IGLESIAS RODRIGUEZ MARIA ELIZABETH</t>
  </si>
  <si>
    <t>41816053</t>
  </si>
  <si>
    <t>ILDEFONSO ISIDRO LIZ JAQUELINE</t>
  </si>
  <si>
    <t>42723929</t>
  </si>
  <si>
    <t>ILLA USCAMAYTA LIZBETH</t>
  </si>
  <si>
    <t>PERSONAL DE APOYO PARA LA ATENCION DE CASOS DE VIOLENCIA FAMILIAR DERIVADOS AL HOGAR DE REFUGIO TEMPORAL</t>
  </si>
  <si>
    <t>42259358</t>
  </si>
  <si>
    <t>ILLANES PAUCAR NELIDA</t>
  </si>
  <si>
    <t>46325995</t>
  </si>
  <si>
    <t>IMAN ARNAO KAREN ESTEFANIA LIZETH</t>
  </si>
  <si>
    <t>45081759</t>
  </si>
  <si>
    <t>INCIO SAAVEDRA SULLY LISBET</t>
  </si>
  <si>
    <t>43969508</t>
  </si>
  <si>
    <t>INFANTE AREBALO LOURDES DE FATIMA</t>
  </si>
  <si>
    <t>28314936</t>
  </si>
  <si>
    <t>INFANZON   HERNANDEZ FLOR ISABEL</t>
  </si>
  <si>
    <t xml:space="preserve">PROFESOR </t>
  </si>
  <si>
    <t>28298492</t>
  </si>
  <si>
    <t>INFANZON HERNANDEZ MIRNA ISABEL</t>
  </si>
  <si>
    <t>42089025</t>
  </si>
  <si>
    <t>INGA BREÑA WILDER</t>
  </si>
  <si>
    <t>45915351</t>
  </si>
  <si>
    <t>INOCENTE PICON LIZ MARGOTH</t>
  </si>
  <si>
    <t>45409360</t>
  </si>
  <si>
    <t>IPANAQUE CARREÑO YOSSELYNE MARIELY</t>
  </si>
  <si>
    <t>43347728</t>
  </si>
  <si>
    <t>IPANAQUE TRELLES ESDRAS ENRIQUE</t>
  </si>
  <si>
    <t>46088151</t>
  </si>
  <si>
    <t>IPARRAGUIRRE RODRIGUEZ MARTHA MARIBEL</t>
  </si>
  <si>
    <t>45635111</t>
  </si>
  <si>
    <t>IRIGOIN CABRERA FANY GLORIA</t>
  </si>
  <si>
    <t>41782083</t>
  </si>
  <si>
    <t>IRIGOIN HOYOS SERGIO</t>
  </si>
  <si>
    <t>43564461</t>
  </si>
  <si>
    <t>ISIDRO QUISPE ELVIA DELMIRA</t>
  </si>
  <si>
    <t>05381879</t>
  </si>
  <si>
    <t>ISMIÑO MARCHAND RUBI LIZ</t>
  </si>
  <si>
    <t>BACH EN SICOLOGIA</t>
  </si>
  <si>
    <t>10544123</t>
  </si>
  <si>
    <t>ISMODES EZCURRA LUZ CARMELA</t>
  </si>
  <si>
    <t>23812669</t>
  </si>
  <si>
    <t>ITURRIAGA FERNANDEZ BACA LIDIA RUTH</t>
  </si>
  <si>
    <t>25711198</t>
  </si>
  <si>
    <t>ITURRIZAGA MEDINA GABY YOVANA</t>
  </si>
  <si>
    <t>01556227</t>
  </si>
  <si>
    <t>ITUSACA CONDORI SILVIA</t>
  </si>
  <si>
    <t>40032200</t>
  </si>
  <si>
    <t>IZAGUIRRE MINAYA MARIA ISABEL</t>
  </si>
  <si>
    <t>43321642</t>
  </si>
  <si>
    <t>IZAGUIRRE SILVA DARIO WIDWALDO</t>
  </si>
  <si>
    <t>10680734</t>
  </si>
  <si>
    <t>IZQUIERDO RAMIREZ MANUEL JESUS</t>
  </si>
  <si>
    <t>46068727</t>
  </si>
  <si>
    <t>IZQUIERDO SANTA CRUZ LUZ MARINA</t>
  </si>
  <si>
    <t>APOYO LEGAL PARA LA APNOP - REVIESFO</t>
  </si>
  <si>
    <t>47037037</t>
  </si>
  <si>
    <t>JACINTO REYES DORIS ESTELA</t>
  </si>
  <si>
    <t>PROFESIONAL PARA LA SENSIBILIZACIÓN Y POSICIONAMIENTO DE SERVICIOS DE ATENCIÓN Y PROTECCIÓN DE LA VIOLENCIA CONTRA LA MUJER  NIVEL NACIONAL</t>
  </si>
  <si>
    <t>40226733</t>
  </si>
  <si>
    <t>JACOBO ROJAS ROSA GUADALUPE</t>
  </si>
  <si>
    <t>42815774</t>
  </si>
  <si>
    <t>JACOBO YAPO CAROL MELINA</t>
  </si>
  <si>
    <t>09548794</t>
  </si>
  <si>
    <t>JAEN ENRIQUEZ ELVA ROSARIO</t>
  </si>
  <si>
    <t>44570291</t>
  </si>
  <si>
    <t>JAIMES ROJAS KATHERINE JOELY</t>
  </si>
  <si>
    <t>09260924</t>
  </si>
  <si>
    <t>JALK TAUMA EDGARDO</t>
  </si>
  <si>
    <t>40004584</t>
  </si>
  <si>
    <t>JANAMPA MAMANI KAREN TERESA</t>
  </si>
  <si>
    <t>31540513</t>
  </si>
  <si>
    <t>JANAMPA QUISPE HERMINIA</t>
  </si>
  <si>
    <t>41216537</t>
  </si>
  <si>
    <t>JANAMPA ROJAS LUIS ALBERTO</t>
  </si>
  <si>
    <t>41446410</t>
  </si>
  <si>
    <t>JAPP LLANCARI NAJIE NATHALI</t>
  </si>
  <si>
    <t>10235862</t>
  </si>
  <si>
    <t>JARA CALDERON DAVID ALBERTO</t>
  </si>
  <si>
    <t>44872910</t>
  </si>
  <si>
    <t>JARA GALVEZ KATIA EDITH</t>
  </si>
  <si>
    <t>01341943</t>
  </si>
  <si>
    <t>JARA MERMA GROVER</t>
  </si>
  <si>
    <t>42247191</t>
  </si>
  <si>
    <t>JARA MIRANDA JUAN CARLOS</t>
  </si>
  <si>
    <t>40380175</t>
  </si>
  <si>
    <t>JARA PRUDENCIO MARLENE ELISABETH</t>
  </si>
  <si>
    <t>00124451</t>
  </si>
  <si>
    <t>JARA RAMIREZ NADIALIS</t>
  </si>
  <si>
    <t>31042978</t>
  </si>
  <si>
    <t>JARA SANCHEZ DAISY</t>
  </si>
  <si>
    <t>ESPECIALISTA EN PROGRAMACIÓN</t>
  </si>
  <si>
    <t>10173184</t>
  </si>
  <si>
    <t>JARA SILVA MARIA DEL PILAR</t>
  </si>
  <si>
    <t>41603446</t>
  </si>
  <si>
    <t>JARA VERA CHRISTIAN RAPHAEL</t>
  </si>
  <si>
    <t>44342931</t>
  </si>
  <si>
    <t>JARAMILLO RAMOS ELIZABETH ENMA</t>
  </si>
  <si>
    <t>41950778</t>
  </si>
  <si>
    <t>JAUREGUI DIAZ JUAN SABINO</t>
  </si>
  <si>
    <t>42488158</t>
  </si>
  <si>
    <t>JAUREGUI HUAYAPA FRANCISCO</t>
  </si>
  <si>
    <t>44443260</t>
  </si>
  <si>
    <t>JAUREGUI LEZAMA KATHERINE JOHANNA</t>
  </si>
  <si>
    <t>46420731</t>
  </si>
  <si>
    <t>JAUREGUI TORRES PORFIRIO</t>
  </si>
  <si>
    <t>70215709</t>
  </si>
  <si>
    <t>JAVIER VILLANUEVA FLOR AZUCENA</t>
  </si>
  <si>
    <t>BACH EN DERECHO Y CIENCIAS POLITICAS</t>
  </si>
  <si>
    <t>PROFESIONAL ESTADÍSTICO</t>
  </si>
  <si>
    <t>41897126</t>
  </si>
  <si>
    <t>JESUS DIAZ RUBEN RONALD</t>
  </si>
  <si>
    <t>29583803</t>
  </si>
  <si>
    <t>JIHUALLANCA NEGRON CELIA VILMA</t>
  </si>
  <si>
    <t>09843690</t>
  </si>
  <si>
    <t>JIMENEZ CASTILLO LUIS</t>
  </si>
  <si>
    <t xml:space="preserve">ABOGADO PARA LA ATENCIÓN DE CASOS DE VIOLENCIA CONTRA LA MUJER E INTEGRANTES DEL GRUPO FAMILIAR Y VIOLENCIA SEXUAL </t>
  </si>
  <si>
    <t>45463001</t>
  </si>
  <si>
    <t>JIMENEZ LOPEZ DIEGO MARTIN</t>
  </si>
  <si>
    <t>46753595</t>
  </si>
  <si>
    <t>JIMENEZ MATICORENA JAHIR GABRIEL</t>
  </si>
  <si>
    <t>44275916</t>
  </si>
  <si>
    <t>JIMENEZ MEDINA LEYDI FLOR</t>
  </si>
  <si>
    <t>COORDINADORA REGIONAL LIMA</t>
  </si>
  <si>
    <t>16687350</t>
  </si>
  <si>
    <t>JIMENEZ NOVOA SILVIA MONICA</t>
  </si>
  <si>
    <t>33591194</t>
  </si>
  <si>
    <t>JIMENEZ PAICO FANY</t>
  </si>
  <si>
    <t>AUXILIAR TECNICO DE EDUCACION</t>
  </si>
  <si>
    <t>46747851</t>
  </si>
  <si>
    <t>JIMENEZ ROCCA EVELYN LISETH</t>
  </si>
  <si>
    <t>20098810</t>
  </si>
  <si>
    <t>JIMENEZ ROJAS JOSE</t>
  </si>
  <si>
    <t>42933858</t>
  </si>
  <si>
    <t>JIMENEZ TICONA MARYLUZ YOVANNA</t>
  </si>
  <si>
    <t>42705236</t>
  </si>
  <si>
    <t>JINEZ MAQUERA ELIZABETH NOEMI</t>
  </si>
  <si>
    <t>21863927</t>
  </si>
  <si>
    <t>JORDAN TORRES JOSE LUIS AURELIO</t>
  </si>
  <si>
    <t>21135851</t>
  </si>
  <si>
    <t>JORGE MARCOS LOURDES ROCIO</t>
  </si>
  <si>
    <t>01342153</t>
  </si>
  <si>
    <t>JOVE ENRIQUEZ NATIVIDAD</t>
  </si>
  <si>
    <t>41543084</t>
  </si>
  <si>
    <t>JOYO ZAGA IVAN ROGER</t>
  </si>
  <si>
    <t>73435648</t>
  </si>
  <si>
    <t>JUAN DE DIOS HUAYLINOS LUIS BENITO</t>
  </si>
  <si>
    <t>41609924</t>
  </si>
  <si>
    <t>JUAN DE DIOS SANCHEZ RICARDO</t>
  </si>
  <si>
    <t>40196729</t>
  </si>
  <si>
    <t>JUAPE REYES JUAN CARLOS</t>
  </si>
  <si>
    <t>44744610</t>
  </si>
  <si>
    <t>JUAREZ AYALA IVONNE NOEMI</t>
  </si>
  <si>
    <t>22313500</t>
  </si>
  <si>
    <t>JUAREZ CARDENAS LUIS ALBERTO</t>
  </si>
  <si>
    <t>31036560</t>
  </si>
  <si>
    <t>JUAREZ HURTADO RONALD</t>
  </si>
  <si>
    <t>40813408</t>
  </si>
  <si>
    <t>JUAREZ LOPEZ MONICA BEATRIZ</t>
  </si>
  <si>
    <t>44654297</t>
  </si>
  <si>
    <t>JUAREZ VILCHEZ YASSMELIN LIZBETH</t>
  </si>
  <si>
    <t>43133425</t>
  </si>
  <si>
    <t>JULCA CHUGNAS MARINO ASTERIO</t>
  </si>
  <si>
    <t>44275171</t>
  </si>
  <si>
    <t>JULCA MENDOZA MIRLA YESENIA</t>
  </si>
  <si>
    <t>10297876</t>
  </si>
  <si>
    <t>JULCA ROSALES ORLANDO DAVID</t>
  </si>
  <si>
    <t>45637720</t>
  </si>
  <si>
    <t>JULI QUISPE BRAULIO ELVIS</t>
  </si>
  <si>
    <t>10117010</t>
  </si>
  <si>
    <t>JUMPA CASTILLO DEHIMI VERONICA</t>
  </si>
  <si>
    <t>LIC EN RELACIONES PUBLICAS</t>
  </si>
  <si>
    <t>40526084</t>
  </si>
  <si>
    <t>JUNCO SUPA LIZETT GIOVANNA</t>
  </si>
  <si>
    <t>41457188</t>
  </si>
  <si>
    <t>JURO SAAVEDRA DORIS</t>
  </si>
  <si>
    <t>42093359</t>
  </si>
  <si>
    <t>JUSCAMAITA VILLAR JEFFERSON</t>
  </si>
  <si>
    <t>LICENCIADO EN PSICOLOGIA HUMANA</t>
  </si>
  <si>
    <t>43455540</t>
  </si>
  <si>
    <t>JUSTO AGUILAR WILLY LEONEL</t>
  </si>
  <si>
    <t>41012209</t>
  </si>
  <si>
    <t>KADENA VALDEZ MINERVA</t>
  </si>
  <si>
    <t>23886703</t>
  </si>
  <si>
    <t>KEHUARUCHO CARDENAS LOURDES</t>
  </si>
  <si>
    <t>46422346</t>
  </si>
  <si>
    <t>KIMPER VIZA WILFREDO</t>
  </si>
  <si>
    <t>EGRESADO/A DE CC JURIDICAS Y POLITICAS</t>
  </si>
  <si>
    <t>45558336</t>
  </si>
  <si>
    <t>LA SERNA GAMBOA CYNTHIA NAIDITHER</t>
  </si>
  <si>
    <t>09726431</t>
  </si>
  <si>
    <t>LA SERNA NAVARRO ISMAEL</t>
  </si>
  <si>
    <t>40119987</t>
  </si>
  <si>
    <t>LA SERNA NAVARRO KILDER</t>
  </si>
  <si>
    <t>41699848</t>
  </si>
  <si>
    <t>LA TORRE IGNARO DIANA ODIL</t>
  </si>
  <si>
    <t>09663805</t>
  </si>
  <si>
    <t>LABERIANO AGÜERO DE ZANDER MARTHA ELISA</t>
  </si>
  <si>
    <t>07507954</t>
  </si>
  <si>
    <t>LACHO QUISPE JORGE</t>
  </si>
  <si>
    <t>LIC. EN PEDAGOCIA Y HUMANIDADES</t>
  </si>
  <si>
    <t>42088421</t>
  </si>
  <si>
    <t>LADERAS HUILLCAHUARI CELINA</t>
  </si>
  <si>
    <t>40958488</t>
  </si>
  <si>
    <t>LAGOS LA ROSA EDITH JACQUELINE</t>
  </si>
  <si>
    <t>43153636</t>
  </si>
  <si>
    <t>LAGOS PALOMINO MIRLA YUDITH</t>
  </si>
  <si>
    <t>43477746</t>
  </si>
  <si>
    <t>LAGOS SARMIENTO PALMIRA ILENE</t>
  </si>
  <si>
    <t>41627029</t>
  </si>
  <si>
    <t>LAGUNA HUANCA NANCY JAKELINE</t>
  </si>
  <si>
    <t>40478048</t>
  </si>
  <si>
    <t>LAGUNA HUANCA TANIA MARIBEL</t>
  </si>
  <si>
    <t>41840323</t>
  </si>
  <si>
    <t>LAGUNAS COLCA JULISSA LUZ</t>
  </si>
  <si>
    <t>44786758</t>
  </si>
  <si>
    <t>LALUPU SERNAQUE JOSE LUIS</t>
  </si>
  <si>
    <t>PERSONAL P/ DERIVACIONES</t>
  </si>
  <si>
    <t>40995000</t>
  </si>
  <si>
    <t>LANDA GONZALES CYNTIA NORMA</t>
  </si>
  <si>
    <t>PSICÓLOGO PARA LA ATENCIÓN DE CASOS DEL SERVICIO DE ATENCIÓN URGENTE</t>
  </si>
  <si>
    <t>43301893</t>
  </si>
  <si>
    <t>LANDA RIVAS GROVER JESUS ELIOT</t>
  </si>
  <si>
    <t>10311337</t>
  </si>
  <si>
    <t>LANDA TRUJILLO FLOR DE MARIA</t>
  </si>
  <si>
    <t>06760983</t>
  </si>
  <si>
    <t>LANDAURO SAENZ CLEMENTE ENRIQUE</t>
  </si>
  <si>
    <t>10701806</t>
  </si>
  <si>
    <t>LANDEO ALIAGA ENMA ADELA</t>
  </si>
  <si>
    <t>42540675</t>
  </si>
  <si>
    <t>LANEGRA CHAGRAY FIORELLA ROCIO</t>
  </si>
  <si>
    <t>02831975</t>
  </si>
  <si>
    <t>LAÑAS QUINDE MONICA CECILIA</t>
  </si>
  <si>
    <t>43877997</t>
  </si>
  <si>
    <t>LAOS ARTEAGA CHRISTIAN JOAO</t>
  </si>
  <si>
    <t>BACH EN ADMINISTRACION</t>
  </si>
  <si>
    <t>47612365</t>
  </si>
  <si>
    <t>LAOS ARTEAGA STEPHANIE NATALIA</t>
  </si>
  <si>
    <t>25712156</t>
  </si>
  <si>
    <t>LAOS MARAVI LIDIA MARTHA</t>
  </si>
  <si>
    <t>46968785</t>
  </si>
  <si>
    <t>LAOS ORDOÑEZ CARMEN ROSA</t>
  </si>
  <si>
    <t>47131804</t>
  </si>
  <si>
    <t>LAQUI FARFAN GUILIANA IKEIKO</t>
  </si>
  <si>
    <t>42168504</t>
  </si>
  <si>
    <t>LAQUISE ORE ROSALIA</t>
  </si>
  <si>
    <t>46448101</t>
  </si>
  <si>
    <t>LARA HUALLIPE MILAGROS LIZBETH</t>
  </si>
  <si>
    <t xml:space="preserve">COORDINADOR PARA CEM </t>
  </si>
  <si>
    <t>07507317</t>
  </si>
  <si>
    <t>LARA RIVERA OSWALDO PABLO</t>
  </si>
  <si>
    <t>02045077</t>
  </si>
  <si>
    <t>LARICO MAMANI EDITH MARIZOL</t>
  </si>
  <si>
    <t>43838120</t>
  </si>
  <si>
    <t>LARICO MAMANI LISBETH IVONE</t>
  </si>
  <si>
    <t>44863556</t>
  </si>
  <si>
    <t>LARIOS GUERRERO DINA RAQUEL</t>
  </si>
  <si>
    <t>43584610</t>
  </si>
  <si>
    <t>LARREA ORTIZ CAROLINA NATALIA</t>
  </si>
  <si>
    <t>40282591</t>
  </si>
  <si>
    <t>LARRIEGA COLAN LISET YENICSA</t>
  </si>
  <si>
    <t>43912038</t>
  </si>
  <si>
    <t>LAURA APAZA LILIAN MARIBEL</t>
  </si>
  <si>
    <t>PROFESIONAL PARA LA PROMOCIÓN Y SENSIBILIZACIÓN</t>
  </si>
  <si>
    <t>40086556</t>
  </si>
  <si>
    <t>LAURA ATANACIO VANESSA LIZ</t>
  </si>
  <si>
    <t>BACH EN COMUNICACIÓN SOCIAL</t>
  </si>
  <si>
    <t>72506604</t>
  </si>
  <si>
    <t>LAURA DE LA CRUZ LEIDY LAURA</t>
  </si>
  <si>
    <t>42143162</t>
  </si>
  <si>
    <t>LAURA VILCAPAZA MARIBEL</t>
  </si>
  <si>
    <t>46154136</t>
  </si>
  <si>
    <t>LAUREANO PEREZ PRISCILLA KAREN</t>
  </si>
  <si>
    <t>07213582</t>
  </si>
  <si>
    <t>LAURENCIO MIRABAL LUZ DINA</t>
  </si>
  <si>
    <t>25564425</t>
  </si>
  <si>
    <t>LAURO ALEGRE SHIRLEY IVONNE</t>
  </si>
  <si>
    <t>41390755</t>
  </si>
  <si>
    <t>LAVA CARDENAS LISSETH GIOVANA</t>
  </si>
  <si>
    <t>44244578</t>
  </si>
  <si>
    <t>LAVADO HUATUCO KIRA SIRENY</t>
  </si>
  <si>
    <t>45736089</t>
  </si>
  <si>
    <t>LAVADO RODRIGUEZ TATIANA YANIRET</t>
  </si>
  <si>
    <t>07535625</t>
  </si>
  <si>
    <t>LAVALLE BARRIENTOS GABRIELA CECILIA</t>
  </si>
  <si>
    <t>70028427</t>
  </si>
  <si>
    <t>LAVANDO GUILLEN DIANA CAROLINA</t>
  </si>
  <si>
    <t>42422366</t>
  </si>
  <si>
    <t>LAYME SARAVIA FREDY</t>
  </si>
  <si>
    <t>06779396</t>
  </si>
  <si>
    <t>LAYME TIPULA CARMEN ROSA</t>
  </si>
  <si>
    <t>45859709</t>
  </si>
  <si>
    <t>LAZARO CARRILLO SUSANA</t>
  </si>
  <si>
    <t>40638889</t>
  </si>
  <si>
    <t>LAZARO FERNANDEZ FAUSTA GREGORIA</t>
  </si>
  <si>
    <t>PROFESOR/A DE EDUCACION INICIAL</t>
  </si>
  <si>
    <t>46342986</t>
  </si>
  <si>
    <t>LAZARO GONZALES ISABEL CATALINA</t>
  </si>
  <si>
    <t>09672689</t>
  </si>
  <si>
    <t>LAZARO MOTTA PAOLA GIULIANA</t>
  </si>
  <si>
    <t>41400857</t>
  </si>
  <si>
    <t>LAZARO PANDURO EVER MARLEN</t>
  </si>
  <si>
    <t>ESPECIALISTA EN PLANEAMIENTO Y PROGRAMAS PRESUPUESTALES</t>
  </si>
  <si>
    <t>43087262</t>
  </si>
  <si>
    <t>LAZARO TACUCHI KATHERINE</t>
  </si>
  <si>
    <t>INGENIERO DE SISTEMAS</t>
  </si>
  <si>
    <t>44188156</t>
  </si>
  <si>
    <t>LAZARO TACUCHI ROCIO</t>
  </si>
  <si>
    <t>40734812</t>
  </si>
  <si>
    <t>LAZARO TORIBIO VERONICA ANGELINA</t>
  </si>
  <si>
    <t>PSICÓLOGA PARA LA ATENCIÓN DE CASOS DE VIOLENCIA FAMILIAR Y SEXUAL</t>
  </si>
  <si>
    <t>41413766</t>
  </si>
  <si>
    <t>LAZARO VELASQUEZ YOLANDA MARITZA</t>
  </si>
  <si>
    <t>42971902</t>
  </si>
  <si>
    <t>LAZO BAZAN WILSON OMAR</t>
  </si>
  <si>
    <t>PROFESIONAL ESPECIALISTA EN COMUNICACIÓN</t>
  </si>
  <si>
    <t>29307587</t>
  </si>
  <si>
    <t>LAZO GAMERO MARIA GEORGINA</t>
  </si>
  <si>
    <t>PROFESIONAL PARA LAS ACCIONES DE COMUNICACIÓN Y DIFUSIÓN PREVENTIVO PROMOCIONALES CONTRA LA VIOLENCIA FAMILIAR Y SEXUAL</t>
  </si>
  <si>
    <t>47170246</t>
  </si>
  <si>
    <t>LAZO GARCIA MABEL DENISSE</t>
  </si>
  <si>
    <t>45096739</t>
  </si>
  <si>
    <t>LAZO MACETAS DEYSI PAOLA</t>
  </si>
  <si>
    <t>40754932</t>
  </si>
  <si>
    <t>LAZO NEGRON VICENTE AMERICO</t>
  </si>
  <si>
    <t>43869317</t>
  </si>
  <si>
    <t>LAZO PEREZ ALEX GILBERT</t>
  </si>
  <si>
    <t>41469840</t>
  </si>
  <si>
    <t>LAZO PONCECA CESAR RUBEN</t>
  </si>
  <si>
    <t>40379330</t>
  </si>
  <si>
    <t>LEANDRO BRICEÑO KARINA DANITZA</t>
  </si>
  <si>
    <t>LIC EN EDUCACION - NIVEL PRIMARIA</t>
  </si>
  <si>
    <t>09459987</t>
  </si>
  <si>
    <t>LEDESMA REY MARIA GABRIELA</t>
  </si>
  <si>
    <t>45404405</t>
  </si>
  <si>
    <t>LEDESMA TICONA PAMELA MICHELY</t>
  </si>
  <si>
    <t>PROFESIONAL DE APOYO PARA EL COORDINADOR REGIONAL AMAZONAS</t>
  </si>
  <si>
    <t>80283835</t>
  </si>
  <si>
    <t>LEIVA ASQUE NOELIA VIVIANA</t>
  </si>
  <si>
    <t>45659499</t>
  </si>
  <si>
    <t>LEIVA GALLARDO MARLYS KELLY</t>
  </si>
  <si>
    <t>10621902</t>
  </si>
  <si>
    <t>LEIVA GIBAJA EDDY HELBERT</t>
  </si>
  <si>
    <t>41809809</t>
  </si>
  <si>
    <t>LEIVA LAZARO NANCY MARGOT</t>
  </si>
  <si>
    <t>42452051</t>
  </si>
  <si>
    <t>LEIVA LOAIZA JAHIRZINIO</t>
  </si>
  <si>
    <t>42807953</t>
  </si>
  <si>
    <t>LEIVA MEDINA LENIN YURY</t>
  </si>
  <si>
    <t>41745219</t>
  </si>
  <si>
    <t>LEIVA OLIVERA ZENHIA MARIANA</t>
  </si>
  <si>
    <t>ESPECIALISTA EN GESTIÓN DE CAPACITACIÓN Y RENDIMIENTO</t>
  </si>
  <si>
    <t>70440555</t>
  </si>
  <si>
    <t>LEON ALVAREZ JORGE LUIS</t>
  </si>
  <si>
    <t>20122005</t>
  </si>
  <si>
    <t>LEON ARREDONDO GERSON JAIRZINHO</t>
  </si>
  <si>
    <t>42763244</t>
  </si>
  <si>
    <t>LEON CAMBILLO VANESSA GISSELA</t>
  </si>
  <si>
    <t>ESPECIALISTA EN PRESUPUESTO PUBLICO</t>
  </si>
  <si>
    <t>40076183</t>
  </si>
  <si>
    <t>LEON CAMPOS KARINA ARCIELA</t>
  </si>
  <si>
    <t>41086642</t>
  </si>
  <si>
    <t>LEON CARDENAS CRISTHIAN ALEXANDER</t>
  </si>
  <si>
    <t>43610322</t>
  </si>
  <si>
    <t>LEON CCOYLLO ROCIO</t>
  </si>
  <si>
    <t>42638637</t>
  </si>
  <si>
    <t>LEON CORDOVA GIANNINA PAOLA</t>
  </si>
  <si>
    <t>45244497</t>
  </si>
  <si>
    <t>LEON GARCIA KELYN JHAZMIN</t>
  </si>
  <si>
    <t>31605903</t>
  </si>
  <si>
    <t>LEON HUAMAN ESPERANZA SOFIA</t>
  </si>
  <si>
    <t>07683747</t>
  </si>
  <si>
    <t>LEON HUANCAYA RAFAEL FORTUNATO</t>
  </si>
  <si>
    <t>43674800</t>
  </si>
  <si>
    <t>LEON LESCANO ERICCSON JHANCARLOS</t>
  </si>
  <si>
    <t>46683171</t>
  </si>
  <si>
    <t>LEON MURRUGARRA NATHALI FIORELLA</t>
  </si>
  <si>
    <t>70442979</t>
  </si>
  <si>
    <t>LEON OLORTEGUI KATHERIN MILAGROS</t>
  </si>
  <si>
    <t>42059413</t>
  </si>
  <si>
    <t>LEON QUIROGA NEDA MILAGROS</t>
  </si>
  <si>
    <t>31682922</t>
  </si>
  <si>
    <t>LEON REYES JUAN PABLO</t>
  </si>
  <si>
    <t>47188852</t>
  </si>
  <si>
    <t>LEON RUIDIAS IRENE LUISA MARIA</t>
  </si>
  <si>
    <t>15612192</t>
  </si>
  <si>
    <t>LEON SAMANES YSABEL OLINDA</t>
  </si>
  <si>
    <t>15686808</t>
  </si>
  <si>
    <t>LEON SAMANEZ OSWALDO MAXIMO</t>
  </si>
  <si>
    <t>40430670</t>
  </si>
  <si>
    <t>LEON SIERRA RAQUEL</t>
  </si>
  <si>
    <t>46644202</t>
  </si>
  <si>
    <t>LEON SOLIS MARIA ELENA</t>
  </si>
  <si>
    <t>08543238</t>
  </si>
  <si>
    <t>LEONARD COLLANTES LUZ MARIA</t>
  </si>
  <si>
    <t>42793768</t>
  </si>
  <si>
    <t>LEONARDO REYES SHIRLE PILAR</t>
  </si>
  <si>
    <t>LIC EN ADMINISTRACIÓN</t>
  </si>
  <si>
    <t>40865909</t>
  </si>
  <si>
    <t>LERMA PACOMPIA HERMELINDA</t>
  </si>
  <si>
    <t>22269910</t>
  </si>
  <si>
    <t>LEVANO BARRIENTOS DINO ALDO</t>
  </si>
  <si>
    <t>41276041</t>
  </si>
  <si>
    <t>LEVANO OCHOA ARAFATH YHEMIR</t>
  </si>
  <si>
    <t>25431048</t>
  </si>
  <si>
    <t>LEVANO SARMIENTO HECTOR EDUARDO</t>
  </si>
  <si>
    <t>47527456</t>
  </si>
  <si>
    <t>LEVIS ALFARO JOAN JENNYFER</t>
  </si>
  <si>
    <t>46628955</t>
  </si>
  <si>
    <t>LEYTON MERCADO LIBLY MICHELLY</t>
  </si>
  <si>
    <t>44206743</t>
  </si>
  <si>
    <t>LEYTON RODRIGUEZ ISABEL ADRIANA</t>
  </si>
  <si>
    <t>46608277</t>
  </si>
  <si>
    <t>LIMACHE CONDORI ANEL MILAGROS</t>
  </si>
  <si>
    <t>16135185</t>
  </si>
  <si>
    <t>LIMACHI MAMANI ANDRES ORLANDO</t>
  </si>
  <si>
    <t>28314985</t>
  </si>
  <si>
    <t>LIMACHI RAMIREZ JUAN JOSE</t>
  </si>
  <si>
    <t>44163123</t>
  </si>
  <si>
    <t>LINARES MARTINEZ JORGE ANTONIO</t>
  </si>
  <si>
    <t>45647818</t>
  </si>
  <si>
    <t>LINARES RODRIGUEZ GABRIELA MARILU</t>
  </si>
  <si>
    <t>10253007</t>
  </si>
  <si>
    <t>LINDO COSME KARINA FREDESVINDA</t>
  </si>
  <si>
    <t>43402869</t>
  </si>
  <si>
    <t>LINGAN RIVASPLATA TANIA ELIZABETH</t>
  </si>
  <si>
    <t>46567891</t>
  </si>
  <si>
    <t>LINISE MAQUERA HEIDY BEATRIZ</t>
  </si>
  <si>
    <t>00491159</t>
  </si>
  <si>
    <t>LINO CHAMBILLA ALEJANDRINA ISABEL</t>
  </si>
  <si>
    <t>43598496</t>
  </si>
  <si>
    <t>LIVIA IBAÑEZ SONIA</t>
  </si>
  <si>
    <t>40928429</t>
  </si>
  <si>
    <t>LIZANA GOMEZ LILIANA HEDITH</t>
  </si>
  <si>
    <t>41106977</t>
  </si>
  <si>
    <t>LIZARBE ALARCON DIANA PATROCINIA</t>
  </si>
  <si>
    <t>21570240</t>
  </si>
  <si>
    <t>LIZARBE RAMIREZ GILES WALTER</t>
  </si>
  <si>
    <t>TRABAJADOR SOCIAL P´ ATENCION CASOS D´PERSONAS AGRESORAS EN V.F.</t>
  </si>
  <si>
    <t>28314486</t>
  </si>
  <si>
    <t>LLACCTAHUAMAN OCHANTE PERCY HECTOR</t>
  </si>
  <si>
    <t>41503908</t>
  </si>
  <si>
    <t>LLACSA MAMANI VANESSA JADE</t>
  </si>
  <si>
    <t>47876518</t>
  </si>
  <si>
    <t>LLACUA RODRIGUEZ DARLYN QUYMBERLY</t>
  </si>
  <si>
    <t>44309220</t>
  </si>
  <si>
    <t>LLAGUENTO QUEZADA ROSA VERONICA</t>
  </si>
  <si>
    <t>46834682</t>
  </si>
  <si>
    <t>LLAJA ARANA ESTEVES</t>
  </si>
  <si>
    <t>46943856</t>
  </si>
  <si>
    <t>LLAMOCCA TOMAYLLA DENNIS</t>
  </si>
  <si>
    <t>46575078</t>
  </si>
  <si>
    <t>LLANCA SALDAÑA ORIANA DEL ROSARIO</t>
  </si>
  <si>
    <t>72580552</t>
  </si>
  <si>
    <t>LLANCA SALDAÑA RONIE ANDRE</t>
  </si>
  <si>
    <t>46654470</t>
  </si>
  <si>
    <t>LLANCARES SUXE MINERVA MELCHORITA</t>
  </si>
  <si>
    <t>47482005</t>
  </si>
  <si>
    <t>LLANOS ALVARADO BELEN ANALY</t>
  </si>
  <si>
    <t>40793082</t>
  </si>
  <si>
    <t>LLANOS CONDORI MARLENY</t>
  </si>
  <si>
    <t>ESPECIALISTA ESTADISTICO PARA LA GESTION DE LA INFORMACION II</t>
  </si>
  <si>
    <t>INGENIERO ESTADISTICO E INFORMATICO</t>
  </si>
  <si>
    <t>46045949</t>
  </si>
  <si>
    <t>LLANOS CRUZ JULIANA MILAGROS</t>
  </si>
  <si>
    <t>43193847</t>
  </si>
  <si>
    <t>LLANOS MONZON YESENIA NIEVES</t>
  </si>
  <si>
    <t>42275167</t>
  </si>
  <si>
    <t>LLANOS MUÑOZ ELDER JAVIER</t>
  </si>
  <si>
    <t>46762379</t>
  </si>
  <si>
    <t>LLANTO HERRERA GABRIELA EVELYN</t>
  </si>
  <si>
    <t>COCINERA</t>
  </si>
  <si>
    <t>20663694</t>
  </si>
  <si>
    <t>LLANTO SANCHEZ SELVINA LUISA</t>
  </si>
  <si>
    <t>SOPORTE TECNICO</t>
  </si>
  <si>
    <t>70429193</t>
  </si>
  <si>
    <t>LLANTOY LUJAN FIDENCIO</t>
  </si>
  <si>
    <t>TECNICO TELEMATICO</t>
  </si>
  <si>
    <t>43610464</t>
  </si>
  <si>
    <t>LLASACCE OROSCO URIEL</t>
  </si>
  <si>
    <t>ABOGADO PARA EL SERVICIO DE ATENCIÓN URGENTE</t>
  </si>
  <si>
    <t>43613474</t>
  </si>
  <si>
    <t>LLENQUE CHUMPITAZ ALDO JAVIER</t>
  </si>
  <si>
    <t>31037821</t>
  </si>
  <si>
    <t>LLERENA ARROYO YANETH CLEOFE</t>
  </si>
  <si>
    <t>LIC EN EDUCACION FISICA</t>
  </si>
  <si>
    <t>45026700</t>
  </si>
  <si>
    <t>LLERENA HERRERA MANUEL ALEJANDRO</t>
  </si>
  <si>
    <t>24005992</t>
  </si>
  <si>
    <t>LLERENA MEDINA JAVIER FRANCISCO</t>
  </si>
  <si>
    <t>42873849</t>
  </si>
  <si>
    <t>LLERENA PUMA DANILO JONATHAN</t>
  </si>
  <si>
    <t>01306470</t>
  </si>
  <si>
    <t>LLERENA ZEA JULIA ROSA</t>
  </si>
  <si>
    <t>46795123</t>
  </si>
  <si>
    <t>LLICO HUAMAN CYNTHIA KATHERINE</t>
  </si>
  <si>
    <t>42780898</t>
  </si>
  <si>
    <t>LLOCCLLA QUISPE NOEMI FLOR</t>
  </si>
  <si>
    <t>44342486</t>
  </si>
  <si>
    <t>LLOCCLLA QUISPE YESSICA YANET</t>
  </si>
  <si>
    <t>42091570</t>
  </si>
  <si>
    <t>LLONA PINILLOS YAMILLE ESPERANZA</t>
  </si>
  <si>
    <t>44891171</t>
  </si>
  <si>
    <t>LLONTOP PRIETO ROCIO DEL PILAR</t>
  </si>
  <si>
    <t>40674109</t>
  </si>
  <si>
    <t>LLONTOP VILCHEZ IRMA MILAGRITOS</t>
  </si>
  <si>
    <t>46988676</t>
  </si>
  <si>
    <t>LLUEN SIESQUEN MARCO ANTONIO</t>
  </si>
  <si>
    <t>45902386</t>
  </si>
  <si>
    <t>LLUQUE VILLACORTA DE OCON EMELY TANIA</t>
  </si>
  <si>
    <t>23960815</t>
  </si>
  <si>
    <t>LOAIZA MUÑOZ VIOLETA</t>
  </si>
  <si>
    <t>07368704</t>
  </si>
  <si>
    <t>LOARTE VARGAS NANSY NORMA</t>
  </si>
  <si>
    <t>28292530</t>
  </si>
  <si>
    <t>LOAYZA ALHUAY EDDY</t>
  </si>
  <si>
    <t>10777240</t>
  </si>
  <si>
    <t>LOAYZA BERROA MARCO ANTONIO</t>
  </si>
  <si>
    <t>43653455</t>
  </si>
  <si>
    <t>LOAYZA CAMPOS DIANA ELIZABETH</t>
  </si>
  <si>
    <t>43000475</t>
  </si>
  <si>
    <t>LOAYZA FIESTAS SANDRA KATHERINE</t>
  </si>
  <si>
    <t>40792182</t>
  </si>
  <si>
    <t>LOAYZA HUACCACHI ANGELICA MARIA</t>
  </si>
  <si>
    <t>41223641</t>
  </si>
  <si>
    <t>LOAYZA HUANCA ANGELA PAMELA</t>
  </si>
  <si>
    <t>10416545</t>
  </si>
  <si>
    <t>LOAYZA VASQUEZ SILVIA ELIZABETH</t>
  </si>
  <si>
    <t>44159907</t>
  </si>
  <si>
    <t>LOBON FABIAN ROBERTO SMITH</t>
  </si>
  <si>
    <t>42503197</t>
  </si>
  <si>
    <t>LOLI MEJIA JAQUELINE CINTHIA</t>
  </si>
  <si>
    <t>43795623</t>
  </si>
  <si>
    <t>LOMA MORALES JENNY DIANA</t>
  </si>
  <si>
    <t>02298875</t>
  </si>
  <si>
    <t>LOPE HUANCA YENY MERCEDES</t>
  </si>
  <si>
    <t>04069596</t>
  </si>
  <si>
    <t>LOPEZ ALIAGA ANDREA AMERICA</t>
  </si>
  <si>
    <t>45872611</t>
  </si>
  <si>
    <t>LOPEZ AMBROCIO MERLY BENAZIR</t>
  </si>
  <si>
    <t>41566633</t>
  </si>
  <si>
    <t>LOPEZ AMPUERO TANIA</t>
  </si>
  <si>
    <t>28308976</t>
  </si>
  <si>
    <t>LOPEZ ANGULO MARIA CARMEN</t>
  </si>
  <si>
    <t>18221040</t>
  </si>
  <si>
    <t>LOPEZ ANGULO ROCIO DEL PILAR</t>
  </si>
  <si>
    <t>08109451</t>
  </si>
  <si>
    <t>LOPEZ ANTON ADA MARIA</t>
  </si>
  <si>
    <t>PERSONA DE APOYO PARA HRT</t>
  </si>
  <si>
    <t>45611922</t>
  </si>
  <si>
    <t>LOPEZ APAZA LUDMILA</t>
  </si>
  <si>
    <t>LICENCIA EN TRABAJO SOCIAL</t>
  </si>
  <si>
    <t>32950936</t>
  </si>
  <si>
    <t>LOPEZ ASMAT NORA JHOVANA</t>
  </si>
  <si>
    <t>42892692</t>
  </si>
  <si>
    <t>LOPEZ AUCCAPUCLLA LUCY BERTHA</t>
  </si>
  <si>
    <t>44596321</t>
  </si>
  <si>
    <t>LOPEZ CAJO ELIO</t>
  </si>
  <si>
    <t>43120410</t>
  </si>
  <si>
    <t>LOPEZ CAMPOS ALICIA NATHALY</t>
  </si>
  <si>
    <t>41573676</t>
  </si>
  <si>
    <t>LOPEZ CANGALAYA YUSSOF FRANK</t>
  </si>
  <si>
    <t>80052949</t>
  </si>
  <si>
    <t>LOPEZ CARRASCO JAIME</t>
  </si>
  <si>
    <t>40952623</t>
  </si>
  <si>
    <t>LOPEZ CERVANTES ELIZABETH DORIS</t>
  </si>
  <si>
    <t>10453072</t>
  </si>
  <si>
    <t>LOPEZ CORTEZ VIVIAN ELIANA</t>
  </si>
  <si>
    <t>40794712</t>
  </si>
  <si>
    <t>LOPEZ COTRINA WALTER</t>
  </si>
  <si>
    <t>44877450</t>
  </si>
  <si>
    <t>LOPEZ DEL CASTILLO MILAGROS DEL CARMEN</t>
  </si>
  <si>
    <t>PROFESIONAL ESPECIALISTA EN SEGUIMIENTO Y EVALUACION DE PROGRAMAS Y PROYECTOS SOCIALES</t>
  </si>
  <si>
    <t>40831807</t>
  </si>
  <si>
    <t>LOPEZ FERNANDEZ LILE MARILU</t>
  </si>
  <si>
    <t>46654641</t>
  </si>
  <si>
    <t>LOPEZ FLORES MILAGROS</t>
  </si>
  <si>
    <t>PROFESIONAL EN DERECHO PARA LA ASISTENCIA TECNICA PRESENCIAL Y TELEMATICA DE LOS SERVICIOS DE ATENCIOIN DE LA VIOLENCIA CONTRA LA MUJER E INTEGRANTES DEL GRUPO FAMILIAR</t>
  </si>
  <si>
    <t>46312438</t>
  </si>
  <si>
    <t>LOPEZ GOMEZ SHEYLA YULIANA</t>
  </si>
  <si>
    <t>47530350</t>
  </si>
  <si>
    <t>LOPEZ HUAMAN ELIANA ESTHER NILCE</t>
  </si>
  <si>
    <t>07289861</t>
  </si>
  <si>
    <t>LOPEZ LOPEZ RUBEN MARINO</t>
  </si>
  <si>
    <t>43547471</t>
  </si>
  <si>
    <t>LOPEZ NARVAES ROCIO DEL PILAR MONICA</t>
  </si>
  <si>
    <t>43505890</t>
  </si>
  <si>
    <t>LOPEZ OROZCO MARELIZ LUCIA</t>
  </si>
  <si>
    <t>25560949</t>
  </si>
  <si>
    <t>LOPEZ PAJUELO HUGO JUAN</t>
  </si>
  <si>
    <t>40820131</t>
  </si>
  <si>
    <t>LÓPEZ RAMÍREZ ROCSANA</t>
  </si>
  <si>
    <t>42916559</t>
  </si>
  <si>
    <t>LOPEZ ROJAS MARY LUZ</t>
  </si>
  <si>
    <t>ABOGADA COMUNITARIA</t>
  </si>
  <si>
    <t>71649595</t>
  </si>
  <si>
    <t>LOPEZ RUIZ MARIA DEISI</t>
  </si>
  <si>
    <t>70678220</t>
  </si>
  <si>
    <t>LOPEZ RUIZ MARIELA LISETH</t>
  </si>
  <si>
    <t>47303977</t>
  </si>
  <si>
    <t>LOPEZ SANCHEZ KARINA BETZABETH</t>
  </si>
  <si>
    <t>PROFESIONAL DE ENLACE Y APOYO PARA EL REG DE INFORMACIÓN</t>
  </si>
  <si>
    <t>70119426</t>
  </si>
  <si>
    <t>LOPEZ TORRES DANITZA LUZ</t>
  </si>
  <si>
    <t>PROFESIONAL PARA LA INDUCCIÓN Y ASISTENCIA TÉCNICA</t>
  </si>
  <si>
    <t>001257342</t>
  </si>
  <si>
    <t>LÓPEZ VALENZUELA PAULO CÉSAR</t>
  </si>
  <si>
    <t>43964063</t>
  </si>
  <si>
    <t>LOPEZ VELASQUEZ DEYSI PILAR</t>
  </si>
  <si>
    <t>42900663</t>
  </si>
  <si>
    <t>LOVATO CENTENO ROBERT EUGENIO</t>
  </si>
  <si>
    <t>80045677</t>
  </si>
  <si>
    <t>LOYOLA   GONZALEZ ROSA ELDA</t>
  </si>
  <si>
    <t>42428905</t>
  </si>
  <si>
    <t>LOYOLA FLORES CHRISTIAN SOCRATES</t>
  </si>
  <si>
    <t>46945125</t>
  </si>
  <si>
    <t>LOZADA CHERO JESUS MARTIN</t>
  </si>
  <si>
    <t>46821686</t>
  </si>
  <si>
    <t>LOZADA MALARIN NANCY</t>
  </si>
  <si>
    <t>42781206</t>
  </si>
  <si>
    <t>LOZANO CAMPOS FLOR DE MARIA</t>
  </si>
  <si>
    <t>41294885</t>
  </si>
  <si>
    <t>LOZANO COLLANTES EVELYN LILIANA</t>
  </si>
  <si>
    <t>19806979</t>
  </si>
  <si>
    <t>LOZANO LOBATO WAGNER FELIMON</t>
  </si>
  <si>
    <t>42954949</t>
  </si>
  <si>
    <t>LOZANO MORALES NORA JOJANY</t>
  </si>
  <si>
    <t>40244730</t>
  </si>
  <si>
    <t>LOZANO TORRES KARINA JANETH</t>
  </si>
  <si>
    <t>07482065</t>
  </si>
  <si>
    <t>LUCANA GONZALES ANA MARISOL</t>
  </si>
  <si>
    <t>45126664</t>
  </si>
  <si>
    <t>LUCANO DELGADO LUIS ENRIQUE</t>
  </si>
  <si>
    <t>41753283</t>
  </si>
  <si>
    <t>LUCAR VIDAL FREDRIK JUNIOR</t>
  </si>
  <si>
    <t>45997740</t>
  </si>
  <si>
    <t>LUCAS OBREGON JORGE LUIS</t>
  </si>
  <si>
    <t>42502044</t>
  </si>
  <si>
    <t>LUCAS ORELLANA SILVIA LORENA</t>
  </si>
  <si>
    <t>09646547</t>
  </si>
  <si>
    <t>LUCAS SUAREZ BAUTISTA YENY</t>
  </si>
  <si>
    <t>10205313</t>
  </si>
  <si>
    <t>LUCAS VILLANUEVA DOROTEA MENINA</t>
  </si>
  <si>
    <t>40917116</t>
  </si>
  <si>
    <t>LUCEN   REBAZA DENKA YSABEL</t>
  </si>
  <si>
    <t>46607514</t>
  </si>
  <si>
    <t>LUCIANO MAURIOLA ZOEL ESTHER</t>
  </si>
  <si>
    <t>RESPONSABLE DE CHAT LINEA 100</t>
  </si>
  <si>
    <t>04073553</t>
  </si>
  <si>
    <t>LUCICH RIVERA ESTHER AMELIA</t>
  </si>
  <si>
    <t>41289630</t>
  </si>
  <si>
    <t>LUDEÑA VILCA DE PAMO SARITA ALEXANDRA</t>
  </si>
  <si>
    <t>15682228</t>
  </si>
  <si>
    <t>LUGO AMBROCIO SANTA HUMBELINA</t>
  </si>
  <si>
    <t>PROFESIONAL EN EMPODERAMIENTO SOCIOECONOMICO</t>
  </si>
  <si>
    <t>04030112</t>
  </si>
  <si>
    <t>LUIS PABLO BETTY HONORIA</t>
  </si>
  <si>
    <t>46769604</t>
  </si>
  <si>
    <t>LUJAN CORRALES BORIS BRIAN EMMANUEL</t>
  </si>
  <si>
    <t>41373385</t>
  </si>
  <si>
    <t>LUJAN GUTIERREZ AURORA</t>
  </si>
  <si>
    <t>43425899</t>
  </si>
  <si>
    <t>LUJAN SEGURA SANDRA BEATRIZ</t>
  </si>
  <si>
    <t>42599014</t>
  </si>
  <si>
    <t>LUNA ALBA SUSAN JACQUELINE</t>
  </si>
  <si>
    <t>42824397</t>
  </si>
  <si>
    <t>LUNA ALFEREZ VILMA MELISSA</t>
  </si>
  <si>
    <t>09610684</t>
  </si>
  <si>
    <t>LUNA FLORES MARCO ANTONIO</t>
  </si>
  <si>
    <t>40029232</t>
  </si>
  <si>
    <t>LUNA LLANTIRHUAY GUSTAVO VICTORIO</t>
  </si>
  <si>
    <t>BACHILLER EN DERCHO</t>
  </si>
  <si>
    <t>70444165</t>
  </si>
  <si>
    <t>LUNA MALCA DIEGO VICENTE</t>
  </si>
  <si>
    <t>45150993</t>
  </si>
  <si>
    <t>LUNA MENDOZA MELISA GABRIELA</t>
  </si>
  <si>
    <t>45426417</t>
  </si>
  <si>
    <t>LUNA PASTOR NANCY</t>
  </si>
  <si>
    <t>43356310</t>
  </si>
  <si>
    <t>LUNA VALLE NELCY ESTRELLA</t>
  </si>
  <si>
    <t>43968011</t>
  </si>
  <si>
    <t>LUNA YANTAS SONIA ROSSMERY</t>
  </si>
  <si>
    <t>41986384</t>
  </si>
  <si>
    <t>LUNA ZEGARRA EDITH</t>
  </si>
  <si>
    <t>41936107</t>
  </si>
  <si>
    <t>LUPACA CARPIO DE VASQUEZ VANESSA JAKELINE</t>
  </si>
  <si>
    <t>BACH EN ANTROPOLOGIA</t>
  </si>
  <si>
    <t>29206530</t>
  </si>
  <si>
    <t>LUPO CONTRERAS NILDA FAUSTINA</t>
  </si>
  <si>
    <t>20053456</t>
  </si>
  <si>
    <t>LUQUE BUENDIA JOSE LUIS</t>
  </si>
  <si>
    <t>01550714</t>
  </si>
  <si>
    <t>LUQUE CHURA SEVERO</t>
  </si>
  <si>
    <t>01344969</t>
  </si>
  <si>
    <t>LUQUE COLQUEHUANCA MARIA DE LAS NIEVES</t>
  </si>
  <si>
    <t>29734701</t>
  </si>
  <si>
    <t>LUQUE ORCOAPAZA NELLY MARTHA</t>
  </si>
  <si>
    <t>45045972</t>
  </si>
  <si>
    <t>LUYO CORDERO KATHERINE JANET</t>
  </si>
  <si>
    <t>46197310</t>
  </si>
  <si>
    <t>LUYO HUAMANI MONICA YSABEL</t>
  </si>
  <si>
    <t>43017071</t>
  </si>
  <si>
    <t>LUYO VELASQUEZ ANGEL JUNIOR</t>
  </si>
  <si>
    <t>10446496</t>
  </si>
  <si>
    <t>LYNCH PALOMINO VERONIKHA ELIZABETH</t>
  </si>
  <si>
    <t>ESPECIALISTA EN SELECCIÓN</t>
  </si>
  <si>
    <t>43133837</t>
  </si>
  <si>
    <t>MACASSI LOA ROSA CAROLINA</t>
  </si>
  <si>
    <t>LIC. EN ADMINITRACION</t>
  </si>
  <si>
    <t>42498611</t>
  </si>
  <si>
    <t>MACAZANA QUISPE CARLOS JIMY</t>
  </si>
  <si>
    <t>PROFESIONAL ESPECIALISTA EN PREVENCIÓN Y PROMOCIÓN EN MASCULINIDAD</t>
  </si>
  <si>
    <t>01296617</t>
  </si>
  <si>
    <t>MACCAPA POCCO VILMA</t>
  </si>
  <si>
    <t>LIC. EN COMUNICACIÓN</t>
  </si>
  <si>
    <t>45971588</t>
  </si>
  <si>
    <t>MACCE ESCALANTE ESTEBAN MARIO</t>
  </si>
  <si>
    <t>45994173</t>
  </si>
  <si>
    <t>MACEDA CRUZ FATIMA DE LOS ANGELES</t>
  </si>
  <si>
    <t>70749751</t>
  </si>
  <si>
    <t>MACEDO PINEDA JACKELINE SOLEDAD</t>
  </si>
  <si>
    <t>07739285</t>
  </si>
  <si>
    <t>MACEDO ZAPATA EDUARDO SALOMON</t>
  </si>
  <si>
    <t>40971052</t>
  </si>
  <si>
    <t>MACHACA ACHALMA JHONNY</t>
  </si>
  <si>
    <t>71715515</t>
  </si>
  <si>
    <t>MACHACA CHAVEZ EDER PEDRO</t>
  </si>
  <si>
    <t>EGRESADO EN DERECHO</t>
  </si>
  <si>
    <t>44944121</t>
  </si>
  <si>
    <t>MACHACA CHAVEZ GABY ZULMA</t>
  </si>
  <si>
    <t>01308151</t>
  </si>
  <si>
    <t>MACHACA HILASACA GLADYS YOLANDA</t>
  </si>
  <si>
    <t>LIC. EN EDUCACIÓN</t>
  </si>
  <si>
    <t>29670549</t>
  </si>
  <si>
    <t>MACHACA MEDINA ELMER ZENOBIO</t>
  </si>
  <si>
    <t>72810337</t>
  </si>
  <si>
    <t>MACHACA OCHOA JHON ALEXANDER</t>
  </si>
  <si>
    <t>43519026</t>
  </si>
  <si>
    <t>MACUADO ASCA DESIREE SILVIA</t>
  </si>
  <si>
    <t>44371599</t>
  </si>
  <si>
    <t>MADRID AGUILAR SANDRA CLARIBEL</t>
  </si>
  <si>
    <t>44939860</t>
  </si>
  <si>
    <t>MADRID ROBLES GRACE MARIA</t>
  </si>
  <si>
    <t>PSICÓLOGA CON FORMACIÓN TERAPÉUTICA</t>
  </si>
  <si>
    <t>23975356</t>
  </si>
  <si>
    <t>MADUEÑO VASQUEZ KARINA</t>
  </si>
  <si>
    <t>40431062</t>
  </si>
  <si>
    <t>MAGALLANES RAMOS DIANA VERONICA</t>
  </si>
  <si>
    <t>41104726</t>
  </si>
  <si>
    <t>MAGUIÑA FIGUEROA LEONCIA LILIANA</t>
  </si>
  <si>
    <t>ESPECIALISTA ADMINISTRATIVO</t>
  </si>
  <si>
    <t>43030615</t>
  </si>
  <si>
    <t>MAGUIÑA MALDONADO EDISON RONALD</t>
  </si>
  <si>
    <t>ADMINISTRADOR DE NEGOCIOS</t>
  </si>
  <si>
    <t>40536607</t>
  </si>
  <si>
    <t>MAGUIÑA SOTOMAYOR MADEL MARY</t>
  </si>
  <si>
    <t>18214989</t>
  </si>
  <si>
    <t>MALAGA CORREA MARCELA YNGRID</t>
  </si>
  <si>
    <t>41221116</t>
  </si>
  <si>
    <t>MALDONADO GUZMAN VIOLETA</t>
  </si>
  <si>
    <t>COORDINADOR PARA CENTRO DE EMERGENCIA MUJER - CEM EN COMISARIA</t>
  </si>
  <si>
    <t>01341362</t>
  </si>
  <si>
    <t>MALDONADO MAMANCHURA LIDIA SOLEDAD</t>
  </si>
  <si>
    <t>70091188</t>
  </si>
  <si>
    <t>MALDONADO QUISPE BEATRIZ</t>
  </si>
  <si>
    <t>46187255</t>
  </si>
  <si>
    <t>MALDONADO RENGIFO JUNNIOR</t>
  </si>
  <si>
    <t>72723038</t>
  </si>
  <si>
    <t>MALLMA HERNANDEZ JUANLUIS RAYMUNDO</t>
  </si>
  <si>
    <t>29559678</t>
  </si>
  <si>
    <t>MALLMA QUISPE LUIS JOHN</t>
  </si>
  <si>
    <t>40728780</t>
  </si>
  <si>
    <t>Mallqui Antunez Lizeth Joana</t>
  </si>
  <si>
    <t>EDUICACIÓN</t>
  </si>
  <si>
    <t>10287584</t>
  </si>
  <si>
    <t>MALLQUI BASILIO FREDDY HECTOR</t>
  </si>
  <si>
    <t>44801705</t>
  </si>
  <si>
    <t>MALLQUI CAMAYO ELSA MARGOT</t>
  </si>
  <si>
    <t>44484065</t>
  </si>
  <si>
    <t>MALLQUI CUADROS ANA ROSA</t>
  </si>
  <si>
    <t>40751774</t>
  </si>
  <si>
    <t>MALLQUI GARCIA ROCIO</t>
  </si>
  <si>
    <t>ESPECIALISTA EN FORMULACION, MONITOREO Y EVALUAC DE PROGS Y PROYS SOC</t>
  </si>
  <si>
    <t>41414309</t>
  </si>
  <si>
    <t>MALLQUI RONDAN KATTY GEMMA</t>
  </si>
  <si>
    <t>22407434</t>
  </si>
  <si>
    <t>MALLQUI RONQUILLO ROSSEL</t>
  </si>
  <si>
    <t>44115637</t>
  </si>
  <si>
    <t>MALPARTIDA BONILLA ELIZABETH</t>
  </si>
  <si>
    <t>43767779</t>
  </si>
  <si>
    <t>MALPARTIDA CHUQUILIN GISSELLA KATHERINE</t>
  </si>
  <si>
    <t>07755229</t>
  </si>
  <si>
    <t>MALPARTIDA OLEA ANA NOEMI</t>
  </si>
  <si>
    <t>18220551</t>
  </si>
  <si>
    <t>MALPARTIDA PLASENCIA MARLENE DEL PILAR</t>
  </si>
  <si>
    <t>40165812</t>
  </si>
  <si>
    <t>MAMANI ALVAREZ ROSMERY</t>
  </si>
  <si>
    <t>01554581</t>
  </si>
  <si>
    <t>MAMANI APAZA JULIA ANGELICA</t>
  </si>
  <si>
    <t>41230534</t>
  </si>
  <si>
    <t>MAMANI BACA GUMERCINDA</t>
  </si>
  <si>
    <t>29737762</t>
  </si>
  <si>
    <t>MAMANI CALAMULLO EUSEBIA</t>
  </si>
  <si>
    <t>43366423</t>
  </si>
  <si>
    <t>MAMANI CALLA JAVIER</t>
  </si>
  <si>
    <t>80455729</t>
  </si>
  <si>
    <t>MAMANI CAYALTA EDWIN WILLIAM</t>
  </si>
  <si>
    <t>44734047</t>
  </si>
  <si>
    <t>MAMANI CCANSAYA WILIAM</t>
  </si>
  <si>
    <t>43471183</t>
  </si>
  <si>
    <t>MAMANI CCASA ELOY</t>
  </si>
  <si>
    <t>40083682</t>
  </si>
  <si>
    <t>MAMANI CHAIÑA LUCIA</t>
  </si>
  <si>
    <t>40889470</t>
  </si>
  <si>
    <t>MAMANI CHAMBILLA GILBERT</t>
  </si>
  <si>
    <t>10286223</t>
  </si>
  <si>
    <t>MAMANI CHIPANA HERMELINDA</t>
  </si>
  <si>
    <t>41428576</t>
  </si>
  <si>
    <t>MAMANI CHURA ALICIA</t>
  </si>
  <si>
    <t>41307630</t>
  </si>
  <si>
    <t>MAMANI CONDORI CLAUDIA</t>
  </si>
  <si>
    <t>01296530</t>
  </si>
  <si>
    <t>MAMANI CONDORI NESTOR VICTORIANO</t>
  </si>
  <si>
    <t>41379717</t>
  </si>
  <si>
    <t>MAMANI ESPINOZA ELIA MONICA</t>
  </si>
  <si>
    <t>40306004</t>
  </si>
  <si>
    <t>MAMANI HANCCO EDUVIGES</t>
  </si>
  <si>
    <t>44437533</t>
  </si>
  <si>
    <t>MAMANI HANCCO YURI ARMANDO</t>
  </si>
  <si>
    <t>74912135</t>
  </si>
  <si>
    <t>MAMANI MACHACA BLANCA NELIDA</t>
  </si>
  <si>
    <t>43162757</t>
  </si>
  <si>
    <t>MAMANI MERCADO NEVER GUSTAVO LUIS</t>
  </si>
  <si>
    <t>TRABAJADOR SOCIAL PARA LA ATENCION DE CASOS DE VIOLENCIA CONTRA LA MUJER E INTEGRANTES DEL GRUPO FAMILIAR Y VIOLENCIA SEXUAL PARA CENTRO DE EMERGENCIA MUJER - CEM EN COMISARIA</t>
  </si>
  <si>
    <t>43140961</t>
  </si>
  <si>
    <t>MAMANI MOROCCO ENEDINA YOVANA</t>
  </si>
  <si>
    <t>02445679</t>
  </si>
  <si>
    <t>MAMANI PACORI LUZ MARINA</t>
  </si>
  <si>
    <t>41181304</t>
  </si>
  <si>
    <t>MAMANI PARQUI HILDA FLORA</t>
  </si>
  <si>
    <t>10362661</t>
  </si>
  <si>
    <t>MAMANI QUISPE AIDA NARDY</t>
  </si>
  <si>
    <t>LICENCIADA EN ANTROPOLOGÌA</t>
  </si>
  <si>
    <t>42890212</t>
  </si>
  <si>
    <t>MAMANI QUISPE CESAR JAVIER</t>
  </si>
  <si>
    <t>42094403</t>
  </si>
  <si>
    <t>MAMANI QUISPE RUTH NATIVIDAD</t>
  </si>
  <si>
    <t>01311589</t>
  </si>
  <si>
    <t>MAMANI RIOS CESAR</t>
  </si>
  <si>
    <t>00422010</t>
  </si>
  <si>
    <t>MAMANI SIPA ROSA ALBINA</t>
  </si>
  <si>
    <t>46300271</t>
  </si>
  <si>
    <t>MAMANI TAGLE ABEL EDWIN</t>
  </si>
  <si>
    <t>43107936</t>
  </si>
  <si>
    <t>MAMANI TORRES OLGA GIOVANNA</t>
  </si>
  <si>
    <t>29416651</t>
  </si>
  <si>
    <t>MAMANI ZAPANA NELLY HAYDEE</t>
  </si>
  <si>
    <t>44650636</t>
  </si>
  <si>
    <t>MANCCO BAILA KATHERINE MARGARETH</t>
  </si>
  <si>
    <t>07498290</t>
  </si>
  <si>
    <t>MANDUJANO FLORES JULIO MICHEL</t>
  </si>
  <si>
    <t>41307646</t>
  </si>
  <si>
    <t>MANRIQUE AZA YANELA</t>
  </si>
  <si>
    <t>44905744</t>
  </si>
  <si>
    <t>MANRIQUE GARCIA JOAN ALBERTO</t>
  </si>
  <si>
    <t>46748117</t>
  </si>
  <si>
    <t>MANRIQUE GUERRERO FRESSIA NATALI</t>
  </si>
  <si>
    <t>10652623</t>
  </si>
  <si>
    <t>MANRIQUE REYES MONICA BUENAVENTURA</t>
  </si>
  <si>
    <t>09857202</t>
  </si>
  <si>
    <t>MANSILLA CORDOVA PAOLO CESAR</t>
  </si>
  <si>
    <t>70398707</t>
  </si>
  <si>
    <t>MANSILLA SALVATIERRA ZUNILDA GISELA</t>
  </si>
  <si>
    <t>47157204</t>
  </si>
  <si>
    <t>MANTILLA DIAZ KEVIN ANTONIO</t>
  </si>
  <si>
    <t>70106219</t>
  </si>
  <si>
    <t>MANZANO CARDEÑA MARIA LAURA</t>
  </si>
  <si>
    <t>46661876</t>
  </si>
  <si>
    <t>MANZANO JUAREZ FIORELLA SOLANGE</t>
  </si>
  <si>
    <t>29661672</t>
  </si>
  <si>
    <t>MAQUE MACEDO MARIA CARMEN</t>
  </si>
  <si>
    <t>70331427</t>
  </si>
  <si>
    <t>MAQUERA ATENCIO ELIZABET</t>
  </si>
  <si>
    <t>45495731</t>
  </si>
  <si>
    <t>MAQUERA COTRADO ERIKA</t>
  </si>
  <si>
    <t>47608637</t>
  </si>
  <si>
    <t>MAQUERA OLIVERA CAROLINA DEL CARMEN</t>
  </si>
  <si>
    <t>41969320</t>
  </si>
  <si>
    <t>MARAVI ARMAS CARO</t>
  </si>
  <si>
    <t>71863416</t>
  </si>
  <si>
    <t>MARCAS VALDEZ LEYDY</t>
  </si>
  <si>
    <t>44563319</t>
  </si>
  <si>
    <t>MARCATINCO HUAMANTUMBA KAREN ROSARIO</t>
  </si>
  <si>
    <t>46527834</t>
  </si>
  <si>
    <t>MARCATINCO PINO DEYSI MARISELA</t>
  </si>
  <si>
    <t>44681149</t>
  </si>
  <si>
    <t>MARCELO GOMEZ GIOVANNA FIORELLA</t>
  </si>
  <si>
    <t>46592165</t>
  </si>
  <si>
    <t>MARCHAN CASTILLO KRISTHIAN PAUL</t>
  </si>
  <si>
    <t>45228342</t>
  </si>
  <si>
    <t>MARCHAN CORONADO MARLENY</t>
  </si>
  <si>
    <t>18098314</t>
  </si>
  <si>
    <t>MARCHAN SEMINARIO PEDRO ORLANDO</t>
  </si>
  <si>
    <t>15725992</t>
  </si>
  <si>
    <t>MARCOS CHAGRAY SILVIA VIVIANA</t>
  </si>
  <si>
    <t>20067456</t>
  </si>
  <si>
    <t>MARCOS CORONEL PILAR</t>
  </si>
  <si>
    <t>72976281</t>
  </si>
  <si>
    <t>MARCOS DAMAS ALIDA</t>
  </si>
  <si>
    <t>44415739</t>
  </si>
  <si>
    <t>MARCOS SILVESTRE RICHARD AUGUSTO</t>
  </si>
  <si>
    <t>41380815</t>
  </si>
  <si>
    <t>MARILLO RAMOS GABRIELA</t>
  </si>
  <si>
    <t>43652940</t>
  </si>
  <si>
    <t>MARIN FASABI ROSA AURORA</t>
  </si>
  <si>
    <t>41143451</t>
  </si>
  <si>
    <t>MARIN LEON ESTHER TEREZA</t>
  </si>
  <si>
    <t>ESPECIALISTA EN PREVENCIÓN Y PROMOCIÓN EN LA COMUNIDAD EDUCATIVA FRENTE A LA VIOLENCIA FAMILIAR Y SEXUAL EN LA REGION CUSCO</t>
  </si>
  <si>
    <t>07873432</t>
  </si>
  <si>
    <t>MARIN LOPEZ GERARDO ALFONSO</t>
  </si>
  <si>
    <t>10627484</t>
  </si>
  <si>
    <t>MARIN MONTOYA NEYZER</t>
  </si>
  <si>
    <t>45831163</t>
  </si>
  <si>
    <t>MARIN PEREZ MARGARITA</t>
  </si>
  <si>
    <t>41681696</t>
  </si>
  <si>
    <t>MARIN RAYMUNDO MARIONILA LUISA</t>
  </si>
  <si>
    <t>15738981</t>
  </si>
  <si>
    <t>MARIN VILELA KARIN PAOLA</t>
  </si>
  <si>
    <t>44392103</t>
  </si>
  <si>
    <t>MARIÑAS COBEÑAS SAIDA DENISSE</t>
  </si>
  <si>
    <t>40459024</t>
  </si>
  <si>
    <t>MARQUEZ BERMUDEZ XOREMI JESSICA</t>
  </si>
  <si>
    <t>42667031</t>
  </si>
  <si>
    <t>MARQUEZ DAVILA GLICERIO MEMORACION</t>
  </si>
  <si>
    <t>ESPECIALISTA LEGAL PARA VERIFICACIÓN DEL ESTADO SITUACIONAL DE LOS CEM</t>
  </si>
  <si>
    <t>09954087</t>
  </si>
  <si>
    <t>MARQUEZ ROMAN ANGELA VIVIANA</t>
  </si>
  <si>
    <t>06944829</t>
  </si>
  <si>
    <t>MARRUJO ASTETE MARITZA ALBINA</t>
  </si>
  <si>
    <t>07058080</t>
  </si>
  <si>
    <t>MARTELL URBINA ADA RITA</t>
  </si>
  <si>
    <t>01311119</t>
  </si>
  <si>
    <t>MARTINEZ CHARAJA WILLIAMS FREDDY</t>
  </si>
  <si>
    <t>44273998</t>
  </si>
  <si>
    <t>MARTINEZ CHAVESTA LEYDI MARIANA</t>
  </si>
  <si>
    <t>45605052</t>
  </si>
  <si>
    <t>MARTINEZ CHOMBO KATHERINE LISSET</t>
  </si>
  <si>
    <t>07496736</t>
  </si>
  <si>
    <t>MARTINEZ CHUMPITAZ KATIA</t>
  </si>
  <si>
    <t>42390336</t>
  </si>
  <si>
    <t>MARTINEZ CORNEJO ALDO ISMAR</t>
  </si>
  <si>
    <t>41168972</t>
  </si>
  <si>
    <t>MARTINEZ CORNEJO JOSE ANTONIO</t>
  </si>
  <si>
    <t>43137796</t>
  </si>
  <si>
    <t>MARTINEZ GRAUS RICARDO LUIS</t>
  </si>
  <si>
    <t>20019171</t>
  </si>
  <si>
    <t>MARTINEZ LOPEZ JULIA ELENA</t>
  </si>
  <si>
    <t>02878599</t>
  </si>
  <si>
    <t>MARTINEZ MACHADO JOHNNY</t>
  </si>
  <si>
    <t>PROFESIONAL DE APOYO PARA LA PREVENCIÓN Y PROMOCIÓN CONTRA LA VIOLENCIA FAMILIAR Y SEXUAL</t>
  </si>
  <si>
    <t>21093328</t>
  </si>
  <si>
    <t>MARTINEZ MAYORCA CARMEN GLADYS</t>
  </si>
  <si>
    <t>29588494</t>
  </si>
  <si>
    <t>MARTINEZ MAZUELOS RUTH VILMA</t>
  </si>
  <si>
    <t>40034692</t>
  </si>
  <si>
    <t>MARTINEZ RIOFRIO KARINA GRISELDA</t>
  </si>
  <si>
    <t>43299870</t>
  </si>
  <si>
    <t>MARTINEZ RODRIGUEZ KATIA MIRELLA</t>
  </si>
  <si>
    <t>25860097</t>
  </si>
  <si>
    <t>MARTINEZ ROMERO ERICKA DEL PILAR</t>
  </si>
  <si>
    <t>ESPECIALISTA EN TESORERIA I</t>
  </si>
  <si>
    <t>09568177</t>
  </si>
  <si>
    <t>MARTINEZ TELLO DAVID FELIX</t>
  </si>
  <si>
    <t>46854619</t>
  </si>
  <si>
    <t>MARTINEZ VASQUEZ CLAUDIA ADELAIDA</t>
  </si>
  <si>
    <t>44994548</t>
  </si>
  <si>
    <t>MARTINEZ VELA NOHELIA NAHATALI ESTEFANIA</t>
  </si>
  <si>
    <t>45196436</t>
  </si>
  <si>
    <t>MARTOS LOZANO SILVIA VANESSA</t>
  </si>
  <si>
    <t>42286478</t>
  </si>
  <si>
    <t>MARTOS ROJAS ELIO NESTOR</t>
  </si>
  <si>
    <t>09448052</t>
  </si>
  <si>
    <t>MARTOS VASQUEZ ELA JACQUELINE</t>
  </si>
  <si>
    <t>44308746</t>
  </si>
  <si>
    <t>MARTOS VILCA SANDRA FIORELLA</t>
  </si>
  <si>
    <t>40047095</t>
  </si>
  <si>
    <t>MASCO CCAZA EDITH</t>
  </si>
  <si>
    <t>43458067</t>
  </si>
  <si>
    <t>MASIAS SOTO NATALY</t>
  </si>
  <si>
    <t>40489092</t>
  </si>
  <si>
    <t>MASLUCAN CRUZ RUGBY</t>
  </si>
  <si>
    <t>45844749</t>
  </si>
  <si>
    <t>MASQUEZ EGUSQUIZA LEYDY SUGGEY</t>
  </si>
  <si>
    <t>45222539</t>
  </si>
  <si>
    <t>MATAMORO RAMIREZ MARY JISSELA</t>
  </si>
  <si>
    <t>43296561</t>
  </si>
  <si>
    <t>MATAMOROS APAZA RINA</t>
  </si>
  <si>
    <t>ESTUDIANTE DE CONSTRUCCION CIVIL</t>
  </si>
  <si>
    <t>ESTUDIANTE DE CONST CIVIL</t>
  </si>
  <si>
    <t>72310311</t>
  </si>
  <si>
    <t>MATEO FERNANDEZ DENNIS PAUL</t>
  </si>
  <si>
    <t>06271364</t>
  </si>
  <si>
    <t>MATICORENA VALLEJO JOSE ANTONIO</t>
  </si>
  <si>
    <t>47123131</t>
  </si>
  <si>
    <t>MATOS BENDEZU KARINA STEPHANE</t>
  </si>
  <si>
    <t>19849021</t>
  </si>
  <si>
    <t>MATOS BERROCAL EVER PEDRO</t>
  </si>
  <si>
    <t>45421933</t>
  </si>
  <si>
    <t>MATOS CASTELLARES GABRIELA</t>
  </si>
  <si>
    <t>44384404</t>
  </si>
  <si>
    <t>MATOS HINOSTROZA MARGARETH HERLINDA</t>
  </si>
  <si>
    <t>40618287</t>
  </si>
  <si>
    <t>MATOS VILLANUEVA GINA CECILIA</t>
  </si>
  <si>
    <t>43434772</t>
  </si>
  <si>
    <t>MATTA ARONES LIZETH MILAGRO</t>
  </si>
  <si>
    <t>45492056</t>
  </si>
  <si>
    <t>MATTA TORRES KAREN GREICY</t>
  </si>
  <si>
    <t>44090411</t>
  </si>
  <si>
    <t>MAURICIO LEGUA VIOLETA SILVIA</t>
  </si>
  <si>
    <t>10049841</t>
  </si>
  <si>
    <t>MAURICIO MUÑOZ TERESA SARA</t>
  </si>
  <si>
    <t>73136323</t>
  </si>
  <si>
    <t>MAURIOLA TANANTA GLADYS GRACIELA</t>
  </si>
  <si>
    <t>46618385</t>
  </si>
  <si>
    <t>MAYANGA GALINDO CINTHYA VIOLETA</t>
  </si>
  <si>
    <t>42905899</t>
  </si>
  <si>
    <t>MAYLLE MENDOZA VLADIMIR BASILIO</t>
  </si>
  <si>
    <t>40613808</t>
  </si>
  <si>
    <t>MAYORCA CASAS ETZABE</t>
  </si>
  <si>
    <t>45589255</t>
  </si>
  <si>
    <t>MAYORCA MARTINEZ GADIEL GIOMAR</t>
  </si>
  <si>
    <t>70126067</t>
  </si>
  <si>
    <t>MAYTA CHOQUEHUANCA TATIANA GLENY</t>
  </si>
  <si>
    <t>APOYO ADMINISTRATIVO PARA EL CONTROL PATRIMONIAL</t>
  </si>
  <si>
    <t>40998976</t>
  </si>
  <si>
    <t>MAYTA CUTIPA MARIA VICTORIA</t>
  </si>
  <si>
    <t>PROFESIONAL PARA EL ASESORAMIENTO LEGAL</t>
  </si>
  <si>
    <t>42606115</t>
  </si>
  <si>
    <t>MAYTA MAMANI JOHNNY ALEX</t>
  </si>
  <si>
    <t>72979373</t>
  </si>
  <si>
    <t>MAYTA MERMA RUBALI</t>
  </si>
  <si>
    <t>40533145</t>
  </si>
  <si>
    <t>MAYTA QUISPE GILBER ANDERZON</t>
  </si>
  <si>
    <t>46546616</t>
  </si>
  <si>
    <t>MAYTA QUISPE PAOLA ELIANA</t>
  </si>
  <si>
    <t>46087259</t>
  </si>
  <si>
    <t>MAZA AGUILAR MEYLIN JHANET</t>
  </si>
  <si>
    <t>25754259</t>
  </si>
  <si>
    <t>MAZA GONZALES HELEN ARLENE</t>
  </si>
  <si>
    <t>40444365</t>
  </si>
  <si>
    <t>MEDINA ABANTO ROGER EDUARDO</t>
  </si>
  <si>
    <t>70378822</t>
  </si>
  <si>
    <t>MEDINA ACEVEDO JALMA JELIN</t>
  </si>
  <si>
    <t>44057640</t>
  </si>
  <si>
    <t>MEDINA ALIAGA CINTIA PAMELA</t>
  </si>
  <si>
    <t>41566314</t>
  </si>
  <si>
    <t>MEDINA ALIAGA PERCY HUGO</t>
  </si>
  <si>
    <t>29479908</t>
  </si>
  <si>
    <t>MEDINA ANAHUA PABLO EDGARD</t>
  </si>
  <si>
    <t>ANALISTA EN GESTION PRESUPUESTARIA</t>
  </si>
  <si>
    <t>44407957</t>
  </si>
  <si>
    <t>MEDINA BAZAN ANDREA CRISTINA</t>
  </si>
  <si>
    <t>08146181</t>
  </si>
  <si>
    <t>MEDINA DURAND ALAN SERGIO</t>
  </si>
  <si>
    <t>72281660</t>
  </si>
  <si>
    <t>MEDINA GARCIA AMNER GUSTAVO</t>
  </si>
  <si>
    <t>47593657</t>
  </si>
  <si>
    <t>MEDINA HERENCIA ESTEFANY CANDELARIA</t>
  </si>
  <si>
    <t>46368824</t>
  </si>
  <si>
    <t>MEDINA HUARCAYA JESENIA EMELIN</t>
  </si>
  <si>
    <t>10138192</t>
  </si>
  <si>
    <t>MEDINA JARAMILLO DIANA</t>
  </si>
  <si>
    <t>41317191</t>
  </si>
  <si>
    <t>MEDINA MAMANI LOURDES ESTRELLA</t>
  </si>
  <si>
    <t>42318962</t>
  </si>
  <si>
    <t>MEDINA MAMANI LUZ KAREL</t>
  </si>
  <si>
    <t>45191418</t>
  </si>
  <si>
    <t>MEDINA MONTES JOSE CARLOS</t>
  </si>
  <si>
    <t>18173735</t>
  </si>
  <si>
    <t>MEDINA NOLE YESSENIA IRENE</t>
  </si>
  <si>
    <t>LIC. EN ANTROPOLOGIA SOCIAL</t>
  </si>
  <si>
    <t>46252208</t>
  </si>
  <si>
    <t>MEDINA OLIVA LADY YANIDE</t>
  </si>
  <si>
    <t>44309736</t>
  </si>
  <si>
    <t>MEDINA PARDO JUDITH DEL PILAR</t>
  </si>
  <si>
    <t>70431251</t>
  </si>
  <si>
    <t>MEDINA PEREZ AURORA ELIZABETH</t>
  </si>
  <si>
    <t>APOYO OPERATIVO EN CONTROL PATRIMONIAL</t>
  </si>
  <si>
    <t>10391092</t>
  </si>
  <si>
    <t>MEDINA RODRIGUEZ ALCIBAR ROMELI</t>
  </si>
  <si>
    <t>46593661</t>
  </si>
  <si>
    <t>MEDINA ROJAS SHARMELEE SOPHYA</t>
  </si>
  <si>
    <t>40237676</t>
  </si>
  <si>
    <t>MEDINA VILCA ANGELO MERSON</t>
  </si>
  <si>
    <t>40650834</t>
  </si>
  <si>
    <t>MEDRANO ALOR TERESA ISABEL</t>
  </si>
  <si>
    <t>21811192</t>
  </si>
  <si>
    <t>MEDRANO SANCHEZ GLORIA MARIA</t>
  </si>
  <si>
    <t>45709615</t>
  </si>
  <si>
    <t>MEGO MONTERO ANA IRENE</t>
  </si>
  <si>
    <t>40916253</t>
  </si>
  <si>
    <t>MEGO RAMIREZ JACQUELINE ROSMERY</t>
  </si>
  <si>
    <t>43411428</t>
  </si>
  <si>
    <t>MEGO VASQUEZ CARLOS ALBERTO</t>
  </si>
  <si>
    <t>44314719</t>
  </si>
  <si>
    <t>MEGO VASQUEZ CARMEN ALICIA</t>
  </si>
  <si>
    <t>15612719</t>
  </si>
  <si>
    <t>MEJIA ALEGRE ANA MIRTHA</t>
  </si>
  <si>
    <t>07473152</t>
  </si>
  <si>
    <t>MEJIA CARRILLO MAXIMILIANO</t>
  </si>
  <si>
    <t>23930392</t>
  </si>
  <si>
    <t>MEJIA DEL SOLAR DE ZAVALA ANA KARINA</t>
  </si>
  <si>
    <t>45978861</t>
  </si>
  <si>
    <t>MEJIA GONZALES OSCAR SEBASTIAN</t>
  </si>
  <si>
    <t>44557740</t>
  </si>
  <si>
    <t>MEJIA MACEDO ELSA CAROLINA</t>
  </si>
  <si>
    <t>32123273</t>
  </si>
  <si>
    <t>MEJIA MORANTE LILY VIDELMINA</t>
  </si>
  <si>
    <t>46572999</t>
  </si>
  <si>
    <t>MEJIA PALOMINO GYSELA</t>
  </si>
  <si>
    <t>46239499</t>
  </si>
  <si>
    <t>MEJIA RODRIGUEZ ADA PAOLA</t>
  </si>
  <si>
    <t>41750210</t>
  </si>
  <si>
    <t>MEJIA ROJAS NOEMI CRISTINA</t>
  </si>
  <si>
    <t>40642659</t>
  </si>
  <si>
    <t>MEJIA SANCHEZ ENNITH ROSMERY</t>
  </si>
  <si>
    <t>TEC. EN COMPUTACION E INFORMATICA</t>
  </si>
  <si>
    <t>42997602</t>
  </si>
  <si>
    <t>MEJIA SUCASAIRE FREDY HERBERT</t>
  </si>
  <si>
    <t>21566810</t>
  </si>
  <si>
    <t>MEJIA TORBISCO GUMERCINDA</t>
  </si>
  <si>
    <t>70432502</t>
  </si>
  <si>
    <t>MEJIA TRUJILLO LESLY ADELA</t>
  </si>
  <si>
    <t>43341748</t>
  </si>
  <si>
    <t>MEJIA VALERIO YESSICA SOFIA</t>
  </si>
  <si>
    <t>ORIENTADOR/A AL CIUDADANO</t>
  </si>
  <si>
    <t>10680947</t>
  </si>
  <si>
    <t>MELENDEZ DIAZ ANA MARIA</t>
  </si>
  <si>
    <t>41952316</t>
  </si>
  <si>
    <t>MELENDEZ TOHALINO ADOLFO</t>
  </si>
  <si>
    <t>43534117</t>
  </si>
  <si>
    <t>MELENDRES CHEVERRE CESAR AUGUSTO</t>
  </si>
  <si>
    <t>41080150</t>
  </si>
  <si>
    <t>MELGAR PISCONTE JAMES ANTONIO</t>
  </si>
  <si>
    <t>40450437</t>
  </si>
  <si>
    <t>MELGAR PRADO ELIZABETH</t>
  </si>
  <si>
    <t>28310994</t>
  </si>
  <si>
    <t>MELGAR PRADO JUDITH</t>
  </si>
  <si>
    <t>70019574</t>
  </si>
  <si>
    <t>MELGAR TAPIA KATERIN AMELIA</t>
  </si>
  <si>
    <t>10802136</t>
  </si>
  <si>
    <t>MELGAREJO GOMEZ LESTTER KAENS</t>
  </si>
  <si>
    <t>LICENCIADO EN ENFERMERIA</t>
  </si>
  <si>
    <t>42909225</t>
  </si>
  <si>
    <t>MELGAREJO SANCHEZ DIANA DEL PILAR</t>
  </si>
  <si>
    <t>46107055</t>
  </si>
  <si>
    <t>MELO MULLISACA DANITZA YAQUELI</t>
  </si>
  <si>
    <t>46873880</t>
  </si>
  <si>
    <t>MENA CARRANZA YANET MAVEL</t>
  </si>
  <si>
    <t>09863276</t>
  </si>
  <si>
    <t>MENACHO LIBERATO MERCEDES MAGALI</t>
  </si>
  <si>
    <t>42092361</t>
  </si>
  <si>
    <t>MENACHO ROSALES MONICA MILAGROS</t>
  </si>
  <si>
    <t>06611676</t>
  </si>
  <si>
    <t>MENACHO TORRE MARIETA JUDITH</t>
  </si>
  <si>
    <t>07886326</t>
  </si>
  <si>
    <t>MENDEZ CARDENAS KATIA</t>
  </si>
  <si>
    <t>70015604</t>
  </si>
  <si>
    <t>MENDEZ CRUZ ESTEFANNY ELIZABETH</t>
  </si>
  <si>
    <t>41488467</t>
  </si>
  <si>
    <t>MENDEZ HUAMANI YANINA MARIBEL</t>
  </si>
  <si>
    <t>07682872</t>
  </si>
  <si>
    <t>MENDEZ MORALES DAVID OMAR</t>
  </si>
  <si>
    <t>42530970</t>
  </si>
  <si>
    <t>MENDEZ PALACIOS RUTH ANNY</t>
  </si>
  <si>
    <t>47187248</t>
  </si>
  <si>
    <t>MENDIVIL CHAMPI LISSETH ANGELA</t>
  </si>
  <si>
    <t>09146636</t>
  </si>
  <si>
    <t>MENDIVIL ZAPATA MARIA LUISA</t>
  </si>
  <si>
    <t>44441427</t>
  </si>
  <si>
    <t>MENDO VILLALOBOS GINA KATHERINE</t>
  </si>
  <si>
    <t>42108253</t>
  </si>
  <si>
    <t>MENDO VILLALOBOS RAQUEL</t>
  </si>
  <si>
    <t>43372930</t>
  </si>
  <si>
    <t>MENDOZA AGUIRRE JHONATTAN HAIRO</t>
  </si>
  <si>
    <t>TRABAJADOR SOCIAL PARA LA ATENCIÓN DE CASOS DEL SAU</t>
  </si>
  <si>
    <t>46189532</t>
  </si>
  <si>
    <t>MENDOZA ALIAGA JOSE LUIS</t>
  </si>
  <si>
    <t>20728170</t>
  </si>
  <si>
    <t>MENDOZA ALVA CARLA DOVINA</t>
  </si>
  <si>
    <t>43442353</t>
  </si>
  <si>
    <t>MENDOZA ALVAREZ YENNY CRISTINA</t>
  </si>
  <si>
    <t>41951448</t>
  </si>
  <si>
    <t>MENDOZA BACA YANETT MARGOT</t>
  </si>
  <si>
    <t>45158299</t>
  </si>
  <si>
    <t>MENDOZA BACILIO ISABEL</t>
  </si>
  <si>
    <t>27990025</t>
  </si>
  <si>
    <t>MENDOZA BARRANTES MERICIA</t>
  </si>
  <si>
    <t>44865824</t>
  </si>
  <si>
    <t>MENDOZA BUSTAMANTE MELINA EMILY</t>
  </si>
  <si>
    <t>EGRESADA EN TRABAJO SOCIAL</t>
  </si>
  <si>
    <t>ESTUDIOS EN TRAB SOCIAL</t>
  </si>
  <si>
    <t>72553815</t>
  </si>
  <si>
    <t>MENDOZA CABREJOS ANGELA ELIZABETH</t>
  </si>
  <si>
    <t>45040438</t>
  </si>
  <si>
    <t>MENDOZA CABRERA ALBERTO MANUEL</t>
  </si>
  <si>
    <t>46183216</t>
  </si>
  <si>
    <t>MENDOZA CALLE MARIA PAULA</t>
  </si>
  <si>
    <t>43548118</t>
  </si>
  <si>
    <t>MENDOZA CAMPOS CARLOS ANDRES</t>
  </si>
  <si>
    <t>40064189</t>
  </si>
  <si>
    <t>MENDOZA CARI HECTOR FLORIAN</t>
  </si>
  <si>
    <t>46578425</t>
  </si>
  <si>
    <t>MENDOZA CASTRO GIOVANNY ARACELLY</t>
  </si>
  <si>
    <t>41921630</t>
  </si>
  <si>
    <t>MENDOZA CASTRO JIMMY ALEX</t>
  </si>
  <si>
    <t>10425504</t>
  </si>
  <si>
    <t>MENDOZA CHOQUE GIOVANNA ISABEL</t>
  </si>
  <si>
    <t>43695225</t>
  </si>
  <si>
    <t>MENDOZA ENRIQUEZ JOSE MANUEL</t>
  </si>
  <si>
    <t>PROFESIONAL LEGAL EN INVESTIGACION</t>
  </si>
  <si>
    <t>25540578</t>
  </si>
  <si>
    <t>MENDOZA FLORES JUANA GLADYS</t>
  </si>
  <si>
    <t>43991714</t>
  </si>
  <si>
    <t>MENDOZA GONZALES JUAN CARLOS</t>
  </si>
  <si>
    <t>43766578</t>
  </si>
  <si>
    <t>MENDOZA GUTIERREZ FIORELLA NADIR</t>
  </si>
  <si>
    <t>ABOGADO ESPECIALISTA EN MATERIA PENAL PARA LITIGACION ESTRATEGICA</t>
  </si>
  <si>
    <t>40485692</t>
  </si>
  <si>
    <t>MENDOZA GUTIERREZ JIMMY RONALD</t>
  </si>
  <si>
    <t>10647978</t>
  </si>
  <si>
    <t>MENDOZA HERRERA FABIOLA YESSENIA</t>
  </si>
  <si>
    <t>45507558</t>
  </si>
  <si>
    <t>MENDOZA HIDALGO GENESIS GERALDINE</t>
  </si>
  <si>
    <t>42360725</t>
  </si>
  <si>
    <t>MENDOZA HIDALGO MAGALY</t>
  </si>
  <si>
    <t>47749592</t>
  </si>
  <si>
    <t>MENDOZA HUALLPA CARMEN ROSA</t>
  </si>
  <si>
    <t>45226548</t>
  </si>
  <si>
    <t>MENDOZA HUILLCA LADY BRIGIDA</t>
  </si>
  <si>
    <t>45845440</t>
  </si>
  <si>
    <t>MENDOZA HURTADO VANESSA LISET</t>
  </si>
  <si>
    <t>46064787</t>
  </si>
  <si>
    <t>MENDOZA LEON WILLIAMS HECTOR</t>
  </si>
  <si>
    <t>23836461</t>
  </si>
  <si>
    <t>MENDOZA OCHOA NORMA ASUNCION</t>
  </si>
  <si>
    <t>47464792</t>
  </si>
  <si>
    <t>MENDOZA OCHOA YESICA</t>
  </si>
  <si>
    <t>PROFESIONAL TECNICO EN ENFERMERIA</t>
  </si>
  <si>
    <t>72206514</t>
  </si>
  <si>
    <t>MENDOZA PALOMINO MARYLIN CAROLINA</t>
  </si>
  <si>
    <t>42692028</t>
  </si>
  <si>
    <t>MENDOZA PAUCA CLAUDIA</t>
  </si>
  <si>
    <t>00254741</t>
  </si>
  <si>
    <t>MENDOZA PEREZ PAOLY MIRELLA</t>
  </si>
  <si>
    <t>23265352</t>
  </si>
  <si>
    <t>MENDOZA QUISPE POMPEYO ALBERTO</t>
  </si>
  <si>
    <t>47855285</t>
  </si>
  <si>
    <t>MENDOZA RAMIREZ CAROLINA FATIMA</t>
  </si>
  <si>
    <t>LICENCIADA EN PSICOLOGIA HUMANA</t>
  </si>
  <si>
    <t>32815044</t>
  </si>
  <si>
    <t>MENDOZA REYES ZOILA LOYALA</t>
  </si>
  <si>
    <t>PROFESIONAL PARA EL SEGUIMIENTO Y EVALUACIÓN DE LOS PROCESOS</t>
  </si>
  <si>
    <t>06237656</t>
  </si>
  <si>
    <t>MENDOZA RODRIGUEZ MAGNO ALFONSO</t>
  </si>
  <si>
    <t>10870804</t>
  </si>
  <si>
    <t>MENDOZA ROMERO ELKY</t>
  </si>
  <si>
    <t>18072462</t>
  </si>
  <si>
    <t>MENDOZA RUIZ FANNY NOEMI</t>
  </si>
  <si>
    <t>04744023</t>
  </si>
  <si>
    <t>MENDOZA SAHUANAY ANGEL HILARIO</t>
  </si>
  <si>
    <t>42988888</t>
  </si>
  <si>
    <t>MENDOZA SALIRROSAS DANIELA VERONICA</t>
  </si>
  <si>
    <t>41323636</t>
  </si>
  <si>
    <t>MENDOZA SOLIS DE HUACHO ROSSMERY GUISELA</t>
  </si>
  <si>
    <t>PSICÓLOGA PARA LA ATENCIÓN DE CASOS DEL SAU</t>
  </si>
  <si>
    <t>46291663</t>
  </si>
  <si>
    <t>MENDOZA SOTO KATHERINE GERALDINE</t>
  </si>
  <si>
    <t>18188942</t>
  </si>
  <si>
    <t>MENDOZA TORRES ELIZABETH CRISTINA</t>
  </si>
  <si>
    <t>07946059</t>
  </si>
  <si>
    <t>MENDOZA VASQUEZ PATRICIA LIZET</t>
  </si>
  <si>
    <t>25842600</t>
  </si>
  <si>
    <t>MENENDEZ FLORES BELISA DOMINGA</t>
  </si>
  <si>
    <t>47752704</t>
  </si>
  <si>
    <t>MENOR ZULUETA EDITH MIRELLI</t>
  </si>
  <si>
    <t>29241821</t>
  </si>
  <si>
    <t>MERCADO APAZA CELSO SEBASTIAN</t>
  </si>
  <si>
    <t>10182623</t>
  </si>
  <si>
    <t>MERCADO GUIDOTTE WILLY ISMAEL</t>
  </si>
  <si>
    <t>40111927</t>
  </si>
  <si>
    <t>MERCADO MARTEL ANA CECILIA</t>
  </si>
  <si>
    <t>46185540</t>
  </si>
  <si>
    <t>MERINO FARIAS EDINSON JUNIOR</t>
  </si>
  <si>
    <t>40771244</t>
  </si>
  <si>
    <t>MERINO VEGA JESUS ANTONIN</t>
  </si>
  <si>
    <t>42067601</t>
  </si>
  <si>
    <t>MERINO VEGA JOSE LUIS</t>
  </si>
  <si>
    <t>ENFERMERA PARA HOGAR REFUGIO</t>
  </si>
  <si>
    <t>44867594</t>
  </si>
  <si>
    <t>MERMA CONCHA JULISA</t>
  </si>
  <si>
    <t>70585160</t>
  </si>
  <si>
    <t>MERMA SANCHEZ BRIDGET GRACIELA</t>
  </si>
  <si>
    <t>40444414</t>
  </si>
  <si>
    <t>MESIAS MEJIA EDGAR YVAN</t>
  </si>
  <si>
    <t>44789593</t>
  </si>
  <si>
    <t>MESTANZA MANRIQUE JUAN JESUS</t>
  </si>
  <si>
    <t>42343001</t>
  </si>
  <si>
    <t>MESTAS CHATA MANUEL WASHINGTON</t>
  </si>
  <si>
    <t>06848532</t>
  </si>
  <si>
    <t>MEXICANO RAMOS RAUL PORFIRIO</t>
  </si>
  <si>
    <t>47264732</t>
  </si>
  <si>
    <t>MEZA BRICEÑO JANET JENY</t>
  </si>
  <si>
    <t>BACH. EN TRABAJO SOCIAL</t>
  </si>
  <si>
    <t>40308365</t>
  </si>
  <si>
    <t>MEZA CANAL JAIDY JULISSCA</t>
  </si>
  <si>
    <t>45424498</t>
  </si>
  <si>
    <t>MEZA CESPEDES TATIANA ESTHER</t>
  </si>
  <si>
    <t>PROFESIONAL ASISTENTE EN INVESTIGACIÓN E INCIDENCIA</t>
  </si>
  <si>
    <t>40345687</t>
  </si>
  <si>
    <t>MEZA DIAZ RENAN ANTONIO</t>
  </si>
  <si>
    <t>41736886</t>
  </si>
  <si>
    <t>MEZA GALLARDO JUAN MIGUEL</t>
  </si>
  <si>
    <t>20114205</t>
  </si>
  <si>
    <t>MEZA HOSPINA EDITH GIANNINA</t>
  </si>
  <si>
    <t>46916797</t>
  </si>
  <si>
    <t>MEZA JARA DEYSY ROSMERY</t>
  </si>
  <si>
    <t>70921708</t>
  </si>
  <si>
    <t>MEZA MARTINEZ IRENE JOHANA</t>
  </si>
  <si>
    <t>46243903</t>
  </si>
  <si>
    <t>MEZA PARIONA ELIZABETH</t>
  </si>
  <si>
    <t>30856459</t>
  </si>
  <si>
    <t>MEZA RAMOS JAVIER ZENOVIO</t>
  </si>
  <si>
    <t>04006001</t>
  </si>
  <si>
    <t>MEZA TELLO WILBER CARLOS</t>
  </si>
  <si>
    <t>45870711</t>
  </si>
  <si>
    <t>MEZA VARGAS JOSE BRAHAYAN</t>
  </si>
  <si>
    <t>42019113</t>
  </si>
  <si>
    <t>MIGUEL ARENAS KATHERINE FIDELINA</t>
  </si>
  <si>
    <t>15765192</t>
  </si>
  <si>
    <t>MIGUEL ESPINOZA NELLY BEATRIZ</t>
  </si>
  <si>
    <t>45006160</t>
  </si>
  <si>
    <t>MIGUEL RIVERA CARLOS ALBERTO</t>
  </si>
  <si>
    <t>PERSONAL PARA LA SALA DE CUIDADO DE NIÑOS</t>
  </si>
  <si>
    <t>42311903</t>
  </si>
  <si>
    <t>MILICICH PAREDES NATALY SUSANA</t>
  </si>
  <si>
    <t>41049172</t>
  </si>
  <si>
    <t>MILLA PINEDA NANCY CLOTILDE</t>
  </si>
  <si>
    <t>40801712</t>
  </si>
  <si>
    <t>MILLA RAMIREZ JANET ROSALIN</t>
  </si>
  <si>
    <t>41403724</t>
  </si>
  <si>
    <t>MILLA RODRIGUEZ RONALD AGUSTIN</t>
  </si>
  <si>
    <t>47362672</t>
  </si>
  <si>
    <t>MINAYA GRADOS JEANMARCO ALDO</t>
  </si>
  <si>
    <t>BACH EN ENFERMERIA</t>
  </si>
  <si>
    <t>43537221</t>
  </si>
  <si>
    <t>MINAYA ROJAS JACQUELINE JULISA</t>
  </si>
  <si>
    <t>47330617</t>
  </si>
  <si>
    <t>MINCHAN ESTRADA KIANA NIKKEY</t>
  </si>
  <si>
    <t>44699280</t>
  </si>
  <si>
    <t>MINCHOLA VALDIVIEZO ERIQUEL KENNEDY</t>
  </si>
  <si>
    <t>09660900</t>
  </si>
  <si>
    <t>MIRAMIRA CONDORI MIGUEL ANGEL</t>
  </si>
  <si>
    <t>20741145</t>
  </si>
  <si>
    <t>MIRANDA AMAO MARIA SOLEDAD</t>
  </si>
  <si>
    <t>40802091</t>
  </si>
  <si>
    <t>MIRANDA ARISTA MELISSA FABIOLA</t>
  </si>
  <si>
    <t>41911443</t>
  </si>
  <si>
    <t>MIRANDA ARISTA NARDA SOFIA</t>
  </si>
  <si>
    <t>LIC EN CC DE LA COMUNICACION</t>
  </si>
  <si>
    <t>44971810</t>
  </si>
  <si>
    <t>MIRANDA CAMACHO ALEXANDER</t>
  </si>
  <si>
    <t>45606451</t>
  </si>
  <si>
    <t>MIRANDA CUBAS FRANCISCO HUMBERTO</t>
  </si>
  <si>
    <t>44890565</t>
  </si>
  <si>
    <t>MIRANDA FLORES NANCY YOVANA</t>
  </si>
  <si>
    <t>BACH EN ECONOMIA</t>
  </si>
  <si>
    <t>41818059</t>
  </si>
  <si>
    <t>MIRANDA HERNANDEZ ANA</t>
  </si>
  <si>
    <t>46231881</t>
  </si>
  <si>
    <t>MIRANDA ORDINOLA MARY ROSSANA</t>
  </si>
  <si>
    <t>PROFESIONAL ESPECIALISTA  PARA LA PREVENCIÓN Y PROMOCIÓN FRENTE A LA VIOLENCIA FAMILIAR Y SEXUAL PARA LA COMUNIDAD EDUCATIVA</t>
  </si>
  <si>
    <t>07938281</t>
  </si>
  <si>
    <t>MIRANDA PRIETO CECILIA TERESA</t>
  </si>
  <si>
    <t>16790498</t>
  </si>
  <si>
    <t>MIRANDA SALAZAR ANA CECILIA DE LOS MILAGROS</t>
  </si>
  <si>
    <t>45532880</t>
  </si>
  <si>
    <t>MIRANO PAPEL JUAN CARLOS</t>
  </si>
  <si>
    <t>43867287</t>
  </si>
  <si>
    <t>MIRAYA GUTIERREZ HENRY FERNANDO</t>
  </si>
  <si>
    <t>45234139</t>
  </si>
  <si>
    <t>MIXAN PIEDRA KAREEN MARILYN</t>
  </si>
  <si>
    <t>42225705</t>
  </si>
  <si>
    <t>MOGOLLON NIZAMA SANDRA PAOLA</t>
  </si>
  <si>
    <t>46263171</t>
  </si>
  <si>
    <t>MOGOLLON SANCHEZ JHANCARLOS</t>
  </si>
  <si>
    <t>ESPECIALISTA EN SEGUIMIENTO DE PROGRAMAS Y PROYECTOS</t>
  </si>
  <si>
    <t>10037663</t>
  </si>
  <si>
    <t>MOINA FUENTES JOSE ROMUALDO</t>
  </si>
  <si>
    <t>72324489</t>
  </si>
  <si>
    <t>MOINA SULLA STACI KETLIN</t>
  </si>
  <si>
    <t>47807814</t>
  </si>
  <si>
    <t>MOJONERO CHOQUE CARMEN GIULIANA</t>
  </si>
  <si>
    <t>44365571</t>
  </si>
  <si>
    <t>MOLINA  MORALES SHARYL LILIBETH</t>
  </si>
  <si>
    <t>42291308</t>
  </si>
  <si>
    <t>MOLINA ALVAREZ ELIOENAE EZREL</t>
  </si>
  <si>
    <t>44452994</t>
  </si>
  <si>
    <t>MOLINA AYBAR DHANNY ANCHELO</t>
  </si>
  <si>
    <t>45855189</t>
  </si>
  <si>
    <t>MOLINA CARITA OBER SILVERIO</t>
  </si>
  <si>
    <t>19892515</t>
  </si>
  <si>
    <t>MOLINA CORDOVA ROSA MARIA</t>
  </si>
  <si>
    <t>45219200</t>
  </si>
  <si>
    <t>MOLINA FLORIANO MONICA EDITH</t>
  </si>
  <si>
    <t>20064713</t>
  </si>
  <si>
    <t>MOLINA PALIAN MIRIAM ZORAIDA</t>
  </si>
  <si>
    <t>40758164</t>
  </si>
  <si>
    <t>MOLLEHUANCA FLORES HUBER DAN</t>
  </si>
  <si>
    <t>29608487</t>
  </si>
  <si>
    <t>MOLLO ZAPANA FELIX JORGE</t>
  </si>
  <si>
    <t>40999857</t>
  </si>
  <si>
    <t>MONCADA MEZA BRENDA REBECA</t>
  </si>
  <si>
    <t>06309036</t>
  </si>
  <si>
    <t>MONCAYO PACHECO PATRICIA MERILYN</t>
  </si>
  <si>
    <t>47370902</t>
  </si>
  <si>
    <t>MONDALGO SALVATIERRA SOFIA LIZ</t>
  </si>
  <si>
    <t>40479252</t>
  </si>
  <si>
    <t>MONDALGO SILVERA DINA</t>
  </si>
  <si>
    <t>40842237</t>
  </si>
  <si>
    <t>MONDRAGON LOPEZ LIZMAN</t>
  </si>
  <si>
    <t>45914809</t>
  </si>
  <si>
    <t>MONJA RODRIGUEZ JUAN GUILLERMO</t>
  </si>
  <si>
    <t>TRABAJADOR SOCIAL PARA LA  ATENCIÓN DE CASOS DE VIOLENCIA CONTRA LA MUJER E INTEGRANTES DEL GRUPO FAMILIAR Y VIOLENCIA SEXUAL</t>
  </si>
  <si>
    <t>70023875</t>
  </si>
  <si>
    <t>MONROY ZURITA HERVIC UVILEE</t>
  </si>
  <si>
    <t>44528835</t>
  </si>
  <si>
    <t>MONRROY ARQUINIGO GLADIS MELINA</t>
  </si>
  <si>
    <t>43018466</t>
  </si>
  <si>
    <t>MONSALVE SANCHEZ YESSICA JANETH</t>
  </si>
  <si>
    <t>44392454</t>
  </si>
  <si>
    <t>MONSALVE SILVA BLANCA EUMELIA</t>
  </si>
  <si>
    <t>46327457</t>
  </si>
  <si>
    <t>MONTALVAN ESPINOZA MADELY ALEJANDRINA MERCEDES</t>
  </si>
  <si>
    <t>70744977</t>
  </si>
  <si>
    <t>MONTALVAN HERNANDEZ RICARDO JESUS</t>
  </si>
  <si>
    <t>70439870</t>
  </si>
  <si>
    <t>MONTALVAN RAMIREZ CARLOS ARTURO</t>
  </si>
  <si>
    <t>44353585</t>
  </si>
  <si>
    <t>MONTALVO HUAMAN ROLANDO MOISES</t>
  </si>
  <si>
    <t>43763309</t>
  </si>
  <si>
    <t>MONTALVO LOARTE SARA MAGDALENA</t>
  </si>
  <si>
    <t>31678973</t>
  </si>
  <si>
    <t>MONTALVO PEÑA JAIME EDMUNDO</t>
  </si>
  <si>
    <t>41527353</t>
  </si>
  <si>
    <t>MONTALVO ROJAS ELIDA VICTORIA</t>
  </si>
  <si>
    <t>41289893</t>
  </si>
  <si>
    <t>MONTALVO VALDIVIA EDGAR SALOME</t>
  </si>
  <si>
    <t>44777682</t>
  </si>
  <si>
    <t>MONTAÑEZ CANALES BERIOSKA DANIELA</t>
  </si>
  <si>
    <t>42819923</t>
  </si>
  <si>
    <t>MONTAÑO SANTACRUZ JAVIER</t>
  </si>
  <si>
    <t>47020835</t>
  </si>
  <si>
    <t>MONTENEGRO   ALARCON NADEYRA RENEE</t>
  </si>
  <si>
    <t>03369661</t>
  </si>
  <si>
    <t>MONTENEGRO CHAVEZ GRISELDA MARIVEL</t>
  </si>
  <si>
    <t>40682679</t>
  </si>
  <si>
    <t>MONTENEGRO CUEVA DOLLY</t>
  </si>
  <si>
    <t>44959645</t>
  </si>
  <si>
    <t>MONTENEGRO RODAS NOEMI</t>
  </si>
  <si>
    <t>06128066</t>
  </si>
  <si>
    <t>MONTENEGRO SALDAÑA DE GUERRA ZOILA MERCEDES</t>
  </si>
  <si>
    <t>41356088</t>
  </si>
  <si>
    <t>MONTERO ALEJANDRIA AMELIA CONSUELO</t>
  </si>
  <si>
    <t>47699235</t>
  </si>
  <si>
    <t>MONTERO MARQUEZ YAJAIRA LETICIA</t>
  </si>
  <si>
    <t>42346908</t>
  </si>
  <si>
    <t>MONTERO ROJAS BEATE BROOKE</t>
  </si>
  <si>
    <t>41063899</t>
  </si>
  <si>
    <t>MONTES ARAUJO ISABEL MARITZA</t>
  </si>
  <si>
    <t>42808929</t>
  </si>
  <si>
    <t>MONTES CONDOR MIRIAM JAQUELINE</t>
  </si>
  <si>
    <t>43615477</t>
  </si>
  <si>
    <t>MONTES ENCISO BLANCA SANDRA</t>
  </si>
  <si>
    <t>29638343</t>
  </si>
  <si>
    <t>MONTES FALCON MANUEL ALBERTO</t>
  </si>
  <si>
    <t>31648660</t>
  </si>
  <si>
    <t>MONTES MATA VIDAL JUAN</t>
  </si>
  <si>
    <t>46788475</t>
  </si>
  <si>
    <t>MONTES MUÑOZ STEPHANIE NIKITZA</t>
  </si>
  <si>
    <t>19919238</t>
  </si>
  <si>
    <t>MONTES TOVAR MARIA SULLY</t>
  </si>
  <si>
    <t>42505538</t>
  </si>
  <si>
    <t>MONTES VIA MAYRA AZUCENA</t>
  </si>
  <si>
    <t>45458763</t>
  </si>
  <si>
    <t>MONTESINOS BARRA CINTHYA MILAGROS</t>
  </si>
  <si>
    <t>44516189</t>
  </si>
  <si>
    <t>MONTESINOS ROJAS LUIS JUNIOR</t>
  </si>
  <si>
    <t>16428598</t>
  </si>
  <si>
    <t>MONTEZA ROALCABA ROSA AMERICA</t>
  </si>
  <si>
    <t>10025281</t>
  </si>
  <si>
    <t>MONTOYA CARRASCO ERIKA ALEJANDRA</t>
  </si>
  <si>
    <t>29607298</t>
  </si>
  <si>
    <t>MONTOYA CASTRO CECILIA MILAGROS</t>
  </si>
  <si>
    <t>73254755</t>
  </si>
  <si>
    <t>MONTOYA RODRIGUEZ MARIA VICTORIA STEFFANY</t>
  </si>
  <si>
    <t>43244156</t>
  </si>
  <si>
    <t>MORA PEREZ LESSY</t>
  </si>
  <si>
    <t>43807586</t>
  </si>
  <si>
    <t>MORALES AGUIRRE ANA ISABEL</t>
  </si>
  <si>
    <t>46102894</t>
  </si>
  <si>
    <t>MORALES AYOSA ELIZABETH CRISTINA</t>
  </si>
  <si>
    <t>42574016</t>
  </si>
  <si>
    <t>MORALES CAMA LILIANA YRIS</t>
  </si>
  <si>
    <t>45461583</t>
  </si>
  <si>
    <t>MORALES CARLIN LIZ LISBETH</t>
  </si>
  <si>
    <t>41553071</t>
  </si>
  <si>
    <t>MORALES CERNA YSABEL</t>
  </si>
  <si>
    <t>10798755</t>
  </si>
  <si>
    <t>MORALES CERON ROSA CELIA</t>
  </si>
  <si>
    <t>46163697</t>
  </si>
  <si>
    <t>MORALES CHAVEZ LIZBETH ELENA</t>
  </si>
  <si>
    <t>44768532</t>
  </si>
  <si>
    <t>MORALES DELGADO DEIVID YULY</t>
  </si>
  <si>
    <t>45835125</t>
  </si>
  <si>
    <t>MORALES FLORES MAYRA DEL ROSARIO</t>
  </si>
  <si>
    <t>70926806</t>
  </si>
  <si>
    <t>MORALES LLAUCE JOELIZ YELITZA</t>
  </si>
  <si>
    <t>40369076</t>
  </si>
  <si>
    <t>MORALES RODRIGUEZ YISELA TATIANA</t>
  </si>
  <si>
    <t>09632546</t>
  </si>
  <si>
    <t>MORALES TAUMA MARGOT</t>
  </si>
  <si>
    <t>46529139</t>
  </si>
  <si>
    <t>MORALES VALENCIA KARLA LORENA</t>
  </si>
  <si>
    <t>40775203</t>
  </si>
  <si>
    <t>MORAN ACARO JENNY JAZMIN</t>
  </si>
  <si>
    <t>LICENCIADA EN EDUCACION ESPECIALIDAD HISTORIA Y GEOGRAFIA</t>
  </si>
  <si>
    <t>ANALISTA EN CONTROL DE CAJA CHICA</t>
  </si>
  <si>
    <t>43839743</t>
  </si>
  <si>
    <t>MORAN URBINA JONATHAN LEE</t>
  </si>
  <si>
    <t>TECNICO - CONTADOR</t>
  </si>
  <si>
    <t>06662673</t>
  </si>
  <si>
    <t>MORCCOLLA ANCCO JUANA</t>
  </si>
  <si>
    <t>46361397</t>
  </si>
  <si>
    <t>MORE GONZALES FRANCYS JAVIER</t>
  </si>
  <si>
    <t>70804738</t>
  </si>
  <si>
    <t>MORE PRADO LUIS ALBERTO</t>
  </si>
  <si>
    <t>45623726</t>
  </si>
  <si>
    <t>MOREANO BACA GEOVANA</t>
  </si>
  <si>
    <t>41559727</t>
  </si>
  <si>
    <t>MORELLO SARA GREGORIO ARTURO</t>
  </si>
  <si>
    <t>ABOGADA  PARA LA ATENCIÓN DE CASOS</t>
  </si>
  <si>
    <t>45769143</t>
  </si>
  <si>
    <t>MORENO CARRION MARICRUZ YESENIA</t>
  </si>
  <si>
    <t>46535196</t>
  </si>
  <si>
    <t>MORENO CORDOVA DORIS STEFANY</t>
  </si>
  <si>
    <t>32906055</t>
  </si>
  <si>
    <t>MORENO FERNANDEZ YNES SUSANA</t>
  </si>
  <si>
    <t>10673192</t>
  </si>
  <si>
    <t>MORENO GUTIERREZ NOELIA PATRICIA</t>
  </si>
  <si>
    <t>07579463</t>
  </si>
  <si>
    <t>MORENO SOLANO MILAGROS CELINA</t>
  </si>
  <si>
    <t>42891929</t>
  </si>
  <si>
    <t>MORENO YNFANTE CARLOS LUIS</t>
  </si>
  <si>
    <t>46817304</t>
  </si>
  <si>
    <t>MORI FUENTES FIORELLA LIZETH</t>
  </si>
  <si>
    <t>40528736</t>
  </si>
  <si>
    <t>MORI SAAVEDRA FERNANDO MIZAEL</t>
  </si>
  <si>
    <t>ING. INDUSTRIAL</t>
  </si>
  <si>
    <t>41039086</t>
  </si>
  <si>
    <t>MORMONTOY PINTO BETSY IVETTE</t>
  </si>
  <si>
    <t>43514980</t>
  </si>
  <si>
    <t>MOROTE SOLIER MILAGROS DEL PILAR</t>
  </si>
  <si>
    <t>45243020</t>
  </si>
  <si>
    <t>MOSCOL MORALES JOHANA JANIRETH</t>
  </si>
  <si>
    <t>40368218</t>
  </si>
  <si>
    <t>MOSCOL ROJAS MAGDA VIOLETA</t>
  </si>
  <si>
    <t>42085326</t>
  </si>
  <si>
    <t>MOSCOL ZAPATA CINTHYA ELIZABETH</t>
  </si>
  <si>
    <t>00515474</t>
  </si>
  <si>
    <t>MOSCOSO MARON EDGAR HERNAN</t>
  </si>
  <si>
    <t>45212925</t>
  </si>
  <si>
    <t>MOSQUEIRA FERNANDEZ KARINA</t>
  </si>
  <si>
    <t>45538081</t>
  </si>
  <si>
    <t>MOSTACCERO ALVAREZ CLAUDIA STEPHANY</t>
  </si>
  <si>
    <t>45152798</t>
  </si>
  <si>
    <t>MOSTE CORDOVA MATILDE EDELMIRA</t>
  </si>
  <si>
    <t>40836388</t>
  </si>
  <si>
    <t>MOYA GONZALES ENEYDA</t>
  </si>
  <si>
    <t>10458526</t>
  </si>
  <si>
    <t>MOYA GONZALES ROLANDO RAFAEL</t>
  </si>
  <si>
    <t>43602927</t>
  </si>
  <si>
    <t>MOYO PALOMINO LUIS ALFREDO</t>
  </si>
  <si>
    <t>43312915</t>
  </si>
  <si>
    <t>MOZO DIESTRA MAGALI PAOLA</t>
  </si>
  <si>
    <t>43392996</t>
  </si>
  <si>
    <t>MOZOMBITE MANUYAMA JANINA</t>
  </si>
  <si>
    <t>ESPECIALISTA EN GESTIÓN DE LA CAPACITACIÓN Y RENDIMIENTO</t>
  </si>
  <si>
    <t>07266103</t>
  </si>
  <si>
    <t>MUGURUZA MINAYA DE GUARDIA AURORA AMPARO</t>
  </si>
  <si>
    <t>40756179</t>
  </si>
  <si>
    <t>MULLISACA TORRES WILFREDO HILTHER</t>
  </si>
  <si>
    <t>43950159</t>
  </si>
  <si>
    <t>MUNAYCO LEVANO PAUL ORLANDO</t>
  </si>
  <si>
    <t>PROFESIONAL EN PSICOLOGÍA PARA MONITOREO Y ASISTENCIA TÉCNICA DE CASOS</t>
  </si>
  <si>
    <t>45800726</t>
  </si>
  <si>
    <t>MUNAYCO LEVANO ROCIO PATRICIA</t>
  </si>
  <si>
    <t>42757294</t>
  </si>
  <si>
    <t>MUNAYCO NAVARRO MIGUEL ALEXANDER</t>
  </si>
  <si>
    <t>46071847</t>
  </si>
  <si>
    <t>MUNDACA FERNANDEZ SANDRA MABEL</t>
  </si>
  <si>
    <t>LICENCIADA EN SOCIOLOGIA</t>
  </si>
  <si>
    <t>48017663</t>
  </si>
  <si>
    <t>MUNDACA VASQUEZ FLORINDA</t>
  </si>
  <si>
    <t>48228262</t>
  </si>
  <si>
    <t>MUÑANTE LAMBRUSCHINI MICHELLE ALESSANDRA</t>
  </si>
  <si>
    <t>40105460</t>
  </si>
  <si>
    <t>MUÑANTE SIHUES CESAR ARTURO</t>
  </si>
  <si>
    <t>41930186</t>
  </si>
  <si>
    <t>MUÑIZ CARRASCO STEFFANNY</t>
  </si>
  <si>
    <t>71139883</t>
  </si>
  <si>
    <t>MUÑOZ ALIAGA JENNIFER STYFANNY</t>
  </si>
  <si>
    <t>42864492</t>
  </si>
  <si>
    <t>MUÑOZ BENITES MAYRA GUISELL</t>
  </si>
  <si>
    <t>42540186</t>
  </si>
  <si>
    <t>MUÑOZ CACERES MILITZA ISABEL</t>
  </si>
  <si>
    <t>47671468</t>
  </si>
  <si>
    <t>MUÑOZ CERVANTES LADY KATHERINE</t>
  </si>
  <si>
    <t>41368694</t>
  </si>
  <si>
    <t>MUÑOZ DAVALOS PATRICIA ELIZABETH</t>
  </si>
  <si>
    <t>46168860</t>
  </si>
  <si>
    <t>MUÑOZ GUTIERREZ KARINA</t>
  </si>
  <si>
    <t>42507711</t>
  </si>
  <si>
    <t>MUÑOZ HUAYLLANI EDUARDO ULISES</t>
  </si>
  <si>
    <t>16790189</t>
  </si>
  <si>
    <t>MUÑOZ LACA SARA PATRICIA</t>
  </si>
  <si>
    <t>25773868</t>
  </si>
  <si>
    <t>MUÑOZ LEON CLICERIA TARSILA</t>
  </si>
  <si>
    <t>08282697</t>
  </si>
  <si>
    <t>MURO NEIRA WASHINGTON</t>
  </si>
  <si>
    <t>TÉCNICO EN SERVICIOS GENERALES</t>
  </si>
  <si>
    <t>43495686</t>
  </si>
  <si>
    <t>MURRIETA ISUIZA ERNESTO</t>
  </si>
  <si>
    <t>PROFESIONAL TÉCNICO EN ELECTROTECNIA INDUSTRIAL</t>
  </si>
  <si>
    <t>09182056</t>
  </si>
  <si>
    <t>NAJAR CARRERA VICTOR MANUEL VICENTE</t>
  </si>
  <si>
    <t>70021911</t>
  </si>
  <si>
    <t>NAJARRO SICHA ROXANA</t>
  </si>
  <si>
    <t>42702970</t>
  </si>
  <si>
    <t>NAJARRO SIVIRICHI JOHN EDER</t>
  </si>
  <si>
    <t>20084662</t>
  </si>
  <si>
    <t>NALVARTE GASTELU JOHON MICHAEL</t>
  </si>
  <si>
    <t>09845598</t>
  </si>
  <si>
    <t>NAPAN PEÑALOZA YAZMIN QUIMENA</t>
  </si>
  <si>
    <t>06266117</t>
  </si>
  <si>
    <t>NARAZA SALAZAR JACQUELINE</t>
  </si>
  <si>
    <t>70676664</t>
  </si>
  <si>
    <t>NARVAEZ BALBUENA PAOLA SUANY</t>
  </si>
  <si>
    <t>80609171</t>
  </si>
  <si>
    <t>NARVAEZ ESPINOZA VICTOR ANIBAL</t>
  </si>
  <si>
    <t>47548084</t>
  </si>
  <si>
    <t>NATIVIDAD ALAMO URSULA MILAGROS</t>
  </si>
  <si>
    <t>10188082</t>
  </si>
  <si>
    <t>NAVA VERGARA CARLOS ALBERTO</t>
  </si>
  <si>
    <t>46598616</t>
  </si>
  <si>
    <t>NAVAL DIAZ OBET</t>
  </si>
  <si>
    <t>70090158</t>
  </si>
  <si>
    <t>NAVARRETE ARISMENDI SANDY LISSET</t>
  </si>
  <si>
    <t>41120832</t>
  </si>
  <si>
    <t>NAVARRO ALBURQUEQUE EDWIN</t>
  </si>
  <si>
    <t>08091071</t>
  </si>
  <si>
    <t>NAVARRO ANAMARIA MILAGRITOS</t>
  </si>
  <si>
    <t>47258904</t>
  </si>
  <si>
    <t>NAVARRO CAMPOS PAUL RUSSELL</t>
  </si>
  <si>
    <t>45020797</t>
  </si>
  <si>
    <t>NAVARRO CCAJMA EVELYN SUSSY</t>
  </si>
  <si>
    <t>40950019</t>
  </si>
  <si>
    <t>NAVARRO GARCIA YANETH VERONICA</t>
  </si>
  <si>
    <t>44497685</t>
  </si>
  <si>
    <t>NAVARRO GONZALES SHEYLA VIVIAN</t>
  </si>
  <si>
    <t>45215702</t>
  </si>
  <si>
    <t>NAVARRO MANYARI FIORELLA KATERIN</t>
  </si>
  <si>
    <t>42263456</t>
  </si>
  <si>
    <t>NAVARRO PANTA ERNESTO EDUARDO</t>
  </si>
  <si>
    <t>46451247</t>
  </si>
  <si>
    <t>NAVARRO SUTTA DIANA KIYOMI</t>
  </si>
  <si>
    <t>29725216</t>
  </si>
  <si>
    <t>NAVIA ORTEGA NORMA EVELYN</t>
  </si>
  <si>
    <t>43371346</t>
  </si>
  <si>
    <t>NECIOSUP CORREA ESTHER EVELYN</t>
  </si>
  <si>
    <t>40235090</t>
  </si>
  <si>
    <t>NEIRA MARTINEZ KARLA ELIZABETH</t>
  </si>
  <si>
    <t>42458801</t>
  </si>
  <si>
    <t>NEIRA MARTINEZ VICTOR HUGO</t>
  </si>
  <si>
    <t>41797380</t>
  </si>
  <si>
    <t>NEYRA CORY MIGUEL TEBES</t>
  </si>
  <si>
    <t>PROFESIONAL EN PSICOLOGIA PARA LA ASISTENCIA TECNICA PRESENCIAL Y TELEMATICA DE LOS SERVICIOS DE ATENCIOIN DE LA VIOLENCIA CONTRA LA MUJER E INTEGRANTES DEL GRUPO FAMILIAR</t>
  </si>
  <si>
    <t>41899014</t>
  </si>
  <si>
    <t>NEYRA RIVERA IRIS MARIA</t>
  </si>
  <si>
    <t>44125289</t>
  </si>
  <si>
    <t>NEYRA RODRIGUEZ EMILIA MARGARITA</t>
  </si>
  <si>
    <t>08692185</t>
  </si>
  <si>
    <t>NIETO HUAMAN VICTOR AURELIO</t>
  </si>
  <si>
    <t>20058078</t>
  </si>
  <si>
    <t>NIETO JIMENEZ ELIANA</t>
  </si>
  <si>
    <t>PERSONAL ADMINISTRATIVO PARA APOYO EN EL SEGUIMIENTO DE LOS PROCESOS PROGRAMADOS DE LA APNOP ATENCIÓN ESPECIALIZADA A PERSONAS AFECTADAS POR VIOLENCIA DE GÉNERO EN ÁMBITOS URBANOS Y COMUNITARIOS DE LA UAIFVFS</t>
  </si>
  <si>
    <t>46418689</t>
  </si>
  <si>
    <t>NIETO SANTOS JUNIOR ERIK</t>
  </si>
  <si>
    <t>BACHILLER EN CONTABILIDAD</t>
  </si>
  <si>
    <t>23720086</t>
  </si>
  <si>
    <t>NIEVES ALANYA MARIA LUZ</t>
  </si>
  <si>
    <t>PROFESIONAL TEC EN ENEFERMERIA TECNICA</t>
  </si>
  <si>
    <t>72351424</t>
  </si>
  <si>
    <t>NIMA ALBURQUEQUE RENZO ORLANDO</t>
  </si>
  <si>
    <t>42817201</t>
  </si>
  <si>
    <t>NIMA CUNYA ANA ISABEL</t>
  </si>
  <si>
    <t>46900604</t>
  </si>
  <si>
    <t>NINA CHAVEZ CRISTHIAN GREGORY</t>
  </si>
  <si>
    <t>40903222</t>
  </si>
  <si>
    <t>NINA ESCALANTE CIRILA</t>
  </si>
  <si>
    <t>70134268</t>
  </si>
  <si>
    <t>NINA JARA VERENISSE ABIGAÍL</t>
  </si>
  <si>
    <t>44788587</t>
  </si>
  <si>
    <t>NINA LOPEZ JUAN CARLOS</t>
  </si>
  <si>
    <t>45301021</t>
  </si>
  <si>
    <t>NINAHUANCA DAVILA SARITA CASILDA</t>
  </si>
  <si>
    <t>40190969</t>
  </si>
  <si>
    <t>NINAHUANCA MARTINEZ JOEL OSWALDO</t>
  </si>
  <si>
    <t>44350366</t>
  </si>
  <si>
    <t>NINANYA YAURIVILCA DORIS MARLENE</t>
  </si>
  <si>
    <t>31043701</t>
  </si>
  <si>
    <t>NIÑO DE GUZMAN AYVAR HELMER</t>
  </si>
  <si>
    <t>44007264</t>
  </si>
  <si>
    <t>NIQUEN ALCANTARA KARLYTHA DEL ROSARIO</t>
  </si>
  <si>
    <t>46912421</t>
  </si>
  <si>
    <t>NOA RIVERA LUZ MILAGROS</t>
  </si>
  <si>
    <t>15714113</t>
  </si>
  <si>
    <t>NOEL SOTOMAYOR PILAR PATRICIA</t>
  </si>
  <si>
    <t>42024855</t>
  </si>
  <si>
    <t>NOLAZCO BRAVO IMELDA</t>
  </si>
  <si>
    <t>40751357</t>
  </si>
  <si>
    <t>NOVOA GUTIERREZ MARIA SOLEDAD DEL MILAGRO</t>
  </si>
  <si>
    <t>72392753</t>
  </si>
  <si>
    <t>NUNURA DAVILA YESSICA DEL ROSARIO</t>
  </si>
  <si>
    <t>23980033</t>
  </si>
  <si>
    <t>NUÑEZ ANDIA LISBETH</t>
  </si>
  <si>
    <t>45220001</t>
  </si>
  <si>
    <t>NUÑEZ ARTEAGA JORGE ENRIQUE</t>
  </si>
  <si>
    <t>44529682</t>
  </si>
  <si>
    <t>NUÑEZ BARZOLA LORENA DEL PILAR</t>
  </si>
  <si>
    <t>28309381</t>
  </si>
  <si>
    <t>NUÑEZ CAMPOS TANIA</t>
  </si>
  <si>
    <t>21119282</t>
  </si>
  <si>
    <t>NUÑEZ CASSIA JESSICA CELINA</t>
  </si>
  <si>
    <t>40909461</t>
  </si>
  <si>
    <t>NUÑEZ CASTRO DINA LILIANA</t>
  </si>
  <si>
    <t>TECNICO EN ADMINISTRACIÓN</t>
  </si>
  <si>
    <t>31673644</t>
  </si>
  <si>
    <t>NUÑEZ CERRATE DIOGENES WUALBERTO</t>
  </si>
  <si>
    <t>20722681</t>
  </si>
  <si>
    <t>NUÑEZ FUENTES ELENA YSMENA</t>
  </si>
  <si>
    <t>42665872</t>
  </si>
  <si>
    <t>NUÑEZ MAGALLAN ROCIO</t>
  </si>
  <si>
    <t>43665051</t>
  </si>
  <si>
    <t>NUÑEZ OBLITAS DEYSI</t>
  </si>
  <si>
    <t>43437365</t>
  </si>
  <si>
    <t>NUÑEZ PRADO KELMER ENRIQUE</t>
  </si>
  <si>
    <t>41498329</t>
  </si>
  <si>
    <t>NUÑEZ ROJAS ROSARIO DEL PILAR</t>
  </si>
  <si>
    <t>46225910</t>
  </si>
  <si>
    <t>NUÑEZ SAGUMA SHIRLEY JULISSA</t>
  </si>
  <si>
    <t>44887292</t>
  </si>
  <si>
    <t>NUÑEZ VELA RUEDIGER EDILBERTO</t>
  </si>
  <si>
    <t>43235738</t>
  </si>
  <si>
    <t>NUÑEZ VITON DE CASTILLO SARA ADELAIDA</t>
  </si>
  <si>
    <t>45910009</t>
  </si>
  <si>
    <t>NUREÑA JARA LUCIA PATRICIA</t>
  </si>
  <si>
    <t>ESPECIALISTA EN TESORERIA</t>
  </si>
  <si>
    <t>19844902</t>
  </si>
  <si>
    <t>ÑAHUI BERRIOS ISABEL FLORINDA</t>
  </si>
  <si>
    <t>70130070</t>
  </si>
  <si>
    <t>ÑAHUI CARDENAS JHANETH SORAIDA</t>
  </si>
  <si>
    <t>45595803</t>
  </si>
  <si>
    <t>ÑAHUI CARDENAS WILLY SAUL</t>
  </si>
  <si>
    <t>LICENCIADO EN TRABAJO SOCIAL</t>
  </si>
  <si>
    <t>42237705</t>
  </si>
  <si>
    <t>ÑAHUIN SUAZO ALICIA</t>
  </si>
  <si>
    <t>10148617</t>
  </si>
  <si>
    <t>OBALDO REYNOSO ROSSANA MARLENE</t>
  </si>
  <si>
    <t>45689165</t>
  </si>
  <si>
    <t>OBANDO FLORIAN ELOA KRYSTAL</t>
  </si>
  <si>
    <t>47611843</t>
  </si>
  <si>
    <t>OBANDO GOMEZ AYLIN ISABEL</t>
  </si>
  <si>
    <t>46072232</t>
  </si>
  <si>
    <t>OBESO MINCHOLA ISABEL CRISTINA</t>
  </si>
  <si>
    <t>47337916</t>
  </si>
  <si>
    <t>OBLITAS FERNANDEZ JHESSENIA VERONICA</t>
  </si>
  <si>
    <t>45087961</t>
  </si>
  <si>
    <t>OBLITAS MESTANZA JESSICA</t>
  </si>
  <si>
    <t>72210245</t>
  </si>
  <si>
    <t>OBLITAS VILLANUEVA CYNTHIA PAMELA</t>
  </si>
  <si>
    <t>47250674</t>
  </si>
  <si>
    <t>OBREGON BORJA ROSITA ISABEL</t>
  </si>
  <si>
    <t>44601314</t>
  </si>
  <si>
    <t>OBREGON CARDOZO MELISSA LILIANA</t>
  </si>
  <si>
    <t>09272428</t>
  </si>
  <si>
    <t>OBREGON GUERRA GUILLERMO</t>
  </si>
  <si>
    <t>46711190</t>
  </si>
  <si>
    <t>OCAMPO SALAZAR ROSITA KLEOFE</t>
  </si>
  <si>
    <t>42153626</t>
  </si>
  <si>
    <t>OCAMPO TELLO LUIS IVAN</t>
  </si>
  <si>
    <t>70156571</t>
  </si>
  <si>
    <t>OCAÑA JARA MIRIAM ELIZABETH</t>
  </si>
  <si>
    <t>ESPECIALISTA EN IMPLEMENTACIÓN Y ASISTENCIA TÉCNICA DE SERVICIOS DE ATENCIÓN ESPECIALIZADA EN ÁMBITOS URBANOS Y COMUNITARIOS</t>
  </si>
  <si>
    <t>10681632</t>
  </si>
  <si>
    <t>OCAÑA ROJAS CLARISA</t>
  </si>
  <si>
    <t>40255566</t>
  </si>
  <si>
    <t>OCAS HUAMAN ANITA</t>
  </si>
  <si>
    <t>45421828</t>
  </si>
  <si>
    <t>OCHOA   NAJARRO NELSON</t>
  </si>
  <si>
    <t>09701315</t>
  </si>
  <si>
    <t>OCHOA CANAL GLADYS LINA</t>
  </si>
  <si>
    <t>46453312</t>
  </si>
  <si>
    <t>OCHOA CERRON VICTOR EDUARDO</t>
  </si>
  <si>
    <t>PERSONAL DE APOYO EN LAS ACCIONES DE PREVENCION Y PROMOCION CONTRA LA VIOLENCIA FAMILIAR Y SEXUAL PARA FINES DE SEMANA. HORARIO DE SABADOS Y DOMINGOS DE 8:00 A.M. A 5:00 P.M.</t>
  </si>
  <si>
    <t>44419426</t>
  </si>
  <si>
    <t>OCHOA CHIPANA SARITH GILDA</t>
  </si>
  <si>
    <t>15355845</t>
  </si>
  <si>
    <t>OCHOA DE LA CRUZ MARIA ROSARIO</t>
  </si>
  <si>
    <t>20582595</t>
  </si>
  <si>
    <t>OCHOA GUTIERREZ RINA ANGELICA</t>
  </si>
  <si>
    <t>41468844</t>
  </si>
  <si>
    <t>OCHOA LEON RAMON INOCENCIO</t>
  </si>
  <si>
    <t>42491157</t>
  </si>
  <si>
    <t>OCHOA PORRAS JOSE MIGUEL</t>
  </si>
  <si>
    <t>40744814</t>
  </si>
  <si>
    <t>OCHOA VEGA MARCELA</t>
  </si>
  <si>
    <t>43916969</t>
  </si>
  <si>
    <t>OJEDA CHANG VANESSA ISABEL</t>
  </si>
  <si>
    <t>10601491</t>
  </si>
  <si>
    <t>OJEDA HUAMAN SONIA LILIANA</t>
  </si>
  <si>
    <t>44254914</t>
  </si>
  <si>
    <t>OJEDA MAMANI ZORAIDA</t>
  </si>
  <si>
    <t>42168496</t>
  </si>
  <si>
    <t>OJEDA VILLENA EVELYN LIZBETH</t>
  </si>
  <si>
    <t>71087044</t>
  </si>
  <si>
    <t>OLAECHEA TAMAYO JAVIER ARTURO</t>
  </si>
  <si>
    <t>07963483</t>
  </si>
  <si>
    <t>OLANO CIEZA BETTY NOELINA</t>
  </si>
  <si>
    <t>PROFESOR EN EDUCACION SECUNDARIA - ESPECIALIDAD CC MATEMATICAS</t>
  </si>
  <si>
    <t>19839243</t>
  </si>
  <si>
    <t>OLARTE SANCHEZ MARIA LUISA</t>
  </si>
  <si>
    <t>43356945</t>
  </si>
  <si>
    <t>OLAYA REYES MARIA ISABEL</t>
  </si>
  <si>
    <t>23997447</t>
  </si>
  <si>
    <t>OLAZABAL CARLOTTO ERROL ROGER</t>
  </si>
  <si>
    <t>44400055</t>
  </si>
  <si>
    <t>OLAZABAL TELLEZ KATHERINE ELIZABETH</t>
  </si>
  <si>
    <t>43601559</t>
  </si>
  <si>
    <t>OLIVA CHICANA ZHENIA VANESSA</t>
  </si>
  <si>
    <t>41505953</t>
  </si>
  <si>
    <t>OLIVA VASQUEZ ELSA MARIBEL</t>
  </si>
  <si>
    <t>43958970</t>
  </si>
  <si>
    <t>OLIVARES SALINAS MELISSA EMILY</t>
  </si>
  <si>
    <t>INGENERA DE COMPUTACIÓN Y SISTEMAS</t>
  </si>
  <si>
    <t>07871125</t>
  </si>
  <si>
    <t>OLIVEIRA BARDALES JESSICA</t>
  </si>
  <si>
    <t>44350035</t>
  </si>
  <si>
    <t>OLIVERA   CALLIRGOS LEIDY VANESSA</t>
  </si>
  <si>
    <t>43977209</t>
  </si>
  <si>
    <t>OLIVERA ROJAS KATHERINE</t>
  </si>
  <si>
    <t>ESPECIALISTA RESP - PERSONAS AFECTADAS - V. F. Y S.</t>
  </si>
  <si>
    <t>44754763</t>
  </si>
  <si>
    <t>OLIVERA SANTA CRUZ MARIA DEL CARMEN</t>
  </si>
  <si>
    <t>47131931</t>
  </si>
  <si>
    <t>OLIVITOS GRAUS JANETH SELENE</t>
  </si>
  <si>
    <t>40699172</t>
  </si>
  <si>
    <t>OLIVO VELASQUEZ DORA MAYBEE</t>
  </si>
  <si>
    <t>41851348</t>
  </si>
  <si>
    <t>OLIVOS ÑIQUEN JORGE LUIS</t>
  </si>
  <si>
    <t>15737303</t>
  </si>
  <si>
    <t>OLORTIGA ASENCIOS HECTOR ROLANDO</t>
  </si>
  <si>
    <t>45133951</t>
  </si>
  <si>
    <t>ONCEBAY SAYRITUPAC YILDA YAQUELINE</t>
  </si>
  <si>
    <t>46221878</t>
  </si>
  <si>
    <t>ONCOY RONDAN SHUGEY EYLIN</t>
  </si>
  <si>
    <t>41427619</t>
  </si>
  <si>
    <t>ONCOY YAURI PETER ELVIS</t>
  </si>
  <si>
    <t>PROFESOR DE EDUCACION PRIMARIA</t>
  </si>
  <si>
    <t>40291352</t>
  </si>
  <si>
    <t>ONOFRE GRANDEZ JENNY PAOLA</t>
  </si>
  <si>
    <t>23990835</t>
  </si>
  <si>
    <t>OPORTO ARROYO ELIA</t>
  </si>
  <si>
    <t>ESPECIALISTA EN CONTROL DE CAJA CHICA</t>
  </si>
  <si>
    <t>45432578</t>
  </si>
  <si>
    <t>OPORTO PINARES SUSAN</t>
  </si>
  <si>
    <t>LIC EN EDUCACION SECUNDARIA - MATEMATICA FISICA</t>
  </si>
  <si>
    <t>45778799</t>
  </si>
  <si>
    <t>ORBEGOSO DELGADO BERTHA ISABEL</t>
  </si>
  <si>
    <t>18898790</t>
  </si>
  <si>
    <t>ORBEGOSO FACCIO GLADIS CECILIA</t>
  </si>
  <si>
    <t>10080872</t>
  </si>
  <si>
    <t>ORCO DIAZ AGUSTIN</t>
  </si>
  <si>
    <t>43667106</t>
  </si>
  <si>
    <t>ORDAZ ORDOÑEZ ERICK JORGE</t>
  </si>
  <si>
    <t>45534572</t>
  </si>
  <si>
    <t>ORDINOLA JUAREZ ANAIS JACQUELINE</t>
  </si>
  <si>
    <t>43678986</t>
  </si>
  <si>
    <t>ORDINOLA ORDINOLA VICTOR ALEX</t>
  </si>
  <si>
    <t>42149983</t>
  </si>
  <si>
    <t>ORDONIO VINO MARIA ELENA</t>
  </si>
  <si>
    <t>43156550</t>
  </si>
  <si>
    <t>ORDOÑEZ HUAMAN ANA MARIA</t>
  </si>
  <si>
    <t>44138286</t>
  </si>
  <si>
    <t>ORE LAZARO WILFREDO ALEX</t>
  </si>
  <si>
    <t>20083997</t>
  </si>
  <si>
    <t>ORE MERCADO BETSABE MAGALY</t>
  </si>
  <si>
    <t>43966234</t>
  </si>
  <si>
    <t>ORE ORE JUAN CARLOS</t>
  </si>
  <si>
    <t>20406798</t>
  </si>
  <si>
    <t>ORE PEREZ ELIDA AMELIA</t>
  </si>
  <si>
    <t>43493951</t>
  </si>
  <si>
    <t>ORELLANA HUAMANÑAHUI WILVER</t>
  </si>
  <si>
    <t>43977841</t>
  </si>
  <si>
    <t>ORELLANA JUSTANO SUSSAN MAYRA</t>
  </si>
  <si>
    <t>41566361</t>
  </si>
  <si>
    <t>ORELLANA TAME ALFREDO MOISES</t>
  </si>
  <si>
    <t>10658220</t>
  </si>
  <si>
    <t>ORIHUELA TOLENTINO YSIDORA YSABEL</t>
  </si>
  <si>
    <t>ESTADISTA</t>
  </si>
  <si>
    <t>42224631</t>
  </si>
  <si>
    <t>ORIHUELA TORRES GLORIA ISOLINA</t>
  </si>
  <si>
    <t>ESPECIALISTA CONTABLE - ENCARGADO DE DEVENGADOS</t>
  </si>
  <si>
    <t>08501892</t>
  </si>
  <si>
    <t>ORIHUELA ZEVALLOS ORLANDO MIGUEL</t>
  </si>
  <si>
    <t>43005680</t>
  </si>
  <si>
    <t>ORMEÑO HUARANCCA DECIRE DAYSE</t>
  </si>
  <si>
    <t>40811608</t>
  </si>
  <si>
    <t>ORMEÑO RAMIREZ CECILIA GRACIELA</t>
  </si>
  <si>
    <t>01149418</t>
  </si>
  <si>
    <t>OROPESA ASTOPILCO YESENIA YOLANDA</t>
  </si>
  <si>
    <t>42139823</t>
  </si>
  <si>
    <t>OROSCO AYALA ANGEL MARQUEZ</t>
  </si>
  <si>
    <t>41541276</t>
  </si>
  <si>
    <t>ORREGO MOTTA ANNE KARIN</t>
  </si>
  <si>
    <t>41993400</t>
  </si>
  <si>
    <t>ORTECHO LLANOS JUDITH</t>
  </si>
  <si>
    <t>43476433</t>
  </si>
  <si>
    <t>ORTEGA ALANOCA YANETH</t>
  </si>
  <si>
    <t>46633477</t>
  </si>
  <si>
    <t>ORTEGA DAMIAN ELIZABET FABIOLA</t>
  </si>
  <si>
    <t>25858836</t>
  </si>
  <si>
    <t>ORTEGA MIRANDA NANCY</t>
  </si>
  <si>
    <t>40893742</t>
  </si>
  <si>
    <t>ORTEGA PEREZ ANA MARIA</t>
  </si>
  <si>
    <t>BACHILLER EN ADMINISTRACIÓN DE EMPRESAS</t>
  </si>
  <si>
    <t>45509427</t>
  </si>
  <si>
    <t>ORTEGA RETAMOZO STEFANI CAROL</t>
  </si>
  <si>
    <t>40419420</t>
  </si>
  <si>
    <t>ORTEGA SANTILLAN FLOIRAN AUGUSTO</t>
  </si>
  <si>
    <t>45503111</t>
  </si>
  <si>
    <t>ORTEGA VASQUEZ ANDREEY ANTONY</t>
  </si>
  <si>
    <t>09651352</t>
  </si>
  <si>
    <t>ORTIZ ANGELES CESAR ANTONIO</t>
  </si>
  <si>
    <t>09334239</t>
  </si>
  <si>
    <t>ORTIZ ANGELES JUANA DEL PILAR</t>
  </si>
  <si>
    <t>08481394</t>
  </si>
  <si>
    <t>ORTIZ BOZA MARIA FANNY</t>
  </si>
  <si>
    <t>44057900</t>
  </si>
  <si>
    <t>ORTIZ CALDERON EMILY SHEENA</t>
  </si>
  <si>
    <t>41011957</t>
  </si>
  <si>
    <t>ORTIZ CAMPOS LUIS ALBERTO</t>
  </si>
  <si>
    <t>28237825</t>
  </si>
  <si>
    <t>ORTIZ CONTRERAS EDITH</t>
  </si>
  <si>
    <t>46613905</t>
  </si>
  <si>
    <t>ORTIZ JOYOS NATHI ODALIS</t>
  </si>
  <si>
    <t>44535885</t>
  </si>
  <si>
    <t>ORTIZ MORALES LUCIA</t>
  </si>
  <si>
    <t>41907648</t>
  </si>
  <si>
    <t>ORTIZ PANDURO JAY NEIL</t>
  </si>
  <si>
    <t>40700317</t>
  </si>
  <si>
    <t>ORTIZ PANDURO JHENY DIANA</t>
  </si>
  <si>
    <t>41940043</t>
  </si>
  <si>
    <t>OSCCO MESAJIL LUCY KARINA</t>
  </si>
  <si>
    <t>43017397</t>
  </si>
  <si>
    <t>OSORES YSUHUAYLAS JACKELI KARIM</t>
  </si>
  <si>
    <t>70438123</t>
  </si>
  <si>
    <t>OSORIO LLAJA ERICK FRANK</t>
  </si>
  <si>
    <t>46611699</t>
  </si>
  <si>
    <t>OSORIO OSORIO KATHERIN MELISSA</t>
  </si>
  <si>
    <t>41383548</t>
  </si>
  <si>
    <t>OTINIANO RAMIREZ IRMA MARLENE</t>
  </si>
  <si>
    <t>18190153</t>
  </si>
  <si>
    <t>OTOYA TIRADO CLAUDIA MARIA</t>
  </si>
  <si>
    <t>40879497</t>
  </si>
  <si>
    <t>OVIEDO ROMAN NINA PAOLA</t>
  </si>
  <si>
    <t>03646860</t>
  </si>
  <si>
    <t>OVIEDO TAVARA ROSA ELENA</t>
  </si>
  <si>
    <t>EGRESADA EN CONTABILIDAD</t>
  </si>
  <si>
    <t>10118302</t>
  </si>
  <si>
    <t>OXOLON MARTINEZ MARGARITA LOURDES</t>
  </si>
  <si>
    <t>46697033</t>
  </si>
  <si>
    <t>OYOLA ANTON ALEJANDRA INES</t>
  </si>
  <si>
    <t>44833167</t>
  </si>
  <si>
    <t>PABLO GARAY DAVID</t>
  </si>
  <si>
    <t>42636967</t>
  </si>
  <si>
    <t>PABLO TINCO SUELY LISETH</t>
  </si>
  <si>
    <t>41003056</t>
  </si>
  <si>
    <t>PACAHUALA GASPAR JUAN EDUARDO</t>
  </si>
  <si>
    <t>45057596</t>
  </si>
  <si>
    <t>PACCARA VILCA URIEL WILLY</t>
  </si>
  <si>
    <t>40802710</t>
  </si>
  <si>
    <t>PACCHA CORNEJO JULIA ANA</t>
  </si>
  <si>
    <t>40370959</t>
  </si>
  <si>
    <t>PACCORI OCHOA ROXANA</t>
  </si>
  <si>
    <t>46736314</t>
  </si>
  <si>
    <t>PACHA MAMANI MILAGROS ANNY</t>
  </si>
  <si>
    <t>41079501</t>
  </si>
  <si>
    <t>PACHAS   DELGADO CHRISTOPHER ARTHUR</t>
  </si>
  <si>
    <t>21878100</t>
  </si>
  <si>
    <t>PACHAS DE LA CRUZ MARIA LUISA</t>
  </si>
  <si>
    <t>TECNICO  EN CONTROL DE ASISTENCIA</t>
  </si>
  <si>
    <t>46240391</t>
  </si>
  <si>
    <t>PACHAS PAULINO MAYRA YUSSARA</t>
  </si>
  <si>
    <t>BACHILLER EN ADMINISTRACION</t>
  </si>
  <si>
    <t>42715687</t>
  </si>
  <si>
    <t>PACHECO BATALLA ALBERTO DAVID</t>
  </si>
  <si>
    <t>41791697</t>
  </si>
  <si>
    <t>PACHECO CERVANTES JULISSA</t>
  </si>
  <si>
    <t>08155695</t>
  </si>
  <si>
    <t>PACHECO ELERA EDUARDO HUGO</t>
  </si>
  <si>
    <t>45864983</t>
  </si>
  <si>
    <t>PACHECO HUAMAN RILDO EDWIN</t>
  </si>
  <si>
    <t>10456763</t>
  </si>
  <si>
    <t>PACHECO JAUREGUI MARIA JESUS</t>
  </si>
  <si>
    <t>25609782</t>
  </si>
  <si>
    <t>PACHECO LOYOLA YLEANA DEL ROSARIO</t>
  </si>
  <si>
    <t>72415202</t>
  </si>
  <si>
    <t>PACHECO MONGGES GLADYS BELEN</t>
  </si>
  <si>
    <t>EGRESADO EN ADMINISTRACION</t>
  </si>
  <si>
    <t>71262099</t>
  </si>
  <si>
    <t>PACHECO PARCO MYLUSKA GISSHEL</t>
  </si>
  <si>
    <t>19825114</t>
  </si>
  <si>
    <t>PACHECO PEDROZA YANETT BETTY</t>
  </si>
  <si>
    <t>29102563</t>
  </si>
  <si>
    <t>PACHECO VILCHEZ VICTORIA</t>
  </si>
  <si>
    <t>08517965</t>
  </si>
  <si>
    <t>PACHECO VILLAFUERTE RUTH RENEE</t>
  </si>
  <si>
    <t>42469922</t>
  </si>
  <si>
    <t>PACO HUERTA DE FLORES LEADY VANNESA</t>
  </si>
  <si>
    <t>44968620</t>
  </si>
  <si>
    <t>PACOCHA SOLLASE JESSICA</t>
  </si>
  <si>
    <t>ESPECIALISTA EN PROCESAMIENTO DE BASE DE DATOS PARA EL SEGUIMIENTO DE PROGRAMAS Y PROYECTOS</t>
  </si>
  <si>
    <t>41822145</t>
  </si>
  <si>
    <t>PADILLA ANYOSA MADELEINE ROXANA</t>
  </si>
  <si>
    <t>09969108</t>
  </si>
  <si>
    <t>PADILLA ARAPA ROSARIO</t>
  </si>
  <si>
    <t>01147602</t>
  </si>
  <si>
    <t>PADILLA ARCE MANUEL ANTONIO</t>
  </si>
  <si>
    <t>25631593</t>
  </si>
  <si>
    <t>PADILLA DEL POZO NATALIA TERESA</t>
  </si>
  <si>
    <t>19887486</t>
  </si>
  <si>
    <t>PADILLA DELGADILLO ISABEL VIVIANA</t>
  </si>
  <si>
    <t>ESPECIALISTA - ATENCION VIOLENCIA CONTRA LAS MUJERES Y GRUPO FAM</t>
  </si>
  <si>
    <t>07266015</t>
  </si>
  <si>
    <t>PADILLA REYNAGA ANA KARINA</t>
  </si>
  <si>
    <t xml:space="preserve">PROFESIONAL ESPECIALISTA EN ANÁLISIS, DISEÑO Y MEJORA CONTINUA DE LOS PROCESOS RELACIONADOS A LOS SERVICIOS DE ATENCIÓN FRENTE A LA VIOLENCIA CONTRA LAS MUJERES, LOS INTEGRANTES DEL GRUPO FAMILIAR Y VIOLENCIA SEXUAL </t>
  </si>
  <si>
    <t>47427976</t>
  </si>
  <si>
    <t>PADILLA YARANGA IRMA JENIFER</t>
  </si>
  <si>
    <t>40384011</t>
  </si>
  <si>
    <t>PAIMA RAFAEL JACKELINE CARLA</t>
  </si>
  <si>
    <t>07501860</t>
  </si>
  <si>
    <t>PAIPAY CASAS MÍRIAM SANDRA</t>
  </si>
  <si>
    <t xml:space="preserve">PSICÓLOGA COMUNITARIA </t>
  </si>
  <si>
    <t>45332649</t>
  </si>
  <si>
    <t>PAITAN ARONI MARIE CECILIA</t>
  </si>
  <si>
    <t>45289620</t>
  </si>
  <si>
    <t>PAITAN BARRIOS JHOVANA</t>
  </si>
  <si>
    <t>42826457</t>
  </si>
  <si>
    <t>PAIVA CALDERON MILEYDI ELIZABETH</t>
  </si>
  <si>
    <t>41684223</t>
  </si>
  <si>
    <t>PAIVA CHOQUE MARCO ANTONIO</t>
  </si>
  <si>
    <t>43507385</t>
  </si>
  <si>
    <t>PAJUELO ESCATE ROY WILLIAN</t>
  </si>
  <si>
    <t>DISEÑADOR GRAFICO</t>
  </si>
  <si>
    <t>41757663</t>
  </si>
  <si>
    <t>PAJUELO MENDOZA JORGE EDUARDO</t>
  </si>
  <si>
    <t>ESTUDIANTE DE ADM DE NEGOCIOS</t>
  </si>
  <si>
    <t>41820600</t>
  </si>
  <si>
    <t>PALACIN PIMENTEL OMAR JOAN</t>
  </si>
  <si>
    <t>43608628</t>
  </si>
  <si>
    <t>PALACIOS ALIAGA VICTORIA MARGARITA</t>
  </si>
  <si>
    <t>42471567</t>
  </si>
  <si>
    <t>PALACIOS ARAUJO ELIZABETH GRIMANESA</t>
  </si>
  <si>
    <t>42144128</t>
  </si>
  <si>
    <t>PALACIOS CUBA CESAR MANUEL</t>
  </si>
  <si>
    <t>45489208</t>
  </si>
  <si>
    <t>PALACIOS ESPINOZA BERTHA DOLORES DEL ROSARIO</t>
  </si>
  <si>
    <t>45436722</t>
  </si>
  <si>
    <t>PALACIOS HUIMA YURI ALEJANDRA</t>
  </si>
  <si>
    <t>45852877</t>
  </si>
  <si>
    <t>PALACIOS PAITAN MICHAEL JIMMY</t>
  </si>
  <si>
    <t>43713784</t>
  </si>
  <si>
    <t>PALACIOS PARRAGA JACKELINE FIORELA</t>
  </si>
  <si>
    <t>40505991</t>
  </si>
  <si>
    <t>PALACIOS VALLEJOS JOSE LUIS</t>
  </si>
  <si>
    <t>72466262</t>
  </si>
  <si>
    <t>PALMA REBOLLAR ROCIO DEL CARMEN</t>
  </si>
  <si>
    <t>43338966</t>
  </si>
  <si>
    <t>PALMA ROJAS CLAUDIA GIOVANNA</t>
  </si>
  <si>
    <t>10173426</t>
  </si>
  <si>
    <t>PALOMINO AREVALO HECTOR RAFAEL</t>
  </si>
  <si>
    <t>25577520</t>
  </si>
  <si>
    <t>PALOMINO BETALLELUZ CELIA ROBERTA</t>
  </si>
  <si>
    <t>07726582</t>
  </si>
  <si>
    <t>PALOMINO CARPIO MARIA SUSANA</t>
  </si>
  <si>
    <t>44063455</t>
  </si>
  <si>
    <t>PALOMINO CORREA YESELY DAYLUX</t>
  </si>
  <si>
    <t>47515346</t>
  </si>
  <si>
    <t>PALOMINO DE LA CRUZ CINTHIA JULIA</t>
  </si>
  <si>
    <t>45201008</t>
  </si>
  <si>
    <t>PALOMINO GAMERO DARWIN PABLO</t>
  </si>
  <si>
    <t>40804883</t>
  </si>
  <si>
    <t>PALOMINO GONES SERGIA</t>
  </si>
  <si>
    <t>28263902</t>
  </si>
  <si>
    <t>PALOMINO HERNANDEZ ABDON</t>
  </si>
  <si>
    <t>44139307</t>
  </si>
  <si>
    <t>PALOMINO LEON LUISA CORINA</t>
  </si>
  <si>
    <t>09443827</t>
  </si>
  <si>
    <t>PALOMINO MENDOZA FRANCISCO WILLIAM</t>
  </si>
  <si>
    <t>47325268</t>
  </si>
  <si>
    <t>PALOMINO NUÑEZ MARIA REGINA</t>
  </si>
  <si>
    <t>44452987</t>
  </si>
  <si>
    <t>PALOMINO PARCO ROSMERY</t>
  </si>
  <si>
    <t>47190955</t>
  </si>
  <si>
    <t>PALOMINO ROJAS JOEL WILLGEN</t>
  </si>
  <si>
    <t>28251166</t>
  </si>
  <si>
    <t>PALOMINO SANTA CRUZ MYRIAM</t>
  </si>
  <si>
    <t>20114195</t>
  </si>
  <si>
    <t>PALOMINO VENTO MADELEINE CATHERINE</t>
  </si>
  <si>
    <t>41686042</t>
  </si>
  <si>
    <t>PALOMO GOMEZ GALIA ELIZABETH</t>
  </si>
  <si>
    <t>46493129</t>
  </si>
  <si>
    <t>PAMO CASTRO TRACY MELISSA</t>
  </si>
  <si>
    <t>29670520</t>
  </si>
  <si>
    <t>PANCA HUISA JULIA ESMERALDA</t>
  </si>
  <si>
    <t>PROFESORA DE EDUC. SECUNDARIA</t>
  </si>
  <si>
    <t>22984585</t>
  </si>
  <si>
    <t>PANDURO RUIZ LLENY MERCEDES</t>
  </si>
  <si>
    <t>21299835</t>
  </si>
  <si>
    <t>PANDURO ZARATE MARIA CRISTINA</t>
  </si>
  <si>
    <t>45599790</t>
  </si>
  <si>
    <t>PANEZ MEDRANO ERWIN JOSE</t>
  </si>
  <si>
    <t>21278651</t>
  </si>
  <si>
    <t>PANEZ PALACIOS LUIS ALBERTO</t>
  </si>
  <si>
    <t>ANALISTA ESTADISTICO</t>
  </si>
  <si>
    <t>46650511</t>
  </si>
  <si>
    <t>PANIAGUA MENDEZ ELIDA MARIBEL</t>
  </si>
  <si>
    <t>00486025</t>
  </si>
  <si>
    <t>PANIAGUA VEGA CARMEN ROSA</t>
  </si>
  <si>
    <t>COORDINADORA REGIONAL TACNA</t>
  </si>
  <si>
    <t>47535235</t>
  </si>
  <si>
    <t>PANTA FAILOC ISABEL MARIBEL</t>
  </si>
  <si>
    <t>44429179</t>
  </si>
  <si>
    <t>PANTA IBAÑEZ DIANA GRACIELA</t>
  </si>
  <si>
    <t>42799745</t>
  </si>
  <si>
    <t>PANTA PAZO JAVIER EDUARDO</t>
  </si>
  <si>
    <t>29630232</t>
  </si>
  <si>
    <t>PANTIGOSO RODRIGUEZ ROSA LUZ</t>
  </si>
  <si>
    <t>09907415</t>
  </si>
  <si>
    <t>PAPAFFAVA JENHUA JULIA ALEJANDRINA</t>
  </si>
  <si>
    <t>04330125</t>
  </si>
  <si>
    <t>PAQUIYAURI LUNASCO COCA NOEMI</t>
  </si>
  <si>
    <t>03898042</t>
  </si>
  <si>
    <t>PARDO CASTRO EDITH DEL SOCORRO</t>
  </si>
  <si>
    <t>45632850</t>
  </si>
  <si>
    <t>PAREDES ABARCA ANA ROSA</t>
  </si>
  <si>
    <t>43240938</t>
  </si>
  <si>
    <t>PAREDES CATUNTA JOSE CARLOS</t>
  </si>
  <si>
    <t>40283744</t>
  </si>
  <si>
    <t>PAREDES CRUZADO DORIZ ELVIRA</t>
  </si>
  <si>
    <t>PROFESIONAL LEGAL - SAU</t>
  </si>
  <si>
    <t>46161044</t>
  </si>
  <si>
    <t>PAREDES DOMINGUEZ ALAN EDUARDO</t>
  </si>
  <si>
    <t>42726895</t>
  </si>
  <si>
    <t>PAREDES FLORES LUZ MARINA</t>
  </si>
  <si>
    <t>41732961</t>
  </si>
  <si>
    <t>PAREDES GARAY MAGALY</t>
  </si>
  <si>
    <t>45981938</t>
  </si>
  <si>
    <t>PAREDES GRADOS DE ESPEJO MILAGROS CORINA</t>
  </si>
  <si>
    <t>47193476</t>
  </si>
  <si>
    <t>PAREDES LOZANO MAYCOL ALEJANDRO</t>
  </si>
  <si>
    <t>PROFESIONAL ABOGADO/A PARA EL SAU</t>
  </si>
  <si>
    <t>45529833</t>
  </si>
  <si>
    <t>PAREDES MANRIQUE DANIELA XIMENA</t>
  </si>
  <si>
    <t>PROFESIONAL ENCARGADO DEL MONITOREO Y ASISTENCIA TÉCNICO DE CASOS DERIVADOS AL SAU Y CEM</t>
  </si>
  <si>
    <t>45693901</t>
  </si>
  <si>
    <t>PAREDES MOROCCO MARGOT MERCEDES</t>
  </si>
  <si>
    <t>31039033</t>
  </si>
  <si>
    <t>PAREDES OCAMPO JESSICA</t>
  </si>
  <si>
    <t>42854293</t>
  </si>
  <si>
    <t>PAREDES PAREDES BALVINA ISAURA</t>
  </si>
  <si>
    <t>46851830</t>
  </si>
  <si>
    <t>PAREDES PEREDO SARITA IVONETT</t>
  </si>
  <si>
    <t>ESPECIALISTA ADMINISTRATIVO EN COMUNICACIÓN</t>
  </si>
  <si>
    <t>18213901</t>
  </si>
  <si>
    <t>PAREDES REATEGUI MONICA</t>
  </si>
  <si>
    <t>45012421</t>
  </si>
  <si>
    <t>PAREDES ROMAN YURISAN NOHELY</t>
  </si>
  <si>
    <t>09871016</t>
  </si>
  <si>
    <t>PAREDES SANTI KATHERINA SOFIA</t>
  </si>
  <si>
    <t>30589620</t>
  </si>
  <si>
    <t>PAREDES VIZCARDO YANINE VANESSA</t>
  </si>
  <si>
    <t>43656722</t>
  </si>
  <si>
    <t>PAREDEZ MEJIA MELISA NORA</t>
  </si>
  <si>
    <t>42807470</t>
  </si>
  <si>
    <t>PARI BALTAZAR FLOR CAROLINA</t>
  </si>
  <si>
    <t>41547446</t>
  </si>
  <si>
    <t>PARI COILA REYNE FREDY</t>
  </si>
  <si>
    <t>40102057</t>
  </si>
  <si>
    <t>PARICAHUA PINEDA FREDY FRITZ</t>
  </si>
  <si>
    <t>41813580</t>
  </si>
  <si>
    <t>PARILLO CHOQUEHUANCA NANCY</t>
  </si>
  <si>
    <t>29629433</t>
  </si>
  <si>
    <t>PARILLO HANCO SOLEDAD DEL CARMEN</t>
  </si>
  <si>
    <t>EGRESADO DE AUXILIAR EN EDUCACION</t>
  </si>
  <si>
    <t>EGRESADO DE AUXILIAR EN EDUC</t>
  </si>
  <si>
    <t>70442254</t>
  </si>
  <si>
    <t>PARIONA FERNANDEZ DENISS CARMEN</t>
  </si>
  <si>
    <t>APOYO EN RECEPCIÓN, SISTEMATIZACIÓN Y DERIVACIÓN DE EXPEDIENTES DE CONVOCATORIAS CAS DE LOS SERVICIOS A NIVEL NACIONAL</t>
  </si>
  <si>
    <t>08659998</t>
  </si>
  <si>
    <t>PARIONA JAVIER ELENA</t>
  </si>
  <si>
    <t>45615082</t>
  </si>
  <si>
    <t>PARIONA ORIHUELA CATHERINE ROSA</t>
  </si>
  <si>
    <t>PROFESIONAL PARA SALA DE CUIDADO DE NIÑOS</t>
  </si>
  <si>
    <t>20098671</t>
  </si>
  <si>
    <t>PARIONA PALOMINO GRISEL LIZ</t>
  </si>
  <si>
    <t>45503113</t>
  </si>
  <si>
    <t>PARODI CONTRERAS NATALY AURORA</t>
  </si>
  <si>
    <t>19839742</t>
  </si>
  <si>
    <t>PARRAGA SOLIS MARIA MARLENE</t>
  </si>
  <si>
    <t>41745401</t>
  </si>
  <si>
    <t>PARRILLA MAMANI MARILUZ EDITH</t>
  </si>
  <si>
    <t>10548265</t>
  </si>
  <si>
    <t>PASACHE RAMOS LUZ VICTORIA</t>
  </si>
  <si>
    <t>42797472</t>
  </si>
  <si>
    <t>PASAPERA MORENO KARINA DEL ROSARIO</t>
  </si>
  <si>
    <t>43839783</t>
  </si>
  <si>
    <t>PASQUEL GOMEZ EDWARD LUIS</t>
  </si>
  <si>
    <t>40717233</t>
  </si>
  <si>
    <t>PASSUNI LEYTON RENZO RENATO</t>
  </si>
  <si>
    <t>PROFESIONAL PARA LA IMPLEMENTACIÓN DE LOS MÓDULOS DE EMPODERAMIENTO DE LAS MUJERES</t>
  </si>
  <si>
    <t>41526765</t>
  </si>
  <si>
    <t>PASTOR   RODRIGUEZ HECTOR MIGUEL</t>
  </si>
  <si>
    <t>44151469</t>
  </si>
  <si>
    <t>PASTOR ROSALES SANDY JUSTING</t>
  </si>
  <si>
    <t>43046217</t>
  </si>
  <si>
    <t>PAUCAR ALARCON LILANGUIN</t>
  </si>
  <si>
    <t>41599642</t>
  </si>
  <si>
    <t>PAUCAR GUTIERREZ MARIA ELENA</t>
  </si>
  <si>
    <t>06811995</t>
  </si>
  <si>
    <t>PAUCAR SULCARAY DE JIMENEZ ELIZABETH</t>
  </si>
  <si>
    <t>46611883</t>
  </si>
  <si>
    <t>PAUCAR TRONCOS ERICKA</t>
  </si>
  <si>
    <t>45044339</t>
  </si>
  <si>
    <t>PAUCCAR GUTIERREZ MARISOL</t>
  </si>
  <si>
    <t>42204698</t>
  </si>
  <si>
    <t>PAULINO CORDOVA LISBETH DIANA</t>
  </si>
  <si>
    <t>70654962</t>
  </si>
  <si>
    <t>PAYANO MORA CHARLES JHOJAN</t>
  </si>
  <si>
    <t>40103884</t>
  </si>
  <si>
    <t>PAYE CARPIO JESSICA YNDIRA</t>
  </si>
  <si>
    <t>LICENCIADA EN EDUCACIÓN PRIMARIA</t>
  </si>
  <si>
    <t>15580171</t>
  </si>
  <si>
    <t>PAZ CANALES ROSA ERLINDA</t>
  </si>
  <si>
    <t>41604794</t>
  </si>
  <si>
    <t>PAZ CARHUALLANQUI SANDY DAYCCY</t>
  </si>
  <si>
    <t xml:space="preserve">TECNICO ADMINISTRATIVO </t>
  </si>
  <si>
    <t>10747360</t>
  </si>
  <si>
    <t>PAZ CASTRO KATIA</t>
  </si>
  <si>
    <t>10205558</t>
  </si>
  <si>
    <t>PAZ CRUZ ROSMERY NATALIA</t>
  </si>
  <si>
    <t>46245993</t>
  </si>
  <si>
    <t>PAZ MAMANI MAGDALENA DEL CARMEN</t>
  </si>
  <si>
    <t>41895725</t>
  </si>
  <si>
    <t>PAZ MEJIA ROCIO DEL CARMEN</t>
  </si>
  <si>
    <t>19429079</t>
  </si>
  <si>
    <t>PAZ MIRANDA IVAN MILTON</t>
  </si>
  <si>
    <t>45601649</t>
  </si>
  <si>
    <t>PAZOS VILADEGUT MIREYA AURORA</t>
  </si>
  <si>
    <t>18982366</t>
  </si>
  <si>
    <t>PECHE MIRANDA ELMER OCTAVIO</t>
  </si>
  <si>
    <t>05338811</t>
  </si>
  <si>
    <t>PEIXOTO VALDEZ JAVIER OMAR FRANCISCO</t>
  </si>
  <si>
    <t>41622136</t>
  </si>
  <si>
    <t>PEJERREY BARRETO MIGUEL ANGEL</t>
  </si>
  <si>
    <t>42427961</t>
  </si>
  <si>
    <t>PELINCO QUISPE VERONICA</t>
  </si>
  <si>
    <t>46825555</t>
  </si>
  <si>
    <t>PEÑA ALVAREZ MAYRA XIMENA</t>
  </si>
  <si>
    <t>22509005</t>
  </si>
  <si>
    <t>PEÑA ANTAURCO JUDITH</t>
  </si>
  <si>
    <t>20724365</t>
  </si>
  <si>
    <t>PEÑA CAIRAMPOMA JULIO STEFAN</t>
  </si>
  <si>
    <t>46017802</t>
  </si>
  <si>
    <t>PEÑA CASIMIRO SANDRA MARCELINA</t>
  </si>
  <si>
    <t>44054028</t>
  </si>
  <si>
    <t>PEÑA CAYCHO ROMNY FABIOLA</t>
  </si>
  <si>
    <t>44379612</t>
  </si>
  <si>
    <t>PEÑA CORAL PAOLA ERICKA PATRICIA</t>
  </si>
  <si>
    <t>APOYO OPERATIVO PARA ALMACÉN</t>
  </si>
  <si>
    <t>46812640</t>
  </si>
  <si>
    <t>PEÑA FIGUEROA CONRADO SAYRI</t>
  </si>
  <si>
    <t>ESTUDIANTE DE ARCHIVISTICA Y GESTION DOCUMENTAL</t>
  </si>
  <si>
    <t>42384288</t>
  </si>
  <si>
    <t>PEÑA GONZALES ISELA JULISSA</t>
  </si>
  <si>
    <t>45113137</t>
  </si>
  <si>
    <t>PEÑA HERNANDEZ SUJEI LI YIN</t>
  </si>
  <si>
    <t>LIC EN PSICOLOGIA HUMANA</t>
  </si>
  <si>
    <t>47414895</t>
  </si>
  <si>
    <t>PEÑA IPANAQUE SHERIL MEDALIT OLENKA SIBET</t>
  </si>
  <si>
    <t>09593361</t>
  </si>
  <si>
    <t>PEÑA JULCA MARISOL ROCIO</t>
  </si>
  <si>
    <t>24005362</t>
  </si>
  <si>
    <t>PEÑA LUCANA ROBERT</t>
  </si>
  <si>
    <t>46877993</t>
  </si>
  <si>
    <t>PEÑA LUNA ROCIO DE LIS</t>
  </si>
  <si>
    <t>41958837</t>
  </si>
  <si>
    <t>PEÑA MATOS MARCO</t>
  </si>
  <si>
    <t>PSICÓLOGO CON FORMACIÓN TERAPEUTICA</t>
  </si>
  <si>
    <t>09319730</t>
  </si>
  <si>
    <t>PEÑA MURILLO CARMEN LUCRECIA</t>
  </si>
  <si>
    <t>44172827</t>
  </si>
  <si>
    <t>PEÑA NARREA ROCIO ELIZABETH</t>
  </si>
  <si>
    <t>45472807</t>
  </si>
  <si>
    <t>PEÑA OLIVERA CYNTHIA ELIZABETH</t>
  </si>
  <si>
    <t>41639551</t>
  </si>
  <si>
    <t>PEÑA QUINTANILLA JOSE ANTONIO</t>
  </si>
  <si>
    <t>46728330</t>
  </si>
  <si>
    <t>PEÑA RAMOS STEFANNY CAROLINA</t>
  </si>
  <si>
    <t>40075626</t>
  </si>
  <si>
    <t>PEÑA REYNOSO EDITH MARLENE</t>
  </si>
  <si>
    <t>40404493</t>
  </si>
  <si>
    <t>PEÑA RIOS KAREN YOHANA</t>
  </si>
  <si>
    <t>42767048</t>
  </si>
  <si>
    <t>PEÑA RIVERA MIGUEL ANGEL</t>
  </si>
  <si>
    <t>06781058</t>
  </si>
  <si>
    <t>PEÑA ROMERO ELENA CLAUDIA</t>
  </si>
  <si>
    <t>44656019</t>
  </si>
  <si>
    <t>PEÑA RUIZ EKATHERINA DEL ROSARIO</t>
  </si>
  <si>
    <t>45473869</t>
  </si>
  <si>
    <t>PEÑA RUIZ LORENA DE JESUS</t>
  </si>
  <si>
    <t>47046731</t>
  </si>
  <si>
    <t>PEÑALVA CASTILLO JHONATAN JUNIOR CARLOS</t>
  </si>
  <si>
    <t>09575131</t>
  </si>
  <si>
    <t>PEÑARANDA RIVERA CARLA PATRICIA</t>
  </si>
  <si>
    <t>23272415</t>
  </si>
  <si>
    <t>PEÑARES RAYMUNDO NERY</t>
  </si>
  <si>
    <t>48321488</t>
  </si>
  <si>
    <t>PERALES HERNANDEZ NAYDA LISSET</t>
  </si>
  <si>
    <t>44373859</t>
  </si>
  <si>
    <t>PERALES URRUCHI WILY SANTIAGO</t>
  </si>
  <si>
    <t>09716121</t>
  </si>
  <si>
    <t>PERALTA AGUILAR GIOVANNA FLOR</t>
  </si>
  <si>
    <t>47400802</t>
  </si>
  <si>
    <t>PERALTA CADENILLAS MARCIA JUDITH</t>
  </si>
  <si>
    <t>ESPECIALISTA EN EVALUACIÓN DE PROGRAMAS Y PROYECTOS</t>
  </si>
  <si>
    <t>42224038</t>
  </si>
  <si>
    <t>PERALTA CAMARENA JUDITH YESENIA</t>
  </si>
  <si>
    <t>70126071</t>
  </si>
  <si>
    <t>PERALTA HUARACALLO SMITH CLAUDIA</t>
  </si>
  <si>
    <t>47680803</t>
  </si>
  <si>
    <t>PERALTA MONROY MAGALY ESPERANZA</t>
  </si>
  <si>
    <t>23863350</t>
  </si>
  <si>
    <t>PERALTA ORDOÑEZ MERY VIOLETA</t>
  </si>
  <si>
    <t>43855371</t>
  </si>
  <si>
    <t>PERALTA ROSAS CAROL SUSAM</t>
  </si>
  <si>
    <t>43236344</t>
  </si>
  <si>
    <t>PERALTA TICONA YONI</t>
  </si>
  <si>
    <t>44384271</t>
  </si>
  <si>
    <t>PERALTA VILLENA CARMEN HERMELINDA</t>
  </si>
  <si>
    <t>42266092</t>
  </si>
  <si>
    <t>PEREDA DEZA MARIUSCA ANAI</t>
  </si>
  <si>
    <t>45147577</t>
  </si>
  <si>
    <t>PEREDO BUSTINZA ELMER ELIO</t>
  </si>
  <si>
    <t>31042937</t>
  </si>
  <si>
    <t>PEREIRA ARENAS KILSEN</t>
  </si>
  <si>
    <t>45464986</t>
  </si>
  <si>
    <t>PEREYRA WALTER PATRICIA</t>
  </si>
  <si>
    <t>47238888</t>
  </si>
  <si>
    <t>PEREZ AGUILAR HENRY GERARDO</t>
  </si>
  <si>
    <t>16748821</t>
  </si>
  <si>
    <t>PEREZ AGUINAGA ANGEL PERCY</t>
  </si>
  <si>
    <t>20003521</t>
  </si>
  <si>
    <t>PEREZ APONTE JUAN LUIS</t>
  </si>
  <si>
    <t>42099124</t>
  </si>
  <si>
    <t>PEREZ CAHUANA MARIA INES</t>
  </si>
  <si>
    <t>71660051</t>
  </si>
  <si>
    <t>PEREZ CAJAHUAMAN MIGUEL ANTONIO</t>
  </si>
  <si>
    <t>42970325</t>
  </si>
  <si>
    <t>PEREZ CAMPOS LUZ MIRIAM</t>
  </si>
  <si>
    <t>70152600</t>
  </si>
  <si>
    <t>PEREZ CAPCHA NATALIA DIOMICIA</t>
  </si>
  <si>
    <t>09973657</t>
  </si>
  <si>
    <t>PEREZ CASTILLO BERTHA SILVIA</t>
  </si>
  <si>
    <t>01316265</t>
  </si>
  <si>
    <t>PEREZ CCANCCAPA RICHARD RAFAEL</t>
  </si>
  <si>
    <t>25795839</t>
  </si>
  <si>
    <t>PEREZ CERRO DARCY</t>
  </si>
  <si>
    <t>72105137</t>
  </si>
  <si>
    <t>PEREZ CHUQUIYAURI LUZ SILVIA</t>
  </si>
  <si>
    <t>46997712</t>
  </si>
  <si>
    <t>PEREZ CURRO PAOLA GABY</t>
  </si>
  <si>
    <t>41071346</t>
  </si>
  <si>
    <t>PEREZ DIPAZ EMILIA</t>
  </si>
  <si>
    <t>41377693</t>
  </si>
  <si>
    <t>PEREZ ELERA YSELA PETRONILA</t>
  </si>
  <si>
    <t>46343493</t>
  </si>
  <si>
    <t>PEREZ GARCIA SEBASTIAN</t>
  </si>
  <si>
    <t>01344897</t>
  </si>
  <si>
    <t>PEREZ GUERRA GUISSELY DARLENE</t>
  </si>
  <si>
    <t>40245627</t>
  </si>
  <si>
    <t>PEREZ GUEVARA MARTHA JANNET</t>
  </si>
  <si>
    <t>44833037</t>
  </si>
  <si>
    <t>PEREZ IPARRAGUIRRE STACY JOHANNA</t>
  </si>
  <si>
    <t>16703557</t>
  </si>
  <si>
    <t>PEREZ LOPEZ DENNIS JOAQUIN</t>
  </si>
  <si>
    <t>40545417</t>
  </si>
  <si>
    <t>PEREZ MARTINEZ GINA ELENA</t>
  </si>
  <si>
    <t>08661162</t>
  </si>
  <si>
    <t>PEREZ MOLINA LUZ PATRICIA</t>
  </si>
  <si>
    <t>43919137</t>
  </si>
  <si>
    <t>PEREZ ORTEGA JAIME</t>
  </si>
  <si>
    <t>44699600</t>
  </si>
  <si>
    <t>PEREZ PAJARES ALEJANDRA</t>
  </si>
  <si>
    <t>46425439</t>
  </si>
  <si>
    <t>PEREZ PRADA VALERIA JULIANA DE JESUS</t>
  </si>
  <si>
    <t>42405607</t>
  </si>
  <si>
    <t>PEREZ QUISPE LUIS ENRIQUE</t>
  </si>
  <si>
    <t>43472981</t>
  </si>
  <si>
    <t>PEREZ REYNA FIORELA RUBELI</t>
  </si>
  <si>
    <t>15680366</t>
  </si>
  <si>
    <t>PEREZ RIOS CLOTILDE ANTONIA</t>
  </si>
  <si>
    <t>28316456</t>
  </si>
  <si>
    <t>PEREZ RUIZ EDWIN CIRO</t>
  </si>
  <si>
    <t>46046493</t>
  </si>
  <si>
    <t>PEREZ RUIZ HAENDEL</t>
  </si>
  <si>
    <t>09557792</t>
  </si>
  <si>
    <t>PEREZ SALDAÑA GEOVANNA VICTORIA</t>
  </si>
  <si>
    <t>27294219</t>
  </si>
  <si>
    <t>PEREZ SILVA EDIVIA FLOR</t>
  </si>
  <si>
    <t>46775839</t>
  </si>
  <si>
    <t>PEREZ SILVA IRMA MAGALY</t>
  </si>
  <si>
    <t>43987721</t>
  </si>
  <si>
    <t>PEREZ SILVA RONALD</t>
  </si>
  <si>
    <t>40907350</t>
  </si>
  <si>
    <t>PEREZ TIPISMANA DIANA JUDITH</t>
  </si>
  <si>
    <t>40042789</t>
  </si>
  <si>
    <t>PEREZ VILCA YANETT CECILIA</t>
  </si>
  <si>
    <t>43052802</t>
  </si>
  <si>
    <t>PÉREZ YRENE CHRISTIAN ROBERT</t>
  </si>
  <si>
    <t>EGRESADO DE DERECHO</t>
  </si>
  <si>
    <t>47256711</t>
  </si>
  <si>
    <t>PERICHE VALDIVIEZO JULIANA ELIZABETH</t>
  </si>
  <si>
    <t>21569179</t>
  </si>
  <si>
    <t>PERLACIOS GASTELU WILDER ANTONIO</t>
  </si>
  <si>
    <t>41726821</t>
  </si>
  <si>
    <t>PERONA GRANDEZ LESLI CAROL</t>
  </si>
  <si>
    <t>45853885</t>
  </si>
  <si>
    <t>PESANTES HUAMAN ISENIA MERCEDES</t>
  </si>
  <si>
    <t>42395612</t>
  </si>
  <si>
    <t>PESAQUE PISCOYA DORA YSABEL</t>
  </si>
  <si>
    <t>PROFESORA DE EDUCACION PARA EL TRABAJO DE INDUSTRIAS ALIMENTARIA Y ARTESANIA</t>
  </si>
  <si>
    <t>41040189</t>
  </si>
  <si>
    <t>PEVE PALACIOS MABY YANET</t>
  </si>
  <si>
    <t>BACH EN CC DE LA COMUNCACION</t>
  </si>
  <si>
    <t>40920577</t>
  </si>
  <si>
    <t>PFUYO CAHUANTICO CARMEN</t>
  </si>
  <si>
    <t>43762103</t>
  </si>
  <si>
    <t>PHILCO PACO LIZBET</t>
  </si>
  <si>
    <t>72451643</t>
  </si>
  <si>
    <t>PICHA MAMANI SOLANGE LUCERO</t>
  </si>
  <si>
    <t>45487983</t>
  </si>
  <si>
    <t>PICHON AGUILAR DIANA BRISEIDA</t>
  </si>
  <si>
    <t>32041036</t>
  </si>
  <si>
    <t>PICON PERLA TWIGGY MERCEDES</t>
  </si>
  <si>
    <t>07505437</t>
  </si>
  <si>
    <t>PILCA HUAMAN ROBERT ARTURO</t>
  </si>
  <si>
    <t>INFORMATICO</t>
  </si>
  <si>
    <t>46776066</t>
  </si>
  <si>
    <t>PILCO CCARI HENRY JHONEL</t>
  </si>
  <si>
    <t>41373919</t>
  </si>
  <si>
    <t>PILLACA ARCOS GIOVANNA YRIS</t>
  </si>
  <si>
    <t>24660051</t>
  </si>
  <si>
    <t>PILLCO GOMEZ SABINO</t>
  </si>
  <si>
    <t>TEOLOGO</t>
  </si>
  <si>
    <t>41439597</t>
  </si>
  <si>
    <t>PINADO GARCIA LUIS RICARDO</t>
  </si>
  <si>
    <t>40254988</t>
  </si>
  <si>
    <t>PINARES AQUINO JESUS LEVI</t>
  </si>
  <si>
    <t>42670456</t>
  </si>
  <si>
    <t>PINAZO TORRICO FELIX GUILLERMO</t>
  </si>
  <si>
    <t>00510551</t>
  </si>
  <si>
    <t>PINAZZO PAREDES SANDRA MARUSCKA</t>
  </si>
  <si>
    <t>42997349</t>
  </si>
  <si>
    <t>PINCHI ROMERO EUGENIA</t>
  </si>
  <si>
    <t>PROFESIONAL EN EMPRENDIMIENTO SOCIOECONÓMICO</t>
  </si>
  <si>
    <t>40730126</t>
  </si>
  <si>
    <t>PINEDA CALDERON EDGARD FERNANDO</t>
  </si>
  <si>
    <t>40014989</t>
  </si>
  <si>
    <t>PINEDA FLORES ELIANA BEATRIZ</t>
  </si>
  <si>
    <t>43154739</t>
  </si>
  <si>
    <t>PINEDA LOPEZ DEYSI LAURA</t>
  </si>
  <si>
    <t>44812548</t>
  </si>
  <si>
    <t>PINEDA RAMOS JOANA GRINN</t>
  </si>
  <si>
    <t>44740047</t>
  </si>
  <si>
    <t>PINEDO DAVILA CYNTHIA JACKELINE</t>
  </si>
  <si>
    <t>45946465</t>
  </si>
  <si>
    <t>PINEDO SALAS CINTHIA VANESSA</t>
  </si>
  <si>
    <t>09015079</t>
  </si>
  <si>
    <t>PINILLOS PALOMINO LITA ROSARIO</t>
  </si>
  <si>
    <t>46496930</t>
  </si>
  <si>
    <t>PINO BRANDAN DIANA</t>
  </si>
  <si>
    <t>45532812</t>
  </si>
  <si>
    <t>PINO CABANA ALICIA</t>
  </si>
  <si>
    <t>43844838</t>
  </si>
  <si>
    <t>PINTADO FLORES ODALIS YANNINA</t>
  </si>
  <si>
    <t>45000924</t>
  </si>
  <si>
    <t>PINTADO VENTURA OLGA DOLORES</t>
  </si>
  <si>
    <t>45924973</t>
  </si>
  <si>
    <t>PINTO CERPA ELSY ESPERANZA</t>
  </si>
  <si>
    <t>43235186</t>
  </si>
  <si>
    <t>PINTO CHAIÑA NELY SONIA</t>
  </si>
  <si>
    <t>44403000</t>
  </si>
  <si>
    <t>PINTO CHONG MARTIN EDUARDO</t>
  </si>
  <si>
    <t>10252879</t>
  </si>
  <si>
    <t>PINTO DELGADO ANA CECILIA</t>
  </si>
  <si>
    <t>ESPECIALISTA EN EMPODERAMIENTO ECONÓMICO Y EMPLEABILIDAD</t>
  </si>
  <si>
    <t>70429456</t>
  </si>
  <si>
    <t>PINTO HEREDIA ROSS MERY KAREN</t>
  </si>
  <si>
    <t>02430469</t>
  </si>
  <si>
    <t>PINTO PACHECO MARGOT</t>
  </si>
  <si>
    <t>21854263</t>
  </si>
  <si>
    <t>PINTO PALOMINO BETTY MARUJA</t>
  </si>
  <si>
    <t>44393896</t>
  </si>
  <si>
    <t>PIÑAS ALVARADO KAREN PAOLA</t>
  </si>
  <si>
    <t>44159908</t>
  </si>
  <si>
    <t>PIO ABAD YUSTHER WALDO</t>
  </si>
  <si>
    <t>72530335</t>
  </si>
  <si>
    <t>PIO CAJALEON LUZ CARMINA</t>
  </si>
  <si>
    <t>43033631</t>
  </si>
  <si>
    <t>PISFIL CASAS MARX ALEXANDER</t>
  </si>
  <si>
    <t>40106529</t>
  </si>
  <si>
    <t>PISFIL CASTILLO JESSICA MAGALY</t>
  </si>
  <si>
    <t>45630997</t>
  </si>
  <si>
    <t>PISFIL QUESQUEN MARIO KARLO</t>
  </si>
  <si>
    <t>43536408</t>
  </si>
  <si>
    <t>PIZARRO FERNANDEZ LISSET JHOANA</t>
  </si>
  <si>
    <t>41059372</t>
  </si>
  <si>
    <t>PIZARRO FLORES JUAN CARLOS</t>
  </si>
  <si>
    <t>23957226</t>
  </si>
  <si>
    <t>PIZARRO QUISPE ROSA</t>
  </si>
  <si>
    <t>06096961</t>
  </si>
  <si>
    <t>PIZARRO RUBIO MERCEDES MARIBEL</t>
  </si>
  <si>
    <t>70067483</t>
  </si>
  <si>
    <t>PIZARRO VERONICA OSHIN</t>
  </si>
  <si>
    <t>46839498</t>
  </si>
  <si>
    <t>PLASENCIA MONTALVO JEYNER SMITH</t>
  </si>
  <si>
    <t>44519450</t>
  </si>
  <si>
    <t>PLAZA GALVEZ JOSE ARMANDO</t>
  </si>
  <si>
    <t>72446356</t>
  </si>
  <si>
    <t>POLICARPO CRISOSTOMO GEMMA FIORELLA</t>
  </si>
  <si>
    <t>46073713</t>
  </si>
  <si>
    <t>POLO MALCA CARLOS EDGARDO</t>
  </si>
  <si>
    <t>19562519</t>
  </si>
  <si>
    <t>POLO ROJAS ELIZA ESTHER</t>
  </si>
  <si>
    <t>42823170</t>
  </si>
  <si>
    <t>POMA FLORES RICARDO ALONSO</t>
  </si>
  <si>
    <t>45431324</t>
  </si>
  <si>
    <t>POMA MORALES YULISSA LORENA</t>
  </si>
  <si>
    <t>44009034</t>
  </si>
  <si>
    <t>POMA ORTIZ JULIO JESUS</t>
  </si>
  <si>
    <t>42354542</t>
  </si>
  <si>
    <t>POMA RAMOS HERMELINDA</t>
  </si>
  <si>
    <t>44515764</t>
  </si>
  <si>
    <t>POMA RIVERO JORGE</t>
  </si>
  <si>
    <t>28287939</t>
  </si>
  <si>
    <t>POMA RODRIGUEZ MARIA</t>
  </si>
  <si>
    <t>20693733</t>
  </si>
  <si>
    <t>POMASUNCO ESPINOZA EDY LUZ</t>
  </si>
  <si>
    <t>LIC. EN PEDAGOGIA Y HUAMANIDADES</t>
  </si>
  <si>
    <t>40768314</t>
  </si>
  <si>
    <t>PONCE CACERES MIRIAM ROSA</t>
  </si>
  <si>
    <t>41985765</t>
  </si>
  <si>
    <t>PONCE CALDERON ELENA ISABEL</t>
  </si>
  <si>
    <t>43030474</t>
  </si>
  <si>
    <t>PONCE GIRON DAYGOR WILSON</t>
  </si>
  <si>
    <t>40647264</t>
  </si>
  <si>
    <t>PONCE MARAVI YESENIA</t>
  </si>
  <si>
    <t>44605949</t>
  </si>
  <si>
    <t>PONCE PEDRAZA MARIBEL</t>
  </si>
  <si>
    <t>42337778</t>
  </si>
  <si>
    <t>PONCE RAMIREZ MADELIN ELIZABETH</t>
  </si>
  <si>
    <t>08678675</t>
  </si>
  <si>
    <t>PONCE VALEGA EMMA MARINA</t>
  </si>
  <si>
    <t>09299466</t>
  </si>
  <si>
    <t>PONCE VELA KATTYA</t>
  </si>
  <si>
    <t>73084181</t>
  </si>
  <si>
    <t>PONGO CANAZA CLOTILDE</t>
  </si>
  <si>
    <t>09554044</t>
  </si>
  <si>
    <t>PONTE AGUILAR DANDY EDGARD</t>
  </si>
  <si>
    <t>00185736</t>
  </si>
  <si>
    <t>PONTE VIZCARRA JOSE LUIS</t>
  </si>
  <si>
    <t>43354630</t>
  </si>
  <si>
    <t>PORRAS DELGADO MARIELA ELIANA</t>
  </si>
  <si>
    <t>10377573</t>
  </si>
  <si>
    <t>PORRAS HURTADO GUILLERMO FERNANDO</t>
  </si>
  <si>
    <t>10669631</t>
  </si>
  <si>
    <t>PORRAS MARTINEZ ELISA</t>
  </si>
  <si>
    <t>41107965</t>
  </si>
  <si>
    <t>PORRAS OSCATEGUI JANETH SONIA</t>
  </si>
  <si>
    <t>43613781</t>
  </si>
  <si>
    <t>PORRAS ROBLES MARLON MOISES</t>
  </si>
  <si>
    <t>40023765</t>
  </si>
  <si>
    <t>PORTAL RODRIGUEZ JOSE ARTURO ANGELES</t>
  </si>
  <si>
    <t>43377721</t>
  </si>
  <si>
    <t>PORTELLA APONTE IGOR ALBERTO</t>
  </si>
  <si>
    <t>10585539</t>
  </si>
  <si>
    <t>PORTELLA HURTADO MYRIAM ROXANA</t>
  </si>
  <si>
    <t>05403824</t>
  </si>
  <si>
    <t>PORTELO ALVAN MONICA SELENE</t>
  </si>
  <si>
    <t>29621608</t>
  </si>
  <si>
    <t>PORTILLA GONZALES ZAYDA TANIA</t>
  </si>
  <si>
    <t>45327476</t>
  </si>
  <si>
    <t>PORTILLA QUIROZ CARMEN MILAGROS</t>
  </si>
  <si>
    <t>09897126</t>
  </si>
  <si>
    <t>PORTILLA URIBE OSCAR ALEJANDRO</t>
  </si>
  <si>
    <t>22291118</t>
  </si>
  <si>
    <t>PORTOCARRERO PARDO YESSICA ROSANNA</t>
  </si>
  <si>
    <t>29595982</t>
  </si>
  <si>
    <t>PORTUGAL PANIAGUA GEOMARA CRISTINA</t>
  </si>
  <si>
    <t>41256838</t>
  </si>
  <si>
    <t>PORTUGAL QUISPE KELLY</t>
  </si>
  <si>
    <t>09715090</t>
  </si>
  <si>
    <t>PORTUGUEZ YEREN AUGUSTA IRENE</t>
  </si>
  <si>
    <t>23952765</t>
  </si>
  <si>
    <t>POZO ACOSTA DINA KATHERINE</t>
  </si>
  <si>
    <t>43198608</t>
  </si>
  <si>
    <t>POZO CHAVEZ ELEM GENARO</t>
  </si>
  <si>
    <t>44860852</t>
  </si>
  <si>
    <t>POZO TORRES NILTON</t>
  </si>
  <si>
    <t>72511480</t>
  </si>
  <si>
    <t>PRADO CHAVEZ LURY ETELVIRA PAOLA</t>
  </si>
  <si>
    <t>44665329</t>
  </si>
  <si>
    <t>PRADO ESTRADA ARON DENIS</t>
  </si>
  <si>
    <t>46691949</t>
  </si>
  <si>
    <t>PRADO MEDINA JAKELYN ROCIO</t>
  </si>
  <si>
    <t>04081774</t>
  </si>
  <si>
    <t>PRADO RAMOS ZENAIDA</t>
  </si>
  <si>
    <t>07181820</t>
  </si>
  <si>
    <t>PRECIADO FONSECA DE BARUA CLARA RAFAELA</t>
  </si>
  <si>
    <t>40883343</t>
  </si>
  <si>
    <t>PRETELL CHAVEZ DANY ELIZABETH</t>
  </si>
  <si>
    <t>43282307</t>
  </si>
  <si>
    <t>PRIETO CALLACNA CARLOS MIGUEL</t>
  </si>
  <si>
    <t>70222353</t>
  </si>
  <si>
    <t>PRINCIPE ACUÑA JEAN FRANCO</t>
  </si>
  <si>
    <t>01226801</t>
  </si>
  <si>
    <t>PROVINCIA MURILLO EDGAR ALBINO</t>
  </si>
  <si>
    <t>10810177</t>
  </si>
  <si>
    <t>PUENTE DE LA VEGA AVILA ANTHONY CHRISTIAN</t>
  </si>
  <si>
    <t>CONDUCTOR PARA EL SERVICIO DE LA SUB UNIDAD DE LOGÍSTICA</t>
  </si>
  <si>
    <t>24583173</t>
  </si>
  <si>
    <t>PUENTE DE LA VEGA CARRILLO NICO</t>
  </si>
  <si>
    <t>45241509</t>
  </si>
  <si>
    <t>PUICON CASTRO ERWIN RICARDO</t>
  </si>
  <si>
    <t>BACHILLER EN EDUCACIÓN</t>
  </si>
  <si>
    <t>40023422</t>
  </si>
  <si>
    <t>PUMA CCAMA GIOVANNA MARISOL</t>
  </si>
  <si>
    <t>45707384</t>
  </si>
  <si>
    <t>PUMA HUILLCA ESAU</t>
  </si>
  <si>
    <t>47009932</t>
  </si>
  <si>
    <t>PUMA MAMANI BANEZA</t>
  </si>
  <si>
    <t>29632534</t>
  </si>
  <si>
    <t>PUMACAYO ROCHA ERICK ROLANDO</t>
  </si>
  <si>
    <t>45539229</t>
  </si>
  <si>
    <t>PUMALLA ALVIZ NAHIL ZOILA</t>
  </si>
  <si>
    <t>42152367</t>
  </si>
  <si>
    <t>PUQUIO INCA DEYSI RAQUEL</t>
  </si>
  <si>
    <t>ESPECIALISTA EN GESTIÓN DE TECNOLOGÍAS DE LA INFORMACIÓN</t>
  </si>
  <si>
    <t>07247356</t>
  </si>
  <si>
    <t>PURE RIVERA ALEX CESAR</t>
  </si>
  <si>
    <t>43346997</t>
  </si>
  <si>
    <t>PURIZACA ROJAS JORGE GERARDO</t>
  </si>
  <si>
    <t>42365923</t>
  </si>
  <si>
    <t>QQUECCAÑO CHAMPI SILVIA GLORIA</t>
  </si>
  <si>
    <t>02040591</t>
  </si>
  <si>
    <t>QUEA CALLA GERMAN</t>
  </si>
  <si>
    <t>43236216</t>
  </si>
  <si>
    <t>QUECARA BARRANTES GIOVANA TERESA</t>
  </si>
  <si>
    <t>01819928</t>
  </si>
  <si>
    <t>QUENTA ORIHUELA ELIZABETH NORMA</t>
  </si>
  <si>
    <t>42213343</t>
  </si>
  <si>
    <t>QUEQUEZANA GONZALES MIGUEL ANGEL</t>
  </si>
  <si>
    <t>PROFESIONAL PARA GESTIONES TECNICO ADMINISTRATIVAS DE LA UAIFVFS</t>
  </si>
  <si>
    <t>44215738</t>
  </si>
  <si>
    <t>QUESADA MATOS PAULA AMANDA</t>
  </si>
  <si>
    <t>10559363</t>
  </si>
  <si>
    <t>QUESQUEN FLORES VERONICA LIZET</t>
  </si>
  <si>
    <t>42788336</t>
  </si>
  <si>
    <t>QUEVEDO BRAVO YANINA ELISA</t>
  </si>
  <si>
    <t>LICENCIADO EN EDUCACION</t>
  </si>
  <si>
    <t>16756184</t>
  </si>
  <si>
    <t>QUEVEDO DUQUE ROSMERY</t>
  </si>
  <si>
    <t>26684553</t>
  </si>
  <si>
    <t>QUEVEDO GUERRA HUMBERTO ALEX</t>
  </si>
  <si>
    <t>42711814</t>
  </si>
  <si>
    <t>QUEVEDO JIMENEZ YANINA IDANIA</t>
  </si>
  <si>
    <t>08951198</t>
  </si>
  <si>
    <t>QUEZADA PAREDES CARMEN GLADYS</t>
  </si>
  <si>
    <t>06800414</t>
  </si>
  <si>
    <t>QUIJANO GOMEZ JUAN CARLOS</t>
  </si>
  <si>
    <t>43354321</t>
  </si>
  <si>
    <t>QUIJANO VELASQUEZ ESLY YOFREY</t>
  </si>
  <si>
    <t>08146746</t>
  </si>
  <si>
    <t>QUILICHE MORENO LISBETH YSHEL</t>
  </si>
  <si>
    <t>45916111</t>
  </si>
  <si>
    <t>QUILLA IQUIAPAZA LUIS ALBERTO</t>
  </si>
  <si>
    <t>45468933</t>
  </si>
  <si>
    <t>QUINCHO GARCIA ROCIO</t>
  </si>
  <si>
    <t>44507750</t>
  </si>
  <si>
    <t>QUINCHO YAULLI GIOVANNA AMALIA</t>
  </si>
  <si>
    <t>72739101</t>
  </si>
  <si>
    <t>QUINO CHUNGA TANIA KATERINE</t>
  </si>
  <si>
    <t>43150479</t>
  </si>
  <si>
    <t>QUINTANA LAOS WENDY ELISA</t>
  </si>
  <si>
    <t>40164164</t>
  </si>
  <si>
    <t>QUINTANA MARQUINA GIOVANNA</t>
  </si>
  <si>
    <t>45613549</t>
  </si>
  <si>
    <t>QUINTANA QUISPE JACQUELIN DINA</t>
  </si>
  <si>
    <t>43507564</t>
  </si>
  <si>
    <t>QUINTANILLA ARAUCO IVAN SERGIO</t>
  </si>
  <si>
    <t>71559878</t>
  </si>
  <si>
    <t>QUINTANILLA VELARDE EDITH</t>
  </si>
  <si>
    <t>46172847</t>
  </si>
  <si>
    <t>QUINTE APONTE EDITH PILAR</t>
  </si>
  <si>
    <t>22508001</t>
  </si>
  <si>
    <t>QUINTE LAZARO MAGALY PAOLA</t>
  </si>
  <si>
    <t>08593365</t>
  </si>
  <si>
    <t>QUINTO MELENDEZ ELIZABETH MERCEDES</t>
  </si>
  <si>
    <t>19821165</t>
  </si>
  <si>
    <t>QUINTO ROJAS EDGAR ANTENOJENES</t>
  </si>
  <si>
    <t>01231970</t>
  </si>
  <si>
    <t>QUIÑONES BUSTINZA JESUS BELIA</t>
  </si>
  <si>
    <t>43077131</t>
  </si>
  <si>
    <t>QUIÑONES FUENTES FELICITAS</t>
  </si>
  <si>
    <t>46682138</t>
  </si>
  <si>
    <t>QUIÑONES HERRERA LILIANA MARITZA</t>
  </si>
  <si>
    <t>48590842</t>
  </si>
  <si>
    <t>QUIÑONES TERRY SARITA NATIVIDAD</t>
  </si>
  <si>
    <t>70016124</t>
  </si>
  <si>
    <t>QUIÑONEZ CHURA WILVEOR</t>
  </si>
  <si>
    <t>45894045</t>
  </si>
  <si>
    <t>QUIPUZCOA ALAYO FRANCISCO PAUL</t>
  </si>
  <si>
    <t>40224446</t>
  </si>
  <si>
    <t>QUIROZ ALCALA EDWIN ERROL</t>
  </si>
  <si>
    <t>30962032</t>
  </si>
  <si>
    <t>QUIROZ BERNEDO GILMA CRISTINA</t>
  </si>
  <si>
    <t>40957037</t>
  </si>
  <si>
    <t>QUIROZ ESCOBAL CECILIA</t>
  </si>
  <si>
    <t>30407855</t>
  </si>
  <si>
    <t>QUIROZ MENDOZA ERVIN MANUEL</t>
  </si>
  <si>
    <t>46621400</t>
  </si>
  <si>
    <t>QUIROZ OLIVERA MARIA ESTELA</t>
  </si>
  <si>
    <t>46924991</t>
  </si>
  <si>
    <t>QUIROZ PANDURO JULIE MICHELLE</t>
  </si>
  <si>
    <t>27168330</t>
  </si>
  <si>
    <t>QUIROZ PRETEL FIDELIA ZENAIDA</t>
  </si>
  <si>
    <t>42789540</t>
  </si>
  <si>
    <t>QUIROZ TORREJON LIKHI</t>
  </si>
  <si>
    <t>70379924</t>
  </si>
  <si>
    <t>QUISBERT POCOHUANCA YULIANA PAMELA</t>
  </si>
  <si>
    <t>46832888</t>
  </si>
  <si>
    <t>QUISPE ALONSO KATHERINE JAZMIN</t>
  </si>
  <si>
    <t>73029701</t>
  </si>
  <si>
    <t>QUISPE ALVARADO YANINA CRIST</t>
  </si>
  <si>
    <t>40932524</t>
  </si>
  <si>
    <t>QUISPE ANAHUI MARTHA BRIGIDA</t>
  </si>
  <si>
    <t>70090231</t>
  </si>
  <si>
    <t>QUISPE AÑAÑOS YESSICA</t>
  </si>
  <si>
    <t>PROFESIONAL  EN EDUCACIÓN TÉCNICA PARA LA ATENCIÓN DE PERSONAS AFECTADAS POR HECHOS DE VIOLENCIA FAMILIAR</t>
  </si>
  <si>
    <t>20085105</t>
  </si>
  <si>
    <t>QUISPE ARRIETA ORLANDO</t>
  </si>
  <si>
    <t>BACHILLER EN CC. DE LA EDUCACION</t>
  </si>
  <si>
    <t>70230796</t>
  </si>
  <si>
    <t>QUISPE BENDEZU DAVID</t>
  </si>
  <si>
    <t>40996282</t>
  </si>
  <si>
    <t>QUISPE CARI NANCY ROSA</t>
  </si>
  <si>
    <t>24713118</t>
  </si>
  <si>
    <t>QUISPE CCALA NOELY</t>
  </si>
  <si>
    <t>20001939</t>
  </si>
  <si>
    <t>QUISPE CHANCA MIRIAM MARITZA</t>
  </si>
  <si>
    <t>24005694</t>
  </si>
  <si>
    <t>QUISPE CHAUCA PERCY</t>
  </si>
  <si>
    <t>46121603</t>
  </si>
  <si>
    <t>QUISPE CHAUCA SONIA MILAGROS</t>
  </si>
  <si>
    <t>09937172</t>
  </si>
  <si>
    <t>QUISPE CHOQQUE JAQUELINE</t>
  </si>
  <si>
    <t>43756763</t>
  </si>
  <si>
    <t>QUISPE CHURA YAQUELIN SARA</t>
  </si>
  <si>
    <t>43638425</t>
  </si>
  <si>
    <t>QUISPE CONDORI ELSA VANESA</t>
  </si>
  <si>
    <t>42211636</t>
  </si>
  <si>
    <t>QUISPE COÑES DEIS YANINA</t>
  </si>
  <si>
    <t>43423842</t>
  </si>
  <si>
    <t>QUISPE ESCOBEDO EDER SEBASTIAN</t>
  </si>
  <si>
    <t>41317441</t>
  </si>
  <si>
    <t>QUISPE ESPINOZA MIRHO</t>
  </si>
  <si>
    <t>45658523</t>
  </si>
  <si>
    <t>QUISPE FIGUEROA BLANCA VERONICA</t>
  </si>
  <si>
    <t>09840679</t>
  </si>
  <si>
    <t>QUISPE FLORES ROSA</t>
  </si>
  <si>
    <t>41427340</t>
  </si>
  <si>
    <t>QUISPE GAMIO EDITH NIEVES</t>
  </si>
  <si>
    <t>47007879</t>
  </si>
  <si>
    <t>QUISPE GRANDILLER KATHERINE RAYZA</t>
  </si>
  <si>
    <t>43039869</t>
  </si>
  <si>
    <t>QUISPE HERHUAY WILLIAMS WILGARDO</t>
  </si>
  <si>
    <t>45523762</t>
  </si>
  <si>
    <t>QUISPE HERNANDEZ JOEL SANDER</t>
  </si>
  <si>
    <t>44503481</t>
  </si>
  <si>
    <t>QUISPE HERNANDEZ LELIS</t>
  </si>
  <si>
    <t>70669899</t>
  </si>
  <si>
    <t>QUISPE HUAMAN ROCIO DEL PILAR</t>
  </si>
  <si>
    <t>43116387</t>
  </si>
  <si>
    <t>QUISPE HUAMAN ROXANA</t>
  </si>
  <si>
    <t>43373928</t>
  </si>
  <si>
    <t>QUISPE HUANUCO LUCIA</t>
  </si>
  <si>
    <t>44999186</t>
  </si>
  <si>
    <t>QUISPE HUARANCA MARIA DEL CARMEN</t>
  </si>
  <si>
    <t>PROFESIONAL PARA LA SURH</t>
  </si>
  <si>
    <t>10619234</t>
  </si>
  <si>
    <t>QUISPE HUERTA DIANA GLORIA</t>
  </si>
  <si>
    <t>41400638</t>
  </si>
  <si>
    <t>QUISPE ILACCAÑA JENNEY SANDRA</t>
  </si>
  <si>
    <t>41055166</t>
  </si>
  <si>
    <t>QUISPE LAURA CARLOS ALBERTO</t>
  </si>
  <si>
    <t>44867775</t>
  </si>
  <si>
    <t>QUISPE LEON YENKO YAKENDRA</t>
  </si>
  <si>
    <t>44482021</t>
  </si>
  <si>
    <t>QUISPE LIMASCCA MARY IRAIDA</t>
  </si>
  <si>
    <t>71104406</t>
  </si>
  <si>
    <t>QUISPE LOPEZ KEVIN HILDER</t>
  </si>
  <si>
    <t>42221784</t>
  </si>
  <si>
    <t>QUISPE LOPEZ MARIA MAGDALENA</t>
  </si>
  <si>
    <t>43831689</t>
  </si>
  <si>
    <t>QUISPE MAITTRE MARIBEL DEL ROCIO</t>
  </si>
  <si>
    <t>46785723</t>
  </si>
  <si>
    <t>QUISPE MALDONADO DIANE LUZ</t>
  </si>
  <si>
    <t>43179556</t>
  </si>
  <si>
    <t>QUISPE MAMANI SANTIAGO</t>
  </si>
  <si>
    <t>40790926</t>
  </si>
  <si>
    <t>QUISPE MARTINEZ WILLIAM</t>
  </si>
  <si>
    <t>29559448</t>
  </si>
  <si>
    <t>QUISPE MEDINA JUAN DELFOR</t>
  </si>
  <si>
    <t>72262282</t>
  </si>
  <si>
    <t>QUISPE MENDOZA VIRGINIA ALEJANDRA</t>
  </si>
  <si>
    <t>23958464</t>
  </si>
  <si>
    <t>QUISPE MOLINA CELSO</t>
  </si>
  <si>
    <t>23956179</t>
  </si>
  <si>
    <t>QUISPE MONTEROLA WARNER</t>
  </si>
  <si>
    <t>40851378</t>
  </si>
  <si>
    <t>QUISPE NUÑEZ ELMER FERNANDO</t>
  </si>
  <si>
    <t>45031887</t>
  </si>
  <si>
    <t>QUISPE ORDOÑEZ LAMDY ANNY</t>
  </si>
  <si>
    <t>LICENCIADO EN CC. DE LA COMUNICACIÓN</t>
  </si>
  <si>
    <t>29645455</t>
  </si>
  <si>
    <t>QUISPE PACCO LUZ MARINA</t>
  </si>
  <si>
    <t>46105538</t>
  </si>
  <si>
    <t>QUISPE PACCO RUTH ROXANA</t>
  </si>
  <si>
    <t>40695393</t>
  </si>
  <si>
    <t>QUISPE PAQUIYAURI KARINA</t>
  </si>
  <si>
    <t>41467098</t>
  </si>
  <si>
    <t>QUISPE PARDO ALEJANDRINO</t>
  </si>
  <si>
    <t>46235730</t>
  </si>
  <si>
    <t>QUISPE PEÑA LYSS KAREN</t>
  </si>
  <si>
    <t>47243905</t>
  </si>
  <si>
    <t>QUISPE PEREZ MARIBEL</t>
  </si>
  <si>
    <t>42191243</t>
  </si>
  <si>
    <t>QUISPE POMA EDWIN</t>
  </si>
  <si>
    <t>42059719</t>
  </si>
  <si>
    <t>QUISPE POMA ELSA</t>
  </si>
  <si>
    <t>46325349</t>
  </si>
  <si>
    <t>QUISPE QUISPE BEATRIZ</t>
  </si>
  <si>
    <t>43641028</t>
  </si>
  <si>
    <t>QUISPE QUISPE ENVER JHON</t>
  </si>
  <si>
    <t>41794608</t>
  </si>
  <si>
    <t>QUISPE QUISPE PEDRO PABLO</t>
  </si>
  <si>
    <t>ASISTENTE ESTADÍSTICO</t>
  </si>
  <si>
    <t>47938758</t>
  </si>
  <si>
    <t>QUISPE QUISPE STEFANNI CAROL</t>
  </si>
  <si>
    <t>43355169</t>
  </si>
  <si>
    <t>QUISPE QUISPE YOVANA</t>
  </si>
  <si>
    <t>44051763</t>
  </si>
  <si>
    <t>QUISPE RAMIREZ CARLOS IGNACIO</t>
  </si>
  <si>
    <t>42338649</t>
  </si>
  <si>
    <t>QUISPE RIMARI KARINA MILAGROS</t>
  </si>
  <si>
    <t>45862243</t>
  </si>
  <si>
    <t>QUISPE RODRIGUEZ CARMEN LICET</t>
  </si>
  <si>
    <t>25509512</t>
  </si>
  <si>
    <t>QUISPE ROJAS SABINA VIRGEN</t>
  </si>
  <si>
    <t>42402116</t>
  </si>
  <si>
    <t>QUISPE ROSALES IDALIA LUZMERY</t>
  </si>
  <si>
    <t>45043328</t>
  </si>
  <si>
    <t>QUISPE SALLO GLADYS</t>
  </si>
  <si>
    <t>42055728</t>
  </si>
  <si>
    <t>QUISPE SARMIENTO GIULIANA ANDREA</t>
  </si>
  <si>
    <t>23275349</t>
  </si>
  <si>
    <t>QUISPE TORRES MARIA ELENA</t>
  </si>
  <si>
    <t>42688720</t>
  </si>
  <si>
    <t>QUISPE VARGAS EDITH MALINE</t>
  </si>
  <si>
    <t>42307396</t>
  </si>
  <si>
    <t>QUISPE VARGAS FANNY</t>
  </si>
  <si>
    <t>46282902</t>
  </si>
  <si>
    <t>QUISPE YUCRA JOSE ANTONIO</t>
  </si>
  <si>
    <t>LIC. EN OBSTETRICIA</t>
  </si>
  <si>
    <t>72891542</t>
  </si>
  <si>
    <t>QUITO ESPIRITU CELSO YHUSSEP</t>
  </si>
  <si>
    <t>42914670</t>
  </si>
  <si>
    <t>QUITO LUNA ESAU MILCA</t>
  </si>
  <si>
    <t>LIC EN ESTADISITICA E INFORMATICA</t>
  </si>
  <si>
    <t>46432405</t>
  </si>
  <si>
    <t>QUIZA ROQUE NARDA HILDA</t>
  </si>
  <si>
    <t>44050294</t>
  </si>
  <si>
    <t>RAFAILE ROBLES GLEYSSER KARLA</t>
  </si>
  <si>
    <t>21571114</t>
  </si>
  <si>
    <t>RAMIREZ   BAUTISTA MAYRA DEL ROSARIO</t>
  </si>
  <si>
    <t>46448811</t>
  </si>
  <si>
    <t>RAMIREZ BENDEZU VICTOR FERNANDO</t>
  </si>
  <si>
    <t>25777928</t>
  </si>
  <si>
    <t>RAMIREZ CANO CARMEN ROSA</t>
  </si>
  <si>
    <t>42234873</t>
  </si>
  <si>
    <t>RAMIREZ CEBALLOS CESAR ADOLFO</t>
  </si>
  <si>
    <t>72743404</t>
  </si>
  <si>
    <t>RAMIREZ CEBALLOS ERIKA MARIA AMPARO</t>
  </si>
  <si>
    <t>24716959</t>
  </si>
  <si>
    <t>RAMIREZ CHOQUEHUANCA FIDEL ALVARO</t>
  </si>
  <si>
    <t>06776461</t>
  </si>
  <si>
    <t>RAMIREZ CONDOR HAYDEE CARLOTA</t>
  </si>
  <si>
    <t>41764176</t>
  </si>
  <si>
    <t>RAMIREZ CORREA JESSICA JACKELINE</t>
  </si>
  <si>
    <t>40177222</t>
  </si>
  <si>
    <t>RAMIREZ ESTRADA LOURDES VIVIANA</t>
  </si>
  <si>
    <t>44158173</t>
  </si>
  <si>
    <t>RAMIREZ FLORES MAYRA ESPERANZA</t>
  </si>
  <si>
    <t>46416868</t>
  </si>
  <si>
    <t>RAMIREZ GARCÍA RAÚL</t>
  </si>
  <si>
    <t>70651795</t>
  </si>
  <si>
    <t>RAMIREZ GOMEZ CARMEN STEFHANY</t>
  </si>
  <si>
    <t>45129786</t>
  </si>
  <si>
    <t>RAMIREZ GUERRERO LIZBET</t>
  </si>
  <si>
    <t>31483203</t>
  </si>
  <si>
    <t>RAMIREZ HUAMAN YUDY</t>
  </si>
  <si>
    <t>46191762</t>
  </si>
  <si>
    <t>RAMIREZ ILLESCAS EVA DIANA</t>
  </si>
  <si>
    <t>CONDUCTOR I</t>
  </si>
  <si>
    <t>07326842</t>
  </si>
  <si>
    <t>RAMIREZ LAVA ABEL EUSEBIO</t>
  </si>
  <si>
    <t>47252021</t>
  </si>
  <si>
    <t>RAMIREZ LUCAR KARLA ALEXANDRA</t>
  </si>
  <si>
    <t>BACH EN CC ADMINISTRATIVAS</t>
  </si>
  <si>
    <t>32772251</t>
  </si>
  <si>
    <t>RAMIREZ LUIS MARIA VICTORIA</t>
  </si>
  <si>
    <t>19098690</t>
  </si>
  <si>
    <t>RAMIREZ MALAVER LUZ ARMINDA</t>
  </si>
  <si>
    <t>42879924</t>
  </si>
  <si>
    <t>RAMIREZ MARTINEZ CAROL MELISSA</t>
  </si>
  <si>
    <t>44232225</t>
  </si>
  <si>
    <t>RAMIREZ OTERO DIANA EVERLYN</t>
  </si>
  <si>
    <t>02896047</t>
  </si>
  <si>
    <t>RAMIREZ OTERO INGRID MARIBEL</t>
  </si>
  <si>
    <t>72685774</t>
  </si>
  <si>
    <t>RAMIREZ PINTO ALISSA ESTHEFANY</t>
  </si>
  <si>
    <t>28605375</t>
  </si>
  <si>
    <t>RAMIREZ PISCO NELY</t>
  </si>
  <si>
    <t>40119381</t>
  </si>
  <si>
    <t>RAMIREZ POLICARPIO SHEILA ETHAN</t>
  </si>
  <si>
    <t>45024886</t>
  </si>
  <si>
    <t>RAMIREZ REGALADO MARITA FLOR</t>
  </si>
  <si>
    <t>46281505</t>
  </si>
  <si>
    <t>RAMIREZ RODAS HECTOR EDUARDO</t>
  </si>
  <si>
    <t>47675087</t>
  </si>
  <si>
    <t>RAMIREZ RODRIGUEZ THALIA SAUDITA</t>
  </si>
  <si>
    <t>ESTUDIANTE DE PSICOLOGIA</t>
  </si>
  <si>
    <t>09454651</t>
  </si>
  <si>
    <t>RAMIREZ ROMERO EDWIN FERNANDO</t>
  </si>
  <si>
    <t>10458843</t>
  </si>
  <si>
    <t>RAMIREZ SEMINARIO FIORELLA GERALDINE</t>
  </si>
  <si>
    <t>PROFESIONAL PARA EL FORTALECIMIENTO DE LA IMPLEMENTACIÓN DE LOS SERVICIOS DE ATENCIÓN Y PREVENCIÓN FRENTE A LA VIOLENCIA FAMILIAR Y SEXUAL EN ZONAS RURALES</t>
  </si>
  <si>
    <t>40597229</t>
  </si>
  <si>
    <t>RAMIREZ SILVA DAN NIX</t>
  </si>
  <si>
    <t>10283059</t>
  </si>
  <si>
    <t>RAMIREZ SOLIS MAXIMILIANO JAIME</t>
  </si>
  <si>
    <t>LIC.EN COMUNICACIÓN</t>
  </si>
  <si>
    <t>46278463</t>
  </si>
  <si>
    <t>RAMIREZ VASQUEZ MARY CRUZ</t>
  </si>
  <si>
    <t>47471215</t>
  </si>
  <si>
    <t>RAMIREZ ZUBIETA YENI ERIKA</t>
  </si>
  <si>
    <t>70654163</t>
  </si>
  <si>
    <t>RAMOS ALANIA XIOMARA YENY</t>
  </si>
  <si>
    <t>42811574</t>
  </si>
  <si>
    <t>RAMOS ALVARADO JESUS ARTURO</t>
  </si>
  <si>
    <t>10201347</t>
  </si>
  <si>
    <t>RAMOS AMAO ERIKA MARIELLA</t>
  </si>
  <si>
    <t>46859721</t>
  </si>
  <si>
    <t>RAMOS BARCO SHARON MARIEL</t>
  </si>
  <si>
    <t>41812582</t>
  </si>
  <si>
    <t>RAMOS BENAVENTE EDUARDO LUZGARDO</t>
  </si>
  <si>
    <t>40759547</t>
  </si>
  <si>
    <t>RAMOS BENDEZU DE PACHECO JOHANA MIRIAM</t>
  </si>
  <si>
    <t>41230943</t>
  </si>
  <si>
    <t>RAMOS BEZARRETA ZENIA SANDY</t>
  </si>
  <si>
    <t>42666703</t>
  </si>
  <si>
    <t>RAMOS CHAVEZ MYDIAM LISETTE</t>
  </si>
  <si>
    <t>45741370</t>
  </si>
  <si>
    <t>RAMOS CORNEJO WILMER HERNAN</t>
  </si>
  <si>
    <t>25789814</t>
  </si>
  <si>
    <t>RAMOS FLORES MARTHA ROSARIO</t>
  </si>
  <si>
    <t>70517028</t>
  </si>
  <si>
    <t>RAMOS FLORES MERCEDES ANITA</t>
  </si>
  <si>
    <t>02064736</t>
  </si>
  <si>
    <t>RAMOS FLOREZ JEANETHE</t>
  </si>
  <si>
    <t>06044417</t>
  </si>
  <si>
    <t>RAMOS GONZALES MARIA ELENA</t>
  </si>
  <si>
    <t>20113810</t>
  </si>
  <si>
    <t>RAMOS HUACCHO QUENAN NEPTALI</t>
  </si>
  <si>
    <t>06290885</t>
  </si>
  <si>
    <t>RAMOS LEON CARMEN VERONICA</t>
  </si>
  <si>
    <t>10439227</t>
  </si>
  <si>
    <t>RAMOS LEONARDO BETSY ANGIE</t>
  </si>
  <si>
    <t>44938868</t>
  </si>
  <si>
    <t>RAMOS LOPEZ CINTHIA JESSICA</t>
  </si>
  <si>
    <t>46416881</t>
  </si>
  <si>
    <t>RAMOS MACHACA KATYA</t>
  </si>
  <si>
    <t>44788124</t>
  </si>
  <si>
    <t>RAMOS MENDOZA MIRIAM</t>
  </si>
  <si>
    <t>TECNICO EN FARMACIA</t>
  </si>
  <si>
    <t>42342714</t>
  </si>
  <si>
    <t>RAMOS MONTES CYNTHIA</t>
  </si>
  <si>
    <t>41297271</t>
  </si>
  <si>
    <t>RAMOS MORENO EVELINA MILAGROS</t>
  </si>
  <si>
    <t>70379903</t>
  </si>
  <si>
    <t>RAMOS PACOMPIA ANA GABRIELA</t>
  </si>
  <si>
    <t>72177339</t>
  </si>
  <si>
    <t>RAMOS QUISPE MARGARITA</t>
  </si>
  <si>
    <t>BACH EN CC DE LA INGENIERIA DE SISTEMAS</t>
  </si>
  <si>
    <t>10423796</t>
  </si>
  <si>
    <t>RAMOS REYMUNDO AURELIO ROOSEVELT</t>
  </si>
  <si>
    <t>40735533</t>
  </si>
  <si>
    <t>RAMOS ROJAS JHANETT MAGALI</t>
  </si>
  <si>
    <t>42873063</t>
  </si>
  <si>
    <t>RAMOS ROQUE FLOR KARINA</t>
  </si>
  <si>
    <t>71231422</t>
  </si>
  <si>
    <t>RAMOS SALAS INDIRA PAOLA</t>
  </si>
  <si>
    <t>42806855</t>
  </si>
  <si>
    <t>RAMOS TICLLACURI BEATRIZ</t>
  </si>
  <si>
    <t>PEDAGOGO</t>
  </si>
  <si>
    <t>46641648</t>
  </si>
  <si>
    <t>RAMOS VELARDE JUAN PABLO</t>
  </si>
  <si>
    <t>40432513</t>
  </si>
  <si>
    <t>RAMOS VERA HELLEN JULISSA</t>
  </si>
  <si>
    <t>75266418</t>
  </si>
  <si>
    <t>RANGEL SAAVEDRA GRECIA ANDREA</t>
  </si>
  <si>
    <t>10548487</t>
  </si>
  <si>
    <t>RAVINA SANTIVAÑEZ YVONNE GABRIELA</t>
  </si>
  <si>
    <t>08366338</t>
  </si>
  <si>
    <t>RAZO BALABARCA WALTER ROBERT</t>
  </si>
  <si>
    <t>71522413</t>
  </si>
  <si>
    <t>REA VIDAL FREDD BRANYERS STHEPEN</t>
  </si>
  <si>
    <t>17450449</t>
  </si>
  <si>
    <t>REAÑO MARTINEZ EMYR ENRIQUE</t>
  </si>
  <si>
    <t>05365037</t>
  </si>
  <si>
    <t>REATEGUI BALDEON ROSA AURORA</t>
  </si>
  <si>
    <t>06208743</t>
  </si>
  <si>
    <t>REATEGUI CHONG JOSE ANTONIO</t>
  </si>
  <si>
    <t>70748716</t>
  </si>
  <si>
    <t>REATEGUI MENDOZA YARA CRISTINA</t>
  </si>
  <si>
    <t>19336216</t>
  </si>
  <si>
    <t>REBAZA ESQUEN DANTE ALFREDO</t>
  </si>
  <si>
    <t>42632223</t>
  </si>
  <si>
    <t>RECHARTE MATAMOROS MILCA</t>
  </si>
  <si>
    <t>76587766</t>
  </si>
  <si>
    <t>REMISION GARRO JANET ELIZABETH</t>
  </si>
  <si>
    <t>47846131</t>
  </si>
  <si>
    <t>REMUZGO AMABLE ERICK ANGEL</t>
  </si>
  <si>
    <t>45485881</t>
  </si>
  <si>
    <t>RENDON VIGIL MARIA DEL CARMEN</t>
  </si>
  <si>
    <t>41864003</t>
  </si>
  <si>
    <t>RENGIFO ALVARADO RAMON</t>
  </si>
  <si>
    <t>46227991</t>
  </si>
  <si>
    <t>RENGIFO GUERREYRO JELSSY SOCORRO</t>
  </si>
  <si>
    <t>40113720</t>
  </si>
  <si>
    <t>RENGIFO HURTADO JOSE ANTONIO</t>
  </si>
  <si>
    <t>42741668</t>
  </si>
  <si>
    <t>RENTERIA PEZO PAOLA KATHERINE</t>
  </si>
  <si>
    <t>70432988</t>
  </si>
  <si>
    <t>REPETTO GUZMAN SHERYLIN YENIFFER</t>
  </si>
  <si>
    <t>45419583</t>
  </si>
  <si>
    <t>REQUEJO CULQUICONDOR OMAR</t>
  </si>
  <si>
    <t>43924387</t>
  </si>
  <si>
    <t>REQUENA CHAVEZ VENUS</t>
  </si>
  <si>
    <t>45110633</t>
  </si>
  <si>
    <t>REQUENA MACHUCA YANETT</t>
  </si>
  <si>
    <t>42190686</t>
  </si>
  <si>
    <t>REQUEZ ROBLES NITHZA ERICA</t>
  </si>
  <si>
    <t>44784208</t>
  </si>
  <si>
    <t>RESTAURE CHIUYARI LUIS ENRIQUE</t>
  </si>
  <si>
    <t>72718396</t>
  </si>
  <si>
    <t>REUPO BARDALES EDSON ROMARIO</t>
  </si>
  <si>
    <t>41700023</t>
  </si>
  <si>
    <t>REVILLA RATZEMBERGER BEATRIZ JULIA</t>
  </si>
  <si>
    <t>72782186</t>
  </si>
  <si>
    <t>REVOLLO URIBE GABRIELA CECILIA</t>
  </si>
  <si>
    <t>46978461</t>
  </si>
  <si>
    <t>REYES ADRIANO GILVER AVELINO</t>
  </si>
  <si>
    <t>24003385</t>
  </si>
  <si>
    <t>REYES ALARCON ROSA GISSEL</t>
  </si>
  <si>
    <t>MADRE CUIDADORA</t>
  </si>
  <si>
    <t>10131695</t>
  </si>
  <si>
    <t>REYES ANTAYHUA JESSICA ESTHER</t>
  </si>
  <si>
    <t>46568097</t>
  </si>
  <si>
    <t>REYES BRAVO LEONELLA PETISH</t>
  </si>
  <si>
    <t>09451009</t>
  </si>
  <si>
    <t>REYES CARRANZA ANA MARIA</t>
  </si>
  <si>
    <t>PROFESIONAL ABOGADO PARA LA ATENCION DE CASOS DEL SERVICIO DE ATENCION URGENTE - (SAU) HORARIO SABADOS Y DOMINGOS DE 08.00 A 20.00 HORAS (INCLUYENDO LOS FERIADOS EN DICHOS DIAS)</t>
  </si>
  <si>
    <t>45782360</t>
  </si>
  <si>
    <t>REYES CASTILLO EDUARDO ANTONIO</t>
  </si>
  <si>
    <t>40623028</t>
  </si>
  <si>
    <t>REYES CASTILLO YESSENIA</t>
  </si>
  <si>
    <t>43527820</t>
  </si>
  <si>
    <t>REYES CRUZ DORIS</t>
  </si>
  <si>
    <t>15432969</t>
  </si>
  <si>
    <t>REYES DE LA CRUZ KAYKOSHIDA MARIA</t>
  </si>
  <si>
    <t>10691363</t>
  </si>
  <si>
    <t>REYES HUAMAN JOSE ALFREDO</t>
  </si>
  <si>
    <t>RESPONSABLE EN REDES SOCIALES DE INTERNET DEL PNCVFS Y APOYO A CHAT 100</t>
  </si>
  <si>
    <t>40881127</t>
  </si>
  <si>
    <t>REYES LOPEZ ANA PAMELA</t>
  </si>
  <si>
    <t>08831213</t>
  </si>
  <si>
    <t>REYES MISHARI MARINA ADALGUISA</t>
  </si>
  <si>
    <t>PROFESIONAL ESP EN PREV Y PROM CONTRA LA V. F. Y S.</t>
  </si>
  <si>
    <t>09326962</t>
  </si>
  <si>
    <t>REYES MORI JOSE</t>
  </si>
  <si>
    <t>PROFESIONAL ESPECIALISTA EN PREVENCIÓN Y PROMOCIÓN CONTRA LA VIOLENCIA FAMILIAR Y SEXUAL</t>
  </si>
  <si>
    <t>45578700</t>
  </si>
  <si>
    <t>REYES MOSCOL MARIA VICTORIA</t>
  </si>
  <si>
    <t>000176977</t>
  </si>
  <si>
    <t>REYES OTERO MARIA CAMILA</t>
  </si>
  <si>
    <t>20725241</t>
  </si>
  <si>
    <t>REYES PEREZ MARIA DOLORES</t>
  </si>
  <si>
    <t>18126529</t>
  </si>
  <si>
    <t>REYES POLO JUSTO GERMAN</t>
  </si>
  <si>
    <t>46477184</t>
  </si>
  <si>
    <t>REYES RENGIFO SHIRLEY ESTEFANY</t>
  </si>
  <si>
    <t>45251907</t>
  </si>
  <si>
    <t>REYES YARANGA EDITH SUMICA</t>
  </si>
  <si>
    <t>15365633</t>
  </si>
  <si>
    <t>REYNA VILLALOBOS DINA SABINA</t>
  </si>
  <si>
    <t>45329019</t>
  </si>
  <si>
    <t>REYNOSO ACHAHUANCO VICTOR HELBERT</t>
  </si>
  <si>
    <t>10610042</t>
  </si>
  <si>
    <t>RICALDI VILLANUEVA JESSICA GIOVANNA</t>
  </si>
  <si>
    <t>CONDUCTOR PARA EL SERVICIO DE ATENCIÓN URGENTE</t>
  </si>
  <si>
    <t>04083965</t>
  </si>
  <si>
    <t>RICAPA COLQUI JACOB ISRAEL</t>
  </si>
  <si>
    <t>ENFERMERO TECNICO</t>
  </si>
  <si>
    <t>72651545</t>
  </si>
  <si>
    <t>RICRA CERENO AYBETH CECILIA</t>
  </si>
  <si>
    <t>44638622</t>
  </si>
  <si>
    <t>RIEGA TALLEDO MARIA CONCEPCION DE GUADALUPE</t>
  </si>
  <si>
    <t>43473137</t>
  </si>
  <si>
    <t>RIMARACHIN RIVERA BERTILDA</t>
  </si>
  <si>
    <t>00093942</t>
  </si>
  <si>
    <t>RIOS AREVALO MARTHA LILIANA</t>
  </si>
  <si>
    <t>46226478</t>
  </si>
  <si>
    <t>RIOS AYALA JESUSA ANALI</t>
  </si>
  <si>
    <t>18214923</t>
  </si>
  <si>
    <t>RIOS CHUMAN KAREN PAOLA</t>
  </si>
  <si>
    <t>42759387</t>
  </si>
  <si>
    <t>RIOS DAMIAN FIORELLA CAROLA</t>
  </si>
  <si>
    <t>43677077</t>
  </si>
  <si>
    <t>RIOS LOPEZ ROCIO RAQUEL</t>
  </si>
  <si>
    <t>18206971</t>
  </si>
  <si>
    <t>RIOS LOPEZ YESSICA MARYBEL</t>
  </si>
  <si>
    <t>40519165</t>
  </si>
  <si>
    <t>RIOS MARIN MIDIAN SUSANA</t>
  </si>
  <si>
    <t>46671465</t>
  </si>
  <si>
    <t>RIOS PEREDA MARILIA ISABEL</t>
  </si>
  <si>
    <t>71744426</t>
  </si>
  <si>
    <t>RIOS PEREZ ARTURO DANGELO</t>
  </si>
  <si>
    <t>05350046</t>
  </si>
  <si>
    <t>RIOS RENGIFO RUBEN</t>
  </si>
  <si>
    <t>41082793</t>
  </si>
  <si>
    <t>RIOS SANABRIA GIOVANA LUCY</t>
  </si>
  <si>
    <t>40445366</t>
  </si>
  <si>
    <t>RIOS SOTELO RICHARD ROBERT</t>
  </si>
  <si>
    <t>44763907</t>
  </si>
  <si>
    <t>RIOS VALDEZ DANY MICHAEL</t>
  </si>
  <si>
    <t>05322715</t>
  </si>
  <si>
    <t>RIOS VARGAS NORA MERCEDES</t>
  </si>
  <si>
    <t>EGRESADO/A DE PSICOLOGIA</t>
  </si>
  <si>
    <t>10799987</t>
  </si>
  <si>
    <t>RIOS VELA ARTURO</t>
  </si>
  <si>
    <t>43320801</t>
  </si>
  <si>
    <t>RIQUELME COGJAL CESAR EDUARDO</t>
  </si>
  <si>
    <t>43095912</t>
  </si>
  <si>
    <t>RIQUELME PEREZ OSCAR ROLANDO</t>
  </si>
  <si>
    <t>72031370</t>
  </si>
  <si>
    <t>RIQUELME VILLARAN ANGELICA CECILIA</t>
  </si>
  <si>
    <t>46600251</t>
  </si>
  <si>
    <t>RISCO MORAN XIMENA</t>
  </si>
  <si>
    <t>45481332</t>
  </si>
  <si>
    <t>RIVADENEYRO ESPINOZA ALINDA YOVANA</t>
  </si>
  <si>
    <t>44487095</t>
  </si>
  <si>
    <t>RIVAS DEL PINO VIRGINIA</t>
  </si>
  <si>
    <t>40722446</t>
  </si>
  <si>
    <t>RIVAS HUAMAN ROLLY GUILLERMO</t>
  </si>
  <si>
    <t>44180491</t>
  </si>
  <si>
    <t>RIVAS RIOS SUSANA</t>
  </si>
  <si>
    <t>40156427</t>
  </si>
  <si>
    <t>RIVAS VILLAFUERTE CHAVELA</t>
  </si>
  <si>
    <t>44000678</t>
  </si>
  <si>
    <t>RIVERA ALVARADO DOLY</t>
  </si>
  <si>
    <t>42699833</t>
  </si>
  <si>
    <t>RIVERA ASTOCURI JENNY</t>
  </si>
  <si>
    <t>20004075</t>
  </si>
  <si>
    <t>RIVERA BELTRAN ERIKA MARIA</t>
  </si>
  <si>
    <t>41967451</t>
  </si>
  <si>
    <t>RIVERA COLCA CYNTHIA AMPARO</t>
  </si>
  <si>
    <t>43960608</t>
  </si>
  <si>
    <t>RIVERA FLORES GLADYS FLOR</t>
  </si>
  <si>
    <t>33348207</t>
  </si>
  <si>
    <t>RIVERA LEON JULIO FORTUNATO</t>
  </si>
  <si>
    <t>40955454</t>
  </si>
  <si>
    <t>RIVERA MEJIA JOSUE LEIVE</t>
  </si>
  <si>
    <t>ESPECIALISTA EN SANEAMIENTO FÍSICO LEGAL, CONTROL PATRIMONIAL Y SERVICIOS GENERALES</t>
  </si>
  <si>
    <t>43271883</t>
  </si>
  <si>
    <t>RIVERA MENDOZA MIRIAM</t>
  </si>
  <si>
    <t>47001479</t>
  </si>
  <si>
    <t>RIVERA MENOR ARACELI LISSET</t>
  </si>
  <si>
    <t>43465847</t>
  </si>
  <si>
    <t>RIVERA PAREDES CESAR AUGUSTO</t>
  </si>
  <si>
    <t>44452542</t>
  </si>
  <si>
    <t>RIVERA PERALTA EVELIN KARINA</t>
  </si>
  <si>
    <t>22527786</t>
  </si>
  <si>
    <t>RIVERA SOTO ROSY NELLY</t>
  </si>
  <si>
    <t>42240745</t>
  </si>
  <si>
    <t>RIVERA VALERO LILI SOLEDAD</t>
  </si>
  <si>
    <t>44569054</t>
  </si>
  <si>
    <t>RIVERO CAVALCANTI INGRID LEONOR</t>
  </si>
  <si>
    <t>43304048</t>
  </si>
  <si>
    <t>RIVEROS CORONADO MILAGROS</t>
  </si>
  <si>
    <t>42188703</t>
  </si>
  <si>
    <t>RIVEROS SOTO IVETH</t>
  </si>
  <si>
    <t>28300121</t>
  </si>
  <si>
    <t>RIVEROS SUAREZ ALFREDO</t>
  </si>
  <si>
    <t>HISTORIADOR</t>
  </si>
  <si>
    <t>43781790</t>
  </si>
  <si>
    <t>ROBALINO CARDENAS SISSY KAREN</t>
  </si>
  <si>
    <t>ENCARGADO/A DE LAS RENDICIONES DE LOS FONDOS DE CAJA CHICA</t>
  </si>
  <si>
    <t>06592367</t>
  </si>
  <si>
    <t>ROBALINO DIAZ DORIS</t>
  </si>
  <si>
    <t>05409642</t>
  </si>
  <si>
    <t>ROBALINO PANDURO DE LEGUIA ERIKA</t>
  </si>
  <si>
    <t>10667393</t>
  </si>
  <si>
    <t>ROBINET HUAMAN SARA DE MILAGROS</t>
  </si>
  <si>
    <t>46883017</t>
  </si>
  <si>
    <t>ROBLADILLO AMARO ERICH PAUL</t>
  </si>
  <si>
    <t>80551611</t>
  </si>
  <si>
    <t>ROBLES DE LA QUINTANA PRIXY MARLENY</t>
  </si>
  <si>
    <t>42693349</t>
  </si>
  <si>
    <t>ROBLES HUAMANI HILDA</t>
  </si>
  <si>
    <t>10643237</t>
  </si>
  <si>
    <t>ROBLES HUANCA JULIA MARCELA</t>
  </si>
  <si>
    <t>22081374</t>
  </si>
  <si>
    <t>ROCA CARRASCO GRACIELA SOLITARIA</t>
  </si>
  <si>
    <t>41456055</t>
  </si>
  <si>
    <t>ROCA GONZALES ELIZABETH</t>
  </si>
  <si>
    <t>44427949</t>
  </si>
  <si>
    <t>ROCA RODRIGUEZ CECILIA IBETTE</t>
  </si>
  <si>
    <t>09661665</t>
  </si>
  <si>
    <t>ROCHA FLORES PEDRO ALBERTO</t>
  </si>
  <si>
    <t>43121074</t>
  </si>
  <si>
    <t>ROCHA MARTINEZ NELLY DANA</t>
  </si>
  <si>
    <t>10379022</t>
  </si>
  <si>
    <t>RODAS ARCE JUAN PABLO</t>
  </si>
  <si>
    <t>10489987</t>
  </si>
  <si>
    <t>RODAS PALOMINO CORINA</t>
  </si>
  <si>
    <t>43564061</t>
  </si>
  <si>
    <t>RODAS PEREZ JAQUELINY</t>
  </si>
  <si>
    <t>23993876</t>
  </si>
  <si>
    <t>RODAS RAMIREZ VILMA ROSARIO</t>
  </si>
  <si>
    <t>76464078</t>
  </si>
  <si>
    <t>RODAS VASQUEZ ROCIO MARELI</t>
  </si>
  <si>
    <t>45475941</t>
  </si>
  <si>
    <t>RODRIGO VILLALOBOS PEPE WILFREDO</t>
  </si>
  <si>
    <t>18199607</t>
  </si>
  <si>
    <t>RODRIGUEZ  VILLARREAL  ANA CECILIA</t>
  </si>
  <si>
    <t>42847198</t>
  </si>
  <si>
    <t>RODRIGUEZ ALBURQUEQUE CESAR AUGUSTO</t>
  </si>
  <si>
    <t>06717976</t>
  </si>
  <si>
    <t>RODRIGUEZ ARROYO MARIA ISABEL</t>
  </si>
  <si>
    <t>43743790</t>
  </si>
  <si>
    <t>RODRIGUEZ BENITES EDITH ELIZABETH</t>
  </si>
  <si>
    <t>47374249</t>
  </si>
  <si>
    <t>RODRIGUEZ CANELA MASSIEL LIVIA</t>
  </si>
  <si>
    <t>70895976</t>
  </si>
  <si>
    <t>RODRIGUEZ CARCAUSTO JOHANA AMERICA</t>
  </si>
  <si>
    <t>07491683</t>
  </si>
  <si>
    <t>RODRIGUEZ CASTILLO DE MUÑOZ PILAR YLIANA</t>
  </si>
  <si>
    <t>25856758</t>
  </si>
  <si>
    <t>RODRIGUEZ CASTRO ROXANA</t>
  </si>
  <si>
    <t>47155791</t>
  </si>
  <si>
    <t>RODRIGUEZ CHAVEZ ZOILA ELVIRA</t>
  </si>
  <si>
    <t>45467952</t>
  </si>
  <si>
    <t>RODRIGUEZ COTRINA ISMELDA LISBET</t>
  </si>
  <si>
    <t>41060630</t>
  </si>
  <si>
    <t>RODRIGUEZ CRUZ EDDY ROBERTO</t>
  </si>
  <si>
    <t>25754605</t>
  </si>
  <si>
    <t>RODRIGUEZ DEL VALLE MARIA DEL CARMEN</t>
  </si>
  <si>
    <t>46327965</t>
  </si>
  <si>
    <t>RODRIGUEZ ESPADA AIME MONICA</t>
  </si>
  <si>
    <t>43686157</t>
  </si>
  <si>
    <t>RODRIGUEZ FERNANDEZ FANNY MARGOT</t>
  </si>
  <si>
    <t>29696402</t>
  </si>
  <si>
    <t>RODRIGUEZ FIGUEROA LUCIO SIMON</t>
  </si>
  <si>
    <t>72904152</t>
  </si>
  <si>
    <t>RODRIGUEZ FLORES CRISTELL WENDY</t>
  </si>
  <si>
    <t>40693402</t>
  </si>
  <si>
    <t>RODRIGUEZ GUARNIZ EDGAR GILBERTO</t>
  </si>
  <si>
    <t>PSICÓLOGO COMUNITARIO PARA LA ESTRATEGIA DE PREVENCIÓN, ATENCIÓN Y PROTECCIÓN FRENTE A LA VIOLENCIA FAMILIAR Y SEXUAL EN ZONAS RURALES</t>
  </si>
  <si>
    <t>46359910</t>
  </si>
  <si>
    <t>RODRIGUEZ GUERRERO ELMER ELI</t>
  </si>
  <si>
    <t>41613506</t>
  </si>
  <si>
    <t>RODRIGUEZ HERRERA GINNO FRANKLIN</t>
  </si>
  <si>
    <t>41061349</t>
  </si>
  <si>
    <t>RODRIGUEZ JAVIER MARCO ANTONIO</t>
  </si>
  <si>
    <t>44780466</t>
  </si>
  <si>
    <t>RODRIGUEZ LACHE NATALI</t>
  </si>
  <si>
    <t>46108251</t>
  </si>
  <si>
    <t>RODRIGUEZ LEON MILAGROS</t>
  </si>
  <si>
    <t>23966886</t>
  </si>
  <si>
    <t>RODRIGUEZ LIMACHE WILIAN</t>
  </si>
  <si>
    <t>40400340</t>
  </si>
  <si>
    <t>RODRIGUEZ MAMANI ELIZABETH MARITZA</t>
  </si>
  <si>
    <t>06057985</t>
  </si>
  <si>
    <t>RODRIGUEZ MAROTO RAMON MIGUEL</t>
  </si>
  <si>
    <t>80317940</t>
  </si>
  <si>
    <t>RODRIGUEZ MARTOS DANIEL MARTIN</t>
  </si>
  <si>
    <t>001402454</t>
  </si>
  <si>
    <t>RODRIGUEZ MATA ESTEFANIA</t>
  </si>
  <si>
    <t>44326184</t>
  </si>
  <si>
    <t>RODRIGUEZ MEJIA JOSE LUIS</t>
  </si>
  <si>
    <t>44558220</t>
  </si>
  <si>
    <t>RODRIGUEZ MENDOZA JORGE ANTONIO</t>
  </si>
  <si>
    <t>PROF EN PSICOLOGÍA</t>
  </si>
  <si>
    <t>08170189</t>
  </si>
  <si>
    <t>RODRIGUEZ MENDOZA SANDRA ETI</t>
  </si>
  <si>
    <t>28315359</t>
  </si>
  <si>
    <t>RODRIGUEZ MOMEDIANO KARINA ANYELA</t>
  </si>
  <si>
    <t>05632401</t>
  </si>
  <si>
    <t>RODRIGUEZ MONTALVAN MIZELDT</t>
  </si>
  <si>
    <t>42796512</t>
  </si>
  <si>
    <t>RODRIGUEZ MOSCOSO EVELYN LUCIA</t>
  </si>
  <si>
    <t>42883634</t>
  </si>
  <si>
    <t>RODRIGUEZ NARVAEZ VANESSA</t>
  </si>
  <si>
    <t>46552279</t>
  </si>
  <si>
    <t>RODRIGUEZ OBREGON LIZ JOHANNA</t>
  </si>
  <si>
    <t>44676758</t>
  </si>
  <si>
    <t>RODRIGUEZ ORBEGOSO AMABLE MARIBEL</t>
  </si>
  <si>
    <t>40290408</t>
  </si>
  <si>
    <t>RODRIGUEZ OSWALDO KATHERINY NICOLT</t>
  </si>
  <si>
    <t>07264608</t>
  </si>
  <si>
    <t>RODRIGUEZ PAIMA RITA</t>
  </si>
  <si>
    <t>43097026</t>
  </si>
  <si>
    <t>RODRIGUEZ PAREDES CINTHYA PAULA</t>
  </si>
  <si>
    <t>43466451</t>
  </si>
  <si>
    <t>RODRIGUEZ PEÑA KARLA VIVIANA</t>
  </si>
  <si>
    <t>41803451</t>
  </si>
  <si>
    <t>RODRIGUEZ PEREZ JOSE ANDRES</t>
  </si>
  <si>
    <t>10701415</t>
  </si>
  <si>
    <t>RODRIGUEZ QUIÑONES PATRICIA MILAGROS</t>
  </si>
  <si>
    <t>09956550</t>
  </si>
  <si>
    <t>RODRIGUEZ QUISPE NANCY</t>
  </si>
  <si>
    <t>42105855</t>
  </si>
  <si>
    <t>RODRIGUEZ SALAS LEIDY MABEL</t>
  </si>
  <si>
    <t>47840584</t>
  </si>
  <si>
    <t>RODRIGUEZ SANCHEZ JUDITH</t>
  </si>
  <si>
    <t>25810003</t>
  </si>
  <si>
    <t>RODRIGUEZ SARMIENTO EMERSON</t>
  </si>
  <si>
    <t>46401018</t>
  </si>
  <si>
    <t>RODRIGUEZ SOTO ANTONIO WINDER</t>
  </si>
  <si>
    <t>41938002</t>
  </si>
  <si>
    <t>RODRIGUEZ VARGAS DAYSI PATRICIA</t>
  </si>
  <si>
    <t>42676309</t>
  </si>
  <si>
    <t>RODRIGUEZ VELA LUIS ALBERTO</t>
  </si>
  <si>
    <t>43460853</t>
  </si>
  <si>
    <t>RODRIGUEZ VERA JESSICA MARGOTH</t>
  </si>
  <si>
    <t>29700945</t>
  </si>
  <si>
    <t>RODRIGUEZ YUCRA KATTY MILAGROS</t>
  </si>
  <si>
    <t>42377044</t>
  </si>
  <si>
    <t>RODRIGUEZ ZELAYA BEKY ANA</t>
  </si>
  <si>
    <t>02298141</t>
  </si>
  <si>
    <t>ROJAS ABARCA LUCINA MARITZA</t>
  </si>
  <si>
    <t>45067415</t>
  </si>
  <si>
    <t>ROJAS ALARCON RICHARD MIGUEL</t>
  </si>
  <si>
    <t>43153693</t>
  </si>
  <si>
    <t>ROJAS ALLCCA INES IVONNE</t>
  </si>
  <si>
    <t>08953616</t>
  </si>
  <si>
    <t>ROJAS ALVARADO ALBERTO</t>
  </si>
  <si>
    <t>16645857</t>
  </si>
  <si>
    <t>ROJAS ALVAREZ ROSANA GLADYS</t>
  </si>
  <si>
    <t>46502992</t>
  </si>
  <si>
    <t>ROJAS APONTE KAREN MILAGROS</t>
  </si>
  <si>
    <t>00127890</t>
  </si>
  <si>
    <t>ROJAS ARAUJO MOISES GIOVANNI</t>
  </si>
  <si>
    <t>44126970</t>
  </si>
  <si>
    <t>ROJAS CAMPOS LEYLA HAYDEE</t>
  </si>
  <si>
    <t>46222491</t>
  </si>
  <si>
    <t>ROJAS CHAVARRY CINTHIA MARILYN</t>
  </si>
  <si>
    <t>45254996</t>
  </si>
  <si>
    <t>ROJAS CIPRIANO VERONICA JUDITH</t>
  </si>
  <si>
    <t>07321833</t>
  </si>
  <si>
    <t>ROJAS ESCUADRA WILSON HUMBERTO</t>
  </si>
  <si>
    <t>41815539</t>
  </si>
  <si>
    <t>ROJAS GARCIA LUZ VIRGINIA</t>
  </si>
  <si>
    <t>42966550</t>
  </si>
  <si>
    <t>ROJAS GOMEZ VICKY</t>
  </si>
  <si>
    <t>42603543</t>
  </si>
  <si>
    <t>ROJAS GUILLEN LIZSETH GENOVEVA</t>
  </si>
  <si>
    <t>EGRESADA DE OBSTETRICIA</t>
  </si>
  <si>
    <t>ESTUDIOS DE OBSTETRICIA</t>
  </si>
  <si>
    <t>41296995</t>
  </si>
  <si>
    <t>ROJAS GUILLEN RONALDO GILBERTO</t>
  </si>
  <si>
    <t>47251636</t>
  </si>
  <si>
    <t>ROJAS JUSTO TANIA ESPERANZA</t>
  </si>
  <si>
    <t>46447467</t>
  </si>
  <si>
    <t>ROJAS LAZARO JHONNY ELEO</t>
  </si>
  <si>
    <t>46493508</t>
  </si>
  <si>
    <t>ROJAS LOAYZA NARDA MARCELA</t>
  </si>
  <si>
    <t>01318083</t>
  </si>
  <si>
    <t>ROJAS LUNA LIVIA JANETT</t>
  </si>
  <si>
    <t>10049872</t>
  </si>
  <si>
    <t>ROJAS MALLQUI EMILIA BEATRIZ</t>
  </si>
  <si>
    <t>06157185</t>
  </si>
  <si>
    <t>ROJAS MARTINEZ CARMEN ROSA</t>
  </si>
  <si>
    <t>47841764</t>
  </si>
  <si>
    <t>ROJAS MAURICIO JHOSSELYN AMPARO</t>
  </si>
  <si>
    <t>41951657</t>
  </si>
  <si>
    <t>ROJAS MENDOZA RONALD EDUARDO</t>
  </si>
  <si>
    <t>40261155</t>
  </si>
  <si>
    <t>ROJAS MENDOZA ROXANA</t>
  </si>
  <si>
    <t>18137113</t>
  </si>
  <si>
    <t>ROJAS MUÑOZ LOURDES CECILIA</t>
  </si>
  <si>
    <t>43589753</t>
  </si>
  <si>
    <t>ROJAS PEÑA BELLA CLAIRE</t>
  </si>
  <si>
    <t>41204415</t>
  </si>
  <si>
    <t>ROJAS PEZO FRANK JOSEPH</t>
  </si>
  <si>
    <t>23992619</t>
  </si>
  <si>
    <t>ROJAS PINO JOSE BENJAMIN</t>
  </si>
  <si>
    <t>46828740</t>
  </si>
  <si>
    <t>ROJAS QUISPE MERYL YESABELLA</t>
  </si>
  <si>
    <t>40226511</t>
  </si>
  <si>
    <t>ROJAS REYES MIRIAM ZARELA</t>
  </si>
  <si>
    <t>18086632</t>
  </si>
  <si>
    <t>ROJAS RIVERA MARTHA ISABEL</t>
  </si>
  <si>
    <t>41964446</t>
  </si>
  <si>
    <t>ROJAS RODRIGUEZ SAUDI</t>
  </si>
  <si>
    <t>RESPONSABLE EN GESTIÓN DE LA CAPACITACIÓN Y RENDIMIENTO</t>
  </si>
  <si>
    <t>18070071</t>
  </si>
  <si>
    <t>ROJAS ROSADO MARITZA EVELYN</t>
  </si>
  <si>
    <t>44308328</t>
  </si>
  <si>
    <t>ROJAS SANCHEZ LADY FIORELLA</t>
  </si>
  <si>
    <t>43662606</t>
  </si>
  <si>
    <t>ROJAS SHAHUANO SHEYLA KAREN</t>
  </si>
  <si>
    <t>40824279</t>
  </si>
  <si>
    <t>ROJAS SIVIRICHI NEYDI NATIVIDAD</t>
  </si>
  <si>
    <t>09601464</t>
  </si>
  <si>
    <t>ROLDAN CHORRILLOS ADA ROXANI</t>
  </si>
  <si>
    <t>45960260</t>
  </si>
  <si>
    <t>ROLDAN PALOMINO NOEMI</t>
  </si>
  <si>
    <t>32968321</t>
  </si>
  <si>
    <t>ROMAN ARANDA CONCEPCION MARIA</t>
  </si>
  <si>
    <t>10045277</t>
  </si>
  <si>
    <t>ROMAN ESPINOZA ELIZABETH</t>
  </si>
  <si>
    <t>25772252</t>
  </si>
  <si>
    <t>ROMAN QUISPE ELIZABETH BELIA</t>
  </si>
  <si>
    <t>29580019</t>
  </si>
  <si>
    <t>ROMAN ROJAS TERESA</t>
  </si>
  <si>
    <t>41818147</t>
  </si>
  <si>
    <t>ROMAN VELASQUEZ MAVEL LUZ</t>
  </si>
  <si>
    <t>TÉCNICO ADMINISTRATIVO</t>
  </si>
  <si>
    <t>74087266</t>
  </si>
  <si>
    <t>ROMERO ALVINO CARLOS ALBERTO</t>
  </si>
  <si>
    <t>41346840</t>
  </si>
  <si>
    <t>ROMERO CARRILLO BETSABE</t>
  </si>
  <si>
    <t>07518478</t>
  </si>
  <si>
    <t>ROMERO CASTILLEJO RICARDINA ENEDINA</t>
  </si>
  <si>
    <t>22513519</t>
  </si>
  <si>
    <t>ROMERO CHAVEZ YURI RIQUELMEN</t>
  </si>
  <si>
    <t>40013796</t>
  </si>
  <si>
    <t>ROMERO CHUMBES MARTHA PETRONILA</t>
  </si>
  <si>
    <t>18110569</t>
  </si>
  <si>
    <t>ROMERO FUENTES FRIDA YRENE</t>
  </si>
  <si>
    <t>21876919</t>
  </si>
  <si>
    <t>ROMERO LEON GINA YSABEL</t>
  </si>
  <si>
    <t>46830844</t>
  </si>
  <si>
    <t>ROMERO LOPEZ HELEN MILY</t>
  </si>
  <si>
    <t>70007745</t>
  </si>
  <si>
    <t>ROMERO MENDEZ KRISTEL</t>
  </si>
  <si>
    <t>45789274</t>
  </si>
  <si>
    <t>ROMERO MILLA HARNOLD JOB</t>
  </si>
  <si>
    <t>42467624</t>
  </si>
  <si>
    <t>ROMERO NAJARRO NELIDA</t>
  </si>
  <si>
    <t>16791655</t>
  </si>
  <si>
    <t>ROMERO PEREZ JESSICA GASDALY</t>
  </si>
  <si>
    <t>41799406</t>
  </si>
  <si>
    <t>ROMERO QUISPE DOMINGA</t>
  </si>
  <si>
    <t>20087983</t>
  </si>
  <si>
    <t>ROMERO RETAMOZO EDY LUZ</t>
  </si>
  <si>
    <t>40777790</t>
  </si>
  <si>
    <t>ROMERO ROMERO TEREZA IBET</t>
  </si>
  <si>
    <t>40896633</t>
  </si>
  <si>
    <t>ROMERO VALLEJOS SUGEY LUCILA DEL ROSARIO</t>
  </si>
  <si>
    <t>43711150</t>
  </si>
  <si>
    <t>ROMERO VILLACHICA TEOLY BELKYS</t>
  </si>
  <si>
    <t>45621455</t>
  </si>
  <si>
    <t>ROMERO VILLAR CARLOS ANTHONY</t>
  </si>
  <si>
    <t>46750820</t>
  </si>
  <si>
    <t>RONDAN TROCONES EVELYN YESSENIA</t>
  </si>
  <si>
    <t>40234600</t>
  </si>
  <si>
    <t>RONDO MOYA GLADYS VERONICA</t>
  </si>
  <si>
    <t>48115074</t>
  </si>
  <si>
    <t>RONDON PANTOJA CANDY PEDITA</t>
  </si>
  <si>
    <t>40747853</t>
  </si>
  <si>
    <t>RONDON YEPEZ PAVEL RODOLFO</t>
  </si>
  <si>
    <t>46050195</t>
  </si>
  <si>
    <t>ROQUE AGAPITO KATHERINE CECILIA</t>
  </si>
  <si>
    <t>43846546</t>
  </si>
  <si>
    <t>ROQUE GONZALES SIDUITH KATHERINE</t>
  </si>
  <si>
    <t xml:space="preserve">COMUNICADORA </t>
  </si>
  <si>
    <t>43885018</t>
  </si>
  <si>
    <t>ROQUE MELENDEZ HERMES HIOSJAN</t>
  </si>
  <si>
    <t>41811481</t>
  </si>
  <si>
    <t>ROQUE RIVERA JORGE ALEJANDRO</t>
  </si>
  <si>
    <t>42336526</t>
  </si>
  <si>
    <t>ROQUE SUBIA LURDES</t>
  </si>
  <si>
    <t>43417327</t>
  </si>
  <si>
    <t>ROQUE YANA ANDREA</t>
  </si>
  <si>
    <t>08126400</t>
  </si>
  <si>
    <t>ROSADIO ANICAMA MILENA DEL PILAR</t>
  </si>
  <si>
    <t>41033602</t>
  </si>
  <si>
    <t>ROSADO ALVINO KATIA VERONICA</t>
  </si>
  <si>
    <t>45248731</t>
  </si>
  <si>
    <t>ROSADO DE LA CRUZ PATRICIA JANET</t>
  </si>
  <si>
    <t>00494350</t>
  </si>
  <si>
    <t>ROSADO GUILLEN DE VOLDERS GISSIE PATRICIA</t>
  </si>
  <si>
    <t>06131148</t>
  </si>
  <si>
    <t>ROSADO LINARES CARMEN NELLY</t>
  </si>
  <si>
    <t>45372048</t>
  </si>
  <si>
    <t>ROSADO TAQUIRI YENY LUZ</t>
  </si>
  <si>
    <t>42551416</t>
  </si>
  <si>
    <t>ROSADO ZAVALETA LENNY JAMILY</t>
  </si>
  <si>
    <t>16712432</t>
  </si>
  <si>
    <t>ROSALES BRAVO JAIR GIANMARCO</t>
  </si>
  <si>
    <t>42231330</t>
  </si>
  <si>
    <t>ROSALES IBAÑEZ CLAUDIA ILDAURA</t>
  </si>
  <si>
    <t>17812562</t>
  </si>
  <si>
    <t>ROSALES MENDOZA LUCY ESTHER</t>
  </si>
  <si>
    <t>43532838</t>
  </si>
  <si>
    <t>ROSALES MIRANDA MAYRA LUCILA</t>
  </si>
  <si>
    <t>45594418</t>
  </si>
  <si>
    <t>ROSALES PEREZ VIOLETA</t>
  </si>
  <si>
    <t>41182401</t>
  </si>
  <si>
    <t>ROSALES VASQUEZ CATHERINE EDITH</t>
  </si>
  <si>
    <t>45732666</t>
  </si>
  <si>
    <t>ROSALES VELASQUEZ RUDDY ELIZABETH</t>
  </si>
  <si>
    <t>44296261</t>
  </si>
  <si>
    <t>ROSARIO MORALES DIANA KAREN</t>
  </si>
  <si>
    <t>ING ESTADISTICO</t>
  </si>
  <si>
    <t>73956736</t>
  </si>
  <si>
    <t>ROSARIO PRADO CRISTHIAM NOE</t>
  </si>
  <si>
    <t>46847156</t>
  </si>
  <si>
    <t>ROSAS CALLATA CINTHYA ELIZABETH</t>
  </si>
  <si>
    <t>40493241</t>
  </si>
  <si>
    <t>ROSAS CASQUINO MARIO ALBERTO</t>
  </si>
  <si>
    <t>41685007</t>
  </si>
  <si>
    <t>ROSAS JARA LISAIDA CRISTINA</t>
  </si>
  <si>
    <t>20094769</t>
  </si>
  <si>
    <t>ROSAS PEÑA DONNA OTILIA</t>
  </si>
  <si>
    <t>70545314</t>
  </si>
  <si>
    <t>ROSAS VILLALOBOS YESENIA ESTEFANY</t>
  </si>
  <si>
    <t>23944671</t>
  </si>
  <si>
    <t>ROZAS FIGUEROA MARYSOL</t>
  </si>
  <si>
    <t>23966937</t>
  </si>
  <si>
    <t>ROZAS PINARES ALCIRA</t>
  </si>
  <si>
    <t>44696233</t>
  </si>
  <si>
    <t>RUBINA  VALVERDE SHIRLEY PIERINA</t>
  </si>
  <si>
    <t>RUBINA VALVERDE SHIRLEY PIERINA</t>
  </si>
  <si>
    <t>41256933</t>
  </si>
  <si>
    <t>RUBIO ALARCON JACKELINE DEL PILAR</t>
  </si>
  <si>
    <t>46114395</t>
  </si>
  <si>
    <t>RUBIO RODRIGUEZ JAHAIRA YOSELING</t>
  </si>
  <si>
    <t>00859952</t>
  </si>
  <si>
    <t>RUBIO VALLEJOS LEODAN</t>
  </si>
  <si>
    <t>43423421</t>
  </si>
  <si>
    <t>RUCABADO MIRANDA JHOVANA BEATRIZ</t>
  </si>
  <si>
    <t>09794845</t>
  </si>
  <si>
    <t>RUITON TUTUMI SILVIA ESTHER</t>
  </si>
  <si>
    <t>DIRECTORA II</t>
  </si>
  <si>
    <t>10267152</t>
  </si>
  <si>
    <t>RUIZ ATAU JESSICA MELINA</t>
  </si>
  <si>
    <t>43586022</t>
  </si>
  <si>
    <t>RUIZ BALAREZO MILUSKA LISETT</t>
  </si>
  <si>
    <t>46510956</t>
  </si>
  <si>
    <t>RUIZ BARBOZA GENNY NISSEHT</t>
  </si>
  <si>
    <t>73358650</t>
  </si>
  <si>
    <t>RUIZ CASTILLO DE CRUZADO CHELY CAROL</t>
  </si>
  <si>
    <t>04220196</t>
  </si>
  <si>
    <t>RUIZ CHAMORRO MIGUEL ANGEL</t>
  </si>
  <si>
    <t>RESPONSABLE DE LA SALA DE CUIDADO DE NIÑOS/AS</t>
  </si>
  <si>
    <t>40091702</t>
  </si>
  <si>
    <t>RUIZ CUMAPA ROCIO</t>
  </si>
  <si>
    <t>04652238</t>
  </si>
  <si>
    <t>RUIZ FERNANDEZ GISELA MACARENA</t>
  </si>
  <si>
    <t>40568540</t>
  </si>
  <si>
    <t>RUIZ GARCIA DE TORRICHELLI GUISELLA FABIOLA</t>
  </si>
  <si>
    <t>INGENIERA INFORMATICA Y DE SISTEMAS</t>
  </si>
  <si>
    <t>41864383</t>
  </si>
  <si>
    <t>RUIZ GARCIA JORGE</t>
  </si>
  <si>
    <t>PROFESIONAL EN INFORMATICA</t>
  </si>
  <si>
    <t>40644925</t>
  </si>
  <si>
    <t>RUIZ GONZALES JULIO ALEJANDRO</t>
  </si>
  <si>
    <t>ING DE SISTEMAS</t>
  </si>
  <si>
    <t>42282626</t>
  </si>
  <si>
    <t>RUIZ GRANDEZ LUZ ESTHER</t>
  </si>
  <si>
    <t>ESPECIALISTA LEGAL EN CONTRATACIONES DEL ESTADO</t>
  </si>
  <si>
    <t>06630989</t>
  </si>
  <si>
    <t>RUIZ MERINO JENNY VIOLETA</t>
  </si>
  <si>
    <t>41855087</t>
  </si>
  <si>
    <t>RUIZ PINEDO LESLIE MARIANNEE</t>
  </si>
  <si>
    <t>43578994</t>
  </si>
  <si>
    <t>RUIZ PUTPAÑA VIVANA</t>
  </si>
  <si>
    <t>16677954</t>
  </si>
  <si>
    <t>RUIZ RODRIGUEZ MARIANELA</t>
  </si>
  <si>
    <t>44107171</t>
  </si>
  <si>
    <t>RUIZ RODRIGUEZ MIGUEL ANGEL</t>
  </si>
  <si>
    <t>00512621</t>
  </si>
  <si>
    <t>RUIZ SANCHEZ ANGEL RAMIRO</t>
  </si>
  <si>
    <t>42633873</t>
  </si>
  <si>
    <t>RUIZ SANCHEZ ELIZABETH ELITA</t>
  </si>
  <si>
    <t>42321809</t>
  </si>
  <si>
    <t>RUIZ TORRES CARMEN ROSA</t>
  </si>
  <si>
    <t>44067697</t>
  </si>
  <si>
    <t>RUIZ VARGAS RONALD</t>
  </si>
  <si>
    <t>09692637</t>
  </si>
  <si>
    <t>RUMI BENANCIO GASPAR ABELIO</t>
  </si>
  <si>
    <t>46628387</t>
  </si>
  <si>
    <t>SAAVEDRA BELTRAN GABRIELA PIERINA</t>
  </si>
  <si>
    <t>32863435</t>
  </si>
  <si>
    <t>SAAVEDRA CALDERON SANTOS ELIDIA</t>
  </si>
  <si>
    <t>31603958</t>
  </si>
  <si>
    <t>SAAVEDRA CERNA NICOLAS</t>
  </si>
  <si>
    <t>DOCTOR</t>
  </si>
  <si>
    <t>43568006</t>
  </si>
  <si>
    <t>SAAVEDRA COLAN CLAUDIA FIORELLA</t>
  </si>
  <si>
    <t>42381020</t>
  </si>
  <si>
    <t>SAAVEDRA DURAND FERNANDO GUENNADI</t>
  </si>
  <si>
    <t>PROFESOR DE EDUCACION SECUNDARIA - CIENCIAS NATURALES</t>
  </si>
  <si>
    <t>09427241</t>
  </si>
  <si>
    <t>SAAVEDRA IZQUIERDO SONIA BERTHA</t>
  </si>
  <si>
    <t>46324820</t>
  </si>
  <si>
    <t>SAAVEDRA LATORRE ALEJANDRA</t>
  </si>
  <si>
    <t>ING INDUSTRIAL</t>
  </si>
  <si>
    <t>PROFESIONAL PARA LA ATENCIÓN, ORIENTACIÓN Y DIFUSIÓN DE SERVICIO DE LA UPPIFVFS</t>
  </si>
  <si>
    <t>70447432</t>
  </si>
  <si>
    <t>SAAVEDRA PINTADO DANIEL</t>
  </si>
  <si>
    <t>41420310</t>
  </si>
  <si>
    <t>SAAVEDRA RAMIREZ ANGELICA MARIA</t>
  </si>
  <si>
    <t>43013097</t>
  </si>
  <si>
    <t>SAAVEDRA RAMIREZ MARIA ISIDORA</t>
  </si>
  <si>
    <t>70877740</t>
  </si>
  <si>
    <t>SAAVEDRA SANGAMA FIORELLA STEPHANY</t>
  </si>
  <si>
    <t>40202122</t>
  </si>
  <si>
    <t>SAAVEDRA SOTO CELCIRA YRENE</t>
  </si>
  <si>
    <t>43299840</t>
  </si>
  <si>
    <t>SABINO DEL AGUILA ROSA LOURDES</t>
  </si>
  <si>
    <t>45606642</t>
  </si>
  <si>
    <t>SACASQUI TINTAYA JAVIER DEONICIO</t>
  </si>
  <si>
    <t>ASISTENTE EN TESORERIA</t>
  </si>
  <si>
    <t>06090214</t>
  </si>
  <si>
    <t>SACO CABRERA MARIO</t>
  </si>
  <si>
    <t>BACHILLER - ADMINISTRADOR</t>
  </si>
  <si>
    <t>44517652</t>
  </si>
  <si>
    <t>SACRAMENTO AREQUIPEÑO LUIS HUMBERTO</t>
  </si>
  <si>
    <t>40740790</t>
  </si>
  <si>
    <t>SACRAMENTO LAZARO ROSA ALBINA</t>
  </si>
  <si>
    <t>22301056</t>
  </si>
  <si>
    <t>SAENZ CABRERA MIGUEL HERNAN</t>
  </si>
  <si>
    <t>10274044</t>
  </si>
  <si>
    <t>SAENZ LLANOS ANA ROCIO</t>
  </si>
  <si>
    <t>72843656</t>
  </si>
  <si>
    <t>SAENZ SAENZ JESUS MANUEL</t>
  </si>
  <si>
    <t>42575469</t>
  </si>
  <si>
    <t>SAENZ SOYORI ELIZABETH</t>
  </si>
  <si>
    <t>05064108</t>
  </si>
  <si>
    <t>SAHUARICO RIOS TERESA</t>
  </si>
  <si>
    <t>47725605</t>
  </si>
  <si>
    <t>SAIRE QUISPE YANSDIRA ELVIRA</t>
  </si>
  <si>
    <t>00794557</t>
  </si>
  <si>
    <t>SAKURAY MONTALVO PEDRO ALFONSO MARTIN</t>
  </si>
  <si>
    <t>40834722</t>
  </si>
  <si>
    <t>SALAS ALARCON RONALD ALEXANDER</t>
  </si>
  <si>
    <t>45696549</t>
  </si>
  <si>
    <t>SALAS APAZA YOSCA LAURA</t>
  </si>
  <si>
    <t>00792699</t>
  </si>
  <si>
    <t>SALAS CONDORI ALBERTA GIOVANNA</t>
  </si>
  <si>
    <t>02154446</t>
  </si>
  <si>
    <t>SALAS HERRERA FIDEL ARESIO</t>
  </si>
  <si>
    <t>41336129</t>
  </si>
  <si>
    <t>SALAS LOAYZA YANELLY</t>
  </si>
  <si>
    <t>PROFESIONAL PARA PLANEACION, MONITOREO Y EVALUACIÓN</t>
  </si>
  <si>
    <t>42878128</t>
  </si>
  <si>
    <t>SALAS LOZANO KATHERINE</t>
  </si>
  <si>
    <t>ESPECIALISTA EN GESTIÓN PÚBLICA</t>
  </si>
  <si>
    <t>10618718</t>
  </si>
  <si>
    <t>SALAS ORTIZ ROBERTO RICHARD</t>
  </si>
  <si>
    <t>02296148</t>
  </si>
  <si>
    <t>SALAS PINO MIRIAN</t>
  </si>
  <si>
    <t>70817645</t>
  </si>
  <si>
    <t>SALAS RODRIGUEZ JEAN FRANCO</t>
  </si>
  <si>
    <t>44602006</t>
  </si>
  <si>
    <t>SALAS ROSAS CRISTINA ALICIA</t>
  </si>
  <si>
    <t>73272675</t>
  </si>
  <si>
    <t>SALAS SANCHEZ MARIELA FERNANDA</t>
  </si>
  <si>
    <t>08207379</t>
  </si>
  <si>
    <t>SALAS TARAZONA FELIPA MARIA</t>
  </si>
  <si>
    <t>46419798</t>
  </si>
  <si>
    <t>SALAZAR ARAGON PAOLA ALEJANDRA</t>
  </si>
  <si>
    <t>48086472</t>
  </si>
  <si>
    <t>SALAZAR CANDIA MILDRED MIRTA</t>
  </si>
  <si>
    <t>70089800</t>
  </si>
  <si>
    <t>SALAZAR CARRION LILIAN ROSELY</t>
  </si>
  <si>
    <t>07503320</t>
  </si>
  <si>
    <t>SALAZAR CATALAN JANET LETICIA</t>
  </si>
  <si>
    <t>41637492</t>
  </si>
  <si>
    <t>SALAZAR CESPEDES LINCOL MEDARDO</t>
  </si>
  <si>
    <t>31190126</t>
  </si>
  <si>
    <t>SALAZAR GONZALES PERCY PROSPERO</t>
  </si>
  <si>
    <t>46301066</t>
  </si>
  <si>
    <t>SALAZAR HITO FLOR VANESSA</t>
  </si>
  <si>
    <t>45387382</t>
  </si>
  <si>
    <t>SALAZAR LOPEZ KARLA EVELYN</t>
  </si>
  <si>
    <t>10120314</t>
  </si>
  <si>
    <t>SALAZAR MARTINEZ CARMEN BERTHA</t>
  </si>
  <si>
    <t>04044918</t>
  </si>
  <si>
    <t>SALAZAR MEDRANO JHONNY</t>
  </si>
  <si>
    <t>73860703</t>
  </si>
  <si>
    <t>SALAZAR MIMBELA ESTHER JOHANA</t>
  </si>
  <si>
    <t>43745787</t>
  </si>
  <si>
    <t>SALAZAR OTINIANO MILAGROS RAQUEL</t>
  </si>
  <si>
    <t>70380901</t>
  </si>
  <si>
    <t>SALAZAR PECHO LORENA ZENAIDA</t>
  </si>
  <si>
    <t>09437530</t>
  </si>
  <si>
    <t>SALAZAR TINEO DORIS EVELYNG</t>
  </si>
  <si>
    <t>18890205</t>
  </si>
  <si>
    <t>SALAZAR TORRES RICARDO</t>
  </si>
  <si>
    <t>80671053</t>
  </si>
  <si>
    <t>SALCEDO BELLIDO MARIBEL YSAURA</t>
  </si>
  <si>
    <t>33727355</t>
  </si>
  <si>
    <t>SALCEDO CULQUI INES DEL SOCORRO</t>
  </si>
  <si>
    <t>ESPECIALISTA EN ANALISIS DE INFORMACION PARA EL SEGUIMIENTO</t>
  </si>
  <si>
    <t>45648184</t>
  </si>
  <si>
    <t>SALCEDO GAVIDIA RITA ANGELICA</t>
  </si>
  <si>
    <t>08560133</t>
  </si>
  <si>
    <t>SALCEDO MARTINEZ LUZ BLANCA</t>
  </si>
  <si>
    <t>10653934</t>
  </si>
  <si>
    <t>SALDAÑA COSME INES ISELDA</t>
  </si>
  <si>
    <t>06561479</t>
  </si>
  <si>
    <t>SALDAÑA GARAY MYRIAM REBECA</t>
  </si>
  <si>
    <t>47772209</t>
  </si>
  <si>
    <t>SALDAÑA SIGUEÑAS ISABEL</t>
  </si>
  <si>
    <t>46861461</t>
  </si>
  <si>
    <t>SALDAÑA ZOLORZANO CARLOS ALBERTO</t>
  </si>
  <si>
    <t>41657714</t>
  </si>
  <si>
    <t>SALDARRIAGA FEIJOO MARICRUZ EDUARDA</t>
  </si>
  <si>
    <t xml:space="preserve">ESPECIALISTA RESPONSABLE DE LA COORDINACIÓN, FORMULACIÓN Y TRANSFERENCIA DE INSTRUMENTOS TÉCNICOS Y NORMATIVOS DE LOS SERVICIOS DE ATENCIÓN FRENTE A LA VIOLENCIA CONTRA LAS MUJERES, LOS INTEGRANTES DEL GRUPO FAMILIAR Y VIOLENCIA SEXUAL </t>
  </si>
  <si>
    <t>10435096</t>
  </si>
  <si>
    <t>SALDARRIAGA VASQUEZ CESAR AUGUSTO</t>
  </si>
  <si>
    <t>40261220</t>
  </si>
  <si>
    <t>SALDIVAR AÑANCA JAQUELINE VERONICA</t>
  </si>
  <si>
    <t xml:space="preserve">LIC. CIENCIAS DE LA COMUNICACIÓN </t>
  </si>
  <si>
    <t>06220411</t>
  </si>
  <si>
    <t>SALGADO VILLANES HECTOR ROBERTO</t>
  </si>
  <si>
    <t>41611219</t>
  </si>
  <si>
    <t>SALGUERO VILCA KATIA YVETH</t>
  </si>
  <si>
    <t>41300933</t>
  </si>
  <si>
    <t>SALHUANA DAVILA RENAN ARTURO</t>
  </si>
  <si>
    <t>44568619</t>
  </si>
  <si>
    <t>SALINAS AYALA MAXIMA ISABEL</t>
  </si>
  <si>
    <t>73994944</t>
  </si>
  <si>
    <t>SALINAS LOZANO JOSE LINDER</t>
  </si>
  <si>
    <t>44985170</t>
  </si>
  <si>
    <t>SALINAS MENDOZA MARIBEL</t>
  </si>
  <si>
    <t>40530565</t>
  </si>
  <si>
    <t>SALINAS MENDOZA NORMA</t>
  </si>
  <si>
    <t>09635981</t>
  </si>
  <si>
    <t>SALINAS SIERRA ROCIO</t>
  </si>
  <si>
    <t>45109959</t>
  </si>
  <si>
    <t>SALIRROSAS GUERRA JESUS ANITA</t>
  </si>
  <si>
    <t>42130011</t>
  </si>
  <si>
    <t>SALMON RIVERA GERARDO ARMANDO</t>
  </si>
  <si>
    <t>42894906</t>
  </si>
  <si>
    <t>SALVADOR ALCANTARA SUSANA JANETTE</t>
  </si>
  <si>
    <t>19098774</t>
  </si>
  <si>
    <t>SALVADOR CASTAÑEDA NERY NOEMI</t>
  </si>
  <si>
    <t>09428551</t>
  </si>
  <si>
    <t>SALVADOR ROSALES MIRTHA MABEL</t>
  </si>
  <si>
    <t>19938037</t>
  </si>
  <si>
    <t>SAMALVIDES SANTILLANA MARTHA LETICIA</t>
  </si>
  <si>
    <t>COORDINADOR REGIONAL LAMBAYEQUE</t>
  </si>
  <si>
    <t>46230411</t>
  </si>
  <si>
    <t>SAMAME CORNEJO CESAR ARTIDORO</t>
  </si>
  <si>
    <t>42233454</t>
  </si>
  <si>
    <t>SAMAME ZAVALA JULIA MONICA</t>
  </si>
  <si>
    <t>45302909</t>
  </si>
  <si>
    <t>SAMANEZ VERA MIGUEL ANGEL</t>
  </si>
  <si>
    <t>31666868</t>
  </si>
  <si>
    <t>SAN MARTIN VEGA ESTHER ROSA</t>
  </si>
  <si>
    <t>40698908</t>
  </si>
  <si>
    <t>SANABRIA HUAMAN BICKCY NIDA</t>
  </si>
  <si>
    <t>40611739</t>
  </si>
  <si>
    <t>SANCHEZ   SANTIAGO JULISSA KARINA</t>
  </si>
  <si>
    <t>46014370</t>
  </si>
  <si>
    <t>SANCHEZ ARTIAGA MARIA ELVA</t>
  </si>
  <si>
    <t>LIC EN ENEFERMERIA</t>
  </si>
  <si>
    <t>70435719</t>
  </si>
  <si>
    <t>SANCHEZ BARRERA GLADYS VIVIAN</t>
  </si>
  <si>
    <t>45211776</t>
  </si>
  <si>
    <t>SANCHEZ BAZAURI LUIS ALBERTO</t>
  </si>
  <si>
    <t>42428875</t>
  </si>
  <si>
    <t>SANCHEZ CASTRO JORGE</t>
  </si>
  <si>
    <t>44673761</t>
  </si>
  <si>
    <t>SANCHEZ CASTRO STEPHANIE RICARDA</t>
  </si>
  <si>
    <t>40795675</t>
  </si>
  <si>
    <t>SANCHEZ CELIS MARIA SARITA RAQUEL</t>
  </si>
  <si>
    <t>43078426</t>
  </si>
  <si>
    <t>SANCHEZ CERCADO CENAIDA</t>
  </si>
  <si>
    <t>44316418</t>
  </si>
  <si>
    <t>SANCHEZ DAVILA MILAGROS</t>
  </si>
  <si>
    <t>18134149</t>
  </si>
  <si>
    <t>SANCHEZ GARCIA CECILIA MERCEDES</t>
  </si>
  <si>
    <t>ESPECIALISTA EN SISTEMATIZACION Y GESTION DEL CONOCIMIENTO</t>
  </si>
  <si>
    <t>09802964</t>
  </si>
  <si>
    <t>SANCHEZ GUERRERO NIDIA IVONNE</t>
  </si>
  <si>
    <t>ESPECIALISTA EN GESTIÓN DEL CONOCIMIENTO E INNOVACIÓN</t>
  </si>
  <si>
    <t>41822681</t>
  </si>
  <si>
    <t>SANCHEZ HERRADA DIANA VANESSA</t>
  </si>
  <si>
    <t>42247497</t>
  </si>
  <si>
    <t>SANCHEZ HOYOS CARLOS ORLANDO</t>
  </si>
  <si>
    <t>44630887</t>
  </si>
  <si>
    <t>SANCHEZ INFANTE CRISTINA</t>
  </si>
  <si>
    <t>43092164</t>
  </si>
  <si>
    <t>SANCHEZ JARA MARCO ANTONIO</t>
  </si>
  <si>
    <t>32929899</t>
  </si>
  <si>
    <t>SANCHEZ JIMENEZ HUGO MANUEL</t>
  </si>
  <si>
    <t>46533763</t>
  </si>
  <si>
    <t>SANCHEZ LOAYZA ADELA MARIA</t>
  </si>
  <si>
    <t>70048222</t>
  </si>
  <si>
    <t>SANCHEZ MARTINEZ KATHERINE VICTORIA YHOMARA</t>
  </si>
  <si>
    <t>PROGRAMADOR VISUAL BASIC / JAVA</t>
  </si>
  <si>
    <t>06178349</t>
  </si>
  <si>
    <t>SANCHEZ MENDEZ JUAN LEONEL</t>
  </si>
  <si>
    <t>TECNICO PROGRAMADOR</t>
  </si>
  <si>
    <t>72732983</t>
  </si>
  <si>
    <t>SANCHEZ MENDEZ YOSELIN MILAGROS</t>
  </si>
  <si>
    <t>47544285</t>
  </si>
  <si>
    <t>SANCHEZ MONTALVAN ANGGELLA MAYRA</t>
  </si>
  <si>
    <t>45549490</t>
  </si>
  <si>
    <t>SANCHEZ MONTOYA YUDANYER JOSUE</t>
  </si>
  <si>
    <t>45336103</t>
  </si>
  <si>
    <t>SANCHEZ MUGUERZA ELAINE LINEL</t>
  </si>
  <si>
    <t>46347433</t>
  </si>
  <si>
    <t>SANCHEZ MUÑOZ NATALIA ESTEFANI</t>
  </si>
  <si>
    <t>09734909</t>
  </si>
  <si>
    <t>SANCHEZ NIMA TANIA KATHERINA SILVANA</t>
  </si>
  <si>
    <t>31671398</t>
  </si>
  <si>
    <t>SANCHEZ ORDOÑEZ MELVIN ELBIO</t>
  </si>
  <si>
    <t>42241136</t>
  </si>
  <si>
    <t>SANCHEZ OSCANOA ROSI TEREZA</t>
  </si>
  <si>
    <t>31039892</t>
  </si>
  <si>
    <t>SANCHEZ PALOMINO LUZ</t>
  </si>
  <si>
    <t>40712433</t>
  </si>
  <si>
    <t>SANCHEZ QUIÑONES GEANINA MARINA</t>
  </si>
  <si>
    <t>45353081</t>
  </si>
  <si>
    <t>SANCHEZ ROMERO PAUL CHRISTIAN</t>
  </si>
  <si>
    <t>45096426</t>
  </si>
  <si>
    <t>SANCHEZ ROQUE CAROLINA</t>
  </si>
  <si>
    <t>07516211</t>
  </si>
  <si>
    <t>SANCHEZ ROSALES DIANA ELVIRA</t>
  </si>
  <si>
    <t>48129606</t>
  </si>
  <si>
    <t>SANCHEZ SANCHEZ LIZ CARMIN</t>
  </si>
  <si>
    <t>46168602</t>
  </si>
  <si>
    <t>SANCHEZ SANTOS LIZETH YESENIA</t>
  </si>
  <si>
    <t>45115595</t>
  </si>
  <si>
    <t>SANCHEZ SICCHA DANERY VANESSA</t>
  </si>
  <si>
    <t>42797267</t>
  </si>
  <si>
    <t>SANCHEZ SILVA BARBARA</t>
  </si>
  <si>
    <t>PROFESIONAL ESP INTERVENCION INSTS EDUC DEL N. INICIAL</t>
  </si>
  <si>
    <t>16623630</t>
  </si>
  <si>
    <t>SANCHEZ SILVA NORA ESPERANZA</t>
  </si>
  <si>
    <t>26962484</t>
  </si>
  <si>
    <t>SANCHEZ SOLORZANO HENRY ORLANDO</t>
  </si>
  <si>
    <t>PROFESOR DE EDUCACIÓN SECUNDARIA</t>
  </si>
  <si>
    <t>44782627</t>
  </si>
  <si>
    <t>SANCHEZ SOPLA LUIS ALBERTO</t>
  </si>
  <si>
    <t>43830428</t>
  </si>
  <si>
    <t>SANCHEZ SOPLA ROSARIO</t>
  </si>
  <si>
    <t>71322345</t>
  </si>
  <si>
    <t>SANCHEZ SOTO KAREN JESSICA</t>
  </si>
  <si>
    <t>72712948</t>
  </si>
  <si>
    <t>SANCHEZ TACO JAIV</t>
  </si>
  <si>
    <t>45302148</t>
  </si>
  <si>
    <t>SANCHEZ TACUCHI KAROL FAUSTO</t>
  </si>
  <si>
    <t>47668888</t>
  </si>
  <si>
    <t>SANCHEZ TAFUR KENYI JESUS</t>
  </si>
  <si>
    <t>72658459</t>
  </si>
  <si>
    <t>SANCHEZ TIPISMANA JAVIER ALBERTO</t>
  </si>
  <si>
    <t>44461769</t>
  </si>
  <si>
    <t>SANCHEZ VASQUEZ HEINER BETTO</t>
  </si>
  <si>
    <t>42425857</t>
  </si>
  <si>
    <t>SÁNCHEZ VILCA ERICK AMADEU SIMÓN</t>
  </si>
  <si>
    <t>07763068</t>
  </si>
  <si>
    <t>SANCHEZ VILLANO ELENA</t>
  </si>
  <si>
    <t>31674105</t>
  </si>
  <si>
    <t>SANCHEZ VILLARREAL MARITZA FAUSTINA</t>
  </si>
  <si>
    <t>LIC EN PUBLICIDAD</t>
  </si>
  <si>
    <t>07354890</t>
  </si>
  <si>
    <t>SANCHEZ VILLARRUBIA MARTHA CECILIA</t>
  </si>
  <si>
    <t>42631132</t>
  </si>
  <si>
    <t>SANCHEZ ZULUETA JUAN CARLOS</t>
  </si>
  <si>
    <t>46055633</t>
  </si>
  <si>
    <t>SANDOVAL CASTILLO EMILY KATHERINE</t>
  </si>
  <si>
    <t>47840854</t>
  </si>
  <si>
    <t>SANDOVAL CHIMA LUIS MIGUEL</t>
  </si>
  <si>
    <t>09291583</t>
  </si>
  <si>
    <t>SANDOVAL CUYUTUPA DE SUAREZ MIRTHA MARILU</t>
  </si>
  <si>
    <t>42918778</t>
  </si>
  <si>
    <t>SANDOVAL ESPINOZA FIORELLA VIOLETA</t>
  </si>
  <si>
    <t>44005103</t>
  </si>
  <si>
    <t>SANDOVAL FEIJOO DENIS ESTEBAN</t>
  </si>
  <si>
    <t>46331330</t>
  </si>
  <si>
    <t>SANDOVAL MANCO JOHAN ANTHONY</t>
  </si>
  <si>
    <t>43975173</t>
  </si>
  <si>
    <t>SANDOVAL MARTINEZ JUAN CARLOS</t>
  </si>
  <si>
    <t>20694585</t>
  </si>
  <si>
    <t>SANDOVAL MERAMENDI BERNARDITA DEL ROSARIO</t>
  </si>
  <si>
    <t>07451263</t>
  </si>
  <si>
    <t>SANDOVAL OVIEDO MIRTHA ELIZABETH</t>
  </si>
  <si>
    <t>44735791</t>
  </si>
  <si>
    <t>SANDOVAL REATEGUI SANDRA ISABEL</t>
  </si>
  <si>
    <t>47662000</t>
  </si>
  <si>
    <t>SANDOVAL VIERA DE ZAPATA FLOR DE MARIA</t>
  </si>
  <si>
    <t>25736774</t>
  </si>
  <si>
    <t>SANDOVAL ZAMBRANO GIOVANNA MARITZA</t>
  </si>
  <si>
    <t>46688830</t>
  </si>
  <si>
    <t>SANDOVAL ZURITA LUIS SEGUNDO</t>
  </si>
  <si>
    <t>46309443</t>
  </si>
  <si>
    <t>SANGAMA IZQUIERDO PRISSILA ENITH</t>
  </si>
  <si>
    <t>09607429</t>
  </si>
  <si>
    <t>SANTA CRUZ PAREDES RAUL</t>
  </si>
  <si>
    <t>44192889</t>
  </si>
  <si>
    <t>SANTA CRUZ RONDOY JOSE LUIS</t>
  </si>
  <si>
    <t>41283615</t>
  </si>
  <si>
    <t>SANTA CRUZ RONDOY VERONIKHA JANET</t>
  </si>
  <si>
    <t>10323752</t>
  </si>
  <si>
    <t>SANTA MARIA CHAVEZ OLENKA MALENIE</t>
  </si>
  <si>
    <t>ASISTENTE TECNICO LEGAL</t>
  </si>
  <si>
    <t>40321368</t>
  </si>
  <si>
    <t>SANTA MARIA VASQUEZ EDITH GENOVEVA</t>
  </si>
  <si>
    <t>44363317</t>
  </si>
  <si>
    <t>SANTAMARIA CORDOVA CARLA JUDITH</t>
  </si>
  <si>
    <t>29582031</t>
  </si>
  <si>
    <t>SANTAMARINA LEDESMA MONICA PETRONILA</t>
  </si>
  <si>
    <t>41909385</t>
  </si>
  <si>
    <t>SANTANDER MUJICA JONG BELISARIO</t>
  </si>
  <si>
    <t>20056995</t>
  </si>
  <si>
    <t>SANTIAGO FRETEL MARIA DEL PILAR</t>
  </si>
  <si>
    <t>72847710</t>
  </si>
  <si>
    <t>SANTIAGO INGA HELEN JESSIE</t>
  </si>
  <si>
    <t>41701902</t>
  </si>
  <si>
    <t>SANTIAGO OLIVAS YESI MARITZA</t>
  </si>
  <si>
    <t>44247761</t>
  </si>
  <si>
    <t>SANTILLAN BUELOTH TATIANA</t>
  </si>
  <si>
    <t>45640426</t>
  </si>
  <si>
    <t>SANTISTEBAN ZAPATA JULIO EDER</t>
  </si>
  <si>
    <t>41001459</t>
  </si>
  <si>
    <t>SANTIVAÑEZ ESQUIVEL SUSANA MONICA</t>
  </si>
  <si>
    <t>07858433</t>
  </si>
  <si>
    <t>SANTIVAÑEZ NIETO ROSA ELVIRA</t>
  </si>
  <si>
    <t>40855591</t>
  </si>
  <si>
    <t>SANTIVAÑEZ POVEZ SOCORRO ROSARIO</t>
  </si>
  <si>
    <t>40804008</t>
  </si>
  <si>
    <t>SANTIVAÑEZ ROSAS SHEILA MARIELA</t>
  </si>
  <si>
    <t>47725682</t>
  </si>
  <si>
    <t>SANTOS ARAUJO LEIDI MILAGRITOS</t>
  </si>
  <si>
    <t>40468011</t>
  </si>
  <si>
    <t>SANTOS BRAVO KADIZ LYLA</t>
  </si>
  <si>
    <t>42117245</t>
  </si>
  <si>
    <t>SANTOS CAMIZAN JOSE YONN</t>
  </si>
  <si>
    <t>46437999</t>
  </si>
  <si>
    <t>SANTOS DIAZ MARITZA</t>
  </si>
  <si>
    <t>42723378</t>
  </si>
  <si>
    <t>SANTOS ESPINOZA ANALY JULISSA</t>
  </si>
  <si>
    <t>42724702</t>
  </si>
  <si>
    <t>SANTOS MOLLO PEDRO JOSE</t>
  </si>
  <si>
    <t>40551065</t>
  </si>
  <si>
    <t>SANTOS PACHECO OSCAR JAVIER</t>
  </si>
  <si>
    <t>43288401</t>
  </si>
  <si>
    <t>SANTOS REATEGUI HEIDIE</t>
  </si>
  <si>
    <t>07492068</t>
  </si>
  <si>
    <t>SANZ CANCHARI LEYLA MAVEL</t>
  </si>
  <si>
    <t>01208333</t>
  </si>
  <si>
    <t>SARAVIA MAMANI AGUSTINA GLADIS</t>
  </si>
  <si>
    <t>41797749</t>
  </si>
  <si>
    <t>SARAVIA QUISPE CARINA MILAGROS</t>
  </si>
  <si>
    <t>40949409</t>
  </si>
  <si>
    <t>SARAVIA REYES JESSICA</t>
  </si>
  <si>
    <t>09152656</t>
  </si>
  <si>
    <t>SARAVIA SALAZAR SARITA</t>
  </si>
  <si>
    <t>41675381</t>
  </si>
  <si>
    <t>SARDON MAMANI VICTOR</t>
  </si>
  <si>
    <t>72738405</t>
  </si>
  <si>
    <t>SARMIENTO CHOQUE MARIELA VILMA</t>
  </si>
  <si>
    <t>PROFESIONAL ESPECIALISTA PARA LA SUPERVISIÓN Y ASISTENCIA TÉCNICA DE ACONDICIONAMIENTO DE AMBIENTES DE LOS SERVICIOS DE ATENCIÓN Y PROTECCIÓN DE VIOLENCIA CONTRA LA MUJER E INTEGRANTES DEL GRUPO FAMILIAR A NIVEL NACIONAL</t>
  </si>
  <si>
    <t>20033593</t>
  </si>
  <si>
    <t>SARMIENTO NAVARRO VICTOR DANIEL</t>
  </si>
  <si>
    <t>47251224</t>
  </si>
  <si>
    <t>SARMIENTO SARAVIA CAROL KELINA</t>
  </si>
  <si>
    <t>44243406</t>
  </si>
  <si>
    <t>SARMIENTO VEGAS MIGUEL ANGEL</t>
  </si>
  <si>
    <t>25756611</t>
  </si>
  <si>
    <t>SATAN BASTANTE MIGUEL ANGEL</t>
  </si>
  <si>
    <t>45144673</t>
  </si>
  <si>
    <t>SAUCEDO HERRERA MARIA RAFAELA</t>
  </si>
  <si>
    <t>10054954</t>
  </si>
  <si>
    <t>SAUCEDO RIOS YENY ROXANA</t>
  </si>
  <si>
    <t>46123623</t>
  </si>
  <si>
    <t>SAUCEDO SIANCAS CONSUELO JOHANA</t>
  </si>
  <si>
    <t>42532023</t>
  </si>
  <si>
    <t>SAUCEDO TERRONES KHELLY JOHANNE</t>
  </si>
  <si>
    <t>43766721</t>
  </si>
  <si>
    <t>SAYAN RAMOS FABIOLA DEL CARMEN</t>
  </si>
  <si>
    <t>06792451</t>
  </si>
  <si>
    <t>SCHULT CUNO ROCIO</t>
  </si>
  <si>
    <t>16735327</t>
  </si>
  <si>
    <t>SEBASTIANI CHAVEZ MARIELA GIANINNA</t>
  </si>
  <si>
    <t>44457010</t>
  </si>
  <si>
    <t>SECLEN NIÑO FRANCISCA ELIZABET</t>
  </si>
  <si>
    <t>42029130</t>
  </si>
  <si>
    <t>SECLEN PEREZ ELIANA RAQUEL</t>
  </si>
  <si>
    <t>46705879</t>
  </si>
  <si>
    <t>SEDANO RONCAL CLINTON</t>
  </si>
  <si>
    <t>09529236</t>
  </si>
  <si>
    <t>SEGOVIA ESPINOZA PATRICIA DEL PILAR</t>
  </si>
  <si>
    <t>01341660</t>
  </si>
  <si>
    <t>SEGURA GONZALO MARLENY</t>
  </si>
  <si>
    <t>43016796</t>
  </si>
  <si>
    <t>SEGURA OBLITAS LILI NOEMI</t>
  </si>
  <si>
    <t>07366316</t>
  </si>
  <si>
    <t>SEMINARIO ZETA JULIO CESAR</t>
  </si>
  <si>
    <t>06729326</t>
  </si>
  <si>
    <t>SEMINO SAYAN MARIA IRENE ISABEL</t>
  </si>
  <si>
    <t>41582976</t>
  </si>
  <si>
    <t>SEQUEIROS HILARES YONY</t>
  </si>
  <si>
    <t>46876510</t>
  </si>
  <si>
    <t>SERNA CARRION CARLOS JHESTES</t>
  </si>
  <si>
    <t>40658771</t>
  </si>
  <si>
    <t>SERNAQUE BANCES PATRICIA VERONICA</t>
  </si>
  <si>
    <t>45026280</t>
  </si>
  <si>
    <t>SERNAQUE CAPITAN MILUSKA OFELIA</t>
  </si>
  <si>
    <t>09510393</t>
  </si>
  <si>
    <t>SERNAQUE CARBAJAL ROCIO MILAGROS</t>
  </si>
  <si>
    <t>02439137</t>
  </si>
  <si>
    <t>SERPA QUISPE DAVID RICHARTH</t>
  </si>
  <si>
    <t>01553706</t>
  </si>
  <si>
    <t>SERPA YUCRA EVELINA</t>
  </si>
  <si>
    <t>46478971</t>
  </si>
  <si>
    <t>SERQUEN TONGO EVELYN JANETH</t>
  </si>
  <si>
    <t>48063317</t>
  </si>
  <si>
    <t>SERRANO ALBA PAMELA JENNIFER</t>
  </si>
  <si>
    <t>10511893</t>
  </si>
  <si>
    <t>SERRANO CAHUANA ROSARIO</t>
  </si>
  <si>
    <t>30431714</t>
  </si>
  <si>
    <t>SERRANO ESQUIVEL NERY ELIZABETH</t>
  </si>
  <si>
    <t>31039927</t>
  </si>
  <si>
    <t>SERRANO TAPIA MARUJA</t>
  </si>
  <si>
    <t>28235819</t>
  </si>
  <si>
    <t>SERRANO TOMAYLLA SUSANA FILOMENA</t>
  </si>
  <si>
    <t>01323938</t>
  </si>
  <si>
    <t>SERRUTO PINEDA ROSA ELVIRA</t>
  </si>
  <si>
    <t>46310120</t>
  </si>
  <si>
    <t>SEVERINO TOLEDO KIMBERLING DANERI</t>
  </si>
  <si>
    <t>10772214</t>
  </si>
  <si>
    <t>SEVILLANO FERNANDEZ KARLA KATHERINE</t>
  </si>
  <si>
    <t>73378925</t>
  </si>
  <si>
    <t>SHAPIAMA DEL AGUILA JHON CARLOS</t>
  </si>
  <si>
    <t>42723480</t>
  </si>
  <si>
    <t>SHIMABUKURO ARAKAKI DANIEL TSUNEO</t>
  </si>
  <si>
    <t>41688821</t>
  </si>
  <si>
    <t>SHUPINGAHUA SALAS LIBNI</t>
  </si>
  <si>
    <t>46110239</t>
  </si>
  <si>
    <t>SIANCAS VELEZ LIA LIZBETH</t>
  </si>
  <si>
    <t>46803219</t>
  </si>
  <si>
    <t>SICCOS HUILLCAHUAMAN LEIDI YULIZA</t>
  </si>
  <si>
    <t>43041011</t>
  </si>
  <si>
    <t>SIERRA MEJIA KARINA</t>
  </si>
  <si>
    <t>28315312</t>
  </si>
  <si>
    <t>SIERRALTA ESPINOZA FABIOLA</t>
  </si>
  <si>
    <t>16742085</t>
  </si>
  <si>
    <t>SIESQUEN FERREÑAN JUANA YGNACIA</t>
  </si>
  <si>
    <t>45929541</t>
  </si>
  <si>
    <t>SIFUENTES CAMPOS SINDY KATHERINE</t>
  </si>
  <si>
    <t>10084149</t>
  </si>
  <si>
    <t>SIFUENTES HERRERA GABRIEL</t>
  </si>
  <si>
    <t>40817327</t>
  </si>
  <si>
    <t>SIFUENTES HUAPAYA SELIDE DEL PILAR</t>
  </si>
  <si>
    <t>72698243</t>
  </si>
  <si>
    <t>SIFUENTES RODRIGUEZ HEBERTH MIGUEL</t>
  </si>
  <si>
    <t>05356971</t>
  </si>
  <si>
    <t>SIGUAS GIERATHS TEDDY ENRIQUE</t>
  </si>
  <si>
    <t>46260991</t>
  </si>
  <si>
    <t>SILVA CABALLERO JORGE LUIS</t>
  </si>
  <si>
    <t>47829562</t>
  </si>
  <si>
    <t>SILVA CABANILLAS SANDY GERALDINE</t>
  </si>
  <si>
    <t>08436716</t>
  </si>
  <si>
    <t>SILVA CASTRO HILTON</t>
  </si>
  <si>
    <t>44038581</t>
  </si>
  <si>
    <t>SILVA CASTRO LIESBETH TATIANA</t>
  </si>
  <si>
    <t>18215741</t>
  </si>
  <si>
    <t>SILVA DIAZ MERCEDES</t>
  </si>
  <si>
    <t>43837441</t>
  </si>
  <si>
    <t>SILVA ELIAS JOSE RENATO</t>
  </si>
  <si>
    <t>07193992</t>
  </si>
  <si>
    <t>SILVA ESCALANTE ELOY ALEJANDRO</t>
  </si>
  <si>
    <t>47211136</t>
  </si>
  <si>
    <t>SILVA JUSTINIANO PAMELA ALMENDRA</t>
  </si>
  <si>
    <t>47345875</t>
  </si>
  <si>
    <t>SILVA MENDOZA YESICA CARLITH</t>
  </si>
  <si>
    <t>43832241</t>
  </si>
  <si>
    <t>SILVA ROJAS MARINA ANGELICA</t>
  </si>
  <si>
    <t>PROFESIONAL PARA LA CAPACITACIÓN Y SENSIBILIZACIÓN A LA COMUNIDAD</t>
  </si>
  <si>
    <t>43558942</t>
  </si>
  <si>
    <t>SILVA SILVA ALISIA PILAR</t>
  </si>
  <si>
    <t>42999946</t>
  </si>
  <si>
    <t>SILVANO VASQUEZ RAFAEL ALEJANDRO</t>
  </si>
  <si>
    <t>09459986</t>
  </si>
  <si>
    <t>SILVERA PEDROZA INGRID</t>
  </si>
  <si>
    <t>43325707</t>
  </si>
  <si>
    <t>SILVESTRE AGUI YORDAN</t>
  </si>
  <si>
    <t>40890082</t>
  </si>
  <si>
    <t>SIMON VALERO JAHNET ABEDUL</t>
  </si>
  <si>
    <t>40597895</t>
  </si>
  <si>
    <t>SINCHE LEDESMA HUBERT</t>
  </si>
  <si>
    <t>15728976</t>
  </si>
  <si>
    <t>SIPAN LOPEZ MARIBEL JANETT</t>
  </si>
  <si>
    <t>25830920</t>
  </si>
  <si>
    <t>SIPIRAN TINEIRA LAURA NELLY</t>
  </si>
  <si>
    <t>43101007</t>
  </si>
  <si>
    <t>SOBRADO CHAVEZ FELIX DULIO</t>
  </si>
  <si>
    <t>44802913</t>
  </si>
  <si>
    <t>SOBREVILLA ARROYO LUZ GREGORIA</t>
  </si>
  <si>
    <t>03689205</t>
  </si>
  <si>
    <t>SOBRINO GARCES SARITA ROSALYNN</t>
  </si>
  <si>
    <t>44739513</t>
  </si>
  <si>
    <t>SOCLLE HUAMANI FREDY</t>
  </si>
  <si>
    <t>09717650</t>
  </si>
  <si>
    <t>SOEL SALAZAR NANCY</t>
  </si>
  <si>
    <t>45664125</t>
  </si>
  <si>
    <t>SOLANO CAMPOVERDE JANNYNA GUISSELL</t>
  </si>
  <si>
    <t>45285772</t>
  </si>
  <si>
    <t>SOLANO RAMOS MARILUZ MARLENI</t>
  </si>
  <si>
    <t>44807279</t>
  </si>
  <si>
    <t>SOLAR SANCHEZ MILAGROS MARIA</t>
  </si>
  <si>
    <t>43673042</t>
  </si>
  <si>
    <t>SOLIER VILLANTOY MARIANELLA</t>
  </si>
  <si>
    <t>41885766</t>
  </si>
  <si>
    <t>SOLIS ALBERCA WILDER IVAN</t>
  </si>
  <si>
    <t>46781928</t>
  </si>
  <si>
    <t>SOLIS CAMBORDA DINO ULISES</t>
  </si>
  <si>
    <t>00495198</t>
  </si>
  <si>
    <t>SOLIS GARCIA EVA YULIANA</t>
  </si>
  <si>
    <t>06799359</t>
  </si>
  <si>
    <t>SOLIS MOSCOSO CARMEN JANET</t>
  </si>
  <si>
    <t>45960549</t>
  </si>
  <si>
    <t>SOLIS QUISPE CINTHYA LISSETH</t>
  </si>
  <si>
    <t>47884869</t>
  </si>
  <si>
    <t>SOLIZ PONCIANO JUAN</t>
  </si>
  <si>
    <t>22294105</t>
  </si>
  <si>
    <t>SOLIZOR CARRANZA ROSA MARIBEL</t>
  </si>
  <si>
    <t>10061300</t>
  </si>
  <si>
    <t>SOLORZANO MENDOZA DE PINTO JULIA ANGELICA</t>
  </si>
  <si>
    <t>40130459</t>
  </si>
  <si>
    <t>SOLORZANO PUMA REYNALDO MIGUEL</t>
  </si>
  <si>
    <t>42601010</t>
  </si>
  <si>
    <t>SOMOCURCIO PINTO WALTER OLIVER</t>
  </si>
  <si>
    <t>47758839</t>
  </si>
  <si>
    <t>SONCCO CAHUANA MIRIAN YESENIA</t>
  </si>
  <si>
    <t>43760960</t>
  </si>
  <si>
    <t>SONCCO SONCCO ALICIA PILAR</t>
  </si>
  <si>
    <t>44432481</t>
  </si>
  <si>
    <t>SONCO PAREDES ZORAIDA FLORANGEL</t>
  </si>
  <si>
    <t>40889452</t>
  </si>
  <si>
    <t>SOPLA ROJAS KELLY MARYLIN</t>
  </si>
  <si>
    <t>10464359</t>
  </si>
  <si>
    <t>SORIA BALDOCEDA ELVA LILIANA</t>
  </si>
  <si>
    <t>74168397</t>
  </si>
  <si>
    <t>SORIA QUISPE YANINA</t>
  </si>
  <si>
    <t>70165805</t>
  </si>
  <si>
    <t>SORIANO ALVES SANDRA AZUCENA</t>
  </si>
  <si>
    <t>71838386</t>
  </si>
  <si>
    <t>SORIANO BOHYTRON CINTHYA LORENA</t>
  </si>
  <si>
    <t>18143952</t>
  </si>
  <si>
    <t>SORIANO CRUZADO CARMENCITA MARIBEL</t>
  </si>
  <si>
    <t>44742581</t>
  </si>
  <si>
    <t>SORIANO FLORIAN ELIZABETH NATHALI</t>
  </si>
  <si>
    <t>45577455</t>
  </si>
  <si>
    <t>SORIANO JULIAN MANUEL ESTEBAN</t>
  </si>
  <si>
    <t>44044702</t>
  </si>
  <si>
    <t>SORIANO PARIMANGO JUAN CESAR</t>
  </si>
  <si>
    <t>01227311</t>
  </si>
  <si>
    <t>SOSA ARCE TULA</t>
  </si>
  <si>
    <t>45880863</t>
  </si>
  <si>
    <t>SOSA GIRON MIRTHA NOELIA</t>
  </si>
  <si>
    <t>44472377</t>
  </si>
  <si>
    <t>SOSA GONZALES CARLOS MIGUEL</t>
  </si>
  <si>
    <t>46534674</t>
  </si>
  <si>
    <t>SOSA GONZALES MAYRA ALEJANDRA</t>
  </si>
  <si>
    <t>40232038</t>
  </si>
  <si>
    <t>SOSA LAUREANO KARIN JANET</t>
  </si>
  <si>
    <t>03588318</t>
  </si>
  <si>
    <t>SOSA MADRID MARIA</t>
  </si>
  <si>
    <t>02795429</t>
  </si>
  <si>
    <t>SOSA RAMIREZ MARIA SILVIA</t>
  </si>
  <si>
    <t>40738612</t>
  </si>
  <si>
    <t>SOSA REYES JUANA ROSA</t>
  </si>
  <si>
    <t>45542139</t>
  </si>
  <si>
    <t>SOTA SOLIS SOHIA</t>
  </si>
  <si>
    <t>41133219</t>
  </si>
  <si>
    <t>SOTELO ORTIZ MELINA LISSET</t>
  </si>
  <si>
    <t>45770362</t>
  </si>
  <si>
    <t>SOTELO RAZZETO LUIS FELIPE</t>
  </si>
  <si>
    <t>42789075</t>
  </si>
  <si>
    <t>SOTERO PAICO NARDA GENOVEVA</t>
  </si>
  <si>
    <t>72219040</t>
  </si>
  <si>
    <t>SOTO ACUÑA ERICKA SOLEDAD</t>
  </si>
  <si>
    <t>29680341</t>
  </si>
  <si>
    <t>SOTO AGUILAR JACQUELINE INGRID</t>
  </si>
  <si>
    <t>43507924</t>
  </si>
  <si>
    <t>SOTO ALBORNOZ ABEL</t>
  </si>
  <si>
    <t>40859968</t>
  </si>
  <si>
    <t>SOTO AZAÑERO JENNY ELVIRA</t>
  </si>
  <si>
    <t>06950636</t>
  </si>
  <si>
    <t>SOTO BAZAN RUFINA HUNGRIA</t>
  </si>
  <si>
    <t>40160087</t>
  </si>
  <si>
    <t>SOTO CHACHAYMA GINA RAQUEL</t>
  </si>
  <si>
    <t>23204154</t>
  </si>
  <si>
    <t>SOTO CHOQUE NEMENCIO</t>
  </si>
  <si>
    <t>16805484</t>
  </si>
  <si>
    <t>SOTO CORDOVA KARIN YSELA</t>
  </si>
  <si>
    <t>45639331</t>
  </si>
  <si>
    <t>SOTO GARCIA PABLO CESAR</t>
  </si>
  <si>
    <t>09669710</t>
  </si>
  <si>
    <t>SOTO INGA SILVIA VIOLETA</t>
  </si>
  <si>
    <t>46127927</t>
  </si>
  <si>
    <t>SOTO LEON MELISSA ANGELA</t>
  </si>
  <si>
    <t>45843367</t>
  </si>
  <si>
    <t>SOTO MAMANI IVONE ELIZABETH</t>
  </si>
  <si>
    <t>AUXILIAR EN EDUC. INICIAL</t>
  </si>
  <si>
    <t>41699237</t>
  </si>
  <si>
    <t>SOTO ORDOÑEZ JORGE LUIS</t>
  </si>
  <si>
    <t>10213382</t>
  </si>
  <si>
    <t>SOTO RAMIREZ MAGALI LETICIA</t>
  </si>
  <si>
    <t>42603198</t>
  </si>
  <si>
    <t>SOTO SAENZ JOSE CARLOS</t>
  </si>
  <si>
    <t>24887220</t>
  </si>
  <si>
    <t>SOTO SUCA ROMUALDA</t>
  </si>
  <si>
    <t>70650010</t>
  </si>
  <si>
    <t>SOTO VASQUEZ ANALETHY</t>
  </si>
  <si>
    <t>PSICÓLOGA PARA LA ATENCIÓN DE CASOS DE VIOLENCIA FAMILIAR Y SEXUAL (HORARIO DE LUNES A VIERNES DE 23:00 HRS. A 08:00 HRS.)</t>
  </si>
  <si>
    <t>43945507</t>
  </si>
  <si>
    <t>SOTO VILLANUEVA JESSICA REGINA</t>
  </si>
  <si>
    <t>23934114</t>
  </si>
  <si>
    <t>SOTOMAYOR GONZALES JESUS ENRIQUE</t>
  </si>
  <si>
    <t>40169158</t>
  </si>
  <si>
    <t>SOTOMAYOR LAZO CHARO MARITZA</t>
  </si>
  <si>
    <t>29658720</t>
  </si>
  <si>
    <t>SOTOMAYOR VILCA DIONNE CECILIA</t>
  </si>
  <si>
    <t>42752495</t>
  </si>
  <si>
    <t>SUAREZ ARIAS LEYDY</t>
  </si>
  <si>
    <t>44266079</t>
  </si>
  <si>
    <t>SUAREZ CAÑOLA JULIO CESAR</t>
  </si>
  <si>
    <t>25796134</t>
  </si>
  <si>
    <t>SUAREZ CHECA JENY MERCEDES</t>
  </si>
  <si>
    <t>42040040</t>
  </si>
  <si>
    <t>SUAREZ LLANCACHAGUA DIANA ROSIO</t>
  </si>
  <si>
    <t>09811524</t>
  </si>
  <si>
    <t>SUAREZ NOLE MARIA DEL PILAR</t>
  </si>
  <si>
    <t>42177413</t>
  </si>
  <si>
    <t>SUAREZ RAMIREZ KAREM MARILYN</t>
  </si>
  <si>
    <t>45608098</t>
  </si>
  <si>
    <t>SUAREZ SAAVEDRA YESENIA IBETH</t>
  </si>
  <si>
    <t>70439350</t>
  </si>
  <si>
    <t>SUAREZ TIMOTEO CARLOS CELSO</t>
  </si>
  <si>
    <t>43103879</t>
  </si>
  <si>
    <t>SUASNABAR CHAVEZ JANNET ROSA</t>
  </si>
  <si>
    <t>43501262</t>
  </si>
  <si>
    <t>SUASNABAR GONZALES FREDY</t>
  </si>
  <si>
    <t>47560359</t>
  </si>
  <si>
    <t>SUAZO PINEDO FIORELLA</t>
  </si>
  <si>
    <t>43764972</t>
  </si>
  <si>
    <t>SUCARI PEÑALBA CINDY SUSAN</t>
  </si>
  <si>
    <t>44781283</t>
  </si>
  <si>
    <t>SUCASACA FUENTES MARIELA</t>
  </si>
  <si>
    <t>44050341</t>
  </si>
  <si>
    <t>SUCASAIRE CERECEDA JUAN GABRIEL</t>
  </si>
  <si>
    <t>40549997</t>
  </si>
  <si>
    <t>SUCLUPE BANCES JESSICA LIZ</t>
  </si>
  <si>
    <t>28288303</t>
  </si>
  <si>
    <t>SULCA AVILES ROXANA</t>
  </si>
  <si>
    <t>18116556</t>
  </si>
  <si>
    <t>SULCA MARTINEZ EVELING KELLY</t>
  </si>
  <si>
    <t>44238936</t>
  </si>
  <si>
    <t>SULCA QUISPE RUTH NERY</t>
  </si>
  <si>
    <t>47511455</t>
  </si>
  <si>
    <t>SULLA BERNAL JESSICA</t>
  </si>
  <si>
    <t>45536841</t>
  </si>
  <si>
    <t>SULLCA ALIAGA FLOR JENY</t>
  </si>
  <si>
    <t>44907809</t>
  </si>
  <si>
    <t>SULLCAHUAMAN VERA DE MEDINA ERIKA JULISSA</t>
  </si>
  <si>
    <t>29664227</t>
  </si>
  <si>
    <t>SULLO CONDORI JOSE ANTONIO</t>
  </si>
  <si>
    <t>47192116</t>
  </si>
  <si>
    <t>SULLON LOZADA LEYDI YESENIA</t>
  </si>
  <si>
    <t>09734500</t>
  </si>
  <si>
    <t>SULLON VELASQUEZ JUAN</t>
  </si>
  <si>
    <t>43642966</t>
  </si>
  <si>
    <t>SULOAGA CHOQUEHUANCA JUAN</t>
  </si>
  <si>
    <t>70338427</t>
  </si>
  <si>
    <t>SUMARAN SANDOVAL JHORDAN HUPOL</t>
  </si>
  <si>
    <t>41417198</t>
  </si>
  <si>
    <t>SUPO LLUTARI NOEMI SOLEDAD</t>
  </si>
  <si>
    <t>40937909</t>
  </si>
  <si>
    <t>SURI CANAZA MARCELINA LIZET</t>
  </si>
  <si>
    <t>45447392</t>
  </si>
  <si>
    <t>SURI CCORA CESAR AUGUSTO</t>
  </si>
  <si>
    <t>46557794</t>
  </si>
  <si>
    <t>SURI UMPIRE BETSY</t>
  </si>
  <si>
    <t>23004341</t>
  </si>
  <si>
    <t>TABOADA AREVALO MARIA DEL PILAR</t>
  </si>
  <si>
    <t>PERSONAL P' DERIVACION DE CASOS L100</t>
  </si>
  <si>
    <t>08090222</t>
  </si>
  <si>
    <t>TABOADA OLIVARES MARITZA ISABEL</t>
  </si>
  <si>
    <t>43730566</t>
  </si>
  <si>
    <t>TABOADA VILLARREYES GONZALO EDMUNDO</t>
  </si>
  <si>
    <t>41413745</t>
  </si>
  <si>
    <t>TACCA QQUELCCA MARIZOL YENI</t>
  </si>
  <si>
    <t>45326813</t>
  </si>
  <si>
    <t>TACO AQUINO SORAYDA</t>
  </si>
  <si>
    <t>28209722</t>
  </si>
  <si>
    <t>TACO LAGOS MARIA ISABEL</t>
  </si>
  <si>
    <t>45003893</t>
  </si>
  <si>
    <t>TACO TACO HAIDEE SONIA</t>
  </si>
  <si>
    <t>43927270</t>
  </si>
  <si>
    <t>TACOMA HERRERA NICOLAI EDGAR</t>
  </si>
  <si>
    <t>42425001</t>
  </si>
  <si>
    <t>TACSI TINCO MARILUZ</t>
  </si>
  <si>
    <t>22740977</t>
  </si>
  <si>
    <t>TACUCHI VILLANUEVA HOFER ARITOME</t>
  </si>
  <si>
    <t>02429942</t>
  </si>
  <si>
    <t>TACURI PINTO MILTON</t>
  </si>
  <si>
    <t>20038614</t>
  </si>
  <si>
    <t>TACZA MELO VICTORIA EUSEBIA</t>
  </si>
  <si>
    <t>41467761</t>
  </si>
  <si>
    <t>TAFUR ABANTO CYNTHIA ANABELA</t>
  </si>
  <si>
    <t>73201702</t>
  </si>
  <si>
    <t>TAFUR CHIRINOS SOLANGE MARIE</t>
  </si>
  <si>
    <t>46166431</t>
  </si>
  <si>
    <t>TAFUR MENDOZA VICTOR EDGARDO</t>
  </si>
  <si>
    <t>45345740</t>
  </si>
  <si>
    <t>TAICA LULIQUIS MARIA CONSUELO</t>
  </si>
  <si>
    <t>22093335</t>
  </si>
  <si>
    <t>TAIPE PEREZ JAIDY CONSUELO</t>
  </si>
  <si>
    <t>42273870</t>
  </si>
  <si>
    <t>TAIPE PEREZ JULISA FLOR</t>
  </si>
  <si>
    <t>44603923</t>
  </si>
  <si>
    <t>TALLEDO CHERRES GAUDY LIZET</t>
  </si>
  <si>
    <t>46070951</t>
  </si>
  <si>
    <t>TAMARIZ NAVARRO IVONNE YESHENIA</t>
  </si>
  <si>
    <t>41710810</t>
  </si>
  <si>
    <t>TAMAY CIEZA MARIZA IRENE</t>
  </si>
  <si>
    <t>74075576</t>
  </si>
  <si>
    <t>TAMAYO LINARES GRECIA LINDA</t>
  </si>
  <si>
    <t>45515272</t>
  </si>
  <si>
    <t>TAMAYO ROLDAN YESSENIA MARILU</t>
  </si>
  <si>
    <t>40879727</t>
  </si>
  <si>
    <t>TAMO DIAZ KELLY JEANINE</t>
  </si>
  <si>
    <t>40802152</t>
  </si>
  <si>
    <t>TANG BARRUETO RICARDO</t>
  </si>
  <si>
    <t>42159243</t>
  </si>
  <si>
    <t>TANG GONZALES NAOMI ZULEMA</t>
  </si>
  <si>
    <t>45452332</t>
  </si>
  <si>
    <t>TANG VENTURON JUAN CARLOS</t>
  </si>
  <si>
    <t>72888296</t>
  </si>
  <si>
    <t>TANGOA NUÑEZ NURIA ARACELI</t>
  </si>
  <si>
    <t>09467528</t>
  </si>
  <si>
    <t>TANTA VARGAS PEDRO JESUS</t>
  </si>
  <si>
    <t>40969597</t>
  </si>
  <si>
    <t>TANTA VILLEGAS MARLON</t>
  </si>
  <si>
    <t>ESPECIALISTA EN MODERNIZACIÓN</t>
  </si>
  <si>
    <t>42271693</t>
  </si>
  <si>
    <t>TAPIA ARBI PEDRO HENRY</t>
  </si>
  <si>
    <t>BACH EN ING INDUSTRIAL</t>
  </si>
  <si>
    <t>46680873</t>
  </si>
  <si>
    <t>TAPIA CARBAJAL EDWARD WOODROW</t>
  </si>
  <si>
    <t>41921229</t>
  </si>
  <si>
    <t>TAPIA CHAMBERGO DORLIZA DEL MILAGRO</t>
  </si>
  <si>
    <t>70184738</t>
  </si>
  <si>
    <t>TAPIA LLANO CINTYA RAQUEL</t>
  </si>
  <si>
    <t>45063000</t>
  </si>
  <si>
    <t>TAPIA OROZCO JUAN CARLOS FELIPE</t>
  </si>
  <si>
    <t>45584990</t>
  </si>
  <si>
    <t>TAPIA PACHECO KELLY ELSA</t>
  </si>
  <si>
    <t>41875411</t>
  </si>
  <si>
    <t>TAPIA URTEAGA MARIALINA ARI SILVIA</t>
  </si>
  <si>
    <t>72166154</t>
  </si>
  <si>
    <t>TAPULLIMA CONISLLA INGRITH DANAES</t>
  </si>
  <si>
    <t>43580886</t>
  </si>
  <si>
    <t>TARAVAY NICHO MILAGRITOS VICTORIA</t>
  </si>
  <si>
    <t>32985640</t>
  </si>
  <si>
    <t>TARAZONA CASTRO ERIKA LIDIA</t>
  </si>
  <si>
    <t>01187963</t>
  </si>
  <si>
    <t>TARAZONA FELIX TARCILA HERMINIA</t>
  </si>
  <si>
    <t>42777181</t>
  </si>
  <si>
    <t>TARAZONA OLORTEGUI VICTOR FUGUELI</t>
  </si>
  <si>
    <t>06732274</t>
  </si>
  <si>
    <t>TARAZONA REYES RUTD DENIS</t>
  </si>
  <si>
    <t>23979807</t>
  </si>
  <si>
    <t>TARCO RUPA MARILU</t>
  </si>
  <si>
    <t>48049846</t>
  </si>
  <si>
    <t>TARRILLO SONCCO JOHANA KELLY</t>
  </si>
  <si>
    <t>07373575</t>
  </si>
  <si>
    <t>TARRILLO VENTURA RICARDO DANY</t>
  </si>
  <si>
    <t>45829609</t>
  </si>
  <si>
    <t>TARRILLO VILLEGAS ANA MARIA</t>
  </si>
  <si>
    <t>46657469</t>
  </si>
  <si>
    <t>TASAICO MEZONEL VANESSA MERCEDES</t>
  </si>
  <si>
    <t>71456465</t>
  </si>
  <si>
    <t>TASAYCO TASAYCO KATERIN</t>
  </si>
  <si>
    <t>44370757</t>
  </si>
  <si>
    <t>TATAJE RODRIGUEZ FREDY EDGAR</t>
  </si>
  <si>
    <t>72857064</t>
  </si>
  <si>
    <t>TAVARA FLORES PEDRO PIERO</t>
  </si>
  <si>
    <t>44549814</t>
  </si>
  <si>
    <t>TÁVARA INFANTE EDITH TANIA TATIANA</t>
  </si>
  <si>
    <t>07105162</t>
  </si>
  <si>
    <t>TAYLOR HUAPAYA ELIZABETH</t>
  </si>
  <si>
    <t>EGRESADO/A DE TRABAJO SOCIAL</t>
  </si>
  <si>
    <t>07210502</t>
  </si>
  <si>
    <t>TAZA PILLPINTO JAIME RICHARD</t>
  </si>
  <si>
    <t>40415627</t>
  </si>
  <si>
    <t>TEJADA ASTE JORGE OMAR</t>
  </si>
  <si>
    <t>00797558</t>
  </si>
  <si>
    <t>TEJADA CHAMBI CARLOS ANTONIO</t>
  </si>
  <si>
    <t>43988973</t>
  </si>
  <si>
    <t>TEJADA ESPINOZA MARYSABEL</t>
  </si>
  <si>
    <t>43047728</t>
  </si>
  <si>
    <t>TEJADA SAMOS CLAUDIA LIZETH</t>
  </si>
  <si>
    <t>71849589</t>
  </si>
  <si>
    <t>TEJADA ZEA MAYRA ALEJANDRA</t>
  </si>
  <si>
    <t>00523390</t>
  </si>
  <si>
    <t>TELLEZ CHOQUE ELIANA ROSA</t>
  </si>
  <si>
    <t>72966840</t>
  </si>
  <si>
    <t>TELLO AMANCIO VERÓNICA ISABEL</t>
  </si>
  <si>
    <t>40549898</t>
  </si>
  <si>
    <t>TELLO CHOCHABOT LLERSI</t>
  </si>
  <si>
    <t>09383228</t>
  </si>
  <si>
    <t>TELLO GILARDI GISSELLE MARIANNE</t>
  </si>
  <si>
    <t>46545555</t>
  </si>
  <si>
    <t>TELLO PEREZ MILAGROS LIZBETH</t>
  </si>
  <si>
    <t>42392131</t>
  </si>
  <si>
    <t>TELLO REYNA ALAN ALBERTO</t>
  </si>
  <si>
    <t>20047872</t>
  </si>
  <si>
    <t>TELLO SAENZ RONALD HERACLIO</t>
  </si>
  <si>
    <t>72763721</t>
  </si>
  <si>
    <t>TEMOCHE IGLESIAS CESAR AUGUSTO</t>
  </si>
  <si>
    <t>BACH EN CC DE LA COMUNICACIÓN</t>
  </si>
  <si>
    <t>ABOGADO COMUNITARIO PARA LA IMPLEMENTACION DE LA ESTRATEGIA RURAL</t>
  </si>
  <si>
    <t>45017875</t>
  </si>
  <si>
    <t>TENORIO DIAZ JOSE JULIO</t>
  </si>
  <si>
    <t>28293481</t>
  </si>
  <si>
    <t>TENORIO TORRES ANTENOR</t>
  </si>
  <si>
    <t>45595646</t>
  </si>
  <si>
    <t>TENORIO VARGAS MIRTHA YESSENIA</t>
  </si>
  <si>
    <t>42988302</t>
  </si>
  <si>
    <t>TEODORO TELLO LUZ EUGENIA</t>
  </si>
  <si>
    <t>40842753</t>
  </si>
  <si>
    <t>TERAN VALDEZ GONZALO ADOLFO</t>
  </si>
  <si>
    <t>44798566</t>
  </si>
  <si>
    <t>TERRAZAS TRILLO FRANCISCO GONZALO</t>
  </si>
  <si>
    <t xml:space="preserve">LIC. EN ENFERMERIA </t>
  </si>
  <si>
    <t>45436954</t>
  </si>
  <si>
    <t>TERRAZAS YANQUI KATHERINE PAMELA</t>
  </si>
  <si>
    <t>46518396</t>
  </si>
  <si>
    <t>TERRONES   PACHECO MERCEDES NATALIA</t>
  </si>
  <si>
    <t>40837151</t>
  </si>
  <si>
    <t>TERRONES CEVALLOS MAGALY KARINA</t>
  </si>
  <si>
    <t>42997113</t>
  </si>
  <si>
    <t>TERRONES RODRIGUEZ JULIANA ELENA</t>
  </si>
  <si>
    <t>41126190</t>
  </si>
  <si>
    <t>TERRY ALVARADO MONICA GISSEL</t>
  </si>
  <si>
    <t>45167543</t>
  </si>
  <si>
    <t>TICLLA PEREZ CINTHIA</t>
  </si>
  <si>
    <t>46621875</t>
  </si>
  <si>
    <t>TICLLACURI CRISOSTOMO MALENA GAVI</t>
  </si>
  <si>
    <t>42716476</t>
  </si>
  <si>
    <t>TICONA AGUILAR LOURDES MILAGROS</t>
  </si>
  <si>
    <t>40115892</t>
  </si>
  <si>
    <t>TICONA AQUINO JUAN CARLOS</t>
  </si>
  <si>
    <t>04743789</t>
  </si>
  <si>
    <t>TICONA AQUINO YENI MERCEDES</t>
  </si>
  <si>
    <t>00676110</t>
  </si>
  <si>
    <t>TICONA CHAMBE ELMER DIONICIO</t>
  </si>
  <si>
    <t>45624616</t>
  </si>
  <si>
    <t>TICONA CHIPANA TRINIDAD DELIA</t>
  </si>
  <si>
    <t>01322797</t>
  </si>
  <si>
    <t>TICONA CONDORI JOSE FELIX</t>
  </si>
  <si>
    <t>44108235</t>
  </si>
  <si>
    <t>TICONA CUARITE LEONARD JOCKSIMAR</t>
  </si>
  <si>
    <t>29583076</t>
  </si>
  <si>
    <t>TICONA HUANCA NOEMI RUTH</t>
  </si>
  <si>
    <t>40267543</t>
  </si>
  <si>
    <t>TICONA MULLO LUZ MARINA</t>
  </si>
  <si>
    <t>01865876</t>
  </si>
  <si>
    <t>TICONA NINAJA EUFEMIO</t>
  </si>
  <si>
    <t>45238095</t>
  </si>
  <si>
    <t>TICONA ZAPANA ROSSI BEATRIZ</t>
  </si>
  <si>
    <t>TECNICO INFORMATICO</t>
  </si>
  <si>
    <t>41209902</t>
  </si>
  <si>
    <t>TICSE VELIZ KEVIN ARTHUR</t>
  </si>
  <si>
    <t>42805978</t>
  </si>
  <si>
    <t>TICSE VILCAHUAMAN MISAEL RUDY</t>
  </si>
  <si>
    <t>45206587</t>
  </si>
  <si>
    <t>TIMANA MANYARI FLOR DE MARIA</t>
  </si>
  <si>
    <t>44431864</t>
  </si>
  <si>
    <t>TIMANA MONCADA ANA FIORELLA</t>
  </si>
  <si>
    <t>29658320</t>
  </si>
  <si>
    <t>TIMANA TABOADA IRMA ROSALIA</t>
  </si>
  <si>
    <t>42501644</t>
  </si>
  <si>
    <t>TINEO BENITES ROCIO JANETH</t>
  </si>
  <si>
    <t>70049895</t>
  </si>
  <si>
    <t>TINEO POZO MILENE MABEL</t>
  </si>
  <si>
    <t>ANALISTA EN CONTRATACIONES</t>
  </si>
  <si>
    <t>10271365</t>
  </si>
  <si>
    <t>TINOCO GOMEZ ELVIN LIZARDO</t>
  </si>
  <si>
    <t>EGRESADO - PROFESIONAL TECNICO EN CONTABILIDAD</t>
  </si>
  <si>
    <t>44262500</t>
  </si>
  <si>
    <t>TINTA ARONI ROSARIO</t>
  </si>
  <si>
    <t>07877235</t>
  </si>
  <si>
    <t>TIPA  PAREDES MAGDA MARLENE</t>
  </si>
  <si>
    <t>46051225</t>
  </si>
  <si>
    <t>TIPO CONDORI YENY YOVANA</t>
  </si>
  <si>
    <t>46087773</t>
  </si>
  <si>
    <t>TIRADO KARBAUN ASTRID CARLA</t>
  </si>
  <si>
    <t>43050043</t>
  </si>
  <si>
    <t>TISNADO VILLACORTA GLENDA ELIZABETH</t>
  </si>
  <si>
    <t>01210004</t>
  </si>
  <si>
    <t>TITO CONDORI ROLANDO</t>
  </si>
  <si>
    <t>46577459</t>
  </si>
  <si>
    <t>TITO CONDORI WILBERTH KIM</t>
  </si>
  <si>
    <t>72752991</t>
  </si>
  <si>
    <t>TITO CRUZ DYANA KARLA</t>
  </si>
  <si>
    <t>41772648</t>
  </si>
  <si>
    <t>TITO MAMANI ROGER HERNAN</t>
  </si>
  <si>
    <t>23950784</t>
  </si>
  <si>
    <t>TITO PERALTA MARY LUZ</t>
  </si>
  <si>
    <t>44309967</t>
  </si>
  <si>
    <t>TITO QUIÑONEZ GIULIANA CLAVEL</t>
  </si>
  <si>
    <t>10346461</t>
  </si>
  <si>
    <t>TITO VALENCIA LIBERTAD ISABEL</t>
  </si>
  <si>
    <t>47362169</t>
  </si>
  <si>
    <t>TIZA RODRIGUEZ ZUSANA</t>
  </si>
  <si>
    <t>43227630</t>
  </si>
  <si>
    <t>TIZON CHOQUE EDGAR</t>
  </si>
  <si>
    <t>45821508</t>
  </si>
  <si>
    <t>TOBIES REVILLA YOANNA VALERIA</t>
  </si>
  <si>
    <t>02405649</t>
  </si>
  <si>
    <t>TOLEDO CALERO JUAN MANUEL</t>
  </si>
  <si>
    <t>40830307</t>
  </si>
  <si>
    <t>TOLENTINO CARDOZO DEBORA ELIZABETH</t>
  </si>
  <si>
    <t>10021847</t>
  </si>
  <si>
    <t>TOLENTINO CISNEROS GISSELLA LUZMILA</t>
  </si>
  <si>
    <t>42761493</t>
  </si>
  <si>
    <t>TOLENTINO VEGA RINA ELENA</t>
  </si>
  <si>
    <t>23857986</t>
  </si>
  <si>
    <t>TOMAICONZA TENSSERA HOLENKA</t>
  </si>
  <si>
    <t>04084325</t>
  </si>
  <si>
    <t>TORIBIO CHAVEZ ROBERT LUCIO</t>
  </si>
  <si>
    <t>18124946</t>
  </si>
  <si>
    <t>TORIBIO JUAREZ ALICIA</t>
  </si>
  <si>
    <t>ESPECIALISTA EN CONTRATACIONES PARA CONTROL PATRIMONIAL</t>
  </si>
  <si>
    <t>09747219</t>
  </si>
  <si>
    <t>TORO FACHIN OMAR ANTENOR</t>
  </si>
  <si>
    <t>23991076</t>
  </si>
  <si>
    <t>TORRE AMANCA ANA MERCEDES</t>
  </si>
  <si>
    <t>15632856</t>
  </si>
  <si>
    <t>TORRE CHAVEZ JACINTO ANATOLIO</t>
  </si>
  <si>
    <t>44585330</t>
  </si>
  <si>
    <t>TORREALVA MOTTA KELLY DANIKSA</t>
  </si>
  <si>
    <t>21289335</t>
  </si>
  <si>
    <t>TORREJON ARIAS OLIVIA LEONOR</t>
  </si>
  <si>
    <t>41961083</t>
  </si>
  <si>
    <t>TORRES AGUILAR CARMEN DORIS</t>
  </si>
  <si>
    <t>41325866</t>
  </si>
  <si>
    <t>TORRES ALEJANDRO SANDRA GIULIANNA</t>
  </si>
  <si>
    <t>42410828</t>
  </si>
  <si>
    <t>TORRES ALIAGA SANDRA KARINA</t>
  </si>
  <si>
    <t>41862829</t>
  </si>
  <si>
    <t>TORRES ARONES CRISTINA</t>
  </si>
  <si>
    <t>09747873</t>
  </si>
  <si>
    <t>TORRES BLAS JOHN ROBERT</t>
  </si>
  <si>
    <t>45361471</t>
  </si>
  <si>
    <t>TORRES CAMACHO MICHEL YOEL JESUS</t>
  </si>
  <si>
    <t>41320740</t>
  </si>
  <si>
    <t>TORRES CAMARENA MARIELLA</t>
  </si>
  <si>
    <t>44959896</t>
  </si>
  <si>
    <t>TORRES CHENTA PATRICIA ANELI</t>
  </si>
  <si>
    <t>29419924</t>
  </si>
  <si>
    <t>TORRES CORIMANYA ANGELICA DANILA</t>
  </si>
  <si>
    <t>40463865</t>
  </si>
  <si>
    <t>TORRES DE LA CRUZ PATRICIA OLIVIA</t>
  </si>
  <si>
    <t>46008104</t>
  </si>
  <si>
    <t>TORRES DIAZ PABLO JOAO</t>
  </si>
  <si>
    <t>46801668</t>
  </si>
  <si>
    <t>TORRES DIONISIO MARIA LUISA</t>
  </si>
  <si>
    <t>29309526</t>
  </si>
  <si>
    <t>TORRES ENRIQUEZ NAIDA OFELIA ROSARIO</t>
  </si>
  <si>
    <t>71277822</t>
  </si>
  <si>
    <t>TORRES GONZALES MONICA LIZET</t>
  </si>
  <si>
    <t>40104267</t>
  </si>
  <si>
    <t>TORRES GUTIERREZ YURI MANUEL</t>
  </si>
  <si>
    <t>45421184</t>
  </si>
  <si>
    <t>TORRES HOYOS PAOLA STEFANY</t>
  </si>
  <si>
    <t>40066672</t>
  </si>
  <si>
    <t>TORRES HUAYTA JULIA</t>
  </si>
  <si>
    <t>46695708</t>
  </si>
  <si>
    <t>TORRES ILLANES WENI</t>
  </si>
  <si>
    <t>41099898</t>
  </si>
  <si>
    <t>TORRES LOZADA DANNY JOEL</t>
  </si>
  <si>
    <t>29412937</t>
  </si>
  <si>
    <t>TORRES LUQUE ANGELICA SOFIA</t>
  </si>
  <si>
    <t>42796482</t>
  </si>
  <si>
    <t>TORRES MARIN CESAR ENRIQUE</t>
  </si>
  <si>
    <t>42614167</t>
  </si>
  <si>
    <t>TORRES MELGAR CARLOS JAVIER</t>
  </si>
  <si>
    <t>06165627</t>
  </si>
  <si>
    <t>TORRES MENDOZA EDITH DE JESUS</t>
  </si>
  <si>
    <t>70439576</t>
  </si>
  <si>
    <t>TORRES ORTIZ ANA BARBARA</t>
  </si>
  <si>
    <t>42771150</t>
  </si>
  <si>
    <t>TORRES PRADO VANESSA</t>
  </si>
  <si>
    <t>45031449</t>
  </si>
  <si>
    <t>TORRES PRETEL BRENDA SHIRLEY</t>
  </si>
  <si>
    <t>45031463</t>
  </si>
  <si>
    <t>TORRES PRETEL KAROL SHIRLEY</t>
  </si>
  <si>
    <t>ESPECIALISTA EN PLANEAMIENTO Y GESTION DE INVERSIONES</t>
  </si>
  <si>
    <t>44588554</t>
  </si>
  <si>
    <t>TORRES RAMOS INGRID MILAGROS</t>
  </si>
  <si>
    <t>40243756</t>
  </si>
  <si>
    <t>TORRES RODRIGUEZ ELIZABETH ZENAIDA</t>
  </si>
  <si>
    <t>41233543</t>
  </si>
  <si>
    <t>TORRES ROSALES DHANNY</t>
  </si>
  <si>
    <t>45286023</t>
  </si>
  <si>
    <t>TORRES SAGASTEGUI MELISSA ISABEL</t>
  </si>
  <si>
    <t>72754642</t>
  </si>
  <si>
    <t>TORRES SALAZAR ANA MELVA</t>
  </si>
  <si>
    <t>40167560</t>
  </si>
  <si>
    <t>TORRES SEMINARIO VERONICA PATRICIA</t>
  </si>
  <si>
    <t>PERSONAL DE APOYO PARA LA ATENCION DE CASOS DE VIOLENCIA FAMILIAR</t>
  </si>
  <si>
    <t>46488574</t>
  </si>
  <si>
    <t>TORRES SOTO YUDITH</t>
  </si>
  <si>
    <t>EDUCADOR INICIAL INTERCULTURAL BILINGÜE</t>
  </si>
  <si>
    <t>46569326</t>
  </si>
  <si>
    <t>TORRES TUPAC VANNIA FAST</t>
  </si>
  <si>
    <t>ABOGADO PARA LA ATENCION DE CASOS DE VIOLENCIA CONTRA LA MUJER E INTEGRANTES DEL GRUPO FAMILIAR Y VIOLENCIA SEXUAL PARA CENTRO DE EMERGENCIA MUJER - CEM EN COMISARIA</t>
  </si>
  <si>
    <t>44273993</t>
  </si>
  <si>
    <t>TORRES ZAMORA JOSE CARLOS</t>
  </si>
  <si>
    <t>43242721</t>
  </si>
  <si>
    <t>TOSCANO NOEL DELIA CAROL</t>
  </si>
  <si>
    <t>41208216</t>
  </si>
  <si>
    <t>TOSCANO NOEL JULIO JOSE</t>
  </si>
  <si>
    <t>21533995</t>
  </si>
  <si>
    <t>TOVAR PAREDES SONIA INES</t>
  </si>
  <si>
    <t>PSICOLOGIA HUMANA</t>
  </si>
  <si>
    <t>41167076</t>
  </si>
  <si>
    <t>TOVAR TORRES EDDY MARGARITA</t>
  </si>
  <si>
    <t>ESPECIALISTA EN PROCEDIMIENTOS DE SELECCIÓN</t>
  </si>
  <si>
    <t>46426920</t>
  </si>
  <si>
    <t>TRAVERSO CANDELA NANCY ANTONELLA</t>
  </si>
  <si>
    <t>42824445</t>
  </si>
  <si>
    <t>TRAVEZAÑO HUAMAN JACQUELINE SUSAN</t>
  </si>
  <si>
    <t>44096986</t>
  </si>
  <si>
    <t>TREJO MAURICIO LUIS CARLOS</t>
  </si>
  <si>
    <t>40485092</t>
  </si>
  <si>
    <t>TREJO PORTOCARRERO RUDY OSWALDO</t>
  </si>
  <si>
    <t>46696719</t>
  </si>
  <si>
    <t>TRELLES VASQUEZ DENNIS RICHARD</t>
  </si>
  <si>
    <t>10008859</t>
  </si>
  <si>
    <t>TRILLO RICALDES MONICA PATRICIA</t>
  </si>
  <si>
    <t>45663526</t>
  </si>
  <si>
    <t>TRIPUL NUNTO HECTOR PAUL</t>
  </si>
  <si>
    <t>43253293</t>
  </si>
  <si>
    <t>TRONCOS MARCHAN MERCEDES</t>
  </si>
  <si>
    <t>42734789</t>
  </si>
  <si>
    <t>TRUJILLO CORVACHO CARLA CAROL</t>
  </si>
  <si>
    <t>70436760</t>
  </si>
  <si>
    <t>TRUJILLO GUABLOCHO JUAN JOSE TUNAPA</t>
  </si>
  <si>
    <t>46596449</t>
  </si>
  <si>
    <t>TRUJILLO HIGINIO MALENA JESUS</t>
  </si>
  <si>
    <t>41584839</t>
  </si>
  <si>
    <t>TRUJILLO MENDOZA KAREN YESSICA</t>
  </si>
  <si>
    <t>10105422</t>
  </si>
  <si>
    <t>TRUJILLO PEREZ SANDRA GRACIELA</t>
  </si>
  <si>
    <t>46260616</t>
  </si>
  <si>
    <t>TUCTO MARTIN FORTUNATO ELSIN</t>
  </si>
  <si>
    <t>10432905</t>
  </si>
  <si>
    <t>TUESTA CORAL MARIA ELENA</t>
  </si>
  <si>
    <t>41050872</t>
  </si>
  <si>
    <t>TUESTA ESPEJO KANDDY AMANDA ADRIANA</t>
  </si>
  <si>
    <t>LIC EN CIENCIAS DE LA COMUNICACIÓN</t>
  </si>
  <si>
    <t>44413824</t>
  </si>
  <si>
    <t>TUESTA LAITHON TATIANA</t>
  </si>
  <si>
    <t>PROFESIONAL PARA LAS ACCIONES EN LAS PLATAFORMAS ITINERANTES DE ACCION SOCIAL EN LAS CUENCAS DE LA REGION LORETO</t>
  </si>
  <si>
    <t>44963124</t>
  </si>
  <si>
    <t>TUESTA MELENDEZ MARIA DEL CARMEN</t>
  </si>
  <si>
    <t>40576452</t>
  </si>
  <si>
    <t>TUESTA PUERTA FANNY JOHANNA</t>
  </si>
  <si>
    <t>42227031</t>
  </si>
  <si>
    <t>TULA LLANOS MILAGROS SOLEDAD</t>
  </si>
  <si>
    <t>APOYO TECNICO EN PATRIMONIO</t>
  </si>
  <si>
    <t>45329250</t>
  </si>
  <si>
    <t>TULLUME ATENCIO NILBER ANDY</t>
  </si>
  <si>
    <t>EGRESADO DE LA CARRERA PROFESIONAL TECNICA DE CONTABILIDAD</t>
  </si>
  <si>
    <t>19928802</t>
  </si>
  <si>
    <t>TUMIALAN HINOSTROZA MARIA ELENA</t>
  </si>
  <si>
    <t>29613547</t>
  </si>
  <si>
    <t>TUNQUI NARREA ROSA LUZ</t>
  </si>
  <si>
    <t>44018385</t>
  </si>
  <si>
    <t>TUÑOQUE VELASQUEZ KELLY KATERIN</t>
  </si>
  <si>
    <t>46342597</t>
  </si>
  <si>
    <t>TUPAC YUPANQUI SALVADOR MAYRA TERESA</t>
  </si>
  <si>
    <t>45082697</t>
  </si>
  <si>
    <t>TUPAYACHI GAMION PAMELA ISABEL</t>
  </si>
  <si>
    <t>45224421</t>
  </si>
  <si>
    <t>TUPIA HUAMAN KATERINE LADY</t>
  </si>
  <si>
    <t>46283211</t>
  </si>
  <si>
    <t>TURPO CHINO AMALIA</t>
  </si>
  <si>
    <t>40784166</t>
  </si>
  <si>
    <t>TURPO HUAMAN JAQUELIN MAGALI</t>
  </si>
  <si>
    <t>72672851</t>
  </si>
  <si>
    <t>UBALDE MAMANI JOSELINE BRIGITTE</t>
  </si>
  <si>
    <t>40236337</t>
  </si>
  <si>
    <t>UBALDO TAHUA MARCHELA ROSANA</t>
  </si>
  <si>
    <t>45600283</t>
  </si>
  <si>
    <t>UBILLUS RUIZ JACLYN JULISSA</t>
  </si>
  <si>
    <t>40888114</t>
  </si>
  <si>
    <t>UBILLUZ GARCIA NANCY RUTH</t>
  </si>
  <si>
    <t>PROFESIONAL ESPECIALISTA ENCARGADA DE IMPLEMENTAR LOS SERVICIOS DE ATENCIÓN Y PREVENCIÓN FRENTE A LA VIOLENCIA FAMILIAR Y SEXUAL EN ZONAS RURALES EN EL ÁMBITO DE LAS CUENCAS</t>
  </si>
  <si>
    <t>43919483</t>
  </si>
  <si>
    <t>UCEDA BRONCANO ABY JANE</t>
  </si>
  <si>
    <t>47365869</t>
  </si>
  <si>
    <t>UGARTE WARTHON EMBER</t>
  </si>
  <si>
    <t>47975111</t>
  </si>
  <si>
    <t>UGAZ ARBAIZA CELINDA MARCELA</t>
  </si>
  <si>
    <t>TRABAJADORA SOCIAL PARA LA ATENCIÓN DE PERSONAS AFECTADAS POR HECHOS DE VIOLENCIA FAMILIAR DERIVADAS AL  HOGAR DE REFUGIO TEMPORAL</t>
  </si>
  <si>
    <t>70266162</t>
  </si>
  <si>
    <t>ULLOA CRUZADO YSABEL</t>
  </si>
  <si>
    <t>41410361</t>
  </si>
  <si>
    <t>ULLOA SERNAQUE CARMEN ROSA</t>
  </si>
  <si>
    <t>44489376</t>
  </si>
  <si>
    <t>URBANO ALVARADO FRANCISCO SEGUNDO</t>
  </si>
  <si>
    <t>25781254</t>
  </si>
  <si>
    <t>URBINA MEDINA KARIN KATIA</t>
  </si>
  <si>
    <t>41105086</t>
  </si>
  <si>
    <t>URBINA SAAVEDRA JORGE LUIS</t>
  </si>
  <si>
    <t>03669111</t>
  </si>
  <si>
    <t>URBINA TUME MARIENELLA</t>
  </si>
  <si>
    <t>42459410</t>
  </si>
  <si>
    <t>URCUHUARANGA PAREJA NANCY</t>
  </si>
  <si>
    <t>09667278</t>
  </si>
  <si>
    <t>URIARTE RADA BERTHA MAGDALENA</t>
  </si>
  <si>
    <t xml:space="preserve">PROFESIONAL PARA GESTIONES DE IMPLEMENTACIÓN DE LOS CEM EN COMISARIA </t>
  </si>
  <si>
    <t>09504400</t>
  </si>
  <si>
    <t>URIBE OBREGON MIRTA CARMEN</t>
  </si>
  <si>
    <t>43153467</t>
  </si>
  <si>
    <t>URIOL MARIÑOS MARIELA MICHEL</t>
  </si>
  <si>
    <t>29255743</t>
  </si>
  <si>
    <t>URQUIZO VALDIVIA DILIA HILDAURA</t>
  </si>
  <si>
    <t>COORDINADORA REGIONAL AREQUIPA</t>
  </si>
  <si>
    <t>PROFESIONAL ESPECIALISTA EN PSICOLOGÍA PARA LA ESTRATEGIA DE PREVENCIÓN, ATENCIÓN Y PROTECCIÓN FRENTE A LA VIOLENCIA FAMILIAR Y SEXUAL</t>
  </si>
  <si>
    <t>44223573</t>
  </si>
  <si>
    <t>URRUCHI BEJAR PAOLA VANESSA</t>
  </si>
  <si>
    <t>43143402</t>
  </si>
  <si>
    <t>URTECHO QUISPE NILA FLOR</t>
  </si>
  <si>
    <t>23933536</t>
  </si>
  <si>
    <t>USCACHI SANTOS MANUEL MOISES</t>
  </si>
  <si>
    <t>42885952</t>
  </si>
  <si>
    <t>USCAMAYTA MORA JOHAN DARWIN</t>
  </si>
  <si>
    <t>45065293</t>
  </si>
  <si>
    <t>USHIÑAHUA OTINIANO LAURA FIORELLA</t>
  </si>
  <si>
    <t>42722252</t>
  </si>
  <si>
    <t>USUCACHI YLLATUPA ZANDRA</t>
  </si>
  <si>
    <t>42812403</t>
  </si>
  <si>
    <t>UTURUNCO QUISPE JHANETH</t>
  </si>
  <si>
    <t>47086473</t>
  </si>
  <si>
    <t>VALDERRAMA CONTRERAS KATHERINE LETICIA</t>
  </si>
  <si>
    <t>46303644</t>
  </si>
  <si>
    <t>VALDERRAMA ESPINOZA JUDITH</t>
  </si>
  <si>
    <t>04414142</t>
  </si>
  <si>
    <t>VALDERRAMA RIVERA SONIA CAROLA ALICIA</t>
  </si>
  <si>
    <t>46592030</t>
  </si>
  <si>
    <t>VALDEZ GILIAN KATHERINE LUPE</t>
  </si>
  <si>
    <t>04635771</t>
  </si>
  <si>
    <t>VALDEZ GOMEZ LUIS</t>
  </si>
  <si>
    <t>09651491</t>
  </si>
  <si>
    <t>VALDEZ PEÑA PILAR LUCILA</t>
  </si>
  <si>
    <t>07535668</t>
  </si>
  <si>
    <t>VALDIVIA   RAMIREZ JULIO ALEJANDRO</t>
  </si>
  <si>
    <t>29663381</t>
  </si>
  <si>
    <t>VALDIVIA BECERRA LUIS ALEXANDER</t>
  </si>
  <si>
    <t>00491463</t>
  </si>
  <si>
    <t>VALDIVIA BERMEJO NIDIA AURORA</t>
  </si>
  <si>
    <t>00426036</t>
  </si>
  <si>
    <t>VALDIVIA COHAILA CARMEN GEOVANNA</t>
  </si>
  <si>
    <t>44886336</t>
  </si>
  <si>
    <t>VALDIVIA HUARIPOMA INDIRA NATALY</t>
  </si>
  <si>
    <t>25456743</t>
  </si>
  <si>
    <t>VALDIVIA NORIEGA NANCY VICTORIA</t>
  </si>
  <si>
    <t>09615288</t>
  </si>
  <si>
    <t>VALDIVIA OCHOA MIRIAM ROSARIO</t>
  </si>
  <si>
    <t>25739973</t>
  </si>
  <si>
    <t>VALDIVIA RAMIREZ FERNANDO JESUS</t>
  </si>
  <si>
    <t>46107956</t>
  </si>
  <si>
    <t>VALDIVIA RODRIGUEZ KENNY EDWARD</t>
  </si>
  <si>
    <t>43822398</t>
  </si>
  <si>
    <t>VALDIVIESO ARTEAGA KHARLA FRANSHESKA</t>
  </si>
  <si>
    <t>40416848</t>
  </si>
  <si>
    <t>VALENCIA GARCIA CESAR AUGUSTO</t>
  </si>
  <si>
    <t>73763467</t>
  </si>
  <si>
    <t>VALENCIA MENDOZA ALONSO WALDIR</t>
  </si>
  <si>
    <t>41458565</t>
  </si>
  <si>
    <t>VALENCIA OYOLA MARTIN</t>
  </si>
  <si>
    <t>70440472</t>
  </si>
  <si>
    <t>VALENTIN ARMAS ISABEL</t>
  </si>
  <si>
    <t>70343138</t>
  </si>
  <si>
    <t>VALENTIN BEJARANO MILAGROS KATTERYN</t>
  </si>
  <si>
    <t>42163451</t>
  </si>
  <si>
    <t>VALENTIN MALCA RICKY MANUEL</t>
  </si>
  <si>
    <t>25550885</t>
  </si>
  <si>
    <t>VALENZUELA ARAMBULO EDITH GLORIA</t>
  </si>
  <si>
    <t>09183763</t>
  </si>
  <si>
    <t>VALENZUELA HINSBI ISMAEL CONCEPCION</t>
  </si>
  <si>
    <t>45976030</t>
  </si>
  <si>
    <t>VALENZUELA LAIME VALERY</t>
  </si>
  <si>
    <t>43183213</t>
  </si>
  <si>
    <t>VALENZUELA REJAS CARMEN IVONNE</t>
  </si>
  <si>
    <t>40398315</t>
  </si>
  <si>
    <t>VALER BENAVIDES LILIANA ROCIO</t>
  </si>
  <si>
    <t>46396502</t>
  </si>
  <si>
    <t>VALERA LA TORRE ROSARIO VANESSA</t>
  </si>
  <si>
    <t>18074554</t>
  </si>
  <si>
    <t>VALERA RODRIGUEZ JOSE ENRIQUE</t>
  </si>
  <si>
    <t>09309193</t>
  </si>
  <si>
    <t>VALERIANO MALDONADO MAURA JUSTINA</t>
  </si>
  <si>
    <t>42554696</t>
  </si>
  <si>
    <t>VALERIANO MAMANI BERTHA</t>
  </si>
  <si>
    <t>46249162</t>
  </si>
  <si>
    <t>VALERIO SALAZAR OSCAR</t>
  </si>
  <si>
    <t>41595797</t>
  </si>
  <si>
    <t>VALLADARES GARAY FRESY HILMA</t>
  </si>
  <si>
    <t>47276152</t>
  </si>
  <si>
    <t>VALLADARES LAZO MAGALY MAYUMI</t>
  </si>
  <si>
    <t>40165526</t>
  </si>
  <si>
    <t>VALLE SALVATIERRA WILLY</t>
  </si>
  <si>
    <t>20035664</t>
  </si>
  <si>
    <t>VALLE SANCHEZ JULIO JAVIER</t>
  </si>
  <si>
    <t>16503720</t>
  </si>
  <si>
    <t>VALLEJOS CASTAÑEDA MILAGRO SOLEDAD</t>
  </si>
  <si>
    <t>10681751</t>
  </si>
  <si>
    <t>VALLEJOS FLORES YESSICA JOHANNA</t>
  </si>
  <si>
    <t>41788275</t>
  </si>
  <si>
    <t>VALQUI ORDOÑEZ KENIA LIZETH</t>
  </si>
  <si>
    <t>43609373</t>
  </si>
  <si>
    <t>VALVERDE HARO MAYRA ALEJANDRA</t>
  </si>
  <si>
    <t>45924140</t>
  </si>
  <si>
    <t>VALVERDE HIDALGO KAROL JACKELINE</t>
  </si>
  <si>
    <t>41323760</t>
  </si>
  <si>
    <t>VALVERDE LEON TERESA YSABEL</t>
  </si>
  <si>
    <t>ING. ESTADISTICO</t>
  </si>
  <si>
    <t>07521475</t>
  </si>
  <si>
    <t>VALVERDE MENDOZA ZOILA ELVIRA</t>
  </si>
  <si>
    <t>43752767</t>
  </si>
  <si>
    <t>VALVERDE PALA OLGA MAGDALENA</t>
  </si>
  <si>
    <t>43190595</t>
  </si>
  <si>
    <t>VALVERDE RODRIGUEZ IGOR YAMIL</t>
  </si>
  <si>
    <t>15617591</t>
  </si>
  <si>
    <t>VALVERDE ROMERO GLORIA EMPERATRIZ</t>
  </si>
  <si>
    <t>42829674</t>
  </si>
  <si>
    <t>VARAS LEON ERICA MARICELA</t>
  </si>
  <si>
    <t>09549733</t>
  </si>
  <si>
    <t>VARGAS ALARCON VICTOR ENRIQUE</t>
  </si>
  <si>
    <t>43484284</t>
  </si>
  <si>
    <t>VARGAS ALVAREZ BETTY</t>
  </si>
  <si>
    <t xml:space="preserve">COORDINADORA PARA CEM </t>
  </si>
  <si>
    <t>41394256</t>
  </si>
  <si>
    <t>VARGAS ARANGO CHARO CAROLINA</t>
  </si>
  <si>
    <t>44346576</t>
  </si>
  <si>
    <t>VARGAS ARENAS NOELY GABRIELA</t>
  </si>
  <si>
    <t>47485386</t>
  </si>
  <si>
    <t>VARGAS BENAVENTE JENNIFER FRANCESCA</t>
  </si>
  <si>
    <t>42957481</t>
  </si>
  <si>
    <t>VARGAS CANASA PILAR VICTORIA</t>
  </si>
  <si>
    <t>10548001</t>
  </si>
  <si>
    <t>VARGAS CHAVARRI VICTOR HUGO</t>
  </si>
  <si>
    <t>45154990</t>
  </si>
  <si>
    <t>VARGAS CORNEJO DANTE</t>
  </si>
  <si>
    <t>01345848</t>
  </si>
  <si>
    <t>VARGAS DIAZ JIMMY ELENY</t>
  </si>
  <si>
    <t>42245608</t>
  </si>
  <si>
    <t>VARGAS HUAMAN ROGER PERCY</t>
  </si>
  <si>
    <t>20092529</t>
  </si>
  <si>
    <t>VARGAS HUAROC ROSALIA BLANCA</t>
  </si>
  <si>
    <t>46467363</t>
  </si>
  <si>
    <t>VARGAS IZQUIERDO MIGUEL ANGEL</t>
  </si>
  <si>
    <t>46275324</t>
  </si>
  <si>
    <t>VARGAS LLAMOCA CHRISTIAN</t>
  </si>
  <si>
    <t>42196985</t>
  </si>
  <si>
    <t>VARGAS MONTALVO ALBERTO HELI</t>
  </si>
  <si>
    <t>16801497</t>
  </si>
  <si>
    <t>VARGAS SANTA CRUZ GLADYS ELIZABETH</t>
  </si>
  <si>
    <t>70086945</t>
  </si>
  <si>
    <t>VARGAS SILVA CECILIA LEONOR</t>
  </si>
  <si>
    <t>70131507</t>
  </si>
  <si>
    <t>VARGAS VARGAS YENY KARIN</t>
  </si>
  <si>
    <t>43144165</t>
  </si>
  <si>
    <t>VARGAS VEGA CYNDI OFELIA</t>
  </si>
  <si>
    <t>23992364</t>
  </si>
  <si>
    <t>VARGAS VERA BRAULIO</t>
  </si>
  <si>
    <t>09791209</t>
  </si>
  <si>
    <t>VARILLAS LLERENA FABIOLA GLENDA</t>
  </si>
  <si>
    <t>07281799</t>
  </si>
  <si>
    <t>VASQUEZ AGUIRRE VILMA SONIA</t>
  </si>
  <si>
    <t>21552412</t>
  </si>
  <si>
    <t>VASQUEZ ALVITES JORGE LUIS</t>
  </si>
  <si>
    <t>40263620</t>
  </si>
  <si>
    <t>VASQUEZ BAZALAR ROSA MARISOL</t>
  </si>
  <si>
    <t>46718648</t>
  </si>
  <si>
    <t>VASQUEZ BRAVO CECILIA</t>
  </si>
  <si>
    <t>43048683</t>
  </si>
  <si>
    <t>VASQUEZ CARHUAS JENNY LIZBETH</t>
  </si>
  <si>
    <t>25783597</t>
  </si>
  <si>
    <t>VASQUEZ CHANGRA SILVIA LINDAURA</t>
  </si>
  <si>
    <t>32734392</t>
  </si>
  <si>
    <t>VASQUEZ CHAVEZ LUISA MARLENE</t>
  </si>
  <si>
    <t>44390492</t>
  </si>
  <si>
    <t>VASQUEZ CHAVEZ RAMON ALEXANDER</t>
  </si>
  <si>
    <t>44463446</t>
  </si>
  <si>
    <t>VASQUEZ CHUQUIJAJAS ELIZABETH</t>
  </si>
  <si>
    <t>42506141</t>
  </si>
  <si>
    <t>VASQUEZ CORONADO NAYROVI ZOILA</t>
  </si>
  <si>
    <t>41859441</t>
  </si>
  <si>
    <t>VASQUEZ CUEVA NILTON CESAR</t>
  </si>
  <si>
    <t>45484199</t>
  </si>
  <si>
    <t>VASQUEZ DE LA CRUZ SUSETH PAMELA</t>
  </si>
  <si>
    <t>45676303</t>
  </si>
  <si>
    <t>VASQUEZ DEL AGUILA JESABEL</t>
  </si>
  <si>
    <t>44903684</t>
  </si>
  <si>
    <t>VASQUEZ DONATO LILIANA IRENE</t>
  </si>
  <si>
    <t>PROFESIONAL PARA GESTIONES TÉCNICO ADMINISTRATIVAS</t>
  </si>
  <si>
    <t>07500689</t>
  </si>
  <si>
    <t>VASQUEZ ESPINOZA CHRISTIAN ALEJANDRO</t>
  </si>
  <si>
    <t>40678211</t>
  </si>
  <si>
    <t>VASQUEZ FERNANDEZ IVON KARINA</t>
  </si>
  <si>
    <t>46551620</t>
  </si>
  <si>
    <t>VASQUEZ GUEVARA KATHIA VANESSA</t>
  </si>
  <si>
    <t>08847572</t>
  </si>
  <si>
    <t>VASQUEZ GUTIERREZ JANET GLORIA</t>
  </si>
  <si>
    <t>47122112</t>
  </si>
  <si>
    <t>VASQUEZ HORNY PAMELA PATRICIA</t>
  </si>
  <si>
    <t>26702294</t>
  </si>
  <si>
    <t>VASQUEZ HUACCHA ROSMERY JANET</t>
  </si>
  <si>
    <t>25578986</t>
  </si>
  <si>
    <t>VASQUEZ JULCA NELLY LEONOR</t>
  </si>
  <si>
    <t>40937254</t>
  </si>
  <si>
    <t>VASQUEZ JULIAN CID MOISES</t>
  </si>
  <si>
    <t>44183405</t>
  </si>
  <si>
    <t>VASQUEZ LAVALLE JUANITA NATALIA MARIANELA</t>
  </si>
  <si>
    <t>73132409</t>
  </si>
  <si>
    <t>VASQUEZ MARRUFO FABIOLA JACQUELINNE</t>
  </si>
  <si>
    <t>33578773</t>
  </si>
  <si>
    <t>VASQUEZ MAYRA SONIA MAGALY</t>
  </si>
  <si>
    <t>41489407</t>
  </si>
  <si>
    <t>VASQUEZ MENENDEZ HELEN YADYRA</t>
  </si>
  <si>
    <t>LIC EN PEDAGOGIA Y HUMANIDADES</t>
  </si>
  <si>
    <t>45589063</t>
  </si>
  <si>
    <t>VASQUEZ MILLA VERONICA</t>
  </si>
  <si>
    <t>46375124</t>
  </si>
  <si>
    <t>VASQUEZ MONTAÑO JUNIOR JOSSIMAR</t>
  </si>
  <si>
    <t>46349301</t>
  </si>
  <si>
    <t>VASQUEZ MONTOYA LAYS VANNESA</t>
  </si>
  <si>
    <t>23926374</t>
  </si>
  <si>
    <t>VASQUEZ MORA PERCY HERNANY</t>
  </si>
  <si>
    <t>47832057</t>
  </si>
  <si>
    <t>VASQUEZ OCHOA MARIA ESTHER</t>
  </si>
  <si>
    <t>09761917</t>
  </si>
  <si>
    <t>VASQUEZ PINO AURORA</t>
  </si>
  <si>
    <t>25572269</t>
  </si>
  <si>
    <t>VASQUEZ RAMIREZ ALBERTO MAGNO</t>
  </si>
  <si>
    <t>23276889</t>
  </si>
  <si>
    <t>VASQUEZ REQUENA LISBET PAOLA</t>
  </si>
  <si>
    <t>LIC. EN EDUCACION INICIAL</t>
  </si>
  <si>
    <t>43067966</t>
  </si>
  <si>
    <t>VASQUEZ RUIZ DE CARRERA GIANINA PAOLA</t>
  </si>
  <si>
    <t>15862509</t>
  </si>
  <si>
    <t>VASQUEZ SALAZAR MERCEDES JULISSA</t>
  </si>
  <si>
    <t>44404882</t>
  </si>
  <si>
    <t>VASQUEZ SANCHEZ CINTIA VIQUILIANA</t>
  </si>
  <si>
    <t>ESPECIALISTA LEGAL - CASOS ESPECIALES - SAU</t>
  </si>
  <si>
    <t>10005247</t>
  </si>
  <si>
    <t>VASQUEZ SOTELO ELIZABETH JANET</t>
  </si>
  <si>
    <t>80255359</t>
  </si>
  <si>
    <t>VASQUEZ TENAZOA WILLYKANN</t>
  </si>
  <si>
    <t>45597248</t>
  </si>
  <si>
    <t>VASQUEZ TIPIAN JEAN PAUL</t>
  </si>
  <si>
    <t>29669242</t>
  </si>
  <si>
    <t>VASQUEZ TOLEDO YUDDY OLGA</t>
  </si>
  <si>
    <t>70563413</t>
  </si>
  <si>
    <t>VASQUEZ TORRES DE ALARCON CARMEN MADELEYNE</t>
  </si>
  <si>
    <t>43244697</t>
  </si>
  <si>
    <t>VASQUEZ TORRES DIANA LICET</t>
  </si>
  <si>
    <t>41208729</t>
  </si>
  <si>
    <t>VASQUEZ UTIA ELIDA</t>
  </si>
  <si>
    <t>70301657</t>
  </si>
  <si>
    <t>VASQUEZ VASQUEZ NANCY GISELA</t>
  </si>
  <si>
    <t>70301658</t>
  </si>
  <si>
    <t>VASQUEZ VASQUEZ YBEHT AYDEE</t>
  </si>
  <si>
    <t>09805515</t>
  </si>
  <si>
    <t>VASQUEZ VEGA FRAIFRE</t>
  </si>
  <si>
    <t>43429647</t>
  </si>
  <si>
    <t>VASQUEZ VILELA GIOVANNA ELISA</t>
  </si>
  <si>
    <t>PROFESIONAL ESPECIALISTA SOCIAL EN DERECHO PARA LA ESTRATEGIA RURAL</t>
  </si>
  <si>
    <t>46910266</t>
  </si>
  <si>
    <t>VASQUEZ VILLEGAS VICTOR YAIR</t>
  </si>
  <si>
    <t>70557838</t>
  </si>
  <si>
    <t>VASQUEZ WONG CESAR FRANCISCO</t>
  </si>
  <si>
    <t>ESPECIALISTA SOCIAL PARA LA IMPLEMENTACIÓN DE LA ESTRATEGIA RURAL - MONITOREO</t>
  </si>
  <si>
    <t>40852559</t>
  </si>
  <si>
    <t>VASQUEZ ZAMORA GUIOMAR</t>
  </si>
  <si>
    <t>43522445</t>
  </si>
  <si>
    <t>VEGA ATME JOHN PAUL</t>
  </si>
  <si>
    <t>46285521</t>
  </si>
  <si>
    <t>VEGA CAHUANA SAURA LUZGARDA</t>
  </si>
  <si>
    <t>47923476</t>
  </si>
  <si>
    <t>VEGA CANNO _ MERCEDES NAHAMANI</t>
  </si>
  <si>
    <t>45825494</t>
  </si>
  <si>
    <t>VEGA COSTA JOSE DARWIN</t>
  </si>
  <si>
    <t>71471630</t>
  </si>
  <si>
    <t>VEGA CRUZ JUAN CARLOS</t>
  </si>
  <si>
    <t>08578219</t>
  </si>
  <si>
    <t>VEGA ESPINOZA DOMITILA VICTORIA</t>
  </si>
  <si>
    <t>47509799</t>
  </si>
  <si>
    <t>VEGA FARRO LUBI VANESSA</t>
  </si>
  <si>
    <t>INGENIERIA AGROINDUSTRIAL</t>
  </si>
  <si>
    <t>41246092</t>
  </si>
  <si>
    <t>VEGA GASPAR ERLINDA</t>
  </si>
  <si>
    <t>46873621</t>
  </si>
  <si>
    <t>VEGA GONZALES MIGUEL ANGEL</t>
  </si>
  <si>
    <t>09484925</t>
  </si>
  <si>
    <t>VEGA MATOS RUBEN DARION</t>
  </si>
  <si>
    <t>41941263</t>
  </si>
  <si>
    <t>VEGA MORI TITO SAUL</t>
  </si>
  <si>
    <t>40726536</t>
  </si>
  <si>
    <t>VEGA MUCHA ELIZABETH TAIRI</t>
  </si>
  <si>
    <t>40937982</t>
  </si>
  <si>
    <t>VEGA RUIZ SOLEDAD</t>
  </si>
  <si>
    <t>10373297</t>
  </si>
  <si>
    <t>VEINTEMILLA TAPULLIMA RUTH ASUNCION</t>
  </si>
  <si>
    <t>42642803</t>
  </si>
  <si>
    <t>VELA PAIRAZAMAN LISSET KATHERINE</t>
  </si>
  <si>
    <t>46901956</t>
  </si>
  <si>
    <t>VELA RODRIGUEZ RODDY</t>
  </si>
  <si>
    <t>04823995</t>
  </si>
  <si>
    <t>VELARDE KATAYAMA ZORLAYWIN</t>
  </si>
  <si>
    <t>00516859</t>
  </si>
  <si>
    <t>VELARDE LA TORRE GEORGI SUSANA</t>
  </si>
  <si>
    <t>41239963</t>
  </si>
  <si>
    <t>VELARDE TEJADA MILUSCA JACQUELINE</t>
  </si>
  <si>
    <t>43141873</t>
  </si>
  <si>
    <t>VELASQUE QUISPE RICHARTH</t>
  </si>
  <si>
    <t>BACH EN INGENIERIA DE SISTEMAS</t>
  </si>
  <si>
    <t>43139240</t>
  </si>
  <si>
    <t>VELASQUEZ ARNAO GIOVANNA JANET</t>
  </si>
  <si>
    <t>43078634</t>
  </si>
  <si>
    <t>VELASQUEZ BRAVO ALDO ABIMAEL</t>
  </si>
  <si>
    <t>42018865</t>
  </si>
  <si>
    <t>VELASQUEZ CORNEJO CESAR ALBERTO</t>
  </si>
  <si>
    <t>41685614</t>
  </si>
  <si>
    <t>VELASQUEZ FABIAN ELIZABETH AMELIA</t>
  </si>
  <si>
    <t>GESTOR LOCAL PARA LA IMPLEMENTACIÓN DE LA ESTRATEGIA RURAL</t>
  </si>
  <si>
    <t>45927584</t>
  </si>
  <si>
    <t>VELASQUEZ LLUEN FRANKLIN JUNIOR</t>
  </si>
  <si>
    <t>41654149</t>
  </si>
  <si>
    <t>VELASQUEZ LUJAN MERCEDES LEONILA</t>
  </si>
  <si>
    <t>46696057</t>
  </si>
  <si>
    <t>VELASQUEZ NEYRA ALEX RAUL</t>
  </si>
  <si>
    <t>04417682</t>
  </si>
  <si>
    <t>VELASQUEZ RAMOS MARITZA MADALI</t>
  </si>
  <si>
    <t>45293464</t>
  </si>
  <si>
    <t>VELASQUEZ RODRIGUEZ JHOANNA PAOLA</t>
  </si>
  <si>
    <t>00497691</t>
  </si>
  <si>
    <t>VELASQUEZ SANCHEZ CLAUDIA VERONICA</t>
  </si>
  <si>
    <t>09985384</t>
  </si>
  <si>
    <t>VELASQUEZ SANTIAGO JOSE MIGUEL</t>
  </si>
  <si>
    <t>ABOGADOS/AS PARA LA ATENCION DE CASOS DE VIOLENCIA CONTRA LA MUJER E INTEGRANTES DEL GRUPO FAMILIAR Y VIOLENCIA SEXUAL PARA CENTRO DE EMERGENCIA MUJER - CENTRO EMERGENCIA MUJER EN COMISARIA</t>
  </si>
  <si>
    <t>47228753</t>
  </si>
  <si>
    <t>VELASQUEZ SULLON BLANCA IRIS</t>
  </si>
  <si>
    <t>16804280</t>
  </si>
  <si>
    <t>VELASQUEZ TICLAHUANCA LAURA JANET</t>
  </si>
  <si>
    <t>43200722</t>
  </si>
  <si>
    <t>VELAZCO CARNERO GRACE ANALI</t>
  </si>
  <si>
    <t>40962306</t>
  </si>
  <si>
    <t>VELEZ QUILCATE LIZBETH</t>
  </si>
  <si>
    <t>10791533</t>
  </si>
  <si>
    <t>VELEZ VILLANUEVA MAGDALENA NOEMI</t>
  </si>
  <si>
    <t>42872157</t>
  </si>
  <si>
    <t>VELEZMORO BERNAL GINA CECILIA</t>
  </si>
  <si>
    <t>70058403</t>
  </si>
  <si>
    <t>VELIZ LEQUERNAQUE WENDY DE FATIMA</t>
  </si>
  <si>
    <t>42165088</t>
  </si>
  <si>
    <t>VELIZ PEREZ KATIA JANETT</t>
  </si>
  <si>
    <t>42152809</t>
  </si>
  <si>
    <t>VELIZ UTIA DORA ESTHER</t>
  </si>
  <si>
    <t>44508019</t>
  </si>
  <si>
    <t>VELOZ SIERRA ELTON CESAR</t>
  </si>
  <si>
    <t>45824913</t>
  </si>
  <si>
    <t>VELOZ SIERRA GINA LUCIA</t>
  </si>
  <si>
    <t>ESPECIALISTA AUDIOVISUAL PARA LOS SERVICIOS DE ATENCION Y PROTECCION FRENTE A LA VIOLENCIA FAMILIAR Y SEXUAL</t>
  </si>
  <si>
    <t>09866622</t>
  </si>
  <si>
    <t>VENEGAS CABRERA GUILLERMO MARTIN</t>
  </si>
  <si>
    <t>EGRESADO DE COMUNICACIÓN AUDIOVISUAL</t>
  </si>
  <si>
    <t>41851931</t>
  </si>
  <si>
    <t>VENEGAS CASTILLO SILVIA MARIELA</t>
  </si>
  <si>
    <t>47900289</t>
  </si>
  <si>
    <t>VENEGAS CUEVA JUNIOR ANDERSON</t>
  </si>
  <si>
    <t>41198193</t>
  </si>
  <si>
    <t>VENEGAS ESQUIA MILAGROS</t>
  </si>
  <si>
    <t>41413213</t>
  </si>
  <si>
    <t>VENERO UGARTE KELLY XAVETTY</t>
  </si>
  <si>
    <t>40674103</t>
  </si>
  <si>
    <t>VENTOCILLA IDROGO LEIDY AZUCENA</t>
  </si>
  <si>
    <t>70222630</t>
  </si>
  <si>
    <t>VENTURA MANCCO FRANK</t>
  </si>
  <si>
    <t>09806010</t>
  </si>
  <si>
    <t>VENTURI MOQUILLAZA CESAR AUGUSTO</t>
  </si>
  <si>
    <t>42712672</t>
  </si>
  <si>
    <t>VERA ARROYO CINTHYA JANNET</t>
  </si>
  <si>
    <t>03678861</t>
  </si>
  <si>
    <t>VERA CONDORI ROSA ELENA</t>
  </si>
  <si>
    <t>46572993</t>
  </si>
  <si>
    <t>VERA HUAMANI JUVER EDINSON</t>
  </si>
  <si>
    <t>47933536</t>
  </si>
  <si>
    <t>VERA IRIGOIN MARIA ESTEFANIA</t>
  </si>
  <si>
    <t>45854188</t>
  </si>
  <si>
    <t>VERA JURADO JOSSEP NAHIELY</t>
  </si>
  <si>
    <t>43271335</t>
  </si>
  <si>
    <t>VERA LYNCH JOSELYN DEBIE MILAGROS</t>
  </si>
  <si>
    <t>46594143</t>
  </si>
  <si>
    <t>VERA MERA MONICA YAZMIN</t>
  </si>
  <si>
    <t>42823921</t>
  </si>
  <si>
    <t>VERA PRIETO ERIKA ISABEL</t>
  </si>
  <si>
    <t>44296176</t>
  </si>
  <si>
    <t>VERA ROMAN KRISSIA ISABEL</t>
  </si>
  <si>
    <t>32770854</t>
  </si>
  <si>
    <t>VERA SAAVEDRA NELLY ELIZABETH</t>
  </si>
  <si>
    <t>43899412</t>
  </si>
  <si>
    <t>VERA TOLENTINO JESSICA IRIS</t>
  </si>
  <si>
    <t>44766341</t>
  </si>
  <si>
    <t>VERA TORRES MARELI DIANA</t>
  </si>
  <si>
    <t>41605434</t>
  </si>
  <si>
    <t>VERA VALER ROSA GABRIELA</t>
  </si>
  <si>
    <t>43685704</t>
  </si>
  <si>
    <t>VERA WONG JEAN CARLO</t>
  </si>
  <si>
    <t>10778548</t>
  </si>
  <si>
    <t>VERANO BULLON CARLA KATHERINE</t>
  </si>
  <si>
    <t>42393691</t>
  </si>
  <si>
    <t>VERANO GALLARDO CLAUDIA CARLA</t>
  </si>
  <si>
    <t>08554038</t>
  </si>
  <si>
    <t>VERASTEGUI CHOLAN DE PAIVA SOCORRO ESPERANZA</t>
  </si>
  <si>
    <t>43024744</t>
  </si>
  <si>
    <t>VERASTEGUI VILLANUEVA ISABEL</t>
  </si>
  <si>
    <t>18211580</t>
  </si>
  <si>
    <t>VERDE SANCHEZ JANET LILI</t>
  </si>
  <si>
    <t>32952858</t>
  </si>
  <si>
    <t>VERGARA ABANTO ERIKA MARGOT</t>
  </si>
  <si>
    <t>42813354</t>
  </si>
  <si>
    <t>VERGARA ARIAS JESUS MARIA</t>
  </si>
  <si>
    <t>46180134</t>
  </si>
  <si>
    <t>VERGARA LAO JEAN PAUL</t>
  </si>
  <si>
    <t>07509719</t>
  </si>
  <si>
    <t>VERGARA MANRIQUE MARCO ANTONIO</t>
  </si>
  <si>
    <t>43799663</t>
  </si>
  <si>
    <t>VERME YAURICASA SANDRA FAVIOLLA</t>
  </si>
  <si>
    <t>41218639</t>
  </si>
  <si>
    <t>VICENTE LITANO FERNANDA MAGALI</t>
  </si>
  <si>
    <t>70442329</t>
  </si>
  <si>
    <t>VICENTE ROJAS ELIZABETH WENDY</t>
  </si>
  <si>
    <t>43613786</t>
  </si>
  <si>
    <t>VICENTE SOLANO TATIANA</t>
  </si>
  <si>
    <t>41617641</t>
  </si>
  <si>
    <t>VICUÑA FIGUEROA ISAURA NINFA</t>
  </si>
  <si>
    <t>45919923</t>
  </si>
  <si>
    <t>VIDAL CHAMORRO RUTH ISABEL</t>
  </si>
  <si>
    <t>45573944</t>
  </si>
  <si>
    <t>VIDAL MARCELO CECIL FIORELLA</t>
  </si>
  <si>
    <t>ESPECIALISTA EN TRABAJO DE DESARROLLO DE HABILIDADES PARA FORTALECER AUTOESTIMA Y CAPACIDAD DE DECISION DE LAS MUJERES FRENTE A SITUACIONES DE VIOLENCIA FAMILIAR</t>
  </si>
  <si>
    <t>41840201</t>
  </si>
  <si>
    <t>VIDAL PADILLA CYNTHIA MARGARITA</t>
  </si>
  <si>
    <t>43027115</t>
  </si>
  <si>
    <t>VIDAL ROJAS ZAIDA BRENDA</t>
  </si>
  <si>
    <t>20042129</t>
  </si>
  <si>
    <t>VIDALON DURAND PATRICIA CECILIA</t>
  </si>
  <si>
    <t>45049721</t>
  </si>
  <si>
    <t>VIDARTE MEJIA BENJAMIN</t>
  </si>
  <si>
    <t>22488652</t>
  </si>
  <si>
    <t>VIENA BERMUDEZ MERCEDES</t>
  </si>
  <si>
    <t>45896994</t>
  </si>
  <si>
    <t>VIERA LOPEZ GIULYANA ROSMERY</t>
  </si>
  <si>
    <t>42879546</t>
  </si>
  <si>
    <t>VIERA MANTILLA GINA LIZ</t>
  </si>
  <si>
    <t>40145040</t>
  </si>
  <si>
    <t>VIERA TACANGA YRIS ALICIA</t>
  </si>
  <si>
    <t>46091223</t>
  </si>
  <si>
    <t>VIERA ZAPATA KAROL NATHALY</t>
  </si>
  <si>
    <t>44353685</t>
  </si>
  <si>
    <t>VIGO COTRINA JUAN JOSE</t>
  </si>
  <si>
    <t>16503949</t>
  </si>
  <si>
    <t>VIGO FLORES ISABEL MARIA</t>
  </si>
  <si>
    <t>42998183</t>
  </si>
  <si>
    <t>VILCA BEGAZO CARLOS</t>
  </si>
  <si>
    <t>29201747</t>
  </si>
  <si>
    <t>VILCA BOBADILLA DIONE LUCRECIA</t>
  </si>
  <si>
    <t>15741045</t>
  </si>
  <si>
    <t>VILCA CAMACHO EVA ALIDA</t>
  </si>
  <si>
    <t>10688128</t>
  </si>
  <si>
    <t>VILCA CANDIA NESTOR</t>
  </si>
  <si>
    <t>01328513</t>
  </si>
  <si>
    <t>VILCA CANDIA SIXTO</t>
  </si>
  <si>
    <t>46994002</t>
  </si>
  <si>
    <t>VILCA JUAREZ DELICIA BETSABE</t>
  </si>
  <si>
    <t>45512106</t>
  </si>
  <si>
    <t>VILCA MAQUERA EDER YINO</t>
  </si>
  <si>
    <t>73322525</t>
  </si>
  <si>
    <t>VILCA MEZA FIORELLA DEL ROSARIO</t>
  </si>
  <si>
    <t>20085872</t>
  </si>
  <si>
    <t>VILCA RENOJO ABNER</t>
  </si>
  <si>
    <t>43468776</t>
  </si>
  <si>
    <t>VILCA RENOJO LUCILA</t>
  </si>
  <si>
    <t>ING. AGROINDUSTRIAL</t>
  </si>
  <si>
    <t>72469869</t>
  </si>
  <si>
    <t>VILCA SOTO EMILIO BERTIN</t>
  </si>
  <si>
    <t>40863020</t>
  </si>
  <si>
    <t>VILCA TORRES IVANNA</t>
  </si>
  <si>
    <t>46857734</t>
  </si>
  <si>
    <t>VILCA VIDAL HUMBERTO</t>
  </si>
  <si>
    <t>42187425</t>
  </si>
  <si>
    <t>VILCAHUAMAN VILLENA HAIDEE JANETH</t>
  </si>
  <si>
    <t>21836963</t>
  </si>
  <si>
    <t>VILCAPUMA MONTES MARIA ESTHER</t>
  </si>
  <si>
    <t>43694096</t>
  </si>
  <si>
    <t>VILCHEZ CARHUANCHO HANS BEGER</t>
  </si>
  <si>
    <t>32943186</t>
  </si>
  <si>
    <t>VILCHEZ ELIAS SONIA ESMERALDA</t>
  </si>
  <si>
    <t>46602548</t>
  </si>
  <si>
    <t>VILCHEZ HERENCIA LUCERO ISABEL</t>
  </si>
  <si>
    <t>42003604</t>
  </si>
  <si>
    <t>VILELA NUÑEZ ENRIQUE ALONSO</t>
  </si>
  <si>
    <t>03380905</t>
  </si>
  <si>
    <t>VILELA PALACIOS VICTORIA DEL SOCORRO</t>
  </si>
  <si>
    <t>44808251</t>
  </si>
  <si>
    <t>VILLA AGUILAR LEILY PAOLA</t>
  </si>
  <si>
    <t>10192698</t>
  </si>
  <si>
    <t>VILLA CORDOVA CARLOS ALBERTO</t>
  </si>
  <si>
    <t>45744575</t>
  </si>
  <si>
    <t>VILLA SERNAQUE GABRIELA</t>
  </si>
  <si>
    <t>45847308</t>
  </si>
  <si>
    <t>VILLA SOTO CINDY FIORELLA</t>
  </si>
  <si>
    <t>40524831</t>
  </si>
  <si>
    <t>VILLA TREJO ELENA PEGGY</t>
  </si>
  <si>
    <t>LICENCIADA EN OBSTETRICIA</t>
  </si>
  <si>
    <t>47236795</t>
  </si>
  <si>
    <t>VILLACORTA ROBLES MANUEL ANDRÉ</t>
  </si>
  <si>
    <t>44139046</t>
  </si>
  <si>
    <t>VILLACORTA SAAVEDRA ESCARLE LUCIA</t>
  </si>
  <si>
    <t>06754341</t>
  </si>
  <si>
    <t>VILLAFRANCA CIFUENTES VICTOR LUIS</t>
  </si>
  <si>
    <t>43381132</t>
  </si>
  <si>
    <t>VILLAFUERTE FORTUNA JANETT ELIZABETH</t>
  </si>
  <si>
    <t>72839422</t>
  </si>
  <si>
    <t>VILLAFUERTE GONZALES GABY MARGOT</t>
  </si>
  <si>
    <t>43673023</t>
  </si>
  <si>
    <t>VILLAFUERTE QUISPE ROXANA</t>
  </si>
  <si>
    <t>47174595</t>
  </si>
  <si>
    <t>VILLAGOMEZ VELIZ DAYSI CELESTE</t>
  </si>
  <si>
    <t>21124349</t>
  </si>
  <si>
    <t>VILLAIZAN TACURI BETTY DELIA</t>
  </si>
  <si>
    <t>45539911</t>
  </si>
  <si>
    <t>VILLALBA CUEVA FREDY LEONIDAS</t>
  </si>
  <si>
    <t>46669888</t>
  </si>
  <si>
    <t>VILLALOBOS CORDOVA ELDA VIOLETA</t>
  </si>
  <si>
    <t>41725625</t>
  </si>
  <si>
    <t>VILLALOBOS GORDON EDGAR EDUARDO</t>
  </si>
  <si>
    <t>22719541</t>
  </si>
  <si>
    <t>VILLANERA OMONTE LIDIA MIRTHA</t>
  </si>
  <si>
    <t>46394421</t>
  </si>
  <si>
    <t>VILLANO CUSTODIO RUDY EDITH</t>
  </si>
  <si>
    <t>42637751</t>
  </si>
  <si>
    <t>VILLANUEVA BERROCAL TOMAS ALEX</t>
  </si>
  <si>
    <t>42829501</t>
  </si>
  <si>
    <t>VILLANUEVA BURGA LINDA JENYFER</t>
  </si>
  <si>
    <t>44572624</t>
  </si>
  <si>
    <t>VILLANUEVA CAYETANO LIZ ROCIO</t>
  </si>
  <si>
    <t>10744214</t>
  </si>
  <si>
    <t>VILLANUEVA CUADROS JESUS ANTONIO</t>
  </si>
  <si>
    <t>32647835</t>
  </si>
  <si>
    <t>VILLANUEVA ESPINOZA DELMA</t>
  </si>
  <si>
    <t>44174590</t>
  </si>
  <si>
    <t>VILLANUEVA LOPEZ SALLY VICTORIA</t>
  </si>
  <si>
    <t>08172982</t>
  </si>
  <si>
    <t>VILLANUEVA OSPINAL MILAGROS</t>
  </si>
  <si>
    <t>09940138</t>
  </si>
  <si>
    <t>VILLANUEVA ROMAN CARMEN DORIS</t>
  </si>
  <si>
    <t>10767276</t>
  </si>
  <si>
    <t>VILLANUEVA TERRES MILAGROS LUZ</t>
  </si>
  <si>
    <t>71101254</t>
  </si>
  <si>
    <t>VILLAR BALLADARES LOURDES MAFALDA</t>
  </si>
  <si>
    <t>GESTOR LOCAL II</t>
  </si>
  <si>
    <t>20720303</t>
  </si>
  <si>
    <t>VILLAR FIERRO HUMBERTO RICARDO</t>
  </si>
  <si>
    <t>41937139</t>
  </si>
  <si>
    <t>VILLAR NARRO TANIA ELIZABETH</t>
  </si>
  <si>
    <t>42614408</t>
  </si>
  <si>
    <t>VILLAR ORE VIVIAN JANETH</t>
  </si>
  <si>
    <t>43942096</t>
  </si>
  <si>
    <t>VILLARREAL DAVILA MARILYN KATHLEEN</t>
  </si>
  <si>
    <t>PSICOLOGO EDUCATIVA</t>
  </si>
  <si>
    <t>29713148</t>
  </si>
  <si>
    <t>VILLASANTE PARICAHUA CARMEN NATIVIDAD</t>
  </si>
  <si>
    <t>23975292</t>
  </si>
  <si>
    <t>VILLASANTE VILLALOBOS YENY</t>
  </si>
  <si>
    <t>42379174</t>
  </si>
  <si>
    <t>VILLAVICENCIO CALLO NAYDA</t>
  </si>
  <si>
    <t>41205933</t>
  </si>
  <si>
    <t>VILLAVICENCIO ROJAS ANGELICA MARIA</t>
  </si>
  <si>
    <t>45158624</t>
  </si>
  <si>
    <t>VILLEGAS CORDOVA CINTHIA VANESSA</t>
  </si>
  <si>
    <t>42299750</t>
  </si>
  <si>
    <t>VILLEGAS NUÑEZ LAHTY ROSALIN</t>
  </si>
  <si>
    <t>06671534</t>
  </si>
  <si>
    <t>VILLEGAS VALERA VICTOR ANIBAL</t>
  </si>
  <si>
    <t>46496746</t>
  </si>
  <si>
    <t>VILLENA CARDENAS MAGALY</t>
  </si>
  <si>
    <t>43341832</t>
  </si>
  <si>
    <t>VITE ADRIANZEN MERCEDES JANETTE</t>
  </si>
  <si>
    <t>70266050</t>
  </si>
  <si>
    <t>VITELE URTECHO JENNIFER ROSITA</t>
  </si>
  <si>
    <t>42000859</t>
  </si>
  <si>
    <t>VITTOR BLAS CINTHYA MILAGROS</t>
  </si>
  <si>
    <t>40251958</t>
  </si>
  <si>
    <t>VIVANCO CAHUANA ELECERIA</t>
  </si>
  <si>
    <t>42320190</t>
  </si>
  <si>
    <t>VIVAS MELO WENDY ELIANA</t>
  </si>
  <si>
    <t>42762252</t>
  </si>
  <si>
    <t>VIZARRAGA MUÑOZ LIVIA</t>
  </si>
  <si>
    <t>40753955</t>
  </si>
  <si>
    <t>VIZCARRA CARDENAS OSCAR JESUS</t>
  </si>
  <si>
    <t>01218554</t>
  </si>
  <si>
    <t>VIZCARRA QUISPE LUZ OLIVIA</t>
  </si>
  <si>
    <t>76830426</t>
  </si>
  <si>
    <t>WALDE SOTO KATHERINE MILAGROS</t>
  </si>
  <si>
    <t>42093328</t>
  </si>
  <si>
    <t>WARTHON QUINTANILLA RONALD</t>
  </si>
  <si>
    <t>40623594</t>
  </si>
  <si>
    <t>WOO HERRERA CINTYA LORENA</t>
  </si>
  <si>
    <t>40810902</t>
  </si>
  <si>
    <t>YABAR RODRIGUEZ LILIAN JENNY</t>
  </si>
  <si>
    <t>72878750</t>
  </si>
  <si>
    <t>YACTAYO VALVERDE JOSELYN STEPHANIE</t>
  </si>
  <si>
    <t>47964140</t>
  </si>
  <si>
    <t>YAHUIRA VIERA IRAZEMA NEIF</t>
  </si>
  <si>
    <t>41128287</t>
  </si>
  <si>
    <t>YAIPEN TORRES EMILY JAQUELINE</t>
  </si>
  <si>
    <t>40067166</t>
  </si>
  <si>
    <t>YALICO JAVIER MANUEL</t>
  </si>
  <si>
    <t>40566094</t>
  </si>
  <si>
    <t>YALLERCCO GONZALES PERCY DAVID</t>
  </si>
  <si>
    <t>41484984</t>
  </si>
  <si>
    <t>YALLICO MARTINEZ KATIA JUDITH</t>
  </si>
  <si>
    <t>44068423</t>
  </si>
  <si>
    <t>YALLICO PILLPE DEYSI KARINA</t>
  </si>
  <si>
    <t>44976288</t>
  </si>
  <si>
    <t>YANA QUISPE ALEJANDRO</t>
  </si>
  <si>
    <t>46478141</t>
  </si>
  <si>
    <t>YANAC CASTILLO JULIA JULEISY</t>
  </si>
  <si>
    <t>29421179</t>
  </si>
  <si>
    <t>YANAPA ARIZABAL MARIA</t>
  </si>
  <si>
    <t>41155647</t>
  </si>
  <si>
    <t>YANARICO JOVE JOHNNY DAVID</t>
  </si>
  <si>
    <t>41519760</t>
  </si>
  <si>
    <t>YANCCE SOTOMAYOR ROCIO</t>
  </si>
  <si>
    <t>10819491</t>
  </si>
  <si>
    <t>YANGALI CARRASCO NINA VIVIAN</t>
  </si>
  <si>
    <t>TRABAJADORA SOCIAL PARA ATENCION DE CASOS DE PERSONAS AGRESORAS DE VIOLENCIA CONTRA LA MUJER Y LOS INTEGRANTES DEL GRUPO FAMILIAR</t>
  </si>
  <si>
    <t>25703078</t>
  </si>
  <si>
    <t>YANQUI ZUÑIGA ROCIO ANTONIA</t>
  </si>
  <si>
    <t>42121860</t>
  </si>
  <si>
    <t>YAÑEZ ALEGRIA JACKELINE</t>
  </si>
  <si>
    <t>43512694</t>
  </si>
  <si>
    <t>YAÑEZ YAÑEZ CYNDY JULISSA</t>
  </si>
  <si>
    <t>44352592</t>
  </si>
  <si>
    <t>YARANGO FLORES ANIBAL</t>
  </si>
  <si>
    <t>42999025</t>
  </si>
  <si>
    <t>YARE LEON REYNA ELIZABETH</t>
  </si>
  <si>
    <t>42237171</t>
  </si>
  <si>
    <t>YARIHUAMAN MARQUINA NAIDA</t>
  </si>
  <si>
    <t>47092248</t>
  </si>
  <si>
    <t>YAURI CASTILLO MARY CARMEN</t>
  </si>
  <si>
    <t>42403158</t>
  </si>
  <si>
    <t>YAURI GUADALUPE MILUSKA AMERICA</t>
  </si>
  <si>
    <t>40416908</t>
  </si>
  <si>
    <t>YAURICASA HUAMANI EVA MARINA</t>
  </si>
  <si>
    <t>43609366</t>
  </si>
  <si>
    <t>YDROGO GALVEZ MIRIAM JANET</t>
  </si>
  <si>
    <t>23856425</t>
  </si>
  <si>
    <t>YEPEZ CACERES ELWIN FRANCISCO</t>
  </si>
  <si>
    <t>45111715</t>
  </si>
  <si>
    <t>YEPEZ RODRIGUEZ ANDHER JOE</t>
  </si>
  <si>
    <t>BACHILLER EN CIENCIAS ESTADISTICAS</t>
  </si>
  <si>
    <t>09828932</t>
  </si>
  <si>
    <t>YNGA VIDAL YACKZON FROILAN</t>
  </si>
  <si>
    <t>45667610</t>
  </si>
  <si>
    <t>YPARRAGUIRRE AGUIRRE ELVI ELENA</t>
  </si>
  <si>
    <t>16713564</t>
  </si>
  <si>
    <t>YRIGOIN DELGADO MARIA YSABEL</t>
  </si>
  <si>
    <t>46681600</t>
  </si>
  <si>
    <t>YRIGOIN PEREZ YULY MARITA</t>
  </si>
  <si>
    <t>43935620</t>
  </si>
  <si>
    <t>YSLA CAZORLA SERGIO NICOLAS</t>
  </si>
  <si>
    <t>46159636</t>
  </si>
  <si>
    <t>YSLA MIÑANO DIANA KATHERINE</t>
  </si>
  <si>
    <t>10709404</t>
  </si>
  <si>
    <t>YSLA SUYO RAUL CARLOS</t>
  </si>
  <si>
    <t>46056259</t>
  </si>
  <si>
    <t>YUCRA CARRIZALES MARCO ANTONIO</t>
  </si>
  <si>
    <t>10433282</t>
  </si>
  <si>
    <t>YUCRA MORENO GUILLERMO LUIS</t>
  </si>
  <si>
    <t>46189282</t>
  </si>
  <si>
    <t>YUCRA ONQUE PEDRO</t>
  </si>
  <si>
    <t>41662766</t>
  </si>
  <si>
    <t>YUPANQUI MOLINA GLORIA</t>
  </si>
  <si>
    <t>70441895</t>
  </si>
  <si>
    <t>YUPANQUI URBANO FLOR DE MARIA</t>
  </si>
  <si>
    <t>07488885</t>
  </si>
  <si>
    <t>ZAFRA FLORES CARLOS ADEVAL</t>
  </si>
  <si>
    <t>07265291</t>
  </si>
  <si>
    <t>ZAGA BENDEZU LIDA HERMINIA</t>
  </si>
  <si>
    <t>PROFESIONAL PARA LAS ACTIVIDADES DE LA UPPIFVFS EN LA IMPLEMENTACION DE LOS CEM EN COMISARIA A NIVEL NACIONAL</t>
  </si>
  <si>
    <t>44302410</t>
  </si>
  <si>
    <t>ZAGACETA RUIZ ROSITA NOELIA</t>
  </si>
  <si>
    <t>42614361</t>
  </si>
  <si>
    <t>ZAGASTIZABAL LEON ELAINNE LISSETH</t>
  </si>
  <si>
    <t>42706247</t>
  </si>
  <si>
    <t>ZAMBRANO CHILON MARTIN ERNESTO</t>
  </si>
  <si>
    <t>46206126</t>
  </si>
  <si>
    <t>ZAMBRANO CHILON REYNALDO</t>
  </si>
  <si>
    <t>40124641</t>
  </si>
  <si>
    <t>ZAMBRANO MAYZ HILDA</t>
  </si>
  <si>
    <t>ESPECIALISTA EN CONTRATACIONES PARA EJECUCIÓN CONTRACTUAL</t>
  </si>
  <si>
    <t>46352008</t>
  </si>
  <si>
    <t>ZAMORA CACERES DIANA CAROLINA</t>
  </si>
  <si>
    <t>45048173</t>
  </si>
  <si>
    <t>ZAMORA VASQUEZ CHRISTIAN SAUL</t>
  </si>
  <si>
    <t>43447219</t>
  </si>
  <si>
    <t>ZAMORA VASQUEZ MILAGROS DEL CARMEN</t>
  </si>
  <si>
    <t>20122867</t>
  </si>
  <si>
    <t>ZAMORA ZAMORA JOSE</t>
  </si>
  <si>
    <t>45531730</t>
  </si>
  <si>
    <t>ZAMUDIO BURGOS KARINA PAOLA</t>
  </si>
  <si>
    <t>43052186</t>
  </si>
  <si>
    <t>ZAMUDIO ZEA GISELA</t>
  </si>
  <si>
    <t>01342938</t>
  </si>
  <si>
    <t>ZAPANA HERRERA SOLEDAD</t>
  </si>
  <si>
    <t>43499008</t>
  </si>
  <si>
    <t>ZAPATA CHAVEZ PIA ADRIANA</t>
  </si>
  <si>
    <t>45813024</t>
  </si>
  <si>
    <t>ZAPATA JAUREGUI NATHALY</t>
  </si>
  <si>
    <t>40873832</t>
  </si>
  <si>
    <t>ZAPATA MENDOZA ROCIO DEL PILAR</t>
  </si>
  <si>
    <t>45764868</t>
  </si>
  <si>
    <t>ZAPATA OLAYA MIRTHA LISBETH</t>
  </si>
  <si>
    <t>43099314</t>
  </si>
  <si>
    <t>ZAPATA PURIZACA MARIO GIANCARLO</t>
  </si>
  <si>
    <t>45231780</t>
  </si>
  <si>
    <t>ZAPATA RIVAS FRANKLIN ALEXANDER</t>
  </si>
  <si>
    <t>47149783</t>
  </si>
  <si>
    <t>ZARATE BAZAN YASSIRA NANIXA</t>
  </si>
  <si>
    <t>06241784</t>
  </si>
  <si>
    <t>ZARATE GUTIERREZ GLORIA SILVIA</t>
  </si>
  <si>
    <t>21567573</t>
  </si>
  <si>
    <t>ZARATE HIDALGO BERYL KATHERINE</t>
  </si>
  <si>
    <t>47271212</t>
  </si>
  <si>
    <t>ZARATE MENDOZA ANGIELUZ ANDREA</t>
  </si>
  <si>
    <t>47007924</t>
  </si>
  <si>
    <t>ZARATE PEÑA YOCELIN CRISTINA</t>
  </si>
  <si>
    <t>43316722</t>
  </si>
  <si>
    <t>ZARATE SALAZAR SAMMY VANESA</t>
  </si>
  <si>
    <t>44274864</t>
  </si>
  <si>
    <t>ZARE AURORA ROSANY MAGALY</t>
  </si>
  <si>
    <t>21123319</t>
  </si>
  <si>
    <t>ZAVALA AROSEMENA FRESIA</t>
  </si>
  <si>
    <t>40629695</t>
  </si>
  <si>
    <t>ZAVALA CLAVIJO YUVIXA DEL PILAR</t>
  </si>
  <si>
    <t>41124831</t>
  </si>
  <si>
    <t>ZAVALA ELDREDGE CHRISTOPHER JONHATHAN</t>
  </si>
  <si>
    <t>ESPECIALISTA EN PRESUPUESTO</t>
  </si>
  <si>
    <t>45971713</t>
  </si>
  <si>
    <t>ZAVALETA MARTINEZ ANTONIO MIGUEL</t>
  </si>
  <si>
    <t>18866708</t>
  </si>
  <si>
    <t>ZAVALETA SANTISTEBAN LUZ ANGELICA</t>
  </si>
  <si>
    <t>40582894</t>
  </si>
  <si>
    <t>ZAVALETA VENTURA INDA ZELIDETH</t>
  </si>
  <si>
    <t>41268508</t>
  </si>
  <si>
    <t>ZEA ORTIZ HERBERT</t>
  </si>
  <si>
    <t>TECNICO EN MECANICA AUTOMOTRIZ</t>
  </si>
  <si>
    <t>45614478</t>
  </si>
  <si>
    <t>ZEGARRA ARONE CINTHYA</t>
  </si>
  <si>
    <t>44397442</t>
  </si>
  <si>
    <t>ZEGARRA BENAUTE IBETTE ANAIS</t>
  </si>
  <si>
    <t>41481816</t>
  </si>
  <si>
    <t>ZEGARRA BENITES GRACIA DEL PILAR</t>
  </si>
  <si>
    <t>ESPECIALISTA ADMINISTRATIVO EN CONTRATACIONES DEL ESTADO</t>
  </si>
  <si>
    <t>09792339</t>
  </si>
  <si>
    <t>ZEGARRA CARMONA MILAGRITOS DEL PILAR</t>
  </si>
  <si>
    <t>45083695</t>
  </si>
  <si>
    <t>ZEGARRA CONDORI NOELIA YOLANDA</t>
  </si>
  <si>
    <t>73200734</t>
  </si>
  <si>
    <t>ZEGARRA CURO LOURDES MILAGROS</t>
  </si>
  <si>
    <t>29614378</t>
  </si>
  <si>
    <t>ZEGARRA GALDOS MANUELA MARCELA</t>
  </si>
  <si>
    <t>41239159</t>
  </si>
  <si>
    <t>ZEGARRA GOMEZ ELENA JOSEFINA</t>
  </si>
  <si>
    <t>44659174</t>
  </si>
  <si>
    <t>ZEGARRA RIVERA RIGABY STEFANY</t>
  </si>
  <si>
    <t>44147189</t>
  </si>
  <si>
    <t>ZEGOBIA VILCA FABIOLA CINTHYA</t>
  </si>
  <si>
    <t>42730128</t>
  </si>
  <si>
    <t>ZELA TACO HERNAN FLORENTINO</t>
  </si>
  <si>
    <t>70440738</t>
  </si>
  <si>
    <t>ZELADA SALON HUGO ARMANDO</t>
  </si>
  <si>
    <t>45453836</t>
  </si>
  <si>
    <t>ZENTENO SINFOROSO ANALI NORMA</t>
  </si>
  <si>
    <t>41424925</t>
  </si>
  <si>
    <t>ZEVALLOS CRIOLLO HELLEN KATHERINE</t>
  </si>
  <si>
    <t>43582484</t>
  </si>
  <si>
    <t>ZEVALLOS FLORES LISSETT ERICA</t>
  </si>
  <si>
    <t>10001242</t>
  </si>
  <si>
    <t>ZEVALLOS MALDONADO DIONY ERIK</t>
  </si>
  <si>
    <t>46156231</t>
  </si>
  <si>
    <t>ZEVALLOS PACHECO JISSELA</t>
  </si>
  <si>
    <t>72121040</t>
  </si>
  <si>
    <t>ZEVALLOS VASQUEZ ABEL</t>
  </si>
  <si>
    <t>06880974</t>
  </si>
  <si>
    <t>ZORRILLA ROJAS JAIME ULISES</t>
  </si>
  <si>
    <t>40294064</t>
  </si>
  <si>
    <t>ZORRILLA RUIZ OMAR</t>
  </si>
  <si>
    <t>44570789</t>
  </si>
  <si>
    <t>ZUBIATE TAMINCHE PATRICIA BRIKET</t>
  </si>
  <si>
    <t>40439936</t>
  </si>
  <si>
    <t>ZUÑE COLORADO BENILDA LORENA</t>
  </si>
  <si>
    <t>10808676</t>
  </si>
  <si>
    <t>ZUÑE MORALES ALAN FERNANDO</t>
  </si>
  <si>
    <t>44395782</t>
  </si>
  <si>
    <t>ZUÑIGA ABANTO INGRID ESTEFANI</t>
  </si>
  <si>
    <t>02782590</t>
  </si>
  <si>
    <t>ZUÑIGA ARBULU MARLENY</t>
  </si>
  <si>
    <t>72764291</t>
  </si>
  <si>
    <t>ZUÑIGA JIMENEZ MAYRA JUANITA</t>
  </si>
  <si>
    <t>40361949</t>
  </si>
  <si>
    <t>ZUÑIGA MEDINA KLARIS</t>
  </si>
  <si>
    <t>44559587</t>
  </si>
  <si>
    <t>ZUÑIGA ROJAS KATHERINE INDIRA</t>
  </si>
  <si>
    <t>31167754</t>
  </si>
  <si>
    <t>ZUÑIGA YAURIS ELVIRA</t>
  </si>
  <si>
    <t>31185381</t>
  </si>
  <si>
    <t>ZUÑIGA YAURIS LOURDES</t>
  </si>
  <si>
    <t>10453660</t>
  </si>
  <si>
    <t>ZURITA AQUINO MIRYAM PAOLA</t>
  </si>
  <si>
    <t>43366513</t>
  </si>
  <si>
    <t>ZURITA CHUMACERO EVELYN MAGALY</t>
  </si>
  <si>
    <t>09516317</t>
  </si>
  <si>
    <t>ZURITA HUAMAN MIREYA ALEJANDRINA</t>
  </si>
  <si>
    <t>42597581</t>
  </si>
  <si>
    <t>ZUTA REATEGUI ZURELY ROSSY</t>
  </si>
  <si>
    <t>24689696</t>
  </si>
  <si>
    <t>ZVIETCOVICH ALVAREZ GUILLERMO VICENTE</t>
  </si>
  <si>
    <t xml:space="preserve"> 039: MINISTERIO DE LA MUJER Y POBLACIONES VULNERABLES</t>
  </si>
  <si>
    <t>006-1160: PROGRAMA INTEGRAL NACIONAL PARA EL BIENESTAR FAMILIAR- INABIF</t>
  </si>
  <si>
    <t>MIRIAM ELIZABETH VERA TITO</t>
  </si>
  <si>
    <t>CONTRATISTA</t>
  </si>
  <si>
    <t>365 DIAS</t>
  </si>
  <si>
    <t>MENSUAL - LOS PRIMEROS DIAS DEL MES</t>
  </si>
  <si>
    <t>NOE ENRIQUE CORREA CIEZA</t>
  </si>
  <si>
    <t>ROMULO ESPINOZA BARRIENTOS</t>
  </si>
  <si>
    <t>9 MESES</t>
  </si>
  <si>
    <t>MENSUAL - LOS PRIMEROS DIAS DEL MES
INCIO DEL CONTRATO EN EL MES MARZO</t>
  </si>
  <si>
    <t>EMILIO SILVA AGUILAR
Y DIANA CONSUELO SALHUANA CAVIDES</t>
  </si>
  <si>
    <t>04803606
04810512</t>
  </si>
  <si>
    <t>07 MESES</t>
  </si>
  <si>
    <t>MENSUAL - LOS PRIMEROS DIAS DEL MES
INCIO DEL CONTRATO EN EL MES JUNIO</t>
  </si>
  <si>
    <t>MIRNA TRONCOSO PEREZ</t>
  </si>
  <si>
    <t>04804230</t>
  </si>
  <si>
    <t>09765459</t>
  </si>
  <si>
    <t>EJECUCIÓN 2019</t>
  </si>
  <si>
    <t>EJECUCIÓN 2020 (*)</t>
  </si>
  <si>
    <t xml:space="preserve">039: MINISTERIO DE LA MUJER Y POBLACIONES VULNERABLES </t>
  </si>
  <si>
    <t>009: PROGRAMA NACIONAL PARA LA PREVENCIÓN Y ERRADICACIÓN DE LA VIOLENCIA CONTRA LAS MUJERES E INTEGRANTES DEL GRUPO FAMILIAR - AURORA</t>
  </si>
  <si>
    <t>FIGUEROA MASCO ABEL JAVIER</t>
  </si>
  <si>
    <t xml:space="preserve">BIEN PROPIO DE TERCERO </t>
  </si>
  <si>
    <t>3 MESES</t>
  </si>
  <si>
    <t>PAGO MENSUAL</t>
  </si>
  <si>
    <t>ZUÑIGA CACERES SANTOS</t>
  </si>
  <si>
    <t>6 MESES</t>
  </si>
  <si>
    <t>AYALA SOLLER ANGEL AMERICO</t>
  </si>
  <si>
    <t>INSTITUTO PARA EL DESARROLLO EDUCATIVO Y SOCIAL EIRL</t>
  </si>
  <si>
    <t>COURT MALPARTIDA TANIA ZENIA</t>
  </si>
  <si>
    <t>VIVANCO GUTIERREZ CECILIA</t>
  </si>
  <si>
    <t>OBESO PUELL DE ALVAREZ IRLANDA DEYANIRA</t>
  </si>
  <si>
    <t>VIZA DE  OLAZAVAL RUBEN</t>
  </si>
  <si>
    <t>LAZO DEL SOLAR LAURA CECILIA</t>
  </si>
  <si>
    <t>CHACNAMA CJURO SEBASTIANA</t>
  </si>
  <si>
    <t>RODRIGUEZ HERRERA FRANK ALEXANDER</t>
  </si>
  <si>
    <t>7 MESES</t>
  </si>
  <si>
    <t>NARCISA JESUS VILCHEZ GARCIA DE DIAZ</t>
  </si>
  <si>
    <t>8 MESES</t>
  </si>
  <si>
    <t>NANCY DEL SOCORRO NEYRA CALLE</t>
  </si>
  <si>
    <t>FERNANDEZ CHAVEZ ARROYO JORGE GASTON</t>
  </si>
  <si>
    <t>DEZA GAMARRA MARILU</t>
  </si>
  <si>
    <t>DAGA OLARTE ANA</t>
  </si>
  <si>
    <t>QUEVEDO ACUÑA NIZELY ROSVIT</t>
  </si>
  <si>
    <t>SANCHEZ BASTO BETTY ROSARIO</t>
  </si>
  <si>
    <t>DEL AGUILA SEIJAS EDUARDO</t>
  </si>
  <si>
    <t>QUISPE AREVALO CARLOS ANTONIO</t>
  </si>
  <si>
    <t>CONDOR LUNA MARIN</t>
  </si>
  <si>
    <t>PACHECO MONTES DE OCA VICTORIA</t>
  </si>
  <si>
    <t>CORPORACION ALVARADO ESPINOZA S.C.R.L</t>
  </si>
  <si>
    <t>BUSTAMANTE ABREGU CELEDONIO</t>
  </si>
  <si>
    <t xml:space="preserve">LUCERO RAMOS DE CUENCA ROSA IRMA </t>
  </si>
  <si>
    <t>ALVAREZ CALDERON EVANS ALEJANDRO</t>
  </si>
  <si>
    <t>1 AÑO</t>
  </si>
  <si>
    <t>5 MESES</t>
  </si>
  <si>
    <t>10 MESES</t>
  </si>
  <si>
    <t>ALVAREZ CALDERON  EVANS CECILIA</t>
  </si>
  <si>
    <t>ADA REATEGUI MORALES</t>
  </si>
  <si>
    <t>QUINTANILLA CHAUPI DE PUMA DONATA</t>
  </si>
  <si>
    <t>HIDALGO OLORTEGUI PAULA GLORIA</t>
  </si>
  <si>
    <t>CAMA QUISPE EDGARDO JACINTO</t>
  </si>
  <si>
    <t>FIMAT INVERSIONES EMPRESA</t>
  </si>
  <si>
    <t>SANCHEZ SERNA MARIA ISABEL</t>
  </si>
  <si>
    <t>ZAMORA YUPANQUI YANET</t>
  </si>
  <si>
    <t>DIAZ GOMEZ MARIA ADELA</t>
  </si>
  <si>
    <t xml:space="preserve">NAVARRO ARTICA VILMA </t>
  </si>
  <si>
    <t>JUSTO MARTINEZ DE TICONA ROSA ESTRELLA</t>
  </si>
  <si>
    <t>ABOGADOS &amp;GESTORES DE COBRANZA FERREYRA S.A.C.</t>
  </si>
  <si>
    <t>GONZALES SANTOS CESAR AUGUSTO</t>
  </si>
  <si>
    <t>GONZALES YUCRA INDIRA</t>
  </si>
  <si>
    <t>AUQUILLA VARGAS VITO</t>
  </si>
  <si>
    <t>BELTRAN VELARDE DE GABRIEL ANITA</t>
  </si>
  <si>
    <t>HUERTA ACCILIO GODOFREDO SEVERIANO</t>
  </si>
  <si>
    <t>ROJAS BALBIN JUAN ROBERTO</t>
  </si>
  <si>
    <t>PORTILLO RIOS HECTOR</t>
  </si>
  <si>
    <t>OSORIO BORJA RODOLFO MIGUEL</t>
  </si>
  <si>
    <t>RODRIGUEZ MANCHEVO MARTHA</t>
  </si>
  <si>
    <t>LACAVERATZ GALINDO ESBEN</t>
  </si>
  <si>
    <t>ESQUIVEL NUÑEZ ADELA</t>
  </si>
  <si>
    <t>RIVERA BUTRON TEODORO</t>
  </si>
  <si>
    <t>UNIDAD EJECUTORA: 001. CONSEJO NACIONAL PARA LA INTEGRACIÓN DE LA PERSONA CON DISCAPACIDAD - CONADIS</t>
  </si>
  <si>
    <t>Por procedimientos de selección</t>
  </si>
  <si>
    <t>A.S. Nº 003-2019-CONADIS-OAD</t>
  </si>
  <si>
    <t>XERTICA LABS S.A.C.</t>
  </si>
  <si>
    <t>Concluido</t>
  </si>
  <si>
    <t>A.S. Nº 006-2019-CONADIS-OAD</t>
  </si>
  <si>
    <t>BLINSEGUR S.R.L.</t>
  </si>
  <si>
    <t>Vigente</t>
  </si>
  <si>
    <t>A.S. Nº 005-2019-CONADIS</t>
  </si>
  <si>
    <t>PACIFICO COMPAÑIA DE SEGUROS Y REASEGUROS</t>
  </si>
  <si>
    <t>A.S. Nº 007-2019-CONADIS</t>
  </si>
  <si>
    <t>P &amp; M COURIER EXPRESS S.A.C.</t>
  </si>
  <si>
    <t>A.S. Nº 001-2019-CONADIS-OAD</t>
  </si>
  <si>
    <t>SERVICIOS DE LIMPIEZA TARAZONA S.A.C. - SERLIMPT S.A.C.</t>
  </si>
  <si>
    <t>A.S. Nº 002-2019-CONADIS-OAD</t>
  </si>
  <si>
    <t>EMPRESA TUMBES Y COMERCIO EIRL</t>
  </si>
  <si>
    <t>Hasta agotar el monto total contratado.</t>
  </si>
  <si>
    <t>A.S. Nº 004-2019-CONADIS-OAD</t>
  </si>
  <si>
    <t>MURDOCH SISTEMAS S A</t>
  </si>
  <si>
    <t>FTP COMPUTER E.I.R.L.</t>
  </si>
  <si>
    <t>A.S. Nº 002-2020-CONADIS-OAD</t>
  </si>
  <si>
    <t>A.S. Nº 003-2020-CONADIS-OAD</t>
  </si>
  <si>
    <t>OPTICAL TECHNOLOGIES S.A.C.</t>
  </si>
  <si>
    <t xml:space="preserve">ADQUISICIÓN DE COMPUTADORAS DE ESCRITORIO TIPO I Y II, </t>
  </si>
  <si>
    <t xml:space="preserve">SERVICIO DE IMPLEMENTACION DE 240 CUENTAS DE GMAIL PARA EL CONSEJO NACIONAL PARA LA INTEGRACIÓN DE LA PERSONA CON DISCAPACIDAD - CONADIS </t>
  </si>
  <si>
    <t>SERVICIO DE ACCESO AA INTERNET DEDICADO PARA EL CONADIS</t>
  </si>
  <si>
    <t>ADQUISICION DE INSUMOS PARA IMPRESIÓN DE CARNET PARA EL CONSEJO NACIONAL PARA LA INTEGRACION DE LA PERSONA CON DISCAPACIDAD</t>
  </si>
  <si>
    <t>SERVICIO DE TRANSPORTE DE CARGA A NIVEL NACIONAL PARA EL CONSEJO NACIONAL PARA LA INTEGRACION DE LA PERSONA CON DISCAPACIDAD</t>
  </si>
  <si>
    <t>SERVICIO DE LIMPIEZA PARA EL CONSEJO NACIONAL PARA LA INTEGRACION DE LA PERSONA CON DISCAPACIDAD</t>
  </si>
  <si>
    <t>SERVICIO DE MENSAJERIA LOCAL Y NACIONAL PARA EL CONSEJO NACIONAL PARA LA INTEGRACION DE LA PERSONA CON DISCAPACIDAD</t>
  </si>
  <si>
    <t>SEGUROS DE BIENES MUEBLES E INMUEBLES, VEHICULOS Y OTROS SEGUROS PERSONALES PARA EL CONSEJO NACIONAL PARA LA INTEGRACION DE LA PERSONA CON DISCAPACIDAD-CONADIS</t>
  </si>
  <si>
    <t>CONTRATACION DEL SERVICIO DE SEGURIDAD Y VIGILANCIA PARA EL CONSEJO NACIONAL PARA LA INTEGRACION DE LA PERSONA CON DISCAPACIDAD</t>
  </si>
  <si>
    <t>SERVICIO DE IMPLEMENTACION DE 200 CUENTAS DE CORREO ELECTRONICO EN GMAIL</t>
  </si>
  <si>
    <t>CONSULTORIA PARA FORMULACION DEL PLAN ESTRATEGICO INSTITUCIONAL - PEI 2020 - 2022 DEL CONSEJO NACIONAL PARA LA INTEGRACION DE LA PERSONA CON DISCAPACIDAD - CONADIS</t>
  </si>
  <si>
    <t>SERVICIO DE EVALUACIÓN PSICOMÉTRICA PARA LOS POSTULANTES AL CARGO DE PRESIDENTE DEL CONADIS</t>
  </si>
  <si>
    <t>INMET SERVICIOS Y CONSULTORIAS SAC</t>
  </si>
  <si>
    <t>ADAM-MILO LATAM S.A.C.</t>
  </si>
  <si>
    <t>PPTO 2019
(AL 31/12)</t>
  </si>
  <si>
    <t>PPTO 2020
(AL 30/06)</t>
  </si>
  <si>
    <t>PPTO 2020 (PROYECCION 31/12)</t>
  </si>
  <si>
    <t>00-000-874167</t>
  </si>
  <si>
    <t>2. RECURSOS DIRECTAM. RECAUDOS</t>
  </si>
  <si>
    <t>00-000-874159</t>
  </si>
  <si>
    <t xml:space="preserve">                      - RECURSOS DIRECTAM. RECAUDOS (CUT)</t>
  </si>
  <si>
    <t>00-000-874167 (7)</t>
  </si>
  <si>
    <t xml:space="preserve">                       - RETENCIONES (10%  LEY 28015 ART. 21)</t>
  </si>
  <si>
    <t>00-068-372054</t>
  </si>
  <si>
    <t>00-000-874175</t>
  </si>
  <si>
    <t>1008 - CONADIS</t>
  </si>
  <si>
    <t>COORDINADOR  - CCR. LA LIBERTAD</t>
  </si>
  <si>
    <t>18829252</t>
  </si>
  <si>
    <t>ABANTO RODRIGUEZ, JUAN ANTONIO</t>
  </si>
  <si>
    <t>TITULO PROFESIONAL</t>
  </si>
  <si>
    <t>COORDINADORA REGIONAL - CCR. AREQUIPA</t>
  </si>
  <si>
    <t>29380017</t>
  </si>
  <si>
    <t>AGUILAR VILLA, SILVIA ELENA</t>
  </si>
  <si>
    <t xml:space="preserve">AUXILIAR ADMINISTRATIVO I </t>
  </si>
  <si>
    <t>02828868</t>
  </si>
  <si>
    <t>AGUIRRE HERRERA, PAULA DEL SOCORRO</t>
  </si>
  <si>
    <t>NO APLICA</t>
  </si>
  <si>
    <t xml:space="preserve">ESPECIALISTA JURIDICO III </t>
  </si>
  <si>
    <t>44645259</t>
  </si>
  <si>
    <t>ALCANTARA WONG, JEANETTE VANESSA</t>
  </si>
  <si>
    <t>DIRECTOR II DE LA OFICINA DE ADMINISTRACION</t>
  </si>
  <si>
    <t>43333842</t>
  </si>
  <si>
    <t>ALFARO CASTELLANOS, RENE RICARDO</t>
  </si>
  <si>
    <t>LICENCIADO EN CIENCIAS DE LA ADMINISTRACION AEROESPACIAL</t>
  </si>
  <si>
    <t>ASESOR DE LA SECRETARÍA GENERAL</t>
  </si>
  <si>
    <t>09534380</t>
  </si>
  <si>
    <t>ALIAGA GASTELUMENDI, HUGO ARMANDO</t>
  </si>
  <si>
    <t>ESPECIALISTA JURIDICO I</t>
  </si>
  <si>
    <t>10647885</t>
  </si>
  <si>
    <t>ALIPAZAGA RODRIGUEZ LENIN YACSON</t>
  </si>
  <si>
    <t>LICENCIADO EN SOCIOLOGIA</t>
  </si>
  <si>
    <t>ASESORA II</t>
  </si>
  <si>
    <t>09803237</t>
  </si>
  <si>
    <t>ALPISTE ARRIOLA , ZOILA ELIZABETH</t>
  </si>
  <si>
    <t xml:space="preserve">LICENCIADA EN TRABAJO SOCIAL </t>
  </si>
  <si>
    <t>AUXILIAR ADMINISTRATIVA - CCR. APURIMAC</t>
  </si>
  <si>
    <t>15357021</t>
  </si>
  <si>
    <t>ALTAMIRANO UGARTE, MARIA ANTONIETA</t>
  </si>
  <si>
    <t>08878202</t>
  </si>
  <si>
    <t>ALVARADO BRUZON, ANDRES</t>
  </si>
  <si>
    <t>44715630</t>
  </si>
  <si>
    <t>ALVARADO RENGIFO, JIMY HENRY</t>
  </si>
  <si>
    <t>TECNICO ADMINISTRATIVO I</t>
  </si>
  <si>
    <t>44026545</t>
  </si>
  <si>
    <t>ALVARADO TAPULLIMA, RONALD</t>
  </si>
  <si>
    <t>EGRESADO EN INGENIERIA DE SISTEMAS E INFORMATICA</t>
  </si>
  <si>
    <t>ASESORA DE LA SECRETARÍA GENERAL</t>
  </si>
  <si>
    <t>ALVIAR LUPERDI, HAYDEE ROXANA</t>
  </si>
  <si>
    <t>COMUNICADORA SOCIAL</t>
  </si>
  <si>
    <t>08736505</t>
  </si>
  <si>
    <t>ANDRADE SANTIAGO, VILMA AURORA</t>
  </si>
  <si>
    <t>LICENCIADA EN PERIODISMO</t>
  </si>
  <si>
    <t>TECNICA ADMINISTRATIVA  EN REGISTROS</t>
  </si>
  <si>
    <t>08844975</t>
  </si>
  <si>
    <t>ANTON VIDAL, LILIAN ZONALY</t>
  </si>
  <si>
    <t>EGRESADA DE PSICOLOGIA</t>
  </si>
  <si>
    <t>COORDINADORA REGIONAL  - CCR. AYACUCHO</t>
  </si>
  <si>
    <t>28296552</t>
  </si>
  <si>
    <t>AÑANCA GAMBOA, KROVSKAIA</t>
  </si>
  <si>
    <t>ESPECIALISTA SOCIAL II EN POLITICAS PUBLICAS</t>
  </si>
  <si>
    <t>42576062</t>
  </si>
  <si>
    <t>APAZA RARAZ, GISSEL MYRIAN</t>
  </si>
  <si>
    <t>LICENCIADA EN CIENCIA POLITICA</t>
  </si>
  <si>
    <t>ASISTENTE ADMINISTRATIVO - CETPRO</t>
  </si>
  <si>
    <t>08653155</t>
  </si>
  <si>
    <t>ARANA COTRINA, JOSE LUIS</t>
  </si>
  <si>
    <t>DIRECTOR I DE LA SUB DIRECCIÓN DE INVESTIGACIÓN</t>
  </si>
  <si>
    <t>07343537</t>
  </si>
  <si>
    <t>ARANA MAYORCA, WALTER HUGO</t>
  </si>
  <si>
    <t>DIRECTORA II DE LA DIRECCION DE FISCALIZACION Y SANCIONES</t>
  </si>
  <si>
    <t>03676256</t>
  </si>
  <si>
    <t>ARELLANO GOMEZ, HELAINE ELIZABETH</t>
  </si>
  <si>
    <t xml:space="preserve">AUXILIAR ADMINISTRATIVO II </t>
  </si>
  <si>
    <t>09277600</t>
  </si>
  <si>
    <t>ARNAIZ GORDON, MARIA DEL PILAR</t>
  </si>
  <si>
    <t>ASISTENTA ADMINISTRATIVA</t>
  </si>
  <si>
    <t>AUXILIAR ADMINISTRATIVO - CCR. MOQUEGUA</t>
  </si>
  <si>
    <t>73185531</t>
  </si>
  <si>
    <t>ARPASI ESPEZUA, MEIVY SHIOMARA</t>
  </si>
  <si>
    <t>46682286</t>
  </si>
  <si>
    <t>ARRIBASPLATA CHAVEZ, DIEGO</t>
  </si>
  <si>
    <t>TECNICO EN ADMINISTRACION DE NEGOCIOS</t>
  </si>
  <si>
    <t>06266548</t>
  </si>
  <si>
    <t>ARROYO VILLACORTA, EDUARDO ULISES</t>
  </si>
  <si>
    <t xml:space="preserve">TÉCNICO ADMINISTRATIVO I </t>
  </si>
  <si>
    <t>09086400</t>
  </si>
  <si>
    <t>ATO CHAVEZ, HENRRY ANIBAL</t>
  </si>
  <si>
    <t>ESTUDIANTE UNIV. EN ADMINISTRACION</t>
  </si>
  <si>
    <t>DIGITADOR</t>
  </si>
  <si>
    <t>ESPECIALISTA EN INVESTIGACIÓN II</t>
  </si>
  <si>
    <t>10009060</t>
  </si>
  <si>
    <t>BARRETO HUAMAN, ENGELBERT VIACHESLAV</t>
  </si>
  <si>
    <t xml:space="preserve">ESPECIALISTA SOCIAL III </t>
  </si>
  <si>
    <t>42025108</t>
  </si>
  <si>
    <t>BELTRAN MENDOZA, CLAUDIA PAMELA</t>
  </si>
  <si>
    <t>DIRECTOR II DE LA OFICINA DE ASESORIA JURIDICA</t>
  </si>
  <si>
    <t>08369382</t>
  </si>
  <si>
    <t>BENNER CAYCHO, JUAN CARLOS</t>
  </si>
  <si>
    <t>40103976</t>
  </si>
  <si>
    <t>BERRIOS GARCIA, ERLINDO RONALD</t>
  </si>
  <si>
    <t>ASESOR II</t>
  </si>
  <si>
    <t>07715209</t>
  </si>
  <si>
    <t>BOCANEGRA HERRERA, JUAN CARLOS</t>
  </si>
  <si>
    <t xml:space="preserve">ABOGADO </t>
  </si>
  <si>
    <t>44900820</t>
  </si>
  <si>
    <t>BRACAMONTE CRUZ, MARIA DEL CARMEN</t>
  </si>
  <si>
    <t>ESPECIALISTA JURÍDICO III</t>
  </si>
  <si>
    <t>07525239</t>
  </si>
  <si>
    <t>BUSTILLOS ALAMO, CLORINDA LORET</t>
  </si>
  <si>
    <t>CONDUCTOR DE PROGRAMA RADIO Y TELEVISION</t>
  </si>
  <si>
    <t>07245913</t>
  </si>
  <si>
    <t>BUSTOS GARAY, ENRIQUE ALBERTO</t>
  </si>
  <si>
    <t>ESTUDIOS EN PERIODISMO</t>
  </si>
  <si>
    <t>TÉCNICA EN COMUNICACIÓN</t>
  </si>
  <si>
    <t>45453042</t>
  </si>
  <si>
    <t>CABRERA MONTERO, GLORIA ESTEFANIA</t>
  </si>
  <si>
    <t>BACHILLER EN CIENCIAS DE LA COMUNICACIÓN</t>
  </si>
  <si>
    <t>COORDINADOR  - CCR. MOQUEGUA</t>
  </si>
  <si>
    <t>43297732</t>
  </si>
  <si>
    <t>CALIZAYA HUACHO, LISANDRO SAMUEL</t>
  </si>
  <si>
    <t>AUXILIAR ADMINISTRATIVA - CCR. ICA</t>
  </si>
  <si>
    <t>42739192</t>
  </si>
  <si>
    <t>CAMPOS MEDINA, JOHANNA LUISA</t>
  </si>
  <si>
    <t>TECNICA ADMINISTRATIVA II</t>
  </si>
  <si>
    <t>06800631</t>
  </si>
  <si>
    <t>CANOVA CHERO, MARIA MILAGROS</t>
  </si>
  <si>
    <t>SECRETARIA II</t>
  </si>
  <si>
    <t>09762271</t>
  </si>
  <si>
    <t>CANSINO ANAMPA, CARMEN ROSA</t>
  </si>
  <si>
    <t>COORDINADOR PARLAMENTARIO</t>
  </si>
  <si>
    <t>76605831</t>
  </si>
  <si>
    <t>CARO MONGE, JORGE CARLOS</t>
  </si>
  <si>
    <t>AUXILIAR ADMINISTRATIVO - CCR. HUANUCO</t>
  </si>
  <si>
    <t>33591128</t>
  </si>
  <si>
    <t>CARPIO CORDOVA, LUIS ENRIQUE</t>
  </si>
  <si>
    <t>BACHILLER EN CIENCIAS DE LA COMUNICACIÓN SOCIAL</t>
  </si>
  <si>
    <t>ESPECIALISTA SOCIAL I</t>
  </si>
  <si>
    <t>40759242</t>
  </si>
  <si>
    <t>CARRANZA LOPEZ, PAQUITA MICAELA</t>
  </si>
  <si>
    <t>LICENCIADA EN EDUCACION SECUNDARIA</t>
  </si>
  <si>
    <t xml:space="preserve">ASISTENTE EN COUNTER </t>
  </si>
  <si>
    <t>44289501</t>
  </si>
  <si>
    <t>CARRION LOPEZ LAVALLE, VIVIANS STEPHANY</t>
  </si>
  <si>
    <t>ESTUDIOS EN CIENCIAS DE LA COMUNICACIÓN</t>
  </si>
  <si>
    <t>DIRECTOR I DE LA UNIDAD DE ABASTECIMIENTO</t>
  </si>
  <si>
    <t>06017153</t>
  </si>
  <si>
    <t>CASTAÑON MENDOZA, OSCAR ARMANDO</t>
  </si>
  <si>
    <t xml:space="preserve">LICENCIADO EN ADMINISTRACION </t>
  </si>
  <si>
    <t>AUDITOR SENIOR I</t>
  </si>
  <si>
    <t>43796066</t>
  </si>
  <si>
    <t>CASTILLO CAAMAÑO, RENZO FRANCO</t>
  </si>
  <si>
    <t>ESPECIALISTA JURIDICO II</t>
  </si>
  <si>
    <t>07253076</t>
  </si>
  <si>
    <t>CASTRO ORTIZ, JOSE EDUARDO</t>
  </si>
  <si>
    <t>TÉCNICO ADMINISTRATIVO I</t>
  </si>
  <si>
    <t>73369200</t>
  </si>
  <si>
    <t>CASTRO PINEDA, ANA YAJAIDA</t>
  </si>
  <si>
    <t>LICENCIADA EN TURISMO Y HOTELERIA</t>
  </si>
  <si>
    <t>DIRECTORA I DE LA SUB DIRECCION DE REGISTRO</t>
  </si>
  <si>
    <t>42599433</t>
  </si>
  <si>
    <t>CASTRO VELA, GHANDIRA LUCERO</t>
  </si>
  <si>
    <t>LICENCIADA EN TECNOLOGIA MEDICA</t>
  </si>
  <si>
    <t>ESPECIALISTA EN INFORMATICA I</t>
  </si>
  <si>
    <t>10684928</t>
  </si>
  <si>
    <t>CAYO HUAYNILLO, BENITO</t>
  </si>
  <si>
    <t>COORDINADORA REGIONAL  - CCR. APURIMAC</t>
  </si>
  <si>
    <t>41251323</t>
  </si>
  <si>
    <t>CESPEDES RIO, VILMA</t>
  </si>
  <si>
    <t>DIRECTOR I DE LA UNIDAD DE RECURSOS HUMANOS</t>
  </si>
  <si>
    <t>06136806</t>
  </si>
  <si>
    <t>CHAVEZ FIGUEROA, SEGUNDO VICTORIANO</t>
  </si>
  <si>
    <t>DIRECTOR I DE LA UNIDAD DE TECNOLOGIA E INFORMATICA</t>
  </si>
  <si>
    <t>44667174</t>
  </si>
  <si>
    <t>CHAVEZ GARCIA, JEAN CARLOS</t>
  </si>
  <si>
    <t>DIRECTORA II DE LA DIRECCION DE POLITICAS EN DISCAPACIDAD</t>
  </si>
  <si>
    <t>08880188</t>
  </si>
  <si>
    <t>CHAVEZ KANASHIRO, MARIA LUISA</t>
  </si>
  <si>
    <t>COORDINADOR REGIONAL  - CCR. PUNO</t>
  </si>
  <si>
    <t>41552740</t>
  </si>
  <si>
    <t>CHINO MAMANI, WILFREDO</t>
  </si>
  <si>
    <t>08148554</t>
  </si>
  <si>
    <t>CHOCLOT ROJAS,  JUDITH</t>
  </si>
  <si>
    <t>AUXILIAR ADMINISTRATIVO - CCR. LORETO</t>
  </si>
  <si>
    <t>18109787</t>
  </si>
  <si>
    <t>CHONG VÁSQUEZ, PATRICIA MARGARITA</t>
  </si>
  <si>
    <t>AUXILIAR ADMINISTRATIVO - CCR. UCAYALI</t>
  </si>
  <si>
    <t>41075717</t>
  </si>
  <si>
    <t>CHU ARISTA, SARITA DEL CARMEN</t>
  </si>
  <si>
    <t>ESPECIALISTA EN ESTADISTICA III</t>
  </si>
  <si>
    <t>09352563</t>
  </si>
  <si>
    <t>CONTRERAS SANCHEZ, GLORIA MADELEYNE</t>
  </si>
  <si>
    <t>LICENCIADO EN ESTADISTICA</t>
  </si>
  <si>
    <t>ESPECIALISTA EN ABASTECIMIENTO I</t>
  </si>
  <si>
    <t>42033857</t>
  </si>
  <si>
    <t xml:space="preserve">CONTRERAS VENTO, RAFAEL MANUEL </t>
  </si>
  <si>
    <t>CAPACITADORA / PROFESORA DE INFORMÁTICA - CETPRO</t>
  </si>
  <si>
    <t>10081991</t>
  </si>
  <si>
    <t>CORAL LOPEZ, ELIZABETH MARINA</t>
  </si>
  <si>
    <t>CHOFER II</t>
  </si>
  <si>
    <t>06429840</t>
  </si>
  <si>
    <t>CORDERO SALGUERO, ROY EDMUNDO</t>
  </si>
  <si>
    <t>AUDITOR JUNIOR I</t>
  </si>
  <si>
    <t>47494968</t>
  </si>
  <si>
    <t>CORRALES MORMONTOY, RICARDO ADRIAN</t>
  </si>
  <si>
    <t>CAPACITADORA / PROFESORA DE HIDROPONIA - CETPRO</t>
  </si>
  <si>
    <t>40215507</t>
  </si>
  <si>
    <t>COSTILLA VENTURA DE GOMEZ, JENNY ROXANA</t>
  </si>
  <si>
    <t>LICENCIADA EN EDUCACION - AGROPECUARIA Y NUTRICION</t>
  </si>
  <si>
    <t>TECNICO EN MANTENIMIENTO I</t>
  </si>
  <si>
    <t>70990825</t>
  </si>
  <si>
    <t>CUBA CHAMBI, JULIO CESAR</t>
  </si>
  <si>
    <t>TECNICO EN CONTROL DE MAQUINAS Y PROCESOS INDUSTRIALES</t>
  </si>
  <si>
    <t>DIRECTORA II DE LA OFICINA DE ADMINISTRACION</t>
  </si>
  <si>
    <t>41922934</t>
  </si>
  <si>
    <t xml:space="preserve">CUSIHUAMAN TRUJILLO, JACQUELINE JUDITH                  </t>
  </si>
  <si>
    <t>AUXILIAR ADMINISTRATIVA - CCR. JUNIN</t>
  </si>
  <si>
    <t>45517527</t>
  </si>
  <si>
    <t>DE LA CRUZ VILCAPOMA, DELCY VANESSA</t>
  </si>
  <si>
    <t>ESTUDIANTE UNIV. DE DERECHO</t>
  </si>
  <si>
    <t>APOYO EN ARCHIVO INSTITUCIONAL</t>
  </si>
  <si>
    <t>07218468</t>
  </si>
  <si>
    <t>DEL CARPIO SALAZAR, MIGUEL PEDRO</t>
  </si>
  <si>
    <t>EGRESADO EN COMPUTACION E INFORMATICA</t>
  </si>
  <si>
    <t>ESPECIALISTA EN INFORMATICA III</t>
  </si>
  <si>
    <t>07313276</t>
  </si>
  <si>
    <t>DELGADO CASTAÑEDA, CARMEN HERMELINDA</t>
  </si>
  <si>
    <t>LICENCIADA EN COMPUTACION</t>
  </si>
  <si>
    <t>AUXILIAR ADMINISTRATIVO - CCR. CAJAMARCA</t>
  </si>
  <si>
    <t>44141118</t>
  </si>
  <si>
    <t>DIAZ CUBA, CLARIVEL PAMELA</t>
  </si>
  <si>
    <t>DIRECTOR I DE LA UNIDAD DE CONTABILIDAD Y TESORERIA</t>
  </si>
  <si>
    <t>08750734</t>
  </si>
  <si>
    <t>DIAZ MUÑOZ, VICTOR HUGO</t>
  </si>
  <si>
    <t>ESPECIALISTA ADMINISTRATIVO II</t>
  </si>
  <si>
    <t>41332953</t>
  </si>
  <si>
    <t>ESPINOZA BACA, GILMER RONY</t>
  </si>
  <si>
    <t>COORDINADORA REGIONAL  - CCR. PASCO</t>
  </si>
  <si>
    <t>80329158</t>
  </si>
  <si>
    <t>FAUSTINO GARCIA, SARA SONIA</t>
  </si>
  <si>
    <t>LICENCIADA EN EDUCACION PRIMARIA</t>
  </si>
  <si>
    <t>07631106</t>
  </si>
  <si>
    <t>FERNANDEZ CAMPOS, JORGE ARMANDO MARTIN</t>
  </si>
  <si>
    <t>45560848</t>
  </si>
  <si>
    <t>FERNANDEZ SALVADOR, LAVIS VANESSA</t>
  </si>
  <si>
    <t>COORDINADOR - CCR. TACNA</t>
  </si>
  <si>
    <t>01326372</t>
  </si>
  <si>
    <t>FLORES ARENAS DE PUSMA, GLADYS MERCEDES</t>
  </si>
  <si>
    <t>DIRECTOR II DE LA OFICINA DE PLANEAMIENTO Y PRESUPUESTO</t>
  </si>
  <si>
    <t>43456950</t>
  </si>
  <si>
    <t>FLORES FLORES, RIDER MARTIN</t>
  </si>
  <si>
    <t xml:space="preserve">VERIFICADOR DE ADECUACIONES URBANISTICAS Y ARQUITECTONICAS  </t>
  </si>
  <si>
    <t>10233192</t>
  </si>
  <si>
    <t>FLORES FLORES, VICTOR MANUEL</t>
  </si>
  <si>
    <t>25460664</t>
  </si>
  <si>
    <t>FORTES PENNA, CARMEN CELIA</t>
  </si>
  <si>
    <t>BACHILLER EN TRABAJO SOCIAL</t>
  </si>
  <si>
    <t>ASESOR II DE LA PRESIDENCIA</t>
  </si>
  <si>
    <t>10315529</t>
  </si>
  <si>
    <t>GALVEZ GALVEZ, MIGUEL ANGEL</t>
  </si>
  <si>
    <t>48132746</t>
  </si>
  <si>
    <t>GARCIA GARAYAR, GABRIELA SUSANA</t>
  </si>
  <si>
    <t>INGENIERO DE SISTEMAS E INFORMATICA</t>
  </si>
  <si>
    <t>COORDINADOR REGIONAL - CCR. CAJAMARCA</t>
  </si>
  <si>
    <t>80189827</t>
  </si>
  <si>
    <t>GARCIA SALAZAR, HUGO OSWALDO</t>
  </si>
  <si>
    <t>CAPACITADOR / PROFESOR DE PANADERÍA Y PASTELERÍA - CETPRO</t>
  </si>
  <si>
    <t>10204922</t>
  </si>
  <si>
    <t>GARNICA PAREDES, JAVIER</t>
  </si>
  <si>
    <t>PROFESOR EN INDUSTRIAS ALIMENTARIAS</t>
  </si>
  <si>
    <t>09479951</t>
  </si>
  <si>
    <t>GIBBONS VENTURA, JORGE ENRIQUE</t>
  </si>
  <si>
    <t>ASESOR II DE LA SECRETARIA GENERAL</t>
  </si>
  <si>
    <t>COORDINADOR - CCR. LORETO</t>
  </si>
  <si>
    <t>05398146</t>
  </si>
  <si>
    <t>GOMEZ MONDRAGON, JANIS LEONIDAS</t>
  </si>
  <si>
    <t>ESTUDIANTE EN ADMINISTRACION DE EMPRESAS</t>
  </si>
  <si>
    <t>AUXILIAR ADMINISTRATIVO - CCR. PASCO</t>
  </si>
  <si>
    <t>70211680</t>
  </si>
  <si>
    <t>GOMEZ PEÑA, DANITZA XIOMARA</t>
  </si>
  <si>
    <t>BACHILLER EN CIENCIAS ADMINISTRATIVAS</t>
  </si>
  <si>
    <t>41413919</t>
  </si>
  <si>
    <t>GONZALEZ OTOYA, JOSE MIGUEL</t>
  </si>
  <si>
    <t>45533875</t>
  </si>
  <si>
    <t>GUARNIZ NICHO SONIA PAOLA</t>
  </si>
  <si>
    <t>46847810</t>
  </si>
  <si>
    <t>GUTIERREZ PAUCAR, ANGELA MIRELLA</t>
  </si>
  <si>
    <t>ASESORA II DE LA PRESIDENCIA</t>
  </si>
  <si>
    <t>07287697</t>
  </si>
  <si>
    <t>HERNANDEZ CAJO, ANGELA TERESA</t>
  </si>
  <si>
    <t>46318472</t>
  </si>
  <si>
    <t>HERRADA NOLTE, DIEGO MANUEL</t>
  </si>
  <si>
    <t>02834702</t>
  </si>
  <si>
    <t>HERRERA CHIYONG, SANDRA DEL PILAR</t>
  </si>
  <si>
    <t>APOYO PARA TRAMITE DOCUMENTARIO</t>
  </si>
  <si>
    <t>25648513</t>
  </si>
  <si>
    <t>HERRERA MATENCIO, CAROLINA ROSA FELICITA</t>
  </si>
  <si>
    <t>DIRECTORA II  DE LA DIRECCION DE PROMOCION Y DESARROLLO SOCIAL</t>
  </si>
  <si>
    <t>18084208</t>
  </si>
  <si>
    <t>HONORES INCIO, MONICA GEORGINA</t>
  </si>
  <si>
    <t>INGENIERO DE COMPUTACION Y SISTEMAS</t>
  </si>
  <si>
    <t>AUXILIAR ADMINISTRATIVA - CCR.   MADRE DE DIOS</t>
  </si>
  <si>
    <t>44816694</t>
  </si>
  <si>
    <t>HUACAC AUCAPURI, MELI ESTER</t>
  </si>
  <si>
    <t>EDUCADOR II PARA EL TALLER DE MASAJES - CETPRO</t>
  </si>
  <si>
    <t>10633738</t>
  </si>
  <si>
    <t>HUANCOILLO TICONA, EDGAR RENE</t>
  </si>
  <si>
    <t>TECNICO EN FISIOTERAPIA Y REHABILITACION</t>
  </si>
  <si>
    <t>06019820</t>
  </si>
  <si>
    <t xml:space="preserve">HUAPAYA ROJAS, ERICK JORGE </t>
  </si>
  <si>
    <t>ESPECIALISTA EN COMUNICACIÓN II</t>
  </si>
  <si>
    <t>23998737</t>
  </si>
  <si>
    <t>HUARCAYA ABRILL, FREDDY</t>
  </si>
  <si>
    <t>10635699</t>
  </si>
  <si>
    <t>JUNCO ÑUFLO, ALEXANDER</t>
  </si>
  <si>
    <t>TECNICO EN INSTALACIONES SANITARIAS</t>
  </si>
  <si>
    <t>ASESORA DE SECRETARÍA GENERAL</t>
  </si>
  <si>
    <t>10099919</t>
  </si>
  <si>
    <t>LA TORRE ARELLANO, MARGARITA ISABEL</t>
  </si>
  <si>
    <t>COORDINADOR REGIONAL  - CCR. MADRE DE DIOS</t>
  </si>
  <si>
    <t>40413372</t>
  </si>
  <si>
    <t>LAURA HUAMAN, WILLIAM FREDDY</t>
  </si>
  <si>
    <t>EXPERTO EN TESORERIA</t>
  </si>
  <si>
    <t>08647569</t>
  </si>
  <si>
    <t>LAZARO VILLAR, WALTER ULICES</t>
  </si>
  <si>
    <t>ASISTENTE DE TESORERIA</t>
  </si>
  <si>
    <t>42985463</t>
  </si>
  <si>
    <t>LEON DAVILA, JOSE LUIS</t>
  </si>
  <si>
    <t>08796187</t>
  </si>
  <si>
    <t>LOBATON OCHOA, CECILE FELISA</t>
  </si>
  <si>
    <t>10271340</t>
  </si>
  <si>
    <t>LOPEZ HUAITA DE NEYRA, GAYDA ASTRID</t>
  </si>
  <si>
    <t>COORDINADORA REGIONAL - CCR. AMAZONAS</t>
  </si>
  <si>
    <t>09679030</t>
  </si>
  <si>
    <t>LOZANO ZEGARRA, MARDELI</t>
  </si>
  <si>
    <t>TECNICO  ADMINISTRATIVO I</t>
  </si>
  <si>
    <t>46674282</t>
  </si>
  <si>
    <t>LUNA AYALA, LUIS ALONSO</t>
  </si>
  <si>
    <t>ASISTENTE ADMINISTRATIVO  CONTABLE</t>
  </si>
  <si>
    <t>43366074</t>
  </si>
  <si>
    <t>LURITA FLORES, SILVIA MILAGROS</t>
  </si>
  <si>
    <t xml:space="preserve">CONTADOR PUBLICO </t>
  </si>
  <si>
    <t>CAPACITADOR / PROFESOR ZAPATERIA - CETPRO</t>
  </si>
  <si>
    <t>09118732</t>
  </si>
  <si>
    <t>LUYO MELGAREJO, SANTOS</t>
  </si>
  <si>
    <t xml:space="preserve">LICENCIADO EN EDUCACION </t>
  </si>
  <si>
    <t>ESPECIALISTA I EN PLANILLAS Y REMUNERACIONES</t>
  </si>
  <si>
    <t>40944522</t>
  </si>
  <si>
    <t>MAMANI NINA, JUAN ROLANDO</t>
  </si>
  <si>
    <t>48179543</t>
  </si>
  <si>
    <t>MARIN ORTEGA, ERIKA YENIFER</t>
  </si>
  <si>
    <t>07643218</t>
  </si>
  <si>
    <t>MARROQUIN GARCIA, ROSA LUISA</t>
  </si>
  <si>
    <t>40703373</t>
  </si>
  <si>
    <t>MARROQUIN PEREZ, JESICA DEYSI</t>
  </si>
  <si>
    <t>SECRETARIO TECNICO DEL PROCEDIMIENTO ADMINISTRATIVO DISCIPLINARIO</t>
  </si>
  <si>
    <t>08061919</t>
  </si>
  <si>
    <t>MARTOS VILCHEZ, JOSE DEL CARMEN</t>
  </si>
  <si>
    <t>COORDINADOR REGIONAL - CCR. JUNIN</t>
  </si>
  <si>
    <t>20089224</t>
  </si>
  <si>
    <t>MERCADO RICSE, PABLO ALBERTO</t>
  </si>
  <si>
    <t>EXPERTO EN PLANEAMIENTO ESTRATEGICO</t>
  </si>
  <si>
    <t>08768950</t>
  </si>
  <si>
    <t>MILLA OLORTEGUI, TIMOTEO EUSEBIO</t>
  </si>
  <si>
    <t>25558522</t>
  </si>
  <si>
    <t>MONGE CONISLLA, FRIDA JOVITA</t>
  </si>
  <si>
    <t>LICENCIADA EN HISTORIA</t>
  </si>
  <si>
    <t>ESPECIALISTA EN ABASTECIMIENTO III</t>
  </si>
  <si>
    <t>09513163</t>
  </si>
  <si>
    <t>MONTAÑO GONZALES, JUAN JOSE CHRISTOPHER</t>
  </si>
  <si>
    <t xml:space="preserve">ESPECIALISTA I  EN ACCESIBILIDAD </t>
  </si>
  <si>
    <t>44885704</t>
  </si>
  <si>
    <t>MORALES BRAVO, VILMA GIULIANA</t>
  </si>
  <si>
    <t>ARQUITECTA</t>
  </si>
  <si>
    <t>COORDINADOR - CCR. HUANUCO</t>
  </si>
  <si>
    <t>41767535</t>
  </si>
  <si>
    <t>MORALES CARDENAS, HECTOR</t>
  </si>
  <si>
    <t xml:space="preserve">ESPECIALISTA SOCIAL II </t>
  </si>
  <si>
    <t>09950554</t>
  </si>
  <si>
    <t>MORENO BUSTOS, RICHARD JOHNY</t>
  </si>
  <si>
    <t>ESPECIALISTA EN COMUNICACIÓN I</t>
  </si>
  <si>
    <t>71342477</t>
  </si>
  <si>
    <t>MOREY POMA, JAMILE ALEXANDRA</t>
  </si>
  <si>
    <t>LICENCIADA EN ARTE Y DISEÑO EMPRERIAL</t>
  </si>
  <si>
    <t xml:space="preserve">TECNICO ADMINISTRATIVO I </t>
  </si>
  <si>
    <t>06237998</t>
  </si>
  <si>
    <t>MUÑANTE VALDEZ DE RAMOS, LUCY DEIFILIA</t>
  </si>
  <si>
    <t>COORDINADOR REGIONAL - CCR. UCAYALI</t>
  </si>
  <si>
    <t>00126912</t>
  </si>
  <si>
    <t>MUÑOZ CARDENAS, OLDEMAR</t>
  </si>
  <si>
    <t>COORDINADOR REGIONAL - CCR. LAMBAYEQUE</t>
  </si>
  <si>
    <t>17407117</t>
  </si>
  <si>
    <t>MURO CARRASCO, JOSE ANTERO</t>
  </si>
  <si>
    <t>AUXILIAR ADMINISTRATIVO - CCR. HUANCAVELICA</t>
  </si>
  <si>
    <t>46229093</t>
  </si>
  <si>
    <t>NORIEGA QUISPE, HILDA</t>
  </si>
  <si>
    <t>BACHILLER EN CIENCIAS CONTABLES</t>
  </si>
  <si>
    <t xml:space="preserve">ASISTENTE ADMINISTRATIVO </t>
  </si>
  <si>
    <t>71433345</t>
  </si>
  <si>
    <t>ORTEGA ATENCIO, MONICA YAHAYRA</t>
  </si>
  <si>
    <t xml:space="preserve">COORDINADOR  - CCR. TUMBES </t>
  </si>
  <si>
    <t>00202508</t>
  </si>
  <si>
    <t>OYOLA TORRES, FREDY PERCY</t>
  </si>
  <si>
    <t xml:space="preserve">PROFESOR DE EDUCACION SECUNDARIA </t>
  </si>
  <si>
    <t>46741781</t>
  </si>
  <si>
    <t>PADILLA AGAMA, WALTER KEVIN</t>
  </si>
  <si>
    <t>EGRESADO DE CIENCIAS CONTABLES Y ADMINISTRATIVAS</t>
  </si>
  <si>
    <t>COORDINADOR REGIONAL - CCR. LIMA -CAÑETE</t>
  </si>
  <si>
    <t>PAREJA NOA, DIONISIO</t>
  </si>
  <si>
    <t xml:space="preserve">ESPECIALISTA SOCIAL III PARA LA ELABORACIÓN Y EVALUACIÓN DE PROYECTOS NORMATIVOS CON ENFOQUE DE DERECHOS HUMANOS Y DISCAPACIDAD </t>
  </si>
  <si>
    <t>43387859</t>
  </si>
  <si>
    <t>PECEROS SUAREZ, MONICA YOVANNA</t>
  </si>
  <si>
    <t>ESPECIALISTA JURIDICO III</t>
  </si>
  <si>
    <t>41634587</t>
  </si>
  <si>
    <t xml:space="preserve">PERALTA NAVARRETE, JOSE CLEMENTE </t>
  </si>
  <si>
    <t>DIRECTOR II DE LA DIRECCION DE FISCALIZACION Y SANCIONES</t>
  </si>
  <si>
    <t>06250529</t>
  </si>
  <si>
    <t>PEREYRA DEBERNARDI, MARCO ANTONIO</t>
  </si>
  <si>
    <t>ESPECIALISTA EN PROGRAMAS Y PROYECTOS III</t>
  </si>
  <si>
    <t>08061283</t>
  </si>
  <si>
    <t>PEREZ ALVARADO, ERIC RUFINO</t>
  </si>
  <si>
    <t>AUXILIAR ADMINISTRATIVO - CCR. ANCASH</t>
  </si>
  <si>
    <t>32645477</t>
  </si>
  <si>
    <t>PEREZ MAGUIÑA, ROSARIO CAROLINA</t>
  </si>
  <si>
    <t>AUXILIAR ADMINISTRATIVO - CCR. TACNA</t>
  </si>
  <si>
    <t>46359830</t>
  </si>
  <si>
    <t>PEZO CHUQUIPIONDO, ZOILA LUCIANA</t>
  </si>
  <si>
    <t>DIRECTOR II DE LA DIRECCION DE INVESTIGACION Y REGISTRO</t>
  </si>
  <si>
    <t>08131577</t>
  </si>
  <si>
    <t>PILLMAN VELASQUEZ, SALOMON AMERICO</t>
  </si>
  <si>
    <t xml:space="preserve">LICENCIADO EN SOCIOLOGIA </t>
  </si>
  <si>
    <t>25779730</t>
  </si>
  <si>
    <t>PIZARRO RODRIGUEZ, MELCHOR BALTAZAR</t>
  </si>
  <si>
    <t>ESTUDIANTE DE PSICOLOGIA Y TRABAJO SOCIAL</t>
  </si>
  <si>
    <t>PRESIDENTE</t>
  </si>
  <si>
    <t>06609642</t>
  </si>
  <si>
    <t>PORTILLO ROMERO, DARIO</t>
  </si>
  <si>
    <t>AUXILIAR ADMINISTRATIVA - CCR. LAMBAYEQUE</t>
  </si>
  <si>
    <t>17544830</t>
  </si>
  <si>
    <t>PRADA YOVERA, MARIA DEL ROSARIO</t>
  </si>
  <si>
    <t>ESPECIALISTA EN AUDICION Y LENGUAJE</t>
  </si>
  <si>
    <t>42899148</t>
  </si>
  <si>
    <t>QUIJADA LOVATON, KARIN JANETT</t>
  </si>
  <si>
    <t>LICENCIADA EN EDUCACION PRIMARIA ESP. AUDICION Y LENGUAJE</t>
  </si>
  <si>
    <t>COORDINADOR - CCR. HUANCAVELICA</t>
  </si>
  <si>
    <t>23209444</t>
  </si>
  <si>
    <t>QUINTO CONTRERAS, NICASIO</t>
  </si>
  <si>
    <t>72279103</t>
  </si>
  <si>
    <t>RAMIREZ ARONI YASMINA</t>
  </si>
  <si>
    <t>COORDINADORA DE LOS CENTROS DE COORDINACIONES REGIONALES</t>
  </si>
  <si>
    <t>43713098</t>
  </si>
  <si>
    <t>RAMIREZ GARCIA, CARLA LETICIA</t>
  </si>
  <si>
    <t>COORDINADOR REGIONAL - CCR. ICA</t>
  </si>
  <si>
    <t>08421311</t>
  </si>
  <si>
    <t>RAMIREZ SANTOS, ELIAS JOSE</t>
  </si>
  <si>
    <t>43041510</t>
  </si>
  <si>
    <t xml:space="preserve">REINOSO AGUADO, NADIA VICTORIA </t>
  </si>
  <si>
    <t>CONTADORA PUBLICA</t>
  </si>
  <si>
    <t>DIRECTORA II DE LA OFICINA DE ASESORIA JURIDICA</t>
  </si>
  <si>
    <t>03697424</t>
  </si>
  <si>
    <t>RENTERIA GARCES, CLAUDIA ALEJANDRA</t>
  </si>
  <si>
    <t>COORDINADOR  - CCR. ANCASH</t>
  </si>
  <si>
    <t>41963752</t>
  </si>
  <si>
    <t>RETUERTO LLANOS, GUIDO</t>
  </si>
  <si>
    <t>09922993</t>
  </si>
  <si>
    <t>REYES TAFUR, HUGO VLADIMIR</t>
  </si>
  <si>
    <t>ESPECIALISTA EN PRESUPUESTO I</t>
  </si>
  <si>
    <t>25729798</t>
  </si>
  <si>
    <t>RICHARTE SALVADOR, MARLENY</t>
  </si>
  <si>
    <t>TECNICO ESPECIALISTA EN ANÁLISIS DE DATOS</t>
  </si>
  <si>
    <t>70151662</t>
  </si>
  <si>
    <t>RIVERA CARBAJAL, JHONATAN</t>
  </si>
  <si>
    <t>APOYO PROFESIONAL SOCIAL</t>
  </si>
  <si>
    <t>46860790</t>
  </si>
  <si>
    <t>ROBLEDANO SALAZAR, ELISA VALERIA GUADALUPE</t>
  </si>
  <si>
    <t>46660927</t>
  </si>
  <si>
    <t>RODRIGUEZ ASTETE, CRISTINA ILDEFONSA</t>
  </si>
  <si>
    <t>AUXILIAR ADMINISTRATIVO - CCR. AREQUIPA</t>
  </si>
  <si>
    <t>40889296</t>
  </si>
  <si>
    <t>RODRIGUEZ PAREDES, BEATRIZ</t>
  </si>
  <si>
    <t>AUXILIAR ADMINISTRATIVO - CCR. AYACUCHO</t>
  </si>
  <si>
    <t>42600394</t>
  </si>
  <si>
    <t>RODULFO SANCHEZ, MARTIN</t>
  </si>
  <si>
    <t>ASISTENTE EN PSICOLOGIA</t>
  </si>
  <si>
    <t>44409956</t>
  </si>
  <si>
    <t>ROJAS BAZAN, BERTHA GEORGINA</t>
  </si>
  <si>
    <t>44195016</t>
  </si>
  <si>
    <t>ROJAS ESPINOZA, ANDREA TERESA</t>
  </si>
  <si>
    <t>TECNICO EN ADMNINSTRACION HOTELERA</t>
  </si>
  <si>
    <t>APOYO ATENCION A PERSONAS CON DISCAPACIDAD</t>
  </si>
  <si>
    <t>40894681</t>
  </si>
  <si>
    <t>ROJAS MENDOZA, MARIA PACIONA</t>
  </si>
  <si>
    <t>ASISTENTE ADMINISTRATIVA</t>
  </si>
  <si>
    <t>EXPERTA EN DESARROLLO SOCIAL</t>
  </si>
  <si>
    <t>25485537</t>
  </si>
  <si>
    <t>ROJAS PEREZ DE ROBBINS, BLANCA ELVIRA</t>
  </si>
  <si>
    <t>07129513</t>
  </si>
  <si>
    <t>ROMAN  MALDONADO, FERNANDO</t>
  </si>
  <si>
    <t>09777652</t>
  </si>
  <si>
    <t>ROMERO MAMANI, JANET ISABEL</t>
  </si>
  <si>
    <t>10268789</t>
  </si>
  <si>
    <t>ROSALES RODRIGO, CESAR AUGUSTO</t>
  </si>
  <si>
    <t>ESPECIALISTA ADMINISTRATIVO I</t>
  </si>
  <si>
    <t>40237577</t>
  </si>
  <si>
    <t>RUCK SANCHEZ, NIRZA GIULIANA</t>
  </si>
  <si>
    <t>71241650</t>
  </si>
  <si>
    <t>RUIZ PIMENTEL, LAURA ROSA ADELA</t>
  </si>
  <si>
    <t>08888835</t>
  </si>
  <si>
    <t>SAAVEDRA ZUMAETA, LADY</t>
  </si>
  <si>
    <t xml:space="preserve">ESPECIALISTA SOCIAL </t>
  </si>
  <si>
    <t>09448298</t>
  </si>
  <si>
    <t>SABADUCCI MAYTA, SILVIA LORENA</t>
  </si>
  <si>
    <t>70430073</t>
  </si>
  <si>
    <t>SAENZ GUEVARA, EVELYN DAKLI</t>
  </si>
  <si>
    <t>ESPECIALISTA EN RELACIONES INSTITUCIONALES</t>
  </si>
  <si>
    <t>07204734</t>
  </si>
  <si>
    <t>SALAS MUÑOZ, PASTOR ASUNTO JAIME</t>
  </si>
  <si>
    <t>COORDINADORA - CCR. CUSCO</t>
  </si>
  <si>
    <t>43376397</t>
  </si>
  <si>
    <t>SEQUEIROS RODRIGUEZ, MAGLORIA</t>
  </si>
  <si>
    <t>LICENCIADA EN EDUCACION</t>
  </si>
  <si>
    <t>ASISTENTE ADMINISTRATIVO I</t>
  </si>
  <si>
    <t>46539551</t>
  </si>
  <si>
    <t>SILVA AREDO, SARITA KRISTEL</t>
  </si>
  <si>
    <t>COORDINADOR REGIONAL  - CCR. PIURA</t>
  </si>
  <si>
    <t>03584005</t>
  </si>
  <si>
    <t>SILVESTRE FARFAN, ROGER</t>
  </si>
  <si>
    <t xml:space="preserve">EGRESADO TECNICO EN ADMINISTRACION </t>
  </si>
  <si>
    <t xml:space="preserve">ESPECIALISTA JURÍDICO I </t>
  </si>
  <si>
    <t>09435967</t>
  </si>
  <si>
    <t>SOLORZANO MAGUIÑA, EDWIN WILMER</t>
  </si>
  <si>
    <t>TECNICO ADMINISTRATIVO EN REGISTROS</t>
  </si>
  <si>
    <t>09456865</t>
  </si>
  <si>
    <t>SOVERO SOTO, RAVINDRANATH</t>
  </si>
  <si>
    <t>TECNICO BIBLIOTECARIO</t>
  </si>
  <si>
    <t>10282754</t>
  </si>
  <si>
    <t xml:space="preserve">TAYO CUBAS, LUZ MARLENE </t>
  </si>
  <si>
    <t>BACHILLER EN DERECHO Y CIENCIAS POLITICAS</t>
  </si>
  <si>
    <t>DIRECTORA I DE LA SUB DIRECCION DE FISCALIZACION</t>
  </si>
  <si>
    <t>41250789</t>
  </si>
  <si>
    <t>TENORIO CALDERON, NELLY VERONICA</t>
  </si>
  <si>
    <t>09966842</t>
  </si>
  <si>
    <t>TERRY RODRIGUEZ, ROBER ESTEBAN</t>
  </si>
  <si>
    <t>44307360</t>
  </si>
  <si>
    <t xml:space="preserve">TICUÑA HUAMAN, ROSSMERY </t>
  </si>
  <si>
    <t>EJECUTIVA PARA EL CENTRO DE EDUCACION TECNICO PRODUCTIVA - CETPRO</t>
  </si>
  <si>
    <t>00125727</t>
  </si>
  <si>
    <t>TIO BERTA, ROSA MERCEDES</t>
  </si>
  <si>
    <t>LICENCIADA EN EDUCACION ESPECIAL</t>
  </si>
  <si>
    <t>CAPACITADORA / PROFESORA DE CORTE Y CONFECCIÓN - CETPRO</t>
  </si>
  <si>
    <t>09811097</t>
  </si>
  <si>
    <t>TOVAR HERRERA, OLINDA MERCEDES</t>
  </si>
  <si>
    <t>BACHILLER EN CIENCIAS DE LA EDUCACION</t>
  </si>
  <si>
    <t>AUXILIAR ADMINISTRATIVO  - CCR. PUNO</t>
  </si>
  <si>
    <t>41102701</t>
  </si>
  <si>
    <t>TRELLES CRUZ, GUILLERMO</t>
  </si>
  <si>
    <t>AUXILIAR ADMINISTRATIVO - CCR. CUSCO</t>
  </si>
  <si>
    <t>72003437</t>
  </si>
  <si>
    <t>TUIRO VARGAS, EVELYN FIORELLA</t>
  </si>
  <si>
    <t>BACHILLER EN CIENCIAS CONTABLES Y FINANCIERAS</t>
  </si>
  <si>
    <t>APOYO PROFESIONAL EN EDUCACIÓN INCLUSIVA Y EDUCACIÓN ESPECIAL</t>
  </si>
  <si>
    <t>40533306</t>
  </si>
  <si>
    <t>URBIZAGASTEGUI CASTILLA, FANNY JANETT</t>
  </si>
  <si>
    <t>LICENCIADA EN EDUCACION - IDOMAS - INGLES</t>
  </si>
  <si>
    <t>AUXILIAR ADMINISTRATIVA - CCR. PIURA</t>
  </si>
  <si>
    <t>42073180</t>
  </si>
  <si>
    <t>VALDIVIEZO RUIZ, ROSA MERCEDES</t>
  </si>
  <si>
    <t>ESTUDIANTE  DE CIENCIAS CONTABLES</t>
  </si>
  <si>
    <t>DIRECTOR II  DE LA DIRECCION DE PROMOCION Y DESARROLLO SOCIAL</t>
  </si>
  <si>
    <t>VARGAS CHAVARRI, VICTOR HUGO</t>
  </si>
  <si>
    <t>46452014</t>
  </si>
  <si>
    <t>VASQUEZ DIAZ, JIMMY LELIS</t>
  </si>
  <si>
    <t>DIRECTORA I DE LA SUB DIRECCION DE INFRACCIONES Y SANCIONES</t>
  </si>
  <si>
    <t>09671000</t>
  </si>
  <si>
    <t xml:space="preserve">VASQUEZ JIMENEZ, NELLY </t>
  </si>
  <si>
    <t>40050403</t>
  </si>
  <si>
    <t>VASQUEZ MORA, CARLOS ENRIQUE</t>
  </si>
  <si>
    <t>AUXILIAR ADMINISTRATIVO - CCR. LA LIBERTAD</t>
  </si>
  <si>
    <t>18182760</t>
  </si>
  <si>
    <t>VASQUEZ PANDO, JUAN ROBERTO</t>
  </si>
  <si>
    <t>DIRECTOR II DE LA DIRECCION DE POLITICAS EN DISCAPACIDAD</t>
  </si>
  <si>
    <t>VASQUEZ SANCHEZ, LUIS EDGARDO</t>
  </si>
  <si>
    <t>SECRETARIA GENERAL</t>
  </si>
  <si>
    <t>07257699</t>
  </si>
  <si>
    <t>VASQUEZ VINCES, LUCY TERESA</t>
  </si>
  <si>
    <t>COORDINADOR REGIONAL - CCR. SAN MARTIN</t>
  </si>
  <si>
    <t>44030782</t>
  </si>
  <si>
    <t>VEGA BOÑON, FRANCISCO</t>
  </si>
  <si>
    <t>EJECUTIVA PARA EL CENTRO DE EDUCACIÓN TÉCNICO PRODUCTIVA - CETPRO "ALCIDES SALOMON ZORRILLA"</t>
  </si>
  <si>
    <t>09795192</t>
  </si>
  <si>
    <t xml:space="preserve">VEGA SILVA, CARMEN CAROLINA </t>
  </si>
  <si>
    <t>08832351</t>
  </si>
  <si>
    <t>VELITO RIVERA, WILFREDO</t>
  </si>
  <si>
    <t>SECRETARÍA GENERAL</t>
  </si>
  <si>
    <t>07217422</t>
  </si>
  <si>
    <t>VERA ACEVEDO, BERTHA ADELA</t>
  </si>
  <si>
    <t>43288307</t>
  </si>
  <si>
    <t>VERA CARBAJAL, VICTOR ALEJANDRO</t>
  </si>
  <si>
    <t>45057565</t>
  </si>
  <si>
    <t>VERA CHINGUEL, CLAUDIA FIORELLA</t>
  </si>
  <si>
    <t>09193120</t>
  </si>
  <si>
    <t>VILAVILA CHAMBI, PAULA</t>
  </si>
  <si>
    <t>DIGITADORA</t>
  </si>
  <si>
    <t>08091079</t>
  </si>
  <si>
    <t>VILCHEZ CUROTTO, AURORA SALUSTIA</t>
  </si>
  <si>
    <t>DIRECTORA II DE LA DIRECCION DE INVESTIGACION Y REGISTRO</t>
  </si>
  <si>
    <t>41895023</t>
  </si>
  <si>
    <t>VILLANUEVA LOPEZ, TEREZA VICTORIA</t>
  </si>
  <si>
    <t>TECNICO ADMINISTRATIVO EN REGISTRO</t>
  </si>
  <si>
    <t>08618276</t>
  </si>
  <si>
    <t>YABAR GONZALES, ARTURO JAVIER</t>
  </si>
  <si>
    <t>40638305</t>
  </si>
  <si>
    <t>YANAC GARCIA, RONALD ELEAZAR</t>
  </si>
  <si>
    <t>CHOFER PARA LA ALTA DIRECCION</t>
  </si>
  <si>
    <t>08028851</t>
  </si>
  <si>
    <t>YARANGA BRABO, ISMAEL FELIX</t>
  </si>
  <si>
    <t>ESPECIALISTA EN CONTABILIDAD II</t>
  </si>
  <si>
    <t>43671189</t>
  </si>
  <si>
    <t>YUCRA ARISANCA, ESTHER ROXANA</t>
  </si>
  <si>
    <t>AUXILIAR ADMINISTRATIVA - CCR. TUMBES</t>
  </si>
  <si>
    <t>00244665</t>
  </si>
  <si>
    <t>ZARATE INFANTE, ARACELLY</t>
  </si>
  <si>
    <t>41047029</t>
  </si>
  <si>
    <t>ZARATE QUISPE, OSCAR MILTON</t>
  </si>
  <si>
    <t>ESTUDIANTE EN INGENIERIA DE SISTEMAS E INFORMATICA</t>
  </si>
  <si>
    <t>CONADIS</t>
  </si>
  <si>
    <t>ALVAREZ CALDERON EVANS CECILIA</t>
  </si>
  <si>
    <t>FORMATO 10: INFORMACIÓN DE REMUNERACIONES Y NÚMERO DE PLAZAS - PRESUPUESTO 2019, 2020 Y PROYECTO 2021</t>
  </si>
  <si>
    <t>VARIACION 2020-2021</t>
  </si>
  <si>
    <t>F-3</t>
  </si>
  <si>
    <t>SA A</t>
  </si>
  <si>
    <t>SA B</t>
  </si>
  <si>
    <t>SP B</t>
  </si>
  <si>
    <t>ST B</t>
  </si>
  <si>
    <r>
      <rPr>
        <b/>
        <sz val="8"/>
        <rFont val="Arial"/>
        <family val="2"/>
      </rPr>
      <t xml:space="preserve">LAS COLUMNAS COMO SEAN NECESARIAS, </t>
    </r>
    <r>
      <rPr>
        <sz val="8"/>
        <rFont val="Arial"/>
        <family val="2"/>
      </rPr>
      <t xml:space="preserve">SE CONSIGNARA LOS OTROS BENEFICIOS - ASIGNACIONES MENSUALES PERIODICOS  DE UN SERVIDOR EN CADA NIVEL SEGÚN CORRESPONDA NO CONSIGNADO EN LOS </t>
    </r>
  </si>
  <si>
    <r>
      <rPr>
        <b/>
        <sz val="8"/>
        <rFont val="Arial"/>
        <family val="2"/>
      </rPr>
      <t xml:space="preserve">LAS COLUMNAS COMO SEAN NECESARIAS, </t>
    </r>
    <r>
      <rPr>
        <sz val="8"/>
        <rFont val="Arial"/>
        <family val="2"/>
      </rPr>
      <t xml:space="preserve">SE CONSIGNARA LOS OTROS BENEFICIOS - ASIGNACIONES PERIODICOS O NO PERIODICAS DE UN SERVIDOR EN CADA NIVEL SEGÚN CORRESPONDA NO CONSIGNADO EN LOS </t>
    </r>
  </si>
  <si>
    <t>F-7</t>
  </si>
  <si>
    <t>F-6</t>
  </si>
  <si>
    <t>F-5</t>
  </si>
  <si>
    <t>F-4</t>
  </si>
  <si>
    <t>F-2</t>
  </si>
  <si>
    <t>SPB</t>
  </si>
  <si>
    <t>SPC</t>
  </si>
  <si>
    <t>STB</t>
  </si>
  <si>
    <t>SPD</t>
  </si>
  <si>
    <t>STC</t>
  </si>
  <si>
    <t>STD</t>
  </si>
  <si>
    <t>SAC</t>
  </si>
  <si>
    <t>SAD</t>
  </si>
  <si>
    <t>SECTOR: 39 MUJER Y POBLACIONES VULNERABLES</t>
  </si>
  <si>
    <t>DONACIONES Y TRANSFER.</t>
  </si>
  <si>
    <t>AGUINALDOS, GRAFICACIONES Y ESCOLARIDAD
 (anual cada persona)</t>
  </si>
  <si>
    <t>001-1087: ADMINISTRACIÓN NIVEL CENTRAL</t>
  </si>
  <si>
    <t>RUBY SUSAN SALAMEH MUBARAK</t>
  </si>
  <si>
    <t>MARIA LUZMILA PEREYRA ALVA</t>
  </si>
  <si>
    <t>MARIA ISABEL CISTERNA DE LEO</t>
  </si>
  <si>
    <t>CANDELARIA UBAQUI POZO DE PINTO</t>
  </si>
  <si>
    <t>RAQUEL PORTAL QUICAÑA</t>
  </si>
  <si>
    <t>LUIS TOLEDO SANTOS</t>
  </si>
  <si>
    <t>PATRICIA ZEVALLOS HINOJOSA</t>
  </si>
  <si>
    <t>RAFAEL MONTERO VINCES</t>
  </si>
  <si>
    <t>NIZELY ROSVIT QUEVEDO ACUÑA</t>
  </si>
  <si>
    <t>VICTORIA LUZ MERCADO NUÑEZ</t>
  </si>
  <si>
    <t>SOCIEDAD CONYUGAL - MARCELINO CONTO CORIMANYA Y JUANA HUAMAN DE CONTO</t>
  </si>
  <si>
    <t>SOCIEDAD CONYUGAL - LUIS ANIBAL MACEDO MIRANDA Y GILDA MIRIAM MEDINA DE MACEDO</t>
  </si>
  <si>
    <t>SOCIEDAD CONYUGAL - MIGUEL MESTANZA MONTOYA Y ELSA AURORA PEREA DE MESTANZA</t>
  </si>
  <si>
    <t>JOSE ENRIQUE CARVALLO LOPEZ</t>
  </si>
  <si>
    <t>GLADYS COLQUE LLANOS</t>
  </si>
  <si>
    <t>JORGE RENAN OCHOA GAMBOA</t>
  </si>
  <si>
    <t xml:space="preserve">JORGE WILBERTO NOVOA MOSTACERO </t>
  </si>
  <si>
    <t>LORENA ELIZABETH LOPEZ BALAREZO</t>
  </si>
  <si>
    <t>19800301</t>
  </si>
  <si>
    <t>PROPIO</t>
  </si>
  <si>
    <t>02022300</t>
  </si>
  <si>
    <t>07/09/2020 AL 06/01/2021</t>
  </si>
  <si>
    <t>MENSUAL</t>
  </si>
  <si>
    <t>02653700</t>
  </si>
  <si>
    <t>00017656</t>
  </si>
  <si>
    <t>09/08/2020 AL 08/12/2020</t>
  </si>
  <si>
    <t>00406923</t>
  </si>
  <si>
    <t>05003992</t>
  </si>
  <si>
    <t>22/08/2020 AL 21/08/2021</t>
  </si>
  <si>
    <t>07632902</t>
  </si>
  <si>
    <t>11008498</t>
  </si>
  <si>
    <t>10/10/2018 AL 09/10/2020</t>
  </si>
  <si>
    <t>11001944</t>
  </si>
  <si>
    <t>20/11/2018 AL 19/11/2020</t>
  </si>
  <si>
    <t>22409061</t>
  </si>
  <si>
    <t>02016104</t>
  </si>
  <si>
    <t>28/12/2018 AL 27/12/2020</t>
  </si>
  <si>
    <t>16698549</t>
  </si>
  <si>
    <t>02019055</t>
  </si>
  <si>
    <t>31/12/2018 AL 30/12/2020</t>
  </si>
  <si>
    <t>00200577</t>
  </si>
  <si>
    <t>P15155448</t>
  </si>
  <si>
    <t>09569259</t>
  </si>
  <si>
    <t>01118812</t>
  </si>
  <si>
    <t>11/07/2019 AL 10/07/2021</t>
  </si>
  <si>
    <t>07556805</t>
  </si>
  <si>
    <t>P03171696</t>
  </si>
  <si>
    <t>12/11/2019 AL 11/11/2021</t>
  </si>
  <si>
    <t>23956425 / 24003920</t>
  </si>
  <si>
    <t>00005974</t>
  </si>
  <si>
    <t>24/12/2019 AL 23/12/2021</t>
  </si>
  <si>
    <t>01231157 / 01231156</t>
  </si>
  <si>
    <t>05007597</t>
  </si>
  <si>
    <t>05277362 / 05277361</t>
  </si>
  <si>
    <t>11037842</t>
  </si>
  <si>
    <t>07792931</t>
  </si>
  <si>
    <t>07023065</t>
  </si>
  <si>
    <t>21/05/2020 AL 20/05/2022</t>
  </si>
  <si>
    <t>04749263</t>
  </si>
  <si>
    <t>11001070</t>
  </si>
  <si>
    <t>10/06/2020 AL 09/06/2022</t>
  </si>
  <si>
    <t>08184406</t>
  </si>
  <si>
    <t>11105052</t>
  </si>
  <si>
    <t>15/06/2020 AL 14/06/2022</t>
  </si>
  <si>
    <t>28/08/2020 AL 27/08/2022</t>
  </si>
  <si>
    <t>47574175</t>
  </si>
  <si>
    <t>03096134</t>
  </si>
  <si>
    <t>31/08/2020 AL 30/08/2022</t>
  </si>
  <si>
    <t>Director Ejecutivo</t>
  </si>
  <si>
    <t>Asesor</t>
  </si>
  <si>
    <t>Gerente</t>
  </si>
  <si>
    <t>Jefe</t>
  </si>
  <si>
    <t xml:space="preserve">Director  </t>
  </si>
  <si>
    <t>Funcionarios CAS</t>
  </si>
  <si>
    <t>Profesionales CAS</t>
  </si>
  <si>
    <t>Tecnicos CAS</t>
  </si>
  <si>
    <t>SAB</t>
  </si>
  <si>
    <t>No nivelables</t>
  </si>
  <si>
    <t>Auxiliares CAS</t>
  </si>
  <si>
    <t>FORMATO 09: COMPARATIVO DEL NÚMERO DE PLAZAS EN EL PRESUPUESTO 2020 Y PROYECTO 2021</t>
  </si>
  <si>
    <t>FUNCIONARIO 8</t>
  </si>
  <si>
    <t>FUNCIONARIO 7</t>
  </si>
  <si>
    <t>FUNCIONARIO 6</t>
  </si>
  <si>
    <t>FUNCIONARIO 5</t>
  </si>
  <si>
    <t>FUNCIONARIO 4</t>
  </si>
  <si>
    <t>FUNCIONARIO 3</t>
  </si>
  <si>
    <t>FUNCIONARIO 2</t>
  </si>
  <si>
    <t>FUNCIONARIO 1</t>
  </si>
  <si>
    <t>ASESOR</t>
  </si>
  <si>
    <t>GERENTE</t>
  </si>
  <si>
    <t>JEFE</t>
  </si>
  <si>
    <t>PROFESIONAL A</t>
  </si>
  <si>
    <t>PROFESIONAL B</t>
  </si>
  <si>
    <t>PROFESIONAL C</t>
  </si>
  <si>
    <t>SP A</t>
  </si>
  <si>
    <t>SP C</t>
  </si>
  <si>
    <t>SP D</t>
  </si>
  <si>
    <t>SP E</t>
  </si>
  <si>
    <t>PROFESIONAL CAS</t>
  </si>
  <si>
    <t>TECNICO A</t>
  </si>
  <si>
    <t>TECNICO B</t>
  </si>
  <si>
    <t>TECNICO C</t>
  </si>
  <si>
    <t>ST A</t>
  </si>
  <si>
    <t>ST C</t>
  </si>
  <si>
    <t>ST D</t>
  </si>
  <si>
    <t>ST E</t>
  </si>
  <si>
    <t>ST F</t>
  </si>
  <si>
    <t>TECNICO CAS</t>
  </si>
  <si>
    <t>AA</t>
  </si>
  <si>
    <t>SA C</t>
  </si>
  <si>
    <t>SA D</t>
  </si>
  <si>
    <t>AUXILIAR CAS</t>
  </si>
  <si>
    <t>No Nivelables</t>
  </si>
  <si>
    <t>N3</t>
  </si>
  <si>
    <t>N8</t>
  </si>
  <si>
    <t>PRACTICANTES</t>
  </si>
  <si>
    <t>PRACTICANTE</t>
  </si>
  <si>
    <t>FORMATO 10: INFORMACIÓN DE REMUNERACIONES Y NÚMERO DE PLAZAS - PRESUPUESTO 2020 Y PROYECTO 2021</t>
  </si>
  <si>
    <t>SUB TOTAL OTROS BENEFICIOS
(no, mensuales, monto anual)</t>
  </si>
  <si>
    <t xml:space="preserve">DIFERENCIA INGRESO ANUAL
 POR PERSONAL </t>
  </si>
  <si>
    <t>TOTAL INGRESO ANUAL PEA (Proyección
 al 31 de diciembre de 2020)</t>
  </si>
  <si>
    <t>TOTAL INGRESO ANUAL PEA (Proyección
 al 31 de diciembre de  2019)</t>
  </si>
  <si>
    <t>SUB TOTAL OTROS BENEFICIOS 
 (no, mensuales, monto anual)</t>
  </si>
  <si>
    <t>SUB TOTAL INGRESOS MENSUALES
 (cada persona)</t>
  </si>
  <si>
    <t>OTROS INGRESOS MENSUAL 
(cada persona)</t>
  </si>
  <si>
    <t>SUB TOTAL INGRESOS MENSUALES 
(cada persona)</t>
  </si>
  <si>
    <t>PLIEGO: 039 - MINISTERIO DE LA MUJER Y POBLACIONES VULNERABLES</t>
  </si>
  <si>
    <t>UNIDAD EJECUTORA: 001. ADMINISTRACIÓN NIVEL CENTRAL</t>
  </si>
  <si>
    <t>Servicio de Emisión de Boletos Electrónicos Aéreos Nacionales</t>
  </si>
  <si>
    <t>LCE</t>
  </si>
  <si>
    <t>A.M S/N-2019</t>
  </si>
  <si>
    <t>AVIANCA PERÚ S.A. EN LIQUIDACIÓN - RUC 20348858182</t>
  </si>
  <si>
    <t>CULMINADO</t>
  </si>
  <si>
    <t>LATAM AIRLINES PERU S.A. - RUC 20341841357</t>
  </si>
  <si>
    <t>PERUVIAN AIR LINE S.A.C. - RUC 20518042280</t>
  </si>
  <si>
    <t>STAR UP S.A. - RUC 20342868844</t>
  </si>
  <si>
    <t>VIVA AIRLINES PERU S.A.C - RUC 20601237211</t>
  </si>
  <si>
    <t>Adquisición de Útiles de Oficina</t>
  </si>
  <si>
    <t>PAPELERA NACIONAL S A - RUC 20100047641</t>
  </si>
  <si>
    <t>Adquisición de Material para Procesamiento Automático de Datos</t>
  </si>
  <si>
    <t>CLOUDTECH E.I.R.L. - RUC 20600898222</t>
  </si>
  <si>
    <t>Adquisición de Licencias Microsoft Office para la Dirección de Protección Especial</t>
  </si>
  <si>
    <t>AS-SM-13-2019-MIMP-1</t>
  </si>
  <si>
    <t>PSP DEL PERU EIRL - RUC 20504034675</t>
  </si>
  <si>
    <t>Adquisición De Vehículos Automotores Para Las Unidades De Protección Especial De Loreto Y Lambayeque Del Ministerio De La Mujer Y Poblaciones Vulnerables.</t>
  </si>
  <si>
    <t>AS-SM-12-2019-MIMP-1</t>
  </si>
  <si>
    <t>MAQUINARIAS S.A - RUC 20160286068</t>
  </si>
  <si>
    <t>Contratación Del Servicio De Seguridad Y Vigilancia Para La Unidad De Protección Especial De Madre De Dios, Por Un Periodo De 24 Meses</t>
  </si>
  <si>
    <t>AS-SM-11-2019-MIMP-1</t>
  </si>
  <si>
    <t>WORLD SECURITY AND SERVICES SAC - RUC 20528026100</t>
  </si>
  <si>
    <t>EN EJECUCION</t>
  </si>
  <si>
    <t>Servicio De Toma De Inventario Físico De Bienes Patrimoniales Para La Administración Nivel Central</t>
  </si>
  <si>
    <t>AS-SM-10-2019-MIMP-1</t>
  </si>
  <si>
    <t>NETWORKS AND SYSTEMS CONSULTORIA EN INFORMATICA SAC - RUC 20504028781</t>
  </si>
  <si>
    <t>Adquisición De Uniformes Para El Personal CAP Del Ministerio De La Mujer Y Poblaciones Vulnerables</t>
  </si>
  <si>
    <t>AS-SM-6-2019-MIMP-1</t>
  </si>
  <si>
    <t>DI FRANZO CORPORATION SAC - RUC 20600495152 (ITEM 1)   INDUSTRIAL GORAK S.A - RUC 20100306337 (ITEM 2)</t>
  </si>
  <si>
    <t>03/12/2019 (ITEM 1)    20/11/2019 (ITEM 2)</t>
  </si>
  <si>
    <t>Servicio De Mantenimiento Preventivo De Vehículos</t>
  </si>
  <si>
    <t>AS-SM-7-2019-MIMP-1</t>
  </si>
  <si>
    <t>AUTOSERVICIOS UNTIVEROS SAC - RUC 20502616201</t>
  </si>
  <si>
    <t>Contratacion Del Servicio De Asistencia Técnica Para La Ejecución De Talleres De Sensibilización</t>
  </si>
  <si>
    <t>AS-SM-8-2019-MIMP-1</t>
  </si>
  <si>
    <t>UNIVERSIDAD SAN MARTIN DE PORRES - RUC 20138149022</t>
  </si>
  <si>
    <t>Adquisición De Licencias Microsoft Office</t>
  </si>
  <si>
    <t>AS-SM-9-2019-MIMP-1</t>
  </si>
  <si>
    <t>TIC INTEGRITY G&amp;V SAC - RUC 20552620047</t>
  </si>
  <si>
    <t>Contratación Del Suministro De DIESEL B5 S-50 PARA EL MIMP</t>
  </si>
  <si>
    <t>AS-SM-5-2019-MIMP-2</t>
  </si>
  <si>
    <t>TERPEL PERU S.A.C. - RUC 20511995028</t>
  </si>
  <si>
    <t>Adquisición de Tarjetas Electrónicas Para El Consumo De Alimentos Para El Personal Sujeto Al Régimen Laboral 276 De La U.E. 001: Administración Nivel Central</t>
  </si>
  <si>
    <t>AS-SM-4-2019-MIMP-2</t>
  </si>
  <si>
    <t>SERVITEBCA PERÚ, SERVICIO DE TRANSFERENCIA ELECTRÓNICA DE BENEFICIOS Y PAGOS S.A. - RUC 20517372294</t>
  </si>
  <si>
    <t>Adquisición de Bienes para los Adultos Mayores de 65 Años A Mas, En Atención Al Plan Multisectorial Ante Friaje 2019-2021 (Friaje)</t>
  </si>
  <si>
    <t>AS-SM-3-2019-MIMP-1</t>
  </si>
  <si>
    <t>CONSORCIO CORPORACIÓN INDUSTRIAL INDEPENDENCIA S.A.C. - RUC 20503842689</t>
  </si>
  <si>
    <t>Servicio De Seguridad Y Vigilancia En Las Instalaciones De La Unidad De Protección Especial De Ayacucho</t>
  </si>
  <si>
    <t>AS-SM-1-2019-MIMP-1</t>
  </si>
  <si>
    <t>BLINSEGUR S.R.L. - RUC 20547784813</t>
  </si>
  <si>
    <t>Servicio De Internet E Interconexión Y Seguridad Informática Gestionada Para La Unidad Ejecutora 001: Ministerio De La Mujer Y Poblaciones Vulnerables, Administración Nivel Central</t>
  </si>
  <si>
    <t>AS-SM-22-2018-MIMP-2</t>
  </si>
  <si>
    <t>AMERICA MOVIL PERU S.A.C. - RUC 20100139848</t>
  </si>
  <si>
    <t>Servicio De Telefonía Fija IP</t>
  </si>
  <si>
    <t>AS-SM-2-2019-MIMP-1</t>
  </si>
  <si>
    <t>MYL COMUNICACIONES SRL - RUC 20502657225</t>
  </si>
  <si>
    <t>Servicio De Limpieza Y Actividades Afines En Las Instalaciones De La Sede Central Del Ministerio De La Mujer Y Poblaciones Vulnerables Y Locales Periféricos</t>
  </si>
  <si>
    <t>CP-SM-2-2019-MIMP-1</t>
  </si>
  <si>
    <t>Servicio De Seguridad Y Vigilancia En Las Instalaciones De La Sede Central Del Mimp Y Locales Anexos</t>
  </si>
  <si>
    <t>CP-SM-3-2019-MIMP-1</t>
  </si>
  <si>
    <t>GRUPO GURKAS S.A.C - RUC 20546468101</t>
  </si>
  <si>
    <t>Servicio De Póliza De Seguro De Bienes Patrimoniales</t>
  </si>
  <si>
    <t>CP-SM-1-2019-MIMP-1</t>
  </si>
  <si>
    <t>MAPFRE PERU COMPAÑÍA DE SEGUROS Y REASEGUROS - RUC 20202380621</t>
  </si>
  <si>
    <t>Servicio de alquiler de local para funcionamiento de la Unidad de Protección Especial de Loreto de la Dirección de Protección Especial</t>
  </si>
  <si>
    <t>Contratación Directa</t>
  </si>
  <si>
    <t>DIRECTA-PROC-5-2019-MIMP-1</t>
  </si>
  <si>
    <t>Servicio de alquiler de Local para funcionamiento de la Unidad de Protección Especial de Puno de la Dirección de Protección Especial</t>
  </si>
  <si>
    <t>DIRECTA-PROC-6-2019-MIMP-1</t>
  </si>
  <si>
    <t>Servicio de alquiler de Local para funcionamiento de la Unidad de Protección Especial de Ucayali de la Dirección de Protección Especial</t>
  </si>
  <si>
    <t>DIRECTA-PROC-7-2019-MIMP-1</t>
  </si>
  <si>
    <t>Contratación del Servicio de Implementación del Plan de Estrategia Publicitaria 2019 Campaña de Prevención Contra la Violencia de Género denominado ¿Violencia Disfrazado de Amor?</t>
  </si>
  <si>
    <t>DIRECTA-PROC-4-2019-MIMP-1</t>
  </si>
  <si>
    <t>GRUPO RPP SAC - RUC 20492353214 CRP MEDIOS Y ENTRETENIMIENTO SAC -RUC 20385650368                                            CORPORACION UNIVERSAL SAC - RUC 20479381390</t>
  </si>
  <si>
    <t>17/12/2019                   17/12/2019                  18/12/2019</t>
  </si>
  <si>
    <t>Servicio de Alquiler de Local para el Funcionamiento de la Unidad de Protección Especial de Lima Sur</t>
  </si>
  <si>
    <t>DIRECTA-PROC-3-2019-MIMP-1</t>
  </si>
  <si>
    <t>VICTORIA LUZ MERCADO NUÑEZ - RUC 10075568059</t>
  </si>
  <si>
    <t>Servicio De Alquiler De Local Para El Funcionamiento De La Unidad De Protección Especial De Ar Equipa</t>
  </si>
  <si>
    <t>DIRECTA-PROC-2-2019-MIMP-1</t>
  </si>
  <si>
    <t>NIZELY ROSVIT QUEVEDO ACUÑA - RUC 10095692597</t>
  </si>
  <si>
    <t>Servicio De Mantenimiento Preventivo Y Correctivo De Ascensores De La Marca Schindler</t>
  </si>
  <si>
    <t>DIRECTA-PROC-1-2019-MIMP-1</t>
  </si>
  <si>
    <t>ASCENSORES SCHINDLER DEL PERU S A - RUC 20100139848</t>
  </si>
  <si>
    <t>Adquisición De Bienes Para Los Adultos Mayores De 65 Años A Mas, En Atención Al Plan Multisectorial Ante Heladas 2019-2021 (Heladas)</t>
  </si>
  <si>
    <t>LP-SM-3-2019-MIMP-1</t>
  </si>
  <si>
    <t>CREATIVIDAD TEXTIL INDUSTRIAL IMPORT &amp; EXPORT S.A.C. - RUC 20499358114</t>
  </si>
  <si>
    <t>Adquisición De Tarjetas Electrónicas Para El Consumo De Alimentos Para El Personal Sujeto Al Régimen Laboral 276 De La U.E. 001: Administración Nivel Central</t>
  </si>
  <si>
    <t>LP-SM-2-2019-MIMP-1</t>
  </si>
  <si>
    <t>Adquisición De Bienes En Atención Del Plan Multisectorial Multianual Ante Las Heladas Y Friaje - Pmmahf 2019</t>
  </si>
  <si>
    <t>LP-SM-1-2019-MIMP-1</t>
  </si>
  <si>
    <t>CONSORCIO CORPORACIÓN INDUSTRIAL INDEPENDENCIA S.A.C. – CREATIVIDAD TEXTIL INDUSTRIAL IMPORT &amp; EXPORT S.A.C. - RUC 20603680201</t>
  </si>
  <si>
    <t xml:space="preserve"> 02/05/2019 (ITEM 1) 23/04/2019  (ITEM 2) 27/05/2019 (ITEM 3)</t>
  </si>
  <si>
    <t>Contratación de suministro de Gasohol 97 Plus</t>
  </si>
  <si>
    <t>Subasta Inversa Electronica</t>
  </si>
  <si>
    <t>SIE-SIE-2-2019-MIMP-1</t>
  </si>
  <si>
    <t>A.M S/N-2020</t>
  </si>
  <si>
    <t>TRADING SERVICE M&amp;A SRLTDA - RUC 20107903951</t>
  </si>
  <si>
    <t>Adquisición de Equipos Multifuncionales</t>
  </si>
  <si>
    <t>DATACONT S.A.C. - RUC 20100131359</t>
  </si>
  <si>
    <t>Adquisición de Computadora Portátil (DPE-OTI)</t>
  </si>
  <si>
    <t>INVERSIONES ANCONA S.A.C. - RUC 20167795120</t>
  </si>
  <si>
    <t>Adquisición de Equipos Informáticos (Equipo de Cómputo y Monitor)</t>
  </si>
  <si>
    <t>INGRAM MICRO S.A.C. - RUC 20267163228</t>
  </si>
  <si>
    <t>Adquisición de Sillas Giratorias de Metal con Brazos para el personal del Ministerio de la Mujer y Poblaciones Vulnerables</t>
  </si>
  <si>
    <t>SERVIMUEBLES CAMIL S.R.L. - RUC 20544434391</t>
  </si>
  <si>
    <t>ARQUI MUEBLES PERU S.A.C. - RUC 20549288821</t>
  </si>
  <si>
    <t>Adquisición de Mascarillas Descartables de 3 Pliegues</t>
  </si>
  <si>
    <t>GRUPO F Y L CENTRO ORIENTE EMPRESA INDIVIDUAL DE RESPONSABILIDAD LIMITADA - RUC 20601838703</t>
  </si>
  <si>
    <t>Adquisición de Neumáticos para Vehículos de la flota vehicular de la Dirección de Protección Especial</t>
  </si>
  <si>
    <t>LLANTAMIGO S.A.C. - RUC 20505103794</t>
  </si>
  <si>
    <t>Contratación del Servicio de Seguridad y Vigilancia en las Instalaciones de la Unidad de Protección Especial Madre de Dios. 2da Conv. ASN°011-2019-MIMP</t>
  </si>
  <si>
    <t>A.S.N°011-2019-MIMP-2CONV.</t>
  </si>
  <si>
    <t>Adquisición de Calzados Institucionales Verano e Invierno para el Personal 276 y 728 del MIMP</t>
  </si>
  <si>
    <t>A.S.N°004-2020-MIMP-1</t>
  </si>
  <si>
    <t>MORLAN EIRL - RUC 20601085772</t>
  </si>
  <si>
    <t>PENDIENTE</t>
  </si>
  <si>
    <t>Contratación del Servicio de Vigilancia UPE Puno por un periodo de 24 meses</t>
  </si>
  <si>
    <t>A.S.N°018-2020-MIMP</t>
  </si>
  <si>
    <t>Contratacion del Servicio De Vigilancia UPE Ucayali por un periodo de 24 meses</t>
  </si>
  <si>
    <t>A.S.N°008-2020-MIMP</t>
  </si>
  <si>
    <t>ALVI SECURITY SRL - RUC 20542570581</t>
  </si>
  <si>
    <t>Contratación del Servicio De Vigilancia UPE Cusco por un periodo de 24 meses</t>
  </si>
  <si>
    <t>A.S.N°010-2020-MIMP</t>
  </si>
  <si>
    <t>SERVICIOS GENERALES SEGESTONGER SAC - RUC 20490359002</t>
  </si>
  <si>
    <t>Contratacion del Servicio De Vigilancia UPE Loreto por un periodo de 24 meses</t>
  </si>
  <si>
    <t>A.S.N°019-2020-MIMP</t>
  </si>
  <si>
    <t>Contratacion del Servicio De Vigilancia UPE Junín por un periodo de 24 meses</t>
  </si>
  <si>
    <t>A.S.N°009-2020-MIMP</t>
  </si>
  <si>
    <t>GRUPO FAP Y JC SAC - RUC 20602721249</t>
  </si>
  <si>
    <t>Contratacion del Servicio De Vigilancia UPE Arequipa por un periodo de 24 meses</t>
  </si>
  <si>
    <t>A.S.N°021-2020-MIMP</t>
  </si>
  <si>
    <t>Contratacion del Servicio De Vigilancia UPE Cajamarca por un periodo de 24 meses</t>
  </si>
  <si>
    <t>A.S.N°011-2020-MIMP</t>
  </si>
  <si>
    <t>BOXER SECURITY CORPORATIVA SRL - RUC 20601221331</t>
  </si>
  <si>
    <t>ADQUISICIÓN DE MOBILIARIO</t>
  </si>
  <si>
    <t>A.S.N°007-2020-MIMP</t>
  </si>
  <si>
    <t>MARIBEL YENY LLALLICO CABALLERO - RUC 10200400858</t>
  </si>
  <si>
    <t>ADQUISICIÓN DE ACUMULADOR DE ENERGÍA - UPS - EQUIPO DE UPS (DPE-OTI)</t>
  </si>
  <si>
    <t>A.S.N°002-2020-MIMP</t>
  </si>
  <si>
    <t>123,615.00 </t>
  </si>
  <si>
    <t>COMPUSOFT DATA SAC - RUC 20551755275</t>
  </si>
  <si>
    <t>ADQUISICIÓN DE TELÉFONO SOBRE VOZ IP</t>
  </si>
  <si>
    <t>A.S.N°001-2020-MIMP</t>
  </si>
  <si>
    <t>Adquisición de Licencias de Software Antivirus Endpoint Security para la sede central y Sedes Interconectadas del MIMP</t>
  </si>
  <si>
    <t>A.S.N°003-2020-MIMP</t>
  </si>
  <si>
    <t>MB TECH SAC - RUC 20515203941</t>
  </si>
  <si>
    <t>Contratación del “Servicio de Acondicionamiento y remodelación de ambientes del predio alquilado para la Oficina de Medidas de Protección Temporal e Identificación, Evaluación y Derivación de Personas Adultas Mayores en Situación de Riesgo</t>
  </si>
  <si>
    <t>A.S.N°012-2020-MIMP</t>
  </si>
  <si>
    <t>ASAP COMUNICACIÓN EFICIENTE SAC - RUC 20604716633</t>
  </si>
  <si>
    <t>Contratación del “Servicio de Seguridad y Vigilancia en las Instalaciones de la Unidad de Protección Especial de Huánuco del Ministerio de la Mujer y Poblaciones Vulnerables”</t>
  </si>
  <si>
    <t>A.S.N°013-2020-MIMP</t>
  </si>
  <si>
    <t>KINGNER GROUP SAC - RUC 20601330955</t>
  </si>
  <si>
    <t>Adquisición de Mandilones de Tallas “S”, “M”, “L” Y “XL”</t>
  </si>
  <si>
    <t>A.S.N°014-2020-MIMP</t>
  </si>
  <si>
    <t>Adquisición de Equipos de Protección Personal Consistente en Mameluco Lavable, para el Personal según el Grupo de Riesgo por Puesto del Ministerio de la Mujer y Poblaciones Vulnerables</t>
  </si>
  <si>
    <t>A.S.N°016-2020-MIMP</t>
  </si>
  <si>
    <t>Adquisición de Mascarillas KN 95 para el personal de la Mujer y Poblaciones Vulnerables</t>
  </si>
  <si>
    <t>A.S.N°015-2020-MIMP</t>
  </si>
  <si>
    <t>Adquisición de Equipos de Protección Personal Consistente a Careta o Protector Facial, para el Personal Según el Grupo de Riesgo por Puesto del Ministerio de la Mujer y Poblaciones Vulnerables</t>
  </si>
  <si>
    <t>A.S.N°017-2020-MIMP-2CONV</t>
  </si>
  <si>
    <t>Contratación del Servicio de Una Persona Jurídica con Experiencia en Saneamiento Ambiental para las Actividades de Desinfección, desratización, limpieza de ambientes, limpieza y desinfección de reservorios de agua y limpieza de tanques sépticos autorizados por el MINSA (DISA) para los vehículos del MIMP</t>
  </si>
  <si>
    <t>A.S.N°020-2020-MIMP</t>
  </si>
  <si>
    <t>CORPORACION XENIX PERU S.A.C. - RUC 20514958883</t>
  </si>
  <si>
    <t>Contratación del Servicio De Mantenimiento Preventivo De Vehículos</t>
  </si>
  <si>
    <t>Contratación del Servicio De Vigilancia UPE Piura Por Un Periodo De 24 Meses</t>
  </si>
  <si>
    <t>Contratación del Servicio De Vigilancia UPE Tacna Por Un Periodo De 24 Meses</t>
  </si>
  <si>
    <t>Contratacion del Servicio De Vigilancia UPE La Libertad Por Un Periodo De 24 Meses</t>
  </si>
  <si>
    <t>Contratacion del Servicio De Vigilancia UPE Moquegua Por Un Periodo De 24 Meses</t>
  </si>
  <si>
    <t>Contratacion Del Servicio De Vigilancia UPE Ancash Por Un Periodo De 24 Meses</t>
  </si>
  <si>
    <t>Contratacion Del Servicio De Vigilancia UPE Amazonas Por Un Periodo De 24 Meses</t>
  </si>
  <si>
    <t>Contratación Del Servicio De Vigilancia UPE Ica Por Un Periodo De 24 Meses</t>
  </si>
  <si>
    <t>Servicios de Póliza de Seguros de Bienes Patrimoniales</t>
  </si>
  <si>
    <t>A.S.N°005-2020-MIMP-1</t>
  </si>
  <si>
    <t>Contratación del Seguro Médico Familiar (Prima de Seguro ) - para Prestaciones Médicas para el personal CAP 276 y 728</t>
  </si>
  <si>
    <t>C.P.N° 001-2020-MIMP´</t>
  </si>
  <si>
    <t>Contratación del Servicio de Telefonía Móviles (Celular)</t>
  </si>
  <si>
    <t>C.P.N° 004-2020-MIMP</t>
  </si>
  <si>
    <t>Alquiler de Equipo Multifuncional Copiadora Impresora Scanner</t>
  </si>
  <si>
    <t>C.P.N°002-2020-MIMP</t>
  </si>
  <si>
    <t>COPYLAND INVERSIONES S.A - RUC 20458602132</t>
  </si>
  <si>
    <t>Contratacion del Servicio de Mantenimiento, Implementación y Acondicionamiento de la Infraestructura para la Sede Central y Locales del MIMP</t>
  </si>
  <si>
    <t>C.P.N°003-2020-MIMP</t>
  </si>
  <si>
    <t>CONSORCIO H&amp;J</t>
  </si>
  <si>
    <t>Contratacion del Servicio de Internet y Enlace de Datos para las Sedes de Provincia de las Unidades de Protección Especial del Ministerio de la Mujer  y Poblaciones Vulnerables</t>
  </si>
  <si>
    <t>C.P.N°005-2020-MIMP</t>
  </si>
  <si>
    <t>SERVICIO DE MENSAJERÍA LOCAL Y NACIONAL PARA RECOJO, DISTRIBUCIÓN Y ENTREGA DE DOCUMENTOS PARA LA SEDE CENTRAL Y ÓRGANOS DESCONCENTRADOS</t>
  </si>
  <si>
    <t>Contratacion del Servicio de Alquiler de Local UPE Cusco por un periodo de 24 meses</t>
  </si>
  <si>
    <t>C.D.N°002-2020-MIMP-1</t>
  </si>
  <si>
    <t>JORGE RENAN OCHOA GAMBOA - RUC 10429221671</t>
  </si>
  <si>
    <t>15/06/2020
al 15/06/2022</t>
  </si>
  <si>
    <t>Contratacion del Servicio de Alquiler de Local UPE Cajamarca por un periodo de 24 meses</t>
  </si>
  <si>
    <t>C.D.N°004-2020-MIMP-1</t>
  </si>
  <si>
    <t>JORGE WILBERTO NOVOA MOSTACERO - RUC 10266378390</t>
  </si>
  <si>
    <t>Contratacion del Servicio de Alquiler de Local UPE La Libertad por un periodo de 24 meses</t>
  </si>
  <si>
    <t>C.D.N°005-2020-MIMP-1</t>
  </si>
  <si>
    <t>LORENA ELIZABETH LOPEZ BALAREZO - RUC 10475741752</t>
  </si>
  <si>
    <t>31/08/2020 al 31/08/2022</t>
  </si>
  <si>
    <t>Contratacion del Servicio de Alquiler de Local UPE Ancash por un periodo de 24 meses</t>
  </si>
  <si>
    <t>C.D.N°006-2020-MIMP-1</t>
  </si>
  <si>
    <t>Contratación del Servicio de Alquiler de Local para el Funcionamiento de las Actividades Medidas de Protección Temporal e Identificación, Evaluación y Derivación de Personas Adultas Mayores en Situación de Riesgo de la Unidad Orgánica de la Dirección de Personas Adultas Mayores</t>
  </si>
  <si>
    <t>C.D.N°001-2020-MIMP-1</t>
  </si>
  <si>
    <t>JOSE ENRIQUE CARVALLO LOPEZ - RUC 15603718728</t>
  </si>
  <si>
    <t xml:space="preserve"> 26/05/2020
al  25/05/2022</t>
  </si>
  <si>
    <t>Contratación del Servicio de Alquiler de Local UPE Madre de Dios por un periodo de 24 meses</t>
  </si>
  <si>
    <t>C.D.N°003-2020-MIMP-1</t>
  </si>
  <si>
    <t>GLADYS COLQUE LLANOS - RUC 10047492632</t>
  </si>
  <si>
    <t>10/06/2020
al 10/06/2022</t>
  </si>
  <si>
    <t>Contratación del Servicio de Alquiler De Local UPE Huancavelica</t>
  </si>
  <si>
    <t>Contratación del Servicio de Alquiler De Local UPE Lima Este Por Un Periodo De 24 Meses</t>
  </si>
  <si>
    <t>Contratacion del Servicio de Alquiler De Local UPE Moquegua Por Un Periodo De 24 Meses</t>
  </si>
  <si>
    <t>Contratacion del Servicio de Alquiler De Local UPE Amazonas Por Un Periodo De 24 Meses</t>
  </si>
  <si>
    <t>Contratacion del Servicio de Alquiler De Local UPE Ica Por Un Periodo De 24 Meses</t>
  </si>
  <si>
    <t>Contratacion del Servicio de Alquiler De Local UPE Huancavelica Por Un Periodo De 24 Meses</t>
  </si>
  <si>
    <t>Adquisición de Bienes Kits de Abrigo para Niños (as) de 00 meses a 5 años, Kits de Abrigo para Adulto Mayor de 65 Años A Mas</t>
  </si>
  <si>
    <t>L.P.N°001-2020-MIMP</t>
  </si>
  <si>
    <t>HERAUF PERU S.A.C. - RUC 20522453111</t>
  </si>
  <si>
    <t>Adquisición Tarjetas Electrónicas de Consumos de Alimentos</t>
  </si>
  <si>
    <t>L.P.N°002-2020-MIMP</t>
  </si>
  <si>
    <t>Adquisición Uniformes Institucionales Verano e Invierno para el personal 276 y 728 del MIMP</t>
  </si>
  <si>
    <t>A.S.N°006-2020-MIMP-1</t>
  </si>
  <si>
    <t>Contratación del Suministro de Diésel B5 S50</t>
  </si>
  <si>
    <t>ALFREDO PIMENTEL SEVILLA S A - RUC 20100025915</t>
  </si>
  <si>
    <t>|</t>
  </si>
  <si>
    <t>SECTOR : 039 - MUJER Y POBLACIONES VULNERABLES</t>
  </si>
  <si>
    <t>001 - 1087 - ADM. CENTRAL</t>
  </si>
  <si>
    <t>no aplica</t>
  </si>
  <si>
    <t>07919126</t>
  </si>
  <si>
    <t>ABARCA ALARCON CECILIA AMALIA</t>
  </si>
  <si>
    <t xml:space="preserve">SECRETARIADO GERENCIAL </t>
  </si>
  <si>
    <t>42911048</t>
  </si>
  <si>
    <t>ACASUZO BRAVO TERI DE SARIO</t>
  </si>
  <si>
    <t>BACHILLER COMUNICACIONES</t>
  </si>
  <si>
    <t>OCUPACIONAL</t>
  </si>
  <si>
    <t>10735389</t>
  </si>
  <si>
    <t>ACEVEDO BOLIJE DE RONCAL FABIOLA MARISA</t>
  </si>
  <si>
    <t>PSICOLOGÍA</t>
  </si>
  <si>
    <t>PROFESIONAL</t>
  </si>
  <si>
    <t>46939615</t>
  </si>
  <si>
    <t>ACHULLI VALDERRAMA LUZMERY</t>
  </si>
  <si>
    <t>ASISTENTE ADMINISTRATIVO - CAJERO</t>
  </si>
  <si>
    <t>07629255</t>
  </si>
  <si>
    <t>ACOSTA FACHO ELIZABETH ANGELICA</t>
  </si>
  <si>
    <t xml:space="preserve">SECRETARIA </t>
  </si>
  <si>
    <t>02307113</t>
  </si>
  <si>
    <t>ACOSTA MENDOZA BETZABE VANESSA</t>
  </si>
  <si>
    <t xml:space="preserve">TRABAJO SOCIAL </t>
  </si>
  <si>
    <t>ANALISTA EN ENFERMERIA</t>
  </si>
  <si>
    <t>10709230</t>
  </si>
  <si>
    <t>AGUERO LAZARTE PATRICIA ISABEL</t>
  </si>
  <si>
    <t>41303614</t>
  </si>
  <si>
    <t>AGUILA CRUZ GLADYS MAGDALEYNI</t>
  </si>
  <si>
    <t xml:space="preserve">ADMINISTRACIÓN </t>
  </si>
  <si>
    <t>09645933</t>
  </si>
  <si>
    <t>AGUILAR  MUÑOZ DE AGUILAR ADRIANA BEATRIZ</t>
  </si>
  <si>
    <t>80240703</t>
  </si>
  <si>
    <t>AGUILAR SOTOMAYOR SONIA BEATRIS</t>
  </si>
  <si>
    <t>28309798</t>
  </si>
  <si>
    <t>AGUIRRE DAVALOS ELIZABETH GEORGINA</t>
  </si>
  <si>
    <t xml:space="preserve">ASISTENTE SOCIAL </t>
  </si>
  <si>
    <t>46924705</t>
  </si>
  <si>
    <t>AGUIRRE PINEDA FRANKLYN OSCAR</t>
  </si>
  <si>
    <t>NOTIFICADOR/A</t>
  </si>
  <si>
    <t>46321568</t>
  </si>
  <si>
    <t>AGURTO TANG ROMEL JESUS</t>
  </si>
  <si>
    <t xml:space="preserve">CHOFER </t>
  </si>
  <si>
    <t>NO ESPECIFICA</t>
  </si>
  <si>
    <t>01306063</t>
  </si>
  <si>
    <t>ALARCON PORTUGAL ELIANA TRINIDAD</t>
  </si>
  <si>
    <t xml:space="preserve">EDUCACIÓN </t>
  </si>
  <si>
    <t>41970099</t>
  </si>
  <si>
    <t>ALARCON TAPIA LIZ VERONICA</t>
  </si>
  <si>
    <t>06601213</t>
  </si>
  <si>
    <t>ALAYO BERECHE CARMEN DEL PILAR</t>
  </si>
  <si>
    <t xml:space="preserve">DERECHO </t>
  </si>
  <si>
    <t>41960046</t>
  </si>
  <si>
    <t>ALBAN  VALDEZ DE SORIANO GRETA YULIANA</t>
  </si>
  <si>
    <t>70008716</t>
  </si>
  <si>
    <t>ALBURQUEQUE  NIÑO MIRIAM CECILIA</t>
  </si>
  <si>
    <t>45725440</t>
  </si>
  <si>
    <t>ALCALDE ANQUISE JOSMEL DANIEL</t>
  </si>
  <si>
    <t>ANALISTA LEGAL</t>
  </si>
  <si>
    <t>08456676</t>
  </si>
  <si>
    <t>ALE SANCHEZ ISABEL MARGARITA</t>
  </si>
  <si>
    <t>44358203</t>
  </si>
  <si>
    <t>ALI GUTIERREZ ZARA LUCIA</t>
  </si>
  <si>
    <t>40397706</t>
  </si>
  <si>
    <t>ALIAGA ORELLANA OLGA LIDIA</t>
  </si>
  <si>
    <t>45504577</t>
  </si>
  <si>
    <t>ALMANZA CHACHAIMA THALIA JENNIFER</t>
  </si>
  <si>
    <t>06260433</t>
  </si>
  <si>
    <t>ALMARAZ CENTENO RITA</t>
  </si>
  <si>
    <t>ANALISTA SOCIAL</t>
  </si>
  <si>
    <t>42337820</t>
  </si>
  <si>
    <t>ALVA ARIAS OSCAR ANDRES</t>
  </si>
  <si>
    <t>DIRECTOR/A II</t>
  </si>
  <si>
    <t>10472738</t>
  </si>
  <si>
    <t>ALVA RUIZ CECILIA RITA</t>
  </si>
  <si>
    <t>15728929</t>
  </si>
  <si>
    <t>ALVA VALVERDE ESTHER ROCIO</t>
  </si>
  <si>
    <t>08826028</t>
  </si>
  <si>
    <t>ALVARADO ALVARADO ELVA PERSEVERANDA</t>
  </si>
  <si>
    <t xml:space="preserve">RECEPCIONISTA / CENTRAL TELEFONICA </t>
  </si>
  <si>
    <t>43601766</t>
  </si>
  <si>
    <t>ALVARADO HUAYNALAYA MARIA SOLEDA</t>
  </si>
  <si>
    <t>08141875</t>
  </si>
  <si>
    <t>ALVARADO JULCA RIGOBERTO ROLANDO</t>
  </si>
  <si>
    <t>40083943</t>
  </si>
  <si>
    <t>ALVARADO SANCHEZ SOILA</t>
  </si>
  <si>
    <t>16721492</t>
  </si>
  <si>
    <t>ALVAREZ DEL VILLAR REINOSO NADIME MARITZA</t>
  </si>
  <si>
    <t>47280456</t>
  </si>
  <si>
    <t>ALVAREZ PEÑA SILVIA GABRIELA</t>
  </si>
  <si>
    <t xml:space="preserve">BACHILLER EN ADMINISTRACIÓN Y MARKETING </t>
  </si>
  <si>
    <t>40136697</t>
  </si>
  <si>
    <t>ALVAREZ VILLAVICENCIO EVELYNN</t>
  </si>
  <si>
    <t>41078455</t>
  </si>
  <si>
    <t>ALVERCA CORDOVA SANDRA DEL ROSARIO</t>
  </si>
  <si>
    <t>40561372</t>
  </si>
  <si>
    <t>ALVITREZ TAM JAIME ALFREDO</t>
  </si>
  <si>
    <t>ANALISTA PSICOLOGICO</t>
  </si>
  <si>
    <t>44094191</t>
  </si>
  <si>
    <t>AMAYA ESCOBEDO YOVANNA ARACELI</t>
  </si>
  <si>
    <t>42650870</t>
  </si>
  <si>
    <t>AMIQUERO MERCADO DEYSI</t>
  </si>
  <si>
    <t>PSICOTERAPEUTA</t>
  </si>
  <si>
    <t>41750729</t>
  </si>
  <si>
    <t>AMPUDIA CASTAÑEDA MARIA SUSSY VICTORIA</t>
  </si>
  <si>
    <t>09349540</t>
  </si>
  <si>
    <t>AMPUERO NAVARRO FRANCISCO JAVIER</t>
  </si>
  <si>
    <t>ESPECIALISTA EN PROMOCIÓN DE VOLUNTARIADO</t>
  </si>
  <si>
    <t>09779118</t>
  </si>
  <si>
    <t>AMPUERO RODRIGUEZ ELIZABETH JULIA</t>
  </si>
  <si>
    <t>42164771</t>
  </si>
  <si>
    <t>ANDIA PORTAL ROSA</t>
  </si>
  <si>
    <t>10193915</t>
  </si>
  <si>
    <t>ANGULO LOPEZ ORLANDO LEONIDAS</t>
  </si>
  <si>
    <t>ESPECIALISTA EN ESTADISTICA</t>
  </si>
  <si>
    <t>21466016</t>
  </si>
  <si>
    <t>ANICAMA FLORES MODESTA ELOISA</t>
  </si>
  <si>
    <t>21534246</t>
  </si>
  <si>
    <t>APARCANA BRAVO FLOR DEL ROSARIO</t>
  </si>
  <si>
    <t>40519311</t>
  </si>
  <si>
    <t>APAZA GARCIA EVER HENRY</t>
  </si>
  <si>
    <t>02435447</t>
  </si>
  <si>
    <t>APAZA MAMANI ESTHER</t>
  </si>
  <si>
    <t>EDUCADOR/A</t>
  </si>
  <si>
    <t>07493485</t>
  </si>
  <si>
    <t>APONTE BONIFAZ RUBEN ALFREDO</t>
  </si>
  <si>
    <t>16006005</t>
  </si>
  <si>
    <t>AQUINO DIAZ HAYDE LILIANA</t>
  </si>
  <si>
    <t xml:space="preserve">ESTADISTICA </t>
  </si>
  <si>
    <t>10179084</t>
  </si>
  <si>
    <t>ARANA DURAN ERICKSON JESUS</t>
  </si>
  <si>
    <t>07105335</t>
  </si>
  <si>
    <t>ARANA HURTADO JOSE</t>
  </si>
  <si>
    <t>INSTALADOR ELECTRICISTA</t>
  </si>
  <si>
    <t>07453081</t>
  </si>
  <si>
    <t>ARAUJO  BOYD FRANCISCA MARGARITA</t>
  </si>
  <si>
    <t>ESPECIALISTA EN FORTALECIMIENTO DE CAPACIDADES</t>
  </si>
  <si>
    <t>42110226</t>
  </si>
  <si>
    <t>ARAUJO CONTRERAS LIZETH SHARON</t>
  </si>
  <si>
    <t>09577384</t>
  </si>
  <si>
    <t>ARCE MEJIA JORGE LUIS</t>
  </si>
  <si>
    <t>ESPECIALISTA LEGAL PARA PROCESOS CIVILES  -CONTENCIOSOS ADMINISTRATIVOS</t>
  </si>
  <si>
    <t>16794338</t>
  </si>
  <si>
    <t>ARDILES HIDALGO NADIA</t>
  </si>
  <si>
    <t>ANALISTA EN EDUCACIÓN</t>
  </si>
  <si>
    <t>42199067</t>
  </si>
  <si>
    <t>ARENAS ACOSTA LAURA EDITH</t>
  </si>
  <si>
    <t>07469051</t>
  </si>
  <si>
    <t>ARENAS CORNEJO ALBERTO FRANCISCO</t>
  </si>
  <si>
    <t>40837098</t>
  </si>
  <si>
    <t>AREVALO LUNA ZOYLA DORA</t>
  </si>
  <si>
    <t>10326684</t>
  </si>
  <si>
    <t>AREVALO SILVA DE DEL SOLAR ELDINA KEYCOL</t>
  </si>
  <si>
    <t>06666788</t>
  </si>
  <si>
    <t>AREVALO VILLACORTA DIONER MOISES</t>
  </si>
  <si>
    <t>44206278</t>
  </si>
  <si>
    <t>ARGOTE OLIVARES VIVIAN PAMELA</t>
  </si>
  <si>
    <t>41183121</t>
  </si>
  <si>
    <t>ARGUMEDO GALINDO NAYIBE JANET</t>
  </si>
  <si>
    <t>41540764</t>
  </si>
  <si>
    <t>ARI HUANCA GINA CLORINDA</t>
  </si>
  <si>
    <t>45376724</t>
  </si>
  <si>
    <t>ARIAS CONDEZO GABRIELA INDIRA</t>
  </si>
  <si>
    <t>07897459</t>
  </si>
  <si>
    <t>ARIAS ESPINOZA ROSA MAGDALENA</t>
  </si>
  <si>
    <t>40729702</t>
  </si>
  <si>
    <t>ARISTA  MORA MARIA VICTORIA</t>
  </si>
  <si>
    <t>04438898</t>
  </si>
  <si>
    <t>ARPASI FLORES VIKY LUZ</t>
  </si>
  <si>
    <t>23978915</t>
  </si>
  <si>
    <t>ARROYO ABARCA JESUS ALBERTO</t>
  </si>
  <si>
    <t>41597562</t>
  </si>
  <si>
    <t>ARROYO ROJAS LIZBETH</t>
  </si>
  <si>
    <t>40669743</t>
  </si>
  <si>
    <t>ASCOY CASTILLO SINDY</t>
  </si>
  <si>
    <t>EDUCACIÓN INICIAL / MADRE CUIDADORA</t>
  </si>
  <si>
    <t>07871716</t>
  </si>
  <si>
    <t>ASENJO VALDIVIESO ESTRELLA CYNTHIA HAYDEE</t>
  </si>
  <si>
    <t>10690301</t>
  </si>
  <si>
    <t>ASTORGA  CARDENAS ERIKA MARIELLA</t>
  </si>
  <si>
    <t>42247782</t>
  </si>
  <si>
    <t>ATAU QUILLAHUAMAN JUDIED YESTALY</t>
  </si>
  <si>
    <t>23943167</t>
  </si>
  <si>
    <t>AUCA VALENCIA NORA</t>
  </si>
  <si>
    <t>46538809</t>
  </si>
  <si>
    <t>AUCCA APAZA MARY LUZ</t>
  </si>
  <si>
    <t xml:space="preserve">EGRESADA SECRETARIADO EJECUTIVO COMPUTARIZADO </t>
  </si>
  <si>
    <t>41460873</t>
  </si>
  <si>
    <t>AURICH PANTIGOSO FERNANDO</t>
  </si>
  <si>
    <t>NOTIFICADOR/AR</t>
  </si>
  <si>
    <t>41778463</t>
  </si>
  <si>
    <t>AVALOS GARCIA LUIS GUSTAVO</t>
  </si>
  <si>
    <t>10280476</t>
  </si>
  <si>
    <t>AVELLANEDA ARIAS LILIANA DELFINA</t>
  </si>
  <si>
    <t>ANALISTA EN RECURSOS HUMANOS</t>
  </si>
  <si>
    <t>45242804</t>
  </si>
  <si>
    <t>AVILA ZAVALETA LIZ LAUREN</t>
  </si>
  <si>
    <t>46237953</t>
  </si>
  <si>
    <t>AYAIPOMA CONDORI CINTHIA DORA</t>
  </si>
  <si>
    <t>08025279</t>
  </si>
  <si>
    <t>AYASTA CUETO MOISES ABELINO</t>
  </si>
  <si>
    <t>70437017</t>
  </si>
  <si>
    <t>AZAÑERO PALOMINO YESSMI KATHERYN</t>
  </si>
  <si>
    <t xml:space="preserve">BACHILLER EN ECONOMÍA </t>
  </si>
  <si>
    <t>09963504</t>
  </si>
  <si>
    <t>BADILLO BOHORQUEZ ELIZABETH IRENE</t>
  </si>
  <si>
    <t>44183200</t>
  </si>
  <si>
    <t>BALDA PACHERRES CLAUDIA SILVANA</t>
  </si>
  <si>
    <t>06594321</t>
  </si>
  <si>
    <t>BALDEON ARRIETA MARIA ELENA</t>
  </si>
  <si>
    <t>20120991</t>
  </si>
  <si>
    <t>BALDEON MENDOZA BETTY LUZ</t>
  </si>
  <si>
    <t>40731480</t>
  </si>
  <si>
    <t>BALDEON PEZO MONICA KARINA</t>
  </si>
  <si>
    <t>SECRETARIA - ADMISIONISTA</t>
  </si>
  <si>
    <t>40081277</t>
  </si>
  <si>
    <t>BALLENA LLUEN MARITA JACQUELINE</t>
  </si>
  <si>
    <t>05264105</t>
  </si>
  <si>
    <t>BAR GONZALES KELLY VIOLETA</t>
  </si>
  <si>
    <t xml:space="preserve">ENFERMERA </t>
  </si>
  <si>
    <t>21791735</t>
  </si>
  <si>
    <t>BARAHONA ESPINOZA RICARDO AUGUSTO</t>
  </si>
  <si>
    <t>08445120</t>
  </si>
  <si>
    <t>BARAS VALLE FELICITAS MIRIAN</t>
  </si>
  <si>
    <t>71253873</t>
  </si>
  <si>
    <t>BARBARAN  DÍAZ LILIANA KATERINE</t>
  </si>
  <si>
    <t>10604352</t>
  </si>
  <si>
    <t>BARBOZA DIAZ FLORMIRA</t>
  </si>
  <si>
    <t>09675511</t>
  </si>
  <si>
    <t>BARDALES CABALLERO ANA CECILIA</t>
  </si>
  <si>
    <t>CIENCIAS DE LA COMUNICACON</t>
  </si>
  <si>
    <t>31039283</t>
  </si>
  <si>
    <t>BARRETO CARBAJAL ARMANDO</t>
  </si>
  <si>
    <t>09769455</t>
  </si>
  <si>
    <t>BARRIOS  GONZALES NELLY PATRICIA</t>
  </si>
  <si>
    <t>07671371</t>
  </si>
  <si>
    <t>BASILIO AGUILAR GROVER PERCY</t>
  </si>
  <si>
    <t>25725207</t>
  </si>
  <si>
    <t>BASTIDAS QUISPE BERNARDO CAMILO</t>
  </si>
  <si>
    <t xml:space="preserve">DERECHO Y CIENCIAS POLITICAS </t>
  </si>
  <si>
    <t>09544320</t>
  </si>
  <si>
    <t>BASURCO CHANG HOLGER LUCIANO DOMINGO</t>
  </si>
  <si>
    <t>07290303</t>
  </si>
  <si>
    <t>BAUTISTA AZCUE NORA CECILIA</t>
  </si>
  <si>
    <t>09634788</t>
  </si>
  <si>
    <t>BAZAN OYARCE ANA MARIA</t>
  </si>
  <si>
    <t>71873806</t>
  </si>
  <si>
    <t>BECERRA CONCHA FRANCIA CELESTE</t>
  </si>
  <si>
    <t>SECRETARIA INFORMATICA EJECUTIVA</t>
  </si>
  <si>
    <t>70063499</t>
  </si>
  <si>
    <t>BECERRA MENDOZA LILIAN ROSE</t>
  </si>
  <si>
    <t>40996130</t>
  </si>
  <si>
    <t>BECERRA VILLALOBOS YESENIA</t>
  </si>
  <si>
    <t>45057624</t>
  </si>
  <si>
    <t>BEGAZO COYLA JUBITZA MERCEDES</t>
  </si>
  <si>
    <t>32764159</t>
  </si>
  <si>
    <t>BELTRAN RODRIGUEZ EDITH JACQUELINE</t>
  </si>
  <si>
    <t>41801513</t>
  </si>
  <si>
    <t>BENAVIDES BONILLA MANUEL JOSE</t>
  </si>
  <si>
    <t>00255271</t>
  </si>
  <si>
    <t>BENAVIDES CHUNGA RAUL POLO FRANCISCO</t>
  </si>
  <si>
    <t>74812438</t>
  </si>
  <si>
    <t>BENDEZU HERNANDEZ CARMEN DE LAS NIEVES</t>
  </si>
  <si>
    <t>ASISTENTE EN CONTRATACIONES PUBLICAS</t>
  </si>
  <si>
    <t>45638338</t>
  </si>
  <si>
    <t>BERETTA RISCO JOSE HUMBERTO</t>
  </si>
  <si>
    <t>47071128</t>
  </si>
  <si>
    <t>BERNAL ROSAS ESTRELLA LUCIA</t>
  </si>
  <si>
    <t>43570258</t>
  </si>
  <si>
    <t>BERNAOLA LOPEZ TANIA</t>
  </si>
  <si>
    <t>29613884</t>
  </si>
  <si>
    <t>BERNEDO SALAZAR MARIA ROXANA</t>
  </si>
  <si>
    <t>42560211</t>
  </si>
  <si>
    <t>BERROCAL VIZARRETA ARMANDO</t>
  </si>
  <si>
    <t>45470117</t>
  </si>
  <si>
    <t>BERRU  LAYA  NATIVIDAD</t>
  </si>
  <si>
    <t>08136572</t>
  </si>
  <si>
    <t>BLAS  SANCHEZ MILAGROS PATRICIA</t>
  </si>
  <si>
    <t>20077594</t>
  </si>
  <si>
    <t>BONIFACIO ORELLANA ELSA YOLANDA</t>
  </si>
  <si>
    <t>20029845</t>
  </si>
  <si>
    <t>BONILLA CAIRO ROCIO</t>
  </si>
  <si>
    <t>42363615</t>
  </si>
  <si>
    <t>BORDA ALVIZURI NATALY DONATILDA</t>
  </si>
  <si>
    <t>10114204</t>
  </si>
  <si>
    <t>BORJA AGUILAR RAPHAEL MAURO</t>
  </si>
  <si>
    <t>45496795</t>
  </si>
  <si>
    <t>BRAVO ACOSTA MABEL MILAGROS</t>
  </si>
  <si>
    <t>46186239</t>
  </si>
  <si>
    <t>BRAVO SANCHEZ KATHERINE OMAYRA</t>
  </si>
  <si>
    <t>ANALISTA EN FORTALECIMIENTO DE CAPACIDADES</t>
  </si>
  <si>
    <t>08862147</t>
  </si>
  <si>
    <t>BROWN BEZADA GILBERT</t>
  </si>
  <si>
    <t>40737096</t>
  </si>
  <si>
    <t>BUENDIA ARELLANO DIANE ENMA</t>
  </si>
  <si>
    <t>46796802</t>
  </si>
  <si>
    <t>BURGA ALVARADO ALVARO DANIEL</t>
  </si>
  <si>
    <t>08753455</t>
  </si>
  <si>
    <t>BURGA MATEOS PATRICIA JAKELYNE</t>
  </si>
  <si>
    <t>44173120</t>
  </si>
  <si>
    <t>BUSTINZA ARPITA GADY</t>
  </si>
  <si>
    <t>46936379</t>
  </si>
  <si>
    <t>BUTRON BUSTAMANTE MARIA ANGELICA</t>
  </si>
  <si>
    <t>09565193</t>
  </si>
  <si>
    <t>CABANILLAS VALDIVIESO LILIANA SARA</t>
  </si>
  <si>
    <t>45883405</t>
  </si>
  <si>
    <t>CABELLO HURTADO LUIS ENRIQUE</t>
  </si>
  <si>
    <t xml:space="preserve">EGRESADO DE ADMINISTRACIÓN </t>
  </si>
  <si>
    <t>16506083</t>
  </si>
  <si>
    <t>CABREJOS SAAVEDRA LUIS ERNESTO</t>
  </si>
  <si>
    <t>ESPECIALISTA EN PLANEAMIENTO ESTRATEGICO</t>
  </si>
  <si>
    <t>80551150</t>
  </si>
  <si>
    <t>CABREJOS VERA DIANA CECILIA</t>
  </si>
  <si>
    <t>43588227</t>
  </si>
  <si>
    <t>CABRERA MELENDEZ CARMIN GREGORIA</t>
  </si>
  <si>
    <t>OPERADORA DE MESA DE AYUDA</t>
  </si>
  <si>
    <t>40229079</t>
  </si>
  <si>
    <t>CABRERA MELENDEZ SORY LILI</t>
  </si>
  <si>
    <t xml:space="preserve">ANTROPOLOGÍA </t>
  </si>
  <si>
    <t>01216821</t>
  </si>
  <si>
    <t>CACERES PEREZ YOLANDA</t>
  </si>
  <si>
    <t>09876586</t>
  </si>
  <si>
    <t>CACERES SIERRA DANIEL ANTONIO</t>
  </si>
  <si>
    <t>25783162</t>
  </si>
  <si>
    <t>CACERES TORRES CARLOS EDUARDO</t>
  </si>
  <si>
    <t>25751627</t>
  </si>
  <si>
    <t>CACERES TORRES ROODY WILLVER</t>
  </si>
  <si>
    <t>07517637</t>
  </si>
  <si>
    <t>CACHA OBISPO ESDRAS REYNA</t>
  </si>
  <si>
    <t>10278588</t>
  </si>
  <si>
    <t>CAHUASA GRANDEZ GLADYS MARGOTH</t>
  </si>
  <si>
    <t>46970267</t>
  </si>
  <si>
    <t>CAIRA YUCRA RUTH MERY</t>
  </si>
  <si>
    <t>09598166</t>
  </si>
  <si>
    <t>CAJACURI MARTINEZ EDWIN WILLIAM</t>
  </si>
  <si>
    <t>43564359</t>
  </si>
  <si>
    <t>CAJACURI ROJAS CHRISTIAN DOUGLAS</t>
  </si>
  <si>
    <t xml:space="preserve">INFORMATICA </t>
  </si>
  <si>
    <t>22506878</t>
  </si>
  <si>
    <t>CAJAS TARAZONA SORAYA</t>
  </si>
  <si>
    <t>42924061</t>
  </si>
  <si>
    <t>CALCINA CHAMBI MARTHA</t>
  </si>
  <si>
    <t>47349152</t>
  </si>
  <si>
    <t>CALDERON  PEREZ  ARASELY</t>
  </si>
  <si>
    <t>44264852</t>
  </si>
  <si>
    <t>CALDERON ARANDA KATHERINE VANESSA</t>
  </si>
  <si>
    <t xml:space="preserve">ESTUDIOS DE CIENCIAS ADMINISTRATIVAS </t>
  </si>
  <si>
    <t>41795011</t>
  </si>
  <si>
    <t>CALDERON GOMEZ ROSA MARIA</t>
  </si>
  <si>
    <t>40221816</t>
  </si>
  <si>
    <t>CALDERON SEMINARIO CARLOS MIGUEL</t>
  </si>
  <si>
    <t>ESPECIALISTA ECONÓMICO</t>
  </si>
  <si>
    <t>10730679</t>
  </si>
  <si>
    <t>CALDERON VALDEZ JENNY PAOLA</t>
  </si>
  <si>
    <t>09386307</t>
  </si>
  <si>
    <t>CALDERON VALIENTE ALICIA</t>
  </si>
  <si>
    <t>45138364</t>
  </si>
  <si>
    <t>CALDERON YNFANTAS  ROCIO ISABEL</t>
  </si>
  <si>
    <t>CALLE  AGUILA ANGELICA ESTHER</t>
  </si>
  <si>
    <t>08609081</t>
  </si>
  <si>
    <t>CALMET BUENO CESAR AUGUSTO</t>
  </si>
  <si>
    <t>73830651</t>
  </si>
  <si>
    <t>CAMA BERROCAL YNES KAREN</t>
  </si>
  <si>
    <t>41442317</t>
  </si>
  <si>
    <t>CAMACHO  SEGURA VICTOR RAUL</t>
  </si>
  <si>
    <t>40224364</t>
  </si>
  <si>
    <t>CAMPOS GUERRA CHARLY HERNAN</t>
  </si>
  <si>
    <t>ARCHIVISTA - DIGITADOR</t>
  </si>
  <si>
    <t>40375638</t>
  </si>
  <si>
    <t>CAMPOS PRIALE CAROLA ROSARIO</t>
  </si>
  <si>
    <t>43501314</t>
  </si>
  <si>
    <t>CAMPOS RIVERA LESLY SILVANA</t>
  </si>
  <si>
    <t>ANALISTA DE EVALUACIÓN PSICOLOGICA</t>
  </si>
  <si>
    <t>42200478</t>
  </si>
  <si>
    <t>CANALES BERNAL PAUL CATALINO</t>
  </si>
  <si>
    <t xml:space="preserve">CONTABILIDAD </t>
  </si>
  <si>
    <t>21446360</t>
  </si>
  <si>
    <t>CANALES GALINDO WILBERT ANGEL</t>
  </si>
  <si>
    <t>47692382</t>
  </si>
  <si>
    <t>CANCHANYA MEDINA KELLY MEDALIT</t>
  </si>
  <si>
    <t>25522341</t>
  </si>
  <si>
    <t>CANTARO  BUITRON JOSE ALFONZO</t>
  </si>
  <si>
    <t>ESPECIALISTA LEGAL PARA CASOS LABORALES - CONTENCIOSO ADMINISTRATIVO</t>
  </si>
  <si>
    <t>08938523</t>
  </si>
  <si>
    <t>CANTEÑO CRUZ DONATA</t>
  </si>
  <si>
    <t>42248707</t>
  </si>
  <si>
    <t>CAPRISTAN ALZA CARLOS GABRIEL</t>
  </si>
  <si>
    <t>42260684</t>
  </si>
  <si>
    <t>CARAMANTIN  MELGAREJO  JULIANNA AMANDA</t>
  </si>
  <si>
    <t>TÉCNICA EN ENFERMERÍA</t>
  </si>
  <si>
    <t>10679264</t>
  </si>
  <si>
    <t>CARBAJAL BERROCAL ROSALBA HAYDEE</t>
  </si>
  <si>
    <t>AUXILIAR DE FORMACIÓN DE NIÑOS / MADRE CUIDADORA</t>
  </si>
  <si>
    <t>06157107</t>
  </si>
  <si>
    <t>CARCHERI GIRON WILLIAM RAUL</t>
  </si>
  <si>
    <t>ING. SISTEMAS</t>
  </si>
  <si>
    <t>29578725</t>
  </si>
  <si>
    <t>CARDENAS ESCOBEDO DEIBY DAVID</t>
  </si>
  <si>
    <t>41852581</t>
  </si>
  <si>
    <t>CARDENAS FERNANDEZ SANDRA</t>
  </si>
  <si>
    <t>23821868</t>
  </si>
  <si>
    <t>CARDENAS VARGAS FANY</t>
  </si>
  <si>
    <t>44023621</t>
  </si>
  <si>
    <t>CARHUAYÑA SAMAME JUDY MAGALY</t>
  </si>
  <si>
    <t>40354081</t>
  </si>
  <si>
    <t>CARLOS GALLARDO HAYDEE ROSARIO</t>
  </si>
  <si>
    <t>44072298</t>
  </si>
  <si>
    <t>CARMEN SARANGO MARILYN</t>
  </si>
  <si>
    <t>42534741</t>
  </si>
  <si>
    <t>CARNERO BUIZA DORA GRACIELA</t>
  </si>
  <si>
    <t>40999610</t>
  </si>
  <si>
    <t>CARRILLO GAMARRA AUGUSTO ALEXANDER</t>
  </si>
  <si>
    <t>06697653</t>
  </si>
  <si>
    <t>CARRION CASTILLO RAYMUNDO MANUEL</t>
  </si>
  <si>
    <t xml:space="preserve">ESTUDIOS DE ARQUITECTURA Y URBANISMO </t>
  </si>
  <si>
    <t>09374154</t>
  </si>
  <si>
    <t>CARRIZALES VILCHEZ JORGE WILLIAM</t>
  </si>
  <si>
    <t>43535239</t>
  </si>
  <si>
    <t>CASAPIA AGUEDO OMAYRA JUANA</t>
  </si>
  <si>
    <t>21140395</t>
  </si>
  <si>
    <t>CASAS OCHANTE SUSAN</t>
  </si>
  <si>
    <t>44396249</t>
  </si>
  <si>
    <t>CASAVERDE CHIPANA VICTORIA</t>
  </si>
  <si>
    <t>06158255</t>
  </si>
  <si>
    <t>CASTAMAN CHOTTI CARLOS ALBERTO</t>
  </si>
  <si>
    <t>41588583</t>
  </si>
  <si>
    <t>CASTAÑEDA LAYSECA EVELYN</t>
  </si>
  <si>
    <t>44030499</t>
  </si>
  <si>
    <t>CASTAÑEDA PATIÑO DE GARCIA  BRENDA MELISSA</t>
  </si>
  <si>
    <t>07644881</t>
  </si>
  <si>
    <t>CASTELLANOS MARENGO CARLA PAOLA</t>
  </si>
  <si>
    <t>21860176</t>
  </si>
  <si>
    <t>CASTILLA PACHAS YENNY MIRELLA</t>
  </si>
  <si>
    <t>CASTILLO  VEGA WILLIAM</t>
  </si>
  <si>
    <t>23940439</t>
  </si>
  <si>
    <t>CASTILLO FLORES FELICIA</t>
  </si>
  <si>
    <t xml:space="preserve">BACHILLER EN SERVICIO SOCIAL </t>
  </si>
  <si>
    <t>44838114</t>
  </si>
  <si>
    <t>CASTILLO LOPEZ RAQUEL ELITA</t>
  </si>
  <si>
    <t>09891568</t>
  </si>
  <si>
    <t>CASTILLO PALERMO BETTY</t>
  </si>
  <si>
    <t>ANALISTA DE EVALUACIÓN PSICOLOGICA PARA LA ADOPCIÓN</t>
  </si>
  <si>
    <t>40543958</t>
  </si>
  <si>
    <t>CASTILLO QUISPE ERIKA ISABEL</t>
  </si>
  <si>
    <t>46432505</t>
  </si>
  <si>
    <t>CASTILLO URQUIZA QUIAN HANS</t>
  </si>
  <si>
    <t>18891384</t>
  </si>
  <si>
    <t>CASTREJON TERRONES FELIPE MANUEL</t>
  </si>
  <si>
    <t>INGENIERIA DE COMPUTACIÓN Y SISTEMAS</t>
  </si>
  <si>
    <t>40056583</t>
  </si>
  <si>
    <t>CASTRO  FELIX JENNY LILY</t>
  </si>
  <si>
    <t>70065878</t>
  </si>
  <si>
    <t>CASTRO  VILLEGAS ROSSY ELIZABETH</t>
  </si>
  <si>
    <t>25560487</t>
  </si>
  <si>
    <t>CASTRO HERRERA PAUL MARTIN</t>
  </si>
  <si>
    <t>DERECHO Y CIENCIAS ´POLITICAS</t>
  </si>
  <si>
    <t>42777051</t>
  </si>
  <si>
    <t>CASTRO NOLE CARLOS MARTIN</t>
  </si>
  <si>
    <t xml:space="preserve">BACHILLER EN ADMINISTRACIÓN </t>
  </si>
  <si>
    <t>45108428</t>
  </si>
  <si>
    <t>CASTRO PEÑA ERICSON PAUL</t>
  </si>
  <si>
    <t>29606599</t>
  </si>
  <si>
    <t>CASTRO PIZARRO FANNY ZULLY</t>
  </si>
  <si>
    <t>44638084</t>
  </si>
  <si>
    <t>CASTRO QUINTANILLA LIBETH EMILY</t>
  </si>
  <si>
    <t>40587822</t>
  </si>
  <si>
    <t>CASTRO SALAZAR GIGLIOLA</t>
  </si>
  <si>
    <t>21297863</t>
  </si>
  <si>
    <t>CASTRO SANTOS MARIBEL MERCEDES</t>
  </si>
  <si>
    <t>42682395</t>
  </si>
  <si>
    <t>CASTRO VERA ANTHONY ALEXANDER</t>
  </si>
  <si>
    <t>TECNICO EN CARPINTERIA</t>
  </si>
  <si>
    <t>70188647</t>
  </si>
  <si>
    <t>CATARI RIVAS MIGUEL ANGEL</t>
  </si>
  <si>
    <t>ASISTENTE DE INFORMACIÓN</t>
  </si>
  <si>
    <t>48521844</t>
  </si>
  <si>
    <t>CAVALLINI BURGOS MARÍA DEL ROSARIO</t>
  </si>
  <si>
    <t>46427802</t>
  </si>
  <si>
    <t>CCONISLLA CHACMANA CARLOS BENJAMIN</t>
  </si>
  <si>
    <t>43356322</t>
  </si>
  <si>
    <t>CCOSI PAUCAR ENMA ENEIDA</t>
  </si>
  <si>
    <t>10719531</t>
  </si>
  <si>
    <t>CENCIA AYQUIPA CARI VIOLETA</t>
  </si>
  <si>
    <t>45036873</t>
  </si>
  <si>
    <t>CENTURION MUÑOZ EDINSON HUGO</t>
  </si>
  <si>
    <t>40547599</t>
  </si>
  <si>
    <t>CERRON  NAVARRETE LUIS ALBERTO</t>
  </si>
  <si>
    <t>17431033</t>
  </si>
  <si>
    <t>CEVALLOS DE BARRENECHEA OSCAR RICARDO</t>
  </si>
  <si>
    <t>ING. ADMINISTRATIVO</t>
  </si>
  <si>
    <t>42563958</t>
  </si>
  <si>
    <t>CHAGUA  VARGAS  LENNIN SNADER</t>
  </si>
  <si>
    <t>41211563</t>
  </si>
  <si>
    <t>CHAGUA RAMIREZ JELLY  VIVIANA</t>
  </si>
  <si>
    <t>43603914</t>
  </si>
  <si>
    <t>CHAMBI HANCCO CLAUDIA IDANIA</t>
  </si>
  <si>
    <t>40723358</t>
  </si>
  <si>
    <t>CHANCHA  CONDORI OLINDA</t>
  </si>
  <si>
    <t>41532520</t>
  </si>
  <si>
    <t>CHAVEZ CARHUAMACA ANA CECILIA</t>
  </si>
  <si>
    <t>42056437</t>
  </si>
  <si>
    <t>CHAVEZ CCORI DANIEL</t>
  </si>
  <si>
    <t>09647732</t>
  </si>
  <si>
    <t>CHAVEZ CORTEZ JUAN CARLOS</t>
  </si>
  <si>
    <t>70041992</t>
  </si>
  <si>
    <t>CHAVEZ GRANDA JULISSA</t>
  </si>
  <si>
    <t>06103646</t>
  </si>
  <si>
    <t>CHAVEZ VIDAL OLGA ELVIRA</t>
  </si>
  <si>
    <t xml:space="preserve">SECRETARIADO </t>
  </si>
  <si>
    <t>44315721</t>
  </si>
  <si>
    <t>CHICOMA GAMBOA MARTIN ENRIQUE</t>
  </si>
  <si>
    <t>17432345</t>
  </si>
  <si>
    <t>CHICOMA MORANTE PERCY ANTONIO</t>
  </si>
  <si>
    <t>45048214</t>
  </si>
  <si>
    <t>CHILON  OCAS GUSTAVO ADOLFO</t>
  </si>
  <si>
    <t>07778143</t>
  </si>
  <si>
    <t>CHINCARO EGUSQUIZA LUCY CRISTINA</t>
  </si>
  <si>
    <t>29709899</t>
  </si>
  <si>
    <t>CHIONG ESPINOZA MONICA TRINIDAD</t>
  </si>
  <si>
    <t>29592871</t>
  </si>
  <si>
    <t>CHIPANA AGUILAR MARTIN VALENTIN</t>
  </si>
  <si>
    <t>48094114</t>
  </si>
  <si>
    <t>CHIPANA MEZA MIRIAM</t>
  </si>
  <si>
    <t xml:space="preserve">EGRESADA EN SECRETARIADO EJECUTIVO </t>
  </si>
  <si>
    <t>43332588</t>
  </si>
  <si>
    <t>CHIPANA NUÑEZ MAYRA ALEJANDRA ANTONIA</t>
  </si>
  <si>
    <t>10338979</t>
  </si>
  <si>
    <t>CHIRA LA ROSA LUIS RODOLFO</t>
  </si>
  <si>
    <t>LIC. EN ESTADISTICAS</t>
  </si>
  <si>
    <t>09606417</t>
  </si>
  <si>
    <t>CHIRRE TOLENTINO CHRISTIAN ALEXANDER</t>
  </si>
  <si>
    <t>10129704</t>
  </si>
  <si>
    <t>CHOCAS ROCA HILTON FREDDY</t>
  </si>
  <si>
    <t xml:space="preserve">SECUNDARIA COMPLETA / MANTENIMIENTO </t>
  </si>
  <si>
    <t>45486924</t>
  </si>
  <si>
    <t>CHOQUE HUANCASI  ROSSMERY VERONICA</t>
  </si>
  <si>
    <t>45078022</t>
  </si>
  <si>
    <t>CHOQUE MAR JESSICA MARGOT</t>
  </si>
  <si>
    <t>01556295</t>
  </si>
  <si>
    <t>CHOQUEHUANCA MAMANI ELMER DAVID</t>
  </si>
  <si>
    <t>COORDINADOR (A)</t>
  </si>
  <si>
    <t>07761801</t>
  </si>
  <si>
    <t>CHUECAS JAIME ROMER EDUARDO</t>
  </si>
  <si>
    <t>LICENCIADO EN ADMINISTRACIÓN</t>
  </si>
  <si>
    <t>43485381</t>
  </si>
  <si>
    <t>CHUJUTALLI DA SILVA GLORIA</t>
  </si>
  <si>
    <t>44187105</t>
  </si>
  <si>
    <t>CHULLA GARATE FLOR DEL MILAGRO</t>
  </si>
  <si>
    <t>23976922</t>
  </si>
  <si>
    <t>CHULLA VILLA NELIDA</t>
  </si>
  <si>
    <t>44630137</t>
  </si>
  <si>
    <t>CHUNGA  PAZO GABY MARICEL</t>
  </si>
  <si>
    <t>70438788</t>
  </si>
  <si>
    <t>CIRIACO MARCATINCO ROSA VIVIANA</t>
  </si>
  <si>
    <t>26678615</t>
  </si>
  <si>
    <t>COLINA PORTAL JORGE LUIS</t>
  </si>
  <si>
    <t>41766342</t>
  </si>
  <si>
    <t>CONDOR SANCHEZ ELISA HAYDEE</t>
  </si>
  <si>
    <t>70309430</t>
  </si>
  <si>
    <t>CONDORI HUAMAN JANETH VANESSA</t>
  </si>
  <si>
    <t>BACHILLER EN ECONOMÍA Y NEGOCIOS INTERNACIONALES</t>
  </si>
  <si>
    <t>47068174</t>
  </si>
  <si>
    <t>CONDORI PEDRAZA YUDY WALDEDRUDYS</t>
  </si>
  <si>
    <t>45049463</t>
  </si>
  <si>
    <t>CONTRERAS  SANGAY RAUL EDUARDO</t>
  </si>
  <si>
    <t>40082529</t>
  </si>
  <si>
    <t>CONTRERAS BAUTISTA LUCY</t>
  </si>
  <si>
    <t>42947479</t>
  </si>
  <si>
    <t>CONTRERAS BUSTOS GUILLERMO</t>
  </si>
  <si>
    <t>41839199</t>
  </si>
  <si>
    <t>CONTRERAS MARIN NOELIA EMILY</t>
  </si>
  <si>
    <t>29295439</t>
  </si>
  <si>
    <t>CONTRERAS OBANDO ROSA  RUBERLINDA</t>
  </si>
  <si>
    <t>43868974</t>
  </si>
  <si>
    <t>CORAL SORIA ALLEN</t>
  </si>
  <si>
    <t>23977790</t>
  </si>
  <si>
    <t>CORDOVA  ACOSTA CILIA SHIRLEY</t>
  </si>
  <si>
    <t>43326078</t>
  </si>
  <si>
    <t>CORNEJO ARISPE KATYA</t>
  </si>
  <si>
    <t>08772819</t>
  </si>
  <si>
    <t>CORNEJO LOBO REBECA IVONNE</t>
  </si>
  <si>
    <t>80549912</t>
  </si>
  <si>
    <t>CORONADO DE LA CRUZ CARMEN ROSA</t>
  </si>
  <si>
    <t>10796672</t>
  </si>
  <si>
    <t>CORONADO GALLARDO JESSICA PAOLA</t>
  </si>
  <si>
    <t>70664803</t>
  </si>
  <si>
    <t>CORRALES CHIRINOS  STEPHANIE SOFIA</t>
  </si>
  <si>
    <t>09875815</t>
  </si>
  <si>
    <t>COTRINA CASTRO WILLIAM EDGARDO</t>
  </si>
  <si>
    <t>44811131</t>
  </si>
  <si>
    <t>CRUZADO  FERNANDEZ PATRICIA ELIZABETH</t>
  </si>
  <si>
    <t>43730272</t>
  </si>
  <si>
    <t>CRUZADO TAFUR NATALY PAOLA</t>
  </si>
  <si>
    <t>08406289</t>
  </si>
  <si>
    <t>CRUZALEGUI VILLACORTA ANA DEL CARMEN</t>
  </si>
  <si>
    <t xml:space="preserve">ESTUDIOS TECNICO EN ADMINISTRACIÓN DE NEGOCIOS </t>
  </si>
  <si>
    <t>70021939</t>
  </si>
  <si>
    <t>CUAREZ PARDO MILENA</t>
  </si>
  <si>
    <t xml:space="preserve">BACHILLER EN COMUNICACIÓN </t>
  </si>
  <si>
    <t>41799725</t>
  </si>
  <si>
    <t>CUBA HUAMANI MIGUEL ANGEL</t>
  </si>
  <si>
    <t>09593881</t>
  </si>
  <si>
    <t>CUBILLAS OLEA MIRTHA GLADYS</t>
  </si>
  <si>
    <t>41845127</t>
  </si>
  <si>
    <t>CUEVA SARAVIA LINDSAY KARIN</t>
  </si>
  <si>
    <t>BACHILLER EN RELACIONES INDUSTRIALES</t>
  </si>
  <si>
    <t>46084375</t>
  </si>
  <si>
    <t>CURI CARRASCO JOVERT</t>
  </si>
  <si>
    <t>42975572</t>
  </si>
  <si>
    <t>CURI HUAMAN ROGER</t>
  </si>
  <si>
    <t>43252967</t>
  </si>
  <si>
    <t>CURMILLUNI MAZUELOS  JOSE LUIS</t>
  </si>
  <si>
    <t>46498731</t>
  </si>
  <si>
    <t>CUSIHUAMAN TINEO MARGOTH</t>
  </si>
  <si>
    <t>46087649</t>
  </si>
  <si>
    <t>CUSQUIPOMA ECHEVARRIA EMERITA YACKELINE</t>
  </si>
  <si>
    <t>40477857</t>
  </si>
  <si>
    <t>CUTIPA HUAHUASONCCO MARTHA</t>
  </si>
  <si>
    <t>45775129</t>
  </si>
  <si>
    <t>DA CRUZ SOREGUI JUAN</t>
  </si>
  <si>
    <t>09992270</t>
  </si>
  <si>
    <t>DAMIAN CUELLAR HUBERTINO</t>
  </si>
  <si>
    <t>46533459</t>
  </si>
  <si>
    <t>DAVILA CASTILLO MARGARITA DEL PILAR</t>
  </si>
  <si>
    <t>08639456</t>
  </si>
  <si>
    <t>DAVILA CASTILLO ROXANA TERESA</t>
  </si>
  <si>
    <t>10866645</t>
  </si>
  <si>
    <t>DAVILA MAZZINI LUIS JAVIER</t>
  </si>
  <si>
    <t>COORDINADOR DE CONTRATACIONES</t>
  </si>
  <si>
    <t>05238405</t>
  </si>
  <si>
    <t>DAZA TANANTA  FRANCISCO</t>
  </si>
  <si>
    <t>43971146</t>
  </si>
  <si>
    <t>DE LA CRUZ CAMPOS MELISSA</t>
  </si>
  <si>
    <t>44455899</t>
  </si>
  <si>
    <t>DE LA CRUZ DEUDOR MARITZA YANINA</t>
  </si>
  <si>
    <t>45869932</t>
  </si>
  <si>
    <t>DE LA CRUZ NUÑEZ KAREN LIZBETH</t>
  </si>
  <si>
    <t>06692251</t>
  </si>
  <si>
    <t>DE LA CRUZ QUISPE MARIA ISABEL</t>
  </si>
  <si>
    <t>10050920</t>
  </si>
  <si>
    <t>DE LA CRUZ RODRIGUEZ  MARCELINO FRANCISCO</t>
  </si>
  <si>
    <t>05399555</t>
  </si>
  <si>
    <t>DE LA CRUZ SALAZAR LICIA JUDITH</t>
  </si>
  <si>
    <t>08539152</t>
  </si>
  <si>
    <t>DE LA CRUZ VALVERDE EDUAR JUSTO</t>
  </si>
  <si>
    <t>SECUNDARIA COMPLETA - CHOFER</t>
  </si>
  <si>
    <t>07616190</t>
  </si>
  <si>
    <t>DE LAS CASAS ALEGRE MONICA OLGA ALICIA</t>
  </si>
  <si>
    <t>40850059</t>
  </si>
  <si>
    <t>DE LOS SANTOS ARIAS MANUEL SMITH</t>
  </si>
  <si>
    <t>ING. GEOGRAFO</t>
  </si>
  <si>
    <t>DEL AGUILA MURO DARWIN</t>
  </si>
  <si>
    <t>45076909</t>
  </si>
  <si>
    <t>DEL CARPIO DE LA CRUZ ZENAIDA ELIZABETH</t>
  </si>
  <si>
    <t>ANALISTA EN PSICOLOGIA</t>
  </si>
  <si>
    <t>40935257</t>
  </si>
  <si>
    <t>DEL CASTILLO BERTOLOTTI STANLEY</t>
  </si>
  <si>
    <t xml:space="preserve">ESTUDIOS DE ADMINISTRACIÓN </t>
  </si>
  <si>
    <t>10554537</t>
  </si>
  <si>
    <t>DEL POZO GOICOCHEA CLAUDIA ROSANNA</t>
  </si>
  <si>
    <t>41971372</t>
  </si>
  <si>
    <t>DEL VALLE SANCHEZ HELEN JUDIHT</t>
  </si>
  <si>
    <t>ANALISTA SOCIAL DE ACOGIMIENTO FAMILIAR</t>
  </si>
  <si>
    <t>09715197</t>
  </si>
  <si>
    <t>DELFIN CACHIQUE MARCOS ERNESTO</t>
  </si>
  <si>
    <t xml:space="preserve">SOCIOLOGÍA </t>
  </si>
  <si>
    <t>33797101</t>
  </si>
  <si>
    <t>DELGADO LOPEZ WERNER</t>
  </si>
  <si>
    <t>41190378</t>
  </si>
  <si>
    <t>DELGADO QUISPE DE QUISPE ANA MARIA</t>
  </si>
  <si>
    <t xml:space="preserve">SECRETARIADO EJECUTIVO COMPUTARIZADO </t>
  </si>
  <si>
    <t>43080865</t>
  </si>
  <si>
    <t>DELGADO TOVAR IVAN ORLANDO</t>
  </si>
  <si>
    <t>40261644</t>
  </si>
  <si>
    <t>DEVERA VELASQUEZ PATRICIA AURORA</t>
  </si>
  <si>
    <t>48023964</t>
  </si>
  <si>
    <t>DIAZ BELLIDO WALTER BRAYAN</t>
  </si>
  <si>
    <t xml:space="preserve">BACHILLER EN CIENCIAS POLITICAS </t>
  </si>
  <si>
    <t>22433769</t>
  </si>
  <si>
    <t>DIAZ MEDRANO FLORALIA IRIOLA</t>
  </si>
  <si>
    <t>25627785</t>
  </si>
  <si>
    <t>DIAZ PADILLA CARMEN LUZ</t>
  </si>
  <si>
    <t>SUPERVISORA DE AUDITORIA</t>
  </si>
  <si>
    <t>09458497</t>
  </si>
  <si>
    <t>DIAZ SEVILLA SANDRA CAROLINA</t>
  </si>
  <si>
    <t>71924694</t>
  </si>
  <si>
    <t>DIAZ SILVA LAURA DENISE</t>
  </si>
  <si>
    <t>06096432</t>
  </si>
  <si>
    <t>DOIG MUÑOZ JORGE MARTIN</t>
  </si>
  <si>
    <t>10438098</t>
  </si>
  <si>
    <t>DOMINGUEZ MELENDEZ ROSA VICTORIA</t>
  </si>
  <si>
    <t>40745689</t>
  </si>
  <si>
    <t>DOMINGUEZ VILLANUEVA VIVIANA</t>
  </si>
  <si>
    <t>10818024</t>
  </si>
  <si>
    <t>DONGO MENDIETA ERNESTO DAVID</t>
  </si>
  <si>
    <t>42440463</t>
  </si>
  <si>
    <t>DUEÑAS HERRERA ROMULO ANDRES</t>
  </si>
  <si>
    <t>09445215</t>
  </si>
  <si>
    <t>DULANTO DIEZ DORA ISABEL</t>
  </si>
  <si>
    <t>20054774</t>
  </si>
  <si>
    <t>DURAN ROMAN WILFREDO WALDO</t>
  </si>
  <si>
    <t>46819363</t>
  </si>
  <si>
    <t>DURAND PINTO SHADIRA STHEPHANY</t>
  </si>
  <si>
    <t>22079056</t>
  </si>
  <si>
    <t>ENCALADA ROMAN ROSA MARIELLA</t>
  </si>
  <si>
    <t>46162700</t>
  </si>
  <si>
    <t>ENCISO  CONTRERAS JOEL</t>
  </si>
  <si>
    <t>10122044</t>
  </si>
  <si>
    <t>ENRIQUEZ HUILCA HENDERSON</t>
  </si>
  <si>
    <t xml:space="preserve">INGENIERIA DE SISTEMAS </t>
  </si>
  <si>
    <t>43334505</t>
  </si>
  <si>
    <t>ESCOBAR ESPINOZA ANGELA ANAIN</t>
  </si>
  <si>
    <t xml:space="preserve">BACHILLER EN PSICOLOGÍA </t>
  </si>
  <si>
    <t>10126045</t>
  </si>
  <si>
    <t>ESCOBEDO DEL PIELAGO MELINA NORMA</t>
  </si>
  <si>
    <t>22196353</t>
  </si>
  <si>
    <t>ESCRIBA GAMBOA ALFONSO NARCISO</t>
  </si>
  <si>
    <t xml:space="preserve">TÉCNICO EN ELECTRÓNICA </t>
  </si>
  <si>
    <t>06816601</t>
  </si>
  <si>
    <t>ESCURRA TAYPE SOFIA MANUELA</t>
  </si>
  <si>
    <t>ESPECIALISTA EN PROTOCOLO</t>
  </si>
  <si>
    <t>45584880</t>
  </si>
  <si>
    <t>ESPEJO GUTIERREZ CLAUDIA NATALI</t>
  </si>
  <si>
    <t>41287730</t>
  </si>
  <si>
    <t>ESPEJO PUMA WILLIAMS ISRAEL</t>
  </si>
  <si>
    <t>46919323</t>
  </si>
  <si>
    <t>ESPILLCO  RODRÍGUEZ KARINA PAMELA</t>
  </si>
  <si>
    <t>41401006</t>
  </si>
  <si>
    <t>ESPINAL VELASQUEZ GREASE ELIZABETH</t>
  </si>
  <si>
    <t>09594112</t>
  </si>
  <si>
    <t>ESPINOZA  VILCAPOMA MERY ROCXANA</t>
  </si>
  <si>
    <t>71125030</t>
  </si>
  <si>
    <t>ESPINOZA ACOSTA MARIA GRACIA</t>
  </si>
  <si>
    <t>42435638</t>
  </si>
  <si>
    <t>ESPINOZA CASAS ZOILA ROSA</t>
  </si>
  <si>
    <t>44562662</t>
  </si>
  <si>
    <t>ESPINOZA HUAÑAHUI MARIA ISABEL</t>
  </si>
  <si>
    <t>40524287</t>
  </si>
  <si>
    <t>ESPINOZA MAGUIÑO JESUS ANTONIO</t>
  </si>
  <si>
    <t>42006033</t>
  </si>
  <si>
    <t>ESPINOZA PALACIOS SHEILAH YOVICZA</t>
  </si>
  <si>
    <t>44456479</t>
  </si>
  <si>
    <t>ESPINOZA REYES CINTHIA YERALDINE</t>
  </si>
  <si>
    <t>10191037</t>
  </si>
  <si>
    <t>ESPINOZA RIOS ELBA MARCELA</t>
  </si>
  <si>
    <t>42703218</t>
  </si>
  <si>
    <t>ESPINOZA SURCO URSULA MARIA</t>
  </si>
  <si>
    <t>80113779</t>
  </si>
  <si>
    <t>ESPINOZA VILCA RENZO MAURICIO</t>
  </si>
  <si>
    <t>ESPECIALISTA EN PRENSA</t>
  </si>
  <si>
    <t>09391672</t>
  </si>
  <si>
    <t>ESTACIO SERRANO ANA LUZ</t>
  </si>
  <si>
    <t>05394217</t>
  </si>
  <si>
    <t>ESTRELLA IZQUIERDO DE RIVERA JULIA ELIZABETH</t>
  </si>
  <si>
    <t>42795138</t>
  </si>
  <si>
    <t>EULARIO DONATO  ALBERHT EDSON</t>
  </si>
  <si>
    <t>44953927</t>
  </si>
  <si>
    <t>FABIAN GAVE ELIZABETH MILAGROS</t>
  </si>
  <si>
    <t>40853697</t>
  </si>
  <si>
    <t>FALCON CAPCHA DAVID ARMANDO</t>
  </si>
  <si>
    <t xml:space="preserve">BACHILLER EN CIENCIAS DE LA COMUNICACIÓN </t>
  </si>
  <si>
    <t>07425139</t>
  </si>
  <si>
    <t>FALLA HOYOS PERCY CARLOS</t>
  </si>
  <si>
    <t>43064139</t>
  </si>
  <si>
    <t>FARFAN CHIRINOS FRANKLIN ARMANDO</t>
  </si>
  <si>
    <t>40651077</t>
  </si>
  <si>
    <t>FAUSTINO VICTORINO LICHER HUBER</t>
  </si>
  <si>
    <t>ANALISTA EN GESTIÓN DOCUMENTAL</t>
  </si>
  <si>
    <t>44092396</t>
  </si>
  <si>
    <t>FELIX DIAZ  SILVA  JANNY RUTH</t>
  </si>
  <si>
    <t>ANALISTA LEGAL PARA LA ADOPCION</t>
  </si>
  <si>
    <t>25599059</t>
  </si>
  <si>
    <t>FERNANDEZ  ALBITRES DE MUENTE SHEILA CECILIA</t>
  </si>
  <si>
    <t>ESPECIALISTA DE GESTIÓN</t>
  </si>
  <si>
    <t>46338868</t>
  </si>
  <si>
    <t>FERNANDEZ CONDORPUSA ROCIO CHAVUCA</t>
  </si>
  <si>
    <t>72558197</t>
  </si>
  <si>
    <t>FERNANDEZ TORRES ANGGIE KATHERINE</t>
  </si>
  <si>
    <t>09981036</t>
  </si>
  <si>
    <t>FERNANDEZ VIVANCO FRANK OLIVER</t>
  </si>
  <si>
    <t>22521235</t>
  </si>
  <si>
    <t>FERRER  SANTA MARIA MIGUEL</t>
  </si>
  <si>
    <t>40740017</t>
  </si>
  <si>
    <t>FIERRO MARTINEZ ROSA MARIA</t>
  </si>
  <si>
    <t>46087927</t>
  </si>
  <si>
    <t>FIERRO MEZA ROCIO CLARA</t>
  </si>
  <si>
    <t>46285414</t>
  </si>
  <si>
    <t>FIGARI OSORES PIERO ALFREDO</t>
  </si>
  <si>
    <t>ANALISTA LEGAL DE ADOPCIÓN Y POST ADOPCIÓN</t>
  </si>
  <si>
    <t>46485271</t>
  </si>
  <si>
    <t>FIGUEROA NAVARRO HUBERT</t>
  </si>
  <si>
    <t>42963422</t>
  </si>
  <si>
    <t>FLOR GÓMEZ LINDA HELENE</t>
  </si>
  <si>
    <t>41267466</t>
  </si>
  <si>
    <t>FLORES  CARBAJAL HILDA</t>
  </si>
  <si>
    <t>10810357</t>
  </si>
  <si>
    <t>FLORES ARROYO RAUL FRANCISCO</t>
  </si>
  <si>
    <t>42538890</t>
  </si>
  <si>
    <t>FLORES BERNAOLA ROSA CECILIA</t>
  </si>
  <si>
    <t>08146496</t>
  </si>
  <si>
    <t>FLORES CASTRO MARLENY CLAUDIA</t>
  </si>
  <si>
    <t>07046057</t>
  </si>
  <si>
    <t>FLORES CHUQUINO PEDRO ENRIQUE</t>
  </si>
  <si>
    <t>08837335</t>
  </si>
  <si>
    <t>FLORES CUEVA URBANA CARMEN</t>
  </si>
  <si>
    <t>06621852</t>
  </si>
  <si>
    <t>FLORES FERNANDEZ ANA JULIA</t>
  </si>
  <si>
    <t>48205522</t>
  </si>
  <si>
    <t>FLORES PEREZ JASMIN YANINA</t>
  </si>
  <si>
    <t xml:space="preserve">TECNIO EN SECRETARIADO EJECUTIVO </t>
  </si>
  <si>
    <t>40494973</t>
  </si>
  <si>
    <t>FLORES RAMIREZ JESSICA LEONOR</t>
  </si>
  <si>
    <t>42580266</t>
  </si>
  <si>
    <t>FLORES RAMOS KARINA JANET</t>
  </si>
  <si>
    <t>AUXILIAR EN EDUCACIÓN</t>
  </si>
  <si>
    <t>40349694</t>
  </si>
  <si>
    <t>FLORES TAFUR MOISES</t>
  </si>
  <si>
    <t>42742245</t>
  </si>
  <si>
    <t>FLORES TORRES JOHN ALEJANDRO</t>
  </si>
  <si>
    <t>42741637</t>
  </si>
  <si>
    <t>FLORES YEPEZ EMERLITH</t>
  </si>
  <si>
    <t>70373506</t>
  </si>
  <si>
    <t>FLOREZ CONDORI EVELYN YANELI</t>
  </si>
  <si>
    <t>25457199</t>
  </si>
  <si>
    <t>FLORIAN GRADOS MAURO ROBERTO</t>
  </si>
  <si>
    <t>07506586</t>
  </si>
  <si>
    <t>FONSECA SIALER MIRTHA CATHERINE</t>
  </si>
  <si>
    <t>09779985</t>
  </si>
  <si>
    <t>FORNO CASTRO POZO DANIEL AUGUSTO</t>
  </si>
  <si>
    <t>CIENCIAS MILITARES</t>
  </si>
  <si>
    <t>41047460</t>
  </si>
  <si>
    <t>FUENTES REYNOSO CELIA LUZ</t>
  </si>
  <si>
    <t>08469709</t>
  </si>
  <si>
    <t>FUERTES HIDALGO ANGEL JAVIER</t>
  </si>
  <si>
    <t>07675422</t>
  </si>
  <si>
    <t>FUERTES PINTO MARTA GREGORIA</t>
  </si>
  <si>
    <t>46635994</t>
  </si>
  <si>
    <t>GALARZA LIZANO HADA TANIA ARGENTINA</t>
  </si>
  <si>
    <t>41354797</t>
  </si>
  <si>
    <t>GALARZA REYES GIANINNA ISABEL</t>
  </si>
  <si>
    <t>45614098</t>
  </si>
  <si>
    <t>GALDOS LINDAO KELLY JOYCE</t>
  </si>
  <si>
    <t xml:space="preserve">TÉCNICO EN ADMINISTRACIÓN DE NEGOCIOS </t>
  </si>
  <si>
    <t>45121142</t>
  </si>
  <si>
    <t>GALLARDO  BARDALES AUGUSTO DAVID</t>
  </si>
  <si>
    <t>08657591</t>
  </si>
  <si>
    <t>GALLEGOS GOYZUETA MAXIMO AVIAL</t>
  </si>
  <si>
    <t>10373207</t>
  </si>
  <si>
    <t>GALVAN BERMUDEZ ELMER DELFIN</t>
  </si>
  <si>
    <t>ESPECIALISTA EN POBLACIÓN Y DESARROLLO</t>
  </si>
  <si>
    <t>10329635</t>
  </si>
  <si>
    <t>GALVAN MATTOS PAOLA NILDA</t>
  </si>
  <si>
    <t>40685095</t>
  </si>
  <si>
    <t>GALVAN SANCHEZ ROBERTO CARLOS</t>
  </si>
  <si>
    <t>08315298</t>
  </si>
  <si>
    <t>GALVEZ MOLINA ZOILA NANCY</t>
  </si>
  <si>
    <t>44987542</t>
  </si>
  <si>
    <t>GALVEZ MONTENEGRO LALY MERCEDES</t>
  </si>
  <si>
    <t>70449022</t>
  </si>
  <si>
    <t>GALVEZ TEVES ANGELICA MELANY</t>
  </si>
  <si>
    <t>43703191</t>
  </si>
  <si>
    <t>GAMARRA FERNANDEZ MELINA ROMELIA</t>
  </si>
  <si>
    <t>41798953</t>
  </si>
  <si>
    <t>GAMARRA INGA CARLA VANESSA</t>
  </si>
  <si>
    <t>PROMOTOR LUDICO</t>
  </si>
  <si>
    <t>10286058</t>
  </si>
  <si>
    <t>GAMARRA OBANDO PEDRO NORBERTO</t>
  </si>
  <si>
    <t>10219844</t>
  </si>
  <si>
    <t>GAMARRA SARAZU ERIKA LUZ</t>
  </si>
  <si>
    <t>46634827</t>
  </si>
  <si>
    <t>GAMBOA GARIBAY  MABY</t>
  </si>
  <si>
    <t>GARCIA  VALENCIA MARILIA</t>
  </si>
  <si>
    <t>47774219</t>
  </si>
  <si>
    <t>GARCIA BARRIENTOS CINTHIA EDDY</t>
  </si>
  <si>
    <t>22297892</t>
  </si>
  <si>
    <t>GARCIA CHUNG CARMEN LUISA</t>
  </si>
  <si>
    <t>42862593</t>
  </si>
  <si>
    <t>GARCIA CRIOLLO  CECILIA ROCIO</t>
  </si>
  <si>
    <t>10678337</t>
  </si>
  <si>
    <t>GARCIA GARCIA ROSA GLADIS</t>
  </si>
  <si>
    <t>BACHILLER EN ANTROPOLOGÍA</t>
  </si>
  <si>
    <t>08164007</t>
  </si>
  <si>
    <t>GARCIA LOPEZ JUAN GUILLERMO</t>
  </si>
  <si>
    <t>41199531</t>
  </si>
  <si>
    <t>GARCIA NUÑEZ LUIS ANTONIO</t>
  </si>
  <si>
    <t>ESTIBADOR</t>
  </si>
  <si>
    <t>40176846</t>
  </si>
  <si>
    <t>GARCIA REATEGUI GIOVANY MILUSKA</t>
  </si>
  <si>
    <t>29620706</t>
  </si>
  <si>
    <t>GARCIA RIQUELME MONICA ALICIA</t>
  </si>
  <si>
    <t>46074220</t>
  </si>
  <si>
    <t>GARRIDO MARIN LUCERO MARIELA</t>
  </si>
  <si>
    <t xml:space="preserve">CIENCIAS DE LA COMUNICACIÓN </t>
  </si>
  <si>
    <t>08570635</t>
  </si>
  <si>
    <t>GARRO ANGELES YONI YOSI</t>
  </si>
  <si>
    <t>42367175</t>
  </si>
  <si>
    <t>GHEZZI HUAMAN MARIA DEL PILAR</t>
  </si>
  <si>
    <t>09273320</t>
  </si>
  <si>
    <t>GIURFA REYES AMELIA ALIDA</t>
  </si>
  <si>
    <t>43056711</t>
  </si>
  <si>
    <t>GODEAU ROJAS JACK JAIRO</t>
  </si>
  <si>
    <t>70507208</t>
  </si>
  <si>
    <t>GOICOCHEA  MOSCOSO  KARLA SOFIA</t>
  </si>
  <si>
    <t>ANALISTA  LEGAL DE SUSTRACCIÓN INTERNACIONAL</t>
  </si>
  <si>
    <t>40136119</t>
  </si>
  <si>
    <t>GOMEZ ARROYO ROCIO DEL PILAR</t>
  </si>
  <si>
    <t>41130702</t>
  </si>
  <si>
    <t>GOMEZ QUISPE MARLENY SARA</t>
  </si>
  <si>
    <t>41583797</t>
  </si>
  <si>
    <t>GONGORA ICHILLUMPA ROXANA MILAGRO</t>
  </si>
  <si>
    <t>29484668</t>
  </si>
  <si>
    <t>GONZALES  ALE YENY MIRYAM</t>
  </si>
  <si>
    <t>GONZALES  CARPIO GABY MARIZEL</t>
  </si>
  <si>
    <t>47750010</t>
  </si>
  <si>
    <t>GONZALES GARNIQUE GISELA ESTHEFANY</t>
  </si>
  <si>
    <t>ANALISTA DE PRESUPUESTO DE INFANCIA Y ADOLESCENCIA</t>
  </si>
  <si>
    <t>43630905</t>
  </si>
  <si>
    <t>GONZALES HUANCY ROGER TEOTILDO</t>
  </si>
  <si>
    <t>10730122</t>
  </si>
  <si>
    <t>GONZALES PALOMINO MILAGROS MERCEDES</t>
  </si>
  <si>
    <t>77026665</t>
  </si>
  <si>
    <t>GONZALES POMACAJA MILAGROS</t>
  </si>
  <si>
    <t>AUXILIAR EN RECURSOS HUMANOS</t>
  </si>
  <si>
    <t>18857960</t>
  </si>
  <si>
    <t>GONZALES TERRONES JOSE FREDDY</t>
  </si>
  <si>
    <t>40535290</t>
  </si>
  <si>
    <t>GONZALEZ REATEGUI FELIPE DAVID</t>
  </si>
  <si>
    <t>72652455</t>
  </si>
  <si>
    <t>GRANADOS ORIHUELA ALEXANDRA PATRICIA</t>
  </si>
  <si>
    <t>ASISTENTE DE SEGUIMIENTO Y EVALUACIÓN DE PROGRAMA PRESUPUESTAL</t>
  </si>
  <si>
    <t>40813925</t>
  </si>
  <si>
    <t>GRANADOS SCHRADER SHEILA ALLISON</t>
  </si>
  <si>
    <t>41020765</t>
  </si>
  <si>
    <t>GUERRERO  CEDILLO MARCO ANTONIO</t>
  </si>
  <si>
    <t>42827118</t>
  </si>
  <si>
    <t>GUERRERO ACUÑA ENMA JACKELINE</t>
  </si>
  <si>
    <t>07521982</t>
  </si>
  <si>
    <t>GUERRERO CRUZ EDGAR ALBERTO</t>
  </si>
  <si>
    <t>31668665</t>
  </si>
  <si>
    <t>GUERRERO TREJO LIBIA ALBINA</t>
  </si>
  <si>
    <t>09959289</t>
  </si>
  <si>
    <t>GUEVARA ALCANTARA ERICA ZENOVIA</t>
  </si>
  <si>
    <t>18149769</t>
  </si>
  <si>
    <t>GUEVARA BARRIOS IVETTE JEANETTE</t>
  </si>
  <si>
    <t>09750750</t>
  </si>
  <si>
    <t>GUEVARA INOCENTE TATIANA ROSA</t>
  </si>
  <si>
    <t>23984584</t>
  </si>
  <si>
    <t>GUILLEN CAMPOS JESUS ALFREDO</t>
  </si>
  <si>
    <t>06564718</t>
  </si>
  <si>
    <t>GUILLEN LLERENA  OLGA MARGOT</t>
  </si>
  <si>
    <t>09535680</t>
  </si>
  <si>
    <t>GUTARRA RODRIGUEZ CARMEN JULIA</t>
  </si>
  <si>
    <t>09445698</t>
  </si>
  <si>
    <t>GUTIERREZ ANGLAS FAUSTO GINO</t>
  </si>
  <si>
    <t>ESPECIALISTA LEGAL II</t>
  </si>
  <si>
    <t>10674008</t>
  </si>
  <si>
    <t>GUTIERREZ ANTONIO ELIAZAR</t>
  </si>
  <si>
    <t>08763253</t>
  </si>
  <si>
    <t>GUTIERREZ CORDOVA  VICTOR MANUEL</t>
  </si>
  <si>
    <t>72025593</t>
  </si>
  <si>
    <t>GUTIERREZ DE LA CRUZ CRISTHIAN HUGO</t>
  </si>
  <si>
    <t>07535830</t>
  </si>
  <si>
    <t>GUTIERREZ DE MONGUI MARIA TERESA</t>
  </si>
  <si>
    <t>29082003</t>
  </si>
  <si>
    <t>GUTIERREZ DIAZ KARINA</t>
  </si>
  <si>
    <t>09406797</t>
  </si>
  <si>
    <t>GUTIERREZ FLORES ANDRES FORTUNATO</t>
  </si>
  <si>
    <t>09971648</t>
  </si>
  <si>
    <t>GUTIERREZ HINOJOSA PETRONILA LUCIA</t>
  </si>
  <si>
    <t>40698436</t>
  </si>
  <si>
    <t>GUTIERREZ QUISPE JESSICA JOHANNA</t>
  </si>
  <si>
    <t>43287453</t>
  </si>
  <si>
    <t>GUTIERREZ TANGOA LUIS JUNIOR</t>
  </si>
  <si>
    <t xml:space="preserve">ESTUDIANTE DE ADMINISTRACIÓN </t>
  </si>
  <si>
    <t>06876152</t>
  </si>
  <si>
    <t>GUZMAN BRITO VICTORIA AMIRA</t>
  </si>
  <si>
    <t xml:space="preserve">SECRETARIADO JURIDICO </t>
  </si>
  <si>
    <t>08354213</t>
  </si>
  <si>
    <t>GUZMAN TENAZOA CARLOS MARCELINO</t>
  </si>
  <si>
    <t>18039546</t>
  </si>
  <si>
    <t>HAGGENMILLER GUEVARA WALTER FRANCISCO</t>
  </si>
  <si>
    <t>JEFE DE GABINETE</t>
  </si>
  <si>
    <t>07861999</t>
  </si>
  <si>
    <t>HAWIE LORA ILLIAN MILAGROS</t>
  </si>
  <si>
    <t>40179988</t>
  </si>
  <si>
    <t>HENOSTROZA CASTILLO PAOLA DEL PILAR</t>
  </si>
  <si>
    <t>DIRECTOR/A GENERAL</t>
  </si>
  <si>
    <t>40681904</t>
  </si>
  <si>
    <t>HERRERA  ROMERO  CECILIA JANETH</t>
  </si>
  <si>
    <t>43615816</t>
  </si>
  <si>
    <t>HERRERA FARIAS RUDY WILLIAM</t>
  </si>
  <si>
    <t>08678093</t>
  </si>
  <si>
    <t>HERRERA PIMENTEL MYRIAM CRISTINA</t>
  </si>
  <si>
    <t>EDUCACIÓN</t>
  </si>
  <si>
    <t>20025671</t>
  </si>
  <si>
    <t>HERRERA ROMERO MARUJA SOLEDAD</t>
  </si>
  <si>
    <t>42037830</t>
  </si>
  <si>
    <t>HIJAR GUERRA VANESSA  ALEJANDRA</t>
  </si>
  <si>
    <t>72578259</t>
  </si>
  <si>
    <t>HITO PARICAHUA MIRIAM VIRGINIA</t>
  </si>
  <si>
    <t>16709055</t>
  </si>
  <si>
    <t>HORNA  RIOS CLARA IRENE</t>
  </si>
  <si>
    <t>45717718</t>
  </si>
  <si>
    <t>HUACAC TRUJILLO MIRIAM ROCIO</t>
  </si>
  <si>
    <t>45860611</t>
  </si>
  <si>
    <t>HUALLULLO ARRIETA JESSICA CINDEL</t>
  </si>
  <si>
    <t>EGRESADO DE ADMINISTRACIÓN</t>
  </si>
  <si>
    <t>09067042</t>
  </si>
  <si>
    <t>HUAMALI ROJAS CARMEN ELIZABETH</t>
  </si>
  <si>
    <t>09636943</t>
  </si>
  <si>
    <t>HUAMAN COSTILLA JOSEFINA JANETT</t>
  </si>
  <si>
    <t>47151884</t>
  </si>
  <si>
    <t>HUAMAN CUPI GRISSEL NILDA</t>
  </si>
  <si>
    <t>40454111</t>
  </si>
  <si>
    <t>HUAMAN ESEQUILLA JHONY</t>
  </si>
  <si>
    <t>44075940</t>
  </si>
  <si>
    <t>HUAMAN FERNANDEZ MIGUEL FERNANDO</t>
  </si>
  <si>
    <t>44146869</t>
  </si>
  <si>
    <t>HUAMAN JULIAN BETZABETH</t>
  </si>
  <si>
    <t>BACHILLER EN ADMINISTRACIÓN DE NEGOCIOS INTERNACIONALES</t>
  </si>
  <si>
    <t>43679791</t>
  </si>
  <si>
    <t>HUAMAN LUCANA  MIGUEL ANGEL</t>
  </si>
  <si>
    <t>43645560</t>
  </si>
  <si>
    <t>HUAMAN MAUCAYLLA YULISSA KATHERINE</t>
  </si>
  <si>
    <t>40633313</t>
  </si>
  <si>
    <t>HUAMAN RODRIGUEZ JUAN RICHARD</t>
  </si>
  <si>
    <t>21262142</t>
  </si>
  <si>
    <t>HUAMAN TIMOTEO FRASER ANGEL</t>
  </si>
  <si>
    <t>20084484</t>
  </si>
  <si>
    <t>HUAMAN TOVAR EVA ELVIA</t>
  </si>
  <si>
    <t>03670797</t>
  </si>
  <si>
    <t>HUAMAN VALDEZ GIANNINA</t>
  </si>
  <si>
    <t>41177890</t>
  </si>
  <si>
    <t>HUAMANI JARA VIOLETA</t>
  </si>
  <si>
    <t>44121822</t>
  </si>
  <si>
    <t>HUAMANI QUISPE BETZABE</t>
  </si>
  <si>
    <t>45808301</t>
  </si>
  <si>
    <t>HUANCA MARCELLINI YESENIA</t>
  </si>
  <si>
    <t>09996571</t>
  </si>
  <si>
    <t>HUAPAYA ARISTE MILAGROS DEL CARMEN</t>
  </si>
  <si>
    <t>45033145</t>
  </si>
  <si>
    <t>HUARANCA BENAVIDES JUAN VICTOR</t>
  </si>
  <si>
    <t>42170232</t>
  </si>
  <si>
    <t>HUARANCCAY CCORAHUA BELU YANET</t>
  </si>
  <si>
    <t>46624072</t>
  </si>
  <si>
    <t>HUARCA CCASA YSAC LUCAS</t>
  </si>
  <si>
    <t>23832090</t>
  </si>
  <si>
    <t>HUAYHUA AUCCATINCO HERMELINDA</t>
  </si>
  <si>
    <t>40986506</t>
  </si>
  <si>
    <t>HUAYHUA PALOMINO LILIANA INES</t>
  </si>
  <si>
    <t>09289339</t>
  </si>
  <si>
    <t>HUAYTA ESPINOZA HUGO CIRO</t>
  </si>
  <si>
    <t>00448595</t>
  </si>
  <si>
    <t>HUERE DE COLQUE  GABY YAQUELINE</t>
  </si>
  <si>
    <t>09636397</t>
  </si>
  <si>
    <t>HUERTA BARRON GODOFREDO MIGUEL</t>
  </si>
  <si>
    <t>40450760</t>
  </si>
  <si>
    <t>HUESA ANDRADE JOSE CARLOS</t>
  </si>
  <si>
    <t xml:space="preserve">LICENCIADO EN ADMINISTRACIÓN </t>
  </si>
  <si>
    <t>47523216</t>
  </si>
  <si>
    <t>HUILLCA CANDIA ROMARY BEGONIA</t>
  </si>
  <si>
    <t>09411575</t>
  </si>
  <si>
    <t>HURTADO GUILLEN  HECTOR ENRIQUE</t>
  </si>
  <si>
    <t>10690834</t>
  </si>
  <si>
    <t>HURTADO OJEDA JUAN ROBERTO</t>
  </si>
  <si>
    <t>42348960</t>
  </si>
  <si>
    <t>IDONE ESPINOZA MARIA DEL ROSARIO</t>
  </si>
  <si>
    <t>20084977</t>
  </si>
  <si>
    <t>IGLESIAS  MENDEZ LESIA SARA</t>
  </si>
  <si>
    <t>70272725</t>
  </si>
  <si>
    <t>INCA ENRIQUEZ CLAUDIA ELIZABETH</t>
  </si>
  <si>
    <t>44736517</t>
  </si>
  <si>
    <t>INFANTE  MERMA CARLOS MIGUEL</t>
  </si>
  <si>
    <t>44615210</t>
  </si>
  <si>
    <t>INGA  CUYUTUPAC GIOVANA LIZETT</t>
  </si>
  <si>
    <t>20721665</t>
  </si>
  <si>
    <t>INGA MEDRANO MARIA ISABEL</t>
  </si>
  <si>
    <t>06741316</t>
  </si>
  <si>
    <t>INGAROCA MALDONADO NELLY BLANCA</t>
  </si>
  <si>
    <t>44426948</t>
  </si>
  <si>
    <t>IZQUIERDO LINARES  JHON POOL</t>
  </si>
  <si>
    <t>46440929</t>
  </si>
  <si>
    <t>JABO PAZ MARLENY</t>
  </si>
  <si>
    <t>25758315</t>
  </si>
  <si>
    <t>JAHNSEN ROMERO JORGE ANTONIO</t>
  </si>
  <si>
    <t>09121461</t>
  </si>
  <si>
    <t>JARA ROSADO LIDIA AMANDA</t>
  </si>
  <si>
    <t>09944442</t>
  </si>
  <si>
    <t>JAUREGUI CASSIA MAGALI CECILIA</t>
  </si>
  <si>
    <t>09322040</t>
  </si>
  <si>
    <t>JAVE SANTILLAN LUZ MARINA</t>
  </si>
  <si>
    <t xml:space="preserve">BACHILLER EN SOCIOLOGÍA </t>
  </si>
  <si>
    <t>28591313</t>
  </si>
  <si>
    <t>JERI ROJAS ROSA MARIA</t>
  </si>
  <si>
    <t>08174409</t>
  </si>
  <si>
    <t>JHONG GUERRERO MARIA ISABEL</t>
  </si>
  <si>
    <t>42119747</t>
  </si>
  <si>
    <t>JIMENEZ JARA CECILIA DEL PILAR</t>
  </si>
  <si>
    <t>DIRECTOR/A</t>
  </si>
  <si>
    <t>70409957</t>
  </si>
  <si>
    <t>JUAREZ CASTILLO IRVIN</t>
  </si>
  <si>
    <t>43213712</t>
  </si>
  <si>
    <t>JULCA RODRIGUEZ JHONAFER JESUS</t>
  </si>
  <si>
    <t>09934095</t>
  </si>
  <si>
    <t>JURADO ACHUY KARINA DEL PILAR</t>
  </si>
  <si>
    <t>06219023</t>
  </si>
  <si>
    <t>JURADO ALVAREZ ROSARIO ASUNTA</t>
  </si>
  <si>
    <t>45916162</t>
  </si>
  <si>
    <t>KADAGAND ALVARADO LISSETH</t>
  </si>
  <si>
    <t>15605032</t>
  </si>
  <si>
    <t>LA ROSA VALLADARES MARIA MILAGROS</t>
  </si>
  <si>
    <t>02891562</t>
  </si>
  <si>
    <t>LABAN GONZALES CAROLINA</t>
  </si>
  <si>
    <t>46730572</t>
  </si>
  <si>
    <t>LAIME RIVERA KENY ROCKY</t>
  </si>
  <si>
    <t>45133156</t>
  </si>
  <si>
    <t>LANDEO CHEIN CESAR ANTONIO</t>
  </si>
  <si>
    <t>43682007</t>
  </si>
  <si>
    <t>LAOS SILVA MILAGROS ROSMERY</t>
  </si>
  <si>
    <t>10650232</t>
  </si>
  <si>
    <t>LAREDO  CANO FREDDY ENRIQUE</t>
  </si>
  <si>
    <t>72033864</t>
  </si>
  <si>
    <t>LAU  AGURTO JOSE LUIS</t>
  </si>
  <si>
    <t>40475294</t>
  </si>
  <si>
    <t>LAUPA CCORAHUA KARIN</t>
  </si>
  <si>
    <t>PROFESIONAL EN ARCHIVO</t>
  </si>
  <si>
    <t>43471523</t>
  </si>
  <si>
    <t>LAURA INCA RENE MIGUEL</t>
  </si>
  <si>
    <t xml:space="preserve">SECUNDARIA COMPLETA </t>
  </si>
  <si>
    <t>23276660</t>
  </si>
  <si>
    <t>LAURENTE CHAHUAYO MERY</t>
  </si>
  <si>
    <t>41923241</t>
  </si>
  <si>
    <t>LAZARO NUÑEZ ALDO ALEX</t>
  </si>
  <si>
    <t>GEOGRAFÍA</t>
  </si>
  <si>
    <t>41595612</t>
  </si>
  <si>
    <t>LEIVA ALVARADO JAVIER ALEJANDRO</t>
  </si>
  <si>
    <t>46656156</t>
  </si>
  <si>
    <t>LEIVA ESCALANTE EVELYN ZARELA</t>
  </si>
  <si>
    <t>08800957</t>
  </si>
  <si>
    <t>LEON  LAMAS JESUS NICOLAS</t>
  </si>
  <si>
    <t>02862434</t>
  </si>
  <si>
    <t>LEON CASTRO JAVIER ROBERTO</t>
  </si>
  <si>
    <t>ADMINISTRACIÓN DE NEGOCIOS</t>
  </si>
  <si>
    <t>02852497</t>
  </si>
  <si>
    <t>LEON CURAY MARIA CONSUELO</t>
  </si>
  <si>
    <t>76165599</t>
  </si>
  <si>
    <t>LEON HUAYHUA LEYDI</t>
  </si>
  <si>
    <t xml:space="preserve">SECRETARIADO EJECUTIVO </t>
  </si>
  <si>
    <t>43836257</t>
  </si>
  <si>
    <t>LEON MATOS RUFINO TEODOCIO</t>
  </si>
  <si>
    <t>08230312</t>
  </si>
  <si>
    <t>LEON VELIT MARIA GENARA</t>
  </si>
  <si>
    <t xml:space="preserve">ESTUDIOS DE SECRETARIADO EJECUTIVO </t>
  </si>
  <si>
    <t>07874392</t>
  </si>
  <si>
    <t>LESCANO BELLIDO ERIKA MILUSKA</t>
  </si>
  <si>
    <t>40457372</t>
  </si>
  <si>
    <t>LEVANO JUAREZ BESYLU ROXANA</t>
  </si>
  <si>
    <t>09102547</t>
  </si>
  <si>
    <t>LI QUISPE JUAN CARLOS</t>
  </si>
  <si>
    <t>40143274</t>
  </si>
  <si>
    <t>LIENDO ARANIBAR MILAGROS KATIUSKA</t>
  </si>
  <si>
    <t>46757160</t>
  </si>
  <si>
    <t>LIMACO MEDINA YANDIRA ANGELICA</t>
  </si>
  <si>
    <t>47270954</t>
  </si>
  <si>
    <t>LIMAYMANTA CORDOVA KATHERINE CRISBELT</t>
  </si>
  <si>
    <t>46245624</t>
  </si>
  <si>
    <t>LIMO CORREA CONSUELO YESENIA</t>
  </si>
  <si>
    <t>41218440</t>
  </si>
  <si>
    <t>LINARES NUÑEZ PRISCILLA INGRID</t>
  </si>
  <si>
    <t>47066463</t>
  </si>
  <si>
    <t>LINDAO  IZQUIERDO LISETH YUVERLY</t>
  </si>
  <si>
    <t>44537510</t>
  </si>
  <si>
    <t>LINDO OLIVERA RICARDO ISAAC</t>
  </si>
  <si>
    <t>41942177</t>
  </si>
  <si>
    <t>LINDO VARGAS SHEILLA IRENE</t>
  </si>
  <si>
    <t>BACHILLER EN GERONTOLOGÍA</t>
  </si>
  <si>
    <t>18123866</t>
  </si>
  <si>
    <t>LINO PALIZA SARA VICTORIA</t>
  </si>
  <si>
    <t>43393834</t>
  </si>
  <si>
    <t>LIPA PARI MIRIAN SELENE</t>
  </si>
  <si>
    <t>23983167</t>
  </si>
  <si>
    <t>LIZARRAGA RUIZ CARO ROSA LUZ</t>
  </si>
  <si>
    <t>45775970</t>
  </si>
  <si>
    <t>LLACSA MAMANI MARISOL</t>
  </si>
  <si>
    <t>ANALISTA DE ADMISIÓN</t>
  </si>
  <si>
    <t>47160590</t>
  </si>
  <si>
    <t>LLACSAHUANGA DE LA CRUZ MARIANA DANITZA</t>
  </si>
  <si>
    <t>47917032</t>
  </si>
  <si>
    <t>LLACUACHAQUI TOVAR MARITA JIMENA</t>
  </si>
  <si>
    <t>10060341</t>
  </si>
  <si>
    <t>LLAJA VILLENA JEANNETTE</t>
  </si>
  <si>
    <t>43579286</t>
  </si>
  <si>
    <t>LLAMOCCA HUAMAN KARINA MARILIA</t>
  </si>
  <si>
    <t/>
  </si>
  <si>
    <t>45788807</t>
  </si>
  <si>
    <t>LLANOS CONTRERAS ESTEPHANNY</t>
  </si>
  <si>
    <t>42795343</t>
  </si>
  <si>
    <t>LLANOS DEL AGUILA CESAR AUGUSTO</t>
  </si>
  <si>
    <t>40983773</t>
  </si>
  <si>
    <t>LLANOS SANDOVAL PAMELA DANESSA</t>
  </si>
  <si>
    <t>70930796</t>
  </si>
  <si>
    <t>LLAVILLA CONDORI IRMA GERTRUDES</t>
  </si>
  <si>
    <t>40743571</t>
  </si>
  <si>
    <t>LOARTE SANTOS MAGALY VANESSA</t>
  </si>
  <si>
    <t>42041083</t>
  </si>
  <si>
    <t>LOAYZA CAMPOS YOLVI CELIDET</t>
  </si>
  <si>
    <t>08716224</t>
  </si>
  <si>
    <t>LOPEZ BORDA LUIS FERNANDO</t>
  </si>
  <si>
    <t>TÉCNICO EN COMUNICACIONES EN CENTRAL TELEFÓNICA ( MANDATO JUDICIAL)</t>
  </si>
  <si>
    <t>09077969</t>
  </si>
  <si>
    <t>LOPEZ GAGO JORGE GIULIO</t>
  </si>
  <si>
    <t xml:space="preserve">BACHILLER EN DERECHO </t>
  </si>
  <si>
    <t>42975221</t>
  </si>
  <si>
    <t>LOPEZ GRANDEZ GIANCARLO DANIEL</t>
  </si>
  <si>
    <t>42034331</t>
  </si>
  <si>
    <t>LOPEZ GUTIERREZ CESAR JOSE DANIEL</t>
  </si>
  <si>
    <t xml:space="preserve">TÉCNICO EN INFORMÁTICA </t>
  </si>
  <si>
    <t>09413441</t>
  </si>
  <si>
    <t>LOPEZ MENDOZA EDGARDO RENE</t>
  </si>
  <si>
    <t>07186472</t>
  </si>
  <si>
    <t>LOPEZ PEREZ LILIANA AZUCENA</t>
  </si>
  <si>
    <t>04081724</t>
  </si>
  <si>
    <t>LOPEZ ZARATE CARLOS ALBERTO</t>
  </si>
  <si>
    <t xml:space="preserve">BACHILLER EN CIENCIAS DE LA EDUCACIÓN </t>
  </si>
  <si>
    <t>46308444</t>
  </si>
  <si>
    <t>LOVON CONDE GARY ALEX</t>
  </si>
  <si>
    <t>LOZADA MALARIN  NANCY</t>
  </si>
  <si>
    <t>70019658</t>
  </si>
  <si>
    <t>LOZANO HURTADO DE AREVALO ZINA ESTER</t>
  </si>
  <si>
    <t>02811374</t>
  </si>
  <si>
    <t>LUCAR RIVERA LUISA MAGALI</t>
  </si>
  <si>
    <t>45145271</t>
  </si>
  <si>
    <t>LUCERO  HUAMAN  HOMER MANASES</t>
  </si>
  <si>
    <t>72605942</t>
  </si>
  <si>
    <t>LUDEÑA TORRES KERIN MIROSLAVA</t>
  </si>
  <si>
    <t>ASISTENTE LEGAL</t>
  </si>
  <si>
    <t>47695711</t>
  </si>
  <si>
    <t>LUNA VICTORIA VILLANUEVA MARCELA MARIA JOSE</t>
  </si>
  <si>
    <t>25795695</t>
  </si>
  <si>
    <t>LUQUE ALDABACA CLARA</t>
  </si>
  <si>
    <t>47026888</t>
  </si>
  <si>
    <t>LUQUE VELASQUEZ VERONICA ANABELA</t>
  </si>
  <si>
    <t>70816933</t>
  </si>
  <si>
    <t>LUYO AUCCAPUCLLA EDWIN WILLIAN</t>
  </si>
  <si>
    <t>09389747</t>
  </si>
  <si>
    <t>MACEDO ARGUMEDO JACQUELINE YVONNE</t>
  </si>
  <si>
    <t>25475973</t>
  </si>
  <si>
    <t>MACHARE GONZALES PEDRO ANTONIO</t>
  </si>
  <si>
    <t>40190553</t>
  </si>
  <si>
    <t>MACHUCA  MARIÑAS  SEGUNDO MANUEL</t>
  </si>
  <si>
    <t>73190583</t>
  </si>
  <si>
    <t>MACOCHOA SAHUARICO MARILIA</t>
  </si>
  <si>
    <t>42489162</t>
  </si>
  <si>
    <t>MAGUIÑA BEDON MERCEDES ELIZABETH</t>
  </si>
  <si>
    <t>LICENCIA EN EDUCACIÓN</t>
  </si>
  <si>
    <t>15434355</t>
  </si>
  <si>
    <t>MALASQUEZ CHUMPITAZ MARUJA ESMIDIA</t>
  </si>
  <si>
    <t>75520087</t>
  </si>
  <si>
    <t>MALQUICHAGUA MOLINA JOCELYN YESLIN</t>
  </si>
  <si>
    <t>AUXILIAR ADMINISTRATIVA</t>
  </si>
  <si>
    <t>41126794</t>
  </si>
  <si>
    <t>MAMANI BARRIONUEVO ROSA LUZ</t>
  </si>
  <si>
    <t>44066148</t>
  </si>
  <si>
    <t>MAMANI GAMARRA AMILCAR AGUSTIN</t>
  </si>
  <si>
    <t>42045418</t>
  </si>
  <si>
    <t>MAMANI GONZA PAOLA BEATRIZ</t>
  </si>
  <si>
    <t>01201944</t>
  </si>
  <si>
    <t>MAMANI HUANCA JUAN ADRIAN</t>
  </si>
  <si>
    <t xml:space="preserve">BACHILLER EN ESTADISTICA </t>
  </si>
  <si>
    <t>40829777</t>
  </si>
  <si>
    <t>MANCHEGO LLERENA ELIANA ELIDA</t>
  </si>
  <si>
    <t>10130054</t>
  </si>
  <si>
    <t>MANCILLA CRESPO JULIO CESAR</t>
  </si>
  <si>
    <t>40407527</t>
  </si>
  <si>
    <t>MANCILLA SOVERO JORGE OSCAR</t>
  </si>
  <si>
    <t>SECUNDARIA COMPLETA / MANTENIMIENTO</t>
  </si>
  <si>
    <t>07501186</t>
  </si>
  <si>
    <t>MANCO POMACAJA JUAN MANUEL</t>
  </si>
  <si>
    <t>47515843</t>
  </si>
  <si>
    <t>MANRIQUE HURTADO ANGELA KAROLA</t>
  </si>
  <si>
    <t>10744299</t>
  </si>
  <si>
    <t>MANTILLA ARRUNATEGUI MONICA DALILA</t>
  </si>
  <si>
    <t>00520445</t>
  </si>
  <si>
    <t>MANUELO RAMOS FREDY VICTOR</t>
  </si>
  <si>
    <t>40340749</t>
  </si>
  <si>
    <t>MANZANEDO CORAZON SUSY</t>
  </si>
  <si>
    <t xml:space="preserve">SECRETARIADO EJECUTIVO CASTELLANO </t>
  </si>
  <si>
    <t>09466949</t>
  </si>
  <si>
    <t>MARCOS RUIZ DE CAMPOS LUZ HAYDEE</t>
  </si>
  <si>
    <t>43155958</t>
  </si>
  <si>
    <t>MARQUEZ CISNEROS LAURA</t>
  </si>
  <si>
    <t>44391003</t>
  </si>
  <si>
    <t>MARQUEZ VILLALOBOS GISELLA PAOLA</t>
  </si>
  <si>
    <t>46244373</t>
  </si>
  <si>
    <t>MARQUINA FUENTES CYNTHIA KAREN</t>
  </si>
  <si>
    <t>48411592</t>
  </si>
  <si>
    <t>MARQUINA HUAMANI ABEL</t>
  </si>
  <si>
    <t>41974086</t>
  </si>
  <si>
    <t>MARTINEZ CHIROQUE MARIBEL DEL CARMEN</t>
  </si>
  <si>
    <t>44372987</t>
  </si>
  <si>
    <t>MARTINEZ LUCAS CRISTIAN</t>
  </si>
  <si>
    <t>ANALISTA EN CAPACITACIÓN E INFORMACIÓN</t>
  </si>
  <si>
    <t>41097429</t>
  </si>
  <si>
    <t>MARTINEZ NAVARRETE SILVIA MILAGROS</t>
  </si>
  <si>
    <t xml:space="preserve">ESTUDIANTE DE ENFERMERIA </t>
  </si>
  <si>
    <t>02790100</t>
  </si>
  <si>
    <t>MARTINEZ QUISPE MARTIN</t>
  </si>
  <si>
    <t>42143043</t>
  </si>
  <si>
    <t>MARTINEZ REYES ALEXANDRA CELINAURA</t>
  </si>
  <si>
    <t>TECNICA ENFERMERIA</t>
  </si>
  <si>
    <t>09075678</t>
  </si>
  <si>
    <t>MASCARAQUI SALAZAR MIRIAM DEL CARMEN</t>
  </si>
  <si>
    <t>09615174</t>
  </si>
  <si>
    <t>MATA VASQUEZ JANNET</t>
  </si>
  <si>
    <t>41442737</t>
  </si>
  <si>
    <t>MATEO CHERO MARIA DEL CARMEN</t>
  </si>
  <si>
    <t>21863412</t>
  </si>
  <si>
    <t>MATIAS HUASASQUICHE PEDRO GABRIEL</t>
  </si>
  <si>
    <t>41777453</t>
  </si>
  <si>
    <t>MAURICIO  CORDOVA DENISSE ALVINA</t>
  </si>
  <si>
    <t>08742305</t>
  </si>
  <si>
    <t>MAYOR GALARZA NORKA VIRGINIA</t>
  </si>
  <si>
    <t>08160028</t>
  </si>
  <si>
    <t>MAYURI QUIROZ KARINA</t>
  </si>
  <si>
    <t xml:space="preserve">ENFERMERÍA TÉCNICA </t>
  </si>
  <si>
    <t>09448875</t>
  </si>
  <si>
    <t>MEDINA  CHANGRA GABRIELA PAULA</t>
  </si>
  <si>
    <t>25704157</t>
  </si>
  <si>
    <t>MEDINA CHANGRA ALBERTO DANIEL</t>
  </si>
  <si>
    <t>04960702</t>
  </si>
  <si>
    <t>MEDINA DIAZ PEDRO ABEL</t>
  </si>
  <si>
    <t>MEDRANO  VENTURA ELENA</t>
  </si>
  <si>
    <t>09845485</t>
  </si>
  <si>
    <t>MEJIA DIAZ LUCIA DEL PILAR</t>
  </si>
  <si>
    <t>08715723</t>
  </si>
  <si>
    <t>MELENDEZ CESPEDES ANGELICA ROSARIO</t>
  </si>
  <si>
    <t>41343963</t>
  </si>
  <si>
    <t>MELGAR GAMBINI VICTOR JOSHUA</t>
  </si>
  <si>
    <t>10148542</t>
  </si>
  <si>
    <t>MENDEZ CABEZAS MONICA SOLEDAD</t>
  </si>
  <si>
    <t>09647925</t>
  </si>
  <si>
    <t>MENDEZ MAURTUA MIGUEL ANGEL</t>
  </si>
  <si>
    <t>PROCURADOR/A PUBLICO</t>
  </si>
  <si>
    <t>31038427</t>
  </si>
  <si>
    <t>MENDIVIL WARTHON TANIA</t>
  </si>
  <si>
    <t>41655453</t>
  </si>
  <si>
    <t>MENDIZABAL SARMIENTO RUTH INES</t>
  </si>
  <si>
    <t>45615910</t>
  </si>
  <si>
    <t>MENDOZA BARRIONUEVO MILAGROS VANESA</t>
  </si>
  <si>
    <t>44617267</t>
  </si>
  <si>
    <t>MENDOZA BLAS LITA MARILU</t>
  </si>
  <si>
    <t>08505393</t>
  </si>
  <si>
    <t>MENDOZA CAMARA NELLY ZULEMA</t>
  </si>
  <si>
    <t>09138385</t>
  </si>
  <si>
    <t>MENDOZA CHAMPA OSCAR RAUL</t>
  </si>
  <si>
    <t>07390796</t>
  </si>
  <si>
    <t>MENDOZA DE LA CRUZ JUAN NACARINO</t>
  </si>
  <si>
    <t>42425557</t>
  </si>
  <si>
    <t>MENDOZA DE LA CRUZ LUIS ALBERTO</t>
  </si>
  <si>
    <t>42659935</t>
  </si>
  <si>
    <t>MENDOZA FRETEL LAURA LUZ</t>
  </si>
  <si>
    <t>000443371</t>
  </si>
  <si>
    <t>MENDOZA HERNANDEZ CRISTIAN FRANCISCO</t>
  </si>
  <si>
    <t>41090514</t>
  </si>
  <si>
    <t>MENDOZA PINTO  JESSICA LETICIA</t>
  </si>
  <si>
    <t>46675752</t>
  </si>
  <si>
    <t>MENDOZA RIVERA ELIANA RUTH</t>
  </si>
  <si>
    <t>44252921</t>
  </si>
  <si>
    <t>MENDOZA SECAIRA JHEIMY DONNA</t>
  </si>
  <si>
    <t>ANALISTA EN GESTIÓN DEL CONOCIMIENTO</t>
  </si>
  <si>
    <t>06794475</t>
  </si>
  <si>
    <t>MENESES  TURIN SAMANTHA SOLEDAD</t>
  </si>
  <si>
    <t>45354585</t>
  </si>
  <si>
    <t>MENESES JAUREGUI CHRTIS KARRY</t>
  </si>
  <si>
    <t>20993968</t>
  </si>
  <si>
    <t>MERCADO ORELLANA SOLEDAD</t>
  </si>
  <si>
    <t>10238241</t>
  </si>
  <si>
    <t>MESTANZA  SUDARIO LUZ GIOVANNA</t>
  </si>
  <si>
    <t>MEZA  PARIONA ELIZABETH</t>
  </si>
  <si>
    <t>20111191</t>
  </si>
  <si>
    <t>MEZA CABEZAS GINA ZARELA</t>
  </si>
  <si>
    <t>25738344</t>
  </si>
  <si>
    <t>MEZA CAMPOS ZAIDA ROSANA</t>
  </si>
  <si>
    <t>41974926</t>
  </si>
  <si>
    <t>MEZA CEVALLOS MARVIN MELVIN</t>
  </si>
  <si>
    <t>47568609</t>
  </si>
  <si>
    <t>MEZA GOMEZ SELENE SALOME</t>
  </si>
  <si>
    <t>07704966</t>
  </si>
  <si>
    <t>MEZA HUAMAN DE PAVLETICH SONIA MATILDE</t>
  </si>
  <si>
    <t>SOCIOLOGÍA</t>
  </si>
  <si>
    <t>70201920</t>
  </si>
  <si>
    <t>MINAYA  MENDOZA JEYSON JHON</t>
  </si>
  <si>
    <t>29336606</t>
  </si>
  <si>
    <t>MINAYA VARGAS NILA KAY</t>
  </si>
  <si>
    <t>09951158</t>
  </si>
  <si>
    <t>MINCHAN ROJAS OSCAR LUIS</t>
  </si>
  <si>
    <t>44652919</t>
  </si>
  <si>
    <t>MIRANDA ALVARADO DAVID JUNKAICUM</t>
  </si>
  <si>
    <t>10817497</t>
  </si>
  <si>
    <t>MITACC ALCA JOEL PERCY</t>
  </si>
  <si>
    <t xml:space="preserve">BACHILLER EN INGENIERIA DE SISTEMAS </t>
  </si>
  <si>
    <t>41627296</t>
  </si>
  <si>
    <t>MOGOLLON RIVERA ROXANA ILIANA</t>
  </si>
  <si>
    <t>ANALISTA EN PRENSA Y COMUNICACIÓN</t>
  </si>
  <si>
    <t>42318760</t>
  </si>
  <si>
    <t>MOJONERO ARENAS JANET</t>
  </si>
  <si>
    <t>40703960</t>
  </si>
  <si>
    <t>MOLERO MESIA MARIA PIA</t>
  </si>
  <si>
    <t>43740716</t>
  </si>
  <si>
    <t>MOLINA TACCA RITA MILAGROS</t>
  </si>
  <si>
    <t>07602354</t>
  </si>
  <si>
    <t>MOLLO MEZA MARIA LUISA</t>
  </si>
  <si>
    <t>44694783</t>
  </si>
  <si>
    <t>MONCADA NUÑEZ ARIANA VANESSA</t>
  </si>
  <si>
    <t>02641557</t>
  </si>
  <si>
    <t>MONROE MORANTE BERTHA MARIA DEL CARMEN</t>
  </si>
  <si>
    <t>07755153</t>
  </si>
  <si>
    <t>MONTALVA DE FALLA JOSE ERNESTO</t>
  </si>
  <si>
    <t>29737861</t>
  </si>
  <si>
    <t>MONTAÑO ROSAS JOSE LUIS</t>
  </si>
  <si>
    <t>44981458</t>
  </si>
  <si>
    <t>MONTEAGUDO PEÑA LUIS BERNARDO</t>
  </si>
  <si>
    <t>43262558</t>
  </si>
  <si>
    <t>MONTENEGRO CORDOVA ANA GABRIELA</t>
  </si>
  <si>
    <t>71215232</t>
  </si>
  <si>
    <t>MONTERO CHAVEZ GUIANELLA MARIEL</t>
  </si>
  <si>
    <t>41910053</t>
  </si>
  <si>
    <t>MONTOYA FERNANDEZ MILAGRITOS MELISA MONICA</t>
  </si>
  <si>
    <t>09248483</t>
  </si>
  <si>
    <t>MONTOYA MORI IVY</t>
  </si>
  <si>
    <t>40448931</t>
  </si>
  <si>
    <t>MORA GUTIERREZ MIGUEL ANGEL</t>
  </si>
  <si>
    <t>40768775</t>
  </si>
  <si>
    <t>MORALES CAMPOS JAMES RAPHAEL</t>
  </si>
  <si>
    <t>07615821</t>
  </si>
  <si>
    <t>MORALES LEVY SUSANA ESTHER</t>
  </si>
  <si>
    <t>07864367</t>
  </si>
  <si>
    <t>MORAN MACEDO MARIA ROSA</t>
  </si>
  <si>
    <t>42930431</t>
  </si>
  <si>
    <t>MORENO AGUIRRE VICTORIA CAROLINA</t>
  </si>
  <si>
    <t>08672675</t>
  </si>
  <si>
    <t>MORENO RIVERA MARIA DE JESUS</t>
  </si>
  <si>
    <t>70439398</t>
  </si>
  <si>
    <t>MORI PUSCAN LISBETH</t>
  </si>
  <si>
    <t>08888426</t>
  </si>
  <si>
    <t>MORI SANCHEZ MAGALY MARGARITA</t>
  </si>
  <si>
    <t>45196679</t>
  </si>
  <si>
    <t>MORILLAS SICCHA KARLA MARIEL</t>
  </si>
  <si>
    <t>ANTROPOLOGÍA SOCIAL</t>
  </si>
  <si>
    <t>41359009</t>
  </si>
  <si>
    <t>MOSQUERA  ANGULO RAFAEL ALEXANDER</t>
  </si>
  <si>
    <t>45460950</t>
  </si>
  <si>
    <t>MOSQUERA JARA AMPARO MILAGROS</t>
  </si>
  <si>
    <t>43678965</t>
  </si>
  <si>
    <t>MOSTAJO ROJAS SARA HAYDEE</t>
  </si>
  <si>
    <t>28309795</t>
  </si>
  <si>
    <t>MUNAILLA SAAVEDRA KATIA GUADALUPE</t>
  </si>
  <si>
    <t>42964821</t>
  </si>
  <si>
    <t>MUÑICO ALFARO VICTORIA LORENA</t>
  </si>
  <si>
    <t>23979400</t>
  </si>
  <si>
    <t>MUÑOZ CAMERO MERY</t>
  </si>
  <si>
    <t>74077672</t>
  </si>
  <si>
    <t>MUÑOZ VERAMENDI JHOSHELY</t>
  </si>
  <si>
    <t>ANALISTA DE PRESUPUESTO</t>
  </si>
  <si>
    <t>22502520</t>
  </si>
  <si>
    <t>MURGA TARAZONA KARINA CRUZ</t>
  </si>
  <si>
    <t>42074225</t>
  </si>
  <si>
    <t>MURO CHAMAYA CRISTAL MILAGROS</t>
  </si>
  <si>
    <t xml:space="preserve">SECRETARIADO EJECUTIVO ESPAÑOL </t>
  </si>
  <si>
    <t>10614172</t>
  </si>
  <si>
    <t>NAVA ESPINOZA ANTONIETA MARILU</t>
  </si>
  <si>
    <t>43706114</t>
  </si>
  <si>
    <t>NAVARRETE CHILQUILLO RENZO ALBERT</t>
  </si>
  <si>
    <t>07476713</t>
  </si>
  <si>
    <t>NAVARRETE RENTERIA PEDRO PABLO</t>
  </si>
  <si>
    <t>ESTUDIANTE UNIVERSITARIO DE INGENIERIA DE SISTEMAS E INFORMÁTICA</t>
  </si>
  <si>
    <t>41102471</t>
  </si>
  <si>
    <t>NAVARRO JESUSI MIGUEL ANGEL</t>
  </si>
  <si>
    <t>07265830</t>
  </si>
  <si>
    <t>NAVARRO NAVARRO YSABEL LIZ</t>
  </si>
  <si>
    <t>10643751</t>
  </si>
  <si>
    <t>NAVARRO ÑOPO VERONICA DE LOURDES</t>
  </si>
  <si>
    <t>40312098</t>
  </si>
  <si>
    <t>NEGRINI DE LA FLOR DEYANIRA MILAGROS</t>
  </si>
  <si>
    <t>43295895</t>
  </si>
  <si>
    <t>NEIRA HUAMAN FREDESBINDA</t>
  </si>
  <si>
    <t>ANALISTA LEGAL DE ACOGIMIENTO FAMILIAR</t>
  </si>
  <si>
    <t>47593925</t>
  </si>
  <si>
    <t>NIETO PULIDO EDELINA SANTOSA</t>
  </si>
  <si>
    <t>70918665</t>
  </si>
  <si>
    <t>NIMA BERECHE INGRID CHARLOT</t>
  </si>
  <si>
    <t>46447480</t>
  </si>
  <si>
    <t>NINA HUAQUIPACO ELMER JUAN</t>
  </si>
  <si>
    <t>02628604</t>
  </si>
  <si>
    <t>NOBLECILLA BURNEO MARGARITA</t>
  </si>
  <si>
    <t>00327290</t>
  </si>
  <si>
    <t>NORIEGA CALDERON JULIO CESAR</t>
  </si>
  <si>
    <t>44758826</t>
  </si>
  <si>
    <t>NOYA IÑAPE KARINA</t>
  </si>
  <si>
    <t>45198596</t>
  </si>
  <si>
    <t>NUÑEZ IZQUIERDO WILFREDO ARTURO</t>
  </si>
  <si>
    <t>47098270</t>
  </si>
  <si>
    <t>NUÑEZ SANCHEZ MILI MIRIAM</t>
  </si>
  <si>
    <t>42780792</t>
  </si>
  <si>
    <t>OBLITAS CUPEN JOSE HERNAN</t>
  </si>
  <si>
    <t>42255199</t>
  </si>
  <si>
    <t>OCAMPO CHAVEZ TERESA</t>
  </si>
  <si>
    <t>10123951</t>
  </si>
  <si>
    <t>OCHOA CABRERA ERIKA ROSA</t>
  </si>
  <si>
    <t>41325643</t>
  </si>
  <si>
    <t>OCHOA EGUILUZ LUCIA FIORELLA</t>
  </si>
  <si>
    <t>06050758</t>
  </si>
  <si>
    <t>OCHOA LIMACHI VICTOR HUGO</t>
  </si>
  <si>
    <t>TECNICO EN ELECTRICIDAD / MANTENIMIENTO</t>
  </si>
  <si>
    <t>44415219</t>
  </si>
  <si>
    <t>OCHOA SANTANA PILAR ANGELA</t>
  </si>
  <si>
    <t>40397218</t>
  </si>
  <si>
    <t>OFRACIO SERNA ANDREA LAURA</t>
  </si>
  <si>
    <t>46876862</t>
  </si>
  <si>
    <t>OJEDA CAYCHO MARIA AMALIA</t>
  </si>
  <si>
    <t>08721272</t>
  </si>
  <si>
    <t>OJEDA PARRA TERESA ESTHER</t>
  </si>
  <si>
    <t>40770248</t>
  </si>
  <si>
    <t>OLIVA TRUJILLO JUAN CARLOS</t>
  </si>
  <si>
    <t>23956102</t>
  </si>
  <si>
    <t>OLIVARES MELENDEZ MARCO ANTONIO</t>
  </si>
  <si>
    <t>45354551</t>
  </si>
  <si>
    <t>OLIVERA PAZ LUZ MILAGROS</t>
  </si>
  <si>
    <t>41412348</t>
  </si>
  <si>
    <t>ORCADA QUISPE MARIA CRISTINA</t>
  </si>
  <si>
    <t xml:space="preserve">BACHILLER EN MATEMATICA CON MENCIÓN EN ESTADISTICA </t>
  </si>
  <si>
    <t>41430758</t>
  </si>
  <si>
    <t>ORE  DIAZ FREDDY GIANCARLO</t>
  </si>
  <si>
    <t>46862121</t>
  </si>
  <si>
    <t>ORE CHAVEZ CARLA CRIS</t>
  </si>
  <si>
    <t>ORE MERCADO  BETSABE MAGALY</t>
  </si>
  <si>
    <t>42482760</t>
  </si>
  <si>
    <t>ORE MUNARIS  MIRLA PILAR</t>
  </si>
  <si>
    <t>42845083</t>
  </si>
  <si>
    <t>ORIHUELA MIRANDA GRETTEL ROXANA</t>
  </si>
  <si>
    <t>42091619</t>
  </si>
  <si>
    <t>OROZ BOCANGEL CARMEN ROSA</t>
  </si>
  <si>
    <t>80117254</t>
  </si>
  <si>
    <t>ORREGO ARBULU OLIVER</t>
  </si>
  <si>
    <t>CIENCIAS DE LA COMUNICACIÓN</t>
  </si>
  <si>
    <t>10128015</t>
  </si>
  <si>
    <t>ORTIZ ESCALA HENRY ANTERO</t>
  </si>
  <si>
    <t>ESTUDIOS EN COMPUTACIÓN</t>
  </si>
  <si>
    <t>40423668</t>
  </si>
  <si>
    <t>ORTIZ HUAMAN ERLIN ENOC</t>
  </si>
  <si>
    <t>48327872</t>
  </si>
  <si>
    <t>ORTIZ HUAMAN WILMOTS KENYO</t>
  </si>
  <si>
    <t>AUXILIAR ADMINISTRATIVO EN ESTADISTICAS</t>
  </si>
  <si>
    <t>19097549</t>
  </si>
  <si>
    <t>ORTIZ MANTILLA ROXANA HAYDEE</t>
  </si>
  <si>
    <t>09839110</t>
  </si>
  <si>
    <t>ORTIZ MIGUEL ZOILA</t>
  </si>
  <si>
    <t>44073691</t>
  </si>
  <si>
    <t>OSORIO ANGULO ANGELA AMANDA</t>
  </si>
  <si>
    <t>ESPECIALISTA SOCIAL EN ESTRATEGIAS COMUNICACIONALES</t>
  </si>
  <si>
    <t>46287847</t>
  </si>
  <si>
    <t>OSORIO JANAMPA ROSALINDA</t>
  </si>
  <si>
    <t>09655014</t>
  </si>
  <si>
    <t>OTERO TELLO GASTON CESAR</t>
  </si>
  <si>
    <t>45037161</t>
  </si>
  <si>
    <t>OYOLA PURIZAGA TARCILA LOURDES</t>
  </si>
  <si>
    <t>42969674</t>
  </si>
  <si>
    <t>PACHECO CASTRO RICARDO ISMAEL</t>
  </si>
  <si>
    <t>ESPECIALISTA EN ARTICULACIÓN DE VOLUNTARIADO</t>
  </si>
  <si>
    <t>08158752</t>
  </si>
  <si>
    <t>PACHECO NAVARRO JUAN DAGOBERTO</t>
  </si>
  <si>
    <t>09561673</t>
  </si>
  <si>
    <t>PACO FERNANDEZ JOSE LUIS</t>
  </si>
  <si>
    <t>44994226</t>
  </si>
  <si>
    <t>PADILLO  MAMANI DIANA KATHERINE</t>
  </si>
  <si>
    <t>10689397</t>
  </si>
  <si>
    <t>PAJUELO CARHUARICRA YULIANA</t>
  </si>
  <si>
    <t>44691163</t>
  </si>
  <si>
    <t>PALACIOS  GONZALES ALEXIS DENISSE</t>
  </si>
  <si>
    <t>16476792</t>
  </si>
  <si>
    <t>PALACIOS ALVA WALTER LEONIDAS</t>
  </si>
  <si>
    <t xml:space="preserve">INGENIERIA AGRICOLA </t>
  </si>
  <si>
    <t>41861724</t>
  </si>
  <si>
    <t>PALACIOS ARECHAGA DE AGURTO CARMEN MELISA</t>
  </si>
  <si>
    <t>10130664</t>
  </si>
  <si>
    <t>PALACIOS FLORES MARIVELLE RAQUEL</t>
  </si>
  <si>
    <t>10783701</t>
  </si>
  <si>
    <t>PALACIOS MOREYRA CARLOS RENATO</t>
  </si>
  <si>
    <t xml:space="preserve">PSICOLOGÍA Y CIENCIAS DE LA SALUD </t>
  </si>
  <si>
    <t>09852395</t>
  </si>
  <si>
    <t>PALOMARES GIRIBALDI NILDA</t>
  </si>
  <si>
    <t>40614443</t>
  </si>
  <si>
    <t>PALOMINO CONTRERAS ESDRAS LIDIA</t>
  </si>
  <si>
    <t>45709325</t>
  </si>
  <si>
    <t>PALOMINO GUZMAN MARVIN</t>
  </si>
  <si>
    <t>ANALISTA EN PRESUPUESTO PÚBLICO</t>
  </si>
  <si>
    <t>20111310</t>
  </si>
  <si>
    <t>PALOMINO MARTIÑEZ PAUL</t>
  </si>
  <si>
    <t>08189613</t>
  </si>
  <si>
    <t>PALOMINO SOTO LIZBETH MARIELA</t>
  </si>
  <si>
    <t xml:space="preserve">PSICOLOGÍA/ MADRE CUIDADORA </t>
  </si>
  <si>
    <t>07636525</t>
  </si>
  <si>
    <t>PALOMINO VELAPATIÑO JENNY MARGOT</t>
  </si>
  <si>
    <t>43371208</t>
  </si>
  <si>
    <t>PALOMINO VIDAL MARYLUZ MILAGROS</t>
  </si>
  <si>
    <t>10682066</t>
  </si>
  <si>
    <t>PALOMINO ZARATE RAQUEL</t>
  </si>
  <si>
    <t>70151669</t>
  </si>
  <si>
    <t>PALOMO GOMEZ LIZETH EVELYN</t>
  </si>
  <si>
    <t>ANALISTA DE INTEGRACIÓN FAMILIAR Y POST ADOPCIÓN</t>
  </si>
  <si>
    <t>47978600</t>
  </si>
  <si>
    <t>PAMPAS MATAMOROS KAREN</t>
  </si>
  <si>
    <t>07251529</t>
  </si>
  <si>
    <t>PANASPAICO TEJADA GENOVEVA</t>
  </si>
  <si>
    <t>32138938</t>
  </si>
  <si>
    <t>PANDURO ANGELES KATYA MARLENE</t>
  </si>
  <si>
    <t>09491439</t>
  </si>
  <si>
    <t>PANIZZO  GODOY MARIA DEL CARMEN</t>
  </si>
  <si>
    <t>42483354</t>
  </si>
  <si>
    <t>PAREAHUACHE CHAVEZ LINGLER</t>
  </si>
  <si>
    <t>41521813</t>
  </si>
  <si>
    <t>PAREDES CHUQUILLANQUI ANDREA ROXANA</t>
  </si>
  <si>
    <t>ESPECIALISTA LEGAL PARA CASOS LABORALES</t>
  </si>
  <si>
    <t>09743902</t>
  </si>
  <si>
    <t>PAREDES JAVIER ROCIO</t>
  </si>
  <si>
    <t>24487734</t>
  </si>
  <si>
    <t>PAREDES JIMENEZ INDYRA SORANAYHUA</t>
  </si>
  <si>
    <t>40541983</t>
  </si>
  <si>
    <t>PAREDES MARTINEZ DORA ELISA</t>
  </si>
  <si>
    <t>18835302</t>
  </si>
  <si>
    <t>PAREDES VILLARREAL PERCY JOSE</t>
  </si>
  <si>
    <t>10688631</t>
  </si>
  <si>
    <t>PARIASCA  VALERIO ROY ALEX</t>
  </si>
  <si>
    <t>COORDINADOR EN EJECUCIÓN CONTRACTUAL</t>
  </si>
  <si>
    <t>72187640</t>
  </si>
  <si>
    <t>PARIASCA FIGUEROA ROBERTO DE JESUS</t>
  </si>
  <si>
    <t>02657874</t>
  </si>
  <si>
    <t>PARRA GALLEGO MARIA DEL CARMEN</t>
  </si>
  <si>
    <t>02872973</t>
  </si>
  <si>
    <t>PATIÑO RIVERA JUAN CARLOS</t>
  </si>
  <si>
    <t>10347205</t>
  </si>
  <si>
    <t>PATRUCCO  ZAMUDIO LAURA</t>
  </si>
  <si>
    <t>ANALISTA EN SISTEMATIZACIÓN Y GESTIÓN DE BASE DE DATOS</t>
  </si>
  <si>
    <t>09644773</t>
  </si>
  <si>
    <t>PAUCAR ESLAVA MARTHA PATRICIA</t>
  </si>
  <si>
    <t>10694420</t>
  </si>
  <si>
    <t>PAUCAR GUARDAMINO CARLOS ENRIQUE</t>
  </si>
  <si>
    <t>09562022</t>
  </si>
  <si>
    <t>PAUCAR MENDOZA WILLIAMS PETER</t>
  </si>
  <si>
    <t>42277877</t>
  </si>
  <si>
    <t>PAULLO VALDIVIA JESSICA EVELYN</t>
  </si>
  <si>
    <t>70145759</t>
  </si>
  <si>
    <t>PAZ RAMIREZ DELIA CATALINA</t>
  </si>
  <si>
    <t>41603423</t>
  </si>
  <si>
    <t>PAZ SOLANO  MARIA ISABEL</t>
  </si>
  <si>
    <t>09612487</t>
  </si>
  <si>
    <t>PAZOS GARCIA DE VILLAR JUANA MARIBEL</t>
  </si>
  <si>
    <t>44592461</t>
  </si>
  <si>
    <t>PEÑA ARIAS ARELIS MAGALY</t>
  </si>
  <si>
    <t>30860761</t>
  </si>
  <si>
    <t>PEÑA VERA YNES AMANDA</t>
  </si>
  <si>
    <t>42434794</t>
  </si>
  <si>
    <t>PERALTA  MARMOLEJO RUBEN ALFREDO</t>
  </si>
  <si>
    <t>45095556</t>
  </si>
  <si>
    <t>PEREA VERDI CAROL LIZBETH</t>
  </si>
  <si>
    <t>43296780</t>
  </si>
  <si>
    <t>PEREYRA  DIAZ DIANA MARISELL</t>
  </si>
  <si>
    <t>45715957</t>
  </si>
  <si>
    <t>PEREYRA CANCHES EDGAR DANNY</t>
  </si>
  <si>
    <t>44051966</t>
  </si>
  <si>
    <t>PEREZ CANALES CINTYA NATHALI</t>
  </si>
  <si>
    <t>70022988</t>
  </si>
  <si>
    <t>PEREZ DIAZ KENNY JORGE</t>
  </si>
  <si>
    <t>08003893</t>
  </si>
  <si>
    <t>PEREZ LLIUYA DE AGUIRRE ESTHER MARGARITA</t>
  </si>
  <si>
    <t>42222608</t>
  </si>
  <si>
    <t>PEREZ LORA STEFANI VALERIA</t>
  </si>
  <si>
    <t>05405532</t>
  </si>
  <si>
    <t>PEREZ MONTENEGRO GIOVANA ESTHER</t>
  </si>
  <si>
    <t>10526070</t>
  </si>
  <si>
    <t>PEREZ RODRIGUEZ JOONIOR JAINOR</t>
  </si>
  <si>
    <t>70376369</t>
  </si>
  <si>
    <t>PEREZ SOTO MARIA GABRIELA</t>
  </si>
  <si>
    <t>72451340</t>
  </si>
  <si>
    <t>PEREZ SUASNABAR JACQUELINE INGRID</t>
  </si>
  <si>
    <t>05071543</t>
  </si>
  <si>
    <t>PICCHUTITO BEJAR ROSA LUZ</t>
  </si>
  <si>
    <t>41188175</t>
  </si>
  <si>
    <t>PICHILINGUE MORA CARLOS ALBERTO</t>
  </si>
  <si>
    <t>ESPECIALISTA DE PROCEDIMIENTOS</t>
  </si>
  <si>
    <t>04822505</t>
  </si>
  <si>
    <t>PIEROLA HUASCO SILVIA</t>
  </si>
  <si>
    <t xml:space="preserve">EDUCACIÓN SECUNDARIA </t>
  </si>
  <si>
    <t>42217884</t>
  </si>
  <si>
    <t>PILLACA QUISPE JESSICA SUSY</t>
  </si>
  <si>
    <t>09646219</t>
  </si>
  <si>
    <t>PIMENTEL LOZANO CECILIA CLARA</t>
  </si>
  <si>
    <t>42219903</t>
  </si>
  <si>
    <t>PINEDA LUJANO MARIA ISABEL</t>
  </si>
  <si>
    <t>42704811</t>
  </si>
  <si>
    <t>PINEDO BARTRA JHON PIERRE</t>
  </si>
  <si>
    <t>72038938</t>
  </si>
  <si>
    <t>PINEDO REYES MIGUEL ANGEL</t>
  </si>
  <si>
    <t>10586410</t>
  </si>
  <si>
    <t>PINILLOS CARDENAS CRISTINA</t>
  </si>
  <si>
    <t>43413871</t>
  </si>
  <si>
    <t>PINTO ZEBALLOS GIANCARLO</t>
  </si>
  <si>
    <t>06664504</t>
  </si>
  <si>
    <t>PIO OCHOA ALEJANDRO</t>
  </si>
  <si>
    <t>40255256</t>
  </si>
  <si>
    <t>PIZARRO LOPEZ MEDALITH LISBETH</t>
  </si>
  <si>
    <t>46638382</t>
  </si>
  <si>
    <t>PIZARRO VASQUEZ LEYDI MARIBEL</t>
  </si>
  <si>
    <t>42707927</t>
  </si>
  <si>
    <t>PLASENCIA LAPA  PATRICIA PILAR</t>
  </si>
  <si>
    <t>42388553</t>
  </si>
  <si>
    <t>POLANCO DIAZ JENIFFER KARINA</t>
  </si>
  <si>
    <t>42187895</t>
  </si>
  <si>
    <t>PORCEL CABALLERO DEYSSI PAOLA</t>
  </si>
  <si>
    <t>10535608</t>
  </si>
  <si>
    <t>PORRAS ORTEGA MARIELA LUZ</t>
  </si>
  <si>
    <t>43554933</t>
  </si>
  <si>
    <t>PORRAS TAPIA ENRIQUE HERNAN</t>
  </si>
  <si>
    <t>46874623</t>
  </si>
  <si>
    <t>PORTAL  DE LA CRUZ DIEGO VICENTO</t>
  </si>
  <si>
    <t>08696805</t>
  </si>
  <si>
    <t>PRADO RAMIREZ FIDEL</t>
  </si>
  <si>
    <t>06134769</t>
  </si>
  <si>
    <t>PRIETO ARANA YOLANDA CECILIA</t>
  </si>
  <si>
    <t>09637668</t>
  </si>
  <si>
    <t>PRINCIPE BARRIOS GIULIANO</t>
  </si>
  <si>
    <t>07605693</t>
  </si>
  <si>
    <t>PUENTE BAELLA  ROSA BERTHA DEL PILAR</t>
  </si>
  <si>
    <t>43115332</t>
  </si>
  <si>
    <t>PUERTA JARAMILLO DIANA KAROL</t>
  </si>
  <si>
    <t xml:space="preserve">TECNICO EN ADMINISTRACIÓN BANCARIA </t>
  </si>
  <si>
    <t>24674443</t>
  </si>
  <si>
    <t>PUMA ESPIRILLA MARINA FENNY</t>
  </si>
  <si>
    <t xml:space="preserve">ESTUDIOS DE CONTABILIDAD AUDITORIA Y FINANZAS </t>
  </si>
  <si>
    <t>41653206</t>
  </si>
  <si>
    <t>QUEVEDO ARIAS JUAN AUGUSTO</t>
  </si>
  <si>
    <t>10282677</t>
  </si>
  <si>
    <t>QUINDE MOGOLLON ELIZABETH KARINA</t>
  </si>
  <si>
    <t>08591705</t>
  </si>
  <si>
    <t>QUINTANA DE LA CRUZ NOLBERTA LILIANA</t>
  </si>
  <si>
    <t>43203731</t>
  </si>
  <si>
    <t>QUINTANA YATACO JORGE LUIS</t>
  </si>
  <si>
    <t>45807265</t>
  </si>
  <si>
    <t>QUINTEROS DEQUEIROZ ANTHONY MOISES</t>
  </si>
  <si>
    <t xml:space="preserve">ESTUDIOS TÉCNICO </t>
  </si>
  <si>
    <t xml:space="preserve">ESTUDIANTE </t>
  </si>
  <si>
    <t>46508325</t>
  </si>
  <si>
    <t>QUIÑONES OSORIO FLOR UKISHANA</t>
  </si>
  <si>
    <t>08694015</t>
  </si>
  <si>
    <t>QUIROZ NUÑEZ JULIO CESAR</t>
  </si>
  <si>
    <t>QUISPE  ALONSO KATHERINE JAZMIN</t>
  </si>
  <si>
    <t>47017793</t>
  </si>
  <si>
    <t>QUISPE  APAZA  ELSA MAYUMI</t>
  </si>
  <si>
    <t>44749075</t>
  </si>
  <si>
    <t>QUISPE  YABAR VANIA JUDITH</t>
  </si>
  <si>
    <t>40665785</t>
  </si>
  <si>
    <t>QUISPE AGUIRRE LIDER ALBERTO</t>
  </si>
  <si>
    <t>09359239</t>
  </si>
  <si>
    <t>QUISPE AGUIRRE NANCY ROSALIA</t>
  </si>
  <si>
    <t>09675119</t>
  </si>
  <si>
    <t>QUISPE ALCAZAR HUAROTO EDUARDO RENATTO</t>
  </si>
  <si>
    <t>BACHILLER EN CIENCIAS ECONOMICAS</t>
  </si>
  <si>
    <t>46711020</t>
  </si>
  <si>
    <t>QUISPE APAZA DANIA</t>
  </si>
  <si>
    <t>43304522</t>
  </si>
  <si>
    <t>QUISPE AYALA CINDY NADIR</t>
  </si>
  <si>
    <t xml:space="preserve">BACHILLER EN TRABAJO SOCIAL </t>
  </si>
  <si>
    <t>47481651</t>
  </si>
  <si>
    <t>QUISPE BARACO CRISTY ELENA</t>
  </si>
  <si>
    <t>45257608</t>
  </si>
  <si>
    <t>QUISPE CAVERO STILL DARCY</t>
  </si>
  <si>
    <t xml:space="preserve">ESTUDIOS DE DERECHO </t>
  </si>
  <si>
    <t>41775052</t>
  </si>
  <si>
    <t>QUISPE DIAZ CARLENE CRISISTA</t>
  </si>
  <si>
    <t>41988923</t>
  </si>
  <si>
    <t>QUISPE FERRO ANANI</t>
  </si>
  <si>
    <t>47151805</t>
  </si>
  <si>
    <t>QUISPE HUAMAN PELEY</t>
  </si>
  <si>
    <t>20095342</t>
  </si>
  <si>
    <t>QUISPE PERALTA LYLY</t>
  </si>
  <si>
    <t>40106812</t>
  </si>
  <si>
    <t>QUISPE QUISPE ANGELA MARIA</t>
  </si>
  <si>
    <t>08155362</t>
  </si>
  <si>
    <t>QUISPE QUISPE ZAYDA JESUS</t>
  </si>
  <si>
    <t>40381184</t>
  </si>
  <si>
    <t>QUISPE SILVA DARIO ALBERTO</t>
  </si>
  <si>
    <t>41939392</t>
  </si>
  <si>
    <t>QUISPE SONCCO ELIZABETH REYNA</t>
  </si>
  <si>
    <t>41350476</t>
  </si>
  <si>
    <t>QUISPE VALENZUELA DIEGO ANTONIO</t>
  </si>
  <si>
    <t>29734120</t>
  </si>
  <si>
    <t>QUISPE ZELA ROSALINA OLINDA</t>
  </si>
  <si>
    <t>48573528</t>
  </si>
  <si>
    <t>RAMIREZ ESTRADA DORIS WENDY</t>
  </si>
  <si>
    <t>06768760</t>
  </si>
  <si>
    <t>RAMIREZ FERNANDEZ RAFAEL ALBERTO</t>
  </si>
  <si>
    <t>ESPECIALISTA LEGAL PARA CASOS PENALES</t>
  </si>
  <si>
    <t>10228138</t>
  </si>
  <si>
    <t>RAMIREZ MAS JORGE ORLANDO</t>
  </si>
  <si>
    <t>41210342</t>
  </si>
  <si>
    <t>RAMIREZ RAMIREZ LUIS JAVIER</t>
  </si>
  <si>
    <t>16755574</t>
  </si>
  <si>
    <t>RAMIREZ RAMOS SARA ZORAIDA</t>
  </si>
  <si>
    <t>40279416</t>
  </si>
  <si>
    <t>RAMIREZ REATEGUI GINA VERONICA</t>
  </si>
  <si>
    <t>23915243</t>
  </si>
  <si>
    <t>RAMOS  BALLON MAYDA ALEJANDRINA</t>
  </si>
  <si>
    <t>29608745</t>
  </si>
  <si>
    <t>RAMOS ANCASI JUANA BETTY</t>
  </si>
  <si>
    <t>23915245</t>
  </si>
  <si>
    <t>RAMOS BALLON CARIÑO ALEJANDRINA</t>
  </si>
  <si>
    <t>40052501</t>
  </si>
  <si>
    <t>RAMOS BELLIDO IRIS KARINA</t>
  </si>
  <si>
    <t>45425997</t>
  </si>
  <si>
    <t>RAMOS CASTRO KEYLA ESTHER</t>
  </si>
  <si>
    <t>04060731</t>
  </si>
  <si>
    <t>RAMOS JAIME CAROLINA NOEMI</t>
  </si>
  <si>
    <t>29735813</t>
  </si>
  <si>
    <t>RAMOS LOPE MANESA SOLEDAD</t>
  </si>
  <si>
    <t>29607431</t>
  </si>
  <si>
    <t>RAMOS ROMERO MONICA EMMA</t>
  </si>
  <si>
    <t>40398329</t>
  </si>
  <si>
    <t>RECUAY  ARANA ANGELA ZORAIDA</t>
  </si>
  <si>
    <t>41819464</t>
  </si>
  <si>
    <t>REEVES VASQUEZ  FRIDA GIULIANA</t>
  </si>
  <si>
    <t>45286949</t>
  </si>
  <si>
    <t>RENGIFO  CHUQUIPIONDO CESAR BRUNO</t>
  </si>
  <si>
    <t>25853355</t>
  </si>
  <si>
    <t>RENGIFO CASTILLO DE VELA ANA MARIA</t>
  </si>
  <si>
    <t>46679252</t>
  </si>
  <si>
    <t>RENGIFO YUDICHI LINDA MARIEL</t>
  </si>
  <si>
    <t>45018127</t>
  </si>
  <si>
    <t>RENTERA FRUCTUS VICKY VILMA</t>
  </si>
  <si>
    <t>42177781</t>
  </si>
  <si>
    <t>REQUEJO  DELGADO SUSAN JANNETH</t>
  </si>
  <si>
    <t>09910335</t>
  </si>
  <si>
    <t>REUPO AIQUIPA ERICA MARIA</t>
  </si>
  <si>
    <t>44683533</t>
  </si>
  <si>
    <t>REUSCHE TALLEDO EDWING JHONATAN</t>
  </si>
  <si>
    <t>41587585</t>
  </si>
  <si>
    <t>REYES CORNEJO LISSET PASCUALA</t>
  </si>
  <si>
    <t>29379865</t>
  </si>
  <si>
    <t>REYES MORALES MIRIAN ROXANA</t>
  </si>
  <si>
    <t>41039422</t>
  </si>
  <si>
    <t>REYES NAPAN KAREN GERALDINE</t>
  </si>
  <si>
    <t>PROFESIONAL ESPECIALIZADO</t>
  </si>
  <si>
    <t>41489923</t>
  </si>
  <si>
    <t>REYES PATIÑO LISSETH</t>
  </si>
  <si>
    <t>41556572</t>
  </si>
  <si>
    <t>RICALDI CONTRERAS MERCEDES JANET</t>
  </si>
  <si>
    <t>10459253</t>
  </si>
  <si>
    <t>RICALDI OCAMPO MAGALI JENNIFER</t>
  </si>
  <si>
    <t>40434806</t>
  </si>
  <si>
    <t>RIMARACHIN CAYATOPA LIZANDRO</t>
  </si>
  <si>
    <t>40626780</t>
  </si>
  <si>
    <t>RIOS NUÑEZ KARIM  GIOVANNA</t>
  </si>
  <si>
    <t>02803646</t>
  </si>
  <si>
    <t>RIOS RENTERIA YAVE YUJVANKA</t>
  </si>
  <si>
    <t>72439667</t>
  </si>
  <si>
    <t>RIOS SOSA DANITZA KIARA</t>
  </si>
  <si>
    <t>ESPECIALISTA EN CONTROL DE ASISTENCIA</t>
  </si>
  <si>
    <t>45002490</t>
  </si>
  <si>
    <t>RIOS TUIRO WHITNEY</t>
  </si>
  <si>
    <t>41907597</t>
  </si>
  <si>
    <t>RIOS VARELA CARLOS ANDRES</t>
  </si>
  <si>
    <t xml:space="preserve">INGENIERO AGRÓNOMO </t>
  </si>
  <si>
    <t>06094350</t>
  </si>
  <si>
    <t>RIVADENEIRA ESPINOZA CESAR JUAN</t>
  </si>
  <si>
    <t>09780875</t>
  </si>
  <si>
    <t>RIVAS SUCRE ROLANDO RUDECINDO</t>
  </si>
  <si>
    <t>45068440</t>
  </si>
  <si>
    <t>RIVERA  BUSTAMANTE  JEISER</t>
  </si>
  <si>
    <t>46068773</t>
  </si>
  <si>
    <t>RIVERA DE LA CRUZ LIZEHT FIORELLA</t>
  </si>
  <si>
    <t>06807132</t>
  </si>
  <si>
    <t>RIVERA VASQUEZ DE PACORA  CAROL CONSUELO</t>
  </si>
  <si>
    <t>10670710</t>
  </si>
  <si>
    <t>RIVEROS SERRANO RUTH ROCIO</t>
  </si>
  <si>
    <t>10352675</t>
  </si>
  <si>
    <t>ROBLES QUISPE ROSS  MERY</t>
  </si>
  <si>
    <t>45225492</t>
  </si>
  <si>
    <t>ROBLES TAPIA  CRISTIAN</t>
  </si>
  <si>
    <t>44027540</t>
  </si>
  <si>
    <t>ROCA ALVAREZ ADELMA</t>
  </si>
  <si>
    <t>43385534</t>
  </si>
  <si>
    <t>ROCCA SINCHE LUZ MARINA</t>
  </si>
  <si>
    <t>19251599</t>
  </si>
  <si>
    <t>RODAS DELGADO JORGE LUIS</t>
  </si>
  <si>
    <t>46220910</t>
  </si>
  <si>
    <t>RODAS LOAYZA JOANNA YRADIA</t>
  </si>
  <si>
    <t>42147925</t>
  </si>
  <si>
    <t>RODRIGUEZ  VILCHEZ ELISA LIZETH</t>
  </si>
  <si>
    <t>47352969</t>
  </si>
  <si>
    <t>RODRIGUEZ CARRILLO LUIS ARTURO</t>
  </si>
  <si>
    <t>ESTUDIANTE DE INGENIERIA Y ARQUITECTURA</t>
  </si>
  <si>
    <t>41654378</t>
  </si>
  <si>
    <t>RODRIGUEZ CHAVEZ FABIOLA</t>
  </si>
  <si>
    <t>07597837</t>
  </si>
  <si>
    <t>RODRIGUEZ PAZ EDUARDO</t>
  </si>
  <si>
    <t>ESTUDIOS TÉCNICOS DE ADMINISTRACIÓN DE ABASTECIMIENTOS</t>
  </si>
  <si>
    <t>43415304</t>
  </si>
  <si>
    <t>RODRIGUEZ PEREZ LUIS CARMELO</t>
  </si>
  <si>
    <t>10880428</t>
  </si>
  <si>
    <t>RODRIGUEZ REVOLLAR YASMIN PETRY</t>
  </si>
  <si>
    <t>09277048</t>
  </si>
  <si>
    <t>RODRIGUEZ RIVERA RITA ROCIO</t>
  </si>
  <si>
    <t>41856782</t>
  </si>
  <si>
    <t>RODRIGUEZ RUIZ ROMAN</t>
  </si>
  <si>
    <t>42356972</t>
  </si>
  <si>
    <t>RODRIGUEZ SOTOMAYOR GUILLIANA ISABEL FRANCESCA</t>
  </si>
  <si>
    <t>SECRETARIA BILINGÚE</t>
  </si>
  <si>
    <t>29619099</t>
  </si>
  <si>
    <t>ROIG MEZA ZULEIKA  GIOVANNA</t>
  </si>
  <si>
    <t>70551638</t>
  </si>
  <si>
    <t>ROJAS  MEJIA KATHERINE JULISSA</t>
  </si>
  <si>
    <t>09335886</t>
  </si>
  <si>
    <t>ROJAS  MONTES VERONICA VIOLETA</t>
  </si>
  <si>
    <t>TITULADA</t>
  </si>
  <si>
    <t>46890899</t>
  </si>
  <si>
    <t>ROJAS  POSTIGO JOHANA ALESSANDRA</t>
  </si>
  <si>
    <t>44175467</t>
  </si>
  <si>
    <t>ROJAS  RAVINES ESTHER DE LOS MILAGROS</t>
  </si>
  <si>
    <t>06275422</t>
  </si>
  <si>
    <t>ROJAS BALBUENA CARLOS JAMER</t>
  </si>
  <si>
    <t>45276061</t>
  </si>
  <si>
    <t>ROJAS CAPCHA MAX PETER</t>
  </si>
  <si>
    <t>25843695</t>
  </si>
  <si>
    <t>ROJAS CASTRO RICARDO</t>
  </si>
  <si>
    <t xml:space="preserve">ANALISTA DE SISTEMA PROGRAMADOR EN COMPUTACIÓN E INFORMÁTICA </t>
  </si>
  <si>
    <t>09734843</t>
  </si>
  <si>
    <t>ROJAS CHACPI AQUILES DELFIN</t>
  </si>
  <si>
    <t>23947189</t>
  </si>
  <si>
    <t>ROJAS COILA ELENICE</t>
  </si>
  <si>
    <t>42285117</t>
  </si>
  <si>
    <t>ROJAS CUNYAS ABEL ANDERSON</t>
  </si>
  <si>
    <t>46386540</t>
  </si>
  <si>
    <t>ROJAS LOZADA PIERINA AUXILIADORA</t>
  </si>
  <si>
    <t>41274330</t>
  </si>
  <si>
    <t>ROJAS NUÑEZ LUIS JOEL</t>
  </si>
  <si>
    <t>07249381</t>
  </si>
  <si>
    <t>ROJAS ORTIZ GRECIA ELENA</t>
  </si>
  <si>
    <t>19099111</t>
  </si>
  <si>
    <t>ROJAS SALDARRIAGA RONNY MILTON</t>
  </si>
  <si>
    <t>40197249</t>
  </si>
  <si>
    <t>ROJAS VELASQUEZ JUAN</t>
  </si>
  <si>
    <t>40071061</t>
  </si>
  <si>
    <t>ROJAS ZALDIVAR NESTOR CESAR</t>
  </si>
  <si>
    <t>18210440</t>
  </si>
  <si>
    <t>ROLDAN LOPEZ KAROL ANDREA</t>
  </si>
  <si>
    <t>47419295</t>
  </si>
  <si>
    <t>ROMAN TUPIA NAYDU KATHERINE</t>
  </si>
  <si>
    <t>40310488</t>
  </si>
  <si>
    <t>ROMAN VELASQUEZ JENY</t>
  </si>
  <si>
    <t>06170617</t>
  </si>
  <si>
    <t>ROMANI CORZO MARIA LUISA</t>
  </si>
  <si>
    <t>73755331</t>
  </si>
  <si>
    <t>ROMANI FLORES MELISSA</t>
  </si>
  <si>
    <t>46844331</t>
  </si>
  <si>
    <t>ROMERO  FLORES  KANDY SHIRLEY</t>
  </si>
  <si>
    <t>41936499</t>
  </si>
  <si>
    <t>ROMERO BENTO ROSA MERCEDES</t>
  </si>
  <si>
    <t>10815499</t>
  </si>
  <si>
    <t>ROMERO BORDA SILVIA ELIZABETH</t>
  </si>
  <si>
    <t>20579991</t>
  </si>
  <si>
    <t>ROMERO DIEGO ESTEBAN</t>
  </si>
  <si>
    <t>42509033</t>
  </si>
  <si>
    <t>ROMERO ENCARNACION CELINA</t>
  </si>
  <si>
    <t>07506418</t>
  </si>
  <si>
    <t>ROMERO SANCHEZ GISELA IVONNE</t>
  </si>
  <si>
    <t>22409555</t>
  </si>
  <si>
    <t>RONCAGLIOLO EGOAVIL MARIA TERESA</t>
  </si>
  <si>
    <t>09177416</t>
  </si>
  <si>
    <t>RONQUILLO SARA VILMA MARIA</t>
  </si>
  <si>
    <t>44045784</t>
  </si>
  <si>
    <t>ROQUE ACOSTA  ROSARIO MILUSKA</t>
  </si>
  <si>
    <t>09184973</t>
  </si>
  <si>
    <t>ROSADO QUISPE EDITH MARLENE</t>
  </si>
  <si>
    <t>43473876</t>
  </si>
  <si>
    <t>ROSAS ALCANTARA JOEL RUBEN</t>
  </si>
  <si>
    <t>40082712</t>
  </si>
  <si>
    <t>RUIZ ESCALANTE VICTOR MANUEL</t>
  </si>
  <si>
    <t>07272399</t>
  </si>
  <si>
    <t>RUIZ GONZALES DARLY MARIEL</t>
  </si>
  <si>
    <t>46890736</t>
  </si>
  <si>
    <t>RUIZ GUTIERREZ JESUS RICARDO</t>
  </si>
  <si>
    <t>40024757</t>
  </si>
  <si>
    <t>RUIZ HUANCA JANET</t>
  </si>
  <si>
    <t>40531253</t>
  </si>
  <si>
    <t>RUIZ REYES DENNYS FABRIZIO</t>
  </si>
  <si>
    <t>ESPECIALISTA EN EJECUCIÓN CONTRACTUAL</t>
  </si>
  <si>
    <t>44213756</t>
  </si>
  <si>
    <t>RUIZ RIOS ANI SARAY</t>
  </si>
  <si>
    <t>43767032</t>
  </si>
  <si>
    <t>RUIZ VASQUEZ GUADALUPE DEL CARMEN</t>
  </si>
  <si>
    <t xml:space="preserve">TECNICO EN EDUCACIÓN </t>
  </si>
  <si>
    <t>42198003</t>
  </si>
  <si>
    <t>RUPIRE AÑAZCO GIANINA GIOVANA</t>
  </si>
  <si>
    <t>02846071</t>
  </si>
  <si>
    <t>SAAVEDRA AREVALO SOLANGGE</t>
  </si>
  <si>
    <t>09545379</t>
  </si>
  <si>
    <t>SAAVEDRA BERAUN CARMEN SELENE</t>
  </si>
  <si>
    <t>06108281</t>
  </si>
  <si>
    <t>SAAVEDRA SABUCO ZORAIDA MARIA</t>
  </si>
  <si>
    <t>09918502</t>
  </si>
  <si>
    <t>SACRAMENTO CAMPOS MARÍA MAGDALENA</t>
  </si>
  <si>
    <t>72971867</t>
  </si>
  <si>
    <t>SAENZ CABRERA KATHERINE JOHANNA LISSETH</t>
  </si>
  <si>
    <t>GESTIÓN</t>
  </si>
  <si>
    <t>10339313</t>
  </si>
  <si>
    <t>SAENZ CASTRO CESAR AUGUSTO</t>
  </si>
  <si>
    <t xml:space="preserve">INGENIERIA DE COMPUTACIÓN Y SISTEMAS </t>
  </si>
  <si>
    <t>10476843</t>
  </si>
  <si>
    <t>SAIRE ALDAZABAL ALEJANDRINA</t>
  </si>
  <si>
    <t>10284758</t>
  </si>
  <si>
    <t>SAKATA GONZALES NITA ROSARIO</t>
  </si>
  <si>
    <t>07583685</t>
  </si>
  <si>
    <t>SALAS NATIVIDAD AMERICO</t>
  </si>
  <si>
    <t>44669291</t>
  </si>
  <si>
    <t>SALAS PASTOR GLADYS PATRICIA</t>
  </si>
  <si>
    <t>40910050</t>
  </si>
  <si>
    <t>SALAZAR  CORDOVA  TANIA ROSALBINA</t>
  </si>
  <si>
    <t>45840997</t>
  </si>
  <si>
    <t>SALAZAR ABAD JOSE FERNANDO</t>
  </si>
  <si>
    <t>ESPECIALISTA EN SEGUIMIENTO Y EVALUACIÓN DE PROGRAMAS PRESUPUESTALES</t>
  </si>
  <si>
    <t>23984307</t>
  </si>
  <si>
    <t>SALAZAR ABARCA LOURDES JUDITH</t>
  </si>
  <si>
    <t>44740761</t>
  </si>
  <si>
    <t>SALAZAR CONCEPCIÓN SANDRA ISABEL</t>
  </si>
  <si>
    <t>46098039</t>
  </si>
  <si>
    <t>SALAZAR ESTRADA FANNY ANGELICA</t>
  </si>
  <si>
    <t>21143380</t>
  </si>
  <si>
    <t>SALDAÑA  DEL AGUILA EDINSON</t>
  </si>
  <si>
    <t>42282560</t>
  </si>
  <si>
    <t>SALINAS PEREZ EVELYN ELIZABETH</t>
  </si>
  <si>
    <t>ASISTENTE DE ARCHIVO Y CUSTODIA DOCUMENTAL</t>
  </si>
  <si>
    <t>47541374</t>
  </si>
  <si>
    <t>SALLUCA MAYTA GIANFRANCO PAOLO</t>
  </si>
  <si>
    <t>42135109</t>
  </si>
  <si>
    <t>SALOME RESURRECCION LILIANA MARIA</t>
  </si>
  <si>
    <t>41128040</t>
  </si>
  <si>
    <t>SAMANIEGO GAVINO NANCY YULIANA</t>
  </si>
  <si>
    <t>06804294</t>
  </si>
  <si>
    <t>SAMANIEGO GONZALES GERALDINE</t>
  </si>
  <si>
    <t>07444948</t>
  </si>
  <si>
    <t>SAMPEN PAREDES RICHARD WILLIAM</t>
  </si>
  <si>
    <t>20040221</t>
  </si>
  <si>
    <t>SANCHEZ  ESPINOZA  ZULENE</t>
  </si>
  <si>
    <t>01149493</t>
  </si>
  <si>
    <t>SANCHEZ BRAIS  KAREN</t>
  </si>
  <si>
    <t>42171900</t>
  </si>
  <si>
    <t>SANCHEZ BURGOS JESSICA LISBETH</t>
  </si>
  <si>
    <t>45884744</t>
  </si>
  <si>
    <t>SANCHEZ CABANA JENNY ELIZABETH</t>
  </si>
  <si>
    <t>47481253</t>
  </si>
  <si>
    <t>SANCHEZ CAMPOS NATHALY STEPHANY</t>
  </si>
  <si>
    <t>44522412</t>
  </si>
  <si>
    <t>SANCHEZ CONCHA CYNTHIA LIZETH</t>
  </si>
  <si>
    <t>41588681</t>
  </si>
  <si>
    <t>SANCHEZ CORREA CARMEN YANINA</t>
  </si>
  <si>
    <t>10866478</t>
  </si>
  <si>
    <t>SANCHEZ FRANCIA ISABEL JUSTA</t>
  </si>
  <si>
    <t>41436332</t>
  </si>
  <si>
    <t>SANCHEZ MUÑOZ CARLA CECILIA</t>
  </si>
  <si>
    <t>44727439</t>
  </si>
  <si>
    <t>SANCHEZ QUISPE  SOR ANA SARITA</t>
  </si>
  <si>
    <t>41020733</t>
  </si>
  <si>
    <t>SANCHEZ ROMAN LILIAN NANCY</t>
  </si>
  <si>
    <t>41585355</t>
  </si>
  <si>
    <t>SANCHEZ SOCUALAYA JIM PAWEL</t>
  </si>
  <si>
    <t>INGENIERIA DE SISTEMAS</t>
  </si>
  <si>
    <t>08151214</t>
  </si>
  <si>
    <t>SANCHEZ SOTOMAYOR NELLY MARLENE</t>
  </si>
  <si>
    <t>07212305</t>
  </si>
  <si>
    <t>SANCHEZ SUAREZ NORMA ISABEL</t>
  </si>
  <si>
    <t>41274375</t>
  </si>
  <si>
    <t>SANDOVAL ROJAS OSCAR ADOLFO</t>
  </si>
  <si>
    <t>10257528</t>
  </si>
  <si>
    <t>SANTANA VILLENA FELIX MAXIMO</t>
  </si>
  <si>
    <t>06789849</t>
  </si>
  <si>
    <t>SANTE BEIZAGA ELIZABETH MERCEDES</t>
  </si>
  <si>
    <t>41882753</t>
  </si>
  <si>
    <t>SATALAY SAAVEDRA SHEYLA VANESSA</t>
  </si>
  <si>
    <t xml:space="preserve">TÉCNICO EN COMPUTACION E INFORMÁTICA </t>
  </si>
  <si>
    <t>43900917</t>
  </si>
  <si>
    <t>SAUCEDO ESPINOZA JOSE IVAN</t>
  </si>
  <si>
    <t>06793358</t>
  </si>
  <si>
    <t>SCHIAFFINO FALCONI JENNY ROXANA</t>
  </si>
  <si>
    <t>09311155</t>
  </si>
  <si>
    <t>SEINER  LIZARRAGA KAREN RAQUEL</t>
  </si>
  <si>
    <t>46883244</t>
  </si>
  <si>
    <t>SERQUEN TORRES  FIORELLA ROSMERY</t>
  </si>
  <si>
    <t>31043804</t>
  </si>
  <si>
    <t>SERRANO CAHUANA RENE</t>
  </si>
  <si>
    <t>10808110</t>
  </si>
  <si>
    <t>SIFUENTES MASCCO IRENE CAROLINA</t>
  </si>
  <si>
    <t>10709412</t>
  </si>
  <si>
    <t>SIFUENTES MENDOZA TEOFANES RONALD</t>
  </si>
  <si>
    <t>10124216</t>
  </si>
  <si>
    <t>SIHUACOLLO MAMANI LIDIA ELISA</t>
  </si>
  <si>
    <t>40265130</t>
  </si>
  <si>
    <t>SILGUERA HUAROTO SONIA DEL PILAR</t>
  </si>
  <si>
    <t>40927834</t>
  </si>
  <si>
    <t>SILUPU PANTA ELOISA DEL SOCORRO</t>
  </si>
  <si>
    <t>09714780</t>
  </si>
  <si>
    <t>SILVA ACOSTA REMIGIO ALCIBIADES</t>
  </si>
  <si>
    <t>46422942</t>
  </si>
  <si>
    <t>SILVA MOSTAJO SUSANA BEATRIZ</t>
  </si>
  <si>
    <t>09835950</t>
  </si>
  <si>
    <t>SOLANO ARCE JAVIER LUIS</t>
  </si>
  <si>
    <t>09789869</t>
  </si>
  <si>
    <t>SOLANO CHAVARRIA HEBERT GERMAN</t>
  </si>
  <si>
    <t>09940530</t>
  </si>
  <si>
    <t>SOLANO CHOROCO ROCIO DEL PILAR</t>
  </si>
  <si>
    <t>44037536</t>
  </si>
  <si>
    <t>SOLIS ESCALANTE  SUELI CAROLINA</t>
  </si>
  <si>
    <t>ANALISTA DE BUSQUEDA DE ORIGENES Y CAPACITACIÓN</t>
  </si>
  <si>
    <t>43541667</t>
  </si>
  <si>
    <t>SOLIS TAPIA DEBORA KERR</t>
  </si>
  <si>
    <t>42953903</t>
  </si>
  <si>
    <t>SONCCO MANTARI ESTHEFANY</t>
  </si>
  <si>
    <t>47127109</t>
  </si>
  <si>
    <t>SOTELO BACA ELIZABETH</t>
  </si>
  <si>
    <t>EGRESADA EN COMPUTACIÓN E INFORMATICA</t>
  </si>
  <si>
    <t>24005676</t>
  </si>
  <si>
    <t>SOTELO LLACMA TERESA</t>
  </si>
  <si>
    <t>40640074</t>
  </si>
  <si>
    <t>SOTELO TELLO PILAR YASMINT</t>
  </si>
  <si>
    <t>45404775</t>
  </si>
  <si>
    <t>SOTO IGNACIO MARIA CONSUELO</t>
  </si>
  <si>
    <t>BACHILLER EN CONTABILIDAD Y FINANZA</t>
  </si>
  <si>
    <t>45878273</t>
  </si>
  <si>
    <t>SOTO PELAEZ IVONNE VALERY</t>
  </si>
  <si>
    <t xml:space="preserve">EGRESADA DE ADMINISTRACIÓN PÚBLICA </t>
  </si>
  <si>
    <t>72728010</t>
  </si>
  <si>
    <t>SOTO PUMA JOSE REYNALDO</t>
  </si>
  <si>
    <t>47128199</t>
  </si>
  <si>
    <t>SOTO TERAN ROBERT PAUL</t>
  </si>
  <si>
    <t>43599879</t>
  </si>
  <si>
    <t>SOTOMAYOR DIAZ KAREM ELIZABETH</t>
  </si>
  <si>
    <t>10373188</t>
  </si>
  <si>
    <t>SUAREZ FARFAN ANA VICTORIA</t>
  </si>
  <si>
    <t>46145410</t>
  </si>
  <si>
    <t>SUCSO AVENDAÑO BERTHA MARIA</t>
  </si>
  <si>
    <t>BACHILLER EN PSICOLOGÍA</t>
  </si>
  <si>
    <t>06849738</t>
  </si>
  <si>
    <t>SUEL RAMOS ELIANA</t>
  </si>
  <si>
    <t>41519536</t>
  </si>
  <si>
    <t>SUENG CUZCANO DIANA MILAGROS</t>
  </si>
  <si>
    <t>09482087</t>
  </si>
  <si>
    <t>SULLCA FUERTES EDGAR NELSON</t>
  </si>
  <si>
    <t>23986483</t>
  </si>
  <si>
    <t>SURCO  ATAUSUPA MARILUZ</t>
  </si>
  <si>
    <t>42884674</t>
  </si>
  <si>
    <t>SUYON IRIGOIN YESSICA</t>
  </si>
  <si>
    <t>TABOADA AREVALO  MARIA DEL PILAR</t>
  </si>
  <si>
    <t>07954654</t>
  </si>
  <si>
    <t>TABOADA LEGUIA ROSA EDITH</t>
  </si>
  <si>
    <t>03642555</t>
  </si>
  <si>
    <t>TABOADA ZUÑIGA DE DAVELOUIS ZOILA JOSEFINA</t>
  </si>
  <si>
    <t>BACHILLER EN SERVICIO SOCIAL</t>
  </si>
  <si>
    <t>45561677</t>
  </si>
  <si>
    <t>TAFUR MIRANDA LUIS ALBERTO</t>
  </si>
  <si>
    <t>75512035</t>
  </si>
  <si>
    <t>TAN MOSTACERO ELIZABETH VANESSA</t>
  </si>
  <si>
    <t>ASISTENTE ADMNISTRATIVO SECRETARIAL</t>
  </si>
  <si>
    <t>08766852</t>
  </si>
  <si>
    <t>TAPIA TINTAYA FLORA</t>
  </si>
  <si>
    <t>42884590</t>
  </si>
  <si>
    <t>TARRILLO VILLACREZ JONATHAN ANDY</t>
  </si>
  <si>
    <t>73079391</t>
  </si>
  <si>
    <t>TAYPE  VASQUEZ DEYSI IRIS</t>
  </si>
  <si>
    <t>10700678</t>
  </si>
  <si>
    <t>TAYRO TAYRO MILAGROS GLORIA</t>
  </si>
  <si>
    <t>42274068</t>
  </si>
  <si>
    <t>TEJADA BARÓN SONIA FLORITA</t>
  </si>
  <si>
    <t>40737587</t>
  </si>
  <si>
    <t>TELLO VARA NOELIA MIRELA</t>
  </si>
  <si>
    <t>40214542</t>
  </si>
  <si>
    <t>TENGAN GUSUKUMA CARLOS ROBERTO</t>
  </si>
  <si>
    <t>47398294</t>
  </si>
  <si>
    <t>TENICELA APACLLA CECILIA KAROLINA</t>
  </si>
  <si>
    <t>07726650</t>
  </si>
  <si>
    <t>TERRY CARDENAS MARIA TERESA TOMASA</t>
  </si>
  <si>
    <t>43855154</t>
  </si>
  <si>
    <t>TEVES MEDRANO LOURDES VICTORIA</t>
  </si>
  <si>
    <t>10700912</t>
  </si>
  <si>
    <t>TINEO GUEVARA FREDDY</t>
  </si>
  <si>
    <t>ESPECIALISTA EN ECONOMIA</t>
  </si>
  <si>
    <t>41197659</t>
  </si>
  <si>
    <t>TIRADO FERNANDEZ YICELA VANESSA</t>
  </si>
  <si>
    <t>40907715</t>
  </si>
  <si>
    <t>TITO  PEREYRA ERICKSEN LINDOLFO</t>
  </si>
  <si>
    <t>ASISTENTE DE ARCHIVO Y EJECUCIÓN CONTRACTUAL</t>
  </si>
  <si>
    <t>10388888</t>
  </si>
  <si>
    <t>TOCTO PEÑA MARIA ELENA</t>
  </si>
  <si>
    <t>45201311</t>
  </si>
  <si>
    <t>TOLEDO QUISPE ELIZABETH JUSTINA</t>
  </si>
  <si>
    <t>44023163</t>
  </si>
  <si>
    <t>TORIBIO VELIZ ENRIQUE FELIX</t>
  </si>
  <si>
    <t>09274823</t>
  </si>
  <si>
    <t>TORRES CASTILLO ROSA MARIA</t>
  </si>
  <si>
    <t>40061587</t>
  </si>
  <si>
    <t>TORRES CESPEDES YALILE VALENI</t>
  </si>
  <si>
    <t>42740453</t>
  </si>
  <si>
    <t>TORRES DAVILA MARIA DE LOS ANGELES</t>
  </si>
  <si>
    <t>16480308</t>
  </si>
  <si>
    <t>TORRES DE AGUILAR CARLOTA</t>
  </si>
  <si>
    <t>73300487</t>
  </si>
  <si>
    <t>TORRES GARCIA TANIA ZULEMA</t>
  </si>
  <si>
    <t>09460472</t>
  </si>
  <si>
    <t>TORRES GUEVARA PATRICIA</t>
  </si>
  <si>
    <t>42932233</t>
  </si>
  <si>
    <t>TORRES LUNA EDUARDO JAVIER</t>
  </si>
  <si>
    <t>43840810</t>
  </si>
  <si>
    <t>TORRES SALAS JEAN  JAVIER</t>
  </si>
  <si>
    <t>ESTUDIANTE DE INGENIERIA Y COMPUTO</t>
  </si>
  <si>
    <t>45512426</t>
  </si>
  <si>
    <t>TORRES SALDARRIAGA TATIANA ELIZABETH</t>
  </si>
  <si>
    <t>09700477</t>
  </si>
  <si>
    <t>TORRES URIARTE ROSA ISABEL</t>
  </si>
  <si>
    <t>45271599</t>
  </si>
  <si>
    <t>TRINIDAD ADRIAN CORALI SHENA</t>
  </si>
  <si>
    <t>72866902</t>
  </si>
  <si>
    <t>TRONCOS TORRES MEREDITH BETZABET</t>
  </si>
  <si>
    <t>42435775</t>
  </si>
  <si>
    <t>TRUJILLO GREGORIO RUTH LILYANA</t>
  </si>
  <si>
    <t>47348000</t>
  </si>
  <si>
    <t>TRUJILLO PATRICIO JENNY ANGELA</t>
  </si>
  <si>
    <t>42802634</t>
  </si>
  <si>
    <t>TTITO QUISPE JULIO</t>
  </si>
  <si>
    <t>08341474</t>
  </si>
  <si>
    <t>TUANAMA NOLORBE MARISOL LITA</t>
  </si>
  <si>
    <t>COCINERA WWI</t>
  </si>
  <si>
    <t>44875870</t>
  </si>
  <si>
    <t>UBILLUS CARRANZA IRIS DEL ROSARIO</t>
  </si>
  <si>
    <t>45062343</t>
  </si>
  <si>
    <t>UBILLUS SANCHEZ LUZ YULIANA</t>
  </si>
  <si>
    <t>ESTUDIOS EN ADMINISTRACIÓN</t>
  </si>
  <si>
    <t>09877274</t>
  </si>
  <si>
    <t>UGARTE PALOMINO DARWIN</t>
  </si>
  <si>
    <t>ING. ELECTRONICO</t>
  </si>
  <si>
    <t>42675498</t>
  </si>
  <si>
    <t>ULLOA DIAZ KARINA MARIBEL</t>
  </si>
  <si>
    <t>41076051</t>
  </si>
  <si>
    <t>URBINA  PISCO ORIANA ELVIRA</t>
  </si>
  <si>
    <t>40164016</t>
  </si>
  <si>
    <t>URIARTE LOPEZ ERICK</t>
  </si>
  <si>
    <t>46237998</t>
  </si>
  <si>
    <t>URQUIZO ECHEVARRIA BOOZ</t>
  </si>
  <si>
    <t>41395624</t>
  </si>
  <si>
    <t>URRUNAGA SOTO MARCO ANTONIO</t>
  </si>
  <si>
    <t>40672499</t>
  </si>
  <si>
    <t>VALDERA CABANILLAS YANINA MARIELA</t>
  </si>
  <si>
    <t>07642664</t>
  </si>
  <si>
    <t>VALDERRAMA ZEA ARIEL</t>
  </si>
  <si>
    <t>07131382</t>
  </si>
  <si>
    <t>VALDEZ LUNA NELLY</t>
  </si>
  <si>
    <t>42638464</t>
  </si>
  <si>
    <t>VALDIVIA CAYCHO ANGELA ASUNCION</t>
  </si>
  <si>
    <t>08853339</t>
  </si>
  <si>
    <t>VALDIVIA CORNEJO ENRIQUE H</t>
  </si>
  <si>
    <t>41593949</t>
  </si>
  <si>
    <t>VALDIVIA GOMEZ CLAUDIA ROSA</t>
  </si>
  <si>
    <t>ANALISTA PSICOLOGICO DE ACOGIMIENTO FAMILIAR</t>
  </si>
  <si>
    <t>40674693</t>
  </si>
  <si>
    <t>VALDIVIA RIOS SHIRLEY JUANA MARINA</t>
  </si>
  <si>
    <t>06777247</t>
  </si>
  <si>
    <t>VALDIVIESO HERRERA ALFREDO ROBERTO</t>
  </si>
  <si>
    <t xml:space="preserve">EGRESADO DE COMPUTAIÓN E INFORMÁTICA </t>
  </si>
  <si>
    <t>42004549</t>
  </si>
  <si>
    <t>VALDIVIESO ORELLANA CINTHYA CRISTINA</t>
  </si>
  <si>
    <t>02813018</t>
  </si>
  <si>
    <t>VALDIVIEZO PAZ ALICIA</t>
  </si>
  <si>
    <t>70656618</t>
  </si>
  <si>
    <t>VALEGA CHIPOCO CRISTINA</t>
  </si>
  <si>
    <t>71795766</t>
  </si>
  <si>
    <t>VALENCIA CHAMBILLA LUCERO ELBA</t>
  </si>
  <si>
    <t>04067200</t>
  </si>
  <si>
    <t>VALENZUELA JIMENEZ JACQUELINE ROCIO</t>
  </si>
  <si>
    <t>31173167</t>
  </si>
  <si>
    <t>VALER  JAIME KAARINA MARGARITA</t>
  </si>
  <si>
    <t>44977830</t>
  </si>
  <si>
    <t>VALLADARES SOTO ELIZABETH MERCEDES</t>
  </si>
  <si>
    <t>40864395</t>
  </si>
  <si>
    <t>VALLE ALVARADO DANIEL ANTONIO</t>
  </si>
  <si>
    <t>FF.AA</t>
  </si>
  <si>
    <t>41998667</t>
  </si>
  <si>
    <t>VALLEJOS ZAMUDIO WALTER ARTURO</t>
  </si>
  <si>
    <t>42540641</t>
  </si>
  <si>
    <t>VALVERDE PASTOR ARTURO ESDRAS</t>
  </si>
  <si>
    <t>45212782</t>
  </si>
  <si>
    <t>VARGAS  ALEGRIA LOUISE MIRELLE</t>
  </si>
  <si>
    <t>25482424</t>
  </si>
  <si>
    <t>VARGAS BRIONES LUCY IRENE</t>
  </si>
  <si>
    <t xml:space="preserve">SECRETARIADO BILINGÜE </t>
  </si>
  <si>
    <t>47582585</t>
  </si>
  <si>
    <t>VARGAS CASTRO DANIELA LUCERITO</t>
  </si>
  <si>
    <t>44187957</t>
  </si>
  <si>
    <t>VARGAS GONZALES DORIS YULIANA</t>
  </si>
  <si>
    <t>25310244</t>
  </si>
  <si>
    <t>VARGAS TEJADA OSCAR OCTAVIO</t>
  </si>
  <si>
    <t>10776578</t>
  </si>
  <si>
    <t>VASQUEZ ARELLAN HERNAN ALFONSO</t>
  </si>
  <si>
    <t>09966230</t>
  </si>
  <si>
    <t>VASQUEZ FARFAN JAIME YVAN</t>
  </si>
  <si>
    <t>ING. ECONOMISTA</t>
  </si>
  <si>
    <t>05213109</t>
  </si>
  <si>
    <t>VASQUEZ HOYOS EDELMIRA</t>
  </si>
  <si>
    <t>09278413</t>
  </si>
  <si>
    <t>VASQUEZ MANRIQUE YENNY CECILIA</t>
  </si>
  <si>
    <t>09441238</t>
  </si>
  <si>
    <t>VASQUEZ MIGUEL MARIA NOEMI</t>
  </si>
  <si>
    <t>41157858</t>
  </si>
  <si>
    <t>VASQUEZ PAMPAÑAUPA DINA</t>
  </si>
  <si>
    <t>47303148</t>
  </si>
  <si>
    <t>VASQUEZ RODRIGUEZ JOSE PAUL</t>
  </si>
  <si>
    <t>25837398</t>
  </si>
  <si>
    <t>VASQUEZ VASQUEZ JANETH DEL ROCIO</t>
  </si>
  <si>
    <t>47160516</t>
  </si>
  <si>
    <t>VASQUEZ VIDAL ANALY VERCELY</t>
  </si>
  <si>
    <t>10427696</t>
  </si>
  <si>
    <t>VEGA GUTIERREZ LUZ ADRIANA</t>
  </si>
  <si>
    <t>10283499</t>
  </si>
  <si>
    <t>VEGA TORRES ZADITH DEL CARMEN</t>
  </si>
  <si>
    <t>10030841</t>
  </si>
  <si>
    <t>VEGA YACTAYO CESAR AUGUSTO</t>
  </si>
  <si>
    <t>40528371</t>
  </si>
  <si>
    <t>VEGAS ROJAS LISSETTE</t>
  </si>
  <si>
    <t>46628106</t>
  </si>
  <si>
    <t>VELASQUEZ  SANCHEZ HECTOR MARTIN</t>
  </si>
  <si>
    <t>ANALISTA DE PROCESOS</t>
  </si>
  <si>
    <t>10476534</t>
  </si>
  <si>
    <t>VELASQUEZ ALVARADO  DORIS DEL PILAR</t>
  </si>
  <si>
    <t>43304084</t>
  </si>
  <si>
    <t>VELASQUEZ ARQUIÑIGO CAROL FIORELLA</t>
  </si>
  <si>
    <t>MÉDICO OCUPACIONAL</t>
  </si>
  <si>
    <t>20078365</t>
  </si>
  <si>
    <t>VELASQUEZ COSME LUIS EUSEBIO</t>
  </si>
  <si>
    <t>46217647</t>
  </si>
  <si>
    <t>VELASQUEZ GUERRA DANY NOEMI</t>
  </si>
  <si>
    <t xml:space="preserve">EGRESADA DE ADMINISTARCIÓN </t>
  </si>
  <si>
    <t>44137705</t>
  </si>
  <si>
    <t>VELASQUEZ GUERRA ROSA CECILIA</t>
  </si>
  <si>
    <t>40709124</t>
  </si>
  <si>
    <t>VELASQUEZ PACHERRES PATRICIA MERCEDES</t>
  </si>
  <si>
    <t>44576304</t>
  </si>
  <si>
    <t>VELASQUEZ RAMIREZ STALIN LENIN</t>
  </si>
  <si>
    <t>29726886</t>
  </si>
  <si>
    <t>VENERO LA TORRE LUIS ALFREDO</t>
  </si>
  <si>
    <t>42413851</t>
  </si>
  <si>
    <t>VENTO CURI JENNY ISABEL</t>
  </si>
  <si>
    <t>07230356</t>
  </si>
  <si>
    <t>VENTOCILLA OLAYA OLGA ISABEL</t>
  </si>
  <si>
    <t>29726128</t>
  </si>
  <si>
    <t>VENTURA PARI FREDDY ALFREDO</t>
  </si>
  <si>
    <t>74964371</t>
  </si>
  <si>
    <t>VENTURA REYES KEIKO JIMENA</t>
  </si>
  <si>
    <t>42415573</t>
  </si>
  <si>
    <t>VERASTEGUI FLORES CESAR ENRIQUE</t>
  </si>
  <si>
    <t>70230227</t>
  </si>
  <si>
    <t>VERASTEGUI PORRAS ATENAS BRIGHITTE</t>
  </si>
  <si>
    <t>46584333</t>
  </si>
  <si>
    <t>VICENTE RAMOS ANDREA ANGELICA</t>
  </si>
  <si>
    <t>09741855</t>
  </si>
  <si>
    <t>VICUÑA CERVANTES LUIS ALBERTO</t>
  </si>
  <si>
    <t>15752411</t>
  </si>
  <si>
    <t>VIDAL GAMARRA JUDITH NELIDA</t>
  </si>
  <si>
    <t>40555031</t>
  </si>
  <si>
    <t>VIDAL GUTIERREZ VERONICA YANET</t>
  </si>
  <si>
    <t>41479549</t>
  </si>
  <si>
    <t>VILA ORMEÑO CYNTHIA PATRICIA</t>
  </si>
  <si>
    <t>70445395</t>
  </si>
  <si>
    <t>VILCHES POMA JOCELYNE CLAIRE</t>
  </si>
  <si>
    <t>41916714</t>
  </si>
  <si>
    <t>VILCHEZ  SALGADO SHERIDAN ISABEL</t>
  </si>
  <si>
    <t>07455953</t>
  </si>
  <si>
    <t>VILCHEZ CHUMPITAZ CECILIA MILAGRO</t>
  </si>
  <si>
    <t>06806877</t>
  </si>
  <si>
    <t>VILCHEZ DE LOS RIOS HERMOGENES ALEJANDRO</t>
  </si>
  <si>
    <t>46824156</t>
  </si>
  <si>
    <t>VILCHEZ RAMOS ALDO ALEXANDER</t>
  </si>
  <si>
    <t>47514914</t>
  </si>
  <si>
    <t>VILELA  FAJARDO MARCIA LISBETH</t>
  </si>
  <si>
    <t>45114626</t>
  </si>
  <si>
    <t>VILLA CAVERO JOSELYN LISBETH</t>
  </si>
  <si>
    <t>ANALISTA DE EVALUACIÓN SOCIAL PARA LA ADOPCIÓN</t>
  </si>
  <si>
    <t>43383089</t>
  </si>
  <si>
    <t>VILLA FARFAN JULIO MARTIN</t>
  </si>
  <si>
    <t>ANALISTA DE PLANEAMIENTO OPERATIVO</t>
  </si>
  <si>
    <t>09734184</t>
  </si>
  <si>
    <t>VILLANQUE TRINIDAD  DENIS CLOTILDE</t>
  </si>
  <si>
    <t>43371282</t>
  </si>
  <si>
    <t>VILLANUEVA PONCE JOSSELLYN ROCIO</t>
  </si>
  <si>
    <t>10723242</t>
  </si>
  <si>
    <t>VILLANUEVA ROMAN MANUEL ANGEL</t>
  </si>
  <si>
    <t>42912699</t>
  </si>
  <si>
    <t>VILLANUEVA YUPANQUI BRISAYDA OLIVIA</t>
  </si>
  <si>
    <t>29453337</t>
  </si>
  <si>
    <t>VILLAVICENCIO LAZARINOS GIOVANNA MARIANELA</t>
  </si>
  <si>
    <t>29695205</t>
  </si>
  <si>
    <t>VILLENA VALDIVIA CANDELARIA</t>
  </si>
  <si>
    <t>09516324</t>
  </si>
  <si>
    <t>VIRHUEZ MOLINA LUZ SORAYA</t>
  </si>
  <si>
    <t>45425399</t>
  </si>
  <si>
    <t>VITERI CUSTODIO DANIELA DAMARIS</t>
  </si>
  <si>
    <t>29609492</t>
  </si>
  <si>
    <t>VIZCARRA PAZ AMALIA FERMINA</t>
  </si>
  <si>
    <t>41616227</t>
  </si>
  <si>
    <t>YACTAYO ALVA LUIS ENRIQUE</t>
  </si>
  <si>
    <t xml:space="preserve">Chofer </t>
  </si>
  <si>
    <t>42950054</t>
  </si>
  <si>
    <t>YACTAYO GIL RICHARD ANDRES</t>
  </si>
  <si>
    <t>08622443</t>
  </si>
  <si>
    <t>YALAN  CABELLO VDA DE BOHORQUEZ GIOVANNA RUTH</t>
  </si>
  <si>
    <t>09813009</t>
  </si>
  <si>
    <t>YALLE JORGES DORIS MARGARITA</t>
  </si>
  <si>
    <t>10230680</t>
  </si>
  <si>
    <t>YANAC SANCHEZ JAVIER</t>
  </si>
  <si>
    <t>41267749</t>
  </si>
  <si>
    <t>YANCE CLEMENTE YENI MARISOL</t>
  </si>
  <si>
    <t>45427917</t>
  </si>
  <si>
    <t>YAÑEZ CARDENAS ANDRES ALBERTO</t>
  </si>
  <si>
    <t>LICENCIADO EN GESTIÓN</t>
  </si>
  <si>
    <t>04404621</t>
  </si>
  <si>
    <t>YAÑEZ VERA BETSY ANAHI</t>
  </si>
  <si>
    <t>29384794</t>
  </si>
  <si>
    <t>YAPU SANCHEZ BEATRIZ</t>
  </si>
  <si>
    <t>70897007</t>
  </si>
  <si>
    <t>YATACO FLORIAN MERLY MARICRUZ</t>
  </si>
  <si>
    <t>42966545</t>
  </si>
  <si>
    <t>YAURI GALVEZ NOEL</t>
  </si>
  <si>
    <t>15415853</t>
  </si>
  <si>
    <t>YAYA  ARIAS JUAN ALEXANDER</t>
  </si>
  <si>
    <t>29607232</t>
  </si>
  <si>
    <t>YBARRA GARCIA ALFONSO LIBORIO</t>
  </si>
  <si>
    <t>06866552</t>
  </si>
  <si>
    <t>YEPEZ LOPEZ MARCO ANTONIO</t>
  </si>
  <si>
    <t>40531096</t>
  </si>
  <si>
    <t>YUPANQUI DE LA CRUZ  GILBER</t>
  </si>
  <si>
    <t>06790864</t>
  </si>
  <si>
    <t>ZAGA  AYALA EUGENIA</t>
  </si>
  <si>
    <t>08886624</t>
  </si>
  <si>
    <t>ZAMORA BAZALAR FERNANDO ISAAC</t>
  </si>
  <si>
    <t>08451193</t>
  </si>
  <si>
    <t>ZAMORA CAMPOS NELLY SARA</t>
  </si>
  <si>
    <t>02773392</t>
  </si>
  <si>
    <t>ZAPATA CESPEDES JULIO EDGARDO</t>
  </si>
  <si>
    <t>80286449</t>
  </si>
  <si>
    <t>ZAPATA FERNANDEZ JOSE OSCAR</t>
  </si>
  <si>
    <t>08197287</t>
  </si>
  <si>
    <t>ZAPATA RAMIREZ MONICA DEL SOCORRO</t>
  </si>
  <si>
    <t>09247508</t>
  </si>
  <si>
    <t>ZARATE HUANUCO ALFREDO JUAN</t>
  </si>
  <si>
    <t>20057878</t>
  </si>
  <si>
    <t>ZARAYASI YAURI ZAIRA CRISTINA</t>
  </si>
  <si>
    <t>43057298</t>
  </si>
  <si>
    <t>ZAVALA MONTORO KARINA MILAGROS</t>
  </si>
  <si>
    <t>10796969</t>
  </si>
  <si>
    <t>ZAVALA POLO MARY ANN</t>
  </si>
  <si>
    <t>29645511</t>
  </si>
  <si>
    <t>ZAVALAGA TELLO ISRAEL MARTIN</t>
  </si>
  <si>
    <t>70158343</t>
  </si>
  <si>
    <t>ZAVALETA GAMARRA KHRISTEL ELIANA</t>
  </si>
  <si>
    <t>ANALISTA DE PLANEAMIENTO</t>
  </si>
  <si>
    <t>09120888</t>
  </si>
  <si>
    <t>ZAVALETA MEZA ELENA MARTINA</t>
  </si>
  <si>
    <t>10144178</t>
  </si>
  <si>
    <t>ZEÑA ZEÑA CRISTOBAL WILSON</t>
  </si>
  <si>
    <t>07473745</t>
  </si>
  <si>
    <t>ZEVALLOS MURRUGARRA ANGELITA ANARI</t>
  </si>
  <si>
    <t>21577514</t>
  </si>
  <si>
    <t>ZEVALLOS YALAN WILFREDO</t>
  </si>
  <si>
    <t>40809545</t>
  </si>
  <si>
    <t>ZULEN SANCHEZ JOSE FLORENTINO</t>
  </si>
  <si>
    <t xml:space="preserve">ESTUDIOS DE SECUNDARIA COMPLETA </t>
  </si>
  <si>
    <t>43059856</t>
  </si>
  <si>
    <t>ZUMAETA  SEGURA ERNESTO</t>
  </si>
  <si>
    <t>10477917</t>
  </si>
  <si>
    <t>ZUÑIGA AÑAZGO ROSARIO DEL PILAR</t>
  </si>
  <si>
    <t>SECRETARIADO EJECUTIVO EN CASTELLANO</t>
  </si>
  <si>
    <t>29649536</t>
  </si>
  <si>
    <t>ZUÑIGA CHIPANA SANDRA ELIZABETH</t>
  </si>
  <si>
    <t>42270893</t>
  </si>
  <si>
    <t>ZUÑIGA ORTEGA LUIS ALBERTO</t>
  </si>
  <si>
    <t>41499914</t>
  </si>
  <si>
    <t>ZUÑIGA TAPARA LADY MARIELA</t>
  </si>
  <si>
    <t>PROMOTORA LÚDICA</t>
  </si>
  <si>
    <t>40987253</t>
  </si>
  <si>
    <t>ZUÑIGA VALLEJOS JULIO CESAR</t>
  </si>
  <si>
    <t>ANALISTA EN GESTIÓN DE VOLUNTARIADO</t>
  </si>
  <si>
    <t>23999717</t>
  </si>
  <si>
    <t>AGUILAR LEON PAULA ELISA</t>
  </si>
  <si>
    <t>ANALISTA REGIONAL EN ARTICULACIÓN DEL SERVICIO JUGUEMOS EN LA PLATAFORMA DE ACCIÓN SOCIAL PIAS</t>
  </si>
  <si>
    <t>ESPECIALISTA TECNICO LEGAL</t>
  </si>
  <si>
    <t>RECEPCIONISTA / CENTRAL TELEFONICA</t>
  </si>
  <si>
    <t>ANALISTA FINANCIERO</t>
  </si>
  <si>
    <t>ANALISTA EN GESTIÓN DESCENTRALIZADA</t>
  </si>
  <si>
    <t>ESPECIALISTA EN CONTRATACIONES PÚBLICAS</t>
  </si>
  <si>
    <t>DERECHO Y CIENCIAS POLÍTICAS</t>
  </si>
  <si>
    <t>ESPECIALISTA LEGAL EN CONTROL GUBERNAMENTAL</t>
  </si>
  <si>
    <t>ANTROPOLOGÍA</t>
  </si>
  <si>
    <t>ANALISTA EN GESTIÓN DE INFORMACIÓN</t>
  </si>
  <si>
    <t>42032232</t>
  </si>
  <si>
    <t>CALDERON MARMOLEJO JOSHUA ADONAI</t>
  </si>
  <si>
    <t>ANALISTA EN SERVICIOS DE CONTROL</t>
  </si>
  <si>
    <t>EGRESADA UNIVERSITARIA DE INGENIERIA INDUSTRIAL Y DE SISTEMAS</t>
  </si>
  <si>
    <t>43287740</t>
  </si>
  <si>
    <t>CHURANGO VALDEZ JOSE LUIS</t>
  </si>
  <si>
    <t>ECONOMÍA</t>
  </si>
  <si>
    <t>Analista de Selección e Ingresos de Personal</t>
  </si>
  <si>
    <t>ANALISTA EN MONITOREO</t>
  </si>
  <si>
    <t>ANALISTA DE GESTION ADMINISTRATIVA</t>
  </si>
  <si>
    <t>ANALISTA DE MODERNIZACIÓN</t>
  </si>
  <si>
    <t>25720052</t>
  </si>
  <si>
    <t>DIAZ PAULET MANUEL ALFONSO</t>
  </si>
  <si>
    <t>ESPECIALISTA EN SERVICIOS GENERALES</t>
  </si>
  <si>
    <t>ESPECIALISTA LEGAL PARA CASOS CIVILES- ADMINISTRATIVOS</t>
  </si>
  <si>
    <t>TÉCNICO EN ELECTRÓNICA</t>
  </si>
  <si>
    <t>ESPECIALISTA LEGAL DE SUSTRACCIÓN INTERNACIONAL</t>
  </si>
  <si>
    <t>ANALISTA EN CAPACITACIÓN</t>
  </si>
  <si>
    <t>ADMINISTRACIÓN</t>
  </si>
  <si>
    <t>TÉCNICO EN ADMINISTRACIÓN DE NEGOCIOS</t>
  </si>
  <si>
    <t>ESPECIALISTA EN PLANEAMIENTO Y PRESUPUESTO</t>
  </si>
  <si>
    <t>COORDINADOR DE INTEGRACIÓN FAMILIAR Y POST ADOPCIÓN</t>
  </si>
  <si>
    <t>15682513</t>
  </si>
  <si>
    <t>GARCIA LEON EVA GISELLE</t>
  </si>
  <si>
    <t>COMUNICACIÓN</t>
  </si>
  <si>
    <t>ANALISTA DE SEGUIMIENTO Y EVALUACIÓN DE POLITICAS NACIONALES</t>
  </si>
  <si>
    <t>ESPECIALISTA EN POLITICAS DE SALUD DIRIGIDA A ADULTOS MAYORES</t>
  </si>
  <si>
    <t>42676710</t>
  </si>
  <si>
    <t>HERNANDEZ FERNANDEZ ELIZABETH LORENA</t>
  </si>
  <si>
    <t>COORDINADORA EN ASUNTOS LEGALES</t>
  </si>
  <si>
    <t>ESPECIALISTA SOCIAL EN POBLACIÓN</t>
  </si>
  <si>
    <t>Asistente en Control Interno</t>
  </si>
  <si>
    <t>ESPECIALISTA SOCIAL DE TRANVERSALIZACIÓN DEL ENFOQUE DE GÉNERO</t>
  </si>
  <si>
    <t>BACHILLER EN SOCIOLOGÍA</t>
  </si>
  <si>
    <t>ANALISTA DE SEGUIMIENTO Y EVALUACIÓN</t>
  </si>
  <si>
    <t>ANALISTA DE PLANILLAS DE PERSONAL</t>
  </si>
  <si>
    <t>ANALISTA EN GERONTOLOGIA</t>
  </si>
  <si>
    <t>DIRECTOR/A ( E )</t>
  </si>
  <si>
    <t>TÉCNICO EN INFORMÁTICA</t>
  </si>
  <si>
    <t>APOYO TECNICO</t>
  </si>
  <si>
    <t>SECRETARIADO EJECUTIVO CASTELLANO</t>
  </si>
  <si>
    <t>ESPECIALISTA SOCIAL PARA LA EVALUACIÓN PSICOLÓGICA</t>
  </si>
  <si>
    <t>ESPECIALISTA DEL SERVICIO JUGUEMOS I</t>
  </si>
  <si>
    <t>46066555</t>
  </si>
  <si>
    <t>MENDOZA YACTAYO CARMEN DEL PILAR</t>
  </si>
  <si>
    <t>41135833</t>
  </si>
  <si>
    <t>MOLINA SUAREZ LUIS ABRAHAM</t>
  </si>
  <si>
    <t>ESPECIALISTA LEGAL EN TEMAS DE NIÑAS, NIÑOS Y ADOLESCENTES</t>
  </si>
  <si>
    <t>ESPECAILISTA LEGAL EN SUPERVISION</t>
  </si>
  <si>
    <t>ESPECIALISTA EN ASISTENCIA TECNICA</t>
  </si>
  <si>
    <t>SECRETARIADO EJECUTIVO ESPAÑOL</t>
  </si>
  <si>
    <t>OPERADOR DE SOPORTE TECNICO - ADMINISTRATIVO</t>
  </si>
  <si>
    <t>ESPECIALISTA EN TRANSVERZACIÓN  DEL ENFOQUE DE GÉNERO</t>
  </si>
  <si>
    <t>ESPECIALISTA EN SERVICIOS DE CONTROL</t>
  </si>
  <si>
    <t>ANALISTA EN SEGUIMIENTO Y MONITOREO</t>
  </si>
  <si>
    <t>ANALISTA EN ESTADISTICA</t>
  </si>
  <si>
    <t>ESPECIALISTA DE SERVICIOS JUGUEMOS II</t>
  </si>
  <si>
    <t>ESPECIALISTA EN INVERSIONES</t>
  </si>
  <si>
    <t>PSICOLOGÍA Y CIENCIAS DE LA SALUD</t>
  </si>
  <si>
    <t>ANALISTA EN PLANEAMIENTO Y PRESUPUESTO</t>
  </si>
  <si>
    <t>EDUCACIÓN SECUNDARIA</t>
  </si>
  <si>
    <t>ESPECIALISTA EN PLANILLA DE PERSONAL</t>
  </si>
  <si>
    <t>TECNICO EN ADMINISTRACIÓN BANCARIA</t>
  </si>
  <si>
    <t>ANALISTA DE CONTROL DE PERSONAL</t>
  </si>
  <si>
    <t>ESTUDIOS TÉCNICO</t>
  </si>
  <si>
    <t>45455902</t>
  </si>
  <si>
    <t>RAMIREZ SANCHEZ EDGAR LUIS</t>
  </si>
  <si>
    <t>SECRETARIADO EN EJECUTIVO BILINGÜE</t>
  </si>
  <si>
    <t>ESPECIALISTA PSICOLOGICA</t>
  </si>
  <si>
    <t>RODAS LOAYZA JOANNA YRAIDA</t>
  </si>
  <si>
    <t>BACHILLER EN INGENIERIA DE SISTEMAS E INFORMATICA</t>
  </si>
  <si>
    <t>ESPECIALISTA EN CAPACITACIÓN</t>
  </si>
  <si>
    <t>ROJAS BOLIVAR BORJA CARLA SANDRA</t>
  </si>
  <si>
    <t>ESPECIALISTA EN GESTIÓN ESTRATEGICA</t>
  </si>
  <si>
    <t>TECNICO EN EDUCACIÓN</t>
  </si>
  <si>
    <t>ESPECIALISTA LEGAL EN PROMOCIÓN DE PARTICIPACIÓN INFANTIL</t>
  </si>
  <si>
    <t>COMPUTACIÓN E INFORMATICA</t>
  </si>
  <si>
    <t>EGRESADA DE ADMINISTRACIÓN PÚBLICA</t>
  </si>
  <si>
    <t>COORDINADORA DE WAWA WASI</t>
  </si>
  <si>
    <t>07777925</t>
  </si>
  <si>
    <t>TORRES BENAVIDES SAMUEL FRANCISCO LUIS</t>
  </si>
  <si>
    <t>SECRETARIO /A GENERAL</t>
  </si>
  <si>
    <t>ANALISTA PSICOLOGICA PARA EL PROCESO DE INTEGRACIÓN FAMILIAS Y POST ADOPCIÓN</t>
  </si>
  <si>
    <t>Asistente de Selección e Ingresos de Personal</t>
  </si>
  <si>
    <t>EGRESADO TECNICO DE COMPUTAIÓN E INFORMÁTICA</t>
  </si>
  <si>
    <t>ESPECIALISTA</t>
  </si>
  <si>
    <t>SECRETARIADO BILINGÜE</t>
  </si>
  <si>
    <t>09534365</t>
  </si>
  <si>
    <t>VIGNOLO HUAMANI GISELLA ROSA</t>
  </si>
  <si>
    <t>TÉCNICO EN COMPUTACION E INFORMÁTICA</t>
  </si>
  <si>
    <t>SECTOR: Mujer y Poblaciones Vulnerables</t>
  </si>
  <si>
    <t>Ministerio de la Mujer y Poblaciones Vulnerables</t>
  </si>
  <si>
    <t>OES. 01</t>
  </si>
  <si>
    <t>OEI.01 Fortalecer la protección integral de las mujeres e integrantes del grupo familiar y víctima de violencia, sexual y de género</t>
  </si>
  <si>
    <t xml:space="preserve">Porcentaje de casos de personas usuarias que retornan con un nuevo hecho de violencia al CEM (1) </t>
  </si>
  <si>
    <t>PD</t>
  </si>
  <si>
    <t>Unidad de Generación de Información y Gestión del Conocimiento – UGIGC
Registro de casos del Centro de Emergencia Mujer  - CEM</t>
  </si>
  <si>
    <t>AURORA</t>
  </si>
  <si>
    <t>NA</t>
  </si>
  <si>
    <t>AEI.01.01 Servicio de atención integral, oportuna y pertinente para las mujeres e integrantes del grupo familiar víctimas de violencia familiar, sexual y de género.</t>
  </si>
  <si>
    <t>Porcentaje de víctimas de violencia familiar, sexual y de género que reciben atención integral en los servicios del MIMP (CEM)</t>
  </si>
  <si>
    <t>42.9% (2017)</t>
  </si>
  <si>
    <t>Unidad de Generación de Información y Gestión del Conocimiento (UGIGC)
Registro de casos del Centro de Emergencia Mujer (CEM)</t>
  </si>
  <si>
    <t>61.40% </t>
  </si>
  <si>
    <t>AEI.01.02 Servicio de prevención contra la violencia familiar, sexual y de género, integral, oportuno y pertinente para las mujeres y poblaciones vulnerables.</t>
  </si>
  <si>
    <t>Porcentaje de Personas Capacitadas para prevenir la violencia familiar, sexual y de género</t>
  </si>
  <si>
    <t>ND (2017)</t>
  </si>
  <si>
    <t>Unidad de Prevención y Promoción Integral frente a la Violencia Familiar y Sexual – UPPIFVFS
Registro de Acciones preventivas promocionales</t>
  </si>
  <si>
    <t>Porcentaje de distritos donde se implementan intervenciones preventivas de la violencia familiar sexual y de género.</t>
  </si>
  <si>
    <t>3.1% (2018)</t>
  </si>
  <si>
    <t>Unidad de Generación de Información y Gestión del Conocimiento – UGIGC
Registro de Acciones preventivas promocionales</t>
  </si>
  <si>
    <t>OEI. 02 Reducir la desprotección familiar y el riesgo en las NNA</t>
  </si>
  <si>
    <t>Porcentaje de NNA en situación de riesgo o desprotección familiar con derechos restituidos (2)</t>
  </si>
  <si>
    <t xml:space="preserve">Expediente administrativo de cada NNA a cargo de:
Dirección de Protección Especial de la DGNNA
Dirección de General de Adopción  </t>
  </si>
  <si>
    <t>DGNNA
DGA
INABIF</t>
  </si>
  <si>
    <t>10.96% </t>
  </si>
  <si>
    <t>AEI.02.01 Servicio de atención integral, oportuna y pertinente para las NNA en desprotección familiar o riesgo</t>
  </si>
  <si>
    <t xml:space="preserve">Porcentaje de NNA en situación de riesgo o desprotección con situación definida (3) </t>
  </si>
  <si>
    <t>Dirección de Protección Especial</t>
  </si>
  <si>
    <t>DGNNA</t>
  </si>
  <si>
    <t>5.50% </t>
  </si>
  <si>
    <t>AEI.02.02 Servicio de integración en un entorno familiar de manera oportuna y pertinente para las NNA en situación de desprotección</t>
  </si>
  <si>
    <t>Porcentaje de NNA declarados judicialmente en desprotección familiar que se integran a una familia de forma permanente o definida (adopción y acogimiento familiar permanente)</t>
  </si>
  <si>
    <t>11% (2017)</t>
  </si>
  <si>
    <t xml:space="preserve">DGA
DGNNA </t>
  </si>
  <si>
    <t>AEI.02.03 Servicio de desarrollo de competencias para el autocuidado e integración social de calidad para la NNA</t>
  </si>
  <si>
    <t>Porcentaje de NNA declarados judicialmente en desprotección familiar y/o riesgo con habilidades personales y sociales fortalecidas para su auto cuidado</t>
  </si>
  <si>
    <t>ND (2018)</t>
  </si>
  <si>
    <t>Programa Integral Nacional para el Bienestar Familiar (INABIF)</t>
  </si>
  <si>
    <t>DGNNA-INABIF</t>
  </si>
  <si>
    <t>AEI.02.04 Programa de fortalecimiento de competencias parentales integral para padres y cuidadores de NNA</t>
  </si>
  <si>
    <t>Porcentaje de familias de NNA en riesgo o desprotección familiar que desarrollan competencias parentales para el adecuado cuidado y atención de las NNA</t>
  </si>
  <si>
    <t>6,00% (2017)</t>
  </si>
  <si>
    <t>Unidad de Desarrollo Integral Familiar y Unidad de servicios de Protección de Personas con Discapacidad del INABIF.
Dirección de Protección Especial de la Dirección General de Niñas, Niños y Adolescentes.</t>
  </si>
  <si>
    <t>ND</t>
  </si>
  <si>
    <t>OEI. 03 Reducir la desprotección y riesgo en las PAM y otras poblaciones</t>
  </si>
  <si>
    <t>Porcentaje de PAM en situación de riesgo que mantienen o mejoran su capacidad funcional, cognitiva y social</t>
  </si>
  <si>
    <t>Dirección de Personas Adultas Mayores (DIPAM)
Unidad de Servicios de Protección de Personas Adultas Mayores (USPPAM) del INABIF</t>
  </si>
  <si>
    <t>DGFC
INABIF</t>
  </si>
  <si>
    <t>AEI.03.01 Servicio de atención integral, oportuna y pertinente para los PAM</t>
  </si>
  <si>
    <t>Porcentaje de PAM que reciben atención integral en los servicios del MIMP</t>
  </si>
  <si>
    <t>Dirección de Personas Adultas Mayores - DIPAM</t>
  </si>
  <si>
    <t>DGFC - INABIF</t>
  </si>
  <si>
    <t>OEI. 04 Fortalecer el cumplimiento de las funciones de las familias en situación de vulnerabilidad y riesgo social</t>
  </si>
  <si>
    <t>Porcentaje de familias atendidas por los servicios del MIMP que fortalecen el cumplimiento de sus funciones familiares</t>
  </si>
  <si>
    <t>0.00% (2018)</t>
  </si>
  <si>
    <t>Dirección de Fortalecimiento de las Familias (DIFF)
Programa Integral Nacional para el Bienestar Familiar (INABIF)</t>
  </si>
  <si>
    <t>AEI.04.01 Programa de fortalecimiento de las funciones familiares pertinente para las familias en riesgo o vulnerabilidad</t>
  </si>
  <si>
    <t>Porcentaje de gobiernos locales provinciales que implementan programas de fortalecimiento familiar</t>
  </si>
  <si>
    <t>Dirección de Fortalecimiento de las Familias (DIFF)
INABIF</t>
  </si>
  <si>
    <t>DGFC</t>
  </si>
  <si>
    <t>2,60%</t>
  </si>
  <si>
    <t>Número de familias en riesgo o vulnerabilidad que reciben programas de fortalecimiento de las funciones de la familia</t>
  </si>
  <si>
    <t>0 (2018)</t>
  </si>
  <si>
    <t>OEI. 05 Implementar la política de población en los tres niveles de gobierno</t>
  </si>
  <si>
    <t>Porcentaje del GN (sectores), GR y GL (provinciales) que incorporan la política de población en sus instrumentos de gestión</t>
  </si>
  <si>
    <t>Dirección de Población - DP</t>
  </si>
  <si>
    <t>DGPDV</t>
  </si>
  <si>
    <t>AEI.05.01 Asistencia Tánica para transversalizar la política de población de manera oportuna y permanente desde un enfoque de género e intercultural en los tres niveles de gobierno</t>
  </si>
  <si>
    <t xml:space="preserve">Porcentaje de GN (sectores), GR, GL (Provinciales) que recibieron asistencia técnica para la implementación de la política de población </t>
  </si>
  <si>
    <t>OEI. 06 Mejorar la atención multisectorial a las mujeres y poblaciones vulnerables afectadas por desastres y desplazamiento</t>
  </si>
  <si>
    <t>Porcentaje de mujeres y poblaciones vulnerables afectadas por desastres o desplazamientos atendidos oportunamente</t>
  </si>
  <si>
    <t>1% (2017)</t>
  </si>
  <si>
    <t xml:space="preserve"> - Oficina de Defensa Nacional
 - Informes de Dirección de Desplazados y Cultura de Paz</t>
  </si>
  <si>
    <t>DGPDV - ODN</t>
  </si>
  <si>
    <t>AEI.06.01 Atención Multisectorial oportuna para la población vulnerable afectada por desastres y desplazamiento</t>
  </si>
  <si>
    <t>Porcentaje de personas desplazados y/o afectados por desastres con Atencion multisectorial</t>
  </si>
  <si>
    <t>45% (2017)</t>
  </si>
  <si>
    <t>Dirección de Desplazados y Cultura de Paz - DDCP
Oficina de Defensa Nacional</t>
  </si>
  <si>
    <t>OES. 02</t>
  </si>
  <si>
    <t>OEI. 07 Incorporar el enfoque de género en la gestión institucional de las entidades públicas</t>
  </si>
  <si>
    <t xml:space="preserve">Porcentaje de entidades públicas que incorporan el enfoque de género en la gestión institucional </t>
  </si>
  <si>
    <t>Dirección General de Transversalización del Enfoque de Género - DGTEG</t>
  </si>
  <si>
    <t>DGTEG</t>
  </si>
  <si>
    <t>NP</t>
  </si>
  <si>
    <t>AEI.07.01 Asistencia técnica para la transversalización del enfoque de género de manera integral y sistémica en las instituciones publicas</t>
  </si>
  <si>
    <t>Porcentaje de entidades públicas que reciben asistencia técnica para implementar el enfoque de género en la gestión institucional</t>
  </si>
  <si>
    <t>OEI. 08 Reducir la influencia de los patrones sociales y culturales discriminatorios y no igualitarios en la población</t>
  </si>
  <si>
    <t>Variación porcentual de la influencia de los patrones sociales y culturales discriminatorios y no igualitarios con respecto al año anterior (4)</t>
  </si>
  <si>
    <t>Instituto Nacional de estadística e Informática - INEI</t>
  </si>
  <si>
    <t>DGIGND
DGCVG
AURORA</t>
  </si>
  <si>
    <t>AEI.08.01 Asistencia técnica para la implementación de programas educativos que promuevan patrones sociales y culturales igualitarios y no discriminatorios con enfoque de género e interseccional , integral y sistémico  para la comunidad educativa</t>
  </si>
  <si>
    <t>Porcentaje de UGEL que recibieron asistencia técnica del PNCVFS en marco de la implementación de la intervención preventiva “Prevención de la violencia familiar en la comunidad educativa  de educación básica regular (5)</t>
  </si>
  <si>
    <t>Unidad de Generación de Información y Gestión del Conocimiento-UGIGC</t>
  </si>
  <si>
    <t>5.90%. </t>
  </si>
  <si>
    <t>AEI.08.02 Estrategia comunicacional en patrones sociales y culturales que favorezcan el trato igualitario y la no discriminación, de manera permanente para la población a nivel nacional</t>
  </si>
  <si>
    <t>Índice de recordación de las campañas comunicacionales del MIMP</t>
  </si>
  <si>
    <t>8,97% (2017)</t>
  </si>
  <si>
    <t>Oficina de Comunicaciones del PNCVFS</t>
  </si>
  <si>
    <t>AEI.08.03 Asistencia técnica para el desarrollo de programas de capacitación que promuevan patrones sociales y culturales que favorezcan el trato igualitario y la no discriminación , con enfoque de género e intersecciones y de manera integral para las entidades de los niveles de gobierno subnacional</t>
  </si>
  <si>
    <t>Porcentaje de entidades públicas asistidas para el desarrollo de programas de capacitación que promuevan patrones sociales y culturales</t>
  </si>
  <si>
    <t>MIMP-DGCVFS: Informe anual de asistencia técnica.
MIMP-DGIGND: Informe anual de asistencia técnica.</t>
  </si>
  <si>
    <t>DGIGND - DGCVG</t>
  </si>
  <si>
    <t xml:space="preserve">Porcentaje de entidades públicas que desarrollan programas de capacitación que promuevan patrones sociales y culturales para la población </t>
  </si>
  <si>
    <t>Dirección General Contra la Violencia de Género - DGCVG
Dirección General de Igualdad de Género y no Discriminación - DGIGD</t>
  </si>
  <si>
    <t>OEI. 09 Incrementar el acceso a derechos y oportunidades, en igualdad de condiciones, de mujeres y poblaciones vulnerables</t>
  </si>
  <si>
    <t>Índice de acceso a oportunidades en igualdad de condiciones</t>
  </si>
  <si>
    <t>0.00% (2017)</t>
  </si>
  <si>
    <t>AURORA
Dirección General Contra la Violencia de Género - DGCVG</t>
  </si>
  <si>
    <t>DGIGND
DGCVG</t>
  </si>
  <si>
    <t>AEI.09.01 Programa de fortalecimiento de la autonomía integral y de calidad para las mujeres en riesgo o que sufren violencia</t>
  </si>
  <si>
    <t>Porcentaje de mujeres en riesgo o víctimas de violencia que desarrollan competencias para su autonomía y toma de decisiones</t>
  </si>
  <si>
    <t>Unidad de Generación de Información y Gestión del Conocimiento</t>
  </si>
  <si>
    <t>AEI.09.02 Marco normativo para la autonomía , no discriminación y acceso a oportunidades implementados para mujeres y poblaciones vulnerables</t>
  </si>
  <si>
    <t>Porcentaje de iniciativas normativas aprobadas</t>
  </si>
  <si>
    <t>Dirección General contra la Violencia de Género – DGCVG (DPVLV y DATPS).
Dirección de Igualdad de Género y No Discriminación – DGIGND (DPIGND y DPPDM).</t>
  </si>
  <si>
    <t>AEI.09.03 Supervisión de las medidas para la autonomía e igualdad de oportunidades de manera permanente y oportuna en las entidades</t>
  </si>
  <si>
    <t>Porcentaje de entidades públicas supervisadas</t>
  </si>
  <si>
    <t>OEI. 10 Implementar la política de protección e igualdad para mujeres y poblaciones vulnerables</t>
  </si>
  <si>
    <t>Porcentaje de entidades del GN, GR y GL que incorporan las políticas de protección e igualdad</t>
  </si>
  <si>
    <t>Dirección de Políticas de Niñas, Niños y Adolescentes (DPNNA)
Dirección General Contra la Violencia de Género (DGCVG)
Dirección General de Igualdad de Género y no Discriminación (DGIGND)
Dirección de Personas Adultas Mayores (DIPAM)
Dirección General de la Familia y la Comunidad (DGFC)</t>
  </si>
  <si>
    <t>OGMEPGD, DGCVG, DGIGND, DGNNA, DGFC</t>
  </si>
  <si>
    <t>AEI.10.01 Asistencia técnica en la implementación de políticas de protección e igualdad , de manera oportuna y permanente en los 3 niveles de gobierno</t>
  </si>
  <si>
    <t>Porcentaje de entidades del GN, GR y GL que han recibido asistencia técnica para la implementación de la política de protección e igualdad</t>
  </si>
  <si>
    <t>Dirección General Contra la Violencia de Género – DGCVG
Dirección General de Igualdad de Género y no Discriminación (DGIGND)
Dirección de Políticas de Niñas, Niños y Adolescentes (DPNNA)</t>
  </si>
  <si>
    <t>OGMEPGD, DGCVG, DGIGND, DGNNA</t>
  </si>
  <si>
    <t>AEI.10.02 Acreditación y supervisión de los servicios para mujeres y poblaciones vulnerables en entidades públicas y privadas</t>
  </si>
  <si>
    <t xml:space="preserve">Porcentaje de servicios acreditados </t>
  </si>
  <si>
    <t>Dirección General Contra la Violencia de Género (DGCVG)
Dirección General de la Familia y la Comunidad (DGFC)
Dirección General de Niñas Niños y Adolescentes (DGNNA)</t>
  </si>
  <si>
    <t>OGMEPGD, DGCVG, DGFC,DGNNA</t>
  </si>
  <si>
    <t>Porcentaje de servicios supervisados</t>
  </si>
  <si>
    <t>OEI. 11 Impulsar la modernización de la gestión institucional</t>
  </si>
  <si>
    <t>Porcentaje de actividades del POI que cumplieron con el rango de aceptable en la ejecución de sus metas físicas y financieras</t>
  </si>
  <si>
    <t>72% (2017)</t>
  </si>
  <si>
    <t>Oficina de Planeamiento - OP</t>
  </si>
  <si>
    <t>OGPP
OGRH
OGMEPGD</t>
  </si>
  <si>
    <t>AEI.11.01 Sistemas administrativos consolidados en la entidad</t>
  </si>
  <si>
    <t>Porcentaje de cumplimiento de las metas del Plan Operativo Institucional</t>
  </si>
  <si>
    <t>87% (2017)</t>
  </si>
  <si>
    <t>OGPP</t>
  </si>
  <si>
    <t xml:space="preserve">AEI.11.02 Gestión del talento humano implementado en la entidad </t>
  </si>
  <si>
    <t>Porcentaje de ejecución del Plan de Desarrollo de Personas</t>
  </si>
  <si>
    <t>91% (2018)</t>
  </si>
  <si>
    <t>Oficina General de Recursos Humanos – OGRH del MIMP
Sub Unidad de potencial Humano - SUPH del INABIF
Sub Unidad de Recursos Humanos – SURH del PNCVFS</t>
  </si>
  <si>
    <t>OGRH</t>
  </si>
  <si>
    <t>Porcentaje de servidores/as y funcionarios/as con evaluación de desempeño</t>
  </si>
  <si>
    <t>1% (2018)</t>
  </si>
  <si>
    <t>AEI.11.03 Procesos internos mejorados y optimizados en la entidad</t>
  </si>
  <si>
    <t>Porcentaje de procesos nivel 1 y sus procedimientos documentados y aprobados</t>
  </si>
  <si>
    <t>Oficina de Modernización Institucional</t>
  </si>
  <si>
    <t>AEI.11.04 Sistema de información seguimiento, evaluación y gestión del conocimiento integral de la entidad</t>
  </si>
  <si>
    <t>Porcentaje de indicadores de desempeño de los PP, PESEM y PEI medidos</t>
  </si>
  <si>
    <t>Oficina General de Monitoreo, Evaluación, Políticas y Gestión Descentralizada - OGMEPGD</t>
  </si>
  <si>
    <t>OGMEPGD</t>
  </si>
  <si>
    <t>OEI. 12 Implementar la Gestión de riesgo de desastres en el MIMP</t>
  </si>
  <si>
    <t>Porcentaje de trabajadores que están preparados para la prevención y respuesta ante emergencias y/o desastres</t>
  </si>
  <si>
    <t>Evaluación anual en prevención y respuesta ante emergencias y desastres a los trabajadores del MIMP.</t>
  </si>
  <si>
    <t>ODN</t>
  </si>
  <si>
    <t> 10.00%</t>
  </si>
  <si>
    <t>AEI.12.01 Implementar los planes para la preparación, prevención y reducción del riesgo ante emergencias y desastres del MIMP</t>
  </si>
  <si>
    <t>Porcentaje de acciones de preparación , prevención y reducción del riesgo ejecutadas</t>
  </si>
  <si>
    <t>80% (2018)</t>
  </si>
  <si>
    <t>POI: Acciones programadas.
ODN: Registro administrativo de acciones ejecutadas.</t>
  </si>
  <si>
    <t>90.00% </t>
  </si>
  <si>
    <t>Consejo Nacional para la Integración de la Persona con Discapacidad - CONADIS</t>
  </si>
  <si>
    <t>OEI.01  
Transversalizar la perspectiva de discapacidad en el diseño e implementación de las políticas públicas en los tres niveles de gobierno.</t>
  </si>
  <si>
    <t>Porcentaje de entidades del gobierno priorizadas que incorporan la perspectiva de discapacidad en sus instrumentos de gestión, políticas o servicios.</t>
  </si>
  <si>
    <t>Base de datos institucional</t>
  </si>
  <si>
    <t>Dirección de Políticas en Discapacidad</t>
  </si>
  <si>
    <t>OEI.02  
Promover el cambio en los patrones socioculturales sin discriminación para las personas con discapacidad, con la participación de la ciudadanía y entidades cooperantes.</t>
  </si>
  <si>
    <t>Porcentaje de percepción negativa sobre la discapacidad.</t>
  </si>
  <si>
    <t>Dirección de Promoción y Desarrollo Social</t>
  </si>
  <si>
    <t>OEI.03 
Impulsar la gestión de riesgos de desastres en el CONADIS.</t>
  </si>
  <si>
    <t>Porcentaje de cumplimiento de las acciones para el fortalecimiento de la gestión de riesgo de desastres.</t>
  </si>
  <si>
    <t>Informes del POI</t>
  </si>
  <si>
    <t>Oficina de Planeamiento y Presupuesto</t>
  </si>
  <si>
    <t>OEI.04   
Fortalecer la gestión institucional con enfoque de resultados.</t>
  </si>
  <si>
    <t>Promedio de desarrollo organizacional del CONADIS.</t>
  </si>
  <si>
    <t>Secretaría General</t>
  </si>
  <si>
    <t>(1) Este indicador es un proxy. El indicador original establecido en el PEI era "Porcentaje de retorno de mujeres víctimas de violencia a los servicios de protección"</t>
  </si>
  <si>
    <t>(2) Este indicador es un proxy. El indicador original establecido en el PEI era "Razón de NNA en desprotección familiar o riesgo con derechos restituidos"</t>
  </si>
  <si>
    <t>(3) Este indicador es un proxy. El indicador original establecido en el PEI era "Razón de NNA en desprotección familiar y/o riesgo con situación familiar definida".</t>
  </si>
  <si>
    <t>(4) Se trata de un indicador cuyo cálculo de estimación a cargo del INEI varió para el año 2019. Por tanto no es posible poder comparar la meta proyectada con la cifra alcanzada.</t>
  </si>
  <si>
    <t>(5) Este indicador es un proxy. El indicador original establecido en el PEI era “Porcentaje de UGEL que implementan programas educativos que promueven patrones sociales y culturales igualitarios y no discriminatorios”</t>
  </si>
  <si>
    <t>NP: No programado dado que la evaluación ha sido programada a partir del 2020</t>
  </si>
  <si>
    <t>NA: No aplica dado que el PEI y PESEM entran en vigencia desde el año 2019. Durante el 2018 se usaron otros indicadores</t>
  </si>
  <si>
    <t>ND: No disponible</t>
  </si>
  <si>
    <t>PD: Por definir las metas dado que se utiliza un indicador proxy o el indicador original no contaba con una linea de base</t>
  </si>
  <si>
    <t>FUENTE: RECURSOS ORDINARIOS</t>
  </si>
  <si>
    <t>FUENTE: TODA FTE DE FINANCIAMIENTO</t>
  </si>
  <si>
    <t>FUENTE: RECURSOS DIRECTAMENTE RECAUDADOS</t>
  </si>
  <si>
    <t>FUENTE: DONACIONES Y TRANSFERENCIAS</t>
  </si>
  <si>
    <t>FUENTE: RECURSOS POR OPERACIONES OFICIALES DE CRÉDITO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</si>
</sst>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280A]d&quot; de &quot;mmmm&quot; de &quot;yyyy;@"/>
    <numFmt numFmtId="165" formatCode="0.0%"/>
    <numFmt numFmtId="166" formatCode="0.0"/>
    <numFmt numFmtId="167" formatCode="_-* #,##0_-;\-* #,##0_-;_-* &quot;-&quot;??_-;_-@_-"/>
    <numFmt numFmtId="168" formatCode="#,##0.00_ ;[Red]\-#,##0.00\ "/>
    <numFmt numFmtId="169" formatCode="_-* #,##0\ _€_-;\-* #,##0\ _€_-;_-* &quot;-&quot;??\ _€_-;_-@_-"/>
    <numFmt numFmtId="170" formatCode="_ * #,##0.00_ ;_ * \-#,##0.00_ ;_ * &quot;-&quot;??_ ;_ @_ "/>
    <numFmt numFmtId="171" formatCode="#,##0_ ;\-#,##0\ "/>
    <numFmt numFmtId="172" formatCode="#,##0_ ;[Red]\-#,##0\ "/>
    <numFmt numFmtId="173" formatCode="#,##0.0_ ;\-#,##0.0\ "/>
  </numFmts>
  <fonts count="31" x14ac:knownFonts="1">
    <font>
      <sz val="10"/>
      <name val="Arial"/>
    </font>
    <font>
      <sz val="10"/>
      <name val="Arial"/>
      <family val="2"/>
    </font>
    <font>
      <sz val="8"/>
      <name val="Arial"/>
      <family val="2"/>
    </font>
    <font>
      <b/>
      <sz val="10"/>
      <name val="Arial"/>
      <family val="2"/>
    </font>
    <font>
      <sz val="10"/>
      <name val="Arial Narrow"/>
      <family val="2"/>
    </font>
    <font>
      <sz val="10"/>
      <name val="Arial"/>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b/>
      <sz val="9"/>
      <color indexed="8"/>
      <name val="Arial"/>
      <family val="2"/>
    </font>
    <font>
      <sz val="9"/>
      <color indexed="8"/>
      <name val="Arial"/>
      <family val="2"/>
    </font>
    <font>
      <sz val="12"/>
      <name val="Arial"/>
      <family val="2"/>
    </font>
    <font>
      <sz val="8"/>
      <name val="Calibri"/>
      <family val="2"/>
      <scheme val="minor"/>
    </font>
    <font>
      <b/>
      <sz val="8"/>
      <name val="Calibri"/>
      <family val="2"/>
      <scheme val="minor"/>
    </font>
    <font>
      <sz val="8"/>
      <color indexed="8"/>
      <name val="Arial"/>
      <family val="2"/>
    </font>
    <font>
      <b/>
      <u/>
      <sz val="8"/>
      <name val="Arial"/>
      <family val="2"/>
    </font>
    <font>
      <b/>
      <sz val="8"/>
      <color indexed="10"/>
      <name val="Arial"/>
      <family val="2"/>
    </font>
    <font>
      <b/>
      <sz val="8"/>
      <color rgb="FF7030A0"/>
      <name val="Arial"/>
      <family val="2"/>
    </font>
    <font>
      <sz val="8"/>
      <color theme="1"/>
      <name val="Arial"/>
      <family val="2"/>
    </font>
    <font>
      <b/>
      <sz val="8"/>
      <color theme="1"/>
      <name val="Arial"/>
      <family val="2"/>
    </font>
    <font>
      <sz val="8"/>
      <color indexed="32"/>
      <name val="Arial"/>
      <family val="2"/>
    </font>
    <font>
      <sz val="11"/>
      <color indexed="8"/>
      <name val="Calibri"/>
      <family val="2"/>
    </font>
    <font>
      <u/>
      <sz val="11"/>
      <color theme="10"/>
      <name val="Calibri"/>
      <family val="2"/>
      <scheme val="minor"/>
    </font>
    <font>
      <sz val="8"/>
      <color rgb="FF333333"/>
      <name val="Arial"/>
      <family val="2"/>
    </font>
    <font>
      <sz val="8"/>
      <color rgb="FF002060"/>
      <name val="Arial"/>
      <family val="2"/>
    </font>
    <font>
      <sz val="8"/>
      <color rgb="FFFF0000"/>
      <name val="Arial"/>
      <family val="2"/>
    </font>
    <font>
      <b/>
      <sz val="8"/>
      <color rgb="FFFF0000"/>
      <name val="Arial"/>
      <family val="2"/>
    </font>
    <font>
      <sz val="8"/>
      <color rgb="FF000000"/>
      <name val="Arial"/>
      <family val="2"/>
    </font>
  </fonts>
  <fills count="11">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bgColor indexed="64"/>
      </patternFill>
    </fill>
    <fill>
      <patternFill patternType="solid">
        <fgColor rgb="FFFFFF00"/>
        <bgColor indexed="64"/>
      </patternFill>
    </fill>
    <fill>
      <patternFill patternType="solid">
        <fgColor rgb="FFFFFFFF"/>
        <bgColor indexed="64"/>
      </patternFill>
    </fill>
  </fills>
  <borders count="101">
    <border>
      <left/>
      <right/>
      <top/>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style="thick">
        <color indexed="64"/>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s>
  <cellStyleXfs count="10">
    <xf numFmtId="0" fontId="0" fillId="0" borderId="0"/>
    <xf numFmtId="0" fontId="4" fillId="0" borderId="0"/>
    <xf numFmtId="0" fontId="4" fillId="0" borderId="0"/>
    <xf numFmtId="49" fontId="7" fillId="0" borderId="0"/>
    <xf numFmtId="0" fontId="1" fillId="0" borderId="0"/>
    <xf numFmtId="43" fontId="1" fillId="0" borderId="0" applyFont="0" applyFill="0" applyBorder="0" applyAlignment="0" applyProtection="0"/>
    <xf numFmtId="170" fontId="1" fillId="0" borderId="0" applyFont="0" applyFill="0" applyBorder="0" applyAlignment="0" applyProtection="0"/>
    <xf numFmtId="170" fontId="24" fillId="0" borderId="0" applyFont="0" applyFill="0" applyBorder="0" applyAlignment="0" applyProtection="0"/>
    <xf numFmtId="0" fontId="25" fillId="0" borderId="0" applyNumberFormat="0" applyFill="0" applyBorder="0" applyAlignment="0" applyProtection="0"/>
    <xf numFmtId="0" fontId="4" fillId="0" borderId="0"/>
  </cellStyleXfs>
  <cellXfs count="993">
    <xf numFmtId="0" fontId="0" fillId="0" borderId="0" xfId="0"/>
    <xf numFmtId="0" fontId="9" fillId="0" borderId="0" xfId="0" applyFont="1" applyFill="1"/>
    <xf numFmtId="0" fontId="10" fillId="0" borderId="0" xfId="0" applyFont="1" applyFill="1" applyAlignment="1">
      <alignment horizontal="center"/>
    </xf>
    <xf numFmtId="0" fontId="9" fillId="0" borderId="0" xfId="2" applyFont="1" applyAlignment="1">
      <alignment vertical="center"/>
    </xf>
    <xf numFmtId="0" fontId="10" fillId="0" borderId="0" xfId="2" applyFont="1" applyFill="1" applyBorder="1" applyAlignment="1">
      <alignment horizontal="center" vertical="center"/>
    </xf>
    <xf numFmtId="0" fontId="2" fillId="0" borderId="0" xfId="0" applyFont="1"/>
    <xf numFmtId="0" fontId="2" fillId="0" borderId="0" xfId="0" applyFont="1" applyAlignment="1">
      <alignment wrapText="1"/>
    </xf>
    <xf numFmtId="0" fontId="6" fillId="0" borderId="13" xfId="2" applyFont="1" applyBorder="1" applyAlignment="1">
      <alignment vertical="center"/>
    </xf>
    <xf numFmtId="0" fontId="8" fillId="5" borderId="0" xfId="0" applyFont="1" applyFill="1" applyBorder="1"/>
    <xf numFmtId="0" fontId="9" fillId="5" borderId="0" xfId="0" applyFont="1" applyFill="1" applyBorder="1"/>
    <xf numFmtId="0" fontId="6" fillId="5" borderId="0" xfId="2" applyFont="1" applyFill="1" applyBorder="1" applyAlignment="1">
      <alignment horizontal="center" vertical="center"/>
    </xf>
    <xf numFmtId="0" fontId="6" fillId="5" borderId="0" xfId="2" applyFont="1" applyFill="1" applyBorder="1" applyAlignment="1">
      <alignment horizontal="center" vertical="center" textRotation="90" wrapText="1"/>
    </xf>
    <xf numFmtId="0" fontId="10" fillId="5" borderId="0" xfId="2" applyFont="1" applyFill="1" applyBorder="1" applyAlignment="1">
      <alignment vertical="center"/>
    </xf>
    <xf numFmtId="0" fontId="8" fillId="5" borderId="0" xfId="0" applyFont="1" applyFill="1"/>
    <xf numFmtId="0" fontId="9" fillId="0" borderId="0" xfId="0" applyFont="1"/>
    <xf numFmtId="0" fontId="8" fillId="4" borderId="0" xfId="0" applyFont="1" applyFill="1" applyAlignment="1">
      <alignment vertical="center"/>
    </xf>
    <xf numFmtId="0" fontId="14" fillId="4" borderId="0" xfId="0" applyFont="1" applyFill="1" applyAlignment="1">
      <alignment vertical="center" wrapText="1"/>
    </xf>
    <xf numFmtId="0" fontId="14"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5" fillId="0" borderId="0" xfId="0" applyFont="1" applyAlignment="1">
      <alignment vertical="center"/>
    </xf>
    <xf numFmtId="0" fontId="3" fillId="0" borderId="0" xfId="0" applyFont="1" applyAlignment="1">
      <alignment vertical="center"/>
    </xf>
    <xf numFmtId="0" fontId="14" fillId="0" borderId="0" xfId="0" applyFont="1" applyFill="1" applyAlignment="1">
      <alignment vertical="center"/>
    </xf>
    <xf numFmtId="0" fontId="0" fillId="0" borderId="0" xfId="0" applyFill="1" applyAlignment="1">
      <alignment vertical="center"/>
    </xf>
    <xf numFmtId="0" fontId="5" fillId="0" borderId="0" xfId="0" applyFont="1" applyFill="1" applyAlignment="1">
      <alignment vertical="center"/>
    </xf>
    <xf numFmtId="0" fontId="9" fillId="0" borderId="0" xfId="0" applyFont="1"/>
    <xf numFmtId="0" fontId="10" fillId="0" borderId="0" xfId="2" applyFont="1" applyFill="1" applyAlignment="1">
      <alignment vertical="center"/>
    </xf>
    <xf numFmtId="0" fontId="8" fillId="0" borderId="0" xfId="2" applyFont="1" applyFill="1" applyAlignment="1">
      <alignment vertical="center"/>
    </xf>
    <xf numFmtId="0" fontId="14" fillId="0" borderId="0" xfId="0" applyFont="1" applyFill="1"/>
    <xf numFmtId="0" fontId="14" fillId="0" borderId="0" xfId="0" applyFont="1" applyFill="1" applyBorder="1"/>
    <xf numFmtId="0" fontId="6" fillId="0" borderId="0" xfId="0" applyFont="1" applyFill="1" applyAlignment="1">
      <alignment horizontal="left"/>
    </xf>
    <xf numFmtId="0" fontId="6" fillId="0" borderId="0" xfId="2" applyFont="1" applyFill="1" applyAlignment="1">
      <alignment vertical="center"/>
    </xf>
    <xf numFmtId="0" fontId="16" fillId="0" borderId="0" xfId="2" applyFont="1" applyFill="1" applyAlignment="1">
      <alignment vertical="center"/>
    </xf>
    <xf numFmtId="0" fontId="15" fillId="0" borderId="0" xfId="0" applyFont="1" applyFill="1"/>
    <xf numFmtId="0" fontId="15" fillId="0" borderId="0" xfId="0" applyFont="1" applyAlignment="1">
      <alignment vertical="center" wrapText="1"/>
    </xf>
    <xf numFmtId="0" fontId="15" fillId="0" borderId="0" xfId="0" applyFont="1" applyAlignment="1">
      <alignment wrapText="1"/>
    </xf>
    <xf numFmtId="49" fontId="16" fillId="0" borderId="0" xfId="3" applyFont="1" applyBorder="1" applyAlignment="1">
      <alignment horizontal="left" vertical="center"/>
    </xf>
    <xf numFmtId="3" fontId="15" fillId="0" borderId="0" xfId="3" applyNumberFormat="1" applyFont="1" applyBorder="1" applyAlignment="1">
      <alignment vertical="center"/>
    </xf>
    <xf numFmtId="3" fontId="15" fillId="0" borderId="0" xfId="3" applyNumberFormat="1" applyFont="1" applyAlignment="1">
      <alignment vertical="center"/>
    </xf>
    <xf numFmtId="3" fontId="15" fillId="0" borderId="0" xfId="3" applyNumberFormat="1" applyFont="1" applyAlignment="1">
      <alignment horizontal="right" vertical="center"/>
    </xf>
    <xf numFmtId="0" fontId="15" fillId="0" borderId="0" xfId="0" applyFont="1"/>
    <xf numFmtId="0" fontId="6" fillId="7" borderId="55" xfId="2" applyFont="1" applyFill="1" applyBorder="1" applyAlignment="1">
      <alignment horizontal="center" vertical="center"/>
    </xf>
    <xf numFmtId="0" fontId="6" fillId="7" borderId="39" xfId="2" applyFont="1" applyFill="1" applyBorder="1" applyAlignment="1">
      <alignment horizontal="center" vertical="center" wrapText="1"/>
    </xf>
    <xf numFmtId="0" fontId="2" fillId="7" borderId="23" xfId="2" applyFont="1" applyFill="1" applyBorder="1" applyAlignment="1">
      <alignment horizontal="center" vertical="center" textRotation="90" wrapText="1"/>
    </xf>
    <xf numFmtId="0" fontId="2" fillId="7" borderId="24" xfId="2" applyFont="1" applyFill="1" applyBorder="1" applyAlignment="1">
      <alignment horizontal="center" vertical="center" textRotation="90" wrapText="1"/>
    </xf>
    <xf numFmtId="0" fontId="6" fillId="7" borderId="24" xfId="2" applyFont="1" applyFill="1" applyBorder="1" applyAlignment="1">
      <alignment horizontal="center" vertical="center" textRotation="90" wrapText="1"/>
    </xf>
    <xf numFmtId="0" fontId="6" fillId="7" borderId="1" xfId="2" applyFont="1" applyFill="1" applyBorder="1" applyAlignment="1">
      <alignment horizontal="center" vertical="center" textRotation="90" wrapText="1"/>
    </xf>
    <xf numFmtId="0" fontId="6" fillId="7" borderId="25" xfId="2" applyFont="1" applyFill="1" applyBorder="1" applyAlignment="1">
      <alignment horizontal="center" vertical="center" textRotation="90" wrapText="1"/>
    </xf>
    <xf numFmtId="0" fontId="2" fillId="0" borderId="0" xfId="0" applyFont="1" applyFill="1" applyAlignment="1">
      <alignment horizontal="centerContinuous"/>
    </xf>
    <xf numFmtId="0" fontId="2" fillId="0" borderId="0" xfId="0" applyFont="1" applyFill="1"/>
    <xf numFmtId="0" fontId="6" fillId="0" borderId="0" xfId="0" applyFont="1" applyFill="1" applyAlignment="1"/>
    <xf numFmtId="0" fontId="6" fillId="0" borderId="0" xfId="0" quotePrefix="1" applyFont="1" applyFill="1" applyAlignment="1"/>
    <xf numFmtId="0" fontId="6" fillId="7" borderId="34" xfId="0" applyFont="1" applyFill="1" applyBorder="1" applyAlignment="1">
      <alignment horizontal="center" vertical="center" textRotation="90" wrapText="1"/>
    </xf>
    <xf numFmtId="0" fontId="6" fillId="7" borderId="15" xfId="0" applyFont="1" applyFill="1" applyBorder="1" applyAlignment="1">
      <alignment horizontal="center" vertical="center" textRotation="90" wrapText="1"/>
    </xf>
    <xf numFmtId="0" fontId="6" fillId="7" borderId="14" xfId="0" applyFont="1" applyFill="1" applyBorder="1" applyAlignment="1">
      <alignment horizontal="center" vertical="center" textRotation="90" wrapText="1"/>
    </xf>
    <xf numFmtId="0" fontId="6" fillId="7" borderId="17" xfId="0" applyFont="1" applyFill="1" applyBorder="1" applyAlignment="1">
      <alignment horizontal="center" vertical="center" textRotation="90" wrapText="1"/>
    </xf>
    <xf numFmtId="0" fontId="6" fillId="0" borderId="11" xfId="0" applyFont="1" applyBorder="1" applyAlignment="1">
      <alignment horizontal="center" wrapText="1"/>
    </xf>
    <xf numFmtId="0" fontId="6" fillId="0" borderId="52" xfId="0" applyFont="1" applyBorder="1" applyAlignment="1">
      <alignment horizontal="center"/>
    </xf>
    <xf numFmtId="0" fontId="6" fillId="0" borderId="42" xfId="0" applyFont="1" applyBorder="1" applyAlignment="1">
      <alignment horizontal="center"/>
    </xf>
    <xf numFmtId="0" fontId="6" fillId="0" borderId="12" xfId="0" applyFont="1" applyBorder="1" applyAlignment="1">
      <alignment horizontal="center"/>
    </xf>
    <xf numFmtId="0" fontId="6" fillId="0" borderId="3" xfId="0" applyFont="1" applyBorder="1" applyAlignment="1">
      <alignment horizontal="center"/>
    </xf>
    <xf numFmtId="0" fontId="18" fillId="0" borderId="13" xfId="0" applyFont="1" applyFill="1" applyBorder="1" applyAlignment="1">
      <alignment wrapText="1"/>
    </xf>
    <xf numFmtId="3" fontId="6" fillId="0" borderId="49" xfId="0" applyNumberFormat="1" applyFont="1" applyBorder="1"/>
    <xf numFmtId="3" fontId="6" fillId="0" borderId="42" xfId="0" applyNumberFormat="1" applyFont="1" applyBorder="1"/>
    <xf numFmtId="3" fontId="6" fillId="0" borderId="12" xfId="0" applyNumberFormat="1" applyFont="1" applyBorder="1"/>
    <xf numFmtId="3" fontId="6" fillId="0" borderId="3" xfId="0" applyNumberFormat="1" applyFont="1" applyBorder="1"/>
    <xf numFmtId="0" fontId="2" fillId="0" borderId="13" xfId="0" applyFont="1" applyFill="1" applyBorder="1" applyAlignment="1">
      <alignment wrapText="1"/>
    </xf>
    <xf numFmtId="3" fontId="2" fillId="0" borderId="49" xfId="0" applyNumberFormat="1" applyFont="1" applyBorder="1"/>
    <xf numFmtId="3" fontId="2" fillId="0" borderId="42" xfId="0" applyNumberFormat="1" applyFont="1" applyBorder="1"/>
    <xf numFmtId="3" fontId="2" fillId="0" borderId="12" xfId="0" applyNumberFormat="1" applyFont="1" applyBorder="1"/>
    <xf numFmtId="3" fontId="2" fillId="0" borderId="3" xfId="0" applyNumberFormat="1" applyFont="1" applyBorder="1"/>
    <xf numFmtId="0" fontId="6" fillId="0" borderId="13" xfId="0" applyFont="1" applyFill="1" applyBorder="1" applyAlignment="1">
      <alignment wrapText="1"/>
    </xf>
    <xf numFmtId="0" fontId="2" fillId="0" borderId="13" xfId="0" applyFont="1" applyFill="1" applyBorder="1" applyAlignment="1">
      <alignment horizontal="left" wrapText="1"/>
    </xf>
    <xf numFmtId="0" fontId="2" fillId="0" borderId="13" xfId="0" quotePrefix="1" applyFont="1" applyFill="1" applyBorder="1" applyAlignment="1">
      <alignment horizontal="left" wrapText="1"/>
    </xf>
    <xf numFmtId="0" fontId="18" fillId="0" borderId="13" xfId="0" applyFont="1" applyFill="1" applyBorder="1" applyAlignment="1">
      <alignment horizontal="left" wrapText="1"/>
    </xf>
    <xf numFmtId="0" fontId="2" fillId="0" borderId="6" xfId="0" applyFont="1" applyBorder="1" applyAlignment="1">
      <alignment wrapText="1"/>
    </xf>
    <xf numFmtId="0" fontId="2" fillId="0" borderId="2" xfId="0" applyFont="1" applyFill="1" applyBorder="1" applyAlignment="1">
      <alignment wrapText="1"/>
    </xf>
    <xf numFmtId="0" fontId="6" fillId="0" borderId="38" xfId="0" applyFont="1" applyFill="1" applyBorder="1" applyAlignment="1">
      <alignment horizontal="center" wrapText="1"/>
    </xf>
    <xf numFmtId="3" fontId="6" fillId="0" borderId="61" xfId="0" applyNumberFormat="1" applyFont="1" applyFill="1" applyBorder="1"/>
    <xf numFmtId="3" fontId="6" fillId="0" borderId="62" xfId="0" applyNumberFormat="1" applyFont="1" applyFill="1" applyBorder="1"/>
    <xf numFmtId="3" fontId="6" fillId="0" borderId="63" xfId="0" applyNumberFormat="1" applyFont="1" applyFill="1" applyBorder="1"/>
    <xf numFmtId="3" fontId="6" fillId="0" borderId="60" xfId="0" applyNumberFormat="1" applyFont="1" applyFill="1" applyBorder="1"/>
    <xf numFmtId="0" fontId="6" fillId="0" borderId="4" xfId="0" applyFont="1" applyFill="1" applyBorder="1" applyAlignment="1">
      <alignment horizontal="center" wrapText="1"/>
    </xf>
    <xf numFmtId="3" fontId="6" fillId="0" borderId="34" xfId="0" applyNumberFormat="1" applyFont="1" applyFill="1" applyBorder="1"/>
    <xf numFmtId="3" fontId="6" fillId="0" borderId="19" xfId="0" applyNumberFormat="1" applyFont="1" applyFill="1" applyBorder="1"/>
    <xf numFmtId="3" fontId="6" fillId="0" borderId="14" xfId="0" applyNumberFormat="1" applyFont="1" applyFill="1" applyBorder="1"/>
    <xf numFmtId="3" fontId="6" fillId="0" borderId="17" xfId="0" applyNumberFormat="1" applyFont="1" applyFill="1" applyBorder="1"/>
    <xf numFmtId="3" fontId="6" fillId="0" borderId="64" xfId="0" applyNumberFormat="1" applyFont="1" applyFill="1" applyBorder="1"/>
    <xf numFmtId="3" fontId="2" fillId="0" borderId="52" xfId="0" applyNumberFormat="1" applyFont="1" applyFill="1" applyBorder="1"/>
    <xf numFmtId="3" fontId="2" fillId="0" borderId="40" xfId="0" applyNumberFormat="1" applyFont="1" applyFill="1" applyBorder="1"/>
    <xf numFmtId="3" fontId="2" fillId="0" borderId="46" xfId="0" applyNumberFormat="1" applyFont="1" applyFill="1" applyBorder="1"/>
    <xf numFmtId="3" fontId="2" fillId="0" borderId="45" xfId="0" applyNumberFormat="1" applyFont="1" applyFill="1" applyBorder="1"/>
    <xf numFmtId="3" fontId="2" fillId="0" borderId="20" xfId="0" applyNumberFormat="1" applyFont="1" applyFill="1" applyBorder="1"/>
    <xf numFmtId="3" fontId="6" fillId="0" borderId="35" xfId="0" applyNumberFormat="1" applyFont="1" applyFill="1" applyBorder="1"/>
    <xf numFmtId="3" fontId="6" fillId="0" borderId="65" xfId="0" applyNumberFormat="1" applyFont="1" applyFill="1" applyBorder="1"/>
    <xf numFmtId="3" fontId="2" fillId="0" borderId="41" xfId="0" applyNumberFormat="1" applyFont="1" applyFill="1" applyBorder="1"/>
    <xf numFmtId="3" fontId="6" fillId="0" borderId="15" xfId="0" applyNumberFormat="1" applyFont="1" applyFill="1" applyBorder="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3" fillId="0" borderId="24" xfId="0" applyFont="1" applyBorder="1" applyAlignment="1">
      <alignment horizontal="left" vertical="center"/>
    </xf>
    <xf numFmtId="0" fontId="6" fillId="7" borderId="4" xfId="0" applyFont="1" applyFill="1" applyBorder="1" applyAlignment="1">
      <alignment horizontal="center" vertical="center" textRotation="90" wrapText="1"/>
    </xf>
    <xf numFmtId="0" fontId="6" fillId="7" borderId="19" xfId="0" applyFont="1" applyFill="1" applyBorder="1" applyAlignment="1">
      <alignment horizontal="center" vertical="center" textRotation="90" wrapText="1"/>
    </xf>
    <xf numFmtId="0" fontId="6" fillId="0" borderId="0" xfId="0" applyFont="1" applyFill="1" applyAlignment="1">
      <alignment horizontal="center" vertical="center" wrapText="1"/>
    </xf>
    <xf numFmtId="0" fontId="2" fillId="0" borderId="13" xfId="0" applyFont="1" applyBorder="1"/>
    <xf numFmtId="3" fontId="2" fillId="0" borderId="13" xfId="0" applyNumberFormat="1" applyFont="1" applyBorder="1"/>
    <xf numFmtId="3" fontId="2" fillId="0" borderId="0" xfId="0" applyNumberFormat="1" applyFont="1" applyBorder="1"/>
    <xf numFmtId="0" fontId="6" fillId="0" borderId="13" xfId="0" applyFont="1" applyBorder="1" applyAlignment="1"/>
    <xf numFmtId="3" fontId="2" fillId="0" borderId="0" xfId="0" applyNumberFormat="1" applyFont="1" applyBorder="1" applyAlignment="1"/>
    <xf numFmtId="3" fontId="2" fillId="0" borderId="13" xfId="0" applyNumberFormat="1" applyFont="1" applyBorder="1" applyAlignment="1"/>
    <xf numFmtId="3" fontId="2" fillId="0" borderId="3" xfId="0" applyNumberFormat="1" applyFont="1" applyBorder="1" applyAlignment="1"/>
    <xf numFmtId="0" fontId="2" fillId="0" borderId="10" xfId="0" applyFont="1" applyBorder="1"/>
    <xf numFmtId="0" fontId="2" fillId="0" borderId="0" xfId="0" applyFont="1" applyBorder="1"/>
    <xf numFmtId="0" fontId="2" fillId="0" borderId="3" xfId="0" applyFont="1" applyBorder="1"/>
    <xf numFmtId="0" fontId="2" fillId="0" borderId="4" xfId="0" applyFont="1" applyBorder="1"/>
    <xf numFmtId="49" fontId="6" fillId="0" borderId="0" xfId="3" applyFont="1" applyBorder="1" applyAlignment="1">
      <alignment horizontal="left" vertical="center"/>
    </xf>
    <xf numFmtId="3" fontId="2" fillId="0" borderId="4" xfId="0" applyNumberFormat="1" applyFont="1" applyBorder="1"/>
    <xf numFmtId="0" fontId="2" fillId="0" borderId="11" xfId="0" applyFont="1" applyBorder="1"/>
    <xf numFmtId="166" fontId="16" fillId="0" borderId="13" xfId="0" applyNumberFormat="1" applyFont="1" applyBorder="1"/>
    <xf numFmtId="166" fontId="16" fillId="0" borderId="4" xfId="0" applyNumberFormat="1" applyFont="1" applyBorder="1"/>
    <xf numFmtId="0" fontId="6" fillId="0" borderId="0" xfId="0" applyFont="1" applyAlignment="1">
      <alignment horizontal="center" vertical="center"/>
    </xf>
    <xf numFmtId="0" fontId="2" fillId="0" borderId="0" xfId="0" applyFont="1" applyFill="1" applyAlignment="1">
      <alignment vertical="center"/>
    </xf>
    <xf numFmtId="0" fontId="2" fillId="0" borderId="0" xfId="0" applyFont="1" applyFill="1" applyBorder="1"/>
    <xf numFmtId="0" fontId="6" fillId="0" borderId="0" xfId="0" applyFont="1" applyFill="1"/>
    <xf numFmtId="49" fontId="2" fillId="0" borderId="0" xfId="3" applyFont="1" applyAlignment="1">
      <alignment vertical="center"/>
    </xf>
    <xf numFmtId="0" fontId="6" fillId="0" borderId="3" xfId="2" applyFont="1" applyFill="1" applyBorder="1" applyAlignment="1">
      <alignment vertical="center"/>
    </xf>
    <xf numFmtId="0" fontId="6" fillId="2" borderId="18" xfId="2" applyFont="1" applyFill="1" applyBorder="1" applyAlignment="1">
      <alignment horizontal="center" vertical="center"/>
    </xf>
    <xf numFmtId="3" fontId="6" fillId="2" borderId="18" xfId="2" applyNumberFormat="1" applyFont="1" applyFill="1" applyBorder="1" applyAlignment="1">
      <alignment vertical="center"/>
    </xf>
    <xf numFmtId="3" fontId="6" fillId="2" borderId="34" xfId="2" applyNumberFormat="1" applyFont="1" applyFill="1" applyBorder="1" applyAlignment="1">
      <alignment vertical="center"/>
    </xf>
    <xf numFmtId="0" fontId="6" fillId="2" borderId="17" xfId="2" applyFont="1" applyFill="1" applyBorder="1" applyAlignment="1">
      <alignment vertical="center"/>
    </xf>
    <xf numFmtId="0" fontId="2" fillId="0" borderId="0" xfId="2" applyFont="1" applyFill="1" applyBorder="1" applyAlignment="1">
      <alignment horizontal="left" vertical="center"/>
    </xf>
    <xf numFmtId="0" fontId="6" fillId="0" borderId="0" xfId="2" applyFont="1" applyFill="1" applyBorder="1" applyAlignment="1">
      <alignment vertical="center"/>
    </xf>
    <xf numFmtId="3" fontId="6" fillId="0" borderId="40" xfId="2" applyNumberFormat="1" applyFont="1" applyFill="1" applyBorder="1" applyAlignment="1">
      <alignment vertical="center"/>
    </xf>
    <xf numFmtId="0" fontId="2" fillId="0" borderId="0" xfId="2" applyFont="1" applyFill="1" applyBorder="1" applyAlignment="1">
      <alignment vertical="center"/>
    </xf>
    <xf numFmtId="3" fontId="6" fillId="0" borderId="0" xfId="2" applyNumberFormat="1" applyFont="1" applyFill="1" applyBorder="1" applyAlignment="1">
      <alignment vertical="center"/>
    </xf>
    <xf numFmtId="165" fontId="2" fillId="0" borderId="47" xfId="2" applyNumberFormat="1" applyFont="1" applyFill="1" applyBorder="1" applyAlignment="1">
      <alignment vertical="center"/>
    </xf>
    <xf numFmtId="165" fontId="6" fillId="2" borderId="34" xfId="2" applyNumberFormat="1" applyFont="1" applyFill="1" applyBorder="1" applyAlignment="1">
      <alignment vertical="center"/>
    </xf>
    <xf numFmtId="165" fontId="2" fillId="0" borderId="48" xfId="2" applyNumberFormat="1" applyFont="1" applyFill="1" applyBorder="1" applyAlignment="1">
      <alignment vertical="center"/>
    </xf>
    <xf numFmtId="165" fontId="6" fillId="2" borderId="4" xfId="2" applyNumberFormat="1" applyFont="1" applyFill="1" applyBorder="1" applyAlignment="1">
      <alignment vertical="center"/>
    </xf>
    <xf numFmtId="165" fontId="2" fillId="0" borderId="40" xfId="2" applyNumberFormat="1" applyFont="1" applyFill="1" applyBorder="1" applyAlignment="1">
      <alignment vertical="center"/>
    </xf>
    <xf numFmtId="165" fontId="2" fillId="0" borderId="0" xfId="2" applyNumberFormat="1" applyFont="1" applyFill="1" applyBorder="1" applyAlignment="1">
      <alignment vertical="center"/>
    </xf>
    <xf numFmtId="0" fontId="6" fillId="0" borderId="0" xfId="0" applyFont="1" applyBorder="1"/>
    <xf numFmtId="49" fontId="2" fillId="0" borderId="13" xfId="4" applyNumberFormat="1" applyFont="1" applyBorder="1" applyAlignment="1">
      <alignment horizontal="center"/>
    </xf>
    <xf numFmtId="0" fontId="2" fillId="0" borderId="13" xfId="4" applyFont="1" applyBorder="1" applyAlignment="1">
      <alignment horizontal="center"/>
    </xf>
    <xf numFmtId="0" fontId="18" fillId="0" borderId="24" xfId="4" applyFont="1" applyBorder="1"/>
    <xf numFmtId="0" fontId="6" fillId="0" borderId="75" xfId="0" applyFont="1" applyFill="1" applyBorder="1" applyAlignment="1">
      <alignment horizontal="center" wrapText="1"/>
    </xf>
    <xf numFmtId="0" fontId="6" fillId="0" borderId="26" xfId="0" applyFont="1" applyBorder="1" applyAlignment="1">
      <alignment horizontal="center"/>
    </xf>
    <xf numFmtId="0" fontId="6" fillId="0" borderId="28" xfId="0" applyFont="1" applyBorder="1" applyAlignment="1">
      <alignment horizontal="center"/>
    </xf>
    <xf numFmtId="0" fontId="6" fillId="0" borderId="57" xfId="0" applyFont="1" applyBorder="1" applyAlignment="1">
      <alignment horizontal="center"/>
    </xf>
    <xf numFmtId="0" fontId="6" fillId="0" borderId="53" xfId="0" applyFont="1" applyBorder="1" applyAlignment="1">
      <alignment horizontal="center"/>
    </xf>
    <xf numFmtId="3" fontId="2" fillId="0" borderId="76" xfId="0" applyNumberFormat="1" applyFont="1" applyFill="1" applyBorder="1"/>
    <xf numFmtId="3" fontId="2" fillId="0" borderId="77" xfId="0" applyNumberFormat="1" applyFont="1" applyFill="1" applyBorder="1"/>
    <xf numFmtId="3" fontId="2" fillId="0" borderId="78" xfId="0" applyNumberFormat="1" applyFont="1" applyFill="1" applyBorder="1"/>
    <xf numFmtId="0" fontId="6" fillId="0" borderId="0" xfId="0" applyFont="1"/>
    <xf numFmtId="0" fontId="6" fillId="0" borderId="0" xfId="0" applyFont="1" applyAlignment="1">
      <alignment horizontal="center" vertical="center" textRotation="90"/>
    </xf>
    <xf numFmtId="0" fontId="2" fillId="0" borderId="13" xfId="0" applyFont="1" applyFill="1" applyBorder="1" applyAlignment="1">
      <alignment horizontal="left" vertical="center" wrapText="1" indent="1"/>
    </xf>
    <xf numFmtId="0" fontId="2" fillId="0" borderId="13" xfId="0" quotePrefix="1" applyFont="1" applyFill="1" applyBorder="1" applyAlignment="1">
      <alignment horizontal="left" vertical="center" wrapText="1" indent="1"/>
    </xf>
    <xf numFmtId="0" fontId="6" fillId="0" borderId="0" xfId="0" applyFont="1" applyFill="1" applyAlignment="1">
      <alignment horizontal="left" vertical="center"/>
    </xf>
    <xf numFmtId="0" fontId="2" fillId="0" borderId="13" xfId="0" applyFont="1" applyFill="1" applyBorder="1" applyAlignment="1">
      <alignment horizontal="left" vertical="center" wrapText="1"/>
    </xf>
    <xf numFmtId="169" fontId="2" fillId="0" borderId="42" xfId="5" applyNumberFormat="1" applyFont="1" applyBorder="1" applyAlignment="1">
      <alignment vertical="center"/>
    </xf>
    <xf numFmtId="169" fontId="2" fillId="0" borderId="12" xfId="5" applyNumberFormat="1" applyFont="1" applyBorder="1" applyAlignment="1">
      <alignment vertical="center"/>
    </xf>
    <xf numFmtId="169" fontId="2" fillId="0" borderId="49" xfId="5" applyNumberFormat="1" applyFont="1" applyBorder="1" applyAlignment="1">
      <alignment vertical="center"/>
    </xf>
    <xf numFmtId="169" fontId="2" fillId="0" borderId="3" xfId="5" applyNumberFormat="1" applyFont="1" applyBorder="1" applyAlignment="1">
      <alignment vertical="center"/>
    </xf>
    <xf numFmtId="169" fontId="2" fillId="0" borderId="12" xfId="5" applyNumberFormat="1" applyFont="1" applyFill="1" applyBorder="1" applyAlignment="1">
      <alignment vertical="center"/>
    </xf>
    <xf numFmtId="0" fontId="2" fillId="0" borderId="2" xfId="0" applyFont="1" applyFill="1" applyBorder="1" applyAlignment="1">
      <alignment vertical="center" wrapText="1"/>
    </xf>
    <xf numFmtId="169" fontId="2" fillId="0" borderId="49" xfId="5" applyNumberFormat="1" applyFont="1" applyFill="1" applyBorder="1" applyAlignment="1">
      <alignment vertical="center"/>
    </xf>
    <xf numFmtId="169" fontId="2" fillId="0" borderId="0" xfId="5" applyNumberFormat="1" applyFont="1" applyFill="1" applyBorder="1" applyAlignment="1">
      <alignment vertical="center"/>
    </xf>
    <xf numFmtId="169" fontId="2" fillId="0" borderId="42" xfId="5" applyNumberFormat="1" applyFont="1" applyFill="1" applyBorder="1" applyAlignment="1">
      <alignment vertical="center"/>
    </xf>
    <xf numFmtId="169" fontId="2" fillId="0" borderId="3" xfId="5" applyNumberFormat="1" applyFont="1" applyFill="1" applyBorder="1" applyAlignment="1">
      <alignment vertical="center"/>
    </xf>
    <xf numFmtId="169" fontId="2" fillId="0" borderId="48" xfId="5" applyNumberFormat="1" applyFont="1" applyFill="1" applyBorder="1" applyAlignment="1">
      <alignment vertical="center"/>
    </xf>
    <xf numFmtId="0" fontId="18" fillId="0" borderId="55" xfId="0" applyFont="1" applyFill="1" applyBorder="1" applyAlignment="1">
      <alignment horizontal="left" vertical="center" wrapText="1"/>
    </xf>
    <xf numFmtId="3" fontId="2" fillId="0" borderId="26" xfId="0" applyNumberFormat="1" applyFont="1" applyBorder="1" applyAlignment="1">
      <alignment vertical="center"/>
    </xf>
    <xf numFmtId="3" fontId="2" fillId="0" borderId="28" xfId="0" applyNumberFormat="1" applyFont="1" applyBorder="1" applyAlignment="1">
      <alignment vertical="center"/>
    </xf>
    <xf numFmtId="3" fontId="2" fillId="0" borderId="57" xfId="0" applyNumberFormat="1" applyFont="1" applyBorder="1" applyAlignment="1">
      <alignment vertical="center"/>
    </xf>
    <xf numFmtId="3" fontId="2" fillId="0" borderId="53" xfId="0" applyNumberFormat="1" applyFont="1" applyBorder="1" applyAlignment="1">
      <alignment vertical="center"/>
    </xf>
    <xf numFmtId="0" fontId="6" fillId="0" borderId="0" xfId="4" applyFont="1"/>
    <xf numFmtId="0" fontId="6" fillId="0" borderId="0" xfId="4" applyFont="1" applyBorder="1"/>
    <xf numFmtId="0" fontId="6" fillId="0" borderId="0" xfId="2" applyFont="1" applyAlignment="1">
      <alignment vertical="center"/>
    </xf>
    <xf numFmtId="0" fontId="6" fillId="0" borderId="0" xfId="2" applyFont="1" applyBorder="1" applyAlignment="1">
      <alignment vertical="center"/>
    </xf>
    <xf numFmtId="0" fontId="2" fillId="0" borderId="0" xfId="4" applyFont="1" applyBorder="1"/>
    <xf numFmtId="0" fontId="2" fillId="0" borderId="0" xfId="4" applyFont="1"/>
    <xf numFmtId="0" fontId="6" fillId="0" borderId="0" xfId="4" applyFont="1" applyAlignment="1">
      <alignment vertical="center"/>
    </xf>
    <xf numFmtId="0" fontId="6" fillId="0" borderId="0" xfId="4" applyFont="1" applyBorder="1" applyAlignment="1">
      <alignment horizontal="center"/>
    </xf>
    <xf numFmtId="0" fontId="6" fillId="0" borderId="0" xfId="4" applyFont="1" applyAlignment="1">
      <alignment horizontal="center"/>
    </xf>
    <xf numFmtId="0" fontId="6" fillId="0" borderId="5" xfId="4" applyFont="1" applyBorder="1"/>
    <xf numFmtId="0" fontId="2" fillId="0" borderId="11" xfId="4" applyFont="1" applyBorder="1"/>
    <xf numFmtId="3" fontId="2" fillId="0" borderId="11" xfId="4" applyNumberFormat="1" applyFont="1" applyBorder="1" applyAlignment="1">
      <alignment horizontal="center"/>
    </xf>
    <xf numFmtId="3" fontId="2" fillId="0" borderId="11" xfId="4" applyNumberFormat="1" applyFont="1" applyBorder="1"/>
    <xf numFmtId="3" fontId="2" fillId="0" borderId="11" xfId="4" applyNumberFormat="1" applyFont="1" applyBorder="1" applyAlignment="1">
      <alignment horizontal="right"/>
    </xf>
    <xf numFmtId="0" fontId="6" fillId="0" borderId="2" xfId="4" applyFont="1" applyBorder="1"/>
    <xf numFmtId="0" fontId="2" fillId="0" borderId="13" xfId="4" applyFont="1" applyBorder="1"/>
    <xf numFmtId="3" fontId="2" fillId="0" borderId="13" xfId="4" applyNumberFormat="1" applyFont="1" applyBorder="1" applyAlignment="1">
      <alignment horizontal="center"/>
    </xf>
    <xf numFmtId="3" fontId="2" fillId="0" borderId="0" xfId="4" applyNumberFormat="1" applyFont="1" applyBorder="1"/>
    <xf numFmtId="3" fontId="2" fillId="0" borderId="13" xfId="4" applyNumberFormat="1" applyFont="1" applyBorder="1"/>
    <xf numFmtId="3" fontId="6" fillId="0" borderId="0" xfId="4" applyNumberFormat="1" applyFont="1" applyBorder="1" applyAlignment="1">
      <alignment horizontal="center"/>
    </xf>
    <xf numFmtId="3" fontId="2" fillId="0" borderId="13" xfId="4" applyNumberFormat="1" applyFont="1" applyBorder="1" applyAlignment="1">
      <alignment horizontal="right"/>
    </xf>
    <xf numFmtId="0" fontId="2" fillId="0" borderId="0" xfId="4" applyFont="1" applyBorder="1" applyAlignment="1">
      <alignment horizontal="center"/>
    </xf>
    <xf numFmtId="43" fontId="2" fillId="0" borderId="13" xfId="5" applyFont="1" applyBorder="1" applyAlignment="1">
      <alignment horizontal="right"/>
    </xf>
    <xf numFmtId="3" fontId="2" fillId="0" borderId="0" xfId="4" applyNumberFormat="1" applyFont="1" applyBorder="1" applyAlignment="1">
      <alignment horizontal="center"/>
    </xf>
    <xf numFmtId="0" fontId="6" fillId="0" borderId="69" xfId="4" applyFont="1" applyBorder="1" applyAlignment="1">
      <alignment horizontal="center"/>
    </xf>
    <xf numFmtId="0" fontId="6" fillId="0" borderId="70" xfId="4" applyFont="1" applyBorder="1" applyAlignment="1">
      <alignment horizontal="center"/>
    </xf>
    <xf numFmtId="0" fontId="20" fillId="0" borderId="2" xfId="4" applyFont="1" applyBorder="1"/>
    <xf numFmtId="3" fontId="2" fillId="0" borderId="3" xfId="4" applyNumberFormat="1" applyFont="1" applyBorder="1" applyAlignment="1">
      <alignment horizontal="center"/>
    </xf>
    <xf numFmtId="43" fontId="2" fillId="0" borderId="13" xfId="5" applyFont="1" applyBorder="1" applyAlignment="1">
      <alignment horizontal="center"/>
    </xf>
    <xf numFmtId="0" fontId="6" fillId="0" borderId="71" xfId="4" applyFont="1" applyBorder="1" applyAlignment="1">
      <alignment horizontal="center"/>
    </xf>
    <xf numFmtId="0" fontId="6" fillId="0" borderId="72" xfId="4" applyFont="1" applyBorder="1" applyAlignment="1">
      <alignment horizontal="center"/>
    </xf>
    <xf numFmtId="43" fontId="21" fillId="0" borderId="13" xfId="5" applyFont="1" applyBorder="1" applyAlignment="1">
      <alignment horizontal="right"/>
    </xf>
    <xf numFmtId="0" fontId="6" fillId="0" borderId="73" xfId="4" applyFont="1" applyBorder="1" applyAlignment="1">
      <alignment horizontal="center"/>
    </xf>
    <xf numFmtId="0" fontId="6" fillId="0" borderId="74" xfId="4" applyFont="1" applyBorder="1" applyAlignment="1">
      <alignment horizontal="center"/>
    </xf>
    <xf numFmtId="3" fontId="6" fillId="0" borderId="13" xfId="4" applyNumberFormat="1" applyFont="1" applyBorder="1" applyAlignment="1">
      <alignment horizontal="center"/>
    </xf>
    <xf numFmtId="0" fontId="2" fillId="0" borderId="6" xfId="4" applyFont="1" applyBorder="1"/>
    <xf numFmtId="0" fontId="2" fillId="0" borderId="10" xfId="4" applyFont="1" applyBorder="1"/>
    <xf numFmtId="168" fontId="6" fillId="0" borderId="10" xfId="4" applyNumberFormat="1" applyFont="1" applyBorder="1" applyAlignment="1">
      <alignment horizontal="right"/>
    </xf>
    <xf numFmtId="0" fontId="6" fillId="0" borderId="6" xfId="4" applyFont="1" applyBorder="1" applyAlignment="1">
      <alignment horizontal="center"/>
    </xf>
    <xf numFmtId="0" fontId="6" fillId="0" borderId="10" xfId="4" applyFont="1" applyBorder="1" applyAlignment="1">
      <alignment horizontal="center"/>
    </xf>
    <xf numFmtId="168" fontId="6" fillId="0" borderId="4" xfId="4" applyNumberFormat="1" applyFont="1" applyBorder="1" applyAlignment="1">
      <alignment horizontal="right"/>
    </xf>
    <xf numFmtId="3" fontId="2" fillId="0" borderId="3" xfId="4" applyNumberFormat="1" applyFont="1" applyBorder="1" applyAlignment="1">
      <alignment horizontal="right"/>
    </xf>
    <xf numFmtId="43" fontId="2" fillId="0" borderId="3" xfId="5" applyFont="1" applyBorder="1" applyAlignment="1">
      <alignment horizontal="right"/>
    </xf>
    <xf numFmtId="168" fontId="6" fillId="0" borderId="3" xfId="4" applyNumberFormat="1" applyFont="1" applyBorder="1" applyAlignment="1">
      <alignment horizontal="right"/>
    </xf>
    <xf numFmtId="0" fontId="2" fillId="0" borderId="18" xfId="4" applyFont="1" applyBorder="1"/>
    <xf numFmtId="0" fontId="6" fillId="8" borderId="4" xfId="4" applyFont="1" applyFill="1" applyBorder="1" applyAlignment="1">
      <alignment horizontal="center" vertical="center"/>
    </xf>
    <xf numFmtId="0" fontId="6" fillId="8" borderId="18" xfId="4" applyFont="1" applyFill="1" applyBorder="1" applyAlignment="1">
      <alignment horizontal="center" vertical="center"/>
    </xf>
    <xf numFmtId="0" fontId="6" fillId="8" borderId="4" xfId="4" applyFont="1" applyFill="1" applyBorder="1" applyAlignment="1">
      <alignment horizontal="center" vertical="center" wrapText="1"/>
    </xf>
    <xf numFmtId="0" fontId="6" fillId="8" borderId="17" xfId="4" applyFont="1" applyFill="1" applyBorder="1" applyAlignment="1">
      <alignment horizontal="center" vertical="center"/>
    </xf>
    <xf numFmtId="0" fontId="6" fillId="0" borderId="18" xfId="4" applyFont="1" applyBorder="1" applyAlignment="1">
      <alignment horizontal="center"/>
    </xf>
    <xf numFmtId="0" fontId="6" fillId="0" borderId="4" xfId="4" applyFont="1" applyBorder="1" applyAlignment="1">
      <alignment horizontal="center"/>
    </xf>
    <xf numFmtId="0" fontId="6" fillId="0" borderId="4" xfId="4" applyFont="1" applyBorder="1" applyAlignment="1">
      <alignment horizontal="center" vertical="center"/>
    </xf>
    <xf numFmtId="0" fontId="2" fillId="0" borderId="11" xfId="4" applyFont="1" applyBorder="1" applyAlignment="1">
      <alignment horizontal="center" vertical="center"/>
    </xf>
    <xf numFmtId="0" fontId="2" fillId="0" borderId="4" xfId="4" applyFont="1" applyBorder="1"/>
    <xf numFmtId="0" fontId="2" fillId="0" borderId="47" xfId="4" applyFont="1" applyBorder="1" applyAlignment="1">
      <alignment vertical="center"/>
    </xf>
    <xf numFmtId="0" fontId="2" fillId="0" borderId="13" xfId="4" applyFont="1" applyBorder="1" applyAlignment="1">
      <alignment horizontal="center" vertical="center"/>
    </xf>
    <xf numFmtId="3" fontId="2" fillId="0" borderId="13" xfId="4" applyNumberFormat="1" applyFont="1" applyBorder="1" applyAlignment="1">
      <alignment horizontal="center" vertical="center"/>
    </xf>
    <xf numFmtId="3" fontId="2" fillId="0" borderId="13" xfId="4" applyNumberFormat="1" applyFont="1" applyBorder="1" applyAlignment="1">
      <alignment vertical="center"/>
    </xf>
    <xf numFmtId="0" fontId="2" fillId="0" borderId="0" xfId="4" applyFont="1" applyBorder="1" applyAlignment="1">
      <alignment vertical="center"/>
    </xf>
    <xf numFmtId="0" fontId="2" fillId="0" borderId="13" xfId="4" applyFont="1" applyBorder="1" applyAlignment="1">
      <alignment vertical="center"/>
    </xf>
    <xf numFmtId="49" fontId="2" fillId="0" borderId="13" xfId="4" applyNumberFormat="1" applyFont="1" applyBorder="1" applyAlignment="1">
      <alignment horizontal="center" vertical="center"/>
    </xf>
    <xf numFmtId="0" fontId="2" fillId="0" borderId="49" xfId="4" applyFont="1" applyBorder="1" applyAlignment="1">
      <alignment vertical="center"/>
    </xf>
    <xf numFmtId="168" fontId="6" fillId="0" borderId="17" xfId="4" applyNumberFormat="1" applyFont="1" applyBorder="1" applyAlignment="1">
      <alignment horizontal="right"/>
    </xf>
    <xf numFmtId="4" fontId="2" fillId="0" borderId="13" xfId="4" applyNumberFormat="1" applyFont="1" applyBorder="1" applyAlignment="1">
      <alignment vertical="center"/>
    </xf>
    <xf numFmtId="0" fontId="6" fillId="0" borderId="47" xfId="4" applyFont="1" applyBorder="1" applyAlignment="1">
      <alignment vertical="center"/>
    </xf>
    <xf numFmtId="0" fontId="2" fillId="0" borderId="13" xfId="4" applyFont="1" applyBorder="1" applyAlignment="1">
      <alignment horizontal="left"/>
    </xf>
    <xf numFmtId="0" fontId="6" fillId="0" borderId="13" xfId="4" applyFont="1" applyBorder="1" applyAlignment="1">
      <alignment horizontal="left"/>
    </xf>
    <xf numFmtId="0" fontId="6" fillId="0" borderId="11" xfId="4" applyFont="1" applyBorder="1" applyAlignment="1">
      <alignment horizontal="left"/>
    </xf>
    <xf numFmtId="0" fontId="22" fillId="0" borderId="13" xfId="4" applyFont="1" applyBorder="1" applyAlignment="1">
      <alignment horizontal="left"/>
    </xf>
    <xf numFmtId="0" fontId="2" fillId="0" borderId="3" xfId="4" applyFont="1" applyBorder="1" applyAlignment="1">
      <alignment horizontal="center" vertical="center"/>
    </xf>
    <xf numFmtId="3" fontId="2" fillId="0" borderId="3" xfId="4" applyNumberFormat="1" applyFont="1" applyBorder="1" applyAlignment="1">
      <alignment horizontal="center" vertical="center"/>
    </xf>
    <xf numFmtId="3" fontId="2" fillId="0" borderId="0" xfId="4" applyNumberFormat="1" applyFont="1" applyBorder="1" applyAlignment="1">
      <alignment horizontal="center" vertical="center"/>
    </xf>
    <xf numFmtId="4" fontId="2" fillId="0" borderId="3" xfId="4" applyNumberFormat="1" applyFont="1" applyBorder="1" applyAlignment="1">
      <alignment vertical="center"/>
    </xf>
    <xf numFmtId="0" fontId="2" fillId="0" borderId="3" xfId="4" applyFont="1" applyBorder="1" applyAlignment="1">
      <alignment vertical="center"/>
    </xf>
    <xf numFmtId="3" fontId="2" fillId="0" borderId="3" xfId="4" applyNumberFormat="1" applyFont="1" applyBorder="1" applyAlignment="1">
      <alignment vertical="center"/>
    </xf>
    <xf numFmtId="0" fontId="6" fillId="0" borderId="3" xfId="4" applyFont="1" applyBorder="1" applyAlignment="1">
      <alignment vertical="center"/>
    </xf>
    <xf numFmtId="0" fontId="6" fillId="0" borderId="19" xfId="4" applyFont="1" applyBorder="1" applyAlignment="1">
      <alignment horizontal="center"/>
    </xf>
    <xf numFmtId="0" fontId="6" fillId="7" borderId="4" xfId="2" applyFont="1" applyFill="1" applyBorder="1" applyAlignment="1">
      <alignment horizontal="center" vertical="center" wrapText="1"/>
    </xf>
    <xf numFmtId="0" fontId="6" fillId="7" borderId="17" xfId="2" applyFont="1" applyFill="1" applyBorder="1" applyAlignment="1">
      <alignment horizontal="center" vertical="center" wrapText="1"/>
    </xf>
    <xf numFmtId="0" fontId="6" fillId="2" borderId="10" xfId="2" applyFont="1" applyFill="1" applyBorder="1" applyAlignment="1">
      <alignment horizontal="center" vertical="center"/>
    </xf>
    <xf numFmtId="0" fontId="6" fillId="2" borderId="6" xfId="2" applyFont="1" applyFill="1" applyBorder="1" applyAlignment="1">
      <alignment horizontal="center" vertical="center"/>
    </xf>
    <xf numFmtId="0" fontId="6" fillId="2" borderId="4" xfId="2" applyFont="1" applyFill="1" applyBorder="1" applyAlignment="1">
      <alignment vertical="center"/>
    </xf>
    <xf numFmtId="49" fontId="2" fillId="0" borderId="0" xfId="1" applyNumberFormat="1" applyFont="1" applyFill="1" applyAlignment="1">
      <alignment horizontal="left" vertical="center"/>
    </xf>
    <xf numFmtId="0" fontId="2" fillId="0" borderId="0" xfId="2" applyFont="1" applyFill="1" applyBorder="1" applyAlignment="1">
      <alignment horizontal="center" vertical="center" wrapText="1"/>
    </xf>
    <xf numFmtId="0" fontId="2" fillId="0" borderId="39" xfId="2" applyFont="1" applyFill="1" applyBorder="1" applyAlignment="1">
      <alignment horizontal="center" vertical="center"/>
    </xf>
    <xf numFmtId="0" fontId="2" fillId="0" borderId="39" xfId="2" applyFont="1" applyFill="1" applyBorder="1" applyAlignment="1">
      <alignment horizontal="center" vertical="center" wrapText="1"/>
    </xf>
    <xf numFmtId="14" fontId="2" fillId="0" borderId="39" xfId="2" applyNumberFormat="1" applyFont="1" applyFill="1" applyBorder="1" applyAlignment="1">
      <alignment horizontal="center" vertical="center"/>
    </xf>
    <xf numFmtId="0" fontId="2" fillId="0" borderId="39" xfId="2" applyFont="1" applyFill="1" applyBorder="1" applyAlignment="1">
      <alignment vertical="center" wrapText="1"/>
    </xf>
    <xf numFmtId="0" fontId="2" fillId="0" borderId="39" xfId="2" applyFont="1" applyFill="1" applyBorder="1" applyAlignment="1">
      <alignment vertical="center"/>
    </xf>
    <xf numFmtId="0" fontId="6" fillId="7" borderId="55" xfId="2" applyFont="1" applyFill="1" applyBorder="1" applyAlignment="1">
      <alignment horizontal="center" vertical="center" wrapText="1"/>
    </xf>
    <xf numFmtId="0" fontId="2" fillId="0" borderId="39" xfId="2" applyFont="1" applyFill="1" applyBorder="1" applyAlignment="1">
      <alignment horizontal="left" vertical="center" wrapText="1"/>
    </xf>
    <xf numFmtId="0" fontId="6" fillId="0" borderId="79" xfId="2" applyFont="1" applyBorder="1" applyAlignment="1">
      <alignment horizontal="left" vertical="center"/>
    </xf>
    <xf numFmtId="0" fontId="2" fillId="0" borderId="79" xfId="2" applyFont="1" applyBorder="1" applyAlignment="1">
      <alignment horizontal="center" vertical="center"/>
    </xf>
    <xf numFmtId="0" fontId="2" fillId="0" borderId="79" xfId="2" applyFont="1" applyBorder="1" applyAlignment="1">
      <alignment vertical="center"/>
    </xf>
    <xf numFmtId="14" fontId="2" fillId="0" borderId="79" xfId="2" applyNumberFormat="1" applyFont="1" applyBorder="1" applyAlignment="1">
      <alignment vertical="center"/>
    </xf>
    <xf numFmtId="0" fontId="6" fillId="2" borderId="4" xfId="2" applyFont="1" applyFill="1" applyBorder="1" applyAlignment="1">
      <alignment horizontal="center" vertical="center"/>
    </xf>
    <xf numFmtId="49" fontId="23" fillId="0" borderId="0" xfId="1" quotePrefix="1" applyNumberFormat="1" applyFont="1" applyFill="1" applyAlignment="1">
      <alignment horizontal="left" vertical="center"/>
    </xf>
    <xf numFmtId="0" fontId="6" fillId="7" borderId="4" xfId="2" applyFont="1" applyFill="1" applyBorder="1" applyAlignment="1">
      <alignment horizontal="center" vertical="center"/>
    </xf>
    <xf numFmtId="0" fontId="6" fillId="0" borderId="13" xfId="2" applyFont="1" applyFill="1" applyBorder="1" applyAlignment="1">
      <alignment horizontal="left" vertical="center"/>
    </xf>
    <xf numFmtId="0" fontId="6" fillId="0" borderId="0" xfId="2" applyFont="1" applyFill="1" applyBorder="1" applyAlignment="1">
      <alignment horizontal="center" vertical="center"/>
    </xf>
    <xf numFmtId="15" fontId="6" fillId="7" borderId="11" xfId="2" applyNumberFormat="1" applyFont="1" applyFill="1" applyBorder="1" applyAlignment="1">
      <alignment horizontal="center" vertical="center" wrapText="1"/>
    </xf>
    <xf numFmtId="0" fontId="6" fillId="7" borderId="11" xfId="2" applyFont="1" applyFill="1" applyBorder="1" applyAlignment="1">
      <alignment horizontal="center" vertical="center" wrapText="1"/>
    </xf>
    <xf numFmtId="0" fontId="6" fillId="7" borderId="10" xfId="2" applyFont="1" applyFill="1" applyBorder="1" applyAlignment="1">
      <alignment horizontal="center" vertical="center"/>
    </xf>
    <xf numFmtId="43" fontId="6" fillId="2" borderId="4" xfId="2" applyNumberFormat="1" applyFont="1" applyFill="1" applyBorder="1" applyAlignment="1">
      <alignment vertical="center"/>
    </xf>
    <xf numFmtId="0" fontId="6" fillId="7" borderId="18" xfId="2" applyFont="1" applyFill="1" applyBorder="1" applyAlignment="1">
      <alignment horizontal="center" vertical="center"/>
    </xf>
    <xf numFmtId="0" fontId="6" fillId="0" borderId="3" xfId="2" applyFont="1" applyFill="1" applyBorder="1" applyAlignment="1">
      <alignment horizontal="left" vertical="center"/>
    </xf>
    <xf numFmtId="0" fontId="6" fillId="0" borderId="0" xfId="2" applyFont="1" applyFill="1" applyBorder="1" applyAlignment="1">
      <alignment horizontal="left" vertical="center"/>
    </xf>
    <xf numFmtId="0" fontId="6" fillId="0" borderId="2" xfId="2" applyFont="1" applyFill="1" applyBorder="1" applyAlignment="1">
      <alignment horizontal="left" vertical="center"/>
    </xf>
    <xf numFmtId="0" fontId="6" fillId="0" borderId="13" xfId="2" applyFont="1" applyFill="1" applyBorder="1" applyAlignment="1">
      <alignment vertical="center"/>
    </xf>
    <xf numFmtId="0" fontId="6" fillId="0" borderId="10" xfId="2" applyFont="1" applyBorder="1" applyAlignment="1">
      <alignment horizontal="left" vertical="center"/>
    </xf>
    <xf numFmtId="0" fontId="2" fillId="0" borderId="7" xfId="2" applyFont="1" applyBorder="1" applyAlignment="1">
      <alignment horizontal="center" vertical="center"/>
    </xf>
    <xf numFmtId="0" fontId="2" fillId="0" borderId="13" xfId="2" applyFont="1" applyBorder="1" applyAlignment="1">
      <alignment horizontal="center" vertical="center"/>
    </xf>
    <xf numFmtId="0" fontId="2" fillId="0" borderId="0" xfId="2" applyFont="1" applyBorder="1" applyAlignment="1">
      <alignment horizontal="center" vertical="center"/>
    </xf>
    <xf numFmtId="0" fontId="2" fillId="0" borderId="2" xfId="2" applyFont="1" applyBorder="1" applyAlignment="1">
      <alignment horizontal="center" vertical="center"/>
    </xf>
    <xf numFmtId="0" fontId="2" fillId="0" borderId="13" xfId="2" applyFont="1" applyBorder="1" applyAlignment="1">
      <alignment vertical="center"/>
    </xf>
    <xf numFmtId="0" fontId="2" fillId="0" borderId="3" xfId="2" applyFont="1" applyBorder="1" applyAlignment="1">
      <alignment vertical="center"/>
    </xf>
    <xf numFmtId="0" fontId="6" fillId="2" borderId="19" xfId="2" applyFont="1" applyFill="1" applyBorder="1" applyAlignment="1">
      <alignment horizontal="center" vertical="center"/>
    </xf>
    <xf numFmtId="0" fontId="2" fillId="0" borderId="13" xfId="2" applyFont="1" applyFill="1" applyBorder="1" applyAlignment="1">
      <alignment horizontal="left" vertical="center"/>
    </xf>
    <xf numFmtId="0" fontId="2" fillId="0" borderId="13" xfId="2" applyFont="1" applyFill="1" applyBorder="1" applyAlignment="1">
      <alignment horizontal="left" vertical="center" wrapText="1"/>
    </xf>
    <xf numFmtId="0" fontId="2" fillId="0" borderId="2" xfId="2" applyFont="1" applyFill="1" applyBorder="1" applyAlignment="1">
      <alignment horizontal="left" vertical="center" wrapText="1"/>
    </xf>
    <xf numFmtId="0" fontId="2" fillId="0" borderId="13" xfId="2" applyFont="1" applyFill="1" applyBorder="1" applyAlignment="1">
      <alignment vertical="center" wrapText="1"/>
    </xf>
    <xf numFmtId="0" fontId="2" fillId="0" borderId="3" xfId="2" applyFont="1" applyFill="1" applyBorder="1" applyAlignment="1">
      <alignment horizontal="center" vertical="center" wrapText="1"/>
    </xf>
    <xf numFmtId="0" fontId="2" fillId="0" borderId="13" xfId="2" applyFont="1" applyFill="1" applyBorder="1" applyAlignment="1">
      <alignment horizontal="center" vertical="center" wrapText="1"/>
    </xf>
    <xf numFmtId="3" fontId="2" fillId="0" borderId="2" xfId="2" applyNumberFormat="1" applyFont="1" applyFill="1" applyBorder="1" applyAlignment="1">
      <alignment horizontal="right" vertical="center" wrapText="1"/>
    </xf>
    <xf numFmtId="14" fontId="2" fillId="0" borderId="3" xfId="2" applyNumberFormat="1" applyFont="1" applyFill="1" applyBorder="1" applyAlignment="1">
      <alignment horizontal="center" vertical="center" wrapText="1"/>
    </xf>
    <xf numFmtId="0" fontId="6" fillId="0" borderId="0" xfId="2" applyFont="1" applyFill="1" applyAlignment="1">
      <alignment vertical="center" wrapText="1"/>
    </xf>
    <xf numFmtId="0" fontId="6" fillId="0" borderId="13" xfId="2" applyFont="1" applyFill="1" applyBorder="1" applyAlignment="1">
      <alignment vertical="center" wrapText="1"/>
    </xf>
    <xf numFmtId="0" fontId="2" fillId="0" borderId="13" xfId="2" applyFont="1" applyBorder="1" applyAlignment="1">
      <alignment vertical="center" wrapText="1"/>
    </xf>
    <xf numFmtId="0" fontId="6" fillId="2" borderId="4" xfId="2" applyFont="1" applyFill="1" applyBorder="1" applyAlignment="1">
      <alignment vertical="center" wrapText="1"/>
    </xf>
    <xf numFmtId="0" fontId="2" fillId="0" borderId="13" xfId="4" applyFont="1" applyBorder="1" applyAlignment="1">
      <alignment horizontal="center" vertical="center" wrapText="1"/>
    </xf>
    <xf numFmtId="0" fontId="2" fillId="0" borderId="13" xfId="4" applyFont="1" applyFill="1" applyBorder="1" applyAlignment="1">
      <alignment horizontal="center" vertical="center" wrapText="1"/>
    </xf>
    <xf numFmtId="3" fontId="6" fillId="2" borderId="18" xfId="2" applyNumberFormat="1" applyFont="1" applyFill="1" applyBorder="1" applyAlignment="1">
      <alignment horizontal="right" vertical="center"/>
    </xf>
    <xf numFmtId="0" fontId="6" fillId="0" borderId="34" xfId="0" applyFont="1" applyBorder="1" applyAlignment="1">
      <alignment horizontal="center"/>
    </xf>
    <xf numFmtId="164" fontId="2" fillId="0" borderId="0" xfId="0" applyNumberFormat="1" applyFont="1"/>
    <xf numFmtId="0" fontId="2" fillId="0" borderId="13" xfId="2" applyFont="1" applyBorder="1" applyAlignment="1">
      <alignment horizontal="left" vertical="center"/>
    </xf>
    <xf numFmtId="164" fontId="2" fillId="0" borderId="11" xfId="0" applyNumberFormat="1" applyFont="1" applyBorder="1"/>
    <xf numFmtId="164" fontId="2" fillId="0" borderId="13" xfId="0" applyNumberFormat="1" applyFont="1" applyBorder="1"/>
    <xf numFmtId="0" fontId="2" fillId="0" borderId="13" xfId="0" applyFont="1" applyBorder="1" applyAlignment="1"/>
    <xf numFmtId="0" fontId="2" fillId="0" borderId="13" xfId="0" applyFont="1" applyBorder="1" applyAlignment="1">
      <alignment horizontal="center"/>
    </xf>
    <xf numFmtId="0" fontId="2" fillId="0" borderId="0" xfId="0" applyFont="1" applyAlignment="1">
      <alignment horizontal="center"/>
    </xf>
    <xf numFmtId="3" fontId="2" fillId="0" borderId="11" xfId="0" applyNumberFormat="1" applyFont="1" applyBorder="1"/>
    <xf numFmtId="0" fontId="2" fillId="0" borderId="11" xfId="0" applyFont="1" applyBorder="1" applyAlignment="1">
      <alignment horizontal="center"/>
    </xf>
    <xf numFmtId="0" fontId="2" fillId="0" borderId="13" xfId="2" applyFont="1" applyBorder="1" applyAlignment="1">
      <alignment horizontal="left" vertical="center" wrapText="1"/>
    </xf>
    <xf numFmtId="0" fontId="2" fillId="0" borderId="13" xfId="0" applyFont="1" applyBorder="1" applyAlignment="1">
      <alignment wrapText="1"/>
    </xf>
    <xf numFmtId="1" fontId="2" fillId="0" borderId="11" xfId="0" applyNumberFormat="1" applyFont="1" applyBorder="1"/>
    <xf numFmtId="1" fontId="2" fillId="0" borderId="13" xfId="0" applyNumberFormat="1" applyFont="1" applyBorder="1"/>
    <xf numFmtId="0" fontId="2" fillId="0" borderId="10" xfId="0" applyFont="1" applyBorder="1" applyAlignment="1">
      <alignment wrapText="1"/>
    </xf>
    <xf numFmtId="1" fontId="2" fillId="0" borderId="10" xfId="0" applyNumberFormat="1" applyFont="1" applyBorder="1"/>
    <xf numFmtId="3" fontId="2" fillId="0" borderId="10" xfId="0" applyNumberFormat="1" applyFont="1" applyBorder="1"/>
    <xf numFmtId="0" fontId="6" fillId="0" borderId="0" xfId="0" applyFont="1" applyFill="1" applyAlignment="1">
      <alignment horizontal="center"/>
    </xf>
    <xf numFmtId="0" fontId="6" fillId="0" borderId="0" xfId="0" applyFont="1" applyFill="1" applyAlignment="1">
      <alignment wrapText="1"/>
    </xf>
    <xf numFmtId="0" fontId="6" fillId="0" borderId="0" xfId="2" applyFont="1" applyFill="1" applyAlignment="1">
      <alignment horizontal="center" vertical="center"/>
    </xf>
    <xf numFmtId="0" fontId="2" fillId="0" borderId="0" xfId="0" applyFont="1" applyAlignment="1">
      <alignment horizontal="center" wrapText="1"/>
    </xf>
    <xf numFmtId="0" fontId="6" fillId="7" borderId="4" xfId="0" applyFont="1" applyFill="1" applyBorder="1" applyAlignment="1">
      <alignment horizontal="center" vertical="center" wrapText="1"/>
    </xf>
    <xf numFmtId="164" fontId="6" fillId="7" borderId="4" xfId="0" applyNumberFormat="1" applyFont="1" applyFill="1" applyBorder="1" applyAlignment="1">
      <alignment horizontal="center" textRotation="90" wrapText="1"/>
    </xf>
    <xf numFmtId="0" fontId="6" fillId="0" borderId="0" xfId="0" applyFont="1" applyAlignment="1">
      <alignment horizontal="center" textRotation="90" wrapText="1"/>
    </xf>
    <xf numFmtId="0" fontId="2" fillId="0" borderId="10" xfId="0" applyFont="1" applyBorder="1" applyAlignment="1">
      <alignment horizontal="center"/>
    </xf>
    <xf numFmtId="0" fontId="6" fillId="0" borderId="0" xfId="0" applyFont="1" applyFill="1" applyAlignment="1">
      <alignment vertical="center"/>
    </xf>
    <xf numFmtId="0" fontId="6" fillId="7" borderId="52" xfId="4" applyFont="1" applyFill="1" applyBorder="1" applyAlignment="1">
      <alignment horizontal="center" vertical="center" wrapText="1"/>
    </xf>
    <xf numFmtId="0" fontId="6" fillId="7" borderId="45" xfId="4" applyFont="1" applyFill="1" applyBorder="1" applyAlignment="1">
      <alignment horizontal="center" vertical="center" wrapText="1"/>
    </xf>
    <xf numFmtId="0" fontId="6" fillId="7" borderId="41" xfId="4" applyFont="1" applyFill="1" applyBorder="1" applyAlignment="1">
      <alignment horizontal="center" vertical="center" wrapText="1"/>
    </xf>
    <xf numFmtId="0" fontId="6" fillId="7" borderId="46" xfId="4" applyFont="1" applyFill="1" applyBorder="1" applyAlignment="1">
      <alignment horizontal="center" vertical="center" wrapText="1"/>
    </xf>
    <xf numFmtId="0" fontId="6" fillId="7" borderId="40" xfId="4" applyFont="1" applyFill="1" applyBorder="1" applyAlignment="1">
      <alignment horizontal="center" vertical="center" wrapText="1"/>
    </xf>
    <xf numFmtId="164" fontId="6" fillId="7" borderId="52" xfId="4" applyNumberFormat="1" applyFont="1" applyFill="1" applyBorder="1" applyAlignment="1">
      <alignment horizontal="center" textRotation="90" wrapText="1"/>
    </xf>
    <xf numFmtId="164" fontId="6" fillId="7" borderId="41" xfId="4" applyNumberFormat="1" applyFont="1" applyFill="1" applyBorder="1" applyAlignment="1">
      <alignment horizontal="center" textRotation="90" wrapText="1"/>
    </xf>
    <xf numFmtId="164" fontId="6" fillId="7" borderId="46" xfId="4" applyNumberFormat="1" applyFont="1" applyFill="1" applyBorder="1" applyAlignment="1">
      <alignment horizontal="center" textRotation="90" wrapText="1"/>
    </xf>
    <xf numFmtId="0" fontId="2" fillId="0" borderId="5" xfId="4" applyFont="1" applyFill="1" applyBorder="1"/>
    <xf numFmtId="0" fontId="2" fillId="0" borderId="11" xfId="4" applyFont="1" applyFill="1" applyBorder="1"/>
    <xf numFmtId="0" fontId="2" fillId="0" borderId="40" xfId="2" applyFont="1" applyFill="1" applyBorder="1" applyAlignment="1">
      <alignment horizontal="left" vertical="center"/>
    </xf>
    <xf numFmtId="0" fontId="2" fillId="0" borderId="11" xfId="2" applyFont="1" applyFill="1" applyBorder="1" applyAlignment="1">
      <alignment horizontal="left" vertical="center"/>
    </xf>
    <xf numFmtId="0" fontId="2" fillId="0" borderId="20" xfId="4" applyFont="1" applyFill="1" applyBorder="1"/>
    <xf numFmtId="0" fontId="2" fillId="0" borderId="40" xfId="4" applyNumberFormat="1" applyFont="1" applyFill="1" applyBorder="1"/>
    <xf numFmtId="0" fontId="2" fillId="0" borderId="11" xfId="4" applyNumberFormat="1" applyFont="1" applyFill="1" applyBorder="1"/>
    <xf numFmtId="0" fontId="2" fillId="0" borderId="2" xfId="4" applyFont="1" applyFill="1" applyBorder="1"/>
    <xf numFmtId="0" fontId="2" fillId="0" borderId="13" xfId="4" applyFont="1" applyFill="1" applyBorder="1"/>
    <xf numFmtId="0" fontId="2" fillId="0" borderId="0" xfId="4" applyFont="1" applyFill="1" applyBorder="1"/>
    <xf numFmtId="0" fontId="2" fillId="0" borderId="3" xfId="4" applyFont="1" applyFill="1" applyBorder="1"/>
    <xf numFmtId="0" fontId="2" fillId="0" borderId="0" xfId="4" applyNumberFormat="1" applyFont="1" applyFill="1" applyBorder="1"/>
    <xf numFmtId="0" fontId="2" fillId="0" borderId="13" xfId="4" applyNumberFormat="1" applyFont="1" applyFill="1" applyBorder="1"/>
    <xf numFmtId="0" fontId="2" fillId="0" borderId="13" xfId="4" applyFont="1" applyFill="1" applyBorder="1" applyAlignment="1"/>
    <xf numFmtId="0" fontId="2" fillId="0" borderId="0" xfId="4" applyFont="1" applyFill="1" applyBorder="1" applyAlignment="1"/>
    <xf numFmtId="0" fontId="2" fillId="0" borderId="3" xfId="4" applyFont="1" applyFill="1" applyBorder="1" applyAlignment="1"/>
    <xf numFmtId="0" fontId="2" fillId="0" borderId="80" xfId="4" applyNumberFormat="1" applyFont="1" applyFill="1" applyBorder="1"/>
    <xf numFmtId="0" fontId="2" fillId="0" borderId="10" xfId="4" applyNumberFormat="1" applyFont="1" applyFill="1" applyBorder="1"/>
    <xf numFmtId="0" fontId="2" fillId="0" borderId="80" xfId="4" applyFont="1" applyFill="1" applyBorder="1"/>
    <xf numFmtId="0" fontId="2" fillId="0" borderId="10" xfId="4" applyFont="1" applyFill="1" applyBorder="1"/>
    <xf numFmtId="0" fontId="2" fillId="0" borderId="6" xfId="4" applyFont="1" applyFill="1" applyBorder="1"/>
    <xf numFmtId="0" fontId="2" fillId="0" borderId="7" xfId="4" applyFont="1" applyFill="1" applyBorder="1"/>
    <xf numFmtId="0" fontId="6" fillId="0" borderId="0" xfId="4" applyFont="1" applyFill="1" applyAlignment="1"/>
    <xf numFmtId="0" fontId="6" fillId="0" borderId="0" xfId="4" applyFont="1" applyFill="1"/>
    <xf numFmtId="164" fontId="2" fillId="0" borderId="0" xfId="4" applyNumberFormat="1" applyFont="1"/>
    <xf numFmtId="0" fontId="2" fillId="0" borderId="40" xfId="4" applyFont="1" applyFill="1" applyBorder="1" applyAlignment="1">
      <alignment horizontal="center"/>
    </xf>
    <xf numFmtId="0" fontId="2" fillId="0" borderId="0" xfId="4" applyFont="1" applyFill="1" applyBorder="1" applyAlignment="1">
      <alignment horizontal="center"/>
    </xf>
    <xf numFmtId="0" fontId="2" fillId="0" borderId="80" xfId="4" applyFont="1" applyFill="1" applyBorder="1" applyAlignment="1">
      <alignment horizontal="center"/>
    </xf>
    <xf numFmtId="3" fontId="2" fillId="0" borderId="40" xfId="4" applyNumberFormat="1" applyFont="1" applyFill="1" applyBorder="1"/>
    <xf numFmtId="3" fontId="2" fillId="0" borderId="0" xfId="4" applyNumberFormat="1" applyFont="1" applyFill="1" applyBorder="1"/>
    <xf numFmtId="3" fontId="2" fillId="0" borderId="0" xfId="4" applyNumberFormat="1" applyFont="1" applyFill="1" applyBorder="1" applyAlignment="1"/>
    <xf numFmtId="3" fontId="2" fillId="0" borderId="80" xfId="4" applyNumberFormat="1" applyFont="1" applyFill="1" applyBorder="1"/>
    <xf numFmtId="0" fontId="2" fillId="0" borderId="11" xfId="4" applyFont="1" applyFill="1" applyBorder="1" applyAlignment="1">
      <alignment horizontal="center"/>
    </xf>
    <xf numFmtId="0" fontId="2" fillId="0" borderId="13" xfId="4" applyFont="1" applyFill="1" applyBorder="1" applyAlignment="1">
      <alignment horizontal="center"/>
    </xf>
    <xf numFmtId="0" fontId="2" fillId="0" borderId="10" xfId="4" applyFont="1" applyFill="1" applyBorder="1" applyAlignment="1">
      <alignment horizontal="center"/>
    </xf>
    <xf numFmtId="3" fontId="2" fillId="0" borderId="20" xfId="4" applyNumberFormat="1" applyFont="1" applyFill="1" applyBorder="1"/>
    <xf numFmtId="3" fontId="2" fillId="0" borderId="3" xfId="4" applyNumberFormat="1" applyFont="1" applyFill="1" applyBorder="1"/>
    <xf numFmtId="3" fontId="2" fillId="0" borderId="7" xfId="4" applyNumberFormat="1" applyFont="1" applyFill="1" applyBorder="1"/>
    <xf numFmtId="0" fontId="6" fillId="7" borderId="34"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2" fillId="0" borderId="3" xfId="0" applyFont="1" applyBorder="1" applyAlignment="1">
      <alignment vertical="center" wrapText="1"/>
    </xf>
    <xf numFmtId="0" fontId="6" fillId="0" borderId="17" xfId="0" applyFont="1" applyBorder="1" applyAlignment="1">
      <alignment horizontal="center"/>
    </xf>
    <xf numFmtId="0" fontId="2" fillId="0" borderId="0" xfId="0" applyFont="1" applyBorder="1" applyAlignment="1">
      <alignment vertical="center" wrapText="1"/>
    </xf>
    <xf numFmtId="49" fontId="2" fillId="0" borderId="13" xfId="2"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3" fontId="2" fillId="0" borderId="3" xfId="0" applyNumberFormat="1" applyFont="1" applyBorder="1" applyAlignment="1">
      <alignment vertical="center" wrapText="1"/>
    </xf>
    <xf numFmtId="3" fontId="2" fillId="0" borderId="17" xfId="0" applyNumberFormat="1" applyFont="1" applyBorder="1"/>
    <xf numFmtId="0" fontId="6" fillId="7" borderId="4" xfId="4" applyFont="1" applyFill="1" applyBorder="1" applyAlignment="1">
      <alignment horizontal="center" vertical="center" wrapText="1"/>
    </xf>
    <xf numFmtId="0" fontId="6" fillId="0" borderId="0" xfId="0" applyFont="1" applyFill="1" applyBorder="1" applyAlignment="1">
      <alignment horizontal="left" vertical="center"/>
    </xf>
    <xf numFmtId="0" fontId="6" fillId="0" borderId="0" xfId="4" applyFont="1" applyFill="1" applyBorder="1" applyAlignment="1">
      <alignment vertical="center"/>
    </xf>
    <xf numFmtId="0" fontId="6" fillId="0" borderId="0" xfId="4" applyFont="1" applyFill="1" applyBorder="1" applyAlignment="1">
      <alignment horizontal="center" vertical="center" wrapText="1"/>
    </xf>
    <xf numFmtId="0" fontId="6" fillId="0" borderId="0" xfId="4" applyFont="1" applyFill="1" applyBorder="1" applyAlignment="1">
      <alignment horizontal="center" vertical="center"/>
    </xf>
    <xf numFmtId="0" fontId="6" fillId="0" borderId="0" xfId="2" applyFont="1" applyFill="1" applyBorder="1" applyAlignment="1">
      <alignment horizontal="center" vertical="center" wrapText="1"/>
    </xf>
    <xf numFmtId="0" fontId="6" fillId="0" borderId="0" xfId="0" applyFont="1" applyFill="1" applyBorder="1" applyAlignment="1">
      <alignment vertical="center"/>
    </xf>
    <xf numFmtId="0" fontId="2" fillId="0" borderId="0" xfId="4" applyFont="1" applyBorder="1" applyAlignment="1">
      <alignment horizontal="center" vertical="center" wrapText="1"/>
    </xf>
    <xf numFmtId="164" fontId="2" fillId="0" borderId="0" xfId="4" applyNumberFormat="1" applyFont="1" applyBorder="1" applyAlignment="1">
      <alignment vertical="center"/>
    </xf>
    <xf numFmtId="0" fontId="2" fillId="0" borderId="0" xfId="4" applyFont="1" applyBorder="1" applyAlignment="1">
      <alignment horizontal="center" vertical="center"/>
    </xf>
    <xf numFmtId="0" fontId="21" fillId="0" borderId="13" xfId="4" applyFont="1" applyBorder="1" applyAlignment="1">
      <alignment horizontal="center" vertical="center" wrapText="1"/>
    </xf>
    <xf numFmtId="0" fontId="21" fillId="0" borderId="13" xfId="4" applyFont="1" applyBorder="1" applyAlignment="1">
      <alignment horizontal="center" vertical="center"/>
    </xf>
    <xf numFmtId="0" fontId="2" fillId="0" borderId="48" xfId="4" applyFont="1" applyBorder="1" applyAlignment="1">
      <alignment vertical="center"/>
    </xf>
    <xf numFmtId="0" fontId="21" fillId="5" borderId="13" xfId="4" applyFont="1" applyFill="1" applyBorder="1" applyAlignment="1">
      <alignment horizontal="center" vertical="center" wrapText="1"/>
    </xf>
    <xf numFmtId="0" fontId="21" fillId="0" borderId="13" xfId="4" applyFont="1" applyFill="1" applyBorder="1" applyAlignment="1">
      <alignment horizontal="center" vertical="center" wrapText="1"/>
    </xf>
    <xf numFmtId="0" fontId="2" fillId="0" borderId="13" xfId="4" applyFont="1" applyFill="1" applyBorder="1" applyAlignment="1">
      <alignment vertical="center"/>
    </xf>
    <xf numFmtId="0" fontId="21" fillId="0" borderId="13" xfId="4" applyFont="1" applyFill="1" applyBorder="1" applyAlignment="1">
      <alignment horizontal="center" vertical="center"/>
    </xf>
    <xf numFmtId="0" fontId="21" fillId="0" borderId="13" xfId="4" quotePrefix="1" applyFont="1" applyFill="1" applyBorder="1" applyAlignment="1">
      <alignment horizontal="center" vertical="center"/>
    </xf>
    <xf numFmtId="164" fontId="6" fillId="7" borderId="4" xfId="4" applyNumberFormat="1" applyFont="1" applyFill="1" applyBorder="1" applyAlignment="1">
      <alignment horizontal="center" vertical="center" textRotation="90" wrapText="1"/>
    </xf>
    <xf numFmtId="171" fontId="2" fillId="0" borderId="13" xfId="6" applyNumberFormat="1" applyFont="1" applyBorder="1" applyAlignment="1">
      <alignment vertical="center"/>
    </xf>
    <xf numFmtId="0" fontId="2" fillId="0" borderId="4" xfId="4" applyFont="1" applyBorder="1" applyAlignment="1">
      <alignment horizontal="center" vertical="center"/>
    </xf>
    <xf numFmtId="0" fontId="2" fillId="0" borderId="4" xfId="4" applyFont="1" applyBorder="1" applyAlignment="1">
      <alignment vertical="center"/>
    </xf>
    <xf numFmtId="0" fontId="2" fillId="0" borderId="4" xfId="4" applyFont="1" applyBorder="1" applyAlignment="1">
      <alignment horizontal="center" vertical="center" wrapText="1"/>
    </xf>
    <xf numFmtId="171" fontId="2" fillId="0" borderId="4" xfId="4" applyNumberFormat="1" applyFont="1" applyBorder="1" applyAlignment="1">
      <alignment vertical="center"/>
    </xf>
    <xf numFmtId="0" fontId="2" fillId="0" borderId="2" xfId="0" applyFont="1" applyBorder="1" applyAlignment="1">
      <alignment horizontal="center" vertical="center" wrapText="1"/>
    </xf>
    <xf numFmtId="0" fontId="2" fillId="0" borderId="18" xfId="0" applyFont="1" applyBorder="1"/>
    <xf numFmtId="3" fontId="2" fillId="0" borderId="13" xfId="0" applyNumberFormat="1" applyFont="1" applyBorder="1" applyAlignment="1">
      <alignment vertical="center" wrapText="1"/>
    </xf>
    <xf numFmtId="0" fontId="2" fillId="0" borderId="2" xfId="0" applyFont="1" applyBorder="1" applyAlignment="1">
      <alignment horizontal="center" vertical="center" wrapText="1"/>
    </xf>
    <xf numFmtId="164" fontId="6" fillId="7" borderId="4" xfId="0" applyNumberFormat="1" applyFont="1" applyFill="1" applyBorder="1" applyAlignment="1">
      <alignment horizontal="center" vertical="center" textRotation="90" wrapText="1"/>
    </xf>
    <xf numFmtId="0" fontId="2" fillId="0" borderId="13" xfId="0" applyFont="1" applyBorder="1" applyAlignment="1">
      <alignment vertical="center" wrapText="1"/>
    </xf>
    <xf numFmtId="0" fontId="2" fillId="0" borderId="13" xfId="0" applyFont="1" applyBorder="1" applyAlignment="1">
      <alignment horizontal="center" vertical="center" wrapText="1"/>
    </xf>
    <xf numFmtId="3" fontId="2" fillId="0" borderId="13" xfId="2" applyNumberFormat="1" applyFont="1" applyBorder="1" applyAlignment="1">
      <alignment horizontal="right" vertical="center" wrapText="1"/>
    </xf>
    <xf numFmtId="3" fontId="2" fillId="0" borderId="13" xfId="0" applyNumberFormat="1" applyFont="1" applyBorder="1" applyAlignment="1">
      <alignment horizontal="right" vertical="center" wrapText="1"/>
    </xf>
    <xf numFmtId="0" fontId="6" fillId="7" borderId="4" xfId="0" applyFont="1" applyFill="1" applyBorder="1" applyAlignment="1">
      <alignment horizontal="center" vertical="center"/>
    </xf>
    <xf numFmtId="0" fontId="6" fillId="7" borderId="18" xfId="0" applyFont="1" applyFill="1" applyBorder="1" applyAlignment="1">
      <alignment horizontal="center" vertical="center" wrapText="1"/>
    </xf>
    <xf numFmtId="0" fontId="6" fillId="7" borderId="34"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3" xfId="2" applyFont="1" applyFill="1" applyBorder="1" applyAlignment="1">
      <alignment vertical="center"/>
    </xf>
    <xf numFmtId="3" fontId="6" fillId="2" borderId="17" xfId="2" applyNumberFormat="1" applyFont="1" applyFill="1" applyBorder="1" applyAlignment="1">
      <alignment vertical="center"/>
    </xf>
    <xf numFmtId="3" fontId="2" fillId="0" borderId="13" xfId="2" applyNumberFormat="1" applyFont="1" applyFill="1" applyBorder="1" applyAlignment="1">
      <alignment vertical="center"/>
    </xf>
    <xf numFmtId="0" fontId="2" fillId="0" borderId="13" xfId="2" applyFont="1" applyFill="1" applyBorder="1" applyAlignment="1">
      <alignment horizontal="center" vertical="center"/>
    </xf>
    <xf numFmtId="0" fontId="2" fillId="0" borderId="55" xfId="2" applyFont="1" applyFill="1" applyBorder="1" applyAlignment="1">
      <alignment horizontal="left" vertical="center" wrapText="1"/>
    </xf>
    <xf numFmtId="0" fontId="2" fillId="0" borderId="55" xfId="2" applyFont="1" applyFill="1" applyBorder="1" applyAlignment="1">
      <alignment horizontal="center" vertical="center"/>
    </xf>
    <xf numFmtId="0" fontId="2" fillId="0" borderId="55" xfId="2" applyFont="1" applyFill="1" applyBorder="1" applyAlignment="1">
      <alignment horizontal="left" vertical="center"/>
    </xf>
    <xf numFmtId="3" fontId="2" fillId="0" borderId="55" xfId="2" applyNumberFormat="1" applyFont="1" applyFill="1" applyBorder="1" applyAlignment="1">
      <alignment vertical="center"/>
    </xf>
    <xf numFmtId="0" fontId="2" fillId="0" borderId="55" xfId="2" applyFont="1" applyFill="1" applyBorder="1" applyAlignment="1">
      <alignment vertical="center"/>
    </xf>
    <xf numFmtId="0" fontId="2" fillId="0" borderId="55" xfId="2" applyFont="1" applyFill="1" applyBorder="1" applyAlignment="1">
      <alignment horizontal="center" vertical="center" wrapText="1"/>
    </xf>
    <xf numFmtId="0" fontId="6" fillId="0" borderId="55" xfId="2" applyFont="1" applyFill="1" applyBorder="1" applyAlignment="1">
      <alignment vertical="center"/>
    </xf>
    <xf numFmtId="0" fontId="2" fillId="0" borderId="11" xfId="0" quotePrefix="1" applyFont="1" applyBorder="1" applyAlignment="1">
      <alignment horizontal="left" vertical="center"/>
    </xf>
    <xf numFmtId="0" fontId="2" fillId="0" borderId="11" xfId="0" applyFont="1" applyBorder="1" applyAlignment="1">
      <alignment horizontal="center" vertical="center"/>
    </xf>
    <xf numFmtId="0" fontId="2" fillId="5" borderId="11" xfId="0" applyFont="1" applyFill="1" applyBorder="1" applyAlignment="1">
      <alignment horizontal="left" vertical="center"/>
    </xf>
    <xf numFmtId="49" fontId="2" fillId="5" borderId="11" xfId="0" applyNumberFormat="1" applyFont="1" applyFill="1" applyBorder="1" applyAlignment="1">
      <alignment horizontal="center" vertical="center"/>
    </xf>
    <xf numFmtId="4" fontId="2" fillId="5" borderId="11" xfId="6" applyNumberFormat="1" applyFont="1" applyFill="1" applyBorder="1" applyAlignment="1">
      <alignment horizontal="left" vertical="center"/>
    </xf>
    <xf numFmtId="0" fontId="2" fillId="5" borderId="11" xfId="0" applyFont="1" applyFill="1" applyBorder="1" applyAlignment="1">
      <alignment horizontal="center" vertical="center"/>
    </xf>
    <xf numFmtId="0" fontId="2" fillId="0" borderId="13" xfId="0" quotePrefix="1" applyFont="1" applyBorder="1" applyAlignment="1">
      <alignment horizontal="left" vertical="center"/>
    </xf>
    <xf numFmtId="0" fontId="2" fillId="0" borderId="13" xfId="0" applyFont="1" applyBorder="1" applyAlignment="1">
      <alignment horizontal="center" vertical="center"/>
    </xf>
    <xf numFmtId="0" fontId="2" fillId="5" borderId="13" xfId="0" applyFont="1" applyFill="1" applyBorder="1" applyAlignment="1">
      <alignment horizontal="left" vertical="center"/>
    </xf>
    <xf numFmtId="49" fontId="2" fillId="5" borderId="13" xfId="0" applyNumberFormat="1" applyFont="1" applyFill="1" applyBorder="1" applyAlignment="1">
      <alignment horizontal="center" vertical="center"/>
    </xf>
    <xf numFmtId="4" fontId="2" fillId="5" borderId="13" xfId="6" applyNumberFormat="1" applyFont="1" applyFill="1" applyBorder="1" applyAlignment="1">
      <alignment horizontal="left" vertical="center"/>
    </xf>
    <xf numFmtId="0" fontId="2" fillId="5" borderId="13" xfId="0" applyFont="1" applyFill="1" applyBorder="1" applyAlignment="1">
      <alignment horizontal="center" vertical="center"/>
    </xf>
    <xf numFmtId="0" fontId="2" fillId="5" borderId="13" xfId="0" quotePrefix="1" applyFont="1" applyFill="1" applyBorder="1" applyAlignment="1">
      <alignment horizontal="center"/>
    </xf>
    <xf numFmtId="0" fontId="2" fillId="5" borderId="13" xfId="0" applyFont="1" applyFill="1" applyBorder="1"/>
    <xf numFmtId="170" fontId="2" fillId="5" borderId="13" xfId="6" applyFont="1" applyFill="1" applyBorder="1" applyAlignment="1">
      <alignment horizontal="left" vertical="center"/>
    </xf>
    <xf numFmtId="49" fontId="2" fillId="5" borderId="13" xfId="0" quotePrefix="1" applyNumberFormat="1" applyFont="1" applyFill="1" applyBorder="1" applyAlignment="1">
      <alignment horizontal="center" vertical="center"/>
    </xf>
    <xf numFmtId="0" fontId="2" fillId="5" borderId="13" xfId="0" applyFont="1" applyFill="1" applyBorder="1" applyAlignment="1">
      <alignment vertical="center"/>
    </xf>
    <xf numFmtId="0" fontId="2" fillId="5" borderId="13" xfId="0" applyFont="1" applyFill="1" applyBorder="1" applyAlignment="1">
      <alignment horizontal="center"/>
    </xf>
    <xf numFmtId="0" fontId="2" fillId="5" borderId="13" xfId="8" applyFont="1" applyFill="1" applyBorder="1" applyAlignment="1"/>
    <xf numFmtId="0" fontId="2" fillId="5" borderId="13" xfId="6" applyNumberFormat="1" applyFont="1" applyFill="1" applyBorder="1" applyAlignment="1">
      <alignment horizontal="left" vertical="center"/>
    </xf>
    <xf numFmtId="0" fontId="2" fillId="5" borderId="13" xfId="0" quotePrefix="1" applyFont="1" applyFill="1" applyBorder="1" applyAlignment="1">
      <alignment horizontal="center" vertical="center"/>
    </xf>
    <xf numFmtId="0" fontId="2" fillId="5" borderId="13" xfId="8" applyFont="1" applyFill="1" applyBorder="1" applyAlignment="1">
      <alignment horizontal="left" vertical="center"/>
    </xf>
    <xf numFmtId="0" fontId="2" fillId="0" borderId="13" xfId="0" applyFont="1" applyBorder="1" applyAlignment="1">
      <alignment vertical="center"/>
    </xf>
    <xf numFmtId="0" fontId="2" fillId="0" borderId="10" xfId="0" quotePrefix="1" applyFont="1" applyBorder="1" applyAlignment="1">
      <alignment horizontal="left" vertical="center"/>
    </xf>
    <xf numFmtId="0" fontId="2" fillId="0" borderId="10" xfId="0" applyFont="1" applyBorder="1" applyAlignment="1">
      <alignment horizontal="center" vertical="center"/>
    </xf>
    <xf numFmtId="0" fontId="2" fillId="5" borderId="10" xfId="0" applyFont="1" applyFill="1" applyBorder="1" applyAlignment="1">
      <alignment horizontal="left" vertical="center"/>
    </xf>
    <xf numFmtId="49" fontId="2" fillId="5" borderId="10" xfId="0" applyNumberFormat="1" applyFont="1" applyFill="1" applyBorder="1" applyAlignment="1">
      <alignment horizontal="center" vertical="center"/>
    </xf>
    <xf numFmtId="4" fontId="2" fillId="5" borderId="10" xfId="6" applyNumberFormat="1" applyFont="1" applyFill="1" applyBorder="1" applyAlignment="1">
      <alignment horizontal="left" vertical="center"/>
    </xf>
    <xf numFmtId="0" fontId="2" fillId="5" borderId="10" xfId="0" applyFont="1" applyFill="1" applyBorder="1" applyAlignment="1">
      <alignment horizontal="center" vertical="center"/>
    </xf>
    <xf numFmtId="3" fontId="2" fillId="5" borderId="11" xfId="0" applyNumberFormat="1" applyFont="1" applyFill="1" applyBorder="1" applyAlignment="1">
      <alignment vertical="center"/>
    </xf>
    <xf numFmtId="3" fontId="2" fillId="5" borderId="13" xfId="0" applyNumberFormat="1" applyFont="1" applyFill="1" applyBorder="1" applyAlignment="1">
      <alignment vertical="center"/>
    </xf>
    <xf numFmtId="3" fontId="2" fillId="5" borderId="10" xfId="0" applyNumberFormat="1" applyFont="1" applyFill="1" applyBorder="1" applyAlignment="1">
      <alignment vertical="center"/>
    </xf>
    <xf numFmtId="3" fontId="2" fillId="5" borderId="11" xfId="6" applyNumberFormat="1" applyFont="1" applyFill="1" applyBorder="1" applyAlignment="1">
      <alignment horizontal="right" vertical="center"/>
    </xf>
    <xf numFmtId="3" fontId="2" fillId="5" borderId="13" xfId="6" applyNumberFormat="1" applyFont="1" applyFill="1" applyBorder="1" applyAlignment="1">
      <alignment horizontal="right" vertical="center"/>
    </xf>
    <xf numFmtId="3" fontId="2" fillId="5" borderId="13" xfId="7" applyNumberFormat="1" applyFont="1" applyFill="1" applyBorder="1" applyAlignment="1">
      <alignment horizontal="right" vertical="center"/>
    </xf>
    <xf numFmtId="3" fontId="2" fillId="5" borderId="10" xfId="6" applyNumberFormat="1" applyFont="1" applyFill="1" applyBorder="1" applyAlignment="1">
      <alignment horizontal="right" vertical="center"/>
    </xf>
    <xf numFmtId="0" fontId="2" fillId="0" borderId="0" xfId="0" applyFont="1" applyAlignment="1"/>
    <xf numFmtId="0" fontId="6" fillId="7" borderId="19" xfId="0" applyFont="1" applyFill="1" applyBorder="1" applyAlignment="1">
      <alignment vertical="center" wrapText="1"/>
    </xf>
    <xf numFmtId="0" fontId="2" fillId="0" borderId="0" xfId="2" applyFont="1" applyBorder="1" applyAlignment="1">
      <alignment vertical="center" wrapText="1"/>
    </xf>
    <xf numFmtId="0" fontId="2" fillId="0" borderId="19" xfId="0" applyFont="1" applyBorder="1" applyAlignment="1"/>
    <xf numFmtId="0" fontId="6" fillId="7" borderId="4" xfId="4" applyFont="1" applyFill="1" applyBorder="1" applyAlignment="1">
      <alignment vertical="center" wrapText="1"/>
    </xf>
    <xf numFmtId="0" fontId="21" fillId="0" borderId="13" xfId="4" applyFont="1" applyBorder="1" applyAlignment="1">
      <alignment vertical="center" wrapText="1"/>
    </xf>
    <xf numFmtId="0" fontId="21" fillId="5" borderId="13" xfId="4" applyFont="1" applyFill="1" applyBorder="1" applyAlignment="1">
      <alignment vertical="center" wrapText="1"/>
    </xf>
    <xf numFmtId="0" fontId="21" fillId="0" borderId="13" xfId="4" applyFont="1" applyFill="1" applyBorder="1" applyAlignment="1">
      <alignment vertical="center" wrapText="1"/>
    </xf>
    <xf numFmtId="172" fontId="2" fillId="0" borderId="13" xfId="2" applyNumberFormat="1" applyFont="1" applyBorder="1" applyAlignment="1">
      <alignment vertical="center"/>
    </xf>
    <xf numFmtId="172" fontId="6" fillId="2" borderId="4" xfId="2" applyNumberFormat="1" applyFont="1" applyFill="1" applyBorder="1" applyAlignment="1">
      <alignment vertical="center"/>
    </xf>
    <xf numFmtId="3" fontId="21" fillId="0" borderId="13" xfId="2" applyNumberFormat="1" applyFont="1" applyBorder="1" applyAlignment="1">
      <alignment vertical="center"/>
    </xf>
    <xf numFmtId="3" fontId="22" fillId="2" borderId="4" xfId="2" applyNumberFormat="1" applyFont="1" applyFill="1" applyBorder="1" applyAlignment="1">
      <alignment vertical="center"/>
    </xf>
    <xf numFmtId="0" fontId="6" fillId="5" borderId="0" xfId="0" applyFont="1" applyFill="1"/>
    <xf numFmtId="0" fontId="2" fillId="5" borderId="0" xfId="0" applyFont="1" applyFill="1"/>
    <xf numFmtId="0" fontId="6" fillId="5" borderId="0" xfId="2" applyFont="1" applyFill="1" applyAlignment="1">
      <alignment vertical="center"/>
    </xf>
    <xf numFmtId="0" fontId="6" fillId="5" borderId="0" xfId="0" applyFont="1" applyFill="1" applyBorder="1"/>
    <xf numFmtId="0" fontId="6" fillId="7" borderId="11" xfId="0" applyFont="1" applyFill="1" applyBorder="1" applyAlignment="1">
      <alignment horizontal="center" vertical="center" textRotation="90" wrapText="1"/>
    </xf>
    <xf numFmtId="0" fontId="6" fillId="7" borderId="13" xfId="0" applyFont="1" applyFill="1" applyBorder="1" applyAlignment="1">
      <alignment horizontal="center" vertical="center" textRotation="90" wrapText="1"/>
    </xf>
    <xf numFmtId="0" fontId="6" fillId="7" borderId="10" xfId="0" applyFont="1" applyFill="1" applyBorder="1" applyAlignment="1">
      <alignment horizontal="center"/>
    </xf>
    <xf numFmtId="0" fontId="6" fillId="7" borderId="9" xfId="0" applyFont="1" applyFill="1" applyBorder="1" applyAlignment="1">
      <alignment horizontal="center"/>
    </xf>
    <xf numFmtId="0" fontId="6" fillId="7" borderId="43" xfId="0" applyFont="1" applyFill="1" applyBorder="1" applyAlignment="1">
      <alignment horizontal="center"/>
    </xf>
    <xf numFmtId="0" fontId="6" fillId="7" borderId="43" xfId="0" quotePrefix="1" applyFont="1" applyFill="1" applyBorder="1" applyAlignment="1">
      <alignment horizontal="center"/>
    </xf>
    <xf numFmtId="0" fontId="6" fillId="7" borderId="50" xfId="0" quotePrefix="1" applyFont="1" applyFill="1" applyBorder="1" applyAlignment="1">
      <alignment horizontal="center"/>
    </xf>
    <xf numFmtId="0" fontId="6" fillId="7" borderId="8" xfId="0" quotePrefix="1" applyFont="1" applyFill="1" applyBorder="1" applyAlignment="1">
      <alignment horizontal="center"/>
    </xf>
    <xf numFmtId="0" fontId="6" fillId="7" borderId="7" xfId="0" quotePrefix="1" applyFont="1" applyFill="1" applyBorder="1" applyAlignment="1">
      <alignment horizontal="center"/>
    </xf>
    <xf numFmtId="0" fontId="6" fillId="7" borderId="7" xfId="0" applyFont="1" applyFill="1" applyBorder="1" applyAlignment="1">
      <alignment horizontal="center"/>
    </xf>
    <xf numFmtId="0" fontId="2" fillId="0" borderId="12" xfId="0" applyFont="1" applyBorder="1"/>
    <xf numFmtId="0" fontId="2" fillId="0" borderId="49" xfId="0" applyFont="1" applyBorder="1"/>
    <xf numFmtId="0" fontId="6" fillId="7" borderId="10" xfId="0" quotePrefix="1" applyFont="1" applyFill="1" applyBorder="1" applyAlignment="1">
      <alignment horizontal="center"/>
    </xf>
    <xf numFmtId="0" fontId="6" fillId="0" borderId="4" xfId="0" applyFont="1" applyBorder="1" applyAlignment="1">
      <alignment horizontal="center"/>
    </xf>
    <xf numFmtId="0" fontId="6" fillId="5" borderId="0" xfId="4" applyFont="1" applyFill="1"/>
    <xf numFmtId="0" fontId="2" fillId="5" borderId="0" xfId="4" applyFont="1" applyFill="1"/>
    <xf numFmtId="0" fontId="6" fillId="5" borderId="0" xfId="4" applyFont="1" applyFill="1" applyBorder="1"/>
    <xf numFmtId="0" fontId="6" fillId="2" borderId="13" xfId="2" applyFont="1" applyFill="1" applyBorder="1" applyAlignment="1">
      <alignment horizontal="center" vertical="center"/>
    </xf>
    <xf numFmtId="0" fontId="2" fillId="0" borderId="13" xfId="9" applyFont="1" applyBorder="1" applyAlignment="1">
      <alignment horizontal="center" vertical="center"/>
    </xf>
    <xf numFmtId="167" fontId="2" fillId="0" borderId="13" xfId="5" applyNumberFormat="1" applyFont="1" applyBorder="1"/>
    <xf numFmtId="0" fontId="2" fillId="0" borderId="12" xfId="0" applyFont="1" applyBorder="1" applyAlignment="1"/>
    <xf numFmtId="0" fontId="2" fillId="0" borderId="59" xfId="0" applyFont="1" applyBorder="1"/>
    <xf numFmtId="0" fontId="2" fillId="0" borderId="37" xfId="0" applyFont="1" applyBorder="1"/>
    <xf numFmtId="0" fontId="2" fillId="0" borderId="36" xfId="0" applyFont="1" applyBorder="1"/>
    <xf numFmtId="0" fontId="2" fillId="0" borderId="21" xfId="0" applyFont="1" applyBorder="1"/>
    <xf numFmtId="0" fontId="2" fillId="0" borderId="51" xfId="0" applyFont="1" applyBorder="1"/>
    <xf numFmtId="0" fontId="6" fillId="0" borderId="10" xfId="0" applyFont="1" applyBorder="1" applyAlignment="1">
      <alignment horizontal="center"/>
    </xf>
    <xf numFmtId="0" fontId="2" fillId="0" borderId="56" xfId="0" applyFont="1" applyBorder="1"/>
    <xf numFmtId="0" fontId="2" fillId="0" borderId="44" xfId="0" applyFont="1" applyBorder="1"/>
    <xf numFmtId="0" fontId="2" fillId="0" borderId="32" xfId="0" applyFont="1" applyBorder="1"/>
    <xf numFmtId="0" fontId="2" fillId="0" borderId="33" xfId="0" applyFont="1" applyBorder="1"/>
    <xf numFmtId="0" fontId="2" fillId="0" borderId="30" xfId="0" applyFont="1" applyBorder="1"/>
    <xf numFmtId="0" fontId="2" fillId="0" borderId="7" xfId="0" applyFont="1" applyBorder="1"/>
    <xf numFmtId="0" fontId="2" fillId="7" borderId="22" xfId="2" applyFont="1" applyFill="1" applyBorder="1" applyAlignment="1">
      <alignment horizontal="center" vertical="center" textRotation="90" wrapText="1"/>
    </xf>
    <xf numFmtId="0" fontId="2" fillId="0" borderId="0" xfId="2" applyFont="1" applyAlignment="1">
      <alignment vertical="center"/>
    </xf>
    <xf numFmtId="0" fontId="2" fillId="0" borderId="2" xfId="2" applyFont="1" applyBorder="1" applyAlignment="1">
      <alignment vertical="center"/>
    </xf>
    <xf numFmtId="0" fontId="2" fillId="0" borderId="0" xfId="2" applyFont="1" applyBorder="1" applyAlignment="1">
      <alignment vertical="center"/>
    </xf>
    <xf numFmtId="41" fontId="6" fillId="2" borderId="2" xfId="2" applyNumberFormat="1" applyFont="1" applyFill="1" applyBorder="1" applyAlignment="1">
      <alignment vertical="center"/>
    </xf>
    <xf numFmtId="41" fontId="6" fillId="2" borderId="0" xfId="2" applyNumberFormat="1" applyFont="1" applyFill="1" applyBorder="1" applyAlignment="1">
      <alignment vertical="center"/>
    </xf>
    <xf numFmtId="41" fontId="6" fillId="2" borderId="3" xfId="2" applyNumberFormat="1" applyFont="1" applyFill="1" applyBorder="1" applyAlignment="1">
      <alignment vertical="center"/>
    </xf>
    <xf numFmtId="41" fontId="2" fillId="0" borderId="2" xfId="2" applyNumberFormat="1" applyFont="1" applyBorder="1" applyAlignment="1">
      <alignment vertical="center"/>
    </xf>
    <xf numFmtId="41" fontId="2" fillId="0" borderId="0" xfId="2" applyNumberFormat="1" applyFont="1" applyBorder="1" applyAlignment="1">
      <alignment vertical="center"/>
    </xf>
    <xf numFmtId="41" fontId="6" fillId="0" borderId="0" xfId="2" applyNumberFormat="1" applyFont="1" applyBorder="1" applyAlignment="1">
      <alignment vertical="center"/>
    </xf>
    <xf numFmtId="41" fontId="2" fillId="0" borderId="3" xfId="5" applyNumberFormat="1" applyFont="1" applyBorder="1" applyAlignment="1">
      <alignment vertical="center"/>
    </xf>
    <xf numFmtId="41" fontId="2" fillId="0" borderId="3" xfId="2" applyNumberFormat="1" applyFont="1" applyBorder="1" applyAlignment="1">
      <alignment vertical="center"/>
    </xf>
    <xf numFmtId="43" fontId="2" fillId="0" borderId="3" xfId="2" applyNumberFormat="1" applyFont="1" applyBorder="1" applyAlignment="1">
      <alignment vertical="center"/>
    </xf>
    <xf numFmtId="41" fontId="2" fillId="5" borderId="0" xfId="2" applyNumberFormat="1" applyFont="1" applyFill="1" applyBorder="1" applyAlignment="1">
      <alignment vertical="center"/>
    </xf>
    <xf numFmtId="41" fontId="6" fillId="2" borderId="18" xfId="2" applyNumberFormat="1" applyFont="1" applyFill="1" applyBorder="1" applyAlignment="1">
      <alignment vertical="center"/>
    </xf>
    <xf numFmtId="41" fontId="6" fillId="2" borderId="19" xfId="2" applyNumberFormat="1" applyFont="1" applyFill="1" applyBorder="1" applyAlignment="1">
      <alignment vertical="center"/>
    </xf>
    <xf numFmtId="41" fontId="6" fillId="2" borderId="17" xfId="2" applyNumberFormat="1" applyFont="1" applyFill="1" applyBorder="1" applyAlignment="1">
      <alignment vertical="center"/>
    </xf>
    <xf numFmtId="0" fontId="2" fillId="5" borderId="0" xfId="4" applyFont="1" applyFill="1" applyBorder="1"/>
    <xf numFmtId="41" fontId="2" fillId="0" borderId="0" xfId="2" applyNumberFormat="1" applyFont="1" applyAlignment="1">
      <alignment vertical="center"/>
    </xf>
    <xf numFmtId="0" fontId="2" fillId="0" borderId="81" xfId="2" applyFont="1" applyBorder="1" applyAlignment="1">
      <alignment vertical="center"/>
    </xf>
    <xf numFmtId="0" fontId="2" fillId="0" borderId="67" xfId="2" applyFont="1" applyBorder="1" applyAlignment="1">
      <alignment vertical="center"/>
    </xf>
    <xf numFmtId="4" fontId="2" fillId="0" borderId="82" xfId="2" applyNumberFormat="1" applyFont="1" applyBorder="1" applyAlignment="1">
      <alignment vertical="center"/>
    </xf>
    <xf numFmtId="0" fontId="6" fillId="2" borderId="56" xfId="2" applyFont="1" applyFill="1" applyBorder="1" applyAlignment="1">
      <alignment horizontal="center" vertical="center"/>
    </xf>
    <xf numFmtId="0" fontId="2" fillId="5" borderId="0" xfId="0" applyFont="1" applyFill="1" applyBorder="1"/>
    <xf numFmtId="49" fontId="6" fillId="0" borderId="18" xfId="3" applyFont="1" applyBorder="1" applyAlignment="1">
      <alignment horizontal="center" vertical="center"/>
    </xf>
    <xf numFmtId="0" fontId="9" fillId="0" borderId="85" xfId="0" applyFont="1" applyBorder="1"/>
    <xf numFmtId="0" fontId="9" fillId="0" borderId="85" xfId="0" applyNumberFormat="1" applyFont="1" applyBorder="1"/>
    <xf numFmtId="49" fontId="9" fillId="0" borderId="85" xfId="0" applyNumberFormat="1" applyFont="1" applyBorder="1" applyAlignment="1">
      <alignment horizontal="left"/>
    </xf>
    <xf numFmtId="0" fontId="9" fillId="3" borderId="85" xfId="0" applyFont="1" applyFill="1" applyBorder="1" applyAlignment="1">
      <alignment horizontal="right"/>
    </xf>
    <xf numFmtId="0" fontId="9" fillId="3" borderId="85" xfId="0" applyNumberFormat="1" applyFont="1" applyFill="1" applyBorder="1"/>
    <xf numFmtId="0" fontId="9" fillId="0" borderId="85" xfId="0" applyFont="1" applyBorder="1" applyAlignment="1">
      <alignment horizontal="right"/>
    </xf>
    <xf numFmtId="3" fontId="9" fillId="0" borderId="85" xfId="0" applyNumberFormat="1" applyFont="1" applyBorder="1" applyAlignment="1">
      <alignment horizontal="right"/>
    </xf>
    <xf numFmtId="3" fontId="9" fillId="0" borderId="85" xfId="0" applyNumberFormat="1" applyFont="1" applyBorder="1"/>
    <xf numFmtId="165" fontId="9" fillId="0" borderId="85" xfId="0" applyNumberFormat="1" applyFont="1" applyBorder="1"/>
    <xf numFmtId="0" fontId="9" fillId="0" borderId="85" xfId="0" applyNumberFormat="1" applyFont="1" applyBorder="1" applyAlignment="1">
      <alignment horizontal="right"/>
    </xf>
    <xf numFmtId="3" fontId="2" fillId="0" borderId="85" xfId="0" applyNumberFormat="1" applyFont="1" applyBorder="1"/>
    <xf numFmtId="3" fontId="9" fillId="3" borderId="85" xfId="0" applyNumberFormat="1" applyFont="1" applyFill="1" applyBorder="1"/>
    <xf numFmtId="165" fontId="10" fillId="3" borderId="85" xfId="0" applyNumberFormat="1" applyFont="1" applyFill="1" applyBorder="1"/>
    <xf numFmtId="0" fontId="9" fillId="0" borderId="85" xfId="0" applyFont="1" applyBorder="1" applyAlignment="1">
      <alignment horizontal="left"/>
    </xf>
    <xf numFmtId="0" fontId="9" fillId="0" borderId="85" xfId="0" applyFont="1" applyBorder="1" applyAlignment="1">
      <alignment horizontal="center"/>
    </xf>
    <xf numFmtId="0" fontId="9" fillId="0" borderId="86" xfId="0" applyFont="1" applyBorder="1" applyAlignment="1">
      <alignment horizontal="right"/>
    </xf>
    <xf numFmtId="0" fontId="9" fillId="3" borderId="86" xfId="0" applyFont="1" applyFill="1" applyBorder="1" applyAlignment="1">
      <alignment horizontal="right"/>
    </xf>
    <xf numFmtId="0" fontId="9" fillId="3" borderId="86" xfId="0" applyNumberFormat="1" applyFont="1" applyFill="1" applyBorder="1"/>
    <xf numFmtId="165" fontId="10" fillId="3" borderId="86" xfId="0" applyNumberFormat="1" applyFont="1" applyFill="1" applyBorder="1"/>
    <xf numFmtId="49" fontId="13" fillId="7" borderId="4" xfId="3" applyFont="1" applyFill="1" applyBorder="1" applyAlignment="1">
      <alignment horizontal="center" textRotation="90" wrapText="1"/>
    </xf>
    <xf numFmtId="49" fontId="12" fillId="7" borderId="4" xfId="3" applyFont="1" applyFill="1" applyBorder="1" applyAlignment="1">
      <alignment horizontal="center" textRotation="90" wrapText="1"/>
    </xf>
    <xf numFmtId="49" fontId="10" fillId="7" borderId="4" xfId="3" applyFont="1" applyFill="1" applyBorder="1" applyAlignment="1">
      <alignment horizontal="center" textRotation="90" wrapText="1"/>
    </xf>
    <xf numFmtId="0" fontId="6" fillId="7" borderId="4" xfId="2" applyFont="1" applyFill="1" applyBorder="1" applyAlignment="1">
      <alignment horizontal="center" vertical="center"/>
    </xf>
    <xf numFmtId="0" fontId="6" fillId="7" borderId="11" xfId="2" applyFont="1" applyFill="1" applyBorder="1" applyAlignment="1">
      <alignment horizontal="center" vertical="center"/>
    </xf>
    <xf numFmtId="0" fontId="6" fillId="7" borderId="11" xfId="2" applyFont="1" applyFill="1" applyBorder="1" applyAlignment="1">
      <alignment horizontal="center" vertical="center" wrapText="1"/>
    </xf>
    <xf numFmtId="0" fontId="6" fillId="7" borderId="10" xfId="2" applyFont="1" applyFill="1" applyBorder="1" applyAlignment="1">
      <alignment horizontal="center" vertical="center"/>
    </xf>
    <xf numFmtId="0" fontId="6" fillId="7" borderId="4" xfId="0" applyFont="1" applyFill="1" applyBorder="1" applyAlignment="1">
      <alignment horizontal="center" vertical="center" wrapText="1"/>
    </xf>
    <xf numFmtId="0" fontId="2" fillId="0" borderId="0" xfId="0" applyFont="1" applyAlignment="1">
      <alignment vertical="center"/>
    </xf>
    <xf numFmtId="3" fontId="2" fillId="0" borderId="13" xfId="0" applyNumberFormat="1" applyFont="1" applyBorder="1" applyAlignment="1">
      <alignment horizontal="center" vertical="center" wrapText="1"/>
    </xf>
    <xf numFmtId="0" fontId="6" fillId="6" borderId="4" xfId="0" applyFont="1" applyFill="1" applyBorder="1" applyAlignment="1">
      <alignment horizontal="center" vertical="center"/>
    </xf>
    <xf numFmtId="167" fontId="6" fillId="6" borderId="4" xfId="0" applyNumberFormat="1" applyFont="1" applyFill="1" applyBorder="1" applyAlignment="1">
      <alignment vertical="center"/>
    </xf>
    <xf numFmtId="0" fontId="6" fillId="6" borderId="39" xfId="0" applyFont="1" applyFill="1" applyBorder="1"/>
    <xf numFmtId="167" fontId="6" fillId="6" borderId="39" xfId="0" applyNumberFormat="1" applyFont="1" applyFill="1" applyBorder="1"/>
    <xf numFmtId="0" fontId="2" fillId="0" borderId="79" xfId="0" applyFont="1" applyFill="1" applyBorder="1" applyAlignment="1">
      <alignment horizontal="left" indent="2"/>
    </xf>
    <xf numFmtId="167" fontId="2" fillId="0" borderId="79" xfId="0" applyNumberFormat="1" applyFont="1" applyFill="1" applyBorder="1"/>
    <xf numFmtId="0" fontId="6" fillId="6" borderId="59" xfId="0" applyFont="1" applyFill="1" applyBorder="1"/>
    <xf numFmtId="167" fontId="6" fillId="6" borderId="59" xfId="0" applyNumberFormat="1" applyFont="1" applyFill="1" applyBorder="1"/>
    <xf numFmtId="0" fontId="2" fillId="0" borderId="13" xfId="0" applyFont="1" applyFill="1" applyBorder="1" applyAlignment="1">
      <alignment horizontal="left" indent="2"/>
    </xf>
    <xf numFmtId="167" fontId="2" fillId="0" borderId="13" xfId="0" applyNumberFormat="1" applyFont="1" applyFill="1" applyBorder="1"/>
    <xf numFmtId="0" fontId="2" fillId="0" borderId="59" xfId="0" applyFont="1" applyFill="1" applyBorder="1" applyAlignment="1">
      <alignment horizontal="left" indent="2"/>
    </xf>
    <xf numFmtId="167" fontId="2" fillId="0" borderId="59" xfId="0" applyNumberFormat="1" applyFont="1" applyFill="1" applyBorder="1"/>
    <xf numFmtId="49" fontId="17" fillId="7" borderId="4" xfId="3" applyFont="1" applyFill="1" applyBorder="1" applyAlignment="1">
      <alignment horizontal="center" vertical="center" textRotation="90" wrapText="1"/>
    </xf>
    <xf numFmtId="49" fontId="6" fillId="7" borderId="4" xfId="3" applyNumberFormat="1" applyFont="1" applyFill="1" applyBorder="1" applyAlignment="1" applyProtection="1">
      <alignment horizontal="center" vertical="center" textRotation="90" wrapText="1"/>
    </xf>
    <xf numFmtId="49" fontId="6" fillId="7" borderId="4" xfId="3" applyFont="1" applyFill="1" applyBorder="1" applyAlignment="1">
      <alignment horizontal="center" vertical="center" textRotation="90" wrapText="1"/>
    </xf>
    <xf numFmtId="49" fontId="2" fillId="0" borderId="4" xfId="3" applyFont="1" applyBorder="1" applyAlignment="1">
      <alignment vertical="center" wrapText="1"/>
    </xf>
    <xf numFmtId="49" fontId="2" fillId="0" borderId="4" xfId="3" applyFont="1" applyBorder="1" applyAlignment="1">
      <alignment horizontal="left" vertical="center" wrapText="1"/>
    </xf>
    <xf numFmtId="3" fontId="6" fillId="6" borderId="4" xfId="0" applyNumberFormat="1" applyFont="1" applyFill="1" applyBorder="1" applyAlignment="1">
      <alignment horizontal="right" vertical="center"/>
    </xf>
    <xf numFmtId="0" fontId="2" fillId="0" borderId="13" xfId="0" applyFont="1" applyFill="1" applyBorder="1" applyAlignment="1">
      <alignment vertical="center"/>
    </xf>
    <xf numFmtId="3" fontId="2" fillId="0" borderId="13" xfId="0" applyNumberFormat="1" applyFont="1" applyFill="1" applyBorder="1" applyAlignment="1">
      <alignment horizontal="right" vertical="center"/>
    </xf>
    <xf numFmtId="0" fontId="2" fillId="0" borderId="67" xfId="0" applyFont="1" applyFill="1" applyBorder="1" applyAlignment="1"/>
    <xf numFmtId="0" fontId="2" fillId="0" borderId="0" xfId="0" applyFont="1" applyFill="1" applyBorder="1" applyAlignment="1"/>
    <xf numFmtId="0" fontId="2" fillId="0" borderId="67" xfId="0" applyFont="1" applyFill="1" applyBorder="1" applyAlignment="1">
      <alignment horizontal="left"/>
    </xf>
    <xf numFmtId="0" fontId="2" fillId="0" borderId="0" xfId="0" applyFont="1" applyFill="1" applyBorder="1" applyAlignment="1">
      <alignment horizontal="left"/>
    </xf>
    <xf numFmtId="49" fontId="2" fillId="0" borderId="88" xfId="3" applyFont="1" applyBorder="1" applyAlignment="1">
      <alignment vertical="center" wrapText="1"/>
    </xf>
    <xf numFmtId="3" fontId="17" fillId="0" borderId="88" xfId="0" applyNumberFormat="1" applyFont="1" applyBorder="1" applyAlignment="1">
      <alignment vertical="center"/>
    </xf>
    <xf numFmtId="49" fontId="2" fillId="0" borderId="85" xfId="3" applyFont="1" applyBorder="1" applyAlignment="1">
      <alignment vertical="center" wrapText="1"/>
    </xf>
    <xf numFmtId="3" fontId="17" fillId="0" borderId="85" xfId="0" applyNumberFormat="1" applyFont="1" applyBorder="1" applyAlignment="1">
      <alignment vertical="center"/>
    </xf>
    <xf numFmtId="49" fontId="2" fillId="0" borderId="86" xfId="3" applyFont="1" applyBorder="1" applyAlignment="1">
      <alignment vertical="center" wrapText="1"/>
    </xf>
    <xf numFmtId="3" fontId="17" fillId="0" borderId="86" xfId="0" applyNumberFormat="1" applyFont="1" applyBorder="1" applyAlignment="1">
      <alignment vertical="center"/>
    </xf>
    <xf numFmtId="49" fontId="2" fillId="0" borderId="89" xfId="3" applyFont="1" applyBorder="1" applyAlignment="1">
      <alignment vertical="center" wrapText="1"/>
    </xf>
    <xf numFmtId="49" fontId="2" fillId="0" borderId="90" xfId="3" applyFont="1" applyBorder="1" applyAlignment="1">
      <alignment vertical="center" wrapText="1"/>
    </xf>
    <xf numFmtId="49" fontId="2" fillId="0" borderId="79" xfId="3" applyFont="1" applyBorder="1" applyAlignment="1">
      <alignment horizontal="left" vertical="center" wrapText="1"/>
    </xf>
    <xf numFmtId="49" fontId="2" fillId="0" borderId="79" xfId="3" applyFont="1" applyBorder="1" applyAlignment="1">
      <alignment vertical="center" wrapText="1"/>
    </xf>
    <xf numFmtId="49" fontId="17" fillId="7" borderId="10" xfId="3" applyFont="1" applyFill="1" applyBorder="1" applyAlignment="1">
      <alignment horizontal="center" vertical="center" textRotation="90" wrapText="1"/>
    </xf>
    <xf numFmtId="49" fontId="6" fillId="7" borderId="10" xfId="3" applyNumberFormat="1" applyFont="1" applyFill="1" applyBorder="1" applyAlignment="1" applyProtection="1">
      <alignment horizontal="center" vertical="center" textRotation="90" wrapText="1"/>
    </xf>
    <xf numFmtId="49" fontId="6" fillId="7" borderId="10" xfId="3" applyFont="1" applyFill="1" applyBorder="1" applyAlignment="1">
      <alignment horizontal="center" vertical="center" textRotation="90" wrapText="1"/>
    </xf>
    <xf numFmtId="167" fontId="17" fillId="0" borderId="88" xfId="0" applyNumberFormat="1" applyFont="1" applyBorder="1" applyAlignment="1">
      <alignment vertical="center"/>
    </xf>
    <xf numFmtId="167" fontId="2" fillId="0" borderId="88" xfId="0" applyNumberFormat="1" applyFont="1" applyBorder="1" applyAlignment="1">
      <alignment vertical="center"/>
    </xf>
    <xf numFmtId="167" fontId="6" fillId="0" borderId="88" xfId="3" applyNumberFormat="1" applyFont="1" applyBorder="1" applyAlignment="1">
      <alignment vertical="center"/>
    </xf>
    <xf numFmtId="167" fontId="2" fillId="0" borderId="88" xfId="3" applyNumberFormat="1" applyFont="1" applyBorder="1" applyAlignment="1">
      <alignment horizontal="right" vertical="center"/>
    </xf>
    <xf numFmtId="167" fontId="6" fillId="0" borderId="85" xfId="3" applyNumberFormat="1" applyFont="1" applyBorder="1" applyAlignment="1">
      <alignment vertical="center"/>
    </xf>
    <xf numFmtId="167" fontId="17" fillId="0" borderId="85" xfId="0" applyNumberFormat="1" applyFont="1" applyBorder="1" applyAlignment="1">
      <alignment vertical="center"/>
    </xf>
    <xf numFmtId="167" fontId="17" fillId="0" borderId="86" xfId="0" applyNumberFormat="1" applyFont="1" applyBorder="1" applyAlignment="1">
      <alignment vertical="center"/>
    </xf>
    <xf numFmtId="167" fontId="6" fillId="0" borderId="86" xfId="3" applyNumberFormat="1" applyFont="1" applyBorder="1" applyAlignment="1">
      <alignment vertical="center"/>
    </xf>
    <xf numFmtId="167" fontId="2" fillId="0" borderId="86" xfId="3" applyNumberFormat="1" applyFont="1" applyBorder="1" applyAlignment="1">
      <alignment horizontal="justify" vertical="center"/>
    </xf>
    <xf numFmtId="167" fontId="2" fillId="0" borderId="4" xfId="3" applyNumberFormat="1" applyFont="1" applyBorder="1" applyAlignment="1">
      <alignment horizontal="justify" vertical="center"/>
    </xf>
    <xf numFmtId="167" fontId="2" fillId="0" borderId="4" xfId="3" applyNumberFormat="1" applyFont="1" applyBorder="1" applyAlignment="1">
      <alignment horizontal="right" vertical="center"/>
    </xf>
    <xf numFmtId="167" fontId="17" fillId="0" borderId="4" xfId="0" applyNumberFormat="1" applyFont="1" applyBorder="1" applyAlignment="1">
      <alignment vertical="center"/>
    </xf>
    <xf numFmtId="167" fontId="6" fillId="0" borderId="4" xfId="3" applyNumberFormat="1" applyFont="1" applyBorder="1" applyAlignment="1">
      <alignment vertical="center"/>
    </xf>
    <xf numFmtId="167" fontId="6" fillId="2" borderId="4" xfId="3" applyNumberFormat="1" applyFont="1" applyFill="1" applyBorder="1" applyAlignment="1">
      <alignment horizontal="right" vertical="center"/>
    </xf>
    <xf numFmtId="173" fontId="6" fillId="0" borderId="88" xfId="3" applyNumberFormat="1" applyFont="1" applyBorder="1" applyAlignment="1">
      <alignment vertical="center"/>
    </xf>
    <xf numFmtId="173" fontId="6" fillId="0" borderId="85" xfId="3" applyNumberFormat="1" applyFont="1" applyBorder="1" applyAlignment="1">
      <alignment vertical="center"/>
    </xf>
    <xf numFmtId="173" fontId="6" fillId="0" borderId="86" xfId="3" applyNumberFormat="1" applyFont="1" applyBorder="1" applyAlignment="1">
      <alignment vertical="center"/>
    </xf>
    <xf numFmtId="173" fontId="6" fillId="0" borderId="4" xfId="3" applyNumberFormat="1" applyFont="1" applyBorder="1" applyAlignment="1">
      <alignment vertical="center"/>
    </xf>
    <xf numFmtId="173" fontId="6" fillId="4" borderId="4" xfId="3" applyNumberFormat="1" applyFont="1" applyFill="1" applyBorder="1" applyAlignment="1">
      <alignment vertical="center"/>
    </xf>
    <xf numFmtId="167" fontId="6" fillId="0" borderId="89" xfId="3" applyNumberFormat="1" applyFont="1" applyBorder="1" applyAlignment="1">
      <alignment vertical="center"/>
    </xf>
    <xf numFmtId="167" fontId="17" fillId="0" borderId="89" xfId="0" applyNumberFormat="1" applyFont="1" applyBorder="1" applyAlignment="1">
      <alignment vertical="center"/>
    </xf>
    <xf numFmtId="167" fontId="2" fillId="0" borderId="89" xfId="0" applyNumberFormat="1" applyFont="1" applyBorder="1" applyAlignment="1">
      <alignment vertical="center"/>
    </xf>
    <xf numFmtId="167" fontId="2" fillId="0" borderId="89" xfId="3" applyNumberFormat="1" applyFont="1" applyBorder="1" applyAlignment="1">
      <alignment horizontal="right" vertical="center"/>
    </xf>
    <xf numFmtId="167" fontId="2" fillId="0" borderId="90" xfId="3" applyNumberFormat="1" applyFont="1" applyBorder="1" applyAlignment="1">
      <alignment horizontal="justify" vertical="center"/>
    </xf>
    <xf numFmtId="167" fontId="17" fillId="0" borderId="90" xfId="0" applyNumberFormat="1" applyFont="1" applyBorder="1" applyAlignment="1">
      <alignment vertical="center"/>
    </xf>
    <xf numFmtId="167" fontId="6" fillId="0" borderId="90" xfId="3" applyNumberFormat="1" applyFont="1" applyBorder="1" applyAlignment="1">
      <alignment vertical="center"/>
    </xf>
    <xf numFmtId="167" fontId="2" fillId="0" borderId="79" xfId="3" applyNumberFormat="1" applyFont="1" applyBorder="1" applyAlignment="1">
      <alignment horizontal="justify" vertical="center"/>
    </xf>
    <xf numFmtId="167" fontId="2" fillId="0" borderId="79" xfId="3" applyNumberFormat="1" applyFont="1" applyBorder="1" applyAlignment="1">
      <alignment horizontal="right" vertical="center"/>
    </xf>
    <xf numFmtId="167" fontId="17" fillId="0" borderId="79" xfId="0" applyNumberFormat="1" applyFont="1" applyBorder="1" applyAlignment="1">
      <alignment vertical="center"/>
    </xf>
    <xf numFmtId="167" fontId="6" fillId="0" borderId="79" xfId="3" applyNumberFormat="1" applyFont="1" applyBorder="1" applyAlignment="1">
      <alignment vertical="center"/>
    </xf>
    <xf numFmtId="173" fontId="6" fillId="0" borderId="89" xfId="3" applyNumberFormat="1" applyFont="1" applyBorder="1" applyAlignment="1">
      <alignment vertical="center"/>
    </xf>
    <xf numFmtId="173" fontId="6" fillId="0" borderId="90" xfId="3" applyNumberFormat="1" applyFont="1" applyBorder="1" applyAlignment="1">
      <alignment vertical="center"/>
    </xf>
    <xf numFmtId="173" fontId="6" fillId="0" borderId="79" xfId="3" applyNumberFormat="1" applyFont="1" applyBorder="1" applyAlignment="1">
      <alignment vertical="center"/>
    </xf>
    <xf numFmtId="167" fontId="13" fillId="5" borderId="85" xfId="0" applyNumberFormat="1" applyFont="1" applyFill="1" applyBorder="1" applyAlignment="1">
      <alignment vertical="center"/>
    </xf>
    <xf numFmtId="167" fontId="17" fillId="5" borderId="85" xfId="0" applyNumberFormat="1" applyFont="1" applyFill="1" applyBorder="1" applyAlignment="1">
      <alignment vertical="center"/>
    </xf>
    <xf numFmtId="49" fontId="2" fillId="0" borderId="87" xfId="3" applyFont="1" applyBorder="1" applyAlignment="1">
      <alignment vertical="center" wrapText="1"/>
    </xf>
    <xf numFmtId="167" fontId="6" fillId="0" borderId="87" xfId="3" applyNumberFormat="1" applyFont="1" applyBorder="1" applyAlignment="1">
      <alignment vertical="center"/>
    </xf>
    <xf numFmtId="167" fontId="17" fillId="0" borderId="87" xfId="0" applyNumberFormat="1" applyFont="1" applyBorder="1" applyAlignment="1">
      <alignment vertical="center"/>
    </xf>
    <xf numFmtId="167" fontId="2" fillId="0" borderId="87" xfId="0" applyNumberFormat="1" applyFont="1" applyBorder="1" applyAlignment="1">
      <alignment vertical="center"/>
    </xf>
    <xf numFmtId="167" fontId="2" fillId="0" borderId="87" xfId="3" applyNumberFormat="1" applyFont="1" applyBorder="1" applyAlignment="1">
      <alignment horizontal="right" vertical="center"/>
    </xf>
    <xf numFmtId="173" fontId="6" fillId="0" borderId="87" xfId="3" applyNumberFormat="1" applyFont="1" applyBorder="1" applyAlignment="1">
      <alignment vertical="center"/>
    </xf>
    <xf numFmtId="3" fontId="6" fillId="6" borderId="4" xfId="0" applyNumberFormat="1" applyFont="1" applyFill="1" applyBorder="1" applyAlignment="1">
      <alignment vertical="center"/>
    </xf>
    <xf numFmtId="0" fontId="2" fillId="0" borderId="88" xfId="0" applyFont="1" applyFill="1" applyBorder="1" applyAlignment="1">
      <alignment vertical="center"/>
    </xf>
    <xf numFmtId="3" fontId="2" fillId="0" borderId="88" xfId="0" applyNumberFormat="1" applyFont="1" applyBorder="1" applyAlignment="1">
      <alignment horizontal="center" vertical="center"/>
    </xf>
    <xf numFmtId="0" fontId="2" fillId="0" borderId="85" xfId="0" applyFont="1" applyBorder="1" applyAlignment="1">
      <alignment horizontal="left" vertical="center"/>
    </xf>
    <xf numFmtId="3" fontId="2" fillId="0" borderId="85" xfId="0" applyNumberFormat="1" applyFont="1" applyBorder="1" applyAlignment="1">
      <alignment horizontal="center" vertical="center"/>
    </xf>
    <xf numFmtId="0" fontId="2" fillId="0" borderId="86" xfId="0" applyFont="1" applyFill="1" applyBorder="1" applyAlignment="1">
      <alignment vertical="center"/>
    </xf>
    <xf numFmtId="4" fontId="6" fillId="7" borderId="25" xfId="2" applyNumberFormat="1" applyFont="1" applyFill="1" applyBorder="1" applyAlignment="1">
      <alignment horizontal="center" vertical="center" textRotation="90" wrapText="1"/>
    </xf>
    <xf numFmtId="4" fontId="2" fillId="0" borderId="3" xfId="2" applyNumberFormat="1" applyFont="1" applyBorder="1" applyAlignment="1">
      <alignment vertical="center"/>
    </xf>
    <xf numFmtId="4" fontId="6" fillId="0" borderId="0" xfId="2" applyNumberFormat="1" applyFont="1" applyFill="1" applyBorder="1" applyAlignment="1">
      <alignment vertical="center"/>
    </xf>
    <xf numFmtId="4" fontId="2" fillId="0" borderId="0" xfId="0" applyNumberFormat="1" applyFont="1"/>
    <xf numFmtId="4" fontId="2" fillId="0" borderId="0" xfId="2" applyNumberFormat="1" applyFont="1" applyAlignment="1">
      <alignment vertical="center"/>
    </xf>
    <xf numFmtId="167" fontId="6" fillId="2" borderId="2" xfId="2" applyNumberFormat="1" applyFont="1" applyFill="1" applyBorder="1" applyAlignment="1">
      <alignment vertical="center"/>
    </xf>
    <xf numFmtId="167" fontId="6" fillId="2" borderId="0" xfId="2" applyNumberFormat="1" applyFont="1" applyFill="1" applyBorder="1" applyAlignment="1">
      <alignment vertical="center"/>
    </xf>
    <xf numFmtId="167" fontId="6" fillId="2" borderId="3" xfId="2" applyNumberFormat="1" applyFont="1" applyFill="1" applyBorder="1" applyAlignment="1">
      <alignment vertical="center"/>
    </xf>
    <xf numFmtId="167" fontId="2" fillId="0" borderId="2" xfId="2" applyNumberFormat="1" applyFont="1" applyBorder="1" applyAlignment="1">
      <alignment vertical="center"/>
    </xf>
    <xf numFmtId="167" fontId="2" fillId="0" borderId="0" xfId="2" applyNumberFormat="1" applyFont="1" applyBorder="1" applyAlignment="1">
      <alignment vertical="center"/>
    </xf>
    <xf numFmtId="167" fontId="2" fillId="0" borderId="3" xfId="2" applyNumberFormat="1" applyFont="1" applyBorder="1" applyAlignment="1">
      <alignment vertical="center"/>
    </xf>
    <xf numFmtId="167" fontId="6" fillId="2" borderId="18" xfId="2" applyNumberFormat="1" applyFont="1" applyFill="1" applyBorder="1" applyAlignment="1">
      <alignment vertical="center"/>
    </xf>
    <xf numFmtId="167" fontId="6" fillId="2" borderId="19" xfId="2" applyNumberFormat="1" applyFont="1" applyFill="1" applyBorder="1" applyAlignment="1">
      <alignment vertical="center"/>
    </xf>
    <xf numFmtId="167" fontId="6" fillId="2" borderId="17" xfId="2" applyNumberFormat="1" applyFont="1" applyFill="1" applyBorder="1" applyAlignment="1">
      <alignment vertical="center"/>
    </xf>
    <xf numFmtId="167" fontId="2" fillId="0" borderId="0" xfId="2" applyNumberFormat="1" applyFont="1" applyAlignment="1">
      <alignment vertical="center"/>
    </xf>
    <xf numFmtId="167" fontId="6" fillId="2" borderId="0" xfId="2" applyNumberFormat="1" applyFont="1" applyFill="1" applyBorder="1" applyAlignment="1">
      <alignment horizontal="center" vertical="center"/>
    </xf>
    <xf numFmtId="167" fontId="2" fillId="0" borderId="0" xfId="2" applyNumberFormat="1" applyFont="1" applyBorder="1" applyAlignment="1">
      <alignment horizontal="center" vertical="center"/>
    </xf>
    <xf numFmtId="167" fontId="6" fillId="2" borderId="68" xfId="2" applyNumberFormat="1" applyFont="1" applyFill="1" applyBorder="1" applyAlignment="1">
      <alignment vertical="center"/>
    </xf>
    <xf numFmtId="167" fontId="6" fillId="2" borderId="68" xfId="2" applyNumberFormat="1" applyFont="1" applyFill="1" applyBorder="1" applyAlignment="1">
      <alignment horizontal="center" vertical="center"/>
    </xf>
    <xf numFmtId="167" fontId="6" fillId="2" borderId="83" xfId="2" applyNumberFormat="1" applyFont="1" applyFill="1" applyBorder="1" applyAlignment="1">
      <alignment vertical="center"/>
    </xf>
    <xf numFmtId="167" fontId="6" fillId="2" borderId="84" xfId="2" applyNumberFormat="1" applyFont="1" applyFill="1" applyBorder="1" applyAlignment="1">
      <alignment vertical="center"/>
    </xf>
    <xf numFmtId="1" fontId="6" fillId="2" borderId="0" xfId="2" applyNumberFormat="1" applyFont="1" applyFill="1" applyBorder="1" applyAlignment="1">
      <alignment horizontal="center" vertical="center"/>
    </xf>
    <xf numFmtId="4" fontId="6" fillId="2" borderId="3" xfId="2" applyNumberFormat="1" applyFont="1" applyFill="1" applyBorder="1" applyAlignment="1">
      <alignment vertical="center"/>
    </xf>
    <xf numFmtId="0" fontId="6" fillId="5" borderId="0" xfId="0" applyFont="1" applyFill="1" applyAlignment="1">
      <alignment horizontal="left"/>
    </xf>
    <xf numFmtId="0" fontId="6" fillId="5" borderId="0" xfId="0" applyFont="1" applyFill="1" applyAlignment="1">
      <alignment horizontal="center"/>
    </xf>
    <xf numFmtId="0" fontId="2" fillId="0" borderId="0" xfId="2" applyFont="1" applyAlignment="1">
      <alignment horizontal="center" vertical="center"/>
    </xf>
    <xf numFmtId="167" fontId="6" fillId="2" borderId="18" xfId="2" applyNumberFormat="1" applyFont="1" applyFill="1" applyBorder="1" applyAlignment="1">
      <alignment horizontal="center" vertical="center"/>
    </xf>
    <xf numFmtId="167" fontId="6" fillId="2" borderId="19" xfId="2" applyNumberFormat="1" applyFont="1" applyFill="1" applyBorder="1" applyAlignment="1">
      <alignment horizontal="center" vertical="center"/>
    </xf>
    <xf numFmtId="1" fontId="6" fillId="2" borderId="2" xfId="2" applyNumberFormat="1" applyFont="1" applyFill="1" applyBorder="1" applyAlignment="1">
      <alignment horizontal="center" vertical="center"/>
    </xf>
    <xf numFmtId="167" fontId="2" fillId="0" borderId="2" xfId="2" applyNumberFormat="1" applyFont="1" applyBorder="1" applyAlignment="1">
      <alignment horizontal="center" vertical="center"/>
    </xf>
    <xf numFmtId="167" fontId="6" fillId="2" borderId="2" xfId="2" applyNumberFormat="1" applyFont="1" applyFill="1" applyBorder="1" applyAlignment="1">
      <alignment horizontal="center" vertical="center"/>
    </xf>
    <xf numFmtId="49" fontId="6" fillId="0" borderId="0" xfId="3" applyFont="1" applyFill="1" applyBorder="1" applyAlignment="1">
      <alignment vertical="center"/>
    </xf>
    <xf numFmtId="49" fontId="6" fillId="0" borderId="0" xfId="3" applyFont="1" applyFill="1" applyAlignment="1">
      <alignment vertical="center"/>
    </xf>
    <xf numFmtId="0" fontId="2" fillId="0" borderId="10" xfId="2" applyFont="1" applyFill="1" applyBorder="1" applyAlignment="1">
      <alignment horizontal="left" vertical="center"/>
    </xf>
    <xf numFmtId="0" fontId="6" fillId="7" borderId="35" xfId="2" applyFont="1" applyFill="1" applyBorder="1" applyAlignment="1">
      <alignment horizontal="center" vertical="center" wrapText="1"/>
    </xf>
    <xf numFmtId="167" fontId="2" fillId="0" borderId="12" xfId="2" applyNumberFormat="1" applyFont="1" applyFill="1" applyBorder="1" applyAlignment="1">
      <alignment horizontal="center"/>
    </xf>
    <xf numFmtId="167" fontId="2" fillId="0" borderId="3" xfId="2" applyNumberFormat="1" applyFont="1" applyFill="1" applyBorder="1" applyAlignment="1">
      <alignment vertical="center"/>
    </xf>
    <xf numFmtId="167" fontId="2" fillId="0" borderId="0" xfId="2" applyNumberFormat="1" applyFont="1" applyFill="1" applyBorder="1" applyAlignment="1">
      <alignment horizontal="center"/>
    </xf>
    <xf numFmtId="167" fontId="21" fillId="0" borderId="48" xfId="2" applyNumberFormat="1" applyFont="1" applyBorder="1" applyAlignment="1">
      <alignment vertical="center"/>
    </xf>
    <xf numFmtId="167" fontId="2" fillId="0" borderId="12" xfId="2" applyNumberFormat="1" applyFont="1" applyFill="1" applyBorder="1" applyAlignment="1">
      <alignment vertical="center"/>
    </xf>
    <xf numFmtId="167" fontId="2" fillId="0" borderId="49" xfId="2" applyNumberFormat="1" applyFont="1" applyFill="1" applyBorder="1" applyAlignment="1">
      <alignment vertical="center"/>
    </xf>
    <xf numFmtId="167" fontId="2" fillId="0" borderId="48" xfId="2" applyNumberFormat="1" applyFont="1" applyFill="1" applyBorder="1" applyAlignment="1">
      <alignment vertical="center"/>
    </xf>
    <xf numFmtId="167" fontId="6" fillId="0" borderId="12" xfId="2" applyNumberFormat="1" applyFont="1" applyFill="1" applyBorder="1" applyAlignment="1">
      <alignment vertical="center"/>
    </xf>
    <xf numFmtId="167" fontId="6" fillId="0" borderId="3" xfId="2" applyNumberFormat="1" applyFont="1" applyFill="1" applyBorder="1" applyAlignment="1">
      <alignment vertical="center"/>
    </xf>
    <xf numFmtId="167" fontId="6" fillId="0" borderId="49" xfId="2" applyNumberFormat="1" applyFont="1" applyFill="1" applyBorder="1" applyAlignment="1">
      <alignment vertical="center"/>
    </xf>
    <xf numFmtId="167" fontId="6" fillId="0" borderId="48" xfId="2" applyNumberFormat="1" applyFont="1" applyFill="1" applyBorder="1" applyAlignment="1">
      <alignment vertical="center"/>
    </xf>
    <xf numFmtId="167" fontId="6" fillId="0" borderId="9" xfId="2" applyNumberFormat="1" applyFont="1" applyFill="1" applyBorder="1" applyAlignment="1">
      <alignment vertical="center"/>
    </xf>
    <xf numFmtId="167" fontId="6" fillId="0" borderId="7" xfId="2" applyNumberFormat="1" applyFont="1" applyFill="1" applyBorder="1" applyAlignment="1">
      <alignment vertical="center"/>
    </xf>
    <xf numFmtId="167" fontId="6" fillId="0" borderId="8" xfId="2" applyNumberFormat="1" applyFont="1" applyFill="1" applyBorder="1" applyAlignment="1">
      <alignment vertical="center"/>
    </xf>
    <xf numFmtId="167" fontId="6" fillId="0" borderId="91" xfId="2" applyNumberFormat="1" applyFont="1" applyFill="1" applyBorder="1" applyAlignment="1">
      <alignment vertical="center"/>
    </xf>
    <xf numFmtId="167" fontId="6" fillId="2" borderId="34" xfId="2" applyNumberFormat="1" applyFont="1" applyFill="1" applyBorder="1" applyAlignment="1">
      <alignment vertical="center"/>
    </xf>
    <xf numFmtId="167" fontId="6" fillId="2" borderId="4" xfId="2" applyNumberFormat="1" applyFont="1" applyFill="1" applyBorder="1" applyAlignment="1">
      <alignment vertical="center"/>
    </xf>
    <xf numFmtId="167" fontId="22" fillId="2" borderId="4" xfId="2" applyNumberFormat="1" applyFont="1" applyFill="1" applyBorder="1" applyAlignment="1">
      <alignment vertical="center"/>
    </xf>
    <xf numFmtId="167" fontId="6" fillId="2" borderId="13" xfId="2" applyNumberFormat="1" applyFont="1" applyFill="1" applyBorder="1" applyAlignment="1">
      <alignment horizontal="center" vertical="center"/>
    </xf>
    <xf numFmtId="167" fontId="6" fillId="2" borderId="42" xfId="2" applyNumberFormat="1" applyFont="1" applyFill="1" applyBorder="1" applyAlignment="1">
      <alignment vertical="center"/>
    </xf>
    <xf numFmtId="167" fontId="2" fillId="0" borderId="13" xfId="0" applyNumberFormat="1" applyFont="1" applyBorder="1" applyAlignment="1">
      <alignment horizontal="center"/>
    </xf>
    <xf numFmtId="167" fontId="2" fillId="0" borderId="12" xfId="0" applyNumberFormat="1" applyFont="1" applyBorder="1"/>
    <xf numFmtId="167" fontId="2" fillId="0" borderId="0" xfId="0" applyNumberFormat="1" applyFont="1" applyBorder="1"/>
    <xf numFmtId="167" fontId="2" fillId="0" borderId="49" xfId="0" applyNumberFormat="1" applyFont="1" applyBorder="1"/>
    <xf numFmtId="167" fontId="2" fillId="0" borderId="3" xfId="0" applyNumberFormat="1" applyFont="1" applyBorder="1"/>
    <xf numFmtId="167" fontId="2" fillId="0" borderId="13" xfId="0" applyNumberFormat="1" applyFont="1" applyBorder="1"/>
    <xf numFmtId="167" fontId="2" fillId="0" borderId="3" xfId="0" applyNumberFormat="1" applyFont="1" applyBorder="1" applyAlignment="1">
      <alignment horizontal="center"/>
    </xf>
    <xf numFmtId="167" fontId="2" fillId="0" borderId="12" xfId="0" applyNumberFormat="1" applyFont="1" applyBorder="1" applyAlignment="1"/>
    <xf numFmtId="167" fontId="2" fillId="0" borderId="59" xfId="0" applyNumberFormat="1" applyFont="1" applyBorder="1"/>
    <xf numFmtId="167" fontId="2" fillId="0" borderId="37" xfId="0" applyNumberFormat="1" applyFont="1" applyBorder="1"/>
    <xf numFmtId="167" fontId="2" fillId="0" borderId="36" xfId="0" applyNumberFormat="1" applyFont="1" applyBorder="1"/>
    <xf numFmtId="167" fontId="2" fillId="0" borderId="21" xfId="0" applyNumberFormat="1" applyFont="1" applyBorder="1"/>
    <xf numFmtId="167" fontId="2" fillId="0" borderId="51" xfId="0" applyNumberFormat="1" applyFont="1" applyBorder="1"/>
    <xf numFmtId="167" fontId="6" fillId="0" borderId="56" xfId="0" applyNumberFormat="1" applyFont="1" applyBorder="1" applyAlignment="1">
      <alignment horizontal="center"/>
    </xf>
    <xf numFmtId="167" fontId="6" fillId="0" borderId="44" xfId="0" applyNumberFormat="1" applyFont="1" applyBorder="1"/>
    <xf numFmtId="167" fontId="2" fillId="0" borderId="13" xfId="4" applyNumberFormat="1" applyFont="1" applyBorder="1"/>
    <xf numFmtId="167" fontId="2" fillId="0" borderId="4" xfId="0" applyNumberFormat="1" applyFont="1" applyBorder="1"/>
    <xf numFmtId="167" fontId="2" fillId="0" borderId="11" xfId="4" applyNumberFormat="1" applyFont="1" applyBorder="1"/>
    <xf numFmtId="167" fontId="6" fillId="4" borderId="13" xfId="5" applyNumberFormat="1" applyFont="1" applyFill="1" applyBorder="1"/>
    <xf numFmtId="167" fontId="2" fillId="0" borderId="13" xfId="5" applyNumberFormat="1" applyFont="1" applyBorder="1" applyAlignment="1"/>
    <xf numFmtId="167" fontId="6" fillId="0" borderId="4" xfId="4" applyNumberFormat="1" applyFont="1" applyBorder="1"/>
    <xf numFmtId="167" fontId="6" fillId="5" borderId="4" xfId="4" applyNumberFormat="1" applyFont="1" applyFill="1" applyBorder="1"/>
    <xf numFmtId="0" fontId="2" fillId="0" borderId="2" xfId="0" applyFont="1" applyBorder="1" applyAlignment="1">
      <alignment horizontal="left" indent="1"/>
    </xf>
    <xf numFmtId="0" fontId="2" fillId="0" borderId="2" xfId="0" applyFont="1" applyFill="1" applyBorder="1" applyAlignment="1">
      <alignment horizontal="left" indent="1"/>
    </xf>
    <xf numFmtId="167" fontId="2" fillId="0" borderId="0" xfId="2" applyNumberFormat="1" applyFont="1" applyFill="1" applyBorder="1" applyAlignment="1">
      <alignment vertical="center"/>
    </xf>
    <xf numFmtId="0" fontId="2" fillId="0" borderId="2" xfId="0" applyFont="1" applyBorder="1" applyAlignment="1">
      <alignment horizontal="left" wrapText="1" indent="1"/>
    </xf>
    <xf numFmtId="0" fontId="6" fillId="0" borderId="0" xfId="2" applyFont="1" applyAlignment="1">
      <alignment horizontal="center" vertical="center"/>
    </xf>
    <xf numFmtId="0" fontId="6" fillId="0" borderId="0" xfId="2" applyFont="1" applyAlignment="1">
      <alignment horizontal="right" vertical="center"/>
    </xf>
    <xf numFmtId="0" fontId="6" fillId="0" borderId="0" xfId="2" applyFont="1" applyAlignment="1">
      <alignment horizontal="center" vertical="center" wrapText="1"/>
    </xf>
    <xf numFmtId="0" fontId="6" fillId="0" borderId="0" xfId="2" applyFont="1" applyAlignment="1">
      <alignment vertical="center" wrapText="1"/>
    </xf>
    <xf numFmtId="0" fontId="6" fillId="0" borderId="0" xfId="0" applyFont="1" applyAlignment="1">
      <alignment vertical="center"/>
    </xf>
    <xf numFmtId="0" fontId="6" fillId="0" borderId="0" xfId="4" applyFont="1" applyAlignment="1">
      <alignment horizontal="right"/>
    </xf>
    <xf numFmtId="0" fontId="6" fillId="0" borderId="0" xfId="4" applyFont="1" applyAlignment="1">
      <alignment horizontal="center" wrapText="1"/>
    </xf>
    <xf numFmtId="49" fontId="23" fillId="0" borderId="0" xfId="1" quotePrefix="1" applyNumberFormat="1" applyFont="1" applyAlignment="1">
      <alignment horizontal="left" vertical="center"/>
    </xf>
    <xf numFmtId="0" fontId="2" fillId="0" borderId="0" xfId="4" applyFont="1" applyAlignment="1">
      <alignment wrapText="1"/>
    </xf>
    <xf numFmtId="0" fontId="26" fillId="0" borderId="88" xfId="4" applyFont="1" applyFill="1" applyBorder="1" applyAlignment="1">
      <alignment horizontal="justify" vertical="center" wrapText="1"/>
    </xf>
    <xf numFmtId="0" fontId="2" fillId="0" borderId="88" xfId="2" applyFont="1" applyFill="1" applyBorder="1" applyAlignment="1">
      <alignment horizontal="center" vertical="center" wrapText="1"/>
    </xf>
    <xf numFmtId="0" fontId="2" fillId="0" borderId="88" xfId="2" applyFont="1" applyFill="1" applyBorder="1" applyAlignment="1">
      <alignment horizontal="center" vertical="center"/>
    </xf>
    <xf numFmtId="167" fontId="26" fillId="0" borderId="88" xfId="4" applyNumberFormat="1" applyFont="1" applyFill="1" applyBorder="1" applyAlignment="1">
      <alignment horizontal="right" vertical="center" wrapText="1"/>
    </xf>
    <xf numFmtId="14" fontId="2" fillId="0" borderId="88" xfId="2" applyNumberFormat="1" applyFont="1" applyFill="1" applyBorder="1" applyAlignment="1">
      <alignment horizontal="center" vertical="center" wrapText="1"/>
    </xf>
    <xf numFmtId="0" fontId="2" fillId="0" borderId="88" xfId="2" applyFont="1" applyFill="1" applyBorder="1" applyAlignment="1">
      <alignment vertical="center"/>
    </xf>
    <xf numFmtId="0" fontId="26" fillId="0" borderId="85" xfId="4" applyFont="1" applyFill="1" applyBorder="1" applyAlignment="1">
      <alignment horizontal="justify" vertical="center" wrapText="1"/>
    </xf>
    <xf numFmtId="0" fontId="2" fillId="0" borderId="85" xfId="2" applyFont="1" applyFill="1" applyBorder="1" applyAlignment="1">
      <alignment horizontal="center" vertical="center" wrapText="1"/>
    </xf>
    <xf numFmtId="0" fontId="2" fillId="0" borderId="85" xfId="2" applyFont="1" applyFill="1" applyBorder="1" applyAlignment="1">
      <alignment horizontal="center" vertical="center"/>
    </xf>
    <xf numFmtId="167" fontId="26" fillId="0" borderId="85" xfId="4" applyNumberFormat="1" applyFont="1" applyFill="1" applyBorder="1" applyAlignment="1">
      <alignment horizontal="right" vertical="center" wrapText="1"/>
    </xf>
    <xf numFmtId="14" fontId="2" fillId="0" borderId="85" xfId="2" applyNumberFormat="1" applyFont="1" applyFill="1" applyBorder="1" applyAlignment="1">
      <alignment horizontal="center" vertical="center" wrapText="1"/>
    </xf>
    <xf numFmtId="0" fontId="2" fillId="0" borderId="85" xfId="2" applyFont="1" applyFill="1" applyBorder="1" applyAlignment="1">
      <alignment vertical="center"/>
    </xf>
    <xf numFmtId="0" fontId="26" fillId="0" borderId="85" xfId="4" applyFont="1" applyFill="1" applyBorder="1" applyAlignment="1">
      <alignment horizontal="center" vertical="center" wrapText="1"/>
    </xf>
    <xf numFmtId="14" fontId="2" fillId="0" borderId="85" xfId="4" applyNumberFormat="1" applyFont="1" applyFill="1" applyBorder="1" applyAlignment="1">
      <alignment horizontal="center" vertical="center" wrapText="1"/>
    </xf>
    <xf numFmtId="0" fontId="2" fillId="0" borderId="85" xfId="2" applyFont="1" applyBorder="1" applyAlignment="1">
      <alignment horizontal="center" vertical="center" wrapText="1"/>
    </xf>
    <xf numFmtId="14" fontId="2" fillId="0" borderId="85" xfId="2" applyNumberFormat="1" applyFont="1" applyBorder="1" applyAlignment="1">
      <alignment horizontal="center" vertical="center" wrapText="1"/>
    </xf>
    <xf numFmtId="0" fontId="26" fillId="0" borderId="85" xfId="4" applyFont="1" applyFill="1" applyBorder="1" applyAlignment="1">
      <alignment horizontal="center" vertical="center"/>
    </xf>
    <xf numFmtId="0" fontId="2" fillId="0" borderId="85" xfId="2" applyFont="1" applyFill="1" applyBorder="1" applyAlignment="1">
      <alignment horizontal="justify" vertical="center" wrapText="1"/>
    </xf>
    <xf numFmtId="167" fontId="27" fillId="0" borderId="85" xfId="4" applyNumberFormat="1" applyFont="1" applyFill="1" applyBorder="1" applyAlignment="1">
      <alignment horizontal="right" vertical="center" wrapText="1"/>
    </xf>
    <xf numFmtId="0" fontId="2" fillId="0" borderId="85" xfId="4" applyFont="1" applyFill="1" applyBorder="1" applyAlignment="1">
      <alignment horizontal="justify" vertical="center" wrapText="1"/>
    </xf>
    <xf numFmtId="0" fontId="2" fillId="0" borderId="85" xfId="2" applyFont="1" applyFill="1" applyBorder="1" applyAlignment="1">
      <alignment horizontal="justify" vertical="center"/>
    </xf>
    <xf numFmtId="0" fontId="6" fillId="0" borderId="85" xfId="2" applyFont="1" applyFill="1" applyBorder="1" applyAlignment="1">
      <alignment vertical="center"/>
    </xf>
    <xf numFmtId="0" fontId="6" fillId="0" borderId="85" xfId="2" applyFont="1" applyFill="1" applyBorder="1" applyAlignment="1">
      <alignment horizontal="center" vertical="center" wrapText="1"/>
    </xf>
    <xf numFmtId="167" fontId="2" fillId="0" borderId="85" xfId="4" applyNumberFormat="1" applyFont="1" applyFill="1" applyBorder="1" applyAlignment="1">
      <alignment horizontal="right" vertical="center" wrapText="1"/>
    </xf>
    <xf numFmtId="0" fontId="28" fillId="0" borderId="85" xfId="2" applyFont="1" applyFill="1" applyBorder="1" applyAlignment="1">
      <alignment horizontal="center" vertical="center" wrapText="1"/>
    </xf>
    <xf numFmtId="0" fontId="29" fillId="0" borderId="85" xfId="2" applyFont="1" applyFill="1" applyBorder="1" applyAlignment="1">
      <alignment vertical="center"/>
    </xf>
    <xf numFmtId="0" fontId="6" fillId="0" borderId="85" xfId="2" applyFont="1" applyFill="1" applyBorder="1" applyAlignment="1">
      <alignment horizontal="center" vertical="center"/>
    </xf>
    <xf numFmtId="0" fontId="26" fillId="0" borderId="86" xfId="4" applyFont="1" applyFill="1" applyBorder="1" applyAlignment="1">
      <alignment horizontal="justify" vertical="center" wrapText="1"/>
    </xf>
    <xf numFmtId="0" fontId="26" fillId="0" borderId="86" xfId="4" applyFont="1" applyFill="1" applyBorder="1" applyAlignment="1">
      <alignment horizontal="center" vertical="center" wrapText="1"/>
    </xf>
    <xf numFmtId="0" fontId="2" fillId="0" borderId="86" xfId="2" applyFont="1" applyFill="1" applyBorder="1" applyAlignment="1">
      <alignment horizontal="center" vertical="center"/>
    </xf>
    <xf numFmtId="0" fontId="6" fillId="0" borderId="86" xfId="2" applyFont="1" applyFill="1" applyBorder="1" applyAlignment="1">
      <alignment horizontal="center" vertical="center"/>
    </xf>
    <xf numFmtId="167" fontId="26" fillId="0" borderId="86" xfId="4" applyNumberFormat="1" applyFont="1" applyFill="1" applyBorder="1" applyAlignment="1">
      <alignment horizontal="right" vertical="center" wrapText="1"/>
    </xf>
    <xf numFmtId="0" fontId="6" fillId="0" borderId="86" xfId="2" applyFont="1" applyFill="1" applyBorder="1" applyAlignment="1">
      <alignment horizontal="center" vertical="center" wrapText="1"/>
    </xf>
    <xf numFmtId="0" fontId="6" fillId="0" borderId="86" xfId="2" applyFont="1" applyFill="1" applyBorder="1" applyAlignment="1">
      <alignment vertical="center"/>
    </xf>
    <xf numFmtId="0" fontId="2" fillId="0" borderId="88" xfId="2" applyFont="1" applyFill="1" applyBorder="1" applyAlignment="1">
      <alignment horizontal="left" vertical="center" wrapText="1"/>
    </xf>
    <xf numFmtId="3" fontId="2" fillId="0" borderId="92" xfId="2" applyNumberFormat="1" applyFont="1" applyFill="1" applyBorder="1" applyAlignment="1">
      <alignment horizontal="right" vertical="center" wrapText="1"/>
    </xf>
    <xf numFmtId="0" fontId="6" fillId="0" borderId="88" xfId="2" applyFont="1" applyFill="1" applyBorder="1" applyAlignment="1">
      <alignment horizontal="center" vertical="center" wrapText="1"/>
    </xf>
    <xf numFmtId="0" fontId="2" fillId="0" borderId="88" xfId="4" applyFont="1" applyBorder="1" applyAlignment="1">
      <alignment horizontal="left" vertical="center" wrapText="1"/>
    </xf>
    <xf numFmtId="0" fontId="2" fillId="0" borderId="85" xfId="2" applyFont="1" applyFill="1" applyBorder="1" applyAlignment="1">
      <alignment horizontal="left" vertical="center" wrapText="1"/>
    </xf>
    <xf numFmtId="3" fontId="2" fillId="0" borderId="93" xfId="2" applyNumberFormat="1" applyFont="1" applyFill="1" applyBorder="1" applyAlignment="1">
      <alignment horizontal="right" vertical="center" wrapText="1"/>
    </xf>
    <xf numFmtId="0" fontId="2" fillId="0" borderId="85" xfId="4" applyFont="1" applyBorder="1" applyAlignment="1">
      <alignment horizontal="left" vertical="center" wrapText="1"/>
    </xf>
    <xf numFmtId="0" fontId="2" fillId="0" borderId="85" xfId="2" applyFont="1" applyFill="1" applyBorder="1" applyAlignment="1">
      <alignment horizontal="left" vertical="center"/>
    </xf>
    <xf numFmtId="0" fontId="2" fillId="0" borderId="85" xfId="4" applyFont="1" applyBorder="1" applyAlignment="1">
      <alignment horizontal="center" vertical="center" wrapText="1"/>
    </xf>
    <xf numFmtId="0" fontId="6" fillId="0" borderId="85" xfId="2" quotePrefix="1" applyFont="1" applyFill="1" applyBorder="1" applyAlignment="1">
      <alignment vertical="center" wrapText="1"/>
    </xf>
    <xf numFmtId="0" fontId="2" fillId="10" borderId="85" xfId="4" applyFont="1" applyFill="1" applyBorder="1" applyAlignment="1">
      <alignment horizontal="left" vertical="center" wrapText="1"/>
    </xf>
    <xf numFmtId="0" fontId="2" fillId="10" borderId="86" xfId="4" applyFont="1" applyFill="1" applyBorder="1" applyAlignment="1">
      <alignment horizontal="left" vertical="center" wrapText="1"/>
    </xf>
    <xf numFmtId="0" fontId="2" fillId="0" borderId="86" xfId="2" applyFont="1" applyFill="1" applyBorder="1" applyAlignment="1">
      <alignment horizontal="center" vertical="center" wrapText="1"/>
    </xf>
    <xf numFmtId="0" fontId="6" fillId="0" borderId="86" xfId="2" quotePrefix="1" applyFont="1" applyFill="1" applyBorder="1" applyAlignment="1">
      <alignment vertical="center" wrapText="1"/>
    </xf>
    <xf numFmtId="3" fontId="2" fillId="0" borderId="94" xfId="2" applyNumberFormat="1" applyFont="1" applyFill="1" applyBorder="1" applyAlignment="1">
      <alignment horizontal="right" vertical="center" wrapText="1"/>
    </xf>
    <xf numFmtId="0" fontId="2" fillId="0" borderId="86" xfId="4" applyFont="1" applyBorder="1" applyAlignment="1">
      <alignment horizontal="left" vertical="center" wrapText="1"/>
    </xf>
    <xf numFmtId="0" fontId="2" fillId="0" borderId="85" xfId="4" applyFont="1" applyBorder="1" applyAlignment="1">
      <alignment horizontal="center" vertical="center"/>
    </xf>
    <xf numFmtId="0" fontId="2" fillId="0" borderId="85" xfId="4" applyFont="1" applyBorder="1" applyAlignment="1">
      <alignment vertical="center"/>
    </xf>
    <xf numFmtId="0" fontId="2" fillId="0" borderId="85" xfId="4" applyFont="1" applyBorder="1" applyAlignment="1">
      <alignment horizontal="right" vertical="center"/>
    </xf>
    <xf numFmtId="0" fontId="2" fillId="0" borderId="86" xfId="4" applyFont="1" applyBorder="1" applyAlignment="1">
      <alignment horizontal="center" vertical="center" wrapText="1"/>
    </xf>
    <xf numFmtId="0" fontId="2" fillId="0" borderId="86" xfId="4" applyFont="1" applyBorder="1" applyAlignment="1">
      <alignment vertical="center"/>
    </xf>
    <xf numFmtId="0" fontId="2" fillId="0" borderId="88" xfId="4" applyFont="1" applyBorder="1" applyAlignment="1">
      <alignment horizontal="center" vertical="center" wrapText="1"/>
    </xf>
    <xf numFmtId="14" fontId="2" fillId="0" borderId="88" xfId="4" applyNumberFormat="1" applyFont="1" applyBorder="1" applyAlignment="1">
      <alignment horizontal="center" vertical="center" wrapText="1"/>
    </xf>
    <xf numFmtId="0" fontId="6" fillId="0" borderId="88" xfId="2" applyFont="1" applyFill="1" applyBorder="1" applyAlignment="1">
      <alignment vertical="center"/>
    </xf>
    <xf numFmtId="14" fontId="2" fillId="0" borderId="85" xfId="4" applyNumberFormat="1" applyFont="1" applyBorder="1" applyAlignment="1">
      <alignment horizontal="center" vertical="center" wrapText="1"/>
    </xf>
    <xf numFmtId="0" fontId="2" fillId="0" borderId="85" xfId="4" applyFont="1" applyFill="1" applyBorder="1" applyAlignment="1">
      <alignment horizontal="center" vertical="center" wrapText="1"/>
    </xf>
    <xf numFmtId="0" fontId="2" fillId="0" borderId="85" xfId="4" applyFont="1" applyBorder="1" applyAlignment="1">
      <alignment horizontal="left" vertical="center"/>
    </xf>
    <xf numFmtId="0" fontId="2" fillId="0" borderId="86" xfId="4" applyFont="1" applyFill="1" applyBorder="1" applyAlignment="1">
      <alignment horizontal="center" vertical="center" wrapText="1"/>
    </xf>
    <xf numFmtId="0" fontId="2" fillId="0" borderId="95" xfId="2" applyFont="1" applyFill="1" applyBorder="1" applyAlignment="1">
      <alignment horizontal="left" vertical="center" wrapText="1"/>
    </xf>
    <xf numFmtId="0" fontId="2" fillId="0" borderId="96" xfId="2" applyFont="1" applyFill="1" applyBorder="1" applyAlignment="1">
      <alignment horizontal="center" vertical="center" wrapText="1"/>
    </xf>
    <xf numFmtId="0" fontId="2" fillId="0" borderId="92" xfId="2" applyFont="1" applyFill="1" applyBorder="1" applyAlignment="1">
      <alignment horizontal="left" vertical="center" wrapText="1"/>
    </xf>
    <xf numFmtId="14" fontId="2" fillId="0" borderId="95" xfId="2" applyNumberFormat="1" applyFont="1" applyFill="1" applyBorder="1" applyAlignment="1">
      <alignment vertical="center" wrapText="1"/>
    </xf>
    <xf numFmtId="0" fontId="2" fillId="0" borderId="88" xfId="2" applyFont="1" applyFill="1" applyBorder="1" applyAlignment="1">
      <alignment vertical="center" wrapText="1"/>
    </xf>
    <xf numFmtId="0" fontId="2" fillId="0" borderId="97" xfId="2" applyFont="1" applyFill="1" applyBorder="1" applyAlignment="1">
      <alignment horizontal="left" vertical="center" wrapText="1"/>
    </xf>
    <xf numFmtId="0" fontId="2" fillId="0" borderId="98" xfId="2" applyFont="1" applyFill="1" applyBorder="1" applyAlignment="1">
      <alignment horizontal="center" vertical="center" wrapText="1"/>
    </xf>
    <xf numFmtId="0" fontId="2" fillId="0" borderId="93" xfId="2" applyFont="1" applyFill="1" applyBorder="1" applyAlignment="1">
      <alignment horizontal="left" vertical="center" wrapText="1"/>
    </xf>
    <xf numFmtId="14" fontId="2" fillId="0" borderId="97" xfId="2" applyNumberFormat="1" applyFont="1" applyFill="1" applyBorder="1" applyAlignment="1">
      <alignment vertical="center" wrapText="1"/>
    </xf>
    <xf numFmtId="0" fontId="2" fillId="0" borderId="85" xfId="2" applyFont="1" applyFill="1" applyBorder="1" applyAlignment="1">
      <alignment vertical="center" wrapText="1"/>
    </xf>
    <xf numFmtId="0" fontId="6" fillId="0" borderId="86" xfId="2" applyFont="1" applyFill="1" applyBorder="1" applyAlignment="1">
      <alignment horizontal="left" vertical="center"/>
    </xf>
    <xf numFmtId="0" fontId="6" fillId="0" borderId="99" xfId="2" applyFont="1" applyFill="1" applyBorder="1" applyAlignment="1">
      <alignment horizontal="left" vertical="center"/>
    </xf>
    <xf numFmtId="0" fontId="6" fillId="0" borderId="100" xfId="2" applyFont="1" applyFill="1" applyBorder="1" applyAlignment="1">
      <alignment horizontal="left" vertical="center"/>
    </xf>
    <xf numFmtId="0" fontId="6" fillId="0" borderId="94" xfId="2" applyFont="1" applyFill="1" applyBorder="1" applyAlignment="1">
      <alignment horizontal="left" vertical="center"/>
    </xf>
    <xf numFmtId="0" fontId="6" fillId="0" borderId="99" xfId="2" applyFont="1" applyFill="1" applyBorder="1" applyAlignment="1">
      <alignment vertical="center"/>
    </xf>
    <xf numFmtId="0" fontId="6" fillId="0" borderId="86" xfId="2" applyFont="1" applyFill="1" applyBorder="1" applyAlignment="1">
      <alignment vertical="center" wrapText="1"/>
    </xf>
    <xf numFmtId="0" fontId="2" fillId="0" borderId="88" xfId="0" applyFont="1" applyBorder="1" applyAlignment="1">
      <alignment horizontal="center" vertical="center" wrapText="1"/>
    </xf>
    <xf numFmtId="43" fontId="2" fillId="0" borderId="88" xfId="5" applyFont="1" applyFill="1" applyBorder="1" applyAlignment="1">
      <alignment vertical="center" wrapText="1"/>
    </xf>
    <xf numFmtId="43" fontId="6" fillId="0" borderId="88" xfId="5" applyFont="1" applyFill="1" applyBorder="1" applyAlignment="1">
      <alignment vertical="center" wrapText="1"/>
    </xf>
    <xf numFmtId="0" fontId="2" fillId="0" borderId="88" xfId="0" applyFont="1" applyBorder="1" applyAlignment="1">
      <alignment horizontal="left" vertical="center" wrapText="1"/>
    </xf>
    <xf numFmtId="0" fontId="6" fillId="0" borderId="88" xfId="2" applyFont="1" applyFill="1" applyBorder="1" applyAlignment="1">
      <alignment vertical="center" wrapText="1"/>
    </xf>
    <xf numFmtId="0" fontId="2" fillId="0" borderId="85" xfId="0" applyFont="1" applyBorder="1" applyAlignment="1">
      <alignment horizontal="center" vertical="center" wrapText="1"/>
    </xf>
    <xf numFmtId="43" fontId="2" fillId="0" borderId="85" xfId="5" applyFont="1" applyFill="1" applyBorder="1" applyAlignment="1">
      <alignment vertical="center"/>
    </xf>
    <xf numFmtId="43" fontId="6" fillId="0" borderId="85" xfId="5" applyFont="1" applyFill="1" applyBorder="1" applyAlignment="1">
      <alignment vertical="center"/>
    </xf>
    <xf numFmtId="0" fontId="2" fillId="0" borderId="85" xfId="0" applyFont="1" applyBorder="1" applyAlignment="1">
      <alignment horizontal="left" vertical="center" wrapText="1"/>
    </xf>
    <xf numFmtId="0" fontId="2" fillId="0" borderId="85" xfId="0" applyFont="1" applyBorder="1" applyAlignment="1">
      <alignment vertical="center" wrapText="1"/>
    </xf>
    <xf numFmtId="0" fontId="2" fillId="0" borderId="90" xfId="0" applyFont="1" applyBorder="1" applyAlignment="1">
      <alignment horizontal="center" vertical="center" wrapText="1"/>
    </xf>
    <xf numFmtId="0" fontId="6" fillId="0" borderId="90" xfId="2" applyFont="1" applyFill="1" applyBorder="1" applyAlignment="1">
      <alignment horizontal="center" vertical="center"/>
    </xf>
    <xf numFmtId="43" fontId="6" fillId="0" borderId="90" xfId="5" applyFont="1" applyFill="1" applyBorder="1" applyAlignment="1">
      <alignment vertical="center"/>
    </xf>
    <xf numFmtId="43" fontId="2" fillId="0" borderId="90" xfId="5" applyFont="1" applyFill="1" applyBorder="1" applyAlignment="1">
      <alignment vertical="center"/>
    </xf>
    <xf numFmtId="0" fontId="2" fillId="0" borderId="90" xfId="0" applyFont="1" applyBorder="1" applyAlignment="1">
      <alignment vertical="center" wrapText="1"/>
    </xf>
    <xf numFmtId="0" fontId="6" fillId="0" borderId="90" xfId="2" applyFont="1" applyFill="1" applyBorder="1" applyAlignment="1">
      <alignment vertical="center"/>
    </xf>
    <xf numFmtId="164" fontId="9" fillId="0" borderId="0" xfId="0" applyNumberFormat="1" applyFont="1"/>
    <xf numFmtId="0" fontId="2" fillId="0" borderId="85" xfId="0" applyFont="1" applyBorder="1"/>
    <xf numFmtId="49" fontId="30" fillId="0" borderId="85" xfId="4" applyNumberFormat="1" applyFont="1" applyFill="1" applyBorder="1" applyAlignment="1">
      <alignment horizontal="left" vertical="center"/>
    </xf>
    <xf numFmtId="0" fontId="30" fillId="0" borderId="85" xfId="4" applyFont="1" applyFill="1" applyBorder="1" applyAlignment="1">
      <alignment horizontal="center" vertical="center"/>
    </xf>
    <xf numFmtId="0" fontId="2" fillId="0" borderId="85" xfId="0" applyNumberFormat="1" applyFont="1" applyBorder="1" applyAlignment="1">
      <alignment horizontal="center"/>
    </xf>
    <xf numFmtId="0" fontId="2" fillId="0" borderId="85" xfId="0" applyNumberFormat="1" applyFont="1" applyBorder="1"/>
    <xf numFmtId="0" fontId="2" fillId="0" borderId="85" xfId="2" applyFont="1" applyBorder="1" applyAlignment="1">
      <alignment horizontal="left" vertical="center"/>
    </xf>
    <xf numFmtId="164" fontId="2" fillId="0" borderId="85" xfId="0" applyNumberFormat="1" applyFont="1" applyBorder="1"/>
    <xf numFmtId="49" fontId="30" fillId="0" borderId="86" xfId="4" applyNumberFormat="1" applyFont="1" applyFill="1" applyBorder="1" applyAlignment="1">
      <alignment horizontal="left" vertical="center"/>
    </xf>
    <xf numFmtId="0" fontId="2" fillId="0" borderId="86" xfId="0" applyFont="1" applyBorder="1"/>
    <xf numFmtId="0" fontId="30" fillId="0" borderId="86" xfId="4" applyFont="1" applyFill="1" applyBorder="1" applyAlignment="1">
      <alignment horizontal="center" vertical="center"/>
    </xf>
    <xf numFmtId="3" fontId="2" fillId="0" borderId="86" xfId="0" applyNumberFormat="1" applyFont="1" applyBorder="1"/>
    <xf numFmtId="0" fontId="2" fillId="0" borderId="86" xfId="2" applyFont="1" applyBorder="1" applyAlignment="1">
      <alignment horizontal="left" vertical="center"/>
    </xf>
    <xf numFmtId="0" fontId="2" fillId="0" borderId="86" xfId="0" applyNumberFormat="1" applyFont="1" applyBorder="1" applyAlignment="1">
      <alignment horizontal="center"/>
    </xf>
    <xf numFmtId="0" fontId="2" fillId="0" borderId="86" xfId="0" applyNumberFormat="1" applyFont="1" applyBorder="1"/>
    <xf numFmtId="0" fontId="6" fillId="0" borderId="0" xfId="4" applyFont="1" applyFill="1" applyAlignment="1">
      <alignment horizontal="left"/>
    </xf>
    <xf numFmtId="0" fontId="2" fillId="0" borderId="0" xfId="4" applyFont="1" applyFill="1"/>
    <xf numFmtId="0" fontId="2" fillId="0" borderId="0" xfId="4" applyFont="1" applyFill="1" applyAlignment="1">
      <alignment horizontal="left"/>
    </xf>
    <xf numFmtId="0" fontId="2" fillId="0" borderId="0" xfId="4" applyFont="1" applyFill="1" applyAlignment="1">
      <alignment horizontal="center" vertical="center"/>
    </xf>
    <xf numFmtId="0" fontId="2" fillId="0" borderId="0" xfId="4" applyFont="1" applyFill="1" applyAlignment="1">
      <alignment horizontal="center" vertical="center" wrapText="1"/>
    </xf>
    <xf numFmtId="0" fontId="6" fillId="7" borderId="24" xfId="4" applyFont="1" applyFill="1" applyBorder="1" applyAlignment="1">
      <alignment horizontal="center" vertical="center" wrapText="1"/>
    </xf>
    <xf numFmtId="0" fontId="2" fillId="0" borderId="0" xfId="4" applyFont="1" applyAlignment="1">
      <alignment horizontal="center" vertical="center" wrapText="1"/>
    </xf>
    <xf numFmtId="0" fontId="21" fillId="0" borderId="24" xfId="4" applyFont="1" applyBorder="1" applyAlignment="1">
      <alignment horizontal="justify" vertical="center" wrapText="1"/>
    </xf>
    <xf numFmtId="0" fontId="21" fillId="0" borderId="24" xfId="4" applyFont="1" applyBorder="1" applyAlignment="1">
      <alignment horizontal="justify" vertical="center"/>
    </xf>
    <xf numFmtId="10" fontId="21" fillId="0" borderId="24" xfId="4" applyNumberFormat="1" applyFont="1" applyBorder="1" applyAlignment="1">
      <alignment horizontal="center" vertical="center" wrapText="1"/>
    </xf>
    <xf numFmtId="0" fontId="21" fillId="0" borderId="24" xfId="4" applyFont="1" applyBorder="1" applyAlignment="1">
      <alignment horizontal="center" vertical="center" wrapText="1"/>
    </xf>
    <xf numFmtId="0" fontId="2" fillId="0" borderId="0" xfId="4" applyFont="1" applyAlignment="1">
      <alignment horizontal="justify" vertical="center" wrapText="1"/>
    </xf>
    <xf numFmtId="3" fontId="21" fillId="0" borderId="24" xfId="4" applyNumberFormat="1" applyFont="1" applyBorder="1" applyAlignment="1">
      <alignment horizontal="center" vertical="center" wrapText="1"/>
    </xf>
    <xf numFmtId="10" fontId="21" fillId="0" borderId="24" xfId="4" applyNumberFormat="1" applyFont="1" applyBorder="1" applyAlignment="1">
      <alignment horizontal="center" vertical="center"/>
    </xf>
    <xf numFmtId="0" fontId="21" fillId="0" borderId="24" xfId="4" applyFont="1" applyBorder="1" applyAlignment="1">
      <alignment horizontal="center" vertical="center"/>
    </xf>
    <xf numFmtId="9" fontId="21" fillId="0" borderId="24" xfId="4" applyNumberFormat="1" applyFont="1" applyBorder="1" applyAlignment="1">
      <alignment horizontal="center" vertical="center"/>
    </xf>
    <xf numFmtId="0" fontId="2" fillId="0" borderId="0" xfId="4" applyFont="1" applyAlignment="1">
      <alignment horizontal="center" vertical="center"/>
    </xf>
    <xf numFmtId="0" fontId="6" fillId="7" borderId="4" xfId="0" applyFont="1" applyFill="1" applyBorder="1" applyAlignment="1">
      <alignment horizontal="center" vertical="center"/>
    </xf>
    <xf numFmtId="0" fontId="6" fillId="7" borderId="4" xfId="0" applyFont="1" applyFill="1" applyBorder="1" applyAlignment="1">
      <alignment horizontal="center" vertical="center" wrapText="1"/>
    </xf>
    <xf numFmtId="167" fontId="2" fillId="0" borderId="0" xfId="0" applyNumberFormat="1" applyFont="1" applyFill="1" applyAlignment="1">
      <alignment vertical="center"/>
    </xf>
    <xf numFmtId="0" fontId="1" fillId="5" borderId="1" xfId="0" applyFont="1" applyFill="1" applyBorder="1" applyAlignment="1">
      <alignment horizontal="left" vertical="center" wrapText="1"/>
    </xf>
    <xf numFmtId="0" fontId="1" fillId="5" borderId="66" xfId="0" applyFont="1" applyFill="1" applyBorder="1" applyAlignment="1">
      <alignment horizontal="left" vertical="center" wrapText="1"/>
    </xf>
    <xf numFmtId="0" fontId="1" fillId="5" borderId="23" xfId="0" applyFont="1" applyFill="1" applyBorder="1" applyAlignment="1">
      <alignment horizontal="left" vertical="center" wrapText="1"/>
    </xf>
    <xf numFmtId="0" fontId="6" fillId="7" borderId="24" xfId="4" applyFont="1" applyFill="1" applyBorder="1" applyAlignment="1">
      <alignment horizontal="center" vertical="center" wrapText="1"/>
    </xf>
    <xf numFmtId="0" fontId="6" fillId="7" borderId="1" xfId="4" applyFont="1" applyFill="1" applyBorder="1" applyAlignment="1">
      <alignment horizontal="center" vertical="center" wrapText="1"/>
    </xf>
    <xf numFmtId="0" fontId="6" fillId="7" borderId="23" xfId="4" applyFont="1" applyFill="1" applyBorder="1" applyAlignment="1">
      <alignment horizontal="center" vertical="center" wrapText="1"/>
    </xf>
    <xf numFmtId="49" fontId="6" fillId="7" borderId="4" xfId="3" applyFont="1" applyFill="1" applyBorder="1" applyAlignment="1">
      <alignment horizontal="center" vertical="center" wrapText="1"/>
    </xf>
    <xf numFmtId="49" fontId="6" fillId="7" borderId="4" xfId="3" applyNumberFormat="1" applyFont="1" applyFill="1" applyBorder="1" applyAlignment="1" applyProtection="1">
      <alignment horizontal="center" vertical="center" wrapText="1"/>
    </xf>
    <xf numFmtId="49" fontId="6" fillId="9" borderId="4" xfId="3" applyNumberFormat="1" applyFont="1" applyFill="1" applyBorder="1" applyAlignment="1" applyProtection="1">
      <alignment horizontal="left" vertical="center" wrapText="1"/>
    </xf>
    <xf numFmtId="49" fontId="2" fillId="0" borderId="88" xfId="3" applyFont="1" applyBorder="1" applyAlignment="1">
      <alignment horizontal="left" vertical="center" wrapText="1"/>
    </xf>
    <xf numFmtId="49" fontId="2" fillId="0" borderId="85" xfId="3" applyFont="1" applyBorder="1" applyAlignment="1">
      <alignment horizontal="left" vertical="center" wrapText="1"/>
    </xf>
    <xf numFmtId="49" fontId="2" fillId="0" borderId="86" xfId="3" applyFont="1" applyBorder="1" applyAlignment="1">
      <alignment horizontal="left" vertical="center" wrapText="1"/>
    </xf>
    <xf numFmtId="49" fontId="6" fillId="2" borderId="4" xfId="3" applyFont="1" applyFill="1" applyBorder="1" applyAlignment="1">
      <alignment horizontal="center" vertical="center"/>
    </xf>
    <xf numFmtId="49" fontId="6" fillId="7" borderId="55" xfId="3" applyNumberFormat="1" applyFont="1" applyFill="1" applyBorder="1" applyAlignment="1" applyProtection="1">
      <alignment horizontal="center" vertical="center" wrapText="1"/>
    </xf>
    <xf numFmtId="49" fontId="6" fillId="7" borderId="56" xfId="3" applyNumberFormat="1" applyFont="1" applyFill="1" applyBorder="1" applyAlignment="1" applyProtection="1">
      <alignment horizontal="center" vertical="center" wrapText="1"/>
    </xf>
    <xf numFmtId="49" fontId="6" fillId="9" borderId="59" xfId="3" applyNumberFormat="1" applyFont="1" applyFill="1" applyBorder="1" applyAlignment="1" applyProtection="1">
      <alignment horizontal="left" vertical="center" wrapText="1"/>
    </xf>
    <xf numFmtId="49" fontId="2" fillId="0" borderId="39" xfId="3" applyFont="1" applyBorder="1" applyAlignment="1">
      <alignment horizontal="left" vertical="center" wrapText="1"/>
    </xf>
    <xf numFmtId="49" fontId="2" fillId="0" borderId="59" xfId="3" applyFont="1" applyBorder="1" applyAlignment="1">
      <alignment horizontal="left" vertical="center" wrapText="1"/>
    </xf>
    <xf numFmtId="0" fontId="6" fillId="7" borderId="11" xfId="0" applyFont="1" applyFill="1" applyBorder="1" applyAlignment="1">
      <alignment horizontal="center" vertical="center"/>
    </xf>
    <xf numFmtId="0" fontId="6" fillId="7" borderId="10" xfId="0" applyFont="1" applyFill="1" applyBorder="1" applyAlignment="1">
      <alignment horizontal="center" vertical="center"/>
    </xf>
    <xf numFmtId="0" fontId="6" fillId="7" borderId="5" xfId="0" applyFont="1" applyFill="1" applyBorder="1" applyAlignment="1">
      <alignment horizontal="center" wrapText="1"/>
    </xf>
    <xf numFmtId="0" fontId="6" fillId="7" borderId="40" xfId="0" applyFont="1" applyFill="1" applyBorder="1" applyAlignment="1">
      <alignment horizontal="center" wrapText="1"/>
    </xf>
    <xf numFmtId="0" fontId="6" fillId="7" borderId="18" xfId="0" applyFont="1" applyFill="1" applyBorder="1" applyAlignment="1">
      <alignment horizontal="center" wrapText="1"/>
    </xf>
    <xf numFmtId="0" fontId="6" fillId="7" borderId="19" xfId="0" applyFont="1" applyFill="1" applyBorder="1" applyAlignment="1">
      <alignment horizontal="center" wrapText="1"/>
    </xf>
    <xf numFmtId="0" fontId="6" fillId="7" borderId="17" xfId="0" applyFont="1" applyFill="1" applyBorder="1" applyAlignment="1">
      <alignment horizontal="center" wrapText="1"/>
    </xf>
    <xf numFmtId="0" fontId="6" fillId="7" borderId="18" xfId="0" applyFont="1" applyFill="1" applyBorder="1" applyAlignment="1">
      <alignment horizontal="center"/>
    </xf>
    <xf numFmtId="0" fontId="6" fillId="7" borderId="17" xfId="0" applyFont="1" applyFill="1" applyBorder="1" applyAlignment="1">
      <alignment horizontal="center"/>
    </xf>
    <xf numFmtId="0" fontId="6" fillId="7" borderId="4" xfId="0" applyFont="1" applyFill="1" applyBorder="1" applyAlignment="1">
      <alignment horizontal="center"/>
    </xf>
    <xf numFmtId="0" fontId="6" fillId="7" borderId="19" xfId="0" applyFont="1" applyFill="1" applyBorder="1" applyAlignment="1">
      <alignment horizontal="center"/>
    </xf>
    <xf numFmtId="0" fontId="6" fillId="7" borderId="4" xfId="0" applyFont="1" applyFill="1" applyBorder="1" applyAlignment="1">
      <alignment horizontal="center" vertical="center"/>
    </xf>
    <xf numFmtId="49" fontId="10" fillId="7" borderId="4" xfId="3" applyFont="1" applyFill="1" applyBorder="1" applyAlignment="1">
      <alignment horizontal="center" vertical="center" wrapText="1"/>
    </xf>
    <xf numFmtId="0" fontId="10" fillId="7" borderId="4" xfId="0" applyFont="1" applyFill="1" applyBorder="1" applyAlignment="1">
      <alignment horizontal="center" vertical="center"/>
    </xf>
    <xf numFmtId="49" fontId="10" fillId="7" borderId="4" xfId="3" applyFont="1" applyFill="1" applyBorder="1" applyAlignment="1">
      <alignment horizontal="center" vertical="center"/>
    </xf>
    <xf numFmtId="0" fontId="10" fillId="7" borderId="4" xfId="0" applyFont="1" applyFill="1" applyBorder="1" applyAlignment="1">
      <alignment horizontal="center" vertical="center" wrapText="1"/>
    </xf>
    <xf numFmtId="0" fontId="6" fillId="7" borderId="58" xfId="2" applyFont="1" applyFill="1" applyBorder="1" applyAlignment="1">
      <alignment horizontal="center" vertical="center"/>
    </xf>
    <xf numFmtId="0" fontId="6" fillId="7" borderId="54" xfId="2" applyFont="1" applyFill="1" applyBorder="1" applyAlignment="1">
      <alignment horizontal="center" vertical="center"/>
    </xf>
    <xf numFmtId="0" fontId="6" fillId="7" borderId="53" xfId="2" applyFont="1" applyFill="1" applyBorder="1" applyAlignment="1">
      <alignment horizontal="center" vertical="center"/>
    </xf>
    <xf numFmtId="0" fontId="6" fillId="7" borderId="4" xfId="2" applyFont="1" applyFill="1" applyBorder="1" applyAlignment="1">
      <alignment horizontal="center" vertical="center"/>
    </xf>
    <xf numFmtId="0" fontId="6" fillId="7" borderId="18"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6" fillId="7" borderId="19" xfId="0" applyFont="1" applyFill="1" applyBorder="1" applyAlignment="1">
      <alignment horizontal="center" vertical="center"/>
    </xf>
    <xf numFmtId="0" fontId="6" fillId="7" borderId="18" xfId="0" applyFont="1" applyFill="1" applyBorder="1" applyAlignment="1">
      <alignment horizontal="center" vertical="center"/>
    </xf>
    <xf numFmtId="0" fontId="6" fillId="7" borderId="17" xfId="0" applyFont="1" applyFill="1" applyBorder="1" applyAlignment="1">
      <alignment horizontal="center" vertical="center"/>
    </xf>
    <xf numFmtId="0" fontId="6" fillId="7" borderId="58" xfId="2" applyFont="1" applyFill="1" applyBorder="1" applyAlignment="1">
      <alignment horizontal="center" vertical="center" wrapText="1"/>
    </xf>
    <xf numFmtId="0" fontId="6" fillId="7" borderId="68" xfId="2" applyFont="1" applyFill="1" applyBorder="1" applyAlignment="1">
      <alignment horizontal="center" vertical="center" wrapText="1"/>
    </xf>
    <xf numFmtId="0" fontId="6" fillId="7" borderId="26" xfId="2" applyFont="1" applyFill="1" applyBorder="1" applyAlignment="1">
      <alignment horizontal="center" vertical="center" wrapText="1"/>
    </xf>
    <xf numFmtId="0" fontId="6" fillId="7" borderId="30" xfId="2" applyFont="1" applyFill="1" applyBorder="1" applyAlignment="1">
      <alignment horizontal="center" vertical="center" wrapText="1"/>
    </xf>
    <xf numFmtId="0" fontId="6" fillId="7" borderId="29" xfId="2" applyFont="1" applyFill="1" applyBorder="1" applyAlignment="1">
      <alignment horizontal="center" vertical="center" wrapText="1"/>
    </xf>
    <xf numFmtId="0" fontId="6" fillId="7" borderId="33" xfId="2" applyFont="1" applyFill="1" applyBorder="1" applyAlignment="1">
      <alignment horizontal="center" vertical="center" wrapText="1"/>
    </xf>
    <xf numFmtId="0" fontId="6" fillId="7" borderId="27" xfId="2" applyFont="1" applyFill="1" applyBorder="1" applyAlignment="1">
      <alignment horizontal="center" vertical="center" wrapText="1"/>
    </xf>
    <xf numFmtId="0" fontId="6" fillId="7" borderId="31" xfId="2" applyFont="1" applyFill="1" applyBorder="1" applyAlignment="1">
      <alignment horizontal="center" vertical="center" wrapText="1"/>
    </xf>
    <xf numFmtId="0" fontId="6" fillId="7" borderId="5" xfId="2" applyFont="1" applyFill="1" applyBorder="1" applyAlignment="1">
      <alignment horizontal="center" vertical="center" wrapText="1"/>
    </xf>
    <xf numFmtId="0" fontId="6" fillId="7" borderId="18" xfId="2" applyFont="1" applyFill="1" applyBorder="1" applyAlignment="1">
      <alignment horizontal="center" vertical="center" wrapText="1"/>
    </xf>
    <xf numFmtId="0" fontId="6" fillId="7" borderId="34" xfId="2" applyFont="1" applyFill="1" applyBorder="1" applyAlignment="1">
      <alignment horizontal="center" vertical="center" wrapText="1"/>
    </xf>
    <xf numFmtId="0" fontId="6" fillId="7" borderId="57" xfId="2" applyFont="1" applyFill="1" applyBorder="1" applyAlignment="1">
      <alignment horizontal="center" vertical="center" wrapText="1"/>
    </xf>
    <xf numFmtId="0" fontId="6" fillId="7" borderId="44" xfId="2" applyFont="1" applyFill="1" applyBorder="1" applyAlignment="1">
      <alignment horizontal="center" vertical="center" wrapText="1"/>
    </xf>
    <xf numFmtId="0" fontId="2" fillId="0" borderId="85" xfId="4" applyFont="1" applyBorder="1" applyAlignment="1">
      <alignment horizontal="left" vertical="center" wrapText="1"/>
    </xf>
    <xf numFmtId="0" fontId="2" fillId="0" borderId="85" xfId="4" applyFont="1" applyFill="1" applyBorder="1" applyAlignment="1">
      <alignment horizontal="center" vertical="center" wrapText="1"/>
    </xf>
    <xf numFmtId="0" fontId="6" fillId="6" borderId="4" xfId="2" applyFont="1" applyFill="1" applyBorder="1" applyAlignment="1">
      <alignment horizontal="center" vertical="center"/>
    </xf>
    <xf numFmtId="0" fontId="2" fillId="0" borderId="85" xfId="4" applyFont="1" applyBorder="1" applyAlignment="1">
      <alignment horizontal="center" vertical="center" wrapText="1"/>
    </xf>
    <xf numFmtId="0" fontId="2" fillId="0" borderId="88" xfId="4" applyFont="1" applyBorder="1" applyAlignment="1">
      <alignment horizontal="left" vertical="center" wrapText="1"/>
    </xf>
    <xf numFmtId="0" fontId="2" fillId="0" borderId="88" xfId="4" applyFont="1" applyBorder="1" applyAlignment="1">
      <alignment horizontal="center" vertical="center" wrapText="1"/>
    </xf>
    <xf numFmtId="0" fontId="6" fillId="0" borderId="88" xfId="2" applyFont="1" applyFill="1" applyBorder="1" applyAlignment="1">
      <alignment horizontal="center" vertical="center" wrapText="1"/>
    </xf>
    <xf numFmtId="0" fontId="6" fillId="0" borderId="85" xfId="2" applyFont="1" applyFill="1" applyBorder="1" applyAlignment="1">
      <alignment horizontal="center" vertical="center" wrapText="1"/>
    </xf>
    <xf numFmtId="0" fontId="2" fillId="0" borderId="88" xfId="4" applyFont="1" applyBorder="1" applyAlignment="1">
      <alignment horizontal="center" vertical="center"/>
    </xf>
    <xf numFmtId="0" fontId="2" fillId="0" borderId="85" xfId="4" applyFont="1" applyBorder="1" applyAlignment="1">
      <alignment horizontal="center" vertical="center"/>
    </xf>
    <xf numFmtId="0" fontId="6" fillId="7" borderId="11" xfId="2" applyFont="1" applyFill="1" applyBorder="1" applyAlignment="1">
      <alignment horizontal="center" vertical="center"/>
    </xf>
    <xf numFmtId="0" fontId="6" fillId="7" borderId="11" xfId="2" applyFont="1" applyFill="1" applyBorder="1" applyAlignment="1">
      <alignment horizontal="center" vertical="center" wrapText="1"/>
    </xf>
    <xf numFmtId="0" fontId="6" fillId="7" borderId="10" xfId="2" applyFont="1" applyFill="1" applyBorder="1" applyAlignment="1">
      <alignment horizontal="center" vertical="center"/>
    </xf>
    <xf numFmtId="0" fontId="6" fillId="7" borderId="10" xfId="2" applyFont="1" applyFill="1" applyBorder="1" applyAlignment="1">
      <alignment horizontal="center" vertical="center" wrapText="1"/>
    </xf>
    <xf numFmtId="0" fontId="6" fillId="8" borderId="4" xfId="4" applyFont="1" applyFill="1" applyBorder="1" applyAlignment="1">
      <alignment horizontal="center" vertical="center"/>
    </xf>
    <xf numFmtId="0" fontId="6" fillId="8" borderId="13" xfId="4" applyFont="1" applyFill="1" applyBorder="1" applyAlignment="1">
      <alignment horizontal="center" vertical="center"/>
    </xf>
    <xf numFmtId="0" fontId="6" fillId="8" borderId="11" xfId="4" applyFont="1" applyFill="1" applyBorder="1" applyAlignment="1">
      <alignment horizontal="center" vertical="center" wrapText="1"/>
    </xf>
    <xf numFmtId="0" fontId="6" fillId="8" borderId="10" xfId="4" applyFont="1" applyFill="1" applyBorder="1" applyAlignment="1">
      <alignment horizontal="center" vertical="center" wrapText="1"/>
    </xf>
    <xf numFmtId="0" fontId="6" fillId="8" borderId="18" xfId="4" applyFont="1" applyFill="1" applyBorder="1" applyAlignment="1">
      <alignment horizontal="center" vertical="center"/>
    </xf>
    <xf numFmtId="0" fontId="6" fillId="8" borderId="19" xfId="4" applyFont="1" applyFill="1" applyBorder="1" applyAlignment="1">
      <alignment horizontal="center" vertical="center"/>
    </xf>
    <xf numFmtId="0" fontId="6" fillId="8" borderId="17" xfId="4" applyFont="1" applyFill="1" applyBorder="1" applyAlignment="1">
      <alignment horizontal="center" vertical="center"/>
    </xf>
    <xf numFmtId="0" fontId="6" fillId="8" borderId="2" xfId="4" applyFont="1" applyFill="1" applyBorder="1" applyAlignment="1">
      <alignment horizontal="center" vertical="center"/>
    </xf>
    <xf numFmtId="0" fontId="6" fillId="8" borderId="20" xfId="4" applyFont="1" applyFill="1" applyBorder="1" applyAlignment="1">
      <alignment horizontal="center" vertical="center" wrapText="1"/>
    </xf>
    <xf numFmtId="0" fontId="6" fillId="8" borderId="7" xfId="4" applyFont="1" applyFill="1" applyBorder="1" applyAlignment="1">
      <alignment horizontal="center" vertical="center" wrapText="1"/>
    </xf>
    <xf numFmtId="0" fontId="6" fillId="7" borderId="4" xfId="0" applyFont="1" applyFill="1" applyBorder="1" applyAlignment="1">
      <alignment horizontal="center" vertical="center" wrapText="1"/>
    </xf>
    <xf numFmtId="164" fontId="6" fillId="7" borderId="4" xfId="0" applyNumberFormat="1"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4"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6" fillId="7" borderId="16" xfId="0" applyFont="1" applyFill="1" applyBorder="1" applyAlignment="1">
      <alignment horizontal="center" vertical="center" wrapText="1"/>
    </xf>
    <xf numFmtId="0" fontId="6" fillId="7" borderId="35" xfId="0" applyFont="1" applyFill="1" applyBorder="1" applyAlignment="1">
      <alignment horizontal="center" vertical="center" wrapText="1"/>
    </xf>
    <xf numFmtId="164" fontId="6" fillId="7" borderId="18" xfId="0" applyNumberFormat="1" applyFont="1" applyFill="1" applyBorder="1" applyAlignment="1">
      <alignment horizontal="center" vertical="center" wrapText="1"/>
    </xf>
    <xf numFmtId="164" fontId="6" fillId="7" borderId="19" xfId="0" applyNumberFormat="1" applyFont="1" applyFill="1" applyBorder="1" applyAlignment="1">
      <alignment horizontal="center" vertical="center" wrapText="1"/>
    </xf>
    <xf numFmtId="164" fontId="6" fillId="7" borderId="17" xfId="0" applyNumberFormat="1" applyFont="1" applyFill="1" applyBorder="1" applyAlignment="1">
      <alignment horizontal="center" vertical="center" wrapText="1"/>
    </xf>
    <xf numFmtId="0" fontId="6" fillId="7" borderId="18" xfId="4" applyFont="1" applyFill="1" applyBorder="1" applyAlignment="1">
      <alignment horizontal="center" vertical="center" wrapText="1"/>
    </xf>
    <xf numFmtId="0" fontId="6" fillId="7" borderId="19" xfId="4" applyFont="1" applyFill="1" applyBorder="1" applyAlignment="1">
      <alignment horizontal="center" vertical="center" wrapText="1"/>
    </xf>
    <xf numFmtId="0" fontId="6" fillId="7" borderId="17" xfId="4" applyFont="1" applyFill="1" applyBorder="1" applyAlignment="1">
      <alignment horizontal="center" vertical="center" wrapText="1"/>
    </xf>
    <xf numFmtId="0" fontId="6" fillId="7" borderId="34" xfId="4" applyFont="1" applyFill="1" applyBorder="1" applyAlignment="1">
      <alignment horizontal="center" vertical="center" wrapText="1"/>
    </xf>
    <xf numFmtId="0" fontId="6" fillId="7" borderId="15" xfId="4" applyFont="1" applyFill="1" applyBorder="1" applyAlignment="1">
      <alignment horizontal="center" vertical="center" wrapText="1"/>
    </xf>
    <xf numFmtId="0" fontId="6" fillId="7" borderId="16" xfId="4" applyFont="1" applyFill="1" applyBorder="1" applyAlignment="1">
      <alignment horizontal="center" vertical="center" wrapText="1"/>
    </xf>
    <xf numFmtId="0" fontId="6" fillId="7" borderId="35" xfId="4" applyFont="1" applyFill="1" applyBorder="1" applyAlignment="1">
      <alignment horizontal="center" vertical="center" wrapText="1"/>
    </xf>
    <xf numFmtId="164" fontId="6" fillId="7" borderId="18" xfId="4" applyNumberFormat="1" applyFont="1" applyFill="1" applyBorder="1" applyAlignment="1">
      <alignment horizontal="center" vertical="center" wrapText="1"/>
    </xf>
    <xf numFmtId="164" fontId="6" fillId="7" borderId="19" xfId="4" applyNumberFormat="1" applyFont="1" applyFill="1" applyBorder="1" applyAlignment="1">
      <alignment horizontal="center" vertical="center" wrapText="1"/>
    </xf>
    <xf numFmtId="164" fontId="6" fillId="7" borderId="17" xfId="4" applyNumberFormat="1"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6" fillId="7" borderId="10" xfId="0" applyFont="1" applyFill="1" applyBorder="1" applyAlignment="1">
      <alignment horizontal="center" vertical="center" wrapText="1"/>
    </xf>
    <xf numFmtId="0" fontId="6" fillId="7" borderId="4" xfId="4" applyFont="1" applyFill="1" applyBorder="1" applyAlignment="1">
      <alignment horizontal="center" vertical="center" wrapText="1"/>
    </xf>
    <xf numFmtId="0" fontId="2" fillId="0" borderId="4" xfId="4"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cellXfs>
  <cellStyles count="10">
    <cellStyle name="Hipervínculo" xfId="8" builtinId="8"/>
    <cellStyle name="Millares 2" xfId="5" xr:uid="{00000000-0005-0000-0000-000001000000}"/>
    <cellStyle name="Millares 2 2 2" xfId="7" xr:uid="{00000000-0005-0000-0000-000002000000}"/>
    <cellStyle name="Millares 3" xfId="6" xr:uid="{00000000-0005-0000-0000-000003000000}"/>
    <cellStyle name="Normal" xfId="0" builtinId="0"/>
    <cellStyle name="Normal 2" xfId="4" xr:uid="{00000000-0005-0000-0000-000005000000}"/>
    <cellStyle name="Normal_ESTR98" xfId="1" xr:uid="{00000000-0005-0000-0000-000006000000}"/>
    <cellStyle name="Normal_PLAZAS98" xfId="2" xr:uid="{00000000-0005-0000-0000-000007000000}"/>
    <cellStyle name="Normal_PLAZAS98 2" xfId="9" xr:uid="{00000000-0005-0000-0000-000008000000}"/>
    <cellStyle name="Normal_SPGG98" xfId="3" xr:uid="{00000000-0005-0000-0000-000009000000}"/>
  </cellStyles>
  <dxfs count="64">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1661161</xdr:colOff>
      <xdr:row>48</xdr:row>
      <xdr:rowOff>693420</xdr:rowOff>
    </xdr:from>
    <xdr:to>
      <xdr:col>8</xdr:col>
      <xdr:colOff>37069</xdr:colOff>
      <xdr:row>55</xdr:row>
      <xdr:rowOff>8460</xdr:rowOff>
    </xdr:to>
    <xdr:pic>
      <xdr:nvPicPr>
        <xdr:cNvPr id="7" name="Imagen 6">
          <a:extLst>
            <a:ext uri="{FF2B5EF4-FFF2-40B4-BE49-F238E27FC236}">
              <a16:creationId xmlns:a16="http://schemas.microsoft.com/office/drawing/2014/main" id="{48164BCF-9F38-40AD-8BD6-6F222BFB4F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0521" y="36195000"/>
          <a:ext cx="776208" cy="9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57150</xdr:colOff>
      <xdr:row>90</xdr:row>
      <xdr:rowOff>57150</xdr:rowOff>
    </xdr:from>
    <xdr:ext cx="4968660" cy="937629"/>
    <xdr:sp macro="" textlink="">
      <xdr:nvSpPr>
        <xdr:cNvPr id="2" name="Rectángulo 1">
          <a:extLst>
            <a:ext uri="{FF2B5EF4-FFF2-40B4-BE49-F238E27FC236}">
              <a16:creationId xmlns:a16="http://schemas.microsoft.com/office/drawing/2014/main" id="{00000000-0008-0000-0A00-000002000000}"/>
            </a:ext>
          </a:extLst>
        </xdr:cNvPr>
        <xdr:cNvSpPr/>
      </xdr:nvSpPr>
      <xdr:spPr>
        <a:xfrm>
          <a:off x="3971925" y="9620250"/>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twoCellAnchor editAs="oneCell">
    <xdr:from>
      <xdr:col>5</xdr:col>
      <xdr:colOff>542925</xdr:colOff>
      <xdr:row>18</xdr:row>
      <xdr:rowOff>133350</xdr:rowOff>
    </xdr:from>
    <xdr:to>
      <xdr:col>6</xdr:col>
      <xdr:colOff>338058</xdr:colOff>
      <xdr:row>25</xdr:row>
      <xdr:rowOff>14175</xdr:rowOff>
    </xdr:to>
    <xdr:pic>
      <xdr:nvPicPr>
        <xdr:cNvPr id="3" name="Imagen 2">
          <a:extLst>
            <a:ext uri="{FF2B5EF4-FFF2-40B4-BE49-F238E27FC236}">
              <a16:creationId xmlns:a16="http://schemas.microsoft.com/office/drawing/2014/main" id="{7C15D81F-06AD-49BC-AB15-26861F835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0" y="2876550"/>
          <a:ext cx="776208" cy="900000"/>
        </a:xfrm>
        <a:prstGeom prst="rect">
          <a:avLst/>
        </a:prstGeom>
      </xdr:spPr>
    </xdr:pic>
    <xdr:clientData/>
  </xdr:twoCellAnchor>
  <xdr:twoCellAnchor editAs="oneCell">
    <xdr:from>
      <xdr:col>5</xdr:col>
      <xdr:colOff>619125</xdr:colOff>
      <xdr:row>45</xdr:row>
      <xdr:rowOff>76200</xdr:rowOff>
    </xdr:from>
    <xdr:to>
      <xdr:col>6</xdr:col>
      <xdr:colOff>414258</xdr:colOff>
      <xdr:row>51</xdr:row>
      <xdr:rowOff>99900</xdr:rowOff>
    </xdr:to>
    <xdr:pic>
      <xdr:nvPicPr>
        <xdr:cNvPr id="4" name="Imagen 3">
          <a:extLst>
            <a:ext uri="{FF2B5EF4-FFF2-40B4-BE49-F238E27FC236}">
              <a16:creationId xmlns:a16="http://schemas.microsoft.com/office/drawing/2014/main" id="{635D6209-36D7-4F29-9F4F-22F39994D0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8200" y="6867525"/>
          <a:ext cx="776208" cy="900000"/>
        </a:xfrm>
        <a:prstGeom prst="rect">
          <a:avLst/>
        </a:prstGeom>
      </xdr:spPr>
    </xdr:pic>
    <xdr:clientData/>
  </xdr:twoCellAnchor>
  <xdr:twoCellAnchor editAs="oneCell">
    <xdr:from>
      <xdr:col>5</xdr:col>
      <xdr:colOff>609600</xdr:colOff>
      <xdr:row>71</xdr:row>
      <xdr:rowOff>133350</xdr:rowOff>
    </xdr:from>
    <xdr:to>
      <xdr:col>6</xdr:col>
      <xdr:colOff>404733</xdr:colOff>
      <xdr:row>78</xdr:row>
      <xdr:rowOff>14175</xdr:rowOff>
    </xdr:to>
    <xdr:pic>
      <xdr:nvPicPr>
        <xdr:cNvPr id="5" name="Imagen 4">
          <a:extLst>
            <a:ext uri="{FF2B5EF4-FFF2-40B4-BE49-F238E27FC236}">
              <a16:creationId xmlns:a16="http://schemas.microsoft.com/office/drawing/2014/main" id="{AF20D809-1B1B-4D0C-980D-3FAE84F9FA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8675" y="10829925"/>
          <a:ext cx="776208" cy="9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7</xdr:col>
      <xdr:colOff>9524</xdr:colOff>
      <xdr:row>180</xdr:row>
      <xdr:rowOff>78582</xdr:rowOff>
    </xdr:from>
    <xdr:ext cx="7729538" cy="1219436"/>
    <xdr:sp macro="" textlink="">
      <xdr:nvSpPr>
        <xdr:cNvPr id="3" name="Rectángulo 2">
          <a:extLst>
            <a:ext uri="{FF2B5EF4-FFF2-40B4-BE49-F238E27FC236}">
              <a16:creationId xmlns:a16="http://schemas.microsoft.com/office/drawing/2014/main" id="{00000000-0008-0000-0B00-000003000000}"/>
            </a:ext>
          </a:extLst>
        </xdr:cNvPr>
        <xdr:cNvSpPr/>
      </xdr:nvSpPr>
      <xdr:spPr>
        <a:xfrm>
          <a:off x="6426993" y="37607082"/>
          <a:ext cx="7729538" cy="1219436"/>
        </a:xfrm>
        <a:prstGeom prst="rect">
          <a:avLst/>
        </a:prstGeom>
        <a:noFill/>
      </xdr:spPr>
      <xdr:txBody>
        <a:bodyPr wrap="square" lIns="91440" tIns="45720" rIns="91440" bIns="45720">
          <a:spAutoFit/>
        </a:bodyPr>
        <a:lstStyle/>
        <a:p>
          <a:pPr algn="ctr"/>
          <a:r>
            <a:rPr lang="es-ES" sz="72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72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72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twoCellAnchor editAs="oneCell">
    <xdr:from>
      <xdr:col>22</xdr:col>
      <xdr:colOff>154781</xdr:colOff>
      <xdr:row>59</xdr:row>
      <xdr:rowOff>107157</xdr:rowOff>
    </xdr:from>
    <xdr:to>
      <xdr:col>23</xdr:col>
      <xdr:colOff>347583</xdr:colOff>
      <xdr:row>66</xdr:row>
      <xdr:rowOff>7032</xdr:rowOff>
    </xdr:to>
    <xdr:pic>
      <xdr:nvPicPr>
        <xdr:cNvPr id="4" name="Imagen 3">
          <a:extLst>
            <a:ext uri="{FF2B5EF4-FFF2-40B4-BE49-F238E27FC236}">
              <a16:creationId xmlns:a16="http://schemas.microsoft.com/office/drawing/2014/main" id="{100F127B-AA20-4A66-A38F-7C270C61F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23344" y="10822782"/>
          <a:ext cx="776208" cy="900000"/>
        </a:xfrm>
        <a:prstGeom prst="rect">
          <a:avLst/>
        </a:prstGeom>
      </xdr:spPr>
    </xdr:pic>
    <xdr:clientData/>
  </xdr:twoCellAnchor>
  <xdr:twoCellAnchor editAs="oneCell">
    <xdr:from>
      <xdr:col>22</xdr:col>
      <xdr:colOff>381000</xdr:colOff>
      <xdr:row>96</xdr:row>
      <xdr:rowOff>95250</xdr:rowOff>
    </xdr:from>
    <xdr:to>
      <xdr:col>23</xdr:col>
      <xdr:colOff>573802</xdr:colOff>
      <xdr:row>102</xdr:row>
      <xdr:rowOff>138000</xdr:rowOff>
    </xdr:to>
    <xdr:pic>
      <xdr:nvPicPr>
        <xdr:cNvPr id="5" name="Imagen 4">
          <a:extLst>
            <a:ext uri="{FF2B5EF4-FFF2-40B4-BE49-F238E27FC236}">
              <a16:creationId xmlns:a16="http://schemas.microsoft.com/office/drawing/2014/main" id="{418B1A3B-3203-487F-9716-AC9F442647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49563" y="21074063"/>
          <a:ext cx="776208" cy="900000"/>
        </a:xfrm>
        <a:prstGeom prst="rect">
          <a:avLst/>
        </a:prstGeom>
      </xdr:spPr>
    </xdr:pic>
    <xdr:clientData/>
  </xdr:twoCellAnchor>
  <xdr:twoCellAnchor editAs="oneCell">
    <xdr:from>
      <xdr:col>22</xdr:col>
      <xdr:colOff>250031</xdr:colOff>
      <xdr:row>143</xdr:row>
      <xdr:rowOff>11906</xdr:rowOff>
    </xdr:from>
    <xdr:to>
      <xdr:col>23</xdr:col>
      <xdr:colOff>442833</xdr:colOff>
      <xdr:row>149</xdr:row>
      <xdr:rowOff>54656</xdr:rowOff>
    </xdr:to>
    <xdr:pic>
      <xdr:nvPicPr>
        <xdr:cNvPr id="6" name="Imagen 5">
          <a:extLst>
            <a:ext uri="{FF2B5EF4-FFF2-40B4-BE49-F238E27FC236}">
              <a16:creationId xmlns:a16="http://schemas.microsoft.com/office/drawing/2014/main" id="{9424E613-1FAB-49B2-BE92-3EB881A7A0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18594" y="29991844"/>
          <a:ext cx="776208" cy="9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4572000</xdr:colOff>
      <xdr:row>49</xdr:row>
      <xdr:rowOff>107156</xdr:rowOff>
    </xdr:from>
    <xdr:to>
      <xdr:col>0</xdr:col>
      <xdr:colOff>5348208</xdr:colOff>
      <xdr:row>55</xdr:row>
      <xdr:rowOff>138000</xdr:rowOff>
    </xdr:to>
    <xdr:pic>
      <xdr:nvPicPr>
        <xdr:cNvPr id="2" name="Imagen 1">
          <a:extLst>
            <a:ext uri="{FF2B5EF4-FFF2-40B4-BE49-F238E27FC236}">
              <a16:creationId xmlns:a16="http://schemas.microsoft.com/office/drawing/2014/main" id="{A2B049DC-D176-4829-A8E8-EC11C98105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7298531"/>
          <a:ext cx="776208" cy="900000"/>
        </a:xfrm>
        <a:prstGeom prst="rect">
          <a:avLst/>
        </a:prstGeom>
      </xdr:spPr>
    </xdr:pic>
    <xdr:clientData/>
  </xdr:twoCellAnchor>
  <xdr:twoCellAnchor editAs="oneCell">
    <xdr:from>
      <xdr:col>0</xdr:col>
      <xdr:colOff>4464844</xdr:colOff>
      <xdr:row>111</xdr:row>
      <xdr:rowOff>0</xdr:rowOff>
    </xdr:from>
    <xdr:to>
      <xdr:col>0</xdr:col>
      <xdr:colOff>5241052</xdr:colOff>
      <xdr:row>117</xdr:row>
      <xdr:rowOff>7031</xdr:rowOff>
    </xdr:to>
    <xdr:pic>
      <xdr:nvPicPr>
        <xdr:cNvPr id="3" name="Imagen 2">
          <a:extLst>
            <a:ext uri="{FF2B5EF4-FFF2-40B4-BE49-F238E27FC236}">
              <a16:creationId xmlns:a16="http://schemas.microsoft.com/office/drawing/2014/main" id="{407F5163-D22D-4BFF-8F2D-16FDE086C9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64844" y="16287750"/>
          <a:ext cx="776208" cy="900000"/>
        </a:xfrm>
        <a:prstGeom prst="rect">
          <a:avLst/>
        </a:prstGeom>
      </xdr:spPr>
    </xdr:pic>
    <xdr:clientData/>
  </xdr:twoCellAnchor>
  <xdr:twoCellAnchor editAs="oneCell">
    <xdr:from>
      <xdr:col>0</xdr:col>
      <xdr:colOff>4738687</xdr:colOff>
      <xdr:row>135</xdr:row>
      <xdr:rowOff>71437</xdr:rowOff>
    </xdr:from>
    <xdr:to>
      <xdr:col>0</xdr:col>
      <xdr:colOff>5514895</xdr:colOff>
      <xdr:row>141</xdr:row>
      <xdr:rowOff>114187</xdr:rowOff>
    </xdr:to>
    <xdr:pic>
      <xdr:nvPicPr>
        <xdr:cNvPr id="4" name="Imagen 3">
          <a:extLst>
            <a:ext uri="{FF2B5EF4-FFF2-40B4-BE49-F238E27FC236}">
              <a16:creationId xmlns:a16="http://schemas.microsoft.com/office/drawing/2014/main" id="{C07359B1-9188-4E1D-8439-46EE8C088D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38687" y="20073937"/>
          <a:ext cx="776208" cy="900000"/>
        </a:xfrm>
        <a:prstGeom prst="rect">
          <a:avLst/>
        </a:prstGeom>
      </xdr:spPr>
    </xdr:pic>
    <xdr:clientData/>
  </xdr:twoCellAnchor>
  <xdr:twoCellAnchor editAs="oneCell">
    <xdr:from>
      <xdr:col>0</xdr:col>
      <xdr:colOff>4702969</xdr:colOff>
      <xdr:row>164</xdr:row>
      <xdr:rowOff>107157</xdr:rowOff>
    </xdr:from>
    <xdr:to>
      <xdr:col>0</xdr:col>
      <xdr:colOff>5479177</xdr:colOff>
      <xdr:row>170</xdr:row>
      <xdr:rowOff>149907</xdr:rowOff>
    </xdr:to>
    <xdr:pic>
      <xdr:nvPicPr>
        <xdr:cNvPr id="5" name="Imagen 4">
          <a:extLst>
            <a:ext uri="{FF2B5EF4-FFF2-40B4-BE49-F238E27FC236}">
              <a16:creationId xmlns:a16="http://schemas.microsoft.com/office/drawing/2014/main" id="{80811850-B982-47A9-8BFE-7B6EB335BC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2969" y="24634032"/>
          <a:ext cx="776208" cy="9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428625</xdr:colOff>
      <xdr:row>4</xdr:row>
      <xdr:rowOff>533400</xdr:rowOff>
    </xdr:from>
    <xdr:ext cx="4968660" cy="937629"/>
    <xdr:sp macro="" textlink="">
      <xdr:nvSpPr>
        <xdr:cNvPr id="3" name="Rectángulo 2">
          <a:extLst>
            <a:ext uri="{FF2B5EF4-FFF2-40B4-BE49-F238E27FC236}">
              <a16:creationId xmlns:a16="http://schemas.microsoft.com/office/drawing/2014/main" id="{00000000-0008-0000-0D00-000003000000}"/>
            </a:ext>
          </a:extLst>
        </xdr:cNvPr>
        <xdr:cNvSpPr/>
      </xdr:nvSpPr>
      <xdr:spPr>
        <a:xfrm>
          <a:off x="4476750" y="1114425"/>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2</xdr:col>
      <xdr:colOff>390525</xdr:colOff>
      <xdr:row>30</xdr:row>
      <xdr:rowOff>400050</xdr:rowOff>
    </xdr:from>
    <xdr:ext cx="4968660" cy="937629"/>
    <xdr:sp macro="" textlink="">
      <xdr:nvSpPr>
        <xdr:cNvPr id="4" name="Rectángulo 3">
          <a:extLst>
            <a:ext uri="{FF2B5EF4-FFF2-40B4-BE49-F238E27FC236}">
              <a16:creationId xmlns:a16="http://schemas.microsoft.com/office/drawing/2014/main" id="{00000000-0008-0000-0D00-000004000000}"/>
            </a:ext>
          </a:extLst>
        </xdr:cNvPr>
        <xdr:cNvSpPr/>
      </xdr:nvSpPr>
      <xdr:spPr>
        <a:xfrm>
          <a:off x="4438650" y="7200900"/>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2</xdr:col>
      <xdr:colOff>390525</xdr:colOff>
      <xdr:row>43</xdr:row>
      <xdr:rowOff>400050</xdr:rowOff>
    </xdr:from>
    <xdr:ext cx="4968660" cy="937629"/>
    <xdr:sp macro="" textlink="">
      <xdr:nvSpPr>
        <xdr:cNvPr id="5" name="Rectángulo 4">
          <a:extLst>
            <a:ext uri="{FF2B5EF4-FFF2-40B4-BE49-F238E27FC236}">
              <a16:creationId xmlns:a16="http://schemas.microsoft.com/office/drawing/2014/main" id="{00000000-0008-0000-0D00-000005000000}"/>
            </a:ext>
          </a:extLst>
        </xdr:cNvPr>
        <xdr:cNvSpPr/>
      </xdr:nvSpPr>
      <xdr:spPr>
        <a:xfrm>
          <a:off x="4438650" y="7200900"/>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twoCellAnchor editAs="oneCell">
    <xdr:from>
      <xdr:col>11</xdr:col>
      <xdr:colOff>838200</xdr:colOff>
      <xdr:row>20</xdr:row>
      <xdr:rowOff>228600</xdr:rowOff>
    </xdr:from>
    <xdr:to>
      <xdr:col>13</xdr:col>
      <xdr:colOff>42783</xdr:colOff>
      <xdr:row>24</xdr:row>
      <xdr:rowOff>109425</xdr:rowOff>
    </xdr:to>
    <xdr:pic>
      <xdr:nvPicPr>
        <xdr:cNvPr id="6" name="Imagen 5">
          <a:extLst>
            <a:ext uri="{FF2B5EF4-FFF2-40B4-BE49-F238E27FC236}">
              <a16:creationId xmlns:a16="http://schemas.microsoft.com/office/drawing/2014/main" id="{9127EC06-6178-436C-AC17-44A8012DE2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68300" y="5143500"/>
          <a:ext cx="776208" cy="90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163285</xdr:colOff>
      <xdr:row>111</xdr:row>
      <xdr:rowOff>190500</xdr:rowOff>
    </xdr:from>
    <xdr:to>
      <xdr:col>7</xdr:col>
      <xdr:colOff>939493</xdr:colOff>
      <xdr:row>114</xdr:row>
      <xdr:rowOff>233250</xdr:rowOff>
    </xdr:to>
    <xdr:pic>
      <xdr:nvPicPr>
        <xdr:cNvPr id="2" name="Imagen 1">
          <a:extLst>
            <a:ext uri="{FF2B5EF4-FFF2-40B4-BE49-F238E27FC236}">
              <a16:creationId xmlns:a16="http://schemas.microsoft.com/office/drawing/2014/main" id="{E8E7E4DD-E106-4994-B457-E8147CA919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499" y="40222714"/>
          <a:ext cx="776208" cy="900000"/>
        </a:xfrm>
        <a:prstGeom prst="rect">
          <a:avLst/>
        </a:prstGeom>
      </xdr:spPr>
    </xdr:pic>
    <xdr:clientData/>
  </xdr:twoCellAnchor>
  <xdr:twoCellAnchor editAs="oneCell">
    <xdr:from>
      <xdr:col>7</xdr:col>
      <xdr:colOff>244928</xdr:colOff>
      <xdr:row>150</xdr:row>
      <xdr:rowOff>13607</xdr:rowOff>
    </xdr:from>
    <xdr:to>
      <xdr:col>7</xdr:col>
      <xdr:colOff>1021136</xdr:colOff>
      <xdr:row>155</xdr:row>
      <xdr:rowOff>29143</xdr:rowOff>
    </xdr:to>
    <xdr:pic>
      <xdr:nvPicPr>
        <xdr:cNvPr id="3" name="Imagen 2">
          <a:extLst>
            <a:ext uri="{FF2B5EF4-FFF2-40B4-BE49-F238E27FC236}">
              <a16:creationId xmlns:a16="http://schemas.microsoft.com/office/drawing/2014/main" id="{528BCE32-7CE4-4016-9678-BF786D3DCC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59142" y="51734357"/>
          <a:ext cx="776208" cy="900000"/>
        </a:xfrm>
        <a:prstGeom prst="rect">
          <a:avLst/>
        </a:prstGeom>
      </xdr:spPr>
    </xdr:pic>
    <xdr:clientData/>
  </xdr:twoCellAnchor>
  <xdr:twoCellAnchor editAs="oneCell">
    <xdr:from>
      <xdr:col>7</xdr:col>
      <xdr:colOff>285750</xdr:colOff>
      <xdr:row>183</xdr:row>
      <xdr:rowOff>258535</xdr:rowOff>
    </xdr:from>
    <xdr:to>
      <xdr:col>7</xdr:col>
      <xdr:colOff>1061958</xdr:colOff>
      <xdr:row>186</xdr:row>
      <xdr:rowOff>301285</xdr:rowOff>
    </xdr:to>
    <xdr:pic>
      <xdr:nvPicPr>
        <xdr:cNvPr id="4" name="Imagen 3">
          <a:extLst>
            <a:ext uri="{FF2B5EF4-FFF2-40B4-BE49-F238E27FC236}">
              <a16:creationId xmlns:a16="http://schemas.microsoft.com/office/drawing/2014/main" id="{76AD9200-1711-4451-B7FA-718521CABE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99964" y="59966678"/>
          <a:ext cx="776208" cy="900000"/>
        </a:xfrm>
        <a:prstGeom prst="rect">
          <a:avLst/>
        </a:prstGeom>
      </xdr:spPr>
    </xdr:pic>
    <xdr:clientData/>
  </xdr:twoCellAnchor>
  <xdr:twoCellAnchor editAs="oneCell">
    <xdr:from>
      <xdr:col>7</xdr:col>
      <xdr:colOff>204107</xdr:colOff>
      <xdr:row>225</xdr:row>
      <xdr:rowOff>258536</xdr:rowOff>
    </xdr:from>
    <xdr:to>
      <xdr:col>7</xdr:col>
      <xdr:colOff>980315</xdr:colOff>
      <xdr:row>229</xdr:row>
      <xdr:rowOff>15536</xdr:rowOff>
    </xdr:to>
    <xdr:pic>
      <xdr:nvPicPr>
        <xdr:cNvPr id="5" name="Imagen 4">
          <a:extLst>
            <a:ext uri="{FF2B5EF4-FFF2-40B4-BE49-F238E27FC236}">
              <a16:creationId xmlns:a16="http://schemas.microsoft.com/office/drawing/2014/main" id="{78F12CF4-4512-499C-AA25-E8A6F69B51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18321" y="74676000"/>
          <a:ext cx="776208" cy="900000"/>
        </a:xfrm>
        <a:prstGeom prst="rect">
          <a:avLst/>
        </a:prstGeom>
      </xdr:spPr>
    </xdr:pic>
    <xdr:clientData/>
  </xdr:twoCellAnchor>
  <xdr:twoCellAnchor editAs="oneCell">
    <xdr:from>
      <xdr:col>7</xdr:col>
      <xdr:colOff>217715</xdr:colOff>
      <xdr:row>334</xdr:row>
      <xdr:rowOff>13608</xdr:rowOff>
    </xdr:from>
    <xdr:to>
      <xdr:col>7</xdr:col>
      <xdr:colOff>993923</xdr:colOff>
      <xdr:row>336</xdr:row>
      <xdr:rowOff>192429</xdr:rowOff>
    </xdr:to>
    <xdr:pic>
      <xdr:nvPicPr>
        <xdr:cNvPr id="6" name="Imagen 5">
          <a:extLst>
            <a:ext uri="{FF2B5EF4-FFF2-40B4-BE49-F238E27FC236}">
              <a16:creationId xmlns:a16="http://schemas.microsoft.com/office/drawing/2014/main" id="{9BFC541C-F72C-49C2-95D3-334C346FE4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31929" y="113401929"/>
          <a:ext cx="776208" cy="900000"/>
        </a:xfrm>
        <a:prstGeom prst="rect">
          <a:avLst/>
        </a:prstGeom>
      </xdr:spPr>
    </xdr:pic>
    <xdr:clientData/>
  </xdr:twoCellAnchor>
  <xdr:twoCellAnchor editAs="oneCell">
    <xdr:from>
      <xdr:col>6</xdr:col>
      <xdr:colOff>1143000</xdr:colOff>
      <xdr:row>353</xdr:row>
      <xdr:rowOff>326571</xdr:rowOff>
    </xdr:from>
    <xdr:to>
      <xdr:col>7</xdr:col>
      <xdr:colOff>721780</xdr:colOff>
      <xdr:row>357</xdr:row>
      <xdr:rowOff>69964</xdr:rowOff>
    </xdr:to>
    <xdr:pic>
      <xdr:nvPicPr>
        <xdr:cNvPr id="7" name="Imagen 6">
          <a:extLst>
            <a:ext uri="{FF2B5EF4-FFF2-40B4-BE49-F238E27FC236}">
              <a16:creationId xmlns:a16="http://schemas.microsoft.com/office/drawing/2014/main" id="{10ABB4BA-77EB-45A7-8D61-7388C4F48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59786" y="119538750"/>
          <a:ext cx="776208" cy="90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xdr:col>
      <xdr:colOff>285750</xdr:colOff>
      <xdr:row>27</xdr:row>
      <xdr:rowOff>47625</xdr:rowOff>
    </xdr:from>
    <xdr:ext cx="4968660" cy="937629"/>
    <xdr:sp macro="" textlink="">
      <xdr:nvSpPr>
        <xdr:cNvPr id="2" name="Rectángulo 1">
          <a:extLst>
            <a:ext uri="{FF2B5EF4-FFF2-40B4-BE49-F238E27FC236}">
              <a16:creationId xmlns:a16="http://schemas.microsoft.com/office/drawing/2014/main" id="{00000000-0008-0000-0F00-000002000000}"/>
            </a:ext>
          </a:extLst>
        </xdr:cNvPr>
        <xdr:cNvSpPr/>
      </xdr:nvSpPr>
      <xdr:spPr>
        <a:xfrm>
          <a:off x="2933700" y="14420850"/>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2</xdr:col>
      <xdr:colOff>285750</xdr:colOff>
      <xdr:row>46</xdr:row>
      <xdr:rowOff>47625</xdr:rowOff>
    </xdr:from>
    <xdr:ext cx="4968660" cy="937629"/>
    <xdr:sp macro="" textlink="">
      <xdr:nvSpPr>
        <xdr:cNvPr id="3" name="Rectángulo 2">
          <a:extLst>
            <a:ext uri="{FF2B5EF4-FFF2-40B4-BE49-F238E27FC236}">
              <a16:creationId xmlns:a16="http://schemas.microsoft.com/office/drawing/2014/main" id="{00000000-0008-0000-0F00-000003000000}"/>
            </a:ext>
          </a:extLst>
        </xdr:cNvPr>
        <xdr:cNvSpPr/>
      </xdr:nvSpPr>
      <xdr:spPr>
        <a:xfrm>
          <a:off x="2933700" y="14420850"/>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twoCellAnchor editAs="oneCell">
    <xdr:from>
      <xdr:col>4</xdr:col>
      <xdr:colOff>291353</xdr:colOff>
      <xdr:row>14</xdr:row>
      <xdr:rowOff>403412</xdr:rowOff>
    </xdr:from>
    <xdr:to>
      <xdr:col>4</xdr:col>
      <xdr:colOff>1067561</xdr:colOff>
      <xdr:row>16</xdr:row>
      <xdr:rowOff>138000</xdr:rowOff>
    </xdr:to>
    <xdr:pic>
      <xdr:nvPicPr>
        <xdr:cNvPr id="4" name="Imagen 3">
          <a:extLst>
            <a:ext uri="{FF2B5EF4-FFF2-40B4-BE49-F238E27FC236}">
              <a16:creationId xmlns:a16="http://schemas.microsoft.com/office/drawing/2014/main" id="{27322FAC-4878-4D29-8067-EB491C7049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6912" y="11889441"/>
          <a:ext cx="776208" cy="900000"/>
        </a:xfrm>
        <a:prstGeom prst="rect">
          <a:avLst/>
        </a:prstGeom>
      </xdr:spPr>
    </xdr:pic>
    <xdr:clientData/>
  </xdr:twoCellAnchor>
  <xdr:twoCellAnchor editAs="oneCell">
    <xdr:from>
      <xdr:col>5</xdr:col>
      <xdr:colOff>123265</xdr:colOff>
      <xdr:row>66</xdr:row>
      <xdr:rowOff>224118</xdr:rowOff>
    </xdr:from>
    <xdr:to>
      <xdr:col>5</xdr:col>
      <xdr:colOff>899473</xdr:colOff>
      <xdr:row>69</xdr:row>
      <xdr:rowOff>104383</xdr:rowOff>
    </xdr:to>
    <xdr:pic>
      <xdr:nvPicPr>
        <xdr:cNvPr id="5" name="Imagen 4">
          <a:extLst>
            <a:ext uri="{FF2B5EF4-FFF2-40B4-BE49-F238E27FC236}">
              <a16:creationId xmlns:a16="http://schemas.microsoft.com/office/drawing/2014/main" id="{8B9E2CE4-BA84-476C-B89C-31D2C777FE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0" y="20708471"/>
          <a:ext cx="776208" cy="90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695325</xdr:colOff>
      <xdr:row>22</xdr:row>
      <xdr:rowOff>104775</xdr:rowOff>
    </xdr:from>
    <xdr:to>
      <xdr:col>5</xdr:col>
      <xdr:colOff>433308</xdr:colOff>
      <xdr:row>28</xdr:row>
      <xdr:rowOff>128475</xdr:rowOff>
    </xdr:to>
    <xdr:pic>
      <xdr:nvPicPr>
        <xdr:cNvPr id="2" name="Imagen 1">
          <a:extLst>
            <a:ext uri="{FF2B5EF4-FFF2-40B4-BE49-F238E27FC236}">
              <a16:creationId xmlns:a16="http://schemas.microsoft.com/office/drawing/2014/main" id="{B83E01F3-C4CD-4641-8C36-285CED814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01075" y="3457575"/>
          <a:ext cx="776208" cy="900000"/>
        </a:xfrm>
        <a:prstGeom prst="rect">
          <a:avLst/>
        </a:prstGeom>
      </xdr:spPr>
    </xdr:pic>
    <xdr:clientData/>
  </xdr:twoCellAnchor>
  <xdr:twoCellAnchor editAs="oneCell">
    <xdr:from>
      <xdr:col>4</xdr:col>
      <xdr:colOff>638175</xdr:colOff>
      <xdr:row>43</xdr:row>
      <xdr:rowOff>66675</xdr:rowOff>
    </xdr:from>
    <xdr:to>
      <xdr:col>5</xdr:col>
      <xdr:colOff>376158</xdr:colOff>
      <xdr:row>49</xdr:row>
      <xdr:rowOff>90375</xdr:rowOff>
    </xdr:to>
    <xdr:pic>
      <xdr:nvPicPr>
        <xdr:cNvPr id="3" name="Imagen 2">
          <a:extLst>
            <a:ext uri="{FF2B5EF4-FFF2-40B4-BE49-F238E27FC236}">
              <a16:creationId xmlns:a16="http://schemas.microsoft.com/office/drawing/2014/main" id="{9902367D-2EFA-4869-9278-29D2E4EA93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43925" y="6648450"/>
          <a:ext cx="776208" cy="900000"/>
        </a:xfrm>
        <a:prstGeom prst="rect">
          <a:avLst/>
        </a:prstGeom>
      </xdr:spPr>
    </xdr:pic>
    <xdr:clientData/>
  </xdr:twoCellAnchor>
  <xdr:twoCellAnchor editAs="oneCell">
    <xdr:from>
      <xdr:col>4</xdr:col>
      <xdr:colOff>666750</xdr:colOff>
      <xdr:row>69</xdr:row>
      <xdr:rowOff>66675</xdr:rowOff>
    </xdr:from>
    <xdr:to>
      <xdr:col>5</xdr:col>
      <xdr:colOff>404733</xdr:colOff>
      <xdr:row>75</xdr:row>
      <xdr:rowOff>90375</xdr:rowOff>
    </xdr:to>
    <xdr:pic>
      <xdr:nvPicPr>
        <xdr:cNvPr id="4" name="Imagen 3">
          <a:extLst>
            <a:ext uri="{FF2B5EF4-FFF2-40B4-BE49-F238E27FC236}">
              <a16:creationId xmlns:a16="http://schemas.microsoft.com/office/drawing/2014/main" id="{6363450D-000F-43F6-845C-854D446DF3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0" y="10553700"/>
          <a:ext cx="776208" cy="900000"/>
        </a:xfrm>
        <a:prstGeom prst="rect">
          <a:avLst/>
        </a:prstGeom>
      </xdr:spPr>
    </xdr:pic>
    <xdr:clientData/>
  </xdr:twoCellAnchor>
  <xdr:twoCellAnchor editAs="oneCell">
    <xdr:from>
      <xdr:col>4</xdr:col>
      <xdr:colOff>638175</xdr:colOff>
      <xdr:row>94</xdr:row>
      <xdr:rowOff>104775</xdr:rowOff>
    </xdr:from>
    <xdr:to>
      <xdr:col>5</xdr:col>
      <xdr:colOff>376158</xdr:colOff>
      <xdr:row>100</xdr:row>
      <xdr:rowOff>128475</xdr:rowOff>
    </xdr:to>
    <xdr:pic>
      <xdr:nvPicPr>
        <xdr:cNvPr id="5" name="Imagen 4">
          <a:extLst>
            <a:ext uri="{FF2B5EF4-FFF2-40B4-BE49-F238E27FC236}">
              <a16:creationId xmlns:a16="http://schemas.microsoft.com/office/drawing/2014/main" id="{AE70DFC7-853B-40DA-9208-2E471E7AC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43925" y="14354175"/>
          <a:ext cx="776208" cy="90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1009650</xdr:colOff>
      <xdr:row>2179</xdr:row>
      <xdr:rowOff>0</xdr:rowOff>
    </xdr:from>
    <xdr:to>
      <xdr:col>8</xdr:col>
      <xdr:colOff>1785858</xdr:colOff>
      <xdr:row>2185</xdr:row>
      <xdr:rowOff>42750</xdr:rowOff>
    </xdr:to>
    <xdr:pic>
      <xdr:nvPicPr>
        <xdr:cNvPr id="3" name="Imagen 2">
          <a:extLst>
            <a:ext uri="{FF2B5EF4-FFF2-40B4-BE49-F238E27FC236}">
              <a16:creationId xmlns:a16="http://schemas.microsoft.com/office/drawing/2014/main" id="{63CBEAEC-9E37-4C7E-97AE-18549D06A2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92150" y="312381900"/>
          <a:ext cx="776208" cy="900000"/>
        </a:xfrm>
        <a:prstGeom prst="rect">
          <a:avLst/>
        </a:prstGeom>
      </xdr:spPr>
    </xdr:pic>
    <xdr:clientData/>
  </xdr:twoCellAnchor>
  <xdr:twoCellAnchor editAs="oneCell">
    <xdr:from>
      <xdr:col>10</xdr:col>
      <xdr:colOff>400050</xdr:colOff>
      <xdr:row>6050</xdr:row>
      <xdr:rowOff>123825</xdr:rowOff>
    </xdr:from>
    <xdr:to>
      <xdr:col>12</xdr:col>
      <xdr:colOff>299958</xdr:colOff>
      <xdr:row>6056</xdr:row>
      <xdr:rowOff>14175</xdr:rowOff>
    </xdr:to>
    <xdr:pic>
      <xdr:nvPicPr>
        <xdr:cNvPr id="4" name="Imagen 3">
          <a:extLst>
            <a:ext uri="{FF2B5EF4-FFF2-40B4-BE49-F238E27FC236}">
              <a16:creationId xmlns:a16="http://schemas.microsoft.com/office/drawing/2014/main" id="{9327BE14-3195-49D3-BBAD-FD81325147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59250" y="996372150"/>
          <a:ext cx="776208" cy="900000"/>
        </a:xfrm>
        <a:prstGeom prst="rect">
          <a:avLst/>
        </a:prstGeom>
      </xdr:spPr>
    </xdr:pic>
    <xdr:clientData/>
  </xdr:twoCellAnchor>
  <xdr:twoCellAnchor editAs="oneCell">
    <xdr:from>
      <xdr:col>8</xdr:col>
      <xdr:colOff>1104900</xdr:colOff>
      <xdr:row>11023</xdr:row>
      <xdr:rowOff>38100</xdr:rowOff>
    </xdr:from>
    <xdr:to>
      <xdr:col>8</xdr:col>
      <xdr:colOff>1881108</xdr:colOff>
      <xdr:row>11029</xdr:row>
      <xdr:rowOff>80850</xdr:rowOff>
    </xdr:to>
    <xdr:pic>
      <xdr:nvPicPr>
        <xdr:cNvPr id="5" name="Imagen 4">
          <a:extLst>
            <a:ext uri="{FF2B5EF4-FFF2-40B4-BE49-F238E27FC236}">
              <a16:creationId xmlns:a16="http://schemas.microsoft.com/office/drawing/2014/main" id="{7234D6CB-8674-4BF5-A63B-CDEB363150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87400" y="1707622950"/>
          <a:ext cx="776208" cy="900000"/>
        </a:xfrm>
        <a:prstGeom prst="rect">
          <a:avLst/>
        </a:prstGeom>
      </xdr:spPr>
    </xdr:pic>
    <xdr:clientData/>
  </xdr:twoCellAnchor>
  <xdr:twoCellAnchor editAs="oneCell">
    <xdr:from>
      <xdr:col>8</xdr:col>
      <xdr:colOff>1171575</xdr:colOff>
      <xdr:row>11237</xdr:row>
      <xdr:rowOff>38100</xdr:rowOff>
    </xdr:from>
    <xdr:to>
      <xdr:col>8</xdr:col>
      <xdr:colOff>1947783</xdr:colOff>
      <xdr:row>11243</xdr:row>
      <xdr:rowOff>80850</xdr:rowOff>
    </xdr:to>
    <xdr:pic>
      <xdr:nvPicPr>
        <xdr:cNvPr id="6" name="Imagen 5">
          <a:extLst>
            <a:ext uri="{FF2B5EF4-FFF2-40B4-BE49-F238E27FC236}">
              <a16:creationId xmlns:a16="http://schemas.microsoft.com/office/drawing/2014/main" id="{3A748955-40BF-4D1A-91DF-87D0B2B9F4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4075" y="1739103075"/>
          <a:ext cx="776208" cy="90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xdr:col>
      <xdr:colOff>733425</xdr:colOff>
      <xdr:row>115</xdr:row>
      <xdr:rowOff>581025</xdr:rowOff>
    </xdr:from>
    <xdr:ext cx="4968660" cy="937629"/>
    <xdr:sp macro="" textlink="">
      <xdr:nvSpPr>
        <xdr:cNvPr id="2" name="Rectángulo 1">
          <a:extLst>
            <a:ext uri="{FF2B5EF4-FFF2-40B4-BE49-F238E27FC236}">
              <a16:creationId xmlns:a16="http://schemas.microsoft.com/office/drawing/2014/main" id="{00000000-0008-0000-1200-000002000000}"/>
            </a:ext>
          </a:extLst>
        </xdr:cNvPr>
        <xdr:cNvSpPr/>
      </xdr:nvSpPr>
      <xdr:spPr>
        <a:xfrm>
          <a:off x="4476750" y="27374850"/>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twoCellAnchor editAs="oneCell">
    <xdr:from>
      <xdr:col>11</xdr:col>
      <xdr:colOff>1075764</xdr:colOff>
      <xdr:row>20</xdr:row>
      <xdr:rowOff>280148</xdr:rowOff>
    </xdr:from>
    <xdr:to>
      <xdr:col>12</xdr:col>
      <xdr:colOff>608120</xdr:colOff>
      <xdr:row>24</xdr:row>
      <xdr:rowOff>14736</xdr:rowOff>
    </xdr:to>
    <xdr:pic>
      <xdr:nvPicPr>
        <xdr:cNvPr id="3" name="Imagen 2">
          <a:extLst>
            <a:ext uri="{FF2B5EF4-FFF2-40B4-BE49-F238E27FC236}">
              <a16:creationId xmlns:a16="http://schemas.microsoft.com/office/drawing/2014/main" id="{A69DD85C-3A3E-4EBC-ACF8-DDD1254EE7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1088" y="6768354"/>
          <a:ext cx="776208" cy="900000"/>
        </a:xfrm>
        <a:prstGeom prst="rect">
          <a:avLst/>
        </a:prstGeom>
      </xdr:spPr>
    </xdr:pic>
    <xdr:clientData/>
  </xdr:twoCellAnchor>
  <xdr:twoCellAnchor editAs="oneCell">
    <xdr:from>
      <xdr:col>12</xdr:col>
      <xdr:colOff>201706</xdr:colOff>
      <xdr:row>37</xdr:row>
      <xdr:rowOff>190500</xdr:rowOff>
    </xdr:from>
    <xdr:to>
      <xdr:col>12</xdr:col>
      <xdr:colOff>977914</xdr:colOff>
      <xdr:row>38</xdr:row>
      <xdr:rowOff>373323</xdr:rowOff>
    </xdr:to>
    <xdr:pic>
      <xdr:nvPicPr>
        <xdr:cNvPr id="4" name="Imagen 3">
          <a:extLst>
            <a:ext uri="{FF2B5EF4-FFF2-40B4-BE49-F238E27FC236}">
              <a16:creationId xmlns:a16="http://schemas.microsoft.com/office/drawing/2014/main" id="{2A219C57-82DC-48C7-8C46-381D4AB890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10882" y="12169588"/>
          <a:ext cx="776208" cy="900000"/>
        </a:xfrm>
        <a:prstGeom prst="rect">
          <a:avLst/>
        </a:prstGeom>
      </xdr:spPr>
    </xdr:pic>
    <xdr:clientData/>
  </xdr:twoCellAnchor>
  <xdr:twoCellAnchor editAs="oneCell">
    <xdr:from>
      <xdr:col>9</xdr:col>
      <xdr:colOff>941294</xdr:colOff>
      <xdr:row>102</xdr:row>
      <xdr:rowOff>257735</xdr:rowOff>
    </xdr:from>
    <xdr:to>
      <xdr:col>10</xdr:col>
      <xdr:colOff>473649</xdr:colOff>
      <xdr:row>105</xdr:row>
      <xdr:rowOff>283676</xdr:rowOff>
    </xdr:to>
    <xdr:pic>
      <xdr:nvPicPr>
        <xdr:cNvPr id="6" name="Imagen 5">
          <a:extLst>
            <a:ext uri="{FF2B5EF4-FFF2-40B4-BE49-F238E27FC236}">
              <a16:creationId xmlns:a16="http://schemas.microsoft.com/office/drawing/2014/main" id="{EC144F4F-8B65-4424-AFDF-610C247403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18912" y="31017882"/>
          <a:ext cx="776208" cy="9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3314700</xdr:colOff>
      <xdr:row>16</xdr:row>
      <xdr:rowOff>200025</xdr:rowOff>
    </xdr:from>
    <xdr:to>
      <xdr:col>1</xdr:col>
      <xdr:colOff>376158</xdr:colOff>
      <xdr:row>21</xdr:row>
      <xdr:rowOff>23700</xdr:rowOff>
    </xdr:to>
    <xdr:pic>
      <xdr:nvPicPr>
        <xdr:cNvPr id="2" name="Imagen 1">
          <a:extLst>
            <a:ext uri="{FF2B5EF4-FFF2-40B4-BE49-F238E27FC236}">
              <a16:creationId xmlns:a16="http://schemas.microsoft.com/office/drawing/2014/main" id="{6ECBE87B-F59A-4F0E-980C-3631BFF0F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4038600"/>
          <a:ext cx="776208" cy="9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304800</xdr:colOff>
      <xdr:row>277</xdr:row>
      <xdr:rowOff>0</xdr:rowOff>
    </xdr:from>
    <xdr:to>
      <xdr:col>2</xdr:col>
      <xdr:colOff>328533</xdr:colOff>
      <xdr:row>283</xdr:row>
      <xdr:rowOff>23700</xdr:rowOff>
    </xdr:to>
    <xdr:pic>
      <xdr:nvPicPr>
        <xdr:cNvPr id="2" name="Imagen 1">
          <a:extLst>
            <a:ext uri="{FF2B5EF4-FFF2-40B4-BE49-F238E27FC236}">
              <a16:creationId xmlns:a16="http://schemas.microsoft.com/office/drawing/2014/main" id="{147D1E0C-DF96-456A-AB91-FAFDD7F2CF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81425" y="42672000"/>
          <a:ext cx="776208" cy="900000"/>
        </a:xfrm>
        <a:prstGeom prst="rect">
          <a:avLst/>
        </a:prstGeom>
      </xdr:spPr>
    </xdr:pic>
    <xdr:clientData/>
  </xdr:twoCellAnchor>
  <xdr:twoCellAnchor editAs="oneCell">
    <xdr:from>
      <xdr:col>0</xdr:col>
      <xdr:colOff>2524125</xdr:colOff>
      <xdr:row>48</xdr:row>
      <xdr:rowOff>28575</xdr:rowOff>
    </xdr:from>
    <xdr:to>
      <xdr:col>0</xdr:col>
      <xdr:colOff>3300333</xdr:colOff>
      <xdr:row>53</xdr:row>
      <xdr:rowOff>118950</xdr:rowOff>
    </xdr:to>
    <xdr:pic>
      <xdr:nvPicPr>
        <xdr:cNvPr id="4" name="Imagen 3">
          <a:extLst>
            <a:ext uri="{FF2B5EF4-FFF2-40B4-BE49-F238E27FC236}">
              <a16:creationId xmlns:a16="http://schemas.microsoft.com/office/drawing/2014/main" id="{EF677388-2415-4395-A639-9A13192751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24125" y="7734300"/>
          <a:ext cx="776208" cy="900000"/>
        </a:xfrm>
        <a:prstGeom prst="rect">
          <a:avLst/>
        </a:prstGeom>
      </xdr:spPr>
    </xdr:pic>
    <xdr:clientData/>
  </xdr:twoCellAnchor>
  <xdr:twoCellAnchor editAs="oneCell">
    <xdr:from>
      <xdr:col>0</xdr:col>
      <xdr:colOff>2600325</xdr:colOff>
      <xdr:row>103</xdr:row>
      <xdr:rowOff>95250</xdr:rowOff>
    </xdr:from>
    <xdr:to>
      <xdr:col>0</xdr:col>
      <xdr:colOff>3376533</xdr:colOff>
      <xdr:row>109</xdr:row>
      <xdr:rowOff>128475</xdr:rowOff>
    </xdr:to>
    <xdr:pic>
      <xdr:nvPicPr>
        <xdr:cNvPr id="6" name="Imagen 5">
          <a:extLst>
            <a:ext uri="{FF2B5EF4-FFF2-40B4-BE49-F238E27FC236}">
              <a16:creationId xmlns:a16="http://schemas.microsoft.com/office/drawing/2014/main" id="{0983E7D4-F817-4082-8448-EA0D95EE9C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0325" y="16278225"/>
          <a:ext cx="776208" cy="900000"/>
        </a:xfrm>
        <a:prstGeom prst="rect">
          <a:avLst/>
        </a:prstGeom>
      </xdr:spPr>
    </xdr:pic>
    <xdr:clientData/>
  </xdr:twoCellAnchor>
  <xdr:twoCellAnchor editAs="oneCell">
    <xdr:from>
      <xdr:col>0</xdr:col>
      <xdr:colOff>2581275</xdr:colOff>
      <xdr:row>162</xdr:row>
      <xdr:rowOff>104775</xdr:rowOff>
    </xdr:from>
    <xdr:to>
      <xdr:col>0</xdr:col>
      <xdr:colOff>3357483</xdr:colOff>
      <xdr:row>168</xdr:row>
      <xdr:rowOff>128475</xdr:rowOff>
    </xdr:to>
    <xdr:pic>
      <xdr:nvPicPr>
        <xdr:cNvPr id="8" name="Imagen 7">
          <a:extLst>
            <a:ext uri="{FF2B5EF4-FFF2-40B4-BE49-F238E27FC236}">
              <a16:creationId xmlns:a16="http://schemas.microsoft.com/office/drawing/2014/main" id="{AFC666F4-D9A0-43AA-A394-64F9E96C59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1275" y="25260300"/>
          <a:ext cx="776208" cy="900000"/>
        </a:xfrm>
        <a:prstGeom prst="rect">
          <a:avLst/>
        </a:prstGeom>
      </xdr:spPr>
    </xdr:pic>
    <xdr:clientData/>
  </xdr:twoCellAnchor>
  <xdr:twoCellAnchor editAs="oneCell">
    <xdr:from>
      <xdr:col>0</xdr:col>
      <xdr:colOff>2552700</xdr:colOff>
      <xdr:row>218</xdr:row>
      <xdr:rowOff>19050</xdr:rowOff>
    </xdr:from>
    <xdr:to>
      <xdr:col>0</xdr:col>
      <xdr:colOff>3328908</xdr:colOff>
      <xdr:row>224</xdr:row>
      <xdr:rowOff>42750</xdr:rowOff>
    </xdr:to>
    <xdr:pic>
      <xdr:nvPicPr>
        <xdr:cNvPr id="9" name="Imagen 8">
          <a:extLst>
            <a:ext uri="{FF2B5EF4-FFF2-40B4-BE49-F238E27FC236}">
              <a16:creationId xmlns:a16="http://schemas.microsoft.com/office/drawing/2014/main" id="{A97002BC-6FFE-4F41-A709-6032A9FD71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2700" y="33718500"/>
          <a:ext cx="776208" cy="9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276225</xdr:colOff>
      <xdr:row>41</xdr:row>
      <xdr:rowOff>152400</xdr:rowOff>
    </xdr:from>
    <xdr:to>
      <xdr:col>7</xdr:col>
      <xdr:colOff>414258</xdr:colOff>
      <xdr:row>44</xdr:row>
      <xdr:rowOff>42750</xdr:rowOff>
    </xdr:to>
    <xdr:pic>
      <xdr:nvPicPr>
        <xdr:cNvPr id="2" name="Imagen 1">
          <a:extLst>
            <a:ext uri="{FF2B5EF4-FFF2-40B4-BE49-F238E27FC236}">
              <a16:creationId xmlns:a16="http://schemas.microsoft.com/office/drawing/2014/main" id="{F997EC25-B2D1-4BE4-904B-9C26396402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53225" y="12887325"/>
          <a:ext cx="776208" cy="900000"/>
        </a:xfrm>
        <a:prstGeom prst="rect">
          <a:avLst/>
        </a:prstGeom>
      </xdr:spPr>
    </xdr:pic>
    <xdr:clientData/>
  </xdr:twoCellAnchor>
  <xdr:twoCellAnchor editAs="oneCell">
    <xdr:from>
      <xdr:col>9</xdr:col>
      <xdr:colOff>0</xdr:colOff>
      <xdr:row>18</xdr:row>
      <xdr:rowOff>276225</xdr:rowOff>
    </xdr:from>
    <xdr:to>
      <xdr:col>11</xdr:col>
      <xdr:colOff>109458</xdr:colOff>
      <xdr:row>22</xdr:row>
      <xdr:rowOff>14175</xdr:rowOff>
    </xdr:to>
    <xdr:pic>
      <xdr:nvPicPr>
        <xdr:cNvPr id="3" name="Imagen 2">
          <a:extLst>
            <a:ext uri="{FF2B5EF4-FFF2-40B4-BE49-F238E27FC236}">
              <a16:creationId xmlns:a16="http://schemas.microsoft.com/office/drawing/2014/main" id="{5F2FC377-F78E-41C8-A71B-F546A3D14A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05825" y="5991225"/>
          <a:ext cx="776208" cy="9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3448050</xdr:colOff>
      <xdr:row>21</xdr:row>
      <xdr:rowOff>104775</xdr:rowOff>
    </xdr:from>
    <xdr:to>
      <xdr:col>0</xdr:col>
      <xdr:colOff>4224258</xdr:colOff>
      <xdr:row>27</xdr:row>
      <xdr:rowOff>23700</xdr:rowOff>
    </xdr:to>
    <xdr:pic>
      <xdr:nvPicPr>
        <xdr:cNvPr id="2" name="Imagen 1">
          <a:extLst>
            <a:ext uri="{FF2B5EF4-FFF2-40B4-BE49-F238E27FC236}">
              <a16:creationId xmlns:a16="http://schemas.microsoft.com/office/drawing/2014/main" id="{C946C83E-EB20-49A3-AF40-0A455FD042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48050" y="4067175"/>
          <a:ext cx="776208" cy="9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419100</xdr:colOff>
      <xdr:row>21</xdr:row>
      <xdr:rowOff>38100</xdr:rowOff>
    </xdr:from>
    <xdr:ext cx="4968660" cy="937629"/>
    <xdr:sp macro="" textlink="">
      <xdr:nvSpPr>
        <xdr:cNvPr id="2" name="Rectángulo 1">
          <a:extLst>
            <a:ext uri="{FF2B5EF4-FFF2-40B4-BE49-F238E27FC236}">
              <a16:creationId xmlns:a16="http://schemas.microsoft.com/office/drawing/2014/main" id="{00000000-0008-0000-0600-000002000000}"/>
            </a:ext>
          </a:extLst>
        </xdr:cNvPr>
        <xdr:cNvSpPr/>
      </xdr:nvSpPr>
      <xdr:spPr>
        <a:xfrm>
          <a:off x="3048000" y="4181475"/>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2</xdr:col>
      <xdr:colOff>419100</xdr:colOff>
      <xdr:row>127</xdr:row>
      <xdr:rowOff>38100</xdr:rowOff>
    </xdr:from>
    <xdr:ext cx="4968660" cy="937629"/>
    <xdr:sp macro="" textlink="">
      <xdr:nvSpPr>
        <xdr:cNvPr id="4" name="Rectángulo 3">
          <a:extLst>
            <a:ext uri="{FF2B5EF4-FFF2-40B4-BE49-F238E27FC236}">
              <a16:creationId xmlns:a16="http://schemas.microsoft.com/office/drawing/2014/main" id="{00000000-0008-0000-0600-000004000000}"/>
            </a:ext>
          </a:extLst>
        </xdr:cNvPr>
        <xdr:cNvSpPr/>
      </xdr:nvSpPr>
      <xdr:spPr>
        <a:xfrm>
          <a:off x="6734175" y="4038600"/>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twoCellAnchor editAs="oneCell">
    <xdr:from>
      <xdr:col>5</xdr:col>
      <xdr:colOff>600075</xdr:colOff>
      <xdr:row>81</xdr:row>
      <xdr:rowOff>209550</xdr:rowOff>
    </xdr:from>
    <xdr:to>
      <xdr:col>6</xdr:col>
      <xdr:colOff>633333</xdr:colOff>
      <xdr:row>84</xdr:row>
      <xdr:rowOff>252300</xdr:rowOff>
    </xdr:to>
    <xdr:pic>
      <xdr:nvPicPr>
        <xdr:cNvPr id="5" name="Imagen 4">
          <a:extLst>
            <a:ext uri="{FF2B5EF4-FFF2-40B4-BE49-F238E27FC236}">
              <a16:creationId xmlns:a16="http://schemas.microsoft.com/office/drawing/2014/main" id="{AEAAA403-579C-4555-81AD-A6AFE919C6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5" y="14754225"/>
          <a:ext cx="776208" cy="900000"/>
        </a:xfrm>
        <a:prstGeom prst="rect">
          <a:avLst/>
        </a:prstGeom>
      </xdr:spPr>
    </xdr:pic>
    <xdr:clientData/>
  </xdr:twoCellAnchor>
  <xdr:twoCellAnchor editAs="oneCell">
    <xdr:from>
      <xdr:col>5</xdr:col>
      <xdr:colOff>704850</xdr:colOff>
      <xdr:row>99</xdr:row>
      <xdr:rowOff>95250</xdr:rowOff>
    </xdr:from>
    <xdr:to>
      <xdr:col>6</xdr:col>
      <xdr:colOff>738108</xdr:colOff>
      <xdr:row>105</xdr:row>
      <xdr:rowOff>99900</xdr:rowOff>
    </xdr:to>
    <xdr:pic>
      <xdr:nvPicPr>
        <xdr:cNvPr id="6" name="Imagen 5">
          <a:extLst>
            <a:ext uri="{FF2B5EF4-FFF2-40B4-BE49-F238E27FC236}">
              <a16:creationId xmlns:a16="http://schemas.microsoft.com/office/drawing/2014/main" id="{17AAD357-15B1-4D38-B1C2-82703C729D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72600" y="18468975"/>
          <a:ext cx="776208" cy="9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10583</xdr:colOff>
      <xdr:row>17</xdr:row>
      <xdr:rowOff>63500</xdr:rowOff>
    </xdr:from>
    <xdr:to>
      <xdr:col>14</xdr:col>
      <xdr:colOff>786791</xdr:colOff>
      <xdr:row>23</xdr:row>
      <xdr:rowOff>74500</xdr:rowOff>
    </xdr:to>
    <xdr:pic>
      <xdr:nvPicPr>
        <xdr:cNvPr id="2" name="Imagen 1">
          <a:extLst>
            <a:ext uri="{FF2B5EF4-FFF2-40B4-BE49-F238E27FC236}">
              <a16:creationId xmlns:a16="http://schemas.microsoft.com/office/drawing/2014/main" id="{C23F6D18-0D97-481F-9420-C0F013FFBB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2583" y="4127500"/>
          <a:ext cx="776208" cy="900000"/>
        </a:xfrm>
        <a:prstGeom prst="rect">
          <a:avLst/>
        </a:prstGeom>
      </xdr:spPr>
    </xdr:pic>
    <xdr:clientData/>
  </xdr:twoCellAnchor>
  <xdr:twoCellAnchor editAs="oneCell">
    <xdr:from>
      <xdr:col>14</xdr:col>
      <xdr:colOff>120650</xdr:colOff>
      <xdr:row>43</xdr:row>
      <xdr:rowOff>141817</xdr:rowOff>
    </xdr:from>
    <xdr:to>
      <xdr:col>14</xdr:col>
      <xdr:colOff>896858</xdr:colOff>
      <xdr:row>50</xdr:row>
      <xdr:rowOff>4650</xdr:rowOff>
    </xdr:to>
    <xdr:pic>
      <xdr:nvPicPr>
        <xdr:cNvPr id="3" name="Imagen 2">
          <a:extLst>
            <a:ext uri="{FF2B5EF4-FFF2-40B4-BE49-F238E27FC236}">
              <a16:creationId xmlns:a16="http://schemas.microsoft.com/office/drawing/2014/main" id="{EB2A28D2-E136-4708-AE05-2672ADA8BA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2650" y="9603317"/>
          <a:ext cx="776208" cy="9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228600</xdr:colOff>
      <xdr:row>12</xdr:row>
      <xdr:rowOff>0</xdr:rowOff>
    </xdr:from>
    <xdr:to>
      <xdr:col>15</xdr:col>
      <xdr:colOff>423783</xdr:colOff>
      <xdr:row>17</xdr:row>
      <xdr:rowOff>128475</xdr:rowOff>
    </xdr:to>
    <xdr:pic>
      <xdr:nvPicPr>
        <xdr:cNvPr id="2" name="Imagen 1">
          <a:extLst>
            <a:ext uri="{FF2B5EF4-FFF2-40B4-BE49-F238E27FC236}">
              <a16:creationId xmlns:a16="http://schemas.microsoft.com/office/drawing/2014/main" id="{012BCC4F-CFE3-4C6A-BF63-86AC6CED7E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29950" y="3305175"/>
          <a:ext cx="776208" cy="9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214312</xdr:colOff>
      <xdr:row>48</xdr:row>
      <xdr:rowOff>142876</xdr:rowOff>
    </xdr:from>
    <xdr:to>
      <xdr:col>18</xdr:col>
      <xdr:colOff>38020</xdr:colOff>
      <xdr:row>54</xdr:row>
      <xdr:rowOff>42751</xdr:rowOff>
    </xdr:to>
    <xdr:pic>
      <xdr:nvPicPr>
        <xdr:cNvPr id="2" name="Imagen 1">
          <a:extLst>
            <a:ext uri="{FF2B5EF4-FFF2-40B4-BE49-F238E27FC236}">
              <a16:creationId xmlns:a16="http://schemas.microsoft.com/office/drawing/2014/main" id="{DCBB430E-95BF-4640-91FC-F4F21756EB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1312" y="9239251"/>
          <a:ext cx="776208" cy="900000"/>
        </a:xfrm>
        <a:prstGeom prst="rect">
          <a:avLst/>
        </a:prstGeom>
      </xdr:spPr>
    </xdr:pic>
    <xdr:clientData/>
  </xdr:twoCellAnchor>
  <xdr:twoCellAnchor editAs="oneCell">
    <xdr:from>
      <xdr:col>15</xdr:col>
      <xdr:colOff>428625</xdr:colOff>
      <xdr:row>102</xdr:row>
      <xdr:rowOff>142875</xdr:rowOff>
    </xdr:from>
    <xdr:to>
      <xdr:col>17</xdr:col>
      <xdr:colOff>252333</xdr:colOff>
      <xdr:row>108</xdr:row>
      <xdr:rowOff>42750</xdr:rowOff>
    </xdr:to>
    <xdr:pic>
      <xdr:nvPicPr>
        <xdr:cNvPr id="3" name="Imagen 2">
          <a:extLst>
            <a:ext uri="{FF2B5EF4-FFF2-40B4-BE49-F238E27FC236}">
              <a16:creationId xmlns:a16="http://schemas.microsoft.com/office/drawing/2014/main" id="{D45087DD-85A7-41C4-BD18-C578FE6AD9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9375" y="19216688"/>
          <a:ext cx="776208" cy="900000"/>
        </a:xfrm>
        <a:prstGeom prst="rect">
          <a:avLst/>
        </a:prstGeom>
      </xdr:spPr>
    </xdr:pic>
    <xdr:clientData/>
  </xdr:twoCellAnchor>
  <xdr:twoCellAnchor editAs="oneCell">
    <xdr:from>
      <xdr:col>15</xdr:col>
      <xdr:colOff>80963</xdr:colOff>
      <xdr:row>148</xdr:row>
      <xdr:rowOff>9526</xdr:rowOff>
    </xdr:from>
    <xdr:to>
      <xdr:col>16</xdr:col>
      <xdr:colOff>380921</xdr:colOff>
      <xdr:row>153</xdr:row>
      <xdr:rowOff>76088</xdr:rowOff>
    </xdr:to>
    <xdr:pic>
      <xdr:nvPicPr>
        <xdr:cNvPr id="4" name="Imagen 3">
          <a:extLst>
            <a:ext uri="{FF2B5EF4-FFF2-40B4-BE49-F238E27FC236}">
              <a16:creationId xmlns:a16="http://schemas.microsoft.com/office/drawing/2014/main" id="{D76E1089-77BE-4B99-8799-04FE98C33E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91713" y="28441651"/>
          <a:ext cx="776208" cy="900000"/>
        </a:xfrm>
        <a:prstGeom prst="rect">
          <a:avLst/>
        </a:prstGeom>
      </xdr:spPr>
    </xdr:pic>
    <xdr:clientData/>
  </xdr:twoCellAnchor>
  <xdr:twoCellAnchor editAs="oneCell">
    <xdr:from>
      <xdr:col>16</xdr:col>
      <xdr:colOff>423863</xdr:colOff>
      <xdr:row>186</xdr:row>
      <xdr:rowOff>19051</xdr:rowOff>
    </xdr:from>
    <xdr:to>
      <xdr:col>18</xdr:col>
      <xdr:colOff>247571</xdr:colOff>
      <xdr:row>191</xdr:row>
      <xdr:rowOff>85614</xdr:rowOff>
    </xdr:to>
    <xdr:pic>
      <xdr:nvPicPr>
        <xdr:cNvPr id="5" name="Imagen 4">
          <a:extLst>
            <a:ext uri="{FF2B5EF4-FFF2-40B4-BE49-F238E27FC236}">
              <a16:creationId xmlns:a16="http://schemas.microsoft.com/office/drawing/2014/main" id="{9E289809-DD04-4A8F-BF83-90403C0C51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0863" y="36666489"/>
          <a:ext cx="776208" cy="9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nny/Downloads/FORMATOS2021_UPPM_Consoli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
      <sheetName val="F-18"/>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SR34"/>
  <sheetViews>
    <sheetView zoomScaleNormal="100" zoomScaleSheetLayoutView="100" workbookViewId="0"/>
  </sheetViews>
  <sheetFormatPr baseColWidth="10" defaultColWidth="11.42578125" defaultRowHeight="12.75" x14ac:dyDescent="0.2"/>
  <cols>
    <col min="1" max="1" width="19.85546875" style="18" customWidth="1"/>
    <col min="2" max="2" width="69.85546875" style="19" customWidth="1"/>
    <col min="3" max="5" width="8.7109375" style="18" customWidth="1"/>
    <col min="6" max="16384" width="11.42578125" style="18"/>
  </cols>
  <sheetData>
    <row r="1" spans="1:512" s="17" customFormat="1" ht="15.75" x14ac:dyDescent="0.2">
      <c r="A1" s="15" t="s">
        <v>329</v>
      </c>
      <c r="B1" s="16"/>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c r="QJ1" s="22"/>
      <c r="QK1" s="22"/>
      <c r="QL1" s="22"/>
      <c r="QM1" s="22"/>
      <c r="QN1" s="22"/>
      <c r="QO1" s="22"/>
      <c r="QP1" s="22"/>
      <c r="QQ1" s="22"/>
      <c r="QR1" s="22"/>
      <c r="QS1" s="22"/>
      <c r="QT1" s="22"/>
      <c r="QU1" s="22"/>
      <c r="QV1" s="22"/>
      <c r="QW1" s="22"/>
      <c r="QX1" s="22"/>
      <c r="QY1" s="22"/>
      <c r="QZ1" s="22"/>
      <c r="RA1" s="22"/>
      <c r="RB1" s="22"/>
      <c r="RC1" s="22"/>
      <c r="RD1" s="22"/>
      <c r="RE1" s="22"/>
      <c r="RF1" s="22"/>
      <c r="RG1" s="22"/>
      <c r="RH1" s="22"/>
      <c r="RI1" s="22"/>
      <c r="RJ1" s="22"/>
      <c r="RK1" s="22"/>
      <c r="RL1" s="22"/>
      <c r="RM1" s="22"/>
      <c r="RN1" s="22"/>
      <c r="RO1" s="22"/>
      <c r="RP1" s="22"/>
      <c r="RQ1" s="22"/>
      <c r="RR1" s="22"/>
      <c r="RS1" s="22"/>
      <c r="RT1" s="22"/>
      <c r="RU1" s="22"/>
      <c r="RV1" s="22"/>
      <c r="RW1" s="22"/>
      <c r="RX1" s="22"/>
      <c r="RY1" s="22"/>
      <c r="RZ1" s="22"/>
      <c r="SA1" s="22"/>
      <c r="SB1" s="22"/>
      <c r="SC1" s="22"/>
      <c r="SD1" s="22"/>
      <c r="SE1" s="22"/>
      <c r="SF1" s="22"/>
      <c r="SG1" s="22"/>
      <c r="SH1" s="22"/>
      <c r="SI1" s="22"/>
      <c r="SJ1" s="22"/>
      <c r="SK1" s="22"/>
      <c r="SL1" s="22"/>
      <c r="SM1" s="22"/>
      <c r="SN1" s="22"/>
      <c r="SO1" s="22"/>
      <c r="SP1" s="22"/>
      <c r="SQ1" s="22"/>
      <c r="SR1" s="22"/>
    </row>
    <row r="2" spans="1:512" x14ac:dyDescent="0.2">
      <c r="C2" s="20"/>
      <c r="D2" s="20"/>
      <c r="E2" s="24"/>
      <c r="F2" s="23"/>
    </row>
    <row r="3" spans="1:512" x14ac:dyDescent="0.2">
      <c r="A3" s="21" t="s">
        <v>349</v>
      </c>
      <c r="E3" s="23"/>
      <c r="F3" s="23"/>
    </row>
    <row r="4" spans="1:512" x14ac:dyDescent="0.2">
      <c r="E4" s="23"/>
      <c r="F4" s="23"/>
    </row>
    <row r="5" spans="1:512" s="98" customFormat="1" ht="27" customHeight="1" x14ac:dyDescent="0.2">
      <c r="A5" s="100" t="s">
        <v>331</v>
      </c>
      <c r="B5" s="879" t="s">
        <v>330</v>
      </c>
      <c r="C5" s="880"/>
      <c r="D5" s="880"/>
      <c r="E5" s="881"/>
      <c r="F5" s="99"/>
    </row>
    <row r="6" spans="1:512" x14ac:dyDescent="0.2">
      <c r="A6" s="21"/>
      <c r="B6" s="97"/>
      <c r="C6" s="98"/>
      <c r="D6" s="98"/>
      <c r="E6" s="99"/>
      <c r="F6" s="23"/>
    </row>
    <row r="7" spans="1:512" x14ac:dyDescent="0.2">
      <c r="A7" s="21" t="s">
        <v>350</v>
      </c>
      <c r="B7" s="97"/>
      <c r="C7" s="98"/>
      <c r="D7" s="98"/>
      <c r="E7" s="99"/>
      <c r="F7" s="23"/>
    </row>
    <row r="8" spans="1:512" x14ac:dyDescent="0.2">
      <c r="A8" s="21"/>
      <c r="B8" s="97"/>
      <c r="C8" s="98"/>
      <c r="D8" s="98"/>
      <c r="E8" s="99"/>
      <c r="F8" s="23"/>
    </row>
    <row r="9" spans="1:512" s="98" customFormat="1" ht="27" customHeight="1" x14ac:dyDescent="0.2">
      <c r="A9" s="100" t="s">
        <v>332</v>
      </c>
      <c r="B9" s="879" t="s">
        <v>397</v>
      </c>
      <c r="C9" s="880"/>
      <c r="D9" s="880"/>
      <c r="E9" s="881"/>
      <c r="F9" s="99"/>
    </row>
    <row r="10" spans="1:512" s="98" customFormat="1" ht="27" customHeight="1" x14ac:dyDescent="0.2">
      <c r="A10" s="100" t="s">
        <v>333</v>
      </c>
      <c r="B10" s="879" t="s">
        <v>398</v>
      </c>
      <c r="C10" s="880"/>
      <c r="D10" s="880"/>
      <c r="E10" s="881"/>
      <c r="F10" s="99"/>
    </row>
    <row r="11" spans="1:512" s="98" customFormat="1" ht="27" customHeight="1" x14ac:dyDescent="0.2">
      <c r="A11" s="100" t="s">
        <v>334</v>
      </c>
      <c r="B11" s="879" t="s">
        <v>399</v>
      </c>
      <c r="C11" s="880"/>
      <c r="D11" s="880"/>
      <c r="E11" s="881"/>
      <c r="F11" s="99"/>
    </row>
    <row r="12" spans="1:512" s="98" customFormat="1" ht="27" customHeight="1" x14ac:dyDescent="0.2">
      <c r="A12" s="100" t="s">
        <v>335</v>
      </c>
      <c r="B12" s="879" t="s">
        <v>400</v>
      </c>
      <c r="C12" s="880"/>
      <c r="D12" s="880"/>
      <c r="E12" s="881"/>
      <c r="F12" s="99"/>
    </row>
    <row r="13" spans="1:512" s="98" customFormat="1" ht="27" customHeight="1" x14ac:dyDescent="0.2">
      <c r="A13" s="100" t="s">
        <v>336</v>
      </c>
      <c r="B13" s="879" t="s">
        <v>401</v>
      </c>
      <c r="C13" s="880"/>
      <c r="D13" s="880"/>
      <c r="E13" s="881"/>
      <c r="F13" s="99"/>
    </row>
    <row r="14" spans="1:512" s="98" customFormat="1" ht="27" customHeight="1" x14ac:dyDescent="0.2">
      <c r="A14" s="100" t="s">
        <v>337</v>
      </c>
      <c r="B14" s="879" t="s">
        <v>402</v>
      </c>
      <c r="C14" s="880"/>
      <c r="D14" s="880"/>
      <c r="E14" s="881"/>
      <c r="F14" s="99"/>
    </row>
    <row r="15" spans="1:512" s="98" customFormat="1" ht="27" customHeight="1" x14ac:dyDescent="0.2">
      <c r="A15" s="100" t="s">
        <v>338</v>
      </c>
      <c r="B15" s="879" t="s">
        <v>403</v>
      </c>
      <c r="C15" s="880"/>
      <c r="D15" s="880"/>
      <c r="E15" s="881"/>
      <c r="F15" s="99"/>
    </row>
    <row r="16" spans="1:512" x14ac:dyDescent="0.2">
      <c r="A16" s="21"/>
      <c r="B16" s="97"/>
      <c r="C16" s="98"/>
      <c r="D16" s="98"/>
      <c r="E16" s="99"/>
      <c r="F16" s="23"/>
    </row>
    <row r="17" spans="1:6" x14ac:dyDescent="0.2">
      <c r="A17" s="21" t="s">
        <v>351</v>
      </c>
      <c r="B17" s="97"/>
      <c r="C17" s="98"/>
      <c r="D17" s="98"/>
      <c r="E17" s="99"/>
      <c r="F17" s="23"/>
    </row>
    <row r="18" spans="1:6" x14ac:dyDescent="0.2">
      <c r="A18" s="21"/>
      <c r="B18" s="97"/>
      <c r="C18" s="98"/>
      <c r="D18" s="98"/>
      <c r="E18" s="99"/>
      <c r="F18" s="23"/>
    </row>
    <row r="19" spans="1:6" s="98" customFormat="1" ht="27" customHeight="1" x14ac:dyDescent="0.2">
      <c r="A19" s="100" t="s">
        <v>339</v>
      </c>
      <c r="B19" s="879" t="s">
        <v>404</v>
      </c>
      <c r="C19" s="880"/>
      <c r="D19" s="880"/>
      <c r="E19" s="881"/>
      <c r="F19" s="99"/>
    </row>
    <row r="20" spans="1:6" s="98" customFormat="1" ht="27" customHeight="1" x14ac:dyDescent="0.2">
      <c r="A20" s="100" t="s">
        <v>340</v>
      </c>
      <c r="B20" s="879" t="s">
        <v>405</v>
      </c>
      <c r="C20" s="880"/>
      <c r="D20" s="880"/>
      <c r="E20" s="881"/>
      <c r="F20" s="99"/>
    </row>
    <row r="21" spans="1:6" s="98" customFormat="1" ht="27" customHeight="1" x14ac:dyDescent="0.2">
      <c r="A21" s="100" t="s">
        <v>341</v>
      </c>
      <c r="B21" s="879" t="s">
        <v>406</v>
      </c>
      <c r="C21" s="880"/>
      <c r="D21" s="880"/>
      <c r="E21" s="881"/>
      <c r="F21" s="99"/>
    </row>
    <row r="22" spans="1:6" x14ac:dyDescent="0.2">
      <c r="A22" s="21"/>
      <c r="B22" s="97"/>
      <c r="C22" s="98"/>
      <c r="D22" s="98"/>
      <c r="E22" s="99"/>
      <c r="F22" s="23"/>
    </row>
    <row r="23" spans="1:6" x14ac:dyDescent="0.2">
      <c r="A23" s="21" t="s">
        <v>352</v>
      </c>
      <c r="B23" s="97"/>
      <c r="C23" s="98"/>
      <c r="D23" s="98"/>
      <c r="E23" s="99"/>
      <c r="F23" s="23"/>
    </row>
    <row r="24" spans="1:6" x14ac:dyDescent="0.2">
      <c r="A24" s="21"/>
      <c r="B24" s="97"/>
      <c r="C24" s="98"/>
      <c r="D24" s="98"/>
      <c r="E24" s="99"/>
      <c r="F24" s="23"/>
    </row>
    <row r="25" spans="1:6" s="98" customFormat="1" ht="27" customHeight="1" x14ac:dyDescent="0.2">
      <c r="A25" s="100" t="s">
        <v>342</v>
      </c>
      <c r="B25" s="879" t="s">
        <v>407</v>
      </c>
      <c r="C25" s="880"/>
      <c r="D25" s="880"/>
      <c r="E25" s="881"/>
      <c r="F25" s="99"/>
    </row>
    <row r="26" spans="1:6" s="98" customFormat="1" ht="27" customHeight="1" x14ac:dyDescent="0.2">
      <c r="A26" s="100" t="s">
        <v>343</v>
      </c>
      <c r="B26" s="879" t="s">
        <v>408</v>
      </c>
      <c r="C26" s="880"/>
      <c r="D26" s="880"/>
      <c r="E26" s="881"/>
      <c r="F26" s="99"/>
    </row>
    <row r="27" spans="1:6" s="98" customFormat="1" ht="27" customHeight="1" x14ac:dyDescent="0.2">
      <c r="A27" s="100" t="s">
        <v>344</v>
      </c>
      <c r="B27" s="879" t="s">
        <v>409</v>
      </c>
      <c r="C27" s="880"/>
      <c r="D27" s="880"/>
      <c r="E27" s="881"/>
      <c r="F27" s="99"/>
    </row>
    <row r="28" spans="1:6" s="98" customFormat="1" ht="27" customHeight="1" x14ac:dyDescent="0.2">
      <c r="A28" s="100" t="s">
        <v>345</v>
      </c>
      <c r="B28" s="879" t="s">
        <v>410</v>
      </c>
      <c r="C28" s="880"/>
      <c r="D28" s="880"/>
      <c r="E28" s="881"/>
      <c r="F28" s="99"/>
    </row>
    <row r="29" spans="1:6" s="98" customFormat="1" ht="27" customHeight="1" x14ac:dyDescent="0.2">
      <c r="A29" s="100" t="s">
        <v>346</v>
      </c>
      <c r="B29" s="879" t="s">
        <v>411</v>
      </c>
      <c r="C29" s="880"/>
      <c r="D29" s="880"/>
      <c r="E29" s="881"/>
      <c r="F29" s="99"/>
    </row>
    <row r="30" spans="1:6" x14ac:dyDescent="0.2">
      <c r="A30" s="21"/>
      <c r="B30" s="97"/>
      <c r="C30" s="98"/>
      <c r="D30" s="98"/>
      <c r="E30" s="99"/>
      <c r="F30" s="23"/>
    </row>
    <row r="31" spans="1:6" x14ac:dyDescent="0.2">
      <c r="A31" s="21" t="s">
        <v>26</v>
      </c>
      <c r="B31" s="97"/>
      <c r="C31" s="98"/>
      <c r="D31" s="98"/>
      <c r="E31" s="99"/>
      <c r="F31" s="23"/>
    </row>
    <row r="32" spans="1:6" x14ac:dyDescent="0.2">
      <c r="A32" s="21"/>
      <c r="B32" s="97"/>
      <c r="C32" s="98"/>
      <c r="D32" s="98"/>
      <c r="E32" s="99"/>
      <c r="F32" s="23"/>
    </row>
    <row r="33" spans="1:6" s="98" customFormat="1" ht="27" customHeight="1" x14ac:dyDescent="0.2">
      <c r="A33" s="100" t="s">
        <v>347</v>
      </c>
      <c r="B33" s="879" t="s">
        <v>412</v>
      </c>
      <c r="C33" s="880"/>
      <c r="D33" s="880"/>
      <c r="E33" s="881"/>
      <c r="F33" s="99"/>
    </row>
    <row r="34" spans="1:6" s="98" customFormat="1" ht="27" customHeight="1" x14ac:dyDescent="0.2">
      <c r="A34" s="100" t="s">
        <v>348</v>
      </c>
      <c r="B34" s="879" t="s">
        <v>413</v>
      </c>
      <c r="C34" s="880"/>
      <c r="D34" s="880"/>
      <c r="E34" s="881"/>
      <c r="F34" s="99"/>
    </row>
  </sheetData>
  <mergeCells count="18">
    <mergeCell ref="B5:E5"/>
    <mergeCell ref="B12:E12"/>
    <mergeCell ref="B13:E13"/>
    <mergeCell ref="B14:E14"/>
    <mergeCell ref="B19:E19"/>
    <mergeCell ref="B33:E33"/>
    <mergeCell ref="B34:E34"/>
    <mergeCell ref="B9:E9"/>
    <mergeCell ref="B10:E10"/>
    <mergeCell ref="B11:E11"/>
    <mergeCell ref="B15:E15"/>
    <mergeCell ref="B21:E21"/>
    <mergeCell ref="B25:E25"/>
    <mergeCell ref="B26:E26"/>
    <mergeCell ref="B27:E27"/>
    <mergeCell ref="B28:E28"/>
    <mergeCell ref="B29:E29"/>
    <mergeCell ref="B20:E20"/>
  </mergeCells>
  <pageMargins left="0.8203125" right="0.70866141732283472" top="0.74803149606299213" bottom="0.74803149606299213" header="0.31496062992125984" footer="0.31496062992125984"/>
  <pageSetup paperSize="9" scale="75" orientation="portrait" r:id="rId1"/>
  <headerFooter>
    <oddHeader>&amp;C&amp;"Arial,Negrita"&amp;18FORMATOS DEL 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AB196"/>
  <sheetViews>
    <sheetView showGridLines="0" view="pageBreakPreview" zoomScale="40" zoomScaleNormal="85" zoomScaleSheetLayoutView="40" workbookViewId="0">
      <selection activeCell="Z188" sqref="Z188"/>
    </sheetView>
  </sheetViews>
  <sheetFormatPr baseColWidth="10" defaultColWidth="11.42578125" defaultRowHeight="12.75" x14ac:dyDescent="0.2"/>
  <cols>
    <col min="1" max="1" width="41.28515625" style="3" customWidth="1"/>
    <col min="2" max="11" width="7" style="3" customWidth="1"/>
    <col min="12" max="12" width="12.85546875" style="3" bestFit="1" customWidth="1"/>
    <col min="13" max="22" width="7" style="3" customWidth="1"/>
    <col min="23" max="23" width="12.85546875" style="3" bestFit="1" customWidth="1"/>
    <col min="24" max="24" width="1.7109375" style="9" customWidth="1"/>
    <col min="25" max="28" width="10.7109375" customWidth="1"/>
    <col min="29" max="16384" width="11.42578125" style="25"/>
  </cols>
  <sheetData>
    <row r="1" spans="1:28" s="28" customFormat="1" ht="11.45" customHeight="1" x14ac:dyDescent="0.2">
      <c r="A1" s="31" t="s">
        <v>16825</v>
      </c>
      <c r="B1" s="31"/>
      <c r="C1" s="31"/>
      <c r="D1" s="31"/>
      <c r="E1" s="31"/>
      <c r="F1" s="31"/>
      <c r="G1" s="31"/>
      <c r="H1" s="31"/>
      <c r="I1" s="31"/>
      <c r="J1" s="31"/>
      <c r="K1" s="326"/>
      <c r="L1" s="31"/>
      <c r="M1" s="31"/>
      <c r="N1" s="31"/>
      <c r="O1" s="31"/>
      <c r="P1" s="31"/>
      <c r="Q1" s="31"/>
      <c r="R1" s="31"/>
      <c r="S1" s="31"/>
      <c r="T1" s="31"/>
      <c r="U1" s="31"/>
      <c r="V1" s="31"/>
      <c r="W1" s="31"/>
      <c r="X1" s="29"/>
    </row>
    <row r="2" spans="1:28" s="28" customFormat="1" ht="10.15" customHeight="1" x14ac:dyDescent="0.2">
      <c r="A2" s="683" t="s">
        <v>16742</v>
      </c>
      <c r="B2" s="31"/>
      <c r="C2" s="31"/>
      <c r="D2" s="31"/>
      <c r="E2" s="31"/>
      <c r="F2" s="31"/>
      <c r="G2" s="31"/>
      <c r="H2" s="31"/>
      <c r="I2" s="31"/>
      <c r="J2" s="31"/>
      <c r="K2" s="326"/>
      <c r="L2" s="31"/>
      <c r="M2" s="31"/>
      <c r="N2" s="31"/>
      <c r="O2" s="31"/>
      <c r="P2" s="31"/>
      <c r="Q2" s="31"/>
      <c r="R2" s="31"/>
      <c r="S2" s="31"/>
      <c r="T2" s="31"/>
      <c r="U2" s="31"/>
      <c r="V2" s="31"/>
      <c r="W2" s="31"/>
      <c r="X2" s="29"/>
    </row>
    <row r="3" spans="1:28" s="13" customFormat="1" ht="12" customHeight="1" x14ac:dyDescent="0.25">
      <c r="A3" s="683" t="s">
        <v>540</v>
      </c>
      <c r="B3" s="485"/>
      <c r="C3" s="485"/>
      <c r="D3" s="485"/>
      <c r="E3" s="485"/>
      <c r="F3" s="485"/>
      <c r="G3" s="485"/>
      <c r="H3" s="485"/>
      <c r="I3" s="485"/>
      <c r="J3" s="485"/>
      <c r="K3" s="684"/>
      <c r="L3" s="485"/>
      <c r="M3" s="485"/>
      <c r="N3" s="485"/>
      <c r="O3" s="485"/>
      <c r="P3" s="485"/>
      <c r="Q3" s="485"/>
      <c r="R3" s="485"/>
      <c r="S3" s="485"/>
      <c r="T3" s="485"/>
      <c r="U3" s="485"/>
      <c r="V3" s="485"/>
      <c r="W3" s="485"/>
      <c r="X3" s="8"/>
    </row>
    <row r="4" spans="1:28" ht="13.5" thickBot="1" x14ac:dyDescent="0.25">
      <c r="A4" s="683" t="s">
        <v>541</v>
      </c>
      <c r="B4" s="523"/>
      <c r="C4" s="523"/>
      <c r="D4" s="523"/>
      <c r="E4" s="523"/>
      <c r="F4" s="523"/>
      <c r="G4" s="523"/>
      <c r="H4" s="523"/>
      <c r="I4" s="523"/>
      <c r="J4" s="523"/>
      <c r="K4" s="685"/>
      <c r="L4" s="274"/>
      <c r="M4" s="523"/>
      <c r="N4" s="523"/>
      <c r="O4" s="523"/>
      <c r="P4" s="523"/>
      <c r="Q4" s="523"/>
      <c r="R4" s="523"/>
      <c r="S4" s="523"/>
      <c r="T4" s="523"/>
      <c r="U4" s="523"/>
      <c r="V4" s="523"/>
      <c r="W4" s="274"/>
    </row>
    <row r="5" spans="1:28" s="5" customFormat="1" ht="26.25" customHeight="1" x14ac:dyDescent="0.2">
      <c r="A5" s="41" t="s">
        <v>10</v>
      </c>
      <c r="B5" s="914" t="s">
        <v>374</v>
      </c>
      <c r="C5" s="913"/>
      <c r="D5" s="913"/>
      <c r="E5" s="913"/>
      <c r="F5" s="913"/>
      <c r="G5" s="913"/>
      <c r="H5" s="913"/>
      <c r="I5" s="913"/>
      <c r="J5" s="913"/>
      <c r="K5" s="913"/>
      <c r="L5" s="915"/>
      <c r="M5" s="913" t="s">
        <v>375</v>
      </c>
      <c r="N5" s="913"/>
      <c r="O5" s="913"/>
      <c r="P5" s="913"/>
      <c r="Q5" s="913"/>
      <c r="R5" s="913"/>
      <c r="S5" s="913"/>
      <c r="T5" s="913"/>
      <c r="U5" s="913"/>
      <c r="V5" s="913"/>
      <c r="W5" s="915"/>
      <c r="X5" s="10"/>
    </row>
    <row r="6" spans="1:28" s="6" customFormat="1" ht="99.95" customHeight="1" x14ac:dyDescent="0.2">
      <c r="A6" s="42" t="s">
        <v>9</v>
      </c>
      <c r="B6" s="522" t="s">
        <v>312</v>
      </c>
      <c r="C6" s="43" t="s">
        <v>127</v>
      </c>
      <c r="D6" s="44" t="s">
        <v>270</v>
      </c>
      <c r="E6" s="44" t="s">
        <v>264</v>
      </c>
      <c r="F6" s="44" t="s">
        <v>272</v>
      </c>
      <c r="G6" s="44" t="s">
        <v>273</v>
      </c>
      <c r="H6" s="44" t="s">
        <v>274</v>
      </c>
      <c r="I6" s="44" t="s">
        <v>281</v>
      </c>
      <c r="J6" s="45" t="s">
        <v>276</v>
      </c>
      <c r="K6" s="46" t="s">
        <v>278</v>
      </c>
      <c r="L6" s="47" t="s">
        <v>280</v>
      </c>
      <c r="M6" s="43" t="s">
        <v>312</v>
      </c>
      <c r="N6" s="43" t="s">
        <v>127</v>
      </c>
      <c r="O6" s="44" t="s">
        <v>270</v>
      </c>
      <c r="P6" s="44" t="s">
        <v>264</v>
      </c>
      <c r="Q6" s="44" t="s">
        <v>272</v>
      </c>
      <c r="R6" s="44" t="s">
        <v>273</v>
      </c>
      <c r="S6" s="44" t="s">
        <v>274</v>
      </c>
      <c r="T6" s="44" t="s">
        <v>281</v>
      </c>
      <c r="U6" s="45" t="s">
        <v>276</v>
      </c>
      <c r="V6" s="46" t="s">
        <v>278</v>
      </c>
      <c r="W6" s="47" t="s">
        <v>279</v>
      </c>
      <c r="X6" s="11"/>
    </row>
    <row r="7" spans="1:28" ht="8.4499999999999993" customHeight="1" x14ac:dyDescent="0.2">
      <c r="A7" s="286"/>
      <c r="B7" s="524"/>
      <c r="C7" s="525"/>
      <c r="D7" s="525"/>
      <c r="E7" s="525"/>
      <c r="F7" s="525"/>
      <c r="G7" s="525"/>
      <c r="H7" s="525"/>
      <c r="I7" s="525"/>
      <c r="J7" s="525"/>
      <c r="K7" s="287"/>
      <c r="L7" s="290"/>
      <c r="M7" s="525"/>
      <c r="N7" s="525"/>
      <c r="O7" s="525"/>
      <c r="P7" s="525"/>
      <c r="Q7" s="525"/>
      <c r="R7" s="525"/>
      <c r="S7" s="525"/>
      <c r="T7" s="525"/>
      <c r="U7" s="525"/>
      <c r="V7" s="525"/>
      <c r="W7" s="290"/>
      <c r="AA7" s="25"/>
      <c r="AB7" s="25"/>
    </row>
    <row r="8" spans="1:28" x14ac:dyDescent="0.2">
      <c r="A8" s="506" t="s">
        <v>7</v>
      </c>
      <c r="B8" s="688">
        <v>11</v>
      </c>
      <c r="C8" s="681">
        <v>0</v>
      </c>
      <c r="D8" s="681">
        <v>39</v>
      </c>
      <c r="E8" s="681">
        <v>6</v>
      </c>
      <c r="F8" s="681">
        <v>0</v>
      </c>
      <c r="G8" s="681">
        <v>0</v>
      </c>
      <c r="H8" s="681">
        <v>0</v>
      </c>
      <c r="I8" s="681">
        <v>0</v>
      </c>
      <c r="J8" s="681">
        <v>0</v>
      </c>
      <c r="K8" s="681">
        <v>56</v>
      </c>
      <c r="L8" s="682">
        <v>8974922.0700000003</v>
      </c>
      <c r="M8" s="681">
        <v>11</v>
      </c>
      <c r="N8" s="681">
        <v>0</v>
      </c>
      <c r="O8" s="681">
        <v>39</v>
      </c>
      <c r="P8" s="681">
        <v>6</v>
      </c>
      <c r="Q8" s="681">
        <v>0</v>
      </c>
      <c r="R8" s="681">
        <v>0</v>
      </c>
      <c r="S8" s="681">
        <v>0</v>
      </c>
      <c r="T8" s="681">
        <v>0</v>
      </c>
      <c r="U8" s="681">
        <v>0</v>
      </c>
      <c r="V8" s="681">
        <v>56</v>
      </c>
      <c r="W8" s="682">
        <v>8974922.0700000003</v>
      </c>
      <c r="X8" s="12"/>
      <c r="AA8" s="25"/>
      <c r="AB8" s="25"/>
    </row>
    <row r="9" spans="1:28" x14ac:dyDescent="0.2">
      <c r="A9" s="286" t="s">
        <v>16826</v>
      </c>
      <c r="B9" s="689">
        <v>0</v>
      </c>
      <c r="C9" s="676">
        <v>0</v>
      </c>
      <c r="D9" s="676">
        <v>0</v>
      </c>
      <c r="E9" s="676">
        <v>1</v>
      </c>
      <c r="F9" s="676"/>
      <c r="G9" s="676"/>
      <c r="H9" s="676"/>
      <c r="I9" s="676">
        <v>0</v>
      </c>
      <c r="J9" s="669"/>
      <c r="K9" s="676">
        <v>1</v>
      </c>
      <c r="L9" s="670">
        <v>450583.33</v>
      </c>
      <c r="M9" s="676">
        <v>0</v>
      </c>
      <c r="N9" s="676">
        <v>0</v>
      </c>
      <c r="O9" s="676">
        <v>0</v>
      </c>
      <c r="P9" s="676">
        <v>1</v>
      </c>
      <c r="Q9" s="669"/>
      <c r="R9" s="669"/>
      <c r="S9" s="669"/>
      <c r="T9" s="676">
        <v>0</v>
      </c>
      <c r="U9" s="669"/>
      <c r="V9" s="676">
        <v>1</v>
      </c>
      <c r="W9" s="670">
        <v>450583.33</v>
      </c>
      <c r="AA9" s="25"/>
      <c r="AB9" s="25"/>
    </row>
    <row r="10" spans="1:28" x14ac:dyDescent="0.2">
      <c r="A10" s="286" t="s">
        <v>16827</v>
      </c>
      <c r="B10" s="689">
        <v>0</v>
      </c>
      <c r="C10" s="676">
        <v>0</v>
      </c>
      <c r="D10" s="676">
        <v>0</v>
      </c>
      <c r="E10" s="676">
        <v>3</v>
      </c>
      <c r="F10" s="676"/>
      <c r="G10" s="676"/>
      <c r="H10" s="676"/>
      <c r="I10" s="676">
        <v>0</v>
      </c>
      <c r="J10" s="669"/>
      <c r="K10" s="676">
        <v>3</v>
      </c>
      <c r="L10" s="670">
        <v>651200</v>
      </c>
      <c r="M10" s="676">
        <v>0</v>
      </c>
      <c r="N10" s="676">
        <v>0</v>
      </c>
      <c r="O10" s="676">
        <v>0</v>
      </c>
      <c r="P10" s="676">
        <v>3</v>
      </c>
      <c r="Q10" s="669"/>
      <c r="R10" s="669"/>
      <c r="S10" s="669"/>
      <c r="T10" s="676">
        <v>0</v>
      </c>
      <c r="U10" s="669"/>
      <c r="V10" s="676">
        <v>3</v>
      </c>
      <c r="W10" s="670">
        <v>651200</v>
      </c>
      <c r="AA10" s="25"/>
      <c r="AB10" s="25"/>
    </row>
    <row r="11" spans="1:28" x14ac:dyDescent="0.2">
      <c r="A11" s="286" t="s">
        <v>16828</v>
      </c>
      <c r="B11" s="689">
        <v>0</v>
      </c>
      <c r="C11" s="676">
        <v>0</v>
      </c>
      <c r="D11" s="676">
        <v>0</v>
      </c>
      <c r="E11" s="676">
        <v>2</v>
      </c>
      <c r="F11" s="676"/>
      <c r="G11" s="676"/>
      <c r="H11" s="676"/>
      <c r="I11" s="676">
        <v>0</v>
      </c>
      <c r="J11" s="669"/>
      <c r="K11" s="676">
        <v>2</v>
      </c>
      <c r="L11" s="670">
        <v>391196.81</v>
      </c>
      <c r="M11" s="676">
        <v>0</v>
      </c>
      <c r="N11" s="676">
        <v>0</v>
      </c>
      <c r="O11" s="676">
        <v>0</v>
      </c>
      <c r="P11" s="676">
        <v>2</v>
      </c>
      <c r="Q11" s="669"/>
      <c r="R11" s="669"/>
      <c r="S11" s="669"/>
      <c r="T11" s="676">
        <v>0</v>
      </c>
      <c r="U11" s="669"/>
      <c r="V11" s="676">
        <v>2</v>
      </c>
      <c r="W11" s="670">
        <v>391196.81</v>
      </c>
      <c r="AA11" s="25"/>
      <c r="AB11" s="25"/>
    </row>
    <row r="12" spans="1:28" x14ac:dyDescent="0.2">
      <c r="A12" s="286" t="s">
        <v>16829</v>
      </c>
      <c r="B12" s="689">
        <v>0</v>
      </c>
      <c r="C12" s="676">
        <v>0</v>
      </c>
      <c r="D12" s="676">
        <v>0</v>
      </c>
      <c r="E12" s="676">
        <v>0</v>
      </c>
      <c r="F12" s="676"/>
      <c r="G12" s="676"/>
      <c r="H12" s="676"/>
      <c r="I12" s="676">
        <v>0</v>
      </c>
      <c r="J12" s="669"/>
      <c r="K12" s="676">
        <v>0</v>
      </c>
      <c r="L12" s="670">
        <v>0</v>
      </c>
      <c r="M12" s="676">
        <v>0</v>
      </c>
      <c r="N12" s="676">
        <v>0</v>
      </c>
      <c r="O12" s="676">
        <v>0</v>
      </c>
      <c r="P12" s="676">
        <v>0</v>
      </c>
      <c r="Q12" s="669"/>
      <c r="R12" s="669"/>
      <c r="S12" s="669"/>
      <c r="T12" s="676">
        <v>0</v>
      </c>
      <c r="U12" s="669"/>
      <c r="V12" s="676">
        <v>0</v>
      </c>
      <c r="W12" s="670">
        <v>0</v>
      </c>
      <c r="AA12" s="25"/>
      <c r="AB12" s="25"/>
    </row>
    <row r="13" spans="1:28" x14ac:dyDescent="0.2">
      <c r="A13" s="286" t="s">
        <v>16830</v>
      </c>
      <c r="B13" s="689">
        <v>0</v>
      </c>
      <c r="C13" s="676">
        <v>0</v>
      </c>
      <c r="D13" s="676">
        <v>0</v>
      </c>
      <c r="E13" s="676">
        <v>0</v>
      </c>
      <c r="F13" s="676"/>
      <c r="G13" s="676"/>
      <c r="H13" s="676"/>
      <c r="I13" s="676">
        <v>0</v>
      </c>
      <c r="J13" s="669"/>
      <c r="K13" s="676">
        <v>0</v>
      </c>
      <c r="L13" s="670">
        <v>0</v>
      </c>
      <c r="M13" s="676">
        <v>0</v>
      </c>
      <c r="N13" s="676">
        <v>0</v>
      </c>
      <c r="O13" s="676">
        <v>0</v>
      </c>
      <c r="P13" s="676">
        <v>0</v>
      </c>
      <c r="Q13" s="669"/>
      <c r="R13" s="669"/>
      <c r="S13" s="669"/>
      <c r="T13" s="676">
        <v>0</v>
      </c>
      <c r="U13" s="669"/>
      <c r="V13" s="676">
        <v>0</v>
      </c>
      <c r="W13" s="670">
        <v>0</v>
      </c>
      <c r="AA13" s="25"/>
      <c r="AB13" s="25"/>
    </row>
    <row r="14" spans="1:28" x14ac:dyDescent="0.2">
      <c r="A14" s="286" t="s">
        <v>16831</v>
      </c>
      <c r="B14" s="689">
        <v>9</v>
      </c>
      <c r="C14" s="676">
        <v>0</v>
      </c>
      <c r="D14" s="676">
        <v>0</v>
      </c>
      <c r="E14" s="676">
        <v>0</v>
      </c>
      <c r="F14" s="676"/>
      <c r="G14" s="676"/>
      <c r="H14" s="676"/>
      <c r="I14" s="676">
        <v>0</v>
      </c>
      <c r="J14" s="669"/>
      <c r="K14" s="676">
        <v>9</v>
      </c>
      <c r="L14" s="670">
        <v>708111.46000000008</v>
      </c>
      <c r="M14" s="676">
        <v>9</v>
      </c>
      <c r="N14" s="676">
        <v>0</v>
      </c>
      <c r="O14" s="676">
        <v>0</v>
      </c>
      <c r="P14" s="676">
        <v>0</v>
      </c>
      <c r="Q14" s="669"/>
      <c r="R14" s="669"/>
      <c r="S14" s="669"/>
      <c r="T14" s="676">
        <v>0</v>
      </c>
      <c r="U14" s="669"/>
      <c r="V14" s="676">
        <v>9</v>
      </c>
      <c r="W14" s="670">
        <v>708111.46000000008</v>
      </c>
      <c r="AA14" s="25"/>
      <c r="AB14" s="25"/>
    </row>
    <row r="15" spans="1:28" x14ac:dyDescent="0.2">
      <c r="A15" s="286" t="s">
        <v>16832</v>
      </c>
      <c r="B15" s="689">
        <v>1</v>
      </c>
      <c r="C15" s="676">
        <v>0</v>
      </c>
      <c r="D15" s="676">
        <v>0</v>
      </c>
      <c r="E15" s="676">
        <v>0</v>
      </c>
      <c r="F15" s="676"/>
      <c r="G15" s="676"/>
      <c r="H15" s="676"/>
      <c r="I15" s="676">
        <v>0</v>
      </c>
      <c r="J15" s="669"/>
      <c r="K15" s="676">
        <v>1</v>
      </c>
      <c r="L15" s="670">
        <v>102100.20999999999</v>
      </c>
      <c r="M15" s="676">
        <v>1</v>
      </c>
      <c r="N15" s="676">
        <v>0</v>
      </c>
      <c r="O15" s="676">
        <v>0</v>
      </c>
      <c r="P15" s="676">
        <v>0</v>
      </c>
      <c r="Q15" s="669"/>
      <c r="R15" s="669"/>
      <c r="S15" s="669"/>
      <c r="T15" s="676">
        <v>0</v>
      </c>
      <c r="U15" s="669"/>
      <c r="V15" s="676">
        <v>1</v>
      </c>
      <c r="W15" s="670">
        <v>102100.20999999999</v>
      </c>
      <c r="AA15" s="25"/>
      <c r="AB15" s="25"/>
    </row>
    <row r="16" spans="1:28" x14ac:dyDescent="0.2">
      <c r="A16" s="286" t="s">
        <v>16833</v>
      </c>
      <c r="B16" s="689">
        <v>1</v>
      </c>
      <c r="C16" s="676">
        <v>0</v>
      </c>
      <c r="D16" s="676">
        <v>0</v>
      </c>
      <c r="E16" s="676">
        <v>0</v>
      </c>
      <c r="F16" s="676"/>
      <c r="G16" s="676"/>
      <c r="H16" s="676"/>
      <c r="I16" s="676">
        <v>0</v>
      </c>
      <c r="J16" s="669"/>
      <c r="K16" s="676">
        <v>1</v>
      </c>
      <c r="L16" s="670">
        <v>66736.24000000002</v>
      </c>
      <c r="M16" s="676">
        <v>1</v>
      </c>
      <c r="N16" s="676">
        <v>0</v>
      </c>
      <c r="O16" s="676">
        <v>0</v>
      </c>
      <c r="P16" s="676">
        <v>0</v>
      </c>
      <c r="Q16" s="669"/>
      <c r="R16" s="669"/>
      <c r="S16" s="669"/>
      <c r="T16" s="676">
        <v>0</v>
      </c>
      <c r="U16" s="669"/>
      <c r="V16" s="676">
        <v>1</v>
      </c>
      <c r="W16" s="670">
        <v>66736.24000000002</v>
      </c>
      <c r="AA16" s="25"/>
      <c r="AB16" s="25"/>
    </row>
    <row r="17" spans="1:28" x14ac:dyDescent="0.2">
      <c r="A17" s="286" t="s">
        <v>16814</v>
      </c>
      <c r="B17" s="689">
        <v>0</v>
      </c>
      <c r="C17" s="676">
        <v>0</v>
      </c>
      <c r="D17" s="676">
        <v>0</v>
      </c>
      <c r="E17" s="676">
        <v>0</v>
      </c>
      <c r="F17" s="676"/>
      <c r="G17" s="676"/>
      <c r="H17" s="676"/>
      <c r="I17" s="676">
        <v>0</v>
      </c>
      <c r="J17" s="669"/>
      <c r="K17" s="676">
        <v>0</v>
      </c>
      <c r="L17" s="670">
        <v>0</v>
      </c>
      <c r="M17" s="676">
        <v>0</v>
      </c>
      <c r="N17" s="676">
        <v>0</v>
      </c>
      <c r="O17" s="676">
        <v>0</v>
      </c>
      <c r="P17" s="676">
        <v>0</v>
      </c>
      <c r="Q17" s="669"/>
      <c r="R17" s="669"/>
      <c r="S17" s="669"/>
      <c r="T17" s="676">
        <v>0</v>
      </c>
      <c r="U17" s="669"/>
      <c r="V17" s="676">
        <v>0</v>
      </c>
      <c r="W17" s="670">
        <v>0</v>
      </c>
      <c r="AA17" s="25"/>
      <c r="AB17" s="25"/>
    </row>
    <row r="18" spans="1:28" x14ac:dyDescent="0.2">
      <c r="A18" s="286" t="s">
        <v>16834</v>
      </c>
      <c r="B18" s="689">
        <v>0</v>
      </c>
      <c r="C18" s="676">
        <v>0</v>
      </c>
      <c r="D18" s="676">
        <v>0</v>
      </c>
      <c r="E18" s="676">
        <v>0</v>
      </c>
      <c r="F18" s="676"/>
      <c r="G18" s="676"/>
      <c r="H18" s="676"/>
      <c r="I18" s="676">
        <v>0</v>
      </c>
      <c r="J18" s="669"/>
      <c r="K18" s="676">
        <v>0</v>
      </c>
      <c r="L18" s="670">
        <v>0</v>
      </c>
      <c r="M18" s="676">
        <v>0</v>
      </c>
      <c r="N18" s="676">
        <v>0</v>
      </c>
      <c r="O18" s="676">
        <v>0</v>
      </c>
      <c r="P18" s="676">
        <v>0</v>
      </c>
      <c r="Q18" s="669"/>
      <c r="R18" s="669"/>
      <c r="S18" s="669"/>
      <c r="T18" s="676">
        <v>0</v>
      </c>
      <c r="U18" s="669"/>
      <c r="V18" s="676">
        <v>0</v>
      </c>
      <c r="W18" s="670">
        <v>0</v>
      </c>
      <c r="AA18" s="25"/>
      <c r="AB18" s="25"/>
    </row>
    <row r="19" spans="1:28" x14ac:dyDescent="0.2">
      <c r="A19" s="286" t="s">
        <v>16835</v>
      </c>
      <c r="B19" s="689">
        <v>0</v>
      </c>
      <c r="C19" s="676">
        <v>0</v>
      </c>
      <c r="D19" s="676">
        <v>0</v>
      </c>
      <c r="E19" s="676">
        <v>0</v>
      </c>
      <c r="F19" s="676"/>
      <c r="G19" s="676"/>
      <c r="H19" s="676"/>
      <c r="I19" s="676">
        <v>0</v>
      </c>
      <c r="J19" s="669"/>
      <c r="K19" s="676">
        <v>0</v>
      </c>
      <c r="L19" s="670">
        <v>0</v>
      </c>
      <c r="M19" s="676">
        <v>0</v>
      </c>
      <c r="N19" s="676">
        <v>0</v>
      </c>
      <c r="O19" s="676">
        <v>0</v>
      </c>
      <c r="P19" s="676">
        <v>0</v>
      </c>
      <c r="Q19" s="669"/>
      <c r="R19" s="669"/>
      <c r="S19" s="669"/>
      <c r="T19" s="676">
        <v>0</v>
      </c>
      <c r="U19" s="669"/>
      <c r="V19" s="676">
        <v>0</v>
      </c>
      <c r="W19" s="670">
        <v>0</v>
      </c>
      <c r="AA19" s="25"/>
      <c r="AB19" s="25"/>
    </row>
    <row r="20" spans="1:28" x14ac:dyDescent="0.2">
      <c r="A20" s="286" t="s">
        <v>16836</v>
      </c>
      <c r="B20" s="689">
        <v>0</v>
      </c>
      <c r="C20" s="676">
        <v>0</v>
      </c>
      <c r="D20" s="676">
        <v>0</v>
      </c>
      <c r="E20" s="676">
        <v>0</v>
      </c>
      <c r="F20" s="676"/>
      <c r="G20" s="676"/>
      <c r="H20" s="676"/>
      <c r="I20" s="676">
        <v>0</v>
      </c>
      <c r="J20" s="669"/>
      <c r="K20" s="676">
        <v>0</v>
      </c>
      <c r="L20" s="670">
        <v>0</v>
      </c>
      <c r="M20" s="676">
        <v>0</v>
      </c>
      <c r="N20" s="676">
        <v>0</v>
      </c>
      <c r="O20" s="676">
        <v>0</v>
      </c>
      <c r="P20" s="676">
        <v>0</v>
      </c>
      <c r="Q20" s="669"/>
      <c r="R20" s="669"/>
      <c r="S20" s="669"/>
      <c r="T20" s="676">
        <v>0</v>
      </c>
      <c r="U20" s="669"/>
      <c r="V20" s="676">
        <v>0</v>
      </c>
      <c r="W20" s="670">
        <v>0</v>
      </c>
      <c r="AA20" s="25"/>
      <c r="AB20" s="25"/>
    </row>
    <row r="21" spans="1:28" x14ac:dyDescent="0.2">
      <c r="A21" s="286" t="s">
        <v>1883</v>
      </c>
      <c r="B21" s="689">
        <v>0</v>
      </c>
      <c r="C21" s="676">
        <v>0</v>
      </c>
      <c r="D21" s="676">
        <v>39</v>
      </c>
      <c r="E21" s="676">
        <v>0</v>
      </c>
      <c r="F21" s="676"/>
      <c r="G21" s="676"/>
      <c r="H21" s="676"/>
      <c r="I21" s="676">
        <v>0</v>
      </c>
      <c r="J21" s="669"/>
      <c r="K21" s="676">
        <v>39</v>
      </c>
      <c r="L21" s="670">
        <v>6604994.0199999996</v>
      </c>
      <c r="M21" s="676">
        <v>0</v>
      </c>
      <c r="N21" s="676">
        <v>0</v>
      </c>
      <c r="O21" s="676">
        <v>39</v>
      </c>
      <c r="P21" s="676">
        <v>0</v>
      </c>
      <c r="Q21" s="669"/>
      <c r="R21" s="669"/>
      <c r="S21" s="669"/>
      <c r="T21" s="676">
        <v>0</v>
      </c>
      <c r="U21" s="669"/>
      <c r="V21" s="676">
        <v>39</v>
      </c>
      <c r="W21" s="670">
        <v>6604994.0199999996</v>
      </c>
      <c r="AA21" s="25"/>
      <c r="AB21" s="25"/>
    </row>
    <row r="22" spans="1:28" x14ac:dyDescent="0.2">
      <c r="A22" s="7"/>
      <c r="B22" s="668"/>
      <c r="C22" s="669"/>
      <c r="D22" s="669"/>
      <c r="E22" s="669"/>
      <c r="F22" s="669"/>
      <c r="G22" s="669"/>
      <c r="H22" s="669"/>
      <c r="I22" s="669"/>
      <c r="J22" s="669"/>
      <c r="K22" s="676"/>
      <c r="L22" s="670"/>
      <c r="M22" s="669"/>
      <c r="N22" s="669"/>
      <c r="O22" s="669"/>
      <c r="P22" s="669"/>
      <c r="Q22" s="669"/>
      <c r="R22" s="669"/>
      <c r="S22" s="669"/>
      <c r="T22" s="669"/>
      <c r="U22" s="669"/>
      <c r="V22" s="669"/>
      <c r="W22" s="670"/>
      <c r="AA22" s="25"/>
      <c r="AB22" s="25"/>
    </row>
    <row r="23" spans="1:28" x14ac:dyDescent="0.2">
      <c r="A23" s="506" t="s">
        <v>4</v>
      </c>
      <c r="B23" s="690">
        <v>49</v>
      </c>
      <c r="C23" s="675">
        <v>19</v>
      </c>
      <c r="D23" s="675">
        <v>651</v>
      </c>
      <c r="E23" s="675">
        <v>0</v>
      </c>
      <c r="F23" s="675">
        <v>0</v>
      </c>
      <c r="G23" s="675">
        <v>0</v>
      </c>
      <c r="H23" s="675">
        <v>0</v>
      </c>
      <c r="I23" s="675">
        <v>0</v>
      </c>
      <c r="J23" s="675">
        <v>0</v>
      </c>
      <c r="K23" s="675">
        <v>719</v>
      </c>
      <c r="L23" s="667">
        <v>45912385.239999995</v>
      </c>
      <c r="M23" s="675">
        <v>49</v>
      </c>
      <c r="N23" s="675">
        <v>19</v>
      </c>
      <c r="O23" s="675">
        <v>651</v>
      </c>
      <c r="P23" s="675">
        <v>0</v>
      </c>
      <c r="Q23" s="675">
        <v>0</v>
      </c>
      <c r="R23" s="675">
        <v>0</v>
      </c>
      <c r="S23" s="675">
        <v>0</v>
      </c>
      <c r="T23" s="675">
        <v>0</v>
      </c>
      <c r="U23" s="675">
        <v>0</v>
      </c>
      <c r="V23" s="675">
        <v>719</v>
      </c>
      <c r="W23" s="667">
        <v>45912385.239999995</v>
      </c>
      <c r="X23" s="12"/>
      <c r="AA23" s="25"/>
      <c r="AB23" s="25"/>
    </row>
    <row r="24" spans="1:28" x14ac:dyDescent="0.2">
      <c r="A24" s="286" t="s">
        <v>16837</v>
      </c>
      <c r="B24" s="689">
        <v>0</v>
      </c>
      <c r="C24" s="676">
        <v>13</v>
      </c>
      <c r="D24" s="676">
        <v>0</v>
      </c>
      <c r="E24" s="676">
        <v>0</v>
      </c>
      <c r="F24" s="676"/>
      <c r="G24" s="676"/>
      <c r="H24" s="676"/>
      <c r="I24" s="676">
        <v>0</v>
      </c>
      <c r="J24" s="669"/>
      <c r="K24" s="676">
        <v>13</v>
      </c>
      <c r="L24" s="670">
        <v>974951.48000000021</v>
      </c>
      <c r="M24" s="676">
        <v>0</v>
      </c>
      <c r="N24" s="676">
        <v>13</v>
      </c>
      <c r="O24" s="676">
        <v>0</v>
      </c>
      <c r="P24" s="676">
        <v>0</v>
      </c>
      <c r="Q24" s="669"/>
      <c r="R24" s="669"/>
      <c r="S24" s="669"/>
      <c r="T24" s="676">
        <v>0</v>
      </c>
      <c r="U24" s="669"/>
      <c r="V24" s="676">
        <v>13</v>
      </c>
      <c r="W24" s="670">
        <v>974951.48000000021</v>
      </c>
      <c r="AA24" s="25"/>
      <c r="AB24" s="25"/>
    </row>
    <row r="25" spans="1:28" x14ac:dyDescent="0.2">
      <c r="A25" s="286" t="s">
        <v>16838</v>
      </c>
      <c r="B25" s="689">
        <v>0</v>
      </c>
      <c r="C25" s="676">
        <v>6</v>
      </c>
      <c r="D25" s="676">
        <v>0</v>
      </c>
      <c r="E25" s="676">
        <v>0</v>
      </c>
      <c r="F25" s="676"/>
      <c r="G25" s="676"/>
      <c r="H25" s="676"/>
      <c r="I25" s="676">
        <v>0</v>
      </c>
      <c r="J25" s="669"/>
      <c r="K25" s="676">
        <v>6</v>
      </c>
      <c r="L25" s="670">
        <v>345264.19</v>
      </c>
      <c r="M25" s="676">
        <v>0</v>
      </c>
      <c r="N25" s="676">
        <v>6</v>
      </c>
      <c r="O25" s="676">
        <v>0</v>
      </c>
      <c r="P25" s="676">
        <v>0</v>
      </c>
      <c r="Q25" s="669"/>
      <c r="R25" s="669"/>
      <c r="S25" s="669"/>
      <c r="T25" s="676">
        <v>0</v>
      </c>
      <c r="U25" s="669"/>
      <c r="V25" s="676">
        <v>6</v>
      </c>
      <c r="W25" s="670">
        <v>345264.19</v>
      </c>
      <c r="AA25" s="25"/>
      <c r="AB25" s="25"/>
    </row>
    <row r="26" spans="1:28" x14ac:dyDescent="0.2">
      <c r="A26" s="286" t="s">
        <v>16839</v>
      </c>
      <c r="B26" s="689">
        <v>0</v>
      </c>
      <c r="C26" s="676">
        <v>0</v>
      </c>
      <c r="D26" s="676">
        <v>0</v>
      </c>
      <c r="E26" s="676">
        <v>0</v>
      </c>
      <c r="F26" s="676"/>
      <c r="G26" s="676"/>
      <c r="H26" s="676"/>
      <c r="I26" s="676">
        <v>0</v>
      </c>
      <c r="J26" s="669"/>
      <c r="K26" s="676">
        <v>0</v>
      </c>
      <c r="L26" s="670">
        <v>0</v>
      </c>
      <c r="M26" s="676">
        <v>0</v>
      </c>
      <c r="N26" s="676">
        <v>0</v>
      </c>
      <c r="O26" s="676">
        <v>0</v>
      </c>
      <c r="P26" s="676">
        <v>0</v>
      </c>
      <c r="Q26" s="669"/>
      <c r="R26" s="669"/>
      <c r="S26" s="669"/>
      <c r="T26" s="676">
        <v>0</v>
      </c>
      <c r="U26" s="669"/>
      <c r="V26" s="676">
        <v>0</v>
      </c>
      <c r="W26" s="670">
        <v>0</v>
      </c>
      <c r="AA26" s="25"/>
      <c r="AB26" s="25"/>
    </row>
    <row r="27" spans="1:28" x14ac:dyDescent="0.2">
      <c r="A27" s="286" t="s">
        <v>16840</v>
      </c>
      <c r="B27" s="689">
        <v>22</v>
      </c>
      <c r="C27" s="676">
        <v>0</v>
      </c>
      <c r="D27" s="676">
        <v>0</v>
      </c>
      <c r="E27" s="676">
        <v>0</v>
      </c>
      <c r="F27" s="676"/>
      <c r="G27" s="676"/>
      <c r="H27" s="676"/>
      <c r="I27" s="676">
        <v>0</v>
      </c>
      <c r="J27" s="669"/>
      <c r="K27" s="676">
        <v>22</v>
      </c>
      <c r="L27" s="670">
        <v>1333552.7599999995</v>
      </c>
      <c r="M27" s="676">
        <v>22</v>
      </c>
      <c r="N27" s="676">
        <v>0</v>
      </c>
      <c r="O27" s="676">
        <v>0</v>
      </c>
      <c r="P27" s="676">
        <v>0</v>
      </c>
      <c r="Q27" s="669"/>
      <c r="R27" s="669"/>
      <c r="S27" s="669"/>
      <c r="T27" s="676">
        <v>0</v>
      </c>
      <c r="U27" s="669"/>
      <c r="V27" s="676">
        <v>22</v>
      </c>
      <c r="W27" s="670">
        <v>1333552.7599999995</v>
      </c>
      <c r="AA27" s="25"/>
      <c r="AB27" s="25"/>
    </row>
    <row r="28" spans="1:28" x14ac:dyDescent="0.2">
      <c r="A28" s="286" t="s">
        <v>16725</v>
      </c>
      <c r="B28" s="689">
        <v>21</v>
      </c>
      <c r="C28" s="676">
        <v>0</v>
      </c>
      <c r="D28" s="676">
        <v>0</v>
      </c>
      <c r="E28" s="676">
        <v>0</v>
      </c>
      <c r="F28" s="676"/>
      <c r="G28" s="676"/>
      <c r="H28" s="676"/>
      <c r="I28" s="676">
        <v>0</v>
      </c>
      <c r="J28" s="669"/>
      <c r="K28" s="676">
        <v>21</v>
      </c>
      <c r="L28" s="670">
        <v>1005874.1299999997</v>
      </c>
      <c r="M28" s="676">
        <v>21</v>
      </c>
      <c r="N28" s="676">
        <v>0</v>
      </c>
      <c r="O28" s="676">
        <v>0</v>
      </c>
      <c r="P28" s="676">
        <v>0</v>
      </c>
      <c r="Q28" s="669"/>
      <c r="R28" s="669"/>
      <c r="S28" s="669"/>
      <c r="T28" s="676">
        <v>0</v>
      </c>
      <c r="U28" s="669"/>
      <c r="V28" s="676">
        <v>21</v>
      </c>
      <c r="W28" s="670">
        <v>1005874.1299999997</v>
      </c>
      <c r="AA28" s="25"/>
      <c r="AB28" s="25"/>
    </row>
    <row r="29" spans="1:28" x14ac:dyDescent="0.2">
      <c r="A29" s="286" t="s">
        <v>16841</v>
      </c>
      <c r="B29" s="689">
        <v>6</v>
      </c>
      <c r="C29" s="676">
        <v>0</v>
      </c>
      <c r="D29" s="676">
        <v>0</v>
      </c>
      <c r="E29" s="676">
        <v>0</v>
      </c>
      <c r="F29" s="676"/>
      <c r="G29" s="676"/>
      <c r="H29" s="676"/>
      <c r="I29" s="676">
        <v>0</v>
      </c>
      <c r="J29" s="669"/>
      <c r="K29" s="676">
        <v>6</v>
      </c>
      <c r="L29" s="670">
        <v>287053.05000000005</v>
      </c>
      <c r="M29" s="676">
        <v>6</v>
      </c>
      <c r="N29" s="676">
        <v>0</v>
      </c>
      <c r="O29" s="676">
        <v>0</v>
      </c>
      <c r="P29" s="676">
        <v>0</v>
      </c>
      <c r="Q29" s="669"/>
      <c r="R29" s="669"/>
      <c r="S29" s="669"/>
      <c r="T29" s="676">
        <v>0</v>
      </c>
      <c r="U29" s="669"/>
      <c r="V29" s="676">
        <v>6</v>
      </c>
      <c r="W29" s="670">
        <v>287053.05000000005</v>
      </c>
      <c r="AA29" s="25"/>
      <c r="AB29" s="25"/>
    </row>
    <row r="30" spans="1:28" x14ac:dyDescent="0.2">
      <c r="A30" s="286" t="s">
        <v>16842</v>
      </c>
      <c r="B30" s="689">
        <v>0</v>
      </c>
      <c r="C30" s="676">
        <v>0</v>
      </c>
      <c r="D30" s="676">
        <v>0</v>
      </c>
      <c r="E30" s="676">
        <v>0</v>
      </c>
      <c r="F30" s="676"/>
      <c r="G30" s="676"/>
      <c r="H30" s="676"/>
      <c r="I30" s="676">
        <v>0</v>
      </c>
      <c r="J30" s="669"/>
      <c r="K30" s="676">
        <v>0</v>
      </c>
      <c r="L30" s="670">
        <v>0</v>
      </c>
      <c r="M30" s="676">
        <v>0</v>
      </c>
      <c r="N30" s="676">
        <v>0</v>
      </c>
      <c r="O30" s="676">
        <v>0</v>
      </c>
      <c r="P30" s="676">
        <v>0</v>
      </c>
      <c r="Q30" s="669"/>
      <c r="R30" s="669"/>
      <c r="S30" s="669"/>
      <c r="T30" s="676">
        <v>0</v>
      </c>
      <c r="U30" s="669"/>
      <c r="V30" s="676">
        <v>0</v>
      </c>
      <c r="W30" s="670">
        <v>0</v>
      </c>
      <c r="AA30" s="25"/>
      <c r="AB30" s="25"/>
    </row>
    <row r="31" spans="1:28" x14ac:dyDescent="0.2">
      <c r="A31" s="286" t="s">
        <v>16843</v>
      </c>
      <c r="B31" s="689">
        <v>0</v>
      </c>
      <c r="C31" s="676">
        <v>0</v>
      </c>
      <c r="D31" s="676">
        <v>0</v>
      </c>
      <c r="E31" s="676">
        <v>0</v>
      </c>
      <c r="F31" s="676"/>
      <c r="G31" s="676"/>
      <c r="H31" s="676"/>
      <c r="I31" s="676">
        <v>0</v>
      </c>
      <c r="J31" s="669"/>
      <c r="K31" s="676">
        <v>0</v>
      </c>
      <c r="L31" s="670">
        <v>0</v>
      </c>
      <c r="M31" s="676">
        <v>0</v>
      </c>
      <c r="N31" s="676">
        <v>0</v>
      </c>
      <c r="O31" s="676">
        <v>0</v>
      </c>
      <c r="P31" s="676">
        <v>0</v>
      </c>
      <c r="Q31" s="669"/>
      <c r="R31" s="669"/>
      <c r="S31" s="669"/>
      <c r="T31" s="676">
        <v>0</v>
      </c>
      <c r="U31" s="669"/>
      <c r="V31" s="676">
        <v>0</v>
      </c>
      <c r="W31" s="670">
        <v>0</v>
      </c>
      <c r="AA31" s="25"/>
      <c r="AB31" s="25"/>
    </row>
    <row r="32" spans="1:28" x14ac:dyDescent="0.2">
      <c r="A32" s="286" t="s">
        <v>16844</v>
      </c>
      <c r="B32" s="689">
        <v>0</v>
      </c>
      <c r="C32" s="676">
        <v>0</v>
      </c>
      <c r="D32" s="676">
        <v>651</v>
      </c>
      <c r="E32" s="676">
        <v>0</v>
      </c>
      <c r="F32" s="676"/>
      <c r="G32" s="676"/>
      <c r="H32" s="676"/>
      <c r="I32" s="676">
        <v>0</v>
      </c>
      <c r="J32" s="669"/>
      <c r="K32" s="676">
        <v>651</v>
      </c>
      <c r="L32" s="670">
        <v>41965689.629999995</v>
      </c>
      <c r="M32" s="676">
        <v>0</v>
      </c>
      <c r="N32" s="676">
        <v>0</v>
      </c>
      <c r="O32" s="676">
        <v>651</v>
      </c>
      <c r="P32" s="676">
        <v>0</v>
      </c>
      <c r="Q32" s="669"/>
      <c r="R32" s="669"/>
      <c r="S32" s="669"/>
      <c r="T32" s="676">
        <v>0</v>
      </c>
      <c r="U32" s="669"/>
      <c r="V32" s="676">
        <v>651</v>
      </c>
      <c r="W32" s="670">
        <v>41965689.629999995</v>
      </c>
      <c r="AA32" s="25"/>
      <c r="AB32" s="25"/>
    </row>
    <row r="33" spans="1:28" x14ac:dyDescent="0.2">
      <c r="A33" s="286"/>
      <c r="B33" s="668"/>
      <c r="C33" s="669"/>
      <c r="D33" s="669"/>
      <c r="E33" s="669"/>
      <c r="F33" s="669"/>
      <c r="G33" s="669"/>
      <c r="H33" s="669"/>
      <c r="I33" s="669"/>
      <c r="J33" s="669"/>
      <c r="K33" s="676"/>
      <c r="L33" s="670"/>
      <c r="M33" s="669"/>
      <c r="N33" s="669"/>
      <c r="O33" s="669"/>
      <c r="P33" s="669"/>
      <c r="Q33" s="669"/>
      <c r="R33" s="669"/>
      <c r="S33" s="669"/>
      <c r="T33" s="669"/>
      <c r="U33" s="669"/>
      <c r="V33" s="669"/>
      <c r="W33" s="670"/>
      <c r="AA33" s="25"/>
      <c r="AB33" s="25"/>
    </row>
    <row r="34" spans="1:28" x14ac:dyDescent="0.2">
      <c r="A34" s="506" t="s">
        <v>5</v>
      </c>
      <c r="B34" s="690">
        <v>46</v>
      </c>
      <c r="C34" s="675">
        <v>9</v>
      </c>
      <c r="D34" s="675">
        <v>196</v>
      </c>
      <c r="E34" s="675">
        <v>0</v>
      </c>
      <c r="F34" s="675">
        <v>0</v>
      </c>
      <c r="G34" s="675">
        <v>0</v>
      </c>
      <c r="H34" s="675">
        <v>0</v>
      </c>
      <c r="I34" s="675">
        <v>0</v>
      </c>
      <c r="J34" s="675">
        <v>0</v>
      </c>
      <c r="K34" s="675">
        <v>251</v>
      </c>
      <c r="L34" s="667">
        <v>9075347.4199999999</v>
      </c>
      <c r="M34" s="675">
        <v>46</v>
      </c>
      <c r="N34" s="675">
        <v>9</v>
      </c>
      <c r="O34" s="675">
        <v>196</v>
      </c>
      <c r="P34" s="675">
        <v>0</v>
      </c>
      <c r="Q34" s="675">
        <v>0</v>
      </c>
      <c r="R34" s="675">
        <v>0</v>
      </c>
      <c r="S34" s="675">
        <v>0</v>
      </c>
      <c r="T34" s="675">
        <v>0</v>
      </c>
      <c r="U34" s="675">
        <v>0</v>
      </c>
      <c r="V34" s="675">
        <v>251</v>
      </c>
      <c r="W34" s="667">
        <v>9075347.4199999999</v>
      </c>
      <c r="X34" s="12"/>
      <c r="AA34" s="25"/>
      <c r="AB34" s="25"/>
    </row>
    <row r="35" spans="1:28" x14ac:dyDescent="0.2">
      <c r="A35" s="286" t="s">
        <v>16845</v>
      </c>
      <c r="B35" s="689">
        <v>0</v>
      </c>
      <c r="C35" s="676">
        <v>4</v>
      </c>
      <c r="D35" s="676">
        <v>0</v>
      </c>
      <c r="E35" s="676">
        <v>0</v>
      </c>
      <c r="F35" s="676"/>
      <c r="G35" s="676"/>
      <c r="H35" s="676"/>
      <c r="I35" s="676">
        <v>0</v>
      </c>
      <c r="J35" s="669"/>
      <c r="K35" s="676">
        <v>4</v>
      </c>
      <c r="L35" s="670">
        <v>173973.31</v>
      </c>
      <c r="M35" s="676">
        <v>0</v>
      </c>
      <c r="N35" s="676">
        <v>4</v>
      </c>
      <c r="O35" s="676">
        <v>0</v>
      </c>
      <c r="P35" s="676">
        <v>0</v>
      </c>
      <c r="Q35" s="669"/>
      <c r="R35" s="669"/>
      <c r="S35" s="669"/>
      <c r="T35" s="676">
        <v>0</v>
      </c>
      <c r="U35" s="669"/>
      <c r="V35" s="676">
        <v>4</v>
      </c>
      <c r="W35" s="670">
        <v>173973.31</v>
      </c>
      <c r="AA35" s="25"/>
      <c r="AB35" s="25"/>
    </row>
    <row r="36" spans="1:28" x14ac:dyDescent="0.2">
      <c r="A36" s="286" t="s">
        <v>16846</v>
      </c>
      <c r="B36" s="689">
        <v>0</v>
      </c>
      <c r="C36" s="676">
        <v>4</v>
      </c>
      <c r="D36" s="676">
        <v>0</v>
      </c>
      <c r="E36" s="676">
        <v>0</v>
      </c>
      <c r="F36" s="676"/>
      <c r="G36" s="676"/>
      <c r="H36" s="676"/>
      <c r="I36" s="676">
        <v>0</v>
      </c>
      <c r="J36" s="669"/>
      <c r="K36" s="676">
        <v>4</v>
      </c>
      <c r="L36" s="670">
        <v>142098.79</v>
      </c>
      <c r="M36" s="676">
        <v>0</v>
      </c>
      <c r="N36" s="676">
        <v>4</v>
      </c>
      <c r="O36" s="676">
        <v>0</v>
      </c>
      <c r="P36" s="676">
        <v>0</v>
      </c>
      <c r="Q36" s="669"/>
      <c r="R36" s="669"/>
      <c r="S36" s="669"/>
      <c r="T36" s="676">
        <v>0</v>
      </c>
      <c r="U36" s="669"/>
      <c r="V36" s="676">
        <v>4</v>
      </c>
      <c r="W36" s="670">
        <v>142098.79</v>
      </c>
      <c r="AA36" s="25"/>
      <c r="AB36" s="25"/>
    </row>
    <row r="37" spans="1:28" x14ac:dyDescent="0.2">
      <c r="A37" s="286" t="s">
        <v>16847</v>
      </c>
      <c r="B37" s="689">
        <v>0</v>
      </c>
      <c r="C37" s="676">
        <v>1</v>
      </c>
      <c r="D37" s="676">
        <v>0</v>
      </c>
      <c r="E37" s="676">
        <v>0</v>
      </c>
      <c r="F37" s="676"/>
      <c r="G37" s="676"/>
      <c r="H37" s="676"/>
      <c r="I37" s="676">
        <v>0</v>
      </c>
      <c r="J37" s="669"/>
      <c r="K37" s="676">
        <v>1</v>
      </c>
      <c r="L37" s="670">
        <v>31165</v>
      </c>
      <c r="M37" s="676">
        <v>0</v>
      </c>
      <c r="N37" s="676">
        <v>1</v>
      </c>
      <c r="O37" s="676">
        <v>0</v>
      </c>
      <c r="P37" s="676">
        <v>0</v>
      </c>
      <c r="Q37" s="669"/>
      <c r="R37" s="669"/>
      <c r="S37" s="669"/>
      <c r="T37" s="676">
        <v>0</v>
      </c>
      <c r="U37" s="669"/>
      <c r="V37" s="676">
        <v>1</v>
      </c>
      <c r="W37" s="670">
        <v>31165</v>
      </c>
      <c r="AA37" s="25"/>
      <c r="AB37" s="25"/>
    </row>
    <row r="38" spans="1:28" x14ac:dyDescent="0.2">
      <c r="A38" s="286" t="s">
        <v>16848</v>
      </c>
      <c r="B38" s="689">
        <v>20</v>
      </c>
      <c r="C38" s="676">
        <v>0</v>
      </c>
      <c r="D38" s="676">
        <v>0</v>
      </c>
      <c r="E38" s="676">
        <v>0</v>
      </c>
      <c r="F38" s="676"/>
      <c r="G38" s="676"/>
      <c r="H38" s="676"/>
      <c r="I38" s="676">
        <v>0</v>
      </c>
      <c r="J38" s="669"/>
      <c r="K38" s="676">
        <v>20</v>
      </c>
      <c r="L38" s="670">
        <v>787779.65999999992</v>
      </c>
      <c r="M38" s="676">
        <v>20</v>
      </c>
      <c r="N38" s="676">
        <v>0</v>
      </c>
      <c r="O38" s="676">
        <v>0</v>
      </c>
      <c r="P38" s="676">
        <v>0</v>
      </c>
      <c r="Q38" s="669"/>
      <c r="R38" s="669"/>
      <c r="S38" s="669"/>
      <c r="T38" s="676">
        <v>0</v>
      </c>
      <c r="U38" s="669"/>
      <c r="V38" s="676">
        <v>20</v>
      </c>
      <c r="W38" s="670">
        <v>787779.65999999992</v>
      </c>
      <c r="AA38" s="25"/>
      <c r="AB38" s="25"/>
    </row>
    <row r="39" spans="1:28" x14ac:dyDescent="0.2">
      <c r="A39" s="286" t="s">
        <v>16726</v>
      </c>
      <c r="B39" s="689">
        <v>13</v>
      </c>
      <c r="C39" s="676">
        <v>0</v>
      </c>
      <c r="D39" s="676">
        <v>0</v>
      </c>
      <c r="E39" s="676">
        <v>0</v>
      </c>
      <c r="F39" s="676"/>
      <c r="G39" s="676"/>
      <c r="H39" s="676"/>
      <c r="I39" s="676">
        <v>0</v>
      </c>
      <c r="J39" s="669"/>
      <c r="K39" s="676">
        <v>13</v>
      </c>
      <c r="L39" s="670">
        <v>492343.3600000001</v>
      </c>
      <c r="M39" s="676">
        <v>13</v>
      </c>
      <c r="N39" s="676">
        <v>0</v>
      </c>
      <c r="O39" s="676">
        <v>0</v>
      </c>
      <c r="P39" s="676">
        <v>0</v>
      </c>
      <c r="Q39" s="669"/>
      <c r="R39" s="669"/>
      <c r="S39" s="669"/>
      <c r="T39" s="676">
        <v>0</v>
      </c>
      <c r="U39" s="669"/>
      <c r="V39" s="676">
        <v>13</v>
      </c>
      <c r="W39" s="670">
        <v>492343.3600000001</v>
      </c>
      <c r="AA39" s="25"/>
      <c r="AB39" s="25"/>
    </row>
    <row r="40" spans="1:28" x14ac:dyDescent="0.2">
      <c r="A40" s="286" t="s">
        <v>16849</v>
      </c>
      <c r="B40" s="689">
        <v>13</v>
      </c>
      <c r="C40" s="676">
        <v>0</v>
      </c>
      <c r="D40" s="676">
        <v>0</v>
      </c>
      <c r="E40" s="676">
        <v>0</v>
      </c>
      <c r="F40" s="676"/>
      <c r="G40" s="676"/>
      <c r="H40" s="676"/>
      <c r="I40" s="676">
        <v>0</v>
      </c>
      <c r="J40" s="669"/>
      <c r="K40" s="676">
        <v>13</v>
      </c>
      <c r="L40" s="670">
        <v>436979.45000000019</v>
      </c>
      <c r="M40" s="676">
        <v>13</v>
      </c>
      <c r="N40" s="676">
        <v>0</v>
      </c>
      <c r="O40" s="676">
        <v>0</v>
      </c>
      <c r="P40" s="676">
        <v>0</v>
      </c>
      <c r="Q40" s="669"/>
      <c r="R40" s="669"/>
      <c r="S40" s="669"/>
      <c r="T40" s="676">
        <v>0</v>
      </c>
      <c r="U40" s="669"/>
      <c r="V40" s="676">
        <v>13</v>
      </c>
      <c r="W40" s="670">
        <v>436979.45000000019</v>
      </c>
      <c r="AA40" s="25"/>
      <c r="AB40" s="25"/>
    </row>
    <row r="41" spans="1:28" x14ac:dyDescent="0.2">
      <c r="A41" s="286" t="s">
        <v>16850</v>
      </c>
      <c r="B41" s="689">
        <v>0</v>
      </c>
      <c r="C41" s="676">
        <v>0</v>
      </c>
      <c r="D41" s="676">
        <v>0</v>
      </c>
      <c r="E41" s="676">
        <v>0</v>
      </c>
      <c r="F41" s="676"/>
      <c r="G41" s="676"/>
      <c r="H41" s="676"/>
      <c r="I41" s="676">
        <v>0</v>
      </c>
      <c r="J41" s="669"/>
      <c r="K41" s="676">
        <v>0</v>
      </c>
      <c r="L41" s="670">
        <v>0</v>
      </c>
      <c r="M41" s="676">
        <v>0</v>
      </c>
      <c r="N41" s="676">
        <v>0</v>
      </c>
      <c r="O41" s="676">
        <v>0</v>
      </c>
      <c r="P41" s="676">
        <v>0</v>
      </c>
      <c r="Q41" s="669"/>
      <c r="R41" s="669"/>
      <c r="S41" s="669"/>
      <c r="T41" s="676">
        <v>0</v>
      </c>
      <c r="U41" s="669"/>
      <c r="V41" s="676">
        <v>0</v>
      </c>
      <c r="W41" s="670">
        <v>0</v>
      </c>
      <c r="AA41" s="25"/>
      <c r="AB41" s="25"/>
    </row>
    <row r="42" spans="1:28" x14ac:dyDescent="0.2">
      <c r="A42" s="286" t="s">
        <v>16851</v>
      </c>
      <c r="B42" s="689">
        <v>0</v>
      </c>
      <c r="C42" s="676">
        <v>0</v>
      </c>
      <c r="D42" s="676">
        <v>0</v>
      </c>
      <c r="E42" s="676">
        <v>0</v>
      </c>
      <c r="F42" s="676"/>
      <c r="G42" s="676"/>
      <c r="H42" s="676"/>
      <c r="I42" s="676">
        <v>0</v>
      </c>
      <c r="J42" s="669"/>
      <c r="K42" s="676">
        <v>0</v>
      </c>
      <c r="L42" s="670">
        <v>0</v>
      </c>
      <c r="M42" s="676">
        <v>0</v>
      </c>
      <c r="N42" s="676">
        <v>0</v>
      </c>
      <c r="O42" s="676">
        <v>0</v>
      </c>
      <c r="P42" s="676">
        <v>0</v>
      </c>
      <c r="Q42" s="669"/>
      <c r="R42" s="669"/>
      <c r="S42" s="669"/>
      <c r="T42" s="676">
        <v>0</v>
      </c>
      <c r="U42" s="669"/>
      <c r="V42" s="676">
        <v>0</v>
      </c>
      <c r="W42" s="670">
        <v>0</v>
      </c>
      <c r="AA42" s="25"/>
      <c r="AB42" s="25"/>
    </row>
    <row r="43" spans="1:28" x14ac:dyDescent="0.2">
      <c r="A43" s="286" t="s">
        <v>16852</v>
      </c>
      <c r="B43" s="689">
        <v>0</v>
      </c>
      <c r="C43" s="676">
        <v>0</v>
      </c>
      <c r="D43" s="676">
        <v>0</v>
      </c>
      <c r="E43" s="676">
        <v>0</v>
      </c>
      <c r="F43" s="676"/>
      <c r="G43" s="676"/>
      <c r="H43" s="676"/>
      <c r="I43" s="676">
        <v>0</v>
      </c>
      <c r="J43" s="669"/>
      <c r="K43" s="676">
        <v>0</v>
      </c>
      <c r="L43" s="670">
        <v>0</v>
      </c>
      <c r="M43" s="676">
        <v>0</v>
      </c>
      <c r="N43" s="676">
        <v>0</v>
      </c>
      <c r="O43" s="676">
        <v>0</v>
      </c>
      <c r="P43" s="676">
        <v>0</v>
      </c>
      <c r="Q43" s="669"/>
      <c r="R43" s="669"/>
      <c r="S43" s="669"/>
      <c r="T43" s="676">
        <v>0</v>
      </c>
      <c r="U43" s="669"/>
      <c r="V43" s="676">
        <v>0</v>
      </c>
      <c r="W43" s="670">
        <v>0</v>
      </c>
      <c r="AA43" s="25"/>
      <c r="AB43" s="25"/>
    </row>
    <row r="44" spans="1:28" x14ac:dyDescent="0.2">
      <c r="A44" s="286" t="s">
        <v>16853</v>
      </c>
      <c r="B44" s="689">
        <v>0</v>
      </c>
      <c r="C44" s="676">
        <v>0</v>
      </c>
      <c r="D44" s="676">
        <v>196</v>
      </c>
      <c r="E44" s="676">
        <v>0</v>
      </c>
      <c r="F44" s="676"/>
      <c r="G44" s="676"/>
      <c r="H44" s="676"/>
      <c r="I44" s="676">
        <v>0</v>
      </c>
      <c r="J44" s="669"/>
      <c r="K44" s="676">
        <v>196</v>
      </c>
      <c r="L44" s="670">
        <v>7011007.8500000006</v>
      </c>
      <c r="M44" s="676">
        <v>0</v>
      </c>
      <c r="N44" s="676">
        <v>0</v>
      </c>
      <c r="O44" s="676">
        <v>196</v>
      </c>
      <c r="P44" s="676">
        <v>0</v>
      </c>
      <c r="Q44" s="669"/>
      <c r="R44" s="669"/>
      <c r="S44" s="669"/>
      <c r="T44" s="676">
        <v>0</v>
      </c>
      <c r="U44" s="669"/>
      <c r="V44" s="676">
        <v>196</v>
      </c>
      <c r="W44" s="670">
        <v>7011007.8500000006</v>
      </c>
      <c r="AA44" s="25"/>
      <c r="AB44" s="25"/>
    </row>
    <row r="45" spans="1:28" x14ac:dyDescent="0.2">
      <c r="A45" s="286"/>
      <c r="B45" s="668"/>
      <c r="C45" s="669"/>
      <c r="D45" s="669"/>
      <c r="E45" s="669"/>
      <c r="F45" s="669"/>
      <c r="G45" s="669"/>
      <c r="H45" s="669"/>
      <c r="I45" s="669"/>
      <c r="J45" s="669"/>
      <c r="K45" s="676"/>
      <c r="L45" s="670"/>
      <c r="M45" s="669"/>
      <c r="N45" s="669"/>
      <c r="O45" s="669"/>
      <c r="P45" s="669"/>
      <c r="Q45" s="669"/>
      <c r="R45" s="669"/>
      <c r="S45" s="669"/>
      <c r="T45" s="669"/>
      <c r="U45" s="669"/>
      <c r="V45" s="669"/>
      <c r="W45" s="670"/>
      <c r="AA45" s="25"/>
      <c r="AB45" s="25"/>
    </row>
    <row r="46" spans="1:28" x14ac:dyDescent="0.2">
      <c r="A46" s="506" t="s">
        <v>6</v>
      </c>
      <c r="B46" s="690">
        <v>0</v>
      </c>
      <c r="C46" s="675">
        <v>1</v>
      </c>
      <c r="D46" s="675">
        <v>72</v>
      </c>
      <c r="E46" s="675">
        <v>0</v>
      </c>
      <c r="F46" s="675">
        <v>0</v>
      </c>
      <c r="G46" s="675">
        <v>0</v>
      </c>
      <c r="H46" s="675">
        <v>0</v>
      </c>
      <c r="I46" s="675">
        <v>0</v>
      </c>
      <c r="J46" s="675">
        <v>0</v>
      </c>
      <c r="K46" s="675">
        <v>73</v>
      </c>
      <c r="L46" s="667">
        <v>1697306.3199999998</v>
      </c>
      <c r="M46" s="675">
        <v>0</v>
      </c>
      <c r="N46" s="675">
        <v>1</v>
      </c>
      <c r="O46" s="675">
        <v>72</v>
      </c>
      <c r="P46" s="675">
        <v>0</v>
      </c>
      <c r="Q46" s="675">
        <v>0</v>
      </c>
      <c r="R46" s="675">
        <v>0</v>
      </c>
      <c r="S46" s="675">
        <v>0</v>
      </c>
      <c r="T46" s="675">
        <v>0</v>
      </c>
      <c r="U46" s="675">
        <v>0</v>
      </c>
      <c r="V46" s="675">
        <v>73</v>
      </c>
      <c r="W46" s="667">
        <v>1697306.3199999998</v>
      </c>
      <c r="X46" s="12"/>
      <c r="AA46" s="25"/>
      <c r="AB46" s="25"/>
    </row>
    <row r="47" spans="1:28" x14ac:dyDescent="0.2">
      <c r="A47" s="286" t="s">
        <v>16854</v>
      </c>
      <c r="B47" s="689">
        <v>0</v>
      </c>
      <c r="C47" s="676">
        <v>1</v>
      </c>
      <c r="D47" s="676">
        <v>0</v>
      </c>
      <c r="E47" s="676">
        <v>0</v>
      </c>
      <c r="F47" s="676"/>
      <c r="G47" s="676"/>
      <c r="H47" s="676"/>
      <c r="I47" s="676">
        <v>0</v>
      </c>
      <c r="J47" s="669"/>
      <c r="K47" s="676">
        <v>1</v>
      </c>
      <c r="L47" s="670">
        <v>29018.29</v>
      </c>
      <c r="M47" s="676">
        <v>0</v>
      </c>
      <c r="N47" s="676">
        <v>1</v>
      </c>
      <c r="O47" s="676">
        <v>0</v>
      </c>
      <c r="P47" s="676">
        <v>0</v>
      </c>
      <c r="Q47" s="669"/>
      <c r="R47" s="669"/>
      <c r="S47" s="669"/>
      <c r="T47" s="676">
        <v>0</v>
      </c>
      <c r="U47" s="669"/>
      <c r="V47" s="676">
        <v>1</v>
      </c>
      <c r="W47" s="670">
        <v>29018.29</v>
      </c>
      <c r="AA47" s="25"/>
      <c r="AB47" s="25"/>
    </row>
    <row r="48" spans="1:28" x14ac:dyDescent="0.2">
      <c r="A48" s="286" t="s">
        <v>16723</v>
      </c>
      <c r="B48" s="689">
        <v>0</v>
      </c>
      <c r="C48" s="676">
        <v>0</v>
      </c>
      <c r="D48" s="676">
        <v>0</v>
      </c>
      <c r="E48" s="676">
        <v>0</v>
      </c>
      <c r="F48" s="676"/>
      <c r="G48" s="676"/>
      <c r="H48" s="676"/>
      <c r="I48" s="676">
        <v>0</v>
      </c>
      <c r="J48" s="669"/>
      <c r="K48" s="676">
        <v>0</v>
      </c>
      <c r="L48" s="670">
        <v>0</v>
      </c>
      <c r="M48" s="676">
        <v>0</v>
      </c>
      <c r="N48" s="676">
        <v>0</v>
      </c>
      <c r="O48" s="676">
        <v>0</v>
      </c>
      <c r="P48" s="676">
        <v>0</v>
      </c>
      <c r="Q48" s="669"/>
      <c r="R48" s="669"/>
      <c r="S48" s="669"/>
      <c r="T48" s="676">
        <v>0</v>
      </c>
      <c r="U48" s="669"/>
      <c r="V48" s="676">
        <v>0</v>
      </c>
      <c r="W48" s="670">
        <v>0</v>
      </c>
      <c r="AA48" s="25"/>
      <c r="AB48" s="25"/>
    </row>
    <row r="49" spans="1:28" x14ac:dyDescent="0.2">
      <c r="A49" s="286" t="s">
        <v>16724</v>
      </c>
      <c r="B49" s="689">
        <v>0</v>
      </c>
      <c r="C49" s="676">
        <v>0</v>
      </c>
      <c r="D49" s="676">
        <v>0</v>
      </c>
      <c r="E49" s="676">
        <v>0</v>
      </c>
      <c r="F49" s="676"/>
      <c r="G49" s="676"/>
      <c r="H49" s="676"/>
      <c r="I49" s="676">
        <v>0</v>
      </c>
      <c r="J49" s="669"/>
      <c r="K49" s="676">
        <v>0</v>
      </c>
      <c r="L49" s="670">
        <v>0</v>
      </c>
      <c r="M49" s="676">
        <v>0</v>
      </c>
      <c r="N49" s="676">
        <v>0</v>
      </c>
      <c r="O49" s="676">
        <v>0</v>
      </c>
      <c r="P49" s="676">
        <v>0</v>
      </c>
      <c r="Q49" s="669"/>
      <c r="R49" s="669"/>
      <c r="S49" s="669"/>
      <c r="T49" s="676">
        <v>0</v>
      </c>
      <c r="U49" s="669"/>
      <c r="V49" s="676">
        <v>0</v>
      </c>
      <c r="W49" s="670">
        <v>0</v>
      </c>
      <c r="AA49" s="25"/>
      <c r="AB49" s="25"/>
    </row>
    <row r="50" spans="1:28" x14ac:dyDescent="0.2">
      <c r="A50" s="286" t="s">
        <v>16855</v>
      </c>
      <c r="B50" s="689">
        <v>0</v>
      </c>
      <c r="C50" s="676">
        <v>0</v>
      </c>
      <c r="D50" s="676">
        <v>0</v>
      </c>
      <c r="E50" s="676">
        <v>0</v>
      </c>
      <c r="F50" s="676"/>
      <c r="G50" s="676"/>
      <c r="H50" s="676"/>
      <c r="I50" s="676">
        <v>0</v>
      </c>
      <c r="J50" s="669"/>
      <c r="K50" s="676">
        <v>0</v>
      </c>
      <c r="L50" s="670">
        <v>0</v>
      </c>
      <c r="M50" s="676">
        <v>0</v>
      </c>
      <c r="N50" s="676">
        <v>0</v>
      </c>
      <c r="O50" s="676">
        <v>0</v>
      </c>
      <c r="P50" s="676">
        <v>0</v>
      </c>
      <c r="Q50" s="669"/>
      <c r="R50" s="669"/>
      <c r="S50" s="669"/>
      <c r="T50" s="676">
        <v>0</v>
      </c>
      <c r="U50" s="669"/>
      <c r="V50" s="676">
        <v>0</v>
      </c>
      <c r="W50" s="670">
        <v>0</v>
      </c>
      <c r="AA50" s="25"/>
      <c r="AB50" s="25"/>
    </row>
    <row r="51" spans="1:28" x14ac:dyDescent="0.2">
      <c r="A51" s="286" t="s">
        <v>16856</v>
      </c>
      <c r="B51" s="689">
        <v>0</v>
      </c>
      <c r="C51" s="676">
        <v>0</v>
      </c>
      <c r="D51" s="676">
        <v>0</v>
      </c>
      <c r="E51" s="676">
        <v>0</v>
      </c>
      <c r="F51" s="676"/>
      <c r="G51" s="676"/>
      <c r="H51" s="676"/>
      <c r="I51" s="676">
        <v>0</v>
      </c>
      <c r="J51" s="669"/>
      <c r="K51" s="676">
        <v>0</v>
      </c>
      <c r="L51" s="670">
        <v>0</v>
      </c>
      <c r="M51" s="676">
        <v>0</v>
      </c>
      <c r="N51" s="676">
        <v>0</v>
      </c>
      <c r="O51" s="676">
        <v>0</v>
      </c>
      <c r="P51" s="676">
        <v>0</v>
      </c>
      <c r="Q51" s="669"/>
      <c r="R51" s="669"/>
      <c r="S51" s="669"/>
      <c r="T51" s="676">
        <v>0</v>
      </c>
      <c r="U51" s="669"/>
      <c r="V51" s="676">
        <v>0</v>
      </c>
      <c r="W51" s="670">
        <v>0</v>
      </c>
      <c r="AA51" s="25"/>
      <c r="AB51" s="25"/>
    </row>
    <row r="52" spans="1:28" x14ac:dyDescent="0.2">
      <c r="A52" s="286" t="s">
        <v>16857</v>
      </c>
      <c r="B52" s="689">
        <v>0</v>
      </c>
      <c r="C52" s="676">
        <v>0</v>
      </c>
      <c r="D52" s="676">
        <v>72</v>
      </c>
      <c r="E52" s="676">
        <v>0</v>
      </c>
      <c r="F52" s="676"/>
      <c r="G52" s="676"/>
      <c r="H52" s="676"/>
      <c r="I52" s="676">
        <v>0</v>
      </c>
      <c r="J52" s="669"/>
      <c r="K52" s="676">
        <v>72</v>
      </c>
      <c r="L52" s="670">
        <v>1668288.0299999998</v>
      </c>
      <c r="M52" s="676">
        <v>0</v>
      </c>
      <c r="N52" s="676">
        <v>0</v>
      </c>
      <c r="O52" s="676">
        <v>72</v>
      </c>
      <c r="P52" s="676">
        <v>0</v>
      </c>
      <c r="Q52" s="669"/>
      <c r="R52" s="669"/>
      <c r="S52" s="669"/>
      <c r="T52" s="676">
        <v>0</v>
      </c>
      <c r="U52" s="669"/>
      <c r="V52" s="676">
        <v>72</v>
      </c>
      <c r="W52" s="670">
        <v>1668288.0299999998</v>
      </c>
      <c r="AA52" s="25"/>
      <c r="AB52" s="25"/>
    </row>
    <row r="53" spans="1:28" x14ac:dyDescent="0.2">
      <c r="A53" s="286" t="s">
        <v>16858</v>
      </c>
      <c r="B53" s="689">
        <v>0</v>
      </c>
      <c r="C53" s="676">
        <v>0</v>
      </c>
      <c r="D53" s="676">
        <v>0</v>
      </c>
      <c r="E53" s="676">
        <v>0</v>
      </c>
      <c r="F53" s="676"/>
      <c r="G53" s="676"/>
      <c r="H53" s="676"/>
      <c r="I53" s="676">
        <v>0</v>
      </c>
      <c r="J53" s="669"/>
      <c r="K53" s="676">
        <v>0</v>
      </c>
      <c r="L53" s="670">
        <v>0</v>
      </c>
      <c r="M53" s="676">
        <v>0</v>
      </c>
      <c r="N53" s="676">
        <v>0</v>
      </c>
      <c r="O53" s="676">
        <v>0</v>
      </c>
      <c r="P53" s="676">
        <v>0</v>
      </c>
      <c r="Q53" s="669"/>
      <c r="R53" s="669"/>
      <c r="S53" s="669"/>
      <c r="T53" s="676">
        <v>0</v>
      </c>
      <c r="U53" s="669"/>
      <c r="V53" s="676">
        <v>0</v>
      </c>
      <c r="W53" s="670">
        <v>0</v>
      </c>
      <c r="AA53" s="25"/>
      <c r="AB53" s="25"/>
    </row>
    <row r="54" spans="1:28" x14ac:dyDescent="0.2">
      <c r="A54" s="286" t="s">
        <v>16859</v>
      </c>
      <c r="B54" s="689">
        <v>0</v>
      </c>
      <c r="C54" s="676">
        <v>0</v>
      </c>
      <c r="D54" s="676">
        <v>0</v>
      </c>
      <c r="E54" s="676">
        <v>0</v>
      </c>
      <c r="F54" s="676"/>
      <c r="G54" s="676"/>
      <c r="H54" s="676"/>
      <c r="I54" s="676">
        <v>0</v>
      </c>
      <c r="J54" s="669"/>
      <c r="K54" s="676">
        <v>0</v>
      </c>
      <c r="L54" s="670">
        <v>0</v>
      </c>
      <c r="M54" s="676">
        <v>0</v>
      </c>
      <c r="N54" s="676">
        <v>0</v>
      </c>
      <c r="O54" s="676">
        <v>0</v>
      </c>
      <c r="P54" s="676">
        <v>0</v>
      </c>
      <c r="Q54" s="669"/>
      <c r="R54" s="669"/>
      <c r="S54" s="669"/>
      <c r="T54" s="676">
        <v>0</v>
      </c>
      <c r="U54" s="669"/>
      <c r="V54" s="676">
        <v>0</v>
      </c>
      <c r="W54" s="670">
        <v>0</v>
      </c>
      <c r="AA54" s="25"/>
      <c r="AB54" s="25"/>
    </row>
    <row r="55" spans="1:28" x14ac:dyDescent="0.2">
      <c r="A55" s="286" t="s">
        <v>16860</v>
      </c>
      <c r="B55" s="689">
        <v>0</v>
      </c>
      <c r="C55" s="676">
        <v>0</v>
      </c>
      <c r="D55" s="676">
        <v>0</v>
      </c>
      <c r="E55" s="676">
        <v>0</v>
      </c>
      <c r="F55" s="676"/>
      <c r="G55" s="676"/>
      <c r="H55" s="676"/>
      <c r="I55" s="676">
        <v>0</v>
      </c>
      <c r="J55" s="669"/>
      <c r="K55" s="676">
        <v>0</v>
      </c>
      <c r="L55" s="670">
        <v>0</v>
      </c>
      <c r="M55" s="676">
        <v>0</v>
      </c>
      <c r="N55" s="676">
        <v>0</v>
      </c>
      <c r="O55" s="676">
        <v>0</v>
      </c>
      <c r="P55" s="676">
        <v>0</v>
      </c>
      <c r="Q55" s="669"/>
      <c r="R55" s="669"/>
      <c r="S55" s="669"/>
      <c r="T55" s="676">
        <v>0</v>
      </c>
      <c r="U55" s="669"/>
      <c r="V55" s="676">
        <v>0</v>
      </c>
      <c r="W55" s="670">
        <v>0</v>
      </c>
      <c r="AA55" s="25"/>
      <c r="AB55" s="25"/>
    </row>
    <row r="56" spans="1:28" x14ac:dyDescent="0.2">
      <c r="A56" s="286"/>
      <c r="B56" s="668"/>
      <c r="C56" s="669"/>
      <c r="D56" s="669"/>
      <c r="E56" s="669"/>
      <c r="F56" s="669"/>
      <c r="G56" s="669"/>
      <c r="H56" s="669"/>
      <c r="I56" s="669"/>
      <c r="J56" s="669"/>
      <c r="K56" s="676"/>
      <c r="L56" s="670"/>
      <c r="M56" s="669"/>
      <c r="N56" s="669"/>
      <c r="O56" s="669"/>
      <c r="P56" s="669"/>
      <c r="Q56" s="669"/>
      <c r="R56" s="669"/>
      <c r="S56" s="669"/>
      <c r="T56" s="669"/>
      <c r="U56" s="669"/>
      <c r="V56" s="669"/>
      <c r="W56" s="670"/>
      <c r="AA56" s="25"/>
      <c r="AB56" s="25"/>
    </row>
    <row r="57" spans="1:28" x14ac:dyDescent="0.2">
      <c r="A57" s="506" t="s">
        <v>16861</v>
      </c>
      <c r="B57" s="690">
        <v>0</v>
      </c>
      <c r="C57" s="675">
        <v>0</v>
      </c>
      <c r="D57" s="675">
        <v>0</v>
      </c>
      <c r="E57" s="675">
        <v>0</v>
      </c>
      <c r="F57" s="675">
        <v>0</v>
      </c>
      <c r="G57" s="675">
        <v>0</v>
      </c>
      <c r="H57" s="675">
        <v>0</v>
      </c>
      <c r="I57" s="675">
        <v>39</v>
      </c>
      <c r="J57" s="675">
        <v>0</v>
      </c>
      <c r="K57" s="675">
        <v>39</v>
      </c>
      <c r="L57" s="667">
        <v>413928.81</v>
      </c>
      <c r="M57" s="675">
        <v>0</v>
      </c>
      <c r="N57" s="675">
        <v>0</v>
      </c>
      <c r="O57" s="675">
        <v>0</v>
      </c>
      <c r="P57" s="675">
        <v>0</v>
      </c>
      <c r="Q57" s="675">
        <v>0</v>
      </c>
      <c r="R57" s="675">
        <v>0</v>
      </c>
      <c r="S57" s="675">
        <v>0</v>
      </c>
      <c r="T57" s="675">
        <v>39</v>
      </c>
      <c r="U57" s="675">
        <v>0</v>
      </c>
      <c r="V57" s="675">
        <v>39</v>
      </c>
      <c r="W57" s="667">
        <v>413928.81</v>
      </c>
      <c r="AA57" s="25"/>
      <c r="AB57" s="25"/>
    </row>
    <row r="58" spans="1:28" x14ac:dyDescent="0.2">
      <c r="A58" s="286" t="s">
        <v>16862</v>
      </c>
      <c r="B58" s="689">
        <v>0</v>
      </c>
      <c r="C58" s="676">
        <v>0</v>
      </c>
      <c r="D58" s="676">
        <v>0</v>
      </c>
      <c r="E58" s="676">
        <v>0</v>
      </c>
      <c r="F58" s="676"/>
      <c r="G58" s="676"/>
      <c r="H58" s="676"/>
      <c r="I58" s="676">
        <v>39</v>
      </c>
      <c r="J58" s="669"/>
      <c r="K58" s="676">
        <v>39</v>
      </c>
      <c r="L58" s="670">
        <v>413928.81</v>
      </c>
      <c r="M58" s="676">
        <v>0</v>
      </c>
      <c r="N58" s="676">
        <v>0</v>
      </c>
      <c r="O58" s="676">
        <v>0</v>
      </c>
      <c r="P58" s="676">
        <v>0</v>
      </c>
      <c r="Q58" s="669"/>
      <c r="R58" s="669"/>
      <c r="S58" s="669"/>
      <c r="T58" s="676">
        <v>39</v>
      </c>
      <c r="U58" s="669"/>
      <c r="V58" s="676">
        <v>39</v>
      </c>
      <c r="W58" s="670">
        <v>413928.81</v>
      </c>
      <c r="AA58" s="25"/>
      <c r="AB58" s="25"/>
    </row>
    <row r="59" spans="1:28" ht="13.5" thickBot="1" x14ac:dyDescent="0.25">
      <c r="A59" s="286"/>
      <c r="B59" s="668"/>
      <c r="C59" s="669"/>
      <c r="D59" s="669"/>
      <c r="E59" s="669"/>
      <c r="F59" s="669"/>
      <c r="G59" s="669"/>
      <c r="H59" s="669"/>
      <c r="I59" s="669"/>
      <c r="J59" s="669"/>
      <c r="K59" s="676"/>
      <c r="L59" s="670"/>
      <c r="M59" s="669"/>
      <c r="N59" s="669"/>
      <c r="O59" s="669"/>
      <c r="P59" s="669"/>
      <c r="Q59" s="669"/>
      <c r="R59" s="669"/>
      <c r="S59" s="669"/>
      <c r="T59" s="669"/>
      <c r="U59" s="669"/>
      <c r="V59" s="669"/>
      <c r="W59" s="670"/>
      <c r="AA59" s="25"/>
      <c r="AB59" s="25"/>
    </row>
    <row r="60" spans="1:28" ht="13.5" thickBot="1" x14ac:dyDescent="0.25">
      <c r="A60" s="270" t="s">
        <v>25</v>
      </c>
      <c r="B60" s="686">
        <f>B8+B23+B34+B46+B57</f>
        <v>106</v>
      </c>
      <c r="C60" s="687">
        <f t="shared" ref="C60:W60" si="0">C8+C23+C34+C46+C57</f>
        <v>29</v>
      </c>
      <c r="D60" s="687">
        <f t="shared" si="0"/>
        <v>958</v>
      </c>
      <c r="E60" s="687">
        <f t="shared" si="0"/>
        <v>6</v>
      </c>
      <c r="F60" s="687">
        <f t="shared" si="0"/>
        <v>0</v>
      </c>
      <c r="G60" s="687">
        <f t="shared" si="0"/>
        <v>0</v>
      </c>
      <c r="H60" s="687">
        <f t="shared" si="0"/>
        <v>0</v>
      </c>
      <c r="I60" s="687">
        <f t="shared" si="0"/>
        <v>39</v>
      </c>
      <c r="J60" s="687">
        <f t="shared" si="0"/>
        <v>0</v>
      </c>
      <c r="K60" s="687">
        <f t="shared" si="0"/>
        <v>1138</v>
      </c>
      <c r="L60" s="673">
        <f t="shared" si="0"/>
        <v>66073889.859999999</v>
      </c>
      <c r="M60" s="687">
        <f t="shared" si="0"/>
        <v>106</v>
      </c>
      <c r="N60" s="687">
        <f t="shared" si="0"/>
        <v>29</v>
      </c>
      <c r="O60" s="687">
        <f t="shared" si="0"/>
        <v>958</v>
      </c>
      <c r="P60" s="687">
        <f t="shared" si="0"/>
        <v>6</v>
      </c>
      <c r="Q60" s="687">
        <f t="shared" si="0"/>
        <v>0</v>
      </c>
      <c r="R60" s="687">
        <f t="shared" si="0"/>
        <v>0</v>
      </c>
      <c r="S60" s="687">
        <f t="shared" si="0"/>
        <v>0</v>
      </c>
      <c r="T60" s="687">
        <f t="shared" si="0"/>
        <v>39</v>
      </c>
      <c r="U60" s="687">
        <f t="shared" si="0"/>
        <v>0</v>
      </c>
      <c r="V60" s="687">
        <f t="shared" si="0"/>
        <v>1138</v>
      </c>
      <c r="W60" s="673">
        <f t="shared" si="0"/>
        <v>66073889.859999999</v>
      </c>
      <c r="X60" s="12"/>
      <c r="AA60" s="25"/>
      <c r="AB60" s="25"/>
    </row>
    <row r="61" spans="1:28" ht="12" x14ac:dyDescent="0.2">
      <c r="A61" s="130" t="s">
        <v>277</v>
      </c>
      <c r="B61" s="131"/>
      <c r="C61" s="131"/>
      <c r="D61" s="131"/>
      <c r="E61" s="131"/>
      <c r="F61" s="131"/>
      <c r="G61" s="131"/>
      <c r="H61" s="131"/>
      <c r="I61" s="131"/>
      <c r="J61" s="131"/>
      <c r="K61" s="274"/>
      <c r="L61" s="131"/>
      <c r="M61" s="131"/>
      <c r="N61" s="131"/>
      <c r="O61" s="131"/>
      <c r="P61" s="122"/>
      <c r="Q61" s="545"/>
      <c r="R61" s="5"/>
      <c r="S61" s="5"/>
      <c r="T61" s="5"/>
      <c r="U61" s="5"/>
      <c r="V61" s="5"/>
      <c r="W61" s="5"/>
      <c r="X61" s="25"/>
      <c r="Y61" s="25"/>
      <c r="Z61" s="25"/>
      <c r="AA61" s="25"/>
      <c r="AB61" s="25"/>
    </row>
    <row r="62" spans="1:28" ht="12" x14ac:dyDescent="0.2">
      <c r="A62" s="523" t="s">
        <v>271</v>
      </c>
      <c r="B62" s="523"/>
      <c r="C62" s="523"/>
      <c r="D62" s="523"/>
      <c r="E62" s="523"/>
      <c r="F62" s="523"/>
      <c r="G62" s="523"/>
      <c r="H62" s="523"/>
      <c r="I62" s="523"/>
      <c r="J62" s="523"/>
      <c r="K62" s="685"/>
      <c r="L62" s="523"/>
      <c r="M62" s="523"/>
      <c r="N62" s="523"/>
      <c r="O62" s="523"/>
      <c r="P62" s="5"/>
      <c r="Q62" s="545"/>
      <c r="R62" s="5"/>
      <c r="S62" s="5"/>
      <c r="T62" s="5"/>
      <c r="U62" s="5"/>
      <c r="V62" s="5"/>
      <c r="W62" s="5"/>
      <c r="X62" s="25"/>
      <c r="Y62" s="25"/>
      <c r="Z62" s="25"/>
      <c r="AA62" s="25"/>
      <c r="AB62" s="25"/>
    </row>
    <row r="63" spans="1:28" ht="12" x14ac:dyDescent="0.2">
      <c r="A63" s="523" t="s">
        <v>275</v>
      </c>
      <c r="B63" s="523"/>
      <c r="C63" s="523"/>
      <c r="D63" s="523"/>
      <c r="E63" s="523"/>
      <c r="F63" s="523"/>
      <c r="G63" s="523"/>
      <c r="H63" s="523"/>
      <c r="I63" s="523"/>
      <c r="J63" s="523"/>
      <c r="K63" s="685"/>
      <c r="L63" s="523"/>
      <c r="M63" s="523"/>
      <c r="N63" s="523"/>
      <c r="O63" s="523"/>
      <c r="P63" s="5"/>
      <c r="Q63" s="545"/>
      <c r="R63" s="5"/>
      <c r="S63" s="5"/>
      <c r="T63" s="5"/>
      <c r="U63" s="5"/>
      <c r="V63" s="5"/>
      <c r="W63" s="5"/>
      <c r="X63" s="25"/>
      <c r="Y63" s="25"/>
      <c r="Z63" s="25"/>
      <c r="AA63" s="25"/>
      <c r="AB63" s="25"/>
    </row>
    <row r="64" spans="1:28" x14ac:dyDescent="0.2">
      <c r="A64" s="523" t="s">
        <v>282</v>
      </c>
      <c r="B64" s="523"/>
      <c r="C64" s="523"/>
      <c r="D64" s="523"/>
      <c r="E64" s="523"/>
      <c r="F64" s="523"/>
      <c r="G64" s="523"/>
      <c r="H64" s="523"/>
      <c r="I64" s="523"/>
      <c r="J64" s="523"/>
      <c r="K64" s="685"/>
      <c r="L64" s="523"/>
      <c r="M64" s="523"/>
      <c r="N64" s="523"/>
      <c r="O64" s="523"/>
      <c r="P64" s="523"/>
      <c r="Q64" s="523"/>
      <c r="R64" s="523"/>
      <c r="S64" s="523"/>
      <c r="T64" s="523"/>
      <c r="U64" s="523"/>
      <c r="V64" s="523"/>
      <c r="W64" s="523"/>
    </row>
    <row r="67" spans="1:28" s="28" customFormat="1" ht="15.75" x14ac:dyDescent="0.2">
      <c r="A67" s="157" t="s">
        <v>16742</v>
      </c>
      <c r="B67" s="27"/>
      <c r="C67" s="27"/>
      <c r="D67" s="27"/>
      <c r="E67" s="27"/>
      <c r="F67" s="27"/>
      <c r="G67" s="27"/>
      <c r="H67" s="27"/>
      <c r="I67" s="27"/>
      <c r="J67" s="27"/>
      <c r="K67" s="27"/>
      <c r="L67" s="27"/>
      <c r="M67" s="27"/>
      <c r="N67" s="27"/>
      <c r="O67" s="27"/>
      <c r="P67" s="27"/>
      <c r="Q67" s="27"/>
      <c r="R67" s="27"/>
      <c r="S67" s="27"/>
      <c r="T67" s="27"/>
      <c r="U67" s="27"/>
      <c r="V67" s="27"/>
      <c r="W67" s="27"/>
      <c r="X67" s="29"/>
    </row>
    <row r="68" spans="1:28" s="13" customFormat="1" ht="15.75" x14ac:dyDescent="0.25">
      <c r="A68" s="31" t="s">
        <v>540</v>
      </c>
      <c r="X68" s="8"/>
    </row>
    <row r="69" spans="1:28" ht="13.5" thickBot="1" x14ac:dyDescent="0.25">
      <c r="A69" s="31" t="s">
        <v>556</v>
      </c>
      <c r="L69" s="4"/>
      <c r="W69" s="4"/>
    </row>
    <row r="70" spans="1:28" s="5" customFormat="1" ht="11.25" x14ac:dyDescent="0.2">
      <c r="A70" s="41" t="s">
        <v>10</v>
      </c>
      <c r="B70" s="914" t="s">
        <v>374</v>
      </c>
      <c r="C70" s="913"/>
      <c r="D70" s="913"/>
      <c r="E70" s="913"/>
      <c r="F70" s="913"/>
      <c r="G70" s="913"/>
      <c r="H70" s="913"/>
      <c r="I70" s="913"/>
      <c r="J70" s="913"/>
      <c r="K70" s="913"/>
      <c r="L70" s="915"/>
      <c r="M70" s="914" t="s">
        <v>375</v>
      </c>
      <c r="N70" s="913"/>
      <c r="O70" s="913"/>
      <c r="P70" s="913"/>
      <c r="Q70" s="913"/>
      <c r="R70" s="913"/>
      <c r="S70" s="913"/>
      <c r="T70" s="913"/>
      <c r="U70" s="913"/>
      <c r="V70" s="913"/>
      <c r="W70" s="915"/>
      <c r="X70" s="10"/>
    </row>
    <row r="71" spans="1:28" s="6" customFormat="1" ht="99.95" customHeight="1" x14ac:dyDescent="0.2">
      <c r="A71" s="42" t="s">
        <v>9</v>
      </c>
      <c r="B71" s="522" t="s">
        <v>312</v>
      </c>
      <c r="C71" s="43" t="s">
        <v>127</v>
      </c>
      <c r="D71" s="44" t="s">
        <v>270</v>
      </c>
      <c r="E71" s="44" t="s">
        <v>264</v>
      </c>
      <c r="F71" s="44" t="s">
        <v>272</v>
      </c>
      <c r="G71" s="44" t="s">
        <v>273</v>
      </c>
      <c r="H71" s="44" t="s">
        <v>274</v>
      </c>
      <c r="I71" s="44" t="s">
        <v>281</v>
      </c>
      <c r="J71" s="45" t="s">
        <v>276</v>
      </c>
      <c r="K71" s="46" t="s">
        <v>278</v>
      </c>
      <c r="L71" s="660" t="s">
        <v>280</v>
      </c>
      <c r="M71" s="43" t="s">
        <v>312</v>
      </c>
      <c r="N71" s="43" t="s">
        <v>127</v>
      </c>
      <c r="O71" s="44" t="s">
        <v>270</v>
      </c>
      <c r="P71" s="44" t="s">
        <v>264</v>
      </c>
      <c r="Q71" s="44" t="s">
        <v>272</v>
      </c>
      <c r="R71" s="44" t="s">
        <v>273</v>
      </c>
      <c r="S71" s="44" t="s">
        <v>274</v>
      </c>
      <c r="T71" s="44" t="s">
        <v>281</v>
      </c>
      <c r="U71" s="45" t="s">
        <v>276</v>
      </c>
      <c r="V71" s="46" t="s">
        <v>278</v>
      </c>
      <c r="W71" s="660" t="s">
        <v>279</v>
      </c>
      <c r="X71" s="11"/>
    </row>
    <row r="72" spans="1:28" x14ac:dyDescent="0.2">
      <c r="A72" s="286"/>
      <c r="B72" s="524"/>
      <c r="C72" s="525"/>
      <c r="D72" s="525"/>
      <c r="E72" s="525"/>
      <c r="F72" s="525"/>
      <c r="G72" s="525"/>
      <c r="H72" s="525"/>
      <c r="I72" s="525"/>
      <c r="J72" s="525"/>
      <c r="K72" s="525"/>
      <c r="L72" s="661"/>
      <c r="M72" s="525"/>
      <c r="N72" s="525"/>
      <c r="O72" s="525"/>
      <c r="P72" s="525"/>
      <c r="Q72" s="525"/>
      <c r="R72" s="525"/>
      <c r="S72" s="525"/>
      <c r="T72" s="525"/>
      <c r="U72" s="525"/>
      <c r="V72" s="525"/>
      <c r="W72" s="661"/>
      <c r="AA72" s="25"/>
      <c r="AB72" s="25"/>
    </row>
    <row r="73" spans="1:28" x14ac:dyDescent="0.2">
      <c r="A73" s="506" t="s">
        <v>7</v>
      </c>
      <c r="B73" s="665">
        <f>SUM(B74:B87)</f>
        <v>1</v>
      </c>
      <c r="C73" s="666">
        <f t="shared" ref="C73:K73" si="1">SUM(C74:C87)</f>
        <v>43</v>
      </c>
      <c r="D73" s="666">
        <f t="shared" si="1"/>
        <v>10</v>
      </c>
      <c r="E73" s="666">
        <f t="shared" si="1"/>
        <v>0</v>
      </c>
      <c r="F73" s="666">
        <f t="shared" si="1"/>
        <v>0</v>
      </c>
      <c r="G73" s="666">
        <f t="shared" si="1"/>
        <v>0</v>
      </c>
      <c r="H73" s="666">
        <f t="shared" si="1"/>
        <v>0</v>
      </c>
      <c r="I73" s="666">
        <f t="shared" si="1"/>
        <v>0</v>
      </c>
      <c r="J73" s="666">
        <f t="shared" si="1"/>
        <v>0</v>
      </c>
      <c r="K73" s="666">
        <f t="shared" si="1"/>
        <v>54</v>
      </c>
      <c r="L73" s="667">
        <f>SUM(L74:L87)</f>
        <v>8028714.5100000007</v>
      </c>
      <c r="M73" s="666">
        <f>SUM(M74:M87)</f>
        <v>1</v>
      </c>
      <c r="N73" s="666">
        <f t="shared" ref="N73:V73" si="2">SUM(N74:N87)</f>
        <v>51</v>
      </c>
      <c r="O73" s="666">
        <f t="shared" si="2"/>
        <v>10</v>
      </c>
      <c r="P73" s="666">
        <f t="shared" si="2"/>
        <v>0</v>
      </c>
      <c r="Q73" s="666">
        <f t="shared" si="2"/>
        <v>0</v>
      </c>
      <c r="R73" s="666">
        <f t="shared" si="2"/>
        <v>0</v>
      </c>
      <c r="S73" s="666">
        <f t="shared" si="2"/>
        <v>0</v>
      </c>
      <c r="T73" s="666">
        <f t="shared" si="2"/>
        <v>0</v>
      </c>
      <c r="U73" s="666">
        <f t="shared" si="2"/>
        <v>0</v>
      </c>
      <c r="V73" s="666">
        <f t="shared" si="2"/>
        <v>62</v>
      </c>
      <c r="W73" s="667">
        <f>SUM(W74:W87)</f>
        <v>9450333.4800000004</v>
      </c>
      <c r="X73" s="12"/>
      <c r="AA73" s="25"/>
      <c r="AB73" s="25"/>
    </row>
    <row r="74" spans="1:28" x14ac:dyDescent="0.2">
      <c r="A74" s="286" t="s">
        <v>3</v>
      </c>
      <c r="B74" s="668"/>
      <c r="C74" s="669"/>
      <c r="D74" s="669"/>
      <c r="E74" s="669"/>
      <c r="F74" s="669"/>
      <c r="G74" s="669"/>
      <c r="H74" s="669"/>
      <c r="I74" s="669"/>
      <c r="J74" s="669"/>
      <c r="K74" s="669"/>
      <c r="L74" s="670"/>
      <c r="M74" s="669"/>
      <c r="N74" s="674"/>
      <c r="O74" s="669"/>
      <c r="P74" s="669"/>
      <c r="Q74" s="669"/>
      <c r="R74" s="669"/>
      <c r="S74" s="669"/>
      <c r="T74" s="669"/>
      <c r="U74" s="669"/>
      <c r="V74" s="669"/>
      <c r="W74" s="670"/>
      <c r="AA74" s="25"/>
      <c r="AB74" s="25"/>
    </row>
    <row r="75" spans="1:28" x14ac:dyDescent="0.2">
      <c r="A75" s="286" t="s">
        <v>16729</v>
      </c>
      <c r="B75" s="668"/>
      <c r="C75" s="669"/>
      <c r="D75" s="669"/>
      <c r="E75" s="669"/>
      <c r="F75" s="669"/>
      <c r="G75" s="669"/>
      <c r="H75" s="669"/>
      <c r="I75" s="669"/>
      <c r="J75" s="669"/>
      <c r="K75" s="669"/>
      <c r="L75" s="670"/>
      <c r="M75" s="669"/>
      <c r="N75" s="674"/>
      <c r="O75" s="669"/>
      <c r="P75" s="669"/>
      <c r="Q75" s="669"/>
      <c r="R75" s="669"/>
      <c r="S75" s="669"/>
      <c r="T75" s="669"/>
      <c r="U75" s="669"/>
      <c r="V75" s="669"/>
      <c r="W75" s="670"/>
      <c r="AA75" s="25"/>
      <c r="AB75" s="25"/>
    </row>
    <row r="76" spans="1:28" x14ac:dyDescent="0.2">
      <c r="A76" s="286" t="s">
        <v>16730</v>
      </c>
      <c r="B76" s="668"/>
      <c r="C76" s="669"/>
      <c r="D76" s="669"/>
      <c r="E76" s="669"/>
      <c r="F76" s="669"/>
      <c r="G76" s="669"/>
      <c r="H76" s="669"/>
      <c r="I76" s="669"/>
      <c r="J76" s="669"/>
      <c r="K76" s="669"/>
      <c r="L76" s="670"/>
      <c r="M76" s="669"/>
      <c r="N76" s="674"/>
      <c r="O76" s="669"/>
      <c r="P76" s="669"/>
      <c r="Q76" s="669"/>
      <c r="R76" s="669"/>
      <c r="S76" s="669"/>
      <c r="T76" s="669"/>
      <c r="U76" s="669"/>
      <c r="V76" s="669"/>
      <c r="W76" s="670"/>
      <c r="AA76" s="25"/>
      <c r="AB76" s="25"/>
    </row>
    <row r="77" spans="1:28" x14ac:dyDescent="0.2">
      <c r="A77" s="286" t="s">
        <v>16731</v>
      </c>
      <c r="B77" s="668"/>
      <c r="C77" s="669"/>
      <c r="D77" s="669"/>
      <c r="E77" s="669"/>
      <c r="F77" s="669"/>
      <c r="G77" s="669"/>
      <c r="H77" s="669"/>
      <c r="I77" s="669"/>
      <c r="J77" s="669"/>
      <c r="K77" s="669"/>
      <c r="L77" s="670"/>
      <c r="M77" s="669"/>
      <c r="N77" s="674"/>
      <c r="O77" s="669"/>
      <c r="P77" s="669"/>
      <c r="Q77" s="669"/>
      <c r="R77" s="669"/>
      <c r="S77" s="669"/>
      <c r="T77" s="669"/>
      <c r="U77" s="669"/>
      <c r="V77" s="669"/>
      <c r="W77" s="670"/>
      <c r="AA77" s="25"/>
      <c r="AB77" s="25"/>
    </row>
    <row r="78" spans="1:28" x14ac:dyDescent="0.2">
      <c r="A78" s="286" t="s">
        <v>16732</v>
      </c>
      <c r="B78" s="668"/>
      <c r="C78" s="669"/>
      <c r="D78" s="669"/>
      <c r="E78" s="669"/>
      <c r="F78" s="669"/>
      <c r="G78" s="669"/>
      <c r="H78" s="669"/>
      <c r="I78" s="669"/>
      <c r="J78" s="669"/>
      <c r="K78" s="669"/>
      <c r="L78" s="670"/>
      <c r="M78" s="669"/>
      <c r="N78" s="674"/>
      <c r="O78" s="669"/>
      <c r="P78" s="669"/>
      <c r="Q78" s="669"/>
      <c r="R78" s="669"/>
      <c r="S78" s="669"/>
      <c r="T78" s="669"/>
      <c r="U78" s="669"/>
      <c r="V78" s="669"/>
      <c r="W78" s="670"/>
      <c r="AA78" s="25"/>
      <c r="AB78" s="25"/>
    </row>
    <row r="79" spans="1:28" x14ac:dyDescent="0.2">
      <c r="A79" s="286" t="s">
        <v>16722</v>
      </c>
      <c r="B79" s="668">
        <v>1</v>
      </c>
      <c r="C79" s="669"/>
      <c r="D79" s="669"/>
      <c r="E79" s="669"/>
      <c r="F79" s="669"/>
      <c r="G79" s="669"/>
      <c r="H79" s="669"/>
      <c r="I79" s="669"/>
      <c r="J79" s="669"/>
      <c r="K79" s="669">
        <f t="shared" ref="K79:K86" si="3">SUM(B79:J79)</f>
        <v>1</v>
      </c>
      <c r="L79" s="670">
        <v>83449.399999999994</v>
      </c>
      <c r="M79" s="669">
        <v>1</v>
      </c>
      <c r="N79" s="674"/>
      <c r="O79" s="669"/>
      <c r="P79" s="669"/>
      <c r="Q79" s="669"/>
      <c r="R79" s="669"/>
      <c r="S79" s="669"/>
      <c r="T79" s="669"/>
      <c r="U79" s="669"/>
      <c r="V79" s="669">
        <f t="shared" ref="V79:V86" si="4">SUM(M79:U79)</f>
        <v>1</v>
      </c>
      <c r="W79" s="670">
        <v>83449.399999999994</v>
      </c>
      <c r="AA79" s="25"/>
      <c r="AB79" s="25"/>
    </row>
    <row r="80" spans="1:28" x14ac:dyDescent="0.2">
      <c r="A80" s="286" t="s">
        <v>16733</v>
      </c>
      <c r="B80" s="668"/>
      <c r="C80" s="669"/>
      <c r="D80" s="669"/>
      <c r="E80" s="669"/>
      <c r="F80" s="669"/>
      <c r="G80" s="669"/>
      <c r="H80" s="669"/>
      <c r="I80" s="669"/>
      <c r="J80" s="669"/>
      <c r="K80" s="669"/>
      <c r="L80" s="670"/>
      <c r="M80" s="669"/>
      <c r="N80" s="674"/>
      <c r="O80" s="669"/>
      <c r="P80" s="669"/>
      <c r="Q80" s="669"/>
      <c r="R80" s="669"/>
      <c r="S80" s="669"/>
      <c r="T80" s="669"/>
      <c r="U80" s="669"/>
      <c r="V80" s="669"/>
      <c r="W80" s="670"/>
      <c r="AA80" s="25"/>
      <c r="AB80" s="25"/>
    </row>
    <row r="81" spans="1:28" x14ac:dyDescent="0.2">
      <c r="A81" s="286" t="s">
        <v>13</v>
      </c>
      <c r="B81" s="668"/>
      <c r="C81" s="669"/>
      <c r="D81" s="669"/>
      <c r="E81" s="669"/>
      <c r="F81" s="669"/>
      <c r="G81" s="669"/>
      <c r="H81" s="669"/>
      <c r="I81" s="669"/>
      <c r="J81" s="669"/>
      <c r="K81" s="669"/>
      <c r="L81" s="670"/>
      <c r="M81" s="669"/>
      <c r="N81" s="674"/>
      <c r="O81" s="669"/>
      <c r="P81" s="669"/>
      <c r="Q81" s="669"/>
      <c r="R81" s="669"/>
      <c r="S81" s="669"/>
      <c r="T81" s="669"/>
      <c r="U81" s="669"/>
      <c r="V81" s="669"/>
      <c r="W81" s="670"/>
      <c r="X81" s="12"/>
      <c r="AA81" s="25"/>
      <c r="AB81" s="25"/>
    </row>
    <row r="82" spans="1:28" x14ac:dyDescent="0.2">
      <c r="A82" s="286" t="s">
        <v>16814</v>
      </c>
      <c r="B82" s="668"/>
      <c r="C82" s="669"/>
      <c r="D82" s="669"/>
      <c r="E82" s="669"/>
      <c r="F82" s="669"/>
      <c r="G82" s="669"/>
      <c r="H82" s="669"/>
      <c r="I82" s="669"/>
      <c r="J82" s="669"/>
      <c r="K82" s="669"/>
      <c r="L82" s="670"/>
      <c r="M82" s="669"/>
      <c r="N82" s="674">
        <v>1</v>
      </c>
      <c r="O82" s="669"/>
      <c r="P82" s="669"/>
      <c r="Q82" s="669"/>
      <c r="R82" s="669"/>
      <c r="S82" s="669"/>
      <c r="T82" s="669"/>
      <c r="U82" s="669"/>
      <c r="V82" s="669">
        <f t="shared" si="4"/>
        <v>1</v>
      </c>
      <c r="W82" s="670">
        <v>228186.83</v>
      </c>
      <c r="AA82" s="25"/>
      <c r="AB82" s="25"/>
    </row>
    <row r="83" spans="1:28" x14ac:dyDescent="0.2">
      <c r="A83" s="286" t="s">
        <v>16815</v>
      </c>
      <c r="B83" s="668"/>
      <c r="C83" s="669"/>
      <c r="D83" s="669"/>
      <c r="E83" s="669"/>
      <c r="F83" s="669"/>
      <c r="G83" s="669"/>
      <c r="H83" s="669"/>
      <c r="I83" s="669"/>
      <c r="J83" s="669"/>
      <c r="K83" s="669"/>
      <c r="L83" s="670"/>
      <c r="M83" s="669"/>
      <c r="N83" s="674">
        <v>1</v>
      </c>
      <c r="O83" s="669"/>
      <c r="P83" s="669"/>
      <c r="Q83" s="669"/>
      <c r="R83" s="669"/>
      <c r="S83" s="669"/>
      <c r="T83" s="669"/>
      <c r="U83" s="669"/>
      <c r="V83" s="669">
        <f t="shared" si="4"/>
        <v>1</v>
      </c>
      <c r="W83" s="670">
        <v>170490.3</v>
      </c>
      <c r="AA83" s="25"/>
      <c r="AB83" s="25"/>
    </row>
    <row r="84" spans="1:28" x14ac:dyDescent="0.2">
      <c r="A84" s="286" t="s">
        <v>16816</v>
      </c>
      <c r="B84" s="668"/>
      <c r="C84" s="669"/>
      <c r="D84" s="669"/>
      <c r="E84" s="669"/>
      <c r="F84" s="669"/>
      <c r="G84" s="669"/>
      <c r="H84" s="669"/>
      <c r="I84" s="669"/>
      <c r="J84" s="669"/>
      <c r="K84" s="669"/>
      <c r="L84" s="670"/>
      <c r="M84" s="669"/>
      <c r="N84" s="674">
        <v>6</v>
      </c>
      <c r="O84" s="669"/>
      <c r="P84" s="669"/>
      <c r="Q84" s="669"/>
      <c r="R84" s="669"/>
      <c r="S84" s="669"/>
      <c r="T84" s="669"/>
      <c r="U84" s="669"/>
      <c r="V84" s="669">
        <f t="shared" si="4"/>
        <v>6</v>
      </c>
      <c r="W84" s="670">
        <v>1022941.84</v>
      </c>
      <c r="AA84" s="25"/>
      <c r="AB84" s="25"/>
    </row>
    <row r="85" spans="1:28" x14ac:dyDescent="0.2">
      <c r="A85" s="286" t="s">
        <v>16817</v>
      </c>
      <c r="B85" s="668"/>
      <c r="C85" s="669">
        <v>4</v>
      </c>
      <c r="D85" s="669"/>
      <c r="E85" s="669"/>
      <c r="F85" s="669"/>
      <c r="G85" s="669"/>
      <c r="H85" s="669"/>
      <c r="I85" s="669"/>
      <c r="J85" s="669"/>
      <c r="K85" s="669">
        <f t="shared" si="3"/>
        <v>4</v>
      </c>
      <c r="L85" s="670">
        <v>644392.54</v>
      </c>
      <c r="M85" s="669"/>
      <c r="N85" s="674">
        <v>4</v>
      </c>
      <c r="O85" s="669"/>
      <c r="P85" s="669"/>
      <c r="Q85" s="669"/>
      <c r="R85" s="669"/>
      <c r="S85" s="669"/>
      <c r="T85" s="669"/>
      <c r="U85" s="669"/>
      <c r="V85" s="669">
        <f t="shared" si="4"/>
        <v>4</v>
      </c>
      <c r="W85" s="670">
        <v>644392.54</v>
      </c>
      <c r="AA85" s="25"/>
      <c r="AB85" s="25"/>
    </row>
    <row r="86" spans="1:28" x14ac:dyDescent="0.2">
      <c r="A86" s="286" t="s">
        <v>16818</v>
      </c>
      <c r="B86" s="668"/>
      <c r="C86" s="669">
        <v>39</v>
      </c>
      <c r="D86" s="669"/>
      <c r="E86" s="669"/>
      <c r="F86" s="669"/>
      <c r="G86" s="669"/>
      <c r="H86" s="669"/>
      <c r="I86" s="669"/>
      <c r="J86" s="669"/>
      <c r="K86" s="669">
        <f t="shared" si="3"/>
        <v>39</v>
      </c>
      <c r="L86" s="670">
        <v>5659494.5700000003</v>
      </c>
      <c r="M86" s="669"/>
      <c r="N86" s="674">
        <v>39</v>
      </c>
      <c r="O86" s="669"/>
      <c r="P86" s="669"/>
      <c r="Q86" s="669"/>
      <c r="R86" s="669"/>
      <c r="S86" s="669"/>
      <c r="T86" s="669"/>
      <c r="U86" s="669"/>
      <c r="V86" s="669">
        <f t="shared" si="4"/>
        <v>39</v>
      </c>
      <c r="W86" s="670">
        <v>5659494.5700000003</v>
      </c>
      <c r="X86" s="12"/>
      <c r="AA86" s="25"/>
      <c r="AB86" s="25"/>
    </row>
    <row r="87" spans="1:28" x14ac:dyDescent="0.2">
      <c r="A87" s="286" t="s">
        <v>16819</v>
      </c>
      <c r="B87" s="668"/>
      <c r="C87" s="669"/>
      <c r="D87" s="669">
        <v>10</v>
      </c>
      <c r="E87" s="669"/>
      <c r="F87" s="669"/>
      <c r="G87" s="669"/>
      <c r="H87" s="669"/>
      <c r="I87" s="669"/>
      <c r="J87" s="669"/>
      <c r="K87" s="669">
        <v>10</v>
      </c>
      <c r="L87" s="670">
        <f>1635378+(600*10)</f>
        <v>1641378</v>
      </c>
      <c r="M87" s="669"/>
      <c r="N87" s="674"/>
      <c r="O87" s="669">
        <v>10</v>
      </c>
      <c r="P87" s="669"/>
      <c r="Q87" s="669"/>
      <c r="R87" s="669"/>
      <c r="S87" s="669"/>
      <c r="T87" s="669"/>
      <c r="U87" s="669"/>
      <c r="V87" s="669">
        <v>10</v>
      </c>
      <c r="W87" s="670">
        <f>(136281.5*12)+(600*10)</f>
        <v>1641378</v>
      </c>
      <c r="AA87" s="25"/>
      <c r="AB87" s="25"/>
    </row>
    <row r="88" spans="1:28" x14ac:dyDescent="0.2">
      <c r="A88" s="506" t="s">
        <v>4</v>
      </c>
      <c r="B88" s="665">
        <f>SUM(B89:B94)</f>
        <v>2</v>
      </c>
      <c r="C88" s="666">
        <f t="shared" ref="C88:K88" si="5">SUM(C89:C94)</f>
        <v>175</v>
      </c>
      <c r="D88" s="666">
        <f t="shared" si="5"/>
        <v>515</v>
      </c>
      <c r="E88" s="666">
        <f t="shared" si="5"/>
        <v>0</v>
      </c>
      <c r="F88" s="666">
        <f t="shared" si="5"/>
        <v>0</v>
      </c>
      <c r="G88" s="666">
        <f t="shared" si="5"/>
        <v>0</v>
      </c>
      <c r="H88" s="666">
        <f t="shared" si="5"/>
        <v>0</v>
      </c>
      <c r="I88" s="666">
        <f t="shared" si="5"/>
        <v>0</v>
      </c>
      <c r="J88" s="666">
        <f t="shared" si="5"/>
        <v>0</v>
      </c>
      <c r="K88" s="666">
        <f t="shared" si="5"/>
        <v>692</v>
      </c>
      <c r="L88" s="667">
        <f>SUM(L89:L94)</f>
        <v>40046953.049999997</v>
      </c>
      <c r="M88" s="666">
        <f>SUM(M89:M94)</f>
        <v>2</v>
      </c>
      <c r="N88" s="666">
        <f t="shared" ref="N88:V88" si="6">SUM(N89:N94)</f>
        <v>175</v>
      </c>
      <c r="O88" s="666">
        <f t="shared" si="6"/>
        <v>541</v>
      </c>
      <c r="P88" s="666">
        <f t="shared" si="6"/>
        <v>0</v>
      </c>
      <c r="Q88" s="666">
        <f t="shared" si="6"/>
        <v>0</v>
      </c>
      <c r="R88" s="666">
        <f t="shared" si="6"/>
        <v>0</v>
      </c>
      <c r="S88" s="666">
        <f t="shared" si="6"/>
        <v>0</v>
      </c>
      <c r="T88" s="666">
        <f t="shared" si="6"/>
        <v>0</v>
      </c>
      <c r="U88" s="666">
        <f t="shared" si="6"/>
        <v>0</v>
      </c>
      <c r="V88" s="666">
        <f t="shared" si="6"/>
        <v>718</v>
      </c>
      <c r="W88" s="667">
        <f>SUM(W89:W94)</f>
        <v>42171277.25</v>
      </c>
      <c r="AA88" s="25"/>
      <c r="AB88" s="25"/>
    </row>
    <row r="89" spans="1:28" x14ac:dyDescent="0.2">
      <c r="A89" s="286" t="s">
        <v>14</v>
      </c>
      <c r="B89" s="668"/>
      <c r="C89" s="669">
        <v>24</v>
      </c>
      <c r="D89" s="669"/>
      <c r="E89" s="669"/>
      <c r="F89" s="669"/>
      <c r="G89" s="669"/>
      <c r="H89" s="669"/>
      <c r="I89" s="669"/>
      <c r="J89" s="669"/>
      <c r="K89" s="669">
        <f>SUM(B89:J89)</f>
        <v>24</v>
      </c>
      <c r="L89" s="670">
        <v>2677922.13</v>
      </c>
      <c r="M89" s="669"/>
      <c r="N89" s="674">
        <v>24</v>
      </c>
      <c r="O89" s="669"/>
      <c r="P89" s="669"/>
      <c r="Q89" s="669"/>
      <c r="R89" s="669"/>
      <c r="S89" s="669"/>
      <c r="T89" s="669"/>
      <c r="U89" s="669"/>
      <c r="V89" s="669">
        <f>SUM(M89:U89)</f>
        <v>24</v>
      </c>
      <c r="W89" s="670">
        <v>2677922.13</v>
      </c>
      <c r="AA89" s="25"/>
      <c r="AB89" s="25"/>
    </row>
    <row r="90" spans="1:28" x14ac:dyDescent="0.2">
      <c r="A90" s="286" t="s">
        <v>16734</v>
      </c>
      <c r="B90" s="668">
        <v>2</v>
      </c>
      <c r="C90" s="669">
        <v>70</v>
      </c>
      <c r="D90" s="669"/>
      <c r="E90" s="669"/>
      <c r="F90" s="669"/>
      <c r="G90" s="669"/>
      <c r="H90" s="669"/>
      <c r="I90" s="669"/>
      <c r="J90" s="669"/>
      <c r="K90" s="669">
        <f t="shared" ref="K90:K91" si="7">SUM(B90:J90)</f>
        <v>72</v>
      </c>
      <c r="L90" s="670">
        <f>108812.64+7337853.22</f>
        <v>7446665.8599999994</v>
      </c>
      <c r="M90" s="669">
        <v>2</v>
      </c>
      <c r="N90" s="674">
        <v>70</v>
      </c>
      <c r="O90" s="669"/>
      <c r="P90" s="669"/>
      <c r="Q90" s="669"/>
      <c r="R90" s="669"/>
      <c r="S90" s="669"/>
      <c r="T90" s="669"/>
      <c r="U90" s="669"/>
      <c r="V90" s="669">
        <f t="shared" ref="V90:V91" si="8">SUM(M90:U90)</f>
        <v>72</v>
      </c>
      <c r="W90" s="670">
        <v>7446665.8600000003</v>
      </c>
      <c r="AA90" s="25"/>
      <c r="AB90" s="25"/>
    </row>
    <row r="91" spans="1:28" x14ac:dyDescent="0.2">
      <c r="A91" s="286" t="s">
        <v>16735</v>
      </c>
      <c r="B91" s="668"/>
      <c r="C91" s="669">
        <v>81</v>
      </c>
      <c r="D91" s="669"/>
      <c r="E91" s="669"/>
      <c r="F91" s="669"/>
      <c r="G91" s="669"/>
      <c r="H91" s="669"/>
      <c r="I91" s="669"/>
      <c r="J91" s="669"/>
      <c r="K91" s="669">
        <f t="shared" si="7"/>
        <v>81</v>
      </c>
      <c r="L91" s="670">
        <v>7781119.8200000003</v>
      </c>
      <c r="M91" s="669"/>
      <c r="N91" s="674">
        <v>81</v>
      </c>
      <c r="O91" s="669"/>
      <c r="P91" s="669"/>
      <c r="Q91" s="669"/>
      <c r="R91" s="669"/>
      <c r="S91" s="669"/>
      <c r="T91" s="669"/>
      <c r="U91" s="669"/>
      <c r="V91" s="669">
        <f t="shared" si="8"/>
        <v>81</v>
      </c>
      <c r="W91" s="670">
        <v>7781119.8200000003</v>
      </c>
      <c r="X91" s="12"/>
      <c r="AA91" s="25"/>
      <c r="AB91" s="25"/>
    </row>
    <row r="92" spans="1:28" x14ac:dyDescent="0.2">
      <c r="A92" s="286" t="s">
        <v>16737</v>
      </c>
      <c r="B92" s="668"/>
      <c r="C92" s="669"/>
      <c r="D92" s="669"/>
      <c r="E92" s="669"/>
      <c r="F92" s="669"/>
      <c r="G92" s="669"/>
      <c r="H92" s="669"/>
      <c r="I92" s="669"/>
      <c r="J92" s="669"/>
      <c r="K92" s="669"/>
      <c r="L92" s="670"/>
      <c r="M92" s="669"/>
      <c r="N92" s="674"/>
      <c r="O92" s="669"/>
      <c r="P92" s="669"/>
      <c r="Q92" s="669"/>
      <c r="R92" s="669"/>
      <c r="S92" s="669"/>
      <c r="T92" s="669"/>
      <c r="U92" s="669"/>
      <c r="V92" s="669"/>
      <c r="W92" s="670"/>
      <c r="AA92" s="25"/>
      <c r="AB92" s="25"/>
    </row>
    <row r="93" spans="1:28" x14ac:dyDescent="0.2">
      <c r="A93" s="286" t="s">
        <v>16</v>
      </c>
      <c r="B93" s="668"/>
      <c r="C93" s="669"/>
      <c r="D93" s="669"/>
      <c r="E93" s="669"/>
      <c r="F93" s="669"/>
      <c r="G93" s="669"/>
      <c r="H93" s="669"/>
      <c r="I93" s="669"/>
      <c r="J93" s="669"/>
      <c r="K93" s="669"/>
      <c r="L93" s="670"/>
      <c r="M93" s="669"/>
      <c r="N93" s="674"/>
      <c r="O93" s="669"/>
      <c r="P93" s="669"/>
      <c r="Q93" s="669"/>
      <c r="R93" s="669"/>
      <c r="S93" s="669"/>
      <c r="T93" s="669"/>
      <c r="U93" s="669"/>
      <c r="V93" s="669"/>
      <c r="W93" s="670"/>
      <c r="AA93" s="25"/>
      <c r="AB93" s="25"/>
    </row>
    <row r="94" spans="1:28" x14ac:dyDescent="0.2">
      <c r="A94" s="286" t="s">
        <v>16820</v>
      </c>
      <c r="B94" s="668"/>
      <c r="C94" s="669"/>
      <c r="D94" s="669">
        <v>515</v>
      </c>
      <c r="E94" s="669"/>
      <c r="F94" s="669"/>
      <c r="G94" s="669"/>
      <c r="H94" s="669"/>
      <c r="I94" s="669"/>
      <c r="J94" s="669"/>
      <c r="K94" s="669">
        <v>515</v>
      </c>
      <c r="L94" s="670">
        <f>21832245.24+(600*515)</f>
        <v>22141245.239999998</v>
      </c>
      <c r="M94" s="669"/>
      <c r="N94" s="674"/>
      <c r="O94" s="669">
        <v>541</v>
      </c>
      <c r="P94" s="669"/>
      <c r="Q94" s="669"/>
      <c r="R94" s="669"/>
      <c r="S94" s="669"/>
      <c r="T94" s="669"/>
      <c r="U94" s="669"/>
      <c r="V94" s="669">
        <v>541</v>
      </c>
      <c r="W94" s="670">
        <v>24265569.440000001</v>
      </c>
      <c r="AA94" s="25"/>
      <c r="AB94" s="25"/>
    </row>
    <row r="95" spans="1:28" x14ac:dyDescent="0.2">
      <c r="A95" s="506" t="s">
        <v>5</v>
      </c>
      <c r="B95" s="665">
        <f>SUM(B96:B101)</f>
        <v>0</v>
      </c>
      <c r="C95" s="666">
        <f t="shared" ref="C95:K95" si="9">SUM(C96:C101)</f>
        <v>77</v>
      </c>
      <c r="D95" s="666">
        <f t="shared" si="9"/>
        <v>936</v>
      </c>
      <c r="E95" s="666">
        <f t="shared" si="9"/>
        <v>0</v>
      </c>
      <c r="F95" s="666">
        <f t="shared" si="9"/>
        <v>0</v>
      </c>
      <c r="G95" s="666">
        <f t="shared" si="9"/>
        <v>0</v>
      </c>
      <c r="H95" s="666">
        <f t="shared" si="9"/>
        <v>0</v>
      </c>
      <c r="I95" s="666">
        <f t="shared" si="9"/>
        <v>0</v>
      </c>
      <c r="J95" s="666">
        <f t="shared" si="9"/>
        <v>0</v>
      </c>
      <c r="K95" s="666">
        <f t="shared" si="9"/>
        <v>1013</v>
      </c>
      <c r="L95" s="667">
        <f>SUM(L96:L101)</f>
        <v>25455379.759999998</v>
      </c>
      <c r="M95" s="666">
        <f>SUM(M96:M101)</f>
        <v>0</v>
      </c>
      <c r="N95" s="666">
        <f t="shared" ref="N95:V95" si="10">SUM(N96:N101)</f>
        <v>77</v>
      </c>
      <c r="O95" s="666">
        <f t="shared" si="10"/>
        <v>1013</v>
      </c>
      <c r="P95" s="666">
        <f t="shared" si="10"/>
        <v>0</v>
      </c>
      <c r="Q95" s="666">
        <f t="shared" si="10"/>
        <v>0</v>
      </c>
      <c r="R95" s="666">
        <f t="shared" si="10"/>
        <v>0</v>
      </c>
      <c r="S95" s="666">
        <f t="shared" si="10"/>
        <v>0</v>
      </c>
      <c r="T95" s="666">
        <f t="shared" si="10"/>
        <v>0</v>
      </c>
      <c r="U95" s="666">
        <f t="shared" si="10"/>
        <v>0</v>
      </c>
      <c r="V95" s="666">
        <f t="shared" si="10"/>
        <v>1090</v>
      </c>
      <c r="W95" s="667">
        <f>SUM(W96:W101)</f>
        <v>27953847.960000001</v>
      </c>
      <c r="AA95" s="25"/>
      <c r="AB95" s="25"/>
    </row>
    <row r="96" spans="1:28" x14ac:dyDescent="0.2">
      <c r="A96" s="286" t="s">
        <v>17</v>
      </c>
      <c r="B96" s="668"/>
      <c r="C96" s="669">
        <v>55</v>
      </c>
      <c r="D96" s="669"/>
      <c r="E96" s="669"/>
      <c r="F96" s="669"/>
      <c r="G96" s="669"/>
      <c r="H96" s="669"/>
      <c r="I96" s="669"/>
      <c r="J96" s="669"/>
      <c r="K96" s="669">
        <f>SUM(B96:J96)</f>
        <v>55</v>
      </c>
      <c r="L96" s="670">
        <f>3691583.79+9000</f>
        <v>3700583.79</v>
      </c>
      <c r="M96" s="669"/>
      <c r="N96" s="674">
        <v>55</v>
      </c>
      <c r="O96" s="669"/>
      <c r="P96" s="669"/>
      <c r="Q96" s="669"/>
      <c r="R96" s="669"/>
      <c r="S96" s="669"/>
      <c r="T96" s="669"/>
      <c r="U96" s="669"/>
      <c r="V96" s="669">
        <f>SUM(M96:U96)</f>
        <v>55</v>
      </c>
      <c r="W96" s="670">
        <v>3963582.11</v>
      </c>
      <c r="X96" s="12"/>
      <c r="AA96" s="25"/>
      <c r="AB96" s="25"/>
    </row>
    <row r="97" spans="1:28" ht="12" x14ac:dyDescent="0.2">
      <c r="A97" s="286" t="s">
        <v>16736</v>
      </c>
      <c r="B97" s="668"/>
      <c r="C97" s="669">
        <v>22</v>
      </c>
      <c r="D97" s="669"/>
      <c r="E97" s="669"/>
      <c r="F97" s="669"/>
      <c r="G97" s="669"/>
      <c r="H97" s="669"/>
      <c r="I97" s="669"/>
      <c r="J97" s="669"/>
      <c r="K97" s="669">
        <f t="shared" ref="K97" si="11">SUM(B97:J97)</f>
        <v>22</v>
      </c>
      <c r="L97" s="670">
        <v>1187610.17</v>
      </c>
      <c r="M97" s="669"/>
      <c r="N97" s="674">
        <v>22</v>
      </c>
      <c r="O97" s="669"/>
      <c r="P97" s="669"/>
      <c r="Q97" s="669"/>
      <c r="R97" s="669"/>
      <c r="S97" s="669"/>
      <c r="T97" s="669"/>
      <c r="U97" s="669"/>
      <c r="V97" s="669">
        <f t="shared" ref="V97" si="12">SUM(M97:U97)</f>
        <v>22</v>
      </c>
      <c r="W97" s="670">
        <v>1459608.49</v>
      </c>
      <c r="X97" s="25"/>
      <c r="Y97" s="25"/>
      <c r="Z97" s="25"/>
      <c r="AA97" s="25"/>
      <c r="AB97" s="25"/>
    </row>
    <row r="98" spans="1:28" ht="12" x14ac:dyDescent="0.2">
      <c r="A98" s="286" t="s">
        <v>16738</v>
      </c>
      <c r="B98" s="668"/>
      <c r="C98" s="669"/>
      <c r="D98" s="669"/>
      <c r="E98" s="669"/>
      <c r="F98" s="669"/>
      <c r="G98" s="669"/>
      <c r="H98" s="669"/>
      <c r="I98" s="669"/>
      <c r="J98" s="669"/>
      <c r="K98" s="669"/>
      <c r="L98" s="670"/>
      <c r="M98" s="669"/>
      <c r="N98" s="674"/>
      <c r="O98" s="669"/>
      <c r="P98" s="669"/>
      <c r="Q98" s="669"/>
      <c r="R98" s="669"/>
      <c r="S98" s="669"/>
      <c r="T98" s="669"/>
      <c r="U98" s="669"/>
      <c r="V98" s="669"/>
      <c r="W98" s="670"/>
      <c r="X98" s="25"/>
      <c r="Y98" s="25"/>
      <c r="Z98" s="25"/>
      <c r="AA98" s="25"/>
      <c r="AB98" s="25"/>
    </row>
    <row r="99" spans="1:28" ht="12" x14ac:dyDescent="0.2">
      <c r="A99" s="286" t="s">
        <v>16739</v>
      </c>
      <c r="B99" s="668"/>
      <c r="C99" s="669"/>
      <c r="D99" s="669"/>
      <c r="E99" s="669"/>
      <c r="F99" s="669"/>
      <c r="G99" s="669"/>
      <c r="H99" s="669"/>
      <c r="I99" s="669"/>
      <c r="J99" s="669"/>
      <c r="K99" s="669"/>
      <c r="L99" s="670"/>
      <c r="M99" s="669"/>
      <c r="N99" s="674"/>
      <c r="O99" s="669"/>
      <c r="P99" s="669"/>
      <c r="Q99" s="669"/>
      <c r="R99" s="669"/>
      <c r="S99" s="669"/>
      <c r="T99" s="669"/>
      <c r="U99" s="669"/>
      <c r="V99" s="669"/>
      <c r="W99" s="670"/>
      <c r="X99" s="25"/>
      <c r="Y99" s="25"/>
      <c r="Z99" s="25"/>
      <c r="AA99" s="25"/>
      <c r="AB99" s="25"/>
    </row>
    <row r="100" spans="1:28" x14ac:dyDescent="0.2">
      <c r="A100" s="286" t="s">
        <v>18</v>
      </c>
      <c r="B100" s="668"/>
      <c r="C100" s="669"/>
      <c r="D100" s="669"/>
      <c r="E100" s="669"/>
      <c r="F100" s="669"/>
      <c r="G100" s="669"/>
      <c r="H100" s="669"/>
      <c r="I100" s="669"/>
      <c r="J100" s="669"/>
      <c r="K100" s="669"/>
      <c r="L100" s="670"/>
      <c r="M100" s="669"/>
      <c r="N100" s="674"/>
      <c r="O100" s="669"/>
      <c r="P100" s="669"/>
      <c r="Q100" s="669"/>
      <c r="R100" s="669"/>
      <c r="S100" s="669"/>
      <c r="T100" s="669"/>
      <c r="U100" s="669"/>
      <c r="V100" s="669"/>
      <c r="W100" s="670"/>
    </row>
    <row r="101" spans="1:28" x14ac:dyDescent="0.2">
      <c r="A101" s="286" t="s">
        <v>16821</v>
      </c>
      <c r="B101" s="668"/>
      <c r="C101" s="669"/>
      <c r="D101" s="669">
        <v>936</v>
      </c>
      <c r="E101" s="669"/>
      <c r="F101" s="669"/>
      <c r="G101" s="669"/>
      <c r="H101" s="669"/>
      <c r="I101" s="669"/>
      <c r="J101" s="669"/>
      <c r="K101" s="669">
        <v>936</v>
      </c>
      <c r="L101" s="670">
        <f>(1667132.15*12)+(600*936)</f>
        <v>20567185.799999997</v>
      </c>
      <c r="M101" s="669"/>
      <c r="N101" s="674"/>
      <c r="O101" s="669">
        <v>1013</v>
      </c>
      <c r="P101" s="669"/>
      <c r="Q101" s="669"/>
      <c r="R101" s="669"/>
      <c r="S101" s="669"/>
      <c r="T101" s="669"/>
      <c r="U101" s="669"/>
      <c r="V101" s="669">
        <v>1013</v>
      </c>
      <c r="W101" s="670">
        <f>(1826904.78*12)+(600*1013)</f>
        <v>22530657.359999999</v>
      </c>
    </row>
    <row r="102" spans="1:28" x14ac:dyDescent="0.2">
      <c r="A102" s="506" t="s">
        <v>6</v>
      </c>
      <c r="B102" s="665">
        <f>SUM(B103:B109)</f>
        <v>7</v>
      </c>
      <c r="C102" s="666">
        <f t="shared" ref="C102:K102" si="13">SUM(C103:C109)</f>
        <v>63</v>
      </c>
      <c r="D102" s="666">
        <f t="shared" si="13"/>
        <v>322</v>
      </c>
      <c r="E102" s="666">
        <f t="shared" si="13"/>
        <v>0</v>
      </c>
      <c r="F102" s="666">
        <f t="shared" si="13"/>
        <v>0</v>
      </c>
      <c r="G102" s="666">
        <f t="shared" si="13"/>
        <v>0</v>
      </c>
      <c r="H102" s="666">
        <f t="shared" si="13"/>
        <v>0</v>
      </c>
      <c r="I102" s="666">
        <f t="shared" si="13"/>
        <v>0</v>
      </c>
      <c r="J102" s="666">
        <f t="shared" si="13"/>
        <v>0</v>
      </c>
      <c r="K102" s="666">
        <f t="shared" si="13"/>
        <v>392</v>
      </c>
      <c r="L102" s="667">
        <f>SUM(L103:L109)</f>
        <v>8891803.5100000016</v>
      </c>
      <c r="M102" s="666">
        <f>SUM(M103:M109)</f>
        <v>7</v>
      </c>
      <c r="N102" s="666">
        <f t="shared" ref="N102:V102" si="14">SUM(N103:N109)</f>
        <v>63</v>
      </c>
      <c r="O102" s="666">
        <f t="shared" si="14"/>
        <v>336</v>
      </c>
      <c r="P102" s="666">
        <f t="shared" si="14"/>
        <v>0</v>
      </c>
      <c r="Q102" s="666">
        <f t="shared" si="14"/>
        <v>0</v>
      </c>
      <c r="R102" s="666">
        <f t="shared" si="14"/>
        <v>0</v>
      </c>
      <c r="S102" s="666">
        <f t="shared" si="14"/>
        <v>0</v>
      </c>
      <c r="T102" s="666">
        <f t="shared" si="14"/>
        <v>0</v>
      </c>
      <c r="U102" s="666">
        <f t="shared" si="14"/>
        <v>0</v>
      </c>
      <c r="V102" s="666">
        <f t="shared" si="14"/>
        <v>406</v>
      </c>
      <c r="W102" s="667">
        <f>SUM(W103:W109)</f>
        <v>9159345.3099999987</v>
      </c>
    </row>
    <row r="103" spans="1:28" x14ac:dyDescent="0.2">
      <c r="A103" s="286" t="s">
        <v>19</v>
      </c>
      <c r="B103" s="668">
        <v>4</v>
      </c>
      <c r="C103" s="669">
        <v>42</v>
      </c>
      <c r="D103" s="669"/>
      <c r="E103" s="669"/>
      <c r="F103" s="669"/>
      <c r="G103" s="669"/>
      <c r="H103" s="669"/>
      <c r="I103" s="669"/>
      <c r="J103" s="669"/>
      <c r="K103" s="669">
        <f>SUM(B103:J103)</f>
        <v>46</v>
      </c>
      <c r="L103" s="670">
        <f>118714.68+1992780.65</f>
        <v>2111495.33</v>
      </c>
      <c r="M103" s="669">
        <v>4</v>
      </c>
      <c r="N103" s="674">
        <v>42</v>
      </c>
      <c r="O103" s="669"/>
      <c r="P103" s="669"/>
      <c r="Q103" s="669"/>
      <c r="R103" s="669"/>
      <c r="S103" s="669"/>
      <c r="T103" s="669"/>
      <c r="U103" s="669"/>
      <c r="V103" s="669">
        <f>SUM(M103:U103)</f>
        <v>46</v>
      </c>
      <c r="W103" s="670">
        <v>2111495.33</v>
      </c>
    </row>
    <row r="104" spans="1:28" x14ac:dyDescent="0.2">
      <c r="A104" s="286" t="s">
        <v>16822</v>
      </c>
      <c r="B104" s="668">
        <v>3</v>
      </c>
      <c r="C104" s="669">
        <v>21</v>
      </c>
      <c r="D104" s="669"/>
      <c r="E104" s="669"/>
      <c r="F104" s="669"/>
      <c r="G104" s="669"/>
      <c r="H104" s="669"/>
      <c r="I104" s="669"/>
      <c r="J104" s="669"/>
      <c r="K104" s="669">
        <f t="shared" ref="K104" si="15">SUM(B104:J104)</f>
        <v>24</v>
      </c>
      <c r="L104" s="670">
        <f>81881.64+913233.14</f>
        <v>995114.78</v>
      </c>
      <c r="M104" s="669">
        <v>3</v>
      </c>
      <c r="N104" s="674">
        <v>21</v>
      </c>
      <c r="O104" s="669"/>
      <c r="P104" s="669"/>
      <c r="Q104" s="669"/>
      <c r="R104" s="669"/>
      <c r="S104" s="669"/>
      <c r="T104" s="669"/>
      <c r="U104" s="669"/>
      <c r="V104" s="669">
        <f t="shared" ref="V104" si="16">SUM(M104:U104)</f>
        <v>24</v>
      </c>
      <c r="W104" s="670">
        <v>995114.78</v>
      </c>
    </row>
    <row r="105" spans="1:28" x14ac:dyDescent="0.2">
      <c r="A105" s="286" t="s">
        <v>16740</v>
      </c>
      <c r="B105" s="668"/>
      <c r="C105" s="669"/>
      <c r="D105" s="669"/>
      <c r="E105" s="669"/>
      <c r="F105" s="669"/>
      <c r="G105" s="669"/>
      <c r="H105" s="669"/>
      <c r="I105" s="669"/>
      <c r="J105" s="669"/>
      <c r="K105" s="669"/>
      <c r="L105" s="670"/>
      <c r="M105" s="669"/>
      <c r="N105" s="674"/>
      <c r="O105" s="669"/>
      <c r="P105" s="669"/>
      <c r="Q105" s="669"/>
      <c r="R105" s="669"/>
      <c r="S105" s="669"/>
      <c r="T105" s="669"/>
      <c r="U105" s="669"/>
      <c r="V105" s="669"/>
      <c r="W105" s="670"/>
    </row>
    <row r="106" spans="1:28" x14ac:dyDescent="0.2">
      <c r="A106" s="286" t="s">
        <v>16741</v>
      </c>
      <c r="B106" s="668"/>
      <c r="C106" s="669"/>
      <c r="D106" s="669"/>
      <c r="E106" s="669"/>
      <c r="F106" s="669"/>
      <c r="G106" s="669"/>
      <c r="H106" s="669"/>
      <c r="I106" s="669"/>
      <c r="J106" s="669"/>
      <c r="K106" s="669"/>
      <c r="L106" s="670"/>
      <c r="M106" s="669"/>
      <c r="N106" s="669"/>
      <c r="O106" s="669"/>
      <c r="P106" s="669"/>
      <c r="Q106" s="669"/>
      <c r="R106" s="669"/>
      <c r="S106" s="669"/>
      <c r="T106" s="669"/>
      <c r="U106" s="669"/>
      <c r="V106" s="669"/>
      <c r="W106" s="670"/>
    </row>
    <row r="107" spans="1:28" x14ac:dyDescent="0.2">
      <c r="A107" s="286" t="s">
        <v>20</v>
      </c>
      <c r="B107" s="668"/>
      <c r="C107" s="669"/>
      <c r="D107" s="669"/>
      <c r="E107" s="669"/>
      <c r="F107" s="669"/>
      <c r="G107" s="669"/>
      <c r="H107" s="669"/>
      <c r="I107" s="669"/>
      <c r="J107" s="669"/>
      <c r="K107" s="669"/>
      <c r="L107" s="670"/>
      <c r="M107" s="669"/>
      <c r="N107" s="669"/>
      <c r="O107" s="669"/>
      <c r="P107" s="669"/>
      <c r="Q107" s="669"/>
      <c r="R107" s="669"/>
      <c r="S107" s="669"/>
      <c r="T107" s="669"/>
      <c r="U107" s="669"/>
      <c r="V107" s="669"/>
      <c r="W107" s="670"/>
    </row>
    <row r="108" spans="1:28" x14ac:dyDescent="0.2">
      <c r="A108" s="286" t="s">
        <v>16823</v>
      </c>
      <c r="B108" s="668"/>
      <c r="C108" s="669"/>
      <c r="D108" s="669"/>
      <c r="E108" s="669"/>
      <c r="F108" s="669"/>
      <c r="G108" s="669"/>
      <c r="H108" s="669"/>
      <c r="I108" s="669"/>
      <c r="J108" s="669"/>
      <c r="K108" s="669"/>
      <c r="L108" s="670"/>
      <c r="M108" s="669"/>
      <c r="N108" s="669"/>
      <c r="O108" s="669"/>
      <c r="P108" s="669"/>
      <c r="Q108" s="669"/>
      <c r="R108" s="669"/>
      <c r="S108" s="669"/>
      <c r="T108" s="669"/>
      <c r="U108" s="669"/>
      <c r="V108" s="669"/>
      <c r="W108" s="670"/>
    </row>
    <row r="109" spans="1:28" ht="13.5" thickBot="1" x14ac:dyDescent="0.25">
      <c r="A109" s="286" t="s">
        <v>16824</v>
      </c>
      <c r="B109" s="668"/>
      <c r="C109" s="669"/>
      <c r="D109" s="669">
        <v>322</v>
      </c>
      <c r="E109" s="669"/>
      <c r="F109" s="669"/>
      <c r="G109" s="669"/>
      <c r="H109" s="669"/>
      <c r="I109" s="669"/>
      <c r="J109" s="669"/>
      <c r="K109" s="669">
        <v>322</v>
      </c>
      <c r="L109" s="670">
        <f>(465999.45*12)+(600*322)</f>
        <v>5785193.4000000004</v>
      </c>
      <c r="M109" s="669"/>
      <c r="N109" s="669"/>
      <c r="O109" s="669">
        <v>336</v>
      </c>
      <c r="P109" s="669"/>
      <c r="Q109" s="669"/>
      <c r="R109" s="669"/>
      <c r="S109" s="669"/>
      <c r="T109" s="669"/>
      <c r="U109" s="669"/>
      <c r="V109" s="669">
        <v>336</v>
      </c>
      <c r="W109" s="670">
        <f>(487594.6*12)+(600*336)</f>
        <v>6052735.1999999993</v>
      </c>
    </row>
    <row r="110" spans="1:28" ht="13.5" thickBot="1" x14ac:dyDescent="0.25">
      <c r="A110" s="270" t="s">
        <v>25</v>
      </c>
      <c r="B110" s="671">
        <f>+B102+B95+B88+B73</f>
        <v>10</v>
      </c>
      <c r="C110" s="672">
        <f t="shared" ref="C110:K110" si="17">+C102+C95+C88+C73</f>
        <v>358</v>
      </c>
      <c r="D110" s="672">
        <f t="shared" si="17"/>
        <v>1783</v>
      </c>
      <c r="E110" s="672">
        <f t="shared" si="17"/>
        <v>0</v>
      </c>
      <c r="F110" s="672">
        <f t="shared" si="17"/>
        <v>0</v>
      </c>
      <c r="G110" s="672">
        <f t="shared" si="17"/>
        <v>0</v>
      </c>
      <c r="H110" s="672">
        <f t="shared" si="17"/>
        <v>0</v>
      </c>
      <c r="I110" s="672">
        <f t="shared" si="17"/>
        <v>0</v>
      </c>
      <c r="J110" s="672">
        <f t="shared" si="17"/>
        <v>0</v>
      </c>
      <c r="K110" s="672">
        <f t="shared" si="17"/>
        <v>2151</v>
      </c>
      <c r="L110" s="673">
        <f>+L102+L95+L88+L73</f>
        <v>82422850.829999998</v>
      </c>
      <c r="M110" s="672">
        <f t="shared" ref="M110:V110" si="18">+M102+M95+M88+M73</f>
        <v>10</v>
      </c>
      <c r="N110" s="672">
        <f t="shared" si="18"/>
        <v>366</v>
      </c>
      <c r="O110" s="672">
        <f t="shared" si="18"/>
        <v>1900</v>
      </c>
      <c r="P110" s="672">
        <f t="shared" si="18"/>
        <v>0</v>
      </c>
      <c r="Q110" s="672">
        <f t="shared" si="18"/>
        <v>0</v>
      </c>
      <c r="R110" s="672">
        <f t="shared" si="18"/>
        <v>0</v>
      </c>
      <c r="S110" s="672">
        <f t="shared" si="18"/>
        <v>0</v>
      </c>
      <c r="T110" s="672">
        <f t="shared" si="18"/>
        <v>0</v>
      </c>
      <c r="U110" s="672">
        <f t="shared" si="18"/>
        <v>0</v>
      </c>
      <c r="V110" s="672">
        <f t="shared" si="18"/>
        <v>2276</v>
      </c>
      <c r="W110" s="673">
        <f>+W102+W95+W88+W73</f>
        <v>88734804</v>
      </c>
    </row>
    <row r="111" spans="1:28" x14ac:dyDescent="0.2">
      <c r="A111" s="130" t="s">
        <v>277</v>
      </c>
      <c r="B111" s="131"/>
      <c r="C111" s="131"/>
      <c r="D111" s="131"/>
      <c r="E111" s="131"/>
      <c r="F111" s="131"/>
      <c r="G111" s="131"/>
      <c r="H111" s="131"/>
      <c r="I111" s="131"/>
      <c r="J111" s="131"/>
      <c r="K111" s="131"/>
      <c r="L111" s="662"/>
      <c r="M111" s="131"/>
      <c r="N111" s="131"/>
      <c r="O111" s="131"/>
      <c r="P111" s="122"/>
      <c r="Q111" s="545"/>
      <c r="R111" s="5"/>
      <c r="S111" s="5"/>
      <c r="T111" s="5"/>
      <c r="U111" s="5"/>
      <c r="V111" s="5"/>
      <c r="W111" s="663"/>
    </row>
    <row r="112" spans="1:28" x14ac:dyDescent="0.2">
      <c r="A112" s="523" t="s">
        <v>271</v>
      </c>
      <c r="B112" s="523"/>
      <c r="C112" s="523"/>
      <c r="D112" s="523"/>
      <c r="E112" s="523"/>
      <c r="F112" s="523"/>
      <c r="G112" s="523"/>
      <c r="H112" s="523"/>
      <c r="I112" s="523"/>
      <c r="J112" s="523"/>
      <c r="K112" s="523"/>
      <c r="L112" s="664"/>
      <c r="M112" s="523"/>
      <c r="N112" s="523"/>
      <c r="O112" s="523"/>
      <c r="P112" s="5"/>
      <c r="Q112" s="545"/>
      <c r="R112" s="5"/>
      <c r="S112" s="5"/>
      <c r="T112" s="5"/>
      <c r="U112" s="5"/>
      <c r="V112" s="5"/>
      <c r="W112" s="663"/>
    </row>
    <row r="113" spans="1:23" x14ac:dyDescent="0.2">
      <c r="A113" s="523" t="s">
        <v>275</v>
      </c>
      <c r="B113" s="523"/>
      <c r="C113" s="523"/>
      <c r="D113" s="523"/>
      <c r="E113" s="523"/>
      <c r="F113" s="523"/>
      <c r="G113" s="523"/>
      <c r="H113" s="523"/>
      <c r="I113" s="523"/>
      <c r="J113" s="523"/>
      <c r="K113" s="523"/>
      <c r="L113" s="664"/>
      <c r="M113" s="523"/>
      <c r="N113" s="523"/>
      <c r="O113" s="523"/>
      <c r="P113" s="5"/>
      <c r="Q113" s="545"/>
      <c r="R113" s="5"/>
      <c r="S113" s="5"/>
      <c r="T113" s="5"/>
      <c r="U113" s="5"/>
      <c r="V113" s="5"/>
      <c r="W113" s="663"/>
    </row>
    <row r="114" spans="1:23" x14ac:dyDescent="0.2">
      <c r="A114" s="523" t="s">
        <v>282</v>
      </c>
      <c r="B114" s="523"/>
      <c r="C114" s="523"/>
      <c r="D114" s="523"/>
      <c r="E114" s="523"/>
      <c r="F114" s="523"/>
      <c r="G114" s="523"/>
      <c r="H114" s="523"/>
      <c r="I114" s="523"/>
      <c r="J114" s="523"/>
      <c r="K114" s="523"/>
      <c r="L114" s="664"/>
      <c r="M114" s="523"/>
      <c r="N114" s="523"/>
      <c r="O114" s="523"/>
      <c r="P114" s="523"/>
      <c r="Q114" s="523"/>
      <c r="R114" s="523"/>
      <c r="S114" s="523"/>
      <c r="T114" s="523"/>
      <c r="U114" s="523"/>
      <c r="V114" s="523"/>
      <c r="W114" s="664"/>
    </row>
    <row r="117" spans="1:23" x14ac:dyDescent="0.2">
      <c r="A117" s="31" t="s">
        <v>376</v>
      </c>
      <c r="B117" s="31"/>
      <c r="C117" s="31"/>
      <c r="D117" s="31"/>
      <c r="E117" s="31"/>
      <c r="F117" s="31"/>
      <c r="G117" s="31"/>
      <c r="H117" s="31"/>
      <c r="I117" s="31"/>
      <c r="J117" s="31"/>
      <c r="K117" s="31"/>
      <c r="L117" s="31"/>
      <c r="M117" s="31"/>
      <c r="N117" s="31"/>
      <c r="O117" s="31"/>
      <c r="P117" s="31"/>
      <c r="Q117" s="31"/>
      <c r="R117" s="31"/>
      <c r="S117" s="31"/>
      <c r="T117" s="31"/>
      <c r="U117" s="31"/>
      <c r="V117" s="31"/>
      <c r="W117" s="31"/>
    </row>
    <row r="118" spans="1:23" x14ac:dyDescent="0.2">
      <c r="A118" s="157" t="s">
        <v>16742</v>
      </c>
      <c r="B118" s="31"/>
      <c r="C118" s="31"/>
      <c r="D118" s="31"/>
      <c r="E118" s="31"/>
      <c r="F118" s="31"/>
      <c r="G118" s="31"/>
      <c r="H118" s="31"/>
      <c r="I118" s="31"/>
      <c r="J118" s="31"/>
      <c r="K118" s="31"/>
      <c r="L118" s="31"/>
      <c r="M118" s="31"/>
      <c r="N118" s="31"/>
      <c r="O118" s="31"/>
      <c r="P118" s="31"/>
      <c r="Q118" s="31"/>
      <c r="R118" s="31"/>
      <c r="S118" s="31"/>
      <c r="T118" s="31"/>
      <c r="U118" s="31"/>
      <c r="V118" s="31"/>
      <c r="W118" s="31"/>
    </row>
    <row r="119" spans="1:23" x14ac:dyDescent="0.2">
      <c r="A119" s="31" t="s">
        <v>540</v>
      </c>
      <c r="B119" s="503"/>
      <c r="C119" s="503"/>
      <c r="D119" s="503"/>
      <c r="E119" s="503"/>
      <c r="F119" s="503"/>
      <c r="G119" s="503"/>
      <c r="H119" s="503"/>
      <c r="I119" s="503"/>
      <c r="J119" s="503"/>
      <c r="K119" s="503"/>
      <c r="L119" s="503"/>
      <c r="M119" s="503"/>
      <c r="N119" s="503"/>
      <c r="O119" s="503"/>
      <c r="P119" s="503"/>
      <c r="Q119" s="503"/>
      <c r="R119" s="503"/>
      <c r="S119" s="503"/>
      <c r="T119" s="503"/>
      <c r="U119" s="503"/>
      <c r="V119" s="503"/>
      <c r="W119" s="503"/>
    </row>
    <row r="120" spans="1:23" ht="13.5" thickBot="1" x14ac:dyDescent="0.25">
      <c r="A120" s="31" t="s">
        <v>581</v>
      </c>
      <c r="B120" s="523"/>
      <c r="C120" s="523"/>
      <c r="D120" s="523"/>
      <c r="E120" s="523"/>
      <c r="F120" s="523"/>
      <c r="G120" s="523"/>
      <c r="H120" s="523"/>
      <c r="I120" s="523"/>
      <c r="J120" s="523"/>
      <c r="K120" s="523"/>
      <c r="L120" s="274"/>
      <c r="M120" s="523"/>
      <c r="N120" s="523"/>
      <c r="O120" s="523"/>
      <c r="P120" s="523"/>
      <c r="Q120" s="523"/>
      <c r="R120" s="523"/>
      <c r="S120" s="523"/>
      <c r="T120" s="523"/>
      <c r="U120" s="523"/>
      <c r="V120" s="523"/>
      <c r="W120" s="274"/>
    </row>
    <row r="121" spans="1:23" x14ac:dyDescent="0.2">
      <c r="A121" s="41" t="s">
        <v>10</v>
      </c>
      <c r="B121" s="914" t="s">
        <v>374</v>
      </c>
      <c r="C121" s="913"/>
      <c r="D121" s="913"/>
      <c r="E121" s="913"/>
      <c r="F121" s="913"/>
      <c r="G121" s="913"/>
      <c r="H121" s="913"/>
      <c r="I121" s="913"/>
      <c r="J121" s="913"/>
      <c r="K121" s="913"/>
      <c r="L121" s="915"/>
      <c r="M121" s="914" t="s">
        <v>375</v>
      </c>
      <c r="N121" s="913"/>
      <c r="O121" s="913"/>
      <c r="P121" s="913"/>
      <c r="Q121" s="913"/>
      <c r="R121" s="913"/>
      <c r="S121" s="913"/>
      <c r="T121" s="913"/>
      <c r="U121" s="913"/>
      <c r="V121" s="913"/>
      <c r="W121" s="915"/>
    </row>
    <row r="122" spans="1:23" ht="147" customHeight="1" x14ac:dyDescent="0.2">
      <c r="A122" s="42" t="s">
        <v>9</v>
      </c>
      <c r="B122" s="522" t="s">
        <v>312</v>
      </c>
      <c r="C122" s="43" t="s">
        <v>127</v>
      </c>
      <c r="D122" s="44" t="s">
        <v>270</v>
      </c>
      <c r="E122" s="44" t="s">
        <v>264</v>
      </c>
      <c r="F122" s="44" t="s">
        <v>272</v>
      </c>
      <c r="G122" s="44" t="s">
        <v>273</v>
      </c>
      <c r="H122" s="44" t="s">
        <v>274</v>
      </c>
      <c r="I122" s="44" t="s">
        <v>281</v>
      </c>
      <c r="J122" s="45" t="s">
        <v>276</v>
      </c>
      <c r="K122" s="46" t="s">
        <v>278</v>
      </c>
      <c r="L122" s="47" t="s">
        <v>280</v>
      </c>
      <c r="M122" s="43" t="s">
        <v>312</v>
      </c>
      <c r="N122" s="43" t="s">
        <v>127</v>
      </c>
      <c r="O122" s="44" t="s">
        <v>270</v>
      </c>
      <c r="P122" s="44" t="s">
        <v>264</v>
      </c>
      <c r="Q122" s="44" t="s">
        <v>272</v>
      </c>
      <c r="R122" s="44" t="s">
        <v>273</v>
      </c>
      <c r="S122" s="44" t="s">
        <v>274</v>
      </c>
      <c r="T122" s="44" t="s">
        <v>281</v>
      </c>
      <c r="U122" s="45" t="s">
        <v>276</v>
      </c>
      <c r="V122" s="46" t="s">
        <v>278</v>
      </c>
      <c r="W122" s="47" t="s">
        <v>279</v>
      </c>
    </row>
    <row r="123" spans="1:23" x14ac:dyDescent="0.2">
      <c r="A123" s="286"/>
      <c r="B123" s="524"/>
      <c r="C123" s="525"/>
      <c r="D123" s="525"/>
      <c r="E123" s="525"/>
      <c r="F123" s="525"/>
      <c r="G123" s="525"/>
      <c r="H123" s="525"/>
      <c r="I123" s="525"/>
      <c r="J123" s="525"/>
      <c r="K123" s="525"/>
      <c r="L123" s="290"/>
      <c r="M123" s="525"/>
      <c r="N123" s="525"/>
      <c r="O123" s="525"/>
      <c r="P123" s="525"/>
      <c r="Q123" s="525"/>
      <c r="R123" s="525"/>
      <c r="S123" s="525"/>
      <c r="T123" s="525"/>
      <c r="U123" s="525"/>
      <c r="V123" s="525"/>
      <c r="W123" s="290"/>
    </row>
    <row r="124" spans="1:23" x14ac:dyDescent="0.2">
      <c r="A124" s="506" t="s">
        <v>7</v>
      </c>
      <c r="B124" s="526">
        <f>SUM(B125:B132)</f>
        <v>3</v>
      </c>
      <c r="C124" s="527">
        <f>SUM(C125:C132)</f>
        <v>0</v>
      </c>
      <c r="D124" s="527">
        <f t="shared" ref="D124:J124" si="19">SUM(D125:D132)</f>
        <v>8</v>
      </c>
      <c r="E124" s="527">
        <f t="shared" si="19"/>
        <v>0</v>
      </c>
      <c r="F124" s="527">
        <f t="shared" si="19"/>
        <v>0</v>
      </c>
      <c r="G124" s="527">
        <f t="shared" si="19"/>
        <v>0</v>
      </c>
      <c r="H124" s="527">
        <f t="shared" si="19"/>
        <v>0</v>
      </c>
      <c r="I124" s="527">
        <f t="shared" si="19"/>
        <v>0</v>
      </c>
      <c r="J124" s="527">
        <f t="shared" si="19"/>
        <v>0</v>
      </c>
      <c r="K124" s="527">
        <f>SUM(K125:K132)</f>
        <v>11</v>
      </c>
      <c r="L124" s="528">
        <f>SUM(L125:L132)</f>
        <v>1390821.95</v>
      </c>
      <c r="M124" s="527">
        <f>SUM(M125:M132)</f>
        <v>3</v>
      </c>
      <c r="N124" s="527">
        <f>SUM(N125:N132)</f>
        <v>0</v>
      </c>
      <c r="O124" s="527">
        <f t="shared" ref="O124:V124" si="20">SUM(O125:O132)</f>
        <v>8</v>
      </c>
      <c r="P124" s="527">
        <f t="shared" si="20"/>
        <v>0</v>
      </c>
      <c r="Q124" s="527">
        <f t="shared" si="20"/>
        <v>0</v>
      </c>
      <c r="R124" s="527">
        <f t="shared" si="20"/>
        <v>0</v>
      </c>
      <c r="S124" s="527">
        <f t="shared" si="20"/>
        <v>0</v>
      </c>
      <c r="T124" s="527">
        <f t="shared" si="20"/>
        <v>0</v>
      </c>
      <c r="U124" s="527">
        <f t="shared" si="20"/>
        <v>0</v>
      </c>
      <c r="V124" s="527">
        <f t="shared" si="20"/>
        <v>11</v>
      </c>
      <c r="W124" s="528">
        <f>SUM(W125:W132)</f>
        <v>1633722</v>
      </c>
    </row>
    <row r="125" spans="1:23" x14ac:dyDescent="0.2">
      <c r="A125" s="507" t="s">
        <v>3</v>
      </c>
      <c r="B125" s="529"/>
      <c r="C125" s="530"/>
      <c r="D125" s="530"/>
      <c r="E125" s="530"/>
      <c r="F125" s="530"/>
      <c r="G125" s="530"/>
      <c r="H125" s="530"/>
      <c r="I125" s="530"/>
      <c r="J125" s="530"/>
      <c r="K125" s="531">
        <f>SUM(B125:J125)</f>
        <v>0</v>
      </c>
      <c r="L125" s="532">
        <v>0</v>
      </c>
      <c r="M125" s="530"/>
      <c r="N125" s="530"/>
      <c r="O125" s="530"/>
      <c r="P125" s="530"/>
      <c r="Q125" s="530"/>
      <c r="R125" s="530"/>
      <c r="S125" s="530"/>
      <c r="T125" s="530"/>
      <c r="U125" s="530"/>
      <c r="V125" s="531">
        <f>SUM(M125:U125)</f>
        <v>0</v>
      </c>
      <c r="W125" s="532">
        <v>0</v>
      </c>
    </row>
    <row r="126" spans="1:23" x14ac:dyDescent="0.2">
      <c r="A126" s="507" t="s">
        <v>16729</v>
      </c>
      <c r="B126" s="529"/>
      <c r="C126" s="530"/>
      <c r="D126" s="530"/>
      <c r="E126" s="530"/>
      <c r="F126" s="530"/>
      <c r="G126" s="530"/>
      <c r="H126" s="530"/>
      <c r="I126" s="530"/>
      <c r="J126" s="530"/>
      <c r="K126" s="531">
        <f t="shared" ref="K126:K132" si="21">SUM(B126:J126)</f>
        <v>0</v>
      </c>
      <c r="L126" s="532">
        <v>0</v>
      </c>
      <c r="M126" s="530"/>
      <c r="N126" s="530"/>
      <c r="O126" s="530"/>
      <c r="P126" s="530"/>
      <c r="Q126" s="530"/>
      <c r="R126" s="530"/>
      <c r="S126" s="530"/>
      <c r="T126" s="530"/>
      <c r="U126" s="530"/>
      <c r="V126" s="531">
        <f t="shared" ref="V126:V132" si="22">SUM(M126:U126)</f>
        <v>0</v>
      </c>
      <c r="W126" s="532">
        <v>0</v>
      </c>
    </row>
    <row r="127" spans="1:23" x14ac:dyDescent="0.2">
      <c r="A127" s="507" t="s">
        <v>16730</v>
      </c>
      <c r="B127" s="529"/>
      <c r="C127" s="530"/>
      <c r="D127" s="530"/>
      <c r="E127" s="530"/>
      <c r="F127" s="530"/>
      <c r="G127" s="530"/>
      <c r="H127" s="530"/>
      <c r="I127" s="530"/>
      <c r="J127" s="530"/>
      <c r="K127" s="531">
        <f t="shared" si="21"/>
        <v>0</v>
      </c>
      <c r="L127" s="532">
        <v>0</v>
      </c>
      <c r="M127" s="530"/>
      <c r="N127" s="530"/>
      <c r="O127" s="530"/>
      <c r="P127" s="530"/>
      <c r="Q127" s="530"/>
      <c r="R127" s="530"/>
      <c r="S127" s="530"/>
      <c r="T127" s="530"/>
      <c r="U127" s="530"/>
      <c r="V127" s="531">
        <f t="shared" si="22"/>
        <v>0</v>
      </c>
      <c r="W127" s="532">
        <v>0</v>
      </c>
    </row>
    <row r="128" spans="1:23" x14ac:dyDescent="0.2">
      <c r="A128" s="507" t="s">
        <v>16731</v>
      </c>
      <c r="B128" s="529"/>
      <c r="C128" s="530"/>
      <c r="D128" s="530">
        <v>1</v>
      </c>
      <c r="E128" s="530"/>
      <c r="F128" s="530"/>
      <c r="G128" s="530"/>
      <c r="H128" s="530"/>
      <c r="I128" s="530"/>
      <c r="J128" s="530"/>
      <c r="K128" s="531">
        <f t="shared" si="21"/>
        <v>1</v>
      </c>
      <c r="L128" s="533">
        <v>102989.05</v>
      </c>
      <c r="M128" s="530"/>
      <c r="N128" s="530"/>
      <c r="O128" s="530">
        <v>1</v>
      </c>
      <c r="P128" s="530"/>
      <c r="Q128" s="530"/>
      <c r="R128" s="530"/>
      <c r="S128" s="530"/>
      <c r="T128" s="530"/>
      <c r="U128" s="530"/>
      <c r="V128" s="531">
        <f t="shared" si="22"/>
        <v>1</v>
      </c>
      <c r="W128" s="533">
        <v>190413.6</v>
      </c>
    </row>
    <row r="129" spans="1:23" x14ac:dyDescent="0.2">
      <c r="A129" s="507" t="s">
        <v>16732</v>
      </c>
      <c r="B129" s="529"/>
      <c r="C129" s="530"/>
      <c r="D129" s="530">
        <v>2</v>
      </c>
      <c r="E129" s="530"/>
      <c r="F129" s="530"/>
      <c r="G129" s="530"/>
      <c r="H129" s="530"/>
      <c r="I129" s="530"/>
      <c r="J129" s="530"/>
      <c r="K129" s="531">
        <f t="shared" si="21"/>
        <v>2</v>
      </c>
      <c r="L129" s="532">
        <v>362967.9</v>
      </c>
      <c r="M129" s="530"/>
      <c r="N129" s="530"/>
      <c r="O129" s="530">
        <v>2</v>
      </c>
      <c r="P129" s="530"/>
      <c r="Q129" s="530"/>
      <c r="R129" s="530"/>
      <c r="S129" s="530"/>
      <c r="T129" s="530"/>
      <c r="U129" s="530"/>
      <c r="V129" s="531">
        <f t="shared" si="22"/>
        <v>2</v>
      </c>
      <c r="W129" s="532">
        <v>380827.2</v>
      </c>
    </row>
    <row r="130" spans="1:23" x14ac:dyDescent="0.2">
      <c r="A130" s="507" t="s">
        <v>16722</v>
      </c>
      <c r="B130" s="529">
        <v>3</v>
      </c>
      <c r="C130" s="530"/>
      <c r="D130" s="530">
        <v>5</v>
      </c>
      <c r="E130" s="530"/>
      <c r="F130" s="530"/>
      <c r="G130" s="530"/>
      <c r="H130" s="530"/>
      <c r="I130" s="530"/>
      <c r="J130" s="530"/>
      <c r="K130" s="531">
        <f t="shared" si="21"/>
        <v>8</v>
      </c>
      <c r="L130" s="533">
        <f>6583.7*B130*12+1000*B130+684851.8</f>
        <v>924865</v>
      </c>
      <c r="M130" s="530">
        <v>3</v>
      </c>
      <c r="N130" s="530"/>
      <c r="O130" s="530">
        <v>5</v>
      </c>
      <c r="P130" s="530"/>
      <c r="Q130" s="530"/>
      <c r="R130" s="530"/>
      <c r="S130" s="530"/>
      <c r="T130" s="530"/>
      <c r="U130" s="530"/>
      <c r="V130" s="531">
        <f t="shared" si="22"/>
        <v>8</v>
      </c>
      <c r="W130" s="533">
        <f>6583.7*M130*12+1000*M130+822468</f>
        <v>1062481.2</v>
      </c>
    </row>
    <row r="131" spans="1:23" x14ac:dyDescent="0.2">
      <c r="A131" s="507" t="s">
        <v>16733</v>
      </c>
      <c r="B131" s="529"/>
      <c r="C131" s="530"/>
      <c r="D131" s="530"/>
      <c r="E131" s="530"/>
      <c r="F131" s="530"/>
      <c r="G131" s="530"/>
      <c r="H131" s="530"/>
      <c r="I131" s="530"/>
      <c r="J131" s="530"/>
      <c r="K131" s="531">
        <f t="shared" si="21"/>
        <v>0</v>
      </c>
      <c r="L131" s="532">
        <v>0</v>
      </c>
      <c r="M131" s="530"/>
      <c r="N131" s="530"/>
      <c r="O131" s="530"/>
      <c r="P131" s="530"/>
      <c r="Q131" s="530"/>
      <c r="R131" s="530"/>
      <c r="S131" s="530"/>
      <c r="T131" s="530"/>
      <c r="U131" s="530"/>
      <c r="V131" s="531">
        <f t="shared" si="22"/>
        <v>0</v>
      </c>
      <c r="W131" s="532">
        <v>0</v>
      </c>
    </row>
    <row r="132" spans="1:23" x14ac:dyDescent="0.2">
      <c r="A132" s="286" t="s">
        <v>13</v>
      </c>
      <c r="B132" s="529"/>
      <c r="C132" s="530"/>
      <c r="D132" s="530"/>
      <c r="E132" s="530"/>
      <c r="F132" s="530"/>
      <c r="G132" s="530"/>
      <c r="H132" s="530"/>
      <c r="I132" s="530"/>
      <c r="J132" s="530"/>
      <c r="K132" s="531">
        <f t="shared" si="21"/>
        <v>0</v>
      </c>
      <c r="L132" s="532">
        <v>0</v>
      </c>
      <c r="M132" s="530"/>
      <c r="N132" s="530"/>
      <c r="O132" s="530"/>
      <c r="P132" s="530"/>
      <c r="Q132" s="530"/>
      <c r="R132" s="530"/>
      <c r="S132" s="530"/>
      <c r="T132" s="530"/>
      <c r="U132" s="530"/>
      <c r="V132" s="531">
        <f t="shared" si="22"/>
        <v>0</v>
      </c>
      <c r="W132" s="532">
        <v>0</v>
      </c>
    </row>
    <row r="133" spans="1:23" x14ac:dyDescent="0.2">
      <c r="A133" s="7"/>
      <c r="B133" s="524"/>
      <c r="C133" s="525"/>
      <c r="D133" s="525"/>
      <c r="E133" s="525"/>
      <c r="F133" s="525"/>
      <c r="G133" s="525"/>
      <c r="H133" s="525"/>
      <c r="I133" s="525"/>
      <c r="J133" s="525"/>
      <c r="K133" s="525"/>
      <c r="L133" s="290"/>
      <c r="M133" s="525"/>
      <c r="N133" s="525"/>
      <c r="O133" s="525"/>
      <c r="P133" s="525"/>
      <c r="Q133" s="525"/>
      <c r="R133" s="525"/>
      <c r="S133" s="525"/>
      <c r="T133" s="525"/>
      <c r="U133" s="525"/>
      <c r="V133" s="525"/>
      <c r="W133" s="290"/>
    </row>
    <row r="134" spans="1:23" x14ac:dyDescent="0.2">
      <c r="A134" s="506" t="s">
        <v>4</v>
      </c>
      <c r="B134" s="526">
        <f>SUM(B135:B139)</f>
        <v>75</v>
      </c>
      <c r="C134" s="527">
        <f>SUM(C135:C139)</f>
        <v>0</v>
      </c>
      <c r="D134" s="527">
        <f t="shared" ref="D134:L134" si="23">SUM(D135:D139)</f>
        <v>3647</v>
      </c>
      <c r="E134" s="527">
        <f t="shared" si="23"/>
        <v>0</v>
      </c>
      <c r="F134" s="527">
        <f t="shared" si="23"/>
        <v>0</v>
      </c>
      <c r="G134" s="527">
        <f t="shared" si="23"/>
        <v>0</v>
      </c>
      <c r="H134" s="527">
        <f t="shared" si="23"/>
        <v>0</v>
      </c>
      <c r="I134" s="527">
        <f t="shared" si="23"/>
        <v>6</v>
      </c>
      <c r="J134" s="527">
        <f t="shared" si="23"/>
        <v>0</v>
      </c>
      <c r="K134" s="527">
        <f t="shared" si="23"/>
        <v>3728</v>
      </c>
      <c r="L134" s="528">
        <f t="shared" si="23"/>
        <v>202897849.09</v>
      </c>
      <c r="M134" s="527">
        <f>SUM(M135:M139)</f>
        <v>75</v>
      </c>
      <c r="N134" s="527">
        <f>SUM(N135:N139)</f>
        <v>0</v>
      </c>
      <c r="O134" s="527">
        <f t="shared" ref="O134:V134" si="24">SUM(O135:O139)</f>
        <v>4964</v>
      </c>
      <c r="P134" s="527">
        <f t="shared" si="24"/>
        <v>0</v>
      </c>
      <c r="Q134" s="527">
        <f t="shared" si="24"/>
        <v>0</v>
      </c>
      <c r="R134" s="527">
        <f t="shared" si="24"/>
        <v>0</v>
      </c>
      <c r="S134" s="527">
        <f t="shared" si="24"/>
        <v>0</v>
      </c>
      <c r="T134" s="527">
        <f t="shared" si="24"/>
        <v>16</v>
      </c>
      <c r="U134" s="527">
        <f t="shared" si="24"/>
        <v>0</v>
      </c>
      <c r="V134" s="527">
        <f t="shared" si="24"/>
        <v>5055</v>
      </c>
      <c r="W134" s="528">
        <f>SUM(W135:W139)</f>
        <v>256293429.03999999</v>
      </c>
    </row>
    <row r="135" spans="1:23" x14ac:dyDescent="0.2">
      <c r="A135" s="286" t="s">
        <v>14</v>
      </c>
      <c r="B135" s="529">
        <v>46</v>
      </c>
      <c r="C135" s="530"/>
      <c r="D135" s="530">
        <v>3647</v>
      </c>
      <c r="E135" s="530"/>
      <c r="F135" s="530"/>
      <c r="G135" s="530"/>
      <c r="H135" s="530"/>
      <c r="I135" s="530">
        <v>6</v>
      </c>
      <c r="J135" s="530"/>
      <c r="K135" s="531">
        <f>SUM(B135:J135)</f>
        <v>3699</v>
      </c>
      <c r="L135" s="534">
        <f>(5130.21*B135*12+1000*B135)+(I135*1395*12+I135*1395)+198410039.65</f>
        <v>201396725.56999999</v>
      </c>
      <c r="M135" s="535">
        <v>46</v>
      </c>
      <c r="N135" s="530"/>
      <c r="O135" s="530">
        <v>4964</v>
      </c>
      <c r="P135" s="530"/>
      <c r="Q135" s="530"/>
      <c r="R135" s="530"/>
      <c r="S135" s="530"/>
      <c r="T135" s="530">
        <v>16</v>
      </c>
      <c r="U135" s="530"/>
      <c r="V135" s="531">
        <f>SUM(M135:U135)</f>
        <v>5026</v>
      </c>
      <c r="W135" s="534">
        <f>(5130.21*M135*12+1000*M135)+(T135*1395*12+T135*1395+6418)+67837+251550014.6</f>
        <v>254792305.51999998</v>
      </c>
    </row>
    <row r="136" spans="1:23" x14ac:dyDescent="0.2">
      <c r="A136" s="286" t="s">
        <v>16734</v>
      </c>
      <c r="B136" s="529">
        <v>29</v>
      </c>
      <c r="C136" s="530"/>
      <c r="D136" s="530"/>
      <c r="E136" s="530"/>
      <c r="F136" s="530"/>
      <c r="G136" s="530"/>
      <c r="H136" s="530"/>
      <c r="I136" s="530"/>
      <c r="J136" s="530"/>
      <c r="K136" s="531">
        <f>SUM(B136:J136)</f>
        <v>29</v>
      </c>
      <c r="L136" s="533">
        <f>4230.24*B136*12+1000*B136</f>
        <v>1501123.52</v>
      </c>
      <c r="M136" s="530">
        <v>29</v>
      </c>
      <c r="N136" s="530"/>
      <c r="O136" s="530"/>
      <c r="P136" s="530"/>
      <c r="Q136" s="530"/>
      <c r="R136" s="530"/>
      <c r="S136" s="530"/>
      <c r="T136" s="530"/>
      <c r="U136" s="530"/>
      <c r="V136" s="531">
        <f>SUM(M136:U136)</f>
        <v>29</v>
      </c>
      <c r="W136" s="533">
        <f>4230.24*M136*12+1000*M136</f>
        <v>1501123.52</v>
      </c>
    </row>
    <row r="137" spans="1:23" x14ac:dyDescent="0.2">
      <c r="A137" s="286" t="s">
        <v>16735</v>
      </c>
      <c r="B137" s="529"/>
      <c r="C137" s="530"/>
      <c r="D137" s="530"/>
      <c r="E137" s="530"/>
      <c r="F137" s="530"/>
      <c r="G137" s="530"/>
      <c r="H137" s="530"/>
      <c r="I137" s="530"/>
      <c r="J137" s="530"/>
      <c r="K137" s="531">
        <f>SUM(B137:J137)</f>
        <v>0</v>
      </c>
      <c r="L137" s="532">
        <v>0</v>
      </c>
      <c r="M137" s="530"/>
      <c r="N137" s="530"/>
      <c r="O137" s="530"/>
      <c r="P137" s="530"/>
      <c r="Q137" s="530"/>
      <c r="R137" s="530"/>
      <c r="S137" s="530"/>
      <c r="T137" s="530"/>
      <c r="U137" s="530"/>
      <c r="V137" s="531">
        <f>SUM(M137:U137)</f>
        <v>0</v>
      </c>
      <c r="W137" s="532">
        <v>0</v>
      </c>
    </row>
    <row r="138" spans="1:23" x14ac:dyDescent="0.2">
      <c r="A138" s="286" t="s">
        <v>16737</v>
      </c>
      <c r="B138" s="529"/>
      <c r="C138" s="530"/>
      <c r="D138" s="530"/>
      <c r="E138" s="530"/>
      <c r="F138" s="530"/>
      <c r="G138" s="530"/>
      <c r="H138" s="530"/>
      <c r="I138" s="530"/>
      <c r="J138" s="530"/>
      <c r="K138" s="531">
        <f>SUM(B138:J138)</f>
        <v>0</v>
      </c>
      <c r="L138" s="532">
        <v>0</v>
      </c>
      <c r="M138" s="530"/>
      <c r="N138" s="530"/>
      <c r="O138" s="530"/>
      <c r="P138" s="530"/>
      <c r="Q138" s="530"/>
      <c r="R138" s="530"/>
      <c r="S138" s="530"/>
      <c r="T138" s="530"/>
      <c r="U138" s="530"/>
      <c r="V138" s="531">
        <f>SUM(M138:U138)</f>
        <v>0</v>
      </c>
      <c r="W138" s="532">
        <v>0</v>
      </c>
    </row>
    <row r="139" spans="1:23" x14ac:dyDescent="0.2">
      <c r="A139" s="286" t="s">
        <v>16</v>
      </c>
      <c r="B139" s="529"/>
      <c r="C139" s="530"/>
      <c r="D139" s="530"/>
      <c r="E139" s="530"/>
      <c r="F139" s="530"/>
      <c r="G139" s="530"/>
      <c r="H139" s="530"/>
      <c r="I139" s="530"/>
      <c r="J139" s="530"/>
      <c r="K139" s="531">
        <f>SUM(B139:J139)</f>
        <v>0</v>
      </c>
      <c r="L139" s="532">
        <v>0</v>
      </c>
      <c r="M139" s="530"/>
      <c r="N139" s="530"/>
      <c r="O139" s="530"/>
      <c r="P139" s="530"/>
      <c r="Q139" s="530"/>
      <c r="R139" s="530"/>
      <c r="S139" s="530"/>
      <c r="T139" s="530"/>
      <c r="U139" s="530"/>
      <c r="V139" s="531">
        <f>SUM(M139:U139)</f>
        <v>0</v>
      </c>
      <c r="W139" s="532">
        <v>0</v>
      </c>
    </row>
    <row r="140" spans="1:23" x14ac:dyDescent="0.2">
      <c r="A140" s="286"/>
      <c r="B140" s="524"/>
      <c r="C140" s="525"/>
      <c r="D140" s="525"/>
      <c r="E140" s="525"/>
      <c r="F140" s="525"/>
      <c r="G140" s="525"/>
      <c r="H140" s="525"/>
      <c r="I140" s="525"/>
      <c r="J140" s="525"/>
      <c r="K140" s="525"/>
      <c r="L140" s="290"/>
      <c r="M140" s="525"/>
      <c r="N140" s="525"/>
      <c r="O140" s="525"/>
      <c r="P140" s="525"/>
      <c r="Q140" s="525"/>
      <c r="R140" s="525"/>
      <c r="S140" s="525"/>
      <c r="T140" s="525"/>
      <c r="U140" s="525"/>
      <c r="V140" s="525"/>
      <c r="W140" s="290"/>
    </row>
    <row r="141" spans="1:23" x14ac:dyDescent="0.2">
      <c r="A141" s="506" t="s">
        <v>5</v>
      </c>
      <c r="B141" s="526">
        <f>SUM(B142:B146)</f>
        <v>4</v>
      </c>
      <c r="C141" s="527">
        <f>SUM(C142:C146)</f>
        <v>0</v>
      </c>
      <c r="D141" s="527">
        <f t="shared" ref="D141:L141" si="25">SUM(D142:D146)</f>
        <v>583</v>
      </c>
      <c r="E141" s="527">
        <f t="shared" si="25"/>
        <v>0</v>
      </c>
      <c r="F141" s="527">
        <f t="shared" si="25"/>
        <v>0</v>
      </c>
      <c r="G141" s="527">
        <f t="shared" si="25"/>
        <v>0</v>
      </c>
      <c r="H141" s="527">
        <f t="shared" si="25"/>
        <v>0</v>
      </c>
      <c r="I141" s="527">
        <f t="shared" si="25"/>
        <v>0</v>
      </c>
      <c r="J141" s="527">
        <f t="shared" si="25"/>
        <v>0</v>
      </c>
      <c r="K141" s="527">
        <f t="shared" si="25"/>
        <v>587</v>
      </c>
      <c r="L141" s="528">
        <f t="shared" si="25"/>
        <v>22355698.27</v>
      </c>
      <c r="M141" s="527">
        <f>SUM(M142:M146)</f>
        <v>4</v>
      </c>
      <c r="N141" s="527">
        <f t="shared" ref="N141:V141" si="26">SUM(N142:N146)</f>
        <v>0</v>
      </c>
      <c r="O141" s="527">
        <f t="shared" si="26"/>
        <v>738</v>
      </c>
      <c r="P141" s="527">
        <f t="shared" si="26"/>
        <v>0</v>
      </c>
      <c r="Q141" s="527">
        <f t="shared" si="26"/>
        <v>0</v>
      </c>
      <c r="R141" s="527">
        <f t="shared" si="26"/>
        <v>0</v>
      </c>
      <c r="S141" s="527">
        <f t="shared" si="26"/>
        <v>0</v>
      </c>
      <c r="T141" s="527">
        <f t="shared" si="26"/>
        <v>0</v>
      </c>
      <c r="U141" s="527">
        <f t="shared" si="26"/>
        <v>0</v>
      </c>
      <c r="V141" s="527">
        <f t="shared" si="26"/>
        <v>742</v>
      </c>
      <c r="W141" s="528">
        <f>SUM(W142:W146)</f>
        <v>26438344.960000001</v>
      </c>
    </row>
    <row r="142" spans="1:23" x14ac:dyDescent="0.2">
      <c r="A142" s="286" t="s">
        <v>17</v>
      </c>
      <c r="B142" s="529">
        <v>4</v>
      </c>
      <c r="C142" s="530"/>
      <c r="D142" s="530">
        <v>583</v>
      </c>
      <c r="E142" s="530"/>
      <c r="F142" s="530"/>
      <c r="G142" s="530"/>
      <c r="H142" s="530"/>
      <c r="I142" s="530"/>
      <c r="J142" s="530"/>
      <c r="K142" s="531">
        <f>SUM(B142:J142)</f>
        <v>587</v>
      </c>
      <c r="L142" s="534">
        <f>(3131.42*B142*12+1000*B142)+(I142*930*12+I142*465)+22201390.11</f>
        <v>22355698.27</v>
      </c>
      <c r="M142" s="530">
        <v>4</v>
      </c>
      <c r="N142" s="530"/>
      <c r="O142" s="530">
        <v>738</v>
      </c>
      <c r="P142" s="530"/>
      <c r="Q142" s="530"/>
      <c r="R142" s="530"/>
      <c r="S142" s="530"/>
      <c r="T142" s="530"/>
      <c r="U142" s="530"/>
      <c r="V142" s="531">
        <f>SUM(M142:U142)</f>
        <v>742</v>
      </c>
      <c r="W142" s="534">
        <f>(3131.42*M142*12+1000*M142)+(T142*930*12+T142*465)+26284036.8</f>
        <v>26438344.960000001</v>
      </c>
    </row>
    <row r="143" spans="1:23" x14ac:dyDescent="0.2">
      <c r="A143" s="286" t="s">
        <v>16736</v>
      </c>
      <c r="B143" s="529"/>
      <c r="C143" s="530"/>
      <c r="D143" s="530"/>
      <c r="E143" s="530"/>
      <c r="F143" s="530"/>
      <c r="G143" s="530"/>
      <c r="H143" s="530"/>
      <c r="I143" s="530"/>
      <c r="J143" s="530"/>
      <c r="K143" s="531">
        <f>SUM(B143:J143)</f>
        <v>0</v>
      </c>
      <c r="L143" s="532">
        <v>0</v>
      </c>
      <c r="M143" s="530"/>
      <c r="N143" s="530"/>
      <c r="O143" s="530"/>
      <c r="P143" s="530"/>
      <c r="Q143" s="530"/>
      <c r="R143" s="530"/>
      <c r="S143" s="530"/>
      <c r="T143" s="530"/>
      <c r="U143" s="530"/>
      <c r="V143" s="531">
        <f>SUM(M143:U143)</f>
        <v>0</v>
      </c>
      <c r="W143" s="532">
        <v>0</v>
      </c>
    </row>
    <row r="144" spans="1:23" x14ac:dyDescent="0.2">
      <c r="A144" s="286" t="s">
        <v>16738</v>
      </c>
      <c r="B144" s="529"/>
      <c r="C144" s="530"/>
      <c r="D144" s="530"/>
      <c r="E144" s="530"/>
      <c r="F144" s="530"/>
      <c r="G144" s="530"/>
      <c r="H144" s="530"/>
      <c r="I144" s="530"/>
      <c r="J144" s="530"/>
      <c r="K144" s="531">
        <f>SUM(B144:J144)</f>
        <v>0</v>
      </c>
      <c r="L144" s="532">
        <v>0</v>
      </c>
      <c r="M144" s="530"/>
      <c r="N144" s="530"/>
      <c r="O144" s="530"/>
      <c r="P144" s="530"/>
      <c r="Q144" s="530"/>
      <c r="R144" s="530"/>
      <c r="S144" s="530"/>
      <c r="T144" s="530"/>
      <c r="U144" s="530"/>
      <c r="V144" s="531">
        <f>SUM(M144:U144)</f>
        <v>0</v>
      </c>
      <c r="W144" s="532">
        <v>0</v>
      </c>
    </row>
    <row r="145" spans="1:23" x14ac:dyDescent="0.2">
      <c r="A145" s="286" t="s">
        <v>16739</v>
      </c>
      <c r="B145" s="529"/>
      <c r="C145" s="530"/>
      <c r="D145" s="530"/>
      <c r="E145" s="530"/>
      <c r="F145" s="530"/>
      <c r="G145" s="530"/>
      <c r="H145" s="530"/>
      <c r="I145" s="530"/>
      <c r="J145" s="530"/>
      <c r="K145" s="531">
        <f>SUM(B145:J145)</f>
        <v>0</v>
      </c>
      <c r="L145" s="532">
        <v>0</v>
      </c>
      <c r="M145" s="530"/>
      <c r="N145" s="530"/>
      <c r="O145" s="530"/>
      <c r="P145" s="530"/>
      <c r="Q145" s="530"/>
      <c r="R145" s="530"/>
      <c r="S145" s="530"/>
      <c r="T145" s="530"/>
      <c r="U145" s="530"/>
      <c r="V145" s="531">
        <f>SUM(M145:U145)</f>
        <v>0</v>
      </c>
      <c r="W145" s="532">
        <v>0</v>
      </c>
    </row>
    <row r="146" spans="1:23" x14ac:dyDescent="0.2">
      <c r="A146" s="286" t="s">
        <v>18</v>
      </c>
      <c r="B146" s="529"/>
      <c r="C146" s="530"/>
      <c r="D146" s="530"/>
      <c r="E146" s="530"/>
      <c r="F146" s="530"/>
      <c r="G146" s="530"/>
      <c r="H146" s="530"/>
      <c r="I146" s="530"/>
      <c r="J146" s="530"/>
      <c r="K146" s="531">
        <f>SUM(B146:J146)</f>
        <v>0</v>
      </c>
      <c r="L146" s="532">
        <v>0</v>
      </c>
      <c r="M146" s="530"/>
      <c r="N146" s="530"/>
      <c r="O146" s="530"/>
      <c r="P146" s="530"/>
      <c r="Q146" s="530"/>
      <c r="R146" s="530"/>
      <c r="S146" s="530"/>
      <c r="T146" s="530"/>
      <c r="U146" s="530"/>
      <c r="V146" s="531">
        <f>SUM(M146:U146)</f>
        <v>0</v>
      </c>
      <c r="W146" s="532">
        <v>0</v>
      </c>
    </row>
    <row r="147" spans="1:23" x14ac:dyDescent="0.2">
      <c r="A147" s="286"/>
      <c r="B147" s="524"/>
      <c r="C147" s="525"/>
      <c r="D147" s="525"/>
      <c r="E147" s="525"/>
      <c r="F147" s="525"/>
      <c r="G147" s="525"/>
      <c r="H147" s="525"/>
      <c r="I147" s="525"/>
      <c r="J147" s="525"/>
      <c r="K147" s="525"/>
      <c r="L147" s="290"/>
      <c r="M147" s="525"/>
      <c r="N147" s="525"/>
      <c r="O147" s="525"/>
      <c r="P147" s="525"/>
      <c r="Q147" s="525"/>
      <c r="R147" s="525"/>
      <c r="S147" s="525"/>
      <c r="T147" s="525"/>
      <c r="U147" s="525"/>
      <c r="V147" s="525"/>
      <c r="W147" s="290"/>
    </row>
    <row r="148" spans="1:23" x14ac:dyDescent="0.2">
      <c r="A148" s="506" t="s">
        <v>6</v>
      </c>
      <c r="B148" s="526">
        <f>SUM(B149:B153)</f>
        <v>0</v>
      </c>
      <c r="C148" s="527">
        <f>SUM(C149:C153)</f>
        <v>0</v>
      </c>
      <c r="D148" s="527">
        <f t="shared" ref="D148:L148" si="27">SUM(D149:D153)</f>
        <v>25</v>
      </c>
      <c r="E148" s="527">
        <f t="shared" si="27"/>
        <v>0</v>
      </c>
      <c r="F148" s="527">
        <f t="shared" si="27"/>
        <v>0</v>
      </c>
      <c r="G148" s="527">
        <f t="shared" si="27"/>
        <v>0</v>
      </c>
      <c r="H148" s="527">
        <f t="shared" si="27"/>
        <v>0</v>
      </c>
      <c r="I148" s="527">
        <f t="shared" si="27"/>
        <v>0</v>
      </c>
      <c r="J148" s="527">
        <f t="shared" si="27"/>
        <v>0</v>
      </c>
      <c r="K148" s="527">
        <f t="shared" si="27"/>
        <v>25</v>
      </c>
      <c r="L148" s="528">
        <f t="shared" si="27"/>
        <v>955382.26</v>
      </c>
      <c r="M148" s="527">
        <f>SUM(M149:M153)</f>
        <v>0</v>
      </c>
      <c r="N148" s="527">
        <f>SUM(N149:N153)</f>
        <v>0</v>
      </c>
      <c r="O148" s="527">
        <f t="shared" ref="O148:V148" si="28">SUM(O149:O153)</f>
        <v>0</v>
      </c>
      <c r="P148" s="527">
        <f t="shared" si="28"/>
        <v>0</v>
      </c>
      <c r="Q148" s="527">
        <f t="shared" si="28"/>
        <v>0</v>
      </c>
      <c r="R148" s="527">
        <f t="shared" si="28"/>
        <v>0</v>
      </c>
      <c r="S148" s="527">
        <f t="shared" si="28"/>
        <v>0</v>
      </c>
      <c r="T148" s="527">
        <f t="shared" si="28"/>
        <v>0</v>
      </c>
      <c r="U148" s="527">
        <f t="shared" si="28"/>
        <v>0</v>
      </c>
      <c r="V148" s="527">
        <f t="shared" si="28"/>
        <v>38</v>
      </c>
      <c r="W148" s="528">
        <f>SUM(W149:W153)</f>
        <v>1256116.8</v>
      </c>
    </row>
    <row r="149" spans="1:23" x14ac:dyDescent="0.2">
      <c r="A149" s="286" t="s">
        <v>19</v>
      </c>
      <c r="B149" s="529"/>
      <c r="C149" s="530"/>
      <c r="D149" s="530">
        <v>25</v>
      </c>
      <c r="E149" s="530"/>
      <c r="F149" s="530"/>
      <c r="G149" s="530"/>
      <c r="H149" s="530"/>
      <c r="I149" s="530"/>
      <c r="J149" s="530"/>
      <c r="K149" s="531">
        <f>SUM(B149:J149)</f>
        <v>25</v>
      </c>
      <c r="L149" s="532">
        <v>955382.26</v>
      </c>
      <c r="M149" s="530"/>
      <c r="N149" s="530"/>
      <c r="O149" s="530"/>
      <c r="P149" s="530"/>
      <c r="Q149" s="530"/>
      <c r="R149" s="530"/>
      <c r="S149" s="530"/>
      <c r="T149" s="530"/>
      <c r="U149" s="530"/>
      <c r="V149" s="531">
        <v>38</v>
      </c>
      <c r="W149" s="532">
        <v>1256116.8</v>
      </c>
    </row>
    <row r="150" spans="1:23" x14ac:dyDescent="0.2">
      <c r="A150" s="286" t="s">
        <v>16724</v>
      </c>
      <c r="B150" s="529"/>
      <c r="C150" s="530"/>
      <c r="D150" s="530"/>
      <c r="E150" s="530"/>
      <c r="F150" s="530"/>
      <c r="G150" s="530"/>
      <c r="H150" s="530"/>
      <c r="I150" s="530"/>
      <c r="J150" s="530"/>
      <c r="K150" s="531">
        <f>SUM(B150:J150)</f>
        <v>0</v>
      </c>
      <c r="L150" s="532">
        <v>0</v>
      </c>
      <c r="M150" s="530"/>
      <c r="N150" s="530"/>
      <c r="O150" s="530"/>
      <c r="P150" s="530"/>
      <c r="Q150" s="530"/>
      <c r="R150" s="530"/>
      <c r="S150" s="530"/>
      <c r="T150" s="530"/>
      <c r="U150" s="530"/>
      <c r="V150" s="531">
        <f>SUM(M150:U150)</f>
        <v>0</v>
      </c>
      <c r="W150" s="532">
        <v>0</v>
      </c>
    </row>
    <row r="151" spans="1:23" x14ac:dyDescent="0.2">
      <c r="A151" s="286" t="s">
        <v>16740</v>
      </c>
      <c r="B151" s="529"/>
      <c r="C151" s="530"/>
      <c r="D151" s="530"/>
      <c r="E151" s="530"/>
      <c r="F151" s="530"/>
      <c r="G151" s="530"/>
      <c r="H151" s="530"/>
      <c r="I151" s="530"/>
      <c r="J151" s="530"/>
      <c r="K151" s="531">
        <f>SUM(B151:J151)</f>
        <v>0</v>
      </c>
      <c r="L151" s="532">
        <v>0</v>
      </c>
      <c r="M151" s="530"/>
      <c r="N151" s="530"/>
      <c r="O151" s="530"/>
      <c r="P151" s="530"/>
      <c r="Q151" s="530"/>
      <c r="R151" s="530"/>
      <c r="S151" s="530"/>
      <c r="T151" s="530"/>
      <c r="U151" s="530"/>
      <c r="V151" s="531">
        <f>SUM(M151:U151)</f>
        <v>0</v>
      </c>
      <c r="W151" s="532">
        <v>0</v>
      </c>
    </row>
    <row r="152" spans="1:23" x14ac:dyDescent="0.2">
      <c r="A152" s="286" t="s">
        <v>16741</v>
      </c>
      <c r="B152" s="529"/>
      <c r="C152" s="530"/>
      <c r="D152" s="530"/>
      <c r="E152" s="530"/>
      <c r="F152" s="530"/>
      <c r="G152" s="530"/>
      <c r="H152" s="530"/>
      <c r="I152" s="530"/>
      <c r="J152" s="530"/>
      <c r="K152" s="531">
        <f>SUM(B152:J152)</f>
        <v>0</v>
      </c>
      <c r="L152" s="532">
        <v>0</v>
      </c>
      <c r="M152" s="530"/>
      <c r="N152" s="530"/>
      <c r="O152" s="530"/>
      <c r="P152" s="530"/>
      <c r="Q152" s="530"/>
      <c r="R152" s="530"/>
      <c r="S152" s="530"/>
      <c r="T152" s="530"/>
      <c r="U152" s="530"/>
      <c r="V152" s="531">
        <f>SUM(M152:U152)</f>
        <v>0</v>
      </c>
      <c r="W152" s="532">
        <v>0</v>
      </c>
    </row>
    <row r="153" spans="1:23" x14ac:dyDescent="0.2">
      <c r="A153" s="286" t="s">
        <v>20</v>
      </c>
      <c r="B153" s="529"/>
      <c r="C153" s="530"/>
      <c r="D153" s="530"/>
      <c r="E153" s="530"/>
      <c r="F153" s="530"/>
      <c r="G153" s="530"/>
      <c r="H153" s="530"/>
      <c r="I153" s="530"/>
      <c r="J153" s="530"/>
      <c r="K153" s="531">
        <f>SUM(B153:J153)</f>
        <v>0</v>
      </c>
      <c r="L153" s="532">
        <v>0</v>
      </c>
      <c r="M153" s="530"/>
      <c r="N153" s="530"/>
      <c r="O153" s="530"/>
      <c r="P153" s="530"/>
      <c r="Q153" s="530"/>
      <c r="R153" s="530"/>
      <c r="S153" s="530"/>
      <c r="T153" s="530"/>
      <c r="U153" s="530"/>
      <c r="V153" s="531">
        <f>SUM(M153:U153)</f>
        <v>0</v>
      </c>
      <c r="W153" s="532">
        <v>0</v>
      </c>
    </row>
    <row r="154" spans="1:23" ht="13.5" thickBot="1" x14ac:dyDescent="0.25">
      <c r="A154" s="286"/>
      <c r="B154" s="524"/>
      <c r="C154" s="525"/>
      <c r="D154" s="525"/>
      <c r="E154" s="525"/>
      <c r="F154" s="525"/>
      <c r="G154" s="525"/>
      <c r="H154" s="525"/>
      <c r="I154" s="525"/>
      <c r="J154" s="525"/>
      <c r="K154" s="525"/>
      <c r="L154" s="290"/>
      <c r="M154" s="525"/>
      <c r="N154" s="525"/>
      <c r="O154" s="525"/>
      <c r="P154" s="525"/>
      <c r="Q154" s="525"/>
      <c r="R154" s="525"/>
      <c r="S154" s="525"/>
      <c r="T154" s="525"/>
      <c r="U154" s="525"/>
      <c r="V154" s="525"/>
      <c r="W154" s="290"/>
    </row>
    <row r="155" spans="1:23" ht="13.5" thickBot="1" x14ac:dyDescent="0.25">
      <c r="A155" s="270" t="s">
        <v>25</v>
      </c>
      <c r="B155" s="536">
        <f t="shared" ref="B155:J155" si="29">+B124+B134+B141+B148</f>
        <v>82</v>
      </c>
      <c r="C155" s="537">
        <f t="shared" si="29"/>
        <v>0</v>
      </c>
      <c r="D155" s="537">
        <f t="shared" si="29"/>
        <v>4263</v>
      </c>
      <c r="E155" s="537">
        <f t="shared" si="29"/>
        <v>0</v>
      </c>
      <c r="F155" s="537">
        <f t="shared" si="29"/>
        <v>0</v>
      </c>
      <c r="G155" s="537">
        <f t="shared" si="29"/>
        <v>0</v>
      </c>
      <c r="H155" s="537">
        <f t="shared" si="29"/>
        <v>0</v>
      </c>
      <c r="I155" s="537">
        <f t="shared" si="29"/>
        <v>6</v>
      </c>
      <c r="J155" s="537">
        <f t="shared" si="29"/>
        <v>0</v>
      </c>
      <c r="K155" s="537">
        <f>SUM(B155:J155)</f>
        <v>4351</v>
      </c>
      <c r="L155" s="538">
        <f>+L124+L134+L141+L148</f>
        <v>227599751.56999999</v>
      </c>
      <c r="M155" s="537">
        <f t="shared" ref="M155:U155" si="30">+M124+M134+M141+M148</f>
        <v>82</v>
      </c>
      <c r="N155" s="537">
        <f t="shared" si="30"/>
        <v>0</v>
      </c>
      <c r="O155" s="537">
        <f t="shared" si="30"/>
        <v>5710</v>
      </c>
      <c r="P155" s="537">
        <f t="shared" si="30"/>
        <v>0</v>
      </c>
      <c r="Q155" s="537">
        <f t="shared" si="30"/>
        <v>0</v>
      </c>
      <c r="R155" s="537">
        <f t="shared" si="30"/>
        <v>0</v>
      </c>
      <c r="S155" s="537">
        <f t="shared" si="30"/>
        <v>0</v>
      </c>
      <c r="T155" s="537">
        <f t="shared" si="30"/>
        <v>16</v>
      </c>
      <c r="U155" s="537">
        <f t="shared" si="30"/>
        <v>0</v>
      </c>
      <c r="V155" s="537">
        <f>SUM(M155:U155)</f>
        <v>5808</v>
      </c>
      <c r="W155" s="538">
        <f>+W124+W134+W141+W148</f>
        <v>285621612.80000001</v>
      </c>
    </row>
    <row r="156" spans="1:23" x14ac:dyDescent="0.2">
      <c r="A156" s="130" t="s">
        <v>277</v>
      </c>
      <c r="B156" s="131"/>
      <c r="C156" s="131"/>
      <c r="D156" s="131"/>
      <c r="E156" s="131"/>
      <c r="F156" s="131"/>
      <c r="G156" s="131"/>
      <c r="H156" s="131"/>
      <c r="I156" s="131"/>
      <c r="J156" s="131"/>
      <c r="K156" s="131"/>
      <c r="L156" s="131"/>
      <c r="M156" s="131"/>
      <c r="N156" s="131"/>
      <c r="O156" s="131"/>
      <c r="P156" s="350"/>
      <c r="Q156" s="539"/>
      <c r="R156" s="180"/>
      <c r="S156" s="180"/>
      <c r="T156" s="180"/>
      <c r="U156" s="180"/>
      <c r="V156" s="180"/>
      <c r="W156" s="180"/>
    </row>
    <row r="157" spans="1:23" x14ac:dyDescent="0.2">
      <c r="A157" s="523" t="s">
        <v>271</v>
      </c>
      <c r="B157" s="523"/>
      <c r="C157" s="523"/>
      <c r="D157" s="523"/>
      <c r="E157" s="523"/>
      <c r="F157" s="523"/>
      <c r="G157" s="523"/>
      <c r="H157" s="523"/>
      <c r="I157" s="523"/>
      <c r="J157" s="523"/>
      <c r="K157" s="523"/>
      <c r="L157" s="523"/>
      <c r="M157" s="523"/>
      <c r="N157" s="523"/>
      <c r="O157" s="523"/>
      <c r="P157" s="180"/>
      <c r="Q157" s="539"/>
      <c r="R157" s="180"/>
      <c r="S157" s="180"/>
      <c r="T157" s="180"/>
      <c r="U157" s="180"/>
      <c r="V157" s="180"/>
      <c r="W157" s="180"/>
    </row>
    <row r="158" spans="1:23" x14ac:dyDescent="0.2">
      <c r="A158" s="523" t="s">
        <v>275</v>
      </c>
      <c r="B158" s="523"/>
      <c r="C158" s="523"/>
      <c r="D158" s="523"/>
      <c r="E158" s="523"/>
      <c r="F158" s="523"/>
      <c r="G158" s="523"/>
      <c r="H158" s="523"/>
      <c r="I158" s="523"/>
      <c r="J158" s="523"/>
      <c r="K158" s="523"/>
      <c r="L158" s="523"/>
      <c r="M158" s="523"/>
      <c r="N158" s="523"/>
      <c r="O158" s="540"/>
      <c r="P158" s="180"/>
      <c r="Q158" s="539"/>
      <c r="R158" s="180"/>
      <c r="S158" s="180"/>
      <c r="T158" s="180"/>
      <c r="U158" s="180"/>
      <c r="V158" s="180"/>
      <c r="W158" s="180"/>
    </row>
    <row r="159" spans="1:23" x14ac:dyDescent="0.2">
      <c r="A159" s="523" t="s">
        <v>282</v>
      </c>
      <c r="B159" s="523"/>
      <c r="C159" s="523"/>
      <c r="D159" s="523"/>
      <c r="E159" s="523"/>
      <c r="F159" s="523"/>
      <c r="G159" s="523"/>
      <c r="H159" s="523"/>
      <c r="I159" s="523"/>
      <c r="J159" s="523"/>
      <c r="K159" s="523"/>
      <c r="L159" s="523"/>
      <c r="M159" s="523"/>
      <c r="N159" s="523"/>
      <c r="O159" s="523"/>
      <c r="P159" s="523"/>
      <c r="Q159" s="523"/>
      <c r="R159" s="523"/>
      <c r="S159" s="523"/>
      <c r="T159" s="523"/>
      <c r="U159" s="523"/>
      <c r="V159" s="523"/>
      <c r="W159" s="523"/>
    </row>
    <row r="162" spans="1:23" x14ac:dyDescent="0.2">
      <c r="A162" s="31" t="s">
        <v>376</v>
      </c>
      <c r="B162" s="31"/>
      <c r="C162" s="31"/>
      <c r="D162" s="31"/>
      <c r="E162" s="31"/>
      <c r="F162" s="31"/>
      <c r="G162" s="31"/>
      <c r="H162" s="31"/>
      <c r="I162" s="31"/>
      <c r="J162" s="31"/>
      <c r="K162" s="31"/>
      <c r="L162" s="31"/>
      <c r="M162" s="31"/>
      <c r="N162" s="31"/>
      <c r="O162" s="31"/>
      <c r="P162" s="31"/>
      <c r="Q162" s="31"/>
      <c r="R162" s="31"/>
      <c r="S162" s="31"/>
      <c r="T162" s="31"/>
      <c r="U162" s="31"/>
      <c r="V162" s="31"/>
      <c r="W162" s="31"/>
    </row>
    <row r="163" spans="1:23" x14ac:dyDescent="0.2">
      <c r="A163" s="31" t="s">
        <v>414</v>
      </c>
      <c r="B163" s="31"/>
      <c r="C163" s="31"/>
      <c r="D163" s="31"/>
      <c r="E163" s="31"/>
      <c r="F163" s="31"/>
      <c r="G163" s="31"/>
      <c r="H163" s="31"/>
      <c r="I163" s="31"/>
      <c r="J163" s="31"/>
      <c r="K163" s="31"/>
      <c r="L163" s="31"/>
      <c r="M163" s="31"/>
      <c r="N163" s="31"/>
      <c r="O163" s="31"/>
      <c r="P163" s="31"/>
      <c r="Q163" s="31"/>
      <c r="R163" s="31"/>
      <c r="S163" s="31"/>
      <c r="T163" s="31"/>
      <c r="U163" s="31"/>
      <c r="V163" s="31"/>
      <c r="W163" s="31"/>
    </row>
    <row r="164" spans="1:23" x14ac:dyDescent="0.2">
      <c r="A164" s="31" t="s">
        <v>548</v>
      </c>
      <c r="B164" s="485"/>
      <c r="C164" s="485"/>
      <c r="D164" s="485"/>
      <c r="E164" s="485"/>
      <c r="F164" s="485"/>
      <c r="G164" s="485"/>
      <c r="H164" s="485"/>
      <c r="I164" s="485"/>
      <c r="J164" s="485"/>
      <c r="K164" s="485"/>
      <c r="L164" s="485"/>
      <c r="M164" s="485"/>
      <c r="N164" s="485"/>
      <c r="O164" s="485"/>
      <c r="P164" s="485"/>
      <c r="Q164" s="485"/>
      <c r="R164" s="485"/>
      <c r="S164" s="485"/>
      <c r="T164" s="485"/>
      <c r="U164" s="485"/>
      <c r="V164" s="485"/>
      <c r="W164" s="485"/>
    </row>
    <row r="165" spans="1:23" ht="13.5" thickBot="1" x14ac:dyDescent="0.25">
      <c r="A165" s="31" t="s">
        <v>16051</v>
      </c>
      <c r="B165" s="523"/>
      <c r="C165" s="523"/>
      <c r="D165" s="523"/>
      <c r="E165" s="523"/>
      <c r="F165" s="523"/>
      <c r="G165" s="523"/>
      <c r="H165" s="523"/>
      <c r="I165" s="523"/>
      <c r="J165" s="523"/>
      <c r="K165" s="523"/>
      <c r="L165" s="274"/>
      <c r="M165" s="523"/>
      <c r="N165" s="523"/>
      <c r="O165" s="523"/>
      <c r="P165" s="523"/>
      <c r="Q165" s="523"/>
      <c r="R165" s="523"/>
      <c r="S165" s="523"/>
      <c r="T165" s="523"/>
      <c r="U165" s="523"/>
      <c r="V165" s="523"/>
      <c r="W165" s="274"/>
    </row>
    <row r="166" spans="1:23" x14ac:dyDescent="0.2">
      <c r="A166" s="41" t="s">
        <v>10</v>
      </c>
      <c r="B166" s="913" t="s">
        <v>374</v>
      </c>
      <c r="C166" s="913"/>
      <c r="D166" s="913"/>
      <c r="E166" s="913"/>
      <c r="F166" s="913"/>
      <c r="G166" s="913"/>
      <c r="H166" s="913"/>
      <c r="I166" s="913"/>
      <c r="J166" s="913"/>
      <c r="K166" s="913"/>
      <c r="L166" s="913"/>
      <c r="M166" s="914" t="s">
        <v>375</v>
      </c>
      <c r="N166" s="913"/>
      <c r="O166" s="913"/>
      <c r="P166" s="913"/>
      <c r="Q166" s="913"/>
      <c r="R166" s="913"/>
      <c r="S166" s="913"/>
      <c r="T166" s="913"/>
      <c r="U166" s="913"/>
      <c r="V166" s="913"/>
      <c r="W166" s="915"/>
    </row>
    <row r="167" spans="1:23" ht="143.25" x14ac:dyDescent="0.2">
      <c r="A167" s="42" t="s">
        <v>9</v>
      </c>
      <c r="B167" s="43" t="s">
        <v>312</v>
      </c>
      <c r="C167" s="43" t="s">
        <v>127</v>
      </c>
      <c r="D167" s="44" t="s">
        <v>270</v>
      </c>
      <c r="E167" s="44" t="s">
        <v>264</v>
      </c>
      <c r="F167" s="44" t="s">
        <v>272</v>
      </c>
      <c r="G167" s="44" t="s">
        <v>273</v>
      </c>
      <c r="H167" s="44" t="s">
        <v>274</v>
      </c>
      <c r="I167" s="44" t="s">
        <v>281</v>
      </c>
      <c r="J167" s="45" t="s">
        <v>276</v>
      </c>
      <c r="K167" s="46" t="s">
        <v>278</v>
      </c>
      <c r="L167" s="46" t="s">
        <v>280</v>
      </c>
      <c r="M167" s="522" t="s">
        <v>312</v>
      </c>
      <c r="N167" s="43" t="s">
        <v>127</v>
      </c>
      <c r="O167" s="44" t="s">
        <v>270</v>
      </c>
      <c r="P167" s="44" t="s">
        <v>264</v>
      </c>
      <c r="Q167" s="44" t="s">
        <v>272</v>
      </c>
      <c r="R167" s="44" t="s">
        <v>273</v>
      </c>
      <c r="S167" s="44" t="s">
        <v>274</v>
      </c>
      <c r="T167" s="44" t="s">
        <v>281</v>
      </c>
      <c r="U167" s="45" t="s">
        <v>276</v>
      </c>
      <c r="V167" s="46" t="s">
        <v>278</v>
      </c>
      <c r="W167" s="47" t="s">
        <v>279</v>
      </c>
    </row>
    <row r="168" spans="1:23" x14ac:dyDescent="0.2">
      <c r="A168" s="286"/>
      <c r="B168" s="525"/>
      <c r="C168" s="525"/>
      <c r="D168" s="525"/>
      <c r="E168" s="525"/>
      <c r="F168" s="525"/>
      <c r="G168" s="525"/>
      <c r="H168" s="525"/>
      <c r="I168" s="525"/>
      <c r="J168" s="525"/>
      <c r="K168" s="525"/>
      <c r="L168" s="525"/>
      <c r="M168" s="541"/>
      <c r="N168" s="542"/>
      <c r="O168" s="542"/>
      <c r="P168" s="542"/>
      <c r="Q168" s="542"/>
      <c r="R168" s="542"/>
      <c r="S168" s="542"/>
      <c r="T168" s="542"/>
      <c r="U168" s="542"/>
      <c r="V168" s="542"/>
      <c r="W168" s="543"/>
    </row>
    <row r="169" spans="1:23" x14ac:dyDescent="0.2">
      <c r="A169" s="506" t="s">
        <v>7</v>
      </c>
      <c r="B169" s="666">
        <f>SUM(B170:B176)</f>
        <v>0</v>
      </c>
      <c r="C169" s="666">
        <f t="shared" ref="C169:K169" si="31">SUM(C170:C176)</f>
        <v>0</v>
      </c>
      <c r="D169" s="666">
        <f t="shared" si="31"/>
        <v>20</v>
      </c>
      <c r="E169" s="666">
        <f t="shared" si="31"/>
        <v>0</v>
      </c>
      <c r="F169" s="666">
        <f t="shared" si="31"/>
        <v>0</v>
      </c>
      <c r="G169" s="666">
        <f t="shared" si="31"/>
        <v>0</v>
      </c>
      <c r="H169" s="666">
        <f t="shared" si="31"/>
        <v>0</v>
      </c>
      <c r="I169" s="666">
        <f t="shared" si="31"/>
        <v>0</v>
      </c>
      <c r="J169" s="666">
        <f t="shared" si="31"/>
        <v>0</v>
      </c>
      <c r="K169" s="666">
        <f t="shared" si="31"/>
        <v>20</v>
      </c>
      <c r="L169" s="666">
        <f>L176</f>
        <v>2761200</v>
      </c>
      <c r="M169" s="665">
        <f>SUM(M170:M176)</f>
        <v>0</v>
      </c>
      <c r="N169" s="666">
        <f t="shared" ref="N169:V169" si="32">SUM(N170:N176)</f>
        <v>0</v>
      </c>
      <c r="O169" s="666">
        <f t="shared" si="32"/>
        <v>24</v>
      </c>
      <c r="P169" s="666">
        <f t="shared" si="32"/>
        <v>0</v>
      </c>
      <c r="Q169" s="666">
        <f t="shared" si="32"/>
        <v>0</v>
      </c>
      <c r="R169" s="666">
        <f t="shared" si="32"/>
        <v>0</v>
      </c>
      <c r="S169" s="666">
        <f t="shared" si="32"/>
        <v>0</v>
      </c>
      <c r="T169" s="666">
        <f t="shared" si="32"/>
        <v>0</v>
      </c>
      <c r="U169" s="666">
        <f t="shared" si="32"/>
        <v>0</v>
      </c>
      <c r="V169" s="666">
        <f t="shared" si="32"/>
        <v>24</v>
      </c>
      <c r="W169" s="667">
        <f>W176</f>
        <v>2761200</v>
      </c>
    </row>
    <row r="170" spans="1:23" x14ac:dyDescent="0.2">
      <c r="A170" s="286" t="s">
        <v>3</v>
      </c>
      <c r="B170" s="669"/>
      <c r="C170" s="669"/>
      <c r="D170" s="676"/>
      <c r="E170" s="669"/>
      <c r="F170" s="669"/>
      <c r="G170" s="669"/>
      <c r="H170" s="669"/>
      <c r="I170" s="669"/>
      <c r="J170" s="669"/>
      <c r="K170" s="676"/>
      <c r="L170" s="669"/>
      <c r="M170" s="668"/>
      <c r="N170" s="669"/>
      <c r="O170" s="676"/>
      <c r="P170" s="669"/>
      <c r="Q170" s="669"/>
      <c r="R170" s="669"/>
      <c r="S170" s="669"/>
      <c r="T170" s="669"/>
      <c r="U170" s="669"/>
      <c r="V170" s="676"/>
      <c r="W170" s="670"/>
    </row>
    <row r="171" spans="1:23" x14ac:dyDescent="0.2">
      <c r="A171" s="286" t="s">
        <v>12</v>
      </c>
      <c r="B171" s="669"/>
      <c r="C171" s="669"/>
      <c r="D171" s="676"/>
      <c r="E171" s="669"/>
      <c r="F171" s="669"/>
      <c r="G171" s="669"/>
      <c r="H171" s="669"/>
      <c r="I171" s="669"/>
      <c r="J171" s="669"/>
      <c r="K171" s="676"/>
      <c r="L171" s="669"/>
      <c r="M171" s="668"/>
      <c r="N171" s="669"/>
      <c r="O171" s="676"/>
      <c r="P171" s="669"/>
      <c r="Q171" s="669"/>
      <c r="R171" s="669"/>
      <c r="S171" s="669"/>
      <c r="T171" s="669"/>
      <c r="U171" s="669"/>
      <c r="V171" s="676"/>
      <c r="W171" s="670"/>
    </row>
    <row r="172" spans="1:23" x14ac:dyDescent="0.2">
      <c r="A172" s="286" t="s">
        <v>12</v>
      </c>
      <c r="B172" s="669"/>
      <c r="C172" s="669"/>
      <c r="D172" s="676"/>
      <c r="E172" s="669"/>
      <c r="F172" s="669"/>
      <c r="G172" s="669"/>
      <c r="H172" s="669"/>
      <c r="I172" s="669"/>
      <c r="J172" s="669"/>
      <c r="K172" s="676"/>
      <c r="L172" s="669"/>
      <c r="M172" s="668"/>
      <c r="N172" s="669"/>
      <c r="O172" s="676"/>
      <c r="P172" s="669"/>
      <c r="Q172" s="669"/>
      <c r="R172" s="669"/>
      <c r="S172" s="669"/>
      <c r="T172" s="669"/>
      <c r="U172" s="669"/>
      <c r="V172" s="676"/>
      <c r="W172" s="670"/>
    </row>
    <row r="173" spans="1:23" x14ac:dyDescent="0.2">
      <c r="A173" s="286" t="s">
        <v>12</v>
      </c>
      <c r="B173" s="669"/>
      <c r="C173" s="669"/>
      <c r="D173" s="676"/>
      <c r="E173" s="669"/>
      <c r="F173" s="669"/>
      <c r="G173" s="669"/>
      <c r="H173" s="669"/>
      <c r="I173" s="669"/>
      <c r="J173" s="669"/>
      <c r="K173" s="676"/>
      <c r="L173" s="669"/>
      <c r="M173" s="668"/>
      <c r="N173" s="669"/>
      <c r="O173" s="676"/>
      <c r="P173" s="669"/>
      <c r="Q173" s="669"/>
      <c r="R173" s="669"/>
      <c r="S173" s="669"/>
      <c r="T173" s="669"/>
      <c r="U173" s="669"/>
      <c r="V173" s="676"/>
      <c r="W173" s="670"/>
    </row>
    <row r="174" spans="1:23" x14ac:dyDescent="0.2">
      <c r="A174" s="286" t="s">
        <v>12</v>
      </c>
      <c r="B174" s="669"/>
      <c r="C174" s="669"/>
      <c r="D174" s="676"/>
      <c r="E174" s="669"/>
      <c r="F174" s="669"/>
      <c r="G174" s="669"/>
      <c r="H174" s="669"/>
      <c r="I174" s="669"/>
      <c r="J174" s="669"/>
      <c r="K174" s="676"/>
      <c r="L174" s="669"/>
      <c r="M174" s="668"/>
      <c r="N174" s="669"/>
      <c r="O174" s="676"/>
      <c r="P174" s="669"/>
      <c r="Q174" s="669"/>
      <c r="R174" s="669"/>
      <c r="S174" s="669"/>
      <c r="T174" s="669"/>
      <c r="U174" s="669"/>
      <c r="V174" s="676"/>
      <c r="W174" s="670"/>
    </row>
    <row r="175" spans="1:23" x14ac:dyDescent="0.2">
      <c r="A175" s="286" t="s">
        <v>13</v>
      </c>
      <c r="B175" s="669"/>
      <c r="C175" s="669"/>
      <c r="D175" s="676"/>
      <c r="E175" s="669"/>
      <c r="F175" s="669"/>
      <c r="G175" s="669"/>
      <c r="H175" s="669"/>
      <c r="I175" s="669"/>
      <c r="J175" s="669"/>
      <c r="K175" s="676"/>
      <c r="L175" s="669"/>
      <c r="M175" s="668"/>
      <c r="N175" s="669"/>
      <c r="O175" s="676"/>
      <c r="P175" s="669"/>
      <c r="Q175" s="669"/>
      <c r="R175" s="669"/>
      <c r="S175" s="669"/>
      <c r="T175" s="669"/>
      <c r="U175" s="669"/>
      <c r="V175" s="676"/>
      <c r="W175" s="670"/>
    </row>
    <row r="176" spans="1:23" x14ac:dyDescent="0.2">
      <c r="A176" s="286" t="s">
        <v>99</v>
      </c>
      <c r="B176" s="669"/>
      <c r="C176" s="669"/>
      <c r="D176" s="676">
        <v>20</v>
      </c>
      <c r="E176" s="669"/>
      <c r="F176" s="669"/>
      <c r="G176" s="669"/>
      <c r="H176" s="669"/>
      <c r="I176" s="669"/>
      <c r="J176" s="669"/>
      <c r="K176" s="676">
        <v>20</v>
      </c>
      <c r="L176" s="669">
        <v>2761200</v>
      </c>
      <c r="M176" s="668"/>
      <c r="N176" s="669"/>
      <c r="O176" s="676">
        <v>24</v>
      </c>
      <c r="P176" s="669"/>
      <c r="Q176" s="669"/>
      <c r="R176" s="669"/>
      <c r="S176" s="669"/>
      <c r="T176" s="669"/>
      <c r="U176" s="669"/>
      <c r="V176" s="676">
        <v>24</v>
      </c>
      <c r="W176" s="670">
        <v>2761200</v>
      </c>
    </row>
    <row r="177" spans="1:23" x14ac:dyDescent="0.2">
      <c r="A177" s="506" t="s">
        <v>4</v>
      </c>
      <c r="B177" s="666"/>
      <c r="C177" s="666"/>
      <c r="D177" s="675">
        <f>D181</f>
        <v>29</v>
      </c>
      <c r="E177" s="666"/>
      <c r="F177" s="666"/>
      <c r="G177" s="666"/>
      <c r="H177" s="666"/>
      <c r="I177" s="666"/>
      <c r="J177" s="666"/>
      <c r="K177" s="675">
        <f>K181</f>
        <v>29</v>
      </c>
      <c r="L177" s="666">
        <f>L181</f>
        <v>4630000</v>
      </c>
      <c r="M177" s="665"/>
      <c r="N177" s="666"/>
      <c r="O177" s="675">
        <f>O181</f>
        <v>68</v>
      </c>
      <c r="P177" s="666"/>
      <c r="Q177" s="666"/>
      <c r="R177" s="666"/>
      <c r="S177" s="666"/>
      <c r="T177" s="666"/>
      <c r="U177" s="666"/>
      <c r="V177" s="675">
        <f>V181</f>
        <v>68</v>
      </c>
      <c r="W177" s="667">
        <f>W181</f>
        <v>4630000</v>
      </c>
    </row>
    <row r="178" spans="1:23" x14ac:dyDescent="0.2">
      <c r="A178" s="286" t="s">
        <v>14</v>
      </c>
      <c r="B178" s="669"/>
      <c r="C178" s="669"/>
      <c r="D178" s="676"/>
      <c r="E178" s="669"/>
      <c r="F178" s="669"/>
      <c r="G178" s="669"/>
      <c r="H178" s="669"/>
      <c r="I178" s="669"/>
      <c r="J178" s="669"/>
      <c r="K178" s="676"/>
      <c r="L178" s="669"/>
      <c r="M178" s="668"/>
      <c r="N178" s="669"/>
      <c r="O178" s="676"/>
      <c r="P178" s="669"/>
      <c r="Q178" s="669"/>
      <c r="R178" s="669"/>
      <c r="S178" s="669"/>
      <c r="T178" s="669"/>
      <c r="U178" s="669"/>
      <c r="V178" s="676"/>
      <c r="W178" s="670"/>
    </row>
    <row r="179" spans="1:23" x14ac:dyDescent="0.2">
      <c r="A179" s="286" t="s">
        <v>15</v>
      </c>
      <c r="B179" s="669"/>
      <c r="C179" s="669"/>
      <c r="D179" s="676"/>
      <c r="E179" s="669"/>
      <c r="F179" s="669"/>
      <c r="G179" s="669"/>
      <c r="H179" s="669"/>
      <c r="I179" s="669"/>
      <c r="J179" s="669"/>
      <c r="K179" s="676"/>
      <c r="L179" s="669"/>
      <c r="M179" s="668"/>
      <c r="N179" s="669"/>
      <c r="O179" s="676"/>
      <c r="P179" s="669"/>
      <c r="Q179" s="669"/>
      <c r="R179" s="669"/>
      <c r="S179" s="669"/>
      <c r="T179" s="669"/>
      <c r="U179" s="669"/>
      <c r="V179" s="676"/>
      <c r="W179" s="670"/>
    </row>
    <row r="180" spans="1:23" x14ac:dyDescent="0.2">
      <c r="A180" s="286" t="s">
        <v>16</v>
      </c>
      <c r="B180" s="669"/>
      <c r="C180" s="669"/>
      <c r="D180" s="676"/>
      <c r="E180" s="669"/>
      <c r="F180" s="669"/>
      <c r="G180" s="669"/>
      <c r="H180" s="669"/>
      <c r="I180" s="669"/>
      <c r="J180" s="669"/>
      <c r="K180" s="676"/>
      <c r="L180" s="669"/>
      <c r="M180" s="668"/>
      <c r="N180" s="669"/>
      <c r="O180" s="676"/>
      <c r="P180" s="669"/>
      <c r="Q180" s="669"/>
      <c r="R180" s="669"/>
      <c r="S180" s="669"/>
      <c r="T180" s="669"/>
      <c r="U180" s="669"/>
      <c r="V180" s="676"/>
      <c r="W180" s="670"/>
    </row>
    <row r="181" spans="1:23" x14ac:dyDescent="0.2">
      <c r="A181" s="286" t="s">
        <v>99</v>
      </c>
      <c r="B181" s="669"/>
      <c r="C181" s="669"/>
      <c r="D181" s="676">
        <v>29</v>
      </c>
      <c r="E181" s="669"/>
      <c r="F181" s="669"/>
      <c r="G181" s="669"/>
      <c r="H181" s="669"/>
      <c r="I181" s="669"/>
      <c r="J181" s="669"/>
      <c r="K181" s="676">
        <v>29</v>
      </c>
      <c r="L181" s="669">
        <v>4630000</v>
      </c>
      <c r="M181" s="668"/>
      <c r="N181" s="669"/>
      <c r="O181" s="676">
        <v>68</v>
      </c>
      <c r="P181" s="669"/>
      <c r="Q181" s="669"/>
      <c r="R181" s="669"/>
      <c r="S181" s="669"/>
      <c r="T181" s="669"/>
      <c r="U181" s="669"/>
      <c r="V181" s="676">
        <v>68</v>
      </c>
      <c r="W181" s="670">
        <v>4630000</v>
      </c>
    </row>
    <row r="182" spans="1:23" x14ac:dyDescent="0.2">
      <c r="A182" s="506" t="s">
        <v>5</v>
      </c>
      <c r="B182" s="666"/>
      <c r="C182" s="666"/>
      <c r="D182" s="675">
        <f>D186</f>
        <v>58</v>
      </c>
      <c r="E182" s="666"/>
      <c r="F182" s="666"/>
      <c r="G182" s="666"/>
      <c r="H182" s="666"/>
      <c r="I182" s="666"/>
      <c r="J182" s="666"/>
      <c r="K182" s="675">
        <f>K186</f>
        <v>58</v>
      </c>
      <c r="L182" s="666">
        <f>L186</f>
        <v>2692664</v>
      </c>
      <c r="M182" s="665"/>
      <c r="N182" s="666"/>
      <c r="O182" s="675">
        <f>O186</f>
        <v>61</v>
      </c>
      <c r="P182" s="666"/>
      <c r="Q182" s="666"/>
      <c r="R182" s="666"/>
      <c r="S182" s="666"/>
      <c r="T182" s="666"/>
      <c r="U182" s="666"/>
      <c r="V182" s="675">
        <f>V186</f>
        <v>61</v>
      </c>
      <c r="W182" s="667">
        <f>W186</f>
        <v>2692659</v>
      </c>
    </row>
    <row r="183" spans="1:23" x14ac:dyDescent="0.2">
      <c r="A183" s="286" t="s">
        <v>17</v>
      </c>
      <c r="B183" s="669"/>
      <c r="C183" s="669"/>
      <c r="D183" s="676"/>
      <c r="E183" s="669"/>
      <c r="F183" s="669"/>
      <c r="G183" s="669"/>
      <c r="H183" s="669"/>
      <c r="I183" s="669"/>
      <c r="J183" s="669"/>
      <c r="K183" s="676"/>
      <c r="L183" s="669"/>
      <c r="M183" s="668"/>
      <c r="N183" s="669"/>
      <c r="O183" s="676"/>
      <c r="P183" s="669"/>
      <c r="Q183" s="669"/>
      <c r="R183" s="669"/>
      <c r="S183" s="669"/>
      <c r="T183" s="669"/>
      <c r="U183" s="669"/>
      <c r="V183" s="676"/>
      <c r="W183" s="670"/>
    </row>
    <row r="184" spans="1:23" x14ac:dyDescent="0.2">
      <c r="A184" s="286" t="s">
        <v>12</v>
      </c>
      <c r="B184" s="669"/>
      <c r="C184" s="669"/>
      <c r="D184" s="676"/>
      <c r="E184" s="669"/>
      <c r="F184" s="669"/>
      <c r="G184" s="669"/>
      <c r="H184" s="669"/>
      <c r="I184" s="669"/>
      <c r="J184" s="669"/>
      <c r="K184" s="676"/>
      <c r="L184" s="669"/>
      <c r="M184" s="668"/>
      <c r="N184" s="669"/>
      <c r="O184" s="676"/>
      <c r="P184" s="669"/>
      <c r="Q184" s="669"/>
      <c r="R184" s="669"/>
      <c r="S184" s="669"/>
      <c r="T184" s="669"/>
      <c r="U184" s="669"/>
      <c r="V184" s="676"/>
      <c r="W184" s="670"/>
    </row>
    <row r="185" spans="1:23" x14ac:dyDescent="0.2">
      <c r="A185" s="286" t="s">
        <v>18</v>
      </c>
      <c r="B185" s="669"/>
      <c r="C185" s="669"/>
      <c r="D185" s="676"/>
      <c r="E185" s="669"/>
      <c r="F185" s="669"/>
      <c r="G185" s="669"/>
      <c r="H185" s="669"/>
      <c r="I185" s="669"/>
      <c r="J185" s="669"/>
      <c r="K185" s="676"/>
      <c r="L185" s="669"/>
      <c r="M185" s="668"/>
      <c r="N185" s="669"/>
      <c r="O185" s="676"/>
      <c r="P185" s="669"/>
      <c r="Q185" s="669"/>
      <c r="R185" s="669"/>
      <c r="S185" s="669"/>
      <c r="T185" s="669"/>
      <c r="U185" s="669"/>
      <c r="V185" s="676"/>
      <c r="W185" s="670"/>
    </row>
    <row r="186" spans="1:23" x14ac:dyDescent="0.2">
      <c r="A186" s="286" t="s">
        <v>99</v>
      </c>
      <c r="B186" s="669"/>
      <c r="C186" s="669"/>
      <c r="D186" s="676">
        <v>58</v>
      </c>
      <c r="E186" s="669"/>
      <c r="F186" s="669"/>
      <c r="G186" s="669"/>
      <c r="H186" s="669"/>
      <c r="I186" s="669"/>
      <c r="J186" s="669"/>
      <c r="K186" s="676">
        <v>58</v>
      </c>
      <c r="L186" s="669">
        <v>2692664</v>
      </c>
      <c r="M186" s="668"/>
      <c r="N186" s="669"/>
      <c r="O186" s="676">
        <v>61</v>
      </c>
      <c r="P186" s="669"/>
      <c r="Q186" s="669"/>
      <c r="R186" s="669"/>
      <c r="S186" s="669"/>
      <c r="T186" s="669"/>
      <c r="U186" s="669"/>
      <c r="V186" s="676">
        <v>61</v>
      </c>
      <c r="W186" s="670">
        <v>2692659</v>
      </c>
    </row>
    <row r="187" spans="1:23" x14ac:dyDescent="0.2">
      <c r="A187" s="506" t="s">
        <v>6</v>
      </c>
      <c r="B187" s="666"/>
      <c r="C187" s="666"/>
      <c r="D187" s="675">
        <f>D191</f>
        <v>21</v>
      </c>
      <c r="E187" s="666"/>
      <c r="F187" s="666"/>
      <c r="G187" s="666"/>
      <c r="H187" s="666"/>
      <c r="I187" s="666"/>
      <c r="J187" s="666"/>
      <c r="K187" s="675">
        <f>K191</f>
        <v>21</v>
      </c>
      <c r="L187" s="666">
        <f>L191</f>
        <v>669600</v>
      </c>
      <c r="M187" s="665"/>
      <c r="N187" s="666"/>
      <c r="O187" s="675">
        <f>O191</f>
        <v>27</v>
      </c>
      <c r="P187" s="666"/>
      <c r="Q187" s="666"/>
      <c r="R187" s="666"/>
      <c r="S187" s="666"/>
      <c r="T187" s="666"/>
      <c r="U187" s="666"/>
      <c r="V187" s="675">
        <f>V191</f>
        <v>27</v>
      </c>
      <c r="W187" s="667">
        <f>W191</f>
        <v>669600</v>
      </c>
    </row>
    <row r="188" spans="1:23" x14ac:dyDescent="0.2">
      <c r="A188" s="286" t="s">
        <v>19</v>
      </c>
      <c r="B188" s="669"/>
      <c r="C188" s="669"/>
      <c r="D188" s="676"/>
      <c r="E188" s="669"/>
      <c r="F188" s="669"/>
      <c r="G188" s="669"/>
      <c r="H188" s="669"/>
      <c r="I188" s="669"/>
      <c r="J188" s="669"/>
      <c r="K188" s="676"/>
      <c r="L188" s="669"/>
      <c r="M188" s="668"/>
      <c r="N188" s="669"/>
      <c r="O188" s="676"/>
      <c r="P188" s="669"/>
      <c r="Q188" s="669"/>
      <c r="R188" s="669"/>
      <c r="S188" s="669"/>
      <c r="T188" s="669"/>
      <c r="U188" s="669"/>
      <c r="V188" s="676"/>
      <c r="W188" s="670"/>
    </row>
    <row r="189" spans="1:23" x14ac:dyDescent="0.2">
      <c r="A189" s="286" t="s">
        <v>12</v>
      </c>
      <c r="B189" s="669"/>
      <c r="C189" s="669"/>
      <c r="D189" s="676"/>
      <c r="E189" s="669"/>
      <c r="F189" s="669"/>
      <c r="G189" s="669"/>
      <c r="H189" s="669"/>
      <c r="I189" s="669"/>
      <c r="J189" s="669"/>
      <c r="K189" s="676"/>
      <c r="L189" s="669"/>
      <c r="M189" s="668"/>
      <c r="N189" s="669"/>
      <c r="O189" s="676"/>
      <c r="P189" s="669"/>
      <c r="Q189" s="669"/>
      <c r="R189" s="669"/>
      <c r="S189" s="669"/>
      <c r="T189" s="669"/>
      <c r="U189" s="669"/>
      <c r="V189" s="676"/>
      <c r="W189" s="670"/>
    </row>
    <row r="190" spans="1:23" x14ac:dyDescent="0.2">
      <c r="A190" s="286" t="s">
        <v>20</v>
      </c>
      <c r="B190" s="669"/>
      <c r="C190" s="669"/>
      <c r="D190" s="676"/>
      <c r="E190" s="669"/>
      <c r="F190" s="669"/>
      <c r="G190" s="669"/>
      <c r="H190" s="669"/>
      <c r="I190" s="669"/>
      <c r="J190" s="669"/>
      <c r="K190" s="676"/>
      <c r="L190" s="669"/>
      <c r="M190" s="668"/>
      <c r="N190" s="669"/>
      <c r="O190" s="676"/>
      <c r="P190" s="669"/>
      <c r="Q190" s="669"/>
      <c r="R190" s="669"/>
      <c r="S190" s="669"/>
      <c r="T190" s="669"/>
      <c r="U190" s="669"/>
      <c r="V190" s="676"/>
      <c r="W190" s="670"/>
    </row>
    <row r="191" spans="1:23" x14ac:dyDescent="0.2">
      <c r="A191" s="286" t="s">
        <v>99</v>
      </c>
      <c r="B191" s="669"/>
      <c r="C191" s="669"/>
      <c r="D191" s="676">
        <v>21</v>
      </c>
      <c r="E191" s="669"/>
      <c r="F191" s="669"/>
      <c r="G191" s="669"/>
      <c r="H191" s="669"/>
      <c r="I191" s="669"/>
      <c r="J191" s="669"/>
      <c r="K191" s="676">
        <v>21</v>
      </c>
      <c r="L191" s="669">
        <v>669600</v>
      </c>
      <c r="M191" s="668"/>
      <c r="N191" s="669"/>
      <c r="O191" s="676">
        <v>27</v>
      </c>
      <c r="P191" s="669"/>
      <c r="Q191" s="669"/>
      <c r="R191" s="669"/>
      <c r="S191" s="669"/>
      <c r="T191" s="669"/>
      <c r="U191" s="669"/>
      <c r="V191" s="676">
        <v>27</v>
      </c>
      <c r="W191" s="670">
        <v>669600</v>
      </c>
    </row>
    <row r="192" spans="1:23" ht="13.5" thickBot="1" x14ac:dyDescent="0.25">
      <c r="A192" s="544" t="s">
        <v>25</v>
      </c>
      <c r="B192" s="677"/>
      <c r="C192" s="677"/>
      <c r="D192" s="678">
        <f>D187+D182+D177+D169</f>
        <v>128</v>
      </c>
      <c r="E192" s="677"/>
      <c r="F192" s="677"/>
      <c r="G192" s="677"/>
      <c r="H192" s="677"/>
      <c r="I192" s="677"/>
      <c r="J192" s="677"/>
      <c r="K192" s="678">
        <f>K187+K182+K177+K169</f>
        <v>128</v>
      </c>
      <c r="L192" s="677">
        <f>L187+L182+L177+L169</f>
        <v>10753464</v>
      </c>
      <c r="M192" s="679"/>
      <c r="N192" s="677"/>
      <c r="O192" s="678">
        <f>O187+O182+O177+O169</f>
        <v>180</v>
      </c>
      <c r="P192" s="677"/>
      <c r="Q192" s="677"/>
      <c r="R192" s="677"/>
      <c r="S192" s="677"/>
      <c r="T192" s="677"/>
      <c r="U192" s="677"/>
      <c r="V192" s="678">
        <f>V187+V182+V177+V169</f>
        <v>180</v>
      </c>
      <c r="W192" s="680">
        <f>W187+W182+W177+W169</f>
        <v>10753459</v>
      </c>
    </row>
    <row r="193" spans="1:23" x14ac:dyDescent="0.2">
      <c r="A193" s="130" t="s">
        <v>277</v>
      </c>
      <c r="B193" s="131"/>
      <c r="C193" s="131"/>
      <c r="D193" s="131"/>
      <c r="E193" s="131"/>
      <c r="F193" s="131"/>
      <c r="G193" s="131"/>
      <c r="H193" s="131"/>
      <c r="I193" s="131"/>
      <c r="J193" s="131"/>
      <c r="K193" s="131"/>
      <c r="L193" s="131"/>
      <c r="M193" s="131"/>
      <c r="N193" s="131"/>
      <c r="O193" s="131"/>
      <c r="P193" s="122"/>
      <c r="Q193" s="545"/>
      <c r="R193" s="5"/>
      <c r="S193" s="5"/>
      <c r="T193" s="5"/>
      <c r="U193" s="5"/>
      <c r="V193" s="5"/>
      <c r="W193" s="5"/>
    </row>
    <row r="194" spans="1:23" x14ac:dyDescent="0.2">
      <c r="A194" s="523" t="s">
        <v>271</v>
      </c>
      <c r="B194" s="523"/>
      <c r="C194" s="523"/>
      <c r="D194" s="523"/>
      <c r="E194" s="523"/>
      <c r="F194" s="523"/>
      <c r="G194" s="523"/>
      <c r="H194" s="523"/>
      <c r="I194" s="523"/>
      <c r="J194" s="523"/>
      <c r="K194" s="523"/>
      <c r="L194" s="523"/>
      <c r="M194" s="523"/>
      <c r="N194" s="523"/>
      <c r="O194" s="523"/>
      <c r="P194" s="5"/>
      <c r="Q194" s="545"/>
      <c r="R194" s="5"/>
      <c r="S194" s="5"/>
      <c r="T194" s="5"/>
      <c r="U194" s="5"/>
      <c r="V194" s="5"/>
      <c r="W194" s="5"/>
    </row>
    <row r="195" spans="1:23" x14ac:dyDescent="0.2">
      <c r="A195" s="523" t="s">
        <v>275</v>
      </c>
      <c r="B195" s="523"/>
      <c r="C195" s="523"/>
      <c r="D195" s="523"/>
      <c r="E195" s="523"/>
      <c r="F195" s="523"/>
      <c r="G195" s="523"/>
      <c r="H195" s="523"/>
      <c r="I195" s="523"/>
      <c r="J195" s="523"/>
      <c r="K195" s="523"/>
      <c r="L195" s="523"/>
      <c r="M195" s="523"/>
      <c r="N195" s="523"/>
      <c r="O195" s="523"/>
      <c r="P195" s="523"/>
      <c r="Q195" s="523"/>
      <c r="R195" s="523"/>
      <c r="S195" s="523"/>
      <c r="T195" s="523"/>
      <c r="U195" s="523"/>
      <c r="V195" s="523"/>
      <c r="W195" s="523"/>
    </row>
    <row r="196" spans="1:23" x14ac:dyDescent="0.2">
      <c r="A196" s="523" t="s">
        <v>282</v>
      </c>
      <c r="B196" s="523"/>
      <c r="C196" s="523"/>
      <c r="D196" s="523"/>
      <c r="E196" s="523"/>
      <c r="F196" s="523"/>
      <c r="G196" s="523"/>
      <c r="H196" s="523"/>
      <c r="I196" s="523"/>
      <c r="J196" s="523"/>
      <c r="K196" s="523"/>
      <c r="L196" s="523"/>
      <c r="M196" s="523"/>
      <c r="N196" s="523"/>
      <c r="O196" s="523"/>
      <c r="P196" s="523"/>
      <c r="Q196" s="523"/>
      <c r="R196" s="523"/>
      <c r="S196" s="523"/>
      <c r="T196" s="523"/>
      <c r="U196" s="523"/>
      <c r="V196" s="523"/>
      <c r="W196" s="523"/>
    </row>
  </sheetData>
  <mergeCells count="8">
    <mergeCell ref="B166:L166"/>
    <mergeCell ref="M166:W166"/>
    <mergeCell ref="B5:L5"/>
    <mergeCell ref="M5:W5"/>
    <mergeCell ref="B70:L70"/>
    <mergeCell ref="M70:W70"/>
    <mergeCell ref="B121:L121"/>
    <mergeCell ref="M121:W121"/>
  </mergeCells>
  <printOptions horizontalCentered="1"/>
  <pageMargins left="0.25" right="0.25" top="0.75" bottom="0.75" header="0.3" footer="0.3"/>
  <pageSetup paperSize="9" scale="55"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rowBreaks count="2" manualBreakCount="2">
    <brk id="13" max="22" man="1"/>
    <brk id="66" max="16383" man="1"/>
  </rowBreaks>
  <colBreaks count="3" manualBreakCount="3">
    <brk id="10" max="1048575" man="1"/>
    <brk id="14" max="63" man="1"/>
    <brk id="14" min="65" max="114"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tabColor rgb="FF00B050"/>
    <pageSetUpPr fitToPage="1"/>
  </sheetPr>
  <dimension ref="A1:XFD106"/>
  <sheetViews>
    <sheetView showGridLines="0" showWhiteSpace="0" view="pageBreakPreview" zoomScaleNormal="85" zoomScaleSheetLayoutView="100" zoomScalePageLayoutView="115" workbookViewId="0">
      <selection activeCell="D65" sqref="D65"/>
    </sheetView>
  </sheetViews>
  <sheetFormatPr baseColWidth="10" defaultColWidth="11.42578125" defaultRowHeight="11.25" x14ac:dyDescent="0.2"/>
  <cols>
    <col min="1" max="1" width="58.7109375" style="5" customWidth="1"/>
    <col min="2" max="9" width="14.7109375" style="5" customWidth="1"/>
    <col min="10" max="16384" width="11.42578125" style="5"/>
  </cols>
  <sheetData>
    <row r="1" spans="1:16384" s="49" customFormat="1" x14ac:dyDescent="0.2">
      <c r="A1" s="123" t="s">
        <v>16863</v>
      </c>
      <c r="B1" s="691"/>
      <c r="C1" s="692"/>
      <c r="D1" s="692"/>
      <c r="E1" s="692"/>
      <c r="F1" s="692"/>
      <c r="G1" s="123"/>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c r="XFC1" s="31"/>
      <c r="XFD1" s="31"/>
    </row>
    <row r="2" spans="1:16384" s="49" customFormat="1" x14ac:dyDescent="0.2">
      <c r="A2" s="31" t="s">
        <v>16742</v>
      </c>
      <c r="B2" s="691"/>
      <c r="C2" s="692"/>
      <c r="D2" s="692"/>
      <c r="E2" s="692"/>
      <c r="F2" s="692"/>
      <c r="G2" s="123"/>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c r="XFC2" s="31"/>
      <c r="XFD2" s="31"/>
    </row>
    <row r="3" spans="1:16384" s="49" customFormat="1" x14ac:dyDescent="0.2">
      <c r="A3" s="683" t="s">
        <v>540</v>
      </c>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c r="FEZ3" s="31"/>
      <c r="FFA3" s="31"/>
      <c r="FFB3" s="31"/>
      <c r="FFC3" s="31"/>
      <c r="FFD3" s="31"/>
      <c r="FFE3" s="31"/>
      <c r="FFF3" s="31"/>
      <c r="FFG3" s="31"/>
      <c r="FFH3" s="31"/>
      <c r="FFI3" s="31"/>
      <c r="FFJ3" s="31"/>
      <c r="FFK3" s="31"/>
      <c r="FFL3" s="31"/>
      <c r="FFM3" s="31"/>
      <c r="FFN3" s="31"/>
      <c r="FFO3" s="31"/>
      <c r="FFP3" s="31"/>
      <c r="FFQ3" s="31"/>
      <c r="FFR3" s="31"/>
      <c r="FFS3" s="31"/>
      <c r="FFT3" s="31"/>
      <c r="FFU3" s="31"/>
      <c r="FFV3" s="31"/>
      <c r="FFW3" s="31"/>
      <c r="FFX3" s="31"/>
      <c r="FFY3" s="31"/>
      <c r="FFZ3" s="31"/>
      <c r="FGA3" s="31"/>
      <c r="FGB3" s="31"/>
      <c r="FGC3" s="31"/>
      <c r="FGD3" s="31"/>
      <c r="FGE3" s="31"/>
      <c r="FGF3" s="31"/>
      <c r="FGG3" s="31"/>
      <c r="FGH3" s="31"/>
      <c r="FGI3" s="31"/>
      <c r="FGJ3" s="31"/>
      <c r="FGK3" s="31"/>
      <c r="FGL3" s="31"/>
      <c r="FGM3" s="31"/>
      <c r="FGN3" s="31"/>
      <c r="FGO3" s="31"/>
      <c r="FGP3" s="31"/>
      <c r="FGQ3" s="31"/>
      <c r="FGR3" s="31"/>
      <c r="FGS3" s="31"/>
      <c r="FGT3" s="31"/>
      <c r="FGU3" s="31"/>
      <c r="FGV3" s="31"/>
      <c r="FGW3" s="31"/>
      <c r="FGX3" s="31"/>
      <c r="FGY3" s="31"/>
      <c r="FGZ3" s="31"/>
      <c r="FHA3" s="31"/>
      <c r="FHB3" s="31"/>
      <c r="FHC3" s="31"/>
      <c r="FHD3" s="31"/>
      <c r="FHE3" s="31"/>
      <c r="FHF3" s="31"/>
      <c r="FHG3" s="31"/>
      <c r="FHH3" s="31"/>
      <c r="FHI3" s="31"/>
      <c r="FHJ3" s="31"/>
      <c r="FHK3" s="31"/>
      <c r="FHL3" s="31"/>
      <c r="FHM3" s="31"/>
      <c r="FHN3" s="31"/>
      <c r="FHO3" s="31"/>
      <c r="FHP3" s="31"/>
      <c r="FHQ3" s="31"/>
      <c r="FHR3" s="31"/>
      <c r="FHS3" s="31"/>
      <c r="FHT3" s="31"/>
      <c r="FHU3" s="31"/>
      <c r="FHV3" s="31"/>
      <c r="FHW3" s="31"/>
      <c r="FHX3" s="31"/>
      <c r="FHY3" s="31"/>
      <c r="FHZ3" s="31"/>
      <c r="FIA3" s="31"/>
      <c r="FIB3" s="31"/>
      <c r="FIC3" s="31"/>
      <c r="FID3" s="31"/>
      <c r="FIE3" s="31"/>
      <c r="FIF3" s="31"/>
      <c r="FIG3" s="31"/>
      <c r="FIH3" s="31"/>
      <c r="FII3" s="31"/>
      <c r="FIJ3" s="31"/>
      <c r="FIK3" s="31"/>
      <c r="FIL3" s="31"/>
      <c r="FIM3" s="31"/>
      <c r="FIN3" s="31"/>
      <c r="FIO3" s="31"/>
      <c r="FIP3" s="31"/>
      <c r="FIQ3" s="31"/>
      <c r="FIR3" s="31"/>
      <c r="FIS3" s="31"/>
      <c r="FIT3" s="31"/>
      <c r="FIU3" s="31"/>
      <c r="FIV3" s="31"/>
      <c r="FIW3" s="31"/>
      <c r="FIX3" s="31"/>
      <c r="FIY3" s="31"/>
      <c r="FIZ3" s="31"/>
      <c r="FJA3" s="31"/>
      <c r="FJB3" s="31"/>
      <c r="FJC3" s="31"/>
      <c r="FJD3" s="31"/>
      <c r="FJE3" s="31"/>
      <c r="FJF3" s="31"/>
      <c r="FJG3" s="31"/>
      <c r="FJH3" s="31"/>
      <c r="FJI3" s="31"/>
      <c r="FJJ3" s="31"/>
      <c r="FJK3" s="31"/>
      <c r="FJL3" s="31"/>
      <c r="FJM3" s="31"/>
      <c r="FJN3" s="31"/>
      <c r="FJO3" s="31"/>
      <c r="FJP3" s="31"/>
      <c r="FJQ3" s="31"/>
      <c r="FJR3" s="31"/>
      <c r="FJS3" s="31"/>
      <c r="FJT3" s="31"/>
      <c r="FJU3" s="31"/>
      <c r="FJV3" s="31"/>
      <c r="FJW3" s="31"/>
      <c r="FJX3" s="31"/>
      <c r="FJY3" s="31"/>
      <c r="FJZ3" s="31"/>
      <c r="FKA3" s="31"/>
      <c r="FKB3" s="31"/>
      <c r="FKC3" s="31"/>
      <c r="FKD3" s="31"/>
      <c r="FKE3" s="31"/>
      <c r="FKF3" s="31"/>
      <c r="FKG3" s="31"/>
      <c r="FKH3" s="31"/>
      <c r="FKI3" s="31"/>
      <c r="FKJ3" s="31"/>
      <c r="FKK3" s="31"/>
      <c r="FKL3" s="31"/>
      <c r="FKM3" s="31"/>
      <c r="FKN3" s="31"/>
      <c r="FKO3" s="31"/>
      <c r="FKP3" s="31"/>
      <c r="FKQ3" s="31"/>
      <c r="FKR3" s="31"/>
      <c r="FKS3" s="31"/>
      <c r="FKT3" s="31"/>
      <c r="FKU3" s="31"/>
      <c r="FKV3" s="31"/>
      <c r="FKW3" s="31"/>
      <c r="FKX3" s="31"/>
      <c r="FKY3" s="31"/>
      <c r="FKZ3" s="31"/>
      <c r="FLA3" s="31"/>
      <c r="FLB3" s="31"/>
      <c r="FLC3" s="31"/>
      <c r="FLD3" s="31"/>
      <c r="FLE3" s="31"/>
      <c r="FLF3" s="31"/>
      <c r="FLG3" s="31"/>
      <c r="FLH3" s="31"/>
      <c r="FLI3" s="31"/>
      <c r="FLJ3" s="31"/>
      <c r="FLK3" s="31"/>
      <c r="FLL3" s="31"/>
      <c r="FLM3" s="31"/>
      <c r="FLN3" s="31"/>
      <c r="FLO3" s="31"/>
      <c r="FLP3" s="31"/>
      <c r="FLQ3" s="31"/>
      <c r="FLR3" s="31"/>
      <c r="FLS3" s="31"/>
      <c r="FLT3" s="31"/>
      <c r="FLU3" s="31"/>
      <c r="FLV3" s="31"/>
      <c r="FLW3" s="31"/>
      <c r="FLX3" s="31"/>
      <c r="FLY3" s="31"/>
      <c r="FLZ3" s="31"/>
      <c r="FMA3" s="31"/>
      <c r="FMB3" s="31"/>
      <c r="FMC3" s="31"/>
      <c r="FMD3" s="31"/>
      <c r="FME3" s="31"/>
      <c r="FMF3" s="31"/>
      <c r="FMG3" s="31"/>
      <c r="FMH3" s="31"/>
      <c r="FMI3" s="31"/>
      <c r="FMJ3" s="31"/>
      <c r="FMK3" s="31"/>
      <c r="FML3" s="31"/>
      <c r="FMM3" s="31"/>
      <c r="FMN3" s="31"/>
      <c r="FMO3" s="31"/>
      <c r="FMP3" s="31"/>
      <c r="FMQ3" s="31"/>
      <c r="FMR3" s="31"/>
      <c r="FMS3" s="31"/>
      <c r="FMT3" s="31"/>
      <c r="FMU3" s="31"/>
      <c r="FMV3" s="31"/>
      <c r="FMW3" s="31"/>
      <c r="FMX3" s="31"/>
      <c r="FMY3" s="31"/>
      <c r="FMZ3" s="31"/>
      <c r="FNA3" s="31"/>
      <c r="FNB3" s="31"/>
      <c r="FNC3" s="31"/>
      <c r="FND3" s="31"/>
      <c r="FNE3" s="31"/>
      <c r="FNF3" s="31"/>
      <c r="FNG3" s="31"/>
      <c r="FNH3" s="31"/>
      <c r="FNI3" s="31"/>
      <c r="FNJ3" s="31"/>
      <c r="FNK3" s="31"/>
      <c r="FNL3" s="31"/>
      <c r="FNM3" s="31"/>
      <c r="FNN3" s="31"/>
      <c r="FNO3" s="31"/>
      <c r="FNP3" s="31"/>
      <c r="FNQ3" s="31"/>
      <c r="FNR3" s="31"/>
      <c r="FNS3" s="31"/>
      <c r="FNT3" s="31"/>
      <c r="FNU3" s="31"/>
      <c r="FNV3" s="31"/>
      <c r="FNW3" s="31"/>
      <c r="FNX3" s="31"/>
      <c r="FNY3" s="31"/>
      <c r="FNZ3" s="31"/>
      <c r="FOA3" s="31"/>
      <c r="FOB3" s="31"/>
      <c r="FOC3" s="31"/>
      <c r="FOD3" s="31"/>
      <c r="FOE3" s="31"/>
      <c r="FOF3" s="31"/>
      <c r="FOG3" s="31"/>
      <c r="FOH3" s="31"/>
      <c r="FOI3" s="31"/>
      <c r="FOJ3" s="31"/>
      <c r="FOK3" s="31"/>
      <c r="FOL3" s="31"/>
      <c r="FOM3" s="31"/>
      <c r="FON3" s="31"/>
      <c r="FOO3" s="31"/>
      <c r="FOP3" s="31"/>
      <c r="FOQ3" s="31"/>
      <c r="FOR3" s="31"/>
      <c r="FOS3" s="31"/>
      <c r="FOT3" s="31"/>
      <c r="FOU3" s="31"/>
      <c r="FOV3" s="31"/>
      <c r="FOW3" s="31"/>
      <c r="FOX3" s="31"/>
      <c r="FOY3" s="31"/>
      <c r="FOZ3" s="31"/>
      <c r="FPA3" s="31"/>
      <c r="FPB3" s="31"/>
      <c r="FPC3" s="31"/>
      <c r="FPD3" s="31"/>
      <c r="FPE3" s="31"/>
      <c r="FPF3" s="31"/>
      <c r="FPG3" s="31"/>
      <c r="FPH3" s="31"/>
      <c r="FPI3" s="31"/>
      <c r="FPJ3" s="31"/>
      <c r="FPK3" s="31"/>
      <c r="FPL3" s="31"/>
      <c r="FPM3" s="31"/>
      <c r="FPN3" s="31"/>
      <c r="FPO3" s="31"/>
      <c r="FPP3" s="31"/>
      <c r="FPQ3" s="31"/>
      <c r="FPR3" s="31"/>
      <c r="FPS3" s="31"/>
      <c r="FPT3" s="31"/>
      <c r="FPU3" s="31"/>
      <c r="FPV3" s="31"/>
      <c r="FPW3" s="31"/>
      <c r="FPX3" s="31"/>
      <c r="FPY3" s="31"/>
      <c r="FPZ3" s="31"/>
      <c r="FQA3" s="31"/>
      <c r="FQB3" s="31"/>
      <c r="FQC3" s="31"/>
      <c r="FQD3" s="31"/>
      <c r="FQE3" s="31"/>
      <c r="FQF3" s="31"/>
      <c r="FQG3" s="31"/>
      <c r="FQH3" s="31"/>
      <c r="FQI3" s="31"/>
      <c r="FQJ3" s="31"/>
      <c r="FQK3" s="31"/>
      <c r="FQL3" s="31"/>
      <c r="FQM3" s="31"/>
      <c r="FQN3" s="31"/>
      <c r="FQO3" s="31"/>
      <c r="FQP3" s="31"/>
      <c r="FQQ3" s="31"/>
      <c r="FQR3" s="31"/>
      <c r="FQS3" s="31"/>
      <c r="FQT3" s="31"/>
      <c r="FQU3" s="31"/>
      <c r="FQV3" s="31"/>
      <c r="FQW3" s="31"/>
      <c r="FQX3" s="31"/>
      <c r="FQY3" s="31"/>
      <c r="FQZ3" s="31"/>
      <c r="FRA3" s="31"/>
      <c r="FRB3" s="31"/>
      <c r="FRC3" s="31"/>
      <c r="FRD3" s="31"/>
      <c r="FRE3" s="31"/>
      <c r="FRF3" s="31"/>
      <c r="FRG3" s="31"/>
      <c r="FRH3" s="31"/>
      <c r="FRI3" s="31"/>
      <c r="FRJ3" s="31"/>
      <c r="FRK3" s="31"/>
      <c r="FRL3" s="31"/>
      <c r="FRM3" s="31"/>
      <c r="FRN3" s="31"/>
      <c r="FRO3" s="31"/>
      <c r="FRP3" s="31"/>
      <c r="FRQ3" s="31"/>
      <c r="FRR3" s="31"/>
      <c r="FRS3" s="31"/>
      <c r="FRT3" s="31"/>
      <c r="FRU3" s="31"/>
      <c r="FRV3" s="31"/>
      <c r="FRW3" s="31"/>
      <c r="FRX3" s="31"/>
      <c r="FRY3" s="31"/>
      <c r="FRZ3" s="31"/>
      <c r="FSA3" s="31"/>
      <c r="FSB3" s="31"/>
      <c r="FSC3" s="31"/>
      <c r="FSD3" s="31"/>
      <c r="FSE3" s="31"/>
      <c r="FSF3" s="31"/>
      <c r="FSG3" s="31"/>
      <c r="FSH3" s="31"/>
      <c r="FSI3" s="31"/>
      <c r="FSJ3" s="31"/>
      <c r="FSK3" s="31"/>
      <c r="FSL3" s="31"/>
      <c r="FSM3" s="31"/>
      <c r="FSN3" s="31"/>
      <c r="FSO3" s="31"/>
      <c r="FSP3" s="31"/>
      <c r="FSQ3" s="31"/>
      <c r="FSR3" s="31"/>
      <c r="FSS3" s="31"/>
      <c r="FST3" s="31"/>
      <c r="FSU3" s="31"/>
      <c r="FSV3" s="31"/>
      <c r="FSW3" s="31"/>
      <c r="FSX3" s="31"/>
      <c r="FSY3" s="31"/>
      <c r="FSZ3" s="31"/>
      <c r="FTA3" s="31"/>
      <c r="FTB3" s="31"/>
      <c r="FTC3" s="31"/>
      <c r="FTD3" s="31"/>
      <c r="FTE3" s="31"/>
      <c r="FTF3" s="31"/>
      <c r="FTG3" s="31"/>
      <c r="FTH3" s="31"/>
      <c r="FTI3" s="31"/>
      <c r="FTJ3" s="31"/>
      <c r="FTK3" s="31"/>
      <c r="FTL3" s="31"/>
      <c r="FTM3" s="31"/>
      <c r="FTN3" s="31"/>
      <c r="FTO3" s="31"/>
      <c r="FTP3" s="31"/>
      <c r="FTQ3" s="31"/>
      <c r="FTR3" s="31"/>
      <c r="FTS3" s="31"/>
      <c r="FTT3" s="31"/>
      <c r="FTU3" s="31"/>
      <c r="FTV3" s="31"/>
      <c r="FTW3" s="31"/>
      <c r="FTX3" s="31"/>
      <c r="FTY3" s="31"/>
      <c r="FTZ3" s="31"/>
      <c r="FUA3" s="31"/>
      <c r="FUB3" s="31"/>
      <c r="FUC3" s="31"/>
      <c r="FUD3" s="31"/>
      <c r="FUE3" s="31"/>
      <c r="FUF3" s="31"/>
      <c r="FUG3" s="31"/>
      <c r="FUH3" s="31"/>
      <c r="FUI3" s="31"/>
      <c r="FUJ3" s="31"/>
      <c r="FUK3" s="31"/>
      <c r="FUL3" s="31"/>
      <c r="FUM3" s="31"/>
      <c r="FUN3" s="31"/>
      <c r="FUO3" s="31"/>
      <c r="FUP3" s="31"/>
      <c r="FUQ3" s="31"/>
      <c r="FUR3" s="31"/>
      <c r="FUS3" s="31"/>
      <c r="FUT3" s="31"/>
      <c r="FUU3" s="31"/>
      <c r="FUV3" s="31"/>
      <c r="FUW3" s="31"/>
      <c r="FUX3" s="31"/>
      <c r="FUY3" s="31"/>
      <c r="FUZ3" s="31"/>
      <c r="FVA3" s="31"/>
      <c r="FVB3" s="31"/>
      <c r="FVC3" s="31"/>
      <c r="FVD3" s="31"/>
      <c r="FVE3" s="31"/>
      <c r="FVF3" s="31"/>
      <c r="FVG3" s="31"/>
      <c r="FVH3" s="31"/>
      <c r="FVI3" s="31"/>
      <c r="FVJ3" s="31"/>
      <c r="FVK3" s="31"/>
      <c r="FVL3" s="31"/>
      <c r="FVM3" s="31"/>
      <c r="FVN3" s="31"/>
      <c r="FVO3" s="31"/>
      <c r="FVP3" s="31"/>
      <c r="FVQ3" s="31"/>
      <c r="FVR3" s="31"/>
      <c r="FVS3" s="31"/>
      <c r="FVT3" s="31"/>
      <c r="FVU3" s="31"/>
      <c r="FVV3" s="31"/>
      <c r="FVW3" s="31"/>
      <c r="FVX3" s="31"/>
      <c r="FVY3" s="31"/>
      <c r="FVZ3" s="31"/>
      <c r="FWA3" s="31"/>
      <c r="FWB3" s="31"/>
      <c r="FWC3" s="31"/>
      <c r="FWD3" s="31"/>
      <c r="FWE3" s="31"/>
      <c r="FWF3" s="31"/>
      <c r="FWG3" s="31"/>
      <c r="FWH3" s="31"/>
      <c r="FWI3" s="31"/>
      <c r="FWJ3" s="31"/>
      <c r="FWK3" s="31"/>
      <c r="FWL3" s="31"/>
      <c r="FWM3" s="31"/>
      <c r="FWN3" s="31"/>
      <c r="FWO3" s="31"/>
      <c r="FWP3" s="31"/>
      <c r="FWQ3" s="31"/>
      <c r="FWR3" s="31"/>
      <c r="FWS3" s="31"/>
      <c r="FWT3" s="31"/>
      <c r="FWU3" s="31"/>
      <c r="FWV3" s="31"/>
      <c r="FWW3" s="31"/>
      <c r="FWX3" s="31"/>
      <c r="FWY3" s="31"/>
      <c r="FWZ3" s="31"/>
      <c r="FXA3" s="31"/>
      <c r="FXB3" s="31"/>
      <c r="FXC3" s="31"/>
      <c r="FXD3" s="31"/>
      <c r="FXE3" s="31"/>
      <c r="FXF3" s="31"/>
      <c r="FXG3" s="31"/>
      <c r="FXH3" s="31"/>
      <c r="FXI3" s="31"/>
      <c r="FXJ3" s="31"/>
      <c r="FXK3" s="31"/>
      <c r="FXL3" s="31"/>
      <c r="FXM3" s="31"/>
      <c r="FXN3" s="31"/>
      <c r="FXO3" s="31"/>
      <c r="FXP3" s="31"/>
      <c r="FXQ3" s="31"/>
      <c r="FXR3" s="31"/>
      <c r="FXS3" s="31"/>
      <c r="FXT3" s="31"/>
      <c r="FXU3" s="31"/>
      <c r="FXV3" s="31"/>
      <c r="FXW3" s="31"/>
      <c r="FXX3" s="31"/>
      <c r="FXY3" s="31"/>
      <c r="FXZ3" s="31"/>
      <c r="FYA3" s="31"/>
      <c r="FYB3" s="31"/>
      <c r="FYC3" s="31"/>
      <c r="FYD3" s="31"/>
      <c r="FYE3" s="31"/>
      <c r="FYF3" s="31"/>
      <c r="FYG3" s="31"/>
      <c r="FYH3" s="31"/>
      <c r="FYI3" s="31"/>
      <c r="FYJ3" s="31"/>
      <c r="FYK3" s="31"/>
      <c r="FYL3" s="31"/>
      <c r="FYM3" s="31"/>
      <c r="FYN3" s="31"/>
      <c r="FYO3" s="31"/>
      <c r="FYP3" s="31"/>
      <c r="FYQ3" s="31"/>
      <c r="FYR3" s="31"/>
      <c r="FYS3" s="31"/>
      <c r="FYT3" s="31"/>
      <c r="FYU3" s="31"/>
      <c r="FYV3" s="31"/>
      <c r="FYW3" s="31"/>
      <c r="FYX3" s="31"/>
      <c r="FYY3" s="31"/>
      <c r="FYZ3" s="31"/>
      <c r="FZA3" s="31"/>
      <c r="FZB3" s="31"/>
      <c r="FZC3" s="31"/>
      <c r="FZD3" s="31"/>
      <c r="FZE3" s="31"/>
      <c r="FZF3" s="31"/>
      <c r="FZG3" s="31"/>
      <c r="FZH3" s="31"/>
      <c r="FZI3" s="31"/>
      <c r="FZJ3" s="31"/>
      <c r="FZK3" s="31"/>
      <c r="FZL3" s="31"/>
      <c r="FZM3" s="31"/>
      <c r="FZN3" s="31"/>
      <c r="FZO3" s="31"/>
      <c r="FZP3" s="31"/>
      <c r="FZQ3" s="31"/>
      <c r="FZR3" s="31"/>
      <c r="FZS3" s="31"/>
      <c r="FZT3" s="31"/>
      <c r="FZU3" s="31"/>
      <c r="FZV3" s="31"/>
      <c r="FZW3" s="31"/>
      <c r="FZX3" s="31"/>
      <c r="FZY3" s="31"/>
      <c r="FZZ3" s="31"/>
      <c r="GAA3" s="31"/>
      <c r="GAB3" s="31"/>
      <c r="GAC3" s="31"/>
      <c r="GAD3" s="31"/>
      <c r="GAE3" s="31"/>
      <c r="GAF3" s="31"/>
      <c r="GAG3" s="31"/>
      <c r="GAH3" s="31"/>
      <c r="GAI3" s="31"/>
      <c r="GAJ3" s="31"/>
      <c r="GAK3" s="31"/>
      <c r="GAL3" s="31"/>
      <c r="GAM3" s="31"/>
      <c r="GAN3" s="31"/>
      <c r="GAO3" s="31"/>
      <c r="GAP3" s="31"/>
      <c r="GAQ3" s="31"/>
      <c r="GAR3" s="31"/>
      <c r="GAS3" s="31"/>
      <c r="GAT3" s="31"/>
      <c r="GAU3" s="31"/>
      <c r="GAV3" s="31"/>
      <c r="GAW3" s="31"/>
      <c r="GAX3" s="31"/>
      <c r="GAY3" s="31"/>
      <c r="GAZ3" s="31"/>
      <c r="GBA3" s="31"/>
      <c r="GBB3" s="31"/>
      <c r="GBC3" s="31"/>
      <c r="GBD3" s="31"/>
      <c r="GBE3" s="31"/>
      <c r="GBF3" s="31"/>
      <c r="GBG3" s="31"/>
      <c r="GBH3" s="31"/>
      <c r="GBI3" s="31"/>
      <c r="GBJ3" s="31"/>
      <c r="GBK3" s="31"/>
      <c r="GBL3" s="31"/>
      <c r="GBM3" s="31"/>
      <c r="GBN3" s="31"/>
      <c r="GBO3" s="31"/>
      <c r="GBP3" s="31"/>
      <c r="GBQ3" s="31"/>
      <c r="GBR3" s="31"/>
      <c r="GBS3" s="31"/>
      <c r="GBT3" s="31"/>
      <c r="GBU3" s="31"/>
      <c r="GBV3" s="31"/>
      <c r="GBW3" s="31"/>
      <c r="GBX3" s="31"/>
      <c r="GBY3" s="31"/>
      <c r="GBZ3" s="31"/>
      <c r="GCA3" s="31"/>
      <c r="GCB3" s="31"/>
      <c r="GCC3" s="31"/>
      <c r="GCD3" s="31"/>
      <c r="GCE3" s="31"/>
      <c r="GCF3" s="31"/>
      <c r="GCG3" s="31"/>
      <c r="GCH3" s="31"/>
      <c r="GCI3" s="31"/>
      <c r="GCJ3" s="31"/>
      <c r="GCK3" s="31"/>
      <c r="GCL3" s="31"/>
      <c r="GCM3" s="31"/>
      <c r="GCN3" s="31"/>
      <c r="GCO3" s="31"/>
      <c r="GCP3" s="31"/>
      <c r="GCQ3" s="31"/>
      <c r="GCR3" s="31"/>
      <c r="GCS3" s="31"/>
      <c r="GCT3" s="31"/>
      <c r="GCU3" s="31"/>
      <c r="GCV3" s="31"/>
      <c r="GCW3" s="31"/>
      <c r="GCX3" s="31"/>
      <c r="GCY3" s="31"/>
      <c r="GCZ3" s="31"/>
      <c r="GDA3" s="31"/>
      <c r="GDB3" s="31"/>
      <c r="GDC3" s="31"/>
      <c r="GDD3" s="31"/>
      <c r="GDE3" s="31"/>
      <c r="GDF3" s="31"/>
      <c r="GDG3" s="31"/>
      <c r="GDH3" s="31"/>
      <c r="GDI3" s="31"/>
      <c r="GDJ3" s="31"/>
      <c r="GDK3" s="31"/>
      <c r="GDL3" s="31"/>
      <c r="GDM3" s="31"/>
      <c r="GDN3" s="31"/>
      <c r="GDO3" s="31"/>
      <c r="GDP3" s="31"/>
      <c r="GDQ3" s="31"/>
      <c r="GDR3" s="31"/>
      <c r="GDS3" s="31"/>
      <c r="GDT3" s="31"/>
      <c r="GDU3" s="31"/>
      <c r="GDV3" s="31"/>
      <c r="GDW3" s="31"/>
      <c r="GDX3" s="31"/>
      <c r="GDY3" s="31"/>
      <c r="GDZ3" s="31"/>
      <c r="GEA3" s="31"/>
      <c r="GEB3" s="31"/>
      <c r="GEC3" s="31"/>
      <c r="GED3" s="31"/>
      <c r="GEE3" s="31"/>
      <c r="GEF3" s="31"/>
      <c r="GEG3" s="31"/>
      <c r="GEH3" s="31"/>
      <c r="GEI3" s="31"/>
      <c r="GEJ3" s="31"/>
      <c r="GEK3" s="31"/>
      <c r="GEL3" s="31"/>
      <c r="GEM3" s="31"/>
      <c r="GEN3" s="31"/>
      <c r="GEO3" s="31"/>
      <c r="GEP3" s="31"/>
      <c r="GEQ3" s="31"/>
      <c r="GER3" s="31"/>
      <c r="GES3" s="31"/>
      <c r="GET3" s="31"/>
      <c r="GEU3" s="31"/>
      <c r="GEV3" s="31"/>
      <c r="GEW3" s="31"/>
      <c r="GEX3" s="31"/>
      <c r="GEY3" s="31"/>
      <c r="GEZ3" s="31"/>
      <c r="GFA3" s="31"/>
      <c r="GFB3" s="31"/>
      <c r="GFC3" s="31"/>
      <c r="GFD3" s="31"/>
      <c r="GFE3" s="31"/>
      <c r="GFF3" s="31"/>
      <c r="GFG3" s="31"/>
      <c r="GFH3" s="31"/>
      <c r="GFI3" s="31"/>
      <c r="GFJ3" s="31"/>
      <c r="GFK3" s="31"/>
      <c r="GFL3" s="31"/>
      <c r="GFM3" s="31"/>
      <c r="GFN3" s="31"/>
      <c r="GFO3" s="31"/>
      <c r="GFP3" s="31"/>
      <c r="GFQ3" s="31"/>
      <c r="GFR3" s="31"/>
      <c r="GFS3" s="31"/>
      <c r="GFT3" s="31"/>
      <c r="GFU3" s="31"/>
      <c r="GFV3" s="31"/>
      <c r="GFW3" s="31"/>
      <c r="GFX3" s="31"/>
      <c r="GFY3" s="31"/>
      <c r="GFZ3" s="31"/>
      <c r="GGA3" s="31"/>
      <c r="GGB3" s="31"/>
      <c r="GGC3" s="31"/>
      <c r="GGD3" s="31"/>
      <c r="GGE3" s="31"/>
      <c r="GGF3" s="31"/>
      <c r="GGG3" s="31"/>
      <c r="GGH3" s="31"/>
      <c r="GGI3" s="31"/>
      <c r="GGJ3" s="31"/>
      <c r="GGK3" s="31"/>
      <c r="GGL3" s="31"/>
      <c r="GGM3" s="31"/>
      <c r="GGN3" s="31"/>
      <c r="GGO3" s="31"/>
      <c r="GGP3" s="31"/>
      <c r="GGQ3" s="31"/>
      <c r="GGR3" s="31"/>
      <c r="GGS3" s="31"/>
      <c r="GGT3" s="31"/>
      <c r="GGU3" s="31"/>
      <c r="GGV3" s="31"/>
      <c r="GGW3" s="31"/>
      <c r="GGX3" s="31"/>
      <c r="GGY3" s="31"/>
      <c r="GGZ3" s="31"/>
      <c r="GHA3" s="31"/>
      <c r="GHB3" s="31"/>
      <c r="GHC3" s="31"/>
      <c r="GHD3" s="31"/>
      <c r="GHE3" s="31"/>
      <c r="GHF3" s="31"/>
      <c r="GHG3" s="31"/>
      <c r="GHH3" s="31"/>
      <c r="GHI3" s="31"/>
      <c r="GHJ3" s="31"/>
      <c r="GHK3" s="31"/>
      <c r="GHL3" s="31"/>
      <c r="GHM3" s="31"/>
      <c r="GHN3" s="31"/>
      <c r="GHO3" s="31"/>
      <c r="GHP3" s="31"/>
      <c r="GHQ3" s="31"/>
      <c r="GHR3" s="31"/>
      <c r="GHS3" s="31"/>
      <c r="GHT3" s="31"/>
      <c r="GHU3" s="31"/>
      <c r="GHV3" s="31"/>
      <c r="GHW3" s="31"/>
      <c r="GHX3" s="31"/>
      <c r="GHY3" s="31"/>
      <c r="GHZ3" s="31"/>
      <c r="GIA3" s="31"/>
      <c r="GIB3" s="31"/>
      <c r="GIC3" s="31"/>
      <c r="GID3" s="31"/>
      <c r="GIE3" s="31"/>
      <c r="GIF3" s="31"/>
      <c r="GIG3" s="31"/>
      <c r="GIH3" s="31"/>
      <c r="GII3" s="31"/>
      <c r="GIJ3" s="31"/>
      <c r="GIK3" s="31"/>
      <c r="GIL3" s="31"/>
      <c r="GIM3" s="31"/>
      <c r="GIN3" s="31"/>
      <c r="GIO3" s="31"/>
      <c r="GIP3" s="31"/>
      <c r="GIQ3" s="31"/>
      <c r="GIR3" s="31"/>
      <c r="GIS3" s="31"/>
      <c r="GIT3" s="31"/>
      <c r="GIU3" s="31"/>
      <c r="GIV3" s="31"/>
      <c r="GIW3" s="31"/>
      <c r="GIX3" s="31"/>
      <c r="GIY3" s="31"/>
      <c r="GIZ3" s="31"/>
      <c r="GJA3" s="31"/>
      <c r="GJB3" s="31"/>
      <c r="GJC3" s="31"/>
      <c r="GJD3" s="31"/>
      <c r="GJE3" s="31"/>
      <c r="GJF3" s="31"/>
      <c r="GJG3" s="31"/>
      <c r="GJH3" s="31"/>
      <c r="GJI3" s="31"/>
      <c r="GJJ3" s="31"/>
      <c r="GJK3" s="31"/>
      <c r="GJL3" s="31"/>
      <c r="GJM3" s="31"/>
      <c r="GJN3" s="31"/>
      <c r="GJO3" s="31"/>
      <c r="GJP3" s="31"/>
      <c r="GJQ3" s="31"/>
      <c r="GJR3" s="31"/>
      <c r="GJS3" s="31"/>
      <c r="GJT3" s="31"/>
      <c r="GJU3" s="31"/>
      <c r="GJV3" s="31"/>
      <c r="GJW3" s="31"/>
      <c r="GJX3" s="31"/>
      <c r="GJY3" s="31"/>
      <c r="GJZ3" s="31"/>
      <c r="GKA3" s="31"/>
      <c r="GKB3" s="31"/>
      <c r="GKC3" s="31"/>
      <c r="GKD3" s="31"/>
      <c r="GKE3" s="31"/>
      <c r="GKF3" s="31"/>
      <c r="GKG3" s="31"/>
      <c r="GKH3" s="31"/>
      <c r="GKI3" s="31"/>
      <c r="GKJ3" s="31"/>
      <c r="GKK3" s="31"/>
      <c r="GKL3" s="31"/>
      <c r="GKM3" s="31"/>
      <c r="GKN3" s="31"/>
      <c r="GKO3" s="31"/>
      <c r="GKP3" s="31"/>
      <c r="GKQ3" s="31"/>
      <c r="GKR3" s="31"/>
      <c r="GKS3" s="31"/>
      <c r="GKT3" s="31"/>
      <c r="GKU3" s="31"/>
      <c r="GKV3" s="31"/>
      <c r="GKW3" s="31"/>
      <c r="GKX3" s="31"/>
      <c r="GKY3" s="31"/>
      <c r="GKZ3" s="31"/>
      <c r="GLA3" s="31"/>
      <c r="GLB3" s="31"/>
      <c r="GLC3" s="31"/>
      <c r="GLD3" s="31"/>
      <c r="GLE3" s="31"/>
      <c r="GLF3" s="31"/>
      <c r="GLG3" s="31"/>
      <c r="GLH3" s="31"/>
      <c r="GLI3" s="31"/>
      <c r="GLJ3" s="31"/>
      <c r="GLK3" s="31"/>
      <c r="GLL3" s="31"/>
      <c r="GLM3" s="31"/>
      <c r="GLN3" s="31"/>
      <c r="GLO3" s="31"/>
      <c r="GLP3" s="31"/>
      <c r="GLQ3" s="31"/>
      <c r="GLR3" s="31"/>
      <c r="GLS3" s="31"/>
      <c r="GLT3" s="31"/>
      <c r="GLU3" s="31"/>
      <c r="GLV3" s="31"/>
      <c r="GLW3" s="31"/>
      <c r="GLX3" s="31"/>
      <c r="GLY3" s="31"/>
      <c r="GLZ3" s="31"/>
      <c r="GMA3" s="31"/>
      <c r="GMB3" s="31"/>
      <c r="GMC3" s="31"/>
      <c r="GMD3" s="31"/>
      <c r="GME3" s="31"/>
      <c r="GMF3" s="31"/>
      <c r="GMG3" s="31"/>
      <c r="GMH3" s="31"/>
      <c r="GMI3" s="31"/>
      <c r="GMJ3" s="31"/>
      <c r="GMK3" s="31"/>
      <c r="GML3" s="31"/>
      <c r="GMM3" s="31"/>
      <c r="GMN3" s="31"/>
      <c r="GMO3" s="31"/>
      <c r="GMP3" s="31"/>
      <c r="GMQ3" s="31"/>
      <c r="GMR3" s="31"/>
      <c r="GMS3" s="31"/>
      <c r="GMT3" s="31"/>
      <c r="GMU3" s="31"/>
      <c r="GMV3" s="31"/>
      <c r="GMW3" s="31"/>
      <c r="GMX3" s="31"/>
      <c r="GMY3" s="31"/>
      <c r="GMZ3" s="31"/>
      <c r="GNA3" s="31"/>
      <c r="GNB3" s="31"/>
      <c r="GNC3" s="31"/>
      <c r="GND3" s="31"/>
      <c r="GNE3" s="31"/>
      <c r="GNF3" s="31"/>
      <c r="GNG3" s="31"/>
      <c r="GNH3" s="31"/>
      <c r="GNI3" s="31"/>
      <c r="GNJ3" s="31"/>
      <c r="GNK3" s="31"/>
      <c r="GNL3" s="31"/>
      <c r="GNM3" s="31"/>
      <c r="GNN3" s="31"/>
      <c r="GNO3" s="31"/>
      <c r="GNP3" s="31"/>
      <c r="GNQ3" s="31"/>
      <c r="GNR3" s="31"/>
      <c r="GNS3" s="31"/>
      <c r="GNT3" s="31"/>
      <c r="GNU3" s="31"/>
      <c r="GNV3" s="31"/>
      <c r="GNW3" s="31"/>
      <c r="GNX3" s="31"/>
      <c r="GNY3" s="31"/>
      <c r="GNZ3" s="31"/>
      <c r="GOA3" s="31"/>
      <c r="GOB3" s="31"/>
      <c r="GOC3" s="31"/>
      <c r="GOD3" s="31"/>
      <c r="GOE3" s="31"/>
      <c r="GOF3" s="31"/>
      <c r="GOG3" s="31"/>
      <c r="GOH3" s="31"/>
      <c r="GOI3" s="31"/>
      <c r="GOJ3" s="31"/>
      <c r="GOK3" s="31"/>
      <c r="GOL3" s="31"/>
      <c r="GOM3" s="31"/>
      <c r="GON3" s="31"/>
      <c r="GOO3" s="31"/>
      <c r="GOP3" s="31"/>
      <c r="GOQ3" s="31"/>
      <c r="GOR3" s="31"/>
      <c r="GOS3" s="31"/>
      <c r="GOT3" s="31"/>
      <c r="GOU3" s="31"/>
      <c r="GOV3" s="31"/>
      <c r="GOW3" s="31"/>
      <c r="GOX3" s="31"/>
      <c r="GOY3" s="31"/>
      <c r="GOZ3" s="31"/>
      <c r="GPA3" s="31"/>
      <c r="GPB3" s="31"/>
      <c r="GPC3" s="31"/>
      <c r="GPD3" s="31"/>
      <c r="GPE3" s="31"/>
      <c r="GPF3" s="31"/>
      <c r="GPG3" s="31"/>
      <c r="GPH3" s="31"/>
      <c r="GPI3" s="31"/>
      <c r="GPJ3" s="31"/>
      <c r="GPK3" s="31"/>
      <c r="GPL3" s="31"/>
      <c r="GPM3" s="31"/>
      <c r="GPN3" s="31"/>
      <c r="GPO3" s="31"/>
      <c r="GPP3" s="31"/>
      <c r="GPQ3" s="31"/>
      <c r="GPR3" s="31"/>
      <c r="GPS3" s="31"/>
      <c r="GPT3" s="31"/>
      <c r="GPU3" s="31"/>
      <c r="GPV3" s="31"/>
      <c r="GPW3" s="31"/>
      <c r="GPX3" s="31"/>
      <c r="GPY3" s="31"/>
      <c r="GPZ3" s="31"/>
      <c r="GQA3" s="31"/>
      <c r="GQB3" s="31"/>
      <c r="GQC3" s="31"/>
      <c r="GQD3" s="31"/>
      <c r="GQE3" s="31"/>
      <c r="GQF3" s="31"/>
      <c r="GQG3" s="31"/>
      <c r="GQH3" s="31"/>
      <c r="GQI3" s="31"/>
      <c r="GQJ3" s="31"/>
      <c r="GQK3" s="31"/>
      <c r="GQL3" s="31"/>
      <c r="GQM3" s="31"/>
      <c r="GQN3" s="31"/>
      <c r="GQO3" s="31"/>
      <c r="GQP3" s="31"/>
      <c r="GQQ3" s="31"/>
      <c r="GQR3" s="31"/>
      <c r="GQS3" s="31"/>
      <c r="GQT3" s="31"/>
      <c r="GQU3" s="31"/>
      <c r="GQV3" s="31"/>
      <c r="GQW3" s="31"/>
      <c r="GQX3" s="31"/>
      <c r="GQY3" s="31"/>
      <c r="GQZ3" s="31"/>
      <c r="GRA3" s="31"/>
      <c r="GRB3" s="31"/>
      <c r="GRC3" s="31"/>
      <c r="GRD3" s="31"/>
      <c r="GRE3" s="31"/>
      <c r="GRF3" s="31"/>
      <c r="GRG3" s="31"/>
      <c r="GRH3" s="31"/>
      <c r="GRI3" s="31"/>
      <c r="GRJ3" s="31"/>
      <c r="GRK3" s="31"/>
      <c r="GRL3" s="31"/>
      <c r="GRM3" s="31"/>
      <c r="GRN3" s="31"/>
      <c r="GRO3" s="31"/>
      <c r="GRP3" s="31"/>
      <c r="GRQ3" s="31"/>
      <c r="GRR3" s="31"/>
      <c r="GRS3" s="31"/>
      <c r="GRT3" s="31"/>
      <c r="GRU3" s="31"/>
      <c r="GRV3" s="31"/>
      <c r="GRW3" s="31"/>
      <c r="GRX3" s="31"/>
      <c r="GRY3" s="31"/>
      <c r="GRZ3" s="31"/>
      <c r="GSA3" s="31"/>
      <c r="GSB3" s="31"/>
      <c r="GSC3" s="31"/>
      <c r="GSD3" s="31"/>
      <c r="GSE3" s="31"/>
      <c r="GSF3" s="31"/>
      <c r="GSG3" s="31"/>
      <c r="GSH3" s="31"/>
      <c r="GSI3" s="31"/>
      <c r="GSJ3" s="31"/>
      <c r="GSK3" s="31"/>
      <c r="GSL3" s="31"/>
      <c r="GSM3" s="31"/>
      <c r="GSN3" s="31"/>
      <c r="GSO3" s="31"/>
      <c r="GSP3" s="31"/>
      <c r="GSQ3" s="31"/>
      <c r="GSR3" s="31"/>
      <c r="GSS3" s="31"/>
      <c r="GST3" s="31"/>
      <c r="GSU3" s="31"/>
      <c r="GSV3" s="31"/>
      <c r="GSW3" s="31"/>
      <c r="GSX3" s="31"/>
      <c r="GSY3" s="31"/>
      <c r="GSZ3" s="31"/>
      <c r="GTA3" s="31"/>
      <c r="GTB3" s="31"/>
      <c r="GTC3" s="31"/>
      <c r="GTD3" s="31"/>
      <c r="GTE3" s="31"/>
      <c r="GTF3" s="31"/>
      <c r="GTG3" s="31"/>
      <c r="GTH3" s="31"/>
      <c r="GTI3" s="31"/>
      <c r="GTJ3" s="31"/>
      <c r="GTK3" s="31"/>
      <c r="GTL3" s="31"/>
      <c r="GTM3" s="31"/>
      <c r="GTN3" s="31"/>
      <c r="GTO3" s="31"/>
      <c r="GTP3" s="31"/>
      <c r="GTQ3" s="31"/>
      <c r="GTR3" s="31"/>
      <c r="GTS3" s="31"/>
      <c r="GTT3" s="31"/>
      <c r="GTU3" s="31"/>
      <c r="GTV3" s="31"/>
      <c r="GTW3" s="31"/>
      <c r="GTX3" s="31"/>
      <c r="GTY3" s="31"/>
      <c r="GTZ3" s="31"/>
      <c r="GUA3" s="31"/>
      <c r="GUB3" s="31"/>
      <c r="GUC3" s="31"/>
      <c r="GUD3" s="31"/>
      <c r="GUE3" s="31"/>
      <c r="GUF3" s="31"/>
      <c r="GUG3" s="31"/>
      <c r="GUH3" s="31"/>
      <c r="GUI3" s="31"/>
      <c r="GUJ3" s="31"/>
      <c r="GUK3" s="31"/>
      <c r="GUL3" s="31"/>
      <c r="GUM3" s="31"/>
      <c r="GUN3" s="31"/>
      <c r="GUO3" s="31"/>
      <c r="GUP3" s="31"/>
      <c r="GUQ3" s="31"/>
      <c r="GUR3" s="31"/>
      <c r="GUS3" s="31"/>
      <c r="GUT3" s="31"/>
      <c r="GUU3" s="31"/>
      <c r="GUV3" s="31"/>
      <c r="GUW3" s="31"/>
      <c r="GUX3" s="31"/>
      <c r="GUY3" s="31"/>
      <c r="GUZ3" s="31"/>
      <c r="GVA3" s="31"/>
      <c r="GVB3" s="31"/>
      <c r="GVC3" s="31"/>
      <c r="GVD3" s="31"/>
      <c r="GVE3" s="31"/>
      <c r="GVF3" s="31"/>
      <c r="GVG3" s="31"/>
      <c r="GVH3" s="31"/>
      <c r="GVI3" s="31"/>
      <c r="GVJ3" s="31"/>
      <c r="GVK3" s="31"/>
      <c r="GVL3" s="31"/>
      <c r="GVM3" s="31"/>
      <c r="GVN3" s="31"/>
      <c r="GVO3" s="31"/>
      <c r="GVP3" s="31"/>
      <c r="GVQ3" s="31"/>
      <c r="GVR3" s="31"/>
      <c r="GVS3" s="31"/>
      <c r="GVT3" s="31"/>
      <c r="GVU3" s="31"/>
      <c r="GVV3" s="31"/>
      <c r="GVW3" s="31"/>
      <c r="GVX3" s="31"/>
      <c r="GVY3" s="31"/>
      <c r="GVZ3" s="31"/>
      <c r="GWA3" s="31"/>
      <c r="GWB3" s="31"/>
      <c r="GWC3" s="31"/>
      <c r="GWD3" s="31"/>
      <c r="GWE3" s="31"/>
      <c r="GWF3" s="31"/>
      <c r="GWG3" s="31"/>
      <c r="GWH3" s="31"/>
      <c r="GWI3" s="31"/>
      <c r="GWJ3" s="31"/>
      <c r="GWK3" s="31"/>
      <c r="GWL3" s="31"/>
      <c r="GWM3" s="31"/>
      <c r="GWN3" s="31"/>
      <c r="GWO3" s="31"/>
      <c r="GWP3" s="31"/>
      <c r="GWQ3" s="31"/>
      <c r="GWR3" s="31"/>
      <c r="GWS3" s="31"/>
      <c r="GWT3" s="31"/>
      <c r="GWU3" s="31"/>
      <c r="GWV3" s="31"/>
      <c r="GWW3" s="31"/>
      <c r="GWX3" s="31"/>
      <c r="GWY3" s="31"/>
      <c r="GWZ3" s="31"/>
      <c r="GXA3" s="31"/>
      <c r="GXB3" s="31"/>
      <c r="GXC3" s="31"/>
      <c r="GXD3" s="31"/>
      <c r="GXE3" s="31"/>
      <c r="GXF3" s="31"/>
      <c r="GXG3" s="31"/>
      <c r="GXH3" s="31"/>
      <c r="GXI3" s="31"/>
      <c r="GXJ3" s="31"/>
      <c r="GXK3" s="31"/>
      <c r="GXL3" s="31"/>
      <c r="GXM3" s="31"/>
      <c r="GXN3" s="31"/>
      <c r="GXO3" s="31"/>
      <c r="GXP3" s="31"/>
      <c r="GXQ3" s="31"/>
      <c r="GXR3" s="31"/>
      <c r="GXS3" s="31"/>
      <c r="GXT3" s="31"/>
      <c r="GXU3" s="31"/>
      <c r="GXV3" s="31"/>
      <c r="GXW3" s="31"/>
      <c r="GXX3" s="31"/>
      <c r="GXY3" s="31"/>
      <c r="GXZ3" s="31"/>
      <c r="GYA3" s="31"/>
      <c r="GYB3" s="31"/>
      <c r="GYC3" s="31"/>
      <c r="GYD3" s="31"/>
      <c r="GYE3" s="31"/>
      <c r="GYF3" s="31"/>
      <c r="GYG3" s="31"/>
      <c r="GYH3" s="31"/>
      <c r="GYI3" s="31"/>
      <c r="GYJ3" s="31"/>
      <c r="GYK3" s="31"/>
      <c r="GYL3" s="31"/>
      <c r="GYM3" s="31"/>
      <c r="GYN3" s="31"/>
      <c r="GYO3" s="31"/>
      <c r="GYP3" s="31"/>
      <c r="GYQ3" s="31"/>
      <c r="GYR3" s="31"/>
      <c r="GYS3" s="31"/>
      <c r="GYT3" s="31"/>
      <c r="GYU3" s="31"/>
      <c r="GYV3" s="31"/>
      <c r="GYW3" s="31"/>
      <c r="GYX3" s="31"/>
      <c r="GYY3" s="31"/>
      <c r="GYZ3" s="31"/>
      <c r="GZA3" s="31"/>
      <c r="GZB3" s="31"/>
      <c r="GZC3" s="31"/>
      <c r="GZD3" s="31"/>
      <c r="GZE3" s="31"/>
      <c r="GZF3" s="31"/>
      <c r="GZG3" s="31"/>
      <c r="GZH3" s="31"/>
      <c r="GZI3" s="31"/>
      <c r="GZJ3" s="31"/>
      <c r="GZK3" s="31"/>
      <c r="GZL3" s="31"/>
      <c r="GZM3" s="31"/>
      <c r="GZN3" s="31"/>
      <c r="GZO3" s="31"/>
      <c r="GZP3" s="31"/>
      <c r="GZQ3" s="31"/>
      <c r="GZR3" s="31"/>
      <c r="GZS3" s="31"/>
      <c r="GZT3" s="31"/>
      <c r="GZU3" s="31"/>
      <c r="GZV3" s="31"/>
      <c r="GZW3" s="31"/>
      <c r="GZX3" s="31"/>
      <c r="GZY3" s="31"/>
      <c r="GZZ3" s="31"/>
      <c r="HAA3" s="31"/>
      <c r="HAB3" s="31"/>
      <c r="HAC3" s="31"/>
      <c r="HAD3" s="31"/>
      <c r="HAE3" s="31"/>
      <c r="HAF3" s="31"/>
      <c r="HAG3" s="31"/>
      <c r="HAH3" s="31"/>
      <c r="HAI3" s="31"/>
      <c r="HAJ3" s="31"/>
      <c r="HAK3" s="31"/>
      <c r="HAL3" s="31"/>
      <c r="HAM3" s="31"/>
      <c r="HAN3" s="31"/>
      <c r="HAO3" s="31"/>
      <c r="HAP3" s="31"/>
      <c r="HAQ3" s="31"/>
      <c r="HAR3" s="31"/>
      <c r="HAS3" s="31"/>
      <c r="HAT3" s="31"/>
      <c r="HAU3" s="31"/>
      <c r="HAV3" s="31"/>
      <c r="HAW3" s="31"/>
      <c r="HAX3" s="31"/>
      <c r="HAY3" s="31"/>
      <c r="HAZ3" s="31"/>
      <c r="HBA3" s="31"/>
      <c r="HBB3" s="31"/>
      <c r="HBC3" s="31"/>
      <c r="HBD3" s="31"/>
      <c r="HBE3" s="31"/>
      <c r="HBF3" s="31"/>
      <c r="HBG3" s="31"/>
      <c r="HBH3" s="31"/>
      <c r="HBI3" s="31"/>
      <c r="HBJ3" s="31"/>
      <c r="HBK3" s="31"/>
      <c r="HBL3" s="31"/>
      <c r="HBM3" s="31"/>
      <c r="HBN3" s="31"/>
      <c r="HBO3" s="31"/>
      <c r="HBP3" s="31"/>
      <c r="HBQ3" s="31"/>
      <c r="HBR3" s="31"/>
      <c r="HBS3" s="31"/>
      <c r="HBT3" s="31"/>
      <c r="HBU3" s="31"/>
      <c r="HBV3" s="31"/>
      <c r="HBW3" s="31"/>
      <c r="HBX3" s="31"/>
      <c r="HBY3" s="31"/>
      <c r="HBZ3" s="31"/>
      <c r="HCA3" s="31"/>
      <c r="HCB3" s="31"/>
      <c r="HCC3" s="31"/>
      <c r="HCD3" s="31"/>
      <c r="HCE3" s="31"/>
      <c r="HCF3" s="31"/>
      <c r="HCG3" s="31"/>
      <c r="HCH3" s="31"/>
      <c r="HCI3" s="31"/>
      <c r="HCJ3" s="31"/>
      <c r="HCK3" s="31"/>
      <c r="HCL3" s="31"/>
      <c r="HCM3" s="31"/>
      <c r="HCN3" s="31"/>
      <c r="HCO3" s="31"/>
      <c r="HCP3" s="31"/>
      <c r="HCQ3" s="31"/>
      <c r="HCR3" s="31"/>
      <c r="HCS3" s="31"/>
      <c r="HCT3" s="31"/>
      <c r="HCU3" s="31"/>
      <c r="HCV3" s="31"/>
      <c r="HCW3" s="31"/>
      <c r="HCX3" s="31"/>
      <c r="HCY3" s="31"/>
      <c r="HCZ3" s="31"/>
      <c r="HDA3" s="31"/>
      <c r="HDB3" s="31"/>
      <c r="HDC3" s="31"/>
      <c r="HDD3" s="31"/>
      <c r="HDE3" s="31"/>
      <c r="HDF3" s="31"/>
      <c r="HDG3" s="31"/>
      <c r="HDH3" s="31"/>
      <c r="HDI3" s="31"/>
      <c r="HDJ3" s="31"/>
      <c r="HDK3" s="31"/>
      <c r="HDL3" s="31"/>
      <c r="HDM3" s="31"/>
      <c r="HDN3" s="31"/>
      <c r="HDO3" s="31"/>
      <c r="HDP3" s="31"/>
      <c r="HDQ3" s="31"/>
      <c r="HDR3" s="31"/>
      <c r="HDS3" s="31"/>
      <c r="HDT3" s="31"/>
      <c r="HDU3" s="31"/>
      <c r="HDV3" s="31"/>
      <c r="HDW3" s="31"/>
      <c r="HDX3" s="31"/>
      <c r="HDY3" s="31"/>
      <c r="HDZ3" s="31"/>
      <c r="HEA3" s="31"/>
      <c r="HEB3" s="31"/>
      <c r="HEC3" s="31"/>
      <c r="HED3" s="31"/>
      <c r="HEE3" s="31"/>
      <c r="HEF3" s="31"/>
      <c r="HEG3" s="31"/>
      <c r="HEH3" s="31"/>
      <c r="HEI3" s="31"/>
      <c r="HEJ3" s="31"/>
      <c r="HEK3" s="31"/>
      <c r="HEL3" s="31"/>
      <c r="HEM3" s="31"/>
      <c r="HEN3" s="31"/>
      <c r="HEO3" s="31"/>
      <c r="HEP3" s="31"/>
      <c r="HEQ3" s="31"/>
      <c r="HER3" s="31"/>
      <c r="HES3" s="31"/>
      <c r="HET3" s="31"/>
      <c r="HEU3" s="31"/>
      <c r="HEV3" s="31"/>
      <c r="HEW3" s="31"/>
      <c r="HEX3" s="31"/>
      <c r="HEY3" s="31"/>
      <c r="HEZ3" s="31"/>
      <c r="HFA3" s="31"/>
      <c r="HFB3" s="31"/>
      <c r="HFC3" s="31"/>
      <c r="HFD3" s="31"/>
      <c r="HFE3" s="31"/>
      <c r="HFF3" s="31"/>
      <c r="HFG3" s="31"/>
      <c r="HFH3" s="31"/>
      <c r="HFI3" s="31"/>
      <c r="HFJ3" s="31"/>
      <c r="HFK3" s="31"/>
      <c r="HFL3" s="31"/>
      <c r="HFM3" s="31"/>
      <c r="HFN3" s="31"/>
      <c r="HFO3" s="31"/>
      <c r="HFP3" s="31"/>
      <c r="HFQ3" s="31"/>
      <c r="HFR3" s="31"/>
      <c r="HFS3" s="31"/>
      <c r="HFT3" s="31"/>
      <c r="HFU3" s="31"/>
      <c r="HFV3" s="31"/>
      <c r="HFW3" s="31"/>
      <c r="HFX3" s="31"/>
      <c r="HFY3" s="31"/>
      <c r="HFZ3" s="31"/>
      <c r="HGA3" s="31"/>
      <c r="HGB3" s="31"/>
      <c r="HGC3" s="31"/>
      <c r="HGD3" s="31"/>
      <c r="HGE3" s="31"/>
      <c r="HGF3" s="31"/>
      <c r="HGG3" s="31"/>
      <c r="HGH3" s="31"/>
      <c r="HGI3" s="31"/>
      <c r="HGJ3" s="31"/>
      <c r="HGK3" s="31"/>
      <c r="HGL3" s="31"/>
      <c r="HGM3" s="31"/>
      <c r="HGN3" s="31"/>
      <c r="HGO3" s="31"/>
      <c r="HGP3" s="31"/>
      <c r="HGQ3" s="31"/>
      <c r="HGR3" s="31"/>
      <c r="HGS3" s="31"/>
      <c r="HGT3" s="31"/>
      <c r="HGU3" s="31"/>
      <c r="HGV3" s="31"/>
      <c r="HGW3" s="31"/>
      <c r="HGX3" s="31"/>
      <c r="HGY3" s="31"/>
      <c r="HGZ3" s="31"/>
      <c r="HHA3" s="31"/>
      <c r="HHB3" s="31"/>
      <c r="HHC3" s="31"/>
      <c r="HHD3" s="31"/>
      <c r="HHE3" s="31"/>
      <c r="HHF3" s="31"/>
      <c r="HHG3" s="31"/>
      <c r="HHH3" s="31"/>
      <c r="HHI3" s="31"/>
      <c r="HHJ3" s="31"/>
      <c r="HHK3" s="31"/>
      <c r="HHL3" s="31"/>
      <c r="HHM3" s="31"/>
      <c r="HHN3" s="31"/>
      <c r="HHO3" s="31"/>
      <c r="HHP3" s="31"/>
      <c r="HHQ3" s="31"/>
      <c r="HHR3" s="31"/>
      <c r="HHS3" s="31"/>
      <c r="HHT3" s="31"/>
      <c r="HHU3" s="31"/>
      <c r="HHV3" s="31"/>
      <c r="HHW3" s="31"/>
      <c r="HHX3" s="31"/>
      <c r="HHY3" s="31"/>
      <c r="HHZ3" s="31"/>
      <c r="HIA3" s="31"/>
      <c r="HIB3" s="31"/>
      <c r="HIC3" s="31"/>
      <c r="HID3" s="31"/>
      <c r="HIE3" s="31"/>
      <c r="HIF3" s="31"/>
      <c r="HIG3" s="31"/>
      <c r="HIH3" s="31"/>
      <c r="HII3" s="31"/>
      <c r="HIJ3" s="31"/>
      <c r="HIK3" s="31"/>
      <c r="HIL3" s="31"/>
      <c r="HIM3" s="31"/>
      <c r="HIN3" s="31"/>
      <c r="HIO3" s="31"/>
      <c r="HIP3" s="31"/>
      <c r="HIQ3" s="31"/>
      <c r="HIR3" s="31"/>
      <c r="HIS3" s="31"/>
      <c r="HIT3" s="31"/>
      <c r="HIU3" s="31"/>
      <c r="HIV3" s="31"/>
      <c r="HIW3" s="31"/>
      <c r="HIX3" s="31"/>
      <c r="HIY3" s="31"/>
      <c r="HIZ3" s="31"/>
      <c r="HJA3" s="31"/>
      <c r="HJB3" s="31"/>
      <c r="HJC3" s="31"/>
      <c r="HJD3" s="31"/>
      <c r="HJE3" s="31"/>
      <c r="HJF3" s="31"/>
      <c r="HJG3" s="31"/>
      <c r="HJH3" s="31"/>
      <c r="HJI3" s="31"/>
      <c r="HJJ3" s="31"/>
      <c r="HJK3" s="31"/>
      <c r="HJL3" s="31"/>
      <c r="HJM3" s="31"/>
      <c r="HJN3" s="31"/>
      <c r="HJO3" s="31"/>
      <c r="HJP3" s="31"/>
      <c r="HJQ3" s="31"/>
      <c r="HJR3" s="31"/>
      <c r="HJS3" s="31"/>
      <c r="HJT3" s="31"/>
      <c r="HJU3" s="31"/>
      <c r="HJV3" s="31"/>
      <c r="HJW3" s="31"/>
      <c r="HJX3" s="31"/>
      <c r="HJY3" s="31"/>
      <c r="HJZ3" s="31"/>
      <c r="HKA3" s="31"/>
      <c r="HKB3" s="31"/>
      <c r="HKC3" s="31"/>
      <c r="HKD3" s="31"/>
      <c r="HKE3" s="31"/>
      <c r="HKF3" s="31"/>
      <c r="HKG3" s="31"/>
      <c r="HKH3" s="31"/>
      <c r="HKI3" s="31"/>
      <c r="HKJ3" s="31"/>
      <c r="HKK3" s="31"/>
      <c r="HKL3" s="31"/>
      <c r="HKM3" s="31"/>
      <c r="HKN3" s="31"/>
      <c r="HKO3" s="31"/>
      <c r="HKP3" s="31"/>
      <c r="HKQ3" s="31"/>
      <c r="HKR3" s="31"/>
      <c r="HKS3" s="31"/>
      <c r="HKT3" s="31"/>
      <c r="HKU3" s="31"/>
      <c r="HKV3" s="31"/>
      <c r="HKW3" s="31"/>
      <c r="HKX3" s="31"/>
      <c r="HKY3" s="31"/>
      <c r="HKZ3" s="31"/>
      <c r="HLA3" s="31"/>
      <c r="HLB3" s="31"/>
      <c r="HLC3" s="31"/>
      <c r="HLD3" s="31"/>
      <c r="HLE3" s="31"/>
      <c r="HLF3" s="31"/>
      <c r="HLG3" s="31"/>
      <c r="HLH3" s="31"/>
      <c r="HLI3" s="31"/>
      <c r="HLJ3" s="31"/>
      <c r="HLK3" s="31"/>
      <c r="HLL3" s="31"/>
      <c r="HLM3" s="31"/>
      <c r="HLN3" s="31"/>
      <c r="HLO3" s="31"/>
      <c r="HLP3" s="31"/>
      <c r="HLQ3" s="31"/>
      <c r="HLR3" s="31"/>
      <c r="HLS3" s="31"/>
      <c r="HLT3" s="31"/>
      <c r="HLU3" s="31"/>
      <c r="HLV3" s="31"/>
      <c r="HLW3" s="31"/>
      <c r="HLX3" s="31"/>
      <c r="HLY3" s="31"/>
      <c r="HLZ3" s="31"/>
      <c r="HMA3" s="31"/>
      <c r="HMB3" s="31"/>
      <c r="HMC3" s="31"/>
      <c r="HMD3" s="31"/>
      <c r="HME3" s="31"/>
      <c r="HMF3" s="31"/>
      <c r="HMG3" s="31"/>
      <c r="HMH3" s="31"/>
      <c r="HMI3" s="31"/>
      <c r="HMJ3" s="31"/>
      <c r="HMK3" s="31"/>
      <c r="HML3" s="31"/>
      <c r="HMM3" s="31"/>
      <c r="HMN3" s="31"/>
      <c r="HMO3" s="31"/>
      <c r="HMP3" s="31"/>
      <c r="HMQ3" s="31"/>
      <c r="HMR3" s="31"/>
      <c r="HMS3" s="31"/>
      <c r="HMT3" s="31"/>
      <c r="HMU3" s="31"/>
      <c r="HMV3" s="31"/>
      <c r="HMW3" s="31"/>
      <c r="HMX3" s="31"/>
      <c r="HMY3" s="31"/>
      <c r="HMZ3" s="31"/>
      <c r="HNA3" s="31"/>
      <c r="HNB3" s="31"/>
      <c r="HNC3" s="31"/>
      <c r="HND3" s="31"/>
      <c r="HNE3" s="31"/>
      <c r="HNF3" s="31"/>
      <c r="HNG3" s="31"/>
      <c r="HNH3" s="31"/>
      <c r="HNI3" s="31"/>
      <c r="HNJ3" s="31"/>
      <c r="HNK3" s="31"/>
      <c r="HNL3" s="31"/>
      <c r="HNM3" s="31"/>
      <c r="HNN3" s="31"/>
      <c r="HNO3" s="31"/>
      <c r="HNP3" s="31"/>
      <c r="HNQ3" s="31"/>
      <c r="HNR3" s="31"/>
      <c r="HNS3" s="31"/>
      <c r="HNT3" s="31"/>
      <c r="HNU3" s="31"/>
      <c r="HNV3" s="31"/>
      <c r="HNW3" s="31"/>
      <c r="HNX3" s="31"/>
      <c r="HNY3" s="31"/>
      <c r="HNZ3" s="31"/>
      <c r="HOA3" s="31"/>
      <c r="HOB3" s="31"/>
      <c r="HOC3" s="31"/>
      <c r="HOD3" s="31"/>
      <c r="HOE3" s="31"/>
      <c r="HOF3" s="31"/>
      <c r="HOG3" s="31"/>
      <c r="HOH3" s="31"/>
      <c r="HOI3" s="31"/>
      <c r="HOJ3" s="31"/>
      <c r="HOK3" s="31"/>
      <c r="HOL3" s="31"/>
      <c r="HOM3" s="31"/>
      <c r="HON3" s="31"/>
      <c r="HOO3" s="31"/>
      <c r="HOP3" s="31"/>
      <c r="HOQ3" s="31"/>
      <c r="HOR3" s="31"/>
      <c r="HOS3" s="31"/>
      <c r="HOT3" s="31"/>
      <c r="HOU3" s="31"/>
      <c r="HOV3" s="31"/>
      <c r="HOW3" s="31"/>
      <c r="HOX3" s="31"/>
      <c r="HOY3" s="31"/>
      <c r="HOZ3" s="31"/>
      <c r="HPA3" s="31"/>
      <c r="HPB3" s="31"/>
      <c r="HPC3" s="31"/>
      <c r="HPD3" s="31"/>
      <c r="HPE3" s="31"/>
      <c r="HPF3" s="31"/>
      <c r="HPG3" s="31"/>
      <c r="HPH3" s="31"/>
      <c r="HPI3" s="31"/>
      <c r="HPJ3" s="31"/>
      <c r="HPK3" s="31"/>
      <c r="HPL3" s="31"/>
      <c r="HPM3" s="31"/>
      <c r="HPN3" s="31"/>
      <c r="HPO3" s="31"/>
      <c r="HPP3" s="31"/>
      <c r="HPQ3" s="31"/>
      <c r="HPR3" s="31"/>
      <c r="HPS3" s="31"/>
      <c r="HPT3" s="31"/>
      <c r="HPU3" s="31"/>
      <c r="HPV3" s="31"/>
      <c r="HPW3" s="31"/>
      <c r="HPX3" s="31"/>
      <c r="HPY3" s="31"/>
      <c r="HPZ3" s="31"/>
      <c r="HQA3" s="31"/>
      <c r="HQB3" s="31"/>
      <c r="HQC3" s="31"/>
      <c r="HQD3" s="31"/>
      <c r="HQE3" s="31"/>
      <c r="HQF3" s="31"/>
      <c r="HQG3" s="31"/>
      <c r="HQH3" s="31"/>
      <c r="HQI3" s="31"/>
      <c r="HQJ3" s="31"/>
      <c r="HQK3" s="31"/>
      <c r="HQL3" s="31"/>
      <c r="HQM3" s="31"/>
      <c r="HQN3" s="31"/>
      <c r="HQO3" s="31"/>
      <c r="HQP3" s="31"/>
      <c r="HQQ3" s="31"/>
      <c r="HQR3" s="31"/>
      <c r="HQS3" s="31"/>
      <c r="HQT3" s="31"/>
      <c r="HQU3" s="31"/>
      <c r="HQV3" s="31"/>
      <c r="HQW3" s="31"/>
      <c r="HQX3" s="31"/>
      <c r="HQY3" s="31"/>
      <c r="HQZ3" s="31"/>
      <c r="HRA3" s="31"/>
      <c r="HRB3" s="31"/>
      <c r="HRC3" s="31"/>
      <c r="HRD3" s="31"/>
      <c r="HRE3" s="31"/>
      <c r="HRF3" s="31"/>
      <c r="HRG3" s="31"/>
      <c r="HRH3" s="31"/>
      <c r="HRI3" s="31"/>
      <c r="HRJ3" s="31"/>
      <c r="HRK3" s="31"/>
      <c r="HRL3" s="31"/>
      <c r="HRM3" s="31"/>
      <c r="HRN3" s="31"/>
      <c r="HRO3" s="31"/>
      <c r="HRP3" s="31"/>
      <c r="HRQ3" s="31"/>
      <c r="HRR3" s="31"/>
      <c r="HRS3" s="31"/>
      <c r="HRT3" s="31"/>
      <c r="HRU3" s="31"/>
      <c r="HRV3" s="31"/>
      <c r="HRW3" s="31"/>
      <c r="HRX3" s="31"/>
      <c r="HRY3" s="31"/>
      <c r="HRZ3" s="31"/>
      <c r="HSA3" s="31"/>
      <c r="HSB3" s="31"/>
      <c r="HSC3" s="31"/>
      <c r="HSD3" s="31"/>
      <c r="HSE3" s="31"/>
      <c r="HSF3" s="31"/>
      <c r="HSG3" s="31"/>
      <c r="HSH3" s="31"/>
      <c r="HSI3" s="31"/>
      <c r="HSJ3" s="31"/>
      <c r="HSK3" s="31"/>
      <c r="HSL3" s="31"/>
      <c r="HSM3" s="31"/>
      <c r="HSN3" s="31"/>
      <c r="HSO3" s="31"/>
      <c r="HSP3" s="31"/>
      <c r="HSQ3" s="31"/>
      <c r="HSR3" s="31"/>
      <c r="HSS3" s="31"/>
      <c r="HST3" s="31"/>
      <c r="HSU3" s="31"/>
      <c r="HSV3" s="31"/>
      <c r="HSW3" s="31"/>
      <c r="HSX3" s="31"/>
      <c r="HSY3" s="31"/>
      <c r="HSZ3" s="31"/>
      <c r="HTA3" s="31"/>
      <c r="HTB3" s="31"/>
      <c r="HTC3" s="31"/>
      <c r="HTD3" s="31"/>
      <c r="HTE3" s="31"/>
      <c r="HTF3" s="31"/>
      <c r="HTG3" s="31"/>
      <c r="HTH3" s="31"/>
      <c r="HTI3" s="31"/>
      <c r="HTJ3" s="31"/>
      <c r="HTK3" s="31"/>
      <c r="HTL3" s="31"/>
      <c r="HTM3" s="31"/>
      <c r="HTN3" s="31"/>
      <c r="HTO3" s="31"/>
      <c r="HTP3" s="31"/>
      <c r="HTQ3" s="31"/>
      <c r="HTR3" s="31"/>
      <c r="HTS3" s="31"/>
      <c r="HTT3" s="31"/>
      <c r="HTU3" s="31"/>
      <c r="HTV3" s="31"/>
      <c r="HTW3" s="31"/>
      <c r="HTX3" s="31"/>
      <c r="HTY3" s="31"/>
      <c r="HTZ3" s="31"/>
      <c r="HUA3" s="31"/>
      <c r="HUB3" s="31"/>
      <c r="HUC3" s="31"/>
      <c r="HUD3" s="31"/>
      <c r="HUE3" s="31"/>
      <c r="HUF3" s="31"/>
      <c r="HUG3" s="31"/>
      <c r="HUH3" s="31"/>
      <c r="HUI3" s="31"/>
      <c r="HUJ3" s="31"/>
      <c r="HUK3" s="31"/>
      <c r="HUL3" s="31"/>
      <c r="HUM3" s="31"/>
      <c r="HUN3" s="31"/>
      <c r="HUO3" s="31"/>
      <c r="HUP3" s="31"/>
      <c r="HUQ3" s="31"/>
      <c r="HUR3" s="31"/>
      <c r="HUS3" s="31"/>
      <c r="HUT3" s="31"/>
      <c r="HUU3" s="31"/>
      <c r="HUV3" s="31"/>
      <c r="HUW3" s="31"/>
      <c r="HUX3" s="31"/>
      <c r="HUY3" s="31"/>
      <c r="HUZ3" s="31"/>
      <c r="HVA3" s="31"/>
      <c r="HVB3" s="31"/>
      <c r="HVC3" s="31"/>
      <c r="HVD3" s="31"/>
      <c r="HVE3" s="31"/>
      <c r="HVF3" s="31"/>
      <c r="HVG3" s="31"/>
      <c r="HVH3" s="31"/>
      <c r="HVI3" s="31"/>
      <c r="HVJ3" s="31"/>
      <c r="HVK3" s="31"/>
      <c r="HVL3" s="31"/>
      <c r="HVM3" s="31"/>
      <c r="HVN3" s="31"/>
      <c r="HVO3" s="31"/>
      <c r="HVP3" s="31"/>
      <c r="HVQ3" s="31"/>
      <c r="HVR3" s="31"/>
      <c r="HVS3" s="31"/>
      <c r="HVT3" s="31"/>
      <c r="HVU3" s="31"/>
      <c r="HVV3" s="31"/>
      <c r="HVW3" s="31"/>
      <c r="HVX3" s="31"/>
      <c r="HVY3" s="31"/>
      <c r="HVZ3" s="31"/>
      <c r="HWA3" s="31"/>
      <c r="HWB3" s="31"/>
      <c r="HWC3" s="31"/>
      <c r="HWD3" s="31"/>
      <c r="HWE3" s="31"/>
      <c r="HWF3" s="31"/>
      <c r="HWG3" s="31"/>
      <c r="HWH3" s="31"/>
      <c r="HWI3" s="31"/>
      <c r="HWJ3" s="31"/>
      <c r="HWK3" s="31"/>
      <c r="HWL3" s="31"/>
      <c r="HWM3" s="31"/>
      <c r="HWN3" s="31"/>
      <c r="HWO3" s="31"/>
      <c r="HWP3" s="31"/>
      <c r="HWQ3" s="31"/>
      <c r="HWR3" s="31"/>
      <c r="HWS3" s="31"/>
      <c r="HWT3" s="31"/>
      <c r="HWU3" s="31"/>
      <c r="HWV3" s="31"/>
      <c r="HWW3" s="31"/>
      <c r="HWX3" s="31"/>
      <c r="HWY3" s="31"/>
      <c r="HWZ3" s="31"/>
      <c r="HXA3" s="31"/>
      <c r="HXB3" s="31"/>
      <c r="HXC3" s="31"/>
      <c r="HXD3" s="31"/>
      <c r="HXE3" s="31"/>
      <c r="HXF3" s="31"/>
      <c r="HXG3" s="31"/>
      <c r="HXH3" s="31"/>
      <c r="HXI3" s="31"/>
      <c r="HXJ3" s="31"/>
      <c r="HXK3" s="31"/>
      <c r="HXL3" s="31"/>
      <c r="HXM3" s="31"/>
      <c r="HXN3" s="31"/>
      <c r="HXO3" s="31"/>
      <c r="HXP3" s="31"/>
      <c r="HXQ3" s="31"/>
      <c r="HXR3" s="31"/>
      <c r="HXS3" s="31"/>
      <c r="HXT3" s="31"/>
      <c r="HXU3" s="31"/>
      <c r="HXV3" s="31"/>
      <c r="HXW3" s="31"/>
      <c r="HXX3" s="31"/>
      <c r="HXY3" s="31"/>
      <c r="HXZ3" s="31"/>
      <c r="HYA3" s="31"/>
      <c r="HYB3" s="31"/>
      <c r="HYC3" s="31"/>
      <c r="HYD3" s="31"/>
      <c r="HYE3" s="31"/>
      <c r="HYF3" s="31"/>
      <c r="HYG3" s="31"/>
      <c r="HYH3" s="31"/>
      <c r="HYI3" s="31"/>
      <c r="HYJ3" s="31"/>
      <c r="HYK3" s="31"/>
      <c r="HYL3" s="31"/>
      <c r="HYM3" s="31"/>
      <c r="HYN3" s="31"/>
      <c r="HYO3" s="31"/>
      <c r="HYP3" s="31"/>
      <c r="HYQ3" s="31"/>
      <c r="HYR3" s="31"/>
      <c r="HYS3" s="31"/>
      <c r="HYT3" s="31"/>
      <c r="HYU3" s="31"/>
      <c r="HYV3" s="31"/>
      <c r="HYW3" s="31"/>
      <c r="HYX3" s="31"/>
      <c r="HYY3" s="31"/>
      <c r="HYZ3" s="31"/>
      <c r="HZA3" s="31"/>
      <c r="HZB3" s="31"/>
      <c r="HZC3" s="31"/>
      <c r="HZD3" s="31"/>
      <c r="HZE3" s="31"/>
      <c r="HZF3" s="31"/>
      <c r="HZG3" s="31"/>
      <c r="HZH3" s="31"/>
      <c r="HZI3" s="31"/>
      <c r="HZJ3" s="31"/>
      <c r="HZK3" s="31"/>
      <c r="HZL3" s="31"/>
      <c r="HZM3" s="31"/>
      <c r="HZN3" s="31"/>
      <c r="HZO3" s="31"/>
      <c r="HZP3" s="31"/>
      <c r="HZQ3" s="31"/>
      <c r="HZR3" s="31"/>
      <c r="HZS3" s="31"/>
      <c r="HZT3" s="31"/>
      <c r="HZU3" s="31"/>
      <c r="HZV3" s="31"/>
      <c r="HZW3" s="31"/>
      <c r="HZX3" s="31"/>
      <c r="HZY3" s="31"/>
      <c r="HZZ3" s="31"/>
      <c r="IAA3" s="31"/>
      <c r="IAB3" s="31"/>
      <c r="IAC3" s="31"/>
      <c r="IAD3" s="31"/>
      <c r="IAE3" s="31"/>
      <c r="IAF3" s="31"/>
      <c r="IAG3" s="31"/>
      <c r="IAH3" s="31"/>
      <c r="IAI3" s="31"/>
      <c r="IAJ3" s="31"/>
      <c r="IAK3" s="31"/>
      <c r="IAL3" s="31"/>
      <c r="IAM3" s="31"/>
      <c r="IAN3" s="31"/>
      <c r="IAO3" s="31"/>
      <c r="IAP3" s="31"/>
      <c r="IAQ3" s="31"/>
      <c r="IAR3" s="31"/>
      <c r="IAS3" s="31"/>
      <c r="IAT3" s="31"/>
      <c r="IAU3" s="31"/>
      <c r="IAV3" s="31"/>
      <c r="IAW3" s="31"/>
      <c r="IAX3" s="31"/>
      <c r="IAY3" s="31"/>
      <c r="IAZ3" s="31"/>
      <c r="IBA3" s="31"/>
      <c r="IBB3" s="31"/>
      <c r="IBC3" s="31"/>
      <c r="IBD3" s="31"/>
      <c r="IBE3" s="31"/>
      <c r="IBF3" s="31"/>
      <c r="IBG3" s="31"/>
      <c r="IBH3" s="31"/>
      <c r="IBI3" s="31"/>
      <c r="IBJ3" s="31"/>
      <c r="IBK3" s="31"/>
      <c r="IBL3" s="31"/>
      <c r="IBM3" s="31"/>
      <c r="IBN3" s="31"/>
      <c r="IBO3" s="31"/>
      <c r="IBP3" s="31"/>
      <c r="IBQ3" s="31"/>
      <c r="IBR3" s="31"/>
      <c r="IBS3" s="31"/>
      <c r="IBT3" s="31"/>
      <c r="IBU3" s="31"/>
      <c r="IBV3" s="31"/>
      <c r="IBW3" s="31"/>
      <c r="IBX3" s="31"/>
      <c r="IBY3" s="31"/>
      <c r="IBZ3" s="31"/>
      <c r="ICA3" s="31"/>
      <c r="ICB3" s="31"/>
      <c r="ICC3" s="31"/>
      <c r="ICD3" s="31"/>
      <c r="ICE3" s="31"/>
      <c r="ICF3" s="31"/>
      <c r="ICG3" s="31"/>
      <c r="ICH3" s="31"/>
      <c r="ICI3" s="31"/>
      <c r="ICJ3" s="31"/>
      <c r="ICK3" s="31"/>
      <c r="ICL3" s="31"/>
      <c r="ICM3" s="31"/>
      <c r="ICN3" s="31"/>
      <c r="ICO3" s="31"/>
      <c r="ICP3" s="31"/>
      <c r="ICQ3" s="31"/>
      <c r="ICR3" s="31"/>
      <c r="ICS3" s="31"/>
      <c r="ICT3" s="31"/>
      <c r="ICU3" s="31"/>
      <c r="ICV3" s="31"/>
      <c r="ICW3" s="31"/>
      <c r="ICX3" s="31"/>
      <c r="ICY3" s="31"/>
      <c r="ICZ3" s="31"/>
      <c r="IDA3" s="31"/>
      <c r="IDB3" s="31"/>
      <c r="IDC3" s="31"/>
      <c r="IDD3" s="31"/>
      <c r="IDE3" s="31"/>
      <c r="IDF3" s="31"/>
      <c r="IDG3" s="31"/>
      <c r="IDH3" s="31"/>
      <c r="IDI3" s="31"/>
      <c r="IDJ3" s="31"/>
      <c r="IDK3" s="31"/>
      <c r="IDL3" s="31"/>
      <c r="IDM3" s="31"/>
      <c r="IDN3" s="31"/>
      <c r="IDO3" s="31"/>
      <c r="IDP3" s="31"/>
      <c r="IDQ3" s="31"/>
      <c r="IDR3" s="31"/>
      <c r="IDS3" s="31"/>
      <c r="IDT3" s="31"/>
      <c r="IDU3" s="31"/>
      <c r="IDV3" s="31"/>
      <c r="IDW3" s="31"/>
      <c r="IDX3" s="31"/>
      <c r="IDY3" s="31"/>
      <c r="IDZ3" s="31"/>
      <c r="IEA3" s="31"/>
      <c r="IEB3" s="31"/>
      <c r="IEC3" s="31"/>
      <c r="IED3" s="31"/>
      <c r="IEE3" s="31"/>
      <c r="IEF3" s="31"/>
      <c r="IEG3" s="31"/>
      <c r="IEH3" s="31"/>
      <c r="IEI3" s="31"/>
      <c r="IEJ3" s="31"/>
      <c r="IEK3" s="31"/>
      <c r="IEL3" s="31"/>
      <c r="IEM3" s="31"/>
      <c r="IEN3" s="31"/>
      <c r="IEO3" s="31"/>
      <c r="IEP3" s="31"/>
      <c r="IEQ3" s="31"/>
      <c r="IER3" s="31"/>
      <c r="IES3" s="31"/>
      <c r="IET3" s="31"/>
      <c r="IEU3" s="31"/>
      <c r="IEV3" s="31"/>
      <c r="IEW3" s="31"/>
      <c r="IEX3" s="31"/>
      <c r="IEY3" s="31"/>
      <c r="IEZ3" s="31"/>
      <c r="IFA3" s="31"/>
      <c r="IFB3" s="31"/>
      <c r="IFC3" s="31"/>
      <c r="IFD3" s="31"/>
      <c r="IFE3" s="31"/>
      <c r="IFF3" s="31"/>
      <c r="IFG3" s="31"/>
      <c r="IFH3" s="31"/>
      <c r="IFI3" s="31"/>
      <c r="IFJ3" s="31"/>
      <c r="IFK3" s="31"/>
      <c r="IFL3" s="31"/>
      <c r="IFM3" s="31"/>
      <c r="IFN3" s="31"/>
      <c r="IFO3" s="31"/>
      <c r="IFP3" s="31"/>
      <c r="IFQ3" s="31"/>
      <c r="IFR3" s="31"/>
      <c r="IFS3" s="31"/>
      <c r="IFT3" s="31"/>
      <c r="IFU3" s="31"/>
      <c r="IFV3" s="31"/>
      <c r="IFW3" s="31"/>
      <c r="IFX3" s="31"/>
      <c r="IFY3" s="31"/>
      <c r="IFZ3" s="31"/>
      <c r="IGA3" s="31"/>
      <c r="IGB3" s="31"/>
      <c r="IGC3" s="31"/>
      <c r="IGD3" s="31"/>
      <c r="IGE3" s="31"/>
      <c r="IGF3" s="31"/>
      <c r="IGG3" s="31"/>
      <c r="IGH3" s="31"/>
      <c r="IGI3" s="31"/>
      <c r="IGJ3" s="31"/>
      <c r="IGK3" s="31"/>
      <c r="IGL3" s="31"/>
      <c r="IGM3" s="31"/>
      <c r="IGN3" s="31"/>
      <c r="IGO3" s="31"/>
      <c r="IGP3" s="31"/>
      <c r="IGQ3" s="31"/>
      <c r="IGR3" s="31"/>
      <c r="IGS3" s="31"/>
      <c r="IGT3" s="31"/>
      <c r="IGU3" s="31"/>
      <c r="IGV3" s="31"/>
      <c r="IGW3" s="31"/>
      <c r="IGX3" s="31"/>
      <c r="IGY3" s="31"/>
      <c r="IGZ3" s="31"/>
      <c r="IHA3" s="31"/>
      <c r="IHB3" s="31"/>
      <c r="IHC3" s="31"/>
      <c r="IHD3" s="31"/>
      <c r="IHE3" s="31"/>
      <c r="IHF3" s="31"/>
      <c r="IHG3" s="31"/>
      <c r="IHH3" s="31"/>
      <c r="IHI3" s="31"/>
      <c r="IHJ3" s="31"/>
      <c r="IHK3" s="31"/>
      <c r="IHL3" s="31"/>
      <c r="IHM3" s="31"/>
      <c r="IHN3" s="31"/>
      <c r="IHO3" s="31"/>
      <c r="IHP3" s="31"/>
      <c r="IHQ3" s="31"/>
      <c r="IHR3" s="31"/>
      <c r="IHS3" s="31"/>
      <c r="IHT3" s="31"/>
      <c r="IHU3" s="31"/>
      <c r="IHV3" s="31"/>
      <c r="IHW3" s="31"/>
      <c r="IHX3" s="31"/>
      <c r="IHY3" s="31"/>
      <c r="IHZ3" s="31"/>
      <c r="IIA3" s="31"/>
      <c r="IIB3" s="31"/>
      <c r="IIC3" s="31"/>
      <c r="IID3" s="31"/>
      <c r="IIE3" s="31"/>
      <c r="IIF3" s="31"/>
      <c r="IIG3" s="31"/>
      <c r="IIH3" s="31"/>
      <c r="III3" s="31"/>
      <c r="IIJ3" s="31"/>
      <c r="IIK3" s="31"/>
      <c r="IIL3" s="31"/>
      <c r="IIM3" s="31"/>
      <c r="IIN3" s="31"/>
      <c r="IIO3" s="31"/>
      <c r="IIP3" s="31"/>
      <c r="IIQ3" s="31"/>
      <c r="IIR3" s="31"/>
      <c r="IIS3" s="31"/>
      <c r="IIT3" s="31"/>
      <c r="IIU3" s="31"/>
      <c r="IIV3" s="31"/>
      <c r="IIW3" s="31"/>
      <c r="IIX3" s="31"/>
      <c r="IIY3" s="31"/>
      <c r="IIZ3" s="31"/>
      <c r="IJA3" s="31"/>
      <c r="IJB3" s="31"/>
      <c r="IJC3" s="31"/>
      <c r="IJD3" s="31"/>
      <c r="IJE3" s="31"/>
      <c r="IJF3" s="31"/>
      <c r="IJG3" s="31"/>
      <c r="IJH3" s="31"/>
      <c r="IJI3" s="31"/>
      <c r="IJJ3" s="31"/>
      <c r="IJK3" s="31"/>
      <c r="IJL3" s="31"/>
      <c r="IJM3" s="31"/>
      <c r="IJN3" s="31"/>
      <c r="IJO3" s="31"/>
      <c r="IJP3" s="31"/>
      <c r="IJQ3" s="31"/>
      <c r="IJR3" s="31"/>
      <c r="IJS3" s="31"/>
      <c r="IJT3" s="31"/>
      <c r="IJU3" s="31"/>
      <c r="IJV3" s="31"/>
      <c r="IJW3" s="31"/>
      <c r="IJX3" s="31"/>
      <c r="IJY3" s="31"/>
      <c r="IJZ3" s="31"/>
      <c r="IKA3" s="31"/>
      <c r="IKB3" s="31"/>
      <c r="IKC3" s="31"/>
      <c r="IKD3" s="31"/>
      <c r="IKE3" s="31"/>
      <c r="IKF3" s="31"/>
      <c r="IKG3" s="31"/>
      <c r="IKH3" s="31"/>
      <c r="IKI3" s="31"/>
      <c r="IKJ3" s="31"/>
      <c r="IKK3" s="31"/>
      <c r="IKL3" s="31"/>
      <c r="IKM3" s="31"/>
      <c r="IKN3" s="31"/>
      <c r="IKO3" s="31"/>
      <c r="IKP3" s="31"/>
      <c r="IKQ3" s="31"/>
      <c r="IKR3" s="31"/>
      <c r="IKS3" s="31"/>
      <c r="IKT3" s="31"/>
      <c r="IKU3" s="31"/>
      <c r="IKV3" s="31"/>
      <c r="IKW3" s="31"/>
      <c r="IKX3" s="31"/>
      <c r="IKY3" s="31"/>
      <c r="IKZ3" s="31"/>
      <c r="ILA3" s="31"/>
      <c r="ILB3" s="31"/>
      <c r="ILC3" s="31"/>
      <c r="ILD3" s="31"/>
      <c r="ILE3" s="31"/>
      <c r="ILF3" s="31"/>
      <c r="ILG3" s="31"/>
      <c r="ILH3" s="31"/>
      <c r="ILI3" s="31"/>
      <c r="ILJ3" s="31"/>
      <c r="ILK3" s="31"/>
      <c r="ILL3" s="31"/>
      <c r="ILM3" s="31"/>
      <c r="ILN3" s="31"/>
      <c r="ILO3" s="31"/>
      <c r="ILP3" s="31"/>
      <c r="ILQ3" s="31"/>
      <c r="ILR3" s="31"/>
      <c r="ILS3" s="31"/>
      <c r="ILT3" s="31"/>
      <c r="ILU3" s="31"/>
      <c r="ILV3" s="31"/>
      <c r="ILW3" s="31"/>
      <c r="ILX3" s="31"/>
      <c r="ILY3" s="31"/>
      <c r="ILZ3" s="31"/>
      <c r="IMA3" s="31"/>
      <c r="IMB3" s="31"/>
      <c r="IMC3" s="31"/>
      <c r="IMD3" s="31"/>
      <c r="IME3" s="31"/>
      <c r="IMF3" s="31"/>
      <c r="IMG3" s="31"/>
      <c r="IMH3" s="31"/>
      <c r="IMI3" s="31"/>
      <c r="IMJ3" s="31"/>
      <c r="IMK3" s="31"/>
      <c r="IML3" s="31"/>
      <c r="IMM3" s="31"/>
      <c r="IMN3" s="31"/>
      <c r="IMO3" s="31"/>
      <c r="IMP3" s="31"/>
      <c r="IMQ3" s="31"/>
      <c r="IMR3" s="31"/>
      <c r="IMS3" s="31"/>
      <c r="IMT3" s="31"/>
      <c r="IMU3" s="31"/>
      <c r="IMV3" s="31"/>
      <c r="IMW3" s="31"/>
      <c r="IMX3" s="31"/>
      <c r="IMY3" s="31"/>
      <c r="IMZ3" s="31"/>
      <c r="INA3" s="31"/>
      <c r="INB3" s="31"/>
      <c r="INC3" s="31"/>
      <c r="IND3" s="31"/>
      <c r="INE3" s="31"/>
      <c r="INF3" s="31"/>
      <c r="ING3" s="31"/>
      <c r="INH3" s="31"/>
      <c r="INI3" s="31"/>
      <c r="INJ3" s="31"/>
      <c r="INK3" s="31"/>
      <c r="INL3" s="31"/>
      <c r="INM3" s="31"/>
      <c r="INN3" s="31"/>
      <c r="INO3" s="31"/>
      <c r="INP3" s="31"/>
      <c r="INQ3" s="31"/>
      <c r="INR3" s="31"/>
      <c r="INS3" s="31"/>
      <c r="INT3" s="31"/>
      <c r="INU3" s="31"/>
      <c r="INV3" s="31"/>
      <c r="INW3" s="31"/>
      <c r="INX3" s="31"/>
      <c r="INY3" s="31"/>
      <c r="INZ3" s="31"/>
      <c r="IOA3" s="31"/>
      <c r="IOB3" s="31"/>
      <c r="IOC3" s="31"/>
      <c r="IOD3" s="31"/>
      <c r="IOE3" s="31"/>
      <c r="IOF3" s="31"/>
      <c r="IOG3" s="31"/>
      <c r="IOH3" s="31"/>
      <c r="IOI3" s="31"/>
      <c r="IOJ3" s="31"/>
      <c r="IOK3" s="31"/>
      <c r="IOL3" s="31"/>
      <c r="IOM3" s="31"/>
      <c r="ION3" s="31"/>
      <c r="IOO3" s="31"/>
      <c r="IOP3" s="31"/>
      <c r="IOQ3" s="31"/>
      <c r="IOR3" s="31"/>
      <c r="IOS3" s="31"/>
      <c r="IOT3" s="31"/>
      <c r="IOU3" s="31"/>
      <c r="IOV3" s="31"/>
      <c r="IOW3" s="31"/>
      <c r="IOX3" s="31"/>
      <c r="IOY3" s="31"/>
      <c r="IOZ3" s="31"/>
      <c r="IPA3" s="31"/>
      <c r="IPB3" s="31"/>
      <c r="IPC3" s="31"/>
      <c r="IPD3" s="31"/>
      <c r="IPE3" s="31"/>
      <c r="IPF3" s="31"/>
      <c r="IPG3" s="31"/>
      <c r="IPH3" s="31"/>
      <c r="IPI3" s="31"/>
      <c r="IPJ3" s="31"/>
      <c r="IPK3" s="31"/>
      <c r="IPL3" s="31"/>
      <c r="IPM3" s="31"/>
      <c r="IPN3" s="31"/>
      <c r="IPO3" s="31"/>
      <c r="IPP3" s="31"/>
      <c r="IPQ3" s="31"/>
      <c r="IPR3" s="31"/>
      <c r="IPS3" s="31"/>
      <c r="IPT3" s="31"/>
      <c r="IPU3" s="31"/>
      <c r="IPV3" s="31"/>
      <c r="IPW3" s="31"/>
      <c r="IPX3" s="31"/>
      <c r="IPY3" s="31"/>
      <c r="IPZ3" s="31"/>
      <c r="IQA3" s="31"/>
      <c r="IQB3" s="31"/>
      <c r="IQC3" s="31"/>
      <c r="IQD3" s="31"/>
      <c r="IQE3" s="31"/>
      <c r="IQF3" s="31"/>
      <c r="IQG3" s="31"/>
      <c r="IQH3" s="31"/>
      <c r="IQI3" s="31"/>
      <c r="IQJ3" s="31"/>
      <c r="IQK3" s="31"/>
      <c r="IQL3" s="31"/>
      <c r="IQM3" s="31"/>
      <c r="IQN3" s="31"/>
      <c r="IQO3" s="31"/>
      <c r="IQP3" s="31"/>
      <c r="IQQ3" s="31"/>
      <c r="IQR3" s="31"/>
      <c r="IQS3" s="31"/>
      <c r="IQT3" s="31"/>
      <c r="IQU3" s="31"/>
      <c r="IQV3" s="31"/>
      <c r="IQW3" s="31"/>
      <c r="IQX3" s="31"/>
      <c r="IQY3" s="31"/>
      <c r="IQZ3" s="31"/>
      <c r="IRA3" s="31"/>
      <c r="IRB3" s="31"/>
      <c r="IRC3" s="31"/>
      <c r="IRD3" s="31"/>
      <c r="IRE3" s="31"/>
      <c r="IRF3" s="31"/>
      <c r="IRG3" s="31"/>
      <c r="IRH3" s="31"/>
      <c r="IRI3" s="31"/>
      <c r="IRJ3" s="31"/>
      <c r="IRK3" s="31"/>
      <c r="IRL3" s="31"/>
      <c r="IRM3" s="31"/>
      <c r="IRN3" s="31"/>
      <c r="IRO3" s="31"/>
      <c r="IRP3" s="31"/>
      <c r="IRQ3" s="31"/>
      <c r="IRR3" s="31"/>
      <c r="IRS3" s="31"/>
      <c r="IRT3" s="31"/>
      <c r="IRU3" s="31"/>
      <c r="IRV3" s="31"/>
      <c r="IRW3" s="31"/>
      <c r="IRX3" s="31"/>
      <c r="IRY3" s="31"/>
      <c r="IRZ3" s="31"/>
      <c r="ISA3" s="31"/>
      <c r="ISB3" s="31"/>
      <c r="ISC3" s="31"/>
      <c r="ISD3" s="31"/>
      <c r="ISE3" s="31"/>
      <c r="ISF3" s="31"/>
      <c r="ISG3" s="31"/>
      <c r="ISH3" s="31"/>
      <c r="ISI3" s="31"/>
      <c r="ISJ3" s="31"/>
      <c r="ISK3" s="31"/>
      <c r="ISL3" s="31"/>
      <c r="ISM3" s="31"/>
      <c r="ISN3" s="31"/>
      <c r="ISO3" s="31"/>
      <c r="ISP3" s="31"/>
      <c r="ISQ3" s="31"/>
      <c r="ISR3" s="31"/>
      <c r="ISS3" s="31"/>
      <c r="IST3" s="31"/>
      <c r="ISU3" s="31"/>
      <c r="ISV3" s="31"/>
      <c r="ISW3" s="31"/>
      <c r="ISX3" s="31"/>
      <c r="ISY3" s="31"/>
      <c r="ISZ3" s="31"/>
      <c r="ITA3" s="31"/>
      <c r="ITB3" s="31"/>
      <c r="ITC3" s="31"/>
      <c r="ITD3" s="31"/>
      <c r="ITE3" s="31"/>
      <c r="ITF3" s="31"/>
      <c r="ITG3" s="31"/>
      <c r="ITH3" s="31"/>
      <c r="ITI3" s="31"/>
      <c r="ITJ3" s="31"/>
      <c r="ITK3" s="31"/>
      <c r="ITL3" s="31"/>
      <c r="ITM3" s="31"/>
      <c r="ITN3" s="31"/>
      <c r="ITO3" s="31"/>
      <c r="ITP3" s="31"/>
      <c r="ITQ3" s="31"/>
      <c r="ITR3" s="31"/>
      <c r="ITS3" s="31"/>
      <c r="ITT3" s="31"/>
      <c r="ITU3" s="31"/>
      <c r="ITV3" s="31"/>
      <c r="ITW3" s="31"/>
      <c r="ITX3" s="31"/>
      <c r="ITY3" s="31"/>
      <c r="ITZ3" s="31"/>
      <c r="IUA3" s="31"/>
      <c r="IUB3" s="31"/>
      <c r="IUC3" s="31"/>
      <c r="IUD3" s="31"/>
      <c r="IUE3" s="31"/>
      <c r="IUF3" s="31"/>
      <c r="IUG3" s="31"/>
      <c r="IUH3" s="31"/>
      <c r="IUI3" s="31"/>
      <c r="IUJ3" s="31"/>
      <c r="IUK3" s="31"/>
      <c r="IUL3" s="31"/>
      <c r="IUM3" s="31"/>
      <c r="IUN3" s="31"/>
      <c r="IUO3" s="31"/>
      <c r="IUP3" s="31"/>
      <c r="IUQ3" s="31"/>
      <c r="IUR3" s="31"/>
      <c r="IUS3" s="31"/>
      <c r="IUT3" s="31"/>
      <c r="IUU3" s="31"/>
      <c r="IUV3" s="31"/>
      <c r="IUW3" s="31"/>
      <c r="IUX3" s="31"/>
      <c r="IUY3" s="31"/>
      <c r="IUZ3" s="31"/>
      <c r="IVA3" s="31"/>
      <c r="IVB3" s="31"/>
      <c r="IVC3" s="31"/>
      <c r="IVD3" s="31"/>
      <c r="IVE3" s="31"/>
      <c r="IVF3" s="31"/>
      <c r="IVG3" s="31"/>
      <c r="IVH3" s="31"/>
      <c r="IVI3" s="31"/>
      <c r="IVJ3" s="31"/>
      <c r="IVK3" s="31"/>
      <c r="IVL3" s="31"/>
      <c r="IVM3" s="31"/>
      <c r="IVN3" s="31"/>
      <c r="IVO3" s="31"/>
      <c r="IVP3" s="31"/>
      <c r="IVQ3" s="31"/>
      <c r="IVR3" s="31"/>
      <c r="IVS3" s="31"/>
      <c r="IVT3" s="31"/>
      <c r="IVU3" s="31"/>
      <c r="IVV3" s="31"/>
      <c r="IVW3" s="31"/>
      <c r="IVX3" s="31"/>
      <c r="IVY3" s="31"/>
      <c r="IVZ3" s="31"/>
      <c r="IWA3" s="31"/>
      <c r="IWB3" s="31"/>
      <c r="IWC3" s="31"/>
      <c r="IWD3" s="31"/>
      <c r="IWE3" s="31"/>
      <c r="IWF3" s="31"/>
      <c r="IWG3" s="31"/>
      <c r="IWH3" s="31"/>
      <c r="IWI3" s="31"/>
      <c r="IWJ3" s="31"/>
      <c r="IWK3" s="31"/>
      <c r="IWL3" s="31"/>
      <c r="IWM3" s="31"/>
      <c r="IWN3" s="31"/>
      <c r="IWO3" s="31"/>
      <c r="IWP3" s="31"/>
      <c r="IWQ3" s="31"/>
      <c r="IWR3" s="31"/>
      <c r="IWS3" s="31"/>
      <c r="IWT3" s="31"/>
      <c r="IWU3" s="31"/>
      <c r="IWV3" s="31"/>
      <c r="IWW3" s="31"/>
      <c r="IWX3" s="31"/>
      <c r="IWY3" s="31"/>
      <c r="IWZ3" s="31"/>
      <c r="IXA3" s="31"/>
      <c r="IXB3" s="31"/>
      <c r="IXC3" s="31"/>
      <c r="IXD3" s="31"/>
      <c r="IXE3" s="31"/>
      <c r="IXF3" s="31"/>
      <c r="IXG3" s="31"/>
      <c r="IXH3" s="31"/>
      <c r="IXI3" s="31"/>
      <c r="IXJ3" s="31"/>
      <c r="IXK3" s="31"/>
      <c r="IXL3" s="31"/>
      <c r="IXM3" s="31"/>
      <c r="IXN3" s="31"/>
      <c r="IXO3" s="31"/>
      <c r="IXP3" s="31"/>
      <c r="IXQ3" s="31"/>
      <c r="IXR3" s="31"/>
      <c r="IXS3" s="31"/>
      <c r="IXT3" s="31"/>
      <c r="IXU3" s="31"/>
      <c r="IXV3" s="31"/>
      <c r="IXW3" s="31"/>
      <c r="IXX3" s="31"/>
      <c r="IXY3" s="31"/>
      <c r="IXZ3" s="31"/>
      <c r="IYA3" s="31"/>
      <c r="IYB3" s="31"/>
      <c r="IYC3" s="31"/>
      <c r="IYD3" s="31"/>
      <c r="IYE3" s="31"/>
      <c r="IYF3" s="31"/>
      <c r="IYG3" s="31"/>
      <c r="IYH3" s="31"/>
      <c r="IYI3" s="31"/>
      <c r="IYJ3" s="31"/>
      <c r="IYK3" s="31"/>
      <c r="IYL3" s="31"/>
      <c r="IYM3" s="31"/>
      <c r="IYN3" s="31"/>
      <c r="IYO3" s="31"/>
      <c r="IYP3" s="31"/>
      <c r="IYQ3" s="31"/>
      <c r="IYR3" s="31"/>
      <c r="IYS3" s="31"/>
      <c r="IYT3" s="31"/>
      <c r="IYU3" s="31"/>
      <c r="IYV3" s="31"/>
      <c r="IYW3" s="31"/>
      <c r="IYX3" s="31"/>
      <c r="IYY3" s="31"/>
      <c r="IYZ3" s="31"/>
      <c r="IZA3" s="31"/>
      <c r="IZB3" s="31"/>
      <c r="IZC3" s="31"/>
      <c r="IZD3" s="31"/>
      <c r="IZE3" s="31"/>
      <c r="IZF3" s="31"/>
      <c r="IZG3" s="31"/>
      <c r="IZH3" s="31"/>
      <c r="IZI3" s="31"/>
      <c r="IZJ3" s="31"/>
      <c r="IZK3" s="31"/>
      <c r="IZL3" s="31"/>
      <c r="IZM3" s="31"/>
      <c r="IZN3" s="31"/>
      <c r="IZO3" s="31"/>
      <c r="IZP3" s="31"/>
      <c r="IZQ3" s="31"/>
      <c r="IZR3" s="31"/>
      <c r="IZS3" s="31"/>
      <c r="IZT3" s="31"/>
      <c r="IZU3" s="31"/>
      <c r="IZV3" s="31"/>
      <c r="IZW3" s="31"/>
      <c r="IZX3" s="31"/>
      <c r="IZY3" s="31"/>
      <c r="IZZ3" s="31"/>
      <c r="JAA3" s="31"/>
      <c r="JAB3" s="31"/>
      <c r="JAC3" s="31"/>
      <c r="JAD3" s="31"/>
      <c r="JAE3" s="31"/>
      <c r="JAF3" s="31"/>
      <c r="JAG3" s="31"/>
      <c r="JAH3" s="31"/>
      <c r="JAI3" s="31"/>
      <c r="JAJ3" s="31"/>
      <c r="JAK3" s="31"/>
      <c r="JAL3" s="31"/>
      <c r="JAM3" s="31"/>
      <c r="JAN3" s="31"/>
      <c r="JAO3" s="31"/>
      <c r="JAP3" s="31"/>
      <c r="JAQ3" s="31"/>
      <c r="JAR3" s="31"/>
      <c r="JAS3" s="31"/>
      <c r="JAT3" s="31"/>
      <c r="JAU3" s="31"/>
      <c r="JAV3" s="31"/>
      <c r="JAW3" s="31"/>
      <c r="JAX3" s="31"/>
      <c r="JAY3" s="31"/>
      <c r="JAZ3" s="31"/>
      <c r="JBA3" s="31"/>
      <c r="JBB3" s="31"/>
      <c r="JBC3" s="31"/>
      <c r="JBD3" s="31"/>
      <c r="JBE3" s="31"/>
      <c r="JBF3" s="31"/>
      <c r="JBG3" s="31"/>
      <c r="JBH3" s="31"/>
      <c r="JBI3" s="31"/>
      <c r="JBJ3" s="31"/>
      <c r="JBK3" s="31"/>
      <c r="JBL3" s="31"/>
      <c r="JBM3" s="31"/>
      <c r="JBN3" s="31"/>
      <c r="JBO3" s="31"/>
      <c r="JBP3" s="31"/>
      <c r="JBQ3" s="31"/>
      <c r="JBR3" s="31"/>
      <c r="JBS3" s="31"/>
      <c r="JBT3" s="31"/>
      <c r="JBU3" s="31"/>
      <c r="JBV3" s="31"/>
      <c r="JBW3" s="31"/>
      <c r="JBX3" s="31"/>
      <c r="JBY3" s="31"/>
      <c r="JBZ3" s="31"/>
      <c r="JCA3" s="31"/>
      <c r="JCB3" s="31"/>
      <c r="JCC3" s="31"/>
      <c r="JCD3" s="31"/>
      <c r="JCE3" s="31"/>
      <c r="JCF3" s="31"/>
      <c r="JCG3" s="31"/>
      <c r="JCH3" s="31"/>
      <c r="JCI3" s="31"/>
      <c r="JCJ3" s="31"/>
      <c r="JCK3" s="31"/>
      <c r="JCL3" s="31"/>
      <c r="JCM3" s="31"/>
      <c r="JCN3" s="31"/>
      <c r="JCO3" s="31"/>
      <c r="JCP3" s="31"/>
      <c r="JCQ3" s="31"/>
      <c r="JCR3" s="31"/>
      <c r="JCS3" s="31"/>
      <c r="JCT3" s="31"/>
      <c r="JCU3" s="31"/>
      <c r="JCV3" s="31"/>
      <c r="JCW3" s="31"/>
      <c r="JCX3" s="31"/>
      <c r="JCY3" s="31"/>
      <c r="JCZ3" s="31"/>
      <c r="JDA3" s="31"/>
      <c r="JDB3" s="31"/>
      <c r="JDC3" s="31"/>
      <c r="JDD3" s="31"/>
      <c r="JDE3" s="31"/>
      <c r="JDF3" s="31"/>
      <c r="JDG3" s="31"/>
      <c r="JDH3" s="31"/>
      <c r="JDI3" s="31"/>
      <c r="JDJ3" s="31"/>
      <c r="JDK3" s="31"/>
      <c r="JDL3" s="31"/>
      <c r="JDM3" s="31"/>
      <c r="JDN3" s="31"/>
      <c r="JDO3" s="31"/>
      <c r="JDP3" s="31"/>
      <c r="JDQ3" s="31"/>
      <c r="JDR3" s="31"/>
      <c r="JDS3" s="31"/>
      <c r="JDT3" s="31"/>
      <c r="JDU3" s="31"/>
      <c r="JDV3" s="31"/>
      <c r="JDW3" s="31"/>
      <c r="JDX3" s="31"/>
      <c r="JDY3" s="31"/>
      <c r="JDZ3" s="31"/>
      <c r="JEA3" s="31"/>
      <c r="JEB3" s="31"/>
      <c r="JEC3" s="31"/>
      <c r="JED3" s="31"/>
      <c r="JEE3" s="31"/>
      <c r="JEF3" s="31"/>
      <c r="JEG3" s="31"/>
      <c r="JEH3" s="31"/>
      <c r="JEI3" s="31"/>
      <c r="JEJ3" s="31"/>
      <c r="JEK3" s="31"/>
      <c r="JEL3" s="31"/>
      <c r="JEM3" s="31"/>
      <c r="JEN3" s="31"/>
      <c r="JEO3" s="31"/>
      <c r="JEP3" s="31"/>
      <c r="JEQ3" s="31"/>
      <c r="JER3" s="31"/>
      <c r="JES3" s="31"/>
      <c r="JET3" s="31"/>
      <c r="JEU3" s="31"/>
      <c r="JEV3" s="31"/>
      <c r="JEW3" s="31"/>
      <c r="JEX3" s="31"/>
      <c r="JEY3" s="31"/>
      <c r="JEZ3" s="31"/>
      <c r="JFA3" s="31"/>
      <c r="JFB3" s="31"/>
      <c r="JFC3" s="31"/>
      <c r="JFD3" s="31"/>
      <c r="JFE3" s="31"/>
      <c r="JFF3" s="31"/>
      <c r="JFG3" s="31"/>
      <c r="JFH3" s="31"/>
      <c r="JFI3" s="31"/>
      <c r="JFJ3" s="31"/>
      <c r="JFK3" s="31"/>
      <c r="JFL3" s="31"/>
      <c r="JFM3" s="31"/>
      <c r="JFN3" s="31"/>
      <c r="JFO3" s="31"/>
      <c r="JFP3" s="31"/>
      <c r="JFQ3" s="31"/>
      <c r="JFR3" s="31"/>
      <c r="JFS3" s="31"/>
      <c r="JFT3" s="31"/>
      <c r="JFU3" s="31"/>
      <c r="JFV3" s="31"/>
      <c r="JFW3" s="31"/>
      <c r="JFX3" s="31"/>
      <c r="JFY3" s="31"/>
      <c r="JFZ3" s="31"/>
      <c r="JGA3" s="31"/>
      <c r="JGB3" s="31"/>
      <c r="JGC3" s="31"/>
      <c r="JGD3" s="31"/>
      <c r="JGE3" s="31"/>
      <c r="JGF3" s="31"/>
      <c r="JGG3" s="31"/>
      <c r="JGH3" s="31"/>
      <c r="JGI3" s="31"/>
      <c r="JGJ3" s="31"/>
      <c r="JGK3" s="31"/>
      <c r="JGL3" s="31"/>
      <c r="JGM3" s="31"/>
      <c r="JGN3" s="31"/>
      <c r="JGO3" s="31"/>
      <c r="JGP3" s="31"/>
      <c r="JGQ3" s="31"/>
      <c r="JGR3" s="31"/>
      <c r="JGS3" s="31"/>
      <c r="JGT3" s="31"/>
      <c r="JGU3" s="31"/>
      <c r="JGV3" s="31"/>
      <c r="JGW3" s="31"/>
      <c r="JGX3" s="31"/>
      <c r="JGY3" s="31"/>
      <c r="JGZ3" s="31"/>
      <c r="JHA3" s="31"/>
      <c r="JHB3" s="31"/>
      <c r="JHC3" s="31"/>
      <c r="JHD3" s="31"/>
      <c r="JHE3" s="31"/>
      <c r="JHF3" s="31"/>
      <c r="JHG3" s="31"/>
      <c r="JHH3" s="31"/>
      <c r="JHI3" s="31"/>
      <c r="JHJ3" s="31"/>
      <c r="JHK3" s="31"/>
      <c r="JHL3" s="31"/>
      <c r="JHM3" s="31"/>
      <c r="JHN3" s="31"/>
      <c r="JHO3" s="31"/>
      <c r="JHP3" s="31"/>
      <c r="JHQ3" s="31"/>
      <c r="JHR3" s="31"/>
      <c r="JHS3" s="31"/>
      <c r="JHT3" s="31"/>
      <c r="JHU3" s="31"/>
      <c r="JHV3" s="31"/>
      <c r="JHW3" s="31"/>
      <c r="JHX3" s="31"/>
      <c r="JHY3" s="31"/>
      <c r="JHZ3" s="31"/>
      <c r="JIA3" s="31"/>
      <c r="JIB3" s="31"/>
      <c r="JIC3" s="31"/>
      <c r="JID3" s="31"/>
      <c r="JIE3" s="31"/>
      <c r="JIF3" s="31"/>
      <c r="JIG3" s="31"/>
      <c r="JIH3" s="31"/>
      <c r="JII3" s="31"/>
      <c r="JIJ3" s="31"/>
      <c r="JIK3" s="31"/>
      <c r="JIL3" s="31"/>
      <c r="JIM3" s="31"/>
      <c r="JIN3" s="31"/>
      <c r="JIO3" s="31"/>
      <c r="JIP3" s="31"/>
      <c r="JIQ3" s="31"/>
      <c r="JIR3" s="31"/>
      <c r="JIS3" s="31"/>
      <c r="JIT3" s="31"/>
      <c r="JIU3" s="31"/>
      <c r="JIV3" s="31"/>
      <c r="JIW3" s="31"/>
      <c r="JIX3" s="31"/>
      <c r="JIY3" s="31"/>
      <c r="JIZ3" s="31"/>
      <c r="JJA3" s="31"/>
      <c r="JJB3" s="31"/>
      <c r="JJC3" s="31"/>
      <c r="JJD3" s="31"/>
      <c r="JJE3" s="31"/>
      <c r="JJF3" s="31"/>
      <c r="JJG3" s="31"/>
      <c r="JJH3" s="31"/>
      <c r="JJI3" s="31"/>
      <c r="JJJ3" s="31"/>
      <c r="JJK3" s="31"/>
      <c r="JJL3" s="31"/>
      <c r="JJM3" s="31"/>
      <c r="JJN3" s="31"/>
      <c r="JJO3" s="31"/>
      <c r="JJP3" s="31"/>
      <c r="JJQ3" s="31"/>
      <c r="JJR3" s="31"/>
      <c r="JJS3" s="31"/>
      <c r="JJT3" s="31"/>
      <c r="JJU3" s="31"/>
      <c r="JJV3" s="31"/>
      <c r="JJW3" s="31"/>
      <c r="JJX3" s="31"/>
      <c r="JJY3" s="31"/>
      <c r="JJZ3" s="31"/>
      <c r="JKA3" s="31"/>
      <c r="JKB3" s="31"/>
      <c r="JKC3" s="31"/>
      <c r="JKD3" s="31"/>
      <c r="JKE3" s="31"/>
      <c r="JKF3" s="31"/>
      <c r="JKG3" s="31"/>
      <c r="JKH3" s="31"/>
      <c r="JKI3" s="31"/>
      <c r="JKJ3" s="31"/>
      <c r="JKK3" s="31"/>
      <c r="JKL3" s="31"/>
      <c r="JKM3" s="31"/>
      <c r="JKN3" s="31"/>
      <c r="JKO3" s="31"/>
      <c r="JKP3" s="31"/>
      <c r="JKQ3" s="31"/>
      <c r="JKR3" s="31"/>
      <c r="JKS3" s="31"/>
      <c r="JKT3" s="31"/>
      <c r="JKU3" s="31"/>
      <c r="JKV3" s="31"/>
      <c r="JKW3" s="31"/>
      <c r="JKX3" s="31"/>
      <c r="JKY3" s="31"/>
      <c r="JKZ3" s="31"/>
      <c r="JLA3" s="31"/>
      <c r="JLB3" s="31"/>
      <c r="JLC3" s="31"/>
      <c r="JLD3" s="31"/>
      <c r="JLE3" s="31"/>
      <c r="JLF3" s="31"/>
      <c r="JLG3" s="31"/>
      <c r="JLH3" s="31"/>
      <c r="JLI3" s="31"/>
      <c r="JLJ3" s="31"/>
      <c r="JLK3" s="31"/>
      <c r="JLL3" s="31"/>
      <c r="JLM3" s="31"/>
      <c r="JLN3" s="31"/>
      <c r="JLO3" s="31"/>
      <c r="JLP3" s="31"/>
      <c r="JLQ3" s="31"/>
      <c r="JLR3" s="31"/>
      <c r="JLS3" s="31"/>
      <c r="JLT3" s="31"/>
      <c r="JLU3" s="31"/>
      <c r="JLV3" s="31"/>
      <c r="JLW3" s="31"/>
      <c r="JLX3" s="31"/>
      <c r="JLY3" s="31"/>
      <c r="JLZ3" s="31"/>
      <c r="JMA3" s="31"/>
      <c r="JMB3" s="31"/>
      <c r="JMC3" s="31"/>
      <c r="JMD3" s="31"/>
      <c r="JME3" s="31"/>
      <c r="JMF3" s="31"/>
      <c r="JMG3" s="31"/>
      <c r="JMH3" s="31"/>
      <c r="JMI3" s="31"/>
      <c r="JMJ3" s="31"/>
      <c r="JMK3" s="31"/>
      <c r="JML3" s="31"/>
      <c r="JMM3" s="31"/>
      <c r="JMN3" s="31"/>
      <c r="JMO3" s="31"/>
      <c r="JMP3" s="31"/>
      <c r="JMQ3" s="31"/>
      <c r="JMR3" s="31"/>
      <c r="JMS3" s="31"/>
      <c r="JMT3" s="31"/>
      <c r="JMU3" s="31"/>
      <c r="JMV3" s="31"/>
      <c r="JMW3" s="31"/>
      <c r="JMX3" s="31"/>
      <c r="JMY3" s="31"/>
      <c r="JMZ3" s="31"/>
      <c r="JNA3" s="31"/>
      <c r="JNB3" s="31"/>
      <c r="JNC3" s="31"/>
      <c r="JND3" s="31"/>
      <c r="JNE3" s="31"/>
      <c r="JNF3" s="31"/>
      <c r="JNG3" s="31"/>
      <c r="JNH3" s="31"/>
      <c r="JNI3" s="31"/>
      <c r="JNJ3" s="31"/>
      <c r="JNK3" s="31"/>
      <c r="JNL3" s="31"/>
      <c r="JNM3" s="31"/>
      <c r="JNN3" s="31"/>
      <c r="JNO3" s="31"/>
      <c r="JNP3" s="31"/>
      <c r="JNQ3" s="31"/>
      <c r="JNR3" s="31"/>
      <c r="JNS3" s="31"/>
      <c r="JNT3" s="31"/>
      <c r="JNU3" s="31"/>
      <c r="JNV3" s="31"/>
      <c r="JNW3" s="31"/>
      <c r="JNX3" s="31"/>
      <c r="JNY3" s="31"/>
      <c r="JNZ3" s="31"/>
      <c r="JOA3" s="31"/>
      <c r="JOB3" s="31"/>
      <c r="JOC3" s="31"/>
      <c r="JOD3" s="31"/>
      <c r="JOE3" s="31"/>
      <c r="JOF3" s="31"/>
      <c r="JOG3" s="31"/>
      <c r="JOH3" s="31"/>
      <c r="JOI3" s="31"/>
      <c r="JOJ3" s="31"/>
      <c r="JOK3" s="31"/>
      <c r="JOL3" s="31"/>
      <c r="JOM3" s="31"/>
      <c r="JON3" s="31"/>
      <c r="JOO3" s="31"/>
      <c r="JOP3" s="31"/>
      <c r="JOQ3" s="31"/>
      <c r="JOR3" s="31"/>
      <c r="JOS3" s="31"/>
      <c r="JOT3" s="31"/>
      <c r="JOU3" s="31"/>
      <c r="JOV3" s="31"/>
      <c r="JOW3" s="31"/>
      <c r="JOX3" s="31"/>
      <c r="JOY3" s="31"/>
      <c r="JOZ3" s="31"/>
      <c r="JPA3" s="31"/>
      <c r="JPB3" s="31"/>
      <c r="JPC3" s="31"/>
      <c r="JPD3" s="31"/>
      <c r="JPE3" s="31"/>
      <c r="JPF3" s="31"/>
      <c r="JPG3" s="31"/>
      <c r="JPH3" s="31"/>
      <c r="JPI3" s="31"/>
      <c r="JPJ3" s="31"/>
      <c r="JPK3" s="31"/>
      <c r="JPL3" s="31"/>
      <c r="JPM3" s="31"/>
      <c r="JPN3" s="31"/>
      <c r="JPO3" s="31"/>
      <c r="JPP3" s="31"/>
      <c r="JPQ3" s="31"/>
      <c r="JPR3" s="31"/>
      <c r="JPS3" s="31"/>
      <c r="JPT3" s="31"/>
      <c r="JPU3" s="31"/>
      <c r="JPV3" s="31"/>
      <c r="JPW3" s="31"/>
      <c r="JPX3" s="31"/>
      <c r="JPY3" s="31"/>
      <c r="JPZ3" s="31"/>
      <c r="JQA3" s="31"/>
      <c r="JQB3" s="31"/>
      <c r="JQC3" s="31"/>
      <c r="JQD3" s="31"/>
      <c r="JQE3" s="31"/>
      <c r="JQF3" s="31"/>
      <c r="JQG3" s="31"/>
      <c r="JQH3" s="31"/>
      <c r="JQI3" s="31"/>
      <c r="JQJ3" s="31"/>
      <c r="JQK3" s="31"/>
      <c r="JQL3" s="31"/>
      <c r="JQM3" s="31"/>
      <c r="JQN3" s="31"/>
      <c r="JQO3" s="31"/>
      <c r="JQP3" s="31"/>
      <c r="JQQ3" s="31"/>
      <c r="JQR3" s="31"/>
      <c r="JQS3" s="31"/>
      <c r="JQT3" s="31"/>
      <c r="JQU3" s="31"/>
      <c r="JQV3" s="31"/>
      <c r="JQW3" s="31"/>
      <c r="JQX3" s="31"/>
      <c r="JQY3" s="31"/>
      <c r="JQZ3" s="31"/>
      <c r="JRA3" s="31"/>
      <c r="JRB3" s="31"/>
      <c r="JRC3" s="31"/>
      <c r="JRD3" s="31"/>
      <c r="JRE3" s="31"/>
      <c r="JRF3" s="31"/>
      <c r="JRG3" s="31"/>
      <c r="JRH3" s="31"/>
      <c r="JRI3" s="31"/>
      <c r="JRJ3" s="31"/>
      <c r="JRK3" s="31"/>
      <c r="JRL3" s="31"/>
      <c r="JRM3" s="31"/>
      <c r="JRN3" s="31"/>
      <c r="JRO3" s="31"/>
      <c r="JRP3" s="31"/>
      <c r="JRQ3" s="31"/>
      <c r="JRR3" s="31"/>
      <c r="JRS3" s="31"/>
      <c r="JRT3" s="31"/>
      <c r="JRU3" s="31"/>
      <c r="JRV3" s="31"/>
      <c r="JRW3" s="31"/>
      <c r="JRX3" s="31"/>
      <c r="JRY3" s="31"/>
      <c r="JRZ3" s="31"/>
      <c r="JSA3" s="31"/>
      <c r="JSB3" s="31"/>
      <c r="JSC3" s="31"/>
      <c r="JSD3" s="31"/>
      <c r="JSE3" s="31"/>
      <c r="JSF3" s="31"/>
      <c r="JSG3" s="31"/>
      <c r="JSH3" s="31"/>
      <c r="JSI3" s="31"/>
      <c r="JSJ3" s="31"/>
      <c r="JSK3" s="31"/>
      <c r="JSL3" s="31"/>
      <c r="JSM3" s="31"/>
      <c r="JSN3" s="31"/>
      <c r="JSO3" s="31"/>
      <c r="JSP3" s="31"/>
      <c r="JSQ3" s="31"/>
      <c r="JSR3" s="31"/>
      <c r="JSS3" s="31"/>
      <c r="JST3" s="31"/>
      <c r="JSU3" s="31"/>
      <c r="JSV3" s="31"/>
      <c r="JSW3" s="31"/>
      <c r="JSX3" s="31"/>
      <c r="JSY3" s="31"/>
      <c r="JSZ3" s="31"/>
      <c r="JTA3" s="31"/>
      <c r="JTB3" s="31"/>
      <c r="JTC3" s="31"/>
      <c r="JTD3" s="31"/>
      <c r="JTE3" s="31"/>
      <c r="JTF3" s="31"/>
      <c r="JTG3" s="31"/>
      <c r="JTH3" s="31"/>
      <c r="JTI3" s="31"/>
      <c r="JTJ3" s="31"/>
      <c r="JTK3" s="31"/>
      <c r="JTL3" s="31"/>
      <c r="JTM3" s="31"/>
      <c r="JTN3" s="31"/>
      <c r="JTO3" s="31"/>
      <c r="JTP3" s="31"/>
      <c r="JTQ3" s="31"/>
      <c r="JTR3" s="31"/>
      <c r="JTS3" s="31"/>
      <c r="JTT3" s="31"/>
      <c r="JTU3" s="31"/>
      <c r="JTV3" s="31"/>
      <c r="JTW3" s="31"/>
      <c r="JTX3" s="31"/>
      <c r="JTY3" s="31"/>
      <c r="JTZ3" s="31"/>
      <c r="JUA3" s="31"/>
      <c r="JUB3" s="31"/>
      <c r="JUC3" s="31"/>
      <c r="JUD3" s="31"/>
      <c r="JUE3" s="31"/>
      <c r="JUF3" s="31"/>
      <c r="JUG3" s="31"/>
      <c r="JUH3" s="31"/>
      <c r="JUI3" s="31"/>
      <c r="JUJ3" s="31"/>
      <c r="JUK3" s="31"/>
      <c r="JUL3" s="31"/>
      <c r="JUM3" s="31"/>
      <c r="JUN3" s="31"/>
      <c r="JUO3" s="31"/>
      <c r="JUP3" s="31"/>
      <c r="JUQ3" s="31"/>
      <c r="JUR3" s="31"/>
      <c r="JUS3" s="31"/>
      <c r="JUT3" s="31"/>
      <c r="JUU3" s="31"/>
      <c r="JUV3" s="31"/>
      <c r="JUW3" s="31"/>
      <c r="JUX3" s="31"/>
      <c r="JUY3" s="31"/>
      <c r="JUZ3" s="31"/>
      <c r="JVA3" s="31"/>
      <c r="JVB3" s="31"/>
      <c r="JVC3" s="31"/>
      <c r="JVD3" s="31"/>
      <c r="JVE3" s="31"/>
      <c r="JVF3" s="31"/>
      <c r="JVG3" s="31"/>
      <c r="JVH3" s="31"/>
      <c r="JVI3" s="31"/>
      <c r="JVJ3" s="31"/>
      <c r="JVK3" s="31"/>
      <c r="JVL3" s="31"/>
      <c r="JVM3" s="31"/>
      <c r="JVN3" s="31"/>
      <c r="JVO3" s="31"/>
      <c r="JVP3" s="31"/>
      <c r="JVQ3" s="31"/>
      <c r="JVR3" s="31"/>
      <c r="JVS3" s="31"/>
      <c r="JVT3" s="31"/>
      <c r="JVU3" s="31"/>
      <c r="JVV3" s="31"/>
      <c r="JVW3" s="31"/>
      <c r="JVX3" s="31"/>
      <c r="JVY3" s="31"/>
      <c r="JVZ3" s="31"/>
      <c r="JWA3" s="31"/>
      <c r="JWB3" s="31"/>
      <c r="JWC3" s="31"/>
      <c r="JWD3" s="31"/>
      <c r="JWE3" s="31"/>
      <c r="JWF3" s="31"/>
      <c r="JWG3" s="31"/>
      <c r="JWH3" s="31"/>
      <c r="JWI3" s="31"/>
      <c r="JWJ3" s="31"/>
      <c r="JWK3" s="31"/>
      <c r="JWL3" s="31"/>
      <c r="JWM3" s="31"/>
      <c r="JWN3" s="31"/>
      <c r="JWO3" s="31"/>
      <c r="JWP3" s="31"/>
      <c r="JWQ3" s="31"/>
      <c r="JWR3" s="31"/>
      <c r="JWS3" s="31"/>
      <c r="JWT3" s="31"/>
      <c r="JWU3" s="31"/>
      <c r="JWV3" s="31"/>
      <c r="JWW3" s="31"/>
      <c r="JWX3" s="31"/>
      <c r="JWY3" s="31"/>
      <c r="JWZ3" s="31"/>
      <c r="JXA3" s="31"/>
      <c r="JXB3" s="31"/>
      <c r="JXC3" s="31"/>
      <c r="JXD3" s="31"/>
      <c r="JXE3" s="31"/>
      <c r="JXF3" s="31"/>
      <c r="JXG3" s="31"/>
      <c r="JXH3" s="31"/>
      <c r="JXI3" s="31"/>
      <c r="JXJ3" s="31"/>
      <c r="JXK3" s="31"/>
      <c r="JXL3" s="31"/>
      <c r="JXM3" s="31"/>
      <c r="JXN3" s="31"/>
      <c r="JXO3" s="31"/>
      <c r="JXP3" s="31"/>
      <c r="JXQ3" s="31"/>
      <c r="JXR3" s="31"/>
      <c r="JXS3" s="31"/>
      <c r="JXT3" s="31"/>
      <c r="JXU3" s="31"/>
      <c r="JXV3" s="31"/>
      <c r="JXW3" s="31"/>
      <c r="JXX3" s="31"/>
      <c r="JXY3" s="31"/>
      <c r="JXZ3" s="31"/>
      <c r="JYA3" s="31"/>
      <c r="JYB3" s="31"/>
      <c r="JYC3" s="31"/>
      <c r="JYD3" s="31"/>
      <c r="JYE3" s="31"/>
      <c r="JYF3" s="31"/>
      <c r="JYG3" s="31"/>
      <c r="JYH3" s="31"/>
      <c r="JYI3" s="31"/>
      <c r="JYJ3" s="31"/>
      <c r="JYK3" s="31"/>
      <c r="JYL3" s="31"/>
      <c r="JYM3" s="31"/>
      <c r="JYN3" s="31"/>
      <c r="JYO3" s="31"/>
      <c r="JYP3" s="31"/>
      <c r="JYQ3" s="31"/>
      <c r="JYR3" s="31"/>
      <c r="JYS3" s="31"/>
      <c r="JYT3" s="31"/>
      <c r="JYU3" s="31"/>
      <c r="JYV3" s="31"/>
      <c r="JYW3" s="31"/>
      <c r="JYX3" s="31"/>
      <c r="JYY3" s="31"/>
      <c r="JYZ3" s="31"/>
      <c r="JZA3" s="31"/>
      <c r="JZB3" s="31"/>
      <c r="JZC3" s="31"/>
      <c r="JZD3" s="31"/>
      <c r="JZE3" s="31"/>
      <c r="JZF3" s="31"/>
      <c r="JZG3" s="31"/>
      <c r="JZH3" s="31"/>
      <c r="JZI3" s="31"/>
      <c r="JZJ3" s="31"/>
      <c r="JZK3" s="31"/>
      <c r="JZL3" s="31"/>
      <c r="JZM3" s="31"/>
      <c r="JZN3" s="31"/>
      <c r="JZO3" s="31"/>
      <c r="JZP3" s="31"/>
      <c r="JZQ3" s="31"/>
      <c r="JZR3" s="31"/>
      <c r="JZS3" s="31"/>
      <c r="JZT3" s="31"/>
      <c r="JZU3" s="31"/>
      <c r="JZV3" s="31"/>
      <c r="JZW3" s="31"/>
      <c r="JZX3" s="31"/>
      <c r="JZY3" s="31"/>
      <c r="JZZ3" s="31"/>
      <c r="KAA3" s="31"/>
      <c r="KAB3" s="31"/>
      <c r="KAC3" s="31"/>
      <c r="KAD3" s="31"/>
      <c r="KAE3" s="31"/>
      <c r="KAF3" s="31"/>
      <c r="KAG3" s="31"/>
      <c r="KAH3" s="31"/>
      <c r="KAI3" s="31"/>
      <c r="KAJ3" s="31"/>
      <c r="KAK3" s="31"/>
      <c r="KAL3" s="31"/>
      <c r="KAM3" s="31"/>
      <c r="KAN3" s="31"/>
      <c r="KAO3" s="31"/>
      <c r="KAP3" s="31"/>
      <c r="KAQ3" s="31"/>
      <c r="KAR3" s="31"/>
      <c r="KAS3" s="31"/>
      <c r="KAT3" s="31"/>
      <c r="KAU3" s="31"/>
      <c r="KAV3" s="31"/>
      <c r="KAW3" s="31"/>
      <c r="KAX3" s="31"/>
      <c r="KAY3" s="31"/>
      <c r="KAZ3" s="31"/>
      <c r="KBA3" s="31"/>
      <c r="KBB3" s="31"/>
      <c r="KBC3" s="31"/>
      <c r="KBD3" s="31"/>
      <c r="KBE3" s="31"/>
      <c r="KBF3" s="31"/>
      <c r="KBG3" s="31"/>
      <c r="KBH3" s="31"/>
      <c r="KBI3" s="31"/>
      <c r="KBJ3" s="31"/>
      <c r="KBK3" s="31"/>
      <c r="KBL3" s="31"/>
      <c r="KBM3" s="31"/>
      <c r="KBN3" s="31"/>
      <c r="KBO3" s="31"/>
      <c r="KBP3" s="31"/>
      <c r="KBQ3" s="31"/>
      <c r="KBR3" s="31"/>
      <c r="KBS3" s="31"/>
      <c r="KBT3" s="31"/>
      <c r="KBU3" s="31"/>
      <c r="KBV3" s="31"/>
      <c r="KBW3" s="31"/>
      <c r="KBX3" s="31"/>
      <c r="KBY3" s="31"/>
      <c r="KBZ3" s="31"/>
      <c r="KCA3" s="31"/>
      <c r="KCB3" s="31"/>
      <c r="KCC3" s="31"/>
      <c r="KCD3" s="31"/>
      <c r="KCE3" s="31"/>
      <c r="KCF3" s="31"/>
      <c r="KCG3" s="31"/>
      <c r="KCH3" s="31"/>
      <c r="KCI3" s="31"/>
      <c r="KCJ3" s="31"/>
      <c r="KCK3" s="31"/>
      <c r="KCL3" s="31"/>
      <c r="KCM3" s="31"/>
      <c r="KCN3" s="31"/>
      <c r="KCO3" s="31"/>
      <c r="KCP3" s="31"/>
      <c r="KCQ3" s="31"/>
      <c r="KCR3" s="31"/>
      <c r="KCS3" s="31"/>
      <c r="KCT3" s="31"/>
      <c r="KCU3" s="31"/>
      <c r="KCV3" s="31"/>
      <c r="KCW3" s="31"/>
      <c r="KCX3" s="31"/>
      <c r="KCY3" s="31"/>
      <c r="KCZ3" s="31"/>
      <c r="KDA3" s="31"/>
      <c r="KDB3" s="31"/>
      <c r="KDC3" s="31"/>
      <c r="KDD3" s="31"/>
      <c r="KDE3" s="31"/>
      <c r="KDF3" s="31"/>
      <c r="KDG3" s="31"/>
      <c r="KDH3" s="31"/>
      <c r="KDI3" s="31"/>
      <c r="KDJ3" s="31"/>
      <c r="KDK3" s="31"/>
      <c r="KDL3" s="31"/>
      <c r="KDM3" s="31"/>
      <c r="KDN3" s="31"/>
      <c r="KDO3" s="31"/>
      <c r="KDP3" s="31"/>
      <c r="KDQ3" s="31"/>
      <c r="KDR3" s="31"/>
      <c r="KDS3" s="31"/>
      <c r="KDT3" s="31"/>
      <c r="KDU3" s="31"/>
      <c r="KDV3" s="31"/>
      <c r="KDW3" s="31"/>
      <c r="KDX3" s="31"/>
      <c r="KDY3" s="31"/>
      <c r="KDZ3" s="31"/>
      <c r="KEA3" s="31"/>
      <c r="KEB3" s="31"/>
      <c r="KEC3" s="31"/>
      <c r="KED3" s="31"/>
      <c r="KEE3" s="31"/>
      <c r="KEF3" s="31"/>
      <c r="KEG3" s="31"/>
      <c r="KEH3" s="31"/>
      <c r="KEI3" s="31"/>
      <c r="KEJ3" s="31"/>
      <c r="KEK3" s="31"/>
      <c r="KEL3" s="31"/>
      <c r="KEM3" s="31"/>
      <c r="KEN3" s="31"/>
      <c r="KEO3" s="31"/>
      <c r="KEP3" s="31"/>
      <c r="KEQ3" s="31"/>
      <c r="KER3" s="31"/>
      <c r="KES3" s="31"/>
      <c r="KET3" s="31"/>
      <c r="KEU3" s="31"/>
      <c r="KEV3" s="31"/>
      <c r="KEW3" s="31"/>
      <c r="KEX3" s="31"/>
      <c r="KEY3" s="31"/>
      <c r="KEZ3" s="31"/>
      <c r="KFA3" s="31"/>
      <c r="KFB3" s="31"/>
      <c r="KFC3" s="31"/>
      <c r="KFD3" s="31"/>
      <c r="KFE3" s="31"/>
      <c r="KFF3" s="31"/>
      <c r="KFG3" s="31"/>
      <c r="KFH3" s="31"/>
      <c r="KFI3" s="31"/>
      <c r="KFJ3" s="31"/>
      <c r="KFK3" s="31"/>
      <c r="KFL3" s="31"/>
      <c r="KFM3" s="31"/>
      <c r="KFN3" s="31"/>
      <c r="KFO3" s="31"/>
      <c r="KFP3" s="31"/>
      <c r="KFQ3" s="31"/>
      <c r="KFR3" s="31"/>
      <c r="KFS3" s="31"/>
      <c r="KFT3" s="31"/>
      <c r="KFU3" s="31"/>
      <c r="KFV3" s="31"/>
      <c r="KFW3" s="31"/>
      <c r="KFX3" s="31"/>
      <c r="KFY3" s="31"/>
      <c r="KFZ3" s="31"/>
      <c r="KGA3" s="31"/>
      <c r="KGB3" s="31"/>
      <c r="KGC3" s="31"/>
      <c r="KGD3" s="31"/>
      <c r="KGE3" s="31"/>
      <c r="KGF3" s="31"/>
      <c r="KGG3" s="31"/>
      <c r="KGH3" s="31"/>
      <c r="KGI3" s="31"/>
      <c r="KGJ3" s="31"/>
      <c r="KGK3" s="31"/>
      <c r="KGL3" s="31"/>
      <c r="KGM3" s="31"/>
      <c r="KGN3" s="31"/>
      <c r="KGO3" s="31"/>
      <c r="KGP3" s="31"/>
      <c r="KGQ3" s="31"/>
      <c r="KGR3" s="31"/>
      <c r="KGS3" s="31"/>
      <c r="KGT3" s="31"/>
      <c r="KGU3" s="31"/>
      <c r="KGV3" s="31"/>
      <c r="KGW3" s="31"/>
      <c r="KGX3" s="31"/>
      <c r="KGY3" s="31"/>
      <c r="KGZ3" s="31"/>
      <c r="KHA3" s="31"/>
      <c r="KHB3" s="31"/>
      <c r="KHC3" s="31"/>
      <c r="KHD3" s="31"/>
      <c r="KHE3" s="31"/>
      <c r="KHF3" s="31"/>
      <c r="KHG3" s="31"/>
      <c r="KHH3" s="31"/>
      <c r="KHI3" s="31"/>
      <c r="KHJ3" s="31"/>
      <c r="KHK3" s="31"/>
      <c r="KHL3" s="31"/>
      <c r="KHM3" s="31"/>
      <c r="KHN3" s="31"/>
      <c r="KHO3" s="31"/>
      <c r="KHP3" s="31"/>
      <c r="KHQ3" s="31"/>
      <c r="KHR3" s="31"/>
      <c r="KHS3" s="31"/>
      <c r="KHT3" s="31"/>
      <c r="KHU3" s="31"/>
      <c r="KHV3" s="31"/>
      <c r="KHW3" s="31"/>
      <c r="KHX3" s="31"/>
      <c r="KHY3" s="31"/>
      <c r="KHZ3" s="31"/>
      <c r="KIA3" s="31"/>
      <c r="KIB3" s="31"/>
      <c r="KIC3" s="31"/>
      <c r="KID3" s="31"/>
      <c r="KIE3" s="31"/>
      <c r="KIF3" s="31"/>
      <c r="KIG3" s="31"/>
      <c r="KIH3" s="31"/>
      <c r="KII3" s="31"/>
      <c r="KIJ3" s="31"/>
      <c r="KIK3" s="31"/>
      <c r="KIL3" s="31"/>
      <c r="KIM3" s="31"/>
      <c r="KIN3" s="31"/>
      <c r="KIO3" s="31"/>
      <c r="KIP3" s="31"/>
      <c r="KIQ3" s="31"/>
      <c r="KIR3" s="31"/>
      <c r="KIS3" s="31"/>
      <c r="KIT3" s="31"/>
      <c r="KIU3" s="31"/>
      <c r="KIV3" s="31"/>
      <c r="KIW3" s="31"/>
      <c r="KIX3" s="31"/>
      <c r="KIY3" s="31"/>
      <c r="KIZ3" s="31"/>
      <c r="KJA3" s="31"/>
      <c r="KJB3" s="31"/>
      <c r="KJC3" s="31"/>
      <c r="KJD3" s="31"/>
      <c r="KJE3" s="31"/>
      <c r="KJF3" s="31"/>
      <c r="KJG3" s="31"/>
      <c r="KJH3" s="31"/>
      <c r="KJI3" s="31"/>
      <c r="KJJ3" s="31"/>
      <c r="KJK3" s="31"/>
      <c r="KJL3" s="31"/>
      <c r="KJM3" s="31"/>
      <c r="KJN3" s="31"/>
      <c r="KJO3" s="31"/>
      <c r="KJP3" s="31"/>
      <c r="KJQ3" s="31"/>
      <c r="KJR3" s="31"/>
      <c r="KJS3" s="31"/>
      <c r="KJT3" s="31"/>
      <c r="KJU3" s="31"/>
      <c r="KJV3" s="31"/>
      <c r="KJW3" s="31"/>
      <c r="KJX3" s="31"/>
      <c r="KJY3" s="31"/>
      <c r="KJZ3" s="31"/>
      <c r="KKA3" s="31"/>
      <c r="KKB3" s="31"/>
      <c r="KKC3" s="31"/>
      <c r="KKD3" s="31"/>
      <c r="KKE3" s="31"/>
      <c r="KKF3" s="31"/>
      <c r="KKG3" s="31"/>
      <c r="KKH3" s="31"/>
      <c r="KKI3" s="31"/>
      <c r="KKJ3" s="31"/>
      <c r="KKK3" s="31"/>
      <c r="KKL3" s="31"/>
      <c r="KKM3" s="31"/>
      <c r="KKN3" s="31"/>
      <c r="KKO3" s="31"/>
      <c r="KKP3" s="31"/>
      <c r="KKQ3" s="31"/>
      <c r="KKR3" s="31"/>
      <c r="KKS3" s="31"/>
      <c r="KKT3" s="31"/>
      <c r="KKU3" s="31"/>
      <c r="KKV3" s="31"/>
      <c r="KKW3" s="31"/>
      <c r="KKX3" s="31"/>
      <c r="KKY3" s="31"/>
      <c r="KKZ3" s="31"/>
      <c r="KLA3" s="31"/>
      <c r="KLB3" s="31"/>
      <c r="KLC3" s="31"/>
      <c r="KLD3" s="31"/>
      <c r="KLE3" s="31"/>
      <c r="KLF3" s="31"/>
      <c r="KLG3" s="31"/>
      <c r="KLH3" s="31"/>
      <c r="KLI3" s="31"/>
      <c r="KLJ3" s="31"/>
      <c r="KLK3" s="31"/>
      <c r="KLL3" s="31"/>
      <c r="KLM3" s="31"/>
      <c r="KLN3" s="31"/>
      <c r="KLO3" s="31"/>
      <c r="KLP3" s="31"/>
      <c r="KLQ3" s="31"/>
      <c r="KLR3" s="31"/>
      <c r="KLS3" s="31"/>
      <c r="KLT3" s="31"/>
      <c r="KLU3" s="31"/>
      <c r="KLV3" s="31"/>
      <c r="KLW3" s="31"/>
      <c r="KLX3" s="31"/>
      <c r="KLY3" s="31"/>
      <c r="KLZ3" s="31"/>
      <c r="KMA3" s="31"/>
      <c r="KMB3" s="31"/>
      <c r="KMC3" s="31"/>
      <c r="KMD3" s="31"/>
      <c r="KME3" s="31"/>
      <c r="KMF3" s="31"/>
      <c r="KMG3" s="31"/>
      <c r="KMH3" s="31"/>
      <c r="KMI3" s="31"/>
      <c r="KMJ3" s="31"/>
      <c r="KMK3" s="31"/>
      <c r="KML3" s="31"/>
      <c r="KMM3" s="31"/>
      <c r="KMN3" s="31"/>
      <c r="KMO3" s="31"/>
      <c r="KMP3" s="31"/>
      <c r="KMQ3" s="31"/>
      <c r="KMR3" s="31"/>
      <c r="KMS3" s="31"/>
      <c r="KMT3" s="31"/>
      <c r="KMU3" s="31"/>
      <c r="KMV3" s="31"/>
      <c r="KMW3" s="31"/>
      <c r="KMX3" s="31"/>
      <c r="KMY3" s="31"/>
      <c r="KMZ3" s="31"/>
      <c r="KNA3" s="31"/>
      <c r="KNB3" s="31"/>
      <c r="KNC3" s="31"/>
      <c r="KND3" s="31"/>
      <c r="KNE3" s="31"/>
      <c r="KNF3" s="31"/>
      <c r="KNG3" s="31"/>
      <c r="KNH3" s="31"/>
      <c r="KNI3" s="31"/>
      <c r="KNJ3" s="31"/>
      <c r="KNK3" s="31"/>
      <c r="KNL3" s="31"/>
      <c r="KNM3" s="31"/>
      <c r="KNN3" s="31"/>
      <c r="KNO3" s="31"/>
      <c r="KNP3" s="31"/>
      <c r="KNQ3" s="31"/>
      <c r="KNR3" s="31"/>
      <c r="KNS3" s="31"/>
      <c r="KNT3" s="31"/>
      <c r="KNU3" s="31"/>
      <c r="KNV3" s="31"/>
      <c r="KNW3" s="31"/>
      <c r="KNX3" s="31"/>
      <c r="KNY3" s="31"/>
      <c r="KNZ3" s="31"/>
      <c r="KOA3" s="31"/>
      <c r="KOB3" s="31"/>
      <c r="KOC3" s="31"/>
      <c r="KOD3" s="31"/>
      <c r="KOE3" s="31"/>
      <c r="KOF3" s="31"/>
      <c r="KOG3" s="31"/>
      <c r="KOH3" s="31"/>
      <c r="KOI3" s="31"/>
      <c r="KOJ3" s="31"/>
      <c r="KOK3" s="31"/>
      <c r="KOL3" s="31"/>
      <c r="KOM3" s="31"/>
      <c r="KON3" s="31"/>
      <c r="KOO3" s="31"/>
      <c r="KOP3" s="31"/>
      <c r="KOQ3" s="31"/>
      <c r="KOR3" s="31"/>
      <c r="KOS3" s="31"/>
      <c r="KOT3" s="31"/>
      <c r="KOU3" s="31"/>
      <c r="KOV3" s="31"/>
      <c r="KOW3" s="31"/>
      <c r="KOX3" s="31"/>
      <c r="KOY3" s="31"/>
      <c r="KOZ3" s="31"/>
      <c r="KPA3" s="31"/>
      <c r="KPB3" s="31"/>
      <c r="KPC3" s="31"/>
      <c r="KPD3" s="31"/>
      <c r="KPE3" s="31"/>
      <c r="KPF3" s="31"/>
      <c r="KPG3" s="31"/>
      <c r="KPH3" s="31"/>
      <c r="KPI3" s="31"/>
      <c r="KPJ3" s="31"/>
      <c r="KPK3" s="31"/>
      <c r="KPL3" s="31"/>
      <c r="KPM3" s="31"/>
      <c r="KPN3" s="31"/>
      <c r="KPO3" s="31"/>
      <c r="KPP3" s="31"/>
      <c r="KPQ3" s="31"/>
      <c r="KPR3" s="31"/>
      <c r="KPS3" s="31"/>
      <c r="KPT3" s="31"/>
      <c r="KPU3" s="31"/>
      <c r="KPV3" s="31"/>
      <c r="KPW3" s="31"/>
      <c r="KPX3" s="31"/>
      <c r="KPY3" s="31"/>
      <c r="KPZ3" s="31"/>
      <c r="KQA3" s="31"/>
      <c r="KQB3" s="31"/>
      <c r="KQC3" s="31"/>
      <c r="KQD3" s="31"/>
      <c r="KQE3" s="31"/>
      <c r="KQF3" s="31"/>
      <c r="KQG3" s="31"/>
      <c r="KQH3" s="31"/>
      <c r="KQI3" s="31"/>
      <c r="KQJ3" s="31"/>
      <c r="KQK3" s="31"/>
      <c r="KQL3" s="31"/>
      <c r="KQM3" s="31"/>
      <c r="KQN3" s="31"/>
      <c r="KQO3" s="31"/>
      <c r="KQP3" s="31"/>
      <c r="KQQ3" s="31"/>
      <c r="KQR3" s="31"/>
      <c r="KQS3" s="31"/>
      <c r="KQT3" s="31"/>
      <c r="KQU3" s="31"/>
      <c r="KQV3" s="31"/>
      <c r="KQW3" s="31"/>
      <c r="KQX3" s="31"/>
      <c r="KQY3" s="31"/>
      <c r="KQZ3" s="31"/>
      <c r="KRA3" s="31"/>
      <c r="KRB3" s="31"/>
      <c r="KRC3" s="31"/>
      <c r="KRD3" s="31"/>
      <c r="KRE3" s="31"/>
      <c r="KRF3" s="31"/>
      <c r="KRG3" s="31"/>
      <c r="KRH3" s="31"/>
      <c r="KRI3" s="31"/>
      <c r="KRJ3" s="31"/>
      <c r="KRK3" s="31"/>
      <c r="KRL3" s="31"/>
      <c r="KRM3" s="31"/>
      <c r="KRN3" s="31"/>
      <c r="KRO3" s="31"/>
      <c r="KRP3" s="31"/>
      <c r="KRQ3" s="31"/>
      <c r="KRR3" s="31"/>
      <c r="KRS3" s="31"/>
      <c r="KRT3" s="31"/>
      <c r="KRU3" s="31"/>
      <c r="KRV3" s="31"/>
      <c r="KRW3" s="31"/>
      <c r="KRX3" s="31"/>
      <c r="KRY3" s="31"/>
      <c r="KRZ3" s="31"/>
      <c r="KSA3" s="31"/>
      <c r="KSB3" s="31"/>
      <c r="KSC3" s="31"/>
      <c r="KSD3" s="31"/>
      <c r="KSE3" s="31"/>
      <c r="KSF3" s="31"/>
      <c r="KSG3" s="31"/>
      <c r="KSH3" s="31"/>
      <c r="KSI3" s="31"/>
      <c r="KSJ3" s="31"/>
      <c r="KSK3" s="31"/>
      <c r="KSL3" s="31"/>
      <c r="KSM3" s="31"/>
      <c r="KSN3" s="31"/>
      <c r="KSO3" s="31"/>
      <c r="KSP3" s="31"/>
      <c r="KSQ3" s="31"/>
      <c r="KSR3" s="31"/>
      <c r="KSS3" s="31"/>
      <c r="KST3" s="31"/>
      <c r="KSU3" s="31"/>
      <c r="KSV3" s="31"/>
      <c r="KSW3" s="31"/>
      <c r="KSX3" s="31"/>
      <c r="KSY3" s="31"/>
      <c r="KSZ3" s="31"/>
      <c r="KTA3" s="31"/>
      <c r="KTB3" s="31"/>
      <c r="KTC3" s="31"/>
      <c r="KTD3" s="31"/>
      <c r="KTE3" s="31"/>
      <c r="KTF3" s="31"/>
      <c r="KTG3" s="31"/>
      <c r="KTH3" s="31"/>
      <c r="KTI3" s="31"/>
      <c r="KTJ3" s="31"/>
      <c r="KTK3" s="31"/>
      <c r="KTL3" s="31"/>
      <c r="KTM3" s="31"/>
      <c r="KTN3" s="31"/>
      <c r="KTO3" s="31"/>
      <c r="KTP3" s="31"/>
      <c r="KTQ3" s="31"/>
      <c r="KTR3" s="31"/>
      <c r="KTS3" s="31"/>
      <c r="KTT3" s="31"/>
      <c r="KTU3" s="31"/>
      <c r="KTV3" s="31"/>
      <c r="KTW3" s="31"/>
      <c r="KTX3" s="31"/>
      <c r="KTY3" s="31"/>
      <c r="KTZ3" s="31"/>
      <c r="KUA3" s="31"/>
      <c r="KUB3" s="31"/>
      <c r="KUC3" s="31"/>
      <c r="KUD3" s="31"/>
      <c r="KUE3" s="31"/>
      <c r="KUF3" s="31"/>
      <c r="KUG3" s="31"/>
      <c r="KUH3" s="31"/>
      <c r="KUI3" s="31"/>
      <c r="KUJ3" s="31"/>
      <c r="KUK3" s="31"/>
      <c r="KUL3" s="31"/>
      <c r="KUM3" s="31"/>
      <c r="KUN3" s="31"/>
      <c r="KUO3" s="31"/>
      <c r="KUP3" s="31"/>
      <c r="KUQ3" s="31"/>
      <c r="KUR3" s="31"/>
      <c r="KUS3" s="31"/>
      <c r="KUT3" s="31"/>
      <c r="KUU3" s="31"/>
      <c r="KUV3" s="31"/>
      <c r="KUW3" s="31"/>
      <c r="KUX3" s="31"/>
      <c r="KUY3" s="31"/>
      <c r="KUZ3" s="31"/>
      <c r="KVA3" s="31"/>
      <c r="KVB3" s="31"/>
      <c r="KVC3" s="31"/>
      <c r="KVD3" s="31"/>
      <c r="KVE3" s="31"/>
      <c r="KVF3" s="31"/>
      <c r="KVG3" s="31"/>
      <c r="KVH3" s="31"/>
      <c r="KVI3" s="31"/>
      <c r="KVJ3" s="31"/>
      <c r="KVK3" s="31"/>
      <c r="KVL3" s="31"/>
      <c r="KVM3" s="31"/>
      <c r="KVN3" s="31"/>
      <c r="KVO3" s="31"/>
      <c r="KVP3" s="31"/>
      <c r="KVQ3" s="31"/>
      <c r="KVR3" s="31"/>
      <c r="KVS3" s="31"/>
      <c r="KVT3" s="31"/>
      <c r="KVU3" s="31"/>
      <c r="KVV3" s="31"/>
      <c r="KVW3" s="31"/>
      <c r="KVX3" s="31"/>
      <c r="KVY3" s="31"/>
      <c r="KVZ3" s="31"/>
      <c r="KWA3" s="31"/>
      <c r="KWB3" s="31"/>
      <c r="KWC3" s="31"/>
      <c r="KWD3" s="31"/>
      <c r="KWE3" s="31"/>
      <c r="KWF3" s="31"/>
      <c r="KWG3" s="31"/>
      <c r="KWH3" s="31"/>
      <c r="KWI3" s="31"/>
      <c r="KWJ3" s="31"/>
      <c r="KWK3" s="31"/>
      <c r="KWL3" s="31"/>
      <c r="KWM3" s="31"/>
      <c r="KWN3" s="31"/>
      <c r="KWO3" s="31"/>
      <c r="KWP3" s="31"/>
      <c r="KWQ3" s="31"/>
      <c r="KWR3" s="31"/>
      <c r="KWS3" s="31"/>
      <c r="KWT3" s="31"/>
      <c r="KWU3" s="31"/>
      <c r="KWV3" s="31"/>
      <c r="KWW3" s="31"/>
      <c r="KWX3" s="31"/>
      <c r="KWY3" s="31"/>
      <c r="KWZ3" s="31"/>
      <c r="KXA3" s="31"/>
      <c r="KXB3" s="31"/>
      <c r="KXC3" s="31"/>
      <c r="KXD3" s="31"/>
      <c r="KXE3" s="31"/>
      <c r="KXF3" s="31"/>
      <c r="KXG3" s="31"/>
      <c r="KXH3" s="31"/>
      <c r="KXI3" s="31"/>
      <c r="KXJ3" s="31"/>
      <c r="KXK3" s="31"/>
      <c r="KXL3" s="31"/>
      <c r="KXM3" s="31"/>
      <c r="KXN3" s="31"/>
      <c r="KXO3" s="31"/>
      <c r="KXP3" s="31"/>
      <c r="KXQ3" s="31"/>
      <c r="KXR3" s="31"/>
      <c r="KXS3" s="31"/>
      <c r="KXT3" s="31"/>
      <c r="KXU3" s="31"/>
      <c r="KXV3" s="31"/>
      <c r="KXW3" s="31"/>
      <c r="KXX3" s="31"/>
      <c r="KXY3" s="31"/>
      <c r="KXZ3" s="31"/>
      <c r="KYA3" s="31"/>
      <c r="KYB3" s="31"/>
      <c r="KYC3" s="31"/>
      <c r="KYD3" s="31"/>
      <c r="KYE3" s="31"/>
      <c r="KYF3" s="31"/>
      <c r="KYG3" s="31"/>
      <c r="KYH3" s="31"/>
      <c r="KYI3" s="31"/>
      <c r="KYJ3" s="31"/>
      <c r="KYK3" s="31"/>
      <c r="KYL3" s="31"/>
      <c r="KYM3" s="31"/>
      <c r="KYN3" s="31"/>
      <c r="KYO3" s="31"/>
      <c r="KYP3" s="31"/>
      <c r="KYQ3" s="31"/>
      <c r="KYR3" s="31"/>
      <c r="KYS3" s="31"/>
      <c r="KYT3" s="31"/>
      <c r="KYU3" s="31"/>
      <c r="KYV3" s="31"/>
      <c r="KYW3" s="31"/>
      <c r="KYX3" s="31"/>
      <c r="KYY3" s="31"/>
      <c r="KYZ3" s="31"/>
      <c r="KZA3" s="31"/>
      <c r="KZB3" s="31"/>
      <c r="KZC3" s="31"/>
      <c r="KZD3" s="31"/>
      <c r="KZE3" s="31"/>
      <c r="KZF3" s="31"/>
      <c r="KZG3" s="31"/>
      <c r="KZH3" s="31"/>
      <c r="KZI3" s="31"/>
      <c r="KZJ3" s="31"/>
      <c r="KZK3" s="31"/>
      <c r="KZL3" s="31"/>
      <c r="KZM3" s="31"/>
      <c r="KZN3" s="31"/>
      <c r="KZO3" s="31"/>
      <c r="KZP3" s="31"/>
      <c r="KZQ3" s="31"/>
      <c r="KZR3" s="31"/>
      <c r="KZS3" s="31"/>
      <c r="KZT3" s="31"/>
      <c r="KZU3" s="31"/>
      <c r="KZV3" s="31"/>
      <c r="KZW3" s="31"/>
      <c r="KZX3" s="31"/>
      <c r="KZY3" s="31"/>
      <c r="KZZ3" s="31"/>
      <c r="LAA3" s="31"/>
      <c r="LAB3" s="31"/>
      <c r="LAC3" s="31"/>
      <c r="LAD3" s="31"/>
      <c r="LAE3" s="31"/>
      <c r="LAF3" s="31"/>
      <c r="LAG3" s="31"/>
      <c r="LAH3" s="31"/>
      <c r="LAI3" s="31"/>
      <c r="LAJ3" s="31"/>
      <c r="LAK3" s="31"/>
      <c r="LAL3" s="31"/>
      <c r="LAM3" s="31"/>
      <c r="LAN3" s="31"/>
      <c r="LAO3" s="31"/>
      <c r="LAP3" s="31"/>
      <c r="LAQ3" s="31"/>
      <c r="LAR3" s="31"/>
      <c r="LAS3" s="31"/>
      <c r="LAT3" s="31"/>
      <c r="LAU3" s="31"/>
      <c r="LAV3" s="31"/>
      <c r="LAW3" s="31"/>
      <c r="LAX3" s="31"/>
      <c r="LAY3" s="31"/>
      <c r="LAZ3" s="31"/>
      <c r="LBA3" s="31"/>
      <c r="LBB3" s="31"/>
      <c r="LBC3" s="31"/>
      <c r="LBD3" s="31"/>
      <c r="LBE3" s="31"/>
      <c r="LBF3" s="31"/>
      <c r="LBG3" s="31"/>
      <c r="LBH3" s="31"/>
      <c r="LBI3" s="31"/>
      <c r="LBJ3" s="31"/>
      <c r="LBK3" s="31"/>
      <c r="LBL3" s="31"/>
      <c r="LBM3" s="31"/>
      <c r="LBN3" s="31"/>
      <c r="LBO3" s="31"/>
      <c r="LBP3" s="31"/>
      <c r="LBQ3" s="31"/>
      <c r="LBR3" s="31"/>
      <c r="LBS3" s="31"/>
      <c r="LBT3" s="31"/>
      <c r="LBU3" s="31"/>
      <c r="LBV3" s="31"/>
      <c r="LBW3" s="31"/>
      <c r="LBX3" s="31"/>
      <c r="LBY3" s="31"/>
      <c r="LBZ3" s="31"/>
      <c r="LCA3" s="31"/>
      <c r="LCB3" s="31"/>
      <c r="LCC3" s="31"/>
      <c r="LCD3" s="31"/>
      <c r="LCE3" s="31"/>
      <c r="LCF3" s="31"/>
      <c r="LCG3" s="31"/>
      <c r="LCH3" s="31"/>
      <c r="LCI3" s="31"/>
      <c r="LCJ3" s="31"/>
      <c r="LCK3" s="31"/>
      <c r="LCL3" s="31"/>
      <c r="LCM3" s="31"/>
      <c r="LCN3" s="31"/>
      <c r="LCO3" s="31"/>
      <c r="LCP3" s="31"/>
      <c r="LCQ3" s="31"/>
      <c r="LCR3" s="31"/>
      <c r="LCS3" s="31"/>
      <c r="LCT3" s="31"/>
      <c r="LCU3" s="31"/>
      <c r="LCV3" s="31"/>
      <c r="LCW3" s="31"/>
      <c r="LCX3" s="31"/>
      <c r="LCY3" s="31"/>
      <c r="LCZ3" s="31"/>
      <c r="LDA3" s="31"/>
      <c r="LDB3" s="31"/>
      <c r="LDC3" s="31"/>
      <c r="LDD3" s="31"/>
      <c r="LDE3" s="31"/>
      <c r="LDF3" s="31"/>
      <c r="LDG3" s="31"/>
      <c r="LDH3" s="31"/>
      <c r="LDI3" s="31"/>
      <c r="LDJ3" s="31"/>
      <c r="LDK3" s="31"/>
      <c r="LDL3" s="31"/>
      <c r="LDM3" s="31"/>
      <c r="LDN3" s="31"/>
      <c r="LDO3" s="31"/>
      <c r="LDP3" s="31"/>
      <c r="LDQ3" s="31"/>
      <c r="LDR3" s="31"/>
      <c r="LDS3" s="31"/>
      <c r="LDT3" s="31"/>
      <c r="LDU3" s="31"/>
      <c r="LDV3" s="31"/>
      <c r="LDW3" s="31"/>
      <c r="LDX3" s="31"/>
      <c r="LDY3" s="31"/>
      <c r="LDZ3" s="31"/>
      <c r="LEA3" s="31"/>
      <c r="LEB3" s="31"/>
      <c r="LEC3" s="31"/>
      <c r="LED3" s="31"/>
      <c r="LEE3" s="31"/>
      <c r="LEF3" s="31"/>
      <c r="LEG3" s="31"/>
      <c r="LEH3" s="31"/>
      <c r="LEI3" s="31"/>
      <c r="LEJ3" s="31"/>
      <c r="LEK3" s="31"/>
      <c r="LEL3" s="31"/>
      <c r="LEM3" s="31"/>
      <c r="LEN3" s="31"/>
      <c r="LEO3" s="31"/>
      <c r="LEP3" s="31"/>
      <c r="LEQ3" s="31"/>
      <c r="LER3" s="31"/>
      <c r="LES3" s="31"/>
      <c r="LET3" s="31"/>
      <c r="LEU3" s="31"/>
      <c r="LEV3" s="31"/>
      <c r="LEW3" s="31"/>
      <c r="LEX3" s="31"/>
      <c r="LEY3" s="31"/>
      <c r="LEZ3" s="31"/>
      <c r="LFA3" s="31"/>
      <c r="LFB3" s="31"/>
      <c r="LFC3" s="31"/>
      <c r="LFD3" s="31"/>
      <c r="LFE3" s="31"/>
      <c r="LFF3" s="31"/>
      <c r="LFG3" s="31"/>
      <c r="LFH3" s="31"/>
      <c r="LFI3" s="31"/>
      <c r="LFJ3" s="31"/>
      <c r="LFK3" s="31"/>
      <c r="LFL3" s="31"/>
      <c r="LFM3" s="31"/>
      <c r="LFN3" s="31"/>
      <c r="LFO3" s="31"/>
      <c r="LFP3" s="31"/>
      <c r="LFQ3" s="31"/>
      <c r="LFR3" s="31"/>
      <c r="LFS3" s="31"/>
      <c r="LFT3" s="31"/>
      <c r="LFU3" s="31"/>
      <c r="LFV3" s="31"/>
      <c r="LFW3" s="31"/>
      <c r="LFX3" s="31"/>
      <c r="LFY3" s="31"/>
      <c r="LFZ3" s="31"/>
      <c r="LGA3" s="31"/>
      <c r="LGB3" s="31"/>
      <c r="LGC3" s="31"/>
      <c r="LGD3" s="31"/>
      <c r="LGE3" s="31"/>
      <c r="LGF3" s="31"/>
      <c r="LGG3" s="31"/>
      <c r="LGH3" s="31"/>
      <c r="LGI3" s="31"/>
      <c r="LGJ3" s="31"/>
      <c r="LGK3" s="31"/>
      <c r="LGL3" s="31"/>
      <c r="LGM3" s="31"/>
      <c r="LGN3" s="31"/>
      <c r="LGO3" s="31"/>
      <c r="LGP3" s="31"/>
      <c r="LGQ3" s="31"/>
      <c r="LGR3" s="31"/>
      <c r="LGS3" s="31"/>
      <c r="LGT3" s="31"/>
      <c r="LGU3" s="31"/>
      <c r="LGV3" s="31"/>
      <c r="LGW3" s="31"/>
      <c r="LGX3" s="31"/>
      <c r="LGY3" s="31"/>
      <c r="LGZ3" s="31"/>
      <c r="LHA3" s="31"/>
      <c r="LHB3" s="31"/>
      <c r="LHC3" s="31"/>
      <c r="LHD3" s="31"/>
      <c r="LHE3" s="31"/>
      <c r="LHF3" s="31"/>
      <c r="LHG3" s="31"/>
      <c r="LHH3" s="31"/>
      <c r="LHI3" s="31"/>
      <c r="LHJ3" s="31"/>
      <c r="LHK3" s="31"/>
      <c r="LHL3" s="31"/>
      <c r="LHM3" s="31"/>
      <c r="LHN3" s="31"/>
      <c r="LHO3" s="31"/>
      <c r="LHP3" s="31"/>
      <c r="LHQ3" s="31"/>
      <c r="LHR3" s="31"/>
      <c r="LHS3" s="31"/>
      <c r="LHT3" s="31"/>
      <c r="LHU3" s="31"/>
      <c r="LHV3" s="31"/>
      <c r="LHW3" s="31"/>
      <c r="LHX3" s="31"/>
      <c r="LHY3" s="31"/>
      <c r="LHZ3" s="31"/>
      <c r="LIA3" s="31"/>
      <c r="LIB3" s="31"/>
      <c r="LIC3" s="31"/>
      <c r="LID3" s="31"/>
      <c r="LIE3" s="31"/>
      <c r="LIF3" s="31"/>
      <c r="LIG3" s="31"/>
      <c r="LIH3" s="31"/>
      <c r="LII3" s="31"/>
      <c r="LIJ3" s="31"/>
      <c r="LIK3" s="31"/>
      <c r="LIL3" s="31"/>
      <c r="LIM3" s="31"/>
      <c r="LIN3" s="31"/>
      <c r="LIO3" s="31"/>
      <c r="LIP3" s="31"/>
      <c r="LIQ3" s="31"/>
      <c r="LIR3" s="31"/>
      <c r="LIS3" s="31"/>
      <c r="LIT3" s="31"/>
      <c r="LIU3" s="31"/>
      <c r="LIV3" s="31"/>
      <c r="LIW3" s="31"/>
      <c r="LIX3" s="31"/>
      <c r="LIY3" s="31"/>
      <c r="LIZ3" s="31"/>
      <c r="LJA3" s="31"/>
      <c r="LJB3" s="31"/>
      <c r="LJC3" s="31"/>
      <c r="LJD3" s="31"/>
      <c r="LJE3" s="31"/>
      <c r="LJF3" s="31"/>
      <c r="LJG3" s="31"/>
      <c r="LJH3" s="31"/>
      <c r="LJI3" s="31"/>
      <c r="LJJ3" s="31"/>
      <c r="LJK3" s="31"/>
      <c r="LJL3" s="31"/>
      <c r="LJM3" s="31"/>
      <c r="LJN3" s="31"/>
      <c r="LJO3" s="31"/>
      <c r="LJP3" s="31"/>
      <c r="LJQ3" s="31"/>
      <c r="LJR3" s="31"/>
      <c r="LJS3" s="31"/>
      <c r="LJT3" s="31"/>
      <c r="LJU3" s="31"/>
      <c r="LJV3" s="31"/>
      <c r="LJW3" s="31"/>
      <c r="LJX3" s="31"/>
      <c r="LJY3" s="31"/>
      <c r="LJZ3" s="31"/>
      <c r="LKA3" s="31"/>
      <c r="LKB3" s="31"/>
      <c r="LKC3" s="31"/>
      <c r="LKD3" s="31"/>
      <c r="LKE3" s="31"/>
      <c r="LKF3" s="31"/>
      <c r="LKG3" s="31"/>
      <c r="LKH3" s="31"/>
      <c r="LKI3" s="31"/>
      <c r="LKJ3" s="31"/>
      <c r="LKK3" s="31"/>
      <c r="LKL3" s="31"/>
      <c r="LKM3" s="31"/>
      <c r="LKN3" s="31"/>
      <c r="LKO3" s="31"/>
      <c r="LKP3" s="31"/>
      <c r="LKQ3" s="31"/>
      <c r="LKR3" s="31"/>
      <c r="LKS3" s="31"/>
      <c r="LKT3" s="31"/>
      <c r="LKU3" s="31"/>
      <c r="LKV3" s="31"/>
      <c r="LKW3" s="31"/>
      <c r="LKX3" s="31"/>
      <c r="LKY3" s="31"/>
      <c r="LKZ3" s="31"/>
      <c r="LLA3" s="31"/>
      <c r="LLB3" s="31"/>
      <c r="LLC3" s="31"/>
      <c r="LLD3" s="31"/>
      <c r="LLE3" s="31"/>
      <c r="LLF3" s="31"/>
      <c r="LLG3" s="31"/>
      <c r="LLH3" s="31"/>
      <c r="LLI3" s="31"/>
      <c r="LLJ3" s="31"/>
      <c r="LLK3" s="31"/>
      <c r="LLL3" s="31"/>
      <c r="LLM3" s="31"/>
      <c r="LLN3" s="31"/>
      <c r="LLO3" s="31"/>
      <c r="LLP3" s="31"/>
      <c r="LLQ3" s="31"/>
      <c r="LLR3" s="31"/>
      <c r="LLS3" s="31"/>
      <c r="LLT3" s="31"/>
      <c r="LLU3" s="31"/>
      <c r="LLV3" s="31"/>
      <c r="LLW3" s="31"/>
      <c r="LLX3" s="31"/>
      <c r="LLY3" s="31"/>
      <c r="LLZ3" s="31"/>
      <c r="LMA3" s="31"/>
      <c r="LMB3" s="31"/>
      <c r="LMC3" s="31"/>
      <c r="LMD3" s="31"/>
      <c r="LME3" s="31"/>
      <c r="LMF3" s="31"/>
      <c r="LMG3" s="31"/>
      <c r="LMH3" s="31"/>
      <c r="LMI3" s="31"/>
      <c r="LMJ3" s="31"/>
      <c r="LMK3" s="31"/>
      <c r="LML3" s="31"/>
      <c r="LMM3" s="31"/>
      <c r="LMN3" s="31"/>
      <c r="LMO3" s="31"/>
      <c r="LMP3" s="31"/>
      <c r="LMQ3" s="31"/>
      <c r="LMR3" s="31"/>
      <c r="LMS3" s="31"/>
      <c r="LMT3" s="31"/>
      <c r="LMU3" s="31"/>
      <c r="LMV3" s="31"/>
      <c r="LMW3" s="31"/>
      <c r="LMX3" s="31"/>
      <c r="LMY3" s="31"/>
      <c r="LMZ3" s="31"/>
      <c r="LNA3" s="31"/>
      <c r="LNB3" s="31"/>
      <c r="LNC3" s="31"/>
      <c r="LND3" s="31"/>
      <c r="LNE3" s="31"/>
      <c r="LNF3" s="31"/>
      <c r="LNG3" s="31"/>
      <c r="LNH3" s="31"/>
      <c r="LNI3" s="31"/>
      <c r="LNJ3" s="31"/>
      <c r="LNK3" s="31"/>
      <c r="LNL3" s="31"/>
      <c r="LNM3" s="31"/>
      <c r="LNN3" s="31"/>
      <c r="LNO3" s="31"/>
      <c r="LNP3" s="31"/>
      <c r="LNQ3" s="31"/>
      <c r="LNR3" s="31"/>
      <c r="LNS3" s="31"/>
      <c r="LNT3" s="31"/>
      <c r="LNU3" s="31"/>
      <c r="LNV3" s="31"/>
      <c r="LNW3" s="31"/>
      <c r="LNX3" s="31"/>
      <c r="LNY3" s="31"/>
      <c r="LNZ3" s="31"/>
      <c r="LOA3" s="31"/>
      <c r="LOB3" s="31"/>
      <c r="LOC3" s="31"/>
      <c r="LOD3" s="31"/>
      <c r="LOE3" s="31"/>
      <c r="LOF3" s="31"/>
      <c r="LOG3" s="31"/>
      <c r="LOH3" s="31"/>
      <c r="LOI3" s="31"/>
      <c r="LOJ3" s="31"/>
      <c r="LOK3" s="31"/>
      <c r="LOL3" s="31"/>
      <c r="LOM3" s="31"/>
      <c r="LON3" s="31"/>
      <c r="LOO3" s="31"/>
      <c r="LOP3" s="31"/>
      <c r="LOQ3" s="31"/>
      <c r="LOR3" s="31"/>
      <c r="LOS3" s="31"/>
      <c r="LOT3" s="31"/>
      <c r="LOU3" s="31"/>
      <c r="LOV3" s="31"/>
      <c r="LOW3" s="31"/>
      <c r="LOX3" s="31"/>
      <c r="LOY3" s="31"/>
      <c r="LOZ3" s="31"/>
      <c r="LPA3" s="31"/>
      <c r="LPB3" s="31"/>
      <c r="LPC3" s="31"/>
      <c r="LPD3" s="31"/>
      <c r="LPE3" s="31"/>
      <c r="LPF3" s="31"/>
      <c r="LPG3" s="31"/>
      <c r="LPH3" s="31"/>
      <c r="LPI3" s="31"/>
      <c r="LPJ3" s="31"/>
      <c r="LPK3" s="31"/>
      <c r="LPL3" s="31"/>
      <c r="LPM3" s="31"/>
      <c r="LPN3" s="31"/>
      <c r="LPO3" s="31"/>
      <c r="LPP3" s="31"/>
      <c r="LPQ3" s="31"/>
      <c r="LPR3" s="31"/>
      <c r="LPS3" s="31"/>
      <c r="LPT3" s="31"/>
      <c r="LPU3" s="31"/>
      <c r="LPV3" s="31"/>
      <c r="LPW3" s="31"/>
      <c r="LPX3" s="31"/>
      <c r="LPY3" s="31"/>
      <c r="LPZ3" s="31"/>
      <c r="LQA3" s="31"/>
      <c r="LQB3" s="31"/>
      <c r="LQC3" s="31"/>
      <c r="LQD3" s="31"/>
      <c r="LQE3" s="31"/>
      <c r="LQF3" s="31"/>
      <c r="LQG3" s="31"/>
      <c r="LQH3" s="31"/>
      <c r="LQI3" s="31"/>
      <c r="LQJ3" s="31"/>
      <c r="LQK3" s="31"/>
      <c r="LQL3" s="31"/>
      <c r="LQM3" s="31"/>
      <c r="LQN3" s="31"/>
      <c r="LQO3" s="31"/>
      <c r="LQP3" s="31"/>
      <c r="LQQ3" s="31"/>
      <c r="LQR3" s="31"/>
      <c r="LQS3" s="31"/>
      <c r="LQT3" s="31"/>
      <c r="LQU3" s="31"/>
      <c r="LQV3" s="31"/>
      <c r="LQW3" s="31"/>
      <c r="LQX3" s="31"/>
      <c r="LQY3" s="31"/>
      <c r="LQZ3" s="31"/>
      <c r="LRA3" s="31"/>
      <c r="LRB3" s="31"/>
      <c r="LRC3" s="31"/>
      <c r="LRD3" s="31"/>
      <c r="LRE3" s="31"/>
      <c r="LRF3" s="31"/>
      <c r="LRG3" s="31"/>
      <c r="LRH3" s="31"/>
      <c r="LRI3" s="31"/>
      <c r="LRJ3" s="31"/>
      <c r="LRK3" s="31"/>
      <c r="LRL3" s="31"/>
      <c r="LRM3" s="31"/>
      <c r="LRN3" s="31"/>
      <c r="LRO3" s="31"/>
      <c r="LRP3" s="31"/>
      <c r="LRQ3" s="31"/>
      <c r="LRR3" s="31"/>
      <c r="LRS3" s="31"/>
      <c r="LRT3" s="31"/>
      <c r="LRU3" s="31"/>
      <c r="LRV3" s="31"/>
      <c r="LRW3" s="31"/>
      <c r="LRX3" s="31"/>
      <c r="LRY3" s="31"/>
      <c r="LRZ3" s="31"/>
      <c r="LSA3" s="31"/>
      <c r="LSB3" s="31"/>
      <c r="LSC3" s="31"/>
      <c r="LSD3" s="31"/>
      <c r="LSE3" s="31"/>
      <c r="LSF3" s="31"/>
      <c r="LSG3" s="31"/>
      <c r="LSH3" s="31"/>
      <c r="LSI3" s="31"/>
      <c r="LSJ3" s="31"/>
      <c r="LSK3" s="31"/>
      <c r="LSL3" s="31"/>
      <c r="LSM3" s="31"/>
      <c r="LSN3" s="31"/>
      <c r="LSO3" s="31"/>
      <c r="LSP3" s="31"/>
      <c r="LSQ3" s="31"/>
      <c r="LSR3" s="31"/>
      <c r="LSS3" s="31"/>
      <c r="LST3" s="31"/>
      <c r="LSU3" s="31"/>
      <c r="LSV3" s="31"/>
      <c r="LSW3" s="31"/>
      <c r="LSX3" s="31"/>
      <c r="LSY3" s="31"/>
      <c r="LSZ3" s="31"/>
      <c r="LTA3" s="31"/>
      <c r="LTB3" s="31"/>
      <c r="LTC3" s="31"/>
      <c r="LTD3" s="31"/>
      <c r="LTE3" s="31"/>
      <c r="LTF3" s="31"/>
      <c r="LTG3" s="31"/>
      <c r="LTH3" s="31"/>
      <c r="LTI3" s="31"/>
      <c r="LTJ3" s="31"/>
      <c r="LTK3" s="31"/>
      <c r="LTL3" s="31"/>
      <c r="LTM3" s="31"/>
      <c r="LTN3" s="31"/>
      <c r="LTO3" s="31"/>
      <c r="LTP3" s="31"/>
      <c r="LTQ3" s="31"/>
      <c r="LTR3" s="31"/>
      <c r="LTS3" s="31"/>
      <c r="LTT3" s="31"/>
      <c r="LTU3" s="31"/>
      <c r="LTV3" s="31"/>
      <c r="LTW3" s="31"/>
      <c r="LTX3" s="31"/>
      <c r="LTY3" s="31"/>
      <c r="LTZ3" s="31"/>
      <c r="LUA3" s="31"/>
      <c r="LUB3" s="31"/>
      <c r="LUC3" s="31"/>
      <c r="LUD3" s="31"/>
      <c r="LUE3" s="31"/>
      <c r="LUF3" s="31"/>
      <c r="LUG3" s="31"/>
      <c r="LUH3" s="31"/>
      <c r="LUI3" s="31"/>
      <c r="LUJ3" s="31"/>
      <c r="LUK3" s="31"/>
      <c r="LUL3" s="31"/>
      <c r="LUM3" s="31"/>
      <c r="LUN3" s="31"/>
      <c r="LUO3" s="31"/>
      <c r="LUP3" s="31"/>
      <c r="LUQ3" s="31"/>
      <c r="LUR3" s="31"/>
      <c r="LUS3" s="31"/>
      <c r="LUT3" s="31"/>
      <c r="LUU3" s="31"/>
      <c r="LUV3" s="31"/>
      <c r="LUW3" s="31"/>
      <c r="LUX3" s="31"/>
      <c r="LUY3" s="31"/>
      <c r="LUZ3" s="31"/>
      <c r="LVA3" s="31"/>
      <c r="LVB3" s="31"/>
      <c r="LVC3" s="31"/>
      <c r="LVD3" s="31"/>
      <c r="LVE3" s="31"/>
      <c r="LVF3" s="31"/>
      <c r="LVG3" s="31"/>
      <c r="LVH3" s="31"/>
      <c r="LVI3" s="31"/>
      <c r="LVJ3" s="31"/>
      <c r="LVK3" s="31"/>
      <c r="LVL3" s="31"/>
      <c r="LVM3" s="31"/>
      <c r="LVN3" s="31"/>
      <c r="LVO3" s="31"/>
      <c r="LVP3" s="31"/>
      <c r="LVQ3" s="31"/>
      <c r="LVR3" s="31"/>
      <c r="LVS3" s="31"/>
      <c r="LVT3" s="31"/>
      <c r="LVU3" s="31"/>
      <c r="LVV3" s="31"/>
      <c r="LVW3" s="31"/>
      <c r="LVX3" s="31"/>
      <c r="LVY3" s="31"/>
      <c r="LVZ3" s="31"/>
      <c r="LWA3" s="31"/>
      <c r="LWB3" s="31"/>
      <c r="LWC3" s="31"/>
      <c r="LWD3" s="31"/>
      <c r="LWE3" s="31"/>
      <c r="LWF3" s="31"/>
      <c r="LWG3" s="31"/>
      <c r="LWH3" s="31"/>
      <c r="LWI3" s="31"/>
      <c r="LWJ3" s="31"/>
      <c r="LWK3" s="31"/>
      <c r="LWL3" s="31"/>
      <c r="LWM3" s="31"/>
      <c r="LWN3" s="31"/>
      <c r="LWO3" s="31"/>
      <c r="LWP3" s="31"/>
      <c r="LWQ3" s="31"/>
      <c r="LWR3" s="31"/>
      <c r="LWS3" s="31"/>
      <c r="LWT3" s="31"/>
      <c r="LWU3" s="31"/>
      <c r="LWV3" s="31"/>
      <c r="LWW3" s="31"/>
      <c r="LWX3" s="31"/>
      <c r="LWY3" s="31"/>
      <c r="LWZ3" s="31"/>
      <c r="LXA3" s="31"/>
      <c r="LXB3" s="31"/>
      <c r="LXC3" s="31"/>
      <c r="LXD3" s="31"/>
      <c r="LXE3" s="31"/>
      <c r="LXF3" s="31"/>
      <c r="LXG3" s="31"/>
      <c r="LXH3" s="31"/>
      <c r="LXI3" s="31"/>
      <c r="LXJ3" s="31"/>
      <c r="LXK3" s="31"/>
      <c r="LXL3" s="31"/>
      <c r="LXM3" s="31"/>
      <c r="LXN3" s="31"/>
      <c r="LXO3" s="31"/>
      <c r="LXP3" s="31"/>
      <c r="LXQ3" s="31"/>
      <c r="LXR3" s="31"/>
      <c r="LXS3" s="31"/>
      <c r="LXT3" s="31"/>
      <c r="LXU3" s="31"/>
      <c r="LXV3" s="31"/>
      <c r="LXW3" s="31"/>
      <c r="LXX3" s="31"/>
      <c r="LXY3" s="31"/>
      <c r="LXZ3" s="31"/>
      <c r="LYA3" s="31"/>
      <c r="LYB3" s="31"/>
      <c r="LYC3" s="31"/>
      <c r="LYD3" s="31"/>
      <c r="LYE3" s="31"/>
      <c r="LYF3" s="31"/>
      <c r="LYG3" s="31"/>
      <c r="LYH3" s="31"/>
      <c r="LYI3" s="31"/>
      <c r="LYJ3" s="31"/>
      <c r="LYK3" s="31"/>
      <c r="LYL3" s="31"/>
      <c r="LYM3" s="31"/>
      <c r="LYN3" s="31"/>
      <c r="LYO3" s="31"/>
      <c r="LYP3" s="31"/>
      <c r="LYQ3" s="31"/>
      <c r="LYR3" s="31"/>
      <c r="LYS3" s="31"/>
      <c r="LYT3" s="31"/>
      <c r="LYU3" s="31"/>
      <c r="LYV3" s="31"/>
      <c r="LYW3" s="31"/>
      <c r="LYX3" s="31"/>
      <c r="LYY3" s="31"/>
      <c r="LYZ3" s="31"/>
      <c r="LZA3" s="31"/>
      <c r="LZB3" s="31"/>
      <c r="LZC3" s="31"/>
      <c r="LZD3" s="31"/>
      <c r="LZE3" s="31"/>
      <c r="LZF3" s="31"/>
      <c r="LZG3" s="31"/>
      <c r="LZH3" s="31"/>
      <c r="LZI3" s="31"/>
      <c r="LZJ3" s="31"/>
      <c r="LZK3" s="31"/>
      <c r="LZL3" s="31"/>
      <c r="LZM3" s="31"/>
      <c r="LZN3" s="31"/>
      <c r="LZO3" s="31"/>
      <c r="LZP3" s="31"/>
      <c r="LZQ3" s="31"/>
      <c r="LZR3" s="31"/>
      <c r="LZS3" s="31"/>
      <c r="LZT3" s="31"/>
      <c r="LZU3" s="31"/>
      <c r="LZV3" s="31"/>
      <c r="LZW3" s="31"/>
      <c r="LZX3" s="31"/>
      <c r="LZY3" s="31"/>
      <c r="LZZ3" s="31"/>
      <c r="MAA3" s="31"/>
      <c r="MAB3" s="31"/>
      <c r="MAC3" s="31"/>
      <c r="MAD3" s="31"/>
      <c r="MAE3" s="31"/>
      <c r="MAF3" s="31"/>
      <c r="MAG3" s="31"/>
      <c r="MAH3" s="31"/>
      <c r="MAI3" s="31"/>
      <c r="MAJ3" s="31"/>
      <c r="MAK3" s="31"/>
      <c r="MAL3" s="31"/>
      <c r="MAM3" s="31"/>
      <c r="MAN3" s="31"/>
      <c r="MAO3" s="31"/>
      <c r="MAP3" s="31"/>
      <c r="MAQ3" s="31"/>
      <c r="MAR3" s="31"/>
      <c r="MAS3" s="31"/>
      <c r="MAT3" s="31"/>
      <c r="MAU3" s="31"/>
      <c r="MAV3" s="31"/>
      <c r="MAW3" s="31"/>
      <c r="MAX3" s="31"/>
      <c r="MAY3" s="31"/>
      <c r="MAZ3" s="31"/>
      <c r="MBA3" s="31"/>
      <c r="MBB3" s="31"/>
      <c r="MBC3" s="31"/>
      <c r="MBD3" s="31"/>
      <c r="MBE3" s="31"/>
      <c r="MBF3" s="31"/>
      <c r="MBG3" s="31"/>
      <c r="MBH3" s="31"/>
      <c r="MBI3" s="31"/>
      <c r="MBJ3" s="31"/>
      <c r="MBK3" s="31"/>
      <c r="MBL3" s="31"/>
      <c r="MBM3" s="31"/>
      <c r="MBN3" s="31"/>
      <c r="MBO3" s="31"/>
      <c r="MBP3" s="31"/>
      <c r="MBQ3" s="31"/>
      <c r="MBR3" s="31"/>
      <c r="MBS3" s="31"/>
      <c r="MBT3" s="31"/>
      <c r="MBU3" s="31"/>
      <c r="MBV3" s="31"/>
      <c r="MBW3" s="31"/>
      <c r="MBX3" s="31"/>
      <c r="MBY3" s="31"/>
      <c r="MBZ3" s="31"/>
      <c r="MCA3" s="31"/>
      <c r="MCB3" s="31"/>
      <c r="MCC3" s="31"/>
      <c r="MCD3" s="31"/>
      <c r="MCE3" s="31"/>
      <c r="MCF3" s="31"/>
      <c r="MCG3" s="31"/>
      <c r="MCH3" s="31"/>
      <c r="MCI3" s="31"/>
      <c r="MCJ3" s="31"/>
      <c r="MCK3" s="31"/>
      <c r="MCL3" s="31"/>
      <c r="MCM3" s="31"/>
      <c r="MCN3" s="31"/>
      <c r="MCO3" s="31"/>
      <c r="MCP3" s="31"/>
      <c r="MCQ3" s="31"/>
      <c r="MCR3" s="31"/>
      <c r="MCS3" s="31"/>
      <c r="MCT3" s="31"/>
      <c r="MCU3" s="31"/>
      <c r="MCV3" s="31"/>
      <c r="MCW3" s="31"/>
      <c r="MCX3" s="31"/>
      <c r="MCY3" s="31"/>
      <c r="MCZ3" s="31"/>
      <c r="MDA3" s="31"/>
      <c r="MDB3" s="31"/>
      <c r="MDC3" s="31"/>
      <c r="MDD3" s="31"/>
      <c r="MDE3" s="31"/>
      <c r="MDF3" s="31"/>
      <c r="MDG3" s="31"/>
      <c r="MDH3" s="31"/>
      <c r="MDI3" s="31"/>
      <c r="MDJ3" s="31"/>
      <c r="MDK3" s="31"/>
      <c r="MDL3" s="31"/>
      <c r="MDM3" s="31"/>
      <c r="MDN3" s="31"/>
      <c r="MDO3" s="31"/>
      <c r="MDP3" s="31"/>
      <c r="MDQ3" s="31"/>
      <c r="MDR3" s="31"/>
      <c r="MDS3" s="31"/>
      <c r="MDT3" s="31"/>
      <c r="MDU3" s="31"/>
      <c r="MDV3" s="31"/>
      <c r="MDW3" s="31"/>
      <c r="MDX3" s="31"/>
      <c r="MDY3" s="31"/>
      <c r="MDZ3" s="31"/>
      <c r="MEA3" s="31"/>
      <c r="MEB3" s="31"/>
      <c r="MEC3" s="31"/>
      <c r="MED3" s="31"/>
      <c r="MEE3" s="31"/>
      <c r="MEF3" s="31"/>
      <c r="MEG3" s="31"/>
      <c r="MEH3" s="31"/>
      <c r="MEI3" s="31"/>
      <c r="MEJ3" s="31"/>
      <c r="MEK3" s="31"/>
      <c r="MEL3" s="31"/>
      <c r="MEM3" s="31"/>
      <c r="MEN3" s="31"/>
      <c r="MEO3" s="31"/>
      <c r="MEP3" s="31"/>
      <c r="MEQ3" s="31"/>
      <c r="MER3" s="31"/>
      <c r="MES3" s="31"/>
      <c r="MET3" s="31"/>
      <c r="MEU3" s="31"/>
      <c r="MEV3" s="31"/>
      <c r="MEW3" s="31"/>
      <c r="MEX3" s="31"/>
      <c r="MEY3" s="31"/>
      <c r="MEZ3" s="31"/>
      <c r="MFA3" s="31"/>
      <c r="MFB3" s="31"/>
      <c r="MFC3" s="31"/>
      <c r="MFD3" s="31"/>
      <c r="MFE3" s="31"/>
      <c r="MFF3" s="31"/>
      <c r="MFG3" s="31"/>
      <c r="MFH3" s="31"/>
      <c r="MFI3" s="31"/>
      <c r="MFJ3" s="31"/>
      <c r="MFK3" s="31"/>
      <c r="MFL3" s="31"/>
      <c r="MFM3" s="31"/>
      <c r="MFN3" s="31"/>
      <c r="MFO3" s="31"/>
      <c r="MFP3" s="31"/>
      <c r="MFQ3" s="31"/>
      <c r="MFR3" s="31"/>
      <c r="MFS3" s="31"/>
      <c r="MFT3" s="31"/>
      <c r="MFU3" s="31"/>
      <c r="MFV3" s="31"/>
      <c r="MFW3" s="31"/>
      <c r="MFX3" s="31"/>
      <c r="MFY3" s="31"/>
      <c r="MFZ3" s="31"/>
      <c r="MGA3" s="31"/>
      <c r="MGB3" s="31"/>
      <c r="MGC3" s="31"/>
      <c r="MGD3" s="31"/>
      <c r="MGE3" s="31"/>
      <c r="MGF3" s="31"/>
      <c r="MGG3" s="31"/>
      <c r="MGH3" s="31"/>
      <c r="MGI3" s="31"/>
      <c r="MGJ3" s="31"/>
      <c r="MGK3" s="31"/>
      <c r="MGL3" s="31"/>
      <c r="MGM3" s="31"/>
      <c r="MGN3" s="31"/>
      <c r="MGO3" s="31"/>
      <c r="MGP3" s="31"/>
      <c r="MGQ3" s="31"/>
      <c r="MGR3" s="31"/>
      <c r="MGS3" s="31"/>
      <c r="MGT3" s="31"/>
      <c r="MGU3" s="31"/>
      <c r="MGV3" s="31"/>
      <c r="MGW3" s="31"/>
      <c r="MGX3" s="31"/>
      <c r="MGY3" s="31"/>
      <c r="MGZ3" s="31"/>
      <c r="MHA3" s="31"/>
      <c r="MHB3" s="31"/>
      <c r="MHC3" s="31"/>
      <c r="MHD3" s="31"/>
      <c r="MHE3" s="31"/>
      <c r="MHF3" s="31"/>
      <c r="MHG3" s="31"/>
      <c r="MHH3" s="31"/>
      <c r="MHI3" s="31"/>
      <c r="MHJ3" s="31"/>
      <c r="MHK3" s="31"/>
      <c r="MHL3" s="31"/>
      <c r="MHM3" s="31"/>
      <c r="MHN3" s="31"/>
      <c r="MHO3" s="31"/>
      <c r="MHP3" s="31"/>
      <c r="MHQ3" s="31"/>
      <c r="MHR3" s="31"/>
      <c r="MHS3" s="31"/>
      <c r="MHT3" s="31"/>
      <c r="MHU3" s="31"/>
      <c r="MHV3" s="31"/>
      <c r="MHW3" s="31"/>
      <c r="MHX3" s="31"/>
      <c r="MHY3" s="31"/>
      <c r="MHZ3" s="31"/>
      <c r="MIA3" s="31"/>
      <c r="MIB3" s="31"/>
      <c r="MIC3" s="31"/>
      <c r="MID3" s="31"/>
      <c r="MIE3" s="31"/>
      <c r="MIF3" s="31"/>
      <c r="MIG3" s="31"/>
      <c r="MIH3" s="31"/>
      <c r="MII3" s="31"/>
      <c r="MIJ3" s="31"/>
      <c r="MIK3" s="31"/>
      <c r="MIL3" s="31"/>
      <c r="MIM3" s="31"/>
      <c r="MIN3" s="31"/>
      <c r="MIO3" s="31"/>
      <c r="MIP3" s="31"/>
      <c r="MIQ3" s="31"/>
      <c r="MIR3" s="31"/>
      <c r="MIS3" s="31"/>
      <c r="MIT3" s="31"/>
      <c r="MIU3" s="31"/>
      <c r="MIV3" s="31"/>
      <c r="MIW3" s="31"/>
      <c r="MIX3" s="31"/>
      <c r="MIY3" s="31"/>
      <c r="MIZ3" s="31"/>
      <c r="MJA3" s="31"/>
      <c r="MJB3" s="31"/>
      <c r="MJC3" s="31"/>
      <c r="MJD3" s="31"/>
      <c r="MJE3" s="31"/>
      <c r="MJF3" s="31"/>
      <c r="MJG3" s="31"/>
      <c r="MJH3" s="31"/>
      <c r="MJI3" s="31"/>
      <c r="MJJ3" s="31"/>
      <c r="MJK3" s="31"/>
      <c r="MJL3" s="31"/>
      <c r="MJM3" s="31"/>
      <c r="MJN3" s="31"/>
      <c r="MJO3" s="31"/>
      <c r="MJP3" s="31"/>
      <c r="MJQ3" s="31"/>
      <c r="MJR3" s="31"/>
      <c r="MJS3" s="31"/>
      <c r="MJT3" s="31"/>
      <c r="MJU3" s="31"/>
      <c r="MJV3" s="31"/>
      <c r="MJW3" s="31"/>
      <c r="MJX3" s="31"/>
      <c r="MJY3" s="31"/>
      <c r="MJZ3" s="31"/>
      <c r="MKA3" s="31"/>
      <c r="MKB3" s="31"/>
      <c r="MKC3" s="31"/>
      <c r="MKD3" s="31"/>
      <c r="MKE3" s="31"/>
      <c r="MKF3" s="31"/>
      <c r="MKG3" s="31"/>
      <c r="MKH3" s="31"/>
      <c r="MKI3" s="31"/>
      <c r="MKJ3" s="31"/>
      <c r="MKK3" s="31"/>
      <c r="MKL3" s="31"/>
      <c r="MKM3" s="31"/>
      <c r="MKN3" s="31"/>
      <c r="MKO3" s="31"/>
      <c r="MKP3" s="31"/>
      <c r="MKQ3" s="31"/>
      <c r="MKR3" s="31"/>
      <c r="MKS3" s="31"/>
      <c r="MKT3" s="31"/>
      <c r="MKU3" s="31"/>
      <c r="MKV3" s="31"/>
      <c r="MKW3" s="31"/>
      <c r="MKX3" s="31"/>
      <c r="MKY3" s="31"/>
      <c r="MKZ3" s="31"/>
      <c r="MLA3" s="31"/>
      <c r="MLB3" s="31"/>
      <c r="MLC3" s="31"/>
      <c r="MLD3" s="31"/>
      <c r="MLE3" s="31"/>
      <c r="MLF3" s="31"/>
      <c r="MLG3" s="31"/>
      <c r="MLH3" s="31"/>
      <c r="MLI3" s="31"/>
      <c r="MLJ3" s="31"/>
      <c r="MLK3" s="31"/>
      <c r="MLL3" s="31"/>
      <c r="MLM3" s="31"/>
      <c r="MLN3" s="31"/>
      <c r="MLO3" s="31"/>
      <c r="MLP3" s="31"/>
      <c r="MLQ3" s="31"/>
      <c r="MLR3" s="31"/>
      <c r="MLS3" s="31"/>
      <c r="MLT3" s="31"/>
      <c r="MLU3" s="31"/>
      <c r="MLV3" s="31"/>
      <c r="MLW3" s="31"/>
      <c r="MLX3" s="31"/>
      <c r="MLY3" s="31"/>
      <c r="MLZ3" s="31"/>
      <c r="MMA3" s="31"/>
      <c r="MMB3" s="31"/>
      <c r="MMC3" s="31"/>
      <c r="MMD3" s="31"/>
      <c r="MME3" s="31"/>
      <c r="MMF3" s="31"/>
      <c r="MMG3" s="31"/>
      <c r="MMH3" s="31"/>
      <c r="MMI3" s="31"/>
      <c r="MMJ3" s="31"/>
      <c r="MMK3" s="31"/>
      <c r="MML3" s="31"/>
      <c r="MMM3" s="31"/>
      <c r="MMN3" s="31"/>
      <c r="MMO3" s="31"/>
      <c r="MMP3" s="31"/>
      <c r="MMQ3" s="31"/>
      <c r="MMR3" s="31"/>
      <c r="MMS3" s="31"/>
      <c r="MMT3" s="31"/>
      <c r="MMU3" s="31"/>
      <c r="MMV3" s="31"/>
      <c r="MMW3" s="31"/>
      <c r="MMX3" s="31"/>
      <c r="MMY3" s="31"/>
      <c r="MMZ3" s="31"/>
      <c r="MNA3" s="31"/>
      <c r="MNB3" s="31"/>
      <c r="MNC3" s="31"/>
      <c r="MND3" s="31"/>
      <c r="MNE3" s="31"/>
      <c r="MNF3" s="31"/>
      <c r="MNG3" s="31"/>
      <c r="MNH3" s="31"/>
      <c r="MNI3" s="31"/>
      <c r="MNJ3" s="31"/>
      <c r="MNK3" s="31"/>
      <c r="MNL3" s="31"/>
      <c r="MNM3" s="31"/>
      <c r="MNN3" s="31"/>
      <c r="MNO3" s="31"/>
      <c r="MNP3" s="31"/>
      <c r="MNQ3" s="31"/>
      <c r="MNR3" s="31"/>
      <c r="MNS3" s="31"/>
      <c r="MNT3" s="31"/>
      <c r="MNU3" s="31"/>
      <c r="MNV3" s="31"/>
      <c r="MNW3" s="31"/>
      <c r="MNX3" s="31"/>
      <c r="MNY3" s="31"/>
      <c r="MNZ3" s="31"/>
      <c r="MOA3" s="31"/>
      <c r="MOB3" s="31"/>
      <c r="MOC3" s="31"/>
      <c r="MOD3" s="31"/>
      <c r="MOE3" s="31"/>
      <c r="MOF3" s="31"/>
      <c r="MOG3" s="31"/>
      <c r="MOH3" s="31"/>
      <c r="MOI3" s="31"/>
      <c r="MOJ3" s="31"/>
      <c r="MOK3" s="31"/>
      <c r="MOL3" s="31"/>
      <c r="MOM3" s="31"/>
      <c r="MON3" s="31"/>
      <c r="MOO3" s="31"/>
      <c r="MOP3" s="31"/>
      <c r="MOQ3" s="31"/>
      <c r="MOR3" s="31"/>
      <c r="MOS3" s="31"/>
      <c r="MOT3" s="31"/>
      <c r="MOU3" s="31"/>
      <c r="MOV3" s="31"/>
      <c r="MOW3" s="31"/>
      <c r="MOX3" s="31"/>
      <c r="MOY3" s="31"/>
      <c r="MOZ3" s="31"/>
      <c r="MPA3" s="31"/>
      <c r="MPB3" s="31"/>
      <c r="MPC3" s="31"/>
      <c r="MPD3" s="31"/>
      <c r="MPE3" s="31"/>
      <c r="MPF3" s="31"/>
      <c r="MPG3" s="31"/>
      <c r="MPH3" s="31"/>
      <c r="MPI3" s="31"/>
      <c r="MPJ3" s="31"/>
      <c r="MPK3" s="31"/>
      <c r="MPL3" s="31"/>
      <c r="MPM3" s="31"/>
      <c r="MPN3" s="31"/>
      <c r="MPO3" s="31"/>
      <c r="MPP3" s="31"/>
      <c r="MPQ3" s="31"/>
      <c r="MPR3" s="31"/>
      <c r="MPS3" s="31"/>
      <c r="MPT3" s="31"/>
      <c r="MPU3" s="31"/>
      <c r="MPV3" s="31"/>
      <c r="MPW3" s="31"/>
      <c r="MPX3" s="31"/>
      <c r="MPY3" s="31"/>
      <c r="MPZ3" s="31"/>
      <c r="MQA3" s="31"/>
      <c r="MQB3" s="31"/>
      <c r="MQC3" s="31"/>
      <c r="MQD3" s="31"/>
      <c r="MQE3" s="31"/>
      <c r="MQF3" s="31"/>
      <c r="MQG3" s="31"/>
      <c r="MQH3" s="31"/>
      <c r="MQI3" s="31"/>
      <c r="MQJ3" s="31"/>
      <c r="MQK3" s="31"/>
      <c r="MQL3" s="31"/>
      <c r="MQM3" s="31"/>
      <c r="MQN3" s="31"/>
      <c r="MQO3" s="31"/>
      <c r="MQP3" s="31"/>
      <c r="MQQ3" s="31"/>
      <c r="MQR3" s="31"/>
      <c r="MQS3" s="31"/>
      <c r="MQT3" s="31"/>
      <c r="MQU3" s="31"/>
      <c r="MQV3" s="31"/>
      <c r="MQW3" s="31"/>
      <c r="MQX3" s="31"/>
      <c r="MQY3" s="31"/>
      <c r="MQZ3" s="31"/>
      <c r="MRA3" s="31"/>
      <c r="MRB3" s="31"/>
      <c r="MRC3" s="31"/>
      <c r="MRD3" s="31"/>
      <c r="MRE3" s="31"/>
      <c r="MRF3" s="31"/>
      <c r="MRG3" s="31"/>
      <c r="MRH3" s="31"/>
      <c r="MRI3" s="31"/>
      <c r="MRJ3" s="31"/>
      <c r="MRK3" s="31"/>
      <c r="MRL3" s="31"/>
      <c r="MRM3" s="31"/>
      <c r="MRN3" s="31"/>
      <c r="MRO3" s="31"/>
      <c r="MRP3" s="31"/>
      <c r="MRQ3" s="31"/>
      <c r="MRR3" s="31"/>
      <c r="MRS3" s="31"/>
      <c r="MRT3" s="31"/>
      <c r="MRU3" s="31"/>
      <c r="MRV3" s="31"/>
      <c r="MRW3" s="31"/>
      <c r="MRX3" s="31"/>
      <c r="MRY3" s="31"/>
      <c r="MRZ3" s="31"/>
      <c r="MSA3" s="31"/>
      <c r="MSB3" s="31"/>
      <c r="MSC3" s="31"/>
      <c r="MSD3" s="31"/>
      <c r="MSE3" s="31"/>
      <c r="MSF3" s="31"/>
      <c r="MSG3" s="31"/>
      <c r="MSH3" s="31"/>
      <c r="MSI3" s="31"/>
      <c r="MSJ3" s="31"/>
      <c r="MSK3" s="31"/>
      <c r="MSL3" s="31"/>
      <c r="MSM3" s="31"/>
      <c r="MSN3" s="31"/>
      <c r="MSO3" s="31"/>
      <c r="MSP3" s="31"/>
      <c r="MSQ3" s="31"/>
      <c r="MSR3" s="31"/>
      <c r="MSS3" s="31"/>
      <c r="MST3" s="31"/>
      <c r="MSU3" s="31"/>
      <c r="MSV3" s="31"/>
      <c r="MSW3" s="31"/>
      <c r="MSX3" s="31"/>
      <c r="MSY3" s="31"/>
      <c r="MSZ3" s="31"/>
      <c r="MTA3" s="31"/>
      <c r="MTB3" s="31"/>
      <c r="MTC3" s="31"/>
      <c r="MTD3" s="31"/>
      <c r="MTE3" s="31"/>
      <c r="MTF3" s="31"/>
      <c r="MTG3" s="31"/>
      <c r="MTH3" s="31"/>
      <c r="MTI3" s="31"/>
      <c r="MTJ3" s="31"/>
      <c r="MTK3" s="31"/>
      <c r="MTL3" s="31"/>
      <c r="MTM3" s="31"/>
      <c r="MTN3" s="31"/>
      <c r="MTO3" s="31"/>
      <c r="MTP3" s="31"/>
      <c r="MTQ3" s="31"/>
      <c r="MTR3" s="31"/>
      <c r="MTS3" s="31"/>
      <c r="MTT3" s="31"/>
      <c r="MTU3" s="31"/>
      <c r="MTV3" s="31"/>
      <c r="MTW3" s="31"/>
      <c r="MTX3" s="31"/>
      <c r="MTY3" s="31"/>
      <c r="MTZ3" s="31"/>
      <c r="MUA3" s="31"/>
      <c r="MUB3" s="31"/>
      <c r="MUC3" s="31"/>
      <c r="MUD3" s="31"/>
      <c r="MUE3" s="31"/>
      <c r="MUF3" s="31"/>
      <c r="MUG3" s="31"/>
      <c r="MUH3" s="31"/>
      <c r="MUI3" s="31"/>
      <c r="MUJ3" s="31"/>
      <c r="MUK3" s="31"/>
      <c r="MUL3" s="31"/>
      <c r="MUM3" s="31"/>
      <c r="MUN3" s="31"/>
      <c r="MUO3" s="31"/>
      <c r="MUP3" s="31"/>
      <c r="MUQ3" s="31"/>
      <c r="MUR3" s="31"/>
      <c r="MUS3" s="31"/>
      <c r="MUT3" s="31"/>
      <c r="MUU3" s="31"/>
      <c r="MUV3" s="31"/>
      <c r="MUW3" s="31"/>
      <c r="MUX3" s="31"/>
      <c r="MUY3" s="31"/>
      <c r="MUZ3" s="31"/>
      <c r="MVA3" s="31"/>
      <c r="MVB3" s="31"/>
      <c r="MVC3" s="31"/>
      <c r="MVD3" s="31"/>
      <c r="MVE3" s="31"/>
      <c r="MVF3" s="31"/>
      <c r="MVG3" s="31"/>
      <c r="MVH3" s="31"/>
      <c r="MVI3" s="31"/>
      <c r="MVJ3" s="31"/>
      <c r="MVK3" s="31"/>
      <c r="MVL3" s="31"/>
      <c r="MVM3" s="31"/>
      <c r="MVN3" s="31"/>
      <c r="MVO3" s="31"/>
      <c r="MVP3" s="31"/>
      <c r="MVQ3" s="31"/>
      <c r="MVR3" s="31"/>
      <c r="MVS3" s="31"/>
      <c r="MVT3" s="31"/>
      <c r="MVU3" s="31"/>
      <c r="MVV3" s="31"/>
      <c r="MVW3" s="31"/>
      <c r="MVX3" s="31"/>
      <c r="MVY3" s="31"/>
      <c r="MVZ3" s="31"/>
      <c r="MWA3" s="31"/>
      <c r="MWB3" s="31"/>
      <c r="MWC3" s="31"/>
      <c r="MWD3" s="31"/>
      <c r="MWE3" s="31"/>
      <c r="MWF3" s="31"/>
      <c r="MWG3" s="31"/>
      <c r="MWH3" s="31"/>
      <c r="MWI3" s="31"/>
      <c r="MWJ3" s="31"/>
      <c r="MWK3" s="31"/>
      <c r="MWL3" s="31"/>
      <c r="MWM3" s="31"/>
      <c r="MWN3" s="31"/>
      <c r="MWO3" s="31"/>
      <c r="MWP3" s="31"/>
      <c r="MWQ3" s="31"/>
      <c r="MWR3" s="31"/>
      <c r="MWS3" s="31"/>
      <c r="MWT3" s="31"/>
      <c r="MWU3" s="31"/>
      <c r="MWV3" s="31"/>
      <c r="MWW3" s="31"/>
      <c r="MWX3" s="31"/>
      <c r="MWY3" s="31"/>
      <c r="MWZ3" s="31"/>
      <c r="MXA3" s="31"/>
      <c r="MXB3" s="31"/>
      <c r="MXC3" s="31"/>
      <c r="MXD3" s="31"/>
      <c r="MXE3" s="31"/>
      <c r="MXF3" s="31"/>
      <c r="MXG3" s="31"/>
      <c r="MXH3" s="31"/>
      <c r="MXI3" s="31"/>
      <c r="MXJ3" s="31"/>
      <c r="MXK3" s="31"/>
      <c r="MXL3" s="31"/>
      <c r="MXM3" s="31"/>
      <c r="MXN3" s="31"/>
      <c r="MXO3" s="31"/>
      <c r="MXP3" s="31"/>
      <c r="MXQ3" s="31"/>
      <c r="MXR3" s="31"/>
      <c r="MXS3" s="31"/>
      <c r="MXT3" s="31"/>
      <c r="MXU3" s="31"/>
      <c r="MXV3" s="31"/>
      <c r="MXW3" s="31"/>
      <c r="MXX3" s="31"/>
      <c r="MXY3" s="31"/>
      <c r="MXZ3" s="31"/>
      <c r="MYA3" s="31"/>
      <c r="MYB3" s="31"/>
      <c r="MYC3" s="31"/>
      <c r="MYD3" s="31"/>
      <c r="MYE3" s="31"/>
      <c r="MYF3" s="31"/>
      <c r="MYG3" s="31"/>
      <c r="MYH3" s="31"/>
      <c r="MYI3" s="31"/>
      <c r="MYJ3" s="31"/>
      <c r="MYK3" s="31"/>
      <c r="MYL3" s="31"/>
      <c r="MYM3" s="31"/>
      <c r="MYN3" s="31"/>
      <c r="MYO3" s="31"/>
      <c r="MYP3" s="31"/>
      <c r="MYQ3" s="31"/>
      <c r="MYR3" s="31"/>
      <c r="MYS3" s="31"/>
      <c r="MYT3" s="31"/>
      <c r="MYU3" s="31"/>
      <c r="MYV3" s="31"/>
      <c r="MYW3" s="31"/>
      <c r="MYX3" s="31"/>
      <c r="MYY3" s="31"/>
      <c r="MYZ3" s="31"/>
      <c r="MZA3" s="31"/>
      <c r="MZB3" s="31"/>
      <c r="MZC3" s="31"/>
      <c r="MZD3" s="31"/>
      <c r="MZE3" s="31"/>
      <c r="MZF3" s="31"/>
      <c r="MZG3" s="31"/>
      <c r="MZH3" s="31"/>
      <c r="MZI3" s="31"/>
      <c r="MZJ3" s="31"/>
      <c r="MZK3" s="31"/>
      <c r="MZL3" s="31"/>
      <c r="MZM3" s="31"/>
      <c r="MZN3" s="31"/>
      <c r="MZO3" s="31"/>
      <c r="MZP3" s="31"/>
      <c r="MZQ3" s="31"/>
      <c r="MZR3" s="31"/>
      <c r="MZS3" s="31"/>
      <c r="MZT3" s="31"/>
      <c r="MZU3" s="31"/>
      <c r="MZV3" s="31"/>
      <c r="MZW3" s="31"/>
      <c r="MZX3" s="31"/>
      <c r="MZY3" s="31"/>
      <c r="MZZ3" s="31"/>
      <c r="NAA3" s="31"/>
      <c r="NAB3" s="31"/>
      <c r="NAC3" s="31"/>
      <c r="NAD3" s="31"/>
      <c r="NAE3" s="31"/>
      <c r="NAF3" s="31"/>
      <c r="NAG3" s="31"/>
      <c r="NAH3" s="31"/>
      <c r="NAI3" s="31"/>
      <c r="NAJ3" s="31"/>
      <c r="NAK3" s="31"/>
      <c r="NAL3" s="31"/>
      <c r="NAM3" s="31"/>
      <c r="NAN3" s="31"/>
      <c r="NAO3" s="31"/>
      <c r="NAP3" s="31"/>
      <c r="NAQ3" s="31"/>
      <c r="NAR3" s="31"/>
      <c r="NAS3" s="31"/>
      <c r="NAT3" s="31"/>
      <c r="NAU3" s="31"/>
      <c r="NAV3" s="31"/>
      <c r="NAW3" s="31"/>
      <c r="NAX3" s="31"/>
      <c r="NAY3" s="31"/>
      <c r="NAZ3" s="31"/>
      <c r="NBA3" s="31"/>
      <c r="NBB3" s="31"/>
      <c r="NBC3" s="31"/>
      <c r="NBD3" s="31"/>
      <c r="NBE3" s="31"/>
      <c r="NBF3" s="31"/>
      <c r="NBG3" s="31"/>
      <c r="NBH3" s="31"/>
      <c r="NBI3" s="31"/>
      <c r="NBJ3" s="31"/>
      <c r="NBK3" s="31"/>
      <c r="NBL3" s="31"/>
      <c r="NBM3" s="31"/>
      <c r="NBN3" s="31"/>
      <c r="NBO3" s="31"/>
      <c r="NBP3" s="31"/>
      <c r="NBQ3" s="31"/>
      <c r="NBR3" s="31"/>
      <c r="NBS3" s="31"/>
      <c r="NBT3" s="31"/>
      <c r="NBU3" s="31"/>
      <c r="NBV3" s="31"/>
      <c r="NBW3" s="31"/>
      <c r="NBX3" s="31"/>
      <c r="NBY3" s="31"/>
      <c r="NBZ3" s="31"/>
      <c r="NCA3" s="31"/>
      <c r="NCB3" s="31"/>
      <c r="NCC3" s="31"/>
      <c r="NCD3" s="31"/>
      <c r="NCE3" s="31"/>
      <c r="NCF3" s="31"/>
      <c r="NCG3" s="31"/>
      <c r="NCH3" s="31"/>
      <c r="NCI3" s="31"/>
      <c r="NCJ3" s="31"/>
      <c r="NCK3" s="31"/>
      <c r="NCL3" s="31"/>
      <c r="NCM3" s="31"/>
      <c r="NCN3" s="31"/>
      <c r="NCO3" s="31"/>
      <c r="NCP3" s="31"/>
      <c r="NCQ3" s="31"/>
      <c r="NCR3" s="31"/>
      <c r="NCS3" s="31"/>
      <c r="NCT3" s="31"/>
      <c r="NCU3" s="31"/>
      <c r="NCV3" s="31"/>
      <c r="NCW3" s="31"/>
      <c r="NCX3" s="31"/>
      <c r="NCY3" s="31"/>
      <c r="NCZ3" s="31"/>
      <c r="NDA3" s="31"/>
      <c r="NDB3" s="31"/>
      <c r="NDC3" s="31"/>
      <c r="NDD3" s="31"/>
      <c r="NDE3" s="31"/>
      <c r="NDF3" s="31"/>
      <c r="NDG3" s="31"/>
      <c r="NDH3" s="31"/>
      <c r="NDI3" s="31"/>
      <c r="NDJ3" s="31"/>
      <c r="NDK3" s="31"/>
      <c r="NDL3" s="31"/>
      <c r="NDM3" s="31"/>
      <c r="NDN3" s="31"/>
      <c r="NDO3" s="31"/>
      <c r="NDP3" s="31"/>
      <c r="NDQ3" s="31"/>
      <c r="NDR3" s="31"/>
      <c r="NDS3" s="31"/>
      <c r="NDT3" s="31"/>
      <c r="NDU3" s="31"/>
      <c r="NDV3" s="31"/>
      <c r="NDW3" s="31"/>
      <c r="NDX3" s="31"/>
      <c r="NDY3" s="31"/>
      <c r="NDZ3" s="31"/>
      <c r="NEA3" s="31"/>
      <c r="NEB3" s="31"/>
      <c r="NEC3" s="31"/>
      <c r="NED3" s="31"/>
      <c r="NEE3" s="31"/>
      <c r="NEF3" s="31"/>
      <c r="NEG3" s="31"/>
      <c r="NEH3" s="31"/>
      <c r="NEI3" s="31"/>
      <c r="NEJ3" s="31"/>
      <c r="NEK3" s="31"/>
      <c r="NEL3" s="31"/>
      <c r="NEM3" s="31"/>
      <c r="NEN3" s="31"/>
      <c r="NEO3" s="31"/>
      <c r="NEP3" s="31"/>
      <c r="NEQ3" s="31"/>
      <c r="NER3" s="31"/>
      <c r="NES3" s="31"/>
      <c r="NET3" s="31"/>
      <c r="NEU3" s="31"/>
      <c r="NEV3" s="31"/>
      <c r="NEW3" s="31"/>
      <c r="NEX3" s="31"/>
      <c r="NEY3" s="31"/>
      <c r="NEZ3" s="31"/>
      <c r="NFA3" s="31"/>
      <c r="NFB3" s="31"/>
      <c r="NFC3" s="31"/>
      <c r="NFD3" s="31"/>
      <c r="NFE3" s="31"/>
      <c r="NFF3" s="31"/>
      <c r="NFG3" s="31"/>
      <c r="NFH3" s="31"/>
      <c r="NFI3" s="31"/>
      <c r="NFJ3" s="31"/>
      <c r="NFK3" s="31"/>
      <c r="NFL3" s="31"/>
      <c r="NFM3" s="31"/>
      <c r="NFN3" s="31"/>
      <c r="NFO3" s="31"/>
      <c r="NFP3" s="31"/>
      <c r="NFQ3" s="31"/>
      <c r="NFR3" s="31"/>
      <c r="NFS3" s="31"/>
      <c r="NFT3" s="31"/>
      <c r="NFU3" s="31"/>
      <c r="NFV3" s="31"/>
      <c r="NFW3" s="31"/>
      <c r="NFX3" s="31"/>
      <c r="NFY3" s="31"/>
      <c r="NFZ3" s="31"/>
      <c r="NGA3" s="31"/>
      <c r="NGB3" s="31"/>
      <c r="NGC3" s="31"/>
      <c r="NGD3" s="31"/>
      <c r="NGE3" s="31"/>
      <c r="NGF3" s="31"/>
      <c r="NGG3" s="31"/>
      <c r="NGH3" s="31"/>
      <c r="NGI3" s="31"/>
      <c r="NGJ3" s="31"/>
      <c r="NGK3" s="31"/>
      <c r="NGL3" s="31"/>
      <c r="NGM3" s="31"/>
      <c r="NGN3" s="31"/>
      <c r="NGO3" s="31"/>
      <c r="NGP3" s="31"/>
      <c r="NGQ3" s="31"/>
      <c r="NGR3" s="31"/>
      <c r="NGS3" s="31"/>
      <c r="NGT3" s="31"/>
      <c r="NGU3" s="31"/>
      <c r="NGV3" s="31"/>
      <c r="NGW3" s="31"/>
      <c r="NGX3" s="31"/>
      <c r="NGY3" s="31"/>
      <c r="NGZ3" s="31"/>
      <c r="NHA3" s="31"/>
      <c r="NHB3" s="31"/>
      <c r="NHC3" s="31"/>
      <c r="NHD3" s="31"/>
      <c r="NHE3" s="31"/>
      <c r="NHF3" s="31"/>
      <c r="NHG3" s="31"/>
      <c r="NHH3" s="31"/>
      <c r="NHI3" s="31"/>
      <c r="NHJ3" s="31"/>
      <c r="NHK3" s="31"/>
      <c r="NHL3" s="31"/>
      <c r="NHM3" s="31"/>
      <c r="NHN3" s="31"/>
      <c r="NHO3" s="31"/>
      <c r="NHP3" s="31"/>
      <c r="NHQ3" s="31"/>
      <c r="NHR3" s="31"/>
      <c r="NHS3" s="31"/>
      <c r="NHT3" s="31"/>
      <c r="NHU3" s="31"/>
      <c r="NHV3" s="31"/>
      <c r="NHW3" s="31"/>
      <c r="NHX3" s="31"/>
      <c r="NHY3" s="31"/>
      <c r="NHZ3" s="31"/>
      <c r="NIA3" s="31"/>
      <c r="NIB3" s="31"/>
      <c r="NIC3" s="31"/>
      <c r="NID3" s="31"/>
      <c r="NIE3" s="31"/>
      <c r="NIF3" s="31"/>
      <c r="NIG3" s="31"/>
      <c r="NIH3" s="31"/>
      <c r="NII3" s="31"/>
      <c r="NIJ3" s="31"/>
      <c r="NIK3" s="31"/>
      <c r="NIL3" s="31"/>
      <c r="NIM3" s="31"/>
      <c r="NIN3" s="31"/>
      <c r="NIO3" s="31"/>
      <c r="NIP3" s="31"/>
      <c r="NIQ3" s="31"/>
      <c r="NIR3" s="31"/>
      <c r="NIS3" s="31"/>
      <c r="NIT3" s="31"/>
      <c r="NIU3" s="31"/>
      <c r="NIV3" s="31"/>
      <c r="NIW3" s="31"/>
      <c r="NIX3" s="31"/>
      <c r="NIY3" s="31"/>
      <c r="NIZ3" s="31"/>
      <c r="NJA3" s="31"/>
      <c r="NJB3" s="31"/>
      <c r="NJC3" s="31"/>
      <c r="NJD3" s="31"/>
      <c r="NJE3" s="31"/>
      <c r="NJF3" s="31"/>
      <c r="NJG3" s="31"/>
      <c r="NJH3" s="31"/>
      <c r="NJI3" s="31"/>
      <c r="NJJ3" s="31"/>
      <c r="NJK3" s="31"/>
      <c r="NJL3" s="31"/>
      <c r="NJM3" s="31"/>
      <c r="NJN3" s="31"/>
      <c r="NJO3" s="31"/>
      <c r="NJP3" s="31"/>
      <c r="NJQ3" s="31"/>
      <c r="NJR3" s="31"/>
      <c r="NJS3" s="31"/>
      <c r="NJT3" s="31"/>
      <c r="NJU3" s="31"/>
      <c r="NJV3" s="31"/>
      <c r="NJW3" s="31"/>
      <c r="NJX3" s="31"/>
      <c r="NJY3" s="31"/>
      <c r="NJZ3" s="31"/>
      <c r="NKA3" s="31"/>
      <c r="NKB3" s="31"/>
      <c r="NKC3" s="31"/>
      <c r="NKD3" s="31"/>
      <c r="NKE3" s="31"/>
      <c r="NKF3" s="31"/>
      <c r="NKG3" s="31"/>
      <c r="NKH3" s="31"/>
      <c r="NKI3" s="31"/>
      <c r="NKJ3" s="31"/>
      <c r="NKK3" s="31"/>
      <c r="NKL3" s="31"/>
      <c r="NKM3" s="31"/>
      <c r="NKN3" s="31"/>
      <c r="NKO3" s="31"/>
      <c r="NKP3" s="31"/>
      <c r="NKQ3" s="31"/>
      <c r="NKR3" s="31"/>
      <c r="NKS3" s="31"/>
      <c r="NKT3" s="31"/>
      <c r="NKU3" s="31"/>
      <c r="NKV3" s="31"/>
      <c r="NKW3" s="31"/>
      <c r="NKX3" s="31"/>
      <c r="NKY3" s="31"/>
      <c r="NKZ3" s="31"/>
      <c r="NLA3" s="31"/>
      <c r="NLB3" s="31"/>
      <c r="NLC3" s="31"/>
      <c r="NLD3" s="31"/>
      <c r="NLE3" s="31"/>
      <c r="NLF3" s="31"/>
      <c r="NLG3" s="31"/>
      <c r="NLH3" s="31"/>
      <c r="NLI3" s="31"/>
      <c r="NLJ3" s="31"/>
      <c r="NLK3" s="31"/>
      <c r="NLL3" s="31"/>
      <c r="NLM3" s="31"/>
      <c r="NLN3" s="31"/>
      <c r="NLO3" s="31"/>
      <c r="NLP3" s="31"/>
      <c r="NLQ3" s="31"/>
      <c r="NLR3" s="31"/>
      <c r="NLS3" s="31"/>
      <c r="NLT3" s="31"/>
      <c r="NLU3" s="31"/>
      <c r="NLV3" s="31"/>
      <c r="NLW3" s="31"/>
      <c r="NLX3" s="31"/>
      <c r="NLY3" s="31"/>
      <c r="NLZ3" s="31"/>
      <c r="NMA3" s="31"/>
      <c r="NMB3" s="31"/>
      <c r="NMC3" s="31"/>
      <c r="NMD3" s="31"/>
      <c r="NME3" s="31"/>
      <c r="NMF3" s="31"/>
      <c r="NMG3" s="31"/>
      <c r="NMH3" s="31"/>
      <c r="NMI3" s="31"/>
      <c r="NMJ3" s="31"/>
      <c r="NMK3" s="31"/>
      <c r="NML3" s="31"/>
      <c r="NMM3" s="31"/>
      <c r="NMN3" s="31"/>
      <c r="NMO3" s="31"/>
      <c r="NMP3" s="31"/>
      <c r="NMQ3" s="31"/>
      <c r="NMR3" s="31"/>
      <c r="NMS3" s="31"/>
      <c r="NMT3" s="31"/>
      <c r="NMU3" s="31"/>
      <c r="NMV3" s="31"/>
      <c r="NMW3" s="31"/>
      <c r="NMX3" s="31"/>
      <c r="NMY3" s="31"/>
      <c r="NMZ3" s="31"/>
      <c r="NNA3" s="31"/>
      <c r="NNB3" s="31"/>
      <c r="NNC3" s="31"/>
      <c r="NND3" s="31"/>
      <c r="NNE3" s="31"/>
      <c r="NNF3" s="31"/>
      <c r="NNG3" s="31"/>
      <c r="NNH3" s="31"/>
      <c r="NNI3" s="31"/>
      <c r="NNJ3" s="31"/>
      <c r="NNK3" s="31"/>
      <c r="NNL3" s="31"/>
      <c r="NNM3" s="31"/>
      <c r="NNN3" s="31"/>
      <c r="NNO3" s="31"/>
      <c r="NNP3" s="31"/>
      <c r="NNQ3" s="31"/>
      <c r="NNR3" s="31"/>
      <c r="NNS3" s="31"/>
      <c r="NNT3" s="31"/>
      <c r="NNU3" s="31"/>
      <c r="NNV3" s="31"/>
      <c r="NNW3" s="31"/>
      <c r="NNX3" s="31"/>
      <c r="NNY3" s="31"/>
      <c r="NNZ3" s="31"/>
      <c r="NOA3" s="31"/>
      <c r="NOB3" s="31"/>
      <c r="NOC3" s="31"/>
      <c r="NOD3" s="31"/>
      <c r="NOE3" s="31"/>
      <c r="NOF3" s="31"/>
      <c r="NOG3" s="31"/>
      <c r="NOH3" s="31"/>
      <c r="NOI3" s="31"/>
      <c r="NOJ3" s="31"/>
      <c r="NOK3" s="31"/>
      <c r="NOL3" s="31"/>
      <c r="NOM3" s="31"/>
      <c r="NON3" s="31"/>
      <c r="NOO3" s="31"/>
      <c r="NOP3" s="31"/>
      <c r="NOQ3" s="31"/>
      <c r="NOR3" s="31"/>
      <c r="NOS3" s="31"/>
      <c r="NOT3" s="31"/>
      <c r="NOU3" s="31"/>
      <c r="NOV3" s="31"/>
      <c r="NOW3" s="31"/>
      <c r="NOX3" s="31"/>
      <c r="NOY3" s="31"/>
      <c r="NOZ3" s="31"/>
      <c r="NPA3" s="31"/>
      <c r="NPB3" s="31"/>
      <c r="NPC3" s="31"/>
      <c r="NPD3" s="31"/>
      <c r="NPE3" s="31"/>
      <c r="NPF3" s="31"/>
      <c r="NPG3" s="31"/>
      <c r="NPH3" s="31"/>
      <c r="NPI3" s="31"/>
      <c r="NPJ3" s="31"/>
      <c r="NPK3" s="31"/>
      <c r="NPL3" s="31"/>
      <c r="NPM3" s="31"/>
      <c r="NPN3" s="31"/>
      <c r="NPO3" s="31"/>
      <c r="NPP3" s="31"/>
      <c r="NPQ3" s="31"/>
      <c r="NPR3" s="31"/>
      <c r="NPS3" s="31"/>
      <c r="NPT3" s="31"/>
      <c r="NPU3" s="31"/>
      <c r="NPV3" s="31"/>
      <c r="NPW3" s="31"/>
      <c r="NPX3" s="31"/>
      <c r="NPY3" s="31"/>
      <c r="NPZ3" s="31"/>
      <c r="NQA3" s="31"/>
      <c r="NQB3" s="31"/>
      <c r="NQC3" s="31"/>
      <c r="NQD3" s="31"/>
      <c r="NQE3" s="31"/>
      <c r="NQF3" s="31"/>
      <c r="NQG3" s="31"/>
      <c r="NQH3" s="31"/>
      <c r="NQI3" s="31"/>
      <c r="NQJ3" s="31"/>
      <c r="NQK3" s="31"/>
      <c r="NQL3" s="31"/>
      <c r="NQM3" s="31"/>
      <c r="NQN3" s="31"/>
      <c r="NQO3" s="31"/>
      <c r="NQP3" s="31"/>
      <c r="NQQ3" s="31"/>
      <c r="NQR3" s="31"/>
      <c r="NQS3" s="31"/>
      <c r="NQT3" s="31"/>
      <c r="NQU3" s="31"/>
      <c r="NQV3" s="31"/>
      <c r="NQW3" s="31"/>
      <c r="NQX3" s="31"/>
      <c r="NQY3" s="31"/>
      <c r="NQZ3" s="31"/>
      <c r="NRA3" s="31"/>
      <c r="NRB3" s="31"/>
      <c r="NRC3" s="31"/>
      <c r="NRD3" s="31"/>
      <c r="NRE3" s="31"/>
      <c r="NRF3" s="31"/>
      <c r="NRG3" s="31"/>
      <c r="NRH3" s="31"/>
      <c r="NRI3" s="31"/>
      <c r="NRJ3" s="31"/>
      <c r="NRK3" s="31"/>
      <c r="NRL3" s="31"/>
      <c r="NRM3" s="31"/>
      <c r="NRN3" s="31"/>
      <c r="NRO3" s="31"/>
      <c r="NRP3" s="31"/>
      <c r="NRQ3" s="31"/>
      <c r="NRR3" s="31"/>
      <c r="NRS3" s="31"/>
      <c r="NRT3" s="31"/>
      <c r="NRU3" s="31"/>
      <c r="NRV3" s="31"/>
      <c r="NRW3" s="31"/>
      <c r="NRX3" s="31"/>
      <c r="NRY3" s="31"/>
      <c r="NRZ3" s="31"/>
      <c r="NSA3" s="31"/>
      <c r="NSB3" s="31"/>
      <c r="NSC3" s="31"/>
      <c r="NSD3" s="31"/>
      <c r="NSE3" s="31"/>
      <c r="NSF3" s="31"/>
      <c r="NSG3" s="31"/>
      <c r="NSH3" s="31"/>
      <c r="NSI3" s="31"/>
      <c r="NSJ3" s="31"/>
      <c r="NSK3" s="31"/>
      <c r="NSL3" s="31"/>
      <c r="NSM3" s="31"/>
      <c r="NSN3" s="31"/>
      <c r="NSO3" s="31"/>
      <c r="NSP3" s="31"/>
      <c r="NSQ3" s="31"/>
      <c r="NSR3" s="31"/>
      <c r="NSS3" s="31"/>
      <c r="NST3" s="31"/>
      <c r="NSU3" s="31"/>
      <c r="NSV3" s="31"/>
      <c r="NSW3" s="31"/>
      <c r="NSX3" s="31"/>
      <c r="NSY3" s="31"/>
      <c r="NSZ3" s="31"/>
      <c r="NTA3" s="31"/>
      <c r="NTB3" s="31"/>
      <c r="NTC3" s="31"/>
      <c r="NTD3" s="31"/>
      <c r="NTE3" s="31"/>
      <c r="NTF3" s="31"/>
      <c r="NTG3" s="31"/>
      <c r="NTH3" s="31"/>
      <c r="NTI3" s="31"/>
      <c r="NTJ3" s="31"/>
      <c r="NTK3" s="31"/>
      <c r="NTL3" s="31"/>
      <c r="NTM3" s="31"/>
      <c r="NTN3" s="31"/>
      <c r="NTO3" s="31"/>
      <c r="NTP3" s="31"/>
      <c r="NTQ3" s="31"/>
      <c r="NTR3" s="31"/>
      <c r="NTS3" s="31"/>
      <c r="NTT3" s="31"/>
      <c r="NTU3" s="31"/>
      <c r="NTV3" s="31"/>
      <c r="NTW3" s="31"/>
      <c r="NTX3" s="31"/>
      <c r="NTY3" s="31"/>
      <c r="NTZ3" s="31"/>
      <c r="NUA3" s="31"/>
      <c r="NUB3" s="31"/>
      <c r="NUC3" s="31"/>
      <c r="NUD3" s="31"/>
      <c r="NUE3" s="31"/>
      <c r="NUF3" s="31"/>
      <c r="NUG3" s="31"/>
      <c r="NUH3" s="31"/>
      <c r="NUI3" s="31"/>
      <c r="NUJ3" s="31"/>
      <c r="NUK3" s="31"/>
      <c r="NUL3" s="31"/>
      <c r="NUM3" s="31"/>
      <c r="NUN3" s="31"/>
      <c r="NUO3" s="31"/>
      <c r="NUP3" s="31"/>
      <c r="NUQ3" s="31"/>
      <c r="NUR3" s="31"/>
      <c r="NUS3" s="31"/>
      <c r="NUT3" s="31"/>
      <c r="NUU3" s="31"/>
      <c r="NUV3" s="31"/>
      <c r="NUW3" s="31"/>
      <c r="NUX3" s="31"/>
      <c r="NUY3" s="31"/>
      <c r="NUZ3" s="31"/>
      <c r="NVA3" s="31"/>
      <c r="NVB3" s="31"/>
      <c r="NVC3" s="31"/>
      <c r="NVD3" s="31"/>
      <c r="NVE3" s="31"/>
      <c r="NVF3" s="31"/>
      <c r="NVG3" s="31"/>
      <c r="NVH3" s="31"/>
      <c r="NVI3" s="31"/>
      <c r="NVJ3" s="31"/>
      <c r="NVK3" s="31"/>
      <c r="NVL3" s="31"/>
      <c r="NVM3" s="31"/>
      <c r="NVN3" s="31"/>
      <c r="NVO3" s="31"/>
      <c r="NVP3" s="31"/>
      <c r="NVQ3" s="31"/>
      <c r="NVR3" s="31"/>
      <c r="NVS3" s="31"/>
      <c r="NVT3" s="31"/>
      <c r="NVU3" s="31"/>
      <c r="NVV3" s="31"/>
      <c r="NVW3" s="31"/>
      <c r="NVX3" s="31"/>
      <c r="NVY3" s="31"/>
      <c r="NVZ3" s="31"/>
      <c r="NWA3" s="31"/>
      <c r="NWB3" s="31"/>
      <c r="NWC3" s="31"/>
      <c r="NWD3" s="31"/>
      <c r="NWE3" s="31"/>
      <c r="NWF3" s="31"/>
      <c r="NWG3" s="31"/>
      <c r="NWH3" s="31"/>
      <c r="NWI3" s="31"/>
      <c r="NWJ3" s="31"/>
      <c r="NWK3" s="31"/>
      <c r="NWL3" s="31"/>
      <c r="NWM3" s="31"/>
      <c r="NWN3" s="31"/>
      <c r="NWO3" s="31"/>
      <c r="NWP3" s="31"/>
      <c r="NWQ3" s="31"/>
      <c r="NWR3" s="31"/>
      <c r="NWS3" s="31"/>
      <c r="NWT3" s="31"/>
      <c r="NWU3" s="31"/>
      <c r="NWV3" s="31"/>
      <c r="NWW3" s="31"/>
      <c r="NWX3" s="31"/>
      <c r="NWY3" s="31"/>
      <c r="NWZ3" s="31"/>
      <c r="NXA3" s="31"/>
      <c r="NXB3" s="31"/>
      <c r="NXC3" s="31"/>
      <c r="NXD3" s="31"/>
      <c r="NXE3" s="31"/>
      <c r="NXF3" s="31"/>
      <c r="NXG3" s="31"/>
      <c r="NXH3" s="31"/>
      <c r="NXI3" s="31"/>
      <c r="NXJ3" s="31"/>
      <c r="NXK3" s="31"/>
      <c r="NXL3" s="31"/>
      <c r="NXM3" s="31"/>
      <c r="NXN3" s="31"/>
      <c r="NXO3" s="31"/>
      <c r="NXP3" s="31"/>
      <c r="NXQ3" s="31"/>
      <c r="NXR3" s="31"/>
      <c r="NXS3" s="31"/>
      <c r="NXT3" s="31"/>
      <c r="NXU3" s="31"/>
      <c r="NXV3" s="31"/>
      <c r="NXW3" s="31"/>
      <c r="NXX3" s="31"/>
      <c r="NXY3" s="31"/>
      <c r="NXZ3" s="31"/>
      <c r="NYA3" s="31"/>
      <c r="NYB3" s="31"/>
      <c r="NYC3" s="31"/>
      <c r="NYD3" s="31"/>
      <c r="NYE3" s="31"/>
      <c r="NYF3" s="31"/>
      <c r="NYG3" s="31"/>
      <c r="NYH3" s="31"/>
      <c r="NYI3" s="31"/>
      <c r="NYJ3" s="31"/>
      <c r="NYK3" s="31"/>
      <c r="NYL3" s="31"/>
      <c r="NYM3" s="31"/>
      <c r="NYN3" s="31"/>
      <c r="NYO3" s="31"/>
      <c r="NYP3" s="31"/>
      <c r="NYQ3" s="31"/>
      <c r="NYR3" s="31"/>
      <c r="NYS3" s="31"/>
      <c r="NYT3" s="31"/>
      <c r="NYU3" s="31"/>
      <c r="NYV3" s="31"/>
      <c r="NYW3" s="31"/>
      <c r="NYX3" s="31"/>
      <c r="NYY3" s="31"/>
      <c r="NYZ3" s="31"/>
      <c r="NZA3" s="31"/>
      <c r="NZB3" s="31"/>
      <c r="NZC3" s="31"/>
      <c r="NZD3" s="31"/>
      <c r="NZE3" s="31"/>
      <c r="NZF3" s="31"/>
      <c r="NZG3" s="31"/>
      <c r="NZH3" s="31"/>
      <c r="NZI3" s="31"/>
      <c r="NZJ3" s="31"/>
      <c r="NZK3" s="31"/>
      <c r="NZL3" s="31"/>
      <c r="NZM3" s="31"/>
      <c r="NZN3" s="31"/>
      <c r="NZO3" s="31"/>
      <c r="NZP3" s="31"/>
      <c r="NZQ3" s="31"/>
      <c r="NZR3" s="31"/>
      <c r="NZS3" s="31"/>
      <c r="NZT3" s="31"/>
      <c r="NZU3" s="31"/>
      <c r="NZV3" s="31"/>
      <c r="NZW3" s="31"/>
      <c r="NZX3" s="31"/>
      <c r="NZY3" s="31"/>
      <c r="NZZ3" s="31"/>
      <c r="OAA3" s="31"/>
      <c r="OAB3" s="31"/>
      <c r="OAC3" s="31"/>
      <c r="OAD3" s="31"/>
      <c r="OAE3" s="31"/>
      <c r="OAF3" s="31"/>
      <c r="OAG3" s="31"/>
      <c r="OAH3" s="31"/>
      <c r="OAI3" s="31"/>
      <c r="OAJ3" s="31"/>
      <c r="OAK3" s="31"/>
      <c r="OAL3" s="31"/>
      <c r="OAM3" s="31"/>
      <c r="OAN3" s="31"/>
      <c r="OAO3" s="31"/>
      <c r="OAP3" s="31"/>
      <c r="OAQ3" s="31"/>
      <c r="OAR3" s="31"/>
      <c r="OAS3" s="31"/>
      <c r="OAT3" s="31"/>
      <c r="OAU3" s="31"/>
      <c r="OAV3" s="31"/>
      <c r="OAW3" s="31"/>
      <c r="OAX3" s="31"/>
      <c r="OAY3" s="31"/>
      <c r="OAZ3" s="31"/>
      <c r="OBA3" s="31"/>
      <c r="OBB3" s="31"/>
      <c r="OBC3" s="31"/>
      <c r="OBD3" s="31"/>
      <c r="OBE3" s="31"/>
      <c r="OBF3" s="31"/>
      <c r="OBG3" s="31"/>
      <c r="OBH3" s="31"/>
      <c r="OBI3" s="31"/>
      <c r="OBJ3" s="31"/>
      <c r="OBK3" s="31"/>
      <c r="OBL3" s="31"/>
      <c r="OBM3" s="31"/>
      <c r="OBN3" s="31"/>
      <c r="OBO3" s="31"/>
      <c r="OBP3" s="31"/>
      <c r="OBQ3" s="31"/>
      <c r="OBR3" s="31"/>
      <c r="OBS3" s="31"/>
      <c r="OBT3" s="31"/>
      <c r="OBU3" s="31"/>
      <c r="OBV3" s="31"/>
      <c r="OBW3" s="31"/>
      <c r="OBX3" s="31"/>
      <c r="OBY3" s="31"/>
      <c r="OBZ3" s="31"/>
      <c r="OCA3" s="31"/>
      <c r="OCB3" s="31"/>
      <c r="OCC3" s="31"/>
      <c r="OCD3" s="31"/>
      <c r="OCE3" s="31"/>
      <c r="OCF3" s="31"/>
      <c r="OCG3" s="31"/>
      <c r="OCH3" s="31"/>
      <c r="OCI3" s="31"/>
      <c r="OCJ3" s="31"/>
      <c r="OCK3" s="31"/>
      <c r="OCL3" s="31"/>
      <c r="OCM3" s="31"/>
      <c r="OCN3" s="31"/>
      <c r="OCO3" s="31"/>
      <c r="OCP3" s="31"/>
      <c r="OCQ3" s="31"/>
      <c r="OCR3" s="31"/>
      <c r="OCS3" s="31"/>
      <c r="OCT3" s="31"/>
      <c r="OCU3" s="31"/>
      <c r="OCV3" s="31"/>
      <c r="OCW3" s="31"/>
      <c r="OCX3" s="31"/>
      <c r="OCY3" s="31"/>
      <c r="OCZ3" s="31"/>
      <c r="ODA3" s="31"/>
      <c r="ODB3" s="31"/>
      <c r="ODC3" s="31"/>
      <c r="ODD3" s="31"/>
      <c r="ODE3" s="31"/>
      <c r="ODF3" s="31"/>
      <c r="ODG3" s="31"/>
      <c r="ODH3" s="31"/>
      <c r="ODI3" s="31"/>
      <c r="ODJ3" s="31"/>
      <c r="ODK3" s="31"/>
      <c r="ODL3" s="31"/>
      <c r="ODM3" s="31"/>
      <c r="ODN3" s="31"/>
      <c r="ODO3" s="31"/>
      <c r="ODP3" s="31"/>
      <c r="ODQ3" s="31"/>
      <c r="ODR3" s="31"/>
      <c r="ODS3" s="31"/>
      <c r="ODT3" s="31"/>
      <c r="ODU3" s="31"/>
      <c r="ODV3" s="31"/>
      <c r="ODW3" s="31"/>
      <c r="ODX3" s="31"/>
      <c r="ODY3" s="31"/>
      <c r="ODZ3" s="31"/>
      <c r="OEA3" s="31"/>
      <c r="OEB3" s="31"/>
      <c r="OEC3" s="31"/>
      <c r="OED3" s="31"/>
      <c r="OEE3" s="31"/>
      <c r="OEF3" s="31"/>
      <c r="OEG3" s="31"/>
      <c r="OEH3" s="31"/>
      <c r="OEI3" s="31"/>
      <c r="OEJ3" s="31"/>
      <c r="OEK3" s="31"/>
      <c r="OEL3" s="31"/>
      <c r="OEM3" s="31"/>
      <c r="OEN3" s="31"/>
      <c r="OEO3" s="31"/>
      <c r="OEP3" s="31"/>
      <c r="OEQ3" s="31"/>
      <c r="OER3" s="31"/>
      <c r="OES3" s="31"/>
      <c r="OET3" s="31"/>
      <c r="OEU3" s="31"/>
      <c r="OEV3" s="31"/>
      <c r="OEW3" s="31"/>
      <c r="OEX3" s="31"/>
      <c r="OEY3" s="31"/>
      <c r="OEZ3" s="31"/>
      <c r="OFA3" s="31"/>
      <c r="OFB3" s="31"/>
      <c r="OFC3" s="31"/>
      <c r="OFD3" s="31"/>
      <c r="OFE3" s="31"/>
      <c r="OFF3" s="31"/>
      <c r="OFG3" s="31"/>
      <c r="OFH3" s="31"/>
      <c r="OFI3" s="31"/>
      <c r="OFJ3" s="31"/>
      <c r="OFK3" s="31"/>
      <c r="OFL3" s="31"/>
      <c r="OFM3" s="31"/>
      <c r="OFN3" s="31"/>
      <c r="OFO3" s="31"/>
      <c r="OFP3" s="31"/>
      <c r="OFQ3" s="31"/>
      <c r="OFR3" s="31"/>
      <c r="OFS3" s="31"/>
      <c r="OFT3" s="31"/>
      <c r="OFU3" s="31"/>
      <c r="OFV3" s="31"/>
      <c r="OFW3" s="31"/>
      <c r="OFX3" s="31"/>
      <c r="OFY3" s="31"/>
      <c r="OFZ3" s="31"/>
      <c r="OGA3" s="31"/>
      <c r="OGB3" s="31"/>
      <c r="OGC3" s="31"/>
      <c r="OGD3" s="31"/>
      <c r="OGE3" s="31"/>
      <c r="OGF3" s="31"/>
      <c r="OGG3" s="31"/>
      <c r="OGH3" s="31"/>
      <c r="OGI3" s="31"/>
      <c r="OGJ3" s="31"/>
      <c r="OGK3" s="31"/>
      <c r="OGL3" s="31"/>
      <c r="OGM3" s="31"/>
      <c r="OGN3" s="31"/>
      <c r="OGO3" s="31"/>
      <c r="OGP3" s="31"/>
      <c r="OGQ3" s="31"/>
      <c r="OGR3" s="31"/>
      <c r="OGS3" s="31"/>
      <c r="OGT3" s="31"/>
      <c r="OGU3" s="31"/>
      <c r="OGV3" s="31"/>
      <c r="OGW3" s="31"/>
      <c r="OGX3" s="31"/>
      <c r="OGY3" s="31"/>
      <c r="OGZ3" s="31"/>
      <c r="OHA3" s="31"/>
      <c r="OHB3" s="31"/>
      <c r="OHC3" s="31"/>
      <c r="OHD3" s="31"/>
      <c r="OHE3" s="31"/>
      <c r="OHF3" s="31"/>
      <c r="OHG3" s="31"/>
      <c r="OHH3" s="31"/>
      <c r="OHI3" s="31"/>
      <c r="OHJ3" s="31"/>
      <c r="OHK3" s="31"/>
      <c r="OHL3" s="31"/>
      <c r="OHM3" s="31"/>
      <c r="OHN3" s="31"/>
      <c r="OHO3" s="31"/>
      <c r="OHP3" s="31"/>
      <c r="OHQ3" s="31"/>
      <c r="OHR3" s="31"/>
      <c r="OHS3" s="31"/>
      <c r="OHT3" s="31"/>
      <c r="OHU3" s="31"/>
      <c r="OHV3" s="31"/>
      <c r="OHW3" s="31"/>
      <c r="OHX3" s="31"/>
      <c r="OHY3" s="31"/>
      <c r="OHZ3" s="31"/>
      <c r="OIA3" s="31"/>
      <c r="OIB3" s="31"/>
      <c r="OIC3" s="31"/>
      <c r="OID3" s="31"/>
      <c r="OIE3" s="31"/>
      <c r="OIF3" s="31"/>
      <c r="OIG3" s="31"/>
      <c r="OIH3" s="31"/>
      <c r="OII3" s="31"/>
      <c r="OIJ3" s="31"/>
      <c r="OIK3" s="31"/>
      <c r="OIL3" s="31"/>
      <c r="OIM3" s="31"/>
      <c r="OIN3" s="31"/>
      <c r="OIO3" s="31"/>
      <c r="OIP3" s="31"/>
      <c r="OIQ3" s="31"/>
      <c r="OIR3" s="31"/>
      <c r="OIS3" s="31"/>
      <c r="OIT3" s="31"/>
      <c r="OIU3" s="31"/>
      <c r="OIV3" s="31"/>
      <c r="OIW3" s="31"/>
      <c r="OIX3" s="31"/>
      <c r="OIY3" s="31"/>
      <c r="OIZ3" s="31"/>
      <c r="OJA3" s="31"/>
      <c r="OJB3" s="31"/>
      <c r="OJC3" s="31"/>
      <c r="OJD3" s="31"/>
      <c r="OJE3" s="31"/>
      <c r="OJF3" s="31"/>
      <c r="OJG3" s="31"/>
      <c r="OJH3" s="31"/>
      <c r="OJI3" s="31"/>
      <c r="OJJ3" s="31"/>
      <c r="OJK3" s="31"/>
      <c r="OJL3" s="31"/>
      <c r="OJM3" s="31"/>
      <c r="OJN3" s="31"/>
      <c r="OJO3" s="31"/>
      <c r="OJP3" s="31"/>
      <c r="OJQ3" s="31"/>
      <c r="OJR3" s="31"/>
      <c r="OJS3" s="31"/>
      <c r="OJT3" s="31"/>
      <c r="OJU3" s="31"/>
      <c r="OJV3" s="31"/>
      <c r="OJW3" s="31"/>
      <c r="OJX3" s="31"/>
      <c r="OJY3" s="31"/>
      <c r="OJZ3" s="31"/>
      <c r="OKA3" s="31"/>
      <c r="OKB3" s="31"/>
      <c r="OKC3" s="31"/>
      <c r="OKD3" s="31"/>
      <c r="OKE3" s="31"/>
      <c r="OKF3" s="31"/>
      <c r="OKG3" s="31"/>
      <c r="OKH3" s="31"/>
      <c r="OKI3" s="31"/>
      <c r="OKJ3" s="31"/>
      <c r="OKK3" s="31"/>
      <c r="OKL3" s="31"/>
      <c r="OKM3" s="31"/>
      <c r="OKN3" s="31"/>
      <c r="OKO3" s="31"/>
      <c r="OKP3" s="31"/>
      <c r="OKQ3" s="31"/>
      <c r="OKR3" s="31"/>
      <c r="OKS3" s="31"/>
      <c r="OKT3" s="31"/>
      <c r="OKU3" s="31"/>
      <c r="OKV3" s="31"/>
      <c r="OKW3" s="31"/>
      <c r="OKX3" s="31"/>
      <c r="OKY3" s="31"/>
      <c r="OKZ3" s="31"/>
      <c r="OLA3" s="31"/>
      <c r="OLB3" s="31"/>
      <c r="OLC3" s="31"/>
      <c r="OLD3" s="31"/>
      <c r="OLE3" s="31"/>
      <c r="OLF3" s="31"/>
      <c r="OLG3" s="31"/>
      <c r="OLH3" s="31"/>
      <c r="OLI3" s="31"/>
      <c r="OLJ3" s="31"/>
      <c r="OLK3" s="31"/>
      <c r="OLL3" s="31"/>
      <c r="OLM3" s="31"/>
      <c r="OLN3" s="31"/>
      <c r="OLO3" s="31"/>
      <c r="OLP3" s="31"/>
      <c r="OLQ3" s="31"/>
      <c r="OLR3" s="31"/>
      <c r="OLS3" s="31"/>
      <c r="OLT3" s="31"/>
      <c r="OLU3" s="31"/>
      <c r="OLV3" s="31"/>
      <c r="OLW3" s="31"/>
      <c r="OLX3" s="31"/>
      <c r="OLY3" s="31"/>
      <c r="OLZ3" s="31"/>
      <c r="OMA3" s="31"/>
      <c r="OMB3" s="31"/>
      <c r="OMC3" s="31"/>
      <c r="OMD3" s="31"/>
      <c r="OME3" s="31"/>
      <c r="OMF3" s="31"/>
      <c r="OMG3" s="31"/>
      <c r="OMH3" s="31"/>
      <c r="OMI3" s="31"/>
      <c r="OMJ3" s="31"/>
      <c r="OMK3" s="31"/>
      <c r="OML3" s="31"/>
      <c r="OMM3" s="31"/>
      <c r="OMN3" s="31"/>
      <c r="OMO3" s="31"/>
      <c r="OMP3" s="31"/>
      <c r="OMQ3" s="31"/>
      <c r="OMR3" s="31"/>
      <c r="OMS3" s="31"/>
      <c r="OMT3" s="31"/>
      <c r="OMU3" s="31"/>
      <c r="OMV3" s="31"/>
      <c r="OMW3" s="31"/>
      <c r="OMX3" s="31"/>
      <c r="OMY3" s="31"/>
      <c r="OMZ3" s="31"/>
      <c r="ONA3" s="31"/>
      <c r="ONB3" s="31"/>
      <c r="ONC3" s="31"/>
      <c r="OND3" s="31"/>
      <c r="ONE3" s="31"/>
      <c r="ONF3" s="31"/>
      <c r="ONG3" s="31"/>
      <c r="ONH3" s="31"/>
      <c r="ONI3" s="31"/>
      <c r="ONJ3" s="31"/>
      <c r="ONK3" s="31"/>
      <c r="ONL3" s="31"/>
      <c r="ONM3" s="31"/>
      <c r="ONN3" s="31"/>
      <c r="ONO3" s="31"/>
      <c r="ONP3" s="31"/>
      <c r="ONQ3" s="31"/>
      <c r="ONR3" s="31"/>
      <c r="ONS3" s="31"/>
      <c r="ONT3" s="31"/>
      <c r="ONU3" s="31"/>
      <c r="ONV3" s="31"/>
      <c r="ONW3" s="31"/>
      <c r="ONX3" s="31"/>
      <c r="ONY3" s="31"/>
      <c r="ONZ3" s="31"/>
      <c r="OOA3" s="31"/>
      <c r="OOB3" s="31"/>
      <c r="OOC3" s="31"/>
      <c r="OOD3" s="31"/>
      <c r="OOE3" s="31"/>
      <c r="OOF3" s="31"/>
      <c r="OOG3" s="31"/>
      <c r="OOH3" s="31"/>
      <c r="OOI3" s="31"/>
      <c r="OOJ3" s="31"/>
      <c r="OOK3" s="31"/>
      <c r="OOL3" s="31"/>
      <c r="OOM3" s="31"/>
      <c r="OON3" s="31"/>
      <c r="OOO3" s="31"/>
      <c r="OOP3" s="31"/>
      <c r="OOQ3" s="31"/>
      <c r="OOR3" s="31"/>
      <c r="OOS3" s="31"/>
      <c r="OOT3" s="31"/>
      <c r="OOU3" s="31"/>
      <c r="OOV3" s="31"/>
      <c r="OOW3" s="31"/>
      <c r="OOX3" s="31"/>
      <c r="OOY3" s="31"/>
      <c r="OOZ3" s="31"/>
      <c r="OPA3" s="31"/>
      <c r="OPB3" s="31"/>
      <c r="OPC3" s="31"/>
      <c r="OPD3" s="31"/>
      <c r="OPE3" s="31"/>
      <c r="OPF3" s="31"/>
      <c r="OPG3" s="31"/>
      <c r="OPH3" s="31"/>
      <c r="OPI3" s="31"/>
      <c r="OPJ3" s="31"/>
      <c r="OPK3" s="31"/>
      <c r="OPL3" s="31"/>
      <c r="OPM3" s="31"/>
      <c r="OPN3" s="31"/>
      <c r="OPO3" s="31"/>
      <c r="OPP3" s="31"/>
      <c r="OPQ3" s="31"/>
      <c r="OPR3" s="31"/>
      <c r="OPS3" s="31"/>
      <c r="OPT3" s="31"/>
      <c r="OPU3" s="31"/>
      <c r="OPV3" s="31"/>
      <c r="OPW3" s="31"/>
      <c r="OPX3" s="31"/>
      <c r="OPY3" s="31"/>
      <c r="OPZ3" s="31"/>
      <c r="OQA3" s="31"/>
      <c r="OQB3" s="31"/>
      <c r="OQC3" s="31"/>
      <c r="OQD3" s="31"/>
      <c r="OQE3" s="31"/>
      <c r="OQF3" s="31"/>
      <c r="OQG3" s="31"/>
      <c r="OQH3" s="31"/>
      <c r="OQI3" s="31"/>
      <c r="OQJ3" s="31"/>
      <c r="OQK3" s="31"/>
      <c r="OQL3" s="31"/>
      <c r="OQM3" s="31"/>
      <c r="OQN3" s="31"/>
      <c r="OQO3" s="31"/>
      <c r="OQP3" s="31"/>
      <c r="OQQ3" s="31"/>
      <c r="OQR3" s="31"/>
      <c r="OQS3" s="31"/>
      <c r="OQT3" s="31"/>
      <c r="OQU3" s="31"/>
      <c r="OQV3" s="31"/>
      <c r="OQW3" s="31"/>
      <c r="OQX3" s="31"/>
      <c r="OQY3" s="31"/>
      <c r="OQZ3" s="31"/>
      <c r="ORA3" s="31"/>
      <c r="ORB3" s="31"/>
      <c r="ORC3" s="31"/>
      <c r="ORD3" s="31"/>
      <c r="ORE3" s="31"/>
      <c r="ORF3" s="31"/>
      <c r="ORG3" s="31"/>
      <c r="ORH3" s="31"/>
      <c r="ORI3" s="31"/>
      <c r="ORJ3" s="31"/>
      <c r="ORK3" s="31"/>
      <c r="ORL3" s="31"/>
      <c r="ORM3" s="31"/>
      <c r="ORN3" s="31"/>
      <c r="ORO3" s="31"/>
      <c r="ORP3" s="31"/>
      <c r="ORQ3" s="31"/>
      <c r="ORR3" s="31"/>
      <c r="ORS3" s="31"/>
      <c r="ORT3" s="31"/>
      <c r="ORU3" s="31"/>
      <c r="ORV3" s="31"/>
      <c r="ORW3" s="31"/>
      <c r="ORX3" s="31"/>
      <c r="ORY3" s="31"/>
      <c r="ORZ3" s="31"/>
      <c r="OSA3" s="31"/>
      <c r="OSB3" s="31"/>
      <c r="OSC3" s="31"/>
      <c r="OSD3" s="31"/>
      <c r="OSE3" s="31"/>
      <c r="OSF3" s="31"/>
      <c r="OSG3" s="31"/>
      <c r="OSH3" s="31"/>
      <c r="OSI3" s="31"/>
      <c r="OSJ3" s="31"/>
      <c r="OSK3" s="31"/>
      <c r="OSL3" s="31"/>
      <c r="OSM3" s="31"/>
      <c r="OSN3" s="31"/>
      <c r="OSO3" s="31"/>
      <c r="OSP3" s="31"/>
      <c r="OSQ3" s="31"/>
      <c r="OSR3" s="31"/>
      <c r="OSS3" s="31"/>
      <c r="OST3" s="31"/>
      <c r="OSU3" s="31"/>
      <c r="OSV3" s="31"/>
      <c r="OSW3" s="31"/>
      <c r="OSX3" s="31"/>
      <c r="OSY3" s="31"/>
      <c r="OSZ3" s="31"/>
      <c r="OTA3" s="31"/>
      <c r="OTB3" s="31"/>
      <c r="OTC3" s="31"/>
      <c r="OTD3" s="31"/>
      <c r="OTE3" s="31"/>
      <c r="OTF3" s="31"/>
      <c r="OTG3" s="31"/>
      <c r="OTH3" s="31"/>
      <c r="OTI3" s="31"/>
      <c r="OTJ3" s="31"/>
      <c r="OTK3" s="31"/>
      <c r="OTL3" s="31"/>
      <c r="OTM3" s="31"/>
      <c r="OTN3" s="31"/>
      <c r="OTO3" s="31"/>
      <c r="OTP3" s="31"/>
      <c r="OTQ3" s="31"/>
      <c r="OTR3" s="31"/>
      <c r="OTS3" s="31"/>
      <c r="OTT3" s="31"/>
      <c r="OTU3" s="31"/>
      <c r="OTV3" s="31"/>
      <c r="OTW3" s="31"/>
      <c r="OTX3" s="31"/>
      <c r="OTY3" s="31"/>
      <c r="OTZ3" s="31"/>
      <c r="OUA3" s="31"/>
      <c r="OUB3" s="31"/>
      <c r="OUC3" s="31"/>
      <c r="OUD3" s="31"/>
      <c r="OUE3" s="31"/>
      <c r="OUF3" s="31"/>
      <c r="OUG3" s="31"/>
      <c r="OUH3" s="31"/>
      <c r="OUI3" s="31"/>
      <c r="OUJ3" s="31"/>
      <c r="OUK3" s="31"/>
      <c r="OUL3" s="31"/>
      <c r="OUM3" s="31"/>
      <c r="OUN3" s="31"/>
      <c r="OUO3" s="31"/>
      <c r="OUP3" s="31"/>
      <c r="OUQ3" s="31"/>
      <c r="OUR3" s="31"/>
      <c r="OUS3" s="31"/>
      <c r="OUT3" s="31"/>
      <c r="OUU3" s="31"/>
      <c r="OUV3" s="31"/>
      <c r="OUW3" s="31"/>
      <c r="OUX3" s="31"/>
      <c r="OUY3" s="31"/>
      <c r="OUZ3" s="31"/>
      <c r="OVA3" s="31"/>
      <c r="OVB3" s="31"/>
      <c r="OVC3" s="31"/>
      <c r="OVD3" s="31"/>
      <c r="OVE3" s="31"/>
      <c r="OVF3" s="31"/>
      <c r="OVG3" s="31"/>
      <c r="OVH3" s="31"/>
      <c r="OVI3" s="31"/>
      <c r="OVJ3" s="31"/>
      <c r="OVK3" s="31"/>
      <c r="OVL3" s="31"/>
      <c r="OVM3" s="31"/>
      <c r="OVN3" s="31"/>
      <c r="OVO3" s="31"/>
      <c r="OVP3" s="31"/>
      <c r="OVQ3" s="31"/>
      <c r="OVR3" s="31"/>
      <c r="OVS3" s="31"/>
      <c r="OVT3" s="31"/>
      <c r="OVU3" s="31"/>
      <c r="OVV3" s="31"/>
      <c r="OVW3" s="31"/>
      <c r="OVX3" s="31"/>
      <c r="OVY3" s="31"/>
      <c r="OVZ3" s="31"/>
      <c r="OWA3" s="31"/>
      <c r="OWB3" s="31"/>
      <c r="OWC3" s="31"/>
      <c r="OWD3" s="31"/>
      <c r="OWE3" s="31"/>
      <c r="OWF3" s="31"/>
      <c r="OWG3" s="31"/>
      <c r="OWH3" s="31"/>
      <c r="OWI3" s="31"/>
      <c r="OWJ3" s="31"/>
      <c r="OWK3" s="31"/>
      <c r="OWL3" s="31"/>
      <c r="OWM3" s="31"/>
      <c r="OWN3" s="31"/>
      <c r="OWO3" s="31"/>
      <c r="OWP3" s="31"/>
      <c r="OWQ3" s="31"/>
      <c r="OWR3" s="31"/>
      <c r="OWS3" s="31"/>
      <c r="OWT3" s="31"/>
      <c r="OWU3" s="31"/>
      <c r="OWV3" s="31"/>
      <c r="OWW3" s="31"/>
      <c r="OWX3" s="31"/>
      <c r="OWY3" s="31"/>
      <c r="OWZ3" s="31"/>
      <c r="OXA3" s="31"/>
      <c r="OXB3" s="31"/>
      <c r="OXC3" s="31"/>
      <c r="OXD3" s="31"/>
      <c r="OXE3" s="31"/>
      <c r="OXF3" s="31"/>
      <c r="OXG3" s="31"/>
      <c r="OXH3" s="31"/>
      <c r="OXI3" s="31"/>
      <c r="OXJ3" s="31"/>
      <c r="OXK3" s="31"/>
      <c r="OXL3" s="31"/>
      <c r="OXM3" s="31"/>
      <c r="OXN3" s="31"/>
      <c r="OXO3" s="31"/>
      <c r="OXP3" s="31"/>
      <c r="OXQ3" s="31"/>
      <c r="OXR3" s="31"/>
      <c r="OXS3" s="31"/>
      <c r="OXT3" s="31"/>
      <c r="OXU3" s="31"/>
      <c r="OXV3" s="31"/>
      <c r="OXW3" s="31"/>
      <c r="OXX3" s="31"/>
      <c r="OXY3" s="31"/>
      <c r="OXZ3" s="31"/>
      <c r="OYA3" s="31"/>
      <c r="OYB3" s="31"/>
      <c r="OYC3" s="31"/>
      <c r="OYD3" s="31"/>
      <c r="OYE3" s="31"/>
      <c r="OYF3" s="31"/>
      <c r="OYG3" s="31"/>
      <c r="OYH3" s="31"/>
      <c r="OYI3" s="31"/>
      <c r="OYJ3" s="31"/>
      <c r="OYK3" s="31"/>
      <c r="OYL3" s="31"/>
      <c r="OYM3" s="31"/>
      <c r="OYN3" s="31"/>
      <c r="OYO3" s="31"/>
      <c r="OYP3" s="31"/>
      <c r="OYQ3" s="31"/>
      <c r="OYR3" s="31"/>
      <c r="OYS3" s="31"/>
      <c r="OYT3" s="31"/>
      <c r="OYU3" s="31"/>
      <c r="OYV3" s="31"/>
      <c r="OYW3" s="31"/>
      <c r="OYX3" s="31"/>
      <c r="OYY3" s="31"/>
      <c r="OYZ3" s="31"/>
      <c r="OZA3" s="31"/>
      <c r="OZB3" s="31"/>
      <c r="OZC3" s="31"/>
      <c r="OZD3" s="31"/>
      <c r="OZE3" s="31"/>
      <c r="OZF3" s="31"/>
      <c r="OZG3" s="31"/>
      <c r="OZH3" s="31"/>
      <c r="OZI3" s="31"/>
      <c r="OZJ3" s="31"/>
      <c r="OZK3" s="31"/>
      <c r="OZL3" s="31"/>
      <c r="OZM3" s="31"/>
      <c r="OZN3" s="31"/>
      <c r="OZO3" s="31"/>
      <c r="OZP3" s="31"/>
      <c r="OZQ3" s="31"/>
      <c r="OZR3" s="31"/>
      <c r="OZS3" s="31"/>
      <c r="OZT3" s="31"/>
      <c r="OZU3" s="31"/>
      <c r="OZV3" s="31"/>
      <c r="OZW3" s="31"/>
      <c r="OZX3" s="31"/>
      <c r="OZY3" s="31"/>
      <c r="OZZ3" s="31"/>
      <c r="PAA3" s="31"/>
      <c r="PAB3" s="31"/>
      <c r="PAC3" s="31"/>
      <c r="PAD3" s="31"/>
      <c r="PAE3" s="31"/>
      <c r="PAF3" s="31"/>
      <c r="PAG3" s="31"/>
      <c r="PAH3" s="31"/>
      <c r="PAI3" s="31"/>
      <c r="PAJ3" s="31"/>
      <c r="PAK3" s="31"/>
      <c r="PAL3" s="31"/>
      <c r="PAM3" s="31"/>
      <c r="PAN3" s="31"/>
      <c r="PAO3" s="31"/>
      <c r="PAP3" s="31"/>
      <c r="PAQ3" s="31"/>
      <c r="PAR3" s="31"/>
      <c r="PAS3" s="31"/>
      <c r="PAT3" s="31"/>
      <c r="PAU3" s="31"/>
      <c r="PAV3" s="31"/>
      <c r="PAW3" s="31"/>
      <c r="PAX3" s="31"/>
      <c r="PAY3" s="31"/>
      <c r="PAZ3" s="31"/>
      <c r="PBA3" s="31"/>
      <c r="PBB3" s="31"/>
      <c r="PBC3" s="31"/>
      <c r="PBD3" s="31"/>
      <c r="PBE3" s="31"/>
      <c r="PBF3" s="31"/>
      <c r="PBG3" s="31"/>
      <c r="PBH3" s="31"/>
      <c r="PBI3" s="31"/>
      <c r="PBJ3" s="31"/>
      <c r="PBK3" s="31"/>
      <c r="PBL3" s="31"/>
      <c r="PBM3" s="31"/>
      <c r="PBN3" s="31"/>
      <c r="PBO3" s="31"/>
      <c r="PBP3" s="31"/>
      <c r="PBQ3" s="31"/>
      <c r="PBR3" s="31"/>
      <c r="PBS3" s="31"/>
      <c r="PBT3" s="31"/>
      <c r="PBU3" s="31"/>
      <c r="PBV3" s="31"/>
      <c r="PBW3" s="31"/>
      <c r="PBX3" s="31"/>
      <c r="PBY3" s="31"/>
      <c r="PBZ3" s="31"/>
      <c r="PCA3" s="31"/>
      <c r="PCB3" s="31"/>
      <c r="PCC3" s="31"/>
      <c r="PCD3" s="31"/>
      <c r="PCE3" s="31"/>
      <c r="PCF3" s="31"/>
      <c r="PCG3" s="31"/>
      <c r="PCH3" s="31"/>
      <c r="PCI3" s="31"/>
      <c r="PCJ3" s="31"/>
      <c r="PCK3" s="31"/>
      <c r="PCL3" s="31"/>
      <c r="PCM3" s="31"/>
      <c r="PCN3" s="31"/>
      <c r="PCO3" s="31"/>
      <c r="PCP3" s="31"/>
      <c r="PCQ3" s="31"/>
      <c r="PCR3" s="31"/>
      <c r="PCS3" s="31"/>
      <c r="PCT3" s="31"/>
      <c r="PCU3" s="31"/>
      <c r="PCV3" s="31"/>
      <c r="PCW3" s="31"/>
      <c r="PCX3" s="31"/>
      <c r="PCY3" s="31"/>
      <c r="PCZ3" s="31"/>
      <c r="PDA3" s="31"/>
      <c r="PDB3" s="31"/>
      <c r="PDC3" s="31"/>
      <c r="PDD3" s="31"/>
      <c r="PDE3" s="31"/>
      <c r="PDF3" s="31"/>
      <c r="PDG3" s="31"/>
      <c r="PDH3" s="31"/>
      <c r="PDI3" s="31"/>
      <c r="PDJ3" s="31"/>
      <c r="PDK3" s="31"/>
      <c r="PDL3" s="31"/>
      <c r="PDM3" s="31"/>
      <c r="PDN3" s="31"/>
      <c r="PDO3" s="31"/>
      <c r="PDP3" s="31"/>
      <c r="PDQ3" s="31"/>
      <c r="PDR3" s="31"/>
      <c r="PDS3" s="31"/>
      <c r="PDT3" s="31"/>
      <c r="PDU3" s="31"/>
      <c r="PDV3" s="31"/>
      <c r="PDW3" s="31"/>
      <c r="PDX3" s="31"/>
      <c r="PDY3" s="31"/>
      <c r="PDZ3" s="31"/>
      <c r="PEA3" s="31"/>
      <c r="PEB3" s="31"/>
      <c r="PEC3" s="31"/>
      <c r="PED3" s="31"/>
      <c r="PEE3" s="31"/>
      <c r="PEF3" s="31"/>
      <c r="PEG3" s="31"/>
      <c r="PEH3" s="31"/>
      <c r="PEI3" s="31"/>
      <c r="PEJ3" s="31"/>
      <c r="PEK3" s="31"/>
      <c r="PEL3" s="31"/>
      <c r="PEM3" s="31"/>
      <c r="PEN3" s="31"/>
      <c r="PEO3" s="31"/>
      <c r="PEP3" s="31"/>
      <c r="PEQ3" s="31"/>
      <c r="PER3" s="31"/>
      <c r="PES3" s="31"/>
      <c r="PET3" s="31"/>
      <c r="PEU3" s="31"/>
      <c r="PEV3" s="31"/>
      <c r="PEW3" s="31"/>
      <c r="PEX3" s="31"/>
      <c r="PEY3" s="31"/>
      <c r="PEZ3" s="31"/>
      <c r="PFA3" s="31"/>
      <c r="PFB3" s="31"/>
      <c r="PFC3" s="31"/>
      <c r="PFD3" s="31"/>
      <c r="PFE3" s="31"/>
      <c r="PFF3" s="31"/>
      <c r="PFG3" s="31"/>
      <c r="PFH3" s="31"/>
      <c r="PFI3" s="31"/>
      <c r="PFJ3" s="31"/>
      <c r="PFK3" s="31"/>
      <c r="PFL3" s="31"/>
      <c r="PFM3" s="31"/>
      <c r="PFN3" s="31"/>
      <c r="PFO3" s="31"/>
      <c r="PFP3" s="31"/>
      <c r="PFQ3" s="31"/>
      <c r="PFR3" s="31"/>
      <c r="PFS3" s="31"/>
      <c r="PFT3" s="31"/>
      <c r="PFU3" s="31"/>
      <c r="PFV3" s="31"/>
      <c r="PFW3" s="31"/>
      <c r="PFX3" s="31"/>
      <c r="PFY3" s="31"/>
      <c r="PFZ3" s="31"/>
      <c r="PGA3" s="31"/>
      <c r="PGB3" s="31"/>
      <c r="PGC3" s="31"/>
      <c r="PGD3" s="31"/>
      <c r="PGE3" s="31"/>
      <c r="PGF3" s="31"/>
      <c r="PGG3" s="31"/>
      <c r="PGH3" s="31"/>
      <c r="PGI3" s="31"/>
      <c r="PGJ3" s="31"/>
      <c r="PGK3" s="31"/>
      <c r="PGL3" s="31"/>
      <c r="PGM3" s="31"/>
      <c r="PGN3" s="31"/>
      <c r="PGO3" s="31"/>
      <c r="PGP3" s="31"/>
      <c r="PGQ3" s="31"/>
      <c r="PGR3" s="31"/>
      <c r="PGS3" s="31"/>
      <c r="PGT3" s="31"/>
      <c r="PGU3" s="31"/>
      <c r="PGV3" s="31"/>
      <c r="PGW3" s="31"/>
      <c r="PGX3" s="31"/>
      <c r="PGY3" s="31"/>
      <c r="PGZ3" s="31"/>
      <c r="PHA3" s="31"/>
      <c r="PHB3" s="31"/>
      <c r="PHC3" s="31"/>
      <c r="PHD3" s="31"/>
      <c r="PHE3" s="31"/>
      <c r="PHF3" s="31"/>
      <c r="PHG3" s="31"/>
      <c r="PHH3" s="31"/>
      <c r="PHI3" s="31"/>
      <c r="PHJ3" s="31"/>
      <c r="PHK3" s="31"/>
      <c r="PHL3" s="31"/>
      <c r="PHM3" s="31"/>
      <c r="PHN3" s="31"/>
      <c r="PHO3" s="31"/>
      <c r="PHP3" s="31"/>
      <c r="PHQ3" s="31"/>
      <c r="PHR3" s="31"/>
      <c r="PHS3" s="31"/>
      <c r="PHT3" s="31"/>
      <c r="PHU3" s="31"/>
      <c r="PHV3" s="31"/>
      <c r="PHW3" s="31"/>
      <c r="PHX3" s="31"/>
      <c r="PHY3" s="31"/>
      <c r="PHZ3" s="31"/>
      <c r="PIA3" s="31"/>
      <c r="PIB3" s="31"/>
      <c r="PIC3" s="31"/>
      <c r="PID3" s="31"/>
      <c r="PIE3" s="31"/>
      <c r="PIF3" s="31"/>
      <c r="PIG3" s="31"/>
      <c r="PIH3" s="31"/>
      <c r="PII3" s="31"/>
      <c r="PIJ3" s="31"/>
      <c r="PIK3" s="31"/>
      <c r="PIL3" s="31"/>
      <c r="PIM3" s="31"/>
      <c r="PIN3" s="31"/>
      <c r="PIO3" s="31"/>
      <c r="PIP3" s="31"/>
      <c r="PIQ3" s="31"/>
      <c r="PIR3" s="31"/>
      <c r="PIS3" s="31"/>
      <c r="PIT3" s="31"/>
      <c r="PIU3" s="31"/>
      <c r="PIV3" s="31"/>
      <c r="PIW3" s="31"/>
      <c r="PIX3" s="31"/>
      <c r="PIY3" s="31"/>
      <c r="PIZ3" s="31"/>
      <c r="PJA3" s="31"/>
      <c r="PJB3" s="31"/>
      <c r="PJC3" s="31"/>
      <c r="PJD3" s="31"/>
      <c r="PJE3" s="31"/>
      <c r="PJF3" s="31"/>
      <c r="PJG3" s="31"/>
      <c r="PJH3" s="31"/>
      <c r="PJI3" s="31"/>
      <c r="PJJ3" s="31"/>
      <c r="PJK3" s="31"/>
      <c r="PJL3" s="31"/>
      <c r="PJM3" s="31"/>
      <c r="PJN3" s="31"/>
      <c r="PJO3" s="31"/>
      <c r="PJP3" s="31"/>
      <c r="PJQ3" s="31"/>
      <c r="PJR3" s="31"/>
      <c r="PJS3" s="31"/>
      <c r="PJT3" s="31"/>
      <c r="PJU3" s="31"/>
      <c r="PJV3" s="31"/>
      <c r="PJW3" s="31"/>
      <c r="PJX3" s="31"/>
      <c r="PJY3" s="31"/>
      <c r="PJZ3" s="31"/>
      <c r="PKA3" s="31"/>
      <c r="PKB3" s="31"/>
      <c r="PKC3" s="31"/>
      <c r="PKD3" s="31"/>
      <c r="PKE3" s="31"/>
      <c r="PKF3" s="31"/>
      <c r="PKG3" s="31"/>
      <c r="PKH3" s="31"/>
      <c r="PKI3" s="31"/>
      <c r="PKJ3" s="31"/>
      <c r="PKK3" s="31"/>
      <c r="PKL3" s="31"/>
      <c r="PKM3" s="31"/>
      <c r="PKN3" s="31"/>
      <c r="PKO3" s="31"/>
      <c r="PKP3" s="31"/>
      <c r="PKQ3" s="31"/>
      <c r="PKR3" s="31"/>
      <c r="PKS3" s="31"/>
      <c r="PKT3" s="31"/>
      <c r="PKU3" s="31"/>
      <c r="PKV3" s="31"/>
      <c r="PKW3" s="31"/>
      <c r="PKX3" s="31"/>
      <c r="PKY3" s="31"/>
      <c r="PKZ3" s="31"/>
      <c r="PLA3" s="31"/>
      <c r="PLB3" s="31"/>
      <c r="PLC3" s="31"/>
      <c r="PLD3" s="31"/>
      <c r="PLE3" s="31"/>
      <c r="PLF3" s="31"/>
      <c r="PLG3" s="31"/>
      <c r="PLH3" s="31"/>
      <c r="PLI3" s="31"/>
      <c r="PLJ3" s="31"/>
      <c r="PLK3" s="31"/>
      <c r="PLL3" s="31"/>
      <c r="PLM3" s="31"/>
      <c r="PLN3" s="31"/>
      <c r="PLO3" s="31"/>
      <c r="PLP3" s="31"/>
      <c r="PLQ3" s="31"/>
      <c r="PLR3" s="31"/>
      <c r="PLS3" s="31"/>
      <c r="PLT3" s="31"/>
      <c r="PLU3" s="31"/>
      <c r="PLV3" s="31"/>
      <c r="PLW3" s="31"/>
      <c r="PLX3" s="31"/>
      <c r="PLY3" s="31"/>
      <c r="PLZ3" s="31"/>
      <c r="PMA3" s="31"/>
      <c r="PMB3" s="31"/>
      <c r="PMC3" s="31"/>
      <c r="PMD3" s="31"/>
      <c r="PME3" s="31"/>
      <c r="PMF3" s="31"/>
      <c r="PMG3" s="31"/>
      <c r="PMH3" s="31"/>
      <c r="PMI3" s="31"/>
      <c r="PMJ3" s="31"/>
      <c r="PMK3" s="31"/>
      <c r="PML3" s="31"/>
      <c r="PMM3" s="31"/>
      <c r="PMN3" s="31"/>
      <c r="PMO3" s="31"/>
      <c r="PMP3" s="31"/>
      <c r="PMQ3" s="31"/>
      <c r="PMR3" s="31"/>
      <c r="PMS3" s="31"/>
      <c r="PMT3" s="31"/>
      <c r="PMU3" s="31"/>
      <c r="PMV3" s="31"/>
      <c r="PMW3" s="31"/>
      <c r="PMX3" s="31"/>
      <c r="PMY3" s="31"/>
      <c r="PMZ3" s="31"/>
      <c r="PNA3" s="31"/>
      <c r="PNB3" s="31"/>
      <c r="PNC3" s="31"/>
      <c r="PND3" s="31"/>
      <c r="PNE3" s="31"/>
      <c r="PNF3" s="31"/>
      <c r="PNG3" s="31"/>
      <c r="PNH3" s="31"/>
      <c r="PNI3" s="31"/>
      <c r="PNJ3" s="31"/>
      <c r="PNK3" s="31"/>
      <c r="PNL3" s="31"/>
      <c r="PNM3" s="31"/>
      <c r="PNN3" s="31"/>
      <c r="PNO3" s="31"/>
      <c r="PNP3" s="31"/>
      <c r="PNQ3" s="31"/>
      <c r="PNR3" s="31"/>
      <c r="PNS3" s="31"/>
      <c r="PNT3" s="31"/>
      <c r="PNU3" s="31"/>
      <c r="PNV3" s="31"/>
      <c r="PNW3" s="31"/>
      <c r="PNX3" s="31"/>
      <c r="PNY3" s="31"/>
      <c r="PNZ3" s="31"/>
      <c r="POA3" s="31"/>
      <c r="POB3" s="31"/>
      <c r="POC3" s="31"/>
      <c r="POD3" s="31"/>
      <c r="POE3" s="31"/>
      <c r="POF3" s="31"/>
      <c r="POG3" s="31"/>
      <c r="POH3" s="31"/>
      <c r="POI3" s="31"/>
      <c r="POJ3" s="31"/>
      <c r="POK3" s="31"/>
      <c r="POL3" s="31"/>
      <c r="POM3" s="31"/>
      <c r="PON3" s="31"/>
      <c r="POO3" s="31"/>
      <c r="POP3" s="31"/>
      <c r="POQ3" s="31"/>
      <c r="POR3" s="31"/>
      <c r="POS3" s="31"/>
      <c r="POT3" s="31"/>
      <c r="POU3" s="31"/>
      <c r="POV3" s="31"/>
      <c r="POW3" s="31"/>
      <c r="POX3" s="31"/>
      <c r="POY3" s="31"/>
      <c r="POZ3" s="31"/>
      <c r="PPA3" s="31"/>
      <c r="PPB3" s="31"/>
      <c r="PPC3" s="31"/>
      <c r="PPD3" s="31"/>
      <c r="PPE3" s="31"/>
      <c r="PPF3" s="31"/>
      <c r="PPG3" s="31"/>
      <c r="PPH3" s="31"/>
      <c r="PPI3" s="31"/>
      <c r="PPJ3" s="31"/>
      <c r="PPK3" s="31"/>
      <c r="PPL3" s="31"/>
      <c r="PPM3" s="31"/>
      <c r="PPN3" s="31"/>
      <c r="PPO3" s="31"/>
      <c r="PPP3" s="31"/>
      <c r="PPQ3" s="31"/>
      <c r="PPR3" s="31"/>
      <c r="PPS3" s="31"/>
      <c r="PPT3" s="31"/>
      <c r="PPU3" s="31"/>
      <c r="PPV3" s="31"/>
      <c r="PPW3" s="31"/>
      <c r="PPX3" s="31"/>
      <c r="PPY3" s="31"/>
      <c r="PPZ3" s="31"/>
      <c r="PQA3" s="31"/>
      <c r="PQB3" s="31"/>
      <c r="PQC3" s="31"/>
      <c r="PQD3" s="31"/>
      <c r="PQE3" s="31"/>
      <c r="PQF3" s="31"/>
      <c r="PQG3" s="31"/>
      <c r="PQH3" s="31"/>
      <c r="PQI3" s="31"/>
      <c r="PQJ3" s="31"/>
      <c r="PQK3" s="31"/>
      <c r="PQL3" s="31"/>
      <c r="PQM3" s="31"/>
      <c r="PQN3" s="31"/>
      <c r="PQO3" s="31"/>
      <c r="PQP3" s="31"/>
      <c r="PQQ3" s="31"/>
      <c r="PQR3" s="31"/>
      <c r="PQS3" s="31"/>
      <c r="PQT3" s="31"/>
      <c r="PQU3" s="31"/>
      <c r="PQV3" s="31"/>
      <c r="PQW3" s="31"/>
      <c r="PQX3" s="31"/>
      <c r="PQY3" s="31"/>
      <c r="PQZ3" s="31"/>
      <c r="PRA3" s="31"/>
      <c r="PRB3" s="31"/>
      <c r="PRC3" s="31"/>
      <c r="PRD3" s="31"/>
      <c r="PRE3" s="31"/>
      <c r="PRF3" s="31"/>
      <c r="PRG3" s="31"/>
      <c r="PRH3" s="31"/>
      <c r="PRI3" s="31"/>
      <c r="PRJ3" s="31"/>
      <c r="PRK3" s="31"/>
      <c r="PRL3" s="31"/>
      <c r="PRM3" s="31"/>
      <c r="PRN3" s="31"/>
      <c r="PRO3" s="31"/>
      <c r="PRP3" s="31"/>
      <c r="PRQ3" s="31"/>
      <c r="PRR3" s="31"/>
      <c r="PRS3" s="31"/>
      <c r="PRT3" s="31"/>
      <c r="PRU3" s="31"/>
      <c r="PRV3" s="31"/>
      <c r="PRW3" s="31"/>
      <c r="PRX3" s="31"/>
      <c r="PRY3" s="31"/>
      <c r="PRZ3" s="31"/>
      <c r="PSA3" s="31"/>
      <c r="PSB3" s="31"/>
      <c r="PSC3" s="31"/>
      <c r="PSD3" s="31"/>
      <c r="PSE3" s="31"/>
      <c r="PSF3" s="31"/>
      <c r="PSG3" s="31"/>
      <c r="PSH3" s="31"/>
      <c r="PSI3" s="31"/>
      <c r="PSJ3" s="31"/>
      <c r="PSK3" s="31"/>
      <c r="PSL3" s="31"/>
      <c r="PSM3" s="31"/>
      <c r="PSN3" s="31"/>
      <c r="PSO3" s="31"/>
      <c r="PSP3" s="31"/>
      <c r="PSQ3" s="31"/>
      <c r="PSR3" s="31"/>
      <c r="PSS3" s="31"/>
      <c r="PST3" s="31"/>
      <c r="PSU3" s="31"/>
      <c r="PSV3" s="31"/>
      <c r="PSW3" s="31"/>
      <c r="PSX3" s="31"/>
      <c r="PSY3" s="31"/>
      <c r="PSZ3" s="31"/>
      <c r="PTA3" s="31"/>
      <c r="PTB3" s="31"/>
      <c r="PTC3" s="31"/>
      <c r="PTD3" s="31"/>
      <c r="PTE3" s="31"/>
      <c r="PTF3" s="31"/>
      <c r="PTG3" s="31"/>
      <c r="PTH3" s="31"/>
      <c r="PTI3" s="31"/>
      <c r="PTJ3" s="31"/>
      <c r="PTK3" s="31"/>
      <c r="PTL3" s="31"/>
      <c r="PTM3" s="31"/>
      <c r="PTN3" s="31"/>
      <c r="PTO3" s="31"/>
      <c r="PTP3" s="31"/>
      <c r="PTQ3" s="31"/>
      <c r="PTR3" s="31"/>
      <c r="PTS3" s="31"/>
      <c r="PTT3" s="31"/>
      <c r="PTU3" s="31"/>
      <c r="PTV3" s="31"/>
      <c r="PTW3" s="31"/>
      <c r="PTX3" s="31"/>
      <c r="PTY3" s="31"/>
      <c r="PTZ3" s="31"/>
      <c r="PUA3" s="31"/>
      <c r="PUB3" s="31"/>
      <c r="PUC3" s="31"/>
      <c r="PUD3" s="31"/>
      <c r="PUE3" s="31"/>
      <c r="PUF3" s="31"/>
      <c r="PUG3" s="31"/>
      <c r="PUH3" s="31"/>
      <c r="PUI3" s="31"/>
      <c r="PUJ3" s="31"/>
      <c r="PUK3" s="31"/>
      <c r="PUL3" s="31"/>
      <c r="PUM3" s="31"/>
      <c r="PUN3" s="31"/>
      <c r="PUO3" s="31"/>
      <c r="PUP3" s="31"/>
      <c r="PUQ3" s="31"/>
      <c r="PUR3" s="31"/>
      <c r="PUS3" s="31"/>
      <c r="PUT3" s="31"/>
      <c r="PUU3" s="31"/>
      <c r="PUV3" s="31"/>
      <c r="PUW3" s="31"/>
      <c r="PUX3" s="31"/>
      <c r="PUY3" s="31"/>
      <c r="PUZ3" s="31"/>
      <c r="PVA3" s="31"/>
      <c r="PVB3" s="31"/>
      <c r="PVC3" s="31"/>
      <c r="PVD3" s="31"/>
      <c r="PVE3" s="31"/>
      <c r="PVF3" s="31"/>
      <c r="PVG3" s="31"/>
      <c r="PVH3" s="31"/>
      <c r="PVI3" s="31"/>
      <c r="PVJ3" s="31"/>
      <c r="PVK3" s="31"/>
      <c r="PVL3" s="31"/>
      <c r="PVM3" s="31"/>
      <c r="PVN3" s="31"/>
      <c r="PVO3" s="31"/>
      <c r="PVP3" s="31"/>
      <c r="PVQ3" s="31"/>
      <c r="PVR3" s="31"/>
      <c r="PVS3" s="31"/>
      <c r="PVT3" s="31"/>
      <c r="PVU3" s="31"/>
      <c r="PVV3" s="31"/>
      <c r="PVW3" s="31"/>
      <c r="PVX3" s="31"/>
      <c r="PVY3" s="31"/>
      <c r="PVZ3" s="31"/>
      <c r="PWA3" s="31"/>
      <c r="PWB3" s="31"/>
      <c r="PWC3" s="31"/>
      <c r="PWD3" s="31"/>
      <c r="PWE3" s="31"/>
      <c r="PWF3" s="31"/>
      <c r="PWG3" s="31"/>
      <c r="PWH3" s="31"/>
      <c r="PWI3" s="31"/>
      <c r="PWJ3" s="31"/>
      <c r="PWK3" s="31"/>
      <c r="PWL3" s="31"/>
      <c r="PWM3" s="31"/>
      <c r="PWN3" s="31"/>
      <c r="PWO3" s="31"/>
      <c r="PWP3" s="31"/>
      <c r="PWQ3" s="31"/>
      <c r="PWR3" s="31"/>
      <c r="PWS3" s="31"/>
      <c r="PWT3" s="31"/>
      <c r="PWU3" s="31"/>
      <c r="PWV3" s="31"/>
      <c r="PWW3" s="31"/>
      <c r="PWX3" s="31"/>
      <c r="PWY3" s="31"/>
      <c r="PWZ3" s="31"/>
      <c r="PXA3" s="31"/>
      <c r="PXB3" s="31"/>
      <c r="PXC3" s="31"/>
      <c r="PXD3" s="31"/>
      <c r="PXE3" s="31"/>
      <c r="PXF3" s="31"/>
      <c r="PXG3" s="31"/>
      <c r="PXH3" s="31"/>
      <c r="PXI3" s="31"/>
      <c r="PXJ3" s="31"/>
      <c r="PXK3" s="31"/>
      <c r="PXL3" s="31"/>
      <c r="PXM3" s="31"/>
      <c r="PXN3" s="31"/>
      <c r="PXO3" s="31"/>
      <c r="PXP3" s="31"/>
      <c r="PXQ3" s="31"/>
      <c r="PXR3" s="31"/>
      <c r="PXS3" s="31"/>
      <c r="PXT3" s="31"/>
      <c r="PXU3" s="31"/>
      <c r="PXV3" s="31"/>
      <c r="PXW3" s="31"/>
      <c r="PXX3" s="31"/>
      <c r="PXY3" s="31"/>
      <c r="PXZ3" s="31"/>
      <c r="PYA3" s="31"/>
      <c r="PYB3" s="31"/>
      <c r="PYC3" s="31"/>
      <c r="PYD3" s="31"/>
      <c r="PYE3" s="31"/>
      <c r="PYF3" s="31"/>
      <c r="PYG3" s="31"/>
      <c r="PYH3" s="31"/>
      <c r="PYI3" s="31"/>
      <c r="PYJ3" s="31"/>
      <c r="PYK3" s="31"/>
      <c r="PYL3" s="31"/>
      <c r="PYM3" s="31"/>
      <c r="PYN3" s="31"/>
      <c r="PYO3" s="31"/>
      <c r="PYP3" s="31"/>
      <c r="PYQ3" s="31"/>
      <c r="PYR3" s="31"/>
      <c r="PYS3" s="31"/>
      <c r="PYT3" s="31"/>
      <c r="PYU3" s="31"/>
      <c r="PYV3" s="31"/>
      <c r="PYW3" s="31"/>
      <c r="PYX3" s="31"/>
      <c r="PYY3" s="31"/>
      <c r="PYZ3" s="31"/>
      <c r="PZA3" s="31"/>
      <c r="PZB3" s="31"/>
      <c r="PZC3" s="31"/>
      <c r="PZD3" s="31"/>
      <c r="PZE3" s="31"/>
      <c r="PZF3" s="31"/>
      <c r="PZG3" s="31"/>
      <c r="PZH3" s="31"/>
      <c r="PZI3" s="31"/>
      <c r="PZJ3" s="31"/>
      <c r="PZK3" s="31"/>
      <c r="PZL3" s="31"/>
      <c r="PZM3" s="31"/>
      <c r="PZN3" s="31"/>
      <c r="PZO3" s="31"/>
      <c r="PZP3" s="31"/>
      <c r="PZQ3" s="31"/>
      <c r="PZR3" s="31"/>
      <c r="PZS3" s="31"/>
      <c r="PZT3" s="31"/>
      <c r="PZU3" s="31"/>
      <c r="PZV3" s="31"/>
      <c r="PZW3" s="31"/>
      <c r="PZX3" s="31"/>
      <c r="PZY3" s="31"/>
      <c r="PZZ3" s="31"/>
      <c r="QAA3" s="31"/>
      <c r="QAB3" s="31"/>
      <c r="QAC3" s="31"/>
      <c r="QAD3" s="31"/>
      <c r="QAE3" s="31"/>
      <c r="QAF3" s="31"/>
      <c r="QAG3" s="31"/>
      <c r="QAH3" s="31"/>
      <c r="QAI3" s="31"/>
      <c r="QAJ3" s="31"/>
      <c r="QAK3" s="31"/>
      <c r="QAL3" s="31"/>
      <c r="QAM3" s="31"/>
      <c r="QAN3" s="31"/>
      <c r="QAO3" s="31"/>
      <c r="QAP3" s="31"/>
      <c r="QAQ3" s="31"/>
      <c r="QAR3" s="31"/>
      <c r="QAS3" s="31"/>
      <c r="QAT3" s="31"/>
      <c r="QAU3" s="31"/>
      <c r="QAV3" s="31"/>
      <c r="QAW3" s="31"/>
      <c r="QAX3" s="31"/>
      <c r="QAY3" s="31"/>
      <c r="QAZ3" s="31"/>
      <c r="QBA3" s="31"/>
      <c r="QBB3" s="31"/>
      <c r="QBC3" s="31"/>
      <c r="QBD3" s="31"/>
      <c r="QBE3" s="31"/>
      <c r="QBF3" s="31"/>
      <c r="QBG3" s="31"/>
      <c r="QBH3" s="31"/>
      <c r="QBI3" s="31"/>
      <c r="QBJ3" s="31"/>
      <c r="QBK3" s="31"/>
      <c r="QBL3" s="31"/>
      <c r="QBM3" s="31"/>
      <c r="QBN3" s="31"/>
      <c r="QBO3" s="31"/>
      <c r="QBP3" s="31"/>
      <c r="QBQ3" s="31"/>
      <c r="QBR3" s="31"/>
      <c r="QBS3" s="31"/>
      <c r="QBT3" s="31"/>
      <c r="QBU3" s="31"/>
      <c r="QBV3" s="31"/>
      <c r="QBW3" s="31"/>
      <c r="QBX3" s="31"/>
      <c r="QBY3" s="31"/>
      <c r="QBZ3" s="31"/>
      <c r="QCA3" s="31"/>
      <c r="QCB3" s="31"/>
      <c r="QCC3" s="31"/>
      <c r="QCD3" s="31"/>
      <c r="QCE3" s="31"/>
      <c r="QCF3" s="31"/>
      <c r="QCG3" s="31"/>
      <c r="QCH3" s="31"/>
      <c r="QCI3" s="31"/>
      <c r="QCJ3" s="31"/>
      <c r="QCK3" s="31"/>
      <c r="QCL3" s="31"/>
      <c r="QCM3" s="31"/>
      <c r="QCN3" s="31"/>
      <c r="QCO3" s="31"/>
      <c r="QCP3" s="31"/>
      <c r="QCQ3" s="31"/>
      <c r="QCR3" s="31"/>
      <c r="QCS3" s="31"/>
      <c r="QCT3" s="31"/>
      <c r="QCU3" s="31"/>
      <c r="QCV3" s="31"/>
      <c r="QCW3" s="31"/>
      <c r="QCX3" s="31"/>
      <c r="QCY3" s="31"/>
      <c r="QCZ3" s="31"/>
      <c r="QDA3" s="31"/>
      <c r="QDB3" s="31"/>
      <c r="QDC3" s="31"/>
      <c r="QDD3" s="31"/>
      <c r="QDE3" s="31"/>
      <c r="QDF3" s="31"/>
      <c r="QDG3" s="31"/>
      <c r="QDH3" s="31"/>
      <c r="QDI3" s="31"/>
      <c r="QDJ3" s="31"/>
      <c r="QDK3" s="31"/>
      <c r="QDL3" s="31"/>
      <c r="QDM3" s="31"/>
      <c r="QDN3" s="31"/>
      <c r="QDO3" s="31"/>
      <c r="QDP3" s="31"/>
      <c r="QDQ3" s="31"/>
      <c r="QDR3" s="31"/>
      <c r="QDS3" s="31"/>
      <c r="QDT3" s="31"/>
      <c r="QDU3" s="31"/>
      <c r="QDV3" s="31"/>
      <c r="QDW3" s="31"/>
      <c r="QDX3" s="31"/>
      <c r="QDY3" s="31"/>
      <c r="QDZ3" s="31"/>
      <c r="QEA3" s="31"/>
      <c r="QEB3" s="31"/>
      <c r="QEC3" s="31"/>
      <c r="QED3" s="31"/>
      <c r="QEE3" s="31"/>
      <c r="QEF3" s="31"/>
      <c r="QEG3" s="31"/>
      <c r="QEH3" s="31"/>
      <c r="QEI3" s="31"/>
      <c r="QEJ3" s="31"/>
      <c r="QEK3" s="31"/>
      <c r="QEL3" s="31"/>
      <c r="QEM3" s="31"/>
      <c r="QEN3" s="31"/>
      <c r="QEO3" s="31"/>
      <c r="QEP3" s="31"/>
      <c r="QEQ3" s="31"/>
      <c r="QER3" s="31"/>
      <c r="QES3" s="31"/>
      <c r="QET3" s="31"/>
      <c r="QEU3" s="31"/>
      <c r="QEV3" s="31"/>
      <c r="QEW3" s="31"/>
      <c r="QEX3" s="31"/>
      <c r="QEY3" s="31"/>
      <c r="QEZ3" s="31"/>
      <c r="QFA3" s="31"/>
      <c r="QFB3" s="31"/>
      <c r="QFC3" s="31"/>
      <c r="QFD3" s="31"/>
      <c r="QFE3" s="31"/>
      <c r="QFF3" s="31"/>
      <c r="QFG3" s="31"/>
      <c r="QFH3" s="31"/>
      <c r="QFI3" s="31"/>
      <c r="QFJ3" s="31"/>
      <c r="QFK3" s="31"/>
      <c r="QFL3" s="31"/>
      <c r="QFM3" s="31"/>
      <c r="QFN3" s="31"/>
      <c r="QFO3" s="31"/>
      <c r="QFP3" s="31"/>
      <c r="QFQ3" s="31"/>
      <c r="QFR3" s="31"/>
      <c r="QFS3" s="31"/>
      <c r="QFT3" s="31"/>
      <c r="QFU3" s="31"/>
      <c r="QFV3" s="31"/>
      <c r="QFW3" s="31"/>
      <c r="QFX3" s="31"/>
      <c r="QFY3" s="31"/>
      <c r="QFZ3" s="31"/>
      <c r="QGA3" s="31"/>
      <c r="QGB3" s="31"/>
      <c r="QGC3" s="31"/>
      <c r="QGD3" s="31"/>
      <c r="QGE3" s="31"/>
      <c r="QGF3" s="31"/>
      <c r="QGG3" s="31"/>
      <c r="QGH3" s="31"/>
      <c r="QGI3" s="31"/>
      <c r="QGJ3" s="31"/>
      <c r="QGK3" s="31"/>
      <c r="QGL3" s="31"/>
      <c r="QGM3" s="31"/>
      <c r="QGN3" s="31"/>
      <c r="QGO3" s="31"/>
      <c r="QGP3" s="31"/>
      <c r="QGQ3" s="31"/>
      <c r="QGR3" s="31"/>
      <c r="QGS3" s="31"/>
      <c r="QGT3" s="31"/>
      <c r="QGU3" s="31"/>
      <c r="QGV3" s="31"/>
      <c r="QGW3" s="31"/>
      <c r="QGX3" s="31"/>
      <c r="QGY3" s="31"/>
      <c r="QGZ3" s="31"/>
      <c r="QHA3" s="31"/>
      <c r="QHB3" s="31"/>
      <c r="QHC3" s="31"/>
      <c r="QHD3" s="31"/>
      <c r="QHE3" s="31"/>
      <c r="QHF3" s="31"/>
      <c r="QHG3" s="31"/>
      <c r="QHH3" s="31"/>
      <c r="QHI3" s="31"/>
      <c r="QHJ3" s="31"/>
      <c r="QHK3" s="31"/>
      <c r="QHL3" s="31"/>
      <c r="QHM3" s="31"/>
      <c r="QHN3" s="31"/>
      <c r="QHO3" s="31"/>
      <c r="QHP3" s="31"/>
      <c r="QHQ3" s="31"/>
      <c r="QHR3" s="31"/>
      <c r="QHS3" s="31"/>
      <c r="QHT3" s="31"/>
      <c r="QHU3" s="31"/>
      <c r="QHV3" s="31"/>
      <c r="QHW3" s="31"/>
      <c r="QHX3" s="31"/>
      <c r="QHY3" s="31"/>
      <c r="QHZ3" s="31"/>
      <c r="QIA3" s="31"/>
      <c r="QIB3" s="31"/>
      <c r="QIC3" s="31"/>
      <c r="QID3" s="31"/>
      <c r="QIE3" s="31"/>
      <c r="QIF3" s="31"/>
      <c r="QIG3" s="31"/>
      <c r="QIH3" s="31"/>
      <c r="QII3" s="31"/>
      <c r="QIJ3" s="31"/>
      <c r="QIK3" s="31"/>
      <c r="QIL3" s="31"/>
      <c r="QIM3" s="31"/>
      <c r="QIN3" s="31"/>
      <c r="QIO3" s="31"/>
      <c r="QIP3" s="31"/>
      <c r="QIQ3" s="31"/>
      <c r="QIR3" s="31"/>
      <c r="QIS3" s="31"/>
      <c r="QIT3" s="31"/>
      <c r="QIU3" s="31"/>
      <c r="QIV3" s="31"/>
      <c r="QIW3" s="31"/>
      <c r="QIX3" s="31"/>
      <c r="QIY3" s="31"/>
      <c r="QIZ3" s="31"/>
      <c r="QJA3" s="31"/>
      <c r="QJB3" s="31"/>
      <c r="QJC3" s="31"/>
      <c r="QJD3" s="31"/>
      <c r="QJE3" s="31"/>
      <c r="QJF3" s="31"/>
      <c r="QJG3" s="31"/>
      <c r="QJH3" s="31"/>
      <c r="QJI3" s="31"/>
      <c r="QJJ3" s="31"/>
      <c r="QJK3" s="31"/>
      <c r="QJL3" s="31"/>
      <c r="QJM3" s="31"/>
      <c r="QJN3" s="31"/>
      <c r="QJO3" s="31"/>
      <c r="QJP3" s="31"/>
      <c r="QJQ3" s="31"/>
      <c r="QJR3" s="31"/>
      <c r="QJS3" s="31"/>
      <c r="QJT3" s="31"/>
      <c r="QJU3" s="31"/>
      <c r="QJV3" s="31"/>
      <c r="QJW3" s="31"/>
      <c r="QJX3" s="31"/>
      <c r="QJY3" s="31"/>
      <c r="QJZ3" s="31"/>
      <c r="QKA3" s="31"/>
      <c r="QKB3" s="31"/>
      <c r="QKC3" s="31"/>
      <c r="QKD3" s="31"/>
      <c r="QKE3" s="31"/>
      <c r="QKF3" s="31"/>
      <c r="QKG3" s="31"/>
      <c r="QKH3" s="31"/>
      <c r="QKI3" s="31"/>
      <c r="QKJ3" s="31"/>
      <c r="QKK3" s="31"/>
      <c r="QKL3" s="31"/>
      <c r="QKM3" s="31"/>
      <c r="QKN3" s="31"/>
      <c r="QKO3" s="31"/>
      <c r="QKP3" s="31"/>
      <c r="QKQ3" s="31"/>
      <c r="QKR3" s="31"/>
      <c r="QKS3" s="31"/>
      <c r="QKT3" s="31"/>
      <c r="QKU3" s="31"/>
      <c r="QKV3" s="31"/>
      <c r="QKW3" s="31"/>
      <c r="QKX3" s="31"/>
      <c r="QKY3" s="31"/>
      <c r="QKZ3" s="31"/>
      <c r="QLA3" s="31"/>
      <c r="QLB3" s="31"/>
      <c r="QLC3" s="31"/>
      <c r="QLD3" s="31"/>
      <c r="QLE3" s="31"/>
      <c r="QLF3" s="31"/>
      <c r="QLG3" s="31"/>
      <c r="QLH3" s="31"/>
      <c r="QLI3" s="31"/>
      <c r="QLJ3" s="31"/>
      <c r="QLK3" s="31"/>
      <c r="QLL3" s="31"/>
      <c r="QLM3" s="31"/>
      <c r="QLN3" s="31"/>
      <c r="QLO3" s="31"/>
      <c r="QLP3" s="31"/>
      <c r="QLQ3" s="31"/>
      <c r="QLR3" s="31"/>
      <c r="QLS3" s="31"/>
      <c r="QLT3" s="31"/>
      <c r="QLU3" s="31"/>
      <c r="QLV3" s="31"/>
      <c r="QLW3" s="31"/>
      <c r="QLX3" s="31"/>
      <c r="QLY3" s="31"/>
      <c r="QLZ3" s="31"/>
      <c r="QMA3" s="31"/>
      <c r="QMB3" s="31"/>
      <c r="QMC3" s="31"/>
      <c r="QMD3" s="31"/>
      <c r="QME3" s="31"/>
      <c r="QMF3" s="31"/>
      <c r="QMG3" s="31"/>
      <c r="QMH3" s="31"/>
      <c r="QMI3" s="31"/>
      <c r="QMJ3" s="31"/>
      <c r="QMK3" s="31"/>
      <c r="QML3" s="31"/>
      <c r="QMM3" s="31"/>
      <c r="QMN3" s="31"/>
      <c r="QMO3" s="31"/>
      <c r="QMP3" s="31"/>
      <c r="QMQ3" s="31"/>
      <c r="QMR3" s="31"/>
      <c r="QMS3" s="31"/>
      <c r="QMT3" s="31"/>
      <c r="QMU3" s="31"/>
      <c r="QMV3" s="31"/>
      <c r="QMW3" s="31"/>
      <c r="QMX3" s="31"/>
      <c r="QMY3" s="31"/>
      <c r="QMZ3" s="31"/>
      <c r="QNA3" s="31"/>
      <c r="QNB3" s="31"/>
      <c r="QNC3" s="31"/>
      <c r="QND3" s="31"/>
      <c r="QNE3" s="31"/>
      <c r="QNF3" s="31"/>
      <c r="QNG3" s="31"/>
      <c r="QNH3" s="31"/>
      <c r="QNI3" s="31"/>
      <c r="QNJ3" s="31"/>
      <c r="QNK3" s="31"/>
      <c r="QNL3" s="31"/>
      <c r="QNM3" s="31"/>
      <c r="QNN3" s="31"/>
      <c r="QNO3" s="31"/>
      <c r="QNP3" s="31"/>
      <c r="QNQ3" s="31"/>
      <c r="QNR3" s="31"/>
      <c r="QNS3" s="31"/>
      <c r="QNT3" s="31"/>
      <c r="QNU3" s="31"/>
      <c r="QNV3" s="31"/>
      <c r="QNW3" s="31"/>
      <c r="QNX3" s="31"/>
      <c r="QNY3" s="31"/>
      <c r="QNZ3" s="31"/>
      <c r="QOA3" s="31"/>
      <c r="QOB3" s="31"/>
      <c r="QOC3" s="31"/>
      <c r="QOD3" s="31"/>
      <c r="QOE3" s="31"/>
      <c r="QOF3" s="31"/>
      <c r="QOG3" s="31"/>
      <c r="QOH3" s="31"/>
      <c r="QOI3" s="31"/>
      <c r="QOJ3" s="31"/>
      <c r="QOK3" s="31"/>
      <c r="QOL3" s="31"/>
      <c r="QOM3" s="31"/>
      <c r="QON3" s="31"/>
      <c r="QOO3" s="31"/>
      <c r="QOP3" s="31"/>
      <c r="QOQ3" s="31"/>
      <c r="QOR3" s="31"/>
      <c r="QOS3" s="31"/>
      <c r="QOT3" s="31"/>
      <c r="QOU3" s="31"/>
      <c r="QOV3" s="31"/>
      <c r="QOW3" s="31"/>
      <c r="QOX3" s="31"/>
      <c r="QOY3" s="31"/>
      <c r="QOZ3" s="31"/>
      <c r="QPA3" s="31"/>
      <c r="QPB3" s="31"/>
      <c r="QPC3" s="31"/>
      <c r="QPD3" s="31"/>
      <c r="QPE3" s="31"/>
      <c r="QPF3" s="31"/>
      <c r="QPG3" s="31"/>
      <c r="QPH3" s="31"/>
      <c r="QPI3" s="31"/>
      <c r="QPJ3" s="31"/>
      <c r="QPK3" s="31"/>
      <c r="QPL3" s="31"/>
      <c r="QPM3" s="31"/>
      <c r="QPN3" s="31"/>
      <c r="QPO3" s="31"/>
      <c r="QPP3" s="31"/>
      <c r="QPQ3" s="31"/>
      <c r="QPR3" s="31"/>
      <c r="QPS3" s="31"/>
      <c r="QPT3" s="31"/>
      <c r="QPU3" s="31"/>
      <c r="QPV3" s="31"/>
      <c r="QPW3" s="31"/>
      <c r="QPX3" s="31"/>
      <c r="QPY3" s="31"/>
      <c r="QPZ3" s="31"/>
      <c r="QQA3" s="31"/>
      <c r="QQB3" s="31"/>
      <c r="QQC3" s="31"/>
      <c r="QQD3" s="31"/>
      <c r="QQE3" s="31"/>
      <c r="QQF3" s="31"/>
      <c r="QQG3" s="31"/>
      <c r="QQH3" s="31"/>
      <c r="QQI3" s="31"/>
      <c r="QQJ3" s="31"/>
      <c r="QQK3" s="31"/>
      <c r="QQL3" s="31"/>
      <c r="QQM3" s="31"/>
      <c r="QQN3" s="31"/>
      <c r="QQO3" s="31"/>
      <c r="QQP3" s="31"/>
      <c r="QQQ3" s="31"/>
      <c r="QQR3" s="31"/>
      <c r="QQS3" s="31"/>
      <c r="QQT3" s="31"/>
      <c r="QQU3" s="31"/>
      <c r="QQV3" s="31"/>
      <c r="QQW3" s="31"/>
      <c r="QQX3" s="31"/>
      <c r="QQY3" s="31"/>
      <c r="QQZ3" s="31"/>
      <c r="QRA3" s="31"/>
      <c r="QRB3" s="31"/>
      <c r="QRC3" s="31"/>
      <c r="QRD3" s="31"/>
      <c r="QRE3" s="31"/>
      <c r="QRF3" s="31"/>
      <c r="QRG3" s="31"/>
      <c r="QRH3" s="31"/>
      <c r="QRI3" s="31"/>
      <c r="QRJ3" s="31"/>
      <c r="QRK3" s="31"/>
      <c r="QRL3" s="31"/>
      <c r="QRM3" s="31"/>
      <c r="QRN3" s="31"/>
      <c r="QRO3" s="31"/>
      <c r="QRP3" s="31"/>
      <c r="QRQ3" s="31"/>
      <c r="QRR3" s="31"/>
      <c r="QRS3" s="31"/>
      <c r="QRT3" s="31"/>
      <c r="QRU3" s="31"/>
      <c r="QRV3" s="31"/>
      <c r="QRW3" s="31"/>
      <c r="QRX3" s="31"/>
      <c r="QRY3" s="31"/>
      <c r="QRZ3" s="31"/>
      <c r="QSA3" s="31"/>
      <c r="QSB3" s="31"/>
      <c r="QSC3" s="31"/>
      <c r="QSD3" s="31"/>
      <c r="QSE3" s="31"/>
      <c r="QSF3" s="31"/>
      <c r="QSG3" s="31"/>
      <c r="QSH3" s="31"/>
      <c r="QSI3" s="31"/>
      <c r="QSJ3" s="31"/>
      <c r="QSK3" s="31"/>
      <c r="QSL3" s="31"/>
      <c r="QSM3" s="31"/>
      <c r="QSN3" s="31"/>
      <c r="QSO3" s="31"/>
      <c r="QSP3" s="31"/>
      <c r="QSQ3" s="31"/>
      <c r="QSR3" s="31"/>
      <c r="QSS3" s="31"/>
      <c r="QST3" s="31"/>
      <c r="QSU3" s="31"/>
      <c r="QSV3" s="31"/>
      <c r="QSW3" s="31"/>
      <c r="QSX3" s="31"/>
      <c r="QSY3" s="31"/>
      <c r="QSZ3" s="31"/>
      <c r="QTA3" s="31"/>
      <c r="QTB3" s="31"/>
      <c r="QTC3" s="31"/>
      <c r="QTD3" s="31"/>
      <c r="QTE3" s="31"/>
      <c r="QTF3" s="31"/>
      <c r="QTG3" s="31"/>
      <c r="QTH3" s="31"/>
      <c r="QTI3" s="31"/>
      <c r="QTJ3" s="31"/>
      <c r="QTK3" s="31"/>
      <c r="QTL3" s="31"/>
      <c r="QTM3" s="31"/>
      <c r="QTN3" s="31"/>
      <c r="QTO3" s="31"/>
      <c r="QTP3" s="31"/>
      <c r="QTQ3" s="31"/>
      <c r="QTR3" s="31"/>
      <c r="QTS3" s="31"/>
      <c r="QTT3" s="31"/>
      <c r="QTU3" s="31"/>
      <c r="QTV3" s="31"/>
      <c r="QTW3" s="31"/>
      <c r="QTX3" s="31"/>
      <c r="QTY3" s="31"/>
      <c r="QTZ3" s="31"/>
      <c r="QUA3" s="31"/>
      <c r="QUB3" s="31"/>
      <c r="QUC3" s="31"/>
      <c r="QUD3" s="31"/>
      <c r="QUE3" s="31"/>
      <c r="QUF3" s="31"/>
      <c r="QUG3" s="31"/>
      <c r="QUH3" s="31"/>
      <c r="QUI3" s="31"/>
      <c r="QUJ3" s="31"/>
      <c r="QUK3" s="31"/>
      <c r="QUL3" s="31"/>
      <c r="QUM3" s="31"/>
      <c r="QUN3" s="31"/>
      <c r="QUO3" s="31"/>
      <c r="QUP3" s="31"/>
      <c r="QUQ3" s="31"/>
      <c r="QUR3" s="31"/>
      <c r="QUS3" s="31"/>
      <c r="QUT3" s="31"/>
      <c r="QUU3" s="31"/>
      <c r="QUV3" s="31"/>
      <c r="QUW3" s="31"/>
      <c r="QUX3" s="31"/>
      <c r="QUY3" s="31"/>
      <c r="QUZ3" s="31"/>
      <c r="QVA3" s="31"/>
      <c r="QVB3" s="31"/>
      <c r="QVC3" s="31"/>
      <c r="QVD3" s="31"/>
      <c r="QVE3" s="31"/>
      <c r="QVF3" s="31"/>
      <c r="QVG3" s="31"/>
      <c r="QVH3" s="31"/>
      <c r="QVI3" s="31"/>
      <c r="QVJ3" s="31"/>
      <c r="QVK3" s="31"/>
      <c r="QVL3" s="31"/>
      <c r="QVM3" s="31"/>
      <c r="QVN3" s="31"/>
      <c r="QVO3" s="31"/>
      <c r="QVP3" s="31"/>
      <c r="QVQ3" s="31"/>
      <c r="QVR3" s="31"/>
      <c r="QVS3" s="31"/>
      <c r="QVT3" s="31"/>
      <c r="QVU3" s="31"/>
      <c r="QVV3" s="31"/>
      <c r="QVW3" s="31"/>
      <c r="QVX3" s="31"/>
      <c r="QVY3" s="31"/>
      <c r="QVZ3" s="31"/>
      <c r="QWA3" s="31"/>
      <c r="QWB3" s="31"/>
      <c r="QWC3" s="31"/>
      <c r="QWD3" s="31"/>
      <c r="QWE3" s="31"/>
      <c r="QWF3" s="31"/>
      <c r="QWG3" s="31"/>
      <c r="QWH3" s="31"/>
      <c r="QWI3" s="31"/>
      <c r="QWJ3" s="31"/>
      <c r="QWK3" s="31"/>
      <c r="QWL3" s="31"/>
      <c r="QWM3" s="31"/>
      <c r="QWN3" s="31"/>
      <c r="QWO3" s="31"/>
      <c r="QWP3" s="31"/>
      <c r="QWQ3" s="31"/>
      <c r="QWR3" s="31"/>
      <c r="QWS3" s="31"/>
      <c r="QWT3" s="31"/>
      <c r="QWU3" s="31"/>
      <c r="QWV3" s="31"/>
      <c r="QWW3" s="31"/>
      <c r="QWX3" s="31"/>
      <c r="QWY3" s="31"/>
      <c r="QWZ3" s="31"/>
      <c r="QXA3" s="31"/>
      <c r="QXB3" s="31"/>
      <c r="QXC3" s="31"/>
      <c r="QXD3" s="31"/>
      <c r="QXE3" s="31"/>
      <c r="QXF3" s="31"/>
      <c r="QXG3" s="31"/>
      <c r="QXH3" s="31"/>
      <c r="QXI3" s="31"/>
      <c r="QXJ3" s="31"/>
      <c r="QXK3" s="31"/>
      <c r="QXL3" s="31"/>
      <c r="QXM3" s="31"/>
      <c r="QXN3" s="31"/>
      <c r="QXO3" s="31"/>
      <c r="QXP3" s="31"/>
      <c r="QXQ3" s="31"/>
      <c r="QXR3" s="31"/>
      <c r="QXS3" s="31"/>
      <c r="QXT3" s="31"/>
      <c r="QXU3" s="31"/>
      <c r="QXV3" s="31"/>
      <c r="QXW3" s="31"/>
      <c r="QXX3" s="31"/>
      <c r="QXY3" s="31"/>
      <c r="QXZ3" s="31"/>
      <c r="QYA3" s="31"/>
      <c r="QYB3" s="31"/>
      <c r="QYC3" s="31"/>
      <c r="QYD3" s="31"/>
      <c r="QYE3" s="31"/>
      <c r="QYF3" s="31"/>
      <c r="QYG3" s="31"/>
      <c r="QYH3" s="31"/>
      <c r="QYI3" s="31"/>
      <c r="QYJ3" s="31"/>
      <c r="QYK3" s="31"/>
      <c r="QYL3" s="31"/>
      <c r="QYM3" s="31"/>
      <c r="QYN3" s="31"/>
      <c r="QYO3" s="31"/>
      <c r="QYP3" s="31"/>
      <c r="QYQ3" s="31"/>
      <c r="QYR3" s="31"/>
      <c r="QYS3" s="31"/>
      <c r="QYT3" s="31"/>
      <c r="QYU3" s="31"/>
      <c r="QYV3" s="31"/>
      <c r="QYW3" s="31"/>
      <c r="QYX3" s="31"/>
      <c r="QYY3" s="31"/>
      <c r="QYZ3" s="31"/>
      <c r="QZA3" s="31"/>
      <c r="QZB3" s="31"/>
      <c r="QZC3" s="31"/>
      <c r="QZD3" s="31"/>
      <c r="QZE3" s="31"/>
      <c r="QZF3" s="31"/>
      <c r="QZG3" s="31"/>
      <c r="QZH3" s="31"/>
      <c r="QZI3" s="31"/>
      <c r="QZJ3" s="31"/>
      <c r="QZK3" s="31"/>
      <c r="QZL3" s="31"/>
      <c r="QZM3" s="31"/>
      <c r="QZN3" s="31"/>
      <c r="QZO3" s="31"/>
      <c r="QZP3" s="31"/>
      <c r="QZQ3" s="31"/>
      <c r="QZR3" s="31"/>
      <c r="QZS3" s="31"/>
      <c r="QZT3" s="31"/>
      <c r="QZU3" s="31"/>
      <c r="QZV3" s="31"/>
      <c r="QZW3" s="31"/>
      <c r="QZX3" s="31"/>
      <c r="QZY3" s="31"/>
      <c r="QZZ3" s="31"/>
      <c r="RAA3" s="31"/>
      <c r="RAB3" s="31"/>
      <c r="RAC3" s="31"/>
      <c r="RAD3" s="31"/>
      <c r="RAE3" s="31"/>
      <c r="RAF3" s="31"/>
      <c r="RAG3" s="31"/>
      <c r="RAH3" s="31"/>
      <c r="RAI3" s="31"/>
      <c r="RAJ3" s="31"/>
      <c r="RAK3" s="31"/>
      <c r="RAL3" s="31"/>
      <c r="RAM3" s="31"/>
      <c r="RAN3" s="31"/>
      <c r="RAO3" s="31"/>
      <c r="RAP3" s="31"/>
      <c r="RAQ3" s="31"/>
      <c r="RAR3" s="31"/>
      <c r="RAS3" s="31"/>
      <c r="RAT3" s="31"/>
      <c r="RAU3" s="31"/>
      <c r="RAV3" s="31"/>
      <c r="RAW3" s="31"/>
      <c r="RAX3" s="31"/>
      <c r="RAY3" s="31"/>
      <c r="RAZ3" s="31"/>
      <c r="RBA3" s="31"/>
      <c r="RBB3" s="31"/>
      <c r="RBC3" s="31"/>
      <c r="RBD3" s="31"/>
      <c r="RBE3" s="31"/>
      <c r="RBF3" s="31"/>
      <c r="RBG3" s="31"/>
      <c r="RBH3" s="31"/>
      <c r="RBI3" s="31"/>
      <c r="RBJ3" s="31"/>
      <c r="RBK3" s="31"/>
      <c r="RBL3" s="31"/>
      <c r="RBM3" s="31"/>
      <c r="RBN3" s="31"/>
      <c r="RBO3" s="31"/>
      <c r="RBP3" s="31"/>
      <c r="RBQ3" s="31"/>
      <c r="RBR3" s="31"/>
      <c r="RBS3" s="31"/>
      <c r="RBT3" s="31"/>
      <c r="RBU3" s="31"/>
      <c r="RBV3" s="31"/>
      <c r="RBW3" s="31"/>
      <c r="RBX3" s="31"/>
      <c r="RBY3" s="31"/>
      <c r="RBZ3" s="31"/>
      <c r="RCA3" s="31"/>
      <c r="RCB3" s="31"/>
      <c r="RCC3" s="31"/>
      <c r="RCD3" s="31"/>
      <c r="RCE3" s="31"/>
      <c r="RCF3" s="31"/>
      <c r="RCG3" s="31"/>
      <c r="RCH3" s="31"/>
      <c r="RCI3" s="31"/>
      <c r="RCJ3" s="31"/>
      <c r="RCK3" s="31"/>
      <c r="RCL3" s="31"/>
      <c r="RCM3" s="31"/>
      <c r="RCN3" s="31"/>
      <c r="RCO3" s="31"/>
      <c r="RCP3" s="31"/>
      <c r="RCQ3" s="31"/>
      <c r="RCR3" s="31"/>
      <c r="RCS3" s="31"/>
      <c r="RCT3" s="31"/>
      <c r="RCU3" s="31"/>
      <c r="RCV3" s="31"/>
      <c r="RCW3" s="31"/>
      <c r="RCX3" s="31"/>
      <c r="RCY3" s="31"/>
      <c r="RCZ3" s="31"/>
      <c r="RDA3" s="31"/>
      <c r="RDB3" s="31"/>
      <c r="RDC3" s="31"/>
      <c r="RDD3" s="31"/>
      <c r="RDE3" s="31"/>
      <c r="RDF3" s="31"/>
      <c r="RDG3" s="31"/>
      <c r="RDH3" s="31"/>
      <c r="RDI3" s="31"/>
      <c r="RDJ3" s="31"/>
      <c r="RDK3" s="31"/>
      <c r="RDL3" s="31"/>
      <c r="RDM3" s="31"/>
      <c r="RDN3" s="31"/>
      <c r="RDO3" s="31"/>
      <c r="RDP3" s="31"/>
      <c r="RDQ3" s="31"/>
      <c r="RDR3" s="31"/>
      <c r="RDS3" s="31"/>
      <c r="RDT3" s="31"/>
      <c r="RDU3" s="31"/>
      <c r="RDV3" s="31"/>
      <c r="RDW3" s="31"/>
      <c r="RDX3" s="31"/>
      <c r="RDY3" s="31"/>
      <c r="RDZ3" s="31"/>
      <c r="REA3" s="31"/>
      <c r="REB3" s="31"/>
      <c r="REC3" s="31"/>
      <c r="RED3" s="31"/>
      <c r="REE3" s="31"/>
      <c r="REF3" s="31"/>
      <c r="REG3" s="31"/>
      <c r="REH3" s="31"/>
      <c r="REI3" s="31"/>
      <c r="REJ3" s="31"/>
      <c r="REK3" s="31"/>
      <c r="REL3" s="31"/>
      <c r="REM3" s="31"/>
      <c r="REN3" s="31"/>
      <c r="REO3" s="31"/>
      <c r="REP3" s="31"/>
      <c r="REQ3" s="31"/>
      <c r="RER3" s="31"/>
      <c r="RES3" s="31"/>
      <c r="RET3" s="31"/>
      <c r="REU3" s="31"/>
      <c r="REV3" s="31"/>
      <c r="REW3" s="31"/>
      <c r="REX3" s="31"/>
      <c r="REY3" s="31"/>
      <c r="REZ3" s="31"/>
      <c r="RFA3" s="31"/>
      <c r="RFB3" s="31"/>
      <c r="RFC3" s="31"/>
      <c r="RFD3" s="31"/>
      <c r="RFE3" s="31"/>
      <c r="RFF3" s="31"/>
      <c r="RFG3" s="31"/>
      <c r="RFH3" s="31"/>
      <c r="RFI3" s="31"/>
      <c r="RFJ3" s="31"/>
      <c r="RFK3" s="31"/>
      <c r="RFL3" s="31"/>
      <c r="RFM3" s="31"/>
      <c r="RFN3" s="31"/>
      <c r="RFO3" s="31"/>
      <c r="RFP3" s="31"/>
      <c r="RFQ3" s="31"/>
      <c r="RFR3" s="31"/>
      <c r="RFS3" s="31"/>
      <c r="RFT3" s="31"/>
      <c r="RFU3" s="31"/>
      <c r="RFV3" s="31"/>
      <c r="RFW3" s="31"/>
      <c r="RFX3" s="31"/>
      <c r="RFY3" s="31"/>
      <c r="RFZ3" s="31"/>
      <c r="RGA3" s="31"/>
      <c r="RGB3" s="31"/>
      <c r="RGC3" s="31"/>
      <c r="RGD3" s="31"/>
      <c r="RGE3" s="31"/>
      <c r="RGF3" s="31"/>
      <c r="RGG3" s="31"/>
      <c r="RGH3" s="31"/>
      <c r="RGI3" s="31"/>
      <c r="RGJ3" s="31"/>
      <c r="RGK3" s="31"/>
      <c r="RGL3" s="31"/>
      <c r="RGM3" s="31"/>
      <c r="RGN3" s="31"/>
      <c r="RGO3" s="31"/>
      <c r="RGP3" s="31"/>
      <c r="RGQ3" s="31"/>
      <c r="RGR3" s="31"/>
      <c r="RGS3" s="31"/>
      <c r="RGT3" s="31"/>
      <c r="RGU3" s="31"/>
      <c r="RGV3" s="31"/>
      <c r="RGW3" s="31"/>
      <c r="RGX3" s="31"/>
      <c r="RGY3" s="31"/>
      <c r="RGZ3" s="31"/>
      <c r="RHA3" s="31"/>
      <c r="RHB3" s="31"/>
      <c r="RHC3" s="31"/>
      <c r="RHD3" s="31"/>
      <c r="RHE3" s="31"/>
      <c r="RHF3" s="31"/>
      <c r="RHG3" s="31"/>
      <c r="RHH3" s="31"/>
      <c r="RHI3" s="31"/>
      <c r="RHJ3" s="31"/>
      <c r="RHK3" s="31"/>
      <c r="RHL3" s="31"/>
      <c r="RHM3" s="31"/>
      <c r="RHN3" s="31"/>
      <c r="RHO3" s="31"/>
      <c r="RHP3" s="31"/>
      <c r="RHQ3" s="31"/>
      <c r="RHR3" s="31"/>
      <c r="RHS3" s="31"/>
      <c r="RHT3" s="31"/>
      <c r="RHU3" s="31"/>
      <c r="RHV3" s="31"/>
      <c r="RHW3" s="31"/>
      <c r="RHX3" s="31"/>
      <c r="RHY3" s="31"/>
      <c r="RHZ3" s="31"/>
      <c r="RIA3" s="31"/>
      <c r="RIB3" s="31"/>
      <c r="RIC3" s="31"/>
      <c r="RID3" s="31"/>
      <c r="RIE3" s="31"/>
      <c r="RIF3" s="31"/>
      <c r="RIG3" s="31"/>
      <c r="RIH3" s="31"/>
      <c r="RII3" s="31"/>
      <c r="RIJ3" s="31"/>
      <c r="RIK3" s="31"/>
      <c r="RIL3" s="31"/>
      <c r="RIM3" s="31"/>
      <c r="RIN3" s="31"/>
      <c r="RIO3" s="31"/>
      <c r="RIP3" s="31"/>
      <c r="RIQ3" s="31"/>
      <c r="RIR3" s="31"/>
      <c r="RIS3" s="31"/>
      <c r="RIT3" s="31"/>
      <c r="RIU3" s="31"/>
      <c r="RIV3" s="31"/>
      <c r="RIW3" s="31"/>
      <c r="RIX3" s="31"/>
      <c r="RIY3" s="31"/>
      <c r="RIZ3" s="31"/>
      <c r="RJA3" s="31"/>
      <c r="RJB3" s="31"/>
      <c r="RJC3" s="31"/>
      <c r="RJD3" s="31"/>
      <c r="RJE3" s="31"/>
      <c r="RJF3" s="31"/>
      <c r="RJG3" s="31"/>
      <c r="RJH3" s="31"/>
      <c r="RJI3" s="31"/>
      <c r="RJJ3" s="31"/>
      <c r="RJK3" s="31"/>
      <c r="RJL3" s="31"/>
      <c r="RJM3" s="31"/>
      <c r="RJN3" s="31"/>
      <c r="RJO3" s="31"/>
      <c r="RJP3" s="31"/>
      <c r="RJQ3" s="31"/>
      <c r="RJR3" s="31"/>
      <c r="RJS3" s="31"/>
      <c r="RJT3" s="31"/>
      <c r="RJU3" s="31"/>
      <c r="RJV3" s="31"/>
      <c r="RJW3" s="31"/>
      <c r="RJX3" s="31"/>
      <c r="RJY3" s="31"/>
      <c r="RJZ3" s="31"/>
      <c r="RKA3" s="31"/>
      <c r="RKB3" s="31"/>
      <c r="RKC3" s="31"/>
      <c r="RKD3" s="31"/>
      <c r="RKE3" s="31"/>
      <c r="RKF3" s="31"/>
      <c r="RKG3" s="31"/>
      <c r="RKH3" s="31"/>
      <c r="RKI3" s="31"/>
      <c r="RKJ3" s="31"/>
      <c r="RKK3" s="31"/>
      <c r="RKL3" s="31"/>
      <c r="RKM3" s="31"/>
      <c r="RKN3" s="31"/>
      <c r="RKO3" s="31"/>
      <c r="RKP3" s="31"/>
      <c r="RKQ3" s="31"/>
      <c r="RKR3" s="31"/>
      <c r="RKS3" s="31"/>
      <c r="RKT3" s="31"/>
      <c r="RKU3" s="31"/>
      <c r="RKV3" s="31"/>
      <c r="RKW3" s="31"/>
      <c r="RKX3" s="31"/>
      <c r="RKY3" s="31"/>
      <c r="RKZ3" s="31"/>
      <c r="RLA3" s="31"/>
      <c r="RLB3" s="31"/>
      <c r="RLC3" s="31"/>
      <c r="RLD3" s="31"/>
      <c r="RLE3" s="31"/>
      <c r="RLF3" s="31"/>
      <c r="RLG3" s="31"/>
      <c r="RLH3" s="31"/>
      <c r="RLI3" s="31"/>
      <c r="RLJ3" s="31"/>
      <c r="RLK3" s="31"/>
      <c r="RLL3" s="31"/>
      <c r="RLM3" s="31"/>
      <c r="RLN3" s="31"/>
      <c r="RLO3" s="31"/>
      <c r="RLP3" s="31"/>
      <c r="RLQ3" s="31"/>
      <c r="RLR3" s="31"/>
      <c r="RLS3" s="31"/>
      <c r="RLT3" s="31"/>
      <c r="RLU3" s="31"/>
      <c r="RLV3" s="31"/>
      <c r="RLW3" s="31"/>
      <c r="RLX3" s="31"/>
      <c r="RLY3" s="31"/>
      <c r="RLZ3" s="31"/>
      <c r="RMA3" s="31"/>
      <c r="RMB3" s="31"/>
      <c r="RMC3" s="31"/>
      <c r="RMD3" s="31"/>
      <c r="RME3" s="31"/>
      <c r="RMF3" s="31"/>
      <c r="RMG3" s="31"/>
      <c r="RMH3" s="31"/>
      <c r="RMI3" s="31"/>
      <c r="RMJ3" s="31"/>
      <c r="RMK3" s="31"/>
      <c r="RML3" s="31"/>
      <c r="RMM3" s="31"/>
      <c r="RMN3" s="31"/>
      <c r="RMO3" s="31"/>
      <c r="RMP3" s="31"/>
      <c r="RMQ3" s="31"/>
      <c r="RMR3" s="31"/>
      <c r="RMS3" s="31"/>
      <c r="RMT3" s="31"/>
      <c r="RMU3" s="31"/>
      <c r="RMV3" s="31"/>
      <c r="RMW3" s="31"/>
      <c r="RMX3" s="31"/>
      <c r="RMY3" s="31"/>
      <c r="RMZ3" s="31"/>
      <c r="RNA3" s="31"/>
      <c r="RNB3" s="31"/>
      <c r="RNC3" s="31"/>
      <c r="RND3" s="31"/>
      <c r="RNE3" s="31"/>
      <c r="RNF3" s="31"/>
      <c r="RNG3" s="31"/>
      <c r="RNH3" s="31"/>
      <c r="RNI3" s="31"/>
      <c r="RNJ3" s="31"/>
      <c r="RNK3" s="31"/>
      <c r="RNL3" s="31"/>
      <c r="RNM3" s="31"/>
      <c r="RNN3" s="31"/>
      <c r="RNO3" s="31"/>
      <c r="RNP3" s="31"/>
      <c r="RNQ3" s="31"/>
      <c r="RNR3" s="31"/>
      <c r="RNS3" s="31"/>
      <c r="RNT3" s="31"/>
      <c r="RNU3" s="31"/>
      <c r="RNV3" s="31"/>
      <c r="RNW3" s="31"/>
      <c r="RNX3" s="31"/>
      <c r="RNY3" s="31"/>
      <c r="RNZ3" s="31"/>
      <c r="ROA3" s="31"/>
      <c r="ROB3" s="31"/>
      <c r="ROC3" s="31"/>
      <c r="ROD3" s="31"/>
      <c r="ROE3" s="31"/>
      <c r="ROF3" s="31"/>
      <c r="ROG3" s="31"/>
      <c r="ROH3" s="31"/>
      <c r="ROI3" s="31"/>
      <c r="ROJ3" s="31"/>
      <c r="ROK3" s="31"/>
      <c r="ROL3" s="31"/>
      <c r="ROM3" s="31"/>
      <c r="RON3" s="31"/>
      <c r="ROO3" s="31"/>
      <c r="ROP3" s="31"/>
      <c r="ROQ3" s="31"/>
      <c r="ROR3" s="31"/>
      <c r="ROS3" s="31"/>
      <c r="ROT3" s="31"/>
      <c r="ROU3" s="31"/>
      <c r="ROV3" s="31"/>
      <c r="ROW3" s="31"/>
      <c r="ROX3" s="31"/>
      <c r="ROY3" s="31"/>
      <c r="ROZ3" s="31"/>
      <c r="RPA3" s="31"/>
      <c r="RPB3" s="31"/>
      <c r="RPC3" s="31"/>
      <c r="RPD3" s="31"/>
      <c r="RPE3" s="31"/>
      <c r="RPF3" s="31"/>
      <c r="RPG3" s="31"/>
      <c r="RPH3" s="31"/>
      <c r="RPI3" s="31"/>
      <c r="RPJ3" s="31"/>
      <c r="RPK3" s="31"/>
      <c r="RPL3" s="31"/>
      <c r="RPM3" s="31"/>
      <c r="RPN3" s="31"/>
      <c r="RPO3" s="31"/>
      <c r="RPP3" s="31"/>
      <c r="RPQ3" s="31"/>
      <c r="RPR3" s="31"/>
      <c r="RPS3" s="31"/>
      <c r="RPT3" s="31"/>
      <c r="RPU3" s="31"/>
      <c r="RPV3" s="31"/>
      <c r="RPW3" s="31"/>
      <c r="RPX3" s="31"/>
      <c r="RPY3" s="31"/>
      <c r="RPZ3" s="31"/>
      <c r="RQA3" s="31"/>
      <c r="RQB3" s="31"/>
      <c r="RQC3" s="31"/>
      <c r="RQD3" s="31"/>
      <c r="RQE3" s="31"/>
      <c r="RQF3" s="31"/>
      <c r="RQG3" s="31"/>
      <c r="RQH3" s="31"/>
      <c r="RQI3" s="31"/>
      <c r="RQJ3" s="31"/>
      <c r="RQK3" s="31"/>
      <c r="RQL3" s="31"/>
      <c r="RQM3" s="31"/>
      <c r="RQN3" s="31"/>
      <c r="RQO3" s="31"/>
      <c r="RQP3" s="31"/>
      <c r="RQQ3" s="31"/>
      <c r="RQR3" s="31"/>
      <c r="RQS3" s="31"/>
      <c r="RQT3" s="31"/>
      <c r="RQU3" s="31"/>
      <c r="RQV3" s="31"/>
      <c r="RQW3" s="31"/>
      <c r="RQX3" s="31"/>
      <c r="RQY3" s="31"/>
      <c r="RQZ3" s="31"/>
      <c r="RRA3" s="31"/>
      <c r="RRB3" s="31"/>
      <c r="RRC3" s="31"/>
      <c r="RRD3" s="31"/>
      <c r="RRE3" s="31"/>
      <c r="RRF3" s="31"/>
      <c r="RRG3" s="31"/>
      <c r="RRH3" s="31"/>
      <c r="RRI3" s="31"/>
      <c r="RRJ3" s="31"/>
      <c r="RRK3" s="31"/>
      <c r="RRL3" s="31"/>
      <c r="RRM3" s="31"/>
      <c r="RRN3" s="31"/>
      <c r="RRO3" s="31"/>
      <c r="RRP3" s="31"/>
      <c r="RRQ3" s="31"/>
      <c r="RRR3" s="31"/>
      <c r="RRS3" s="31"/>
      <c r="RRT3" s="31"/>
      <c r="RRU3" s="31"/>
      <c r="RRV3" s="31"/>
      <c r="RRW3" s="31"/>
      <c r="RRX3" s="31"/>
      <c r="RRY3" s="31"/>
      <c r="RRZ3" s="31"/>
      <c r="RSA3" s="31"/>
      <c r="RSB3" s="31"/>
      <c r="RSC3" s="31"/>
      <c r="RSD3" s="31"/>
      <c r="RSE3" s="31"/>
      <c r="RSF3" s="31"/>
      <c r="RSG3" s="31"/>
      <c r="RSH3" s="31"/>
      <c r="RSI3" s="31"/>
      <c r="RSJ3" s="31"/>
      <c r="RSK3" s="31"/>
      <c r="RSL3" s="31"/>
      <c r="RSM3" s="31"/>
      <c r="RSN3" s="31"/>
      <c r="RSO3" s="31"/>
      <c r="RSP3" s="31"/>
      <c r="RSQ3" s="31"/>
      <c r="RSR3" s="31"/>
      <c r="RSS3" s="31"/>
      <c r="RST3" s="31"/>
      <c r="RSU3" s="31"/>
      <c r="RSV3" s="31"/>
      <c r="RSW3" s="31"/>
      <c r="RSX3" s="31"/>
      <c r="RSY3" s="31"/>
      <c r="RSZ3" s="31"/>
      <c r="RTA3" s="31"/>
      <c r="RTB3" s="31"/>
      <c r="RTC3" s="31"/>
      <c r="RTD3" s="31"/>
      <c r="RTE3" s="31"/>
      <c r="RTF3" s="31"/>
      <c r="RTG3" s="31"/>
      <c r="RTH3" s="31"/>
      <c r="RTI3" s="31"/>
      <c r="RTJ3" s="31"/>
      <c r="RTK3" s="31"/>
      <c r="RTL3" s="31"/>
      <c r="RTM3" s="31"/>
      <c r="RTN3" s="31"/>
      <c r="RTO3" s="31"/>
      <c r="RTP3" s="31"/>
      <c r="RTQ3" s="31"/>
      <c r="RTR3" s="31"/>
      <c r="RTS3" s="31"/>
      <c r="RTT3" s="31"/>
      <c r="RTU3" s="31"/>
      <c r="RTV3" s="31"/>
      <c r="RTW3" s="31"/>
      <c r="RTX3" s="31"/>
      <c r="RTY3" s="31"/>
      <c r="RTZ3" s="31"/>
      <c r="RUA3" s="31"/>
      <c r="RUB3" s="31"/>
      <c r="RUC3" s="31"/>
      <c r="RUD3" s="31"/>
      <c r="RUE3" s="31"/>
      <c r="RUF3" s="31"/>
      <c r="RUG3" s="31"/>
      <c r="RUH3" s="31"/>
      <c r="RUI3" s="31"/>
      <c r="RUJ3" s="31"/>
      <c r="RUK3" s="31"/>
      <c r="RUL3" s="31"/>
      <c r="RUM3" s="31"/>
      <c r="RUN3" s="31"/>
      <c r="RUO3" s="31"/>
      <c r="RUP3" s="31"/>
      <c r="RUQ3" s="31"/>
      <c r="RUR3" s="31"/>
      <c r="RUS3" s="31"/>
      <c r="RUT3" s="31"/>
      <c r="RUU3" s="31"/>
      <c r="RUV3" s="31"/>
      <c r="RUW3" s="31"/>
      <c r="RUX3" s="31"/>
      <c r="RUY3" s="31"/>
      <c r="RUZ3" s="31"/>
      <c r="RVA3" s="31"/>
      <c r="RVB3" s="31"/>
      <c r="RVC3" s="31"/>
      <c r="RVD3" s="31"/>
      <c r="RVE3" s="31"/>
      <c r="RVF3" s="31"/>
      <c r="RVG3" s="31"/>
      <c r="RVH3" s="31"/>
      <c r="RVI3" s="31"/>
      <c r="RVJ3" s="31"/>
      <c r="RVK3" s="31"/>
      <c r="RVL3" s="31"/>
      <c r="RVM3" s="31"/>
      <c r="RVN3" s="31"/>
      <c r="RVO3" s="31"/>
      <c r="RVP3" s="31"/>
      <c r="RVQ3" s="31"/>
      <c r="RVR3" s="31"/>
      <c r="RVS3" s="31"/>
      <c r="RVT3" s="31"/>
      <c r="RVU3" s="31"/>
      <c r="RVV3" s="31"/>
      <c r="RVW3" s="31"/>
      <c r="RVX3" s="31"/>
      <c r="RVY3" s="31"/>
      <c r="RVZ3" s="31"/>
      <c r="RWA3" s="31"/>
      <c r="RWB3" s="31"/>
      <c r="RWC3" s="31"/>
      <c r="RWD3" s="31"/>
      <c r="RWE3" s="31"/>
      <c r="RWF3" s="31"/>
      <c r="RWG3" s="31"/>
      <c r="RWH3" s="31"/>
      <c r="RWI3" s="31"/>
      <c r="RWJ3" s="31"/>
      <c r="RWK3" s="31"/>
      <c r="RWL3" s="31"/>
      <c r="RWM3" s="31"/>
      <c r="RWN3" s="31"/>
      <c r="RWO3" s="31"/>
      <c r="RWP3" s="31"/>
      <c r="RWQ3" s="31"/>
      <c r="RWR3" s="31"/>
      <c r="RWS3" s="31"/>
      <c r="RWT3" s="31"/>
      <c r="RWU3" s="31"/>
      <c r="RWV3" s="31"/>
      <c r="RWW3" s="31"/>
      <c r="RWX3" s="31"/>
      <c r="RWY3" s="31"/>
      <c r="RWZ3" s="31"/>
      <c r="RXA3" s="31"/>
      <c r="RXB3" s="31"/>
      <c r="RXC3" s="31"/>
      <c r="RXD3" s="31"/>
      <c r="RXE3" s="31"/>
      <c r="RXF3" s="31"/>
      <c r="RXG3" s="31"/>
      <c r="RXH3" s="31"/>
      <c r="RXI3" s="31"/>
      <c r="RXJ3" s="31"/>
      <c r="RXK3" s="31"/>
      <c r="RXL3" s="31"/>
      <c r="RXM3" s="31"/>
      <c r="RXN3" s="31"/>
      <c r="RXO3" s="31"/>
      <c r="RXP3" s="31"/>
      <c r="RXQ3" s="31"/>
      <c r="RXR3" s="31"/>
      <c r="RXS3" s="31"/>
      <c r="RXT3" s="31"/>
      <c r="RXU3" s="31"/>
      <c r="RXV3" s="31"/>
      <c r="RXW3" s="31"/>
      <c r="RXX3" s="31"/>
      <c r="RXY3" s="31"/>
      <c r="RXZ3" s="31"/>
      <c r="RYA3" s="31"/>
      <c r="RYB3" s="31"/>
      <c r="RYC3" s="31"/>
      <c r="RYD3" s="31"/>
      <c r="RYE3" s="31"/>
      <c r="RYF3" s="31"/>
      <c r="RYG3" s="31"/>
      <c r="RYH3" s="31"/>
      <c r="RYI3" s="31"/>
      <c r="RYJ3" s="31"/>
      <c r="RYK3" s="31"/>
      <c r="RYL3" s="31"/>
      <c r="RYM3" s="31"/>
      <c r="RYN3" s="31"/>
      <c r="RYO3" s="31"/>
      <c r="RYP3" s="31"/>
      <c r="RYQ3" s="31"/>
      <c r="RYR3" s="31"/>
      <c r="RYS3" s="31"/>
      <c r="RYT3" s="31"/>
      <c r="RYU3" s="31"/>
      <c r="RYV3" s="31"/>
      <c r="RYW3" s="31"/>
      <c r="RYX3" s="31"/>
      <c r="RYY3" s="31"/>
      <c r="RYZ3" s="31"/>
      <c r="RZA3" s="31"/>
      <c r="RZB3" s="31"/>
      <c r="RZC3" s="31"/>
      <c r="RZD3" s="31"/>
      <c r="RZE3" s="31"/>
      <c r="RZF3" s="31"/>
      <c r="RZG3" s="31"/>
      <c r="RZH3" s="31"/>
      <c r="RZI3" s="31"/>
      <c r="RZJ3" s="31"/>
      <c r="RZK3" s="31"/>
      <c r="RZL3" s="31"/>
      <c r="RZM3" s="31"/>
      <c r="RZN3" s="31"/>
      <c r="RZO3" s="31"/>
      <c r="RZP3" s="31"/>
      <c r="RZQ3" s="31"/>
      <c r="RZR3" s="31"/>
      <c r="RZS3" s="31"/>
      <c r="RZT3" s="31"/>
      <c r="RZU3" s="31"/>
      <c r="RZV3" s="31"/>
      <c r="RZW3" s="31"/>
      <c r="RZX3" s="31"/>
      <c r="RZY3" s="31"/>
      <c r="RZZ3" s="31"/>
      <c r="SAA3" s="31"/>
      <c r="SAB3" s="31"/>
      <c r="SAC3" s="31"/>
      <c r="SAD3" s="31"/>
      <c r="SAE3" s="31"/>
      <c r="SAF3" s="31"/>
      <c r="SAG3" s="31"/>
      <c r="SAH3" s="31"/>
      <c r="SAI3" s="31"/>
      <c r="SAJ3" s="31"/>
      <c r="SAK3" s="31"/>
      <c r="SAL3" s="31"/>
      <c r="SAM3" s="31"/>
      <c r="SAN3" s="31"/>
      <c r="SAO3" s="31"/>
      <c r="SAP3" s="31"/>
      <c r="SAQ3" s="31"/>
      <c r="SAR3" s="31"/>
      <c r="SAS3" s="31"/>
      <c r="SAT3" s="31"/>
      <c r="SAU3" s="31"/>
      <c r="SAV3" s="31"/>
      <c r="SAW3" s="31"/>
      <c r="SAX3" s="31"/>
      <c r="SAY3" s="31"/>
      <c r="SAZ3" s="31"/>
      <c r="SBA3" s="31"/>
      <c r="SBB3" s="31"/>
      <c r="SBC3" s="31"/>
      <c r="SBD3" s="31"/>
      <c r="SBE3" s="31"/>
      <c r="SBF3" s="31"/>
      <c r="SBG3" s="31"/>
      <c r="SBH3" s="31"/>
      <c r="SBI3" s="31"/>
      <c r="SBJ3" s="31"/>
      <c r="SBK3" s="31"/>
      <c r="SBL3" s="31"/>
      <c r="SBM3" s="31"/>
      <c r="SBN3" s="31"/>
      <c r="SBO3" s="31"/>
      <c r="SBP3" s="31"/>
      <c r="SBQ3" s="31"/>
      <c r="SBR3" s="31"/>
      <c r="SBS3" s="31"/>
      <c r="SBT3" s="31"/>
      <c r="SBU3" s="31"/>
      <c r="SBV3" s="31"/>
      <c r="SBW3" s="31"/>
      <c r="SBX3" s="31"/>
      <c r="SBY3" s="31"/>
      <c r="SBZ3" s="31"/>
      <c r="SCA3" s="31"/>
      <c r="SCB3" s="31"/>
      <c r="SCC3" s="31"/>
      <c r="SCD3" s="31"/>
      <c r="SCE3" s="31"/>
      <c r="SCF3" s="31"/>
      <c r="SCG3" s="31"/>
      <c r="SCH3" s="31"/>
      <c r="SCI3" s="31"/>
      <c r="SCJ3" s="31"/>
      <c r="SCK3" s="31"/>
      <c r="SCL3" s="31"/>
      <c r="SCM3" s="31"/>
      <c r="SCN3" s="31"/>
      <c r="SCO3" s="31"/>
      <c r="SCP3" s="31"/>
      <c r="SCQ3" s="31"/>
      <c r="SCR3" s="31"/>
      <c r="SCS3" s="31"/>
      <c r="SCT3" s="31"/>
      <c r="SCU3" s="31"/>
      <c r="SCV3" s="31"/>
      <c r="SCW3" s="31"/>
      <c r="SCX3" s="31"/>
      <c r="SCY3" s="31"/>
      <c r="SCZ3" s="31"/>
      <c r="SDA3" s="31"/>
      <c r="SDB3" s="31"/>
      <c r="SDC3" s="31"/>
      <c r="SDD3" s="31"/>
      <c r="SDE3" s="31"/>
      <c r="SDF3" s="31"/>
      <c r="SDG3" s="31"/>
      <c r="SDH3" s="31"/>
      <c r="SDI3" s="31"/>
      <c r="SDJ3" s="31"/>
      <c r="SDK3" s="31"/>
      <c r="SDL3" s="31"/>
      <c r="SDM3" s="31"/>
      <c r="SDN3" s="31"/>
      <c r="SDO3" s="31"/>
      <c r="SDP3" s="31"/>
      <c r="SDQ3" s="31"/>
      <c r="SDR3" s="31"/>
      <c r="SDS3" s="31"/>
      <c r="SDT3" s="31"/>
      <c r="SDU3" s="31"/>
      <c r="SDV3" s="31"/>
      <c r="SDW3" s="31"/>
      <c r="SDX3" s="31"/>
      <c r="SDY3" s="31"/>
      <c r="SDZ3" s="31"/>
      <c r="SEA3" s="31"/>
      <c r="SEB3" s="31"/>
      <c r="SEC3" s="31"/>
      <c r="SED3" s="31"/>
      <c r="SEE3" s="31"/>
      <c r="SEF3" s="31"/>
      <c r="SEG3" s="31"/>
      <c r="SEH3" s="31"/>
      <c r="SEI3" s="31"/>
      <c r="SEJ3" s="31"/>
      <c r="SEK3" s="31"/>
      <c r="SEL3" s="31"/>
      <c r="SEM3" s="31"/>
      <c r="SEN3" s="31"/>
      <c r="SEO3" s="31"/>
      <c r="SEP3" s="31"/>
      <c r="SEQ3" s="31"/>
      <c r="SER3" s="31"/>
      <c r="SES3" s="31"/>
      <c r="SET3" s="31"/>
      <c r="SEU3" s="31"/>
      <c r="SEV3" s="31"/>
      <c r="SEW3" s="31"/>
      <c r="SEX3" s="31"/>
      <c r="SEY3" s="31"/>
      <c r="SEZ3" s="31"/>
      <c r="SFA3" s="31"/>
      <c r="SFB3" s="31"/>
      <c r="SFC3" s="31"/>
      <c r="SFD3" s="31"/>
      <c r="SFE3" s="31"/>
      <c r="SFF3" s="31"/>
      <c r="SFG3" s="31"/>
      <c r="SFH3" s="31"/>
      <c r="SFI3" s="31"/>
      <c r="SFJ3" s="31"/>
      <c r="SFK3" s="31"/>
      <c r="SFL3" s="31"/>
      <c r="SFM3" s="31"/>
      <c r="SFN3" s="31"/>
      <c r="SFO3" s="31"/>
      <c r="SFP3" s="31"/>
      <c r="SFQ3" s="31"/>
      <c r="SFR3" s="31"/>
      <c r="SFS3" s="31"/>
      <c r="SFT3" s="31"/>
      <c r="SFU3" s="31"/>
      <c r="SFV3" s="31"/>
      <c r="SFW3" s="31"/>
      <c r="SFX3" s="31"/>
      <c r="SFY3" s="31"/>
      <c r="SFZ3" s="31"/>
      <c r="SGA3" s="31"/>
      <c r="SGB3" s="31"/>
      <c r="SGC3" s="31"/>
      <c r="SGD3" s="31"/>
      <c r="SGE3" s="31"/>
      <c r="SGF3" s="31"/>
      <c r="SGG3" s="31"/>
      <c r="SGH3" s="31"/>
      <c r="SGI3" s="31"/>
      <c r="SGJ3" s="31"/>
      <c r="SGK3" s="31"/>
      <c r="SGL3" s="31"/>
      <c r="SGM3" s="31"/>
      <c r="SGN3" s="31"/>
      <c r="SGO3" s="31"/>
      <c r="SGP3" s="31"/>
      <c r="SGQ3" s="31"/>
      <c r="SGR3" s="31"/>
      <c r="SGS3" s="31"/>
      <c r="SGT3" s="31"/>
      <c r="SGU3" s="31"/>
      <c r="SGV3" s="31"/>
      <c r="SGW3" s="31"/>
      <c r="SGX3" s="31"/>
      <c r="SGY3" s="31"/>
      <c r="SGZ3" s="31"/>
      <c r="SHA3" s="31"/>
      <c r="SHB3" s="31"/>
      <c r="SHC3" s="31"/>
      <c r="SHD3" s="31"/>
      <c r="SHE3" s="31"/>
      <c r="SHF3" s="31"/>
      <c r="SHG3" s="31"/>
      <c r="SHH3" s="31"/>
      <c r="SHI3" s="31"/>
      <c r="SHJ3" s="31"/>
      <c r="SHK3" s="31"/>
      <c r="SHL3" s="31"/>
      <c r="SHM3" s="31"/>
      <c r="SHN3" s="31"/>
      <c r="SHO3" s="31"/>
      <c r="SHP3" s="31"/>
      <c r="SHQ3" s="31"/>
      <c r="SHR3" s="31"/>
      <c r="SHS3" s="31"/>
      <c r="SHT3" s="31"/>
      <c r="SHU3" s="31"/>
      <c r="SHV3" s="31"/>
      <c r="SHW3" s="31"/>
      <c r="SHX3" s="31"/>
      <c r="SHY3" s="31"/>
      <c r="SHZ3" s="31"/>
      <c r="SIA3" s="31"/>
      <c r="SIB3" s="31"/>
      <c r="SIC3" s="31"/>
      <c r="SID3" s="31"/>
      <c r="SIE3" s="31"/>
      <c r="SIF3" s="31"/>
      <c r="SIG3" s="31"/>
      <c r="SIH3" s="31"/>
      <c r="SII3" s="31"/>
      <c r="SIJ3" s="31"/>
      <c r="SIK3" s="31"/>
      <c r="SIL3" s="31"/>
      <c r="SIM3" s="31"/>
      <c r="SIN3" s="31"/>
      <c r="SIO3" s="31"/>
      <c r="SIP3" s="31"/>
      <c r="SIQ3" s="31"/>
      <c r="SIR3" s="31"/>
      <c r="SIS3" s="31"/>
      <c r="SIT3" s="31"/>
      <c r="SIU3" s="31"/>
      <c r="SIV3" s="31"/>
      <c r="SIW3" s="31"/>
      <c r="SIX3" s="31"/>
      <c r="SIY3" s="31"/>
      <c r="SIZ3" s="31"/>
      <c r="SJA3" s="31"/>
      <c r="SJB3" s="31"/>
      <c r="SJC3" s="31"/>
      <c r="SJD3" s="31"/>
      <c r="SJE3" s="31"/>
      <c r="SJF3" s="31"/>
      <c r="SJG3" s="31"/>
      <c r="SJH3" s="31"/>
      <c r="SJI3" s="31"/>
      <c r="SJJ3" s="31"/>
      <c r="SJK3" s="31"/>
      <c r="SJL3" s="31"/>
      <c r="SJM3" s="31"/>
      <c r="SJN3" s="31"/>
      <c r="SJO3" s="31"/>
      <c r="SJP3" s="31"/>
      <c r="SJQ3" s="31"/>
      <c r="SJR3" s="31"/>
      <c r="SJS3" s="31"/>
      <c r="SJT3" s="31"/>
      <c r="SJU3" s="31"/>
      <c r="SJV3" s="31"/>
      <c r="SJW3" s="31"/>
      <c r="SJX3" s="31"/>
      <c r="SJY3" s="31"/>
      <c r="SJZ3" s="31"/>
      <c r="SKA3" s="31"/>
      <c r="SKB3" s="31"/>
      <c r="SKC3" s="31"/>
      <c r="SKD3" s="31"/>
      <c r="SKE3" s="31"/>
      <c r="SKF3" s="31"/>
      <c r="SKG3" s="31"/>
      <c r="SKH3" s="31"/>
      <c r="SKI3" s="31"/>
      <c r="SKJ3" s="31"/>
      <c r="SKK3" s="31"/>
      <c r="SKL3" s="31"/>
      <c r="SKM3" s="31"/>
      <c r="SKN3" s="31"/>
      <c r="SKO3" s="31"/>
      <c r="SKP3" s="31"/>
      <c r="SKQ3" s="31"/>
      <c r="SKR3" s="31"/>
      <c r="SKS3" s="31"/>
      <c r="SKT3" s="31"/>
      <c r="SKU3" s="31"/>
      <c r="SKV3" s="31"/>
      <c r="SKW3" s="31"/>
      <c r="SKX3" s="31"/>
      <c r="SKY3" s="31"/>
      <c r="SKZ3" s="31"/>
      <c r="SLA3" s="31"/>
      <c r="SLB3" s="31"/>
      <c r="SLC3" s="31"/>
      <c r="SLD3" s="31"/>
      <c r="SLE3" s="31"/>
      <c r="SLF3" s="31"/>
      <c r="SLG3" s="31"/>
      <c r="SLH3" s="31"/>
      <c r="SLI3" s="31"/>
      <c r="SLJ3" s="31"/>
      <c r="SLK3" s="31"/>
      <c r="SLL3" s="31"/>
      <c r="SLM3" s="31"/>
      <c r="SLN3" s="31"/>
      <c r="SLO3" s="31"/>
      <c r="SLP3" s="31"/>
      <c r="SLQ3" s="31"/>
      <c r="SLR3" s="31"/>
      <c r="SLS3" s="31"/>
      <c r="SLT3" s="31"/>
      <c r="SLU3" s="31"/>
      <c r="SLV3" s="31"/>
      <c r="SLW3" s="31"/>
      <c r="SLX3" s="31"/>
      <c r="SLY3" s="31"/>
      <c r="SLZ3" s="31"/>
      <c r="SMA3" s="31"/>
      <c r="SMB3" s="31"/>
      <c r="SMC3" s="31"/>
      <c r="SMD3" s="31"/>
      <c r="SME3" s="31"/>
      <c r="SMF3" s="31"/>
      <c r="SMG3" s="31"/>
      <c r="SMH3" s="31"/>
      <c r="SMI3" s="31"/>
      <c r="SMJ3" s="31"/>
      <c r="SMK3" s="31"/>
      <c r="SML3" s="31"/>
      <c r="SMM3" s="31"/>
      <c r="SMN3" s="31"/>
      <c r="SMO3" s="31"/>
      <c r="SMP3" s="31"/>
      <c r="SMQ3" s="31"/>
      <c r="SMR3" s="31"/>
      <c r="SMS3" s="31"/>
      <c r="SMT3" s="31"/>
      <c r="SMU3" s="31"/>
      <c r="SMV3" s="31"/>
      <c r="SMW3" s="31"/>
      <c r="SMX3" s="31"/>
      <c r="SMY3" s="31"/>
      <c r="SMZ3" s="31"/>
      <c r="SNA3" s="31"/>
      <c r="SNB3" s="31"/>
      <c r="SNC3" s="31"/>
      <c r="SND3" s="31"/>
      <c r="SNE3" s="31"/>
      <c r="SNF3" s="31"/>
      <c r="SNG3" s="31"/>
      <c r="SNH3" s="31"/>
      <c r="SNI3" s="31"/>
      <c r="SNJ3" s="31"/>
      <c r="SNK3" s="31"/>
      <c r="SNL3" s="31"/>
      <c r="SNM3" s="31"/>
      <c r="SNN3" s="31"/>
      <c r="SNO3" s="31"/>
      <c r="SNP3" s="31"/>
      <c r="SNQ3" s="31"/>
      <c r="SNR3" s="31"/>
      <c r="SNS3" s="31"/>
      <c r="SNT3" s="31"/>
      <c r="SNU3" s="31"/>
      <c r="SNV3" s="31"/>
      <c r="SNW3" s="31"/>
      <c r="SNX3" s="31"/>
      <c r="SNY3" s="31"/>
      <c r="SNZ3" s="31"/>
      <c r="SOA3" s="31"/>
      <c r="SOB3" s="31"/>
      <c r="SOC3" s="31"/>
      <c r="SOD3" s="31"/>
      <c r="SOE3" s="31"/>
      <c r="SOF3" s="31"/>
      <c r="SOG3" s="31"/>
      <c r="SOH3" s="31"/>
      <c r="SOI3" s="31"/>
      <c r="SOJ3" s="31"/>
      <c r="SOK3" s="31"/>
      <c r="SOL3" s="31"/>
      <c r="SOM3" s="31"/>
      <c r="SON3" s="31"/>
      <c r="SOO3" s="31"/>
      <c r="SOP3" s="31"/>
      <c r="SOQ3" s="31"/>
      <c r="SOR3" s="31"/>
      <c r="SOS3" s="31"/>
      <c r="SOT3" s="31"/>
      <c r="SOU3" s="31"/>
      <c r="SOV3" s="31"/>
      <c r="SOW3" s="31"/>
      <c r="SOX3" s="31"/>
      <c r="SOY3" s="31"/>
      <c r="SOZ3" s="31"/>
      <c r="SPA3" s="31"/>
      <c r="SPB3" s="31"/>
      <c r="SPC3" s="31"/>
      <c r="SPD3" s="31"/>
      <c r="SPE3" s="31"/>
      <c r="SPF3" s="31"/>
      <c r="SPG3" s="31"/>
      <c r="SPH3" s="31"/>
      <c r="SPI3" s="31"/>
      <c r="SPJ3" s="31"/>
      <c r="SPK3" s="31"/>
      <c r="SPL3" s="31"/>
      <c r="SPM3" s="31"/>
      <c r="SPN3" s="31"/>
      <c r="SPO3" s="31"/>
      <c r="SPP3" s="31"/>
      <c r="SPQ3" s="31"/>
      <c r="SPR3" s="31"/>
      <c r="SPS3" s="31"/>
      <c r="SPT3" s="31"/>
      <c r="SPU3" s="31"/>
      <c r="SPV3" s="31"/>
      <c r="SPW3" s="31"/>
      <c r="SPX3" s="31"/>
      <c r="SPY3" s="31"/>
      <c r="SPZ3" s="31"/>
      <c r="SQA3" s="31"/>
      <c r="SQB3" s="31"/>
      <c r="SQC3" s="31"/>
      <c r="SQD3" s="31"/>
      <c r="SQE3" s="31"/>
      <c r="SQF3" s="31"/>
      <c r="SQG3" s="31"/>
      <c r="SQH3" s="31"/>
      <c r="SQI3" s="31"/>
      <c r="SQJ3" s="31"/>
      <c r="SQK3" s="31"/>
      <c r="SQL3" s="31"/>
      <c r="SQM3" s="31"/>
      <c r="SQN3" s="31"/>
      <c r="SQO3" s="31"/>
      <c r="SQP3" s="31"/>
      <c r="SQQ3" s="31"/>
      <c r="SQR3" s="31"/>
      <c r="SQS3" s="31"/>
      <c r="SQT3" s="31"/>
      <c r="SQU3" s="31"/>
      <c r="SQV3" s="31"/>
      <c r="SQW3" s="31"/>
      <c r="SQX3" s="31"/>
      <c r="SQY3" s="31"/>
      <c r="SQZ3" s="31"/>
      <c r="SRA3" s="31"/>
      <c r="SRB3" s="31"/>
      <c r="SRC3" s="31"/>
      <c r="SRD3" s="31"/>
      <c r="SRE3" s="31"/>
      <c r="SRF3" s="31"/>
      <c r="SRG3" s="31"/>
      <c r="SRH3" s="31"/>
      <c r="SRI3" s="31"/>
      <c r="SRJ3" s="31"/>
      <c r="SRK3" s="31"/>
      <c r="SRL3" s="31"/>
      <c r="SRM3" s="31"/>
      <c r="SRN3" s="31"/>
      <c r="SRO3" s="31"/>
      <c r="SRP3" s="31"/>
      <c r="SRQ3" s="31"/>
      <c r="SRR3" s="31"/>
      <c r="SRS3" s="31"/>
      <c r="SRT3" s="31"/>
      <c r="SRU3" s="31"/>
      <c r="SRV3" s="31"/>
      <c r="SRW3" s="31"/>
      <c r="SRX3" s="31"/>
      <c r="SRY3" s="31"/>
      <c r="SRZ3" s="31"/>
      <c r="SSA3" s="31"/>
      <c r="SSB3" s="31"/>
      <c r="SSC3" s="31"/>
      <c r="SSD3" s="31"/>
      <c r="SSE3" s="31"/>
      <c r="SSF3" s="31"/>
      <c r="SSG3" s="31"/>
      <c r="SSH3" s="31"/>
      <c r="SSI3" s="31"/>
      <c r="SSJ3" s="31"/>
      <c r="SSK3" s="31"/>
      <c r="SSL3" s="31"/>
      <c r="SSM3" s="31"/>
      <c r="SSN3" s="31"/>
      <c r="SSO3" s="31"/>
      <c r="SSP3" s="31"/>
      <c r="SSQ3" s="31"/>
      <c r="SSR3" s="31"/>
      <c r="SSS3" s="31"/>
      <c r="SST3" s="31"/>
      <c r="SSU3" s="31"/>
      <c r="SSV3" s="31"/>
      <c r="SSW3" s="31"/>
      <c r="SSX3" s="31"/>
      <c r="SSY3" s="31"/>
      <c r="SSZ3" s="31"/>
      <c r="STA3" s="31"/>
      <c r="STB3" s="31"/>
      <c r="STC3" s="31"/>
      <c r="STD3" s="31"/>
      <c r="STE3" s="31"/>
      <c r="STF3" s="31"/>
      <c r="STG3" s="31"/>
      <c r="STH3" s="31"/>
      <c r="STI3" s="31"/>
      <c r="STJ3" s="31"/>
      <c r="STK3" s="31"/>
      <c r="STL3" s="31"/>
      <c r="STM3" s="31"/>
      <c r="STN3" s="31"/>
      <c r="STO3" s="31"/>
      <c r="STP3" s="31"/>
      <c r="STQ3" s="31"/>
      <c r="STR3" s="31"/>
      <c r="STS3" s="31"/>
      <c r="STT3" s="31"/>
      <c r="STU3" s="31"/>
      <c r="STV3" s="31"/>
      <c r="STW3" s="31"/>
      <c r="STX3" s="31"/>
      <c r="STY3" s="31"/>
      <c r="STZ3" s="31"/>
      <c r="SUA3" s="31"/>
      <c r="SUB3" s="31"/>
      <c r="SUC3" s="31"/>
      <c r="SUD3" s="31"/>
      <c r="SUE3" s="31"/>
      <c r="SUF3" s="31"/>
      <c r="SUG3" s="31"/>
      <c r="SUH3" s="31"/>
      <c r="SUI3" s="31"/>
      <c r="SUJ3" s="31"/>
      <c r="SUK3" s="31"/>
      <c r="SUL3" s="31"/>
      <c r="SUM3" s="31"/>
      <c r="SUN3" s="31"/>
      <c r="SUO3" s="31"/>
      <c r="SUP3" s="31"/>
      <c r="SUQ3" s="31"/>
      <c r="SUR3" s="31"/>
      <c r="SUS3" s="31"/>
      <c r="SUT3" s="31"/>
      <c r="SUU3" s="31"/>
      <c r="SUV3" s="31"/>
      <c r="SUW3" s="31"/>
      <c r="SUX3" s="31"/>
      <c r="SUY3" s="31"/>
      <c r="SUZ3" s="31"/>
      <c r="SVA3" s="31"/>
      <c r="SVB3" s="31"/>
      <c r="SVC3" s="31"/>
      <c r="SVD3" s="31"/>
      <c r="SVE3" s="31"/>
      <c r="SVF3" s="31"/>
      <c r="SVG3" s="31"/>
      <c r="SVH3" s="31"/>
      <c r="SVI3" s="31"/>
      <c r="SVJ3" s="31"/>
      <c r="SVK3" s="31"/>
      <c r="SVL3" s="31"/>
      <c r="SVM3" s="31"/>
      <c r="SVN3" s="31"/>
      <c r="SVO3" s="31"/>
      <c r="SVP3" s="31"/>
      <c r="SVQ3" s="31"/>
      <c r="SVR3" s="31"/>
      <c r="SVS3" s="31"/>
      <c r="SVT3" s="31"/>
      <c r="SVU3" s="31"/>
      <c r="SVV3" s="31"/>
      <c r="SVW3" s="31"/>
      <c r="SVX3" s="31"/>
      <c r="SVY3" s="31"/>
      <c r="SVZ3" s="31"/>
      <c r="SWA3" s="31"/>
      <c r="SWB3" s="31"/>
      <c r="SWC3" s="31"/>
      <c r="SWD3" s="31"/>
      <c r="SWE3" s="31"/>
      <c r="SWF3" s="31"/>
      <c r="SWG3" s="31"/>
      <c r="SWH3" s="31"/>
      <c r="SWI3" s="31"/>
      <c r="SWJ3" s="31"/>
      <c r="SWK3" s="31"/>
      <c r="SWL3" s="31"/>
      <c r="SWM3" s="31"/>
      <c r="SWN3" s="31"/>
      <c r="SWO3" s="31"/>
      <c r="SWP3" s="31"/>
      <c r="SWQ3" s="31"/>
      <c r="SWR3" s="31"/>
      <c r="SWS3" s="31"/>
      <c r="SWT3" s="31"/>
      <c r="SWU3" s="31"/>
      <c r="SWV3" s="31"/>
      <c r="SWW3" s="31"/>
      <c r="SWX3" s="31"/>
      <c r="SWY3" s="31"/>
      <c r="SWZ3" s="31"/>
      <c r="SXA3" s="31"/>
      <c r="SXB3" s="31"/>
      <c r="SXC3" s="31"/>
      <c r="SXD3" s="31"/>
      <c r="SXE3" s="31"/>
      <c r="SXF3" s="31"/>
      <c r="SXG3" s="31"/>
      <c r="SXH3" s="31"/>
      <c r="SXI3" s="31"/>
      <c r="SXJ3" s="31"/>
      <c r="SXK3" s="31"/>
      <c r="SXL3" s="31"/>
      <c r="SXM3" s="31"/>
      <c r="SXN3" s="31"/>
      <c r="SXO3" s="31"/>
      <c r="SXP3" s="31"/>
      <c r="SXQ3" s="31"/>
      <c r="SXR3" s="31"/>
      <c r="SXS3" s="31"/>
      <c r="SXT3" s="31"/>
      <c r="SXU3" s="31"/>
      <c r="SXV3" s="31"/>
      <c r="SXW3" s="31"/>
      <c r="SXX3" s="31"/>
      <c r="SXY3" s="31"/>
      <c r="SXZ3" s="31"/>
      <c r="SYA3" s="31"/>
      <c r="SYB3" s="31"/>
      <c r="SYC3" s="31"/>
      <c r="SYD3" s="31"/>
      <c r="SYE3" s="31"/>
      <c r="SYF3" s="31"/>
      <c r="SYG3" s="31"/>
      <c r="SYH3" s="31"/>
      <c r="SYI3" s="31"/>
      <c r="SYJ3" s="31"/>
      <c r="SYK3" s="31"/>
      <c r="SYL3" s="31"/>
      <c r="SYM3" s="31"/>
      <c r="SYN3" s="31"/>
      <c r="SYO3" s="31"/>
      <c r="SYP3" s="31"/>
      <c r="SYQ3" s="31"/>
      <c r="SYR3" s="31"/>
      <c r="SYS3" s="31"/>
      <c r="SYT3" s="31"/>
      <c r="SYU3" s="31"/>
      <c r="SYV3" s="31"/>
      <c r="SYW3" s="31"/>
      <c r="SYX3" s="31"/>
      <c r="SYY3" s="31"/>
      <c r="SYZ3" s="31"/>
      <c r="SZA3" s="31"/>
      <c r="SZB3" s="31"/>
      <c r="SZC3" s="31"/>
      <c r="SZD3" s="31"/>
      <c r="SZE3" s="31"/>
      <c r="SZF3" s="31"/>
      <c r="SZG3" s="31"/>
      <c r="SZH3" s="31"/>
      <c r="SZI3" s="31"/>
      <c r="SZJ3" s="31"/>
      <c r="SZK3" s="31"/>
      <c r="SZL3" s="31"/>
      <c r="SZM3" s="31"/>
      <c r="SZN3" s="31"/>
      <c r="SZO3" s="31"/>
      <c r="SZP3" s="31"/>
      <c r="SZQ3" s="31"/>
      <c r="SZR3" s="31"/>
      <c r="SZS3" s="31"/>
      <c r="SZT3" s="31"/>
      <c r="SZU3" s="31"/>
      <c r="SZV3" s="31"/>
      <c r="SZW3" s="31"/>
      <c r="SZX3" s="31"/>
      <c r="SZY3" s="31"/>
      <c r="SZZ3" s="31"/>
      <c r="TAA3" s="31"/>
      <c r="TAB3" s="31"/>
      <c r="TAC3" s="31"/>
      <c r="TAD3" s="31"/>
      <c r="TAE3" s="31"/>
      <c r="TAF3" s="31"/>
      <c r="TAG3" s="31"/>
      <c r="TAH3" s="31"/>
      <c r="TAI3" s="31"/>
      <c r="TAJ3" s="31"/>
      <c r="TAK3" s="31"/>
      <c r="TAL3" s="31"/>
      <c r="TAM3" s="31"/>
      <c r="TAN3" s="31"/>
      <c r="TAO3" s="31"/>
      <c r="TAP3" s="31"/>
      <c r="TAQ3" s="31"/>
      <c r="TAR3" s="31"/>
      <c r="TAS3" s="31"/>
      <c r="TAT3" s="31"/>
      <c r="TAU3" s="31"/>
      <c r="TAV3" s="31"/>
      <c r="TAW3" s="31"/>
      <c r="TAX3" s="31"/>
      <c r="TAY3" s="31"/>
      <c r="TAZ3" s="31"/>
      <c r="TBA3" s="31"/>
      <c r="TBB3" s="31"/>
      <c r="TBC3" s="31"/>
      <c r="TBD3" s="31"/>
      <c r="TBE3" s="31"/>
      <c r="TBF3" s="31"/>
      <c r="TBG3" s="31"/>
      <c r="TBH3" s="31"/>
      <c r="TBI3" s="31"/>
      <c r="TBJ3" s="31"/>
      <c r="TBK3" s="31"/>
      <c r="TBL3" s="31"/>
      <c r="TBM3" s="31"/>
      <c r="TBN3" s="31"/>
      <c r="TBO3" s="31"/>
      <c r="TBP3" s="31"/>
      <c r="TBQ3" s="31"/>
      <c r="TBR3" s="31"/>
      <c r="TBS3" s="31"/>
      <c r="TBT3" s="31"/>
      <c r="TBU3" s="31"/>
      <c r="TBV3" s="31"/>
      <c r="TBW3" s="31"/>
      <c r="TBX3" s="31"/>
      <c r="TBY3" s="31"/>
      <c r="TBZ3" s="31"/>
      <c r="TCA3" s="31"/>
      <c r="TCB3" s="31"/>
      <c r="TCC3" s="31"/>
      <c r="TCD3" s="31"/>
      <c r="TCE3" s="31"/>
      <c r="TCF3" s="31"/>
      <c r="TCG3" s="31"/>
      <c r="TCH3" s="31"/>
      <c r="TCI3" s="31"/>
      <c r="TCJ3" s="31"/>
      <c r="TCK3" s="31"/>
      <c r="TCL3" s="31"/>
      <c r="TCM3" s="31"/>
      <c r="TCN3" s="31"/>
      <c r="TCO3" s="31"/>
      <c r="TCP3" s="31"/>
      <c r="TCQ3" s="31"/>
      <c r="TCR3" s="31"/>
      <c r="TCS3" s="31"/>
      <c r="TCT3" s="31"/>
      <c r="TCU3" s="31"/>
      <c r="TCV3" s="31"/>
      <c r="TCW3" s="31"/>
      <c r="TCX3" s="31"/>
      <c r="TCY3" s="31"/>
      <c r="TCZ3" s="31"/>
      <c r="TDA3" s="31"/>
      <c r="TDB3" s="31"/>
      <c r="TDC3" s="31"/>
      <c r="TDD3" s="31"/>
      <c r="TDE3" s="31"/>
      <c r="TDF3" s="31"/>
      <c r="TDG3" s="31"/>
      <c r="TDH3" s="31"/>
      <c r="TDI3" s="31"/>
      <c r="TDJ3" s="31"/>
      <c r="TDK3" s="31"/>
      <c r="TDL3" s="31"/>
      <c r="TDM3" s="31"/>
      <c r="TDN3" s="31"/>
      <c r="TDO3" s="31"/>
      <c r="TDP3" s="31"/>
      <c r="TDQ3" s="31"/>
      <c r="TDR3" s="31"/>
      <c r="TDS3" s="31"/>
      <c r="TDT3" s="31"/>
      <c r="TDU3" s="31"/>
      <c r="TDV3" s="31"/>
      <c r="TDW3" s="31"/>
      <c r="TDX3" s="31"/>
      <c r="TDY3" s="31"/>
      <c r="TDZ3" s="31"/>
      <c r="TEA3" s="31"/>
      <c r="TEB3" s="31"/>
      <c r="TEC3" s="31"/>
      <c r="TED3" s="31"/>
      <c r="TEE3" s="31"/>
      <c r="TEF3" s="31"/>
      <c r="TEG3" s="31"/>
      <c r="TEH3" s="31"/>
      <c r="TEI3" s="31"/>
      <c r="TEJ3" s="31"/>
      <c r="TEK3" s="31"/>
      <c r="TEL3" s="31"/>
      <c r="TEM3" s="31"/>
      <c r="TEN3" s="31"/>
      <c r="TEO3" s="31"/>
      <c r="TEP3" s="31"/>
      <c r="TEQ3" s="31"/>
      <c r="TER3" s="31"/>
      <c r="TES3" s="31"/>
      <c r="TET3" s="31"/>
      <c r="TEU3" s="31"/>
      <c r="TEV3" s="31"/>
      <c r="TEW3" s="31"/>
      <c r="TEX3" s="31"/>
      <c r="TEY3" s="31"/>
      <c r="TEZ3" s="31"/>
      <c r="TFA3" s="31"/>
      <c r="TFB3" s="31"/>
      <c r="TFC3" s="31"/>
      <c r="TFD3" s="31"/>
      <c r="TFE3" s="31"/>
      <c r="TFF3" s="31"/>
      <c r="TFG3" s="31"/>
      <c r="TFH3" s="31"/>
      <c r="TFI3" s="31"/>
      <c r="TFJ3" s="31"/>
      <c r="TFK3" s="31"/>
      <c r="TFL3" s="31"/>
      <c r="TFM3" s="31"/>
      <c r="TFN3" s="31"/>
      <c r="TFO3" s="31"/>
      <c r="TFP3" s="31"/>
      <c r="TFQ3" s="31"/>
      <c r="TFR3" s="31"/>
      <c r="TFS3" s="31"/>
      <c r="TFT3" s="31"/>
      <c r="TFU3" s="31"/>
      <c r="TFV3" s="31"/>
      <c r="TFW3" s="31"/>
      <c r="TFX3" s="31"/>
      <c r="TFY3" s="31"/>
      <c r="TFZ3" s="31"/>
      <c r="TGA3" s="31"/>
      <c r="TGB3" s="31"/>
      <c r="TGC3" s="31"/>
      <c r="TGD3" s="31"/>
      <c r="TGE3" s="31"/>
      <c r="TGF3" s="31"/>
      <c r="TGG3" s="31"/>
      <c r="TGH3" s="31"/>
      <c r="TGI3" s="31"/>
      <c r="TGJ3" s="31"/>
      <c r="TGK3" s="31"/>
      <c r="TGL3" s="31"/>
      <c r="TGM3" s="31"/>
      <c r="TGN3" s="31"/>
      <c r="TGO3" s="31"/>
      <c r="TGP3" s="31"/>
      <c r="TGQ3" s="31"/>
      <c r="TGR3" s="31"/>
      <c r="TGS3" s="31"/>
      <c r="TGT3" s="31"/>
      <c r="TGU3" s="31"/>
      <c r="TGV3" s="31"/>
      <c r="TGW3" s="31"/>
      <c r="TGX3" s="31"/>
      <c r="TGY3" s="31"/>
      <c r="TGZ3" s="31"/>
      <c r="THA3" s="31"/>
      <c r="THB3" s="31"/>
      <c r="THC3" s="31"/>
      <c r="THD3" s="31"/>
      <c r="THE3" s="31"/>
      <c r="THF3" s="31"/>
      <c r="THG3" s="31"/>
      <c r="THH3" s="31"/>
      <c r="THI3" s="31"/>
      <c r="THJ3" s="31"/>
      <c r="THK3" s="31"/>
      <c r="THL3" s="31"/>
      <c r="THM3" s="31"/>
      <c r="THN3" s="31"/>
      <c r="THO3" s="31"/>
      <c r="THP3" s="31"/>
      <c r="THQ3" s="31"/>
      <c r="THR3" s="31"/>
      <c r="THS3" s="31"/>
      <c r="THT3" s="31"/>
      <c r="THU3" s="31"/>
      <c r="THV3" s="31"/>
      <c r="THW3" s="31"/>
      <c r="THX3" s="31"/>
      <c r="THY3" s="31"/>
      <c r="THZ3" s="31"/>
      <c r="TIA3" s="31"/>
      <c r="TIB3" s="31"/>
      <c r="TIC3" s="31"/>
      <c r="TID3" s="31"/>
      <c r="TIE3" s="31"/>
      <c r="TIF3" s="31"/>
      <c r="TIG3" s="31"/>
      <c r="TIH3" s="31"/>
      <c r="TII3" s="31"/>
      <c r="TIJ3" s="31"/>
      <c r="TIK3" s="31"/>
      <c r="TIL3" s="31"/>
      <c r="TIM3" s="31"/>
      <c r="TIN3" s="31"/>
      <c r="TIO3" s="31"/>
      <c r="TIP3" s="31"/>
      <c r="TIQ3" s="31"/>
      <c r="TIR3" s="31"/>
      <c r="TIS3" s="31"/>
      <c r="TIT3" s="31"/>
      <c r="TIU3" s="31"/>
      <c r="TIV3" s="31"/>
      <c r="TIW3" s="31"/>
      <c r="TIX3" s="31"/>
      <c r="TIY3" s="31"/>
      <c r="TIZ3" s="31"/>
      <c r="TJA3" s="31"/>
      <c r="TJB3" s="31"/>
      <c r="TJC3" s="31"/>
      <c r="TJD3" s="31"/>
      <c r="TJE3" s="31"/>
      <c r="TJF3" s="31"/>
      <c r="TJG3" s="31"/>
      <c r="TJH3" s="31"/>
      <c r="TJI3" s="31"/>
      <c r="TJJ3" s="31"/>
      <c r="TJK3" s="31"/>
      <c r="TJL3" s="31"/>
      <c r="TJM3" s="31"/>
      <c r="TJN3" s="31"/>
      <c r="TJO3" s="31"/>
      <c r="TJP3" s="31"/>
      <c r="TJQ3" s="31"/>
      <c r="TJR3" s="31"/>
      <c r="TJS3" s="31"/>
      <c r="TJT3" s="31"/>
      <c r="TJU3" s="31"/>
      <c r="TJV3" s="31"/>
      <c r="TJW3" s="31"/>
      <c r="TJX3" s="31"/>
      <c r="TJY3" s="31"/>
      <c r="TJZ3" s="31"/>
      <c r="TKA3" s="31"/>
      <c r="TKB3" s="31"/>
      <c r="TKC3" s="31"/>
      <c r="TKD3" s="31"/>
      <c r="TKE3" s="31"/>
      <c r="TKF3" s="31"/>
      <c r="TKG3" s="31"/>
      <c r="TKH3" s="31"/>
      <c r="TKI3" s="31"/>
      <c r="TKJ3" s="31"/>
      <c r="TKK3" s="31"/>
      <c r="TKL3" s="31"/>
      <c r="TKM3" s="31"/>
      <c r="TKN3" s="31"/>
      <c r="TKO3" s="31"/>
      <c r="TKP3" s="31"/>
      <c r="TKQ3" s="31"/>
      <c r="TKR3" s="31"/>
      <c r="TKS3" s="31"/>
      <c r="TKT3" s="31"/>
      <c r="TKU3" s="31"/>
      <c r="TKV3" s="31"/>
      <c r="TKW3" s="31"/>
      <c r="TKX3" s="31"/>
      <c r="TKY3" s="31"/>
      <c r="TKZ3" s="31"/>
      <c r="TLA3" s="31"/>
      <c r="TLB3" s="31"/>
      <c r="TLC3" s="31"/>
      <c r="TLD3" s="31"/>
      <c r="TLE3" s="31"/>
      <c r="TLF3" s="31"/>
      <c r="TLG3" s="31"/>
      <c r="TLH3" s="31"/>
      <c r="TLI3" s="31"/>
      <c r="TLJ3" s="31"/>
      <c r="TLK3" s="31"/>
      <c r="TLL3" s="31"/>
      <c r="TLM3" s="31"/>
      <c r="TLN3" s="31"/>
      <c r="TLO3" s="31"/>
      <c r="TLP3" s="31"/>
      <c r="TLQ3" s="31"/>
      <c r="TLR3" s="31"/>
      <c r="TLS3" s="31"/>
      <c r="TLT3" s="31"/>
      <c r="TLU3" s="31"/>
      <c r="TLV3" s="31"/>
      <c r="TLW3" s="31"/>
      <c r="TLX3" s="31"/>
      <c r="TLY3" s="31"/>
      <c r="TLZ3" s="31"/>
      <c r="TMA3" s="31"/>
      <c r="TMB3" s="31"/>
      <c r="TMC3" s="31"/>
      <c r="TMD3" s="31"/>
      <c r="TME3" s="31"/>
      <c r="TMF3" s="31"/>
      <c r="TMG3" s="31"/>
      <c r="TMH3" s="31"/>
      <c r="TMI3" s="31"/>
      <c r="TMJ3" s="31"/>
      <c r="TMK3" s="31"/>
      <c r="TML3" s="31"/>
      <c r="TMM3" s="31"/>
      <c r="TMN3" s="31"/>
      <c r="TMO3" s="31"/>
      <c r="TMP3" s="31"/>
      <c r="TMQ3" s="31"/>
      <c r="TMR3" s="31"/>
      <c r="TMS3" s="31"/>
      <c r="TMT3" s="31"/>
      <c r="TMU3" s="31"/>
      <c r="TMV3" s="31"/>
      <c r="TMW3" s="31"/>
      <c r="TMX3" s="31"/>
      <c r="TMY3" s="31"/>
      <c r="TMZ3" s="31"/>
      <c r="TNA3" s="31"/>
      <c r="TNB3" s="31"/>
      <c r="TNC3" s="31"/>
      <c r="TND3" s="31"/>
      <c r="TNE3" s="31"/>
      <c r="TNF3" s="31"/>
      <c r="TNG3" s="31"/>
      <c r="TNH3" s="31"/>
      <c r="TNI3" s="31"/>
      <c r="TNJ3" s="31"/>
      <c r="TNK3" s="31"/>
      <c r="TNL3" s="31"/>
      <c r="TNM3" s="31"/>
      <c r="TNN3" s="31"/>
      <c r="TNO3" s="31"/>
      <c r="TNP3" s="31"/>
      <c r="TNQ3" s="31"/>
      <c r="TNR3" s="31"/>
      <c r="TNS3" s="31"/>
      <c r="TNT3" s="31"/>
      <c r="TNU3" s="31"/>
      <c r="TNV3" s="31"/>
      <c r="TNW3" s="31"/>
      <c r="TNX3" s="31"/>
      <c r="TNY3" s="31"/>
      <c r="TNZ3" s="31"/>
      <c r="TOA3" s="31"/>
      <c r="TOB3" s="31"/>
      <c r="TOC3" s="31"/>
      <c r="TOD3" s="31"/>
      <c r="TOE3" s="31"/>
      <c r="TOF3" s="31"/>
      <c r="TOG3" s="31"/>
      <c r="TOH3" s="31"/>
      <c r="TOI3" s="31"/>
      <c r="TOJ3" s="31"/>
      <c r="TOK3" s="31"/>
      <c r="TOL3" s="31"/>
      <c r="TOM3" s="31"/>
      <c r="TON3" s="31"/>
      <c r="TOO3" s="31"/>
      <c r="TOP3" s="31"/>
      <c r="TOQ3" s="31"/>
      <c r="TOR3" s="31"/>
      <c r="TOS3" s="31"/>
      <c r="TOT3" s="31"/>
      <c r="TOU3" s="31"/>
      <c r="TOV3" s="31"/>
      <c r="TOW3" s="31"/>
      <c r="TOX3" s="31"/>
      <c r="TOY3" s="31"/>
      <c r="TOZ3" s="31"/>
      <c r="TPA3" s="31"/>
      <c r="TPB3" s="31"/>
      <c r="TPC3" s="31"/>
      <c r="TPD3" s="31"/>
      <c r="TPE3" s="31"/>
      <c r="TPF3" s="31"/>
      <c r="TPG3" s="31"/>
      <c r="TPH3" s="31"/>
      <c r="TPI3" s="31"/>
      <c r="TPJ3" s="31"/>
      <c r="TPK3" s="31"/>
      <c r="TPL3" s="31"/>
      <c r="TPM3" s="31"/>
      <c r="TPN3" s="31"/>
      <c r="TPO3" s="31"/>
      <c r="TPP3" s="31"/>
      <c r="TPQ3" s="31"/>
      <c r="TPR3" s="31"/>
      <c r="TPS3" s="31"/>
      <c r="TPT3" s="31"/>
      <c r="TPU3" s="31"/>
      <c r="TPV3" s="31"/>
      <c r="TPW3" s="31"/>
      <c r="TPX3" s="31"/>
      <c r="TPY3" s="31"/>
      <c r="TPZ3" s="31"/>
      <c r="TQA3" s="31"/>
      <c r="TQB3" s="31"/>
      <c r="TQC3" s="31"/>
      <c r="TQD3" s="31"/>
      <c r="TQE3" s="31"/>
      <c r="TQF3" s="31"/>
      <c r="TQG3" s="31"/>
      <c r="TQH3" s="31"/>
      <c r="TQI3" s="31"/>
      <c r="TQJ3" s="31"/>
      <c r="TQK3" s="31"/>
      <c r="TQL3" s="31"/>
      <c r="TQM3" s="31"/>
      <c r="TQN3" s="31"/>
      <c r="TQO3" s="31"/>
      <c r="TQP3" s="31"/>
      <c r="TQQ3" s="31"/>
      <c r="TQR3" s="31"/>
      <c r="TQS3" s="31"/>
      <c r="TQT3" s="31"/>
      <c r="TQU3" s="31"/>
      <c r="TQV3" s="31"/>
      <c r="TQW3" s="31"/>
      <c r="TQX3" s="31"/>
      <c r="TQY3" s="31"/>
      <c r="TQZ3" s="31"/>
      <c r="TRA3" s="31"/>
      <c r="TRB3" s="31"/>
      <c r="TRC3" s="31"/>
      <c r="TRD3" s="31"/>
      <c r="TRE3" s="31"/>
      <c r="TRF3" s="31"/>
      <c r="TRG3" s="31"/>
      <c r="TRH3" s="31"/>
      <c r="TRI3" s="31"/>
      <c r="TRJ3" s="31"/>
      <c r="TRK3" s="31"/>
      <c r="TRL3" s="31"/>
      <c r="TRM3" s="31"/>
      <c r="TRN3" s="31"/>
      <c r="TRO3" s="31"/>
      <c r="TRP3" s="31"/>
      <c r="TRQ3" s="31"/>
      <c r="TRR3" s="31"/>
      <c r="TRS3" s="31"/>
      <c r="TRT3" s="31"/>
      <c r="TRU3" s="31"/>
      <c r="TRV3" s="31"/>
      <c r="TRW3" s="31"/>
      <c r="TRX3" s="31"/>
      <c r="TRY3" s="31"/>
      <c r="TRZ3" s="31"/>
      <c r="TSA3" s="31"/>
      <c r="TSB3" s="31"/>
      <c r="TSC3" s="31"/>
      <c r="TSD3" s="31"/>
      <c r="TSE3" s="31"/>
      <c r="TSF3" s="31"/>
      <c r="TSG3" s="31"/>
      <c r="TSH3" s="31"/>
      <c r="TSI3" s="31"/>
      <c r="TSJ3" s="31"/>
      <c r="TSK3" s="31"/>
      <c r="TSL3" s="31"/>
      <c r="TSM3" s="31"/>
      <c r="TSN3" s="31"/>
      <c r="TSO3" s="31"/>
      <c r="TSP3" s="31"/>
      <c r="TSQ3" s="31"/>
      <c r="TSR3" s="31"/>
      <c r="TSS3" s="31"/>
      <c r="TST3" s="31"/>
      <c r="TSU3" s="31"/>
      <c r="TSV3" s="31"/>
      <c r="TSW3" s="31"/>
      <c r="TSX3" s="31"/>
      <c r="TSY3" s="31"/>
      <c r="TSZ3" s="31"/>
      <c r="TTA3" s="31"/>
      <c r="TTB3" s="31"/>
      <c r="TTC3" s="31"/>
      <c r="TTD3" s="31"/>
      <c r="TTE3" s="31"/>
      <c r="TTF3" s="31"/>
      <c r="TTG3" s="31"/>
      <c r="TTH3" s="31"/>
      <c r="TTI3" s="31"/>
      <c r="TTJ3" s="31"/>
      <c r="TTK3" s="31"/>
      <c r="TTL3" s="31"/>
      <c r="TTM3" s="31"/>
      <c r="TTN3" s="31"/>
      <c r="TTO3" s="31"/>
      <c r="TTP3" s="31"/>
      <c r="TTQ3" s="31"/>
      <c r="TTR3" s="31"/>
      <c r="TTS3" s="31"/>
      <c r="TTT3" s="31"/>
      <c r="TTU3" s="31"/>
      <c r="TTV3" s="31"/>
      <c r="TTW3" s="31"/>
      <c r="TTX3" s="31"/>
      <c r="TTY3" s="31"/>
      <c r="TTZ3" s="31"/>
      <c r="TUA3" s="31"/>
      <c r="TUB3" s="31"/>
      <c r="TUC3" s="31"/>
      <c r="TUD3" s="31"/>
      <c r="TUE3" s="31"/>
      <c r="TUF3" s="31"/>
      <c r="TUG3" s="31"/>
      <c r="TUH3" s="31"/>
      <c r="TUI3" s="31"/>
      <c r="TUJ3" s="31"/>
      <c r="TUK3" s="31"/>
      <c r="TUL3" s="31"/>
      <c r="TUM3" s="31"/>
      <c r="TUN3" s="31"/>
      <c r="TUO3" s="31"/>
      <c r="TUP3" s="31"/>
      <c r="TUQ3" s="31"/>
      <c r="TUR3" s="31"/>
      <c r="TUS3" s="31"/>
      <c r="TUT3" s="31"/>
      <c r="TUU3" s="31"/>
      <c r="TUV3" s="31"/>
      <c r="TUW3" s="31"/>
      <c r="TUX3" s="31"/>
      <c r="TUY3" s="31"/>
      <c r="TUZ3" s="31"/>
      <c r="TVA3" s="31"/>
      <c r="TVB3" s="31"/>
      <c r="TVC3" s="31"/>
      <c r="TVD3" s="31"/>
      <c r="TVE3" s="31"/>
      <c r="TVF3" s="31"/>
      <c r="TVG3" s="31"/>
      <c r="TVH3" s="31"/>
      <c r="TVI3" s="31"/>
      <c r="TVJ3" s="31"/>
      <c r="TVK3" s="31"/>
      <c r="TVL3" s="31"/>
      <c r="TVM3" s="31"/>
      <c r="TVN3" s="31"/>
      <c r="TVO3" s="31"/>
      <c r="TVP3" s="31"/>
      <c r="TVQ3" s="31"/>
      <c r="TVR3" s="31"/>
      <c r="TVS3" s="31"/>
      <c r="TVT3" s="31"/>
      <c r="TVU3" s="31"/>
      <c r="TVV3" s="31"/>
      <c r="TVW3" s="31"/>
      <c r="TVX3" s="31"/>
      <c r="TVY3" s="31"/>
      <c r="TVZ3" s="31"/>
      <c r="TWA3" s="31"/>
      <c r="TWB3" s="31"/>
      <c r="TWC3" s="31"/>
      <c r="TWD3" s="31"/>
      <c r="TWE3" s="31"/>
      <c r="TWF3" s="31"/>
      <c r="TWG3" s="31"/>
      <c r="TWH3" s="31"/>
      <c r="TWI3" s="31"/>
      <c r="TWJ3" s="31"/>
      <c r="TWK3" s="31"/>
      <c r="TWL3" s="31"/>
      <c r="TWM3" s="31"/>
      <c r="TWN3" s="31"/>
      <c r="TWO3" s="31"/>
      <c r="TWP3" s="31"/>
      <c r="TWQ3" s="31"/>
      <c r="TWR3" s="31"/>
      <c r="TWS3" s="31"/>
      <c r="TWT3" s="31"/>
      <c r="TWU3" s="31"/>
      <c r="TWV3" s="31"/>
      <c r="TWW3" s="31"/>
      <c r="TWX3" s="31"/>
      <c r="TWY3" s="31"/>
      <c r="TWZ3" s="31"/>
      <c r="TXA3" s="31"/>
      <c r="TXB3" s="31"/>
      <c r="TXC3" s="31"/>
      <c r="TXD3" s="31"/>
      <c r="TXE3" s="31"/>
      <c r="TXF3" s="31"/>
      <c r="TXG3" s="31"/>
      <c r="TXH3" s="31"/>
      <c r="TXI3" s="31"/>
      <c r="TXJ3" s="31"/>
      <c r="TXK3" s="31"/>
      <c r="TXL3" s="31"/>
      <c r="TXM3" s="31"/>
      <c r="TXN3" s="31"/>
      <c r="TXO3" s="31"/>
      <c r="TXP3" s="31"/>
      <c r="TXQ3" s="31"/>
      <c r="TXR3" s="31"/>
      <c r="TXS3" s="31"/>
      <c r="TXT3" s="31"/>
      <c r="TXU3" s="31"/>
      <c r="TXV3" s="31"/>
      <c r="TXW3" s="31"/>
      <c r="TXX3" s="31"/>
      <c r="TXY3" s="31"/>
      <c r="TXZ3" s="31"/>
      <c r="TYA3" s="31"/>
      <c r="TYB3" s="31"/>
      <c r="TYC3" s="31"/>
      <c r="TYD3" s="31"/>
      <c r="TYE3" s="31"/>
      <c r="TYF3" s="31"/>
      <c r="TYG3" s="31"/>
      <c r="TYH3" s="31"/>
      <c r="TYI3" s="31"/>
      <c r="TYJ3" s="31"/>
      <c r="TYK3" s="31"/>
      <c r="TYL3" s="31"/>
      <c r="TYM3" s="31"/>
      <c r="TYN3" s="31"/>
      <c r="TYO3" s="31"/>
      <c r="TYP3" s="31"/>
      <c r="TYQ3" s="31"/>
      <c r="TYR3" s="31"/>
      <c r="TYS3" s="31"/>
      <c r="TYT3" s="31"/>
      <c r="TYU3" s="31"/>
      <c r="TYV3" s="31"/>
      <c r="TYW3" s="31"/>
      <c r="TYX3" s="31"/>
      <c r="TYY3" s="31"/>
      <c r="TYZ3" s="31"/>
      <c r="TZA3" s="31"/>
      <c r="TZB3" s="31"/>
      <c r="TZC3" s="31"/>
      <c r="TZD3" s="31"/>
      <c r="TZE3" s="31"/>
      <c r="TZF3" s="31"/>
      <c r="TZG3" s="31"/>
      <c r="TZH3" s="31"/>
      <c r="TZI3" s="31"/>
      <c r="TZJ3" s="31"/>
      <c r="TZK3" s="31"/>
      <c r="TZL3" s="31"/>
      <c r="TZM3" s="31"/>
      <c r="TZN3" s="31"/>
      <c r="TZO3" s="31"/>
      <c r="TZP3" s="31"/>
      <c r="TZQ3" s="31"/>
      <c r="TZR3" s="31"/>
      <c r="TZS3" s="31"/>
      <c r="TZT3" s="31"/>
      <c r="TZU3" s="31"/>
      <c r="TZV3" s="31"/>
      <c r="TZW3" s="31"/>
      <c r="TZX3" s="31"/>
      <c r="TZY3" s="31"/>
      <c r="TZZ3" s="31"/>
      <c r="UAA3" s="31"/>
      <c r="UAB3" s="31"/>
      <c r="UAC3" s="31"/>
      <c r="UAD3" s="31"/>
      <c r="UAE3" s="31"/>
      <c r="UAF3" s="31"/>
      <c r="UAG3" s="31"/>
      <c r="UAH3" s="31"/>
      <c r="UAI3" s="31"/>
      <c r="UAJ3" s="31"/>
      <c r="UAK3" s="31"/>
      <c r="UAL3" s="31"/>
      <c r="UAM3" s="31"/>
      <c r="UAN3" s="31"/>
      <c r="UAO3" s="31"/>
      <c r="UAP3" s="31"/>
      <c r="UAQ3" s="31"/>
      <c r="UAR3" s="31"/>
      <c r="UAS3" s="31"/>
      <c r="UAT3" s="31"/>
      <c r="UAU3" s="31"/>
      <c r="UAV3" s="31"/>
      <c r="UAW3" s="31"/>
      <c r="UAX3" s="31"/>
      <c r="UAY3" s="31"/>
      <c r="UAZ3" s="31"/>
      <c r="UBA3" s="31"/>
      <c r="UBB3" s="31"/>
      <c r="UBC3" s="31"/>
      <c r="UBD3" s="31"/>
      <c r="UBE3" s="31"/>
      <c r="UBF3" s="31"/>
      <c r="UBG3" s="31"/>
      <c r="UBH3" s="31"/>
      <c r="UBI3" s="31"/>
      <c r="UBJ3" s="31"/>
      <c r="UBK3" s="31"/>
      <c r="UBL3" s="31"/>
      <c r="UBM3" s="31"/>
      <c r="UBN3" s="31"/>
      <c r="UBO3" s="31"/>
      <c r="UBP3" s="31"/>
      <c r="UBQ3" s="31"/>
      <c r="UBR3" s="31"/>
      <c r="UBS3" s="31"/>
      <c r="UBT3" s="31"/>
      <c r="UBU3" s="31"/>
      <c r="UBV3" s="31"/>
      <c r="UBW3" s="31"/>
      <c r="UBX3" s="31"/>
      <c r="UBY3" s="31"/>
      <c r="UBZ3" s="31"/>
      <c r="UCA3" s="31"/>
      <c r="UCB3" s="31"/>
      <c r="UCC3" s="31"/>
      <c r="UCD3" s="31"/>
      <c r="UCE3" s="31"/>
      <c r="UCF3" s="31"/>
      <c r="UCG3" s="31"/>
      <c r="UCH3" s="31"/>
      <c r="UCI3" s="31"/>
      <c r="UCJ3" s="31"/>
      <c r="UCK3" s="31"/>
      <c r="UCL3" s="31"/>
      <c r="UCM3" s="31"/>
      <c r="UCN3" s="31"/>
      <c r="UCO3" s="31"/>
      <c r="UCP3" s="31"/>
      <c r="UCQ3" s="31"/>
      <c r="UCR3" s="31"/>
      <c r="UCS3" s="31"/>
      <c r="UCT3" s="31"/>
      <c r="UCU3" s="31"/>
      <c r="UCV3" s="31"/>
      <c r="UCW3" s="31"/>
      <c r="UCX3" s="31"/>
      <c r="UCY3" s="31"/>
      <c r="UCZ3" s="31"/>
      <c r="UDA3" s="31"/>
      <c r="UDB3" s="31"/>
      <c r="UDC3" s="31"/>
      <c r="UDD3" s="31"/>
      <c r="UDE3" s="31"/>
      <c r="UDF3" s="31"/>
      <c r="UDG3" s="31"/>
      <c r="UDH3" s="31"/>
      <c r="UDI3" s="31"/>
      <c r="UDJ3" s="31"/>
      <c r="UDK3" s="31"/>
      <c r="UDL3" s="31"/>
      <c r="UDM3" s="31"/>
      <c r="UDN3" s="31"/>
      <c r="UDO3" s="31"/>
      <c r="UDP3" s="31"/>
      <c r="UDQ3" s="31"/>
      <c r="UDR3" s="31"/>
      <c r="UDS3" s="31"/>
      <c r="UDT3" s="31"/>
      <c r="UDU3" s="31"/>
      <c r="UDV3" s="31"/>
      <c r="UDW3" s="31"/>
      <c r="UDX3" s="31"/>
      <c r="UDY3" s="31"/>
      <c r="UDZ3" s="31"/>
      <c r="UEA3" s="31"/>
      <c r="UEB3" s="31"/>
      <c r="UEC3" s="31"/>
      <c r="UED3" s="31"/>
      <c r="UEE3" s="31"/>
      <c r="UEF3" s="31"/>
      <c r="UEG3" s="31"/>
      <c r="UEH3" s="31"/>
      <c r="UEI3" s="31"/>
      <c r="UEJ3" s="31"/>
      <c r="UEK3" s="31"/>
      <c r="UEL3" s="31"/>
      <c r="UEM3" s="31"/>
      <c r="UEN3" s="31"/>
      <c r="UEO3" s="31"/>
      <c r="UEP3" s="31"/>
      <c r="UEQ3" s="31"/>
      <c r="UER3" s="31"/>
      <c r="UES3" s="31"/>
      <c r="UET3" s="31"/>
      <c r="UEU3" s="31"/>
      <c r="UEV3" s="31"/>
      <c r="UEW3" s="31"/>
      <c r="UEX3" s="31"/>
      <c r="UEY3" s="31"/>
      <c r="UEZ3" s="31"/>
      <c r="UFA3" s="31"/>
      <c r="UFB3" s="31"/>
      <c r="UFC3" s="31"/>
      <c r="UFD3" s="31"/>
      <c r="UFE3" s="31"/>
      <c r="UFF3" s="31"/>
      <c r="UFG3" s="31"/>
      <c r="UFH3" s="31"/>
      <c r="UFI3" s="31"/>
      <c r="UFJ3" s="31"/>
      <c r="UFK3" s="31"/>
      <c r="UFL3" s="31"/>
      <c r="UFM3" s="31"/>
      <c r="UFN3" s="31"/>
      <c r="UFO3" s="31"/>
      <c r="UFP3" s="31"/>
      <c r="UFQ3" s="31"/>
      <c r="UFR3" s="31"/>
      <c r="UFS3" s="31"/>
      <c r="UFT3" s="31"/>
      <c r="UFU3" s="31"/>
      <c r="UFV3" s="31"/>
      <c r="UFW3" s="31"/>
      <c r="UFX3" s="31"/>
      <c r="UFY3" s="31"/>
      <c r="UFZ3" s="31"/>
      <c r="UGA3" s="31"/>
      <c r="UGB3" s="31"/>
      <c r="UGC3" s="31"/>
      <c r="UGD3" s="31"/>
      <c r="UGE3" s="31"/>
      <c r="UGF3" s="31"/>
      <c r="UGG3" s="31"/>
      <c r="UGH3" s="31"/>
      <c r="UGI3" s="31"/>
      <c r="UGJ3" s="31"/>
      <c r="UGK3" s="31"/>
      <c r="UGL3" s="31"/>
      <c r="UGM3" s="31"/>
      <c r="UGN3" s="31"/>
      <c r="UGO3" s="31"/>
      <c r="UGP3" s="31"/>
      <c r="UGQ3" s="31"/>
      <c r="UGR3" s="31"/>
      <c r="UGS3" s="31"/>
      <c r="UGT3" s="31"/>
      <c r="UGU3" s="31"/>
      <c r="UGV3" s="31"/>
      <c r="UGW3" s="31"/>
      <c r="UGX3" s="31"/>
      <c r="UGY3" s="31"/>
      <c r="UGZ3" s="31"/>
      <c r="UHA3" s="31"/>
      <c r="UHB3" s="31"/>
      <c r="UHC3" s="31"/>
      <c r="UHD3" s="31"/>
      <c r="UHE3" s="31"/>
      <c r="UHF3" s="31"/>
      <c r="UHG3" s="31"/>
      <c r="UHH3" s="31"/>
      <c r="UHI3" s="31"/>
      <c r="UHJ3" s="31"/>
      <c r="UHK3" s="31"/>
      <c r="UHL3" s="31"/>
      <c r="UHM3" s="31"/>
      <c r="UHN3" s="31"/>
      <c r="UHO3" s="31"/>
      <c r="UHP3" s="31"/>
      <c r="UHQ3" s="31"/>
      <c r="UHR3" s="31"/>
      <c r="UHS3" s="31"/>
      <c r="UHT3" s="31"/>
      <c r="UHU3" s="31"/>
      <c r="UHV3" s="31"/>
      <c r="UHW3" s="31"/>
      <c r="UHX3" s="31"/>
      <c r="UHY3" s="31"/>
      <c r="UHZ3" s="31"/>
      <c r="UIA3" s="31"/>
      <c r="UIB3" s="31"/>
      <c r="UIC3" s="31"/>
      <c r="UID3" s="31"/>
      <c r="UIE3" s="31"/>
      <c r="UIF3" s="31"/>
      <c r="UIG3" s="31"/>
      <c r="UIH3" s="31"/>
      <c r="UII3" s="31"/>
      <c r="UIJ3" s="31"/>
      <c r="UIK3" s="31"/>
      <c r="UIL3" s="31"/>
      <c r="UIM3" s="31"/>
      <c r="UIN3" s="31"/>
      <c r="UIO3" s="31"/>
      <c r="UIP3" s="31"/>
      <c r="UIQ3" s="31"/>
      <c r="UIR3" s="31"/>
      <c r="UIS3" s="31"/>
      <c r="UIT3" s="31"/>
      <c r="UIU3" s="31"/>
      <c r="UIV3" s="31"/>
      <c r="UIW3" s="31"/>
      <c r="UIX3" s="31"/>
      <c r="UIY3" s="31"/>
      <c r="UIZ3" s="31"/>
      <c r="UJA3" s="31"/>
      <c r="UJB3" s="31"/>
      <c r="UJC3" s="31"/>
      <c r="UJD3" s="31"/>
      <c r="UJE3" s="31"/>
      <c r="UJF3" s="31"/>
      <c r="UJG3" s="31"/>
      <c r="UJH3" s="31"/>
      <c r="UJI3" s="31"/>
      <c r="UJJ3" s="31"/>
      <c r="UJK3" s="31"/>
      <c r="UJL3" s="31"/>
      <c r="UJM3" s="31"/>
      <c r="UJN3" s="31"/>
      <c r="UJO3" s="31"/>
      <c r="UJP3" s="31"/>
      <c r="UJQ3" s="31"/>
      <c r="UJR3" s="31"/>
      <c r="UJS3" s="31"/>
      <c r="UJT3" s="31"/>
      <c r="UJU3" s="31"/>
      <c r="UJV3" s="31"/>
      <c r="UJW3" s="31"/>
      <c r="UJX3" s="31"/>
      <c r="UJY3" s="31"/>
      <c r="UJZ3" s="31"/>
      <c r="UKA3" s="31"/>
      <c r="UKB3" s="31"/>
      <c r="UKC3" s="31"/>
      <c r="UKD3" s="31"/>
      <c r="UKE3" s="31"/>
      <c r="UKF3" s="31"/>
      <c r="UKG3" s="31"/>
      <c r="UKH3" s="31"/>
      <c r="UKI3" s="31"/>
      <c r="UKJ3" s="31"/>
      <c r="UKK3" s="31"/>
      <c r="UKL3" s="31"/>
      <c r="UKM3" s="31"/>
      <c r="UKN3" s="31"/>
      <c r="UKO3" s="31"/>
      <c r="UKP3" s="31"/>
      <c r="UKQ3" s="31"/>
      <c r="UKR3" s="31"/>
      <c r="UKS3" s="31"/>
      <c r="UKT3" s="31"/>
      <c r="UKU3" s="31"/>
      <c r="UKV3" s="31"/>
      <c r="UKW3" s="31"/>
      <c r="UKX3" s="31"/>
      <c r="UKY3" s="31"/>
      <c r="UKZ3" s="31"/>
      <c r="ULA3" s="31"/>
      <c r="ULB3" s="31"/>
      <c r="ULC3" s="31"/>
      <c r="ULD3" s="31"/>
      <c r="ULE3" s="31"/>
      <c r="ULF3" s="31"/>
      <c r="ULG3" s="31"/>
      <c r="ULH3" s="31"/>
      <c r="ULI3" s="31"/>
      <c r="ULJ3" s="31"/>
      <c r="ULK3" s="31"/>
      <c r="ULL3" s="31"/>
      <c r="ULM3" s="31"/>
      <c r="ULN3" s="31"/>
      <c r="ULO3" s="31"/>
      <c r="ULP3" s="31"/>
      <c r="ULQ3" s="31"/>
      <c r="ULR3" s="31"/>
      <c r="ULS3" s="31"/>
      <c r="ULT3" s="31"/>
      <c r="ULU3" s="31"/>
      <c r="ULV3" s="31"/>
      <c r="ULW3" s="31"/>
      <c r="ULX3" s="31"/>
      <c r="ULY3" s="31"/>
      <c r="ULZ3" s="31"/>
      <c r="UMA3" s="31"/>
      <c r="UMB3" s="31"/>
      <c r="UMC3" s="31"/>
      <c r="UMD3" s="31"/>
      <c r="UME3" s="31"/>
      <c r="UMF3" s="31"/>
      <c r="UMG3" s="31"/>
      <c r="UMH3" s="31"/>
      <c r="UMI3" s="31"/>
      <c r="UMJ3" s="31"/>
      <c r="UMK3" s="31"/>
      <c r="UML3" s="31"/>
      <c r="UMM3" s="31"/>
      <c r="UMN3" s="31"/>
      <c r="UMO3" s="31"/>
      <c r="UMP3" s="31"/>
      <c r="UMQ3" s="31"/>
      <c r="UMR3" s="31"/>
      <c r="UMS3" s="31"/>
      <c r="UMT3" s="31"/>
      <c r="UMU3" s="31"/>
      <c r="UMV3" s="31"/>
      <c r="UMW3" s="31"/>
      <c r="UMX3" s="31"/>
      <c r="UMY3" s="31"/>
      <c r="UMZ3" s="31"/>
      <c r="UNA3" s="31"/>
      <c r="UNB3" s="31"/>
      <c r="UNC3" s="31"/>
      <c r="UND3" s="31"/>
      <c r="UNE3" s="31"/>
      <c r="UNF3" s="31"/>
      <c r="UNG3" s="31"/>
      <c r="UNH3" s="31"/>
      <c r="UNI3" s="31"/>
      <c r="UNJ3" s="31"/>
      <c r="UNK3" s="31"/>
      <c r="UNL3" s="31"/>
      <c r="UNM3" s="31"/>
      <c r="UNN3" s="31"/>
      <c r="UNO3" s="31"/>
      <c r="UNP3" s="31"/>
      <c r="UNQ3" s="31"/>
      <c r="UNR3" s="31"/>
      <c r="UNS3" s="31"/>
      <c r="UNT3" s="31"/>
      <c r="UNU3" s="31"/>
      <c r="UNV3" s="31"/>
      <c r="UNW3" s="31"/>
      <c r="UNX3" s="31"/>
      <c r="UNY3" s="31"/>
      <c r="UNZ3" s="31"/>
      <c r="UOA3" s="31"/>
      <c r="UOB3" s="31"/>
      <c r="UOC3" s="31"/>
      <c r="UOD3" s="31"/>
      <c r="UOE3" s="31"/>
      <c r="UOF3" s="31"/>
      <c r="UOG3" s="31"/>
      <c r="UOH3" s="31"/>
      <c r="UOI3" s="31"/>
      <c r="UOJ3" s="31"/>
      <c r="UOK3" s="31"/>
      <c r="UOL3" s="31"/>
      <c r="UOM3" s="31"/>
      <c r="UON3" s="31"/>
      <c r="UOO3" s="31"/>
      <c r="UOP3" s="31"/>
      <c r="UOQ3" s="31"/>
      <c r="UOR3" s="31"/>
      <c r="UOS3" s="31"/>
      <c r="UOT3" s="31"/>
      <c r="UOU3" s="31"/>
      <c r="UOV3" s="31"/>
      <c r="UOW3" s="31"/>
      <c r="UOX3" s="31"/>
      <c r="UOY3" s="31"/>
      <c r="UOZ3" s="31"/>
      <c r="UPA3" s="31"/>
      <c r="UPB3" s="31"/>
      <c r="UPC3" s="31"/>
      <c r="UPD3" s="31"/>
      <c r="UPE3" s="31"/>
      <c r="UPF3" s="31"/>
      <c r="UPG3" s="31"/>
      <c r="UPH3" s="31"/>
      <c r="UPI3" s="31"/>
      <c r="UPJ3" s="31"/>
      <c r="UPK3" s="31"/>
      <c r="UPL3" s="31"/>
      <c r="UPM3" s="31"/>
      <c r="UPN3" s="31"/>
      <c r="UPO3" s="31"/>
      <c r="UPP3" s="31"/>
      <c r="UPQ3" s="31"/>
      <c r="UPR3" s="31"/>
      <c r="UPS3" s="31"/>
      <c r="UPT3" s="31"/>
      <c r="UPU3" s="31"/>
      <c r="UPV3" s="31"/>
      <c r="UPW3" s="31"/>
      <c r="UPX3" s="31"/>
      <c r="UPY3" s="31"/>
      <c r="UPZ3" s="31"/>
      <c r="UQA3" s="31"/>
      <c r="UQB3" s="31"/>
      <c r="UQC3" s="31"/>
      <c r="UQD3" s="31"/>
      <c r="UQE3" s="31"/>
      <c r="UQF3" s="31"/>
      <c r="UQG3" s="31"/>
      <c r="UQH3" s="31"/>
      <c r="UQI3" s="31"/>
      <c r="UQJ3" s="31"/>
      <c r="UQK3" s="31"/>
      <c r="UQL3" s="31"/>
      <c r="UQM3" s="31"/>
      <c r="UQN3" s="31"/>
      <c r="UQO3" s="31"/>
      <c r="UQP3" s="31"/>
      <c r="UQQ3" s="31"/>
      <c r="UQR3" s="31"/>
      <c r="UQS3" s="31"/>
      <c r="UQT3" s="31"/>
      <c r="UQU3" s="31"/>
      <c r="UQV3" s="31"/>
      <c r="UQW3" s="31"/>
      <c r="UQX3" s="31"/>
      <c r="UQY3" s="31"/>
      <c r="UQZ3" s="31"/>
      <c r="URA3" s="31"/>
      <c r="URB3" s="31"/>
      <c r="URC3" s="31"/>
      <c r="URD3" s="31"/>
      <c r="URE3" s="31"/>
      <c r="URF3" s="31"/>
      <c r="URG3" s="31"/>
      <c r="URH3" s="31"/>
      <c r="URI3" s="31"/>
      <c r="URJ3" s="31"/>
      <c r="URK3" s="31"/>
      <c r="URL3" s="31"/>
      <c r="URM3" s="31"/>
      <c r="URN3" s="31"/>
      <c r="URO3" s="31"/>
      <c r="URP3" s="31"/>
      <c r="URQ3" s="31"/>
      <c r="URR3" s="31"/>
      <c r="URS3" s="31"/>
      <c r="URT3" s="31"/>
      <c r="URU3" s="31"/>
      <c r="URV3" s="31"/>
      <c r="URW3" s="31"/>
      <c r="URX3" s="31"/>
      <c r="URY3" s="31"/>
      <c r="URZ3" s="31"/>
      <c r="USA3" s="31"/>
      <c r="USB3" s="31"/>
      <c r="USC3" s="31"/>
      <c r="USD3" s="31"/>
      <c r="USE3" s="31"/>
      <c r="USF3" s="31"/>
      <c r="USG3" s="31"/>
      <c r="USH3" s="31"/>
      <c r="USI3" s="31"/>
      <c r="USJ3" s="31"/>
      <c r="USK3" s="31"/>
      <c r="USL3" s="31"/>
      <c r="USM3" s="31"/>
      <c r="USN3" s="31"/>
      <c r="USO3" s="31"/>
      <c r="USP3" s="31"/>
      <c r="USQ3" s="31"/>
      <c r="USR3" s="31"/>
      <c r="USS3" s="31"/>
      <c r="UST3" s="31"/>
      <c r="USU3" s="31"/>
      <c r="USV3" s="31"/>
      <c r="USW3" s="31"/>
      <c r="USX3" s="31"/>
      <c r="USY3" s="31"/>
      <c r="USZ3" s="31"/>
      <c r="UTA3" s="31"/>
      <c r="UTB3" s="31"/>
      <c r="UTC3" s="31"/>
      <c r="UTD3" s="31"/>
      <c r="UTE3" s="31"/>
      <c r="UTF3" s="31"/>
      <c r="UTG3" s="31"/>
      <c r="UTH3" s="31"/>
      <c r="UTI3" s="31"/>
      <c r="UTJ3" s="31"/>
      <c r="UTK3" s="31"/>
      <c r="UTL3" s="31"/>
      <c r="UTM3" s="31"/>
      <c r="UTN3" s="31"/>
      <c r="UTO3" s="31"/>
      <c r="UTP3" s="31"/>
      <c r="UTQ3" s="31"/>
      <c r="UTR3" s="31"/>
      <c r="UTS3" s="31"/>
      <c r="UTT3" s="31"/>
      <c r="UTU3" s="31"/>
      <c r="UTV3" s="31"/>
      <c r="UTW3" s="31"/>
      <c r="UTX3" s="31"/>
      <c r="UTY3" s="31"/>
      <c r="UTZ3" s="31"/>
      <c r="UUA3" s="31"/>
      <c r="UUB3" s="31"/>
      <c r="UUC3" s="31"/>
      <c r="UUD3" s="31"/>
      <c r="UUE3" s="31"/>
      <c r="UUF3" s="31"/>
      <c r="UUG3" s="31"/>
      <c r="UUH3" s="31"/>
      <c r="UUI3" s="31"/>
      <c r="UUJ3" s="31"/>
      <c r="UUK3" s="31"/>
      <c r="UUL3" s="31"/>
      <c r="UUM3" s="31"/>
      <c r="UUN3" s="31"/>
      <c r="UUO3" s="31"/>
      <c r="UUP3" s="31"/>
      <c r="UUQ3" s="31"/>
      <c r="UUR3" s="31"/>
      <c r="UUS3" s="31"/>
      <c r="UUT3" s="31"/>
      <c r="UUU3" s="31"/>
      <c r="UUV3" s="31"/>
      <c r="UUW3" s="31"/>
      <c r="UUX3" s="31"/>
      <c r="UUY3" s="31"/>
      <c r="UUZ3" s="31"/>
      <c r="UVA3" s="31"/>
      <c r="UVB3" s="31"/>
      <c r="UVC3" s="31"/>
      <c r="UVD3" s="31"/>
      <c r="UVE3" s="31"/>
      <c r="UVF3" s="31"/>
      <c r="UVG3" s="31"/>
      <c r="UVH3" s="31"/>
      <c r="UVI3" s="31"/>
      <c r="UVJ3" s="31"/>
      <c r="UVK3" s="31"/>
      <c r="UVL3" s="31"/>
      <c r="UVM3" s="31"/>
      <c r="UVN3" s="31"/>
      <c r="UVO3" s="31"/>
      <c r="UVP3" s="31"/>
      <c r="UVQ3" s="31"/>
      <c r="UVR3" s="31"/>
      <c r="UVS3" s="31"/>
      <c r="UVT3" s="31"/>
      <c r="UVU3" s="31"/>
      <c r="UVV3" s="31"/>
      <c r="UVW3" s="31"/>
      <c r="UVX3" s="31"/>
      <c r="UVY3" s="31"/>
      <c r="UVZ3" s="31"/>
      <c r="UWA3" s="31"/>
      <c r="UWB3" s="31"/>
      <c r="UWC3" s="31"/>
      <c r="UWD3" s="31"/>
      <c r="UWE3" s="31"/>
      <c r="UWF3" s="31"/>
      <c r="UWG3" s="31"/>
      <c r="UWH3" s="31"/>
      <c r="UWI3" s="31"/>
      <c r="UWJ3" s="31"/>
      <c r="UWK3" s="31"/>
      <c r="UWL3" s="31"/>
      <c r="UWM3" s="31"/>
      <c r="UWN3" s="31"/>
      <c r="UWO3" s="31"/>
      <c r="UWP3" s="31"/>
      <c r="UWQ3" s="31"/>
      <c r="UWR3" s="31"/>
      <c r="UWS3" s="31"/>
      <c r="UWT3" s="31"/>
      <c r="UWU3" s="31"/>
      <c r="UWV3" s="31"/>
      <c r="UWW3" s="31"/>
      <c r="UWX3" s="31"/>
      <c r="UWY3" s="31"/>
      <c r="UWZ3" s="31"/>
      <c r="UXA3" s="31"/>
      <c r="UXB3" s="31"/>
      <c r="UXC3" s="31"/>
      <c r="UXD3" s="31"/>
      <c r="UXE3" s="31"/>
      <c r="UXF3" s="31"/>
      <c r="UXG3" s="31"/>
      <c r="UXH3" s="31"/>
      <c r="UXI3" s="31"/>
      <c r="UXJ3" s="31"/>
      <c r="UXK3" s="31"/>
      <c r="UXL3" s="31"/>
      <c r="UXM3" s="31"/>
      <c r="UXN3" s="31"/>
      <c r="UXO3" s="31"/>
      <c r="UXP3" s="31"/>
      <c r="UXQ3" s="31"/>
      <c r="UXR3" s="31"/>
      <c r="UXS3" s="31"/>
      <c r="UXT3" s="31"/>
      <c r="UXU3" s="31"/>
      <c r="UXV3" s="31"/>
      <c r="UXW3" s="31"/>
      <c r="UXX3" s="31"/>
      <c r="UXY3" s="31"/>
      <c r="UXZ3" s="31"/>
      <c r="UYA3" s="31"/>
      <c r="UYB3" s="31"/>
      <c r="UYC3" s="31"/>
      <c r="UYD3" s="31"/>
      <c r="UYE3" s="31"/>
      <c r="UYF3" s="31"/>
      <c r="UYG3" s="31"/>
      <c r="UYH3" s="31"/>
      <c r="UYI3" s="31"/>
      <c r="UYJ3" s="31"/>
      <c r="UYK3" s="31"/>
      <c r="UYL3" s="31"/>
      <c r="UYM3" s="31"/>
      <c r="UYN3" s="31"/>
      <c r="UYO3" s="31"/>
      <c r="UYP3" s="31"/>
      <c r="UYQ3" s="31"/>
      <c r="UYR3" s="31"/>
      <c r="UYS3" s="31"/>
      <c r="UYT3" s="31"/>
      <c r="UYU3" s="31"/>
      <c r="UYV3" s="31"/>
      <c r="UYW3" s="31"/>
      <c r="UYX3" s="31"/>
      <c r="UYY3" s="31"/>
      <c r="UYZ3" s="31"/>
      <c r="UZA3" s="31"/>
      <c r="UZB3" s="31"/>
      <c r="UZC3" s="31"/>
      <c r="UZD3" s="31"/>
      <c r="UZE3" s="31"/>
      <c r="UZF3" s="31"/>
      <c r="UZG3" s="31"/>
      <c r="UZH3" s="31"/>
      <c r="UZI3" s="31"/>
      <c r="UZJ3" s="31"/>
      <c r="UZK3" s="31"/>
      <c r="UZL3" s="31"/>
      <c r="UZM3" s="31"/>
      <c r="UZN3" s="31"/>
      <c r="UZO3" s="31"/>
      <c r="UZP3" s="31"/>
      <c r="UZQ3" s="31"/>
      <c r="UZR3" s="31"/>
      <c r="UZS3" s="31"/>
      <c r="UZT3" s="31"/>
      <c r="UZU3" s="31"/>
      <c r="UZV3" s="31"/>
      <c r="UZW3" s="31"/>
      <c r="UZX3" s="31"/>
      <c r="UZY3" s="31"/>
      <c r="UZZ3" s="31"/>
      <c r="VAA3" s="31"/>
      <c r="VAB3" s="31"/>
      <c r="VAC3" s="31"/>
      <c r="VAD3" s="31"/>
      <c r="VAE3" s="31"/>
      <c r="VAF3" s="31"/>
      <c r="VAG3" s="31"/>
      <c r="VAH3" s="31"/>
      <c r="VAI3" s="31"/>
      <c r="VAJ3" s="31"/>
      <c r="VAK3" s="31"/>
      <c r="VAL3" s="31"/>
      <c r="VAM3" s="31"/>
      <c r="VAN3" s="31"/>
      <c r="VAO3" s="31"/>
      <c r="VAP3" s="31"/>
      <c r="VAQ3" s="31"/>
      <c r="VAR3" s="31"/>
      <c r="VAS3" s="31"/>
      <c r="VAT3" s="31"/>
      <c r="VAU3" s="31"/>
      <c r="VAV3" s="31"/>
      <c r="VAW3" s="31"/>
      <c r="VAX3" s="31"/>
      <c r="VAY3" s="31"/>
      <c r="VAZ3" s="31"/>
      <c r="VBA3" s="31"/>
      <c r="VBB3" s="31"/>
      <c r="VBC3" s="31"/>
      <c r="VBD3" s="31"/>
      <c r="VBE3" s="31"/>
      <c r="VBF3" s="31"/>
      <c r="VBG3" s="31"/>
      <c r="VBH3" s="31"/>
      <c r="VBI3" s="31"/>
      <c r="VBJ3" s="31"/>
      <c r="VBK3" s="31"/>
      <c r="VBL3" s="31"/>
      <c r="VBM3" s="31"/>
      <c r="VBN3" s="31"/>
      <c r="VBO3" s="31"/>
      <c r="VBP3" s="31"/>
      <c r="VBQ3" s="31"/>
      <c r="VBR3" s="31"/>
      <c r="VBS3" s="31"/>
      <c r="VBT3" s="31"/>
      <c r="VBU3" s="31"/>
      <c r="VBV3" s="31"/>
      <c r="VBW3" s="31"/>
      <c r="VBX3" s="31"/>
      <c r="VBY3" s="31"/>
      <c r="VBZ3" s="31"/>
      <c r="VCA3" s="31"/>
      <c r="VCB3" s="31"/>
      <c r="VCC3" s="31"/>
      <c r="VCD3" s="31"/>
      <c r="VCE3" s="31"/>
      <c r="VCF3" s="31"/>
      <c r="VCG3" s="31"/>
      <c r="VCH3" s="31"/>
      <c r="VCI3" s="31"/>
      <c r="VCJ3" s="31"/>
      <c r="VCK3" s="31"/>
      <c r="VCL3" s="31"/>
      <c r="VCM3" s="31"/>
      <c r="VCN3" s="31"/>
      <c r="VCO3" s="31"/>
      <c r="VCP3" s="31"/>
      <c r="VCQ3" s="31"/>
      <c r="VCR3" s="31"/>
      <c r="VCS3" s="31"/>
      <c r="VCT3" s="31"/>
      <c r="VCU3" s="31"/>
      <c r="VCV3" s="31"/>
      <c r="VCW3" s="31"/>
      <c r="VCX3" s="31"/>
      <c r="VCY3" s="31"/>
      <c r="VCZ3" s="31"/>
      <c r="VDA3" s="31"/>
      <c r="VDB3" s="31"/>
      <c r="VDC3" s="31"/>
      <c r="VDD3" s="31"/>
      <c r="VDE3" s="31"/>
      <c r="VDF3" s="31"/>
      <c r="VDG3" s="31"/>
      <c r="VDH3" s="31"/>
      <c r="VDI3" s="31"/>
      <c r="VDJ3" s="31"/>
      <c r="VDK3" s="31"/>
      <c r="VDL3" s="31"/>
      <c r="VDM3" s="31"/>
      <c r="VDN3" s="31"/>
      <c r="VDO3" s="31"/>
      <c r="VDP3" s="31"/>
      <c r="VDQ3" s="31"/>
      <c r="VDR3" s="31"/>
      <c r="VDS3" s="31"/>
      <c r="VDT3" s="31"/>
      <c r="VDU3" s="31"/>
      <c r="VDV3" s="31"/>
      <c r="VDW3" s="31"/>
      <c r="VDX3" s="31"/>
      <c r="VDY3" s="31"/>
      <c r="VDZ3" s="31"/>
      <c r="VEA3" s="31"/>
      <c r="VEB3" s="31"/>
      <c r="VEC3" s="31"/>
      <c r="VED3" s="31"/>
      <c r="VEE3" s="31"/>
      <c r="VEF3" s="31"/>
      <c r="VEG3" s="31"/>
      <c r="VEH3" s="31"/>
      <c r="VEI3" s="31"/>
      <c r="VEJ3" s="31"/>
      <c r="VEK3" s="31"/>
      <c r="VEL3" s="31"/>
      <c r="VEM3" s="31"/>
      <c r="VEN3" s="31"/>
      <c r="VEO3" s="31"/>
      <c r="VEP3" s="31"/>
      <c r="VEQ3" s="31"/>
      <c r="VER3" s="31"/>
      <c r="VES3" s="31"/>
      <c r="VET3" s="31"/>
      <c r="VEU3" s="31"/>
      <c r="VEV3" s="31"/>
      <c r="VEW3" s="31"/>
      <c r="VEX3" s="31"/>
      <c r="VEY3" s="31"/>
      <c r="VEZ3" s="31"/>
      <c r="VFA3" s="31"/>
      <c r="VFB3" s="31"/>
      <c r="VFC3" s="31"/>
      <c r="VFD3" s="31"/>
      <c r="VFE3" s="31"/>
      <c r="VFF3" s="31"/>
      <c r="VFG3" s="31"/>
      <c r="VFH3" s="31"/>
      <c r="VFI3" s="31"/>
      <c r="VFJ3" s="31"/>
      <c r="VFK3" s="31"/>
      <c r="VFL3" s="31"/>
      <c r="VFM3" s="31"/>
      <c r="VFN3" s="31"/>
      <c r="VFO3" s="31"/>
      <c r="VFP3" s="31"/>
      <c r="VFQ3" s="31"/>
      <c r="VFR3" s="31"/>
      <c r="VFS3" s="31"/>
      <c r="VFT3" s="31"/>
      <c r="VFU3" s="31"/>
      <c r="VFV3" s="31"/>
      <c r="VFW3" s="31"/>
      <c r="VFX3" s="31"/>
      <c r="VFY3" s="31"/>
      <c r="VFZ3" s="31"/>
      <c r="VGA3" s="31"/>
      <c r="VGB3" s="31"/>
      <c r="VGC3" s="31"/>
      <c r="VGD3" s="31"/>
      <c r="VGE3" s="31"/>
      <c r="VGF3" s="31"/>
      <c r="VGG3" s="31"/>
      <c r="VGH3" s="31"/>
      <c r="VGI3" s="31"/>
      <c r="VGJ3" s="31"/>
      <c r="VGK3" s="31"/>
      <c r="VGL3" s="31"/>
      <c r="VGM3" s="31"/>
      <c r="VGN3" s="31"/>
      <c r="VGO3" s="31"/>
      <c r="VGP3" s="31"/>
      <c r="VGQ3" s="31"/>
      <c r="VGR3" s="31"/>
      <c r="VGS3" s="31"/>
      <c r="VGT3" s="31"/>
      <c r="VGU3" s="31"/>
      <c r="VGV3" s="31"/>
      <c r="VGW3" s="31"/>
      <c r="VGX3" s="31"/>
      <c r="VGY3" s="31"/>
      <c r="VGZ3" s="31"/>
      <c r="VHA3" s="31"/>
      <c r="VHB3" s="31"/>
      <c r="VHC3" s="31"/>
      <c r="VHD3" s="31"/>
      <c r="VHE3" s="31"/>
      <c r="VHF3" s="31"/>
      <c r="VHG3" s="31"/>
      <c r="VHH3" s="31"/>
      <c r="VHI3" s="31"/>
      <c r="VHJ3" s="31"/>
      <c r="VHK3" s="31"/>
      <c r="VHL3" s="31"/>
      <c r="VHM3" s="31"/>
      <c r="VHN3" s="31"/>
      <c r="VHO3" s="31"/>
      <c r="VHP3" s="31"/>
      <c r="VHQ3" s="31"/>
      <c r="VHR3" s="31"/>
      <c r="VHS3" s="31"/>
      <c r="VHT3" s="31"/>
      <c r="VHU3" s="31"/>
      <c r="VHV3" s="31"/>
      <c r="VHW3" s="31"/>
      <c r="VHX3" s="31"/>
      <c r="VHY3" s="31"/>
      <c r="VHZ3" s="31"/>
      <c r="VIA3" s="31"/>
      <c r="VIB3" s="31"/>
      <c r="VIC3" s="31"/>
      <c r="VID3" s="31"/>
      <c r="VIE3" s="31"/>
      <c r="VIF3" s="31"/>
      <c r="VIG3" s="31"/>
      <c r="VIH3" s="31"/>
      <c r="VII3" s="31"/>
      <c r="VIJ3" s="31"/>
      <c r="VIK3" s="31"/>
      <c r="VIL3" s="31"/>
      <c r="VIM3" s="31"/>
      <c r="VIN3" s="31"/>
      <c r="VIO3" s="31"/>
      <c r="VIP3" s="31"/>
      <c r="VIQ3" s="31"/>
      <c r="VIR3" s="31"/>
      <c r="VIS3" s="31"/>
      <c r="VIT3" s="31"/>
      <c r="VIU3" s="31"/>
      <c r="VIV3" s="31"/>
      <c r="VIW3" s="31"/>
      <c r="VIX3" s="31"/>
      <c r="VIY3" s="31"/>
      <c r="VIZ3" s="31"/>
      <c r="VJA3" s="31"/>
      <c r="VJB3" s="31"/>
      <c r="VJC3" s="31"/>
      <c r="VJD3" s="31"/>
      <c r="VJE3" s="31"/>
      <c r="VJF3" s="31"/>
      <c r="VJG3" s="31"/>
      <c r="VJH3" s="31"/>
      <c r="VJI3" s="31"/>
      <c r="VJJ3" s="31"/>
      <c r="VJK3" s="31"/>
      <c r="VJL3" s="31"/>
      <c r="VJM3" s="31"/>
      <c r="VJN3" s="31"/>
      <c r="VJO3" s="31"/>
      <c r="VJP3" s="31"/>
      <c r="VJQ3" s="31"/>
      <c r="VJR3" s="31"/>
      <c r="VJS3" s="31"/>
      <c r="VJT3" s="31"/>
      <c r="VJU3" s="31"/>
      <c r="VJV3" s="31"/>
      <c r="VJW3" s="31"/>
      <c r="VJX3" s="31"/>
      <c r="VJY3" s="31"/>
      <c r="VJZ3" s="31"/>
      <c r="VKA3" s="31"/>
      <c r="VKB3" s="31"/>
      <c r="VKC3" s="31"/>
      <c r="VKD3" s="31"/>
      <c r="VKE3" s="31"/>
      <c r="VKF3" s="31"/>
      <c r="VKG3" s="31"/>
      <c r="VKH3" s="31"/>
      <c r="VKI3" s="31"/>
      <c r="VKJ3" s="31"/>
      <c r="VKK3" s="31"/>
      <c r="VKL3" s="31"/>
      <c r="VKM3" s="31"/>
      <c r="VKN3" s="31"/>
      <c r="VKO3" s="31"/>
      <c r="VKP3" s="31"/>
      <c r="VKQ3" s="31"/>
      <c r="VKR3" s="31"/>
      <c r="VKS3" s="31"/>
      <c r="VKT3" s="31"/>
      <c r="VKU3" s="31"/>
      <c r="VKV3" s="31"/>
      <c r="VKW3" s="31"/>
      <c r="VKX3" s="31"/>
      <c r="VKY3" s="31"/>
      <c r="VKZ3" s="31"/>
      <c r="VLA3" s="31"/>
      <c r="VLB3" s="31"/>
      <c r="VLC3" s="31"/>
      <c r="VLD3" s="31"/>
      <c r="VLE3" s="31"/>
      <c r="VLF3" s="31"/>
      <c r="VLG3" s="31"/>
      <c r="VLH3" s="31"/>
      <c r="VLI3" s="31"/>
      <c r="VLJ3" s="31"/>
      <c r="VLK3" s="31"/>
      <c r="VLL3" s="31"/>
      <c r="VLM3" s="31"/>
      <c r="VLN3" s="31"/>
      <c r="VLO3" s="31"/>
      <c r="VLP3" s="31"/>
      <c r="VLQ3" s="31"/>
      <c r="VLR3" s="31"/>
      <c r="VLS3" s="31"/>
      <c r="VLT3" s="31"/>
      <c r="VLU3" s="31"/>
      <c r="VLV3" s="31"/>
      <c r="VLW3" s="31"/>
      <c r="VLX3" s="31"/>
      <c r="VLY3" s="31"/>
      <c r="VLZ3" s="31"/>
      <c r="VMA3" s="31"/>
      <c r="VMB3" s="31"/>
      <c r="VMC3" s="31"/>
      <c r="VMD3" s="31"/>
      <c r="VME3" s="31"/>
      <c r="VMF3" s="31"/>
      <c r="VMG3" s="31"/>
      <c r="VMH3" s="31"/>
      <c r="VMI3" s="31"/>
      <c r="VMJ3" s="31"/>
      <c r="VMK3" s="31"/>
      <c r="VML3" s="31"/>
      <c r="VMM3" s="31"/>
      <c r="VMN3" s="31"/>
      <c r="VMO3" s="31"/>
      <c r="VMP3" s="31"/>
      <c r="VMQ3" s="31"/>
      <c r="VMR3" s="31"/>
      <c r="VMS3" s="31"/>
      <c r="VMT3" s="31"/>
      <c r="VMU3" s="31"/>
      <c r="VMV3" s="31"/>
      <c r="VMW3" s="31"/>
      <c r="VMX3" s="31"/>
      <c r="VMY3" s="31"/>
      <c r="VMZ3" s="31"/>
      <c r="VNA3" s="31"/>
      <c r="VNB3" s="31"/>
      <c r="VNC3" s="31"/>
      <c r="VND3" s="31"/>
      <c r="VNE3" s="31"/>
      <c r="VNF3" s="31"/>
      <c r="VNG3" s="31"/>
      <c r="VNH3" s="31"/>
      <c r="VNI3" s="31"/>
      <c r="VNJ3" s="31"/>
      <c r="VNK3" s="31"/>
      <c r="VNL3" s="31"/>
      <c r="VNM3" s="31"/>
      <c r="VNN3" s="31"/>
      <c r="VNO3" s="31"/>
      <c r="VNP3" s="31"/>
      <c r="VNQ3" s="31"/>
      <c r="VNR3" s="31"/>
      <c r="VNS3" s="31"/>
      <c r="VNT3" s="31"/>
      <c r="VNU3" s="31"/>
      <c r="VNV3" s="31"/>
      <c r="VNW3" s="31"/>
      <c r="VNX3" s="31"/>
      <c r="VNY3" s="31"/>
      <c r="VNZ3" s="31"/>
      <c r="VOA3" s="31"/>
      <c r="VOB3" s="31"/>
      <c r="VOC3" s="31"/>
      <c r="VOD3" s="31"/>
      <c r="VOE3" s="31"/>
      <c r="VOF3" s="31"/>
      <c r="VOG3" s="31"/>
      <c r="VOH3" s="31"/>
      <c r="VOI3" s="31"/>
      <c r="VOJ3" s="31"/>
      <c r="VOK3" s="31"/>
      <c r="VOL3" s="31"/>
      <c r="VOM3" s="31"/>
      <c r="VON3" s="31"/>
      <c r="VOO3" s="31"/>
      <c r="VOP3" s="31"/>
      <c r="VOQ3" s="31"/>
      <c r="VOR3" s="31"/>
      <c r="VOS3" s="31"/>
      <c r="VOT3" s="31"/>
      <c r="VOU3" s="31"/>
      <c r="VOV3" s="31"/>
      <c r="VOW3" s="31"/>
      <c r="VOX3" s="31"/>
      <c r="VOY3" s="31"/>
      <c r="VOZ3" s="31"/>
      <c r="VPA3" s="31"/>
      <c r="VPB3" s="31"/>
      <c r="VPC3" s="31"/>
      <c r="VPD3" s="31"/>
      <c r="VPE3" s="31"/>
      <c r="VPF3" s="31"/>
      <c r="VPG3" s="31"/>
      <c r="VPH3" s="31"/>
      <c r="VPI3" s="31"/>
      <c r="VPJ3" s="31"/>
      <c r="VPK3" s="31"/>
      <c r="VPL3" s="31"/>
      <c r="VPM3" s="31"/>
      <c r="VPN3" s="31"/>
      <c r="VPO3" s="31"/>
      <c r="VPP3" s="31"/>
      <c r="VPQ3" s="31"/>
      <c r="VPR3" s="31"/>
      <c r="VPS3" s="31"/>
      <c r="VPT3" s="31"/>
      <c r="VPU3" s="31"/>
      <c r="VPV3" s="31"/>
      <c r="VPW3" s="31"/>
      <c r="VPX3" s="31"/>
      <c r="VPY3" s="31"/>
      <c r="VPZ3" s="31"/>
      <c r="VQA3" s="31"/>
      <c r="VQB3" s="31"/>
      <c r="VQC3" s="31"/>
      <c r="VQD3" s="31"/>
      <c r="VQE3" s="31"/>
      <c r="VQF3" s="31"/>
      <c r="VQG3" s="31"/>
      <c r="VQH3" s="31"/>
      <c r="VQI3" s="31"/>
      <c r="VQJ3" s="31"/>
      <c r="VQK3" s="31"/>
      <c r="VQL3" s="31"/>
      <c r="VQM3" s="31"/>
      <c r="VQN3" s="31"/>
      <c r="VQO3" s="31"/>
      <c r="VQP3" s="31"/>
      <c r="VQQ3" s="31"/>
      <c r="VQR3" s="31"/>
      <c r="VQS3" s="31"/>
      <c r="VQT3" s="31"/>
      <c r="VQU3" s="31"/>
      <c r="VQV3" s="31"/>
      <c r="VQW3" s="31"/>
      <c r="VQX3" s="31"/>
      <c r="VQY3" s="31"/>
      <c r="VQZ3" s="31"/>
      <c r="VRA3" s="31"/>
      <c r="VRB3" s="31"/>
      <c r="VRC3" s="31"/>
      <c r="VRD3" s="31"/>
      <c r="VRE3" s="31"/>
      <c r="VRF3" s="31"/>
      <c r="VRG3" s="31"/>
      <c r="VRH3" s="31"/>
      <c r="VRI3" s="31"/>
      <c r="VRJ3" s="31"/>
      <c r="VRK3" s="31"/>
      <c r="VRL3" s="31"/>
      <c r="VRM3" s="31"/>
      <c r="VRN3" s="31"/>
      <c r="VRO3" s="31"/>
      <c r="VRP3" s="31"/>
      <c r="VRQ3" s="31"/>
      <c r="VRR3" s="31"/>
      <c r="VRS3" s="31"/>
      <c r="VRT3" s="31"/>
      <c r="VRU3" s="31"/>
      <c r="VRV3" s="31"/>
      <c r="VRW3" s="31"/>
      <c r="VRX3" s="31"/>
      <c r="VRY3" s="31"/>
      <c r="VRZ3" s="31"/>
      <c r="VSA3" s="31"/>
      <c r="VSB3" s="31"/>
      <c r="VSC3" s="31"/>
      <c r="VSD3" s="31"/>
      <c r="VSE3" s="31"/>
      <c r="VSF3" s="31"/>
      <c r="VSG3" s="31"/>
      <c r="VSH3" s="31"/>
      <c r="VSI3" s="31"/>
      <c r="VSJ3" s="31"/>
      <c r="VSK3" s="31"/>
      <c r="VSL3" s="31"/>
      <c r="VSM3" s="31"/>
      <c r="VSN3" s="31"/>
      <c r="VSO3" s="31"/>
      <c r="VSP3" s="31"/>
      <c r="VSQ3" s="31"/>
      <c r="VSR3" s="31"/>
      <c r="VSS3" s="31"/>
      <c r="VST3" s="31"/>
      <c r="VSU3" s="31"/>
      <c r="VSV3" s="31"/>
      <c r="VSW3" s="31"/>
      <c r="VSX3" s="31"/>
      <c r="VSY3" s="31"/>
      <c r="VSZ3" s="31"/>
      <c r="VTA3" s="31"/>
      <c r="VTB3" s="31"/>
      <c r="VTC3" s="31"/>
      <c r="VTD3" s="31"/>
      <c r="VTE3" s="31"/>
      <c r="VTF3" s="31"/>
      <c r="VTG3" s="31"/>
      <c r="VTH3" s="31"/>
      <c r="VTI3" s="31"/>
      <c r="VTJ3" s="31"/>
      <c r="VTK3" s="31"/>
      <c r="VTL3" s="31"/>
      <c r="VTM3" s="31"/>
      <c r="VTN3" s="31"/>
      <c r="VTO3" s="31"/>
      <c r="VTP3" s="31"/>
      <c r="VTQ3" s="31"/>
      <c r="VTR3" s="31"/>
      <c r="VTS3" s="31"/>
      <c r="VTT3" s="31"/>
      <c r="VTU3" s="31"/>
      <c r="VTV3" s="31"/>
      <c r="VTW3" s="31"/>
      <c r="VTX3" s="31"/>
      <c r="VTY3" s="31"/>
      <c r="VTZ3" s="31"/>
      <c r="VUA3" s="31"/>
      <c r="VUB3" s="31"/>
      <c r="VUC3" s="31"/>
      <c r="VUD3" s="31"/>
      <c r="VUE3" s="31"/>
      <c r="VUF3" s="31"/>
      <c r="VUG3" s="31"/>
      <c r="VUH3" s="31"/>
      <c r="VUI3" s="31"/>
      <c r="VUJ3" s="31"/>
      <c r="VUK3" s="31"/>
      <c r="VUL3" s="31"/>
      <c r="VUM3" s="31"/>
      <c r="VUN3" s="31"/>
      <c r="VUO3" s="31"/>
      <c r="VUP3" s="31"/>
      <c r="VUQ3" s="31"/>
      <c r="VUR3" s="31"/>
      <c r="VUS3" s="31"/>
      <c r="VUT3" s="31"/>
      <c r="VUU3" s="31"/>
      <c r="VUV3" s="31"/>
      <c r="VUW3" s="31"/>
      <c r="VUX3" s="31"/>
      <c r="VUY3" s="31"/>
      <c r="VUZ3" s="31"/>
      <c r="VVA3" s="31"/>
      <c r="VVB3" s="31"/>
      <c r="VVC3" s="31"/>
      <c r="VVD3" s="31"/>
      <c r="VVE3" s="31"/>
      <c r="VVF3" s="31"/>
      <c r="VVG3" s="31"/>
      <c r="VVH3" s="31"/>
      <c r="VVI3" s="31"/>
      <c r="VVJ3" s="31"/>
      <c r="VVK3" s="31"/>
      <c r="VVL3" s="31"/>
      <c r="VVM3" s="31"/>
      <c r="VVN3" s="31"/>
      <c r="VVO3" s="31"/>
      <c r="VVP3" s="31"/>
      <c r="VVQ3" s="31"/>
      <c r="VVR3" s="31"/>
      <c r="VVS3" s="31"/>
      <c r="VVT3" s="31"/>
      <c r="VVU3" s="31"/>
      <c r="VVV3" s="31"/>
      <c r="VVW3" s="31"/>
      <c r="VVX3" s="31"/>
      <c r="VVY3" s="31"/>
      <c r="VVZ3" s="31"/>
      <c r="VWA3" s="31"/>
      <c r="VWB3" s="31"/>
      <c r="VWC3" s="31"/>
      <c r="VWD3" s="31"/>
      <c r="VWE3" s="31"/>
      <c r="VWF3" s="31"/>
      <c r="VWG3" s="31"/>
      <c r="VWH3" s="31"/>
      <c r="VWI3" s="31"/>
      <c r="VWJ3" s="31"/>
      <c r="VWK3" s="31"/>
      <c r="VWL3" s="31"/>
      <c r="VWM3" s="31"/>
      <c r="VWN3" s="31"/>
      <c r="VWO3" s="31"/>
      <c r="VWP3" s="31"/>
      <c r="VWQ3" s="31"/>
      <c r="VWR3" s="31"/>
      <c r="VWS3" s="31"/>
      <c r="VWT3" s="31"/>
      <c r="VWU3" s="31"/>
      <c r="VWV3" s="31"/>
      <c r="VWW3" s="31"/>
      <c r="VWX3" s="31"/>
      <c r="VWY3" s="31"/>
      <c r="VWZ3" s="31"/>
      <c r="VXA3" s="31"/>
      <c r="VXB3" s="31"/>
      <c r="VXC3" s="31"/>
      <c r="VXD3" s="31"/>
      <c r="VXE3" s="31"/>
      <c r="VXF3" s="31"/>
      <c r="VXG3" s="31"/>
      <c r="VXH3" s="31"/>
      <c r="VXI3" s="31"/>
      <c r="VXJ3" s="31"/>
      <c r="VXK3" s="31"/>
      <c r="VXL3" s="31"/>
      <c r="VXM3" s="31"/>
      <c r="VXN3" s="31"/>
      <c r="VXO3" s="31"/>
      <c r="VXP3" s="31"/>
      <c r="VXQ3" s="31"/>
      <c r="VXR3" s="31"/>
      <c r="VXS3" s="31"/>
      <c r="VXT3" s="31"/>
      <c r="VXU3" s="31"/>
      <c r="VXV3" s="31"/>
      <c r="VXW3" s="31"/>
      <c r="VXX3" s="31"/>
      <c r="VXY3" s="31"/>
      <c r="VXZ3" s="31"/>
      <c r="VYA3" s="31"/>
      <c r="VYB3" s="31"/>
      <c r="VYC3" s="31"/>
      <c r="VYD3" s="31"/>
      <c r="VYE3" s="31"/>
      <c r="VYF3" s="31"/>
      <c r="VYG3" s="31"/>
      <c r="VYH3" s="31"/>
      <c r="VYI3" s="31"/>
      <c r="VYJ3" s="31"/>
      <c r="VYK3" s="31"/>
      <c r="VYL3" s="31"/>
      <c r="VYM3" s="31"/>
      <c r="VYN3" s="31"/>
      <c r="VYO3" s="31"/>
      <c r="VYP3" s="31"/>
      <c r="VYQ3" s="31"/>
      <c r="VYR3" s="31"/>
      <c r="VYS3" s="31"/>
      <c r="VYT3" s="31"/>
      <c r="VYU3" s="31"/>
      <c r="VYV3" s="31"/>
      <c r="VYW3" s="31"/>
      <c r="VYX3" s="31"/>
      <c r="VYY3" s="31"/>
      <c r="VYZ3" s="31"/>
      <c r="VZA3" s="31"/>
      <c r="VZB3" s="31"/>
      <c r="VZC3" s="31"/>
      <c r="VZD3" s="31"/>
      <c r="VZE3" s="31"/>
      <c r="VZF3" s="31"/>
      <c r="VZG3" s="31"/>
      <c r="VZH3" s="31"/>
      <c r="VZI3" s="31"/>
      <c r="VZJ3" s="31"/>
      <c r="VZK3" s="31"/>
      <c r="VZL3" s="31"/>
      <c r="VZM3" s="31"/>
      <c r="VZN3" s="31"/>
      <c r="VZO3" s="31"/>
      <c r="VZP3" s="31"/>
      <c r="VZQ3" s="31"/>
      <c r="VZR3" s="31"/>
      <c r="VZS3" s="31"/>
      <c r="VZT3" s="31"/>
      <c r="VZU3" s="31"/>
      <c r="VZV3" s="31"/>
      <c r="VZW3" s="31"/>
      <c r="VZX3" s="31"/>
      <c r="VZY3" s="31"/>
      <c r="VZZ3" s="31"/>
      <c r="WAA3" s="31"/>
      <c r="WAB3" s="31"/>
      <c r="WAC3" s="31"/>
      <c r="WAD3" s="31"/>
      <c r="WAE3" s="31"/>
      <c r="WAF3" s="31"/>
      <c r="WAG3" s="31"/>
      <c r="WAH3" s="31"/>
      <c r="WAI3" s="31"/>
      <c r="WAJ3" s="31"/>
      <c r="WAK3" s="31"/>
      <c r="WAL3" s="31"/>
      <c r="WAM3" s="31"/>
      <c r="WAN3" s="31"/>
      <c r="WAO3" s="31"/>
      <c r="WAP3" s="31"/>
      <c r="WAQ3" s="31"/>
      <c r="WAR3" s="31"/>
      <c r="WAS3" s="31"/>
      <c r="WAT3" s="31"/>
      <c r="WAU3" s="31"/>
      <c r="WAV3" s="31"/>
      <c r="WAW3" s="31"/>
      <c r="WAX3" s="31"/>
      <c r="WAY3" s="31"/>
      <c r="WAZ3" s="31"/>
      <c r="WBA3" s="31"/>
      <c r="WBB3" s="31"/>
      <c r="WBC3" s="31"/>
      <c r="WBD3" s="31"/>
      <c r="WBE3" s="31"/>
      <c r="WBF3" s="31"/>
      <c r="WBG3" s="31"/>
      <c r="WBH3" s="31"/>
      <c r="WBI3" s="31"/>
      <c r="WBJ3" s="31"/>
      <c r="WBK3" s="31"/>
      <c r="WBL3" s="31"/>
      <c r="WBM3" s="31"/>
      <c r="WBN3" s="31"/>
      <c r="WBO3" s="31"/>
      <c r="WBP3" s="31"/>
      <c r="WBQ3" s="31"/>
      <c r="WBR3" s="31"/>
      <c r="WBS3" s="31"/>
      <c r="WBT3" s="31"/>
      <c r="WBU3" s="31"/>
      <c r="WBV3" s="31"/>
      <c r="WBW3" s="31"/>
      <c r="WBX3" s="31"/>
      <c r="WBY3" s="31"/>
      <c r="WBZ3" s="31"/>
      <c r="WCA3" s="31"/>
      <c r="WCB3" s="31"/>
      <c r="WCC3" s="31"/>
      <c r="WCD3" s="31"/>
      <c r="WCE3" s="31"/>
      <c r="WCF3" s="31"/>
      <c r="WCG3" s="31"/>
      <c r="WCH3" s="31"/>
      <c r="WCI3" s="31"/>
      <c r="WCJ3" s="31"/>
      <c r="WCK3" s="31"/>
      <c r="WCL3" s="31"/>
      <c r="WCM3" s="31"/>
      <c r="WCN3" s="31"/>
      <c r="WCO3" s="31"/>
      <c r="WCP3" s="31"/>
      <c r="WCQ3" s="31"/>
      <c r="WCR3" s="31"/>
      <c r="WCS3" s="31"/>
      <c r="WCT3" s="31"/>
      <c r="WCU3" s="31"/>
      <c r="WCV3" s="31"/>
      <c r="WCW3" s="31"/>
      <c r="WCX3" s="31"/>
      <c r="WCY3" s="31"/>
      <c r="WCZ3" s="31"/>
      <c r="WDA3" s="31"/>
      <c r="WDB3" s="31"/>
      <c r="WDC3" s="31"/>
      <c r="WDD3" s="31"/>
      <c r="WDE3" s="31"/>
      <c r="WDF3" s="31"/>
      <c r="WDG3" s="31"/>
      <c r="WDH3" s="31"/>
      <c r="WDI3" s="31"/>
      <c r="WDJ3" s="31"/>
      <c r="WDK3" s="31"/>
      <c r="WDL3" s="31"/>
      <c r="WDM3" s="31"/>
      <c r="WDN3" s="31"/>
      <c r="WDO3" s="31"/>
      <c r="WDP3" s="31"/>
      <c r="WDQ3" s="31"/>
      <c r="WDR3" s="31"/>
      <c r="WDS3" s="31"/>
      <c r="WDT3" s="31"/>
      <c r="WDU3" s="31"/>
      <c r="WDV3" s="31"/>
      <c r="WDW3" s="31"/>
      <c r="WDX3" s="31"/>
      <c r="WDY3" s="31"/>
      <c r="WDZ3" s="31"/>
      <c r="WEA3" s="31"/>
      <c r="WEB3" s="31"/>
      <c r="WEC3" s="31"/>
      <c r="WED3" s="31"/>
      <c r="WEE3" s="31"/>
      <c r="WEF3" s="31"/>
      <c r="WEG3" s="31"/>
      <c r="WEH3" s="31"/>
      <c r="WEI3" s="31"/>
      <c r="WEJ3" s="31"/>
      <c r="WEK3" s="31"/>
      <c r="WEL3" s="31"/>
      <c r="WEM3" s="31"/>
      <c r="WEN3" s="31"/>
      <c r="WEO3" s="31"/>
      <c r="WEP3" s="31"/>
      <c r="WEQ3" s="31"/>
      <c r="WER3" s="31"/>
      <c r="WES3" s="31"/>
      <c r="WET3" s="31"/>
      <c r="WEU3" s="31"/>
      <c r="WEV3" s="31"/>
      <c r="WEW3" s="31"/>
      <c r="WEX3" s="31"/>
      <c r="WEY3" s="31"/>
      <c r="WEZ3" s="31"/>
      <c r="WFA3" s="31"/>
      <c r="WFB3" s="31"/>
      <c r="WFC3" s="31"/>
      <c r="WFD3" s="31"/>
      <c r="WFE3" s="31"/>
      <c r="WFF3" s="31"/>
      <c r="WFG3" s="31"/>
      <c r="WFH3" s="31"/>
      <c r="WFI3" s="31"/>
      <c r="WFJ3" s="31"/>
      <c r="WFK3" s="31"/>
      <c r="WFL3" s="31"/>
      <c r="WFM3" s="31"/>
      <c r="WFN3" s="31"/>
      <c r="WFO3" s="31"/>
      <c r="WFP3" s="31"/>
      <c r="WFQ3" s="31"/>
      <c r="WFR3" s="31"/>
      <c r="WFS3" s="31"/>
      <c r="WFT3" s="31"/>
      <c r="WFU3" s="31"/>
      <c r="WFV3" s="31"/>
      <c r="WFW3" s="31"/>
      <c r="WFX3" s="31"/>
      <c r="WFY3" s="31"/>
      <c r="WFZ3" s="31"/>
      <c r="WGA3" s="31"/>
      <c r="WGB3" s="31"/>
      <c r="WGC3" s="31"/>
      <c r="WGD3" s="31"/>
      <c r="WGE3" s="31"/>
      <c r="WGF3" s="31"/>
      <c r="WGG3" s="31"/>
      <c r="WGH3" s="31"/>
      <c r="WGI3" s="31"/>
      <c r="WGJ3" s="31"/>
      <c r="WGK3" s="31"/>
      <c r="WGL3" s="31"/>
      <c r="WGM3" s="31"/>
      <c r="WGN3" s="31"/>
      <c r="WGO3" s="31"/>
      <c r="WGP3" s="31"/>
      <c r="WGQ3" s="31"/>
      <c r="WGR3" s="31"/>
      <c r="WGS3" s="31"/>
      <c r="WGT3" s="31"/>
      <c r="WGU3" s="31"/>
      <c r="WGV3" s="31"/>
      <c r="WGW3" s="31"/>
      <c r="WGX3" s="31"/>
      <c r="WGY3" s="31"/>
      <c r="WGZ3" s="31"/>
      <c r="WHA3" s="31"/>
      <c r="WHB3" s="31"/>
      <c r="WHC3" s="31"/>
      <c r="WHD3" s="31"/>
      <c r="WHE3" s="31"/>
      <c r="WHF3" s="31"/>
      <c r="WHG3" s="31"/>
      <c r="WHH3" s="31"/>
      <c r="WHI3" s="31"/>
      <c r="WHJ3" s="31"/>
      <c r="WHK3" s="31"/>
      <c r="WHL3" s="31"/>
      <c r="WHM3" s="31"/>
      <c r="WHN3" s="31"/>
      <c r="WHO3" s="31"/>
      <c r="WHP3" s="31"/>
      <c r="WHQ3" s="31"/>
      <c r="WHR3" s="31"/>
      <c r="WHS3" s="31"/>
      <c r="WHT3" s="31"/>
      <c r="WHU3" s="31"/>
      <c r="WHV3" s="31"/>
      <c r="WHW3" s="31"/>
      <c r="WHX3" s="31"/>
      <c r="WHY3" s="31"/>
      <c r="WHZ3" s="31"/>
      <c r="WIA3" s="31"/>
      <c r="WIB3" s="31"/>
      <c r="WIC3" s="31"/>
      <c r="WID3" s="31"/>
      <c r="WIE3" s="31"/>
      <c r="WIF3" s="31"/>
      <c r="WIG3" s="31"/>
      <c r="WIH3" s="31"/>
      <c r="WII3" s="31"/>
      <c r="WIJ3" s="31"/>
      <c r="WIK3" s="31"/>
      <c r="WIL3" s="31"/>
      <c r="WIM3" s="31"/>
      <c r="WIN3" s="31"/>
      <c r="WIO3" s="31"/>
      <c r="WIP3" s="31"/>
      <c r="WIQ3" s="31"/>
      <c r="WIR3" s="31"/>
      <c r="WIS3" s="31"/>
      <c r="WIT3" s="31"/>
      <c r="WIU3" s="31"/>
      <c r="WIV3" s="31"/>
      <c r="WIW3" s="31"/>
      <c r="WIX3" s="31"/>
      <c r="WIY3" s="31"/>
      <c r="WIZ3" s="31"/>
      <c r="WJA3" s="31"/>
      <c r="WJB3" s="31"/>
      <c r="WJC3" s="31"/>
      <c r="WJD3" s="31"/>
      <c r="WJE3" s="31"/>
      <c r="WJF3" s="31"/>
      <c r="WJG3" s="31"/>
      <c r="WJH3" s="31"/>
      <c r="WJI3" s="31"/>
      <c r="WJJ3" s="31"/>
      <c r="WJK3" s="31"/>
      <c r="WJL3" s="31"/>
      <c r="WJM3" s="31"/>
      <c r="WJN3" s="31"/>
      <c r="WJO3" s="31"/>
      <c r="WJP3" s="31"/>
      <c r="WJQ3" s="31"/>
      <c r="WJR3" s="31"/>
      <c r="WJS3" s="31"/>
      <c r="WJT3" s="31"/>
      <c r="WJU3" s="31"/>
      <c r="WJV3" s="31"/>
      <c r="WJW3" s="31"/>
      <c r="WJX3" s="31"/>
      <c r="WJY3" s="31"/>
      <c r="WJZ3" s="31"/>
      <c r="WKA3" s="31"/>
      <c r="WKB3" s="31"/>
      <c r="WKC3" s="31"/>
      <c r="WKD3" s="31"/>
      <c r="WKE3" s="31"/>
      <c r="WKF3" s="31"/>
      <c r="WKG3" s="31"/>
      <c r="WKH3" s="31"/>
      <c r="WKI3" s="31"/>
      <c r="WKJ3" s="31"/>
      <c r="WKK3" s="31"/>
      <c r="WKL3" s="31"/>
      <c r="WKM3" s="31"/>
      <c r="WKN3" s="31"/>
      <c r="WKO3" s="31"/>
      <c r="WKP3" s="31"/>
      <c r="WKQ3" s="31"/>
      <c r="WKR3" s="31"/>
      <c r="WKS3" s="31"/>
      <c r="WKT3" s="31"/>
      <c r="WKU3" s="31"/>
      <c r="WKV3" s="31"/>
      <c r="WKW3" s="31"/>
      <c r="WKX3" s="31"/>
      <c r="WKY3" s="31"/>
      <c r="WKZ3" s="31"/>
      <c r="WLA3" s="31"/>
      <c r="WLB3" s="31"/>
      <c r="WLC3" s="31"/>
      <c r="WLD3" s="31"/>
      <c r="WLE3" s="31"/>
      <c r="WLF3" s="31"/>
      <c r="WLG3" s="31"/>
      <c r="WLH3" s="31"/>
      <c r="WLI3" s="31"/>
      <c r="WLJ3" s="31"/>
      <c r="WLK3" s="31"/>
      <c r="WLL3" s="31"/>
      <c r="WLM3" s="31"/>
      <c r="WLN3" s="31"/>
      <c r="WLO3" s="31"/>
      <c r="WLP3" s="31"/>
      <c r="WLQ3" s="31"/>
      <c r="WLR3" s="31"/>
      <c r="WLS3" s="31"/>
      <c r="WLT3" s="31"/>
      <c r="WLU3" s="31"/>
      <c r="WLV3" s="31"/>
      <c r="WLW3" s="31"/>
      <c r="WLX3" s="31"/>
      <c r="WLY3" s="31"/>
      <c r="WLZ3" s="31"/>
      <c r="WMA3" s="31"/>
      <c r="WMB3" s="31"/>
      <c r="WMC3" s="31"/>
      <c r="WMD3" s="31"/>
      <c r="WME3" s="31"/>
      <c r="WMF3" s="31"/>
      <c r="WMG3" s="31"/>
      <c r="WMH3" s="31"/>
      <c r="WMI3" s="31"/>
      <c r="WMJ3" s="31"/>
      <c r="WMK3" s="31"/>
      <c r="WML3" s="31"/>
      <c r="WMM3" s="31"/>
      <c r="WMN3" s="31"/>
      <c r="WMO3" s="31"/>
      <c r="WMP3" s="31"/>
      <c r="WMQ3" s="31"/>
      <c r="WMR3" s="31"/>
      <c r="WMS3" s="31"/>
      <c r="WMT3" s="31"/>
      <c r="WMU3" s="31"/>
      <c r="WMV3" s="31"/>
      <c r="WMW3" s="31"/>
      <c r="WMX3" s="31"/>
      <c r="WMY3" s="31"/>
      <c r="WMZ3" s="31"/>
      <c r="WNA3" s="31"/>
      <c r="WNB3" s="31"/>
      <c r="WNC3" s="31"/>
      <c r="WND3" s="31"/>
      <c r="WNE3" s="31"/>
      <c r="WNF3" s="31"/>
      <c r="WNG3" s="31"/>
      <c r="WNH3" s="31"/>
      <c r="WNI3" s="31"/>
      <c r="WNJ3" s="31"/>
      <c r="WNK3" s="31"/>
      <c r="WNL3" s="31"/>
      <c r="WNM3" s="31"/>
      <c r="WNN3" s="31"/>
      <c r="WNO3" s="31"/>
      <c r="WNP3" s="31"/>
      <c r="WNQ3" s="31"/>
      <c r="WNR3" s="31"/>
      <c r="WNS3" s="31"/>
      <c r="WNT3" s="31"/>
      <c r="WNU3" s="31"/>
      <c r="WNV3" s="31"/>
      <c r="WNW3" s="31"/>
      <c r="WNX3" s="31"/>
      <c r="WNY3" s="31"/>
      <c r="WNZ3" s="31"/>
      <c r="WOA3" s="31"/>
      <c r="WOB3" s="31"/>
      <c r="WOC3" s="31"/>
      <c r="WOD3" s="31"/>
      <c r="WOE3" s="31"/>
      <c r="WOF3" s="31"/>
      <c r="WOG3" s="31"/>
      <c r="WOH3" s="31"/>
      <c r="WOI3" s="31"/>
      <c r="WOJ3" s="31"/>
      <c r="WOK3" s="31"/>
      <c r="WOL3" s="31"/>
      <c r="WOM3" s="31"/>
      <c r="WON3" s="31"/>
      <c r="WOO3" s="31"/>
      <c r="WOP3" s="31"/>
      <c r="WOQ3" s="31"/>
      <c r="WOR3" s="31"/>
      <c r="WOS3" s="31"/>
      <c r="WOT3" s="31"/>
      <c r="WOU3" s="31"/>
      <c r="WOV3" s="31"/>
      <c r="WOW3" s="31"/>
      <c r="WOX3" s="31"/>
      <c r="WOY3" s="31"/>
      <c r="WOZ3" s="31"/>
      <c r="WPA3" s="31"/>
      <c r="WPB3" s="31"/>
      <c r="WPC3" s="31"/>
      <c r="WPD3" s="31"/>
      <c r="WPE3" s="31"/>
      <c r="WPF3" s="31"/>
      <c r="WPG3" s="31"/>
      <c r="WPH3" s="31"/>
      <c r="WPI3" s="31"/>
      <c r="WPJ3" s="31"/>
      <c r="WPK3" s="31"/>
      <c r="WPL3" s="31"/>
      <c r="WPM3" s="31"/>
      <c r="WPN3" s="31"/>
      <c r="WPO3" s="31"/>
      <c r="WPP3" s="31"/>
      <c r="WPQ3" s="31"/>
      <c r="WPR3" s="31"/>
      <c r="WPS3" s="31"/>
      <c r="WPT3" s="31"/>
      <c r="WPU3" s="31"/>
      <c r="WPV3" s="31"/>
      <c r="WPW3" s="31"/>
      <c r="WPX3" s="31"/>
      <c r="WPY3" s="31"/>
      <c r="WPZ3" s="31"/>
      <c r="WQA3" s="31"/>
      <c r="WQB3" s="31"/>
      <c r="WQC3" s="31"/>
      <c r="WQD3" s="31"/>
      <c r="WQE3" s="31"/>
      <c r="WQF3" s="31"/>
      <c r="WQG3" s="31"/>
      <c r="WQH3" s="31"/>
      <c r="WQI3" s="31"/>
      <c r="WQJ3" s="31"/>
      <c r="WQK3" s="31"/>
      <c r="WQL3" s="31"/>
      <c r="WQM3" s="31"/>
      <c r="WQN3" s="31"/>
      <c r="WQO3" s="31"/>
      <c r="WQP3" s="31"/>
      <c r="WQQ3" s="31"/>
      <c r="WQR3" s="31"/>
      <c r="WQS3" s="31"/>
      <c r="WQT3" s="31"/>
      <c r="WQU3" s="31"/>
      <c r="WQV3" s="31"/>
      <c r="WQW3" s="31"/>
      <c r="WQX3" s="31"/>
      <c r="WQY3" s="31"/>
      <c r="WQZ3" s="31"/>
      <c r="WRA3" s="31"/>
      <c r="WRB3" s="31"/>
      <c r="WRC3" s="31"/>
      <c r="WRD3" s="31"/>
      <c r="WRE3" s="31"/>
      <c r="WRF3" s="31"/>
      <c r="WRG3" s="31"/>
      <c r="WRH3" s="31"/>
      <c r="WRI3" s="31"/>
      <c r="WRJ3" s="31"/>
      <c r="WRK3" s="31"/>
      <c r="WRL3" s="31"/>
      <c r="WRM3" s="31"/>
      <c r="WRN3" s="31"/>
      <c r="WRO3" s="31"/>
      <c r="WRP3" s="31"/>
      <c r="WRQ3" s="31"/>
      <c r="WRR3" s="31"/>
      <c r="WRS3" s="31"/>
      <c r="WRT3" s="31"/>
      <c r="WRU3" s="31"/>
      <c r="WRV3" s="31"/>
      <c r="WRW3" s="31"/>
      <c r="WRX3" s="31"/>
      <c r="WRY3" s="31"/>
      <c r="WRZ3" s="31"/>
      <c r="WSA3" s="31"/>
      <c r="WSB3" s="31"/>
      <c r="WSC3" s="31"/>
      <c r="WSD3" s="31"/>
      <c r="WSE3" s="31"/>
      <c r="WSF3" s="31"/>
      <c r="WSG3" s="31"/>
      <c r="WSH3" s="31"/>
      <c r="WSI3" s="31"/>
      <c r="WSJ3" s="31"/>
      <c r="WSK3" s="31"/>
      <c r="WSL3" s="31"/>
      <c r="WSM3" s="31"/>
      <c r="WSN3" s="31"/>
      <c r="WSO3" s="31"/>
      <c r="WSP3" s="31"/>
      <c r="WSQ3" s="31"/>
      <c r="WSR3" s="31"/>
      <c r="WSS3" s="31"/>
      <c r="WST3" s="31"/>
      <c r="WSU3" s="31"/>
      <c r="WSV3" s="31"/>
      <c r="WSW3" s="31"/>
      <c r="WSX3" s="31"/>
      <c r="WSY3" s="31"/>
      <c r="WSZ3" s="31"/>
      <c r="WTA3" s="31"/>
      <c r="WTB3" s="31"/>
      <c r="WTC3" s="31"/>
      <c r="WTD3" s="31"/>
      <c r="WTE3" s="31"/>
      <c r="WTF3" s="31"/>
      <c r="WTG3" s="31"/>
      <c r="WTH3" s="31"/>
      <c r="WTI3" s="31"/>
      <c r="WTJ3" s="31"/>
      <c r="WTK3" s="31"/>
      <c r="WTL3" s="31"/>
      <c r="WTM3" s="31"/>
      <c r="WTN3" s="31"/>
      <c r="WTO3" s="31"/>
      <c r="WTP3" s="31"/>
      <c r="WTQ3" s="31"/>
      <c r="WTR3" s="31"/>
      <c r="WTS3" s="31"/>
      <c r="WTT3" s="31"/>
      <c r="WTU3" s="31"/>
      <c r="WTV3" s="31"/>
      <c r="WTW3" s="31"/>
      <c r="WTX3" s="31"/>
      <c r="WTY3" s="31"/>
      <c r="WTZ3" s="31"/>
      <c r="WUA3" s="31"/>
      <c r="WUB3" s="31"/>
      <c r="WUC3" s="31"/>
      <c r="WUD3" s="31"/>
      <c r="WUE3" s="31"/>
      <c r="WUF3" s="31"/>
      <c r="WUG3" s="31"/>
      <c r="WUH3" s="31"/>
      <c r="WUI3" s="31"/>
      <c r="WUJ3" s="31"/>
      <c r="WUK3" s="31"/>
      <c r="WUL3" s="31"/>
      <c r="WUM3" s="31"/>
      <c r="WUN3" s="31"/>
      <c r="WUO3" s="31"/>
      <c r="WUP3" s="31"/>
      <c r="WUQ3" s="31"/>
      <c r="WUR3" s="31"/>
      <c r="WUS3" s="31"/>
      <c r="WUT3" s="31"/>
      <c r="WUU3" s="31"/>
      <c r="WUV3" s="31"/>
      <c r="WUW3" s="31"/>
      <c r="WUX3" s="31"/>
      <c r="WUY3" s="31"/>
      <c r="WUZ3" s="31"/>
      <c r="WVA3" s="31"/>
      <c r="WVB3" s="31"/>
      <c r="WVC3" s="31"/>
      <c r="WVD3" s="31"/>
      <c r="WVE3" s="31"/>
      <c r="WVF3" s="31"/>
      <c r="WVG3" s="31"/>
      <c r="WVH3" s="31"/>
      <c r="WVI3" s="31"/>
      <c r="WVJ3" s="31"/>
      <c r="WVK3" s="31"/>
      <c r="WVL3" s="31"/>
      <c r="WVM3" s="31"/>
      <c r="WVN3" s="31"/>
      <c r="WVO3" s="31"/>
      <c r="WVP3" s="31"/>
      <c r="WVQ3" s="31"/>
      <c r="WVR3" s="31"/>
      <c r="WVS3" s="31"/>
      <c r="WVT3" s="31"/>
      <c r="WVU3" s="31"/>
      <c r="WVV3" s="31"/>
      <c r="WVW3" s="31"/>
      <c r="WVX3" s="31"/>
      <c r="WVY3" s="31"/>
      <c r="WVZ3" s="31"/>
      <c r="WWA3" s="31"/>
      <c r="WWB3" s="31"/>
      <c r="WWC3" s="31"/>
      <c r="WWD3" s="31"/>
      <c r="WWE3" s="31"/>
      <c r="WWF3" s="31"/>
      <c r="WWG3" s="31"/>
      <c r="WWH3" s="31"/>
      <c r="WWI3" s="31"/>
      <c r="WWJ3" s="31"/>
      <c r="WWK3" s="31"/>
      <c r="WWL3" s="31"/>
      <c r="WWM3" s="31"/>
      <c r="WWN3" s="31"/>
      <c r="WWO3" s="31"/>
      <c r="WWP3" s="31"/>
      <c r="WWQ3" s="31"/>
      <c r="WWR3" s="31"/>
      <c r="WWS3" s="31"/>
      <c r="WWT3" s="31"/>
      <c r="WWU3" s="31"/>
      <c r="WWV3" s="31"/>
      <c r="WWW3" s="31"/>
      <c r="WWX3" s="31"/>
      <c r="WWY3" s="31"/>
      <c r="WWZ3" s="31"/>
      <c r="WXA3" s="31"/>
      <c r="WXB3" s="31"/>
      <c r="WXC3" s="31"/>
      <c r="WXD3" s="31"/>
      <c r="WXE3" s="31"/>
      <c r="WXF3" s="31"/>
      <c r="WXG3" s="31"/>
      <c r="WXH3" s="31"/>
      <c r="WXI3" s="31"/>
      <c r="WXJ3" s="31"/>
      <c r="WXK3" s="31"/>
      <c r="WXL3" s="31"/>
      <c r="WXM3" s="31"/>
      <c r="WXN3" s="31"/>
      <c r="WXO3" s="31"/>
      <c r="WXP3" s="31"/>
      <c r="WXQ3" s="31"/>
      <c r="WXR3" s="31"/>
      <c r="WXS3" s="31"/>
      <c r="WXT3" s="31"/>
      <c r="WXU3" s="31"/>
      <c r="WXV3" s="31"/>
      <c r="WXW3" s="31"/>
      <c r="WXX3" s="31"/>
      <c r="WXY3" s="31"/>
      <c r="WXZ3" s="31"/>
      <c r="WYA3" s="31"/>
      <c r="WYB3" s="31"/>
      <c r="WYC3" s="31"/>
      <c r="WYD3" s="31"/>
      <c r="WYE3" s="31"/>
      <c r="WYF3" s="31"/>
      <c r="WYG3" s="31"/>
      <c r="WYH3" s="31"/>
      <c r="WYI3" s="31"/>
      <c r="WYJ3" s="31"/>
      <c r="WYK3" s="31"/>
      <c r="WYL3" s="31"/>
      <c r="WYM3" s="31"/>
      <c r="WYN3" s="31"/>
      <c r="WYO3" s="31"/>
      <c r="WYP3" s="31"/>
      <c r="WYQ3" s="31"/>
      <c r="WYR3" s="31"/>
      <c r="WYS3" s="31"/>
      <c r="WYT3" s="31"/>
      <c r="WYU3" s="31"/>
      <c r="WYV3" s="31"/>
      <c r="WYW3" s="31"/>
      <c r="WYX3" s="31"/>
      <c r="WYY3" s="31"/>
      <c r="WYZ3" s="31"/>
      <c r="WZA3" s="31"/>
      <c r="WZB3" s="31"/>
      <c r="WZC3" s="31"/>
      <c r="WZD3" s="31"/>
      <c r="WZE3" s="31"/>
      <c r="WZF3" s="31"/>
      <c r="WZG3" s="31"/>
      <c r="WZH3" s="31"/>
      <c r="WZI3" s="31"/>
      <c r="WZJ3" s="31"/>
      <c r="WZK3" s="31"/>
      <c r="WZL3" s="31"/>
      <c r="WZM3" s="31"/>
      <c r="WZN3" s="31"/>
      <c r="WZO3" s="31"/>
      <c r="WZP3" s="31"/>
      <c r="WZQ3" s="31"/>
      <c r="WZR3" s="31"/>
      <c r="WZS3" s="31"/>
      <c r="WZT3" s="31"/>
      <c r="WZU3" s="31"/>
      <c r="WZV3" s="31"/>
      <c r="WZW3" s="31"/>
      <c r="WZX3" s="31"/>
      <c r="WZY3" s="31"/>
      <c r="WZZ3" s="31"/>
      <c r="XAA3" s="31"/>
      <c r="XAB3" s="31"/>
      <c r="XAC3" s="31"/>
      <c r="XAD3" s="31"/>
      <c r="XAE3" s="31"/>
      <c r="XAF3" s="31"/>
      <c r="XAG3" s="31"/>
      <c r="XAH3" s="31"/>
      <c r="XAI3" s="31"/>
      <c r="XAJ3" s="31"/>
      <c r="XAK3" s="31"/>
      <c r="XAL3" s="31"/>
      <c r="XAM3" s="31"/>
      <c r="XAN3" s="31"/>
      <c r="XAO3" s="31"/>
      <c r="XAP3" s="31"/>
      <c r="XAQ3" s="31"/>
      <c r="XAR3" s="31"/>
      <c r="XAS3" s="31"/>
      <c r="XAT3" s="31"/>
      <c r="XAU3" s="31"/>
      <c r="XAV3" s="31"/>
      <c r="XAW3" s="31"/>
      <c r="XAX3" s="31"/>
      <c r="XAY3" s="31"/>
      <c r="XAZ3" s="31"/>
      <c r="XBA3" s="31"/>
      <c r="XBB3" s="31"/>
      <c r="XBC3" s="31"/>
      <c r="XBD3" s="31"/>
      <c r="XBE3" s="31"/>
      <c r="XBF3" s="31"/>
      <c r="XBG3" s="31"/>
      <c r="XBH3" s="31"/>
      <c r="XBI3" s="31"/>
      <c r="XBJ3" s="31"/>
      <c r="XBK3" s="31"/>
      <c r="XBL3" s="31"/>
      <c r="XBM3" s="31"/>
      <c r="XBN3" s="31"/>
      <c r="XBO3" s="31"/>
      <c r="XBP3" s="31"/>
      <c r="XBQ3" s="31"/>
      <c r="XBR3" s="31"/>
      <c r="XBS3" s="31"/>
      <c r="XBT3" s="31"/>
      <c r="XBU3" s="31"/>
      <c r="XBV3" s="31"/>
      <c r="XBW3" s="31"/>
      <c r="XBX3" s="31"/>
      <c r="XBY3" s="31"/>
      <c r="XBZ3" s="31"/>
      <c r="XCA3" s="31"/>
      <c r="XCB3" s="31"/>
      <c r="XCC3" s="31"/>
      <c r="XCD3" s="31"/>
      <c r="XCE3" s="31"/>
      <c r="XCF3" s="31"/>
      <c r="XCG3" s="31"/>
      <c r="XCH3" s="31"/>
      <c r="XCI3" s="31"/>
      <c r="XCJ3" s="31"/>
      <c r="XCK3" s="31"/>
      <c r="XCL3" s="31"/>
      <c r="XCM3" s="31"/>
      <c r="XCN3" s="31"/>
      <c r="XCO3" s="31"/>
      <c r="XCP3" s="31"/>
      <c r="XCQ3" s="31"/>
      <c r="XCR3" s="31"/>
      <c r="XCS3" s="31"/>
      <c r="XCT3" s="31"/>
      <c r="XCU3" s="31"/>
      <c r="XCV3" s="31"/>
      <c r="XCW3" s="31"/>
      <c r="XCX3" s="31"/>
      <c r="XCY3" s="31"/>
      <c r="XCZ3" s="31"/>
      <c r="XDA3" s="31"/>
      <c r="XDB3" s="31"/>
      <c r="XDC3" s="31"/>
      <c r="XDD3" s="31"/>
      <c r="XDE3" s="31"/>
      <c r="XDF3" s="31"/>
      <c r="XDG3" s="31"/>
      <c r="XDH3" s="31"/>
      <c r="XDI3" s="31"/>
      <c r="XDJ3" s="31"/>
      <c r="XDK3" s="31"/>
      <c r="XDL3" s="31"/>
      <c r="XDM3" s="31"/>
      <c r="XDN3" s="31"/>
      <c r="XDO3" s="31"/>
      <c r="XDP3" s="31"/>
      <c r="XDQ3" s="31"/>
      <c r="XDR3" s="31"/>
      <c r="XDS3" s="31"/>
      <c r="XDT3" s="31"/>
      <c r="XDU3" s="31"/>
      <c r="XDV3" s="31"/>
      <c r="XDW3" s="31"/>
      <c r="XDX3" s="31"/>
      <c r="XDY3" s="31"/>
      <c r="XDZ3" s="31"/>
      <c r="XEA3" s="31"/>
      <c r="XEB3" s="31"/>
      <c r="XEC3" s="31"/>
      <c r="XED3" s="31"/>
      <c r="XEE3" s="31"/>
      <c r="XEF3" s="31"/>
      <c r="XEG3" s="31"/>
      <c r="XEH3" s="31"/>
      <c r="XEI3" s="31"/>
      <c r="XEJ3" s="31"/>
      <c r="XEK3" s="31"/>
      <c r="XEL3" s="31"/>
      <c r="XEM3" s="31"/>
      <c r="XEN3" s="31"/>
      <c r="XEO3" s="31"/>
      <c r="XEP3" s="31"/>
      <c r="XEQ3" s="31"/>
      <c r="XER3" s="31"/>
      <c r="XES3" s="31"/>
      <c r="XET3" s="31"/>
      <c r="XEU3" s="31"/>
      <c r="XEV3" s="31"/>
      <c r="XEW3" s="31"/>
      <c r="XEX3" s="31"/>
      <c r="XEY3" s="31"/>
      <c r="XEZ3" s="31"/>
      <c r="XFA3" s="31"/>
      <c r="XFB3" s="31"/>
      <c r="XFC3" s="31"/>
      <c r="XFD3" s="31"/>
    </row>
    <row r="4" spans="1:16384" ht="12" thickBot="1" x14ac:dyDescent="0.25">
      <c r="A4" s="683" t="s">
        <v>541</v>
      </c>
      <c r="B4" s="124"/>
      <c r="E4" s="124"/>
    </row>
    <row r="5" spans="1:16384" s="6" customFormat="1" ht="12" thickBot="1" x14ac:dyDescent="0.25">
      <c r="A5" s="570" t="s">
        <v>10</v>
      </c>
      <c r="B5" s="916" t="s">
        <v>313</v>
      </c>
      <c r="C5" s="916"/>
      <c r="D5" s="916" t="s">
        <v>377</v>
      </c>
      <c r="E5" s="916"/>
      <c r="F5" s="916" t="s">
        <v>378</v>
      </c>
      <c r="G5" s="916"/>
      <c r="H5" s="916" t="s">
        <v>16721</v>
      </c>
      <c r="I5" s="916"/>
    </row>
    <row r="6" spans="1:16384" ht="23.25" thickBot="1" x14ac:dyDescent="0.25">
      <c r="A6" s="252" t="s">
        <v>9</v>
      </c>
      <c r="B6" s="253" t="s">
        <v>145</v>
      </c>
      <c r="C6" s="253" t="s">
        <v>27</v>
      </c>
      <c r="D6" s="252" t="s">
        <v>145</v>
      </c>
      <c r="E6" s="694" t="s">
        <v>27</v>
      </c>
      <c r="F6" s="252" t="s">
        <v>145</v>
      </c>
      <c r="G6" s="694" t="s">
        <v>27</v>
      </c>
      <c r="H6" s="252" t="s">
        <v>145</v>
      </c>
      <c r="I6" s="694" t="s">
        <v>27</v>
      </c>
    </row>
    <row r="7" spans="1:16384" x14ac:dyDescent="0.2">
      <c r="A7" s="292" t="s">
        <v>142</v>
      </c>
      <c r="B7" s="695">
        <v>136</v>
      </c>
      <c r="C7" s="696">
        <v>6439644.6100000003</v>
      </c>
      <c r="D7" s="695">
        <v>135</v>
      </c>
      <c r="E7" s="696">
        <v>6382070.1799999997</v>
      </c>
      <c r="F7" s="695">
        <v>135</v>
      </c>
      <c r="G7" s="696">
        <v>6382070.1799999997</v>
      </c>
      <c r="H7" s="697">
        <f>+F7-D7</f>
        <v>0</v>
      </c>
      <c r="I7" s="698">
        <f>+G7-E7</f>
        <v>0</v>
      </c>
    </row>
    <row r="8" spans="1:16384" x14ac:dyDescent="0.2">
      <c r="A8" s="292" t="s">
        <v>167</v>
      </c>
      <c r="B8" s="699"/>
      <c r="C8" s="696"/>
      <c r="D8" s="700"/>
      <c r="E8" s="696"/>
      <c r="F8" s="700"/>
      <c r="G8" s="701"/>
      <c r="H8" s="700"/>
      <c r="I8" s="701"/>
    </row>
    <row r="9" spans="1:16384" x14ac:dyDescent="0.2">
      <c r="A9" s="292" t="s">
        <v>165</v>
      </c>
      <c r="B9" s="699"/>
      <c r="C9" s="696"/>
      <c r="D9" s="700"/>
      <c r="E9" s="696"/>
      <c r="F9" s="700"/>
      <c r="G9" s="701"/>
      <c r="H9" s="700"/>
      <c r="I9" s="701"/>
    </row>
    <row r="10" spans="1:16384" x14ac:dyDescent="0.2">
      <c r="A10" s="292" t="s">
        <v>174</v>
      </c>
      <c r="B10" s="699"/>
      <c r="C10" s="696"/>
      <c r="D10" s="700"/>
      <c r="E10" s="701"/>
      <c r="F10" s="700"/>
      <c r="G10" s="701"/>
      <c r="H10" s="700"/>
      <c r="I10" s="701"/>
    </row>
    <row r="11" spans="1:16384" x14ac:dyDescent="0.2">
      <c r="A11" s="292" t="s">
        <v>168</v>
      </c>
      <c r="B11" s="699"/>
      <c r="C11" s="696"/>
      <c r="D11" s="700"/>
      <c r="E11" s="701"/>
      <c r="F11" s="700"/>
      <c r="G11" s="701"/>
      <c r="H11" s="700"/>
      <c r="I11" s="701"/>
    </row>
    <row r="12" spans="1:16384" x14ac:dyDescent="0.2">
      <c r="A12" s="292" t="s">
        <v>166</v>
      </c>
      <c r="B12" s="695">
        <v>136</v>
      </c>
      <c r="C12" s="696">
        <v>31450</v>
      </c>
      <c r="D12" s="695">
        <v>135</v>
      </c>
      <c r="E12" s="696">
        <v>31450</v>
      </c>
      <c r="F12" s="695">
        <v>135</v>
      </c>
      <c r="G12" s="696">
        <v>31450</v>
      </c>
      <c r="H12" s="697">
        <f>+F12-D12</f>
        <v>0</v>
      </c>
      <c r="I12" s="698">
        <f>+G12-E12</f>
        <v>0</v>
      </c>
    </row>
    <row r="13" spans="1:16384" x14ac:dyDescent="0.2">
      <c r="A13" s="292" t="s">
        <v>173</v>
      </c>
      <c r="B13" s="699"/>
      <c r="C13" s="696"/>
      <c r="D13" s="700"/>
      <c r="E13" s="701"/>
      <c r="F13" s="700"/>
      <c r="G13" s="701"/>
      <c r="H13" s="700"/>
      <c r="I13" s="701"/>
    </row>
    <row r="14" spans="1:16384" x14ac:dyDescent="0.2">
      <c r="A14" s="292" t="s">
        <v>29</v>
      </c>
      <c r="B14" s="699"/>
      <c r="C14" s="696"/>
      <c r="D14" s="700"/>
      <c r="E14" s="701"/>
      <c r="F14" s="700"/>
      <c r="G14" s="701"/>
      <c r="H14" s="700"/>
      <c r="I14" s="701"/>
    </row>
    <row r="15" spans="1:16384" x14ac:dyDescent="0.2">
      <c r="A15" s="292" t="s">
        <v>170</v>
      </c>
      <c r="B15" s="699"/>
      <c r="C15" s="696"/>
      <c r="D15" s="700"/>
      <c r="E15" s="701"/>
      <c r="F15" s="700"/>
      <c r="G15" s="701"/>
      <c r="H15" s="700"/>
      <c r="I15" s="701"/>
    </row>
    <row r="16" spans="1:16384" x14ac:dyDescent="0.2">
      <c r="A16" s="292" t="s">
        <v>28</v>
      </c>
      <c r="B16" s="695">
        <v>136</v>
      </c>
      <c r="C16" s="696">
        <v>231299.6299999998</v>
      </c>
      <c r="D16" s="695">
        <v>135</v>
      </c>
      <c r="E16" s="696">
        <v>233756.89999999973</v>
      </c>
      <c r="F16" s="695">
        <v>135</v>
      </c>
      <c r="G16" s="696">
        <v>233756.89999999973</v>
      </c>
      <c r="H16" s="697">
        <f>+F16-D16</f>
        <v>0</v>
      </c>
      <c r="I16" s="698">
        <f>+G16-E16</f>
        <v>0</v>
      </c>
    </row>
    <row r="17" spans="1:9" x14ac:dyDescent="0.2">
      <c r="A17" s="292" t="s">
        <v>171</v>
      </c>
      <c r="B17" s="699"/>
      <c r="C17" s="696"/>
      <c r="D17" s="700"/>
      <c r="E17" s="701"/>
      <c r="F17" s="700"/>
      <c r="G17" s="701"/>
      <c r="H17" s="700"/>
      <c r="I17" s="701"/>
    </row>
    <row r="18" spans="1:9" x14ac:dyDescent="0.2">
      <c r="A18" s="292" t="s">
        <v>169</v>
      </c>
      <c r="B18" s="702"/>
      <c r="C18" s="703"/>
      <c r="D18" s="704"/>
      <c r="E18" s="705"/>
      <c r="F18" s="704"/>
      <c r="G18" s="705"/>
      <c r="H18" s="704"/>
      <c r="I18" s="705"/>
    </row>
    <row r="19" spans="1:9" x14ac:dyDescent="0.2">
      <c r="A19" s="292" t="s">
        <v>172</v>
      </c>
      <c r="B19" s="702"/>
      <c r="C19" s="703"/>
      <c r="D19" s="704"/>
      <c r="E19" s="705"/>
      <c r="F19" s="704"/>
      <c r="G19" s="705"/>
      <c r="H19" s="704"/>
      <c r="I19" s="705"/>
    </row>
    <row r="20" spans="1:9" x14ac:dyDescent="0.2">
      <c r="A20" s="292" t="s">
        <v>30</v>
      </c>
      <c r="B20" s="702"/>
      <c r="C20" s="703"/>
      <c r="D20" s="704"/>
      <c r="E20" s="705"/>
      <c r="F20" s="704"/>
      <c r="G20" s="705"/>
      <c r="H20" s="704"/>
      <c r="I20" s="705"/>
    </row>
    <row r="21" spans="1:9" x14ac:dyDescent="0.2">
      <c r="A21" s="292" t="s">
        <v>164</v>
      </c>
      <c r="B21" s="702"/>
      <c r="C21" s="703"/>
      <c r="D21" s="704"/>
      <c r="E21" s="705"/>
      <c r="F21" s="704"/>
      <c r="G21" s="705"/>
      <c r="H21" s="704"/>
      <c r="I21" s="705"/>
    </row>
    <row r="22" spans="1:9" ht="12" thickBot="1" x14ac:dyDescent="0.25">
      <c r="A22" s="693" t="s">
        <v>46</v>
      </c>
      <c r="B22" s="706"/>
      <c r="C22" s="707"/>
      <c r="D22" s="708"/>
      <c r="E22" s="709"/>
      <c r="F22" s="708"/>
      <c r="G22" s="709"/>
      <c r="H22" s="708"/>
      <c r="I22" s="709"/>
    </row>
    <row r="23" spans="1:9" ht="12" thickBot="1" x14ac:dyDescent="0.25">
      <c r="A23" s="270" t="s">
        <v>45</v>
      </c>
      <c r="B23" s="710"/>
      <c r="C23" s="711">
        <f>SUM(C7:C22)</f>
        <v>6702394.2400000002</v>
      </c>
      <c r="D23" s="710"/>
      <c r="E23" s="711">
        <f>SUM(E7:E22)</f>
        <v>6647277.0799999991</v>
      </c>
      <c r="F23" s="710"/>
      <c r="G23" s="711">
        <f>SUM(G7:G22)</f>
        <v>6647277.0799999991</v>
      </c>
      <c r="H23" s="710"/>
      <c r="I23" s="712">
        <f>SUM(I7:I22)</f>
        <v>0</v>
      </c>
    </row>
    <row r="24" spans="1:9" x14ac:dyDescent="0.2">
      <c r="A24" s="130" t="s">
        <v>314</v>
      </c>
      <c r="B24" s="131"/>
      <c r="C24" s="131"/>
      <c r="D24" s="131"/>
      <c r="E24" s="131"/>
      <c r="F24" s="131"/>
      <c r="G24" s="131"/>
      <c r="H24" s="131"/>
      <c r="I24" s="131"/>
    </row>
    <row r="25" spans="1:9" x14ac:dyDescent="0.2">
      <c r="A25" s="130" t="s">
        <v>97</v>
      </c>
      <c r="B25" s="131"/>
      <c r="C25" s="131"/>
      <c r="D25" s="131"/>
      <c r="E25" s="131"/>
      <c r="F25" s="131"/>
      <c r="G25" s="131"/>
      <c r="H25" s="131"/>
      <c r="I25" s="131"/>
    </row>
    <row r="26" spans="1:9" x14ac:dyDescent="0.2">
      <c r="A26" s="130"/>
      <c r="B26" s="131"/>
      <c r="C26" s="131"/>
      <c r="D26" s="131"/>
      <c r="E26" s="131"/>
      <c r="F26" s="131"/>
      <c r="G26" s="131"/>
      <c r="H26" s="131"/>
      <c r="I26" s="131"/>
    </row>
    <row r="27" spans="1:9" x14ac:dyDescent="0.2">
      <c r="A27" s="130"/>
      <c r="B27" s="131"/>
      <c r="C27" s="131"/>
      <c r="D27" s="131"/>
      <c r="E27" s="131"/>
      <c r="F27" s="131"/>
      <c r="G27" s="131"/>
      <c r="H27" s="131"/>
      <c r="I27" s="131"/>
    </row>
    <row r="28" spans="1:9" x14ac:dyDescent="0.2">
      <c r="A28" s="123" t="s">
        <v>16863</v>
      </c>
      <c r="B28" s="131"/>
      <c r="C28" s="131"/>
      <c r="D28" s="131"/>
      <c r="E28" s="131"/>
      <c r="F28" s="131"/>
      <c r="G28" s="131"/>
      <c r="H28" s="131"/>
      <c r="I28" s="131"/>
    </row>
    <row r="29" spans="1:9" x14ac:dyDescent="0.2">
      <c r="A29" s="31" t="s">
        <v>414</v>
      </c>
      <c r="B29" s="31"/>
      <c r="C29" s="31"/>
      <c r="D29" s="31"/>
      <c r="E29" s="31"/>
      <c r="F29" s="31"/>
      <c r="G29" s="31"/>
      <c r="H29" s="31"/>
      <c r="I29" s="31"/>
    </row>
    <row r="30" spans="1:9" x14ac:dyDescent="0.2">
      <c r="A30" s="31" t="s">
        <v>540</v>
      </c>
      <c r="B30" s="31"/>
      <c r="C30" s="31"/>
      <c r="D30" s="31"/>
      <c r="E30" s="31"/>
      <c r="F30" s="31"/>
      <c r="G30" s="31"/>
      <c r="H30" s="31"/>
      <c r="I30" s="31"/>
    </row>
    <row r="31" spans="1:9" ht="12" thickBot="1" x14ac:dyDescent="0.25">
      <c r="A31" s="31" t="s">
        <v>556</v>
      </c>
      <c r="B31" s="31"/>
      <c r="C31" s="31"/>
      <c r="D31" s="31"/>
      <c r="E31" s="31"/>
      <c r="F31" s="31"/>
      <c r="G31" s="31"/>
      <c r="H31" s="31"/>
      <c r="I31" s="31"/>
    </row>
    <row r="32" spans="1:9" ht="12" thickBot="1" x14ac:dyDescent="0.25">
      <c r="A32" s="272" t="s">
        <v>10</v>
      </c>
      <c r="B32" s="916" t="s">
        <v>313</v>
      </c>
      <c r="C32" s="916"/>
      <c r="D32" s="916" t="s">
        <v>377</v>
      </c>
      <c r="E32" s="916"/>
      <c r="F32" s="916" t="s">
        <v>378</v>
      </c>
      <c r="G32" s="916"/>
      <c r="H32" s="916" t="s">
        <v>16721</v>
      </c>
      <c r="I32" s="916"/>
    </row>
    <row r="33" spans="1:9" ht="23.25" thickBot="1" x14ac:dyDescent="0.25">
      <c r="A33" s="252" t="s">
        <v>9</v>
      </c>
      <c r="B33" s="252" t="s">
        <v>145</v>
      </c>
      <c r="C33" s="252" t="s">
        <v>27</v>
      </c>
      <c r="D33" s="252" t="s">
        <v>145</v>
      </c>
      <c r="E33" s="252" t="s">
        <v>27</v>
      </c>
      <c r="F33" s="252" t="s">
        <v>145</v>
      </c>
      <c r="G33" s="252" t="s">
        <v>27</v>
      </c>
      <c r="H33" s="252" t="s">
        <v>145</v>
      </c>
      <c r="I33" s="252" t="s">
        <v>27</v>
      </c>
    </row>
    <row r="34" spans="1:9" x14ac:dyDescent="0.2">
      <c r="A34" s="309" t="s">
        <v>142</v>
      </c>
      <c r="B34" s="286">
        <v>370</v>
      </c>
      <c r="C34" s="481">
        <v>17441073</v>
      </c>
      <c r="D34" s="286">
        <v>368</v>
      </c>
      <c r="E34" s="481">
        <v>18498873</v>
      </c>
      <c r="F34" s="286">
        <v>376</v>
      </c>
      <c r="G34" s="481">
        <v>22382562.48</v>
      </c>
      <c r="H34" s="286">
        <f>+F34-D34</f>
        <v>8</v>
      </c>
      <c r="I34" s="483">
        <f>+G34-E34</f>
        <v>3883689.4800000004</v>
      </c>
    </row>
    <row r="35" spans="1:9" x14ac:dyDescent="0.2">
      <c r="A35" s="309" t="s">
        <v>167</v>
      </c>
      <c r="B35" s="286"/>
      <c r="C35" s="481"/>
      <c r="D35" s="286"/>
      <c r="E35" s="481"/>
      <c r="F35" s="286"/>
      <c r="G35" s="481"/>
      <c r="H35" s="286"/>
      <c r="I35" s="483"/>
    </row>
    <row r="36" spans="1:9" x14ac:dyDescent="0.2">
      <c r="A36" s="309" t="s">
        <v>165</v>
      </c>
      <c r="B36" s="286"/>
      <c r="C36" s="481"/>
      <c r="D36" s="286"/>
      <c r="E36" s="481"/>
      <c r="F36" s="286"/>
      <c r="G36" s="481"/>
      <c r="H36" s="286"/>
      <c r="I36" s="483"/>
    </row>
    <row r="37" spans="1:9" x14ac:dyDescent="0.2">
      <c r="A37" s="309" t="s">
        <v>174</v>
      </c>
      <c r="B37" s="286"/>
      <c r="C37" s="481"/>
      <c r="D37" s="286"/>
      <c r="E37" s="481"/>
      <c r="F37" s="286"/>
      <c r="G37" s="481"/>
      <c r="H37" s="286"/>
      <c r="I37" s="483"/>
    </row>
    <row r="38" spans="1:9" x14ac:dyDescent="0.2">
      <c r="A38" s="309" t="s">
        <v>168</v>
      </c>
      <c r="B38" s="286"/>
      <c r="C38" s="481"/>
      <c r="D38" s="286"/>
      <c r="E38" s="481"/>
      <c r="F38" s="286"/>
      <c r="G38" s="481"/>
      <c r="H38" s="286"/>
      <c r="I38" s="483"/>
    </row>
    <row r="39" spans="1:9" x14ac:dyDescent="0.2">
      <c r="A39" s="309" t="s">
        <v>166</v>
      </c>
      <c r="B39" s="286">
        <v>370</v>
      </c>
      <c r="C39" s="481">
        <v>3052440</v>
      </c>
      <c r="D39" s="286">
        <v>368</v>
      </c>
      <c r="E39" s="481">
        <v>3905742</v>
      </c>
      <c r="F39" s="286">
        <v>376</v>
      </c>
      <c r="G39" s="481">
        <v>3870422</v>
      </c>
      <c r="H39" s="286">
        <f t="shared" ref="H39:H49" si="0">+F39-D39</f>
        <v>8</v>
      </c>
      <c r="I39" s="483">
        <f t="shared" ref="I39:I49" si="1">+G39-E39</f>
        <v>-35320</v>
      </c>
    </row>
    <row r="40" spans="1:9" x14ac:dyDescent="0.2">
      <c r="A40" s="309" t="s">
        <v>173</v>
      </c>
      <c r="B40" s="286"/>
      <c r="C40" s="481"/>
      <c r="D40" s="286"/>
      <c r="E40" s="481"/>
      <c r="F40" s="286"/>
      <c r="G40" s="481"/>
      <c r="H40" s="286"/>
      <c r="I40" s="483"/>
    </row>
    <row r="41" spans="1:9" x14ac:dyDescent="0.2">
      <c r="A41" s="309" t="s">
        <v>29</v>
      </c>
      <c r="B41" s="286">
        <v>370</v>
      </c>
      <c r="C41" s="481">
        <v>259097</v>
      </c>
      <c r="D41" s="286">
        <v>368</v>
      </c>
      <c r="E41" s="481">
        <v>343093</v>
      </c>
      <c r="F41" s="286">
        <v>376</v>
      </c>
      <c r="G41" s="481">
        <v>334549.98</v>
      </c>
      <c r="H41" s="286">
        <f t="shared" si="0"/>
        <v>8</v>
      </c>
      <c r="I41" s="483">
        <f t="shared" si="1"/>
        <v>-8543.0200000000186</v>
      </c>
    </row>
    <row r="42" spans="1:9" x14ac:dyDescent="0.2">
      <c r="A42" s="309" t="s">
        <v>170</v>
      </c>
      <c r="B42" s="286"/>
      <c r="C42" s="481"/>
      <c r="D42" s="286"/>
      <c r="E42" s="481"/>
      <c r="F42" s="286"/>
      <c r="G42" s="481"/>
      <c r="H42" s="286"/>
      <c r="I42" s="483"/>
    </row>
    <row r="43" spans="1:9" x14ac:dyDescent="0.2">
      <c r="A43" s="309" t="s">
        <v>28</v>
      </c>
      <c r="B43" s="286">
        <v>370</v>
      </c>
      <c r="C43" s="481">
        <v>1504113</v>
      </c>
      <c r="D43" s="286">
        <v>368</v>
      </c>
      <c r="E43" s="481">
        <v>2008615</v>
      </c>
      <c r="F43" s="286">
        <v>376</v>
      </c>
      <c r="G43" s="481">
        <v>2017349.12</v>
      </c>
      <c r="H43" s="286">
        <f t="shared" si="0"/>
        <v>8</v>
      </c>
      <c r="I43" s="483">
        <f t="shared" si="1"/>
        <v>8734.1200000001118</v>
      </c>
    </row>
    <row r="44" spans="1:9" x14ac:dyDescent="0.2">
      <c r="A44" s="309" t="s">
        <v>171</v>
      </c>
      <c r="B44" s="286"/>
      <c r="C44" s="481"/>
      <c r="D44" s="286"/>
      <c r="E44" s="481"/>
      <c r="F44" s="286"/>
      <c r="G44" s="481"/>
      <c r="H44" s="286"/>
      <c r="I44" s="483"/>
    </row>
    <row r="45" spans="1:9" x14ac:dyDescent="0.2">
      <c r="A45" s="309" t="s">
        <v>169</v>
      </c>
      <c r="B45" s="286"/>
      <c r="C45" s="481"/>
      <c r="D45" s="286"/>
      <c r="E45" s="481"/>
      <c r="F45" s="286"/>
      <c r="G45" s="481"/>
      <c r="H45" s="286"/>
      <c r="I45" s="483"/>
    </row>
    <row r="46" spans="1:9" x14ac:dyDescent="0.2">
      <c r="A46" s="309" t="s">
        <v>172</v>
      </c>
      <c r="B46" s="286">
        <v>370</v>
      </c>
      <c r="C46" s="481">
        <v>241633</v>
      </c>
      <c r="D46" s="286">
        <v>368</v>
      </c>
      <c r="E46" s="481">
        <v>208787</v>
      </c>
      <c r="F46" s="286">
        <v>376</v>
      </c>
      <c r="G46" s="481">
        <v>107903.53</v>
      </c>
      <c r="H46" s="286">
        <f t="shared" si="0"/>
        <v>8</v>
      </c>
      <c r="I46" s="483">
        <f t="shared" si="1"/>
        <v>-100883.47</v>
      </c>
    </row>
    <row r="47" spans="1:9" x14ac:dyDescent="0.2">
      <c r="A47" s="309" t="s">
        <v>30</v>
      </c>
      <c r="B47" s="286">
        <v>11</v>
      </c>
      <c r="C47" s="481">
        <v>344367</v>
      </c>
      <c r="D47" s="286">
        <v>10</v>
      </c>
      <c r="E47" s="481">
        <v>344367</v>
      </c>
      <c r="F47" s="286">
        <v>10</v>
      </c>
      <c r="G47" s="481">
        <v>256478.64</v>
      </c>
      <c r="H47" s="286"/>
      <c r="I47" s="483">
        <f t="shared" si="1"/>
        <v>-87888.359999999986</v>
      </c>
    </row>
    <row r="48" spans="1:9" x14ac:dyDescent="0.2">
      <c r="A48" s="309" t="s">
        <v>164</v>
      </c>
      <c r="B48" s="286">
        <v>370</v>
      </c>
      <c r="C48" s="481">
        <v>1540403</v>
      </c>
      <c r="D48" s="286">
        <v>368</v>
      </c>
      <c r="E48" s="481">
        <v>1450000</v>
      </c>
      <c r="F48" s="286">
        <v>376</v>
      </c>
      <c r="G48" s="481">
        <v>1365280</v>
      </c>
      <c r="H48" s="286">
        <f t="shared" si="0"/>
        <v>8</v>
      </c>
      <c r="I48" s="483">
        <f t="shared" si="1"/>
        <v>-84720</v>
      </c>
    </row>
    <row r="49" spans="1:9" ht="12" thickBot="1" x14ac:dyDescent="0.25">
      <c r="A49" s="309" t="s">
        <v>46</v>
      </c>
      <c r="B49" s="286">
        <v>370</v>
      </c>
      <c r="C49" s="481">
        <v>2663743</v>
      </c>
      <c r="D49" s="286">
        <v>368</v>
      </c>
      <c r="E49" s="481">
        <v>8346901</v>
      </c>
      <c r="F49" s="286">
        <v>376</v>
      </c>
      <c r="G49" s="481">
        <v>3909918.25</v>
      </c>
      <c r="H49" s="286">
        <f t="shared" si="0"/>
        <v>8</v>
      </c>
      <c r="I49" s="483">
        <f t="shared" si="1"/>
        <v>-4436982.75</v>
      </c>
    </row>
    <row r="50" spans="1:9" ht="12" thickBot="1" x14ac:dyDescent="0.25">
      <c r="A50" s="270" t="s">
        <v>45</v>
      </c>
      <c r="B50" s="270"/>
      <c r="C50" s="482">
        <f>SUM(C34:C49)</f>
        <v>27046869</v>
      </c>
      <c r="D50" s="270"/>
      <c r="E50" s="482">
        <f>SUM(E34:E49)</f>
        <v>35106378</v>
      </c>
      <c r="F50" s="270"/>
      <c r="G50" s="482">
        <f>SUM(G34:G49)</f>
        <v>34244464</v>
      </c>
      <c r="H50" s="270"/>
      <c r="I50" s="484">
        <f>SUM(I34:I49)</f>
        <v>-861913.99999999953</v>
      </c>
    </row>
    <row r="51" spans="1:9" x14ac:dyDescent="0.2">
      <c r="A51" s="130" t="s">
        <v>314</v>
      </c>
      <c r="B51" s="131"/>
      <c r="C51" s="131"/>
      <c r="D51" s="131"/>
      <c r="E51" s="131"/>
      <c r="F51" s="131"/>
      <c r="G51" s="131"/>
      <c r="H51" s="131"/>
      <c r="I51" s="131"/>
    </row>
    <row r="52" spans="1:9" x14ac:dyDescent="0.2">
      <c r="A52" s="130" t="s">
        <v>97</v>
      </c>
      <c r="B52" s="131"/>
      <c r="C52" s="131"/>
      <c r="D52" s="131"/>
      <c r="E52" s="131"/>
      <c r="F52" s="131"/>
      <c r="G52" s="131"/>
      <c r="H52" s="131"/>
      <c r="I52" s="131"/>
    </row>
    <row r="53" spans="1:9" x14ac:dyDescent="0.2">
      <c r="A53" s="130"/>
      <c r="B53" s="131"/>
      <c r="C53" s="131"/>
      <c r="D53" s="131"/>
      <c r="E53" s="131"/>
      <c r="F53" s="131"/>
      <c r="G53" s="131"/>
      <c r="H53" s="131"/>
      <c r="I53" s="131"/>
    </row>
    <row r="55" spans="1:9" x14ac:dyDescent="0.2">
      <c r="A55" s="31" t="s">
        <v>16720</v>
      </c>
      <c r="B55" s="31"/>
      <c r="C55" s="31"/>
      <c r="D55" s="31"/>
      <c r="E55" s="31"/>
      <c r="F55" s="31"/>
      <c r="G55" s="31"/>
      <c r="H55" s="31"/>
      <c r="I55" s="31"/>
    </row>
    <row r="56" spans="1:9" x14ac:dyDescent="0.2">
      <c r="A56" s="31" t="s">
        <v>414</v>
      </c>
      <c r="B56" s="31"/>
      <c r="C56" s="31"/>
      <c r="D56" s="31"/>
      <c r="E56" s="31"/>
      <c r="F56" s="31"/>
      <c r="G56" s="31"/>
      <c r="H56" s="31"/>
      <c r="I56" s="31"/>
    </row>
    <row r="57" spans="1:9" x14ac:dyDescent="0.2">
      <c r="A57" s="31" t="s">
        <v>540</v>
      </c>
      <c r="B57" s="31"/>
      <c r="C57" s="31"/>
      <c r="D57" s="31"/>
      <c r="E57" s="31"/>
      <c r="F57" s="31"/>
      <c r="G57" s="31"/>
      <c r="H57" s="31"/>
      <c r="I57" s="31"/>
    </row>
    <row r="58" spans="1:9" ht="12" thickBot="1" x14ac:dyDescent="0.25">
      <c r="A58" s="31" t="s">
        <v>581</v>
      </c>
      <c r="B58" s="31"/>
      <c r="C58" s="31"/>
      <c r="D58" s="31"/>
      <c r="E58" s="31"/>
      <c r="F58" s="31"/>
      <c r="G58" s="31"/>
      <c r="H58" s="31"/>
      <c r="I58" s="31"/>
    </row>
    <row r="59" spans="1:9" ht="12" thickBot="1" x14ac:dyDescent="0.25">
      <c r="A59" s="272" t="s">
        <v>10</v>
      </c>
      <c r="B59" s="916" t="s">
        <v>313</v>
      </c>
      <c r="C59" s="916"/>
      <c r="D59" s="916" t="s">
        <v>377</v>
      </c>
      <c r="E59" s="916"/>
      <c r="F59" s="916" t="s">
        <v>378</v>
      </c>
      <c r="G59" s="916"/>
      <c r="H59" s="916" t="s">
        <v>16721</v>
      </c>
      <c r="I59" s="916"/>
    </row>
    <row r="60" spans="1:9" ht="23.25" thickBot="1" x14ac:dyDescent="0.25">
      <c r="A60" s="252" t="s">
        <v>9</v>
      </c>
      <c r="B60" s="252" t="s">
        <v>145</v>
      </c>
      <c r="C60" s="252" t="s">
        <v>27</v>
      </c>
      <c r="D60" s="252" t="s">
        <v>145</v>
      </c>
      <c r="E60" s="252" t="s">
        <v>27</v>
      </c>
      <c r="F60" s="252" t="s">
        <v>145</v>
      </c>
      <c r="G60" s="252" t="s">
        <v>27</v>
      </c>
      <c r="H60" s="252" t="s">
        <v>145</v>
      </c>
      <c r="I60" s="252" t="s">
        <v>27</v>
      </c>
    </row>
    <row r="61" spans="1:9" x14ac:dyDescent="0.2">
      <c r="A61" s="309" t="s">
        <v>142</v>
      </c>
      <c r="B61" s="286">
        <v>82</v>
      </c>
      <c r="C61" s="481">
        <v>800748</v>
      </c>
      <c r="D61" s="286">
        <v>82</v>
      </c>
      <c r="E61" s="481">
        <v>800594</v>
      </c>
      <c r="F61" s="286">
        <v>82</v>
      </c>
      <c r="G61" s="481">
        <v>811150</v>
      </c>
      <c r="H61" s="286"/>
      <c r="I61" s="483">
        <f>G61-E61</f>
        <v>10556</v>
      </c>
    </row>
    <row r="62" spans="1:9" x14ac:dyDescent="0.2">
      <c r="A62" s="309" t="s">
        <v>167</v>
      </c>
      <c r="B62" s="286"/>
      <c r="C62" s="481"/>
      <c r="D62" s="286"/>
      <c r="E62" s="481"/>
      <c r="F62" s="286"/>
      <c r="G62" s="481"/>
      <c r="H62" s="286"/>
      <c r="I62" s="483"/>
    </row>
    <row r="63" spans="1:9" x14ac:dyDescent="0.2">
      <c r="A63" s="309" t="s">
        <v>165</v>
      </c>
      <c r="B63" s="286"/>
      <c r="C63" s="481"/>
      <c r="D63" s="286"/>
      <c r="E63" s="481"/>
      <c r="F63" s="286"/>
      <c r="G63" s="481"/>
      <c r="H63" s="286"/>
      <c r="I63" s="483"/>
    </row>
    <row r="64" spans="1:9" x14ac:dyDescent="0.2">
      <c r="A64" s="309" t="s">
        <v>174</v>
      </c>
      <c r="B64" s="286"/>
      <c r="C64" s="481"/>
      <c r="D64" s="286"/>
      <c r="E64" s="481"/>
      <c r="F64" s="286"/>
      <c r="G64" s="481"/>
      <c r="H64" s="286"/>
      <c r="I64" s="483"/>
    </row>
    <row r="65" spans="1:9" x14ac:dyDescent="0.2">
      <c r="A65" s="309" t="s">
        <v>168</v>
      </c>
      <c r="B65" s="286"/>
      <c r="C65" s="481"/>
      <c r="D65" s="286"/>
      <c r="E65" s="481"/>
      <c r="F65" s="286"/>
      <c r="G65" s="481"/>
      <c r="H65" s="286"/>
      <c r="I65" s="483"/>
    </row>
    <row r="66" spans="1:9" x14ac:dyDescent="0.2">
      <c r="A66" s="309" t="s">
        <v>166</v>
      </c>
      <c r="B66" s="286">
        <v>82</v>
      </c>
      <c r="C66" s="481">
        <v>91000</v>
      </c>
      <c r="D66" s="286">
        <v>82</v>
      </c>
      <c r="E66" s="481">
        <v>91000</v>
      </c>
      <c r="F66" s="286">
        <v>82</v>
      </c>
      <c r="G66" s="481">
        <v>91000</v>
      </c>
      <c r="H66" s="286"/>
      <c r="I66" s="483"/>
    </row>
    <row r="67" spans="1:9" x14ac:dyDescent="0.2">
      <c r="A67" s="309" t="s">
        <v>173</v>
      </c>
      <c r="B67" s="286"/>
      <c r="C67" s="481"/>
      <c r="D67" s="286"/>
      <c r="E67" s="481"/>
      <c r="F67" s="286"/>
      <c r="G67" s="481"/>
      <c r="H67" s="286"/>
      <c r="I67" s="483"/>
    </row>
    <row r="68" spans="1:9" x14ac:dyDescent="0.2">
      <c r="A68" s="309" t="s">
        <v>29</v>
      </c>
      <c r="B68" s="286"/>
      <c r="C68" s="481"/>
      <c r="D68" s="286"/>
      <c r="E68" s="481"/>
      <c r="F68" s="286"/>
      <c r="G68" s="481"/>
      <c r="H68" s="286"/>
      <c r="I68" s="483"/>
    </row>
    <row r="69" spans="1:9" x14ac:dyDescent="0.2">
      <c r="A69" s="309" t="s">
        <v>170</v>
      </c>
      <c r="B69" s="286"/>
      <c r="C69" s="481"/>
      <c r="D69" s="286"/>
      <c r="E69" s="481"/>
      <c r="F69" s="286"/>
      <c r="G69" s="481"/>
      <c r="H69" s="286"/>
      <c r="I69" s="483"/>
    </row>
    <row r="70" spans="1:9" x14ac:dyDescent="0.2">
      <c r="A70" s="309" t="s">
        <v>28</v>
      </c>
      <c r="B70" s="286">
        <v>82</v>
      </c>
      <c r="C70" s="481">
        <v>73753</v>
      </c>
      <c r="D70" s="286">
        <v>82</v>
      </c>
      <c r="E70" s="481">
        <v>80826</v>
      </c>
      <c r="F70" s="286">
        <v>82</v>
      </c>
      <c r="G70" s="481">
        <v>80826</v>
      </c>
      <c r="H70" s="286"/>
      <c r="I70" s="483"/>
    </row>
    <row r="71" spans="1:9" x14ac:dyDescent="0.2">
      <c r="A71" s="309" t="s">
        <v>171</v>
      </c>
      <c r="B71" s="286"/>
      <c r="C71" s="481"/>
      <c r="D71" s="286"/>
      <c r="E71" s="481"/>
      <c r="F71" s="286"/>
      <c r="G71" s="481"/>
      <c r="H71" s="286"/>
      <c r="I71" s="483"/>
    </row>
    <row r="72" spans="1:9" x14ac:dyDescent="0.2">
      <c r="A72" s="309" t="s">
        <v>169</v>
      </c>
      <c r="B72" s="286"/>
      <c r="C72" s="481"/>
      <c r="D72" s="286"/>
      <c r="E72" s="481"/>
      <c r="F72" s="286"/>
      <c r="G72" s="481"/>
      <c r="H72" s="286"/>
      <c r="I72" s="483"/>
    </row>
    <row r="73" spans="1:9" x14ac:dyDescent="0.2">
      <c r="A73" s="309" t="s">
        <v>172</v>
      </c>
      <c r="B73" s="286"/>
      <c r="C73" s="481"/>
      <c r="D73" s="286"/>
      <c r="E73" s="481"/>
      <c r="F73" s="286"/>
      <c r="G73" s="481"/>
      <c r="H73" s="286"/>
      <c r="I73" s="483"/>
    </row>
    <row r="74" spans="1:9" x14ac:dyDescent="0.2">
      <c r="A74" s="309" t="s">
        <v>30</v>
      </c>
      <c r="B74" s="286">
        <v>82</v>
      </c>
      <c r="C74" s="481">
        <v>3896543</v>
      </c>
      <c r="D74" s="286">
        <v>82</v>
      </c>
      <c r="E74" s="481">
        <v>3889473</v>
      </c>
      <c r="F74" s="286">
        <v>82</v>
      </c>
      <c r="G74" s="481">
        <v>3858182</v>
      </c>
      <c r="H74" s="286"/>
      <c r="I74" s="483">
        <f t="shared" ref="I74:I75" si="2">G74-E74</f>
        <v>-31291</v>
      </c>
    </row>
    <row r="75" spans="1:9" x14ac:dyDescent="0.2">
      <c r="A75" s="309" t="s">
        <v>164</v>
      </c>
      <c r="B75" s="286">
        <v>82</v>
      </c>
      <c r="C75" s="481">
        <v>75199</v>
      </c>
      <c r="D75" s="286">
        <v>82</v>
      </c>
      <c r="E75" s="481">
        <v>149267</v>
      </c>
      <c r="F75" s="286">
        <v>82</v>
      </c>
      <c r="G75" s="481"/>
      <c r="H75" s="286"/>
      <c r="I75" s="483">
        <f t="shared" si="2"/>
        <v>-149267</v>
      </c>
    </row>
    <row r="76" spans="1:9" ht="12" thickBot="1" x14ac:dyDescent="0.25">
      <c r="A76" s="309" t="s">
        <v>46</v>
      </c>
      <c r="B76" s="286"/>
      <c r="C76" s="481"/>
      <c r="D76" s="286"/>
      <c r="E76" s="481"/>
      <c r="F76" s="286"/>
      <c r="G76" s="481"/>
      <c r="H76" s="286"/>
      <c r="I76" s="483"/>
    </row>
    <row r="77" spans="1:9" ht="12" thickBot="1" x14ac:dyDescent="0.25">
      <c r="A77" s="270" t="s">
        <v>45</v>
      </c>
      <c r="B77" s="270"/>
      <c r="C77" s="482">
        <f>SUM(C61:C76)</f>
        <v>4937243</v>
      </c>
      <c r="D77" s="270"/>
      <c r="E77" s="482">
        <f>SUM(E61:E76)</f>
        <v>5011160</v>
      </c>
      <c r="F77" s="270"/>
      <c r="G77" s="482">
        <f>SUM(G61:G76)</f>
        <v>4841158</v>
      </c>
      <c r="H77" s="270"/>
      <c r="I77" s="484">
        <f>SUM(I61:I76)</f>
        <v>-170002</v>
      </c>
    </row>
    <row r="78" spans="1:9" x14ac:dyDescent="0.2">
      <c r="A78" s="130" t="s">
        <v>314</v>
      </c>
      <c r="B78" s="131"/>
      <c r="C78" s="131"/>
      <c r="D78" s="131"/>
      <c r="E78" s="131"/>
      <c r="F78" s="131"/>
      <c r="G78" s="131"/>
      <c r="H78" s="131"/>
      <c r="I78" s="131"/>
    </row>
    <row r="79" spans="1:9" x14ac:dyDescent="0.2">
      <c r="A79" s="130" t="s">
        <v>97</v>
      </c>
      <c r="B79" s="131"/>
      <c r="C79" s="131"/>
      <c r="D79" s="131"/>
      <c r="E79" s="131"/>
      <c r="F79" s="131"/>
      <c r="G79" s="131"/>
      <c r="H79" s="131"/>
      <c r="I79" s="131"/>
    </row>
    <row r="82" spans="1:9" x14ac:dyDescent="0.2">
      <c r="A82" s="31" t="s">
        <v>16720</v>
      </c>
      <c r="B82" s="31"/>
      <c r="C82" s="31"/>
      <c r="D82" s="31"/>
      <c r="E82" s="31"/>
      <c r="F82" s="31"/>
      <c r="G82" s="31"/>
      <c r="H82" s="31"/>
      <c r="I82" s="31"/>
    </row>
    <row r="83" spans="1:9" x14ac:dyDescent="0.2">
      <c r="A83" s="31" t="s">
        <v>414</v>
      </c>
      <c r="B83" s="31"/>
      <c r="C83" s="31"/>
      <c r="D83" s="31"/>
      <c r="E83" s="31"/>
      <c r="F83" s="31"/>
      <c r="G83" s="31"/>
      <c r="H83" s="31"/>
      <c r="I83" s="31"/>
    </row>
    <row r="84" spans="1:9" x14ac:dyDescent="0.2">
      <c r="A84" s="31" t="s">
        <v>548</v>
      </c>
      <c r="B84" s="31"/>
      <c r="C84" s="31"/>
      <c r="D84" s="31"/>
      <c r="E84" s="31"/>
      <c r="F84" s="31"/>
      <c r="G84" s="31"/>
      <c r="H84" s="31"/>
      <c r="I84" s="31"/>
    </row>
    <row r="85" spans="1:9" ht="12" thickBot="1" x14ac:dyDescent="0.25">
      <c r="A85" s="31" t="s">
        <v>16051</v>
      </c>
      <c r="B85" s="31"/>
      <c r="C85" s="31"/>
      <c r="D85" s="31"/>
      <c r="E85" s="31"/>
      <c r="F85" s="31"/>
      <c r="G85" s="31"/>
      <c r="H85" s="31"/>
      <c r="I85" s="31"/>
    </row>
    <row r="86" spans="1:9" ht="12" thickBot="1" x14ac:dyDescent="0.25">
      <c r="A86" s="272" t="s">
        <v>10</v>
      </c>
      <c r="B86" s="916" t="s">
        <v>313</v>
      </c>
      <c r="C86" s="916"/>
      <c r="D86" s="916" t="s">
        <v>377</v>
      </c>
      <c r="E86" s="916"/>
      <c r="F86" s="916" t="s">
        <v>378</v>
      </c>
      <c r="G86" s="916"/>
      <c r="H86" s="916" t="s">
        <v>16721</v>
      </c>
      <c r="I86" s="916"/>
    </row>
    <row r="87" spans="1:9" ht="23.25" thickBot="1" x14ac:dyDescent="0.25">
      <c r="A87" s="252" t="s">
        <v>9</v>
      </c>
      <c r="B87" s="252" t="s">
        <v>145</v>
      </c>
      <c r="C87" s="252" t="s">
        <v>27</v>
      </c>
      <c r="D87" s="252" t="s">
        <v>145</v>
      </c>
      <c r="E87" s="252" t="s">
        <v>27</v>
      </c>
      <c r="F87" s="252" t="s">
        <v>145</v>
      </c>
      <c r="G87" s="252" t="s">
        <v>27</v>
      </c>
      <c r="H87" s="252" t="s">
        <v>145</v>
      </c>
      <c r="I87" s="252" t="s">
        <v>27</v>
      </c>
    </row>
    <row r="88" spans="1:9" x14ac:dyDescent="0.2">
      <c r="A88" s="309" t="s">
        <v>142</v>
      </c>
      <c r="B88" s="286"/>
      <c r="C88" s="481"/>
      <c r="D88" s="286"/>
      <c r="E88" s="481"/>
      <c r="F88" s="286"/>
      <c r="G88" s="481"/>
      <c r="H88" s="286"/>
      <c r="I88" s="483"/>
    </row>
    <row r="89" spans="1:9" x14ac:dyDescent="0.2">
      <c r="A89" s="309" t="s">
        <v>167</v>
      </c>
      <c r="B89" s="286"/>
      <c r="C89" s="481"/>
      <c r="D89" s="286"/>
      <c r="E89" s="481"/>
      <c r="F89" s="286"/>
      <c r="G89" s="481"/>
      <c r="H89" s="286"/>
      <c r="I89" s="483"/>
    </row>
    <row r="90" spans="1:9" x14ac:dyDescent="0.2">
      <c r="A90" s="309" t="s">
        <v>165</v>
      </c>
      <c r="B90" s="286"/>
      <c r="C90" s="481"/>
      <c r="D90" s="286"/>
      <c r="E90" s="481"/>
      <c r="F90" s="286"/>
      <c r="G90" s="481"/>
      <c r="H90" s="286"/>
      <c r="I90" s="483"/>
    </row>
    <row r="91" spans="1:9" x14ac:dyDescent="0.2">
      <c r="A91" s="309" t="s">
        <v>174</v>
      </c>
      <c r="B91" s="286"/>
      <c r="C91" s="481"/>
      <c r="D91" s="286"/>
      <c r="E91" s="481"/>
      <c r="F91" s="286"/>
      <c r="G91" s="481"/>
      <c r="H91" s="286"/>
      <c r="I91" s="483"/>
    </row>
    <row r="92" spans="1:9" x14ac:dyDescent="0.2">
      <c r="A92" s="309" t="s">
        <v>168</v>
      </c>
      <c r="B92" s="286"/>
      <c r="C92" s="481"/>
      <c r="D92" s="286"/>
      <c r="E92" s="481"/>
      <c r="F92" s="286"/>
      <c r="G92" s="481"/>
      <c r="H92" s="286"/>
      <c r="I92" s="483"/>
    </row>
    <row r="93" spans="1:9" x14ac:dyDescent="0.2">
      <c r="A93" s="309" t="s">
        <v>166</v>
      </c>
      <c r="B93" s="286"/>
      <c r="C93" s="481"/>
      <c r="D93" s="286"/>
      <c r="E93" s="481"/>
      <c r="F93" s="286"/>
      <c r="G93" s="481"/>
      <c r="H93" s="286"/>
      <c r="I93" s="483"/>
    </row>
    <row r="94" spans="1:9" x14ac:dyDescent="0.2">
      <c r="A94" s="309" t="s">
        <v>173</v>
      </c>
      <c r="B94" s="286"/>
      <c r="C94" s="481"/>
      <c r="D94" s="286"/>
      <c r="E94" s="481"/>
      <c r="F94" s="286"/>
      <c r="G94" s="481"/>
      <c r="H94" s="286"/>
      <c r="I94" s="483"/>
    </row>
    <row r="95" spans="1:9" x14ac:dyDescent="0.2">
      <c r="A95" s="309" t="s">
        <v>29</v>
      </c>
      <c r="B95" s="286"/>
      <c r="C95" s="481"/>
      <c r="D95" s="286"/>
      <c r="E95" s="481"/>
      <c r="F95" s="286"/>
      <c r="G95" s="481"/>
      <c r="H95" s="286"/>
      <c r="I95" s="483"/>
    </row>
    <row r="96" spans="1:9" x14ac:dyDescent="0.2">
      <c r="A96" s="309" t="s">
        <v>170</v>
      </c>
      <c r="B96" s="286"/>
      <c r="C96" s="481"/>
      <c r="D96" s="286"/>
      <c r="E96" s="481"/>
      <c r="F96" s="286"/>
      <c r="G96" s="481"/>
      <c r="H96" s="286"/>
      <c r="I96" s="483"/>
    </row>
    <row r="97" spans="1:9" x14ac:dyDescent="0.2">
      <c r="A97" s="309" t="s">
        <v>28</v>
      </c>
      <c r="B97" s="286"/>
      <c r="C97" s="481"/>
      <c r="D97" s="286"/>
      <c r="E97" s="481"/>
      <c r="F97" s="286"/>
      <c r="G97" s="481"/>
      <c r="H97" s="286"/>
      <c r="I97" s="483"/>
    </row>
    <row r="98" spans="1:9" x14ac:dyDescent="0.2">
      <c r="A98" s="309" t="s">
        <v>171</v>
      </c>
      <c r="B98" s="286"/>
      <c r="C98" s="481"/>
      <c r="D98" s="286"/>
      <c r="E98" s="481"/>
      <c r="F98" s="286"/>
      <c r="G98" s="481"/>
      <c r="H98" s="286"/>
      <c r="I98" s="483"/>
    </row>
    <row r="99" spans="1:9" x14ac:dyDescent="0.2">
      <c r="A99" s="309" t="s">
        <v>169</v>
      </c>
      <c r="B99" s="286"/>
      <c r="C99" s="481"/>
      <c r="D99" s="286"/>
      <c r="E99" s="481"/>
      <c r="F99" s="286"/>
      <c r="G99" s="481"/>
      <c r="H99" s="286"/>
      <c r="I99" s="483"/>
    </row>
    <row r="100" spans="1:9" x14ac:dyDescent="0.2">
      <c r="A100" s="309" t="s">
        <v>172</v>
      </c>
      <c r="B100" s="286"/>
      <c r="C100" s="481"/>
      <c r="D100" s="286"/>
      <c r="E100" s="481"/>
      <c r="F100" s="286"/>
      <c r="G100" s="481"/>
      <c r="H100" s="286"/>
      <c r="I100" s="483"/>
    </row>
    <row r="101" spans="1:9" x14ac:dyDescent="0.2">
      <c r="A101" s="309" t="s">
        <v>30</v>
      </c>
      <c r="B101" s="286"/>
      <c r="C101" s="481"/>
      <c r="D101" s="286"/>
      <c r="E101" s="481"/>
      <c r="F101" s="286"/>
      <c r="G101" s="481"/>
      <c r="H101" s="286"/>
      <c r="I101" s="483"/>
    </row>
    <row r="102" spans="1:9" x14ac:dyDescent="0.2">
      <c r="A102" s="309" t="s">
        <v>164</v>
      </c>
      <c r="B102" s="286"/>
      <c r="C102" s="481"/>
      <c r="D102" s="286"/>
      <c r="E102" s="481"/>
      <c r="F102" s="286"/>
      <c r="G102" s="481"/>
      <c r="H102" s="286"/>
      <c r="I102" s="483"/>
    </row>
    <row r="103" spans="1:9" ht="12" thickBot="1" x14ac:dyDescent="0.25">
      <c r="A103" s="309" t="s">
        <v>46</v>
      </c>
      <c r="B103" s="286"/>
      <c r="C103" s="481"/>
      <c r="D103" s="286"/>
      <c r="E103" s="481"/>
      <c r="F103" s="286"/>
      <c r="G103" s="481"/>
      <c r="H103" s="286"/>
      <c r="I103" s="483"/>
    </row>
    <row r="104" spans="1:9" ht="12" thickBot="1" x14ac:dyDescent="0.25">
      <c r="A104" s="270" t="s">
        <v>45</v>
      </c>
      <c r="B104" s="270"/>
      <c r="C104" s="482">
        <f>SUM(C88:C103)</f>
        <v>0</v>
      </c>
      <c r="D104" s="270"/>
      <c r="E104" s="482">
        <f>SUM(E88:E103)</f>
        <v>0</v>
      </c>
      <c r="F104" s="270"/>
      <c r="G104" s="482">
        <f>SUM(G88:G103)</f>
        <v>0</v>
      </c>
      <c r="H104" s="270"/>
      <c r="I104" s="484">
        <f>SUM(I88:I103)</f>
        <v>0</v>
      </c>
    </row>
    <row r="105" spans="1:9" x14ac:dyDescent="0.2">
      <c r="A105" s="130" t="s">
        <v>314</v>
      </c>
      <c r="B105" s="131"/>
      <c r="C105" s="131"/>
      <c r="D105" s="131"/>
      <c r="E105" s="131"/>
      <c r="F105" s="131"/>
      <c r="G105" s="131"/>
      <c r="H105" s="131"/>
      <c r="I105" s="131"/>
    </row>
    <row r="106" spans="1:9" x14ac:dyDescent="0.2">
      <c r="A106" s="130" t="s">
        <v>97</v>
      </c>
      <c r="B106" s="131"/>
      <c r="C106" s="131"/>
      <c r="D106" s="131"/>
      <c r="E106" s="131"/>
      <c r="F106" s="131"/>
      <c r="G106" s="131"/>
      <c r="H106" s="131"/>
      <c r="I106" s="131"/>
    </row>
  </sheetData>
  <sortState xmlns:xlrd2="http://schemas.microsoft.com/office/spreadsheetml/2017/richdata2" ref="A9:A24">
    <sortCondition ref="A9:A24"/>
  </sortState>
  <mergeCells count="16">
    <mergeCell ref="B5:C5"/>
    <mergeCell ref="D5:E5"/>
    <mergeCell ref="F5:G5"/>
    <mergeCell ref="H5:I5"/>
    <mergeCell ref="B86:C86"/>
    <mergeCell ref="D86:E86"/>
    <mergeCell ref="F86:G86"/>
    <mergeCell ref="H86:I86"/>
    <mergeCell ref="B32:C32"/>
    <mergeCell ref="F32:G32"/>
    <mergeCell ref="H32:I32"/>
    <mergeCell ref="D32:E32"/>
    <mergeCell ref="B59:C59"/>
    <mergeCell ref="D59:E59"/>
    <mergeCell ref="F59:G59"/>
    <mergeCell ref="H59:I59"/>
  </mergeCells>
  <phoneticPr fontId="0" type="noConversion"/>
  <printOptions horizontalCentered="1"/>
  <pageMargins left="0.25" right="0.25" top="0.75" bottom="0.75" header="0.3" footer="0.3"/>
  <pageSetup paperSize="9" scale="82"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tabColor rgb="FF00B050"/>
    <pageSetUpPr fitToPage="1"/>
  </sheetPr>
  <dimension ref="A1:AI234"/>
  <sheetViews>
    <sheetView showGridLines="0" view="pageBreakPreview" zoomScale="80" zoomScaleNormal="100" zoomScaleSheetLayoutView="80" zoomScalePageLayoutView="85" workbookViewId="0">
      <selection activeCell="S151" sqref="S151"/>
    </sheetView>
  </sheetViews>
  <sheetFormatPr baseColWidth="10" defaultColWidth="11.42578125" defaultRowHeight="11.25" x14ac:dyDescent="0.2"/>
  <cols>
    <col min="1" max="1" width="43.7109375" style="5" customWidth="1"/>
    <col min="2" max="35" width="8.7109375" style="5" customWidth="1"/>
    <col min="36" max="16384" width="11.42578125" style="5"/>
  </cols>
  <sheetData>
    <row r="1" spans="1:35" s="486" customFormat="1" x14ac:dyDescent="0.2">
      <c r="A1" s="485" t="s">
        <v>393</v>
      </c>
    </row>
    <row r="2" spans="1:35" s="485" customFormat="1" x14ac:dyDescent="0.2">
      <c r="A2" s="487" t="s">
        <v>414</v>
      </c>
      <c r="B2" s="486"/>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s="486"/>
    </row>
    <row r="3" spans="1:35" s="485" customFormat="1" x14ac:dyDescent="0.2">
      <c r="A3" s="683" t="s">
        <v>540</v>
      </c>
      <c r="B3" s="486"/>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row>
    <row r="4" spans="1:35" ht="12" thickBot="1" x14ac:dyDescent="0.25">
      <c r="A4" s="683" t="s">
        <v>541</v>
      </c>
      <c r="B4" s="487"/>
      <c r="C4" s="487"/>
      <c r="D4" s="487"/>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6"/>
      <c r="AF4" s="486"/>
      <c r="AG4" s="486"/>
      <c r="AH4" s="486"/>
      <c r="AI4" s="486"/>
    </row>
    <row r="5" spans="1:35" ht="12" customHeight="1" thickBot="1" x14ac:dyDescent="0.25">
      <c r="A5" s="919" t="s">
        <v>50</v>
      </c>
      <c r="B5" s="922" t="s">
        <v>315</v>
      </c>
      <c r="C5" s="922"/>
      <c r="D5" s="922"/>
      <c r="E5" s="922"/>
      <c r="F5" s="922"/>
      <c r="G5" s="922"/>
      <c r="H5" s="922"/>
      <c r="I5" s="922"/>
      <c r="J5" s="922"/>
      <c r="K5" s="922"/>
      <c r="L5" s="922"/>
      <c r="M5" s="922"/>
      <c r="N5" s="922"/>
      <c r="O5" s="922"/>
      <c r="P5" s="922"/>
      <c r="Q5" s="923" t="s">
        <v>394</v>
      </c>
      <c r="R5" s="922"/>
      <c r="S5" s="922"/>
      <c r="T5" s="922"/>
      <c r="U5" s="922"/>
      <c r="V5" s="922"/>
      <c r="W5" s="922"/>
      <c r="X5" s="922"/>
      <c r="Y5" s="922"/>
      <c r="Z5" s="922"/>
      <c r="AA5" s="922"/>
      <c r="AB5" s="922"/>
      <c r="AC5" s="922"/>
      <c r="AD5" s="922"/>
      <c r="AE5" s="924"/>
      <c r="AF5" s="917" t="s">
        <v>396</v>
      </c>
      <c r="AG5" s="918"/>
      <c r="AH5" s="917" t="s">
        <v>395</v>
      </c>
      <c r="AI5" s="918"/>
    </row>
    <row r="6" spans="1:35" ht="186.75" customHeight="1" x14ac:dyDescent="0.2">
      <c r="A6" s="920"/>
      <c r="B6" s="489" t="s">
        <v>11</v>
      </c>
      <c r="C6" s="490" t="s">
        <v>146</v>
      </c>
      <c r="D6" s="490" t="s">
        <v>245</v>
      </c>
      <c r="E6" s="490" t="s">
        <v>148</v>
      </c>
      <c r="F6" s="490" t="s">
        <v>176</v>
      </c>
      <c r="G6" s="490" t="s">
        <v>177</v>
      </c>
      <c r="H6" s="490" t="s">
        <v>178</v>
      </c>
      <c r="I6" s="490" t="s">
        <v>179</v>
      </c>
      <c r="J6" s="490" t="s">
        <v>16870</v>
      </c>
      <c r="K6" s="490" t="s">
        <v>16871</v>
      </c>
      <c r="L6" s="490" t="s">
        <v>16744</v>
      </c>
      <c r="M6" s="490" t="s">
        <v>175</v>
      </c>
      <c r="N6" s="490" t="s">
        <v>16864</v>
      </c>
      <c r="O6" s="489" t="s">
        <v>151</v>
      </c>
      <c r="P6" s="489" t="s">
        <v>150</v>
      </c>
      <c r="Q6" s="489" t="s">
        <v>11</v>
      </c>
      <c r="R6" s="490" t="s">
        <v>146</v>
      </c>
      <c r="S6" s="490" t="s">
        <v>147</v>
      </c>
      <c r="T6" s="490" t="s">
        <v>148</v>
      </c>
      <c r="U6" s="490" t="s">
        <v>176</v>
      </c>
      <c r="V6" s="490" t="s">
        <v>177</v>
      </c>
      <c r="W6" s="490" t="s">
        <v>178</v>
      </c>
      <c r="X6" s="490" t="s">
        <v>179</v>
      </c>
      <c r="Y6" s="490" t="s">
        <v>16870</v>
      </c>
      <c r="Z6" s="490" t="s">
        <v>16869</v>
      </c>
      <c r="AA6" s="490" t="s">
        <v>16744</v>
      </c>
      <c r="AB6" s="490" t="s">
        <v>175</v>
      </c>
      <c r="AC6" s="490" t="s">
        <v>16868</v>
      </c>
      <c r="AD6" s="489" t="s">
        <v>151</v>
      </c>
      <c r="AE6" s="489" t="s">
        <v>16867</v>
      </c>
      <c r="AF6" s="490" t="s">
        <v>16865</v>
      </c>
      <c r="AG6" s="490" t="s">
        <v>154</v>
      </c>
      <c r="AH6" s="490" t="s">
        <v>11</v>
      </c>
      <c r="AI6" s="489" t="s">
        <v>16866</v>
      </c>
    </row>
    <row r="7" spans="1:35" ht="12" thickBot="1" x14ac:dyDescent="0.25">
      <c r="A7" s="921"/>
      <c r="B7" s="491" t="s">
        <v>51</v>
      </c>
      <c r="C7" s="491" t="s">
        <v>52</v>
      </c>
      <c r="D7" s="491" t="s">
        <v>53</v>
      </c>
      <c r="E7" s="491" t="s">
        <v>54</v>
      </c>
      <c r="F7" s="501" t="s">
        <v>55</v>
      </c>
      <c r="G7" s="501" t="s">
        <v>56</v>
      </c>
      <c r="H7" s="501" t="s">
        <v>86</v>
      </c>
      <c r="I7" s="501" t="s">
        <v>121</v>
      </c>
      <c r="J7" s="501" t="s">
        <v>149</v>
      </c>
      <c r="K7" s="501" t="s">
        <v>153</v>
      </c>
      <c r="L7" s="501" t="s">
        <v>184</v>
      </c>
      <c r="M7" s="501" t="s">
        <v>185</v>
      </c>
      <c r="N7" s="501" t="s">
        <v>187</v>
      </c>
      <c r="O7" s="501" t="s">
        <v>188</v>
      </c>
      <c r="P7" s="501" t="s">
        <v>189</v>
      </c>
      <c r="Q7" s="491" t="s">
        <v>51</v>
      </c>
      <c r="R7" s="492" t="s">
        <v>52</v>
      </c>
      <c r="S7" s="493" t="s">
        <v>53</v>
      </c>
      <c r="T7" s="493" t="s">
        <v>54</v>
      </c>
      <c r="U7" s="494" t="s">
        <v>55</v>
      </c>
      <c r="V7" s="494" t="s">
        <v>56</v>
      </c>
      <c r="W7" s="494" t="s">
        <v>86</v>
      </c>
      <c r="X7" s="494" t="s">
        <v>121</v>
      </c>
      <c r="Y7" s="494" t="s">
        <v>149</v>
      </c>
      <c r="Z7" s="494" t="s">
        <v>153</v>
      </c>
      <c r="AA7" s="494" t="s">
        <v>184</v>
      </c>
      <c r="AB7" s="494" t="s">
        <v>185</v>
      </c>
      <c r="AC7" s="495" t="s">
        <v>187</v>
      </c>
      <c r="AD7" s="496" t="s">
        <v>188</v>
      </c>
      <c r="AE7" s="497" t="s">
        <v>189</v>
      </c>
      <c r="AF7" s="498"/>
      <c r="AG7" s="491"/>
      <c r="AH7" s="498"/>
      <c r="AI7" s="491"/>
    </row>
    <row r="8" spans="1:35" x14ac:dyDescent="0.2">
      <c r="A8" s="117"/>
      <c r="B8" s="104"/>
      <c r="C8" s="104"/>
      <c r="D8" s="104"/>
      <c r="E8" s="104"/>
      <c r="F8" s="104"/>
      <c r="G8" s="104"/>
      <c r="H8" s="104"/>
      <c r="I8" s="104"/>
      <c r="J8" s="104"/>
      <c r="K8" s="104"/>
      <c r="L8" s="104"/>
      <c r="M8" s="104"/>
      <c r="N8" s="104"/>
      <c r="O8" s="104"/>
      <c r="P8" s="104"/>
      <c r="Q8" s="104"/>
      <c r="R8" s="499"/>
      <c r="S8" s="499"/>
      <c r="T8" s="499"/>
      <c r="U8" s="499"/>
      <c r="V8" s="499"/>
      <c r="W8" s="499"/>
      <c r="X8" s="499"/>
      <c r="Y8" s="499"/>
      <c r="Z8" s="499"/>
      <c r="AA8" s="499"/>
      <c r="AB8" s="499"/>
      <c r="AC8" s="112"/>
      <c r="AD8" s="500"/>
      <c r="AE8" s="113"/>
      <c r="AF8" s="113"/>
      <c r="AG8" s="104"/>
      <c r="AH8" s="113"/>
      <c r="AI8" s="104"/>
    </row>
    <row r="9" spans="1:35" x14ac:dyDescent="0.2">
      <c r="A9" s="506" t="s">
        <v>7</v>
      </c>
      <c r="B9" s="713">
        <v>12</v>
      </c>
      <c r="C9" s="666">
        <v>2621.93</v>
      </c>
      <c r="D9" s="714">
        <v>15378.07</v>
      </c>
      <c r="E9" s="714">
        <v>0</v>
      </c>
      <c r="F9" s="714">
        <v>0</v>
      </c>
      <c r="G9" s="714">
        <v>0</v>
      </c>
      <c r="H9" s="714">
        <v>0</v>
      </c>
      <c r="I9" s="714">
        <v>0</v>
      </c>
      <c r="J9" s="714">
        <v>0</v>
      </c>
      <c r="K9" s="714">
        <v>18000</v>
      </c>
      <c r="L9" s="714">
        <v>2100</v>
      </c>
      <c r="M9" s="714">
        <v>0</v>
      </c>
      <c r="N9" s="666">
        <v>2100</v>
      </c>
      <c r="O9" s="665">
        <v>218100</v>
      </c>
      <c r="P9" s="667">
        <v>920400</v>
      </c>
      <c r="Q9" s="713">
        <v>11</v>
      </c>
      <c r="R9" s="666">
        <v>2209.52</v>
      </c>
      <c r="S9" s="714">
        <v>15378.07</v>
      </c>
      <c r="T9" s="714">
        <v>0</v>
      </c>
      <c r="U9" s="714">
        <v>0</v>
      </c>
      <c r="V9" s="714">
        <v>0</v>
      </c>
      <c r="W9" s="714">
        <v>0</v>
      </c>
      <c r="X9" s="714">
        <v>0</v>
      </c>
      <c r="Y9" s="714">
        <v>0</v>
      </c>
      <c r="Z9" s="714">
        <v>17587.59</v>
      </c>
      <c r="AA9" s="714">
        <v>2100</v>
      </c>
      <c r="AB9" s="714">
        <v>0</v>
      </c>
      <c r="AC9" s="666">
        <v>2100</v>
      </c>
      <c r="AD9" s="665">
        <v>213151.08000000002</v>
      </c>
      <c r="AE9" s="667">
        <v>823562.6</v>
      </c>
      <c r="AF9" s="667">
        <v>-4948.9199999999983</v>
      </c>
      <c r="AG9" s="667">
        <v>-96837.400000000038</v>
      </c>
      <c r="AH9" s="713">
        <v>11</v>
      </c>
      <c r="AI9" s="667">
        <v>823562.6</v>
      </c>
    </row>
    <row r="10" spans="1:35" x14ac:dyDescent="0.2">
      <c r="A10" s="286" t="s">
        <v>16826</v>
      </c>
      <c r="B10" s="715">
        <v>0</v>
      </c>
      <c r="C10" s="716"/>
      <c r="D10" s="716"/>
      <c r="E10" s="716"/>
      <c r="F10" s="716"/>
      <c r="G10" s="716"/>
      <c r="H10" s="716"/>
      <c r="I10" s="716"/>
      <c r="J10" s="716"/>
      <c r="K10" s="716">
        <v>0</v>
      </c>
      <c r="L10" s="716"/>
      <c r="M10" s="716"/>
      <c r="N10" s="717">
        <v>0</v>
      </c>
      <c r="O10" s="718">
        <v>0</v>
      </c>
      <c r="P10" s="719">
        <v>0</v>
      </c>
      <c r="Q10" s="715">
        <v>0</v>
      </c>
      <c r="R10" s="716"/>
      <c r="S10" s="716"/>
      <c r="T10" s="716"/>
      <c r="U10" s="716"/>
      <c r="V10" s="716"/>
      <c r="W10" s="716"/>
      <c r="X10" s="716"/>
      <c r="Y10" s="716"/>
      <c r="Z10" s="716">
        <v>0</v>
      </c>
      <c r="AA10" s="716"/>
      <c r="AB10" s="716"/>
      <c r="AC10" s="717">
        <v>0</v>
      </c>
      <c r="AD10" s="718">
        <v>0</v>
      </c>
      <c r="AE10" s="719">
        <v>0</v>
      </c>
      <c r="AF10" s="719">
        <v>0</v>
      </c>
      <c r="AG10" s="720">
        <v>0</v>
      </c>
      <c r="AH10" s="721">
        <v>0</v>
      </c>
      <c r="AI10" s="720">
        <v>0</v>
      </c>
    </row>
    <row r="11" spans="1:35" x14ac:dyDescent="0.2">
      <c r="A11" s="286" t="s">
        <v>16827</v>
      </c>
      <c r="B11" s="715">
        <v>0</v>
      </c>
      <c r="C11" s="722"/>
      <c r="D11" s="722"/>
      <c r="E11" s="722"/>
      <c r="F11" s="722"/>
      <c r="G11" s="722"/>
      <c r="H11" s="722"/>
      <c r="I11" s="722"/>
      <c r="J11" s="722"/>
      <c r="K11" s="716">
        <v>0</v>
      </c>
      <c r="L11" s="716"/>
      <c r="M11" s="716"/>
      <c r="N11" s="717">
        <v>0</v>
      </c>
      <c r="O11" s="718">
        <v>0</v>
      </c>
      <c r="P11" s="719">
        <v>0</v>
      </c>
      <c r="Q11" s="715">
        <v>0</v>
      </c>
      <c r="R11" s="722"/>
      <c r="S11" s="722"/>
      <c r="T11" s="716"/>
      <c r="U11" s="716"/>
      <c r="V11" s="716"/>
      <c r="W11" s="716"/>
      <c r="X11" s="716"/>
      <c r="Y11" s="716"/>
      <c r="Z11" s="716">
        <v>0</v>
      </c>
      <c r="AA11" s="716"/>
      <c r="AB11" s="716"/>
      <c r="AC11" s="717">
        <v>0</v>
      </c>
      <c r="AD11" s="718">
        <v>0</v>
      </c>
      <c r="AE11" s="719">
        <v>0</v>
      </c>
      <c r="AF11" s="719">
        <v>0</v>
      </c>
      <c r="AG11" s="720">
        <v>0</v>
      </c>
      <c r="AH11" s="721">
        <v>0</v>
      </c>
      <c r="AI11" s="720">
        <v>0</v>
      </c>
    </row>
    <row r="12" spans="1:35" x14ac:dyDescent="0.2">
      <c r="A12" s="286" t="s">
        <v>16828</v>
      </c>
      <c r="B12" s="715">
        <v>0</v>
      </c>
      <c r="C12" s="716"/>
      <c r="D12" s="716"/>
      <c r="E12" s="716"/>
      <c r="F12" s="716"/>
      <c r="G12" s="716"/>
      <c r="H12" s="716"/>
      <c r="I12" s="716"/>
      <c r="J12" s="716"/>
      <c r="K12" s="716">
        <v>0</v>
      </c>
      <c r="L12" s="716"/>
      <c r="M12" s="716"/>
      <c r="N12" s="717">
        <v>0</v>
      </c>
      <c r="O12" s="718">
        <v>0</v>
      </c>
      <c r="P12" s="719">
        <v>0</v>
      </c>
      <c r="Q12" s="715">
        <v>0</v>
      </c>
      <c r="R12" s="716"/>
      <c r="S12" s="716"/>
      <c r="T12" s="716"/>
      <c r="U12" s="716"/>
      <c r="V12" s="716"/>
      <c r="W12" s="716"/>
      <c r="X12" s="716"/>
      <c r="Y12" s="716"/>
      <c r="Z12" s="716">
        <v>0</v>
      </c>
      <c r="AA12" s="716"/>
      <c r="AB12" s="716"/>
      <c r="AC12" s="717">
        <v>0</v>
      </c>
      <c r="AD12" s="718">
        <v>0</v>
      </c>
      <c r="AE12" s="719">
        <v>0</v>
      </c>
      <c r="AF12" s="719">
        <v>0</v>
      </c>
      <c r="AG12" s="720">
        <v>0</v>
      </c>
      <c r="AH12" s="721">
        <v>0</v>
      </c>
      <c r="AI12" s="720">
        <v>0</v>
      </c>
    </row>
    <row r="13" spans="1:35" x14ac:dyDescent="0.2">
      <c r="A13" s="286" t="s">
        <v>16829</v>
      </c>
      <c r="B13" s="715">
        <v>0</v>
      </c>
      <c r="C13" s="716"/>
      <c r="D13" s="716"/>
      <c r="E13" s="716"/>
      <c r="F13" s="716"/>
      <c r="G13" s="716"/>
      <c r="H13" s="716"/>
      <c r="I13" s="716"/>
      <c r="J13" s="716"/>
      <c r="K13" s="716">
        <v>0</v>
      </c>
      <c r="L13" s="716"/>
      <c r="M13" s="716"/>
      <c r="N13" s="717">
        <v>0</v>
      </c>
      <c r="O13" s="718">
        <v>0</v>
      </c>
      <c r="P13" s="719">
        <v>0</v>
      </c>
      <c r="Q13" s="715">
        <v>0</v>
      </c>
      <c r="R13" s="716"/>
      <c r="S13" s="716"/>
      <c r="T13" s="716"/>
      <c r="U13" s="716"/>
      <c r="V13" s="716"/>
      <c r="W13" s="716"/>
      <c r="X13" s="716"/>
      <c r="Y13" s="716"/>
      <c r="Z13" s="716">
        <v>0</v>
      </c>
      <c r="AA13" s="716"/>
      <c r="AB13" s="716"/>
      <c r="AC13" s="717">
        <v>0</v>
      </c>
      <c r="AD13" s="718">
        <v>0</v>
      </c>
      <c r="AE13" s="719">
        <v>0</v>
      </c>
      <c r="AF13" s="719">
        <v>0</v>
      </c>
      <c r="AG13" s="720">
        <v>0</v>
      </c>
      <c r="AH13" s="721">
        <v>0</v>
      </c>
      <c r="AI13" s="720">
        <v>0</v>
      </c>
    </row>
    <row r="14" spans="1:35" x14ac:dyDescent="0.2">
      <c r="A14" s="286" t="s">
        <v>16830</v>
      </c>
      <c r="B14" s="715">
        <v>0</v>
      </c>
      <c r="C14" s="716"/>
      <c r="D14" s="716"/>
      <c r="E14" s="716"/>
      <c r="F14" s="716"/>
      <c r="G14" s="716"/>
      <c r="H14" s="716"/>
      <c r="I14" s="716"/>
      <c r="J14" s="716"/>
      <c r="K14" s="716">
        <v>0</v>
      </c>
      <c r="L14" s="716"/>
      <c r="M14" s="716"/>
      <c r="N14" s="717">
        <v>0</v>
      </c>
      <c r="O14" s="718">
        <v>0</v>
      </c>
      <c r="P14" s="719">
        <v>0</v>
      </c>
      <c r="Q14" s="715">
        <v>0</v>
      </c>
      <c r="R14" s="716"/>
      <c r="S14" s="716"/>
      <c r="T14" s="716"/>
      <c r="U14" s="716"/>
      <c r="V14" s="716"/>
      <c r="W14" s="716"/>
      <c r="X14" s="716"/>
      <c r="Y14" s="716"/>
      <c r="Z14" s="716">
        <v>0</v>
      </c>
      <c r="AA14" s="716"/>
      <c r="AB14" s="716"/>
      <c r="AC14" s="717">
        <v>0</v>
      </c>
      <c r="AD14" s="718">
        <v>0</v>
      </c>
      <c r="AE14" s="719">
        <v>0</v>
      </c>
      <c r="AF14" s="719">
        <v>0</v>
      </c>
      <c r="AG14" s="720">
        <v>0</v>
      </c>
      <c r="AH14" s="721">
        <v>0</v>
      </c>
      <c r="AI14" s="720">
        <v>0</v>
      </c>
    </row>
    <row r="15" spans="1:35" x14ac:dyDescent="0.2">
      <c r="A15" s="286" t="s">
        <v>16831</v>
      </c>
      <c r="B15" s="715">
        <v>9</v>
      </c>
      <c r="C15" s="716">
        <v>957.37</v>
      </c>
      <c r="D15" s="716">
        <v>5542.63</v>
      </c>
      <c r="E15" s="716"/>
      <c r="F15" s="716"/>
      <c r="G15" s="716"/>
      <c r="H15" s="716"/>
      <c r="I15" s="716"/>
      <c r="J15" s="716"/>
      <c r="K15" s="716">
        <v>6500</v>
      </c>
      <c r="L15" s="716">
        <v>700</v>
      </c>
      <c r="M15" s="716"/>
      <c r="N15" s="717">
        <v>700</v>
      </c>
      <c r="O15" s="718">
        <v>78700</v>
      </c>
      <c r="P15" s="719">
        <v>708300</v>
      </c>
      <c r="Q15" s="715">
        <v>9</v>
      </c>
      <c r="R15" s="716">
        <v>757.49</v>
      </c>
      <c r="S15" s="716">
        <v>5542.63</v>
      </c>
      <c r="T15" s="716"/>
      <c r="U15" s="716"/>
      <c r="V15" s="716"/>
      <c r="W15" s="716"/>
      <c r="X15" s="716"/>
      <c r="Y15" s="716"/>
      <c r="Z15" s="716">
        <v>6300.12</v>
      </c>
      <c r="AA15" s="716">
        <v>700</v>
      </c>
      <c r="AB15" s="716"/>
      <c r="AC15" s="717">
        <v>700</v>
      </c>
      <c r="AD15" s="718">
        <v>76301.440000000002</v>
      </c>
      <c r="AE15" s="719">
        <v>686712.96</v>
      </c>
      <c r="AF15" s="719">
        <v>-2398.5599999999977</v>
      </c>
      <c r="AG15" s="720">
        <v>-21587.040000000037</v>
      </c>
      <c r="AH15" s="721">
        <v>9</v>
      </c>
      <c r="AI15" s="720">
        <v>686712.96</v>
      </c>
    </row>
    <row r="16" spans="1:35" x14ac:dyDescent="0.2">
      <c r="A16" s="286" t="s">
        <v>16832</v>
      </c>
      <c r="B16" s="715">
        <v>2</v>
      </c>
      <c r="C16" s="716">
        <v>887.13</v>
      </c>
      <c r="D16" s="716">
        <v>5112.87</v>
      </c>
      <c r="E16" s="716"/>
      <c r="F16" s="716"/>
      <c r="G16" s="716"/>
      <c r="H16" s="716"/>
      <c r="I16" s="716"/>
      <c r="J16" s="716"/>
      <c r="K16" s="716">
        <v>6000</v>
      </c>
      <c r="L16" s="716">
        <v>700</v>
      </c>
      <c r="M16" s="716"/>
      <c r="N16" s="717">
        <v>700</v>
      </c>
      <c r="O16" s="718">
        <v>72700</v>
      </c>
      <c r="P16" s="719">
        <v>145400</v>
      </c>
      <c r="Q16" s="715">
        <v>1</v>
      </c>
      <c r="R16" s="716">
        <v>738.1</v>
      </c>
      <c r="S16" s="716">
        <v>5112.87</v>
      </c>
      <c r="T16" s="716"/>
      <c r="U16" s="716"/>
      <c r="V16" s="716"/>
      <c r="W16" s="716"/>
      <c r="X16" s="716"/>
      <c r="Y16" s="716"/>
      <c r="Z16" s="716">
        <v>5850.97</v>
      </c>
      <c r="AA16" s="716">
        <v>700</v>
      </c>
      <c r="AB16" s="716"/>
      <c r="AC16" s="717">
        <v>700</v>
      </c>
      <c r="AD16" s="718">
        <v>70911.64</v>
      </c>
      <c r="AE16" s="719">
        <v>70911.64</v>
      </c>
      <c r="AF16" s="719">
        <v>-1788.3600000000006</v>
      </c>
      <c r="AG16" s="720">
        <v>-74488.36</v>
      </c>
      <c r="AH16" s="721">
        <v>1</v>
      </c>
      <c r="AI16" s="720">
        <v>70911.64</v>
      </c>
    </row>
    <row r="17" spans="1:35" x14ac:dyDescent="0.2">
      <c r="A17" s="286" t="s">
        <v>16833</v>
      </c>
      <c r="B17" s="715">
        <v>1</v>
      </c>
      <c r="C17" s="716">
        <v>777.43</v>
      </c>
      <c r="D17" s="716">
        <v>4722.57</v>
      </c>
      <c r="E17" s="716"/>
      <c r="F17" s="716"/>
      <c r="G17" s="716"/>
      <c r="H17" s="716"/>
      <c r="I17" s="716"/>
      <c r="J17" s="716"/>
      <c r="K17" s="716">
        <v>5500</v>
      </c>
      <c r="L17" s="716">
        <v>700</v>
      </c>
      <c r="M17" s="716"/>
      <c r="N17" s="717">
        <v>700</v>
      </c>
      <c r="O17" s="718">
        <v>66700</v>
      </c>
      <c r="P17" s="719">
        <v>66700</v>
      </c>
      <c r="Q17" s="715">
        <v>1</v>
      </c>
      <c r="R17" s="716">
        <v>713.93</v>
      </c>
      <c r="S17" s="716">
        <v>4722.57</v>
      </c>
      <c r="T17" s="716"/>
      <c r="U17" s="716"/>
      <c r="V17" s="716"/>
      <c r="W17" s="716"/>
      <c r="X17" s="716"/>
      <c r="Y17" s="716"/>
      <c r="Z17" s="716">
        <v>5436.5</v>
      </c>
      <c r="AA17" s="716">
        <v>700</v>
      </c>
      <c r="AB17" s="716"/>
      <c r="AC17" s="717">
        <v>700</v>
      </c>
      <c r="AD17" s="718">
        <v>65938</v>
      </c>
      <c r="AE17" s="719">
        <v>65938</v>
      </c>
      <c r="AF17" s="719">
        <v>-762</v>
      </c>
      <c r="AG17" s="720">
        <v>-762</v>
      </c>
      <c r="AH17" s="721">
        <v>1</v>
      </c>
      <c r="AI17" s="720">
        <v>65938</v>
      </c>
    </row>
    <row r="18" spans="1:35" x14ac:dyDescent="0.2">
      <c r="A18" s="286" t="s">
        <v>16814</v>
      </c>
      <c r="B18" s="715">
        <v>0</v>
      </c>
      <c r="C18" s="716"/>
      <c r="D18" s="716"/>
      <c r="E18" s="716"/>
      <c r="F18" s="716"/>
      <c r="G18" s="716"/>
      <c r="H18" s="716"/>
      <c r="I18" s="716"/>
      <c r="J18" s="716"/>
      <c r="K18" s="716">
        <v>0</v>
      </c>
      <c r="L18" s="716"/>
      <c r="M18" s="716"/>
      <c r="N18" s="717">
        <v>0</v>
      </c>
      <c r="O18" s="718">
        <v>0</v>
      </c>
      <c r="P18" s="719">
        <v>0</v>
      </c>
      <c r="Q18" s="715">
        <v>0</v>
      </c>
      <c r="R18" s="716"/>
      <c r="S18" s="716"/>
      <c r="T18" s="716"/>
      <c r="U18" s="716"/>
      <c r="V18" s="716"/>
      <c r="W18" s="716"/>
      <c r="X18" s="716"/>
      <c r="Y18" s="716"/>
      <c r="Z18" s="716">
        <v>0</v>
      </c>
      <c r="AA18" s="716"/>
      <c r="AB18" s="716"/>
      <c r="AC18" s="717">
        <v>0</v>
      </c>
      <c r="AD18" s="718">
        <v>0</v>
      </c>
      <c r="AE18" s="719">
        <v>0</v>
      </c>
      <c r="AF18" s="719">
        <v>0</v>
      </c>
      <c r="AG18" s="720">
        <v>0</v>
      </c>
      <c r="AH18" s="721">
        <v>0</v>
      </c>
      <c r="AI18" s="720">
        <v>0</v>
      </c>
    </row>
    <row r="19" spans="1:35" x14ac:dyDescent="0.2">
      <c r="A19" s="286" t="s">
        <v>16834</v>
      </c>
      <c r="B19" s="715">
        <v>0</v>
      </c>
      <c r="C19" s="716"/>
      <c r="D19" s="716"/>
      <c r="E19" s="716"/>
      <c r="F19" s="716"/>
      <c r="G19" s="716"/>
      <c r="H19" s="716"/>
      <c r="I19" s="716"/>
      <c r="J19" s="716"/>
      <c r="K19" s="716">
        <v>0</v>
      </c>
      <c r="L19" s="716"/>
      <c r="M19" s="716"/>
      <c r="N19" s="717">
        <v>0</v>
      </c>
      <c r="O19" s="718">
        <v>0</v>
      </c>
      <c r="P19" s="719">
        <v>0</v>
      </c>
      <c r="Q19" s="715">
        <v>0</v>
      </c>
      <c r="R19" s="716"/>
      <c r="S19" s="716"/>
      <c r="T19" s="716"/>
      <c r="U19" s="716"/>
      <c r="V19" s="716"/>
      <c r="W19" s="716"/>
      <c r="X19" s="716"/>
      <c r="Y19" s="716"/>
      <c r="Z19" s="716">
        <v>0</v>
      </c>
      <c r="AA19" s="716"/>
      <c r="AB19" s="716"/>
      <c r="AC19" s="717">
        <v>0</v>
      </c>
      <c r="AD19" s="718">
        <v>0</v>
      </c>
      <c r="AE19" s="719">
        <v>0</v>
      </c>
      <c r="AF19" s="719">
        <v>0</v>
      </c>
      <c r="AG19" s="720">
        <v>0</v>
      </c>
      <c r="AH19" s="721">
        <v>0</v>
      </c>
      <c r="AI19" s="720">
        <v>0</v>
      </c>
    </row>
    <row r="20" spans="1:35" x14ac:dyDescent="0.2">
      <c r="A20" s="286" t="s">
        <v>16835</v>
      </c>
      <c r="B20" s="715">
        <v>0</v>
      </c>
      <c r="C20" s="716"/>
      <c r="D20" s="716"/>
      <c r="E20" s="716"/>
      <c r="F20" s="716"/>
      <c r="G20" s="716"/>
      <c r="H20" s="716"/>
      <c r="I20" s="716"/>
      <c r="J20" s="716"/>
      <c r="K20" s="716">
        <v>0</v>
      </c>
      <c r="L20" s="716"/>
      <c r="M20" s="716"/>
      <c r="N20" s="717">
        <v>0</v>
      </c>
      <c r="O20" s="718">
        <v>0</v>
      </c>
      <c r="P20" s="719">
        <v>0</v>
      </c>
      <c r="Q20" s="715">
        <v>0</v>
      </c>
      <c r="R20" s="716"/>
      <c r="S20" s="716"/>
      <c r="T20" s="716"/>
      <c r="U20" s="716"/>
      <c r="V20" s="716"/>
      <c r="W20" s="716"/>
      <c r="X20" s="716"/>
      <c r="Y20" s="716"/>
      <c r="Z20" s="716">
        <v>0</v>
      </c>
      <c r="AA20" s="716"/>
      <c r="AB20" s="716"/>
      <c r="AC20" s="717">
        <v>0</v>
      </c>
      <c r="AD20" s="718">
        <v>0</v>
      </c>
      <c r="AE20" s="719">
        <v>0</v>
      </c>
      <c r="AF20" s="719">
        <v>0</v>
      </c>
      <c r="AG20" s="720">
        <v>0</v>
      </c>
      <c r="AH20" s="721">
        <v>0</v>
      </c>
      <c r="AI20" s="720">
        <v>0</v>
      </c>
    </row>
    <row r="21" spans="1:35" x14ac:dyDescent="0.2">
      <c r="A21" s="286" t="s">
        <v>16836</v>
      </c>
      <c r="B21" s="715">
        <v>0</v>
      </c>
      <c r="C21" s="716"/>
      <c r="D21" s="716"/>
      <c r="E21" s="716"/>
      <c r="F21" s="716"/>
      <c r="G21" s="716"/>
      <c r="H21" s="716"/>
      <c r="I21" s="716"/>
      <c r="J21" s="716"/>
      <c r="K21" s="716">
        <v>0</v>
      </c>
      <c r="L21" s="716"/>
      <c r="M21" s="716"/>
      <c r="N21" s="717">
        <v>0</v>
      </c>
      <c r="O21" s="718">
        <v>0</v>
      </c>
      <c r="P21" s="719">
        <v>0</v>
      </c>
      <c r="Q21" s="715">
        <v>0</v>
      </c>
      <c r="R21" s="716"/>
      <c r="S21" s="716"/>
      <c r="T21" s="716"/>
      <c r="U21" s="716"/>
      <c r="V21" s="716"/>
      <c r="W21" s="716"/>
      <c r="X21" s="716"/>
      <c r="Y21" s="716"/>
      <c r="Z21" s="716">
        <v>0</v>
      </c>
      <c r="AA21" s="716"/>
      <c r="AB21" s="716"/>
      <c r="AC21" s="717">
        <v>0</v>
      </c>
      <c r="AD21" s="718">
        <v>0</v>
      </c>
      <c r="AE21" s="719">
        <v>0</v>
      </c>
      <c r="AF21" s="719">
        <v>0</v>
      </c>
      <c r="AG21" s="720">
        <v>0</v>
      </c>
      <c r="AH21" s="721">
        <v>0</v>
      </c>
      <c r="AI21" s="720">
        <v>0</v>
      </c>
    </row>
    <row r="22" spans="1:35" x14ac:dyDescent="0.2">
      <c r="A22" s="286" t="s">
        <v>1883</v>
      </c>
      <c r="B22" s="715">
        <v>0</v>
      </c>
      <c r="C22" s="716"/>
      <c r="D22" s="716"/>
      <c r="E22" s="716"/>
      <c r="F22" s="716"/>
      <c r="G22" s="716"/>
      <c r="H22" s="716"/>
      <c r="I22" s="716"/>
      <c r="J22" s="716"/>
      <c r="K22" s="716">
        <v>0</v>
      </c>
      <c r="L22" s="716"/>
      <c r="M22" s="716"/>
      <c r="N22" s="717">
        <v>0</v>
      </c>
      <c r="O22" s="718">
        <v>0</v>
      </c>
      <c r="P22" s="719">
        <v>0</v>
      </c>
      <c r="Q22" s="715">
        <v>0</v>
      </c>
      <c r="R22" s="716"/>
      <c r="S22" s="716"/>
      <c r="T22" s="716"/>
      <c r="U22" s="716"/>
      <c r="V22" s="716"/>
      <c r="W22" s="716"/>
      <c r="X22" s="716"/>
      <c r="Y22" s="716"/>
      <c r="Z22" s="716">
        <v>0</v>
      </c>
      <c r="AA22" s="716"/>
      <c r="AB22" s="716"/>
      <c r="AC22" s="717">
        <v>0</v>
      </c>
      <c r="AD22" s="718">
        <v>0</v>
      </c>
      <c r="AE22" s="719">
        <v>0</v>
      </c>
      <c r="AF22" s="719">
        <v>0</v>
      </c>
      <c r="AG22" s="720">
        <v>0</v>
      </c>
      <c r="AH22" s="721">
        <v>0</v>
      </c>
      <c r="AI22" s="720">
        <v>0</v>
      </c>
    </row>
    <row r="23" spans="1:35" x14ac:dyDescent="0.2">
      <c r="A23" s="7"/>
      <c r="B23" s="720"/>
      <c r="C23" s="716"/>
      <c r="D23" s="716"/>
      <c r="E23" s="716"/>
      <c r="F23" s="716"/>
      <c r="G23" s="716"/>
      <c r="H23" s="716"/>
      <c r="I23" s="716"/>
      <c r="J23" s="716"/>
      <c r="K23" s="716"/>
      <c r="L23" s="716"/>
      <c r="M23" s="716"/>
      <c r="N23" s="717"/>
      <c r="O23" s="718"/>
      <c r="P23" s="719"/>
      <c r="Q23" s="720"/>
      <c r="R23" s="716"/>
      <c r="S23" s="716"/>
      <c r="T23" s="716"/>
      <c r="U23" s="716"/>
      <c r="V23" s="716"/>
      <c r="W23" s="716"/>
      <c r="X23" s="716"/>
      <c r="Y23" s="716"/>
      <c r="Z23" s="716"/>
      <c r="AA23" s="716"/>
      <c r="AB23" s="716"/>
      <c r="AC23" s="717"/>
      <c r="AD23" s="718"/>
      <c r="AE23" s="719"/>
      <c r="AF23" s="719"/>
      <c r="AG23" s="720"/>
      <c r="AH23" s="719"/>
      <c r="AI23" s="720"/>
    </row>
    <row r="24" spans="1:35" x14ac:dyDescent="0.2">
      <c r="A24" s="506" t="s">
        <v>4</v>
      </c>
      <c r="B24" s="713">
        <v>68</v>
      </c>
      <c r="C24" s="666">
        <v>14481.32</v>
      </c>
      <c r="D24" s="714">
        <v>10718.68</v>
      </c>
      <c r="E24" s="714">
        <v>0</v>
      </c>
      <c r="F24" s="714">
        <v>0</v>
      </c>
      <c r="G24" s="714">
        <v>0</v>
      </c>
      <c r="H24" s="714">
        <v>0</v>
      </c>
      <c r="I24" s="714">
        <v>0</v>
      </c>
      <c r="J24" s="714">
        <v>0</v>
      </c>
      <c r="K24" s="714">
        <v>25200</v>
      </c>
      <c r="L24" s="714">
        <v>15900</v>
      </c>
      <c r="M24" s="714">
        <v>0</v>
      </c>
      <c r="N24" s="714">
        <v>15900</v>
      </c>
      <c r="O24" s="714">
        <v>318300</v>
      </c>
      <c r="P24" s="714">
        <v>3829700</v>
      </c>
      <c r="Q24" s="713">
        <v>68</v>
      </c>
      <c r="R24" s="666">
        <v>14621.01</v>
      </c>
      <c r="S24" s="714">
        <v>10718.68</v>
      </c>
      <c r="T24" s="714">
        <v>0</v>
      </c>
      <c r="U24" s="714">
        <v>0</v>
      </c>
      <c r="V24" s="714">
        <v>0</v>
      </c>
      <c r="W24" s="714">
        <v>0</v>
      </c>
      <c r="X24" s="714">
        <v>0</v>
      </c>
      <c r="Y24" s="714">
        <v>0</v>
      </c>
      <c r="Z24" s="714">
        <v>25339.690000000002</v>
      </c>
      <c r="AA24" s="714">
        <v>15900</v>
      </c>
      <c r="AB24" s="714">
        <v>0</v>
      </c>
      <c r="AC24" s="714">
        <v>15900</v>
      </c>
      <c r="AD24" s="714">
        <v>319976.27999999997</v>
      </c>
      <c r="AE24" s="714">
        <v>3839264.8</v>
      </c>
      <c r="AF24" s="714">
        <v>1676.2799999999988</v>
      </c>
      <c r="AG24" s="714">
        <v>9564.7999999999884</v>
      </c>
      <c r="AH24" s="714">
        <v>68</v>
      </c>
      <c r="AI24" s="714">
        <v>3839264.8</v>
      </c>
    </row>
    <row r="25" spans="1:35" x14ac:dyDescent="0.2">
      <c r="A25" s="286" t="s">
        <v>16837</v>
      </c>
      <c r="B25" s="715">
        <v>13</v>
      </c>
      <c r="C25" s="716">
        <v>5000</v>
      </c>
      <c r="D25" s="716"/>
      <c r="E25" s="716"/>
      <c r="F25" s="716"/>
      <c r="G25" s="716"/>
      <c r="H25" s="716"/>
      <c r="I25" s="716"/>
      <c r="J25" s="716"/>
      <c r="K25" s="716">
        <v>5000</v>
      </c>
      <c r="L25" s="716">
        <v>5400</v>
      </c>
      <c r="M25" s="716"/>
      <c r="N25" s="717">
        <v>5400</v>
      </c>
      <c r="O25" s="718">
        <v>65400</v>
      </c>
      <c r="P25" s="719">
        <v>850200</v>
      </c>
      <c r="Q25" s="715">
        <v>13</v>
      </c>
      <c r="R25" s="716">
        <v>5000</v>
      </c>
      <c r="S25" s="716"/>
      <c r="T25" s="716"/>
      <c r="U25" s="716"/>
      <c r="V25" s="716"/>
      <c r="W25" s="716"/>
      <c r="X25" s="716"/>
      <c r="Y25" s="716"/>
      <c r="Z25" s="716">
        <v>5000</v>
      </c>
      <c r="AA25" s="716">
        <v>5400</v>
      </c>
      <c r="AB25" s="716"/>
      <c r="AC25" s="717">
        <v>5400</v>
      </c>
      <c r="AD25" s="718">
        <v>65400</v>
      </c>
      <c r="AE25" s="719">
        <v>850200</v>
      </c>
      <c r="AF25" s="719">
        <v>0</v>
      </c>
      <c r="AG25" s="720">
        <v>0</v>
      </c>
      <c r="AH25" s="721">
        <v>13</v>
      </c>
      <c r="AI25" s="720">
        <v>850200</v>
      </c>
    </row>
    <row r="26" spans="1:35" x14ac:dyDescent="0.2">
      <c r="A26" s="286" t="s">
        <v>16838</v>
      </c>
      <c r="B26" s="715">
        <v>5</v>
      </c>
      <c r="C26" s="716">
        <v>4100</v>
      </c>
      <c r="D26" s="716"/>
      <c r="E26" s="716"/>
      <c r="F26" s="716"/>
      <c r="G26" s="716"/>
      <c r="H26" s="716"/>
      <c r="I26" s="716"/>
      <c r="J26" s="716"/>
      <c r="K26" s="716">
        <v>4100</v>
      </c>
      <c r="L26" s="716">
        <v>4500</v>
      </c>
      <c r="M26" s="716"/>
      <c r="N26" s="717">
        <v>4500</v>
      </c>
      <c r="O26" s="718">
        <v>53700</v>
      </c>
      <c r="P26" s="719">
        <v>268500</v>
      </c>
      <c r="Q26" s="715">
        <v>6</v>
      </c>
      <c r="R26" s="716">
        <v>4100</v>
      </c>
      <c r="S26" s="716"/>
      <c r="T26" s="716"/>
      <c r="U26" s="716"/>
      <c r="V26" s="716"/>
      <c r="W26" s="716"/>
      <c r="X26" s="716"/>
      <c r="Y26" s="716"/>
      <c r="Z26" s="716">
        <v>4100</v>
      </c>
      <c r="AA26" s="716">
        <v>4500</v>
      </c>
      <c r="AB26" s="716"/>
      <c r="AC26" s="717">
        <v>4500</v>
      </c>
      <c r="AD26" s="718">
        <v>53700</v>
      </c>
      <c r="AE26" s="719">
        <v>322200</v>
      </c>
      <c r="AF26" s="719">
        <v>0</v>
      </c>
      <c r="AG26" s="720">
        <v>53700</v>
      </c>
      <c r="AH26" s="721">
        <v>6</v>
      </c>
      <c r="AI26" s="720">
        <v>322200</v>
      </c>
    </row>
    <row r="27" spans="1:35" x14ac:dyDescent="0.2">
      <c r="A27" s="286" t="s">
        <v>16839</v>
      </c>
      <c r="B27" s="715">
        <v>0</v>
      </c>
      <c r="C27" s="716">
        <v>3500</v>
      </c>
      <c r="D27" s="716"/>
      <c r="E27" s="716"/>
      <c r="F27" s="716"/>
      <c r="G27" s="716"/>
      <c r="H27" s="716"/>
      <c r="I27" s="716"/>
      <c r="J27" s="716"/>
      <c r="K27" s="716">
        <v>3500</v>
      </c>
      <c r="L27" s="716">
        <v>3900</v>
      </c>
      <c r="M27" s="716"/>
      <c r="N27" s="717">
        <v>3900</v>
      </c>
      <c r="O27" s="718">
        <v>45900</v>
      </c>
      <c r="P27" s="719">
        <v>0</v>
      </c>
      <c r="Q27" s="715">
        <v>0</v>
      </c>
      <c r="R27" s="716">
        <v>3500</v>
      </c>
      <c r="S27" s="716"/>
      <c r="T27" s="716"/>
      <c r="U27" s="716"/>
      <c r="V27" s="716"/>
      <c r="W27" s="716"/>
      <c r="X27" s="716"/>
      <c r="Y27" s="716"/>
      <c r="Z27" s="716">
        <v>3500</v>
      </c>
      <c r="AA27" s="716">
        <v>3900</v>
      </c>
      <c r="AB27" s="716"/>
      <c r="AC27" s="717">
        <v>3900</v>
      </c>
      <c r="AD27" s="718">
        <v>45900</v>
      </c>
      <c r="AE27" s="719">
        <v>0</v>
      </c>
      <c r="AF27" s="719">
        <v>0</v>
      </c>
      <c r="AG27" s="720">
        <v>0</v>
      </c>
      <c r="AH27" s="721">
        <v>0</v>
      </c>
      <c r="AI27" s="720">
        <v>0</v>
      </c>
    </row>
    <row r="28" spans="1:35" x14ac:dyDescent="0.2">
      <c r="A28" s="286" t="s">
        <v>16840</v>
      </c>
      <c r="B28" s="715">
        <v>24</v>
      </c>
      <c r="C28" s="716">
        <v>652.08000000000004</v>
      </c>
      <c r="D28" s="716">
        <v>4347.92</v>
      </c>
      <c r="E28" s="716"/>
      <c r="F28" s="716"/>
      <c r="G28" s="716"/>
      <c r="H28" s="716"/>
      <c r="I28" s="716"/>
      <c r="J28" s="716"/>
      <c r="K28" s="716">
        <v>5000</v>
      </c>
      <c r="L28" s="716">
        <v>700</v>
      </c>
      <c r="M28" s="716"/>
      <c r="N28" s="717">
        <v>700</v>
      </c>
      <c r="O28" s="718">
        <v>60700</v>
      </c>
      <c r="P28" s="719">
        <v>1456800</v>
      </c>
      <c r="Q28" s="715">
        <v>22</v>
      </c>
      <c r="R28" s="716">
        <v>698.59</v>
      </c>
      <c r="S28" s="716">
        <v>4347.92</v>
      </c>
      <c r="T28" s="716"/>
      <c r="U28" s="716"/>
      <c r="V28" s="716"/>
      <c r="W28" s="716"/>
      <c r="X28" s="716"/>
      <c r="Y28" s="716"/>
      <c r="Z28" s="716">
        <v>5046.51</v>
      </c>
      <c r="AA28" s="716">
        <v>700</v>
      </c>
      <c r="AB28" s="716"/>
      <c r="AC28" s="717">
        <v>700</v>
      </c>
      <c r="AD28" s="718">
        <v>61258.12</v>
      </c>
      <c r="AE28" s="719">
        <v>1347678.6400000001</v>
      </c>
      <c r="AF28" s="719">
        <v>558.12000000000262</v>
      </c>
      <c r="AG28" s="720">
        <v>-109121.35999999987</v>
      </c>
      <c r="AH28" s="721">
        <v>22</v>
      </c>
      <c r="AI28" s="720">
        <v>1347678.6400000001</v>
      </c>
    </row>
    <row r="29" spans="1:35" x14ac:dyDescent="0.2">
      <c r="A29" s="286" t="s">
        <v>16725</v>
      </c>
      <c r="B29" s="715">
        <v>20</v>
      </c>
      <c r="C29" s="716">
        <v>627.11</v>
      </c>
      <c r="D29" s="716">
        <v>3472.89</v>
      </c>
      <c r="E29" s="716"/>
      <c r="F29" s="716"/>
      <c r="G29" s="716"/>
      <c r="H29" s="716"/>
      <c r="I29" s="716"/>
      <c r="J29" s="716"/>
      <c r="K29" s="716">
        <v>4100</v>
      </c>
      <c r="L29" s="716">
        <v>700</v>
      </c>
      <c r="M29" s="716"/>
      <c r="N29" s="717">
        <v>700</v>
      </c>
      <c r="O29" s="718">
        <v>49900</v>
      </c>
      <c r="P29" s="719">
        <v>998000</v>
      </c>
      <c r="Q29" s="715">
        <v>21</v>
      </c>
      <c r="R29" s="716">
        <v>673.65</v>
      </c>
      <c r="S29" s="716">
        <v>3472.89</v>
      </c>
      <c r="T29" s="716"/>
      <c r="U29" s="716"/>
      <c r="V29" s="716"/>
      <c r="W29" s="716"/>
      <c r="X29" s="716"/>
      <c r="Y29" s="716"/>
      <c r="Z29" s="716">
        <v>4146.54</v>
      </c>
      <c r="AA29" s="716">
        <v>700</v>
      </c>
      <c r="AB29" s="716"/>
      <c r="AC29" s="717">
        <v>700</v>
      </c>
      <c r="AD29" s="718">
        <v>50458.479999999996</v>
      </c>
      <c r="AE29" s="719">
        <v>1059628.0799999998</v>
      </c>
      <c r="AF29" s="719">
        <v>558.47999999999593</v>
      </c>
      <c r="AG29" s="720">
        <v>61628.079999999842</v>
      </c>
      <c r="AH29" s="721">
        <v>21</v>
      </c>
      <c r="AI29" s="720">
        <v>1059628.0799999998</v>
      </c>
    </row>
    <row r="30" spans="1:35" x14ac:dyDescent="0.2">
      <c r="A30" s="286" t="s">
        <v>16841</v>
      </c>
      <c r="B30" s="715">
        <v>6</v>
      </c>
      <c r="C30" s="716">
        <v>602.13</v>
      </c>
      <c r="D30" s="716">
        <v>2897.87</v>
      </c>
      <c r="E30" s="716"/>
      <c r="F30" s="716"/>
      <c r="G30" s="716"/>
      <c r="H30" s="716"/>
      <c r="I30" s="716"/>
      <c r="J30" s="716"/>
      <c r="K30" s="716">
        <v>3500</v>
      </c>
      <c r="L30" s="716">
        <v>700</v>
      </c>
      <c r="M30" s="716"/>
      <c r="N30" s="717">
        <v>700</v>
      </c>
      <c r="O30" s="718">
        <v>42700</v>
      </c>
      <c r="P30" s="719">
        <v>256200</v>
      </c>
      <c r="Q30" s="715">
        <v>6</v>
      </c>
      <c r="R30" s="716">
        <v>648.77</v>
      </c>
      <c r="S30" s="716">
        <v>2897.87</v>
      </c>
      <c r="T30" s="716"/>
      <c r="U30" s="716"/>
      <c r="V30" s="716"/>
      <c r="W30" s="716"/>
      <c r="X30" s="716"/>
      <c r="Y30" s="716"/>
      <c r="Z30" s="716">
        <v>3546.64</v>
      </c>
      <c r="AA30" s="716">
        <v>700</v>
      </c>
      <c r="AB30" s="716"/>
      <c r="AC30" s="717">
        <v>700</v>
      </c>
      <c r="AD30" s="718">
        <v>43259.68</v>
      </c>
      <c r="AE30" s="719">
        <v>259558.08000000002</v>
      </c>
      <c r="AF30" s="719">
        <v>559.68000000000029</v>
      </c>
      <c r="AG30" s="720">
        <v>3358.0800000000163</v>
      </c>
      <c r="AH30" s="721">
        <v>6</v>
      </c>
      <c r="AI30" s="720">
        <v>259558.08000000002</v>
      </c>
    </row>
    <row r="31" spans="1:35" x14ac:dyDescent="0.2">
      <c r="A31" s="286" t="s">
        <v>16842</v>
      </c>
      <c r="B31" s="715">
        <v>0</v>
      </c>
      <c r="C31" s="716"/>
      <c r="D31" s="716"/>
      <c r="E31" s="716"/>
      <c r="F31" s="716"/>
      <c r="G31" s="716"/>
      <c r="H31" s="716"/>
      <c r="I31" s="716"/>
      <c r="J31" s="716"/>
      <c r="K31" s="716">
        <v>0</v>
      </c>
      <c r="L31" s="716"/>
      <c r="M31" s="716"/>
      <c r="N31" s="717">
        <v>0</v>
      </c>
      <c r="O31" s="718">
        <v>0</v>
      </c>
      <c r="P31" s="719">
        <v>0</v>
      </c>
      <c r="Q31" s="715">
        <v>0</v>
      </c>
      <c r="R31" s="716"/>
      <c r="S31" s="716"/>
      <c r="T31" s="716"/>
      <c r="U31" s="716"/>
      <c r="V31" s="716"/>
      <c r="W31" s="716"/>
      <c r="X31" s="716"/>
      <c r="Y31" s="716"/>
      <c r="Z31" s="716">
        <v>0</v>
      </c>
      <c r="AA31" s="716"/>
      <c r="AB31" s="716"/>
      <c r="AC31" s="717">
        <v>0</v>
      </c>
      <c r="AD31" s="718">
        <v>0</v>
      </c>
      <c r="AE31" s="719">
        <v>0</v>
      </c>
      <c r="AF31" s="719">
        <v>0</v>
      </c>
      <c r="AG31" s="720">
        <v>0</v>
      </c>
      <c r="AH31" s="721">
        <v>0</v>
      </c>
      <c r="AI31" s="720">
        <v>0</v>
      </c>
    </row>
    <row r="32" spans="1:35" x14ac:dyDescent="0.2">
      <c r="A32" s="286" t="s">
        <v>16843</v>
      </c>
      <c r="B32" s="715">
        <v>0</v>
      </c>
      <c r="C32" s="716"/>
      <c r="D32" s="716"/>
      <c r="E32" s="716"/>
      <c r="F32" s="716"/>
      <c r="G32" s="716"/>
      <c r="H32" s="716"/>
      <c r="I32" s="716"/>
      <c r="J32" s="716"/>
      <c r="K32" s="716">
        <v>0</v>
      </c>
      <c r="L32" s="716"/>
      <c r="M32" s="716"/>
      <c r="N32" s="717">
        <v>0</v>
      </c>
      <c r="O32" s="718">
        <v>0</v>
      </c>
      <c r="P32" s="719">
        <v>0</v>
      </c>
      <c r="Q32" s="715">
        <v>0</v>
      </c>
      <c r="R32" s="716"/>
      <c r="S32" s="716"/>
      <c r="T32" s="716"/>
      <c r="U32" s="716"/>
      <c r="V32" s="716"/>
      <c r="W32" s="716"/>
      <c r="X32" s="716"/>
      <c r="Y32" s="716"/>
      <c r="Z32" s="716">
        <v>0</v>
      </c>
      <c r="AA32" s="716"/>
      <c r="AB32" s="716"/>
      <c r="AC32" s="717">
        <v>0</v>
      </c>
      <c r="AD32" s="718">
        <v>0</v>
      </c>
      <c r="AE32" s="719">
        <v>0</v>
      </c>
      <c r="AF32" s="719">
        <v>0</v>
      </c>
      <c r="AG32" s="720">
        <v>0</v>
      </c>
      <c r="AH32" s="721">
        <v>0</v>
      </c>
      <c r="AI32" s="720">
        <v>0</v>
      </c>
    </row>
    <row r="33" spans="1:35" x14ac:dyDescent="0.2">
      <c r="A33" s="286" t="s">
        <v>16844</v>
      </c>
      <c r="B33" s="715">
        <v>0</v>
      </c>
      <c r="C33" s="716"/>
      <c r="D33" s="716"/>
      <c r="E33" s="716"/>
      <c r="F33" s="716"/>
      <c r="G33" s="716"/>
      <c r="H33" s="716"/>
      <c r="I33" s="716"/>
      <c r="J33" s="716"/>
      <c r="K33" s="716">
        <v>0</v>
      </c>
      <c r="L33" s="716"/>
      <c r="M33" s="716"/>
      <c r="N33" s="717">
        <v>0</v>
      </c>
      <c r="O33" s="718">
        <v>0</v>
      </c>
      <c r="P33" s="719">
        <v>0</v>
      </c>
      <c r="Q33" s="715">
        <v>0</v>
      </c>
      <c r="R33" s="716"/>
      <c r="S33" s="716"/>
      <c r="T33" s="716"/>
      <c r="U33" s="716"/>
      <c r="V33" s="716"/>
      <c r="W33" s="716"/>
      <c r="X33" s="716"/>
      <c r="Y33" s="716"/>
      <c r="Z33" s="716">
        <v>0</v>
      </c>
      <c r="AA33" s="716"/>
      <c r="AB33" s="716"/>
      <c r="AC33" s="717">
        <v>0</v>
      </c>
      <c r="AD33" s="718">
        <v>0</v>
      </c>
      <c r="AE33" s="719">
        <v>0</v>
      </c>
      <c r="AF33" s="719">
        <v>0</v>
      </c>
      <c r="AG33" s="720">
        <v>0</v>
      </c>
      <c r="AH33" s="721">
        <v>0</v>
      </c>
      <c r="AI33" s="720">
        <v>0</v>
      </c>
    </row>
    <row r="34" spans="1:35" x14ac:dyDescent="0.2">
      <c r="A34" s="286"/>
      <c r="B34" s="720"/>
      <c r="C34" s="716"/>
      <c r="D34" s="716"/>
      <c r="E34" s="716"/>
      <c r="F34" s="716"/>
      <c r="G34" s="716"/>
      <c r="H34" s="716"/>
      <c r="I34" s="716"/>
      <c r="J34" s="716"/>
      <c r="K34" s="716"/>
      <c r="L34" s="716"/>
      <c r="M34" s="716"/>
      <c r="N34" s="717"/>
      <c r="O34" s="718"/>
      <c r="P34" s="719"/>
      <c r="Q34" s="720"/>
      <c r="R34" s="716"/>
      <c r="S34" s="716"/>
      <c r="T34" s="716"/>
      <c r="U34" s="716"/>
      <c r="V34" s="716"/>
      <c r="W34" s="716"/>
      <c r="X34" s="716"/>
      <c r="Y34" s="716"/>
      <c r="Z34" s="716"/>
      <c r="AA34" s="716"/>
      <c r="AB34" s="716"/>
      <c r="AC34" s="717"/>
      <c r="AD34" s="718"/>
      <c r="AE34" s="719"/>
      <c r="AF34" s="719"/>
      <c r="AG34" s="720"/>
      <c r="AH34" s="719"/>
      <c r="AI34" s="720"/>
    </row>
    <row r="35" spans="1:35" x14ac:dyDescent="0.2">
      <c r="A35" s="506" t="s">
        <v>5</v>
      </c>
      <c r="B35" s="713">
        <v>55</v>
      </c>
      <c r="C35" s="666">
        <v>9308.2199999999993</v>
      </c>
      <c r="D35" s="666">
        <v>6958.7099999999991</v>
      </c>
      <c r="E35" s="666">
        <v>0</v>
      </c>
      <c r="F35" s="666">
        <v>0</v>
      </c>
      <c r="G35" s="666">
        <v>0</v>
      </c>
      <c r="H35" s="666">
        <v>0</v>
      </c>
      <c r="I35" s="666">
        <v>0</v>
      </c>
      <c r="J35" s="666">
        <v>0</v>
      </c>
      <c r="K35" s="666">
        <v>16266.93</v>
      </c>
      <c r="L35" s="666">
        <v>11050</v>
      </c>
      <c r="M35" s="666">
        <v>0</v>
      </c>
      <c r="N35" s="666">
        <v>11050</v>
      </c>
      <c r="O35" s="666">
        <v>206253.16</v>
      </c>
      <c r="P35" s="666">
        <v>1925894.24</v>
      </c>
      <c r="Q35" s="713">
        <v>55</v>
      </c>
      <c r="R35" s="666">
        <v>9451.49</v>
      </c>
      <c r="S35" s="666">
        <v>6958.7099999999991</v>
      </c>
      <c r="T35" s="666">
        <v>0</v>
      </c>
      <c r="U35" s="666">
        <v>0</v>
      </c>
      <c r="V35" s="666">
        <v>0</v>
      </c>
      <c r="W35" s="666">
        <v>0</v>
      </c>
      <c r="X35" s="666">
        <v>0</v>
      </c>
      <c r="Y35" s="666">
        <v>0</v>
      </c>
      <c r="Z35" s="666">
        <v>16410.2</v>
      </c>
      <c r="AA35" s="666">
        <v>11050</v>
      </c>
      <c r="AB35" s="666">
        <v>0</v>
      </c>
      <c r="AC35" s="666">
        <v>11050</v>
      </c>
      <c r="AD35" s="666">
        <v>207972.40000000002</v>
      </c>
      <c r="AE35" s="666">
        <v>1958049.68</v>
      </c>
      <c r="AF35" s="666">
        <v>1719.239999999998</v>
      </c>
      <c r="AG35" s="666">
        <v>32155.440000000061</v>
      </c>
      <c r="AH35" s="666">
        <v>55</v>
      </c>
      <c r="AI35" s="666">
        <v>1958049.68</v>
      </c>
    </row>
    <row r="36" spans="1:35" x14ac:dyDescent="0.2">
      <c r="A36" s="286" t="s">
        <v>16845</v>
      </c>
      <c r="B36" s="715">
        <v>4</v>
      </c>
      <c r="C36" s="716">
        <v>3000</v>
      </c>
      <c r="D36" s="716"/>
      <c r="E36" s="716"/>
      <c r="F36" s="716"/>
      <c r="G36" s="716"/>
      <c r="H36" s="716"/>
      <c r="I36" s="716"/>
      <c r="J36" s="716"/>
      <c r="K36" s="716">
        <v>3000</v>
      </c>
      <c r="L36" s="716">
        <v>3400</v>
      </c>
      <c r="M36" s="716"/>
      <c r="N36" s="717">
        <v>3400</v>
      </c>
      <c r="O36" s="718">
        <v>39400</v>
      </c>
      <c r="P36" s="719">
        <v>157600</v>
      </c>
      <c r="Q36" s="715">
        <v>4</v>
      </c>
      <c r="R36" s="716">
        <v>3000</v>
      </c>
      <c r="S36" s="716"/>
      <c r="T36" s="716"/>
      <c r="U36" s="716"/>
      <c r="V36" s="716"/>
      <c r="W36" s="716"/>
      <c r="X36" s="716"/>
      <c r="Y36" s="716"/>
      <c r="Z36" s="716">
        <v>3000</v>
      </c>
      <c r="AA36" s="716">
        <v>3400</v>
      </c>
      <c r="AB36" s="716"/>
      <c r="AC36" s="717">
        <v>3400</v>
      </c>
      <c r="AD36" s="718">
        <v>39400</v>
      </c>
      <c r="AE36" s="719">
        <v>157600</v>
      </c>
      <c r="AF36" s="719">
        <v>0</v>
      </c>
      <c r="AG36" s="720">
        <v>0</v>
      </c>
      <c r="AH36" s="721">
        <v>4</v>
      </c>
      <c r="AI36" s="720">
        <v>157600</v>
      </c>
    </row>
    <row r="37" spans="1:35" x14ac:dyDescent="0.2">
      <c r="A37" s="286" t="s">
        <v>16846</v>
      </c>
      <c r="B37" s="715">
        <v>4</v>
      </c>
      <c r="C37" s="716">
        <v>2500</v>
      </c>
      <c r="D37" s="716"/>
      <c r="E37" s="716"/>
      <c r="F37" s="716"/>
      <c r="G37" s="716"/>
      <c r="H37" s="716"/>
      <c r="I37" s="716"/>
      <c r="J37" s="716"/>
      <c r="K37" s="716">
        <v>2500</v>
      </c>
      <c r="L37" s="716">
        <v>2900</v>
      </c>
      <c r="M37" s="716"/>
      <c r="N37" s="717">
        <v>2900</v>
      </c>
      <c r="O37" s="718">
        <v>32900</v>
      </c>
      <c r="P37" s="719">
        <v>131600</v>
      </c>
      <c r="Q37" s="715">
        <v>4</v>
      </c>
      <c r="R37" s="716">
        <v>2500</v>
      </c>
      <c r="S37" s="716"/>
      <c r="T37" s="716"/>
      <c r="U37" s="716"/>
      <c r="V37" s="716"/>
      <c r="W37" s="716"/>
      <c r="X37" s="716"/>
      <c r="Y37" s="716"/>
      <c r="Z37" s="716">
        <v>2500</v>
      </c>
      <c r="AA37" s="716">
        <v>2900</v>
      </c>
      <c r="AB37" s="716"/>
      <c r="AC37" s="717">
        <v>2900</v>
      </c>
      <c r="AD37" s="718">
        <v>32900</v>
      </c>
      <c r="AE37" s="719">
        <v>131600</v>
      </c>
      <c r="AF37" s="719">
        <v>0</v>
      </c>
      <c r="AG37" s="720">
        <v>0</v>
      </c>
      <c r="AH37" s="721">
        <v>4</v>
      </c>
      <c r="AI37" s="720">
        <v>131600</v>
      </c>
    </row>
    <row r="38" spans="1:35" s="574" customFormat="1" x14ac:dyDescent="0.2">
      <c r="A38" s="286" t="s">
        <v>16847</v>
      </c>
      <c r="B38" s="715">
        <v>1</v>
      </c>
      <c r="C38" s="716">
        <v>2250</v>
      </c>
      <c r="D38" s="716"/>
      <c r="E38" s="716"/>
      <c r="F38" s="716"/>
      <c r="G38" s="716"/>
      <c r="H38" s="716"/>
      <c r="I38" s="716"/>
      <c r="J38" s="716"/>
      <c r="K38" s="716">
        <v>2250</v>
      </c>
      <c r="L38" s="716">
        <v>2650</v>
      </c>
      <c r="M38" s="716"/>
      <c r="N38" s="717">
        <v>2650</v>
      </c>
      <c r="O38" s="718">
        <v>29650</v>
      </c>
      <c r="P38" s="719">
        <v>29650</v>
      </c>
      <c r="Q38" s="715">
        <v>1</v>
      </c>
      <c r="R38" s="716">
        <v>2250</v>
      </c>
      <c r="S38" s="716"/>
      <c r="T38" s="716"/>
      <c r="U38" s="716"/>
      <c r="V38" s="716"/>
      <c r="W38" s="716"/>
      <c r="X38" s="716"/>
      <c r="Y38" s="716"/>
      <c r="Z38" s="716">
        <v>2250</v>
      </c>
      <c r="AA38" s="716">
        <v>2650</v>
      </c>
      <c r="AB38" s="716"/>
      <c r="AC38" s="717">
        <v>2650</v>
      </c>
      <c r="AD38" s="718">
        <v>29650</v>
      </c>
      <c r="AE38" s="719">
        <v>29650</v>
      </c>
      <c r="AF38" s="719">
        <v>0</v>
      </c>
      <c r="AG38" s="720">
        <v>0</v>
      </c>
      <c r="AH38" s="721">
        <v>1</v>
      </c>
      <c r="AI38" s="720">
        <v>29650</v>
      </c>
    </row>
    <row r="39" spans="1:35" x14ac:dyDescent="0.2">
      <c r="A39" s="286" t="s">
        <v>16848</v>
      </c>
      <c r="B39" s="715">
        <v>18</v>
      </c>
      <c r="C39" s="716">
        <v>527.21</v>
      </c>
      <c r="D39" s="716">
        <v>2472.79</v>
      </c>
      <c r="E39" s="716"/>
      <c r="F39" s="716"/>
      <c r="G39" s="716"/>
      <c r="H39" s="716"/>
      <c r="I39" s="716"/>
      <c r="J39" s="716"/>
      <c r="K39" s="716">
        <v>3000</v>
      </c>
      <c r="L39" s="716">
        <v>700</v>
      </c>
      <c r="M39" s="716"/>
      <c r="N39" s="717">
        <v>700</v>
      </c>
      <c r="O39" s="718">
        <v>36700</v>
      </c>
      <c r="P39" s="719">
        <v>660600</v>
      </c>
      <c r="Q39" s="715">
        <v>20</v>
      </c>
      <c r="R39" s="716">
        <v>574.92999999999995</v>
      </c>
      <c r="S39" s="716">
        <v>2472.79</v>
      </c>
      <c r="T39" s="716"/>
      <c r="U39" s="716"/>
      <c r="V39" s="716"/>
      <c r="W39" s="716"/>
      <c r="X39" s="716"/>
      <c r="Y39" s="716"/>
      <c r="Z39" s="716">
        <v>3047.72</v>
      </c>
      <c r="AA39" s="716">
        <v>700</v>
      </c>
      <c r="AB39" s="716"/>
      <c r="AC39" s="717">
        <v>700</v>
      </c>
      <c r="AD39" s="718">
        <v>37272.639999999999</v>
      </c>
      <c r="AE39" s="719">
        <v>745452.8</v>
      </c>
      <c r="AF39" s="719">
        <v>572.63999999999942</v>
      </c>
      <c r="AG39" s="720">
        <v>84852.800000000047</v>
      </c>
      <c r="AH39" s="721">
        <v>20</v>
      </c>
      <c r="AI39" s="720">
        <v>745452.8</v>
      </c>
    </row>
    <row r="40" spans="1:35" x14ac:dyDescent="0.2">
      <c r="A40" s="286" t="s">
        <v>16726</v>
      </c>
      <c r="B40" s="715">
        <v>14</v>
      </c>
      <c r="C40" s="716">
        <v>519.41</v>
      </c>
      <c r="D40" s="716">
        <v>2247.02</v>
      </c>
      <c r="E40" s="716"/>
      <c r="F40" s="716"/>
      <c r="G40" s="716"/>
      <c r="H40" s="716"/>
      <c r="I40" s="716"/>
      <c r="J40" s="716"/>
      <c r="K40" s="716">
        <v>2766.43</v>
      </c>
      <c r="L40" s="716">
        <v>700</v>
      </c>
      <c r="M40" s="716"/>
      <c r="N40" s="717">
        <v>700</v>
      </c>
      <c r="O40" s="718">
        <v>33897.159999999996</v>
      </c>
      <c r="P40" s="719">
        <v>474560.23999999993</v>
      </c>
      <c r="Q40" s="715">
        <v>13</v>
      </c>
      <c r="R40" s="716">
        <v>567.16999999999996</v>
      </c>
      <c r="S40" s="716">
        <v>2247.02</v>
      </c>
      <c r="T40" s="716"/>
      <c r="U40" s="716"/>
      <c r="V40" s="716"/>
      <c r="W40" s="716"/>
      <c r="X40" s="716"/>
      <c r="Y40" s="716"/>
      <c r="Z40" s="716">
        <v>2814.19</v>
      </c>
      <c r="AA40" s="716">
        <v>700</v>
      </c>
      <c r="AB40" s="716"/>
      <c r="AC40" s="717">
        <v>700</v>
      </c>
      <c r="AD40" s="718">
        <v>34470.28</v>
      </c>
      <c r="AE40" s="719">
        <v>448113.64</v>
      </c>
      <c r="AF40" s="719">
        <v>573.12000000000262</v>
      </c>
      <c r="AG40" s="720">
        <v>-26446.599999999919</v>
      </c>
      <c r="AH40" s="721">
        <v>13</v>
      </c>
      <c r="AI40" s="720">
        <v>448113.64</v>
      </c>
    </row>
    <row r="41" spans="1:35" x14ac:dyDescent="0.2">
      <c r="A41" s="286" t="s">
        <v>16849</v>
      </c>
      <c r="B41" s="715">
        <v>14</v>
      </c>
      <c r="C41" s="716">
        <v>511.6</v>
      </c>
      <c r="D41" s="716">
        <v>2238.9</v>
      </c>
      <c r="E41" s="716"/>
      <c r="F41" s="716"/>
      <c r="G41" s="716"/>
      <c r="H41" s="716"/>
      <c r="I41" s="716"/>
      <c r="J41" s="716"/>
      <c r="K41" s="716">
        <v>2750.5</v>
      </c>
      <c r="L41" s="716">
        <v>700</v>
      </c>
      <c r="M41" s="716"/>
      <c r="N41" s="717">
        <v>700</v>
      </c>
      <c r="O41" s="718">
        <v>33706</v>
      </c>
      <c r="P41" s="719">
        <v>471884</v>
      </c>
      <c r="Q41" s="715">
        <v>13</v>
      </c>
      <c r="R41" s="716">
        <v>559.39</v>
      </c>
      <c r="S41" s="716">
        <v>2238.9</v>
      </c>
      <c r="T41" s="716"/>
      <c r="U41" s="716"/>
      <c r="V41" s="716"/>
      <c r="W41" s="716"/>
      <c r="X41" s="716"/>
      <c r="Y41" s="716"/>
      <c r="Z41" s="716">
        <v>2798.29</v>
      </c>
      <c r="AA41" s="716">
        <v>700</v>
      </c>
      <c r="AB41" s="716"/>
      <c r="AC41" s="717">
        <v>700</v>
      </c>
      <c r="AD41" s="718">
        <v>34279.479999999996</v>
      </c>
      <c r="AE41" s="719">
        <v>445633.23999999993</v>
      </c>
      <c r="AF41" s="719">
        <v>573.47999999999593</v>
      </c>
      <c r="AG41" s="720">
        <v>-26250.760000000068</v>
      </c>
      <c r="AH41" s="721">
        <v>13</v>
      </c>
      <c r="AI41" s="720">
        <v>445633.23999999993</v>
      </c>
    </row>
    <row r="42" spans="1:35" x14ac:dyDescent="0.2">
      <c r="A42" s="286" t="s">
        <v>16850</v>
      </c>
      <c r="B42" s="715">
        <v>0</v>
      </c>
      <c r="C42" s="716"/>
      <c r="D42" s="716"/>
      <c r="E42" s="716"/>
      <c r="F42" s="716"/>
      <c r="G42" s="716"/>
      <c r="H42" s="716"/>
      <c r="I42" s="716"/>
      <c r="J42" s="716"/>
      <c r="K42" s="716">
        <v>0</v>
      </c>
      <c r="L42" s="716"/>
      <c r="M42" s="716"/>
      <c r="N42" s="717">
        <v>0</v>
      </c>
      <c r="O42" s="718">
        <v>0</v>
      </c>
      <c r="P42" s="719">
        <v>0</v>
      </c>
      <c r="Q42" s="715">
        <v>0</v>
      </c>
      <c r="R42" s="716"/>
      <c r="S42" s="716"/>
      <c r="T42" s="716"/>
      <c r="U42" s="716"/>
      <c r="V42" s="716"/>
      <c r="W42" s="716"/>
      <c r="X42" s="716"/>
      <c r="Y42" s="716"/>
      <c r="Z42" s="716">
        <v>0</v>
      </c>
      <c r="AA42" s="716"/>
      <c r="AB42" s="716"/>
      <c r="AC42" s="717">
        <v>0</v>
      </c>
      <c r="AD42" s="718">
        <v>0</v>
      </c>
      <c r="AE42" s="719">
        <v>0</v>
      </c>
      <c r="AF42" s="719">
        <v>0</v>
      </c>
      <c r="AG42" s="720">
        <v>0</v>
      </c>
      <c r="AH42" s="721">
        <v>0</v>
      </c>
      <c r="AI42" s="720">
        <v>0</v>
      </c>
    </row>
    <row r="43" spans="1:35" x14ac:dyDescent="0.2">
      <c r="A43" s="286" t="s">
        <v>16851</v>
      </c>
      <c r="B43" s="715">
        <v>0</v>
      </c>
      <c r="C43" s="716"/>
      <c r="D43" s="716"/>
      <c r="E43" s="716"/>
      <c r="F43" s="716"/>
      <c r="G43" s="716"/>
      <c r="H43" s="716"/>
      <c r="I43" s="716"/>
      <c r="J43" s="716"/>
      <c r="K43" s="716">
        <v>0</v>
      </c>
      <c r="L43" s="716"/>
      <c r="M43" s="716"/>
      <c r="N43" s="717">
        <v>0</v>
      </c>
      <c r="O43" s="718">
        <v>0</v>
      </c>
      <c r="P43" s="719">
        <v>0</v>
      </c>
      <c r="Q43" s="715">
        <v>0</v>
      </c>
      <c r="R43" s="716"/>
      <c r="S43" s="716"/>
      <c r="T43" s="716"/>
      <c r="U43" s="716"/>
      <c r="V43" s="716"/>
      <c r="W43" s="716"/>
      <c r="X43" s="716"/>
      <c r="Y43" s="716"/>
      <c r="Z43" s="716">
        <v>0</v>
      </c>
      <c r="AA43" s="716"/>
      <c r="AB43" s="716"/>
      <c r="AC43" s="717">
        <v>0</v>
      </c>
      <c r="AD43" s="718">
        <v>0</v>
      </c>
      <c r="AE43" s="719">
        <v>0</v>
      </c>
      <c r="AF43" s="719">
        <v>0</v>
      </c>
      <c r="AG43" s="720">
        <v>0</v>
      </c>
      <c r="AH43" s="721">
        <v>0</v>
      </c>
      <c r="AI43" s="720">
        <v>0</v>
      </c>
    </row>
    <row r="44" spans="1:35" x14ac:dyDescent="0.2">
      <c r="A44" s="286" t="s">
        <v>16852</v>
      </c>
      <c r="B44" s="715">
        <v>0</v>
      </c>
      <c r="C44" s="716"/>
      <c r="D44" s="716"/>
      <c r="E44" s="716"/>
      <c r="F44" s="716"/>
      <c r="G44" s="716"/>
      <c r="H44" s="716"/>
      <c r="I44" s="716"/>
      <c r="J44" s="716"/>
      <c r="K44" s="716">
        <v>0</v>
      </c>
      <c r="L44" s="716"/>
      <c r="M44" s="716"/>
      <c r="N44" s="717">
        <v>0</v>
      </c>
      <c r="O44" s="718">
        <v>0</v>
      </c>
      <c r="P44" s="719">
        <v>0</v>
      </c>
      <c r="Q44" s="715">
        <v>0</v>
      </c>
      <c r="R44" s="716"/>
      <c r="S44" s="716"/>
      <c r="T44" s="716"/>
      <c r="U44" s="716"/>
      <c r="V44" s="716"/>
      <c r="W44" s="716"/>
      <c r="X44" s="716"/>
      <c r="Y44" s="716"/>
      <c r="Z44" s="716">
        <v>0</v>
      </c>
      <c r="AA44" s="716"/>
      <c r="AB44" s="716"/>
      <c r="AC44" s="717">
        <v>0</v>
      </c>
      <c r="AD44" s="718">
        <v>0</v>
      </c>
      <c r="AE44" s="719">
        <v>0</v>
      </c>
      <c r="AF44" s="719">
        <v>0</v>
      </c>
      <c r="AG44" s="720">
        <v>0</v>
      </c>
      <c r="AH44" s="721">
        <v>0</v>
      </c>
      <c r="AI44" s="720">
        <v>0</v>
      </c>
    </row>
    <row r="45" spans="1:35" x14ac:dyDescent="0.2">
      <c r="A45" s="286" t="s">
        <v>16853</v>
      </c>
      <c r="B45" s="715">
        <v>0</v>
      </c>
      <c r="C45" s="716"/>
      <c r="D45" s="716"/>
      <c r="E45" s="716"/>
      <c r="F45" s="716"/>
      <c r="G45" s="716"/>
      <c r="H45" s="716"/>
      <c r="I45" s="716"/>
      <c r="J45" s="716"/>
      <c r="K45" s="716">
        <v>0</v>
      </c>
      <c r="L45" s="716"/>
      <c r="M45" s="716"/>
      <c r="N45" s="717">
        <v>0</v>
      </c>
      <c r="O45" s="718">
        <v>0</v>
      </c>
      <c r="P45" s="719">
        <v>0</v>
      </c>
      <c r="Q45" s="715">
        <v>0</v>
      </c>
      <c r="R45" s="716"/>
      <c r="S45" s="716"/>
      <c r="T45" s="716"/>
      <c r="U45" s="716"/>
      <c r="V45" s="716"/>
      <c r="W45" s="716"/>
      <c r="X45" s="716"/>
      <c r="Y45" s="716"/>
      <c r="Z45" s="716">
        <v>0</v>
      </c>
      <c r="AA45" s="716"/>
      <c r="AB45" s="716"/>
      <c r="AC45" s="717">
        <v>0</v>
      </c>
      <c r="AD45" s="718">
        <v>0</v>
      </c>
      <c r="AE45" s="719">
        <v>0</v>
      </c>
      <c r="AF45" s="719">
        <v>0</v>
      </c>
      <c r="AG45" s="720">
        <v>0</v>
      </c>
      <c r="AH45" s="721">
        <v>0</v>
      </c>
      <c r="AI45" s="720">
        <v>0</v>
      </c>
    </row>
    <row r="46" spans="1:35" x14ac:dyDescent="0.2">
      <c r="A46" s="286"/>
      <c r="B46" s="720"/>
      <c r="C46" s="716"/>
      <c r="D46" s="716"/>
      <c r="E46" s="716"/>
      <c r="F46" s="716"/>
      <c r="G46" s="716"/>
      <c r="H46" s="716"/>
      <c r="I46" s="716"/>
      <c r="J46" s="716"/>
      <c r="K46" s="716"/>
      <c r="L46" s="716"/>
      <c r="M46" s="716"/>
      <c r="N46" s="717"/>
      <c r="O46" s="718"/>
      <c r="P46" s="719"/>
      <c r="Q46" s="720"/>
      <c r="R46" s="716"/>
      <c r="S46" s="716"/>
      <c r="T46" s="716"/>
      <c r="U46" s="716"/>
      <c r="V46" s="716"/>
      <c r="W46" s="716"/>
      <c r="X46" s="716"/>
      <c r="Y46" s="716"/>
      <c r="Z46" s="716"/>
      <c r="AA46" s="716"/>
      <c r="AB46" s="716"/>
      <c r="AC46" s="717"/>
      <c r="AD46" s="718"/>
      <c r="AE46" s="719"/>
      <c r="AF46" s="719"/>
      <c r="AG46" s="720"/>
      <c r="AH46" s="719"/>
      <c r="AI46" s="720"/>
    </row>
    <row r="47" spans="1:35" x14ac:dyDescent="0.2">
      <c r="A47" s="506" t="s">
        <v>6</v>
      </c>
      <c r="B47" s="713">
        <v>1</v>
      </c>
      <c r="C47" s="666">
        <v>2000</v>
      </c>
      <c r="D47" s="714">
        <v>0</v>
      </c>
      <c r="E47" s="714">
        <v>0</v>
      </c>
      <c r="F47" s="714">
        <v>0</v>
      </c>
      <c r="G47" s="714">
        <v>0</v>
      </c>
      <c r="H47" s="714">
        <v>0</v>
      </c>
      <c r="I47" s="714">
        <v>0</v>
      </c>
      <c r="J47" s="714">
        <v>0</v>
      </c>
      <c r="K47" s="714">
        <v>2000</v>
      </c>
      <c r="L47" s="714">
        <v>2400</v>
      </c>
      <c r="M47" s="714">
        <v>0</v>
      </c>
      <c r="N47" s="714">
        <v>2400</v>
      </c>
      <c r="O47" s="714">
        <v>26400</v>
      </c>
      <c r="P47" s="714">
        <v>26400</v>
      </c>
      <c r="Q47" s="713">
        <v>1</v>
      </c>
      <c r="R47" s="666">
        <v>2000</v>
      </c>
      <c r="S47" s="714">
        <v>0</v>
      </c>
      <c r="T47" s="714">
        <v>0</v>
      </c>
      <c r="U47" s="714">
        <v>0</v>
      </c>
      <c r="V47" s="714">
        <v>0</v>
      </c>
      <c r="W47" s="714">
        <v>0</v>
      </c>
      <c r="X47" s="714">
        <v>0</v>
      </c>
      <c r="Y47" s="714">
        <v>0</v>
      </c>
      <c r="Z47" s="714">
        <v>2000</v>
      </c>
      <c r="AA47" s="714">
        <v>2400</v>
      </c>
      <c r="AB47" s="714">
        <v>0</v>
      </c>
      <c r="AC47" s="714">
        <v>2400</v>
      </c>
      <c r="AD47" s="714">
        <v>26400</v>
      </c>
      <c r="AE47" s="714">
        <v>26400</v>
      </c>
      <c r="AF47" s="714">
        <v>0</v>
      </c>
      <c r="AG47" s="714">
        <v>0</v>
      </c>
      <c r="AH47" s="714">
        <v>1</v>
      </c>
      <c r="AI47" s="714">
        <v>26400</v>
      </c>
    </row>
    <row r="48" spans="1:35" x14ac:dyDescent="0.2">
      <c r="A48" s="286" t="s">
        <v>16854</v>
      </c>
      <c r="B48" s="715">
        <v>1</v>
      </c>
      <c r="C48" s="716">
        <v>2000</v>
      </c>
      <c r="D48" s="716"/>
      <c r="E48" s="716"/>
      <c r="F48" s="716"/>
      <c r="G48" s="716"/>
      <c r="H48" s="716"/>
      <c r="I48" s="716"/>
      <c r="J48" s="716"/>
      <c r="K48" s="716">
        <v>2000</v>
      </c>
      <c r="L48" s="716">
        <v>2400</v>
      </c>
      <c r="M48" s="716"/>
      <c r="N48" s="717">
        <v>2400</v>
      </c>
      <c r="O48" s="718">
        <v>26400</v>
      </c>
      <c r="P48" s="719">
        <v>26400</v>
      </c>
      <c r="Q48" s="715">
        <v>1</v>
      </c>
      <c r="R48" s="716">
        <v>2000</v>
      </c>
      <c r="S48" s="716"/>
      <c r="T48" s="716"/>
      <c r="U48" s="716"/>
      <c r="V48" s="716"/>
      <c r="W48" s="716"/>
      <c r="X48" s="716"/>
      <c r="Y48" s="716"/>
      <c r="Z48" s="716">
        <v>2000</v>
      </c>
      <c r="AA48" s="716">
        <v>2400</v>
      </c>
      <c r="AB48" s="716"/>
      <c r="AC48" s="717">
        <v>2400</v>
      </c>
      <c r="AD48" s="718">
        <v>26400</v>
      </c>
      <c r="AE48" s="719">
        <v>26400</v>
      </c>
      <c r="AF48" s="719">
        <v>0</v>
      </c>
      <c r="AG48" s="720">
        <v>0</v>
      </c>
      <c r="AH48" s="721">
        <v>1</v>
      </c>
      <c r="AI48" s="720">
        <v>26400</v>
      </c>
    </row>
    <row r="49" spans="1:35" x14ac:dyDescent="0.2">
      <c r="A49" s="286" t="s">
        <v>16723</v>
      </c>
      <c r="B49" s="715">
        <v>0</v>
      </c>
      <c r="C49" s="716"/>
      <c r="D49" s="716"/>
      <c r="E49" s="716"/>
      <c r="F49" s="716"/>
      <c r="G49" s="716"/>
      <c r="H49" s="716"/>
      <c r="I49" s="716"/>
      <c r="J49" s="716"/>
      <c r="K49" s="716">
        <v>0</v>
      </c>
      <c r="L49" s="716"/>
      <c r="M49" s="716"/>
      <c r="N49" s="717">
        <v>0</v>
      </c>
      <c r="O49" s="718">
        <v>0</v>
      </c>
      <c r="P49" s="719">
        <v>0</v>
      </c>
      <c r="Q49" s="715">
        <v>0</v>
      </c>
      <c r="R49" s="716"/>
      <c r="S49" s="716"/>
      <c r="T49" s="716"/>
      <c r="U49" s="716"/>
      <c r="V49" s="716"/>
      <c r="W49" s="716"/>
      <c r="X49" s="716"/>
      <c r="Y49" s="716"/>
      <c r="Z49" s="716">
        <v>0</v>
      </c>
      <c r="AA49" s="716"/>
      <c r="AB49" s="716"/>
      <c r="AC49" s="717">
        <v>0</v>
      </c>
      <c r="AD49" s="718">
        <v>0</v>
      </c>
      <c r="AE49" s="719">
        <v>0</v>
      </c>
      <c r="AF49" s="719">
        <v>0</v>
      </c>
      <c r="AG49" s="720">
        <v>0</v>
      </c>
      <c r="AH49" s="721">
        <v>0</v>
      </c>
      <c r="AI49" s="720">
        <v>0</v>
      </c>
    </row>
    <row r="50" spans="1:35" x14ac:dyDescent="0.2">
      <c r="A50" s="286" t="s">
        <v>16724</v>
      </c>
      <c r="B50" s="715">
        <v>0</v>
      </c>
      <c r="C50" s="716"/>
      <c r="D50" s="716"/>
      <c r="E50" s="716"/>
      <c r="F50" s="716"/>
      <c r="G50" s="716"/>
      <c r="H50" s="716"/>
      <c r="I50" s="716"/>
      <c r="J50" s="716"/>
      <c r="K50" s="716">
        <v>0</v>
      </c>
      <c r="L50" s="716"/>
      <c r="M50" s="716"/>
      <c r="N50" s="717">
        <v>0</v>
      </c>
      <c r="O50" s="718">
        <v>0</v>
      </c>
      <c r="P50" s="719">
        <v>0</v>
      </c>
      <c r="Q50" s="715">
        <v>0</v>
      </c>
      <c r="R50" s="716"/>
      <c r="S50" s="716"/>
      <c r="T50" s="716"/>
      <c r="U50" s="716"/>
      <c r="V50" s="716"/>
      <c r="W50" s="716"/>
      <c r="X50" s="716"/>
      <c r="Y50" s="716"/>
      <c r="Z50" s="716">
        <v>0</v>
      </c>
      <c r="AA50" s="716"/>
      <c r="AB50" s="716"/>
      <c r="AC50" s="717">
        <v>0</v>
      </c>
      <c r="AD50" s="718">
        <v>0</v>
      </c>
      <c r="AE50" s="719">
        <v>0</v>
      </c>
      <c r="AF50" s="719">
        <v>0</v>
      </c>
      <c r="AG50" s="720">
        <v>0</v>
      </c>
      <c r="AH50" s="721">
        <v>0</v>
      </c>
      <c r="AI50" s="720">
        <v>0</v>
      </c>
    </row>
    <row r="51" spans="1:35" x14ac:dyDescent="0.2">
      <c r="A51" s="286" t="s">
        <v>16855</v>
      </c>
      <c r="B51" s="715">
        <v>0</v>
      </c>
      <c r="C51" s="716"/>
      <c r="D51" s="716"/>
      <c r="E51" s="716"/>
      <c r="F51" s="716"/>
      <c r="G51" s="716"/>
      <c r="H51" s="716"/>
      <c r="I51" s="716"/>
      <c r="J51" s="716"/>
      <c r="K51" s="716">
        <v>0</v>
      </c>
      <c r="L51" s="716"/>
      <c r="M51" s="716"/>
      <c r="N51" s="717">
        <v>0</v>
      </c>
      <c r="O51" s="718">
        <v>0</v>
      </c>
      <c r="P51" s="719">
        <v>0</v>
      </c>
      <c r="Q51" s="715">
        <v>0</v>
      </c>
      <c r="R51" s="716"/>
      <c r="S51" s="716"/>
      <c r="T51" s="716"/>
      <c r="U51" s="716"/>
      <c r="V51" s="716"/>
      <c r="W51" s="716"/>
      <c r="X51" s="716"/>
      <c r="Y51" s="716"/>
      <c r="Z51" s="716">
        <v>0</v>
      </c>
      <c r="AA51" s="716"/>
      <c r="AB51" s="716"/>
      <c r="AC51" s="717">
        <v>0</v>
      </c>
      <c r="AD51" s="718">
        <v>0</v>
      </c>
      <c r="AE51" s="719">
        <v>0</v>
      </c>
      <c r="AF51" s="719">
        <v>0</v>
      </c>
      <c r="AG51" s="720">
        <v>0</v>
      </c>
      <c r="AH51" s="721">
        <v>0</v>
      </c>
      <c r="AI51" s="720">
        <v>0</v>
      </c>
    </row>
    <row r="52" spans="1:35" x14ac:dyDescent="0.2">
      <c r="A52" s="286" t="s">
        <v>16856</v>
      </c>
      <c r="B52" s="715">
        <v>0</v>
      </c>
      <c r="C52" s="716"/>
      <c r="D52" s="716"/>
      <c r="E52" s="716"/>
      <c r="F52" s="716"/>
      <c r="G52" s="716"/>
      <c r="H52" s="716"/>
      <c r="I52" s="716"/>
      <c r="J52" s="716"/>
      <c r="K52" s="716">
        <v>0</v>
      </c>
      <c r="L52" s="716"/>
      <c r="M52" s="716"/>
      <c r="N52" s="717">
        <v>0</v>
      </c>
      <c r="O52" s="718">
        <v>0</v>
      </c>
      <c r="P52" s="719">
        <v>0</v>
      </c>
      <c r="Q52" s="715">
        <v>0</v>
      </c>
      <c r="R52" s="716"/>
      <c r="S52" s="716"/>
      <c r="T52" s="716"/>
      <c r="U52" s="716"/>
      <c r="V52" s="716"/>
      <c r="W52" s="716"/>
      <c r="X52" s="716"/>
      <c r="Y52" s="716"/>
      <c r="Z52" s="716">
        <v>0</v>
      </c>
      <c r="AA52" s="716"/>
      <c r="AB52" s="716"/>
      <c r="AC52" s="717">
        <v>0</v>
      </c>
      <c r="AD52" s="718">
        <v>0</v>
      </c>
      <c r="AE52" s="719">
        <v>0</v>
      </c>
      <c r="AF52" s="719">
        <v>0</v>
      </c>
      <c r="AG52" s="720">
        <v>0</v>
      </c>
      <c r="AH52" s="721">
        <v>0</v>
      </c>
      <c r="AI52" s="720">
        <v>0</v>
      </c>
    </row>
    <row r="53" spans="1:35" x14ac:dyDescent="0.2">
      <c r="A53" s="286" t="s">
        <v>16857</v>
      </c>
      <c r="B53" s="715">
        <v>0</v>
      </c>
      <c r="C53" s="716"/>
      <c r="D53" s="716"/>
      <c r="E53" s="716"/>
      <c r="F53" s="716"/>
      <c r="G53" s="716"/>
      <c r="H53" s="716"/>
      <c r="I53" s="716"/>
      <c r="J53" s="716"/>
      <c r="K53" s="716">
        <v>0</v>
      </c>
      <c r="L53" s="716"/>
      <c r="M53" s="716"/>
      <c r="N53" s="717">
        <v>0</v>
      </c>
      <c r="O53" s="718">
        <v>0</v>
      </c>
      <c r="P53" s="719">
        <v>0</v>
      </c>
      <c r="Q53" s="715">
        <v>0</v>
      </c>
      <c r="R53" s="716"/>
      <c r="S53" s="716"/>
      <c r="T53" s="716"/>
      <c r="U53" s="716"/>
      <c r="V53" s="716"/>
      <c r="W53" s="716"/>
      <c r="X53" s="716"/>
      <c r="Y53" s="716"/>
      <c r="Z53" s="716">
        <v>0</v>
      </c>
      <c r="AA53" s="716"/>
      <c r="AB53" s="716"/>
      <c r="AC53" s="717">
        <v>0</v>
      </c>
      <c r="AD53" s="718">
        <v>0</v>
      </c>
      <c r="AE53" s="719">
        <v>0</v>
      </c>
      <c r="AF53" s="719">
        <v>0</v>
      </c>
      <c r="AG53" s="720">
        <v>0</v>
      </c>
      <c r="AH53" s="721">
        <v>0</v>
      </c>
      <c r="AI53" s="720">
        <v>0</v>
      </c>
    </row>
    <row r="54" spans="1:35" x14ac:dyDescent="0.2">
      <c r="A54" s="286" t="s">
        <v>16858</v>
      </c>
      <c r="B54" s="715">
        <v>0</v>
      </c>
      <c r="C54" s="716"/>
      <c r="D54" s="716"/>
      <c r="E54" s="716"/>
      <c r="F54" s="716"/>
      <c r="G54" s="716"/>
      <c r="H54" s="716"/>
      <c r="I54" s="716"/>
      <c r="J54" s="716"/>
      <c r="K54" s="716">
        <v>0</v>
      </c>
      <c r="L54" s="716"/>
      <c r="M54" s="716"/>
      <c r="N54" s="717">
        <v>0</v>
      </c>
      <c r="O54" s="718">
        <v>0</v>
      </c>
      <c r="P54" s="719">
        <v>0</v>
      </c>
      <c r="Q54" s="715">
        <v>0</v>
      </c>
      <c r="R54" s="716"/>
      <c r="S54" s="716"/>
      <c r="T54" s="716"/>
      <c r="U54" s="716"/>
      <c r="V54" s="716"/>
      <c r="W54" s="716"/>
      <c r="X54" s="716"/>
      <c r="Y54" s="716"/>
      <c r="Z54" s="716">
        <v>0</v>
      </c>
      <c r="AA54" s="716"/>
      <c r="AB54" s="716"/>
      <c r="AC54" s="717">
        <v>0</v>
      </c>
      <c r="AD54" s="718">
        <v>0</v>
      </c>
      <c r="AE54" s="719">
        <v>0</v>
      </c>
      <c r="AF54" s="719">
        <v>0</v>
      </c>
      <c r="AG54" s="720">
        <v>0</v>
      </c>
      <c r="AH54" s="721">
        <v>0</v>
      </c>
      <c r="AI54" s="720">
        <v>0</v>
      </c>
    </row>
    <row r="55" spans="1:35" x14ac:dyDescent="0.2">
      <c r="A55" s="286" t="s">
        <v>16859</v>
      </c>
      <c r="B55" s="715">
        <v>0</v>
      </c>
      <c r="C55" s="716"/>
      <c r="D55" s="716"/>
      <c r="E55" s="716"/>
      <c r="F55" s="716"/>
      <c r="G55" s="716"/>
      <c r="H55" s="716"/>
      <c r="I55" s="716"/>
      <c r="J55" s="716"/>
      <c r="K55" s="716">
        <v>0</v>
      </c>
      <c r="L55" s="716"/>
      <c r="M55" s="716"/>
      <c r="N55" s="717">
        <v>0</v>
      </c>
      <c r="O55" s="718">
        <v>0</v>
      </c>
      <c r="P55" s="719">
        <v>0</v>
      </c>
      <c r="Q55" s="715">
        <v>0</v>
      </c>
      <c r="R55" s="716"/>
      <c r="S55" s="716"/>
      <c r="T55" s="716"/>
      <c r="U55" s="716"/>
      <c r="V55" s="716"/>
      <c r="W55" s="716"/>
      <c r="X55" s="716"/>
      <c r="Y55" s="716"/>
      <c r="Z55" s="716">
        <v>0</v>
      </c>
      <c r="AA55" s="716"/>
      <c r="AB55" s="716"/>
      <c r="AC55" s="717">
        <v>0</v>
      </c>
      <c r="AD55" s="718">
        <v>0</v>
      </c>
      <c r="AE55" s="719">
        <v>0</v>
      </c>
      <c r="AF55" s="719">
        <v>0</v>
      </c>
      <c r="AG55" s="720">
        <v>0</v>
      </c>
      <c r="AH55" s="721">
        <v>0</v>
      </c>
      <c r="AI55" s="720">
        <v>0</v>
      </c>
    </row>
    <row r="56" spans="1:35" x14ac:dyDescent="0.2">
      <c r="A56" s="286" t="s">
        <v>16860</v>
      </c>
      <c r="B56" s="715">
        <v>0</v>
      </c>
      <c r="C56" s="716"/>
      <c r="D56" s="716"/>
      <c r="E56" s="716"/>
      <c r="F56" s="716"/>
      <c r="G56" s="716"/>
      <c r="H56" s="716"/>
      <c r="I56" s="716"/>
      <c r="J56" s="716"/>
      <c r="K56" s="716">
        <v>0</v>
      </c>
      <c r="L56" s="716"/>
      <c r="M56" s="716"/>
      <c r="N56" s="717">
        <v>0</v>
      </c>
      <c r="O56" s="718">
        <v>0</v>
      </c>
      <c r="P56" s="719">
        <v>0</v>
      </c>
      <c r="Q56" s="715">
        <v>0</v>
      </c>
      <c r="R56" s="716"/>
      <c r="S56" s="716"/>
      <c r="T56" s="716"/>
      <c r="U56" s="716"/>
      <c r="V56" s="716"/>
      <c r="W56" s="716"/>
      <c r="X56" s="716"/>
      <c r="Y56" s="716"/>
      <c r="Z56" s="716">
        <v>0</v>
      </c>
      <c r="AA56" s="716"/>
      <c r="AB56" s="716"/>
      <c r="AC56" s="717">
        <v>0</v>
      </c>
      <c r="AD56" s="718">
        <v>0</v>
      </c>
      <c r="AE56" s="719">
        <v>0</v>
      </c>
      <c r="AF56" s="719">
        <v>0</v>
      </c>
      <c r="AG56" s="720">
        <v>0</v>
      </c>
      <c r="AH56" s="721">
        <v>0</v>
      </c>
      <c r="AI56" s="720">
        <v>0</v>
      </c>
    </row>
    <row r="57" spans="1:35" ht="12" thickBot="1" x14ac:dyDescent="0.25">
      <c r="A57" s="111"/>
      <c r="B57" s="723"/>
      <c r="C57" s="724"/>
      <c r="D57" s="724"/>
      <c r="E57" s="724"/>
      <c r="F57" s="724"/>
      <c r="G57" s="724"/>
      <c r="H57" s="724"/>
      <c r="I57" s="724"/>
      <c r="J57" s="724"/>
      <c r="K57" s="724"/>
      <c r="L57" s="724"/>
      <c r="M57" s="724"/>
      <c r="N57" s="725"/>
      <c r="O57" s="726"/>
      <c r="P57" s="727"/>
      <c r="Q57" s="723"/>
      <c r="R57" s="724"/>
      <c r="S57" s="724"/>
      <c r="T57" s="724"/>
      <c r="U57" s="724"/>
      <c r="V57" s="724"/>
      <c r="W57" s="724"/>
      <c r="X57" s="724"/>
      <c r="Y57" s="724"/>
      <c r="Z57" s="724"/>
      <c r="AA57" s="724"/>
      <c r="AB57" s="724"/>
      <c r="AC57" s="725"/>
      <c r="AD57" s="726"/>
      <c r="AE57" s="727"/>
      <c r="AF57" s="727"/>
      <c r="AG57" s="723"/>
      <c r="AH57" s="727"/>
      <c r="AI57" s="723"/>
    </row>
    <row r="58" spans="1:35" ht="12" thickBot="1" x14ac:dyDescent="0.25">
      <c r="A58" s="515" t="s">
        <v>0</v>
      </c>
      <c r="B58" s="728">
        <f>B9+B24+B35+B47</f>
        <v>136</v>
      </c>
      <c r="C58" s="729">
        <f>+C9+C24+C35+C47</f>
        <v>28411.47</v>
      </c>
      <c r="D58" s="729">
        <f t="shared" ref="D58:AI58" si="0">+D9+D24+D35+D47</f>
        <v>33055.46</v>
      </c>
      <c r="E58" s="729">
        <f t="shared" si="0"/>
        <v>0</v>
      </c>
      <c r="F58" s="729">
        <f t="shared" si="0"/>
        <v>0</v>
      </c>
      <c r="G58" s="729">
        <f t="shared" si="0"/>
        <v>0</v>
      </c>
      <c r="H58" s="729">
        <f t="shared" si="0"/>
        <v>0</v>
      </c>
      <c r="I58" s="729">
        <f t="shared" si="0"/>
        <v>0</v>
      </c>
      <c r="J58" s="729">
        <f t="shared" si="0"/>
        <v>0</v>
      </c>
      <c r="K58" s="729">
        <f t="shared" si="0"/>
        <v>61466.93</v>
      </c>
      <c r="L58" s="729">
        <f t="shared" si="0"/>
        <v>31450</v>
      </c>
      <c r="M58" s="729">
        <f t="shared" si="0"/>
        <v>0</v>
      </c>
      <c r="N58" s="729">
        <f t="shared" si="0"/>
        <v>31450</v>
      </c>
      <c r="O58" s="729">
        <f t="shared" si="0"/>
        <v>769053.16</v>
      </c>
      <c r="P58" s="729">
        <f t="shared" si="0"/>
        <v>6702394.2400000002</v>
      </c>
      <c r="Q58" s="728">
        <f t="shared" si="0"/>
        <v>135</v>
      </c>
      <c r="R58" s="729">
        <f t="shared" si="0"/>
        <v>28282.019999999997</v>
      </c>
      <c r="S58" s="729">
        <f t="shared" si="0"/>
        <v>33055.46</v>
      </c>
      <c r="T58" s="729">
        <f t="shared" si="0"/>
        <v>0</v>
      </c>
      <c r="U58" s="729">
        <f t="shared" si="0"/>
        <v>0</v>
      </c>
      <c r="V58" s="729">
        <f t="shared" si="0"/>
        <v>0</v>
      </c>
      <c r="W58" s="729">
        <f t="shared" si="0"/>
        <v>0</v>
      </c>
      <c r="X58" s="729">
        <f t="shared" si="0"/>
        <v>0</v>
      </c>
      <c r="Y58" s="729">
        <f t="shared" si="0"/>
        <v>0</v>
      </c>
      <c r="Z58" s="729">
        <f t="shared" si="0"/>
        <v>61337.479999999996</v>
      </c>
      <c r="AA58" s="729">
        <f t="shared" si="0"/>
        <v>31450</v>
      </c>
      <c r="AB58" s="729">
        <f t="shared" si="0"/>
        <v>0</v>
      </c>
      <c r="AC58" s="729">
        <f t="shared" si="0"/>
        <v>31450</v>
      </c>
      <c r="AD58" s="729">
        <f t="shared" si="0"/>
        <v>767499.76</v>
      </c>
      <c r="AE58" s="729">
        <f t="shared" si="0"/>
        <v>6647277.0799999991</v>
      </c>
      <c r="AF58" s="729">
        <f t="shared" si="0"/>
        <v>-1553.4000000000015</v>
      </c>
      <c r="AG58" s="729">
        <f t="shared" si="0"/>
        <v>-55117.159999999989</v>
      </c>
      <c r="AH58" s="728">
        <f t="shared" si="0"/>
        <v>135</v>
      </c>
      <c r="AI58" s="729">
        <f t="shared" si="0"/>
        <v>6647277.0799999991</v>
      </c>
    </row>
    <row r="59" spans="1:35" x14ac:dyDescent="0.2">
      <c r="A59" s="5" t="s">
        <v>73</v>
      </c>
    </row>
    <row r="60" spans="1:35" x14ac:dyDescent="0.2">
      <c r="A60" s="5" t="s">
        <v>74</v>
      </c>
      <c r="B60" s="5" t="s">
        <v>155</v>
      </c>
    </row>
    <row r="61" spans="1:35" x14ac:dyDescent="0.2">
      <c r="A61" s="5" t="s">
        <v>75</v>
      </c>
      <c r="B61" s="5" t="s">
        <v>76</v>
      </c>
    </row>
    <row r="62" spans="1:35" x14ac:dyDescent="0.2">
      <c r="A62" s="5" t="s">
        <v>77</v>
      </c>
      <c r="B62" s="5" t="s">
        <v>78</v>
      </c>
    </row>
    <row r="63" spans="1:35" x14ac:dyDescent="0.2">
      <c r="A63" s="5" t="s">
        <v>79</v>
      </c>
      <c r="B63" s="5" t="s">
        <v>80</v>
      </c>
    </row>
    <row r="64" spans="1:35" x14ac:dyDescent="0.2">
      <c r="B64" s="5" t="s">
        <v>81</v>
      </c>
    </row>
    <row r="65" spans="1:2" x14ac:dyDescent="0.2">
      <c r="A65" s="5" t="s">
        <v>82</v>
      </c>
      <c r="B65" s="5" t="s">
        <v>16727</v>
      </c>
    </row>
    <row r="66" spans="1:2" x14ac:dyDescent="0.2">
      <c r="B66" s="5" t="s">
        <v>83</v>
      </c>
    </row>
    <row r="67" spans="1:2" x14ac:dyDescent="0.2">
      <c r="B67" s="5" t="s">
        <v>84</v>
      </c>
    </row>
    <row r="68" spans="1:2" x14ac:dyDescent="0.2">
      <c r="B68" s="5" t="s">
        <v>85</v>
      </c>
    </row>
    <row r="69" spans="1:2" x14ac:dyDescent="0.2">
      <c r="A69" s="5" t="s">
        <v>180</v>
      </c>
      <c r="B69" s="5" t="s">
        <v>181</v>
      </c>
    </row>
    <row r="70" spans="1:2" x14ac:dyDescent="0.2">
      <c r="A70" s="5" t="s">
        <v>182</v>
      </c>
      <c r="B70" s="5" t="s">
        <v>152</v>
      </c>
    </row>
    <row r="71" spans="1:2" x14ac:dyDescent="0.2">
      <c r="A71" s="5" t="s">
        <v>183</v>
      </c>
      <c r="B71" s="5" t="s">
        <v>16728</v>
      </c>
    </row>
    <row r="72" spans="1:2" x14ac:dyDescent="0.2">
      <c r="B72" s="5" t="s">
        <v>83</v>
      </c>
    </row>
    <row r="73" spans="1:2" x14ac:dyDescent="0.2">
      <c r="B73" s="5" t="s">
        <v>84</v>
      </c>
    </row>
    <row r="74" spans="1:2" x14ac:dyDescent="0.2">
      <c r="B74" s="5" t="s">
        <v>120</v>
      </c>
    </row>
    <row r="75" spans="1:2" x14ac:dyDescent="0.2">
      <c r="A75" s="5" t="s">
        <v>192</v>
      </c>
      <c r="B75" s="5" t="s">
        <v>193</v>
      </c>
    </row>
    <row r="76" spans="1:2" x14ac:dyDescent="0.2">
      <c r="A76" s="5" t="s">
        <v>190</v>
      </c>
      <c r="B76" s="5" t="s">
        <v>186</v>
      </c>
    </row>
    <row r="77" spans="1:2" x14ac:dyDescent="0.2">
      <c r="A77" s="5" t="s">
        <v>191</v>
      </c>
      <c r="B77" s="5" t="s">
        <v>194</v>
      </c>
    </row>
    <row r="80" spans="1:2" x14ac:dyDescent="0.2">
      <c r="A80" s="485" t="s">
        <v>393</v>
      </c>
    </row>
    <row r="81" spans="1:35" x14ac:dyDescent="0.2">
      <c r="A81" s="487" t="s">
        <v>414</v>
      </c>
      <c r="B81" s="487"/>
      <c r="C81" s="487"/>
      <c r="D81" s="487"/>
      <c r="E81" s="487"/>
      <c r="F81" s="487"/>
      <c r="G81" s="487"/>
      <c r="H81" s="487"/>
      <c r="I81" s="487"/>
      <c r="J81" s="487"/>
      <c r="K81" s="487"/>
      <c r="L81" s="487"/>
      <c r="M81" s="487"/>
      <c r="N81" s="487"/>
      <c r="O81" s="487"/>
      <c r="P81" s="487"/>
      <c r="Q81" s="487"/>
      <c r="R81" s="487"/>
      <c r="S81" s="487"/>
      <c r="T81" s="487"/>
      <c r="U81" s="487"/>
      <c r="V81" s="487"/>
      <c r="W81" s="487"/>
      <c r="X81" s="487"/>
      <c r="Y81" s="487"/>
      <c r="Z81" s="487"/>
      <c r="AA81" s="487"/>
      <c r="AB81" s="487"/>
      <c r="AC81" s="487"/>
      <c r="AD81" s="487"/>
      <c r="AE81" s="486"/>
      <c r="AF81" s="486"/>
      <c r="AG81" s="486"/>
      <c r="AH81" s="486"/>
      <c r="AI81" s="486"/>
    </row>
    <row r="82" spans="1:35" x14ac:dyDescent="0.2">
      <c r="A82" s="683" t="s">
        <v>540</v>
      </c>
      <c r="B82" s="485"/>
      <c r="C82" s="485"/>
      <c r="D82" s="485"/>
      <c r="E82" s="485"/>
      <c r="F82" s="485"/>
      <c r="G82" s="485"/>
      <c r="H82" s="485"/>
      <c r="I82" s="485"/>
      <c r="J82" s="485"/>
      <c r="K82" s="485"/>
      <c r="L82" s="485"/>
      <c r="M82" s="485"/>
      <c r="N82" s="485"/>
      <c r="O82" s="485"/>
      <c r="P82" s="485"/>
      <c r="Q82" s="485"/>
      <c r="R82" s="485"/>
      <c r="S82" s="485"/>
      <c r="T82" s="488"/>
      <c r="U82" s="485"/>
      <c r="V82" s="485"/>
      <c r="W82" s="485"/>
      <c r="X82" s="485"/>
      <c r="Y82" s="485"/>
      <c r="Z82" s="485"/>
      <c r="AA82" s="485"/>
      <c r="AB82" s="485"/>
      <c r="AC82" s="485"/>
      <c r="AD82" s="485"/>
      <c r="AE82" s="485"/>
      <c r="AF82" s="485"/>
      <c r="AG82" s="485"/>
      <c r="AH82" s="485"/>
      <c r="AI82" s="485"/>
    </row>
    <row r="83" spans="1:35" ht="12" thickBot="1" x14ac:dyDescent="0.25">
      <c r="A83" s="31" t="s">
        <v>556</v>
      </c>
      <c r="B83" s="485"/>
      <c r="C83" s="485"/>
      <c r="D83" s="485"/>
      <c r="E83" s="485"/>
      <c r="F83" s="485"/>
      <c r="G83" s="485"/>
      <c r="H83" s="485"/>
      <c r="I83" s="485"/>
      <c r="J83" s="485"/>
      <c r="K83" s="485"/>
      <c r="L83" s="485"/>
      <c r="M83" s="485"/>
      <c r="N83" s="485"/>
      <c r="O83" s="485"/>
      <c r="P83" s="485"/>
      <c r="Q83" s="485"/>
      <c r="R83" s="485"/>
      <c r="S83" s="485"/>
      <c r="T83" s="488"/>
      <c r="U83" s="485"/>
      <c r="V83" s="485"/>
      <c r="W83" s="485"/>
      <c r="X83" s="485"/>
      <c r="Y83" s="485"/>
      <c r="Z83" s="485"/>
      <c r="AA83" s="485"/>
      <c r="AB83" s="485"/>
      <c r="AC83" s="485"/>
      <c r="AD83" s="485"/>
      <c r="AE83" s="485"/>
      <c r="AF83" s="485"/>
      <c r="AG83" s="485"/>
      <c r="AH83" s="485"/>
      <c r="AI83" s="485"/>
    </row>
    <row r="84" spans="1:35" ht="12" customHeight="1" thickBot="1" x14ac:dyDescent="0.25">
      <c r="A84" s="919" t="s">
        <v>50</v>
      </c>
      <c r="B84" s="922" t="s">
        <v>315</v>
      </c>
      <c r="C84" s="922"/>
      <c r="D84" s="922"/>
      <c r="E84" s="922"/>
      <c r="F84" s="922"/>
      <c r="G84" s="922"/>
      <c r="H84" s="922"/>
      <c r="I84" s="922"/>
      <c r="J84" s="922"/>
      <c r="K84" s="922"/>
      <c r="L84" s="922"/>
      <c r="M84" s="922"/>
      <c r="N84" s="922"/>
      <c r="O84" s="922"/>
      <c r="P84" s="922"/>
      <c r="Q84" s="923" t="s">
        <v>394</v>
      </c>
      <c r="R84" s="922"/>
      <c r="S84" s="922"/>
      <c r="T84" s="922"/>
      <c r="U84" s="922"/>
      <c r="V84" s="922"/>
      <c r="W84" s="922"/>
      <c r="X84" s="922"/>
      <c r="Y84" s="922"/>
      <c r="Z84" s="922"/>
      <c r="AA84" s="922"/>
      <c r="AB84" s="922"/>
      <c r="AC84" s="922"/>
      <c r="AD84" s="922"/>
      <c r="AE84" s="924"/>
      <c r="AF84" s="917" t="s">
        <v>396</v>
      </c>
      <c r="AG84" s="918"/>
      <c r="AH84" s="917" t="s">
        <v>395</v>
      </c>
      <c r="AI84" s="918"/>
    </row>
    <row r="85" spans="1:35" ht="186.75" customHeight="1" x14ac:dyDescent="0.2">
      <c r="A85" s="920"/>
      <c r="B85" s="489" t="s">
        <v>11</v>
      </c>
      <c r="C85" s="490" t="s">
        <v>146</v>
      </c>
      <c r="D85" s="490" t="s">
        <v>245</v>
      </c>
      <c r="E85" s="490" t="s">
        <v>148</v>
      </c>
      <c r="F85" s="490" t="s">
        <v>176</v>
      </c>
      <c r="G85" s="490" t="s">
        <v>177</v>
      </c>
      <c r="H85" s="490" t="s">
        <v>178</v>
      </c>
      <c r="I85" s="490" t="s">
        <v>179</v>
      </c>
      <c r="J85" s="490" t="s">
        <v>16870</v>
      </c>
      <c r="K85" s="490" t="s">
        <v>16871</v>
      </c>
      <c r="L85" s="490" t="s">
        <v>16744</v>
      </c>
      <c r="M85" s="490" t="s">
        <v>175</v>
      </c>
      <c r="N85" s="490" t="s">
        <v>16864</v>
      </c>
      <c r="O85" s="489" t="s">
        <v>151</v>
      </c>
      <c r="P85" s="489" t="s">
        <v>150</v>
      </c>
      <c r="Q85" s="489" t="s">
        <v>11</v>
      </c>
      <c r="R85" s="490" t="s">
        <v>146</v>
      </c>
      <c r="S85" s="490" t="s">
        <v>147</v>
      </c>
      <c r="T85" s="490" t="s">
        <v>148</v>
      </c>
      <c r="U85" s="490" t="s">
        <v>176</v>
      </c>
      <c r="V85" s="490" t="s">
        <v>177</v>
      </c>
      <c r="W85" s="490" t="s">
        <v>178</v>
      </c>
      <c r="X85" s="490" t="s">
        <v>179</v>
      </c>
      <c r="Y85" s="490" t="s">
        <v>16870</v>
      </c>
      <c r="Z85" s="490" t="s">
        <v>16869</v>
      </c>
      <c r="AA85" s="490" t="s">
        <v>16744</v>
      </c>
      <c r="AB85" s="490" t="s">
        <v>175</v>
      </c>
      <c r="AC85" s="490" t="s">
        <v>16868</v>
      </c>
      <c r="AD85" s="489" t="s">
        <v>151</v>
      </c>
      <c r="AE85" s="489" t="s">
        <v>16867</v>
      </c>
      <c r="AF85" s="490" t="s">
        <v>16865</v>
      </c>
      <c r="AG85" s="490" t="s">
        <v>154</v>
      </c>
      <c r="AH85" s="490" t="s">
        <v>11</v>
      </c>
      <c r="AI85" s="489" t="s">
        <v>16866</v>
      </c>
    </row>
    <row r="86" spans="1:35" ht="12" thickBot="1" x14ac:dyDescent="0.25">
      <c r="A86" s="921"/>
      <c r="B86" s="491" t="s">
        <v>51</v>
      </c>
      <c r="C86" s="491" t="s">
        <v>52</v>
      </c>
      <c r="D86" s="491" t="s">
        <v>53</v>
      </c>
      <c r="E86" s="491" t="s">
        <v>54</v>
      </c>
      <c r="F86" s="501" t="s">
        <v>55</v>
      </c>
      <c r="G86" s="501" t="s">
        <v>56</v>
      </c>
      <c r="H86" s="501" t="s">
        <v>86</v>
      </c>
      <c r="I86" s="501" t="s">
        <v>121</v>
      </c>
      <c r="J86" s="501" t="s">
        <v>149</v>
      </c>
      <c r="K86" s="501" t="s">
        <v>153</v>
      </c>
      <c r="L86" s="501" t="s">
        <v>184</v>
      </c>
      <c r="M86" s="501" t="s">
        <v>185</v>
      </c>
      <c r="N86" s="501" t="s">
        <v>187</v>
      </c>
      <c r="O86" s="501" t="s">
        <v>188</v>
      </c>
      <c r="P86" s="501" t="s">
        <v>189</v>
      </c>
      <c r="Q86" s="491" t="s">
        <v>51</v>
      </c>
      <c r="R86" s="491" t="s">
        <v>52</v>
      </c>
      <c r="S86" s="491" t="s">
        <v>53</v>
      </c>
      <c r="T86" s="491" t="s">
        <v>54</v>
      </c>
      <c r="U86" s="501" t="s">
        <v>55</v>
      </c>
      <c r="V86" s="501" t="s">
        <v>56</v>
      </c>
      <c r="W86" s="501" t="s">
        <v>86</v>
      </c>
      <c r="X86" s="501" t="s">
        <v>121</v>
      </c>
      <c r="Y86" s="501" t="s">
        <v>149</v>
      </c>
      <c r="Z86" s="501" t="s">
        <v>153</v>
      </c>
      <c r="AA86" s="501" t="s">
        <v>184</v>
      </c>
      <c r="AB86" s="501" t="s">
        <v>185</v>
      </c>
      <c r="AC86" s="501" t="s">
        <v>187</v>
      </c>
      <c r="AD86" s="501" t="s">
        <v>188</v>
      </c>
      <c r="AE86" s="501" t="s">
        <v>189</v>
      </c>
      <c r="AF86" s="498"/>
      <c r="AG86" s="491"/>
      <c r="AH86" s="498"/>
      <c r="AI86" s="491"/>
    </row>
    <row r="87" spans="1:35" x14ac:dyDescent="0.2">
      <c r="A87" s="117"/>
      <c r="B87" s="720"/>
      <c r="C87" s="720"/>
      <c r="D87" s="720"/>
      <c r="E87" s="720"/>
      <c r="F87" s="720"/>
      <c r="G87" s="720"/>
      <c r="H87" s="720"/>
      <c r="I87" s="720"/>
      <c r="J87" s="720"/>
      <c r="K87" s="720"/>
      <c r="L87" s="720"/>
      <c r="M87" s="720"/>
      <c r="N87" s="720"/>
      <c r="O87" s="720"/>
      <c r="P87" s="720"/>
      <c r="Q87" s="720"/>
      <c r="R87" s="720"/>
      <c r="S87" s="720"/>
      <c r="T87" s="720"/>
      <c r="U87" s="720"/>
      <c r="V87" s="720"/>
      <c r="W87" s="720"/>
      <c r="X87" s="720"/>
      <c r="Y87" s="720"/>
      <c r="Z87" s="720"/>
      <c r="AA87" s="720"/>
      <c r="AB87" s="720"/>
      <c r="AC87" s="720"/>
      <c r="AD87" s="720"/>
      <c r="AE87" s="720"/>
      <c r="AF87" s="720"/>
      <c r="AG87" s="720"/>
      <c r="AH87" s="720"/>
      <c r="AI87" s="720"/>
    </row>
    <row r="88" spans="1:35" x14ac:dyDescent="0.2">
      <c r="A88" s="313" t="s">
        <v>57</v>
      </c>
      <c r="B88" s="720"/>
      <c r="C88" s="720"/>
      <c r="D88" s="720"/>
      <c r="E88" s="720"/>
      <c r="F88" s="720"/>
      <c r="G88" s="720"/>
      <c r="H88" s="720"/>
      <c r="I88" s="720"/>
      <c r="J88" s="720"/>
      <c r="K88" s="720"/>
      <c r="L88" s="720"/>
      <c r="M88" s="720"/>
      <c r="N88" s="720"/>
      <c r="O88" s="720"/>
      <c r="P88" s="720"/>
      <c r="Q88" s="720"/>
      <c r="R88" s="720"/>
      <c r="S88" s="720"/>
      <c r="T88" s="720"/>
      <c r="U88" s="720"/>
      <c r="V88" s="720"/>
      <c r="W88" s="720"/>
      <c r="X88" s="720"/>
      <c r="Y88" s="720"/>
      <c r="Z88" s="720"/>
      <c r="AA88" s="720"/>
      <c r="AB88" s="720"/>
      <c r="AC88" s="720"/>
      <c r="AD88" s="720"/>
      <c r="AE88" s="720"/>
      <c r="AF88" s="720"/>
      <c r="AG88" s="720"/>
      <c r="AH88" s="720"/>
      <c r="AI88" s="720"/>
    </row>
    <row r="89" spans="1:35" x14ac:dyDescent="0.2">
      <c r="A89" s="143" t="s">
        <v>16722</v>
      </c>
      <c r="B89" s="730">
        <v>1</v>
      </c>
      <c r="C89" s="730">
        <v>934.85</v>
      </c>
      <c r="D89" s="730">
        <v>5542.63</v>
      </c>
      <c r="E89" s="730"/>
      <c r="F89" s="730"/>
      <c r="G89" s="730"/>
      <c r="H89" s="730"/>
      <c r="I89" s="730"/>
      <c r="J89" s="730"/>
      <c r="K89" s="730">
        <f>+C89+D89</f>
        <v>6477.4800000000005</v>
      </c>
      <c r="L89" s="730">
        <v>1000</v>
      </c>
      <c r="M89" s="730">
        <v>200</v>
      </c>
      <c r="N89" s="730">
        <f>+L89+M89</f>
        <v>1200</v>
      </c>
      <c r="O89" s="730">
        <f>+K89+N89</f>
        <v>7677.4800000000005</v>
      </c>
      <c r="P89" s="730">
        <f>(K89*12*B89)+(N89*B89)</f>
        <v>78929.760000000009</v>
      </c>
      <c r="Q89" s="730">
        <v>1</v>
      </c>
      <c r="R89" s="730">
        <v>934.85</v>
      </c>
      <c r="S89" s="730">
        <v>5542.63</v>
      </c>
      <c r="T89" s="730"/>
      <c r="U89" s="730"/>
      <c r="V89" s="730"/>
      <c r="W89" s="730"/>
      <c r="X89" s="730"/>
      <c r="Y89" s="730"/>
      <c r="Z89" s="730">
        <f>+R89+S89</f>
        <v>6477.4800000000005</v>
      </c>
      <c r="AA89" s="730">
        <v>1000</v>
      </c>
      <c r="AB89" s="730">
        <v>200</v>
      </c>
      <c r="AC89" s="730">
        <f>+AA89+AB89</f>
        <v>1200</v>
      </c>
      <c r="AD89" s="730">
        <f>+Z89+AC89</f>
        <v>7677.4800000000005</v>
      </c>
      <c r="AE89" s="730">
        <f>(Z89*12*Q89)+(AC89*Q89)</f>
        <v>78929.760000000009</v>
      </c>
      <c r="AF89" s="720">
        <f>+AD89-O89</f>
        <v>0</v>
      </c>
      <c r="AG89" s="720">
        <f>+AE89-P89</f>
        <v>0</v>
      </c>
      <c r="AH89" s="730">
        <v>1</v>
      </c>
      <c r="AI89" s="720">
        <v>83449.398000000001</v>
      </c>
    </row>
    <row r="90" spans="1:35" x14ac:dyDescent="0.2">
      <c r="A90" s="143" t="s">
        <v>16723</v>
      </c>
      <c r="B90" s="730">
        <v>4</v>
      </c>
      <c r="C90" s="730">
        <v>581.4</v>
      </c>
      <c r="D90" s="730">
        <v>1425.74</v>
      </c>
      <c r="E90" s="730"/>
      <c r="F90" s="730"/>
      <c r="G90" s="730"/>
      <c r="H90" s="730"/>
      <c r="I90" s="730"/>
      <c r="J90" s="730"/>
      <c r="K90" s="730">
        <f t="shared" ref="K90:K93" si="1">+C90+D90</f>
        <v>2007.1399999999999</v>
      </c>
      <c r="L90" s="730">
        <v>1000</v>
      </c>
      <c r="M90" s="730">
        <v>200</v>
      </c>
      <c r="N90" s="730">
        <f t="shared" ref="N90:N93" si="2">+L90+M90</f>
        <v>1200</v>
      </c>
      <c r="O90" s="730">
        <f t="shared" ref="O90:O93" si="3">+K90+N90</f>
        <v>3207.14</v>
      </c>
      <c r="P90" s="730">
        <f t="shared" ref="P90:P92" si="4">(K90*12*B90)+(N90*B90)</f>
        <v>101142.72</v>
      </c>
      <c r="Q90" s="730">
        <v>4</v>
      </c>
      <c r="R90" s="730">
        <v>581.4</v>
      </c>
      <c r="S90" s="730">
        <v>1425.74</v>
      </c>
      <c r="T90" s="730"/>
      <c r="U90" s="730"/>
      <c r="V90" s="730"/>
      <c r="W90" s="730"/>
      <c r="X90" s="730"/>
      <c r="Y90" s="730"/>
      <c r="Z90" s="730">
        <f t="shared" ref="Z90:Z92" si="5">+R90+S90</f>
        <v>2007.1399999999999</v>
      </c>
      <c r="AA90" s="730">
        <v>1000</v>
      </c>
      <c r="AB90" s="730">
        <v>200</v>
      </c>
      <c r="AC90" s="730">
        <f t="shared" ref="AC90:AC92" si="6">+AA90+AB90</f>
        <v>1200</v>
      </c>
      <c r="AD90" s="730">
        <f t="shared" ref="AD90:AD92" si="7">+Z90+AC90</f>
        <v>3207.14</v>
      </c>
      <c r="AE90" s="730">
        <f t="shared" ref="AE90:AE92" si="8">(Z90*12*Q90)+(AC90*Q90)</f>
        <v>101142.72</v>
      </c>
      <c r="AF90" s="720">
        <f t="shared" ref="AF90:AG93" si="9">+AD90-O90</f>
        <v>0</v>
      </c>
      <c r="AG90" s="720">
        <f t="shared" si="9"/>
        <v>0</v>
      </c>
      <c r="AH90" s="730">
        <v>4</v>
      </c>
      <c r="AI90" s="720">
        <v>118714.68000000001</v>
      </c>
    </row>
    <row r="91" spans="1:35" s="574" customFormat="1" x14ac:dyDescent="0.2">
      <c r="A91" s="143" t="s">
        <v>16724</v>
      </c>
      <c r="B91" s="730">
        <v>3</v>
      </c>
      <c r="C91" s="730">
        <v>573.6</v>
      </c>
      <c r="D91" s="730">
        <v>1226.69</v>
      </c>
      <c r="E91" s="730"/>
      <c r="F91" s="730"/>
      <c r="G91" s="730"/>
      <c r="H91" s="730"/>
      <c r="I91" s="730"/>
      <c r="J91" s="730"/>
      <c r="K91" s="730">
        <f t="shared" si="1"/>
        <v>1800.29</v>
      </c>
      <c r="L91" s="730">
        <v>1000</v>
      </c>
      <c r="M91" s="730">
        <v>200</v>
      </c>
      <c r="N91" s="730">
        <f t="shared" si="2"/>
        <v>1200</v>
      </c>
      <c r="O91" s="730">
        <f t="shared" si="3"/>
        <v>3000.29</v>
      </c>
      <c r="P91" s="730">
        <f t="shared" si="4"/>
        <v>68410.44</v>
      </c>
      <c r="Q91" s="730">
        <v>3</v>
      </c>
      <c r="R91" s="730">
        <v>573.6</v>
      </c>
      <c r="S91" s="730">
        <v>1226.69</v>
      </c>
      <c r="T91" s="730"/>
      <c r="U91" s="730"/>
      <c r="V91" s="730"/>
      <c r="W91" s="730"/>
      <c r="X91" s="730"/>
      <c r="Y91" s="730"/>
      <c r="Z91" s="730">
        <f t="shared" si="5"/>
        <v>1800.29</v>
      </c>
      <c r="AA91" s="730">
        <v>1000</v>
      </c>
      <c r="AB91" s="730">
        <v>200</v>
      </c>
      <c r="AC91" s="730">
        <f t="shared" si="6"/>
        <v>1200</v>
      </c>
      <c r="AD91" s="730">
        <f t="shared" si="7"/>
        <v>3000.29</v>
      </c>
      <c r="AE91" s="730">
        <f t="shared" si="8"/>
        <v>68410.44</v>
      </c>
      <c r="AF91" s="720">
        <f t="shared" si="9"/>
        <v>0</v>
      </c>
      <c r="AG91" s="720">
        <f t="shared" si="9"/>
        <v>0</v>
      </c>
      <c r="AH91" s="730">
        <v>3</v>
      </c>
      <c r="AI91" s="720">
        <v>81881.640000000014</v>
      </c>
    </row>
    <row r="92" spans="1:35" ht="223.5" customHeight="1" x14ac:dyDescent="0.2">
      <c r="A92" s="143" t="s">
        <v>16725</v>
      </c>
      <c r="B92" s="730">
        <v>2</v>
      </c>
      <c r="C92" s="730">
        <v>914.99</v>
      </c>
      <c r="D92" s="730">
        <v>3269.69</v>
      </c>
      <c r="E92" s="730"/>
      <c r="F92" s="730"/>
      <c r="G92" s="730"/>
      <c r="H92" s="730"/>
      <c r="I92" s="730"/>
      <c r="J92" s="730"/>
      <c r="K92" s="730">
        <f t="shared" si="1"/>
        <v>4184.68</v>
      </c>
      <c r="L92" s="730">
        <v>1000</v>
      </c>
      <c r="M92" s="730">
        <v>200</v>
      </c>
      <c r="N92" s="730">
        <f t="shared" si="2"/>
        <v>1200</v>
      </c>
      <c r="O92" s="730">
        <f t="shared" si="3"/>
        <v>5384.68</v>
      </c>
      <c r="P92" s="730">
        <f t="shared" si="4"/>
        <v>102832.32000000001</v>
      </c>
      <c r="Q92" s="730">
        <v>2</v>
      </c>
      <c r="R92" s="730">
        <v>914.99</v>
      </c>
      <c r="S92" s="730">
        <v>3269.69</v>
      </c>
      <c r="T92" s="730"/>
      <c r="U92" s="730"/>
      <c r="V92" s="730"/>
      <c r="W92" s="730"/>
      <c r="X92" s="730"/>
      <c r="Y92" s="730"/>
      <c r="Z92" s="730">
        <f t="shared" si="5"/>
        <v>4184.68</v>
      </c>
      <c r="AA92" s="730">
        <v>1000</v>
      </c>
      <c r="AB92" s="730">
        <v>200</v>
      </c>
      <c r="AC92" s="730">
        <f t="shared" si="6"/>
        <v>1200</v>
      </c>
      <c r="AD92" s="730">
        <f t="shared" si="7"/>
        <v>5384.68</v>
      </c>
      <c r="AE92" s="730">
        <f t="shared" si="8"/>
        <v>102832.32000000001</v>
      </c>
      <c r="AF92" s="720">
        <f t="shared" si="9"/>
        <v>0</v>
      </c>
      <c r="AG92" s="720">
        <f t="shared" si="9"/>
        <v>0</v>
      </c>
      <c r="AH92" s="730">
        <v>2</v>
      </c>
      <c r="AI92" s="720">
        <v>108812.64</v>
      </c>
    </row>
    <row r="93" spans="1:35" x14ac:dyDescent="0.2">
      <c r="A93" s="143" t="s">
        <v>16726</v>
      </c>
      <c r="B93" s="730">
        <v>1</v>
      </c>
      <c r="C93" s="730">
        <v>589.87</v>
      </c>
      <c r="D93" s="730">
        <v>1910.13</v>
      </c>
      <c r="E93" s="730"/>
      <c r="F93" s="730"/>
      <c r="G93" s="730"/>
      <c r="H93" s="730"/>
      <c r="I93" s="730"/>
      <c r="J93" s="730"/>
      <c r="K93" s="730">
        <f t="shared" si="1"/>
        <v>2500</v>
      </c>
      <c r="L93" s="730">
        <v>1000</v>
      </c>
      <c r="M93" s="730">
        <v>200</v>
      </c>
      <c r="N93" s="730">
        <f t="shared" si="2"/>
        <v>1200</v>
      </c>
      <c r="O93" s="730">
        <f t="shared" si="3"/>
        <v>3700</v>
      </c>
      <c r="P93" s="730">
        <f>(K93*9*B93)+(N93*B93)</f>
        <v>23700</v>
      </c>
      <c r="Q93" s="720">
        <v>0</v>
      </c>
      <c r="R93" s="730"/>
      <c r="S93" s="720"/>
      <c r="T93" s="720"/>
      <c r="U93" s="720"/>
      <c r="V93" s="720"/>
      <c r="W93" s="720"/>
      <c r="X93" s="720"/>
      <c r="Y93" s="720"/>
      <c r="Z93" s="720"/>
      <c r="AA93" s="720"/>
      <c r="AB93" s="720"/>
      <c r="AC93" s="720"/>
      <c r="AD93" s="720"/>
      <c r="AE93" s="720"/>
      <c r="AF93" s="720">
        <f t="shared" si="9"/>
        <v>-3700</v>
      </c>
      <c r="AG93" s="720">
        <f t="shared" si="9"/>
        <v>-23700</v>
      </c>
      <c r="AH93" s="730"/>
      <c r="AI93" s="720"/>
    </row>
    <row r="94" spans="1:35" x14ac:dyDescent="0.2">
      <c r="A94" s="104"/>
      <c r="B94" s="720"/>
      <c r="C94" s="720"/>
      <c r="D94" s="720"/>
      <c r="E94" s="720"/>
      <c r="F94" s="720"/>
      <c r="G94" s="720"/>
      <c r="H94" s="720"/>
      <c r="I94" s="720"/>
      <c r="J94" s="720"/>
      <c r="K94" s="720"/>
      <c r="L94" s="720"/>
      <c r="M94" s="720"/>
      <c r="N94" s="720"/>
      <c r="O94" s="720"/>
      <c r="P94" s="720"/>
      <c r="Q94" s="720"/>
      <c r="R94" s="720"/>
      <c r="S94" s="720"/>
      <c r="T94" s="720"/>
      <c r="U94" s="720"/>
      <c r="V94" s="720"/>
      <c r="W94" s="720"/>
      <c r="X94" s="720"/>
      <c r="Y94" s="720"/>
      <c r="Z94" s="720"/>
      <c r="AA94" s="720"/>
      <c r="AB94" s="720"/>
      <c r="AC94" s="720"/>
      <c r="AD94" s="720"/>
      <c r="AE94" s="720"/>
      <c r="AF94" s="720"/>
      <c r="AG94" s="720"/>
      <c r="AH94" s="720"/>
      <c r="AI94" s="720"/>
    </row>
    <row r="95" spans="1:35" ht="12" thickBot="1" x14ac:dyDescent="0.25">
      <c r="A95" s="104"/>
      <c r="B95" s="720"/>
      <c r="C95" s="720"/>
      <c r="D95" s="720"/>
      <c r="E95" s="720"/>
      <c r="F95" s="720"/>
      <c r="G95" s="720"/>
      <c r="H95" s="720"/>
      <c r="I95" s="720"/>
      <c r="J95" s="720"/>
      <c r="K95" s="720"/>
      <c r="L95" s="720"/>
      <c r="M95" s="720"/>
      <c r="N95" s="720"/>
      <c r="O95" s="720"/>
      <c r="P95" s="720"/>
      <c r="Q95" s="720"/>
      <c r="R95" s="720"/>
      <c r="S95" s="720"/>
      <c r="T95" s="720"/>
      <c r="U95" s="720"/>
      <c r="V95" s="720"/>
      <c r="W95" s="720"/>
      <c r="X95" s="720"/>
      <c r="Y95" s="720"/>
      <c r="Z95" s="720"/>
      <c r="AA95" s="720"/>
      <c r="AB95" s="720"/>
      <c r="AC95" s="720"/>
      <c r="AD95" s="720"/>
      <c r="AE95" s="720"/>
      <c r="AF95" s="720"/>
      <c r="AG95" s="720"/>
      <c r="AH95" s="720"/>
      <c r="AI95" s="720"/>
    </row>
    <row r="96" spans="1:35" ht="12" thickBot="1" x14ac:dyDescent="0.25">
      <c r="A96" s="502" t="s">
        <v>0</v>
      </c>
      <c r="B96" s="731">
        <f t="shared" ref="B96:AI96" si="10">SUM(B89:B95)</f>
        <v>11</v>
      </c>
      <c r="C96" s="731">
        <f t="shared" si="10"/>
        <v>3594.71</v>
      </c>
      <c r="D96" s="731">
        <f t="shared" si="10"/>
        <v>13374.880000000001</v>
      </c>
      <c r="E96" s="731">
        <f t="shared" si="10"/>
        <v>0</v>
      </c>
      <c r="F96" s="731">
        <f t="shared" si="10"/>
        <v>0</v>
      </c>
      <c r="G96" s="731">
        <f t="shared" si="10"/>
        <v>0</v>
      </c>
      <c r="H96" s="731">
        <f t="shared" si="10"/>
        <v>0</v>
      </c>
      <c r="I96" s="731">
        <f t="shared" si="10"/>
        <v>0</v>
      </c>
      <c r="J96" s="731">
        <f t="shared" si="10"/>
        <v>0</v>
      </c>
      <c r="K96" s="731">
        <f t="shared" si="10"/>
        <v>16969.59</v>
      </c>
      <c r="L96" s="731">
        <f t="shared" si="10"/>
        <v>5000</v>
      </c>
      <c r="M96" s="731">
        <f t="shared" si="10"/>
        <v>1000</v>
      </c>
      <c r="N96" s="731">
        <f t="shared" si="10"/>
        <v>6000</v>
      </c>
      <c r="O96" s="731">
        <f t="shared" si="10"/>
        <v>22969.59</v>
      </c>
      <c r="P96" s="731">
        <f t="shared" si="10"/>
        <v>375015.24</v>
      </c>
      <c r="Q96" s="731">
        <f t="shared" si="10"/>
        <v>10</v>
      </c>
      <c r="R96" s="731">
        <f t="shared" si="10"/>
        <v>3004.84</v>
      </c>
      <c r="S96" s="731">
        <f t="shared" si="10"/>
        <v>11464.75</v>
      </c>
      <c r="T96" s="731">
        <f t="shared" si="10"/>
        <v>0</v>
      </c>
      <c r="U96" s="731">
        <f t="shared" si="10"/>
        <v>0</v>
      </c>
      <c r="V96" s="731">
        <f t="shared" si="10"/>
        <v>0</v>
      </c>
      <c r="W96" s="731">
        <f t="shared" si="10"/>
        <v>0</v>
      </c>
      <c r="X96" s="731">
        <f t="shared" si="10"/>
        <v>0</v>
      </c>
      <c r="Y96" s="731">
        <f t="shared" si="10"/>
        <v>0</v>
      </c>
      <c r="Z96" s="731">
        <f t="shared" si="10"/>
        <v>14469.59</v>
      </c>
      <c r="AA96" s="731">
        <f t="shared" si="10"/>
        <v>4000</v>
      </c>
      <c r="AB96" s="731">
        <f t="shared" si="10"/>
        <v>800</v>
      </c>
      <c r="AC96" s="731">
        <f t="shared" si="10"/>
        <v>4800</v>
      </c>
      <c r="AD96" s="731">
        <f t="shared" si="10"/>
        <v>19269.59</v>
      </c>
      <c r="AE96" s="731">
        <f t="shared" si="10"/>
        <v>351315.24</v>
      </c>
      <c r="AF96" s="731">
        <f t="shared" si="10"/>
        <v>-3700</v>
      </c>
      <c r="AG96" s="731">
        <f t="shared" si="10"/>
        <v>-23700</v>
      </c>
      <c r="AH96" s="731">
        <f t="shared" si="10"/>
        <v>10</v>
      </c>
      <c r="AI96" s="731">
        <f t="shared" si="10"/>
        <v>392858.35800000001</v>
      </c>
    </row>
    <row r="97" spans="1:2" x14ac:dyDescent="0.2">
      <c r="B97" s="5" t="s">
        <v>81</v>
      </c>
    </row>
    <row r="98" spans="1:2" x14ac:dyDescent="0.2">
      <c r="A98" s="5" t="s">
        <v>82</v>
      </c>
      <c r="B98" s="5" t="s">
        <v>16727</v>
      </c>
    </row>
    <row r="99" spans="1:2" x14ac:dyDescent="0.2">
      <c r="B99" s="5" t="s">
        <v>83</v>
      </c>
    </row>
    <row r="100" spans="1:2" x14ac:dyDescent="0.2">
      <c r="B100" s="5" t="s">
        <v>84</v>
      </c>
    </row>
    <row r="101" spans="1:2" x14ac:dyDescent="0.2">
      <c r="B101" s="5" t="s">
        <v>85</v>
      </c>
    </row>
    <row r="102" spans="1:2" x14ac:dyDescent="0.2">
      <c r="A102" s="5" t="s">
        <v>180</v>
      </c>
      <c r="B102" s="5" t="s">
        <v>181</v>
      </c>
    </row>
    <row r="103" spans="1:2" x14ac:dyDescent="0.2">
      <c r="A103" s="5" t="s">
        <v>182</v>
      </c>
      <c r="B103" s="5" t="s">
        <v>152</v>
      </c>
    </row>
    <row r="104" spans="1:2" x14ac:dyDescent="0.2">
      <c r="A104" s="5" t="s">
        <v>183</v>
      </c>
      <c r="B104" s="5" t="s">
        <v>16728</v>
      </c>
    </row>
    <row r="105" spans="1:2" x14ac:dyDescent="0.2">
      <c r="B105" s="5" t="s">
        <v>83</v>
      </c>
    </row>
    <row r="106" spans="1:2" x14ac:dyDescent="0.2">
      <c r="B106" s="5" t="s">
        <v>84</v>
      </c>
    </row>
    <row r="107" spans="1:2" x14ac:dyDescent="0.2">
      <c r="B107" s="5" t="s">
        <v>120</v>
      </c>
    </row>
    <row r="108" spans="1:2" x14ac:dyDescent="0.2">
      <c r="A108" s="5" t="s">
        <v>192</v>
      </c>
      <c r="B108" s="5" t="s">
        <v>193</v>
      </c>
    </row>
    <row r="109" spans="1:2" x14ac:dyDescent="0.2">
      <c r="A109" s="5" t="s">
        <v>190</v>
      </c>
      <c r="B109" s="5" t="s">
        <v>186</v>
      </c>
    </row>
    <row r="110" spans="1:2" x14ac:dyDescent="0.2">
      <c r="A110" s="5" t="s">
        <v>191</v>
      </c>
      <c r="B110" s="5" t="s">
        <v>194</v>
      </c>
    </row>
    <row r="114" spans="1:35" x14ac:dyDescent="0.2">
      <c r="A114" s="485" t="s">
        <v>393</v>
      </c>
      <c r="B114" s="504"/>
      <c r="C114" s="504"/>
      <c r="D114" s="504"/>
      <c r="E114" s="504"/>
      <c r="F114" s="504"/>
      <c r="G114" s="504"/>
      <c r="H114" s="504"/>
      <c r="I114" s="504"/>
      <c r="J114" s="504"/>
      <c r="K114" s="504"/>
      <c r="L114" s="504"/>
      <c r="M114" s="504"/>
      <c r="N114" s="504"/>
      <c r="O114" s="504"/>
      <c r="P114" s="504"/>
      <c r="Q114" s="504"/>
      <c r="R114" s="504"/>
      <c r="S114" s="504"/>
      <c r="T114" s="504"/>
      <c r="U114" s="504"/>
      <c r="V114" s="504"/>
      <c r="W114" s="504"/>
      <c r="X114" s="504"/>
      <c r="Y114" s="504"/>
      <c r="Z114" s="504"/>
      <c r="AA114" s="504"/>
      <c r="AB114" s="504"/>
      <c r="AC114" s="504"/>
      <c r="AD114" s="504"/>
      <c r="AE114" s="504"/>
      <c r="AF114" s="504"/>
      <c r="AG114" s="504"/>
      <c r="AH114" s="504"/>
      <c r="AI114" s="504"/>
    </row>
    <row r="115" spans="1:35" x14ac:dyDescent="0.2">
      <c r="A115" s="31" t="s">
        <v>414</v>
      </c>
      <c r="B115" s="487"/>
      <c r="C115" s="487"/>
      <c r="D115" s="487"/>
      <c r="E115" s="487"/>
      <c r="F115" s="487"/>
      <c r="G115" s="487"/>
      <c r="H115" s="487"/>
      <c r="I115" s="487"/>
      <c r="J115" s="487"/>
      <c r="K115" s="487"/>
      <c r="L115" s="487"/>
      <c r="M115" s="487"/>
      <c r="N115" s="487"/>
      <c r="O115" s="487"/>
      <c r="P115" s="487"/>
      <c r="Q115" s="487"/>
      <c r="R115" s="487"/>
      <c r="S115" s="487"/>
      <c r="T115" s="487"/>
      <c r="U115" s="487"/>
      <c r="V115" s="487"/>
      <c r="W115" s="487"/>
      <c r="X115" s="487"/>
      <c r="Y115" s="487"/>
      <c r="Z115" s="487"/>
      <c r="AA115" s="487"/>
      <c r="AB115" s="487"/>
      <c r="AC115" s="487"/>
      <c r="AD115" s="487"/>
      <c r="AE115" s="504"/>
      <c r="AF115" s="504"/>
      <c r="AG115" s="504"/>
      <c r="AH115" s="504"/>
      <c r="AI115" s="504"/>
    </row>
    <row r="116" spans="1:35" x14ac:dyDescent="0.2">
      <c r="A116" s="31" t="s">
        <v>540</v>
      </c>
      <c r="B116" s="503"/>
      <c r="C116" s="503"/>
      <c r="D116" s="503"/>
      <c r="E116" s="503"/>
      <c r="F116" s="503"/>
      <c r="G116" s="503"/>
      <c r="H116" s="503"/>
      <c r="I116" s="503"/>
      <c r="J116" s="503"/>
      <c r="K116" s="503"/>
      <c r="L116" s="503"/>
      <c r="M116" s="503"/>
      <c r="N116" s="503"/>
      <c r="O116" s="503"/>
      <c r="P116" s="503"/>
      <c r="Q116" s="503"/>
      <c r="R116" s="503"/>
      <c r="S116" s="503"/>
      <c r="T116" s="505"/>
      <c r="U116" s="503"/>
      <c r="V116" s="503"/>
      <c r="W116" s="503"/>
      <c r="X116" s="503"/>
      <c r="Y116" s="503"/>
      <c r="Z116" s="503"/>
      <c r="AA116" s="503"/>
      <c r="AB116" s="503"/>
      <c r="AC116" s="503"/>
      <c r="AD116" s="503"/>
      <c r="AE116" s="503"/>
      <c r="AF116" s="503"/>
      <c r="AG116" s="503"/>
      <c r="AH116" s="503"/>
      <c r="AI116" s="503"/>
    </row>
    <row r="117" spans="1:35" ht="12" thickBot="1" x14ac:dyDescent="0.25">
      <c r="A117" s="31" t="s">
        <v>581</v>
      </c>
      <c r="B117" s="503"/>
      <c r="C117" s="503"/>
      <c r="D117" s="503"/>
      <c r="E117" s="503"/>
      <c r="F117" s="503"/>
      <c r="G117" s="503"/>
      <c r="H117" s="503"/>
      <c r="I117" s="503"/>
      <c r="J117" s="503"/>
      <c r="K117" s="503"/>
      <c r="L117" s="503"/>
      <c r="M117" s="503"/>
      <c r="N117" s="503"/>
      <c r="O117" s="503"/>
      <c r="P117" s="503"/>
      <c r="Q117" s="503"/>
      <c r="R117" s="503"/>
      <c r="S117" s="503"/>
      <c r="T117" s="505"/>
      <c r="U117" s="503"/>
      <c r="V117" s="503"/>
      <c r="W117" s="503"/>
      <c r="X117" s="503"/>
      <c r="Y117" s="503"/>
      <c r="Z117" s="503"/>
      <c r="AA117" s="503"/>
      <c r="AB117" s="503"/>
      <c r="AC117" s="503"/>
      <c r="AD117" s="503"/>
      <c r="AE117" s="503"/>
      <c r="AF117" s="503"/>
      <c r="AG117" s="503"/>
      <c r="AH117" s="503"/>
      <c r="AI117" s="503"/>
    </row>
    <row r="118" spans="1:35" ht="12" customHeight="1" thickBot="1" x14ac:dyDescent="0.25">
      <c r="A118" s="919" t="s">
        <v>50</v>
      </c>
      <c r="B118" s="922" t="s">
        <v>315</v>
      </c>
      <c r="C118" s="922"/>
      <c r="D118" s="922"/>
      <c r="E118" s="922"/>
      <c r="F118" s="922"/>
      <c r="G118" s="922"/>
      <c r="H118" s="922"/>
      <c r="I118" s="922"/>
      <c r="J118" s="922"/>
      <c r="K118" s="922"/>
      <c r="L118" s="922"/>
      <c r="M118" s="922"/>
      <c r="N118" s="922"/>
      <c r="O118" s="922"/>
      <c r="P118" s="922"/>
      <c r="Q118" s="923" t="s">
        <v>394</v>
      </c>
      <c r="R118" s="922"/>
      <c r="S118" s="922"/>
      <c r="T118" s="922"/>
      <c r="U118" s="922"/>
      <c r="V118" s="922"/>
      <c r="W118" s="922"/>
      <c r="X118" s="922"/>
      <c r="Y118" s="922"/>
      <c r="Z118" s="922"/>
      <c r="AA118" s="922"/>
      <c r="AB118" s="922"/>
      <c r="AC118" s="922"/>
      <c r="AD118" s="922"/>
      <c r="AE118" s="924"/>
      <c r="AF118" s="917" t="s">
        <v>396</v>
      </c>
      <c r="AG118" s="918"/>
      <c r="AH118" s="917" t="s">
        <v>395</v>
      </c>
      <c r="AI118" s="918"/>
    </row>
    <row r="119" spans="1:35" ht="186.75" customHeight="1" x14ac:dyDescent="0.2">
      <c r="A119" s="920"/>
      <c r="B119" s="489" t="s">
        <v>11</v>
      </c>
      <c r="C119" s="490" t="s">
        <v>146</v>
      </c>
      <c r="D119" s="490" t="s">
        <v>245</v>
      </c>
      <c r="E119" s="490" t="s">
        <v>148</v>
      </c>
      <c r="F119" s="490" t="s">
        <v>176</v>
      </c>
      <c r="G119" s="490" t="s">
        <v>177</v>
      </c>
      <c r="H119" s="490" t="s">
        <v>178</v>
      </c>
      <c r="I119" s="490" t="s">
        <v>179</v>
      </c>
      <c r="J119" s="490" t="s">
        <v>16870</v>
      </c>
      <c r="K119" s="490" t="s">
        <v>16871</v>
      </c>
      <c r="L119" s="490" t="s">
        <v>16744</v>
      </c>
      <c r="M119" s="490" t="s">
        <v>175</v>
      </c>
      <c r="N119" s="490" t="s">
        <v>16864</v>
      </c>
      <c r="O119" s="489" t="s">
        <v>151</v>
      </c>
      <c r="P119" s="489" t="s">
        <v>150</v>
      </c>
      <c r="Q119" s="489" t="s">
        <v>11</v>
      </c>
      <c r="R119" s="490" t="s">
        <v>146</v>
      </c>
      <c r="S119" s="490" t="s">
        <v>147</v>
      </c>
      <c r="T119" s="490" t="s">
        <v>148</v>
      </c>
      <c r="U119" s="490" t="s">
        <v>176</v>
      </c>
      <c r="V119" s="490" t="s">
        <v>177</v>
      </c>
      <c r="W119" s="490" t="s">
        <v>178</v>
      </c>
      <c r="X119" s="490" t="s">
        <v>179</v>
      </c>
      <c r="Y119" s="490" t="s">
        <v>16870</v>
      </c>
      <c r="Z119" s="490" t="s">
        <v>16869</v>
      </c>
      <c r="AA119" s="490" t="s">
        <v>16744</v>
      </c>
      <c r="AB119" s="490" t="s">
        <v>175</v>
      </c>
      <c r="AC119" s="490" t="s">
        <v>16868</v>
      </c>
      <c r="AD119" s="489" t="s">
        <v>151</v>
      </c>
      <c r="AE119" s="489" t="s">
        <v>16867</v>
      </c>
      <c r="AF119" s="490" t="s">
        <v>16865</v>
      </c>
      <c r="AG119" s="490" t="s">
        <v>154</v>
      </c>
      <c r="AH119" s="490" t="s">
        <v>11</v>
      </c>
      <c r="AI119" s="489" t="s">
        <v>16866</v>
      </c>
    </row>
    <row r="120" spans="1:35" ht="12" thickBot="1" x14ac:dyDescent="0.25">
      <c r="A120" s="921"/>
      <c r="B120" s="491" t="s">
        <v>51</v>
      </c>
      <c r="C120" s="491" t="s">
        <v>52</v>
      </c>
      <c r="D120" s="491" t="s">
        <v>53</v>
      </c>
      <c r="E120" s="491" t="s">
        <v>54</v>
      </c>
      <c r="F120" s="501" t="s">
        <v>55</v>
      </c>
      <c r="G120" s="501" t="s">
        <v>56</v>
      </c>
      <c r="H120" s="501" t="s">
        <v>86</v>
      </c>
      <c r="I120" s="501" t="s">
        <v>121</v>
      </c>
      <c r="J120" s="501" t="s">
        <v>149</v>
      </c>
      <c r="K120" s="501" t="s">
        <v>153</v>
      </c>
      <c r="L120" s="501" t="s">
        <v>184</v>
      </c>
      <c r="M120" s="501" t="s">
        <v>185</v>
      </c>
      <c r="N120" s="501" t="s">
        <v>187</v>
      </c>
      <c r="O120" s="501" t="s">
        <v>188</v>
      </c>
      <c r="P120" s="501" t="s">
        <v>189</v>
      </c>
      <c r="Q120" s="491" t="s">
        <v>51</v>
      </c>
      <c r="R120" s="491" t="s">
        <v>52</v>
      </c>
      <c r="S120" s="491" t="s">
        <v>53</v>
      </c>
      <c r="T120" s="491" t="s">
        <v>54</v>
      </c>
      <c r="U120" s="501" t="s">
        <v>55</v>
      </c>
      <c r="V120" s="501" t="s">
        <v>56</v>
      </c>
      <c r="W120" s="501" t="s">
        <v>86</v>
      </c>
      <c r="X120" s="501" t="s">
        <v>121</v>
      </c>
      <c r="Y120" s="501" t="s">
        <v>149</v>
      </c>
      <c r="Z120" s="501" t="s">
        <v>153</v>
      </c>
      <c r="AA120" s="501" t="s">
        <v>184</v>
      </c>
      <c r="AB120" s="501" t="s">
        <v>185</v>
      </c>
      <c r="AC120" s="501" t="s">
        <v>187</v>
      </c>
      <c r="AD120" s="501" t="s">
        <v>188</v>
      </c>
      <c r="AE120" s="501" t="s">
        <v>189</v>
      </c>
      <c r="AF120" s="498"/>
      <c r="AG120" s="491"/>
      <c r="AH120" s="498"/>
      <c r="AI120" s="491"/>
    </row>
    <row r="121" spans="1:35" x14ac:dyDescent="0.2">
      <c r="A121" s="185"/>
      <c r="B121" s="732"/>
      <c r="C121" s="732"/>
      <c r="D121" s="732"/>
      <c r="E121" s="732"/>
      <c r="F121" s="732"/>
      <c r="G121" s="732"/>
      <c r="H121" s="732"/>
      <c r="I121" s="732"/>
      <c r="J121" s="732"/>
      <c r="K121" s="732"/>
      <c r="L121" s="732"/>
      <c r="M121" s="732"/>
      <c r="N121" s="732"/>
      <c r="O121" s="732"/>
      <c r="P121" s="732"/>
      <c r="Q121" s="732"/>
      <c r="R121" s="732"/>
      <c r="S121" s="732"/>
      <c r="T121" s="732"/>
      <c r="U121" s="732"/>
      <c r="V121" s="732"/>
      <c r="W121" s="732"/>
      <c r="X121" s="732"/>
      <c r="Y121" s="732"/>
      <c r="Z121" s="732"/>
      <c r="AA121" s="732"/>
      <c r="AB121" s="732"/>
      <c r="AC121" s="732"/>
      <c r="AD121" s="732"/>
      <c r="AE121" s="732"/>
      <c r="AF121" s="732"/>
      <c r="AG121" s="732"/>
      <c r="AH121" s="732"/>
      <c r="AI121" s="732"/>
    </row>
    <row r="122" spans="1:35" x14ac:dyDescent="0.2">
      <c r="A122" s="190"/>
      <c r="B122" s="730"/>
      <c r="C122" s="730"/>
      <c r="D122" s="730"/>
      <c r="E122" s="730"/>
      <c r="F122" s="730"/>
      <c r="G122" s="730"/>
      <c r="H122" s="730"/>
      <c r="I122" s="730"/>
      <c r="J122" s="730"/>
      <c r="K122" s="730"/>
      <c r="L122" s="730"/>
      <c r="M122" s="730"/>
      <c r="N122" s="730"/>
      <c r="O122" s="730"/>
      <c r="P122" s="730"/>
      <c r="Q122" s="730"/>
      <c r="R122" s="730"/>
      <c r="S122" s="730"/>
      <c r="T122" s="730"/>
      <c r="U122" s="730"/>
      <c r="V122" s="730"/>
      <c r="W122" s="730"/>
      <c r="X122" s="730"/>
      <c r="Y122" s="730"/>
      <c r="Z122" s="730"/>
      <c r="AA122" s="730"/>
      <c r="AB122" s="730"/>
      <c r="AC122" s="730"/>
      <c r="AD122" s="730"/>
      <c r="AE122" s="730"/>
      <c r="AF122" s="730"/>
      <c r="AG122" s="730"/>
      <c r="AH122" s="730"/>
      <c r="AI122" s="730"/>
    </row>
    <row r="123" spans="1:35" x14ac:dyDescent="0.2">
      <c r="A123" s="506" t="s">
        <v>7</v>
      </c>
      <c r="B123" s="733">
        <f>SUM(B124:B131)</f>
        <v>3</v>
      </c>
      <c r="C123" s="733">
        <f t="shared" ref="C123:AI123" si="11">SUM(C124:C131)</f>
        <v>2944.56</v>
      </c>
      <c r="D123" s="733">
        <f t="shared" si="11"/>
        <v>18055.440000000002</v>
      </c>
      <c r="E123" s="733">
        <f t="shared" si="11"/>
        <v>0</v>
      </c>
      <c r="F123" s="733">
        <f t="shared" si="11"/>
        <v>0</v>
      </c>
      <c r="G123" s="733">
        <f t="shared" si="11"/>
        <v>0</v>
      </c>
      <c r="H123" s="733">
        <f t="shared" si="11"/>
        <v>0</v>
      </c>
      <c r="I123" s="733">
        <f t="shared" si="11"/>
        <v>0</v>
      </c>
      <c r="J123" s="733">
        <f t="shared" si="11"/>
        <v>0</v>
      </c>
      <c r="K123" s="733">
        <f t="shared" si="11"/>
        <v>21000</v>
      </c>
      <c r="L123" s="733">
        <f t="shared" si="11"/>
        <v>3000</v>
      </c>
      <c r="M123" s="733">
        <f t="shared" si="11"/>
        <v>0</v>
      </c>
      <c r="N123" s="733">
        <f t="shared" si="11"/>
        <v>3000</v>
      </c>
      <c r="O123" s="733">
        <f t="shared" si="11"/>
        <v>255000</v>
      </c>
      <c r="P123" s="733">
        <f t="shared" si="11"/>
        <v>237000</v>
      </c>
      <c r="Q123" s="733">
        <f t="shared" si="11"/>
        <v>3</v>
      </c>
      <c r="R123" s="733">
        <f t="shared" si="11"/>
        <v>2530.7199999999998</v>
      </c>
      <c r="S123" s="733">
        <f t="shared" si="11"/>
        <v>18055.440000000002</v>
      </c>
      <c r="T123" s="733">
        <f t="shared" si="11"/>
        <v>0</v>
      </c>
      <c r="U123" s="733">
        <f t="shared" si="11"/>
        <v>0</v>
      </c>
      <c r="V123" s="733">
        <f t="shared" si="11"/>
        <v>0</v>
      </c>
      <c r="W123" s="733">
        <f t="shared" si="11"/>
        <v>0</v>
      </c>
      <c r="X123" s="733">
        <f t="shared" si="11"/>
        <v>0</v>
      </c>
      <c r="Y123" s="733">
        <f t="shared" si="11"/>
        <v>0</v>
      </c>
      <c r="Z123" s="733">
        <f t="shared" si="11"/>
        <v>20586.16</v>
      </c>
      <c r="AA123" s="733">
        <f t="shared" si="11"/>
        <v>3000</v>
      </c>
      <c r="AB123" s="733">
        <f t="shared" si="11"/>
        <v>0</v>
      </c>
      <c r="AC123" s="733">
        <f t="shared" si="11"/>
        <v>3000</v>
      </c>
      <c r="AD123" s="733">
        <f t="shared" si="11"/>
        <v>250033.92000000001</v>
      </c>
      <c r="AE123" s="733">
        <f t="shared" si="11"/>
        <v>237000</v>
      </c>
      <c r="AF123" s="733">
        <f t="shared" si="11"/>
        <v>0</v>
      </c>
      <c r="AG123" s="733">
        <f t="shared" si="11"/>
        <v>0</v>
      </c>
      <c r="AH123" s="733">
        <f t="shared" si="11"/>
        <v>3</v>
      </c>
      <c r="AI123" s="733">
        <f t="shared" si="11"/>
        <v>237000</v>
      </c>
    </row>
    <row r="124" spans="1:35" x14ac:dyDescent="0.2">
      <c r="A124" s="507" t="s">
        <v>3</v>
      </c>
      <c r="B124" s="508"/>
      <c r="C124" s="508"/>
      <c r="D124" s="734"/>
      <c r="E124" s="734"/>
      <c r="F124" s="734"/>
      <c r="G124" s="734"/>
      <c r="H124" s="734"/>
      <c r="I124" s="734"/>
      <c r="J124" s="734"/>
      <c r="K124" s="508">
        <f>+C124+D124+E124+F124+G124+H124+I124+J124</f>
        <v>0</v>
      </c>
      <c r="L124" s="508"/>
      <c r="M124" s="508"/>
      <c r="N124" s="508"/>
      <c r="O124" s="508"/>
      <c r="P124" s="508"/>
      <c r="Q124" s="508"/>
      <c r="R124" s="508"/>
      <c r="S124" s="508"/>
      <c r="T124" s="508"/>
      <c r="U124" s="508"/>
      <c r="V124" s="508"/>
      <c r="W124" s="508"/>
      <c r="X124" s="508"/>
      <c r="Y124" s="508"/>
      <c r="Z124" s="508"/>
      <c r="AA124" s="508"/>
      <c r="AB124" s="508"/>
      <c r="AC124" s="508"/>
      <c r="AD124" s="508"/>
      <c r="AE124" s="508"/>
      <c r="AF124" s="508"/>
      <c r="AG124" s="508"/>
      <c r="AH124" s="508"/>
      <c r="AI124" s="508"/>
    </row>
    <row r="125" spans="1:35" x14ac:dyDescent="0.2">
      <c r="A125" s="507" t="s">
        <v>16729</v>
      </c>
      <c r="B125" s="508"/>
      <c r="C125" s="508"/>
      <c r="D125" s="508"/>
      <c r="E125" s="508"/>
      <c r="F125" s="508"/>
      <c r="G125" s="508"/>
      <c r="H125" s="508"/>
      <c r="I125" s="508"/>
      <c r="J125" s="508"/>
      <c r="K125" s="508">
        <f t="shared" ref="K125:K131" si="12">+C125+D125+E125+F125+G125+H125+I125+J125</f>
        <v>0</v>
      </c>
      <c r="L125" s="508"/>
      <c r="M125" s="508"/>
      <c r="N125" s="508"/>
      <c r="O125" s="508"/>
      <c r="P125" s="508"/>
      <c r="Q125" s="508"/>
      <c r="R125" s="508"/>
      <c r="S125" s="508"/>
      <c r="T125" s="508"/>
      <c r="U125" s="508"/>
      <c r="V125" s="508"/>
      <c r="W125" s="508"/>
      <c r="X125" s="508"/>
      <c r="Y125" s="508"/>
      <c r="Z125" s="508"/>
      <c r="AA125" s="508"/>
      <c r="AB125" s="508"/>
      <c r="AC125" s="508"/>
      <c r="AD125" s="508"/>
      <c r="AE125" s="508"/>
      <c r="AF125" s="508"/>
      <c r="AG125" s="508"/>
      <c r="AH125" s="508"/>
      <c r="AI125" s="508"/>
    </row>
    <row r="126" spans="1:35" x14ac:dyDescent="0.2">
      <c r="A126" s="507" t="s">
        <v>16730</v>
      </c>
      <c r="B126" s="508"/>
      <c r="C126" s="508"/>
      <c r="D126" s="508"/>
      <c r="E126" s="508"/>
      <c r="F126" s="508"/>
      <c r="G126" s="508"/>
      <c r="H126" s="508"/>
      <c r="I126" s="508"/>
      <c r="J126" s="508"/>
      <c r="K126" s="508">
        <f t="shared" si="12"/>
        <v>0</v>
      </c>
      <c r="L126" s="508"/>
      <c r="M126" s="508"/>
      <c r="N126" s="508"/>
      <c r="O126" s="508"/>
      <c r="P126" s="508"/>
      <c r="Q126" s="508"/>
      <c r="R126" s="508"/>
      <c r="S126" s="508"/>
      <c r="T126" s="508"/>
      <c r="U126" s="508"/>
      <c r="V126" s="508"/>
      <c r="W126" s="508"/>
      <c r="X126" s="508"/>
      <c r="Y126" s="508"/>
      <c r="Z126" s="508"/>
      <c r="AA126" s="508"/>
      <c r="AB126" s="508"/>
      <c r="AC126" s="508"/>
      <c r="AD126" s="508"/>
      <c r="AE126" s="508"/>
      <c r="AF126" s="508"/>
      <c r="AG126" s="508"/>
      <c r="AH126" s="508"/>
      <c r="AI126" s="508"/>
    </row>
    <row r="127" spans="1:35" x14ac:dyDescent="0.2">
      <c r="A127" s="507" t="s">
        <v>16731</v>
      </c>
      <c r="B127" s="508">
        <v>0</v>
      </c>
      <c r="C127" s="508">
        <v>1001.4</v>
      </c>
      <c r="D127" s="508">
        <v>6498.6</v>
      </c>
      <c r="E127" s="508"/>
      <c r="F127" s="508"/>
      <c r="G127" s="508"/>
      <c r="H127" s="508"/>
      <c r="I127" s="508"/>
      <c r="J127" s="508"/>
      <c r="K127" s="508">
        <f t="shared" si="12"/>
        <v>7500</v>
      </c>
      <c r="L127" s="508">
        <v>1000</v>
      </c>
      <c r="M127" s="508"/>
      <c r="N127" s="508">
        <f>+L127+M127</f>
        <v>1000</v>
      </c>
      <c r="O127" s="508">
        <f>(K127*12)+N127</f>
        <v>91000</v>
      </c>
      <c r="P127" s="508">
        <f>+B127*O127</f>
        <v>0</v>
      </c>
      <c r="Q127" s="508">
        <v>0</v>
      </c>
      <c r="R127" s="508">
        <v>796.39</v>
      </c>
      <c r="S127" s="508">
        <v>6498.6</v>
      </c>
      <c r="T127" s="508"/>
      <c r="U127" s="508"/>
      <c r="V127" s="508"/>
      <c r="W127" s="508"/>
      <c r="X127" s="508"/>
      <c r="Y127" s="508"/>
      <c r="Z127" s="508">
        <f>SUM(R127:S127)</f>
        <v>7294.9900000000007</v>
      </c>
      <c r="AA127" s="508">
        <v>1000</v>
      </c>
      <c r="AB127" s="508"/>
      <c r="AC127" s="508">
        <f>+AA127+AB127</f>
        <v>1000</v>
      </c>
      <c r="AD127" s="508">
        <f>(Z127*12)+AC127</f>
        <v>88539.88</v>
      </c>
      <c r="AE127" s="508">
        <f>+Q127*AD127</f>
        <v>0</v>
      </c>
      <c r="AF127" s="508">
        <f t="shared" ref="AF127:AF132" si="13">+AE127-P127</f>
        <v>0</v>
      </c>
      <c r="AG127" s="508">
        <f t="shared" ref="AG127:AG132" si="14">+Q127-B127</f>
        <v>0</v>
      </c>
      <c r="AH127" s="508">
        <v>0</v>
      </c>
      <c r="AI127" s="508">
        <f>+AH127*AD127</f>
        <v>0</v>
      </c>
    </row>
    <row r="128" spans="1:35" x14ac:dyDescent="0.2">
      <c r="A128" s="507" t="s">
        <v>16732</v>
      </c>
      <c r="B128" s="508">
        <v>0</v>
      </c>
      <c r="C128" s="508">
        <v>985.79</v>
      </c>
      <c r="D128" s="508">
        <v>6014.21</v>
      </c>
      <c r="E128" s="508"/>
      <c r="F128" s="508"/>
      <c r="G128" s="508"/>
      <c r="H128" s="508"/>
      <c r="I128" s="508"/>
      <c r="J128" s="508"/>
      <c r="K128" s="508">
        <f t="shared" si="12"/>
        <v>7000</v>
      </c>
      <c r="L128" s="508">
        <v>1000</v>
      </c>
      <c r="M128" s="508"/>
      <c r="N128" s="508">
        <f>+L128+M128</f>
        <v>1000</v>
      </c>
      <c r="O128" s="508">
        <f>(K128*12)+N128</f>
        <v>85000</v>
      </c>
      <c r="P128" s="508">
        <f>+B128*O128</f>
        <v>0</v>
      </c>
      <c r="Q128" s="508">
        <v>0</v>
      </c>
      <c r="R128" s="508">
        <v>776.96</v>
      </c>
      <c r="S128" s="508">
        <v>6014.21</v>
      </c>
      <c r="T128" s="508"/>
      <c r="U128" s="508"/>
      <c r="V128" s="508"/>
      <c r="W128" s="508"/>
      <c r="X128" s="508"/>
      <c r="Y128" s="508"/>
      <c r="Z128" s="508">
        <f>SUM(R128:S128)</f>
        <v>6791.17</v>
      </c>
      <c r="AA128" s="508">
        <v>1000</v>
      </c>
      <c r="AB128" s="508"/>
      <c r="AC128" s="508">
        <f>+AA128+AB128</f>
        <v>1000</v>
      </c>
      <c r="AD128" s="508">
        <f>(Z128*12)+AC128</f>
        <v>82494.040000000008</v>
      </c>
      <c r="AE128" s="508">
        <f>+Q128*AD128</f>
        <v>0</v>
      </c>
      <c r="AF128" s="508">
        <f t="shared" si="13"/>
        <v>0</v>
      </c>
      <c r="AG128" s="508">
        <f t="shared" si="14"/>
        <v>0</v>
      </c>
      <c r="AH128" s="508">
        <v>0</v>
      </c>
      <c r="AI128" s="508">
        <f>+AH128*AD128</f>
        <v>0</v>
      </c>
    </row>
    <row r="129" spans="1:35" x14ac:dyDescent="0.2">
      <c r="A129" s="507" t="s">
        <v>16722</v>
      </c>
      <c r="B129" s="508">
        <v>3</v>
      </c>
      <c r="C129" s="508">
        <v>957.37</v>
      </c>
      <c r="D129" s="508">
        <v>5542.63</v>
      </c>
      <c r="E129" s="508"/>
      <c r="F129" s="508"/>
      <c r="G129" s="508"/>
      <c r="H129" s="508"/>
      <c r="I129" s="508"/>
      <c r="J129" s="508"/>
      <c r="K129" s="508">
        <f t="shared" si="12"/>
        <v>6500</v>
      </c>
      <c r="L129" s="508">
        <v>1000</v>
      </c>
      <c r="M129" s="508"/>
      <c r="N129" s="508">
        <f>+L129+M129</f>
        <v>1000</v>
      </c>
      <c r="O129" s="508">
        <f>(K129*12)+N129</f>
        <v>79000</v>
      </c>
      <c r="P129" s="508">
        <f>+B129*O129</f>
        <v>237000</v>
      </c>
      <c r="Q129" s="508">
        <v>3</v>
      </c>
      <c r="R129" s="508">
        <f>757.49+199.88</f>
        <v>957.37</v>
      </c>
      <c r="S129" s="508">
        <v>5542.63</v>
      </c>
      <c r="T129" s="508"/>
      <c r="U129" s="508"/>
      <c r="V129" s="508"/>
      <c r="W129" s="508"/>
      <c r="X129" s="508"/>
      <c r="Y129" s="508"/>
      <c r="Z129" s="508">
        <f>SUM(R129:S129)</f>
        <v>6500</v>
      </c>
      <c r="AA129" s="508">
        <v>1000</v>
      </c>
      <c r="AB129" s="508"/>
      <c r="AC129" s="508">
        <f>+AA129+AB129</f>
        <v>1000</v>
      </c>
      <c r="AD129" s="508">
        <f>(Z129*12)+AC129</f>
        <v>79000</v>
      </c>
      <c r="AE129" s="508">
        <f>+Q129*AD129</f>
        <v>237000</v>
      </c>
      <c r="AF129" s="508">
        <f t="shared" si="13"/>
        <v>0</v>
      </c>
      <c r="AG129" s="508">
        <f t="shared" si="14"/>
        <v>0</v>
      </c>
      <c r="AH129" s="508">
        <v>3</v>
      </c>
      <c r="AI129" s="508">
        <f>+AH129*AD129</f>
        <v>237000</v>
      </c>
    </row>
    <row r="130" spans="1:35" x14ac:dyDescent="0.2">
      <c r="A130" s="507" t="s">
        <v>16733</v>
      </c>
      <c r="B130" s="508"/>
      <c r="C130" s="508"/>
      <c r="D130" s="508"/>
      <c r="E130" s="508"/>
      <c r="F130" s="508"/>
      <c r="G130" s="508"/>
      <c r="H130" s="508"/>
      <c r="I130" s="508"/>
      <c r="J130" s="508"/>
      <c r="K130" s="508">
        <f t="shared" si="12"/>
        <v>0</v>
      </c>
      <c r="L130" s="508"/>
      <c r="M130" s="508"/>
      <c r="N130" s="508"/>
      <c r="O130" s="508"/>
      <c r="P130" s="508"/>
      <c r="Q130" s="508"/>
      <c r="R130" s="508"/>
      <c r="S130" s="508"/>
      <c r="T130" s="508"/>
      <c r="U130" s="508"/>
      <c r="V130" s="508"/>
      <c r="W130" s="508"/>
      <c r="X130" s="508"/>
      <c r="Y130" s="508"/>
      <c r="Z130" s="508"/>
      <c r="AA130" s="508"/>
      <c r="AB130" s="508"/>
      <c r="AC130" s="508"/>
      <c r="AD130" s="508"/>
      <c r="AE130" s="508"/>
      <c r="AF130" s="508">
        <f t="shared" si="13"/>
        <v>0</v>
      </c>
      <c r="AG130" s="508">
        <f t="shared" si="14"/>
        <v>0</v>
      </c>
      <c r="AH130" s="508"/>
      <c r="AI130" s="508"/>
    </row>
    <row r="131" spans="1:35" x14ac:dyDescent="0.2">
      <c r="A131" s="286" t="s">
        <v>13</v>
      </c>
      <c r="B131" s="508"/>
      <c r="C131" s="508"/>
      <c r="D131" s="508"/>
      <c r="E131" s="508"/>
      <c r="F131" s="508"/>
      <c r="G131" s="508"/>
      <c r="H131" s="508"/>
      <c r="I131" s="508"/>
      <c r="J131" s="508"/>
      <c r="K131" s="508">
        <f t="shared" si="12"/>
        <v>0</v>
      </c>
      <c r="L131" s="508"/>
      <c r="M131" s="508"/>
      <c r="N131" s="508"/>
      <c r="O131" s="508"/>
      <c r="P131" s="508"/>
      <c r="Q131" s="508"/>
      <c r="R131" s="508"/>
      <c r="S131" s="508"/>
      <c r="T131" s="508"/>
      <c r="U131" s="508"/>
      <c r="V131" s="508"/>
      <c r="W131" s="508"/>
      <c r="X131" s="508"/>
      <c r="Y131" s="508"/>
      <c r="Z131" s="508"/>
      <c r="AA131" s="508"/>
      <c r="AB131" s="508"/>
      <c r="AC131" s="508"/>
      <c r="AD131" s="508"/>
      <c r="AE131" s="508"/>
      <c r="AF131" s="508">
        <f t="shared" si="13"/>
        <v>0</v>
      </c>
      <c r="AG131" s="508">
        <f t="shared" si="14"/>
        <v>0</v>
      </c>
      <c r="AH131" s="508"/>
      <c r="AI131" s="508"/>
    </row>
    <row r="132" spans="1:35" x14ac:dyDescent="0.2">
      <c r="A132" s="7"/>
      <c r="B132" s="508"/>
      <c r="C132" s="508"/>
      <c r="D132" s="508"/>
      <c r="E132" s="508"/>
      <c r="F132" s="508"/>
      <c r="G132" s="508"/>
      <c r="H132" s="508"/>
      <c r="I132" s="508"/>
      <c r="J132" s="508"/>
      <c r="K132" s="508"/>
      <c r="L132" s="508"/>
      <c r="M132" s="508"/>
      <c r="N132" s="508"/>
      <c r="O132" s="508"/>
      <c r="P132" s="508"/>
      <c r="Q132" s="508"/>
      <c r="R132" s="508"/>
      <c r="S132" s="508"/>
      <c r="T132" s="508"/>
      <c r="U132" s="508"/>
      <c r="V132" s="508"/>
      <c r="W132" s="508"/>
      <c r="X132" s="508"/>
      <c r="Y132" s="508"/>
      <c r="Z132" s="508"/>
      <c r="AA132" s="508"/>
      <c r="AB132" s="508"/>
      <c r="AC132" s="508"/>
      <c r="AD132" s="508"/>
      <c r="AE132" s="508"/>
      <c r="AF132" s="508">
        <f t="shared" si="13"/>
        <v>0</v>
      </c>
      <c r="AG132" s="508">
        <f t="shared" si="14"/>
        <v>0</v>
      </c>
      <c r="AH132" s="508"/>
      <c r="AI132" s="508"/>
    </row>
    <row r="133" spans="1:35" x14ac:dyDescent="0.2">
      <c r="A133" s="506" t="s">
        <v>4</v>
      </c>
      <c r="B133" s="733">
        <f>SUM(B134:B136)</f>
        <v>75</v>
      </c>
      <c r="C133" s="733">
        <f t="shared" ref="C133:AI133" si="15">SUM(C134:C136)</f>
        <v>1279.19</v>
      </c>
      <c r="D133" s="733">
        <f t="shared" si="15"/>
        <v>7820.8099999999995</v>
      </c>
      <c r="E133" s="733">
        <f t="shared" si="15"/>
        <v>0</v>
      </c>
      <c r="F133" s="733">
        <f t="shared" si="15"/>
        <v>0</v>
      </c>
      <c r="G133" s="733">
        <f t="shared" si="15"/>
        <v>0</v>
      </c>
      <c r="H133" s="733">
        <f t="shared" si="15"/>
        <v>0</v>
      </c>
      <c r="I133" s="733">
        <f t="shared" si="15"/>
        <v>0</v>
      </c>
      <c r="J133" s="733">
        <f t="shared" si="15"/>
        <v>0</v>
      </c>
      <c r="K133" s="733">
        <f t="shared" si="15"/>
        <v>9100</v>
      </c>
      <c r="L133" s="733">
        <f t="shared" si="15"/>
        <v>2000</v>
      </c>
      <c r="M133" s="733">
        <f t="shared" si="15"/>
        <v>0</v>
      </c>
      <c r="N133" s="733">
        <f t="shared" si="15"/>
        <v>2000</v>
      </c>
      <c r="O133" s="733">
        <f t="shared" si="15"/>
        <v>111200</v>
      </c>
      <c r="P133" s="733">
        <f t="shared" si="15"/>
        <v>4261800</v>
      </c>
      <c r="Q133" s="733">
        <f t="shared" si="15"/>
        <v>75</v>
      </c>
      <c r="R133" s="733">
        <f t="shared" si="15"/>
        <v>1372.24</v>
      </c>
      <c r="S133" s="733">
        <f t="shared" si="15"/>
        <v>7820.8099999999995</v>
      </c>
      <c r="T133" s="733">
        <f t="shared" si="15"/>
        <v>0</v>
      </c>
      <c r="U133" s="733">
        <f t="shared" si="15"/>
        <v>0</v>
      </c>
      <c r="V133" s="733">
        <f t="shared" si="15"/>
        <v>0</v>
      </c>
      <c r="W133" s="733">
        <f t="shared" si="15"/>
        <v>0</v>
      </c>
      <c r="X133" s="733">
        <f t="shared" si="15"/>
        <v>0</v>
      </c>
      <c r="Y133" s="733">
        <f t="shared" si="15"/>
        <v>0</v>
      </c>
      <c r="Z133" s="733">
        <f t="shared" si="15"/>
        <v>9193.0499999999993</v>
      </c>
      <c r="AA133" s="733">
        <f t="shared" si="15"/>
        <v>2000</v>
      </c>
      <c r="AB133" s="733">
        <f t="shared" si="15"/>
        <v>0</v>
      </c>
      <c r="AC133" s="733">
        <f t="shared" si="15"/>
        <v>2000</v>
      </c>
      <c r="AD133" s="733">
        <f t="shared" si="15"/>
        <v>112316.6</v>
      </c>
      <c r="AE133" s="733">
        <f t="shared" si="15"/>
        <v>4303669.4399999995</v>
      </c>
      <c r="AF133" s="733">
        <f t="shared" si="15"/>
        <v>41869.439999999944</v>
      </c>
      <c r="AG133" s="733">
        <f t="shared" si="15"/>
        <v>0</v>
      </c>
      <c r="AH133" s="733">
        <f t="shared" si="15"/>
        <v>75</v>
      </c>
      <c r="AI133" s="733">
        <f t="shared" si="15"/>
        <v>4303669.4399999995</v>
      </c>
    </row>
    <row r="134" spans="1:35" x14ac:dyDescent="0.2">
      <c r="A134" s="507" t="s">
        <v>14</v>
      </c>
      <c r="B134" s="508">
        <v>46</v>
      </c>
      <c r="C134" s="508">
        <v>652.08000000000004</v>
      </c>
      <c r="D134" s="508">
        <v>4347.92</v>
      </c>
      <c r="E134" s="508"/>
      <c r="F134" s="508"/>
      <c r="G134" s="508"/>
      <c r="H134" s="508"/>
      <c r="I134" s="508"/>
      <c r="J134" s="508"/>
      <c r="K134" s="508">
        <f>SUM(C134:J134)</f>
        <v>5000</v>
      </c>
      <c r="L134" s="508">
        <v>1000</v>
      </c>
      <c r="M134" s="508"/>
      <c r="N134" s="508">
        <f>+L134+M134</f>
        <v>1000</v>
      </c>
      <c r="O134" s="508">
        <f>(K134*12)+N134</f>
        <v>61000</v>
      </c>
      <c r="P134" s="508">
        <f>+B134*O134</f>
        <v>2806000</v>
      </c>
      <c r="Q134" s="508">
        <v>46</v>
      </c>
      <c r="R134" s="508">
        <v>698.59</v>
      </c>
      <c r="S134" s="508">
        <v>4347.92</v>
      </c>
      <c r="T134" s="508"/>
      <c r="U134" s="508"/>
      <c r="V134" s="508"/>
      <c r="W134" s="508"/>
      <c r="X134" s="508"/>
      <c r="Y134" s="508"/>
      <c r="Z134" s="508">
        <f>SUM(R134:S134)</f>
        <v>5046.51</v>
      </c>
      <c r="AA134" s="508">
        <v>1000</v>
      </c>
      <c r="AB134" s="508"/>
      <c r="AC134" s="508">
        <f>+AA134+AB134</f>
        <v>1000</v>
      </c>
      <c r="AD134" s="508">
        <f>(Z134*12)+AC134</f>
        <v>61558.12</v>
      </c>
      <c r="AE134" s="508">
        <f>+Q134*AD134</f>
        <v>2831673.52</v>
      </c>
      <c r="AF134" s="508">
        <f>+AE134-P134</f>
        <v>25673.520000000019</v>
      </c>
      <c r="AG134" s="508">
        <f>+Q134-B134</f>
        <v>0</v>
      </c>
      <c r="AH134" s="508">
        <v>46</v>
      </c>
      <c r="AI134" s="508">
        <f>+AH134*AD134</f>
        <v>2831673.52</v>
      </c>
    </row>
    <row r="135" spans="1:35" x14ac:dyDescent="0.2">
      <c r="A135" s="507" t="s">
        <v>16734</v>
      </c>
      <c r="B135" s="508">
        <v>29</v>
      </c>
      <c r="C135" s="508">
        <v>627.11</v>
      </c>
      <c r="D135" s="508">
        <v>3472.89</v>
      </c>
      <c r="E135" s="508"/>
      <c r="F135" s="508"/>
      <c r="G135" s="508"/>
      <c r="H135" s="508"/>
      <c r="I135" s="508"/>
      <c r="J135" s="508"/>
      <c r="K135" s="508">
        <f>SUM(C135:J135)</f>
        <v>4100</v>
      </c>
      <c r="L135" s="508">
        <v>1000</v>
      </c>
      <c r="M135" s="508"/>
      <c r="N135" s="508">
        <f>+L135+M135</f>
        <v>1000</v>
      </c>
      <c r="O135" s="508">
        <f>(K135*12)+N135</f>
        <v>50200</v>
      </c>
      <c r="P135" s="508">
        <f>+B135*O135</f>
        <v>1455800</v>
      </c>
      <c r="Q135" s="508">
        <v>29</v>
      </c>
      <c r="R135" s="508">
        <v>673.65</v>
      </c>
      <c r="S135" s="508">
        <v>3472.89</v>
      </c>
      <c r="T135" s="508"/>
      <c r="U135" s="508"/>
      <c r="V135" s="508"/>
      <c r="W135" s="508"/>
      <c r="X135" s="508"/>
      <c r="Y135" s="508"/>
      <c r="Z135" s="508">
        <f>SUM(R135:S135)</f>
        <v>4146.54</v>
      </c>
      <c r="AA135" s="508">
        <v>1000</v>
      </c>
      <c r="AB135" s="508"/>
      <c r="AC135" s="508">
        <f>+AA135+AB135</f>
        <v>1000</v>
      </c>
      <c r="AD135" s="508">
        <f>(Z135*12)+AC135</f>
        <v>50758.479999999996</v>
      </c>
      <c r="AE135" s="508">
        <f>+Q135*AD135</f>
        <v>1471995.92</v>
      </c>
      <c r="AF135" s="508">
        <f>+AE135-P135</f>
        <v>16195.919999999925</v>
      </c>
      <c r="AG135" s="508">
        <f>+Q135-B135</f>
        <v>0</v>
      </c>
      <c r="AH135" s="508">
        <v>29</v>
      </c>
      <c r="AI135" s="508">
        <f>+AH135*AD135</f>
        <v>1471995.92</v>
      </c>
    </row>
    <row r="136" spans="1:35" x14ac:dyDescent="0.2">
      <c r="A136" s="507" t="s">
        <v>16735</v>
      </c>
      <c r="B136" s="508"/>
      <c r="C136" s="508"/>
      <c r="D136" s="508"/>
      <c r="E136" s="508"/>
      <c r="F136" s="508"/>
      <c r="G136" s="508"/>
      <c r="H136" s="508"/>
      <c r="I136" s="508"/>
      <c r="J136" s="508"/>
      <c r="K136" s="508">
        <f>SUM(C136:J136)</f>
        <v>0</v>
      </c>
      <c r="L136" s="508"/>
      <c r="M136" s="508"/>
      <c r="N136" s="508"/>
      <c r="O136" s="508"/>
      <c r="P136" s="508"/>
      <c r="Q136" s="508"/>
      <c r="R136" s="508"/>
      <c r="S136" s="508"/>
      <c r="T136" s="508"/>
      <c r="U136" s="508"/>
      <c r="V136" s="508"/>
      <c r="W136" s="508"/>
      <c r="X136" s="508"/>
      <c r="Y136" s="508"/>
      <c r="Z136" s="508"/>
      <c r="AA136" s="508"/>
      <c r="AB136" s="508"/>
      <c r="AC136" s="508"/>
      <c r="AD136" s="508"/>
      <c r="AE136" s="508"/>
      <c r="AF136" s="508">
        <f>+AE136-P136</f>
        <v>0</v>
      </c>
      <c r="AG136" s="508">
        <f>+Q136-B136</f>
        <v>0</v>
      </c>
      <c r="AH136" s="508"/>
      <c r="AI136" s="508"/>
    </row>
    <row r="137" spans="1:35" x14ac:dyDescent="0.2">
      <c r="A137" s="286"/>
      <c r="B137" s="508"/>
      <c r="C137" s="508"/>
      <c r="D137" s="508"/>
      <c r="E137" s="508"/>
      <c r="F137" s="508"/>
      <c r="G137" s="508"/>
      <c r="H137" s="508"/>
      <c r="I137" s="508"/>
      <c r="J137" s="508"/>
      <c r="K137" s="508"/>
      <c r="L137" s="508"/>
      <c r="M137" s="508"/>
      <c r="N137" s="508"/>
      <c r="O137" s="508"/>
      <c r="P137" s="508"/>
      <c r="Q137" s="508"/>
      <c r="R137" s="508"/>
      <c r="S137" s="508"/>
      <c r="T137" s="508"/>
      <c r="U137" s="508"/>
      <c r="V137" s="508"/>
      <c r="W137" s="508"/>
      <c r="X137" s="508"/>
      <c r="Y137" s="508"/>
      <c r="Z137" s="508"/>
      <c r="AA137" s="508"/>
      <c r="AB137" s="508"/>
      <c r="AC137" s="508"/>
      <c r="AD137" s="508"/>
      <c r="AE137" s="508"/>
      <c r="AF137" s="508">
        <f>+AE137-P137</f>
        <v>0</v>
      </c>
      <c r="AG137" s="508">
        <f>+Q137-B137</f>
        <v>0</v>
      </c>
      <c r="AH137" s="508"/>
      <c r="AI137" s="508"/>
    </row>
    <row r="138" spans="1:35" x14ac:dyDescent="0.2">
      <c r="A138" s="506" t="s">
        <v>5</v>
      </c>
      <c r="B138" s="733">
        <f>SUM(B139:B140)</f>
        <v>4</v>
      </c>
      <c r="C138" s="733">
        <f t="shared" ref="C138:AI138" si="16">SUM(C139:C140)</f>
        <v>527.21</v>
      </c>
      <c r="D138" s="733">
        <f t="shared" si="16"/>
        <v>2472.79</v>
      </c>
      <c r="E138" s="733">
        <f t="shared" si="16"/>
        <v>0</v>
      </c>
      <c r="F138" s="733">
        <f t="shared" si="16"/>
        <v>0</v>
      </c>
      <c r="G138" s="733">
        <f t="shared" si="16"/>
        <v>0</v>
      </c>
      <c r="H138" s="733">
        <f t="shared" si="16"/>
        <v>0</v>
      </c>
      <c r="I138" s="733">
        <f t="shared" si="16"/>
        <v>0</v>
      </c>
      <c r="J138" s="733">
        <f t="shared" si="16"/>
        <v>0</v>
      </c>
      <c r="K138" s="733">
        <f t="shared" si="16"/>
        <v>3000</v>
      </c>
      <c r="L138" s="733">
        <f t="shared" si="16"/>
        <v>1000</v>
      </c>
      <c r="M138" s="733">
        <f t="shared" si="16"/>
        <v>0</v>
      </c>
      <c r="N138" s="733">
        <f t="shared" si="16"/>
        <v>1000</v>
      </c>
      <c r="O138" s="733">
        <f t="shared" si="16"/>
        <v>37000</v>
      </c>
      <c r="P138" s="733">
        <f t="shared" si="16"/>
        <v>148000</v>
      </c>
      <c r="Q138" s="733">
        <f t="shared" si="16"/>
        <v>4</v>
      </c>
      <c r="R138" s="733">
        <f t="shared" si="16"/>
        <v>574.92999999999995</v>
      </c>
      <c r="S138" s="733">
        <f t="shared" si="16"/>
        <v>2472.79</v>
      </c>
      <c r="T138" s="733">
        <f t="shared" si="16"/>
        <v>0</v>
      </c>
      <c r="U138" s="733">
        <f t="shared" si="16"/>
        <v>0</v>
      </c>
      <c r="V138" s="733">
        <f t="shared" si="16"/>
        <v>0</v>
      </c>
      <c r="W138" s="733">
        <f t="shared" si="16"/>
        <v>0</v>
      </c>
      <c r="X138" s="733">
        <f t="shared" si="16"/>
        <v>0</v>
      </c>
      <c r="Y138" s="733">
        <f t="shared" si="16"/>
        <v>0</v>
      </c>
      <c r="Z138" s="733">
        <f t="shared" si="16"/>
        <v>3047.72</v>
      </c>
      <c r="AA138" s="733">
        <f t="shared" si="16"/>
        <v>1000</v>
      </c>
      <c r="AB138" s="733">
        <f t="shared" si="16"/>
        <v>0</v>
      </c>
      <c r="AC138" s="733">
        <f t="shared" si="16"/>
        <v>1000</v>
      </c>
      <c r="AD138" s="733">
        <f t="shared" si="16"/>
        <v>37572.639999999999</v>
      </c>
      <c r="AE138" s="733">
        <f t="shared" si="16"/>
        <v>150290.56</v>
      </c>
      <c r="AF138" s="733">
        <f t="shared" si="16"/>
        <v>2290.5599999999977</v>
      </c>
      <c r="AG138" s="733">
        <f t="shared" si="16"/>
        <v>0</v>
      </c>
      <c r="AH138" s="733">
        <f t="shared" si="16"/>
        <v>4</v>
      </c>
      <c r="AI138" s="733">
        <f t="shared" si="16"/>
        <v>150290.56</v>
      </c>
    </row>
    <row r="139" spans="1:35" x14ac:dyDescent="0.2">
      <c r="A139" s="507" t="s">
        <v>17</v>
      </c>
      <c r="B139" s="508">
        <v>4</v>
      </c>
      <c r="C139" s="508">
        <v>527.21</v>
      </c>
      <c r="D139" s="508">
        <v>2472.79</v>
      </c>
      <c r="E139" s="508"/>
      <c r="F139" s="508"/>
      <c r="G139" s="508"/>
      <c r="H139" s="508"/>
      <c r="I139" s="508"/>
      <c r="J139" s="508"/>
      <c r="K139" s="508">
        <f>SUM(C139:J139)</f>
        <v>3000</v>
      </c>
      <c r="L139" s="508">
        <v>1000</v>
      </c>
      <c r="M139" s="508"/>
      <c r="N139" s="508">
        <f>+L139+M139</f>
        <v>1000</v>
      </c>
      <c r="O139" s="508">
        <f>(K139*12)+N139</f>
        <v>37000</v>
      </c>
      <c r="P139" s="508">
        <f>+B139*O139</f>
        <v>148000</v>
      </c>
      <c r="Q139" s="508">
        <v>4</v>
      </c>
      <c r="R139" s="508">
        <v>574.92999999999995</v>
      </c>
      <c r="S139" s="508">
        <v>2472.79</v>
      </c>
      <c r="T139" s="508"/>
      <c r="U139" s="508"/>
      <c r="V139" s="508"/>
      <c r="W139" s="508"/>
      <c r="X139" s="508"/>
      <c r="Y139" s="508"/>
      <c r="Z139" s="508">
        <f>SUM(R139:Y139)</f>
        <v>3047.72</v>
      </c>
      <c r="AA139" s="508">
        <v>1000</v>
      </c>
      <c r="AB139" s="508"/>
      <c r="AC139" s="508">
        <f>+AA139+AB139</f>
        <v>1000</v>
      </c>
      <c r="AD139" s="508">
        <f>(Z139*12)+AC139</f>
        <v>37572.639999999999</v>
      </c>
      <c r="AE139" s="508">
        <f>+Q139*AD139</f>
        <v>150290.56</v>
      </c>
      <c r="AF139" s="508">
        <f>+AE139-P139</f>
        <v>2290.5599999999977</v>
      </c>
      <c r="AG139" s="508">
        <f>+Q139-B139</f>
        <v>0</v>
      </c>
      <c r="AH139" s="508">
        <v>4</v>
      </c>
      <c r="AI139" s="508">
        <f>+AH139*AD139</f>
        <v>150290.56</v>
      </c>
    </row>
    <row r="140" spans="1:35" x14ac:dyDescent="0.2">
      <c r="A140" s="507" t="s">
        <v>16736</v>
      </c>
      <c r="B140" s="508"/>
      <c r="C140" s="508"/>
      <c r="D140" s="508"/>
      <c r="E140" s="508"/>
      <c r="F140" s="508"/>
      <c r="G140" s="508"/>
      <c r="H140" s="508"/>
      <c r="I140" s="508"/>
      <c r="J140" s="508"/>
      <c r="K140" s="508"/>
      <c r="L140" s="508"/>
      <c r="M140" s="508"/>
      <c r="N140" s="508"/>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row>
    <row r="141" spans="1:35" ht="12" thickBot="1" x14ac:dyDescent="0.25">
      <c r="A141" s="190"/>
      <c r="B141" s="730"/>
      <c r="C141" s="730"/>
      <c r="D141" s="730"/>
      <c r="E141" s="730"/>
      <c r="F141" s="730"/>
      <c r="G141" s="730"/>
      <c r="H141" s="730"/>
      <c r="I141" s="730"/>
      <c r="J141" s="730"/>
      <c r="K141" s="730"/>
      <c r="L141" s="730"/>
      <c r="M141" s="730"/>
      <c r="N141" s="730"/>
      <c r="O141" s="730"/>
      <c r="P141" s="730"/>
      <c r="Q141" s="730"/>
      <c r="R141" s="730"/>
      <c r="S141" s="730"/>
      <c r="T141" s="730"/>
      <c r="U141" s="730"/>
      <c r="V141" s="730"/>
      <c r="W141" s="730"/>
      <c r="X141" s="730"/>
      <c r="Y141" s="730"/>
      <c r="Z141" s="730"/>
      <c r="AA141" s="730"/>
      <c r="AB141" s="730"/>
      <c r="AC141" s="730"/>
      <c r="AD141" s="730"/>
      <c r="AE141" s="730"/>
      <c r="AF141" s="730"/>
      <c r="AG141" s="730"/>
      <c r="AH141" s="730"/>
      <c r="AI141" s="730"/>
    </row>
    <row r="142" spans="1:35" ht="12" thickBot="1" x14ac:dyDescent="0.25">
      <c r="A142" s="225" t="s">
        <v>0</v>
      </c>
      <c r="B142" s="735">
        <f>+B123+B133+B138</f>
        <v>82</v>
      </c>
      <c r="C142" s="735">
        <f>+C123+C133+C138</f>
        <v>4750.96</v>
      </c>
      <c r="D142" s="735">
        <f t="shared" ref="D142:AI142" si="17">+D123+D133+D138</f>
        <v>28349.040000000001</v>
      </c>
      <c r="E142" s="735">
        <f t="shared" si="17"/>
        <v>0</v>
      </c>
      <c r="F142" s="735">
        <f t="shared" si="17"/>
        <v>0</v>
      </c>
      <c r="G142" s="735">
        <f t="shared" si="17"/>
        <v>0</v>
      </c>
      <c r="H142" s="735">
        <f t="shared" si="17"/>
        <v>0</v>
      </c>
      <c r="I142" s="735">
        <f t="shared" si="17"/>
        <v>0</v>
      </c>
      <c r="J142" s="735">
        <f t="shared" si="17"/>
        <v>0</v>
      </c>
      <c r="K142" s="735">
        <f>SUM(C142:J142)</f>
        <v>33100</v>
      </c>
      <c r="L142" s="735">
        <f t="shared" si="17"/>
        <v>6000</v>
      </c>
      <c r="M142" s="735">
        <f t="shared" si="17"/>
        <v>0</v>
      </c>
      <c r="N142" s="735">
        <f t="shared" si="17"/>
        <v>6000</v>
      </c>
      <c r="O142" s="735">
        <f t="shared" si="17"/>
        <v>403200</v>
      </c>
      <c r="P142" s="735">
        <f t="shared" si="17"/>
        <v>4646800</v>
      </c>
      <c r="Q142" s="735">
        <f t="shared" si="17"/>
        <v>82</v>
      </c>
      <c r="R142" s="736">
        <f t="shared" si="17"/>
        <v>4477.8900000000003</v>
      </c>
      <c r="S142" s="736">
        <f t="shared" si="17"/>
        <v>28349.040000000001</v>
      </c>
      <c r="T142" s="735">
        <f t="shared" si="17"/>
        <v>0</v>
      </c>
      <c r="U142" s="735">
        <f t="shared" si="17"/>
        <v>0</v>
      </c>
      <c r="V142" s="735">
        <f t="shared" si="17"/>
        <v>0</v>
      </c>
      <c r="W142" s="735">
        <f t="shared" si="17"/>
        <v>0</v>
      </c>
      <c r="X142" s="735">
        <f t="shared" si="17"/>
        <v>0</v>
      </c>
      <c r="Y142" s="735">
        <f t="shared" si="17"/>
        <v>0</v>
      </c>
      <c r="Z142" s="735">
        <f t="shared" si="17"/>
        <v>32826.93</v>
      </c>
      <c r="AA142" s="735">
        <f t="shared" si="17"/>
        <v>6000</v>
      </c>
      <c r="AB142" s="735">
        <f t="shared" si="17"/>
        <v>0</v>
      </c>
      <c r="AC142" s="735">
        <f t="shared" si="17"/>
        <v>6000</v>
      </c>
      <c r="AD142" s="735">
        <f t="shared" si="17"/>
        <v>399923.16000000003</v>
      </c>
      <c r="AE142" s="735">
        <f t="shared" si="17"/>
        <v>4690959.9999999991</v>
      </c>
      <c r="AF142" s="735">
        <f t="shared" si="17"/>
        <v>44159.999999999942</v>
      </c>
      <c r="AG142" s="735">
        <f t="shared" si="17"/>
        <v>0</v>
      </c>
      <c r="AH142" s="735">
        <f t="shared" si="17"/>
        <v>82</v>
      </c>
      <c r="AI142" s="735">
        <f t="shared" si="17"/>
        <v>4690959.9999999991</v>
      </c>
    </row>
    <row r="143" spans="1:35" x14ac:dyDescent="0.2">
      <c r="A143" s="180" t="s">
        <v>73</v>
      </c>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row>
    <row r="144" spans="1:35" x14ac:dyDescent="0.2">
      <c r="A144" s="180" t="s">
        <v>74</v>
      </c>
      <c r="B144" s="180" t="s">
        <v>155</v>
      </c>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row>
    <row r="145" spans="1:35" x14ac:dyDescent="0.2">
      <c r="A145" s="180" t="s">
        <v>75</v>
      </c>
      <c r="B145" s="180" t="s">
        <v>76</v>
      </c>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row>
    <row r="146" spans="1:35" x14ac:dyDescent="0.2">
      <c r="A146" s="180" t="s">
        <v>77</v>
      </c>
      <c r="B146" s="180" t="s">
        <v>78</v>
      </c>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row>
    <row r="147" spans="1:35" x14ac:dyDescent="0.2">
      <c r="A147" s="180" t="s">
        <v>79</v>
      </c>
      <c r="B147" s="180" t="s">
        <v>80</v>
      </c>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row>
    <row r="148" spans="1:35" x14ac:dyDescent="0.2">
      <c r="A148" s="180"/>
      <c r="B148" s="180" t="s">
        <v>81</v>
      </c>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row>
    <row r="149" spans="1:35" x14ac:dyDescent="0.2">
      <c r="A149" s="180" t="s">
        <v>82</v>
      </c>
      <c r="B149" s="180" t="s">
        <v>16727</v>
      </c>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row>
    <row r="150" spans="1:35" x14ac:dyDescent="0.2">
      <c r="A150" s="180"/>
      <c r="B150" s="180" t="s">
        <v>83</v>
      </c>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row>
    <row r="151" spans="1:35" x14ac:dyDescent="0.2">
      <c r="A151" s="180"/>
      <c r="B151" s="180" t="s">
        <v>84</v>
      </c>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row>
    <row r="152" spans="1:35" x14ac:dyDescent="0.2">
      <c r="A152" s="180"/>
      <c r="B152" s="180" t="s">
        <v>85</v>
      </c>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row>
    <row r="153" spans="1:35" x14ac:dyDescent="0.2">
      <c r="A153" s="180" t="s">
        <v>180</v>
      </c>
      <c r="B153" s="180" t="s">
        <v>181</v>
      </c>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row>
    <row r="154" spans="1:35" x14ac:dyDescent="0.2">
      <c r="A154" s="180" t="s">
        <v>182</v>
      </c>
      <c r="B154" s="180" t="s">
        <v>152</v>
      </c>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row>
    <row r="155" spans="1:35" x14ac:dyDescent="0.2">
      <c r="A155" s="180" t="s">
        <v>183</v>
      </c>
      <c r="B155" s="180" t="s">
        <v>16728</v>
      </c>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row>
    <row r="156" spans="1:35" x14ac:dyDescent="0.2">
      <c r="A156" s="180"/>
      <c r="B156" s="180" t="s">
        <v>83</v>
      </c>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row>
    <row r="157" spans="1:35" x14ac:dyDescent="0.2">
      <c r="A157" s="180"/>
      <c r="B157" s="180" t="s">
        <v>84</v>
      </c>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row>
    <row r="158" spans="1:35" x14ac:dyDescent="0.2">
      <c r="A158" s="180"/>
      <c r="B158" s="180" t="s">
        <v>120</v>
      </c>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row>
    <row r="159" spans="1:35" x14ac:dyDescent="0.2">
      <c r="A159" s="180" t="s">
        <v>192</v>
      </c>
      <c r="B159" s="180" t="s">
        <v>193</v>
      </c>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row>
    <row r="160" spans="1:35" x14ac:dyDescent="0.2">
      <c r="A160" s="180" t="s">
        <v>190</v>
      </c>
      <c r="B160" s="180" t="s">
        <v>186</v>
      </c>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row>
    <row r="161" spans="1:35" x14ac:dyDescent="0.2">
      <c r="A161" s="180" t="s">
        <v>191</v>
      </c>
      <c r="B161" s="180" t="s">
        <v>194</v>
      </c>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row>
    <row r="164" spans="1:35" x14ac:dyDescent="0.2">
      <c r="A164" s="485" t="s">
        <v>393</v>
      </c>
    </row>
    <row r="165" spans="1:35" x14ac:dyDescent="0.2">
      <c r="A165" s="31" t="s">
        <v>414</v>
      </c>
      <c r="B165" s="486"/>
      <c r="C165" s="486"/>
      <c r="D165" s="486"/>
      <c r="E165" s="486"/>
      <c r="F165" s="486"/>
      <c r="G165" s="486"/>
      <c r="H165" s="486"/>
      <c r="I165" s="486"/>
      <c r="J165" s="486"/>
      <c r="K165" s="486"/>
      <c r="L165" s="486"/>
      <c r="M165" s="486"/>
      <c r="N165" s="486"/>
      <c r="O165" s="486"/>
      <c r="P165" s="486"/>
      <c r="Q165" s="486"/>
      <c r="R165" s="486"/>
      <c r="S165" s="486"/>
      <c r="T165" s="486"/>
      <c r="U165" s="486"/>
      <c r="V165" s="486"/>
      <c r="W165" s="486"/>
      <c r="X165" s="486"/>
      <c r="Y165" s="486"/>
      <c r="Z165" s="486"/>
      <c r="AA165" s="486"/>
      <c r="AB165" s="486"/>
      <c r="AC165" s="486"/>
      <c r="AD165" s="486"/>
      <c r="AE165" s="486"/>
      <c r="AF165" s="486"/>
      <c r="AG165" s="486"/>
      <c r="AH165" s="486"/>
      <c r="AI165" s="486"/>
    </row>
    <row r="166" spans="1:35" x14ac:dyDescent="0.2">
      <c r="A166" s="31" t="s">
        <v>548</v>
      </c>
      <c r="B166" s="487"/>
      <c r="C166" s="487"/>
      <c r="D166" s="487"/>
      <c r="E166" s="487"/>
      <c r="F166" s="487"/>
      <c r="G166" s="487"/>
      <c r="H166" s="487"/>
      <c r="I166" s="487"/>
      <c r="J166" s="487"/>
      <c r="K166" s="487"/>
      <c r="L166" s="487"/>
      <c r="M166" s="487"/>
      <c r="N166" s="487"/>
      <c r="O166" s="487"/>
      <c r="P166" s="487"/>
      <c r="Q166" s="487"/>
      <c r="R166" s="487"/>
      <c r="S166" s="487"/>
      <c r="T166" s="487"/>
      <c r="U166" s="487"/>
      <c r="V166" s="487"/>
      <c r="W166" s="487"/>
      <c r="X166" s="487"/>
      <c r="Y166" s="487"/>
      <c r="Z166" s="487"/>
      <c r="AA166" s="487"/>
      <c r="AB166" s="487"/>
      <c r="AC166" s="487"/>
      <c r="AD166" s="487"/>
      <c r="AE166" s="486"/>
      <c r="AF166" s="486"/>
      <c r="AG166" s="486"/>
      <c r="AH166" s="486"/>
      <c r="AI166" s="486"/>
    </row>
    <row r="167" spans="1:35" ht="12" thickBot="1" x14ac:dyDescent="0.25">
      <c r="A167" s="31" t="s">
        <v>16051</v>
      </c>
      <c r="B167" s="485"/>
      <c r="C167" s="485"/>
      <c r="D167" s="485"/>
      <c r="E167" s="485"/>
      <c r="F167" s="485"/>
      <c r="G167" s="485"/>
      <c r="H167" s="485"/>
      <c r="I167" s="485"/>
      <c r="J167" s="485"/>
      <c r="K167" s="485"/>
      <c r="L167" s="485"/>
      <c r="M167" s="485"/>
      <c r="N167" s="485"/>
      <c r="O167" s="485"/>
      <c r="P167" s="485"/>
      <c r="Q167" s="485"/>
      <c r="R167" s="485"/>
      <c r="S167" s="485"/>
      <c r="T167" s="488"/>
      <c r="U167" s="485"/>
      <c r="V167" s="485"/>
      <c r="W167" s="485"/>
      <c r="X167" s="485"/>
      <c r="Y167" s="485"/>
      <c r="Z167" s="485"/>
      <c r="AA167" s="485"/>
      <c r="AB167" s="485"/>
      <c r="AC167" s="485"/>
      <c r="AD167" s="485"/>
      <c r="AE167" s="485"/>
      <c r="AF167" s="485"/>
      <c r="AG167" s="485"/>
      <c r="AH167" s="485"/>
      <c r="AI167" s="485"/>
    </row>
    <row r="168" spans="1:35" ht="12" thickBot="1" x14ac:dyDescent="0.25">
      <c r="A168" s="919" t="s">
        <v>50</v>
      </c>
      <c r="B168" s="922" t="s">
        <v>315</v>
      </c>
      <c r="C168" s="922"/>
      <c r="D168" s="922"/>
      <c r="E168" s="922"/>
      <c r="F168" s="922"/>
      <c r="G168" s="922"/>
      <c r="H168" s="922"/>
      <c r="I168" s="922"/>
      <c r="J168" s="922"/>
      <c r="K168" s="922"/>
      <c r="L168" s="922"/>
      <c r="M168" s="922"/>
      <c r="N168" s="922"/>
      <c r="O168" s="922"/>
      <c r="P168" s="922"/>
      <c r="Q168" s="923" t="s">
        <v>394</v>
      </c>
      <c r="R168" s="922"/>
      <c r="S168" s="922"/>
      <c r="T168" s="922"/>
      <c r="U168" s="922"/>
      <c r="V168" s="922"/>
      <c r="W168" s="922"/>
      <c r="X168" s="922"/>
      <c r="Y168" s="922"/>
      <c r="Z168" s="922"/>
      <c r="AA168" s="922"/>
      <c r="AB168" s="922"/>
      <c r="AC168" s="922"/>
      <c r="AD168" s="922"/>
      <c r="AE168" s="924"/>
      <c r="AF168" s="917" t="s">
        <v>396</v>
      </c>
      <c r="AG168" s="918"/>
      <c r="AH168" s="917" t="s">
        <v>395</v>
      </c>
      <c r="AI168" s="918"/>
    </row>
    <row r="169" spans="1:35" ht="186.75" customHeight="1" x14ac:dyDescent="0.2">
      <c r="A169" s="920"/>
      <c r="B169" s="489" t="s">
        <v>11</v>
      </c>
      <c r="C169" s="490" t="s">
        <v>146</v>
      </c>
      <c r="D169" s="490" t="s">
        <v>245</v>
      </c>
      <c r="E169" s="490" t="s">
        <v>148</v>
      </c>
      <c r="F169" s="490" t="s">
        <v>176</v>
      </c>
      <c r="G169" s="490" t="s">
        <v>177</v>
      </c>
      <c r="H169" s="490" t="s">
        <v>178</v>
      </c>
      <c r="I169" s="490" t="s">
        <v>179</v>
      </c>
      <c r="J169" s="490" t="s">
        <v>16870</v>
      </c>
      <c r="K169" s="490" t="s">
        <v>16871</v>
      </c>
      <c r="L169" s="490" t="s">
        <v>16744</v>
      </c>
      <c r="M169" s="490" t="s">
        <v>175</v>
      </c>
      <c r="N169" s="490" t="s">
        <v>16864</v>
      </c>
      <c r="O169" s="489" t="s">
        <v>151</v>
      </c>
      <c r="P169" s="489" t="s">
        <v>150</v>
      </c>
      <c r="Q169" s="489" t="s">
        <v>11</v>
      </c>
      <c r="R169" s="490" t="s">
        <v>146</v>
      </c>
      <c r="S169" s="490" t="s">
        <v>147</v>
      </c>
      <c r="T169" s="490" t="s">
        <v>148</v>
      </c>
      <c r="U169" s="490" t="s">
        <v>176</v>
      </c>
      <c r="V169" s="490" t="s">
        <v>177</v>
      </c>
      <c r="W169" s="490" t="s">
        <v>178</v>
      </c>
      <c r="X169" s="490" t="s">
        <v>179</v>
      </c>
      <c r="Y169" s="490" t="s">
        <v>16870</v>
      </c>
      <c r="Z169" s="490" t="s">
        <v>16869</v>
      </c>
      <c r="AA169" s="490" t="s">
        <v>16744</v>
      </c>
      <c r="AB169" s="490" t="s">
        <v>175</v>
      </c>
      <c r="AC169" s="490" t="s">
        <v>16868</v>
      </c>
      <c r="AD169" s="489" t="s">
        <v>151</v>
      </c>
      <c r="AE169" s="489" t="s">
        <v>16867</v>
      </c>
      <c r="AF169" s="490" t="s">
        <v>16865</v>
      </c>
      <c r="AG169" s="490" t="s">
        <v>154</v>
      </c>
      <c r="AH169" s="490" t="s">
        <v>11</v>
      </c>
      <c r="AI169" s="489" t="s">
        <v>16866</v>
      </c>
    </row>
    <row r="170" spans="1:35" ht="12" thickBot="1" x14ac:dyDescent="0.25">
      <c r="A170" s="921"/>
      <c r="B170" s="491" t="s">
        <v>51</v>
      </c>
      <c r="C170" s="491" t="s">
        <v>52</v>
      </c>
      <c r="D170" s="491" t="s">
        <v>53</v>
      </c>
      <c r="E170" s="491" t="s">
        <v>54</v>
      </c>
      <c r="F170" s="501" t="s">
        <v>55</v>
      </c>
      <c r="G170" s="501" t="s">
        <v>56</v>
      </c>
      <c r="H170" s="501" t="s">
        <v>86</v>
      </c>
      <c r="I170" s="501" t="s">
        <v>121</v>
      </c>
      <c r="J170" s="501" t="s">
        <v>149</v>
      </c>
      <c r="K170" s="501" t="s">
        <v>153</v>
      </c>
      <c r="L170" s="501" t="s">
        <v>184</v>
      </c>
      <c r="M170" s="501" t="s">
        <v>185</v>
      </c>
      <c r="N170" s="501" t="s">
        <v>187</v>
      </c>
      <c r="O170" s="501" t="s">
        <v>188</v>
      </c>
      <c r="P170" s="501" t="s">
        <v>189</v>
      </c>
      <c r="Q170" s="491" t="s">
        <v>51</v>
      </c>
      <c r="R170" s="491" t="s">
        <v>52</v>
      </c>
      <c r="S170" s="491" t="s">
        <v>53</v>
      </c>
      <c r="T170" s="491" t="s">
        <v>54</v>
      </c>
      <c r="U170" s="501" t="s">
        <v>55</v>
      </c>
      <c r="V170" s="501" t="s">
        <v>56</v>
      </c>
      <c r="W170" s="501" t="s">
        <v>86</v>
      </c>
      <c r="X170" s="501" t="s">
        <v>121</v>
      </c>
      <c r="Y170" s="501" t="s">
        <v>149</v>
      </c>
      <c r="Z170" s="501" t="s">
        <v>153</v>
      </c>
      <c r="AA170" s="501" t="s">
        <v>184</v>
      </c>
      <c r="AB170" s="501" t="s">
        <v>185</v>
      </c>
      <c r="AC170" s="501" t="s">
        <v>187</v>
      </c>
      <c r="AD170" s="501" t="s">
        <v>188</v>
      </c>
      <c r="AE170" s="501" t="s">
        <v>189</v>
      </c>
      <c r="AF170" s="491"/>
      <c r="AG170" s="491"/>
      <c r="AH170" s="498"/>
      <c r="AI170" s="491"/>
    </row>
    <row r="171" spans="1:35" x14ac:dyDescent="0.2">
      <c r="A171" s="117"/>
      <c r="B171" s="104"/>
      <c r="C171" s="499"/>
      <c r="D171" s="499"/>
      <c r="E171" s="499"/>
      <c r="F171" s="499"/>
      <c r="G171" s="499"/>
      <c r="H171" s="499"/>
      <c r="I171" s="499"/>
      <c r="J171" s="499"/>
      <c r="K171" s="499"/>
      <c r="L171" s="499"/>
      <c r="M171" s="499"/>
      <c r="N171" s="112"/>
      <c r="O171" s="500"/>
      <c r="P171" s="113"/>
      <c r="Q171" s="104"/>
      <c r="R171" s="499"/>
      <c r="S171" s="499"/>
      <c r="T171" s="499"/>
      <c r="U171" s="499"/>
      <c r="V171" s="499"/>
      <c r="W171" s="499"/>
      <c r="X171" s="499"/>
      <c r="Y171" s="499"/>
      <c r="Z171" s="499"/>
      <c r="AA171" s="499"/>
      <c r="AB171" s="499"/>
      <c r="AC171" s="112"/>
      <c r="AD171" s="500"/>
      <c r="AE171" s="113"/>
      <c r="AF171" s="113"/>
      <c r="AG171" s="104"/>
      <c r="AH171" s="113"/>
      <c r="AI171" s="104"/>
    </row>
    <row r="172" spans="1:35" x14ac:dyDescent="0.2">
      <c r="A172" s="104" t="s">
        <v>57</v>
      </c>
      <c r="B172" s="104"/>
      <c r="C172" s="499"/>
      <c r="D172" s="499"/>
      <c r="E172" s="499"/>
      <c r="F172" s="499"/>
      <c r="G172" s="499"/>
      <c r="H172" s="499"/>
      <c r="I172" s="499"/>
      <c r="J172" s="499"/>
      <c r="K172" s="499"/>
      <c r="L172" s="499"/>
      <c r="M172" s="499"/>
      <c r="N172" s="112"/>
      <c r="O172" s="500"/>
      <c r="P172" s="113"/>
      <c r="Q172" s="104"/>
      <c r="R172" s="499"/>
      <c r="S172" s="499"/>
      <c r="T172" s="499"/>
      <c r="U172" s="499"/>
      <c r="V172" s="499"/>
      <c r="W172" s="499"/>
      <c r="X172" s="499"/>
      <c r="Y172" s="499"/>
      <c r="Z172" s="499"/>
      <c r="AA172" s="499"/>
      <c r="AB172" s="499"/>
      <c r="AC172" s="112"/>
      <c r="AD172" s="500"/>
      <c r="AE172" s="113"/>
      <c r="AF172" s="113"/>
      <c r="AG172" s="104"/>
      <c r="AH172" s="113"/>
      <c r="AI172" s="104"/>
    </row>
    <row r="173" spans="1:35" x14ac:dyDescent="0.2">
      <c r="A173" s="104" t="s">
        <v>58</v>
      </c>
      <c r="B173" s="104"/>
      <c r="C173" s="499"/>
      <c r="D173" s="499"/>
      <c r="E173" s="499"/>
      <c r="F173" s="499"/>
      <c r="G173" s="499"/>
      <c r="H173" s="499"/>
      <c r="I173" s="499"/>
      <c r="J173" s="499"/>
      <c r="K173" s="499"/>
      <c r="L173" s="499"/>
      <c r="M173" s="499"/>
      <c r="N173" s="112"/>
      <c r="O173" s="500"/>
      <c r="P173" s="113"/>
      <c r="Q173" s="104"/>
      <c r="R173" s="499"/>
      <c r="S173" s="499"/>
      <c r="T173" s="499"/>
      <c r="U173" s="499"/>
      <c r="V173" s="499"/>
      <c r="W173" s="499"/>
      <c r="X173" s="499"/>
      <c r="Y173" s="499"/>
      <c r="Z173" s="499"/>
      <c r="AA173" s="499"/>
      <c r="AB173" s="499"/>
      <c r="AC173" s="112"/>
      <c r="AD173" s="500"/>
      <c r="AE173" s="113"/>
      <c r="AF173" s="113"/>
      <c r="AG173" s="104"/>
      <c r="AH173" s="113"/>
      <c r="AI173" s="104"/>
    </row>
    <row r="174" spans="1:35" x14ac:dyDescent="0.2">
      <c r="A174" s="104" t="s">
        <v>58</v>
      </c>
      <c r="B174" s="312"/>
      <c r="C174" s="509"/>
      <c r="D174" s="509"/>
      <c r="E174" s="509"/>
      <c r="F174" s="509"/>
      <c r="G174" s="509"/>
      <c r="H174" s="509"/>
      <c r="I174" s="509"/>
      <c r="J174" s="509"/>
      <c r="K174" s="499"/>
      <c r="L174" s="499"/>
      <c r="M174" s="499"/>
      <c r="N174" s="112"/>
      <c r="O174" s="500"/>
      <c r="P174" s="113"/>
      <c r="Q174" s="104"/>
      <c r="R174" s="499"/>
      <c r="S174" s="499"/>
      <c r="T174" s="499"/>
      <c r="U174" s="499"/>
      <c r="V174" s="499"/>
      <c r="W174" s="499"/>
      <c r="X174" s="499"/>
      <c r="Y174" s="499"/>
      <c r="Z174" s="499"/>
      <c r="AA174" s="499"/>
      <c r="AB174" s="499"/>
      <c r="AC174" s="112"/>
      <c r="AD174" s="500"/>
      <c r="AE174" s="113"/>
      <c r="AF174" s="113"/>
      <c r="AG174" s="104"/>
      <c r="AH174" s="113"/>
      <c r="AI174" s="104"/>
    </row>
    <row r="175" spans="1:35" x14ac:dyDescent="0.2">
      <c r="A175" s="104" t="s">
        <v>59</v>
      </c>
      <c r="B175" s="104"/>
      <c r="C175" s="499"/>
      <c r="D175" s="499"/>
      <c r="E175" s="499"/>
      <c r="F175" s="499"/>
      <c r="G175" s="499"/>
      <c r="H175" s="499"/>
      <c r="I175" s="499"/>
      <c r="J175" s="499"/>
      <c r="K175" s="499"/>
      <c r="L175" s="499"/>
      <c r="M175" s="499"/>
      <c r="N175" s="112"/>
      <c r="O175" s="500"/>
      <c r="P175" s="113"/>
      <c r="Q175" s="104"/>
      <c r="R175" s="499"/>
      <c r="S175" s="499"/>
      <c r="T175" s="499"/>
      <c r="U175" s="499"/>
      <c r="V175" s="499"/>
      <c r="W175" s="499"/>
      <c r="X175" s="499"/>
      <c r="Y175" s="499"/>
      <c r="Z175" s="499"/>
      <c r="AA175" s="499"/>
      <c r="AB175" s="499"/>
      <c r="AC175" s="112"/>
      <c r="AD175" s="500"/>
      <c r="AE175" s="113"/>
      <c r="AF175" s="113"/>
      <c r="AG175" s="104"/>
      <c r="AH175" s="113"/>
      <c r="AI175" s="104"/>
    </row>
    <row r="176" spans="1:35" x14ac:dyDescent="0.2">
      <c r="A176" s="104" t="s">
        <v>58</v>
      </c>
      <c r="B176" s="104"/>
      <c r="C176" s="499"/>
      <c r="D176" s="499"/>
      <c r="E176" s="499"/>
      <c r="F176" s="499"/>
      <c r="G176" s="499"/>
      <c r="H176" s="499"/>
      <c r="I176" s="499"/>
      <c r="J176" s="499"/>
      <c r="K176" s="499"/>
      <c r="L176" s="499"/>
      <c r="M176" s="499"/>
      <c r="N176" s="112"/>
      <c r="O176" s="500"/>
      <c r="P176" s="113"/>
      <c r="Q176" s="104"/>
      <c r="R176" s="499"/>
      <c r="S176" s="499"/>
      <c r="T176" s="499"/>
      <c r="U176" s="499"/>
      <c r="V176" s="499"/>
      <c r="W176" s="499"/>
      <c r="X176" s="499"/>
      <c r="Y176" s="499"/>
      <c r="Z176" s="499"/>
      <c r="AA176" s="499"/>
      <c r="AB176" s="499"/>
      <c r="AC176" s="112"/>
      <c r="AD176" s="500"/>
      <c r="AE176" s="113"/>
      <c r="AF176" s="113"/>
      <c r="AG176" s="104"/>
      <c r="AH176" s="113"/>
      <c r="AI176" s="104"/>
    </row>
    <row r="177" spans="1:35" x14ac:dyDescent="0.2">
      <c r="A177" s="104" t="s">
        <v>58</v>
      </c>
      <c r="B177" s="104"/>
      <c r="C177" s="499"/>
      <c r="D177" s="499"/>
      <c r="E177" s="499"/>
      <c r="F177" s="499"/>
      <c r="G177" s="499"/>
      <c r="H177" s="499"/>
      <c r="I177" s="499"/>
      <c r="J177" s="499"/>
      <c r="K177" s="499"/>
      <c r="L177" s="499"/>
      <c r="M177" s="499"/>
      <c r="N177" s="112"/>
      <c r="O177" s="500"/>
      <c r="P177" s="113"/>
      <c r="Q177" s="104"/>
      <c r="R177" s="499"/>
      <c r="S177" s="499"/>
      <c r="T177" s="499"/>
      <c r="U177" s="499"/>
      <c r="V177" s="499"/>
      <c r="W177" s="499"/>
      <c r="X177" s="499"/>
      <c r="Y177" s="499"/>
      <c r="Z177" s="499"/>
      <c r="AA177" s="499"/>
      <c r="AB177" s="499"/>
      <c r="AC177" s="112"/>
      <c r="AD177" s="500"/>
      <c r="AE177" s="113"/>
      <c r="AF177" s="113"/>
      <c r="AG177" s="104"/>
      <c r="AH177" s="113"/>
      <c r="AI177" s="104"/>
    </row>
    <row r="178" spans="1:35" x14ac:dyDescent="0.2">
      <c r="A178" s="104" t="s">
        <v>60</v>
      </c>
      <c r="B178" s="104"/>
      <c r="C178" s="499"/>
      <c r="D178" s="499"/>
      <c r="E178" s="499"/>
      <c r="F178" s="499"/>
      <c r="G178" s="499"/>
      <c r="H178" s="499"/>
      <c r="I178" s="499"/>
      <c r="J178" s="499"/>
      <c r="K178" s="499"/>
      <c r="L178" s="499"/>
      <c r="M178" s="499"/>
      <c r="N178" s="112"/>
      <c r="O178" s="500"/>
      <c r="P178" s="113"/>
      <c r="Q178" s="104"/>
      <c r="R178" s="499"/>
      <c r="S178" s="499"/>
      <c r="T178" s="499"/>
      <c r="U178" s="499"/>
      <c r="V178" s="499"/>
      <c r="W178" s="499"/>
      <c r="X178" s="499"/>
      <c r="Y178" s="499"/>
      <c r="Z178" s="499"/>
      <c r="AA178" s="499"/>
      <c r="AB178" s="499"/>
      <c r="AC178" s="112"/>
      <c r="AD178" s="500"/>
      <c r="AE178" s="113"/>
      <c r="AF178" s="113"/>
      <c r="AG178" s="104"/>
      <c r="AH178" s="113"/>
      <c r="AI178" s="104"/>
    </row>
    <row r="179" spans="1:35" x14ac:dyDescent="0.2">
      <c r="A179" s="104" t="s">
        <v>58</v>
      </c>
      <c r="B179" s="104"/>
      <c r="C179" s="499"/>
      <c r="D179" s="499"/>
      <c r="E179" s="499"/>
      <c r="F179" s="499"/>
      <c r="G179" s="499"/>
      <c r="H179" s="499"/>
      <c r="I179" s="499"/>
      <c r="J179" s="499"/>
      <c r="K179" s="499"/>
      <c r="L179" s="499"/>
      <c r="M179" s="499"/>
      <c r="N179" s="112"/>
      <c r="O179" s="500"/>
      <c r="P179" s="113"/>
      <c r="Q179" s="104"/>
      <c r="R179" s="499"/>
      <c r="S179" s="499"/>
      <c r="T179" s="499"/>
      <c r="U179" s="499"/>
      <c r="V179" s="499"/>
      <c r="W179" s="499"/>
      <c r="X179" s="499"/>
      <c r="Y179" s="499"/>
      <c r="Z179" s="499"/>
      <c r="AA179" s="499"/>
      <c r="AB179" s="499"/>
      <c r="AC179" s="112"/>
      <c r="AD179" s="500"/>
      <c r="AE179" s="113"/>
      <c r="AF179" s="113"/>
      <c r="AG179" s="104"/>
      <c r="AH179" s="113"/>
      <c r="AI179" s="104"/>
    </row>
    <row r="180" spans="1:35" x14ac:dyDescent="0.2">
      <c r="A180" s="104" t="s">
        <v>58</v>
      </c>
      <c r="B180" s="104"/>
      <c r="C180" s="499"/>
      <c r="D180" s="499"/>
      <c r="E180" s="499"/>
      <c r="F180" s="499"/>
      <c r="G180" s="499"/>
      <c r="H180" s="499"/>
      <c r="I180" s="499"/>
      <c r="J180" s="499"/>
      <c r="K180" s="499"/>
      <c r="L180" s="499"/>
      <c r="M180" s="499"/>
      <c r="N180" s="112"/>
      <c r="O180" s="500"/>
      <c r="P180" s="113"/>
      <c r="Q180" s="104"/>
      <c r="R180" s="499"/>
      <c r="S180" s="499"/>
      <c r="T180" s="499"/>
      <c r="U180" s="499"/>
      <c r="V180" s="499"/>
      <c r="W180" s="499"/>
      <c r="X180" s="499"/>
      <c r="Y180" s="499"/>
      <c r="Z180" s="499"/>
      <c r="AA180" s="499"/>
      <c r="AB180" s="499"/>
      <c r="AC180" s="112"/>
      <c r="AD180" s="500"/>
      <c r="AE180" s="113"/>
      <c r="AF180" s="113"/>
      <c r="AG180" s="104"/>
      <c r="AH180" s="113"/>
      <c r="AI180" s="104"/>
    </row>
    <row r="181" spans="1:35" x14ac:dyDescent="0.2">
      <c r="A181" s="104" t="s">
        <v>61</v>
      </c>
      <c r="B181" s="104"/>
      <c r="C181" s="499"/>
      <c r="D181" s="499"/>
      <c r="E181" s="499"/>
      <c r="F181" s="499"/>
      <c r="G181" s="499"/>
      <c r="H181" s="499"/>
      <c r="I181" s="499"/>
      <c r="J181" s="499"/>
      <c r="K181" s="499"/>
      <c r="L181" s="499"/>
      <c r="M181" s="499"/>
      <c r="N181" s="112"/>
      <c r="O181" s="500"/>
      <c r="P181" s="113"/>
      <c r="Q181" s="104"/>
      <c r="R181" s="499"/>
      <c r="S181" s="499"/>
      <c r="T181" s="499"/>
      <c r="U181" s="499"/>
      <c r="V181" s="499"/>
      <c r="W181" s="499"/>
      <c r="X181" s="499"/>
      <c r="Y181" s="499"/>
      <c r="Z181" s="499"/>
      <c r="AA181" s="499"/>
      <c r="AB181" s="499"/>
      <c r="AC181" s="112"/>
      <c r="AD181" s="500"/>
      <c r="AE181" s="113"/>
      <c r="AF181" s="113"/>
      <c r="AG181" s="104"/>
      <c r="AH181" s="113"/>
      <c r="AI181" s="104"/>
    </row>
    <row r="182" spans="1:35" x14ac:dyDescent="0.2">
      <c r="A182" s="104" t="s">
        <v>58</v>
      </c>
      <c r="B182" s="104"/>
      <c r="C182" s="499"/>
      <c r="D182" s="499"/>
      <c r="E182" s="499"/>
      <c r="F182" s="499"/>
      <c r="G182" s="499"/>
      <c r="H182" s="499"/>
      <c r="I182" s="499"/>
      <c r="J182" s="499"/>
      <c r="K182" s="499"/>
      <c r="L182" s="499"/>
      <c r="M182" s="499"/>
      <c r="N182" s="112"/>
      <c r="O182" s="500"/>
      <c r="P182" s="113"/>
      <c r="Q182" s="104"/>
      <c r="R182" s="499"/>
      <c r="S182" s="499"/>
      <c r="T182" s="499"/>
      <c r="U182" s="499"/>
      <c r="V182" s="499"/>
      <c r="W182" s="499"/>
      <c r="X182" s="499"/>
      <c r="Y182" s="499"/>
      <c r="Z182" s="499"/>
      <c r="AA182" s="499"/>
      <c r="AB182" s="499"/>
      <c r="AC182" s="112"/>
      <c r="AD182" s="500"/>
      <c r="AE182" s="113"/>
      <c r="AF182" s="113"/>
      <c r="AG182" s="104"/>
      <c r="AH182" s="113"/>
      <c r="AI182" s="104"/>
    </row>
    <row r="183" spans="1:35" x14ac:dyDescent="0.2">
      <c r="A183" s="104" t="s">
        <v>58</v>
      </c>
      <c r="B183" s="104"/>
      <c r="C183" s="499"/>
      <c r="D183" s="499"/>
      <c r="E183" s="499"/>
      <c r="F183" s="499"/>
      <c r="G183" s="499"/>
      <c r="H183" s="499"/>
      <c r="I183" s="499"/>
      <c r="J183" s="499"/>
      <c r="K183" s="499"/>
      <c r="L183" s="499"/>
      <c r="M183" s="499"/>
      <c r="N183" s="112"/>
      <c r="O183" s="500"/>
      <c r="P183" s="113"/>
      <c r="Q183" s="104"/>
      <c r="R183" s="499"/>
      <c r="S183" s="499"/>
      <c r="T183" s="499"/>
      <c r="U183" s="499"/>
      <c r="V183" s="499"/>
      <c r="W183" s="499"/>
      <c r="X183" s="499"/>
      <c r="Y183" s="499"/>
      <c r="Z183" s="499"/>
      <c r="AA183" s="499"/>
      <c r="AB183" s="499"/>
      <c r="AC183" s="112"/>
      <c r="AD183" s="500"/>
      <c r="AE183" s="113"/>
      <c r="AF183" s="113"/>
      <c r="AG183" s="104"/>
      <c r="AH183" s="113"/>
      <c r="AI183" s="104"/>
    </row>
    <row r="184" spans="1:35" x14ac:dyDescent="0.2">
      <c r="A184" s="104" t="s">
        <v>62</v>
      </c>
      <c r="B184" s="104"/>
      <c r="C184" s="499"/>
      <c r="D184" s="499"/>
      <c r="E184" s="499"/>
      <c r="F184" s="499"/>
      <c r="G184" s="499"/>
      <c r="H184" s="499"/>
      <c r="I184" s="499"/>
      <c r="J184" s="499"/>
      <c r="K184" s="499"/>
      <c r="L184" s="499"/>
      <c r="M184" s="499"/>
      <c r="N184" s="112"/>
      <c r="O184" s="500"/>
      <c r="P184" s="113"/>
      <c r="Q184" s="104"/>
      <c r="R184" s="499"/>
      <c r="S184" s="499"/>
      <c r="T184" s="499"/>
      <c r="U184" s="499"/>
      <c r="V184" s="499"/>
      <c r="W184" s="499"/>
      <c r="X184" s="499"/>
      <c r="Y184" s="499"/>
      <c r="Z184" s="499"/>
      <c r="AA184" s="499"/>
      <c r="AB184" s="499"/>
      <c r="AC184" s="112"/>
      <c r="AD184" s="500"/>
      <c r="AE184" s="113"/>
      <c r="AF184" s="113"/>
      <c r="AG184" s="104"/>
      <c r="AH184" s="113"/>
      <c r="AI184" s="104"/>
    </row>
    <row r="185" spans="1:35" x14ac:dyDescent="0.2">
      <c r="A185" s="104" t="s">
        <v>58</v>
      </c>
      <c r="B185" s="104"/>
      <c r="C185" s="499"/>
      <c r="D185" s="499"/>
      <c r="E185" s="499"/>
      <c r="F185" s="499"/>
      <c r="G185" s="499"/>
      <c r="H185" s="499"/>
      <c r="I185" s="499"/>
      <c r="J185" s="499"/>
      <c r="K185" s="499"/>
      <c r="L185" s="499"/>
      <c r="M185" s="499"/>
      <c r="N185" s="112"/>
      <c r="O185" s="500"/>
      <c r="P185" s="113"/>
      <c r="Q185" s="104"/>
      <c r="R185" s="499"/>
      <c r="S185" s="499"/>
      <c r="T185" s="499"/>
      <c r="U185" s="499"/>
      <c r="V185" s="499"/>
      <c r="W185" s="499"/>
      <c r="X185" s="499"/>
      <c r="Y185" s="499"/>
      <c r="Z185" s="499"/>
      <c r="AA185" s="499"/>
      <c r="AB185" s="499"/>
      <c r="AC185" s="112"/>
      <c r="AD185" s="500"/>
      <c r="AE185" s="113"/>
      <c r="AF185" s="113"/>
      <c r="AG185" s="104"/>
      <c r="AH185" s="113"/>
      <c r="AI185" s="104"/>
    </row>
    <row r="186" spans="1:35" x14ac:dyDescent="0.2">
      <c r="A186" s="104" t="s">
        <v>58</v>
      </c>
      <c r="B186" s="104"/>
      <c r="C186" s="499"/>
      <c r="D186" s="499"/>
      <c r="E186" s="499"/>
      <c r="F186" s="499"/>
      <c r="G186" s="499"/>
      <c r="H186" s="499"/>
      <c r="I186" s="499"/>
      <c r="J186" s="499"/>
      <c r="K186" s="499"/>
      <c r="L186" s="499"/>
      <c r="M186" s="499"/>
      <c r="N186" s="112"/>
      <c r="O186" s="500"/>
      <c r="P186" s="113"/>
      <c r="Q186" s="104"/>
      <c r="R186" s="499"/>
      <c r="S186" s="499"/>
      <c r="T186" s="499"/>
      <c r="U186" s="499"/>
      <c r="V186" s="499"/>
      <c r="W186" s="499"/>
      <c r="X186" s="499"/>
      <c r="Y186" s="499"/>
      <c r="Z186" s="499"/>
      <c r="AA186" s="499"/>
      <c r="AB186" s="499"/>
      <c r="AC186" s="112"/>
      <c r="AD186" s="500"/>
      <c r="AE186" s="113"/>
      <c r="AF186" s="113"/>
      <c r="AG186" s="104"/>
      <c r="AH186" s="113"/>
      <c r="AI186" s="104"/>
    </row>
    <row r="187" spans="1:35" x14ac:dyDescent="0.2">
      <c r="A187" s="104" t="s">
        <v>63</v>
      </c>
      <c r="B187" s="104"/>
      <c r="C187" s="499"/>
      <c r="D187" s="499"/>
      <c r="E187" s="499"/>
      <c r="F187" s="499"/>
      <c r="G187" s="499"/>
      <c r="H187" s="499"/>
      <c r="I187" s="499"/>
      <c r="J187" s="499"/>
      <c r="K187" s="499"/>
      <c r="L187" s="499"/>
      <c r="M187" s="499"/>
      <c r="N187" s="112"/>
      <c r="O187" s="500"/>
      <c r="P187" s="113"/>
      <c r="Q187" s="104"/>
      <c r="R187" s="499"/>
      <c r="S187" s="499"/>
      <c r="T187" s="499"/>
      <c r="U187" s="499"/>
      <c r="V187" s="499"/>
      <c r="W187" s="499"/>
      <c r="X187" s="499"/>
      <c r="Y187" s="499"/>
      <c r="Z187" s="499"/>
      <c r="AA187" s="499"/>
      <c r="AB187" s="499"/>
      <c r="AC187" s="112"/>
      <c r="AD187" s="500"/>
      <c r="AE187" s="113"/>
      <c r="AF187" s="113"/>
      <c r="AG187" s="104"/>
      <c r="AH187" s="113"/>
      <c r="AI187" s="104"/>
    </row>
    <row r="188" spans="1:35" x14ac:dyDescent="0.2">
      <c r="A188" s="104" t="s">
        <v>58</v>
      </c>
      <c r="B188" s="104"/>
      <c r="C188" s="499"/>
      <c r="D188" s="499"/>
      <c r="E188" s="499"/>
      <c r="F188" s="499"/>
      <c r="G188" s="499"/>
      <c r="H188" s="499"/>
      <c r="I188" s="499"/>
      <c r="J188" s="499"/>
      <c r="K188" s="499"/>
      <c r="L188" s="499"/>
      <c r="M188" s="499"/>
      <c r="N188" s="112"/>
      <c r="O188" s="500"/>
      <c r="P188" s="113"/>
      <c r="Q188" s="104"/>
      <c r="R188" s="499"/>
      <c r="S188" s="499"/>
      <c r="T188" s="499"/>
      <c r="U188" s="499"/>
      <c r="V188" s="499"/>
      <c r="W188" s="499"/>
      <c r="X188" s="499"/>
      <c r="Y188" s="499"/>
      <c r="Z188" s="499"/>
      <c r="AA188" s="499"/>
      <c r="AB188" s="499"/>
      <c r="AC188" s="112"/>
      <c r="AD188" s="500"/>
      <c r="AE188" s="113"/>
      <c r="AF188" s="113"/>
      <c r="AG188" s="104"/>
      <c r="AH188" s="113"/>
      <c r="AI188" s="104"/>
    </row>
    <row r="189" spans="1:35" x14ac:dyDescent="0.2">
      <c r="A189" s="104" t="s">
        <v>58</v>
      </c>
      <c r="B189" s="104"/>
      <c r="C189" s="499"/>
      <c r="D189" s="499"/>
      <c r="E189" s="499"/>
      <c r="F189" s="499"/>
      <c r="G189" s="499"/>
      <c r="H189" s="499"/>
      <c r="I189" s="499"/>
      <c r="J189" s="499"/>
      <c r="K189" s="499"/>
      <c r="L189" s="499"/>
      <c r="M189" s="499"/>
      <c r="N189" s="112"/>
      <c r="O189" s="500"/>
      <c r="P189" s="113"/>
      <c r="Q189" s="104"/>
      <c r="R189" s="499"/>
      <c r="S189" s="499"/>
      <c r="T189" s="499"/>
      <c r="U189" s="499"/>
      <c r="V189" s="499"/>
      <c r="W189" s="499"/>
      <c r="X189" s="499"/>
      <c r="Y189" s="499"/>
      <c r="Z189" s="499"/>
      <c r="AA189" s="499"/>
      <c r="AB189" s="499"/>
      <c r="AC189" s="112"/>
      <c r="AD189" s="500"/>
      <c r="AE189" s="113"/>
      <c r="AF189" s="113"/>
      <c r="AG189" s="104"/>
      <c r="AH189" s="113"/>
      <c r="AI189" s="104"/>
    </row>
    <row r="190" spans="1:35" x14ac:dyDescent="0.2">
      <c r="A190" s="104" t="s">
        <v>64</v>
      </c>
      <c r="B190" s="104"/>
      <c r="C190" s="499"/>
      <c r="D190" s="499"/>
      <c r="E190" s="499"/>
      <c r="F190" s="499"/>
      <c r="G190" s="499"/>
      <c r="H190" s="499"/>
      <c r="I190" s="499"/>
      <c r="J190" s="499"/>
      <c r="K190" s="499"/>
      <c r="L190" s="499"/>
      <c r="M190" s="499"/>
      <c r="N190" s="112"/>
      <c r="O190" s="500"/>
      <c r="P190" s="113"/>
      <c r="Q190" s="104"/>
      <c r="R190" s="499"/>
      <c r="S190" s="499"/>
      <c r="T190" s="499"/>
      <c r="U190" s="499"/>
      <c r="V190" s="499"/>
      <c r="W190" s="499"/>
      <c r="X190" s="499"/>
      <c r="Y190" s="499"/>
      <c r="Z190" s="499"/>
      <c r="AA190" s="499"/>
      <c r="AB190" s="499"/>
      <c r="AC190" s="112"/>
      <c r="AD190" s="500"/>
      <c r="AE190" s="113"/>
      <c r="AF190" s="113"/>
      <c r="AG190" s="104"/>
      <c r="AH190" s="113"/>
      <c r="AI190" s="104"/>
    </row>
    <row r="191" spans="1:35" x14ac:dyDescent="0.2">
      <c r="A191" s="104" t="s">
        <v>58</v>
      </c>
      <c r="B191" s="104"/>
      <c r="C191" s="499"/>
      <c r="D191" s="499"/>
      <c r="E191" s="499"/>
      <c r="F191" s="499"/>
      <c r="G191" s="499"/>
      <c r="H191" s="499"/>
      <c r="I191" s="499"/>
      <c r="J191" s="499"/>
      <c r="K191" s="499"/>
      <c r="L191" s="499"/>
      <c r="M191" s="499"/>
      <c r="N191" s="112"/>
      <c r="O191" s="500"/>
      <c r="P191" s="113"/>
      <c r="Q191" s="104"/>
      <c r="R191" s="499"/>
      <c r="S191" s="499"/>
      <c r="T191" s="499"/>
      <c r="U191" s="499"/>
      <c r="V191" s="499"/>
      <c r="W191" s="499"/>
      <c r="X191" s="499"/>
      <c r="Y191" s="499"/>
      <c r="Z191" s="499"/>
      <c r="AA191" s="499"/>
      <c r="AB191" s="499"/>
      <c r="AC191" s="112"/>
      <c r="AD191" s="500"/>
      <c r="AE191" s="113"/>
      <c r="AF191" s="113"/>
      <c r="AG191" s="104"/>
      <c r="AH191" s="113"/>
      <c r="AI191" s="104"/>
    </row>
    <row r="192" spans="1:35" x14ac:dyDescent="0.2">
      <c r="A192" s="104" t="s">
        <v>58</v>
      </c>
      <c r="B192" s="104"/>
      <c r="C192" s="499"/>
      <c r="D192" s="499"/>
      <c r="E192" s="499"/>
      <c r="F192" s="499"/>
      <c r="G192" s="499"/>
      <c r="H192" s="499"/>
      <c r="I192" s="499"/>
      <c r="J192" s="499"/>
      <c r="K192" s="499"/>
      <c r="L192" s="499"/>
      <c r="M192" s="499"/>
      <c r="N192" s="112"/>
      <c r="O192" s="500"/>
      <c r="P192" s="113"/>
      <c r="Q192" s="104"/>
      <c r="R192" s="499"/>
      <c r="S192" s="499"/>
      <c r="T192" s="499"/>
      <c r="U192" s="499"/>
      <c r="V192" s="499"/>
      <c r="W192" s="499"/>
      <c r="X192" s="499"/>
      <c r="Y192" s="499"/>
      <c r="Z192" s="499"/>
      <c r="AA192" s="499"/>
      <c r="AB192" s="499"/>
      <c r="AC192" s="112"/>
      <c r="AD192" s="500"/>
      <c r="AE192" s="113"/>
      <c r="AF192" s="113"/>
      <c r="AG192" s="104"/>
      <c r="AH192" s="113"/>
      <c r="AI192" s="104"/>
    </row>
    <row r="193" spans="1:35" x14ac:dyDescent="0.2">
      <c r="A193" s="104" t="s">
        <v>65</v>
      </c>
      <c r="B193" s="104"/>
      <c r="C193" s="499"/>
      <c r="D193" s="499"/>
      <c r="E193" s="499"/>
      <c r="F193" s="499"/>
      <c r="G193" s="499"/>
      <c r="H193" s="499"/>
      <c r="I193" s="499"/>
      <c r="J193" s="499"/>
      <c r="K193" s="499"/>
      <c r="L193" s="499"/>
      <c r="M193" s="499"/>
      <c r="N193" s="112"/>
      <c r="O193" s="500"/>
      <c r="P193" s="113"/>
      <c r="Q193" s="104"/>
      <c r="R193" s="499"/>
      <c r="S193" s="499"/>
      <c r="T193" s="499"/>
      <c r="U193" s="499"/>
      <c r="V193" s="499"/>
      <c r="W193" s="499"/>
      <c r="X193" s="499"/>
      <c r="Y193" s="499"/>
      <c r="Z193" s="499"/>
      <c r="AA193" s="499"/>
      <c r="AB193" s="499"/>
      <c r="AC193" s="112"/>
      <c r="AD193" s="500"/>
      <c r="AE193" s="113"/>
      <c r="AF193" s="113"/>
      <c r="AG193" s="104"/>
      <c r="AH193" s="113"/>
      <c r="AI193" s="104"/>
    </row>
    <row r="194" spans="1:35" x14ac:dyDescent="0.2">
      <c r="A194" s="104" t="s">
        <v>58</v>
      </c>
      <c r="B194" s="104"/>
      <c r="C194" s="499"/>
      <c r="D194" s="499"/>
      <c r="E194" s="499"/>
      <c r="F194" s="499"/>
      <c r="G194" s="499"/>
      <c r="H194" s="499"/>
      <c r="I194" s="499"/>
      <c r="J194" s="499"/>
      <c r="K194" s="499"/>
      <c r="L194" s="499"/>
      <c r="M194" s="499"/>
      <c r="N194" s="112"/>
      <c r="O194" s="500"/>
      <c r="P194" s="113"/>
      <c r="Q194" s="104"/>
      <c r="R194" s="499"/>
      <c r="S194" s="499"/>
      <c r="T194" s="499"/>
      <c r="U194" s="499"/>
      <c r="V194" s="499"/>
      <c r="W194" s="499"/>
      <c r="X194" s="499"/>
      <c r="Y194" s="499"/>
      <c r="Z194" s="499"/>
      <c r="AA194" s="499"/>
      <c r="AB194" s="499"/>
      <c r="AC194" s="112"/>
      <c r="AD194" s="500"/>
      <c r="AE194" s="113"/>
      <c r="AF194" s="113"/>
      <c r="AG194" s="104"/>
      <c r="AH194" s="113"/>
      <c r="AI194" s="104"/>
    </row>
    <row r="195" spans="1:35" x14ac:dyDescent="0.2">
      <c r="A195" s="104" t="s">
        <v>58</v>
      </c>
      <c r="B195" s="104"/>
      <c r="C195" s="499"/>
      <c r="D195" s="499"/>
      <c r="E195" s="499"/>
      <c r="F195" s="499"/>
      <c r="G195" s="499"/>
      <c r="H195" s="499"/>
      <c r="I195" s="499"/>
      <c r="J195" s="499"/>
      <c r="K195" s="499"/>
      <c r="L195" s="499"/>
      <c r="M195" s="499"/>
      <c r="N195" s="112"/>
      <c r="O195" s="500"/>
      <c r="P195" s="113"/>
      <c r="Q195" s="104"/>
      <c r="R195" s="499"/>
      <c r="S195" s="499"/>
      <c r="T195" s="499"/>
      <c r="U195" s="499"/>
      <c r="V195" s="499"/>
      <c r="W195" s="499"/>
      <c r="X195" s="499"/>
      <c r="Y195" s="499"/>
      <c r="Z195" s="499"/>
      <c r="AA195" s="499"/>
      <c r="AB195" s="499"/>
      <c r="AC195" s="112"/>
      <c r="AD195" s="500"/>
      <c r="AE195" s="113"/>
      <c r="AF195" s="113"/>
      <c r="AG195" s="104"/>
      <c r="AH195" s="113"/>
      <c r="AI195" s="104"/>
    </row>
    <row r="196" spans="1:35" x14ac:dyDescent="0.2">
      <c r="A196" s="104" t="s">
        <v>66</v>
      </c>
      <c r="B196" s="104"/>
      <c r="C196" s="499"/>
      <c r="D196" s="499"/>
      <c r="E196" s="499"/>
      <c r="F196" s="499"/>
      <c r="G196" s="499"/>
      <c r="H196" s="499"/>
      <c r="I196" s="499"/>
      <c r="J196" s="499"/>
      <c r="K196" s="499"/>
      <c r="L196" s="499"/>
      <c r="M196" s="499"/>
      <c r="N196" s="112"/>
      <c r="O196" s="500"/>
      <c r="P196" s="113"/>
      <c r="Q196" s="104"/>
      <c r="R196" s="499"/>
      <c r="S196" s="499"/>
      <c r="T196" s="499"/>
      <c r="U196" s="499"/>
      <c r="V196" s="499"/>
      <c r="W196" s="499"/>
      <c r="X196" s="499"/>
      <c r="Y196" s="499"/>
      <c r="Z196" s="499"/>
      <c r="AA196" s="499"/>
      <c r="AB196" s="499"/>
      <c r="AC196" s="112"/>
      <c r="AD196" s="500"/>
      <c r="AE196" s="113"/>
      <c r="AF196" s="113"/>
      <c r="AG196" s="104"/>
      <c r="AH196" s="113"/>
      <c r="AI196" s="104"/>
    </row>
    <row r="197" spans="1:35" x14ac:dyDescent="0.2">
      <c r="A197" s="104" t="s">
        <v>58</v>
      </c>
      <c r="B197" s="104"/>
      <c r="C197" s="499"/>
      <c r="D197" s="499"/>
      <c r="E197" s="499"/>
      <c r="F197" s="499"/>
      <c r="G197" s="499"/>
      <c r="H197" s="499"/>
      <c r="I197" s="499"/>
      <c r="J197" s="499"/>
      <c r="K197" s="499"/>
      <c r="L197" s="499"/>
      <c r="M197" s="499"/>
      <c r="N197" s="112"/>
      <c r="O197" s="500"/>
      <c r="P197" s="113"/>
      <c r="Q197" s="104"/>
      <c r="R197" s="499"/>
      <c r="S197" s="499"/>
      <c r="T197" s="499"/>
      <c r="U197" s="499"/>
      <c r="V197" s="499"/>
      <c r="W197" s="499"/>
      <c r="X197" s="499"/>
      <c r="Y197" s="499"/>
      <c r="Z197" s="499"/>
      <c r="AA197" s="499"/>
      <c r="AB197" s="499"/>
      <c r="AC197" s="112"/>
      <c r="AD197" s="500"/>
      <c r="AE197" s="113"/>
      <c r="AF197" s="113"/>
      <c r="AG197" s="104"/>
      <c r="AH197" s="113"/>
      <c r="AI197" s="104"/>
    </row>
    <row r="198" spans="1:35" x14ac:dyDescent="0.2">
      <c r="A198" s="104" t="s">
        <v>58</v>
      </c>
      <c r="B198" s="104"/>
      <c r="C198" s="499"/>
      <c r="D198" s="499"/>
      <c r="E198" s="499"/>
      <c r="F198" s="499"/>
      <c r="G198" s="499"/>
      <c r="H198" s="499"/>
      <c r="I198" s="499"/>
      <c r="J198" s="499"/>
      <c r="K198" s="499"/>
      <c r="L198" s="499"/>
      <c r="M198" s="499"/>
      <c r="N198" s="112"/>
      <c r="O198" s="500"/>
      <c r="P198" s="113"/>
      <c r="Q198" s="104"/>
      <c r="R198" s="499"/>
      <c r="S198" s="499"/>
      <c r="T198" s="499"/>
      <c r="U198" s="499"/>
      <c r="V198" s="499"/>
      <c r="W198" s="499"/>
      <c r="X198" s="499"/>
      <c r="Y198" s="499"/>
      <c r="Z198" s="499"/>
      <c r="AA198" s="499"/>
      <c r="AB198" s="499"/>
      <c r="AC198" s="112"/>
      <c r="AD198" s="500"/>
      <c r="AE198" s="113"/>
      <c r="AF198" s="113"/>
      <c r="AG198" s="104"/>
      <c r="AH198" s="113"/>
      <c r="AI198" s="104"/>
    </row>
    <row r="199" spans="1:35" x14ac:dyDescent="0.2">
      <c r="A199" s="104" t="s">
        <v>67</v>
      </c>
      <c r="B199" s="104"/>
      <c r="C199" s="499"/>
      <c r="D199" s="499"/>
      <c r="E199" s="499"/>
      <c r="F199" s="499"/>
      <c r="G199" s="499"/>
      <c r="H199" s="499"/>
      <c r="I199" s="499"/>
      <c r="J199" s="499"/>
      <c r="K199" s="499"/>
      <c r="L199" s="499"/>
      <c r="M199" s="499"/>
      <c r="N199" s="112"/>
      <c r="O199" s="500"/>
      <c r="P199" s="113"/>
      <c r="Q199" s="104"/>
      <c r="R199" s="499"/>
      <c r="S199" s="499"/>
      <c r="T199" s="499"/>
      <c r="U199" s="499"/>
      <c r="V199" s="499"/>
      <c r="W199" s="499"/>
      <c r="X199" s="499"/>
      <c r="Y199" s="499"/>
      <c r="Z199" s="499"/>
      <c r="AA199" s="499"/>
      <c r="AB199" s="499"/>
      <c r="AC199" s="112"/>
      <c r="AD199" s="500"/>
      <c r="AE199" s="113"/>
      <c r="AF199" s="113"/>
      <c r="AG199" s="104"/>
      <c r="AH199" s="113"/>
      <c r="AI199" s="104"/>
    </row>
    <row r="200" spans="1:35" x14ac:dyDescent="0.2">
      <c r="A200" s="104" t="s">
        <v>58</v>
      </c>
      <c r="B200" s="104"/>
      <c r="C200" s="499"/>
      <c r="D200" s="499"/>
      <c r="E200" s="499"/>
      <c r="F200" s="499"/>
      <c r="G200" s="499"/>
      <c r="H200" s="499"/>
      <c r="I200" s="499"/>
      <c r="J200" s="499"/>
      <c r="K200" s="499"/>
      <c r="L200" s="499"/>
      <c r="M200" s="499"/>
      <c r="N200" s="112"/>
      <c r="O200" s="500"/>
      <c r="P200" s="113"/>
      <c r="Q200" s="104"/>
      <c r="R200" s="499"/>
      <c r="S200" s="499"/>
      <c r="T200" s="499"/>
      <c r="U200" s="499"/>
      <c r="V200" s="499"/>
      <c r="W200" s="499"/>
      <c r="X200" s="499"/>
      <c r="Y200" s="499"/>
      <c r="Z200" s="499"/>
      <c r="AA200" s="499"/>
      <c r="AB200" s="499"/>
      <c r="AC200" s="112"/>
      <c r="AD200" s="500"/>
      <c r="AE200" s="113"/>
      <c r="AF200" s="113"/>
      <c r="AG200" s="104"/>
      <c r="AH200" s="113"/>
      <c r="AI200" s="104"/>
    </row>
    <row r="201" spans="1:35" x14ac:dyDescent="0.2">
      <c r="A201" s="104" t="s">
        <v>58</v>
      </c>
      <c r="B201" s="104"/>
      <c r="C201" s="499"/>
      <c r="D201" s="499"/>
      <c r="E201" s="499"/>
      <c r="F201" s="499"/>
      <c r="G201" s="499"/>
      <c r="H201" s="499"/>
      <c r="I201" s="499"/>
      <c r="J201" s="499"/>
      <c r="K201" s="499"/>
      <c r="L201" s="499"/>
      <c r="M201" s="499"/>
      <c r="N201" s="112"/>
      <c r="O201" s="500"/>
      <c r="P201" s="113"/>
      <c r="Q201" s="104"/>
      <c r="R201" s="499"/>
      <c r="S201" s="499"/>
      <c r="T201" s="499"/>
      <c r="U201" s="499"/>
      <c r="V201" s="499"/>
      <c r="W201" s="499"/>
      <c r="X201" s="499"/>
      <c r="Y201" s="499"/>
      <c r="Z201" s="499"/>
      <c r="AA201" s="499"/>
      <c r="AB201" s="499"/>
      <c r="AC201" s="112"/>
      <c r="AD201" s="500"/>
      <c r="AE201" s="113"/>
      <c r="AF201" s="113"/>
      <c r="AG201" s="104"/>
      <c r="AH201" s="113"/>
      <c r="AI201" s="104"/>
    </row>
    <row r="202" spans="1:35" x14ac:dyDescent="0.2">
      <c r="A202" s="104" t="s">
        <v>26</v>
      </c>
      <c r="B202" s="104"/>
      <c r="C202" s="499"/>
      <c r="D202" s="499"/>
      <c r="E202" s="499"/>
      <c r="F202" s="499"/>
      <c r="G202" s="499"/>
      <c r="H202" s="499"/>
      <c r="I202" s="499"/>
      <c r="J202" s="499"/>
      <c r="K202" s="499"/>
      <c r="L202" s="499"/>
      <c r="M202" s="499"/>
      <c r="N202" s="112"/>
      <c r="O202" s="500"/>
      <c r="P202" s="113"/>
      <c r="Q202" s="104"/>
      <c r="R202" s="499"/>
      <c r="S202" s="499"/>
      <c r="T202" s="499"/>
      <c r="U202" s="499"/>
      <c r="V202" s="499"/>
      <c r="W202" s="499"/>
      <c r="X202" s="499"/>
      <c r="Y202" s="499"/>
      <c r="Z202" s="499"/>
      <c r="AA202" s="499"/>
      <c r="AB202" s="499"/>
      <c r="AC202" s="112"/>
      <c r="AD202" s="500"/>
      <c r="AE202" s="113"/>
      <c r="AF202" s="113"/>
      <c r="AG202" s="104"/>
      <c r="AH202" s="113"/>
      <c r="AI202" s="104"/>
    </row>
    <row r="203" spans="1:35" x14ac:dyDescent="0.2">
      <c r="A203" s="104" t="s">
        <v>68</v>
      </c>
      <c r="B203" s="104"/>
      <c r="C203" s="499"/>
      <c r="D203" s="499"/>
      <c r="E203" s="499"/>
      <c r="F203" s="499"/>
      <c r="G203" s="499"/>
      <c r="H203" s="499"/>
      <c r="I203" s="499"/>
      <c r="J203" s="499"/>
      <c r="K203" s="499"/>
      <c r="L203" s="499"/>
      <c r="M203" s="499"/>
      <c r="N203" s="112"/>
      <c r="O203" s="500"/>
      <c r="P203" s="113"/>
      <c r="Q203" s="104"/>
      <c r="R203" s="499"/>
      <c r="S203" s="499"/>
      <c r="T203" s="499"/>
      <c r="U203" s="499"/>
      <c r="V203" s="499"/>
      <c r="W203" s="499"/>
      <c r="X203" s="499"/>
      <c r="Y203" s="499"/>
      <c r="Z203" s="499"/>
      <c r="AA203" s="499"/>
      <c r="AB203" s="499"/>
      <c r="AC203" s="112"/>
      <c r="AD203" s="500"/>
      <c r="AE203" s="113"/>
      <c r="AF203" s="113"/>
      <c r="AG203" s="104"/>
      <c r="AH203" s="113"/>
      <c r="AI203" s="104"/>
    </row>
    <row r="204" spans="1:35" x14ac:dyDescent="0.2">
      <c r="A204" s="104" t="s">
        <v>69</v>
      </c>
      <c r="B204" s="104"/>
      <c r="C204" s="499"/>
      <c r="D204" s="499"/>
      <c r="E204" s="499"/>
      <c r="F204" s="499"/>
      <c r="G204" s="499"/>
      <c r="H204" s="499"/>
      <c r="I204" s="499"/>
      <c r="J204" s="499"/>
      <c r="K204" s="499"/>
      <c r="L204" s="499"/>
      <c r="M204" s="499"/>
      <c r="N204" s="112"/>
      <c r="O204" s="500"/>
      <c r="P204" s="113"/>
      <c r="Q204" s="104"/>
      <c r="R204" s="499"/>
      <c r="S204" s="499"/>
      <c r="T204" s="499"/>
      <c r="U204" s="499"/>
      <c r="V204" s="499"/>
      <c r="W204" s="499"/>
      <c r="X204" s="499"/>
      <c r="Y204" s="499"/>
      <c r="Z204" s="499"/>
      <c r="AA204" s="499"/>
      <c r="AB204" s="499"/>
      <c r="AC204" s="112"/>
      <c r="AD204" s="500"/>
      <c r="AE204" s="113"/>
      <c r="AF204" s="113"/>
      <c r="AG204" s="104"/>
      <c r="AH204" s="113"/>
      <c r="AI204" s="104"/>
    </row>
    <row r="205" spans="1:35" x14ac:dyDescent="0.2">
      <c r="A205" s="104" t="s">
        <v>69</v>
      </c>
      <c r="B205" s="104"/>
      <c r="C205" s="499"/>
      <c r="D205" s="499"/>
      <c r="E205" s="499"/>
      <c r="F205" s="499"/>
      <c r="G205" s="499"/>
      <c r="H205" s="499"/>
      <c r="I205" s="499"/>
      <c r="J205" s="499"/>
      <c r="K205" s="499"/>
      <c r="L205" s="499"/>
      <c r="M205" s="499"/>
      <c r="N205" s="112"/>
      <c r="O205" s="500"/>
      <c r="P205" s="113"/>
      <c r="Q205" s="104"/>
      <c r="R205" s="499"/>
      <c r="S205" s="499"/>
      <c r="T205" s="499"/>
      <c r="U205" s="499"/>
      <c r="V205" s="499"/>
      <c r="W205" s="499"/>
      <c r="X205" s="499"/>
      <c r="Y205" s="499"/>
      <c r="Z205" s="499"/>
      <c r="AA205" s="499"/>
      <c r="AB205" s="499"/>
      <c r="AC205" s="112"/>
      <c r="AD205" s="500"/>
      <c r="AE205" s="113"/>
      <c r="AF205" s="113"/>
      <c r="AG205" s="104"/>
      <c r="AH205" s="113"/>
      <c r="AI205" s="104"/>
    </row>
    <row r="206" spans="1:35" x14ac:dyDescent="0.2">
      <c r="A206" s="104" t="s">
        <v>70</v>
      </c>
      <c r="B206" s="104"/>
      <c r="C206" s="499"/>
      <c r="D206" s="499"/>
      <c r="E206" s="499"/>
      <c r="F206" s="499"/>
      <c r="G206" s="499"/>
      <c r="H206" s="499"/>
      <c r="I206" s="499"/>
      <c r="J206" s="499"/>
      <c r="K206" s="499"/>
      <c r="L206" s="499"/>
      <c r="M206" s="499"/>
      <c r="N206" s="112"/>
      <c r="O206" s="500"/>
      <c r="P206" s="113"/>
      <c r="Q206" s="104"/>
      <c r="R206" s="499"/>
      <c r="S206" s="499"/>
      <c r="T206" s="499"/>
      <c r="U206" s="499"/>
      <c r="V206" s="499"/>
      <c r="W206" s="499"/>
      <c r="X206" s="499"/>
      <c r="Y206" s="499"/>
      <c r="Z206" s="499"/>
      <c r="AA206" s="499"/>
      <c r="AB206" s="499"/>
      <c r="AC206" s="112"/>
      <c r="AD206" s="500"/>
      <c r="AE206" s="113"/>
      <c r="AF206" s="113"/>
      <c r="AG206" s="104"/>
      <c r="AH206" s="113"/>
      <c r="AI206" s="104"/>
    </row>
    <row r="207" spans="1:35" x14ac:dyDescent="0.2">
      <c r="A207" s="104" t="s">
        <v>69</v>
      </c>
      <c r="B207" s="104"/>
      <c r="C207" s="499"/>
      <c r="D207" s="499"/>
      <c r="E207" s="499"/>
      <c r="F207" s="499"/>
      <c r="G207" s="499"/>
      <c r="H207" s="499"/>
      <c r="I207" s="499"/>
      <c r="J207" s="499"/>
      <c r="K207" s="499"/>
      <c r="L207" s="499"/>
      <c r="M207" s="499"/>
      <c r="N207" s="112"/>
      <c r="O207" s="500"/>
      <c r="P207" s="113"/>
      <c r="Q207" s="104"/>
      <c r="R207" s="499"/>
      <c r="S207" s="499"/>
      <c r="T207" s="499"/>
      <c r="U207" s="499"/>
      <c r="V207" s="499"/>
      <c r="W207" s="499"/>
      <c r="X207" s="499"/>
      <c r="Y207" s="499"/>
      <c r="Z207" s="499"/>
      <c r="AA207" s="499"/>
      <c r="AB207" s="499"/>
      <c r="AC207" s="112"/>
      <c r="AD207" s="500"/>
      <c r="AE207" s="113"/>
      <c r="AF207" s="113"/>
      <c r="AG207" s="104"/>
      <c r="AH207" s="113"/>
      <c r="AI207" s="104"/>
    </row>
    <row r="208" spans="1:35" x14ac:dyDescent="0.2">
      <c r="A208" s="104" t="s">
        <v>71</v>
      </c>
      <c r="B208" s="104"/>
      <c r="C208" s="499"/>
      <c r="D208" s="499"/>
      <c r="E208" s="499"/>
      <c r="F208" s="499"/>
      <c r="G208" s="499"/>
      <c r="H208" s="499"/>
      <c r="I208" s="499"/>
      <c r="J208" s="499"/>
      <c r="K208" s="499"/>
      <c r="L208" s="499"/>
      <c r="M208" s="499"/>
      <c r="N208" s="112"/>
      <c r="O208" s="500"/>
      <c r="P208" s="113"/>
      <c r="Q208" s="104"/>
      <c r="R208" s="499"/>
      <c r="S208" s="499"/>
      <c r="T208" s="499"/>
      <c r="U208" s="499"/>
      <c r="V208" s="499"/>
      <c r="W208" s="499"/>
      <c r="X208" s="499"/>
      <c r="Y208" s="499"/>
      <c r="Z208" s="499"/>
      <c r="AA208" s="499"/>
      <c r="AB208" s="499"/>
      <c r="AC208" s="112"/>
      <c r="AD208" s="500"/>
      <c r="AE208" s="113"/>
      <c r="AF208" s="113"/>
      <c r="AG208" s="104"/>
      <c r="AH208" s="113"/>
      <c r="AI208" s="104"/>
    </row>
    <row r="209" spans="1:35" x14ac:dyDescent="0.2">
      <c r="A209" s="104" t="s">
        <v>69</v>
      </c>
      <c r="B209" s="104"/>
      <c r="C209" s="499"/>
      <c r="D209" s="499"/>
      <c r="E209" s="499"/>
      <c r="F209" s="499"/>
      <c r="G209" s="499"/>
      <c r="H209" s="499"/>
      <c r="I209" s="499"/>
      <c r="J209" s="499"/>
      <c r="K209" s="499"/>
      <c r="L209" s="499"/>
      <c r="M209" s="499"/>
      <c r="N209" s="112"/>
      <c r="O209" s="500"/>
      <c r="P209" s="113"/>
      <c r="Q209" s="104"/>
      <c r="R209" s="499"/>
      <c r="S209" s="499"/>
      <c r="T209" s="499"/>
      <c r="U209" s="499"/>
      <c r="V209" s="499"/>
      <c r="W209" s="499"/>
      <c r="X209" s="499"/>
      <c r="Y209" s="499"/>
      <c r="Z209" s="499"/>
      <c r="AA209" s="499"/>
      <c r="AB209" s="499"/>
      <c r="AC209" s="112"/>
      <c r="AD209" s="500"/>
      <c r="AE209" s="113"/>
      <c r="AF209" s="113"/>
      <c r="AG209" s="104"/>
      <c r="AH209" s="113"/>
      <c r="AI209" s="104"/>
    </row>
    <row r="210" spans="1:35" x14ac:dyDescent="0.2">
      <c r="A210" s="104"/>
      <c r="B210" s="104"/>
      <c r="C210" s="499"/>
      <c r="D210" s="499"/>
      <c r="E210" s="499"/>
      <c r="F210" s="499"/>
      <c r="G210" s="499"/>
      <c r="H210" s="499"/>
      <c r="I210" s="499"/>
      <c r="J210" s="499"/>
      <c r="K210" s="499"/>
      <c r="L210" s="499"/>
      <c r="M210" s="499"/>
      <c r="N210" s="112"/>
      <c r="O210" s="500"/>
      <c r="P210" s="113"/>
      <c r="Q210" s="104"/>
      <c r="R210" s="499"/>
      <c r="S210" s="499"/>
      <c r="T210" s="499"/>
      <c r="U210" s="499"/>
      <c r="V210" s="499"/>
      <c r="W210" s="499"/>
      <c r="X210" s="499"/>
      <c r="Y210" s="499"/>
      <c r="Z210" s="499"/>
      <c r="AA210" s="499"/>
      <c r="AB210" s="499"/>
      <c r="AC210" s="112"/>
      <c r="AD210" s="500"/>
      <c r="AE210" s="113"/>
      <c r="AF210" s="113"/>
      <c r="AG210" s="104"/>
      <c r="AH210" s="113"/>
      <c r="AI210" s="104"/>
    </row>
    <row r="211" spans="1:35" x14ac:dyDescent="0.2">
      <c r="A211" s="104" t="s">
        <v>72</v>
      </c>
      <c r="B211" s="104"/>
      <c r="C211" s="499"/>
      <c r="D211" s="499"/>
      <c r="E211" s="499"/>
      <c r="F211" s="499"/>
      <c r="G211" s="499"/>
      <c r="H211" s="499"/>
      <c r="I211" s="499"/>
      <c r="J211" s="499"/>
      <c r="K211" s="499"/>
      <c r="L211" s="499"/>
      <c r="M211" s="499"/>
      <c r="N211" s="112"/>
      <c r="O211" s="500"/>
      <c r="P211" s="113"/>
      <c r="Q211" s="104"/>
      <c r="R211" s="499"/>
      <c r="S211" s="499"/>
      <c r="T211" s="499"/>
      <c r="U211" s="499"/>
      <c r="V211" s="499"/>
      <c r="W211" s="499"/>
      <c r="X211" s="499"/>
      <c r="Y211" s="499"/>
      <c r="Z211" s="499"/>
      <c r="AA211" s="499"/>
      <c r="AB211" s="499"/>
      <c r="AC211" s="112"/>
      <c r="AD211" s="500"/>
      <c r="AE211" s="113"/>
      <c r="AF211" s="113"/>
      <c r="AG211" s="104"/>
      <c r="AH211" s="113"/>
      <c r="AI211" s="104"/>
    </row>
    <row r="212" spans="1:35" x14ac:dyDescent="0.2">
      <c r="A212" s="104" t="s">
        <v>69</v>
      </c>
      <c r="B212" s="104"/>
      <c r="C212" s="499"/>
      <c r="D212" s="499"/>
      <c r="E212" s="499"/>
      <c r="F212" s="499"/>
      <c r="G212" s="499"/>
      <c r="H212" s="499"/>
      <c r="I212" s="499"/>
      <c r="J212" s="499"/>
      <c r="K212" s="499"/>
      <c r="L212" s="499"/>
      <c r="M212" s="499"/>
      <c r="N212" s="112"/>
      <c r="O212" s="500"/>
      <c r="P212" s="113"/>
      <c r="Q212" s="104"/>
      <c r="R212" s="499"/>
      <c r="S212" s="499"/>
      <c r="T212" s="499"/>
      <c r="U212" s="499"/>
      <c r="V212" s="499"/>
      <c r="W212" s="499"/>
      <c r="X212" s="499"/>
      <c r="Y212" s="499"/>
      <c r="Z212" s="499"/>
      <c r="AA212" s="499"/>
      <c r="AB212" s="499"/>
      <c r="AC212" s="112"/>
      <c r="AD212" s="500"/>
      <c r="AE212" s="113"/>
      <c r="AF212" s="113"/>
      <c r="AG212" s="104"/>
      <c r="AH212" s="113"/>
      <c r="AI212" s="104"/>
    </row>
    <row r="213" spans="1:35" x14ac:dyDescent="0.2">
      <c r="A213" s="104"/>
      <c r="B213" s="104"/>
      <c r="C213" s="499"/>
      <c r="D213" s="499"/>
      <c r="E213" s="499"/>
      <c r="F213" s="499"/>
      <c r="G213" s="499"/>
      <c r="H213" s="499"/>
      <c r="I213" s="499"/>
      <c r="J213" s="499"/>
      <c r="K213" s="499"/>
      <c r="L213" s="499"/>
      <c r="M213" s="499"/>
      <c r="N213" s="112"/>
      <c r="O213" s="500"/>
      <c r="P213" s="113"/>
      <c r="Q213" s="104"/>
      <c r="R213" s="499"/>
      <c r="S213" s="499"/>
      <c r="T213" s="499"/>
      <c r="U213" s="499"/>
      <c r="V213" s="499"/>
      <c r="W213" s="499"/>
      <c r="X213" s="499"/>
      <c r="Y213" s="499"/>
      <c r="Z213" s="499"/>
      <c r="AA213" s="499"/>
      <c r="AB213" s="499"/>
      <c r="AC213" s="112"/>
      <c r="AD213" s="500"/>
      <c r="AE213" s="113"/>
      <c r="AF213" s="113"/>
      <c r="AG213" s="104"/>
      <c r="AH213" s="113"/>
      <c r="AI213" s="104"/>
    </row>
    <row r="214" spans="1:35" ht="12" thickBot="1" x14ac:dyDescent="0.25">
      <c r="A214" s="111"/>
      <c r="B214" s="510"/>
      <c r="C214" s="511"/>
      <c r="D214" s="511"/>
      <c r="E214" s="511"/>
      <c r="F214" s="511"/>
      <c r="G214" s="511"/>
      <c r="H214" s="511"/>
      <c r="I214" s="511"/>
      <c r="J214" s="511"/>
      <c r="K214" s="511"/>
      <c r="L214" s="511"/>
      <c r="M214" s="511"/>
      <c r="N214" s="512"/>
      <c r="O214" s="513"/>
      <c r="P214" s="514"/>
      <c r="Q214" s="510"/>
      <c r="R214" s="511"/>
      <c r="S214" s="511"/>
      <c r="T214" s="511"/>
      <c r="U214" s="511"/>
      <c r="V214" s="511"/>
      <c r="W214" s="511"/>
      <c r="X214" s="511"/>
      <c r="Y214" s="511"/>
      <c r="Z214" s="511"/>
      <c r="AA214" s="511"/>
      <c r="AB214" s="511"/>
      <c r="AC214" s="512"/>
      <c r="AD214" s="513"/>
      <c r="AE214" s="514"/>
      <c r="AF214" s="514"/>
      <c r="AG214" s="510"/>
      <c r="AH214" s="514"/>
      <c r="AI214" s="510"/>
    </row>
    <row r="215" spans="1:35" ht="12" thickBot="1" x14ac:dyDescent="0.25">
      <c r="A215" s="515" t="s">
        <v>0</v>
      </c>
      <c r="B215" s="516"/>
      <c r="C215" s="517"/>
      <c r="D215" s="518"/>
      <c r="E215" s="518"/>
      <c r="F215" s="518"/>
      <c r="G215" s="518"/>
      <c r="H215" s="518"/>
      <c r="I215" s="518"/>
      <c r="J215" s="518"/>
      <c r="K215" s="518"/>
      <c r="L215" s="518"/>
      <c r="M215" s="518"/>
      <c r="N215" s="519"/>
      <c r="O215" s="520"/>
      <c r="P215" s="521"/>
      <c r="Q215" s="111"/>
      <c r="R215" s="517"/>
      <c r="S215" s="518"/>
      <c r="T215" s="518"/>
      <c r="U215" s="518"/>
      <c r="V215" s="518"/>
      <c r="W215" s="518"/>
      <c r="X215" s="518"/>
      <c r="Y215" s="518"/>
      <c r="Z215" s="518"/>
      <c r="AA215" s="518"/>
      <c r="AB215" s="518"/>
      <c r="AC215" s="519"/>
      <c r="AD215" s="520"/>
      <c r="AE215" s="521"/>
      <c r="AF215" s="521"/>
      <c r="AG215" s="111"/>
      <c r="AH215" s="521"/>
      <c r="AI215" s="111"/>
    </row>
    <row r="216" spans="1:35" x14ac:dyDescent="0.2">
      <c r="A216" s="5" t="s">
        <v>73</v>
      </c>
    </row>
    <row r="217" spans="1:35" x14ac:dyDescent="0.2">
      <c r="A217" s="5" t="s">
        <v>74</v>
      </c>
      <c r="B217" s="5" t="s">
        <v>155</v>
      </c>
    </row>
    <row r="218" spans="1:35" x14ac:dyDescent="0.2">
      <c r="A218" s="5" t="s">
        <v>75</v>
      </c>
      <c r="B218" s="5" t="s">
        <v>76</v>
      </c>
    </row>
    <row r="219" spans="1:35" x14ac:dyDescent="0.2">
      <c r="A219" s="5" t="s">
        <v>77</v>
      </c>
      <c r="B219" s="5" t="s">
        <v>78</v>
      </c>
    </row>
    <row r="220" spans="1:35" x14ac:dyDescent="0.2">
      <c r="A220" s="5" t="s">
        <v>79</v>
      </c>
      <c r="B220" s="5" t="s">
        <v>80</v>
      </c>
    </row>
    <row r="221" spans="1:35" x14ac:dyDescent="0.2">
      <c r="B221" s="5" t="s">
        <v>81</v>
      </c>
    </row>
    <row r="222" spans="1:35" x14ac:dyDescent="0.2">
      <c r="A222" s="5" t="s">
        <v>82</v>
      </c>
      <c r="B222" s="5" t="s">
        <v>16727</v>
      </c>
    </row>
    <row r="223" spans="1:35" x14ac:dyDescent="0.2">
      <c r="B223" s="5" t="s">
        <v>83</v>
      </c>
    </row>
    <row r="224" spans="1:35" x14ac:dyDescent="0.2">
      <c r="B224" s="5" t="s">
        <v>84</v>
      </c>
    </row>
    <row r="225" spans="1:2" x14ac:dyDescent="0.2">
      <c r="B225" s="5" t="s">
        <v>85</v>
      </c>
    </row>
    <row r="226" spans="1:2" x14ac:dyDescent="0.2">
      <c r="A226" s="5" t="s">
        <v>180</v>
      </c>
      <c r="B226" s="5" t="s">
        <v>181</v>
      </c>
    </row>
    <row r="227" spans="1:2" x14ac:dyDescent="0.2">
      <c r="A227" s="5" t="s">
        <v>182</v>
      </c>
      <c r="B227" s="5" t="s">
        <v>152</v>
      </c>
    </row>
    <row r="228" spans="1:2" x14ac:dyDescent="0.2">
      <c r="A228" s="5" t="s">
        <v>183</v>
      </c>
      <c r="B228" s="5" t="s">
        <v>16728</v>
      </c>
    </row>
    <row r="229" spans="1:2" x14ac:dyDescent="0.2">
      <c r="B229" s="5" t="s">
        <v>83</v>
      </c>
    </row>
    <row r="230" spans="1:2" x14ac:dyDescent="0.2">
      <c r="B230" s="5" t="s">
        <v>84</v>
      </c>
    </row>
    <row r="231" spans="1:2" x14ac:dyDescent="0.2">
      <c r="B231" s="5" t="s">
        <v>120</v>
      </c>
    </row>
    <row r="232" spans="1:2" x14ac:dyDescent="0.2">
      <c r="A232" s="5" t="s">
        <v>192</v>
      </c>
      <c r="B232" s="5" t="s">
        <v>193</v>
      </c>
    </row>
    <row r="233" spans="1:2" x14ac:dyDescent="0.2">
      <c r="A233" s="5" t="s">
        <v>190</v>
      </c>
      <c r="B233" s="5" t="s">
        <v>186</v>
      </c>
    </row>
    <row r="234" spans="1:2" x14ac:dyDescent="0.2">
      <c r="A234" s="5" t="s">
        <v>191</v>
      </c>
      <c r="B234" s="5" t="s">
        <v>194</v>
      </c>
    </row>
  </sheetData>
  <mergeCells count="20">
    <mergeCell ref="A5:A7"/>
    <mergeCell ref="B5:P5"/>
    <mergeCell ref="Q5:AE5"/>
    <mergeCell ref="AF5:AG5"/>
    <mergeCell ref="AH5:AI5"/>
    <mergeCell ref="A168:A170"/>
    <mergeCell ref="B168:P168"/>
    <mergeCell ref="Q168:AE168"/>
    <mergeCell ref="AF168:AG168"/>
    <mergeCell ref="AH168:AI168"/>
    <mergeCell ref="A118:A120"/>
    <mergeCell ref="B118:P118"/>
    <mergeCell ref="Q118:AE118"/>
    <mergeCell ref="AF118:AG118"/>
    <mergeCell ref="AH118:AI118"/>
    <mergeCell ref="AH84:AI84"/>
    <mergeCell ref="A84:A86"/>
    <mergeCell ref="B84:P84"/>
    <mergeCell ref="Q84:AE84"/>
    <mergeCell ref="AF84:AG84"/>
  </mergeCells>
  <phoneticPr fontId="11" type="noConversion"/>
  <printOptions horizontalCentered="1"/>
  <pageMargins left="0.25" right="0.25" top="0.75" bottom="0.75" header="0.3" footer="0.3"/>
  <pageSetup paperSize="9" scale="42"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rgb="FF00B050"/>
    <pageSetUpPr fitToPage="1"/>
  </sheetPr>
  <dimension ref="A1:U175"/>
  <sheetViews>
    <sheetView showGridLines="0" view="pageBreakPreview" topLeftCell="A136" zoomScale="80" zoomScaleNormal="100" zoomScaleSheetLayoutView="80" workbookViewId="0">
      <selection activeCell="H67" sqref="H67:H120"/>
    </sheetView>
  </sheetViews>
  <sheetFormatPr baseColWidth="10" defaultColWidth="11.42578125" defaultRowHeight="11.25" x14ac:dyDescent="0.2"/>
  <cols>
    <col min="1" max="1" width="83.85546875" style="5" customWidth="1"/>
    <col min="2" max="4" width="12.7109375" style="5" customWidth="1"/>
    <col min="5" max="5" width="13.140625" style="5" customWidth="1"/>
    <col min="6" max="6" width="14.7109375" style="5" customWidth="1"/>
    <col min="7" max="7" width="14.28515625" style="5" customWidth="1"/>
    <col min="8" max="8" width="10.85546875" style="5" customWidth="1"/>
    <col min="9" max="9" width="15" style="5" customWidth="1"/>
    <col min="10" max="10" width="12.7109375" style="5" customWidth="1"/>
    <col min="11" max="16384" width="11.42578125" style="5"/>
  </cols>
  <sheetData>
    <row r="1" spans="1:21" s="123" customFormat="1" x14ac:dyDescent="0.2">
      <c r="A1" s="31" t="s">
        <v>379</v>
      </c>
      <c r="B1" s="31"/>
      <c r="C1" s="31"/>
      <c r="D1" s="31"/>
      <c r="E1" s="31"/>
      <c r="F1" s="31"/>
      <c r="G1" s="31"/>
      <c r="H1" s="31"/>
      <c r="I1" s="31"/>
    </row>
    <row r="2" spans="1:21" s="49" customFormat="1" x14ac:dyDescent="0.2">
      <c r="A2" s="31" t="s">
        <v>414</v>
      </c>
      <c r="B2" s="31"/>
      <c r="C2" s="31"/>
      <c r="D2" s="31"/>
      <c r="E2" s="31"/>
      <c r="F2" s="31"/>
      <c r="G2" s="31"/>
      <c r="H2" s="31"/>
      <c r="I2" s="31"/>
      <c r="J2" s="31"/>
      <c r="K2" s="31"/>
      <c r="L2" s="31"/>
      <c r="M2" s="31"/>
      <c r="N2" s="31"/>
      <c r="O2" s="31"/>
      <c r="P2" s="31"/>
      <c r="Q2" s="31"/>
      <c r="R2" s="31"/>
      <c r="S2" s="31"/>
      <c r="T2" s="31"/>
      <c r="U2" s="31"/>
    </row>
    <row r="3" spans="1:21" ht="12" thickBot="1" x14ac:dyDescent="0.25">
      <c r="A3" s="31" t="s">
        <v>415</v>
      </c>
      <c r="B3" s="124"/>
      <c r="E3" s="124"/>
    </row>
    <row r="4" spans="1:21" ht="12" customHeight="1" thickBot="1" x14ac:dyDescent="0.25">
      <c r="A4" s="933" t="s">
        <v>31</v>
      </c>
      <c r="B4" s="927" t="s">
        <v>316</v>
      </c>
      <c r="C4" s="931" t="s">
        <v>380</v>
      </c>
      <c r="D4" s="936" t="s">
        <v>381</v>
      </c>
      <c r="E4" s="931" t="s">
        <v>382</v>
      </c>
      <c r="F4" s="925" t="s">
        <v>383</v>
      </c>
      <c r="G4" s="927" t="s">
        <v>317</v>
      </c>
      <c r="H4" s="929" t="s">
        <v>318</v>
      </c>
      <c r="I4" s="927" t="s">
        <v>385</v>
      </c>
      <c r="J4" s="931" t="s">
        <v>384</v>
      </c>
    </row>
    <row r="5" spans="1:21" ht="24" customHeight="1" thickBot="1" x14ac:dyDescent="0.25">
      <c r="A5" s="934"/>
      <c r="B5" s="935"/>
      <c r="C5" s="932"/>
      <c r="D5" s="937"/>
      <c r="E5" s="932"/>
      <c r="F5" s="926"/>
      <c r="G5" s="928"/>
      <c r="H5" s="930"/>
      <c r="I5" s="928"/>
      <c r="J5" s="932"/>
    </row>
    <row r="6" spans="1:21" x14ac:dyDescent="0.2">
      <c r="A6" s="737" t="s">
        <v>434</v>
      </c>
      <c r="B6" s="700">
        <v>1070775</v>
      </c>
      <c r="C6" s="701">
        <v>1853134</v>
      </c>
      <c r="D6" s="699">
        <v>3215714</v>
      </c>
      <c r="E6" s="701">
        <v>914283</v>
      </c>
      <c r="F6" s="739">
        <v>1707813</v>
      </c>
      <c r="G6" s="700">
        <f>B6-D6</f>
        <v>-2144939</v>
      </c>
      <c r="H6" s="135">
        <f t="shared" ref="H6:H37" si="0">G6/$G$56</f>
        <v>0.10140660396550337</v>
      </c>
      <c r="I6" s="700">
        <f>D6-F6</f>
        <v>1507901</v>
      </c>
      <c r="J6" s="137">
        <f t="shared" ref="J6:J37" si="1">I6/$I$56</f>
        <v>2.8235787978977488E-2</v>
      </c>
    </row>
    <row r="7" spans="1:21" x14ac:dyDescent="0.2">
      <c r="A7" s="737" t="s">
        <v>435</v>
      </c>
      <c r="B7" s="700">
        <v>170</v>
      </c>
      <c r="C7" s="701">
        <v>5157</v>
      </c>
      <c r="D7" s="699">
        <v>0</v>
      </c>
      <c r="E7" s="701">
        <v>5700</v>
      </c>
      <c r="F7" s="739"/>
      <c r="G7" s="700">
        <f t="shared" ref="G7:G56" si="2">B7-D7</f>
        <v>170</v>
      </c>
      <c r="H7" s="135">
        <f t="shared" si="0"/>
        <v>-8.0371155888981343E-6</v>
      </c>
      <c r="I7" s="700">
        <f t="shared" ref="I7:I56" si="3">D7-F7</f>
        <v>0</v>
      </c>
      <c r="J7" s="137">
        <f t="shared" si="1"/>
        <v>0</v>
      </c>
    </row>
    <row r="8" spans="1:21" x14ac:dyDescent="0.2">
      <c r="A8" s="737" t="s">
        <v>436</v>
      </c>
      <c r="B8" s="700">
        <v>474641</v>
      </c>
      <c r="C8" s="701">
        <v>732600</v>
      </c>
      <c r="D8" s="699">
        <v>493195</v>
      </c>
      <c r="E8" s="701">
        <v>230477</v>
      </c>
      <c r="F8" s="739">
        <v>729202</v>
      </c>
      <c r="G8" s="700">
        <f t="shared" si="2"/>
        <v>-18554</v>
      </c>
      <c r="H8" s="135">
        <f t="shared" si="0"/>
        <v>8.7718025080244693E-4</v>
      </c>
      <c r="I8" s="700">
        <f t="shared" si="3"/>
        <v>-236007</v>
      </c>
      <c r="J8" s="137">
        <f t="shared" si="1"/>
        <v>-4.4192845641421686E-3</v>
      </c>
    </row>
    <row r="9" spans="1:21" x14ac:dyDescent="0.2">
      <c r="A9" s="737" t="s">
        <v>437</v>
      </c>
      <c r="B9" s="700">
        <v>2968661</v>
      </c>
      <c r="C9" s="701">
        <v>5107822</v>
      </c>
      <c r="D9" s="699">
        <v>2193227</v>
      </c>
      <c r="E9" s="701">
        <v>4452226</v>
      </c>
      <c r="F9" s="739">
        <v>6184918</v>
      </c>
      <c r="G9" s="700">
        <f t="shared" si="2"/>
        <v>775434</v>
      </c>
      <c r="H9" s="135">
        <f t="shared" si="0"/>
        <v>-3.6660309938597854E-2</v>
      </c>
      <c r="I9" s="700">
        <f t="shared" si="3"/>
        <v>-3991691</v>
      </c>
      <c r="J9" s="137">
        <f t="shared" si="1"/>
        <v>-7.4745318660570312E-2</v>
      </c>
    </row>
    <row r="10" spans="1:21" x14ac:dyDescent="0.2">
      <c r="A10" s="737" t="s">
        <v>438</v>
      </c>
      <c r="B10" s="700">
        <v>1867591</v>
      </c>
      <c r="C10" s="701">
        <v>1739448</v>
      </c>
      <c r="D10" s="699">
        <v>2187074</v>
      </c>
      <c r="E10" s="701">
        <v>1782841</v>
      </c>
      <c r="F10" s="739">
        <v>2416199</v>
      </c>
      <c r="G10" s="700">
        <f t="shared" si="2"/>
        <v>-319483</v>
      </c>
      <c r="H10" s="135">
        <f t="shared" si="0"/>
        <v>1.5104245880517309E-2</v>
      </c>
      <c r="I10" s="700">
        <f t="shared" si="3"/>
        <v>-229125</v>
      </c>
      <c r="J10" s="137">
        <f t="shared" si="1"/>
        <v>-4.2904175543906509E-3</v>
      </c>
    </row>
    <row r="11" spans="1:21" x14ac:dyDescent="0.2">
      <c r="A11" s="737" t="s">
        <v>439</v>
      </c>
      <c r="B11" s="700">
        <v>3892613</v>
      </c>
      <c r="C11" s="701">
        <v>9799114</v>
      </c>
      <c r="D11" s="699">
        <v>6923100</v>
      </c>
      <c r="E11" s="701">
        <v>4043828</v>
      </c>
      <c r="F11" s="739">
        <v>14931191</v>
      </c>
      <c r="G11" s="700">
        <f t="shared" si="2"/>
        <v>-3030487</v>
      </c>
      <c r="H11" s="135">
        <f t="shared" si="0"/>
        <v>0.14327279005678317</v>
      </c>
      <c r="I11" s="700">
        <f t="shared" si="3"/>
        <v>-8008091</v>
      </c>
      <c r="J11" s="137">
        <f t="shared" si="1"/>
        <v>-0.14995331894624236</v>
      </c>
    </row>
    <row r="12" spans="1:21" x14ac:dyDescent="0.2">
      <c r="A12" s="737" t="s">
        <v>440</v>
      </c>
      <c r="B12" s="700">
        <v>1882</v>
      </c>
      <c r="C12" s="701">
        <v>15331</v>
      </c>
      <c r="D12" s="699">
        <v>784</v>
      </c>
      <c r="E12" s="701">
        <v>259</v>
      </c>
      <c r="F12" s="739">
        <v>184</v>
      </c>
      <c r="G12" s="700">
        <f t="shared" si="2"/>
        <v>1098</v>
      </c>
      <c r="H12" s="135">
        <f t="shared" si="0"/>
        <v>-5.1910311274177355E-5</v>
      </c>
      <c r="I12" s="700">
        <f t="shared" si="3"/>
        <v>600</v>
      </c>
      <c r="J12" s="137">
        <f t="shared" si="1"/>
        <v>1.1235135985311033E-5</v>
      </c>
    </row>
    <row r="13" spans="1:21" x14ac:dyDescent="0.2">
      <c r="A13" s="737" t="s">
        <v>441</v>
      </c>
      <c r="B13" s="700">
        <v>2341015</v>
      </c>
      <c r="C13" s="701">
        <v>3419714</v>
      </c>
      <c r="D13" s="699">
        <v>2544633</v>
      </c>
      <c r="E13" s="701">
        <v>3251426</v>
      </c>
      <c r="F13" s="739">
        <v>6901716</v>
      </c>
      <c r="G13" s="700">
        <f t="shared" si="2"/>
        <v>-203618</v>
      </c>
      <c r="H13" s="135">
        <f t="shared" si="0"/>
        <v>9.6264788351780005E-3</v>
      </c>
      <c r="I13" s="700">
        <f t="shared" si="3"/>
        <v>-4357083</v>
      </c>
      <c r="J13" s="137">
        <f t="shared" si="1"/>
        <v>-8.1587366673811584E-2</v>
      </c>
    </row>
    <row r="14" spans="1:21" x14ac:dyDescent="0.2">
      <c r="A14" s="737" t="s">
        <v>442</v>
      </c>
      <c r="B14" s="700">
        <v>162881</v>
      </c>
      <c r="C14" s="701">
        <v>299622</v>
      </c>
      <c r="D14" s="699">
        <v>290809</v>
      </c>
      <c r="E14" s="701">
        <v>125707</v>
      </c>
      <c r="F14" s="739">
        <v>126353</v>
      </c>
      <c r="G14" s="700">
        <f t="shared" si="2"/>
        <v>-127928</v>
      </c>
      <c r="H14" s="135">
        <f t="shared" si="0"/>
        <v>6.0480713120974142E-3</v>
      </c>
      <c r="I14" s="700">
        <f t="shared" si="3"/>
        <v>164456</v>
      </c>
      <c r="J14" s="137">
        <f t="shared" si="1"/>
        <v>3.0794758726671854E-3</v>
      </c>
    </row>
    <row r="15" spans="1:21" x14ac:dyDescent="0.2">
      <c r="A15" s="737" t="s">
        <v>443</v>
      </c>
      <c r="B15" s="700">
        <v>40324</v>
      </c>
      <c r="C15" s="701">
        <v>79109</v>
      </c>
      <c r="D15" s="699">
        <v>46170</v>
      </c>
      <c r="E15" s="701">
        <v>13947</v>
      </c>
      <c r="F15" s="739">
        <v>7551</v>
      </c>
      <c r="G15" s="700">
        <f t="shared" si="2"/>
        <v>-5846</v>
      </c>
      <c r="H15" s="135">
        <f t="shared" si="0"/>
        <v>2.7638222195704995E-4</v>
      </c>
      <c r="I15" s="700">
        <f t="shared" si="3"/>
        <v>38619</v>
      </c>
      <c r="J15" s="137">
        <f t="shared" si="1"/>
        <v>7.2314952769454472E-4</v>
      </c>
    </row>
    <row r="16" spans="1:21" x14ac:dyDescent="0.2">
      <c r="A16" s="737" t="s">
        <v>444</v>
      </c>
      <c r="B16" s="700">
        <v>244420</v>
      </c>
      <c r="C16" s="701">
        <v>294994</v>
      </c>
      <c r="D16" s="699">
        <v>141475</v>
      </c>
      <c r="E16" s="701">
        <v>429641</v>
      </c>
      <c r="F16" s="739">
        <v>263892</v>
      </c>
      <c r="G16" s="700">
        <f t="shared" si="2"/>
        <v>102945</v>
      </c>
      <c r="H16" s="135">
        <f t="shared" si="0"/>
        <v>-4.8669462605830495E-3</v>
      </c>
      <c r="I16" s="700">
        <f t="shared" si="3"/>
        <v>-122417</v>
      </c>
      <c r="J16" s="137">
        <f t="shared" si="1"/>
        <v>-2.2922860698563678E-3</v>
      </c>
    </row>
    <row r="17" spans="1:10" x14ac:dyDescent="0.2">
      <c r="A17" s="737" t="s">
        <v>445</v>
      </c>
      <c r="B17" s="700">
        <v>453069</v>
      </c>
      <c r="C17" s="701">
        <v>720716</v>
      </c>
      <c r="D17" s="699">
        <v>394875</v>
      </c>
      <c r="E17" s="701">
        <v>369464</v>
      </c>
      <c r="F17" s="739">
        <v>570700</v>
      </c>
      <c r="G17" s="700">
        <f t="shared" si="2"/>
        <v>58194</v>
      </c>
      <c r="H17" s="135">
        <f t="shared" si="0"/>
        <v>-2.7512464975313999E-3</v>
      </c>
      <c r="I17" s="700">
        <f t="shared" si="3"/>
        <v>-175825</v>
      </c>
      <c r="J17" s="137">
        <f t="shared" si="1"/>
        <v>-3.2923629743621874E-3</v>
      </c>
    </row>
    <row r="18" spans="1:10" x14ac:dyDescent="0.2">
      <c r="A18" s="737" t="s">
        <v>446</v>
      </c>
      <c r="B18" s="700">
        <v>1340356</v>
      </c>
      <c r="C18" s="701">
        <v>601819</v>
      </c>
      <c r="D18" s="699">
        <v>1295417</v>
      </c>
      <c r="E18" s="701">
        <v>818879</v>
      </c>
      <c r="F18" s="739">
        <v>1173351</v>
      </c>
      <c r="G18" s="700">
        <f t="shared" si="2"/>
        <v>44939</v>
      </c>
      <c r="H18" s="135">
        <f t="shared" si="0"/>
        <v>-2.1245878673499603E-3</v>
      </c>
      <c r="I18" s="700">
        <f t="shared" si="3"/>
        <v>122066</v>
      </c>
      <c r="J18" s="137">
        <f t="shared" si="1"/>
        <v>2.285713515304961E-3</v>
      </c>
    </row>
    <row r="19" spans="1:10" x14ac:dyDescent="0.2">
      <c r="A19" s="737" t="s">
        <v>447</v>
      </c>
      <c r="B19" s="700">
        <v>223081</v>
      </c>
      <c r="C19" s="701">
        <v>227809</v>
      </c>
      <c r="D19" s="699">
        <v>462857</v>
      </c>
      <c r="E19" s="701">
        <v>3328551</v>
      </c>
      <c r="F19" s="739">
        <v>2010782</v>
      </c>
      <c r="G19" s="700">
        <f t="shared" si="2"/>
        <v>-239776</v>
      </c>
      <c r="H19" s="135">
        <f t="shared" si="0"/>
        <v>1.1335926043786112E-2</v>
      </c>
      <c r="I19" s="700">
        <f t="shared" si="3"/>
        <v>-1547925</v>
      </c>
      <c r="J19" s="137">
        <f t="shared" si="1"/>
        <v>-2.8985246450104304E-2</v>
      </c>
    </row>
    <row r="20" spans="1:10" x14ac:dyDescent="0.2">
      <c r="A20" s="737" t="s">
        <v>448</v>
      </c>
      <c r="B20" s="700">
        <v>3721191</v>
      </c>
      <c r="C20" s="701">
        <v>1652422</v>
      </c>
      <c r="D20" s="699">
        <v>1480309</v>
      </c>
      <c r="E20" s="701">
        <v>1258919</v>
      </c>
      <c r="F20" s="739">
        <v>1657173</v>
      </c>
      <c r="G20" s="700">
        <f t="shared" si="2"/>
        <v>2240882</v>
      </c>
      <c r="H20" s="135">
        <f t="shared" si="0"/>
        <v>-0.10594251561812487</v>
      </c>
      <c r="I20" s="700">
        <f t="shared" si="3"/>
        <v>-176864</v>
      </c>
      <c r="J20" s="137">
        <f t="shared" si="1"/>
        <v>-3.3118184848434178E-3</v>
      </c>
    </row>
    <row r="21" spans="1:10" x14ac:dyDescent="0.2">
      <c r="A21" s="737" t="s">
        <v>449</v>
      </c>
      <c r="B21" s="700">
        <v>1065242</v>
      </c>
      <c r="C21" s="701">
        <v>7956859</v>
      </c>
      <c r="D21" s="699">
        <v>2826231</v>
      </c>
      <c r="E21" s="701">
        <v>2580798</v>
      </c>
      <c r="F21" s="739">
        <v>2576219</v>
      </c>
      <c r="G21" s="700">
        <f t="shared" si="2"/>
        <v>-1760989</v>
      </c>
      <c r="H21" s="135">
        <f t="shared" si="0"/>
        <v>8.325454202222432E-2</v>
      </c>
      <c r="I21" s="700">
        <f t="shared" si="3"/>
        <v>250012</v>
      </c>
      <c r="J21" s="137">
        <f t="shared" si="1"/>
        <v>4.6815313632659703E-3</v>
      </c>
    </row>
    <row r="22" spans="1:10" x14ac:dyDescent="0.2">
      <c r="A22" s="737" t="s">
        <v>450</v>
      </c>
      <c r="B22" s="700">
        <v>109312</v>
      </c>
      <c r="C22" s="701">
        <v>35457</v>
      </c>
      <c r="D22" s="699">
        <v>64286</v>
      </c>
      <c r="E22" s="701">
        <v>73945</v>
      </c>
      <c r="F22" s="739"/>
      <c r="G22" s="700">
        <f t="shared" si="2"/>
        <v>45026</v>
      </c>
      <c r="H22" s="135">
        <f t="shared" si="0"/>
        <v>-2.1287009794454552E-3</v>
      </c>
      <c r="I22" s="700">
        <f t="shared" si="3"/>
        <v>64286</v>
      </c>
      <c r="J22" s="137">
        <f t="shared" si="1"/>
        <v>1.2037699199195086E-3</v>
      </c>
    </row>
    <row r="23" spans="1:10" x14ac:dyDescent="0.2">
      <c r="A23" s="737" t="s">
        <v>451</v>
      </c>
      <c r="B23" s="700">
        <v>6672953</v>
      </c>
      <c r="C23" s="701">
        <v>14086568</v>
      </c>
      <c r="D23" s="699">
        <v>13535843</v>
      </c>
      <c r="E23" s="701">
        <v>8382692</v>
      </c>
      <c r="F23" s="739">
        <v>14079874</v>
      </c>
      <c r="G23" s="700">
        <f t="shared" si="2"/>
        <v>-6862890</v>
      </c>
      <c r="H23" s="135">
        <f t="shared" si="0"/>
        <v>0.32445788355231242</v>
      </c>
      <c r="I23" s="700">
        <f t="shared" si="3"/>
        <v>-544031</v>
      </c>
      <c r="J23" s="137">
        <f t="shared" si="1"/>
        <v>-1.0187103775374578E-2</v>
      </c>
    </row>
    <row r="24" spans="1:10" x14ac:dyDescent="0.2">
      <c r="A24" s="737" t="s">
        <v>452</v>
      </c>
      <c r="B24" s="700">
        <v>4131489</v>
      </c>
      <c r="C24" s="701">
        <v>4543947</v>
      </c>
      <c r="D24" s="699">
        <v>3744968</v>
      </c>
      <c r="E24" s="701">
        <v>3389704</v>
      </c>
      <c r="F24" s="739">
        <v>3659762</v>
      </c>
      <c r="G24" s="700">
        <f t="shared" si="2"/>
        <v>386521</v>
      </c>
      <c r="H24" s="135">
        <f t="shared" si="0"/>
        <v>-1.8273611497273502E-2</v>
      </c>
      <c r="I24" s="700">
        <f t="shared" si="3"/>
        <v>85206</v>
      </c>
      <c r="J24" s="137">
        <f t="shared" si="1"/>
        <v>1.59550166127402E-3</v>
      </c>
    </row>
    <row r="25" spans="1:10" x14ac:dyDescent="0.2">
      <c r="A25" s="737" t="s">
        <v>453</v>
      </c>
      <c r="B25" s="700">
        <v>1571890</v>
      </c>
      <c r="C25" s="701">
        <v>2568277</v>
      </c>
      <c r="D25" s="699">
        <v>2591228</v>
      </c>
      <c r="E25" s="701">
        <v>4074666</v>
      </c>
      <c r="F25" s="739">
        <v>2948888</v>
      </c>
      <c r="G25" s="700">
        <f t="shared" si="2"/>
        <v>-1019338</v>
      </c>
      <c r="H25" s="135">
        <f t="shared" si="0"/>
        <v>4.8191396059742625E-2</v>
      </c>
      <c r="I25" s="700">
        <f t="shared" si="3"/>
        <v>-357660</v>
      </c>
      <c r="J25" s="137">
        <f t="shared" si="1"/>
        <v>-6.6972645608439074E-3</v>
      </c>
    </row>
    <row r="26" spans="1:10" x14ac:dyDescent="0.2">
      <c r="A26" s="737" t="s">
        <v>454</v>
      </c>
      <c r="B26" s="700">
        <v>1082947</v>
      </c>
      <c r="C26" s="701">
        <v>1378388</v>
      </c>
      <c r="D26" s="699">
        <v>2857293</v>
      </c>
      <c r="E26" s="701">
        <v>1451249</v>
      </c>
      <c r="F26" s="739">
        <v>1222181</v>
      </c>
      <c r="G26" s="700">
        <f t="shared" si="2"/>
        <v>-1774346</v>
      </c>
      <c r="H26" s="135">
        <f t="shared" si="0"/>
        <v>8.3886022921759104E-2</v>
      </c>
      <c r="I26" s="700">
        <f t="shared" si="3"/>
        <v>1635112</v>
      </c>
      <c r="J26" s="137">
        <f t="shared" si="1"/>
        <v>3.0617842785356491E-2</v>
      </c>
    </row>
    <row r="27" spans="1:10" x14ac:dyDescent="0.2">
      <c r="A27" s="737" t="s">
        <v>455</v>
      </c>
      <c r="B27" s="700">
        <v>1030785</v>
      </c>
      <c r="C27" s="701">
        <v>4154982</v>
      </c>
      <c r="D27" s="699">
        <v>937145</v>
      </c>
      <c r="E27" s="701">
        <v>909867</v>
      </c>
      <c r="F27" s="739">
        <v>135058</v>
      </c>
      <c r="G27" s="700">
        <f t="shared" si="2"/>
        <v>93640</v>
      </c>
      <c r="H27" s="135">
        <f t="shared" si="0"/>
        <v>-4.4270323749671841E-3</v>
      </c>
      <c r="I27" s="700">
        <f t="shared" si="3"/>
        <v>802087</v>
      </c>
      <c r="J27" s="137">
        <f t="shared" si="1"/>
        <v>1.5019260861750285E-2</v>
      </c>
    </row>
    <row r="28" spans="1:10" x14ac:dyDescent="0.2">
      <c r="A28" s="737" t="s">
        <v>456</v>
      </c>
      <c r="B28" s="700"/>
      <c r="C28" s="701"/>
      <c r="D28" s="699">
        <v>71691</v>
      </c>
      <c r="E28" s="701">
        <v>278449</v>
      </c>
      <c r="F28" s="739">
        <v>214570</v>
      </c>
      <c r="G28" s="700">
        <f t="shared" si="2"/>
        <v>-71691</v>
      </c>
      <c r="H28" s="135">
        <f t="shared" si="0"/>
        <v>3.3893461981393887E-3</v>
      </c>
      <c r="I28" s="700">
        <f t="shared" si="3"/>
        <v>-142879</v>
      </c>
      <c r="J28" s="137">
        <f t="shared" si="1"/>
        <v>-2.6754416574087587E-3</v>
      </c>
    </row>
    <row r="29" spans="1:10" x14ac:dyDescent="0.2">
      <c r="A29" s="737" t="s">
        <v>457</v>
      </c>
      <c r="B29" s="700">
        <v>11740911</v>
      </c>
      <c r="C29" s="701">
        <v>12558409</v>
      </c>
      <c r="D29" s="699">
        <v>14825025</v>
      </c>
      <c r="E29" s="701">
        <v>12668613</v>
      </c>
      <c r="F29" s="739">
        <v>17405635</v>
      </c>
      <c r="G29" s="700">
        <f t="shared" si="2"/>
        <v>-3084114</v>
      </c>
      <c r="H29" s="135">
        <f t="shared" si="0"/>
        <v>0.14580812180787633</v>
      </c>
      <c r="I29" s="700">
        <f t="shared" si="3"/>
        <v>-2580610</v>
      </c>
      <c r="J29" s="137">
        <f t="shared" si="1"/>
        <v>-4.8322507125089176E-2</v>
      </c>
    </row>
    <row r="30" spans="1:10" x14ac:dyDescent="0.2">
      <c r="A30" s="737" t="s">
        <v>458</v>
      </c>
      <c r="B30" s="700">
        <v>3098590</v>
      </c>
      <c r="C30" s="701">
        <v>6190943</v>
      </c>
      <c r="D30" s="699"/>
      <c r="E30" s="705"/>
      <c r="F30" s="739"/>
      <c r="G30" s="700">
        <f t="shared" si="2"/>
        <v>3098590</v>
      </c>
      <c r="H30" s="135">
        <f t="shared" si="0"/>
        <v>-0.14649250583884629</v>
      </c>
      <c r="I30" s="700">
        <f t="shared" si="3"/>
        <v>0</v>
      </c>
      <c r="J30" s="137">
        <f t="shared" si="1"/>
        <v>0</v>
      </c>
    </row>
    <row r="31" spans="1:10" x14ac:dyDescent="0.2">
      <c r="A31" s="737" t="s">
        <v>459</v>
      </c>
      <c r="B31" s="700"/>
      <c r="C31" s="701"/>
      <c r="D31" s="699">
        <v>3013691</v>
      </c>
      <c r="E31" s="701">
        <v>2496260</v>
      </c>
      <c r="F31" s="739">
        <v>840043</v>
      </c>
      <c r="G31" s="700">
        <f t="shared" si="2"/>
        <v>-3013691</v>
      </c>
      <c r="H31" s="135">
        <f t="shared" si="0"/>
        <v>0.14247872303660003</v>
      </c>
      <c r="I31" s="700">
        <f t="shared" si="3"/>
        <v>2173648</v>
      </c>
      <c r="J31" s="137">
        <f t="shared" si="1"/>
        <v>4.070205144033226E-2</v>
      </c>
    </row>
    <row r="32" spans="1:10" x14ac:dyDescent="0.2">
      <c r="A32" s="737" t="s">
        <v>460</v>
      </c>
      <c r="B32" s="700"/>
      <c r="C32" s="701"/>
      <c r="D32" s="699">
        <v>441375</v>
      </c>
      <c r="E32" s="701">
        <v>629398</v>
      </c>
      <c r="F32" s="739">
        <v>409250</v>
      </c>
      <c r="G32" s="700">
        <f t="shared" si="2"/>
        <v>-441375</v>
      </c>
      <c r="H32" s="135">
        <f t="shared" si="0"/>
        <v>2.0866952312058318E-2</v>
      </c>
      <c r="I32" s="700">
        <f t="shared" si="3"/>
        <v>32125</v>
      </c>
      <c r="J32" s="137">
        <f t="shared" si="1"/>
        <v>6.0154790588019488E-4</v>
      </c>
    </row>
    <row r="33" spans="1:10" x14ac:dyDescent="0.2">
      <c r="A33" s="737" t="s">
        <v>461</v>
      </c>
      <c r="B33" s="700"/>
      <c r="C33" s="701"/>
      <c r="D33" s="699">
        <v>162445</v>
      </c>
      <c r="E33" s="701">
        <v>143558</v>
      </c>
      <c r="F33" s="739">
        <v>14472</v>
      </c>
      <c r="G33" s="700">
        <f t="shared" si="2"/>
        <v>-162445</v>
      </c>
      <c r="H33" s="135">
        <f t="shared" si="0"/>
        <v>7.6799367166973959E-3</v>
      </c>
      <c r="I33" s="700">
        <f t="shared" si="3"/>
        <v>147973</v>
      </c>
      <c r="J33" s="137">
        <f t="shared" si="1"/>
        <v>2.7708279619240491E-3</v>
      </c>
    </row>
    <row r="34" spans="1:10" x14ac:dyDescent="0.2">
      <c r="A34" s="737" t="s">
        <v>462</v>
      </c>
      <c r="B34" s="700"/>
      <c r="C34" s="701"/>
      <c r="D34" s="699">
        <v>475785</v>
      </c>
      <c r="E34" s="701">
        <v>746238</v>
      </c>
      <c r="F34" s="739">
        <v>384006</v>
      </c>
      <c r="G34" s="700">
        <f t="shared" si="2"/>
        <v>-475785</v>
      </c>
      <c r="H34" s="135">
        <f t="shared" si="0"/>
        <v>2.2493759061552345E-2</v>
      </c>
      <c r="I34" s="700">
        <f t="shared" si="3"/>
        <v>91779</v>
      </c>
      <c r="J34" s="137">
        <f t="shared" si="1"/>
        <v>1.7185825759931021E-3</v>
      </c>
    </row>
    <row r="35" spans="1:10" x14ac:dyDescent="0.2">
      <c r="A35" s="737" t="s">
        <v>463</v>
      </c>
      <c r="B35" s="700"/>
      <c r="C35" s="701"/>
      <c r="D35" s="699">
        <v>0</v>
      </c>
      <c r="E35" s="701">
        <v>1581</v>
      </c>
      <c r="F35" s="739"/>
      <c r="G35" s="700">
        <f t="shared" si="2"/>
        <v>0</v>
      </c>
      <c r="H35" s="135">
        <f t="shared" si="0"/>
        <v>0</v>
      </c>
      <c r="I35" s="700">
        <f t="shared" si="3"/>
        <v>0</v>
      </c>
      <c r="J35" s="137">
        <f t="shared" si="1"/>
        <v>0</v>
      </c>
    </row>
    <row r="36" spans="1:10" x14ac:dyDescent="0.2">
      <c r="A36" s="737" t="s">
        <v>464</v>
      </c>
      <c r="B36" s="700">
        <v>1557913</v>
      </c>
      <c r="C36" s="701">
        <v>3515774</v>
      </c>
      <c r="D36" s="699">
        <v>2742559</v>
      </c>
      <c r="E36" s="701">
        <v>4502034</v>
      </c>
      <c r="F36" s="739">
        <v>7283585</v>
      </c>
      <c r="G36" s="700">
        <f t="shared" si="2"/>
        <v>-1184646</v>
      </c>
      <c r="H36" s="135">
        <f t="shared" si="0"/>
        <v>5.6006687258387165E-2</v>
      </c>
      <c r="I36" s="700">
        <f t="shared" si="3"/>
        <v>-4541026</v>
      </c>
      <c r="J36" s="137">
        <f t="shared" si="1"/>
        <v>-8.5031741038055039E-2</v>
      </c>
    </row>
    <row r="37" spans="1:10" x14ac:dyDescent="0.2">
      <c r="A37" s="737" t="s">
        <v>465</v>
      </c>
      <c r="B37" s="700">
        <v>84100</v>
      </c>
      <c r="C37" s="701">
        <v>50784</v>
      </c>
      <c r="D37" s="699">
        <v>80446</v>
      </c>
      <c r="E37" s="701">
        <v>54909</v>
      </c>
      <c r="F37" s="739">
        <v>11300</v>
      </c>
      <c r="G37" s="700">
        <f t="shared" si="2"/>
        <v>3654</v>
      </c>
      <c r="H37" s="135">
        <f t="shared" si="0"/>
        <v>-1.7275070801078693E-4</v>
      </c>
      <c r="I37" s="700">
        <f t="shared" si="3"/>
        <v>69146</v>
      </c>
      <c r="J37" s="137">
        <f t="shared" si="1"/>
        <v>1.2947745214005278E-3</v>
      </c>
    </row>
    <row r="38" spans="1:10" x14ac:dyDescent="0.2">
      <c r="A38" s="737" t="s">
        <v>466</v>
      </c>
      <c r="B38" s="700">
        <v>68319</v>
      </c>
      <c r="C38" s="701">
        <v>69093</v>
      </c>
      <c r="D38" s="699">
        <v>41541</v>
      </c>
      <c r="E38" s="701">
        <v>42341</v>
      </c>
      <c r="F38" s="739">
        <v>26402</v>
      </c>
      <c r="G38" s="700">
        <f t="shared" si="2"/>
        <v>26778</v>
      </c>
      <c r="H38" s="135">
        <f t="shared" ref="H38:H55" si="4">G38/$G$56</f>
        <v>-1.2659875367030248E-3</v>
      </c>
      <c r="I38" s="700">
        <f t="shared" si="3"/>
        <v>15139</v>
      </c>
      <c r="J38" s="137">
        <f t="shared" ref="J38:J55" si="5">I38/$I$56</f>
        <v>2.8348120613603953E-4</v>
      </c>
    </row>
    <row r="39" spans="1:10" x14ac:dyDescent="0.2">
      <c r="A39" s="737" t="s">
        <v>467</v>
      </c>
      <c r="B39" s="700">
        <v>1500452</v>
      </c>
      <c r="C39" s="701">
        <v>1250149</v>
      </c>
      <c r="D39" s="699">
        <v>1490655</v>
      </c>
      <c r="E39" s="701">
        <v>930374</v>
      </c>
      <c r="F39" s="739">
        <v>1044377</v>
      </c>
      <c r="G39" s="700">
        <f t="shared" si="2"/>
        <v>9797</v>
      </c>
      <c r="H39" s="135">
        <f t="shared" si="4"/>
        <v>-4.6317424367314715E-4</v>
      </c>
      <c r="I39" s="700">
        <f t="shared" si="3"/>
        <v>446278</v>
      </c>
      <c r="J39" s="137">
        <f t="shared" si="5"/>
        <v>8.3566566954210615E-3</v>
      </c>
    </row>
    <row r="40" spans="1:10" x14ac:dyDescent="0.2">
      <c r="A40" s="737" t="s">
        <v>468</v>
      </c>
      <c r="B40" s="700">
        <v>0</v>
      </c>
      <c r="C40" s="701">
        <v>122</v>
      </c>
      <c r="D40" s="699"/>
      <c r="E40" s="705"/>
      <c r="F40" s="739"/>
      <c r="G40" s="700">
        <f t="shared" si="2"/>
        <v>0</v>
      </c>
      <c r="H40" s="135">
        <f t="shared" si="4"/>
        <v>0</v>
      </c>
      <c r="I40" s="700">
        <f t="shared" si="3"/>
        <v>0</v>
      </c>
      <c r="J40" s="137">
        <f t="shared" si="5"/>
        <v>0</v>
      </c>
    </row>
    <row r="41" spans="1:10" x14ac:dyDescent="0.2">
      <c r="A41" s="737" t="s">
        <v>469</v>
      </c>
      <c r="B41" s="700"/>
      <c r="C41" s="701"/>
      <c r="D41" s="699">
        <v>48524</v>
      </c>
      <c r="E41" s="701">
        <v>15000</v>
      </c>
      <c r="F41" s="739"/>
      <c r="G41" s="700">
        <f t="shared" si="2"/>
        <v>-48524</v>
      </c>
      <c r="H41" s="135">
        <f t="shared" si="4"/>
        <v>2.2940764519746651E-3</v>
      </c>
      <c r="I41" s="700">
        <f t="shared" si="3"/>
        <v>48524</v>
      </c>
      <c r="J41" s="137">
        <f t="shared" si="5"/>
        <v>9.0862289758538762E-4</v>
      </c>
    </row>
    <row r="42" spans="1:10" x14ac:dyDescent="0.2">
      <c r="A42" s="737" t="s">
        <v>470</v>
      </c>
      <c r="B42" s="700">
        <v>141500</v>
      </c>
      <c r="C42" s="701">
        <v>189004</v>
      </c>
      <c r="D42" s="699"/>
      <c r="E42" s="701"/>
      <c r="F42" s="739">
        <v>20000</v>
      </c>
      <c r="G42" s="700">
        <f t="shared" si="2"/>
        <v>141500</v>
      </c>
      <c r="H42" s="135">
        <f t="shared" si="4"/>
        <v>-6.6897167989946231E-3</v>
      </c>
      <c r="I42" s="700">
        <f t="shared" si="3"/>
        <v>-20000</v>
      </c>
      <c r="J42" s="137">
        <f t="shared" si="5"/>
        <v>-3.7450453284370113E-4</v>
      </c>
    </row>
    <row r="43" spans="1:10" x14ac:dyDescent="0.2">
      <c r="A43" s="737" t="s">
        <v>471</v>
      </c>
      <c r="B43" s="700">
        <v>1885708</v>
      </c>
      <c r="C43" s="701">
        <v>6391262</v>
      </c>
      <c r="D43" s="699">
        <v>3100430</v>
      </c>
      <c r="E43" s="701">
        <v>1054652</v>
      </c>
      <c r="F43" s="739">
        <v>302200</v>
      </c>
      <c r="G43" s="700">
        <f t="shared" si="2"/>
        <v>-1214722</v>
      </c>
      <c r="H43" s="135">
        <f t="shared" si="4"/>
        <v>5.7428594837514814E-2</v>
      </c>
      <c r="I43" s="700">
        <f t="shared" si="3"/>
        <v>2798230</v>
      </c>
      <c r="J43" s="137">
        <f t="shared" si="5"/>
        <v>5.2397490946961486E-2</v>
      </c>
    </row>
    <row r="44" spans="1:10" x14ac:dyDescent="0.2">
      <c r="A44" s="737" t="s">
        <v>472</v>
      </c>
      <c r="B44" s="700">
        <v>256334413</v>
      </c>
      <c r="C44" s="701">
        <v>71334292</v>
      </c>
      <c r="D44" s="699">
        <v>207597156</v>
      </c>
      <c r="E44" s="701">
        <v>88476765</v>
      </c>
      <c r="F44" s="739">
        <v>22054739</v>
      </c>
      <c r="G44" s="700">
        <f t="shared" si="2"/>
        <v>48737257</v>
      </c>
      <c r="H44" s="135">
        <f t="shared" si="4"/>
        <v>-2.3041586352637333</v>
      </c>
      <c r="I44" s="700">
        <f t="shared" si="3"/>
        <v>185542417</v>
      </c>
      <c r="J44" s="137">
        <f t="shared" si="5"/>
        <v>3.4743238100638094</v>
      </c>
    </row>
    <row r="45" spans="1:10" x14ac:dyDescent="0.2">
      <c r="A45" s="737" t="s">
        <v>473</v>
      </c>
      <c r="B45" s="700"/>
      <c r="C45" s="701"/>
      <c r="D45" s="699"/>
      <c r="E45" s="701">
        <v>11600</v>
      </c>
      <c r="F45" s="739"/>
      <c r="G45" s="700">
        <f t="shared" si="2"/>
        <v>0</v>
      </c>
      <c r="H45" s="135">
        <f t="shared" si="4"/>
        <v>0</v>
      </c>
      <c r="I45" s="700">
        <f t="shared" si="3"/>
        <v>0</v>
      </c>
      <c r="J45" s="137">
        <f t="shared" si="5"/>
        <v>0</v>
      </c>
    </row>
    <row r="46" spans="1:10" x14ac:dyDescent="0.2">
      <c r="A46" s="737" t="s">
        <v>474</v>
      </c>
      <c r="B46" s="700"/>
      <c r="C46" s="701"/>
      <c r="D46" s="699"/>
      <c r="E46" s="701">
        <v>200000</v>
      </c>
      <c r="F46" s="739"/>
      <c r="G46" s="700">
        <f t="shared" si="2"/>
        <v>0</v>
      </c>
      <c r="H46" s="135">
        <f t="shared" si="4"/>
        <v>0</v>
      </c>
      <c r="I46" s="700">
        <f t="shared" si="3"/>
        <v>0</v>
      </c>
      <c r="J46" s="137">
        <f t="shared" si="5"/>
        <v>0</v>
      </c>
    </row>
    <row r="47" spans="1:10" x14ac:dyDescent="0.2">
      <c r="A47" s="737" t="s">
        <v>475</v>
      </c>
      <c r="B47" s="700"/>
      <c r="C47" s="701"/>
      <c r="D47" s="699">
        <v>317258</v>
      </c>
      <c r="E47" s="701">
        <v>2152375</v>
      </c>
      <c r="F47" s="739">
        <v>1027753</v>
      </c>
      <c r="G47" s="700">
        <f t="shared" si="2"/>
        <v>-317258</v>
      </c>
      <c r="H47" s="135">
        <f t="shared" si="4"/>
        <v>1.4999054220603788E-2</v>
      </c>
      <c r="I47" s="700">
        <f t="shared" si="3"/>
        <v>-710495</v>
      </c>
      <c r="J47" s="137">
        <f t="shared" si="5"/>
        <v>-1.3304179903139271E-2</v>
      </c>
    </row>
    <row r="48" spans="1:10" x14ac:dyDescent="0.2">
      <c r="A48" s="737" t="s">
        <v>476</v>
      </c>
      <c r="B48" s="700">
        <v>529433</v>
      </c>
      <c r="C48" s="701">
        <v>1008570</v>
      </c>
      <c r="D48" s="699"/>
      <c r="E48" s="701"/>
      <c r="F48" s="739"/>
      <c r="G48" s="700">
        <f t="shared" si="2"/>
        <v>529433</v>
      </c>
      <c r="H48" s="135">
        <f t="shared" si="4"/>
        <v>-2.5030083632806503E-2</v>
      </c>
      <c r="I48" s="700">
        <f t="shared" si="3"/>
        <v>0</v>
      </c>
      <c r="J48" s="137">
        <f t="shared" si="5"/>
        <v>0</v>
      </c>
    </row>
    <row r="49" spans="1:10" x14ac:dyDescent="0.2">
      <c r="A49" s="737" t="s">
        <v>477</v>
      </c>
      <c r="B49" s="700">
        <v>724855</v>
      </c>
      <c r="C49" s="701">
        <v>503425</v>
      </c>
      <c r="D49" s="699">
        <v>845015</v>
      </c>
      <c r="E49" s="701">
        <v>430627</v>
      </c>
      <c r="F49" s="739">
        <v>65986</v>
      </c>
      <c r="G49" s="700">
        <f t="shared" si="2"/>
        <v>-120160</v>
      </c>
      <c r="H49" s="135">
        <f t="shared" si="4"/>
        <v>5.6808224068352923E-3</v>
      </c>
      <c r="I49" s="700">
        <f t="shared" si="3"/>
        <v>779029</v>
      </c>
      <c r="J49" s="137">
        <f t="shared" si="5"/>
        <v>1.4587494585834781E-2</v>
      </c>
    </row>
    <row r="50" spans="1:10" x14ac:dyDescent="0.2">
      <c r="A50" s="737" t="s">
        <v>478</v>
      </c>
      <c r="B50" s="700">
        <v>770982</v>
      </c>
      <c r="C50" s="701">
        <v>658764</v>
      </c>
      <c r="D50" s="699">
        <v>279947</v>
      </c>
      <c r="E50" s="701">
        <v>503673</v>
      </c>
      <c r="F50" s="739">
        <v>1395295</v>
      </c>
      <c r="G50" s="700">
        <f t="shared" si="2"/>
        <v>491035</v>
      </c>
      <c r="H50" s="135">
        <f t="shared" si="4"/>
        <v>-2.321473560702703E-2</v>
      </c>
      <c r="I50" s="700">
        <f t="shared" si="3"/>
        <v>-1115348</v>
      </c>
      <c r="J50" s="137">
        <f t="shared" si="5"/>
        <v>-2.0885144084907818E-2</v>
      </c>
    </row>
    <row r="51" spans="1:10" x14ac:dyDescent="0.2">
      <c r="A51" s="737" t="s">
        <v>479</v>
      </c>
      <c r="B51" s="700">
        <v>4142978</v>
      </c>
      <c r="C51" s="701">
        <v>2923474</v>
      </c>
      <c r="D51" s="699">
        <v>3908355</v>
      </c>
      <c r="E51" s="701">
        <v>2832051</v>
      </c>
      <c r="F51" s="739">
        <v>6250160</v>
      </c>
      <c r="G51" s="700">
        <f t="shared" si="2"/>
        <v>234623</v>
      </c>
      <c r="H51" s="135">
        <f t="shared" si="4"/>
        <v>-1.1092306887141452E-2</v>
      </c>
      <c r="I51" s="700">
        <f t="shared" si="3"/>
        <v>-2341805</v>
      </c>
      <c r="J51" s="137">
        <f t="shared" si="5"/>
        <v>-4.3850829376802174E-2</v>
      </c>
    </row>
    <row r="52" spans="1:10" x14ac:dyDescent="0.2">
      <c r="A52" s="737" t="s">
        <v>480</v>
      </c>
      <c r="B52" s="700">
        <v>36496</v>
      </c>
      <c r="C52" s="701">
        <v>0</v>
      </c>
      <c r="D52" s="699">
        <v>36496</v>
      </c>
      <c r="E52" s="701">
        <v>1650</v>
      </c>
      <c r="F52" s="739">
        <v>27500</v>
      </c>
      <c r="G52" s="700">
        <f t="shared" si="2"/>
        <v>0</v>
      </c>
      <c r="H52" s="135">
        <f t="shared" si="4"/>
        <v>0</v>
      </c>
      <c r="I52" s="700">
        <f t="shared" si="3"/>
        <v>8996</v>
      </c>
      <c r="J52" s="137">
        <f t="shared" si="5"/>
        <v>1.6845213887309676E-4</v>
      </c>
    </row>
    <row r="53" spans="1:10" x14ac:dyDescent="0.2">
      <c r="A53" s="737" t="s">
        <v>481</v>
      </c>
      <c r="B53" s="700">
        <v>11500</v>
      </c>
      <c r="C53" s="701">
        <v>137005</v>
      </c>
      <c r="D53" s="699">
        <v>0</v>
      </c>
      <c r="E53" s="701">
        <v>2712</v>
      </c>
      <c r="F53" s="739"/>
      <c r="G53" s="700">
        <f t="shared" si="2"/>
        <v>11500</v>
      </c>
      <c r="H53" s="135">
        <f t="shared" si="4"/>
        <v>-5.4368723101369727E-4</v>
      </c>
      <c r="I53" s="700">
        <f t="shared" si="3"/>
        <v>0</v>
      </c>
      <c r="J53" s="137">
        <f t="shared" si="5"/>
        <v>0</v>
      </c>
    </row>
    <row r="54" spans="1:10" x14ac:dyDescent="0.2">
      <c r="A54" s="737" t="s">
        <v>482</v>
      </c>
      <c r="B54" s="700">
        <v>300136679</v>
      </c>
      <c r="C54" s="701">
        <v>307527881</v>
      </c>
      <c r="D54" s="699">
        <v>350678957</v>
      </c>
      <c r="E54" s="701">
        <v>356025628</v>
      </c>
      <c r="F54" s="739">
        <v>415815388</v>
      </c>
      <c r="G54" s="700">
        <f t="shared" si="2"/>
        <v>-50542278</v>
      </c>
      <c r="H54" s="135">
        <f t="shared" si="4"/>
        <v>2.3894948847777835</v>
      </c>
      <c r="I54" s="700">
        <f t="shared" si="3"/>
        <v>-65136431</v>
      </c>
      <c r="J54" s="137">
        <f t="shared" si="5"/>
        <v>-1.2196944331380486</v>
      </c>
    </row>
    <row r="55" spans="1:10" ht="12" thickBot="1" x14ac:dyDescent="0.25">
      <c r="A55" s="737" t="s">
        <v>506</v>
      </c>
      <c r="B55" s="704"/>
      <c r="C55" s="705"/>
      <c r="D55" s="702"/>
      <c r="E55" s="705"/>
      <c r="F55" s="739">
        <v>47084423</v>
      </c>
      <c r="G55" s="700">
        <f t="shared" si="2"/>
        <v>0</v>
      </c>
      <c r="H55" s="135">
        <f t="shared" si="4"/>
        <v>0</v>
      </c>
      <c r="I55" s="700">
        <f t="shared" si="3"/>
        <v>-47084423</v>
      </c>
      <c r="J55" s="137">
        <f t="shared" si="5"/>
        <v>-0.88166649199151081</v>
      </c>
    </row>
    <row r="56" spans="1:10" ht="12" thickBot="1" x14ac:dyDescent="0.25">
      <c r="A56" s="126" t="s">
        <v>45</v>
      </c>
      <c r="B56" s="127">
        <f>SUM(B6:B55)</f>
        <v>617232117</v>
      </c>
      <c r="C56" s="127">
        <f>SUM(C6:C55)</f>
        <v>475582240</v>
      </c>
      <c r="D56" s="127">
        <f>SUM(D6:D55)</f>
        <v>638383984</v>
      </c>
      <c r="E56" s="127">
        <f>SUM(E6:E55)</f>
        <v>516089557</v>
      </c>
      <c r="F56" s="127">
        <f>SUM(F6:F55)</f>
        <v>584980091</v>
      </c>
      <c r="G56" s="128">
        <f t="shared" si="2"/>
        <v>-21151867</v>
      </c>
      <c r="H56" s="136"/>
      <c r="I56" s="128">
        <f t="shared" si="3"/>
        <v>53403893</v>
      </c>
      <c r="J56" s="138"/>
    </row>
    <row r="57" spans="1:10" x14ac:dyDescent="0.2">
      <c r="A57" s="130" t="s">
        <v>47</v>
      </c>
      <c r="B57" s="131"/>
      <c r="C57" s="131"/>
      <c r="D57" s="131"/>
      <c r="E57" s="131"/>
      <c r="F57" s="131"/>
      <c r="G57" s="132"/>
      <c r="H57" s="131"/>
      <c r="I57" s="132"/>
      <c r="J57" s="139"/>
    </row>
    <row r="58" spans="1:10" x14ac:dyDescent="0.2">
      <c r="A58" s="130" t="s">
        <v>319</v>
      </c>
      <c r="B58" s="133"/>
      <c r="C58" s="133"/>
      <c r="D58" s="133"/>
      <c r="E58" s="133"/>
      <c r="F58" s="133"/>
      <c r="G58" s="134"/>
      <c r="H58" s="133"/>
      <c r="I58" s="134"/>
      <c r="J58" s="140"/>
    </row>
    <row r="59" spans="1:10" x14ac:dyDescent="0.2">
      <c r="A59" s="130" t="s">
        <v>156</v>
      </c>
      <c r="B59" s="131"/>
      <c r="C59" s="131"/>
      <c r="D59" s="131"/>
      <c r="E59" s="131"/>
      <c r="F59" s="131"/>
      <c r="G59" s="134"/>
      <c r="H59" s="131"/>
      <c r="I59" s="134"/>
      <c r="J59" s="140"/>
    </row>
    <row r="60" spans="1:10" x14ac:dyDescent="0.2">
      <c r="A60" s="130"/>
      <c r="B60" s="131"/>
      <c r="C60" s="131"/>
      <c r="D60" s="131"/>
      <c r="E60" s="131"/>
      <c r="F60" s="131"/>
      <c r="G60" s="131"/>
      <c r="H60" s="131"/>
      <c r="I60" s="131"/>
    </row>
    <row r="62" spans="1:10" x14ac:dyDescent="0.2">
      <c r="A62" s="31" t="s">
        <v>379</v>
      </c>
      <c r="B62" s="31"/>
      <c r="C62" s="31"/>
      <c r="D62" s="31"/>
      <c r="E62" s="31"/>
      <c r="F62" s="31"/>
      <c r="G62" s="31"/>
      <c r="H62" s="31"/>
      <c r="I62" s="31"/>
      <c r="J62" s="123"/>
    </row>
    <row r="63" spans="1:10" x14ac:dyDescent="0.2">
      <c r="A63" s="31" t="s">
        <v>414</v>
      </c>
      <c r="B63" s="31"/>
      <c r="C63" s="31"/>
      <c r="D63" s="31"/>
      <c r="E63" s="31"/>
      <c r="F63" s="31"/>
      <c r="G63" s="31"/>
      <c r="H63" s="31"/>
      <c r="I63" s="31"/>
      <c r="J63" s="31"/>
    </row>
    <row r="64" spans="1:10" ht="12" thickBot="1" x14ac:dyDescent="0.25">
      <c r="A64" s="31" t="s">
        <v>423</v>
      </c>
      <c r="B64" s="124"/>
      <c r="E64" s="124"/>
    </row>
    <row r="65" spans="1:10" ht="12" thickBot="1" x14ac:dyDescent="0.25">
      <c r="A65" s="933" t="s">
        <v>31</v>
      </c>
      <c r="B65" s="927" t="s">
        <v>316</v>
      </c>
      <c r="C65" s="931" t="s">
        <v>380</v>
      </c>
      <c r="D65" s="936" t="s">
        <v>381</v>
      </c>
      <c r="E65" s="931" t="s">
        <v>382</v>
      </c>
      <c r="F65" s="925" t="s">
        <v>383</v>
      </c>
      <c r="G65" s="927" t="s">
        <v>317</v>
      </c>
      <c r="H65" s="929" t="s">
        <v>318</v>
      </c>
      <c r="I65" s="927" t="s">
        <v>385</v>
      </c>
      <c r="J65" s="931" t="s">
        <v>384</v>
      </c>
    </row>
    <row r="66" spans="1:10" ht="26.25" customHeight="1" thickBot="1" x14ac:dyDescent="0.25">
      <c r="A66" s="934"/>
      <c r="B66" s="935"/>
      <c r="C66" s="932"/>
      <c r="D66" s="937"/>
      <c r="E66" s="932"/>
      <c r="F66" s="926"/>
      <c r="G66" s="928"/>
      <c r="H66" s="930"/>
      <c r="I66" s="928"/>
      <c r="J66" s="932"/>
    </row>
    <row r="67" spans="1:10" x14ac:dyDescent="0.2">
      <c r="A67" s="737" t="s">
        <v>434</v>
      </c>
      <c r="B67" s="700">
        <v>1070775</v>
      </c>
      <c r="C67" s="701">
        <v>1853134</v>
      </c>
      <c r="D67" s="699">
        <v>3215714</v>
      </c>
      <c r="E67" s="701">
        <v>900293</v>
      </c>
      <c r="F67" s="739">
        <v>1707813</v>
      </c>
      <c r="G67" s="700">
        <f>B67-D67</f>
        <v>-2144939</v>
      </c>
      <c r="H67" s="135">
        <f t="shared" ref="H67:H98" si="6">G67/$G$56</f>
        <v>0.10140660396550337</v>
      </c>
      <c r="I67" s="700">
        <f>D67-F67</f>
        <v>1507901</v>
      </c>
      <c r="J67" s="137">
        <f t="shared" ref="J67:J98" si="7">I67/$I$56</f>
        <v>2.8235787978977488E-2</v>
      </c>
    </row>
    <row r="68" spans="1:10" x14ac:dyDescent="0.2">
      <c r="A68" s="737" t="s">
        <v>435</v>
      </c>
      <c r="B68" s="700">
        <v>170</v>
      </c>
      <c r="C68" s="701">
        <v>5157</v>
      </c>
      <c r="D68" s="699">
        <v>0</v>
      </c>
      <c r="E68" s="701">
        <v>5700</v>
      </c>
      <c r="F68" s="739"/>
      <c r="G68" s="700">
        <f t="shared" ref="G68:G117" si="8">B68-D68</f>
        <v>170</v>
      </c>
      <c r="H68" s="135">
        <f t="shared" si="6"/>
        <v>-8.0371155888981343E-6</v>
      </c>
      <c r="I68" s="700">
        <f t="shared" ref="I68:I117" si="9">D68-F68</f>
        <v>0</v>
      </c>
      <c r="J68" s="137">
        <f t="shared" si="7"/>
        <v>0</v>
      </c>
    </row>
    <row r="69" spans="1:10" x14ac:dyDescent="0.2">
      <c r="A69" s="737" t="s">
        <v>436</v>
      </c>
      <c r="B69" s="700">
        <v>474641</v>
      </c>
      <c r="C69" s="701">
        <v>732591</v>
      </c>
      <c r="D69" s="699">
        <v>493195</v>
      </c>
      <c r="E69" s="701">
        <v>230477</v>
      </c>
      <c r="F69" s="739">
        <v>729202</v>
      </c>
      <c r="G69" s="700">
        <f t="shared" si="8"/>
        <v>-18554</v>
      </c>
      <c r="H69" s="135">
        <f t="shared" si="6"/>
        <v>8.7718025080244693E-4</v>
      </c>
      <c r="I69" s="700">
        <f t="shared" si="9"/>
        <v>-236007</v>
      </c>
      <c r="J69" s="137">
        <f t="shared" si="7"/>
        <v>-4.4192845641421686E-3</v>
      </c>
    </row>
    <row r="70" spans="1:10" x14ac:dyDescent="0.2">
      <c r="A70" s="737" t="s">
        <v>437</v>
      </c>
      <c r="B70" s="700">
        <v>2968661</v>
      </c>
      <c r="C70" s="701">
        <v>5107822</v>
      </c>
      <c r="D70" s="699">
        <v>2193227</v>
      </c>
      <c r="E70" s="701">
        <v>4362226</v>
      </c>
      <c r="F70" s="739">
        <v>6184918</v>
      </c>
      <c r="G70" s="700">
        <f t="shared" si="8"/>
        <v>775434</v>
      </c>
      <c r="H70" s="135">
        <f t="shared" si="6"/>
        <v>-3.6660309938597854E-2</v>
      </c>
      <c r="I70" s="700">
        <f t="shared" si="9"/>
        <v>-3991691</v>
      </c>
      <c r="J70" s="137">
        <f t="shared" si="7"/>
        <v>-7.4745318660570312E-2</v>
      </c>
    </row>
    <row r="71" spans="1:10" x14ac:dyDescent="0.2">
      <c r="A71" s="737" t="s">
        <v>438</v>
      </c>
      <c r="B71" s="700">
        <v>1867591</v>
      </c>
      <c r="C71" s="701">
        <v>1739448</v>
      </c>
      <c r="D71" s="699">
        <v>2187074</v>
      </c>
      <c r="E71" s="701">
        <v>1782841</v>
      </c>
      <c r="F71" s="739">
        <v>2416199</v>
      </c>
      <c r="G71" s="700">
        <f t="shared" si="8"/>
        <v>-319483</v>
      </c>
      <c r="H71" s="135">
        <f t="shared" si="6"/>
        <v>1.5104245880517309E-2</v>
      </c>
      <c r="I71" s="700">
        <f t="shared" si="9"/>
        <v>-229125</v>
      </c>
      <c r="J71" s="137">
        <f t="shared" si="7"/>
        <v>-4.2904175543906509E-3</v>
      </c>
    </row>
    <row r="72" spans="1:10" x14ac:dyDescent="0.2">
      <c r="A72" s="737" t="s">
        <v>439</v>
      </c>
      <c r="B72" s="700">
        <v>3638904</v>
      </c>
      <c r="C72" s="701">
        <v>9792488</v>
      </c>
      <c r="D72" s="699">
        <v>6923100</v>
      </c>
      <c r="E72" s="701">
        <v>4039297</v>
      </c>
      <c r="F72" s="739">
        <v>14931191</v>
      </c>
      <c r="G72" s="700">
        <f t="shared" si="8"/>
        <v>-3284196</v>
      </c>
      <c r="H72" s="135">
        <f t="shared" si="6"/>
        <v>0.15526742863880527</v>
      </c>
      <c r="I72" s="700">
        <f t="shared" si="9"/>
        <v>-8008091</v>
      </c>
      <c r="J72" s="137">
        <f t="shared" si="7"/>
        <v>-0.14995331894624236</v>
      </c>
    </row>
    <row r="73" spans="1:10" x14ac:dyDescent="0.2">
      <c r="A73" s="737" t="s">
        <v>440</v>
      </c>
      <c r="B73" s="700">
        <v>1882</v>
      </c>
      <c r="C73" s="701">
        <v>15331</v>
      </c>
      <c r="D73" s="699">
        <v>784</v>
      </c>
      <c r="E73" s="701">
        <v>259</v>
      </c>
      <c r="F73" s="739">
        <v>184</v>
      </c>
      <c r="G73" s="700">
        <f t="shared" si="8"/>
        <v>1098</v>
      </c>
      <c r="H73" s="135">
        <f t="shared" si="6"/>
        <v>-5.1910311274177355E-5</v>
      </c>
      <c r="I73" s="700">
        <f t="shared" si="9"/>
        <v>600</v>
      </c>
      <c r="J73" s="137">
        <f t="shared" si="7"/>
        <v>1.1235135985311033E-5</v>
      </c>
    </row>
    <row r="74" spans="1:10" x14ac:dyDescent="0.2">
      <c r="A74" s="737" t="s">
        <v>441</v>
      </c>
      <c r="B74" s="700">
        <v>2341015</v>
      </c>
      <c r="C74" s="701">
        <v>3419714</v>
      </c>
      <c r="D74" s="699">
        <v>2544633</v>
      </c>
      <c r="E74" s="701">
        <v>3173706</v>
      </c>
      <c r="F74" s="739">
        <v>6901716</v>
      </c>
      <c r="G74" s="700">
        <f t="shared" si="8"/>
        <v>-203618</v>
      </c>
      <c r="H74" s="135">
        <f t="shared" si="6"/>
        <v>9.6264788351780005E-3</v>
      </c>
      <c r="I74" s="700">
        <f t="shared" si="9"/>
        <v>-4357083</v>
      </c>
      <c r="J74" s="137">
        <f t="shared" si="7"/>
        <v>-8.1587366673811584E-2</v>
      </c>
    </row>
    <row r="75" spans="1:10" x14ac:dyDescent="0.2">
      <c r="A75" s="737" t="s">
        <v>442</v>
      </c>
      <c r="B75" s="700">
        <v>162881</v>
      </c>
      <c r="C75" s="701">
        <v>298585</v>
      </c>
      <c r="D75" s="699">
        <v>290809</v>
      </c>
      <c r="E75" s="701">
        <v>123207</v>
      </c>
      <c r="F75" s="739">
        <v>126353</v>
      </c>
      <c r="G75" s="700">
        <f t="shared" si="8"/>
        <v>-127928</v>
      </c>
      <c r="H75" s="135">
        <f t="shared" si="6"/>
        <v>6.0480713120974142E-3</v>
      </c>
      <c r="I75" s="700">
        <f t="shared" si="9"/>
        <v>164456</v>
      </c>
      <c r="J75" s="137">
        <f t="shared" si="7"/>
        <v>3.0794758726671854E-3</v>
      </c>
    </row>
    <row r="76" spans="1:10" x14ac:dyDescent="0.2">
      <c r="A76" s="737" t="s">
        <v>443</v>
      </c>
      <c r="B76" s="700">
        <v>40324</v>
      </c>
      <c r="C76" s="701">
        <v>79109</v>
      </c>
      <c r="D76" s="699">
        <v>46170</v>
      </c>
      <c r="E76" s="701">
        <v>10947</v>
      </c>
      <c r="F76" s="739">
        <v>7551</v>
      </c>
      <c r="G76" s="700">
        <f t="shared" si="8"/>
        <v>-5846</v>
      </c>
      <c r="H76" s="135">
        <f t="shared" si="6"/>
        <v>2.7638222195704995E-4</v>
      </c>
      <c r="I76" s="700">
        <f t="shared" si="9"/>
        <v>38619</v>
      </c>
      <c r="J76" s="137">
        <f t="shared" si="7"/>
        <v>7.2314952769454472E-4</v>
      </c>
    </row>
    <row r="77" spans="1:10" x14ac:dyDescent="0.2">
      <c r="A77" s="737" t="s">
        <v>444</v>
      </c>
      <c r="B77" s="700">
        <v>244420</v>
      </c>
      <c r="C77" s="701">
        <v>293373</v>
      </c>
      <c r="D77" s="699">
        <v>141475</v>
      </c>
      <c r="E77" s="701">
        <v>412641</v>
      </c>
      <c r="F77" s="739">
        <v>263892</v>
      </c>
      <c r="G77" s="700">
        <f t="shared" si="8"/>
        <v>102945</v>
      </c>
      <c r="H77" s="135">
        <f t="shared" si="6"/>
        <v>-4.8669462605830495E-3</v>
      </c>
      <c r="I77" s="700">
        <f t="shared" si="9"/>
        <v>-122417</v>
      </c>
      <c r="J77" s="137">
        <f t="shared" si="7"/>
        <v>-2.2922860698563678E-3</v>
      </c>
    </row>
    <row r="78" spans="1:10" x14ac:dyDescent="0.2">
      <c r="A78" s="737" t="s">
        <v>445</v>
      </c>
      <c r="B78" s="700">
        <v>453069</v>
      </c>
      <c r="C78" s="701">
        <v>720716</v>
      </c>
      <c r="D78" s="699">
        <v>394875</v>
      </c>
      <c r="E78" s="701">
        <v>354464</v>
      </c>
      <c r="F78" s="739">
        <v>570700</v>
      </c>
      <c r="G78" s="700">
        <f t="shared" si="8"/>
        <v>58194</v>
      </c>
      <c r="H78" s="135">
        <f t="shared" si="6"/>
        <v>-2.7512464975313999E-3</v>
      </c>
      <c r="I78" s="700">
        <f t="shared" si="9"/>
        <v>-175825</v>
      </c>
      <c r="J78" s="137">
        <f t="shared" si="7"/>
        <v>-3.2923629743621874E-3</v>
      </c>
    </row>
    <row r="79" spans="1:10" x14ac:dyDescent="0.2">
      <c r="A79" s="737" t="s">
        <v>446</v>
      </c>
      <c r="B79" s="700">
        <v>1340356</v>
      </c>
      <c r="C79" s="701">
        <v>601819</v>
      </c>
      <c r="D79" s="699">
        <v>1295417</v>
      </c>
      <c r="E79" s="701">
        <v>705629</v>
      </c>
      <c r="F79" s="739">
        <v>1173351</v>
      </c>
      <c r="G79" s="700">
        <f t="shared" si="8"/>
        <v>44939</v>
      </c>
      <c r="H79" s="135">
        <f t="shared" si="6"/>
        <v>-2.1245878673499603E-3</v>
      </c>
      <c r="I79" s="700">
        <f t="shared" si="9"/>
        <v>122066</v>
      </c>
      <c r="J79" s="137">
        <f t="shared" si="7"/>
        <v>2.285713515304961E-3</v>
      </c>
    </row>
    <row r="80" spans="1:10" x14ac:dyDescent="0.2">
      <c r="A80" s="737" t="s">
        <v>447</v>
      </c>
      <c r="B80" s="700">
        <v>223081</v>
      </c>
      <c r="C80" s="701">
        <v>227809</v>
      </c>
      <c r="D80" s="699">
        <v>462857</v>
      </c>
      <c r="E80" s="701">
        <v>3186551</v>
      </c>
      <c r="F80" s="739">
        <v>2010782</v>
      </c>
      <c r="G80" s="700">
        <f t="shared" si="8"/>
        <v>-239776</v>
      </c>
      <c r="H80" s="135">
        <f t="shared" si="6"/>
        <v>1.1335926043786112E-2</v>
      </c>
      <c r="I80" s="700">
        <f t="shared" si="9"/>
        <v>-1547925</v>
      </c>
      <c r="J80" s="137">
        <f t="shared" si="7"/>
        <v>-2.8985246450104304E-2</v>
      </c>
    </row>
    <row r="81" spans="1:10" x14ac:dyDescent="0.2">
      <c r="A81" s="737" t="s">
        <v>448</v>
      </c>
      <c r="B81" s="700">
        <v>3421191</v>
      </c>
      <c r="C81" s="701">
        <v>1646797</v>
      </c>
      <c r="D81" s="699">
        <v>1239509</v>
      </c>
      <c r="E81" s="701">
        <v>1018119</v>
      </c>
      <c r="F81" s="739">
        <v>1417173</v>
      </c>
      <c r="G81" s="700">
        <f t="shared" si="8"/>
        <v>2181682</v>
      </c>
      <c r="H81" s="135">
        <f t="shared" si="6"/>
        <v>-0.1031437083071674</v>
      </c>
      <c r="I81" s="700">
        <f t="shared" si="9"/>
        <v>-177664</v>
      </c>
      <c r="J81" s="137">
        <f t="shared" si="7"/>
        <v>-3.3267986661571656E-3</v>
      </c>
    </row>
    <row r="82" spans="1:10" x14ac:dyDescent="0.2">
      <c r="A82" s="737" t="s">
        <v>449</v>
      </c>
      <c r="B82" s="700">
        <v>1065242</v>
      </c>
      <c r="C82" s="701">
        <v>7955448</v>
      </c>
      <c r="D82" s="699">
        <v>2826231</v>
      </c>
      <c r="E82" s="701">
        <v>2577358</v>
      </c>
      <c r="F82" s="739">
        <v>2576219</v>
      </c>
      <c r="G82" s="700">
        <f t="shared" si="8"/>
        <v>-1760989</v>
      </c>
      <c r="H82" s="135">
        <f t="shared" si="6"/>
        <v>8.325454202222432E-2</v>
      </c>
      <c r="I82" s="700">
        <f t="shared" si="9"/>
        <v>250012</v>
      </c>
      <c r="J82" s="137">
        <f t="shared" si="7"/>
        <v>4.6815313632659703E-3</v>
      </c>
    </row>
    <row r="83" spans="1:10" x14ac:dyDescent="0.2">
      <c r="A83" s="737" t="s">
        <v>450</v>
      </c>
      <c r="B83" s="700">
        <v>109312</v>
      </c>
      <c r="C83" s="701">
        <v>35457</v>
      </c>
      <c r="D83" s="699">
        <v>64286</v>
      </c>
      <c r="E83" s="701">
        <v>73945</v>
      </c>
      <c r="F83" s="739"/>
      <c r="G83" s="700">
        <f t="shared" si="8"/>
        <v>45026</v>
      </c>
      <c r="H83" s="135">
        <f t="shared" si="6"/>
        <v>-2.1287009794454552E-3</v>
      </c>
      <c r="I83" s="700">
        <f t="shared" si="9"/>
        <v>64286</v>
      </c>
      <c r="J83" s="137">
        <f t="shared" si="7"/>
        <v>1.2037699199195086E-3</v>
      </c>
    </row>
    <row r="84" spans="1:10" x14ac:dyDescent="0.2">
      <c r="A84" s="737" t="s">
        <v>451</v>
      </c>
      <c r="B84" s="700">
        <v>6672953</v>
      </c>
      <c r="C84" s="701">
        <v>14084862</v>
      </c>
      <c r="D84" s="699">
        <v>13535843</v>
      </c>
      <c r="E84" s="701">
        <v>8356728</v>
      </c>
      <c r="F84" s="739">
        <v>14079874</v>
      </c>
      <c r="G84" s="700">
        <f t="shared" si="8"/>
        <v>-6862890</v>
      </c>
      <c r="H84" s="135">
        <f t="shared" si="6"/>
        <v>0.32445788355231242</v>
      </c>
      <c r="I84" s="700">
        <f t="shared" si="9"/>
        <v>-544031</v>
      </c>
      <c r="J84" s="137">
        <f t="shared" si="7"/>
        <v>-1.0187103775374578E-2</v>
      </c>
    </row>
    <row r="85" spans="1:10" x14ac:dyDescent="0.2">
      <c r="A85" s="737" t="s">
        <v>452</v>
      </c>
      <c r="B85" s="700">
        <v>4131489</v>
      </c>
      <c r="C85" s="701">
        <v>4521462</v>
      </c>
      <c r="D85" s="699">
        <v>3744968</v>
      </c>
      <c r="E85" s="701">
        <v>3389704</v>
      </c>
      <c r="F85" s="739">
        <v>3659762</v>
      </c>
      <c r="G85" s="700">
        <f t="shared" si="8"/>
        <v>386521</v>
      </c>
      <c r="H85" s="135">
        <f t="shared" si="6"/>
        <v>-1.8273611497273502E-2</v>
      </c>
      <c r="I85" s="700">
        <f t="shared" si="9"/>
        <v>85206</v>
      </c>
      <c r="J85" s="137">
        <f t="shared" si="7"/>
        <v>1.59550166127402E-3</v>
      </c>
    </row>
    <row r="86" spans="1:10" x14ac:dyDescent="0.2">
      <c r="A86" s="737" t="s">
        <v>453</v>
      </c>
      <c r="B86" s="700">
        <v>1571890</v>
      </c>
      <c r="C86" s="701">
        <v>2545765</v>
      </c>
      <c r="D86" s="699">
        <v>2591228</v>
      </c>
      <c r="E86" s="701">
        <v>4072666</v>
      </c>
      <c r="F86" s="739">
        <v>2948888</v>
      </c>
      <c r="G86" s="700">
        <f t="shared" si="8"/>
        <v>-1019338</v>
      </c>
      <c r="H86" s="135">
        <f t="shared" si="6"/>
        <v>4.8191396059742625E-2</v>
      </c>
      <c r="I86" s="700">
        <f t="shared" si="9"/>
        <v>-357660</v>
      </c>
      <c r="J86" s="137">
        <f t="shared" si="7"/>
        <v>-6.6972645608439074E-3</v>
      </c>
    </row>
    <row r="87" spans="1:10" x14ac:dyDescent="0.2">
      <c r="A87" s="737" t="s">
        <v>454</v>
      </c>
      <c r="B87" s="700">
        <v>1082947</v>
      </c>
      <c r="C87" s="701">
        <v>1374008</v>
      </c>
      <c r="D87" s="699">
        <v>2857293</v>
      </c>
      <c r="E87" s="701">
        <v>1451249</v>
      </c>
      <c r="F87" s="739">
        <v>1222181</v>
      </c>
      <c r="G87" s="700">
        <f t="shared" si="8"/>
        <v>-1774346</v>
      </c>
      <c r="H87" s="135">
        <f t="shared" si="6"/>
        <v>8.3886022921759104E-2</v>
      </c>
      <c r="I87" s="700">
        <f t="shared" si="9"/>
        <v>1635112</v>
      </c>
      <c r="J87" s="137">
        <f t="shared" si="7"/>
        <v>3.0617842785356491E-2</v>
      </c>
    </row>
    <row r="88" spans="1:10" x14ac:dyDescent="0.2">
      <c r="A88" s="737" t="s">
        <v>455</v>
      </c>
      <c r="B88" s="700">
        <v>1030785</v>
      </c>
      <c r="C88" s="701">
        <v>4129904</v>
      </c>
      <c r="D88" s="699">
        <v>937145</v>
      </c>
      <c r="E88" s="701">
        <v>875867</v>
      </c>
      <c r="F88" s="739">
        <v>135058</v>
      </c>
      <c r="G88" s="700">
        <f t="shared" si="8"/>
        <v>93640</v>
      </c>
      <c r="H88" s="135">
        <f t="shared" si="6"/>
        <v>-4.4270323749671841E-3</v>
      </c>
      <c r="I88" s="700">
        <f t="shared" si="9"/>
        <v>802087</v>
      </c>
      <c r="J88" s="137">
        <f t="shared" si="7"/>
        <v>1.5019260861750285E-2</v>
      </c>
    </row>
    <row r="89" spans="1:10" x14ac:dyDescent="0.2">
      <c r="A89" s="737" t="s">
        <v>456</v>
      </c>
      <c r="B89" s="700"/>
      <c r="C89" s="701"/>
      <c r="D89" s="699">
        <v>71691</v>
      </c>
      <c r="E89" s="701">
        <v>278449</v>
      </c>
      <c r="F89" s="739">
        <v>214570</v>
      </c>
      <c r="G89" s="700">
        <f t="shared" si="8"/>
        <v>-71691</v>
      </c>
      <c r="H89" s="135">
        <f t="shared" si="6"/>
        <v>3.3893461981393887E-3</v>
      </c>
      <c r="I89" s="700">
        <f t="shared" si="9"/>
        <v>-142879</v>
      </c>
      <c r="J89" s="137">
        <f t="shared" si="7"/>
        <v>-2.6754416574087587E-3</v>
      </c>
    </row>
    <row r="90" spans="1:10" x14ac:dyDescent="0.2">
      <c r="A90" s="737" t="s">
        <v>457</v>
      </c>
      <c r="B90" s="700">
        <v>11740911</v>
      </c>
      <c r="C90" s="701">
        <v>12475235</v>
      </c>
      <c r="D90" s="699">
        <v>14825025</v>
      </c>
      <c r="E90" s="701">
        <v>12668613</v>
      </c>
      <c r="F90" s="739">
        <v>17405635</v>
      </c>
      <c r="G90" s="700">
        <f t="shared" si="8"/>
        <v>-3084114</v>
      </c>
      <c r="H90" s="135">
        <f t="shared" si="6"/>
        <v>0.14580812180787633</v>
      </c>
      <c r="I90" s="700">
        <f t="shared" si="9"/>
        <v>-2580610</v>
      </c>
      <c r="J90" s="137">
        <f t="shared" si="7"/>
        <v>-4.8322507125089176E-2</v>
      </c>
    </row>
    <row r="91" spans="1:10" x14ac:dyDescent="0.2">
      <c r="A91" s="737" t="s">
        <v>458</v>
      </c>
      <c r="B91" s="700">
        <v>3098590</v>
      </c>
      <c r="C91" s="701">
        <v>6179058</v>
      </c>
      <c r="D91" s="699"/>
      <c r="E91" s="705"/>
      <c r="F91" s="739"/>
      <c r="G91" s="700">
        <f t="shared" si="8"/>
        <v>3098590</v>
      </c>
      <c r="H91" s="135">
        <f t="shared" si="6"/>
        <v>-0.14649250583884629</v>
      </c>
      <c r="I91" s="700">
        <f t="shared" si="9"/>
        <v>0</v>
      </c>
      <c r="J91" s="137">
        <f t="shared" si="7"/>
        <v>0</v>
      </c>
    </row>
    <row r="92" spans="1:10" x14ac:dyDescent="0.2">
      <c r="A92" s="737" t="s">
        <v>459</v>
      </c>
      <c r="B92" s="700"/>
      <c r="C92" s="701"/>
      <c r="D92" s="699">
        <v>3013691</v>
      </c>
      <c r="E92" s="701">
        <v>2496260</v>
      </c>
      <c r="F92" s="739">
        <v>840043</v>
      </c>
      <c r="G92" s="700">
        <f t="shared" si="8"/>
        <v>-3013691</v>
      </c>
      <c r="H92" s="135">
        <f t="shared" si="6"/>
        <v>0.14247872303660003</v>
      </c>
      <c r="I92" s="700">
        <f t="shared" si="9"/>
        <v>2173648</v>
      </c>
      <c r="J92" s="137">
        <f t="shared" si="7"/>
        <v>4.070205144033226E-2</v>
      </c>
    </row>
    <row r="93" spans="1:10" x14ac:dyDescent="0.2">
      <c r="A93" s="737" t="s">
        <v>460</v>
      </c>
      <c r="B93" s="700"/>
      <c r="C93" s="701"/>
      <c r="D93" s="699">
        <v>441375</v>
      </c>
      <c r="E93" s="701">
        <v>629398</v>
      </c>
      <c r="F93" s="739">
        <v>409250</v>
      </c>
      <c r="G93" s="700">
        <f t="shared" si="8"/>
        <v>-441375</v>
      </c>
      <c r="H93" s="135">
        <f t="shared" si="6"/>
        <v>2.0866952312058318E-2</v>
      </c>
      <c r="I93" s="700">
        <f t="shared" si="9"/>
        <v>32125</v>
      </c>
      <c r="J93" s="137">
        <f t="shared" si="7"/>
        <v>6.0154790588019488E-4</v>
      </c>
    </row>
    <row r="94" spans="1:10" x14ac:dyDescent="0.2">
      <c r="A94" s="737" t="s">
        <v>461</v>
      </c>
      <c r="B94" s="700"/>
      <c r="C94" s="701"/>
      <c r="D94" s="699">
        <v>162445</v>
      </c>
      <c r="E94" s="701">
        <v>143558</v>
      </c>
      <c r="F94" s="739">
        <v>14472</v>
      </c>
      <c r="G94" s="700">
        <f t="shared" si="8"/>
        <v>-162445</v>
      </c>
      <c r="H94" s="135">
        <f t="shared" si="6"/>
        <v>7.6799367166973959E-3</v>
      </c>
      <c r="I94" s="700">
        <f t="shared" si="9"/>
        <v>147973</v>
      </c>
      <c r="J94" s="137">
        <f t="shared" si="7"/>
        <v>2.7708279619240491E-3</v>
      </c>
    </row>
    <row r="95" spans="1:10" x14ac:dyDescent="0.2">
      <c r="A95" s="737" t="s">
        <v>462</v>
      </c>
      <c r="B95" s="700"/>
      <c r="C95" s="701"/>
      <c r="D95" s="699">
        <v>475785</v>
      </c>
      <c r="E95" s="701">
        <v>746238</v>
      </c>
      <c r="F95" s="739">
        <v>384006</v>
      </c>
      <c r="G95" s="700">
        <f t="shared" si="8"/>
        <v>-475785</v>
      </c>
      <c r="H95" s="135">
        <f t="shared" si="6"/>
        <v>2.2493759061552345E-2</v>
      </c>
      <c r="I95" s="700">
        <f t="shared" si="9"/>
        <v>91779</v>
      </c>
      <c r="J95" s="137">
        <f t="shared" si="7"/>
        <v>1.7185825759931021E-3</v>
      </c>
    </row>
    <row r="96" spans="1:10" x14ac:dyDescent="0.2">
      <c r="A96" s="737" t="s">
        <v>463</v>
      </c>
      <c r="B96" s="700"/>
      <c r="C96" s="701"/>
      <c r="D96" s="699">
        <v>0</v>
      </c>
      <c r="E96" s="701">
        <v>1581</v>
      </c>
      <c r="F96" s="739"/>
      <c r="G96" s="700">
        <f t="shared" si="8"/>
        <v>0</v>
      </c>
      <c r="H96" s="135">
        <f t="shared" si="6"/>
        <v>0</v>
      </c>
      <c r="I96" s="700">
        <f t="shared" si="9"/>
        <v>0</v>
      </c>
      <c r="J96" s="137">
        <f t="shared" si="7"/>
        <v>0</v>
      </c>
    </row>
    <row r="97" spans="1:10" x14ac:dyDescent="0.2">
      <c r="A97" s="737" t="s">
        <v>464</v>
      </c>
      <c r="B97" s="700">
        <v>1557913</v>
      </c>
      <c r="C97" s="701">
        <v>3515774</v>
      </c>
      <c r="D97" s="699">
        <v>2742559</v>
      </c>
      <c r="E97" s="701">
        <v>4502034</v>
      </c>
      <c r="F97" s="739">
        <v>7283585</v>
      </c>
      <c r="G97" s="700">
        <f t="shared" si="8"/>
        <v>-1184646</v>
      </c>
      <c r="H97" s="135">
        <f t="shared" si="6"/>
        <v>5.6006687258387165E-2</v>
      </c>
      <c r="I97" s="700">
        <f t="shared" si="9"/>
        <v>-4541026</v>
      </c>
      <c r="J97" s="137">
        <f t="shared" si="7"/>
        <v>-8.5031741038055039E-2</v>
      </c>
    </row>
    <row r="98" spans="1:10" x14ac:dyDescent="0.2">
      <c r="A98" s="737" t="s">
        <v>465</v>
      </c>
      <c r="B98" s="700">
        <v>84100</v>
      </c>
      <c r="C98" s="701">
        <v>50784</v>
      </c>
      <c r="D98" s="699">
        <v>80446</v>
      </c>
      <c r="E98" s="701">
        <v>54909</v>
      </c>
      <c r="F98" s="739">
        <v>11300</v>
      </c>
      <c r="G98" s="700">
        <f t="shared" si="8"/>
        <v>3654</v>
      </c>
      <c r="H98" s="135">
        <f t="shared" si="6"/>
        <v>-1.7275070801078693E-4</v>
      </c>
      <c r="I98" s="700">
        <f t="shared" si="9"/>
        <v>69146</v>
      </c>
      <c r="J98" s="137">
        <f t="shared" si="7"/>
        <v>1.2947745214005278E-3</v>
      </c>
    </row>
    <row r="99" spans="1:10" x14ac:dyDescent="0.2">
      <c r="A99" s="737" t="s">
        <v>466</v>
      </c>
      <c r="B99" s="700">
        <v>68319</v>
      </c>
      <c r="C99" s="701">
        <v>69093</v>
      </c>
      <c r="D99" s="699">
        <v>41541</v>
      </c>
      <c r="E99" s="701">
        <v>42341</v>
      </c>
      <c r="F99" s="739">
        <v>26402</v>
      </c>
      <c r="G99" s="700">
        <f t="shared" si="8"/>
        <v>26778</v>
      </c>
      <c r="H99" s="135">
        <f t="shared" ref="H99:H116" si="10">G99/$G$56</f>
        <v>-1.2659875367030248E-3</v>
      </c>
      <c r="I99" s="700">
        <f t="shared" si="9"/>
        <v>15139</v>
      </c>
      <c r="J99" s="137">
        <f t="shared" ref="J99:J116" si="11">I99/$I$56</f>
        <v>2.8348120613603953E-4</v>
      </c>
    </row>
    <row r="100" spans="1:10" x14ac:dyDescent="0.2">
      <c r="A100" s="737" t="s">
        <v>467</v>
      </c>
      <c r="B100" s="700">
        <v>1500452</v>
      </c>
      <c r="C100" s="701">
        <v>1250149</v>
      </c>
      <c r="D100" s="699">
        <v>1490655</v>
      </c>
      <c r="E100" s="701">
        <v>930374</v>
      </c>
      <c r="F100" s="739">
        <v>1044377</v>
      </c>
      <c r="G100" s="700">
        <f t="shared" si="8"/>
        <v>9797</v>
      </c>
      <c r="H100" s="135">
        <f t="shared" si="10"/>
        <v>-4.6317424367314715E-4</v>
      </c>
      <c r="I100" s="700">
        <f t="shared" si="9"/>
        <v>446278</v>
      </c>
      <c r="J100" s="137">
        <f t="shared" si="11"/>
        <v>8.3566566954210615E-3</v>
      </c>
    </row>
    <row r="101" spans="1:10" x14ac:dyDescent="0.2">
      <c r="A101" s="737" t="s">
        <v>468</v>
      </c>
      <c r="B101" s="700">
        <v>0</v>
      </c>
      <c r="C101" s="701">
        <v>122</v>
      </c>
      <c r="D101" s="699"/>
      <c r="E101" s="705"/>
      <c r="F101" s="739"/>
      <c r="G101" s="700">
        <f t="shared" si="8"/>
        <v>0</v>
      </c>
      <c r="H101" s="135">
        <f t="shared" si="10"/>
        <v>0</v>
      </c>
      <c r="I101" s="700">
        <f t="shared" si="9"/>
        <v>0</v>
      </c>
      <c r="J101" s="137">
        <f t="shared" si="11"/>
        <v>0</v>
      </c>
    </row>
    <row r="102" spans="1:10" x14ac:dyDescent="0.2">
      <c r="A102" s="737" t="s">
        <v>469</v>
      </c>
      <c r="B102" s="700"/>
      <c r="C102" s="701"/>
      <c r="D102" s="699">
        <v>48524</v>
      </c>
      <c r="E102" s="701">
        <v>15000</v>
      </c>
      <c r="F102" s="739">
        <v>20000</v>
      </c>
      <c r="G102" s="700">
        <f t="shared" si="8"/>
        <v>-48524</v>
      </c>
      <c r="H102" s="135">
        <f t="shared" si="10"/>
        <v>2.2940764519746651E-3</v>
      </c>
      <c r="I102" s="700">
        <f t="shared" si="9"/>
        <v>28524</v>
      </c>
      <c r="J102" s="137">
        <f t="shared" si="11"/>
        <v>5.3411836474168649E-4</v>
      </c>
    </row>
    <row r="103" spans="1:10" x14ac:dyDescent="0.2">
      <c r="A103" s="737" t="s">
        <v>470</v>
      </c>
      <c r="B103" s="700">
        <v>141500</v>
      </c>
      <c r="C103" s="701">
        <v>189004</v>
      </c>
      <c r="D103" s="699"/>
      <c r="E103" s="701"/>
      <c r="F103" s="739"/>
      <c r="G103" s="700">
        <f t="shared" si="8"/>
        <v>141500</v>
      </c>
      <c r="H103" s="135">
        <f t="shared" si="10"/>
        <v>-6.6897167989946231E-3</v>
      </c>
      <c r="I103" s="700">
        <f t="shared" si="9"/>
        <v>0</v>
      </c>
      <c r="J103" s="137">
        <f t="shared" si="11"/>
        <v>0</v>
      </c>
    </row>
    <row r="104" spans="1:10" x14ac:dyDescent="0.2">
      <c r="A104" s="737" t="s">
        <v>471</v>
      </c>
      <c r="B104" s="700">
        <v>1885708</v>
      </c>
      <c r="C104" s="701">
        <v>6380957</v>
      </c>
      <c r="D104" s="699">
        <v>3100430</v>
      </c>
      <c r="E104" s="701">
        <v>1004652</v>
      </c>
      <c r="F104" s="739">
        <v>302200</v>
      </c>
      <c r="G104" s="700">
        <f t="shared" si="8"/>
        <v>-1214722</v>
      </c>
      <c r="H104" s="135">
        <f t="shared" si="10"/>
        <v>5.7428594837514814E-2</v>
      </c>
      <c r="I104" s="700">
        <f t="shared" si="9"/>
        <v>2798230</v>
      </c>
      <c r="J104" s="137">
        <f t="shared" si="11"/>
        <v>5.2397490946961486E-2</v>
      </c>
    </row>
    <row r="105" spans="1:10" x14ac:dyDescent="0.2">
      <c r="A105" s="737" t="s">
        <v>472</v>
      </c>
      <c r="B105" s="700">
        <v>255327691</v>
      </c>
      <c r="C105" s="701">
        <v>71109544</v>
      </c>
      <c r="D105" s="699">
        <v>207597156</v>
      </c>
      <c r="E105" s="701">
        <v>86122480</v>
      </c>
      <c r="F105" s="739">
        <v>22054739</v>
      </c>
      <c r="G105" s="700">
        <f t="shared" si="8"/>
        <v>47730535</v>
      </c>
      <c r="H105" s="135">
        <f t="shared" si="10"/>
        <v>-2.2565636877349879</v>
      </c>
      <c r="I105" s="700">
        <f t="shared" si="9"/>
        <v>185542417</v>
      </c>
      <c r="J105" s="137">
        <f t="shared" si="11"/>
        <v>3.4743238100638094</v>
      </c>
    </row>
    <row r="106" spans="1:10" x14ac:dyDescent="0.2">
      <c r="A106" s="737" t="s">
        <v>473</v>
      </c>
      <c r="B106" s="700"/>
      <c r="C106" s="701"/>
      <c r="D106" s="699">
        <v>0</v>
      </c>
      <c r="E106" s="701">
        <v>11600</v>
      </c>
      <c r="F106" s="739"/>
      <c r="G106" s="700">
        <f t="shared" si="8"/>
        <v>0</v>
      </c>
      <c r="H106" s="135">
        <f t="shared" si="10"/>
        <v>0</v>
      </c>
      <c r="I106" s="700">
        <f t="shared" si="9"/>
        <v>0</v>
      </c>
      <c r="J106" s="137">
        <f t="shared" si="11"/>
        <v>0</v>
      </c>
    </row>
    <row r="107" spans="1:10" x14ac:dyDescent="0.2">
      <c r="A107" s="737" t="s">
        <v>474</v>
      </c>
      <c r="B107" s="700"/>
      <c r="C107" s="701"/>
      <c r="D107" s="699">
        <v>0</v>
      </c>
      <c r="E107" s="701">
        <v>200000</v>
      </c>
      <c r="F107" s="739"/>
      <c r="G107" s="700">
        <f t="shared" si="8"/>
        <v>0</v>
      </c>
      <c r="H107" s="135">
        <f t="shared" si="10"/>
        <v>0</v>
      </c>
      <c r="I107" s="700">
        <f t="shared" si="9"/>
        <v>0</v>
      </c>
      <c r="J107" s="137">
        <f t="shared" si="11"/>
        <v>0</v>
      </c>
    </row>
    <row r="108" spans="1:10" x14ac:dyDescent="0.2">
      <c r="A108" s="737" t="s">
        <v>475</v>
      </c>
      <c r="B108" s="700"/>
      <c r="C108" s="701"/>
      <c r="D108" s="699">
        <v>317258</v>
      </c>
      <c r="E108" s="701">
        <v>2152375</v>
      </c>
      <c r="F108" s="739">
        <v>1027753</v>
      </c>
      <c r="G108" s="700">
        <f t="shared" si="8"/>
        <v>-317258</v>
      </c>
      <c r="H108" s="135">
        <f t="shared" si="10"/>
        <v>1.4999054220603788E-2</v>
      </c>
      <c r="I108" s="700">
        <f t="shared" si="9"/>
        <v>-710495</v>
      </c>
      <c r="J108" s="137">
        <f t="shared" si="11"/>
        <v>-1.3304179903139271E-2</v>
      </c>
    </row>
    <row r="109" spans="1:10" x14ac:dyDescent="0.2">
      <c r="A109" s="737" t="s">
        <v>476</v>
      </c>
      <c r="B109" s="700">
        <v>529433</v>
      </c>
      <c r="C109" s="701">
        <v>984570</v>
      </c>
      <c r="D109" s="699"/>
      <c r="E109" s="701"/>
      <c r="F109" s="739"/>
      <c r="G109" s="700">
        <f t="shared" si="8"/>
        <v>529433</v>
      </c>
      <c r="H109" s="135">
        <f t="shared" si="10"/>
        <v>-2.5030083632806503E-2</v>
      </c>
      <c r="I109" s="700">
        <f t="shared" si="9"/>
        <v>0</v>
      </c>
      <c r="J109" s="137">
        <f t="shared" si="11"/>
        <v>0</v>
      </c>
    </row>
    <row r="110" spans="1:10" x14ac:dyDescent="0.2">
      <c r="A110" s="737" t="s">
        <v>477</v>
      </c>
      <c r="B110" s="700">
        <v>724855</v>
      </c>
      <c r="C110" s="701">
        <v>503425</v>
      </c>
      <c r="D110" s="699">
        <v>845015</v>
      </c>
      <c r="E110" s="701">
        <v>430627</v>
      </c>
      <c r="F110" s="739">
        <v>65986</v>
      </c>
      <c r="G110" s="700">
        <f t="shared" si="8"/>
        <v>-120160</v>
      </c>
      <c r="H110" s="135">
        <f t="shared" si="10"/>
        <v>5.6808224068352923E-3</v>
      </c>
      <c r="I110" s="700">
        <f t="shared" si="9"/>
        <v>779029</v>
      </c>
      <c r="J110" s="137">
        <f t="shared" si="11"/>
        <v>1.4587494585834781E-2</v>
      </c>
    </row>
    <row r="111" spans="1:10" x14ac:dyDescent="0.2">
      <c r="A111" s="737" t="s">
        <v>478</v>
      </c>
      <c r="B111" s="700">
        <v>770982</v>
      </c>
      <c r="C111" s="701">
        <v>658764</v>
      </c>
      <c r="D111" s="699">
        <v>279947</v>
      </c>
      <c r="E111" s="701">
        <v>503673</v>
      </c>
      <c r="F111" s="739">
        <v>1395295</v>
      </c>
      <c r="G111" s="700">
        <f t="shared" si="8"/>
        <v>491035</v>
      </c>
      <c r="H111" s="135">
        <f t="shared" si="10"/>
        <v>-2.321473560702703E-2</v>
      </c>
      <c r="I111" s="700">
        <f t="shared" si="9"/>
        <v>-1115348</v>
      </c>
      <c r="J111" s="137">
        <f t="shared" si="11"/>
        <v>-2.0885144084907818E-2</v>
      </c>
    </row>
    <row r="112" spans="1:10" x14ac:dyDescent="0.2">
      <c r="A112" s="737" t="s">
        <v>479</v>
      </c>
      <c r="B112" s="700">
        <v>4142978</v>
      </c>
      <c r="C112" s="701">
        <v>2923474</v>
      </c>
      <c r="D112" s="699">
        <v>3908355</v>
      </c>
      <c r="E112" s="701">
        <v>2832051</v>
      </c>
      <c r="F112" s="739">
        <v>6250160</v>
      </c>
      <c r="G112" s="700">
        <f t="shared" si="8"/>
        <v>234623</v>
      </c>
      <c r="H112" s="135">
        <f t="shared" si="10"/>
        <v>-1.1092306887141452E-2</v>
      </c>
      <c r="I112" s="700">
        <f t="shared" si="9"/>
        <v>-2341805</v>
      </c>
      <c r="J112" s="137">
        <f t="shared" si="11"/>
        <v>-4.3850829376802174E-2</v>
      </c>
    </row>
    <row r="113" spans="1:10" x14ac:dyDescent="0.2">
      <c r="A113" s="737" t="s">
        <v>480</v>
      </c>
      <c r="B113" s="700">
        <v>36496</v>
      </c>
      <c r="C113" s="701">
        <v>0</v>
      </c>
      <c r="D113" s="699">
        <v>36496</v>
      </c>
      <c r="E113" s="701">
        <v>1650</v>
      </c>
      <c r="F113" s="739">
        <v>27500</v>
      </c>
      <c r="G113" s="700">
        <f t="shared" si="8"/>
        <v>0</v>
      </c>
      <c r="H113" s="135">
        <f t="shared" si="10"/>
        <v>0</v>
      </c>
      <c r="I113" s="700">
        <f t="shared" si="9"/>
        <v>8996</v>
      </c>
      <c r="J113" s="137">
        <f t="shared" si="11"/>
        <v>1.6845213887309676E-4</v>
      </c>
    </row>
    <row r="114" spans="1:10" x14ac:dyDescent="0.2">
      <c r="A114" s="737" t="s">
        <v>481</v>
      </c>
      <c r="B114" s="700">
        <v>11500</v>
      </c>
      <c r="C114" s="701">
        <v>137005</v>
      </c>
      <c r="D114" s="699">
        <v>0</v>
      </c>
      <c r="E114" s="701">
        <v>2712</v>
      </c>
      <c r="F114" s="739"/>
      <c r="G114" s="700">
        <f t="shared" si="8"/>
        <v>11500</v>
      </c>
      <c r="H114" s="135">
        <f t="shared" si="10"/>
        <v>-5.4368723101369727E-4</v>
      </c>
      <c r="I114" s="700">
        <f t="shared" si="9"/>
        <v>0</v>
      </c>
      <c r="J114" s="137">
        <f t="shared" si="11"/>
        <v>0</v>
      </c>
    </row>
    <row r="115" spans="1:10" ht="12" thickBot="1" x14ac:dyDescent="0.25">
      <c r="A115" s="737" t="s">
        <v>482</v>
      </c>
      <c r="B115" s="700">
        <v>300136679</v>
      </c>
      <c r="C115" s="701">
        <v>307527881</v>
      </c>
      <c r="D115" s="699">
        <v>350678957</v>
      </c>
      <c r="E115" s="701">
        <v>355885642</v>
      </c>
      <c r="F115" s="739">
        <v>415815388</v>
      </c>
      <c r="G115" s="700">
        <f t="shared" si="8"/>
        <v>-50542278</v>
      </c>
      <c r="H115" s="135">
        <f t="shared" si="10"/>
        <v>2.3894948847777835</v>
      </c>
      <c r="I115" s="700">
        <f t="shared" si="9"/>
        <v>-65136431</v>
      </c>
      <c r="J115" s="137">
        <f t="shared" si="11"/>
        <v>-1.2196944331380486</v>
      </c>
    </row>
    <row r="116" spans="1:10" ht="12" thickBot="1" x14ac:dyDescent="0.25">
      <c r="A116" s="738" t="s">
        <v>506</v>
      </c>
      <c r="B116" s="704"/>
      <c r="C116" s="705"/>
      <c r="D116" s="702"/>
      <c r="E116" s="705"/>
      <c r="F116" s="739">
        <v>47084423</v>
      </c>
      <c r="G116" s="700">
        <f t="shared" si="8"/>
        <v>0</v>
      </c>
      <c r="H116" s="135">
        <f t="shared" si="10"/>
        <v>0</v>
      </c>
      <c r="I116" s="700">
        <f t="shared" si="9"/>
        <v>-47084423</v>
      </c>
      <c r="J116" s="137">
        <f t="shared" si="11"/>
        <v>-0.88166649199151081</v>
      </c>
    </row>
    <row r="117" spans="1:10" ht="12" thickBot="1" x14ac:dyDescent="0.25">
      <c r="A117" s="126" t="s">
        <v>45</v>
      </c>
      <c r="B117" s="671">
        <f>SUM(B67:B116)</f>
        <v>615671686</v>
      </c>
      <c r="C117" s="671">
        <f>SUM(C67:C116)</f>
        <v>475135638</v>
      </c>
      <c r="D117" s="671">
        <f>SUM(D67:D116)</f>
        <v>638143184</v>
      </c>
      <c r="E117" s="671">
        <f>SUM(E67:E116)</f>
        <v>512760091</v>
      </c>
      <c r="F117" s="671">
        <f>SUM(F67:F116)</f>
        <v>584740091</v>
      </c>
      <c r="G117" s="710">
        <f t="shared" si="8"/>
        <v>-22471498</v>
      </c>
      <c r="H117" s="136"/>
      <c r="I117" s="710">
        <f t="shared" si="9"/>
        <v>53403093</v>
      </c>
      <c r="J117" s="138"/>
    </row>
    <row r="118" spans="1:10" x14ac:dyDescent="0.2">
      <c r="A118" s="130" t="s">
        <v>47</v>
      </c>
      <c r="B118" s="131"/>
      <c r="C118" s="131"/>
      <c r="D118" s="131"/>
      <c r="E118" s="131"/>
      <c r="F118" s="131"/>
      <c r="G118" s="132"/>
      <c r="H118" s="131"/>
      <c r="I118" s="132"/>
      <c r="J118" s="139"/>
    </row>
    <row r="119" spans="1:10" x14ac:dyDescent="0.2">
      <c r="A119" s="130" t="s">
        <v>319</v>
      </c>
      <c r="B119" s="133"/>
      <c r="C119" s="133"/>
      <c r="D119" s="133"/>
      <c r="E119" s="133"/>
      <c r="F119" s="133"/>
      <c r="G119" s="134"/>
      <c r="H119" s="133"/>
      <c r="I119" s="134"/>
      <c r="J119" s="140"/>
    </row>
    <row r="120" spans="1:10" x14ac:dyDescent="0.2">
      <c r="A120" s="130" t="s">
        <v>156</v>
      </c>
      <c r="B120" s="131"/>
      <c r="C120" s="131"/>
      <c r="D120" s="131"/>
      <c r="E120" s="131"/>
      <c r="F120" s="131"/>
      <c r="G120" s="134"/>
      <c r="H120" s="131"/>
      <c r="I120" s="134"/>
      <c r="J120" s="140"/>
    </row>
    <row r="123" spans="1:10" x14ac:dyDescent="0.2">
      <c r="A123" s="31" t="s">
        <v>379</v>
      </c>
      <c r="B123" s="31"/>
      <c r="C123" s="31"/>
      <c r="D123" s="31"/>
      <c r="E123" s="31"/>
      <c r="F123" s="31"/>
      <c r="G123" s="31"/>
      <c r="H123" s="31"/>
      <c r="I123" s="31"/>
      <c r="J123" s="123"/>
    </row>
    <row r="124" spans="1:10" x14ac:dyDescent="0.2">
      <c r="A124" s="31" t="s">
        <v>414</v>
      </c>
      <c r="B124" s="31"/>
      <c r="C124" s="31"/>
      <c r="D124" s="31"/>
      <c r="E124" s="31"/>
      <c r="F124" s="31"/>
      <c r="G124" s="31"/>
      <c r="H124" s="31"/>
      <c r="I124" s="31"/>
      <c r="J124" s="31"/>
    </row>
    <row r="125" spans="1:10" ht="12" thickBot="1" x14ac:dyDescent="0.25">
      <c r="A125" s="31" t="s">
        <v>424</v>
      </c>
      <c r="B125" s="124"/>
      <c r="E125" s="124"/>
    </row>
    <row r="126" spans="1:10" ht="12" thickBot="1" x14ac:dyDescent="0.25">
      <c r="A126" s="933" t="s">
        <v>31</v>
      </c>
      <c r="B126" s="927" t="s">
        <v>316</v>
      </c>
      <c r="C126" s="931" t="s">
        <v>380</v>
      </c>
      <c r="D126" s="936" t="s">
        <v>381</v>
      </c>
      <c r="E126" s="931" t="s">
        <v>382</v>
      </c>
      <c r="F126" s="925" t="s">
        <v>383</v>
      </c>
      <c r="G126" s="927" t="s">
        <v>317</v>
      </c>
      <c r="H126" s="929" t="s">
        <v>318</v>
      </c>
      <c r="I126" s="927" t="s">
        <v>385</v>
      </c>
      <c r="J126" s="931" t="s">
        <v>384</v>
      </c>
    </row>
    <row r="127" spans="1:10" ht="29.25" customHeight="1" thickBot="1" x14ac:dyDescent="0.25">
      <c r="A127" s="934"/>
      <c r="B127" s="935"/>
      <c r="C127" s="932"/>
      <c r="D127" s="937"/>
      <c r="E127" s="932"/>
      <c r="F127" s="926"/>
      <c r="G127" s="928"/>
      <c r="H127" s="930"/>
      <c r="I127" s="928"/>
      <c r="J127" s="932"/>
    </row>
    <row r="128" spans="1:10" x14ac:dyDescent="0.2">
      <c r="A128" s="737" t="s">
        <v>436</v>
      </c>
      <c r="B128" s="700"/>
      <c r="C128" s="701">
        <v>9</v>
      </c>
      <c r="D128" s="699"/>
      <c r="E128" s="701"/>
      <c r="F128" s="739"/>
      <c r="G128" s="700">
        <f>B128-D128</f>
        <v>0</v>
      </c>
      <c r="H128" s="135">
        <f t="shared" ref="H128:H143" si="12">G128/$G$56</f>
        <v>0</v>
      </c>
      <c r="I128" s="700">
        <f>D128-F128</f>
        <v>0</v>
      </c>
      <c r="J128" s="137">
        <f t="shared" ref="J128:J143" si="13">I128/$I$56</f>
        <v>0</v>
      </c>
    </row>
    <row r="129" spans="1:10" x14ac:dyDescent="0.2">
      <c r="A129" s="737" t="s">
        <v>439</v>
      </c>
      <c r="B129" s="700">
        <v>253709</v>
      </c>
      <c r="C129" s="701">
        <v>6626</v>
      </c>
      <c r="D129" s="699"/>
      <c r="E129" s="701"/>
      <c r="F129" s="739"/>
      <c r="G129" s="700">
        <f t="shared" ref="G129:G144" si="14">B129-D129</f>
        <v>253709</v>
      </c>
      <c r="H129" s="135">
        <f t="shared" si="12"/>
        <v>-1.1994638582022097E-2</v>
      </c>
      <c r="I129" s="700">
        <f t="shared" ref="I129:I144" si="15">D129-F129</f>
        <v>0</v>
      </c>
      <c r="J129" s="137">
        <f t="shared" si="13"/>
        <v>0</v>
      </c>
    </row>
    <row r="130" spans="1:10" x14ac:dyDescent="0.2">
      <c r="A130" s="737" t="s">
        <v>442</v>
      </c>
      <c r="B130" s="700"/>
      <c r="C130" s="701">
        <v>1037</v>
      </c>
      <c r="D130" s="699"/>
      <c r="E130" s="701"/>
      <c r="F130" s="739"/>
      <c r="G130" s="700">
        <f t="shared" si="14"/>
        <v>0</v>
      </c>
      <c r="H130" s="135">
        <f t="shared" si="12"/>
        <v>0</v>
      </c>
      <c r="I130" s="700">
        <f t="shared" si="15"/>
        <v>0</v>
      </c>
      <c r="J130" s="137">
        <f t="shared" si="13"/>
        <v>0</v>
      </c>
    </row>
    <row r="131" spans="1:10" x14ac:dyDescent="0.2">
      <c r="A131" s="737" t="s">
        <v>444</v>
      </c>
      <c r="B131" s="700"/>
      <c r="C131" s="701">
        <v>1621</v>
      </c>
      <c r="D131" s="699"/>
      <c r="E131" s="701"/>
      <c r="F131" s="739"/>
      <c r="G131" s="700">
        <f t="shared" si="14"/>
        <v>0</v>
      </c>
      <c r="H131" s="135">
        <f t="shared" si="12"/>
        <v>0</v>
      </c>
      <c r="I131" s="700">
        <f t="shared" si="15"/>
        <v>0</v>
      </c>
      <c r="J131" s="137">
        <f t="shared" si="13"/>
        <v>0</v>
      </c>
    </row>
    <row r="132" spans="1:10" x14ac:dyDescent="0.2">
      <c r="A132" s="737" t="s">
        <v>448</v>
      </c>
      <c r="B132" s="700">
        <v>300000</v>
      </c>
      <c r="C132" s="701">
        <v>5625</v>
      </c>
      <c r="D132" s="699">
        <v>240800</v>
      </c>
      <c r="E132" s="701">
        <v>240800</v>
      </c>
      <c r="F132" s="739">
        <v>240000</v>
      </c>
      <c r="G132" s="700">
        <f t="shared" si="14"/>
        <v>59200</v>
      </c>
      <c r="H132" s="135">
        <f t="shared" si="12"/>
        <v>-2.7988073109574676E-3</v>
      </c>
      <c r="I132" s="700">
        <f t="shared" si="15"/>
        <v>800</v>
      </c>
      <c r="J132" s="137">
        <f t="shared" si="13"/>
        <v>1.4980181313748045E-5</v>
      </c>
    </row>
    <row r="133" spans="1:10" x14ac:dyDescent="0.2">
      <c r="A133" s="737" t="s">
        <v>449</v>
      </c>
      <c r="B133" s="700"/>
      <c r="C133" s="701">
        <v>1411</v>
      </c>
      <c r="D133" s="699"/>
      <c r="E133" s="701"/>
      <c r="F133" s="739"/>
      <c r="G133" s="700">
        <f t="shared" si="14"/>
        <v>0</v>
      </c>
      <c r="H133" s="135">
        <f t="shared" si="12"/>
        <v>0</v>
      </c>
      <c r="I133" s="700">
        <f t="shared" si="15"/>
        <v>0</v>
      </c>
      <c r="J133" s="137">
        <f t="shared" si="13"/>
        <v>0</v>
      </c>
    </row>
    <row r="134" spans="1:10" x14ac:dyDescent="0.2">
      <c r="A134" s="737" t="s">
        <v>451</v>
      </c>
      <c r="B134" s="700"/>
      <c r="C134" s="701">
        <v>1706</v>
      </c>
      <c r="D134" s="699"/>
      <c r="E134" s="701"/>
      <c r="F134" s="739"/>
      <c r="G134" s="700">
        <f t="shared" si="14"/>
        <v>0</v>
      </c>
      <c r="H134" s="135">
        <f t="shared" si="12"/>
        <v>0</v>
      </c>
      <c r="I134" s="700">
        <f t="shared" si="15"/>
        <v>0</v>
      </c>
      <c r="J134" s="137">
        <f t="shared" si="13"/>
        <v>0</v>
      </c>
    </row>
    <row r="135" spans="1:10" x14ac:dyDescent="0.2">
      <c r="A135" s="737" t="s">
        <v>452</v>
      </c>
      <c r="B135" s="700"/>
      <c r="C135" s="701">
        <v>22485</v>
      </c>
      <c r="D135" s="699"/>
      <c r="E135" s="701"/>
      <c r="F135" s="739"/>
      <c r="G135" s="700">
        <f t="shared" si="14"/>
        <v>0</v>
      </c>
      <c r="H135" s="135">
        <f t="shared" si="12"/>
        <v>0</v>
      </c>
      <c r="I135" s="700">
        <f t="shared" si="15"/>
        <v>0</v>
      </c>
      <c r="J135" s="137">
        <f t="shared" si="13"/>
        <v>0</v>
      </c>
    </row>
    <row r="136" spans="1:10" x14ac:dyDescent="0.2">
      <c r="A136" s="737" t="s">
        <v>453</v>
      </c>
      <c r="B136" s="700"/>
      <c r="C136" s="701">
        <v>22512</v>
      </c>
      <c r="D136" s="699"/>
      <c r="E136" s="701"/>
      <c r="F136" s="739"/>
      <c r="G136" s="700">
        <f t="shared" si="14"/>
        <v>0</v>
      </c>
      <c r="H136" s="135">
        <f t="shared" si="12"/>
        <v>0</v>
      </c>
      <c r="I136" s="700">
        <f t="shared" si="15"/>
        <v>0</v>
      </c>
      <c r="J136" s="137">
        <f t="shared" si="13"/>
        <v>0</v>
      </c>
    </row>
    <row r="137" spans="1:10" x14ac:dyDescent="0.2">
      <c r="A137" s="737" t="s">
        <v>454</v>
      </c>
      <c r="B137" s="700"/>
      <c r="C137" s="701">
        <v>4380</v>
      </c>
      <c r="D137" s="699"/>
      <c r="E137" s="701"/>
      <c r="F137" s="739"/>
      <c r="G137" s="700">
        <f t="shared" si="14"/>
        <v>0</v>
      </c>
      <c r="H137" s="135">
        <f t="shared" si="12"/>
        <v>0</v>
      </c>
      <c r="I137" s="700">
        <f t="shared" si="15"/>
        <v>0</v>
      </c>
      <c r="J137" s="137">
        <f t="shared" si="13"/>
        <v>0</v>
      </c>
    </row>
    <row r="138" spans="1:10" x14ac:dyDescent="0.2">
      <c r="A138" s="737" t="s">
        <v>455</v>
      </c>
      <c r="B138" s="700"/>
      <c r="C138" s="701">
        <v>25078</v>
      </c>
      <c r="D138" s="699"/>
      <c r="E138" s="701"/>
      <c r="F138" s="739"/>
      <c r="G138" s="700">
        <f t="shared" si="14"/>
        <v>0</v>
      </c>
      <c r="H138" s="135">
        <f t="shared" si="12"/>
        <v>0</v>
      </c>
      <c r="I138" s="700">
        <f t="shared" si="15"/>
        <v>0</v>
      </c>
      <c r="J138" s="137">
        <f t="shared" si="13"/>
        <v>0</v>
      </c>
    </row>
    <row r="139" spans="1:10" x14ac:dyDescent="0.2">
      <c r="A139" s="737" t="s">
        <v>457</v>
      </c>
      <c r="B139" s="700"/>
      <c r="C139" s="701">
        <v>83174</v>
      </c>
      <c r="D139" s="699"/>
      <c r="E139" s="701"/>
      <c r="F139" s="739"/>
      <c r="G139" s="700">
        <f t="shared" si="14"/>
        <v>0</v>
      </c>
      <c r="H139" s="135">
        <f t="shared" si="12"/>
        <v>0</v>
      </c>
      <c r="I139" s="700">
        <f t="shared" si="15"/>
        <v>0</v>
      </c>
      <c r="J139" s="137">
        <f t="shared" si="13"/>
        <v>0</v>
      </c>
    </row>
    <row r="140" spans="1:10" x14ac:dyDescent="0.2">
      <c r="A140" s="737" t="s">
        <v>458</v>
      </c>
      <c r="B140" s="700"/>
      <c r="C140" s="701">
        <v>11885</v>
      </c>
      <c r="D140" s="699"/>
      <c r="E140" s="701"/>
      <c r="F140" s="739"/>
      <c r="G140" s="700">
        <f t="shared" si="14"/>
        <v>0</v>
      </c>
      <c r="H140" s="135">
        <f t="shared" si="12"/>
        <v>0</v>
      </c>
      <c r="I140" s="700">
        <f t="shared" si="15"/>
        <v>0</v>
      </c>
      <c r="J140" s="137">
        <f t="shared" si="13"/>
        <v>0</v>
      </c>
    </row>
    <row r="141" spans="1:10" x14ac:dyDescent="0.2">
      <c r="A141" s="737" t="s">
        <v>471</v>
      </c>
      <c r="B141" s="700"/>
      <c r="C141" s="701">
        <v>10305</v>
      </c>
      <c r="D141" s="699"/>
      <c r="E141" s="701"/>
      <c r="F141" s="739"/>
      <c r="G141" s="700">
        <f t="shared" si="14"/>
        <v>0</v>
      </c>
      <c r="H141" s="135">
        <f t="shared" si="12"/>
        <v>0</v>
      </c>
      <c r="I141" s="700">
        <f t="shared" si="15"/>
        <v>0</v>
      </c>
      <c r="J141" s="137">
        <f t="shared" si="13"/>
        <v>0</v>
      </c>
    </row>
    <row r="142" spans="1:10" x14ac:dyDescent="0.2">
      <c r="A142" s="737" t="s">
        <v>472</v>
      </c>
      <c r="B142" s="700">
        <v>1006722</v>
      </c>
      <c r="C142" s="701">
        <v>224748</v>
      </c>
      <c r="D142" s="699"/>
      <c r="E142" s="701"/>
      <c r="F142" s="739"/>
      <c r="G142" s="700">
        <f t="shared" si="14"/>
        <v>1006722</v>
      </c>
      <c r="H142" s="135">
        <f t="shared" si="12"/>
        <v>-4.7594947528745338E-2</v>
      </c>
      <c r="I142" s="700">
        <f t="shared" si="15"/>
        <v>0</v>
      </c>
      <c r="J142" s="137">
        <f t="shared" si="13"/>
        <v>0</v>
      </c>
    </row>
    <row r="143" spans="1:10" ht="12" thickBot="1" x14ac:dyDescent="0.25">
      <c r="A143" s="737" t="s">
        <v>476</v>
      </c>
      <c r="B143" s="700"/>
      <c r="C143" s="701">
        <v>24000</v>
      </c>
      <c r="D143" s="699"/>
      <c r="E143" s="701"/>
      <c r="F143" s="739"/>
      <c r="G143" s="700">
        <f t="shared" si="14"/>
        <v>0</v>
      </c>
      <c r="H143" s="135">
        <f t="shared" si="12"/>
        <v>0</v>
      </c>
      <c r="I143" s="700">
        <f t="shared" si="15"/>
        <v>0</v>
      </c>
      <c r="J143" s="137">
        <f t="shared" si="13"/>
        <v>0</v>
      </c>
    </row>
    <row r="144" spans="1:10" ht="12" thickBot="1" x14ac:dyDescent="0.25">
      <c r="A144" s="126" t="s">
        <v>45</v>
      </c>
      <c r="B144" s="671">
        <f>SUM(B128:B143)</f>
        <v>1560431</v>
      </c>
      <c r="C144" s="671">
        <f>SUM(C128:C143)</f>
        <v>446602</v>
      </c>
      <c r="D144" s="671">
        <f>SUM(D128:D143)</f>
        <v>240800</v>
      </c>
      <c r="E144" s="671">
        <f>SUM(E128:E143)</f>
        <v>240800</v>
      </c>
      <c r="F144" s="671">
        <f>SUM(F128:F143)</f>
        <v>240000</v>
      </c>
      <c r="G144" s="710">
        <f t="shared" si="14"/>
        <v>1319631</v>
      </c>
      <c r="H144" s="136"/>
      <c r="I144" s="710">
        <f t="shared" si="15"/>
        <v>800</v>
      </c>
      <c r="J144" s="138"/>
    </row>
    <row r="145" spans="1:10" x14ac:dyDescent="0.2">
      <c r="A145" s="130" t="s">
        <v>47</v>
      </c>
      <c r="B145" s="131"/>
      <c r="C145" s="131"/>
      <c r="D145" s="131"/>
      <c r="E145" s="131"/>
      <c r="F145" s="131"/>
      <c r="G145" s="132"/>
      <c r="H145" s="131"/>
      <c r="I145" s="132"/>
      <c r="J145" s="139"/>
    </row>
    <row r="146" spans="1:10" x14ac:dyDescent="0.2">
      <c r="A146" s="130" t="s">
        <v>319</v>
      </c>
      <c r="B146" s="133"/>
      <c r="C146" s="133"/>
      <c r="D146" s="133"/>
      <c r="E146" s="133"/>
      <c r="F146" s="133"/>
      <c r="G146" s="134"/>
      <c r="H146" s="133"/>
      <c r="I146" s="134"/>
      <c r="J146" s="140"/>
    </row>
    <row r="147" spans="1:10" x14ac:dyDescent="0.2">
      <c r="A147" s="130" t="s">
        <v>156</v>
      </c>
      <c r="B147" s="131"/>
      <c r="C147" s="131"/>
      <c r="D147" s="131"/>
      <c r="E147" s="131"/>
      <c r="F147" s="131"/>
      <c r="G147" s="134"/>
      <c r="H147" s="131"/>
      <c r="I147" s="134"/>
      <c r="J147" s="140"/>
    </row>
    <row r="150" spans="1:10" x14ac:dyDescent="0.2">
      <c r="A150" s="31" t="s">
        <v>379</v>
      </c>
      <c r="B150" s="31"/>
      <c r="C150" s="31"/>
      <c r="D150" s="31"/>
      <c r="E150" s="31"/>
      <c r="F150" s="31"/>
      <c r="G150" s="31"/>
      <c r="H150" s="31"/>
      <c r="I150" s="31"/>
      <c r="J150" s="123"/>
    </row>
    <row r="151" spans="1:10" x14ac:dyDescent="0.2">
      <c r="A151" s="31" t="s">
        <v>414</v>
      </c>
      <c r="B151" s="31"/>
      <c r="C151" s="31"/>
      <c r="D151" s="31"/>
      <c r="E151" s="31"/>
      <c r="F151" s="31"/>
      <c r="G151" s="31"/>
      <c r="H151" s="31"/>
      <c r="I151" s="31"/>
      <c r="J151" s="31"/>
    </row>
    <row r="152" spans="1:10" ht="12" thickBot="1" x14ac:dyDescent="0.25">
      <c r="A152" s="31" t="s">
        <v>538</v>
      </c>
      <c r="B152" s="124"/>
      <c r="E152" s="124"/>
    </row>
    <row r="153" spans="1:10" ht="12" thickBot="1" x14ac:dyDescent="0.25">
      <c r="A153" s="933" t="s">
        <v>31</v>
      </c>
      <c r="B153" s="927" t="s">
        <v>316</v>
      </c>
      <c r="C153" s="931" t="s">
        <v>380</v>
      </c>
      <c r="D153" s="936" t="s">
        <v>381</v>
      </c>
      <c r="E153" s="931" t="s">
        <v>382</v>
      </c>
      <c r="F153" s="925" t="s">
        <v>383</v>
      </c>
      <c r="G153" s="927" t="s">
        <v>317</v>
      </c>
      <c r="H153" s="929" t="s">
        <v>318</v>
      </c>
      <c r="I153" s="927" t="s">
        <v>385</v>
      </c>
      <c r="J153" s="931" t="s">
        <v>384</v>
      </c>
    </row>
    <row r="154" spans="1:10" ht="26.25" customHeight="1" thickBot="1" x14ac:dyDescent="0.25">
      <c r="A154" s="934"/>
      <c r="B154" s="935"/>
      <c r="C154" s="932"/>
      <c r="D154" s="937"/>
      <c r="E154" s="932"/>
      <c r="F154" s="926"/>
      <c r="G154" s="928"/>
      <c r="H154" s="930"/>
      <c r="I154" s="928"/>
      <c r="J154" s="932"/>
    </row>
    <row r="155" spans="1:10" x14ac:dyDescent="0.2">
      <c r="A155" s="737" t="s">
        <v>434</v>
      </c>
      <c r="B155" s="700"/>
      <c r="C155" s="701"/>
      <c r="D155" s="699"/>
      <c r="E155" s="701">
        <v>13990</v>
      </c>
      <c r="F155" s="739"/>
      <c r="G155" s="700">
        <f>B155-D155</f>
        <v>0</v>
      </c>
      <c r="H155" s="135">
        <f t="shared" ref="H155:H163" si="16">G155/$G$56</f>
        <v>0</v>
      </c>
      <c r="I155" s="700">
        <f>D155-F155</f>
        <v>0</v>
      </c>
      <c r="J155" s="137">
        <f t="shared" ref="J155:J163" si="17">I155/$I$56</f>
        <v>0</v>
      </c>
    </row>
    <row r="156" spans="1:10" x14ac:dyDescent="0.2">
      <c r="A156" s="737" t="s">
        <v>437</v>
      </c>
      <c r="B156" s="700"/>
      <c r="C156" s="701"/>
      <c r="D156" s="699"/>
      <c r="E156" s="701">
        <v>90000</v>
      </c>
      <c r="F156" s="739"/>
      <c r="G156" s="700">
        <f t="shared" ref="G156:G172" si="18">B156-D156</f>
        <v>0</v>
      </c>
      <c r="H156" s="135">
        <f t="shared" si="16"/>
        <v>0</v>
      </c>
      <c r="I156" s="700">
        <f t="shared" ref="I156:I172" si="19">D156-F156</f>
        <v>0</v>
      </c>
      <c r="J156" s="137">
        <f t="shared" si="17"/>
        <v>0</v>
      </c>
    </row>
    <row r="157" spans="1:10" x14ac:dyDescent="0.2">
      <c r="A157" s="737" t="s">
        <v>439</v>
      </c>
      <c r="B157" s="700"/>
      <c r="C157" s="701"/>
      <c r="D157" s="699"/>
      <c r="E157" s="701">
        <v>4531</v>
      </c>
      <c r="F157" s="739"/>
      <c r="G157" s="700">
        <f t="shared" si="18"/>
        <v>0</v>
      </c>
      <c r="H157" s="135">
        <f t="shared" si="16"/>
        <v>0</v>
      </c>
      <c r="I157" s="700">
        <f t="shared" si="19"/>
        <v>0</v>
      </c>
      <c r="J157" s="137">
        <f t="shared" si="17"/>
        <v>0</v>
      </c>
    </row>
    <row r="158" spans="1:10" x14ac:dyDescent="0.2">
      <c r="A158" s="737" t="s">
        <v>441</v>
      </c>
      <c r="B158" s="700"/>
      <c r="C158" s="701"/>
      <c r="D158" s="699"/>
      <c r="E158" s="701">
        <v>77720</v>
      </c>
      <c r="F158" s="739"/>
      <c r="G158" s="700">
        <f t="shared" si="18"/>
        <v>0</v>
      </c>
      <c r="H158" s="135">
        <f t="shared" si="16"/>
        <v>0</v>
      </c>
      <c r="I158" s="700">
        <f t="shared" si="19"/>
        <v>0</v>
      </c>
      <c r="J158" s="137">
        <f t="shared" si="17"/>
        <v>0</v>
      </c>
    </row>
    <row r="159" spans="1:10" x14ac:dyDescent="0.2">
      <c r="A159" s="737" t="s">
        <v>442</v>
      </c>
      <c r="B159" s="700"/>
      <c r="C159" s="701"/>
      <c r="D159" s="699"/>
      <c r="E159" s="701">
        <v>2500</v>
      </c>
      <c r="F159" s="739"/>
      <c r="G159" s="700">
        <f t="shared" si="18"/>
        <v>0</v>
      </c>
      <c r="H159" s="135">
        <f t="shared" si="16"/>
        <v>0</v>
      </c>
      <c r="I159" s="700">
        <f t="shared" si="19"/>
        <v>0</v>
      </c>
      <c r="J159" s="137">
        <f t="shared" si="17"/>
        <v>0</v>
      </c>
    </row>
    <row r="160" spans="1:10" x14ac:dyDescent="0.2">
      <c r="A160" s="737" t="s">
        <v>443</v>
      </c>
      <c r="B160" s="700"/>
      <c r="C160" s="701"/>
      <c r="D160" s="699"/>
      <c r="E160" s="701">
        <v>3000</v>
      </c>
      <c r="F160" s="739"/>
      <c r="G160" s="700">
        <f t="shared" si="18"/>
        <v>0</v>
      </c>
      <c r="H160" s="135">
        <f t="shared" si="16"/>
        <v>0</v>
      </c>
      <c r="I160" s="700">
        <f t="shared" si="19"/>
        <v>0</v>
      </c>
      <c r="J160" s="137">
        <f t="shared" si="17"/>
        <v>0</v>
      </c>
    </row>
    <row r="161" spans="1:10" x14ac:dyDescent="0.2">
      <c r="A161" s="737" t="s">
        <v>444</v>
      </c>
      <c r="B161" s="700"/>
      <c r="C161" s="701"/>
      <c r="D161" s="699"/>
      <c r="E161" s="701">
        <v>17000</v>
      </c>
      <c r="F161" s="739"/>
      <c r="G161" s="700">
        <f t="shared" si="18"/>
        <v>0</v>
      </c>
      <c r="H161" s="135">
        <f t="shared" si="16"/>
        <v>0</v>
      </c>
      <c r="I161" s="700">
        <f t="shared" si="19"/>
        <v>0</v>
      </c>
      <c r="J161" s="137">
        <f t="shared" si="17"/>
        <v>0</v>
      </c>
    </row>
    <row r="162" spans="1:10" x14ac:dyDescent="0.2">
      <c r="A162" s="737" t="s">
        <v>445</v>
      </c>
      <c r="B162" s="700"/>
      <c r="C162" s="701"/>
      <c r="D162" s="699"/>
      <c r="E162" s="701">
        <v>15000</v>
      </c>
      <c r="F162" s="739"/>
      <c r="G162" s="700">
        <f t="shared" si="18"/>
        <v>0</v>
      </c>
      <c r="H162" s="135">
        <f t="shared" si="16"/>
        <v>0</v>
      </c>
      <c r="I162" s="700">
        <f t="shared" si="19"/>
        <v>0</v>
      </c>
      <c r="J162" s="137">
        <f t="shared" si="17"/>
        <v>0</v>
      </c>
    </row>
    <row r="163" spans="1:10" x14ac:dyDescent="0.2">
      <c r="A163" s="737" t="s">
        <v>446</v>
      </c>
      <c r="B163" s="700"/>
      <c r="C163" s="701"/>
      <c r="D163" s="699"/>
      <c r="E163" s="701">
        <v>113250</v>
      </c>
      <c r="F163" s="739"/>
      <c r="G163" s="700">
        <f t="shared" si="18"/>
        <v>0</v>
      </c>
      <c r="H163" s="135">
        <f t="shared" si="16"/>
        <v>0</v>
      </c>
      <c r="I163" s="700">
        <f t="shared" si="19"/>
        <v>0</v>
      </c>
      <c r="J163" s="137">
        <f t="shared" si="17"/>
        <v>0</v>
      </c>
    </row>
    <row r="164" spans="1:10" ht="22.5" x14ac:dyDescent="0.2">
      <c r="A164" s="740" t="s">
        <v>447</v>
      </c>
      <c r="B164" s="700"/>
      <c r="C164" s="701"/>
      <c r="D164" s="699"/>
      <c r="E164" s="701">
        <v>142000</v>
      </c>
      <c r="F164" s="739"/>
      <c r="G164" s="700">
        <f t="shared" si="18"/>
        <v>0</v>
      </c>
      <c r="H164" s="135">
        <f t="shared" ref="H164:H165" si="20">G164/$G$56</f>
        <v>0</v>
      </c>
      <c r="I164" s="700">
        <f t="shared" si="19"/>
        <v>0</v>
      </c>
      <c r="J164" s="137">
        <f t="shared" ref="J164:J165" si="21">I164/$I$56</f>
        <v>0</v>
      </c>
    </row>
    <row r="165" spans="1:10" x14ac:dyDescent="0.2">
      <c r="A165" s="737" t="s">
        <v>449</v>
      </c>
      <c r="B165" s="700"/>
      <c r="C165" s="701"/>
      <c r="D165" s="699"/>
      <c r="E165" s="701">
        <v>3440</v>
      </c>
      <c r="F165" s="739"/>
      <c r="G165" s="700">
        <f t="shared" si="18"/>
        <v>0</v>
      </c>
      <c r="H165" s="135">
        <f t="shared" si="20"/>
        <v>0</v>
      </c>
      <c r="I165" s="700">
        <f t="shared" si="19"/>
        <v>0</v>
      </c>
      <c r="J165" s="137">
        <f t="shared" si="21"/>
        <v>0</v>
      </c>
    </row>
    <row r="166" spans="1:10" x14ac:dyDescent="0.2">
      <c r="A166" s="737" t="s">
        <v>451</v>
      </c>
      <c r="B166" s="700"/>
      <c r="C166" s="701"/>
      <c r="D166" s="699"/>
      <c r="E166" s="701">
        <v>25964</v>
      </c>
      <c r="F166" s="739"/>
      <c r="G166" s="700">
        <f t="shared" si="18"/>
        <v>0</v>
      </c>
      <c r="H166" s="135">
        <f t="shared" ref="H166:H171" si="22">G166/$G$56</f>
        <v>0</v>
      </c>
      <c r="I166" s="700">
        <f t="shared" si="19"/>
        <v>0</v>
      </c>
      <c r="J166" s="137">
        <f t="shared" ref="J166:J171" si="23">I166/$I$56</f>
        <v>0</v>
      </c>
    </row>
    <row r="167" spans="1:10" x14ac:dyDescent="0.2">
      <c r="A167" s="737" t="s">
        <v>453</v>
      </c>
      <c r="B167" s="700"/>
      <c r="C167" s="701"/>
      <c r="D167" s="699"/>
      <c r="E167" s="701">
        <v>2000</v>
      </c>
      <c r="F167" s="739"/>
      <c r="G167" s="700">
        <f t="shared" si="18"/>
        <v>0</v>
      </c>
      <c r="H167" s="135">
        <f t="shared" si="22"/>
        <v>0</v>
      </c>
      <c r="I167" s="700">
        <f t="shared" si="19"/>
        <v>0</v>
      </c>
      <c r="J167" s="137">
        <f t="shared" si="23"/>
        <v>0</v>
      </c>
    </row>
    <row r="168" spans="1:10" x14ac:dyDescent="0.2">
      <c r="A168" s="737" t="s">
        <v>455</v>
      </c>
      <c r="B168" s="700"/>
      <c r="C168" s="701"/>
      <c r="D168" s="699"/>
      <c r="E168" s="701">
        <v>34000</v>
      </c>
      <c r="F168" s="739"/>
      <c r="G168" s="700">
        <f t="shared" si="18"/>
        <v>0</v>
      </c>
      <c r="H168" s="135">
        <f t="shared" si="22"/>
        <v>0</v>
      </c>
      <c r="I168" s="700">
        <f t="shared" si="19"/>
        <v>0</v>
      </c>
      <c r="J168" s="137">
        <f t="shared" si="23"/>
        <v>0</v>
      </c>
    </row>
    <row r="169" spans="1:10" x14ac:dyDescent="0.2">
      <c r="A169" s="737" t="s">
        <v>471</v>
      </c>
      <c r="B169" s="700"/>
      <c r="C169" s="701"/>
      <c r="D169" s="699"/>
      <c r="E169" s="701">
        <v>50000</v>
      </c>
      <c r="F169" s="739"/>
      <c r="G169" s="700">
        <f t="shared" si="18"/>
        <v>0</v>
      </c>
      <c r="H169" s="135">
        <f t="shared" si="22"/>
        <v>0</v>
      </c>
      <c r="I169" s="700">
        <f t="shared" si="19"/>
        <v>0</v>
      </c>
      <c r="J169" s="137">
        <f t="shared" si="23"/>
        <v>0</v>
      </c>
    </row>
    <row r="170" spans="1:10" x14ac:dyDescent="0.2">
      <c r="A170" s="737" t="s">
        <v>472</v>
      </c>
      <c r="B170" s="700"/>
      <c r="C170" s="701"/>
      <c r="D170" s="699"/>
      <c r="E170" s="701">
        <v>2354285</v>
      </c>
      <c r="F170" s="739"/>
      <c r="G170" s="700">
        <f t="shared" si="18"/>
        <v>0</v>
      </c>
      <c r="H170" s="135">
        <f t="shared" si="22"/>
        <v>0</v>
      </c>
      <c r="I170" s="700">
        <f t="shared" si="19"/>
        <v>0</v>
      </c>
      <c r="J170" s="137">
        <f t="shared" si="23"/>
        <v>0</v>
      </c>
    </row>
    <row r="171" spans="1:10" ht="12" thickBot="1" x14ac:dyDescent="0.25">
      <c r="A171" s="737" t="s">
        <v>482</v>
      </c>
      <c r="B171" s="700"/>
      <c r="C171" s="701"/>
      <c r="D171" s="699"/>
      <c r="E171" s="701">
        <v>139986</v>
      </c>
      <c r="F171" s="739"/>
      <c r="G171" s="700">
        <f t="shared" si="18"/>
        <v>0</v>
      </c>
      <c r="H171" s="135">
        <f t="shared" si="22"/>
        <v>0</v>
      </c>
      <c r="I171" s="700">
        <f t="shared" si="19"/>
        <v>0</v>
      </c>
      <c r="J171" s="137">
        <f t="shared" si="23"/>
        <v>0</v>
      </c>
    </row>
    <row r="172" spans="1:10" ht="12" thickBot="1" x14ac:dyDescent="0.25">
      <c r="A172" s="126" t="s">
        <v>45</v>
      </c>
      <c r="B172" s="671">
        <f>SUM(B155:B171)</f>
        <v>0</v>
      </c>
      <c r="C172" s="671">
        <f>SUM(C155:C171)</f>
        <v>0</v>
      </c>
      <c r="D172" s="671">
        <f>SUM(D155:D171)</f>
        <v>0</v>
      </c>
      <c r="E172" s="671">
        <f>SUM(E155:E171)</f>
        <v>3088666</v>
      </c>
      <c r="F172" s="671">
        <f>SUM(F155:F171)</f>
        <v>0</v>
      </c>
      <c r="G172" s="710">
        <f t="shared" si="18"/>
        <v>0</v>
      </c>
      <c r="H172" s="136"/>
      <c r="I172" s="710">
        <f t="shared" si="19"/>
        <v>0</v>
      </c>
      <c r="J172" s="138"/>
    </row>
    <row r="173" spans="1:10" x14ac:dyDescent="0.2">
      <c r="A173" s="130" t="s">
        <v>47</v>
      </c>
      <c r="B173" s="131"/>
      <c r="C173" s="131"/>
      <c r="D173" s="131"/>
      <c r="E173" s="131"/>
      <c r="F173" s="131"/>
      <c r="G173" s="132"/>
      <c r="H173" s="131"/>
      <c r="I173" s="132"/>
      <c r="J173" s="139"/>
    </row>
    <row r="174" spans="1:10" x14ac:dyDescent="0.2">
      <c r="A174" s="130" t="s">
        <v>319</v>
      </c>
      <c r="B174" s="133"/>
      <c r="C174" s="133"/>
      <c r="D174" s="133"/>
      <c r="E174" s="133"/>
      <c r="F174" s="133"/>
      <c r="G174" s="134"/>
      <c r="H174" s="133"/>
      <c r="I174" s="134"/>
      <c r="J174" s="140"/>
    </row>
    <row r="175" spans="1:10" x14ac:dyDescent="0.2">
      <c r="A175" s="130" t="s">
        <v>156</v>
      </c>
      <c r="B175" s="131"/>
      <c r="C175" s="131"/>
      <c r="D175" s="131"/>
      <c r="E175" s="131"/>
      <c r="F175" s="131"/>
      <c r="G175" s="134"/>
      <c r="H175" s="131"/>
      <c r="I175" s="134"/>
      <c r="J175" s="140"/>
    </row>
  </sheetData>
  <sortState xmlns:xlrd2="http://schemas.microsoft.com/office/spreadsheetml/2017/richdata2" ref="A8:K42">
    <sortCondition ref="A8:A42"/>
  </sortState>
  <mergeCells count="40">
    <mergeCell ref="A4:A5"/>
    <mergeCell ref="G4:G5"/>
    <mergeCell ref="I4:I5"/>
    <mergeCell ref="H4:H5"/>
    <mergeCell ref="J4:J5"/>
    <mergeCell ref="C4:C5"/>
    <mergeCell ref="E4:E5"/>
    <mergeCell ref="F4:F5"/>
    <mergeCell ref="B4:B5"/>
    <mergeCell ref="D4:D5"/>
    <mergeCell ref="A65:A66"/>
    <mergeCell ref="B65:B66"/>
    <mergeCell ref="C65:C66"/>
    <mergeCell ref="D65:D66"/>
    <mergeCell ref="E65:E66"/>
    <mergeCell ref="F65:F66"/>
    <mergeCell ref="G65:G66"/>
    <mergeCell ref="H65:H66"/>
    <mergeCell ref="I65:I66"/>
    <mergeCell ref="J65:J66"/>
    <mergeCell ref="A126:A127"/>
    <mergeCell ref="B126:B127"/>
    <mergeCell ref="C126:C127"/>
    <mergeCell ref="D126:D127"/>
    <mergeCell ref="E126:E127"/>
    <mergeCell ref="F126:F127"/>
    <mergeCell ref="G126:G127"/>
    <mergeCell ref="H126:H127"/>
    <mergeCell ref="I126:I127"/>
    <mergeCell ref="J126:J127"/>
    <mergeCell ref="A153:A154"/>
    <mergeCell ref="B153:B154"/>
    <mergeCell ref="C153:C154"/>
    <mergeCell ref="D153:D154"/>
    <mergeCell ref="E153:E154"/>
    <mergeCell ref="F153:F154"/>
    <mergeCell ref="G153:G154"/>
    <mergeCell ref="H153:H154"/>
    <mergeCell ref="I153:I154"/>
    <mergeCell ref="J153:J154"/>
  </mergeCells>
  <phoneticPr fontId="0" type="noConversion"/>
  <printOptions horizontalCentered="1"/>
  <pageMargins left="0.25" right="0.25" top="0.75" bottom="0.75" header="0.3" footer="0.3"/>
  <pageSetup paperSize="9" scale="71"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ignoredErrors>
    <ignoredError sqref="H6:H56 H155:H172 H128:H143 H67:H120"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9">
    <tabColor rgb="FF00B050"/>
    <pageSetUpPr fitToPage="1"/>
  </sheetPr>
  <dimension ref="A1:Y49"/>
  <sheetViews>
    <sheetView showGridLines="0" topLeftCell="A25" zoomScaleNormal="100" zoomScaleSheetLayoutView="90" zoomScalePageLayoutView="90" workbookViewId="0">
      <selection activeCell="H15" sqref="H15"/>
    </sheetView>
  </sheetViews>
  <sheetFormatPr baseColWidth="10" defaultColWidth="11.42578125" defaultRowHeight="11.25" x14ac:dyDescent="0.2"/>
  <cols>
    <col min="1" max="1" width="51.85546875" style="5" customWidth="1"/>
    <col min="2" max="2" width="8.85546875" style="5" customWidth="1"/>
    <col min="3" max="3" width="12.7109375" style="5" customWidth="1"/>
    <col min="4" max="4" width="10.85546875" style="5" customWidth="1"/>
    <col min="5" max="5" width="11.5703125" style="5" customWidth="1"/>
    <col min="6" max="6" width="13.7109375" style="5" customWidth="1"/>
    <col min="7" max="7" width="12.5703125" style="5" customWidth="1"/>
    <col min="8" max="8" width="28.5703125" style="5" customWidth="1"/>
    <col min="9" max="9" width="10.140625" style="5" customWidth="1"/>
    <col min="10" max="10" width="11.7109375" style="5" customWidth="1"/>
    <col min="11" max="11" width="10.85546875" style="5" customWidth="1"/>
    <col min="12" max="12" width="13" style="5" customWidth="1"/>
    <col min="13" max="13" width="10.5703125" style="5" customWidth="1"/>
    <col min="14" max="14" width="12.42578125" style="5" customWidth="1"/>
    <col min="15" max="16384" width="11.42578125" style="5"/>
  </cols>
  <sheetData>
    <row r="1" spans="1:25" s="49" customFormat="1" x14ac:dyDescent="0.2">
      <c r="A1" s="31" t="s">
        <v>386</v>
      </c>
      <c r="B1" s="31"/>
      <c r="C1" s="31"/>
      <c r="D1" s="31"/>
      <c r="E1" s="31"/>
      <c r="F1" s="31"/>
      <c r="G1" s="31"/>
      <c r="H1" s="31"/>
      <c r="I1" s="31"/>
      <c r="J1" s="31"/>
      <c r="K1" s="31"/>
      <c r="L1" s="31"/>
      <c r="M1" s="31"/>
      <c r="N1" s="31"/>
    </row>
    <row r="2" spans="1:25" s="49" customFormat="1" x14ac:dyDescent="0.2">
      <c r="A2" s="31" t="s">
        <v>414</v>
      </c>
      <c r="B2" s="31"/>
      <c r="C2" s="31"/>
      <c r="D2" s="31"/>
      <c r="E2" s="31"/>
      <c r="F2" s="31"/>
      <c r="G2" s="31"/>
      <c r="H2" s="31"/>
      <c r="I2" s="31"/>
      <c r="J2" s="31"/>
      <c r="K2" s="31"/>
      <c r="L2" s="31"/>
      <c r="M2" s="31"/>
      <c r="N2" s="31"/>
      <c r="O2" s="31"/>
      <c r="P2" s="31"/>
      <c r="Q2" s="31"/>
      <c r="R2" s="31"/>
      <c r="S2" s="31"/>
      <c r="T2" s="31"/>
      <c r="U2" s="31"/>
      <c r="V2" s="31"/>
      <c r="W2" s="31"/>
      <c r="X2" s="31"/>
      <c r="Y2" s="31"/>
    </row>
    <row r="3" spans="1:25" x14ac:dyDescent="0.2">
      <c r="A3" s="31" t="s">
        <v>540</v>
      </c>
      <c r="B3" s="124"/>
      <c r="G3" s="124"/>
      <c r="H3" s="124"/>
    </row>
    <row r="4" spans="1:25" ht="12" thickBot="1" x14ac:dyDescent="0.25">
      <c r="A4" s="31" t="s">
        <v>541</v>
      </c>
      <c r="B4" s="124"/>
      <c r="G4" s="124"/>
      <c r="H4" s="124"/>
    </row>
    <row r="5" spans="1:25" ht="57" customHeight="1" x14ac:dyDescent="0.2">
      <c r="A5" s="41" t="s">
        <v>88</v>
      </c>
      <c r="B5" s="264" t="s">
        <v>89</v>
      </c>
      <c r="C5" s="264" t="s">
        <v>90</v>
      </c>
      <c r="D5" s="264" t="s">
        <v>196</v>
      </c>
      <c r="E5" s="264" t="s">
        <v>197</v>
      </c>
      <c r="F5" s="264" t="s">
        <v>233</v>
      </c>
      <c r="G5" s="264" t="s">
        <v>157</v>
      </c>
      <c r="H5" s="264" t="s">
        <v>195</v>
      </c>
      <c r="I5" s="264" t="s">
        <v>159</v>
      </c>
      <c r="J5" s="264" t="s">
        <v>158</v>
      </c>
      <c r="K5" s="264" t="s">
        <v>160</v>
      </c>
      <c r="L5" s="264" t="s">
        <v>161</v>
      </c>
      <c r="M5" s="264" t="s">
        <v>162</v>
      </c>
      <c r="N5" s="264" t="s">
        <v>163</v>
      </c>
    </row>
    <row r="6" spans="1:25" x14ac:dyDescent="0.2">
      <c r="A6" s="265"/>
      <c r="B6" s="259"/>
      <c r="C6" s="260"/>
      <c r="D6" s="260"/>
      <c r="E6" s="260"/>
      <c r="F6" s="259"/>
      <c r="G6" s="261"/>
      <c r="H6" s="262"/>
      <c r="I6" s="259"/>
      <c r="J6" s="261"/>
      <c r="K6" s="259"/>
      <c r="L6" s="261"/>
      <c r="M6" s="263"/>
      <c r="N6" s="263"/>
    </row>
    <row r="7" spans="1:25" x14ac:dyDescent="0.2">
      <c r="A7" s="265"/>
      <c r="B7" s="259"/>
      <c r="C7" s="260"/>
      <c r="D7" s="260"/>
      <c r="E7" s="260"/>
      <c r="F7" s="259"/>
      <c r="G7" s="261"/>
      <c r="H7" s="262"/>
      <c r="I7" s="259"/>
      <c r="J7" s="261"/>
      <c r="K7" s="259"/>
      <c r="L7" s="261"/>
      <c r="M7" s="263"/>
      <c r="N7" s="263"/>
    </row>
    <row r="8" spans="1:25" x14ac:dyDescent="0.2">
      <c r="A8" s="265"/>
      <c r="B8" s="259"/>
      <c r="C8" s="260"/>
      <c r="D8" s="260"/>
      <c r="E8" s="260"/>
      <c r="F8" s="259"/>
      <c r="G8" s="261"/>
      <c r="H8" s="262"/>
      <c r="I8" s="259"/>
      <c r="J8" s="261"/>
      <c r="K8" s="259"/>
      <c r="L8" s="261"/>
      <c r="M8" s="263"/>
      <c r="N8" s="263"/>
    </row>
    <row r="9" spans="1:25" ht="12" thickBot="1" x14ac:dyDescent="0.25">
      <c r="A9" s="266"/>
      <c r="B9" s="267"/>
      <c r="C9" s="268"/>
      <c r="D9" s="268"/>
      <c r="E9" s="268"/>
      <c r="F9" s="268"/>
      <c r="G9" s="269"/>
      <c r="H9" s="268"/>
      <c r="I9" s="268"/>
      <c r="J9" s="269"/>
      <c r="K9" s="268"/>
      <c r="L9" s="269"/>
      <c r="M9" s="268"/>
      <c r="N9" s="268"/>
    </row>
    <row r="10" spans="1:25" ht="12" thickBot="1" x14ac:dyDescent="0.25">
      <c r="A10" s="270" t="s">
        <v>0</v>
      </c>
      <c r="B10" s="270"/>
      <c r="C10" s="256"/>
      <c r="D10" s="256"/>
      <c r="E10" s="256"/>
      <c r="F10" s="256"/>
      <c r="G10" s="256"/>
      <c r="H10" s="256"/>
      <c r="I10" s="270">
        <f>SUM(I6:I8)</f>
        <v>0</v>
      </c>
      <c r="J10" s="270"/>
      <c r="K10" s="270">
        <f>SUM(K6:K8)</f>
        <v>0</v>
      </c>
      <c r="L10" s="256"/>
      <c r="M10" s="256"/>
      <c r="N10" s="256"/>
    </row>
    <row r="11" spans="1:25" x14ac:dyDescent="0.2">
      <c r="A11" s="130" t="s">
        <v>321</v>
      </c>
      <c r="B11" s="131"/>
      <c r="C11" s="131"/>
      <c r="D11" s="131"/>
      <c r="E11" s="131"/>
      <c r="F11" s="131"/>
      <c r="G11" s="131"/>
      <c r="H11" s="131"/>
      <c r="I11" s="131"/>
      <c r="J11" s="131"/>
      <c r="K11" s="131"/>
      <c r="L11" s="131"/>
    </row>
    <row r="12" spans="1:25" x14ac:dyDescent="0.2">
      <c r="A12" s="257"/>
      <c r="B12" s="257"/>
    </row>
    <row r="13" spans="1:25" x14ac:dyDescent="0.2">
      <c r="A13" s="257"/>
    </row>
    <row r="14" spans="1:25" s="49" customFormat="1" x14ac:dyDescent="0.2">
      <c r="A14" s="31" t="s">
        <v>386</v>
      </c>
      <c r="B14" s="31"/>
      <c r="C14" s="31"/>
      <c r="D14" s="31"/>
      <c r="E14" s="31"/>
      <c r="F14" s="31"/>
      <c r="G14" s="31"/>
      <c r="H14" s="31"/>
      <c r="I14" s="31"/>
      <c r="J14" s="31"/>
      <c r="K14" s="31"/>
      <c r="L14" s="31"/>
      <c r="M14" s="31"/>
      <c r="N14" s="31"/>
    </row>
    <row r="15" spans="1:25" s="49" customFormat="1" x14ac:dyDescent="0.2">
      <c r="A15" s="31" t="s">
        <v>414</v>
      </c>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5" x14ac:dyDescent="0.2">
      <c r="A16" s="31" t="s">
        <v>540</v>
      </c>
      <c r="B16" s="124"/>
      <c r="G16" s="124"/>
      <c r="H16" s="124"/>
    </row>
    <row r="17" spans="1:14" ht="12" thickBot="1" x14ac:dyDescent="0.25">
      <c r="A17" s="31" t="s">
        <v>556</v>
      </c>
      <c r="B17" s="124"/>
      <c r="G17" s="124"/>
      <c r="H17" s="124"/>
    </row>
    <row r="18" spans="1:14" ht="57" customHeight="1" x14ac:dyDescent="0.2">
      <c r="A18" s="41" t="s">
        <v>88</v>
      </c>
      <c r="B18" s="264" t="s">
        <v>89</v>
      </c>
      <c r="C18" s="264" t="s">
        <v>90</v>
      </c>
      <c r="D18" s="264" t="s">
        <v>196</v>
      </c>
      <c r="E18" s="264" t="s">
        <v>197</v>
      </c>
      <c r="F18" s="264" t="s">
        <v>233</v>
      </c>
      <c r="G18" s="264" t="s">
        <v>157</v>
      </c>
      <c r="H18" s="264" t="s">
        <v>195</v>
      </c>
      <c r="I18" s="264" t="s">
        <v>159</v>
      </c>
      <c r="J18" s="264" t="s">
        <v>158</v>
      </c>
      <c r="K18" s="264" t="s">
        <v>160</v>
      </c>
      <c r="L18" s="264" t="s">
        <v>161</v>
      </c>
      <c r="M18" s="264" t="s">
        <v>162</v>
      </c>
      <c r="N18" s="264" t="s">
        <v>163</v>
      </c>
    </row>
    <row r="19" spans="1:14" ht="45" x14ac:dyDescent="0.2">
      <c r="A19" s="265" t="s">
        <v>582</v>
      </c>
      <c r="B19" s="259">
        <v>213398</v>
      </c>
      <c r="C19" s="260" t="s">
        <v>583</v>
      </c>
      <c r="D19" s="260" t="s">
        <v>584</v>
      </c>
      <c r="E19" s="260" t="s">
        <v>585</v>
      </c>
      <c r="F19" s="259" t="s">
        <v>586</v>
      </c>
      <c r="G19" s="261">
        <v>43784</v>
      </c>
      <c r="H19" s="262" t="s">
        <v>587</v>
      </c>
      <c r="I19" s="259">
        <v>240</v>
      </c>
      <c r="J19" s="261">
        <v>44036</v>
      </c>
      <c r="K19" s="259">
        <v>178</v>
      </c>
      <c r="L19" s="261">
        <v>44214</v>
      </c>
      <c r="M19" s="263"/>
      <c r="N19" s="263"/>
    </row>
    <row r="20" spans="1:14" ht="45" x14ac:dyDescent="0.2">
      <c r="A20" s="265" t="s">
        <v>588</v>
      </c>
      <c r="B20" s="259">
        <v>266115</v>
      </c>
      <c r="C20" s="260" t="s">
        <v>583</v>
      </c>
      <c r="D20" s="260" t="s">
        <v>584</v>
      </c>
      <c r="E20" s="260" t="s">
        <v>589</v>
      </c>
      <c r="F20" s="259" t="s">
        <v>586</v>
      </c>
      <c r="G20" s="261">
        <v>43780</v>
      </c>
      <c r="H20" s="262" t="s">
        <v>590</v>
      </c>
      <c r="I20" s="259">
        <v>300</v>
      </c>
      <c r="J20" s="261">
        <v>44095</v>
      </c>
      <c r="K20" s="259">
        <v>171</v>
      </c>
      <c r="L20" s="261">
        <v>44266</v>
      </c>
      <c r="M20" s="263"/>
      <c r="N20" s="263"/>
    </row>
    <row r="21" spans="1:14" ht="45" x14ac:dyDescent="0.2">
      <c r="A21" s="265" t="s">
        <v>591</v>
      </c>
      <c r="B21" s="259">
        <v>265500</v>
      </c>
      <c r="C21" s="260" t="s">
        <v>583</v>
      </c>
      <c r="D21" s="260" t="s">
        <v>584</v>
      </c>
      <c r="E21" s="260" t="s">
        <v>592</v>
      </c>
      <c r="F21" s="259" t="s">
        <v>586</v>
      </c>
      <c r="G21" s="261">
        <v>43719</v>
      </c>
      <c r="H21" s="262" t="s">
        <v>593</v>
      </c>
      <c r="I21" s="259">
        <v>420</v>
      </c>
      <c r="J21" s="261">
        <v>44153</v>
      </c>
      <c r="K21" s="259">
        <v>179</v>
      </c>
      <c r="L21" s="261">
        <v>44332</v>
      </c>
      <c r="M21" s="263"/>
      <c r="N21" s="263"/>
    </row>
    <row r="22" spans="1:14" ht="12" thickBot="1" x14ac:dyDescent="0.25">
      <c r="A22" s="266" t="s">
        <v>100</v>
      </c>
      <c r="B22" s="267"/>
      <c r="C22" s="268"/>
      <c r="D22" s="268"/>
      <c r="E22" s="268"/>
      <c r="F22" s="268"/>
      <c r="G22" s="269"/>
      <c r="H22" s="268"/>
      <c r="I22" s="268"/>
      <c r="J22" s="269"/>
      <c r="K22" s="268"/>
      <c r="L22" s="269"/>
      <c r="M22" s="268"/>
      <c r="N22" s="268"/>
    </row>
    <row r="23" spans="1:14" ht="12" thickBot="1" x14ac:dyDescent="0.25">
      <c r="A23" s="270" t="s">
        <v>0</v>
      </c>
      <c r="B23" s="270"/>
      <c r="C23" s="256"/>
      <c r="D23" s="256"/>
      <c r="E23" s="256"/>
      <c r="F23" s="256"/>
      <c r="G23" s="256"/>
      <c r="H23" s="256"/>
      <c r="I23" s="270">
        <f>SUM(I19:I21)</f>
        <v>960</v>
      </c>
      <c r="J23" s="270"/>
      <c r="K23" s="270">
        <f>SUM(K19:K21)</f>
        <v>528</v>
      </c>
      <c r="L23" s="256"/>
      <c r="M23" s="256"/>
      <c r="N23" s="256"/>
    </row>
    <row r="24" spans="1:14" x14ac:dyDescent="0.2">
      <c r="A24" s="130" t="s">
        <v>321</v>
      </c>
      <c r="B24" s="131"/>
      <c r="C24" s="131"/>
      <c r="D24" s="131"/>
      <c r="E24" s="131"/>
      <c r="F24" s="131"/>
      <c r="G24" s="131"/>
      <c r="H24" s="131"/>
      <c r="I24" s="131"/>
      <c r="J24" s="131"/>
      <c r="K24" s="131"/>
      <c r="L24" s="131"/>
    </row>
    <row r="25" spans="1:14" x14ac:dyDescent="0.2">
      <c r="A25" s="257"/>
      <c r="B25" s="257"/>
    </row>
    <row r="26" spans="1:14" x14ac:dyDescent="0.2">
      <c r="A26" s="257"/>
    </row>
    <row r="27" spans="1:14" x14ac:dyDescent="0.2">
      <c r="A27" s="31" t="s">
        <v>386</v>
      </c>
      <c r="B27" s="31"/>
      <c r="C27" s="31"/>
      <c r="D27" s="31"/>
      <c r="E27" s="31"/>
      <c r="F27" s="31"/>
      <c r="G27" s="31"/>
      <c r="H27" s="31"/>
      <c r="I27" s="31"/>
      <c r="J27" s="31"/>
      <c r="K27" s="31"/>
      <c r="L27" s="31"/>
      <c r="M27" s="31"/>
      <c r="N27" s="31"/>
    </row>
    <row r="28" spans="1:14" x14ac:dyDescent="0.2">
      <c r="A28" s="31" t="s">
        <v>414</v>
      </c>
      <c r="B28" s="31"/>
      <c r="C28" s="31"/>
      <c r="D28" s="31"/>
      <c r="E28" s="31"/>
      <c r="F28" s="31"/>
      <c r="G28" s="31"/>
      <c r="H28" s="31"/>
      <c r="I28" s="31"/>
      <c r="J28" s="31"/>
      <c r="K28" s="31"/>
      <c r="L28" s="31"/>
      <c r="M28" s="31"/>
      <c r="N28" s="31"/>
    </row>
    <row r="29" spans="1:14" x14ac:dyDescent="0.2">
      <c r="A29" s="31" t="s">
        <v>540</v>
      </c>
      <c r="B29" s="124"/>
      <c r="G29" s="124"/>
      <c r="H29" s="124"/>
    </row>
    <row r="30" spans="1:14" ht="12" thickBot="1" x14ac:dyDescent="0.25">
      <c r="A30" s="31" t="s">
        <v>581</v>
      </c>
      <c r="B30" s="124"/>
      <c r="G30" s="124"/>
      <c r="H30" s="124"/>
    </row>
    <row r="31" spans="1:14" ht="45" x14ac:dyDescent="0.2">
      <c r="A31" s="41" t="s">
        <v>88</v>
      </c>
      <c r="B31" s="264" t="s">
        <v>89</v>
      </c>
      <c r="C31" s="264" t="s">
        <v>90</v>
      </c>
      <c r="D31" s="264" t="s">
        <v>196</v>
      </c>
      <c r="E31" s="264" t="s">
        <v>197</v>
      </c>
      <c r="F31" s="264" t="s">
        <v>233</v>
      </c>
      <c r="G31" s="264" t="s">
        <v>157</v>
      </c>
      <c r="H31" s="264" t="s">
        <v>195</v>
      </c>
      <c r="I31" s="264" t="s">
        <v>159</v>
      </c>
      <c r="J31" s="264" t="s">
        <v>158</v>
      </c>
      <c r="K31" s="264" t="s">
        <v>160</v>
      </c>
      <c r="L31" s="264" t="s">
        <v>161</v>
      </c>
      <c r="M31" s="264" t="s">
        <v>162</v>
      </c>
      <c r="N31" s="264" t="s">
        <v>163</v>
      </c>
    </row>
    <row r="32" spans="1:14" x14ac:dyDescent="0.2">
      <c r="A32" s="265"/>
      <c r="B32" s="259"/>
      <c r="C32" s="260"/>
      <c r="D32" s="260"/>
      <c r="E32" s="260"/>
      <c r="F32" s="259"/>
      <c r="G32" s="261"/>
      <c r="H32" s="262"/>
      <c r="I32" s="259"/>
      <c r="J32" s="261"/>
      <c r="K32" s="259"/>
      <c r="L32" s="261"/>
      <c r="M32" s="263"/>
      <c r="N32" s="263"/>
    </row>
    <row r="33" spans="1:14" x14ac:dyDescent="0.2">
      <c r="A33" s="265"/>
      <c r="B33" s="259"/>
      <c r="C33" s="260"/>
      <c r="D33" s="260"/>
      <c r="E33" s="260"/>
      <c r="F33" s="259"/>
      <c r="G33" s="261"/>
      <c r="H33" s="262"/>
      <c r="I33" s="259"/>
      <c r="J33" s="261"/>
      <c r="K33" s="259"/>
      <c r="L33" s="261"/>
      <c r="M33" s="263"/>
      <c r="N33" s="263"/>
    </row>
    <row r="34" spans="1:14" x14ac:dyDescent="0.2">
      <c r="A34" s="265"/>
      <c r="B34" s="259"/>
      <c r="C34" s="260"/>
      <c r="D34" s="260"/>
      <c r="E34" s="260"/>
      <c r="F34" s="259"/>
      <c r="G34" s="261"/>
      <c r="H34" s="262"/>
      <c r="I34" s="259"/>
      <c r="J34" s="261"/>
      <c r="K34" s="259"/>
      <c r="L34" s="261"/>
      <c r="M34" s="263"/>
      <c r="N34" s="263"/>
    </row>
    <row r="35" spans="1:14" ht="12" thickBot="1" x14ac:dyDescent="0.25">
      <c r="A35" s="266"/>
      <c r="B35" s="267"/>
      <c r="C35" s="268"/>
      <c r="D35" s="268"/>
      <c r="E35" s="268"/>
      <c r="F35" s="268"/>
      <c r="G35" s="269"/>
      <c r="H35" s="268"/>
      <c r="I35" s="268"/>
      <c r="J35" s="269"/>
      <c r="K35" s="268"/>
      <c r="L35" s="269"/>
      <c r="M35" s="268"/>
      <c r="N35" s="268"/>
    </row>
    <row r="36" spans="1:14" ht="12" thickBot="1" x14ac:dyDescent="0.25">
      <c r="A36" s="270" t="s">
        <v>0</v>
      </c>
      <c r="B36" s="270"/>
      <c r="C36" s="256"/>
      <c r="D36" s="256"/>
      <c r="E36" s="256"/>
      <c r="F36" s="256"/>
      <c r="G36" s="256"/>
      <c r="H36" s="256"/>
      <c r="I36" s="270">
        <f>SUM(I32:I34)</f>
        <v>0</v>
      </c>
      <c r="J36" s="270"/>
      <c r="K36" s="270">
        <f>SUM(K32:K34)</f>
        <v>0</v>
      </c>
      <c r="L36" s="256"/>
      <c r="M36" s="256"/>
      <c r="N36" s="256"/>
    </row>
    <row r="37" spans="1:14" x14ac:dyDescent="0.2">
      <c r="A37" s="130" t="s">
        <v>321</v>
      </c>
      <c r="B37" s="131"/>
      <c r="C37" s="131"/>
      <c r="D37" s="131"/>
      <c r="E37" s="131"/>
      <c r="F37" s="131"/>
      <c r="G37" s="131"/>
      <c r="H37" s="131"/>
      <c r="I37" s="131"/>
      <c r="J37" s="131"/>
      <c r="K37" s="131"/>
      <c r="L37" s="131"/>
    </row>
    <row r="40" spans="1:14" x14ac:dyDescent="0.2">
      <c r="A40" s="31" t="s">
        <v>386</v>
      </c>
      <c r="B40" s="31"/>
      <c r="C40" s="31"/>
      <c r="D40" s="31"/>
      <c r="E40" s="31"/>
      <c r="F40" s="31"/>
      <c r="G40" s="31"/>
      <c r="H40" s="31"/>
      <c r="I40" s="31"/>
      <c r="J40" s="31"/>
      <c r="K40" s="31"/>
      <c r="L40" s="31"/>
      <c r="M40" s="31"/>
      <c r="N40" s="31"/>
    </row>
    <row r="41" spans="1:14" x14ac:dyDescent="0.2">
      <c r="A41" s="31" t="s">
        <v>414</v>
      </c>
      <c r="B41" s="31"/>
      <c r="C41" s="31"/>
      <c r="D41" s="31"/>
      <c r="E41" s="31"/>
      <c r="F41" s="31"/>
      <c r="G41" s="31"/>
      <c r="H41" s="31"/>
      <c r="I41" s="31"/>
      <c r="J41" s="31"/>
      <c r="K41" s="31"/>
      <c r="L41" s="31"/>
      <c r="M41" s="31"/>
      <c r="N41" s="31"/>
    </row>
    <row r="42" spans="1:14" x14ac:dyDescent="0.2">
      <c r="A42" s="31" t="s">
        <v>594</v>
      </c>
      <c r="B42" s="124"/>
      <c r="G42" s="124"/>
      <c r="H42" s="124"/>
    </row>
    <row r="43" spans="1:14" ht="12" thickBot="1" x14ac:dyDescent="0.25">
      <c r="A43" s="31" t="s">
        <v>16051</v>
      </c>
      <c r="B43" s="124"/>
      <c r="G43" s="124"/>
      <c r="H43" s="124"/>
    </row>
    <row r="44" spans="1:14" ht="45" x14ac:dyDescent="0.2">
      <c r="A44" s="41" t="s">
        <v>88</v>
      </c>
      <c r="B44" s="264" t="s">
        <v>89</v>
      </c>
      <c r="C44" s="264" t="s">
        <v>90</v>
      </c>
      <c r="D44" s="264" t="s">
        <v>196</v>
      </c>
      <c r="E44" s="264" t="s">
        <v>197</v>
      </c>
      <c r="F44" s="264" t="s">
        <v>233</v>
      </c>
      <c r="G44" s="264" t="s">
        <v>157</v>
      </c>
      <c r="H44" s="264" t="s">
        <v>195</v>
      </c>
      <c r="I44" s="264" t="s">
        <v>159</v>
      </c>
      <c r="J44" s="264" t="s">
        <v>158</v>
      </c>
      <c r="K44" s="264" t="s">
        <v>160</v>
      </c>
      <c r="L44" s="264" t="s">
        <v>161</v>
      </c>
      <c r="M44" s="264" t="s">
        <v>162</v>
      </c>
      <c r="N44" s="264" t="s">
        <v>163</v>
      </c>
    </row>
    <row r="45" spans="1:14" x14ac:dyDescent="0.2">
      <c r="A45" s="265"/>
      <c r="B45" s="259"/>
      <c r="C45" s="260"/>
      <c r="D45" s="260"/>
      <c r="E45" s="260"/>
      <c r="F45" s="259"/>
      <c r="G45" s="261"/>
      <c r="H45" s="262"/>
      <c r="I45" s="259"/>
      <c r="J45" s="261"/>
      <c r="K45" s="259"/>
      <c r="L45" s="261"/>
      <c r="M45" s="263"/>
      <c r="N45" s="263"/>
    </row>
    <row r="46" spans="1:14" x14ac:dyDescent="0.2">
      <c r="A46" s="265"/>
      <c r="B46" s="259"/>
      <c r="C46" s="260"/>
      <c r="D46" s="260"/>
      <c r="E46" s="260"/>
      <c r="F46" s="259"/>
      <c r="G46" s="261"/>
      <c r="H46" s="262"/>
      <c r="I46" s="259"/>
      <c r="J46" s="261"/>
      <c r="K46" s="259"/>
      <c r="L46" s="261"/>
      <c r="M46" s="263"/>
      <c r="N46" s="263"/>
    </row>
    <row r="47" spans="1:14" x14ac:dyDescent="0.2">
      <c r="A47" s="265"/>
      <c r="B47" s="259"/>
      <c r="C47" s="260"/>
      <c r="D47" s="260"/>
      <c r="E47" s="260"/>
      <c r="F47" s="259"/>
      <c r="G47" s="261"/>
      <c r="H47" s="262"/>
      <c r="I47" s="259"/>
      <c r="J47" s="261"/>
      <c r="K47" s="259"/>
      <c r="L47" s="261"/>
      <c r="M47" s="263"/>
      <c r="N47" s="263"/>
    </row>
    <row r="48" spans="1:14" ht="12" thickBot="1" x14ac:dyDescent="0.25">
      <c r="A48" s="266"/>
      <c r="B48" s="267"/>
      <c r="C48" s="268"/>
      <c r="D48" s="268"/>
      <c r="E48" s="268"/>
      <c r="F48" s="268"/>
      <c r="G48" s="269"/>
      <c r="H48" s="268"/>
      <c r="I48" s="268"/>
      <c r="J48" s="269"/>
      <c r="K48" s="268"/>
      <c r="L48" s="269"/>
      <c r="M48" s="268"/>
      <c r="N48" s="268"/>
    </row>
    <row r="49" spans="1:14" ht="12" thickBot="1" x14ac:dyDescent="0.25">
      <c r="A49" s="270" t="s">
        <v>0</v>
      </c>
      <c r="B49" s="270"/>
      <c r="C49" s="256"/>
      <c r="D49" s="256"/>
      <c r="E49" s="256"/>
      <c r="F49" s="256"/>
      <c r="G49" s="256"/>
      <c r="H49" s="256"/>
      <c r="I49" s="270">
        <f>SUM(I45:I47)</f>
        <v>0</v>
      </c>
      <c r="J49" s="270"/>
      <c r="K49" s="270">
        <f>SUM(K45:K47)</f>
        <v>0</v>
      </c>
      <c r="L49" s="256"/>
      <c r="M49" s="256"/>
      <c r="N49" s="256"/>
    </row>
  </sheetData>
  <phoneticPr fontId="11" type="noConversion"/>
  <printOptions horizontalCentered="1"/>
  <pageMargins left="0.25" right="0.25" top="0.75" bottom="0.75" header="0.3" footer="0.3"/>
  <pageSetup paperSize="9" scale="62"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0">
    <tabColor rgb="FF00B050"/>
    <pageSetUpPr fitToPage="1"/>
  </sheetPr>
  <dimension ref="A1:Y357"/>
  <sheetViews>
    <sheetView showGridLines="0" view="pageBreakPreview" topLeftCell="A226" zoomScale="70" zoomScaleNormal="100" zoomScaleSheetLayoutView="70" workbookViewId="0">
      <selection activeCell="H369" sqref="H369"/>
    </sheetView>
  </sheetViews>
  <sheetFormatPr baseColWidth="10" defaultColWidth="11.42578125" defaultRowHeight="11.25" x14ac:dyDescent="0.2"/>
  <cols>
    <col min="1" max="1" width="40.85546875" style="5" customWidth="1"/>
    <col min="2" max="2" width="20.28515625" style="5" customWidth="1"/>
    <col min="3" max="3" width="17.42578125" style="5" customWidth="1"/>
    <col min="4" max="4" width="17.7109375" style="5" customWidth="1"/>
    <col min="5" max="5" width="12.42578125" style="5" bestFit="1" customWidth="1"/>
    <col min="6" max="6" width="28.140625" style="5" customWidth="1"/>
    <col min="7" max="7" width="18" style="5" customWidth="1"/>
    <col min="8" max="8" width="17.7109375" style="5" customWidth="1"/>
    <col min="9" max="9" width="13" style="5" customWidth="1"/>
    <col min="10" max="10" width="19.7109375" style="6" customWidth="1"/>
    <col min="11" max="16384" width="11.42578125" style="5"/>
  </cols>
  <sheetData>
    <row r="1" spans="1:25" s="49" customFormat="1" ht="15.75" customHeight="1" x14ac:dyDescent="0.2">
      <c r="A1" s="177" t="s">
        <v>387</v>
      </c>
      <c r="B1" s="741"/>
      <c r="C1" s="177"/>
      <c r="D1" s="741"/>
      <c r="E1" s="742"/>
      <c r="F1" s="743"/>
      <c r="G1" s="177"/>
      <c r="H1" s="744"/>
      <c r="I1" s="177"/>
      <c r="J1" s="177"/>
    </row>
    <row r="2" spans="1:25" s="49" customFormat="1" x14ac:dyDescent="0.2">
      <c r="A2" s="31" t="s">
        <v>414</v>
      </c>
      <c r="B2" s="741"/>
      <c r="C2" s="177"/>
      <c r="D2" s="741"/>
      <c r="E2" s="742"/>
      <c r="F2" s="743"/>
      <c r="G2" s="177"/>
      <c r="H2" s="744"/>
      <c r="I2" s="177"/>
      <c r="J2" s="177"/>
      <c r="K2" s="31"/>
      <c r="L2" s="31"/>
      <c r="M2" s="31"/>
      <c r="N2" s="31"/>
      <c r="O2" s="31"/>
      <c r="P2" s="31"/>
      <c r="Q2" s="31"/>
      <c r="R2" s="31"/>
      <c r="S2" s="31"/>
      <c r="T2" s="31"/>
      <c r="U2" s="31"/>
      <c r="V2" s="31"/>
      <c r="W2" s="31"/>
      <c r="X2" s="31"/>
      <c r="Y2" s="31"/>
    </row>
    <row r="3" spans="1:25" ht="14.25" customHeight="1" x14ac:dyDescent="0.2">
      <c r="A3" s="745" t="s">
        <v>16872</v>
      </c>
      <c r="B3" s="741"/>
      <c r="C3" s="177"/>
      <c r="D3" s="741"/>
      <c r="E3" s="742"/>
      <c r="F3" s="743"/>
      <c r="G3" s="177"/>
      <c r="H3" s="744"/>
      <c r="I3" s="177"/>
      <c r="J3" s="177"/>
    </row>
    <row r="4" spans="1:25" ht="14.25" customHeight="1" thickBot="1" x14ac:dyDescent="0.25">
      <c r="A4" s="332" t="s">
        <v>16873</v>
      </c>
      <c r="B4" s="183"/>
      <c r="C4" s="175"/>
      <c r="D4" s="183"/>
      <c r="E4" s="746"/>
      <c r="F4" s="747"/>
      <c r="G4" s="748"/>
      <c r="H4" s="749"/>
      <c r="I4" s="180"/>
      <c r="J4" s="180"/>
    </row>
    <row r="5" spans="1:25" ht="34.5" thickBot="1" x14ac:dyDescent="0.25">
      <c r="A5" s="252" t="s">
        <v>17098</v>
      </c>
      <c r="B5" s="252" t="s">
        <v>90</v>
      </c>
      <c r="C5" s="252" t="s">
        <v>196</v>
      </c>
      <c r="D5" s="253" t="s">
        <v>197</v>
      </c>
      <c r="E5" s="253" t="s">
        <v>2</v>
      </c>
      <c r="F5" s="253" t="s">
        <v>195</v>
      </c>
      <c r="G5" s="252" t="s">
        <v>93</v>
      </c>
      <c r="H5" s="253" t="s">
        <v>157</v>
      </c>
      <c r="I5" s="253" t="s">
        <v>162</v>
      </c>
      <c r="J5" s="253" t="s">
        <v>92</v>
      </c>
    </row>
    <row r="6" spans="1:25" ht="22.5" x14ac:dyDescent="0.2">
      <c r="A6" s="750" t="s">
        <v>16874</v>
      </c>
      <c r="B6" s="751" t="s">
        <v>674</v>
      </c>
      <c r="C6" s="752" t="s">
        <v>16875</v>
      </c>
      <c r="D6" s="751" t="s">
        <v>16876</v>
      </c>
      <c r="E6" s="753">
        <v>27230.33</v>
      </c>
      <c r="F6" s="751" t="s">
        <v>16877</v>
      </c>
      <c r="G6" s="752" t="s">
        <v>16878</v>
      </c>
      <c r="H6" s="754">
        <v>43466</v>
      </c>
      <c r="I6" s="754">
        <v>43466</v>
      </c>
      <c r="J6" s="755"/>
    </row>
    <row r="7" spans="1:25" ht="22.5" x14ac:dyDescent="0.2">
      <c r="A7" s="756" t="s">
        <v>16874</v>
      </c>
      <c r="B7" s="757" t="s">
        <v>674</v>
      </c>
      <c r="C7" s="758" t="s">
        <v>16875</v>
      </c>
      <c r="D7" s="757" t="s">
        <v>16876</v>
      </c>
      <c r="E7" s="759">
        <v>716974.49</v>
      </c>
      <c r="F7" s="757" t="s">
        <v>16879</v>
      </c>
      <c r="G7" s="758" t="s">
        <v>16878</v>
      </c>
      <c r="H7" s="760">
        <v>43466</v>
      </c>
      <c r="I7" s="760">
        <v>43466</v>
      </c>
      <c r="J7" s="761"/>
    </row>
    <row r="8" spans="1:25" ht="22.5" x14ac:dyDescent="0.2">
      <c r="A8" s="756" t="s">
        <v>16874</v>
      </c>
      <c r="B8" s="757" t="s">
        <v>674</v>
      </c>
      <c r="C8" s="758" t="s">
        <v>16875</v>
      </c>
      <c r="D8" s="757" t="s">
        <v>16876</v>
      </c>
      <c r="E8" s="759">
        <v>39220.769999999997</v>
      </c>
      <c r="F8" s="757" t="s">
        <v>16880</v>
      </c>
      <c r="G8" s="758" t="s">
        <v>16878</v>
      </c>
      <c r="H8" s="760">
        <v>43466</v>
      </c>
      <c r="I8" s="760">
        <v>43466</v>
      </c>
      <c r="J8" s="761"/>
    </row>
    <row r="9" spans="1:25" ht="22.5" x14ac:dyDescent="0.2">
      <c r="A9" s="756" t="s">
        <v>16874</v>
      </c>
      <c r="B9" s="757" t="s">
        <v>674</v>
      </c>
      <c r="C9" s="758" t="s">
        <v>16875</v>
      </c>
      <c r="D9" s="757" t="s">
        <v>16876</v>
      </c>
      <c r="E9" s="759">
        <v>13307.61</v>
      </c>
      <c r="F9" s="757" t="s">
        <v>16881</v>
      </c>
      <c r="G9" s="758" t="s">
        <v>16878</v>
      </c>
      <c r="H9" s="760">
        <v>43466</v>
      </c>
      <c r="I9" s="760">
        <v>43466</v>
      </c>
      <c r="J9" s="761"/>
    </row>
    <row r="10" spans="1:25" ht="22.5" x14ac:dyDescent="0.2">
      <c r="A10" s="756" t="s">
        <v>16874</v>
      </c>
      <c r="B10" s="757" t="s">
        <v>674</v>
      </c>
      <c r="C10" s="758" t="s">
        <v>16875</v>
      </c>
      <c r="D10" s="757" t="s">
        <v>16876</v>
      </c>
      <c r="E10" s="759">
        <v>17711.490000000002</v>
      </c>
      <c r="F10" s="757" t="s">
        <v>16882</v>
      </c>
      <c r="G10" s="758" t="s">
        <v>16878</v>
      </c>
      <c r="H10" s="760">
        <v>43466</v>
      </c>
      <c r="I10" s="760">
        <v>43466</v>
      </c>
      <c r="J10" s="761"/>
    </row>
    <row r="11" spans="1:25" ht="22.5" x14ac:dyDescent="0.2">
      <c r="A11" s="756" t="s">
        <v>16883</v>
      </c>
      <c r="B11" s="757" t="s">
        <v>674</v>
      </c>
      <c r="C11" s="758" t="s">
        <v>16875</v>
      </c>
      <c r="D11" s="757" t="s">
        <v>16876</v>
      </c>
      <c r="E11" s="759">
        <v>65808.600000000006</v>
      </c>
      <c r="F11" s="757" t="s">
        <v>16884</v>
      </c>
      <c r="G11" s="758" t="s">
        <v>16878</v>
      </c>
      <c r="H11" s="760">
        <v>43633</v>
      </c>
      <c r="I11" s="760">
        <v>43633</v>
      </c>
      <c r="J11" s="761"/>
    </row>
    <row r="12" spans="1:25" ht="22.5" x14ac:dyDescent="0.2">
      <c r="A12" s="756" t="s">
        <v>16885</v>
      </c>
      <c r="B12" s="757" t="s">
        <v>674</v>
      </c>
      <c r="C12" s="758" t="s">
        <v>16875</v>
      </c>
      <c r="D12" s="757" t="s">
        <v>16876</v>
      </c>
      <c r="E12" s="759">
        <v>37004.33</v>
      </c>
      <c r="F12" s="757" t="s">
        <v>16886</v>
      </c>
      <c r="G12" s="758" t="s">
        <v>16878</v>
      </c>
      <c r="H12" s="760">
        <v>43761</v>
      </c>
      <c r="I12" s="760">
        <v>43761</v>
      </c>
      <c r="J12" s="761"/>
    </row>
    <row r="13" spans="1:25" ht="22.5" x14ac:dyDescent="0.2">
      <c r="A13" s="756" t="s">
        <v>16887</v>
      </c>
      <c r="B13" s="757" t="s">
        <v>670</v>
      </c>
      <c r="C13" s="758" t="s">
        <v>16875</v>
      </c>
      <c r="D13" s="762" t="s">
        <v>16888</v>
      </c>
      <c r="E13" s="759">
        <v>181207.06</v>
      </c>
      <c r="F13" s="757" t="s">
        <v>16889</v>
      </c>
      <c r="G13" s="758" t="s">
        <v>16878</v>
      </c>
      <c r="H13" s="763">
        <v>43830</v>
      </c>
      <c r="I13" s="763">
        <v>43830</v>
      </c>
      <c r="J13" s="761"/>
    </row>
    <row r="14" spans="1:25" ht="45" x14ac:dyDescent="0.2">
      <c r="A14" s="756" t="s">
        <v>16890</v>
      </c>
      <c r="B14" s="757" t="s">
        <v>670</v>
      </c>
      <c r="C14" s="758" t="s">
        <v>16875</v>
      </c>
      <c r="D14" s="762" t="s">
        <v>16891</v>
      </c>
      <c r="E14" s="759">
        <v>279058.48</v>
      </c>
      <c r="F14" s="757" t="s">
        <v>16892</v>
      </c>
      <c r="G14" s="758" t="s">
        <v>16878</v>
      </c>
      <c r="H14" s="763">
        <v>43819</v>
      </c>
      <c r="I14" s="763">
        <v>43819</v>
      </c>
      <c r="J14" s="761"/>
    </row>
    <row r="15" spans="1:25" ht="33.75" x14ac:dyDescent="0.2">
      <c r="A15" s="756" t="s">
        <v>16893</v>
      </c>
      <c r="B15" s="757" t="s">
        <v>670</v>
      </c>
      <c r="C15" s="758" t="s">
        <v>16875</v>
      </c>
      <c r="D15" s="762" t="s">
        <v>16894</v>
      </c>
      <c r="E15" s="759">
        <v>172800</v>
      </c>
      <c r="F15" s="757" t="s">
        <v>16895</v>
      </c>
      <c r="G15" s="758" t="s">
        <v>16896</v>
      </c>
      <c r="H15" s="763">
        <v>43906</v>
      </c>
      <c r="I15" s="763">
        <v>43906</v>
      </c>
      <c r="J15" s="761"/>
    </row>
    <row r="16" spans="1:25" ht="33.75" x14ac:dyDescent="0.2">
      <c r="A16" s="756" t="s">
        <v>16897</v>
      </c>
      <c r="B16" s="757" t="s">
        <v>670</v>
      </c>
      <c r="C16" s="758" t="s">
        <v>16875</v>
      </c>
      <c r="D16" s="762" t="s">
        <v>16898</v>
      </c>
      <c r="E16" s="759">
        <v>128560</v>
      </c>
      <c r="F16" s="757" t="s">
        <v>16899</v>
      </c>
      <c r="G16" s="758" t="s">
        <v>16878</v>
      </c>
      <c r="H16" s="760">
        <v>43802</v>
      </c>
      <c r="I16" s="760">
        <v>43802</v>
      </c>
      <c r="J16" s="761"/>
    </row>
    <row r="17" spans="1:10" ht="45" x14ac:dyDescent="0.2">
      <c r="A17" s="756" t="s">
        <v>16900</v>
      </c>
      <c r="B17" s="757" t="s">
        <v>670</v>
      </c>
      <c r="C17" s="758" t="s">
        <v>16875</v>
      </c>
      <c r="D17" s="762" t="s">
        <v>16901</v>
      </c>
      <c r="E17" s="759">
        <v>262782</v>
      </c>
      <c r="F17" s="757" t="s">
        <v>16902</v>
      </c>
      <c r="G17" s="758" t="s">
        <v>16878</v>
      </c>
      <c r="H17" s="760" t="s">
        <v>16903</v>
      </c>
      <c r="I17" s="760" t="s">
        <v>16903</v>
      </c>
      <c r="J17" s="761"/>
    </row>
    <row r="18" spans="1:10" ht="22.5" x14ac:dyDescent="0.2">
      <c r="A18" s="756" t="s">
        <v>16904</v>
      </c>
      <c r="B18" s="757" t="s">
        <v>670</v>
      </c>
      <c r="C18" s="758" t="s">
        <v>16875</v>
      </c>
      <c r="D18" s="762" t="s">
        <v>16905</v>
      </c>
      <c r="E18" s="759">
        <v>100020</v>
      </c>
      <c r="F18" s="757" t="s">
        <v>16906</v>
      </c>
      <c r="G18" s="758" t="s">
        <v>16896</v>
      </c>
      <c r="H18" s="760">
        <v>43763</v>
      </c>
      <c r="I18" s="760">
        <v>43763</v>
      </c>
      <c r="J18" s="761"/>
    </row>
    <row r="19" spans="1:10" ht="22.5" x14ac:dyDescent="0.2">
      <c r="A19" s="756" t="s">
        <v>16907</v>
      </c>
      <c r="B19" s="757" t="s">
        <v>670</v>
      </c>
      <c r="C19" s="758" t="s">
        <v>16875</v>
      </c>
      <c r="D19" s="762" t="s">
        <v>16908</v>
      </c>
      <c r="E19" s="759">
        <v>54000</v>
      </c>
      <c r="F19" s="757" t="s">
        <v>16909</v>
      </c>
      <c r="G19" s="758" t="s">
        <v>16878</v>
      </c>
      <c r="H19" s="760">
        <v>43783</v>
      </c>
      <c r="I19" s="760">
        <v>43783</v>
      </c>
      <c r="J19" s="761"/>
    </row>
    <row r="20" spans="1:10" ht="22.5" x14ac:dyDescent="0.2">
      <c r="A20" s="756" t="s">
        <v>16910</v>
      </c>
      <c r="B20" s="757" t="s">
        <v>670</v>
      </c>
      <c r="C20" s="758" t="s">
        <v>16875</v>
      </c>
      <c r="D20" s="762" t="s">
        <v>16911</v>
      </c>
      <c r="E20" s="759">
        <v>107167.2</v>
      </c>
      <c r="F20" s="757" t="s">
        <v>16912</v>
      </c>
      <c r="G20" s="758" t="s">
        <v>16878</v>
      </c>
      <c r="H20" s="760">
        <v>43767</v>
      </c>
      <c r="I20" s="760">
        <v>43767</v>
      </c>
      <c r="J20" s="761"/>
    </row>
    <row r="21" spans="1:10" ht="22.5" x14ac:dyDescent="0.2">
      <c r="A21" s="756" t="s">
        <v>16913</v>
      </c>
      <c r="B21" s="757" t="s">
        <v>670</v>
      </c>
      <c r="C21" s="758" t="s">
        <v>16875</v>
      </c>
      <c r="D21" s="762" t="s">
        <v>16914</v>
      </c>
      <c r="E21" s="759">
        <v>209925</v>
      </c>
      <c r="F21" s="757" t="s">
        <v>16915</v>
      </c>
      <c r="G21" s="758" t="s">
        <v>16896</v>
      </c>
      <c r="H21" s="760">
        <v>43664</v>
      </c>
      <c r="I21" s="760">
        <v>43664</v>
      </c>
      <c r="J21" s="761"/>
    </row>
    <row r="22" spans="1:10" ht="45" x14ac:dyDescent="0.2">
      <c r="A22" s="756" t="s">
        <v>16916</v>
      </c>
      <c r="B22" s="757" t="s">
        <v>670</v>
      </c>
      <c r="C22" s="758" t="s">
        <v>16875</v>
      </c>
      <c r="D22" s="762" t="s">
        <v>16917</v>
      </c>
      <c r="E22" s="759">
        <v>660000</v>
      </c>
      <c r="F22" s="757" t="s">
        <v>16918</v>
      </c>
      <c r="G22" s="758" t="s">
        <v>16878</v>
      </c>
      <c r="H22" s="760">
        <v>43642</v>
      </c>
      <c r="I22" s="760">
        <v>43642</v>
      </c>
      <c r="J22" s="761"/>
    </row>
    <row r="23" spans="1:10" ht="33.75" x14ac:dyDescent="0.2">
      <c r="A23" s="756" t="s">
        <v>16919</v>
      </c>
      <c r="B23" s="757" t="s">
        <v>670</v>
      </c>
      <c r="C23" s="758" t="s">
        <v>16875</v>
      </c>
      <c r="D23" s="762" t="s">
        <v>16920</v>
      </c>
      <c r="E23" s="759">
        <v>245720</v>
      </c>
      <c r="F23" s="757" t="s">
        <v>16921</v>
      </c>
      <c r="G23" s="758" t="s">
        <v>16878</v>
      </c>
      <c r="H23" s="760">
        <v>43636</v>
      </c>
      <c r="I23" s="760">
        <v>43636</v>
      </c>
      <c r="J23" s="761"/>
    </row>
    <row r="24" spans="1:10" ht="22.5" x14ac:dyDescent="0.2">
      <c r="A24" s="756" t="s">
        <v>16922</v>
      </c>
      <c r="B24" s="757" t="s">
        <v>670</v>
      </c>
      <c r="C24" s="758" t="s">
        <v>16875</v>
      </c>
      <c r="D24" s="762" t="s">
        <v>16923</v>
      </c>
      <c r="E24" s="759">
        <v>186929.04</v>
      </c>
      <c r="F24" s="757" t="s">
        <v>16924</v>
      </c>
      <c r="G24" s="758" t="s">
        <v>16896</v>
      </c>
      <c r="H24" s="760">
        <v>43584</v>
      </c>
      <c r="I24" s="760">
        <v>43584</v>
      </c>
      <c r="J24" s="761"/>
    </row>
    <row r="25" spans="1:10" ht="45" x14ac:dyDescent="0.2">
      <c r="A25" s="756" t="s">
        <v>16925</v>
      </c>
      <c r="B25" s="757" t="s">
        <v>670</v>
      </c>
      <c r="C25" s="758" t="s">
        <v>16875</v>
      </c>
      <c r="D25" s="762" t="s">
        <v>16926</v>
      </c>
      <c r="E25" s="759">
        <v>399990</v>
      </c>
      <c r="F25" s="757" t="s">
        <v>16927</v>
      </c>
      <c r="G25" s="758" t="s">
        <v>16896</v>
      </c>
      <c r="H25" s="760">
        <v>43578</v>
      </c>
      <c r="I25" s="760">
        <v>43578</v>
      </c>
      <c r="J25" s="761"/>
    </row>
    <row r="26" spans="1:10" ht="22.5" x14ac:dyDescent="0.2">
      <c r="A26" s="756" t="s">
        <v>16928</v>
      </c>
      <c r="B26" s="757" t="s">
        <v>670</v>
      </c>
      <c r="C26" s="758" t="s">
        <v>16875</v>
      </c>
      <c r="D26" s="762" t="s">
        <v>16929</v>
      </c>
      <c r="E26" s="759">
        <v>199000</v>
      </c>
      <c r="F26" s="757" t="s">
        <v>16930</v>
      </c>
      <c r="G26" s="758" t="s">
        <v>16896</v>
      </c>
      <c r="H26" s="760">
        <v>43979</v>
      </c>
      <c r="I26" s="760">
        <v>43979</v>
      </c>
      <c r="J26" s="761"/>
    </row>
    <row r="27" spans="1:10" ht="33.75" x14ac:dyDescent="0.2">
      <c r="A27" s="756" t="s">
        <v>16931</v>
      </c>
      <c r="B27" s="757" t="s">
        <v>669</v>
      </c>
      <c r="C27" s="758" t="s">
        <v>16875</v>
      </c>
      <c r="D27" s="762" t="s">
        <v>16932</v>
      </c>
      <c r="E27" s="759">
        <v>2612273.7599999998</v>
      </c>
      <c r="F27" s="757" t="s">
        <v>16927</v>
      </c>
      <c r="G27" s="758" t="s">
        <v>16878</v>
      </c>
      <c r="H27" s="760">
        <v>43563</v>
      </c>
      <c r="I27" s="760">
        <v>43563</v>
      </c>
      <c r="J27" s="761"/>
    </row>
    <row r="28" spans="1:10" ht="22.5" x14ac:dyDescent="0.2">
      <c r="A28" s="756" t="s">
        <v>16933</v>
      </c>
      <c r="B28" s="757" t="s">
        <v>669</v>
      </c>
      <c r="C28" s="758" t="s">
        <v>16875</v>
      </c>
      <c r="D28" s="762" t="s">
        <v>16934</v>
      </c>
      <c r="E28" s="759">
        <v>5383135.2699999996</v>
      </c>
      <c r="F28" s="757" t="s">
        <v>16935</v>
      </c>
      <c r="G28" s="758" t="s">
        <v>16878</v>
      </c>
      <c r="H28" s="760">
        <v>43584</v>
      </c>
      <c r="I28" s="760">
        <v>43584</v>
      </c>
      <c r="J28" s="761"/>
    </row>
    <row r="29" spans="1:10" ht="33.75" x14ac:dyDescent="0.2">
      <c r="A29" s="756" t="s">
        <v>16936</v>
      </c>
      <c r="B29" s="757" t="s">
        <v>669</v>
      </c>
      <c r="C29" s="758" t="s">
        <v>16875</v>
      </c>
      <c r="D29" s="762" t="s">
        <v>16937</v>
      </c>
      <c r="E29" s="759">
        <v>557731.32999999996</v>
      </c>
      <c r="F29" s="757" t="s">
        <v>16938</v>
      </c>
      <c r="G29" s="758" t="s">
        <v>16878</v>
      </c>
      <c r="H29" s="760">
        <v>43578</v>
      </c>
      <c r="I29" s="760">
        <v>43578</v>
      </c>
      <c r="J29" s="761"/>
    </row>
    <row r="30" spans="1:10" ht="33.75" x14ac:dyDescent="0.2">
      <c r="A30" s="756" t="s">
        <v>16939</v>
      </c>
      <c r="B30" s="757" t="s">
        <v>16940</v>
      </c>
      <c r="C30" s="758" t="s">
        <v>16875</v>
      </c>
      <c r="D30" s="762" t="s">
        <v>16941</v>
      </c>
      <c r="E30" s="759">
        <v>156000</v>
      </c>
      <c r="F30" s="764" t="s">
        <v>16758</v>
      </c>
      <c r="G30" s="758" t="s">
        <v>16896</v>
      </c>
      <c r="H30" s="765">
        <v>43823</v>
      </c>
      <c r="I30" s="765">
        <v>43823</v>
      </c>
      <c r="J30" s="761"/>
    </row>
    <row r="31" spans="1:10" ht="33.75" x14ac:dyDescent="0.2">
      <c r="A31" s="756" t="s">
        <v>16942</v>
      </c>
      <c r="B31" s="757" t="s">
        <v>16940</v>
      </c>
      <c r="C31" s="758" t="s">
        <v>16875</v>
      </c>
      <c r="D31" s="762" t="s">
        <v>16943</v>
      </c>
      <c r="E31" s="759">
        <v>192000</v>
      </c>
      <c r="F31" s="764" t="s">
        <v>16757</v>
      </c>
      <c r="G31" s="758" t="s">
        <v>16896</v>
      </c>
      <c r="H31" s="765">
        <v>43823</v>
      </c>
      <c r="I31" s="765">
        <v>43823</v>
      </c>
      <c r="J31" s="761"/>
    </row>
    <row r="32" spans="1:10" ht="33.75" x14ac:dyDescent="0.2">
      <c r="A32" s="756" t="s">
        <v>16944</v>
      </c>
      <c r="B32" s="757" t="s">
        <v>16940</v>
      </c>
      <c r="C32" s="758" t="s">
        <v>16875</v>
      </c>
      <c r="D32" s="762" t="s">
        <v>16945</v>
      </c>
      <c r="E32" s="759">
        <v>151200</v>
      </c>
      <c r="F32" s="764" t="s">
        <v>16756</v>
      </c>
      <c r="G32" s="758" t="s">
        <v>16896</v>
      </c>
      <c r="H32" s="765">
        <v>43823</v>
      </c>
      <c r="I32" s="765">
        <v>43823</v>
      </c>
      <c r="J32" s="761"/>
    </row>
    <row r="33" spans="1:10" ht="56.25" x14ac:dyDescent="0.2">
      <c r="A33" s="756" t="s">
        <v>16946</v>
      </c>
      <c r="B33" s="757" t="s">
        <v>16940</v>
      </c>
      <c r="C33" s="758" t="s">
        <v>16875</v>
      </c>
      <c r="D33" s="762" t="s">
        <v>16947</v>
      </c>
      <c r="E33" s="759">
        <v>441058.02</v>
      </c>
      <c r="F33" s="757" t="s">
        <v>16948</v>
      </c>
      <c r="G33" s="758" t="s">
        <v>16878</v>
      </c>
      <c r="H33" s="760" t="s">
        <v>16949</v>
      </c>
      <c r="I33" s="760" t="s">
        <v>16949</v>
      </c>
      <c r="J33" s="761"/>
    </row>
    <row r="34" spans="1:10" ht="22.5" x14ac:dyDescent="0.2">
      <c r="A34" s="756" t="s">
        <v>16950</v>
      </c>
      <c r="B34" s="757" t="s">
        <v>16940</v>
      </c>
      <c r="C34" s="758" t="s">
        <v>16875</v>
      </c>
      <c r="D34" s="762" t="s">
        <v>16951</v>
      </c>
      <c r="E34" s="759">
        <v>115200</v>
      </c>
      <c r="F34" s="764" t="s">
        <v>16952</v>
      </c>
      <c r="G34" s="758" t="s">
        <v>16878</v>
      </c>
      <c r="H34" s="765">
        <v>43781</v>
      </c>
      <c r="I34" s="765">
        <v>43781</v>
      </c>
      <c r="J34" s="761"/>
    </row>
    <row r="35" spans="1:10" ht="22.5" x14ac:dyDescent="0.2">
      <c r="A35" s="756" t="s">
        <v>16953</v>
      </c>
      <c r="B35" s="757" t="s">
        <v>16940</v>
      </c>
      <c r="C35" s="758" t="s">
        <v>16875</v>
      </c>
      <c r="D35" s="762" t="s">
        <v>16954</v>
      </c>
      <c r="E35" s="759">
        <v>199200</v>
      </c>
      <c r="F35" s="764" t="s">
        <v>16955</v>
      </c>
      <c r="G35" s="758" t="s">
        <v>16878</v>
      </c>
      <c r="H35" s="765">
        <v>43779</v>
      </c>
      <c r="I35" s="765">
        <v>43779</v>
      </c>
      <c r="J35" s="761"/>
    </row>
    <row r="36" spans="1:10" ht="22.5" x14ac:dyDescent="0.2">
      <c r="A36" s="756" t="s">
        <v>16956</v>
      </c>
      <c r="B36" s="757" t="s">
        <v>16940</v>
      </c>
      <c r="C36" s="758" t="s">
        <v>16875</v>
      </c>
      <c r="D36" s="762" t="s">
        <v>16957</v>
      </c>
      <c r="E36" s="759">
        <v>515472</v>
      </c>
      <c r="F36" s="757" t="s">
        <v>16958</v>
      </c>
      <c r="G36" s="758" t="s">
        <v>16896</v>
      </c>
      <c r="H36" s="760">
        <v>43531</v>
      </c>
      <c r="I36" s="760">
        <v>43531</v>
      </c>
      <c r="J36" s="761"/>
    </row>
    <row r="37" spans="1:10" ht="33.75" x14ac:dyDescent="0.2">
      <c r="A37" s="756" t="s">
        <v>16959</v>
      </c>
      <c r="B37" s="757" t="s">
        <v>680</v>
      </c>
      <c r="C37" s="758" t="s">
        <v>16875</v>
      </c>
      <c r="D37" s="762" t="s">
        <v>16960</v>
      </c>
      <c r="E37" s="759">
        <v>3348818.4</v>
      </c>
      <c r="F37" s="757" t="s">
        <v>16961</v>
      </c>
      <c r="G37" s="758" t="s">
        <v>16878</v>
      </c>
      <c r="H37" s="760">
        <v>43724</v>
      </c>
      <c r="I37" s="760">
        <v>43724</v>
      </c>
      <c r="J37" s="761"/>
    </row>
    <row r="38" spans="1:10" ht="45" x14ac:dyDescent="0.2">
      <c r="A38" s="756" t="s">
        <v>16962</v>
      </c>
      <c r="B38" s="757" t="s">
        <v>680</v>
      </c>
      <c r="C38" s="758" t="s">
        <v>16875</v>
      </c>
      <c r="D38" s="762" t="s">
        <v>16963</v>
      </c>
      <c r="E38" s="759">
        <v>660000</v>
      </c>
      <c r="F38" s="757" t="s">
        <v>16918</v>
      </c>
      <c r="G38" s="758" t="s">
        <v>16878</v>
      </c>
      <c r="H38" s="760">
        <v>43642</v>
      </c>
      <c r="I38" s="760">
        <v>43642</v>
      </c>
      <c r="J38" s="761"/>
    </row>
    <row r="39" spans="1:10" ht="67.5" x14ac:dyDescent="0.2">
      <c r="A39" s="756" t="s">
        <v>16964</v>
      </c>
      <c r="B39" s="757" t="s">
        <v>680</v>
      </c>
      <c r="C39" s="758" t="s">
        <v>16875</v>
      </c>
      <c r="D39" s="762" t="s">
        <v>16965</v>
      </c>
      <c r="E39" s="759">
        <v>9350607.6400000006</v>
      </c>
      <c r="F39" s="757" t="s">
        <v>16966</v>
      </c>
      <c r="G39" s="758" t="s">
        <v>16878</v>
      </c>
      <c r="H39" s="760" t="s">
        <v>16967</v>
      </c>
      <c r="I39" s="760" t="s">
        <v>16967</v>
      </c>
      <c r="J39" s="761"/>
    </row>
    <row r="40" spans="1:10" ht="22.5" x14ac:dyDescent="0.2">
      <c r="A40" s="756" t="s">
        <v>16968</v>
      </c>
      <c r="B40" s="757" t="s">
        <v>16969</v>
      </c>
      <c r="C40" s="758" t="s">
        <v>16875</v>
      </c>
      <c r="D40" s="766" t="s">
        <v>16970</v>
      </c>
      <c r="E40" s="759">
        <v>120375</v>
      </c>
      <c r="F40" s="757" t="s">
        <v>16915</v>
      </c>
      <c r="G40" s="758" t="s">
        <v>16878</v>
      </c>
      <c r="H40" s="760">
        <v>43804</v>
      </c>
      <c r="I40" s="760">
        <v>43804</v>
      </c>
      <c r="J40" s="761"/>
    </row>
    <row r="41" spans="1:10" ht="22.5" x14ac:dyDescent="0.2">
      <c r="A41" s="767" t="s">
        <v>16874</v>
      </c>
      <c r="B41" s="757" t="s">
        <v>674</v>
      </c>
      <c r="C41" s="758" t="s">
        <v>16875</v>
      </c>
      <c r="D41" s="757" t="s">
        <v>16971</v>
      </c>
      <c r="E41" s="759">
        <v>147383.54999999999</v>
      </c>
      <c r="F41" s="757" t="s">
        <v>16879</v>
      </c>
      <c r="G41" s="758" t="s">
        <v>16878</v>
      </c>
      <c r="H41" s="760">
        <v>43831</v>
      </c>
      <c r="I41" s="760">
        <v>43831</v>
      </c>
      <c r="J41" s="761"/>
    </row>
    <row r="42" spans="1:10" ht="22.5" x14ac:dyDescent="0.2">
      <c r="A42" s="767" t="s">
        <v>16874</v>
      </c>
      <c r="B42" s="757" t="s">
        <v>674</v>
      </c>
      <c r="C42" s="758" t="s">
        <v>16875</v>
      </c>
      <c r="D42" s="757" t="s">
        <v>16971</v>
      </c>
      <c r="E42" s="759">
        <v>5761.75</v>
      </c>
      <c r="F42" s="757" t="s">
        <v>16881</v>
      </c>
      <c r="G42" s="758" t="s">
        <v>16878</v>
      </c>
      <c r="H42" s="760">
        <v>43831</v>
      </c>
      <c r="I42" s="760">
        <v>43831</v>
      </c>
      <c r="J42" s="761"/>
    </row>
    <row r="43" spans="1:10" ht="22.5" x14ac:dyDescent="0.2">
      <c r="A43" s="767" t="s">
        <v>16874</v>
      </c>
      <c r="B43" s="757" t="s">
        <v>674</v>
      </c>
      <c r="C43" s="758" t="s">
        <v>16875</v>
      </c>
      <c r="D43" s="757" t="s">
        <v>16971</v>
      </c>
      <c r="E43" s="759">
        <v>1877.94</v>
      </c>
      <c r="F43" s="757" t="s">
        <v>16882</v>
      </c>
      <c r="G43" s="758" t="s">
        <v>16878</v>
      </c>
      <c r="H43" s="760">
        <v>43831</v>
      </c>
      <c r="I43" s="760">
        <v>43831</v>
      </c>
      <c r="J43" s="761"/>
    </row>
    <row r="44" spans="1:10" ht="22.5" x14ac:dyDescent="0.2">
      <c r="A44" s="767" t="s">
        <v>16883</v>
      </c>
      <c r="B44" s="757" t="s">
        <v>674</v>
      </c>
      <c r="C44" s="758" t="s">
        <v>16875</v>
      </c>
      <c r="D44" s="757" t="s">
        <v>16971</v>
      </c>
      <c r="E44" s="759">
        <v>78442.62</v>
      </c>
      <c r="F44" s="757" t="s">
        <v>16884</v>
      </c>
      <c r="G44" s="758" t="s">
        <v>16878</v>
      </c>
      <c r="H44" s="760">
        <v>43899</v>
      </c>
      <c r="I44" s="760">
        <v>43899</v>
      </c>
      <c r="J44" s="761"/>
    </row>
    <row r="45" spans="1:10" ht="22.5" x14ac:dyDescent="0.2">
      <c r="A45" s="767" t="s">
        <v>16885</v>
      </c>
      <c r="B45" s="757" t="s">
        <v>674</v>
      </c>
      <c r="C45" s="758" t="s">
        <v>16875</v>
      </c>
      <c r="D45" s="757" t="s">
        <v>16971</v>
      </c>
      <c r="E45" s="759">
        <v>142321.38</v>
      </c>
      <c r="F45" s="757" t="s">
        <v>16972</v>
      </c>
      <c r="G45" s="758" t="s">
        <v>16878</v>
      </c>
      <c r="H45" s="760">
        <v>43949</v>
      </c>
      <c r="I45" s="760">
        <v>43949</v>
      </c>
      <c r="J45" s="761"/>
    </row>
    <row r="46" spans="1:10" ht="22.5" x14ac:dyDescent="0.2">
      <c r="A46" s="767" t="s">
        <v>16973</v>
      </c>
      <c r="B46" s="757" t="s">
        <v>674</v>
      </c>
      <c r="C46" s="758" t="s">
        <v>16875</v>
      </c>
      <c r="D46" s="757" t="s">
        <v>16971</v>
      </c>
      <c r="E46" s="759">
        <v>341553.54</v>
      </c>
      <c r="F46" s="757" t="s">
        <v>16974</v>
      </c>
      <c r="G46" s="758" t="s">
        <v>16878</v>
      </c>
      <c r="H46" s="760">
        <v>44078</v>
      </c>
      <c r="I46" s="760">
        <v>44078</v>
      </c>
      <c r="J46" s="761"/>
    </row>
    <row r="47" spans="1:10" ht="22.5" x14ac:dyDescent="0.2">
      <c r="A47" s="767" t="s">
        <v>16975</v>
      </c>
      <c r="B47" s="757" t="s">
        <v>674</v>
      </c>
      <c r="C47" s="758" t="s">
        <v>16875</v>
      </c>
      <c r="D47" s="757" t="s">
        <v>16971</v>
      </c>
      <c r="E47" s="759">
        <v>495487.81</v>
      </c>
      <c r="F47" s="757" t="s">
        <v>16976</v>
      </c>
      <c r="G47" s="758" t="s">
        <v>16878</v>
      </c>
      <c r="H47" s="760">
        <v>44001</v>
      </c>
      <c r="I47" s="760">
        <v>44001</v>
      </c>
      <c r="J47" s="761"/>
    </row>
    <row r="48" spans="1:10" ht="22.5" x14ac:dyDescent="0.2">
      <c r="A48" s="767" t="s">
        <v>16977</v>
      </c>
      <c r="B48" s="757" t="s">
        <v>674</v>
      </c>
      <c r="C48" s="758" t="s">
        <v>16875</v>
      </c>
      <c r="D48" s="757" t="s">
        <v>16971</v>
      </c>
      <c r="E48" s="759">
        <v>1699609.41</v>
      </c>
      <c r="F48" s="757" t="s">
        <v>16978</v>
      </c>
      <c r="G48" s="758" t="s">
        <v>16878</v>
      </c>
      <c r="H48" s="760">
        <v>43902</v>
      </c>
      <c r="I48" s="760">
        <v>43902</v>
      </c>
      <c r="J48" s="761"/>
    </row>
    <row r="49" spans="1:10" ht="33.75" x14ac:dyDescent="0.2">
      <c r="A49" s="767" t="s">
        <v>16979</v>
      </c>
      <c r="B49" s="757" t="s">
        <v>674</v>
      </c>
      <c r="C49" s="758" t="s">
        <v>16875</v>
      </c>
      <c r="D49" s="757" t="s">
        <v>16971</v>
      </c>
      <c r="E49" s="768">
        <v>69623.539999999994</v>
      </c>
      <c r="F49" s="757" t="s">
        <v>16980</v>
      </c>
      <c r="G49" s="758" t="s">
        <v>16878</v>
      </c>
      <c r="H49" s="760">
        <v>43903</v>
      </c>
      <c r="I49" s="760">
        <v>43903</v>
      </c>
      <c r="J49" s="761"/>
    </row>
    <row r="50" spans="1:10" ht="33.75" x14ac:dyDescent="0.2">
      <c r="A50" s="767" t="s">
        <v>16979</v>
      </c>
      <c r="B50" s="757" t="s">
        <v>674</v>
      </c>
      <c r="C50" s="758" t="s">
        <v>16875</v>
      </c>
      <c r="D50" s="757" t="s">
        <v>16971</v>
      </c>
      <c r="E50" s="768">
        <v>257852.54</v>
      </c>
      <c r="F50" s="757" t="s">
        <v>16981</v>
      </c>
      <c r="G50" s="758" t="s">
        <v>16878</v>
      </c>
      <c r="H50" s="760">
        <v>44046</v>
      </c>
      <c r="I50" s="760">
        <v>44046</v>
      </c>
      <c r="J50" s="761"/>
    </row>
    <row r="51" spans="1:10" ht="45" x14ac:dyDescent="0.2">
      <c r="A51" s="767" t="s">
        <v>16982</v>
      </c>
      <c r="B51" s="757" t="s">
        <v>674</v>
      </c>
      <c r="C51" s="758" t="s">
        <v>16875</v>
      </c>
      <c r="D51" s="757" t="s">
        <v>16971</v>
      </c>
      <c r="E51" s="759">
        <v>38416.44</v>
      </c>
      <c r="F51" s="757" t="s">
        <v>16983</v>
      </c>
      <c r="G51" s="758" t="s">
        <v>16878</v>
      </c>
      <c r="H51" s="760">
        <v>44035</v>
      </c>
      <c r="I51" s="760">
        <v>44035</v>
      </c>
      <c r="J51" s="761"/>
    </row>
    <row r="52" spans="1:10" ht="22.5" x14ac:dyDescent="0.2">
      <c r="A52" s="767" t="s">
        <v>16984</v>
      </c>
      <c r="B52" s="757" t="s">
        <v>674</v>
      </c>
      <c r="C52" s="758" t="s">
        <v>16875</v>
      </c>
      <c r="D52" s="757" t="s">
        <v>16971</v>
      </c>
      <c r="E52" s="759">
        <v>33339.72</v>
      </c>
      <c r="F52" s="757" t="s">
        <v>16985</v>
      </c>
      <c r="G52" s="758" t="s">
        <v>16878</v>
      </c>
      <c r="H52" s="760">
        <v>44060</v>
      </c>
      <c r="I52" s="760">
        <v>44060</v>
      </c>
      <c r="J52" s="761"/>
    </row>
    <row r="53" spans="1:10" ht="33.75" x14ac:dyDescent="0.2">
      <c r="A53" s="769" t="s">
        <v>16986</v>
      </c>
      <c r="B53" s="757" t="s">
        <v>670</v>
      </c>
      <c r="C53" s="758" t="s">
        <v>16875</v>
      </c>
      <c r="D53" s="757" t="s">
        <v>16987</v>
      </c>
      <c r="E53" s="759">
        <v>172800</v>
      </c>
      <c r="F53" s="757" t="s">
        <v>16895</v>
      </c>
      <c r="G53" s="758" t="s">
        <v>16878</v>
      </c>
      <c r="H53" s="760">
        <v>43906</v>
      </c>
      <c r="I53" s="760">
        <v>43906</v>
      </c>
      <c r="J53" s="761"/>
    </row>
    <row r="54" spans="1:10" ht="22.5" x14ac:dyDescent="0.2">
      <c r="A54" s="769" t="s">
        <v>16988</v>
      </c>
      <c r="B54" s="757" t="s">
        <v>670</v>
      </c>
      <c r="C54" s="758" t="s">
        <v>16875</v>
      </c>
      <c r="D54" s="757" t="s">
        <v>16989</v>
      </c>
      <c r="E54" s="759">
        <v>100695</v>
      </c>
      <c r="F54" s="757" t="s">
        <v>16990</v>
      </c>
      <c r="G54" s="758" t="s">
        <v>16991</v>
      </c>
      <c r="H54" s="760">
        <v>44028</v>
      </c>
      <c r="I54" s="760">
        <v>44028</v>
      </c>
      <c r="J54" s="761"/>
    </row>
    <row r="55" spans="1:10" ht="22.5" x14ac:dyDescent="0.2">
      <c r="A55" s="769" t="s">
        <v>16992</v>
      </c>
      <c r="B55" s="757" t="s">
        <v>670</v>
      </c>
      <c r="C55" s="758" t="s">
        <v>16875</v>
      </c>
      <c r="D55" s="757" t="s">
        <v>16993</v>
      </c>
      <c r="E55" s="759">
        <v>190000</v>
      </c>
      <c r="F55" s="757"/>
      <c r="G55" s="758" t="s">
        <v>16991</v>
      </c>
      <c r="H55" s="760"/>
      <c r="I55" s="760"/>
      <c r="J55" s="761"/>
    </row>
    <row r="56" spans="1:10" ht="22.5" x14ac:dyDescent="0.2">
      <c r="A56" s="769" t="s">
        <v>16994</v>
      </c>
      <c r="B56" s="757" t="s">
        <v>670</v>
      </c>
      <c r="C56" s="758" t="s">
        <v>16875</v>
      </c>
      <c r="D56" s="757" t="s">
        <v>16995</v>
      </c>
      <c r="E56" s="759">
        <v>180000</v>
      </c>
      <c r="F56" s="757" t="s">
        <v>16996</v>
      </c>
      <c r="G56" s="758" t="s">
        <v>16896</v>
      </c>
      <c r="H56" s="760">
        <v>44048</v>
      </c>
      <c r="I56" s="760">
        <v>44048</v>
      </c>
      <c r="J56" s="761"/>
    </row>
    <row r="57" spans="1:10" ht="33.75" x14ac:dyDescent="0.2">
      <c r="A57" s="769" t="s">
        <v>16997</v>
      </c>
      <c r="B57" s="757" t="s">
        <v>670</v>
      </c>
      <c r="C57" s="758" t="s">
        <v>16875</v>
      </c>
      <c r="D57" s="757" t="s">
        <v>16998</v>
      </c>
      <c r="E57" s="759">
        <v>172800</v>
      </c>
      <c r="F57" s="757" t="s">
        <v>16999</v>
      </c>
      <c r="G57" s="758" t="s">
        <v>16896</v>
      </c>
      <c r="H57" s="760">
        <v>44049</v>
      </c>
      <c r="I57" s="760">
        <v>44049</v>
      </c>
      <c r="J57" s="761"/>
    </row>
    <row r="58" spans="1:10" ht="22.5" x14ac:dyDescent="0.2">
      <c r="A58" s="769" t="s">
        <v>17000</v>
      </c>
      <c r="B58" s="757" t="s">
        <v>670</v>
      </c>
      <c r="C58" s="758" t="s">
        <v>16875</v>
      </c>
      <c r="D58" s="757" t="s">
        <v>17001</v>
      </c>
      <c r="E58" s="759">
        <v>140920.32000000001</v>
      </c>
      <c r="F58" s="757"/>
      <c r="G58" s="758" t="s">
        <v>16991</v>
      </c>
      <c r="H58" s="760"/>
      <c r="I58" s="760"/>
      <c r="J58" s="761"/>
    </row>
    <row r="59" spans="1:10" ht="22.5" x14ac:dyDescent="0.2">
      <c r="A59" s="769" t="s">
        <v>17002</v>
      </c>
      <c r="B59" s="757" t="s">
        <v>670</v>
      </c>
      <c r="C59" s="758" t="s">
        <v>16875</v>
      </c>
      <c r="D59" s="757" t="s">
        <v>17003</v>
      </c>
      <c r="E59" s="759">
        <v>168000</v>
      </c>
      <c r="F59" s="757" t="s">
        <v>17004</v>
      </c>
      <c r="G59" s="758" t="s">
        <v>16896</v>
      </c>
      <c r="H59" s="760">
        <v>44064</v>
      </c>
      <c r="I59" s="760">
        <v>44064</v>
      </c>
      <c r="J59" s="761"/>
    </row>
    <row r="60" spans="1:10" ht="22.5" x14ac:dyDescent="0.2">
      <c r="A60" s="769" t="s">
        <v>17005</v>
      </c>
      <c r="B60" s="757" t="s">
        <v>670</v>
      </c>
      <c r="C60" s="758" t="s">
        <v>16875</v>
      </c>
      <c r="D60" s="757" t="s">
        <v>17006</v>
      </c>
      <c r="E60" s="759">
        <v>156609.60000000001</v>
      </c>
      <c r="F60" s="757"/>
      <c r="G60" s="758" t="s">
        <v>16991</v>
      </c>
      <c r="H60" s="760"/>
      <c r="I60" s="760"/>
      <c r="J60" s="761"/>
    </row>
    <row r="61" spans="1:10" ht="22.5" x14ac:dyDescent="0.2">
      <c r="A61" s="769" t="s">
        <v>17007</v>
      </c>
      <c r="B61" s="757" t="s">
        <v>670</v>
      </c>
      <c r="C61" s="758" t="s">
        <v>16875</v>
      </c>
      <c r="D61" s="757" t="s">
        <v>17008</v>
      </c>
      <c r="E61" s="759">
        <v>221643.84</v>
      </c>
      <c r="F61" s="757" t="s">
        <v>17009</v>
      </c>
      <c r="G61" s="758" t="s">
        <v>16896</v>
      </c>
      <c r="H61" s="760">
        <v>44061</v>
      </c>
      <c r="I61" s="760">
        <v>44061</v>
      </c>
      <c r="J61" s="761"/>
    </row>
    <row r="62" spans="1:10" ht="22.5" x14ac:dyDescent="0.2">
      <c r="A62" s="767" t="s">
        <v>17010</v>
      </c>
      <c r="B62" s="757" t="s">
        <v>670</v>
      </c>
      <c r="C62" s="758" t="s">
        <v>16875</v>
      </c>
      <c r="D62" s="757" t="s">
        <v>17011</v>
      </c>
      <c r="E62" s="759">
        <v>147480</v>
      </c>
      <c r="F62" s="757" t="s">
        <v>17012</v>
      </c>
      <c r="G62" s="758" t="s">
        <v>16878</v>
      </c>
      <c r="H62" s="760">
        <v>44070</v>
      </c>
      <c r="I62" s="760">
        <v>44070</v>
      </c>
      <c r="J62" s="761"/>
    </row>
    <row r="63" spans="1:10" ht="22.5" x14ac:dyDescent="0.2">
      <c r="A63" s="770" t="s">
        <v>17013</v>
      </c>
      <c r="B63" s="757" t="s">
        <v>670</v>
      </c>
      <c r="C63" s="758" t="s">
        <v>16875</v>
      </c>
      <c r="D63" s="757" t="s">
        <v>17014</v>
      </c>
      <c r="E63" s="759" t="s">
        <v>17015</v>
      </c>
      <c r="F63" s="757" t="s">
        <v>17016</v>
      </c>
      <c r="G63" s="758" t="s">
        <v>16878</v>
      </c>
      <c r="H63" s="760">
        <v>44005</v>
      </c>
      <c r="I63" s="760">
        <v>44005</v>
      </c>
      <c r="J63" s="761"/>
    </row>
    <row r="64" spans="1:10" ht="22.5" x14ac:dyDescent="0.2">
      <c r="A64" s="770" t="s">
        <v>17017</v>
      </c>
      <c r="B64" s="757" t="s">
        <v>670</v>
      </c>
      <c r="C64" s="758" t="s">
        <v>16875</v>
      </c>
      <c r="D64" s="757" t="s">
        <v>17018</v>
      </c>
      <c r="E64" s="759">
        <v>156160</v>
      </c>
      <c r="F64" s="757" t="s">
        <v>16930</v>
      </c>
      <c r="G64" s="758" t="s">
        <v>16878</v>
      </c>
      <c r="H64" s="760">
        <v>43979</v>
      </c>
      <c r="I64" s="760">
        <v>43979</v>
      </c>
      <c r="J64" s="761"/>
    </row>
    <row r="65" spans="1:10" ht="33.75" x14ac:dyDescent="0.2">
      <c r="A65" s="770" t="s">
        <v>17019</v>
      </c>
      <c r="B65" s="757" t="s">
        <v>670</v>
      </c>
      <c r="C65" s="758" t="s">
        <v>16875</v>
      </c>
      <c r="D65" s="757" t="s">
        <v>17020</v>
      </c>
      <c r="E65" s="759">
        <v>161702.32999999999</v>
      </c>
      <c r="F65" s="757" t="s">
        <v>17021</v>
      </c>
      <c r="G65" s="758" t="s">
        <v>16878</v>
      </c>
      <c r="H65" s="760">
        <v>44067</v>
      </c>
      <c r="I65" s="760">
        <v>44067</v>
      </c>
      <c r="J65" s="761"/>
    </row>
    <row r="66" spans="1:10" ht="56.25" x14ac:dyDescent="0.2">
      <c r="A66" s="770" t="s">
        <v>17022</v>
      </c>
      <c r="B66" s="757" t="s">
        <v>670</v>
      </c>
      <c r="C66" s="758" t="s">
        <v>16875</v>
      </c>
      <c r="D66" s="757" t="s">
        <v>17023</v>
      </c>
      <c r="E66" s="759">
        <v>138982.69</v>
      </c>
      <c r="F66" s="757" t="s">
        <v>17024</v>
      </c>
      <c r="G66" s="758" t="s">
        <v>16896</v>
      </c>
      <c r="H66" s="760">
        <v>44083</v>
      </c>
      <c r="I66" s="760">
        <v>44083</v>
      </c>
      <c r="J66" s="761"/>
    </row>
    <row r="67" spans="1:10" ht="45" x14ac:dyDescent="0.2">
      <c r="A67" s="770" t="s">
        <v>17025</v>
      </c>
      <c r="B67" s="757" t="s">
        <v>670</v>
      </c>
      <c r="C67" s="758" t="s">
        <v>16875</v>
      </c>
      <c r="D67" s="757" t="s">
        <v>17026</v>
      </c>
      <c r="E67" s="759">
        <v>187200</v>
      </c>
      <c r="F67" s="757" t="s">
        <v>17027</v>
      </c>
      <c r="G67" s="758" t="s">
        <v>16896</v>
      </c>
      <c r="H67" s="760">
        <v>44054</v>
      </c>
      <c r="I67" s="760">
        <v>44054</v>
      </c>
      <c r="J67" s="761"/>
    </row>
    <row r="68" spans="1:10" x14ac:dyDescent="0.2">
      <c r="A68" s="770" t="s">
        <v>17028</v>
      </c>
      <c r="B68" s="757" t="s">
        <v>670</v>
      </c>
      <c r="C68" s="758" t="s">
        <v>16875</v>
      </c>
      <c r="D68" s="757" t="s">
        <v>17029</v>
      </c>
      <c r="E68" s="759">
        <v>367396.92</v>
      </c>
      <c r="F68" s="757" t="s">
        <v>16990</v>
      </c>
      <c r="G68" s="758" t="s">
        <v>16878</v>
      </c>
      <c r="H68" s="760">
        <v>44081</v>
      </c>
      <c r="I68" s="760">
        <v>44081</v>
      </c>
      <c r="J68" s="761"/>
    </row>
    <row r="69" spans="1:10" ht="45" x14ac:dyDescent="0.2">
      <c r="A69" s="770" t="s">
        <v>17030</v>
      </c>
      <c r="B69" s="757" t="s">
        <v>670</v>
      </c>
      <c r="C69" s="758" t="s">
        <v>16875</v>
      </c>
      <c r="D69" s="757" t="s">
        <v>17031</v>
      </c>
      <c r="E69" s="759">
        <v>179900</v>
      </c>
      <c r="F69" s="757"/>
      <c r="G69" s="758" t="s">
        <v>16991</v>
      </c>
      <c r="H69" s="760"/>
      <c r="I69" s="760"/>
      <c r="J69" s="761"/>
    </row>
    <row r="70" spans="1:10" ht="22.5" x14ac:dyDescent="0.2">
      <c r="A70" s="770" t="s">
        <v>17032</v>
      </c>
      <c r="B70" s="757" t="s">
        <v>670</v>
      </c>
      <c r="C70" s="758" t="s">
        <v>16875</v>
      </c>
      <c r="D70" s="757" t="s">
        <v>17033</v>
      </c>
      <c r="E70" s="759">
        <v>298752</v>
      </c>
      <c r="F70" s="757" t="s">
        <v>16990</v>
      </c>
      <c r="G70" s="758" t="s">
        <v>16878</v>
      </c>
      <c r="H70" s="760">
        <v>44081</v>
      </c>
      <c r="I70" s="760">
        <v>44081</v>
      </c>
      <c r="J70" s="761"/>
    </row>
    <row r="71" spans="1:10" ht="45" x14ac:dyDescent="0.2">
      <c r="A71" s="770" t="s">
        <v>17034</v>
      </c>
      <c r="B71" s="757" t="s">
        <v>670</v>
      </c>
      <c r="C71" s="758" t="s">
        <v>16875</v>
      </c>
      <c r="D71" s="757" t="s">
        <v>17035</v>
      </c>
      <c r="E71" s="759">
        <v>41926.5</v>
      </c>
      <c r="F71" s="757"/>
      <c r="G71" s="758" t="s">
        <v>16991</v>
      </c>
      <c r="H71" s="760"/>
      <c r="I71" s="760"/>
      <c r="J71" s="761"/>
    </row>
    <row r="72" spans="1:10" ht="67.5" x14ac:dyDescent="0.2">
      <c r="A72" s="770" t="s">
        <v>17036</v>
      </c>
      <c r="B72" s="757" t="s">
        <v>670</v>
      </c>
      <c r="C72" s="758" t="s">
        <v>16875</v>
      </c>
      <c r="D72" s="757" t="s">
        <v>17037</v>
      </c>
      <c r="E72" s="759">
        <v>146563.20000000001</v>
      </c>
      <c r="F72" s="757" t="s">
        <v>17038</v>
      </c>
      <c r="G72" s="758" t="s">
        <v>16991</v>
      </c>
      <c r="H72" s="760"/>
      <c r="I72" s="760"/>
      <c r="J72" s="761"/>
    </row>
    <row r="73" spans="1:10" ht="22.5" x14ac:dyDescent="0.2">
      <c r="A73" s="770" t="s">
        <v>17039</v>
      </c>
      <c r="B73" s="757" t="s">
        <v>670</v>
      </c>
      <c r="C73" s="758" t="s">
        <v>16875</v>
      </c>
      <c r="D73" s="757"/>
      <c r="E73" s="759">
        <v>100020</v>
      </c>
      <c r="F73" s="757"/>
      <c r="G73" s="758" t="s">
        <v>16991</v>
      </c>
      <c r="H73" s="760"/>
      <c r="I73" s="760"/>
      <c r="J73" s="761"/>
    </row>
    <row r="74" spans="1:10" ht="22.5" x14ac:dyDescent="0.2">
      <c r="A74" s="770" t="s">
        <v>17040</v>
      </c>
      <c r="B74" s="757" t="s">
        <v>670</v>
      </c>
      <c r="C74" s="758" t="s">
        <v>16875</v>
      </c>
      <c r="D74" s="757"/>
      <c r="E74" s="759">
        <v>136800</v>
      </c>
      <c r="F74" s="757"/>
      <c r="G74" s="758" t="s">
        <v>16991</v>
      </c>
      <c r="H74" s="760"/>
      <c r="I74" s="760"/>
      <c r="J74" s="761"/>
    </row>
    <row r="75" spans="1:10" ht="22.5" x14ac:dyDescent="0.2">
      <c r="A75" s="770" t="s">
        <v>17041</v>
      </c>
      <c r="B75" s="757" t="s">
        <v>670</v>
      </c>
      <c r="C75" s="758" t="s">
        <v>16875</v>
      </c>
      <c r="D75" s="757"/>
      <c r="E75" s="759">
        <v>150000</v>
      </c>
      <c r="F75" s="757"/>
      <c r="G75" s="758" t="s">
        <v>16991</v>
      </c>
      <c r="H75" s="760"/>
      <c r="I75" s="760"/>
      <c r="J75" s="761"/>
    </row>
    <row r="76" spans="1:10" ht="22.5" x14ac:dyDescent="0.2">
      <c r="A76" s="770" t="s">
        <v>17042</v>
      </c>
      <c r="B76" s="757" t="s">
        <v>670</v>
      </c>
      <c r="C76" s="758" t="s">
        <v>16875</v>
      </c>
      <c r="D76" s="757"/>
      <c r="E76" s="759">
        <v>160800</v>
      </c>
      <c r="F76" s="757"/>
      <c r="G76" s="758" t="s">
        <v>16991</v>
      </c>
      <c r="H76" s="760"/>
      <c r="I76" s="760"/>
      <c r="J76" s="761"/>
    </row>
    <row r="77" spans="1:10" ht="22.5" x14ac:dyDescent="0.2">
      <c r="A77" s="770" t="s">
        <v>17043</v>
      </c>
      <c r="B77" s="757" t="s">
        <v>670</v>
      </c>
      <c r="C77" s="758" t="s">
        <v>16875</v>
      </c>
      <c r="D77" s="757"/>
      <c r="E77" s="759">
        <v>160800</v>
      </c>
      <c r="F77" s="757"/>
      <c r="G77" s="758" t="s">
        <v>16991</v>
      </c>
      <c r="H77" s="760"/>
      <c r="I77" s="760"/>
      <c r="J77" s="761"/>
    </row>
    <row r="78" spans="1:10" ht="22.5" x14ac:dyDescent="0.2">
      <c r="A78" s="770" t="s">
        <v>17044</v>
      </c>
      <c r="B78" s="757" t="s">
        <v>670</v>
      </c>
      <c r="C78" s="758" t="s">
        <v>16875</v>
      </c>
      <c r="D78" s="757"/>
      <c r="E78" s="759">
        <v>160800</v>
      </c>
      <c r="F78" s="757"/>
      <c r="G78" s="758" t="s">
        <v>16991</v>
      </c>
      <c r="H78" s="760"/>
      <c r="I78" s="760"/>
      <c r="J78" s="761"/>
    </row>
    <row r="79" spans="1:10" ht="22.5" x14ac:dyDescent="0.2">
      <c r="A79" s="770" t="s">
        <v>17045</v>
      </c>
      <c r="B79" s="757" t="s">
        <v>670</v>
      </c>
      <c r="C79" s="758" t="s">
        <v>16875</v>
      </c>
      <c r="D79" s="757"/>
      <c r="E79" s="759">
        <v>160800</v>
      </c>
      <c r="F79" s="757"/>
      <c r="G79" s="758" t="s">
        <v>16991</v>
      </c>
      <c r="H79" s="760"/>
      <c r="I79" s="760"/>
      <c r="J79" s="761"/>
    </row>
    <row r="80" spans="1:10" ht="22.5" x14ac:dyDescent="0.2">
      <c r="A80" s="770" t="s">
        <v>17046</v>
      </c>
      <c r="B80" s="757" t="s">
        <v>670</v>
      </c>
      <c r="C80" s="758" t="s">
        <v>16875</v>
      </c>
      <c r="D80" s="757"/>
      <c r="E80" s="759">
        <v>160800</v>
      </c>
      <c r="F80" s="757"/>
      <c r="G80" s="758" t="s">
        <v>16991</v>
      </c>
      <c r="H80" s="760"/>
      <c r="I80" s="760"/>
      <c r="J80" s="761"/>
    </row>
    <row r="81" spans="1:10" ht="33.75" x14ac:dyDescent="0.2">
      <c r="A81" s="770" t="s">
        <v>17047</v>
      </c>
      <c r="B81" s="757" t="s">
        <v>669</v>
      </c>
      <c r="C81" s="758" t="s">
        <v>16875</v>
      </c>
      <c r="D81" s="757" t="s">
        <v>17048</v>
      </c>
      <c r="E81" s="759">
        <v>305616.76</v>
      </c>
      <c r="F81" s="757" t="s">
        <v>16938</v>
      </c>
      <c r="G81" s="758" t="s">
        <v>16896</v>
      </c>
      <c r="H81" s="760">
        <v>44028</v>
      </c>
      <c r="I81" s="760">
        <v>44028</v>
      </c>
      <c r="J81" s="771"/>
    </row>
    <row r="82" spans="1:10" ht="33.75" x14ac:dyDescent="0.2">
      <c r="A82" s="770" t="s">
        <v>17049</v>
      </c>
      <c r="B82" s="757" t="s">
        <v>669</v>
      </c>
      <c r="C82" s="758" t="s">
        <v>16875</v>
      </c>
      <c r="D82" s="757" t="s">
        <v>17050</v>
      </c>
      <c r="E82" s="759">
        <v>3000000</v>
      </c>
      <c r="F82" s="757" t="s">
        <v>16938</v>
      </c>
      <c r="G82" s="758" t="s">
        <v>16896</v>
      </c>
      <c r="H82" s="760">
        <v>43936</v>
      </c>
      <c r="I82" s="760">
        <v>43936</v>
      </c>
      <c r="J82" s="771"/>
    </row>
    <row r="83" spans="1:10" x14ac:dyDescent="0.2">
      <c r="A83" s="770" t="s">
        <v>17051</v>
      </c>
      <c r="B83" s="757" t="s">
        <v>669</v>
      </c>
      <c r="C83" s="758" t="s">
        <v>16875</v>
      </c>
      <c r="D83" s="757" t="s">
        <v>17052</v>
      </c>
      <c r="E83" s="759">
        <v>1483982.24</v>
      </c>
      <c r="F83" s="757"/>
      <c r="G83" s="758" t="s">
        <v>16991</v>
      </c>
      <c r="H83" s="760"/>
      <c r="I83" s="760"/>
      <c r="J83" s="771"/>
    </row>
    <row r="84" spans="1:10" ht="22.5" x14ac:dyDescent="0.2">
      <c r="A84" s="770" t="s">
        <v>17053</v>
      </c>
      <c r="B84" s="757" t="s">
        <v>669</v>
      </c>
      <c r="C84" s="758" t="s">
        <v>16875</v>
      </c>
      <c r="D84" s="757" t="s">
        <v>17054</v>
      </c>
      <c r="E84" s="759">
        <v>506736</v>
      </c>
      <c r="F84" s="757" t="s">
        <v>17055</v>
      </c>
      <c r="G84" s="758" t="s">
        <v>16878</v>
      </c>
      <c r="H84" s="760">
        <v>44046</v>
      </c>
      <c r="I84" s="760">
        <v>44046</v>
      </c>
      <c r="J84" s="771"/>
    </row>
    <row r="85" spans="1:10" ht="33.75" x14ac:dyDescent="0.2">
      <c r="A85" s="770" t="s">
        <v>17056</v>
      </c>
      <c r="B85" s="757" t="s">
        <v>669</v>
      </c>
      <c r="C85" s="758" t="s">
        <v>16875</v>
      </c>
      <c r="D85" s="757" t="s">
        <v>17057</v>
      </c>
      <c r="E85" s="759">
        <v>2646645.16</v>
      </c>
      <c r="F85" s="757" t="s">
        <v>17058</v>
      </c>
      <c r="G85" s="758" t="s">
        <v>16991</v>
      </c>
      <c r="H85" s="760"/>
      <c r="I85" s="760"/>
      <c r="J85" s="771"/>
    </row>
    <row r="86" spans="1:10" ht="45" x14ac:dyDescent="0.2">
      <c r="A86" s="770" t="s">
        <v>17059</v>
      </c>
      <c r="B86" s="757" t="s">
        <v>669</v>
      </c>
      <c r="C86" s="758" t="s">
        <v>16875</v>
      </c>
      <c r="D86" s="757" t="s">
        <v>17060</v>
      </c>
      <c r="E86" s="759">
        <v>888390</v>
      </c>
      <c r="F86" s="772"/>
      <c r="G86" s="758" t="s">
        <v>16991</v>
      </c>
      <c r="H86" s="760"/>
      <c r="I86" s="760"/>
      <c r="J86" s="771"/>
    </row>
    <row r="87" spans="1:10" ht="45" x14ac:dyDescent="0.2">
      <c r="A87" s="770" t="s">
        <v>17061</v>
      </c>
      <c r="B87" s="757" t="s">
        <v>669</v>
      </c>
      <c r="C87" s="758" t="s">
        <v>16875</v>
      </c>
      <c r="D87" s="757"/>
      <c r="E87" s="759">
        <v>400000</v>
      </c>
      <c r="F87" s="772"/>
      <c r="G87" s="758" t="s">
        <v>16991</v>
      </c>
      <c r="H87" s="760"/>
      <c r="I87" s="760"/>
      <c r="J87" s="771"/>
    </row>
    <row r="88" spans="1:10" ht="22.5" x14ac:dyDescent="0.2">
      <c r="A88" s="770" t="s">
        <v>17062</v>
      </c>
      <c r="B88" s="762" t="s">
        <v>16940</v>
      </c>
      <c r="C88" s="758" t="s">
        <v>16875</v>
      </c>
      <c r="D88" s="757" t="s">
        <v>17063</v>
      </c>
      <c r="E88" s="759">
        <v>264000</v>
      </c>
      <c r="F88" s="764" t="s">
        <v>17064</v>
      </c>
      <c r="G88" s="758" t="s">
        <v>16896</v>
      </c>
      <c r="H88" s="760" t="s">
        <v>17065</v>
      </c>
      <c r="I88" s="760" t="s">
        <v>17065</v>
      </c>
      <c r="J88" s="771"/>
    </row>
    <row r="89" spans="1:10" ht="22.5" x14ac:dyDescent="0.2">
      <c r="A89" s="770" t="s">
        <v>17066</v>
      </c>
      <c r="B89" s="762" t="s">
        <v>16940</v>
      </c>
      <c r="C89" s="758" t="s">
        <v>16875</v>
      </c>
      <c r="D89" s="757" t="s">
        <v>17067</v>
      </c>
      <c r="E89" s="759">
        <v>130000</v>
      </c>
      <c r="F89" s="764" t="s">
        <v>17068</v>
      </c>
      <c r="G89" s="758" t="s">
        <v>16896</v>
      </c>
      <c r="H89" s="765">
        <v>44071</v>
      </c>
      <c r="I89" s="765">
        <v>44071</v>
      </c>
      <c r="J89" s="771"/>
    </row>
    <row r="90" spans="1:10" ht="22.5" x14ac:dyDescent="0.2">
      <c r="A90" s="770" t="s">
        <v>17069</v>
      </c>
      <c r="B90" s="762" t="s">
        <v>16940</v>
      </c>
      <c r="C90" s="758" t="s">
        <v>16875</v>
      </c>
      <c r="D90" s="757" t="s">
        <v>17070</v>
      </c>
      <c r="E90" s="759">
        <v>204000</v>
      </c>
      <c r="F90" s="764" t="s">
        <v>17071</v>
      </c>
      <c r="G90" s="758" t="s">
        <v>16896</v>
      </c>
      <c r="H90" s="760" t="s">
        <v>17072</v>
      </c>
      <c r="I90" s="760" t="s">
        <v>17072</v>
      </c>
      <c r="J90" s="771"/>
    </row>
    <row r="91" spans="1:10" ht="22.5" x14ac:dyDescent="0.2">
      <c r="A91" s="770" t="s">
        <v>17073</v>
      </c>
      <c r="B91" s="762" t="s">
        <v>16940</v>
      </c>
      <c r="C91" s="758" t="s">
        <v>16875</v>
      </c>
      <c r="D91" s="757" t="s">
        <v>17074</v>
      </c>
      <c r="E91" s="759">
        <v>144000</v>
      </c>
      <c r="F91" s="772"/>
      <c r="G91" s="758" t="s">
        <v>16991</v>
      </c>
      <c r="H91" s="760"/>
      <c r="I91" s="760"/>
      <c r="J91" s="771"/>
    </row>
    <row r="92" spans="1:10" ht="67.5" x14ac:dyDescent="0.2">
      <c r="A92" s="770" t="s">
        <v>17075</v>
      </c>
      <c r="B92" s="762" t="s">
        <v>16940</v>
      </c>
      <c r="C92" s="758" t="s">
        <v>16875</v>
      </c>
      <c r="D92" s="757" t="s">
        <v>17076</v>
      </c>
      <c r="E92" s="759">
        <v>176400</v>
      </c>
      <c r="F92" s="764" t="s">
        <v>17077</v>
      </c>
      <c r="G92" s="758" t="s">
        <v>16896</v>
      </c>
      <c r="H92" s="760" t="s">
        <v>17078</v>
      </c>
      <c r="I92" s="760" t="s">
        <v>17078</v>
      </c>
      <c r="J92" s="771"/>
    </row>
    <row r="93" spans="1:10" ht="22.5" x14ac:dyDescent="0.2">
      <c r="A93" s="770" t="s">
        <v>17079</v>
      </c>
      <c r="B93" s="762" t="s">
        <v>16940</v>
      </c>
      <c r="C93" s="758" t="s">
        <v>16875</v>
      </c>
      <c r="D93" s="757" t="s">
        <v>17080</v>
      </c>
      <c r="E93" s="759">
        <v>151200</v>
      </c>
      <c r="F93" s="764" t="s">
        <v>17081</v>
      </c>
      <c r="G93" s="758" t="s">
        <v>16896</v>
      </c>
      <c r="H93" s="760" t="s">
        <v>17082</v>
      </c>
      <c r="I93" s="760" t="s">
        <v>17082</v>
      </c>
      <c r="J93" s="771"/>
    </row>
    <row r="94" spans="1:10" ht="22.5" x14ac:dyDescent="0.2">
      <c r="A94" s="756" t="s">
        <v>17083</v>
      </c>
      <c r="B94" s="762" t="s">
        <v>16940</v>
      </c>
      <c r="C94" s="758" t="s">
        <v>16875</v>
      </c>
      <c r="D94" s="757"/>
      <c r="E94" s="759">
        <v>192000</v>
      </c>
      <c r="F94" s="772"/>
      <c r="G94" s="758" t="s">
        <v>16991</v>
      </c>
      <c r="H94" s="760"/>
      <c r="I94" s="760"/>
      <c r="J94" s="771"/>
    </row>
    <row r="95" spans="1:10" ht="22.5" x14ac:dyDescent="0.2">
      <c r="A95" s="756" t="s">
        <v>17084</v>
      </c>
      <c r="B95" s="762" t="s">
        <v>16940</v>
      </c>
      <c r="C95" s="758" t="s">
        <v>16875</v>
      </c>
      <c r="D95" s="757"/>
      <c r="E95" s="759">
        <v>196000</v>
      </c>
      <c r="F95" s="772"/>
      <c r="G95" s="758" t="s">
        <v>16991</v>
      </c>
      <c r="H95" s="760"/>
      <c r="I95" s="760"/>
      <c r="J95" s="771"/>
    </row>
    <row r="96" spans="1:10" ht="22.5" x14ac:dyDescent="0.2">
      <c r="A96" s="756" t="s">
        <v>17085</v>
      </c>
      <c r="B96" s="762" t="s">
        <v>16940</v>
      </c>
      <c r="C96" s="758" t="s">
        <v>16875</v>
      </c>
      <c r="D96" s="757"/>
      <c r="E96" s="759">
        <v>150000</v>
      </c>
      <c r="F96" s="772"/>
      <c r="G96" s="758" t="s">
        <v>16991</v>
      </c>
      <c r="H96" s="760"/>
      <c r="I96" s="760"/>
      <c r="J96" s="771"/>
    </row>
    <row r="97" spans="1:10" ht="22.5" x14ac:dyDescent="0.2">
      <c r="A97" s="756" t="s">
        <v>17086</v>
      </c>
      <c r="B97" s="762" t="s">
        <v>16940</v>
      </c>
      <c r="C97" s="758" t="s">
        <v>16875</v>
      </c>
      <c r="D97" s="757"/>
      <c r="E97" s="759">
        <v>120000</v>
      </c>
      <c r="F97" s="772"/>
      <c r="G97" s="758" t="s">
        <v>16991</v>
      </c>
      <c r="H97" s="760"/>
      <c r="I97" s="760"/>
      <c r="J97" s="771"/>
    </row>
    <row r="98" spans="1:10" ht="22.5" x14ac:dyDescent="0.2">
      <c r="A98" s="756" t="s">
        <v>17087</v>
      </c>
      <c r="B98" s="762" t="s">
        <v>16940</v>
      </c>
      <c r="C98" s="758" t="s">
        <v>16875</v>
      </c>
      <c r="D98" s="757"/>
      <c r="E98" s="759">
        <v>120000</v>
      </c>
      <c r="F98" s="772"/>
      <c r="G98" s="758" t="s">
        <v>16991</v>
      </c>
      <c r="H98" s="760"/>
      <c r="I98" s="760"/>
      <c r="J98" s="771"/>
    </row>
    <row r="99" spans="1:10" ht="22.5" x14ac:dyDescent="0.2">
      <c r="A99" s="756" t="s">
        <v>17088</v>
      </c>
      <c r="B99" s="762" t="s">
        <v>16940</v>
      </c>
      <c r="C99" s="758" t="s">
        <v>16875</v>
      </c>
      <c r="D99" s="757"/>
      <c r="E99" s="759">
        <v>120000</v>
      </c>
      <c r="F99" s="772"/>
      <c r="G99" s="758" t="s">
        <v>16991</v>
      </c>
      <c r="H99" s="760"/>
      <c r="I99" s="760"/>
      <c r="J99" s="771"/>
    </row>
    <row r="100" spans="1:10" ht="33.75" x14ac:dyDescent="0.2">
      <c r="A100" s="770" t="s">
        <v>17089</v>
      </c>
      <c r="B100" s="762" t="s">
        <v>680</v>
      </c>
      <c r="C100" s="758" t="s">
        <v>16875</v>
      </c>
      <c r="D100" s="757" t="s">
        <v>17090</v>
      </c>
      <c r="E100" s="759">
        <v>1382399</v>
      </c>
      <c r="F100" s="757" t="s">
        <v>17091</v>
      </c>
      <c r="G100" s="758" t="s">
        <v>16878</v>
      </c>
      <c r="H100" s="760">
        <v>44005</v>
      </c>
      <c r="I100" s="760">
        <v>44005</v>
      </c>
      <c r="J100" s="771"/>
    </row>
    <row r="101" spans="1:10" ht="22.5" x14ac:dyDescent="0.2">
      <c r="A101" s="770" t="s">
        <v>17092</v>
      </c>
      <c r="B101" s="762" t="s">
        <v>680</v>
      </c>
      <c r="C101" s="758" t="s">
        <v>16875</v>
      </c>
      <c r="D101" s="757" t="s">
        <v>17093</v>
      </c>
      <c r="E101" s="759">
        <v>660000</v>
      </c>
      <c r="F101" s="772"/>
      <c r="G101" s="758" t="s">
        <v>16991</v>
      </c>
      <c r="H101" s="760"/>
      <c r="I101" s="760"/>
      <c r="J101" s="771"/>
    </row>
    <row r="102" spans="1:10" ht="22.5" x14ac:dyDescent="0.2">
      <c r="A102" s="770" t="s">
        <v>17094</v>
      </c>
      <c r="B102" s="762" t="s">
        <v>680</v>
      </c>
      <c r="C102" s="758" t="s">
        <v>16875</v>
      </c>
      <c r="D102" s="757" t="s">
        <v>17095</v>
      </c>
      <c r="E102" s="759">
        <v>228080</v>
      </c>
      <c r="F102" s="772"/>
      <c r="G102" s="758" t="s">
        <v>16991</v>
      </c>
      <c r="H102" s="760"/>
      <c r="I102" s="760"/>
      <c r="J102" s="771"/>
    </row>
    <row r="103" spans="1:10" ht="22.5" x14ac:dyDescent="0.2">
      <c r="A103" s="756" t="s">
        <v>16968</v>
      </c>
      <c r="B103" s="762" t="s">
        <v>661</v>
      </c>
      <c r="C103" s="758" t="s">
        <v>16875</v>
      </c>
      <c r="D103" s="757"/>
      <c r="E103" s="759">
        <v>105942.86</v>
      </c>
      <c r="F103" s="772"/>
      <c r="G103" s="758" t="s">
        <v>16991</v>
      </c>
      <c r="H103" s="760"/>
      <c r="I103" s="760"/>
      <c r="J103" s="771"/>
    </row>
    <row r="104" spans="1:10" ht="22.5" x14ac:dyDescent="0.2">
      <c r="A104" s="756" t="s">
        <v>17096</v>
      </c>
      <c r="B104" s="762" t="s">
        <v>661</v>
      </c>
      <c r="C104" s="758" t="s">
        <v>16875</v>
      </c>
      <c r="D104" s="757"/>
      <c r="E104" s="759">
        <v>209000</v>
      </c>
      <c r="F104" s="772"/>
      <c r="G104" s="758" t="s">
        <v>16991</v>
      </c>
      <c r="H104" s="760"/>
      <c r="I104" s="760"/>
      <c r="J104" s="771"/>
    </row>
    <row r="105" spans="1:10" ht="22.5" x14ac:dyDescent="0.2">
      <c r="A105" s="767" t="s">
        <v>16984</v>
      </c>
      <c r="B105" s="757" t="s">
        <v>674</v>
      </c>
      <c r="C105" s="758" t="s">
        <v>16875</v>
      </c>
      <c r="D105" s="757" t="s">
        <v>16971</v>
      </c>
      <c r="E105" s="759">
        <v>1065.95</v>
      </c>
      <c r="F105" s="757" t="s">
        <v>17097</v>
      </c>
      <c r="G105" s="758" t="s">
        <v>16878</v>
      </c>
      <c r="H105" s="760">
        <v>44060</v>
      </c>
      <c r="I105" s="760">
        <v>44060</v>
      </c>
      <c r="J105" s="771"/>
    </row>
    <row r="106" spans="1:10" ht="22.5" x14ac:dyDescent="0.2">
      <c r="A106" s="769" t="s">
        <v>16988</v>
      </c>
      <c r="B106" s="757" t="s">
        <v>670</v>
      </c>
      <c r="C106" s="758" t="s">
        <v>16875</v>
      </c>
      <c r="D106" s="757"/>
      <c r="E106" s="773">
        <v>100695</v>
      </c>
      <c r="F106" s="757"/>
      <c r="G106" s="758" t="s">
        <v>16991</v>
      </c>
      <c r="H106" s="774"/>
      <c r="I106" s="774"/>
      <c r="J106" s="775"/>
    </row>
    <row r="107" spans="1:10" x14ac:dyDescent="0.2">
      <c r="A107" s="770" t="s">
        <v>17047</v>
      </c>
      <c r="B107" s="757" t="s">
        <v>669</v>
      </c>
      <c r="C107" s="758" t="s">
        <v>16875</v>
      </c>
      <c r="D107" s="757"/>
      <c r="E107" s="759">
        <v>305616.76</v>
      </c>
      <c r="F107" s="772"/>
      <c r="G107" s="758" t="s">
        <v>16991</v>
      </c>
      <c r="H107" s="757"/>
      <c r="I107" s="757"/>
      <c r="J107" s="771"/>
    </row>
    <row r="108" spans="1:10" ht="33.75" x14ac:dyDescent="0.2">
      <c r="A108" s="770" t="s">
        <v>17049</v>
      </c>
      <c r="B108" s="757" t="s">
        <v>669</v>
      </c>
      <c r="C108" s="758" t="s">
        <v>16875</v>
      </c>
      <c r="D108" s="757"/>
      <c r="E108" s="759">
        <v>3000000</v>
      </c>
      <c r="F108" s="772"/>
      <c r="G108" s="758" t="s">
        <v>16991</v>
      </c>
      <c r="H108" s="757"/>
      <c r="I108" s="757"/>
      <c r="J108" s="771"/>
    </row>
    <row r="109" spans="1:10" ht="22.5" x14ac:dyDescent="0.2">
      <c r="A109" s="770" t="s">
        <v>17053</v>
      </c>
      <c r="B109" s="757" t="s">
        <v>669</v>
      </c>
      <c r="C109" s="758" t="s">
        <v>16875</v>
      </c>
      <c r="D109" s="757"/>
      <c r="E109" s="759">
        <v>506736</v>
      </c>
      <c r="F109" s="772"/>
      <c r="G109" s="758" t="s">
        <v>16991</v>
      </c>
      <c r="H109" s="757"/>
      <c r="I109" s="757"/>
      <c r="J109" s="771"/>
    </row>
    <row r="110" spans="1:10" ht="45" x14ac:dyDescent="0.2">
      <c r="A110" s="770" t="s">
        <v>17059</v>
      </c>
      <c r="B110" s="757" t="s">
        <v>669</v>
      </c>
      <c r="C110" s="758" t="s">
        <v>16875</v>
      </c>
      <c r="D110" s="757"/>
      <c r="E110" s="759">
        <v>888390</v>
      </c>
      <c r="F110" s="772"/>
      <c r="G110" s="758" t="s">
        <v>16991</v>
      </c>
      <c r="H110" s="757"/>
      <c r="I110" s="757"/>
      <c r="J110" s="771"/>
    </row>
    <row r="111" spans="1:10" ht="33.75" x14ac:dyDescent="0.2">
      <c r="A111" s="770" t="s">
        <v>17089</v>
      </c>
      <c r="B111" s="762" t="s">
        <v>680</v>
      </c>
      <c r="C111" s="758" t="s">
        <v>16875</v>
      </c>
      <c r="D111" s="757"/>
      <c r="E111" s="759">
        <v>1382399</v>
      </c>
      <c r="F111" s="772"/>
      <c r="G111" s="758" t="s">
        <v>16991</v>
      </c>
      <c r="H111" s="757"/>
      <c r="I111" s="757"/>
      <c r="J111" s="771"/>
    </row>
    <row r="112" spans="1:10" ht="22.5" x14ac:dyDescent="0.2">
      <c r="A112" s="770" t="s">
        <v>17092</v>
      </c>
      <c r="B112" s="762" t="s">
        <v>680</v>
      </c>
      <c r="C112" s="758" t="s">
        <v>16875</v>
      </c>
      <c r="D112" s="757"/>
      <c r="E112" s="759">
        <v>660000</v>
      </c>
      <c r="F112" s="772"/>
      <c r="G112" s="758" t="s">
        <v>16991</v>
      </c>
      <c r="H112" s="762"/>
      <c r="I112" s="762"/>
      <c r="J112" s="771"/>
    </row>
    <row r="113" spans="1:10" ht="22.5" x14ac:dyDescent="0.2">
      <c r="A113" s="770" t="s">
        <v>17094</v>
      </c>
      <c r="B113" s="762" t="s">
        <v>680</v>
      </c>
      <c r="C113" s="758" t="s">
        <v>16875</v>
      </c>
      <c r="D113" s="757"/>
      <c r="E113" s="759">
        <v>228080</v>
      </c>
      <c r="F113" s="772"/>
      <c r="G113" s="758" t="s">
        <v>16991</v>
      </c>
      <c r="H113" s="762"/>
      <c r="I113" s="762"/>
      <c r="J113" s="771"/>
    </row>
    <row r="114" spans="1:10" ht="22.5" x14ac:dyDescent="0.2">
      <c r="A114" s="756" t="s">
        <v>16968</v>
      </c>
      <c r="B114" s="762" t="s">
        <v>16969</v>
      </c>
      <c r="C114" s="758" t="s">
        <v>16875</v>
      </c>
      <c r="D114" s="776"/>
      <c r="E114" s="759">
        <v>105942.86</v>
      </c>
      <c r="F114" s="772"/>
      <c r="G114" s="758" t="s">
        <v>16991</v>
      </c>
      <c r="H114" s="762"/>
      <c r="I114" s="762"/>
      <c r="J114" s="771"/>
    </row>
    <row r="115" spans="1:10" ht="23.25" thickBot="1" x14ac:dyDescent="0.25">
      <c r="A115" s="777" t="s">
        <v>17096</v>
      </c>
      <c r="B115" s="778" t="s">
        <v>16969</v>
      </c>
      <c r="C115" s="779" t="s">
        <v>16875</v>
      </c>
      <c r="D115" s="780"/>
      <c r="E115" s="781">
        <v>209000</v>
      </c>
      <c r="F115" s="782"/>
      <c r="G115" s="779" t="s">
        <v>16991</v>
      </c>
      <c r="H115" s="778"/>
      <c r="I115" s="778"/>
      <c r="J115" s="783"/>
    </row>
    <row r="116" spans="1:10" ht="12" thickBot="1" x14ac:dyDescent="0.25">
      <c r="A116" s="270" t="s">
        <v>0</v>
      </c>
      <c r="B116" s="126"/>
      <c r="C116" s="270"/>
      <c r="D116" s="291"/>
      <c r="E116" s="686">
        <f>SUM(E6:E115)</f>
        <v>56911828.050000004</v>
      </c>
      <c r="F116" s="126"/>
      <c r="G116" s="256"/>
      <c r="H116" s="129"/>
      <c r="I116" s="129"/>
      <c r="J116" s="303"/>
    </row>
    <row r="117" spans="1:10" x14ac:dyDescent="0.2">
      <c r="A117" s="274"/>
      <c r="B117" s="274"/>
      <c r="C117" s="274"/>
      <c r="D117" s="274"/>
      <c r="E117" s="274"/>
      <c r="F117" s="274"/>
      <c r="G117" s="131"/>
    </row>
    <row r="118" spans="1:10" x14ac:dyDescent="0.2">
      <c r="A118" s="257"/>
      <c r="B118" s="257"/>
      <c r="C118" s="257"/>
      <c r="D118" s="257"/>
      <c r="E118" s="257"/>
      <c r="F118" s="257"/>
      <c r="G118" s="131"/>
    </row>
    <row r="119" spans="1:10" x14ac:dyDescent="0.2">
      <c r="A119" s="31" t="s">
        <v>387</v>
      </c>
      <c r="B119" s="31"/>
      <c r="C119" s="31"/>
      <c r="D119" s="31"/>
      <c r="E119" s="31"/>
      <c r="F119" s="31"/>
      <c r="G119" s="31"/>
      <c r="H119" s="31"/>
      <c r="I119" s="31"/>
      <c r="J119" s="300"/>
    </row>
    <row r="120" spans="1:10" x14ac:dyDescent="0.2">
      <c r="A120" s="31" t="s">
        <v>414</v>
      </c>
      <c r="B120" s="31"/>
      <c r="C120" s="31"/>
      <c r="D120" s="31"/>
      <c r="E120" s="31"/>
      <c r="F120" s="31"/>
      <c r="G120" s="31"/>
      <c r="H120" s="31"/>
      <c r="I120" s="31"/>
      <c r="J120" s="300"/>
    </row>
    <row r="121" spans="1:10" x14ac:dyDescent="0.2">
      <c r="A121" s="31" t="s">
        <v>540</v>
      </c>
      <c r="B121" s="141"/>
      <c r="C121" s="141"/>
      <c r="D121" s="153"/>
      <c r="E121" s="153"/>
      <c r="F121" s="153"/>
      <c r="G121" s="271"/>
    </row>
    <row r="122" spans="1:10" ht="12" thickBot="1" x14ac:dyDescent="0.25">
      <c r="A122" s="31" t="s">
        <v>556</v>
      </c>
      <c r="B122" s="141"/>
      <c r="C122" s="141"/>
      <c r="D122" s="153"/>
      <c r="E122" s="153"/>
      <c r="F122" s="153"/>
      <c r="G122" s="271"/>
    </row>
    <row r="123" spans="1:10" ht="34.5" thickBot="1" x14ac:dyDescent="0.25">
      <c r="A123" s="279" t="s">
        <v>91</v>
      </c>
      <c r="B123" s="252" t="s">
        <v>90</v>
      </c>
      <c r="C123" s="252" t="s">
        <v>196</v>
      </c>
      <c r="D123" s="253" t="s">
        <v>197</v>
      </c>
      <c r="E123" s="253" t="s">
        <v>2</v>
      </c>
      <c r="F123" s="253" t="s">
        <v>195</v>
      </c>
      <c r="G123" s="252" t="s">
        <v>93</v>
      </c>
      <c r="H123" s="253" t="s">
        <v>157</v>
      </c>
      <c r="I123" s="253" t="s">
        <v>162</v>
      </c>
      <c r="J123" s="253" t="s">
        <v>92</v>
      </c>
    </row>
    <row r="124" spans="1:10" ht="33.75" x14ac:dyDescent="0.2">
      <c r="A124" s="293" t="s">
        <v>622</v>
      </c>
      <c r="B124" s="296" t="s">
        <v>623</v>
      </c>
      <c r="C124" s="297" t="s">
        <v>624</v>
      </c>
      <c r="D124" s="258">
        <v>11</v>
      </c>
      <c r="E124" s="298">
        <v>398000</v>
      </c>
      <c r="F124" s="294" t="s">
        <v>625</v>
      </c>
      <c r="G124" s="297" t="s">
        <v>626</v>
      </c>
      <c r="H124" s="299">
        <v>43894</v>
      </c>
      <c r="I124" s="299">
        <v>43945</v>
      </c>
      <c r="J124" s="295"/>
    </row>
    <row r="125" spans="1:10" ht="22.5" x14ac:dyDescent="0.2">
      <c r="A125" s="293" t="s">
        <v>627</v>
      </c>
      <c r="B125" s="296" t="s">
        <v>623</v>
      </c>
      <c r="C125" s="297" t="s">
        <v>624</v>
      </c>
      <c r="D125" s="258">
        <v>1</v>
      </c>
      <c r="E125" s="298">
        <v>37439.040000000001</v>
      </c>
      <c r="F125" s="294" t="s">
        <v>628</v>
      </c>
      <c r="G125" s="297" t="s">
        <v>626</v>
      </c>
      <c r="H125" s="299">
        <v>43907</v>
      </c>
      <c r="I125" s="299">
        <v>43998</v>
      </c>
      <c r="J125" s="295"/>
    </row>
    <row r="126" spans="1:10" ht="33.75" x14ac:dyDescent="0.2">
      <c r="A126" s="293" t="s">
        <v>629</v>
      </c>
      <c r="B126" s="296" t="s">
        <v>630</v>
      </c>
      <c r="C126" s="297" t="s">
        <v>624</v>
      </c>
      <c r="D126" s="258">
        <v>1</v>
      </c>
      <c r="E126" s="298">
        <v>2437038</v>
      </c>
      <c r="F126" s="294" t="s">
        <v>631</v>
      </c>
      <c r="G126" s="297" t="s">
        <v>626</v>
      </c>
      <c r="H126" s="299">
        <v>43921</v>
      </c>
      <c r="I126" s="299">
        <v>44073</v>
      </c>
      <c r="J126" s="295"/>
    </row>
    <row r="127" spans="1:10" ht="33.75" x14ac:dyDescent="0.2">
      <c r="A127" s="293" t="s">
        <v>632</v>
      </c>
      <c r="B127" s="296" t="s">
        <v>630</v>
      </c>
      <c r="C127" s="297" t="s">
        <v>624</v>
      </c>
      <c r="D127" s="258">
        <v>4</v>
      </c>
      <c r="E127" s="298">
        <v>92880</v>
      </c>
      <c r="F127" s="294" t="s">
        <v>633</v>
      </c>
      <c r="G127" s="297" t="s">
        <v>626</v>
      </c>
      <c r="H127" s="299">
        <v>43990</v>
      </c>
      <c r="I127" s="299">
        <v>44027</v>
      </c>
      <c r="J127" s="295"/>
    </row>
    <row r="128" spans="1:10" ht="33.75" x14ac:dyDescent="0.2">
      <c r="A128" s="293" t="s">
        <v>634</v>
      </c>
      <c r="B128" s="296" t="s">
        <v>630</v>
      </c>
      <c r="C128" s="297" t="s">
        <v>624</v>
      </c>
      <c r="D128" s="258">
        <v>5</v>
      </c>
      <c r="E128" s="298">
        <v>116100</v>
      </c>
      <c r="F128" s="294" t="s">
        <v>633</v>
      </c>
      <c r="G128" s="297" t="s">
        <v>626</v>
      </c>
      <c r="H128" s="299">
        <v>43990</v>
      </c>
      <c r="I128" s="299">
        <v>44033</v>
      </c>
      <c r="J128" s="295"/>
    </row>
    <row r="129" spans="1:10" ht="22.5" x14ac:dyDescent="0.2">
      <c r="A129" s="293" t="s">
        <v>635</v>
      </c>
      <c r="B129" s="296" t="s">
        <v>630</v>
      </c>
      <c r="C129" s="297" t="s">
        <v>624</v>
      </c>
      <c r="D129" s="258">
        <v>2</v>
      </c>
      <c r="E129" s="298">
        <v>289800</v>
      </c>
      <c r="F129" s="294" t="s">
        <v>636</v>
      </c>
      <c r="G129" s="297" t="s">
        <v>626</v>
      </c>
      <c r="H129" s="299">
        <v>43991</v>
      </c>
      <c r="I129" s="299">
        <v>44082</v>
      </c>
      <c r="J129" s="295"/>
    </row>
    <row r="130" spans="1:10" ht="22.5" x14ac:dyDescent="0.2">
      <c r="A130" s="293" t="s">
        <v>637</v>
      </c>
      <c r="B130" s="296" t="s">
        <v>630</v>
      </c>
      <c r="C130" s="297" t="s">
        <v>624</v>
      </c>
      <c r="D130" s="258">
        <v>3</v>
      </c>
      <c r="E130" s="298">
        <v>111500</v>
      </c>
      <c r="F130" s="294" t="s">
        <v>638</v>
      </c>
      <c r="G130" s="297" t="s">
        <v>626</v>
      </c>
      <c r="H130" s="299">
        <v>43990</v>
      </c>
      <c r="I130" s="299">
        <v>44020</v>
      </c>
      <c r="J130" s="295"/>
    </row>
    <row r="131" spans="1:10" ht="33.75" x14ac:dyDescent="0.2">
      <c r="A131" s="293" t="s">
        <v>639</v>
      </c>
      <c r="B131" s="296" t="s">
        <v>630</v>
      </c>
      <c r="C131" s="297" t="s">
        <v>624</v>
      </c>
      <c r="D131" s="258">
        <v>7</v>
      </c>
      <c r="E131" s="298">
        <v>384231.6</v>
      </c>
      <c r="F131" s="294" t="s">
        <v>638</v>
      </c>
      <c r="G131" s="297" t="s">
        <v>626</v>
      </c>
      <c r="H131" s="299">
        <v>43997</v>
      </c>
      <c r="I131" s="299">
        <v>44089</v>
      </c>
      <c r="J131" s="295"/>
    </row>
    <row r="132" spans="1:10" ht="22.5" x14ac:dyDescent="0.2">
      <c r="A132" s="293" t="s">
        <v>640</v>
      </c>
      <c r="B132" s="296" t="s">
        <v>623</v>
      </c>
      <c r="C132" s="297" t="s">
        <v>624</v>
      </c>
      <c r="D132" s="258">
        <v>8</v>
      </c>
      <c r="E132" s="298">
        <v>84574.63</v>
      </c>
      <c r="F132" s="294" t="s">
        <v>641</v>
      </c>
      <c r="G132" s="297" t="s">
        <v>626</v>
      </c>
      <c r="H132" s="299">
        <v>43925</v>
      </c>
      <c r="I132" s="299">
        <v>44289</v>
      </c>
      <c r="J132" s="295"/>
    </row>
    <row r="133" spans="1:10" ht="22.5" x14ac:dyDescent="0.2">
      <c r="A133" s="293" t="s">
        <v>642</v>
      </c>
      <c r="B133" s="296" t="s">
        <v>630</v>
      </c>
      <c r="C133" s="297" t="s">
        <v>624</v>
      </c>
      <c r="D133" s="258">
        <v>9</v>
      </c>
      <c r="E133" s="298">
        <v>49880</v>
      </c>
      <c r="F133" s="294" t="s">
        <v>643</v>
      </c>
      <c r="G133" s="297" t="s">
        <v>626</v>
      </c>
      <c r="H133" s="299">
        <v>44029</v>
      </c>
      <c r="I133" s="299">
        <v>44072</v>
      </c>
      <c r="J133" s="295"/>
    </row>
    <row r="134" spans="1:10" ht="33.75" x14ac:dyDescent="0.2">
      <c r="A134" s="293" t="s">
        <v>644</v>
      </c>
      <c r="B134" s="296" t="s">
        <v>630</v>
      </c>
      <c r="C134" s="297" t="s">
        <v>624</v>
      </c>
      <c r="D134" s="258">
        <v>8</v>
      </c>
      <c r="E134" s="298">
        <v>36000</v>
      </c>
      <c r="F134" s="294" t="s">
        <v>645</v>
      </c>
      <c r="G134" s="297" t="s">
        <v>626</v>
      </c>
      <c r="H134" s="299">
        <v>44030</v>
      </c>
      <c r="I134" s="299">
        <v>44394</v>
      </c>
      <c r="J134" s="295"/>
    </row>
    <row r="135" spans="1:10" ht="22.5" x14ac:dyDescent="0.2">
      <c r="A135" s="293" t="s">
        <v>646</v>
      </c>
      <c r="B135" s="296" t="s">
        <v>623</v>
      </c>
      <c r="C135" s="297" t="s">
        <v>624</v>
      </c>
      <c r="D135" s="258">
        <v>10</v>
      </c>
      <c r="E135" s="298">
        <v>42720</v>
      </c>
      <c r="F135" s="294" t="s">
        <v>647</v>
      </c>
      <c r="G135" s="297" t="s">
        <v>626</v>
      </c>
      <c r="H135" s="299">
        <v>43980</v>
      </c>
      <c r="I135" s="299">
        <v>44709</v>
      </c>
      <c r="J135" s="295"/>
    </row>
    <row r="136" spans="1:10" ht="22.5" x14ac:dyDescent="0.2">
      <c r="A136" s="293" t="s">
        <v>648</v>
      </c>
      <c r="B136" s="296" t="s">
        <v>630</v>
      </c>
      <c r="C136" s="297" t="s">
        <v>624</v>
      </c>
      <c r="D136" s="258">
        <v>12</v>
      </c>
      <c r="E136" s="298">
        <v>39000</v>
      </c>
      <c r="F136" s="294" t="s">
        <v>649</v>
      </c>
      <c r="G136" s="297" t="s">
        <v>626</v>
      </c>
      <c r="H136" s="299">
        <v>44035</v>
      </c>
      <c r="I136" s="299">
        <v>44399</v>
      </c>
      <c r="J136" s="295"/>
    </row>
    <row r="137" spans="1:10" ht="22.5" x14ac:dyDescent="0.2">
      <c r="A137" s="293" t="s">
        <v>650</v>
      </c>
      <c r="B137" s="296" t="s">
        <v>630</v>
      </c>
      <c r="C137" s="297" t="s">
        <v>624</v>
      </c>
      <c r="D137" s="258">
        <v>13</v>
      </c>
      <c r="E137" s="298">
        <v>36000</v>
      </c>
      <c r="F137" s="294" t="s">
        <v>651</v>
      </c>
      <c r="G137" s="297" t="s">
        <v>626</v>
      </c>
      <c r="H137" s="299">
        <v>44036</v>
      </c>
      <c r="I137" s="299">
        <v>44400</v>
      </c>
      <c r="J137" s="295"/>
    </row>
    <row r="138" spans="1:10" ht="45" x14ac:dyDescent="0.2">
      <c r="A138" s="293" t="s">
        <v>652</v>
      </c>
      <c r="B138" s="296" t="s">
        <v>630</v>
      </c>
      <c r="C138" s="297" t="s">
        <v>624</v>
      </c>
      <c r="D138" s="258">
        <v>15</v>
      </c>
      <c r="E138" s="298">
        <v>73440</v>
      </c>
      <c r="F138" s="294" t="s">
        <v>653</v>
      </c>
      <c r="G138" s="297" t="s">
        <v>626</v>
      </c>
      <c r="H138" s="299">
        <v>43997</v>
      </c>
      <c r="I138" s="299">
        <v>44031</v>
      </c>
      <c r="J138" s="295"/>
    </row>
    <row r="139" spans="1:10" ht="45" x14ac:dyDescent="0.2">
      <c r="A139" s="293" t="s">
        <v>654</v>
      </c>
      <c r="B139" s="296" t="s">
        <v>630</v>
      </c>
      <c r="C139" s="297" t="s">
        <v>624</v>
      </c>
      <c r="D139" s="258">
        <v>14</v>
      </c>
      <c r="E139" s="298">
        <v>128520</v>
      </c>
      <c r="F139" s="294" t="s">
        <v>653</v>
      </c>
      <c r="G139" s="297" t="s">
        <v>626</v>
      </c>
      <c r="H139" s="299">
        <v>43997</v>
      </c>
      <c r="I139" s="299">
        <v>44031</v>
      </c>
      <c r="J139" s="295"/>
    </row>
    <row r="140" spans="1:10" ht="22.5" x14ac:dyDescent="0.2">
      <c r="A140" s="293" t="s">
        <v>655</v>
      </c>
      <c r="B140" s="296" t="s">
        <v>623</v>
      </c>
      <c r="C140" s="297" t="s">
        <v>624</v>
      </c>
      <c r="D140" s="258">
        <v>1</v>
      </c>
      <c r="E140" s="298">
        <v>52823.68</v>
      </c>
      <c r="F140" s="294" t="s">
        <v>628</v>
      </c>
      <c r="G140" s="297" t="s">
        <v>626</v>
      </c>
      <c r="H140" s="299">
        <v>44054</v>
      </c>
      <c r="I140" s="299">
        <v>44783</v>
      </c>
      <c r="J140" s="295"/>
    </row>
    <row r="141" spans="1:10" ht="22.5" x14ac:dyDescent="0.2">
      <c r="A141" s="293" t="s">
        <v>656</v>
      </c>
      <c r="B141" s="296" t="s">
        <v>623</v>
      </c>
      <c r="C141" s="297" t="s">
        <v>624</v>
      </c>
      <c r="D141" s="258">
        <v>9</v>
      </c>
      <c r="E141" s="298">
        <v>11943.33</v>
      </c>
      <c r="F141" s="294" t="s">
        <v>657</v>
      </c>
      <c r="G141" s="297" t="s">
        <v>626</v>
      </c>
      <c r="H141" s="299">
        <v>43943</v>
      </c>
      <c r="I141" s="299">
        <v>44157</v>
      </c>
      <c r="J141" s="295"/>
    </row>
    <row r="142" spans="1:10" ht="33.75" x14ac:dyDescent="0.2">
      <c r="A142" s="293" t="s">
        <v>658</v>
      </c>
      <c r="B142" s="296" t="s">
        <v>630</v>
      </c>
      <c r="C142" s="297" t="s">
        <v>624</v>
      </c>
      <c r="D142" s="258">
        <v>4</v>
      </c>
      <c r="E142" s="298">
        <v>19500</v>
      </c>
      <c r="F142" s="294" t="s">
        <v>659</v>
      </c>
      <c r="G142" s="297" t="s">
        <v>626</v>
      </c>
      <c r="H142" s="299">
        <v>44060</v>
      </c>
      <c r="I142" s="299">
        <v>44151</v>
      </c>
      <c r="J142" s="295"/>
    </row>
    <row r="143" spans="1:10" ht="22.5" x14ac:dyDescent="0.2">
      <c r="A143" s="293" t="s">
        <v>660</v>
      </c>
      <c r="B143" s="296" t="s">
        <v>661</v>
      </c>
      <c r="C143" s="297" t="s">
        <v>624</v>
      </c>
      <c r="D143" s="258"/>
      <c r="E143" s="298">
        <v>515000</v>
      </c>
      <c r="F143" s="294" t="s">
        <v>662</v>
      </c>
      <c r="G143" s="297" t="s">
        <v>663</v>
      </c>
      <c r="H143" s="299">
        <v>43628</v>
      </c>
      <c r="I143" s="299" t="s">
        <v>664</v>
      </c>
      <c r="J143" s="295"/>
    </row>
    <row r="144" spans="1:10" x14ac:dyDescent="0.2">
      <c r="A144" s="293" t="s">
        <v>665</v>
      </c>
      <c r="B144" s="296" t="s">
        <v>666</v>
      </c>
      <c r="C144" s="297" t="s">
        <v>624</v>
      </c>
      <c r="D144" s="258"/>
      <c r="E144" s="298">
        <v>1408115.4</v>
      </c>
      <c r="F144" s="294"/>
      <c r="G144" s="297" t="s">
        <v>667</v>
      </c>
      <c r="H144" s="299"/>
      <c r="I144" s="299"/>
      <c r="J144" s="295"/>
    </row>
    <row r="145" spans="1:10" ht="22.5" x14ac:dyDescent="0.2">
      <c r="A145" s="293" t="s">
        <v>668</v>
      </c>
      <c r="B145" s="296" t="s">
        <v>669</v>
      </c>
      <c r="C145" s="297" t="s">
        <v>624</v>
      </c>
      <c r="D145" s="258"/>
      <c r="E145" s="298">
        <v>17565693</v>
      </c>
      <c r="F145" s="294"/>
      <c r="G145" s="297" t="s">
        <v>663</v>
      </c>
      <c r="H145" s="299"/>
      <c r="I145" s="299" t="s">
        <v>664</v>
      </c>
      <c r="J145" s="295"/>
    </row>
    <row r="146" spans="1:10" ht="22.5" x14ac:dyDescent="0.2">
      <c r="A146" s="293" t="s">
        <v>627</v>
      </c>
      <c r="B146" s="296" t="s">
        <v>670</v>
      </c>
      <c r="C146" s="297" t="s">
        <v>624</v>
      </c>
      <c r="D146" s="258"/>
      <c r="E146" s="298">
        <v>123549</v>
      </c>
      <c r="F146" s="294"/>
      <c r="G146" s="297" t="s">
        <v>667</v>
      </c>
      <c r="H146" s="299"/>
      <c r="I146" s="299" t="s">
        <v>671</v>
      </c>
      <c r="J146" s="295" t="s">
        <v>672</v>
      </c>
    </row>
    <row r="147" spans="1:10" ht="22.5" x14ac:dyDescent="0.2">
      <c r="A147" s="293" t="s">
        <v>673</v>
      </c>
      <c r="B147" s="296" t="s">
        <v>674</v>
      </c>
      <c r="C147" s="297" t="s">
        <v>624</v>
      </c>
      <c r="D147" s="258"/>
      <c r="E147" s="298">
        <v>275182.94</v>
      </c>
      <c r="F147" s="294"/>
      <c r="G147" s="297" t="s">
        <v>675</v>
      </c>
      <c r="H147" s="299"/>
      <c r="I147" s="299"/>
      <c r="J147" s="295" t="s">
        <v>676</v>
      </c>
    </row>
    <row r="148" spans="1:10" ht="22.5" x14ac:dyDescent="0.2">
      <c r="A148" s="293" t="s">
        <v>677</v>
      </c>
      <c r="B148" s="296" t="s">
        <v>674</v>
      </c>
      <c r="C148" s="297" t="s">
        <v>624</v>
      </c>
      <c r="D148" s="258"/>
      <c r="E148" s="298">
        <v>518029.39</v>
      </c>
      <c r="F148" s="294"/>
      <c r="G148" s="297" t="s">
        <v>675</v>
      </c>
      <c r="H148" s="299"/>
      <c r="I148" s="299"/>
      <c r="J148" s="295" t="s">
        <v>676</v>
      </c>
    </row>
    <row r="149" spans="1:10" ht="22.5" x14ac:dyDescent="0.2">
      <c r="A149" s="293" t="s">
        <v>678</v>
      </c>
      <c r="B149" s="296" t="s">
        <v>674</v>
      </c>
      <c r="C149" s="297" t="s">
        <v>624</v>
      </c>
      <c r="D149" s="258"/>
      <c r="E149" s="298">
        <v>277475.96999999997</v>
      </c>
      <c r="F149" s="294"/>
      <c r="G149" s="297" t="s">
        <v>675</v>
      </c>
      <c r="H149" s="299"/>
      <c r="I149" s="299"/>
      <c r="J149" s="295" t="s">
        <v>676</v>
      </c>
    </row>
    <row r="150" spans="1:10" ht="22.5" x14ac:dyDescent="0.2">
      <c r="A150" s="293" t="s">
        <v>679</v>
      </c>
      <c r="B150" s="296" t="s">
        <v>661</v>
      </c>
      <c r="C150" s="297" t="s">
        <v>624</v>
      </c>
      <c r="D150" s="258"/>
      <c r="E150" s="298">
        <v>2477255.1</v>
      </c>
      <c r="F150" s="294"/>
      <c r="G150" s="297" t="s">
        <v>667</v>
      </c>
      <c r="H150" s="299"/>
      <c r="I150" s="299"/>
      <c r="J150" s="295"/>
    </row>
    <row r="151" spans="1:10" x14ac:dyDescent="0.2">
      <c r="A151" s="293" t="s">
        <v>679</v>
      </c>
      <c r="B151" s="296" t="s">
        <v>680</v>
      </c>
      <c r="C151" s="297" t="s">
        <v>624</v>
      </c>
      <c r="D151" s="258"/>
      <c r="E151" s="298">
        <v>6662238.9400000004</v>
      </c>
      <c r="F151" s="294"/>
      <c r="G151" s="297" t="s">
        <v>667</v>
      </c>
      <c r="H151" s="299"/>
      <c r="I151" s="299"/>
      <c r="J151" s="295"/>
    </row>
    <row r="152" spans="1:10" ht="22.5" x14ac:dyDescent="0.2">
      <c r="A152" s="293" t="s">
        <v>681</v>
      </c>
      <c r="B152" s="296" t="s">
        <v>661</v>
      </c>
      <c r="C152" s="297" t="s">
        <v>624</v>
      </c>
      <c r="D152" s="258"/>
      <c r="E152" s="298">
        <v>1388969.68</v>
      </c>
      <c r="F152" s="294"/>
      <c r="G152" s="297" t="s">
        <v>667</v>
      </c>
      <c r="H152" s="299"/>
      <c r="I152" s="299"/>
      <c r="J152" s="295"/>
    </row>
    <row r="153" spans="1:10" x14ac:dyDescent="0.2">
      <c r="A153" s="293" t="s">
        <v>681</v>
      </c>
      <c r="B153" s="296" t="s">
        <v>680</v>
      </c>
      <c r="C153" s="297" t="s">
        <v>624</v>
      </c>
      <c r="D153" s="258"/>
      <c r="E153" s="298">
        <v>2713262.47</v>
      </c>
      <c r="F153" s="294"/>
      <c r="G153" s="297" t="s">
        <v>667</v>
      </c>
      <c r="H153" s="299"/>
      <c r="I153" s="299"/>
      <c r="J153" s="295"/>
    </row>
    <row r="154" spans="1:10" x14ac:dyDescent="0.2">
      <c r="A154" s="293" t="s">
        <v>682</v>
      </c>
      <c r="B154" s="296" t="s">
        <v>670</v>
      </c>
      <c r="C154" s="297" t="s">
        <v>624</v>
      </c>
      <c r="D154" s="258"/>
      <c r="E154" s="298">
        <v>80014.11</v>
      </c>
      <c r="F154" s="294"/>
      <c r="G154" s="297" t="s">
        <v>667</v>
      </c>
      <c r="H154" s="299"/>
      <c r="I154" s="299"/>
      <c r="J154" s="295"/>
    </row>
    <row r="155" spans="1:10" x14ac:dyDescent="0.2">
      <c r="A155" s="273"/>
      <c r="B155" s="280"/>
      <c r="C155" s="273"/>
      <c r="D155" s="281"/>
      <c r="E155" s="282"/>
      <c r="F155" s="282"/>
      <c r="G155" s="283"/>
      <c r="H155" s="125"/>
      <c r="I155" s="125"/>
      <c r="J155" s="301"/>
    </row>
    <row r="156" spans="1:10" ht="12" thickBot="1" x14ac:dyDescent="0.25">
      <c r="A156" s="284"/>
      <c r="B156" s="285"/>
      <c r="C156" s="286"/>
      <c r="D156" s="287"/>
      <c r="E156" s="288"/>
      <c r="F156" s="288"/>
      <c r="G156" s="289"/>
      <c r="H156" s="290"/>
      <c r="I156" s="290"/>
      <c r="J156" s="302"/>
    </row>
    <row r="157" spans="1:10" ht="12" thickBot="1" x14ac:dyDescent="0.25">
      <c r="A157" s="254" t="s">
        <v>0</v>
      </c>
      <c r="B157" s="255"/>
      <c r="C157" s="270"/>
      <c r="D157" s="291"/>
      <c r="E157" s="306">
        <f>SUM(E124:E154)</f>
        <v>38446176.280000001</v>
      </c>
      <c r="F157" s="126"/>
      <c r="G157" s="256"/>
      <c r="H157" s="129"/>
      <c r="I157" s="129"/>
      <c r="J157" s="303"/>
    </row>
    <row r="160" spans="1:10" x14ac:dyDescent="0.2">
      <c r="A160" s="31" t="s">
        <v>387</v>
      </c>
      <c r="B160" s="31"/>
      <c r="C160" s="31"/>
      <c r="D160" s="31"/>
      <c r="E160" s="31"/>
      <c r="F160" s="31"/>
      <c r="G160" s="31"/>
      <c r="H160" s="31"/>
      <c r="I160" s="31"/>
      <c r="J160" s="300"/>
    </row>
    <row r="161" spans="1:10" x14ac:dyDescent="0.2">
      <c r="A161" s="31" t="s">
        <v>414</v>
      </c>
      <c r="B161" s="31"/>
      <c r="C161" s="31"/>
      <c r="D161" s="31"/>
      <c r="E161" s="31"/>
      <c r="F161" s="31"/>
      <c r="G161" s="31"/>
      <c r="H161" s="31"/>
      <c r="I161" s="31"/>
      <c r="J161" s="300"/>
    </row>
    <row r="162" spans="1:10" x14ac:dyDescent="0.2">
      <c r="A162" s="31" t="s">
        <v>540</v>
      </c>
      <c r="B162" s="141"/>
      <c r="C162" s="141"/>
      <c r="D162" s="153"/>
      <c r="E162" s="153"/>
      <c r="F162" s="153"/>
      <c r="G162" s="271"/>
    </row>
    <row r="163" spans="1:10" ht="12" thickBot="1" x14ac:dyDescent="0.25">
      <c r="A163" s="31" t="s">
        <v>581</v>
      </c>
      <c r="B163" s="141"/>
      <c r="C163" s="141"/>
      <c r="D163" s="153"/>
      <c r="E163" s="153"/>
      <c r="F163" s="153"/>
      <c r="G163" s="271"/>
    </row>
    <row r="164" spans="1:10" ht="34.5" thickBot="1" x14ac:dyDescent="0.25">
      <c r="A164" s="569" t="s">
        <v>91</v>
      </c>
      <c r="B164" s="252" t="s">
        <v>90</v>
      </c>
      <c r="C164" s="252" t="s">
        <v>196</v>
      </c>
      <c r="D164" s="252" t="s">
        <v>197</v>
      </c>
      <c r="E164" s="252" t="s">
        <v>2</v>
      </c>
      <c r="F164" s="252" t="s">
        <v>195</v>
      </c>
      <c r="G164" s="252" t="s">
        <v>93</v>
      </c>
      <c r="H164" s="252" t="s">
        <v>157</v>
      </c>
      <c r="I164" s="252" t="s">
        <v>162</v>
      </c>
      <c r="J164" s="252" t="s">
        <v>92</v>
      </c>
    </row>
    <row r="165" spans="1:10" ht="12" thickBot="1" x14ac:dyDescent="0.25">
      <c r="A165" s="940">
        <v>2021</v>
      </c>
      <c r="B165" s="940"/>
      <c r="C165" s="940"/>
      <c r="D165" s="940"/>
      <c r="E165" s="940"/>
      <c r="F165" s="940"/>
      <c r="G165" s="940"/>
      <c r="H165" s="940"/>
      <c r="I165" s="940"/>
      <c r="J165" s="940"/>
    </row>
    <row r="166" spans="1:10" ht="33.75" x14ac:dyDescent="0.2">
      <c r="A166" s="784" t="s">
        <v>683</v>
      </c>
      <c r="B166" s="751" t="s">
        <v>684</v>
      </c>
      <c r="C166" s="751" t="s">
        <v>685</v>
      </c>
      <c r="D166" s="784"/>
      <c r="E166" s="785">
        <v>105000</v>
      </c>
      <c r="F166" s="786"/>
      <c r="G166" s="787" t="s">
        <v>686</v>
      </c>
      <c r="H166" s="786"/>
      <c r="I166" s="786"/>
      <c r="J166" s="786"/>
    </row>
    <row r="167" spans="1:10" ht="33.75" x14ac:dyDescent="0.2">
      <c r="A167" s="788" t="s">
        <v>687</v>
      </c>
      <c r="B167" s="757" t="s">
        <v>688</v>
      </c>
      <c r="C167" s="757" t="s">
        <v>685</v>
      </c>
      <c r="D167" s="788"/>
      <c r="E167" s="789">
        <v>1565289.341</v>
      </c>
      <c r="F167" s="772"/>
      <c r="G167" s="790" t="s">
        <v>686</v>
      </c>
      <c r="H167" s="772"/>
      <c r="I167" s="772"/>
      <c r="J167" s="772"/>
    </row>
    <row r="168" spans="1:10" ht="33.75" x14ac:dyDescent="0.2">
      <c r="A168" s="788" t="s">
        <v>689</v>
      </c>
      <c r="B168" s="757" t="s">
        <v>688</v>
      </c>
      <c r="C168" s="757" t="s">
        <v>685</v>
      </c>
      <c r="D168" s="788"/>
      <c r="E168" s="789">
        <v>1960057</v>
      </c>
      <c r="F168" s="772"/>
      <c r="G168" s="790" t="s">
        <v>686</v>
      </c>
      <c r="H168" s="772"/>
      <c r="I168" s="772"/>
      <c r="J168" s="772"/>
    </row>
    <row r="169" spans="1:10" ht="22.5" x14ac:dyDescent="0.2">
      <c r="A169" s="788" t="s">
        <v>690</v>
      </c>
      <c r="B169" s="757" t="s">
        <v>691</v>
      </c>
      <c r="C169" s="757" t="s">
        <v>685</v>
      </c>
      <c r="D169" s="788"/>
      <c r="E169" s="789">
        <v>153479.304</v>
      </c>
      <c r="F169" s="772"/>
      <c r="G169" s="790" t="s">
        <v>686</v>
      </c>
      <c r="H169" s="772"/>
      <c r="I169" s="772"/>
      <c r="J169" s="772"/>
    </row>
    <row r="170" spans="1:10" ht="22.5" x14ac:dyDescent="0.2">
      <c r="A170" s="788" t="s">
        <v>692</v>
      </c>
      <c r="B170" s="757" t="s">
        <v>691</v>
      </c>
      <c r="C170" s="757" t="s">
        <v>685</v>
      </c>
      <c r="D170" s="788"/>
      <c r="E170" s="789">
        <v>249315</v>
      </c>
      <c r="F170" s="772"/>
      <c r="G170" s="790" t="s">
        <v>686</v>
      </c>
      <c r="H170" s="772"/>
      <c r="I170" s="772"/>
      <c r="J170" s="772"/>
    </row>
    <row r="171" spans="1:10" ht="22.5" x14ac:dyDescent="0.2">
      <c r="A171" s="788" t="s">
        <v>693</v>
      </c>
      <c r="B171" s="757" t="s">
        <v>691</v>
      </c>
      <c r="C171" s="757" t="s">
        <v>685</v>
      </c>
      <c r="D171" s="788"/>
      <c r="E171" s="789">
        <v>300000</v>
      </c>
      <c r="F171" s="772"/>
      <c r="G171" s="790" t="s">
        <v>686</v>
      </c>
      <c r="H171" s="772"/>
      <c r="I171" s="772"/>
      <c r="J171" s="772"/>
    </row>
    <row r="172" spans="1:10" x14ac:dyDescent="0.2">
      <c r="A172" s="788" t="s">
        <v>694</v>
      </c>
      <c r="B172" s="757" t="s">
        <v>695</v>
      </c>
      <c r="C172" s="757" t="s">
        <v>685</v>
      </c>
      <c r="D172" s="788"/>
      <c r="E172" s="789">
        <v>702000</v>
      </c>
      <c r="F172" s="772"/>
      <c r="G172" s="790" t="s">
        <v>686</v>
      </c>
      <c r="H172" s="772"/>
      <c r="I172" s="772"/>
      <c r="J172" s="772"/>
    </row>
    <row r="173" spans="1:10" ht="22.5" x14ac:dyDescent="0.2">
      <c r="A173" s="788" t="s">
        <v>696</v>
      </c>
      <c r="B173" s="757" t="s">
        <v>691</v>
      </c>
      <c r="C173" s="757" t="s">
        <v>685</v>
      </c>
      <c r="D173" s="788"/>
      <c r="E173" s="789">
        <v>222750</v>
      </c>
      <c r="F173" s="772"/>
      <c r="G173" s="790" t="s">
        <v>686</v>
      </c>
      <c r="H173" s="772"/>
      <c r="I173" s="772"/>
      <c r="J173" s="772"/>
    </row>
    <row r="174" spans="1:10" ht="22.5" x14ac:dyDescent="0.2">
      <c r="A174" s="791" t="s">
        <v>697</v>
      </c>
      <c r="B174" s="757" t="s">
        <v>691</v>
      </c>
      <c r="C174" s="757" t="s">
        <v>685</v>
      </c>
      <c r="D174" s="788"/>
      <c r="E174" s="789">
        <v>783641.3</v>
      </c>
      <c r="F174" s="772"/>
      <c r="G174" s="790" t="s">
        <v>686</v>
      </c>
      <c r="H174" s="772"/>
      <c r="I174" s="772"/>
      <c r="J174" s="772"/>
    </row>
    <row r="175" spans="1:10" ht="22.5" x14ac:dyDescent="0.2">
      <c r="A175" s="788" t="s">
        <v>698</v>
      </c>
      <c r="B175" s="757" t="s">
        <v>691</v>
      </c>
      <c r="C175" s="757" t="s">
        <v>685</v>
      </c>
      <c r="D175" s="788"/>
      <c r="E175" s="789">
        <v>316203.8</v>
      </c>
      <c r="F175" s="772"/>
      <c r="G175" s="790" t="s">
        <v>686</v>
      </c>
      <c r="H175" s="772"/>
      <c r="I175" s="772"/>
      <c r="J175" s="772"/>
    </row>
    <row r="176" spans="1:10" ht="22.5" x14ac:dyDescent="0.2">
      <c r="A176" s="788" t="s">
        <v>699</v>
      </c>
      <c r="B176" s="757" t="s">
        <v>691</v>
      </c>
      <c r="C176" s="757" t="s">
        <v>685</v>
      </c>
      <c r="D176" s="788"/>
      <c r="E176" s="789">
        <v>61955.784</v>
      </c>
      <c r="F176" s="772"/>
      <c r="G176" s="790" t="s">
        <v>686</v>
      </c>
      <c r="H176" s="772"/>
      <c r="I176" s="772"/>
      <c r="J176" s="772"/>
    </row>
    <row r="177" spans="1:10" ht="22.5" x14ac:dyDescent="0.2">
      <c r="A177" s="788" t="s">
        <v>700</v>
      </c>
      <c r="B177" s="757" t="s">
        <v>691</v>
      </c>
      <c r="C177" s="757" t="s">
        <v>685</v>
      </c>
      <c r="D177" s="788"/>
      <c r="E177" s="789">
        <v>216507.5</v>
      </c>
      <c r="F177" s="772"/>
      <c r="G177" s="790" t="s">
        <v>686</v>
      </c>
      <c r="H177" s="772"/>
      <c r="I177" s="772"/>
      <c r="J177" s="772"/>
    </row>
    <row r="178" spans="1:10" ht="22.5" x14ac:dyDescent="0.2">
      <c r="A178" s="788" t="s">
        <v>701</v>
      </c>
      <c r="B178" s="757" t="s">
        <v>691</v>
      </c>
      <c r="C178" s="757" t="s">
        <v>685</v>
      </c>
      <c r="D178" s="788"/>
      <c r="E178" s="789">
        <v>164825.1</v>
      </c>
      <c r="F178" s="772"/>
      <c r="G178" s="790" t="s">
        <v>686</v>
      </c>
      <c r="H178" s="772"/>
      <c r="I178" s="772"/>
      <c r="J178" s="772"/>
    </row>
    <row r="179" spans="1:10" ht="22.5" x14ac:dyDescent="0.2">
      <c r="A179" s="788" t="s">
        <v>702</v>
      </c>
      <c r="B179" s="757" t="s">
        <v>691</v>
      </c>
      <c r="C179" s="757" t="s">
        <v>685</v>
      </c>
      <c r="D179" s="788"/>
      <c r="E179" s="789">
        <v>58693.315999999999</v>
      </c>
      <c r="F179" s="772"/>
      <c r="G179" s="790" t="s">
        <v>686</v>
      </c>
      <c r="H179" s="772"/>
      <c r="I179" s="772"/>
      <c r="J179" s="772"/>
    </row>
    <row r="180" spans="1:10" ht="22.5" x14ac:dyDescent="0.2">
      <c r="A180" s="788" t="s">
        <v>703</v>
      </c>
      <c r="B180" s="757" t="s">
        <v>691</v>
      </c>
      <c r="C180" s="757" t="s">
        <v>685</v>
      </c>
      <c r="D180" s="788"/>
      <c r="E180" s="789">
        <v>778800</v>
      </c>
      <c r="F180" s="772"/>
      <c r="G180" s="790" t="s">
        <v>686</v>
      </c>
      <c r="H180" s="772"/>
      <c r="I180" s="772"/>
      <c r="J180" s="772"/>
    </row>
    <row r="181" spans="1:10" ht="22.5" x14ac:dyDescent="0.2">
      <c r="A181" s="788" t="s">
        <v>704</v>
      </c>
      <c r="B181" s="757" t="s">
        <v>691</v>
      </c>
      <c r="C181" s="757" t="s">
        <v>685</v>
      </c>
      <c r="D181" s="788"/>
      <c r="E181" s="789">
        <v>390407.6</v>
      </c>
      <c r="F181" s="772"/>
      <c r="G181" s="790" t="s">
        <v>686</v>
      </c>
      <c r="H181" s="772"/>
      <c r="I181" s="772"/>
      <c r="J181" s="772"/>
    </row>
    <row r="182" spans="1:10" ht="22.5" x14ac:dyDescent="0.2">
      <c r="A182" s="788" t="s">
        <v>705</v>
      </c>
      <c r="B182" s="757" t="s">
        <v>691</v>
      </c>
      <c r="C182" s="757" t="s">
        <v>685</v>
      </c>
      <c r="D182" s="788"/>
      <c r="E182" s="789">
        <v>214390</v>
      </c>
      <c r="F182" s="772"/>
      <c r="G182" s="790" t="s">
        <v>686</v>
      </c>
      <c r="H182" s="772"/>
      <c r="I182" s="772"/>
      <c r="J182" s="772"/>
    </row>
    <row r="183" spans="1:10" x14ac:dyDescent="0.2">
      <c r="A183" s="788" t="s">
        <v>706</v>
      </c>
      <c r="B183" s="757" t="s">
        <v>695</v>
      </c>
      <c r="C183" s="757" t="s">
        <v>685</v>
      </c>
      <c r="D183" s="788"/>
      <c r="E183" s="789">
        <v>1015300</v>
      </c>
      <c r="F183" s="772"/>
      <c r="G183" s="790" t="s">
        <v>686</v>
      </c>
      <c r="H183" s="772"/>
      <c r="I183" s="772"/>
      <c r="J183" s="772"/>
    </row>
    <row r="184" spans="1:10" ht="22.5" x14ac:dyDescent="0.2">
      <c r="A184" s="788" t="s">
        <v>707</v>
      </c>
      <c r="B184" s="757" t="s">
        <v>691</v>
      </c>
      <c r="C184" s="757" t="s">
        <v>685</v>
      </c>
      <c r="D184" s="788"/>
      <c r="E184" s="789">
        <v>220000</v>
      </c>
      <c r="F184" s="772"/>
      <c r="G184" s="790" t="s">
        <v>686</v>
      </c>
      <c r="H184" s="772"/>
      <c r="I184" s="772"/>
      <c r="J184" s="772"/>
    </row>
    <row r="185" spans="1:10" ht="22.5" x14ac:dyDescent="0.2">
      <c r="A185" s="788" t="s">
        <v>708</v>
      </c>
      <c r="B185" s="792" t="s">
        <v>691</v>
      </c>
      <c r="C185" s="757" t="s">
        <v>685</v>
      </c>
      <c r="D185" s="793"/>
      <c r="E185" s="789">
        <v>491545.62</v>
      </c>
      <c r="F185" s="772"/>
      <c r="G185" s="790" t="s">
        <v>686</v>
      </c>
      <c r="H185" s="772"/>
      <c r="I185" s="772"/>
      <c r="J185" s="772"/>
    </row>
    <row r="186" spans="1:10" ht="22.5" x14ac:dyDescent="0.2">
      <c r="A186" s="794" t="s">
        <v>709</v>
      </c>
      <c r="B186" s="792" t="s">
        <v>691</v>
      </c>
      <c r="C186" s="757" t="s">
        <v>685</v>
      </c>
      <c r="D186" s="793"/>
      <c r="E186" s="789">
        <v>185700</v>
      </c>
      <c r="F186" s="772"/>
      <c r="G186" s="790" t="s">
        <v>686</v>
      </c>
      <c r="H186" s="772"/>
      <c r="I186" s="772"/>
      <c r="J186" s="772"/>
    </row>
    <row r="187" spans="1:10" ht="34.5" thickBot="1" x14ac:dyDescent="0.25">
      <c r="A187" s="795" t="s">
        <v>710</v>
      </c>
      <c r="B187" s="796" t="s">
        <v>688</v>
      </c>
      <c r="C187" s="796" t="s">
        <v>685</v>
      </c>
      <c r="D187" s="797"/>
      <c r="E187" s="798">
        <v>550000</v>
      </c>
      <c r="F187" s="782"/>
      <c r="G187" s="799" t="s">
        <v>686</v>
      </c>
      <c r="H187" s="782"/>
      <c r="I187" s="782"/>
      <c r="J187" s="782"/>
    </row>
    <row r="188" spans="1:10" ht="12" thickBot="1" x14ac:dyDescent="0.25">
      <c r="A188" s="270" t="s">
        <v>0</v>
      </c>
      <c r="B188" s="270"/>
      <c r="C188" s="270"/>
      <c r="D188" s="270"/>
      <c r="E188" s="306">
        <f>SUM(E166:E187)</f>
        <v>10705860.664999997</v>
      </c>
      <c r="F188" s="270"/>
      <c r="G188" s="256"/>
      <c r="H188" s="256"/>
      <c r="I188" s="256"/>
      <c r="J188" s="256"/>
    </row>
    <row r="189" spans="1:10" ht="12" thickBot="1" x14ac:dyDescent="0.25">
      <c r="A189" s="940">
        <v>2020</v>
      </c>
      <c r="B189" s="940"/>
      <c r="C189" s="940"/>
      <c r="D189" s="940"/>
      <c r="E189" s="940"/>
      <c r="F189" s="940"/>
      <c r="G189" s="940"/>
      <c r="H189" s="940"/>
      <c r="I189" s="940"/>
      <c r="J189" s="940"/>
    </row>
    <row r="190" spans="1:10" ht="33.75" x14ac:dyDescent="0.2">
      <c r="A190" s="942" t="s">
        <v>711</v>
      </c>
      <c r="B190" s="943" t="s">
        <v>691</v>
      </c>
      <c r="C190" s="944"/>
      <c r="D190" s="946" t="s">
        <v>712</v>
      </c>
      <c r="E190" s="785">
        <v>80000</v>
      </c>
      <c r="F190" s="787" t="s">
        <v>713</v>
      </c>
      <c r="G190" s="787" t="s">
        <v>714</v>
      </c>
      <c r="H190" s="786"/>
      <c r="I190" s="786"/>
      <c r="J190" s="786"/>
    </row>
    <row r="191" spans="1:10" ht="22.5" x14ac:dyDescent="0.2">
      <c r="A191" s="938"/>
      <c r="B191" s="941"/>
      <c r="C191" s="945"/>
      <c r="D191" s="947"/>
      <c r="E191" s="789">
        <v>29050</v>
      </c>
      <c r="F191" s="790" t="s">
        <v>715</v>
      </c>
      <c r="G191" s="790" t="s">
        <v>714</v>
      </c>
      <c r="H191" s="772"/>
      <c r="I191" s="772"/>
      <c r="J191" s="772"/>
    </row>
    <row r="192" spans="1:10" x14ac:dyDescent="0.2">
      <c r="A192" s="790" t="s">
        <v>716</v>
      </c>
      <c r="B192" s="792" t="s">
        <v>717</v>
      </c>
      <c r="C192" s="772"/>
      <c r="D192" s="772"/>
      <c r="E192" s="789" t="s">
        <v>718</v>
      </c>
      <c r="F192" s="788"/>
      <c r="G192" s="790" t="s">
        <v>714</v>
      </c>
      <c r="H192" s="772"/>
      <c r="I192" s="772"/>
      <c r="J192" s="772"/>
    </row>
    <row r="193" spans="1:10" ht="22.5" x14ac:dyDescent="0.2">
      <c r="A193" s="790" t="s">
        <v>719</v>
      </c>
      <c r="B193" s="792" t="s">
        <v>717</v>
      </c>
      <c r="C193" s="772"/>
      <c r="D193" s="772"/>
      <c r="E193" s="789" t="s">
        <v>720</v>
      </c>
      <c r="F193" s="788"/>
      <c r="G193" s="790" t="s">
        <v>721</v>
      </c>
      <c r="H193" s="772"/>
      <c r="I193" s="772"/>
      <c r="J193" s="772"/>
    </row>
    <row r="194" spans="1:10" x14ac:dyDescent="0.2">
      <c r="A194" s="790" t="s">
        <v>710</v>
      </c>
      <c r="B194" s="792" t="s">
        <v>717</v>
      </c>
      <c r="C194" s="772"/>
      <c r="D194" s="772"/>
      <c r="E194" s="789" t="s">
        <v>722</v>
      </c>
      <c r="F194" s="788"/>
      <c r="G194" s="790" t="s">
        <v>721</v>
      </c>
      <c r="H194" s="772"/>
      <c r="I194" s="772"/>
      <c r="J194" s="772"/>
    </row>
    <row r="195" spans="1:10" ht="33.75" x14ac:dyDescent="0.2">
      <c r="A195" s="794" t="s">
        <v>683</v>
      </c>
      <c r="B195" s="800" t="s">
        <v>723</v>
      </c>
      <c r="C195" s="772"/>
      <c r="D195" s="772"/>
      <c r="E195" s="789">
        <v>62593.78</v>
      </c>
      <c r="F195" s="788"/>
      <c r="G195" s="790" t="s">
        <v>724</v>
      </c>
      <c r="H195" s="772"/>
      <c r="I195" s="772"/>
      <c r="J195" s="772"/>
    </row>
    <row r="196" spans="1:10" ht="22.5" x14ac:dyDescent="0.2">
      <c r="A196" s="794" t="s">
        <v>725</v>
      </c>
      <c r="B196" s="800" t="s">
        <v>717</v>
      </c>
      <c r="C196" s="772"/>
      <c r="D196" s="772"/>
      <c r="E196" s="789">
        <v>1212460.29</v>
      </c>
      <c r="F196" s="788"/>
      <c r="G196" s="790" t="s">
        <v>714</v>
      </c>
      <c r="H196" s="772"/>
      <c r="I196" s="772"/>
      <c r="J196" s="772"/>
    </row>
    <row r="197" spans="1:10" ht="22.5" x14ac:dyDescent="0.2">
      <c r="A197" s="794" t="s">
        <v>726</v>
      </c>
      <c r="B197" s="792" t="s">
        <v>695</v>
      </c>
      <c r="C197" s="772"/>
      <c r="D197" s="801" t="s">
        <v>727</v>
      </c>
      <c r="E197" s="789" t="s">
        <v>728</v>
      </c>
      <c r="F197" s="788"/>
      <c r="G197" s="790" t="s">
        <v>724</v>
      </c>
      <c r="H197" s="772"/>
      <c r="I197" s="772"/>
      <c r="J197" s="772"/>
    </row>
    <row r="198" spans="1:10" ht="22.5" x14ac:dyDescent="0.2">
      <c r="A198" s="794" t="s">
        <v>729</v>
      </c>
      <c r="B198" s="792" t="s">
        <v>623</v>
      </c>
      <c r="C198" s="772"/>
      <c r="D198" s="772"/>
      <c r="E198" s="789">
        <v>240000</v>
      </c>
      <c r="F198" s="788"/>
      <c r="G198" s="790" t="s">
        <v>724</v>
      </c>
      <c r="H198" s="772"/>
      <c r="I198" s="772"/>
      <c r="J198" s="772"/>
    </row>
    <row r="199" spans="1:10" ht="22.5" x14ac:dyDescent="0.2">
      <c r="A199" s="794" t="s">
        <v>730</v>
      </c>
      <c r="B199" s="792" t="s">
        <v>623</v>
      </c>
      <c r="C199" s="772"/>
      <c r="D199" s="772"/>
      <c r="E199" s="789">
        <v>1897515.52</v>
      </c>
      <c r="F199" s="788"/>
      <c r="G199" s="790" t="s">
        <v>724</v>
      </c>
      <c r="H199" s="772"/>
      <c r="I199" s="772"/>
      <c r="J199" s="772"/>
    </row>
    <row r="200" spans="1:10" ht="56.25" x14ac:dyDescent="0.2">
      <c r="A200" s="794" t="s">
        <v>731</v>
      </c>
      <c r="B200" s="800" t="s">
        <v>623</v>
      </c>
      <c r="C200" s="772"/>
      <c r="D200" s="772"/>
      <c r="E200" s="789">
        <v>287458</v>
      </c>
      <c r="F200" s="788"/>
      <c r="G200" s="790" t="s">
        <v>724</v>
      </c>
      <c r="H200" s="772"/>
      <c r="I200" s="772"/>
      <c r="J200" s="772"/>
    </row>
    <row r="201" spans="1:10" x14ac:dyDescent="0.2">
      <c r="A201" s="794" t="s">
        <v>732</v>
      </c>
      <c r="B201" s="792" t="s">
        <v>733</v>
      </c>
      <c r="C201" s="772"/>
      <c r="D201" s="772"/>
      <c r="E201" s="789">
        <v>1545670</v>
      </c>
      <c r="F201" s="788"/>
      <c r="G201" s="790" t="s">
        <v>724</v>
      </c>
      <c r="H201" s="772"/>
      <c r="I201" s="772"/>
      <c r="J201" s="772"/>
    </row>
    <row r="202" spans="1:10" ht="22.5" x14ac:dyDescent="0.2">
      <c r="A202" s="794" t="s">
        <v>709</v>
      </c>
      <c r="B202" s="792" t="s">
        <v>691</v>
      </c>
      <c r="C202" s="772"/>
      <c r="D202" s="772"/>
      <c r="E202" s="789">
        <v>185700</v>
      </c>
      <c r="F202" s="788"/>
      <c r="G202" s="790" t="s">
        <v>724</v>
      </c>
      <c r="H202" s="772"/>
      <c r="I202" s="772"/>
      <c r="J202" s="772"/>
    </row>
    <row r="203" spans="1:10" ht="22.5" x14ac:dyDescent="0.2">
      <c r="A203" s="794" t="s">
        <v>734</v>
      </c>
      <c r="B203" s="800" t="s">
        <v>735</v>
      </c>
      <c r="C203" s="772"/>
      <c r="D203" s="772"/>
      <c r="E203" s="789">
        <v>1328758.52</v>
      </c>
      <c r="F203" s="788"/>
      <c r="G203" s="790" t="s">
        <v>724</v>
      </c>
      <c r="H203" s="772"/>
      <c r="I203" s="772"/>
      <c r="J203" s="772"/>
    </row>
    <row r="204" spans="1:10" ht="22.5" x14ac:dyDescent="0.2">
      <c r="A204" s="794" t="s">
        <v>736</v>
      </c>
      <c r="B204" s="792" t="s">
        <v>691</v>
      </c>
      <c r="C204" s="772"/>
      <c r="D204" s="772"/>
      <c r="E204" s="789">
        <v>342288.97</v>
      </c>
      <c r="F204" s="788"/>
      <c r="G204" s="790" t="s">
        <v>724</v>
      </c>
      <c r="H204" s="772"/>
      <c r="I204" s="772"/>
      <c r="J204" s="772"/>
    </row>
    <row r="205" spans="1:10" ht="22.5" x14ac:dyDescent="0.2">
      <c r="A205" s="794" t="s">
        <v>737</v>
      </c>
      <c r="B205" s="792" t="s">
        <v>691</v>
      </c>
      <c r="C205" s="772"/>
      <c r="D205" s="772"/>
      <c r="E205" s="789">
        <v>241150</v>
      </c>
      <c r="F205" s="788"/>
      <c r="G205" s="790" t="s">
        <v>724</v>
      </c>
      <c r="H205" s="772"/>
      <c r="I205" s="772"/>
      <c r="J205" s="772"/>
    </row>
    <row r="206" spans="1:10" ht="33.75" x14ac:dyDescent="0.2">
      <c r="A206" s="794" t="s">
        <v>738</v>
      </c>
      <c r="B206" s="792" t="s">
        <v>691</v>
      </c>
      <c r="C206" s="772"/>
      <c r="D206" s="772"/>
      <c r="E206" s="789">
        <v>399990</v>
      </c>
      <c r="F206" s="788"/>
      <c r="G206" s="790" t="s">
        <v>724</v>
      </c>
      <c r="H206" s="772"/>
      <c r="I206" s="772"/>
      <c r="J206" s="772"/>
    </row>
    <row r="207" spans="1:10" ht="22.5" x14ac:dyDescent="0.2">
      <c r="A207" s="794" t="s">
        <v>739</v>
      </c>
      <c r="B207" s="792" t="s">
        <v>691</v>
      </c>
      <c r="C207" s="772"/>
      <c r="D207" s="772"/>
      <c r="E207" s="789">
        <v>151800</v>
      </c>
      <c r="F207" s="788"/>
      <c r="G207" s="790" t="s">
        <v>724</v>
      </c>
      <c r="H207" s="772"/>
      <c r="I207" s="772"/>
      <c r="J207" s="772"/>
    </row>
    <row r="208" spans="1:10" x14ac:dyDescent="0.2">
      <c r="A208" s="794" t="s">
        <v>740</v>
      </c>
      <c r="B208" s="800" t="s">
        <v>623</v>
      </c>
      <c r="C208" s="772"/>
      <c r="D208" s="772"/>
      <c r="E208" s="789">
        <v>138500</v>
      </c>
      <c r="F208" s="788"/>
      <c r="G208" s="790" t="s">
        <v>724</v>
      </c>
      <c r="H208" s="772"/>
      <c r="I208" s="772"/>
      <c r="J208" s="772"/>
    </row>
    <row r="209" spans="1:10" ht="22.5" x14ac:dyDescent="0.2">
      <c r="A209" s="794" t="s">
        <v>741</v>
      </c>
      <c r="B209" s="792" t="s">
        <v>691</v>
      </c>
      <c r="C209" s="772"/>
      <c r="D209" s="772"/>
      <c r="E209" s="789">
        <v>112000</v>
      </c>
      <c r="F209" s="788"/>
      <c r="G209" s="790" t="s">
        <v>724</v>
      </c>
      <c r="H209" s="772"/>
      <c r="I209" s="772"/>
      <c r="J209" s="772"/>
    </row>
    <row r="210" spans="1:10" ht="67.5" x14ac:dyDescent="0.2">
      <c r="A210" s="794" t="s">
        <v>742</v>
      </c>
      <c r="B210" s="800" t="s">
        <v>743</v>
      </c>
      <c r="C210" s="772"/>
      <c r="D210" s="772"/>
      <c r="E210" s="789">
        <v>454899</v>
      </c>
      <c r="F210" s="788"/>
      <c r="G210" s="790" t="s">
        <v>724</v>
      </c>
      <c r="H210" s="772"/>
      <c r="I210" s="772"/>
      <c r="J210" s="772"/>
    </row>
    <row r="211" spans="1:10" x14ac:dyDescent="0.2">
      <c r="A211" s="794" t="s">
        <v>744</v>
      </c>
      <c r="B211" s="800" t="s">
        <v>735</v>
      </c>
      <c r="C211" s="772"/>
      <c r="D211" s="772"/>
      <c r="E211" s="789">
        <v>517580</v>
      </c>
      <c r="F211" s="788"/>
      <c r="G211" s="790" t="s">
        <v>724</v>
      </c>
      <c r="H211" s="772"/>
      <c r="I211" s="772"/>
      <c r="J211" s="772"/>
    </row>
    <row r="212" spans="1:10" ht="33.75" x14ac:dyDescent="0.2">
      <c r="A212" s="794" t="s">
        <v>745</v>
      </c>
      <c r="B212" s="792" t="s">
        <v>691</v>
      </c>
      <c r="C212" s="772"/>
      <c r="D212" s="757" t="s">
        <v>727</v>
      </c>
      <c r="E212" s="789">
        <v>245000</v>
      </c>
      <c r="F212" s="790" t="s">
        <v>746</v>
      </c>
      <c r="G212" s="790"/>
      <c r="H212" s="772"/>
      <c r="I212" s="772"/>
      <c r="J212" s="772"/>
    </row>
    <row r="213" spans="1:10" ht="45" x14ac:dyDescent="0.2">
      <c r="A213" s="794" t="s">
        <v>747</v>
      </c>
      <c r="B213" s="792" t="s">
        <v>748</v>
      </c>
      <c r="C213" s="772"/>
      <c r="D213" s="802" t="s">
        <v>727</v>
      </c>
      <c r="E213" s="789">
        <v>313545.2</v>
      </c>
      <c r="F213" s="790" t="s">
        <v>749</v>
      </c>
      <c r="G213" s="790"/>
      <c r="H213" s="772"/>
      <c r="I213" s="772"/>
      <c r="J213" s="772"/>
    </row>
    <row r="214" spans="1:10" ht="45" x14ac:dyDescent="0.2">
      <c r="A214" s="794" t="s">
        <v>750</v>
      </c>
      <c r="B214" s="792" t="s">
        <v>751</v>
      </c>
      <c r="C214" s="772"/>
      <c r="D214" s="757" t="s">
        <v>712</v>
      </c>
      <c r="E214" s="789">
        <v>67500</v>
      </c>
      <c r="F214" s="790" t="s">
        <v>752</v>
      </c>
      <c r="G214" s="790"/>
      <c r="H214" s="772"/>
      <c r="I214" s="772"/>
      <c r="J214" s="772"/>
    </row>
    <row r="215" spans="1:10" ht="33.75" x14ac:dyDescent="0.2">
      <c r="A215" s="794" t="s">
        <v>753</v>
      </c>
      <c r="B215" s="792" t="s">
        <v>754</v>
      </c>
      <c r="C215" s="772"/>
      <c r="D215" s="801" t="s">
        <v>755</v>
      </c>
      <c r="E215" s="789">
        <v>154440</v>
      </c>
      <c r="F215" s="790" t="s">
        <v>756</v>
      </c>
      <c r="G215" s="790"/>
      <c r="H215" s="772"/>
      <c r="I215" s="772"/>
      <c r="J215" s="772"/>
    </row>
    <row r="216" spans="1:10" ht="45" x14ac:dyDescent="0.2">
      <c r="A216" s="794" t="s">
        <v>757</v>
      </c>
      <c r="B216" s="792" t="s">
        <v>754</v>
      </c>
      <c r="C216" s="772"/>
      <c r="D216" s="801" t="s">
        <v>758</v>
      </c>
      <c r="E216" s="789">
        <v>1757690</v>
      </c>
      <c r="F216" s="788" t="s">
        <v>759</v>
      </c>
      <c r="G216" s="790"/>
      <c r="H216" s="772"/>
      <c r="I216" s="772"/>
      <c r="J216" s="772"/>
    </row>
    <row r="217" spans="1:10" ht="33.75" x14ac:dyDescent="0.2">
      <c r="A217" s="794" t="s">
        <v>760</v>
      </c>
      <c r="B217" s="792" t="s">
        <v>733</v>
      </c>
      <c r="C217" s="772"/>
      <c r="D217" s="772"/>
      <c r="E217" s="789"/>
      <c r="F217" s="788"/>
      <c r="G217" s="790" t="s">
        <v>724</v>
      </c>
      <c r="H217" s="772"/>
      <c r="I217" s="772"/>
      <c r="J217" s="772"/>
    </row>
    <row r="218" spans="1:10" ht="45" x14ac:dyDescent="0.2">
      <c r="A218" s="794" t="s">
        <v>761</v>
      </c>
      <c r="B218" s="792" t="s">
        <v>762</v>
      </c>
      <c r="C218" s="772"/>
      <c r="D218" s="801" t="s">
        <v>763</v>
      </c>
      <c r="E218" s="789">
        <v>199615</v>
      </c>
      <c r="F218" s="790" t="s">
        <v>756</v>
      </c>
      <c r="G218" s="790"/>
      <c r="H218" s="772"/>
      <c r="I218" s="772"/>
      <c r="J218" s="772"/>
    </row>
    <row r="219" spans="1:10" ht="33.75" x14ac:dyDescent="0.2">
      <c r="A219" s="794" t="s">
        <v>764</v>
      </c>
      <c r="B219" s="792" t="s">
        <v>754</v>
      </c>
      <c r="C219" s="772"/>
      <c r="D219" s="801" t="s">
        <v>765</v>
      </c>
      <c r="E219" s="789">
        <v>86400</v>
      </c>
      <c r="F219" s="788" t="s">
        <v>766</v>
      </c>
      <c r="G219" s="790"/>
      <c r="H219" s="772"/>
      <c r="I219" s="772"/>
      <c r="J219" s="772"/>
    </row>
    <row r="220" spans="1:10" ht="33.75" x14ac:dyDescent="0.2">
      <c r="A220" s="794" t="s">
        <v>767</v>
      </c>
      <c r="B220" s="792" t="s">
        <v>768</v>
      </c>
      <c r="C220" s="772"/>
      <c r="D220" s="772"/>
      <c r="E220" s="789">
        <v>1340664.1499999999</v>
      </c>
      <c r="F220" s="788"/>
      <c r="G220" s="790" t="s">
        <v>724</v>
      </c>
      <c r="H220" s="772"/>
      <c r="I220" s="772"/>
      <c r="J220" s="772"/>
    </row>
    <row r="221" spans="1:10" ht="33.75" x14ac:dyDescent="0.2">
      <c r="A221" s="794" t="s">
        <v>769</v>
      </c>
      <c r="B221" s="792" t="s">
        <v>691</v>
      </c>
      <c r="C221" s="772"/>
      <c r="D221" s="772"/>
      <c r="E221" s="789">
        <v>95000</v>
      </c>
      <c r="F221" s="788"/>
      <c r="G221" s="790" t="s">
        <v>724</v>
      </c>
      <c r="H221" s="772"/>
      <c r="I221" s="772"/>
      <c r="J221" s="772"/>
    </row>
    <row r="222" spans="1:10" ht="22.5" x14ac:dyDescent="0.2">
      <c r="A222" s="794" t="s">
        <v>770</v>
      </c>
      <c r="B222" s="792" t="s">
        <v>691</v>
      </c>
      <c r="C222" s="772"/>
      <c r="D222" s="772"/>
      <c r="E222" s="789">
        <v>350000</v>
      </c>
      <c r="F222" s="788"/>
      <c r="G222" s="790" t="s">
        <v>724</v>
      </c>
      <c r="H222" s="772"/>
      <c r="I222" s="772"/>
      <c r="J222" s="772"/>
    </row>
    <row r="223" spans="1:10" ht="22.5" x14ac:dyDescent="0.2">
      <c r="A223" s="794" t="s">
        <v>771</v>
      </c>
      <c r="B223" s="792" t="s">
        <v>772</v>
      </c>
      <c r="C223" s="772"/>
      <c r="D223" s="772"/>
      <c r="E223" s="789">
        <v>350000</v>
      </c>
      <c r="F223" s="788"/>
      <c r="G223" s="790" t="s">
        <v>724</v>
      </c>
      <c r="H223" s="772"/>
      <c r="I223" s="772"/>
      <c r="J223" s="772"/>
    </row>
    <row r="224" spans="1:10" ht="33.75" x14ac:dyDescent="0.2">
      <c r="A224" s="794" t="s">
        <v>773</v>
      </c>
      <c r="B224" s="792" t="s">
        <v>772</v>
      </c>
      <c r="C224" s="772"/>
      <c r="D224" s="772"/>
      <c r="E224" s="789">
        <v>399750</v>
      </c>
      <c r="F224" s="788"/>
      <c r="G224" s="790" t="s">
        <v>724</v>
      </c>
      <c r="H224" s="772"/>
      <c r="I224" s="772"/>
      <c r="J224" s="772"/>
    </row>
    <row r="225" spans="1:10" x14ac:dyDescent="0.2">
      <c r="A225" s="794" t="s">
        <v>774</v>
      </c>
      <c r="B225" s="792" t="s">
        <v>772</v>
      </c>
      <c r="C225" s="772"/>
      <c r="D225" s="772"/>
      <c r="E225" s="789">
        <v>206620</v>
      </c>
      <c r="F225" s="788"/>
      <c r="G225" s="790" t="s">
        <v>724</v>
      </c>
      <c r="H225" s="772"/>
      <c r="I225" s="772"/>
      <c r="J225" s="772"/>
    </row>
    <row r="226" spans="1:10" ht="22.5" x14ac:dyDescent="0.2">
      <c r="A226" s="794" t="s">
        <v>775</v>
      </c>
      <c r="B226" s="792" t="s">
        <v>691</v>
      </c>
      <c r="C226" s="772"/>
      <c r="D226" s="772"/>
      <c r="E226" s="789">
        <v>206620</v>
      </c>
      <c r="F226" s="788"/>
      <c r="G226" s="790" t="s">
        <v>724</v>
      </c>
      <c r="H226" s="772"/>
      <c r="I226" s="772"/>
      <c r="J226" s="772"/>
    </row>
    <row r="227" spans="1:10" ht="22.5" x14ac:dyDescent="0.2">
      <c r="A227" s="794" t="s">
        <v>776</v>
      </c>
      <c r="B227" s="792" t="s">
        <v>772</v>
      </c>
      <c r="C227" s="772"/>
      <c r="D227" s="772"/>
      <c r="E227" s="789">
        <v>394806.4</v>
      </c>
      <c r="F227" s="788"/>
      <c r="G227" s="790" t="s">
        <v>724</v>
      </c>
      <c r="H227" s="772"/>
      <c r="I227" s="772"/>
      <c r="J227" s="772"/>
    </row>
    <row r="228" spans="1:10" ht="22.5" x14ac:dyDescent="0.2">
      <c r="A228" s="794" t="s">
        <v>777</v>
      </c>
      <c r="B228" s="792" t="s">
        <v>772</v>
      </c>
      <c r="C228" s="772"/>
      <c r="D228" s="772"/>
      <c r="E228" s="789">
        <v>394806.4</v>
      </c>
      <c r="F228" s="788"/>
      <c r="G228" s="790" t="s">
        <v>724</v>
      </c>
      <c r="H228" s="772"/>
      <c r="I228" s="772"/>
      <c r="J228" s="772"/>
    </row>
    <row r="229" spans="1:10" ht="22.5" x14ac:dyDescent="0.2">
      <c r="A229" s="794" t="s">
        <v>778</v>
      </c>
      <c r="B229" s="792" t="s">
        <v>772</v>
      </c>
      <c r="C229" s="772"/>
      <c r="D229" s="772"/>
      <c r="E229" s="789">
        <v>150000</v>
      </c>
      <c r="F229" s="788"/>
      <c r="G229" s="790" t="s">
        <v>724</v>
      </c>
      <c r="H229" s="772"/>
      <c r="I229" s="772"/>
      <c r="J229" s="772"/>
    </row>
    <row r="230" spans="1:10" ht="23.25" thickBot="1" x14ac:dyDescent="0.25">
      <c r="A230" s="799" t="s">
        <v>779</v>
      </c>
      <c r="B230" s="803" t="s">
        <v>691</v>
      </c>
      <c r="C230" s="782"/>
      <c r="D230" s="804" t="s">
        <v>780</v>
      </c>
      <c r="E230" s="798">
        <v>177984</v>
      </c>
      <c r="F230" s="799" t="s">
        <v>781</v>
      </c>
      <c r="G230" s="799"/>
      <c r="H230" s="782" t="s">
        <v>671</v>
      </c>
      <c r="I230" s="782"/>
      <c r="J230" s="782"/>
    </row>
    <row r="231" spans="1:10" ht="12" thickBot="1" x14ac:dyDescent="0.25">
      <c r="A231" s="270" t="s">
        <v>0</v>
      </c>
      <c r="B231" s="270"/>
      <c r="C231" s="270"/>
      <c r="D231" s="270"/>
      <c r="E231" s="306">
        <f>SUM(E190:E230)</f>
        <v>16117855.229999999</v>
      </c>
      <c r="F231" s="270"/>
      <c r="G231" s="256"/>
      <c r="H231" s="256"/>
      <c r="I231" s="256"/>
      <c r="J231" s="256"/>
    </row>
    <row r="232" spans="1:10" ht="12" thickBot="1" x14ac:dyDescent="0.25">
      <c r="A232" s="940">
        <v>2019</v>
      </c>
      <c r="B232" s="940"/>
      <c r="C232" s="940"/>
      <c r="D232" s="940"/>
      <c r="E232" s="940"/>
      <c r="F232" s="940"/>
      <c r="G232" s="940"/>
      <c r="H232" s="940"/>
      <c r="I232" s="940"/>
      <c r="J232" s="940"/>
    </row>
    <row r="233" spans="1:10" ht="22.5" x14ac:dyDescent="0.2">
      <c r="A233" s="942" t="s">
        <v>782</v>
      </c>
      <c r="B233" s="943" t="s">
        <v>754</v>
      </c>
      <c r="C233" s="943"/>
      <c r="D233" s="943" t="s">
        <v>783</v>
      </c>
      <c r="E233" s="785">
        <v>85243.199999999997</v>
      </c>
      <c r="F233" s="787" t="s">
        <v>784</v>
      </c>
      <c r="G233" s="805" t="s">
        <v>785</v>
      </c>
      <c r="H233" s="806">
        <v>43805</v>
      </c>
      <c r="I233" s="805" t="s">
        <v>786</v>
      </c>
      <c r="J233" s="807"/>
    </row>
    <row r="234" spans="1:10" ht="22.5" x14ac:dyDescent="0.2">
      <c r="A234" s="938"/>
      <c r="B234" s="941"/>
      <c r="C234" s="941"/>
      <c r="D234" s="941"/>
      <c r="E234" s="789">
        <v>170707.65</v>
      </c>
      <c r="F234" s="790" t="s">
        <v>787</v>
      </c>
      <c r="G234" s="792" t="s">
        <v>785</v>
      </c>
      <c r="H234" s="808">
        <v>43805</v>
      </c>
      <c r="I234" s="792" t="s">
        <v>786</v>
      </c>
      <c r="J234" s="771"/>
    </row>
    <row r="235" spans="1:10" ht="22.5" x14ac:dyDescent="0.2">
      <c r="A235" s="938"/>
      <c r="B235" s="941"/>
      <c r="C235" s="941"/>
      <c r="D235" s="941"/>
      <c r="E235" s="789">
        <v>71734.559999999998</v>
      </c>
      <c r="F235" s="790" t="s">
        <v>788</v>
      </c>
      <c r="G235" s="792" t="s">
        <v>785</v>
      </c>
      <c r="H235" s="808">
        <v>43805</v>
      </c>
      <c r="I235" s="792" t="s">
        <v>786</v>
      </c>
      <c r="J235" s="771"/>
    </row>
    <row r="236" spans="1:10" ht="33.75" x14ac:dyDescent="0.2">
      <c r="A236" s="938"/>
      <c r="B236" s="941"/>
      <c r="C236" s="941"/>
      <c r="D236" s="941"/>
      <c r="E236" s="789">
        <v>58251.92</v>
      </c>
      <c r="F236" s="790" t="s">
        <v>789</v>
      </c>
      <c r="G236" s="792" t="s">
        <v>785</v>
      </c>
      <c r="H236" s="808">
        <v>43805</v>
      </c>
      <c r="I236" s="792" t="s">
        <v>786</v>
      </c>
      <c r="J236" s="771"/>
    </row>
    <row r="237" spans="1:10" x14ac:dyDescent="0.2">
      <c r="A237" s="938"/>
      <c r="B237" s="941"/>
      <c r="C237" s="941"/>
      <c r="D237" s="941"/>
      <c r="E237" s="789">
        <v>584353.72</v>
      </c>
      <c r="F237" s="790" t="s">
        <v>790</v>
      </c>
      <c r="G237" s="792" t="s">
        <v>785</v>
      </c>
      <c r="H237" s="808">
        <v>43805</v>
      </c>
      <c r="I237" s="792" t="s">
        <v>786</v>
      </c>
      <c r="J237" s="771"/>
    </row>
    <row r="238" spans="1:10" ht="22.5" x14ac:dyDescent="0.2">
      <c r="A238" s="938"/>
      <c r="B238" s="941"/>
      <c r="C238" s="941"/>
      <c r="D238" s="941"/>
      <c r="E238" s="789">
        <v>765942.72</v>
      </c>
      <c r="F238" s="790" t="s">
        <v>791</v>
      </c>
      <c r="G238" s="792" t="s">
        <v>785</v>
      </c>
      <c r="H238" s="808">
        <v>43805</v>
      </c>
      <c r="I238" s="792" t="s">
        <v>786</v>
      </c>
      <c r="J238" s="771"/>
    </row>
    <row r="239" spans="1:10" ht="22.5" x14ac:dyDescent="0.2">
      <c r="A239" s="938"/>
      <c r="B239" s="941"/>
      <c r="C239" s="941"/>
      <c r="D239" s="941"/>
      <c r="E239" s="789">
        <v>216176</v>
      </c>
      <c r="F239" s="790" t="s">
        <v>792</v>
      </c>
      <c r="G239" s="792" t="s">
        <v>785</v>
      </c>
      <c r="H239" s="808">
        <v>43805</v>
      </c>
      <c r="I239" s="792" t="s">
        <v>786</v>
      </c>
      <c r="J239" s="771"/>
    </row>
    <row r="240" spans="1:10" ht="33.75" x14ac:dyDescent="0.2">
      <c r="A240" s="790" t="s">
        <v>793</v>
      </c>
      <c r="B240" s="792" t="s">
        <v>794</v>
      </c>
      <c r="C240" s="792"/>
      <c r="D240" s="792" t="s">
        <v>795</v>
      </c>
      <c r="E240" s="789">
        <v>80136</v>
      </c>
      <c r="F240" s="790" t="s">
        <v>796</v>
      </c>
      <c r="G240" s="792" t="s">
        <v>785</v>
      </c>
      <c r="H240" s="808">
        <v>43804</v>
      </c>
      <c r="I240" s="792" t="s">
        <v>797</v>
      </c>
      <c r="J240" s="771"/>
    </row>
    <row r="241" spans="1:10" ht="33.75" x14ac:dyDescent="0.2">
      <c r="A241" s="790" t="s">
        <v>798</v>
      </c>
      <c r="B241" s="792" t="s">
        <v>794</v>
      </c>
      <c r="C241" s="792"/>
      <c r="D241" s="792" t="s">
        <v>799</v>
      </c>
      <c r="E241" s="789">
        <v>325000</v>
      </c>
      <c r="F241" s="790" t="s">
        <v>800</v>
      </c>
      <c r="G241" s="792" t="s">
        <v>785</v>
      </c>
      <c r="H241" s="808">
        <v>43808</v>
      </c>
      <c r="I241" s="792" t="s">
        <v>801</v>
      </c>
      <c r="J241" s="771"/>
    </row>
    <row r="242" spans="1:10" ht="22.5" x14ac:dyDescent="0.2">
      <c r="A242" s="790" t="s">
        <v>802</v>
      </c>
      <c r="B242" s="792" t="s">
        <v>794</v>
      </c>
      <c r="C242" s="792"/>
      <c r="D242" s="792" t="s">
        <v>803</v>
      </c>
      <c r="E242" s="789">
        <v>117401.52</v>
      </c>
      <c r="F242" s="790" t="s">
        <v>804</v>
      </c>
      <c r="G242" s="792" t="s">
        <v>714</v>
      </c>
      <c r="H242" s="808">
        <v>43796</v>
      </c>
      <c r="I242" s="792" t="s">
        <v>805</v>
      </c>
      <c r="J242" s="771"/>
    </row>
    <row r="243" spans="1:10" ht="22.5" x14ac:dyDescent="0.2">
      <c r="A243" s="938" t="s">
        <v>806</v>
      </c>
      <c r="B243" s="941" t="s">
        <v>754</v>
      </c>
      <c r="C243" s="941"/>
      <c r="D243" s="941" t="s">
        <v>807</v>
      </c>
      <c r="E243" s="789">
        <v>104571.6</v>
      </c>
      <c r="F243" s="790" t="s">
        <v>784</v>
      </c>
      <c r="G243" s="792" t="s">
        <v>785</v>
      </c>
      <c r="H243" s="808">
        <v>43768</v>
      </c>
      <c r="I243" s="792" t="s">
        <v>808</v>
      </c>
      <c r="J243" s="771"/>
    </row>
    <row r="244" spans="1:10" ht="22.5" x14ac:dyDescent="0.2">
      <c r="A244" s="938"/>
      <c r="B244" s="941"/>
      <c r="C244" s="941"/>
      <c r="D244" s="941"/>
      <c r="E244" s="789">
        <v>40356</v>
      </c>
      <c r="F244" s="790" t="s">
        <v>788</v>
      </c>
      <c r="G244" s="792"/>
      <c r="H244" s="808">
        <v>43768</v>
      </c>
      <c r="I244" s="792" t="s">
        <v>808</v>
      </c>
      <c r="J244" s="771"/>
    </row>
    <row r="245" spans="1:10" ht="33.75" x14ac:dyDescent="0.2">
      <c r="A245" s="938"/>
      <c r="B245" s="941"/>
      <c r="C245" s="941"/>
      <c r="D245" s="941"/>
      <c r="E245" s="789">
        <v>136379.68</v>
      </c>
      <c r="F245" s="790" t="s">
        <v>789</v>
      </c>
      <c r="G245" s="792" t="s">
        <v>785</v>
      </c>
      <c r="H245" s="808">
        <v>43768</v>
      </c>
      <c r="I245" s="792" t="s">
        <v>808</v>
      </c>
      <c r="J245" s="771"/>
    </row>
    <row r="246" spans="1:10" ht="22.5" x14ac:dyDescent="0.2">
      <c r="A246" s="938"/>
      <c r="B246" s="941"/>
      <c r="C246" s="941"/>
      <c r="D246" s="941"/>
      <c r="E246" s="789">
        <v>210966</v>
      </c>
      <c r="F246" s="790" t="s">
        <v>787</v>
      </c>
      <c r="G246" s="792"/>
      <c r="H246" s="808">
        <v>43768</v>
      </c>
      <c r="I246" s="792" t="s">
        <v>808</v>
      </c>
      <c r="J246" s="771"/>
    </row>
    <row r="247" spans="1:10" ht="22.5" x14ac:dyDescent="0.2">
      <c r="A247" s="790" t="s">
        <v>809</v>
      </c>
      <c r="B247" s="792" t="s">
        <v>794</v>
      </c>
      <c r="C247" s="792"/>
      <c r="D247" s="792" t="s">
        <v>810</v>
      </c>
      <c r="E247" s="789">
        <v>660221</v>
      </c>
      <c r="F247" s="790" t="s">
        <v>811</v>
      </c>
      <c r="G247" s="792" t="s">
        <v>785</v>
      </c>
      <c r="H247" s="808">
        <v>43797</v>
      </c>
      <c r="I247" s="792"/>
      <c r="J247" s="771"/>
    </row>
    <row r="248" spans="1:10" ht="33.75" x14ac:dyDescent="0.2">
      <c r="A248" s="790" t="s">
        <v>812</v>
      </c>
      <c r="B248" s="792" t="s">
        <v>794</v>
      </c>
      <c r="C248" s="792"/>
      <c r="D248" s="792" t="s">
        <v>813</v>
      </c>
      <c r="E248" s="789">
        <v>240000</v>
      </c>
      <c r="F248" s="790" t="s">
        <v>814</v>
      </c>
      <c r="G248" s="792" t="s">
        <v>785</v>
      </c>
      <c r="H248" s="808">
        <v>43810</v>
      </c>
      <c r="I248" s="792"/>
      <c r="J248" s="771"/>
    </row>
    <row r="249" spans="1:10" ht="33.75" x14ac:dyDescent="0.2">
      <c r="A249" s="790" t="s">
        <v>815</v>
      </c>
      <c r="B249" s="792" t="s">
        <v>794</v>
      </c>
      <c r="C249" s="792"/>
      <c r="D249" s="792" t="s">
        <v>816</v>
      </c>
      <c r="E249" s="789">
        <v>251800</v>
      </c>
      <c r="F249" s="790" t="s">
        <v>817</v>
      </c>
      <c r="G249" s="792" t="s">
        <v>785</v>
      </c>
      <c r="H249" s="808">
        <v>43811</v>
      </c>
      <c r="I249" s="792"/>
      <c r="J249" s="771"/>
    </row>
    <row r="250" spans="1:10" ht="22.5" x14ac:dyDescent="0.2">
      <c r="A250" s="790" t="s">
        <v>694</v>
      </c>
      <c r="B250" s="792" t="s">
        <v>818</v>
      </c>
      <c r="C250" s="792"/>
      <c r="D250" s="792" t="s">
        <v>807</v>
      </c>
      <c r="E250" s="789">
        <v>783641.3</v>
      </c>
      <c r="F250" s="790" t="s">
        <v>819</v>
      </c>
      <c r="G250" s="792" t="s">
        <v>714</v>
      </c>
      <c r="H250" s="808">
        <v>43815</v>
      </c>
      <c r="I250" s="792" t="s">
        <v>820</v>
      </c>
      <c r="J250" s="771"/>
    </row>
    <row r="251" spans="1:10" ht="45" x14ac:dyDescent="0.2">
      <c r="A251" s="790" t="s">
        <v>821</v>
      </c>
      <c r="B251" s="792" t="s">
        <v>794</v>
      </c>
      <c r="C251" s="792"/>
      <c r="D251" s="792" t="s">
        <v>822</v>
      </c>
      <c r="E251" s="789">
        <v>160540</v>
      </c>
      <c r="F251" s="790" t="s">
        <v>823</v>
      </c>
      <c r="G251" s="792" t="s">
        <v>785</v>
      </c>
      <c r="H251" s="808">
        <v>43805</v>
      </c>
      <c r="I251" s="792"/>
      <c r="J251" s="771"/>
    </row>
    <row r="252" spans="1:10" ht="22.5" x14ac:dyDescent="0.2">
      <c r="A252" s="790" t="s">
        <v>824</v>
      </c>
      <c r="B252" s="792" t="s">
        <v>794</v>
      </c>
      <c r="C252" s="792"/>
      <c r="D252" s="792" t="s">
        <v>825</v>
      </c>
      <c r="E252" s="789">
        <v>104500</v>
      </c>
      <c r="F252" s="790" t="s">
        <v>826</v>
      </c>
      <c r="G252" s="792" t="s">
        <v>785</v>
      </c>
      <c r="H252" s="808">
        <v>43799</v>
      </c>
      <c r="I252" s="792"/>
      <c r="J252" s="771"/>
    </row>
    <row r="253" spans="1:10" ht="22.5" x14ac:dyDescent="0.2">
      <c r="A253" s="790" t="s">
        <v>827</v>
      </c>
      <c r="B253" s="792" t="s">
        <v>794</v>
      </c>
      <c r="C253" s="792"/>
      <c r="D253" s="792" t="s">
        <v>828</v>
      </c>
      <c r="E253" s="789">
        <v>125000</v>
      </c>
      <c r="F253" s="790" t="s">
        <v>829</v>
      </c>
      <c r="G253" s="792" t="s">
        <v>785</v>
      </c>
      <c r="H253" s="808">
        <v>43797</v>
      </c>
      <c r="I253" s="792"/>
      <c r="J253" s="771"/>
    </row>
    <row r="254" spans="1:10" ht="33.75" x14ac:dyDescent="0.2">
      <c r="A254" s="790" t="s">
        <v>830</v>
      </c>
      <c r="B254" s="792" t="s">
        <v>794</v>
      </c>
      <c r="C254" s="792"/>
      <c r="D254" s="792" t="s">
        <v>831</v>
      </c>
      <c r="E254" s="789">
        <v>81088</v>
      </c>
      <c r="F254" s="790" t="s">
        <v>796</v>
      </c>
      <c r="G254" s="792" t="s">
        <v>785</v>
      </c>
      <c r="H254" s="808">
        <v>43795</v>
      </c>
      <c r="I254" s="792"/>
      <c r="J254" s="771"/>
    </row>
    <row r="255" spans="1:10" ht="22.5" x14ac:dyDescent="0.2">
      <c r="A255" s="790" t="s">
        <v>832</v>
      </c>
      <c r="B255" s="792" t="s">
        <v>794</v>
      </c>
      <c r="C255" s="792"/>
      <c r="D255" s="792" t="s">
        <v>833</v>
      </c>
      <c r="E255" s="789">
        <v>143871</v>
      </c>
      <c r="F255" s="790" t="s">
        <v>834</v>
      </c>
      <c r="G255" s="792" t="s">
        <v>785</v>
      </c>
      <c r="H255" s="808">
        <v>43790</v>
      </c>
      <c r="I255" s="792"/>
      <c r="J255" s="771"/>
    </row>
    <row r="256" spans="1:10" ht="22.5" x14ac:dyDescent="0.2">
      <c r="A256" s="790" t="s">
        <v>835</v>
      </c>
      <c r="B256" s="792" t="s">
        <v>794</v>
      </c>
      <c r="C256" s="792"/>
      <c r="D256" s="792" t="s">
        <v>836</v>
      </c>
      <c r="E256" s="789">
        <v>95889.41</v>
      </c>
      <c r="F256" s="790" t="s">
        <v>837</v>
      </c>
      <c r="G256" s="792" t="s">
        <v>714</v>
      </c>
      <c r="H256" s="808">
        <v>43788</v>
      </c>
      <c r="I256" s="792"/>
      <c r="J256" s="771"/>
    </row>
    <row r="257" spans="1:10" ht="33.75" x14ac:dyDescent="0.2">
      <c r="A257" s="790" t="s">
        <v>838</v>
      </c>
      <c r="B257" s="792" t="s">
        <v>768</v>
      </c>
      <c r="C257" s="792"/>
      <c r="D257" s="792" t="s">
        <v>839</v>
      </c>
      <c r="E257" s="789">
        <v>1906524.5</v>
      </c>
      <c r="F257" s="790" t="s">
        <v>823</v>
      </c>
      <c r="G257" s="792" t="s">
        <v>785</v>
      </c>
      <c r="H257" s="808">
        <v>43810</v>
      </c>
      <c r="I257" s="792"/>
      <c r="J257" s="771"/>
    </row>
    <row r="258" spans="1:10" ht="33.75" x14ac:dyDescent="0.2">
      <c r="A258" s="790" t="s">
        <v>840</v>
      </c>
      <c r="B258" s="792" t="s">
        <v>794</v>
      </c>
      <c r="C258" s="792"/>
      <c r="D258" s="792" t="s">
        <v>841</v>
      </c>
      <c r="E258" s="789">
        <v>104976</v>
      </c>
      <c r="F258" s="790" t="s">
        <v>842</v>
      </c>
      <c r="G258" s="792" t="s">
        <v>714</v>
      </c>
      <c r="H258" s="808">
        <v>43790</v>
      </c>
      <c r="I258" s="792"/>
      <c r="J258" s="771"/>
    </row>
    <row r="259" spans="1:10" ht="33.75" x14ac:dyDescent="0.2">
      <c r="A259" s="790" t="s">
        <v>697</v>
      </c>
      <c r="B259" s="792" t="s">
        <v>794</v>
      </c>
      <c r="C259" s="792"/>
      <c r="D259" s="792" t="s">
        <v>843</v>
      </c>
      <c r="E259" s="789">
        <v>454899.06</v>
      </c>
      <c r="F259" s="790" t="s">
        <v>844</v>
      </c>
      <c r="G259" s="792" t="s">
        <v>714</v>
      </c>
      <c r="H259" s="808">
        <v>43810</v>
      </c>
      <c r="I259" s="792"/>
      <c r="J259" s="771"/>
    </row>
    <row r="260" spans="1:10" ht="22.5" x14ac:dyDescent="0.2">
      <c r="A260" s="790" t="s">
        <v>845</v>
      </c>
      <c r="B260" s="792" t="s">
        <v>794</v>
      </c>
      <c r="C260" s="792"/>
      <c r="D260" s="792" t="s">
        <v>846</v>
      </c>
      <c r="E260" s="789">
        <v>112000</v>
      </c>
      <c r="F260" s="790" t="s">
        <v>847</v>
      </c>
      <c r="G260" s="792" t="s">
        <v>785</v>
      </c>
      <c r="H260" s="808">
        <v>43787</v>
      </c>
      <c r="I260" s="792"/>
      <c r="J260" s="771"/>
    </row>
    <row r="261" spans="1:10" ht="22.5" x14ac:dyDescent="0.2">
      <c r="A261" s="790" t="s">
        <v>848</v>
      </c>
      <c r="B261" s="792" t="s">
        <v>794</v>
      </c>
      <c r="C261" s="792"/>
      <c r="D261" s="792" t="s">
        <v>849</v>
      </c>
      <c r="E261" s="789">
        <v>240000</v>
      </c>
      <c r="F261" s="790" t="s">
        <v>850</v>
      </c>
      <c r="G261" s="792" t="s">
        <v>714</v>
      </c>
      <c r="H261" s="808">
        <v>43775</v>
      </c>
      <c r="I261" s="792"/>
      <c r="J261" s="771"/>
    </row>
    <row r="262" spans="1:10" ht="56.25" x14ac:dyDescent="0.2">
      <c r="A262" s="790" t="s">
        <v>851</v>
      </c>
      <c r="B262" s="792" t="s">
        <v>794</v>
      </c>
      <c r="C262" s="792"/>
      <c r="D262" s="792" t="s">
        <v>852</v>
      </c>
      <c r="E262" s="789">
        <v>149040</v>
      </c>
      <c r="F262" s="790" t="s">
        <v>853</v>
      </c>
      <c r="G262" s="792" t="s">
        <v>785</v>
      </c>
      <c r="H262" s="808">
        <v>43755</v>
      </c>
      <c r="I262" s="792"/>
      <c r="J262" s="771"/>
    </row>
    <row r="263" spans="1:10" ht="22.5" x14ac:dyDescent="0.2">
      <c r="A263" s="790" t="s">
        <v>854</v>
      </c>
      <c r="B263" s="792" t="s">
        <v>754</v>
      </c>
      <c r="C263" s="792"/>
      <c r="D263" s="792" t="s">
        <v>855</v>
      </c>
      <c r="E263" s="789">
        <v>268560</v>
      </c>
      <c r="F263" s="790" t="s">
        <v>856</v>
      </c>
      <c r="G263" s="792" t="s">
        <v>714</v>
      </c>
      <c r="H263" s="808">
        <v>43824</v>
      </c>
      <c r="I263" s="792" t="s">
        <v>820</v>
      </c>
      <c r="J263" s="771"/>
    </row>
    <row r="264" spans="1:10" ht="22.5" x14ac:dyDescent="0.2">
      <c r="A264" s="790" t="s">
        <v>857</v>
      </c>
      <c r="B264" s="792" t="s">
        <v>754</v>
      </c>
      <c r="C264" s="792"/>
      <c r="D264" s="792" t="s">
        <v>858</v>
      </c>
      <c r="E264" s="789">
        <v>78000</v>
      </c>
      <c r="F264" s="790" t="s">
        <v>859</v>
      </c>
      <c r="G264" s="792" t="s">
        <v>714</v>
      </c>
      <c r="H264" s="808">
        <v>43731</v>
      </c>
      <c r="I264" s="792" t="s">
        <v>820</v>
      </c>
      <c r="J264" s="771"/>
    </row>
    <row r="265" spans="1:10" ht="22.5" x14ac:dyDescent="0.2">
      <c r="A265" s="790" t="s">
        <v>860</v>
      </c>
      <c r="B265" s="792" t="s">
        <v>794</v>
      </c>
      <c r="C265" s="792"/>
      <c r="D265" s="792" t="s">
        <v>861</v>
      </c>
      <c r="E265" s="789">
        <v>114480</v>
      </c>
      <c r="F265" s="790" t="s">
        <v>862</v>
      </c>
      <c r="G265" s="792" t="s">
        <v>785</v>
      </c>
      <c r="H265" s="808">
        <v>43756</v>
      </c>
      <c r="I265" s="792" t="s">
        <v>863</v>
      </c>
      <c r="J265" s="771"/>
    </row>
    <row r="266" spans="1:10" ht="78.75" x14ac:dyDescent="0.2">
      <c r="A266" s="790" t="s">
        <v>864</v>
      </c>
      <c r="B266" s="792" t="s">
        <v>818</v>
      </c>
      <c r="C266" s="792"/>
      <c r="D266" s="792" t="s">
        <v>858</v>
      </c>
      <c r="E266" s="789">
        <v>491545.62</v>
      </c>
      <c r="F266" s="790" t="s">
        <v>865</v>
      </c>
      <c r="G266" s="792" t="s">
        <v>714</v>
      </c>
      <c r="H266" s="808">
        <v>43787</v>
      </c>
      <c r="I266" s="792" t="s">
        <v>820</v>
      </c>
      <c r="J266" s="771"/>
    </row>
    <row r="267" spans="1:10" ht="45" x14ac:dyDescent="0.2">
      <c r="A267" s="790" t="s">
        <v>866</v>
      </c>
      <c r="B267" s="792" t="s">
        <v>794</v>
      </c>
      <c r="C267" s="792"/>
      <c r="D267" s="792" t="s">
        <v>867</v>
      </c>
      <c r="E267" s="789">
        <v>97200</v>
      </c>
      <c r="F267" s="790" t="s">
        <v>868</v>
      </c>
      <c r="G267" s="792" t="s">
        <v>785</v>
      </c>
      <c r="H267" s="808">
        <v>43752</v>
      </c>
      <c r="I267" s="792" t="s">
        <v>863</v>
      </c>
      <c r="J267" s="771"/>
    </row>
    <row r="268" spans="1:10" ht="45" x14ac:dyDescent="0.2">
      <c r="A268" s="790" t="s">
        <v>869</v>
      </c>
      <c r="B268" s="792" t="s">
        <v>794</v>
      </c>
      <c r="C268" s="792"/>
      <c r="D268" s="792" t="s">
        <v>870</v>
      </c>
      <c r="E268" s="789">
        <v>89600</v>
      </c>
      <c r="F268" s="790" t="s">
        <v>871</v>
      </c>
      <c r="G268" s="792" t="s">
        <v>785</v>
      </c>
      <c r="H268" s="808">
        <v>43749</v>
      </c>
      <c r="I268" s="792" t="s">
        <v>872</v>
      </c>
      <c r="J268" s="771"/>
    </row>
    <row r="269" spans="1:10" ht="22.5" x14ac:dyDescent="0.2">
      <c r="A269" s="790" t="s">
        <v>873</v>
      </c>
      <c r="B269" s="792" t="s">
        <v>794</v>
      </c>
      <c r="C269" s="792"/>
      <c r="D269" s="792" t="s">
        <v>874</v>
      </c>
      <c r="E269" s="789">
        <v>47600</v>
      </c>
      <c r="F269" s="790" t="s">
        <v>875</v>
      </c>
      <c r="G269" s="792" t="s">
        <v>785</v>
      </c>
      <c r="H269" s="808">
        <v>43740</v>
      </c>
      <c r="I269" s="792" t="s">
        <v>876</v>
      </c>
      <c r="J269" s="771"/>
    </row>
    <row r="270" spans="1:10" ht="22.5" x14ac:dyDescent="0.2">
      <c r="A270" s="790" t="s">
        <v>877</v>
      </c>
      <c r="B270" s="792" t="s">
        <v>794</v>
      </c>
      <c r="C270" s="792"/>
      <c r="D270" s="792" t="s">
        <v>878</v>
      </c>
      <c r="E270" s="789">
        <v>255000</v>
      </c>
      <c r="F270" s="790" t="s">
        <v>879</v>
      </c>
      <c r="G270" s="792" t="s">
        <v>785</v>
      </c>
      <c r="H270" s="808">
        <v>43742</v>
      </c>
      <c r="I270" s="792" t="s">
        <v>876</v>
      </c>
      <c r="J270" s="771"/>
    </row>
    <row r="271" spans="1:10" ht="22.5" x14ac:dyDescent="0.2">
      <c r="A271" s="790" t="s">
        <v>880</v>
      </c>
      <c r="B271" s="792" t="s">
        <v>794</v>
      </c>
      <c r="C271" s="792"/>
      <c r="D271" s="792" t="s">
        <v>881</v>
      </c>
      <c r="E271" s="789">
        <v>199999</v>
      </c>
      <c r="F271" s="790" t="s">
        <v>882</v>
      </c>
      <c r="G271" s="792" t="s">
        <v>785</v>
      </c>
      <c r="H271" s="808">
        <v>43748</v>
      </c>
      <c r="I271" s="792" t="s">
        <v>872</v>
      </c>
      <c r="J271" s="771"/>
    </row>
    <row r="272" spans="1:10" ht="33.75" x14ac:dyDescent="0.2">
      <c r="A272" s="790" t="s">
        <v>883</v>
      </c>
      <c r="B272" s="792" t="s">
        <v>794</v>
      </c>
      <c r="C272" s="792"/>
      <c r="D272" s="792" t="s">
        <v>884</v>
      </c>
      <c r="E272" s="789">
        <v>99000</v>
      </c>
      <c r="F272" s="790" t="s">
        <v>814</v>
      </c>
      <c r="G272" s="792" t="s">
        <v>785</v>
      </c>
      <c r="H272" s="808">
        <v>43742</v>
      </c>
      <c r="I272" s="792" t="s">
        <v>885</v>
      </c>
      <c r="J272" s="771"/>
    </row>
    <row r="273" spans="1:10" ht="33.75" x14ac:dyDescent="0.2">
      <c r="A273" s="790" t="s">
        <v>886</v>
      </c>
      <c r="B273" s="792" t="s">
        <v>794</v>
      </c>
      <c r="C273" s="792"/>
      <c r="D273" s="792" t="s">
        <v>887</v>
      </c>
      <c r="E273" s="789">
        <v>102133.6</v>
      </c>
      <c r="F273" s="790" t="s">
        <v>888</v>
      </c>
      <c r="G273" s="792" t="s">
        <v>785</v>
      </c>
      <c r="H273" s="808">
        <v>43777</v>
      </c>
      <c r="I273" s="792" t="s">
        <v>889</v>
      </c>
      <c r="J273" s="771"/>
    </row>
    <row r="274" spans="1:10" ht="22.5" x14ac:dyDescent="0.2">
      <c r="A274" s="790" t="s">
        <v>890</v>
      </c>
      <c r="B274" s="792" t="s">
        <v>768</v>
      </c>
      <c r="C274" s="792"/>
      <c r="D274" s="792" t="s">
        <v>891</v>
      </c>
      <c r="E274" s="789">
        <v>221700</v>
      </c>
      <c r="F274" s="790" t="s">
        <v>892</v>
      </c>
      <c r="G274" s="792" t="s">
        <v>785</v>
      </c>
      <c r="H274" s="808">
        <v>43766</v>
      </c>
      <c r="I274" s="792" t="s">
        <v>893</v>
      </c>
      <c r="J274" s="771"/>
    </row>
    <row r="275" spans="1:10" ht="56.25" x14ac:dyDescent="0.2">
      <c r="A275" s="790" t="s">
        <v>894</v>
      </c>
      <c r="B275" s="792" t="s">
        <v>768</v>
      </c>
      <c r="C275" s="792"/>
      <c r="D275" s="792" t="s">
        <v>895</v>
      </c>
      <c r="E275" s="789">
        <v>213300</v>
      </c>
      <c r="F275" s="790" t="s">
        <v>896</v>
      </c>
      <c r="G275" s="792" t="s">
        <v>785</v>
      </c>
      <c r="H275" s="808">
        <v>43791</v>
      </c>
      <c r="I275" s="792" t="s">
        <v>893</v>
      </c>
      <c r="J275" s="771"/>
    </row>
    <row r="276" spans="1:10" ht="22.5" x14ac:dyDescent="0.2">
      <c r="A276" s="790" t="s">
        <v>897</v>
      </c>
      <c r="B276" s="792" t="s">
        <v>768</v>
      </c>
      <c r="C276" s="792"/>
      <c r="D276" s="792" t="s">
        <v>898</v>
      </c>
      <c r="E276" s="789">
        <v>339999.9</v>
      </c>
      <c r="F276" s="790" t="s">
        <v>756</v>
      </c>
      <c r="G276" s="792" t="s">
        <v>785</v>
      </c>
      <c r="H276" s="808">
        <v>43796</v>
      </c>
      <c r="I276" s="792" t="s">
        <v>893</v>
      </c>
      <c r="J276" s="771"/>
    </row>
    <row r="277" spans="1:10" ht="33.75" x14ac:dyDescent="0.2">
      <c r="A277" s="790" t="s">
        <v>899</v>
      </c>
      <c r="B277" s="792" t="s">
        <v>794</v>
      </c>
      <c r="C277" s="792"/>
      <c r="D277" s="792" t="s">
        <v>900</v>
      </c>
      <c r="E277" s="789">
        <v>37200</v>
      </c>
      <c r="F277" s="790" t="s">
        <v>901</v>
      </c>
      <c r="G277" s="792" t="s">
        <v>785</v>
      </c>
      <c r="H277" s="808">
        <v>43740</v>
      </c>
      <c r="I277" s="792" t="s">
        <v>902</v>
      </c>
      <c r="J277" s="771"/>
    </row>
    <row r="278" spans="1:10" ht="33.75" x14ac:dyDescent="0.2">
      <c r="A278" s="790" t="s">
        <v>903</v>
      </c>
      <c r="B278" s="792" t="s">
        <v>794</v>
      </c>
      <c r="C278" s="792"/>
      <c r="D278" s="792" t="s">
        <v>904</v>
      </c>
      <c r="E278" s="789">
        <v>75350</v>
      </c>
      <c r="F278" s="790" t="s">
        <v>905</v>
      </c>
      <c r="G278" s="792" t="s">
        <v>785</v>
      </c>
      <c r="H278" s="808">
        <v>43733</v>
      </c>
      <c r="I278" s="792" t="s">
        <v>906</v>
      </c>
      <c r="J278" s="771"/>
    </row>
    <row r="279" spans="1:10" ht="45" x14ac:dyDescent="0.2">
      <c r="A279" s="790" t="s">
        <v>907</v>
      </c>
      <c r="B279" s="792" t="s">
        <v>794</v>
      </c>
      <c r="C279" s="792"/>
      <c r="D279" s="792" t="s">
        <v>908</v>
      </c>
      <c r="E279" s="789">
        <v>281808</v>
      </c>
      <c r="F279" s="790" t="s">
        <v>909</v>
      </c>
      <c r="G279" s="792" t="s">
        <v>785</v>
      </c>
      <c r="H279" s="808">
        <v>43740</v>
      </c>
      <c r="I279" s="792" t="s">
        <v>893</v>
      </c>
      <c r="J279" s="771"/>
    </row>
    <row r="280" spans="1:10" ht="22.5" x14ac:dyDescent="0.2">
      <c r="A280" s="790" t="s">
        <v>910</v>
      </c>
      <c r="B280" s="792" t="s">
        <v>794</v>
      </c>
      <c r="C280" s="792"/>
      <c r="D280" s="792" t="s">
        <v>911</v>
      </c>
      <c r="E280" s="789">
        <v>120000</v>
      </c>
      <c r="F280" s="790" t="s">
        <v>912</v>
      </c>
      <c r="G280" s="792" t="s">
        <v>785</v>
      </c>
      <c r="H280" s="808">
        <v>43727</v>
      </c>
      <c r="I280" s="792" t="s">
        <v>801</v>
      </c>
      <c r="J280" s="771"/>
    </row>
    <row r="281" spans="1:10" ht="22.5" x14ac:dyDescent="0.2">
      <c r="A281" s="938" t="s">
        <v>913</v>
      </c>
      <c r="B281" s="941" t="s">
        <v>768</v>
      </c>
      <c r="C281" s="941"/>
      <c r="D281" s="941" t="s">
        <v>914</v>
      </c>
      <c r="E281" s="789">
        <v>329780</v>
      </c>
      <c r="F281" s="790" t="s">
        <v>756</v>
      </c>
      <c r="G281" s="792" t="s">
        <v>785</v>
      </c>
      <c r="H281" s="808">
        <v>43720</v>
      </c>
      <c r="I281" s="792" t="s">
        <v>915</v>
      </c>
      <c r="J281" s="771"/>
    </row>
    <row r="282" spans="1:10" ht="22.5" x14ac:dyDescent="0.2">
      <c r="A282" s="938"/>
      <c r="B282" s="941"/>
      <c r="C282" s="941"/>
      <c r="D282" s="941"/>
      <c r="E282" s="789">
        <v>263585</v>
      </c>
      <c r="F282" s="790" t="s">
        <v>916</v>
      </c>
      <c r="G282" s="792"/>
      <c r="H282" s="808">
        <v>43721</v>
      </c>
      <c r="I282" s="792" t="s">
        <v>915</v>
      </c>
      <c r="J282" s="771"/>
    </row>
    <row r="283" spans="1:10" ht="33.75" x14ac:dyDescent="0.2">
      <c r="A283" s="938"/>
      <c r="B283" s="941"/>
      <c r="C283" s="941"/>
      <c r="D283" s="941"/>
      <c r="E283" s="789">
        <v>268180</v>
      </c>
      <c r="F283" s="790" t="s">
        <v>814</v>
      </c>
      <c r="G283" s="792"/>
      <c r="H283" s="808">
        <v>43721</v>
      </c>
      <c r="I283" s="792" t="s">
        <v>915</v>
      </c>
      <c r="J283" s="771"/>
    </row>
    <row r="284" spans="1:10" ht="33.75" x14ac:dyDescent="0.2">
      <c r="A284" s="938"/>
      <c r="B284" s="941"/>
      <c r="C284" s="941"/>
      <c r="D284" s="941"/>
      <c r="E284" s="789">
        <v>189450</v>
      </c>
      <c r="F284" s="790" t="s">
        <v>823</v>
      </c>
      <c r="G284" s="792"/>
      <c r="H284" s="808">
        <v>43721</v>
      </c>
      <c r="I284" s="792" t="s">
        <v>915</v>
      </c>
      <c r="J284" s="771"/>
    </row>
    <row r="285" spans="1:10" ht="22.5" x14ac:dyDescent="0.2">
      <c r="A285" s="790" t="s">
        <v>917</v>
      </c>
      <c r="B285" s="792" t="s">
        <v>794</v>
      </c>
      <c r="C285" s="792"/>
      <c r="D285" s="792" t="s">
        <v>918</v>
      </c>
      <c r="E285" s="789">
        <v>99900</v>
      </c>
      <c r="F285" s="790" t="s">
        <v>919</v>
      </c>
      <c r="G285" s="792" t="s">
        <v>785</v>
      </c>
      <c r="H285" s="808">
        <v>43724</v>
      </c>
      <c r="I285" s="792" t="s">
        <v>920</v>
      </c>
      <c r="J285" s="771"/>
    </row>
    <row r="286" spans="1:10" ht="22.5" x14ac:dyDescent="0.2">
      <c r="A286" s="938" t="s">
        <v>921</v>
      </c>
      <c r="B286" s="941" t="s">
        <v>794</v>
      </c>
      <c r="C286" s="941"/>
      <c r="D286" s="941" t="s">
        <v>922</v>
      </c>
      <c r="E286" s="789">
        <v>36999</v>
      </c>
      <c r="F286" s="790" t="s">
        <v>923</v>
      </c>
      <c r="G286" s="792" t="s">
        <v>785</v>
      </c>
      <c r="H286" s="808">
        <v>43728</v>
      </c>
      <c r="I286" s="792" t="s">
        <v>872</v>
      </c>
      <c r="J286" s="771"/>
    </row>
    <row r="287" spans="1:10" ht="22.5" x14ac:dyDescent="0.2">
      <c r="A287" s="938"/>
      <c r="B287" s="941"/>
      <c r="C287" s="941"/>
      <c r="D287" s="941"/>
      <c r="E287" s="789">
        <v>64457.4</v>
      </c>
      <c r="F287" s="790" t="s">
        <v>796</v>
      </c>
      <c r="G287" s="792"/>
      <c r="H287" s="808">
        <v>43728</v>
      </c>
      <c r="I287" s="792" t="s">
        <v>872</v>
      </c>
      <c r="J287" s="771"/>
    </row>
    <row r="288" spans="1:10" ht="22.5" x14ac:dyDescent="0.2">
      <c r="A288" s="790" t="s">
        <v>924</v>
      </c>
      <c r="B288" s="792" t="s">
        <v>794</v>
      </c>
      <c r="C288" s="792"/>
      <c r="D288" s="792" t="s">
        <v>925</v>
      </c>
      <c r="E288" s="789">
        <v>174232</v>
      </c>
      <c r="F288" s="790" t="s">
        <v>926</v>
      </c>
      <c r="G288" s="792" t="s">
        <v>785</v>
      </c>
      <c r="H288" s="808">
        <v>43738</v>
      </c>
      <c r="I288" s="792" t="s">
        <v>872</v>
      </c>
      <c r="J288" s="771"/>
    </row>
    <row r="289" spans="1:10" ht="22.5" x14ac:dyDescent="0.2">
      <c r="A289" s="790" t="s">
        <v>927</v>
      </c>
      <c r="B289" s="792" t="s">
        <v>794</v>
      </c>
      <c r="C289" s="792"/>
      <c r="D289" s="792" t="s">
        <v>928</v>
      </c>
      <c r="E289" s="789">
        <v>37000</v>
      </c>
      <c r="F289" s="790" t="s">
        <v>929</v>
      </c>
      <c r="G289" s="792" t="s">
        <v>785</v>
      </c>
      <c r="H289" s="808">
        <v>43741</v>
      </c>
      <c r="I289" s="792" t="s">
        <v>872</v>
      </c>
      <c r="J289" s="771"/>
    </row>
    <row r="290" spans="1:10" ht="33.75" x14ac:dyDescent="0.2">
      <c r="A290" s="790" t="s">
        <v>930</v>
      </c>
      <c r="B290" s="792" t="s">
        <v>794</v>
      </c>
      <c r="C290" s="792"/>
      <c r="D290" s="792" t="s">
        <v>931</v>
      </c>
      <c r="E290" s="789">
        <v>267500</v>
      </c>
      <c r="F290" s="790" t="s">
        <v>823</v>
      </c>
      <c r="G290" s="792" t="s">
        <v>785</v>
      </c>
      <c r="H290" s="808">
        <v>43752</v>
      </c>
      <c r="I290" s="792" t="s">
        <v>893</v>
      </c>
      <c r="J290" s="771"/>
    </row>
    <row r="291" spans="1:10" ht="22.5" x14ac:dyDescent="0.2">
      <c r="A291" s="790" t="s">
        <v>932</v>
      </c>
      <c r="B291" s="792" t="s">
        <v>794</v>
      </c>
      <c r="C291" s="792"/>
      <c r="D291" s="792" t="s">
        <v>933</v>
      </c>
      <c r="E291" s="789">
        <v>247972.5</v>
      </c>
      <c r="F291" s="790" t="s">
        <v>796</v>
      </c>
      <c r="G291" s="792" t="s">
        <v>785</v>
      </c>
      <c r="H291" s="808">
        <v>43752</v>
      </c>
      <c r="I291" s="792" t="s">
        <v>893</v>
      </c>
      <c r="J291" s="771"/>
    </row>
    <row r="292" spans="1:10" ht="22.5" x14ac:dyDescent="0.2">
      <c r="A292" s="938" t="s">
        <v>934</v>
      </c>
      <c r="B292" s="941" t="s">
        <v>794</v>
      </c>
      <c r="C292" s="941"/>
      <c r="D292" s="941" t="s">
        <v>935</v>
      </c>
      <c r="E292" s="789">
        <v>126000</v>
      </c>
      <c r="F292" s="790" t="s">
        <v>936</v>
      </c>
      <c r="G292" s="792" t="s">
        <v>785</v>
      </c>
      <c r="H292" s="808">
        <v>43732</v>
      </c>
      <c r="I292" s="792" t="s">
        <v>937</v>
      </c>
      <c r="J292" s="771"/>
    </row>
    <row r="293" spans="1:10" ht="22.5" x14ac:dyDescent="0.2">
      <c r="A293" s="938"/>
      <c r="B293" s="941"/>
      <c r="C293" s="941"/>
      <c r="D293" s="941"/>
      <c r="E293" s="789">
        <v>291250</v>
      </c>
      <c r="F293" s="790" t="s">
        <v>938</v>
      </c>
      <c r="G293" s="792"/>
      <c r="H293" s="808">
        <v>43738</v>
      </c>
      <c r="I293" s="792" t="s">
        <v>939</v>
      </c>
      <c r="J293" s="771"/>
    </row>
    <row r="294" spans="1:10" ht="33.75" x14ac:dyDescent="0.2">
      <c r="A294" s="790" t="s">
        <v>940</v>
      </c>
      <c r="B294" s="792" t="s">
        <v>794</v>
      </c>
      <c r="C294" s="792"/>
      <c r="D294" s="792" t="s">
        <v>941</v>
      </c>
      <c r="E294" s="789">
        <v>890611.8</v>
      </c>
      <c r="F294" s="790" t="s">
        <v>942</v>
      </c>
      <c r="G294" s="792" t="s">
        <v>714</v>
      </c>
      <c r="H294" s="808">
        <v>43705</v>
      </c>
      <c r="I294" s="792" t="s">
        <v>820</v>
      </c>
      <c r="J294" s="771"/>
    </row>
    <row r="295" spans="1:10" ht="22.5" x14ac:dyDescent="0.2">
      <c r="A295" s="790" t="s">
        <v>943</v>
      </c>
      <c r="B295" s="792" t="s">
        <v>794</v>
      </c>
      <c r="C295" s="792"/>
      <c r="D295" s="792" t="s">
        <v>944</v>
      </c>
      <c r="E295" s="789">
        <v>287458</v>
      </c>
      <c r="F295" s="790" t="s">
        <v>945</v>
      </c>
      <c r="G295" s="792" t="s">
        <v>714</v>
      </c>
      <c r="H295" s="808">
        <v>43731</v>
      </c>
      <c r="I295" s="792" t="s">
        <v>820</v>
      </c>
      <c r="J295" s="771"/>
    </row>
    <row r="296" spans="1:10" ht="22.5" x14ac:dyDescent="0.2">
      <c r="A296" s="938" t="s">
        <v>946</v>
      </c>
      <c r="B296" s="941" t="s">
        <v>794</v>
      </c>
      <c r="C296" s="941"/>
      <c r="D296" s="941" t="s">
        <v>947</v>
      </c>
      <c r="E296" s="789">
        <v>33558</v>
      </c>
      <c r="F296" s="790" t="s">
        <v>948</v>
      </c>
      <c r="G296" s="792" t="s">
        <v>785</v>
      </c>
      <c r="H296" s="808">
        <v>43720</v>
      </c>
      <c r="I296" s="792" t="s">
        <v>915</v>
      </c>
      <c r="J296" s="771"/>
    </row>
    <row r="297" spans="1:10" ht="22.5" x14ac:dyDescent="0.2">
      <c r="A297" s="938"/>
      <c r="B297" s="941"/>
      <c r="C297" s="941"/>
      <c r="D297" s="941"/>
      <c r="E297" s="789">
        <v>105968.64</v>
      </c>
      <c r="F297" s="790" t="s">
        <v>949</v>
      </c>
      <c r="G297" s="792"/>
      <c r="H297" s="808">
        <v>43721</v>
      </c>
      <c r="I297" s="792" t="s">
        <v>915</v>
      </c>
      <c r="J297" s="771"/>
    </row>
    <row r="298" spans="1:10" ht="33.75" x14ac:dyDescent="0.2">
      <c r="A298" s="790" t="s">
        <v>950</v>
      </c>
      <c r="B298" s="792" t="s">
        <v>768</v>
      </c>
      <c r="C298" s="792"/>
      <c r="D298" s="792" t="s">
        <v>951</v>
      </c>
      <c r="E298" s="789">
        <v>415000</v>
      </c>
      <c r="F298" s="790" t="s">
        <v>823</v>
      </c>
      <c r="G298" s="792" t="s">
        <v>785</v>
      </c>
      <c r="H298" s="808">
        <v>43747</v>
      </c>
      <c r="I298" s="792" t="s">
        <v>952</v>
      </c>
      <c r="J298" s="771"/>
    </row>
    <row r="299" spans="1:10" ht="33.75" x14ac:dyDescent="0.2">
      <c r="A299" s="790" t="s">
        <v>953</v>
      </c>
      <c r="B299" s="792" t="s">
        <v>794</v>
      </c>
      <c r="C299" s="792"/>
      <c r="D299" s="792" t="s">
        <v>954</v>
      </c>
      <c r="E299" s="789">
        <v>58425</v>
      </c>
      <c r="F299" s="790" t="s">
        <v>955</v>
      </c>
      <c r="G299" s="792" t="s">
        <v>785</v>
      </c>
      <c r="H299" s="808">
        <v>43724</v>
      </c>
      <c r="I299" s="792" t="s">
        <v>956</v>
      </c>
      <c r="J299" s="771"/>
    </row>
    <row r="300" spans="1:10" ht="22.5" x14ac:dyDescent="0.2">
      <c r="A300" s="790" t="s">
        <v>957</v>
      </c>
      <c r="B300" s="792" t="s">
        <v>794</v>
      </c>
      <c r="C300" s="792"/>
      <c r="D300" s="792" t="s">
        <v>839</v>
      </c>
      <c r="E300" s="789">
        <v>146000</v>
      </c>
      <c r="F300" s="790" t="s">
        <v>958</v>
      </c>
      <c r="G300" s="792" t="s">
        <v>785</v>
      </c>
      <c r="H300" s="808">
        <v>43698</v>
      </c>
      <c r="I300" s="792" t="s">
        <v>956</v>
      </c>
      <c r="J300" s="771"/>
    </row>
    <row r="301" spans="1:10" ht="22.5" x14ac:dyDescent="0.2">
      <c r="A301" s="790" t="s">
        <v>959</v>
      </c>
      <c r="B301" s="792" t="s">
        <v>794</v>
      </c>
      <c r="C301" s="792"/>
      <c r="D301" s="792" t="s">
        <v>895</v>
      </c>
      <c r="E301" s="789">
        <v>71760</v>
      </c>
      <c r="F301" s="790" t="s">
        <v>960</v>
      </c>
      <c r="G301" s="792" t="s">
        <v>785</v>
      </c>
      <c r="H301" s="808">
        <v>43698</v>
      </c>
      <c r="I301" s="792" t="s">
        <v>893</v>
      </c>
      <c r="J301" s="771"/>
    </row>
    <row r="302" spans="1:10" ht="33.75" x14ac:dyDescent="0.2">
      <c r="A302" s="790" t="s">
        <v>961</v>
      </c>
      <c r="B302" s="792" t="s">
        <v>794</v>
      </c>
      <c r="C302" s="792"/>
      <c r="D302" s="792" t="s">
        <v>891</v>
      </c>
      <c r="E302" s="789">
        <v>75000</v>
      </c>
      <c r="F302" s="790" t="s">
        <v>823</v>
      </c>
      <c r="G302" s="792" t="s">
        <v>785</v>
      </c>
      <c r="H302" s="808">
        <v>43684</v>
      </c>
      <c r="I302" s="792" t="s">
        <v>885</v>
      </c>
      <c r="J302" s="771"/>
    </row>
    <row r="303" spans="1:10" ht="22.5" x14ac:dyDescent="0.2">
      <c r="A303" s="790" t="s">
        <v>962</v>
      </c>
      <c r="B303" s="792" t="s">
        <v>768</v>
      </c>
      <c r="C303" s="792"/>
      <c r="D303" s="792" t="s">
        <v>963</v>
      </c>
      <c r="E303" s="789">
        <v>270000</v>
      </c>
      <c r="F303" s="790" t="s">
        <v>964</v>
      </c>
      <c r="G303" s="792" t="s">
        <v>785</v>
      </c>
      <c r="H303" s="808">
        <v>43650</v>
      </c>
      <c r="I303" s="792" t="s">
        <v>893</v>
      </c>
      <c r="J303" s="771"/>
    </row>
    <row r="304" spans="1:10" ht="45" x14ac:dyDescent="0.2">
      <c r="A304" s="790" t="s">
        <v>965</v>
      </c>
      <c r="B304" s="792" t="s">
        <v>768</v>
      </c>
      <c r="C304" s="792"/>
      <c r="D304" s="792" t="s">
        <v>858</v>
      </c>
      <c r="E304" s="789">
        <v>348750</v>
      </c>
      <c r="F304" s="790" t="s">
        <v>966</v>
      </c>
      <c r="G304" s="792" t="s">
        <v>785</v>
      </c>
      <c r="H304" s="808">
        <v>43658</v>
      </c>
      <c r="I304" s="792" t="s">
        <v>915</v>
      </c>
      <c r="J304" s="771"/>
    </row>
    <row r="305" spans="1:10" ht="22.5" x14ac:dyDescent="0.2">
      <c r="A305" s="790" t="s">
        <v>967</v>
      </c>
      <c r="B305" s="792" t="s">
        <v>794</v>
      </c>
      <c r="C305" s="792"/>
      <c r="D305" s="792" t="s">
        <v>858</v>
      </c>
      <c r="E305" s="789">
        <v>138500</v>
      </c>
      <c r="F305" s="790" t="s">
        <v>968</v>
      </c>
      <c r="G305" s="792" t="s">
        <v>785</v>
      </c>
      <c r="H305" s="808">
        <v>43614</v>
      </c>
      <c r="I305" s="792" t="s">
        <v>969</v>
      </c>
      <c r="J305" s="771"/>
    </row>
    <row r="306" spans="1:10" ht="22.5" x14ac:dyDescent="0.2">
      <c r="A306" s="790" t="s">
        <v>970</v>
      </c>
      <c r="B306" s="792" t="s">
        <v>768</v>
      </c>
      <c r="C306" s="792"/>
      <c r="D306" s="792" t="s">
        <v>807</v>
      </c>
      <c r="E306" s="789">
        <v>176700</v>
      </c>
      <c r="F306" s="790" t="s">
        <v>971</v>
      </c>
      <c r="G306" s="792" t="s">
        <v>785</v>
      </c>
      <c r="H306" s="808">
        <v>43626</v>
      </c>
      <c r="I306" s="792" t="s">
        <v>972</v>
      </c>
      <c r="J306" s="771"/>
    </row>
    <row r="307" spans="1:10" ht="33.75" x14ac:dyDescent="0.2">
      <c r="A307" s="790" t="s">
        <v>973</v>
      </c>
      <c r="B307" s="792" t="s">
        <v>768</v>
      </c>
      <c r="C307" s="792"/>
      <c r="D307" s="792" t="s">
        <v>783</v>
      </c>
      <c r="E307" s="789">
        <v>576630</v>
      </c>
      <c r="F307" s="790" t="s">
        <v>814</v>
      </c>
      <c r="G307" s="792" t="s">
        <v>785</v>
      </c>
      <c r="H307" s="808">
        <v>43683</v>
      </c>
      <c r="I307" s="792" t="s">
        <v>956</v>
      </c>
      <c r="J307" s="771"/>
    </row>
    <row r="308" spans="1:10" ht="22.5" x14ac:dyDescent="0.2">
      <c r="A308" s="790" t="s">
        <v>974</v>
      </c>
      <c r="B308" s="792" t="s">
        <v>794</v>
      </c>
      <c r="C308" s="792"/>
      <c r="D308" s="792" t="s">
        <v>975</v>
      </c>
      <c r="E308" s="789">
        <v>134500</v>
      </c>
      <c r="F308" s="790" t="s">
        <v>976</v>
      </c>
      <c r="G308" s="792" t="s">
        <v>785</v>
      </c>
      <c r="H308" s="808">
        <v>43621</v>
      </c>
      <c r="I308" s="792" t="s">
        <v>972</v>
      </c>
      <c r="J308" s="771"/>
    </row>
    <row r="309" spans="1:10" ht="33.75" x14ac:dyDescent="0.2">
      <c r="A309" s="790" t="s">
        <v>977</v>
      </c>
      <c r="B309" s="792" t="s">
        <v>794</v>
      </c>
      <c r="C309" s="792"/>
      <c r="D309" s="792" t="s">
        <v>951</v>
      </c>
      <c r="E309" s="789">
        <v>75000</v>
      </c>
      <c r="F309" s="790" t="s">
        <v>823</v>
      </c>
      <c r="G309" s="792" t="s">
        <v>785</v>
      </c>
      <c r="H309" s="808">
        <v>43588</v>
      </c>
      <c r="I309" s="792" t="s">
        <v>952</v>
      </c>
      <c r="J309" s="771"/>
    </row>
    <row r="310" spans="1:10" ht="22.5" x14ac:dyDescent="0.2">
      <c r="A310" s="790" t="s">
        <v>978</v>
      </c>
      <c r="B310" s="792" t="s">
        <v>768</v>
      </c>
      <c r="C310" s="792"/>
      <c r="D310" s="792" t="s">
        <v>855</v>
      </c>
      <c r="E310" s="789">
        <v>299999.99</v>
      </c>
      <c r="F310" s="790" t="s">
        <v>756</v>
      </c>
      <c r="G310" s="792" t="s">
        <v>785</v>
      </c>
      <c r="H310" s="808">
        <v>43638</v>
      </c>
      <c r="I310" s="792" t="s">
        <v>972</v>
      </c>
      <c r="J310" s="771"/>
    </row>
    <row r="311" spans="1:10" ht="56.25" x14ac:dyDescent="0.2">
      <c r="A311" s="790" t="s">
        <v>979</v>
      </c>
      <c r="B311" s="809" t="s">
        <v>794</v>
      </c>
      <c r="C311" s="809"/>
      <c r="D311" s="809" t="s">
        <v>963</v>
      </c>
      <c r="E311" s="789">
        <v>87878.7</v>
      </c>
      <c r="F311" s="790" t="s">
        <v>980</v>
      </c>
      <c r="G311" s="792" t="s">
        <v>785</v>
      </c>
      <c r="H311" s="808">
        <v>43569</v>
      </c>
      <c r="I311" s="792" t="s">
        <v>981</v>
      </c>
      <c r="J311" s="771"/>
    </row>
    <row r="312" spans="1:10" ht="45" x14ac:dyDescent="0.2">
      <c r="A312" s="790" t="s">
        <v>982</v>
      </c>
      <c r="B312" s="809" t="s">
        <v>794</v>
      </c>
      <c r="C312" s="809"/>
      <c r="D312" s="809" t="s">
        <v>783</v>
      </c>
      <c r="E312" s="789">
        <v>27202</v>
      </c>
      <c r="F312" s="790" t="s">
        <v>983</v>
      </c>
      <c r="G312" s="792" t="s">
        <v>785</v>
      </c>
      <c r="H312" s="808">
        <v>43577</v>
      </c>
      <c r="I312" s="792" t="s">
        <v>885</v>
      </c>
      <c r="J312" s="771"/>
    </row>
    <row r="313" spans="1:10" ht="22.5" x14ac:dyDescent="0.2">
      <c r="A313" s="790" t="s">
        <v>984</v>
      </c>
      <c r="B313" s="809" t="s">
        <v>794</v>
      </c>
      <c r="C313" s="809"/>
      <c r="D313" s="809" t="s">
        <v>807</v>
      </c>
      <c r="E313" s="789">
        <v>205212.64</v>
      </c>
      <c r="F313" s="790" t="s">
        <v>985</v>
      </c>
      <c r="G313" s="792" t="s">
        <v>785</v>
      </c>
      <c r="H313" s="808">
        <v>43572</v>
      </c>
      <c r="I313" s="792" t="s">
        <v>986</v>
      </c>
      <c r="J313" s="771"/>
    </row>
    <row r="314" spans="1:10" ht="22.5" x14ac:dyDescent="0.2">
      <c r="A314" s="938" t="s">
        <v>987</v>
      </c>
      <c r="B314" s="939" t="s">
        <v>794</v>
      </c>
      <c r="C314" s="939"/>
      <c r="D314" s="939" t="s">
        <v>855</v>
      </c>
      <c r="E314" s="789">
        <v>84300</v>
      </c>
      <c r="F314" s="790" t="s">
        <v>988</v>
      </c>
      <c r="G314" s="792" t="s">
        <v>785</v>
      </c>
      <c r="H314" s="808">
        <v>43543</v>
      </c>
      <c r="I314" s="792" t="s">
        <v>989</v>
      </c>
      <c r="J314" s="771"/>
    </row>
    <row r="315" spans="1:10" ht="33.75" x14ac:dyDescent="0.2">
      <c r="A315" s="938"/>
      <c r="B315" s="939"/>
      <c r="C315" s="939"/>
      <c r="D315" s="939"/>
      <c r="E315" s="789">
        <v>76150</v>
      </c>
      <c r="F315" s="790" t="s">
        <v>990</v>
      </c>
      <c r="G315" s="792" t="s">
        <v>785</v>
      </c>
      <c r="H315" s="808">
        <v>43543</v>
      </c>
      <c r="I315" s="792" t="s">
        <v>991</v>
      </c>
      <c r="J315" s="771"/>
    </row>
    <row r="316" spans="1:10" ht="22.5" x14ac:dyDescent="0.2">
      <c r="A316" s="938"/>
      <c r="B316" s="939"/>
      <c r="C316" s="939"/>
      <c r="D316" s="939"/>
      <c r="E316" s="789">
        <v>32000</v>
      </c>
      <c r="F316" s="790" t="s">
        <v>992</v>
      </c>
      <c r="G316" s="792" t="s">
        <v>785</v>
      </c>
      <c r="H316" s="808">
        <v>43543</v>
      </c>
      <c r="I316" s="792" t="s">
        <v>989</v>
      </c>
      <c r="J316" s="771"/>
    </row>
    <row r="317" spans="1:10" ht="22.5" x14ac:dyDescent="0.2">
      <c r="A317" s="810" t="s">
        <v>678</v>
      </c>
      <c r="B317" s="809" t="s">
        <v>674</v>
      </c>
      <c r="C317" s="809"/>
      <c r="D317" s="809" t="s">
        <v>993</v>
      </c>
      <c r="E317" s="789">
        <v>537851.31000000006</v>
      </c>
      <c r="F317" s="790" t="s">
        <v>994</v>
      </c>
      <c r="G317" s="792" t="s">
        <v>785</v>
      </c>
      <c r="H317" s="801"/>
      <c r="I317" s="801"/>
      <c r="J317" s="801"/>
    </row>
    <row r="318" spans="1:10" ht="22.5" x14ac:dyDescent="0.2">
      <c r="A318" s="790" t="s">
        <v>995</v>
      </c>
      <c r="B318" s="809" t="s">
        <v>674</v>
      </c>
      <c r="C318" s="809"/>
      <c r="D318" s="809" t="s">
        <v>993</v>
      </c>
      <c r="E318" s="789">
        <v>1422990.31</v>
      </c>
      <c r="F318" s="790" t="s">
        <v>994</v>
      </c>
      <c r="G318" s="792" t="s">
        <v>785</v>
      </c>
      <c r="H318" s="801"/>
      <c r="I318" s="801"/>
      <c r="J318" s="801"/>
    </row>
    <row r="319" spans="1:10" ht="33.75" x14ac:dyDescent="0.2">
      <c r="A319" s="938" t="s">
        <v>996</v>
      </c>
      <c r="B319" s="939" t="s">
        <v>674</v>
      </c>
      <c r="C319" s="809"/>
      <c r="D319" s="939" t="s">
        <v>993</v>
      </c>
      <c r="E319" s="789">
        <v>107585.63</v>
      </c>
      <c r="F319" s="790" t="s">
        <v>997</v>
      </c>
      <c r="G319" s="792" t="s">
        <v>785</v>
      </c>
      <c r="H319" s="801"/>
      <c r="I319" s="801"/>
      <c r="J319" s="801"/>
    </row>
    <row r="320" spans="1:10" x14ac:dyDescent="0.2">
      <c r="A320" s="938"/>
      <c r="B320" s="939"/>
      <c r="C320" s="809"/>
      <c r="D320" s="939"/>
      <c r="E320" s="789">
        <v>77231</v>
      </c>
      <c r="F320" s="790" t="s">
        <v>998</v>
      </c>
      <c r="G320" s="792"/>
      <c r="H320" s="801"/>
      <c r="I320" s="801"/>
      <c r="J320" s="801"/>
    </row>
    <row r="321" spans="1:10" ht="22.5" x14ac:dyDescent="0.2">
      <c r="A321" s="938" t="s">
        <v>999</v>
      </c>
      <c r="B321" s="939" t="s">
        <v>674</v>
      </c>
      <c r="C321" s="809"/>
      <c r="D321" s="939" t="s">
        <v>993</v>
      </c>
      <c r="E321" s="789">
        <v>104536.2</v>
      </c>
      <c r="F321" s="790" t="s">
        <v>1000</v>
      </c>
      <c r="G321" s="792" t="s">
        <v>785</v>
      </c>
      <c r="H321" s="801"/>
      <c r="I321" s="801"/>
      <c r="J321" s="801"/>
    </row>
    <row r="322" spans="1:10" ht="22.5" x14ac:dyDescent="0.2">
      <c r="A322" s="938"/>
      <c r="B322" s="939"/>
      <c r="C322" s="809"/>
      <c r="D322" s="939"/>
      <c r="E322" s="789">
        <v>1149905.28</v>
      </c>
      <c r="F322" s="790" t="s">
        <v>1001</v>
      </c>
      <c r="G322" s="792" t="s">
        <v>785</v>
      </c>
      <c r="H322" s="801"/>
      <c r="I322" s="801"/>
      <c r="J322" s="801"/>
    </row>
    <row r="323" spans="1:10" ht="22.5" x14ac:dyDescent="0.2">
      <c r="A323" s="790" t="s">
        <v>1002</v>
      </c>
      <c r="B323" s="809" t="s">
        <v>674</v>
      </c>
      <c r="C323" s="809"/>
      <c r="D323" s="809" t="s">
        <v>993</v>
      </c>
      <c r="E323" s="789">
        <v>44943.839999999997</v>
      </c>
      <c r="F323" s="790" t="s">
        <v>1001</v>
      </c>
      <c r="G323" s="792" t="s">
        <v>785</v>
      </c>
      <c r="H323" s="801"/>
      <c r="I323" s="801"/>
      <c r="J323" s="801"/>
    </row>
    <row r="324" spans="1:10" ht="22.5" x14ac:dyDescent="0.2">
      <c r="A324" s="938" t="s">
        <v>1003</v>
      </c>
      <c r="B324" s="939" t="s">
        <v>674</v>
      </c>
      <c r="C324" s="809"/>
      <c r="D324" s="939" t="s">
        <v>993</v>
      </c>
      <c r="E324" s="789">
        <v>176391.7</v>
      </c>
      <c r="F324" s="790" t="s">
        <v>1000</v>
      </c>
      <c r="G324" s="792" t="s">
        <v>785</v>
      </c>
      <c r="H324" s="801"/>
      <c r="I324" s="801"/>
      <c r="J324" s="801"/>
    </row>
    <row r="325" spans="1:10" ht="22.5" x14ac:dyDescent="0.2">
      <c r="A325" s="938"/>
      <c r="B325" s="939"/>
      <c r="C325" s="809"/>
      <c r="D325" s="939"/>
      <c r="E325" s="789">
        <v>21177.48</v>
      </c>
      <c r="F325" s="790" t="s">
        <v>1004</v>
      </c>
      <c r="G325" s="792" t="s">
        <v>785</v>
      </c>
      <c r="H325" s="801"/>
      <c r="I325" s="801"/>
      <c r="J325" s="801"/>
    </row>
    <row r="326" spans="1:10" ht="45" x14ac:dyDescent="0.2">
      <c r="A326" s="790" t="s">
        <v>1005</v>
      </c>
      <c r="B326" s="809" t="s">
        <v>674</v>
      </c>
      <c r="C326" s="809"/>
      <c r="D326" s="809" t="s">
        <v>993</v>
      </c>
      <c r="E326" s="789">
        <v>135175.79999999999</v>
      </c>
      <c r="F326" s="790" t="s">
        <v>1006</v>
      </c>
      <c r="G326" s="792" t="s">
        <v>785</v>
      </c>
      <c r="H326" s="801"/>
      <c r="I326" s="801"/>
      <c r="J326" s="801"/>
    </row>
    <row r="327" spans="1:10" ht="22.5" x14ac:dyDescent="0.2">
      <c r="A327" s="790" t="s">
        <v>1007</v>
      </c>
      <c r="B327" s="809" t="s">
        <v>674</v>
      </c>
      <c r="C327" s="809"/>
      <c r="D327" s="809" t="s">
        <v>993</v>
      </c>
      <c r="E327" s="789">
        <v>841012.24</v>
      </c>
      <c r="F327" s="790" t="s">
        <v>1001</v>
      </c>
      <c r="G327" s="792" t="s">
        <v>785</v>
      </c>
      <c r="H327" s="801"/>
      <c r="I327" s="801"/>
      <c r="J327" s="801"/>
    </row>
    <row r="328" spans="1:10" ht="33.75" x14ac:dyDescent="0.2">
      <c r="A328" s="790" t="s">
        <v>1008</v>
      </c>
      <c r="B328" s="809" t="s">
        <v>674</v>
      </c>
      <c r="C328" s="809"/>
      <c r="D328" s="809" t="s">
        <v>993</v>
      </c>
      <c r="E328" s="789">
        <v>2004579.61</v>
      </c>
      <c r="F328" s="790" t="s">
        <v>1009</v>
      </c>
      <c r="G328" s="792" t="s">
        <v>785</v>
      </c>
      <c r="H328" s="801"/>
      <c r="I328" s="801"/>
      <c r="J328" s="801"/>
    </row>
    <row r="329" spans="1:10" ht="33.75" x14ac:dyDescent="0.2">
      <c r="A329" s="790" t="s">
        <v>1010</v>
      </c>
      <c r="B329" s="809" t="s">
        <v>674</v>
      </c>
      <c r="C329" s="809"/>
      <c r="D329" s="809" t="s">
        <v>993</v>
      </c>
      <c r="E329" s="789">
        <v>152677.79</v>
      </c>
      <c r="F329" s="790" t="s">
        <v>1001</v>
      </c>
      <c r="G329" s="792" t="s">
        <v>785</v>
      </c>
      <c r="H329" s="801"/>
      <c r="I329" s="801"/>
      <c r="J329" s="801"/>
    </row>
    <row r="330" spans="1:10" ht="22.5" x14ac:dyDescent="0.2">
      <c r="A330" s="790" t="s">
        <v>1011</v>
      </c>
      <c r="B330" s="809" t="s">
        <v>674</v>
      </c>
      <c r="C330" s="809"/>
      <c r="D330" s="809" t="s">
        <v>993</v>
      </c>
      <c r="E330" s="789">
        <v>765880.42</v>
      </c>
      <c r="F330" s="790" t="s">
        <v>1001</v>
      </c>
      <c r="G330" s="792" t="s">
        <v>785</v>
      </c>
      <c r="H330" s="801"/>
      <c r="I330" s="801"/>
      <c r="J330" s="801"/>
    </row>
    <row r="331" spans="1:10" ht="22.5" x14ac:dyDescent="0.2">
      <c r="A331" s="790" t="s">
        <v>1012</v>
      </c>
      <c r="B331" s="809" t="s">
        <v>674</v>
      </c>
      <c r="C331" s="809"/>
      <c r="D331" s="809" t="s">
        <v>993</v>
      </c>
      <c r="E331" s="789">
        <v>399351.93</v>
      </c>
      <c r="F331" s="790" t="s">
        <v>1001</v>
      </c>
      <c r="G331" s="792" t="s">
        <v>785</v>
      </c>
      <c r="H331" s="801"/>
      <c r="I331" s="801"/>
      <c r="J331" s="801"/>
    </row>
    <row r="332" spans="1:10" ht="22.5" x14ac:dyDescent="0.2">
      <c r="A332" s="790" t="s">
        <v>1013</v>
      </c>
      <c r="B332" s="809" t="s">
        <v>674</v>
      </c>
      <c r="C332" s="809"/>
      <c r="D332" s="809" t="s">
        <v>993</v>
      </c>
      <c r="E332" s="789">
        <v>768735.5</v>
      </c>
      <c r="F332" s="790" t="s">
        <v>1001</v>
      </c>
      <c r="G332" s="792" t="s">
        <v>785</v>
      </c>
      <c r="H332" s="801"/>
      <c r="I332" s="801"/>
      <c r="J332" s="801"/>
    </row>
    <row r="333" spans="1:10" ht="22.5" x14ac:dyDescent="0.2">
      <c r="A333" s="790" t="s">
        <v>1014</v>
      </c>
      <c r="B333" s="809" t="s">
        <v>674</v>
      </c>
      <c r="C333" s="809"/>
      <c r="D333" s="809" t="s">
        <v>993</v>
      </c>
      <c r="E333" s="789">
        <v>81927.27</v>
      </c>
      <c r="F333" s="790" t="s">
        <v>1015</v>
      </c>
      <c r="G333" s="792" t="s">
        <v>785</v>
      </c>
      <c r="H333" s="801"/>
      <c r="I333" s="801"/>
      <c r="J333" s="801"/>
    </row>
    <row r="334" spans="1:10" ht="45" x14ac:dyDescent="0.2">
      <c r="A334" s="790" t="s">
        <v>1016</v>
      </c>
      <c r="B334" s="809" t="s">
        <v>674</v>
      </c>
      <c r="C334" s="809"/>
      <c r="D334" s="809" t="s">
        <v>993</v>
      </c>
      <c r="E334" s="789">
        <v>944441.88</v>
      </c>
      <c r="F334" s="790" t="s">
        <v>1001</v>
      </c>
      <c r="G334" s="792" t="s">
        <v>785</v>
      </c>
      <c r="H334" s="801"/>
      <c r="I334" s="801"/>
      <c r="J334" s="801"/>
    </row>
    <row r="335" spans="1:10" ht="33.75" x14ac:dyDescent="0.2">
      <c r="A335" s="790" t="s">
        <v>1017</v>
      </c>
      <c r="B335" s="809" t="s">
        <v>674</v>
      </c>
      <c r="C335" s="809"/>
      <c r="D335" s="809" t="s">
        <v>993</v>
      </c>
      <c r="E335" s="789">
        <v>157972.5</v>
      </c>
      <c r="F335" s="790" t="s">
        <v>1018</v>
      </c>
      <c r="G335" s="792" t="s">
        <v>785</v>
      </c>
      <c r="H335" s="801"/>
      <c r="I335" s="801"/>
      <c r="J335" s="801"/>
    </row>
    <row r="336" spans="1:10" ht="22.5" x14ac:dyDescent="0.2">
      <c r="A336" s="790" t="s">
        <v>1019</v>
      </c>
      <c r="B336" s="809" t="s">
        <v>674</v>
      </c>
      <c r="C336" s="809"/>
      <c r="D336" s="809" t="s">
        <v>993</v>
      </c>
      <c r="E336" s="789">
        <v>639450.61</v>
      </c>
      <c r="F336" s="790" t="s">
        <v>1001</v>
      </c>
      <c r="G336" s="792" t="s">
        <v>785</v>
      </c>
      <c r="H336" s="801"/>
      <c r="I336" s="801"/>
      <c r="J336" s="801"/>
    </row>
    <row r="337" spans="1:10" ht="23.25" thickBot="1" x14ac:dyDescent="0.25">
      <c r="A337" s="799" t="s">
        <v>1020</v>
      </c>
      <c r="B337" s="811" t="s">
        <v>674</v>
      </c>
      <c r="C337" s="811"/>
      <c r="D337" s="811" t="s">
        <v>993</v>
      </c>
      <c r="E337" s="798">
        <v>312291.71999999997</v>
      </c>
      <c r="F337" s="799" t="s">
        <v>1021</v>
      </c>
      <c r="G337" s="803" t="s">
        <v>785</v>
      </c>
      <c r="H337" s="804"/>
      <c r="I337" s="804"/>
      <c r="J337" s="804"/>
    </row>
    <row r="338" spans="1:10" ht="12" thickBot="1" x14ac:dyDescent="0.25">
      <c r="A338" s="270" t="s">
        <v>0</v>
      </c>
      <c r="B338" s="270"/>
      <c r="C338" s="270"/>
      <c r="D338" s="270"/>
      <c r="E338" s="306">
        <f>SUM(E233:E337)</f>
        <v>29572707.649999991</v>
      </c>
      <c r="F338" s="270"/>
      <c r="G338" s="256"/>
      <c r="H338" s="256"/>
      <c r="I338" s="256"/>
      <c r="J338" s="256"/>
    </row>
    <row r="341" spans="1:10" x14ac:dyDescent="0.2">
      <c r="A341" s="31" t="s">
        <v>387</v>
      </c>
      <c r="B341" s="31"/>
      <c r="C341" s="31"/>
      <c r="D341" s="31"/>
      <c r="E341" s="31"/>
      <c r="F341" s="31"/>
      <c r="G341" s="31"/>
      <c r="H341" s="31"/>
      <c r="I341" s="31"/>
      <c r="J341" s="300"/>
    </row>
    <row r="342" spans="1:10" x14ac:dyDescent="0.2">
      <c r="A342" s="31" t="s">
        <v>414</v>
      </c>
      <c r="B342" s="31"/>
      <c r="C342" s="31"/>
      <c r="D342" s="31"/>
      <c r="E342" s="31"/>
      <c r="F342" s="31"/>
      <c r="G342" s="31"/>
      <c r="H342" s="31"/>
      <c r="I342" s="31"/>
      <c r="J342" s="300"/>
    </row>
    <row r="343" spans="1:10" x14ac:dyDescent="0.2">
      <c r="A343" s="31" t="s">
        <v>548</v>
      </c>
      <c r="B343" s="141"/>
      <c r="C343" s="141"/>
      <c r="D343" s="153"/>
      <c r="E343" s="153"/>
      <c r="F343" s="153"/>
      <c r="G343" s="271"/>
    </row>
    <row r="344" spans="1:10" ht="12" thickBot="1" x14ac:dyDescent="0.25">
      <c r="A344" s="31" t="s">
        <v>16051</v>
      </c>
      <c r="B344" s="141"/>
      <c r="C344" s="141"/>
      <c r="D344" s="153"/>
      <c r="E344" s="153"/>
      <c r="F344" s="153"/>
      <c r="G344" s="271"/>
    </row>
    <row r="345" spans="1:10" ht="34.5" thickBot="1" x14ac:dyDescent="0.25">
      <c r="A345" s="279" t="s">
        <v>91</v>
      </c>
      <c r="B345" s="252" t="s">
        <v>90</v>
      </c>
      <c r="C345" s="252" t="s">
        <v>196</v>
      </c>
      <c r="D345" s="253" t="s">
        <v>197</v>
      </c>
      <c r="E345" s="253" t="s">
        <v>2</v>
      </c>
      <c r="F345" s="253" t="s">
        <v>195</v>
      </c>
      <c r="G345" s="252" t="s">
        <v>93</v>
      </c>
      <c r="H345" s="253" t="s">
        <v>157</v>
      </c>
      <c r="I345" s="253" t="s">
        <v>162</v>
      </c>
      <c r="J345" s="253" t="s">
        <v>92</v>
      </c>
    </row>
    <row r="346" spans="1:10" ht="22.5" x14ac:dyDescent="0.2">
      <c r="A346" s="784" t="s">
        <v>16083</v>
      </c>
      <c r="B346" s="812" t="s">
        <v>670</v>
      </c>
      <c r="C346" s="751" t="s">
        <v>16052</v>
      </c>
      <c r="D346" s="813" t="s">
        <v>16053</v>
      </c>
      <c r="E346" s="785">
        <v>45255.360000000001</v>
      </c>
      <c r="F346" s="814" t="s">
        <v>16054</v>
      </c>
      <c r="G346" s="751" t="s">
        <v>16055</v>
      </c>
      <c r="H346" s="815">
        <v>43640</v>
      </c>
      <c r="I346" s="815">
        <v>44006</v>
      </c>
      <c r="J346" s="816"/>
    </row>
    <row r="347" spans="1:10" ht="33.75" x14ac:dyDescent="0.2">
      <c r="A347" s="788" t="s">
        <v>16082</v>
      </c>
      <c r="B347" s="817" t="s">
        <v>670</v>
      </c>
      <c r="C347" s="757" t="s">
        <v>16052</v>
      </c>
      <c r="D347" s="818" t="s">
        <v>16056</v>
      </c>
      <c r="E347" s="789">
        <v>247000</v>
      </c>
      <c r="F347" s="819" t="s">
        <v>16057</v>
      </c>
      <c r="G347" s="757" t="s">
        <v>16058</v>
      </c>
      <c r="H347" s="820">
        <v>43738</v>
      </c>
      <c r="I347" s="820">
        <v>44104</v>
      </c>
      <c r="J347" s="821"/>
    </row>
    <row r="348" spans="1:10" ht="45" x14ac:dyDescent="0.2">
      <c r="A348" s="788" t="s">
        <v>16081</v>
      </c>
      <c r="B348" s="817" t="s">
        <v>670</v>
      </c>
      <c r="C348" s="757" t="s">
        <v>16052</v>
      </c>
      <c r="D348" s="818" t="s">
        <v>16059</v>
      </c>
      <c r="E348" s="789">
        <v>68214.19</v>
      </c>
      <c r="F348" s="819" t="s">
        <v>16060</v>
      </c>
      <c r="G348" s="757" t="s">
        <v>16055</v>
      </c>
      <c r="H348" s="820">
        <v>43711</v>
      </c>
      <c r="I348" s="820">
        <v>44075</v>
      </c>
      <c r="J348" s="821"/>
    </row>
    <row r="349" spans="1:10" ht="33.75" x14ac:dyDescent="0.2">
      <c r="A349" s="788" t="s">
        <v>16080</v>
      </c>
      <c r="B349" s="817" t="s">
        <v>670</v>
      </c>
      <c r="C349" s="757" t="s">
        <v>16052</v>
      </c>
      <c r="D349" s="818" t="s">
        <v>16061</v>
      </c>
      <c r="E349" s="789">
        <v>202560</v>
      </c>
      <c r="F349" s="819" t="s">
        <v>16062</v>
      </c>
      <c r="G349" s="757" t="s">
        <v>16058</v>
      </c>
      <c r="H349" s="820">
        <v>43861</v>
      </c>
      <c r="I349" s="820">
        <v>44196</v>
      </c>
      <c r="J349" s="821"/>
    </row>
    <row r="350" spans="1:10" ht="33.75" x14ac:dyDescent="0.2">
      <c r="A350" s="788" t="s">
        <v>16079</v>
      </c>
      <c r="B350" s="817" t="s">
        <v>670</v>
      </c>
      <c r="C350" s="757" t="s">
        <v>16052</v>
      </c>
      <c r="D350" s="818" t="s">
        <v>16063</v>
      </c>
      <c r="E350" s="789">
        <v>240000</v>
      </c>
      <c r="F350" s="819" t="s">
        <v>16064</v>
      </c>
      <c r="G350" s="757" t="s">
        <v>16055</v>
      </c>
      <c r="H350" s="820">
        <v>43613</v>
      </c>
      <c r="I350" s="820">
        <v>43979</v>
      </c>
      <c r="J350" s="821"/>
    </row>
    <row r="351" spans="1:10" ht="33.75" x14ac:dyDescent="0.2">
      <c r="A351" s="788" t="s">
        <v>16078</v>
      </c>
      <c r="B351" s="817" t="s">
        <v>670</v>
      </c>
      <c r="C351" s="757" t="s">
        <v>16052</v>
      </c>
      <c r="D351" s="818" t="s">
        <v>16065</v>
      </c>
      <c r="E351" s="789">
        <v>57408</v>
      </c>
      <c r="F351" s="819" t="s">
        <v>16066</v>
      </c>
      <c r="G351" s="757" t="s">
        <v>16058</v>
      </c>
      <c r="H351" s="820">
        <v>43602</v>
      </c>
      <c r="I351" s="820">
        <v>43968</v>
      </c>
      <c r="J351" s="757" t="s">
        <v>16067</v>
      </c>
    </row>
    <row r="352" spans="1:10" ht="33.75" x14ac:dyDescent="0.2">
      <c r="A352" s="788" t="s">
        <v>16077</v>
      </c>
      <c r="B352" s="817" t="s">
        <v>670</v>
      </c>
      <c r="C352" s="757" t="s">
        <v>16052</v>
      </c>
      <c r="D352" s="818" t="s">
        <v>16068</v>
      </c>
      <c r="E352" s="789">
        <v>187278.66</v>
      </c>
      <c r="F352" s="819" t="s">
        <v>16069</v>
      </c>
      <c r="G352" s="757" t="s">
        <v>16055</v>
      </c>
      <c r="H352" s="820">
        <v>43644</v>
      </c>
      <c r="I352" s="820">
        <v>43647</v>
      </c>
      <c r="J352" s="821"/>
    </row>
    <row r="353" spans="1:10" ht="22.5" x14ac:dyDescent="0.2">
      <c r="A353" s="788" t="s">
        <v>16074</v>
      </c>
      <c r="B353" s="817" t="s">
        <v>674</v>
      </c>
      <c r="C353" s="757" t="s">
        <v>676</v>
      </c>
      <c r="D353" s="818"/>
      <c r="E353" s="789">
        <v>126165.6</v>
      </c>
      <c r="F353" s="819" t="s">
        <v>16070</v>
      </c>
      <c r="G353" s="757" t="s">
        <v>16055</v>
      </c>
      <c r="H353" s="820">
        <v>43565</v>
      </c>
      <c r="I353" s="820">
        <v>43941</v>
      </c>
      <c r="J353" s="821"/>
    </row>
    <row r="354" spans="1:10" ht="45" x14ac:dyDescent="0.2">
      <c r="A354" s="788" t="s">
        <v>16075</v>
      </c>
      <c r="B354" s="817" t="s">
        <v>670</v>
      </c>
      <c r="C354" s="757" t="s">
        <v>16052</v>
      </c>
      <c r="D354" s="818" t="s">
        <v>16071</v>
      </c>
      <c r="E354" s="789">
        <v>41630.400000000001</v>
      </c>
      <c r="F354" s="819" t="s">
        <v>16054</v>
      </c>
      <c r="G354" s="757" t="s">
        <v>16058</v>
      </c>
      <c r="H354" s="820">
        <v>44049</v>
      </c>
      <c r="I354" s="820">
        <v>44414</v>
      </c>
      <c r="J354" s="821"/>
    </row>
    <row r="355" spans="1:10" ht="22.5" x14ac:dyDescent="0.2">
      <c r="A355" s="788" t="s">
        <v>16076</v>
      </c>
      <c r="B355" s="817" t="s">
        <v>670</v>
      </c>
      <c r="C355" s="757" t="s">
        <v>16052</v>
      </c>
      <c r="D355" s="818" t="s">
        <v>16072</v>
      </c>
      <c r="E355" s="789">
        <v>50000</v>
      </c>
      <c r="F355" s="819" t="s">
        <v>16073</v>
      </c>
      <c r="G355" s="757" t="s">
        <v>16058</v>
      </c>
      <c r="H355" s="820">
        <v>44047</v>
      </c>
      <c r="I355" s="820">
        <v>44412</v>
      </c>
      <c r="J355" s="821"/>
    </row>
    <row r="356" spans="1:10" ht="12" thickBot="1" x14ac:dyDescent="0.25">
      <c r="A356" s="822"/>
      <c r="B356" s="823"/>
      <c r="C356" s="822"/>
      <c r="D356" s="824"/>
      <c r="E356" s="825"/>
      <c r="F356" s="825"/>
      <c r="G356" s="783"/>
      <c r="H356" s="826"/>
      <c r="I356" s="826"/>
      <c r="J356" s="827"/>
    </row>
    <row r="357" spans="1:10" ht="12" thickBot="1" x14ac:dyDescent="0.25">
      <c r="A357" s="270" t="s">
        <v>0</v>
      </c>
      <c r="B357" s="270"/>
      <c r="C357" s="270"/>
      <c r="D357" s="291"/>
      <c r="E357" s="306">
        <f>SUM(E346:E355)</f>
        <v>1265512.21</v>
      </c>
      <c r="F357" s="126"/>
      <c r="G357" s="256"/>
      <c r="H357" s="427"/>
      <c r="I357" s="129"/>
      <c r="J357" s="303"/>
    </row>
  </sheetData>
  <mergeCells count="44">
    <mergeCell ref="A233:A239"/>
    <mergeCell ref="B233:B239"/>
    <mergeCell ref="C233:C239"/>
    <mergeCell ref="D233:D239"/>
    <mergeCell ref="A190:A191"/>
    <mergeCell ref="B190:B191"/>
    <mergeCell ref="C190:C191"/>
    <mergeCell ref="D190:D191"/>
    <mergeCell ref="A243:A246"/>
    <mergeCell ref="B243:B246"/>
    <mergeCell ref="C243:C246"/>
    <mergeCell ref="D243:D246"/>
    <mergeCell ref="A281:A284"/>
    <mergeCell ref="B281:B284"/>
    <mergeCell ref="C281:C284"/>
    <mergeCell ref="D281:D284"/>
    <mergeCell ref="A314:A316"/>
    <mergeCell ref="B314:B316"/>
    <mergeCell ref="C314:C316"/>
    <mergeCell ref="D314:D316"/>
    <mergeCell ref="A286:A287"/>
    <mergeCell ref="B286:B287"/>
    <mergeCell ref="C286:C287"/>
    <mergeCell ref="D286:D287"/>
    <mergeCell ref="A292:A293"/>
    <mergeCell ref="B292:B293"/>
    <mergeCell ref="C292:C293"/>
    <mergeCell ref="D292:D293"/>
    <mergeCell ref="A324:A325"/>
    <mergeCell ref="B324:B325"/>
    <mergeCell ref="A165:J165"/>
    <mergeCell ref="A189:J189"/>
    <mergeCell ref="A232:J232"/>
    <mergeCell ref="D319:D320"/>
    <mergeCell ref="D321:D322"/>
    <mergeCell ref="D324:D325"/>
    <mergeCell ref="A319:A320"/>
    <mergeCell ref="B319:B320"/>
    <mergeCell ref="A321:A322"/>
    <mergeCell ref="B321:B322"/>
    <mergeCell ref="A296:A297"/>
    <mergeCell ref="B296:B297"/>
    <mergeCell ref="C296:C297"/>
    <mergeCell ref="D296:D297"/>
  </mergeCells>
  <phoneticPr fontId="11" type="noConversion"/>
  <printOptions horizontalCentered="1"/>
  <pageMargins left="0.23622047244094491" right="0.23622047244094491" top="0.74803149606299213" bottom="0.74803149606299213" header="0.31496062992125984" footer="0.31496062992125984"/>
  <pageSetup paperSize="9" scale="23" orientation="portrait"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rowBreaks count="1" manualBreakCount="1">
    <brk id="8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1">
    <tabColor rgb="FF00B050"/>
    <pageSetUpPr fitToPage="1"/>
  </sheetPr>
  <dimension ref="A1:W71"/>
  <sheetViews>
    <sheetView showGridLines="0" view="pageBreakPreview" topLeftCell="A34" zoomScale="85" zoomScaleNormal="100" zoomScaleSheetLayoutView="85" zoomScalePageLayoutView="85" workbookViewId="0">
      <selection activeCell="J60" sqref="J60"/>
    </sheetView>
  </sheetViews>
  <sheetFormatPr baseColWidth="10" defaultColWidth="11.42578125" defaultRowHeight="11.25" x14ac:dyDescent="0.2"/>
  <cols>
    <col min="1" max="1" width="21.7109375" style="5" customWidth="1"/>
    <col min="2" max="2" width="18" style="5" customWidth="1"/>
    <col min="3" max="3" width="27.85546875" style="5" bestFit="1" customWidth="1"/>
    <col min="4" max="4" width="11.28515625" style="5" bestFit="1" customWidth="1"/>
    <col min="5" max="5" width="16.42578125" style="5" customWidth="1"/>
    <col min="6" max="6" width="17.28515625" style="5" customWidth="1"/>
    <col min="7" max="7" width="48.5703125" style="5" customWidth="1"/>
    <col min="8" max="8" width="14.7109375" style="5" bestFit="1" customWidth="1"/>
    <col min="9" max="16384" width="11.42578125" style="5"/>
  </cols>
  <sheetData>
    <row r="1" spans="1:23" s="49" customFormat="1" x14ac:dyDescent="0.2">
      <c r="A1" s="31" t="s">
        <v>388</v>
      </c>
      <c r="B1" s="31"/>
      <c r="C1" s="31"/>
      <c r="D1" s="31"/>
      <c r="E1" s="31"/>
      <c r="F1" s="31"/>
      <c r="G1" s="31"/>
    </row>
    <row r="2" spans="1:23" s="49" customFormat="1" x14ac:dyDescent="0.2">
      <c r="A2" s="31" t="s">
        <v>414</v>
      </c>
      <c r="B2" s="31"/>
      <c r="C2" s="31"/>
      <c r="D2" s="31"/>
      <c r="E2" s="31"/>
      <c r="F2" s="31"/>
      <c r="G2" s="31"/>
      <c r="H2" s="31"/>
      <c r="I2" s="31"/>
      <c r="J2" s="31"/>
      <c r="K2" s="31"/>
      <c r="L2" s="31"/>
      <c r="M2" s="31"/>
      <c r="N2" s="31"/>
      <c r="O2" s="31"/>
      <c r="P2" s="31"/>
      <c r="Q2" s="31"/>
      <c r="R2" s="31"/>
      <c r="S2" s="31"/>
      <c r="T2" s="31"/>
      <c r="U2" s="31"/>
      <c r="V2" s="31"/>
      <c r="W2" s="31"/>
    </row>
    <row r="3" spans="1:23" x14ac:dyDescent="0.2">
      <c r="A3" s="31" t="s">
        <v>540</v>
      </c>
      <c r="B3" s="153"/>
      <c r="C3" s="153"/>
      <c r="D3" s="271"/>
      <c r="E3" s="271"/>
      <c r="F3" s="271"/>
    </row>
    <row r="4" spans="1:23" ht="12" thickBot="1" x14ac:dyDescent="0.25">
      <c r="A4" s="31" t="s">
        <v>541</v>
      </c>
      <c r="B4" s="153"/>
      <c r="C4" s="153"/>
      <c r="D4" s="271"/>
      <c r="E4" s="271"/>
      <c r="F4" s="271"/>
    </row>
    <row r="5" spans="1:23" ht="23.25" thickBot="1" x14ac:dyDescent="0.25">
      <c r="A5" s="948" t="s">
        <v>33</v>
      </c>
      <c r="B5" s="949" t="s">
        <v>621</v>
      </c>
      <c r="C5" s="949" t="s">
        <v>620</v>
      </c>
      <c r="D5" s="275" t="s">
        <v>16088</v>
      </c>
      <c r="E5" s="275" t="s">
        <v>16089</v>
      </c>
      <c r="F5" s="571" t="s">
        <v>16090</v>
      </c>
      <c r="G5" s="948" t="s">
        <v>48</v>
      </c>
      <c r="H5" s="949" t="s">
        <v>122</v>
      </c>
    </row>
    <row r="6" spans="1:23" ht="12.75" customHeight="1" thickBot="1" x14ac:dyDescent="0.25">
      <c r="A6" s="916"/>
      <c r="B6" s="916"/>
      <c r="C6" s="916"/>
      <c r="D6" s="572" t="s">
        <v>320</v>
      </c>
      <c r="E6" s="572" t="s">
        <v>320</v>
      </c>
      <c r="F6" s="572" t="s">
        <v>320</v>
      </c>
      <c r="G6" s="950"/>
      <c r="H6" s="951"/>
    </row>
    <row r="7" spans="1:23" ht="135" x14ac:dyDescent="0.2">
      <c r="A7" s="828" t="s">
        <v>595</v>
      </c>
      <c r="B7" s="828" t="s">
        <v>596</v>
      </c>
      <c r="C7" s="828" t="s">
        <v>597</v>
      </c>
      <c r="D7" s="829">
        <v>30000</v>
      </c>
      <c r="E7" s="830"/>
      <c r="F7" s="830"/>
      <c r="G7" s="831" t="s">
        <v>598</v>
      </c>
      <c r="H7" s="832"/>
    </row>
    <row r="8" spans="1:23" ht="225" x14ac:dyDescent="0.2">
      <c r="A8" s="833" t="s">
        <v>595</v>
      </c>
      <c r="B8" s="776" t="s">
        <v>596</v>
      </c>
      <c r="C8" s="833" t="s">
        <v>599</v>
      </c>
      <c r="D8" s="834">
        <v>30000</v>
      </c>
      <c r="E8" s="835"/>
      <c r="F8" s="835"/>
      <c r="G8" s="836" t="s">
        <v>600</v>
      </c>
      <c r="H8" s="771"/>
    </row>
    <row r="9" spans="1:23" ht="101.25" x14ac:dyDescent="0.2">
      <c r="A9" s="833" t="s">
        <v>595</v>
      </c>
      <c r="B9" s="776" t="s">
        <v>596</v>
      </c>
      <c r="C9" s="833" t="s">
        <v>601</v>
      </c>
      <c r="D9" s="834">
        <v>21000</v>
      </c>
      <c r="E9" s="835"/>
      <c r="F9" s="835"/>
      <c r="G9" s="836" t="s">
        <v>602</v>
      </c>
      <c r="H9" s="771"/>
    </row>
    <row r="10" spans="1:23" ht="112.5" x14ac:dyDescent="0.2">
      <c r="A10" s="833" t="s">
        <v>595</v>
      </c>
      <c r="B10" s="776" t="s">
        <v>596</v>
      </c>
      <c r="C10" s="833" t="s">
        <v>603</v>
      </c>
      <c r="D10" s="834">
        <v>21000</v>
      </c>
      <c r="E10" s="835"/>
      <c r="F10" s="835"/>
      <c r="G10" s="836" t="s">
        <v>604</v>
      </c>
      <c r="H10" s="771"/>
    </row>
    <row r="11" spans="1:23" ht="56.25" x14ac:dyDescent="0.2">
      <c r="A11" s="833" t="s">
        <v>605</v>
      </c>
      <c r="B11" s="833" t="s">
        <v>606</v>
      </c>
      <c r="C11" s="833" t="s">
        <v>596</v>
      </c>
      <c r="D11" s="834">
        <v>19800</v>
      </c>
      <c r="E11" s="835"/>
      <c r="F11" s="835"/>
      <c r="G11" s="836" t="s">
        <v>607</v>
      </c>
      <c r="H11" s="771"/>
    </row>
    <row r="12" spans="1:23" ht="78.75" x14ac:dyDescent="0.2">
      <c r="A12" s="833" t="s">
        <v>608</v>
      </c>
      <c r="B12" s="833" t="s">
        <v>609</v>
      </c>
      <c r="C12" s="833" t="s">
        <v>596</v>
      </c>
      <c r="D12" s="834">
        <v>20021</v>
      </c>
      <c r="E12" s="835"/>
      <c r="F12" s="835"/>
      <c r="G12" s="836" t="s">
        <v>610</v>
      </c>
      <c r="H12" s="771"/>
    </row>
    <row r="13" spans="1:23" ht="56.25" x14ac:dyDescent="0.2">
      <c r="A13" s="833" t="s">
        <v>611</v>
      </c>
      <c r="B13" s="833" t="s">
        <v>596</v>
      </c>
      <c r="C13" s="833" t="s">
        <v>612</v>
      </c>
      <c r="D13" s="834">
        <v>7000</v>
      </c>
      <c r="E13" s="835"/>
      <c r="F13" s="835"/>
      <c r="G13" s="836" t="s">
        <v>613</v>
      </c>
      <c r="H13" s="771"/>
    </row>
    <row r="14" spans="1:23" ht="56.25" x14ac:dyDescent="0.2">
      <c r="A14" s="833" t="s">
        <v>614</v>
      </c>
      <c r="B14" s="833" t="s">
        <v>615</v>
      </c>
      <c r="C14" s="833" t="s">
        <v>596</v>
      </c>
      <c r="D14" s="834">
        <v>115500</v>
      </c>
      <c r="E14" s="835"/>
      <c r="F14" s="835"/>
      <c r="G14" s="837" t="s">
        <v>616</v>
      </c>
      <c r="H14" s="771"/>
    </row>
    <row r="15" spans="1:23" ht="79.5" thickBot="1" x14ac:dyDescent="0.25">
      <c r="A15" s="838" t="s">
        <v>617</v>
      </c>
      <c r="B15" s="839" t="s">
        <v>596</v>
      </c>
      <c r="C15" s="838" t="s">
        <v>618</v>
      </c>
      <c r="D15" s="840"/>
      <c r="E15" s="840"/>
      <c r="F15" s="841">
        <v>32000</v>
      </c>
      <c r="G15" s="842" t="s">
        <v>619</v>
      </c>
      <c r="H15" s="843"/>
    </row>
    <row r="16" spans="1:23" ht="12" thickBot="1" x14ac:dyDescent="0.25">
      <c r="A16" s="254" t="s">
        <v>34</v>
      </c>
      <c r="B16" s="254"/>
      <c r="C16" s="254"/>
      <c r="D16" s="278">
        <f>SUM(D7:D15)</f>
        <v>264321</v>
      </c>
      <c r="E16" s="278">
        <f>SUM(E7:E15)</f>
        <v>0</v>
      </c>
      <c r="F16" s="278">
        <f>SUM(F7:F15)</f>
        <v>32000</v>
      </c>
      <c r="G16" s="256"/>
      <c r="H16" s="256"/>
    </row>
    <row r="17" spans="1:8" x14ac:dyDescent="0.2">
      <c r="A17" s="257" t="s">
        <v>49</v>
      </c>
      <c r="B17" s="257"/>
      <c r="C17" s="257"/>
      <c r="D17" s="131"/>
      <c r="E17" s="131"/>
      <c r="F17" s="131"/>
    </row>
    <row r="18" spans="1:8" x14ac:dyDescent="0.2">
      <c r="A18" s="130" t="s">
        <v>123</v>
      </c>
      <c r="B18" s="130"/>
      <c r="C18" s="130"/>
      <c r="D18" s="131"/>
      <c r="E18" s="131"/>
      <c r="F18" s="131"/>
    </row>
    <row r="21" spans="1:8" x14ac:dyDescent="0.2">
      <c r="A21" s="31" t="s">
        <v>388</v>
      </c>
      <c r="B21" s="31"/>
      <c r="C21" s="31"/>
      <c r="D21" s="31"/>
      <c r="E21" s="31"/>
      <c r="F21" s="31"/>
      <c r="G21" s="31"/>
      <c r="H21" s="49"/>
    </row>
    <row r="22" spans="1:8" x14ac:dyDescent="0.2">
      <c r="A22" s="31" t="s">
        <v>414</v>
      </c>
      <c r="B22" s="31"/>
      <c r="C22" s="31"/>
      <c r="D22" s="31"/>
      <c r="E22" s="31"/>
      <c r="F22" s="31"/>
      <c r="G22" s="31"/>
      <c r="H22" s="31"/>
    </row>
    <row r="23" spans="1:8" x14ac:dyDescent="0.2">
      <c r="A23" s="31" t="s">
        <v>540</v>
      </c>
      <c r="B23" s="153"/>
      <c r="C23" s="153"/>
      <c r="D23" s="271"/>
      <c r="E23" s="271"/>
      <c r="F23" s="271"/>
    </row>
    <row r="24" spans="1:8" ht="12" thickBot="1" x14ac:dyDescent="0.25">
      <c r="A24" s="31" t="s">
        <v>556</v>
      </c>
      <c r="B24" s="153"/>
      <c r="C24" s="153"/>
      <c r="D24" s="271"/>
      <c r="E24" s="271"/>
      <c r="F24" s="271"/>
    </row>
    <row r="25" spans="1:8" ht="23.25" thickBot="1" x14ac:dyDescent="0.25">
      <c r="A25" s="948" t="s">
        <v>33</v>
      </c>
      <c r="B25" s="949" t="s">
        <v>621</v>
      </c>
      <c r="C25" s="949" t="s">
        <v>620</v>
      </c>
      <c r="D25" s="275" t="s">
        <v>16088</v>
      </c>
      <c r="E25" s="275" t="s">
        <v>16089</v>
      </c>
      <c r="F25" s="276" t="s">
        <v>16090</v>
      </c>
      <c r="G25" s="948" t="s">
        <v>48</v>
      </c>
      <c r="H25" s="948" t="s">
        <v>122</v>
      </c>
    </row>
    <row r="26" spans="1:8" ht="12" thickBot="1" x14ac:dyDescent="0.25">
      <c r="A26" s="916"/>
      <c r="B26" s="916"/>
      <c r="C26" s="916"/>
      <c r="D26" s="277" t="s">
        <v>320</v>
      </c>
      <c r="E26" s="277" t="s">
        <v>320</v>
      </c>
      <c r="F26" s="277" t="s">
        <v>320</v>
      </c>
      <c r="G26" s="950"/>
      <c r="H26" s="950"/>
    </row>
    <row r="27" spans="1:8" x14ac:dyDescent="0.2">
      <c r="A27" s="828"/>
      <c r="B27" s="828"/>
      <c r="C27" s="828"/>
      <c r="D27" s="829"/>
      <c r="E27" s="830"/>
      <c r="F27" s="830"/>
      <c r="G27" s="831"/>
      <c r="H27" s="832"/>
    </row>
    <row r="28" spans="1:8" x14ac:dyDescent="0.2">
      <c r="A28" s="833"/>
      <c r="B28" s="776"/>
      <c r="C28" s="833"/>
      <c r="D28" s="834"/>
      <c r="E28" s="835"/>
      <c r="F28" s="835"/>
      <c r="G28" s="836"/>
      <c r="H28" s="771"/>
    </row>
    <row r="29" spans="1:8" x14ac:dyDescent="0.2">
      <c r="A29" s="833"/>
      <c r="B29" s="776"/>
      <c r="C29" s="833"/>
      <c r="D29" s="834"/>
      <c r="E29" s="835"/>
      <c r="F29" s="835"/>
      <c r="G29" s="836"/>
      <c r="H29" s="771"/>
    </row>
    <row r="30" spans="1:8" x14ac:dyDescent="0.2">
      <c r="A30" s="833"/>
      <c r="B30" s="776"/>
      <c r="C30" s="833"/>
      <c r="D30" s="834"/>
      <c r="E30" s="835"/>
      <c r="F30" s="835"/>
      <c r="G30" s="836"/>
      <c r="H30" s="771"/>
    </row>
    <row r="31" spans="1:8" x14ac:dyDescent="0.2">
      <c r="A31" s="833"/>
      <c r="B31" s="833"/>
      <c r="C31" s="833"/>
      <c r="D31" s="834"/>
      <c r="E31" s="835"/>
      <c r="F31" s="835"/>
      <c r="G31" s="836"/>
      <c r="H31" s="771"/>
    </row>
    <row r="32" spans="1:8" x14ac:dyDescent="0.2">
      <c r="A32" s="833"/>
      <c r="B32" s="833"/>
      <c r="C32" s="833"/>
      <c r="D32" s="834"/>
      <c r="E32" s="835"/>
      <c r="F32" s="835"/>
      <c r="G32" s="836"/>
      <c r="H32" s="771"/>
    </row>
    <row r="33" spans="1:8" x14ac:dyDescent="0.2">
      <c r="A33" s="833"/>
      <c r="B33" s="833"/>
      <c r="C33" s="833"/>
      <c r="D33" s="834"/>
      <c r="E33" s="835"/>
      <c r="F33" s="835"/>
      <c r="G33" s="836"/>
      <c r="H33" s="771"/>
    </row>
    <row r="34" spans="1:8" x14ac:dyDescent="0.2">
      <c r="A34" s="833"/>
      <c r="B34" s="833"/>
      <c r="C34" s="833"/>
      <c r="D34" s="834"/>
      <c r="E34" s="835"/>
      <c r="F34" s="835"/>
      <c r="G34" s="837"/>
      <c r="H34" s="771"/>
    </row>
    <row r="35" spans="1:8" ht="12" thickBot="1" x14ac:dyDescent="0.25">
      <c r="A35" s="838"/>
      <c r="B35" s="839"/>
      <c r="C35" s="838"/>
      <c r="D35" s="840"/>
      <c r="E35" s="840"/>
      <c r="F35" s="841"/>
      <c r="G35" s="842"/>
      <c r="H35" s="843"/>
    </row>
    <row r="36" spans="1:8" ht="12" thickBot="1" x14ac:dyDescent="0.25">
      <c r="A36" s="254" t="s">
        <v>34</v>
      </c>
      <c r="B36" s="254"/>
      <c r="C36" s="254"/>
      <c r="D36" s="278">
        <f>SUM(D27:D35)</f>
        <v>0</v>
      </c>
      <c r="E36" s="278">
        <f>SUM(E27:E35)</f>
        <v>0</v>
      </c>
      <c r="F36" s="278">
        <f>SUM(F27:F35)</f>
        <v>0</v>
      </c>
      <c r="G36" s="256"/>
      <c r="H36" s="256"/>
    </row>
    <row r="37" spans="1:8" x14ac:dyDescent="0.2">
      <c r="A37" s="257" t="s">
        <v>49</v>
      </c>
      <c r="B37" s="257"/>
      <c r="C37" s="257"/>
      <c r="D37" s="131"/>
      <c r="E37" s="131"/>
      <c r="F37" s="131"/>
    </row>
    <row r="38" spans="1:8" x14ac:dyDescent="0.2">
      <c r="A38" s="130" t="s">
        <v>123</v>
      </c>
      <c r="B38" s="130"/>
      <c r="C38" s="130"/>
      <c r="D38" s="131"/>
      <c r="E38" s="131"/>
      <c r="F38" s="131"/>
    </row>
    <row r="41" spans="1:8" x14ac:dyDescent="0.2">
      <c r="A41" s="31" t="s">
        <v>388</v>
      </c>
      <c r="B41" s="31"/>
      <c r="C41" s="31"/>
      <c r="D41" s="31"/>
      <c r="E41" s="31"/>
      <c r="F41" s="31"/>
      <c r="G41" s="31"/>
      <c r="H41" s="49"/>
    </row>
    <row r="42" spans="1:8" x14ac:dyDescent="0.2">
      <c r="A42" s="31" t="s">
        <v>414</v>
      </c>
      <c r="B42" s="31"/>
      <c r="C42" s="31"/>
      <c r="D42" s="31"/>
      <c r="E42" s="31"/>
      <c r="F42" s="31"/>
      <c r="G42" s="31"/>
      <c r="H42" s="31"/>
    </row>
    <row r="43" spans="1:8" x14ac:dyDescent="0.2">
      <c r="A43" s="31" t="s">
        <v>540</v>
      </c>
      <c r="B43" s="153"/>
      <c r="C43" s="153"/>
      <c r="D43" s="271"/>
      <c r="E43" s="271"/>
      <c r="F43" s="271"/>
    </row>
    <row r="44" spans="1:8" ht="12" thickBot="1" x14ac:dyDescent="0.25">
      <c r="A44" s="31" t="s">
        <v>581</v>
      </c>
      <c r="B44" s="153"/>
      <c r="C44" s="153"/>
      <c r="D44" s="271"/>
      <c r="E44" s="271"/>
      <c r="F44" s="271"/>
    </row>
    <row r="45" spans="1:8" ht="23.25" thickBot="1" x14ac:dyDescent="0.25">
      <c r="A45" s="948" t="s">
        <v>33</v>
      </c>
      <c r="B45" s="949" t="s">
        <v>621</v>
      </c>
      <c r="C45" s="949" t="s">
        <v>620</v>
      </c>
      <c r="D45" s="275" t="s">
        <v>16088</v>
      </c>
      <c r="E45" s="275" t="s">
        <v>16089</v>
      </c>
      <c r="F45" s="276" t="s">
        <v>16090</v>
      </c>
      <c r="G45" s="948" t="s">
        <v>48</v>
      </c>
      <c r="H45" s="948" t="s">
        <v>122</v>
      </c>
    </row>
    <row r="46" spans="1:8" ht="12" thickBot="1" x14ac:dyDescent="0.25">
      <c r="A46" s="916"/>
      <c r="B46" s="916"/>
      <c r="C46" s="916"/>
      <c r="D46" s="277" t="s">
        <v>320</v>
      </c>
      <c r="E46" s="277" t="s">
        <v>320</v>
      </c>
      <c r="F46" s="277" t="s">
        <v>320</v>
      </c>
      <c r="G46" s="950"/>
      <c r="H46" s="950"/>
    </row>
    <row r="47" spans="1:8" x14ac:dyDescent="0.2">
      <c r="A47" s="828"/>
      <c r="B47" s="828"/>
      <c r="C47" s="828"/>
      <c r="D47" s="829"/>
      <c r="E47" s="830"/>
      <c r="F47" s="830"/>
      <c r="G47" s="831"/>
      <c r="H47" s="832"/>
    </row>
    <row r="48" spans="1:8" x14ac:dyDescent="0.2">
      <c r="A48" s="833"/>
      <c r="B48" s="776"/>
      <c r="C48" s="833"/>
      <c r="D48" s="834"/>
      <c r="E48" s="835"/>
      <c r="F48" s="835"/>
      <c r="G48" s="836"/>
      <c r="H48" s="771"/>
    </row>
    <row r="49" spans="1:8" x14ac:dyDescent="0.2">
      <c r="A49" s="833"/>
      <c r="B49" s="776"/>
      <c r="C49" s="833"/>
      <c r="D49" s="834"/>
      <c r="E49" s="835"/>
      <c r="F49" s="835"/>
      <c r="G49" s="836"/>
      <c r="H49" s="771"/>
    </row>
    <row r="50" spans="1:8" x14ac:dyDescent="0.2">
      <c r="A50" s="833"/>
      <c r="B50" s="776"/>
      <c r="C50" s="833"/>
      <c r="D50" s="834"/>
      <c r="E50" s="835"/>
      <c r="F50" s="835"/>
      <c r="G50" s="836"/>
      <c r="H50" s="771"/>
    </row>
    <row r="51" spans="1:8" x14ac:dyDescent="0.2">
      <c r="A51" s="833"/>
      <c r="B51" s="833"/>
      <c r="C51" s="833"/>
      <c r="D51" s="834"/>
      <c r="E51" s="835"/>
      <c r="F51" s="835"/>
      <c r="G51" s="836"/>
      <c r="H51" s="771"/>
    </row>
    <row r="52" spans="1:8" x14ac:dyDescent="0.2">
      <c r="A52" s="833"/>
      <c r="B52" s="833"/>
      <c r="C52" s="833"/>
      <c r="D52" s="834"/>
      <c r="E52" s="835"/>
      <c r="F52" s="835"/>
      <c r="G52" s="836"/>
      <c r="H52" s="771"/>
    </row>
    <row r="53" spans="1:8" x14ac:dyDescent="0.2">
      <c r="A53" s="833"/>
      <c r="B53" s="833"/>
      <c r="C53" s="833"/>
      <c r="D53" s="834"/>
      <c r="E53" s="835"/>
      <c r="F53" s="835"/>
      <c r="G53" s="836"/>
      <c r="H53" s="771"/>
    </row>
    <row r="54" spans="1:8" x14ac:dyDescent="0.2">
      <c r="A54" s="833"/>
      <c r="B54" s="833"/>
      <c r="C54" s="833"/>
      <c r="D54" s="834"/>
      <c r="E54" s="835"/>
      <c r="F54" s="835"/>
      <c r="G54" s="837"/>
      <c r="H54" s="771"/>
    </row>
    <row r="55" spans="1:8" ht="12" thickBot="1" x14ac:dyDescent="0.25">
      <c r="A55" s="838"/>
      <c r="B55" s="839"/>
      <c r="C55" s="838"/>
      <c r="D55" s="840"/>
      <c r="E55" s="840"/>
      <c r="F55" s="841"/>
      <c r="G55" s="842"/>
      <c r="H55" s="843"/>
    </row>
    <row r="56" spans="1:8" ht="12" thickBot="1" x14ac:dyDescent="0.25">
      <c r="A56" s="254" t="s">
        <v>34</v>
      </c>
      <c r="B56" s="254"/>
      <c r="C56" s="254"/>
      <c r="D56" s="278">
        <f>SUM(D47:D55)</f>
        <v>0</v>
      </c>
      <c r="E56" s="278">
        <f>SUM(E47:E55)</f>
        <v>0</v>
      </c>
      <c r="F56" s="278">
        <f>SUM(F47:F55)</f>
        <v>0</v>
      </c>
      <c r="G56" s="256"/>
      <c r="H56" s="256"/>
    </row>
    <row r="57" spans="1:8" x14ac:dyDescent="0.2">
      <c r="A57" s="257" t="s">
        <v>49</v>
      </c>
      <c r="B57" s="257"/>
      <c r="C57" s="257"/>
      <c r="D57" s="131"/>
      <c r="E57" s="131"/>
      <c r="F57" s="131"/>
    </row>
    <row r="58" spans="1:8" x14ac:dyDescent="0.2">
      <c r="A58" s="130" t="s">
        <v>123</v>
      </c>
      <c r="B58" s="130"/>
      <c r="C58" s="130"/>
      <c r="D58" s="131"/>
      <c r="E58" s="131"/>
      <c r="F58" s="131"/>
    </row>
    <row r="61" spans="1:8" x14ac:dyDescent="0.2">
      <c r="A61" s="31" t="s">
        <v>388</v>
      </c>
      <c r="B61" s="31"/>
      <c r="C61" s="31"/>
      <c r="D61" s="31"/>
      <c r="E61" s="31"/>
      <c r="F61" s="31"/>
      <c r="G61" s="31"/>
      <c r="H61" s="49"/>
    </row>
    <row r="62" spans="1:8" x14ac:dyDescent="0.2">
      <c r="A62" s="31" t="s">
        <v>414</v>
      </c>
      <c r="B62" s="31"/>
      <c r="C62" s="31"/>
      <c r="D62" s="31"/>
      <c r="E62" s="31"/>
      <c r="F62" s="31"/>
      <c r="G62" s="31"/>
      <c r="H62" s="31"/>
    </row>
    <row r="63" spans="1:8" x14ac:dyDescent="0.2">
      <c r="A63" s="31" t="s">
        <v>548</v>
      </c>
      <c r="B63" s="153"/>
      <c r="C63" s="153"/>
      <c r="D63" s="271"/>
      <c r="E63" s="271"/>
      <c r="F63" s="271"/>
    </row>
    <row r="64" spans="1:8" ht="12" thickBot="1" x14ac:dyDescent="0.25">
      <c r="A64" s="31" t="s">
        <v>16051</v>
      </c>
      <c r="B64" s="153"/>
      <c r="C64" s="153"/>
      <c r="D64" s="271"/>
      <c r="E64" s="271"/>
      <c r="F64" s="271"/>
    </row>
    <row r="65" spans="1:8" ht="23.25" thickBot="1" x14ac:dyDescent="0.25">
      <c r="A65" s="948" t="s">
        <v>33</v>
      </c>
      <c r="B65" s="949" t="s">
        <v>621</v>
      </c>
      <c r="C65" s="949" t="s">
        <v>620</v>
      </c>
      <c r="D65" s="275" t="s">
        <v>16088</v>
      </c>
      <c r="E65" s="275" t="s">
        <v>16089</v>
      </c>
      <c r="F65" s="276" t="s">
        <v>16090</v>
      </c>
      <c r="G65" s="948" t="s">
        <v>48</v>
      </c>
      <c r="H65" s="948" t="s">
        <v>122</v>
      </c>
    </row>
    <row r="66" spans="1:8" ht="12" thickBot="1" x14ac:dyDescent="0.25">
      <c r="A66" s="916"/>
      <c r="B66" s="916"/>
      <c r="C66" s="916"/>
      <c r="D66" s="277" t="s">
        <v>320</v>
      </c>
      <c r="E66" s="277" t="s">
        <v>320</v>
      </c>
      <c r="F66" s="277" t="s">
        <v>320</v>
      </c>
      <c r="G66" s="950"/>
      <c r="H66" s="950"/>
    </row>
    <row r="67" spans="1:8" ht="45" x14ac:dyDescent="0.2">
      <c r="A67" s="430" t="s">
        <v>16086</v>
      </c>
      <c r="B67" s="431">
        <v>20543978796</v>
      </c>
      <c r="C67" s="432"/>
      <c r="D67" s="433">
        <v>32900</v>
      </c>
      <c r="E67" s="434"/>
      <c r="F67" s="434"/>
      <c r="G67" s="435" t="s">
        <v>16084</v>
      </c>
      <c r="H67" s="436"/>
    </row>
    <row r="68" spans="1:8" ht="23.25" thickBot="1" x14ac:dyDescent="0.25">
      <c r="A68" s="293" t="s">
        <v>16087</v>
      </c>
      <c r="B68" s="429">
        <v>20600293533</v>
      </c>
      <c r="C68" s="292"/>
      <c r="D68" s="426"/>
      <c r="E68" s="428">
        <v>2800</v>
      </c>
      <c r="F68" s="426"/>
      <c r="G68" s="297" t="s">
        <v>16085</v>
      </c>
      <c r="H68" s="283"/>
    </row>
    <row r="69" spans="1:8" ht="12" thickBot="1" x14ac:dyDescent="0.25">
      <c r="A69" s="270" t="s">
        <v>34</v>
      </c>
      <c r="B69" s="270"/>
      <c r="C69" s="270"/>
      <c r="D69" s="278">
        <f>SUM(D67:D68)</f>
        <v>32900</v>
      </c>
      <c r="E69" s="278">
        <f>SUM(E67:E68)</f>
        <v>2800</v>
      </c>
      <c r="F69" s="278">
        <f>SUM(F67:F68)</f>
        <v>0</v>
      </c>
      <c r="G69" s="256"/>
      <c r="H69" s="256"/>
    </row>
    <row r="70" spans="1:8" x14ac:dyDescent="0.2">
      <c r="A70" s="257" t="s">
        <v>49</v>
      </c>
      <c r="B70" s="257"/>
      <c r="C70" s="257"/>
      <c r="D70" s="131"/>
      <c r="E70" s="131"/>
      <c r="F70" s="131"/>
    </row>
    <row r="71" spans="1:8" x14ac:dyDescent="0.2">
      <c r="A71" s="130" t="s">
        <v>123</v>
      </c>
      <c r="B71" s="130"/>
      <c r="C71" s="130"/>
      <c r="D71" s="131"/>
      <c r="E71" s="131"/>
      <c r="F71" s="131"/>
    </row>
  </sheetData>
  <mergeCells count="20">
    <mergeCell ref="A65:A66"/>
    <mergeCell ref="B65:B66"/>
    <mergeCell ref="C65:C66"/>
    <mergeCell ref="G65:G66"/>
    <mergeCell ref="H65:H66"/>
    <mergeCell ref="B5:B6"/>
    <mergeCell ref="H5:H6"/>
    <mergeCell ref="A5:A6"/>
    <mergeCell ref="G5:G6"/>
    <mergeCell ref="C5:C6"/>
    <mergeCell ref="A25:A26"/>
    <mergeCell ref="B25:B26"/>
    <mergeCell ref="C25:C26"/>
    <mergeCell ref="G25:G26"/>
    <mergeCell ref="H25:H26"/>
    <mergeCell ref="A45:A46"/>
    <mergeCell ref="B45:B46"/>
    <mergeCell ref="C45:C46"/>
    <mergeCell ref="G45:G46"/>
    <mergeCell ref="H45:H46"/>
  </mergeCells>
  <phoneticPr fontId="0" type="noConversion"/>
  <printOptions horizontalCentered="1"/>
  <pageMargins left="0.23622047244094491" right="0.31496062992125984" top="0.74803149606299213" bottom="0.74803149606299213" header="0.31496062992125984" footer="0.31496062992125984"/>
  <pageSetup paperSize="9" scale="57" orientation="portrait"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XFD101"/>
  <sheetViews>
    <sheetView showGridLines="0" view="pageBreakPreview" topLeftCell="A58" zoomScaleNormal="90" zoomScaleSheetLayoutView="100" zoomScalePageLayoutView="85" workbookViewId="0">
      <selection activeCell="E109" sqref="E109"/>
    </sheetView>
  </sheetViews>
  <sheetFormatPr baseColWidth="10" defaultColWidth="11.42578125" defaultRowHeight="11.25" x14ac:dyDescent="0.2"/>
  <cols>
    <col min="1" max="1" width="44" style="180" customWidth="1"/>
    <col min="2" max="2" width="23.5703125" style="180" customWidth="1"/>
    <col min="3" max="3" width="35.42578125" style="180" customWidth="1"/>
    <col min="4" max="5" width="15.5703125" style="180" customWidth="1"/>
    <col min="6" max="6" width="16.7109375" style="180" customWidth="1"/>
    <col min="7" max="8" width="16.140625" style="180" customWidth="1"/>
    <col min="9" max="439" width="11.42578125" style="179"/>
    <col min="440" max="16384" width="11.42578125" style="180"/>
  </cols>
  <sheetData>
    <row r="1" spans="1:16384" s="175" customFormat="1" x14ac:dyDescent="0.2">
      <c r="A1" s="31" t="s">
        <v>389</v>
      </c>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6"/>
      <c r="CH1" s="176"/>
      <c r="CI1" s="176"/>
      <c r="CJ1" s="176"/>
      <c r="CK1" s="176"/>
      <c r="CL1" s="176"/>
      <c r="CM1" s="176"/>
      <c r="CN1" s="176"/>
      <c r="CO1" s="176"/>
      <c r="CP1" s="176"/>
      <c r="CQ1" s="176"/>
      <c r="CR1" s="176"/>
      <c r="CS1" s="176"/>
      <c r="CT1" s="176"/>
      <c r="CU1" s="176"/>
      <c r="CV1" s="176"/>
      <c r="CW1" s="176"/>
      <c r="CX1" s="176"/>
      <c r="CY1" s="176"/>
      <c r="CZ1" s="176"/>
      <c r="DA1" s="176"/>
      <c r="DB1" s="176"/>
      <c r="DC1" s="176"/>
      <c r="DD1" s="176"/>
      <c r="DE1" s="176"/>
      <c r="DF1" s="176"/>
      <c r="DG1" s="176"/>
      <c r="DH1" s="176"/>
      <c r="DI1" s="176"/>
      <c r="DJ1" s="176"/>
      <c r="DK1" s="176"/>
      <c r="DL1" s="176"/>
      <c r="DM1" s="176"/>
      <c r="DN1" s="176"/>
      <c r="DO1" s="176"/>
      <c r="DP1" s="176"/>
      <c r="DQ1" s="176"/>
      <c r="DR1" s="176"/>
      <c r="DS1" s="176"/>
      <c r="DT1" s="176"/>
      <c r="DU1" s="176"/>
      <c r="DV1" s="176"/>
      <c r="DW1" s="176"/>
      <c r="DX1" s="176"/>
      <c r="DY1" s="176"/>
      <c r="DZ1" s="176"/>
      <c r="EA1" s="176"/>
      <c r="EB1" s="176"/>
      <c r="EC1" s="176"/>
      <c r="ED1" s="176"/>
      <c r="EE1" s="176"/>
      <c r="EF1" s="176"/>
      <c r="EG1" s="176"/>
      <c r="EH1" s="176"/>
      <c r="EI1" s="176"/>
      <c r="EJ1" s="176"/>
      <c r="EK1" s="176"/>
      <c r="EL1" s="176"/>
      <c r="EM1" s="176"/>
      <c r="EN1" s="176"/>
      <c r="EO1" s="176"/>
      <c r="EP1" s="176"/>
      <c r="EQ1" s="176"/>
      <c r="ER1" s="176"/>
      <c r="ES1" s="176"/>
      <c r="ET1" s="176"/>
      <c r="EU1" s="176"/>
      <c r="EV1" s="176"/>
      <c r="EW1" s="176"/>
      <c r="EX1" s="176"/>
      <c r="EY1" s="176"/>
      <c r="EZ1" s="176"/>
      <c r="FA1" s="176"/>
      <c r="FB1" s="176"/>
      <c r="FC1" s="176"/>
      <c r="FD1" s="176"/>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6"/>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6"/>
      <c r="JS1" s="176"/>
      <c r="JT1" s="176"/>
      <c r="JU1" s="176"/>
      <c r="JV1" s="176"/>
      <c r="JW1" s="176"/>
      <c r="JX1" s="176"/>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6"/>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ND1" s="176"/>
      <c r="NE1" s="176"/>
      <c r="NF1" s="176"/>
      <c r="NG1" s="176"/>
      <c r="NH1" s="176"/>
      <c r="NI1" s="176"/>
      <c r="NJ1" s="176"/>
      <c r="NK1" s="176"/>
      <c r="NL1" s="176"/>
      <c r="NM1" s="176"/>
      <c r="NN1" s="176"/>
      <c r="NO1" s="176"/>
      <c r="NP1" s="176"/>
      <c r="NQ1" s="176"/>
      <c r="NR1" s="176"/>
      <c r="NS1" s="176"/>
      <c r="NT1" s="176"/>
      <c r="NU1" s="176"/>
      <c r="NV1" s="176"/>
      <c r="NW1" s="176"/>
      <c r="NX1" s="176"/>
      <c r="NY1" s="176"/>
      <c r="NZ1" s="176"/>
      <c r="OA1" s="176"/>
      <c r="OB1" s="176"/>
      <c r="OC1" s="176"/>
      <c r="OD1" s="176"/>
      <c r="OE1" s="176"/>
      <c r="OF1" s="176"/>
      <c r="OG1" s="176"/>
      <c r="OH1" s="176"/>
      <c r="OI1" s="176"/>
      <c r="OJ1" s="176"/>
      <c r="OK1" s="176"/>
      <c r="OL1" s="176"/>
      <c r="OM1" s="176"/>
      <c r="ON1" s="176"/>
      <c r="OO1" s="176"/>
      <c r="OP1" s="176"/>
      <c r="OQ1" s="176"/>
      <c r="OR1" s="176"/>
      <c r="OS1" s="176"/>
      <c r="OT1" s="176"/>
      <c r="OU1" s="176"/>
      <c r="OV1" s="176"/>
      <c r="OW1" s="176"/>
      <c r="OX1" s="176"/>
      <c r="OY1" s="176"/>
      <c r="OZ1" s="176"/>
      <c r="PA1" s="176"/>
      <c r="PB1" s="176"/>
      <c r="PC1" s="176"/>
      <c r="PD1" s="176"/>
      <c r="PE1" s="176"/>
      <c r="PF1" s="176"/>
      <c r="PG1" s="176"/>
      <c r="PH1" s="176"/>
      <c r="PI1" s="176"/>
      <c r="PJ1" s="176"/>
      <c r="PK1" s="176"/>
      <c r="PL1" s="176"/>
      <c r="PM1" s="176"/>
      <c r="PN1" s="176"/>
      <c r="PO1" s="176"/>
      <c r="PP1" s="176"/>
      <c r="PQ1" s="176"/>
      <c r="PR1" s="176"/>
      <c r="PS1" s="176"/>
      <c r="PT1" s="176"/>
      <c r="PU1" s="176"/>
      <c r="PV1" s="176"/>
      <c r="PW1" s="176"/>
    </row>
    <row r="2" spans="1:16384" x14ac:dyDescent="0.2">
      <c r="A2" s="31" t="s">
        <v>414</v>
      </c>
      <c r="B2" s="177"/>
      <c r="C2" s="177"/>
      <c r="D2" s="177"/>
      <c r="E2" s="177"/>
      <c r="F2" s="177"/>
      <c r="G2" s="177"/>
      <c r="H2" s="177"/>
      <c r="I2" s="178"/>
      <c r="J2" s="178"/>
      <c r="K2" s="178"/>
      <c r="L2" s="178"/>
      <c r="M2" s="178"/>
      <c r="N2" s="178"/>
      <c r="O2" s="178"/>
      <c r="P2" s="178"/>
      <c r="Q2" s="178"/>
      <c r="R2" s="178"/>
      <c r="S2" s="178"/>
      <c r="T2" s="178"/>
      <c r="U2" s="178"/>
      <c r="V2" s="178"/>
    </row>
    <row r="3" spans="1:16384" x14ac:dyDescent="0.2">
      <c r="A3" s="31" t="s">
        <v>540</v>
      </c>
      <c r="B3" s="181"/>
      <c r="C3" s="181"/>
      <c r="D3" s="177"/>
      <c r="E3" s="177"/>
      <c r="F3" s="177"/>
      <c r="G3" s="177"/>
      <c r="H3" s="177"/>
      <c r="I3" s="178"/>
      <c r="J3" s="178"/>
      <c r="K3" s="178"/>
      <c r="L3" s="178"/>
      <c r="M3" s="178"/>
      <c r="N3" s="178"/>
      <c r="O3" s="178"/>
      <c r="P3" s="178"/>
      <c r="Q3" s="178"/>
      <c r="R3" s="178"/>
      <c r="S3" s="178"/>
      <c r="T3" s="178"/>
      <c r="U3" s="178"/>
      <c r="V3" s="178"/>
    </row>
    <row r="4" spans="1:16384" ht="12" thickBot="1" x14ac:dyDescent="0.25">
      <c r="A4" s="31" t="s">
        <v>541</v>
      </c>
      <c r="D4" s="177"/>
      <c r="E4" s="177"/>
      <c r="F4" s="177"/>
      <c r="G4" s="177"/>
      <c r="H4" s="177"/>
      <c r="I4" s="178"/>
      <c r="J4" s="178"/>
      <c r="K4" s="178"/>
      <c r="L4" s="178"/>
      <c r="M4" s="178"/>
      <c r="N4" s="178"/>
      <c r="O4" s="178"/>
      <c r="P4" s="178"/>
      <c r="Q4" s="178"/>
      <c r="R4" s="178"/>
      <c r="S4" s="178"/>
      <c r="T4" s="178"/>
      <c r="U4" s="178"/>
      <c r="V4" s="178"/>
    </row>
    <row r="5" spans="1:16384" ht="12" thickBot="1" x14ac:dyDescent="0.25">
      <c r="A5" s="952" t="s">
        <v>328</v>
      </c>
      <c r="B5" s="954" t="s">
        <v>507</v>
      </c>
      <c r="C5" s="956" t="s">
        <v>327</v>
      </c>
      <c r="D5" s="957"/>
      <c r="E5" s="957"/>
      <c r="F5" s="957"/>
      <c r="G5" s="957"/>
      <c r="H5" s="958"/>
    </row>
    <row r="6" spans="1:16384" s="183" customFormat="1" ht="26.25" customHeight="1" thickBot="1" x14ac:dyDescent="0.25">
      <c r="A6" s="953"/>
      <c r="B6" s="955"/>
      <c r="C6" s="220" t="s">
        <v>326</v>
      </c>
      <c r="D6" s="221" t="s">
        <v>325</v>
      </c>
      <c r="E6" s="222" t="s">
        <v>324</v>
      </c>
      <c r="F6" s="223" t="s">
        <v>323</v>
      </c>
      <c r="G6" s="223" t="s">
        <v>508</v>
      </c>
      <c r="H6" s="223" t="s">
        <v>509</v>
      </c>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c r="GB6" s="182"/>
      <c r="GC6" s="182"/>
      <c r="GD6" s="182"/>
      <c r="GE6" s="182"/>
      <c r="GF6" s="182"/>
      <c r="GG6" s="182"/>
      <c r="GH6" s="182"/>
      <c r="GI6" s="182"/>
      <c r="GJ6" s="182"/>
      <c r="GK6" s="182"/>
      <c r="GL6" s="182"/>
      <c r="GM6" s="182"/>
      <c r="GN6" s="182"/>
      <c r="GO6" s="182"/>
      <c r="GP6" s="182"/>
      <c r="GQ6" s="182"/>
      <c r="GR6" s="182"/>
      <c r="GS6" s="182"/>
      <c r="GT6" s="182"/>
      <c r="GU6" s="182"/>
      <c r="GV6" s="182"/>
      <c r="GW6" s="182"/>
      <c r="GX6" s="182"/>
      <c r="GY6" s="182"/>
      <c r="GZ6" s="182"/>
      <c r="HA6" s="182"/>
      <c r="HB6" s="182"/>
      <c r="HC6" s="182"/>
      <c r="HD6" s="182"/>
      <c r="HE6" s="182"/>
      <c r="HF6" s="182"/>
      <c r="HG6" s="182"/>
      <c r="HH6" s="182"/>
      <c r="HI6" s="182"/>
      <c r="HJ6" s="182"/>
      <c r="HK6" s="182"/>
      <c r="HL6" s="182"/>
      <c r="HM6" s="182"/>
      <c r="HN6" s="182"/>
      <c r="HO6" s="182"/>
      <c r="HP6" s="182"/>
      <c r="HQ6" s="182"/>
      <c r="HR6" s="182"/>
      <c r="HS6" s="182"/>
      <c r="HT6" s="182"/>
      <c r="HU6" s="182"/>
      <c r="HV6" s="182"/>
      <c r="HW6" s="182"/>
      <c r="HX6" s="182"/>
      <c r="HY6" s="182"/>
      <c r="HZ6" s="182"/>
      <c r="IA6" s="182"/>
      <c r="IB6" s="182"/>
      <c r="IC6" s="182"/>
      <c r="ID6" s="182"/>
      <c r="IE6" s="182"/>
      <c r="IF6" s="182"/>
      <c r="IG6" s="182"/>
      <c r="IH6" s="182"/>
      <c r="II6" s="182"/>
      <c r="IJ6" s="182"/>
      <c r="IK6" s="182"/>
      <c r="IL6" s="182"/>
      <c r="IM6" s="182"/>
      <c r="IN6" s="182"/>
      <c r="IO6" s="182"/>
      <c r="IP6" s="182"/>
      <c r="IQ6" s="182"/>
      <c r="IR6" s="182"/>
      <c r="IS6" s="182"/>
      <c r="IT6" s="182"/>
      <c r="IU6" s="182"/>
      <c r="IV6" s="182"/>
      <c r="IW6" s="182"/>
      <c r="IX6" s="182"/>
      <c r="IY6" s="182"/>
      <c r="IZ6" s="182"/>
      <c r="JA6" s="182"/>
      <c r="JB6" s="182"/>
      <c r="JC6" s="182"/>
      <c r="JD6" s="182"/>
      <c r="JE6" s="182"/>
      <c r="JF6" s="182"/>
      <c r="JG6" s="182"/>
      <c r="JH6" s="182"/>
      <c r="JI6" s="182"/>
      <c r="JJ6" s="182"/>
      <c r="JK6" s="182"/>
      <c r="JL6" s="182"/>
      <c r="JM6" s="182"/>
      <c r="JN6" s="182"/>
      <c r="JO6" s="182"/>
      <c r="JP6" s="182"/>
      <c r="JQ6" s="182"/>
      <c r="JR6" s="182"/>
      <c r="JS6" s="182"/>
      <c r="JT6" s="182"/>
      <c r="JU6" s="182"/>
      <c r="JV6" s="182"/>
      <c r="JW6" s="182"/>
      <c r="JX6" s="182"/>
      <c r="JY6" s="182"/>
      <c r="JZ6" s="182"/>
      <c r="KA6" s="182"/>
      <c r="KB6" s="182"/>
      <c r="KC6" s="182"/>
      <c r="KD6" s="182"/>
      <c r="KE6" s="182"/>
      <c r="KF6" s="182"/>
      <c r="KG6" s="182"/>
      <c r="KH6" s="182"/>
      <c r="KI6" s="182"/>
      <c r="KJ6" s="182"/>
      <c r="KK6" s="182"/>
      <c r="KL6" s="182"/>
      <c r="KM6" s="182"/>
      <c r="KN6" s="182"/>
      <c r="KO6" s="182"/>
      <c r="KP6" s="182"/>
      <c r="KQ6" s="182"/>
      <c r="KR6" s="182"/>
      <c r="KS6" s="182"/>
      <c r="KT6" s="182"/>
      <c r="KU6" s="182"/>
      <c r="KV6" s="182"/>
      <c r="KW6" s="182"/>
      <c r="KX6" s="182"/>
      <c r="KY6" s="182"/>
      <c r="KZ6" s="182"/>
      <c r="LA6" s="182"/>
      <c r="LB6" s="182"/>
      <c r="LC6" s="182"/>
      <c r="LD6" s="182"/>
      <c r="LE6" s="182"/>
      <c r="LF6" s="182"/>
      <c r="LG6" s="182"/>
      <c r="LH6" s="182"/>
      <c r="LI6" s="182"/>
      <c r="LJ6" s="182"/>
      <c r="LK6" s="182"/>
      <c r="LL6" s="182"/>
      <c r="LM6" s="182"/>
      <c r="LN6" s="182"/>
      <c r="LO6" s="182"/>
      <c r="LP6" s="182"/>
      <c r="LQ6" s="182"/>
      <c r="LR6" s="182"/>
      <c r="LS6" s="182"/>
      <c r="LT6" s="182"/>
      <c r="LU6" s="182"/>
      <c r="LV6" s="182"/>
      <c r="LW6" s="182"/>
      <c r="LX6" s="182"/>
      <c r="LY6" s="182"/>
      <c r="LZ6" s="182"/>
      <c r="MA6" s="182"/>
      <c r="MB6" s="182"/>
      <c r="MC6" s="182"/>
      <c r="MD6" s="182"/>
      <c r="ME6" s="182"/>
      <c r="MF6" s="182"/>
      <c r="MG6" s="182"/>
      <c r="MH6" s="182"/>
      <c r="MI6" s="182"/>
      <c r="MJ6" s="182"/>
      <c r="MK6" s="182"/>
      <c r="ML6" s="182"/>
      <c r="MM6" s="182"/>
      <c r="MN6" s="182"/>
      <c r="MO6" s="182"/>
      <c r="MP6" s="182"/>
      <c r="MQ6" s="182"/>
      <c r="MR6" s="182"/>
      <c r="MS6" s="182"/>
      <c r="MT6" s="182"/>
      <c r="MU6" s="182"/>
      <c r="MV6" s="182"/>
      <c r="MW6" s="182"/>
      <c r="MX6" s="182"/>
      <c r="MY6" s="182"/>
      <c r="MZ6" s="182"/>
      <c r="NA6" s="182"/>
      <c r="NB6" s="182"/>
      <c r="NC6" s="182"/>
      <c r="ND6" s="182"/>
      <c r="NE6" s="182"/>
      <c r="NF6" s="182"/>
      <c r="NG6" s="182"/>
      <c r="NH6" s="182"/>
      <c r="NI6" s="182"/>
      <c r="NJ6" s="182"/>
      <c r="NK6" s="182"/>
      <c r="NL6" s="182"/>
      <c r="NM6" s="182"/>
      <c r="NN6" s="182"/>
      <c r="NO6" s="182"/>
      <c r="NP6" s="182"/>
      <c r="NQ6" s="182"/>
      <c r="NR6" s="182"/>
      <c r="NS6" s="182"/>
      <c r="NT6" s="182"/>
      <c r="NU6" s="182"/>
      <c r="NV6" s="182"/>
      <c r="NW6" s="182"/>
      <c r="NX6" s="182"/>
      <c r="NY6" s="182"/>
      <c r="NZ6" s="182"/>
      <c r="OA6" s="182"/>
      <c r="OB6" s="182"/>
      <c r="OC6" s="182"/>
      <c r="OD6" s="182"/>
      <c r="OE6" s="182"/>
      <c r="OF6" s="182"/>
      <c r="OG6" s="182"/>
      <c r="OH6" s="182"/>
      <c r="OI6" s="182"/>
      <c r="OJ6" s="182"/>
      <c r="OK6" s="182"/>
      <c r="OL6" s="182"/>
      <c r="OM6" s="182"/>
      <c r="ON6" s="182"/>
      <c r="OO6" s="182"/>
      <c r="OP6" s="182"/>
      <c r="OQ6" s="182"/>
      <c r="OR6" s="182"/>
      <c r="OS6" s="182"/>
      <c r="OT6" s="182"/>
      <c r="OU6" s="182"/>
      <c r="OV6" s="182"/>
      <c r="OW6" s="182"/>
      <c r="OX6" s="182"/>
      <c r="OY6" s="182"/>
      <c r="OZ6" s="182"/>
      <c r="PA6" s="182"/>
      <c r="PB6" s="182"/>
      <c r="PC6" s="182"/>
      <c r="PD6" s="182"/>
      <c r="PE6" s="182"/>
      <c r="PF6" s="182"/>
      <c r="PG6" s="182"/>
      <c r="PH6" s="182"/>
      <c r="PI6" s="182"/>
      <c r="PJ6" s="182"/>
      <c r="PK6" s="182"/>
      <c r="PL6" s="182"/>
      <c r="PM6" s="182"/>
      <c r="PN6" s="182"/>
      <c r="PO6" s="182"/>
      <c r="PP6" s="182"/>
      <c r="PQ6" s="182"/>
      <c r="PR6" s="182"/>
      <c r="PS6" s="182"/>
      <c r="PT6" s="182"/>
      <c r="PU6" s="182"/>
      <c r="PV6" s="182"/>
      <c r="PW6" s="182"/>
    </row>
    <row r="7" spans="1:16384" x14ac:dyDescent="0.2">
      <c r="A7" s="184"/>
      <c r="B7" s="185"/>
      <c r="C7" s="186"/>
      <c r="D7" s="192"/>
      <c r="E7" s="187"/>
      <c r="F7" s="194"/>
      <c r="G7" s="188"/>
      <c r="H7" s="216"/>
    </row>
    <row r="8" spans="1:16384" x14ac:dyDescent="0.2">
      <c r="A8" s="189" t="s">
        <v>35</v>
      </c>
      <c r="B8" s="190"/>
      <c r="C8" s="191"/>
      <c r="D8" s="192"/>
      <c r="E8" s="193"/>
      <c r="F8" s="194"/>
      <c r="G8" s="195"/>
      <c r="H8" s="216"/>
    </row>
    <row r="9" spans="1:16384" x14ac:dyDescent="0.2">
      <c r="A9" s="143" t="s">
        <v>510</v>
      </c>
      <c r="B9" s="143" t="s">
        <v>511</v>
      </c>
      <c r="C9" s="143" t="s">
        <v>512</v>
      </c>
      <c r="D9" s="196" t="s">
        <v>513</v>
      </c>
      <c r="E9" s="143">
        <v>2003</v>
      </c>
      <c r="F9" s="191" t="s">
        <v>514</v>
      </c>
      <c r="G9" s="197">
        <v>0</v>
      </c>
      <c r="H9" s="197">
        <v>0</v>
      </c>
    </row>
    <row r="10" spans="1:16384" x14ac:dyDescent="0.2">
      <c r="A10" s="189" t="s">
        <v>36</v>
      </c>
      <c r="B10" s="190"/>
      <c r="C10" s="191"/>
      <c r="D10" s="192"/>
      <c r="E10" s="193"/>
      <c r="F10" s="198"/>
      <c r="G10" s="197"/>
      <c r="H10" s="217"/>
    </row>
    <row r="11" spans="1:16384" x14ac:dyDescent="0.2">
      <c r="A11" s="143" t="s">
        <v>515</v>
      </c>
      <c r="B11" s="143" t="s">
        <v>511</v>
      </c>
      <c r="C11" s="143" t="s">
        <v>512</v>
      </c>
      <c r="D11" s="196" t="s">
        <v>516</v>
      </c>
      <c r="E11" s="143">
        <v>2002</v>
      </c>
      <c r="F11" s="196" t="s">
        <v>514</v>
      </c>
      <c r="G11" s="197">
        <v>413531.64</v>
      </c>
      <c r="H11" s="217">
        <v>414501.78</v>
      </c>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c r="FZ11" s="182"/>
      <c r="GA11" s="182"/>
      <c r="GB11" s="182"/>
      <c r="GC11" s="182"/>
      <c r="GD11" s="182"/>
      <c r="GE11" s="182"/>
      <c r="GF11" s="182"/>
      <c r="GG11" s="182"/>
      <c r="GH11" s="182"/>
      <c r="GI11" s="182"/>
      <c r="GJ11" s="182"/>
      <c r="GK11" s="182"/>
      <c r="GL11" s="182"/>
      <c r="GM11" s="182"/>
      <c r="GN11" s="182"/>
      <c r="GO11" s="182"/>
      <c r="GP11" s="182"/>
      <c r="GQ11" s="182"/>
      <c r="GR11" s="182"/>
      <c r="GS11" s="182"/>
      <c r="GT11" s="182"/>
      <c r="GU11" s="182"/>
      <c r="GV11" s="182"/>
      <c r="GW11" s="182"/>
      <c r="GX11" s="182"/>
      <c r="GY11" s="182"/>
      <c r="GZ11" s="182"/>
      <c r="HA11" s="182"/>
      <c r="HB11" s="182"/>
      <c r="HC11" s="182"/>
      <c r="HD11" s="182"/>
      <c r="HE11" s="182"/>
      <c r="HF11" s="182"/>
      <c r="HG11" s="182"/>
      <c r="HH11" s="182"/>
      <c r="HI11" s="182"/>
      <c r="HJ11" s="182"/>
      <c r="HK11" s="182"/>
      <c r="HL11" s="182"/>
      <c r="HM11" s="182"/>
      <c r="HN11" s="182"/>
      <c r="HO11" s="182"/>
      <c r="HP11" s="182"/>
      <c r="HQ11" s="182"/>
      <c r="HR11" s="182"/>
      <c r="HS11" s="182"/>
      <c r="HT11" s="182"/>
      <c r="HU11" s="182"/>
      <c r="HV11" s="182"/>
      <c r="HW11" s="182"/>
      <c r="HX11" s="182"/>
      <c r="HY11" s="182"/>
      <c r="HZ11" s="182"/>
      <c r="IA11" s="182"/>
      <c r="IB11" s="182"/>
      <c r="IC11" s="182"/>
      <c r="ID11" s="182"/>
      <c r="IE11" s="182"/>
      <c r="IF11" s="182"/>
      <c r="IG11" s="182"/>
      <c r="IH11" s="182"/>
      <c r="II11" s="182"/>
      <c r="IJ11" s="182"/>
      <c r="IK11" s="182"/>
      <c r="IL11" s="182"/>
      <c r="IM11" s="182"/>
      <c r="IN11" s="182"/>
      <c r="IO11" s="182"/>
      <c r="IP11" s="182"/>
      <c r="IQ11" s="182"/>
      <c r="IR11" s="182"/>
      <c r="IS11" s="182"/>
      <c r="IT11" s="182"/>
      <c r="IU11" s="182"/>
      <c r="IV11" s="182"/>
      <c r="IW11" s="182"/>
      <c r="IX11" s="182"/>
      <c r="IY11" s="182"/>
      <c r="IZ11" s="182"/>
      <c r="JA11" s="182"/>
      <c r="JB11" s="182"/>
      <c r="JC11" s="182"/>
      <c r="JD11" s="182"/>
      <c r="JE11" s="182"/>
      <c r="JF11" s="182"/>
      <c r="JG11" s="182"/>
      <c r="JH11" s="182"/>
      <c r="JI11" s="182"/>
      <c r="JJ11" s="182"/>
      <c r="JK11" s="182"/>
      <c r="JL11" s="182"/>
      <c r="JM11" s="182"/>
      <c r="JN11" s="182"/>
      <c r="JO11" s="182"/>
      <c r="JP11" s="182"/>
      <c r="JQ11" s="182"/>
      <c r="JR11" s="182"/>
      <c r="JS11" s="182"/>
      <c r="JT11" s="182"/>
      <c r="JU11" s="182"/>
      <c r="JV11" s="182"/>
      <c r="JW11" s="182"/>
      <c r="JX11" s="182"/>
      <c r="JY11" s="182"/>
      <c r="JZ11" s="182"/>
      <c r="KA11" s="182"/>
      <c r="KB11" s="182"/>
      <c r="KC11" s="182"/>
      <c r="KD11" s="182"/>
      <c r="KE11" s="182"/>
      <c r="KF11" s="182"/>
      <c r="KG11" s="182"/>
      <c r="KH11" s="182"/>
      <c r="KI11" s="182"/>
      <c r="KJ11" s="182"/>
      <c r="KK11" s="182"/>
      <c r="KL11" s="182"/>
      <c r="KM11" s="182"/>
      <c r="KN11" s="182"/>
      <c r="KO11" s="182"/>
      <c r="KP11" s="182"/>
      <c r="KQ11" s="182"/>
      <c r="KR11" s="182"/>
      <c r="KS11" s="182"/>
      <c r="KT11" s="182"/>
      <c r="KU11" s="182"/>
      <c r="KV11" s="182"/>
      <c r="KW11" s="182"/>
      <c r="KX11" s="182"/>
      <c r="KY11" s="182"/>
      <c r="KZ11" s="182"/>
      <c r="LA11" s="182"/>
      <c r="LB11" s="182"/>
      <c r="LC11" s="182"/>
      <c r="LD11" s="182"/>
      <c r="LE11" s="182"/>
      <c r="LF11" s="182"/>
      <c r="LG11" s="182"/>
      <c r="LH11" s="182"/>
      <c r="LI11" s="182"/>
      <c r="LJ11" s="182"/>
      <c r="LK11" s="182"/>
      <c r="LL11" s="182"/>
      <c r="LM11" s="182"/>
      <c r="LN11" s="182"/>
      <c r="LO11" s="182"/>
      <c r="LP11" s="182"/>
      <c r="LQ11" s="182"/>
      <c r="LR11" s="182"/>
      <c r="LS11" s="182"/>
      <c r="LT11" s="182"/>
      <c r="LU11" s="182"/>
      <c r="LV11" s="182"/>
      <c r="LW11" s="182"/>
      <c r="LX11" s="182"/>
      <c r="LY11" s="182"/>
      <c r="LZ11" s="182"/>
      <c r="MA11" s="182"/>
      <c r="MB11" s="182"/>
      <c r="MC11" s="182"/>
      <c r="MD11" s="182"/>
      <c r="ME11" s="182"/>
      <c r="MF11" s="182"/>
      <c r="MG11" s="182"/>
      <c r="MH11" s="182"/>
      <c r="MI11" s="182"/>
      <c r="MJ11" s="182"/>
      <c r="MK11" s="182"/>
      <c r="ML11" s="182"/>
      <c r="MM11" s="182"/>
      <c r="MN11" s="182"/>
      <c r="MO11" s="182"/>
      <c r="MP11" s="182"/>
      <c r="MQ11" s="182"/>
      <c r="MR11" s="182"/>
      <c r="MS11" s="182"/>
      <c r="MT11" s="182"/>
      <c r="MU11" s="182"/>
      <c r="MV11" s="182"/>
      <c r="MW11" s="182"/>
      <c r="MX11" s="182"/>
      <c r="MY11" s="182"/>
      <c r="MZ11" s="182"/>
      <c r="NA11" s="182"/>
      <c r="NB11" s="182"/>
      <c r="NC11" s="182"/>
      <c r="ND11" s="182"/>
      <c r="NE11" s="182"/>
      <c r="NF11" s="182"/>
      <c r="NG11" s="182"/>
      <c r="NH11" s="182"/>
      <c r="NI11" s="182"/>
      <c r="NJ11" s="182"/>
      <c r="NK11" s="182"/>
      <c r="NL11" s="182"/>
      <c r="NM11" s="182"/>
      <c r="NN11" s="182"/>
      <c r="NO11" s="182"/>
      <c r="NP11" s="182"/>
      <c r="NQ11" s="182"/>
      <c r="NR11" s="182"/>
      <c r="NS11" s="182"/>
      <c r="NT11" s="182"/>
      <c r="NU11" s="182"/>
      <c r="NV11" s="182"/>
      <c r="NW11" s="182"/>
      <c r="NX11" s="182"/>
      <c r="NY11" s="182"/>
      <c r="NZ11" s="182"/>
      <c r="OA11" s="182"/>
      <c r="OB11" s="182"/>
      <c r="OC11" s="182"/>
      <c r="OD11" s="182"/>
      <c r="OE11" s="182"/>
      <c r="OF11" s="182"/>
      <c r="OG11" s="182"/>
      <c r="OH11" s="182"/>
      <c r="OI11" s="182"/>
      <c r="OJ11" s="182"/>
      <c r="OK11" s="182"/>
      <c r="OL11" s="182"/>
      <c r="OM11" s="182"/>
      <c r="ON11" s="182"/>
      <c r="OO11" s="182"/>
      <c r="OP11" s="182"/>
      <c r="OQ11" s="182"/>
      <c r="OR11" s="182"/>
      <c r="OS11" s="182"/>
      <c r="OT11" s="182"/>
      <c r="OU11" s="182"/>
      <c r="OV11" s="182"/>
      <c r="OW11" s="182"/>
      <c r="OX11" s="182"/>
      <c r="OY11" s="182"/>
      <c r="OZ11" s="182"/>
      <c r="PA11" s="182"/>
      <c r="PB11" s="182"/>
      <c r="PC11" s="182"/>
      <c r="PD11" s="182"/>
      <c r="PE11" s="182"/>
      <c r="PF11" s="182"/>
      <c r="PG11" s="182"/>
      <c r="PH11" s="182"/>
      <c r="PI11" s="182"/>
      <c r="PJ11" s="182"/>
      <c r="PK11" s="182"/>
      <c r="PL11" s="182"/>
      <c r="PM11" s="182"/>
      <c r="PN11" s="182"/>
      <c r="PO11" s="182"/>
      <c r="PP11" s="182"/>
      <c r="PQ11" s="182"/>
      <c r="PR11" s="182"/>
      <c r="PS11" s="182"/>
      <c r="PT11" s="182"/>
      <c r="PU11" s="182"/>
      <c r="PV11" s="182"/>
      <c r="PW11" s="182"/>
      <c r="PX11" s="199"/>
      <c r="PY11" s="200"/>
      <c r="PZ11" s="200"/>
      <c r="QA11" s="200"/>
      <c r="QB11" s="200"/>
      <c r="QC11" s="200"/>
      <c r="QD11" s="200"/>
      <c r="QE11" s="200"/>
      <c r="QF11" s="200"/>
      <c r="QG11" s="200"/>
      <c r="QH11" s="200"/>
      <c r="QI11" s="200"/>
      <c r="QJ11" s="200"/>
      <c r="QK11" s="200"/>
      <c r="QL11" s="200"/>
      <c r="QM11" s="200"/>
      <c r="QN11" s="200"/>
      <c r="QO11" s="200"/>
      <c r="QP11" s="200"/>
      <c r="QQ11" s="200"/>
      <c r="QR11" s="200"/>
      <c r="QS11" s="200"/>
      <c r="QT11" s="200"/>
      <c r="QU11" s="200"/>
      <c r="QV11" s="200"/>
      <c r="QW11" s="200"/>
      <c r="QX11" s="200"/>
      <c r="QY11" s="200"/>
      <c r="QZ11" s="200"/>
      <c r="RA11" s="200"/>
      <c r="RB11" s="200"/>
      <c r="RC11" s="200"/>
      <c r="RD11" s="200"/>
      <c r="RE11" s="200"/>
      <c r="RF11" s="200"/>
      <c r="RG11" s="200"/>
      <c r="RH11" s="200"/>
      <c r="RI11" s="200"/>
      <c r="RJ11" s="200"/>
      <c r="RK11" s="200"/>
      <c r="RL11" s="200"/>
      <c r="RM11" s="200"/>
      <c r="RN11" s="200"/>
      <c r="RO11" s="200"/>
      <c r="RP11" s="200"/>
      <c r="RQ11" s="200"/>
      <c r="RR11" s="200"/>
      <c r="RS11" s="200"/>
      <c r="RT11" s="200"/>
      <c r="RU11" s="200"/>
      <c r="RV11" s="200"/>
      <c r="RW11" s="200"/>
      <c r="RX11" s="200"/>
      <c r="RY11" s="200"/>
      <c r="RZ11" s="200"/>
      <c r="SA11" s="200"/>
      <c r="SB11" s="200"/>
      <c r="SC11" s="200"/>
      <c r="SD11" s="200"/>
      <c r="SE11" s="200"/>
      <c r="SF11" s="200"/>
      <c r="SG11" s="200"/>
      <c r="SH11" s="200"/>
      <c r="SI11" s="200"/>
      <c r="SJ11" s="200"/>
      <c r="SK11" s="200"/>
      <c r="SL11" s="200"/>
      <c r="SM11" s="200"/>
      <c r="SN11" s="200"/>
      <c r="SO11" s="200"/>
      <c r="SP11" s="200"/>
      <c r="SQ11" s="200"/>
      <c r="SR11" s="200"/>
      <c r="SS11" s="200"/>
      <c r="ST11" s="200"/>
      <c r="SU11" s="200"/>
      <c r="SV11" s="200"/>
      <c r="SW11" s="200"/>
      <c r="SX11" s="200"/>
      <c r="SY11" s="200"/>
      <c r="SZ11" s="200"/>
      <c r="TA11" s="200"/>
      <c r="TB11" s="200"/>
      <c r="TC11" s="200"/>
      <c r="TD11" s="200"/>
      <c r="TE11" s="200"/>
      <c r="TF11" s="200"/>
      <c r="TG11" s="200"/>
      <c r="TH11" s="200"/>
      <c r="TI11" s="200"/>
      <c r="TJ11" s="200"/>
      <c r="TK11" s="200"/>
      <c r="TL11" s="200"/>
      <c r="TM11" s="200"/>
      <c r="TN11" s="200"/>
      <c r="TO11" s="200"/>
      <c r="TP11" s="200"/>
      <c r="TQ11" s="200"/>
      <c r="TR11" s="200"/>
      <c r="TS11" s="200"/>
      <c r="TT11" s="200"/>
      <c r="TU11" s="200"/>
      <c r="TV11" s="200"/>
      <c r="TW11" s="200"/>
      <c r="TX11" s="200"/>
      <c r="TY11" s="200"/>
      <c r="TZ11" s="200"/>
      <c r="UA11" s="200"/>
      <c r="UB11" s="200"/>
      <c r="UC11" s="200"/>
      <c r="UD11" s="200"/>
      <c r="UE11" s="200"/>
      <c r="UF11" s="200"/>
      <c r="UG11" s="200"/>
      <c r="UH11" s="200"/>
      <c r="UI11" s="200"/>
      <c r="UJ11" s="200"/>
      <c r="UK11" s="200"/>
      <c r="UL11" s="200"/>
      <c r="UM11" s="200"/>
      <c r="UN11" s="200"/>
      <c r="UO11" s="200"/>
      <c r="UP11" s="200"/>
      <c r="UQ11" s="200"/>
      <c r="UR11" s="200"/>
      <c r="US11" s="200"/>
      <c r="UT11" s="200"/>
      <c r="UU11" s="200"/>
      <c r="UV11" s="200"/>
      <c r="UW11" s="200"/>
      <c r="UX11" s="200"/>
      <c r="UY11" s="200"/>
      <c r="UZ11" s="200"/>
      <c r="VA11" s="200"/>
      <c r="VB11" s="200"/>
      <c r="VC11" s="200"/>
      <c r="VD11" s="200"/>
      <c r="VE11" s="200"/>
      <c r="VF11" s="200"/>
      <c r="VG11" s="200"/>
      <c r="VH11" s="200"/>
      <c r="VI11" s="200"/>
      <c r="VJ11" s="200"/>
      <c r="VK11" s="200"/>
      <c r="VL11" s="200"/>
      <c r="VM11" s="200"/>
      <c r="VN11" s="200"/>
      <c r="VO11" s="200"/>
      <c r="VP11" s="200"/>
      <c r="VQ11" s="200"/>
      <c r="VR11" s="200"/>
      <c r="VS11" s="200"/>
      <c r="VT11" s="200"/>
      <c r="VU11" s="200"/>
      <c r="VV11" s="200"/>
      <c r="VW11" s="200"/>
      <c r="VX11" s="200"/>
      <c r="VY11" s="200"/>
      <c r="VZ11" s="200"/>
      <c r="WA11" s="200"/>
      <c r="WB11" s="200"/>
      <c r="WC11" s="200"/>
      <c r="WD11" s="200"/>
      <c r="WE11" s="200"/>
      <c r="WF11" s="200"/>
      <c r="WG11" s="200"/>
      <c r="WH11" s="200"/>
      <c r="WI11" s="200"/>
      <c r="WJ11" s="200"/>
      <c r="WK11" s="200"/>
      <c r="WL11" s="200"/>
      <c r="WM11" s="200"/>
      <c r="WN11" s="200"/>
      <c r="WO11" s="200"/>
      <c r="WP11" s="200"/>
      <c r="WQ11" s="200"/>
      <c r="WR11" s="200"/>
      <c r="WS11" s="200"/>
      <c r="WT11" s="200"/>
      <c r="WU11" s="200"/>
      <c r="WV11" s="200"/>
      <c r="WW11" s="200"/>
      <c r="WX11" s="200"/>
      <c r="WY11" s="200"/>
      <c r="WZ11" s="200"/>
      <c r="XA11" s="200"/>
      <c r="XB11" s="200"/>
      <c r="XC11" s="200"/>
      <c r="XD11" s="200"/>
      <c r="XE11" s="200"/>
      <c r="XF11" s="200"/>
      <c r="XG11" s="200"/>
      <c r="XH11" s="200"/>
      <c r="XI11" s="200"/>
      <c r="XJ11" s="200"/>
      <c r="XK11" s="200"/>
      <c r="XL11" s="200"/>
      <c r="XM11" s="200"/>
      <c r="XN11" s="200"/>
      <c r="XO11" s="200"/>
      <c r="XP11" s="200"/>
      <c r="XQ11" s="200"/>
      <c r="XR11" s="200"/>
      <c r="XS11" s="200"/>
      <c r="XT11" s="200"/>
      <c r="XU11" s="200"/>
      <c r="XV11" s="200"/>
      <c r="XW11" s="200"/>
      <c r="XX11" s="200"/>
      <c r="XY11" s="200"/>
      <c r="XZ11" s="200"/>
      <c r="YA11" s="200"/>
      <c r="YB11" s="200"/>
      <c r="YC11" s="200"/>
      <c r="YD11" s="200"/>
      <c r="YE11" s="200"/>
      <c r="YF11" s="200"/>
      <c r="YG11" s="200"/>
      <c r="YH11" s="200"/>
      <c r="YI11" s="200"/>
      <c r="YJ11" s="200"/>
      <c r="YK11" s="200"/>
      <c r="YL11" s="200"/>
      <c r="YM11" s="200"/>
      <c r="YN11" s="200"/>
      <c r="YO11" s="200"/>
      <c r="YP11" s="200"/>
      <c r="YQ11" s="200"/>
      <c r="YR11" s="200"/>
      <c r="YS11" s="200"/>
      <c r="YT11" s="200"/>
      <c r="YU11" s="200"/>
      <c r="YV11" s="200"/>
      <c r="YW11" s="200"/>
      <c r="YX11" s="200"/>
      <c r="YY11" s="200"/>
      <c r="YZ11" s="200"/>
      <c r="ZA11" s="200"/>
      <c r="ZB11" s="200"/>
      <c r="ZC11" s="200"/>
      <c r="ZD11" s="200"/>
      <c r="ZE11" s="200"/>
      <c r="ZF11" s="200"/>
      <c r="ZG11" s="200"/>
      <c r="ZH11" s="200"/>
      <c r="ZI11" s="200"/>
      <c r="ZJ11" s="200"/>
      <c r="ZK11" s="200"/>
      <c r="ZL11" s="200"/>
      <c r="ZM11" s="200"/>
      <c r="ZN11" s="200"/>
      <c r="ZO11" s="200"/>
      <c r="ZP11" s="200"/>
      <c r="ZQ11" s="200"/>
      <c r="ZR11" s="200"/>
      <c r="ZS11" s="200"/>
      <c r="ZT11" s="200"/>
      <c r="ZU11" s="200"/>
      <c r="ZV11" s="200"/>
      <c r="ZW11" s="200"/>
      <c r="ZX11" s="200"/>
      <c r="ZY11" s="200"/>
      <c r="ZZ11" s="200"/>
      <c r="AAA11" s="200"/>
      <c r="AAB11" s="200"/>
      <c r="AAC11" s="200"/>
      <c r="AAD11" s="200"/>
      <c r="AAE11" s="200"/>
      <c r="AAF11" s="200"/>
      <c r="AAG11" s="200"/>
      <c r="AAH11" s="200"/>
      <c r="AAI11" s="200"/>
      <c r="AAJ11" s="200"/>
      <c r="AAK11" s="200"/>
      <c r="AAL11" s="200"/>
      <c r="AAM11" s="200"/>
      <c r="AAN11" s="200"/>
      <c r="AAO11" s="200"/>
      <c r="AAP11" s="200"/>
      <c r="AAQ11" s="200"/>
      <c r="AAR11" s="200"/>
      <c r="AAS11" s="200"/>
      <c r="AAT11" s="200"/>
      <c r="AAU11" s="200"/>
      <c r="AAV11" s="200"/>
      <c r="AAW11" s="200"/>
      <c r="AAX11" s="200"/>
      <c r="AAY11" s="200"/>
      <c r="AAZ11" s="200"/>
      <c r="ABA11" s="200"/>
      <c r="ABB11" s="200"/>
      <c r="ABC11" s="200"/>
      <c r="ABD11" s="200"/>
      <c r="ABE11" s="200"/>
      <c r="ABF11" s="200"/>
      <c r="ABG11" s="200"/>
      <c r="ABH11" s="200"/>
      <c r="ABI11" s="200"/>
      <c r="ABJ11" s="200"/>
      <c r="ABK11" s="200"/>
      <c r="ABL11" s="200"/>
      <c r="ABM11" s="200"/>
      <c r="ABN11" s="200"/>
      <c r="ABO11" s="200"/>
      <c r="ABP11" s="200"/>
      <c r="ABQ11" s="200"/>
      <c r="ABR11" s="200"/>
      <c r="ABS11" s="200"/>
      <c r="ABT11" s="200"/>
      <c r="ABU11" s="200"/>
      <c r="ABV11" s="200"/>
      <c r="ABW11" s="200"/>
      <c r="ABX11" s="200"/>
      <c r="ABY11" s="200"/>
      <c r="ABZ11" s="200"/>
      <c r="ACA11" s="200"/>
      <c r="ACB11" s="200"/>
      <c r="ACC11" s="200"/>
      <c r="ACD11" s="200"/>
      <c r="ACE11" s="200"/>
      <c r="ACF11" s="200"/>
      <c r="ACG11" s="200"/>
      <c r="ACH11" s="200"/>
      <c r="ACI11" s="200"/>
      <c r="ACJ11" s="200"/>
      <c r="ACK11" s="200"/>
      <c r="ACL11" s="200"/>
      <c r="ACM11" s="200"/>
      <c r="ACN11" s="200"/>
      <c r="ACO11" s="200"/>
      <c r="ACP11" s="200"/>
      <c r="ACQ11" s="200"/>
      <c r="ACR11" s="200"/>
      <c r="ACS11" s="200"/>
      <c r="ACT11" s="200"/>
      <c r="ACU11" s="200"/>
      <c r="ACV11" s="200"/>
      <c r="ACW11" s="200"/>
      <c r="ACX11" s="200"/>
      <c r="ACY11" s="200"/>
      <c r="ACZ11" s="200"/>
      <c r="ADA11" s="200"/>
      <c r="ADB11" s="200"/>
      <c r="ADC11" s="200"/>
      <c r="ADD11" s="200"/>
      <c r="ADE11" s="200"/>
      <c r="ADF11" s="200"/>
      <c r="ADG11" s="200"/>
      <c r="ADH11" s="200"/>
      <c r="ADI11" s="200"/>
      <c r="ADJ11" s="200"/>
      <c r="ADK11" s="200"/>
      <c r="ADL11" s="200"/>
      <c r="ADM11" s="200"/>
      <c r="ADN11" s="200"/>
      <c r="ADO11" s="200"/>
      <c r="ADP11" s="200"/>
      <c r="ADQ11" s="200"/>
      <c r="ADR11" s="200"/>
      <c r="ADS11" s="200"/>
      <c r="ADT11" s="200"/>
      <c r="ADU11" s="200"/>
      <c r="ADV11" s="200"/>
      <c r="ADW11" s="200"/>
      <c r="ADX11" s="200"/>
      <c r="ADY11" s="200"/>
      <c r="ADZ11" s="200"/>
      <c r="AEA11" s="200"/>
      <c r="AEB11" s="200"/>
      <c r="AEC11" s="200"/>
      <c r="AED11" s="200"/>
      <c r="AEE11" s="200"/>
      <c r="AEF11" s="200"/>
      <c r="AEG11" s="200"/>
      <c r="AEH11" s="200"/>
      <c r="AEI11" s="200"/>
      <c r="AEJ11" s="200"/>
      <c r="AEK11" s="200"/>
      <c r="AEL11" s="200"/>
      <c r="AEM11" s="200"/>
      <c r="AEN11" s="200"/>
      <c r="AEO11" s="200"/>
      <c r="AEP11" s="200"/>
      <c r="AEQ11" s="200"/>
      <c r="AER11" s="200"/>
      <c r="AES11" s="200"/>
      <c r="AET11" s="200"/>
      <c r="AEU11" s="200"/>
      <c r="AEV11" s="200"/>
      <c r="AEW11" s="200"/>
      <c r="AEX11" s="200"/>
      <c r="AEY11" s="200"/>
      <c r="AEZ11" s="200"/>
      <c r="AFA11" s="200"/>
      <c r="AFB11" s="200"/>
      <c r="AFC11" s="200"/>
      <c r="AFD11" s="200"/>
      <c r="AFE11" s="200"/>
      <c r="AFF11" s="200"/>
      <c r="AFG11" s="200"/>
      <c r="AFH11" s="200"/>
      <c r="AFI11" s="200"/>
      <c r="AFJ11" s="200"/>
      <c r="AFK11" s="200"/>
      <c r="AFL11" s="200"/>
      <c r="AFM11" s="200"/>
      <c r="AFN11" s="200"/>
      <c r="AFO11" s="200"/>
      <c r="AFP11" s="200"/>
      <c r="AFQ11" s="200"/>
      <c r="AFR11" s="200"/>
      <c r="AFS11" s="200"/>
      <c r="AFT11" s="200"/>
      <c r="AFU11" s="200"/>
      <c r="AFV11" s="200"/>
      <c r="AFW11" s="200"/>
      <c r="AFX11" s="200"/>
      <c r="AFY11" s="200"/>
      <c r="AFZ11" s="200"/>
      <c r="AGA11" s="200"/>
      <c r="AGB11" s="200"/>
      <c r="AGC11" s="200"/>
      <c r="AGD11" s="200"/>
      <c r="AGE11" s="200"/>
      <c r="AGF11" s="200"/>
      <c r="AGG11" s="200"/>
      <c r="AGH11" s="200"/>
      <c r="AGI11" s="200"/>
      <c r="AGJ11" s="200"/>
      <c r="AGK11" s="200"/>
      <c r="AGL11" s="200"/>
      <c r="AGM11" s="200"/>
      <c r="AGN11" s="200"/>
      <c r="AGO11" s="200"/>
      <c r="AGP11" s="200"/>
      <c r="AGQ11" s="200"/>
      <c r="AGR11" s="200"/>
      <c r="AGS11" s="200"/>
      <c r="AGT11" s="200"/>
      <c r="AGU11" s="200"/>
      <c r="AGV11" s="200"/>
      <c r="AGW11" s="200"/>
      <c r="AGX11" s="200"/>
      <c r="AGY11" s="200"/>
      <c r="AGZ11" s="200"/>
      <c r="AHA11" s="200"/>
      <c r="AHB11" s="200"/>
      <c r="AHC11" s="200"/>
      <c r="AHD11" s="200"/>
      <c r="AHE11" s="200"/>
      <c r="AHF11" s="200"/>
      <c r="AHG11" s="200"/>
      <c r="AHH11" s="200"/>
      <c r="AHI11" s="200"/>
      <c r="AHJ11" s="200"/>
      <c r="AHK11" s="200"/>
      <c r="AHL11" s="200"/>
      <c r="AHM11" s="200"/>
      <c r="AHN11" s="200"/>
      <c r="AHO11" s="200"/>
      <c r="AHP11" s="200"/>
      <c r="AHQ11" s="200"/>
      <c r="AHR11" s="200"/>
      <c r="AHS11" s="200"/>
      <c r="AHT11" s="200"/>
      <c r="AHU11" s="200"/>
      <c r="AHV11" s="200"/>
      <c r="AHW11" s="200"/>
      <c r="AHX11" s="200"/>
      <c r="AHY11" s="200"/>
      <c r="AHZ11" s="200"/>
      <c r="AIA11" s="200"/>
      <c r="AIB11" s="200"/>
      <c r="AIC11" s="200"/>
      <c r="AID11" s="200"/>
      <c r="AIE11" s="200"/>
      <c r="AIF11" s="200"/>
      <c r="AIG11" s="200"/>
      <c r="AIH11" s="200"/>
      <c r="AII11" s="200"/>
      <c r="AIJ11" s="200"/>
      <c r="AIK11" s="200"/>
      <c r="AIL11" s="200"/>
      <c r="AIM11" s="200"/>
      <c r="AIN11" s="200"/>
      <c r="AIO11" s="200"/>
      <c r="AIP11" s="200"/>
      <c r="AIQ11" s="200"/>
      <c r="AIR11" s="200"/>
      <c r="AIS11" s="200"/>
      <c r="AIT11" s="200"/>
      <c r="AIU11" s="200"/>
      <c r="AIV11" s="200"/>
      <c r="AIW11" s="200"/>
      <c r="AIX11" s="200"/>
      <c r="AIY11" s="200"/>
      <c r="AIZ11" s="200"/>
      <c r="AJA11" s="200"/>
      <c r="AJB11" s="200"/>
      <c r="AJC11" s="200"/>
      <c r="AJD11" s="200"/>
      <c r="AJE11" s="200"/>
      <c r="AJF11" s="200"/>
      <c r="AJG11" s="200"/>
      <c r="AJH11" s="200"/>
      <c r="AJI11" s="200"/>
      <c r="AJJ11" s="200"/>
      <c r="AJK11" s="200"/>
      <c r="AJL11" s="200"/>
      <c r="AJM11" s="200"/>
      <c r="AJN11" s="200"/>
      <c r="AJO11" s="200"/>
      <c r="AJP11" s="200"/>
      <c r="AJQ11" s="200"/>
      <c r="AJR11" s="200"/>
      <c r="AJS11" s="200"/>
      <c r="AJT11" s="200"/>
      <c r="AJU11" s="200"/>
      <c r="AJV11" s="200"/>
      <c r="AJW11" s="200"/>
      <c r="AJX11" s="200"/>
      <c r="AJY11" s="200"/>
      <c r="AJZ11" s="200"/>
      <c r="AKA11" s="200"/>
      <c r="AKB11" s="200"/>
      <c r="AKC11" s="200"/>
      <c r="AKD11" s="200"/>
      <c r="AKE11" s="200"/>
      <c r="AKF11" s="200"/>
      <c r="AKG11" s="200"/>
      <c r="AKH11" s="200"/>
      <c r="AKI11" s="200"/>
      <c r="AKJ11" s="200"/>
      <c r="AKK11" s="200"/>
      <c r="AKL11" s="200"/>
      <c r="AKM11" s="200"/>
      <c r="AKN11" s="200"/>
      <c r="AKO11" s="200"/>
      <c r="AKP11" s="200"/>
      <c r="AKQ11" s="200"/>
      <c r="AKR11" s="200"/>
      <c r="AKS11" s="200"/>
      <c r="AKT11" s="200"/>
      <c r="AKU11" s="200"/>
      <c r="AKV11" s="200"/>
      <c r="AKW11" s="200"/>
      <c r="AKX11" s="200"/>
      <c r="AKY11" s="200"/>
      <c r="AKZ11" s="200"/>
      <c r="ALA11" s="200"/>
      <c r="ALB11" s="200"/>
      <c r="ALC11" s="200"/>
      <c r="ALD11" s="200"/>
      <c r="ALE11" s="200"/>
      <c r="ALF11" s="200"/>
      <c r="ALG11" s="200"/>
      <c r="ALH11" s="200"/>
      <c r="ALI11" s="200"/>
      <c r="ALJ11" s="200"/>
      <c r="ALK11" s="200"/>
      <c r="ALL11" s="200"/>
      <c r="ALM11" s="200"/>
      <c r="ALN11" s="200"/>
      <c r="ALO11" s="200"/>
      <c r="ALP11" s="200"/>
      <c r="ALQ11" s="200"/>
      <c r="ALR11" s="200"/>
      <c r="ALS11" s="200"/>
      <c r="ALT11" s="200"/>
      <c r="ALU11" s="200"/>
      <c r="ALV11" s="200"/>
      <c r="ALW11" s="200"/>
      <c r="ALX11" s="200"/>
      <c r="ALY11" s="200"/>
      <c r="ALZ11" s="200"/>
      <c r="AMA11" s="200"/>
      <c r="AMB11" s="200"/>
      <c r="AMC11" s="200"/>
      <c r="AMD11" s="200"/>
      <c r="AME11" s="200"/>
      <c r="AMF11" s="200"/>
      <c r="AMG11" s="200"/>
      <c r="AMH11" s="200"/>
      <c r="AMI11" s="200"/>
      <c r="AMJ11" s="200"/>
      <c r="AMK11" s="200"/>
      <c r="AML11" s="200"/>
      <c r="AMM11" s="200"/>
      <c r="AMN11" s="200"/>
      <c r="AMO11" s="200"/>
      <c r="AMP11" s="200"/>
      <c r="AMQ11" s="200"/>
      <c r="AMR11" s="200"/>
      <c r="AMS11" s="200"/>
      <c r="AMT11" s="200"/>
      <c r="AMU11" s="200"/>
      <c r="AMV11" s="200"/>
      <c r="AMW11" s="200"/>
      <c r="AMX11" s="200"/>
      <c r="AMY11" s="200"/>
      <c r="AMZ11" s="200"/>
      <c r="ANA11" s="200"/>
      <c r="ANB11" s="200"/>
      <c r="ANC11" s="200"/>
      <c r="AND11" s="200"/>
      <c r="ANE11" s="200"/>
      <c r="ANF11" s="200"/>
      <c r="ANG11" s="200"/>
      <c r="ANH11" s="200"/>
      <c r="ANI11" s="200"/>
      <c r="ANJ11" s="200"/>
      <c r="ANK11" s="200"/>
      <c r="ANL11" s="200"/>
      <c r="ANM11" s="200"/>
      <c r="ANN11" s="200"/>
      <c r="ANO11" s="200"/>
      <c r="ANP11" s="200"/>
      <c r="ANQ11" s="200"/>
      <c r="ANR11" s="200"/>
      <c r="ANS11" s="200"/>
      <c r="ANT11" s="200"/>
      <c r="ANU11" s="200"/>
      <c r="ANV11" s="200"/>
      <c r="ANW11" s="200"/>
      <c r="ANX11" s="200"/>
      <c r="ANY11" s="200"/>
      <c r="ANZ11" s="200"/>
      <c r="AOA11" s="200"/>
      <c r="AOB11" s="200"/>
      <c r="AOC11" s="200"/>
      <c r="AOD11" s="200"/>
      <c r="AOE11" s="200"/>
      <c r="AOF11" s="200"/>
      <c r="AOG11" s="200"/>
      <c r="AOH11" s="200"/>
      <c r="AOI11" s="200"/>
      <c r="AOJ11" s="200"/>
      <c r="AOK11" s="200"/>
      <c r="AOL11" s="200"/>
      <c r="AOM11" s="200"/>
      <c r="AON11" s="200"/>
      <c r="AOO11" s="200"/>
      <c r="AOP11" s="200"/>
      <c r="AOQ11" s="200"/>
      <c r="AOR11" s="200"/>
      <c r="AOS11" s="200"/>
      <c r="AOT11" s="200"/>
      <c r="AOU11" s="200"/>
      <c r="AOV11" s="200"/>
      <c r="AOW11" s="200"/>
      <c r="AOX11" s="200"/>
      <c r="AOY11" s="200"/>
      <c r="AOZ11" s="200"/>
      <c r="APA11" s="200"/>
      <c r="APB11" s="200"/>
      <c r="APC11" s="200"/>
      <c r="APD11" s="200"/>
      <c r="APE11" s="200"/>
      <c r="APF11" s="200"/>
      <c r="APG11" s="200"/>
      <c r="APH11" s="200"/>
      <c r="API11" s="200"/>
      <c r="APJ11" s="200"/>
      <c r="APK11" s="200"/>
      <c r="APL11" s="200"/>
      <c r="APM11" s="200"/>
      <c r="APN11" s="200"/>
      <c r="APO11" s="200"/>
      <c r="APP11" s="200"/>
      <c r="APQ11" s="200"/>
      <c r="APR11" s="200"/>
      <c r="APS11" s="200"/>
      <c r="APT11" s="200"/>
      <c r="APU11" s="200"/>
      <c r="APV11" s="200"/>
      <c r="APW11" s="200"/>
      <c r="APX11" s="200"/>
      <c r="APY11" s="200"/>
      <c r="APZ11" s="200"/>
      <c r="AQA11" s="200"/>
      <c r="AQB11" s="200"/>
      <c r="AQC11" s="200"/>
      <c r="AQD11" s="200"/>
      <c r="AQE11" s="200"/>
      <c r="AQF11" s="200"/>
      <c r="AQG11" s="200"/>
      <c r="AQH11" s="200"/>
      <c r="AQI11" s="200"/>
      <c r="AQJ11" s="200"/>
      <c r="AQK11" s="200"/>
      <c r="AQL11" s="200"/>
      <c r="AQM11" s="200"/>
      <c r="AQN11" s="200"/>
      <c r="AQO11" s="200"/>
      <c r="AQP11" s="200"/>
      <c r="AQQ11" s="200"/>
      <c r="AQR11" s="200"/>
      <c r="AQS11" s="200"/>
      <c r="AQT11" s="200"/>
      <c r="AQU11" s="200"/>
      <c r="AQV11" s="200"/>
      <c r="AQW11" s="200"/>
      <c r="AQX11" s="200"/>
      <c r="AQY11" s="200"/>
      <c r="AQZ11" s="200"/>
      <c r="ARA11" s="200"/>
      <c r="ARB11" s="200"/>
      <c r="ARC11" s="200"/>
      <c r="ARD11" s="200"/>
      <c r="ARE11" s="200"/>
      <c r="ARF11" s="200"/>
      <c r="ARG11" s="200"/>
      <c r="ARH11" s="200"/>
      <c r="ARI11" s="200"/>
      <c r="ARJ11" s="200"/>
      <c r="ARK11" s="200"/>
      <c r="ARL11" s="200"/>
      <c r="ARM11" s="200"/>
      <c r="ARN11" s="200"/>
      <c r="ARO11" s="200"/>
      <c r="ARP11" s="200"/>
      <c r="ARQ11" s="200"/>
      <c r="ARR11" s="200"/>
      <c r="ARS11" s="200"/>
      <c r="ART11" s="200"/>
      <c r="ARU11" s="200"/>
      <c r="ARV11" s="200"/>
      <c r="ARW11" s="200"/>
      <c r="ARX11" s="200"/>
      <c r="ARY11" s="200"/>
      <c r="ARZ11" s="200"/>
      <c r="ASA11" s="200"/>
      <c r="ASB11" s="200"/>
      <c r="ASC11" s="200"/>
      <c r="ASD11" s="200"/>
      <c r="ASE11" s="200"/>
      <c r="ASF11" s="200"/>
      <c r="ASG11" s="200"/>
      <c r="ASH11" s="200"/>
      <c r="ASI11" s="200"/>
      <c r="ASJ11" s="200"/>
      <c r="ASK11" s="200"/>
      <c r="ASL11" s="200"/>
      <c r="ASM11" s="200"/>
      <c r="ASN11" s="200"/>
      <c r="ASO11" s="200"/>
      <c r="ASP11" s="200"/>
      <c r="ASQ11" s="200"/>
      <c r="ASR11" s="200"/>
      <c r="ASS11" s="200"/>
      <c r="AST11" s="200"/>
      <c r="ASU11" s="200"/>
      <c r="ASV11" s="200"/>
      <c r="ASW11" s="200"/>
      <c r="ASX11" s="200"/>
      <c r="ASY11" s="200"/>
      <c r="ASZ11" s="200"/>
      <c r="ATA11" s="200"/>
      <c r="ATB11" s="200"/>
      <c r="ATC11" s="200"/>
      <c r="ATD11" s="200"/>
      <c r="ATE11" s="200"/>
      <c r="ATF11" s="200"/>
      <c r="ATG11" s="200"/>
      <c r="ATH11" s="200"/>
      <c r="ATI11" s="200"/>
      <c r="ATJ11" s="200"/>
      <c r="ATK11" s="200"/>
      <c r="ATL11" s="200"/>
      <c r="ATM11" s="200"/>
      <c r="ATN11" s="200"/>
      <c r="ATO11" s="200"/>
      <c r="ATP11" s="200"/>
      <c r="ATQ11" s="200"/>
      <c r="ATR11" s="200"/>
      <c r="ATS11" s="200"/>
      <c r="ATT11" s="200"/>
      <c r="ATU11" s="200"/>
      <c r="ATV11" s="200"/>
      <c r="ATW11" s="200"/>
      <c r="ATX11" s="200"/>
      <c r="ATY11" s="200"/>
      <c r="ATZ11" s="200"/>
      <c r="AUA11" s="200"/>
      <c r="AUB11" s="200"/>
      <c r="AUC11" s="200"/>
      <c r="AUD11" s="200"/>
      <c r="AUE11" s="200"/>
      <c r="AUF11" s="200"/>
      <c r="AUG11" s="200"/>
      <c r="AUH11" s="200"/>
      <c r="AUI11" s="200"/>
      <c r="AUJ11" s="200"/>
      <c r="AUK11" s="200"/>
      <c r="AUL11" s="200"/>
      <c r="AUM11" s="200"/>
      <c r="AUN11" s="200"/>
      <c r="AUO11" s="200"/>
      <c r="AUP11" s="200"/>
      <c r="AUQ11" s="200"/>
      <c r="AUR11" s="200"/>
      <c r="AUS11" s="200"/>
      <c r="AUT11" s="200"/>
      <c r="AUU11" s="200"/>
      <c r="AUV11" s="200"/>
      <c r="AUW11" s="200"/>
      <c r="AUX11" s="200"/>
      <c r="AUY11" s="200"/>
      <c r="AUZ11" s="200"/>
      <c r="AVA11" s="200"/>
      <c r="AVB11" s="200"/>
      <c r="AVC11" s="200"/>
      <c r="AVD11" s="200"/>
      <c r="AVE11" s="200"/>
      <c r="AVF11" s="200"/>
      <c r="AVG11" s="200"/>
      <c r="AVH11" s="200"/>
      <c r="AVI11" s="200"/>
      <c r="AVJ11" s="200"/>
      <c r="AVK11" s="200"/>
      <c r="AVL11" s="200"/>
      <c r="AVM11" s="200"/>
      <c r="AVN11" s="200"/>
      <c r="AVO11" s="200"/>
      <c r="AVP11" s="200"/>
      <c r="AVQ11" s="200"/>
      <c r="AVR11" s="200"/>
      <c r="AVS11" s="200"/>
      <c r="AVT11" s="200"/>
      <c r="AVU11" s="200"/>
      <c r="AVV11" s="200"/>
      <c r="AVW11" s="200"/>
      <c r="AVX11" s="200"/>
      <c r="AVY11" s="200"/>
      <c r="AVZ11" s="200"/>
      <c r="AWA11" s="200"/>
      <c r="AWB11" s="200"/>
      <c r="AWC11" s="200"/>
      <c r="AWD11" s="200"/>
      <c r="AWE11" s="200"/>
      <c r="AWF11" s="200"/>
      <c r="AWG11" s="200"/>
      <c r="AWH11" s="200"/>
      <c r="AWI11" s="200"/>
      <c r="AWJ11" s="200"/>
      <c r="AWK11" s="200"/>
      <c r="AWL11" s="200"/>
      <c r="AWM11" s="200"/>
      <c r="AWN11" s="200"/>
      <c r="AWO11" s="200"/>
      <c r="AWP11" s="200"/>
      <c r="AWQ11" s="200"/>
      <c r="AWR11" s="200"/>
      <c r="AWS11" s="200"/>
      <c r="AWT11" s="200"/>
      <c r="AWU11" s="200"/>
      <c r="AWV11" s="200"/>
      <c r="AWW11" s="200"/>
      <c r="AWX11" s="200"/>
      <c r="AWY11" s="200"/>
      <c r="AWZ11" s="200"/>
      <c r="AXA11" s="200"/>
      <c r="AXB11" s="200"/>
      <c r="AXC11" s="200"/>
      <c r="AXD11" s="200"/>
      <c r="AXE11" s="200"/>
      <c r="AXF11" s="200"/>
      <c r="AXG11" s="200"/>
      <c r="AXH11" s="200"/>
      <c r="AXI11" s="200"/>
      <c r="AXJ11" s="200"/>
      <c r="AXK11" s="200"/>
      <c r="AXL11" s="200"/>
      <c r="AXM11" s="200"/>
      <c r="AXN11" s="200"/>
      <c r="AXO11" s="200"/>
      <c r="AXP11" s="200"/>
      <c r="AXQ11" s="200"/>
      <c r="AXR11" s="200"/>
      <c r="AXS11" s="200"/>
      <c r="AXT11" s="200"/>
      <c r="AXU11" s="200"/>
      <c r="AXV11" s="200"/>
      <c r="AXW11" s="200"/>
      <c r="AXX11" s="200"/>
      <c r="AXY11" s="200"/>
      <c r="AXZ11" s="200"/>
      <c r="AYA11" s="200"/>
      <c r="AYB11" s="200"/>
      <c r="AYC11" s="200"/>
      <c r="AYD11" s="200"/>
      <c r="AYE11" s="200"/>
      <c r="AYF11" s="200"/>
      <c r="AYG11" s="200"/>
      <c r="AYH11" s="200"/>
      <c r="AYI11" s="200"/>
      <c r="AYJ11" s="200"/>
      <c r="AYK11" s="200"/>
      <c r="AYL11" s="200"/>
      <c r="AYM11" s="200"/>
      <c r="AYN11" s="200"/>
      <c r="AYO11" s="200"/>
      <c r="AYP11" s="200"/>
      <c r="AYQ11" s="200"/>
      <c r="AYR11" s="200"/>
      <c r="AYS11" s="200"/>
      <c r="AYT11" s="200"/>
      <c r="AYU11" s="200"/>
      <c r="AYV11" s="200"/>
      <c r="AYW11" s="200"/>
      <c r="AYX11" s="200"/>
      <c r="AYY11" s="200"/>
      <c r="AYZ11" s="200"/>
      <c r="AZA11" s="200"/>
      <c r="AZB11" s="200"/>
      <c r="AZC11" s="200"/>
      <c r="AZD11" s="200"/>
      <c r="AZE11" s="200"/>
      <c r="AZF11" s="200"/>
      <c r="AZG11" s="200"/>
      <c r="AZH11" s="200"/>
      <c r="AZI11" s="200"/>
      <c r="AZJ11" s="200"/>
      <c r="AZK11" s="200"/>
      <c r="AZL11" s="200"/>
      <c r="AZM11" s="200"/>
      <c r="AZN11" s="200"/>
      <c r="AZO11" s="200"/>
      <c r="AZP11" s="200"/>
      <c r="AZQ11" s="200"/>
      <c r="AZR11" s="200"/>
      <c r="AZS11" s="200"/>
      <c r="AZT11" s="200"/>
      <c r="AZU11" s="200"/>
      <c r="AZV11" s="200"/>
      <c r="AZW11" s="200"/>
      <c r="AZX11" s="200"/>
      <c r="AZY11" s="200"/>
      <c r="AZZ11" s="200"/>
      <c r="BAA11" s="200"/>
      <c r="BAB11" s="200"/>
      <c r="BAC11" s="200"/>
      <c r="BAD11" s="200"/>
      <c r="BAE11" s="200"/>
      <c r="BAF11" s="200"/>
      <c r="BAG11" s="200"/>
      <c r="BAH11" s="200"/>
      <c r="BAI11" s="200"/>
      <c r="BAJ11" s="200"/>
      <c r="BAK11" s="200"/>
      <c r="BAL11" s="200"/>
      <c r="BAM11" s="200"/>
      <c r="BAN11" s="200"/>
      <c r="BAO11" s="200"/>
      <c r="BAP11" s="200"/>
      <c r="BAQ11" s="200"/>
      <c r="BAR11" s="200"/>
      <c r="BAS11" s="200"/>
      <c r="BAT11" s="200"/>
      <c r="BAU11" s="200"/>
      <c r="BAV11" s="200"/>
      <c r="BAW11" s="200"/>
      <c r="BAX11" s="200"/>
      <c r="BAY11" s="200"/>
      <c r="BAZ11" s="200"/>
      <c r="BBA11" s="200"/>
      <c r="BBB11" s="200"/>
      <c r="BBC11" s="200"/>
      <c r="BBD11" s="200"/>
      <c r="BBE11" s="200"/>
      <c r="BBF11" s="200"/>
      <c r="BBG11" s="200"/>
      <c r="BBH11" s="200"/>
      <c r="BBI11" s="200"/>
      <c r="BBJ11" s="200"/>
      <c r="BBK11" s="200"/>
      <c r="BBL11" s="200"/>
      <c r="BBM11" s="200"/>
      <c r="BBN11" s="200"/>
      <c r="BBO11" s="200"/>
      <c r="BBP11" s="200"/>
      <c r="BBQ11" s="200"/>
      <c r="BBR11" s="200"/>
      <c r="BBS11" s="200"/>
      <c r="BBT11" s="200"/>
      <c r="BBU11" s="200"/>
      <c r="BBV11" s="200"/>
      <c r="BBW11" s="200"/>
      <c r="BBX11" s="200"/>
      <c r="BBY11" s="200"/>
      <c r="BBZ11" s="200"/>
      <c r="BCA11" s="200"/>
      <c r="BCB11" s="200"/>
      <c r="BCC11" s="200"/>
      <c r="BCD11" s="200"/>
      <c r="BCE11" s="200"/>
      <c r="BCF11" s="200"/>
      <c r="BCG11" s="200"/>
      <c r="BCH11" s="200"/>
      <c r="BCI11" s="200"/>
      <c r="BCJ11" s="200"/>
      <c r="BCK11" s="200"/>
      <c r="BCL11" s="200"/>
      <c r="BCM11" s="200"/>
      <c r="BCN11" s="200"/>
      <c r="BCO11" s="200"/>
      <c r="BCP11" s="200"/>
      <c r="BCQ11" s="200"/>
      <c r="BCR11" s="200"/>
      <c r="BCS11" s="200"/>
      <c r="BCT11" s="200"/>
      <c r="BCU11" s="200"/>
      <c r="BCV11" s="200"/>
      <c r="BCW11" s="200"/>
      <c r="BCX11" s="200"/>
      <c r="BCY11" s="200"/>
      <c r="BCZ11" s="200"/>
      <c r="BDA11" s="200"/>
      <c r="BDB11" s="200"/>
      <c r="BDC11" s="200"/>
      <c r="BDD11" s="200"/>
      <c r="BDE11" s="200"/>
      <c r="BDF11" s="200"/>
      <c r="BDG11" s="200"/>
      <c r="BDH11" s="200"/>
      <c r="BDI11" s="200"/>
      <c r="BDJ11" s="200"/>
      <c r="BDK11" s="200"/>
      <c r="BDL11" s="200"/>
      <c r="BDM11" s="200"/>
      <c r="BDN11" s="200"/>
      <c r="BDO11" s="200"/>
      <c r="BDP11" s="200"/>
      <c r="BDQ11" s="200"/>
      <c r="BDR11" s="200"/>
      <c r="BDS11" s="200"/>
      <c r="BDT11" s="200"/>
      <c r="BDU11" s="200"/>
      <c r="BDV11" s="200"/>
      <c r="BDW11" s="200"/>
      <c r="BDX11" s="200"/>
      <c r="BDY11" s="200"/>
      <c r="BDZ11" s="200"/>
      <c r="BEA11" s="200"/>
      <c r="BEB11" s="200"/>
      <c r="BEC11" s="200"/>
      <c r="BED11" s="200"/>
      <c r="BEE11" s="200"/>
      <c r="BEF11" s="200"/>
      <c r="BEG11" s="200"/>
      <c r="BEH11" s="200"/>
      <c r="BEI11" s="200"/>
      <c r="BEJ11" s="200"/>
      <c r="BEK11" s="200"/>
      <c r="BEL11" s="200"/>
      <c r="BEM11" s="200"/>
      <c r="BEN11" s="200"/>
      <c r="BEO11" s="200"/>
      <c r="BEP11" s="200"/>
      <c r="BEQ11" s="200"/>
      <c r="BER11" s="200"/>
      <c r="BES11" s="200"/>
      <c r="BET11" s="200"/>
      <c r="BEU11" s="200"/>
      <c r="BEV11" s="200"/>
      <c r="BEW11" s="200"/>
      <c r="BEX11" s="200"/>
      <c r="BEY11" s="200"/>
      <c r="BEZ11" s="200"/>
      <c r="BFA11" s="200"/>
      <c r="BFB11" s="200"/>
      <c r="BFC11" s="200"/>
      <c r="BFD11" s="200"/>
      <c r="BFE11" s="200"/>
      <c r="BFF11" s="200"/>
      <c r="BFG11" s="200"/>
      <c r="BFH11" s="200"/>
      <c r="BFI11" s="200"/>
      <c r="BFJ11" s="200"/>
      <c r="BFK11" s="200"/>
      <c r="BFL11" s="200"/>
      <c r="BFM11" s="200"/>
      <c r="BFN11" s="200"/>
      <c r="BFO11" s="200"/>
      <c r="BFP11" s="200"/>
      <c r="BFQ11" s="200"/>
      <c r="BFR11" s="200"/>
      <c r="BFS11" s="200"/>
      <c r="BFT11" s="200"/>
      <c r="BFU11" s="200"/>
      <c r="BFV11" s="200"/>
      <c r="BFW11" s="200"/>
      <c r="BFX11" s="200"/>
      <c r="BFY11" s="200"/>
      <c r="BFZ11" s="200"/>
      <c r="BGA11" s="200"/>
      <c r="BGB11" s="200"/>
      <c r="BGC11" s="200"/>
      <c r="BGD11" s="200"/>
      <c r="BGE11" s="200"/>
      <c r="BGF11" s="200"/>
      <c r="BGG11" s="200"/>
      <c r="BGH11" s="200"/>
      <c r="BGI11" s="200"/>
      <c r="BGJ11" s="200"/>
      <c r="BGK11" s="200"/>
      <c r="BGL11" s="200"/>
      <c r="BGM11" s="200"/>
      <c r="BGN11" s="200"/>
      <c r="BGO11" s="200"/>
      <c r="BGP11" s="200"/>
      <c r="BGQ11" s="200"/>
      <c r="BGR11" s="200"/>
      <c r="BGS11" s="200"/>
      <c r="BGT11" s="200"/>
      <c r="BGU11" s="200"/>
      <c r="BGV11" s="200"/>
      <c r="BGW11" s="200"/>
      <c r="BGX11" s="200"/>
      <c r="BGY11" s="200"/>
      <c r="BGZ11" s="200"/>
      <c r="BHA11" s="200"/>
      <c r="BHB11" s="200"/>
      <c r="BHC11" s="200"/>
      <c r="BHD11" s="200"/>
      <c r="BHE11" s="200"/>
      <c r="BHF11" s="200"/>
      <c r="BHG11" s="200"/>
      <c r="BHH11" s="200"/>
      <c r="BHI11" s="200"/>
      <c r="BHJ11" s="200"/>
      <c r="BHK11" s="200"/>
      <c r="BHL11" s="200"/>
      <c r="BHM11" s="200"/>
      <c r="BHN11" s="200"/>
      <c r="BHO11" s="200"/>
      <c r="BHP11" s="200"/>
      <c r="BHQ11" s="200"/>
      <c r="BHR11" s="200"/>
      <c r="BHS11" s="200"/>
      <c r="BHT11" s="200"/>
      <c r="BHU11" s="200"/>
      <c r="BHV11" s="200"/>
      <c r="BHW11" s="200"/>
      <c r="BHX11" s="200"/>
      <c r="BHY11" s="200"/>
      <c r="BHZ11" s="200"/>
      <c r="BIA11" s="200"/>
      <c r="BIB11" s="200"/>
      <c r="BIC11" s="200"/>
      <c r="BID11" s="200"/>
      <c r="BIE11" s="200"/>
      <c r="BIF11" s="200"/>
      <c r="BIG11" s="200"/>
      <c r="BIH11" s="200"/>
      <c r="BII11" s="200"/>
      <c r="BIJ11" s="200"/>
      <c r="BIK11" s="200"/>
      <c r="BIL11" s="200"/>
      <c r="BIM11" s="200"/>
      <c r="BIN11" s="200"/>
      <c r="BIO11" s="200"/>
      <c r="BIP11" s="200"/>
      <c r="BIQ11" s="200"/>
      <c r="BIR11" s="200"/>
      <c r="BIS11" s="200"/>
      <c r="BIT11" s="200"/>
      <c r="BIU11" s="200"/>
      <c r="BIV11" s="200"/>
      <c r="BIW11" s="200"/>
      <c r="BIX11" s="200"/>
      <c r="BIY11" s="200"/>
      <c r="BIZ11" s="200"/>
      <c r="BJA11" s="200"/>
      <c r="BJB11" s="200"/>
      <c r="BJC11" s="200"/>
      <c r="BJD11" s="200"/>
      <c r="BJE11" s="200"/>
      <c r="BJF11" s="200"/>
      <c r="BJG11" s="200"/>
      <c r="BJH11" s="200"/>
      <c r="BJI11" s="200"/>
      <c r="BJJ11" s="200"/>
      <c r="BJK11" s="200"/>
      <c r="BJL11" s="200"/>
      <c r="BJM11" s="200"/>
      <c r="BJN11" s="200"/>
      <c r="BJO11" s="200"/>
      <c r="BJP11" s="200"/>
      <c r="BJQ11" s="200"/>
      <c r="BJR11" s="200"/>
      <c r="BJS11" s="200"/>
      <c r="BJT11" s="200"/>
      <c r="BJU11" s="200"/>
      <c r="BJV11" s="200"/>
      <c r="BJW11" s="200"/>
      <c r="BJX11" s="200"/>
      <c r="BJY11" s="200"/>
      <c r="BJZ11" s="200"/>
      <c r="BKA11" s="200"/>
      <c r="BKB11" s="200"/>
      <c r="BKC11" s="200"/>
      <c r="BKD11" s="200"/>
      <c r="BKE11" s="200"/>
      <c r="BKF11" s="200"/>
      <c r="BKG11" s="200"/>
      <c r="BKH11" s="200"/>
      <c r="BKI11" s="200"/>
      <c r="BKJ11" s="200"/>
      <c r="BKK11" s="200"/>
      <c r="BKL11" s="200"/>
      <c r="BKM11" s="200"/>
      <c r="BKN11" s="200"/>
      <c r="BKO11" s="200"/>
      <c r="BKP11" s="200"/>
      <c r="BKQ11" s="200"/>
      <c r="BKR11" s="200"/>
      <c r="BKS11" s="200"/>
      <c r="BKT11" s="200"/>
      <c r="BKU11" s="200"/>
      <c r="BKV11" s="200"/>
      <c r="BKW11" s="200"/>
      <c r="BKX11" s="200"/>
      <c r="BKY11" s="200"/>
      <c r="BKZ11" s="200"/>
      <c r="BLA11" s="200"/>
      <c r="BLB11" s="200"/>
      <c r="BLC11" s="200"/>
      <c r="BLD11" s="200"/>
      <c r="BLE11" s="200"/>
      <c r="BLF11" s="200"/>
      <c r="BLG11" s="200"/>
      <c r="BLH11" s="200"/>
      <c r="BLI11" s="200"/>
      <c r="BLJ11" s="200"/>
      <c r="BLK11" s="200"/>
      <c r="BLL11" s="200"/>
      <c r="BLM11" s="200"/>
      <c r="BLN11" s="200"/>
      <c r="BLO11" s="200"/>
      <c r="BLP11" s="200"/>
      <c r="BLQ11" s="200"/>
      <c r="BLR11" s="200"/>
      <c r="BLS11" s="200"/>
      <c r="BLT11" s="200"/>
      <c r="BLU11" s="200"/>
      <c r="BLV11" s="200"/>
      <c r="BLW11" s="200"/>
      <c r="BLX11" s="200"/>
      <c r="BLY11" s="200"/>
      <c r="BLZ11" s="200"/>
      <c r="BMA11" s="200"/>
      <c r="BMB11" s="200"/>
      <c r="BMC11" s="200"/>
      <c r="BMD11" s="200"/>
      <c r="BME11" s="200"/>
      <c r="BMF11" s="200"/>
      <c r="BMG11" s="200"/>
      <c r="BMH11" s="200"/>
      <c r="BMI11" s="200"/>
      <c r="BMJ11" s="200"/>
      <c r="BMK11" s="200"/>
      <c r="BML11" s="200"/>
      <c r="BMM11" s="200"/>
      <c r="BMN11" s="200"/>
      <c r="BMO11" s="200"/>
      <c r="BMP11" s="200"/>
      <c r="BMQ11" s="200"/>
      <c r="BMR11" s="200"/>
      <c r="BMS11" s="200"/>
      <c r="BMT11" s="200"/>
      <c r="BMU11" s="200"/>
      <c r="BMV11" s="200"/>
      <c r="BMW11" s="200"/>
      <c r="BMX11" s="200"/>
      <c r="BMY11" s="200"/>
      <c r="BMZ11" s="200"/>
      <c r="BNA11" s="200"/>
      <c r="BNB11" s="200"/>
      <c r="BNC11" s="200"/>
      <c r="BND11" s="200"/>
      <c r="BNE11" s="200"/>
      <c r="BNF11" s="200"/>
      <c r="BNG11" s="200"/>
      <c r="BNH11" s="200"/>
      <c r="BNI11" s="200"/>
      <c r="BNJ11" s="200"/>
      <c r="BNK11" s="200"/>
      <c r="BNL11" s="200"/>
      <c r="BNM11" s="200"/>
      <c r="BNN11" s="200"/>
      <c r="BNO11" s="200"/>
      <c r="BNP11" s="200"/>
      <c r="BNQ11" s="200"/>
      <c r="BNR11" s="200"/>
      <c r="BNS11" s="200"/>
      <c r="BNT11" s="200"/>
      <c r="BNU11" s="200"/>
      <c r="BNV11" s="200"/>
      <c r="BNW11" s="200"/>
      <c r="BNX11" s="200"/>
      <c r="BNY11" s="200"/>
      <c r="BNZ11" s="200"/>
      <c r="BOA11" s="200"/>
      <c r="BOB11" s="200"/>
      <c r="BOC11" s="200"/>
      <c r="BOD11" s="200"/>
      <c r="BOE11" s="200"/>
      <c r="BOF11" s="200"/>
      <c r="BOG11" s="200"/>
      <c r="BOH11" s="200"/>
      <c r="BOI11" s="200"/>
      <c r="BOJ11" s="200"/>
      <c r="BOK11" s="200"/>
      <c r="BOL11" s="200"/>
      <c r="BOM11" s="200"/>
      <c r="BON11" s="200"/>
      <c r="BOO11" s="200"/>
      <c r="BOP11" s="200"/>
      <c r="BOQ11" s="200"/>
      <c r="BOR11" s="200"/>
      <c r="BOS11" s="200"/>
      <c r="BOT11" s="200"/>
      <c r="BOU11" s="200"/>
      <c r="BOV11" s="200"/>
      <c r="BOW11" s="200"/>
      <c r="BOX11" s="200"/>
      <c r="BOY11" s="200"/>
      <c r="BOZ11" s="200"/>
      <c r="BPA11" s="200"/>
      <c r="BPB11" s="200"/>
      <c r="BPC11" s="200"/>
      <c r="BPD11" s="200"/>
      <c r="BPE11" s="200"/>
      <c r="BPF11" s="200"/>
      <c r="BPG11" s="200"/>
      <c r="BPH11" s="200"/>
      <c r="BPI11" s="200"/>
      <c r="BPJ11" s="200"/>
      <c r="BPK11" s="200"/>
      <c r="BPL11" s="200"/>
      <c r="BPM11" s="200"/>
      <c r="BPN11" s="200"/>
      <c r="BPO11" s="200"/>
      <c r="BPP11" s="200"/>
      <c r="BPQ11" s="200"/>
      <c r="BPR11" s="200"/>
      <c r="BPS11" s="200"/>
      <c r="BPT11" s="200"/>
      <c r="BPU11" s="200"/>
      <c r="BPV11" s="200"/>
      <c r="BPW11" s="200"/>
      <c r="BPX11" s="200"/>
      <c r="BPY11" s="200"/>
      <c r="BPZ11" s="200"/>
      <c r="BQA11" s="200"/>
      <c r="BQB11" s="200"/>
      <c r="BQC11" s="200"/>
      <c r="BQD11" s="200"/>
      <c r="BQE11" s="200"/>
      <c r="BQF11" s="200"/>
      <c r="BQG11" s="200"/>
      <c r="BQH11" s="200"/>
      <c r="BQI11" s="200"/>
      <c r="BQJ11" s="200"/>
      <c r="BQK11" s="200"/>
      <c r="BQL11" s="200"/>
      <c r="BQM11" s="200"/>
      <c r="BQN11" s="200"/>
      <c r="BQO11" s="200"/>
      <c r="BQP11" s="200"/>
      <c r="BQQ11" s="200"/>
      <c r="BQR11" s="200"/>
      <c r="BQS11" s="200"/>
      <c r="BQT11" s="200"/>
      <c r="BQU11" s="200"/>
      <c r="BQV11" s="200"/>
      <c r="BQW11" s="200"/>
      <c r="BQX11" s="200"/>
      <c r="BQY11" s="200"/>
      <c r="BQZ11" s="200"/>
      <c r="BRA11" s="200"/>
      <c r="BRB11" s="200"/>
      <c r="BRC11" s="200"/>
      <c r="BRD11" s="200"/>
      <c r="BRE11" s="200"/>
      <c r="BRF11" s="200"/>
      <c r="BRG11" s="200"/>
      <c r="BRH11" s="200"/>
      <c r="BRI11" s="200"/>
      <c r="BRJ11" s="200"/>
      <c r="BRK11" s="200"/>
      <c r="BRL11" s="200"/>
      <c r="BRM11" s="200"/>
      <c r="BRN11" s="200"/>
      <c r="BRO11" s="200"/>
      <c r="BRP11" s="200"/>
      <c r="BRQ11" s="200"/>
      <c r="BRR11" s="200"/>
      <c r="BRS11" s="200"/>
      <c r="BRT11" s="200"/>
      <c r="BRU11" s="200"/>
      <c r="BRV11" s="200"/>
      <c r="BRW11" s="200"/>
      <c r="BRX11" s="200"/>
      <c r="BRY11" s="200"/>
      <c r="BRZ11" s="200"/>
      <c r="BSA11" s="200"/>
      <c r="BSB11" s="200"/>
      <c r="BSC11" s="200"/>
      <c r="BSD11" s="200"/>
      <c r="BSE11" s="200"/>
      <c r="BSF11" s="200"/>
      <c r="BSG11" s="200"/>
      <c r="BSH11" s="200"/>
      <c r="BSI11" s="200"/>
      <c r="BSJ11" s="200"/>
      <c r="BSK11" s="200"/>
      <c r="BSL11" s="200"/>
      <c r="BSM11" s="200"/>
      <c r="BSN11" s="200"/>
      <c r="BSO11" s="200"/>
      <c r="BSP11" s="200"/>
      <c r="BSQ11" s="200"/>
      <c r="BSR11" s="200"/>
      <c r="BSS11" s="200"/>
      <c r="BST11" s="200"/>
      <c r="BSU11" s="200"/>
      <c r="BSV11" s="200"/>
      <c r="BSW11" s="200"/>
      <c r="BSX11" s="200"/>
      <c r="BSY11" s="200"/>
      <c r="BSZ11" s="200"/>
      <c r="BTA11" s="200"/>
      <c r="BTB11" s="200"/>
      <c r="BTC11" s="200"/>
      <c r="BTD11" s="200"/>
      <c r="BTE11" s="200"/>
      <c r="BTF11" s="200"/>
      <c r="BTG11" s="200"/>
      <c r="BTH11" s="200"/>
      <c r="BTI11" s="200"/>
      <c r="BTJ11" s="200"/>
      <c r="BTK11" s="200"/>
      <c r="BTL11" s="200"/>
      <c r="BTM11" s="200"/>
      <c r="BTN11" s="200"/>
      <c r="BTO11" s="200"/>
      <c r="BTP11" s="200"/>
      <c r="BTQ11" s="200"/>
      <c r="BTR11" s="200"/>
      <c r="BTS11" s="200"/>
      <c r="BTT11" s="200"/>
      <c r="BTU11" s="200"/>
      <c r="BTV11" s="200"/>
      <c r="BTW11" s="200"/>
      <c r="BTX11" s="200"/>
      <c r="BTY11" s="200"/>
      <c r="BTZ11" s="200"/>
      <c r="BUA11" s="200"/>
      <c r="BUB11" s="200"/>
      <c r="BUC11" s="200"/>
      <c r="BUD11" s="200"/>
      <c r="BUE11" s="200"/>
      <c r="BUF11" s="200"/>
      <c r="BUG11" s="200"/>
      <c r="BUH11" s="200"/>
      <c r="BUI11" s="200"/>
      <c r="BUJ11" s="200"/>
      <c r="BUK11" s="200"/>
      <c r="BUL11" s="200"/>
      <c r="BUM11" s="200"/>
      <c r="BUN11" s="200"/>
      <c r="BUO11" s="200"/>
      <c r="BUP11" s="200"/>
      <c r="BUQ11" s="200"/>
      <c r="BUR11" s="200"/>
      <c r="BUS11" s="200"/>
      <c r="BUT11" s="200"/>
      <c r="BUU11" s="200"/>
      <c r="BUV11" s="200"/>
      <c r="BUW11" s="200"/>
      <c r="BUX11" s="200"/>
      <c r="BUY11" s="200"/>
      <c r="BUZ11" s="200"/>
      <c r="BVA11" s="200"/>
      <c r="BVB11" s="200"/>
      <c r="BVC11" s="200"/>
      <c r="BVD11" s="200"/>
      <c r="BVE11" s="200"/>
      <c r="BVF11" s="200"/>
      <c r="BVG11" s="200"/>
      <c r="BVH11" s="200"/>
      <c r="BVI11" s="200"/>
      <c r="BVJ11" s="200"/>
      <c r="BVK11" s="200"/>
      <c r="BVL11" s="200"/>
      <c r="BVM11" s="200"/>
      <c r="BVN11" s="200"/>
      <c r="BVO11" s="200"/>
      <c r="BVP11" s="200"/>
      <c r="BVQ11" s="200"/>
      <c r="BVR11" s="200"/>
      <c r="BVS11" s="200"/>
      <c r="BVT11" s="200"/>
      <c r="BVU11" s="200"/>
      <c r="BVV11" s="200"/>
      <c r="BVW11" s="200"/>
      <c r="BVX11" s="200"/>
      <c r="BVY11" s="200"/>
      <c r="BVZ11" s="200"/>
      <c r="BWA11" s="200"/>
      <c r="BWB11" s="200"/>
      <c r="BWC11" s="200"/>
      <c r="BWD11" s="200"/>
      <c r="BWE11" s="200"/>
      <c r="BWF11" s="200"/>
      <c r="BWG11" s="200"/>
      <c r="BWH11" s="200"/>
      <c r="BWI11" s="200"/>
      <c r="BWJ11" s="200"/>
      <c r="BWK11" s="200"/>
      <c r="BWL11" s="200"/>
      <c r="BWM11" s="200"/>
      <c r="BWN11" s="200"/>
      <c r="BWO11" s="200"/>
      <c r="BWP11" s="200"/>
      <c r="BWQ11" s="200"/>
      <c r="BWR11" s="200"/>
      <c r="BWS11" s="200"/>
      <c r="BWT11" s="200"/>
      <c r="BWU11" s="200"/>
      <c r="BWV11" s="200"/>
      <c r="BWW11" s="200"/>
      <c r="BWX11" s="200"/>
      <c r="BWY11" s="200"/>
      <c r="BWZ11" s="200"/>
      <c r="BXA11" s="200"/>
      <c r="BXB11" s="200"/>
      <c r="BXC11" s="200"/>
      <c r="BXD11" s="200"/>
      <c r="BXE11" s="200"/>
      <c r="BXF11" s="200"/>
      <c r="BXG11" s="200"/>
      <c r="BXH11" s="200"/>
      <c r="BXI11" s="200"/>
      <c r="BXJ11" s="200"/>
      <c r="BXK11" s="200"/>
      <c r="BXL11" s="200"/>
      <c r="BXM11" s="200"/>
      <c r="BXN11" s="200"/>
      <c r="BXO11" s="200"/>
      <c r="BXP11" s="200"/>
      <c r="BXQ11" s="200"/>
      <c r="BXR11" s="200"/>
      <c r="BXS11" s="200"/>
      <c r="BXT11" s="200"/>
      <c r="BXU11" s="200"/>
      <c r="BXV11" s="200"/>
      <c r="BXW11" s="200"/>
      <c r="BXX11" s="200"/>
      <c r="BXY11" s="200"/>
      <c r="BXZ11" s="200"/>
      <c r="BYA11" s="200"/>
      <c r="BYB11" s="200"/>
      <c r="BYC11" s="200"/>
      <c r="BYD11" s="200"/>
      <c r="BYE11" s="200"/>
      <c r="BYF11" s="200"/>
      <c r="BYG11" s="200"/>
      <c r="BYH11" s="200"/>
      <c r="BYI11" s="200"/>
      <c r="BYJ11" s="200"/>
      <c r="BYK11" s="200"/>
      <c r="BYL11" s="200"/>
      <c r="BYM11" s="200"/>
      <c r="BYN11" s="200"/>
      <c r="BYO11" s="200"/>
      <c r="BYP11" s="200"/>
      <c r="BYQ11" s="200"/>
      <c r="BYR11" s="200"/>
      <c r="BYS11" s="200"/>
      <c r="BYT11" s="200"/>
      <c r="BYU11" s="200"/>
      <c r="BYV11" s="200"/>
      <c r="BYW11" s="200"/>
      <c r="BYX11" s="200"/>
      <c r="BYY11" s="200"/>
      <c r="BYZ11" s="200"/>
      <c r="BZA11" s="200"/>
      <c r="BZB11" s="200"/>
      <c r="BZC11" s="200"/>
      <c r="BZD11" s="200"/>
      <c r="BZE11" s="200"/>
      <c r="BZF11" s="200"/>
      <c r="BZG11" s="200"/>
      <c r="BZH11" s="200"/>
      <c r="BZI11" s="200"/>
      <c r="BZJ11" s="200"/>
      <c r="BZK11" s="200"/>
      <c r="BZL11" s="200"/>
      <c r="BZM11" s="200"/>
      <c r="BZN11" s="200"/>
      <c r="BZO11" s="200"/>
      <c r="BZP11" s="200"/>
      <c r="BZQ11" s="200"/>
      <c r="BZR11" s="200"/>
      <c r="BZS11" s="200"/>
      <c r="BZT11" s="200"/>
      <c r="BZU11" s="200"/>
      <c r="BZV11" s="200"/>
      <c r="BZW11" s="200"/>
      <c r="BZX11" s="200"/>
      <c r="BZY11" s="200"/>
      <c r="BZZ11" s="200"/>
      <c r="CAA11" s="200"/>
      <c r="CAB11" s="200"/>
      <c r="CAC11" s="200"/>
      <c r="CAD11" s="200"/>
      <c r="CAE11" s="200"/>
      <c r="CAF11" s="200"/>
      <c r="CAG11" s="200"/>
      <c r="CAH11" s="200"/>
      <c r="CAI11" s="200"/>
      <c r="CAJ11" s="200"/>
      <c r="CAK11" s="200"/>
      <c r="CAL11" s="200"/>
      <c r="CAM11" s="200"/>
      <c r="CAN11" s="200"/>
      <c r="CAO11" s="200"/>
      <c r="CAP11" s="200"/>
      <c r="CAQ11" s="200"/>
      <c r="CAR11" s="200"/>
      <c r="CAS11" s="200"/>
      <c r="CAT11" s="200"/>
      <c r="CAU11" s="200"/>
      <c r="CAV11" s="200"/>
      <c r="CAW11" s="200"/>
      <c r="CAX11" s="200"/>
      <c r="CAY11" s="200"/>
      <c r="CAZ11" s="200"/>
      <c r="CBA11" s="200"/>
      <c r="CBB11" s="200"/>
      <c r="CBC11" s="200"/>
      <c r="CBD11" s="200"/>
      <c r="CBE11" s="200"/>
      <c r="CBF11" s="200"/>
      <c r="CBG11" s="200"/>
      <c r="CBH11" s="200"/>
      <c r="CBI11" s="200"/>
      <c r="CBJ11" s="200"/>
      <c r="CBK11" s="200"/>
      <c r="CBL11" s="200"/>
      <c r="CBM11" s="200"/>
      <c r="CBN11" s="200"/>
      <c r="CBO11" s="200"/>
      <c r="CBP11" s="200"/>
      <c r="CBQ11" s="200"/>
      <c r="CBR11" s="200"/>
      <c r="CBS11" s="200"/>
      <c r="CBT11" s="200"/>
      <c r="CBU11" s="200"/>
      <c r="CBV11" s="200"/>
      <c r="CBW11" s="200"/>
      <c r="CBX11" s="200"/>
      <c r="CBY11" s="200"/>
      <c r="CBZ11" s="200"/>
      <c r="CCA11" s="200"/>
      <c r="CCB11" s="200"/>
      <c r="CCC11" s="200"/>
      <c r="CCD11" s="200"/>
      <c r="CCE11" s="200"/>
      <c r="CCF11" s="200"/>
      <c r="CCG11" s="200"/>
      <c r="CCH11" s="200"/>
      <c r="CCI11" s="200"/>
      <c r="CCJ11" s="200"/>
      <c r="CCK11" s="200"/>
      <c r="CCL11" s="200"/>
      <c r="CCM11" s="200"/>
      <c r="CCN11" s="200"/>
      <c r="CCO11" s="200"/>
      <c r="CCP11" s="200"/>
      <c r="CCQ11" s="200"/>
      <c r="CCR11" s="200"/>
      <c r="CCS11" s="200"/>
      <c r="CCT11" s="200"/>
      <c r="CCU11" s="200"/>
      <c r="CCV11" s="200"/>
      <c r="CCW11" s="200"/>
      <c r="CCX11" s="200"/>
      <c r="CCY11" s="200"/>
      <c r="CCZ11" s="200"/>
      <c r="CDA11" s="200"/>
      <c r="CDB11" s="200"/>
      <c r="CDC11" s="200"/>
      <c r="CDD11" s="200"/>
      <c r="CDE11" s="200"/>
      <c r="CDF11" s="200"/>
      <c r="CDG11" s="200"/>
      <c r="CDH11" s="200"/>
      <c r="CDI11" s="200"/>
      <c r="CDJ11" s="200"/>
      <c r="CDK11" s="200"/>
      <c r="CDL11" s="200"/>
      <c r="CDM11" s="200"/>
      <c r="CDN11" s="200"/>
      <c r="CDO11" s="200"/>
      <c r="CDP11" s="200"/>
      <c r="CDQ11" s="200"/>
      <c r="CDR11" s="200"/>
      <c r="CDS11" s="200"/>
      <c r="CDT11" s="200"/>
      <c r="CDU11" s="200"/>
      <c r="CDV11" s="200"/>
      <c r="CDW11" s="200"/>
      <c r="CDX11" s="200"/>
      <c r="CDY11" s="200"/>
      <c r="CDZ11" s="200"/>
      <c r="CEA11" s="200"/>
      <c r="CEB11" s="200"/>
      <c r="CEC11" s="200"/>
      <c r="CED11" s="200"/>
      <c r="CEE11" s="200"/>
      <c r="CEF11" s="200"/>
      <c r="CEG11" s="200"/>
      <c r="CEH11" s="200"/>
      <c r="CEI11" s="200"/>
      <c r="CEJ11" s="200"/>
      <c r="CEK11" s="200"/>
      <c r="CEL11" s="200"/>
      <c r="CEM11" s="200"/>
      <c r="CEN11" s="200"/>
      <c r="CEO11" s="200"/>
      <c r="CEP11" s="200"/>
      <c r="CEQ11" s="200"/>
      <c r="CER11" s="200"/>
      <c r="CES11" s="200"/>
      <c r="CET11" s="200"/>
      <c r="CEU11" s="200"/>
      <c r="CEV11" s="200"/>
      <c r="CEW11" s="200"/>
      <c r="CEX11" s="200"/>
      <c r="CEY11" s="200"/>
      <c r="CEZ11" s="200"/>
      <c r="CFA11" s="200"/>
      <c r="CFB11" s="200"/>
      <c r="CFC11" s="200"/>
      <c r="CFD11" s="200"/>
      <c r="CFE11" s="200"/>
      <c r="CFF11" s="200"/>
      <c r="CFG11" s="200"/>
      <c r="CFH11" s="200"/>
      <c r="CFI11" s="200"/>
      <c r="CFJ11" s="200"/>
      <c r="CFK11" s="200"/>
      <c r="CFL11" s="200"/>
      <c r="CFM11" s="200"/>
      <c r="CFN11" s="200"/>
      <c r="CFO11" s="200"/>
      <c r="CFP11" s="200"/>
      <c r="CFQ11" s="200"/>
      <c r="CFR11" s="200"/>
      <c r="CFS11" s="200"/>
      <c r="CFT11" s="200"/>
      <c r="CFU11" s="200"/>
      <c r="CFV11" s="200"/>
      <c r="CFW11" s="200"/>
      <c r="CFX11" s="200"/>
      <c r="CFY11" s="200"/>
      <c r="CFZ11" s="200"/>
      <c r="CGA11" s="200"/>
      <c r="CGB11" s="200"/>
      <c r="CGC11" s="200"/>
      <c r="CGD11" s="200"/>
      <c r="CGE11" s="200"/>
      <c r="CGF11" s="200"/>
      <c r="CGG11" s="200"/>
      <c r="CGH11" s="200"/>
      <c r="CGI11" s="200"/>
      <c r="CGJ11" s="200"/>
      <c r="CGK11" s="200"/>
      <c r="CGL11" s="200"/>
      <c r="CGM11" s="200"/>
      <c r="CGN11" s="200"/>
      <c r="CGO11" s="200"/>
      <c r="CGP11" s="200"/>
      <c r="CGQ11" s="200"/>
      <c r="CGR11" s="200"/>
      <c r="CGS11" s="200"/>
      <c r="CGT11" s="200"/>
      <c r="CGU11" s="200"/>
      <c r="CGV11" s="200"/>
      <c r="CGW11" s="200"/>
      <c r="CGX11" s="200"/>
      <c r="CGY11" s="200"/>
      <c r="CGZ11" s="200"/>
      <c r="CHA11" s="200"/>
      <c r="CHB11" s="200"/>
      <c r="CHC11" s="200"/>
      <c r="CHD11" s="200"/>
      <c r="CHE11" s="200"/>
      <c r="CHF11" s="200"/>
      <c r="CHG11" s="200"/>
      <c r="CHH11" s="200"/>
      <c r="CHI11" s="200"/>
      <c r="CHJ11" s="200"/>
      <c r="CHK11" s="200"/>
      <c r="CHL11" s="200"/>
      <c r="CHM11" s="200"/>
      <c r="CHN11" s="200"/>
      <c r="CHO11" s="200"/>
      <c r="CHP11" s="200"/>
      <c r="CHQ11" s="200"/>
      <c r="CHR11" s="200"/>
      <c r="CHS11" s="200"/>
      <c r="CHT11" s="200"/>
      <c r="CHU11" s="200"/>
      <c r="CHV11" s="200"/>
      <c r="CHW11" s="200"/>
      <c r="CHX11" s="200"/>
      <c r="CHY11" s="200"/>
      <c r="CHZ11" s="200"/>
      <c r="CIA11" s="200"/>
      <c r="CIB11" s="200"/>
      <c r="CIC11" s="200"/>
      <c r="CID11" s="200"/>
      <c r="CIE11" s="200"/>
      <c r="CIF11" s="200"/>
      <c r="CIG11" s="200"/>
      <c r="CIH11" s="200"/>
      <c r="CII11" s="200"/>
      <c r="CIJ11" s="200"/>
      <c r="CIK11" s="200"/>
      <c r="CIL11" s="200"/>
      <c r="CIM11" s="200"/>
      <c r="CIN11" s="200"/>
      <c r="CIO11" s="200"/>
      <c r="CIP11" s="200"/>
      <c r="CIQ11" s="200"/>
      <c r="CIR11" s="200"/>
      <c r="CIS11" s="200"/>
      <c r="CIT11" s="200"/>
      <c r="CIU11" s="200"/>
      <c r="CIV11" s="200"/>
      <c r="CIW11" s="200"/>
      <c r="CIX11" s="200"/>
      <c r="CIY11" s="200"/>
      <c r="CIZ11" s="200"/>
      <c r="CJA11" s="200"/>
      <c r="CJB11" s="200"/>
      <c r="CJC11" s="200"/>
      <c r="CJD11" s="200"/>
      <c r="CJE11" s="200"/>
      <c r="CJF11" s="200"/>
      <c r="CJG11" s="200"/>
      <c r="CJH11" s="200"/>
      <c r="CJI11" s="200"/>
      <c r="CJJ11" s="200"/>
      <c r="CJK11" s="200"/>
      <c r="CJL11" s="200"/>
      <c r="CJM11" s="200"/>
      <c r="CJN11" s="200"/>
      <c r="CJO11" s="200"/>
      <c r="CJP11" s="200"/>
      <c r="CJQ11" s="200"/>
      <c r="CJR11" s="200"/>
      <c r="CJS11" s="200"/>
      <c r="CJT11" s="200"/>
      <c r="CJU11" s="200"/>
      <c r="CJV11" s="200"/>
      <c r="CJW11" s="200"/>
      <c r="CJX11" s="200"/>
      <c r="CJY11" s="200"/>
      <c r="CJZ11" s="200"/>
      <c r="CKA11" s="200"/>
      <c r="CKB11" s="200"/>
      <c r="CKC11" s="200"/>
      <c r="CKD11" s="200"/>
      <c r="CKE11" s="200"/>
      <c r="CKF11" s="200"/>
      <c r="CKG11" s="200"/>
      <c r="CKH11" s="200"/>
      <c r="CKI11" s="200"/>
      <c r="CKJ11" s="200"/>
      <c r="CKK11" s="200"/>
      <c r="CKL11" s="200"/>
      <c r="CKM11" s="200"/>
      <c r="CKN11" s="200"/>
      <c r="CKO11" s="200"/>
      <c r="CKP11" s="200"/>
      <c r="CKQ11" s="200"/>
      <c r="CKR11" s="200"/>
      <c r="CKS11" s="200"/>
      <c r="CKT11" s="200"/>
      <c r="CKU11" s="200"/>
      <c r="CKV11" s="200"/>
      <c r="CKW11" s="200"/>
      <c r="CKX11" s="200"/>
      <c r="CKY11" s="200"/>
      <c r="CKZ11" s="200"/>
      <c r="CLA11" s="200"/>
      <c r="CLB11" s="200"/>
      <c r="CLC11" s="200"/>
      <c r="CLD11" s="200"/>
      <c r="CLE11" s="200"/>
      <c r="CLF11" s="200"/>
      <c r="CLG11" s="200"/>
      <c r="CLH11" s="200"/>
      <c r="CLI11" s="200"/>
      <c r="CLJ11" s="200"/>
      <c r="CLK11" s="200"/>
      <c r="CLL11" s="200"/>
      <c r="CLM11" s="200"/>
      <c r="CLN11" s="200"/>
      <c r="CLO11" s="200"/>
      <c r="CLP11" s="200"/>
      <c r="CLQ11" s="200"/>
      <c r="CLR11" s="200"/>
      <c r="CLS11" s="200"/>
      <c r="CLT11" s="200"/>
      <c r="CLU11" s="200"/>
      <c r="CLV11" s="200"/>
      <c r="CLW11" s="200"/>
      <c r="CLX11" s="200"/>
      <c r="CLY11" s="200"/>
      <c r="CLZ11" s="200"/>
      <c r="CMA11" s="200"/>
      <c r="CMB11" s="200"/>
      <c r="CMC11" s="200"/>
      <c r="CMD11" s="200"/>
      <c r="CME11" s="200"/>
      <c r="CMF11" s="200"/>
      <c r="CMG11" s="200"/>
      <c r="CMH11" s="200"/>
      <c r="CMI11" s="200"/>
      <c r="CMJ11" s="200"/>
      <c r="CMK11" s="200"/>
      <c r="CML11" s="200"/>
      <c r="CMM11" s="200"/>
      <c r="CMN11" s="200"/>
      <c r="CMO11" s="200"/>
      <c r="CMP11" s="200"/>
      <c r="CMQ11" s="200"/>
      <c r="CMR11" s="200"/>
      <c r="CMS11" s="200"/>
      <c r="CMT11" s="200"/>
      <c r="CMU11" s="200"/>
      <c r="CMV11" s="200"/>
      <c r="CMW11" s="200"/>
      <c r="CMX11" s="200"/>
      <c r="CMY11" s="200"/>
      <c r="CMZ11" s="200"/>
      <c r="CNA11" s="200"/>
      <c r="CNB11" s="200"/>
      <c r="CNC11" s="200"/>
      <c r="CND11" s="200"/>
      <c r="CNE11" s="200"/>
      <c r="CNF11" s="200"/>
      <c r="CNG11" s="200"/>
      <c r="CNH11" s="200"/>
      <c r="CNI11" s="200"/>
      <c r="CNJ11" s="200"/>
      <c r="CNK11" s="200"/>
      <c r="CNL11" s="200"/>
      <c r="CNM11" s="200"/>
      <c r="CNN11" s="200"/>
      <c r="CNO11" s="200"/>
      <c r="CNP11" s="200"/>
      <c r="CNQ11" s="200"/>
      <c r="CNR11" s="200"/>
      <c r="CNS11" s="200"/>
      <c r="CNT11" s="200"/>
      <c r="CNU11" s="200"/>
      <c r="CNV11" s="200"/>
      <c r="CNW11" s="200"/>
      <c r="CNX11" s="200"/>
      <c r="CNY11" s="200"/>
      <c r="CNZ11" s="200"/>
      <c r="COA11" s="200"/>
      <c r="COB11" s="200"/>
      <c r="COC11" s="200"/>
      <c r="COD11" s="200"/>
      <c r="COE11" s="200"/>
      <c r="COF11" s="200"/>
      <c r="COG11" s="200"/>
      <c r="COH11" s="200"/>
      <c r="COI11" s="200"/>
      <c r="COJ11" s="200"/>
      <c r="COK11" s="200"/>
      <c r="COL11" s="200"/>
      <c r="COM11" s="200"/>
      <c r="CON11" s="200"/>
      <c r="COO11" s="200"/>
      <c r="COP11" s="200"/>
      <c r="COQ11" s="200"/>
      <c r="COR11" s="200"/>
      <c r="COS11" s="200"/>
      <c r="COT11" s="200"/>
      <c r="COU11" s="200"/>
      <c r="COV11" s="200"/>
      <c r="COW11" s="200"/>
      <c r="COX11" s="200"/>
      <c r="COY11" s="200"/>
      <c r="COZ11" s="200"/>
      <c r="CPA11" s="200"/>
      <c r="CPB11" s="200"/>
      <c r="CPC11" s="200"/>
      <c r="CPD11" s="200"/>
      <c r="CPE11" s="200"/>
      <c r="CPF11" s="200"/>
      <c r="CPG11" s="200"/>
      <c r="CPH11" s="200"/>
      <c r="CPI11" s="200"/>
      <c r="CPJ11" s="200"/>
      <c r="CPK11" s="200"/>
      <c r="CPL11" s="200"/>
      <c r="CPM11" s="200"/>
      <c r="CPN11" s="200"/>
      <c r="CPO11" s="200"/>
      <c r="CPP11" s="200"/>
      <c r="CPQ11" s="200"/>
      <c r="CPR11" s="200"/>
      <c r="CPS11" s="200"/>
      <c r="CPT11" s="200"/>
      <c r="CPU11" s="200"/>
      <c r="CPV11" s="200"/>
      <c r="CPW11" s="200"/>
      <c r="CPX11" s="200"/>
      <c r="CPY11" s="200"/>
      <c r="CPZ11" s="200"/>
      <c r="CQA11" s="200"/>
      <c r="CQB11" s="200"/>
      <c r="CQC11" s="200"/>
      <c r="CQD11" s="200"/>
      <c r="CQE11" s="200"/>
      <c r="CQF11" s="200"/>
      <c r="CQG11" s="200"/>
      <c r="CQH11" s="200"/>
      <c r="CQI11" s="200"/>
      <c r="CQJ11" s="200"/>
      <c r="CQK11" s="200"/>
      <c r="CQL11" s="200"/>
      <c r="CQM11" s="200"/>
      <c r="CQN11" s="200"/>
      <c r="CQO11" s="200"/>
      <c r="CQP11" s="200"/>
      <c r="CQQ11" s="200"/>
      <c r="CQR11" s="200"/>
      <c r="CQS11" s="200"/>
      <c r="CQT11" s="200"/>
      <c r="CQU11" s="200"/>
      <c r="CQV11" s="200"/>
      <c r="CQW11" s="200"/>
      <c r="CQX11" s="200"/>
      <c r="CQY11" s="200"/>
      <c r="CQZ11" s="200"/>
      <c r="CRA11" s="200"/>
      <c r="CRB11" s="200"/>
      <c r="CRC11" s="200"/>
      <c r="CRD11" s="200"/>
      <c r="CRE11" s="200"/>
      <c r="CRF11" s="200"/>
      <c r="CRG11" s="200"/>
      <c r="CRH11" s="200"/>
      <c r="CRI11" s="200"/>
      <c r="CRJ11" s="200"/>
      <c r="CRK11" s="200"/>
      <c r="CRL11" s="200"/>
      <c r="CRM11" s="200"/>
      <c r="CRN11" s="200"/>
      <c r="CRO11" s="200"/>
      <c r="CRP11" s="200"/>
      <c r="CRQ11" s="200"/>
      <c r="CRR11" s="200"/>
      <c r="CRS11" s="200"/>
      <c r="CRT11" s="200"/>
      <c r="CRU11" s="200"/>
      <c r="CRV11" s="200"/>
      <c r="CRW11" s="200"/>
      <c r="CRX11" s="200"/>
      <c r="CRY11" s="200"/>
      <c r="CRZ11" s="200"/>
      <c r="CSA11" s="200"/>
      <c r="CSB11" s="200"/>
      <c r="CSC11" s="200"/>
      <c r="CSD11" s="200"/>
      <c r="CSE11" s="200"/>
      <c r="CSF11" s="200"/>
      <c r="CSG11" s="200"/>
      <c r="CSH11" s="200"/>
      <c r="CSI11" s="200"/>
      <c r="CSJ11" s="200"/>
      <c r="CSK11" s="200"/>
      <c r="CSL11" s="200"/>
      <c r="CSM11" s="200"/>
      <c r="CSN11" s="200"/>
      <c r="CSO11" s="200"/>
      <c r="CSP11" s="200"/>
      <c r="CSQ11" s="200"/>
      <c r="CSR11" s="200"/>
      <c r="CSS11" s="200"/>
      <c r="CST11" s="200"/>
      <c r="CSU11" s="200"/>
      <c r="CSV11" s="200"/>
      <c r="CSW11" s="200"/>
      <c r="CSX11" s="200"/>
      <c r="CSY11" s="200"/>
      <c r="CSZ11" s="200"/>
      <c r="CTA11" s="200"/>
      <c r="CTB11" s="200"/>
      <c r="CTC11" s="200"/>
      <c r="CTD11" s="200"/>
      <c r="CTE11" s="200"/>
      <c r="CTF11" s="200"/>
      <c r="CTG11" s="200"/>
      <c r="CTH11" s="200"/>
      <c r="CTI11" s="200"/>
      <c r="CTJ11" s="200"/>
      <c r="CTK11" s="200"/>
      <c r="CTL11" s="200"/>
      <c r="CTM11" s="200"/>
      <c r="CTN11" s="200"/>
      <c r="CTO11" s="200"/>
      <c r="CTP11" s="200"/>
      <c r="CTQ11" s="200"/>
      <c r="CTR11" s="200"/>
      <c r="CTS11" s="200"/>
      <c r="CTT11" s="200"/>
      <c r="CTU11" s="200"/>
      <c r="CTV11" s="200"/>
      <c r="CTW11" s="200"/>
      <c r="CTX11" s="200"/>
      <c r="CTY11" s="200"/>
      <c r="CTZ11" s="200"/>
      <c r="CUA11" s="200"/>
      <c r="CUB11" s="200"/>
      <c r="CUC11" s="200"/>
      <c r="CUD11" s="200"/>
      <c r="CUE11" s="200"/>
      <c r="CUF11" s="200"/>
      <c r="CUG11" s="200"/>
      <c r="CUH11" s="200"/>
      <c r="CUI11" s="200"/>
      <c r="CUJ11" s="200"/>
      <c r="CUK11" s="200"/>
      <c r="CUL11" s="200"/>
      <c r="CUM11" s="200"/>
      <c r="CUN11" s="200"/>
      <c r="CUO11" s="200"/>
      <c r="CUP11" s="200"/>
      <c r="CUQ11" s="200"/>
      <c r="CUR11" s="200"/>
      <c r="CUS11" s="200"/>
      <c r="CUT11" s="200"/>
      <c r="CUU11" s="200"/>
      <c r="CUV11" s="200"/>
      <c r="CUW11" s="200"/>
      <c r="CUX11" s="200"/>
      <c r="CUY11" s="200"/>
      <c r="CUZ11" s="200"/>
      <c r="CVA11" s="200"/>
      <c r="CVB11" s="200"/>
      <c r="CVC11" s="200"/>
      <c r="CVD11" s="200"/>
      <c r="CVE11" s="200"/>
      <c r="CVF11" s="200"/>
      <c r="CVG11" s="200"/>
      <c r="CVH11" s="200"/>
      <c r="CVI11" s="200"/>
      <c r="CVJ11" s="200"/>
      <c r="CVK11" s="200"/>
      <c r="CVL11" s="200"/>
      <c r="CVM11" s="200"/>
      <c r="CVN11" s="200"/>
      <c r="CVO11" s="200"/>
      <c r="CVP11" s="200"/>
      <c r="CVQ11" s="200"/>
      <c r="CVR11" s="200"/>
      <c r="CVS11" s="200"/>
      <c r="CVT11" s="200"/>
      <c r="CVU11" s="200"/>
      <c r="CVV11" s="200"/>
      <c r="CVW11" s="200"/>
      <c r="CVX11" s="200"/>
      <c r="CVY11" s="200"/>
      <c r="CVZ11" s="200"/>
      <c r="CWA11" s="200"/>
      <c r="CWB11" s="200"/>
      <c r="CWC11" s="200"/>
      <c r="CWD11" s="200"/>
      <c r="CWE11" s="200"/>
      <c r="CWF11" s="200"/>
      <c r="CWG11" s="200"/>
      <c r="CWH11" s="200"/>
      <c r="CWI11" s="200"/>
      <c r="CWJ11" s="200"/>
      <c r="CWK11" s="200"/>
      <c r="CWL11" s="200"/>
      <c r="CWM11" s="200"/>
      <c r="CWN11" s="200"/>
      <c r="CWO11" s="200"/>
      <c r="CWP11" s="200"/>
      <c r="CWQ11" s="200"/>
      <c r="CWR11" s="200"/>
      <c r="CWS11" s="200"/>
      <c r="CWT11" s="200"/>
      <c r="CWU11" s="200"/>
      <c r="CWV11" s="200"/>
      <c r="CWW11" s="200"/>
      <c r="CWX11" s="200"/>
      <c r="CWY11" s="200"/>
      <c r="CWZ11" s="200"/>
      <c r="CXA11" s="200"/>
      <c r="CXB11" s="200"/>
      <c r="CXC11" s="200"/>
      <c r="CXD11" s="200"/>
      <c r="CXE11" s="200"/>
      <c r="CXF11" s="200"/>
      <c r="CXG11" s="200"/>
      <c r="CXH11" s="200"/>
      <c r="CXI11" s="200"/>
      <c r="CXJ11" s="200"/>
      <c r="CXK11" s="200"/>
      <c r="CXL11" s="200"/>
      <c r="CXM11" s="200"/>
      <c r="CXN11" s="200"/>
      <c r="CXO11" s="200"/>
      <c r="CXP11" s="200"/>
      <c r="CXQ11" s="200"/>
      <c r="CXR11" s="200"/>
      <c r="CXS11" s="200"/>
      <c r="CXT11" s="200"/>
      <c r="CXU11" s="200"/>
      <c r="CXV11" s="200"/>
      <c r="CXW11" s="200"/>
      <c r="CXX11" s="200"/>
      <c r="CXY11" s="200"/>
      <c r="CXZ11" s="200"/>
      <c r="CYA11" s="200"/>
      <c r="CYB11" s="200"/>
      <c r="CYC11" s="200"/>
      <c r="CYD11" s="200"/>
      <c r="CYE11" s="200"/>
      <c r="CYF11" s="200"/>
      <c r="CYG11" s="200"/>
      <c r="CYH11" s="200"/>
      <c r="CYI11" s="200"/>
      <c r="CYJ11" s="200"/>
      <c r="CYK11" s="200"/>
      <c r="CYL11" s="200"/>
      <c r="CYM11" s="200"/>
      <c r="CYN11" s="200"/>
      <c r="CYO11" s="200"/>
      <c r="CYP11" s="200"/>
      <c r="CYQ11" s="200"/>
      <c r="CYR11" s="200"/>
      <c r="CYS11" s="200"/>
      <c r="CYT11" s="200"/>
      <c r="CYU11" s="200"/>
      <c r="CYV11" s="200"/>
      <c r="CYW11" s="200"/>
      <c r="CYX11" s="200"/>
      <c r="CYY11" s="200"/>
      <c r="CYZ11" s="200"/>
      <c r="CZA11" s="200"/>
      <c r="CZB11" s="200"/>
      <c r="CZC11" s="200"/>
      <c r="CZD11" s="200"/>
      <c r="CZE11" s="200"/>
      <c r="CZF11" s="200"/>
      <c r="CZG11" s="200"/>
      <c r="CZH11" s="200"/>
      <c r="CZI11" s="200"/>
      <c r="CZJ11" s="200"/>
      <c r="CZK11" s="200"/>
      <c r="CZL11" s="200"/>
      <c r="CZM11" s="200"/>
      <c r="CZN11" s="200"/>
      <c r="CZO11" s="200"/>
      <c r="CZP11" s="200"/>
      <c r="CZQ11" s="200"/>
      <c r="CZR11" s="200"/>
      <c r="CZS11" s="200"/>
      <c r="CZT11" s="200"/>
      <c r="CZU11" s="200"/>
      <c r="CZV11" s="200"/>
      <c r="CZW11" s="200"/>
      <c r="CZX11" s="200"/>
      <c r="CZY11" s="200"/>
      <c r="CZZ11" s="200"/>
      <c r="DAA11" s="200"/>
      <c r="DAB11" s="200"/>
      <c r="DAC11" s="200"/>
      <c r="DAD11" s="200"/>
      <c r="DAE11" s="200"/>
      <c r="DAF11" s="200"/>
      <c r="DAG11" s="200"/>
      <c r="DAH11" s="200"/>
      <c r="DAI11" s="200"/>
      <c r="DAJ11" s="200"/>
      <c r="DAK11" s="200"/>
      <c r="DAL11" s="200"/>
      <c r="DAM11" s="200"/>
      <c r="DAN11" s="200"/>
      <c r="DAO11" s="200"/>
      <c r="DAP11" s="200"/>
      <c r="DAQ11" s="200"/>
      <c r="DAR11" s="200"/>
      <c r="DAS11" s="200"/>
      <c r="DAT11" s="200"/>
      <c r="DAU11" s="200"/>
      <c r="DAV11" s="200"/>
      <c r="DAW11" s="200"/>
      <c r="DAX11" s="200"/>
      <c r="DAY11" s="200"/>
      <c r="DAZ11" s="200"/>
      <c r="DBA11" s="200"/>
      <c r="DBB11" s="200"/>
      <c r="DBC11" s="200"/>
      <c r="DBD11" s="200"/>
      <c r="DBE11" s="200"/>
      <c r="DBF11" s="200"/>
      <c r="DBG11" s="200"/>
      <c r="DBH11" s="200"/>
      <c r="DBI11" s="200"/>
      <c r="DBJ11" s="200"/>
      <c r="DBK11" s="200"/>
      <c r="DBL11" s="200"/>
      <c r="DBM11" s="200"/>
      <c r="DBN11" s="200"/>
      <c r="DBO11" s="200"/>
      <c r="DBP11" s="200"/>
      <c r="DBQ11" s="200"/>
      <c r="DBR11" s="200"/>
      <c r="DBS11" s="200"/>
      <c r="DBT11" s="200"/>
      <c r="DBU11" s="200"/>
      <c r="DBV11" s="200"/>
      <c r="DBW11" s="200"/>
      <c r="DBX11" s="200"/>
      <c r="DBY11" s="200"/>
      <c r="DBZ11" s="200"/>
      <c r="DCA11" s="200"/>
      <c r="DCB11" s="200"/>
      <c r="DCC11" s="200"/>
      <c r="DCD11" s="200"/>
      <c r="DCE11" s="200"/>
      <c r="DCF11" s="200"/>
      <c r="DCG11" s="200"/>
      <c r="DCH11" s="200"/>
      <c r="DCI11" s="200"/>
      <c r="DCJ11" s="200"/>
      <c r="DCK11" s="200"/>
      <c r="DCL11" s="200"/>
      <c r="DCM11" s="200"/>
      <c r="DCN11" s="200"/>
      <c r="DCO11" s="200"/>
      <c r="DCP11" s="200"/>
      <c r="DCQ11" s="200"/>
      <c r="DCR11" s="200"/>
      <c r="DCS11" s="200"/>
      <c r="DCT11" s="200"/>
      <c r="DCU11" s="200"/>
      <c r="DCV11" s="200"/>
      <c r="DCW11" s="200"/>
      <c r="DCX11" s="200"/>
      <c r="DCY11" s="200"/>
      <c r="DCZ11" s="200"/>
      <c r="DDA11" s="200"/>
      <c r="DDB11" s="200"/>
      <c r="DDC11" s="200"/>
      <c r="DDD11" s="200"/>
      <c r="DDE11" s="200"/>
      <c r="DDF11" s="200"/>
      <c r="DDG11" s="200"/>
      <c r="DDH11" s="200"/>
      <c r="DDI11" s="200"/>
      <c r="DDJ11" s="200"/>
      <c r="DDK11" s="200"/>
      <c r="DDL11" s="200"/>
      <c r="DDM11" s="200"/>
      <c r="DDN11" s="200"/>
      <c r="DDO11" s="200"/>
      <c r="DDP11" s="200"/>
      <c r="DDQ11" s="200"/>
      <c r="DDR11" s="200"/>
      <c r="DDS11" s="200"/>
      <c r="DDT11" s="200"/>
      <c r="DDU11" s="200"/>
      <c r="DDV11" s="200"/>
      <c r="DDW11" s="200"/>
      <c r="DDX11" s="200"/>
      <c r="DDY11" s="200"/>
      <c r="DDZ11" s="200"/>
      <c r="DEA11" s="200"/>
      <c r="DEB11" s="200"/>
      <c r="DEC11" s="200"/>
      <c r="DED11" s="200"/>
      <c r="DEE11" s="200"/>
      <c r="DEF11" s="200"/>
      <c r="DEG11" s="200"/>
      <c r="DEH11" s="200"/>
      <c r="DEI11" s="200"/>
      <c r="DEJ11" s="200"/>
      <c r="DEK11" s="200"/>
      <c r="DEL11" s="200"/>
      <c r="DEM11" s="200"/>
      <c r="DEN11" s="200"/>
      <c r="DEO11" s="200"/>
      <c r="DEP11" s="200"/>
      <c r="DEQ11" s="200"/>
      <c r="DER11" s="200"/>
      <c r="DES11" s="200"/>
      <c r="DET11" s="200"/>
      <c r="DEU11" s="200"/>
      <c r="DEV11" s="200"/>
      <c r="DEW11" s="200"/>
      <c r="DEX11" s="200"/>
      <c r="DEY11" s="200"/>
      <c r="DEZ11" s="200"/>
      <c r="DFA11" s="200"/>
      <c r="DFB11" s="200"/>
      <c r="DFC11" s="200"/>
      <c r="DFD11" s="200"/>
      <c r="DFE11" s="200"/>
      <c r="DFF11" s="200"/>
      <c r="DFG11" s="200"/>
      <c r="DFH11" s="200"/>
      <c r="DFI11" s="200"/>
      <c r="DFJ11" s="200"/>
      <c r="DFK11" s="200"/>
      <c r="DFL11" s="200"/>
      <c r="DFM11" s="200"/>
      <c r="DFN11" s="200"/>
      <c r="DFO11" s="200"/>
      <c r="DFP11" s="200"/>
      <c r="DFQ11" s="200"/>
      <c r="DFR11" s="200"/>
      <c r="DFS11" s="200"/>
      <c r="DFT11" s="200"/>
      <c r="DFU11" s="200"/>
      <c r="DFV11" s="200"/>
      <c r="DFW11" s="200"/>
      <c r="DFX11" s="200"/>
      <c r="DFY11" s="200"/>
      <c r="DFZ11" s="200"/>
      <c r="DGA11" s="200"/>
      <c r="DGB11" s="200"/>
      <c r="DGC11" s="200"/>
      <c r="DGD11" s="200"/>
      <c r="DGE11" s="200"/>
      <c r="DGF11" s="200"/>
      <c r="DGG11" s="200"/>
      <c r="DGH11" s="200"/>
      <c r="DGI11" s="200"/>
      <c r="DGJ11" s="200"/>
      <c r="DGK11" s="200"/>
      <c r="DGL11" s="200"/>
      <c r="DGM11" s="200"/>
      <c r="DGN11" s="200"/>
      <c r="DGO11" s="200"/>
      <c r="DGP11" s="200"/>
      <c r="DGQ11" s="200"/>
      <c r="DGR11" s="200"/>
      <c r="DGS11" s="200"/>
      <c r="DGT11" s="200"/>
      <c r="DGU11" s="200"/>
      <c r="DGV11" s="200"/>
      <c r="DGW11" s="200"/>
      <c r="DGX11" s="200"/>
      <c r="DGY11" s="200"/>
      <c r="DGZ11" s="200"/>
      <c r="DHA11" s="200"/>
      <c r="DHB11" s="200"/>
      <c r="DHC11" s="200"/>
      <c r="DHD11" s="200"/>
      <c r="DHE11" s="200"/>
      <c r="DHF11" s="200"/>
      <c r="DHG11" s="200"/>
      <c r="DHH11" s="200"/>
      <c r="DHI11" s="200"/>
      <c r="DHJ11" s="200"/>
      <c r="DHK11" s="200"/>
      <c r="DHL11" s="200"/>
      <c r="DHM11" s="200"/>
      <c r="DHN11" s="200"/>
      <c r="DHO11" s="200"/>
      <c r="DHP11" s="200"/>
      <c r="DHQ11" s="200"/>
      <c r="DHR11" s="200"/>
      <c r="DHS11" s="200"/>
      <c r="DHT11" s="200"/>
      <c r="DHU11" s="200"/>
      <c r="DHV11" s="200"/>
      <c r="DHW11" s="200"/>
      <c r="DHX11" s="200"/>
      <c r="DHY11" s="200"/>
      <c r="DHZ11" s="200"/>
      <c r="DIA11" s="200"/>
      <c r="DIB11" s="200"/>
      <c r="DIC11" s="200"/>
      <c r="DID11" s="200"/>
      <c r="DIE11" s="200"/>
      <c r="DIF11" s="200"/>
      <c r="DIG11" s="200"/>
      <c r="DIH11" s="200"/>
      <c r="DII11" s="200"/>
      <c r="DIJ11" s="200"/>
      <c r="DIK11" s="200"/>
      <c r="DIL11" s="200"/>
      <c r="DIM11" s="200"/>
      <c r="DIN11" s="200"/>
      <c r="DIO11" s="200"/>
      <c r="DIP11" s="200"/>
      <c r="DIQ11" s="200"/>
      <c r="DIR11" s="200"/>
      <c r="DIS11" s="200"/>
      <c r="DIT11" s="200"/>
      <c r="DIU11" s="200"/>
      <c r="DIV11" s="200"/>
      <c r="DIW11" s="200"/>
      <c r="DIX11" s="200"/>
      <c r="DIY11" s="200"/>
      <c r="DIZ11" s="200"/>
      <c r="DJA11" s="200"/>
      <c r="DJB11" s="200"/>
      <c r="DJC11" s="200"/>
      <c r="DJD11" s="200"/>
      <c r="DJE11" s="200"/>
      <c r="DJF11" s="200"/>
      <c r="DJG11" s="200"/>
      <c r="DJH11" s="200"/>
      <c r="DJI11" s="200"/>
      <c r="DJJ11" s="200"/>
      <c r="DJK11" s="200"/>
      <c r="DJL11" s="200"/>
      <c r="DJM11" s="200"/>
      <c r="DJN11" s="200"/>
      <c r="DJO11" s="200"/>
      <c r="DJP11" s="200"/>
      <c r="DJQ11" s="200"/>
      <c r="DJR11" s="200"/>
      <c r="DJS11" s="200"/>
      <c r="DJT11" s="200"/>
      <c r="DJU11" s="200"/>
      <c r="DJV11" s="200"/>
      <c r="DJW11" s="200"/>
      <c r="DJX11" s="200"/>
      <c r="DJY11" s="200"/>
      <c r="DJZ11" s="200"/>
      <c r="DKA11" s="200"/>
      <c r="DKB11" s="200"/>
      <c r="DKC11" s="200"/>
      <c r="DKD11" s="200"/>
      <c r="DKE11" s="200"/>
      <c r="DKF11" s="200"/>
      <c r="DKG11" s="200"/>
      <c r="DKH11" s="200"/>
      <c r="DKI11" s="200"/>
      <c r="DKJ11" s="200"/>
      <c r="DKK11" s="200"/>
      <c r="DKL11" s="200"/>
      <c r="DKM11" s="200"/>
      <c r="DKN11" s="200"/>
      <c r="DKO11" s="200"/>
      <c r="DKP11" s="200"/>
      <c r="DKQ11" s="200"/>
      <c r="DKR11" s="200"/>
      <c r="DKS11" s="200"/>
      <c r="DKT11" s="200"/>
      <c r="DKU11" s="200"/>
      <c r="DKV11" s="200"/>
      <c r="DKW11" s="200"/>
      <c r="DKX11" s="200"/>
      <c r="DKY11" s="200"/>
      <c r="DKZ11" s="200"/>
      <c r="DLA11" s="200"/>
      <c r="DLB11" s="200"/>
      <c r="DLC11" s="200"/>
      <c r="DLD11" s="200"/>
      <c r="DLE11" s="200"/>
      <c r="DLF11" s="200"/>
      <c r="DLG11" s="200"/>
      <c r="DLH11" s="200"/>
      <c r="DLI11" s="200"/>
      <c r="DLJ11" s="200"/>
      <c r="DLK11" s="200"/>
      <c r="DLL11" s="200"/>
      <c r="DLM11" s="200"/>
      <c r="DLN11" s="200"/>
      <c r="DLO11" s="200"/>
      <c r="DLP11" s="200"/>
      <c r="DLQ11" s="200"/>
      <c r="DLR11" s="200"/>
      <c r="DLS11" s="200"/>
      <c r="DLT11" s="200"/>
      <c r="DLU11" s="200"/>
      <c r="DLV11" s="200"/>
      <c r="DLW11" s="200"/>
      <c r="DLX11" s="200"/>
      <c r="DLY11" s="200"/>
      <c r="DLZ11" s="200"/>
      <c r="DMA11" s="200"/>
      <c r="DMB11" s="200"/>
      <c r="DMC11" s="200"/>
      <c r="DMD11" s="200"/>
      <c r="DME11" s="200"/>
      <c r="DMF11" s="200"/>
      <c r="DMG11" s="200"/>
      <c r="DMH11" s="200"/>
      <c r="DMI11" s="200"/>
      <c r="DMJ11" s="200"/>
      <c r="DMK11" s="200"/>
      <c r="DML11" s="200"/>
      <c r="DMM11" s="200"/>
      <c r="DMN11" s="200"/>
      <c r="DMO11" s="200"/>
      <c r="DMP11" s="200"/>
      <c r="DMQ11" s="200"/>
      <c r="DMR11" s="200"/>
      <c r="DMS11" s="200"/>
      <c r="DMT11" s="200"/>
      <c r="DMU11" s="200"/>
      <c r="DMV11" s="200"/>
      <c r="DMW11" s="200"/>
      <c r="DMX11" s="200"/>
      <c r="DMY11" s="200"/>
      <c r="DMZ11" s="200"/>
      <c r="DNA11" s="200"/>
      <c r="DNB11" s="200"/>
      <c r="DNC11" s="200"/>
      <c r="DND11" s="200"/>
      <c r="DNE11" s="200"/>
      <c r="DNF11" s="200"/>
      <c r="DNG11" s="200"/>
      <c r="DNH11" s="200"/>
      <c r="DNI11" s="200"/>
      <c r="DNJ11" s="200"/>
      <c r="DNK11" s="200"/>
      <c r="DNL11" s="200"/>
      <c r="DNM11" s="200"/>
      <c r="DNN11" s="200"/>
      <c r="DNO11" s="200"/>
      <c r="DNP11" s="200"/>
      <c r="DNQ11" s="200"/>
      <c r="DNR11" s="200"/>
      <c r="DNS11" s="200"/>
      <c r="DNT11" s="200"/>
      <c r="DNU11" s="200"/>
      <c r="DNV11" s="200"/>
      <c r="DNW11" s="200"/>
      <c r="DNX11" s="200"/>
      <c r="DNY11" s="200"/>
      <c r="DNZ11" s="200"/>
      <c r="DOA11" s="200"/>
      <c r="DOB11" s="200"/>
      <c r="DOC11" s="200"/>
      <c r="DOD11" s="200"/>
      <c r="DOE11" s="200"/>
      <c r="DOF11" s="200"/>
      <c r="DOG11" s="200"/>
      <c r="DOH11" s="200"/>
      <c r="DOI11" s="200"/>
      <c r="DOJ11" s="200"/>
      <c r="DOK11" s="200"/>
      <c r="DOL11" s="200"/>
      <c r="DOM11" s="200"/>
      <c r="DON11" s="200"/>
      <c r="DOO11" s="200"/>
      <c r="DOP11" s="200"/>
      <c r="DOQ11" s="200"/>
      <c r="DOR11" s="200"/>
      <c r="DOS11" s="200"/>
      <c r="DOT11" s="200"/>
      <c r="DOU11" s="200"/>
      <c r="DOV11" s="200"/>
      <c r="DOW11" s="200"/>
      <c r="DOX11" s="200"/>
      <c r="DOY11" s="200"/>
      <c r="DOZ11" s="200"/>
      <c r="DPA11" s="200"/>
      <c r="DPB11" s="200"/>
      <c r="DPC11" s="200"/>
      <c r="DPD11" s="200"/>
      <c r="DPE11" s="200"/>
      <c r="DPF11" s="200"/>
      <c r="DPG11" s="200"/>
      <c r="DPH11" s="200"/>
      <c r="DPI11" s="200"/>
      <c r="DPJ11" s="200"/>
      <c r="DPK11" s="200"/>
      <c r="DPL11" s="200"/>
      <c r="DPM11" s="200"/>
      <c r="DPN11" s="200"/>
      <c r="DPO11" s="200"/>
      <c r="DPP11" s="200"/>
      <c r="DPQ11" s="200"/>
      <c r="DPR11" s="200"/>
      <c r="DPS11" s="200"/>
      <c r="DPT11" s="200"/>
      <c r="DPU11" s="200"/>
      <c r="DPV11" s="200"/>
      <c r="DPW11" s="200"/>
      <c r="DPX11" s="200"/>
      <c r="DPY11" s="200"/>
      <c r="DPZ11" s="200"/>
      <c r="DQA11" s="200"/>
      <c r="DQB11" s="200"/>
      <c r="DQC11" s="200"/>
      <c r="DQD11" s="200"/>
      <c r="DQE11" s="200"/>
      <c r="DQF11" s="200"/>
      <c r="DQG11" s="200"/>
      <c r="DQH11" s="200"/>
      <c r="DQI11" s="200"/>
      <c r="DQJ11" s="200"/>
      <c r="DQK11" s="200"/>
      <c r="DQL11" s="200"/>
      <c r="DQM11" s="200"/>
      <c r="DQN11" s="200"/>
      <c r="DQO11" s="200"/>
      <c r="DQP11" s="200"/>
      <c r="DQQ11" s="200"/>
      <c r="DQR11" s="200"/>
      <c r="DQS11" s="200"/>
      <c r="DQT11" s="200"/>
      <c r="DQU11" s="200"/>
      <c r="DQV11" s="200"/>
      <c r="DQW11" s="200"/>
      <c r="DQX11" s="200"/>
      <c r="DQY11" s="200"/>
      <c r="DQZ11" s="200"/>
      <c r="DRA11" s="200"/>
      <c r="DRB11" s="200"/>
      <c r="DRC11" s="200"/>
      <c r="DRD11" s="200"/>
      <c r="DRE11" s="200"/>
      <c r="DRF11" s="200"/>
      <c r="DRG11" s="200"/>
      <c r="DRH11" s="200"/>
      <c r="DRI11" s="200"/>
      <c r="DRJ11" s="200"/>
      <c r="DRK11" s="200"/>
      <c r="DRL11" s="200"/>
      <c r="DRM11" s="200"/>
      <c r="DRN11" s="200"/>
      <c r="DRO11" s="200"/>
      <c r="DRP11" s="200"/>
      <c r="DRQ11" s="200"/>
      <c r="DRR11" s="200"/>
      <c r="DRS11" s="200"/>
      <c r="DRT11" s="200"/>
      <c r="DRU11" s="200"/>
      <c r="DRV11" s="200"/>
      <c r="DRW11" s="200"/>
      <c r="DRX11" s="200"/>
      <c r="DRY11" s="200"/>
      <c r="DRZ11" s="200"/>
      <c r="DSA11" s="200"/>
      <c r="DSB11" s="200"/>
      <c r="DSC11" s="200"/>
      <c r="DSD11" s="200"/>
      <c r="DSE11" s="200"/>
      <c r="DSF11" s="200"/>
      <c r="DSG11" s="200"/>
      <c r="DSH11" s="200"/>
      <c r="DSI11" s="200"/>
      <c r="DSJ11" s="200"/>
      <c r="DSK11" s="200"/>
      <c r="DSL11" s="200"/>
      <c r="DSM11" s="200"/>
      <c r="DSN11" s="200"/>
      <c r="DSO11" s="200"/>
      <c r="DSP11" s="200"/>
      <c r="DSQ11" s="200"/>
      <c r="DSR11" s="200"/>
      <c r="DSS11" s="200"/>
      <c r="DST11" s="200"/>
      <c r="DSU11" s="200"/>
      <c r="DSV11" s="200"/>
      <c r="DSW11" s="200"/>
      <c r="DSX11" s="200"/>
      <c r="DSY11" s="200"/>
      <c r="DSZ11" s="200"/>
      <c r="DTA11" s="200"/>
      <c r="DTB11" s="200"/>
      <c r="DTC11" s="200"/>
      <c r="DTD11" s="200"/>
      <c r="DTE11" s="200"/>
      <c r="DTF11" s="200"/>
      <c r="DTG11" s="200"/>
      <c r="DTH11" s="200"/>
      <c r="DTI11" s="200"/>
      <c r="DTJ11" s="200"/>
      <c r="DTK11" s="200"/>
      <c r="DTL11" s="200"/>
      <c r="DTM11" s="200"/>
      <c r="DTN11" s="200"/>
      <c r="DTO11" s="200"/>
      <c r="DTP11" s="200"/>
      <c r="DTQ11" s="200"/>
      <c r="DTR11" s="200"/>
      <c r="DTS11" s="200"/>
      <c r="DTT11" s="200"/>
      <c r="DTU11" s="200"/>
      <c r="DTV11" s="200"/>
      <c r="DTW11" s="200"/>
      <c r="DTX11" s="200"/>
      <c r="DTY11" s="200"/>
      <c r="DTZ11" s="200"/>
      <c r="DUA11" s="200"/>
      <c r="DUB11" s="200"/>
      <c r="DUC11" s="200"/>
      <c r="DUD11" s="200"/>
      <c r="DUE11" s="200"/>
      <c r="DUF11" s="200"/>
      <c r="DUG11" s="200"/>
      <c r="DUH11" s="200"/>
      <c r="DUI11" s="200"/>
      <c r="DUJ11" s="200"/>
      <c r="DUK11" s="200"/>
      <c r="DUL11" s="200"/>
      <c r="DUM11" s="200"/>
      <c r="DUN11" s="200"/>
      <c r="DUO11" s="200"/>
      <c r="DUP11" s="200"/>
      <c r="DUQ11" s="200"/>
      <c r="DUR11" s="200"/>
      <c r="DUS11" s="200"/>
      <c r="DUT11" s="200"/>
      <c r="DUU11" s="200"/>
      <c r="DUV11" s="200"/>
      <c r="DUW11" s="200"/>
      <c r="DUX11" s="200"/>
      <c r="DUY11" s="200"/>
      <c r="DUZ11" s="200"/>
      <c r="DVA11" s="200"/>
      <c r="DVB11" s="200"/>
      <c r="DVC11" s="200"/>
      <c r="DVD11" s="200"/>
      <c r="DVE11" s="200"/>
      <c r="DVF11" s="200"/>
      <c r="DVG11" s="200"/>
      <c r="DVH11" s="200"/>
      <c r="DVI11" s="200"/>
      <c r="DVJ11" s="200"/>
      <c r="DVK11" s="200"/>
      <c r="DVL11" s="200"/>
      <c r="DVM11" s="200"/>
      <c r="DVN11" s="200"/>
      <c r="DVO11" s="200"/>
      <c r="DVP11" s="200"/>
      <c r="DVQ11" s="200"/>
      <c r="DVR11" s="200"/>
      <c r="DVS11" s="200"/>
      <c r="DVT11" s="200"/>
      <c r="DVU11" s="200"/>
      <c r="DVV11" s="200"/>
      <c r="DVW11" s="200"/>
      <c r="DVX11" s="200"/>
      <c r="DVY11" s="200"/>
      <c r="DVZ11" s="200"/>
      <c r="DWA11" s="200"/>
      <c r="DWB11" s="200"/>
      <c r="DWC11" s="200"/>
      <c r="DWD11" s="200"/>
      <c r="DWE11" s="200"/>
      <c r="DWF11" s="200"/>
      <c r="DWG11" s="200"/>
      <c r="DWH11" s="200"/>
      <c r="DWI11" s="200"/>
      <c r="DWJ11" s="200"/>
      <c r="DWK11" s="200"/>
      <c r="DWL11" s="200"/>
      <c r="DWM11" s="200"/>
      <c r="DWN11" s="200"/>
      <c r="DWO11" s="200"/>
      <c r="DWP11" s="200"/>
      <c r="DWQ11" s="200"/>
      <c r="DWR11" s="200"/>
      <c r="DWS11" s="200"/>
      <c r="DWT11" s="200"/>
      <c r="DWU11" s="200"/>
      <c r="DWV11" s="200"/>
      <c r="DWW11" s="200"/>
      <c r="DWX11" s="200"/>
      <c r="DWY11" s="200"/>
      <c r="DWZ11" s="200"/>
      <c r="DXA11" s="200"/>
      <c r="DXB11" s="200"/>
      <c r="DXC11" s="200"/>
      <c r="DXD11" s="200"/>
      <c r="DXE11" s="200"/>
      <c r="DXF11" s="200"/>
      <c r="DXG11" s="200"/>
      <c r="DXH11" s="200"/>
      <c r="DXI11" s="200"/>
      <c r="DXJ11" s="200"/>
      <c r="DXK11" s="200"/>
      <c r="DXL11" s="200"/>
      <c r="DXM11" s="200"/>
      <c r="DXN11" s="200"/>
      <c r="DXO11" s="200"/>
      <c r="DXP11" s="200"/>
      <c r="DXQ11" s="200"/>
      <c r="DXR11" s="200"/>
      <c r="DXS11" s="200"/>
      <c r="DXT11" s="200"/>
      <c r="DXU11" s="200"/>
      <c r="DXV11" s="200"/>
      <c r="DXW11" s="200"/>
      <c r="DXX11" s="200"/>
      <c r="DXY11" s="200"/>
      <c r="DXZ11" s="200"/>
      <c r="DYA11" s="200"/>
      <c r="DYB11" s="200"/>
      <c r="DYC11" s="200"/>
      <c r="DYD11" s="200"/>
      <c r="DYE11" s="200"/>
      <c r="DYF11" s="200"/>
      <c r="DYG11" s="200"/>
      <c r="DYH11" s="200"/>
      <c r="DYI11" s="200"/>
      <c r="DYJ11" s="200"/>
      <c r="DYK11" s="200"/>
      <c r="DYL11" s="200"/>
      <c r="DYM11" s="200"/>
      <c r="DYN11" s="200"/>
      <c r="DYO11" s="200"/>
      <c r="DYP11" s="200"/>
      <c r="DYQ11" s="200"/>
      <c r="DYR11" s="200"/>
      <c r="DYS11" s="200"/>
      <c r="DYT11" s="200"/>
      <c r="DYU11" s="200"/>
      <c r="DYV11" s="200"/>
      <c r="DYW11" s="200"/>
      <c r="DYX11" s="200"/>
      <c r="DYY11" s="200"/>
      <c r="DYZ11" s="200"/>
      <c r="DZA11" s="200"/>
      <c r="DZB11" s="200"/>
      <c r="DZC11" s="200"/>
      <c r="DZD11" s="200"/>
      <c r="DZE11" s="200"/>
      <c r="DZF11" s="200"/>
      <c r="DZG11" s="200"/>
      <c r="DZH11" s="200"/>
      <c r="DZI11" s="200"/>
      <c r="DZJ11" s="200"/>
      <c r="DZK11" s="200"/>
      <c r="DZL11" s="200"/>
      <c r="DZM11" s="200"/>
      <c r="DZN11" s="200"/>
      <c r="DZO11" s="200"/>
      <c r="DZP11" s="200"/>
      <c r="DZQ11" s="200"/>
      <c r="DZR11" s="200"/>
      <c r="DZS11" s="200"/>
      <c r="DZT11" s="200"/>
      <c r="DZU11" s="200"/>
      <c r="DZV11" s="200"/>
      <c r="DZW11" s="200"/>
      <c r="DZX11" s="200"/>
      <c r="DZY11" s="200"/>
      <c r="DZZ11" s="200"/>
      <c r="EAA11" s="200"/>
      <c r="EAB11" s="200"/>
      <c r="EAC11" s="200"/>
      <c r="EAD11" s="200"/>
      <c r="EAE11" s="200"/>
      <c r="EAF11" s="200"/>
      <c r="EAG11" s="200"/>
      <c r="EAH11" s="200"/>
      <c r="EAI11" s="200"/>
      <c r="EAJ11" s="200"/>
      <c r="EAK11" s="200"/>
      <c r="EAL11" s="200"/>
      <c r="EAM11" s="200"/>
      <c r="EAN11" s="200"/>
      <c r="EAO11" s="200"/>
      <c r="EAP11" s="200"/>
      <c r="EAQ11" s="200"/>
      <c r="EAR11" s="200"/>
      <c r="EAS11" s="200"/>
      <c r="EAT11" s="200"/>
      <c r="EAU11" s="200"/>
      <c r="EAV11" s="200"/>
      <c r="EAW11" s="200"/>
      <c r="EAX11" s="200"/>
      <c r="EAY11" s="200"/>
      <c r="EAZ11" s="200"/>
      <c r="EBA11" s="200"/>
      <c r="EBB11" s="200"/>
      <c r="EBC11" s="200"/>
      <c r="EBD11" s="200"/>
      <c r="EBE11" s="200"/>
      <c r="EBF11" s="200"/>
      <c r="EBG11" s="200"/>
      <c r="EBH11" s="200"/>
      <c r="EBI11" s="200"/>
      <c r="EBJ11" s="200"/>
      <c r="EBK11" s="200"/>
      <c r="EBL11" s="200"/>
      <c r="EBM11" s="200"/>
      <c r="EBN11" s="200"/>
      <c r="EBO11" s="200"/>
      <c r="EBP11" s="200"/>
      <c r="EBQ11" s="200"/>
      <c r="EBR11" s="200"/>
      <c r="EBS11" s="200"/>
      <c r="EBT11" s="200"/>
      <c r="EBU11" s="200"/>
      <c r="EBV11" s="200"/>
      <c r="EBW11" s="200"/>
      <c r="EBX11" s="200"/>
      <c r="EBY11" s="200"/>
      <c r="EBZ11" s="200"/>
      <c r="ECA11" s="200"/>
      <c r="ECB11" s="200"/>
      <c r="ECC11" s="200"/>
      <c r="ECD11" s="200"/>
      <c r="ECE11" s="200"/>
      <c r="ECF11" s="200"/>
      <c r="ECG11" s="200"/>
      <c r="ECH11" s="200"/>
      <c r="ECI11" s="200"/>
      <c r="ECJ11" s="200"/>
      <c r="ECK11" s="200"/>
      <c r="ECL11" s="200"/>
      <c r="ECM11" s="200"/>
      <c r="ECN11" s="200"/>
      <c r="ECO11" s="200"/>
      <c r="ECP11" s="200"/>
      <c r="ECQ11" s="200"/>
      <c r="ECR11" s="200"/>
      <c r="ECS11" s="200"/>
      <c r="ECT11" s="200"/>
      <c r="ECU11" s="200"/>
      <c r="ECV11" s="200"/>
      <c r="ECW11" s="200"/>
      <c r="ECX11" s="200"/>
      <c r="ECY11" s="200"/>
      <c r="ECZ11" s="200"/>
      <c r="EDA11" s="200"/>
      <c r="EDB11" s="200"/>
      <c r="EDC11" s="200"/>
      <c r="EDD11" s="200"/>
      <c r="EDE11" s="200"/>
      <c r="EDF11" s="200"/>
      <c r="EDG11" s="200"/>
      <c r="EDH11" s="200"/>
      <c r="EDI11" s="200"/>
      <c r="EDJ11" s="200"/>
      <c r="EDK11" s="200"/>
      <c r="EDL11" s="200"/>
      <c r="EDM11" s="200"/>
      <c r="EDN11" s="200"/>
      <c r="EDO11" s="200"/>
      <c r="EDP11" s="200"/>
      <c r="EDQ11" s="200"/>
      <c r="EDR11" s="200"/>
      <c r="EDS11" s="200"/>
      <c r="EDT11" s="200"/>
      <c r="EDU11" s="200"/>
      <c r="EDV11" s="200"/>
      <c r="EDW11" s="200"/>
      <c r="EDX11" s="200"/>
      <c r="EDY11" s="200"/>
      <c r="EDZ11" s="200"/>
      <c r="EEA11" s="200"/>
      <c r="EEB11" s="200"/>
      <c r="EEC11" s="200"/>
      <c r="EED11" s="200"/>
      <c r="EEE11" s="200"/>
      <c r="EEF11" s="200"/>
      <c r="EEG11" s="200"/>
      <c r="EEH11" s="200"/>
      <c r="EEI11" s="200"/>
      <c r="EEJ11" s="200"/>
      <c r="EEK11" s="200"/>
      <c r="EEL11" s="200"/>
      <c r="EEM11" s="200"/>
      <c r="EEN11" s="200"/>
      <c r="EEO11" s="200"/>
      <c r="EEP11" s="200"/>
      <c r="EEQ11" s="200"/>
      <c r="EER11" s="200"/>
      <c r="EES11" s="200"/>
      <c r="EET11" s="200"/>
      <c r="EEU11" s="200"/>
      <c r="EEV11" s="200"/>
      <c r="EEW11" s="200"/>
      <c r="EEX11" s="200"/>
      <c r="EEY11" s="200"/>
      <c r="EEZ11" s="200"/>
      <c r="EFA11" s="200"/>
      <c r="EFB11" s="200"/>
      <c r="EFC11" s="200"/>
      <c r="EFD11" s="200"/>
      <c r="EFE11" s="200"/>
      <c r="EFF11" s="200"/>
      <c r="EFG11" s="200"/>
      <c r="EFH11" s="200"/>
      <c r="EFI11" s="200"/>
      <c r="EFJ11" s="200"/>
      <c r="EFK11" s="200"/>
      <c r="EFL11" s="200"/>
      <c r="EFM11" s="200"/>
      <c r="EFN11" s="200"/>
      <c r="EFO11" s="200"/>
      <c r="EFP11" s="200"/>
      <c r="EFQ11" s="200"/>
      <c r="EFR11" s="200"/>
      <c r="EFS11" s="200"/>
      <c r="EFT11" s="200"/>
      <c r="EFU11" s="200"/>
      <c r="EFV11" s="200"/>
      <c r="EFW11" s="200"/>
      <c r="EFX11" s="200"/>
      <c r="EFY11" s="200"/>
      <c r="EFZ11" s="200"/>
      <c r="EGA11" s="200"/>
      <c r="EGB11" s="200"/>
      <c r="EGC11" s="200"/>
      <c r="EGD11" s="200"/>
      <c r="EGE11" s="200"/>
      <c r="EGF11" s="200"/>
      <c r="EGG11" s="200"/>
      <c r="EGH11" s="200"/>
      <c r="EGI11" s="200"/>
      <c r="EGJ11" s="200"/>
      <c r="EGK11" s="200"/>
      <c r="EGL11" s="200"/>
      <c r="EGM11" s="200"/>
      <c r="EGN11" s="200"/>
      <c r="EGO11" s="200"/>
      <c r="EGP11" s="200"/>
      <c r="EGQ11" s="200"/>
      <c r="EGR11" s="200"/>
      <c r="EGS11" s="200"/>
      <c r="EGT11" s="200"/>
      <c r="EGU11" s="200"/>
      <c r="EGV11" s="200"/>
      <c r="EGW11" s="200"/>
      <c r="EGX11" s="200"/>
      <c r="EGY11" s="200"/>
      <c r="EGZ11" s="200"/>
      <c r="EHA11" s="200"/>
      <c r="EHB11" s="200"/>
      <c r="EHC11" s="200"/>
      <c r="EHD11" s="200"/>
      <c r="EHE11" s="200"/>
      <c r="EHF11" s="200"/>
      <c r="EHG11" s="200"/>
      <c r="EHH11" s="200"/>
      <c r="EHI11" s="200"/>
      <c r="EHJ11" s="200"/>
      <c r="EHK11" s="200"/>
      <c r="EHL11" s="200"/>
      <c r="EHM11" s="200"/>
      <c r="EHN11" s="200"/>
      <c r="EHO11" s="200"/>
      <c r="EHP11" s="200"/>
      <c r="EHQ11" s="200"/>
      <c r="EHR11" s="200"/>
      <c r="EHS11" s="200"/>
      <c r="EHT11" s="200"/>
      <c r="EHU11" s="200"/>
      <c r="EHV11" s="200"/>
      <c r="EHW11" s="200"/>
      <c r="EHX11" s="200"/>
      <c r="EHY11" s="200"/>
      <c r="EHZ11" s="200"/>
      <c r="EIA11" s="200"/>
      <c r="EIB11" s="200"/>
      <c r="EIC11" s="200"/>
      <c r="EID11" s="200"/>
      <c r="EIE11" s="200"/>
      <c r="EIF11" s="200"/>
      <c r="EIG11" s="200"/>
      <c r="EIH11" s="200"/>
      <c r="EII11" s="200"/>
      <c r="EIJ11" s="200"/>
      <c r="EIK11" s="200"/>
      <c r="EIL11" s="200"/>
      <c r="EIM11" s="200"/>
      <c r="EIN11" s="200"/>
      <c r="EIO11" s="200"/>
      <c r="EIP11" s="200"/>
      <c r="EIQ11" s="200"/>
      <c r="EIR11" s="200"/>
      <c r="EIS11" s="200"/>
      <c r="EIT11" s="200"/>
      <c r="EIU11" s="200"/>
      <c r="EIV11" s="200"/>
      <c r="EIW11" s="200"/>
      <c r="EIX11" s="200"/>
      <c r="EIY11" s="200"/>
      <c r="EIZ11" s="200"/>
      <c r="EJA11" s="200"/>
      <c r="EJB11" s="200"/>
      <c r="EJC11" s="200"/>
      <c r="EJD11" s="200"/>
      <c r="EJE11" s="200"/>
      <c r="EJF11" s="200"/>
      <c r="EJG11" s="200"/>
      <c r="EJH11" s="200"/>
      <c r="EJI11" s="200"/>
      <c r="EJJ11" s="200"/>
      <c r="EJK11" s="200"/>
      <c r="EJL11" s="200"/>
      <c r="EJM11" s="200"/>
      <c r="EJN11" s="200"/>
      <c r="EJO11" s="200"/>
      <c r="EJP11" s="200"/>
      <c r="EJQ11" s="200"/>
      <c r="EJR11" s="200"/>
      <c r="EJS11" s="200"/>
      <c r="EJT11" s="200"/>
      <c r="EJU11" s="200"/>
      <c r="EJV11" s="200"/>
      <c r="EJW11" s="200"/>
      <c r="EJX11" s="200"/>
      <c r="EJY11" s="200"/>
      <c r="EJZ11" s="200"/>
      <c r="EKA11" s="200"/>
      <c r="EKB11" s="200"/>
      <c r="EKC11" s="200"/>
      <c r="EKD11" s="200"/>
      <c r="EKE11" s="200"/>
      <c r="EKF11" s="200"/>
      <c r="EKG11" s="200"/>
      <c r="EKH11" s="200"/>
      <c r="EKI11" s="200"/>
      <c r="EKJ11" s="200"/>
      <c r="EKK11" s="200"/>
      <c r="EKL11" s="200"/>
      <c r="EKM11" s="200"/>
      <c r="EKN11" s="200"/>
      <c r="EKO11" s="200"/>
      <c r="EKP11" s="200"/>
      <c r="EKQ11" s="200"/>
      <c r="EKR11" s="200"/>
      <c r="EKS11" s="200"/>
      <c r="EKT11" s="200"/>
      <c r="EKU11" s="200"/>
      <c r="EKV11" s="200"/>
      <c r="EKW11" s="200"/>
      <c r="EKX11" s="200"/>
      <c r="EKY11" s="200"/>
      <c r="EKZ11" s="200"/>
      <c r="ELA11" s="200"/>
      <c r="ELB11" s="200"/>
      <c r="ELC11" s="200"/>
      <c r="ELD11" s="200"/>
      <c r="ELE11" s="200"/>
      <c r="ELF11" s="200"/>
      <c r="ELG11" s="200"/>
      <c r="ELH11" s="200"/>
      <c r="ELI11" s="200"/>
      <c r="ELJ11" s="200"/>
      <c r="ELK11" s="200"/>
      <c r="ELL11" s="200"/>
      <c r="ELM11" s="200"/>
      <c r="ELN11" s="200"/>
      <c r="ELO11" s="200"/>
      <c r="ELP11" s="200"/>
      <c r="ELQ11" s="200"/>
      <c r="ELR11" s="200"/>
      <c r="ELS11" s="200"/>
      <c r="ELT11" s="200"/>
      <c r="ELU11" s="200"/>
      <c r="ELV11" s="200"/>
      <c r="ELW11" s="200"/>
      <c r="ELX11" s="200"/>
      <c r="ELY11" s="200"/>
      <c r="ELZ11" s="200"/>
      <c r="EMA11" s="200"/>
      <c r="EMB11" s="200"/>
      <c r="EMC11" s="200"/>
      <c r="EMD11" s="200"/>
      <c r="EME11" s="200"/>
      <c r="EMF11" s="200"/>
      <c r="EMG11" s="200"/>
      <c r="EMH11" s="200"/>
      <c r="EMI11" s="200"/>
      <c r="EMJ11" s="200"/>
      <c r="EMK11" s="200"/>
      <c r="EML11" s="200"/>
      <c r="EMM11" s="200"/>
      <c r="EMN11" s="200"/>
      <c r="EMO11" s="200"/>
      <c r="EMP11" s="200"/>
      <c r="EMQ11" s="200"/>
      <c r="EMR11" s="200"/>
      <c r="EMS11" s="200"/>
      <c r="EMT11" s="200"/>
      <c r="EMU11" s="200"/>
      <c r="EMV11" s="200"/>
      <c r="EMW11" s="200"/>
      <c r="EMX11" s="200"/>
      <c r="EMY11" s="200"/>
      <c r="EMZ11" s="200"/>
      <c r="ENA11" s="200"/>
      <c r="ENB11" s="200"/>
      <c r="ENC11" s="200"/>
      <c r="END11" s="200"/>
      <c r="ENE11" s="200"/>
      <c r="ENF11" s="200"/>
      <c r="ENG11" s="200"/>
      <c r="ENH11" s="200"/>
      <c r="ENI11" s="200"/>
      <c r="ENJ11" s="200"/>
      <c r="ENK11" s="200"/>
      <c r="ENL11" s="200"/>
      <c r="ENM11" s="200"/>
      <c r="ENN11" s="200"/>
      <c r="ENO11" s="200"/>
      <c r="ENP11" s="200"/>
      <c r="ENQ11" s="200"/>
      <c r="ENR11" s="200"/>
      <c r="ENS11" s="200"/>
      <c r="ENT11" s="200"/>
      <c r="ENU11" s="200"/>
      <c r="ENV11" s="200"/>
      <c r="ENW11" s="200"/>
      <c r="ENX11" s="200"/>
      <c r="ENY11" s="200"/>
      <c r="ENZ11" s="200"/>
      <c r="EOA11" s="200"/>
      <c r="EOB11" s="200"/>
      <c r="EOC11" s="200"/>
      <c r="EOD11" s="200"/>
      <c r="EOE11" s="200"/>
      <c r="EOF11" s="200"/>
      <c r="EOG11" s="200"/>
      <c r="EOH11" s="200"/>
      <c r="EOI11" s="200"/>
      <c r="EOJ11" s="200"/>
      <c r="EOK11" s="200"/>
      <c r="EOL11" s="200"/>
      <c r="EOM11" s="200"/>
      <c r="EON11" s="200"/>
      <c r="EOO11" s="200"/>
      <c r="EOP11" s="200"/>
      <c r="EOQ11" s="200"/>
      <c r="EOR11" s="200"/>
      <c r="EOS11" s="200"/>
      <c r="EOT11" s="200"/>
      <c r="EOU11" s="200"/>
      <c r="EOV11" s="200"/>
      <c r="EOW11" s="200"/>
      <c r="EOX11" s="200"/>
      <c r="EOY11" s="200"/>
      <c r="EOZ11" s="200"/>
      <c r="EPA11" s="200"/>
      <c r="EPB11" s="200"/>
      <c r="EPC11" s="200"/>
      <c r="EPD11" s="200"/>
      <c r="EPE11" s="200"/>
      <c r="EPF11" s="200"/>
      <c r="EPG11" s="200"/>
      <c r="EPH11" s="200"/>
      <c r="EPI11" s="200"/>
      <c r="EPJ11" s="200"/>
      <c r="EPK11" s="200"/>
      <c r="EPL11" s="200"/>
      <c r="EPM11" s="200"/>
      <c r="EPN11" s="200"/>
      <c r="EPO11" s="200"/>
      <c r="EPP11" s="200"/>
      <c r="EPQ11" s="200"/>
      <c r="EPR11" s="200"/>
      <c r="EPS11" s="200"/>
      <c r="EPT11" s="200"/>
      <c r="EPU11" s="200"/>
      <c r="EPV11" s="200"/>
      <c r="EPW11" s="200"/>
      <c r="EPX11" s="200"/>
      <c r="EPY11" s="200"/>
      <c r="EPZ11" s="200"/>
      <c r="EQA11" s="200"/>
      <c r="EQB11" s="200"/>
      <c r="EQC11" s="200"/>
      <c r="EQD11" s="200"/>
      <c r="EQE11" s="200"/>
      <c r="EQF11" s="200"/>
      <c r="EQG11" s="200"/>
      <c r="EQH11" s="200"/>
      <c r="EQI11" s="200"/>
      <c r="EQJ11" s="200"/>
      <c r="EQK11" s="200"/>
      <c r="EQL11" s="200"/>
      <c r="EQM11" s="200"/>
      <c r="EQN11" s="200"/>
      <c r="EQO11" s="200"/>
      <c r="EQP11" s="200"/>
      <c r="EQQ11" s="200"/>
      <c r="EQR11" s="200"/>
      <c r="EQS11" s="200"/>
      <c r="EQT11" s="200"/>
      <c r="EQU11" s="200"/>
      <c r="EQV11" s="200"/>
      <c r="EQW11" s="200"/>
      <c r="EQX11" s="200"/>
      <c r="EQY11" s="200"/>
      <c r="EQZ11" s="200"/>
      <c r="ERA11" s="200"/>
      <c r="ERB11" s="200"/>
      <c r="ERC11" s="200"/>
      <c r="ERD11" s="200"/>
      <c r="ERE11" s="200"/>
      <c r="ERF11" s="200"/>
      <c r="ERG11" s="200"/>
      <c r="ERH11" s="200"/>
      <c r="ERI11" s="200"/>
      <c r="ERJ11" s="200"/>
      <c r="ERK11" s="200"/>
      <c r="ERL11" s="200"/>
      <c r="ERM11" s="200"/>
      <c r="ERN11" s="200"/>
      <c r="ERO11" s="200"/>
      <c r="ERP11" s="200"/>
      <c r="ERQ11" s="200"/>
      <c r="ERR11" s="200"/>
      <c r="ERS11" s="200"/>
      <c r="ERT11" s="200"/>
      <c r="ERU11" s="200"/>
      <c r="ERV11" s="200"/>
      <c r="ERW11" s="200"/>
      <c r="ERX11" s="200"/>
      <c r="ERY11" s="200"/>
      <c r="ERZ11" s="200"/>
      <c r="ESA11" s="200"/>
      <c r="ESB11" s="200"/>
      <c r="ESC11" s="200"/>
      <c r="ESD11" s="200"/>
      <c r="ESE11" s="200"/>
      <c r="ESF11" s="200"/>
      <c r="ESG11" s="200"/>
      <c r="ESH11" s="200"/>
      <c r="ESI11" s="200"/>
      <c r="ESJ11" s="200"/>
      <c r="ESK11" s="200"/>
      <c r="ESL11" s="200"/>
      <c r="ESM11" s="200"/>
      <c r="ESN11" s="200"/>
      <c r="ESO11" s="200"/>
      <c r="ESP11" s="200"/>
      <c r="ESQ11" s="200"/>
      <c r="ESR11" s="200"/>
      <c r="ESS11" s="200"/>
      <c r="EST11" s="200"/>
      <c r="ESU11" s="200"/>
      <c r="ESV11" s="200"/>
      <c r="ESW11" s="200"/>
      <c r="ESX11" s="200"/>
      <c r="ESY11" s="200"/>
      <c r="ESZ11" s="200"/>
      <c r="ETA11" s="200"/>
      <c r="ETB11" s="200"/>
      <c r="ETC11" s="200"/>
      <c r="ETD11" s="200"/>
      <c r="ETE11" s="200"/>
      <c r="ETF11" s="200"/>
      <c r="ETG11" s="200"/>
      <c r="ETH11" s="200"/>
      <c r="ETI11" s="200"/>
      <c r="ETJ11" s="200"/>
      <c r="ETK11" s="200"/>
      <c r="ETL11" s="200"/>
      <c r="ETM11" s="200"/>
      <c r="ETN11" s="200"/>
      <c r="ETO11" s="200"/>
      <c r="ETP11" s="200"/>
      <c r="ETQ11" s="200"/>
      <c r="ETR11" s="200"/>
      <c r="ETS11" s="200"/>
      <c r="ETT11" s="200"/>
      <c r="ETU11" s="200"/>
      <c r="ETV11" s="200"/>
      <c r="ETW11" s="200"/>
      <c r="ETX11" s="200"/>
      <c r="ETY11" s="200"/>
      <c r="ETZ11" s="200"/>
      <c r="EUA11" s="200"/>
      <c r="EUB11" s="200"/>
      <c r="EUC11" s="200"/>
      <c r="EUD11" s="200"/>
      <c r="EUE11" s="200"/>
      <c r="EUF11" s="200"/>
      <c r="EUG11" s="200"/>
      <c r="EUH11" s="200"/>
      <c r="EUI11" s="200"/>
      <c r="EUJ11" s="200"/>
      <c r="EUK11" s="200"/>
      <c r="EUL11" s="200"/>
      <c r="EUM11" s="200"/>
      <c r="EUN11" s="200"/>
      <c r="EUO11" s="200"/>
      <c r="EUP11" s="200"/>
      <c r="EUQ11" s="200"/>
      <c r="EUR11" s="200"/>
      <c r="EUS11" s="200"/>
      <c r="EUT11" s="200"/>
      <c r="EUU11" s="200"/>
      <c r="EUV11" s="200"/>
      <c r="EUW11" s="200"/>
      <c r="EUX11" s="200"/>
      <c r="EUY11" s="200"/>
      <c r="EUZ11" s="200"/>
      <c r="EVA11" s="200"/>
      <c r="EVB11" s="200"/>
      <c r="EVC11" s="200"/>
      <c r="EVD11" s="200"/>
      <c r="EVE11" s="200"/>
      <c r="EVF11" s="200"/>
      <c r="EVG11" s="200"/>
      <c r="EVH11" s="200"/>
      <c r="EVI11" s="200"/>
      <c r="EVJ11" s="200"/>
      <c r="EVK11" s="200"/>
      <c r="EVL11" s="200"/>
      <c r="EVM11" s="200"/>
      <c r="EVN11" s="200"/>
      <c r="EVO11" s="200"/>
      <c r="EVP11" s="200"/>
      <c r="EVQ11" s="200"/>
      <c r="EVR11" s="200"/>
      <c r="EVS11" s="200"/>
      <c r="EVT11" s="200"/>
      <c r="EVU11" s="200"/>
      <c r="EVV11" s="200"/>
      <c r="EVW11" s="200"/>
      <c r="EVX11" s="200"/>
      <c r="EVY11" s="200"/>
      <c r="EVZ11" s="200"/>
      <c r="EWA11" s="200"/>
      <c r="EWB11" s="200"/>
      <c r="EWC11" s="200"/>
      <c r="EWD11" s="200"/>
      <c r="EWE11" s="200"/>
      <c r="EWF11" s="200"/>
      <c r="EWG11" s="200"/>
      <c r="EWH11" s="200"/>
      <c r="EWI11" s="200"/>
      <c r="EWJ11" s="200"/>
      <c r="EWK11" s="200"/>
      <c r="EWL11" s="200"/>
      <c r="EWM11" s="200"/>
      <c r="EWN11" s="200"/>
      <c r="EWO11" s="200"/>
      <c r="EWP11" s="200"/>
      <c r="EWQ11" s="200"/>
      <c r="EWR11" s="200"/>
      <c r="EWS11" s="200"/>
      <c r="EWT11" s="200"/>
      <c r="EWU11" s="200"/>
      <c r="EWV11" s="200"/>
      <c r="EWW11" s="200"/>
      <c r="EWX11" s="200"/>
      <c r="EWY11" s="200"/>
      <c r="EWZ11" s="200"/>
      <c r="EXA11" s="200"/>
      <c r="EXB11" s="200"/>
      <c r="EXC11" s="200"/>
      <c r="EXD11" s="200"/>
      <c r="EXE11" s="200"/>
      <c r="EXF11" s="200"/>
      <c r="EXG11" s="200"/>
      <c r="EXH11" s="200"/>
      <c r="EXI11" s="200"/>
      <c r="EXJ11" s="200"/>
      <c r="EXK11" s="200"/>
      <c r="EXL11" s="200"/>
      <c r="EXM11" s="200"/>
      <c r="EXN11" s="200"/>
      <c r="EXO11" s="200"/>
      <c r="EXP11" s="200"/>
      <c r="EXQ11" s="200"/>
      <c r="EXR11" s="200"/>
      <c r="EXS11" s="200"/>
      <c r="EXT11" s="200"/>
      <c r="EXU11" s="200"/>
      <c r="EXV11" s="200"/>
      <c r="EXW11" s="200"/>
      <c r="EXX11" s="200"/>
      <c r="EXY11" s="200"/>
      <c r="EXZ11" s="200"/>
      <c r="EYA11" s="200"/>
      <c r="EYB11" s="200"/>
      <c r="EYC11" s="200"/>
      <c r="EYD11" s="200"/>
      <c r="EYE11" s="200"/>
      <c r="EYF11" s="200"/>
      <c r="EYG11" s="200"/>
      <c r="EYH11" s="200"/>
      <c r="EYI11" s="200"/>
      <c r="EYJ11" s="200"/>
      <c r="EYK11" s="200"/>
      <c r="EYL11" s="200"/>
      <c r="EYM11" s="200"/>
      <c r="EYN11" s="200"/>
      <c r="EYO11" s="200"/>
      <c r="EYP11" s="200"/>
      <c r="EYQ11" s="200"/>
      <c r="EYR11" s="200"/>
      <c r="EYS11" s="200"/>
      <c r="EYT11" s="200"/>
      <c r="EYU11" s="200"/>
      <c r="EYV11" s="200"/>
      <c r="EYW11" s="200"/>
      <c r="EYX11" s="200"/>
      <c r="EYY11" s="200"/>
      <c r="EYZ11" s="200"/>
      <c r="EZA11" s="200"/>
      <c r="EZB11" s="200"/>
      <c r="EZC11" s="200"/>
      <c r="EZD11" s="200"/>
      <c r="EZE11" s="200"/>
      <c r="EZF11" s="200"/>
      <c r="EZG11" s="200"/>
      <c r="EZH11" s="200"/>
      <c r="EZI11" s="200"/>
      <c r="EZJ11" s="200"/>
      <c r="EZK11" s="200"/>
      <c r="EZL11" s="200"/>
      <c r="EZM11" s="200"/>
      <c r="EZN11" s="200"/>
      <c r="EZO11" s="200"/>
      <c r="EZP11" s="200"/>
      <c r="EZQ11" s="200"/>
      <c r="EZR11" s="200"/>
      <c r="EZS11" s="200"/>
      <c r="EZT11" s="200"/>
      <c r="EZU11" s="200"/>
      <c r="EZV11" s="200"/>
      <c r="EZW11" s="200"/>
      <c r="EZX11" s="200"/>
      <c r="EZY11" s="200"/>
      <c r="EZZ11" s="200"/>
      <c r="FAA11" s="200"/>
      <c r="FAB11" s="200"/>
      <c r="FAC11" s="200"/>
      <c r="FAD11" s="200"/>
      <c r="FAE11" s="200"/>
      <c r="FAF11" s="200"/>
      <c r="FAG11" s="200"/>
      <c r="FAH11" s="200"/>
      <c r="FAI11" s="200"/>
      <c r="FAJ11" s="200"/>
      <c r="FAK11" s="200"/>
      <c r="FAL11" s="200"/>
      <c r="FAM11" s="200"/>
      <c r="FAN11" s="200"/>
      <c r="FAO11" s="200"/>
      <c r="FAP11" s="200"/>
      <c r="FAQ11" s="200"/>
      <c r="FAR11" s="200"/>
      <c r="FAS11" s="200"/>
      <c r="FAT11" s="200"/>
      <c r="FAU11" s="200"/>
      <c r="FAV11" s="200"/>
      <c r="FAW11" s="200"/>
      <c r="FAX11" s="200"/>
      <c r="FAY11" s="200"/>
      <c r="FAZ11" s="200"/>
      <c r="FBA11" s="200"/>
      <c r="FBB11" s="200"/>
      <c r="FBC11" s="200"/>
      <c r="FBD11" s="200"/>
      <c r="FBE11" s="200"/>
      <c r="FBF11" s="200"/>
      <c r="FBG11" s="200"/>
      <c r="FBH11" s="200"/>
      <c r="FBI11" s="200"/>
      <c r="FBJ11" s="200"/>
      <c r="FBK11" s="200"/>
      <c r="FBL11" s="200"/>
      <c r="FBM11" s="200"/>
      <c r="FBN11" s="200"/>
      <c r="FBO11" s="200"/>
      <c r="FBP11" s="200"/>
      <c r="FBQ11" s="200"/>
      <c r="FBR11" s="200"/>
      <c r="FBS11" s="200"/>
      <c r="FBT11" s="200"/>
      <c r="FBU11" s="200"/>
      <c r="FBV11" s="200"/>
      <c r="FBW11" s="200"/>
      <c r="FBX11" s="200"/>
      <c r="FBY11" s="200"/>
      <c r="FBZ11" s="200"/>
      <c r="FCA11" s="200"/>
      <c r="FCB11" s="200"/>
      <c r="FCC11" s="200"/>
      <c r="FCD11" s="200"/>
      <c r="FCE11" s="200"/>
      <c r="FCF11" s="200"/>
      <c r="FCG11" s="200"/>
      <c r="FCH11" s="200"/>
      <c r="FCI11" s="200"/>
      <c r="FCJ11" s="200"/>
      <c r="FCK11" s="200"/>
      <c r="FCL11" s="200"/>
      <c r="FCM11" s="200"/>
      <c r="FCN11" s="200"/>
      <c r="FCO11" s="200"/>
      <c r="FCP11" s="200"/>
      <c r="FCQ11" s="200"/>
      <c r="FCR11" s="200"/>
      <c r="FCS11" s="200"/>
      <c r="FCT11" s="200"/>
      <c r="FCU11" s="200"/>
      <c r="FCV11" s="200"/>
      <c r="FCW11" s="200"/>
      <c r="FCX11" s="200"/>
      <c r="FCY11" s="200"/>
      <c r="FCZ11" s="200"/>
      <c r="FDA11" s="200"/>
      <c r="FDB11" s="200"/>
      <c r="FDC11" s="200"/>
      <c r="FDD11" s="200"/>
      <c r="FDE11" s="200"/>
      <c r="FDF11" s="200"/>
      <c r="FDG11" s="200"/>
      <c r="FDH11" s="200"/>
      <c r="FDI11" s="200"/>
      <c r="FDJ11" s="200"/>
      <c r="FDK11" s="200"/>
      <c r="FDL11" s="200"/>
      <c r="FDM11" s="200"/>
      <c r="FDN11" s="200"/>
      <c r="FDO11" s="200"/>
      <c r="FDP11" s="200"/>
      <c r="FDQ11" s="200"/>
      <c r="FDR11" s="200"/>
      <c r="FDS11" s="200"/>
      <c r="FDT11" s="200"/>
      <c r="FDU11" s="200"/>
      <c r="FDV11" s="200"/>
      <c r="FDW11" s="200"/>
      <c r="FDX11" s="200"/>
      <c r="FDY11" s="200"/>
      <c r="FDZ11" s="200"/>
      <c r="FEA11" s="200"/>
      <c r="FEB11" s="200"/>
      <c r="FEC11" s="200"/>
      <c r="FED11" s="200"/>
      <c r="FEE11" s="200"/>
      <c r="FEF11" s="200"/>
      <c r="FEG11" s="200"/>
      <c r="FEH11" s="200"/>
      <c r="FEI11" s="200"/>
      <c r="FEJ11" s="200"/>
      <c r="FEK11" s="200"/>
      <c r="FEL11" s="200"/>
      <c r="FEM11" s="200"/>
      <c r="FEN11" s="200"/>
      <c r="FEO11" s="200"/>
      <c r="FEP11" s="200"/>
      <c r="FEQ11" s="200"/>
      <c r="FER11" s="200"/>
      <c r="FES11" s="200"/>
      <c r="FET11" s="200"/>
      <c r="FEU11" s="200"/>
      <c r="FEV11" s="200"/>
      <c r="FEW11" s="200"/>
      <c r="FEX11" s="200"/>
      <c r="FEY11" s="200"/>
      <c r="FEZ11" s="200"/>
      <c r="FFA11" s="200"/>
      <c r="FFB11" s="200"/>
      <c r="FFC11" s="200"/>
      <c r="FFD11" s="200"/>
      <c r="FFE11" s="200"/>
      <c r="FFF11" s="200"/>
      <c r="FFG11" s="200"/>
      <c r="FFH11" s="200"/>
      <c r="FFI11" s="200"/>
      <c r="FFJ11" s="200"/>
      <c r="FFK11" s="200"/>
      <c r="FFL11" s="200"/>
      <c r="FFM11" s="200"/>
      <c r="FFN11" s="200"/>
      <c r="FFO11" s="200"/>
      <c r="FFP11" s="200"/>
      <c r="FFQ11" s="200"/>
      <c r="FFR11" s="200"/>
      <c r="FFS11" s="200"/>
      <c r="FFT11" s="200"/>
      <c r="FFU11" s="200"/>
      <c r="FFV11" s="200"/>
      <c r="FFW11" s="200"/>
      <c r="FFX11" s="200"/>
      <c r="FFY11" s="200"/>
      <c r="FFZ11" s="200"/>
      <c r="FGA11" s="200"/>
      <c r="FGB11" s="200"/>
      <c r="FGC11" s="200"/>
      <c r="FGD11" s="200"/>
      <c r="FGE11" s="200"/>
      <c r="FGF11" s="200"/>
      <c r="FGG11" s="200"/>
      <c r="FGH11" s="200"/>
      <c r="FGI11" s="200"/>
      <c r="FGJ11" s="200"/>
      <c r="FGK11" s="200"/>
      <c r="FGL11" s="200"/>
      <c r="FGM11" s="200"/>
      <c r="FGN11" s="200"/>
      <c r="FGO11" s="200"/>
      <c r="FGP11" s="200"/>
      <c r="FGQ11" s="200"/>
      <c r="FGR11" s="200"/>
      <c r="FGS11" s="200"/>
      <c r="FGT11" s="200"/>
      <c r="FGU11" s="200"/>
      <c r="FGV11" s="200"/>
      <c r="FGW11" s="200"/>
      <c r="FGX11" s="200"/>
      <c r="FGY11" s="200"/>
      <c r="FGZ11" s="200"/>
      <c r="FHA11" s="200"/>
      <c r="FHB11" s="200"/>
      <c r="FHC11" s="200"/>
      <c r="FHD11" s="200"/>
      <c r="FHE11" s="200"/>
      <c r="FHF11" s="200"/>
      <c r="FHG11" s="200"/>
      <c r="FHH11" s="200"/>
      <c r="FHI11" s="200"/>
      <c r="FHJ11" s="200"/>
      <c r="FHK11" s="200"/>
      <c r="FHL11" s="200"/>
      <c r="FHM11" s="200"/>
      <c r="FHN11" s="200"/>
      <c r="FHO11" s="200"/>
      <c r="FHP11" s="200"/>
      <c r="FHQ11" s="200"/>
      <c r="FHR11" s="200"/>
      <c r="FHS11" s="200"/>
      <c r="FHT11" s="200"/>
      <c r="FHU11" s="200"/>
      <c r="FHV11" s="200"/>
      <c r="FHW11" s="200"/>
      <c r="FHX11" s="200"/>
      <c r="FHY11" s="200"/>
      <c r="FHZ11" s="200"/>
      <c r="FIA11" s="200"/>
      <c r="FIB11" s="200"/>
      <c r="FIC11" s="200"/>
      <c r="FID11" s="200"/>
      <c r="FIE11" s="200"/>
      <c r="FIF11" s="200"/>
      <c r="FIG11" s="200"/>
      <c r="FIH11" s="200"/>
      <c r="FII11" s="200"/>
      <c r="FIJ11" s="200"/>
      <c r="FIK11" s="200"/>
      <c r="FIL11" s="200"/>
      <c r="FIM11" s="200"/>
      <c r="FIN11" s="200"/>
      <c r="FIO11" s="200"/>
      <c r="FIP11" s="200"/>
      <c r="FIQ11" s="200"/>
      <c r="FIR11" s="200"/>
      <c r="FIS11" s="200"/>
      <c r="FIT11" s="200"/>
      <c r="FIU11" s="200"/>
      <c r="FIV11" s="200"/>
      <c r="FIW11" s="200"/>
      <c r="FIX11" s="200"/>
      <c r="FIY11" s="200"/>
      <c r="FIZ11" s="200"/>
      <c r="FJA11" s="200"/>
      <c r="FJB11" s="200"/>
      <c r="FJC11" s="200"/>
      <c r="FJD11" s="200"/>
      <c r="FJE11" s="200"/>
      <c r="FJF11" s="200"/>
      <c r="FJG11" s="200"/>
      <c r="FJH11" s="200"/>
      <c r="FJI11" s="200"/>
      <c r="FJJ11" s="200"/>
      <c r="FJK11" s="200"/>
      <c r="FJL11" s="200"/>
      <c r="FJM11" s="200"/>
      <c r="FJN11" s="200"/>
      <c r="FJO11" s="200"/>
      <c r="FJP11" s="200"/>
      <c r="FJQ11" s="200"/>
      <c r="FJR11" s="200"/>
      <c r="FJS11" s="200"/>
      <c r="FJT11" s="200"/>
      <c r="FJU11" s="200"/>
      <c r="FJV11" s="200"/>
      <c r="FJW11" s="200"/>
      <c r="FJX11" s="200"/>
      <c r="FJY11" s="200"/>
      <c r="FJZ11" s="200"/>
      <c r="FKA11" s="200"/>
      <c r="FKB11" s="200"/>
      <c r="FKC11" s="200"/>
      <c r="FKD11" s="200"/>
      <c r="FKE11" s="200"/>
      <c r="FKF11" s="200"/>
      <c r="FKG11" s="200"/>
      <c r="FKH11" s="200"/>
      <c r="FKI11" s="200"/>
      <c r="FKJ11" s="200"/>
      <c r="FKK11" s="200"/>
      <c r="FKL11" s="200"/>
      <c r="FKM11" s="200"/>
      <c r="FKN11" s="200"/>
      <c r="FKO11" s="200"/>
      <c r="FKP11" s="200"/>
      <c r="FKQ11" s="200"/>
      <c r="FKR11" s="200"/>
      <c r="FKS11" s="200"/>
      <c r="FKT11" s="200"/>
      <c r="FKU11" s="200"/>
      <c r="FKV11" s="200"/>
      <c r="FKW11" s="200"/>
      <c r="FKX11" s="200"/>
      <c r="FKY11" s="200"/>
      <c r="FKZ11" s="200"/>
      <c r="FLA11" s="200"/>
      <c r="FLB11" s="200"/>
      <c r="FLC11" s="200"/>
      <c r="FLD11" s="200"/>
      <c r="FLE11" s="200"/>
      <c r="FLF11" s="200"/>
      <c r="FLG11" s="200"/>
      <c r="FLH11" s="200"/>
      <c r="FLI11" s="200"/>
      <c r="FLJ11" s="200"/>
      <c r="FLK11" s="200"/>
      <c r="FLL11" s="200"/>
      <c r="FLM11" s="200"/>
      <c r="FLN11" s="200"/>
      <c r="FLO11" s="200"/>
      <c r="FLP11" s="200"/>
      <c r="FLQ11" s="200"/>
      <c r="FLR11" s="200"/>
      <c r="FLS11" s="200"/>
      <c r="FLT11" s="200"/>
      <c r="FLU11" s="200"/>
      <c r="FLV11" s="200"/>
      <c r="FLW11" s="200"/>
      <c r="FLX11" s="200"/>
      <c r="FLY11" s="200"/>
      <c r="FLZ11" s="200"/>
      <c r="FMA11" s="200"/>
      <c r="FMB11" s="200"/>
      <c r="FMC11" s="200"/>
      <c r="FMD11" s="200"/>
      <c r="FME11" s="200"/>
      <c r="FMF11" s="200"/>
      <c r="FMG11" s="200"/>
      <c r="FMH11" s="200"/>
      <c r="FMI11" s="200"/>
      <c r="FMJ11" s="200"/>
      <c r="FMK11" s="200"/>
      <c r="FML11" s="200"/>
      <c r="FMM11" s="200"/>
      <c r="FMN11" s="200"/>
      <c r="FMO11" s="200"/>
      <c r="FMP11" s="200"/>
      <c r="FMQ11" s="200"/>
      <c r="FMR11" s="200"/>
      <c r="FMS11" s="200"/>
      <c r="FMT11" s="200"/>
      <c r="FMU11" s="200"/>
      <c r="FMV11" s="200"/>
      <c r="FMW11" s="200"/>
      <c r="FMX11" s="200"/>
      <c r="FMY11" s="200"/>
      <c r="FMZ11" s="200"/>
      <c r="FNA11" s="200"/>
      <c r="FNB11" s="200"/>
      <c r="FNC11" s="200"/>
      <c r="FND11" s="200"/>
      <c r="FNE11" s="200"/>
      <c r="FNF11" s="200"/>
      <c r="FNG11" s="200"/>
      <c r="FNH11" s="200"/>
      <c r="FNI11" s="200"/>
      <c r="FNJ11" s="200"/>
      <c r="FNK11" s="200"/>
      <c r="FNL11" s="200"/>
      <c r="FNM11" s="200"/>
      <c r="FNN11" s="200"/>
      <c r="FNO11" s="200"/>
      <c r="FNP11" s="200"/>
      <c r="FNQ11" s="200"/>
      <c r="FNR11" s="200"/>
      <c r="FNS11" s="200"/>
      <c r="FNT11" s="200"/>
      <c r="FNU11" s="200"/>
      <c r="FNV11" s="200"/>
      <c r="FNW11" s="200"/>
      <c r="FNX11" s="200"/>
      <c r="FNY11" s="200"/>
      <c r="FNZ11" s="200"/>
      <c r="FOA11" s="200"/>
      <c r="FOB11" s="200"/>
      <c r="FOC11" s="200"/>
      <c r="FOD11" s="200"/>
      <c r="FOE11" s="200"/>
      <c r="FOF11" s="200"/>
      <c r="FOG11" s="200"/>
      <c r="FOH11" s="200"/>
      <c r="FOI11" s="200"/>
      <c r="FOJ11" s="200"/>
      <c r="FOK11" s="200"/>
      <c r="FOL11" s="200"/>
      <c r="FOM11" s="200"/>
      <c r="FON11" s="200"/>
      <c r="FOO11" s="200"/>
      <c r="FOP11" s="200"/>
      <c r="FOQ11" s="200"/>
      <c r="FOR11" s="200"/>
      <c r="FOS11" s="200"/>
      <c r="FOT11" s="200"/>
      <c r="FOU11" s="200"/>
      <c r="FOV11" s="200"/>
      <c r="FOW11" s="200"/>
      <c r="FOX11" s="200"/>
      <c r="FOY11" s="200"/>
      <c r="FOZ11" s="200"/>
      <c r="FPA11" s="200"/>
      <c r="FPB11" s="200"/>
      <c r="FPC11" s="200"/>
      <c r="FPD11" s="200"/>
      <c r="FPE11" s="200"/>
      <c r="FPF11" s="200"/>
      <c r="FPG11" s="200"/>
      <c r="FPH11" s="200"/>
      <c r="FPI11" s="200"/>
      <c r="FPJ11" s="200"/>
      <c r="FPK11" s="200"/>
      <c r="FPL11" s="200"/>
      <c r="FPM11" s="200"/>
      <c r="FPN11" s="200"/>
      <c r="FPO11" s="200"/>
      <c r="FPP11" s="200"/>
      <c r="FPQ11" s="200"/>
      <c r="FPR11" s="200"/>
      <c r="FPS11" s="200"/>
      <c r="FPT11" s="200"/>
      <c r="FPU11" s="200"/>
      <c r="FPV11" s="200"/>
      <c r="FPW11" s="200"/>
      <c r="FPX11" s="200"/>
      <c r="FPY11" s="200"/>
      <c r="FPZ11" s="200"/>
      <c r="FQA11" s="200"/>
      <c r="FQB11" s="200"/>
      <c r="FQC11" s="200"/>
      <c r="FQD11" s="200"/>
      <c r="FQE11" s="200"/>
      <c r="FQF11" s="200"/>
      <c r="FQG11" s="200"/>
      <c r="FQH11" s="200"/>
      <c r="FQI11" s="200"/>
      <c r="FQJ11" s="200"/>
      <c r="FQK11" s="200"/>
      <c r="FQL11" s="200"/>
      <c r="FQM11" s="200"/>
      <c r="FQN11" s="200"/>
      <c r="FQO11" s="200"/>
      <c r="FQP11" s="200"/>
      <c r="FQQ11" s="200"/>
      <c r="FQR11" s="200"/>
      <c r="FQS11" s="200"/>
      <c r="FQT11" s="200"/>
      <c r="FQU11" s="200"/>
      <c r="FQV11" s="200"/>
      <c r="FQW11" s="200"/>
      <c r="FQX11" s="200"/>
      <c r="FQY11" s="200"/>
      <c r="FQZ11" s="200"/>
      <c r="FRA11" s="200"/>
      <c r="FRB11" s="200"/>
      <c r="FRC11" s="200"/>
      <c r="FRD11" s="200"/>
      <c r="FRE11" s="200"/>
      <c r="FRF11" s="200"/>
      <c r="FRG11" s="200"/>
      <c r="FRH11" s="200"/>
      <c r="FRI11" s="200"/>
      <c r="FRJ11" s="200"/>
      <c r="FRK11" s="200"/>
      <c r="FRL11" s="200"/>
      <c r="FRM11" s="200"/>
      <c r="FRN11" s="200"/>
      <c r="FRO11" s="200"/>
      <c r="FRP11" s="200"/>
      <c r="FRQ11" s="200"/>
      <c r="FRR11" s="200"/>
      <c r="FRS11" s="200"/>
      <c r="FRT11" s="200"/>
      <c r="FRU11" s="200"/>
      <c r="FRV11" s="200"/>
      <c r="FRW11" s="200"/>
      <c r="FRX11" s="200"/>
      <c r="FRY11" s="200"/>
      <c r="FRZ11" s="200"/>
      <c r="FSA11" s="200"/>
      <c r="FSB11" s="200"/>
      <c r="FSC11" s="200"/>
      <c r="FSD11" s="200"/>
      <c r="FSE11" s="200"/>
      <c r="FSF11" s="200"/>
      <c r="FSG11" s="200"/>
      <c r="FSH11" s="200"/>
      <c r="FSI11" s="200"/>
      <c r="FSJ11" s="200"/>
      <c r="FSK11" s="200"/>
      <c r="FSL11" s="200"/>
      <c r="FSM11" s="200"/>
      <c r="FSN11" s="200"/>
      <c r="FSO11" s="200"/>
      <c r="FSP11" s="200"/>
      <c r="FSQ11" s="200"/>
      <c r="FSR11" s="200"/>
      <c r="FSS11" s="200"/>
      <c r="FST11" s="200"/>
      <c r="FSU11" s="200"/>
      <c r="FSV11" s="200"/>
      <c r="FSW11" s="200"/>
      <c r="FSX11" s="200"/>
      <c r="FSY11" s="200"/>
      <c r="FSZ11" s="200"/>
      <c r="FTA11" s="200"/>
      <c r="FTB11" s="200"/>
      <c r="FTC11" s="200"/>
      <c r="FTD11" s="200"/>
      <c r="FTE11" s="200"/>
      <c r="FTF11" s="200"/>
      <c r="FTG11" s="200"/>
      <c r="FTH11" s="200"/>
      <c r="FTI11" s="200"/>
      <c r="FTJ11" s="200"/>
      <c r="FTK11" s="200"/>
      <c r="FTL11" s="200"/>
      <c r="FTM11" s="200"/>
      <c r="FTN11" s="200"/>
      <c r="FTO11" s="200"/>
      <c r="FTP11" s="200"/>
      <c r="FTQ11" s="200"/>
      <c r="FTR11" s="200"/>
      <c r="FTS11" s="200"/>
      <c r="FTT11" s="200"/>
      <c r="FTU11" s="200"/>
      <c r="FTV11" s="200"/>
      <c r="FTW11" s="200"/>
      <c r="FTX11" s="200"/>
      <c r="FTY11" s="200"/>
      <c r="FTZ11" s="200"/>
      <c r="FUA11" s="200"/>
      <c r="FUB11" s="200"/>
      <c r="FUC11" s="200"/>
      <c r="FUD11" s="200"/>
      <c r="FUE11" s="200"/>
      <c r="FUF11" s="200"/>
      <c r="FUG11" s="200"/>
      <c r="FUH11" s="200"/>
      <c r="FUI11" s="200"/>
      <c r="FUJ11" s="200"/>
      <c r="FUK11" s="200"/>
      <c r="FUL11" s="200"/>
      <c r="FUM11" s="200"/>
      <c r="FUN11" s="200"/>
      <c r="FUO11" s="200"/>
      <c r="FUP11" s="200"/>
      <c r="FUQ11" s="200"/>
      <c r="FUR11" s="200"/>
      <c r="FUS11" s="200"/>
      <c r="FUT11" s="200"/>
      <c r="FUU11" s="200"/>
      <c r="FUV11" s="200"/>
      <c r="FUW11" s="200"/>
      <c r="FUX11" s="200"/>
      <c r="FUY11" s="200"/>
      <c r="FUZ11" s="200"/>
      <c r="FVA11" s="200"/>
      <c r="FVB11" s="200"/>
      <c r="FVC11" s="200"/>
      <c r="FVD11" s="200"/>
      <c r="FVE11" s="200"/>
      <c r="FVF11" s="200"/>
      <c r="FVG11" s="200"/>
      <c r="FVH11" s="200"/>
      <c r="FVI11" s="200"/>
      <c r="FVJ11" s="200"/>
      <c r="FVK11" s="200"/>
      <c r="FVL11" s="200"/>
      <c r="FVM11" s="200"/>
      <c r="FVN11" s="200"/>
      <c r="FVO11" s="200"/>
      <c r="FVP11" s="200"/>
      <c r="FVQ11" s="200"/>
      <c r="FVR11" s="200"/>
      <c r="FVS11" s="200"/>
      <c r="FVT11" s="200"/>
      <c r="FVU11" s="200"/>
      <c r="FVV11" s="200"/>
      <c r="FVW11" s="200"/>
      <c r="FVX11" s="200"/>
      <c r="FVY11" s="200"/>
      <c r="FVZ11" s="200"/>
      <c r="FWA11" s="200"/>
      <c r="FWB11" s="200"/>
      <c r="FWC11" s="200"/>
      <c r="FWD11" s="200"/>
      <c r="FWE11" s="200"/>
      <c r="FWF11" s="200"/>
      <c r="FWG11" s="200"/>
      <c r="FWH11" s="200"/>
      <c r="FWI11" s="200"/>
      <c r="FWJ11" s="200"/>
      <c r="FWK11" s="200"/>
      <c r="FWL11" s="200"/>
      <c r="FWM11" s="200"/>
      <c r="FWN11" s="200"/>
      <c r="FWO11" s="200"/>
      <c r="FWP11" s="200"/>
      <c r="FWQ11" s="200"/>
      <c r="FWR11" s="200"/>
      <c r="FWS11" s="200"/>
      <c r="FWT11" s="200"/>
      <c r="FWU11" s="200"/>
      <c r="FWV11" s="200"/>
      <c r="FWW11" s="200"/>
      <c r="FWX11" s="200"/>
      <c r="FWY11" s="200"/>
      <c r="FWZ11" s="200"/>
      <c r="FXA11" s="200"/>
      <c r="FXB11" s="200"/>
      <c r="FXC11" s="200"/>
      <c r="FXD11" s="200"/>
      <c r="FXE11" s="200"/>
      <c r="FXF11" s="200"/>
      <c r="FXG11" s="200"/>
      <c r="FXH11" s="200"/>
      <c r="FXI11" s="200"/>
      <c r="FXJ11" s="200"/>
      <c r="FXK11" s="200"/>
      <c r="FXL11" s="200"/>
      <c r="FXM11" s="200"/>
      <c r="FXN11" s="200"/>
      <c r="FXO11" s="200"/>
      <c r="FXP11" s="200"/>
      <c r="FXQ11" s="200"/>
      <c r="FXR11" s="200"/>
      <c r="FXS11" s="200"/>
      <c r="FXT11" s="200"/>
      <c r="FXU11" s="200"/>
      <c r="FXV11" s="200"/>
      <c r="FXW11" s="200"/>
      <c r="FXX11" s="200"/>
      <c r="FXY11" s="200"/>
      <c r="FXZ11" s="200"/>
      <c r="FYA11" s="200"/>
      <c r="FYB11" s="200"/>
      <c r="FYC11" s="200"/>
      <c r="FYD11" s="200"/>
      <c r="FYE11" s="200"/>
      <c r="FYF11" s="200"/>
      <c r="FYG11" s="200"/>
      <c r="FYH11" s="200"/>
      <c r="FYI11" s="200"/>
      <c r="FYJ11" s="200"/>
      <c r="FYK11" s="200"/>
      <c r="FYL11" s="200"/>
      <c r="FYM11" s="200"/>
      <c r="FYN11" s="200"/>
      <c r="FYO11" s="200"/>
      <c r="FYP11" s="200"/>
      <c r="FYQ11" s="200"/>
      <c r="FYR11" s="200"/>
      <c r="FYS11" s="200"/>
      <c r="FYT11" s="200"/>
      <c r="FYU11" s="200"/>
      <c r="FYV11" s="200"/>
      <c r="FYW11" s="200"/>
      <c r="FYX11" s="200"/>
      <c r="FYY11" s="200"/>
      <c r="FYZ11" s="200"/>
      <c r="FZA11" s="200"/>
      <c r="FZB11" s="200"/>
      <c r="FZC11" s="200"/>
      <c r="FZD11" s="200"/>
      <c r="FZE11" s="200"/>
      <c r="FZF11" s="200"/>
      <c r="FZG11" s="200"/>
      <c r="FZH11" s="200"/>
      <c r="FZI11" s="200"/>
      <c r="FZJ11" s="200"/>
      <c r="FZK11" s="200"/>
      <c r="FZL11" s="200"/>
      <c r="FZM11" s="200"/>
      <c r="FZN11" s="200"/>
      <c r="FZO11" s="200"/>
      <c r="FZP11" s="200"/>
      <c r="FZQ11" s="200"/>
      <c r="FZR11" s="200"/>
      <c r="FZS11" s="200"/>
      <c r="FZT11" s="200"/>
      <c r="FZU11" s="200"/>
      <c r="FZV11" s="200"/>
      <c r="FZW11" s="200"/>
      <c r="FZX11" s="200"/>
      <c r="FZY11" s="200"/>
      <c r="FZZ11" s="200"/>
      <c r="GAA11" s="200"/>
      <c r="GAB11" s="200"/>
      <c r="GAC11" s="200"/>
      <c r="GAD11" s="200"/>
      <c r="GAE11" s="200"/>
      <c r="GAF11" s="200"/>
      <c r="GAG11" s="200"/>
      <c r="GAH11" s="200"/>
      <c r="GAI11" s="200"/>
      <c r="GAJ11" s="200"/>
      <c r="GAK11" s="200"/>
      <c r="GAL11" s="200"/>
      <c r="GAM11" s="200"/>
      <c r="GAN11" s="200"/>
      <c r="GAO11" s="200"/>
      <c r="GAP11" s="200"/>
      <c r="GAQ11" s="200"/>
      <c r="GAR11" s="200"/>
      <c r="GAS11" s="200"/>
      <c r="GAT11" s="200"/>
      <c r="GAU11" s="200"/>
      <c r="GAV11" s="200"/>
      <c r="GAW11" s="200"/>
      <c r="GAX11" s="200"/>
      <c r="GAY11" s="200"/>
      <c r="GAZ11" s="200"/>
      <c r="GBA11" s="200"/>
      <c r="GBB11" s="200"/>
      <c r="GBC11" s="200"/>
      <c r="GBD11" s="200"/>
      <c r="GBE11" s="200"/>
      <c r="GBF11" s="200"/>
      <c r="GBG11" s="200"/>
      <c r="GBH11" s="200"/>
      <c r="GBI11" s="200"/>
      <c r="GBJ11" s="200"/>
      <c r="GBK11" s="200"/>
      <c r="GBL11" s="200"/>
      <c r="GBM11" s="200"/>
      <c r="GBN11" s="200"/>
      <c r="GBO11" s="200"/>
      <c r="GBP11" s="200"/>
      <c r="GBQ11" s="200"/>
      <c r="GBR11" s="200"/>
      <c r="GBS11" s="200"/>
      <c r="GBT11" s="200"/>
      <c r="GBU11" s="200"/>
      <c r="GBV11" s="200"/>
      <c r="GBW11" s="200"/>
      <c r="GBX11" s="200"/>
      <c r="GBY11" s="200"/>
      <c r="GBZ11" s="200"/>
      <c r="GCA11" s="200"/>
      <c r="GCB11" s="200"/>
      <c r="GCC11" s="200"/>
      <c r="GCD11" s="200"/>
      <c r="GCE11" s="200"/>
      <c r="GCF11" s="200"/>
      <c r="GCG11" s="200"/>
      <c r="GCH11" s="200"/>
      <c r="GCI11" s="200"/>
      <c r="GCJ11" s="200"/>
      <c r="GCK11" s="200"/>
      <c r="GCL11" s="200"/>
      <c r="GCM11" s="200"/>
      <c r="GCN11" s="200"/>
      <c r="GCO11" s="200"/>
      <c r="GCP11" s="200"/>
      <c r="GCQ11" s="200"/>
      <c r="GCR11" s="200"/>
      <c r="GCS11" s="200"/>
      <c r="GCT11" s="200"/>
      <c r="GCU11" s="200"/>
      <c r="GCV11" s="200"/>
      <c r="GCW11" s="200"/>
      <c r="GCX11" s="200"/>
      <c r="GCY11" s="200"/>
      <c r="GCZ11" s="200"/>
      <c r="GDA11" s="200"/>
      <c r="GDB11" s="200"/>
      <c r="GDC11" s="200"/>
      <c r="GDD11" s="200"/>
      <c r="GDE11" s="200"/>
      <c r="GDF11" s="200"/>
      <c r="GDG11" s="200"/>
      <c r="GDH11" s="200"/>
      <c r="GDI11" s="200"/>
      <c r="GDJ11" s="200"/>
      <c r="GDK11" s="200"/>
      <c r="GDL11" s="200"/>
      <c r="GDM11" s="200"/>
      <c r="GDN11" s="200"/>
      <c r="GDO11" s="200"/>
      <c r="GDP11" s="200"/>
      <c r="GDQ11" s="200"/>
      <c r="GDR11" s="200"/>
      <c r="GDS11" s="200"/>
      <c r="GDT11" s="200"/>
      <c r="GDU11" s="200"/>
      <c r="GDV11" s="200"/>
      <c r="GDW11" s="200"/>
      <c r="GDX11" s="200"/>
      <c r="GDY11" s="200"/>
      <c r="GDZ11" s="200"/>
      <c r="GEA11" s="200"/>
      <c r="GEB11" s="200"/>
      <c r="GEC11" s="200"/>
      <c r="GED11" s="200"/>
      <c r="GEE11" s="200"/>
      <c r="GEF11" s="200"/>
      <c r="GEG11" s="200"/>
      <c r="GEH11" s="200"/>
      <c r="GEI11" s="200"/>
      <c r="GEJ11" s="200"/>
      <c r="GEK11" s="200"/>
      <c r="GEL11" s="200"/>
      <c r="GEM11" s="200"/>
      <c r="GEN11" s="200"/>
      <c r="GEO11" s="200"/>
      <c r="GEP11" s="200"/>
      <c r="GEQ11" s="200"/>
      <c r="GER11" s="200"/>
      <c r="GES11" s="200"/>
      <c r="GET11" s="200"/>
      <c r="GEU11" s="200"/>
      <c r="GEV11" s="200"/>
      <c r="GEW11" s="200"/>
      <c r="GEX11" s="200"/>
      <c r="GEY11" s="200"/>
      <c r="GEZ11" s="200"/>
      <c r="GFA11" s="200"/>
      <c r="GFB11" s="200"/>
      <c r="GFC11" s="200"/>
      <c r="GFD11" s="200"/>
      <c r="GFE11" s="200"/>
      <c r="GFF11" s="200"/>
      <c r="GFG11" s="200"/>
      <c r="GFH11" s="200"/>
      <c r="GFI11" s="200"/>
      <c r="GFJ11" s="200"/>
      <c r="GFK11" s="200"/>
      <c r="GFL11" s="200"/>
      <c r="GFM11" s="200"/>
      <c r="GFN11" s="200"/>
      <c r="GFO11" s="200"/>
      <c r="GFP11" s="200"/>
      <c r="GFQ11" s="200"/>
      <c r="GFR11" s="200"/>
      <c r="GFS11" s="200"/>
      <c r="GFT11" s="200"/>
      <c r="GFU11" s="200"/>
      <c r="GFV11" s="200"/>
      <c r="GFW11" s="200"/>
      <c r="GFX11" s="200"/>
      <c r="GFY11" s="200"/>
      <c r="GFZ11" s="200"/>
      <c r="GGA11" s="200"/>
      <c r="GGB11" s="200"/>
      <c r="GGC11" s="200"/>
      <c r="GGD11" s="200"/>
      <c r="GGE11" s="200"/>
      <c r="GGF11" s="200"/>
      <c r="GGG11" s="200"/>
      <c r="GGH11" s="200"/>
      <c r="GGI11" s="200"/>
      <c r="GGJ11" s="200"/>
      <c r="GGK11" s="200"/>
      <c r="GGL11" s="200"/>
      <c r="GGM11" s="200"/>
      <c r="GGN11" s="200"/>
      <c r="GGO11" s="200"/>
      <c r="GGP11" s="200"/>
      <c r="GGQ11" s="200"/>
      <c r="GGR11" s="200"/>
      <c r="GGS11" s="200"/>
      <c r="GGT11" s="200"/>
      <c r="GGU11" s="200"/>
      <c r="GGV11" s="200"/>
      <c r="GGW11" s="200"/>
      <c r="GGX11" s="200"/>
      <c r="GGY11" s="200"/>
      <c r="GGZ11" s="200"/>
      <c r="GHA11" s="200"/>
      <c r="GHB11" s="200"/>
      <c r="GHC11" s="200"/>
      <c r="GHD11" s="200"/>
      <c r="GHE11" s="200"/>
      <c r="GHF11" s="200"/>
      <c r="GHG11" s="200"/>
      <c r="GHH11" s="200"/>
      <c r="GHI11" s="200"/>
      <c r="GHJ11" s="200"/>
      <c r="GHK11" s="200"/>
      <c r="GHL11" s="200"/>
      <c r="GHM11" s="200"/>
      <c r="GHN11" s="200"/>
      <c r="GHO11" s="200"/>
      <c r="GHP11" s="200"/>
      <c r="GHQ11" s="200"/>
      <c r="GHR11" s="200"/>
      <c r="GHS11" s="200"/>
      <c r="GHT11" s="200"/>
      <c r="GHU11" s="200"/>
      <c r="GHV11" s="200"/>
      <c r="GHW11" s="200"/>
      <c r="GHX11" s="200"/>
      <c r="GHY11" s="200"/>
      <c r="GHZ11" s="200"/>
      <c r="GIA11" s="200"/>
      <c r="GIB11" s="200"/>
      <c r="GIC11" s="200"/>
      <c r="GID11" s="200"/>
      <c r="GIE11" s="200"/>
      <c r="GIF11" s="200"/>
      <c r="GIG11" s="200"/>
      <c r="GIH11" s="200"/>
      <c r="GII11" s="200"/>
      <c r="GIJ11" s="200"/>
      <c r="GIK11" s="200"/>
      <c r="GIL11" s="200"/>
      <c r="GIM11" s="200"/>
      <c r="GIN11" s="200"/>
      <c r="GIO11" s="200"/>
      <c r="GIP11" s="200"/>
      <c r="GIQ11" s="200"/>
      <c r="GIR11" s="200"/>
      <c r="GIS11" s="200"/>
      <c r="GIT11" s="200"/>
      <c r="GIU11" s="200"/>
      <c r="GIV11" s="200"/>
      <c r="GIW11" s="200"/>
      <c r="GIX11" s="200"/>
      <c r="GIY11" s="200"/>
      <c r="GIZ11" s="200"/>
      <c r="GJA11" s="200"/>
      <c r="GJB11" s="200"/>
      <c r="GJC11" s="200"/>
      <c r="GJD11" s="200"/>
      <c r="GJE11" s="200"/>
      <c r="GJF11" s="200"/>
      <c r="GJG11" s="200"/>
      <c r="GJH11" s="200"/>
      <c r="GJI11" s="200"/>
      <c r="GJJ11" s="200"/>
      <c r="GJK11" s="200"/>
      <c r="GJL11" s="200"/>
      <c r="GJM11" s="200"/>
      <c r="GJN11" s="200"/>
      <c r="GJO11" s="200"/>
      <c r="GJP11" s="200"/>
      <c r="GJQ11" s="200"/>
      <c r="GJR11" s="200"/>
      <c r="GJS11" s="200"/>
      <c r="GJT11" s="200"/>
      <c r="GJU11" s="200"/>
      <c r="GJV11" s="200"/>
      <c r="GJW11" s="200"/>
      <c r="GJX11" s="200"/>
      <c r="GJY11" s="200"/>
      <c r="GJZ11" s="200"/>
      <c r="GKA11" s="200"/>
      <c r="GKB11" s="200"/>
      <c r="GKC11" s="200"/>
      <c r="GKD11" s="200"/>
      <c r="GKE11" s="200"/>
      <c r="GKF11" s="200"/>
      <c r="GKG11" s="200"/>
      <c r="GKH11" s="200"/>
      <c r="GKI11" s="200"/>
      <c r="GKJ11" s="200"/>
      <c r="GKK11" s="200"/>
      <c r="GKL11" s="200"/>
      <c r="GKM11" s="200"/>
      <c r="GKN11" s="200"/>
      <c r="GKO11" s="200"/>
      <c r="GKP11" s="200"/>
      <c r="GKQ11" s="200"/>
      <c r="GKR11" s="200"/>
      <c r="GKS11" s="200"/>
      <c r="GKT11" s="200"/>
      <c r="GKU11" s="200"/>
      <c r="GKV11" s="200"/>
      <c r="GKW11" s="200"/>
      <c r="GKX11" s="200"/>
      <c r="GKY11" s="200"/>
      <c r="GKZ11" s="200"/>
      <c r="GLA11" s="200"/>
      <c r="GLB11" s="200"/>
      <c r="GLC11" s="200"/>
      <c r="GLD11" s="200"/>
      <c r="GLE11" s="200"/>
      <c r="GLF11" s="200"/>
      <c r="GLG11" s="200"/>
      <c r="GLH11" s="200"/>
      <c r="GLI11" s="200"/>
      <c r="GLJ11" s="200"/>
      <c r="GLK11" s="200"/>
      <c r="GLL11" s="200"/>
      <c r="GLM11" s="200"/>
      <c r="GLN11" s="200"/>
      <c r="GLO11" s="200"/>
      <c r="GLP11" s="200"/>
      <c r="GLQ11" s="200"/>
      <c r="GLR11" s="200"/>
      <c r="GLS11" s="200"/>
      <c r="GLT11" s="200"/>
      <c r="GLU11" s="200"/>
      <c r="GLV11" s="200"/>
      <c r="GLW11" s="200"/>
      <c r="GLX11" s="200"/>
      <c r="GLY11" s="200"/>
      <c r="GLZ11" s="200"/>
      <c r="GMA11" s="200"/>
      <c r="GMB11" s="200"/>
      <c r="GMC11" s="200"/>
      <c r="GMD11" s="200"/>
      <c r="GME11" s="200"/>
      <c r="GMF11" s="200"/>
      <c r="GMG11" s="200"/>
      <c r="GMH11" s="200"/>
      <c r="GMI11" s="200"/>
      <c r="GMJ11" s="200"/>
      <c r="GMK11" s="200"/>
      <c r="GML11" s="200"/>
      <c r="GMM11" s="200"/>
      <c r="GMN11" s="200"/>
      <c r="GMO11" s="200"/>
      <c r="GMP11" s="200"/>
      <c r="GMQ11" s="200"/>
      <c r="GMR11" s="200"/>
      <c r="GMS11" s="200"/>
      <c r="GMT11" s="200"/>
      <c r="GMU11" s="200"/>
      <c r="GMV11" s="200"/>
      <c r="GMW11" s="200"/>
      <c r="GMX11" s="200"/>
      <c r="GMY11" s="200"/>
      <c r="GMZ11" s="200"/>
      <c r="GNA11" s="200"/>
      <c r="GNB11" s="200"/>
      <c r="GNC11" s="200"/>
      <c r="GND11" s="200"/>
      <c r="GNE11" s="200"/>
      <c r="GNF11" s="200"/>
      <c r="GNG11" s="200"/>
      <c r="GNH11" s="200"/>
      <c r="GNI11" s="200"/>
      <c r="GNJ11" s="200"/>
      <c r="GNK11" s="200"/>
      <c r="GNL11" s="200"/>
      <c r="GNM11" s="200"/>
      <c r="GNN11" s="200"/>
      <c r="GNO11" s="200"/>
      <c r="GNP11" s="200"/>
      <c r="GNQ11" s="200"/>
      <c r="GNR11" s="200"/>
      <c r="GNS11" s="200"/>
      <c r="GNT11" s="200"/>
      <c r="GNU11" s="200"/>
      <c r="GNV11" s="200"/>
      <c r="GNW11" s="200"/>
      <c r="GNX11" s="200"/>
      <c r="GNY11" s="200"/>
      <c r="GNZ11" s="200"/>
      <c r="GOA11" s="200"/>
      <c r="GOB11" s="200"/>
      <c r="GOC11" s="200"/>
      <c r="GOD11" s="200"/>
      <c r="GOE11" s="200"/>
      <c r="GOF11" s="200"/>
      <c r="GOG11" s="200"/>
      <c r="GOH11" s="200"/>
      <c r="GOI11" s="200"/>
      <c r="GOJ11" s="200"/>
      <c r="GOK11" s="200"/>
      <c r="GOL11" s="200"/>
      <c r="GOM11" s="200"/>
      <c r="GON11" s="200"/>
      <c r="GOO11" s="200"/>
      <c r="GOP11" s="200"/>
      <c r="GOQ11" s="200"/>
      <c r="GOR11" s="200"/>
      <c r="GOS11" s="200"/>
      <c r="GOT11" s="200"/>
      <c r="GOU11" s="200"/>
      <c r="GOV11" s="200"/>
      <c r="GOW11" s="200"/>
      <c r="GOX11" s="200"/>
      <c r="GOY11" s="200"/>
      <c r="GOZ11" s="200"/>
      <c r="GPA11" s="200"/>
      <c r="GPB11" s="200"/>
      <c r="GPC11" s="200"/>
      <c r="GPD11" s="200"/>
      <c r="GPE11" s="200"/>
      <c r="GPF11" s="200"/>
      <c r="GPG11" s="200"/>
      <c r="GPH11" s="200"/>
      <c r="GPI11" s="200"/>
      <c r="GPJ11" s="200"/>
      <c r="GPK11" s="200"/>
      <c r="GPL11" s="200"/>
      <c r="GPM11" s="200"/>
      <c r="GPN11" s="200"/>
      <c r="GPO11" s="200"/>
      <c r="GPP11" s="200"/>
      <c r="GPQ11" s="200"/>
      <c r="GPR11" s="200"/>
      <c r="GPS11" s="200"/>
      <c r="GPT11" s="200"/>
      <c r="GPU11" s="200"/>
      <c r="GPV11" s="200"/>
      <c r="GPW11" s="200"/>
      <c r="GPX11" s="200"/>
      <c r="GPY11" s="200"/>
      <c r="GPZ11" s="200"/>
      <c r="GQA11" s="200"/>
      <c r="GQB11" s="200"/>
      <c r="GQC11" s="200"/>
      <c r="GQD11" s="200"/>
      <c r="GQE11" s="200"/>
      <c r="GQF11" s="200"/>
      <c r="GQG11" s="200"/>
      <c r="GQH11" s="200"/>
      <c r="GQI11" s="200"/>
      <c r="GQJ11" s="200"/>
      <c r="GQK11" s="200"/>
      <c r="GQL11" s="200"/>
      <c r="GQM11" s="200"/>
      <c r="GQN11" s="200"/>
      <c r="GQO11" s="200"/>
      <c r="GQP11" s="200"/>
      <c r="GQQ11" s="200"/>
      <c r="GQR11" s="200"/>
      <c r="GQS11" s="200"/>
      <c r="GQT11" s="200"/>
      <c r="GQU11" s="200"/>
      <c r="GQV11" s="200"/>
      <c r="GQW11" s="200"/>
      <c r="GQX11" s="200"/>
      <c r="GQY11" s="200"/>
      <c r="GQZ11" s="200"/>
      <c r="GRA11" s="200"/>
      <c r="GRB11" s="200"/>
      <c r="GRC11" s="200"/>
      <c r="GRD11" s="200"/>
      <c r="GRE11" s="200"/>
      <c r="GRF11" s="200"/>
      <c r="GRG11" s="200"/>
      <c r="GRH11" s="200"/>
      <c r="GRI11" s="200"/>
      <c r="GRJ11" s="200"/>
      <c r="GRK11" s="200"/>
      <c r="GRL11" s="200"/>
      <c r="GRM11" s="200"/>
      <c r="GRN11" s="200"/>
      <c r="GRO11" s="200"/>
      <c r="GRP11" s="200"/>
      <c r="GRQ11" s="200"/>
      <c r="GRR11" s="200"/>
      <c r="GRS11" s="200"/>
      <c r="GRT11" s="200"/>
      <c r="GRU11" s="200"/>
      <c r="GRV11" s="200"/>
      <c r="GRW11" s="200"/>
      <c r="GRX11" s="200"/>
      <c r="GRY11" s="200"/>
      <c r="GRZ11" s="200"/>
      <c r="GSA11" s="200"/>
      <c r="GSB11" s="200"/>
      <c r="GSC11" s="200"/>
      <c r="GSD11" s="200"/>
      <c r="GSE11" s="200"/>
      <c r="GSF11" s="200"/>
      <c r="GSG11" s="200"/>
      <c r="GSH11" s="200"/>
      <c r="GSI11" s="200"/>
      <c r="GSJ11" s="200"/>
      <c r="GSK11" s="200"/>
      <c r="GSL11" s="200"/>
      <c r="GSM11" s="200"/>
      <c r="GSN11" s="200"/>
      <c r="GSO11" s="200"/>
      <c r="GSP11" s="200"/>
      <c r="GSQ11" s="200"/>
      <c r="GSR11" s="200"/>
      <c r="GSS11" s="200"/>
      <c r="GST11" s="200"/>
      <c r="GSU11" s="200"/>
      <c r="GSV11" s="200"/>
      <c r="GSW11" s="200"/>
      <c r="GSX11" s="200"/>
      <c r="GSY11" s="200"/>
      <c r="GSZ11" s="200"/>
      <c r="GTA11" s="200"/>
      <c r="GTB11" s="200"/>
      <c r="GTC11" s="200"/>
      <c r="GTD11" s="200"/>
      <c r="GTE11" s="200"/>
      <c r="GTF11" s="200"/>
      <c r="GTG11" s="200"/>
      <c r="GTH11" s="200"/>
      <c r="GTI11" s="200"/>
      <c r="GTJ11" s="200"/>
      <c r="GTK11" s="200"/>
      <c r="GTL11" s="200"/>
      <c r="GTM11" s="200"/>
      <c r="GTN11" s="200"/>
      <c r="GTO11" s="200"/>
      <c r="GTP11" s="200"/>
      <c r="GTQ11" s="200"/>
      <c r="GTR11" s="200"/>
      <c r="GTS11" s="200"/>
      <c r="GTT11" s="200"/>
      <c r="GTU11" s="200"/>
      <c r="GTV11" s="200"/>
      <c r="GTW11" s="200"/>
      <c r="GTX11" s="200"/>
      <c r="GTY11" s="200"/>
      <c r="GTZ11" s="200"/>
      <c r="GUA11" s="200"/>
      <c r="GUB11" s="200"/>
      <c r="GUC11" s="200"/>
      <c r="GUD11" s="200"/>
      <c r="GUE11" s="200"/>
      <c r="GUF11" s="200"/>
      <c r="GUG11" s="200"/>
      <c r="GUH11" s="200"/>
      <c r="GUI11" s="200"/>
      <c r="GUJ11" s="200"/>
      <c r="GUK11" s="200"/>
      <c r="GUL11" s="200"/>
      <c r="GUM11" s="200"/>
      <c r="GUN11" s="200"/>
      <c r="GUO11" s="200"/>
      <c r="GUP11" s="200"/>
      <c r="GUQ11" s="200"/>
      <c r="GUR11" s="200"/>
      <c r="GUS11" s="200"/>
      <c r="GUT11" s="200"/>
      <c r="GUU11" s="200"/>
      <c r="GUV11" s="200"/>
      <c r="GUW11" s="200"/>
      <c r="GUX11" s="200"/>
      <c r="GUY11" s="200"/>
      <c r="GUZ11" s="200"/>
      <c r="GVA11" s="200"/>
      <c r="GVB11" s="200"/>
      <c r="GVC11" s="200"/>
      <c r="GVD11" s="200"/>
      <c r="GVE11" s="200"/>
      <c r="GVF11" s="200"/>
      <c r="GVG11" s="200"/>
      <c r="GVH11" s="200"/>
      <c r="GVI11" s="200"/>
      <c r="GVJ11" s="200"/>
      <c r="GVK11" s="200"/>
      <c r="GVL11" s="200"/>
      <c r="GVM11" s="200"/>
      <c r="GVN11" s="200"/>
      <c r="GVO11" s="200"/>
      <c r="GVP11" s="200"/>
      <c r="GVQ11" s="200"/>
      <c r="GVR11" s="200"/>
      <c r="GVS11" s="200"/>
      <c r="GVT11" s="200"/>
      <c r="GVU11" s="200"/>
      <c r="GVV11" s="200"/>
      <c r="GVW11" s="200"/>
      <c r="GVX11" s="200"/>
      <c r="GVY11" s="200"/>
      <c r="GVZ11" s="200"/>
      <c r="GWA11" s="200"/>
      <c r="GWB11" s="200"/>
      <c r="GWC11" s="200"/>
      <c r="GWD11" s="200"/>
      <c r="GWE11" s="200"/>
      <c r="GWF11" s="200"/>
      <c r="GWG11" s="200"/>
      <c r="GWH11" s="200"/>
      <c r="GWI11" s="200"/>
      <c r="GWJ11" s="200"/>
      <c r="GWK11" s="200"/>
      <c r="GWL11" s="200"/>
      <c r="GWM11" s="200"/>
      <c r="GWN11" s="200"/>
      <c r="GWO11" s="200"/>
      <c r="GWP11" s="200"/>
      <c r="GWQ11" s="200"/>
      <c r="GWR11" s="200"/>
      <c r="GWS11" s="200"/>
      <c r="GWT11" s="200"/>
      <c r="GWU11" s="200"/>
      <c r="GWV11" s="200"/>
      <c r="GWW11" s="200"/>
      <c r="GWX11" s="200"/>
      <c r="GWY11" s="200"/>
      <c r="GWZ11" s="200"/>
      <c r="GXA11" s="200"/>
      <c r="GXB11" s="200"/>
      <c r="GXC11" s="200"/>
      <c r="GXD11" s="200"/>
      <c r="GXE11" s="200"/>
      <c r="GXF11" s="200"/>
      <c r="GXG11" s="200"/>
      <c r="GXH11" s="200"/>
      <c r="GXI11" s="200"/>
      <c r="GXJ11" s="200"/>
      <c r="GXK11" s="200"/>
      <c r="GXL11" s="200"/>
      <c r="GXM11" s="200"/>
      <c r="GXN11" s="200"/>
      <c r="GXO11" s="200"/>
      <c r="GXP11" s="200"/>
      <c r="GXQ11" s="200"/>
      <c r="GXR11" s="200"/>
      <c r="GXS11" s="200"/>
      <c r="GXT11" s="200"/>
      <c r="GXU11" s="200"/>
      <c r="GXV11" s="200"/>
      <c r="GXW11" s="200"/>
      <c r="GXX11" s="200"/>
      <c r="GXY11" s="200"/>
      <c r="GXZ11" s="200"/>
      <c r="GYA11" s="200"/>
      <c r="GYB11" s="200"/>
      <c r="GYC11" s="200"/>
      <c r="GYD11" s="200"/>
      <c r="GYE11" s="200"/>
      <c r="GYF11" s="200"/>
      <c r="GYG11" s="200"/>
      <c r="GYH11" s="200"/>
      <c r="GYI11" s="200"/>
      <c r="GYJ11" s="200"/>
      <c r="GYK11" s="200"/>
      <c r="GYL11" s="200"/>
      <c r="GYM11" s="200"/>
      <c r="GYN11" s="200"/>
      <c r="GYO11" s="200"/>
      <c r="GYP11" s="200"/>
      <c r="GYQ11" s="200"/>
      <c r="GYR11" s="200"/>
      <c r="GYS11" s="200"/>
      <c r="GYT11" s="200"/>
      <c r="GYU11" s="200"/>
      <c r="GYV11" s="200"/>
      <c r="GYW11" s="200"/>
      <c r="GYX11" s="200"/>
      <c r="GYY11" s="200"/>
      <c r="GYZ11" s="200"/>
      <c r="GZA11" s="200"/>
      <c r="GZB11" s="200"/>
      <c r="GZC11" s="200"/>
      <c r="GZD11" s="200"/>
      <c r="GZE11" s="200"/>
      <c r="GZF11" s="200"/>
      <c r="GZG11" s="200"/>
      <c r="GZH11" s="200"/>
      <c r="GZI11" s="200"/>
      <c r="GZJ11" s="200"/>
      <c r="GZK11" s="200"/>
      <c r="GZL11" s="200"/>
      <c r="GZM11" s="200"/>
      <c r="GZN11" s="200"/>
      <c r="GZO11" s="200"/>
      <c r="GZP11" s="200"/>
      <c r="GZQ11" s="200"/>
      <c r="GZR11" s="200"/>
      <c r="GZS11" s="200"/>
      <c r="GZT11" s="200"/>
      <c r="GZU11" s="200"/>
      <c r="GZV11" s="200"/>
      <c r="GZW11" s="200"/>
      <c r="GZX11" s="200"/>
      <c r="GZY11" s="200"/>
      <c r="GZZ11" s="200"/>
      <c r="HAA11" s="200"/>
      <c r="HAB11" s="200"/>
      <c r="HAC11" s="200"/>
      <c r="HAD11" s="200"/>
      <c r="HAE11" s="200"/>
      <c r="HAF11" s="200"/>
      <c r="HAG11" s="200"/>
      <c r="HAH11" s="200"/>
      <c r="HAI11" s="200"/>
      <c r="HAJ11" s="200"/>
      <c r="HAK11" s="200"/>
      <c r="HAL11" s="200"/>
      <c r="HAM11" s="200"/>
      <c r="HAN11" s="200"/>
      <c r="HAO11" s="200"/>
      <c r="HAP11" s="200"/>
      <c r="HAQ11" s="200"/>
      <c r="HAR11" s="200"/>
      <c r="HAS11" s="200"/>
      <c r="HAT11" s="200"/>
      <c r="HAU11" s="200"/>
      <c r="HAV11" s="200"/>
      <c r="HAW11" s="200"/>
      <c r="HAX11" s="200"/>
      <c r="HAY11" s="200"/>
      <c r="HAZ11" s="200"/>
      <c r="HBA11" s="200"/>
      <c r="HBB11" s="200"/>
      <c r="HBC11" s="200"/>
      <c r="HBD11" s="200"/>
      <c r="HBE11" s="200"/>
      <c r="HBF11" s="200"/>
      <c r="HBG11" s="200"/>
      <c r="HBH11" s="200"/>
      <c r="HBI11" s="200"/>
      <c r="HBJ11" s="200"/>
      <c r="HBK11" s="200"/>
      <c r="HBL11" s="200"/>
      <c r="HBM11" s="200"/>
      <c r="HBN11" s="200"/>
      <c r="HBO11" s="200"/>
      <c r="HBP11" s="200"/>
      <c r="HBQ11" s="200"/>
      <c r="HBR11" s="200"/>
      <c r="HBS11" s="200"/>
      <c r="HBT11" s="200"/>
      <c r="HBU11" s="200"/>
      <c r="HBV11" s="200"/>
      <c r="HBW11" s="200"/>
      <c r="HBX11" s="200"/>
      <c r="HBY11" s="200"/>
      <c r="HBZ11" s="200"/>
      <c r="HCA11" s="200"/>
      <c r="HCB11" s="200"/>
      <c r="HCC11" s="200"/>
      <c r="HCD11" s="200"/>
      <c r="HCE11" s="200"/>
      <c r="HCF11" s="200"/>
      <c r="HCG11" s="200"/>
      <c r="HCH11" s="200"/>
      <c r="HCI11" s="200"/>
      <c r="HCJ11" s="200"/>
      <c r="HCK11" s="200"/>
      <c r="HCL11" s="200"/>
      <c r="HCM11" s="200"/>
      <c r="HCN11" s="200"/>
      <c r="HCO11" s="200"/>
      <c r="HCP11" s="200"/>
      <c r="HCQ11" s="200"/>
      <c r="HCR11" s="200"/>
      <c r="HCS11" s="200"/>
      <c r="HCT11" s="200"/>
      <c r="HCU11" s="200"/>
      <c r="HCV11" s="200"/>
      <c r="HCW11" s="200"/>
      <c r="HCX11" s="200"/>
      <c r="HCY11" s="200"/>
      <c r="HCZ11" s="200"/>
      <c r="HDA11" s="200"/>
      <c r="HDB11" s="200"/>
      <c r="HDC11" s="200"/>
      <c r="HDD11" s="200"/>
      <c r="HDE11" s="200"/>
      <c r="HDF11" s="200"/>
      <c r="HDG11" s="200"/>
      <c r="HDH11" s="200"/>
      <c r="HDI11" s="200"/>
      <c r="HDJ11" s="200"/>
      <c r="HDK11" s="200"/>
      <c r="HDL11" s="200"/>
      <c r="HDM11" s="200"/>
      <c r="HDN11" s="200"/>
      <c r="HDO11" s="200"/>
      <c r="HDP11" s="200"/>
      <c r="HDQ11" s="200"/>
      <c r="HDR11" s="200"/>
      <c r="HDS11" s="200"/>
      <c r="HDT11" s="200"/>
      <c r="HDU11" s="200"/>
      <c r="HDV11" s="200"/>
      <c r="HDW11" s="200"/>
      <c r="HDX11" s="200"/>
      <c r="HDY11" s="200"/>
      <c r="HDZ11" s="200"/>
      <c r="HEA11" s="200"/>
      <c r="HEB11" s="200"/>
      <c r="HEC11" s="200"/>
      <c r="HED11" s="200"/>
      <c r="HEE11" s="200"/>
      <c r="HEF11" s="200"/>
      <c r="HEG11" s="200"/>
      <c r="HEH11" s="200"/>
      <c r="HEI11" s="200"/>
      <c r="HEJ11" s="200"/>
      <c r="HEK11" s="200"/>
      <c r="HEL11" s="200"/>
      <c r="HEM11" s="200"/>
      <c r="HEN11" s="200"/>
      <c r="HEO11" s="200"/>
      <c r="HEP11" s="200"/>
      <c r="HEQ11" s="200"/>
      <c r="HER11" s="200"/>
      <c r="HES11" s="200"/>
      <c r="HET11" s="200"/>
      <c r="HEU11" s="200"/>
      <c r="HEV11" s="200"/>
      <c r="HEW11" s="200"/>
      <c r="HEX11" s="200"/>
      <c r="HEY11" s="200"/>
      <c r="HEZ11" s="200"/>
      <c r="HFA11" s="200"/>
      <c r="HFB11" s="200"/>
      <c r="HFC11" s="200"/>
      <c r="HFD11" s="200"/>
      <c r="HFE11" s="200"/>
      <c r="HFF11" s="200"/>
      <c r="HFG11" s="200"/>
      <c r="HFH11" s="200"/>
      <c r="HFI11" s="200"/>
      <c r="HFJ11" s="200"/>
      <c r="HFK11" s="200"/>
      <c r="HFL11" s="200"/>
      <c r="HFM11" s="200"/>
      <c r="HFN11" s="200"/>
      <c r="HFO11" s="200"/>
      <c r="HFP11" s="200"/>
      <c r="HFQ11" s="200"/>
      <c r="HFR11" s="200"/>
      <c r="HFS11" s="200"/>
      <c r="HFT11" s="200"/>
      <c r="HFU11" s="200"/>
      <c r="HFV11" s="200"/>
      <c r="HFW11" s="200"/>
      <c r="HFX11" s="200"/>
      <c r="HFY11" s="200"/>
      <c r="HFZ11" s="200"/>
      <c r="HGA11" s="200"/>
      <c r="HGB11" s="200"/>
      <c r="HGC11" s="200"/>
      <c r="HGD11" s="200"/>
      <c r="HGE11" s="200"/>
      <c r="HGF11" s="200"/>
      <c r="HGG11" s="200"/>
      <c r="HGH11" s="200"/>
      <c r="HGI11" s="200"/>
      <c r="HGJ11" s="200"/>
      <c r="HGK11" s="200"/>
      <c r="HGL11" s="200"/>
      <c r="HGM11" s="200"/>
      <c r="HGN11" s="200"/>
      <c r="HGO11" s="200"/>
      <c r="HGP11" s="200"/>
      <c r="HGQ11" s="200"/>
      <c r="HGR11" s="200"/>
      <c r="HGS11" s="200"/>
      <c r="HGT11" s="200"/>
      <c r="HGU11" s="200"/>
      <c r="HGV11" s="200"/>
      <c r="HGW11" s="200"/>
      <c r="HGX11" s="200"/>
      <c r="HGY11" s="200"/>
      <c r="HGZ11" s="200"/>
      <c r="HHA11" s="200"/>
      <c r="HHB11" s="200"/>
      <c r="HHC11" s="200"/>
      <c r="HHD11" s="200"/>
      <c r="HHE11" s="200"/>
      <c r="HHF11" s="200"/>
      <c r="HHG11" s="200"/>
      <c r="HHH11" s="200"/>
      <c r="HHI11" s="200"/>
      <c r="HHJ11" s="200"/>
      <c r="HHK11" s="200"/>
      <c r="HHL11" s="200"/>
      <c r="HHM11" s="200"/>
      <c r="HHN11" s="200"/>
      <c r="HHO11" s="200"/>
      <c r="HHP11" s="200"/>
      <c r="HHQ11" s="200"/>
      <c r="HHR11" s="200"/>
      <c r="HHS11" s="200"/>
      <c r="HHT11" s="200"/>
      <c r="HHU11" s="200"/>
      <c r="HHV11" s="200"/>
      <c r="HHW11" s="200"/>
      <c r="HHX11" s="200"/>
      <c r="HHY11" s="200"/>
      <c r="HHZ11" s="200"/>
      <c r="HIA11" s="200"/>
      <c r="HIB11" s="200"/>
      <c r="HIC11" s="200"/>
      <c r="HID11" s="200"/>
      <c r="HIE11" s="200"/>
      <c r="HIF11" s="200"/>
      <c r="HIG11" s="200"/>
      <c r="HIH11" s="200"/>
      <c r="HII11" s="200"/>
      <c r="HIJ11" s="200"/>
      <c r="HIK11" s="200"/>
      <c r="HIL11" s="200"/>
      <c r="HIM11" s="200"/>
      <c r="HIN11" s="200"/>
      <c r="HIO11" s="200"/>
      <c r="HIP11" s="200"/>
      <c r="HIQ11" s="200"/>
      <c r="HIR11" s="200"/>
      <c r="HIS11" s="200"/>
      <c r="HIT11" s="200"/>
      <c r="HIU11" s="200"/>
      <c r="HIV11" s="200"/>
      <c r="HIW11" s="200"/>
      <c r="HIX11" s="200"/>
      <c r="HIY11" s="200"/>
      <c r="HIZ11" s="200"/>
      <c r="HJA11" s="200"/>
      <c r="HJB11" s="200"/>
      <c r="HJC11" s="200"/>
      <c r="HJD11" s="200"/>
      <c r="HJE11" s="200"/>
      <c r="HJF11" s="200"/>
      <c r="HJG11" s="200"/>
      <c r="HJH11" s="200"/>
      <c r="HJI11" s="200"/>
      <c r="HJJ11" s="200"/>
      <c r="HJK11" s="200"/>
      <c r="HJL11" s="200"/>
      <c r="HJM11" s="200"/>
      <c r="HJN11" s="200"/>
      <c r="HJO11" s="200"/>
      <c r="HJP11" s="200"/>
      <c r="HJQ11" s="200"/>
      <c r="HJR11" s="200"/>
      <c r="HJS11" s="200"/>
      <c r="HJT11" s="200"/>
      <c r="HJU11" s="200"/>
      <c r="HJV11" s="200"/>
      <c r="HJW11" s="200"/>
      <c r="HJX11" s="200"/>
      <c r="HJY11" s="200"/>
      <c r="HJZ11" s="200"/>
      <c r="HKA11" s="200"/>
      <c r="HKB11" s="200"/>
      <c r="HKC11" s="200"/>
      <c r="HKD11" s="200"/>
      <c r="HKE11" s="200"/>
      <c r="HKF11" s="200"/>
      <c r="HKG11" s="200"/>
      <c r="HKH11" s="200"/>
      <c r="HKI11" s="200"/>
      <c r="HKJ11" s="200"/>
      <c r="HKK11" s="200"/>
      <c r="HKL11" s="200"/>
      <c r="HKM11" s="200"/>
      <c r="HKN11" s="200"/>
      <c r="HKO11" s="200"/>
      <c r="HKP11" s="200"/>
      <c r="HKQ11" s="200"/>
      <c r="HKR11" s="200"/>
      <c r="HKS11" s="200"/>
      <c r="HKT11" s="200"/>
      <c r="HKU11" s="200"/>
      <c r="HKV11" s="200"/>
      <c r="HKW11" s="200"/>
      <c r="HKX11" s="200"/>
      <c r="HKY11" s="200"/>
      <c r="HKZ11" s="200"/>
      <c r="HLA11" s="200"/>
      <c r="HLB11" s="200"/>
      <c r="HLC11" s="200"/>
      <c r="HLD11" s="200"/>
      <c r="HLE11" s="200"/>
      <c r="HLF11" s="200"/>
      <c r="HLG11" s="200"/>
      <c r="HLH11" s="200"/>
      <c r="HLI11" s="200"/>
      <c r="HLJ11" s="200"/>
      <c r="HLK11" s="200"/>
      <c r="HLL11" s="200"/>
      <c r="HLM11" s="200"/>
      <c r="HLN11" s="200"/>
      <c r="HLO11" s="200"/>
      <c r="HLP11" s="200"/>
      <c r="HLQ11" s="200"/>
      <c r="HLR11" s="200"/>
      <c r="HLS11" s="200"/>
      <c r="HLT11" s="200"/>
      <c r="HLU11" s="200"/>
      <c r="HLV11" s="200"/>
      <c r="HLW11" s="200"/>
      <c r="HLX11" s="200"/>
      <c r="HLY11" s="200"/>
      <c r="HLZ11" s="200"/>
      <c r="HMA11" s="200"/>
      <c r="HMB11" s="200"/>
      <c r="HMC11" s="200"/>
      <c r="HMD11" s="200"/>
      <c r="HME11" s="200"/>
      <c r="HMF11" s="200"/>
      <c r="HMG11" s="200"/>
      <c r="HMH11" s="200"/>
      <c r="HMI11" s="200"/>
      <c r="HMJ11" s="200"/>
      <c r="HMK11" s="200"/>
      <c r="HML11" s="200"/>
      <c r="HMM11" s="200"/>
      <c r="HMN11" s="200"/>
      <c r="HMO11" s="200"/>
      <c r="HMP11" s="200"/>
      <c r="HMQ11" s="200"/>
      <c r="HMR11" s="200"/>
      <c r="HMS11" s="200"/>
      <c r="HMT11" s="200"/>
      <c r="HMU11" s="200"/>
      <c r="HMV11" s="200"/>
      <c r="HMW11" s="200"/>
      <c r="HMX11" s="200"/>
      <c r="HMY11" s="200"/>
      <c r="HMZ11" s="200"/>
      <c r="HNA11" s="200"/>
      <c r="HNB11" s="200"/>
      <c r="HNC11" s="200"/>
      <c r="HND11" s="200"/>
      <c r="HNE11" s="200"/>
      <c r="HNF11" s="200"/>
      <c r="HNG11" s="200"/>
      <c r="HNH11" s="200"/>
      <c r="HNI11" s="200"/>
      <c r="HNJ11" s="200"/>
      <c r="HNK11" s="200"/>
      <c r="HNL11" s="200"/>
      <c r="HNM11" s="200"/>
      <c r="HNN11" s="200"/>
      <c r="HNO11" s="200"/>
      <c r="HNP11" s="200"/>
      <c r="HNQ11" s="200"/>
      <c r="HNR11" s="200"/>
      <c r="HNS11" s="200"/>
      <c r="HNT11" s="200"/>
      <c r="HNU11" s="200"/>
      <c r="HNV11" s="200"/>
      <c r="HNW11" s="200"/>
      <c r="HNX11" s="200"/>
      <c r="HNY11" s="200"/>
      <c r="HNZ11" s="200"/>
      <c r="HOA11" s="200"/>
      <c r="HOB11" s="200"/>
      <c r="HOC11" s="200"/>
      <c r="HOD11" s="200"/>
      <c r="HOE11" s="200"/>
      <c r="HOF11" s="200"/>
      <c r="HOG11" s="200"/>
      <c r="HOH11" s="200"/>
      <c r="HOI11" s="200"/>
      <c r="HOJ11" s="200"/>
      <c r="HOK11" s="200"/>
      <c r="HOL11" s="200"/>
      <c r="HOM11" s="200"/>
      <c r="HON11" s="200"/>
      <c r="HOO11" s="200"/>
      <c r="HOP11" s="200"/>
      <c r="HOQ11" s="200"/>
      <c r="HOR11" s="200"/>
      <c r="HOS11" s="200"/>
      <c r="HOT11" s="200"/>
      <c r="HOU11" s="200"/>
      <c r="HOV11" s="200"/>
      <c r="HOW11" s="200"/>
      <c r="HOX11" s="200"/>
      <c r="HOY11" s="200"/>
      <c r="HOZ11" s="200"/>
      <c r="HPA11" s="200"/>
      <c r="HPB11" s="200"/>
      <c r="HPC11" s="200"/>
      <c r="HPD11" s="200"/>
      <c r="HPE11" s="200"/>
      <c r="HPF11" s="200"/>
      <c r="HPG11" s="200"/>
      <c r="HPH11" s="200"/>
      <c r="HPI11" s="200"/>
      <c r="HPJ11" s="200"/>
      <c r="HPK11" s="200"/>
      <c r="HPL11" s="200"/>
      <c r="HPM11" s="200"/>
      <c r="HPN11" s="200"/>
      <c r="HPO11" s="200"/>
      <c r="HPP11" s="200"/>
      <c r="HPQ11" s="200"/>
      <c r="HPR11" s="200"/>
      <c r="HPS11" s="200"/>
      <c r="HPT11" s="200"/>
      <c r="HPU11" s="200"/>
      <c r="HPV11" s="200"/>
      <c r="HPW11" s="200"/>
      <c r="HPX11" s="200"/>
      <c r="HPY11" s="200"/>
      <c r="HPZ11" s="200"/>
      <c r="HQA11" s="200"/>
      <c r="HQB11" s="200"/>
      <c r="HQC11" s="200"/>
      <c r="HQD11" s="200"/>
      <c r="HQE11" s="200"/>
      <c r="HQF11" s="200"/>
      <c r="HQG11" s="200"/>
      <c r="HQH11" s="200"/>
      <c r="HQI11" s="200"/>
      <c r="HQJ11" s="200"/>
      <c r="HQK11" s="200"/>
      <c r="HQL11" s="200"/>
      <c r="HQM11" s="200"/>
      <c r="HQN11" s="200"/>
      <c r="HQO11" s="200"/>
      <c r="HQP11" s="200"/>
      <c r="HQQ11" s="200"/>
      <c r="HQR11" s="200"/>
      <c r="HQS11" s="200"/>
      <c r="HQT11" s="200"/>
      <c r="HQU11" s="200"/>
      <c r="HQV11" s="200"/>
      <c r="HQW11" s="200"/>
      <c r="HQX11" s="200"/>
      <c r="HQY11" s="200"/>
      <c r="HQZ11" s="200"/>
      <c r="HRA11" s="200"/>
      <c r="HRB11" s="200"/>
      <c r="HRC11" s="200"/>
      <c r="HRD11" s="200"/>
      <c r="HRE11" s="200"/>
      <c r="HRF11" s="200"/>
      <c r="HRG11" s="200"/>
      <c r="HRH11" s="200"/>
      <c r="HRI11" s="200"/>
      <c r="HRJ11" s="200"/>
      <c r="HRK11" s="200"/>
      <c r="HRL11" s="200"/>
      <c r="HRM11" s="200"/>
      <c r="HRN11" s="200"/>
      <c r="HRO11" s="200"/>
      <c r="HRP11" s="200"/>
      <c r="HRQ11" s="200"/>
      <c r="HRR11" s="200"/>
      <c r="HRS11" s="200"/>
      <c r="HRT11" s="200"/>
      <c r="HRU11" s="200"/>
      <c r="HRV11" s="200"/>
      <c r="HRW11" s="200"/>
      <c r="HRX11" s="200"/>
      <c r="HRY11" s="200"/>
      <c r="HRZ11" s="200"/>
      <c r="HSA11" s="200"/>
      <c r="HSB11" s="200"/>
      <c r="HSC11" s="200"/>
      <c r="HSD11" s="200"/>
      <c r="HSE11" s="200"/>
      <c r="HSF11" s="200"/>
      <c r="HSG11" s="200"/>
      <c r="HSH11" s="200"/>
      <c r="HSI11" s="200"/>
      <c r="HSJ11" s="200"/>
      <c r="HSK11" s="200"/>
      <c r="HSL11" s="200"/>
      <c r="HSM11" s="200"/>
      <c r="HSN11" s="200"/>
      <c r="HSO11" s="200"/>
      <c r="HSP11" s="200"/>
      <c r="HSQ11" s="200"/>
      <c r="HSR11" s="200"/>
      <c r="HSS11" s="200"/>
      <c r="HST11" s="200"/>
      <c r="HSU11" s="200"/>
      <c r="HSV11" s="200"/>
      <c r="HSW11" s="200"/>
      <c r="HSX11" s="200"/>
      <c r="HSY11" s="200"/>
      <c r="HSZ11" s="200"/>
      <c r="HTA11" s="200"/>
      <c r="HTB11" s="200"/>
      <c r="HTC11" s="200"/>
      <c r="HTD11" s="200"/>
      <c r="HTE11" s="200"/>
      <c r="HTF11" s="200"/>
      <c r="HTG11" s="200"/>
      <c r="HTH11" s="200"/>
      <c r="HTI11" s="200"/>
      <c r="HTJ11" s="200"/>
      <c r="HTK11" s="200"/>
      <c r="HTL11" s="200"/>
      <c r="HTM11" s="200"/>
      <c r="HTN11" s="200"/>
      <c r="HTO11" s="200"/>
      <c r="HTP11" s="200"/>
      <c r="HTQ11" s="200"/>
      <c r="HTR11" s="200"/>
      <c r="HTS11" s="200"/>
      <c r="HTT11" s="200"/>
      <c r="HTU11" s="200"/>
      <c r="HTV11" s="200"/>
      <c r="HTW11" s="200"/>
      <c r="HTX11" s="200"/>
      <c r="HTY11" s="200"/>
      <c r="HTZ11" s="200"/>
      <c r="HUA11" s="200"/>
      <c r="HUB11" s="200"/>
      <c r="HUC11" s="200"/>
      <c r="HUD11" s="200"/>
      <c r="HUE11" s="200"/>
      <c r="HUF11" s="200"/>
      <c r="HUG11" s="200"/>
      <c r="HUH11" s="200"/>
      <c r="HUI11" s="200"/>
      <c r="HUJ11" s="200"/>
      <c r="HUK11" s="200"/>
      <c r="HUL11" s="200"/>
      <c r="HUM11" s="200"/>
      <c r="HUN11" s="200"/>
      <c r="HUO11" s="200"/>
      <c r="HUP11" s="200"/>
      <c r="HUQ11" s="200"/>
      <c r="HUR11" s="200"/>
      <c r="HUS11" s="200"/>
      <c r="HUT11" s="200"/>
      <c r="HUU11" s="200"/>
      <c r="HUV11" s="200"/>
      <c r="HUW11" s="200"/>
      <c r="HUX11" s="200"/>
      <c r="HUY11" s="200"/>
      <c r="HUZ11" s="200"/>
      <c r="HVA11" s="200"/>
      <c r="HVB11" s="200"/>
      <c r="HVC11" s="200"/>
      <c r="HVD11" s="200"/>
      <c r="HVE11" s="200"/>
      <c r="HVF11" s="200"/>
      <c r="HVG11" s="200"/>
      <c r="HVH11" s="200"/>
      <c r="HVI11" s="200"/>
      <c r="HVJ11" s="200"/>
      <c r="HVK11" s="200"/>
      <c r="HVL11" s="200"/>
      <c r="HVM11" s="200"/>
      <c r="HVN11" s="200"/>
      <c r="HVO11" s="200"/>
      <c r="HVP11" s="200"/>
      <c r="HVQ11" s="200"/>
      <c r="HVR11" s="200"/>
      <c r="HVS11" s="200"/>
      <c r="HVT11" s="200"/>
      <c r="HVU11" s="200"/>
      <c r="HVV11" s="200"/>
      <c r="HVW11" s="200"/>
      <c r="HVX11" s="200"/>
      <c r="HVY11" s="200"/>
      <c r="HVZ11" s="200"/>
      <c r="HWA11" s="200"/>
      <c r="HWB11" s="200"/>
      <c r="HWC11" s="200"/>
      <c r="HWD11" s="200"/>
      <c r="HWE11" s="200"/>
      <c r="HWF11" s="200"/>
      <c r="HWG11" s="200"/>
      <c r="HWH11" s="200"/>
      <c r="HWI11" s="200"/>
      <c r="HWJ11" s="200"/>
      <c r="HWK11" s="200"/>
      <c r="HWL11" s="200"/>
      <c r="HWM11" s="200"/>
      <c r="HWN11" s="200"/>
      <c r="HWO11" s="200"/>
      <c r="HWP11" s="200"/>
      <c r="HWQ11" s="200"/>
      <c r="HWR11" s="200"/>
      <c r="HWS11" s="200"/>
      <c r="HWT11" s="200"/>
      <c r="HWU11" s="200"/>
      <c r="HWV11" s="200"/>
      <c r="HWW11" s="200"/>
      <c r="HWX11" s="200"/>
      <c r="HWY11" s="200"/>
      <c r="HWZ11" s="200"/>
      <c r="HXA11" s="200"/>
      <c r="HXB11" s="200"/>
      <c r="HXC11" s="200"/>
      <c r="HXD11" s="200"/>
      <c r="HXE11" s="200"/>
      <c r="HXF11" s="200"/>
      <c r="HXG11" s="200"/>
      <c r="HXH11" s="200"/>
      <c r="HXI11" s="200"/>
      <c r="HXJ11" s="200"/>
      <c r="HXK11" s="200"/>
      <c r="HXL11" s="200"/>
      <c r="HXM11" s="200"/>
      <c r="HXN11" s="200"/>
      <c r="HXO11" s="200"/>
      <c r="HXP11" s="200"/>
      <c r="HXQ11" s="200"/>
      <c r="HXR11" s="200"/>
      <c r="HXS11" s="200"/>
      <c r="HXT11" s="200"/>
      <c r="HXU11" s="200"/>
      <c r="HXV11" s="200"/>
      <c r="HXW11" s="200"/>
      <c r="HXX11" s="200"/>
      <c r="HXY11" s="200"/>
      <c r="HXZ11" s="200"/>
      <c r="HYA11" s="200"/>
      <c r="HYB11" s="200"/>
      <c r="HYC11" s="200"/>
      <c r="HYD11" s="200"/>
      <c r="HYE11" s="200"/>
      <c r="HYF11" s="200"/>
      <c r="HYG11" s="200"/>
      <c r="HYH11" s="200"/>
      <c r="HYI11" s="200"/>
      <c r="HYJ11" s="200"/>
      <c r="HYK11" s="200"/>
      <c r="HYL11" s="200"/>
      <c r="HYM11" s="200"/>
      <c r="HYN11" s="200"/>
      <c r="HYO11" s="200"/>
      <c r="HYP11" s="200"/>
      <c r="HYQ11" s="200"/>
      <c r="HYR11" s="200"/>
      <c r="HYS11" s="200"/>
      <c r="HYT11" s="200"/>
      <c r="HYU11" s="200"/>
      <c r="HYV11" s="200"/>
      <c r="HYW11" s="200"/>
      <c r="HYX11" s="200"/>
      <c r="HYY11" s="200"/>
      <c r="HYZ11" s="200"/>
      <c r="HZA11" s="200"/>
      <c r="HZB11" s="200"/>
      <c r="HZC11" s="200"/>
      <c r="HZD11" s="200"/>
      <c r="HZE11" s="200"/>
      <c r="HZF11" s="200"/>
      <c r="HZG11" s="200"/>
      <c r="HZH11" s="200"/>
      <c r="HZI11" s="200"/>
      <c r="HZJ11" s="200"/>
      <c r="HZK11" s="200"/>
      <c r="HZL11" s="200"/>
      <c r="HZM11" s="200"/>
      <c r="HZN11" s="200"/>
      <c r="HZO11" s="200"/>
      <c r="HZP11" s="200"/>
      <c r="HZQ11" s="200"/>
      <c r="HZR11" s="200"/>
      <c r="HZS11" s="200"/>
      <c r="HZT11" s="200"/>
      <c r="HZU11" s="200"/>
      <c r="HZV11" s="200"/>
      <c r="HZW11" s="200"/>
      <c r="HZX11" s="200"/>
      <c r="HZY11" s="200"/>
      <c r="HZZ11" s="200"/>
      <c r="IAA11" s="200"/>
      <c r="IAB11" s="200"/>
      <c r="IAC11" s="200"/>
      <c r="IAD11" s="200"/>
      <c r="IAE11" s="200"/>
      <c r="IAF11" s="200"/>
      <c r="IAG11" s="200"/>
      <c r="IAH11" s="200"/>
      <c r="IAI11" s="200"/>
      <c r="IAJ11" s="200"/>
      <c r="IAK11" s="200"/>
      <c r="IAL11" s="200"/>
      <c r="IAM11" s="200"/>
      <c r="IAN11" s="200"/>
      <c r="IAO11" s="200"/>
      <c r="IAP11" s="200"/>
      <c r="IAQ11" s="200"/>
      <c r="IAR11" s="200"/>
      <c r="IAS11" s="200"/>
      <c r="IAT11" s="200"/>
      <c r="IAU11" s="200"/>
      <c r="IAV11" s="200"/>
      <c r="IAW11" s="200"/>
      <c r="IAX11" s="200"/>
      <c r="IAY11" s="200"/>
      <c r="IAZ11" s="200"/>
      <c r="IBA11" s="200"/>
      <c r="IBB11" s="200"/>
      <c r="IBC11" s="200"/>
      <c r="IBD11" s="200"/>
      <c r="IBE11" s="200"/>
      <c r="IBF11" s="200"/>
      <c r="IBG11" s="200"/>
      <c r="IBH11" s="200"/>
      <c r="IBI11" s="200"/>
      <c r="IBJ11" s="200"/>
      <c r="IBK11" s="200"/>
      <c r="IBL11" s="200"/>
      <c r="IBM11" s="200"/>
      <c r="IBN11" s="200"/>
      <c r="IBO11" s="200"/>
      <c r="IBP11" s="200"/>
      <c r="IBQ11" s="200"/>
      <c r="IBR11" s="200"/>
      <c r="IBS11" s="200"/>
      <c r="IBT11" s="200"/>
      <c r="IBU11" s="200"/>
      <c r="IBV11" s="200"/>
      <c r="IBW11" s="200"/>
      <c r="IBX11" s="200"/>
      <c r="IBY11" s="200"/>
      <c r="IBZ11" s="200"/>
      <c r="ICA11" s="200"/>
      <c r="ICB11" s="200"/>
      <c r="ICC11" s="200"/>
      <c r="ICD11" s="200"/>
      <c r="ICE11" s="200"/>
      <c r="ICF11" s="200"/>
      <c r="ICG11" s="200"/>
      <c r="ICH11" s="200"/>
      <c r="ICI11" s="200"/>
      <c r="ICJ11" s="200"/>
      <c r="ICK11" s="200"/>
      <c r="ICL11" s="200"/>
      <c r="ICM11" s="200"/>
      <c r="ICN11" s="200"/>
      <c r="ICO11" s="200"/>
      <c r="ICP11" s="200"/>
      <c r="ICQ11" s="200"/>
      <c r="ICR11" s="200"/>
      <c r="ICS11" s="200"/>
      <c r="ICT11" s="200"/>
      <c r="ICU11" s="200"/>
      <c r="ICV11" s="200"/>
      <c r="ICW11" s="200"/>
      <c r="ICX11" s="200"/>
      <c r="ICY11" s="200"/>
      <c r="ICZ11" s="200"/>
      <c r="IDA11" s="200"/>
      <c r="IDB11" s="200"/>
      <c r="IDC11" s="200"/>
      <c r="IDD11" s="200"/>
      <c r="IDE11" s="200"/>
      <c r="IDF11" s="200"/>
      <c r="IDG11" s="200"/>
      <c r="IDH11" s="200"/>
      <c r="IDI11" s="200"/>
      <c r="IDJ11" s="200"/>
      <c r="IDK11" s="200"/>
      <c r="IDL11" s="200"/>
      <c r="IDM11" s="200"/>
      <c r="IDN11" s="200"/>
      <c r="IDO11" s="200"/>
      <c r="IDP11" s="200"/>
      <c r="IDQ11" s="200"/>
      <c r="IDR11" s="200"/>
      <c r="IDS11" s="200"/>
      <c r="IDT11" s="200"/>
      <c r="IDU11" s="200"/>
      <c r="IDV11" s="200"/>
      <c r="IDW11" s="200"/>
      <c r="IDX11" s="200"/>
      <c r="IDY11" s="200"/>
      <c r="IDZ11" s="200"/>
      <c r="IEA11" s="200"/>
      <c r="IEB11" s="200"/>
      <c r="IEC11" s="200"/>
      <c r="IED11" s="200"/>
      <c r="IEE11" s="200"/>
      <c r="IEF11" s="200"/>
      <c r="IEG11" s="200"/>
      <c r="IEH11" s="200"/>
      <c r="IEI11" s="200"/>
      <c r="IEJ11" s="200"/>
      <c r="IEK11" s="200"/>
      <c r="IEL11" s="200"/>
      <c r="IEM11" s="200"/>
      <c r="IEN11" s="200"/>
      <c r="IEO11" s="200"/>
      <c r="IEP11" s="200"/>
      <c r="IEQ11" s="200"/>
      <c r="IER11" s="200"/>
      <c r="IES11" s="200"/>
      <c r="IET11" s="200"/>
      <c r="IEU11" s="200"/>
      <c r="IEV11" s="200"/>
      <c r="IEW11" s="200"/>
      <c r="IEX11" s="200"/>
      <c r="IEY11" s="200"/>
      <c r="IEZ11" s="200"/>
      <c r="IFA11" s="200"/>
      <c r="IFB11" s="200"/>
      <c r="IFC11" s="200"/>
      <c r="IFD11" s="200"/>
      <c r="IFE11" s="200"/>
      <c r="IFF11" s="200"/>
      <c r="IFG11" s="200"/>
      <c r="IFH11" s="200"/>
      <c r="IFI11" s="200"/>
      <c r="IFJ11" s="200"/>
      <c r="IFK11" s="200"/>
      <c r="IFL11" s="200"/>
      <c r="IFM11" s="200"/>
      <c r="IFN11" s="200"/>
      <c r="IFO11" s="200"/>
      <c r="IFP11" s="200"/>
      <c r="IFQ11" s="200"/>
      <c r="IFR11" s="200"/>
      <c r="IFS11" s="200"/>
      <c r="IFT11" s="200"/>
      <c r="IFU11" s="200"/>
      <c r="IFV11" s="200"/>
      <c r="IFW11" s="200"/>
      <c r="IFX11" s="200"/>
      <c r="IFY11" s="200"/>
      <c r="IFZ11" s="200"/>
      <c r="IGA11" s="200"/>
      <c r="IGB11" s="200"/>
      <c r="IGC11" s="200"/>
      <c r="IGD11" s="200"/>
      <c r="IGE11" s="200"/>
      <c r="IGF11" s="200"/>
      <c r="IGG11" s="200"/>
      <c r="IGH11" s="200"/>
      <c r="IGI11" s="200"/>
      <c r="IGJ11" s="200"/>
      <c r="IGK11" s="200"/>
      <c r="IGL11" s="200"/>
      <c r="IGM11" s="200"/>
      <c r="IGN11" s="200"/>
      <c r="IGO11" s="200"/>
      <c r="IGP11" s="200"/>
      <c r="IGQ11" s="200"/>
      <c r="IGR11" s="200"/>
      <c r="IGS11" s="200"/>
      <c r="IGT11" s="200"/>
      <c r="IGU11" s="200"/>
      <c r="IGV11" s="200"/>
      <c r="IGW11" s="200"/>
      <c r="IGX11" s="200"/>
      <c r="IGY11" s="200"/>
      <c r="IGZ11" s="200"/>
      <c r="IHA11" s="200"/>
      <c r="IHB11" s="200"/>
      <c r="IHC11" s="200"/>
      <c r="IHD11" s="200"/>
      <c r="IHE11" s="200"/>
      <c r="IHF11" s="200"/>
      <c r="IHG11" s="200"/>
      <c r="IHH11" s="200"/>
      <c r="IHI11" s="200"/>
      <c r="IHJ11" s="200"/>
      <c r="IHK11" s="200"/>
      <c r="IHL11" s="200"/>
      <c r="IHM11" s="200"/>
      <c r="IHN11" s="200"/>
      <c r="IHO11" s="200"/>
      <c r="IHP11" s="200"/>
      <c r="IHQ11" s="200"/>
      <c r="IHR11" s="200"/>
      <c r="IHS11" s="200"/>
      <c r="IHT11" s="200"/>
      <c r="IHU11" s="200"/>
      <c r="IHV11" s="200"/>
      <c r="IHW11" s="200"/>
      <c r="IHX11" s="200"/>
      <c r="IHY11" s="200"/>
      <c r="IHZ11" s="200"/>
      <c r="IIA11" s="200"/>
      <c r="IIB11" s="200"/>
      <c r="IIC11" s="200"/>
      <c r="IID11" s="200"/>
      <c r="IIE11" s="200"/>
      <c r="IIF11" s="200"/>
      <c r="IIG11" s="200"/>
      <c r="IIH11" s="200"/>
      <c r="III11" s="200"/>
      <c r="IIJ11" s="200"/>
      <c r="IIK11" s="200"/>
      <c r="IIL11" s="200"/>
      <c r="IIM11" s="200"/>
      <c r="IIN11" s="200"/>
      <c r="IIO11" s="200"/>
      <c r="IIP11" s="200"/>
      <c r="IIQ11" s="200"/>
      <c r="IIR11" s="200"/>
      <c r="IIS11" s="200"/>
      <c r="IIT11" s="200"/>
      <c r="IIU11" s="200"/>
      <c r="IIV11" s="200"/>
      <c r="IIW11" s="200"/>
      <c r="IIX11" s="200"/>
      <c r="IIY11" s="200"/>
      <c r="IIZ11" s="200"/>
      <c r="IJA11" s="200"/>
      <c r="IJB11" s="200"/>
      <c r="IJC11" s="200"/>
      <c r="IJD11" s="200"/>
      <c r="IJE11" s="200"/>
      <c r="IJF11" s="200"/>
      <c r="IJG11" s="200"/>
      <c r="IJH11" s="200"/>
      <c r="IJI11" s="200"/>
      <c r="IJJ11" s="200"/>
      <c r="IJK11" s="200"/>
      <c r="IJL11" s="200"/>
      <c r="IJM11" s="200"/>
      <c r="IJN11" s="200"/>
      <c r="IJO11" s="200"/>
      <c r="IJP11" s="200"/>
      <c r="IJQ11" s="200"/>
      <c r="IJR11" s="200"/>
      <c r="IJS11" s="200"/>
      <c r="IJT11" s="200"/>
      <c r="IJU11" s="200"/>
      <c r="IJV11" s="200"/>
      <c r="IJW11" s="200"/>
      <c r="IJX11" s="200"/>
      <c r="IJY11" s="200"/>
      <c r="IJZ11" s="200"/>
      <c r="IKA11" s="200"/>
      <c r="IKB11" s="200"/>
      <c r="IKC11" s="200"/>
      <c r="IKD11" s="200"/>
      <c r="IKE11" s="200"/>
      <c r="IKF11" s="200"/>
      <c r="IKG11" s="200"/>
      <c r="IKH11" s="200"/>
      <c r="IKI11" s="200"/>
      <c r="IKJ11" s="200"/>
      <c r="IKK11" s="200"/>
      <c r="IKL11" s="200"/>
      <c r="IKM11" s="200"/>
      <c r="IKN11" s="200"/>
      <c r="IKO11" s="200"/>
      <c r="IKP11" s="200"/>
      <c r="IKQ11" s="200"/>
      <c r="IKR11" s="200"/>
      <c r="IKS11" s="200"/>
      <c r="IKT11" s="200"/>
      <c r="IKU11" s="200"/>
      <c r="IKV11" s="200"/>
      <c r="IKW11" s="200"/>
      <c r="IKX11" s="200"/>
      <c r="IKY11" s="200"/>
      <c r="IKZ11" s="200"/>
      <c r="ILA11" s="200"/>
      <c r="ILB11" s="200"/>
      <c r="ILC11" s="200"/>
      <c r="ILD11" s="200"/>
      <c r="ILE11" s="200"/>
      <c r="ILF11" s="200"/>
      <c r="ILG11" s="200"/>
      <c r="ILH11" s="200"/>
      <c r="ILI11" s="200"/>
      <c r="ILJ11" s="200"/>
      <c r="ILK11" s="200"/>
      <c r="ILL11" s="200"/>
      <c r="ILM11" s="200"/>
      <c r="ILN11" s="200"/>
      <c r="ILO11" s="200"/>
      <c r="ILP11" s="200"/>
      <c r="ILQ11" s="200"/>
      <c r="ILR11" s="200"/>
      <c r="ILS11" s="200"/>
      <c r="ILT11" s="200"/>
      <c r="ILU11" s="200"/>
      <c r="ILV11" s="200"/>
      <c r="ILW11" s="200"/>
      <c r="ILX11" s="200"/>
      <c r="ILY11" s="200"/>
      <c r="ILZ11" s="200"/>
      <c r="IMA11" s="200"/>
      <c r="IMB11" s="200"/>
      <c r="IMC11" s="200"/>
      <c r="IMD11" s="200"/>
      <c r="IME11" s="200"/>
      <c r="IMF11" s="200"/>
      <c r="IMG11" s="200"/>
      <c r="IMH11" s="200"/>
      <c r="IMI11" s="200"/>
      <c r="IMJ11" s="200"/>
      <c r="IMK11" s="200"/>
      <c r="IML11" s="200"/>
      <c r="IMM11" s="200"/>
      <c r="IMN11" s="200"/>
      <c r="IMO11" s="200"/>
      <c r="IMP11" s="200"/>
      <c r="IMQ11" s="200"/>
      <c r="IMR11" s="200"/>
      <c r="IMS11" s="200"/>
      <c r="IMT11" s="200"/>
      <c r="IMU11" s="200"/>
      <c r="IMV11" s="200"/>
      <c r="IMW11" s="200"/>
      <c r="IMX11" s="200"/>
      <c r="IMY11" s="200"/>
      <c r="IMZ11" s="200"/>
      <c r="INA11" s="200"/>
      <c r="INB11" s="200"/>
      <c r="INC11" s="200"/>
      <c r="IND11" s="200"/>
      <c r="INE11" s="200"/>
      <c r="INF11" s="200"/>
      <c r="ING11" s="200"/>
      <c r="INH11" s="200"/>
      <c r="INI11" s="200"/>
      <c r="INJ11" s="200"/>
      <c r="INK11" s="200"/>
      <c r="INL11" s="200"/>
      <c r="INM11" s="200"/>
      <c r="INN11" s="200"/>
      <c r="INO11" s="200"/>
      <c r="INP11" s="200"/>
      <c r="INQ11" s="200"/>
      <c r="INR11" s="200"/>
      <c r="INS11" s="200"/>
      <c r="INT11" s="200"/>
      <c r="INU11" s="200"/>
      <c r="INV11" s="200"/>
      <c r="INW11" s="200"/>
      <c r="INX11" s="200"/>
      <c r="INY11" s="200"/>
      <c r="INZ11" s="200"/>
      <c r="IOA11" s="200"/>
      <c r="IOB11" s="200"/>
      <c r="IOC11" s="200"/>
      <c r="IOD11" s="200"/>
      <c r="IOE11" s="200"/>
      <c r="IOF11" s="200"/>
      <c r="IOG11" s="200"/>
      <c r="IOH11" s="200"/>
      <c r="IOI11" s="200"/>
      <c r="IOJ11" s="200"/>
      <c r="IOK11" s="200"/>
      <c r="IOL11" s="200"/>
      <c r="IOM11" s="200"/>
      <c r="ION11" s="200"/>
      <c r="IOO11" s="200"/>
      <c r="IOP11" s="200"/>
      <c r="IOQ11" s="200"/>
      <c r="IOR11" s="200"/>
      <c r="IOS11" s="200"/>
      <c r="IOT11" s="200"/>
      <c r="IOU11" s="200"/>
      <c r="IOV11" s="200"/>
      <c r="IOW11" s="200"/>
      <c r="IOX11" s="200"/>
      <c r="IOY11" s="200"/>
      <c r="IOZ11" s="200"/>
      <c r="IPA11" s="200"/>
      <c r="IPB11" s="200"/>
      <c r="IPC11" s="200"/>
      <c r="IPD11" s="200"/>
      <c r="IPE11" s="200"/>
      <c r="IPF11" s="200"/>
      <c r="IPG11" s="200"/>
      <c r="IPH11" s="200"/>
      <c r="IPI11" s="200"/>
      <c r="IPJ11" s="200"/>
      <c r="IPK11" s="200"/>
      <c r="IPL11" s="200"/>
      <c r="IPM11" s="200"/>
      <c r="IPN11" s="200"/>
      <c r="IPO11" s="200"/>
      <c r="IPP11" s="200"/>
      <c r="IPQ11" s="200"/>
      <c r="IPR11" s="200"/>
      <c r="IPS11" s="200"/>
      <c r="IPT11" s="200"/>
      <c r="IPU11" s="200"/>
      <c r="IPV11" s="200"/>
      <c r="IPW11" s="200"/>
      <c r="IPX11" s="200"/>
      <c r="IPY11" s="200"/>
      <c r="IPZ11" s="200"/>
      <c r="IQA11" s="200"/>
      <c r="IQB11" s="200"/>
      <c r="IQC11" s="200"/>
      <c r="IQD11" s="200"/>
      <c r="IQE11" s="200"/>
      <c r="IQF11" s="200"/>
      <c r="IQG11" s="200"/>
      <c r="IQH11" s="200"/>
      <c r="IQI11" s="200"/>
      <c r="IQJ11" s="200"/>
      <c r="IQK11" s="200"/>
      <c r="IQL11" s="200"/>
      <c r="IQM11" s="200"/>
      <c r="IQN11" s="200"/>
      <c r="IQO11" s="200"/>
      <c r="IQP11" s="200"/>
      <c r="IQQ11" s="200"/>
      <c r="IQR11" s="200"/>
      <c r="IQS11" s="200"/>
      <c r="IQT11" s="200"/>
      <c r="IQU11" s="200"/>
      <c r="IQV11" s="200"/>
      <c r="IQW11" s="200"/>
      <c r="IQX11" s="200"/>
      <c r="IQY11" s="200"/>
      <c r="IQZ11" s="200"/>
      <c r="IRA11" s="200"/>
      <c r="IRB11" s="200"/>
      <c r="IRC11" s="200"/>
      <c r="IRD11" s="200"/>
      <c r="IRE11" s="200"/>
      <c r="IRF11" s="200"/>
      <c r="IRG11" s="200"/>
      <c r="IRH11" s="200"/>
      <c r="IRI11" s="200"/>
      <c r="IRJ11" s="200"/>
      <c r="IRK11" s="200"/>
      <c r="IRL11" s="200"/>
      <c r="IRM11" s="200"/>
      <c r="IRN11" s="200"/>
      <c r="IRO11" s="200"/>
      <c r="IRP11" s="200"/>
      <c r="IRQ11" s="200"/>
      <c r="IRR11" s="200"/>
      <c r="IRS11" s="200"/>
      <c r="IRT11" s="200"/>
      <c r="IRU11" s="200"/>
      <c r="IRV11" s="200"/>
      <c r="IRW11" s="200"/>
      <c r="IRX11" s="200"/>
      <c r="IRY11" s="200"/>
      <c r="IRZ11" s="200"/>
      <c r="ISA11" s="200"/>
      <c r="ISB11" s="200"/>
      <c r="ISC11" s="200"/>
      <c r="ISD11" s="200"/>
      <c r="ISE11" s="200"/>
      <c r="ISF11" s="200"/>
      <c r="ISG11" s="200"/>
      <c r="ISH11" s="200"/>
      <c r="ISI11" s="200"/>
      <c r="ISJ11" s="200"/>
      <c r="ISK11" s="200"/>
      <c r="ISL11" s="200"/>
      <c r="ISM11" s="200"/>
      <c r="ISN11" s="200"/>
      <c r="ISO11" s="200"/>
      <c r="ISP11" s="200"/>
      <c r="ISQ11" s="200"/>
      <c r="ISR11" s="200"/>
      <c r="ISS11" s="200"/>
      <c r="IST11" s="200"/>
      <c r="ISU11" s="200"/>
      <c r="ISV11" s="200"/>
      <c r="ISW11" s="200"/>
      <c r="ISX11" s="200"/>
      <c r="ISY11" s="200"/>
      <c r="ISZ11" s="200"/>
      <c r="ITA11" s="200"/>
      <c r="ITB11" s="200"/>
      <c r="ITC11" s="200"/>
      <c r="ITD11" s="200"/>
      <c r="ITE11" s="200"/>
      <c r="ITF11" s="200"/>
      <c r="ITG11" s="200"/>
      <c r="ITH11" s="200"/>
      <c r="ITI11" s="200"/>
      <c r="ITJ11" s="200"/>
      <c r="ITK11" s="200"/>
      <c r="ITL11" s="200"/>
      <c r="ITM11" s="200"/>
      <c r="ITN11" s="200"/>
      <c r="ITO11" s="200"/>
      <c r="ITP11" s="200"/>
      <c r="ITQ11" s="200"/>
      <c r="ITR11" s="200"/>
      <c r="ITS11" s="200"/>
      <c r="ITT11" s="200"/>
      <c r="ITU11" s="200"/>
      <c r="ITV11" s="200"/>
      <c r="ITW11" s="200"/>
      <c r="ITX11" s="200"/>
      <c r="ITY11" s="200"/>
      <c r="ITZ11" s="200"/>
      <c r="IUA11" s="200"/>
      <c r="IUB11" s="200"/>
      <c r="IUC11" s="200"/>
      <c r="IUD11" s="200"/>
      <c r="IUE11" s="200"/>
      <c r="IUF11" s="200"/>
      <c r="IUG11" s="200"/>
      <c r="IUH11" s="200"/>
      <c r="IUI11" s="200"/>
      <c r="IUJ11" s="200"/>
      <c r="IUK11" s="200"/>
      <c r="IUL11" s="200"/>
      <c r="IUM11" s="200"/>
      <c r="IUN11" s="200"/>
      <c r="IUO11" s="200"/>
      <c r="IUP11" s="200"/>
      <c r="IUQ11" s="200"/>
      <c r="IUR11" s="200"/>
      <c r="IUS11" s="200"/>
      <c r="IUT11" s="200"/>
      <c r="IUU11" s="200"/>
      <c r="IUV11" s="200"/>
      <c r="IUW11" s="200"/>
      <c r="IUX11" s="200"/>
      <c r="IUY11" s="200"/>
      <c r="IUZ11" s="200"/>
      <c r="IVA11" s="200"/>
      <c r="IVB11" s="200"/>
      <c r="IVC11" s="200"/>
      <c r="IVD11" s="200"/>
      <c r="IVE11" s="200"/>
      <c r="IVF11" s="200"/>
      <c r="IVG11" s="200"/>
      <c r="IVH11" s="200"/>
      <c r="IVI11" s="200"/>
      <c r="IVJ11" s="200"/>
      <c r="IVK11" s="200"/>
      <c r="IVL11" s="200"/>
      <c r="IVM11" s="200"/>
      <c r="IVN11" s="200"/>
      <c r="IVO11" s="200"/>
      <c r="IVP11" s="200"/>
      <c r="IVQ11" s="200"/>
      <c r="IVR11" s="200"/>
      <c r="IVS11" s="200"/>
      <c r="IVT11" s="200"/>
      <c r="IVU11" s="200"/>
      <c r="IVV11" s="200"/>
      <c r="IVW11" s="200"/>
      <c r="IVX11" s="200"/>
      <c r="IVY11" s="200"/>
      <c r="IVZ11" s="200"/>
      <c r="IWA11" s="200"/>
      <c r="IWB11" s="200"/>
      <c r="IWC11" s="200"/>
      <c r="IWD11" s="200"/>
      <c r="IWE11" s="200"/>
      <c r="IWF11" s="200"/>
      <c r="IWG11" s="200"/>
      <c r="IWH11" s="200"/>
      <c r="IWI11" s="200"/>
      <c r="IWJ11" s="200"/>
      <c r="IWK11" s="200"/>
      <c r="IWL11" s="200"/>
      <c r="IWM11" s="200"/>
      <c r="IWN11" s="200"/>
      <c r="IWO11" s="200"/>
      <c r="IWP11" s="200"/>
      <c r="IWQ11" s="200"/>
      <c r="IWR11" s="200"/>
      <c r="IWS11" s="200"/>
      <c r="IWT11" s="200"/>
      <c r="IWU11" s="200"/>
      <c r="IWV11" s="200"/>
      <c r="IWW11" s="200"/>
      <c r="IWX11" s="200"/>
      <c r="IWY11" s="200"/>
      <c r="IWZ11" s="200"/>
      <c r="IXA11" s="200"/>
      <c r="IXB11" s="200"/>
      <c r="IXC11" s="200"/>
      <c r="IXD11" s="200"/>
      <c r="IXE11" s="200"/>
      <c r="IXF11" s="200"/>
      <c r="IXG11" s="200"/>
      <c r="IXH11" s="200"/>
      <c r="IXI11" s="200"/>
      <c r="IXJ11" s="200"/>
      <c r="IXK11" s="200"/>
      <c r="IXL11" s="200"/>
      <c r="IXM11" s="200"/>
      <c r="IXN11" s="200"/>
      <c r="IXO11" s="200"/>
      <c r="IXP11" s="200"/>
      <c r="IXQ11" s="200"/>
      <c r="IXR11" s="200"/>
      <c r="IXS11" s="200"/>
      <c r="IXT11" s="200"/>
      <c r="IXU11" s="200"/>
      <c r="IXV11" s="200"/>
      <c r="IXW11" s="200"/>
      <c r="IXX11" s="200"/>
      <c r="IXY11" s="200"/>
      <c r="IXZ11" s="200"/>
      <c r="IYA11" s="200"/>
      <c r="IYB11" s="200"/>
      <c r="IYC11" s="200"/>
      <c r="IYD11" s="200"/>
      <c r="IYE11" s="200"/>
      <c r="IYF11" s="200"/>
      <c r="IYG11" s="200"/>
      <c r="IYH11" s="200"/>
      <c r="IYI11" s="200"/>
      <c r="IYJ11" s="200"/>
      <c r="IYK11" s="200"/>
      <c r="IYL11" s="200"/>
      <c r="IYM11" s="200"/>
      <c r="IYN11" s="200"/>
      <c r="IYO11" s="200"/>
      <c r="IYP11" s="200"/>
      <c r="IYQ11" s="200"/>
      <c r="IYR11" s="200"/>
      <c r="IYS11" s="200"/>
      <c r="IYT11" s="200"/>
      <c r="IYU11" s="200"/>
      <c r="IYV11" s="200"/>
      <c r="IYW11" s="200"/>
      <c r="IYX11" s="200"/>
      <c r="IYY11" s="200"/>
      <c r="IYZ11" s="200"/>
      <c r="IZA11" s="200"/>
      <c r="IZB11" s="200"/>
      <c r="IZC11" s="200"/>
      <c r="IZD11" s="200"/>
      <c r="IZE11" s="200"/>
      <c r="IZF11" s="200"/>
      <c r="IZG11" s="200"/>
      <c r="IZH11" s="200"/>
      <c r="IZI11" s="200"/>
      <c r="IZJ11" s="200"/>
      <c r="IZK11" s="200"/>
      <c r="IZL11" s="200"/>
      <c r="IZM11" s="200"/>
      <c r="IZN11" s="200"/>
      <c r="IZO11" s="200"/>
      <c r="IZP11" s="200"/>
      <c r="IZQ11" s="200"/>
      <c r="IZR11" s="200"/>
      <c r="IZS11" s="200"/>
      <c r="IZT11" s="200"/>
      <c r="IZU11" s="200"/>
      <c r="IZV11" s="200"/>
      <c r="IZW11" s="200"/>
      <c r="IZX11" s="200"/>
      <c r="IZY11" s="200"/>
      <c r="IZZ11" s="200"/>
      <c r="JAA11" s="200"/>
      <c r="JAB11" s="200"/>
      <c r="JAC11" s="200"/>
      <c r="JAD11" s="200"/>
      <c r="JAE11" s="200"/>
      <c r="JAF11" s="200"/>
      <c r="JAG11" s="200"/>
      <c r="JAH11" s="200"/>
      <c r="JAI11" s="200"/>
      <c r="JAJ11" s="200"/>
      <c r="JAK11" s="200"/>
      <c r="JAL11" s="200"/>
      <c r="JAM11" s="200"/>
      <c r="JAN11" s="200"/>
      <c r="JAO11" s="200"/>
      <c r="JAP11" s="200"/>
      <c r="JAQ11" s="200"/>
      <c r="JAR11" s="200"/>
      <c r="JAS11" s="200"/>
      <c r="JAT11" s="200"/>
      <c r="JAU11" s="200"/>
      <c r="JAV11" s="200"/>
      <c r="JAW11" s="200"/>
      <c r="JAX11" s="200"/>
      <c r="JAY11" s="200"/>
      <c r="JAZ11" s="200"/>
      <c r="JBA11" s="200"/>
      <c r="JBB11" s="200"/>
      <c r="JBC11" s="200"/>
      <c r="JBD11" s="200"/>
      <c r="JBE11" s="200"/>
      <c r="JBF11" s="200"/>
      <c r="JBG11" s="200"/>
      <c r="JBH11" s="200"/>
      <c r="JBI11" s="200"/>
      <c r="JBJ11" s="200"/>
      <c r="JBK11" s="200"/>
      <c r="JBL11" s="200"/>
      <c r="JBM11" s="200"/>
      <c r="JBN11" s="200"/>
      <c r="JBO11" s="200"/>
      <c r="JBP11" s="200"/>
      <c r="JBQ11" s="200"/>
      <c r="JBR11" s="200"/>
      <c r="JBS11" s="200"/>
      <c r="JBT11" s="200"/>
      <c r="JBU11" s="200"/>
      <c r="JBV11" s="200"/>
      <c r="JBW11" s="200"/>
      <c r="JBX11" s="200"/>
      <c r="JBY11" s="200"/>
      <c r="JBZ11" s="200"/>
      <c r="JCA11" s="200"/>
      <c r="JCB11" s="200"/>
      <c r="JCC11" s="200"/>
      <c r="JCD11" s="200"/>
      <c r="JCE11" s="200"/>
      <c r="JCF11" s="200"/>
      <c r="JCG11" s="200"/>
      <c r="JCH11" s="200"/>
      <c r="JCI11" s="200"/>
      <c r="JCJ11" s="200"/>
      <c r="JCK11" s="200"/>
      <c r="JCL11" s="200"/>
      <c r="JCM11" s="200"/>
      <c r="JCN11" s="200"/>
      <c r="JCO11" s="200"/>
      <c r="JCP11" s="200"/>
      <c r="JCQ11" s="200"/>
      <c r="JCR11" s="200"/>
      <c r="JCS11" s="200"/>
      <c r="JCT11" s="200"/>
      <c r="JCU11" s="200"/>
      <c r="JCV11" s="200"/>
      <c r="JCW11" s="200"/>
      <c r="JCX11" s="200"/>
      <c r="JCY11" s="200"/>
      <c r="JCZ11" s="200"/>
      <c r="JDA11" s="200"/>
      <c r="JDB11" s="200"/>
      <c r="JDC11" s="200"/>
      <c r="JDD11" s="200"/>
      <c r="JDE11" s="200"/>
      <c r="JDF11" s="200"/>
      <c r="JDG11" s="200"/>
      <c r="JDH11" s="200"/>
      <c r="JDI11" s="200"/>
      <c r="JDJ11" s="200"/>
      <c r="JDK11" s="200"/>
      <c r="JDL11" s="200"/>
      <c r="JDM11" s="200"/>
      <c r="JDN11" s="200"/>
      <c r="JDO11" s="200"/>
      <c r="JDP11" s="200"/>
      <c r="JDQ11" s="200"/>
      <c r="JDR11" s="200"/>
      <c r="JDS11" s="200"/>
      <c r="JDT11" s="200"/>
      <c r="JDU11" s="200"/>
      <c r="JDV11" s="200"/>
      <c r="JDW11" s="200"/>
      <c r="JDX11" s="200"/>
      <c r="JDY11" s="200"/>
      <c r="JDZ11" s="200"/>
      <c r="JEA11" s="200"/>
      <c r="JEB11" s="200"/>
      <c r="JEC11" s="200"/>
      <c r="JED11" s="200"/>
      <c r="JEE11" s="200"/>
      <c r="JEF11" s="200"/>
      <c r="JEG11" s="200"/>
      <c r="JEH11" s="200"/>
      <c r="JEI11" s="200"/>
      <c r="JEJ11" s="200"/>
      <c r="JEK11" s="200"/>
      <c r="JEL11" s="200"/>
      <c r="JEM11" s="200"/>
      <c r="JEN11" s="200"/>
      <c r="JEO11" s="200"/>
      <c r="JEP11" s="200"/>
      <c r="JEQ11" s="200"/>
      <c r="JER11" s="200"/>
      <c r="JES11" s="200"/>
      <c r="JET11" s="200"/>
      <c r="JEU11" s="200"/>
      <c r="JEV11" s="200"/>
      <c r="JEW11" s="200"/>
      <c r="JEX11" s="200"/>
      <c r="JEY11" s="200"/>
      <c r="JEZ11" s="200"/>
      <c r="JFA11" s="200"/>
      <c r="JFB11" s="200"/>
      <c r="JFC11" s="200"/>
      <c r="JFD11" s="200"/>
      <c r="JFE11" s="200"/>
      <c r="JFF11" s="200"/>
      <c r="JFG11" s="200"/>
      <c r="JFH11" s="200"/>
      <c r="JFI11" s="200"/>
      <c r="JFJ11" s="200"/>
      <c r="JFK11" s="200"/>
      <c r="JFL11" s="200"/>
      <c r="JFM11" s="200"/>
      <c r="JFN11" s="200"/>
      <c r="JFO11" s="200"/>
      <c r="JFP11" s="200"/>
      <c r="JFQ11" s="200"/>
      <c r="JFR11" s="200"/>
      <c r="JFS11" s="200"/>
      <c r="JFT11" s="200"/>
      <c r="JFU11" s="200"/>
      <c r="JFV11" s="200"/>
      <c r="JFW11" s="200"/>
      <c r="JFX11" s="200"/>
      <c r="JFY11" s="200"/>
      <c r="JFZ11" s="200"/>
      <c r="JGA11" s="200"/>
      <c r="JGB11" s="200"/>
      <c r="JGC11" s="200"/>
      <c r="JGD11" s="200"/>
      <c r="JGE11" s="200"/>
      <c r="JGF11" s="200"/>
      <c r="JGG11" s="200"/>
      <c r="JGH11" s="200"/>
      <c r="JGI11" s="200"/>
      <c r="JGJ11" s="200"/>
      <c r="JGK11" s="200"/>
      <c r="JGL11" s="200"/>
      <c r="JGM11" s="200"/>
      <c r="JGN11" s="200"/>
      <c r="JGO11" s="200"/>
      <c r="JGP11" s="200"/>
      <c r="JGQ11" s="200"/>
      <c r="JGR11" s="200"/>
      <c r="JGS11" s="200"/>
      <c r="JGT11" s="200"/>
      <c r="JGU11" s="200"/>
      <c r="JGV11" s="200"/>
      <c r="JGW11" s="200"/>
      <c r="JGX11" s="200"/>
      <c r="JGY11" s="200"/>
      <c r="JGZ11" s="200"/>
      <c r="JHA11" s="200"/>
      <c r="JHB11" s="200"/>
      <c r="JHC11" s="200"/>
      <c r="JHD11" s="200"/>
      <c r="JHE11" s="200"/>
      <c r="JHF11" s="200"/>
      <c r="JHG11" s="200"/>
      <c r="JHH11" s="200"/>
      <c r="JHI11" s="200"/>
      <c r="JHJ11" s="200"/>
      <c r="JHK11" s="200"/>
      <c r="JHL11" s="200"/>
      <c r="JHM11" s="200"/>
      <c r="JHN11" s="200"/>
      <c r="JHO11" s="200"/>
      <c r="JHP11" s="200"/>
      <c r="JHQ11" s="200"/>
      <c r="JHR11" s="200"/>
      <c r="JHS11" s="200"/>
      <c r="JHT11" s="200"/>
      <c r="JHU11" s="200"/>
      <c r="JHV11" s="200"/>
      <c r="JHW11" s="200"/>
      <c r="JHX11" s="200"/>
      <c r="JHY11" s="200"/>
      <c r="JHZ11" s="200"/>
      <c r="JIA11" s="200"/>
      <c r="JIB11" s="200"/>
      <c r="JIC11" s="200"/>
      <c r="JID11" s="200"/>
      <c r="JIE11" s="200"/>
      <c r="JIF11" s="200"/>
      <c r="JIG11" s="200"/>
      <c r="JIH11" s="200"/>
      <c r="JII11" s="200"/>
      <c r="JIJ11" s="200"/>
      <c r="JIK11" s="200"/>
      <c r="JIL11" s="200"/>
      <c r="JIM11" s="200"/>
      <c r="JIN11" s="200"/>
      <c r="JIO11" s="200"/>
      <c r="JIP11" s="200"/>
      <c r="JIQ11" s="200"/>
      <c r="JIR11" s="200"/>
      <c r="JIS11" s="200"/>
      <c r="JIT11" s="200"/>
      <c r="JIU11" s="200"/>
      <c r="JIV11" s="200"/>
      <c r="JIW11" s="200"/>
      <c r="JIX11" s="200"/>
      <c r="JIY11" s="200"/>
      <c r="JIZ11" s="200"/>
      <c r="JJA11" s="200"/>
      <c r="JJB11" s="200"/>
      <c r="JJC11" s="200"/>
      <c r="JJD11" s="200"/>
      <c r="JJE11" s="200"/>
      <c r="JJF11" s="200"/>
      <c r="JJG11" s="200"/>
      <c r="JJH11" s="200"/>
      <c r="JJI11" s="200"/>
      <c r="JJJ11" s="200"/>
      <c r="JJK11" s="200"/>
      <c r="JJL11" s="200"/>
      <c r="JJM11" s="200"/>
      <c r="JJN11" s="200"/>
      <c r="JJO11" s="200"/>
      <c r="JJP11" s="200"/>
      <c r="JJQ11" s="200"/>
      <c r="JJR11" s="200"/>
      <c r="JJS11" s="200"/>
      <c r="JJT11" s="200"/>
      <c r="JJU11" s="200"/>
      <c r="JJV11" s="200"/>
      <c r="JJW11" s="200"/>
      <c r="JJX11" s="200"/>
      <c r="JJY11" s="200"/>
      <c r="JJZ11" s="200"/>
      <c r="JKA11" s="200"/>
      <c r="JKB11" s="200"/>
      <c r="JKC11" s="200"/>
      <c r="JKD11" s="200"/>
      <c r="JKE11" s="200"/>
      <c r="JKF11" s="200"/>
      <c r="JKG11" s="200"/>
      <c r="JKH11" s="200"/>
      <c r="JKI11" s="200"/>
      <c r="JKJ11" s="200"/>
      <c r="JKK11" s="200"/>
      <c r="JKL11" s="200"/>
      <c r="JKM11" s="200"/>
      <c r="JKN11" s="200"/>
      <c r="JKO11" s="200"/>
      <c r="JKP11" s="200"/>
      <c r="JKQ11" s="200"/>
      <c r="JKR11" s="200"/>
      <c r="JKS11" s="200"/>
      <c r="JKT11" s="200"/>
      <c r="JKU11" s="200"/>
      <c r="JKV11" s="200"/>
      <c r="JKW11" s="200"/>
      <c r="JKX11" s="200"/>
      <c r="JKY11" s="200"/>
      <c r="JKZ11" s="200"/>
      <c r="JLA11" s="200"/>
      <c r="JLB11" s="200"/>
      <c r="JLC11" s="200"/>
      <c r="JLD11" s="200"/>
      <c r="JLE11" s="200"/>
      <c r="JLF11" s="200"/>
      <c r="JLG11" s="200"/>
      <c r="JLH11" s="200"/>
      <c r="JLI11" s="200"/>
      <c r="JLJ11" s="200"/>
      <c r="JLK11" s="200"/>
      <c r="JLL11" s="200"/>
      <c r="JLM11" s="200"/>
      <c r="JLN11" s="200"/>
      <c r="JLO11" s="200"/>
      <c r="JLP11" s="200"/>
      <c r="JLQ11" s="200"/>
      <c r="JLR11" s="200"/>
      <c r="JLS11" s="200"/>
      <c r="JLT11" s="200"/>
      <c r="JLU11" s="200"/>
      <c r="JLV11" s="200"/>
      <c r="JLW11" s="200"/>
      <c r="JLX11" s="200"/>
      <c r="JLY11" s="200"/>
      <c r="JLZ11" s="200"/>
      <c r="JMA11" s="200"/>
      <c r="JMB11" s="200"/>
      <c r="JMC11" s="200"/>
      <c r="JMD11" s="200"/>
      <c r="JME11" s="200"/>
      <c r="JMF11" s="200"/>
      <c r="JMG11" s="200"/>
      <c r="JMH11" s="200"/>
      <c r="JMI11" s="200"/>
      <c r="JMJ11" s="200"/>
      <c r="JMK11" s="200"/>
      <c r="JML11" s="200"/>
      <c r="JMM11" s="200"/>
      <c r="JMN11" s="200"/>
      <c r="JMO11" s="200"/>
      <c r="JMP11" s="200"/>
      <c r="JMQ11" s="200"/>
      <c r="JMR11" s="200"/>
      <c r="JMS11" s="200"/>
      <c r="JMT11" s="200"/>
      <c r="JMU11" s="200"/>
      <c r="JMV11" s="200"/>
      <c r="JMW11" s="200"/>
      <c r="JMX11" s="200"/>
      <c r="JMY11" s="200"/>
      <c r="JMZ11" s="200"/>
      <c r="JNA11" s="200"/>
      <c r="JNB11" s="200"/>
      <c r="JNC11" s="200"/>
      <c r="JND11" s="200"/>
      <c r="JNE11" s="200"/>
      <c r="JNF11" s="200"/>
      <c r="JNG11" s="200"/>
      <c r="JNH11" s="200"/>
      <c r="JNI11" s="200"/>
      <c r="JNJ11" s="200"/>
      <c r="JNK11" s="200"/>
      <c r="JNL11" s="200"/>
      <c r="JNM11" s="200"/>
      <c r="JNN11" s="200"/>
      <c r="JNO11" s="200"/>
      <c r="JNP11" s="200"/>
      <c r="JNQ11" s="200"/>
      <c r="JNR11" s="200"/>
      <c r="JNS11" s="200"/>
      <c r="JNT11" s="200"/>
      <c r="JNU11" s="200"/>
      <c r="JNV11" s="200"/>
      <c r="JNW11" s="200"/>
      <c r="JNX11" s="200"/>
      <c r="JNY11" s="200"/>
      <c r="JNZ11" s="200"/>
      <c r="JOA11" s="200"/>
      <c r="JOB11" s="200"/>
      <c r="JOC11" s="200"/>
      <c r="JOD11" s="200"/>
      <c r="JOE11" s="200"/>
      <c r="JOF11" s="200"/>
      <c r="JOG11" s="200"/>
      <c r="JOH11" s="200"/>
      <c r="JOI11" s="200"/>
      <c r="JOJ11" s="200"/>
      <c r="JOK11" s="200"/>
      <c r="JOL11" s="200"/>
      <c r="JOM11" s="200"/>
      <c r="JON11" s="200"/>
      <c r="JOO11" s="200"/>
      <c r="JOP11" s="200"/>
      <c r="JOQ11" s="200"/>
      <c r="JOR11" s="200"/>
      <c r="JOS11" s="200"/>
      <c r="JOT11" s="200"/>
      <c r="JOU11" s="200"/>
      <c r="JOV11" s="200"/>
      <c r="JOW11" s="200"/>
      <c r="JOX11" s="200"/>
      <c r="JOY11" s="200"/>
      <c r="JOZ11" s="200"/>
      <c r="JPA11" s="200"/>
      <c r="JPB11" s="200"/>
      <c r="JPC11" s="200"/>
      <c r="JPD11" s="200"/>
      <c r="JPE11" s="200"/>
      <c r="JPF11" s="200"/>
      <c r="JPG11" s="200"/>
      <c r="JPH11" s="200"/>
      <c r="JPI11" s="200"/>
      <c r="JPJ11" s="200"/>
      <c r="JPK11" s="200"/>
      <c r="JPL11" s="200"/>
      <c r="JPM11" s="200"/>
      <c r="JPN11" s="200"/>
      <c r="JPO11" s="200"/>
      <c r="JPP11" s="200"/>
      <c r="JPQ11" s="200"/>
      <c r="JPR11" s="200"/>
      <c r="JPS11" s="200"/>
      <c r="JPT11" s="200"/>
      <c r="JPU11" s="200"/>
      <c r="JPV11" s="200"/>
      <c r="JPW11" s="200"/>
      <c r="JPX11" s="200"/>
      <c r="JPY11" s="200"/>
      <c r="JPZ11" s="200"/>
      <c r="JQA11" s="200"/>
      <c r="JQB11" s="200"/>
      <c r="JQC11" s="200"/>
      <c r="JQD11" s="200"/>
      <c r="JQE11" s="200"/>
      <c r="JQF11" s="200"/>
      <c r="JQG11" s="200"/>
      <c r="JQH11" s="200"/>
      <c r="JQI11" s="200"/>
      <c r="JQJ11" s="200"/>
      <c r="JQK11" s="200"/>
      <c r="JQL11" s="200"/>
      <c r="JQM11" s="200"/>
      <c r="JQN11" s="200"/>
      <c r="JQO11" s="200"/>
      <c r="JQP11" s="200"/>
      <c r="JQQ11" s="200"/>
      <c r="JQR11" s="200"/>
      <c r="JQS11" s="200"/>
      <c r="JQT11" s="200"/>
      <c r="JQU11" s="200"/>
      <c r="JQV11" s="200"/>
      <c r="JQW11" s="200"/>
      <c r="JQX11" s="200"/>
      <c r="JQY11" s="200"/>
      <c r="JQZ11" s="200"/>
      <c r="JRA11" s="200"/>
      <c r="JRB11" s="200"/>
      <c r="JRC11" s="200"/>
      <c r="JRD11" s="200"/>
      <c r="JRE11" s="200"/>
      <c r="JRF11" s="200"/>
      <c r="JRG11" s="200"/>
      <c r="JRH11" s="200"/>
      <c r="JRI11" s="200"/>
      <c r="JRJ11" s="200"/>
      <c r="JRK11" s="200"/>
      <c r="JRL11" s="200"/>
      <c r="JRM11" s="200"/>
      <c r="JRN11" s="200"/>
      <c r="JRO11" s="200"/>
      <c r="JRP11" s="200"/>
      <c r="JRQ11" s="200"/>
      <c r="JRR11" s="200"/>
      <c r="JRS11" s="200"/>
      <c r="JRT11" s="200"/>
      <c r="JRU11" s="200"/>
      <c r="JRV11" s="200"/>
      <c r="JRW11" s="200"/>
      <c r="JRX11" s="200"/>
      <c r="JRY11" s="200"/>
      <c r="JRZ11" s="200"/>
      <c r="JSA11" s="200"/>
      <c r="JSB11" s="200"/>
      <c r="JSC11" s="200"/>
      <c r="JSD11" s="200"/>
      <c r="JSE11" s="200"/>
      <c r="JSF11" s="200"/>
      <c r="JSG11" s="200"/>
      <c r="JSH11" s="200"/>
      <c r="JSI11" s="200"/>
      <c r="JSJ11" s="200"/>
      <c r="JSK11" s="200"/>
      <c r="JSL11" s="200"/>
      <c r="JSM11" s="200"/>
      <c r="JSN11" s="200"/>
      <c r="JSO11" s="200"/>
      <c r="JSP11" s="200"/>
      <c r="JSQ11" s="200"/>
      <c r="JSR11" s="200"/>
      <c r="JSS11" s="200"/>
      <c r="JST11" s="200"/>
      <c r="JSU11" s="200"/>
      <c r="JSV11" s="200"/>
      <c r="JSW11" s="200"/>
      <c r="JSX11" s="200"/>
      <c r="JSY11" s="200"/>
      <c r="JSZ11" s="200"/>
      <c r="JTA11" s="200"/>
      <c r="JTB11" s="200"/>
      <c r="JTC11" s="200"/>
      <c r="JTD11" s="200"/>
      <c r="JTE11" s="200"/>
      <c r="JTF11" s="200"/>
      <c r="JTG11" s="200"/>
      <c r="JTH11" s="200"/>
      <c r="JTI11" s="200"/>
      <c r="JTJ11" s="200"/>
      <c r="JTK11" s="200"/>
      <c r="JTL11" s="200"/>
      <c r="JTM11" s="200"/>
      <c r="JTN11" s="200"/>
      <c r="JTO11" s="200"/>
      <c r="JTP11" s="200"/>
      <c r="JTQ11" s="200"/>
      <c r="JTR11" s="200"/>
      <c r="JTS11" s="200"/>
      <c r="JTT11" s="200"/>
      <c r="JTU11" s="200"/>
      <c r="JTV11" s="200"/>
      <c r="JTW11" s="200"/>
      <c r="JTX11" s="200"/>
      <c r="JTY11" s="200"/>
      <c r="JTZ11" s="200"/>
      <c r="JUA11" s="200"/>
      <c r="JUB11" s="200"/>
      <c r="JUC11" s="200"/>
      <c r="JUD11" s="200"/>
      <c r="JUE11" s="200"/>
      <c r="JUF11" s="200"/>
      <c r="JUG11" s="200"/>
      <c r="JUH11" s="200"/>
      <c r="JUI11" s="200"/>
      <c r="JUJ11" s="200"/>
      <c r="JUK11" s="200"/>
      <c r="JUL11" s="200"/>
      <c r="JUM11" s="200"/>
      <c r="JUN11" s="200"/>
      <c r="JUO11" s="200"/>
      <c r="JUP11" s="200"/>
      <c r="JUQ11" s="200"/>
      <c r="JUR11" s="200"/>
      <c r="JUS11" s="200"/>
      <c r="JUT11" s="200"/>
      <c r="JUU11" s="200"/>
      <c r="JUV11" s="200"/>
      <c r="JUW11" s="200"/>
      <c r="JUX11" s="200"/>
      <c r="JUY11" s="200"/>
      <c r="JUZ11" s="200"/>
      <c r="JVA11" s="200"/>
      <c r="JVB11" s="200"/>
      <c r="JVC11" s="200"/>
      <c r="JVD11" s="200"/>
      <c r="JVE11" s="200"/>
      <c r="JVF11" s="200"/>
      <c r="JVG11" s="200"/>
      <c r="JVH11" s="200"/>
      <c r="JVI11" s="200"/>
      <c r="JVJ11" s="200"/>
      <c r="JVK11" s="200"/>
      <c r="JVL11" s="200"/>
      <c r="JVM11" s="200"/>
      <c r="JVN11" s="200"/>
      <c r="JVO11" s="200"/>
      <c r="JVP11" s="200"/>
      <c r="JVQ11" s="200"/>
      <c r="JVR11" s="200"/>
      <c r="JVS11" s="200"/>
      <c r="JVT11" s="200"/>
      <c r="JVU11" s="200"/>
      <c r="JVV11" s="200"/>
      <c r="JVW11" s="200"/>
      <c r="JVX11" s="200"/>
      <c r="JVY11" s="200"/>
      <c r="JVZ11" s="200"/>
      <c r="JWA11" s="200"/>
      <c r="JWB11" s="200"/>
      <c r="JWC11" s="200"/>
      <c r="JWD11" s="200"/>
      <c r="JWE11" s="200"/>
      <c r="JWF11" s="200"/>
      <c r="JWG11" s="200"/>
      <c r="JWH11" s="200"/>
      <c r="JWI11" s="200"/>
      <c r="JWJ11" s="200"/>
      <c r="JWK11" s="200"/>
      <c r="JWL11" s="200"/>
      <c r="JWM11" s="200"/>
      <c r="JWN11" s="200"/>
      <c r="JWO11" s="200"/>
      <c r="JWP11" s="200"/>
      <c r="JWQ11" s="200"/>
      <c r="JWR11" s="200"/>
      <c r="JWS11" s="200"/>
      <c r="JWT11" s="200"/>
      <c r="JWU11" s="200"/>
      <c r="JWV11" s="200"/>
      <c r="JWW11" s="200"/>
      <c r="JWX11" s="200"/>
      <c r="JWY11" s="200"/>
      <c r="JWZ11" s="200"/>
      <c r="JXA11" s="200"/>
      <c r="JXB11" s="200"/>
      <c r="JXC11" s="200"/>
      <c r="JXD11" s="200"/>
      <c r="JXE11" s="200"/>
      <c r="JXF11" s="200"/>
      <c r="JXG11" s="200"/>
      <c r="JXH11" s="200"/>
      <c r="JXI11" s="200"/>
      <c r="JXJ11" s="200"/>
      <c r="JXK11" s="200"/>
      <c r="JXL11" s="200"/>
      <c r="JXM11" s="200"/>
      <c r="JXN11" s="200"/>
      <c r="JXO11" s="200"/>
      <c r="JXP11" s="200"/>
      <c r="JXQ11" s="200"/>
      <c r="JXR11" s="200"/>
      <c r="JXS11" s="200"/>
      <c r="JXT11" s="200"/>
      <c r="JXU11" s="200"/>
      <c r="JXV11" s="200"/>
      <c r="JXW11" s="200"/>
      <c r="JXX11" s="200"/>
      <c r="JXY11" s="200"/>
      <c r="JXZ11" s="200"/>
      <c r="JYA11" s="200"/>
      <c r="JYB11" s="200"/>
      <c r="JYC11" s="200"/>
      <c r="JYD11" s="200"/>
      <c r="JYE11" s="200"/>
      <c r="JYF11" s="200"/>
      <c r="JYG11" s="200"/>
      <c r="JYH11" s="200"/>
      <c r="JYI11" s="200"/>
      <c r="JYJ11" s="200"/>
      <c r="JYK11" s="200"/>
      <c r="JYL11" s="200"/>
      <c r="JYM11" s="200"/>
      <c r="JYN11" s="200"/>
      <c r="JYO11" s="200"/>
      <c r="JYP11" s="200"/>
      <c r="JYQ11" s="200"/>
      <c r="JYR11" s="200"/>
      <c r="JYS11" s="200"/>
      <c r="JYT11" s="200"/>
      <c r="JYU11" s="200"/>
      <c r="JYV11" s="200"/>
      <c r="JYW11" s="200"/>
      <c r="JYX11" s="200"/>
      <c r="JYY11" s="200"/>
      <c r="JYZ11" s="200"/>
      <c r="JZA11" s="200"/>
      <c r="JZB11" s="200"/>
      <c r="JZC11" s="200"/>
      <c r="JZD11" s="200"/>
      <c r="JZE11" s="200"/>
      <c r="JZF11" s="200"/>
      <c r="JZG11" s="200"/>
      <c r="JZH11" s="200"/>
      <c r="JZI11" s="200"/>
      <c r="JZJ11" s="200"/>
      <c r="JZK11" s="200"/>
      <c r="JZL11" s="200"/>
      <c r="JZM11" s="200"/>
      <c r="JZN11" s="200"/>
      <c r="JZO11" s="200"/>
      <c r="JZP11" s="200"/>
      <c r="JZQ11" s="200"/>
      <c r="JZR11" s="200"/>
      <c r="JZS11" s="200"/>
      <c r="JZT11" s="200"/>
      <c r="JZU11" s="200"/>
      <c r="JZV11" s="200"/>
      <c r="JZW11" s="200"/>
      <c r="JZX11" s="200"/>
      <c r="JZY11" s="200"/>
      <c r="JZZ11" s="200"/>
      <c r="KAA11" s="200"/>
      <c r="KAB11" s="200"/>
      <c r="KAC11" s="200"/>
      <c r="KAD11" s="200"/>
      <c r="KAE11" s="200"/>
      <c r="KAF11" s="200"/>
      <c r="KAG11" s="200"/>
      <c r="KAH11" s="200"/>
      <c r="KAI11" s="200"/>
      <c r="KAJ11" s="200"/>
      <c r="KAK11" s="200"/>
      <c r="KAL11" s="200"/>
      <c r="KAM11" s="200"/>
      <c r="KAN11" s="200"/>
      <c r="KAO11" s="200"/>
      <c r="KAP11" s="200"/>
      <c r="KAQ11" s="200"/>
      <c r="KAR11" s="200"/>
      <c r="KAS11" s="200"/>
      <c r="KAT11" s="200"/>
      <c r="KAU11" s="200"/>
      <c r="KAV11" s="200"/>
      <c r="KAW11" s="200"/>
      <c r="KAX11" s="200"/>
      <c r="KAY11" s="200"/>
      <c r="KAZ11" s="200"/>
      <c r="KBA11" s="200"/>
      <c r="KBB11" s="200"/>
      <c r="KBC11" s="200"/>
      <c r="KBD11" s="200"/>
      <c r="KBE11" s="200"/>
      <c r="KBF11" s="200"/>
      <c r="KBG11" s="200"/>
      <c r="KBH11" s="200"/>
      <c r="KBI11" s="200"/>
      <c r="KBJ11" s="200"/>
      <c r="KBK11" s="200"/>
      <c r="KBL11" s="200"/>
      <c r="KBM11" s="200"/>
      <c r="KBN11" s="200"/>
      <c r="KBO11" s="200"/>
      <c r="KBP11" s="200"/>
      <c r="KBQ11" s="200"/>
      <c r="KBR11" s="200"/>
      <c r="KBS11" s="200"/>
      <c r="KBT11" s="200"/>
      <c r="KBU11" s="200"/>
      <c r="KBV11" s="200"/>
      <c r="KBW11" s="200"/>
      <c r="KBX11" s="200"/>
      <c r="KBY11" s="200"/>
      <c r="KBZ11" s="200"/>
      <c r="KCA11" s="200"/>
      <c r="KCB11" s="200"/>
      <c r="KCC11" s="200"/>
      <c r="KCD11" s="200"/>
      <c r="KCE11" s="200"/>
      <c r="KCF11" s="200"/>
      <c r="KCG11" s="200"/>
      <c r="KCH11" s="200"/>
      <c r="KCI11" s="200"/>
      <c r="KCJ11" s="200"/>
      <c r="KCK11" s="200"/>
      <c r="KCL11" s="200"/>
      <c r="KCM11" s="200"/>
      <c r="KCN11" s="200"/>
      <c r="KCO11" s="200"/>
      <c r="KCP11" s="200"/>
      <c r="KCQ11" s="200"/>
      <c r="KCR11" s="200"/>
      <c r="KCS11" s="200"/>
      <c r="KCT11" s="200"/>
      <c r="KCU11" s="200"/>
      <c r="KCV11" s="200"/>
      <c r="KCW11" s="200"/>
      <c r="KCX11" s="200"/>
      <c r="KCY11" s="200"/>
      <c r="KCZ11" s="200"/>
      <c r="KDA11" s="200"/>
      <c r="KDB11" s="200"/>
      <c r="KDC11" s="200"/>
      <c r="KDD11" s="200"/>
      <c r="KDE11" s="200"/>
      <c r="KDF11" s="200"/>
      <c r="KDG11" s="200"/>
      <c r="KDH11" s="200"/>
      <c r="KDI11" s="200"/>
      <c r="KDJ11" s="200"/>
      <c r="KDK11" s="200"/>
      <c r="KDL11" s="200"/>
      <c r="KDM11" s="200"/>
      <c r="KDN11" s="200"/>
      <c r="KDO11" s="200"/>
      <c r="KDP11" s="200"/>
      <c r="KDQ11" s="200"/>
      <c r="KDR11" s="200"/>
      <c r="KDS11" s="200"/>
      <c r="KDT11" s="200"/>
      <c r="KDU11" s="200"/>
      <c r="KDV11" s="200"/>
      <c r="KDW11" s="200"/>
      <c r="KDX11" s="200"/>
      <c r="KDY11" s="200"/>
      <c r="KDZ11" s="200"/>
      <c r="KEA11" s="200"/>
      <c r="KEB11" s="200"/>
      <c r="KEC11" s="200"/>
      <c r="KED11" s="200"/>
      <c r="KEE11" s="200"/>
      <c r="KEF11" s="200"/>
      <c r="KEG11" s="200"/>
      <c r="KEH11" s="200"/>
      <c r="KEI11" s="200"/>
      <c r="KEJ11" s="200"/>
      <c r="KEK11" s="200"/>
      <c r="KEL11" s="200"/>
      <c r="KEM11" s="200"/>
      <c r="KEN11" s="200"/>
      <c r="KEO11" s="200"/>
      <c r="KEP11" s="200"/>
      <c r="KEQ11" s="200"/>
      <c r="KER11" s="200"/>
      <c r="KES11" s="200"/>
      <c r="KET11" s="200"/>
      <c r="KEU11" s="200"/>
      <c r="KEV11" s="200"/>
      <c r="KEW11" s="200"/>
      <c r="KEX11" s="200"/>
      <c r="KEY11" s="200"/>
      <c r="KEZ11" s="200"/>
      <c r="KFA11" s="200"/>
      <c r="KFB11" s="200"/>
      <c r="KFC11" s="200"/>
      <c r="KFD11" s="200"/>
      <c r="KFE11" s="200"/>
      <c r="KFF11" s="200"/>
      <c r="KFG11" s="200"/>
      <c r="KFH11" s="200"/>
      <c r="KFI11" s="200"/>
      <c r="KFJ11" s="200"/>
      <c r="KFK11" s="200"/>
      <c r="KFL11" s="200"/>
      <c r="KFM11" s="200"/>
      <c r="KFN11" s="200"/>
      <c r="KFO11" s="200"/>
      <c r="KFP11" s="200"/>
      <c r="KFQ11" s="200"/>
      <c r="KFR11" s="200"/>
      <c r="KFS11" s="200"/>
      <c r="KFT11" s="200"/>
      <c r="KFU11" s="200"/>
      <c r="KFV11" s="200"/>
      <c r="KFW11" s="200"/>
      <c r="KFX11" s="200"/>
      <c r="KFY11" s="200"/>
      <c r="KFZ11" s="200"/>
      <c r="KGA11" s="200"/>
      <c r="KGB11" s="200"/>
      <c r="KGC11" s="200"/>
      <c r="KGD11" s="200"/>
      <c r="KGE11" s="200"/>
      <c r="KGF11" s="200"/>
      <c r="KGG11" s="200"/>
      <c r="KGH11" s="200"/>
      <c r="KGI11" s="200"/>
      <c r="KGJ11" s="200"/>
      <c r="KGK11" s="200"/>
      <c r="KGL11" s="200"/>
      <c r="KGM11" s="200"/>
      <c r="KGN11" s="200"/>
      <c r="KGO11" s="200"/>
      <c r="KGP11" s="200"/>
      <c r="KGQ11" s="200"/>
      <c r="KGR11" s="200"/>
      <c r="KGS11" s="200"/>
      <c r="KGT11" s="200"/>
      <c r="KGU11" s="200"/>
      <c r="KGV11" s="200"/>
      <c r="KGW11" s="200"/>
      <c r="KGX11" s="200"/>
      <c r="KGY11" s="200"/>
      <c r="KGZ11" s="200"/>
      <c r="KHA11" s="200"/>
      <c r="KHB11" s="200"/>
      <c r="KHC11" s="200"/>
      <c r="KHD11" s="200"/>
      <c r="KHE11" s="200"/>
      <c r="KHF11" s="200"/>
      <c r="KHG11" s="200"/>
      <c r="KHH11" s="200"/>
      <c r="KHI11" s="200"/>
      <c r="KHJ11" s="200"/>
      <c r="KHK11" s="200"/>
      <c r="KHL11" s="200"/>
      <c r="KHM11" s="200"/>
      <c r="KHN11" s="200"/>
      <c r="KHO11" s="200"/>
      <c r="KHP11" s="200"/>
      <c r="KHQ11" s="200"/>
      <c r="KHR11" s="200"/>
      <c r="KHS11" s="200"/>
      <c r="KHT11" s="200"/>
      <c r="KHU11" s="200"/>
      <c r="KHV11" s="200"/>
      <c r="KHW11" s="200"/>
      <c r="KHX11" s="200"/>
      <c r="KHY11" s="200"/>
      <c r="KHZ11" s="200"/>
      <c r="KIA11" s="200"/>
      <c r="KIB11" s="200"/>
      <c r="KIC11" s="200"/>
      <c r="KID11" s="200"/>
      <c r="KIE11" s="200"/>
      <c r="KIF11" s="200"/>
      <c r="KIG11" s="200"/>
      <c r="KIH11" s="200"/>
      <c r="KII11" s="200"/>
      <c r="KIJ11" s="200"/>
      <c r="KIK11" s="200"/>
      <c r="KIL11" s="200"/>
      <c r="KIM11" s="200"/>
      <c r="KIN11" s="200"/>
      <c r="KIO11" s="200"/>
      <c r="KIP11" s="200"/>
      <c r="KIQ11" s="200"/>
      <c r="KIR11" s="200"/>
      <c r="KIS11" s="200"/>
      <c r="KIT11" s="200"/>
      <c r="KIU11" s="200"/>
      <c r="KIV11" s="200"/>
      <c r="KIW11" s="200"/>
      <c r="KIX11" s="200"/>
      <c r="KIY11" s="200"/>
      <c r="KIZ11" s="200"/>
      <c r="KJA11" s="200"/>
      <c r="KJB11" s="200"/>
      <c r="KJC11" s="200"/>
      <c r="KJD11" s="200"/>
      <c r="KJE11" s="200"/>
      <c r="KJF11" s="200"/>
      <c r="KJG11" s="200"/>
      <c r="KJH11" s="200"/>
      <c r="KJI11" s="200"/>
      <c r="KJJ11" s="200"/>
      <c r="KJK11" s="200"/>
      <c r="KJL11" s="200"/>
      <c r="KJM11" s="200"/>
      <c r="KJN11" s="200"/>
      <c r="KJO11" s="200"/>
      <c r="KJP11" s="200"/>
      <c r="KJQ11" s="200"/>
      <c r="KJR11" s="200"/>
      <c r="KJS11" s="200"/>
      <c r="KJT11" s="200"/>
      <c r="KJU11" s="200"/>
      <c r="KJV11" s="200"/>
      <c r="KJW11" s="200"/>
      <c r="KJX11" s="200"/>
      <c r="KJY11" s="200"/>
      <c r="KJZ11" s="200"/>
      <c r="KKA11" s="200"/>
      <c r="KKB11" s="200"/>
      <c r="KKC11" s="200"/>
      <c r="KKD11" s="200"/>
      <c r="KKE11" s="200"/>
      <c r="KKF11" s="200"/>
      <c r="KKG11" s="200"/>
      <c r="KKH11" s="200"/>
      <c r="KKI11" s="200"/>
      <c r="KKJ11" s="200"/>
      <c r="KKK11" s="200"/>
      <c r="KKL11" s="200"/>
      <c r="KKM11" s="200"/>
      <c r="KKN11" s="200"/>
      <c r="KKO11" s="200"/>
      <c r="KKP11" s="200"/>
      <c r="KKQ11" s="200"/>
      <c r="KKR11" s="200"/>
      <c r="KKS11" s="200"/>
      <c r="KKT11" s="200"/>
      <c r="KKU11" s="200"/>
      <c r="KKV11" s="200"/>
      <c r="KKW11" s="200"/>
      <c r="KKX11" s="200"/>
      <c r="KKY11" s="200"/>
      <c r="KKZ11" s="200"/>
      <c r="KLA11" s="200"/>
      <c r="KLB11" s="200"/>
      <c r="KLC11" s="200"/>
      <c r="KLD11" s="200"/>
      <c r="KLE11" s="200"/>
      <c r="KLF11" s="200"/>
      <c r="KLG11" s="200"/>
      <c r="KLH11" s="200"/>
      <c r="KLI11" s="200"/>
      <c r="KLJ11" s="200"/>
      <c r="KLK11" s="200"/>
      <c r="KLL11" s="200"/>
      <c r="KLM11" s="200"/>
      <c r="KLN11" s="200"/>
      <c r="KLO11" s="200"/>
      <c r="KLP11" s="200"/>
      <c r="KLQ11" s="200"/>
      <c r="KLR11" s="200"/>
      <c r="KLS11" s="200"/>
      <c r="KLT11" s="200"/>
      <c r="KLU11" s="200"/>
      <c r="KLV11" s="200"/>
      <c r="KLW11" s="200"/>
      <c r="KLX11" s="200"/>
      <c r="KLY11" s="200"/>
      <c r="KLZ11" s="200"/>
      <c r="KMA11" s="200"/>
      <c r="KMB11" s="200"/>
      <c r="KMC11" s="200"/>
      <c r="KMD11" s="200"/>
      <c r="KME11" s="200"/>
      <c r="KMF11" s="200"/>
      <c r="KMG11" s="200"/>
      <c r="KMH11" s="200"/>
      <c r="KMI11" s="200"/>
      <c r="KMJ11" s="200"/>
      <c r="KMK11" s="200"/>
      <c r="KML11" s="200"/>
      <c r="KMM11" s="200"/>
      <c r="KMN11" s="200"/>
      <c r="KMO11" s="200"/>
      <c r="KMP11" s="200"/>
      <c r="KMQ11" s="200"/>
      <c r="KMR11" s="200"/>
      <c r="KMS11" s="200"/>
      <c r="KMT11" s="200"/>
      <c r="KMU11" s="200"/>
      <c r="KMV11" s="200"/>
      <c r="KMW11" s="200"/>
      <c r="KMX11" s="200"/>
      <c r="KMY11" s="200"/>
      <c r="KMZ11" s="200"/>
      <c r="KNA11" s="200"/>
      <c r="KNB11" s="200"/>
      <c r="KNC11" s="200"/>
      <c r="KND11" s="200"/>
      <c r="KNE11" s="200"/>
      <c r="KNF11" s="200"/>
      <c r="KNG11" s="200"/>
      <c r="KNH11" s="200"/>
      <c r="KNI11" s="200"/>
      <c r="KNJ11" s="200"/>
      <c r="KNK11" s="200"/>
      <c r="KNL11" s="200"/>
      <c r="KNM11" s="200"/>
      <c r="KNN11" s="200"/>
      <c r="KNO11" s="200"/>
      <c r="KNP11" s="200"/>
      <c r="KNQ11" s="200"/>
      <c r="KNR11" s="200"/>
      <c r="KNS11" s="200"/>
      <c r="KNT11" s="200"/>
      <c r="KNU11" s="200"/>
      <c r="KNV11" s="200"/>
      <c r="KNW11" s="200"/>
      <c r="KNX11" s="200"/>
      <c r="KNY11" s="200"/>
      <c r="KNZ11" s="200"/>
      <c r="KOA11" s="200"/>
      <c r="KOB11" s="200"/>
      <c r="KOC11" s="200"/>
      <c r="KOD11" s="200"/>
      <c r="KOE11" s="200"/>
      <c r="KOF11" s="200"/>
      <c r="KOG11" s="200"/>
      <c r="KOH11" s="200"/>
      <c r="KOI11" s="200"/>
      <c r="KOJ11" s="200"/>
      <c r="KOK11" s="200"/>
      <c r="KOL11" s="200"/>
      <c r="KOM11" s="200"/>
      <c r="KON11" s="200"/>
      <c r="KOO11" s="200"/>
      <c r="KOP11" s="200"/>
      <c r="KOQ11" s="200"/>
      <c r="KOR11" s="200"/>
      <c r="KOS11" s="200"/>
      <c r="KOT11" s="200"/>
      <c r="KOU11" s="200"/>
      <c r="KOV11" s="200"/>
      <c r="KOW11" s="200"/>
      <c r="KOX11" s="200"/>
      <c r="KOY11" s="200"/>
      <c r="KOZ11" s="200"/>
      <c r="KPA11" s="200"/>
      <c r="KPB11" s="200"/>
      <c r="KPC11" s="200"/>
      <c r="KPD11" s="200"/>
      <c r="KPE11" s="200"/>
      <c r="KPF11" s="200"/>
      <c r="KPG11" s="200"/>
      <c r="KPH11" s="200"/>
      <c r="KPI11" s="200"/>
      <c r="KPJ11" s="200"/>
      <c r="KPK11" s="200"/>
      <c r="KPL11" s="200"/>
      <c r="KPM11" s="200"/>
      <c r="KPN11" s="200"/>
      <c r="KPO11" s="200"/>
      <c r="KPP11" s="200"/>
      <c r="KPQ11" s="200"/>
      <c r="KPR11" s="200"/>
      <c r="KPS11" s="200"/>
      <c r="KPT11" s="200"/>
      <c r="KPU11" s="200"/>
      <c r="KPV11" s="200"/>
      <c r="KPW11" s="200"/>
      <c r="KPX11" s="200"/>
      <c r="KPY11" s="200"/>
      <c r="KPZ11" s="200"/>
      <c r="KQA11" s="200"/>
      <c r="KQB11" s="200"/>
      <c r="KQC11" s="200"/>
      <c r="KQD11" s="200"/>
      <c r="KQE11" s="200"/>
      <c r="KQF11" s="200"/>
      <c r="KQG11" s="200"/>
      <c r="KQH11" s="200"/>
      <c r="KQI11" s="200"/>
      <c r="KQJ11" s="200"/>
      <c r="KQK11" s="200"/>
      <c r="KQL11" s="200"/>
      <c r="KQM11" s="200"/>
      <c r="KQN11" s="200"/>
      <c r="KQO11" s="200"/>
      <c r="KQP11" s="200"/>
      <c r="KQQ11" s="200"/>
      <c r="KQR11" s="200"/>
      <c r="KQS11" s="200"/>
      <c r="KQT11" s="200"/>
      <c r="KQU11" s="200"/>
      <c r="KQV11" s="200"/>
      <c r="KQW11" s="200"/>
      <c r="KQX11" s="200"/>
      <c r="KQY11" s="200"/>
      <c r="KQZ11" s="200"/>
      <c r="KRA11" s="200"/>
      <c r="KRB11" s="200"/>
      <c r="KRC11" s="200"/>
      <c r="KRD11" s="200"/>
      <c r="KRE11" s="200"/>
      <c r="KRF11" s="200"/>
      <c r="KRG11" s="200"/>
      <c r="KRH11" s="200"/>
      <c r="KRI11" s="200"/>
      <c r="KRJ11" s="200"/>
      <c r="KRK11" s="200"/>
      <c r="KRL11" s="200"/>
      <c r="KRM11" s="200"/>
      <c r="KRN11" s="200"/>
      <c r="KRO11" s="200"/>
      <c r="KRP11" s="200"/>
      <c r="KRQ11" s="200"/>
      <c r="KRR11" s="200"/>
      <c r="KRS11" s="200"/>
      <c r="KRT11" s="200"/>
      <c r="KRU11" s="200"/>
      <c r="KRV11" s="200"/>
      <c r="KRW11" s="200"/>
      <c r="KRX11" s="200"/>
      <c r="KRY11" s="200"/>
      <c r="KRZ11" s="200"/>
      <c r="KSA11" s="200"/>
      <c r="KSB11" s="200"/>
      <c r="KSC11" s="200"/>
      <c r="KSD11" s="200"/>
      <c r="KSE11" s="200"/>
      <c r="KSF11" s="200"/>
      <c r="KSG11" s="200"/>
      <c r="KSH11" s="200"/>
      <c r="KSI11" s="200"/>
      <c r="KSJ11" s="200"/>
      <c r="KSK11" s="200"/>
      <c r="KSL11" s="200"/>
      <c r="KSM11" s="200"/>
      <c r="KSN11" s="200"/>
      <c r="KSO11" s="200"/>
      <c r="KSP11" s="200"/>
      <c r="KSQ11" s="200"/>
      <c r="KSR11" s="200"/>
      <c r="KSS11" s="200"/>
      <c r="KST11" s="200"/>
      <c r="KSU11" s="200"/>
      <c r="KSV11" s="200"/>
      <c r="KSW11" s="200"/>
      <c r="KSX11" s="200"/>
      <c r="KSY11" s="200"/>
      <c r="KSZ11" s="200"/>
      <c r="KTA11" s="200"/>
      <c r="KTB11" s="200"/>
      <c r="KTC11" s="200"/>
      <c r="KTD11" s="200"/>
      <c r="KTE11" s="200"/>
      <c r="KTF11" s="200"/>
      <c r="KTG11" s="200"/>
      <c r="KTH11" s="200"/>
      <c r="KTI11" s="200"/>
      <c r="KTJ11" s="200"/>
      <c r="KTK11" s="200"/>
      <c r="KTL11" s="200"/>
      <c r="KTM11" s="200"/>
      <c r="KTN11" s="200"/>
      <c r="KTO11" s="200"/>
      <c r="KTP11" s="200"/>
      <c r="KTQ11" s="200"/>
      <c r="KTR11" s="200"/>
      <c r="KTS11" s="200"/>
      <c r="KTT11" s="200"/>
      <c r="KTU11" s="200"/>
      <c r="KTV11" s="200"/>
      <c r="KTW11" s="200"/>
      <c r="KTX11" s="200"/>
      <c r="KTY11" s="200"/>
      <c r="KTZ11" s="200"/>
      <c r="KUA11" s="200"/>
      <c r="KUB11" s="200"/>
      <c r="KUC11" s="200"/>
      <c r="KUD11" s="200"/>
      <c r="KUE11" s="200"/>
      <c r="KUF11" s="200"/>
      <c r="KUG11" s="200"/>
      <c r="KUH11" s="200"/>
      <c r="KUI11" s="200"/>
      <c r="KUJ11" s="200"/>
      <c r="KUK11" s="200"/>
      <c r="KUL11" s="200"/>
      <c r="KUM11" s="200"/>
      <c r="KUN11" s="200"/>
      <c r="KUO11" s="200"/>
      <c r="KUP11" s="200"/>
      <c r="KUQ11" s="200"/>
      <c r="KUR11" s="200"/>
      <c r="KUS11" s="200"/>
      <c r="KUT11" s="200"/>
      <c r="KUU11" s="200"/>
      <c r="KUV11" s="200"/>
      <c r="KUW11" s="200"/>
      <c r="KUX11" s="200"/>
      <c r="KUY11" s="200"/>
      <c r="KUZ11" s="200"/>
      <c r="KVA11" s="200"/>
      <c r="KVB11" s="200"/>
      <c r="KVC11" s="200"/>
      <c r="KVD11" s="200"/>
      <c r="KVE11" s="200"/>
      <c r="KVF11" s="200"/>
      <c r="KVG11" s="200"/>
      <c r="KVH11" s="200"/>
      <c r="KVI11" s="200"/>
      <c r="KVJ11" s="200"/>
      <c r="KVK11" s="200"/>
      <c r="KVL11" s="200"/>
      <c r="KVM11" s="200"/>
      <c r="KVN11" s="200"/>
      <c r="KVO11" s="200"/>
      <c r="KVP11" s="200"/>
      <c r="KVQ11" s="200"/>
      <c r="KVR11" s="200"/>
      <c r="KVS11" s="200"/>
      <c r="KVT11" s="200"/>
      <c r="KVU11" s="200"/>
      <c r="KVV11" s="200"/>
      <c r="KVW11" s="200"/>
      <c r="KVX11" s="200"/>
      <c r="KVY11" s="200"/>
      <c r="KVZ11" s="200"/>
      <c r="KWA11" s="200"/>
      <c r="KWB11" s="200"/>
      <c r="KWC11" s="200"/>
      <c r="KWD11" s="200"/>
      <c r="KWE11" s="200"/>
      <c r="KWF11" s="200"/>
      <c r="KWG11" s="200"/>
      <c r="KWH11" s="200"/>
      <c r="KWI11" s="200"/>
      <c r="KWJ11" s="200"/>
      <c r="KWK11" s="200"/>
      <c r="KWL11" s="200"/>
      <c r="KWM11" s="200"/>
      <c r="KWN11" s="200"/>
      <c r="KWO11" s="200"/>
      <c r="KWP11" s="200"/>
      <c r="KWQ11" s="200"/>
      <c r="KWR11" s="200"/>
      <c r="KWS11" s="200"/>
      <c r="KWT11" s="200"/>
      <c r="KWU11" s="200"/>
      <c r="KWV11" s="200"/>
      <c r="KWW11" s="200"/>
      <c r="KWX11" s="200"/>
      <c r="KWY11" s="200"/>
      <c r="KWZ11" s="200"/>
      <c r="KXA11" s="200"/>
      <c r="KXB11" s="200"/>
      <c r="KXC11" s="200"/>
      <c r="KXD11" s="200"/>
      <c r="KXE11" s="200"/>
      <c r="KXF11" s="200"/>
      <c r="KXG11" s="200"/>
      <c r="KXH11" s="200"/>
      <c r="KXI11" s="200"/>
      <c r="KXJ11" s="200"/>
      <c r="KXK11" s="200"/>
      <c r="KXL11" s="200"/>
      <c r="KXM11" s="200"/>
      <c r="KXN11" s="200"/>
      <c r="KXO11" s="200"/>
      <c r="KXP11" s="200"/>
      <c r="KXQ11" s="200"/>
      <c r="KXR11" s="200"/>
      <c r="KXS11" s="200"/>
      <c r="KXT11" s="200"/>
      <c r="KXU11" s="200"/>
      <c r="KXV11" s="200"/>
      <c r="KXW11" s="200"/>
      <c r="KXX11" s="200"/>
      <c r="KXY11" s="200"/>
      <c r="KXZ11" s="200"/>
      <c r="KYA11" s="200"/>
      <c r="KYB11" s="200"/>
      <c r="KYC11" s="200"/>
      <c r="KYD11" s="200"/>
      <c r="KYE11" s="200"/>
      <c r="KYF11" s="200"/>
      <c r="KYG11" s="200"/>
      <c r="KYH11" s="200"/>
      <c r="KYI11" s="200"/>
      <c r="KYJ11" s="200"/>
      <c r="KYK11" s="200"/>
      <c r="KYL11" s="200"/>
      <c r="KYM11" s="200"/>
      <c r="KYN11" s="200"/>
      <c r="KYO11" s="200"/>
      <c r="KYP11" s="200"/>
      <c r="KYQ11" s="200"/>
      <c r="KYR11" s="200"/>
      <c r="KYS11" s="200"/>
      <c r="KYT11" s="200"/>
      <c r="KYU11" s="200"/>
      <c r="KYV11" s="200"/>
      <c r="KYW11" s="200"/>
      <c r="KYX11" s="200"/>
      <c r="KYY11" s="200"/>
      <c r="KYZ11" s="200"/>
      <c r="KZA11" s="200"/>
      <c r="KZB11" s="200"/>
      <c r="KZC11" s="200"/>
      <c r="KZD11" s="200"/>
      <c r="KZE11" s="200"/>
      <c r="KZF11" s="200"/>
      <c r="KZG11" s="200"/>
      <c r="KZH11" s="200"/>
      <c r="KZI11" s="200"/>
      <c r="KZJ11" s="200"/>
      <c r="KZK11" s="200"/>
      <c r="KZL11" s="200"/>
      <c r="KZM11" s="200"/>
      <c r="KZN11" s="200"/>
      <c r="KZO11" s="200"/>
      <c r="KZP11" s="200"/>
      <c r="KZQ11" s="200"/>
      <c r="KZR11" s="200"/>
      <c r="KZS11" s="200"/>
      <c r="KZT11" s="200"/>
      <c r="KZU11" s="200"/>
      <c r="KZV11" s="200"/>
      <c r="KZW11" s="200"/>
      <c r="KZX11" s="200"/>
      <c r="KZY11" s="200"/>
      <c r="KZZ11" s="200"/>
      <c r="LAA11" s="200"/>
      <c r="LAB11" s="200"/>
      <c r="LAC11" s="200"/>
      <c r="LAD11" s="200"/>
      <c r="LAE11" s="200"/>
      <c r="LAF11" s="200"/>
      <c r="LAG11" s="200"/>
      <c r="LAH11" s="200"/>
      <c r="LAI11" s="200"/>
      <c r="LAJ11" s="200"/>
      <c r="LAK11" s="200"/>
      <c r="LAL11" s="200"/>
      <c r="LAM11" s="200"/>
      <c r="LAN11" s="200"/>
      <c r="LAO11" s="200"/>
      <c r="LAP11" s="200"/>
      <c r="LAQ11" s="200"/>
      <c r="LAR11" s="200"/>
      <c r="LAS11" s="200"/>
      <c r="LAT11" s="200"/>
      <c r="LAU11" s="200"/>
      <c r="LAV11" s="200"/>
      <c r="LAW11" s="200"/>
      <c r="LAX11" s="200"/>
      <c r="LAY11" s="200"/>
      <c r="LAZ11" s="200"/>
      <c r="LBA11" s="200"/>
      <c r="LBB11" s="200"/>
      <c r="LBC11" s="200"/>
      <c r="LBD11" s="200"/>
      <c r="LBE11" s="200"/>
      <c r="LBF11" s="200"/>
      <c r="LBG11" s="200"/>
      <c r="LBH11" s="200"/>
      <c r="LBI11" s="200"/>
      <c r="LBJ11" s="200"/>
      <c r="LBK11" s="200"/>
      <c r="LBL11" s="200"/>
      <c r="LBM11" s="200"/>
      <c r="LBN11" s="200"/>
      <c r="LBO11" s="200"/>
      <c r="LBP11" s="200"/>
      <c r="LBQ11" s="200"/>
      <c r="LBR11" s="200"/>
      <c r="LBS11" s="200"/>
      <c r="LBT11" s="200"/>
      <c r="LBU11" s="200"/>
      <c r="LBV11" s="200"/>
      <c r="LBW11" s="200"/>
      <c r="LBX11" s="200"/>
      <c r="LBY11" s="200"/>
      <c r="LBZ11" s="200"/>
      <c r="LCA11" s="200"/>
      <c r="LCB11" s="200"/>
      <c r="LCC11" s="200"/>
      <c r="LCD11" s="200"/>
      <c r="LCE11" s="200"/>
      <c r="LCF11" s="200"/>
      <c r="LCG11" s="200"/>
      <c r="LCH11" s="200"/>
      <c r="LCI11" s="200"/>
      <c r="LCJ11" s="200"/>
      <c r="LCK11" s="200"/>
      <c r="LCL11" s="200"/>
      <c r="LCM11" s="200"/>
      <c r="LCN11" s="200"/>
      <c r="LCO11" s="200"/>
      <c r="LCP11" s="200"/>
      <c r="LCQ11" s="200"/>
      <c r="LCR11" s="200"/>
      <c r="LCS11" s="200"/>
      <c r="LCT11" s="200"/>
      <c r="LCU11" s="200"/>
      <c r="LCV11" s="200"/>
      <c r="LCW11" s="200"/>
      <c r="LCX11" s="200"/>
      <c r="LCY11" s="200"/>
      <c r="LCZ11" s="200"/>
      <c r="LDA11" s="200"/>
      <c r="LDB11" s="200"/>
      <c r="LDC11" s="200"/>
      <c r="LDD11" s="200"/>
      <c r="LDE11" s="200"/>
      <c r="LDF11" s="200"/>
      <c r="LDG11" s="200"/>
      <c r="LDH11" s="200"/>
      <c r="LDI11" s="200"/>
      <c r="LDJ11" s="200"/>
      <c r="LDK11" s="200"/>
      <c r="LDL11" s="200"/>
      <c r="LDM11" s="200"/>
      <c r="LDN11" s="200"/>
      <c r="LDO11" s="200"/>
      <c r="LDP11" s="200"/>
      <c r="LDQ11" s="200"/>
      <c r="LDR11" s="200"/>
      <c r="LDS11" s="200"/>
      <c r="LDT11" s="200"/>
      <c r="LDU11" s="200"/>
      <c r="LDV11" s="200"/>
      <c r="LDW11" s="200"/>
      <c r="LDX11" s="200"/>
      <c r="LDY11" s="200"/>
      <c r="LDZ11" s="200"/>
      <c r="LEA11" s="200"/>
      <c r="LEB11" s="200"/>
      <c r="LEC11" s="200"/>
      <c r="LED11" s="200"/>
      <c r="LEE11" s="200"/>
      <c r="LEF11" s="200"/>
      <c r="LEG11" s="200"/>
      <c r="LEH11" s="200"/>
      <c r="LEI11" s="200"/>
      <c r="LEJ11" s="200"/>
      <c r="LEK11" s="200"/>
      <c r="LEL11" s="200"/>
      <c r="LEM11" s="200"/>
      <c r="LEN11" s="200"/>
      <c r="LEO11" s="200"/>
      <c r="LEP11" s="200"/>
      <c r="LEQ11" s="200"/>
      <c r="LER11" s="200"/>
      <c r="LES11" s="200"/>
      <c r="LET11" s="200"/>
      <c r="LEU11" s="200"/>
      <c r="LEV11" s="200"/>
      <c r="LEW11" s="200"/>
      <c r="LEX11" s="200"/>
      <c r="LEY11" s="200"/>
      <c r="LEZ11" s="200"/>
      <c r="LFA11" s="200"/>
      <c r="LFB11" s="200"/>
      <c r="LFC11" s="200"/>
      <c r="LFD11" s="200"/>
      <c r="LFE11" s="200"/>
      <c r="LFF11" s="200"/>
      <c r="LFG11" s="200"/>
      <c r="LFH11" s="200"/>
      <c r="LFI11" s="200"/>
      <c r="LFJ11" s="200"/>
      <c r="LFK11" s="200"/>
      <c r="LFL11" s="200"/>
      <c r="LFM11" s="200"/>
      <c r="LFN11" s="200"/>
      <c r="LFO11" s="200"/>
      <c r="LFP11" s="200"/>
      <c r="LFQ11" s="200"/>
      <c r="LFR11" s="200"/>
      <c r="LFS11" s="200"/>
      <c r="LFT11" s="200"/>
      <c r="LFU11" s="200"/>
      <c r="LFV11" s="200"/>
      <c r="LFW11" s="200"/>
      <c r="LFX11" s="200"/>
      <c r="LFY11" s="200"/>
      <c r="LFZ11" s="200"/>
      <c r="LGA11" s="200"/>
      <c r="LGB11" s="200"/>
      <c r="LGC11" s="200"/>
      <c r="LGD11" s="200"/>
      <c r="LGE11" s="200"/>
      <c r="LGF11" s="200"/>
      <c r="LGG11" s="200"/>
      <c r="LGH11" s="200"/>
      <c r="LGI11" s="200"/>
      <c r="LGJ11" s="200"/>
      <c r="LGK11" s="200"/>
      <c r="LGL11" s="200"/>
      <c r="LGM11" s="200"/>
      <c r="LGN11" s="200"/>
      <c r="LGO11" s="200"/>
      <c r="LGP11" s="200"/>
      <c r="LGQ11" s="200"/>
      <c r="LGR11" s="200"/>
      <c r="LGS11" s="200"/>
      <c r="LGT11" s="200"/>
      <c r="LGU11" s="200"/>
      <c r="LGV11" s="200"/>
      <c r="LGW11" s="200"/>
      <c r="LGX11" s="200"/>
      <c r="LGY11" s="200"/>
      <c r="LGZ11" s="200"/>
      <c r="LHA11" s="200"/>
      <c r="LHB11" s="200"/>
      <c r="LHC11" s="200"/>
      <c r="LHD11" s="200"/>
      <c r="LHE11" s="200"/>
      <c r="LHF11" s="200"/>
      <c r="LHG11" s="200"/>
      <c r="LHH11" s="200"/>
      <c r="LHI11" s="200"/>
      <c r="LHJ11" s="200"/>
      <c r="LHK11" s="200"/>
      <c r="LHL11" s="200"/>
      <c r="LHM11" s="200"/>
      <c r="LHN11" s="200"/>
      <c r="LHO11" s="200"/>
      <c r="LHP11" s="200"/>
      <c r="LHQ11" s="200"/>
      <c r="LHR11" s="200"/>
      <c r="LHS11" s="200"/>
      <c r="LHT11" s="200"/>
      <c r="LHU11" s="200"/>
      <c r="LHV11" s="200"/>
      <c r="LHW11" s="200"/>
      <c r="LHX11" s="200"/>
      <c r="LHY11" s="200"/>
      <c r="LHZ11" s="200"/>
      <c r="LIA11" s="200"/>
      <c r="LIB11" s="200"/>
      <c r="LIC11" s="200"/>
      <c r="LID11" s="200"/>
      <c r="LIE11" s="200"/>
      <c r="LIF11" s="200"/>
      <c r="LIG11" s="200"/>
      <c r="LIH11" s="200"/>
      <c r="LII11" s="200"/>
      <c r="LIJ11" s="200"/>
      <c r="LIK11" s="200"/>
      <c r="LIL11" s="200"/>
      <c r="LIM11" s="200"/>
      <c r="LIN11" s="200"/>
      <c r="LIO11" s="200"/>
      <c r="LIP11" s="200"/>
      <c r="LIQ11" s="200"/>
      <c r="LIR11" s="200"/>
      <c r="LIS11" s="200"/>
      <c r="LIT11" s="200"/>
      <c r="LIU11" s="200"/>
      <c r="LIV11" s="200"/>
      <c r="LIW11" s="200"/>
      <c r="LIX11" s="200"/>
      <c r="LIY11" s="200"/>
      <c r="LIZ11" s="200"/>
      <c r="LJA11" s="200"/>
      <c r="LJB11" s="200"/>
      <c r="LJC11" s="200"/>
      <c r="LJD11" s="200"/>
      <c r="LJE11" s="200"/>
      <c r="LJF11" s="200"/>
      <c r="LJG11" s="200"/>
      <c r="LJH11" s="200"/>
      <c r="LJI11" s="200"/>
      <c r="LJJ11" s="200"/>
      <c r="LJK11" s="200"/>
      <c r="LJL11" s="200"/>
      <c r="LJM11" s="200"/>
      <c r="LJN11" s="200"/>
      <c r="LJO11" s="200"/>
      <c r="LJP11" s="200"/>
      <c r="LJQ11" s="200"/>
      <c r="LJR11" s="200"/>
      <c r="LJS11" s="200"/>
      <c r="LJT11" s="200"/>
      <c r="LJU11" s="200"/>
      <c r="LJV11" s="200"/>
      <c r="LJW11" s="200"/>
      <c r="LJX11" s="200"/>
      <c r="LJY11" s="200"/>
      <c r="LJZ11" s="200"/>
      <c r="LKA11" s="200"/>
      <c r="LKB11" s="200"/>
      <c r="LKC11" s="200"/>
      <c r="LKD11" s="200"/>
      <c r="LKE11" s="200"/>
      <c r="LKF11" s="200"/>
      <c r="LKG11" s="200"/>
      <c r="LKH11" s="200"/>
      <c r="LKI11" s="200"/>
      <c r="LKJ11" s="200"/>
      <c r="LKK11" s="200"/>
      <c r="LKL11" s="200"/>
      <c r="LKM11" s="200"/>
      <c r="LKN11" s="200"/>
      <c r="LKO11" s="200"/>
      <c r="LKP11" s="200"/>
      <c r="LKQ11" s="200"/>
      <c r="LKR11" s="200"/>
      <c r="LKS11" s="200"/>
      <c r="LKT11" s="200"/>
      <c r="LKU11" s="200"/>
      <c r="LKV11" s="200"/>
      <c r="LKW11" s="200"/>
      <c r="LKX11" s="200"/>
      <c r="LKY11" s="200"/>
      <c r="LKZ11" s="200"/>
      <c r="LLA11" s="200"/>
      <c r="LLB11" s="200"/>
      <c r="LLC11" s="200"/>
      <c r="LLD11" s="200"/>
      <c r="LLE11" s="200"/>
      <c r="LLF11" s="200"/>
      <c r="LLG11" s="200"/>
      <c r="LLH11" s="200"/>
      <c r="LLI11" s="200"/>
      <c r="LLJ11" s="200"/>
      <c r="LLK11" s="200"/>
      <c r="LLL11" s="200"/>
      <c r="LLM11" s="200"/>
      <c r="LLN11" s="200"/>
      <c r="LLO11" s="200"/>
      <c r="LLP11" s="200"/>
      <c r="LLQ11" s="200"/>
      <c r="LLR11" s="200"/>
      <c r="LLS11" s="200"/>
      <c r="LLT11" s="200"/>
      <c r="LLU11" s="200"/>
      <c r="LLV11" s="200"/>
      <c r="LLW11" s="200"/>
      <c r="LLX11" s="200"/>
      <c r="LLY11" s="200"/>
      <c r="LLZ11" s="200"/>
      <c r="LMA11" s="200"/>
      <c r="LMB11" s="200"/>
      <c r="LMC11" s="200"/>
      <c r="LMD11" s="200"/>
      <c r="LME11" s="200"/>
      <c r="LMF11" s="200"/>
      <c r="LMG11" s="200"/>
      <c r="LMH11" s="200"/>
      <c r="LMI11" s="200"/>
      <c r="LMJ11" s="200"/>
      <c r="LMK11" s="200"/>
      <c r="LML11" s="200"/>
      <c r="LMM11" s="200"/>
      <c r="LMN11" s="200"/>
      <c r="LMO11" s="200"/>
      <c r="LMP11" s="200"/>
      <c r="LMQ11" s="200"/>
      <c r="LMR11" s="200"/>
      <c r="LMS11" s="200"/>
      <c r="LMT11" s="200"/>
      <c r="LMU11" s="200"/>
      <c r="LMV11" s="200"/>
      <c r="LMW11" s="200"/>
      <c r="LMX11" s="200"/>
      <c r="LMY11" s="200"/>
      <c r="LMZ11" s="200"/>
      <c r="LNA11" s="200"/>
      <c r="LNB11" s="200"/>
      <c r="LNC11" s="200"/>
      <c r="LND11" s="200"/>
      <c r="LNE11" s="200"/>
      <c r="LNF11" s="200"/>
      <c r="LNG11" s="200"/>
      <c r="LNH11" s="200"/>
      <c r="LNI11" s="200"/>
      <c r="LNJ11" s="200"/>
      <c r="LNK11" s="200"/>
      <c r="LNL11" s="200"/>
      <c r="LNM11" s="200"/>
      <c r="LNN11" s="200"/>
      <c r="LNO11" s="200"/>
      <c r="LNP11" s="200"/>
      <c r="LNQ11" s="200"/>
      <c r="LNR11" s="200"/>
      <c r="LNS11" s="200"/>
      <c r="LNT11" s="200"/>
      <c r="LNU11" s="200"/>
      <c r="LNV11" s="200"/>
      <c r="LNW11" s="200"/>
      <c r="LNX11" s="200"/>
      <c r="LNY11" s="200"/>
      <c r="LNZ11" s="200"/>
      <c r="LOA11" s="200"/>
      <c r="LOB11" s="200"/>
      <c r="LOC11" s="200"/>
      <c r="LOD11" s="200"/>
      <c r="LOE11" s="200"/>
      <c r="LOF11" s="200"/>
      <c r="LOG11" s="200"/>
      <c r="LOH11" s="200"/>
      <c r="LOI11" s="200"/>
      <c r="LOJ11" s="200"/>
      <c r="LOK11" s="200"/>
      <c r="LOL11" s="200"/>
      <c r="LOM11" s="200"/>
      <c r="LON11" s="200"/>
      <c r="LOO11" s="200"/>
      <c r="LOP11" s="200"/>
      <c r="LOQ11" s="200"/>
      <c r="LOR11" s="200"/>
      <c r="LOS11" s="200"/>
      <c r="LOT11" s="200"/>
      <c r="LOU11" s="200"/>
      <c r="LOV11" s="200"/>
      <c r="LOW11" s="200"/>
      <c r="LOX11" s="200"/>
      <c r="LOY11" s="200"/>
      <c r="LOZ11" s="200"/>
      <c r="LPA11" s="200"/>
      <c r="LPB11" s="200"/>
      <c r="LPC11" s="200"/>
      <c r="LPD11" s="200"/>
      <c r="LPE11" s="200"/>
      <c r="LPF11" s="200"/>
      <c r="LPG11" s="200"/>
      <c r="LPH11" s="200"/>
      <c r="LPI11" s="200"/>
      <c r="LPJ11" s="200"/>
      <c r="LPK11" s="200"/>
      <c r="LPL11" s="200"/>
      <c r="LPM11" s="200"/>
      <c r="LPN11" s="200"/>
      <c r="LPO11" s="200"/>
      <c r="LPP11" s="200"/>
      <c r="LPQ11" s="200"/>
      <c r="LPR11" s="200"/>
      <c r="LPS11" s="200"/>
      <c r="LPT11" s="200"/>
      <c r="LPU11" s="200"/>
      <c r="LPV11" s="200"/>
      <c r="LPW11" s="200"/>
      <c r="LPX11" s="200"/>
      <c r="LPY11" s="200"/>
      <c r="LPZ11" s="200"/>
      <c r="LQA11" s="200"/>
      <c r="LQB11" s="200"/>
      <c r="LQC11" s="200"/>
      <c r="LQD11" s="200"/>
      <c r="LQE11" s="200"/>
      <c r="LQF11" s="200"/>
      <c r="LQG11" s="200"/>
      <c r="LQH11" s="200"/>
      <c r="LQI11" s="200"/>
      <c r="LQJ11" s="200"/>
      <c r="LQK11" s="200"/>
      <c r="LQL11" s="200"/>
      <c r="LQM11" s="200"/>
      <c r="LQN11" s="200"/>
      <c r="LQO11" s="200"/>
      <c r="LQP11" s="200"/>
      <c r="LQQ11" s="200"/>
      <c r="LQR11" s="200"/>
      <c r="LQS11" s="200"/>
      <c r="LQT11" s="200"/>
      <c r="LQU11" s="200"/>
      <c r="LQV11" s="200"/>
      <c r="LQW11" s="200"/>
      <c r="LQX11" s="200"/>
      <c r="LQY11" s="200"/>
      <c r="LQZ11" s="200"/>
      <c r="LRA11" s="200"/>
      <c r="LRB11" s="200"/>
      <c r="LRC11" s="200"/>
      <c r="LRD11" s="200"/>
      <c r="LRE11" s="200"/>
      <c r="LRF11" s="200"/>
      <c r="LRG11" s="200"/>
      <c r="LRH11" s="200"/>
      <c r="LRI11" s="200"/>
      <c r="LRJ11" s="200"/>
      <c r="LRK11" s="200"/>
      <c r="LRL11" s="200"/>
      <c r="LRM11" s="200"/>
      <c r="LRN11" s="200"/>
      <c r="LRO11" s="200"/>
      <c r="LRP11" s="200"/>
      <c r="LRQ11" s="200"/>
      <c r="LRR11" s="200"/>
      <c r="LRS11" s="200"/>
      <c r="LRT11" s="200"/>
      <c r="LRU11" s="200"/>
      <c r="LRV11" s="200"/>
      <c r="LRW11" s="200"/>
      <c r="LRX11" s="200"/>
      <c r="LRY11" s="200"/>
      <c r="LRZ11" s="200"/>
      <c r="LSA11" s="200"/>
      <c r="LSB11" s="200"/>
      <c r="LSC11" s="200"/>
      <c r="LSD11" s="200"/>
      <c r="LSE11" s="200"/>
      <c r="LSF11" s="200"/>
      <c r="LSG11" s="200"/>
      <c r="LSH11" s="200"/>
      <c r="LSI11" s="200"/>
      <c r="LSJ11" s="200"/>
      <c r="LSK11" s="200"/>
      <c r="LSL11" s="200"/>
      <c r="LSM11" s="200"/>
      <c r="LSN11" s="200"/>
      <c r="LSO11" s="200"/>
      <c r="LSP11" s="200"/>
      <c r="LSQ11" s="200"/>
      <c r="LSR11" s="200"/>
      <c r="LSS11" s="200"/>
      <c r="LST11" s="200"/>
      <c r="LSU11" s="200"/>
      <c r="LSV11" s="200"/>
      <c r="LSW11" s="200"/>
      <c r="LSX11" s="200"/>
      <c r="LSY11" s="200"/>
      <c r="LSZ11" s="200"/>
      <c r="LTA11" s="200"/>
      <c r="LTB11" s="200"/>
      <c r="LTC11" s="200"/>
      <c r="LTD11" s="200"/>
      <c r="LTE11" s="200"/>
      <c r="LTF11" s="200"/>
      <c r="LTG11" s="200"/>
      <c r="LTH11" s="200"/>
      <c r="LTI11" s="200"/>
      <c r="LTJ11" s="200"/>
      <c r="LTK11" s="200"/>
      <c r="LTL11" s="200"/>
      <c r="LTM11" s="200"/>
      <c r="LTN11" s="200"/>
      <c r="LTO11" s="200"/>
      <c r="LTP11" s="200"/>
      <c r="LTQ11" s="200"/>
      <c r="LTR11" s="200"/>
      <c r="LTS11" s="200"/>
      <c r="LTT11" s="200"/>
      <c r="LTU11" s="200"/>
      <c r="LTV11" s="200"/>
      <c r="LTW11" s="200"/>
      <c r="LTX11" s="200"/>
      <c r="LTY11" s="200"/>
      <c r="LTZ11" s="200"/>
      <c r="LUA11" s="200"/>
      <c r="LUB11" s="200"/>
      <c r="LUC11" s="200"/>
      <c r="LUD11" s="200"/>
      <c r="LUE11" s="200"/>
      <c r="LUF11" s="200"/>
      <c r="LUG11" s="200"/>
      <c r="LUH11" s="200"/>
      <c r="LUI11" s="200"/>
      <c r="LUJ11" s="200"/>
      <c r="LUK11" s="200"/>
      <c r="LUL11" s="200"/>
      <c r="LUM11" s="200"/>
      <c r="LUN11" s="200"/>
      <c r="LUO11" s="200"/>
      <c r="LUP11" s="200"/>
      <c r="LUQ11" s="200"/>
      <c r="LUR11" s="200"/>
      <c r="LUS11" s="200"/>
      <c r="LUT11" s="200"/>
      <c r="LUU11" s="200"/>
      <c r="LUV11" s="200"/>
      <c r="LUW11" s="200"/>
      <c r="LUX11" s="200"/>
      <c r="LUY11" s="200"/>
      <c r="LUZ11" s="200"/>
      <c r="LVA11" s="200"/>
      <c r="LVB11" s="200"/>
      <c r="LVC11" s="200"/>
      <c r="LVD11" s="200"/>
      <c r="LVE11" s="200"/>
      <c r="LVF11" s="200"/>
      <c r="LVG11" s="200"/>
      <c r="LVH11" s="200"/>
      <c r="LVI11" s="200"/>
      <c r="LVJ11" s="200"/>
      <c r="LVK11" s="200"/>
      <c r="LVL11" s="200"/>
      <c r="LVM11" s="200"/>
      <c r="LVN11" s="200"/>
      <c r="LVO11" s="200"/>
      <c r="LVP11" s="200"/>
      <c r="LVQ11" s="200"/>
      <c r="LVR11" s="200"/>
      <c r="LVS11" s="200"/>
      <c r="LVT11" s="200"/>
      <c r="LVU11" s="200"/>
      <c r="LVV11" s="200"/>
      <c r="LVW11" s="200"/>
      <c r="LVX11" s="200"/>
      <c r="LVY11" s="200"/>
      <c r="LVZ11" s="200"/>
      <c r="LWA11" s="200"/>
      <c r="LWB11" s="200"/>
      <c r="LWC11" s="200"/>
      <c r="LWD11" s="200"/>
      <c r="LWE11" s="200"/>
      <c r="LWF11" s="200"/>
      <c r="LWG11" s="200"/>
      <c r="LWH11" s="200"/>
      <c r="LWI11" s="200"/>
      <c r="LWJ11" s="200"/>
      <c r="LWK11" s="200"/>
      <c r="LWL11" s="200"/>
      <c r="LWM11" s="200"/>
      <c r="LWN11" s="200"/>
      <c r="LWO11" s="200"/>
      <c r="LWP11" s="200"/>
      <c r="LWQ11" s="200"/>
      <c r="LWR11" s="200"/>
      <c r="LWS11" s="200"/>
      <c r="LWT11" s="200"/>
      <c r="LWU11" s="200"/>
      <c r="LWV11" s="200"/>
      <c r="LWW11" s="200"/>
      <c r="LWX11" s="200"/>
      <c r="LWY11" s="200"/>
      <c r="LWZ11" s="200"/>
      <c r="LXA11" s="200"/>
      <c r="LXB11" s="200"/>
      <c r="LXC11" s="200"/>
      <c r="LXD11" s="200"/>
      <c r="LXE11" s="200"/>
      <c r="LXF11" s="200"/>
      <c r="LXG11" s="200"/>
      <c r="LXH11" s="200"/>
      <c r="LXI11" s="200"/>
      <c r="LXJ11" s="200"/>
      <c r="LXK11" s="200"/>
      <c r="LXL11" s="200"/>
      <c r="LXM11" s="200"/>
      <c r="LXN11" s="200"/>
      <c r="LXO11" s="200"/>
      <c r="LXP11" s="200"/>
      <c r="LXQ11" s="200"/>
      <c r="LXR11" s="200"/>
      <c r="LXS11" s="200"/>
      <c r="LXT11" s="200"/>
      <c r="LXU11" s="200"/>
      <c r="LXV11" s="200"/>
      <c r="LXW11" s="200"/>
      <c r="LXX11" s="200"/>
      <c r="LXY11" s="200"/>
      <c r="LXZ11" s="200"/>
      <c r="LYA11" s="200"/>
      <c r="LYB11" s="200"/>
      <c r="LYC11" s="200"/>
      <c r="LYD11" s="200"/>
      <c r="LYE11" s="200"/>
      <c r="LYF11" s="200"/>
      <c r="LYG11" s="200"/>
      <c r="LYH11" s="200"/>
      <c r="LYI11" s="200"/>
      <c r="LYJ11" s="200"/>
      <c r="LYK11" s="200"/>
      <c r="LYL11" s="200"/>
      <c r="LYM11" s="200"/>
      <c r="LYN11" s="200"/>
      <c r="LYO11" s="200"/>
      <c r="LYP11" s="200"/>
      <c r="LYQ11" s="200"/>
      <c r="LYR11" s="200"/>
      <c r="LYS11" s="200"/>
      <c r="LYT11" s="200"/>
      <c r="LYU11" s="200"/>
      <c r="LYV11" s="200"/>
      <c r="LYW11" s="200"/>
      <c r="LYX11" s="200"/>
      <c r="LYY11" s="200"/>
      <c r="LYZ11" s="200"/>
      <c r="LZA11" s="200"/>
      <c r="LZB11" s="200"/>
      <c r="LZC11" s="200"/>
      <c r="LZD11" s="200"/>
      <c r="LZE11" s="200"/>
      <c r="LZF11" s="200"/>
      <c r="LZG11" s="200"/>
      <c r="LZH11" s="200"/>
      <c r="LZI11" s="200"/>
      <c r="LZJ11" s="200"/>
      <c r="LZK11" s="200"/>
      <c r="LZL11" s="200"/>
      <c r="LZM11" s="200"/>
      <c r="LZN11" s="200"/>
      <c r="LZO11" s="200"/>
      <c r="LZP11" s="200"/>
      <c r="LZQ11" s="200"/>
      <c r="LZR11" s="200"/>
      <c r="LZS11" s="200"/>
      <c r="LZT11" s="200"/>
      <c r="LZU11" s="200"/>
      <c r="LZV11" s="200"/>
      <c r="LZW11" s="200"/>
      <c r="LZX11" s="200"/>
      <c r="LZY11" s="200"/>
      <c r="LZZ11" s="200"/>
      <c r="MAA11" s="200"/>
      <c r="MAB11" s="200"/>
      <c r="MAC11" s="200"/>
      <c r="MAD11" s="200"/>
      <c r="MAE11" s="200"/>
      <c r="MAF11" s="200"/>
      <c r="MAG11" s="200"/>
      <c r="MAH11" s="200"/>
      <c r="MAI11" s="200"/>
      <c r="MAJ11" s="200"/>
      <c r="MAK11" s="200"/>
      <c r="MAL11" s="200"/>
      <c r="MAM11" s="200"/>
      <c r="MAN11" s="200"/>
      <c r="MAO11" s="200"/>
      <c r="MAP11" s="200"/>
      <c r="MAQ11" s="200"/>
      <c r="MAR11" s="200"/>
      <c r="MAS11" s="200"/>
      <c r="MAT11" s="200"/>
      <c r="MAU11" s="200"/>
      <c r="MAV11" s="200"/>
      <c r="MAW11" s="200"/>
      <c r="MAX11" s="200"/>
      <c r="MAY11" s="200"/>
      <c r="MAZ11" s="200"/>
      <c r="MBA11" s="200"/>
      <c r="MBB11" s="200"/>
      <c r="MBC11" s="200"/>
      <c r="MBD11" s="200"/>
      <c r="MBE11" s="200"/>
      <c r="MBF11" s="200"/>
      <c r="MBG11" s="200"/>
      <c r="MBH11" s="200"/>
      <c r="MBI11" s="200"/>
      <c r="MBJ11" s="200"/>
      <c r="MBK11" s="200"/>
      <c r="MBL11" s="200"/>
      <c r="MBM11" s="200"/>
      <c r="MBN11" s="200"/>
      <c r="MBO11" s="200"/>
      <c r="MBP11" s="200"/>
      <c r="MBQ11" s="200"/>
      <c r="MBR11" s="200"/>
      <c r="MBS11" s="200"/>
      <c r="MBT11" s="200"/>
      <c r="MBU11" s="200"/>
      <c r="MBV11" s="200"/>
      <c r="MBW11" s="200"/>
      <c r="MBX11" s="200"/>
      <c r="MBY11" s="200"/>
      <c r="MBZ11" s="200"/>
      <c r="MCA11" s="200"/>
      <c r="MCB11" s="200"/>
      <c r="MCC11" s="200"/>
      <c r="MCD11" s="200"/>
      <c r="MCE11" s="200"/>
      <c r="MCF11" s="200"/>
      <c r="MCG11" s="200"/>
      <c r="MCH11" s="200"/>
      <c r="MCI11" s="200"/>
      <c r="MCJ11" s="200"/>
      <c r="MCK11" s="200"/>
      <c r="MCL11" s="200"/>
      <c r="MCM11" s="200"/>
      <c r="MCN11" s="200"/>
      <c r="MCO11" s="200"/>
      <c r="MCP11" s="200"/>
      <c r="MCQ11" s="200"/>
      <c r="MCR11" s="200"/>
      <c r="MCS11" s="200"/>
      <c r="MCT11" s="200"/>
      <c r="MCU11" s="200"/>
      <c r="MCV11" s="200"/>
      <c r="MCW11" s="200"/>
      <c r="MCX11" s="200"/>
      <c r="MCY11" s="200"/>
      <c r="MCZ11" s="200"/>
      <c r="MDA11" s="200"/>
      <c r="MDB11" s="200"/>
      <c r="MDC11" s="200"/>
      <c r="MDD11" s="200"/>
      <c r="MDE11" s="200"/>
      <c r="MDF11" s="200"/>
      <c r="MDG11" s="200"/>
      <c r="MDH11" s="200"/>
      <c r="MDI11" s="200"/>
      <c r="MDJ11" s="200"/>
      <c r="MDK11" s="200"/>
      <c r="MDL11" s="200"/>
      <c r="MDM11" s="200"/>
      <c r="MDN11" s="200"/>
      <c r="MDO11" s="200"/>
      <c r="MDP11" s="200"/>
      <c r="MDQ11" s="200"/>
      <c r="MDR11" s="200"/>
      <c r="MDS11" s="200"/>
      <c r="MDT11" s="200"/>
      <c r="MDU11" s="200"/>
      <c r="MDV11" s="200"/>
      <c r="MDW11" s="200"/>
      <c r="MDX11" s="200"/>
      <c r="MDY11" s="200"/>
      <c r="MDZ11" s="200"/>
      <c r="MEA11" s="200"/>
      <c r="MEB11" s="200"/>
      <c r="MEC11" s="200"/>
      <c r="MED11" s="200"/>
      <c r="MEE11" s="200"/>
      <c r="MEF11" s="200"/>
      <c r="MEG11" s="200"/>
      <c r="MEH11" s="200"/>
      <c r="MEI11" s="200"/>
      <c r="MEJ11" s="200"/>
      <c r="MEK11" s="200"/>
      <c r="MEL11" s="200"/>
      <c r="MEM11" s="200"/>
      <c r="MEN11" s="200"/>
      <c r="MEO11" s="200"/>
      <c r="MEP11" s="200"/>
      <c r="MEQ11" s="200"/>
      <c r="MER11" s="200"/>
      <c r="MES11" s="200"/>
      <c r="MET11" s="200"/>
      <c r="MEU11" s="200"/>
      <c r="MEV11" s="200"/>
      <c r="MEW11" s="200"/>
      <c r="MEX11" s="200"/>
      <c r="MEY11" s="200"/>
      <c r="MEZ11" s="200"/>
      <c r="MFA11" s="200"/>
      <c r="MFB11" s="200"/>
      <c r="MFC11" s="200"/>
      <c r="MFD11" s="200"/>
      <c r="MFE11" s="200"/>
      <c r="MFF11" s="200"/>
      <c r="MFG11" s="200"/>
      <c r="MFH11" s="200"/>
      <c r="MFI11" s="200"/>
      <c r="MFJ11" s="200"/>
      <c r="MFK11" s="200"/>
      <c r="MFL11" s="200"/>
      <c r="MFM11" s="200"/>
      <c r="MFN11" s="200"/>
      <c r="MFO11" s="200"/>
      <c r="MFP11" s="200"/>
      <c r="MFQ11" s="200"/>
      <c r="MFR11" s="200"/>
      <c r="MFS11" s="200"/>
      <c r="MFT11" s="200"/>
      <c r="MFU11" s="200"/>
      <c r="MFV11" s="200"/>
      <c r="MFW11" s="200"/>
      <c r="MFX11" s="200"/>
      <c r="MFY11" s="200"/>
      <c r="MFZ11" s="200"/>
      <c r="MGA11" s="200"/>
      <c r="MGB11" s="200"/>
      <c r="MGC11" s="200"/>
      <c r="MGD11" s="200"/>
      <c r="MGE11" s="200"/>
      <c r="MGF11" s="200"/>
      <c r="MGG11" s="200"/>
      <c r="MGH11" s="200"/>
      <c r="MGI11" s="200"/>
      <c r="MGJ11" s="200"/>
      <c r="MGK11" s="200"/>
      <c r="MGL11" s="200"/>
      <c r="MGM11" s="200"/>
      <c r="MGN11" s="200"/>
      <c r="MGO11" s="200"/>
      <c r="MGP11" s="200"/>
      <c r="MGQ11" s="200"/>
      <c r="MGR11" s="200"/>
      <c r="MGS11" s="200"/>
      <c r="MGT11" s="200"/>
      <c r="MGU11" s="200"/>
      <c r="MGV11" s="200"/>
      <c r="MGW11" s="200"/>
      <c r="MGX11" s="200"/>
      <c r="MGY11" s="200"/>
      <c r="MGZ11" s="200"/>
      <c r="MHA11" s="200"/>
      <c r="MHB11" s="200"/>
      <c r="MHC11" s="200"/>
      <c r="MHD11" s="200"/>
      <c r="MHE11" s="200"/>
      <c r="MHF11" s="200"/>
      <c r="MHG11" s="200"/>
      <c r="MHH11" s="200"/>
      <c r="MHI11" s="200"/>
      <c r="MHJ11" s="200"/>
      <c r="MHK11" s="200"/>
      <c r="MHL11" s="200"/>
      <c r="MHM11" s="200"/>
      <c r="MHN11" s="200"/>
      <c r="MHO11" s="200"/>
      <c r="MHP11" s="200"/>
      <c r="MHQ11" s="200"/>
      <c r="MHR11" s="200"/>
      <c r="MHS11" s="200"/>
      <c r="MHT11" s="200"/>
      <c r="MHU11" s="200"/>
      <c r="MHV11" s="200"/>
      <c r="MHW11" s="200"/>
      <c r="MHX11" s="200"/>
      <c r="MHY11" s="200"/>
      <c r="MHZ11" s="200"/>
      <c r="MIA11" s="200"/>
      <c r="MIB11" s="200"/>
      <c r="MIC11" s="200"/>
      <c r="MID11" s="200"/>
      <c r="MIE11" s="200"/>
      <c r="MIF11" s="200"/>
      <c r="MIG11" s="200"/>
      <c r="MIH11" s="200"/>
      <c r="MII11" s="200"/>
      <c r="MIJ11" s="200"/>
      <c r="MIK11" s="200"/>
      <c r="MIL11" s="200"/>
      <c r="MIM11" s="200"/>
      <c r="MIN11" s="200"/>
      <c r="MIO11" s="200"/>
      <c r="MIP11" s="200"/>
      <c r="MIQ11" s="200"/>
      <c r="MIR11" s="200"/>
      <c r="MIS11" s="200"/>
      <c r="MIT11" s="200"/>
      <c r="MIU11" s="200"/>
      <c r="MIV11" s="200"/>
      <c r="MIW11" s="200"/>
      <c r="MIX11" s="200"/>
      <c r="MIY11" s="200"/>
      <c r="MIZ11" s="200"/>
      <c r="MJA11" s="200"/>
      <c r="MJB11" s="200"/>
      <c r="MJC11" s="200"/>
      <c r="MJD11" s="200"/>
      <c r="MJE11" s="200"/>
      <c r="MJF11" s="200"/>
      <c r="MJG11" s="200"/>
      <c r="MJH11" s="200"/>
      <c r="MJI11" s="200"/>
      <c r="MJJ11" s="200"/>
      <c r="MJK11" s="200"/>
      <c r="MJL11" s="200"/>
      <c r="MJM11" s="200"/>
      <c r="MJN11" s="200"/>
      <c r="MJO11" s="200"/>
      <c r="MJP11" s="200"/>
      <c r="MJQ11" s="200"/>
      <c r="MJR11" s="200"/>
      <c r="MJS11" s="200"/>
      <c r="MJT11" s="200"/>
      <c r="MJU11" s="200"/>
      <c r="MJV11" s="200"/>
      <c r="MJW11" s="200"/>
      <c r="MJX11" s="200"/>
      <c r="MJY11" s="200"/>
      <c r="MJZ11" s="200"/>
      <c r="MKA11" s="200"/>
      <c r="MKB11" s="200"/>
      <c r="MKC11" s="200"/>
      <c r="MKD11" s="200"/>
      <c r="MKE11" s="200"/>
      <c r="MKF11" s="200"/>
      <c r="MKG11" s="200"/>
      <c r="MKH11" s="200"/>
      <c r="MKI11" s="200"/>
      <c r="MKJ11" s="200"/>
      <c r="MKK11" s="200"/>
      <c r="MKL11" s="200"/>
      <c r="MKM11" s="200"/>
      <c r="MKN11" s="200"/>
      <c r="MKO11" s="200"/>
      <c r="MKP11" s="200"/>
      <c r="MKQ11" s="200"/>
      <c r="MKR11" s="200"/>
      <c r="MKS11" s="200"/>
      <c r="MKT11" s="200"/>
      <c r="MKU11" s="200"/>
      <c r="MKV11" s="200"/>
      <c r="MKW11" s="200"/>
      <c r="MKX11" s="200"/>
      <c r="MKY11" s="200"/>
      <c r="MKZ11" s="200"/>
      <c r="MLA11" s="200"/>
      <c r="MLB11" s="200"/>
      <c r="MLC11" s="200"/>
      <c r="MLD11" s="200"/>
      <c r="MLE11" s="200"/>
      <c r="MLF11" s="200"/>
      <c r="MLG11" s="200"/>
      <c r="MLH11" s="200"/>
      <c r="MLI11" s="200"/>
      <c r="MLJ11" s="200"/>
      <c r="MLK11" s="200"/>
      <c r="MLL11" s="200"/>
      <c r="MLM11" s="200"/>
      <c r="MLN11" s="200"/>
      <c r="MLO11" s="200"/>
      <c r="MLP11" s="200"/>
      <c r="MLQ11" s="200"/>
      <c r="MLR11" s="200"/>
      <c r="MLS11" s="200"/>
      <c r="MLT11" s="200"/>
      <c r="MLU11" s="200"/>
      <c r="MLV11" s="200"/>
      <c r="MLW11" s="200"/>
      <c r="MLX11" s="200"/>
      <c r="MLY11" s="200"/>
      <c r="MLZ11" s="200"/>
      <c r="MMA11" s="200"/>
      <c r="MMB11" s="200"/>
      <c r="MMC11" s="200"/>
      <c r="MMD11" s="200"/>
      <c r="MME11" s="200"/>
      <c r="MMF11" s="200"/>
      <c r="MMG11" s="200"/>
      <c r="MMH11" s="200"/>
      <c r="MMI11" s="200"/>
      <c r="MMJ11" s="200"/>
      <c r="MMK11" s="200"/>
      <c r="MML11" s="200"/>
      <c r="MMM11" s="200"/>
      <c r="MMN11" s="200"/>
      <c r="MMO11" s="200"/>
      <c r="MMP11" s="200"/>
      <c r="MMQ11" s="200"/>
      <c r="MMR11" s="200"/>
      <c r="MMS11" s="200"/>
      <c r="MMT11" s="200"/>
      <c r="MMU11" s="200"/>
      <c r="MMV11" s="200"/>
      <c r="MMW11" s="200"/>
      <c r="MMX11" s="200"/>
      <c r="MMY11" s="200"/>
      <c r="MMZ11" s="200"/>
      <c r="MNA11" s="200"/>
      <c r="MNB11" s="200"/>
      <c r="MNC11" s="200"/>
      <c r="MND11" s="200"/>
      <c r="MNE11" s="200"/>
      <c r="MNF11" s="200"/>
      <c r="MNG11" s="200"/>
      <c r="MNH11" s="200"/>
      <c r="MNI11" s="200"/>
      <c r="MNJ11" s="200"/>
      <c r="MNK11" s="200"/>
      <c r="MNL11" s="200"/>
      <c r="MNM11" s="200"/>
      <c r="MNN11" s="200"/>
      <c r="MNO11" s="200"/>
      <c r="MNP11" s="200"/>
      <c r="MNQ11" s="200"/>
      <c r="MNR11" s="200"/>
      <c r="MNS11" s="200"/>
      <c r="MNT11" s="200"/>
      <c r="MNU11" s="200"/>
      <c r="MNV11" s="200"/>
      <c r="MNW11" s="200"/>
      <c r="MNX11" s="200"/>
      <c r="MNY11" s="200"/>
      <c r="MNZ11" s="200"/>
      <c r="MOA11" s="200"/>
      <c r="MOB11" s="200"/>
      <c r="MOC11" s="200"/>
      <c r="MOD11" s="200"/>
      <c r="MOE11" s="200"/>
      <c r="MOF11" s="200"/>
      <c r="MOG11" s="200"/>
      <c r="MOH11" s="200"/>
      <c r="MOI11" s="200"/>
      <c r="MOJ11" s="200"/>
      <c r="MOK11" s="200"/>
      <c r="MOL11" s="200"/>
      <c r="MOM11" s="200"/>
      <c r="MON11" s="200"/>
      <c r="MOO11" s="200"/>
      <c r="MOP11" s="200"/>
      <c r="MOQ11" s="200"/>
      <c r="MOR11" s="200"/>
      <c r="MOS11" s="200"/>
      <c r="MOT11" s="200"/>
      <c r="MOU11" s="200"/>
      <c r="MOV11" s="200"/>
      <c r="MOW11" s="200"/>
      <c r="MOX11" s="200"/>
      <c r="MOY11" s="200"/>
      <c r="MOZ11" s="200"/>
      <c r="MPA11" s="200"/>
      <c r="MPB11" s="200"/>
      <c r="MPC11" s="200"/>
      <c r="MPD11" s="200"/>
      <c r="MPE11" s="200"/>
      <c r="MPF11" s="200"/>
      <c r="MPG11" s="200"/>
      <c r="MPH11" s="200"/>
      <c r="MPI11" s="200"/>
      <c r="MPJ11" s="200"/>
      <c r="MPK11" s="200"/>
      <c r="MPL11" s="200"/>
      <c r="MPM11" s="200"/>
      <c r="MPN11" s="200"/>
      <c r="MPO11" s="200"/>
      <c r="MPP11" s="200"/>
      <c r="MPQ11" s="200"/>
      <c r="MPR11" s="200"/>
      <c r="MPS11" s="200"/>
      <c r="MPT11" s="200"/>
      <c r="MPU11" s="200"/>
      <c r="MPV11" s="200"/>
      <c r="MPW11" s="200"/>
      <c r="MPX11" s="200"/>
      <c r="MPY11" s="200"/>
      <c r="MPZ11" s="200"/>
      <c r="MQA11" s="200"/>
      <c r="MQB11" s="200"/>
      <c r="MQC11" s="200"/>
      <c r="MQD11" s="200"/>
      <c r="MQE11" s="200"/>
      <c r="MQF11" s="200"/>
      <c r="MQG11" s="200"/>
      <c r="MQH11" s="200"/>
      <c r="MQI11" s="200"/>
      <c r="MQJ11" s="200"/>
      <c r="MQK11" s="200"/>
      <c r="MQL11" s="200"/>
      <c r="MQM11" s="200"/>
      <c r="MQN11" s="200"/>
      <c r="MQO11" s="200"/>
      <c r="MQP11" s="200"/>
      <c r="MQQ11" s="200"/>
      <c r="MQR11" s="200"/>
      <c r="MQS11" s="200"/>
      <c r="MQT11" s="200"/>
      <c r="MQU11" s="200"/>
      <c r="MQV11" s="200"/>
      <c r="MQW11" s="200"/>
      <c r="MQX11" s="200"/>
      <c r="MQY11" s="200"/>
      <c r="MQZ11" s="200"/>
      <c r="MRA11" s="200"/>
      <c r="MRB11" s="200"/>
      <c r="MRC11" s="200"/>
      <c r="MRD11" s="200"/>
      <c r="MRE11" s="200"/>
      <c r="MRF11" s="200"/>
      <c r="MRG11" s="200"/>
      <c r="MRH11" s="200"/>
      <c r="MRI11" s="200"/>
      <c r="MRJ11" s="200"/>
      <c r="MRK11" s="200"/>
      <c r="MRL11" s="200"/>
      <c r="MRM11" s="200"/>
      <c r="MRN11" s="200"/>
      <c r="MRO11" s="200"/>
      <c r="MRP11" s="200"/>
      <c r="MRQ11" s="200"/>
      <c r="MRR11" s="200"/>
      <c r="MRS11" s="200"/>
      <c r="MRT11" s="200"/>
      <c r="MRU11" s="200"/>
      <c r="MRV11" s="200"/>
      <c r="MRW11" s="200"/>
      <c r="MRX11" s="200"/>
      <c r="MRY11" s="200"/>
      <c r="MRZ11" s="200"/>
      <c r="MSA11" s="200"/>
      <c r="MSB11" s="200"/>
      <c r="MSC11" s="200"/>
      <c r="MSD11" s="200"/>
      <c r="MSE11" s="200"/>
      <c r="MSF11" s="200"/>
      <c r="MSG11" s="200"/>
      <c r="MSH11" s="200"/>
      <c r="MSI11" s="200"/>
      <c r="MSJ11" s="200"/>
      <c r="MSK11" s="200"/>
      <c r="MSL11" s="200"/>
      <c r="MSM11" s="200"/>
      <c r="MSN11" s="200"/>
      <c r="MSO11" s="200"/>
      <c r="MSP11" s="200"/>
      <c r="MSQ11" s="200"/>
      <c r="MSR11" s="200"/>
      <c r="MSS11" s="200"/>
      <c r="MST11" s="200"/>
      <c r="MSU11" s="200"/>
      <c r="MSV11" s="200"/>
      <c r="MSW11" s="200"/>
      <c r="MSX11" s="200"/>
      <c r="MSY11" s="200"/>
      <c r="MSZ11" s="200"/>
      <c r="MTA11" s="200"/>
      <c r="MTB11" s="200"/>
      <c r="MTC11" s="200"/>
      <c r="MTD11" s="200"/>
      <c r="MTE11" s="200"/>
      <c r="MTF11" s="200"/>
      <c r="MTG11" s="200"/>
      <c r="MTH11" s="200"/>
      <c r="MTI11" s="200"/>
      <c r="MTJ11" s="200"/>
      <c r="MTK11" s="200"/>
      <c r="MTL11" s="200"/>
      <c r="MTM11" s="200"/>
      <c r="MTN11" s="200"/>
      <c r="MTO11" s="200"/>
      <c r="MTP11" s="200"/>
      <c r="MTQ11" s="200"/>
      <c r="MTR11" s="200"/>
      <c r="MTS11" s="200"/>
      <c r="MTT11" s="200"/>
      <c r="MTU11" s="200"/>
      <c r="MTV11" s="200"/>
      <c r="MTW11" s="200"/>
      <c r="MTX11" s="200"/>
      <c r="MTY11" s="200"/>
      <c r="MTZ11" s="200"/>
      <c r="MUA11" s="200"/>
      <c r="MUB11" s="200"/>
      <c r="MUC11" s="200"/>
      <c r="MUD11" s="200"/>
      <c r="MUE11" s="200"/>
      <c r="MUF11" s="200"/>
      <c r="MUG11" s="200"/>
      <c r="MUH11" s="200"/>
      <c r="MUI11" s="200"/>
      <c r="MUJ11" s="200"/>
      <c r="MUK11" s="200"/>
      <c r="MUL11" s="200"/>
      <c r="MUM11" s="200"/>
      <c r="MUN11" s="200"/>
      <c r="MUO11" s="200"/>
      <c r="MUP11" s="200"/>
      <c r="MUQ11" s="200"/>
      <c r="MUR11" s="200"/>
      <c r="MUS11" s="200"/>
      <c r="MUT11" s="200"/>
      <c r="MUU11" s="200"/>
      <c r="MUV11" s="200"/>
      <c r="MUW11" s="200"/>
      <c r="MUX11" s="200"/>
      <c r="MUY11" s="200"/>
      <c r="MUZ11" s="200"/>
      <c r="MVA11" s="200"/>
      <c r="MVB11" s="200"/>
      <c r="MVC11" s="200"/>
      <c r="MVD11" s="200"/>
      <c r="MVE11" s="200"/>
      <c r="MVF11" s="200"/>
      <c r="MVG11" s="200"/>
      <c r="MVH11" s="200"/>
      <c r="MVI11" s="200"/>
      <c r="MVJ11" s="200"/>
      <c r="MVK11" s="200"/>
      <c r="MVL11" s="200"/>
      <c r="MVM11" s="200"/>
      <c r="MVN11" s="200"/>
      <c r="MVO11" s="200"/>
      <c r="MVP11" s="200"/>
      <c r="MVQ11" s="200"/>
      <c r="MVR11" s="200"/>
      <c r="MVS11" s="200"/>
      <c r="MVT11" s="200"/>
      <c r="MVU11" s="200"/>
      <c r="MVV11" s="200"/>
      <c r="MVW11" s="200"/>
      <c r="MVX11" s="200"/>
      <c r="MVY11" s="200"/>
      <c r="MVZ11" s="200"/>
      <c r="MWA11" s="200"/>
      <c r="MWB11" s="200"/>
      <c r="MWC11" s="200"/>
      <c r="MWD11" s="200"/>
      <c r="MWE11" s="200"/>
      <c r="MWF11" s="200"/>
      <c r="MWG11" s="200"/>
      <c r="MWH11" s="200"/>
      <c r="MWI11" s="200"/>
      <c r="MWJ11" s="200"/>
      <c r="MWK11" s="200"/>
      <c r="MWL11" s="200"/>
      <c r="MWM11" s="200"/>
      <c r="MWN11" s="200"/>
      <c r="MWO11" s="200"/>
      <c r="MWP11" s="200"/>
      <c r="MWQ11" s="200"/>
      <c r="MWR11" s="200"/>
      <c r="MWS11" s="200"/>
      <c r="MWT11" s="200"/>
      <c r="MWU11" s="200"/>
      <c r="MWV11" s="200"/>
      <c r="MWW11" s="200"/>
      <c r="MWX11" s="200"/>
      <c r="MWY11" s="200"/>
      <c r="MWZ11" s="200"/>
      <c r="MXA11" s="200"/>
      <c r="MXB11" s="200"/>
      <c r="MXC11" s="200"/>
      <c r="MXD11" s="200"/>
      <c r="MXE11" s="200"/>
      <c r="MXF11" s="200"/>
      <c r="MXG11" s="200"/>
      <c r="MXH11" s="200"/>
      <c r="MXI11" s="200"/>
      <c r="MXJ11" s="200"/>
      <c r="MXK11" s="200"/>
      <c r="MXL11" s="200"/>
      <c r="MXM11" s="200"/>
      <c r="MXN11" s="200"/>
      <c r="MXO11" s="200"/>
      <c r="MXP11" s="200"/>
      <c r="MXQ11" s="200"/>
      <c r="MXR11" s="200"/>
      <c r="MXS11" s="200"/>
      <c r="MXT11" s="200"/>
      <c r="MXU11" s="200"/>
      <c r="MXV11" s="200"/>
      <c r="MXW11" s="200"/>
      <c r="MXX11" s="200"/>
      <c r="MXY11" s="200"/>
      <c r="MXZ11" s="200"/>
      <c r="MYA11" s="200"/>
      <c r="MYB11" s="200"/>
      <c r="MYC11" s="200"/>
      <c r="MYD11" s="200"/>
      <c r="MYE11" s="200"/>
      <c r="MYF11" s="200"/>
      <c r="MYG11" s="200"/>
      <c r="MYH11" s="200"/>
      <c r="MYI11" s="200"/>
      <c r="MYJ11" s="200"/>
      <c r="MYK11" s="200"/>
      <c r="MYL11" s="200"/>
      <c r="MYM11" s="200"/>
      <c r="MYN11" s="200"/>
      <c r="MYO11" s="200"/>
      <c r="MYP11" s="200"/>
      <c r="MYQ11" s="200"/>
      <c r="MYR11" s="200"/>
      <c r="MYS11" s="200"/>
      <c r="MYT11" s="200"/>
      <c r="MYU11" s="200"/>
      <c r="MYV11" s="200"/>
      <c r="MYW11" s="200"/>
      <c r="MYX11" s="200"/>
      <c r="MYY11" s="200"/>
      <c r="MYZ11" s="200"/>
      <c r="MZA11" s="200"/>
      <c r="MZB11" s="200"/>
      <c r="MZC11" s="200"/>
      <c r="MZD11" s="200"/>
      <c r="MZE11" s="200"/>
      <c r="MZF11" s="200"/>
      <c r="MZG11" s="200"/>
      <c r="MZH11" s="200"/>
      <c r="MZI11" s="200"/>
      <c r="MZJ11" s="200"/>
      <c r="MZK11" s="200"/>
      <c r="MZL11" s="200"/>
      <c r="MZM11" s="200"/>
      <c r="MZN11" s="200"/>
      <c r="MZO11" s="200"/>
      <c r="MZP11" s="200"/>
      <c r="MZQ11" s="200"/>
      <c r="MZR11" s="200"/>
      <c r="MZS11" s="200"/>
      <c r="MZT11" s="200"/>
      <c r="MZU11" s="200"/>
      <c r="MZV11" s="200"/>
      <c r="MZW11" s="200"/>
      <c r="MZX11" s="200"/>
      <c r="MZY11" s="200"/>
      <c r="MZZ11" s="200"/>
      <c r="NAA11" s="200"/>
      <c r="NAB11" s="200"/>
      <c r="NAC11" s="200"/>
      <c r="NAD11" s="200"/>
      <c r="NAE11" s="200"/>
      <c r="NAF11" s="200"/>
      <c r="NAG11" s="200"/>
      <c r="NAH11" s="200"/>
      <c r="NAI11" s="200"/>
      <c r="NAJ11" s="200"/>
      <c r="NAK11" s="200"/>
      <c r="NAL11" s="200"/>
      <c r="NAM11" s="200"/>
      <c r="NAN11" s="200"/>
      <c r="NAO11" s="200"/>
      <c r="NAP11" s="200"/>
      <c r="NAQ11" s="200"/>
      <c r="NAR11" s="200"/>
      <c r="NAS11" s="200"/>
      <c r="NAT11" s="200"/>
      <c r="NAU11" s="200"/>
      <c r="NAV11" s="200"/>
      <c r="NAW11" s="200"/>
      <c r="NAX11" s="200"/>
      <c r="NAY11" s="200"/>
      <c r="NAZ11" s="200"/>
      <c r="NBA11" s="200"/>
      <c r="NBB11" s="200"/>
      <c r="NBC11" s="200"/>
      <c r="NBD11" s="200"/>
      <c r="NBE11" s="200"/>
      <c r="NBF11" s="200"/>
      <c r="NBG11" s="200"/>
      <c r="NBH11" s="200"/>
      <c r="NBI11" s="200"/>
      <c r="NBJ11" s="200"/>
      <c r="NBK11" s="200"/>
      <c r="NBL11" s="200"/>
      <c r="NBM11" s="200"/>
      <c r="NBN11" s="200"/>
      <c r="NBO11" s="200"/>
      <c r="NBP11" s="200"/>
      <c r="NBQ11" s="200"/>
      <c r="NBR11" s="200"/>
      <c r="NBS11" s="200"/>
      <c r="NBT11" s="200"/>
      <c r="NBU11" s="200"/>
      <c r="NBV11" s="200"/>
      <c r="NBW11" s="200"/>
      <c r="NBX11" s="200"/>
      <c r="NBY11" s="200"/>
      <c r="NBZ11" s="200"/>
      <c r="NCA11" s="200"/>
      <c r="NCB11" s="200"/>
      <c r="NCC11" s="200"/>
      <c r="NCD11" s="200"/>
      <c r="NCE11" s="200"/>
      <c r="NCF11" s="200"/>
      <c r="NCG11" s="200"/>
      <c r="NCH11" s="200"/>
      <c r="NCI11" s="200"/>
      <c r="NCJ11" s="200"/>
      <c r="NCK11" s="200"/>
      <c r="NCL11" s="200"/>
      <c r="NCM11" s="200"/>
      <c r="NCN11" s="200"/>
      <c r="NCO11" s="200"/>
      <c r="NCP11" s="200"/>
      <c r="NCQ11" s="200"/>
      <c r="NCR11" s="200"/>
      <c r="NCS11" s="200"/>
      <c r="NCT11" s="200"/>
      <c r="NCU11" s="200"/>
      <c r="NCV11" s="200"/>
      <c r="NCW11" s="200"/>
      <c r="NCX11" s="200"/>
      <c r="NCY11" s="200"/>
      <c r="NCZ11" s="200"/>
      <c r="NDA11" s="200"/>
      <c r="NDB11" s="200"/>
      <c r="NDC11" s="200"/>
      <c r="NDD11" s="200"/>
      <c r="NDE11" s="200"/>
      <c r="NDF11" s="200"/>
      <c r="NDG11" s="200"/>
      <c r="NDH11" s="200"/>
      <c r="NDI11" s="200"/>
      <c r="NDJ11" s="200"/>
      <c r="NDK11" s="200"/>
      <c r="NDL11" s="200"/>
      <c r="NDM11" s="200"/>
      <c r="NDN11" s="200"/>
      <c r="NDO11" s="200"/>
      <c r="NDP11" s="200"/>
      <c r="NDQ11" s="200"/>
      <c r="NDR11" s="200"/>
      <c r="NDS11" s="200"/>
      <c r="NDT11" s="200"/>
      <c r="NDU11" s="200"/>
      <c r="NDV11" s="200"/>
      <c r="NDW11" s="200"/>
      <c r="NDX11" s="200"/>
      <c r="NDY11" s="200"/>
      <c r="NDZ11" s="200"/>
      <c r="NEA11" s="200"/>
      <c r="NEB11" s="200"/>
      <c r="NEC11" s="200"/>
      <c r="NED11" s="200"/>
      <c r="NEE11" s="200"/>
      <c r="NEF11" s="200"/>
      <c r="NEG11" s="200"/>
      <c r="NEH11" s="200"/>
      <c r="NEI11" s="200"/>
      <c r="NEJ11" s="200"/>
      <c r="NEK11" s="200"/>
      <c r="NEL11" s="200"/>
      <c r="NEM11" s="200"/>
      <c r="NEN11" s="200"/>
      <c r="NEO11" s="200"/>
      <c r="NEP11" s="200"/>
      <c r="NEQ11" s="200"/>
      <c r="NER11" s="200"/>
      <c r="NES11" s="200"/>
      <c r="NET11" s="200"/>
      <c r="NEU11" s="200"/>
      <c r="NEV11" s="200"/>
      <c r="NEW11" s="200"/>
      <c r="NEX11" s="200"/>
      <c r="NEY11" s="200"/>
      <c r="NEZ11" s="200"/>
      <c r="NFA11" s="200"/>
      <c r="NFB11" s="200"/>
      <c r="NFC11" s="200"/>
      <c r="NFD11" s="200"/>
      <c r="NFE11" s="200"/>
      <c r="NFF11" s="200"/>
      <c r="NFG11" s="200"/>
      <c r="NFH11" s="200"/>
      <c r="NFI11" s="200"/>
      <c r="NFJ11" s="200"/>
      <c r="NFK11" s="200"/>
      <c r="NFL11" s="200"/>
      <c r="NFM11" s="200"/>
      <c r="NFN11" s="200"/>
      <c r="NFO11" s="200"/>
      <c r="NFP11" s="200"/>
      <c r="NFQ11" s="200"/>
      <c r="NFR11" s="200"/>
      <c r="NFS11" s="200"/>
      <c r="NFT11" s="200"/>
      <c r="NFU11" s="200"/>
      <c r="NFV11" s="200"/>
      <c r="NFW11" s="200"/>
      <c r="NFX11" s="200"/>
      <c r="NFY11" s="200"/>
      <c r="NFZ11" s="200"/>
      <c r="NGA11" s="200"/>
      <c r="NGB11" s="200"/>
      <c r="NGC11" s="200"/>
      <c r="NGD11" s="200"/>
      <c r="NGE11" s="200"/>
      <c r="NGF11" s="200"/>
      <c r="NGG11" s="200"/>
      <c r="NGH11" s="200"/>
      <c r="NGI11" s="200"/>
      <c r="NGJ11" s="200"/>
      <c r="NGK11" s="200"/>
      <c r="NGL11" s="200"/>
      <c r="NGM11" s="200"/>
      <c r="NGN11" s="200"/>
      <c r="NGO11" s="200"/>
      <c r="NGP11" s="200"/>
      <c r="NGQ11" s="200"/>
      <c r="NGR11" s="200"/>
      <c r="NGS11" s="200"/>
      <c r="NGT11" s="200"/>
      <c r="NGU11" s="200"/>
      <c r="NGV11" s="200"/>
      <c r="NGW11" s="200"/>
      <c r="NGX11" s="200"/>
      <c r="NGY11" s="200"/>
      <c r="NGZ11" s="200"/>
      <c r="NHA11" s="200"/>
      <c r="NHB11" s="200"/>
      <c r="NHC11" s="200"/>
      <c r="NHD11" s="200"/>
      <c r="NHE11" s="200"/>
      <c r="NHF11" s="200"/>
      <c r="NHG11" s="200"/>
      <c r="NHH11" s="200"/>
      <c r="NHI11" s="200"/>
      <c r="NHJ11" s="200"/>
      <c r="NHK11" s="200"/>
      <c r="NHL11" s="200"/>
      <c r="NHM11" s="200"/>
      <c r="NHN11" s="200"/>
      <c r="NHO11" s="200"/>
      <c r="NHP11" s="200"/>
      <c r="NHQ11" s="200"/>
      <c r="NHR11" s="200"/>
      <c r="NHS11" s="200"/>
      <c r="NHT11" s="200"/>
      <c r="NHU11" s="200"/>
      <c r="NHV11" s="200"/>
      <c r="NHW11" s="200"/>
      <c r="NHX11" s="200"/>
      <c r="NHY11" s="200"/>
      <c r="NHZ11" s="200"/>
      <c r="NIA11" s="200"/>
      <c r="NIB11" s="200"/>
      <c r="NIC11" s="200"/>
      <c r="NID11" s="200"/>
      <c r="NIE11" s="200"/>
      <c r="NIF11" s="200"/>
      <c r="NIG11" s="200"/>
      <c r="NIH11" s="200"/>
      <c r="NII11" s="200"/>
      <c r="NIJ11" s="200"/>
      <c r="NIK11" s="200"/>
      <c r="NIL11" s="200"/>
      <c r="NIM11" s="200"/>
      <c r="NIN11" s="200"/>
      <c r="NIO11" s="200"/>
      <c r="NIP11" s="200"/>
      <c r="NIQ11" s="200"/>
      <c r="NIR11" s="200"/>
      <c r="NIS11" s="200"/>
      <c r="NIT11" s="200"/>
      <c r="NIU11" s="200"/>
      <c r="NIV11" s="200"/>
      <c r="NIW11" s="200"/>
      <c r="NIX11" s="200"/>
      <c r="NIY11" s="200"/>
      <c r="NIZ11" s="200"/>
      <c r="NJA11" s="200"/>
      <c r="NJB11" s="200"/>
      <c r="NJC11" s="200"/>
      <c r="NJD11" s="200"/>
      <c r="NJE11" s="200"/>
      <c r="NJF11" s="200"/>
      <c r="NJG11" s="200"/>
      <c r="NJH11" s="200"/>
      <c r="NJI11" s="200"/>
      <c r="NJJ11" s="200"/>
      <c r="NJK11" s="200"/>
      <c r="NJL11" s="200"/>
      <c r="NJM11" s="200"/>
      <c r="NJN11" s="200"/>
      <c r="NJO11" s="200"/>
      <c r="NJP11" s="200"/>
      <c r="NJQ11" s="200"/>
      <c r="NJR11" s="200"/>
      <c r="NJS11" s="200"/>
      <c r="NJT11" s="200"/>
      <c r="NJU11" s="200"/>
      <c r="NJV11" s="200"/>
      <c r="NJW11" s="200"/>
      <c r="NJX11" s="200"/>
      <c r="NJY11" s="200"/>
      <c r="NJZ11" s="200"/>
      <c r="NKA11" s="200"/>
      <c r="NKB11" s="200"/>
      <c r="NKC11" s="200"/>
      <c r="NKD11" s="200"/>
      <c r="NKE11" s="200"/>
      <c r="NKF11" s="200"/>
      <c r="NKG11" s="200"/>
      <c r="NKH11" s="200"/>
      <c r="NKI11" s="200"/>
      <c r="NKJ11" s="200"/>
      <c r="NKK11" s="200"/>
      <c r="NKL11" s="200"/>
      <c r="NKM11" s="200"/>
      <c r="NKN11" s="200"/>
      <c r="NKO11" s="200"/>
      <c r="NKP11" s="200"/>
      <c r="NKQ11" s="200"/>
      <c r="NKR11" s="200"/>
      <c r="NKS11" s="200"/>
      <c r="NKT11" s="200"/>
      <c r="NKU11" s="200"/>
      <c r="NKV11" s="200"/>
      <c r="NKW11" s="200"/>
      <c r="NKX11" s="200"/>
      <c r="NKY11" s="200"/>
      <c r="NKZ11" s="200"/>
      <c r="NLA11" s="200"/>
      <c r="NLB11" s="200"/>
      <c r="NLC11" s="200"/>
      <c r="NLD11" s="200"/>
      <c r="NLE11" s="200"/>
      <c r="NLF11" s="200"/>
      <c r="NLG11" s="200"/>
      <c r="NLH11" s="200"/>
      <c r="NLI11" s="200"/>
      <c r="NLJ11" s="200"/>
      <c r="NLK11" s="200"/>
      <c r="NLL11" s="200"/>
      <c r="NLM11" s="200"/>
      <c r="NLN11" s="200"/>
      <c r="NLO11" s="200"/>
      <c r="NLP11" s="200"/>
      <c r="NLQ11" s="200"/>
      <c r="NLR11" s="200"/>
      <c r="NLS11" s="200"/>
      <c r="NLT11" s="200"/>
      <c r="NLU11" s="200"/>
      <c r="NLV11" s="200"/>
      <c r="NLW11" s="200"/>
      <c r="NLX11" s="200"/>
      <c r="NLY11" s="200"/>
      <c r="NLZ11" s="200"/>
      <c r="NMA11" s="200"/>
      <c r="NMB11" s="200"/>
      <c r="NMC11" s="200"/>
      <c r="NMD11" s="200"/>
      <c r="NME11" s="200"/>
      <c r="NMF11" s="200"/>
      <c r="NMG11" s="200"/>
      <c r="NMH11" s="200"/>
      <c r="NMI11" s="200"/>
      <c r="NMJ11" s="200"/>
      <c r="NMK11" s="200"/>
      <c r="NML11" s="200"/>
      <c r="NMM11" s="200"/>
      <c r="NMN11" s="200"/>
      <c r="NMO11" s="200"/>
      <c r="NMP11" s="200"/>
      <c r="NMQ11" s="200"/>
      <c r="NMR11" s="200"/>
      <c r="NMS11" s="200"/>
      <c r="NMT11" s="200"/>
      <c r="NMU11" s="200"/>
      <c r="NMV11" s="200"/>
      <c r="NMW11" s="200"/>
      <c r="NMX11" s="200"/>
      <c r="NMY11" s="200"/>
      <c r="NMZ11" s="200"/>
      <c r="NNA11" s="200"/>
      <c r="NNB11" s="200"/>
      <c r="NNC11" s="200"/>
      <c r="NND11" s="200"/>
      <c r="NNE11" s="200"/>
      <c r="NNF11" s="200"/>
      <c r="NNG11" s="200"/>
      <c r="NNH11" s="200"/>
      <c r="NNI11" s="200"/>
      <c r="NNJ11" s="200"/>
      <c r="NNK11" s="200"/>
      <c r="NNL11" s="200"/>
      <c r="NNM11" s="200"/>
      <c r="NNN11" s="200"/>
      <c r="NNO11" s="200"/>
      <c r="NNP11" s="200"/>
      <c r="NNQ11" s="200"/>
      <c r="NNR11" s="200"/>
      <c r="NNS11" s="200"/>
      <c r="NNT11" s="200"/>
      <c r="NNU11" s="200"/>
      <c r="NNV11" s="200"/>
      <c r="NNW11" s="200"/>
      <c r="NNX11" s="200"/>
      <c r="NNY11" s="200"/>
      <c r="NNZ11" s="200"/>
      <c r="NOA11" s="200"/>
      <c r="NOB11" s="200"/>
      <c r="NOC11" s="200"/>
      <c r="NOD11" s="200"/>
      <c r="NOE11" s="200"/>
      <c r="NOF11" s="200"/>
      <c r="NOG11" s="200"/>
      <c r="NOH11" s="200"/>
      <c r="NOI11" s="200"/>
      <c r="NOJ11" s="200"/>
      <c r="NOK11" s="200"/>
      <c r="NOL11" s="200"/>
      <c r="NOM11" s="200"/>
      <c r="NON11" s="200"/>
      <c r="NOO11" s="200"/>
      <c r="NOP11" s="200"/>
      <c r="NOQ11" s="200"/>
      <c r="NOR11" s="200"/>
      <c r="NOS11" s="200"/>
      <c r="NOT11" s="200"/>
      <c r="NOU11" s="200"/>
      <c r="NOV11" s="200"/>
      <c r="NOW11" s="200"/>
      <c r="NOX11" s="200"/>
      <c r="NOY11" s="200"/>
      <c r="NOZ11" s="200"/>
      <c r="NPA11" s="200"/>
      <c r="NPB11" s="200"/>
      <c r="NPC11" s="200"/>
      <c r="NPD11" s="200"/>
      <c r="NPE11" s="200"/>
      <c r="NPF11" s="200"/>
      <c r="NPG11" s="200"/>
      <c r="NPH11" s="200"/>
      <c r="NPI11" s="200"/>
      <c r="NPJ11" s="200"/>
      <c r="NPK11" s="200"/>
      <c r="NPL11" s="200"/>
      <c r="NPM11" s="200"/>
      <c r="NPN11" s="200"/>
      <c r="NPO11" s="200"/>
      <c r="NPP11" s="200"/>
      <c r="NPQ11" s="200"/>
      <c r="NPR11" s="200"/>
      <c r="NPS11" s="200"/>
      <c r="NPT11" s="200"/>
      <c r="NPU11" s="200"/>
      <c r="NPV11" s="200"/>
      <c r="NPW11" s="200"/>
      <c r="NPX11" s="200"/>
      <c r="NPY11" s="200"/>
      <c r="NPZ11" s="200"/>
      <c r="NQA11" s="200"/>
      <c r="NQB11" s="200"/>
      <c r="NQC11" s="200"/>
      <c r="NQD11" s="200"/>
      <c r="NQE11" s="200"/>
      <c r="NQF11" s="200"/>
      <c r="NQG11" s="200"/>
      <c r="NQH11" s="200"/>
      <c r="NQI11" s="200"/>
      <c r="NQJ11" s="200"/>
      <c r="NQK11" s="200"/>
      <c r="NQL11" s="200"/>
      <c r="NQM11" s="200"/>
      <c r="NQN11" s="200"/>
      <c r="NQO11" s="200"/>
      <c r="NQP11" s="200"/>
      <c r="NQQ11" s="200"/>
      <c r="NQR11" s="200"/>
      <c r="NQS11" s="200"/>
      <c r="NQT11" s="200"/>
      <c r="NQU11" s="200"/>
      <c r="NQV11" s="200"/>
      <c r="NQW11" s="200"/>
      <c r="NQX11" s="200"/>
      <c r="NQY11" s="200"/>
      <c r="NQZ11" s="200"/>
      <c r="NRA11" s="200"/>
      <c r="NRB11" s="200"/>
      <c r="NRC11" s="200"/>
      <c r="NRD11" s="200"/>
      <c r="NRE11" s="200"/>
      <c r="NRF11" s="200"/>
      <c r="NRG11" s="200"/>
      <c r="NRH11" s="200"/>
      <c r="NRI11" s="200"/>
      <c r="NRJ11" s="200"/>
      <c r="NRK11" s="200"/>
      <c r="NRL11" s="200"/>
      <c r="NRM11" s="200"/>
      <c r="NRN11" s="200"/>
      <c r="NRO11" s="200"/>
      <c r="NRP11" s="200"/>
      <c r="NRQ11" s="200"/>
      <c r="NRR11" s="200"/>
      <c r="NRS11" s="200"/>
      <c r="NRT11" s="200"/>
      <c r="NRU11" s="200"/>
      <c r="NRV11" s="200"/>
      <c r="NRW11" s="200"/>
      <c r="NRX11" s="200"/>
      <c r="NRY11" s="200"/>
      <c r="NRZ11" s="200"/>
      <c r="NSA11" s="200"/>
      <c r="NSB11" s="200"/>
      <c r="NSC11" s="200"/>
      <c r="NSD11" s="200"/>
      <c r="NSE11" s="200"/>
      <c r="NSF11" s="200"/>
      <c r="NSG11" s="200"/>
      <c r="NSH11" s="200"/>
      <c r="NSI11" s="200"/>
      <c r="NSJ11" s="200"/>
      <c r="NSK11" s="200"/>
      <c r="NSL11" s="200"/>
      <c r="NSM11" s="200"/>
      <c r="NSN11" s="200"/>
      <c r="NSO11" s="200"/>
      <c r="NSP11" s="200"/>
      <c r="NSQ11" s="200"/>
      <c r="NSR11" s="200"/>
      <c r="NSS11" s="200"/>
      <c r="NST11" s="200"/>
      <c r="NSU11" s="200"/>
      <c r="NSV11" s="200"/>
      <c r="NSW11" s="200"/>
      <c r="NSX11" s="200"/>
      <c r="NSY11" s="200"/>
      <c r="NSZ11" s="200"/>
      <c r="NTA11" s="200"/>
      <c r="NTB11" s="200"/>
      <c r="NTC11" s="200"/>
      <c r="NTD11" s="200"/>
      <c r="NTE11" s="200"/>
      <c r="NTF11" s="200"/>
      <c r="NTG11" s="200"/>
      <c r="NTH11" s="200"/>
      <c r="NTI11" s="200"/>
      <c r="NTJ11" s="200"/>
      <c r="NTK11" s="200"/>
      <c r="NTL11" s="200"/>
      <c r="NTM11" s="200"/>
      <c r="NTN11" s="200"/>
      <c r="NTO11" s="200"/>
      <c r="NTP11" s="200"/>
      <c r="NTQ11" s="200"/>
      <c r="NTR11" s="200"/>
      <c r="NTS11" s="200"/>
      <c r="NTT11" s="200"/>
      <c r="NTU11" s="200"/>
      <c r="NTV11" s="200"/>
      <c r="NTW11" s="200"/>
      <c r="NTX11" s="200"/>
      <c r="NTY11" s="200"/>
      <c r="NTZ11" s="200"/>
      <c r="NUA11" s="200"/>
      <c r="NUB11" s="200"/>
      <c r="NUC11" s="200"/>
      <c r="NUD11" s="200"/>
      <c r="NUE11" s="200"/>
      <c r="NUF11" s="200"/>
      <c r="NUG11" s="200"/>
      <c r="NUH11" s="200"/>
      <c r="NUI11" s="200"/>
      <c r="NUJ11" s="200"/>
      <c r="NUK11" s="200"/>
      <c r="NUL11" s="200"/>
      <c r="NUM11" s="200"/>
      <c r="NUN11" s="200"/>
      <c r="NUO11" s="200"/>
      <c r="NUP11" s="200"/>
      <c r="NUQ11" s="200"/>
      <c r="NUR11" s="200"/>
      <c r="NUS11" s="200"/>
      <c r="NUT11" s="200"/>
      <c r="NUU11" s="200"/>
      <c r="NUV11" s="200"/>
      <c r="NUW11" s="200"/>
      <c r="NUX11" s="200"/>
      <c r="NUY11" s="200"/>
      <c r="NUZ11" s="200"/>
      <c r="NVA11" s="200"/>
      <c r="NVB11" s="200"/>
      <c r="NVC11" s="200"/>
      <c r="NVD11" s="200"/>
      <c r="NVE11" s="200"/>
      <c r="NVF11" s="200"/>
      <c r="NVG11" s="200"/>
      <c r="NVH11" s="200"/>
      <c r="NVI11" s="200"/>
      <c r="NVJ11" s="200"/>
      <c r="NVK11" s="200"/>
      <c r="NVL11" s="200"/>
      <c r="NVM11" s="200"/>
      <c r="NVN11" s="200"/>
      <c r="NVO11" s="200"/>
      <c r="NVP11" s="200"/>
      <c r="NVQ11" s="200"/>
      <c r="NVR11" s="200"/>
      <c r="NVS11" s="200"/>
      <c r="NVT11" s="200"/>
      <c r="NVU11" s="200"/>
      <c r="NVV11" s="200"/>
      <c r="NVW11" s="200"/>
      <c r="NVX11" s="200"/>
      <c r="NVY11" s="200"/>
      <c r="NVZ11" s="200"/>
      <c r="NWA11" s="200"/>
      <c r="NWB11" s="200"/>
      <c r="NWC11" s="200"/>
      <c r="NWD11" s="200"/>
      <c r="NWE11" s="200"/>
      <c r="NWF11" s="200"/>
      <c r="NWG11" s="200"/>
      <c r="NWH11" s="200"/>
      <c r="NWI11" s="200"/>
      <c r="NWJ11" s="200"/>
      <c r="NWK11" s="200"/>
      <c r="NWL11" s="200"/>
      <c r="NWM11" s="200"/>
      <c r="NWN11" s="200"/>
      <c r="NWO11" s="200"/>
      <c r="NWP11" s="200"/>
      <c r="NWQ11" s="200"/>
      <c r="NWR11" s="200"/>
      <c r="NWS11" s="200"/>
      <c r="NWT11" s="200"/>
      <c r="NWU11" s="200"/>
      <c r="NWV11" s="200"/>
      <c r="NWW11" s="200"/>
      <c r="NWX11" s="200"/>
      <c r="NWY11" s="200"/>
      <c r="NWZ11" s="200"/>
      <c r="NXA11" s="200"/>
      <c r="NXB11" s="200"/>
      <c r="NXC11" s="200"/>
      <c r="NXD11" s="200"/>
      <c r="NXE11" s="200"/>
      <c r="NXF11" s="200"/>
      <c r="NXG11" s="200"/>
      <c r="NXH11" s="200"/>
      <c r="NXI11" s="200"/>
      <c r="NXJ11" s="200"/>
      <c r="NXK11" s="200"/>
      <c r="NXL11" s="200"/>
      <c r="NXM11" s="200"/>
      <c r="NXN11" s="200"/>
      <c r="NXO11" s="200"/>
      <c r="NXP11" s="200"/>
      <c r="NXQ11" s="200"/>
      <c r="NXR11" s="200"/>
      <c r="NXS11" s="200"/>
      <c r="NXT11" s="200"/>
      <c r="NXU11" s="200"/>
      <c r="NXV11" s="200"/>
      <c r="NXW11" s="200"/>
      <c r="NXX11" s="200"/>
      <c r="NXY11" s="200"/>
      <c r="NXZ11" s="200"/>
      <c r="NYA11" s="200"/>
      <c r="NYB11" s="200"/>
      <c r="NYC11" s="200"/>
      <c r="NYD11" s="200"/>
      <c r="NYE11" s="200"/>
      <c r="NYF11" s="200"/>
      <c r="NYG11" s="200"/>
      <c r="NYH11" s="200"/>
      <c r="NYI11" s="200"/>
      <c r="NYJ11" s="200"/>
      <c r="NYK11" s="200"/>
      <c r="NYL11" s="200"/>
      <c r="NYM11" s="200"/>
      <c r="NYN11" s="200"/>
      <c r="NYO11" s="200"/>
      <c r="NYP11" s="200"/>
      <c r="NYQ11" s="200"/>
      <c r="NYR11" s="200"/>
      <c r="NYS11" s="200"/>
      <c r="NYT11" s="200"/>
      <c r="NYU11" s="200"/>
      <c r="NYV11" s="200"/>
      <c r="NYW11" s="200"/>
      <c r="NYX11" s="200"/>
      <c r="NYY11" s="200"/>
      <c r="NYZ11" s="200"/>
      <c r="NZA11" s="200"/>
      <c r="NZB11" s="200"/>
      <c r="NZC11" s="200"/>
      <c r="NZD11" s="200"/>
      <c r="NZE11" s="200"/>
      <c r="NZF11" s="200"/>
      <c r="NZG11" s="200"/>
      <c r="NZH11" s="200"/>
      <c r="NZI11" s="200"/>
      <c r="NZJ11" s="200"/>
      <c r="NZK11" s="200"/>
      <c r="NZL11" s="200"/>
      <c r="NZM11" s="200"/>
      <c r="NZN11" s="200"/>
      <c r="NZO11" s="200"/>
      <c r="NZP11" s="200"/>
      <c r="NZQ11" s="200"/>
      <c r="NZR11" s="200"/>
      <c r="NZS11" s="200"/>
      <c r="NZT11" s="200"/>
      <c r="NZU11" s="200"/>
      <c r="NZV11" s="200"/>
      <c r="NZW11" s="200"/>
      <c r="NZX11" s="200"/>
      <c r="NZY11" s="200"/>
      <c r="NZZ11" s="200"/>
      <c r="OAA11" s="200"/>
      <c r="OAB11" s="200"/>
      <c r="OAC11" s="200"/>
      <c r="OAD11" s="200"/>
      <c r="OAE11" s="200"/>
      <c r="OAF11" s="200"/>
      <c r="OAG11" s="200"/>
      <c r="OAH11" s="200"/>
      <c r="OAI11" s="200"/>
      <c r="OAJ11" s="200"/>
      <c r="OAK11" s="200"/>
      <c r="OAL11" s="200"/>
      <c r="OAM11" s="200"/>
      <c r="OAN11" s="200"/>
      <c r="OAO11" s="200"/>
      <c r="OAP11" s="200"/>
      <c r="OAQ11" s="200"/>
      <c r="OAR11" s="200"/>
      <c r="OAS11" s="200"/>
      <c r="OAT11" s="200"/>
      <c r="OAU11" s="200"/>
      <c r="OAV11" s="200"/>
      <c r="OAW11" s="200"/>
      <c r="OAX11" s="200"/>
      <c r="OAY11" s="200"/>
      <c r="OAZ11" s="200"/>
      <c r="OBA11" s="200"/>
      <c r="OBB11" s="200"/>
      <c r="OBC11" s="200"/>
      <c r="OBD11" s="200"/>
      <c r="OBE11" s="200"/>
      <c r="OBF11" s="200"/>
      <c r="OBG11" s="200"/>
      <c r="OBH11" s="200"/>
      <c r="OBI11" s="200"/>
      <c r="OBJ11" s="200"/>
      <c r="OBK11" s="200"/>
      <c r="OBL11" s="200"/>
      <c r="OBM11" s="200"/>
      <c r="OBN11" s="200"/>
      <c r="OBO11" s="200"/>
      <c r="OBP11" s="200"/>
      <c r="OBQ11" s="200"/>
      <c r="OBR11" s="200"/>
      <c r="OBS11" s="200"/>
      <c r="OBT11" s="200"/>
      <c r="OBU11" s="200"/>
      <c r="OBV11" s="200"/>
      <c r="OBW11" s="200"/>
      <c r="OBX11" s="200"/>
      <c r="OBY11" s="200"/>
      <c r="OBZ11" s="200"/>
      <c r="OCA11" s="200"/>
      <c r="OCB11" s="200"/>
      <c r="OCC11" s="200"/>
      <c r="OCD11" s="200"/>
      <c r="OCE11" s="200"/>
      <c r="OCF11" s="200"/>
      <c r="OCG11" s="200"/>
      <c r="OCH11" s="200"/>
      <c r="OCI11" s="200"/>
      <c r="OCJ11" s="200"/>
      <c r="OCK11" s="200"/>
      <c r="OCL11" s="200"/>
      <c r="OCM11" s="200"/>
      <c r="OCN11" s="200"/>
      <c r="OCO11" s="200"/>
      <c r="OCP11" s="200"/>
      <c r="OCQ11" s="200"/>
      <c r="OCR11" s="200"/>
      <c r="OCS11" s="200"/>
      <c r="OCT11" s="200"/>
      <c r="OCU11" s="200"/>
      <c r="OCV11" s="200"/>
      <c r="OCW11" s="200"/>
      <c r="OCX11" s="200"/>
      <c r="OCY11" s="200"/>
      <c r="OCZ11" s="200"/>
      <c r="ODA11" s="200"/>
      <c r="ODB11" s="200"/>
      <c r="ODC11" s="200"/>
      <c r="ODD11" s="200"/>
      <c r="ODE11" s="200"/>
      <c r="ODF11" s="200"/>
      <c r="ODG11" s="200"/>
      <c r="ODH11" s="200"/>
      <c r="ODI11" s="200"/>
      <c r="ODJ11" s="200"/>
      <c r="ODK11" s="200"/>
      <c r="ODL11" s="200"/>
      <c r="ODM11" s="200"/>
      <c r="ODN11" s="200"/>
      <c r="ODO11" s="200"/>
      <c r="ODP11" s="200"/>
      <c r="ODQ11" s="200"/>
      <c r="ODR11" s="200"/>
      <c r="ODS11" s="200"/>
      <c r="ODT11" s="200"/>
      <c r="ODU11" s="200"/>
      <c r="ODV11" s="200"/>
      <c r="ODW11" s="200"/>
      <c r="ODX11" s="200"/>
      <c r="ODY11" s="200"/>
      <c r="ODZ11" s="200"/>
      <c r="OEA11" s="200"/>
      <c r="OEB11" s="200"/>
      <c r="OEC11" s="200"/>
      <c r="OED11" s="200"/>
      <c r="OEE11" s="200"/>
      <c r="OEF11" s="200"/>
      <c r="OEG11" s="200"/>
      <c r="OEH11" s="200"/>
      <c r="OEI11" s="200"/>
      <c r="OEJ11" s="200"/>
      <c r="OEK11" s="200"/>
      <c r="OEL11" s="200"/>
      <c r="OEM11" s="200"/>
      <c r="OEN11" s="200"/>
      <c r="OEO11" s="200"/>
      <c r="OEP11" s="200"/>
      <c r="OEQ11" s="200"/>
      <c r="OER11" s="200"/>
      <c r="OES11" s="200"/>
      <c r="OET11" s="200"/>
      <c r="OEU11" s="200"/>
      <c r="OEV11" s="200"/>
      <c r="OEW11" s="200"/>
      <c r="OEX11" s="200"/>
      <c r="OEY11" s="200"/>
      <c r="OEZ11" s="200"/>
      <c r="OFA11" s="200"/>
      <c r="OFB11" s="200"/>
      <c r="OFC11" s="200"/>
      <c r="OFD11" s="200"/>
      <c r="OFE11" s="200"/>
      <c r="OFF11" s="200"/>
      <c r="OFG11" s="200"/>
      <c r="OFH11" s="200"/>
      <c r="OFI11" s="200"/>
      <c r="OFJ11" s="200"/>
      <c r="OFK11" s="200"/>
      <c r="OFL11" s="200"/>
      <c r="OFM11" s="200"/>
      <c r="OFN11" s="200"/>
      <c r="OFO11" s="200"/>
      <c r="OFP11" s="200"/>
      <c r="OFQ11" s="200"/>
      <c r="OFR11" s="200"/>
      <c r="OFS11" s="200"/>
      <c r="OFT11" s="200"/>
      <c r="OFU11" s="200"/>
      <c r="OFV11" s="200"/>
      <c r="OFW11" s="200"/>
      <c r="OFX11" s="200"/>
      <c r="OFY11" s="200"/>
      <c r="OFZ11" s="200"/>
      <c r="OGA11" s="200"/>
      <c r="OGB11" s="200"/>
      <c r="OGC11" s="200"/>
      <c r="OGD11" s="200"/>
      <c r="OGE11" s="200"/>
      <c r="OGF11" s="200"/>
      <c r="OGG11" s="200"/>
      <c r="OGH11" s="200"/>
      <c r="OGI11" s="200"/>
      <c r="OGJ11" s="200"/>
      <c r="OGK11" s="200"/>
      <c r="OGL11" s="200"/>
      <c r="OGM11" s="200"/>
      <c r="OGN11" s="200"/>
      <c r="OGO11" s="200"/>
      <c r="OGP11" s="200"/>
      <c r="OGQ11" s="200"/>
      <c r="OGR11" s="200"/>
      <c r="OGS11" s="200"/>
      <c r="OGT11" s="200"/>
      <c r="OGU11" s="200"/>
      <c r="OGV11" s="200"/>
      <c r="OGW11" s="200"/>
      <c r="OGX11" s="200"/>
      <c r="OGY11" s="200"/>
      <c r="OGZ11" s="200"/>
      <c r="OHA11" s="200"/>
      <c r="OHB11" s="200"/>
      <c r="OHC11" s="200"/>
      <c r="OHD11" s="200"/>
      <c r="OHE11" s="200"/>
      <c r="OHF11" s="200"/>
      <c r="OHG11" s="200"/>
      <c r="OHH11" s="200"/>
      <c r="OHI11" s="200"/>
      <c r="OHJ11" s="200"/>
      <c r="OHK11" s="200"/>
      <c r="OHL11" s="200"/>
      <c r="OHM11" s="200"/>
      <c r="OHN11" s="200"/>
      <c r="OHO11" s="200"/>
      <c r="OHP11" s="200"/>
      <c r="OHQ11" s="200"/>
      <c r="OHR11" s="200"/>
      <c r="OHS11" s="200"/>
      <c r="OHT11" s="200"/>
      <c r="OHU11" s="200"/>
      <c r="OHV11" s="200"/>
      <c r="OHW11" s="200"/>
      <c r="OHX11" s="200"/>
      <c r="OHY11" s="200"/>
      <c r="OHZ11" s="200"/>
      <c r="OIA11" s="200"/>
      <c r="OIB11" s="200"/>
      <c r="OIC11" s="200"/>
      <c r="OID11" s="200"/>
      <c r="OIE11" s="200"/>
      <c r="OIF11" s="200"/>
      <c r="OIG11" s="200"/>
      <c r="OIH11" s="200"/>
      <c r="OII11" s="200"/>
      <c r="OIJ11" s="200"/>
      <c r="OIK11" s="200"/>
      <c r="OIL11" s="200"/>
      <c r="OIM11" s="200"/>
      <c r="OIN11" s="200"/>
      <c r="OIO11" s="200"/>
      <c r="OIP11" s="200"/>
      <c r="OIQ11" s="200"/>
      <c r="OIR11" s="200"/>
      <c r="OIS11" s="200"/>
      <c r="OIT11" s="200"/>
      <c r="OIU11" s="200"/>
      <c r="OIV11" s="200"/>
      <c r="OIW11" s="200"/>
      <c r="OIX11" s="200"/>
      <c r="OIY11" s="200"/>
      <c r="OIZ11" s="200"/>
      <c r="OJA11" s="200"/>
      <c r="OJB11" s="200"/>
      <c r="OJC11" s="200"/>
      <c r="OJD11" s="200"/>
      <c r="OJE11" s="200"/>
      <c r="OJF11" s="200"/>
      <c r="OJG11" s="200"/>
      <c r="OJH11" s="200"/>
      <c r="OJI11" s="200"/>
      <c r="OJJ11" s="200"/>
      <c r="OJK11" s="200"/>
      <c r="OJL11" s="200"/>
      <c r="OJM11" s="200"/>
      <c r="OJN11" s="200"/>
      <c r="OJO11" s="200"/>
      <c r="OJP11" s="200"/>
      <c r="OJQ11" s="200"/>
      <c r="OJR11" s="200"/>
      <c r="OJS11" s="200"/>
      <c r="OJT11" s="200"/>
      <c r="OJU11" s="200"/>
      <c r="OJV11" s="200"/>
      <c r="OJW11" s="200"/>
      <c r="OJX11" s="200"/>
      <c r="OJY11" s="200"/>
      <c r="OJZ11" s="200"/>
      <c r="OKA11" s="200"/>
      <c r="OKB11" s="200"/>
      <c r="OKC11" s="200"/>
      <c r="OKD11" s="200"/>
      <c r="OKE11" s="200"/>
      <c r="OKF11" s="200"/>
      <c r="OKG11" s="200"/>
      <c r="OKH11" s="200"/>
      <c r="OKI11" s="200"/>
      <c r="OKJ11" s="200"/>
      <c r="OKK11" s="200"/>
      <c r="OKL11" s="200"/>
      <c r="OKM11" s="200"/>
      <c r="OKN11" s="200"/>
      <c r="OKO11" s="200"/>
      <c r="OKP11" s="200"/>
      <c r="OKQ11" s="200"/>
      <c r="OKR11" s="200"/>
      <c r="OKS11" s="200"/>
      <c r="OKT11" s="200"/>
      <c r="OKU11" s="200"/>
      <c r="OKV11" s="200"/>
      <c r="OKW11" s="200"/>
      <c r="OKX11" s="200"/>
      <c r="OKY11" s="200"/>
      <c r="OKZ11" s="200"/>
      <c r="OLA11" s="200"/>
      <c r="OLB11" s="200"/>
      <c r="OLC11" s="200"/>
      <c r="OLD11" s="200"/>
      <c r="OLE11" s="200"/>
      <c r="OLF11" s="200"/>
      <c r="OLG11" s="200"/>
      <c r="OLH11" s="200"/>
      <c r="OLI11" s="200"/>
      <c r="OLJ11" s="200"/>
      <c r="OLK11" s="200"/>
      <c r="OLL11" s="200"/>
      <c r="OLM11" s="200"/>
      <c r="OLN11" s="200"/>
      <c r="OLO11" s="200"/>
      <c r="OLP11" s="200"/>
      <c r="OLQ11" s="200"/>
      <c r="OLR11" s="200"/>
      <c r="OLS11" s="200"/>
      <c r="OLT11" s="200"/>
      <c r="OLU11" s="200"/>
      <c r="OLV11" s="200"/>
      <c r="OLW11" s="200"/>
      <c r="OLX11" s="200"/>
      <c r="OLY11" s="200"/>
      <c r="OLZ11" s="200"/>
      <c r="OMA11" s="200"/>
      <c r="OMB11" s="200"/>
      <c r="OMC11" s="200"/>
      <c r="OMD11" s="200"/>
      <c r="OME11" s="200"/>
      <c r="OMF11" s="200"/>
      <c r="OMG11" s="200"/>
      <c r="OMH11" s="200"/>
      <c r="OMI11" s="200"/>
      <c r="OMJ11" s="200"/>
      <c r="OMK11" s="200"/>
      <c r="OML11" s="200"/>
      <c r="OMM11" s="200"/>
      <c r="OMN11" s="200"/>
      <c r="OMO11" s="200"/>
      <c r="OMP11" s="200"/>
      <c r="OMQ11" s="200"/>
      <c r="OMR11" s="200"/>
      <c r="OMS11" s="200"/>
      <c r="OMT11" s="200"/>
      <c r="OMU11" s="200"/>
      <c r="OMV11" s="200"/>
      <c r="OMW11" s="200"/>
      <c r="OMX11" s="200"/>
      <c r="OMY11" s="200"/>
      <c r="OMZ11" s="200"/>
      <c r="ONA11" s="200"/>
      <c r="ONB11" s="200"/>
      <c r="ONC11" s="200"/>
      <c r="OND11" s="200"/>
      <c r="ONE11" s="200"/>
      <c r="ONF11" s="200"/>
      <c r="ONG11" s="200"/>
      <c r="ONH11" s="200"/>
      <c r="ONI11" s="200"/>
      <c r="ONJ11" s="200"/>
      <c r="ONK11" s="200"/>
      <c r="ONL11" s="200"/>
      <c r="ONM11" s="200"/>
      <c r="ONN11" s="200"/>
      <c r="ONO11" s="200"/>
      <c r="ONP11" s="200"/>
      <c r="ONQ11" s="200"/>
      <c r="ONR11" s="200"/>
      <c r="ONS11" s="200"/>
      <c r="ONT11" s="200"/>
      <c r="ONU11" s="200"/>
      <c r="ONV11" s="200"/>
      <c r="ONW11" s="200"/>
      <c r="ONX11" s="200"/>
      <c r="ONY11" s="200"/>
      <c r="ONZ11" s="200"/>
      <c r="OOA11" s="200"/>
      <c r="OOB11" s="200"/>
      <c r="OOC11" s="200"/>
      <c r="OOD11" s="200"/>
      <c r="OOE11" s="200"/>
      <c r="OOF11" s="200"/>
      <c r="OOG11" s="200"/>
      <c r="OOH11" s="200"/>
      <c r="OOI11" s="200"/>
      <c r="OOJ11" s="200"/>
      <c r="OOK11" s="200"/>
      <c r="OOL11" s="200"/>
      <c r="OOM11" s="200"/>
      <c r="OON11" s="200"/>
      <c r="OOO11" s="200"/>
      <c r="OOP11" s="200"/>
      <c r="OOQ11" s="200"/>
      <c r="OOR11" s="200"/>
      <c r="OOS11" s="200"/>
      <c r="OOT11" s="200"/>
      <c r="OOU11" s="200"/>
      <c r="OOV11" s="200"/>
      <c r="OOW11" s="200"/>
      <c r="OOX11" s="200"/>
      <c r="OOY11" s="200"/>
      <c r="OOZ11" s="200"/>
      <c r="OPA11" s="200"/>
      <c r="OPB11" s="200"/>
      <c r="OPC11" s="200"/>
      <c r="OPD11" s="200"/>
      <c r="OPE11" s="200"/>
      <c r="OPF11" s="200"/>
      <c r="OPG11" s="200"/>
      <c r="OPH11" s="200"/>
      <c r="OPI11" s="200"/>
      <c r="OPJ11" s="200"/>
      <c r="OPK11" s="200"/>
      <c r="OPL11" s="200"/>
      <c r="OPM11" s="200"/>
      <c r="OPN11" s="200"/>
      <c r="OPO11" s="200"/>
      <c r="OPP11" s="200"/>
      <c r="OPQ11" s="200"/>
      <c r="OPR11" s="200"/>
      <c r="OPS11" s="200"/>
      <c r="OPT11" s="200"/>
      <c r="OPU11" s="200"/>
      <c r="OPV11" s="200"/>
      <c r="OPW11" s="200"/>
      <c r="OPX11" s="200"/>
      <c r="OPY11" s="200"/>
      <c r="OPZ11" s="200"/>
      <c r="OQA11" s="200"/>
      <c r="OQB11" s="200"/>
      <c r="OQC11" s="200"/>
      <c r="OQD11" s="200"/>
      <c r="OQE11" s="200"/>
      <c r="OQF11" s="200"/>
      <c r="OQG11" s="200"/>
      <c r="OQH11" s="200"/>
      <c r="OQI11" s="200"/>
      <c r="OQJ11" s="200"/>
      <c r="OQK11" s="200"/>
      <c r="OQL11" s="200"/>
      <c r="OQM11" s="200"/>
      <c r="OQN11" s="200"/>
      <c r="OQO11" s="200"/>
      <c r="OQP11" s="200"/>
      <c r="OQQ11" s="200"/>
      <c r="OQR11" s="200"/>
      <c r="OQS11" s="200"/>
      <c r="OQT11" s="200"/>
      <c r="OQU11" s="200"/>
      <c r="OQV11" s="200"/>
      <c r="OQW11" s="200"/>
      <c r="OQX11" s="200"/>
      <c r="OQY11" s="200"/>
      <c r="OQZ11" s="200"/>
      <c r="ORA11" s="200"/>
      <c r="ORB11" s="200"/>
      <c r="ORC11" s="200"/>
      <c r="ORD11" s="200"/>
      <c r="ORE11" s="200"/>
      <c r="ORF11" s="200"/>
      <c r="ORG11" s="200"/>
      <c r="ORH11" s="200"/>
      <c r="ORI11" s="200"/>
      <c r="ORJ11" s="200"/>
      <c r="ORK11" s="200"/>
      <c r="ORL11" s="200"/>
      <c r="ORM11" s="200"/>
      <c r="ORN11" s="200"/>
      <c r="ORO11" s="200"/>
      <c r="ORP11" s="200"/>
      <c r="ORQ11" s="200"/>
      <c r="ORR11" s="200"/>
      <c r="ORS11" s="200"/>
      <c r="ORT11" s="200"/>
      <c r="ORU11" s="200"/>
      <c r="ORV11" s="200"/>
      <c r="ORW11" s="200"/>
      <c r="ORX11" s="200"/>
      <c r="ORY11" s="200"/>
      <c r="ORZ11" s="200"/>
      <c r="OSA11" s="200"/>
      <c r="OSB11" s="200"/>
      <c r="OSC11" s="200"/>
      <c r="OSD11" s="200"/>
      <c r="OSE11" s="200"/>
      <c r="OSF11" s="200"/>
      <c r="OSG11" s="200"/>
      <c r="OSH11" s="200"/>
      <c r="OSI11" s="200"/>
      <c r="OSJ11" s="200"/>
      <c r="OSK11" s="200"/>
      <c r="OSL11" s="200"/>
      <c r="OSM11" s="200"/>
      <c r="OSN11" s="200"/>
      <c r="OSO11" s="200"/>
      <c r="OSP11" s="200"/>
      <c r="OSQ11" s="200"/>
      <c r="OSR11" s="200"/>
      <c r="OSS11" s="200"/>
      <c r="OST11" s="200"/>
      <c r="OSU11" s="200"/>
      <c r="OSV11" s="200"/>
      <c r="OSW11" s="200"/>
      <c r="OSX11" s="200"/>
      <c r="OSY11" s="200"/>
      <c r="OSZ11" s="200"/>
      <c r="OTA11" s="200"/>
      <c r="OTB11" s="200"/>
      <c r="OTC11" s="200"/>
      <c r="OTD11" s="200"/>
      <c r="OTE11" s="200"/>
      <c r="OTF11" s="200"/>
      <c r="OTG11" s="200"/>
      <c r="OTH11" s="200"/>
      <c r="OTI11" s="200"/>
      <c r="OTJ11" s="200"/>
      <c r="OTK11" s="200"/>
      <c r="OTL11" s="200"/>
      <c r="OTM11" s="200"/>
      <c r="OTN11" s="200"/>
      <c r="OTO11" s="200"/>
      <c r="OTP11" s="200"/>
      <c r="OTQ11" s="200"/>
      <c r="OTR11" s="200"/>
      <c r="OTS11" s="200"/>
      <c r="OTT11" s="200"/>
      <c r="OTU11" s="200"/>
      <c r="OTV11" s="200"/>
      <c r="OTW11" s="200"/>
      <c r="OTX11" s="200"/>
      <c r="OTY11" s="200"/>
      <c r="OTZ11" s="200"/>
      <c r="OUA11" s="200"/>
      <c r="OUB11" s="200"/>
      <c r="OUC11" s="200"/>
      <c r="OUD11" s="200"/>
      <c r="OUE11" s="200"/>
      <c r="OUF11" s="200"/>
      <c r="OUG11" s="200"/>
      <c r="OUH11" s="200"/>
      <c r="OUI11" s="200"/>
      <c r="OUJ11" s="200"/>
      <c r="OUK11" s="200"/>
      <c r="OUL11" s="200"/>
      <c r="OUM11" s="200"/>
      <c r="OUN11" s="200"/>
      <c r="OUO11" s="200"/>
      <c r="OUP11" s="200"/>
      <c r="OUQ11" s="200"/>
      <c r="OUR11" s="200"/>
      <c r="OUS11" s="200"/>
      <c r="OUT11" s="200"/>
      <c r="OUU11" s="200"/>
      <c r="OUV11" s="200"/>
      <c r="OUW11" s="200"/>
      <c r="OUX11" s="200"/>
      <c r="OUY11" s="200"/>
      <c r="OUZ11" s="200"/>
      <c r="OVA11" s="200"/>
      <c r="OVB11" s="200"/>
      <c r="OVC11" s="200"/>
      <c r="OVD11" s="200"/>
      <c r="OVE11" s="200"/>
      <c r="OVF11" s="200"/>
      <c r="OVG11" s="200"/>
      <c r="OVH11" s="200"/>
      <c r="OVI11" s="200"/>
      <c r="OVJ11" s="200"/>
      <c r="OVK11" s="200"/>
      <c r="OVL11" s="200"/>
      <c r="OVM11" s="200"/>
      <c r="OVN11" s="200"/>
      <c r="OVO11" s="200"/>
      <c r="OVP11" s="200"/>
      <c r="OVQ11" s="200"/>
      <c r="OVR11" s="200"/>
      <c r="OVS11" s="200"/>
      <c r="OVT11" s="200"/>
      <c r="OVU11" s="200"/>
      <c r="OVV11" s="200"/>
      <c r="OVW11" s="200"/>
      <c r="OVX11" s="200"/>
      <c r="OVY11" s="200"/>
      <c r="OVZ11" s="200"/>
      <c r="OWA11" s="200"/>
      <c r="OWB11" s="200"/>
      <c r="OWC11" s="200"/>
      <c r="OWD11" s="200"/>
      <c r="OWE11" s="200"/>
      <c r="OWF11" s="200"/>
      <c r="OWG11" s="200"/>
      <c r="OWH11" s="200"/>
      <c r="OWI11" s="200"/>
      <c r="OWJ11" s="200"/>
      <c r="OWK11" s="200"/>
      <c r="OWL11" s="200"/>
      <c r="OWM11" s="200"/>
      <c r="OWN11" s="200"/>
      <c r="OWO11" s="200"/>
      <c r="OWP11" s="200"/>
      <c r="OWQ11" s="200"/>
      <c r="OWR11" s="200"/>
      <c r="OWS11" s="200"/>
      <c r="OWT11" s="200"/>
      <c r="OWU11" s="200"/>
      <c r="OWV11" s="200"/>
      <c r="OWW11" s="200"/>
      <c r="OWX11" s="200"/>
      <c r="OWY11" s="200"/>
      <c r="OWZ11" s="200"/>
      <c r="OXA11" s="200"/>
      <c r="OXB11" s="200"/>
      <c r="OXC11" s="200"/>
      <c r="OXD11" s="200"/>
      <c r="OXE11" s="200"/>
      <c r="OXF11" s="200"/>
      <c r="OXG11" s="200"/>
      <c r="OXH11" s="200"/>
      <c r="OXI11" s="200"/>
      <c r="OXJ11" s="200"/>
      <c r="OXK11" s="200"/>
      <c r="OXL11" s="200"/>
      <c r="OXM11" s="200"/>
      <c r="OXN11" s="200"/>
      <c r="OXO11" s="200"/>
      <c r="OXP11" s="200"/>
      <c r="OXQ11" s="200"/>
      <c r="OXR11" s="200"/>
      <c r="OXS11" s="200"/>
      <c r="OXT11" s="200"/>
      <c r="OXU11" s="200"/>
      <c r="OXV11" s="200"/>
      <c r="OXW11" s="200"/>
      <c r="OXX11" s="200"/>
      <c r="OXY11" s="200"/>
      <c r="OXZ11" s="200"/>
      <c r="OYA11" s="200"/>
      <c r="OYB11" s="200"/>
      <c r="OYC11" s="200"/>
      <c r="OYD11" s="200"/>
      <c r="OYE11" s="200"/>
      <c r="OYF11" s="200"/>
      <c r="OYG11" s="200"/>
      <c r="OYH11" s="200"/>
      <c r="OYI11" s="200"/>
      <c r="OYJ11" s="200"/>
      <c r="OYK11" s="200"/>
      <c r="OYL11" s="200"/>
      <c r="OYM11" s="200"/>
      <c r="OYN11" s="200"/>
      <c r="OYO11" s="200"/>
      <c r="OYP11" s="200"/>
      <c r="OYQ11" s="200"/>
      <c r="OYR11" s="200"/>
      <c r="OYS11" s="200"/>
      <c r="OYT11" s="200"/>
      <c r="OYU11" s="200"/>
      <c r="OYV11" s="200"/>
      <c r="OYW11" s="200"/>
      <c r="OYX11" s="200"/>
      <c r="OYY11" s="200"/>
      <c r="OYZ11" s="200"/>
      <c r="OZA11" s="200"/>
      <c r="OZB11" s="200"/>
      <c r="OZC11" s="200"/>
      <c r="OZD11" s="200"/>
      <c r="OZE11" s="200"/>
      <c r="OZF11" s="200"/>
      <c r="OZG11" s="200"/>
      <c r="OZH11" s="200"/>
      <c r="OZI11" s="200"/>
      <c r="OZJ11" s="200"/>
      <c r="OZK11" s="200"/>
      <c r="OZL11" s="200"/>
      <c r="OZM11" s="200"/>
      <c r="OZN11" s="200"/>
      <c r="OZO11" s="200"/>
      <c r="OZP11" s="200"/>
      <c r="OZQ11" s="200"/>
      <c r="OZR11" s="200"/>
      <c r="OZS11" s="200"/>
      <c r="OZT11" s="200"/>
      <c r="OZU11" s="200"/>
      <c r="OZV11" s="200"/>
      <c r="OZW11" s="200"/>
      <c r="OZX11" s="200"/>
      <c r="OZY11" s="200"/>
      <c r="OZZ11" s="200"/>
      <c r="PAA11" s="200"/>
      <c r="PAB11" s="200"/>
      <c r="PAC11" s="200"/>
      <c r="PAD11" s="200"/>
      <c r="PAE11" s="200"/>
      <c r="PAF11" s="200"/>
      <c r="PAG11" s="200"/>
      <c r="PAH11" s="200"/>
      <c r="PAI11" s="200"/>
      <c r="PAJ11" s="200"/>
      <c r="PAK11" s="200"/>
      <c r="PAL11" s="200"/>
      <c r="PAM11" s="200"/>
      <c r="PAN11" s="200"/>
      <c r="PAO11" s="200"/>
      <c r="PAP11" s="200"/>
      <c r="PAQ11" s="200"/>
      <c r="PAR11" s="200"/>
      <c r="PAS11" s="200"/>
      <c r="PAT11" s="200"/>
      <c r="PAU11" s="200"/>
      <c r="PAV11" s="200"/>
      <c r="PAW11" s="200"/>
      <c r="PAX11" s="200"/>
      <c r="PAY11" s="200"/>
      <c r="PAZ11" s="200"/>
      <c r="PBA11" s="200"/>
      <c r="PBB11" s="200"/>
      <c r="PBC11" s="200"/>
      <c r="PBD11" s="200"/>
      <c r="PBE11" s="200"/>
      <c r="PBF11" s="200"/>
      <c r="PBG11" s="200"/>
      <c r="PBH11" s="200"/>
      <c r="PBI11" s="200"/>
      <c r="PBJ11" s="200"/>
      <c r="PBK11" s="200"/>
      <c r="PBL11" s="200"/>
      <c r="PBM11" s="200"/>
      <c r="PBN11" s="200"/>
      <c r="PBO11" s="200"/>
      <c r="PBP11" s="200"/>
      <c r="PBQ11" s="200"/>
      <c r="PBR11" s="200"/>
      <c r="PBS11" s="200"/>
      <c r="PBT11" s="200"/>
      <c r="PBU11" s="200"/>
      <c r="PBV11" s="200"/>
      <c r="PBW11" s="200"/>
      <c r="PBX11" s="200"/>
      <c r="PBY11" s="200"/>
      <c r="PBZ11" s="200"/>
      <c r="PCA11" s="200"/>
      <c r="PCB11" s="200"/>
      <c r="PCC11" s="200"/>
      <c r="PCD11" s="200"/>
      <c r="PCE11" s="200"/>
      <c r="PCF11" s="200"/>
      <c r="PCG11" s="200"/>
      <c r="PCH11" s="200"/>
      <c r="PCI11" s="200"/>
      <c r="PCJ11" s="200"/>
      <c r="PCK11" s="200"/>
      <c r="PCL11" s="200"/>
      <c r="PCM11" s="200"/>
      <c r="PCN11" s="200"/>
      <c r="PCO11" s="200"/>
      <c r="PCP11" s="200"/>
      <c r="PCQ11" s="200"/>
      <c r="PCR11" s="200"/>
      <c r="PCS11" s="200"/>
      <c r="PCT11" s="200"/>
      <c r="PCU11" s="200"/>
      <c r="PCV11" s="200"/>
      <c r="PCW11" s="200"/>
      <c r="PCX11" s="200"/>
      <c r="PCY11" s="200"/>
      <c r="PCZ11" s="200"/>
      <c r="PDA11" s="200"/>
      <c r="PDB11" s="200"/>
      <c r="PDC11" s="200"/>
      <c r="PDD11" s="200"/>
      <c r="PDE11" s="200"/>
      <c r="PDF11" s="200"/>
      <c r="PDG11" s="200"/>
      <c r="PDH11" s="200"/>
      <c r="PDI11" s="200"/>
      <c r="PDJ11" s="200"/>
      <c r="PDK11" s="200"/>
      <c r="PDL11" s="200"/>
      <c r="PDM11" s="200"/>
      <c r="PDN11" s="200"/>
      <c r="PDO11" s="200"/>
      <c r="PDP11" s="200"/>
      <c r="PDQ11" s="200"/>
      <c r="PDR11" s="200"/>
      <c r="PDS11" s="200"/>
      <c r="PDT11" s="200"/>
      <c r="PDU11" s="200"/>
      <c r="PDV11" s="200"/>
      <c r="PDW11" s="200"/>
      <c r="PDX11" s="200"/>
      <c r="PDY11" s="200"/>
      <c r="PDZ11" s="200"/>
      <c r="PEA11" s="200"/>
      <c r="PEB11" s="200"/>
      <c r="PEC11" s="200"/>
      <c r="PED11" s="200"/>
      <c r="PEE11" s="200"/>
      <c r="PEF11" s="200"/>
      <c r="PEG11" s="200"/>
      <c r="PEH11" s="200"/>
      <c r="PEI11" s="200"/>
      <c r="PEJ11" s="200"/>
      <c r="PEK11" s="200"/>
      <c r="PEL11" s="200"/>
      <c r="PEM11" s="200"/>
      <c r="PEN11" s="200"/>
      <c r="PEO11" s="200"/>
      <c r="PEP11" s="200"/>
      <c r="PEQ11" s="200"/>
      <c r="PER11" s="200"/>
      <c r="PES11" s="200"/>
      <c r="PET11" s="200"/>
      <c r="PEU11" s="200"/>
      <c r="PEV11" s="200"/>
      <c r="PEW11" s="200"/>
      <c r="PEX11" s="200"/>
      <c r="PEY11" s="200"/>
      <c r="PEZ11" s="200"/>
      <c r="PFA11" s="200"/>
      <c r="PFB11" s="200"/>
      <c r="PFC11" s="200"/>
      <c r="PFD11" s="200"/>
      <c r="PFE11" s="200"/>
      <c r="PFF11" s="200"/>
      <c r="PFG11" s="200"/>
      <c r="PFH11" s="200"/>
      <c r="PFI11" s="200"/>
      <c r="PFJ11" s="200"/>
      <c r="PFK11" s="200"/>
      <c r="PFL11" s="200"/>
      <c r="PFM11" s="200"/>
      <c r="PFN11" s="200"/>
      <c r="PFO11" s="200"/>
      <c r="PFP11" s="200"/>
      <c r="PFQ11" s="200"/>
      <c r="PFR11" s="200"/>
      <c r="PFS11" s="200"/>
      <c r="PFT11" s="200"/>
      <c r="PFU11" s="200"/>
      <c r="PFV11" s="200"/>
      <c r="PFW11" s="200"/>
      <c r="PFX11" s="200"/>
      <c r="PFY11" s="200"/>
      <c r="PFZ11" s="200"/>
      <c r="PGA11" s="200"/>
      <c r="PGB11" s="200"/>
      <c r="PGC11" s="200"/>
      <c r="PGD11" s="200"/>
      <c r="PGE11" s="200"/>
      <c r="PGF11" s="200"/>
      <c r="PGG11" s="200"/>
      <c r="PGH11" s="200"/>
      <c r="PGI11" s="200"/>
      <c r="PGJ11" s="200"/>
      <c r="PGK11" s="200"/>
      <c r="PGL11" s="200"/>
      <c r="PGM11" s="200"/>
      <c r="PGN11" s="200"/>
      <c r="PGO11" s="200"/>
      <c r="PGP11" s="200"/>
      <c r="PGQ11" s="200"/>
      <c r="PGR11" s="200"/>
      <c r="PGS11" s="200"/>
      <c r="PGT11" s="200"/>
      <c r="PGU11" s="200"/>
      <c r="PGV11" s="200"/>
      <c r="PGW11" s="200"/>
      <c r="PGX11" s="200"/>
      <c r="PGY11" s="200"/>
      <c r="PGZ11" s="200"/>
      <c r="PHA11" s="200"/>
      <c r="PHB11" s="200"/>
      <c r="PHC11" s="200"/>
      <c r="PHD11" s="200"/>
      <c r="PHE11" s="200"/>
      <c r="PHF11" s="200"/>
      <c r="PHG11" s="200"/>
      <c r="PHH11" s="200"/>
      <c r="PHI11" s="200"/>
      <c r="PHJ11" s="200"/>
      <c r="PHK11" s="200"/>
      <c r="PHL11" s="200"/>
      <c r="PHM11" s="200"/>
      <c r="PHN11" s="200"/>
      <c r="PHO11" s="200"/>
      <c r="PHP11" s="200"/>
      <c r="PHQ11" s="200"/>
      <c r="PHR11" s="200"/>
      <c r="PHS11" s="200"/>
      <c r="PHT11" s="200"/>
      <c r="PHU11" s="200"/>
      <c r="PHV11" s="200"/>
      <c r="PHW11" s="200"/>
      <c r="PHX11" s="200"/>
      <c r="PHY11" s="200"/>
      <c r="PHZ11" s="200"/>
      <c r="PIA11" s="200"/>
      <c r="PIB11" s="200"/>
      <c r="PIC11" s="200"/>
      <c r="PID11" s="200"/>
      <c r="PIE11" s="200"/>
      <c r="PIF11" s="200"/>
      <c r="PIG11" s="200"/>
      <c r="PIH11" s="200"/>
      <c r="PII11" s="200"/>
      <c r="PIJ11" s="200"/>
      <c r="PIK11" s="200"/>
      <c r="PIL11" s="200"/>
      <c r="PIM11" s="200"/>
      <c r="PIN11" s="200"/>
      <c r="PIO11" s="200"/>
      <c r="PIP11" s="200"/>
      <c r="PIQ11" s="200"/>
      <c r="PIR11" s="200"/>
      <c r="PIS11" s="200"/>
      <c r="PIT11" s="200"/>
      <c r="PIU11" s="200"/>
      <c r="PIV11" s="200"/>
      <c r="PIW11" s="200"/>
      <c r="PIX11" s="200"/>
      <c r="PIY11" s="200"/>
      <c r="PIZ11" s="200"/>
      <c r="PJA11" s="200"/>
      <c r="PJB11" s="200"/>
      <c r="PJC11" s="200"/>
      <c r="PJD11" s="200"/>
      <c r="PJE11" s="200"/>
      <c r="PJF11" s="200"/>
      <c r="PJG11" s="200"/>
      <c r="PJH11" s="200"/>
      <c r="PJI11" s="200"/>
      <c r="PJJ11" s="200"/>
      <c r="PJK11" s="200"/>
      <c r="PJL11" s="200"/>
      <c r="PJM11" s="200"/>
      <c r="PJN11" s="200"/>
      <c r="PJO11" s="200"/>
      <c r="PJP11" s="200"/>
      <c r="PJQ11" s="200"/>
      <c r="PJR11" s="200"/>
      <c r="PJS11" s="200"/>
      <c r="PJT11" s="200"/>
      <c r="PJU11" s="200"/>
      <c r="PJV11" s="200"/>
      <c r="PJW11" s="200"/>
      <c r="PJX11" s="200"/>
      <c r="PJY11" s="200"/>
      <c r="PJZ11" s="200"/>
      <c r="PKA11" s="200"/>
      <c r="PKB11" s="200"/>
      <c r="PKC11" s="200"/>
      <c r="PKD11" s="200"/>
      <c r="PKE11" s="200"/>
      <c r="PKF11" s="200"/>
      <c r="PKG11" s="200"/>
      <c r="PKH11" s="200"/>
      <c r="PKI11" s="200"/>
      <c r="PKJ11" s="200"/>
      <c r="PKK11" s="200"/>
      <c r="PKL11" s="200"/>
      <c r="PKM11" s="200"/>
      <c r="PKN11" s="200"/>
      <c r="PKO11" s="200"/>
      <c r="PKP11" s="200"/>
      <c r="PKQ11" s="200"/>
      <c r="PKR11" s="200"/>
      <c r="PKS11" s="200"/>
      <c r="PKT11" s="200"/>
      <c r="PKU11" s="200"/>
      <c r="PKV11" s="200"/>
      <c r="PKW11" s="200"/>
      <c r="PKX11" s="200"/>
      <c r="PKY11" s="200"/>
      <c r="PKZ11" s="200"/>
      <c r="PLA11" s="200"/>
      <c r="PLB11" s="200"/>
      <c r="PLC11" s="200"/>
      <c r="PLD11" s="200"/>
      <c r="PLE11" s="200"/>
      <c r="PLF11" s="200"/>
      <c r="PLG11" s="200"/>
      <c r="PLH11" s="200"/>
      <c r="PLI11" s="200"/>
      <c r="PLJ11" s="200"/>
      <c r="PLK11" s="200"/>
      <c r="PLL11" s="200"/>
      <c r="PLM11" s="200"/>
      <c r="PLN11" s="200"/>
      <c r="PLO11" s="200"/>
      <c r="PLP11" s="200"/>
      <c r="PLQ11" s="200"/>
      <c r="PLR11" s="200"/>
      <c r="PLS11" s="200"/>
      <c r="PLT11" s="200"/>
      <c r="PLU11" s="200"/>
      <c r="PLV11" s="200"/>
      <c r="PLW11" s="200"/>
      <c r="PLX11" s="200"/>
      <c r="PLY11" s="200"/>
      <c r="PLZ11" s="200"/>
      <c r="PMA11" s="200"/>
      <c r="PMB11" s="200"/>
      <c r="PMC11" s="200"/>
      <c r="PMD11" s="200"/>
      <c r="PME11" s="200"/>
      <c r="PMF11" s="200"/>
      <c r="PMG11" s="200"/>
      <c r="PMH11" s="200"/>
      <c r="PMI11" s="200"/>
      <c r="PMJ11" s="200"/>
      <c r="PMK11" s="200"/>
      <c r="PML11" s="200"/>
      <c r="PMM11" s="200"/>
      <c r="PMN11" s="200"/>
      <c r="PMO11" s="200"/>
      <c r="PMP11" s="200"/>
      <c r="PMQ11" s="200"/>
      <c r="PMR11" s="200"/>
      <c r="PMS11" s="200"/>
      <c r="PMT11" s="200"/>
      <c r="PMU11" s="200"/>
      <c r="PMV11" s="200"/>
      <c r="PMW11" s="200"/>
      <c r="PMX11" s="200"/>
      <c r="PMY11" s="200"/>
      <c r="PMZ11" s="200"/>
      <c r="PNA11" s="200"/>
      <c r="PNB11" s="200"/>
      <c r="PNC11" s="200"/>
      <c r="PND11" s="200"/>
      <c r="PNE11" s="200"/>
      <c r="PNF11" s="200"/>
      <c r="PNG11" s="200"/>
      <c r="PNH11" s="200"/>
      <c r="PNI11" s="200"/>
      <c r="PNJ11" s="200"/>
      <c r="PNK11" s="200"/>
      <c r="PNL11" s="200"/>
      <c r="PNM11" s="200"/>
      <c r="PNN11" s="200"/>
      <c r="PNO11" s="200"/>
      <c r="PNP11" s="200"/>
      <c r="PNQ11" s="200"/>
      <c r="PNR11" s="200"/>
      <c r="PNS11" s="200"/>
      <c r="PNT11" s="200"/>
      <c r="PNU11" s="200"/>
      <c r="PNV11" s="200"/>
      <c r="PNW11" s="200"/>
      <c r="PNX11" s="200"/>
      <c r="PNY11" s="200"/>
      <c r="PNZ11" s="200"/>
      <c r="POA11" s="200"/>
      <c r="POB11" s="200"/>
      <c r="POC11" s="200"/>
      <c r="POD11" s="200"/>
      <c r="POE11" s="200"/>
      <c r="POF11" s="200"/>
      <c r="POG11" s="200"/>
      <c r="POH11" s="200"/>
      <c r="POI11" s="200"/>
      <c r="POJ11" s="200"/>
      <c r="POK11" s="200"/>
      <c r="POL11" s="200"/>
      <c r="POM11" s="200"/>
      <c r="PON11" s="200"/>
      <c r="POO11" s="200"/>
      <c r="POP11" s="200"/>
      <c r="POQ11" s="200"/>
      <c r="POR11" s="200"/>
      <c r="POS11" s="200"/>
      <c r="POT11" s="200"/>
      <c r="POU11" s="200"/>
      <c r="POV11" s="200"/>
      <c r="POW11" s="200"/>
      <c r="POX11" s="200"/>
      <c r="POY11" s="200"/>
      <c r="POZ11" s="200"/>
      <c r="PPA11" s="200"/>
      <c r="PPB11" s="200"/>
      <c r="PPC11" s="200"/>
      <c r="PPD11" s="200"/>
      <c r="PPE11" s="200"/>
      <c r="PPF11" s="200"/>
      <c r="PPG11" s="200"/>
      <c r="PPH11" s="200"/>
      <c r="PPI11" s="200"/>
      <c r="PPJ11" s="200"/>
      <c r="PPK11" s="200"/>
      <c r="PPL11" s="200"/>
      <c r="PPM11" s="200"/>
      <c r="PPN11" s="200"/>
      <c r="PPO11" s="200"/>
      <c r="PPP11" s="200"/>
      <c r="PPQ11" s="200"/>
      <c r="PPR11" s="200"/>
      <c r="PPS11" s="200"/>
      <c r="PPT11" s="200"/>
      <c r="PPU11" s="200"/>
      <c r="PPV11" s="200"/>
      <c r="PPW11" s="200"/>
      <c r="PPX11" s="200"/>
      <c r="PPY11" s="200"/>
      <c r="PPZ11" s="200"/>
      <c r="PQA11" s="200"/>
      <c r="PQB11" s="200"/>
      <c r="PQC11" s="200"/>
      <c r="PQD11" s="200"/>
      <c r="PQE11" s="200"/>
      <c r="PQF11" s="200"/>
      <c r="PQG11" s="200"/>
      <c r="PQH11" s="200"/>
      <c r="PQI11" s="200"/>
      <c r="PQJ11" s="200"/>
      <c r="PQK11" s="200"/>
      <c r="PQL11" s="200"/>
      <c r="PQM11" s="200"/>
      <c r="PQN11" s="200"/>
      <c r="PQO11" s="200"/>
      <c r="PQP11" s="200"/>
      <c r="PQQ11" s="200"/>
      <c r="PQR11" s="200"/>
      <c r="PQS11" s="200"/>
      <c r="PQT11" s="200"/>
      <c r="PQU11" s="200"/>
      <c r="PQV11" s="200"/>
      <c r="PQW11" s="200"/>
      <c r="PQX11" s="200"/>
      <c r="PQY11" s="200"/>
      <c r="PQZ11" s="200"/>
      <c r="PRA11" s="200"/>
      <c r="PRB11" s="200"/>
      <c r="PRC11" s="200"/>
      <c r="PRD11" s="200"/>
      <c r="PRE11" s="200"/>
      <c r="PRF11" s="200"/>
      <c r="PRG11" s="200"/>
      <c r="PRH11" s="200"/>
      <c r="PRI11" s="200"/>
      <c r="PRJ11" s="200"/>
      <c r="PRK11" s="200"/>
      <c r="PRL11" s="200"/>
      <c r="PRM11" s="200"/>
      <c r="PRN11" s="200"/>
      <c r="PRO11" s="200"/>
      <c r="PRP11" s="200"/>
      <c r="PRQ11" s="200"/>
      <c r="PRR11" s="200"/>
      <c r="PRS11" s="200"/>
      <c r="PRT11" s="200"/>
      <c r="PRU11" s="200"/>
      <c r="PRV11" s="200"/>
      <c r="PRW11" s="200"/>
      <c r="PRX11" s="200"/>
      <c r="PRY11" s="200"/>
      <c r="PRZ11" s="200"/>
      <c r="PSA11" s="200"/>
      <c r="PSB11" s="200"/>
      <c r="PSC11" s="200"/>
      <c r="PSD11" s="200"/>
      <c r="PSE11" s="200"/>
      <c r="PSF11" s="200"/>
      <c r="PSG11" s="200"/>
      <c r="PSH11" s="200"/>
      <c r="PSI11" s="200"/>
      <c r="PSJ11" s="200"/>
      <c r="PSK11" s="200"/>
      <c r="PSL11" s="200"/>
      <c r="PSM11" s="200"/>
      <c r="PSN11" s="200"/>
      <c r="PSO11" s="200"/>
      <c r="PSP11" s="200"/>
      <c r="PSQ11" s="200"/>
      <c r="PSR11" s="200"/>
      <c r="PSS11" s="200"/>
      <c r="PST11" s="200"/>
      <c r="PSU11" s="200"/>
      <c r="PSV11" s="200"/>
      <c r="PSW11" s="200"/>
      <c r="PSX11" s="200"/>
      <c r="PSY11" s="200"/>
      <c r="PSZ11" s="200"/>
      <c r="PTA11" s="200"/>
      <c r="PTB11" s="200"/>
      <c r="PTC11" s="200"/>
      <c r="PTD11" s="200"/>
      <c r="PTE11" s="200"/>
      <c r="PTF11" s="200"/>
      <c r="PTG11" s="200"/>
      <c r="PTH11" s="200"/>
      <c r="PTI11" s="200"/>
      <c r="PTJ11" s="200"/>
      <c r="PTK11" s="200"/>
      <c r="PTL11" s="200"/>
      <c r="PTM11" s="200"/>
      <c r="PTN11" s="200"/>
      <c r="PTO11" s="200"/>
      <c r="PTP11" s="200"/>
      <c r="PTQ11" s="200"/>
      <c r="PTR11" s="200"/>
      <c r="PTS11" s="200"/>
      <c r="PTT11" s="200"/>
      <c r="PTU11" s="200"/>
      <c r="PTV11" s="200"/>
      <c r="PTW11" s="200"/>
      <c r="PTX11" s="200"/>
      <c r="PTY11" s="200"/>
      <c r="PTZ11" s="200"/>
      <c r="PUA11" s="200"/>
      <c r="PUB11" s="200"/>
      <c r="PUC11" s="200"/>
      <c r="PUD11" s="200"/>
      <c r="PUE11" s="200"/>
      <c r="PUF11" s="200"/>
      <c r="PUG11" s="200"/>
      <c r="PUH11" s="200"/>
      <c r="PUI11" s="200"/>
      <c r="PUJ11" s="200"/>
      <c r="PUK11" s="200"/>
      <c r="PUL11" s="200"/>
      <c r="PUM11" s="200"/>
      <c r="PUN11" s="200"/>
      <c r="PUO11" s="200"/>
      <c r="PUP11" s="200"/>
      <c r="PUQ11" s="200"/>
      <c r="PUR11" s="200"/>
      <c r="PUS11" s="200"/>
      <c r="PUT11" s="200"/>
      <c r="PUU11" s="200"/>
      <c r="PUV11" s="200"/>
      <c r="PUW11" s="200"/>
      <c r="PUX11" s="200"/>
      <c r="PUY11" s="200"/>
      <c r="PUZ11" s="200"/>
      <c r="PVA11" s="200"/>
      <c r="PVB11" s="200"/>
      <c r="PVC11" s="200"/>
      <c r="PVD11" s="200"/>
      <c r="PVE11" s="200"/>
      <c r="PVF11" s="200"/>
      <c r="PVG11" s="200"/>
      <c r="PVH11" s="200"/>
      <c r="PVI11" s="200"/>
      <c r="PVJ11" s="200"/>
      <c r="PVK11" s="200"/>
      <c r="PVL11" s="200"/>
      <c r="PVM11" s="200"/>
      <c r="PVN11" s="200"/>
      <c r="PVO11" s="200"/>
      <c r="PVP11" s="200"/>
      <c r="PVQ11" s="200"/>
      <c r="PVR11" s="200"/>
      <c r="PVS11" s="200"/>
      <c r="PVT11" s="200"/>
      <c r="PVU11" s="200"/>
      <c r="PVV11" s="200"/>
      <c r="PVW11" s="200"/>
      <c r="PVX11" s="200"/>
      <c r="PVY11" s="200"/>
      <c r="PVZ11" s="200"/>
      <c r="PWA11" s="200"/>
      <c r="PWB11" s="200"/>
      <c r="PWC11" s="200"/>
      <c r="PWD11" s="200"/>
      <c r="PWE11" s="200"/>
      <c r="PWF11" s="200"/>
      <c r="PWG11" s="200"/>
      <c r="PWH11" s="200"/>
      <c r="PWI11" s="200"/>
      <c r="PWJ11" s="200"/>
      <c r="PWK11" s="200"/>
      <c r="PWL11" s="200"/>
      <c r="PWM11" s="200"/>
      <c r="PWN11" s="200"/>
      <c r="PWO11" s="200"/>
      <c r="PWP11" s="200"/>
      <c r="PWQ11" s="200"/>
      <c r="PWR11" s="200"/>
      <c r="PWS11" s="200"/>
      <c r="PWT11" s="200"/>
      <c r="PWU11" s="200"/>
      <c r="PWV11" s="200"/>
      <c r="PWW11" s="200"/>
      <c r="PWX11" s="200"/>
      <c r="PWY11" s="200"/>
      <c r="PWZ11" s="200"/>
      <c r="PXA11" s="200"/>
      <c r="PXB11" s="200"/>
      <c r="PXC11" s="200"/>
      <c r="PXD11" s="200"/>
      <c r="PXE11" s="200"/>
      <c r="PXF11" s="200"/>
      <c r="PXG11" s="200"/>
      <c r="PXH11" s="200"/>
      <c r="PXI11" s="200"/>
      <c r="PXJ11" s="200"/>
      <c r="PXK11" s="200"/>
      <c r="PXL11" s="200"/>
      <c r="PXM11" s="200"/>
      <c r="PXN11" s="200"/>
      <c r="PXO11" s="200"/>
      <c r="PXP11" s="200"/>
      <c r="PXQ11" s="200"/>
      <c r="PXR11" s="200"/>
      <c r="PXS11" s="200"/>
      <c r="PXT11" s="200"/>
      <c r="PXU11" s="200"/>
      <c r="PXV11" s="200"/>
      <c r="PXW11" s="200"/>
      <c r="PXX11" s="200"/>
      <c r="PXY11" s="200"/>
      <c r="PXZ11" s="200"/>
      <c r="PYA11" s="200"/>
      <c r="PYB11" s="200"/>
      <c r="PYC11" s="200"/>
      <c r="PYD11" s="200"/>
      <c r="PYE11" s="200"/>
      <c r="PYF11" s="200"/>
      <c r="PYG11" s="200"/>
      <c r="PYH11" s="200"/>
      <c r="PYI11" s="200"/>
      <c r="PYJ11" s="200"/>
      <c r="PYK11" s="200"/>
      <c r="PYL11" s="200"/>
      <c r="PYM11" s="200"/>
      <c r="PYN11" s="200"/>
      <c r="PYO11" s="200"/>
      <c r="PYP11" s="200"/>
      <c r="PYQ11" s="200"/>
      <c r="PYR11" s="200"/>
      <c r="PYS11" s="200"/>
      <c r="PYT11" s="200"/>
      <c r="PYU11" s="200"/>
      <c r="PYV11" s="200"/>
      <c r="PYW11" s="200"/>
      <c r="PYX11" s="200"/>
      <c r="PYY11" s="200"/>
      <c r="PYZ11" s="200"/>
      <c r="PZA11" s="200"/>
      <c r="PZB11" s="200"/>
      <c r="PZC11" s="200"/>
      <c r="PZD11" s="200"/>
      <c r="PZE11" s="200"/>
      <c r="PZF11" s="200"/>
      <c r="PZG11" s="200"/>
      <c r="PZH11" s="200"/>
      <c r="PZI11" s="200"/>
      <c r="PZJ11" s="200"/>
      <c r="PZK11" s="200"/>
      <c r="PZL11" s="200"/>
      <c r="PZM11" s="200"/>
      <c r="PZN11" s="200"/>
      <c r="PZO11" s="200"/>
      <c r="PZP11" s="200"/>
      <c r="PZQ11" s="200"/>
      <c r="PZR11" s="200"/>
      <c r="PZS11" s="200"/>
      <c r="PZT11" s="200"/>
      <c r="PZU11" s="200"/>
      <c r="PZV11" s="200"/>
      <c r="PZW11" s="200"/>
      <c r="PZX11" s="200"/>
      <c r="PZY11" s="200"/>
      <c r="PZZ11" s="200"/>
      <c r="QAA11" s="200"/>
      <c r="QAB11" s="200"/>
      <c r="QAC11" s="200"/>
      <c r="QAD11" s="200"/>
      <c r="QAE11" s="200"/>
      <c r="QAF11" s="200"/>
      <c r="QAG11" s="200"/>
      <c r="QAH11" s="200"/>
      <c r="QAI11" s="200"/>
      <c r="QAJ11" s="200"/>
      <c r="QAK11" s="200"/>
      <c r="QAL11" s="200"/>
      <c r="QAM11" s="200"/>
      <c r="QAN11" s="200"/>
      <c r="QAO11" s="200"/>
      <c r="QAP11" s="200"/>
      <c r="QAQ11" s="200"/>
      <c r="QAR11" s="200"/>
      <c r="QAS11" s="200"/>
      <c r="QAT11" s="200"/>
      <c r="QAU11" s="200"/>
      <c r="QAV11" s="200"/>
      <c r="QAW11" s="200"/>
      <c r="QAX11" s="200"/>
      <c r="QAY11" s="200"/>
      <c r="QAZ11" s="200"/>
      <c r="QBA11" s="200"/>
      <c r="QBB11" s="200"/>
      <c r="QBC11" s="200"/>
      <c r="QBD11" s="200"/>
      <c r="QBE11" s="200"/>
      <c r="QBF11" s="200"/>
      <c r="QBG11" s="200"/>
      <c r="QBH11" s="200"/>
      <c r="QBI11" s="200"/>
      <c r="QBJ11" s="200"/>
      <c r="QBK11" s="200"/>
      <c r="QBL11" s="200"/>
      <c r="QBM11" s="200"/>
      <c r="QBN11" s="200"/>
      <c r="QBO11" s="200"/>
      <c r="QBP11" s="200"/>
      <c r="QBQ11" s="200"/>
      <c r="QBR11" s="200"/>
      <c r="QBS11" s="200"/>
      <c r="QBT11" s="200"/>
      <c r="QBU11" s="200"/>
      <c r="QBV11" s="200"/>
      <c r="QBW11" s="200"/>
      <c r="QBX11" s="200"/>
      <c r="QBY11" s="200"/>
      <c r="QBZ11" s="200"/>
      <c r="QCA11" s="200"/>
      <c r="QCB11" s="200"/>
      <c r="QCC11" s="200"/>
      <c r="QCD11" s="200"/>
      <c r="QCE11" s="200"/>
      <c r="QCF11" s="200"/>
      <c r="QCG11" s="200"/>
      <c r="QCH11" s="200"/>
      <c r="QCI11" s="200"/>
      <c r="QCJ11" s="200"/>
      <c r="QCK11" s="200"/>
      <c r="QCL11" s="200"/>
      <c r="QCM11" s="200"/>
      <c r="QCN11" s="200"/>
      <c r="QCO11" s="200"/>
      <c r="QCP11" s="200"/>
      <c r="QCQ11" s="200"/>
      <c r="QCR11" s="200"/>
      <c r="QCS11" s="200"/>
      <c r="QCT11" s="200"/>
      <c r="QCU11" s="200"/>
      <c r="QCV11" s="200"/>
      <c r="QCW11" s="200"/>
      <c r="QCX11" s="200"/>
      <c r="QCY11" s="200"/>
      <c r="QCZ11" s="200"/>
      <c r="QDA11" s="200"/>
      <c r="QDB11" s="200"/>
      <c r="QDC11" s="200"/>
      <c r="QDD11" s="200"/>
      <c r="QDE11" s="200"/>
      <c r="QDF11" s="200"/>
      <c r="QDG11" s="200"/>
      <c r="QDH11" s="200"/>
      <c r="QDI11" s="200"/>
      <c r="QDJ11" s="200"/>
      <c r="QDK11" s="200"/>
      <c r="QDL11" s="200"/>
      <c r="QDM11" s="200"/>
      <c r="QDN11" s="200"/>
      <c r="QDO11" s="200"/>
      <c r="QDP11" s="200"/>
      <c r="QDQ11" s="200"/>
      <c r="QDR11" s="200"/>
      <c r="QDS11" s="200"/>
      <c r="QDT11" s="200"/>
      <c r="QDU11" s="200"/>
      <c r="QDV11" s="200"/>
      <c r="QDW11" s="200"/>
      <c r="QDX11" s="200"/>
      <c r="QDY11" s="200"/>
      <c r="QDZ11" s="200"/>
      <c r="QEA11" s="200"/>
      <c r="QEB11" s="200"/>
      <c r="QEC11" s="200"/>
      <c r="QED11" s="200"/>
      <c r="QEE11" s="200"/>
      <c r="QEF11" s="200"/>
      <c r="QEG11" s="200"/>
      <c r="QEH11" s="200"/>
      <c r="QEI11" s="200"/>
      <c r="QEJ11" s="200"/>
      <c r="QEK11" s="200"/>
      <c r="QEL11" s="200"/>
      <c r="QEM11" s="200"/>
      <c r="QEN11" s="200"/>
      <c r="QEO11" s="200"/>
      <c r="QEP11" s="200"/>
      <c r="QEQ11" s="200"/>
      <c r="QER11" s="200"/>
      <c r="QES11" s="200"/>
      <c r="QET11" s="200"/>
      <c r="QEU11" s="200"/>
      <c r="QEV11" s="200"/>
      <c r="QEW11" s="200"/>
      <c r="QEX11" s="200"/>
      <c r="QEY11" s="200"/>
      <c r="QEZ11" s="200"/>
      <c r="QFA11" s="200"/>
      <c r="QFB11" s="200"/>
      <c r="QFC11" s="200"/>
      <c r="QFD11" s="200"/>
      <c r="QFE11" s="200"/>
      <c r="QFF11" s="200"/>
      <c r="QFG11" s="200"/>
      <c r="QFH11" s="200"/>
      <c r="QFI11" s="200"/>
      <c r="QFJ11" s="200"/>
      <c r="QFK11" s="200"/>
      <c r="QFL11" s="200"/>
      <c r="QFM11" s="200"/>
      <c r="QFN11" s="200"/>
      <c r="QFO11" s="200"/>
      <c r="QFP11" s="200"/>
      <c r="QFQ11" s="200"/>
      <c r="QFR11" s="200"/>
      <c r="QFS11" s="200"/>
      <c r="QFT11" s="200"/>
      <c r="QFU11" s="200"/>
      <c r="QFV11" s="200"/>
      <c r="QFW11" s="200"/>
      <c r="QFX11" s="200"/>
      <c r="QFY11" s="200"/>
      <c r="QFZ11" s="200"/>
      <c r="QGA11" s="200"/>
      <c r="QGB11" s="200"/>
      <c r="QGC11" s="200"/>
      <c r="QGD11" s="200"/>
      <c r="QGE11" s="200"/>
      <c r="QGF11" s="200"/>
      <c r="QGG11" s="200"/>
      <c r="QGH11" s="200"/>
      <c r="QGI11" s="200"/>
      <c r="QGJ11" s="200"/>
      <c r="QGK11" s="200"/>
      <c r="QGL11" s="200"/>
      <c r="QGM11" s="200"/>
      <c r="QGN11" s="200"/>
      <c r="QGO11" s="200"/>
      <c r="QGP11" s="200"/>
      <c r="QGQ11" s="200"/>
      <c r="QGR11" s="200"/>
      <c r="QGS11" s="200"/>
      <c r="QGT11" s="200"/>
      <c r="QGU11" s="200"/>
      <c r="QGV11" s="200"/>
      <c r="QGW11" s="200"/>
      <c r="QGX11" s="200"/>
      <c r="QGY11" s="200"/>
      <c r="QGZ11" s="200"/>
      <c r="QHA11" s="200"/>
      <c r="QHB11" s="200"/>
      <c r="QHC11" s="200"/>
      <c r="QHD11" s="200"/>
      <c r="QHE11" s="200"/>
      <c r="QHF11" s="200"/>
      <c r="QHG11" s="200"/>
      <c r="QHH11" s="200"/>
      <c r="QHI11" s="200"/>
      <c r="QHJ11" s="200"/>
      <c r="QHK11" s="200"/>
      <c r="QHL11" s="200"/>
      <c r="QHM11" s="200"/>
      <c r="QHN11" s="200"/>
      <c r="QHO11" s="200"/>
      <c r="QHP11" s="200"/>
      <c r="QHQ11" s="200"/>
      <c r="QHR11" s="200"/>
      <c r="QHS11" s="200"/>
      <c r="QHT11" s="200"/>
      <c r="QHU11" s="200"/>
      <c r="QHV11" s="200"/>
      <c r="QHW11" s="200"/>
      <c r="QHX11" s="200"/>
      <c r="QHY11" s="200"/>
      <c r="QHZ11" s="200"/>
      <c r="QIA11" s="200"/>
      <c r="QIB11" s="200"/>
      <c r="QIC11" s="200"/>
      <c r="QID11" s="200"/>
      <c r="QIE11" s="200"/>
      <c r="QIF11" s="200"/>
      <c r="QIG11" s="200"/>
      <c r="QIH11" s="200"/>
      <c r="QII11" s="200"/>
      <c r="QIJ11" s="200"/>
      <c r="QIK11" s="200"/>
      <c r="QIL11" s="200"/>
      <c r="QIM11" s="200"/>
      <c r="QIN11" s="200"/>
      <c r="QIO11" s="200"/>
      <c r="QIP11" s="200"/>
      <c r="QIQ11" s="200"/>
      <c r="QIR11" s="200"/>
      <c r="QIS11" s="200"/>
      <c r="QIT11" s="200"/>
      <c r="QIU11" s="200"/>
      <c r="QIV11" s="200"/>
      <c r="QIW11" s="200"/>
      <c r="QIX11" s="200"/>
      <c r="QIY11" s="200"/>
      <c r="QIZ11" s="200"/>
      <c r="QJA11" s="200"/>
      <c r="QJB11" s="200"/>
      <c r="QJC11" s="200"/>
      <c r="QJD11" s="200"/>
      <c r="QJE11" s="200"/>
      <c r="QJF11" s="200"/>
      <c r="QJG11" s="200"/>
      <c r="QJH11" s="200"/>
      <c r="QJI11" s="200"/>
      <c r="QJJ11" s="200"/>
      <c r="QJK11" s="200"/>
      <c r="QJL11" s="200"/>
      <c r="QJM11" s="200"/>
      <c r="QJN11" s="200"/>
      <c r="QJO11" s="200"/>
      <c r="QJP11" s="200"/>
      <c r="QJQ11" s="200"/>
      <c r="QJR11" s="200"/>
      <c r="QJS11" s="200"/>
      <c r="QJT11" s="200"/>
      <c r="QJU11" s="200"/>
      <c r="QJV11" s="200"/>
      <c r="QJW11" s="200"/>
      <c r="QJX11" s="200"/>
      <c r="QJY11" s="200"/>
      <c r="QJZ11" s="200"/>
      <c r="QKA11" s="200"/>
      <c r="QKB11" s="200"/>
      <c r="QKC11" s="200"/>
      <c r="QKD11" s="200"/>
      <c r="QKE11" s="200"/>
      <c r="QKF11" s="200"/>
      <c r="QKG11" s="200"/>
      <c r="QKH11" s="200"/>
      <c r="QKI11" s="200"/>
      <c r="QKJ11" s="200"/>
      <c r="QKK11" s="200"/>
      <c r="QKL11" s="200"/>
      <c r="QKM11" s="200"/>
      <c r="QKN11" s="200"/>
      <c r="QKO11" s="200"/>
      <c r="QKP11" s="200"/>
      <c r="QKQ11" s="200"/>
      <c r="QKR11" s="200"/>
      <c r="QKS11" s="200"/>
      <c r="QKT11" s="200"/>
      <c r="QKU11" s="200"/>
      <c r="QKV11" s="200"/>
      <c r="QKW11" s="200"/>
      <c r="QKX11" s="200"/>
      <c r="QKY11" s="200"/>
      <c r="QKZ11" s="200"/>
      <c r="QLA11" s="200"/>
      <c r="QLB11" s="200"/>
      <c r="QLC11" s="200"/>
      <c r="QLD11" s="200"/>
      <c r="QLE11" s="200"/>
      <c r="QLF11" s="200"/>
      <c r="QLG11" s="200"/>
      <c r="QLH11" s="200"/>
      <c r="QLI11" s="200"/>
      <c r="QLJ11" s="200"/>
      <c r="QLK11" s="200"/>
      <c r="QLL11" s="200"/>
      <c r="QLM11" s="200"/>
      <c r="QLN11" s="200"/>
      <c r="QLO11" s="200"/>
      <c r="QLP11" s="200"/>
      <c r="QLQ11" s="200"/>
      <c r="QLR11" s="200"/>
      <c r="QLS11" s="200"/>
      <c r="QLT11" s="200"/>
      <c r="QLU11" s="200"/>
      <c r="QLV11" s="200"/>
      <c r="QLW11" s="200"/>
      <c r="QLX11" s="200"/>
      <c r="QLY11" s="200"/>
      <c r="QLZ11" s="200"/>
      <c r="QMA11" s="200"/>
      <c r="QMB11" s="200"/>
      <c r="QMC11" s="200"/>
      <c r="QMD11" s="200"/>
      <c r="QME11" s="200"/>
      <c r="QMF11" s="200"/>
      <c r="QMG11" s="200"/>
      <c r="QMH11" s="200"/>
      <c r="QMI11" s="200"/>
      <c r="QMJ11" s="200"/>
      <c r="QMK11" s="200"/>
      <c r="QML11" s="200"/>
      <c r="QMM11" s="200"/>
      <c r="QMN11" s="200"/>
      <c r="QMO11" s="200"/>
      <c r="QMP11" s="200"/>
      <c r="QMQ11" s="200"/>
      <c r="QMR11" s="200"/>
      <c r="QMS11" s="200"/>
      <c r="QMT11" s="200"/>
      <c r="QMU11" s="200"/>
      <c r="QMV11" s="200"/>
      <c r="QMW11" s="200"/>
      <c r="QMX11" s="200"/>
      <c r="QMY11" s="200"/>
      <c r="QMZ11" s="200"/>
      <c r="QNA11" s="200"/>
      <c r="QNB11" s="200"/>
      <c r="QNC11" s="200"/>
      <c r="QND11" s="200"/>
      <c r="QNE11" s="200"/>
      <c r="QNF11" s="200"/>
      <c r="QNG11" s="200"/>
      <c r="QNH11" s="200"/>
      <c r="QNI11" s="200"/>
      <c r="QNJ11" s="200"/>
      <c r="QNK11" s="200"/>
      <c r="QNL11" s="200"/>
      <c r="QNM11" s="200"/>
      <c r="QNN11" s="200"/>
      <c r="QNO11" s="200"/>
      <c r="QNP11" s="200"/>
      <c r="QNQ11" s="200"/>
      <c r="QNR11" s="200"/>
      <c r="QNS11" s="200"/>
      <c r="QNT11" s="200"/>
      <c r="QNU11" s="200"/>
      <c r="QNV11" s="200"/>
      <c r="QNW11" s="200"/>
      <c r="QNX11" s="200"/>
      <c r="QNY11" s="200"/>
      <c r="QNZ11" s="200"/>
      <c r="QOA11" s="200"/>
      <c r="QOB11" s="200"/>
      <c r="QOC11" s="200"/>
      <c r="QOD11" s="200"/>
      <c r="QOE11" s="200"/>
      <c r="QOF11" s="200"/>
      <c r="QOG11" s="200"/>
      <c r="QOH11" s="200"/>
      <c r="QOI11" s="200"/>
      <c r="QOJ11" s="200"/>
      <c r="QOK11" s="200"/>
      <c r="QOL11" s="200"/>
      <c r="QOM11" s="200"/>
      <c r="QON11" s="200"/>
      <c r="QOO11" s="200"/>
      <c r="QOP11" s="200"/>
      <c r="QOQ11" s="200"/>
      <c r="QOR11" s="200"/>
      <c r="QOS11" s="200"/>
      <c r="QOT11" s="200"/>
      <c r="QOU11" s="200"/>
      <c r="QOV11" s="200"/>
      <c r="QOW11" s="200"/>
      <c r="QOX11" s="200"/>
      <c r="QOY11" s="200"/>
      <c r="QOZ11" s="200"/>
      <c r="QPA11" s="200"/>
      <c r="QPB11" s="200"/>
      <c r="QPC11" s="200"/>
      <c r="QPD11" s="200"/>
      <c r="QPE11" s="200"/>
      <c r="QPF11" s="200"/>
      <c r="QPG11" s="200"/>
      <c r="QPH11" s="200"/>
      <c r="QPI11" s="200"/>
      <c r="QPJ11" s="200"/>
      <c r="QPK11" s="200"/>
      <c r="QPL11" s="200"/>
      <c r="QPM11" s="200"/>
      <c r="QPN11" s="200"/>
      <c r="QPO11" s="200"/>
      <c r="QPP11" s="200"/>
      <c r="QPQ11" s="200"/>
      <c r="QPR11" s="200"/>
      <c r="QPS11" s="200"/>
      <c r="QPT11" s="200"/>
      <c r="QPU11" s="200"/>
      <c r="QPV11" s="200"/>
      <c r="QPW11" s="200"/>
      <c r="QPX11" s="200"/>
      <c r="QPY11" s="200"/>
      <c r="QPZ11" s="200"/>
      <c r="QQA11" s="200"/>
      <c r="QQB11" s="200"/>
      <c r="QQC11" s="200"/>
      <c r="QQD11" s="200"/>
      <c r="QQE11" s="200"/>
      <c r="QQF11" s="200"/>
      <c r="QQG11" s="200"/>
      <c r="QQH11" s="200"/>
      <c r="QQI11" s="200"/>
      <c r="QQJ11" s="200"/>
      <c r="QQK11" s="200"/>
      <c r="QQL11" s="200"/>
      <c r="QQM11" s="200"/>
      <c r="QQN11" s="200"/>
      <c r="QQO11" s="200"/>
      <c r="QQP11" s="200"/>
      <c r="QQQ11" s="200"/>
      <c r="QQR11" s="200"/>
      <c r="QQS11" s="200"/>
      <c r="QQT11" s="200"/>
      <c r="QQU11" s="200"/>
      <c r="QQV11" s="200"/>
      <c r="QQW11" s="200"/>
      <c r="QQX11" s="200"/>
      <c r="QQY11" s="200"/>
      <c r="QQZ11" s="200"/>
      <c r="QRA11" s="200"/>
      <c r="QRB11" s="200"/>
      <c r="QRC11" s="200"/>
      <c r="QRD11" s="200"/>
      <c r="QRE11" s="200"/>
      <c r="QRF11" s="200"/>
      <c r="QRG11" s="200"/>
      <c r="QRH11" s="200"/>
      <c r="QRI11" s="200"/>
      <c r="QRJ11" s="200"/>
      <c r="QRK11" s="200"/>
      <c r="QRL11" s="200"/>
      <c r="QRM11" s="200"/>
      <c r="QRN11" s="200"/>
      <c r="QRO11" s="200"/>
      <c r="QRP11" s="200"/>
      <c r="QRQ11" s="200"/>
      <c r="QRR11" s="200"/>
      <c r="QRS11" s="200"/>
      <c r="QRT11" s="200"/>
      <c r="QRU11" s="200"/>
      <c r="QRV11" s="200"/>
      <c r="QRW11" s="200"/>
      <c r="QRX11" s="200"/>
      <c r="QRY11" s="200"/>
      <c r="QRZ11" s="200"/>
      <c r="QSA11" s="200"/>
      <c r="QSB11" s="200"/>
      <c r="QSC11" s="200"/>
      <c r="QSD11" s="200"/>
      <c r="QSE11" s="200"/>
      <c r="QSF11" s="200"/>
      <c r="QSG11" s="200"/>
      <c r="QSH11" s="200"/>
      <c r="QSI11" s="200"/>
      <c r="QSJ11" s="200"/>
      <c r="QSK11" s="200"/>
      <c r="QSL11" s="200"/>
      <c r="QSM11" s="200"/>
      <c r="QSN11" s="200"/>
      <c r="QSO11" s="200"/>
      <c r="QSP11" s="200"/>
      <c r="QSQ11" s="200"/>
      <c r="QSR11" s="200"/>
      <c r="QSS11" s="200"/>
      <c r="QST11" s="200"/>
      <c r="QSU11" s="200"/>
      <c r="QSV11" s="200"/>
      <c r="QSW11" s="200"/>
      <c r="QSX11" s="200"/>
      <c r="QSY11" s="200"/>
      <c r="QSZ11" s="200"/>
      <c r="QTA11" s="200"/>
      <c r="QTB11" s="200"/>
      <c r="QTC11" s="200"/>
      <c r="QTD11" s="200"/>
      <c r="QTE11" s="200"/>
      <c r="QTF11" s="200"/>
      <c r="QTG11" s="200"/>
      <c r="QTH11" s="200"/>
      <c r="QTI11" s="200"/>
      <c r="QTJ11" s="200"/>
      <c r="QTK11" s="200"/>
      <c r="QTL11" s="200"/>
      <c r="QTM11" s="200"/>
      <c r="QTN11" s="200"/>
      <c r="QTO11" s="200"/>
      <c r="QTP11" s="200"/>
      <c r="QTQ11" s="200"/>
      <c r="QTR11" s="200"/>
      <c r="QTS11" s="200"/>
      <c r="QTT11" s="200"/>
      <c r="QTU11" s="200"/>
      <c r="QTV11" s="200"/>
      <c r="QTW11" s="200"/>
      <c r="QTX11" s="200"/>
      <c r="QTY11" s="200"/>
      <c r="QTZ11" s="200"/>
      <c r="QUA11" s="200"/>
      <c r="QUB11" s="200"/>
      <c r="QUC11" s="200"/>
      <c r="QUD11" s="200"/>
      <c r="QUE11" s="200"/>
      <c r="QUF11" s="200"/>
      <c r="QUG11" s="200"/>
      <c r="QUH11" s="200"/>
      <c r="QUI11" s="200"/>
      <c r="QUJ11" s="200"/>
      <c r="QUK11" s="200"/>
      <c r="QUL11" s="200"/>
      <c r="QUM11" s="200"/>
      <c r="QUN11" s="200"/>
      <c r="QUO11" s="200"/>
      <c r="QUP11" s="200"/>
      <c r="QUQ11" s="200"/>
      <c r="QUR11" s="200"/>
      <c r="QUS11" s="200"/>
      <c r="QUT11" s="200"/>
      <c r="QUU11" s="200"/>
      <c r="QUV11" s="200"/>
      <c r="QUW11" s="200"/>
      <c r="QUX11" s="200"/>
      <c r="QUY11" s="200"/>
      <c r="QUZ11" s="200"/>
      <c r="QVA11" s="200"/>
      <c r="QVB11" s="200"/>
      <c r="QVC11" s="200"/>
      <c r="QVD11" s="200"/>
      <c r="QVE11" s="200"/>
      <c r="QVF11" s="200"/>
      <c r="QVG11" s="200"/>
      <c r="QVH11" s="200"/>
      <c r="QVI11" s="200"/>
      <c r="QVJ11" s="200"/>
      <c r="QVK11" s="200"/>
      <c r="QVL11" s="200"/>
      <c r="QVM11" s="200"/>
      <c r="QVN11" s="200"/>
      <c r="QVO11" s="200"/>
      <c r="QVP11" s="200"/>
      <c r="QVQ11" s="200"/>
      <c r="QVR11" s="200"/>
      <c r="QVS11" s="200"/>
      <c r="QVT11" s="200"/>
      <c r="QVU11" s="200"/>
      <c r="QVV11" s="200"/>
      <c r="QVW11" s="200"/>
      <c r="QVX11" s="200"/>
      <c r="QVY11" s="200"/>
      <c r="QVZ11" s="200"/>
      <c r="QWA11" s="200"/>
      <c r="QWB11" s="200"/>
      <c r="QWC11" s="200"/>
      <c r="QWD11" s="200"/>
      <c r="QWE11" s="200"/>
      <c r="QWF11" s="200"/>
      <c r="QWG11" s="200"/>
      <c r="QWH11" s="200"/>
      <c r="QWI11" s="200"/>
      <c r="QWJ11" s="200"/>
      <c r="QWK11" s="200"/>
      <c r="QWL11" s="200"/>
      <c r="QWM11" s="200"/>
      <c r="QWN11" s="200"/>
      <c r="QWO11" s="200"/>
      <c r="QWP11" s="200"/>
      <c r="QWQ11" s="200"/>
      <c r="QWR11" s="200"/>
      <c r="QWS11" s="200"/>
      <c r="QWT11" s="200"/>
      <c r="QWU11" s="200"/>
      <c r="QWV11" s="200"/>
      <c r="QWW11" s="200"/>
      <c r="QWX11" s="200"/>
      <c r="QWY11" s="200"/>
      <c r="QWZ11" s="200"/>
      <c r="QXA11" s="200"/>
      <c r="QXB11" s="200"/>
      <c r="QXC11" s="200"/>
      <c r="QXD11" s="200"/>
      <c r="QXE11" s="200"/>
      <c r="QXF11" s="200"/>
      <c r="QXG11" s="200"/>
      <c r="QXH11" s="200"/>
      <c r="QXI11" s="200"/>
      <c r="QXJ11" s="200"/>
      <c r="QXK11" s="200"/>
      <c r="QXL11" s="200"/>
      <c r="QXM11" s="200"/>
      <c r="QXN11" s="200"/>
      <c r="QXO11" s="200"/>
      <c r="QXP11" s="200"/>
      <c r="QXQ11" s="200"/>
      <c r="QXR11" s="200"/>
      <c r="QXS11" s="200"/>
      <c r="QXT11" s="200"/>
      <c r="QXU11" s="200"/>
      <c r="QXV11" s="200"/>
      <c r="QXW11" s="200"/>
      <c r="QXX11" s="200"/>
      <c r="QXY11" s="200"/>
      <c r="QXZ11" s="200"/>
      <c r="QYA11" s="200"/>
      <c r="QYB11" s="200"/>
      <c r="QYC11" s="200"/>
      <c r="QYD11" s="200"/>
      <c r="QYE11" s="200"/>
      <c r="QYF11" s="200"/>
      <c r="QYG11" s="200"/>
      <c r="QYH11" s="200"/>
      <c r="QYI11" s="200"/>
      <c r="QYJ11" s="200"/>
      <c r="QYK11" s="200"/>
      <c r="QYL11" s="200"/>
      <c r="QYM11" s="200"/>
      <c r="QYN11" s="200"/>
      <c r="QYO11" s="200"/>
      <c r="QYP11" s="200"/>
      <c r="QYQ11" s="200"/>
      <c r="QYR11" s="200"/>
      <c r="QYS11" s="200"/>
      <c r="QYT11" s="200"/>
      <c r="QYU11" s="200"/>
      <c r="QYV11" s="200"/>
      <c r="QYW11" s="200"/>
      <c r="QYX11" s="200"/>
      <c r="QYY11" s="200"/>
      <c r="QYZ11" s="200"/>
      <c r="QZA11" s="200"/>
      <c r="QZB11" s="200"/>
      <c r="QZC11" s="200"/>
      <c r="QZD11" s="200"/>
      <c r="QZE11" s="200"/>
      <c r="QZF11" s="200"/>
      <c r="QZG11" s="200"/>
      <c r="QZH11" s="200"/>
      <c r="QZI11" s="200"/>
      <c r="QZJ11" s="200"/>
      <c r="QZK11" s="200"/>
      <c r="QZL11" s="200"/>
      <c r="QZM11" s="200"/>
      <c r="QZN11" s="200"/>
      <c r="QZO11" s="200"/>
      <c r="QZP11" s="200"/>
      <c r="QZQ11" s="200"/>
      <c r="QZR11" s="200"/>
      <c r="QZS11" s="200"/>
      <c r="QZT11" s="200"/>
      <c r="QZU11" s="200"/>
      <c r="QZV11" s="200"/>
      <c r="QZW11" s="200"/>
      <c r="QZX11" s="200"/>
      <c r="QZY11" s="200"/>
      <c r="QZZ11" s="200"/>
      <c r="RAA11" s="200"/>
      <c r="RAB11" s="200"/>
      <c r="RAC11" s="200"/>
      <c r="RAD11" s="200"/>
      <c r="RAE11" s="200"/>
      <c r="RAF11" s="200"/>
      <c r="RAG11" s="200"/>
      <c r="RAH11" s="200"/>
      <c r="RAI11" s="200"/>
      <c r="RAJ11" s="200"/>
      <c r="RAK11" s="200"/>
      <c r="RAL11" s="200"/>
      <c r="RAM11" s="200"/>
      <c r="RAN11" s="200"/>
      <c r="RAO11" s="200"/>
      <c r="RAP11" s="200"/>
      <c r="RAQ11" s="200"/>
      <c r="RAR11" s="200"/>
      <c r="RAS11" s="200"/>
      <c r="RAT11" s="200"/>
      <c r="RAU11" s="200"/>
      <c r="RAV11" s="200"/>
      <c r="RAW11" s="200"/>
      <c r="RAX11" s="200"/>
      <c r="RAY11" s="200"/>
      <c r="RAZ11" s="200"/>
      <c r="RBA11" s="200"/>
      <c r="RBB11" s="200"/>
      <c r="RBC11" s="200"/>
      <c r="RBD11" s="200"/>
      <c r="RBE11" s="200"/>
      <c r="RBF11" s="200"/>
      <c r="RBG11" s="200"/>
      <c r="RBH11" s="200"/>
      <c r="RBI11" s="200"/>
      <c r="RBJ11" s="200"/>
      <c r="RBK11" s="200"/>
      <c r="RBL11" s="200"/>
      <c r="RBM11" s="200"/>
      <c r="RBN11" s="200"/>
      <c r="RBO11" s="200"/>
      <c r="RBP11" s="200"/>
      <c r="RBQ11" s="200"/>
      <c r="RBR11" s="200"/>
      <c r="RBS11" s="200"/>
      <c r="RBT11" s="200"/>
      <c r="RBU11" s="200"/>
      <c r="RBV11" s="200"/>
      <c r="RBW11" s="200"/>
      <c r="RBX11" s="200"/>
      <c r="RBY11" s="200"/>
      <c r="RBZ11" s="200"/>
      <c r="RCA11" s="200"/>
      <c r="RCB11" s="200"/>
      <c r="RCC11" s="200"/>
      <c r="RCD11" s="200"/>
      <c r="RCE11" s="200"/>
      <c r="RCF11" s="200"/>
      <c r="RCG11" s="200"/>
      <c r="RCH11" s="200"/>
      <c r="RCI11" s="200"/>
      <c r="RCJ11" s="200"/>
      <c r="RCK11" s="200"/>
      <c r="RCL11" s="200"/>
      <c r="RCM11" s="200"/>
      <c r="RCN11" s="200"/>
      <c r="RCO11" s="200"/>
      <c r="RCP11" s="200"/>
      <c r="RCQ11" s="200"/>
      <c r="RCR11" s="200"/>
      <c r="RCS11" s="200"/>
      <c r="RCT11" s="200"/>
      <c r="RCU11" s="200"/>
      <c r="RCV11" s="200"/>
      <c r="RCW11" s="200"/>
      <c r="RCX11" s="200"/>
      <c r="RCY11" s="200"/>
      <c r="RCZ11" s="200"/>
      <c r="RDA11" s="200"/>
      <c r="RDB11" s="200"/>
      <c r="RDC11" s="200"/>
      <c r="RDD11" s="200"/>
      <c r="RDE11" s="200"/>
      <c r="RDF11" s="200"/>
      <c r="RDG11" s="200"/>
      <c r="RDH11" s="200"/>
      <c r="RDI11" s="200"/>
      <c r="RDJ11" s="200"/>
      <c r="RDK11" s="200"/>
      <c r="RDL11" s="200"/>
      <c r="RDM11" s="200"/>
      <c r="RDN11" s="200"/>
      <c r="RDO11" s="200"/>
      <c r="RDP11" s="200"/>
      <c r="RDQ11" s="200"/>
      <c r="RDR11" s="200"/>
      <c r="RDS11" s="200"/>
      <c r="RDT11" s="200"/>
      <c r="RDU11" s="200"/>
      <c r="RDV11" s="200"/>
      <c r="RDW11" s="200"/>
      <c r="RDX11" s="200"/>
      <c r="RDY11" s="200"/>
      <c r="RDZ11" s="200"/>
      <c r="REA11" s="200"/>
      <c r="REB11" s="200"/>
      <c r="REC11" s="200"/>
      <c r="RED11" s="200"/>
      <c r="REE11" s="200"/>
      <c r="REF11" s="200"/>
      <c r="REG11" s="200"/>
      <c r="REH11" s="200"/>
      <c r="REI11" s="200"/>
      <c r="REJ11" s="200"/>
      <c r="REK11" s="200"/>
      <c r="REL11" s="200"/>
      <c r="REM11" s="200"/>
      <c r="REN11" s="200"/>
      <c r="REO11" s="200"/>
      <c r="REP11" s="200"/>
      <c r="REQ11" s="200"/>
      <c r="RER11" s="200"/>
      <c r="RES11" s="200"/>
      <c r="RET11" s="200"/>
      <c r="REU11" s="200"/>
      <c r="REV11" s="200"/>
      <c r="REW11" s="200"/>
      <c r="REX11" s="200"/>
      <c r="REY11" s="200"/>
      <c r="REZ11" s="200"/>
      <c r="RFA11" s="200"/>
      <c r="RFB11" s="200"/>
      <c r="RFC11" s="200"/>
      <c r="RFD11" s="200"/>
      <c r="RFE11" s="200"/>
      <c r="RFF11" s="200"/>
      <c r="RFG11" s="200"/>
      <c r="RFH11" s="200"/>
      <c r="RFI11" s="200"/>
      <c r="RFJ11" s="200"/>
      <c r="RFK11" s="200"/>
      <c r="RFL11" s="200"/>
      <c r="RFM11" s="200"/>
      <c r="RFN11" s="200"/>
      <c r="RFO11" s="200"/>
      <c r="RFP11" s="200"/>
      <c r="RFQ11" s="200"/>
      <c r="RFR11" s="200"/>
      <c r="RFS11" s="200"/>
      <c r="RFT11" s="200"/>
      <c r="RFU11" s="200"/>
      <c r="RFV11" s="200"/>
      <c r="RFW11" s="200"/>
      <c r="RFX11" s="200"/>
      <c r="RFY11" s="200"/>
      <c r="RFZ11" s="200"/>
      <c r="RGA11" s="200"/>
      <c r="RGB11" s="200"/>
      <c r="RGC11" s="200"/>
      <c r="RGD11" s="200"/>
      <c r="RGE11" s="200"/>
      <c r="RGF11" s="200"/>
      <c r="RGG11" s="200"/>
      <c r="RGH11" s="200"/>
      <c r="RGI11" s="200"/>
      <c r="RGJ11" s="200"/>
      <c r="RGK11" s="200"/>
      <c r="RGL11" s="200"/>
      <c r="RGM11" s="200"/>
      <c r="RGN11" s="200"/>
      <c r="RGO11" s="200"/>
      <c r="RGP11" s="200"/>
      <c r="RGQ11" s="200"/>
      <c r="RGR11" s="200"/>
      <c r="RGS11" s="200"/>
      <c r="RGT11" s="200"/>
      <c r="RGU11" s="200"/>
      <c r="RGV11" s="200"/>
      <c r="RGW11" s="200"/>
      <c r="RGX11" s="200"/>
      <c r="RGY11" s="200"/>
      <c r="RGZ11" s="200"/>
      <c r="RHA11" s="200"/>
      <c r="RHB11" s="200"/>
      <c r="RHC11" s="200"/>
      <c r="RHD11" s="200"/>
      <c r="RHE11" s="200"/>
      <c r="RHF11" s="200"/>
      <c r="RHG11" s="200"/>
      <c r="RHH11" s="200"/>
      <c r="RHI11" s="200"/>
      <c r="RHJ11" s="200"/>
      <c r="RHK11" s="200"/>
      <c r="RHL11" s="200"/>
      <c r="RHM11" s="200"/>
      <c r="RHN11" s="200"/>
      <c r="RHO11" s="200"/>
      <c r="RHP11" s="200"/>
      <c r="RHQ11" s="200"/>
      <c r="RHR11" s="200"/>
      <c r="RHS11" s="200"/>
      <c r="RHT11" s="200"/>
      <c r="RHU11" s="200"/>
      <c r="RHV11" s="200"/>
      <c r="RHW11" s="200"/>
      <c r="RHX11" s="200"/>
      <c r="RHY11" s="200"/>
      <c r="RHZ11" s="200"/>
      <c r="RIA11" s="200"/>
      <c r="RIB11" s="200"/>
      <c r="RIC11" s="200"/>
      <c r="RID11" s="200"/>
      <c r="RIE11" s="200"/>
      <c r="RIF11" s="200"/>
      <c r="RIG11" s="200"/>
      <c r="RIH11" s="200"/>
      <c r="RII11" s="200"/>
      <c r="RIJ11" s="200"/>
      <c r="RIK11" s="200"/>
      <c r="RIL11" s="200"/>
      <c r="RIM11" s="200"/>
      <c r="RIN11" s="200"/>
      <c r="RIO11" s="200"/>
      <c r="RIP11" s="200"/>
      <c r="RIQ11" s="200"/>
      <c r="RIR11" s="200"/>
      <c r="RIS11" s="200"/>
      <c r="RIT11" s="200"/>
      <c r="RIU11" s="200"/>
      <c r="RIV11" s="200"/>
      <c r="RIW11" s="200"/>
      <c r="RIX11" s="200"/>
      <c r="RIY11" s="200"/>
      <c r="RIZ11" s="200"/>
      <c r="RJA11" s="200"/>
      <c r="RJB11" s="200"/>
      <c r="RJC11" s="200"/>
      <c r="RJD11" s="200"/>
      <c r="RJE11" s="200"/>
      <c r="RJF11" s="200"/>
      <c r="RJG11" s="200"/>
      <c r="RJH11" s="200"/>
      <c r="RJI11" s="200"/>
      <c r="RJJ11" s="200"/>
      <c r="RJK11" s="200"/>
      <c r="RJL11" s="200"/>
      <c r="RJM11" s="200"/>
      <c r="RJN11" s="200"/>
      <c r="RJO11" s="200"/>
      <c r="RJP11" s="200"/>
      <c r="RJQ11" s="200"/>
      <c r="RJR11" s="200"/>
      <c r="RJS11" s="200"/>
      <c r="RJT11" s="200"/>
      <c r="RJU11" s="200"/>
      <c r="RJV11" s="200"/>
      <c r="RJW11" s="200"/>
      <c r="RJX11" s="200"/>
      <c r="RJY11" s="200"/>
      <c r="RJZ11" s="200"/>
      <c r="RKA11" s="200"/>
      <c r="RKB11" s="200"/>
      <c r="RKC11" s="200"/>
      <c r="RKD11" s="200"/>
      <c r="RKE11" s="200"/>
      <c r="RKF11" s="200"/>
      <c r="RKG11" s="200"/>
      <c r="RKH11" s="200"/>
      <c r="RKI11" s="200"/>
      <c r="RKJ11" s="200"/>
      <c r="RKK11" s="200"/>
      <c r="RKL11" s="200"/>
      <c r="RKM11" s="200"/>
      <c r="RKN11" s="200"/>
      <c r="RKO11" s="200"/>
      <c r="RKP11" s="200"/>
      <c r="RKQ11" s="200"/>
      <c r="RKR11" s="200"/>
      <c r="RKS11" s="200"/>
      <c r="RKT11" s="200"/>
      <c r="RKU11" s="200"/>
      <c r="RKV11" s="200"/>
      <c r="RKW11" s="200"/>
      <c r="RKX11" s="200"/>
      <c r="RKY11" s="200"/>
      <c r="RKZ11" s="200"/>
      <c r="RLA11" s="200"/>
      <c r="RLB11" s="200"/>
      <c r="RLC11" s="200"/>
      <c r="RLD11" s="200"/>
      <c r="RLE11" s="200"/>
      <c r="RLF11" s="200"/>
      <c r="RLG11" s="200"/>
      <c r="RLH11" s="200"/>
      <c r="RLI11" s="200"/>
      <c r="RLJ11" s="200"/>
      <c r="RLK11" s="200"/>
      <c r="RLL11" s="200"/>
      <c r="RLM11" s="200"/>
      <c r="RLN11" s="200"/>
      <c r="RLO11" s="200"/>
      <c r="RLP11" s="200"/>
      <c r="RLQ11" s="200"/>
      <c r="RLR11" s="200"/>
      <c r="RLS11" s="200"/>
      <c r="RLT11" s="200"/>
      <c r="RLU11" s="200"/>
      <c r="RLV11" s="200"/>
      <c r="RLW11" s="200"/>
      <c r="RLX11" s="200"/>
      <c r="RLY11" s="200"/>
      <c r="RLZ11" s="200"/>
      <c r="RMA11" s="200"/>
      <c r="RMB11" s="200"/>
      <c r="RMC11" s="200"/>
      <c r="RMD11" s="200"/>
      <c r="RME11" s="200"/>
      <c r="RMF11" s="200"/>
      <c r="RMG11" s="200"/>
      <c r="RMH11" s="200"/>
      <c r="RMI11" s="200"/>
      <c r="RMJ11" s="200"/>
      <c r="RMK11" s="200"/>
      <c r="RML11" s="200"/>
      <c r="RMM11" s="200"/>
      <c r="RMN11" s="200"/>
      <c r="RMO11" s="200"/>
      <c r="RMP11" s="200"/>
      <c r="RMQ11" s="200"/>
      <c r="RMR11" s="200"/>
      <c r="RMS11" s="200"/>
      <c r="RMT11" s="200"/>
      <c r="RMU11" s="200"/>
      <c r="RMV11" s="200"/>
      <c r="RMW11" s="200"/>
      <c r="RMX11" s="200"/>
      <c r="RMY11" s="200"/>
      <c r="RMZ11" s="200"/>
      <c r="RNA11" s="200"/>
      <c r="RNB11" s="200"/>
      <c r="RNC11" s="200"/>
      <c r="RND11" s="200"/>
      <c r="RNE11" s="200"/>
      <c r="RNF11" s="200"/>
      <c r="RNG11" s="200"/>
      <c r="RNH11" s="200"/>
      <c r="RNI11" s="200"/>
      <c r="RNJ11" s="200"/>
      <c r="RNK11" s="200"/>
      <c r="RNL11" s="200"/>
      <c r="RNM11" s="200"/>
      <c r="RNN11" s="200"/>
      <c r="RNO11" s="200"/>
      <c r="RNP11" s="200"/>
      <c r="RNQ11" s="200"/>
      <c r="RNR11" s="200"/>
      <c r="RNS11" s="200"/>
      <c r="RNT11" s="200"/>
      <c r="RNU11" s="200"/>
      <c r="RNV11" s="200"/>
      <c r="RNW11" s="200"/>
      <c r="RNX11" s="200"/>
      <c r="RNY11" s="200"/>
      <c r="RNZ11" s="200"/>
      <c r="ROA11" s="200"/>
      <c r="ROB11" s="200"/>
      <c r="ROC11" s="200"/>
      <c r="ROD11" s="200"/>
      <c r="ROE11" s="200"/>
      <c r="ROF11" s="200"/>
      <c r="ROG11" s="200"/>
      <c r="ROH11" s="200"/>
      <c r="ROI11" s="200"/>
      <c r="ROJ11" s="200"/>
      <c r="ROK11" s="200"/>
      <c r="ROL11" s="200"/>
      <c r="ROM11" s="200"/>
      <c r="RON11" s="200"/>
      <c r="ROO11" s="200"/>
      <c r="ROP11" s="200"/>
      <c r="ROQ11" s="200"/>
      <c r="ROR11" s="200"/>
      <c r="ROS11" s="200"/>
      <c r="ROT11" s="200"/>
      <c r="ROU11" s="200"/>
      <c r="ROV11" s="200"/>
      <c r="ROW11" s="200"/>
      <c r="ROX11" s="200"/>
      <c r="ROY11" s="200"/>
      <c r="ROZ11" s="200"/>
      <c r="RPA11" s="200"/>
      <c r="RPB11" s="200"/>
      <c r="RPC11" s="200"/>
      <c r="RPD11" s="200"/>
      <c r="RPE11" s="200"/>
      <c r="RPF11" s="200"/>
      <c r="RPG11" s="200"/>
      <c r="RPH11" s="200"/>
      <c r="RPI11" s="200"/>
      <c r="RPJ11" s="200"/>
      <c r="RPK11" s="200"/>
      <c r="RPL11" s="200"/>
      <c r="RPM11" s="200"/>
      <c r="RPN11" s="200"/>
      <c r="RPO11" s="200"/>
      <c r="RPP11" s="200"/>
      <c r="RPQ11" s="200"/>
      <c r="RPR11" s="200"/>
      <c r="RPS11" s="200"/>
      <c r="RPT11" s="200"/>
      <c r="RPU11" s="200"/>
      <c r="RPV11" s="200"/>
      <c r="RPW11" s="200"/>
      <c r="RPX11" s="200"/>
      <c r="RPY11" s="200"/>
      <c r="RPZ11" s="200"/>
      <c r="RQA11" s="200"/>
      <c r="RQB11" s="200"/>
      <c r="RQC11" s="200"/>
      <c r="RQD11" s="200"/>
      <c r="RQE11" s="200"/>
      <c r="RQF11" s="200"/>
      <c r="RQG11" s="200"/>
      <c r="RQH11" s="200"/>
      <c r="RQI11" s="200"/>
      <c r="RQJ11" s="200"/>
      <c r="RQK11" s="200"/>
      <c r="RQL11" s="200"/>
      <c r="RQM11" s="200"/>
      <c r="RQN11" s="200"/>
      <c r="RQO11" s="200"/>
      <c r="RQP11" s="200"/>
      <c r="RQQ11" s="200"/>
      <c r="RQR11" s="200"/>
      <c r="RQS11" s="200"/>
      <c r="RQT11" s="200"/>
      <c r="RQU11" s="200"/>
      <c r="RQV11" s="200"/>
      <c r="RQW11" s="200"/>
      <c r="RQX11" s="200"/>
      <c r="RQY11" s="200"/>
      <c r="RQZ11" s="200"/>
      <c r="RRA11" s="200"/>
      <c r="RRB11" s="200"/>
      <c r="RRC11" s="200"/>
      <c r="RRD11" s="200"/>
      <c r="RRE11" s="200"/>
      <c r="RRF11" s="200"/>
      <c r="RRG11" s="200"/>
      <c r="RRH11" s="200"/>
      <c r="RRI11" s="200"/>
      <c r="RRJ11" s="200"/>
      <c r="RRK11" s="200"/>
      <c r="RRL11" s="200"/>
      <c r="RRM11" s="200"/>
      <c r="RRN11" s="200"/>
      <c r="RRO11" s="200"/>
      <c r="RRP11" s="200"/>
      <c r="RRQ11" s="200"/>
      <c r="RRR11" s="200"/>
      <c r="RRS11" s="200"/>
      <c r="RRT11" s="200"/>
      <c r="RRU11" s="200"/>
      <c r="RRV11" s="200"/>
      <c r="RRW11" s="200"/>
      <c r="RRX11" s="200"/>
      <c r="RRY11" s="200"/>
      <c r="RRZ11" s="200"/>
      <c r="RSA11" s="200"/>
      <c r="RSB11" s="200"/>
      <c r="RSC11" s="200"/>
      <c r="RSD11" s="200"/>
      <c r="RSE11" s="200"/>
      <c r="RSF11" s="200"/>
      <c r="RSG11" s="200"/>
      <c r="RSH11" s="200"/>
      <c r="RSI11" s="200"/>
      <c r="RSJ11" s="200"/>
      <c r="RSK11" s="200"/>
      <c r="RSL11" s="200"/>
      <c r="RSM11" s="200"/>
      <c r="RSN11" s="200"/>
      <c r="RSO11" s="200"/>
      <c r="RSP11" s="200"/>
      <c r="RSQ11" s="200"/>
      <c r="RSR11" s="200"/>
      <c r="RSS11" s="200"/>
      <c r="RST11" s="200"/>
      <c r="RSU11" s="200"/>
      <c r="RSV11" s="200"/>
      <c r="RSW11" s="200"/>
      <c r="RSX11" s="200"/>
      <c r="RSY11" s="200"/>
      <c r="RSZ11" s="200"/>
      <c r="RTA11" s="200"/>
      <c r="RTB11" s="200"/>
      <c r="RTC11" s="200"/>
      <c r="RTD11" s="200"/>
      <c r="RTE11" s="200"/>
      <c r="RTF11" s="200"/>
      <c r="RTG11" s="200"/>
      <c r="RTH11" s="200"/>
      <c r="RTI11" s="200"/>
      <c r="RTJ11" s="200"/>
      <c r="RTK11" s="200"/>
      <c r="RTL11" s="200"/>
      <c r="RTM11" s="200"/>
      <c r="RTN11" s="200"/>
      <c r="RTO11" s="200"/>
      <c r="RTP11" s="200"/>
      <c r="RTQ11" s="200"/>
      <c r="RTR11" s="200"/>
      <c r="RTS11" s="200"/>
      <c r="RTT11" s="200"/>
      <c r="RTU11" s="200"/>
      <c r="RTV11" s="200"/>
      <c r="RTW11" s="200"/>
      <c r="RTX11" s="200"/>
      <c r="RTY11" s="200"/>
      <c r="RTZ11" s="200"/>
      <c r="RUA11" s="200"/>
      <c r="RUB11" s="200"/>
      <c r="RUC11" s="200"/>
      <c r="RUD11" s="200"/>
      <c r="RUE11" s="200"/>
      <c r="RUF11" s="200"/>
      <c r="RUG11" s="200"/>
      <c r="RUH11" s="200"/>
      <c r="RUI11" s="200"/>
      <c r="RUJ11" s="200"/>
      <c r="RUK11" s="200"/>
      <c r="RUL11" s="200"/>
      <c r="RUM11" s="200"/>
      <c r="RUN11" s="200"/>
      <c r="RUO11" s="200"/>
      <c r="RUP11" s="200"/>
      <c r="RUQ11" s="200"/>
      <c r="RUR11" s="200"/>
      <c r="RUS11" s="200"/>
      <c r="RUT11" s="200"/>
      <c r="RUU11" s="200"/>
      <c r="RUV11" s="200"/>
      <c r="RUW11" s="200"/>
      <c r="RUX11" s="200"/>
      <c r="RUY11" s="200"/>
      <c r="RUZ11" s="200"/>
      <c r="RVA11" s="200"/>
      <c r="RVB11" s="200"/>
      <c r="RVC11" s="200"/>
      <c r="RVD11" s="200"/>
      <c r="RVE11" s="200"/>
      <c r="RVF11" s="200"/>
      <c r="RVG11" s="200"/>
      <c r="RVH11" s="200"/>
      <c r="RVI11" s="200"/>
      <c r="RVJ11" s="200"/>
      <c r="RVK11" s="200"/>
      <c r="RVL11" s="200"/>
      <c r="RVM11" s="200"/>
      <c r="RVN11" s="200"/>
      <c r="RVO11" s="200"/>
      <c r="RVP11" s="200"/>
      <c r="RVQ11" s="200"/>
      <c r="RVR11" s="200"/>
      <c r="RVS11" s="200"/>
      <c r="RVT11" s="200"/>
      <c r="RVU11" s="200"/>
      <c r="RVV11" s="200"/>
      <c r="RVW11" s="200"/>
      <c r="RVX11" s="200"/>
      <c r="RVY11" s="200"/>
      <c r="RVZ11" s="200"/>
      <c r="RWA11" s="200"/>
      <c r="RWB11" s="200"/>
      <c r="RWC11" s="200"/>
      <c r="RWD11" s="200"/>
      <c r="RWE11" s="200"/>
      <c r="RWF11" s="200"/>
      <c r="RWG11" s="200"/>
      <c r="RWH11" s="200"/>
      <c r="RWI11" s="200"/>
      <c r="RWJ11" s="200"/>
      <c r="RWK11" s="200"/>
      <c r="RWL11" s="200"/>
      <c r="RWM11" s="200"/>
      <c r="RWN11" s="200"/>
      <c r="RWO11" s="200"/>
      <c r="RWP11" s="200"/>
      <c r="RWQ11" s="200"/>
      <c r="RWR11" s="200"/>
      <c r="RWS11" s="200"/>
      <c r="RWT11" s="200"/>
      <c r="RWU11" s="200"/>
      <c r="RWV11" s="200"/>
      <c r="RWW11" s="200"/>
      <c r="RWX11" s="200"/>
      <c r="RWY11" s="200"/>
      <c r="RWZ11" s="200"/>
      <c r="RXA11" s="200"/>
      <c r="RXB11" s="200"/>
      <c r="RXC11" s="200"/>
      <c r="RXD11" s="200"/>
      <c r="RXE11" s="200"/>
      <c r="RXF11" s="200"/>
      <c r="RXG11" s="200"/>
      <c r="RXH11" s="200"/>
      <c r="RXI11" s="200"/>
      <c r="RXJ11" s="200"/>
      <c r="RXK11" s="200"/>
      <c r="RXL11" s="200"/>
      <c r="RXM11" s="200"/>
      <c r="RXN11" s="200"/>
      <c r="RXO11" s="200"/>
      <c r="RXP11" s="200"/>
      <c r="RXQ11" s="200"/>
      <c r="RXR11" s="200"/>
      <c r="RXS11" s="200"/>
      <c r="RXT11" s="200"/>
      <c r="RXU11" s="200"/>
      <c r="RXV11" s="200"/>
      <c r="RXW11" s="200"/>
      <c r="RXX11" s="200"/>
      <c r="RXY11" s="200"/>
      <c r="RXZ11" s="200"/>
      <c r="RYA11" s="200"/>
      <c r="RYB11" s="200"/>
      <c r="RYC11" s="200"/>
      <c r="RYD11" s="200"/>
      <c r="RYE11" s="200"/>
      <c r="RYF11" s="200"/>
      <c r="RYG11" s="200"/>
      <c r="RYH11" s="200"/>
      <c r="RYI11" s="200"/>
      <c r="RYJ11" s="200"/>
      <c r="RYK11" s="200"/>
      <c r="RYL11" s="200"/>
      <c r="RYM11" s="200"/>
      <c r="RYN11" s="200"/>
      <c r="RYO11" s="200"/>
      <c r="RYP11" s="200"/>
      <c r="RYQ11" s="200"/>
      <c r="RYR11" s="200"/>
      <c r="RYS11" s="200"/>
      <c r="RYT11" s="200"/>
      <c r="RYU11" s="200"/>
      <c r="RYV11" s="200"/>
      <c r="RYW11" s="200"/>
      <c r="RYX11" s="200"/>
      <c r="RYY11" s="200"/>
      <c r="RYZ11" s="200"/>
      <c r="RZA11" s="200"/>
      <c r="RZB11" s="200"/>
      <c r="RZC11" s="200"/>
      <c r="RZD11" s="200"/>
      <c r="RZE11" s="200"/>
      <c r="RZF11" s="200"/>
      <c r="RZG11" s="200"/>
      <c r="RZH11" s="200"/>
      <c r="RZI11" s="200"/>
      <c r="RZJ11" s="200"/>
      <c r="RZK11" s="200"/>
      <c r="RZL11" s="200"/>
      <c r="RZM11" s="200"/>
      <c r="RZN11" s="200"/>
      <c r="RZO11" s="200"/>
      <c r="RZP11" s="200"/>
      <c r="RZQ11" s="200"/>
      <c r="RZR11" s="200"/>
      <c r="RZS11" s="200"/>
      <c r="RZT11" s="200"/>
      <c r="RZU11" s="200"/>
      <c r="RZV11" s="200"/>
      <c r="RZW11" s="200"/>
      <c r="RZX11" s="200"/>
      <c r="RZY11" s="200"/>
      <c r="RZZ11" s="200"/>
      <c r="SAA11" s="200"/>
      <c r="SAB11" s="200"/>
      <c r="SAC11" s="200"/>
      <c r="SAD11" s="200"/>
      <c r="SAE11" s="200"/>
      <c r="SAF11" s="200"/>
      <c r="SAG11" s="200"/>
      <c r="SAH11" s="200"/>
      <c r="SAI11" s="200"/>
      <c r="SAJ11" s="200"/>
      <c r="SAK11" s="200"/>
      <c r="SAL11" s="200"/>
      <c r="SAM11" s="200"/>
      <c r="SAN11" s="200"/>
      <c r="SAO11" s="200"/>
      <c r="SAP11" s="200"/>
      <c r="SAQ11" s="200"/>
      <c r="SAR11" s="200"/>
      <c r="SAS11" s="200"/>
      <c r="SAT11" s="200"/>
      <c r="SAU11" s="200"/>
      <c r="SAV11" s="200"/>
      <c r="SAW11" s="200"/>
      <c r="SAX11" s="200"/>
      <c r="SAY11" s="200"/>
      <c r="SAZ11" s="200"/>
      <c r="SBA11" s="200"/>
      <c r="SBB11" s="200"/>
      <c r="SBC11" s="200"/>
      <c r="SBD11" s="200"/>
      <c r="SBE11" s="200"/>
      <c r="SBF11" s="200"/>
      <c r="SBG11" s="200"/>
      <c r="SBH11" s="200"/>
      <c r="SBI11" s="200"/>
      <c r="SBJ11" s="200"/>
      <c r="SBK11" s="200"/>
      <c r="SBL11" s="200"/>
      <c r="SBM11" s="200"/>
      <c r="SBN11" s="200"/>
      <c r="SBO11" s="200"/>
      <c r="SBP11" s="200"/>
      <c r="SBQ11" s="200"/>
      <c r="SBR11" s="200"/>
      <c r="SBS11" s="200"/>
      <c r="SBT11" s="200"/>
      <c r="SBU11" s="200"/>
      <c r="SBV11" s="200"/>
      <c r="SBW11" s="200"/>
      <c r="SBX11" s="200"/>
      <c r="SBY11" s="200"/>
      <c r="SBZ11" s="200"/>
      <c r="SCA11" s="200"/>
      <c r="SCB11" s="200"/>
      <c r="SCC11" s="200"/>
      <c r="SCD11" s="200"/>
      <c r="SCE11" s="200"/>
      <c r="SCF11" s="200"/>
      <c r="SCG11" s="200"/>
      <c r="SCH11" s="200"/>
      <c r="SCI11" s="200"/>
      <c r="SCJ11" s="200"/>
      <c r="SCK11" s="200"/>
      <c r="SCL11" s="200"/>
      <c r="SCM11" s="200"/>
      <c r="SCN11" s="200"/>
      <c r="SCO11" s="200"/>
      <c r="SCP11" s="200"/>
      <c r="SCQ11" s="200"/>
      <c r="SCR11" s="200"/>
      <c r="SCS11" s="200"/>
      <c r="SCT11" s="200"/>
      <c r="SCU11" s="200"/>
      <c r="SCV11" s="200"/>
      <c r="SCW11" s="200"/>
      <c r="SCX11" s="200"/>
      <c r="SCY11" s="200"/>
      <c r="SCZ11" s="200"/>
      <c r="SDA11" s="200"/>
      <c r="SDB11" s="200"/>
      <c r="SDC11" s="200"/>
      <c r="SDD11" s="200"/>
      <c r="SDE11" s="200"/>
      <c r="SDF11" s="200"/>
      <c r="SDG11" s="200"/>
      <c r="SDH11" s="200"/>
      <c r="SDI11" s="200"/>
      <c r="SDJ11" s="200"/>
      <c r="SDK11" s="200"/>
      <c r="SDL11" s="200"/>
      <c r="SDM11" s="200"/>
      <c r="SDN11" s="200"/>
      <c r="SDO11" s="200"/>
      <c r="SDP11" s="200"/>
      <c r="SDQ11" s="200"/>
      <c r="SDR11" s="200"/>
      <c r="SDS11" s="200"/>
      <c r="SDT11" s="200"/>
      <c r="SDU11" s="200"/>
      <c r="SDV11" s="200"/>
      <c r="SDW11" s="200"/>
      <c r="SDX11" s="200"/>
      <c r="SDY11" s="200"/>
      <c r="SDZ11" s="200"/>
      <c r="SEA11" s="200"/>
      <c r="SEB11" s="200"/>
      <c r="SEC11" s="200"/>
      <c r="SED11" s="200"/>
      <c r="SEE11" s="200"/>
      <c r="SEF11" s="200"/>
      <c r="SEG11" s="200"/>
      <c r="SEH11" s="200"/>
      <c r="SEI11" s="200"/>
      <c r="SEJ11" s="200"/>
      <c r="SEK11" s="200"/>
      <c r="SEL11" s="200"/>
      <c r="SEM11" s="200"/>
      <c r="SEN11" s="200"/>
      <c r="SEO11" s="200"/>
      <c r="SEP11" s="200"/>
      <c r="SEQ11" s="200"/>
      <c r="SER11" s="200"/>
      <c r="SES11" s="200"/>
      <c r="SET11" s="200"/>
      <c r="SEU11" s="200"/>
      <c r="SEV11" s="200"/>
      <c r="SEW11" s="200"/>
      <c r="SEX11" s="200"/>
      <c r="SEY11" s="200"/>
      <c r="SEZ11" s="200"/>
      <c r="SFA11" s="200"/>
      <c r="SFB11" s="200"/>
      <c r="SFC11" s="200"/>
      <c r="SFD11" s="200"/>
      <c r="SFE11" s="200"/>
      <c r="SFF11" s="200"/>
      <c r="SFG11" s="200"/>
      <c r="SFH11" s="200"/>
      <c r="SFI11" s="200"/>
      <c r="SFJ11" s="200"/>
      <c r="SFK11" s="200"/>
      <c r="SFL11" s="200"/>
      <c r="SFM11" s="200"/>
      <c r="SFN11" s="200"/>
      <c r="SFO11" s="200"/>
      <c r="SFP11" s="200"/>
      <c r="SFQ11" s="200"/>
      <c r="SFR11" s="200"/>
      <c r="SFS11" s="200"/>
      <c r="SFT11" s="200"/>
      <c r="SFU11" s="200"/>
      <c r="SFV11" s="200"/>
      <c r="SFW11" s="200"/>
      <c r="SFX11" s="200"/>
      <c r="SFY11" s="200"/>
      <c r="SFZ11" s="200"/>
      <c r="SGA11" s="200"/>
      <c r="SGB11" s="200"/>
      <c r="SGC11" s="200"/>
      <c r="SGD11" s="200"/>
      <c r="SGE11" s="200"/>
      <c r="SGF11" s="200"/>
      <c r="SGG11" s="200"/>
      <c r="SGH11" s="200"/>
      <c r="SGI11" s="200"/>
      <c r="SGJ11" s="200"/>
      <c r="SGK11" s="200"/>
      <c r="SGL11" s="200"/>
      <c r="SGM11" s="200"/>
      <c r="SGN11" s="200"/>
      <c r="SGO11" s="200"/>
      <c r="SGP11" s="200"/>
      <c r="SGQ11" s="200"/>
      <c r="SGR11" s="200"/>
      <c r="SGS11" s="200"/>
      <c r="SGT11" s="200"/>
      <c r="SGU11" s="200"/>
      <c r="SGV11" s="200"/>
      <c r="SGW11" s="200"/>
      <c r="SGX11" s="200"/>
      <c r="SGY11" s="200"/>
      <c r="SGZ11" s="200"/>
      <c r="SHA11" s="200"/>
      <c r="SHB11" s="200"/>
      <c r="SHC11" s="200"/>
      <c r="SHD11" s="200"/>
      <c r="SHE11" s="200"/>
      <c r="SHF11" s="200"/>
      <c r="SHG11" s="200"/>
      <c r="SHH11" s="200"/>
      <c r="SHI11" s="200"/>
      <c r="SHJ11" s="200"/>
      <c r="SHK11" s="200"/>
      <c r="SHL11" s="200"/>
      <c r="SHM11" s="200"/>
      <c r="SHN11" s="200"/>
      <c r="SHO11" s="200"/>
      <c r="SHP11" s="200"/>
      <c r="SHQ11" s="200"/>
      <c r="SHR11" s="200"/>
      <c r="SHS11" s="200"/>
      <c r="SHT11" s="200"/>
      <c r="SHU11" s="200"/>
      <c r="SHV11" s="200"/>
      <c r="SHW11" s="200"/>
      <c r="SHX11" s="200"/>
      <c r="SHY11" s="200"/>
      <c r="SHZ11" s="200"/>
      <c r="SIA11" s="200"/>
      <c r="SIB11" s="200"/>
      <c r="SIC11" s="200"/>
      <c r="SID11" s="200"/>
      <c r="SIE11" s="200"/>
      <c r="SIF11" s="200"/>
      <c r="SIG11" s="200"/>
      <c r="SIH11" s="200"/>
      <c r="SII11" s="200"/>
      <c r="SIJ11" s="200"/>
      <c r="SIK11" s="200"/>
      <c r="SIL11" s="200"/>
      <c r="SIM11" s="200"/>
      <c r="SIN11" s="200"/>
      <c r="SIO11" s="200"/>
      <c r="SIP11" s="200"/>
      <c r="SIQ11" s="200"/>
      <c r="SIR11" s="200"/>
      <c r="SIS11" s="200"/>
      <c r="SIT11" s="200"/>
      <c r="SIU11" s="200"/>
      <c r="SIV11" s="200"/>
      <c r="SIW11" s="200"/>
      <c r="SIX11" s="200"/>
      <c r="SIY11" s="200"/>
      <c r="SIZ11" s="200"/>
      <c r="SJA11" s="200"/>
      <c r="SJB11" s="200"/>
      <c r="SJC11" s="200"/>
      <c r="SJD11" s="200"/>
      <c r="SJE11" s="200"/>
      <c r="SJF11" s="200"/>
      <c r="SJG11" s="200"/>
      <c r="SJH11" s="200"/>
      <c r="SJI11" s="200"/>
      <c r="SJJ11" s="200"/>
      <c r="SJK11" s="200"/>
      <c r="SJL11" s="200"/>
      <c r="SJM11" s="200"/>
      <c r="SJN11" s="200"/>
      <c r="SJO11" s="200"/>
      <c r="SJP11" s="200"/>
      <c r="SJQ11" s="200"/>
      <c r="SJR11" s="200"/>
      <c r="SJS11" s="200"/>
      <c r="SJT11" s="200"/>
      <c r="SJU11" s="200"/>
      <c r="SJV11" s="200"/>
      <c r="SJW11" s="200"/>
      <c r="SJX11" s="200"/>
      <c r="SJY11" s="200"/>
      <c r="SJZ11" s="200"/>
      <c r="SKA11" s="200"/>
      <c r="SKB11" s="200"/>
      <c r="SKC11" s="200"/>
      <c r="SKD11" s="200"/>
      <c r="SKE11" s="200"/>
      <c r="SKF11" s="200"/>
      <c r="SKG11" s="200"/>
      <c r="SKH11" s="200"/>
      <c r="SKI11" s="200"/>
      <c r="SKJ11" s="200"/>
      <c r="SKK11" s="200"/>
      <c r="SKL11" s="200"/>
      <c r="SKM11" s="200"/>
      <c r="SKN11" s="200"/>
      <c r="SKO11" s="200"/>
      <c r="SKP11" s="200"/>
      <c r="SKQ11" s="200"/>
      <c r="SKR11" s="200"/>
      <c r="SKS11" s="200"/>
      <c r="SKT11" s="200"/>
      <c r="SKU11" s="200"/>
      <c r="SKV11" s="200"/>
      <c r="SKW11" s="200"/>
      <c r="SKX11" s="200"/>
      <c r="SKY11" s="200"/>
      <c r="SKZ11" s="200"/>
      <c r="SLA11" s="200"/>
      <c r="SLB11" s="200"/>
      <c r="SLC11" s="200"/>
      <c r="SLD11" s="200"/>
      <c r="SLE11" s="200"/>
      <c r="SLF11" s="200"/>
      <c r="SLG11" s="200"/>
      <c r="SLH11" s="200"/>
      <c r="SLI11" s="200"/>
      <c r="SLJ11" s="200"/>
      <c r="SLK11" s="200"/>
      <c r="SLL11" s="200"/>
      <c r="SLM11" s="200"/>
      <c r="SLN11" s="200"/>
      <c r="SLO11" s="200"/>
      <c r="SLP11" s="200"/>
      <c r="SLQ11" s="200"/>
      <c r="SLR11" s="200"/>
      <c r="SLS11" s="200"/>
      <c r="SLT11" s="200"/>
      <c r="SLU11" s="200"/>
      <c r="SLV11" s="200"/>
      <c r="SLW11" s="200"/>
      <c r="SLX11" s="200"/>
      <c r="SLY11" s="200"/>
      <c r="SLZ11" s="200"/>
      <c r="SMA11" s="200"/>
      <c r="SMB11" s="200"/>
      <c r="SMC11" s="200"/>
      <c r="SMD11" s="200"/>
      <c r="SME11" s="200"/>
      <c r="SMF11" s="200"/>
      <c r="SMG11" s="200"/>
      <c r="SMH11" s="200"/>
      <c r="SMI11" s="200"/>
      <c r="SMJ11" s="200"/>
      <c r="SMK11" s="200"/>
      <c r="SML11" s="200"/>
      <c r="SMM11" s="200"/>
      <c r="SMN11" s="200"/>
      <c r="SMO11" s="200"/>
      <c r="SMP11" s="200"/>
      <c r="SMQ11" s="200"/>
      <c r="SMR11" s="200"/>
      <c r="SMS11" s="200"/>
      <c r="SMT11" s="200"/>
      <c r="SMU11" s="200"/>
      <c r="SMV11" s="200"/>
      <c r="SMW11" s="200"/>
      <c r="SMX11" s="200"/>
      <c r="SMY11" s="200"/>
      <c r="SMZ11" s="200"/>
      <c r="SNA11" s="200"/>
      <c r="SNB11" s="200"/>
      <c r="SNC11" s="200"/>
      <c r="SND11" s="200"/>
      <c r="SNE11" s="200"/>
      <c r="SNF11" s="200"/>
      <c r="SNG11" s="200"/>
      <c r="SNH11" s="200"/>
      <c r="SNI11" s="200"/>
      <c r="SNJ11" s="200"/>
      <c r="SNK11" s="200"/>
      <c r="SNL11" s="200"/>
      <c r="SNM11" s="200"/>
      <c r="SNN11" s="200"/>
      <c r="SNO11" s="200"/>
      <c r="SNP11" s="200"/>
      <c r="SNQ11" s="200"/>
      <c r="SNR11" s="200"/>
      <c r="SNS11" s="200"/>
      <c r="SNT11" s="200"/>
      <c r="SNU11" s="200"/>
      <c r="SNV11" s="200"/>
      <c r="SNW11" s="200"/>
      <c r="SNX11" s="200"/>
      <c r="SNY11" s="200"/>
      <c r="SNZ11" s="200"/>
      <c r="SOA11" s="200"/>
      <c r="SOB11" s="200"/>
      <c r="SOC11" s="200"/>
      <c r="SOD11" s="200"/>
      <c r="SOE11" s="200"/>
      <c r="SOF11" s="200"/>
      <c r="SOG11" s="200"/>
      <c r="SOH11" s="200"/>
      <c r="SOI11" s="200"/>
      <c r="SOJ11" s="200"/>
      <c r="SOK11" s="200"/>
      <c r="SOL11" s="200"/>
      <c r="SOM11" s="200"/>
      <c r="SON11" s="200"/>
      <c r="SOO11" s="200"/>
      <c r="SOP11" s="200"/>
      <c r="SOQ11" s="200"/>
      <c r="SOR11" s="200"/>
      <c r="SOS11" s="200"/>
      <c r="SOT11" s="200"/>
      <c r="SOU11" s="200"/>
      <c r="SOV11" s="200"/>
      <c r="SOW11" s="200"/>
      <c r="SOX11" s="200"/>
      <c r="SOY11" s="200"/>
      <c r="SOZ11" s="200"/>
      <c r="SPA11" s="200"/>
      <c r="SPB11" s="200"/>
      <c r="SPC11" s="200"/>
      <c r="SPD11" s="200"/>
      <c r="SPE11" s="200"/>
      <c r="SPF11" s="200"/>
      <c r="SPG11" s="200"/>
      <c r="SPH11" s="200"/>
      <c r="SPI11" s="200"/>
      <c r="SPJ11" s="200"/>
      <c r="SPK11" s="200"/>
      <c r="SPL11" s="200"/>
      <c r="SPM11" s="200"/>
      <c r="SPN11" s="200"/>
      <c r="SPO11" s="200"/>
      <c r="SPP11" s="200"/>
      <c r="SPQ11" s="200"/>
      <c r="SPR11" s="200"/>
      <c r="SPS11" s="200"/>
      <c r="SPT11" s="200"/>
      <c r="SPU11" s="200"/>
      <c r="SPV11" s="200"/>
      <c r="SPW11" s="200"/>
      <c r="SPX11" s="200"/>
      <c r="SPY11" s="200"/>
      <c r="SPZ11" s="200"/>
      <c r="SQA11" s="200"/>
      <c r="SQB11" s="200"/>
      <c r="SQC11" s="200"/>
      <c r="SQD11" s="200"/>
      <c r="SQE11" s="200"/>
      <c r="SQF11" s="200"/>
      <c r="SQG11" s="200"/>
      <c r="SQH11" s="200"/>
      <c r="SQI11" s="200"/>
      <c r="SQJ11" s="200"/>
      <c r="SQK11" s="200"/>
      <c r="SQL11" s="200"/>
      <c r="SQM11" s="200"/>
      <c r="SQN11" s="200"/>
      <c r="SQO11" s="200"/>
      <c r="SQP11" s="200"/>
      <c r="SQQ11" s="200"/>
      <c r="SQR11" s="200"/>
      <c r="SQS11" s="200"/>
      <c r="SQT11" s="200"/>
      <c r="SQU11" s="200"/>
      <c r="SQV11" s="200"/>
      <c r="SQW11" s="200"/>
      <c r="SQX11" s="200"/>
      <c r="SQY11" s="200"/>
      <c r="SQZ11" s="200"/>
      <c r="SRA11" s="200"/>
      <c r="SRB11" s="200"/>
      <c r="SRC11" s="200"/>
      <c r="SRD11" s="200"/>
      <c r="SRE11" s="200"/>
      <c r="SRF11" s="200"/>
      <c r="SRG11" s="200"/>
      <c r="SRH11" s="200"/>
      <c r="SRI11" s="200"/>
      <c r="SRJ11" s="200"/>
      <c r="SRK11" s="200"/>
      <c r="SRL11" s="200"/>
      <c r="SRM11" s="200"/>
      <c r="SRN11" s="200"/>
      <c r="SRO11" s="200"/>
      <c r="SRP11" s="200"/>
      <c r="SRQ11" s="200"/>
      <c r="SRR11" s="200"/>
      <c r="SRS11" s="200"/>
      <c r="SRT11" s="200"/>
      <c r="SRU11" s="200"/>
      <c r="SRV11" s="200"/>
      <c r="SRW11" s="200"/>
      <c r="SRX11" s="200"/>
      <c r="SRY11" s="200"/>
      <c r="SRZ11" s="200"/>
      <c r="SSA11" s="200"/>
      <c r="SSB11" s="200"/>
      <c r="SSC11" s="200"/>
      <c r="SSD11" s="200"/>
      <c r="SSE11" s="200"/>
      <c r="SSF11" s="200"/>
      <c r="SSG11" s="200"/>
      <c r="SSH11" s="200"/>
      <c r="SSI11" s="200"/>
      <c r="SSJ11" s="200"/>
      <c r="SSK11" s="200"/>
      <c r="SSL11" s="200"/>
      <c r="SSM11" s="200"/>
      <c r="SSN11" s="200"/>
      <c r="SSO11" s="200"/>
      <c r="SSP11" s="200"/>
      <c r="SSQ11" s="200"/>
      <c r="SSR11" s="200"/>
      <c r="SSS11" s="200"/>
      <c r="SST11" s="200"/>
      <c r="SSU11" s="200"/>
      <c r="SSV11" s="200"/>
      <c r="SSW11" s="200"/>
      <c r="SSX11" s="200"/>
      <c r="SSY11" s="200"/>
      <c r="SSZ11" s="200"/>
      <c r="STA11" s="200"/>
      <c r="STB11" s="200"/>
      <c r="STC11" s="200"/>
      <c r="STD11" s="200"/>
      <c r="STE11" s="200"/>
      <c r="STF11" s="200"/>
      <c r="STG11" s="200"/>
      <c r="STH11" s="200"/>
      <c r="STI11" s="200"/>
      <c r="STJ11" s="200"/>
      <c r="STK11" s="200"/>
      <c r="STL11" s="200"/>
      <c r="STM11" s="200"/>
      <c r="STN11" s="200"/>
      <c r="STO11" s="200"/>
      <c r="STP11" s="200"/>
      <c r="STQ11" s="200"/>
      <c r="STR11" s="200"/>
      <c r="STS11" s="200"/>
      <c r="STT11" s="200"/>
      <c r="STU11" s="200"/>
      <c r="STV11" s="200"/>
      <c r="STW11" s="200"/>
      <c r="STX11" s="200"/>
      <c r="STY11" s="200"/>
      <c r="STZ11" s="200"/>
      <c r="SUA11" s="200"/>
      <c r="SUB11" s="200"/>
      <c r="SUC11" s="200"/>
      <c r="SUD11" s="200"/>
      <c r="SUE11" s="200"/>
      <c r="SUF11" s="200"/>
      <c r="SUG11" s="200"/>
      <c r="SUH11" s="200"/>
      <c r="SUI11" s="200"/>
      <c r="SUJ11" s="200"/>
      <c r="SUK11" s="200"/>
      <c r="SUL11" s="200"/>
      <c r="SUM11" s="200"/>
      <c r="SUN11" s="200"/>
      <c r="SUO11" s="200"/>
      <c r="SUP11" s="200"/>
      <c r="SUQ11" s="200"/>
      <c r="SUR11" s="200"/>
      <c r="SUS11" s="200"/>
      <c r="SUT11" s="200"/>
      <c r="SUU11" s="200"/>
      <c r="SUV11" s="200"/>
      <c r="SUW11" s="200"/>
      <c r="SUX11" s="200"/>
      <c r="SUY11" s="200"/>
      <c r="SUZ11" s="200"/>
      <c r="SVA11" s="200"/>
      <c r="SVB11" s="200"/>
      <c r="SVC11" s="200"/>
      <c r="SVD11" s="200"/>
      <c r="SVE11" s="200"/>
      <c r="SVF11" s="200"/>
      <c r="SVG11" s="200"/>
      <c r="SVH11" s="200"/>
      <c r="SVI11" s="200"/>
      <c r="SVJ11" s="200"/>
      <c r="SVK11" s="200"/>
      <c r="SVL11" s="200"/>
      <c r="SVM11" s="200"/>
      <c r="SVN11" s="200"/>
      <c r="SVO11" s="200"/>
      <c r="SVP11" s="200"/>
      <c r="SVQ11" s="200"/>
      <c r="SVR11" s="200"/>
      <c r="SVS11" s="200"/>
      <c r="SVT11" s="200"/>
      <c r="SVU11" s="200"/>
      <c r="SVV11" s="200"/>
      <c r="SVW11" s="200"/>
      <c r="SVX11" s="200"/>
      <c r="SVY11" s="200"/>
      <c r="SVZ11" s="200"/>
      <c r="SWA11" s="200"/>
      <c r="SWB11" s="200"/>
      <c r="SWC11" s="200"/>
      <c r="SWD11" s="200"/>
      <c r="SWE11" s="200"/>
      <c r="SWF11" s="200"/>
      <c r="SWG11" s="200"/>
      <c r="SWH11" s="200"/>
      <c r="SWI11" s="200"/>
      <c r="SWJ11" s="200"/>
      <c r="SWK11" s="200"/>
      <c r="SWL11" s="200"/>
      <c r="SWM11" s="200"/>
      <c r="SWN11" s="200"/>
      <c r="SWO11" s="200"/>
      <c r="SWP11" s="200"/>
      <c r="SWQ11" s="200"/>
      <c r="SWR11" s="200"/>
      <c r="SWS11" s="200"/>
      <c r="SWT11" s="200"/>
      <c r="SWU11" s="200"/>
      <c r="SWV11" s="200"/>
      <c r="SWW11" s="200"/>
      <c r="SWX11" s="200"/>
      <c r="SWY11" s="200"/>
      <c r="SWZ11" s="200"/>
      <c r="SXA11" s="200"/>
      <c r="SXB11" s="200"/>
      <c r="SXC11" s="200"/>
      <c r="SXD11" s="200"/>
      <c r="SXE11" s="200"/>
      <c r="SXF11" s="200"/>
      <c r="SXG11" s="200"/>
      <c r="SXH11" s="200"/>
      <c r="SXI11" s="200"/>
      <c r="SXJ11" s="200"/>
      <c r="SXK11" s="200"/>
      <c r="SXL11" s="200"/>
      <c r="SXM11" s="200"/>
      <c r="SXN11" s="200"/>
      <c r="SXO11" s="200"/>
      <c r="SXP11" s="200"/>
      <c r="SXQ11" s="200"/>
      <c r="SXR11" s="200"/>
      <c r="SXS11" s="200"/>
      <c r="SXT11" s="200"/>
      <c r="SXU11" s="200"/>
      <c r="SXV11" s="200"/>
      <c r="SXW11" s="200"/>
      <c r="SXX11" s="200"/>
      <c r="SXY11" s="200"/>
      <c r="SXZ11" s="200"/>
      <c r="SYA11" s="200"/>
      <c r="SYB11" s="200"/>
      <c r="SYC11" s="200"/>
      <c r="SYD11" s="200"/>
      <c r="SYE11" s="200"/>
      <c r="SYF11" s="200"/>
      <c r="SYG11" s="200"/>
      <c r="SYH11" s="200"/>
      <c r="SYI11" s="200"/>
      <c r="SYJ11" s="200"/>
      <c r="SYK11" s="200"/>
      <c r="SYL11" s="200"/>
      <c r="SYM11" s="200"/>
      <c r="SYN11" s="200"/>
      <c r="SYO11" s="200"/>
      <c r="SYP11" s="200"/>
      <c r="SYQ11" s="200"/>
      <c r="SYR11" s="200"/>
      <c r="SYS11" s="200"/>
      <c r="SYT11" s="200"/>
      <c r="SYU11" s="200"/>
      <c r="SYV11" s="200"/>
      <c r="SYW11" s="200"/>
      <c r="SYX11" s="200"/>
      <c r="SYY11" s="200"/>
      <c r="SYZ11" s="200"/>
      <c r="SZA11" s="200"/>
      <c r="SZB11" s="200"/>
      <c r="SZC11" s="200"/>
      <c r="SZD11" s="200"/>
      <c r="SZE11" s="200"/>
      <c r="SZF11" s="200"/>
      <c r="SZG11" s="200"/>
      <c r="SZH11" s="200"/>
      <c r="SZI11" s="200"/>
      <c r="SZJ11" s="200"/>
      <c r="SZK11" s="200"/>
      <c r="SZL11" s="200"/>
      <c r="SZM11" s="200"/>
      <c r="SZN11" s="200"/>
      <c r="SZO11" s="200"/>
      <c r="SZP11" s="200"/>
      <c r="SZQ11" s="200"/>
      <c r="SZR11" s="200"/>
      <c r="SZS11" s="200"/>
      <c r="SZT11" s="200"/>
      <c r="SZU11" s="200"/>
      <c r="SZV11" s="200"/>
      <c r="SZW11" s="200"/>
      <c r="SZX11" s="200"/>
      <c r="SZY11" s="200"/>
      <c r="SZZ11" s="200"/>
      <c r="TAA11" s="200"/>
      <c r="TAB11" s="200"/>
      <c r="TAC11" s="200"/>
      <c r="TAD11" s="200"/>
      <c r="TAE11" s="200"/>
      <c r="TAF11" s="200"/>
      <c r="TAG11" s="200"/>
      <c r="TAH11" s="200"/>
      <c r="TAI11" s="200"/>
      <c r="TAJ11" s="200"/>
      <c r="TAK11" s="200"/>
      <c r="TAL11" s="200"/>
      <c r="TAM11" s="200"/>
      <c r="TAN11" s="200"/>
      <c r="TAO11" s="200"/>
      <c r="TAP11" s="200"/>
      <c r="TAQ11" s="200"/>
      <c r="TAR11" s="200"/>
      <c r="TAS11" s="200"/>
      <c r="TAT11" s="200"/>
      <c r="TAU11" s="200"/>
      <c r="TAV11" s="200"/>
      <c r="TAW11" s="200"/>
      <c r="TAX11" s="200"/>
      <c r="TAY11" s="200"/>
      <c r="TAZ11" s="200"/>
      <c r="TBA11" s="200"/>
      <c r="TBB11" s="200"/>
      <c r="TBC11" s="200"/>
      <c r="TBD11" s="200"/>
      <c r="TBE11" s="200"/>
      <c r="TBF11" s="200"/>
      <c r="TBG11" s="200"/>
      <c r="TBH11" s="200"/>
      <c r="TBI11" s="200"/>
      <c r="TBJ11" s="200"/>
      <c r="TBK11" s="200"/>
      <c r="TBL11" s="200"/>
      <c r="TBM11" s="200"/>
      <c r="TBN11" s="200"/>
      <c r="TBO11" s="200"/>
      <c r="TBP11" s="200"/>
      <c r="TBQ11" s="200"/>
      <c r="TBR11" s="200"/>
      <c r="TBS11" s="200"/>
      <c r="TBT11" s="200"/>
      <c r="TBU11" s="200"/>
      <c r="TBV11" s="200"/>
      <c r="TBW11" s="200"/>
      <c r="TBX11" s="200"/>
      <c r="TBY11" s="200"/>
      <c r="TBZ11" s="200"/>
      <c r="TCA11" s="200"/>
      <c r="TCB11" s="200"/>
      <c r="TCC11" s="200"/>
      <c r="TCD11" s="200"/>
      <c r="TCE11" s="200"/>
      <c r="TCF11" s="200"/>
      <c r="TCG11" s="200"/>
      <c r="TCH11" s="200"/>
      <c r="TCI11" s="200"/>
      <c r="TCJ11" s="200"/>
      <c r="TCK11" s="200"/>
      <c r="TCL11" s="200"/>
      <c r="TCM11" s="200"/>
      <c r="TCN11" s="200"/>
      <c r="TCO11" s="200"/>
      <c r="TCP11" s="200"/>
      <c r="TCQ11" s="200"/>
      <c r="TCR11" s="200"/>
      <c r="TCS11" s="200"/>
      <c r="TCT11" s="200"/>
      <c r="TCU11" s="200"/>
      <c r="TCV11" s="200"/>
      <c r="TCW11" s="200"/>
      <c r="TCX11" s="200"/>
      <c r="TCY11" s="200"/>
      <c r="TCZ11" s="200"/>
      <c r="TDA11" s="200"/>
      <c r="TDB11" s="200"/>
      <c r="TDC11" s="200"/>
      <c r="TDD11" s="200"/>
      <c r="TDE11" s="200"/>
      <c r="TDF11" s="200"/>
      <c r="TDG11" s="200"/>
      <c r="TDH11" s="200"/>
      <c r="TDI11" s="200"/>
      <c r="TDJ11" s="200"/>
      <c r="TDK11" s="200"/>
      <c r="TDL11" s="200"/>
      <c r="TDM11" s="200"/>
      <c r="TDN11" s="200"/>
      <c r="TDO11" s="200"/>
      <c r="TDP11" s="200"/>
      <c r="TDQ11" s="200"/>
      <c r="TDR11" s="200"/>
      <c r="TDS11" s="200"/>
      <c r="TDT11" s="200"/>
      <c r="TDU11" s="200"/>
      <c r="TDV11" s="200"/>
      <c r="TDW11" s="200"/>
      <c r="TDX11" s="200"/>
      <c r="TDY11" s="200"/>
      <c r="TDZ11" s="200"/>
      <c r="TEA11" s="200"/>
      <c r="TEB11" s="200"/>
      <c r="TEC11" s="200"/>
      <c r="TED11" s="200"/>
      <c r="TEE11" s="200"/>
      <c r="TEF11" s="200"/>
      <c r="TEG11" s="200"/>
      <c r="TEH11" s="200"/>
      <c r="TEI11" s="200"/>
      <c r="TEJ11" s="200"/>
      <c r="TEK11" s="200"/>
      <c r="TEL11" s="200"/>
      <c r="TEM11" s="200"/>
      <c r="TEN11" s="200"/>
      <c r="TEO11" s="200"/>
      <c r="TEP11" s="200"/>
      <c r="TEQ11" s="200"/>
      <c r="TER11" s="200"/>
      <c r="TES11" s="200"/>
      <c r="TET11" s="200"/>
      <c r="TEU11" s="200"/>
      <c r="TEV11" s="200"/>
      <c r="TEW11" s="200"/>
      <c r="TEX11" s="200"/>
      <c r="TEY11" s="200"/>
      <c r="TEZ11" s="200"/>
      <c r="TFA11" s="200"/>
      <c r="TFB11" s="200"/>
      <c r="TFC11" s="200"/>
      <c r="TFD11" s="200"/>
      <c r="TFE11" s="200"/>
      <c r="TFF11" s="200"/>
      <c r="TFG11" s="200"/>
      <c r="TFH11" s="200"/>
      <c r="TFI11" s="200"/>
      <c r="TFJ11" s="200"/>
      <c r="TFK11" s="200"/>
      <c r="TFL11" s="200"/>
      <c r="TFM11" s="200"/>
      <c r="TFN11" s="200"/>
      <c r="TFO11" s="200"/>
      <c r="TFP11" s="200"/>
      <c r="TFQ11" s="200"/>
      <c r="TFR11" s="200"/>
      <c r="TFS11" s="200"/>
      <c r="TFT11" s="200"/>
      <c r="TFU11" s="200"/>
      <c r="TFV11" s="200"/>
      <c r="TFW11" s="200"/>
      <c r="TFX11" s="200"/>
      <c r="TFY11" s="200"/>
      <c r="TFZ11" s="200"/>
      <c r="TGA11" s="200"/>
      <c r="TGB11" s="200"/>
      <c r="TGC11" s="200"/>
      <c r="TGD11" s="200"/>
      <c r="TGE11" s="200"/>
      <c r="TGF11" s="200"/>
      <c r="TGG11" s="200"/>
      <c r="TGH11" s="200"/>
      <c r="TGI11" s="200"/>
      <c r="TGJ11" s="200"/>
      <c r="TGK11" s="200"/>
      <c r="TGL11" s="200"/>
      <c r="TGM11" s="200"/>
      <c r="TGN11" s="200"/>
      <c r="TGO11" s="200"/>
      <c r="TGP11" s="200"/>
      <c r="TGQ11" s="200"/>
      <c r="TGR11" s="200"/>
      <c r="TGS11" s="200"/>
      <c r="TGT11" s="200"/>
      <c r="TGU11" s="200"/>
      <c r="TGV11" s="200"/>
      <c r="TGW11" s="200"/>
      <c r="TGX11" s="200"/>
      <c r="TGY11" s="200"/>
      <c r="TGZ11" s="200"/>
      <c r="THA11" s="200"/>
      <c r="THB11" s="200"/>
      <c r="THC11" s="200"/>
      <c r="THD11" s="200"/>
      <c r="THE11" s="200"/>
      <c r="THF11" s="200"/>
      <c r="THG11" s="200"/>
      <c r="THH11" s="200"/>
      <c r="THI11" s="200"/>
      <c r="THJ11" s="200"/>
      <c r="THK11" s="200"/>
      <c r="THL11" s="200"/>
      <c r="THM11" s="200"/>
      <c r="THN11" s="200"/>
      <c r="THO11" s="200"/>
      <c r="THP11" s="200"/>
      <c r="THQ11" s="200"/>
      <c r="THR11" s="200"/>
      <c r="THS11" s="200"/>
      <c r="THT11" s="200"/>
      <c r="THU11" s="200"/>
      <c r="THV11" s="200"/>
      <c r="THW11" s="200"/>
      <c r="THX11" s="200"/>
      <c r="THY11" s="200"/>
      <c r="THZ11" s="200"/>
      <c r="TIA11" s="200"/>
      <c r="TIB11" s="200"/>
      <c r="TIC11" s="200"/>
      <c r="TID11" s="200"/>
      <c r="TIE11" s="200"/>
      <c r="TIF11" s="200"/>
      <c r="TIG11" s="200"/>
      <c r="TIH11" s="200"/>
      <c r="TII11" s="200"/>
      <c r="TIJ11" s="200"/>
      <c r="TIK11" s="200"/>
      <c r="TIL11" s="200"/>
      <c r="TIM11" s="200"/>
      <c r="TIN11" s="200"/>
      <c r="TIO11" s="200"/>
      <c r="TIP11" s="200"/>
      <c r="TIQ11" s="200"/>
      <c r="TIR11" s="200"/>
      <c r="TIS11" s="200"/>
      <c r="TIT11" s="200"/>
      <c r="TIU11" s="200"/>
      <c r="TIV11" s="200"/>
      <c r="TIW11" s="200"/>
      <c r="TIX11" s="200"/>
      <c r="TIY11" s="200"/>
      <c r="TIZ11" s="200"/>
      <c r="TJA11" s="200"/>
      <c r="TJB11" s="200"/>
      <c r="TJC11" s="200"/>
      <c r="TJD11" s="200"/>
      <c r="TJE11" s="200"/>
      <c r="TJF11" s="200"/>
      <c r="TJG11" s="200"/>
      <c r="TJH11" s="200"/>
      <c r="TJI11" s="200"/>
      <c r="TJJ11" s="200"/>
      <c r="TJK11" s="200"/>
      <c r="TJL11" s="200"/>
      <c r="TJM11" s="200"/>
      <c r="TJN11" s="200"/>
      <c r="TJO11" s="200"/>
      <c r="TJP11" s="200"/>
      <c r="TJQ11" s="200"/>
      <c r="TJR11" s="200"/>
      <c r="TJS11" s="200"/>
      <c r="TJT11" s="200"/>
      <c r="TJU11" s="200"/>
      <c r="TJV11" s="200"/>
      <c r="TJW11" s="200"/>
      <c r="TJX11" s="200"/>
      <c r="TJY11" s="200"/>
      <c r="TJZ11" s="200"/>
      <c r="TKA11" s="200"/>
      <c r="TKB11" s="200"/>
      <c r="TKC11" s="200"/>
      <c r="TKD11" s="200"/>
      <c r="TKE11" s="200"/>
      <c r="TKF11" s="200"/>
      <c r="TKG11" s="200"/>
      <c r="TKH11" s="200"/>
      <c r="TKI11" s="200"/>
      <c r="TKJ11" s="200"/>
      <c r="TKK11" s="200"/>
      <c r="TKL11" s="200"/>
      <c r="TKM11" s="200"/>
      <c r="TKN11" s="200"/>
      <c r="TKO11" s="200"/>
      <c r="TKP11" s="200"/>
      <c r="TKQ11" s="200"/>
      <c r="TKR11" s="200"/>
      <c r="TKS11" s="200"/>
      <c r="TKT11" s="200"/>
      <c r="TKU11" s="200"/>
      <c r="TKV11" s="200"/>
      <c r="TKW11" s="200"/>
      <c r="TKX11" s="200"/>
      <c r="TKY11" s="200"/>
      <c r="TKZ11" s="200"/>
      <c r="TLA11" s="200"/>
      <c r="TLB11" s="200"/>
      <c r="TLC11" s="200"/>
      <c r="TLD11" s="200"/>
      <c r="TLE11" s="200"/>
      <c r="TLF11" s="200"/>
      <c r="TLG11" s="200"/>
      <c r="TLH11" s="200"/>
      <c r="TLI11" s="200"/>
      <c r="TLJ11" s="200"/>
      <c r="TLK11" s="200"/>
      <c r="TLL11" s="200"/>
      <c r="TLM11" s="200"/>
      <c r="TLN11" s="200"/>
      <c r="TLO11" s="200"/>
      <c r="TLP11" s="200"/>
      <c r="TLQ11" s="200"/>
      <c r="TLR11" s="200"/>
      <c r="TLS11" s="200"/>
      <c r="TLT11" s="200"/>
      <c r="TLU11" s="200"/>
      <c r="TLV11" s="200"/>
      <c r="TLW11" s="200"/>
      <c r="TLX11" s="200"/>
      <c r="TLY11" s="200"/>
      <c r="TLZ11" s="200"/>
      <c r="TMA11" s="200"/>
      <c r="TMB11" s="200"/>
      <c r="TMC11" s="200"/>
      <c r="TMD11" s="200"/>
      <c r="TME11" s="200"/>
      <c r="TMF11" s="200"/>
      <c r="TMG11" s="200"/>
      <c r="TMH11" s="200"/>
      <c r="TMI11" s="200"/>
      <c r="TMJ11" s="200"/>
      <c r="TMK11" s="200"/>
      <c r="TML11" s="200"/>
      <c r="TMM11" s="200"/>
      <c r="TMN11" s="200"/>
      <c r="TMO11" s="200"/>
      <c r="TMP11" s="200"/>
      <c r="TMQ11" s="200"/>
      <c r="TMR11" s="200"/>
      <c r="TMS11" s="200"/>
      <c r="TMT11" s="200"/>
      <c r="TMU11" s="200"/>
      <c r="TMV11" s="200"/>
      <c r="TMW11" s="200"/>
      <c r="TMX11" s="200"/>
      <c r="TMY11" s="200"/>
      <c r="TMZ11" s="200"/>
      <c r="TNA11" s="200"/>
      <c r="TNB11" s="200"/>
      <c r="TNC11" s="200"/>
      <c r="TND11" s="200"/>
      <c r="TNE11" s="200"/>
      <c r="TNF11" s="200"/>
      <c r="TNG11" s="200"/>
      <c r="TNH11" s="200"/>
      <c r="TNI11" s="200"/>
      <c r="TNJ11" s="200"/>
      <c r="TNK11" s="200"/>
      <c r="TNL11" s="200"/>
      <c r="TNM11" s="200"/>
      <c r="TNN11" s="200"/>
      <c r="TNO11" s="200"/>
      <c r="TNP11" s="200"/>
      <c r="TNQ11" s="200"/>
      <c r="TNR11" s="200"/>
      <c r="TNS11" s="200"/>
      <c r="TNT11" s="200"/>
      <c r="TNU11" s="200"/>
      <c r="TNV11" s="200"/>
      <c r="TNW11" s="200"/>
      <c r="TNX11" s="200"/>
      <c r="TNY11" s="200"/>
      <c r="TNZ11" s="200"/>
      <c r="TOA11" s="200"/>
      <c r="TOB11" s="200"/>
      <c r="TOC11" s="200"/>
      <c r="TOD11" s="200"/>
      <c r="TOE11" s="200"/>
      <c r="TOF11" s="200"/>
      <c r="TOG11" s="200"/>
      <c r="TOH11" s="200"/>
      <c r="TOI11" s="200"/>
      <c r="TOJ11" s="200"/>
      <c r="TOK11" s="200"/>
      <c r="TOL11" s="200"/>
      <c r="TOM11" s="200"/>
      <c r="TON11" s="200"/>
      <c r="TOO11" s="200"/>
      <c r="TOP11" s="200"/>
      <c r="TOQ11" s="200"/>
      <c r="TOR11" s="200"/>
      <c r="TOS11" s="200"/>
      <c r="TOT11" s="200"/>
      <c r="TOU11" s="200"/>
      <c r="TOV11" s="200"/>
      <c r="TOW11" s="200"/>
      <c r="TOX11" s="200"/>
      <c r="TOY11" s="200"/>
      <c r="TOZ11" s="200"/>
      <c r="TPA11" s="200"/>
      <c r="TPB11" s="200"/>
      <c r="TPC11" s="200"/>
      <c r="TPD11" s="200"/>
      <c r="TPE11" s="200"/>
      <c r="TPF11" s="200"/>
      <c r="TPG11" s="200"/>
      <c r="TPH11" s="200"/>
      <c r="TPI11" s="200"/>
      <c r="TPJ11" s="200"/>
      <c r="TPK11" s="200"/>
      <c r="TPL11" s="200"/>
      <c r="TPM11" s="200"/>
      <c r="TPN11" s="200"/>
      <c r="TPO11" s="200"/>
      <c r="TPP11" s="200"/>
      <c r="TPQ11" s="200"/>
      <c r="TPR11" s="200"/>
      <c r="TPS11" s="200"/>
      <c r="TPT11" s="200"/>
      <c r="TPU11" s="200"/>
      <c r="TPV11" s="200"/>
      <c r="TPW11" s="200"/>
      <c r="TPX11" s="200"/>
      <c r="TPY11" s="200"/>
      <c r="TPZ11" s="200"/>
      <c r="TQA11" s="200"/>
      <c r="TQB11" s="200"/>
      <c r="TQC11" s="200"/>
      <c r="TQD11" s="200"/>
      <c r="TQE11" s="200"/>
      <c r="TQF11" s="200"/>
      <c r="TQG11" s="200"/>
      <c r="TQH11" s="200"/>
      <c r="TQI11" s="200"/>
      <c r="TQJ11" s="200"/>
      <c r="TQK11" s="200"/>
      <c r="TQL11" s="200"/>
      <c r="TQM11" s="200"/>
      <c r="TQN11" s="200"/>
      <c r="TQO11" s="200"/>
      <c r="TQP11" s="200"/>
      <c r="TQQ11" s="200"/>
      <c r="TQR11" s="200"/>
      <c r="TQS11" s="200"/>
      <c r="TQT11" s="200"/>
      <c r="TQU11" s="200"/>
      <c r="TQV11" s="200"/>
      <c r="TQW11" s="200"/>
      <c r="TQX11" s="200"/>
      <c r="TQY11" s="200"/>
      <c r="TQZ11" s="200"/>
      <c r="TRA11" s="200"/>
      <c r="TRB11" s="200"/>
      <c r="TRC11" s="200"/>
      <c r="TRD11" s="200"/>
      <c r="TRE11" s="200"/>
      <c r="TRF11" s="200"/>
      <c r="TRG11" s="200"/>
      <c r="TRH11" s="200"/>
      <c r="TRI11" s="200"/>
      <c r="TRJ11" s="200"/>
      <c r="TRK11" s="200"/>
      <c r="TRL11" s="200"/>
      <c r="TRM11" s="200"/>
      <c r="TRN11" s="200"/>
      <c r="TRO11" s="200"/>
      <c r="TRP11" s="200"/>
      <c r="TRQ11" s="200"/>
      <c r="TRR11" s="200"/>
      <c r="TRS11" s="200"/>
      <c r="TRT11" s="200"/>
      <c r="TRU11" s="200"/>
      <c r="TRV11" s="200"/>
      <c r="TRW11" s="200"/>
      <c r="TRX11" s="200"/>
      <c r="TRY11" s="200"/>
      <c r="TRZ11" s="200"/>
      <c r="TSA11" s="200"/>
      <c r="TSB11" s="200"/>
      <c r="TSC11" s="200"/>
      <c r="TSD11" s="200"/>
      <c r="TSE11" s="200"/>
      <c r="TSF11" s="200"/>
      <c r="TSG11" s="200"/>
      <c r="TSH11" s="200"/>
      <c r="TSI11" s="200"/>
      <c r="TSJ11" s="200"/>
      <c r="TSK11" s="200"/>
      <c r="TSL11" s="200"/>
      <c r="TSM11" s="200"/>
      <c r="TSN11" s="200"/>
      <c r="TSO11" s="200"/>
      <c r="TSP11" s="200"/>
      <c r="TSQ11" s="200"/>
      <c r="TSR11" s="200"/>
      <c r="TSS11" s="200"/>
      <c r="TST11" s="200"/>
      <c r="TSU11" s="200"/>
      <c r="TSV11" s="200"/>
      <c r="TSW11" s="200"/>
      <c r="TSX11" s="200"/>
      <c r="TSY11" s="200"/>
      <c r="TSZ11" s="200"/>
      <c r="TTA11" s="200"/>
      <c r="TTB11" s="200"/>
      <c r="TTC11" s="200"/>
      <c r="TTD11" s="200"/>
      <c r="TTE11" s="200"/>
      <c r="TTF11" s="200"/>
      <c r="TTG11" s="200"/>
      <c r="TTH11" s="200"/>
      <c r="TTI11" s="200"/>
      <c r="TTJ11" s="200"/>
      <c r="TTK11" s="200"/>
      <c r="TTL11" s="200"/>
      <c r="TTM11" s="200"/>
      <c r="TTN11" s="200"/>
      <c r="TTO11" s="200"/>
      <c r="TTP11" s="200"/>
      <c r="TTQ11" s="200"/>
      <c r="TTR11" s="200"/>
      <c r="TTS11" s="200"/>
      <c r="TTT11" s="200"/>
      <c r="TTU11" s="200"/>
      <c r="TTV11" s="200"/>
      <c r="TTW11" s="200"/>
      <c r="TTX11" s="200"/>
      <c r="TTY11" s="200"/>
      <c r="TTZ11" s="200"/>
      <c r="TUA11" s="200"/>
      <c r="TUB11" s="200"/>
      <c r="TUC11" s="200"/>
      <c r="TUD11" s="200"/>
      <c r="TUE11" s="200"/>
      <c r="TUF11" s="200"/>
      <c r="TUG11" s="200"/>
      <c r="TUH11" s="200"/>
      <c r="TUI11" s="200"/>
      <c r="TUJ11" s="200"/>
      <c r="TUK11" s="200"/>
      <c r="TUL11" s="200"/>
      <c r="TUM11" s="200"/>
      <c r="TUN11" s="200"/>
      <c r="TUO11" s="200"/>
      <c r="TUP11" s="200"/>
      <c r="TUQ11" s="200"/>
      <c r="TUR11" s="200"/>
      <c r="TUS11" s="200"/>
      <c r="TUT11" s="200"/>
      <c r="TUU11" s="200"/>
      <c r="TUV11" s="200"/>
      <c r="TUW11" s="200"/>
      <c r="TUX11" s="200"/>
      <c r="TUY11" s="200"/>
      <c r="TUZ11" s="200"/>
      <c r="TVA11" s="200"/>
      <c r="TVB11" s="200"/>
      <c r="TVC11" s="200"/>
      <c r="TVD11" s="200"/>
      <c r="TVE11" s="200"/>
      <c r="TVF11" s="200"/>
      <c r="TVG11" s="200"/>
      <c r="TVH11" s="200"/>
      <c r="TVI11" s="200"/>
      <c r="TVJ11" s="200"/>
      <c r="TVK11" s="200"/>
      <c r="TVL11" s="200"/>
      <c r="TVM11" s="200"/>
      <c r="TVN11" s="200"/>
      <c r="TVO11" s="200"/>
      <c r="TVP11" s="200"/>
      <c r="TVQ11" s="200"/>
      <c r="TVR11" s="200"/>
      <c r="TVS11" s="200"/>
      <c r="TVT11" s="200"/>
      <c r="TVU11" s="200"/>
      <c r="TVV11" s="200"/>
      <c r="TVW11" s="200"/>
      <c r="TVX11" s="200"/>
      <c r="TVY11" s="200"/>
      <c r="TVZ11" s="200"/>
      <c r="TWA11" s="200"/>
      <c r="TWB11" s="200"/>
      <c r="TWC11" s="200"/>
      <c r="TWD11" s="200"/>
      <c r="TWE11" s="200"/>
      <c r="TWF11" s="200"/>
      <c r="TWG11" s="200"/>
      <c r="TWH11" s="200"/>
      <c r="TWI11" s="200"/>
      <c r="TWJ11" s="200"/>
      <c r="TWK11" s="200"/>
      <c r="TWL11" s="200"/>
      <c r="TWM11" s="200"/>
      <c r="TWN11" s="200"/>
      <c r="TWO11" s="200"/>
      <c r="TWP11" s="200"/>
      <c r="TWQ11" s="200"/>
      <c r="TWR11" s="200"/>
      <c r="TWS11" s="200"/>
      <c r="TWT11" s="200"/>
      <c r="TWU11" s="200"/>
      <c r="TWV11" s="200"/>
      <c r="TWW11" s="200"/>
      <c r="TWX11" s="200"/>
      <c r="TWY11" s="200"/>
      <c r="TWZ11" s="200"/>
      <c r="TXA11" s="200"/>
      <c r="TXB11" s="200"/>
      <c r="TXC11" s="200"/>
      <c r="TXD11" s="200"/>
      <c r="TXE11" s="200"/>
      <c r="TXF11" s="200"/>
      <c r="TXG11" s="200"/>
      <c r="TXH11" s="200"/>
      <c r="TXI11" s="200"/>
      <c r="TXJ11" s="200"/>
      <c r="TXK11" s="200"/>
      <c r="TXL11" s="200"/>
      <c r="TXM11" s="200"/>
      <c r="TXN11" s="200"/>
      <c r="TXO11" s="200"/>
      <c r="TXP11" s="200"/>
      <c r="TXQ11" s="200"/>
      <c r="TXR11" s="200"/>
      <c r="TXS11" s="200"/>
      <c r="TXT11" s="200"/>
      <c r="TXU11" s="200"/>
      <c r="TXV11" s="200"/>
      <c r="TXW11" s="200"/>
      <c r="TXX11" s="200"/>
      <c r="TXY11" s="200"/>
      <c r="TXZ11" s="200"/>
      <c r="TYA11" s="200"/>
      <c r="TYB11" s="200"/>
      <c r="TYC11" s="200"/>
      <c r="TYD11" s="200"/>
      <c r="TYE11" s="200"/>
      <c r="TYF11" s="200"/>
      <c r="TYG11" s="200"/>
      <c r="TYH11" s="200"/>
      <c r="TYI11" s="200"/>
      <c r="TYJ11" s="200"/>
      <c r="TYK11" s="200"/>
      <c r="TYL11" s="200"/>
      <c r="TYM11" s="200"/>
      <c r="TYN11" s="200"/>
      <c r="TYO11" s="200"/>
      <c r="TYP11" s="200"/>
      <c r="TYQ11" s="200"/>
      <c r="TYR11" s="200"/>
      <c r="TYS11" s="200"/>
      <c r="TYT11" s="200"/>
      <c r="TYU11" s="200"/>
      <c r="TYV11" s="200"/>
      <c r="TYW11" s="200"/>
      <c r="TYX11" s="200"/>
      <c r="TYY11" s="200"/>
      <c r="TYZ11" s="200"/>
      <c r="TZA11" s="200"/>
      <c r="TZB11" s="200"/>
      <c r="TZC11" s="200"/>
      <c r="TZD11" s="200"/>
      <c r="TZE11" s="200"/>
      <c r="TZF11" s="200"/>
      <c r="TZG11" s="200"/>
      <c r="TZH11" s="200"/>
      <c r="TZI11" s="200"/>
      <c r="TZJ11" s="200"/>
      <c r="TZK11" s="200"/>
      <c r="TZL11" s="200"/>
      <c r="TZM11" s="200"/>
      <c r="TZN11" s="200"/>
      <c r="TZO11" s="200"/>
      <c r="TZP11" s="200"/>
      <c r="TZQ11" s="200"/>
      <c r="TZR11" s="200"/>
      <c r="TZS11" s="200"/>
      <c r="TZT11" s="200"/>
      <c r="TZU11" s="200"/>
      <c r="TZV11" s="200"/>
      <c r="TZW11" s="200"/>
      <c r="TZX11" s="200"/>
      <c r="TZY11" s="200"/>
      <c r="TZZ11" s="200"/>
      <c r="UAA11" s="200"/>
      <c r="UAB11" s="200"/>
      <c r="UAC11" s="200"/>
      <c r="UAD11" s="200"/>
      <c r="UAE11" s="200"/>
      <c r="UAF11" s="200"/>
      <c r="UAG11" s="200"/>
      <c r="UAH11" s="200"/>
      <c r="UAI11" s="200"/>
      <c r="UAJ11" s="200"/>
      <c r="UAK11" s="200"/>
      <c r="UAL11" s="200"/>
      <c r="UAM11" s="200"/>
      <c r="UAN11" s="200"/>
      <c r="UAO11" s="200"/>
      <c r="UAP11" s="200"/>
      <c r="UAQ11" s="200"/>
      <c r="UAR11" s="200"/>
      <c r="UAS11" s="200"/>
      <c r="UAT11" s="200"/>
      <c r="UAU11" s="200"/>
      <c r="UAV11" s="200"/>
      <c r="UAW11" s="200"/>
      <c r="UAX11" s="200"/>
      <c r="UAY11" s="200"/>
      <c r="UAZ11" s="200"/>
      <c r="UBA11" s="200"/>
      <c r="UBB11" s="200"/>
      <c r="UBC11" s="200"/>
      <c r="UBD11" s="200"/>
      <c r="UBE11" s="200"/>
      <c r="UBF11" s="200"/>
      <c r="UBG11" s="200"/>
      <c r="UBH11" s="200"/>
      <c r="UBI11" s="200"/>
      <c r="UBJ11" s="200"/>
      <c r="UBK11" s="200"/>
      <c r="UBL11" s="200"/>
      <c r="UBM11" s="200"/>
      <c r="UBN11" s="200"/>
      <c r="UBO11" s="200"/>
      <c r="UBP11" s="200"/>
      <c r="UBQ11" s="200"/>
      <c r="UBR11" s="200"/>
      <c r="UBS11" s="200"/>
      <c r="UBT11" s="200"/>
      <c r="UBU11" s="200"/>
      <c r="UBV11" s="200"/>
      <c r="UBW11" s="200"/>
      <c r="UBX11" s="200"/>
      <c r="UBY11" s="200"/>
      <c r="UBZ11" s="200"/>
      <c r="UCA11" s="200"/>
      <c r="UCB11" s="200"/>
      <c r="UCC11" s="200"/>
      <c r="UCD11" s="200"/>
      <c r="UCE11" s="200"/>
      <c r="UCF11" s="200"/>
      <c r="UCG11" s="200"/>
      <c r="UCH11" s="200"/>
      <c r="UCI11" s="200"/>
      <c r="UCJ11" s="200"/>
      <c r="UCK11" s="200"/>
      <c r="UCL11" s="200"/>
      <c r="UCM11" s="200"/>
      <c r="UCN11" s="200"/>
      <c r="UCO11" s="200"/>
      <c r="UCP11" s="200"/>
      <c r="UCQ11" s="200"/>
      <c r="UCR11" s="200"/>
      <c r="UCS11" s="200"/>
      <c r="UCT11" s="200"/>
      <c r="UCU11" s="200"/>
      <c r="UCV11" s="200"/>
      <c r="UCW11" s="200"/>
      <c r="UCX11" s="200"/>
      <c r="UCY11" s="200"/>
      <c r="UCZ11" s="200"/>
      <c r="UDA11" s="200"/>
      <c r="UDB11" s="200"/>
      <c r="UDC11" s="200"/>
      <c r="UDD11" s="200"/>
      <c r="UDE11" s="200"/>
      <c r="UDF11" s="200"/>
      <c r="UDG11" s="200"/>
      <c r="UDH11" s="200"/>
      <c r="UDI11" s="200"/>
      <c r="UDJ11" s="200"/>
      <c r="UDK11" s="200"/>
      <c r="UDL11" s="200"/>
      <c r="UDM11" s="200"/>
      <c r="UDN11" s="200"/>
      <c r="UDO11" s="200"/>
      <c r="UDP11" s="200"/>
      <c r="UDQ11" s="200"/>
      <c r="UDR11" s="200"/>
      <c r="UDS11" s="200"/>
      <c r="UDT11" s="200"/>
      <c r="UDU11" s="200"/>
      <c r="UDV11" s="200"/>
      <c r="UDW11" s="200"/>
      <c r="UDX11" s="200"/>
      <c r="UDY11" s="200"/>
      <c r="UDZ11" s="200"/>
      <c r="UEA11" s="200"/>
      <c r="UEB11" s="200"/>
      <c r="UEC11" s="200"/>
      <c r="UED11" s="200"/>
      <c r="UEE11" s="200"/>
      <c r="UEF11" s="200"/>
      <c r="UEG11" s="200"/>
      <c r="UEH11" s="200"/>
      <c r="UEI11" s="200"/>
      <c r="UEJ11" s="200"/>
      <c r="UEK11" s="200"/>
      <c r="UEL11" s="200"/>
      <c r="UEM11" s="200"/>
      <c r="UEN11" s="200"/>
      <c r="UEO11" s="200"/>
      <c r="UEP11" s="200"/>
      <c r="UEQ11" s="200"/>
      <c r="UER11" s="200"/>
      <c r="UES11" s="200"/>
      <c r="UET11" s="200"/>
      <c r="UEU11" s="200"/>
      <c r="UEV11" s="200"/>
      <c r="UEW11" s="200"/>
      <c r="UEX11" s="200"/>
      <c r="UEY11" s="200"/>
      <c r="UEZ11" s="200"/>
      <c r="UFA11" s="200"/>
      <c r="UFB11" s="200"/>
      <c r="UFC11" s="200"/>
      <c r="UFD11" s="200"/>
      <c r="UFE11" s="200"/>
      <c r="UFF11" s="200"/>
      <c r="UFG11" s="200"/>
      <c r="UFH11" s="200"/>
      <c r="UFI11" s="200"/>
      <c r="UFJ11" s="200"/>
      <c r="UFK11" s="200"/>
      <c r="UFL11" s="200"/>
      <c r="UFM11" s="200"/>
      <c r="UFN11" s="200"/>
      <c r="UFO11" s="200"/>
      <c r="UFP11" s="200"/>
      <c r="UFQ11" s="200"/>
      <c r="UFR11" s="200"/>
      <c r="UFS11" s="200"/>
      <c r="UFT11" s="200"/>
      <c r="UFU11" s="200"/>
      <c r="UFV11" s="200"/>
      <c r="UFW11" s="200"/>
      <c r="UFX11" s="200"/>
      <c r="UFY11" s="200"/>
      <c r="UFZ11" s="200"/>
      <c r="UGA11" s="200"/>
      <c r="UGB11" s="200"/>
      <c r="UGC11" s="200"/>
      <c r="UGD11" s="200"/>
      <c r="UGE11" s="200"/>
      <c r="UGF11" s="200"/>
      <c r="UGG11" s="200"/>
      <c r="UGH11" s="200"/>
      <c r="UGI11" s="200"/>
      <c r="UGJ11" s="200"/>
      <c r="UGK11" s="200"/>
      <c r="UGL11" s="200"/>
      <c r="UGM11" s="200"/>
      <c r="UGN11" s="200"/>
      <c r="UGO11" s="200"/>
      <c r="UGP11" s="200"/>
      <c r="UGQ11" s="200"/>
      <c r="UGR11" s="200"/>
      <c r="UGS11" s="200"/>
      <c r="UGT11" s="200"/>
      <c r="UGU11" s="200"/>
      <c r="UGV11" s="200"/>
      <c r="UGW11" s="200"/>
      <c r="UGX11" s="200"/>
      <c r="UGY11" s="200"/>
      <c r="UGZ11" s="200"/>
      <c r="UHA11" s="200"/>
      <c r="UHB11" s="200"/>
      <c r="UHC11" s="200"/>
      <c r="UHD11" s="200"/>
      <c r="UHE11" s="200"/>
      <c r="UHF11" s="200"/>
      <c r="UHG11" s="200"/>
      <c r="UHH11" s="200"/>
      <c r="UHI11" s="200"/>
      <c r="UHJ11" s="200"/>
      <c r="UHK11" s="200"/>
      <c r="UHL11" s="200"/>
      <c r="UHM11" s="200"/>
      <c r="UHN11" s="200"/>
      <c r="UHO11" s="200"/>
      <c r="UHP11" s="200"/>
      <c r="UHQ11" s="200"/>
      <c r="UHR11" s="200"/>
      <c r="UHS11" s="200"/>
      <c r="UHT11" s="200"/>
      <c r="UHU11" s="200"/>
      <c r="UHV11" s="200"/>
      <c r="UHW11" s="200"/>
      <c r="UHX11" s="200"/>
      <c r="UHY11" s="200"/>
      <c r="UHZ11" s="200"/>
      <c r="UIA11" s="200"/>
      <c r="UIB11" s="200"/>
      <c r="UIC11" s="200"/>
      <c r="UID11" s="200"/>
      <c r="UIE11" s="200"/>
      <c r="UIF11" s="200"/>
      <c r="UIG11" s="200"/>
      <c r="UIH11" s="200"/>
      <c r="UII11" s="200"/>
      <c r="UIJ11" s="200"/>
      <c r="UIK11" s="200"/>
      <c r="UIL11" s="200"/>
      <c r="UIM11" s="200"/>
      <c r="UIN11" s="200"/>
      <c r="UIO11" s="200"/>
      <c r="UIP11" s="200"/>
      <c r="UIQ11" s="200"/>
      <c r="UIR11" s="200"/>
      <c r="UIS11" s="200"/>
      <c r="UIT11" s="200"/>
      <c r="UIU11" s="200"/>
      <c r="UIV11" s="200"/>
      <c r="UIW11" s="200"/>
      <c r="UIX11" s="200"/>
      <c r="UIY11" s="200"/>
      <c r="UIZ11" s="200"/>
      <c r="UJA11" s="200"/>
      <c r="UJB11" s="200"/>
      <c r="UJC11" s="200"/>
      <c r="UJD11" s="200"/>
      <c r="UJE11" s="200"/>
      <c r="UJF11" s="200"/>
      <c r="UJG11" s="200"/>
      <c r="UJH11" s="200"/>
      <c r="UJI11" s="200"/>
      <c r="UJJ11" s="200"/>
      <c r="UJK11" s="200"/>
      <c r="UJL11" s="200"/>
      <c r="UJM11" s="200"/>
      <c r="UJN11" s="200"/>
      <c r="UJO11" s="200"/>
      <c r="UJP11" s="200"/>
      <c r="UJQ11" s="200"/>
      <c r="UJR11" s="200"/>
      <c r="UJS11" s="200"/>
      <c r="UJT11" s="200"/>
      <c r="UJU11" s="200"/>
      <c r="UJV11" s="200"/>
      <c r="UJW11" s="200"/>
      <c r="UJX11" s="200"/>
      <c r="UJY11" s="200"/>
      <c r="UJZ11" s="200"/>
      <c r="UKA11" s="200"/>
      <c r="UKB11" s="200"/>
      <c r="UKC11" s="200"/>
      <c r="UKD11" s="200"/>
      <c r="UKE11" s="200"/>
      <c r="UKF11" s="200"/>
      <c r="UKG11" s="200"/>
      <c r="UKH11" s="200"/>
      <c r="UKI11" s="200"/>
      <c r="UKJ11" s="200"/>
      <c r="UKK11" s="200"/>
      <c r="UKL11" s="200"/>
      <c r="UKM11" s="200"/>
      <c r="UKN11" s="200"/>
      <c r="UKO11" s="200"/>
      <c r="UKP11" s="200"/>
      <c r="UKQ11" s="200"/>
      <c r="UKR11" s="200"/>
      <c r="UKS11" s="200"/>
      <c r="UKT11" s="200"/>
      <c r="UKU11" s="200"/>
      <c r="UKV11" s="200"/>
      <c r="UKW11" s="200"/>
      <c r="UKX11" s="200"/>
      <c r="UKY11" s="200"/>
      <c r="UKZ11" s="200"/>
      <c r="ULA11" s="200"/>
      <c r="ULB11" s="200"/>
      <c r="ULC11" s="200"/>
      <c r="ULD11" s="200"/>
      <c r="ULE11" s="200"/>
      <c r="ULF11" s="200"/>
      <c r="ULG11" s="200"/>
      <c r="ULH11" s="200"/>
      <c r="ULI11" s="200"/>
      <c r="ULJ11" s="200"/>
      <c r="ULK11" s="200"/>
      <c r="ULL11" s="200"/>
      <c r="ULM11" s="200"/>
      <c r="ULN11" s="200"/>
      <c r="ULO11" s="200"/>
      <c r="ULP11" s="200"/>
      <c r="ULQ11" s="200"/>
      <c r="ULR11" s="200"/>
      <c r="ULS11" s="200"/>
      <c r="ULT11" s="200"/>
      <c r="ULU11" s="200"/>
      <c r="ULV11" s="200"/>
      <c r="ULW11" s="200"/>
      <c r="ULX11" s="200"/>
      <c r="ULY11" s="200"/>
      <c r="ULZ11" s="200"/>
      <c r="UMA11" s="200"/>
      <c r="UMB11" s="200"/>
      <c r="UMC11" s="200"/>
      <c r="UMD11" s="200"/>
      <c r="UME11" s="200"/>
      <c r="UMF11" s="200"/>
      <c r="UMG11" s="200"/>
      <c r="UMH11" s="200"/>
      <c r="UMI11" s="200"/>
      <c r="UMJ11" s="200"/>
      <c r="UMK11" s="200"/>
      <c r="UML11" s="200"/>
      <c r="UMM11" s="200"/>
      <c r="UMN11" s="200"/>
      <c r="UMO11" s="200"/>
      <c r="UMP11" s="200"/>
      <c r="UMQ11" s="200"/>
      <c r="UMR11" s="200"/>
      <c r="UMS11" s="200"/>
      <c r="UMT11" s="200"/>
      <c r="UMU11" s="200"/>
      <c r="UMV11" s="200"/>
      <c r="UMW11" s="200"/>
      <c r="UMX11" s="200"/>
      <c r="UMY11" s="200"/>
      <c r="UMZ11" s="200"/>
      <c r="UNA11" s="200"/>
      <c r="UNB11" s="200"/>
      <c r="UNC11" s="200"/>
      <c r="UND11" s="200"/>
      <c r="UNE11" s="200"/>
      <c r="UNF11" s="200"/>
      <c r="UNG11" s="200"/>
      <c r="UNH11" s="200"/>
      <c r="UNI11" s="200"/>
      <c r="UNJ11" s="200"/>
      <c r="UNK11" s="200"/>
      <c r="UNL11" s="200"/>
      <c r="UNM11" s="200"/>
      <c r="UNN11" s="200"/>
      <c r="UNO11" s="200"/>
      <c r="UNP11" s="200"/>
      <c r="UNQ11" s="200"/>
      <c r="UNR11" s="200"/>
      <c r="UNS11" s="200"/>
      <c r="UNT11" s="200"/>
      <c r="UNU11" s="200"/>
      <c r="UNV11" s="200"/>
      <c r="UNW11" s="200"/>
      <c r="UNX11" s="200"/>
      <c r="UNY11" s="200"/>
      <c r="UNZ11" s="200"/>
      <c r="UOA11" s="200"/>
      <c r="UOB11" s="200"/>
      <c r="UOC11" s="200"/>
      <c r="UOD11" s="200"/>
      <c r="UOE11" s="200"/>
      <c r="UOF11" s="200"/>
      <c r="UOG11" s="200"/>
      <c r="UOH11" s="200"/>
      <c r="UOI11" s="200"/>
      <c r="UOJ11" s="200"/>
      <c r="UOK11" s="200"/>
      <c r="UOL11" s="200"/>
      <c r="UOM11" s="200"/>
      <c r="UON11" s="200"/>
      <c r="UOO11" s="200"/>
      <c r="UOP11" s="200"/>
      <c r="UOQ11" s="200"/>
      <c r="UOR11" s="200"/>
      <c r="UOS11" s="200"/>
      <c r="UOT11" s="200"/>
      <c r="UOU11" s="200"/>
      <c r="UOV11" s="200"/>
      <c r="UOW11" s="200"/>
      <c r="UOX11" s="200"/>
      <c r="UOY11" s="200"/>
      <c r="UOZ11" s="200"/>
      <c r="UPA11" s="200"/>
      <c r="UPB11" s="200"/>
      <c r="UPC11" s="200"/>
      <c r="UPD11" s="200"/>
      <c r="UPE11" s="200"/>
      <c r="UPF11" s="200"/>
      <c r="UPG11" s="200"/>
      <c r="UPH11" s="200"/>
      <c r="UPI11" s="200"/>
      <c r="UPJ11" s="200"/>
      <c r="UPK11" s="200"/>
      <c r="UPL11" s="200"/>
      <c r="UPM11" s="200"/>
      <c r="UPN11" s="200"/>
      <c r="UPO11" s="200"/>
      <c r="UPP11" s="200"/>
      <c r="UPQ11" s="200"/>
      <c r="UPR11" s="200"/>
      <c r="UPS11" s="200"/>
      <c r="UPT11" s="200"/>
      <c r="UPU11" s="200"/>
      <c r="UPV11" s="200"/>
      <c r="UPW11" s="200"/>
      <c r="UPX11" s="200"/>
      <c r="UPY11" s="200"/>
      <c r="UPZ11" s="200"/>
      <c r="UQA11" s="200"/>
      <c r="UQB11" s="200"/>
      <c r="UQC11" s="200"/>
      <c r="UQD11" s="200"/>
      <c r="UQE11" s="200"/>
      <c r="UQF11" s="200"/>
      <c r="UQG11" s="200"/>
      <c r="UQH11" s="200"/>
      <c r="UQI11" s="200"/>
      <c r="UQJ11" s="200"/>
      <c r="UQK11" s="200"/>
      <c r="UQL11" s="200"/>
      <c r="UQM11" s="200"/>
      <c r="UQN11" s="200"/>
      <c r="UQO11" s="200"/>
      <c r="UQP11" s="200"/>
      <c r="UQQ11" s="200"/>
      <c r="UQR11" s="200"/>
      <c r="UQS11" s="200"/>
      <c r="UQT11" s="200"/>
      <c r="UQU11" s="200"/>
      <c r="UQV11" s="200"/>
      <c r="UQW11" s="200"/>
      <c r="UQX11" s="200"/>
      <c r="UQY11" s="200"/>
      <c r="UQZ11" s="200"/>
      <c r="URA11" s="200"/>
      <c r="URB11" s="200"/>
      <c r="URC11" s="200"/>
      <c r="URD11" s="200"/>
      <c r="URE11" s="200"/>
      <c r="URF11" s="200"/>
      <c r="URG11" s="200"/>
      <c r="URH11" s="200"/>
      <c r="URI11" s="200"/>
      <c r="URJ11" s="200"/>
      <c r="URK11" s="200"/>
      <c r="URL11" s="200"/>
      <c r="URM11" s="200"/>
      <c r="URN11" s="200"/>
      <c r="URO11" s="200"/>
      <c r="URP11" s="200"/>
      <c r="URQ11" s="200"/>
      <c r="URR11" s="200"/>
      <c r="URS11" s="200"/>
      <c r="URT11" s="200"/>
      <c r="URU11" s="200"/>
      <c r="URV11" s="200"/>
      <c r="URW11" s="200"/>
      <c r="URX11" s="200"/>
      <c r="URY11" s="200"/>
      <c r="URZ11" s="200"/>
      <c r="USA11" s="200"/>
      <c r="USB11" s="200"/>
      <c r="USC11" s="200"/>
      <c r="USD11" s="200"/>
      <c r="USE11" s="200"/>
      <c r="USF11" s="200"/>
      <c r="USG11" s="200"/>
      <c r="USH11" s="200"/>
      <c r="USI11" s="200"/>
      <c r="USJ11" s="200"/>
      <c r="USK11" s="200"/>
      <c r="USL11" s="200"/>
      <c r="USM11" s="200"/>
      <c r="USN11" s="200"/>
      <c r="USO11" s="200"/>
      <c r="USP11" s="200"/>
      <c r="USQ11" s="200"/>
      <c r="USR11" s="200"/>
      <c r="USS11" s="200"/>
      <c r="UST11" s="200"/>
      <c r="USU11" s="200"/>
      <c r="USV11" s="200"/>
      <c r="USW11" s="200"/>
      <c r="USX11" s="200"/>
      <c r="USY11" s="200"/>
      <c r="USZ11" s="200"/>
      <c r="UTA11" s="200"/>
      <c r="UTB11" s="200"/>
      <c r="UTC11" s="200"/>
      <c r="UTD11" s="200"/>
      <c r="UTE11" s="200"/>
      <c r="UTF11" s="200"/>
      <c r="UTG11" s="200"/>
      <c r="UTH11" s="200"/>
      <c r="UTI11" s="200"/>
      <c r="UTJ11" s="200"/>
      <c r="UTK11" s="200"/>
      <c r="UTL11" s="200"/>
      <c r="UTM11" s="200"/>
      <c r="UTN11" s="200"/>
      <c r="UTO11" s="200"/>
      <c r="UTP11" s="200"/>
      <c r="UTQ11" s="200"/>
      <c r="UTR11" s="200"/>
      <c r="UTS11" s="200"/>
      <c r="UTT11" s="200"/>
      <c r="UTU11" s="200"/>
      <c r="UTV11" s="200"/>
      <c r="UTW11" s="200"/>
      <c r="UTX11" s="200"/>
      <c r="UTY11" s="200"/>
      <c r="UTZ11" s="200"/>
      <c r="UUA11" s="200"/>
      <c r="UUB11" s="200"/>
      <c r="UUC11" s="200"/>
      <c r="UUD11" s="200"/>
      <c r="UUE11" s="200"/>
      <c r="UUF11" s="200"/>
      <c r="UUG11" s="200"/>
      <c r="UUH11" s="200"/>
      <c r="UUI11" s="200"/>
      <c r="UUJ11" s="200"/>
      <c r="UUK11" s="200"/>
      <c r="UUL11" s="200"/>
      <c r="UUM11" s="200"/>
      <c r="UUN11" s="200"/>
      <c r="UUO11" s="200"/>
      <c r="UUP11" s="200"/>
      <c r="UUQ11" s="200"/>
      <c r="UUR11" s="200"/>
      <c r="UUS11" s="200"/>
      <c r="UUT11" s="200"/>
      <c r="UUU11" s="200"/>
      <c r="UUV11" s="200"/>
      <c r="UUW11" s="200"/>
      <c r="UUX11" s="200"/>
      <c r="UUY11" s="200"/>
      <c r="UUZ11" s="200"/>
      <c r="UVA11" s="200"/>
      <c r="UVB11" s="200"/>
      <c r="UVC11" s="200"/>
      <c r="UVD11" s="200"/>
      <c r="UVE11" s="200"/>
      <c r="UVF11" s="200"/>
      <c r="UVG11" s="200"/>
      <c r="UVH11" s="200"/>
      <c r="UVI11" s="200"/>
      <c r="UVJ11" s="200"/>
      <c r="UVK11" s="200"/>
      <c r="UVL11" s="200"/>
      <c r="UVM11" s="200"/>
      <c r="UVN11" s="200"/>
      <c r="UVO11" s="200"/>
      <c r="UVP11" s="200"/>
      <c r="UVQ11" s="200"/>
      <c r="UVR11" s="200"/>
      <c r="UVS11" s="200"/>
      <c r="UVT11" s="200"/>
      <c r="UVU11" s="200"/>
      <c r="UVV11" s="200"/>
      <c r="UVW11" s="200"/>
      <c r="UVX11" s="200"/>
      <c r="UVY11" s="200"/>
      <c r="UVZ11" s="200"/>
      <c r="UWA11" s="200"/>
      <c r="UWB11" s="200"/>
      <c r="UWC11" s="200"/>
      <c r="UWD11" s="200"/>
      <c r="UWE11" s="200"/>
      <c r="UWF11" s="200"/>
      <c r="UWG11" s="200"/>
      <c r="UWH11" s="200"/>
      <c r="UWI11" s="200"/>
      <c r="UWJ11" s="200"/>
      <c r="UWK11" s="200"/>
      <c r="UWL11" s="200"/>
      <c r="UWM11" s="200"/>
      <c r="UWN11" s="200"/>
      <c r="UWO11" s="200"/>
      <c r="UWP11" s="200"/>
      <c r="UWQ11" s="200"/>
      <c r="UWR11" s="200"/>
      <c r="UWS11" s="200"/>
      <c r="UWT11" s="200"/>
      <c r="UWU11" s="200"/>
      <c r="UWV11" s="200"/>
      <c r="UWW11" s="200"/>
      <c r="UWX11" s="200"/>
      <c r="UWY11" s="200"/>
      <c r="UWZ11" s="200"/>
      <c r="UXA11" s="200"/>
      <c r="UXB11" s="200"/>
      <c r="UXC11" s="200"/>
      <c r="UXD11" s="200"/>
      <c r="UXE11" s="200"/>
      <c r="UXF11" s="200"/>
      <c r="UXG11" s="200"/>
      <c r="UXH11" s="200"/>
      <c r="UXI11" s="200"/>
      <c r="UXJ11" s="200"/>
      <c r="UXK11" s="200"/>
      <c r="UXL11" s="200"/>
      <c r="UXM11" s="200"/>
      <c r="UXN11" s="200"/>
      <c r="UXO11" s="200"/>
      <c r="UXP11" s="200"/>
      <c r="UXQ11" s="200"/>
      <c r="UXR11" s="200"/>
      <c r="UXS11" s="200"/>
      <c r="UXT11" s="200"/>
      <c r="UXU11" s="200"/>
      <c r="UXV11" s="200"/>
      <c r="UXW11" s="200"/>
      <c r="UXX11" s="200"/>
      <c r="UXY11" s="200"/>
      <c r="UXZ11" s="200"/>
      <c r="UYA11" s="200"/>
      <c r="UYB11" s="200"/>
      <c r="UYC11" s="200"/>
      <c r="UYD11" s="200"/>
      <c r="UYE11" s="200"/>
      <c r="UYF11" s="200"/>
      <c r="UYG11" s="200"/>
      <c r="UYH11" s="200"/>
      <c r="UYI11" s="200"/>
      <c r="UYJ11" s="200"/>
      <c r="UYK11" s="200"/>
      <c r="UYL11" s="200"/>
      <c r="UYM11" s="200"/>
      <c r="UYN11" s="200"/>
      <c r="UYO11" s="200"/>
      <c r="UYP11" s="200"/>
      <c r="UYQ11" s="200"/>
      <c r="UYR11" s="200"/>
      <c r="UYS11" s="200"/>
      <c r="UYT11" s="200"/>
      <c r="UYU11" s="200"/>
      <c r="UYV11" s="200"/>
      <c r="UYW11" s="200"/>
      <c r="UYX11" s="200"/>
      <c r="UYY11" s="200"/>
      <c r="UYZ11" s="200"/>
      <c r="UZA11" s="200"/>
      <c r="UZB11" s="200"/>
      <c r="UZC11" s="200"/>
      <c r="UZD11" s="200"/>
      <c r="UZE11" s="200"/>
      <c r="UZF11" s="200"/>
      <c r="UZG11" s="200"/>
      <c r="UZH11" s="200"/>
      <c r="UZI11" s="200"/>
      <c r="UZJ11" s="200"/>
      <c r="UZK11" s="200"/>
      <c r="UZL11" s="200"/>
      <c r="UZM11" s="200"/>
      <c r="UZN11" s="200"/>
      <c r="UZO11" s="200"/>
      <c r="UZP11" s="200"/>
      <c r="UZQ11" s="200"/>
      <c r="UZR11" s="200"/>
      <c r="UZS11" s="200"/>
      <c r="UZT11" s="200"/>
      <c r="UZU11" s="200"/>
      <c r="UZV11" s="200"/>
      <c r="UZW11" s="200"/>
      <c r="UZX11" s="200"/>
      <c r="UZY11" s="200"/>
      <c r="UZZ11" s="200"/>
      <c r="VAA11" s="200"/>
      <c r="VAB11" s="200"/>
      <c r="VAC11" s="200"/>
      <c r="VAD11" s="200"/>
      <c r="VAE11" s="200"/>
      <c r="VAF11" s="200"/>
      <c r="VAG11" s="200"/>
      <c r="VAH11" s="200"/>
      <c r="VAI11" s="200"/>
      <c r="VAJ11" s="200"/>
      <c r="VAK11" s="200"/>
      <c r="VAL11" s="200"/>
      <c r="VAM11" s="200"/>
      <c r="VAN11" s="200"/>
      <c r="VAO11" s="200"/>
      <c r="VAP11" s="200"/>
      <c r="VAQ11" s="200"/>
      <c r="VAR11" s="200"/>
      <c r="VAS11" s="200"/>
      <c r="VAT11" s="200"/>
      <c r="VAU11" s="200"/>
      <c r="VAV11" s="200"/>
      <c r="VAW11" s="200"/>
      <c r="VAX11" s="200"/>
      <c r="VAY11" s="200"/>
      <c r="VAZ11" s="200"/>
      <c r="VBA11" s="200"/>
      <c r="VBB11" s="200"/>
      <c r="VBC11" s="200"/>
      <c r="VBD11" s="200"/>
      <c r="VBE11" s="200"/>
      <c r="VBF11" s="200"/>
      <c r="VBG11" s="200"/>
      <c r="VBH11" s="200"/>
      <c r="VBI11" s="200"/>
      <c r="VBJ11" s="200"/>
      <c r="VBK11" s="200"/>
      <c r="VBL11" s="200"/>
      <c r="VBM11" s="200"/>
      <c r="VBN11" s="200"/>
      <c r="VBO11" s="200"/>
      <c r="VBP11" s="200"/>
      <c r="VBQ11" s="200"/>
      <c r="VBR11" s="200"/>
      <c r="VBS11" s="200"/>
      <c r="VBT11" s="200"/>
      <c r="VBU11" s="200"/>
      <c r="VBV11" s="200"/>
      <c r="VBW11" s="200"/>
      <c r="VBX11" s="200"/>
      <c r="VBY11" s="200"/>
      <c r="VBZ11" s="200"/>
      <c r="VCA11" s="200"/>
      <c r="VCB11" s="200"/>
      <c r="VCC11" s="200"/>
      <c r="VCD11" s="200"/>
      <c r="VCE11" s="200"/>
      <c r="VCF11" s="200"/>
      <c r="VCG11" s="200"/>
      <c r="VCH11" s="200"/>
      <c r="VCI11" s="200"/>
      <c r="VCJ11" s="200"/>
      <c r="VCK11" s="200"/>
      <c r="VCL11" s="200"/>
      <c r="VCM11" s="200"/>
      <c r="VCN11" s="200"/>
      <c r="VCO11" s="200"/>
      <c r="VCP11" s="200"/>
      <c r="VCQ11" s="200"/>
      <c r="VCR11" s="200"/>
      <c r="VCS11" s="200"/>
      <c r="VCT11" s="200"/>
      <c r="VCU11" s="200"/>
      <c r="VCV11" s="200"/>
      <c r="VCW11" s="200"/>
      <c r="VCX11" s="200"/>
      <c r="VCY11" s="200"/>
      <c r="VCZ11" s="200"/>
      <c r="VDA11" s="200"/>
      <c r="VDB11" s="200"/>
      <c r="VDC11" s="200"/>
      <c r="VDD11" s="200"/>
      <c r="VDE11" s="200"/>
      <c r="VDF11" s="200"/>
      <c r="VDG11" s="200"/>
      <c r="VDH11" s="200"/>
      <c r="VDI11" s="200"/>
      <c r="VDJ11" s="200"/>
      <c r="VDK11" s="200"/>
      <c r="VDL11" s="200"/>
      <c r="VDM11" s="200"/>
      <c r="VDN11" s="200"/>
      <c r="VDO11" s="200"/>
      <c r="VDP11" s="200"/>
      <c r="VDQ11" s="200"/>
      <c r="VDR11" s="200"/>
      <c r="VDS11" s="200"/>
      <c r="VDT11" s="200"/>
      <c r="VDU11" s="200"/>
      <c r="VDV11" s="200"/>
      <c r="VDW11" s="200"/>
      <c r="VDX11" s="200"/>
      <c r="VDY11" s="200"/>
      <c r="VDZ11" s="200"/>
      <c r="VEA11" s="200"/>
      <c r="VEB11" s="200"/>
      <c r="VEC11" s="200"/>
      <c r="VED11" s="200"/>
      <c r="VEE11" s="200"/>
      <c r="VEF11" s="200"/>
      <c r="VEG11" s="200"/>
      <c r="VEH11" s="200"/>
      <c r="VEI11" s="200"/>
      <c r="VEJ11" s="200"/>
      <c r="VEK11" s="200"/>
      <c r="VEL11" s="200"/>
      <c r="VEM11" s="200"/>
      <c r="VEN11" s="200"/>
      <c r="VEO11" s="200"/>
      <c r="VEP11" s="200"/>
      <c r="VEQ11" s="200"/>
      <c r="VER11" s="200"/>
      <c r="VES11" s="200"/>
      <c r="VET11" s="200"/>
      <c r="VEU11" s="200"/>
      <c r="VEV11" s="200"/>
      <c r="VEW11" s="200"/>
      <c r="VEX11" s="200"/>
      <c r="VEY11" s="200"/>
      <c r="VEZ11" s="200"/>
      <c r="VFA11" s="200"/>
      <c r="VFB11" s="200"/>
      <c r="VFC11" s="200"/>
      <c r="VFD11" s="200"/>
      <c r="VFE11" s="200"/>
      <c r="VFF11" s="200"/>
      <c r="VFG11" s="200"/>
      <c r="VFH11" s="200"/>
      <c r="VFI11" s="200"/>
      <c r="VFJ11" s="200"/>
      <c r="VFK11" s="200"/>
      <c r="VFL11" s="200"/>
      <c r="VFM11" s="200"/>
      <c r="VFN11" s="200"/>
      <c r="VFO11" s="200"/>
      <c r="VFP11" s="200"/>
      <c r="VFQ11" s="200"/>
      <c r="VFR11" s="200"/>
      <c r="VFS11" s="200"/>
      <c r="VFT11" s="200"/>
      <c r="VFU11" s="200"/>
      <c r="VFV11" s="200"/>
      <c r="VFW11" s="200"/>
      <c r="VFX11" s="200"/>
      <c r="VFY11" s="200"/>
      <c r="VFZ11" s="200"/>
      <c r="VGA11" s="200"/>
      <c r="VGB11" s="200"/>
      <c r="VGC11" s="200"/>
      <c r="VGD11" s="200"/>
      <c r="VGE11" s="200"/>
      <c r="VGF11" s="200"/>
      <c r="VGG11" s="200"/>
      <c r="VGH11" s="200"/>
      <c r="VGI11" s="200"/>
      <c r="VGJ11" s="200"/>
      <c r="VGK11" s="200"/>
      <c r="VGL11" s="200"/>
      <c r="VGM11" s="200"/>
      <c r="VGN11" s="200"/>
      <c r="VGO11" s="200"/>
      <c r="VGP11" s="200"/>
      <c r="VGQ11" s="200"/>
      <c r="VGR11" s="200"/>
      <c r="VGS11" s="200"/>
      <c r="VGT11" s="200"/>
      <c r="VGU11" s="200"/>
      <c r="VGV11" s="200"/>
      <c r="VGW11" s="200"/>
      <c r="VGX11" s="200"/>
      <c r="VGY11" s="200"/>
      <c r="VGZ11" s="200"/>
      <c r="VHA11" s="200"/>
      <c r="VHB11" s="200"/>
      <c r="VHC11" s="200"/>
      <c r="VHD11" s="200"/>
      <c r="VHE11" s="200"/>
      <c r="VHF11" s="200"/>
      <c r="VHG11" s="200"/>
      <c r="VHH11" s="200"/>
      <c r="VHI11" s="200"/>
      <c r="VHJ11" s="200"/>
      <c r="VHK11" s="200"/>
      <c r="VHL11" s="200"/>
      <c r="VHM11" s="200"/>
      <c r="VHN11" s="200"/>
      <c r="VHO11" s="200"/>
      <c r="VHP11" s="200"/>
      <c r="VHQ11" s="200"/>
      <c r="VHR11" s="200"/>
      <c r="VHS11" s="200"/>
      <c r="VHT11" s="200"/>
      <c r="VHU11" s="200"/>
      <c r="VHV11" s="200"/>
      <c r="VHW11" s="200"/>
      <c r="VHX11" s="200"/>
      <c r="VHY11" s="200"/>
      <c r="VHZ11" s="200"/>
      <c r="VIA11" s="200"/>
      <c r="VIB11" s="200"/>
      <c r="VIC11" s="200"/>
      <c r="VID11" s="200"/>
      <c r="VIE11" s="200"/>
      <c r="VIF11" s="200"/>
      <c r="VIG11" s="200"/>
      <c r="VIH11" s="200"/>
      <c r="VII11" s="200"/>
      <c r="VIJ11" s="200"/>
      <c r="VIK11" s="200"/>
      <c r="VIL11" s="200"/>
      <c r="VIM11" s="200"/>
      <c r="VIN11" s="200"/>
      <c r="VIO11" s="200"/>
      <c r="VIP11" s="200"/>
      <c r="VIQ11" s="200"/>
      <c r="VIR11" s="200"/>
      <c r="VIS11" s="200"/>
      <c r="VIT11" s="200"/>
      <c r="VIU11" s="200"/>
      <c r="VIV11" s="200"/>
      <c r="VIW11" s="200"/>
      <c r="VIX11" s="200"/>
      <c r="VIY11" s="200"/>
      <c r="VIZ11" s="200"/>
      <c r="VJA11" s="200"/>
      <c r="VJB11" s="200"/>
      <c r="VJC11" s="200"/>
      <c r="VJD11" s="200"/>
      <c r="VJE11" s="200"/>
      <c r="VJF11" s="200"/>
      <c r="VJG11" s="200"/>
      <c r="VJH11" s="200"/>
      <c r="VJI11" s="200"/>
      <c r="VJJ11" s="200"/>
      <c r="VJK11" s="200"/>
      <c r="VJL11" s="200"/>
      <c r="VJM11" s="200"/>
      <c r="VJN11" s="200"/>
      <c r="VJO11" s="200"/>
      <c r="VJP11" s="200"/>
      <c r="VJQ11" s="200"/>
      <c r="VJR11" s="200"/>
      <c r="VJS11" s="200"/>
      <c r="VJT11" s="200"/>
      <c r="VJU11" s="200"/>
      <c r="VJV11" s="200"/>
      <c r="VJW11" s="200"/>
      <c r="VJX11" s="200"/>
      <c r="VJY11" s="200"/>
      <c r="VJZ11" s="200"/>
      <c r="VKA11" s="200"/>
      <c r="VKB11" s="200"/>
      <c r="VKC11" s="200"/>
      <c r="VKD11" s="200"/>
      <c r="VKE11" s="200"/>
      <c r="VKF11" s="200"/>
      <c r="VKG11" s="200"/>
      <c r="VKH11" s="200"/>
      <c r="VKI11" s="200"/>
      <c r="VKJ11" s="200"/>
      <c r="VKK11" s="200"/>
      <c r="VKL11" s="200"/>
      <c r="VKM11" s="200"/>
      <c r="VKN11" s="200"/>
      <c r="VKO11" s="200"/>
      <c r="VKP11" s="200"/>
      <c r="VKQ11" s="200"/>
      <c r="VKR11" s="200"/>
      <c r="VKS11" s="200"/>
      <c r="VKT11" s="200"/>
      <c r="VKU11" s="200"/>
      <c r="VKV11" s="200"/>
      <c r="VKW11" s="200"/>
      <c r="VKX11" s="200"/>
      <c r="VKY11" s="200"/>
      <c r="VKZ11" s="200"/>
      <c r="VLA11" s="200"/>
      <c r="VLB11" s="200"/>
      <c r="VLC11" s="200"/>
      <c r="VLD11" s="200"/>
      <c r="VLE11" s="200"/>
      <c r="VLF11" s="200"/>
      <c r="VLG11" s="200"/>
      <c r="VLH11" s="200"/>
      <c r="VLI11" s="200"/>
      <c r="VLJ11" s="200"/>
      <c r="VLK11" s="200"/>
      <c r="VLL11" s="200"/>
      <c r="VLM11" s="200"/>
      <c r="VLN11" s="200"/>
      <c r="VLO11" s="200"/>
      <c r="VLP11" s="200"/>
      <c r="VLQ11" s="200"/>
      <c r="VLR11" s="200"/>
      <c r="VLS11" s="200"/>
      <c r="VLT11" s="200"/>
      <c r="VLU11" s="200"/>
      <c r="VLV11" s="200"/>
      <c r="VLW11" s="200"/>
      <c r="VLX11" s="200"/>
      <c r="VLY11" s="200"/>
      <c r="VLZ11" s="200"/>
      <c r="VMA11" s="200"/>
      <c r="VMB11" s="200"/>
      <c r="VMC11" s="200"/>
      <c r="VMD11" s="200"/>
      <c r="VME11" s="200"/>
      <c r="VMF11" s="200"/>
      <c r="VMG11" s="200"/>
      <c r="VMH11" s="200"/>
      <c r="VMI11" s="200"/>
      <c r="VMJ11" s="200"/>
      <c r="VMK11" s="200"/>
      <c r="VML11" s="200"/>
      <c r="VMM11" s="200"/>
      <c r="VMN11" s="200"/>
      <c r="VMO11" s="200"/>
      <c r="VMP11" s="200"/>
      <c r="VMQ11" s="200"/>
      <c r="VMR11" s="200"/>
      <c r="VMS11" s="200"/>
      <c r="VMT11" s="200"/>
      <c r="VMU11" s="200"/>
      <c r="VMV11" s="200"/>
      <c r="VMW11" s="200"/>
      <c r="VMX11" s="200"/>
      <c r="VMY11" s="200"/>
      <c r="VMZ11" s="200"/>
      <c r="VNA11" s="200"/>
      <c r="VNB11" s="200"/>
      <c r="VNC11" s="200"/>
      <c r="VND11" s="200"/>
      <c r="VNE11" s="200"/>
      <c r="VNF11" s="200"/>
      <c r="VNG11" s="200"/>
      <c r="VNH11" s="200"/>
      <c r="VNI11" s="200"/>
      <c r="VNJ11" s="200"/>
      <c r="VNK11" s="200"/>
      <c r="VNL11" s="200"/>
      <c r="VNM11" s="200"/>
      <c r="VNN11" s="200"/>
      <c r="VNO11" s="200"/>
      <c r="VNP11" s="200"/>
      <c r="VNQ11" s="200"/>
      <c r="VNR11" s="200"/>
      <c r="VNS11" s="200"/>
      <c r="VNT11" s="200"/>
      <c r="VNU11" s="200"/>
      <c r="VNV11" s="200"/>
      <c r="VNW11" s="200"/>
      <c r="VNX11" s="200"/>
      <c r="VNY11" s="200"/>
      <c r="VNZ11" s="200"/>
      <c r="VOA11" s="200"/>
      <c r="VOB11" s="200"/>
      <c r="VOC11" s="200"/>
      <c r="VOD11" s="200"/>
      <c r="VOE11" s="200"/>
      <c r="VOF11" s="200"/>
      <c r="VOG11" s="200"/>
      <c r="VOH11" s="200"/>
      <c r="VOI11" s="200"/>
      <c r="VOJ11" s="200"/>
      <c r="VOK11" s="200"/>
      <c r="VOL11" s="200"/>
      <c r="VOM11" s="200"/>
      <c r="VON11" s="200"/>
      <c r="VOO11" s="200"/>
      <c r="VOP11" s="200"/>
      <c r="VOQ11" s="200"/>
      <c r="VOR11" s="200"/>
      <c r="VOS11" s="200"/>
      <c r="VOT11" s="200"/>
      <c r="VOU11" s="200"/>
      <c r="VOV11" s="200"/>
      <c r="VOW11" s="200"/>
      <c r="VOX11" s="200"/>
      <c r="VOY11" s="200"/>
      <c r="VOZ11" s="200"/>
      <c r="VPA11" s="200"/>
      <c r="VPB11" s="200"/>
      <c r="VPC11" s="200"/>
      <c r="VPD11" s="200"/>
      <c r="VPE11" s="200"/>
      <c r="VPF11" s="200"/>
      <c r="VPG11" s="200"/>
      <c r="VPH11" s="200"/>
      <c r="VPI11" s="200"/>
      <c r="VPJ11" s="200"/>
      <c r="VPK11" s="200"/>
      <c r="VPL11" s="200"/>
      <c r="VPM11" s="200"/>
      <c r="VPN11" s="200"/>
      <c r="VPO11" s="200"/>
      <c r="VPP11" s="200"/>
      <c r="VPQ11" s="200"/>
      <c r="VPR11" s="200"/>
      <c r="VPS11" s="200"/>
      <c r="VPT11" s="200"/>
      <c r="VPU11" s="200"/>
      <c r="VPV11" s="200"/>
      <c r="VPW11" s="200"/>
      <c r="VPX11" s="200"/>
      <c r="VPY11" s="200"/>
      <c r="VPZ11" s="200"/>
      <c r="VQA11" s="200"/>
      <c r="VQB11" s="200"/>
      <c r="VQC11" s="200"/>
      <c r="VQD11" s="200"/>
      <c r="VQE11" s="200"/>
      <c r="VQF11" s="200"/>
      <c r="VQG11" s="200"/>
      <c r="VQH11" s="200"/>
      <c r="VQI11" s="200"/>
      <c r="VQJ11" s="200"/>
      <c r="VQK11" s="200"/>
      <c r="VQL11" s="200"/>
      <c r="VQM11" s="200"/>
      <c r="VQN11" s="200"/>
      <c r="VQO11" s="200"/>
      <c r="VQP11" s="200"/>
      <c r="VQQ11" s="200"/>
      <c r="VQR11" s="200"/>
      <c r="VQS11" s="200"/>
      <c r="VQT11" s="200"/>
      <c r="VQU11" s="200"/>
      <c r="VQV11" s="200"/>
      <c r="VQW11" s="200"/>
      <c r="VQX11" s="200"/>
      <c r="VQY11" s="200"/>
      <c r="VQZ11" s="200"/>
      <c r="VRA11" s="200"/>
      <c r="VRB11" s="200"/>
      <c r="VRC11" s="200"/>
      <c r="VRD11" s="200"/>
      <c r="VRE11" s="200"/>
      <c r="VRF11" s="200"/>
      <c r="VRG11" s="200"/>
      <c r="VRH11" s="200"/>
      <c r="VRI11" s="200"/>
      <c r="VRJ11" s="200"/>
      <c r="VRK11" s="200"/>
      <c r="VRL11" s="200"/>
      <c r="VRM11" s="200"/>
      <c r="VRN11" s="200"/>
      <c r="VRO11" s="200"/>
      <c r="VRP11" s="200"/>
      <c r="VRQ11" s="200"/>
      <c r="VRR11" s="200"/>
      <c r="VRS11" s="200"/>
      <c r="VRT11" s="200"/>
      <c r="VRU11" s="200"/>
      <c r="VRV11" s="200"/>
      <c r="VRW11" s="200"/>
      <c r="VRX11" s="200"/>
      <c r="VRY11" s="200"/>
      <c r="VRZ11" s="200"/>
      <c r="VSA11" s="200"/>
      <c r="VSB11" s="200"/>
      <c r="VSC11" s="200"/>
      <c r="VSD11" s="200"/>
      <c r="VSE11" s="200"/>
      <c r="VSF11" s="200"/>
      <c r="VSG11" s="200"/>
      <c r="VSH11" s="200"/>
      <c r="VSI11" s="200"/>
      <c r="VSJ11" s="200"/>
      <c r="VSK11" s="200"/>
      <c r="VSL11" s="200"/>
      <c r="VSM11" s="200"/>
      <c r="VSN11" s="200"/>
      <c r="VSO11" s="200"/>
      <c r="VSP11" s="200"/>
      <c r="VSQ11" s="200"/>
      <c r="VSR11" s="200"/>
      <c r="VSS11" s="200"/>
      <c r="VST11" s="200"/>
      <c r="VSU11" s="200"/>
      <c r="VSV11" s="200"/>
      <c r="VSW11" s="200"/>
      <c r="VSX11" s="200"/>
      <c r="VSY11" s="200"/>
      <c r="VSZ11" s="200"/>
      <c r="VTA11" s="200"/>
      <c r="VTB11" s="200"/>
      <c r="VTC11" s="200"/>
      <c r="VTD11" s="200"/>
      <c r="VTE11" s="200"/>
      <c r="VTF11" s="200"/>
      <c r="VTG11" s="200"/>
      <c r="VTH11" s="200"/>
      <c r="VTI11" s="200"/>
      <c r="VTJ11" s="200"/>
      <c r="VTK11" s="200"/>
      <c r="VTL11" s="200"/>
      <c r="VTM11" s="200"/>
      <c r="VTN11" s="200"/>
      <c r="VTO11" s="200"/>
      <c r="VTP11" s="200"/>
      <c r="VTQ11" s="200"/>
      <c r="VTR11" s="200"/>
      <c r="VTS11" s="200"/>
      <c r="VTT11" s="200"/>
      <c r="VTU11" s="200"/>
      <c r="VTV11" s="200"/>
      <c r="VTW11" s="200"/>
      <c r="VTX11" s="200"/>
      <c r="VTY11" s="200"/>
      <c r="VTZ11" s="200"/>
      <c r="VUA11" s="200"/>
      <c r="VUB11" s="200"/>
      <c r="VUC11" s="200"/>
      <c r="VUD11" s="200"/>
      <c r="VUE11" s="200"/>
      <c r="VUF11" s="200"/>
      <c r="VUG11" s="200"/>
      <c r="VUH11" s="200"/>
      <c r="VUI11" s="200"/>
      <c r="VUJ11" s="200"/>
      <c r="VUK11" s="200"/>
      <c r="VUL11" s="200"/>
      <c r="VUM11" s="200"/>
      <c r="VUN11" s="200"/>
      <c r="VUO11" s="200"/>
      <c r="VUP11" s="200"/>
      <c r="VUQ11" s="200"/>
      <c r="VUR11" s="200"/>
      <c r="VUS11" s="200"/>
      <c r="VUT11" s="200"/>
      <c r="VUU11" s="200"/>
      <c r="VUV11" s="200"/>
      <c r="VUW11" s="200"/>
      <c r="VUX11" s="200"/>
      <c r="VUY11" s="200"/>
      <c r="VUZ11" s="200"/>
      <c r="VVA11" s="200"/>
      <c r="VVB11" s="200"/>
      <c r="VVC11" s="200"/>
      <c r="VVD11" s="200"/>
      <c r="VVE11" s="200"/>
      <c r="VVF11" s="200"/>
      <c r="VVG11" s="200"/>
      <c r="VVH11" s="200"/>
      <c r="VVI11" s="200"/>
      <c r="VVJ11" s="200"/>
      <c r="VVK11" s="200"/>
      <c r="VVL11" s="200"/>
      <c r="VVM11" s="200"/>
      <c r="VVN11" s="200"/>
      <c r="VVO11" s="200"/>
      <c r="VVP11" s="200"/>
      <c r="VVQ11" s="200"/>
      <c r="VVR11" s="200"/>
      <c r="VVS11" s="200"/>
      <c r="VVT11" s="200"/>
      <c r="VVU11" s="200"/>
      <c r="VVV11" s="200"/>
      <c r="VVW11" s="200"/>
      <c r="VVX11" s="200"/>
      <c r="VVY11" s="200"/>
      <c r="VVZ11" s="200"/>
      <c r="VWA11" s="200"/>
      <c r="VWB11" s="200"/>
      <c r="VWC11" s="200"/>
      <c r="VWD11" s="200"/>
      <c r="VWE11" s="200"/>
      <c r="VWF11" s="200"/>
      <c r="VWG11" s="200"/>
      <c r="VWH11" s="200"/>
      <c r="VWI11" s="200"/>
      <c r="VWJ11" s="200"/>
      <c r="VWK11" s="200"/>
      <c r="VWL11" s="200"/>
      <c r="VWM11" s="200"/>
      <c r="VWN11" s="200"/>
      <c r="VWO11" s="200"/>
      <c r="VWP11" s="200"/>
      <c r="VWQ11" s="200"/>
      <c r="VWR11" s="200"/>
      <c r="VWS11" s="200"/>
      <c r="VWT11" s="200"/>
      <c r="VWU11" s="200"/>
      <c r="VWV11" s="200"/>
      <c r="VWW11" s="200"/>
      <c r="VWX11" s="200"/>
      <c r="VWY11" s="200"/>
      <c r="VWZ11" s="200"/>
      <c r="VXA11" s="200"/>
      <c r="VXB11" s="200"/>
      <c r="VXC11" s="200"/>
      <c r="VXD11" s="200"/>
      <c r="VXE11" s="200"/>
      <c r="VXF11" s="200"/>
      <c r="VXG11" s="200"/>
      <c r="VXH11" s="200"/>
      <c r="VXI11" s="200"/>
      <c r="VXJ11" s="200"/>
      <c r="VXK11" s="200"/>
      <c r="VXL11" s="200"/>
      <c r="VXM11" s="200"/>
      <c r="VXN11" s="200"/>
      <c r="VXO11" s="200"/>
      <c r="VXP11" s="200"/>
      <c r="VXQ11" s="200"/>
      <c r="VXR11" s="200"/>
      <c r="VXS11" s="200"/>
      <c r="VXT11" s="200"/>
      <c r="VXU11" s="200"/>
      <c r="VXV11" s="200"/>
      <c r="VXW11" s="200"/>
      <c r="VXX11" s="200"/>
      <c r="VXY11" s="200"/>
      <c r="VXZ11" s="200"/>
      <c r="VYA11" s="200"/>
      <c r="VYB11" s="200"/>
      <c r="VYC11" s="200"/>
      <c r="VYD11" s="200"/>
      <c r="VYE11" s="200"/>
      <c r="VYF11" s="200"/>
      <c r="VYG11" s="200"/>
      <c r="VYH11" s="200"/>
      <c r="VYI11" s="200"/>
      <c r="VYJ11" s="200"/>
      <c r="VYK11" s="200"/>
      <c r="VYL11" s="200"/>
      <c r="VYM11" s="200"/>
      <c r="VYN11" s="200"/>
      <c r="VYO11" s="200"/>
      <c r="VYP11" s="200"/>
      <c r="VYQ11" s="200"/>
      <c r="VYR11" s="200"/>
      <c r="VYS11" s="200"/>
      <c r="VYT11" s="200"/>
      <c r="VYU11" s="200"/>
      <c r="VYV11" s="200"/>
      <c r="VYW11" s="200"/>
      <c r="VYX11" s="200"/>
      <c r="VYY11" s="200"/>
      <c r="VYZ11" s="200"/>
      <c r="VZA11" s="200"/>
      <c r="VZB11" s="200"/>
      <c r="VZC11" s="200"/>
      <c r="VZD11" s="200"/>
      <c r="VZE11" s="200"/>
      <c r="VZF11" s="200"/>
      <c r="VZG11" s="200"/>
      <c r="VZH11" s="200"/>
      <c r="VZI11" s="200"/>
      <c r="VZJ11" s="200"/>
      <c r="VZK11" s="200"/>
      <c r="VZL11" s="200"/>
      <c r="VZM11" s="200"/>
      <c r="VZN11" s="200"/>
      <c r="VZO11" s="200"/>
      <c r="VZP11" s="200"/>
      <c r="VZQ11" s="200"/>
      <c r="VZR11" s="200"/>
      <c r="VZS11" s="200"/>
      <c r="VZT11" s="200"/>
      <c r="VZU11" s="200"/>
      <c r="VZV11" s="200"/>
      <c r="VZW11" s="200"/>
      <c r="VZX11" s="200"/>
      <c r="VZY11" s="200"/>
      <c r="VZZ11" s="200"/>
      <c r="WAA11" s="200"/>
      <c r="WAB11" s="200"/>
      <c r="WAC11" s="200"/>
      <c r="WAD11" s="200"/>
      <c r="WAE11" s="200"/>
      <c r="WAF11" s="200"/>
      <c r="WAG11" s="200"/>
      <c r="WAH11" s="200"/>
      <c r="WAI11" s="200"/>
      <c r="WAJ11" s="200"/>
      <c r="WAK11" s="200"/>
      <c r="WAL11" s="200"/>
      <c r="WAM11" s="200"/>
      <c r="WAN11" s="200"/>
      <c r="WAO11" s="200"/>
      <c r="WAP11" s="200"/>
      <c r="WAQ11" s="200"/>
      <c r="WAR11" s="200"/>
      <c r="WAS11" s="200"/>
      <c r="WAT11" s="200"/>
      <c r="WAU11" s="200"/>
      <c r="WAV11" s="200"/>
      <c r="WAW11" s="200"/>
      <c r="WAX11" s="200"/>
      <c r="WAY11" s="200"/>
      <c r="WAZ11" s="200"/>
      <c r="WBA11" s="200"/>
      <c r="WBB11" s="200"/>
      <c r="WBC11" s="200"/>
      <c r="WBD11" s="200"/>
      <c r="WBE11" s="200"/>
      <c r="WBF11" s="200"/>
      <c r="WBG11" s="200"/>
      <c r="WBH11" s="200"/>
      <c r="WBI11" s="200"/>
      <c r="WBJ11" s="200"/>
      <c r="WBK11" s="200"/>
      <c r="WBL11" s="200"/>
      <c r="WBM11" s="200"/>
      <c r="WBN11" s="200"/>
      <c r="WBO11" s="200"/>
      <c r="WBP11" s="200"/>
      <c r="WBQ11" s="200"/>
      <c r="WBR11" s="200"/>
      <c r="WBS11" s="200"/>
      <c r="WBT11" s="200"/>
      <c r="WBU11" s="200"/>
      <c r="WBV11" s="200"/>
      <c r="WBW11" s="200"/>
      <c r="WBX11" s="200"/>
      <c r="WBY11" s="200"/>
      <c r="WBZ11" s="200"/>
      <c r="WCA11" s="200"/>
      <c r="WCB11" s="200"/>
      <c r="WCC11" s="200"/>
      <c r="WCD11" s="200"/>
      <c r="WCE11" s="200"/>
      <c r="WCF11" s="200"/>
      <c r="WCG11" s="200"/>
      <c r="WCH11" s="200"/>
      <c r="WCI11" s="200"/>
      <c r="WCJ11" s="200"/>
      <c r="WCK11" s="200"/>
      <c r="WCL11" s="200"/>
      <c r="WCM11" s="200"/>
      <c r="WCN11" s="200"/>
      <c r="WCO11" s="200"/>
      <c r="WCP11" s="200"/>
      <c r="WCQ11" s="200"/>
      <c r="WCR11" s="200"/>
      <c r="WCS11" s="200"/>
      <c r="WCT11" s="200"/>
      <c r="WCU11" s="200"/>
      <c r="WCV11" s="200"/>
      <c r="WCW11" s="200"/>
      <c r="WCX11" s="200"/>
      <c r="WCY11" s="200"/>
      <c r="WCZ11" s="200"/>
      <c r="WDA11" s="200"/>
      <c r="WDB11" s="200"/>
      <c r="WDC11" s="200"/>
      <c r="WDD11" s="200"/>
      <c r="WDE11" s="200"/>
      <c r="WDF11" s="200"/>
      <c r="WDG11" s="200"/>
      <c r="WDH11" s="200"/>
      <c r="WDI11" s="200"/>
      <c r="WDJ11" s="200"/>
      <c r="WDK11" s="200"/>
      <c r="WDL11" s="200"/>
      <c r="WDM11" s="200"/>
      <c r="WDN11" s="200"/>
      <c r="WDO11" s="200"/>
      <c r="WDP11" s="200"/>
      <c r="WDQ11" s="200"/>
      <c r="WDR11" s="200"/>
      <c r="WDS11" s="200"/>
      <c r="WDT11" s="200"/>
      <c r="WDU11" s="200"/>
      <c r="WDV11" s="200"/>
      <c r="WDW11" s="200"/>
      <c r="WDX11" s="200"/>
      <c r="WDY11" s="200"/>
      <c r="WDZ11" s="200"/>
      <c r="WEA11" s="200"/>
      <c r="WEB11" s="200"/>
      <c r="WEC11" s="200"/>
      <c r="WED11" s="200"/>
      <c r="WEE11" s="200"/>
      <c r="WEF11" s="200"/>
      <c r="WEG11" s="200"/>
      <c r="WEH11" s="200"/>
      <c r="WEI11" s="200"/>
      <c r="WEJ11" s="200"/>
      <c r="WEK11" s="200"/>
      <c r="WEL11" s="200"/>
      <c r="WEM11" s="200"/>
      <c r="WEN11" s="200"/>
      <c r="WEO11" s="200"/>
      <c r="WEP11" s="200"/>
      <c r="WEQ11" s="200"/>
      <c r="WER11" s="200"/>
      <c r="WES11" s="200"/>
      <c r="WET11" s="200"/>
      <c r="WEU11" s="200"/>
      <c r="WEV11" s="200"/>
      <c r="WEW11" s="200"/>
      <c r="WEX11" s="200"/>
      <c r="WEY11" s="200"/>
      <c r="WEZ11" s="200"/>
      <c r="WFA11" s="200"/>
      <c r="WFB11" s="200"/>
      <c r="WFC11" s="200"/>
      <c r="WFD11" s="200"/>
      <c r="WFE11" s="200"/>
      <c r="WFF11" s="200"/>
      <c r="WFG11" s="200"/>
      <c r="WFH11" s="200"/>
      <c r="WFI11" s="200"/>
      <c r="WFJ11" s="200"/>
      <c r="WFK11" s="200"/>
      <c r="WFL11" s="200"/>
      <c r="WFM11" s="200"/>
      <c r="WFN11" s="200"/>
      <c r="WFO11" s="200"/>
      <c r="WFP11" s="200"/>
      <c r="WFQ11" s="200"/>
      <c r="WFR11" s="200"/>
      <c r="WFS11" s="200"/>
      <c r="WFT11" s="200"/>
      <c r="WFU11" s="200"/>
      <c r="WFV11" s="200"/>
      <c r="WFW11" s="200"/>
      <c r="WFX11" s="200"/>
      <c r="WFY11" s="200"/>
      <c r="WFZ11" s="200"/>
      <c r="WGA11" s="200"/>
      <c r="WGB11" s="200"/>
      <c r="WGC11" s="200"/>
      <c r="WGD11" s="200"/>
      <c r="WGE11" s="200"/>
      <c r="WGF11" s="200"/>
      <c r="WGG11" s="200"/>
      <c r="WGH11" s="200"/>
      <c r="WGI11" s="200"/>
      <c r="WGJ11" s="200"/>
      <c r="WGK11" s="200"/>
      <c r="WGL11" s="200"/>
      <c r="WGM11" s="200"/>
      <c r="WGN11" s="200"/>
      <c r="WGO11" s="200"/>
      <c r="WGP11" s="200"/>
      <c r="WGQ11" s="200"/>
      <c r="WGR11" s="200"/>
      <c r="WGS11" s="200"/>
      <c r="WGT11" s="200"/>
      <c r="WGU11" s="200"/>
      <c r="WGV11" s="200"/>
      <c r="WGW11" s="200"/>
      <c r="WGX11" s="200"/>
      <c r="WGY11" s="200"/>
      <c r="WGZ11" s="200"/>
      <c r="WHA11" s="200"/>
      <c r="WHB11" s="200"/>
      <c r="WHC11" s="200"/>
      <c r="WHD11" s="200"/>
      <c r="WHE11" s="200"/>
      <c r="WHF11" s="200"/>
      <c r="WHG11" s="200"/>
      <c r="WHH11" s="200"/>
      <c r="WHI11" s="200"/>
      <c r="WHJ11" s="200"/>
      <c r="WHK11" s="200"/>
      <c r="WHL11" s="200"/>
      <c r="WHM11" s="200"/>
      <c r="WHN11" s="200"/>
      <c r="WHO11" s="200"/>
      <c r="WHP11" s="200"/>
      <c r="WHQ11" s="200"/>
      <c r="WHR11" s="200"/>
      <c r="WHS11" s="200"/>
      <c r="WHT11" s="200"/>
      <c r="WHU11" s="200"/>
      <c r="WHV11" s="200"/>
      <c r="WHW11" s="200"/>
      <c r="WHX11" s="200"/>
      <c r="WHY11" s="200"/>
      <c r="WHZ11" s="200"/>
      <c r="WIA11" s="200"/>
      <c r="WIB11" s="200"/>
      <c r="WIC11" s="200"/>
      <c r="WID11" s="200"/>
      <c r="WIE11" s="200"/>
      <c r="WIF11" s="200"/>
      <c r="WIG11" s="200"/>
      <c r="WIH11" s="200"/>
      <c r="WII11" s="200"/>
      <c r="WIJ11" s="200"/>
      <c r="WIK11" s="200"/>
      <c r="WIL11" s="200"/>
      <c r="WIM11" s="200"/>
      <c r="WIN11" s="200"/>
      <c r="WIO11" s="200"/>
      <c r="WIP11" s="200"/>
      <c r="WIQ11" s="200"/>
      <c r="WIR11" s="200"/>
      <c r="WIS11" s="200"/>
      <c r="WIT11" s="200"/>
      <c r="WIU11" s="200"/>
      <c r="WIV11" s="200"/>
      <c r="WIW11" s="200"/>
      <c r="WIX11" s="200"/>
      <c r="WIY11" s="200"/>
      <c r="WIZ11" s="200"/>
      <c r="WJA11" s="200"/>
      <c r="WJB11" s="200"/>
      <c r="WJC11" s="200"/>
      <c r="WJD11" s="200"/>
      <c r="WJE11" s="200"/>
      <c r="WJF11" s="200"/>
      <c r="WJG11" s="200"/>
      <c r="WJH11" s="200"/>
      <c r="WJI11" s="200"/>
      <c r="WJJ11" s="200"/>
      <c r="WJK11" s="200"/>
      <c r="WJL11" s="200"/>
      <c r="WJM11" s="200"/>
      <c r="WJN11" s="200"/>
      <c r="WJO11" s="200"/>
      <c r="WJP11" s="200"/>
      <c r="WJQ11" s="200"/>
      <c r="WJR11" s="200"/>
      <c r="WJS11" s="200"/>
      <c r="WJT11" s="200"/>
      <c r="WJU11" s="200"/>
      <c r="WJV11" s="200"/>
      <c r="WJW11" s="200"/>
      <c r="WJX11" s="200"/>
      <c r="WJY11" s="200"/>
      <c r="WJZ11" s="200"/>
      <c r="WKA11" s="200"/>
      <c r="WKB11" s="200"/>
      <c r="WKC11" s="200"/>
      <c r="WKD11" s="200"/>
      <c r="WKE11" s="200"/>
      <c r="WKF11" s="200"/>
      <c r="WKG11" s="200"/>
      <c r="WKH11" s="200"/>
      <c r="WKI11" s="200"/>
      <c r="WKJ11" s="200"/>
      <c r="WKK11" s="200"/>
      <c r="WKL11" s="200"/>
      <c r="WKM11" s="200"/>
      <c r="WKN11" s="200"/>
      <c r="WKO11" s="200"/>
      <c r="WKP11" s="200"/>
      <c r="WKQ11" s="200"/>
      <c r="WKR11" s="200"/>
      <c r="WKS11" s="200"/>
      <c r="WKT11" s="200"/>
      <c r="WKU11" s="200"/>
      <c r="WKV11" s="200"/>
      <c r="WKW11" s="200"/>
      <c r="WKX11" s="200"/>
      <c r="WKY11" s="200"/>
      <c r="WKZ11" s="200"/>
      <c r="WLA11" s="200"/>
      <c r="WLB11" s="200"/>
      <c r="WLC11" s="200"/>
      <c r="WLD11" s="200"/>
      <c r="WLE11" s="200"/>
      <c r="WLF11" s="200"/>
      <c r="WLG11" s="200"/>
      <c r="WLH11" s="200"/>
      <c r="WLI11" s="200"/>
      <c r="WLJ11" s="200"/>
      <c r="WLK11" s="200"/>
      <c r="WLL11" s="200"/>
      <c r="WLM11" s="200"/>
      <c r="WLN11" s="200"/>
      <c r="WLO11" s="200"/>
      <c r="WLP11" s="200"/>
      <c r="WLQ11" s="200"/>
      <c r="WLR11" s="200"/>
      <c r="WLS11" s="200"/>
      <c r="WLT11" s="200"/>
      <c r="WLU11" s="200"/>
      <c r="WLV11" s="200"/>
      <c r="WLW11" s="200"/>
      <c r="WLX11" s="200"/>
      <c r="WLY11" s="200"/>
      <c r="WLZ11" s="200"/>
      <c r="WMA11" s="200"/>
      <c r="WMB11" s="200"/>
      <c r="WMC11" s="200"/>
      <c r="WMD11" s="200"/>
      <c r="WME11" s="200"/>
      <c r="WMF11" s="200"/>
      <c r="WMG11" s="200"/>
      <c r="WMH11" s="200"/>
      <c r="WMI11" s="200"/>
      <c r="WMJ11" s="200"/>
      <c r="WMK11" s="200"/>
      <c r="WML11" s="200"/>
      <c r="WMM11" s="200"/>
      <c r="WMN11" s="200"/>
      <c r="WMO11" s="200"/>
      <c r="WMP11" s="200"/>
      <c r="WMQ11" s="200"/>
      <c r="WMR11" s="200"/>
      <c r="WMS11" s="200"/>
      <c r="WMT11" s="200"/>
      <c r="WMU11" s="200"/>
      <c r="WMV11" s="200"/>
      <c r="WMW11" s="200"/>
      <c r="WMX11" s="200"/>
      <c r="WMY11" s="200"/>
      <c r="WMZ11" s="200"/>
      <c r="WNA11" s="200"/>
      <c r="WNB11" s="200"/>
      <c r="WNC11" s="200"/>
      <c r="WND11" s="200"/>
      <c r="WNE11" s="200"/>
      <c r="WNF11" s="200"/>
      <c r="WNG11" s="200"/>
      <c r="WNH11" s="200"/>
      <c r="WNI11" s="200"/>
      <c r="WNJ11" s="200"/>
      <c r="WNK11" s="200"/>
      <c r="WNL11" s="200"/>
      <c r="WNM11" s="200"/>
      <c r="WNN11" s="200"/>
      <c r="WNO11" s="200"/>
      <c r="WNP11" s="200"/>
      <c r="WNQ11" s="200"/>
      <c r="WNR11" s="200"/>
      <c r="WNS11" s="200"/>
      <c r="WNT11" s="200"/>
      <c r="WNU11" s="200"/>
      <c r="WNV11" s="200"/>
      <c r="WNW11" s="200"/>
      <c r="WNX11" s="200"/>
      <c r="WNY11" s="200"/>
      <c r="WNZ11" s="200"/>
      <c r="WOA11" s="200"/>
      <c r="WOB11" s="200"/>
      <c r="WOC11" s="200"/>
      <c r="WOD11" s="200"/>
      <c r="WOE11" s="200"/>
      <c r="WOF11" s="200"/>
      <c r="WOG11" s="200"/>
      <c r="WOH11" s="200"/>
      <c r="WOI11" s="200"/>
      <c r="WOJ11" s="200"/>
      <c r="WOK11" s="200"/>
      <c r="WOL11" s="200"/>
      <c r="WOM11" s="200"/>
      <c r="WON11" s="200"/>
      <c r="WOO11" s="200"/>
      <c r="WOP11" s="200"/>
      <c r="WOQ11" s="200"/>
      <c r="WOR11" s="200"/>
      <c r="WOS11" s="200"/>
      <c r="WOT11" s="200"/>
      <c r="WOU11" s="200"/>
      <c r="WOV11" s="200"/>
      <c r="WOW11" s="200"/>
      <c r="WOX11" s="200"/>
      <c r="WOY11" s="200"/>
      <c r="WOZ11" s="200"/>
      <c r="WPA11" s="200"/>
      <c r="WPB11" s="200"/>
      <c r="WPC11" s="200"/>
      <c r="WPD11" s="200"/>
      <c r="WPE11" s="200"/>
      <c r="WPF11" s="200"/>
      <c r="WPG11" s="200"/>
      <c r="WPH11" s="200"/>
      <c r="WPI11" s="200"/>
      <c r="WPJ11" s="200"/>
      <c r="WPK11" s="200"/>
      <c r="WPL11" s="200"/>
      <c r="WPM11" s="200"/>
      <c r="WPN11" s="200"/>
      <c r="WPO11" s="200"/>
      <c r="WPP11" s="200"/>
      <c r="WPQ11" s="200"/>
      <c r="WPR11" s="200"/>
      <c r="WPS11" s="200"/>
      <c r="WPT11" s="200"/>
      <c r="WPU11" s="200"/>
      <c r="WPV11" s="200"/>
      <c r="WPW11" s="200"/>
      <c r="WPX11" s="200"/>
      <c r="WPY11" s="200"/>
      <c r="WPZ11" s="200"/>
      <c r="WQA11" s="200"/>
      <c r="WQB11" s="200"/>
      <c r="WQC11" s="200"/>
      <c r="WQD11" s="200"/>
      <c r="WQE11" s="200"/>
      <c r="WQF11" s="200"/>
      <c r="WQG11" s="200"/>
      <c r="WQH11" s="200"/>
      <c r="WQI11" s="200"/>
      <c r="WQJ11" s="200"/>
      <c r="WQK11" s="200"/>
      <c r="WQL11" s="200"/>
      <c r="WQM11" s="200"/>
      <c r="WQN11" s="200"/>
      <c r="WQO11" s="200"/>
      <c r="WQP11" s="200"/>
      <c r="WQQ11" s="200"/>
      <c r="WQR11" s="200"/>
      <c r="WQS11" s="200"/>
      <c r="WQT11" s="200"/>
      <c r="WQU11" s="200"/>
      <c r="WQV11" s="200"/>
      <c r="WQW11" s="200"/>
      <c r="WQX11" s="200"/>
      <c r="WQY11" s="200"/>
      <c r="WQZ11" s="200"/>
      <c r="WRA11" s="200"/>
      <c r="WRB11" s="200"/>
      <c r="WRC11" s="200"/>
      <c r="WRD11" s="200"/>
      <c r="WRE11" s="200"/>
      <c r="WRF11" s="200"/>
      <c r="WRG11" s="200"/>
      <c r="WRH11" s="200"/>
      <c r="WRI11" s="200"/>
      <c r="WRJ11" s="200"/>
      <c r="WRK11" s="200"/>
      <c r="WRL11" s="200"/>
      <c r="WRM11" s="200"/>
      <c r="WRN11" s="200"/>
      <c r="WRO11" s="200"/>
      <c r="WRP11" s="200"/>
      <c r="WRQ11" s="200"/>
      <c r="WRR11" s="200"/>
      <c r="WRS11" s="200"/>
      <c r="WRT11" s="200"/>
      <c r="WRU11" s="200"/>
      <c r="WRV11" s="200"/>
      <c r="WRW11" s="200"/>
      <c r="WRX11" s="200"/>
      <c r="WRY11" s="200"/>
      <c r="WRZ11" s="200"/>
      <c r="WSA11" s="200"/>
      <c r="WSB11" s="200"/>
      <c r="WSC11" s="200"/>
      <c r="WSD11" s="200"/>
      <c r="WSE11" s="200"/>
      <c r="WSF11" s="200"/>
      <c r="WSG11" s="200"/>
      <c r="WSH11" s="200"/>
      <c r="WSI11" s="200"/>
      <c r="WSJ11" s="200"/>
      <c r="WSK11" s="200"/>
      <c r="WSL11" s="200"/>
      <c r="WSM11" s="200"/>
      <c r="WSN11" s="200"/>
      <c r="WSO11" s="200"/>
      <c r="WSP11" s="200"/>
      <c r="WSQ11" s="200"/>
      <c r="WSR11" s="200"/>
      <c r="WSS11" s="200"/>
      <c r="WST11" s="200"/>
      <c r="WSU11" s="200"/>
      <c r="WSV11" s="200"/>
      <c r="WSW11" s="200"/>
      <c r="WSX11" s="200"/>
      <c r="WSY11" s="200"/>
      <c r="WSZ11" s="200"/>
      <c r="WTA11" s="200"/>
      <c r="WTB11" s="200"/>
      <c r="WTC11" s="200"/>
      <c r="WTD11" s="200"/>
      <c r="WTE11" s="200"/>
      <c r="WTF11" s="200"/>
      <c r="WTG11" s="200"/>
      <c r="WTH11" s="200"/>
      <c r="WTI11" s="200"/>
      <c r="WTJ11" s="200"/>
      <c r="WTK11" s="200"/>
      <c r="WTL11" s="200"/>
      <c r="WTM11" s="200"/>
      <c r="WTN11" s="200"/>
      <c r="WTO11" s="200"/>
      <c r="WTP11" s="200"/>
      <c r="WTQ11" s="200"/>
      <c r="WTR11" s="200"/>
      <c r="WTS11" s="200"/>
      <c r="WTT11" s="200"/>
      <c r="WTU11" s="200"/>
      <c r="WTV11" s="200"/>
      <c r="WTW11" s="200"/>
      <c r="WTX11" s="200"/>
      <c r="WTY11" s="200"/>
      <c r="WTZ11" s="200"/>
      <c r="WUA11" s="200"/>
      <c r="WUB11" s="200"/>
      <c r="WUC11" s="200"/>
      <c r="WUD11" s="200"/>
      <c r="WUE11" s="200"/>
      <c r="WUF11" s="200"/>
      <c r="WUG11" s="200"/>
      <c r="WUH11" s="200"/>
      <c r="WUI11" s="200"/>
      <c r="WUJ11" s="200"/>
      <c r="WUK11" s="200"/>
      <c r="WUL11" s="200"/>
      <c r="WUM11" s="200"/>
      <c r="WUN11" s="200"/>
      <c r="WUO11" s="200"/>
      <c r="WUP11" s="200"/>
      <c r="WUQ11" s="200"/>
      <c r="WUR11" s="200"/>
      <c r="WUS11" s="200"/>
      <c r="WUT11" s="200"/>
      <c r="WUU11" s="200"/>
      <c r="WUV11" s="200"/>
      <c r="WUW11" s="200"/>
      <c r="WUX11" s="200"/>
      <c r="WUY11" s="200"/>
      <c r="WUZ11" s="200"/>
      <c r="WVA11" s="200"/>
      <c r="WVB11" s="200"/>
      <c r="WVC11" s="200"/>
      <c r="WVD11" s="200"/>
      <c r="WVE11" s="200"/>
      <c r="WVF11" s="200"/>
      <c r="WVG11" s="200"/>
      <c r="WVH11" s="200"/>
      <c r="WVI11" s="200"/>
      <c r="WVJ11" s="200"/>
      <c r="WVK11" s="200"/>
      <c r="WVL11" s="200"/>
      <c r="WVM11" s="200"/>
      <c r="WVN11" s="200"/>
      <c r="WVO11" s="200"/>
      <c r="WVP11" s="200"/>
      <c r="WVQ11" s="200"/>
      <c r="WVR11" s="200"/>
      <c r="WVS11" s="200"/>
      <c r="WVT11" s="200"/>
      <c r="WVU11" s="200"/>
      <c r="WVV11" s="200"/>
      <c r="WVW11" s="200"/>
      <c r="WVX11" s="200"/>
      <c r="WVY11" s="200"/>
      <c r="WVZ11" s="200"/>
      <c r="WWA11" s="200"/>
      <c r="WWB11" s="200"/>
      <c r="WWC11" s="200"/>
      <c r="WWD11" s="200"/>
      <c r="WWE11" s="200"/>
      <c r="WWF11" s="200"/>
      <c r="WWG11" s="200"/>
      <c r="WWH11" s="200"/>
      <c r="WWI11" s="200"/>
      <c r="WWJ11" s="200"/>
      <c r="WWK11" s="200"/>
      <c r="WWL11" s="200"/>
      <c r="WWM11" s="200"/>
      <c r="WWN11" s="200"/>
      <c r="WWO11" s="200"/>
      <c r="WWP11" s="200"/>
      <c r="WWQ11" s="200"/>
      <c r="WWR11" s="200"/>
      <c r="WWS11" s="200"/>
      <c r="WWT11" s="200"/>
      <c r="WWU11" s="200"/>
      <c r="WWV11" s="200"/>
      <c r="WWW11" s="200"/>
      <c r="WWX11" s="200"/>
      <c r="WWY11" s="200"/>
      <c r="WWZ11" s="200"/>
      <c r="WXA11" s="200"/>
      <c r="WXB11" s="200"/>
      <c r="WXC11" s="200"/>
      <c r="WXD11" s="200"/>
      <c r="WXE11" s="200"/>
      <c r="WXF11" s="200"/>
      <c r="WXG11" s="200"/>
      <c r="WXH11" s="200"/>
      <c r="WXI11" s="200"/>
      <c r="WXJ11" s="200"/>
      <c r="WXK11" s="200"/>
      <c r="WXL11" s="200"/>
      <c r="WXM11" s="200"/>
      <c r="WXN11" s="200"/>
      <c r="WXO11" s="200"/>
      <c r="WXP11" s="200"/>
      <c r="WXQ11" s="200"/>
      <c r="WXR11" s="200"/>
      <c r="WXS11" s="200"/>
      <c r="WXT11" s="200"/>
      <c r="WXU11" s="200"/>
      <c r="WXV11" s="200"/>
      <c r="WXW11" s="200"/>
      <c r="WXX11" s="200"/>
      <c r="WXY11" s="200"/>
      <c r="WXZ11" s="200"/>
      <c r="WYA11" s="200"/>
      <c r="WYB11" s="200"/>
      <c r="WYC11" s="200"/>
      <c r="WYD11" s="200"/>
      <c r="WYE11" s="200"/>
      <c r="WYF11" s="200"/>
      <c r="WYG11" s="200"/>
      <c r="WYH11" s="200"/>
      <c r="WYI11" s="200"/>
      <c r="WYJ11" s="200"/>
      <c r="WYK11" s="200"/>
      <c r="WYL11" s="200"/>
      <c r="WYM11" s="200"/>
      <c r="WYN11" s="200"/>
      <c r="WYO11" s="200"/>
      <c r="WYP11" s="200"/>
      <c r="WYQ11" s="200"/>
      <c r="WYR11" s="200"/>
      <c r="WYS11" s="200"/>
      <c r="WYT11" s="200"/>
      <c r="WYU11" s="200"/>
      <c r="WYV11" s="200"/>
      <c r="WYW11" s="200"/>
      <c r="WYX11" s="200"/>
      <c r="WYY11" s="200"/>
      <c r="WYZ11" s="200"/>
      <c r="WZA11" s="200"/>
      <c r="WZB11" s="200"/>
      <c r="WZC11" s="200"/>
      <c r="WZD11" s="200"/>
      <c r="WZE11" s="200"/>
      <c r="WZF11" s="200"/>
      <c r="WZG11" s="200"/>
      <c r="WZH11" s="200"/>
      <c r="WZI11" s="200"/>
      <c r="WZJ11" s="200"/>
      <c r="WZK11" s="200"/>
      <c r="WZL11" s="200"/>
      <c r="WZM11" s="200"/>
      <c r="WZN11" s="200"/>
      <c r="WZO11" s="200"/>
      <c r="WZP11" s="200"/>
      <c r="WZQ11" s="200"/>
      <c r="WZR11" s="200"/>
      <c r="WZS11" s="200"/>
      <c r="WZT11" s="200"/>
      <c r="WZU11" s="200"/>
      <c r="WZV11" s="200"/>
      <c r="WZW11" s="200"/>
      <c r="WZX11" s="200"/>
      <c r="WZY11" s="200"/>
      <c r="WZZ11" s="200"/>
      <c r="XAA11" s="200"/>
      <c r="XAB11" s="200"/>
      <c r="XAC11" s="200"/>
      <c r="XAD11" s="200"/>
      <c r="XAE11" s="200"/>
      <c r="XAF11" s="200"/>
      <c r="XAG11" s="200"/>
      <c r="XAH11" s="200"/>
      <c r="XAI11" s="200"/>
      <c r="XAJ11" s="200"/>
      <c r="XAK11" s="200"/>
      <c r="XAL11" s="200"/>
      <c r="XAM11" s="200"/>
      <c r="XAN11" s="200"/>
      <c r="XAO11" s="200"/>
      <c r="XAP11" s="200"/>
      <c r="XAQ11" s="200"/>
      <c r="XAR11" s="200"/>
      <c r="XAS11" s="200"/>
      <c r="XAT11" s="200"/>
      <c r="XAU11" s="200"/>
      <c r="XAV11" s="200"/>
      <c r="XAW11" s="200"/>
      <c r="XAX11" s="200"/>
      <c r="XAY11" s="200"/>
      <c r="XAZ11" s="200"/>
      <c r="XBA11" s="200"/>
      <c r="XBB11" s="200"/>
      <c r="XBC11" s="200"/>
      <c r="XBD11" s="200"/>
      <c r="XBE11" s="200"/>
      <c r="XBF11" s="200"/>
      <c r="XBG11" s="200"/>
      <c r="XBH11" s="200"/>
      <c r="XBI11" s="200"/>
      <c r="XBJ11" s="200"/>
      <c r="XBK11" s="200"/>
      <c r="XBL11" s="200"/>
      <c r="XBM11" s="200"/>
      <c r="XBN11" s="200"/>
      <c r="XBO11" s="200"/>
      <c r="XBP11" s="200"/>
      <c r="XBQ11" s="200"/>
      <c r="XBR11" s="200"/>
      <c r="XBS11" s="200"/>
      <c r="XBT11" s="200"/>
      <c r="XBU11" s="200"/>
      <c r="XBV11" s="200"/>
      <c r="XBW11" s="200"/>
      <c r="XBX11" s="200"/>
      <c r="XBY11" s="200"/>
      <c r="XBZ11" s="200"/>
      <c r="XCA11" s="200"/>
      <c r="XCB11" s="200"/>
      <c r="XCC11" s="200"/>
      <c r="XCD11" s="200"/>
      <c r="XCE11" s="200"/>
      <c r="XCF11" s="200"/>
      <c r="XCG11" s="200"/>
      <c r="XCH11" s="200"/>
      <c r="XCI11" s="200"/>
      <c r="XCJ11" s="200"/>
      <c r="XCK11" s="200"/>
      <c r="XCL11" s="200"/>
      <c r="XCM11" s="200"/>
      <c r="XCN11" s="200"/>
      <c r="XCO11" s="200"/>
      <c r="XCP11" s="200"/>
      <c r="XCQ11" s="200"/>
      <c r="XCR11" s="200"/>
      <c r="XCS11" s="200"/>
      <c r="XCT11" s="200"/>
      <c r="XCU11" s="200"/>
      <c r="XCV11" s="200"/>
      <c r="XCW11" s="200"/>
      <c r="XCX11" s="200"/>
      <c r="XCY11" s="200"/>
      <c r="XCZ11" s="200"/>
      <c r="XDA11" s="200"/>
      <c r="XDB11" s="200"/>
      <c r="XDC11" s="200"/>
      <c r="XDD11" s="200"/>
      <c r="XDE11" s="200"/>
      <c r="XDF11" s="200"/>
      <c r="XDG11" s="200"/>
      <c r="XDH11" s="200"/>
      <c r="XDI11" s="200"/>
      <c r="XDJ11" s="200"/>
      <c r="XDK11" s="200"/>
      <c r="XDL11" s="200"/>
      <c r="XDM11" s="200"/>
      <c r="XDN11" s="200"/>
      <c r="XDO11" s="200"/>
      <c r="XDP11" s="200"/>
      <c r="XDQ11" s="200"/>
      <c r="XDR11" s="200"/>
      <c r="XDS11" s="200"/>
      <c r="XDT11" s="200"/>
      <c r="XDU11" s="200"/>
      <c r="XDV11" s="200"/>
      <c r="XDW11" s="200"/>
      <c r="XDX11" s="200"/>
      <c r="XDY11" s="200"/>
      <c r="XDZ11" s="200"/>
      <c r="XEA11" s="200"/>
      <c r="XEB11" s="200"/>
      <c r="XEC11" s="200"/>
      <c r="XED11" s="200"/>
      <c r="XEE11" s="200"/>
      <c r="XEF11" s="200"/>
      <c r="XEG11" s="200"/>
      <c r="XEH11" s="200"/>
      <c r="XEI11" s="200"/>
      <c r="XEJ11" s="200"/>
      <c r="XEK11" s="200"/>
      <c r="XEL11" s="200"/>
      <c r="XEM11" s="200"/>
      <c r="XEN11" s="200"/>
      <c r="XEO11" s="200"/>
      <c r="XEP11" s="200"/>
      <c r="XEQ11" s="200"/>
      <c r="XER11" s="200"/>
      <c r="XES11" s="200"/>
      <c r="XET11" s="200"/>
      <c r="XEU11" s="200"/>
      <c r="XEV11" s="200"/>
      <c r="XEW11" s="200"/>
      <c r="XEX11" s="200"/>
      <c r="XEY11" s="200"/>
      <c r="XEZ11" s="200"/>
      <c r="XFA11" s="200"/>
      <c r="XFB11" s="200"/>
      <c r="XFC11" s="200"/>
      <c r="XFD11" s="200"/>
    </row>
    <row r="12" spans="1:16384" x14ac:dyDescent="0.2">
      <c r="A12" s="201"/>
      <c r="B12" s="190"/>
      <c r="C12" s="191"/>
      <c r="D12" s="192"/>
      <c r="E12" s="193"/>
      <c r="F12" s="198"/>
      <c r="G12" s="197"/>
      <c r="H12" s="217"/>
    </row>
    <row r="13" spans="1:16384" x14ac:dyDescent="0.2">
      <c r="A13" s="189" t="s">
        <v>37</v>
      </c>
      <c r="B13" s="190"/>
      <c r="C13" s="191"/>
      <c r="D13" s="192"/>
      <c r="E13" s="193"/>
      <c r="F13" s="198"/>
      <c r="G13" s="197"/>
      <c r="H13" s="217"/>
    </row>
    <row r="14" spans="1:16384" x14ac:dyDescent="0.2">
      <c r="A14" s="143" t="s">
        <v>322</v>
      </c>
      <c r="B14" s="190"/>
      <c r="C14" s="191"/>
      <c r="D14" s="202"/>
      <c r="E14" s="191"/>
      <c r="F14" s="191"/>
      <c r="G14" s="203"/>
      <c r="H14" s="203"/>
    </row>
    <row r="15" spans="1:16384" x14ac:dyDescent="0.2">
      <c r="A15" s="189"/>
      <c r="B15" s="190"/>
      <c r="C15" s="191"/>
      <c r="D15" s="192"/>
      <c r="E15" s="193"/>
      <c r="F15" s="198"/>
      <c r="G15" s="197"/>
      <c r="H15" s="217"/>
    </row>
    <row r="16" spans="1:16384" x14ac:dyDescent="0.2">
      <c r="A16" s="189" t="s">
        <v>38</v>
      </c>
      <c r="B16" s="190"/>
      <c r="C16" s="190"/>
      <c r="D16" s="192"/>
      <c r="E16" s="193"/>
      <c r="F16" s="198"/>
      <c r="G16" s="197"/>
      <c r="H16" s="217"/>
    </row>
    <row r="17" spans="1:16384" x14ac:dyDescent="0.2">
      <c r="A17" s="143" t="s">
        <v>517</v>
      </c>
      <c r="B17" s="143" t="s">
        <v>511</v>
      </c>
      <c r="C17" s="143" t="s">
        <v>518</v>
      </c>
      <c r="D17" s="196" t="s">
        <v>519</v>
      </c>
      <c r="E17" s="142" t="s">
        <v>520</v>
      </c>
      <c r="F17" s="198" t="s">
        <v>514</v>
      </c>
      <c r="G17" s="197" t="s">
        <v>521</v>
      </c>
      <c r="H17" s="217">
        <v>5303.23</v>
      </c>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c r="FY17" s="182"/>
      <c r="FZ17" s="182"/>
      <c r="GA17" s="182"/>
      <c r="GB17" s="182"/>
      <c r="GC17" s="182"/>
      <c r="GD17" s="182"/>
      <c r="GE17" s="182"/>
      <c r="GF17" s="182"/>
      <c r="GG17" s="182"/>
      <c r="GH17" s="182"/>
      <c r="GI17" s="182"/>
      <c r="GJ17" s="182"/>
      <c r="GK17" s="182"/>
      <c r="GL17" s="182"/>
      <c r="GM17" s="182"/>
      <c r="GN17" s="182"/>
      <c r="GO17" s="182"/>
      <c r="GP17" s="182"/>
      <c r="GQ17" s="182"/>
      <c r="GR17" s="182"/>
      <c r="GS17" s="182"/>
      <c r="GT17" s="182"/>
      <c r="GU17" s="182"/>
      <c r="GV17" s="182"/>
      <c r="GW17" s="182"/>
      <c r="GX17" s="182"/>
      <c r="GY17" s="182"/>
      <c r="GZ17" s="182"/>
      <c r="HA17" s="182"/>
      <c r="HB17" s="182"/>
      <c r="HC17" s="182"/>
      <c r="HD17" s="182"/>
      <c r="HE17" s="182"/>
      <c r="HF17" s="182"/>
      <c r="HG17" s="182"/>
      <c r="HH17" s="182"/>
      <c r="HI17" s="182"/>
      <c r="HJ17" s="182"/>
      <c r="HK17" s="182"/>
      <c r="HL17" s="182"/>
      <c r="HM17" s="182"/>
      <c r="HN17" s="182"/>
      <c r="HO17" s="182"/>
      <c r="HP17" s="182"/>
      <c r="HQ17" s="182"/>
      <c r="HR17" s="182"/>
      <c r="HS17" s="182"/>
      <c r="HT17" s="182"/>
      <c r="HU17" s="182"/>
      <c r="HV17" s="182"/>
      <c r="HW17" s="182"/>
      <c r="HX17" s="182"/>
      <c r="HY17" s="182"/>
      <c r="HZ17" s="182"/>
      <c r="IA17" s="182"/>
      <c r="IB17" s="182"/>
      <c r="IC17" s="182"/>
      <c r="ID17" s="182"/>
      <c r="IE17" s="182"/>
      <c r="IF17" s="182"/>
      <c r="IG17" s="182"/>
      <c r="IH17" s="182"/>
      <c r="II17" s="182"/>
      <c r="IJ17" s="182"/>
      <c r="IK17" s="182"/>
      <c r="IL17" s="182"/>
      <c r="IM17" s="182"/>
      <c r="IN17" s="182"/>
      <c r="IO17" s="182"/>
      <c r="IP17" s="182"/>
      <c r="IQ17" s="182"/>
      <c r="IR17" s="182"/>
      <c r="IS17" s="182"/>
      <c r="IT17" s="182"/>
      <c r="IU17" s="182"/>
      <c r="IV17" s="182"/>
      <c r="IW17" s="182"/>
      <c r="IX17" s="182"/>
      <c r="IY17" s="182"/>
      <c r="IZ17" s="182"/>
      <c r="JA17" s="182"/>
      <c r="JB17" s="182"/>
      <c r="JC17" s="182"/>
      <c r="JD17" s="182"/>
      <c r="JE17" s="182"/>
      <c r="JF17" s="182"/>
      <c r="JG17" s="182"/>
      <c r="JH17" s="182"/>
      <c r="JI17" s="182"/>
      <c r="JJ17" s="182"/>
      <c r="JK17" s="182"/>
      <c r="JL17" s="182"/>
      <c r="JM17" s="182"/>
      <c r="JN17" s="182"/>
      <c r="JO17" s="182"/>
      <c r="JP17" s="182"/>
      <c r="JQ17" s="182"/>
      <c r="JR17" s="182"/>
      <c r="JS17" s="182"/>
      <c r="JT17" s="182"/>
      <c r="JU17" s="182"/>
      <c r="JV17" s="182"/>
      <c r="JW17" s="182"/>
      <c r="JX17" s="182"/>
      <c r="JY17" s="182"/>
      <c r="JZ17" s="182"/>
      <c r="KA17" s="182"/>
      <c r="KB17" s="182"/>
      <c r="KC17" s="182"/>
      <c r="KD17" s="182"/>
      <c r="KE17" s="182"/>
      <c r="KF17" s="182"/>
      <c r="KG17" s="182"/>
      <c r="KH17" s="182"/>
      <c r="KI17" s="182"/>
      <c r="KJ17" s="182"/>
      <c r="KK17" s="182"/>
      <c r="KL17" s="182"/>
      <c r="KM17" s="182"/>
      <c r="KN17" s="182"/>
      <c r="KO17" s="182"/>
      <c r="KP17" s="182"/>
      <c r="KQ17" s="182"/>
      <c r="KR17" s="182"/>
      <c r="KS17" s="182"/>
      <c r="KT17" s="182"/>
      <c r="KU17" s="182"/>
      <c r="KV17" s="182"/>
      <c r="KW17" s="182"/>
      <c r="KX17" s="182"/>
      <c r="KY17" s="182"/>
      <c r="KZ17" s="182"/>
      <c r="LA17" s="182"/>
      <c r="LB17" s="182"/>
      <c r="LC17" s="182"/>
      <c r="LD17" s="182"/>
      <c r="LE17" s="182"/>
      <c r="LF17" s="182"/>
      <c r="LG17" s="182"/>
      <c r="LH17" s="182"/>
      <c r="LI17" s="182"/>
      <c r="LJ17" s="182"/>
      <c r="LK17" s="182"/>
      <c r="LL17" s="182"/>
      <c r="LM17" s="182"/>
      <c r="LN17" s="182"/>
      <c r="LO17" s="182"/>
      <c r="LP17" s="182"/>
      <c r="LQ17" s="182"/>
      <c r="LR17" s="182"/>
      <c r="LS17" s="182"/>
      <c r="LT17" s="182"/>
      <c r="LU17" s="182"/>
      <c r="LV17" s="182"/>
      <c r="LW17" s="182"/>
      <c r="LX17" s="182"/>
      <c r="LY17" s="182"/>
      <c r="LZ17" s="182"/>
      <c r="MA17" s="182"/>
      <c r="MB17" s="182"/>
      <c r="MC17" s="182"/>
      <c r="MD17" s="182"/>
      <c r="ME17" s="182"/>
      <c r="MF17" s="182"/>
      <c r="MG17" s="182"/>
      <c r="MH17" s="182"/>
      <c r="MI17" s="182"/>
      <c r="MJ17" s="182"/>
      <c r="MK17" s="182"/>
      <c r="ML17" s="182"/>
      <c r="MM17" s="182"/>
      <c r="MN17" s="182"/>
      <c r="MO17" s="182"/>
      <c r="MP17" s="182"/>
      <c r="MQ17" s="182"/>
      <c r="MR17" s="182"/>
      <c r="MS17" s="182"/>
      <c r="MT17" s="182"/>
      <c r="MU17" s="182"/>
      <c r="MV17" s="182"/>
      <c r="MW17" s="182"/>
      <c r="MX17" s="182"/>
      <c r="MY17" s="182"/>
      <c r="MZ17" s="182"/>
      <c r="NA17" s="182"/>
      <c r="NB17" s="182"/>
      <c r="NC17" s="182"/>
      <c r="ND17" s="182"/>
      <c r="NE17" s="182"/>
      <c r="NF17" s="182"/>
      <c r="NG17" s="182"/>
      <c r="NH17" s="182"/>
      <c r="NI17" s="182"/>
      <c r="NJ17" s="182"/>
      <c r="NK17" s="182"/>
      <c r="NL17" s="182"/>
      <c r="NM17" s="182"/>
      <c r="NN17" s="182"/>
      <c r="NO17" s="182"/>
      <c r="NP17" s="182"/>
      <c r="NQ17" s="182"/>
      <c r="NR17" s="182"/>
      <c r="NS17" s="182"/>
      <c r="NT17" s="182"/>
      <c r="NU17" s="182"/>
      <c r="NV17" s="182"/>
      <c r="NW17" s="182"/>
      <c r="NX17" s="182"/>
      <c r="NY17" s="182"/>
      <c r="NZ17" s="182"/>
      <c r="OA17" s="182"/>
      <c r="OB17" s="182"/>
      <c r="OC17" s="182"/>
      <c r="OD17" s="182"/>
      <c r="OE17" s="182"/>
      <c r="OF17" s="182"/>
      <c r="OG17" s="182"/>
      <c r="OH17" s="182"/>
      <c r="OI17" s="182"/>
      <c r="OJ17" s="182"/>
      <c r="OK17" s="182"/>
      <c r="OL17" s="182"/>
      <c r="OM17" s="182"/>
      <c r="ON17" s="182"/>
      <c r="OO17" s="182"/>
      <c r="OP17" s="182"/>
      <c r="OQ17" s="182"/>
      <c r="OR17" s="182"/>
      <c r="OS17" s="182"/>
      <c r="OT17" s="182"/>
      <c r="OU17" s="182"/>
      <c r="OV17" s="182"/>
      <c r="OW17" s="182"/>
      <c r="OX17" s="182"/>
      <c r="OY17" s="182"/>
      <c r="OZ17" s="182"/>
      <c r="PA17" s="182"/>
      <c r="PB17" s="182"/>
      <c r="PC17" s="182"/>
      <c r="PD17" s="182"/>
      <c r="PE17" s="182"/>
      <c r="PF17" s="182"/>
      <c r="PG17" s="182"/>
      <c r="PH17" s="182"/>
      <c r="PI17" s="182"/>
      <c r="PJ17" s="182"/>
      <c r="PK17" s="182"/>
      <c r="PL17" s="182"/>
      <c r="PM17" s="182"/>
      <c r="PN17" s="182"/>
      <c r="PO17" s="182"/>
      <c r="PP17" s="182"/>
      <c r="PQ17" s="182"/>
      <c r="PR17" s="182"/>
      <c r="PS17" s="182"/>
      <c r="PT17" s="182"/>
      <c r="PU17" s="182"/>
      <c r="PV17" s="182"/>
      <c r="PW17" s="182"/>
      <c r="PX17" s="199" t="s">
        <v>519</v>
      </c>
      <c r="PY17" s="200" t="s">
        <v>519</v>
      </c>
      <c r="PZ17" s="200" t="s">
        <v>519</v>
      </c>
      <c r="QA17" s="200" t="s">
        <v>519</v>
      </c>
      <c r="QB17" s="200" t="s">
        <v>519</v>
      </c>
      <c r="QC17" s="200" t="s">
        <v>519</v>
      </c>
      <c r="QD17" s="200" t="s">
        <v>519</v>
      </c>
      <c r="QE17" s="200" t="s">
        <v>519</v>
      </c>
      <c r="QF17" s="200" t="s">
        <v>519</v>
      </c>
      <c r="QG17" s="200" t="s">
        <v>519</v>
      </c>
      <c r="QH17" s="200" t="s">
        <v>519</v>
      </c>
      <c r="QI17" s="200" t="s">
        <v>519</v>
      </c>
      <c r="QJ17" s="200" t="s">
        <v>519</v>
      </c>
      <c r="QK17" s="200" t="s">
        <v>519</v>
      </c>
      <c r="QL17" s="200" t="s">
        <v>519</v>
      </c>
      <c r="QM17" s="200" t="s">
        <v>519</v>
      </c>
      <c r="QN17" s="200" t="s">
        <v>519</v>
      </c>
      <c r="QO17" s="200" t="s">
        <v>519</v>
      </c>
      <c r="QP17" s="200" t="s">
        <v>519</v>
      </c>
      <c r="QQ17" s="200" t="s">
        <v>519</v>
      </c>
      <c r="QR17" s="200" t="s">
        <v>519</v>
      </c>
      <c r="QS17" s="200" t="s">
        <v>519</v>
      </c>
      <c r="QT17" s="200" t="s">
        <v>519</v>
      </c>
      <c r="QU17" s="200" t="s">
        <v>519</v>
      </c>
      <c r="QV17" s="200" t="s">
        <v>519</v>
      </c>
      <c r="QW17" s="200" t="s">
        <v>519</v>
      </c>
      <c r="QX17" s="200" t="s">
        <v>519</v>
      </c>
      <c r="QY17" s="200" t="s">
        <v>519</v>
      </c>
      <c r="QZ17" s="200" t="s">
        <v>519</v>
      </c>
      <c r="RA17" s="200" t="s">
        <v>519</v>
      </c>
      <c r="RB17" s="200" t="s">
        <v>519</v>
      </c>
      <c r="RC17" s="200" t="s">
        <v>519</v>
      </c>
      <c r="RD17" s="200" t="s">
        <v>519</v>
      </c>
      <c r="RE17" s="200" t="s">
        <v>519</v>
      </c>
      <c r="RF17" s="200" t="s">
        <v>519</v>
      </c>
      <c r="RG17" s="200" t="s">
        <v>519</v>
      </c>
      <c r="RH17" s="200" t="s">
        <v>519</v>
      </c>
      <c r="RI17" s="200" t="s">
        <v>519</v>
      </c>
      <c r="RJ17" s="200" t="s">
        <v>519</v>
      </c>
      <c r="RK17" s="200" t="s">
        <v>519</v>
      </c>
      <c r="RL17" s="200" t="s">
        <v>519</v>
      </c>
      <c r="RM17" s="200" t="s">
        <v>519</v>
      </c>
      <c r="RN17" s="200" t="s">
        <v>519</v>
      </c>
      <c r="RO17" s="200" t="s">
        <v>519</v>
      </c>
      <c r="RP17" s="200" t="s">
        <v>519</v>
      </c>
      <c r="RQ17" s="200" t="s">
        <v>519</v>
      </c>
      <c r="RR17" s="200" t="s">
        <v>519</v>
      </c>
      <c r="RS17" s="200" t="s">
        <v>519</v>
      </c>
      <c r="RT17" s="200" t="s">
        <v>519</v>
      </c>
      <c r="RU17" s="200" t="s">
        <v>519</v>
      </c>
      <c r="RV17" s="200" t="s">
        <v>519</v>
      </c>
      <c r="RW17" s="200" t="s">
        <v>519</v>
      </c>
      <c r="RX17" s="200" t="s">
        <v>519</v>
      </c>
      <c r="RY17" s="200" t="s">
        <v>519</v>
      </c>
      <c r="RZ17" s="200" t="s">
        <v>519</v>
      </c>
      <c r="SA17" s="200" t="s">
        <v>519</v>
      </c>
      <c r="SB17" s="200" t="s">
        <v>519</v>
      </c>
      <c r="SC17" s="200" t="s">
        <v>519</v>
      </c>
      <c r="SD17" s="200" t="s">
        <v>519</v>
      </c>
      <c r="SE17" s="200" t="s">
        <v>519</v>
      </c>
      <c r="SF17" s="200" t="s">
        <v>519</v>
      </c>
      <c r="SG17" s="200" t="s">
        <v>519</v>
      </c>
      <c r="SH17" s="200" t="s">
        <v>519</v>
      </c>
      <c r="SI17" s="200" t="s">
        <v>519</v>
      </c>
      <c r="SJ17" s="200" t="s">
        <v>519</v>
      </c>
      <c r="SK17" s="200" t="s">
        <v>519</v>
      </c>
      <c r="SL17" s="200" t="s">
        <v>519</v>
      </c>
      <c r="SM17" s="200" t="s">
        <v>519</v>
      </c>
      <c r="SN17" s="200" t="s">
        <v>519</v>
      </c>
      <c r="SO17" s="200" t="s">
        <v>519</v>
      </c>
      <c r="SP17" s="200" t="s">
        <v>519</v>
      </c>
      <c r="SQ17" s="200" t="s">
        <v>519</v>
      </c>
      <c r="SR17" s="200" t="s">
        <v>519</v>
      </c>
      <c r="SS17" s="200" t="s">
        <v>519</v>
      </c>
      <c r="ST17" s="200" t="s">
        <v>519</v>
      </c>
      <c r="SU17" s="200" t="s">
        <v>519</v>
      </c>
      <c r="SV17" s="200" t="s">
        <v>519</v>
      </c>
      <c r="SW17" s="200" t="s">
        <v>519</v>
      </c>
      <c r="SX17" s="200" t="s">
        <v>519</v>
      </c>
      <c r="SY17" s="200" t="s">
        <v>519</v>
      </c>
      <c r="SZ17" s="200" t="s">
        <v>519</v>
      </c>
      <c r="TA17" s="200" t="s">
        <v>519</v>
      </c>
      <c r="TB17" s="200" t="s">
        <v>519</v>
      </c>
      <c r="TC17" s="200" t="s">
        <v>519</v>
      </c>
      <c r="TD17" s="200" t="s">
        <v>519</v>
      </c>
      <c r="TE17" s="200" t="s">
        <v>519</v>
      </c>
      <c r="TF17" s="200" t="s">
        <v>519</v>
      </c>
      <c r="TG17" s="200" t="s">
        <v>519</v>
      </c>
      <c r="TH17" s="200" t="s">
        <v>519</v>
      </c>
      <c r="TI17" s="200" t="s">
        <v>519</v>
      </c>
      <c r="TJ17" s="200" t="s">
        <v>519</v>
      </c>
      <c r="TK17" s="200" t="s">
        <v>519</v>
      </c>
      <c r="TL17" s="200" t="s">
        <v>519</v>
      </c>
      <c r="TM17" s="200" t="s">
        <v>519</v>
      </c>
      <c r="TN17" s="200" t="s">
        <v>519</v>
      </c>
      <c r="TO17" s="200" t="s">
        <v>519</v>
      </c>
      <c r="TP17" s="200" t="s">
        <v>519</v>
      </c>
      <c r="TQ17" s="200" t="s">
        <v>519</v>
      </c>
      <c r="TR17" s="200" t="s">
        <v>519</v>
      </c>
      <c r="TS17" s="200" t="s">
        <v>519</v>
      </c>
      <c r="TT17" s="200" t="s">
        <v>519</v>
      </c>
      <c r="TU17" s="200" t="s">
        <v>519</v>
      </c>
      <c r="TV17" s="200" t="s">
        <v>519</v>
      </c>
      <c r="TW17" s="200" t="s">
        <v>519</v>
      </c>
      <c r="TX17" s="200" t="s">
        <v>519</v>
      </c>
      <c r="TY17" s="200" t="s">
        <v>519</v>
      </c>
      <c r="TZ17" s="200" t="s">
        <v>519</v>
      </c>
      <c r="UA17" s="200" t="s">
        <v>519</v>
      </c>
      <c r="UB17" s="200" t="s">
        <v>519</v>
      </c>
      <c r="UC17" s="200" t="s">
        <v>519</v>
      </c>
      <c r="UD17" s="200" t="s">
        <v>519</v>
      </c>
      <c r="UE17" s="200" t="s">
        <v>519</v>
      </c>
      <c r="UF17" s="200" t="s">
        <v>519</v>
      </c>
      <c r="UG17" s="200" t="s">
        <v>519</v>
      </c>
      <c r="UH17" s="200" t="s">
        <v>519</v>
      </c>
      <c r="UI17" s="200" t="s">
        <v>519</v>
      </c>
      <c r="UJ17" s="200" t="s">
        <v>519</v>
      </c>
      <c r="UK17" s="200" t="s">
        <v>519</v>
      </c>
      <c r="UL17" s="200" t="s">
        <v>519</v>
      </c>
      <c r="UM17" s="200" t="s">
        <v>519</v>
      </c>
      <c r="UN17" s="200" t="s">
        <v>519</v>
      </c>
      <c r="UO17" s="200" t="s">
        <v>519</v>
      </c>
      <c r="UP17" s="200" t="s">
        <v>519</v>
      </c>
      <c r="UQ17" s="200" t="s">
        <v>519</v>
      </c>
      <c r="UR17" s="200" t="s">
        <v>519</v>
      </c>
      <c r="US17" s="200" t="s">
        <v>519</v>
      </c>
      <c r="UT17" s="200" t="s">
        <v>519</v>
      </c>
      <c r="UU17" s="200" t="s">
        <v>519</v>
      </c>
      <c r="UV17" s="200" t="s">
        <v>519</v>
      </c>
      <c r="UW17" s="200" t="s">
        <v>519</v>
      </c>
      <c r="UX17" s="200" t="s">
        <v>519</v>
      </c>
      <c r="UY17" s="200" t="s">
        <v>519</v>
      </c>
      <c r="UZ17" s="200" t="s">
        <v>519</v>
      </c>
      <c r="VA17" s="200" t="s">
        <v>519</v>
      </c>
      <c r="VB17" s="200" t="s">
        <v>519</v>
      </c>
      <c r="VC17" s="200" t="s">
        <v>519</v>
      </c>
      <c r="VD17" s="200" t="s">
        <v>519</v>
      </c>
      <c r="VE17" s="200" t="s">
        <v>519</v>
      </c>
      <c r="VF17" s="200" t="s">
        <v>519</v>
      </c>
      <c r="VG17" s="200" t="s">
        <v>519</v>
      </c>
      <c r="VH17" s="200" t="s">
        <v>519</v>
      </c>
      <c r="VI17" s="200" t="s">
        <v>519</v>
      </c>
      <c r="VJ17" s="200" t="s">
        <v>519</v>
      </c>
      <c r="VK17" s="200" t="s">
        <v>519</v>
      </c>
      <c r="VL17" s="200" t="s">
        <v>519</v>
      </c>
      <c r="VM17" s="200" t="s">
        <v>519</v>
      </c>
      <c r="VN17" s="200" t="s">
        <v>519</v>
      </c>
      <c r="VO17" s="200" t="s">
        <v>519</v>
      </c>
      <c r="VP17" s="200" t="s">
        <v>519</v>
      </c>
      <c r="VQ17" s="200" t="s">
        <v>519</v>
      </c>
      <c r="VR17" s="200" t="s">
        <v>519</v>
      </c>
      <c r="VS17" s="200" t="s">
        <v>519</v>
      </c>
      <c r="VT17" s="200" t="s">
        <v>519</v>
      </c>
      <c r="VU17" s="200" t="s">
        <v>519</v>
      </c>
      <c r="VV17" s="200" t="s">
        <v>519</v>
      </c>
      <c r="VW17" s="200" t="s">
        <v>519</v>
      </c>
      <c r="VX17" s="200" t="s">
        <v>519</v>
      </c>
      <c r="VY17" s="200" t="s">
        <v>519</v>
      </c>
      <c r="VZ17" s="200" t="s">
        <v>519</v>
      </c>
      <c r="WA17" s="200" t="s">
        <v>519</v>
      </c>
      <c r="WB17" s="200" t="s">
        <v>519</v>
      </c>
      <c r="WC17" s="200" t="s">
        <v>519</v>
      </c>
      <c r="WD17" s="200" t="s">
        <v>519</v>
      </c>
      <c r="WE17" s="200" t="s">
        <v>519</v>
      </c>
      <c r="WF17" s="200" t="s">
        <v>519</v>
      </c>
      <c r="WG17" s="200" t="s">
        <v>519</v>
      </c>
      <c r="WH17" s="200" t="s">
        <v>519</v>
      </c>
      <c r="WI17" s="200" t="s">
        <v>519</v>
      </c>
      <c r="WJ17" s="200" t="s">
        <v>519</v>
      </c>
      <c r="WK17" s="200" t="s">
        <v>519</v>
      </c>
      <c r="WL17" s="200" t="s">
        <v>519</v>
      </c>
      <c r="WM17" s="200" t="s">
        <v>519</v>
      </c>
      <c r="WN17" s="200" t="s">
        <v>519</v>
      </c>
      <c r="WO17" s="200" t="s">
        <v>519</v>
      </c>
      <c r="WP17" s="200" t="s">
        <v>519</v>
      </c>
      <c r="WQ17" s="200" t="s">
        <v>519</v>
      </c>
      <c r="WR17" s="200" t="s">
        <v>519</v>
      </c>
      <c r="WS17" s="200" t="s">
        <v>519</v>
      </c>
      <c r="WT17" s="200" t="s">
        <v>519</v>
      </c>
      <c r="WU17" s="200" t="s">
        <v>519</v>
      </c>
      <c r="WV17" s="200" t="s">
        <v>519</v>
      </c>
      <c r="WW17" s="200" t="s">
        <v>519</v>
      </c>
      <c r="WX17" s="200" t="s">
        <v>519</v>
      </c>
      <c r="WY17" s="200" t="s">
        <v>519</v>
      </c>
      <c r="WZ17" s="200" t="s">
        <v>519</v>
      </c>
      <c r="XA17" s="200" t="s">
        <v>519</v>
      </c>
      <c r="XB17" s="200" t="s">
        <v>519</v>
      </c>
      <c r="XC17" s="200" t="s">
        <v>519</v>
      </c>
      <c r="XD17" s="200" t="s">
        <v>519</v>
      </c>
      <c r="XE17" s="200" t="s">
        <v>519</v>
      </c>
      <c r="XF17" s="200" t="s">
        <v>519</v>
      </c>
      <c r="XG17" s="200" t="s">
        <v>519</v>
      </c>
      <c r="XH17" s="200" t="s">
        <v>519</v>
      </c>
      <c r="XI17" s="200" t="s">
        <v>519</v>
      </c>
      <c r="XJ17" s="200" t="s">
        <v>519</v>
      </c>
      <c r="XK17" s="200" t="s">
        <v>519</v>
      </c>
      <c r="XL17" s="200" t="s">
        <v>519</v>
      </c>
      <c r="XM17" s="200" t="s">
        <v>519</v>
      </c>
      <c r="XN17" s="200" t="s">
        <v>519</v>
      </c>
      <c r="XO17" s="200" t="s">
        <v>519</v>
      </c>
      <c r="XP17" s="200" t="s">
        <v>519</v>
      </c>
      <c r="XQ17" s="200" t="s">
        <v>519</v>
      </c>
      <c r="XR17" s="200" t="s">
        <v>519</v>
      </c>
      <c r="XS17" s="200" t="s">
        <v>519</v>
      </c>
      <c r="XT17" s="200" t="s">
        <v>519</v>
      </c>
      <c r="XU17" s="200" t="s">
        <v>519</v>
      </c>
      <c r="XV17" s="200" t="s">
        <v>519</v>
      </c>
      <c r="XW17" s="200" t="s">
        <v>519</v>
      </c>
      <c r="XX17" s="200" t="s">
        <v>519</v>
      </c>
      <c r="XY17" s="200" t="s">
        <v>519</v>
      </c>
      <c r="XZ17" s="200" t="s">
        <v>519</v>
      </c>
      <c r="YA17" s="200" t="s">
        <v>519</v>
      </c>
      <c r="YB17" s="200" t="s">
        <v>519</v>
      </c>
      <c r="YC17" s="200" t="s">
        <v>519</v>
      </c>
      <c r="YD17" s="200" t="s">
        <v>519</v>
      </c>
      <c r="YE17" s="200" t="s">
        <v>519</v>
      </c>
      <c r="YF17" s="200" t="s">
        <v>519</v>
      </c>
      <c r="YG17" s="200" t="s">
        <v>519</v>
      </c>
      <c r="YH17" s="200" t="s">
        <v>519</v>
      </c>
      <c r="YI17" s="200" t="s">
        <v>519</v>
      </c>
      <c r="YJ17" s="200" t="s">
        <v>519</v>
      </c>
      <c r="YK17" s="200" t="s">
        <v>519</v>
      </c>
      <c r="YL17" s="200" t="s">
        <v>519</v>
      </c>
      <c r="YM17" s="200" t="s">
        <v>519</v>
      </c>
      <c r="YN17" s="200" t="s">
        <v>519</v>
      </c>
      <c r="YO17" s="200" t="s">
        <v>519</v>
      </c>
      <c r="YP17" s="200" t="s">
        <v>519</v>
      </c>
      <c r="YQ17" s="200" t="s">
        <v>519</v>
      </c>
      <c r="YR17" s="200" t="s">
        <v>519</v>
      </c>
      <c r="YS17" s="200" t="s">
        <v>519</v>
      </c>
      <c r="YT17" s="200" t="s">
        <v>519</v>
      </c>
      <c r="YU17" s="200" t="s">
        <v>519</v>
      </c>
      <c r="YV17" s="200" t="s">
        <v>519</v>
      </c>
      <c r="YW17" s="200" t="s">
        <v>519</v>
      </c>
      <c r="YX17" s="200" t="s">
        <v>519</v>
      </c>
      <c r="YY17" s="200" t="s">
        <v>519</v>
      </c>
      <c r="YZ17" s="200" t="s">
        <v>519</v>
      </c>
      <c r="ZA17" s="200" t="s">
        <v>519</v>
      </c>
      <c r="ZB17" s="200" t="s">
        <v>519</v>
      </c>
      <c r="ZC17" s="200" t="s">
        <v>519</v>
      </c>
      <c r="ZD17" s="200" t="s">
        <v>519</v>
      </c>
      <c r="ZE17" s="200" t="s">
        <v>519</v>
      </c>
      <c r="ZF17" s="200" t="s">
        <v>519</v>
      </c>
      <c r="ZG17" s="200" t="s">
        <v>519</v>
      </c>
      <c r="ZH17" s="200" t="s">
        <v>519</v>
      </c>
      <c r="ZI17" s="200" t="s">
        <v>519</v>
      </c>
      <c r="ZJ17" s="200" t="s">
        <v>519</v>
      </c>
      <c r="ZK17" s="200" t="s">
        <v>519</v>
      </c>
      <c r="ZL17" s="200" t="s">
        <v>519</v>
      </c>
      <c r="ZM17" s="200" t="s">
        <v>519</v>
      </c>
      <c r="ZN17" s="200" t="s">
        <v>519</v>
      </c>
      <c r="ZO17" s="200" t="s">
        <v>519</v>
      </c>
      <c r="ZP17" s="200" t="s">
        <v>519</v>
      </c>
      <c r="ZQ17" s="200" t="s">
        <v>519</v>
      </c>
      <c r="ZR17" s="200" t="s">
        <v>519</v>
      </c>
      <c r="ZS17" s="200" t="s">
        <v>519</v>
      </c>
      <c r="ZT17" s="200" t="s">
        <v>519</v>
      </c>
      <c r="ZU17" s="200" t="s">
        <v>519</v>
      </c>
      <c r="ZV17" s="200" t="s">
        <v>519</v>
      </c>
      <c r="ZW17" s="200" t="s">
        <v>519</v>
      </c>
      <c r="ZX17" s="200" t="s">
        <v>519</v>
      </c>
      <c r="ZY17" s="200" t="s">
        <v>519</v>
      </c>
      <c r="ZZ17" s="200" t="s">
        <v>519</v>
      </c>
      <c r="AAA17" s="200" t="s">
        <v>519</v>
      </c>
      <c r="AAB17" s="200" t="s">
        <v>519</v>
      </c>
      <c r="AAC17" s="200" t="s">
        <v>519</v>
      </c>
      <c r="AAD17" s="200" t="s">
        <v>519</v>
      </c>
      <c r="AAE17" s="200" t="s">
        <v>519</v>
      </c>
      <c r="AAF17" s="200" t="s">
        <v>519</v>
      </c>
      <c r="AAG17" s="200" t="s">
        <v>519</v>
      </c>
      <c r="AAH17" s="200" t="s">
        <v>519</v>
      </c>
      <c r="AAI17" s="200" t="s">
        <v>519</v>
      </c>
      <c r="AAJ17" s="200" t="s">
        <v>519</v>
      </c>
      <c r="AAK17" s="200" t="s">
        <v>519</v>
      </c>
      <c r="AAL17" s="200" t="s">
        <v>519</v>
      </c>
      <c r="AAM17" s="200" t="s">
        <v>519</v>
      </c>
      <c r="AAN17" s="200" t="s">
        <v>519</v>
      </c>
      <c r="AAO17" s="200" t="s">
        <v>519</v>
      </c>
      <c r="AAP17" s="200" t="s">
        <v>519</v>
      </c>
      <c r="AAQ17" s="200" t="s">
        <v>519</v>
      </c>
      <c r="AAR17" s="200" t="s">
        <v>519</v>
      </c>
      <c r="AAS17" s="200" t="s">
        <v>519</v>
      </c>
      <c r="AAT17" s="200" t="s">
        <v>519</v>
      </c>
      <c r="AAU17" s="200" t="s">
        <v>519</v>
      </c>
      <c r="AAV17" s="200" t="s">
        <v>519</v>
      </c>
      <c r="AAW17" s="200" t="s">
        <v>519</v>
      </c>
      <c r="AAX17" s="200" t="s">
        <v>519</v>
      </c>
      <c r="AAY17" s="200" t="s">
        <v>519</v>
      </c>
      <c r="AAZ17" s="200" t="s">
        <v>519</v>
      </c>
      <c r="ABA17" s="200" t="s">
        <v>519</v>
      </c>
      <c r="ABB17" s="200" t="s">
        <v>519</v>
      </c>
      <c r="ABC17" s="200" t="s">
        <v>519</v>
      </c>
      <c r="ABD17" s="200" t="s">
        <v>519</v>
      </c>
      <c r="ABE17" s="200" t="s">
        <v>519</v>
      </c>
      <c r="ABF17" s="200" t="s">
        <v>519</v>
      </c>
      <c r="ABG17" s="200" t="s">
        <v>519</v>
      </c>
      <c r="ABH17" s="200" t="s">
        <v>519</v>
      </c>
      <c r="ABI17" s="200" t="s">
        <v>519</v>
      </c>
      <c r="ABJ17" s="200" t="s">
        <v>519</v>
      </c>
      <c r="ABK17" s="200" t="s">
        <v>519</v>
      </c>
      <c r="ABL17" s="200" t="s">
        <v>519</v>
      </c>
      <c r="ABM17" s="200" t="s">
        <v>519</v>
      </c>
      <c r="ABN17" s="200" t="s">
        <v>519</v>
      </c>
      <c r="ABO17" s="200" t="s">
        <v>519</v>
      </c>
      <c r="ABP17" s="200" t="s">
        <v>519</v>
      </c>
      <c r="ABQ17" s="200" t="s">
        <v>519</v>
      </c>
      <c r="ABR17" s="200" t="s">
        <v>519</v>
      </c>
      <c r="ABS17" s="200" t="s">
        <v>519</v>
      </c>
      <c r="ABT17" s="200" t="s">
        <v>519</v>
      </c>
      <c r="ABU17" s="200" t="s">
        <v>519</v>
      </c>
      <c r="ABV17" s="200" t="s">
        <v>519</v>
      </c>
      <c r="ABW17" s="200" t="s">
        <v>519</v>
      </c>
      <c r="ABX17" s="200" t="s">
        <v>519</v>
      </c>
      <c r="ABY17" s="200" t="s">
        <v>519</v>
      </c>
      <c r="ABZ17" s="200" t="s">
        <v>519</v>
      </c>
      <c r="ACA17" s="200" t="s">
        <v>519</v>
      </c>
      <c r="ACB17" s="200" t="s">
        <v>519</v>
      </c>
      <c r="ACC17" s="200" t="s">
        <v>519</v>
      </c>
      <c r="ACD17" s="200" t="s">
        <v>519</v>
      </c>
      <c r="ACE17" s="200" t="s">
        <v>519</v>
      </c>
      <c r="ACF17" s="200" t="s">
        <v>519</v>
      </c>
      <c r="ACG17" s="200" t="s">
        <v>519</v>
      </c>
      <c r="ACH17" s="200" t="s">
        <v>519</v>
      </c>
      <c r="ACI17" s="200" t="s">
        <v>519</v>
      </c>
      <c r="ACJ17" s="200" t="s">
        <v>519</v>
      </c>
      <c r="ACK17" s="200" t="s">
        <v>519</v>
      </c>
      <c r="ACL17" s="200" t="s">
        <v>519</v>
      </c>
      <c r="ACM17" s="200" t="s">
        <v>519</v>
      </c>
      <c r="ACN17" s="200" t="s">
        <v>519</v>
      </c>
      <c r="ACO17" s="200" t="s">
        <v>519</v>
      </c>
      <c r="ACP17" s="200" t="s">
        <v>519</v>
      </c>
      <c r="ACQ17" s="200" t="s">
        <v>519</v>
      </c>
      <c r="ACR17" s="200" t="s">
        <v>519</v>
      </c>
      <c r="ACS17" s="200" t="s">
        <v>519</v>
      </c>
      <c r="ACT17" s="200" t="s">
        <v>519</v>
      </c>
      <c r="ACU17" s="200" t="s">
        <v>519</v>
      </c>
      <c r="ACV17" s="200" t="s">
        <v>519</v>
      </c>
      <c r="ACW17" s="200" t="s">
        <v>519</v>
      </c>
      <c r="ACX17" s="200" t="s">
        <v>519</v>
      </c>
      <c r="ACY17" s="200" t="s">
        <v>519</v>
      </c>
      <c r="ACZ17" s="200" t="s">
        <v>519</v>
      </c>
      <c r="ADA17" s="200" t="s">
        <v>519</v>
      </c>
      <c r="ADB17" s="200" t="s">
        <v>519</v>
      </c>
      <c r="ADC17" s="200" t="s">
        <v>519</v>
      </c>
      <c r="ADD17" s="200" t="s">
        <v>519</v>
      </c>
      <c r="ADE17" s="200" t="s">
        <v>519</v>
      </c>
      <c r="ADF17" s="200" t="s">
        <v>519</v>
      </c>
      <c r="ADG17" s="200" t="s">
        <v>519</v>
      </c>
      <c r="ADH17" s="200" t="s">
        <v>519</v>
      </c>
      <c r="ADI17" s="200" t="s">
        <v>519</v>
      </c>
      <c r="ADJ17" s="200" t="s">
        <v>519</v>
      </c>
      <c r="ADK17" s="200" t="s">
        <v>519</v>
      </c>
      <c r="ADL17" s="200" t="s">
        <v>519</v>
      </c>
      <c r="ADM17" s="200" t="s">
        <v>519</v>
      </c>
      <c r="ADN17" s="200" t="s">
        <v>519</v>
      </c>
      <c r="ADO17" s="200" t="s">
        <v>519</v>
      </c>
      <c r="ADP17" s="200" t="s">
        <v>519</v>
      </c>
      <c r="ADQ17" s="200" t="s">
        <v>519</v>
      </c>
      <c r="ADR17" s="200" t="s">
        <v>519</v>
      </c>
      <c r="ADS17" s="200" t="s">
        <v>519</v>
      </c>
      <c r="ADT17" s="200" t="s">
        <v>519</v>
      </c>
      <c r="ADU17" s="200" t="s">
        <v>519</v>
      </c>
      <c r="ADV17" s="200" t="s">
        <v>519</v>
      </c>
      <c r="ADW17" s="200" t="s">
        <v>519</v>
      </c>
      <c r="ADX17" s="200" t="s">
        <v>519</v>
      </c>
      <c r="ADY17" s="200" t="s">
        <v>519</v>
      </c>
      <c r="ADZ17" s="200" t="s">
        <v>519</v>
      </c>
      <c r="AEA17" s="200" t="s">
        <v>519</v>
      </c>
      <c r="AEB17" s="200" t="s">
        <v>519</v>
      </c>
      <c r="AEC17" s="200" t="s">
        <v>519</v>
      </c>
      <c r="AED17" s="200" t="s">
        <v>519</v>
      </c>
      <c r="AEE17" s="200" t="s">
        <v>519</v>
      </c>
      <c r="AEF17" s="200" t="s">
        <v>519</v>
      </c>
      <c r="AEG17" s="200" t="s">
        <v>519</v>
      </c>
      <c r="AEH17" s="200" t="s">
        <v>519</v>
      </c>
      <c r="AEI17" s="200" t="s">
        <v>519</v>
      </c>
      <c r="AEJ17" s="200" t="s">
        <v>519</v>
      </c>
      <c r="AEK17" s="200" t="s">
        <v>519</v>
      </c>
      <c r="AEL17" s="200" t="s">
        <v>519</v>
      </c>
      <c r="AEM17" s="200" t="s">
        <v>519</v>
      </c>
      <c r="AEN17" s="200" t="s">
        <v>519</v>
      </c>
      <c r="AEO17" s="200" t="s">
        <v>519</v>
      </c>
      <c r="AEP17" s="200" t="s">
        <v>519</v>
      </c>
      <c r="AEQ17" s="200" t="s">
        <v>519</v>
      </c>
      <c r="AER17" s="200" t="s">
        <v>519</v>
      </c>
      <c r="AES17" s="200" t="s">
        <v>519</v>
      </c>
      <c r="AET17" s="200" t="s">
        <v>519</v>
      </c>
      <c r="AEU17" s="200" t="s">
        <v>519</v>
      </c>
      <c r="AEV17" s="200" t="s">
        <v>519</v>
      </c>
      <c r="AEW17" s="200" t="s">
        <v>519</v>
      </c>
      <c r="AEX17" s="200" t="s">
        <v>519</v>
      </c>
      <c r="AEY17" s="200" t="s">
        <v>519</v>
      </c>
      <c r="AEZ17" s="200" t="s">
        <v>519</v>
      </c>
      <c r="AFA17" s="200" t="s">
        <v>519</v>
      </c>
      <c r="AFB17" s="200" t="s">
        <v>519</v>
      </c>
      <c r="AFC17" s="200" t="s">
        <v>519</v>
      </c>
      <c r="AFD17" s="200" t="s">
        <v>519</v>
      </c>
      <c r="AFE17" s="200" t="s">
        <v>519</v>
      </c>
      <c r="AFF17" s="200" t="s">
        <v>519</v>
      </c>
      <c r="AFG17" s="200" t="s">
        <v>519</v>
      </c>
      <c r="AFH17" s="200" t="s">
        <v>519</v>
      </c>
      <c r="AFI17" s="200" t="s">
        <v>519</v>
      </c>
      <c r="AFJ17" s="200" t="s">
        <v>519</v>
      </c>
      <c r="AFK17" s="200" t="s">
        <v>519</v>
      </c>
      <c r="AFL17" s="200" t="s">
        <v>519</v>
      </c>
      <c r="AFM17" s="200" t="s">
        <v>519</v>
      </c>
      <c r="AFN17" s="200" t="s">
        <v>519</v>
      </c>
      <c r="AFO17" s="200" t="s">
        <v>519</v>
      </c>
      <c r="AFP17" s="200" t="s">
        <v>519</v>
      </c>
      <c r="AFQ17" s="200" t="s">
        <v>519</v>
      </c>
      <c r="AFR17" s="200" t="s">
        <v>519</v>
      </c>
      <c r="AFS17" s="200" t="s">
        <v>519</v>
      </c>
      <c r="AFT17" s="200" t="s">
        <v>519</v>
      </c>
      <c r="AFU17" s="200" t="s">
        <v>519</v>
      </c>
      <c r="AFV17" s="200" t="s">
        <v>519</v>
      </c>
      <c r="AFW17" s="200" t="s">
        <v>519</v>
      </c>
      <c r="AFX17" s="200" t="s">
        <v>519</v>
      </c>
      <c r="AFY17" s="200" t="s">
        <v>519</v>
      </c>
      <c r="AFZ17" s="200" t="s">
        <v>519</v>
      </c>
      <c r="AGA17" s="200" t="s">
        <v>519</v>
      </c>
      <c r="AGB17" s="200" t="s">
        <v>519</v>
      </c>
      <c r="AGC17" s="200" t="s">
        <v>519</v>
      </c>
      <c r="AGD17" s="200" t="s">
        <v>519</v>
      </c>
      <c r="AGE17" s="200" t="s">
        <v>519</v>
      </c>
      <c r="AGF17" s="200" t="s">
        <v>519</v>
      </c>
      <c r="AGG17" s="200" t="s">
        <v>519</v>
      </c>
      <c r="AGH17" s="200" t="s">
        <v>519</v>
      </c>
      <c r="AGI17" s="200" t="s">
        <v>519</v>
      </c>
      <c r="AGJ17" s="200" t="s">
        <v>519</v>
      </c>
      <c r="AGK17" s="200" t="s">
        <v>519</v>
      </c>
      <c r="AGL17" s="200" t="s">
        <v>519</v>
      </c>
      <c r="AGM17" s="200" t="s">
        <v>519</v>
      </c>
      <c r="AGN17" s="200" t="s">
        <v>519</v>
      </c>
      <c r="AGO17" s="200" t="s">
        <v>519</v>
      </c>
      <c r="AGP17" s="200" t="s">
        <v>519</v>
      </c>
      <c r="AGQ17" s="200" t="s">
        <v>519</v>
      </c>
      <c r="AGR17" s="200" t="s">
        <v>519</v>
      </c>
      <c r="AGS17" s="200" t="s">
        <v>519</v>
      </c>
      <c r="AGT17" s="200" t="s">
        <v>519</v>
      </c>
      <c r="AGU17" s="200" t="s">
        <v>519</v>
      </c>
      <c r="AGV17" s="200" t="s">
        <v>519</v>
      </c>
      <c r="AGW17" s="200" t="s">
        <v>519</v>
      </c>
      <c r="AGX17" s="200" t="s">
        <v>519</v>
      </c>
      <c r="AGY17" s="200" t="s">
        <v>519</v>
      </c>
      <c r="AGZ17" s="200" t="s">
        <v>519</v>
      </c>
      <c r="AHA17" s="200" t="s">
        <v>519</v>
      </c>
      <c r="AHB17" s="200" t="s">
        <v>519</v>
      </c>
      <c r="AHC17" s="200" t="s">
        <v>519</v>
      </c>
      <c r="AHD17" s="200" t="s">
        <v>519</v>
      </c>
      <c r="AHE17" s="200" t="s">
        <v>519</v>
      </c>
      <c r="AHF17" s="200" t="s">
        <v>519</v>
      </c>
      <c r="AHG17" s="200" t="s">
        <v>519</v>
      </c>
      <c r="AHH17" s="200" t="s">
        <v>519</v>
      </c>
      <c r="AHI17" s="200" t="s">
        <v>519</v>
      </c>
      <c r="AHJ17" s="200" t="s">
        <v>519</v>
      </c>
      <c r="AHK17" s="200" t="s">
        <v>519</v>
      </c>
      <c r="AHL17" s="200" t="s">
        <v>519</v>
      </c>
      <c r="AHM17" s="200" t="s">
        <v>519</v>
      </c>
      <c r="AHN17" s="200" t="s">
        <v>519</v>
      </c>
      <c r="AHO17" s="200" t="s">
        <v>519</v>
      </c>
      <c r="AHP17" s="200" t="s">
        <v>519</v>
      </c>
      <c r="AHQ17" s="200" t="s">
        <v>519</v>
      </c>
      <c r="AHR17" s="200" t="s">
        <v>519</v>
      </c>
      <c r="AHS17" s="200" t="s">
        <v>519</v>
      </c>
      <c r="AHT17" s="200" t="s">
        <v>519</v>
      </c>
      <c r="AHU17" s="200" t="s">
        <v>519</v>
      </c>
      <c r="AHV17" s="200" t="s">
        <v>519</v>
      </c>
      <c r="AHW17" s="200" t="s">
        <v>519</v>
      </c>
      <c r="AHX17" s="200" t="s">
        <v>519</v>
      </c>
      <c r="AHY17" s="200" t="s">
        <v>519</v>
      </c>
      <c r="AHZ17" s="200" t="s">
        <v>519</v>
      </c>
      <c r="AIA17" s="200" t="s">
        <v>519</v>
      </c>
      <c r="AIB17" s="200" t="s">
        <v>519</v>
      </c>
      <c r="AIC17" s="200" t="s">
        <v>519</v>
      </c>
      <c r="AID17" s="200" t="s">
        <v>519</v>
      </c>
      <c r="AIE17" s="200" t="s">
        <v>519</v>
      </c>
      <c r="AIF17" s="200" t="s">
        <v>519</v>
      </c>
      <c r="AIG17" s="200" t="s">
        <v>519</v>
      </c>
      <c r="AIH17" s="200" t="s">
        <v>519</v>
      </c>
      <c r="AII17" s="200" t="s">
        <v>519</v>
      </c>
      <c r="AIJ17" s="200" t="s">
        <v>519</v>
      </c>
      <c r="AIK17" s="200" t="s">
        <v>519</v>
      </c>
      <c r="AIL17" s="200" t="s">
        <v>519</v>
      </c>
      <c r="AIM17" s="200" t="s">
        <v>519</v>
      </c>
      <c r="AIN17" s="200" t="s">
        <v>519</v>
      </c>
      <c r="AIO17" s="200" t="s">
        <v>519</v>
      </c>
      <c r="AIP17" s="200" t="s">
        <v>519</v>
      </c>
      <c r="AIQ17" s="200" t="s">
        <v>519</v>
      </c>
      <c r="AIR17" s="200" t="s">
        <v>519</v>
      </c>
      <c r="AIS17" s="200" t="s">
        <v>519</v>
      </c>
      <c r="AIT17" s="200" t="s">
        <v>519</v>
      </c>
      <c r="AIU17" s="200" t="s">
        <v>519</v>
      </c>
      <c r="AIV17" s="200" t="s">
        <v>519</v>
      </c>
      <c r="AIW17" s="200" t="s">
        <v>519</v>
      </c>
      <c r="AIX17" s="200" t="s">
        <v>519</v>
      </c>
      <c r="AIY17" s="200" t="s">
        <v>519</v>
      </c>
      <c r="AIZ17" s="200" t="s">
        <v>519</v>
      </c>
      <c r="AJA17" s="200" t="s">
        <v>519</v>
      </c>
      <c r="AJB17" s="200" t="s">
        <v>519</v>
      </c>
      <c r="AJC17" s="200" t="s">
        <v>519</v>
      </c>
      <c r="AJD17" s="200" t="s">
        <v>519</v>
      </c>
      <c r="AJE17" s="200" t="s">
        <v>519</v>
      </c>
      <c r="AJF17" s="200" t="s">
        <v>519</v>
      </c>
      <c r="AJG17" s="200" t="s">
        <v>519</v>
      </c>
      <c r="AJH17" s="200" t="s">
        <v>519</v>
      </c>
      <c r="AJI17" s="200" t="s">
        <v>519</v>
      </c>
      <c r="AJJ17" s="200" t="s">
        <v>519</v>
      </c>
      <c r="AJK17" s="200" t="s">
        <v>519</v>
      </c>
      <c r="AJL17" s="200" t="s">
        <v>519</v>
      </c>
      <c r="AJM17" s="200" t="s">
        <v>519</v>
      </c>
      <c r="AJN17" s="200" t="s">
        <v>519</v>
      </c>
      <c r="AJO17" s="200" t="s">
        <v>519</v>
      </c>
      <c r="AJP17" s="200" t="s">
        <v>519</v>
      </c>
      <c r="AJQ17" s="200" t="s">
        <v>519</v>
      </c>
      <c r="AJR17" s="200" t="s">
        <v>519</v>
      </c>
      <c r="AJS17" s="200" t="s">
        <v>519</v>
      </c>
      <c r="AJT17" s="200" t="s">
        <v>519</v>
      </c>
      <c r="AJU17" s="200" t="s">
        <v>519</v>
      </c>
      <c r="AJV17" s="200" t="s">
        <v>519</v>
      </c>
      <c r="AJW17" s="200" t="s">
        <v>519</v>
      </c>
      <c r="AJX17" s="200" t="s">
        <v>519</v>
      </c>
      <c r="AJY17" s="200" t="s">
        <v>519</v>
      </c>
      <c r="AJZ17" s="200" t="s">
        <v>519</v>
      </c>
      <c r="AKA17" s="200" t="s">
        <v>519</v>
      </c>
      <c r="AKB17" s="200" t="s">
        <v>519</v>
      </c>
      <c r="AKC17" s="200" t="s">
        <v>519</v>
      </c>
      <c r="AKD17" s="200" t="s">
        <v>519</v>
      </c>
      <c r="AKE17" s="200" t="s">
        <v>519</v>
      </c>
      <c r="AKF17" s="200" t="s">
        <v>519</v>
      </c>
      <c r="AKG17" s="200" t="s">
        <v>519</v>
      </c>
      <c r="AKH17" s="200" t="s">
        <v>519</v>
      </c>
      <c r="AKI17" s="200" t="s">
        <v>519</v>
      </c>
      <c r="AKJ17" s="200" t="s">
        <v>519</v>
      </c>
      <c r="AKK17" s="200" t="s">
        <v>519</v>
      </c>
      <c r="AKL17" s="200" t="s">
        <v>519</v>
      </c>
      <c r="AKM17" s="200" t="s">
        <v>519</v>
      </c>
      <c r="AKN17" s="200" t="s">
        <v>519</v>
      </c>
      <c r="AKO17" s="200" t="s">
        <v>519</v>
      </c>
      <c r="AKP17" s="200" t="s">
        <v>519</v>
      </c>
      <c r="AKQ17" s="200" t="s">
        <v>519</v>
      </c>
      <c r="AKR17" s="200" t="s">
        <v>519</v>
      </c>
      <c r="AKS17" s="200" t="s">
        <v>519</v>
      </c>
      <c r="AKT17" s="200" t="s">
        <v>519</v>
      </c>
      <c r="AKU17" s="200" t="s">
        <v>519</v>
      </c>
      <c r="AKV17" s="200" t="s">
        <v>519</v>
      </c>
      <c r="AKW17" s="200" t="s">
        <v>519</v>
      </c>
      <c r="AKX17" s="200" t="s">
        <v>519</v>
      </c>
      <c r="AKY17" s="200" t="s">
        <v>519</v>
      </c>
      <c r="AKZ17" s="200" t="s">
        <v>519</v>
      </c>
      <c r="ALA17" s="200" t="s">
        <v>519</v>
      </c>
      <c r="ALB17" s="200" t="s">
        <v>519</v>
      </c>
      <c r="ALC17" s="200" t="s">
        <v>519</v>
      </c>
      <c r="ALD17" s="200" t="s">
        <v>519</v>
      </c>
      <c r="ALE17" s="200" t="s">
        <v>519</v>
      </c>
      <c r="ALF17" s="200" t="s">
        <v>519</v>
      </c>
      <c r="ALG17" s="200" t="s">
        <v>519</v>
      </c>
      <c r="ALH17" s="200" t="s">
        <v>519</v>
      </c>
      <c r="ALI17" s="200" t="s">
        <v>519</v>
      </c>
      <c r="ALJ17" s="200" t="s">
        <v>519</v>
      </c>
      <c r="ALK17" s="200" t="s">
        <v>519</v>
      </c>
      <c r="ALL17" s="200" t="s">
        <v>519</v>
      </c>
      <c r="ALM17" s="200" t="s">
        <v>519</v>
      </c>
      <c r="ALN17" s="200" t="s">
        <v>519</v>
      </c>
      <c r="ALO17" s="200" t="s">
        <v>519</v>
      </c>
      <c r="ALP17" s="200" t="s">
        <v>519</v>
      </c>
      <c r="ALQ17" s="200" t="s">
        <v>519</v>
      </c>
      <c r="ALR17" s="200" t="s">
        <v>519</v>
      </c>
      <c r="ALS17" s="200" t="s">
        <v>519</v>
      </c>
      <c r="ALT17" s="200" t="s">
        <v>519</v>
      </c>
      <c r="ALU17" s="200" t="s">
        <v>519</v>
      </c>
      <c r="ALV17" s="200" t="s">
        <v>519</v>
      </c>
      <c r="ALW17" s="200" t="s">
        <v>519</v>
      </c>
      <c r="ALX17" s="200" t="s">
        <v>519</v>
      </c>
      <c r="ALY17" s="200" t="s">
        <v>519</v>
      </c>
      <c r="ALZ17" s="200" t="s">
        <v>519</v>
      </c>
      <c r="AMA17" s="200" t="s">
        <v>519</v>
      </c>
      <c r="AMB17" s="200" t="s">
        <v>519</v>
      </c>
      <c r="AMC17" s="200" t="s">
        <v>519</v>
      </c>
      <c r="AMD17" s="200" t="s">
        <v>519</v>
      </c>
      <c r="AME17" s="200" t="s">
        <v>519</v>
      </c>
      <c r="AMF17" s="200" t="s">
        <v>519</v>
      </c>
      <c r="AMG17" s="200" t="s">
        <v>519</v>
      </c>
      <c r="AMH17" s="200" t="s">
        <v>519</v>
      </c>
      <c r="AMI17" s="200" t="s">
        <v>519</v>
      </c>
      <c r="AMJ17" s="200" t="s">
        <v>519</v>
      </c>
      <c r="AMK17" s="200" t="s">
        <v>519</v>
      </c>
      <c r="AML17" s="200" t="s">
        <v>519</v>
      </c>
      <c r="AMM17" s="200" t="s">
        <v>519</v>
      </c>
      <c r="AMN17" s="200" t="s">
        <v>519</v>
      </c>
      <c r="AMO17" s="200" t="s">
        <v>519</v>
      </c>
      <c r="AMP17" s="200" t="s">
        <v>519</v>
      </c>
      <c r="AMQ17" s="200" t="s">
        <v>519</v>
      </c>
      <c r="AMR17" s="200" t="s">
        <v>519</v>
      </c>
      <c r="AMS17" s="200" t="s">
        <v>519</v>
      </c>
      <c r="AMT17" s="200" t="s">
        <v>519</v>
      </c>
      <c r="AMU17" s="200" t="s">
        <v>519</v>
      </c>
      <c r="AMV17" s="200" t="s">
        <v>519</v>
      </c>
      <c r="AMW17" s="200" t="s">
        <v>519</v>
      </c>
      <c r="AMX17" s="200" t="s">
        <v>519</v>
      </c>
      <c r="AMY17" s="200" t="s">
        <v>519</v>
      </c>
      <c r="AMZ17" s="200" t="s">
        <v>519</v>
      </c>
      <c r="ANA17" s="200" t="s">
        <v>519</v>
      </c>
      <c r="ANB17" s="200" t="s">
        <v>519</v>
      </c>
      <c r="ANC17" s="200" t="s">
        <v>519</v>
      </c>
      <c r="AND17" s="200" t="s">
        <v>519</v>
      </c>
      <c r="ANE17" s="200" t="s">
        <v>519</v>
      </c>
      <c r="ANF17" s="200" t="s">
        <v>519</v>
      </c>
      <c r="ANG17" s="200" t="s">
        <v>519</v>
      </c>
      <c r="ANH17" s="200" t="s">
        <v>519</v>
      </c>
      <c r="ANI17" s="200" t="s">
        <v>519</v>
      </c>
      <c r="ANJ17" s="200" t="s">
        <v>519</v>
      </c>
      <c r="ANK17" s="200" t="s">
        <v>519</v>
      </c>
      <c r="ANL17" s="200" t="s">
        <v>519</v>
      </c>
      <c r="ANM17" s="200" t="s">
        <v>519</v>
      </c>
      <c r="ANN17" s="200" t="s">
        <v>519</v>
      </c>
      <c r="ANO17" s="200" t="s">
        <v>519</v>
      </c>
      <c r="ANP17" s="200" t="s">
        <v>519</v>
      </c>
      <c r="ANQ17" s="200" t="s">
        <v>519</v>
      </c>
      <c r="ANR17" s="200" t="s">
        <v>519</v>
      </c>
      <c r="ANS17" s="200" t="s">
        <v>519</v>
      </c>
      <c r="ANT17" s="200" t="s">
        <v>519</v>
      </c>
      <c r="ANU17" s="200" t="s">
        <v>519</v>
      </c>
      <c r="ANV17" s="200" t="s">
        <v>519</v>
      </c>
      <c r="ANW17" s="200" t="s">
        <v>519</v>
      </c>
      <c r="ANX17" s="200" t="s">
        <v>519</v>
      </c>
      <c r="ANY17" s="200" t="s">
        <v>519</v>
      </c>
      <c r="ANZ17" s="200" t="s">
        <v>519</v>
      </c>
      <c r="AOA17" s="200" t="s">
        <v>519</v>
      </c>
      <c r="AOB17" s="200" t="s">
        <v>519</v>
      </c>
      <c r="AOC17" s="200" t="s">
        <v>519</v>
      </c>
      <c r="AOD17" s="200" t="s">
        <v>519</v>
      </c>
      <c r="AOE17" s="200" t="s">
        <v>519</v>
      </c>
      <c r="AOF17" s="200" t="s">
        <v>519</v>
      </c>
      <c r="AOG17" s="200" t="s">
        <v>519</v>
      </c>
      <c r="AOH17" s="200" t="s">
        <v>519</v>
      </c>
      <c r="AOI17" s="200" t="s">
        <v>519</v>
      </c>
      <c r="AOJ17" s="200" t="s">
        <v>519</v>
      </c>
      <c r="AOK17" s="200" t="s">
        <v>519</v>
      </c>
      <c r="AOL17" s="200" t="s">
        <v>519</v>
      </c>
      <c r="AOM17" s="200" t="s">
        <v>519</v>
      </c>
      <c r="AON17" s="200" t="s">
        <v>519</v>
      </c>
      <c r="AOO17" s="200" t="s">
        <v>519</v>
      </c>
      <c r="AOP17" s="200" t="s">
        <v>519</v>
      </c>
      <c r="AOQ17" s="200" t="s">
        <v>519</v>
      </c>
      <c r="AOR17" s="200" t="s">
        <v>519</v>
      </c>
      <c r="AOS17" s="200" t="s">
        <v>519</v>
      </c>
      <c r="AOT17" s="200" t="s">
        <v>519</v>
      </c>
      <c r="AOU17" s="200" t="s">
        <v>519</v>
      </c>
      <c r="AOV17" s="200" t="s">
        <v>519</v>
      </c>
      <c r="AOW17" s="200" t="s">
        <v>519</v>
      </c>
      <c r="AOX17" s="200" t="s">
        <v>519</v>
      </c>
      <c r="AOY17" s="200" t="s">
        <v>519</v>
      </c>
      <c r="AOZ17" s="200" t="s">
        <v>519</v>
      </c>
      <c r="APA17" s="200" t="s">
        <v>519</v>
      </c>
      <c r="APB17" s="200" t="s">
        <v>519</v>
      </c>
      <c r="APC17" s="200" t="s">
        <v>519</v>
      </c>
      <c r="APD17" s="200" t="s">
        <v>519</v>
      </c>
      <c r="APE17" s="200" t="s">
        <v>519</v>
      </c>
      <c r="APF17" s="200" t="s">
        <v>519</v>
      </c>
      <c r="APG17" s="200" t="s">
        <v>519</v>
      </c>
      <c r="APH17" s="200" t="s">
        <v>519</v>
      </c>
      <c r="API17" s="200" t="s">
        <v>519</v>
      </c>
      <c r="APJ17" s="200" t="s">
        <v>519</v>
      </c>
      <c r="APK17" s="200" t="s">
        <v>519</v>
      </c>
      <c r="APL17" s="200" t="s">
        <v>519</v>
      </c>
      <c r="APM17" s="200" t="s">
        <v>519</v>
      </c>
      <c r="APN17" s="200" t="s">
        <v>519</v>
      </c>
      <c r="APO17" s="200" t="s">
        <v>519</v>
      </c>
      <c r="APP17" s="200" t="s">
        <v>519</v>
      </c>
      <c r="APQ17" s="200" t="s">
        <v>519</v>
      </c>
      <c r="APR17" s="200" t="s">
        <v>519</v>
      </c>
      <c r="APS17" s="200" t="s">
        <v>519</v>
      </c>
      <c r="APT17" s="200" t="s">
        <v>519</v>
      </c>
      <c r="APU17" s="200" t="s">
        <v>519</v>
      </c>
      <c r="APV17" s="200" t="s">
        <v>519</v>
      </c>
      <c r="APW17" s="200" t="s">
        <v>519</v>
      </c>
      <c r="APX17" s="200" t="s">
        <v>519</v>
      </c>
      <c r="APY17" s="200" t="s">
        <v>519</v>
      </c>
      <c r="APZ17" s="200" t="s">
        <v>519</v>
      </c>
      <c r="AQA17" s="200" t="s">
        <v>519</v>
      </c>
      <c r="AQB17" s="200" t="s">
        <v>519</v>
      </c>
      <c r="AQC17" s="200" t="s">
        <v>519</v>
      </c>
      <c r="AQD17" s="200" t="s">
        <v>519</v>
      </c>
      <c r="AQE17" s="200" t="s">
        <v>519</v>
      </c>
      <c r="AQF17" s="200" t="s">
        <v>519</v>
      </c>
      <c r="AQG17" s="200" t="s">
        <v>519</v>
      </c>
      <c r="AQH17" s="200" t="s">
        <v>519</v>
      </c>
      <c r="AQI17" s="200" t="s">
        <v>519</v>
      </c>
      <c r="AQJ17" s="200" t="s">
        <v>519</v>
      </c>
      <c r="AQK17" s="200" t="s">
        <v>519</v>
      </c>
      <c r="AQL17" s="200" t="s">
        <v>519</v>
      </c>
      <c r="AQM17" s="200" t="s">
        <v>519</v>
      </c>
      <c r="AQN17" s="200" t="s">
        <v>519</v>
      </c>
      <c r="AQO17" s="200" t="s">
        <v>519</v>
      </c>
      <c r="AQP17" s="200" t="s">
        <v>519</v>
      </c>
      <c r="AQQ17" s="200" t="s">
        <v>519</v>
      </c>
      <c r="AQR17" s="200" t="s">
        <v>519</v>
      </c>
      <c r="AQS17" s="200" t="s">
        <v>519</v>
      </c>
      <c r="AQT17" s="200" t="s">
        <v>519</v>
      </c>
      <c r="AQU17" s="200" t="s">
        <v>519</v>
      </c>
      <c r="AQV17" s="200" t="s">
        <v>519</v>
      </c>
      <c r="AQW17" s="200" t="s">
        <v>519</v>
      </c>
      <c r="AQX17" s="200" t="s">
        <v>519</v>
      </c>
      <c r="AQY17" s="200" t="s">
        <v>519</v>
      </c>
      <c r="AQZ17" s="200" t="s">
        <v>519</v>
      </c>
      <c r="ARA17" s="200" t="s">
        <v>519</v>
      </c>
      <c r="ARB17" s="200" t="s">
        <v>519</v>
      </c>
      <c r="ARC17" s="200" t="s">
        <v>519</v>
      </c>
      <c r="ARD17" s="200" t="s">
        <v>519</v>
      </c>
      <c r="ARE17" s="200" t="s">
        <v>519</v>
      </c>
      <c r="ARF17" s="200" t="s">
        <v>519</v>
      </c>
      <c r="ARG17" s="200" t="s">
        <v>519</v>
      </c>
      <c r="ARH17" s="200" t="s">
        <v>519</v>
      </c>
      <c r="ARI17" s="200" t="s">
        <v>519</v>
      </c>
      <c r="ARJ17" s="200" t="s">
        <v>519</v>
      </c>
      <c r="ARK17" s="200" t="s">
        <v>519</v>
      </c>
      <c r="ARL17" s="200" t="s">
        <v>519</v>
      </c>
      <c r="ARM17" s="200" t="s">
        <v>519</v>
      </c>
      <c r="ARN17" s="200" t="s">
        <v>519</v>
      </c>
      <c r="ARO17" s="200" t="s">
        <v>519</v>
      </c>
      <c r="ARP17" s="200" t="s">
        <v>519</v>
      </c>
      <c r="ARQ17" s="200" t="s">
        <v>519</v>
      </c>
      <c r="ARR17" s="200" t="s">
        <v>519</v>
      </c>
      <c r="ARS17" s="200" t="s">
        <v>519</v>
      </c>
      <c r="ART17" s="200" t="s">
        <v>519</v>
      </c>
      <c r="ARU17" s="200" t="s">
        <v>519</v>
      </c>
      <c r="ARV17" s="200" t="s">
        <v>519</v>
      </c>
      <c r="ARW17" s="200" t="s">
        <v>519</v>
      </c>
      <c r="ARX17" s="200" t="s">
        <v>519</v>
      </c>
      <c r="ARY17" s="200" t="s">
        <v>519</v>
      </c>
      <c r="ARZ17" s="200" t="s">
        <v>519</v>
      </c>
      <c r="ASA17" s="200" t="s">
        <v>519</v>
      </c>
      <c r="ASB17" s="200" t="s">
        <v>519</v>
      </c>
      <c r="ASC17" s="200" t="s">
        <v>519</v>
      </c>
      <c r="ASD17" s="200" t="s">
        <v>519</v>
      </c>
      <c r="ASE17" s="200" t="s">
        <v>519</v>
      </c>
      <c r="ASF17" s="200" t="s">
        <v>519</v>
      </c>
      <c r="ASG17" s="200" t="s">
        <v>519</v>
      </c>
      <c r="ASH17" s="200" t="s">
        <v>519</v>
      </c>
      <c r="ASI17" s="200" t="s">
        <v>519</v>
      </c>
      <c r="ASJ17" s="200" t="s">
        <v>519</v>
      </c>
      <c r="ASK17" s="200" t="s">
        <v>519</v>
      </c>
      <c r="ASL17" s="200" t="s">
        <v>519</v>
      </c>
      <c r="ASM17" s="200" t="s">
        <v>519</v>
      </c>
      <c r="ASN17" s="200" t="s">
        <v>519</v>
      </c>
      <c r="ASO17" s="200" t="s">
        <v>519</v>
      </c>
      <c r="ASP17" s="200" t="s">
        <v>519</v>
      </c>
      <c r="ASQ17" s="200" t="s">
        <v>519</v>
      </c>
      <c r="ASR17" s="200" t="s">
        <v>519</v>
      </c>
      <c r="ASS17" s="200" t="s">
        <v>519</v>
      </c>
      <c r="AST17" s="200" t="s">
        <v>519</v>
      </c>
      <c r="ASU17" s="200" t="s">
        <v>519</v>
      </c>
      <c r="ASV17" s="200" t="s">
        <v>519</v>
      </c>
      <c r="ASW17" s="200" t="s">
        <v>519</v>
      </c>
      <c r="ASX17" s="200" t="s">
        <v>519</v>
      </c>
      <c r="ASY17" s="200" t="s">
        <v>519</v>
      </c>
      <c r="ASZ17" s="200" t="s">
        <v>519</v>
      </c>
      <c r="ATA17" s="200" t="s">
        <v>519</v>
      </c>
      <c r="ATB17" s="200" t="s">
        <v>519</v>
      </c>
      <c r="ATC17" s="200" t="s">
        <v>519</v>
      </c>
      <c r="ATD17" s="200" t="s">
        <v>519</v>
      </c>
      <c r="ATE17" s="200" t="s">
        <v>519</v>
      </c>
      <c r="ATF17" s="200" t="s">
        <v>519</v>
      </c>
      <c r="ATG17" s="200" t="s">
        <v>519</v>
      </c>
      <c r="ATH17" s="200" t="s">
        <v>519</v>
      </c>
      <c r="ATI17" s="200" t="s">
        <v>519</v>
      </c>
      <c r="ATJ17" s="200" t="s">
        <v>519</v>
      </c>
      <c r="ATK17" s="200" t="s">
        <v>519</v>
      </c>
      <c r="ATL17" s="200" t="s">
        <v>519</v>
      </c>
      <c r="ATM17" s="200" t="s">
        <v>519</v>
      </c>
      <c r="ATN17" s="200" t="s">
        <v>519</v>
      </c>
      <c r="ATO17" s="200" t="s">
        <v>519</v>
      </c>
      <c r="ATP17" s="200" t="s">
        <v>519</v>
      </c>
      <c r="ATQ17" s="200" t="s">
        <v>519</v>
      </c>
      <c r="ATR17" s="200" t="s">
        <v>519</v>
      </c>
      <c r="ATS17" s="200" t="s">
        <v>519</v>
      </c>
      <c r="ATT17" s="200" t="s">
        <v>519</v>
      </c>
      <c r="ATU17" s="200" t="s">
        <v>519</v>
      </c>
      <c r="ATV17" s="200" t="s">
        <v>519</v>
      </c>
      <c r="ATW17" s="200" t="s">
        <v>519</v>
      </c>
      <c r="ATX17" s="200" t="s">
        <v>519</v>
      </c>
      <c r="ATY17" s="200" t="s">
        <v>519</v>
      </c>
      <c r="ATZ17" s="200" t="s">
        <v>519</v>
      </c>
      <c r="AUA17" s="200" t="s">
        <v>519</v>
      </c>
      <c r="AUB17" s="200" t="s">
        <v>519</v>
      </c>
      <c r="AUC17" s="200" t="s">
        <v>519</v>
      </c>
      <c r="AUD17" s="200" t="s">
        <v>519</v>
      </c>
      <c r="AUE17" s="200" t="s">
        <v>519</v>
      </c>
      <c r="AUF17" s="200" t="s">
        <v>519</v>
      </c>
      <c r="AUG17" s="200" t="s">
        <v>519</v>
      </c>
      <c r="AUH17" s="200" t="s">
        <v>519</v>
      </c>
      <c r="AUI17" s="200" t="s">
        <v>519</v>
      </c>
      <c r="AUJ17" s="200" t="s">
        <v>519</v>
      </c>
      <c r="AUK17" s="200" t="s">
        <v>519</v>
      </c>
      <c r="AUL17" s="200" t="s">
        <v>519</v>
      </c>
      <c r="AUM17" s="200" t="s">
        <v>519</v>
      </c>
      <c r="AUN17" s="200" t="s">
        <v>519</v>
      </c>
      <c r="AUO17" s="200" t="s">
        <v>519</v>
      </c>
      <c r="AUP17" s="200" t="s">
        <v>519</v>
      </c>
      <c r="AUQ17" s="200" t="s">
        <v>519</v>
      </c>
      <c r="AUR17" s="200" t="s">
        <v>519</v>
      </c>
      <c r="AUS17" s="200" t="s">
        <v>519</v>
      </c>
      <c r="AUT17" s="200" t="s">
        <v>519</v>
      </c>
      <c r="AUU17" s="200" t="s">
        <v>519</v>
      </c>
      <c r="AUV17" s="200" t="s">
        <v>519</v>
      </c>
      <c r="AUW17" s="200" t="s">
        <v>519</v>
      </c>
      <c r="AUX17" s="200" t="s">
        <v>519</v>
      </c>
      <c r="AUY17" s="200" t="s">
        <v>519</v>
      </c>
      <c r="AUZ17" s="200" t="s">
        <v>519</v>
      </c>
      <c r="AVA17" s="200" t="s">
        <v>519</v>
      </c>
      <c r="AVB17" s="200" t="s">
        <v>519</v>
      </c>
      <c r="AVC17" s="200" t="s">
        <v>519</v>
      </c>
      <c r="AVD17" s="200" t="s">
        <v>519</v>
      </c>
      <c r="AVE17" s="200" t="s">
        <v>519</v>
      </c>
      <c r="AVF17" s="200" t="s">
        <v>519</v>
      </c>
      <c r="AVG17" s="200" t="s">
        <v>519</v>
      </c>
      <c r="AVH17" s="200" t="s">
        <v>519</v>
      </c>
      <c r="AVI17" s="200" t="s">
        <v>519</v>
      </c>
      <c r="AVJ17" s="200" t="s">
        <v>519</v>
      </c>
      <c r="AVK17" s="200" t="s">
        <v>519</v>
      </c>
      <c r="AVL17" s="200" t="s">
        <v>519</v>
      </c>
      <c r="AVM17" s="200" t="s">
        <v>519</v>
      </c>
      <c r="AVN17" s="200" t="s">
        <v>519</v>
      </c>
      <c r="AVO17" s="200" t="s">
        <v>519</v>
      </c>
      <c r="AVP17" s="200" t="s">
        <v>519</v>
      </c>
      <c r="AVQ17" s="200" t="s">
        <v>519</v>
      </c>
      <c r="AVR17" s="200" t="s">
        <v>519</v>
      </c>
      <c r="AVS17" s="200" t="s">
        <v>519</v>
      </c>
      <c r="AVT17" s="200" t="s">
        <v>519</v>
      </c>
      <c r="AVU17" s="200" t="s">
        <v>519</v>
      </c>
      <c r="AVV17" s="200" t="s">
        <v>519</v>
      </c>
      <c r="AVW17" s="200" t="s">
        <v>519</v>
      </c>
      <c r="AVX17" s="200" t="s">
        <v>519</v>
      </c>
      <c r="AVY17" s="200" t="s">
        <v>519</v>
      </c>
      <c r="AVZ17" s="200" t="s">
        <v>519</v>
      </c>
      <c r="AWA17" s="200" t="s">
        <v>519</v>
      </c>
      <c r="AWB17" s="200" t="s">
        <v>519</v>
      </c>
      <c r="AWC17" s="200" t="s">
        <v>519</v>
      </c>
      <c r="AWD17" s="200" t="s">
        <v>519</v>
      </c>
      <c r="AWE17" s="200" t="s">
        <v>519</v>
      </c>
      <c r="AWF17" s="200" t="s">
        <v>519</v>
      </c>
      <c r="AWG17" s="200" t="s">
        <v>519</v>
      </c>
      <c r="AWH17" s="200" t="s">
        <v>519</v>
      </c>
      <c r="AWI17" s="200" t="s">
        <v>519</v>
      </c>
      <c r="AWJ17" s="200" t="s">
        <v>519</v>
      </c>
      <c r="AWK17" s="200" t="s">
        <v>519</v>
      </c>
      <c r="AWL17" s="200" t="s">
        <v>519</v>
      </c>
      <c r="AWM17" s="200" t="s">
        <v>519</v>
      </c>
      <c r="AWN17" s="200" t="s">
        <v>519</v>
      </c>
      <c r="AWO17" s="200" t="s">
        <v>519</v>
      </c>
      <c r="AWP17" s="200" t="s">
        <v>519</v>
      </c>
      <c r="AWQ17" s="200" t="s">
        <v>519</v>
      </c>
      <c r="AWR17" s="200" t="s">
        <v>519</v>
      </c>
      <c r="AWS17" s="200" t="s">
        <v>519</v>
      </c>
      <c r="AWT17" s="200" t="s">
        <v>519</v>
      </c>
      <c r="AWU17" s="200" t="s">
        <v>519</v>
      </c>
      <c r="AWV17" s="200" t="s">
        <v>519</v>
      </c>
      <c r="AWW17" s="200" t="s">
        <v>519</v>
      </c>
      <c r="AWX17" s="200" t="s">
        <v>519</v>
      </c>
      <c r="AWY17" s="200" t="s">
        <v>519</v>
      </c>
      <c r="AWZ17" s="200" t="s">
        <v>519</v>
      </c>
      <c r="AXA17" s="200" t="s">
        <v>519</v>
      </c>
      <c r="AXB17" s="200" t="s">
        <v>519</v>
      </c>
      <c r="AXC17" s="200" t="s">
        <v>519</v>
      </c>
      <c r="AXD17" s="200" t="s">
        <v>519</v>
      </c>
      <c r="AXE17" s="200" t="s">
        <v>519</v>
      </c>
      <c r="AXF17" s="200" t="s">
        <v>519</v>
      </c>
      <c r="AXG17" s="200" t="s">
        <v>519</v>
      </c>
      <c r="AXH17" s="200" t="s">
        <v>519</v>
      </c>
      <c r="AXI17" s="200" t="s">
        <v>519</v>
      </c>
      <c r="AXJ17" s="200" t="s">
        <v>519</v>
      </c>
      <c r="AXK17" s="200" t="s">
        <v>519</v>
      </c>
      <c r="AXL17" s="200" t="s">
        <v>519</v>
      </c>
      <c r="AXM17" s="200" t="s">
        <v>519</v>
      </c>
      <c r="AXN17" s="200" t="s">
        <v>519</v>
      </c>
      <c r="AXO17" s="200" t="s">
        <v>519</v>
      </c>
      <c r="AXP17" s="200" t="s">
        <v>519</v>
      </c>
      <c r="AXQ17" s="200" t="s">
        <v>519</v>
      </c>
      <c r="AXR17" s="200" t="s">
        <v>519</v>
      </c>
      <c r="AXS17" s="200" t="s">
        <v>519</v>
      </c>
      <c r="AXT17" s="200" t="s">
        <v>519</v>
      </c>
      <c r="AXU17" s="200" t="s">
        <v>519</v>
      </c>
      <c r="AXV17" s="200" t="s">
        <v>519</v>
      </c>
      <c r="AXW17" s="200" t="s">
        <v>519</v>
      </c>
      <c r="AXX17" s="200" t="s">
        <v>519</v>
      </c>
      <c r="AXY17" s="200" t="s">
        <v>519</v>
      </c>
      <c r="AXZ17" s="200" t="s">
        <v>519</v>
      </c>
      <c r="AYA17" s="200" t="s">
        <v>519</v>
      </c>
      <c r="AYB17" s="200" t="s">
        <v>519</v>
      </c>
      <c r="AYC17" s="200" t="s">
        <v>519</v>
      </c>
      <c r="AYD17" s="200" t="s">
        <v>519</v>
      </c>
      <c r="AYE17" s="200" t="s">
        <v>519</v>
      </c>
      <c r="AYF17" s="200" t="s">
        <v>519</v>
      </c>
      <c r="AYG17" s="200" t="s">
        <v>519</v>
      </c>
      <c r="AYH17" s="200" t="s">
        <v>519</v>
      </c>
      <c r="AYI17" s="200" t="s">
        <v>519</v>
      </c>
      <c r="AYJ17" s="200" t="s">
        <v>519</v>
      </c>
      <c r="AYK17" s="200" t="s">
        <v>519</v>
      </c>
      <c r="AYL17" s="200" t="s">
        <v>519</v>
      </c>
      <c r="AYM17" s="200" t="s">
        <v>519</v>
      </c>
      <c r="AYN17" s="200" t="s">
        <v>519</v>
      </c>
      <c r="AYO17" s="200" t="s">
        <v>519</v>
      </c>
      <c r="AYP17" s="200" t="s">
        <v>519</v>
      </c>
      <c r="AYQ17" s="200" t="s">
        <v>519</v>
      </c>
      <c r="AYR17" s="200" t="s">
        <v>519</v>
      </c>
      <c r="AYS17" s="200" t="s">
        <v>519</v>
      </c>
      <c r="AYT17" s="200" t="s">
        <v>519</v>
      </c>
      <c r="AYU17" s="200" t="s">
        <v>519</v>
      </c>
      <c r="AYV17" s="200" t="s">
        <v>519</v>
      </c>
      <c r="AYW17" s="200" t="s">
        <v>519</v>
      </c>
      <c r="AYX17" s="200" t="s">
        <v>519</v>
      </c>
      <c r="AYY17" s="200" t="s">
        <v>519</v>
      </c>
      <c r="AYZ17" s="200" t="s">
        <v>519</v>
      </c>
      <c r="AZA17" s="200" t="s">
        <v>519</v>
      </c>
      <c r="AZB17" s="200" t="s">
        <v>519</v>
      </c>
      <c r="AZC17" s="200" t="s">
        <v>519</v>
      </c>
      <c r="AZD17" s="200" t="s">
        <v>519</v>
      </c>
      <c r="AZE17" s="200" t="s">
        <v>519</v>
      </c>
      <c r="AZF17" s="200" t="s">
        <v>519</v>
      </c>
      <c r="AZG17" s="200" t="s">
        <v>519</v>
      </c>
      <c r="AZH17" s="200" t="s">
        <v>519</v>
      </c>
      <c r="AZI17" s="200" t="s">
        <v>519</v>
      </c>
      <c r="AZJ17" s="200" t="s">
        <v>519</v>
      </c>
      <c r="AZK17" s="200" t="s">
        <v>519</v>
      </c>
      <c r="AZL17" s="200" t="s">
        <v>519</v>
      </c>
      <c r="AZM17" s="200" t="s">
        <v>519</v>
      </c>
      <c r="AZN17" s="200" t="s">
        <v>519</v>
      </c>
      <c r="AZO17" s="200" t="s">
        <v>519</v>
      </c>
      <c r="AZP17" s="200" t="s">
        <v>519</v>
      </c>
      <c r="AZQ17" s="200" t="s">
        <v>519</v>
      </c>
      <c r="AZR17" s="200" t="s">
        <v>519</v>
      </c>
      <c r="AZS17" s="200" t="s">
        <v>519</v>
      </c>
      <c r="AZT17" s="200" t="s">
        <v>519</v>
      </c>
      <c r="AZU17" s="200" t="s">
        <v>519</v>
      </c>
      <c r="AZV17" s="200" t="s">
        <v>519</v>
      </c>
      <c r="AZW17" s="200" t="s">
        <v>519</v>
      </c>
      <c r="AZX17" s="200" t="s">
        <v>519</v>
      </c>
      <c r="AZY17" s="200" t="s">
        <v>519</v>
      </c>
      <c r="AZZ17" s="200" t="s">
        <v>519</v>
      </c>
      <c r="BAA17" s="200" t="s">
        <v>519</v>
      </c>
      <c r="BAB17" s="200" t="s">
        <v>519</v>
      </c>
      <c r="BAC17" s="200" t="s">
        <v>519</v>
      </c>
      <c r="BAD17" s="200" t="s">
        <v>519</v>
      </c>
      <c r="BAE17" s="200" t="s">
        <v>519</v>
      </c>
      <c r="BAF17" s="200" t="s">
        <v>519</v>
      </c>
      <c r="BAG17" s="200" t="s">
        <v>519</v>
      </c>
      <c r="BAH17" s="200" t="s">
        <v>519</v>
      </c>
      <c r="BAI17" s="200" t="s">
        <v>519</v>
      </c>
      <c r="BAJ17" s="200" t="s">
        <v>519</v>
      </c>
      <c r="BAK17" s="200" t="s">
        <v>519</v>
      </c>
      <c r="BAL17" s="200" t="s">
        <v>519</v>
      </c>
      <c r="BAM17" s="200" t="s">
        <v>519</v>
      </c>
      <c r="BAN17" s="200" t="s">
        <v>519</v>
      </c>
      <c r="BAO17" s="200" t="s">
        <v>519</v>
      </c>
      <c r="BAP17" s="200" t="s">
        <v>519</v>
      </c>
      <c r="BAQ17" s="200" t="s">
        <v>519</v>
      </c>
      <c r="BAR17" s="200" t="s">
        <v>519</v>
      </c>
      <c r="BAS17" s="200" t="s">
        <v>519</v>
      </c>
      <c r="BAT17" s="200" t="s">
        <v>519</v>
      </c>
      <c r="BAU17" s="200" t="s">
        <v>519</v>
      </c>
      <c r="BAV17" s="200" t="s">
        <v>519</v>
      </c>
      <c r="BAW17" s="200" t="s">
        <v>519</v>
      </c>
      <c r="BAX17" s="200" t="s">
        <v>519</v>
      </c>
      <c r="BAY17" s="200" t="s">
        <v>519</v>
      </c>
      <c r="BAZ17" s="200" t="s">
        <v>519</v>
      </c>
      <c r="BBA17" s="200" t="s">
        <v>519</v>
      </c>
      <c r="BBB17" s="200" t="s">
        <v>519</v>
      </c>
      <c r="BBC17" s="200" t="s">
        <v>519</v>
      </c>
      <c r="BBD17" s="200" t="s">
        <v>519</v>
      </c>
      <c r="BBE17" s="200" t="s">
        <v>519</v>
      </c>
      <c r="BBF17" s="200" t="s">
        <v>519</v>
      </c>
      <c r="BBG17" s="200" t="s">
        <v>519</v>
      </c>
      <c r="BBH17" s="200" t="s">
        <v>519</v>
      </c>
      <c r="BBI17" s="200" t="s">
        <v>519</v>
      </c>
      <c r="BBJ17" s="200" t="s">
        <v>519</v>
      </c>
      <c r="BBK17" s="200" t="s">
        <v>519</v>
      </c>
      <c r="BBL17" s="200" t="s">
        <v>519</v>
      </c>
      <c r="BBM17" s="200" t="s">
        <v>519</v>
      </c>
      <c r="BBN17" s="200" t="s">
        <v>519</v>
      </c>
      <c r="BBO17" s="200" t="s">
        <v>519</v>
      </c>
      <c r="BBP17" s="200" t="s">
        <v>519</v>
      </c>
      <c r="BBQ17" s="200" t="s">
        <v>519</v>
      </c>
      <c r="BBR17" s="200" t="s">
        <v>519</v>
      </c>
      <c r="BBS17" s="200" t="s">
        <v>519</v>
      </c>
      <c r="BBT17" s="200" t="s">
        <v>519</v>
      </c>
      <c r="BBU17" s="200" t="s">
        <v>519</v>
      </c>
      <c r="BBV17" s="200" t="s">
        <v>519</v>
      </c>
      <c r="BBW17" s="200" t="s">
        <v>519</v>
      </c>
      <c r="BBX17" s="200" t="s">
        <v>519</v>
      </c>
      <c r="BBY17" s="200" t="s">
        <v>519</v>
      </c>
      <c r="BBZ17" s="200" t="s">
        <v>519</v>
      </c>
      <c r="BCA17" s="200" t="s">
        <v>519</v>
      </c>
      <c r="BCB17" s="200" t="s">
        <v>519</v>
      </c>
      <c r="BCC17" s="200" t="s">
        <v>519</v>
      </c>
      <c r="BCD17" s="200" t="s">
        <v>519</v>
      </c>
      <c r="BCE17" s="200" t="s">
        <v>519</v>
      </c>
      <c r="BCF17" s="200" t="s">
        <v>519</v>
      </c>
      <c r="BCG17" s="200" t="s">
        <v>519</v>
      </c>
      <c r="BCH17" s="200" t="s">
        <v>519</v>
      </c>
      <c r="BCI17" s="200" t="s">
        <v>519</v>
      </c>
      <c r="BCJ17" s="200" t="s">
        <v>519</v>
      </c>
      <c r="BCK17" s="200" t="s">
        <v>519</v>
      </c>
      <c r="BCL17" s="200" t="s">
        <v>519</v>
      </c>
      <c r="BCM17" s="200" t="s">
        <v>519</v>
      </c>
      <c r="BCN17" s="200" t="s">
        <v>519</v>
      </c>
      <c r="BCO17" s="200" t="s">
        <v>519</v>
      </c>
      <c r="BCP17" s="200" t="s">
        <v>519</v>
      </c>
      <c r="BCQ17" s="200" t="s">
        <v>519</v>
      </c>
      <c r="BCR17" s="200" t="s">
        <v>519</v>
      </c>
      <c r="BCS17" s="200" t="s">
        <v>519</v>
      </c>
      <c r="BCT17" s="200" t="s">
        <v>519</v>
      </c>
      <c r="BCU17" s="200" t="s">
        <v>519</v>
      </c>
      <c r="BCV17" s="200" t="s">
        <v>519</v>
      </c>
      <c r="BCW17" s="200" t="s">
        <v>519</v>
      </c>
      <c r="BCX17" s="200" t="s">
        <v>519</v>
      </c>
      <c r="BCY17" s="200" t="s">
        <v>519</v>
      </c>
      <c r="BCZ17" s="200" t="s">
        <v>519</v>
      </c>
      <c r="BDA17" s="200" t="s">
        <v>519</v>
      </c>
      <c r="BDB17" s="200" t="s">
        <v>519</v>
      </c>
      <c r="BDC17" s="200" t="s">
        <v>519</v>
      </c>
      <c r="BDD17" s="200" t="s">
        <v>519</v>
      </c>
      <c r="BDE17" s="200" t="s">
        <v>519</v>
      </c>
      <c r="BDF17" s="200" t="s">
        <v>519</v>
      </c>
      <c r="BDG17" s="200" t="s">
        <v>519</v>
      </c>
      <c r="BDH17" s="200" t="s">
        <v>519</v>
      </c>
      <c r="BDI17" s="200" t="s">
        <v>519</v>
      </c>
      <c r="BDJ17" s="200" t="s">
        <v>519</v>
      </c>
      <c r="BDK17" s="200" t="s">
        <v>519</v>
      </c>
      <c r="BDL17" s="200" t="s">
        <v>519</v>
      </c>
      <c r="BDM17" s="200" t="s">
        <v>519</v>
      </c>
      <c r="BDN17" s="200" t="s">
        <v>519</v>
      </c>
      <c r="BDO17" s="200" t="s">
        <v>519</v>
      </c>
      <c r="BDP17" s="200" t="s">
        <v>519</v>
      </c>
      <c r="BDQ17" s="200" t="s">
        <v>519</v>
      </c>
      <c r="BDR17" s="200" t="s">
        <v>519</v>
      </c>
      <c r="BDS17" s="200" t="s">
        <v>519</v>
      </c>
      <c r="BDT17" s="200" t="s">
        <v>519</v>
      </c>
      <c r="BDU17" s="200" t="s">
        <v>519</v>
      </c>
      <c r="BDV17" s="200" t="s">
        <v>519</v>
      </c>
      <c r="BDW17" s="200" t="s">
        <v>519</v>
      </c>
      <c r="BDX17" s="200" t="s">
        <v>519</v>
      </c>
      <c r="BDY17" s="200" t="s">
        <v>519</v>
      </c>
      <c r="BDZ17" s="200" t="s">
        <v>519</v>
      </c>
      <c r="BEA17" s="200" t="s">
        <v>519</v>
      </c>
      <c r="BEB17" s="200" t="s">
        <v>519</v>
      </c>
      <c r="BEC17" s="200" t="s">
        <v>519</v>
      </c>
      <c r="BED17" s="200" t="s">
        <v>519</v>
      </c>
      <c r="BEE17" s="200" t="s">
        <v>519</v>
      </c>
      <c r="BEF17" s="200" t="s">
        <v>519</v>
      </c>
      <c r="BEG17" s="200" t="s">
        <v>519</v>
      </c>
      <c r="BEH17" s="200" t="s">
        <v>519</v>
      </c>
      <c r="BEI17" s="200" t="s">
        <v>519</v>
      </c>
      <c r="BEJ17" s="200" t="s">
        <v>519</v>
      </c>
      <c r="BEK17" s="200" t="s">
        <v>519</v>
      </c>
      <c r="BEL17" s="200" t="s">
        <v>519</v>
      </c>
      <c r="BEM17" s="200" t="s">
        <v>519</v>
      </c>
      <c r="BEN17" s="200" t="s">
        <v>519</v>
      </c>
      <c r="BEO17" s="200" t="s">
        <v>519</v>
      </c>
      <c r="BEP17" s="200" t="s">
        <v>519</v>
      </c>
      <c r="BEQ17" s="200" t="s">
        <v>519</v>
      </c>
      <c r="BER17" s="200" t="s">
        <v>519</v>
      </c>
      <c r="BES17" s="200" t="s">
        <v>519</v>
      </c>
      <c r="BET17" s="200" t="s">
        <v>519</v>
      </c>
      <c r="BEU17" s="200" t="s">
        <v>519</v>
      </c>
      <c r="BEV17" s="200" t="s">
        <v>519</v>
      </c>
      <c r="BEW17" s="200" t="s">
        <v>519</v>
      </c>
      <c r="BEX17" s="200" t="s">
        <v>519</v>
      </c>
      <c r="BEY17" s="200" t="s">
        <v>519</v>
      </c>
      <c r="BEZ17" s="200" t="s">
        <v>519</v>
      </c>
      <c r="BFA17" s="200" t="s">
        <v>519</v>
      </c>
      <c r="BFB17" s="200" t="s">
        <v>519</v>
      </c>
      <c r="BFC17" s="200" t="s">
        <v>519</v>
      </c>
      <c r="BFD17" s="200" t="s">
        <v>519</v>
      </c>
      <c r="BFE17" s="200" t="s">
        <v>519</v>
      </c>
      <c r="BFF17" s="200" t="s">
        <v>519</v>
      </c>
      <c r="BFG17" s="200" t="s">
        <v>519</v>
      </c>
      <c r="BFH17" s="200" t="s">
        <v>519</v>
      </c>
      <c r="BFI17" s="200" t="s">
        <v>519</v>
      </c>
      <c r="BFJ17" s="200" t="s">
        <v>519</v>
      </c>
      <c r="BFK17" s="200" t="s">
        <v>519</v>
      </c>
      <c r="BFL17" s="200" t="s">
        <v>519</v>
      </c>
      <c r="BFM17" s="200" t="s">
        <v>519</v>
      </c>
      <c r="BFN17" s="200" t="s">
        <v>519</v>
      </c>
      <c r="BFO17" s="200" t="s">
        <v>519</v>
      </c>
      <c r="BFP17" s="200" t="s">
        <v>519</v>
      </c>
      <c r="BFQ17" s="200" t="s">
        <v>519</v>
      </c>
      <c r="BFR17" s="200" t="s">
        <v>519</v>
      </c>
      <c r="BFS17" s="200" t="s">
        <v>519</v>
      </c>
      <c r="BFT17" s="200" t="s">
        <v>519</v>
      </c>
      <c r="BFU17" s="200" t="s">
        <v>519</v>
      </c>
      <c r="BFV17" s="200" t="s">
        <v>519</v>
      </c>
      <c r="BFW17" s="200" t="s">
        <v>519</v>
      </c>
      <c r="BFX17" s="200" t="s">
        <v>519</v>
      </c>
      <c r="BFY17" s="200" t="s">
        <v>519</v>
      </c>
      <c r="BFZ17" s="200" t="s">
        <v>519</v>
      </c>
      <c r="BGA17" s="200" t="s">
        <v>519</v>
      </c>
      <c r="BGB17" s="200" t="s">
        <v>519</v>
      </c>
      <c r="BGC17" s="200" t="s">
        <v>519</v>
      </c>
      <c r="BGD17" s="200" t="s">
        <v>519</v>
      </c>
      <c r="BGE17" s="200" t="s">
        <v>519</v>
      </c>
      <c r="BGF17" s="200" t="s">
        <v>519</v>
      </c>
      <c r="BGG17" s="200" t="s">
        <v>519</v>
      </c>
      <c r="BGH17" s="200" t="s">
        <v>519</v>
      </c>
      <c r="BGI17" s="200" t="s">
        <v>519</v>
      </c>
      <c r="BGJ17" s="200" t="s">
        <v>519</v>
      </c>
      <c r="BGK17" s="200" t="s">
        <v>519</v>
      </c>
      <c r="BGL17" s="200" t="s">
        <v>519</v>
      </c>
      <c r="BGM17" s="200" t="s">
        <v>519</v>
      </c>
      <c r="BGN17" s="200" t="s">
        <v>519</v>
      </c>
      <c r="BGO17" s="200" t="s">
        <v>519</v>
      </c>
      <c r="BGP17" s="200" t="s">
        <v>519</v>
      </c>
      <c r="BGQ17" s="200" t="s">
        <v>519</v>
      </c>
      <c r="BGR17" s="200" t="s">
        <v>519</v>
      </c>
      <c r="BGS17" s="200" t="s">
        <v>519</v>
      </c>
      <c r="BGT17" s="200" t="s">
        <v>519</v>
      </c>
      <c r="BGU17" s="200" t="s">
        <v>519</v>
      </c>
      <c r="BGV17" s="200" t="s">
        <v>519</v>
      </c>
      <c r="BGW17" s="200" t="s">
        <v>519</v>
      </c>
      <c r="BGX17" s="200" t="s">
        <v>519</v>
      </c>
      <c r="BGY17" s="200" t="s">
        <v>519</v>
      </c>
      <c r="BGZ17" s="200" t="s">
        <v>519</v>
      </c>
      <c r="BHA17" s="200" t="s">
        <v>519</v>
      </c>
      <c r="BHB17" s="200" t="s">
        <v>519</v>
      </c>
      <c r="BHC17" s="200" t="s">
        <v>519</v>
      </c>
      <c r="BHD17" s="200" t="s">
        <v>519</v>
      </c>
      <c r="BHE17" s="200" t="s">
        <v>519</v>
      </c>
      <c r="BHF17" s="200" t="s">
        <v>519</v>
      </c>
      <c r="BHG17" s="200" t="s">
        <v>519</v>
      </c>
      <c r="BHH17" s="200" t="s">
        <v>519</v>
      </c>
      <c r="BHI17" s="200" t="s">
        <v>519</v>
      </c>
      <c r="BHJ17" s="200" t="s">
        <v>519</v>
      </c>
      <c r="BHK17" s="200" t="s">
        <v>519</v>
      </c>
      <c r="BHL17" s="200" t="s">
        <v>519</v>
      </c>
      <c r="BHM17" s="200" t="s">
        <v>519</v>
      </c>
      <c r="BHN17" s="200" t="s">
        <v>519</v>
      </c>
      <c r="BHO17" s="200" t="s">
        <v>519</v>
      </c>
      <c r="BHP17" s="200" t="s">
        <v>519</v>
      </c>
      <c r="BHQ17" s="200" t="s">
        <v>519</v>
      </c>
      <c r="BHR17" s="200" t="s">
        <v>519</v>
      </c>
      <c r="BHS17" s="200" t="s">
        <v>519</v>
      </c>
      <c r="BHT17" s="200" t="s">
        <v>519</v>
      </c>
      <c r="BHU17" s="200" t="s">
        <v>519</v>
      </c>
      <c r="BHV17" s="200" t="s">
        <v>519</v>
      </c>
      <c r="BHW17" s="200" t="s">
        <v>519</v>
      </c>
      <c r="BHX17" s="200" t="s">
        <v>519</v>
      </c>
      <c r="BHY17" s="200" t="s">
        <v>519</v>
      </c>
      <c r="BHZ17" s="200" t="s">
        <v>519</v>
      </c>
      <c r="BIA17" s="200" t="s">
        <v>519</v>
      </c>
      <c r="BIB17" s="200" t="s">
        <v>519</v>
      </c>
      <c r="BIC17" s="200" t="s">
        <v>519</v>
      </c>
      <c r="BID17" s="200" t="s">
        <v>519</v>
      </c>
      <c r="BIE17" s="200" t="s">
        <v>519</v>
      </c>
      <c r="BIF17" s="200" t="s">
        <v>519</v>
      </c>
      <c r="BIG17" s="200" t="s">
        <v>519</v>
      </c>
      <c r="BIH17" s="200" t="s">
        <v>519</v>
      </c>
      <c r="BII17" s="200" t="s">
        <v>519</v>
      </c>
      <c r="BIJ17" s="200" t="s">
        <v>519</v>
      </c>
      <c r="BIK17" s="200" t="s">
        <v>519</v>
      </c>
      <c r="BIL17" s="200" t="s">
        <v>519</v>
      </c>
      <c r="BIM17" s="200" t="s">
        <v>519</v>
      </c>
      <c r="BIN17" s="200" t="s">
        <v>519</v>
      </c>
      <c r="BIO17" s="200" t="s">
        <v>519</v>
      </c>
      <c r="BIP17" s="200" t="s">
        <v>519</v>
      </c>
      <c r="BIQ17" s="200" t="s">
        <v>519</v>
      </c>
      <c r="BIR17" s="200" t="s">
        <v>519</v>
      </c>
      <c r="BIS17" s="200" t="s">
        <v>519</v>
      </c>
      <c r="BIT17" s="200" t="s">
        <v>519</v>
      </c>
      <c r="BIU17" s="200" t="s">
        <v>519</v>
      </c>
      <c r="BIV17" s="200" t="s">
        <v>519</v>
      </c>
      <c r="BIW17" s="200" t="s">
        <v>519</v>
      </c>
      <c r="BIX17" s="200" t="s">
        <v>519</v>
      </c>
      <c r="BIY17" s="200" t="s">
        <v>519</v>
      </c>
      <c r="BIZ17" s="200" t="s">
        <v>519</v>
      </c>
      <c r="BJA17" s="200" t="s">
        <v>519</v>
      </c>
      <c r="BJB17" s="200" t="s">
        <v>519</v>
      </c>
      <c r="BJC17" s="200" t="s">
        <v>519</v>
      </c>
      <c r="BJD17" s="200" t="s">
        <v>519</v>
      </c>
      <c r="BJE17" s="200" t="s">
        <v>519</v>
      </c>
      <c r="BJF17" s="200" t="s">
        <v>519</v>
      </c>
      <c r="BJG17" s="200" t="s">
        <v>519</v>
      </c>
      <c r="BJH17" s="200" t="s">
        <v>519</v>
      </c>
      <c r="BJI17" s="200" t="s">
        <v>519</v>
      </c>
      <c r="BJJ17" s="200" t="s">
        <v>519</v>
      </c>
      <c r="BJK17" s="200" t="s">
        <v>519</v>
      </c>
      <c r="BJL17" s="200" t="s">
        <v>519</v>
      </c>
      <c r="BJM17" s="200" t="s">
        <v>519</v>
      </c>
      <c r="BJN17" s="200" t="s">
        <v>519</v>
      </c>
      <c r="BJO17" s="200" t="s">
        <v>519</v>
      </c>
      <c r="BJP17" s="200" t="s">
        <v>519</v>
      </c>
      <c r="BJQ17" s="200" t="s">
        <v>519</v>
      </c>
      <c r="BJR17" s="200" t="s">
        <v>519</v>
      </c>
      <c r="BJS17" s="200" t="s">
        <v>519</v>
      </c>
      <c r="BJT17" s="200" t="s">
        <v>519</v>
      </c>
      <c r="BJU17" s="200" t="s">
        <v>519</v>
      </c>
      <c r="BJV17" s="200" t="s">
        <v>519</v>
      </c>
      <c r="BJW17" s="200" t="s">
        <v>519</v>
      </c>
      <c r="BJX17" s="200" t="s">
        <v>519</v>
      </c>
      <c r="BJY17" s="200" t="s">
        <v>519</v>
      </c>
      <c r="BJZ17" s="200" t="s">
        <v>519</v>
      </c>
      <c r="BKA17" s="200" t="s">
        <v>519</v>
      </c>
      <c r="BKB17" s="200" t="s">
        <v>519</v>
      </c>
      <c r="BKC17" s="200" t="s">
        <v>519</v>
      </c>
      <c r="BKD17" s="200" t="s">
        <v>519</v>
      </c>
      <c r="BKE17" s="200" t="s">
        <v>519</v>
      </c>
      <c r="BKF17" s="200" t="s">
        <v>519</v>
      </c>
      <c r="BKG17" s="200" t="s">
        <v>519</v>
      </c>
      <c r="BKH17" s="200" t="s">
        <v>519</v>
      </c>
      <c r="BKI17" s="200" t="s">
        <v>519</v>
      </c>
      <c r="BKJ17" s="200" t="s">
        <v>519</v>
      </c>
      <c r="BKK17" s="200" t="s">
        <v>519</v>
      </c>
      <c r="BKL17" s="200" t="s">
        <v>519</v>
      </c>
      <c r="BKM17" s="200" t="s">
        <v>519</v>
      </c>
      <c r="BKN17" s="200" t="s">
        <v>519</v>
      </c>
      <c r="BKO17" s="200" t="s">
        <v>519</v>
      </c>
      <c r="BKP17" s="200" t="s">
        <v>519</v>
      </c>
      <c r="BKQ17" s="200" t="s">
        <v>519</v>
      </c>
      <c r="BKR17" s="200" t="s">
        <v>519</v>
      </c>
      <c r="BKS17" s="200" t="s">
        <v>519</v>
      </c>
      <c r="BKT17" s="200" t="s">
        <v>519</v>
      </c>
      <c r="BKU17" s="200" t="s">
        <v>519</v>
      </c>
      <c r="BKV17" s="200" t="s">
        <v>519</v>
      </c>
      <c r="BKW17" s="200" t="s">
        <v>519</v>
      </c>
      <c r="BKX17" s="200" t="s">
        <v>519</v>
      </c>
      <c r="BKY17" s="200" t="s">
        <v>519</v>
      </c>
      <c r="BKZ17" s="200" t="s">
        <v>519</v>
      </c>
      <c r="BLA17" s="200" t="s">
        <v>519</v>
      </c>
      <c r="BLB17" s="200" t="s">
        <v>519</v>
      </c>
      <c r="BLC17" s="200" t="s">
        <v>519</v>
      </c>
      <c r="BLD17" s="200" t="s">
        <v>519</v>
      </c>
      <c r="BLE17" s="200" t="s">
        <v>519</v>
      </c>
      <c r="BLF17" s="200" t="s">
        <v>519</v>
      </c>
      <c r="BLG17" s="200" t="s">
        <v>519</v>
      </c>
      <c r="BLH17" s="200" t="s">
        <v>519</v>
      </c>
      <c r="BLI17" s="200" t="s">
        <v>519</v>
      </c>
      <c r="BLJ17" s="200" t="s">
        <v>519</v>
      </c>
      <c r="BLK17" s="200" t="s">
        <v>519</v>
      </c>
      <c r="BLL17" s="200" t="s">
        <v>519</v>
      </c>
      <c r="BLM17" s="200" t="s">
        <v>519</v>
      </c>
      <c r="BLN17" s="200" t="s">
        <v>519</v>
      </c>
      <c r="BLO17" s="200" t="s">
        <v>519</v>
      </c>
      <c r="BLP17" s="200" t="s">
        <v>519</v>
      </c>
      <c r="BLQ17" s="200" t="s">
        <v>519</v>
      </c>
      <c r="BLR17" s="200" t="s">
        <v>519</v>
      </c>
      <c r="BLS17" s="200" t="s">
        <v>519</v>
      </c>
      <c r="BLT17" s="200" t="s">
        <v>519</v>
      </c>
      <c r="BLU17" s="200" t="s">
        <v>519</v>
      </c>
      <c r="BLV17" s="200" t="s">
        <v>519</v>
      </c>
      <c r="BLW17" s="200" t="s">
        <v>519</v>
      </c>
      <c r="BLX17" s="200" t="s">
        <v>519</v>
      </c>
      <c r="BLY17" s="200" t="s">
        <v>519</v>
      </c>
      <c r="BLZ17" s="200" t="s">
        <v>519</v>
      </c>
      <c r="BMA17" s="200" t="s">
        <v>519</v>
      </c>
      <c r="BMB17" s="200" t="s">
        <v>519</v>
      </c>
      <c r="BMC17" s="200" t="s">
        <v>519</v>
      </c>
      <c r="BMD17" s="200" t="s">
        <v>519</v>
      </c>
      <c r="BME17" s="200" t="s">
        <v>519</v>
      </c>
      <c r="BMF17" s="200" t="s">
        <v>519</v>
      </c>
      <c r="BMG17" s="200" t="s">
        <v>519</v>
      </c>
      <c r="BMH17" s="200" t="s">
        <v>519</v>
      </c>
      <c r="BMI17" s="200" t="s">
        <v>519</v>
      </c>
      <c r="BMJ17" s="200" t="s">
        <v>519</v>
      </c>
      <c r="BMK17" s="200" t="s">
        <v>519</v>
      </c>
      <c r="BML17" s="200" t="s">
        <v>519</v>
      </c>
      <c r="BMM17" s="200" t="s">
        <v>519</v>
      </c>
      <c r="BMN17" s="200" t="s">
        <v>519</v>
      </c>
      <c r="BMO17" s="200" t="s">
        <v>519</v>
      </c>
      <c r="BMP17" s="200" t="s">
        <v>519</v>
      </c>
      <c r="BMQ17" s="200" t="s">
        <v>519</v>
      </c>
      <c r="BMR17" s="200" t="s">
        <v>519</v>
      </c>
      <c r="BMS17" s="200" t="s">
        <v>519</v>
      </c>
      <c r="BMT17" s="200" t="s">
        <v>519</v>
      </c>
      <c r="BMU17" s="200" t="s">
        <v>519</v>
      </c>
      <c r="BMV17" s="200" t="s">
        <v>519</v>
      </c>
      <c r="BMW17" s="200" t="s">
        <v>519</v>
      </c>
      <c r="BMX17" s="200" t="s">
        <v>519</v>
      </c>
      <c r="BMY17" s="200" t="s">
        <v>519</v>
      </c>
      <c r="BMZ17" s="200" t="s">
        <v>519</v>
      </c>
      <c r="BNA17" s="200" t="s">
        <v>519</v>
      </c>
      <c r="BNB17" s="200" t="s">
        <v>519</v>
      </c>
      <c r="BNC17" s="200" t="s">
        <v>519</v>
      </c>
      <c r="BND17" s="200" t="s">
        <v>519</v>
      </c>
      <c r="BNE17" s="200" t="s">
        <v>519</v>
      </c>
      <c r="BNF17" s="200" t="s">
        <v>519</v>
      </c>
      <c r="BNG17" s="200" t="s">
        <v>519</v>
      </c>
      <c r="BNH17" s="200" t="s">
        <v>519</v>
      </c>
      <c r="BNI17" s="200" t="s">
        <v>519</v>
      </c>
      <c r="BNJ17" s="200" t="s">
        <v>519</v>
      </c>
      <c r="BNK17" s="200" t="s">
        <v>519</v>
      </c>
      <c r="BNL17" s="200" t="s">
        <v>519</v>
      </c>
      <c r="BNM17" s="200" t="s">
        <v>519</v>
      </c>
      <c r="BNN17" s="200" t="s">
        <v>519</v>
      </c>
      <c r="BNO17" s="200" t="s">
        <v>519</v>
      </c>
      <c r="BNP17" s="200" t="s">
        <v>519</v>
      </c>
      <c r="BNQ17" s="200" t="s">
        <v>519</v>
      </c>
      <c r="BNR17" s="200" t="s">
        <v>519</v>
      </c>
      <c r="BNS17" s="200" t="s">
        <v>519</v>
      </c>
      <c r="BNT17" s="200" t="s">
        <v>519</v>
      </c>
      <c r="BNU17" s="200" t="s">
        <v>519</v>
      </c>
      <c r="BNV17" s="200" t="s">
        <v>519</v>
      </c>
      <c r="BNW17" s="200" t="s">
        <v>519</v>
      </c>
      <c r="BNX17" s="200" t="s">
        <v>519</v>
      </c>
      <c r="BNY17" s="200" t="s">
        <v>519</v>
      </c>
      <c r="BNZ17" s="200" t="s">
        <v>519</v>
      </c>
      <c r="BOA17" s="200" t="s">
        <v>519</v>
      </c>
      <c r="BOB17" s="200" t="s">
        <v>519</v>
      </c>
      <c r="BOC17" s="200" t="s">
        <v>519</v>
      </c>
      <c r="BOD17" s="200" t="s">
        <v>519</v>
      </c>
      <c r="BOE17" s="200" t="s">
        <v>519</v>
      </c>
      <c r="BOF17" s="200" t="s">
        <v>519</v>
      </c>
      <c r="BOG17" s="200" t="s">
        <v>519</v>
      </c>
      <c r="BOH17" s="200" t="s">
        <v>519</v>
      </c>
      <c r="BOI17" s="200" t="s">
        <v>519</v>
      </c>
      <c r="BOJ17" s="200" t="s">
        <v>519</v>
      </c>
      <c r="BOK17" s="200" t="s">
        <v>519</v>
      </c>
      <c r="BOL17" s="200" t="s">
        <v>519</v>
      </c>
      <c r="BOM17" s="200" t="s">
        <v>519</v>
      </c>
      <c r="BON17" s="200" t="s">
        <v>519</v>
      </c>
      <c r="BOO17" s="200" t="s">
        <v>519</v>
      </c>
      <c r="BOP17" s="200" t="s">
        <v>519</v>
      </c>
      <c r="BOQ17" s="200" t="s">
        <v>519</v>
      </c>
      <c r="BOR17" s="200" t="s">
        <v>519</v>
      </c>
      <c r="BOS17" s="200" t="s">
        <v>519</v>
      </c>
      <c r="BOT17" s="200" t="s">
        <v>519</v>
      </c>
      <c r="BOU17" s="200" t="s">
        <v>519</v>
      </c>
      <c r="BOV17" s="200" t="s">
        <v>519</v>
      </c>
      <c r="BOW17" s="200" t="s">
        <v>519</v>
      </c>
      <c r="BOX17" s="200" t="s">
        <v>519</v>
      </c>
      <c r="BOY17" s="200" t="s">
        <v>519</v>
      </c>
      <c r="BOZ17" s="200" t="s">
        <v>519</v>
      </c>
      <c r="BPA17" s="200" t="s">
        <v>519</v>
      </c>
      <c r="BPB17" s="200" t="s">
        <v>519</v>
      </c>
      <c r="BPC17" s="200" t="s">
        <v>519</v>
      </c>
      <c r="BPD17" s="200" t="s">
        <v>519</v>
      </c>
      <c r="BPE17" s="200" t="s">
        <v>519</v>
      </c>
      <c r="BPF17" s="200" t="s">
        <v>519</v>
      </c>
      <c r="BPG17" s="200" t="s">
        <v>519</v>
      </c>
      <c r="BPH17" s="200" t="s">
        <v>519</v>
      </c>
      <c r="BPI17" s="200" t="s">
        <v>519</v>
      </c>
      <c r="BPJ17" s="200" t="s">
        <v>519</v>
      </c>
      <c r="BPK17" s="200" t="s">
        <v>519</v>
      </c>
      <c r="BPL17" s="200" t="s">
        <v>519</v>
      </c>
      <c r="BPM17" s="200" t="s">
        <v>519</v>
      </c>
      <c r="BPN17" s="200" t="s">
        <v>519</v>
      </c>
      <c r="BPO17" s="200" t="s">
        <v>519</v>
      </c>
      <c r="BPP17" s="200" t="s">
        <v>519</v>
      </c>
      <c r="BPQ17" s="200" t="s">
        <v>519</v>
      </c>
      <c r="BPR17" s="200" t="s">
        <v>519</v>
      </c>
      <c r="BPS17" s="200" t="s">
        <v>519</v>
      </c>
      <c r="BPT17" s="200" t="s">
        <v>519</v>
      </c>
      <c r="BPU17" s="200" t="s">
        <v>519</v>
      </c>
      <c r="BPV17" s="200" t="s">
        <v>519</v>
      </c>
      <c r="BPW17" s="200" t="s">
        <v>519</v>
      </c>
      <c r="BPX17" s="200" t="s">
        <v>519</v>
      </c>
      <c r="BPY17" s="200" t="s">
        <v>519</v>
      </c>
      <c r="BPZ17" s="200" t="s">
        <v>519</v>
      </c>
      <c r="BQA17" s="200" t="s">
        <v>519</v>
      </c>
      <c r="BQB17" s="200" t="s">
        <v>519</v>
      </c>
      <c r="BQC17" s="200" t="s">
        <v>519</v>
      </c>
      <c r="BQD17" s="200" t="s">
        <v>519</v>
      </c>
      <c r="BQE17" s="200" t="s">
        <v>519</v>
      </c>
      <c r="BQF17" s="200" t="s">
        <v>519</v>
      </c>
      <c r="BQG17" s="200" t="s">
        <v>519</v>
      </c>
      <c r="BQH17" s="200" t="s">
        <v>519</v>
      </c>
      <c r="BQI17" s="200" t="s">
        <v>519</v>
      </c>
      <c r="BQJ17" s="200" t="s">
        <v>519</v>
      </c>
      <c r="BQK17" s="200" t="s">
        <v>519</v>
      </c>
      <c r="BQL17" s="200" t="s">
        <v>519</v>
      </c>
      <c r="BQM17" s="200" t="s">
        <v>519</v>
      </c>
      <c r="BQN17" s="200" t="s">
        <v>519</v>
      </c>
      <c r="BQO17" s="200" t="s">
        <v>519</v>
      </c>
      <c r="BQP17" s="200" t="s">
        <v>519</v>
      </c>
      <c r="BQQ17" s="200" t="s">
        <v>519</v>
      </c>
      <c r="BQR17" s="200" t="s">
        <v>519</v>
      </c>
      <c r="BQS17" s="200" t="s">
        <v>519</v>
      </c>
      <c r="BQT17" s="200" t="s">
        <v>519</v>
      </c>
      <c r="BQU17" s="200" t="s">
        <v>519</v>
      </c>
      <c r="BQV17" s="200" t="s">
        <v>519</v>
      </c>
      <c r="BQW17" s="200" t="s">
        <v>519</v>
      </c>
      <c r="BQX17" s="200" t="s">
        <v>519</v>
      </c>
      <c r="BQY17" s="200" t="s">
        <v>519</v>
      </c>
      <c r="BQZ17" s="200" t="s">
        <v>519</v>
      </c>
      <c r="BRA17" s="200" t="s">
        <v>519</v>
      </c>
      <c r="BRB17" s="200" t="s">
        <v>519</v>
      </c>
      <c r="BRC17" s="200" t="s">
        <v>519</v>
      </c>
      <c r="BRD17" s="200" t="s">
        <v>519</v>
      </c>
      <c r="BRE17" s="200" t="s">
        <v>519</v>
      </c>
      <c r="BRF17" s="200" t="s">
        <v>519</v>
      </c>
      <c r="BRG17" s="200" t="s">
        <v>519</v>
      </c>
      <c r="BRH17" s="200" t="s">
        <v>519</v>
      </c>
      <c r="BRI17" s="200" t="s">
        <v>519</v>
      </c>
      <c r="BRJ17" s="200" t="s">
        <v>519</v>
      </c>
      <c r="BRK17" s="200" t="s">
        <v>519</v>
      </c>
      <c r="BRL17" s="200" t="s">
        <v>519</v>
      </c>
      <c r="BRM17" s="200" t="s">
        <v>519</v>
      </c>
      <c r="BRN17" s="200" t="s">
        <v>519</v>
      </c>
      <c r="BRO17" s="200" t="s">
        <v>519</v>
      </c>
      <c r="BRP17" s="200" t="s">
        <v>519</v>
      </c>
      <c r="BRQ17" s="200" t="s">
        <v>519</v>
      </c>
      <c r="BRR17" s="200" t="s">
        <v>519</v>
      </c>
      <c r="BRS17" s="200" t="s">
        <v>519</v>
      </c>
      <c r="BRT17" s="200" t="s">
        <v>519</v>
      </c>
      <c r="BRU17" s="200" t="s">
        <v>519</v>
      </c>
      <c r="BRV17" s="200" t="s">
        <v>519</v>
      </c>
      <c r="BRW17" s="200" t="s">
        <v>519</v>
      </c>
      <c r="BRX17" s="200" t="s">
        <v>519</v>
      </c>
      <c r="BRY17" s="200" t="s">
        <v>519</v>
      </c>
      <c r="BRZ17" s="200" t="s">
        <v>519</v>
      </c>
      <c r="BSA17" s="200" t="s">
        <v>519</v>
      </c>
      <c r="BSB17" s="200" t="s">
        <v>519</v>
      </c>
      <c r="BSC17" s="200" t="s">
        <v>519</v>
      </c>
      <c r="BSD17" s="200" t="s">
        <v>519</v>
      </c>
      <c r="BSE17" s="200" t="s">
        <v>519</v>
      </c>
      <c r="BSF17" s="200" t="s">
        <v>519</v>
      </c>
      <c r="BSG17" s="200" t="s">
        <v>519</v>
      </c>
      <c r="BSH17" s="200" t="s">
        <v>519</v>
      </c>
      <c r="BSI17" s="200" t="s">
        <v>519</v>
      </c>
      <c r="BSJ17" s="200" t="s">
        <v>519</v>
      </c>
      <c r="BSK17" s="200" t="s">
        <v>519</v>
      </c>
      <c r="BSL17" s="200" t="s">
        <v>519</v>
      </c>
      <c r="BSM17" s="200" t="s">
        <v>519</v>
      </c>
      <c r="BSN17" s="200" t="s">
        <v>519</v>
      </c>
      <c r="BSO17" s="200" t="s">
        <v>519</v>
      </c>
      <c r="BSP17" s="200" t="s">
        <v>519</v>
      </c>
      <c r="BSQ17" s="200" t="s">
        <v>519</v>
      </c>
      <c r="BSR17" s="200" t="s">
        <v>519</v>
      </c>
      <c r="BSS17" s="200" t="s">
        <v>519</v>
      </c>
      <c r="BST17" s="200" t="s">
        <v>519</v>
      </c>
      <c r="BSU17" s="200" t="s">
        <v>519</v>
      </c>
      <c r="BSV17" s="200" t="s">
        <v>519</v>
      </c>
      <c r="BSW17" s="200" t="s">
        <v>519</v>
      </c>
      <c r="BSX17" s="200" t="s">
        <v>519</v>
      </c>
      <c r="BSY17" s="200" t="s">
        <v>519</v>
      </c>
      <c r="BSZ17" s="200" t="s">
        <v>519</v>
      </c>
      <c r="BTA17" s="200" t="s">
        <v>519</v>
      </c>
      <c r="BTB17" s="200" t="s">
        <v>519</v>
      </c>
      <c r="BTC17" s="200" t="s">
        <v>519</v>
      </c>
      <c r="BTD17" s="200" t="s">
        <v>519</v>
      </c>
      <c r="BTE17" s="200" t="s">
        <v>519</v>
      </c>
      <c r="BTF17" s="200" t="s">
        <v>519</v>
      </c>
      <c r="BTG17" s="200" t="s">
        <v>519</v>
      </c>
      <c r="BTH17" s="200" t="s">
        <v>519</v>
      </c>
      <c r="BTI17" s="200" t="s">
        <v>519</v>
      </c>
      <c r="BTJ17" s="200" t="s">
        <v>519</v>
      </c>
      <c r="BTK17" s="200" t="s">
        <v>519</v>
      </c>
      <c r="BTL17" s="200" t="s">
        <v>519</v>
      </c>
      <c r="BTM17" s="200" t="s">
        <v>519</v>
      </c>
      <c r="BTN17" s="200" t="s">
        <v>519</v>
      </c>
      <c r="BTO17" s="200" t="s">
        <v>519</v>
      </c>
      <c r="BTP17" s="200" t="s">
        <v>519</v>
      </c>
      <c r="BTQ17" s="200" t="s">
        <v>519</v>
      </c>
      <c r="BTR17" s="200" t="s">
        <v>519</v>
      </c>
      <c r="BTS17" s="200" t="s">
        <v>519</v>
      </c>
      <c r="BTT17" s="200" t="s">
        <v>519</v>
      </c>
      <c r="BTU17" s="200" t="s">
        <v>519</v>
      </c>
      <c r="BTV17" s="200" t="s">
        <v>519</v>
      </c>
      <c r="BTW17" s="200" t="s">
        <v>519</v>
      </c>
      <c r="BTX17" s="200" t="s">
        <v>519</v>
      </c>
      <c r="BTY17" s="200" t="s">
        <v>519</v>
      </c>
      <c r="BTZ17" s="200" t="s">
        <v>519</v>
      </c>
      <c r="BUA17" s="200" t="s">
        <v>519</v>
      </c>
      <c r="BUB17" s="200" t="s">
        <v>519</v>
      </c>
      <c r="BUC17" s="200" t="s">
        <v>519</v>
      </c>
      <c r="BUD17" s="200" t="s">
        <v>519</v>
      </c>
      <c r="BUE17" s="200" t="s">
        <v>519</v>
      </c>
      <c r="BUF17" s="200" t="s">
        <v>519</v>
      </c>
      <c r="BUG17" s="200" t="s">
        <v>519</v>
      </c>
      <c r="BUH17" s="200" t="s">
        <v>519</v>
      </c>
      <c r="BUI17" s="200" t="s">
        <v>519</v>
      </c>
      <c r="BUJ17" s="200" t="s">
        <v>519</v>
      </c>
      <c r="BUK17" s="200" t="s">
        <v>519</v>
      </c>
      <c r="BUL17" s="200" t="s">
        <v>519</v>
      </c>
      <c r="BUM17" s="200" t="s">
        <v>519</v>
      </c>
      <c r="BUN17" s="200" t="s">
        <v>519</v>
      </c>
      <c r="BUO17" s="200" t="s">
        <v>519</v>
      </c>
      <c r="BUP17" s="200" t="s">
        <v>519</v>
      </c>
      <c r="BUQ17" s="200" t="s">
        <v>519</v>
      </c>
      <c r="BUR17" s="200" t="s">
        <v>519</v>
      </c>
      <c r="BUS17" s="200" t="s">
        <v>519</v>
      </c>
      <c r="BUT17" s="200" t="s">
        <v>519</v>
      </c>
      <c r="BUU17" s="200" t="s">
        <v>519</v>
      </c>
      <c r="BUV17" s="200" t="s">
        <v>519</v>
      </c>
      <c r="BUW17" s="200" t="s">
        <v>519</v>
      </c>
      <c r="BUX17" s="200" t="s">
        <v>519</v>
      </c>
      <c r="BUY17" s="200" t="s">
        <v>519</v>
      </c>
      <c r="BUZ17" s="200" t="s">
        <v>519</v>
      </c>
      <c r="BVA17" s="200" t="s">
        <v>519</v>
      </c>
      <c r="BVB17" s="200" t="s">
        <v>519</v>
      </c>
      <c r="BVC17" s="200" t="s">
        <v>519</v>
      </c>
      <c r="BVD17" s="200" t="s">
        <v>519</v>
      </c>
      <c r="BVE17" s="200" t="s">
        <v>519</v>
      </c>
      <c r="BVF17" s="200" t="s">
        <v>519</v>
      </c>
      <c r="BVG17" s="200" t="s">
        <v>519</v>
      </c>
      <c r="BVH17" s="200" t="s">
        <v>519</v>
      </c>
      <c r="BVI17" s="200" t="s">
        <v>519</v>
      </c>
      <c r="BVJ17" s="200" t="s">
        <v>519</v>
      </c>
      <c r="BVK17" s="200" t="s">
        <v>519</v>
      </c>
      <c r="BVL17" s="200" t="s">
        <v>519</v>
      </c>
      <c r="BVM17" s="200" t="s">
        <v>519</v>
      </c>
      <c r="BVN17" s="200" t="s">
        <v>519</v>
      </c>
      <c r="BVO17" s="200" t="s">
        <v>519</v>
      </c>
      <c r="BVP17" s="200" t="s">
        <v>519</v>
      </c>
      <c r="BVQ17" s="200" t="s">
        <v>519</v>
      </c>
      <c r="BVR17" s="200" t="s">
        <v>519</v>
      </c>
      <c r="BVS17" s="200" t="s">
        <v>519</v>
      </c>
      <c r="BVT17" s="200" t="s">
        <v>519</v>
      </c>
      <c r="BVU17" s="200" t="s">
        <v>519</v>
      </c>
      <c r="BVV17" s="200" t="s">
        <v>519</v>
      </c>
      <c r="BVW17" s="200" t="s">
        <v>519</v>
      </c>
      <c r="BVX17" s="200" t="s">
        <v>519</v>
      </c>
      <c r="BVY17" s="200" t="s">
        <v>519</v>
      </c>
      <c r="BVZ17" s="200" t="s">
        <v>519</v>
      </c>
      <c r="BWA17" s="200" t="s">
        <v>519</v>
      </c>
      <c r="BWB17" s="200" t="s">
        <v>519</v>
      </c>
      <c r="BWC17" s="200" t="s">
        <v>519</v>
      </c>
      <c r="BWD17" s="200" t="s">
        <v>519</v>
      </c>
      <c r="BWE17" s="200" t="s">
        <v>519</v>
      </c>
      <c r="BWF17" s="200" t="s">
        <v>519</v>
      </c>
      <c r="BWG17" s="200" t="s">
        <v>519</v>
      </c>
      <c r="BWH17" s="200" t="s">
        <v>519</v>
      </c>
      <c r="BWI17" s="200" t="s">
        <v>519</v>
      </c>
      <c r="BWJ17" s="200" t="s">
        <v>519</v>
      </c>
      <c r="BWK17" s="200" t="s">
        <v>519</v>
      </c>
      <c r="BWL17" s="200" t="s">
        <v>519</v>
      </c>
      <c r="BWM17" s="200" t="s">
        <v>519</v>
      </c>
      <c r="BWN17" s="200" t="s">
        <v>519</v>
      </c>
      <c r="BWO17" s="200" t="s">
        <v>519</v>
      </c>
      <c r="BWP17" s="200" t="s">
        <v>519</v>
      </c>
      <c r="BWQ17" s="200" t="s">
        <v>519</v>
      </c>
      <c r="BWR17" s="200" t="s">
        <v>519</v>
      </c>
      <c r="BWS17" s="200" t="s">
        <v>519</v>
      </c>
      <c r="BWT17" s="200" t="s">
        <v>519</v>
      </c>
      <c r="BWU17" s="200" t="s">
        <v>519</v>
      </c>
      <c r="BWV17" s="200" t="s">
        <v>519</v>
      </c>
      <c r="BWW17" s="200" t="s">
        <v>519</v>
      </c>
      <c r="BWX17" s="200" t="s">
        <v>519</v>
      </c>
      <c r="BWY17" s="200" t="s">
        <v>519</v>
      </c>
      <c r="BWZ17" s="200" t="s">
        <v>519</v>
      </c>
      <c r="BXA17" s="200" t="s">
        <v>519</v>
      </c>
      <c r="BXB17" s="200" t="s">
        <v>519</v>
      </c>
      <c r="BXC17" s="200" t="s">
        <v>519</v>
      </c>
      <c r="BXD17" s="200" t="s">
        <v>519</v>
      </c>
      <c r="BXE17" s="200" t="s">
        <v>519</v>
      </c>
      <c r="BXF17" s="200" t="s">
        <v>519</v>
      </c>
      <c r="BXG17" s="200" t="s">
        <v>519</v>
      </c>
      <c r="BXH17" s="200" t="s">
        <v>519</v>
      </c>
      <c r="BXI17" s="200" t="s">
        <v>519</v>
      </c>
      <c r="BXJ17" s="200" t="s">
        <v>519</v>
      </c>
      <c r="BXK17" s="200" t="s">
        <v>519</v>
      </c>
      <c r="BXL17" s="200" t="s">
        <v>519</v>
      </c>
      <c r="BXM17" s="200" t="s">
        <v>519</v>
      </c>
      <c r="BXN17" s="200" t="s">
        <v>519</v>
      </c>
      <c r="BXO17" s="200" t="s">
        <v>519</v>
      </c>
      <c r="BXP17" s="200" t="s">
        <v>519</v>
      </c>
      <c r="BXQ17" s="200" t="s">
        <v>519</v>
      </c>
      <c r="BXR17" s="200" t="s">
        <v>519</v>
      </c>
      <c r="BXS17" s="200" t="s">
        <v>519</v>
      </c>
      <c r="BXT17" s="200" t="s">
        <v>519</v>
      </c>
      <c r="BXU17" s="200" t="s">
        <v>519</v>
      </c>
      <c r="BXV17" s="200" t="s">
        <v>519</v>
      </c>
      <c r="BXW17" s="200" t="s">
        <v>519</v>
      </c>
      <c r="BXX17" s="200" t="s">
        <v>519</v>
      </c>
      <c r="BXY17" s="200" t="s">
        <v>519</v>
      </c>
      <c r="BXZ17" s="200" t="s">
        <v>519</v>
      </c>
      <c r="BYA17" s="200" t="s">
        <v>519</v>
      </c>
      <c r="BYB17" s="200" t="s">
        <v>519</v>
      </c>
      <c r="BYC17" s="200" t="s">
        <v>519</v>
      </c>
      <c r="BYD17" s="200" t="s">
        <v>519</v>
      </c>
      <c r="BYE17" s="200" t="s">
        <v>519</v>
      </c>
      <c r="BYF17" s="200" t="s">
        <v>519</v>
      </c>
      <c r="BYG17" s="200" t="s">
        <v>519</v>
      </c>
      <c r="BYH17" s="200" t="s">
        <v>519</v>
      </c>
      <c r="BYI17" s="200" t="s">
        <v>519</v>
      </c>
      <c r="BYJ17" s="200" t="s">
        <v>519</v>
      </c>
      <c r="BYK17" s="200" t="s">
        <v>519</v>
      </c>
      <c r="BYL17" s="200" t="s">
        <v>519</v>
      </c>
      <c r="BYM17" s="200" t="s">
        <v>519</v>
      </c>
      <c r="BYN17" s="200" t="s">
        <v>519</v>
      </c>
      <c r="BYO17" s="200" t="s">
        <v>519</v>
      </c>
      <c r="BYP17" s="200" t="s">
        <v>519</v>
      </c>
      <c r="BYQ17" s="200" t="s">
        <v>519</v>
      </c>
      <c r="BYR17" s="200" t="s">
        <v>519</v>
      </c>
      <c r="BYS17" s="200" t="s">
        <v>519</v>
      </c>
      <c r="BYT17" s="200" t="s">
        <v>519</v>
      </c>
      <c r="BYU17" s="200" t="s">
        <v>519</v>
      </c>
      <c r="BYV17" s="200" t="s">
        <v>519</v>
      </c>
      <c r="BYW17" s="200" t="s">
        <v>519</v>
      </c>
      <c r="BYX17" s="200" t="s">
        <v>519</v>
      </c>
      <c r="BYY17" s="200" t="s">
        <v>519</v>
      </c>
      <c r="BYZ17" s="200" t="s">
        <v>519</v>
      </c>
      <c r="BZA17" s="200" t="s">
        <v>519</v>
      </c>
      <c r="BZB17" s="200" t="s">
        <v>519</v>
      </c>
      <c r="BZC17" s="200" t="s">
        <v>519</v>
      </c>
      <c r="BZD17" s="200" t="s">
        <v>519</v>
      </c>
      <c r="BZE17" s="200" t="s">
        <v>519</v>
      </c>
      <c r="BZF17" s="200" t="s">
        <v>519</v>
      </c>
      <c r="BZG17" s="200" t="s">
        <v>519</v>
      </c>
      <c r="BZH17" s="200" t="s">
        <v>519</v>
      </c>
      <c r="BZI17" s="200" t="s">
        <v>519</v>
      </c>
      <c r="BZJ17" s="200" t="s">
        <v>519</v>
      </c>
      <c r="BZK17" s="200" t="s">
        <v>519</v>
      </c>
      <c r="BZL17" s="200" t="s">
        <v>519</v>
      </c>
      <c r="BZM17" s="200" t="s">
        <v>519</v>
      </c>
      <c r="BZN17" s="200" t="s">
        <v>519</v>
      </c>
      <c r="BZO17" s="200" t="s">
        <v>519</v>
      </c>
      <c r="BZP17" s="200" t="s">
        <v>519</v>
      </c>
      <c r="BZQ17" s="200" t="s">
        <v>519</v>
      </c>
      <c r="BZR17" s="200" t="s">
        <v>519</v>
      </c>
      <c r="BZS17" s="200" t="s">
        <v>519</v>
      </c>
      <c r="BZT17" s="200" t="s">
        <v>519</v>
      </c>
      <c r="BZU17" s="200" t="s">
        <v>519</v>
      </c>
      <c r="BZV17" s="200" t="s">
        <v>519</v>
      </c>
      <c r="BZW17" s="200" t="s">
        <v>519</v>
      </c>
      <c r="BZX17" s="200" t="s">
        <v>519</v>
      </c>
      <c r="BZY17" s="200" t="s">
        <v>519</v>
      </c>
      <c r="BZZ17" s="200" t="s">
        <v>519</v>
      </c>
      <c r="CAA17" s="200" t="s">
        <v>519</v>
      </c>
      <c r="CAB17" s="200" t="s">
        <v>519</v>
      </c>
      <c r="CAC17" s="200" t="s">
        <v>519</v>
      </c>
      <c r="CAD17" s="200" t="s">
        <v>519</v>
      </c>
      <c r="CAE17" s="200" t="s">
        <v>519</v>
      </c>
      <c r="CAF17" s="200" t="s">
        <v>519</v>
      </c>
      <c r="CAG17" s="200" t="s">
        <v>519</v>
      </c>
      <c r="CAH17" s="200" t="s">
        <v>519</v>
      </c>
      <c r="CAI17" s="200" t="s">
        <v>519</v>
      </c>
      <c r="CAJ17" s="200" t="s">
        <v>519</v>
      </c>
      <c r="CAK17" s="200" t="s">
        <v>519</v>
      </c>
      <c r="CAL17" s="200" t="s">
        <v>519</v>
      </c>
      <c r="CAM17" s="200" t="s">
        <v>519</v>
      </c>
      <c r="CAN17" s="200" t="s">
        <v>519</v>
      </c>
      <c r="CAO17" s="200" t="s">
        <v>519</v>
      </c>
      <c r="CAP17" s="200" t="s">
        <v>519</v>
      </c>
      <c r="CAQ17" s="200" t="s">
        <v>519</v>
      </c>
      <c r="CAR17" s="200" t="s">
        <v>519</v>
      </c>
      <c r="CAS17" s="200" t="s">
        <v>519</v>
      </c>
      <c r="CAT17" s="200" t="s">
        <v>519</v>
      </c>
      <c r="CAU17" s="200" t="s">
        <v>519</v>
      </c>
      <c r="CAV17" s="200" t="s">
        <v>519</v>
      </c>
      <c r="CAW17" s="200" t="s">
        <v>519</v>
      </c>
      <c r="CAX17" s="200" t="s">
        <v>519</v>
      </c>
      <c r="CAY17" s="200" t="s">
        <v>519</v>
      </c>
      <c r="CAZ17" s="200" t="s">
        <v>519</v>
      </c>
      <c r="CBA17" s="200" t="s">
        <v>519</v>
      </c>
      <c r="CBB17" s="200" t="s">
        <v>519</v>
      </c>
      <c r="CBC17" s="200" t="s">
        <v>519</v>
      </c>
      <c r="CBD17" s="200" t="s">
        <v>519</v>
      </c>
      <c r="CBE17" s="200" t="s">
        <v>519</v>
      </c>
      <c r="CBF17" s="200" t="s">
        <v>519</v>
      </c>
      <c r="CBG17" s="200" t="s">
        <v>519</v>
      </c>
      <c r="CBH17" s="200" t="s">
        <v>519</v>
      </c>
      <c r="CBI17" s="200" t="s">
        <v>519</v>
      </c>
      <c r="CBJ17" s="200" t="s">
        <v>519</v>
      </c>
      <c r="CBK17" s="200" t="s">
        <v>519</v>
      </c>
      <c r="CBL17" s="200" t="s">
        <v>519</v>
      </c>
      <c r="CBM17" s="200" t="s">
        <v>519</v>
      </c>
      <c r="CBN17" s="200" t="s">
        <v>519</v>
      </c>
      <c r="CBO17" s="200" t="s">
        <v>519</v>
      </c>
      <c r="CBP17" s="200" t="s">
        <v>519</v>
      </c>
      <c r="CBQ17" s="200" t="s">
        <v>519</v>
      </c>
      <c r="CBR17" s="200" t="s">
        <v>519</v>
      </c>
      <c r="CBS17" s="200" t="s">
        <v>519</v>
      </c>
      <c r="CBT17" s="200" t="s">
        <v>519</v>
      </c>
      <c r="CBU17" s="200" t="s">
        <v>519</v>
      </c>
      <c r="CBV17" s="200" t="s">
        <v>519</v>
      </c>
      <c r="CBW17" s="200" t="s">
        <v>519</v>
      </c>
      <c r="CBX17" s="200" t="s">
        <v>519</v>
      </c>
      <c r="CBY17" s="200" t="s">
        <v>519</v>
      </c>
      <c r="CBZ17" s="200" t="s">
        <v>519</v>
      </c>
      <c r="CCA17" s="200" t="s">
        <v>519</v>
      </c>
      <c r="CCB17" s="200" t="s">
        <v>519</v>
      </c>
      <c r="CCC17" s="200" t="s">
        <v>519</v>
      </c>
      <c r="CCD17" s="200" t="s">
        <v>519</v>
      </c>
      <c r="CCE17" s="200" t="s">
        <v>519</v>
      </c>
      <c r="CCF17" s="200" t="s">
        <v>519</v>
      </c>
      <c r="CCG17" s="200" t="s">
        <v>519</v>
      </c>
      <c r="CCH17" s="200" t="s">
        <v>519</v>
      </c>
      <c r="CCI17" s="200" t="s">
        <v>519</v>
      </c>
      <c r="CCJ17" s="200" t="s">
        <v>519</v>
      </c>
      <c r="CCK17" s="200" t="s">
        <v>519</v>
      </c>
      <c r="CCL17" s="200" t="s">
        <v>519</v>
      </c>
      <c r="CCM17" s="200" t="s">
        <v>519</v>
      </c>
      <c r="CCN17" s="200" t="s">
        <v>519</v>
      </c>
      <c r="CCO17" s="200" t="s">
        <v>519</v>
      </c>
      <c r="CCP17" s="200" t="s">
        <v>519</v>
      </c>
      <c r="CCQ17" s="200" t="s">
        <v>519</v>
      </c>
      <c r="CCR17" s="200" t="s">
        <v>519</v>
      </c>
      <c r="CCS17" s="200" t="s">
        <v>519</v>
      </c>
      <c r="CCT17" s="200" t="s">
        <v>519</v>
      </c>
      <c r="CCU17" s="200" t="s">
        <v>519</v>
      </c>
      <c r="CCV17" s="200" t="s">
        <v>519</v>
      </c>
      <c r="CCW17" s="200" t="s">
        <v>519</v>
      </c>
      <c r="CCX17" s="200" t="s">
        <v>519</v>
      </c>
      <c r="CCY17" s="200" t="s">
        <v>519</v>
      </c>
      <c r="CCZ17" s="200" t="s">
        <v>519</v>
      </c>
      <c r="CDA17" s="200" t="s">
        <v>519</v>
      </c>
      <c r="CDB17" s="200" t="s">
        <v>519</v>
      </c>
      <c r="CDC17" s="200" t="s">
        <v>519</v>
      </c>
      <c r="CDD17" s="200" t="s">
        <v>519</v>
      </c>
      <c r="CDE17" s="200" t="s">
        <v>519</v>
      </c>
      <c r="CDF17" s="200" t="s">
        <v>519</v>
      </c>
      <c r="CDG17" s="200" t="s">
        <v>519</v>
      </c>
      <c r="CDH17" s="200" t="s">
        <v>519</v>
      </c>
      <c r="CDI17" s="200" t="s">
        <v>519</v>
      </c>
      <c r="CDJ17" s="200" t="s">
        <v>519</v>
      </c>
      <c r="CDK17" s="200" t="s">
        <v>519</v>
      </c>
      <c r="CDL17" s="200" t="s">
        <v>519</v>
      </c>
      <c r="CDM17" s="200" t="s">
        <v>519</v>
      </c>
      <c r="CDN17" s="200" t="s">
        <v>519</v>
      </c>
      <c r="CDO17" s="200" t="s">
        <v>519</v>
      </c>
      <c r="CDP17" s="200" t="s">
        <v>519</v>
      </c>
      <c r="CDQ17" s="200" t="s">
        <v>519</v>
      </c>
      <c r="CDR17" s="200" t="s">
        <v>519</v>
      </c>
      <c r="CDS17" s="200" t="s">
        <v>519</v>
      </c>
      <c r="CDT17" s="200" t="s">
        <v>519</v>
      </c>
      <c r="CDU17" s="200" t="s">
        <v>519</v>
      </c>
      <c r="CDV17" s="200" t="s">
        <v>519</v>
      </c>
      <c r="CDW17" s="200" t="s">
        <v>519</v>
      </c>
      <c r="CDX17" s="200" t="s">
        <v>519</v>
      </c>
      <c r="CDY17" s="200" t="s">
        <v>519</v>
      </c>
      <c r="CDZ17" s="200" t="s">
        <v>519</v>
      </c>
      <c r="CEA17" s="200" t="s">
        <v>519</v>
      </c>
      <c r="CEB17" s="200" t="s">
        <v>519</v>
      </c>
      <c r="CEC17" s="200" t="s">
        <v>519</v>
      </c>
      <c r="CED17" s="200" t="s">
        <v>519</v>
      </c>
      <c r="CEE17" s="200" t="s">
        <v>519</v>
      </c>
      <c r="CEF17" s="200" t="s">
        <v>519</v>
      </c>
      <c r="CEG17" s="200" t="s">
        <v>519</v>
      </c>
      <c r="CEH17" s="200" t="s">
        <v>519</v>
      </c>
      <c r="CEI17" s="200" t="s">
        <v>519</v>
      </c>
      <c r="CEJ17" s="200" t="s">
        <v>519</v>
      </c>
      <c r="CEK17" s="200" t="s">
        <v>519</v>
      </c>
      <c r="CEL17" s="200" t="s">
        <v>519</v>
      </c>
      <c r="CEM17" s="200" t="s">
        <v>519</v>
      </c>
      <c r="CEN17" s="200" t="s">
        <v>519</v>
      </c>
      <c r="CEO17" s="200" t="s">
        <v>519</v>
      </c>
      <c r="CEP17" s="200" t="s">
        <v>519</v>
      </c>
      <c r="CEQ17" s="200" t="s">
        <v>519</v>
      </c>
      <c r="CER17" s="200" t="s">
        <v>519</v>
      </c>
      <c r="CES17" s="200" t="s">
        <v>519</v>
      </c>
      <c r="CET17" s="200" t="s">
        <v>519</v>
      </c>
      <c r="CEU17" s="200" t="s">
        <v>519</v>
      </c>
      <c r="CEV17" s="200" t="s">
        <v>519</v>
      </c>
      <c r="CEW17" s="200" t="s">
        <v>519</v>
      </c>
      <c r="CEX17" s="200" t="s">
        <v>519</v>
      </c>
      <c r="CEY17" s="200" t="s">
        <v>519</v>
      </c>
      <c r="CEZ17" s="200" t="s">
        <v>519</v>
      </c>
      <c r="CFA17" s="200" t="s">
        <v>519</v>
      </c>
      <c r="CFB17" s="200" t="s">
        <v>519</v>
      </c>
      <c r="CFC17" s="200" t="s">
        <v>519</v>
      </c>
      <c r="CFD17" s="200" t="s">
        <v>519</v>
      </c>
      <c r="CFE17" s="200" t="s">
        <v>519</v>
      </c>
      <c r="CFF17" s="200" t="s">
        <v>519</v>
      </c>
      <c r="CFG17" s="200" t="s">
        <v>519</v>
      </c>
      <c r="CFH17" s="200" t="s">
        <v>519</v>
      </c>
      <c r="CFI17" s="200" t="s">
        <v>519</v>
      </c>
      <c r="CFJ17" s="200" t="s">
        <v>519</v>
      </c>
      <c r="CFK17" s="200" t="s">
        <v>519</v>
      </c>
      <c r="CFL17" s="200" t="s">
        <v>519</v>
      </c>
      <c r="CFM17" s="200" t="s">
        <v>519</v>
      </c>
      <c r="CFN17" s="200" t="s">
        <v>519</v>
      </c>
      <c r="CFO17" s="200" t="s">
        <v>519</v>
      </c>
      <c r="CFP17" s="200" t="s">
        <v>519</v>
      </c>
      <c r="CFQ17" s="200" t="s">
        <v>519</v>
      </c>
      <c r="CFR17" s="200" t="s">
        <v>519</v>
      </c>
      <c r="CFS17" s="200" t="s">
        <v>519</v>
      </c>
      <c r="CFT17" s="200" t="s">
        <v>519</v>
      </c>
      <c r="CFU17" s="200" t="s">
        <v>519</v>
      </c>
      <c r="CFV17" s="200" t="s">
        <v>519</v>
      </c>
      <c r="CFW17" s="200" t="s">
        <v>519</v>
      </c>
      <c r="CFX17" s="200" t="s">
        <v>519</v>
      </c>
      <c r="CFY17" s="200" t="s">
        <v>519</v>
      </c>
      <c r="CFZ17" s="200" t="s">
        <v>519</v>
      </c>
      <c r="CGA17" s="200" t="s">
        <v>519</v>
      </c>
      <c r="CGB17" s="200" t="s">
        <v>519</v>
      </c>
      <c r="CGC17" s="200" t="s">
        <v>519</v>
      </c>
      <c r="CGD17" s="200" t="s">
        <v>519</v>
      </c>
      <c r="CGE17" s="200" t="s">
        <v>519</v>
      </c>
      <c r="CGF17" s="200" t="s">
        <v>519</v>
      </c>
      <c r="CGG17" s="200" t="s">
        <v>519</v>
      </c>
      <c r="CGH17" s="200" t="s">
        <v>519</v>
      </c>
      <c r="CGI17" s="200" t="s">
        <v>519</v>
      </c>
      <c r="CGJ17" s="200" t="s">
        <v>519</v>
      </c>
      <c r="CGK17" s="200" t="s">
        <v>519</v>
      </c>
      <c r="CGL17" s="200" t="s">
        <v>519</v>
      </c>
      <c r="CGM17" s="200" t="s">
        <v>519</v>
      </c>
      <c r="CGN17" s="200" t="s">
        <v>519</v>
      </c>
      <c r="CGO17" s="200" t="s">
        <v>519</v>
      </c>
      <c r="CGP17" s="200" t="s">
        <v>519</v>
      </c>
      <c r="CGQ17" s="200" t="s">
        <v>519</v>
      </c>
      <c r="CGR17" s="200" t="s">
        <v>519</v>
      </c>
      <c r="CGS17" s="200" t="s">
        <v>519</v>
      </c>
      <c r="CGT17" s="200" t="s">
        <v>519</v>
      </c>
      <c r="CGU17" s="200" t="s">
        <v>519</v>
      </c>
      <c r="CGV17" s="200" t="s">
        <v>519</v>
      </c>
      <c r="CGW17" s="200" t="s">
        <v>519</v>
      </c>
      <c r="CGX17" s="200" t="s">
        <v>519</v>
      </c>
      <c r="CGY17" s="200" t="s">
        <v>519</v>
      </c>
      <c r="CGZ17" s="200" t="s">
        <v>519</v>
      </c>
      <c r="CHA17" s="200" t="s">
        <v>519</v>
      </c>
      <c r="CHB17" s="200" t="s">
        <v>519</v>
      </c>
      <c r="CHC17" s="200" t="s">
        <v>519</v>
      </c>
      <c r="CHD17" s="200" t="s">
        <v>519</v>
      </c>
      <c r="CHE17" s="200" t="s">
        <v>519</v>
      </c>
      <c r="CHF17" s="200" t="s">
        <v>519</v>
      </c>
      <c r="CHG17" s="200" t="s">
        <v>519</v>
      </c>
      <c r="CHH17" s="200" t="s">
        <v>519</v>
      </c>
      <c r="CHI17" s="200" t="s">
        <v>519</v>
      </c>
      <c r="CHJ17" s="200" t="s">
        <v>519</v>
      </c>
      <c r="CHK17" s="200" t="s">
        <v>519</v>
      </c>
      <c r="CHL17" s="200" t="s">
        <v>519</v>
      </c>
      <c r="CHM17" s="200" t="s">
        <v>519</v>
      </c>
      <c r="CHN17" s="200" t="s">
        <v>519</v>
      </c>
      <c r="CHO17" s="200" t="s">
        <v>519</v>
      </c>
      <c r="CHP17" s="200" t="s">
        <v>519</v>
      </c>
      <c r="CHQ17" s="200" t="s">
        <v>519</v>
      </c>
      <c r="CHR17" s="200" t="s">
        <v>519</v>
      </c>
      <c r="CHS17" s="200" t="s">
        <v>519</v>
      </c>
      <c r="CHT17" s="200" t="s">
        <v>519</v>
      </c>
      <c r="CHU17" s="200" t="s">
        <v>519</v>
      </c>
      <c r="CHV17" s="200" t="s">
        <v>519</v>
      </c>
      <c r="CHW17" s="200" t="s">
        <v>519</v>
      </c>
      <c r="CHX17" s="200" t="s">
        <v>519</v>
      </c>
      <c r="CHY17" s="200" t="s">
        <v>519</v>
      </c>
      <c r="CHZ17" s="200" t="s">
        <v>519</v>
      </c>
      <c r="CIA17" s="200" t="s">
        <v>519</v>
      </c>
      <c r="CIB17" s="200" t="s">
        <v>519</v>
      </c>
      <c r="CIC17" s="200" t="s">
        <v>519</v>
      </c>
      <c r="CID17" s="200" t="s">
        <v>519</v>
      </c>
      <c r="CIE17" s="200" t="s">
        <v>519</v>
      </c>
      <c r="CIF17" s="200" t="s">
        <v>519</v>
      </c>
      <c r="CIG17" s="200" t="s">
        <v>519</v>
      </c>
      <c r="CIH17" s="200" t="s">
        <v>519</v>
      </c>
      <c r="CII17" s="200" t="s">
        <v>519</v>
      </c>
      <c r="CIJ17" s="200" t="s">
        <v>519</v>
      </c>
      <c r="CIK17" s="200" t="s">
        <v>519</v>
      </c>
      <c r="CIL17" s="200" t="s">
        <v>519</v>
      </c>
      <c r="CIM17" s="200" t="s">
        <v>519</v>
      </c>
      <c r="CIN17" s="200" t="s">
        <v>519</v>
      </c>
      <c r="CIO17" s="200" t="s">
        <v>519</v>
      </c>
      <c r="CIP17" s="200" t="s">
        <v>519</v>
      </c>
      <c r="CIQ17" s="200" t="s">
        <v>519</v>
      </c>
      <c r="CIR17" s="200" t="s">
        <v>519</v>
      </c>
      <c r="CIS17" s="200" t="s">
        <v>519</v>
      </c>
      <c r="CIT17" s="200" t="s">
        <v>519</v>
      </c>
      <c r="CIU17" s="200" t="s">
        <v>519</v>
      </c>
      <c r="CIV17" s="200" t="s">
        <v>519</v>
      </c>
      <c r="CIW17" s="200" t="s">
        <v>519</v>
      </c>
      <c r="CIX17" s="200" t="s">
        <v>519</v>
      </c>
      <c r="CIY17" s="200" t="s">
        <v>519</v>
      </c>
      <c r="CIZ17" s="200" t="s">
        <v>519</v>
      </c>
      <c r="CJA17" s="200" t="s">
        <v>519</v>
      </c>
      <c r="CJB17" s="200" t="s">
        <v>519</v>
      </c>
      <c r="CJC17" s="200" t="s">
        <v>519</v>
      </c>
      <c r="CJD17" s="200" t="s">
        <v>519</v>
      </c>
      <c r="CJE17" s="200" t="s">
        <v>519</v>
      </c>
      <c r="CJF17" s="200" t="s">
        <v>519</v>
      </c>
      <c r="CJG17" s="200" t="s">
        <v>519</v>
      </c>
      <c r="CJH17" s="200" t="s">
        <v>519</v>
      </c>
      <c r="CJI17" s="200" t="s">
        <v>519</v>
      </c>
      <c r="CJJ17" s="200" t="s">
        <v>519</v>
      </c>
      <c r="CJK17" s="200" t="s">
        <v>519</v>
      </c>
      <c r="CJL17" s="200" t="s">
        <v>519</v>
      </c>
      <c r="CJM17" s="200" t="s">
        <v>519</v>
      </c>
      <c r="CJN17" s="200" t="s">
        <v>519</v>
      </c>
      <c r="CJO17" s="200" t="s">
        <v>519</v>
      </c>
      <c r="CJP17" s="200" t="s">
        <v>519</v>
      </c>
      <c r="CJQ17" s="200" t="s">
        <v>519</v>
      </c>
      <c r="CJR17" s="200" t="s">
        <v>519</v>
      </c>
      <c r="CJS17" s="200" t="s">
        <v>519</v>
      </c>
      <c r="CJT17" s="200" t="s">
        <v>519</v>
      </c>
      <c r="CJU17" s="200" t="s">
        <v>519</v>
      </c>
      <c r="CJV17" s="200" t="s">
        <v>519</v>
      </c>
      <c r="CJW17" s="200" t="s">
        <v>519</v>
      </c>
      <c r="CJX17" s="200" t="s">
        <v>519</v>
      </c>
      <c r="CJY17" s="200" t="s">
        <v>519</v>
      </c>
      <c r="CJZ17" s="200" t="s">
        <v>519</v>
      </c>
      <c r="CKA17" s="200" t="s">
        <v>519</v>
      </c>
      <c r="CKB17" s="200" t="s">
        <v>519</v>
      </c>
      <c r="CKC17" s="200" t="s">
        <v>519</v>
      </c>
      <c r="CKD17" s="200" t="s">
        <v>519</v>
      </c>
      <c r="CKE17" s="200" t="s">
        <v>519</v>
      </c>
      <c r="CKF17" s="200" t="s">
        <v>519</v>
      </c>
      <c r="CKG17" s="200" t="s">
        <v>519</v>
      </c>
      <c r="CKH17" s="200" t="s">
        <v>519</v>
      </c>
      <c r="CKI17" s="200" t="s">
        <v>519</v>
      </c>
      <c r="CKJ17" s="200" t="s">
        <v>519</v>
      </c>
      <c r="CKK17" s="200" t="s">
        <v>519</v>
      </c>
      <c r="CKL17" s="200" t="s">
        <v>519</v>
      </c>
      <c r="CKM17" s="200" t="s">
        <v>519</v>
      </c>
      <c r="CKN17" s="200" t="s">
        <v>519</v>
      </c>
      <c r="CKO17" s="200" t="s">
        <v>519</v>
      </c>
      <c r="CKP17" s="200" t="s">
        <v>519</v>
      </c>
      <c r="CKQ17" s="200" t="s">
        <v>519</v>
      </c>
      <c r="CKR17" s="200" t="s">
        <v>519</v>
      </c>
      <c r="CKS17" s="200" t="s">
        <v>519</v>
      </c>
      <c r="CKT17" s="200" t="s">
        <v>519</v>
      </c>
      <c r="CKU17" s="200" t="s">
        <v>519</v>
      </c>
      <c r="CKV17" s="200" t="s">
        <v>519</v>
      </c>
      <c r="CKW17" s="200" t="s">
        <v>519</v>
      </c>
      <c r="CKX17" s="200" t="s">
        <v>519</v>
      </c>
      <c r="CKY17" s="200" t="s">
        <v>519</v>
      </c>
      <c r="CKZ17" s="200" t="s">
        <v>519</v>
      </c>
      <c r="CLA17" s="200" t="s">
        <v>519</v>
      </c>
      <c r="CLB17" s="200" t="s">
        <v>519</v>
      </c>
      <c r="CLC17" s="200" t="s">
        <v>519</v>
      </c>
      <c r="CLD17" s="200" t="s">
        <v>519</v>
      </c>
      <c r="CLE17" s="200" t="s">
        <v>519</v>
      </c>
      <c r="CLF17" s="200" t="s">
        <v>519</v>
      </c>
      <c r="CLG17" s="200" t="s">
        <v>519</v>
      </c>
      <c r="CLH17" s="200" t="s">
        <v>519</v>
      </c>
      <c r="CLI17" s="200" t="s">
        <v>519</v>
      </c>
      <c r="CLJ17" s="200" t="s">
        <v>519</v>
      </c>
      <c r="CLK17" s="200" t="s">
        <v>519</v>
      </c>
      <c r="CLL17" s="200" t="s">
        <v>519</v>
      </c>
      <c r="CLM17" s="200" t="s">
        <v>519</v>
      </c>
      <c r="CLN17" s="200" t="s">
        <v>519</v>
      </c>
      <c r="CLO17" s="200" t="s">
        <v>519</v>
      </c>
      <c r="CLP17" s="200" t="s">
        <v>519</v>
      </c>
      <c r="CLQ17" s="200" t="s">
        <v>519</v>
      </c>
      <c r="CLR17" s="200" t="s">
        <v>519</v>
      </c>
      <c r="CLS17" s="200" t="s">
        <v>519</v>
      </c>
      <c r="CLT17" s="200" t="s">
        <v>519</v>
      </c>
      <c r="CLU17" s="200" t="s">
        <v>519</v>
      </c>
      <c r="CLV17" s="200" t="s">
        <v>519</v>
      </c>
      <c r="CLW17" s="200" t="s">
        <v>519</v>
      </c>
      <c r="CLX17" s="200" t="s">
        <v>519</v>
      </c>
      <c r="CLY17" s="200" t="s">
        <v>519</v>
      </c>
      <c r="CLZ17" s="200" t="s">
        <v>519</v>
      </c>
      <c r="CMA17" s="200" t="s">
        <v>519</v>
      </c>
      <c r="CMB17" s="200" t="s">
        <v>519</v>
      </c>
      <c r="CMC17" s="200" t="s">
        <v>519</v>
      </c>
      <c r="CMD17" s="200" t="s">
        <v>519</v>
      </c>
      <c r="CME17" s="200" t="s">
        <v>519</v>
      </c>
      <c r="CMF17" s="200" t="s">
        <v>519</v>
      </c>
      <c r="CMG17" s="200" t="s">
        <v>519</v>
      </c>
      <c r="CMH17" s="200" t="s">
        <v>519</v>
      </c>
      <c r="CMI17" s="200" t="s">
        <v>519</v>
      </c>
      <c r="CMJ17" s="200" t="s">
        <v>519</v>
      </c>
      <c r="CMK17" s="200" t="s">
        <v>519</v>
      </c>
      <c r="CML17" s="200" t="s">
        <v>519</v>
      </c>
      <c r="CMM17" s="200" t="s">
        <v>519</v>
      </c>
      <c r="CMN17" s="200" t="s">
        <v>519</v>
      </c>
      <c r="CMO17" s="200" t="s">
        <v>519</v>
      </c>
      <c r="CMP17" s="200" t="s">
        <v>519</v>
      </c>
      <c r="CMQ17" s="200" t="s">
        <v>519</v>
      </c>
      <c r="CMR17" s="200" t="s">
        <v>519</v>
      </c>
      <c r="CMS17" s="200" t="s">
        <v>519</v>
      </c>
      <c r="CMT17" s="200" t="s">
        <v>519</v>
      </c>
      <c r="CMU17" s="200" t="s">
        <v>519</v>
      </c>
      <c r="CMV17" s="200" t="s">
        <v>519</v>
      </c>
      <c r="CMW17" s="200" t="s">
        <v>519</v>
      </c>
      <c r="CMX17" s="200" t="s">
        <v>519</v>
      </c>
      <c r="CMY17" s="200" t="s">
        <v>519</v>
      </c>
      <c r="CMZ17" s="200" t="s">
        <v>519</v>
      </c>
      <c r="CNA17" s="200" t="s">
        <v>519</v>
      </c>
      <c r="CNB17" s="200" t="s">
        <v>519</v>
      </c>
      <c r="CNC17" s="200" t="s">
        <v>519</v>
      </c>
      <c r="CND17" s="200" t="s">
        <v>519</v>
      </c>
      <c r="CNE17" s="200" t="s">
        <v>519</v>
      </c>
      <c r="CNF17" s="200" t="s">
        <v>519</v>
      </c>
      <c r="CNG17" s="200" t="s">
        <v>519</v>
      </c>
      <c r="CNH17" s="200" t="s">
        <v>519</v>
      </c>
      <c r="CNI17" s="200" t="s">
        <v>519</v>
      </c>
      <c r="CNJ17" s="200" t="s">
        <v>519</v>
      </c>
      <c r="CNK17" s="200" t="s">
        <v>519</v>
      </c>
      <c r="CNL17" s="200" t="s">
        <v>519</v>
      </c>
      <c r="CNM17" s="200" t="s">
        <v>519</v>
      </c>
      <c r="CNN17" s="200" t="s">
        <v>519</v>
      </c>
      <c r="CNO17" s="200" t="s">
        <v>519</v>
      </c>
      <c r="CNP17" s="200" t="s">
        <v>519</v>
      </c>
      <c r="CNQ17" s="200" t="s">
        <v>519</v>
      </c>
      <c r="CNR17" s="200" t="s">
        <v>519</v>
      </c>
      <c r="CNS17" s="200" t="s">
        <v>519</v>
      </c>
      <c r="CNT17" s="200" t="s">
        <v>519</v>
      </c>
      <c r="CNU17" s="200" t="s">
        <v>519</v>
      </c>
      <c r="CNV17" s="200" t="s">
        <v>519</v>
      </c>
      <c r="CNW17" s="200" t="s">
        <v>519</v>
      </c>
      <c r="CNX17" s="200" t="s">
        <v>519</v>
      </c>
      <c r="CNY17" s="200" t="s">
        <v>519</v>
      </c>
      <c r="CNZ17" s="200" t="s">
        <v>519</v>
      </c>
      <c r="COA17" s="200" t="s">
        <v>519</v>
      </c>
      <c r="COB17" s="200" t="s">
        <v>519</v>
      </c>
      <c r="COC17" s="200" t="s">
        <v>519</v>
      </c>
      <c r="COD17" s="200" t="s">
        <v>519</v>
      </c>
      <c r="COE17" s="200" t="s">
        <v>519</v>
      </c>
      <c r="COF17" s="200" t="s">
        <v>519</v>
      </c>
      <c r="COG17" s="200" t="s">
        <v>519</v>
      </c>
      <c r="COH17" s="200" t="s">
        <v>519</v>
      </c>
      <c r="COI17" s="200" t="s">
        <v>519</v>
      </c>
      <c r="COJ17" s="200" t="s">
        <v>519</v>
      </c>
      <c r="COK17" s="200" t="s">
        <v>519</v>
      </c>
      <c r="COL17" s="200" t="s">
        <v>519</v>
      </c>
      <c r="COM17" s="200" t="s">
        <v>519</v>
      </c>
      <c r="CON17" s="200" t="s">
        <v>519</v>
      </c>
      <c r="COO17" s="200" t="s">
        <v>519</v>
      </c>
      <c r="COP17" s="200" t="s">
        <v>519</v>
      </c>
      <c r="COQ17" s="200" t="s">
        <v>519</v>
      </c>
      <c r="COR17" s="200" t="s">
        <v>519</v>
      </c>
      <c r="COS17" s="200" t="s">
        <v>519</v>
      </c>
      <c r="COT17" s="200" t="s">
        <v>519</v>
      </c>
      <c r="COU17" s="200" t="s">
        <v>519</v>
      </c>
      <c r="COV17" s="200" t="s">
        <v>519</v>
      </c>
      <c r="COW17" s="200" t="s">
        <v>519</v>
      </c>
      <c r="COX17" s="200" t="s">
        <v>519</v>
      </c>
      <c r="COY17" s="200" t="s">
        <v>519</v>
      </c>
      <c r="COZ17" s="200" t="s">
        <v>519</v>
      </c>
      <c r="CPA17" s="200" t="s">
        <v>519</v>
      </c>
      <c r="CPB17" s="200" t="s">
        <v>519</v>
      </c>
      <c r="CPC17" s="200" t="s">
        <v>519</v>
      </c>
      <c r="CPD17" s="200" t="s">
        <v>519</v>
      </c>
      <c r="CPE17" s="200" t="s">
        <v>519</v>
      </c>
      <c r="CPF17" s="200" t="s">
        <v>519</v>
      </c>
      <c r="CPG17" s="200" t="s">
        <v>519</v>
      </c>
      <c r="CPH17" s="200" t="s">
        <v>519</v>
      </c>
      <c r="CPI17" s="200" t="s">
        <v>519</v>
      </c>
      <c r="CPJ17" s="200" t="s">
        <v>519</v>
      </c>
      <c r="CPK17" s="200" t="s">
        <v>519</v>
      </c>
      <c r="CPL17" s="200" t="s">
        <v>519</v>
      </c>
      <c r="CPM17" s="200" t="s">
        <v>519</v>
      </c>
      <c r="CPN17" s="200" t="s">
        <v>519</v>
      </c>
      <c r="CPO17" s="200" t="s">
        <v>519</v>
      </c>
      <c r="CPP17" s="200" t="s">
        <v>519</v>
      </c>
      <c r="CPQ17" s="200" t="s">
        <v>519</v>
      </c>
      <c r="CPR17" s="200" t="s">
        <v>519</v>
      </c>
      <c r="CPS17" s="200" t="s">
        <v>519</v>
      </c>
      <c r="CPT17" s="200" t="s">
        <v>519</v>
      </c>
      <c r="CPU17" s="200" t="s">
        <v>519</v>
      </c>
      <c r="CPV17" s="200" t="s">
        <v>519</v>
      </c>
      <c r="CPW17" s="200" t="s">
        <v>519</v>
      </c>
      <c r="CPX17" s="200" t="s">
        <v>519</v>
      </c>
      <c r="CPY17" s="200" t="s">
        <v>519</v>
      </c>
      <c r="CPZ17" s="200" t="s">
        <v>519</v>
      </c>
      <c r="CQA17" s="200" t="s">
        <v>519</v>
      </c>
      <c r="CQB17" s="200" t="s">
        <v>519</v>
      </c>
      <c r="CQC17" s="200" t="s">
        <v>519</v>
      </c>
      <c r="CQD17" s="200" t="s">
        <v>519</v>
      </c>
      <c r="CQE17" s="200" t="s">
        <v>519</v>
      </c>
      <c r="CQF17" s="200" t="s">
        <v>519</v>
      </c>
      <c r="CQG17" s="200" t="s">
        <v>519</v>
      </c>
      <c r="CQH17" s="200" t="s">
        <v>519</v>
      </c>
      <c r="CQI17" s="200" t="s">
        <v>519</v>
      </c>
      <c r="CQJ17" s="200" t="s">
        <v>519</v>
      </c>
      <c r="CQK17" s="200" t="s">
        <v>519</v>
      </c>
      <c r="CQL17" s="200" t="s">
        <v>519</v>
      </c>
      <c r="CQM17" s="200" t="s">
        <v>519</v>
      </c>
      <c r="CQN17" s="200" t="s">
        <v>519</v>
      </c>
      <c r="CQO17" s="200" t="s">
        <v>519</v>
      </c>
      <c r="CQP17" s="200" t="s">
        <v>519</v>
      </c>
      <c r="CQQ17" s="200" t="s">
        <v>519</v>
      </c>
      <c r="CQR17" s="200" t="s">
        <v>519</v>
      </c>
      <c r="CQS17" s="200" t="s">
        <v>519</v>
      </c>
      <c r="CQT17" s="200" t="s">
        <v>519</v>
      </c>
      <c r="CQU17" s="200" t="s">
        <v>519</v>
      </c>
      <c r="CQV17" s="200" t="s">
        <v>519</v>
      </c>
      <c r="CQW17" s="200" t="s">
        <v>519</v>
      </c>
      <c r="CQX17" s="200" t="s">
        <v>519</v>
      </c>
      <c r="CQY17" s="200" t="s">
        <v>519</v>
      </c>
      <c r="CQZ17" s="200" t="s">
        <v>519</v>
      </c>
      <c r="CRA17" s="200" t="s">
        <v>519</v>
      </c>
      <c r="CRB17" s="200" t="s">
        <v>519</v>
      </c>
      <c r="CRC17" s="200" t="s">
        <v>519</v>
      </c>
      <c r="CRD17" s="200" t="s">
        <v>519</v>
      </c>
      <c r="CRE17" s="200" t="s">
        <v>519</v>
      </c>
      <c r="CRF17" s="200" t="s">
        <v>519</v>
      </c>
      <c r="CRG17" s="200" t="s">
        <v>519</v>
      </c>
      <c r="CRH17" s="200" t="s">
        <v>519</v>
      </c>
      <c r="CRI17" s="200" t="s">
        <v>519</v>
      </c>
      <c r="CRJ17" s="200" t="s">
        <v>519</v>
      </c>
      <c r="CRK17" s="200" t="s">
        <v>519</v>
      </c>
      <c r="CRL17" s="200" t="s">
        <v>519</v>
      </c>
      <c r="CRM17" s="200" t="s">
        <v>519</v>
      </c>
      <c r="CRN17" s="200" t="s">
        <v>519</v>
      </c>
      <c r="CRO17" s="200" t="s">
        <v>519</v>
      </c>
      <c r="CRP17" s="200" t="s">
        <v>519</v>
      </c>
      <c r="CRQ17" s="200" t="s">
        <v>519</v>
      </c>
      <c r="CRR17" s="200" t="s">
        <v>519</v>
      </c>
      <c r="CRS17" s="200" t="s">
        <v>519</v>
      </c>
      <c r="CRT17" s="200" t="s">
        <v>519</v>
      </c>
      <c r="CRU17" s="200" t="s">
        <v>519</v>
      </c>
      <c r="CRV17" s="200" t="s">
        <v>519</v>
      </c>
      <c r="CRW17" s="200" t="s">
        <v>519</v>
      </c>
      <c r="CRX17" s="200" t="s">
        <v>519</v>
      </c>
      <c r="CRY17" s="200" t="s">
        <v>519</v>
      </c>
      <c r="CRZ17" s="200" t="s">
        <v>519</v>
      </c>
      <c r="CSA17" s="200" t="s">
        <v>519</v>
      </c>
      <c r="CSB17" s="200" t="s">
        <v>519</v>
      </c>
      <c r="CSC17" s="200" t="s">
        <v>519</v>
      </c>
      <c r="CSD17" s="200" t="s">
        <v>519</v>
      </c>
      <c r="CSE17" s="200" t="s">
        <v>519</v>
      </c>
      <c r="CSF17" s="200" t="s">
        <v>519</v>
      </c>
      <c r="CSG17" s="200" t="s">
        <v>519</v>
      </c>
      <c r="CSH17" s="200" t="s">
        <v>519</v>
      </c>
      <c r="CSI17" s="200" t="s">
        <v>519</v>
      </c>
      <c r="CSJ17" s="200" t="s">
        <v>519</v>
      </c>
      <c r="CSK17" s="200" t="s">
        <v>519</v>
      </c>
      <c r="CSL17" s="200" t="s">
        <v>519</v>
      </c>
      <c r="CSM17" s="200" t="s">
        <v>519</v>
      </c>
      <c r="CSN17" s="200" t="s">
        <v>519</v>
      </c>
      <c r="CSO17" s="200" t="s">
        <v>519</v>
      </c>
      <c r="CSP17" s="200" t="s">
        <v>519</v>
      </c>
      <c r="CSQ17" s="200" t="s">
        <v>519</v>
      </c>
      <c r="CSR17" s="200" t="s">
        <v>519</v>
      </c>
      <c r="CSS17" s="200" t="s">
        <v>519</v>
      </c>
      <c r="CST17" s="200" t="s">
        <v>519</v>
      </c>
      <c r="CSU17" s="200" t="s">
        <v>519</v>
      </c>
      <c r="CSV17" s="200" t="s">
        <v>519</v>
      </c>
      <c r="CSW17" s="200" t="s">
        <v>519</v>
      </c>
      <c r="CSX17" s="200" t="s">
        <v>519</v>
      </c>
      <c r="CSY17" s="200" t="s">
        <v>519</v>
      </c>
      <c r="CSZ17" s="200" t="s">
        <v>519</v>
      </c>
      <c r="CTA17" s="200" t="s">
        <v>519</v>
      </c>
      <c r="CTB17" s="200" t="s">
        <v>519</v>
      </c>
      <c r="CTC17" s="200" t="s">
        <v>519</v>
      </c>
      <c r="CTD17" s="200" t="s">
        <v>519</v>
      </c>
      <c r="CTE17" s="200" t="s">
        <v>519</v>
      </c>
      <c r="CTF17" s="200" t="s">
        <v>519</v>
      </c>
      <c r="CTG17" s="200" t="s">
        <v>519</v>
      </c>
      <c r="CTH17" s="200" t="s">
        <v>519</v>
      </c>
      <c r="CTI17" s="200" t="s">
        <v>519</v>
      </c>
      <c r="CTJ17" s="200" t="s">
        <v>519</v>
      </c>
      <c r="CTK17" s="200" t="s">
        <v>519</v>
      </c>
      <c r="CTL17" s="200" t="s">
        <v>519</v>
      </c>
      <c r="CTM17" s="200" t="s">
        <v>519</v>
      </c>
      <c r="CTN17" s="200" t="s">
        <v>519</v>
      </c>
      <c r="CTO17" s="200" t="s">
        <v>519</v>
      </c>
      <c r="CTP17" s="200" t="s">
        <v>519</v>
      </c>
      <c r="CTQ17" s="200" t="s">
        <v>519</v>
      </c>
      <c r="CTR17" s="200" t="s">
        <v>519</v>
      </c>
      <c r="CTS17" s="200" t="s">
        <v>519</v>
      </c>
      <c r="CTT17" s="200" t="s">
        <v>519</v>
      </c>
      <c r="CTU17" s="200" t="s">
        <v>519</v>
      </c>
      <c r="CTV17" s="200" t="s">
        <v>519</v>
      </c>
      <c r="CTW17" s="200" t="s">
        <v>519</v>
      </c>
      <c r="CTX17" s="200" t="s">
        <v>519</v>
      </c>
      <c r="CTY17" s="200" t="s">
        <v>519</v>
      </c>
      <c r="CTZ17" s="200" t="s">
        <v>519</v>
      </c>
      <c r="CUA17" s="200" t="s">
        <v>519</v>
      </c>
      <c r="CUB17" s="200" t="s">
        <v>519</v>
      </c>
      <c r="CUC17" s="200" t="s">
        <v>519</v>
      </c>
      <c r="CUD17" s="200" t="s">
        <v>519</v>
      </c>
      <c r="CUE17" s="200" t="s">
        <v>519</v>
      </c>
      <c r="CUF17" s="200" t="s">
        <v>519</v>
      </c>
      <c r="CUG17" s="200" t="s">
        <v>519</v>
      </c>
      <c r="CUH17" s="200" t="s">
        <v>519</v>
      </c>
      <c r="CUI17" s="200" t="s">
        <v>519</v>
      </c>
      <c r="CUJ17" s="200" t="s">
        <v>519</v>
      </c>
      <c r="CUK17" s="200" t="s">
        <v>519</v>
      </c>
      <c r="CUL17" s="200" t="s">
        <v>519</v>
      </c>
      <c r="CUM17" s="200" t="s">
        <v>519</v>
      </c>
      <c r="CUN17" s="200" t="s">
        <v>519</v>
      </c>
      <c r="CUO17" s="200" t="s">
        <v>519</v>
      </c>
      <c r="CUP17" s="200" t="s">
        <v>519</v>
      </c>
      <c r="CUQ17" s="200" t="s">
        <v>519</v>
      </c>
      <c r="CUR17" s="200" t="s">
        <v>519</v>
      </c>
      <c r="CUS17" s="200" t="s">
        <v>519</v>
      </c>
      <c r="CUT17" s="200" t="s">
        <v>519</v>
      </c>
      <c r="CUU17" s="200" t="s">
        <v>519</v>
      </c>
      <c r="CUV17" s="200" t="s">
        <v>519</v>
      </c>
      <c r="CUW17" s="200" t="s">
        <v>519</v>
      </c>
      <c r="CUX17" s="200" t="s">
        <v>519</v>
      </c>
      <c r="CUY17" s="200" t="s">
        <v>519</v>
      </c>
      <c r="CUZ17" s="200" t="s">
        <v>519</v>
      </c>
      <c r="CVA17" s="200" t="s">
        <v>519</v>
      </c>
      <c r="CVB17" s="200" t="s">
        <v>519</v>
      </c>
      <c r="CVC17" s="200" t="s">
        <v>519</v>
      </c>
      <c r="CVD17" s="200" t="s">
        <v>519</v>
      </c>
      <c r="CVE17" s="200" t="s">
        <v>519</v>
      </c>
      <c r="CVF17" s="200" t="s">
        <v>519</v>
      </c>
      <c r="CVG17" s="200" t="s">
        <v>519</v>
      </c>
      <c r="CVH17" s="200" t="s">
        <v>519</v>
      </c>
      <c r="CVI17" s="200" t="s">
        <v>519</v>
      </c>
      <c r="CVJ17" s="200" t="s">
        <v>519</v>
      </c>
      <c r="CVK17" s="200" t="s">
        <v>519</v>
      </c>
      <c r="CVL17" s="200" t="s">
        <v>519</v>
      </c>
      <c r="CVM17" s="200" t="s">
        <v>519</v>
      </c>
      <c r="CVN17" s="200" t="s">
        <v>519</v>
      </c>
      <c r="CVO17" s="200" t="s">
        <v>519</v>
      </c>
      <c r="CVP17" s="200" t="s">
        <v>519</v>
      </c>
      <c r="CVQ17" s="200" t="s">
        <v>519</v>
      </c>
      <c r="CVR17" s="200" t="s">
        <v>519</v>
      </c>
      <c r="CVS17" s="200" t="s">
        <v>519</v>
      </c>
      <c r="CVT17" s="200" t="s">
        <v>519</v>
      </c>
      <c r="CVU17" s="200" t="s">
        <v>519</v>
      </c>
      <c r="CVV17" s="200" t="s">
        <v>519</v>
      </c>
      <c r="CVW17" s="200" t="s">
        <v>519</v>
      </c>
      <c r="CVX17" s="200" t="s">
        <v>519</v>
      </c>
      <c r="CVY17" s="200" t="s">
        <v>519</v>
      </c>
      <c r="CVZ17" s="200" t="s">
        <v>519</v>
      </c>
      <c r="CWA17" s="200" t="s">
        <v>519</v>
      </c>
      <c r="CWB17" s="200" t="s">
        <v>519</v>
      </c>
      <c r="CWC17" s="200" t="s">
        <v>519</v>
      </c>
      <c r="CWD17" s="200" t="s">
        <v>519</v>
      </c>
      <c r="CWE17" s="200" t="s">
        <v>519</v>
      </c>
      <c r="CWF17" s="200" t="s">
        <v>519</v>
      </c>
      <c r="CWG17" s="200" t="s">
        <v>519</v>
      </c>
      <c r="CWH17" s="200" t="s">
        <v>519</v>
      </c>
      <c r="CWI17" s="200" t="s">
        <v>519</v>
      </c>
      <c r="CWJ17" s="200" t="s">
        <v>519</v>
      </c>
      <c r="CWK17" s="200" t="s">
        <v>519</v>
      </c>
      <c r="CWL17" s="200" t="s">
        <v>519</v>
      </c>
      <c r="CWM17" s="200" t="s">
        <v>519</v>
      </c>
      <c r="CWN17" s="200" t="s">
        <v>519</v>
      </c>
      <c r="CWO17" s="200" t="s">
        <v>519</v>
      </c>
      <c r="CWP17" s="200" t="s">
        <v>519</v>
      </c>
      <c r="CWQ17" s="200" t="s">
        <v>519</v>
      </c>
      <c r="CWR17" s="200" t="s">
        <v>519</v>
      </c>
      <c r="CWS17" s="200" t="s">
        <v>519</v>
      </c>
      <c r="CWT17" s="200" t="s">
        <v>519</v>
      </c>
      <c r="CWU17" s="200" t="s">
        <v>519</v>
      </c>
      <c r="CWV17" s="200" t="s">
        <v>519</v>
      </c>
      <c r="CWW17" s="200" t="s">
        <v>519</v>
      </c>
      <c r="CWX17" s="200" t="s">
        <v>519</v>
      </c>
      <c r="CWY17" s="200" t="s">
        <v>519</v>
      </c>
      <c r="CWZ17" s="200" t="s">
        <v>519</v>
      </c>
      <c r="CXA17" s="200" t="s">
        <v>519</v>
      </c>
      <c r="CXB17" s="200" t="s">
        <v>519</v>
      </c>
      <c r="CXC17" s="200" t="s">
        <v>519</v>
      </c>
      <c r="CXD17" s="200" t="s">
        <v>519</v>
      </c>
      <c r="CXE17" s="200" t="s">
        <v>519</v>
      </c>
      <c r="CXF17" s="200" t="s">
        <v>519</v>
      </c>
      <c r="CXG17" s="200" t="s">
        <v>519</v>
      </c>
      <c r="CXH17" s="200" t="s">
        <v>519</v>
      </c>
      <c r="CXI17" s="200" t="s">
        <v>519</v>
      </c>
      <c r="CXJ17" s="200" t="s">
        <v>519</v>
      </c>
      <c r="CXK17" s="200" t="s">
        <v>519</v>
      </c>
      <c r="CXL17" s="200" t="s">
        <v>519</v>
      </c>
      <c r="CXM17" s="200" t="s">
        <v>519</v>
      </c>
      <c r="CXN17" s="200" t="s">
        <v>519</v>
      </c>
      <c r="CXO17" s="200" t="s">
        <v>519</v>
      </c>
      <c r="CXP17" s="200" t="s">
        <v>519</v>
      </c>
      <c r="CXQ17" s="200" t="s">
        <v>519</v>
      </c>
      <c r="CXR17" s="200" t="s">
        <v>519</v>
      </c>
      <c r="CXS17" s="200" t="s">
        <v>519</v>
      </c>
      <c r="CXT17" s="200" t="s">
        <v>519</v>
      </c>
      <c r="CXU17" s="200" t="s">
        <v>519</v>
      </c>
      <c r="CXV17" s="200" t="s">
        <v>519</v>
      </c>
      <c r="CXW17" s="200" t="s">
        <v>519</v>
      </c>
      <c r="CXX17" s="200" t="s">
        <v>519</v>
      </c>
      <c r="CXY17" s="200" t="s">
        <v>519</v>
      </c>
      <c r="CXZ17" s="200" t="s">
        <v>519</v>
      </c>
      <c r="CYA17" s="200" t="s">
        <v>519</v>
      </c>
      <c r="CYB17" s="200" t="s">
        <v>519</v>
      </c>
      <c r="CYC17" s="200" t="s">
        <v>519</v>
      </c>
      <c r="CYD17" s="200" t="s">
        <v>519</v>
      </c>
      <c r="CYE17" s="200" t="s">
        <v>519</v>
      </c>
      <c r="CYF17" s="200" t="s">
        <v>519</v>
      </c>
      <c r="CYG17" s="200" t="s">
        <v>519</v>
      </c>
      <c r="CYH17" s="200" t="s">
        <v>519</v>
      </c>
      <c r="CYI17" s="200" t="s">
        <v>519</v>
      </c>
      <c r="CYJ17" s="200" t="s">
        <v>519</v>
      </c>
      <c r="CYK17" s="200" t="s">
        <v>519</v>
      </c>
      <c r="CYL17" s="200" t="s">
        <v>519</v>
      </c>
      <c r="CYM17" s="200" t="s">
        <v>519</v>
      </c>
      <c r="CYN17" s="200" t="s">
        <v>519</v>
      </c>
      <c r="CYO17" s="200" t="s">
        <v>519</v>
      </c>
      <c r="CYP17" s="200" t="s">
        <v>519</v>
      </c>
      <c r="CYQ17" s="200" t="s">
        <v>519</v>
      </c>
      <c r="CYR17" s="200" t="s">
        <v>519</v>
      </c>
      <c r="CYS17" s="200" t="s">
        <v>519</v>
      </c>
      <c r="CYT17" s="200" t="s">
        <v>519</v>
      </c>
      <c r="CYU17" s="200" t="s">
        <v>519</v>
      </c>
      <c r="CYV17" s="200" t="s">
        <v>519</v>
      </c>
      <c r="CYW17" s="200" t="s">
        <v>519</v>
      </c>
      <c r="CYX17" s="200" t="s">
        <v>519</v>
      </c>
      <c r="CYY17" s="200" t="s">
        <v>519</v>
      </c>
      <c r="CYZ17" s="200" t="s">
        <v>519</v>
      </c>
      <c r="CZA17" s="200" t="s">
        <v>519</v>
      </c>
      <c r="CZB17" s="200" t="s">
        <v>519</v>
      </c>
      <c r="CZC17" s="200" t="s">
        <v>519</v>
      </c>
      <c r="CZD17" s="200" t="s">
        <v>519</v>
      </c>
      <c r="CZE17" s="200" t="s">
        <v>519</v>
      </c>
      <c r="CZF17" s="200" t="s">
        <v>519</v>
      </c>
      <c r="CZG17" s="200" t="s">
        <v>519</v>
      </c>
      <c r="CZH17" s="200" t="s">
        <v>519</v>
      </c>
      <c r="CZI17" s="200" t="s">
        <v>519</v>
      </c>
      <c r="CZJ17" s="200" t="s">
        <v>519</v>
      </c>
      <c r="CZK17" s="200" t="s">
        <v>519</v>
      </c>
      <c r="CZL17" s="200" t="s">
        <v>519</v>
      </c>
      <c r="CZM17" s="200" t="s">
        <v>519</v>
      </c>
      <c r="CZN17" s="200" t="s">
        <v>519</v>
      </c>
      <c r="CZO17" s="200" t="s">
        <v>519</v>
      </c>
      <c r="CZP17" s="200" t="s">
        <v>519</v>
      </c>
      <c r="CZQ17" s="200" t="s">
        <v>519</v>
      </c>
      <c r="CZR17" s="200" t="s">
        <v>519</v>
      </c>
      <c r="CZS17" s="200" t="s">
        <v>519</v>
      </c>
      <c r="CZT17" s="200" t="s">
        <v>519</v>
      </c>
      <c r="CZU17" s="200" t="s">
        <v>519</v>
      </c>
      <c r="CZV17" s="200" t="s">
        <v>519</v>
      </c>
      <c r="CZW17" s="200" t="s">
        <v>519</v>
      </c>
      <c r="CZX17" s="200" t="s">
        <v>519</v>
      </c>
      <c r="CZY17" s="200" t="s">
        <v>519</v>
      </c>
      <c r="CZZ17" s="200" t="s">
        <v>519</v>
      </c>
      <c r="DAA17" s="200" t="s">
        <v>519</v>
      </c>
      <c r="DAB17" s="200" t="s">
        <v>519</v>
      </c>
      <c r="DAC17" s="200" t="s">
        <v>519</v>
      </c>
      <c r="DAD17" s="200" t="s">
        <v>519</v>
      </c>
      <c r="DAE17" s="200" t="s">
        <v>519</v>
      </c>
      <c r="DAF17" s="200" t="s">
        <v>519</v>
      </c>
      <c r="DAG17" s="200" t="s">
        <v>519</v>
      </c>
      <c r="DAH17" s="200" t="s">
        <v>519</v>
      </c>
      <c r="DAI17" s="200" t="s">
        <v>519</v>
      </c>
      <c r="DAJ17" s="200" t="s">
        <v>519</v>
      </c>
      <c r="DAK17" s="200" t="s">
        <v>519</v>
      </c>
      <c r="DAL17" s="200" t="s">
        <v>519</v>
      </c>
      <c r="DAM17" s="200" t="s">
        <v>519</v>
      </c>
      <c r="DAN17" s="200" t="s">
        <v>519</v>
      </c>
      <c r="DAO17" s="200" t="s">
        <v>519</v>
      </c>
      <c r="DAP17" s="200" t="s">
        <v>519</v>
      </c>
      <c r="DAQ17" s="200" t="s">
        <v>519</v>
      </c>
      <c r="DAR17" s="200" t="s">
        <v>519</v>
      </c>
      <c r="DAS17" s="200" t="s">
        <v>519</v>
      </c>
      <c r="DAT17" s="200" t="s">
        <v>519</v>
      </c>
      <c r="DAU17" s="200" t="s">
        <v>519</v>
      </c>
      <c r="DAV17" s="200" t="s">
        <v>519</v>
      </c>
      <c r="DAW17" s="200" t="s">
        <v>519</v>
      </c>
      <c r="DAX17" s="200" t="s">
        <v>519</v>
      </c>
      <c r="DAY17" s="200" t="s">
        <v>519</v>
      </c>
      <c r="DAZ17" s="200" t="s">
        <v>519</v>
      </c>
      <c r="DBA17" s="200" t="s">
        <v>519</v>
      </c>
      <c r="DBB17" s="200" t="s">
        <v>519</v>
      </c>
      <c r="DBC17" s="200" t="s">
        <v>519</v>
      </c>
      <c r="DBD17" s="200" t="s">
        <v>519</v>
      </c>
      <c r="DBE17" s="200" t="s">
        <v>519</v>
      </c>
      <c r="DBF17" s="200" t="s">
        <v>519</v>
      </c>
      <c r="DBG17" s="200" t="s">
        <v>519</v>
      </c>
      <c r="DBH17" s="200" t="s">
        <v>519</v>
      </c>
      <c r="DBI17" s="200" t="s">
        <v>519</v>
      </c>
      <c r="DBJ17" s="200" t="s">
        <v>519</v>
      </c>
      <c r="DBK17" s="200" t="s">
        <v>519</v>
      </c>
      <c r="DBL17" s="200" t="s">
        <v>519</v>
      </c>
      <c r="DBM17" s="200" t="s">
        <v>519</v>
      </c>
      <c r="DBN17" s="200" t="s">
        <v>519</v>
      </c>
      <c r="DBO17" s="200" t="s">
        <v>519</v>
      </c>
      <c r="DBP17" s="200" t="s">
        <v>519</v>
      </c>
      <c r="DBQ17" s="200" t="s">
        <v>519</v>
      </c>
      <c r="DBR17" s="200" t="s">
        <v>519</v>
      </c>
      <c r="DBS17" s="200" t="s">
        <v>519</v>
      </c>
      <c r="DBT17" s="200" t="s">
        <v>519</v>
      </c>
      <c r="DBU17" s="200" t="s">
        <v>519</v>
      </c>
      <c r="DBV17" s="200" t="s">
        <v>519</v>
      </c>
      <c r="DBW17" s="200" t="s">
        <v>519</v>
      </c>
      <c r="DBX17" s="200" t="s">
        <v>519</v>
      </c>
      <c r="DBY17" s="200" t="s">
        <v>519</v>
      </c>
      <c r="DBZ17" s="200" t="s">
        <v>519</v>
      </c>
      <c r="DCA17" s="200" t="s">
        <v>519</v>
      </c>
      <c r="DCB17" s="200" t="s">
        <v>519</v>
      </c>
      <c r="DCC17" s="200" t="s">
        <v>519</v>
      </c>
      <c r="DCD17" s="200" t="s">
        <v>519</v>
      </c>
      <c r="DCE17" s="200" t="s">
        <v>519</v>
      </c>
      <c r="DCF17" s="200" t="s">
        <v>519</v>
      </c>
      <c r="DCG17" s="200" t="s">
        <v>519</v>
      </c>
      <c r="DCH17" s="200" t="s">
        <v>519</v>
      </c>
      <c r="DCI17" s="200" t="s">
        <v>519</v>
      </c>
      <c r="DCJ17" s="200" t="s">
        <v>519</v>
      </c>
      <c r="DCK17" s="200" t="s">
        <v>519</v>
      </c>
      <c r="DCL17" s="200" t="s">
        <v>519</v>
      </c>
      <c r="DCM17" s="200" t="s">
        <v>519</v>
      </c>
      <c r="DCN17" s="200" t="s">
        <v>519</v>
      </c>
      <c r="DCO17" s="200" t="s">
        <v>519</v>
      </c>
      <c r="DCP17" s="200" t="s">
        <v>519</v>
      </c>
      <c r="DCQ17" s="200" t="s">
        <v>519</v>
      </c>
      <c r="DCR17" s="200" t="s">
        <v>519</v>
      </c>
      <c r="DCS17" s="200" t="s">
        <v>519</v>
      </c>
      <c r="DCT17" s="200" t="s">
        <v>519</v>
      </c>
      <c r="DCU17" s="200" t="s">
        <v>519</v>
      </c>
      <c r="DCV17" s="200" t="s">
        <v>519</v>
      </c>
      <c r="DCW17" s="200" t="s">
        <v>519</v>
      </c>
      <c r="DCX17" s="200" t="s">
        <v>519</v>
      </c>
      <c r="DCY17" s="200" t="s">
        <v>519</v>
      </c>
      <c r="DCZ17" s="200" t="s">
        <v>519</v>
      </c>
      <c r="DDA17" s="200" t="s">
        <v>519</v>
      </c>
      <c r="DDB17" s="200" t="s">
        <v>519</v>
      </c>
      <c r="DDC17" s="200" t="s">
        <v>519</v>
      </c>
      <c r="DDD17" s="200" t="s">
        <v>519</v>
      </c>
      <c r="DDE17" s="200" t="s">
        <v>519</v>
      </c>
      <c r="DDF17" s="200" t="s">
        <v>519</v>
      </c>
      <c r="DDG17" s="200" t="s">
        <v>519</v>
      </c>
      <c r="DDH17" s="200" t="s">
        <v>519</v>
      </c>
      <c r="DDI17" s="200" t="s">
        <v>519</v>
      </c>
      <c r="DDJ17" s="200" t="s">
        <v>519</v>
      </c>
      <c r="DDK17" s="200" t="s">
        <v>519</v>
      </c>
      <c r="DDL17" s="200" t="s">
        <v>519</v>
      </c>
      <c r="DDM17" s="200" t="s">
        <v>519</v>
      </c>
      <c r="DDN17" s="200" t="s">
        <v>519</v>
      </c>
      <c r="DDO17" s="200" t="s">
        <v>519</v>
      </c>
      <c r="DDP17" s="200" t="s">
        <v>519</v>
      </c>
      <c r="DDQ17" s="200" t="s">
        <v>519</v>
      </c>
      <c r="DDR17" s="200" t="s">
        <v>519</v>
      </c>
      <c r="DDS17" s="200" t="s">
        <v>519</v>
      </c>
      <c r="DDT17" s="200" t="s">
        <v>519</v>
      </c>
      <c r="DDU17" s="200" t="s">
        <v>519</v>
      </c>
      <c r="DDV17" s="200" t="s">
        <v>519</v>
      </c>
      <c r="DDW17" s="200" t="s">
        <v>519</v>
      </c>
      <c r="DDX17" s="200" t="s">
        <v>519</v>
      </c>
      <c r="DDY17" s="200" t="s">
        <v>519</v>
      </c>
      <c r="DDZ17" s="200" t="s">
        <v>519</v>
      </c>
      <c r="DEA17" s="200" t="s">
        <v>519</v>
      </c>
      <c r="DEB17" s="200" t="s">
        <v>519</v>
      </c>
      <c r="DEC17" s="200" t="s">
        <v>519</v>
      </c>
      <c r="DED17" s="200" t="s">
        <v>519</v>
      </c>
      <c r="DEE17" s="200" t="s">
        <v>519</v>
      </c>
      <c r="DEF17" s="200" t="s">
        <v>519</v>
      </c>
      <c r="DEG17" s="200" t="s">
        <v>519</v>
      </c>
      <c r="DEH17" s="200" t="s">
        <v>519</v>
      </c>
      <c r="DEI17" s="200" t="s">
        <v>519</v>
      </c>
      <c r="DEJ17" s="200" t="s">
        <v>519</v>
      </c>
      <c r="DEK17" s="200" t="s">
        <v>519</v>
      </c>
      <c r="DEL17" s="200" t="s">
        <v>519</v>
      </c>
      <c r="DEM17" s="200" t="s">
        <v>519</v>
      </c>
      <c r="DEN17" s="200" t="s">
        <v>519</v>
      </c>
      <c r="DEO17" s="200" t="s">
        <v>519</v>
      </c>
      <c r="DEP17" s="200" t="s">
        <v>519</v>
      </c>
      <c r="DEQ17" s="200" t="s">
        <v>519</v>
      </c>
      <c r="DER17" s="200" t="s">
        <v>519</v>
      </c>
      <c r="DES17" s="200" t="s">
        <v>519</v>
      </c>
      <c r="DET17" s="200" t="s">
        <v>519</v>
      </c>
      <c r="DEU17" s="200" t="s">
        <v>519</v>
      </c>
      <c r="DEV17" s="200" t="s">
        <v>519</v>
      </c>
      <c r="DEW17" s="200" t="s">
        <v>519</v>
      </c>
      <c r="DEX17" s="200" t="s">
        <v>519</v>
      </c>
      <c r="DEY17" s="200" t="s">
        <v>519</v>
      </c>
      <c r="DEZ17" s="200" t="s">
        <v>519</v>
      </c>
      <c r="DFA17" s="200" t="s">
        <v>519</v>
      </c>
      <c r="DFB17" s="200" t="s">
        <v>519</v>
      </c>
      <c r="DFC17" s="200" t="s">
        <v>519</v>
      </c>
      <c r="DFD17" s="200" t="s">
        <v>519</v>
      </c>
      <c r="DFE17" s="200" t="s">
        <v>519</v>
      </c>
      <c r="DFF17" s="200" t="s">
        <v>519</v>
      </c>
      <c r="DFG17" s="200" t="s">
        <v>519</v>
      </c>
      <c r="DFH17" s="200" t="s">
        <v>519</v>
      </c>
      <c r="DFI17" s="200" t="s">
        <v>519</v>
      </c>
      <c r="DFJ17" s="200" t="s">
        <v>519</v>
      </c>
      <c r="DFK17" s="200" t="s">
        <v>519</v>
      </c>
      <c r="DFL17" s="200" t="s">
        <v>519</v>
      </c>
      <c r="DFM17" s="200" t="s">
        <v>519</v>
      </c>
      <c r="DFN17" s="200" t="s">
        <v>519</v>
      </c>
      <c r="DFO17" s="200" t="s">
        <v>519</v>
      </c>
      <c r="DFP17" s="200" t="s">
        <v>519</v>
      </c>
      <c r="DFQ17" s="200" t="s">
        <v>519</v>
      </c>
      <c r="DFR17" s="200" t="s">
        <v>519</v>
      </c>
      <c r="DFS17" s="200" t="s">
        <v>519</v>
      </c>
      <c r="DFT17" s="200" t="s">
        <v>519</v>
      </c>
      <c r="DFU17" s="200" t="s">
        <v>519</v>
      </c>
      <c r="DFV17" s="200" t="s">
        <v>519</v>
      </c>
      <c r="DFW17" s="200" t="s">
        <v>519</v>
      </c>
      <c r="DFX17" s="200" t="s">
        <v>519</v>
      </c>
      <c r="DFY17" s="200" t="s">
        <v>519</v>
      </c>
      <c r="DFZ17" s="200" t="s">
        <v>519</v>
      </c>
      <c r="DGA17" s="200" t="s">
        <v>519</v>
      </c>
      <c r="DGB17" s="200" t="s">
        <v>519</v>
      </c>
      <c r="DGC17" s="200" t="s">
        <v>519</v>
      </c>
      <c r="DGD17" s="200" t="s">
        <v>519</v>
      </c>
      <c r="DGE17" s="200" t="s">
        <v>519</v>
      </c>
      <c r="DGF17" s="200" t="s">
        <v>519</v>
      </c>
      <c r="DGG17" s="200" t="s">
        <v>519</v>
      </c>
      <c r="DGH17" s="200" t="s">
        <v>519</v>
      </c>
      <c r="DGI17" s="200" t="s">
        <v>519</v>
      </c>
      <c r="DGJ17" s="200" t="s">
        <v>519</v>
      </c>
      <c r="DGK17" s="200" t="s">
        <v>519</v>
      </c>
      <c r="DGL17" s="200" t="s">
        <v>519</v>
      </c>
      <c r="DGM17" s="200" t="s">
        <v>519</v>
      </c>
      <c r="DGN17" s="200" t="s">
        <v>519</v>
      </c>
      <c r="DGO17" s="200" t="s">
        <v>519</v>
      </c>
      <c r="DGP17" s="200" t="s">
        <v>519</v>
      </c>
      <c r="DGQ17" s="200" t="s">
        <v>519</v>
      </c>
      <c r="DGR17" s="200" t="s">
        <v>519</v>
      </c>
      <c r="DGS17" s="200" t="s">
        <v>519</v>
      </c>
      <c r="DGT17" s="200" t="s">
        <v>519</v>
      </c>
      <c r="DGU17" s="200" t="s">
        <v>519</v>
      </c>
      <c r="DGV17" s="200" t="s">
        <v>519</v>
      </c>
      <c r="DGW17" s="200" t="s">
        <v>519</v>
      </c>
      <c r="DGX17" s="200" t="s">
        <v>519</v>
      </c>
      <c r="DGY17" s="200" t="s">
        <v>519</v>
      </c>
      <c r="DGZ17" s="200" t="s">
        <v>519</v>
      </c>
      <c r="DHA17" s="200" t="s">
        <v>519</v>
      </c>
      <c r="DHB17" s="200" t="s">
        <v>519</v>
      </c>
      <c r="DHC17" s="200" t="s">
        <v>519</v>
      </c>
      <c r="DHD17" s="200" t="s">
        <v>519</v>
      </c>
      <c r="DHE17" s="200" t="s">
        <v>519</v>
      </c>
      <c r="DHF17" s="200" t="s">
        <v>519</v>
      </c>
      <c r="DHG17" s="200" t="s">
        <v>519</v>
      </c>
      <c r="DHH17" s="200" t="s">
        <v>519</v>
      </c>
      <c r="DHI17" s="200" t="s">
        <v>519</v>
      </c>
      <c r="DHJ17" s="200" t="s">
        <v>519</v>
      </c>
      <c r="DHK17" s="200" t="s">
        <v>519</v>
      </c>
      <c r="DHL17" s="200" t="s">
        <v>519</v>
      </c>
      <c r="DHM17" s="200" t="s">
        <v>519</v>
      </c>
      <c r="DHN17" s="200" t="s">
        <v>519</v>
      </c>
      <c r="DHO17" s="200" t="s">
        <v>519</v>
      </c>
      <c r="DHP17" s="200" t="s">
        <v>519</v>
      </c>
      <c r="DHQ17" s="200" t="s">
        <v>519</v>
      </c>
      <c r="DHR17" s="200" t="s">
        <v>519</v>
      </c>
      <c r="DHS17" s="200" t="s">
        <v>519</v>
      </c>
      <c r="DHT17" s="200" t="s">
        <v>519</v>
      </c>
      <c r="DHU17" s="200" t="s">
        <v>519</v>
      </c>
      <c r="DHV17" s="200" t="s">
        <v>519</v>
      </c>
      <c r="DHW17" s="200" t="s">
        <v>519</v>
      </c>
      <c r="DHX17" s="200" t="s">
        <v>519</v>
      </c>
      <c r="DHY17" s="200" t="s">
        <v>519</v>
      </c>
      <c r="DHZ17" s="200" t="s">
        <v>519</v>
      </c>
      <c r="DIA17" s="200" t="s">
        <v>519</v>
      </c>
      <c r="DIB17" s="200" t="s">
        <v>519</v>
      </c>
      <c r="DIC17" s="200" t="s">
        <v>519</v>
      </c>
      <c r="DID17" s="200" t="s">
        <v>519</v>
      </c>
      <c r="DIE17" s="200" t="s">
        <v>519</v>
      </c>
      <c r="DIF17" s="200" t="s">
        <v>519</v>
      </c>
      <c r="DIG17" s="200" t="s">
        <v>519</v>
      </c>
      <c r="DIH17" s="200" t="s">
        <v>519</v>
      </c>
      <c r="DII17" s="200" t="s">
        <v>519</v>
      </c>
      <c r="DIJ17" s="200" t="s">
        <v>519</v>
      </c>
      <c r="DIK17" s="200" t="s">
        <v>519</v>
      </c>
      <c r="DIL17" s="200" t="s">
        <v>519</v>
      </c>
      <c r="DIM17" s="200" t="s">
        <v>519</v>
      </c>
      <c r="DIN17" s="200" t="s">
        <v>519</v>
      </c>
      <c r="DIO17" s="200" t="s">
        <v>519</v>
      </c>
      <c r="DIP17" s="200" t="s">
        <v>519</v>
      </c>
      <c r="DIQ17" s="200" t="s">
        <v>519</v>
      </c>
      <c r="DIR17" s="200" t="s">
        <v>519</v>
      </c>
      <c r="DIS17" s="200" t="s">
        <v>519</v>
      </c>
      <c r="DIT17" s="200" t="s">
        <v>519</v>
      </c>
      <c r="DIU17" s="200" t="s">
        <v>519</v>
      </c>
      <c r="DIV17" s="200" t="s">
        <v>519</v>
      </c>
      <c r="DIW17" s="200" t="s">
        <v>519</v>
      </c>
      <c r="DIX17" s="200" t="s">
        <v>519</v>
      </c>
      <c r="DIY17" s="200" t="s">
        <v>519</v>
      </c>
      <c r="DIZ17" s="200" t="s">
        <v>519</v>
      </c>
      <c r="DJA17" s="200" t="s">
        <v>519</v>
      </c>
      <c r="DJB17" s="200" t="s">
        <v>519</v>
      </c>
      <c r="DJC17" s="200" t="s">
        <v>519</v>
      </c>
      <c r="DJD17" s="200" t="s">
        <v>519</v>
      </c>
      <c r="DJE17" s="200" t="s">
        <v>519</v>
      </c>
      <c r="DJF17" s="200" t="s">
        <v>519</v>
      </c>
      <c r="DJG17" s="200" t="s">
        <v>519</v>
      </c>
      <c r="DJH17" s="200" t="s">
        <v>519</v>
      </c>
      <c r="DJI17" s="200" t="s">
        <v>519</v>
      </c>
      <c r="DJJ17" s="200" t="s">
        <v>519</v>
      </c>
      <c r="DJK17" s="200" t="s">
        <v>519</v>
      </c>
      <c r="DJL17" s="200" t="s">
        <v>519</v>
      </c>
      <c r="DJM17" s="200" t="s">
        <v>519</v>
      </c>
      <c r="DJN17" s="200" t="s">
        <v>519</v>
      </c>
      <c r="DJO17" s="200" t="s">
        <v>519</v>
      </c>
      <c r="DJP17" s="200" t="s">
        <v>519</v>
      </c>
      <c r="DJQ17" s="200" t="s">
        <v>519</v>
      </c>
      <c r="DJR17" s="200" t="s">
        <v>519</v>
      </c>
      <c r="DJS17" s="200" t="s">
        <v>519</v>
      </c>
      <c r="DJT17" s="200" t="s">
        <v>519</v>
      </c>
      <c r="DJU17" s="200" t="s">
        <v>519</v>
      </c>
      <c r="DJV17" s="200" t="s">
        <v>519</v>
      </c>
      <c r="DJW17" s="200" t="s">
        <v>519</v>
      </c>
      <c r="DJX17" s="200" t="s">
        <v>519</v>
      </c>
      <c r="DJY17" s="200" t="s">
        <v>519</v>
      </c>
      <c r="DJZ17" s="200" t="s">
        <v>519</v>
      </c>
      <c r="DKA17" s="200" t="s">
        <v>519</v>
      </c>
      <c r="DKB17" s="200" t="s">
        <v>519</v>
      </c>
      <c r="DKC17" s="200" t="s">
        <v>519</v>
      </c>
      <c r="DKD17" s="200" t="s">
        <v>519</v>
      </c>
      <c r="DKE17" s="200" t="s">
        <v>519</v>
      </c>
      <c r="DKF17" s="200" t="s">
        <v>519</v>
      </c>
      <c r="DKG17" s="200" t="s">
        <v>519</v>
      </c>
      <c r="DKH17" s="200" t="s">
        <v>519</v>
      </c>
      <c r="DKI17" s="200" t="s">
        <v>519</v>
      </c>
      <c r="DKJ17" s="200" t="s">
        <v>519</v>
      </c>
      <c r="DKK17" s="200" t="s">
        <v>519</v>
      </c>
      <c r="DKL17" s="200" t="s">
        <v>519</v>
      </c>
      <c r="DKM17" s="200" t="s">
        <v>519</v>
      </c>
      <c r="DKN17" s="200" t="s">
        <v>519</v>
      </c>
      <c r="DKO17" s="200" t="s">
        <v>519</v>
      </c>
      <c r="DKP17" s="200" t="s">
        <v>519</v>
      </c>
      <c r="DKQ17" s="200" t="s">
        <v>519</v>
      </c>
      <c r="DKR17" s="200" t="s">
        <v>519</v>
      </c>
      <c r="DKS17" s="200" t="s">
        <v>519</v>
      </c>
      <c r="DKT17" s="200" t="s">
        <v>519</v>
      </c>
      <c r="DKU17" s="200" t="s">
        <v>519</v>
      </c>
      <c r="DKV17" s="200" t="s">
        <v>519</v>
      </c>
      <c r="DKW17" s="200" t="s">
        <v>519</v>
      </c>
      <c r="DKX17" s="200" t="s">
        <v>519</v>
      </c>
      <c r="DKY17" s="200" t="s">
        <v>519</v>
      </c>
      <c r="DKZ17" s="200" t="s">
        <v>519</v>
      </c>
      <c r="DLA17" s="200" t="s">
        <v>519</v>
      </c>
      <c r="DLB17" s="200" t="s">
        <v>519</v>
      </c>
      <c r="DLC17" s="200" t="s">
        <v>519</v>
      </c>
      <c r="DLD17" s="200" t="s">
        <v>519</v>
      </c>
      <c r="DLE17" s="200" t="s">
        <v>519</v>
      </c>
      <c r="DLF17" s="200" t="s">
        <v>519</v>
      </c>
      <c r="DLG17" s="200" t="s">
        <v>519</v>
      </c>
      <c r="DLH17" s="200" t="s">
        <v>519</v>
      </c>
      <c r="DLI17" s="200" t="s">
        <v>519</v>
      </c>
      <c r="DLJ17" s="200" t="s">
        <v>519</v>
      </c>
      <c r="DLK17" s="200" t="s">
        <v>519</v>
      </c>
      <c r="DLL17" s="200" t="s">
        <v>519</v>
      </c>
      <c r="DLM17" s="200" t="s">
        <v>519</v>
      </c>
      <c r="DLN17" s="200" t="s">
        <v>519</v>
      </c>
      <c r="DLO17" s="200" t="s">
        <v>519</v>
      </c>
      <c r="DLP17" s="200" t="s">
        <v>519</v>
      </c>
      <c r="DLQ17" s="200" t="s">
        <v>519</v>
      </c>
      <c r="DLR17" s="200" t="s">
        <v>519</v>
      </c>
      <c r="DLS17" s="200" t="s">
        <v>519</v>
      </c>
      <c r="DLT17" s="200" t="s">
        <v>519</v>
      </c>
      <c r="DLU17" s="200" t="s">
        <v>519</v>
      </c>
      <c r="DLV17" s="200" t="s">
        <v>519</v>
      </c>
      <c r="DLW17" s="200" t="s">
        <v>519</v>
      </c>
      <c r="DLX17" s="200" t="s">
        <v>519</v>
      </c>
      <c r="DLY17" s="200" t="s">
        <v>519</v>
      </c>
      <c r="DLZ17" s="200" t="s">
        <v>519</v>
      </c>
      <c r="DMA17" s="200" t="s">
        <v>519</v>
      </c>
      <c r="DMB17" s="200" t="s">
        <v>519</v>
      </c>
      <c r="DMC17" s="200" t="s">
        <v>519</v>
      </c>
      <c r="DMD17" s="200" t="s">
        <v>519</v>
      </c>
      <c r="DME17" s="200" t="s">
        <v>519</v>
      </c>
      <c r="DMF17" s="200" t="s">
        <v>519</v>
      </c>
      <c r="DMG17" s="200" t="s">
        <v>519</v>
      </c>
      <c r="DMH17" s="200" t="s">
        <v>519</v>
      </c>
      <c r="DMI17" s="200" t="s">
        <v>519</v>
      </c>
      <c r="DMJ17" s="200" t="s">
        <v>519</v>
      </c>
      <c r="DMK17" s="200" t="s">
        <v>519</v>
      </c>
      <c r="DML17" s="200" t="s">
        <v>519</v>
      </c>
      <c r="DMM17" s="200" t="s">
        <v>519</v>
      </c>
      <c r="DMN17" s="200" t="s">
        <v>519</v>
      </c>
      <c r="DMO17" s="200" t="s">
        <v>519</v>
      </c>
      <c r="DMP17" s="200" t="s">
        <v>519</v>
      </c>
      <c r="DMQ17" s="200" t="s">
        <v>519</v>
      </c>
      <c r="DMR17" s="200" t="s">
        <v>519</v>
      </c>
      <c r="DMS17" s="200" t="s">
        <v>519</v>
      </c>
      <c r="DMT17" s="200" t="s">
        <v>519</v>
      </c>
      <c r="DMU17" s="200" t="s">
        <v>519</v>
      </c>
      <c r="DMV17" s="200" t="s">
        <v>519</v>
      </c>
      <c r="DMW17" s="200" t="s">
        <v>519</v>
      </c>
      <c r="DMX17" s="200" t="s">
        <v>519</v>
      </c>
      <c r="DMY17" s="200" t="s">
        <v>519</v>
      </c>
      <c r="DMZ17" s="200" t="s">
        <v>519</v>
      </c>
      <c r="DNA17" s="200" t="s">
        <v>519</v>
      </c>
      <c r="DNB17" s="200" t="s">
        <v>519</v>
      </c>
      <c r="DNC17" s="200" t="s">
        <v>519</v>
      </c>
      <c r="DND17" s="200" t="s">
        <v>519</v>
      </c>
      <c r="DNE17" s="200" t="s">
        <v>519</v>
      </c>
      <c r="DNF17" s="200" t="s">
        <v>519</v>
      </c>
      <c r="DNG17" s="200" t="s">
        <v>519</v>
      </c>
      <c r="DNH17" s="200" t="s">
        <v>519</v>
      </c>
      <c r="DNI17" s="200" t="s">
        <v>519</v>
      </c>
      <c r="DNJ17" s="200" t="s">
        <v>519</v>
      </c>
      <c r="DNK17" s="200" t="s">
        <v>519</v>
      </c>
      <c r="DNL17" s="200" t="s">
        <v>519</v>
      </c>
      <c r="DNM17" s="200" t="s">
        <v>519</v>
      </c>
      <c r="DNN17" s="200" t="s">
        <v>519</v>
      </c>
      <c r="DNO17" s="200" t="s">
        <v>519</v>
      </c>
      <c r="DNP17" s="200" t="s">
        <v>519</v>
      </c>
      <c r="DNQ17" s="200" t="s">
        <v>519</v>
      </c>
      <c r="DNR17" s="200" t="s">
        <v>519</v>
      </c>
      <c r="DNS17" s="200" t="s">
        <v>519</v>
      </c>
      <c r="DNT17" s="200" t="s">
        <v>519</v>
      </c>
      <c r="DNU17" s="200" t="s">
        <v>519</v>
      </c>
      <c r="DNV17" s="200" t="s">
        <v>519</v>
      </c>
      <c r="DNW17" s="200" t="s">
        <v>519</v>
      </c>
      <c r="DNX17" s="200" t="s">
        <v>519</v>
      </c>
      <c r="DNY17" s="200" t="s">
        <v>519</v>
      </c>
      <c r="DNZ17" s="200" t="s">
        <v>519</v>
      </c>
      <c r="DOA17" s="200" t="s">
        <v>519</v>
      </c>
      <c r="DOB17" s="200" t="s">
        <v>519</v>
      </c>
      <c r="DOC17" s="200" t="s">
        <v>519</v>
      </c>
      <c r="DOD17" s="200" t="s">
        <v>519</v>
      </c>
      <c r="DOE17" s="200" t="s">
        <v>519</v>
      </c>
      <c r="DOF17" s="200" t="s">
        <v>519</v>
      </c>
      <c r="DOG17" s="200" t="s">
        <v>519</v>
      </c>
      <c r="DOH17" s="200" t="s">
        <v>519</v>
      </c>
      <c r="DOI17" s="200" t="s">
        <v>519</v>
      </c>
      <c r="DOJ17" s="200" t="s">
        <v>519</v>
      </c>
      <c r="DOK17" s="200" t="s">
        <v>519</v>
      </c>
      <c r="DOL17" s="200" t="s">
        <v>519</v>
      </c>
      <c r="DOM17" s="200" t="s">
        <v>519</v>
      </c>
      <c r="DON17" s="200" t="s">
        <v>519</v>
      </c>
      <c r="DOO17" s="200" t="s">
        <v>519</v>
      </c>
      <c r="DOP17" s="200" t="s">
        <v>519</v>
      </c>
      <c r="DOQ17" s="200" t="s">
        <v>519</v>
      </c>
      <c r="DOR17" s="200" t="s">
        <v>519</v>
      </c>
      <c r="DOS17" s="200" t="s">
        <v>519</v>
      </c>
      <c r="DOT17" s="200" t="s">
        <v>519</v>
      </c>
      <c r="DOU17" s="200" t="s">
        <v>519</v>
      </c>
      <c r="DOV17" s="200" t="s">
        <v>519</v>
      </c>
      <c r="DOW17" s="200" t="s">
        <v>519</v>
      </c>
      <c r="DOX17" s="200" t="s">
        <v>519</v>
      </c>
      <c r="DOY17" s="200" t="s">
        <v>519</v>
      </c>
      <c r="DOZ17" s="200" t="s">
        <v>519</v>
      </c>
      <c r="DPA17" s="200" t="s">
        <v>519</v>
      </c>
      <c r="DPB17" s="200" t="s">
        <v>519</v>
      </c>
      <c r="DPC17" s="200" t="s">
        <v>519</v>
      </c>
      <c r="DPD17" s="200" t="s">
        <v>519</v>
      </c>
      <c r="DPE17" s="200" t="s">
        <v>519</v>
      </c>
      <c r="DPF17" s="200" t="s">
        <v>519</v>
      </c>
      <c r="DPG17" s="200" t="s">
        <v>519</v>
      </c>
      <c r="DPH17" s="200" t="s">
        <v>519</v>
      </c>
      <c r="DPI17" s="200" t="s">
        <v>519</v>
      </c>
      <c r="DPJ17" s="200" t="s">
        <v>519</v>
      </c>
      <c r="DPK17" s="200" t="s">
        <v>519</v>
      </c>
      <c r="DPL17" s="200" t="s">
        <v>519</v>
      </c>
      <c r="DPM17" s="200" t="s">
        <v>519</v>
      </c>
      <c r="DPN17" s="200" t="s">
        <v>519</v>
      </c>
      <c r="DPO17" s="200" t="s">
        <v>519</v>
      </c>
      <c r="DPP17" s="200" t="s">
        <v>519</v>
      </c>
      <c r="DPQ17" s="200" t="s">
        <v>519</v>
      </c>
      <c r="DPR17" s="200" t="s">
        <v>519</v>
      </c>
      <c r="DPS17" s="200" t="s">
        <v>519</v>
      </c>
      <c r="DPT17" s="200" t="s">
        <v>519</v>
      </c>
      <c r="DPU17" s="200" t="s">
        <v>519</v>
      </c>
      <c r="DPV17" s="200" t="s">
        <v>519</v>
      </c>
      <c r="DPW17" s="200" t="s">
        <v>519</v>
      </c>
      <c r="DPX17" s="200" t="s">
        <v>519</v>
      </c>
      <c r="DPY17" s="200" t="s">
        <v>519</v>
      </c>
      <c r="DPZ17" s="200" t="s">
        <v>519</v>
      </c>
      <c r="DQA17" s="200" t="s">
        <v>519</v>
      </c>
      <c r="DQB17" s="200" t="s">
        <v>519</v>
      </c>
      <c r="DQC17" s="200" t="s">
        <v>519</v>
      </c>
      <c r="DQD17" s="200" t="s">
        <v>519</v>
      </c>
      <c r="DQE17" s="200" t="s">
        <v>519</v>
      </c>
      <c r="DQF17" s="200" t="s">
        <v>519</v>
      </c>
      <c r="DQG17" s="200" t="s">
        <v>519</v>
      </c>
      <c r="DQH17" s="200" t="s">
        <v>519</v>
      </c>
      <c r="DQI17" s="200" t="s">
        <v>519</v>
      </c>
      <c r="DQJ17" s="200" t="s">
        <v>519</v>
      </c>
      <c r="DQK17" s="200" t="s">
        <v>519</v>
      </c>
      <c r="DQL17" s="200" t="s">
        <v>519</v>
      </c>
      <c r="DQM17" s="200" t="s">
        <v>519</v>
      </c>
      <c r="DQN17" s="200" t="s">
        <v>519</v>
      </c>
      <c r="DQO17" s="200" t="s">
        <v>519</v>
      </c>
      <c r="DQP17" s="200" t="s">
        <v>519</v>
      </c>
      <c r="DQQ17" s="200" t="s">
        <v>519</v>
      </c>
      <c r="DQR17" s="200" t="s">
        <v>519</v>
      </c>
      <c r="DQS17" s="200" t="s">
        <v>519</v>
      </c>
      <c r="DQT17" s="200" t="s">
        <v>519</v>
      </c>
      <c r="DQU17" s="200" t="s">
        <v>519</v>
      </c>
      <c r="DQV17" s="200" t="s">
        <v>519</v>
      </c>
      <c r="DQW17" s="200" t="s">
        <v>519</v>
      </c>
      <c r="DQX17" s="200" t="s">
        <v>519</v>
      </c>
      <c r="DQY17" s="200" t="s">
        <v>519</v>
      </c>
      <c r="DQZ17" s="200" t="s">
        <v>519</v>
      </c>
      <c r="DRA17" s="200" t="s">
        <v>519</v>
      </c>
      <c r="DRB17" s="200" t="s">
        <v>519</v>
      </c>
      <c r="DRC17" s="200" t="s">
        <v>519</v>
      </c>
      <c r="DRD17" s="200" t="s">
        <v>519</v>
      </c>
      <c r="DRE17" s="200" t="s">
        <v>519</v>
      </c>
      <c r="DRF17" s="200" t="s">
        <v>519</v>
      </c>
      <c r="DRG17" s="200" t="s">
        <v>519</v>
      </c>
      <c r="DRH17" s="200" t="s">
        <v>519</v>
      </c>
      <c r="DRI17" s="200" t="s">
        <v>519</v>
      </c>
      <c r="DRJ17" s="200" t="s">
        <v>519</v>
      </c>
      <c r="DRK17" s="200" t="s">
        <v>519</v>
      </c>
      <c r="DRL17" s="200" t="s">
        <v>519</v>
      </c>
      <c r="DRM17" s="200" t="s">
        <v>519</v>
      </c>
      <c r="DRN17" s="200" t="s">
        <v>519</v>
      </c>
      <c r="DRO17" s="200" t="s">
        <v>519</v>
      </c>
      <c r="DRP17" s="200" t="s">
        <v>519</v>
      </c>
      <c r="DRQ17" s="200" t="s">
        <v>519</v>
      </c>
      <c r="DRR17" s="200" t="s">
        <v>519</v>
      </c>
      <c r="DRS17" s="200" t="s">
        <v>519</v>
      </c>
      <c r="DRT17" s="200" t="s">
        <v>519</v>
      </c>
      <c r="DRU17" s="200" t="s">
        <v>519</v>
      </c>
      <c r="DRV17" s="200" t="s">
        <v>519</v>
      </c>
      <c r="DRW17" s="200" t="s">
        <v>519</v>
      </c>
      <c r="DRX17" s="200" t="s">
        <v>519</v>
      </c>
      <c r="DRY17" s="200" t="s">
        <v>519</v>
      </c>
      <c r="DRZ17" s="200" t="s">
        <v>519</v>
      </c>
      <c r="DSA17" s="200" t="s">
        <v>519</v>
      </c>
      <c r="DSB17" s="200" t="s">
        <v>519</v>
      </c>
      <c r="DSC17" s="200" t="s">
        <v>519</v>
      </c>
      <c r="DSD17" s="200" t="s">
        <v>519</v>
      </c>
      <c r="DSE17" s="200" t="s">
        <v>519</v>
      </c>
      <c r="DSF17" s="200" t="s">
        <v>519</v>
      </c>
      <c r="DSG17" s="200" t="s">
        <v>519</v>
      </c>
      <c r="DSH17" s="200" t="s">
        <v>519</v>
      </c>
      <c r="DSI17" s="200" t="s">
        <v>519</v>
      </c>
      <c r="DSJ17" s="200" t="s">
        <v>519</v>
      </c>
      <c r="DSK17" s="200" t="s">
        <v>519</v>
      </c>
      <c r="DSL17" s="200" t="s">
        <v>519</v>
      </c>
      <c r="DSM17" s="200" t="s">
        <v>519</v>
      </c>
      <c r="DSN17" s="200" t="s">
        <v>519</v>
      </c>
      <c r="DSO17" s="200" t="s">
        <v>519</v>
      </c>
      <c r="DSP17" s="200" t="s">
        <v>519</v>
      </c>
      <c r="DSQ17" s="200" t="s">
        <v>519</v>
      </c>
      <c r="DSR17" s="200" t="s">
        <v>519</v>
      </c>
      <c r="DSS17" s="200" t="s">
        <v>519</v>
      </c>
      <c r="DST17" s="200" t="s">
        <v>519</v>
      </c>
      <c r="DSU17" s="200" t="s">
        <v>519</v>
      </c>
      <c r="DSV17" s="200" t="s">
        <v>519</v>
      </c>
      <c r="DSW17" s="200" t="s">
        <v>519</v>
      </c>
      <c r="DSX17" s="200" t="s">
        <v>519</v>
      </c>
      <c r="DSY17" s="200" t="s">
        <v>519</v>
      </c>
      <c r="DSZ17" s="200" t="s">
        <v>519</v>
      </c>
      <c r="DTA17" s="200" t="s">
        <v>519</v>
      </c>
      <c r="DTB17" s="200" t="s">
        <v>519</v>
      </c>
      <c r="DTC17" s="200" t="s">
        <v>519</v>
      </c>
      <c r="DTD17" s="200" t="s">
        <v>519</v>
      </c>
      <c r="DTE17" s="200" t="s">
        <v>519</v>
      </c>
      <c r="DTF17" s="200" t="s">
        <v>519</v>
      </c>
      <c r="DTG17" s="200" t="s">
        <v>519</v>
      </c>
      <c r="DTH17" s="200" t="s">
        <v>519</v>
      </c>
      <c r="DTI17" s="200" t="s">
        <v>519</v>
      </c>
      <c r="DTJ17" s="200" t="s">
        <v>519</v>
      </c>
      <c r="DTK17" s="200" t="s">
        <v>519</v>
      </c>
      <c r="DTL17" s="200" t="s">
        <v>519</v>
      </c>
      <c r="DTM17" s="200" t="s">
        <v>519</v>
      </c>
      <c r="DTN17" s="200" t="s">
        <v>519</v>
      </c>
      <c r="DTO17" s="200" t="s">
        <v>519</v>
      </c>
      <c r="DTP17" s="200" t="s">
        <v>519</v>
      </c>
      <c r="DTQ17" s="200" t="s">
        <v>519</v>
      </c>
      <c r="DTR17" s="200" t="s">
        <v>519</v>
      </c>
      <c r="DTS17" s="200" t="s">
        <v>519</v>
      </c>
      <c r="DTT17" s="200" t="s">
        <v>519</v>
      </c>
      <c r="DTU17" s="200" t="s">
        <v>519</v>
      </c>
      <c r="DTV17" s="200" t="s">
        <v>519</v>
      </c>
      <c r="DTW17" s="200" t="s">
        <v>519</v>
      </c>
      <c r="DTX17" s="200" t="s">
        <v>519</v>
      </c>
      <c r="DTY17" s="200" t="s">
        <v>519</v>
      </c>
      <c r="DTZ17" s="200" t="s">
        <v>519</v>
      </c>
      <c r="DUA17" s="200" t="s">
        <v>519</v>
      </c>
      <c r="DUB17" s="200" t="s">
        <v>519</v>
      </c>
      <c r="DUC17" s="200" t="s">
        <v>519</v>
      </c>
      <c r="DUD17" s="200" t="s">
        <v>519</v>
      </c>
      <c r="DUE17" s="200" t="s">
        <v>519</v>
      </c>
      <c r="DUF17" s="200" t="s">
        <v>519</v>
      </c>
      <c r="DUG17" s="200" t="s">
        <v>519</v>
      </c>
      <c r="DUH17" s="200" t="s">
        <v>519</v>
      </c>
      <c r="DUI17" s="200" t="s">
        <v>519</v>
      </c>
      <c r="DUJ17" s="200" t="s">
        <v>519</v>
      </c>
      <c r="DUK17" s="200" t="s">
        <v>519</v>
      </c>
      <c r="DUL17" s="200" t="s">
        <v>519</v>
      </c>
      <c r="DUM17" s="200" t="s">
        <v>519</v>
      </c>
      <c r="DUN17" s="200" t="s">
        <v>519</v>
      </c>
      <c r="DUO17" s="200" t="s">
        <v>519</v>
      </c>
      <c r="DUP17" s="200" t="s">
        <v>519</v>
      </c>
      <c r="DUQ17" s="200" t="s">
        <v>519</v>
      </c>
      <c r="DUR17" s="200" t="s">
        <v>519</v>
      </c>
      <c r="DUS17" s="200" t="s">
        <v>519</v>
      </c>
      <c r="DUT17" s="200" t="s">
        <v>519</v>
      </c>
      <c r="DUU17" s="200" t="s">
        <v>519</v>
      </c>
      <c r="DUV17" s="200" t="s">
        <v>519</v>
      </c>
      <c r="DUW17" s="200" t="s">
        <v>519</v>
      </c>
      <c r="DUX17" s="200" t="s">
        <v>519</v>
      </c>
      <c r="DUY17" s="200" t="s">
        <v>519</v>
      </c>
      <c r="DUZ17" s="200" t="s">
        <v>519</v>
      </c>
      <c r="DVA17" s="200" t="s">
        <v>519</v>
      </c>
      <c r="DVB17" s="200" t="s">
        <v>519</v>
      </c>
      <c r="DVC17" s="200" t="s">
        <v>519</v>
      </c>
      <c r="DVD17" s="200" t="s">
        <v>519</v>
      </c>
      <c r="DVE17" s="200" t="s">
        <v>519</v>
      </c>
      <c r="DVF17" s="200" t="s">
        <v>519</v>
      </c>
      <c r="DVG17" s="200" t="s">
        <v>519</v>
      </c>
      <c r="DVH17" s="200" t="s">
        <v>519</v>
      </c>
      <c r="DVI17" s="200" t="s">
        <v>519</v>
      </c>
      <c r="DVJ17" s="200" t="s">
        <v>519</v>
      </c>
      <c r="DVK17" s="200" t="s">
        <v>519</v>
      </c>
      <c r="DVL17" s="200" t="s">
        <v>519</v>
      </c>
      <c r="DVM17" s="200" t="s">
        <v>519</v>
      </c>
      <c r="DVN17" s="200" t="s">
        <v>519</v>
      </c>
      <c r="DVO17" s="200" t="s">
        <v>519</v>
      </c>
      <c r="DVP17" s="200" t="s">
        <v>519</v>
      </c>
      <c r="DVQ17" s="200" t="s">
        <v>519</v>
      </c>
      <c r="DVR17" s="200" t="s">
        <v>519</v>
      </c>
      <c r="DVS17" s="200" t="s">
        <v>519</v>
      </c>
      <c r="DVT17" s="200" t="s">
        <v>519</v>
      </c>
      <c r="DVU17" s="200" t="s">
        <v>519</v>
      </c>
      <c r="DVV17" s="200" t="s">
        <v>519</v>
      </c>
      <c r="DVW17" s="200" t="s">
        <v>519</v>
      </c>
      <c r="DVX17" s="200" t="s">
        <v>519</v>
      </c>
      <c r="DVY17" s="200" t="s">
        <v>519</v>
      </c>
      <c r="DVZ17" s="200" t="s">
        <v>519</v>
      </c>
      <c r="DWA17" s="200" t="s">
        <v>519</v>
      </c>
      <c r="DWB17" s="200" t="s">
        <v>519</v>
      </c>
      <c r="DWC17" s="200" t="s">
        <v>519</v>
      </c>
      <c r="DWD17" s="200" t="s">
        <v>519</v>
      </c>
      <c r="DWE17" s="200" t="s">
        <v>519</v>
      </c>
      <c r="DWF17" s="200" t="s">
        <v>519</v>
      </c>
      <c r="DWG17" s="200" t="s">
        <v>519</v>
      </c>
      <c r="DWH17" s="200" t="s">
        <v>519</v>
      </c>
      <c r="DWI17" s="200" t="s">
        <v>519</v>
      </c>
      <c r="DWJ17" s="200" t="s">
        <v>519</v>
      </c>
      <c r="DWK17" s="200" t="s">
        <v>519</v>
      </c>
      <c r="DWL17" s="200" t="s">
        <v>519</v>
      </c>
      <c r="DWM17" s="200" t="s">
        <v>519</v>
      </c>
      <c r="DWN17" s="200" t="s">
        <v>519</v>
      </c>
      <c r="DWO17" s="200" t="s">
        <v>519</v>
      </c>
      <c r="DWP17" s="200" t="s">
        <v>519</v>
      </c>
      <c r="DWQ17" s="200" t="s">
        <v>519</v>
      </c>
      <c r="DWR17" s="200" t="s">
        <v>519</v>
      </c>
      <c r="DWS17" s="200" t="s">
        <v>519</v>
      </c>
      <c r="DWT17" s="200" t="s">
        <v>519</v>
      </c>
      <c r="DWU17" s="200" t="s">
        <v>519</v>
      </c>
      <c r="DWV17" s="200" t="s">
        <v>519</v>
      </c>
      <c r="DWW17" s="200" t="s">
        <v>519</v>
      </c>
      <c r="DWX17" s="200" t="s">
        <v>519</v>
      </c>
      <c r="DWY17" s="200" t="s">
        <v>519</v>
      </c>
      <c r="DWZ17" s="200" t="s">
        <v>519</v>
      </c>
      <c r="DXA17" s="200" t="s">
        <v>519</v>
      </c>
      <c r="DXB17" s="200" t="s">
        <v>519</v>
      </c>
      <c r="DXC17" s="200" t="s">
        <v>519</v>
      </c>
      <c r="DXD17" s="200" t="s">
        <v>519</v>
      </c>
      <c r="DXE17" s="200" t="s">
        <v>519</v>
      </c>
      <c r="DXF17" s="200" t="s">
        <v>519</v>
      </c>
      <c r="DXG17" s="200" t="s">
        <v>519</v>
      </c>
      <c r="DXH17" s="200" t="s">
        <v>519</v>
      </c>
      <c r="DXI17" s="200" t="s">
        <v>519</v>
      </c>
      <c r="DXJ17" s="200" t="s">
        <v>519</v>
      </c>
      <c r="DXK17" s="200" t="s">
        <v>519</v>
      </c>
      <c r="DXL17" s="200" t="s">
        <v>519</v>
      </c>
      <c r="DXM17" s="200" t="s">
        <v>519</v>
      </c>
      <c r="DXN17" s="200" t="s">
        <v>519</v>
      </c>
      <c r="DXO17" s="200" t="s">
        <v>519</v>
      </c>
      <c r="DXP17" s="200" t="s">
        <v>519</v>
      </c>
      <c r="DXQ17" s="200" t="s">
        <v>519</v>
      </c>
      <c r="DXR17" s="200" t="s">
        <v>519</v>
      </c>
      <c r="DXS17" s="200" t="s">
        <v>519</v>
      </c>
      <c r="DXT17" s="200" t="s">
        <v>519</v>
      </c>
      <c r="DXU17" s="200" t="s">
        <v>519</v>
      </c>
      <c r="DXV17" s="200" t="s">
        <v>519</v>
      </c>
      <c r="DXW17" s="200" t="s">
        <v>519</v>
      </c>
      <c r="DXX17" s="200" t="s">
        <v>519</v>
      </c>
      <c r="DXY17" s="200" t="s">
        <v>519</v>
      </c>
      <c r="DXZ17" s="200" t="s">
        <v>519</v>
      </c>
      <c r="DYA17" s="200" t="s">
        <v>519</v>
      </c>
      <c r="DYB17" s="200" t="s">
        <v>519</v>
      </c>
      <c r="DYC17" s="200" t="s">
        <v>519</v>
      </c>
      <c r="DYD17" s="200" t="s">
        <v>519</v>
      </c>
      <c r="DYE17" s="200" t="s">
        <v>519</v>
      </c>
      <c r="DYF17" s="200" t="s">
        <v>519</v>
      </c>
      <c r="DYG17" s="200" t="s">
        <v>519</v>
      </c>
      <c r="DYH17" s="200" t="s">
        <v>519</v>
      </c>
      <c r="DYI17" s="200" t="s">
        <v>519</v>
      </c>
      <c r="DYJ17" s="200" t="s">
        <v>519</v>
      </c>
      <c r="DYK17" s="200" t="s">
        <v>519</v>
      </c>
      <c r="DYL17" s="200" t="s">
        <v>519</v>
      </c>
      <c r="DYM17" s="200" t="s">
        <v>519</v>
      </c>
      <c r="DYN17" s="200" t="s">
        <v>519</v>
      </c>
      <c r="DYO17" s="200" t="s">
        <v>519</v>
      </c>
      <c r="DYP17" s="200" t="s">
        <v>519</v>
      </c>
      <c r="DYQ17" s="200" t="s">
        <v>519</v>
      </c>
      <c r="DYR17" s="200" t="s">
        <v>519</v>
      </c>
      <c r="DYS17" s="200" t="s">
        <v>519</v>
      </c>
      <c r="DYT17" s="200" t="s">
        <v>519</v>
      </c>
      <c r="DYU17" s="200" t="s">
        <v>519</v>
      </c>
      <c r="DYV17" s="200" t="s">
        <v>519</v>
      </c>
      <c r="DYW17" s="200" t="s">
        <v>519</v>
      </c>
      <c r="DYX17" s="200" t="s">
        <v>519</v>
      </c>
      <c r="DYY17" s="200" t="s">
        <v>519</v>
      </c>
      <c r="DYZ17" s="200" t="s">
        <v>519</v>
      </c>
      <c r="DZA17" s="200" t="s">
        <v>519</v>
      </c>
      <c r="DZB17" s="200" t="s">
        <v>519</v>
      </c>
      <c r="DZC17" s="200" t="s">
        <v>519</v>
      </c>
      <c r="DZD17" s="200" t="s">
        <v>519</v>
      </c>
      <c r="DZE17" s="200" t="s">
        <v>519</v>
      </c>
      <c r="DZF17" s="200" t="s">
        <v>519</v>
      </c>
      <c r="DZG17" s="200" t="s">
        <v>519</v>
      </c>
      <c r="DZH17" s="200" t="s">
        <v>519</v>
      </c>
      <c r="DZI17" s="200" t="s">
        <v>519</v>
      </c>
      <c r="DZJ17" s="200" t="s">
        <v>519</v>
      </c>
      <c r="DZK17" s="200" t="s">
        <v>519</v>
      </c>
      <c r="DZL17" s="200" t="s">
        <v>519</v>
      </c>
      <c r="DZM17" s="200" t="s">
        <v>519</v>
      </c>
      <c r="DZN17" s="200" t="s">
        <v>519</v>
      </c>
      <c r="DZO17" s="200" t="s">
        <v>519</v>
      </c>
      <c r="DZP17" s="200" t="s">
        <v>519</v>
      </c>
      <c r="DZQ17" s="200" t="s">
        <v>519</v>
      </c>
      <c r="DZR17" s="200" t="s">
        <v>519</v>
      </c>
      <c r="DZS17" s="200" t="s">
        <v>519</v>
      </c>
      <c r="DZT17" s="200" t="s">
        <v>519</v>
      </c>
      <c r="DZU17" s="200" t="s">
        <v>519</v>
      </c>
      <c r="DZV17" s="200" t="s">
        <v>519</v>
      </c>
      <c r="DZW17" s="200" t="s">
        <v>519</v>
      </c>
      <c r="DZX17" s="200" t="s">
        <v>519</v>
      </c>
      <c r="DZY17" s="200" t="s">
        <v>519</v>
      </c>
      <c r="DZZ17" s="200" t="s">
        <v>519</v>
      </c>
      <c r="EAA17" s="200" t="s">
        <v>519</v>
      </c>
      <c r="EAB17" s="200" t="s">
        <v>519</v>
      </c>
      <c r="EAC17" s="200" t="s">
        <v>519</v>
      </c>
      <c r="EAD17" s="200" t="s">
        <v>519</v>
      </c>
      <c r="EAE17" s="200" t="s">
        <v>519</v>
      </c>
      <c r="EAF17" s="200" t="s">
        <v>519</v>
      </c>
      <c r="EAG17" s="200" t="s">
        <v>519</v>
      </c>
      <c r="EAH17" s="200" t="s">
        <v>519</v>
      </c>
      <c r="EAI17" s="200" t="s">
        <v>519</v>
      </c>
      <c r="EAJ17" s="200" t="s">
        <v>519</v>
      </c>
      <c r="EAK17" s="200" t="s">
        <v>519</v>
      </c>
      <c r="EAL17" s="200" t="s">
        <v>519</v>
      </c>
      <c r="EAM17" s="200" t="s">
        <v>519</v>
      </c>
      <c r="EAN17" s="200" t="s">
        <v>519</v>
      </c>
      <c r="EAO17" s="200" t="s">
        <v>519</v>
      </c>
      <c r="EAP17" s="200" t="s">
        <v>519</v>
      </c>
      <c r="EAQ17" s="200" t="s">
        <v>519</v>
      </c>
      <c r="EAR17" s="200" t="s">
        <v>519</v>
      </c>
      <c r="EAS17" s="200" t="s">
        <v>519</v>
      </c>
      <c r="EAT17" s="200" t="s">
        <v>519</v>
      </c>
      <c r="EAU17" s="200" t="s">
        <v>519</v>
      </c>
      <c r="EAV17" s="200" t="s">
        <v>519</v>
      </c>
      <c r="EAW17" s="200" t="s">
        <v>519</v>
      </c>
      <c r="EAX17" s="200" t="s">
        <v>519</v>
      </c>
      <c r="EAY17" s="200" t="s">
        <v>519</v>
      </c>
      <c r="EAZ17" s="200" t="s">
        <v>519</v>
      </c>
      <c r="EBA17" s="200" t="s">
        <v>519</v>
      </c>
      <c r="EBB17" s="200" t="s">
        <v>519</v>
      </c>
      <c r="EBC17" s="200" t="s">
        <v>519</v>
      </c>
      <c r="EBD17" s="200" t="s">
        <v>519</v>
      </c>
      <c r="EBE17" s="200" t="s">
        <v>519</v>
      </c>
      <c r="EBF17" s="200" t="s">
        <v>519</v>
      </c>
      <c r="EBG17" s="200" t="s">
        <v>519</v>
      </c>
      <c r="EBH17" s="200" t="s">
        <v>519</v>
      </c>
      <c r="EBI17" s="200" t="s">
        <v>519</v>
      </c>
      <c r="EBJ17" s="200" t="s">
        <v>519</v>
      </c>
      <c r="EBK17" s="200" t="s">
        <v>519</v>
      </c>
      <c r="EBL17" s="200" t="s">
        <v>519</v>
      </c>
      <c r="EBM17" s="200" t="s">
        <v>519</v>
      </c>
      <c r="EBN17" s="200" t="s">
        <v>519</v>
      </c>
      <c r="EBO17" s="200" t="s">
        <v>519</v>
      </c>
      <c r="EBP17" s="200" t="s">
        <v>519</v>
      </c>
      <c r="EBQ17" s="200" t="s">
        <v>519</v>
      </c>
      <c r="EBR17" s="200" t="s">
        <v>519</v>
      </c>
      <c r="EBS17" s="200" t="s">
        <v>519</v>
      </c>
      <c r="EBT17" s="200" t="s">
        <v>519</v>
      </c>
      <c r="EBU17" s="200" t="s">
        <v>519</v>
      </c>
      <c r="EBV17" s="200" t="s">
        <v>519</v>
      </c>
      <c r="EBW17" s="200" t="s">
        <v>519</v>
      </c>
      <c r="EBX17" s="200" t="s">
        <v>519</v>
      </c>
      <c r="EBY17" s="200" t="s">
        <v>519</v>
      </c>
      <c r="EBZ17" s="200" t="s">
        <v>519</v>
      </c>
      <c r="ECA17" s="200" t="s">
        <v>519</v>
      </c>
      <c r="ECB17" s="200" t="s">
        <v>519</v>
      </c>
      <c r="ECC17" s="200" t="s">
        <v>519</v>
      </c>
      <c r="ECD17" s="200" t="s">
        <v>519</v>
      </c>
      <c r="ECE17" s="200" t="s">
        <v>519</v>
      </c>
      <c r="ECF17" s="200" t="s">
        <v>519</v>
      </c>
      <c r="ECG17" s="200" t="s">
        <v>519</v>
      </c>
      <c r="ECH17" s="200" t="s">
        <v>519</v>
      </c>
      <c r="ECI17" s="200" t="s">
        <v>519</v>
      </c>
      <c r="ECJ17" s="200" t="s">
        <v>519</v>
      </c>
      <c r="ECK17" s="200" t="s">
        <v>519</v>
      </c>
      <c r="ECL17" s="200" t="s">
        <v>519</v>
      </c>
      <c r="ECM17" s="200" t="s">
        <v>519</v>
      </c>
      <c r="ECN17" s="200" t="s">
        <v>519</v>
      </c>
      <c r="ECO17" s="200" t="s">
        <v>519</v>
      </c>
      <c r="ECP17" s="200" t="s">
        <v>519</v>
      </c>
      <c r="ECQ17" s="200" t="s">
        <v>519</v>
      </c>
      <c r="ECR17" s="200" t="s">
        <v>519</v>
      </c>
      <c r="ECS17" s="200" t="s">
        <v>519</v>
      </c>
      <c r="ECT17" s="200" t="s">
        <v>519</v>
      </c>
      <c r="ECU17" s="200" t="s">
        <v>519</v>
      </c>
      <c r="ECV17" s="200" t="s">
        <v>519</v>
      </c>
      <c r="ECW17" s="200" t="s">
        <v>519</v>
      </c>
      <c r="ECX17" s="200" t="s">
        <v>519</v>
      </c>
      <c r="ECY17" s="200" t="s">
        <v>519</v>
      </c>
      <c r="ECZ17" s="200" t="s">
        <v>519</v>
      </c>
      <c r="EDA17" s="200" t="s">
        <v>519</v>
      </c>
      <c r="EDB17" s="200" t="s">
        <v>519</v>
      </c>
      <c r="EDC17" s="200" t="s">
        <v>519</v>
      </c>
      <c r="EDD17" s="200" t="s">
        <v>519</v>
      </c>
      <c r="EDE17" s="200" t="s">
        <v>519</v>
      </c>
      <c r="EDF17" s="200" t="s">
        <v>519</v>
      </c>
      <c r="EDG17" s="200" t="s">
        <v>519</v>
      </c>
      <c r="EDH17" s="200" t="s">
        <v>519</v>
      </c>
      <c r="EDI17" s="200" t="s">
        <v>519</v>
      </c>
      <c r="EDJ17" s="200" t="s">
        <v>519</v>
      </c>
      <c r="EDK17" s="200" t="s">
        <v>519</v>
      </c>
      <c r="EDL17" s="200" t="s">
        <v>519</v>
      </c>
      <c r="EDM17" s="200" t="s">
        <v>519</v>
      </c>
      <c r="EDN17" s="200" t="s">
        <v>519</v>
      </c>
      <c r="EDO17" s="200" t="s">
        <v>519</v>
      </c>
      <c r="EDP17" s="200" t="s">
        <v>519</v>
      </c>
      <c r="EDQ17" s="200" t="s">
        <v>519</v>
      </c>
      <c r="EDR17" s="200" t="s">
        <v>519</v>
      </c>
      <c r="EDS17" s="200" t="s">
        <v>519</v>
      </c>
      <c r="EDT17" s="200" t="s">
        <v>519</v>
      </c>
      <c r="EDU17" s="200" t="s">
        <v>519</v>
      </c>
      <c r="EDV17" s="200" t="s">
        <v>519</v>
      </c>
      <c r="EDW17" s="200" t="s">
        <v>519</v>
      </c>
      <c r="EDX17" s="200" t="s">
        <v>519</v>
      </c>
      <c r="EDY17" s="200" t="s">
        <v>519</v>
      </c>
      <c r="EDZ17" s="200" t="s">
        <v>519</v>
      </c>
      <c r="EEA17" s="200" t="s">
        <v>519</v>
      </c>
      <c r="EEB17" s="200" t="s">
        <v>519</v>
      </c>
      <c r="EEC17" s="200" t="s">
        <v>519</v>
      </c>
      <c r="EED17" s="200" t="s">
        <v>519</v>
      </c>
      <c r="EEE17" s="200" t="s">
        <v>519</v>
      </c>
      <c r="EEF17" s="200" t="s">
        <v>519</v>
      </c>
      <c r="EEG17" s="200" t="s">
        <v>519</v>
      </c>
      <c r="EEH17" s="200" t="s">
        <v>519</v>
      </c>
      <c r="EEI17" s="200" t="s">
        <v>519</v>
      </c>
      <c r="EEJ17" s="200" t="s">
        <v>519</v>
      </c>
      <c r="EEK17" s="200" t="s">
        <v>519</v>
      </c>
      <c r="EEL17" s="200" t="s">
        <v>519</v>
      </c>
      <c r="EEM17" s="200" t="s">
        <v>519</v>
      </c>
      <c r="EEN17" s="200" t="s">
        <v>519</v>
      </c>
      <c r="EEO17" s="200" t="s">
        <v>519</v>
      </c>
      <c r="EEP17" s="200" t="s">
        <v>519</v>
      </c>
      <c r="EEQ17" s="200" t="s">
        <v>519</v>
      </c>
      <c r="EER17" s="200" t="s">
        <v>519</v>
      </c>
      <c r="EES17" s="200" t="s">
        <v>519</v>
      </c>
      <c r="EET17" s="200" t="s">
        <v>519</v>
      </c>
      <c r="EEU17" s="200" t="s">
        <v>519</v>
      </c>
      <c r="EEV17" s="200" t="s">
        <v>519</v>
      </c>
      <c r="EEW17" s="200" t="s">
        <v>519</v>
      </c>
      <c r="EEX17" s="200" t="s">
        <v>519</v>
      </c>
      <c r="EEY17" s="200" t="s">
        <v>519</v>
      </c>
      <c r="EEZ17" s="200" t="s">
        <v>519</v>
      </c>
      <c r="EFA17" s="200" t="s">
        <v>519</v>
      </c>
      <c r="EFB17" s="200" t="s">
        <v>519</v>
      </c>
      <c r="EFC17" s="200" t="s">
        <v>519</v>
      </c>
      <c r="EFD17" s="200" t="s">
        <v>519</v>
      </c>
      <c r="EFE17" s="200" t="s">
        <v>519</v>
      </c>
      <c r="EFF17" s="200" t="s">
        <v>519</v>
      </c>
      <c r="EFG17" s="200" t="s">
        <v>519</v>
      </c>
      <c r="EFH17" s="200" t="s">
        <v>519</v>
      </c>
      <c r="EFI17" s="200" t="s">
        <v>519</v>
      </c>
      <c r="EFJ17" s="200" t="s">
        <v>519</v>
      </c>
      <c r="EFK17" s="200" t="s">
        <v>519</v>
      </c>
      <c r="EFL17" s="200" t="s">
        <v>519</v>
      </c>
      <c r="EFM17" s="200" t="s">
        <v>519</v>
      </c>
      <c r="EFN17" s="200" t="s">
        <v>519</v>
      </c>
      <c r="EFO17" s="200" t="s">
        <v>519</v>
      </c>
      <c r="EFP17" s="200" t="s">
        <v>519</v>
      </c>
      <c r="EFQ17" s="200" t="s">
        <v>519</v>
      </c>
      <c r="EFR17" s="200" t="s">
        <v>519</v>
      </c>
      <c r="EFS17" s="200" t="s">
        <v>519</v>
      </c>
      <c r="EFT17" s="200" t="s">
        <v>519</v>
      </c>
      <c r="EFU17" s="200" t="s">
        <v>519</v>
      </c>
      <c r="EFV17" s="200" t="s">
        <v>519</v>
      </c>
      <c r="EFW17" s="200" t="s">
        <v>519</v>
      </c>
      <c r="EFX17" s="200" t="s">
        <v>519</v>
      </c>
      <c r="EFY17" s="200" t="s">
        <v>519</v>
      </c>
      <c r="EFZ17" s="200" t="s">
        <v>519</v>
      </c>
      <c r="EGA17" s="200" t="s">
        <v>519</v>
      </c>
      <c r="EGB17" s="200" t="s">
        <v>519</v>
      </c>
      <c r="EGC17" s="200" t="s">
        <v>519</v>
      </c>
      <c r="EGD17" s="200" t="s">
        <v>519</v>
      </c>
      <c r="EGE17" s="200" t="s">
        <v>519</v>
      </c>
      <c r="EGF17" s="200" t="s">
        <v>519</v>
      </c>
      <c r="EGG17" s="200" t="s">
        <v>519</v>
      </c>
      <c r="EGH17" s="200" t="s">
        <v>519</v>
      </c>
      <c r="EGI17" s="200" t="s">
        <v>519</v>
      </c>
      <c r="EGJ17" s="200" t="s">
        <v>519</v>
      </c>
      <c r="EGK17" s="200" t="s">
        <v>519</v>
      </c>
      <c r="EGL17" s="200" t="s">
        <v>519</v>
      </c>
      <c r="EGM17" s="200" t="s">
        <v>519</v>
      </c>
      <c r="EGN17" s="200" t="s">
        <v>519</v>
      </c>
      <c r="EGO17" s="200" t="s">
        <v>519</v>
      </c>
      <c r="EGP17" s="200" t="s">
        <v>519</v>
      </c>
      <c r="EGQ17" s="200" t="s">
        <v>519</v>
      </c>
      <c r="EGR17" s="200" t="s">
        <v>519</v>
      </c>
      <c r="EGS17" s="200" t="s">
        <v>519</v>
      </c>
      <c r="EGT17" s="200" t="s">
        <v>519</v>
      </c>
      <c r="EGU17" s="200" t="s">
        <v>519</v>
      </c>
      <c r="EGV17" s="200" t="s">
        <v>519</v>
      </c>
      <c r="EGW17" s="200" t="s">
        <v>519</v>
      </c>
      <c r="EGX17" s="200" t="s">
        <v>519</v>
      </c>
      <c r="EGY17" s="200" t="s">
        <v>519</v>
      </c>
      <c r="EGZ17" s="200" t="s">
        <v>519</v>
      </c>
      <c r="EHA17" s="200" t="s">
        <v>519</v>
      </c>
      <c r="EHB17" s="200" t="s">
        <v>519</v>
      </c>
      <c r="EHC17" s="200" t="s">
        <v>519</v>
      </c>
      <c r="EHD17" s="200" t="s">
        <v>519</v>
      </c>
      <c r="EHE17" s="200" t="s">
        <v>519</v>
      </c>
      <c r="EHF17" s="200" t="s">
        <v>519</v>
      </c>
      <c r="EHG17" s="200" t="s">
        <v>519</v>
      </c>
      <c r="EHH17" s="200" t="s">
        <v>519</v>
      </c>
      <c r="EHI17" s="200" t="s">
        <v>519</v>
      </c>
      <c r="EHJ17" s="200" t="s">
        <v>519</v>
      </c>
      <c r="EHK17" s="200" t="s">
        <v>519</v>
      </c>
      <c r="EHL17" s="200" t="s">
        <v>519</v>
      </c>
      <c r="EHM17" s="200" t="s">
        <v>519</v>
      </c>
      <c r="EHN17" s="200" t="s">
        <v>519</v>
      </c>
      <c r="EHO17" s="200" t="s">
        <v>519</v>
      </c>
      <c r="EHP17" s="200" t="s">
        <v>519</v>
      </c>
      <c r="EHQ17" s="200" t="s">
        <v>519</v>
      </c>
      <c r="EHR17" s="200" t="s">
        <v>519</v>
      </c>
      <c r="EHS17" s="200" t="s">
        <v>519</v>
      </c>
      <c r="EHT17" s="200" t="s">
        <v>519</v>
      </c>
      <c r="EHU17" s="200" t="s">
        <v>519</v>
      </c>
      <c r="EHV17" s="200" t="s">
        <v>519</v>
      </c>
      <c r="EHW17" s="200" t="s">
        <v>519</v>
      </c>
      <c r="EHX17" s="200" t="s">
        <v>519</v>
      </c>
      <c r="EHY17" s="200" t="s">
        <v>519</v>
      </c>
      <c r="EHZ17" s="200" t="s">
        <v>519</v>
      </c>
      <c r="EIA17" s="200" t="s">
        <v>519</v>
      </c>
      <c r="EIB17" s="200" t="s">
        <v>519</v>
      </c>
      <c r="EIC17" s="200" t="s">
        <v>519</v>
      </c>
      <c r="EID17" s="200" t="s">
        <v>519</v>
      </c>
      <c r="EIE17" s="200" t="s">
        <v>519</v>
      </c>
      <c r="EIF17" s="200" t="s">
        <v>519</v>
      </c>
      <c r="EIG17" s="200" t="s">
        <v>519</v>
      </c>
      <c r="EIH17" s="200" t="s">
        <v>519</v>
      </c>
      <c r="EII17" s="200" t="s">
        <v>519</v>
      </c>
      <c r="EIJ17" s="200" t="s">
        <v>519</v>
      </c>
      <c r="EIK17" s="200" t="s">
        <v>519</v>
      </c>
      <c r="EIL17" s="200" t="s">
        <v>519</v>
      </c>
      <c r="EIM17" s="200" t="s">
        <v>519</v>
      </c>
      <c r="EIN17" s="200" t="s">
        <v>519</v>
      </c>
      <c r="EIO17" s="200" t="s">
        <v>519</v>
      </c>
      <c r="EIP17" s="200" t="s">
        <v>519</v>
      </c>
      <c r="EIQ17" s="200" t="s">
        <v>519</v>
      </c>
      <c r="EIR17" s="200" t="s">
        <v>519</v>
      </c>
      <c r="EIS17" s="200" t="s">
        <v>519</v>
      </c>
      <c r="EIT17" s="200" t="s">
        <v>519</v>
      </c>
      <c r="EIU17" s="200" t="s">
        <v>519</v>
      </c>
      <c r="EIV17" s="200" t="s">
        <v>519</v>
      </c>
      <c r="EIW17" s="200" t="s">
        <v>519</v>
      </c>
      <c r="EIX17" s="200" t="s">
        <v>519</v>
      </c>
      <c r="EIY17" s="200" t="s">
        <v>519</v>
      </c>
      <c r="EIZ17" s="200" t="s">
        <v>519</v>
      </c>
      <c r="EJA17" s="200" t="s">
        <v>519</v>
      </c>
      <c r="EJB17" s="200" t="s">
        <v>519</v>
      </c>
      <c r="EJC17" s="200" t="s">
        <v>519</v>
      </c>
      <c r="EJD17" s="200" t="s">
        <v>519</v>
      </c>
      <c r="EJE17" s="200" t="s">
        <v>519</v>
      </c>
      <c r="EJF17" s="200" t="s">
        <v>519</v>
      </c>
      <c r="EJG17" s="200" t="s">
        <v>519</v>
      </c>
      <c r="EJH17" s="200" t="s">
        <v>519</v>
      </c>
      <c r="EJI17" s="200" t="s">
        <v>519</v>
      </c>
      <c r="EJJ17" s="200" t="s">
        <v>519</v>
      </c>
      <c r="EJK17" s="200" t="s">
        <v>519</v>
      </c>
      <c r="EJL17" s="200" t="s">
        <v>519</v>
      </c>
      <c r="EJM17" s="200" t="s">
        <v>519</v>
      </c>
      <c r="EJN17" s="200" t="s">
        <v>519</v>
      </c>
      <c r="EJO17" s="200" t="s">
        <v>519</v>
      </c>
      <c r="EJP17" s="200" t="s">
        <v>519</v>
      </c>
      <c r="EJQ17" s="200" t="s">
        <v>519</v>
      </c>
      <c r="EJR17" s="200" t="s">
        <v>519</v>
      </c>
      <c r="EJS17" s="200" t="s">
        <v>519</v>
      </c>
      <c r="EJT17" s="200" t="s">
        <v>519</v>
      </c>
      <c r="EJU17" s="200" t="s">
        <v>519</v>
      </c>
      <c r="EJV17" s="200" t="s">
        <v>519</v>
      </c>
      <c r="EJW17" s="200" t="s">
        <v>519</v>
      </c>
      <c r="EJX17" s="200" t="s">
        <v>519</v>
      </c>
      <c r="EJY17" s="200" t="s">
        <v>519</v>
      </c>
      <c r="EJZ17" s="200" t="s">
        <v>519</v>
      </c>
      <c r="EKA17" s="200" t="s">
        <v>519</v>
      </c>
      <c r="EKB17" s="200" t="s">
        <v>519</v>
      </c>
      <c r="EKC17" s="200" t="s">
        <v>519</v>
      </c>
      <c r="EKD17" s="200" t="s">
        <v>519</v>
      </c>
      <c r="EKE17" s="200" t="s">
        <v>519</v>
      </c>
      <c r="EKF17" s="200" t="s">
        <v>519</v>
      </c>
      <c r="EKG17" s="200" t="s">
        <v>519</v>
      </c>
      <c r="EKH17" s="200" t="s">
        <v>519</v>
      </c>
      <c r="EKI17" s="200" t="s">
        <v>519</v>
      </c>
      <c r="EKJ17" s="200" t="s">
        <v>519</v>
      </c>
      <c r="EKK17" s="200" t="s">
        <v>519</v>
      </c>
      <c r="EKL17" s="200" t="s">
        <v>519</v>
      </c>
      <c r="EKM17" s="200" t="s">
        <v>519</v>
      </c>
      <c r="EKN17" s="200" t="s">
        <v>519</v>
      </c>
      <c r="EKO17" s="200" t="s">
        <v>519</v>
      </c>
      <c r="EKP17" s="200" t="s">
        <v>519</v>
      </c>
      <c r="EKQ17" s="200" t="s">
        <v>519</v>
      </c>
      <c r="EKR17" s="200" t="s">
        <v>519</v>
      </c>
      <c r="EKS17" s="200" t="s">
        <v>519</v>
      </c>
      <c r="EKT17" s="200" t="s">
        <v>519</v>
      </c>
      <c r="EKU17" s="200" t="s">
        <v>519</v>
      </c>
      <c r="EKV17" s="200" t="s">
        <v>519</v>
      </c>
      <c r="EKW17" s="200" t="s">
        <v>519</v>
      </c>
      <c r="EKX17" s="200" t="s">
        <v>519</v>
      </c>
      <c r="EKY17" s="200" t="s">
        <v>519</v>
      </c>
      <c r="EKZ17" s="200" t="s">
        <v>519</v>
      </c>
      <c r="ELA17" s="200" t="s">
        <v>519</v>
      </c>
      <c r="ELB17" s="200" t="s">
        <v>519</v>
      </c>
      <c r="ELC17" s="200" t="s">
        <v>519</v>
      </c>
      <c r="ELD17" s="200" t="s">
        <v>519</v>
      </c>
      <c r="ELE17" s="200" t="s">
        <v>519</v>
      </c>
      <c r="ELF17" s="200" t="s">
        <v>519</v>
      </c>
      <c r="ELG17" s="200" t="s">
        <v>519</v>
      </c>
      <c r="ELH17" s="200" t="s">
        <v>519</v>
      </c>
      <c r="ELI17" s="200" t="s">
        <v>519</v>
      </c>
      <c r="ELJ17" s="200" t="s">
        <v>519</v>
      </c>
      <c r="ELK17" s="200" t="s">
        <v>519</v>
      </c>
      <c r="ELL17" s="200" t="s">
        <v>519</v>
      </c>
      <c r="ELM17" s="200" t="s">
        <v>519</v>
      </c>
      <c r="ELN17" s="200" t="s">
        <v>519</v>
      </c>
      <c r="ELO17" s="200" t="s">
        <v>519</v>
      </c>
      <c r="ELP17" s="200" t="s">
        <v>519</v>
      </c>
      <c r="ELQ17" s="200" t="s">
        <v>519</v>
      </c>
      <c r="ELR17" s="200" t="s">
        <v>519</v>
      </c>
      <c r="ELS17" s="200" t="s">
        <v>519</v>
      </c>
      <c r="ELT17" s="200" t="s">
        <v>519</v>
      </c>
      <c r="ELU17" s="200" t="s">
        <v>519</v>
      </c>
      <c r="ELV17" s="200" t="s">
        <v>519</v>
      </c>
      <c r="ELW17" s="200" t="s">
        <v>519</v>
      </c>
      <c r="ELX17" s="200" t="s">
        <v>519</v>
      </c>
      <c r="ELY17" s="200" t="s">
        <v>519</v>
      </c>
      <c r="ELZ17" s="200" t="s">
        <v>519</v>
      </c>
      <c r="EMA17" s="200" t="s">
        <v>519</v>
      </c>
      <c r="EMB17" s="200" t="s">
        <v>519</v>
      </c>
      <c r="EMC17" s="200" t="s">
        <v>519</v>
      </c>
      <c r="EMD17" s="200" t="s">
        <v>519</v>
      </c>
      <c r="EME17" s="200" t="s">
        <v>519</v>
      </c>
      <c r="EMF17" s="200" t="s">
        <v>519</v>
      </c>
      <c r="EMG17" s="200" t="s">
        <v>519</v>
      </c>
      <c r="EMH17" s="200" t="s">
        <v>519</v>
      </c>
      <c r="EMI17" s="200" t="s">
        <v>519</v>
      </c>
      <c r="EMJ17" s="200" t="s">
        <v>519</v>
      </c>
      <c r="EMK17" s="200" t="s">
        <v>519</v>
      </c>
      <c r="EML17" s="200" t="s">
        <v>519</v>
      </c>
      <c r="EMM17" s="200" t="s">
        <v>519</v>
      </c>
      <c r="EMN17" s="200" t="s">
        <v>519</v>
      </c>
      <c r="EMO17" s="200" t="s">
        <v>519</v>
      </c>
      <c r="EMP17" s="200" t="s">
        <v>519</v>
      </c>
      <c r="EMQ17" s="200" t="s">
        <v>519</v>
      </c>
      <c r="EMR17" s="200" t="s">
        <v>519</v>
      </c>
      <c r="EMS17" s="200" t="s">
        <v>519</v>
      </c>
      <c r="EMT17" s="200" t="s">
        <v>519</v>
      </c>
      <c r="EMU17" s="200" t="s">
        <v>519</v>
      </c>
      <c r="EMV17" s="200" t="s">
        <v>519</v>
      </c>
      <c r="EMW17" s="200" t="s">
        <v>519</v>
      </c>
      <c r="EMX17" s="200" t="s">
        <v>519</v>
      </c>
      <c r="EMY17" s="200" t="s">
        <v>519</v>
      </c>
      <c r="EMZ17" s="200" t="s">
        <v>519</v>
      </c>
      <c r="ENA17" s="200" t="s">
        <v>519</v>
      </c>
      <c r="ENB17" s="200" t="s">
        <v>519</v>
      </c>
      <c r="ENC17" s="200" t="s">
        <v>519</v>
      </c>
      <c r="END17" s="200" t="s">
        <v>519</v>
      </c>
      <c r="ENE17" s="200" t="s">
        <v>519</v>
      </c>
      <c r="ENF17" s="200" t="s">
        <v>519</v>
      </c>
      <c r="ENG17" s="200" t="s">
        <v>519</v>
      </c>
      <c r="ENH17" s="200" t="s">
        <v>519</v>
      </c>
      <c r="ENI17" s="200" t="s">
        <v>519</v>
      </c>
      <c r="ENJ17" s="200" t="s">
        <v>519</v>
      </c>
      <c r="ENK17" s="200" t="s">
        <v>519</v>
      </c>
      <c r="ENL17" s="200" t="s">
        <v>519</v>
      </c>
      <c r="ENM17" s="200" t="s">
        <v>519</v>
      </c>
      <c r="ENN17" s="200" t="s">
        <v>519</v>
      </c>
      <c r="ENO17" s="200" t="s">
        <v>519</v>
      </c>
      <c r="ENP17" s="200" t="s">
        <v>519</v>
      </c>
      <c r="ENQ17" s="200" t="s">
        <v>519</v>
      </c>
      <c r="ENR17" s="200" t="s">
        <v>519</v>
      </c>
      <c r="ENS17" s="200" t="s">
        <v>519</v>
      </c>
      <c r="ENT17" s="200" t="s">
        <v>519</v>
      </c>
      <c r="ENU17" s="200" t="s">
        <v>519</v>
      </c>
      <c r="ENV17" s="200" t="s">
        <v>519</v>
      </c>
      <c r="ENW17" s="200" t="s">
        <v>519</v>
      </c>
      <c r="ENX17" s="200" t="s">
        <v>519</v>
      </c>
      <c r="ENY17" s="200" t="s">
        <v>519</v>
      </c>
      <c r="ENZ17" s="200" t="s">
        <v>519</v>
      </c>
      <c r="EOA17" s="200" t="s">
        <v>519</v>
      </c>
      <c r="EOB17" s="200" t="s">
        <v>519</v>
      </c>
      <c r="EOC17" s="200" t="s">
        <v>519</v>
      </c>
      <c r="EOD17" s="200" t="s">
        <v>519</v>
      </c>
      <c r="EOE17" s="200" t="s">
        <v>519</v>
      </c>
      <c r="EOF17" s="200" t="s">
        <v>519</v>
      </c>
      <c r="EOG17" s="200" t="s">
        <v>519</v>
      </c>
      <c r="EOH17" s="200" t="s">
        <v>519</v>
      </c>
      <c r="EOI17" s="200" t="s">
        <v>519</v>
      </c>
      <c r="EOJ17" s="200" t="s">
        <v>519</v>
      </c>
      <c r="EOK17" s="200" t="s">
        <v>519</v>
      </c>
      <c r="EOL17" s="200" t="s">
        <v>519</v>
      </c>
      <c r="EOM17" s="200" t="s">
        <v>519</v>
      </c>
      <c r="EON17" s="200" t="s">
        <v>519</v>
      </c>
      <c r="EOO17" s="200" t="s">
        <v>519</v>
      </c>
      <c r="EOP17" s="200" t="s">
        <v>519</v>
      </c>
      <c r="EOQ17" s="200" t="s">
        <v>519</v>
      </c>
      <c r="EOR17" s="200" t="s">
        <v>519</v>
      </c>
      <c r="EOS17" s="200" t="s">
        <v>519</v>
      </c>
      <c r="EOT17" s="200" t="s">
        <v>519</v>
      </c>
      <c r="EOU17" s="200" t="s">
        <v>519</v>
      </c>
      <c r="EOV17" s="200" t="s">
        <v>519</v>
      </c>
      <c r="EOW17" s="200" t="s">
        <v>519</v>
      </c>
      <c r="EOX17" s="200" t="s">
        <v>519</v>
      </c>
      <c r="EOY17" s="200" t="s">
        <v>519</v>
      </c>
      <c r="EOZ17" s="200" t="s">
        <v>519</v>
      </c>
      <c r="EPA17" s="200" t="s">
        <v>519</v>
      </c>
      <c r="EPB17" s="200" t="s">
        <v>519</v>
      </c>
      <c r="EPC17" s="200" t="s">
        <v>519</v>
      </c>
      <c r="EPD17" s="200" t="s">
        <v>519</v>
      </c>
      <c r="EPE17" s="200" t="s">
        <v>519</v>
      </c>
      <c r="EPF17" s="200" t="s">
        <v>519</v>
      </c>
      <c r="EPG17" s="200" t="s">
        <v>519</v>
      </c>
      <c r="EPH17" s="200" t="s">
        <v>519</v>
      </c>
      <c r="EPI17" s="200" t="s">
        <v>519</v>
      </c>
      <c r="EPJ17" s="200" t="s">
        <v>519</v>
      </c>
      <c r="EPK17" s="200" t="s">
        <v>519</v>
      </c>
      <c r="EPL17" s="200" t="s">
        <v>519</v>
      </c>
      <c r="EPM17" s="200" t="s">
        <v>519</v>
      </c>
      <c r="EPN17" s="200" t="s">
        <v>519</v>
      </c>
      <c r="EPO17" s="200" t="s">
        <v>519</v>
      </c>
      <c r="EPP17" s="200" t="s">
        <v>519</v>
      </c>
      <c r="EPQ17" s="200" t="s">
        <v>519</v>
      </c>
      <c r="EPR17" s="200" t="s">
        <v>519</v>
      </c>
      <c r="EPS17" s="200" t="s">
        <v>519</v>
      </c>
      <c r="EPT17" s="200" t="s">
        <v>519</v>
      </c>
      <c r="EPU17" s="200" t="s">
        <v>519</v>
      </c>
      <c r="EPV17" s="200" t="s">
        <v>519</v>
      </c>
      <c r="EPW17" s="200" t="s">
        <v>519</v>
      </c>
      <c r="EPX17" s="200" t="s">
        <v>519</v>
      </c>
      <c r="EPY17" s="200" t="s">
        <v>519</v>
      </c>
      <c r="EPZ17" s="200" t="s">
        <v>519</v>
      </c>
      <c r="EQA17" s="200" t="s">
        <v>519</v>
      </c>
      <c r="EQB17" s="200" t="s">
        <v>519</v>
      </c>
      <c r="EQC17" s="200" t="s">
        <v>519</v>
      </c>
      <c r="EQD17" s="200" t="s">
        <v>519</v>
      </c>
      <c r="EQE17" s="200" t="s">
        <v>519</v>
      </c>
      <c r="EQF17" s="200" t="s">
        <v>519</v>
      </c>
      <c r="EQG17" s="200" t="s">
        <v>519</v>
      </c>
      <c r="EQH17" s="200" t="s">
        <v>519</v>
      </c>
      <c r="EQI17" s="200" t="s">
        <v>519</v>
      </c>
      <c r="EQJ17" s="200" t="s">
        <v>519</v>
      </c>
      <c r="EQK17" s="200" t="s">
        <v>519</v>
      </c>
      <c r="EQL17" s="200" t="s">
        <v>519</v>
      </c>
      <c r="EQM17" s="200" t="s">
        <v>519</v>
      </c>
      <c r="EQN17" s="200" t="s">
        <v>519</v>
      </c>
      <c r="EQO17" s="200" t="s">
        <v>519</v>
      </c>
      <c r="EQP17" s="200" t="s">
        <v>519</v>
      </c>
      <c r="EQQ17" s="200" t="s">
        <v>519</v>
      </c>
      <c r="EQR17" s="200" t="s">
        <v>519</v>
      </c>
      <c r="EQS17" s="200" t="s">
        <v>519</v>
      </c>
      <c r="EQT17" s="200" t="s">
        <v>519</v>
      </c>
      <c r="EQU17" s="200" t="s">
        <v>519</v>
      </c>
      <c r="EQV17" s="200" t="s">
        <v>519</v>
      </c>
      <c r="EQW17" s="200" t="s">
        <v>519</v>
      </c>
      <c r="EQX17" s="200" t="s">
        <v>519</v>
      </c>
      <c r="EQY17" s="200" t="s">
        <v>519</v>
      </c>
      <c r="EQZ17" s="200" t="s">
        <v>519</v>
      </c>
      <c r="ERA17" s="200" t="s">
        <v>519</v>
      </c>
      <c r="ERB17" s="200" t="s">
        <v>519</v>
      </c>
      <c r="ERC17" s="200" t="s">
        <v>519</v>
      </c>
      <c r="ERD17" s="200" t="s">
        <v>519</v>
      </c>
      <c r="ERE17" s="200" t="s">
        <v>519</v>
      </c>
      <c r="ERF17" s="200" t="s">
        <v>519</v>
      </c>
      <c r="ERG17" s="200" t="s">
        <v>519</v>
      </c>
      <c r="ERH17" s="200" t="s">
        <v>519</v>
      </c>
      <c r="ERI17" s="200" t="s">
        <v>519</v>
      </c>
      <c r="ERJ17" s="200" t="s">
        <v>519</v>
      </c>
      <c r="ERK17" s="200" t="s">
        <v>519</v>
      </c>
      <c r="ERL17" s="200" t="s">
        <v>519</v>
      </c>
      <c r="ERM17" s="200" t="s">
        <v>519</v>
      </c>
      <c r="ERN17" s="200" t="s">
        <v>519</v>
      </c>
      <c r="ERO17" s="200" t="s">
        <v>519</v>
      </c>
      <c r="ERP17" s="200" t="s">
        <v>519</v>
      </c>
      <c r="ERQ17" s="200" t="s">
        <v>519</v>
      </c>
      <c r="ERR17" s="200" t="s">
        <v>519</v>
      </c>
      <c r="ERS17" s="200" t="s">
        <v>519</v>
      </c>
      <c r="ERT17" s="200" t="s">
        <v>519</v>
      </c>
      <c r="ERU17" s="200" t="s">
        <v>519</v>
      </c>
      <c r="ERV17" s="200" t="s">
        <v>519</v>
      </c>
      <c r="ERW17" s="200" t="s">
        <v>519</v>
      </c>
      <c r="ERX17" s="200" t="s">
        <v>519</v>
      </c>
      <c r="ERY17" s="200" t="s">
        <v>519</v>
      </c>
      <c r="ERZ17" s="200" t="s">
        <v>519</v>
      </c>
      <c r="ESA17" s="200" t="s">
        <v>519</v>
      </c>
      <c r="ESB17" s="200" t="s">
        <v>519</v>
      </c>
      <c r="ESC17" s="200" t="s">
        <v>519</v>
      </c>
      <c r="ESD17" s="200" t="s">
        <v>519</v>
      </c>
      <c r="ESE17" s="200" t="s">
        <v>519</v>
      </c>
      <c r="ESF17" s="200" t="s">
        <v>519</v>
      </c>
      <c r="ESG17" s="200" t="s">
        <v>519</v>
      </c>
      <c r="ESH17" s="200" t="s">
        <v>519</v>
      </c>
      <c r="ESI17" s="200" t="s">
        <v>519</v>
      </c>
      <c r="ESJ17" s="200" t="s">
        <v>519</v>
      </c>
      <c r="ESK17" s="200" t="s">
        <v>519</v>
      </c>
      <c r="ESL17" s="200" t="s">
        <v>519</v>
      </c>
      <c r="ESM17" s="200" t="s">
        <v>519</v>
      </c>
      <c r="ESN17" s="200" t="s">
        <v>519</v>
      </c>
      <c r="ESO17" s="200" t="s">
        <v>519</v>
      </c>
      <c r="ESP17" s="200" t="s">
        <v>519</v>
      </c>
      <c r="ESQ17" s="200" t="s">
        <v>519</v>
      </c>
      <c r="ESR17" s="200" t="s">
        <v>519</v>
      </c>
      <c r="ESS17" s="200" t="s">
        <v>519</v>
      </c>
      <c r="EST17" s="200" t="s">
        <v>519</v>
      </c>
      <c r="ESU17" s="200" t="s">
        <v>519</v>
      </c>
      <c r="ESV17" s="200" t="s">
        <v>519</v>
      </c>
      <c r="ESW17" s="200" t="s">
        <v>519</v>
      </c>
      <c r="ESX17" s="200" t="s">
        <v>519</v>
      </c>
      <c r="ESY17" s="200" t="s">
        <v>519</v>
      </c>
      <c r="ESZ17" s="200" t="s">
        <v>519</v>
      </c>
      <c r="ETA17" s="200" t="s">
        <v>519</v>
      </c>
      <c r="ETB17" s="200" t="s">
        <v>519</v>
      </c>
      <c r="ETC17" s="200" t="s">
        <v>519</v>
      </c>
      <c r="ETD17" s="200" t="s">
        <v>519</v>
      </c>
      <c r="ETE17" s="200" t="s">
        <v>519</v>
      </c>
      <c r="ETF17" s="200" t="s">
        <v>519</v>
      </c>
      <c r="ETG17" s="200" t="s">
        <v>519</v>
      </c>
      <c r="ETH17" s="200" t="s">
        <v>519</v>
      </c>
      <c r="ETI17" s="200" t="s">
        <v>519</v>
      </c>
      <c r="ETJ17" s="200" t="s">
        <v>519</v>
      </c>
      <c r="ETK17" s="200" t="s">
        <v>519</v>
      </c>
      <c r="ETL17" s="200" t="s">
        <v>519</v>
      </c>
      <c r="ETM17" s="200" t="s">
        <v>519</v>
      </c>
      <c r="ETN17" s="200" t="s">
        <v>519</v>
      </c>
      <c r="ETO17" s="200" t="s">
        <v>519</v>
      </c>
      <c r="ETP17" s="200" t="s">
        <v>519</v>
      </c>
      <c r="ETQ17" s="200" t="s">
        <v>519</v>
      </c>
      <c r="ETR17" s="200" t="s">
        <v>519</v>
      </c>
      <c r="ETS17" s="200" t="s">
        <v>519</v>
      </c>
      <c r="ETT17" s="200" t="s">
        <v>519</v>
      </c>
      <c r="ETU17" s="200" t="s">
        <v>519</v>
      </c>
      <c r="ETV17" s="200" t="s">
        <v>519</v>
      </c>
      <c r="ETW17" s="200" t="s">
        <v>519</v>
      </c>
      <c r="ETX17" s="200" t="s">
        <v>519</v>
      </c>
      <c r="ETY17" s="200" t="s">
        <v>519</v>
      </c>
      <c r="ETZ17" s="200" t="s">
        <v>519</v>
      </c>
      <c r="EUA17" s="200" t="s">
        <v>519</v>
      </c>
      <c r="EUB17" s="200" t="s">
        <v>519</v>
      </c>
      <c r="EUC17" s="200" t="s">
        <v>519</v>
      </c>
      <c r="EUD17" s="200" t="s">
        <v>519</v>
      </c>
      <c r="EUE17" s="200" t="s">
        <v>519</v>
      </c>
      <c r="EUF17" s="200" t="s">
        <v>519</v>
      </c>
      <c r="EUG17" s="200" t="s">
        <v>519</v>
      </c>
      <c r="EUH17" s="200" t="s">
        <v>519</v>
      </c>
      <c r="EUI17" s="200" t="s">
        <v>519</v>
      </c>
      <c r="EUJ17" s="200" t="s">
        <v>519</v>
      </c>
      <c r="EUK17" s="200" t="s">
        <v>519</v>
      </c>
      <c r="EUL17" s="200" t="s">
        <v>519</v>
      </c>
      <c r="EUM17" s="200" t="s">
        <v>519</v>
      </c>
      <c r="EUN17" s="200" t="s">
        <v>519</v>
      </c>
      <c r="EUO17" s="200" t="s">
        <v>519</v>
      </c>
      <c r="EUP17" s="200" t="s">
        <v>519</v>
      </c>
      <c r="EUQ17" s="200" t="s">
        <v>519</v>
      </c>
      <c r="EUR17" s="200" t="s">
        <v>519</v>
      </c>
      <c r="EUS17" s="200" t="s">
        <v>519</v>
      </c>
      <c r="EUT17" s="200" t="s">
        <v>519</v>
      </c>
      <c r="EUU17" s="200" t="s">
        <v>519</v>
      </c>
      <c r="EUV17" s="200" t="s">
        <v>519</v>
      </c>
      <c r="EUW17" s="200" t="s">
        <v>519</v>
      </c>
      <c r="EUX17" s="200" t="s">
        <v>519</v>
      </c>
      <c r="EUY17" s="200" t="s">
        <v>519</v>
      </c>
      <c r="EUZ17" s="200" t="s">
        <v>519</v>
      </c>
      <c r="EVA17" s="200" t="s">
        <v>519</v>
      </c>
      <c r="EVB17" s="200" t="s">
        <v>519</v>
      </c>
      <c r="EVC17" s="200" t="s">
        <v>519</v>
      </c>
      <c r="EVD17" s="200" t="s">
        <v>519</v>
      </c>
      <c r="EVE17" s="200" t="s">
        <v>519</v>
      </c>
      <c r="EVF17" s="200" t="s">
        <v>519</v>
      </c>
      <c r="EVG17" s="200" t="s">
        <v>519</v>
      </c>
      <c r="EVH17" s="200" t="s">
        <v>519</v>
      </c>
      <c r="EVI17" s="200" t="s">
        <v>519</v>
      </c>
      <c r="EVJ17" s="200" t="s">
        <v>519</v>
      </c>
      <c r="EVK17" s="200" t="s">
        <v>519</v>
      </c>
      <c r="EVL17" s="200" t="s">
        <v>519</v>
      </c>
      <c r="EVM17" s="200" t="s">
        <v>519</v>
      </c>
      <c r="EVN17" s="200" t="s">
        <v>519</v>
      </c>
      <c r="EVO17" s="200" t="s">
        <v>519</v>
      </c>
      <c r="EVP17" s="200" t="s">
        <v>519</v>
      </c>
      <c r="EVQ17" s="200" t="s">
        <v>519</v>
      </c>
      <c r="EVR17" s="200" t="s">
        <v>519</v>
      </c>
      <c r="EVS17" s="200" t="s">
        <v>519</v>
      </c>
      <c r="EVT17" s="200" t="s">
        <v>519</v>
      </c>
      <c r="EVU17" s="200" t="s">
        <v>519</v>
      </c>
      <c r="EVV17" s="200" t="s">
        <v>519</v>
      </c>
      <c r="EVW17" s="200" t="s">
        <v>519</v>
      </c>
      <c r="EVX17" s="200" t="s">
        <v>519</v>
      </c>
      <c r="EVY17" s="200" t="s">
        <v>519</v>
      </c>
      <c r="EVZ17" s="200" t="s">
        <v>519</v>
      </c>
      <c r="EWA17" s="200" t="s">
        <v>519</v>
      </c>
      <c r="EWB17" s="200" t="s">
        <v>519</v>
      </c>
      <c r="EWC17" s="200" t="s">
        <v>519</v>
      </c>
      <c r="EWD17" s="200" t="s">
        <v>519</v>
      </c>
      <c r="EWE17" s="200" t="s">
        <v>519</v>
      </c>
      <c r="EWF17" s="200" t="s">
        <v>519</v>
      </c>
      <c r="EWG17" s="200" t="s">
        <v>519</v>
      </c>
      <c r="EWH17" s="200" t="s">
        <v>519</v>
      </c>
      <c r="EWI17" s="200" t="s">
        <v>519</v>
      </c>
      <c r="EWJ17" s="200" t="s">
        <v>519</v>
      </c>
      <c r="EWK17" s="200" t="s">
        <v>519</v>
      </c>
      <c r="EWL17" s="200" t="s">
        <v>519</v>
      </c>
      <c r="EWM17" s="200" t="s">
        <v>519</v>
      </c>
      <c r="EWN17" s="200" t="s">
        <v>519</v>
      </c>
      <c r="EWO17" s="200" t="s">
        <v>519</v>
      </c>
      <c r="EWP17" s="200" t="s">
        <v>519</v>
      </c>
      <c r="EWQ17" s="200" t="s">
        <v>519</v>
      </c>
      <c r="EWR17" s="200" t="s">
        <v>519</v>
      </c>
      <c r="EWS17" s="200" t="s">
        <v>519</v>
      </c>
      <c r="EWT17" s="200" t="s">
        <v>519</v>
      </c>
      <c r="EWU17" s="200" t="s">
        <v>519</v>
      </c>
      <c r="EWV17" s="200" t="s">
        <v>519</v>
      </c>
      <c r="EWW17" s="200" t="s">
        <v>519</v>
      </c>
      <c r="EWX17" s="200" t="s">
        <v>519</v>
      </c>
      <c r="EWY17" s="200" t="s">
        <v>519</v>
      </c>
      <c r="EWZ17" s="200" t="s">
        <v>519</v>
      </c>
      <c r="EXA17" s="200" t="s">
        <v>519</v>
      </c>
      <c r="EXB17" s="200" t="s">
        <v>519</v>
      </c>
      <c r="EXC17" s="200" t="s">
        <v>519</v>
      </c>
      <c r="EXD17" s="200" t="s">
        <v>519</v>
      </c>
      <c r="EXE17" s="200" t="s">
        <v>519</v>
      </c>
      <c r="EXF17" s="200" t="s">
        <v>519</v>
      </c>
      <c r="EXG17" s="200" t="s">
        <v>519</v>
      </c>
      <c r="EXH17" s="200" t="s">
        <v>519</v>
      </c>
      <c r="EXI17" s="200" t="s">
        <v>519</v>
      </c>
      <c r="EXJ17" s="200" t="s">
        <v>519</v>
      </c>
      <c r="EXK17" s="200" t="s">
        <v>519</v>
      </c>
      <c r="EXL17" s="200" t="s">
        <v>519</v>
      </c>
      <c r="EXM17" s="200" t="s">
        <v>519</v>
      </c>
      <c r="EXN17" s="200" t="s">
        <v>519</v>
      </c>
      <c r="EXO17" s="200" t="s">
        <v>519</v>
      </c>
      <c r="EXP17" s="200" t="s">
        <v>519</v>
      </c>
      <c r="EXQ17" s="200" t="s">
        <v>519</v>
      </c>
      <c r="EXR17" s="200" t="s">
        <v>519</v>
      </c>
      <c r="EXS17" s="200" t="s">
        <v>519</v>
      </c>
      <c r="EXT17" s="200" t="s">
        <v>519</v>
      </c>
      <c r="EXU17" s="200" t="s">
        <v>519</v>
      </c>
      <c r="EXV17" s="200" t="s">
        <v>519</v>
      </c>
      <c r="EXW17" s="200" t="s">
        <v>519</v>
      </c>
      <c r="EXX17" s="200" t="s">
        <v>519</v>
      </c>
      <c r="EXY17" s="200" t="s">
        <v>519</v>
      </c>
      <c r="EXZ17" s="200" t="s">
        <v>519</v>
      </c>
      <c r="EYA17" s="200" t="s">
        <v>519</v>
      </c>
      <c r="EYB17" s="200" t="s">
        <v>519</v>
      </c>
      <c r="EYC17" s="200" t="s">
        <v>519</v>
      </c>
      <c r="EYD17" s="200" t="s">
        <v>519</v>
      </c>
      <c r="EYE17" s="200" t="s">
        <v>519</v>
      </c>
      <c r="EYF17" s="200" t="s">
        <v>519</v>
      </c>
      <c r="EYG17" s="200" t="s">
        <v>519</v>
      </c>
      <c r="EYH17" s="200" t="s">
        <v>519</v>
      </c>
      <c r="EYI17" s="200" t="s">
        <v>519</v>
      </c>
      <c r="EYJ17" s="200" t="s">
        <v>519</v>
      </c>
      <c r="EYK17" s="200" t="s">
        <v>519</v>
      </c>
      <c r="EYL17" s="200" t="s">
        <v>519</v>
      </c>
      <c r="EYM17" s="200" t="s">
        <v>519</v>
      </c>
      <c r="EYN17" s="200" t="s">
        <v>519</v>
      </c>
      <c r="EYO17" s="200" t="s">
        <v>519</v>
      </c>
      <c r="EYP17" s="200" t="s">
        <v>519</v>
      </c>
      <c r="EYQ17" s="200" t="s">
        <v>519</v>
      </c>
      <c r="EYR17" s="200" t="s">
        <v>519</v>
      </c>
      <c r="EYS17" s="200" t="s">
        <v>519</v>
      </c>
      <c r="EYT17" s="200" t="s">
        <v>519</v>
      </c>
      <c r="EYU17" s="200" t="s">
        <v>519</v>
      </c>
      <c r="EYV17" s="200" t="s">
        <v>519</v>
      </c>
      <c r="EYW17" s="200" t="s">
        <v>519</v>
      </c>
      <c r="EYX17" s="200" t="s">
        <v>519</v>
      </c>
      <c r="EYY17" s="200" t="s">
        <v>519</v>
      </c>
      <c r="EYZ17" s="200" t="s">
        <v>519</v>
      </c>
      <c r="EZA17" s="200" t="s">
        <v>519</v>
      </c>
      <c r="EZB17" s="200" t="s">
        <v>519</v>
      </c>
      <c r="EZC17" s="200" t="s">
        <v>519</v>
      </c>
      <c r="EZD17" s="200" t="s">
        <v>519</v>
      </c>
      <c r="EZE17" s="200" t="s">
        <v>519</v>
      </c>
      <c r="EZF17" s="200" t="s">
        <v>519</v>
      </c>
      <c r="EZG17" s="200" t="s">
        <v>519</v>
      </c>
      <c r="EZH17" s="200" t="s">
        <v>519</v>
      </c>
      <c r="EZI17" s="200" t="s">
        <v>519</v>
      </c>
      <c r="EZJ17" s="200" t="s">
        <v>519</v>
      </c>
      <c r="EZK17" s="200" t="s">
        <v>519</v>
      </c>
      <c r="EZL17" s="200" t="s">
        <v>519</v>
      </c>
      <c r="EZM17" s="200" t="s">
        <v>519</v>
      </c>
      <c r="EZN17" s="200" t="s">
        <v>519</v>
      </c>
      <c r="EZO17" s="200" t="s">
        <v>519</v>
      </c>
      <c r="EZP17" s="200" t="s">
        <v>519</v>
      </c>
      <c r="EZQ17" s="200" t="s">
        <v>519</v>
      </c>
      <c r="EZR17" s="200" t="s">
        <v>519</v>
      </c>
      <c r="EZS17" s="200" t="s">
        <v>519</v>
      </c>
      <c r="EZT17" s="200" t="s">
        <v>519</v>
      </c>
      <c r="EZU17" s="200" t="s">
        <v>519</v>
      </c>
      <c r="EZV17" s="200" t="s">
        <v>519</v>
      </c>
      <c r="EZW17" s="200" t="s">
        <v>519</v>
      </c>
      <c r="EZX17" s="200" t="s">
        <v>519</v>
      </c>
      <c r="EZY17" s="200" t="s">
        <v>519</v>
      </c>
      <c r="EZZ17" s="200" t="s">
        <v>519</v>
      </c>
      <c r="FAA17" s="200" t="s">
        <v>519</v>
      </c>
      <c r="FAB17" s="200" t="s">
        <v>519</v>
      </c>
      <c r="FAC17" s="200" t="s">
        <v>519</v>
      </c>
      <c r="FAD17" s="200" t="s">
        <v>519</v>
      </c>
      <c r="FAE17" s="200" t="s">
        <v>519</v>
      </c>
      <c r="FAF17" s="200" t="s">
        <v>519</v>
      </c>
      <c r="FAG17" s="200" t="s">
        <v>519</v>
      </c>
      <c r="FAH17" s="200" t="s">
        <v>519</v>
      </c>
      <c r="FAI17" s="200" t="s">
        <v>519</v>
      </c>
      <c r="FAJ17" s="200" t="s">
        <v>519</v>
      </c>
      <c r="FAK17" s="200" t="s">
        <v>519</v>
      </c>
      <c r="FAL17" s="200" t="s">
        <v>519</v>
      </c>
      <c r="FAM17" s="200" t="s">
        <v>519</v>
      </c>
      <c r="FAN17" s="200" t="s">
        <v>519</v>
      </c>
      <c r="FAO17" s="200" t="s">
        <v>519</v>
      </c>
      <c r="FAP17" s="200" t="s">
        <v>519</v>
      </c>
      <c r="FAQ17" s="200" t="s">
        <v>519</v>
      </c>
      <c r="FAR17" s="200" t="s">
        <v>519</v>
      </c>
      <c r="FAS17" s="200" t="s">
        <v>519</v>
      </c>
      <c r="FAT17" s="200" t="s">
        <v>519</v>
      </c>
      <c r="FAU17" s="200" t="s">
        <v>519</v>
      </c>
      <c r="FAV17" s="200" t="s">
        <v>519</v>
      </c>
      <c r="FAW17" s="200" t="s">
        <v>519</v>
      </c>
      <c r="FAX17" s="200" t="s">
        <v>519</v>
      </c>
      <c r="FAY17" s="200" t="s">
        <v>519</v>
      </c>
      <c r="FAZ17" s="200" t="s">
        <v>519</v>
      </c>
      <c r="FBA17" s="200" t="s">
        <v>519</v>
      </c>
      <c r="FBB17" s="200" t="s">
        <v>519</v>
      </c>
      <c r="FBC17" s="200" t="s">
        <v>519</v>
      </c>
      <c r="FBD17" s="200" t="s">
        <v>519</v>
      </c>
      <c r="FBE17" s="200" t="s">
        <v>519</v>
      </c>
      <c r="FBF17" s="200" t="s">
        <v>519</v>
      </c>
      <c r="FBG17" s="200" t="s">
        <v>519</v>
      </c>
      <c r="FBH17" s="200" t="s">
        <v>519</v>
      </c>
      <c r="FBI17" s="200" t="s">
        <v>519</v>
      </c>
      <c r="FBJ17" s="200" t="s">
        <v>519</v>
      </c>
      <c r="FBK17" s="200" t="s">
        <v>519</v>
      </c>
      <c r="FBL17" s="200" t="s">
        <v>519</v>
      </c>
      <c r="FBM17" s="200" t="s">
        <v>519</v>
      </c>
      <c r="FBN17" s="200" t="s">
        <v>519</v>
      </c>
      <c r="FBO17" s="200" t="s">
        <v>519</v>
      </c>
      <c r="FBP17" s="200" t="s">
        <v>519</v>
      </c>
      <c r="FBQ17" s="200" t="s">
        <v>519</v>
      </c>
      <c r="FBR17" s="200" t="s">
        <v>519</v>
      </c>
      <c r="FBS17" s="200" t="s">
        <v>519</v>
      </c>
      <c r="FBT17" s="200" t="s">
        <v>519</v>
      </c>
      <c r="FBU17" s="200" t="s">
        <v>519</v>
      </c>
      <c r="FBV17" s="200" t="s">
        <v>519</v>
      </c>
      <c r="FBW17" s="200" t="s">
        <v>519</v>
      </c>
      <c r="FBX17" s="200" t="s">
        <v>519</v>
      </c>
      <c r="FBY17" s="200" t="s">
        <v>519</v>
      </c>
      <c r="FBZ17" s="200" t="s">
        <v>519</v>
      </c>
      <c r="FCA17" s="200" t="s">
        <v>519</v>
      </c>
      <c r="FCB17" s="200" t="s">
        <v>519</v>
      </c>
      <c r="FCC17" s="200" t="s">
        <v>519</v>
      </c>
      <c r="FCD17" s="200" t="s">
        <v>519</v>
      </c>
      <c r="FCE17" s="200" t="s">
        <v>519</v>
      </c>
      <c r="FCF17" s="200" t="s">
        <v>519</v>
      </c>
      <c r="FCG17" s="200" t="s">
        <v>519</v>
      </c>
      <c r="FCH17" s="200" t="s">
        <v>519</v>
      </c>
      <c r="FCI17" s="200" t="s">
        <v>519</v>
      </c>
      <c r="FCJ17" s="200" t="s">
        <v>519</v>
      </c>
      <c r="FCK17" s="200" t="s">
        <v>519</v>
      </c>
      <c r="FCL17" s="200" t="s">
        <v>519</v>
      </c>
      <c r="FCM17" s="200" t="s">
        <v>519</v>
      </c>
      <c r="FCN17" s="200" t="s">
        <v>519</v>
      </c>
      <c r="FCO17" s="200" t="s">
        <v>519</v>
      </c>
      <c r="FCP17" s="200" t="s">
        <v>519</v>
      </c>
      <c r="FCQ17" s="200" t="s">
        <v>519</v>
      </c>
      <c r="FCR17" s="200" t="s">
        <v>519</v>
      </c>
      <c r="FCS17" s="200" t="s">
        <v>519</v>
      </c>
      <c r="FCT17" s="200" t="s">
        <v>519</v>
      </c>
      <c r="FCU17" s="200" t="s">
        <v>519</v>
      </c>
      <c r="FCV17" s="200" t="s">
        <v>519</v>
      </c>
      <c r="FCW17" s="200" t="s">
        <v>519</v>
      </c>
      <c r="FCX17" s="200" t="s">
        <v>519</v>
      </c>
      <c r="FCY17" s="200" t="s">
        <v>519</v>
      </c>
      <c r="FCZ17" s="200" t="s">
        <v>519</v>
      </c>
      <c r="FDA17" s="200" t="s">
        <v>519</v>
      </c>
      <c r="FDB17" s="200" t="s">
        <v>519</v>
      </c>
      <c r="FDC17" s="200" t="s">
        <v>519</v>
      </c>
      <c r="FDD17" s="200" t="s">
        <v>519</v>
      </c>
      <c r="FDE17" s="200" t="s">
        <v>519</v>
      </c>
      <c r="FDF17" s="200" t="s">
        <v>519</v>
      </c>
      <c r="FDG17" s="200" t="s">
        <v>519</v>
      </c>
      <c r="FDH17" s="200" t="s">
        <v>519</v>
      </c>
      <c r="FDI17" s="200" t="s">
        <v>519</v>
      </c>
      <c r="FDJ17" s="200" t="s">
        <v>519</v>
      </c>
      <c r="FDK17" s="200" t="s">
        <v>519</v>
      </c>
      <c r="FDL17" s="200" t="s">
        <v>519</v>
      </c>
      <c r="FDM17" s="200" t="s">
        <v>519</v>
      </c>
      <c r="FDN17" s="200" t="s">
        <v>519</v>
      </c>
      <c r="FDO17" s="200" t="s">
        <v>519</v>
      </c>
      <c r="FDP17" s="200" t="s">
        <v>519</v>
      </c>
      <c r="FDQ17" s="200" t="s">
        <v>519</v>
      </c>
      <c r="FDR17" s="200" t="s">
        <v>519</v>
      </c>
      <c r="FDS17" s="200" t="s">
        <v>519</v>
      </c>
      <c r="FDT17" s="200" t="s">
        <v>519</v>
      </c>
      <c r="FDU17" s="200" t="s">
        <v>519</v>
      </c>
      <c r="FDV17" s="200" t="s">
        <v>519</v>
      </c>
      <c r="FDW17" s="200" t="s">
        <v>519</v>
      </c>
      <c r="FDX17" s="200" t="s">
        <v>519</v>
      </c>
      <c r="FDY17" s="200" t="s">
        <v>519</v>
      </c>
      <c r="FDZ17" s="200" t="s">
        <v>519</v>
      </c>
      <c r="FEA17" s="200" t="s">
        <v>519</v>
      </c>
      <c r="FEB17" s="200" t="s">
        <v>519</v>
      </c>
      <c r="FEC17" s="200" t="s">
        <v>519</v>
      </c>
      <c r="FED17" s="200" t="s">
        <v>519</v>
      </c>
      <c r="FEE17" s="200" t="s">
        <v>519</v>
      </c>
      <c r="FEF17" s="200" t="s">
        <v>519</v>
      </c>
      <c r="FEG17" s="200" t="s">
        <v>519</v>
      </c>
      <c r="FEH17" s="200" t="s">
        <v>519</v>
      </c>
      <c r="FEI17" s="200" t="s">
        <v>519</v>
      </c>
      <c r="FEJ17" s="200" t="s">
        <v>519</v>
      </c>
      <c r="FEK17" s="200" t="s">
        <v>519</v>
      </c>
      <c r="FEL17" s="200" t="s">
        <v>519</v>
      </c>
      <c r="FEM17" s="200" t="s">
        <v>519</v>
      </c>
      <c r="FEN17" s="200" t="s">
        <v>519</v>
      </c>
      <c r="FEO17" s="200" t="s">
        <v>519</v>
      </c>
      <c r="FEP17" s="200" t="s">
        <v>519</v>
      </c>
      <c r="FEQ17" s="200" t="s">
        <v>519</v>
      </c>
      <c r="FER17" s="200" t="s">
        <v>519</v>
      </c>
      <c r="FES17" s="200" t="s">
        <v>519</v>
      </c>
      <c r="FET17" s="200" t="s">
        <v>519</v>
      </c>
      <c r="FEU17" s="200" t="s">
        <v>519</v>
      </c>
      <c r="FEV17" s="200" t="s">
        <v>519</v>
      </c>
      <c r="FEW17" s="200" t="s">
        <v>519</v>
      </c>
      <c r="FEX17" s="200" t="s">
        <v>519</v>
      </c>
      <c r="FEY17" s="200" t="s">
        <v>519</v>
      </c>
      <c r="FEZ17" s="200" t="s">
        <v>519</v>
      </c>
      <c r="FFA17" s="200" t="s">
        <v>519</v>
      </c>
      <c r="FFB17" s="200" t="s">
        <v>519</v>
      </c>
      <c r="FFC17" s="200" t="s">
        <v>519</v>
      </c>
      <c r="FFD17" s="200" t="s">
        <v>519</v>
      </c>
      <c r="FFE17" s="200" t="s">
        <v>519</v>
      </c>
      <c r="FFF17" s="200" t="s">
        <v>519</v>
      </c>
      <c r="FFG17" s="200" t="s">
        <v>519</v>
      </c>
      <c r="FFH17" s="200" t="s">
        <v>519</v>
      </c>
      <c r="FFI17" s="200" t="s">
        <v>519</v>
      </c>
      <c r="FFJ17" s="200" t="s">
        <v>519</v>
      </c>
      <c r="FFK17" s="200" t="s">
        <v>519</v>
      </c>
      <c r="FFL17" s="200" t="s">
        <v>519</v>
      </c>
      <c r="FFM17" s="200" t="s">
        <v>519</v>
      </c>
      <c r="FFN17" s="200" t="s">
        <v>519</v>
      </c>
      <c r="FFO17" s="200" t="s">
        <v>519</v>
      </c>
      <c r="FFP17" s="200" t="s">
        <v>519</v>
      </c>
      <c r="FFQ17" s="200" t="s">
        <v>519</v>
      </c>
      <c r="FFR17" s="200" t="s">
        <v>519</v>
      </c>
      <c r="FFS17" s="200" t="s">
        <v>519</v>
      </c>
      <c r="FFT17" s="200" t="s">
        <v>519</v>
      </c>
      <c r="FFU17" s="200" t="s">
        <v>519</v>
      </c>
      <c r="FFV17" s="200" t="s">
        <v>519</v>
      </c>
      <c r="FFW17" s="200" t="s">
        <v>519</v>
      </c>
      <c r="FFX17" s="200" t="s">
        <v>519</v>
      </c>
      <c r="FFY17" s="200" t="s">
        <v>519</v>
      </c>
      <c r="FFZ17" s="200" t="s">
        <v>519</v>
      </c>
      <c r="FGA17" s="200" t="s">
        <v>519</v>
      </c>
      <c r="FGB17" s="200" t="s">
        <v>519</v>
      </c>
      <c r="FGC17" s="200" t="s">
        <v>519</v>
      </c>
      <c r="FGD17" s="200" t="s">
        <v>519</v>
      </c>
      <c r="FGE17" s="200" t="s">
        <v>519</v>
      </c>
      <c r="FGF17" s="200" t="s">
        <v>519</v>
      </c>
      <c r="FGG17" s="200" t="s">
        <v>519</v>
      </c>
      <c r="FGH17" s="200" t="s">
        <v>519</v>
      </c>
      <c r="FGI17" s="200" t="s">
        <v>519</v>
      </c>
      <c r="FGJ17" s="200" t="s">
        <v>519</v>
      </c>
      <c r="FGK17" s="200" t="s">
        <v>519</v>
      </c>
      <c r="FGL17" s="200" t="s">
        <v>519</v>
      </c>
      <c r="FGM17" s="200" t="s">
        <v>519</v>
      </c>
      <c r="FGN17" s="200" t="s">
        <v>519</v>
      </c>
      <c r="FGO17" s="200" t="s">
        <v>519</v>
      </c>
      <c r="FGP17" s="200" t="s">
        <v>519</v>
      </c>
      <c r="FGQ17" s="200" t="s">
        <v>519</v>
      </c>
      <c r="FGR17" s="200" t="s">
        <v>519</v>
      </c>
      <c r="FGS17" s="200" t="s">
        <v>519</v>
      </c>
      <c r="FGT17" s="200" t="s">
        <v>519</v>
      </c>
      <c r="FGU17" s="200" t="s">
        <v>519</v>
      </c>
      <c r="FGV17" s="200" t="s">
        <v>519</v>
      </c>
      <c r="FGW17" s="200" t="s">
        <v>519</v>
      </c>
      <c r="FGX17" s="200" t="s">
        <v>519</v>
      </c>
      <c r="FGY17" s="200" t="s">
        <v>519</v>
      </c>
      <c r="FGZ17" s="200" t="s">
        <v>519</v>
      </c>
      <c r="FHA17" s="200" t="s">
        <v>519</v>
      </c>
      <c r="FHB17" s="200" t="s">
        <v>519</v>
      </c>
      <c r="FHC17" s="200" t="s">
        <v>519</v>
      </c>
      <c r="FHD17" s="200" t="s">
        <v>519</v>
      </c>
      <c r="FHE17" s="200" t="s">
        <v>519</v>
      </c>
      <c r="FHF17" s="200" t="s">
        <v>519</v>
      </c>
      <c r="FHG17" s="200" t="s">
        <v>519</v>
      </c>
      <c r="FHH17" s="200" t="s">
        <v>519</v>
      </c>
      <c r="FHI17" s="200" t="s">
        <v>519</v>
      </c>
      <c r="FHJ17" s="200" t="s">
        <v>519</v>
      </c>
      <c r="FHK17" s="200" t="s">
        <v>519</v>
      </c>
      <c r="FHL17" s="200" t="s">
        <v>519</v>
      </c>
      <c r="FHM17" s="200" t="s">
        <v>519</v>
      </c>
      <c r="FHN17" s="200" t="s">
        <v>519</v>
      </c>
      <c r="FHO17" s="200" t="s">
        <v>519</v>
      </c>
      <c r="FHP17" s="200" t="s">
        <v>519</v>
      </c>
      <c r="FHQ17" s="200" t="s">
        <v>519</v>
      </c>
      <c r="FHR17" s="200" t="s">
        <v>519</v>
      </c>
      <c r="FHS17" s="200" t="s">
        <v>519</v>
      </c>
      <c r="FHT17" s="200" t="s">
        <v>519</v>
      </c>
      <c r="FHU17" s="200" t="s">
        <v>519</v>
      </c>
      <c r="FHV17" s="200" t="s">
        <v>519</v>
      </c>
      <c r="FHW17" s="200" t="s">
        <v>519</v>
      </c>
      <c r="FHX17" s="200" t="s">
        <v>519</v>
      </c>
      <c r="FHY17" s="200" t="s">
        <v>519</v>
      </c>
      <c r="FHZ17" s="200" t="s">
        <v>519</v>
      </c>
      <c r="FIA17" s="200" t="s">
        <v>519</v>
      </c>
      <c r="FIB17" s="200" t="s">
        <v>519</v>
      </c>
      <c r="FIC17" s="200" t="s">
        <v>519</v>
      </c>
      <c r="FID17" s="200" t="s">
        <v>519</v>
      </c>
      <c r="FIE17" s="200" t="s">
        <v>519</v>
      </c>
      <c r="FIF17" s="200" t="s">
        <v>519</v>
      </c>
      <c r="FIG17" s="200" t="s">
        <v>519</v>
      </c>
      <c r="FIH17" s="200" t="s">
        <v>519</v>
      </c>
      <c r="FII17" s="200" t="s">
        <v>519</v>
      </c>
      <c r="FIJ17" s="200" t="s">
        <v>519</v>
      </c>
      <c r="FIK17" s="200" t="s">
        <v>519</v>
      </c>
      <c r="FIL17" s="200" t="s">
        <v>519</v>
      </c>
      <c r="FIM17" s="200" t="s">
        <v>519</v>
      </c>
      <c r="FIN17" s="200" t="s">
        <v>519</v>
      </c>
      <c r="FIO17" s="200" t="s">
        <v>519</v>
      </c>
      <c r="FIP17" s="200" t="s">
        <v>519</v>
      </c>
      <c r="FIQ17" s="200" t="s">
        <v>519</v>
      </c>
      <c r="FIR17" s="200" t="s">
        <v>519</v>
      </c>
      <c r="FIS17" s="200" t="s">
        <v>519</v>
      </c>
      <c r="FIT17" s="200" t="s">
        <v>519</v>
      </c>
      <c r="FIU17" s="200" t="s">
        <v>519</v>
      </c>
      <c r="FIV17" s="200" t="s">
        <v>519</v>
      </c>
      <c r="FIW17" s="200" t="s">
        <v>519</v>
      </c>
      <c r="FIX17" s="200" t="s">
        <v>519</v>
      </c>
      <c r="FIY17" s="200" t="s">
        <v>519</v>
      </c>
      <c r="FIZ17" s="200" t="s">
        <v>519</v>
      </c>
      <c r="FJA17" s="200" t="s">
        <v>519</v>
      </c>
      <c r="FJB17" s="200" t="s">
        <v>519</v>
      </c>
      <c r="FJC17" s="200" t="s">
        <v>519</v>
      </c>
      <c r="FJD17" s="200" t="s">
        <v>519</v>
      </c>
      <c r="FJE17" s="200" t="s">
        <v>519</v>
      </c>
      <c r="FJF17" s="200" t="s">
        <v>519</v>
      </c>
      <c r="FJG17" s="200" t="s">
        <v>519</v>
      </c>
      <c r="FJH17" s="200" t="s">
        <v>519</v>
      </c>
      <c r="FJI17" s="200" t="s">
        <v>519</v>
      </c>
      <c r="FJJ17" s="200" t="s">
        <v>519</v>
      </c>
      <c r="FJK17" s="200" t="s">
        <v>519</v>
      </c>
      <c r="FJL17" s="200" t="s">
        <v>519</v>
      </c>
      <c r="FJM17" s="200" t="s">
        <v>519</v>
      </c>
      <c r="FJN17" s="200" t="s">
        <v>519</v>
      </c>
      <c r="FJO17" s="200" t="s">
        <v>519</v>
      </c>
      <c r="FJP17" s="200" t="s">
        <v>519</v>
      </c>
      <c r="FJQ17" s="200" t="s">
        <v>519</v>
      </c>
      <c r="FJR17" s="200" t="s">
        <v>519</v>
      </c>
      <c r="FJS17" s="200" t="s">
        <v>519</v>
      </c>
      <c r="FJT17" s="200" t="s">
        <v>519</v>
      </c>
      <c r="FJU17" s="200" t="s">
        <v>519</v>
      </c>
      <c r="FJV17" s="200" t="s">
        <v>519</v>
      </c>
      <c r="FJW17" s="200" t="s">
        <v>519</v>
      </c>
      <c r="FJX17" s="200" t="s">
        <v>519</v>
      </c>
      <c r="FJY17" s="200" t="s">
        <v>519</v>
      </c>
      <c r="FJZ17" s="200" t="s">
        <v>519</v>
      </c>
      <c r="FKA17" s="200" t="s">
        <v>519</v>
      </c>
      <c r="FKB17" s="200" t="s">
        <v>519</v>
      </c>
      <c r="FKC17" s="200" t="s">
        <v>519</v>
      </c>
      <c r="FKD17" s="200" t="s">
        <v>519</v>
      </c>
      <c r="FKE17" s="200" t="s">
        <v>519</v>
      </c>
      <c r="FKF17" s="200" t="s">
        <v>519</v>
      </c>
      <c r="FKG17" s="200" t="s">
        <v>519</v>
      </c>
      <c r="FKH17" s="200" t="s">
        <v>519</v>
      </c>
      <c r="FKI17" s="200" t="s">
        <v>519</v>
      </c>
      <c r="FKJ17" s="200" t="s">
        <v>519</v>
      </c>
      <c r="FKK17" s="200" t="s">
        <v>519</v>
      </c>
      <c r="FKL17" s="200" t="s">
        <v>519</v>
      </c>
      <c r="FKM17" s="200" t="s">
        <v>519</v>
      </c>
      <c r="FKN17" s="200" t="s">
        <v>519</v>
      </c>
      <c r="FKO17" s="200" t="s">
        <v>519</v>
      </c>
      <c r="FKP17" s="200" t="s">
        <v>519</v>
      </c>
      <c r="FKQ17" s="200" t="s">
        <v>519</v>
      </c>
      <c r="FKR17" s="200" t="s">
        <v>519</v>
      </c>
      <c r="FKS17" s="200" t="s">
        <v>519</v>
      </c>
      <c r="FKT17" s="200" t="s">
        <v>519</v>
      </c>
      <c r="FKU17" s="200" t="s">
        <v>519</v>
      </c>
      <c r="FKV17" s="200" t="s">
        <v>519</v>
      </c>
      <c r="FKW17" s="200" t="s">
        <v>519</v>
      </c>
      <c r="FKX17" s="200" t="s">
        <v>519</v>
      </c>
      <c r="FKY17" s="200" t="s">
        <v>519</v>
      </c>
      <c r="FKZ17" s="200" t="s">
        <v>519</v>
      </c>
      <c r="FLA17" s="200" t="s">
        <v>519</v>
      </c>
      <c r="FLB17" s="200" t="s">
        <v>519</v>
      </c>
      <c r="FLC17" s="200" t="s">
        <v>519</v>
      </c>
      <c r="FLD17" s="200" t="s">
        <v>519</v>
      </c>
      <c r="FLE17" s="200" t="s">
        <v>519</v>
      </c>
      <c r="FLF17" s="200" t="s">
        <v>519</v>
      </c>
      <c r="FLG17" s="200" t="s">
        <v>519</v>
      </c>
      <c r="FLH17" s="200" t="s">
        <v>519</v>
      </c>
      <c r="FLI17" s="200" t="s">
        <v>519</v>
      </c>
      <c r="FLJ17" s="200" t="s">
        <v>519</v>
      </c>
      <c r="FLK17" s="200" t="s">
        <v>519</v>
      </c>
      <c r="FLL17" s="200" t="s">
        <v>519</v>
      </c>
      <c r="FLM17" s="200" t="s">
        <v>519</v>
      </c>
      <c r="FLN17" s="200" t="s">
        <v>519</v>
      </c>
      <c r="FLO17" s="200" t="s">
        <v>519</v>
      </c>
      <c r="FLP17" s="200" t="s">
        <v>519</v>
      </c>
      <c r="FLQ17" s="200" t="s">
        <v>519</v>
      </c>
      <c r="FLR17" s="200" t="s">
        <v>519</v>
      </c>
      <c r="FLS17" s="200" t="s">
        <v>519</v>
      </c>
      <c r="FLT17" s="200" t="s">
        <v>519</v>
      </c>
      <c r="FLU17" s="200" t="s">
        <v>519</v>
      </c>
      <c r="FLV17" s="200" t="s">
        <v>519</v>
      </c>
      <c r="FLW17" s="200" t="s">
        <v>519</v>
      </c>
      <c r="FLX17" s="200" t="s">
        <v>519</v>
      </c>
      <c r="FLY17" s="200" t="s">
        <v>519</v>
      </c>
      <c r="FLZ17" s="200" t="s">
        <v>519</v>
      </c>
      <c r="FMA17" s="200" t="s">
        <v>519</v>
      </c>
      <c r="FMB17" s="200" t="s">
        <v>519</v>
      </c>
      <c r="FMC17" s="200" t="s">
        <v>519</v>
      </c>
      <c r="FMD17" s="200" t="s">
        <v>519</v>
      </c>
      <c r="FME17" s="200" t="s">
        <v>519</v>
      </c>
      <c r="FMF17" s="200" t="s">
        <v>519</v>
      </c>
      <c r="FMG17" s="200" t="s">
        <v>519</v>
      </c>
      <c r="FMH17" s="200" t="s">
        <v>519</v>
      </c>
      <c r="FMI17" s="200" t="s">
        <v>519</v>
      </c>
      <c r="FMJ17" s="200" t="s">
        <v>519</v>
      </c>
      <c r="FMK17" s="200" t="s">
        <v>519</v>
      </c>
      <c r="FML17" s="200" t="s">
        <v>519</v>
      </c>
      <c r="FMM17" s="200" t="s">
        <v>519</v>
      </c>
      <c r="FMN17" s="200" t="s">
        <v>519</v>
      </c>
      <c r="FMO17" s="200" t="s">
        <v>519</v>
      </c>
      <c r="FMP17" s="200" t="s">
        <v>519</v>
      </c>
      <c r="FMQ17" s="200" t="s">
        <v>519</v>
      </c>
      <c r="FMR17" s="200" t="s">
        <v>519</v>
      </c>
      <c r="FMS17" s="200" t="s">
        <v>519</v>
      </c>
      <c r="FMT17" s="200" t="s">
        <v>519</v>
      </c>
      <c r="FMU17" s="200" t="s">
        <v>519</v>
      </c>
      <c r="FMV17" s="200" t="s">
        <v>519</v>
      </c>
      <c r="FMW17" s="200" t="s">
        <v>519</v>
      </c>
      <c r="FMX17" s="200" t="s">
        <v>519</v>
      </c>
      <c r="FMY17" s="200" t="s">
        <v>519</v>
      </c>
      <c r="FMZ17" s="200" t="s">
        <v>519</v>
      </c>
      <c r="FNA17" s="200" t="s">
        <v>519</v>
      </c>
      <c r="FNB17" s="200" t="s">
        <v>519</v>
      </c>
      <c r="FNC17" s="200" t="s">
        <v>519</v>
      </c>
      <c r="FND17" s="200" t="s">
        <v>519</v>
      </c>
      <c r="FNE17" s="200" t="s">
        <v>519</v>
      </c>
      <c r="FNF17" s="200" t="s">
        <v>519</v>
      </c>
      <c r="FNG17" s="200" t="s">
        <v>519</v>
      </c>
      <c r="FNH17" s="200" t="s">
        <v>519</v>
      </c>
      <c r="FNI17" s="200" t="s">
        <v>519</v>
      </c>
      <c r="FNJ17" s="200" t="s">
        <v>519</v>
      </c>
      <c r="FNK17" s="200" t="s">
        <v>519</v>
      </c>
      <c r="FNL17" s="200" t="s">
        <v>519</v>
      </c>
      <c r="FNM17" s="200" t="s">
        <v>519</v>
      </c>
      <c r="FNN17" s="200" t="s">
        <v>519</v>
      </c>
      <c r="FNO17" s="200" t="s">
        <v>519</v>
      </c>
      <c r="FNP17" s="200" t="s">
        <v>519</v>
      </c>
      <c r="FNQ17" s="200" t="s">
        <v>519</v>
      </c>
      <c r="FNR17" s="200" t="s">
        <v>519</v>
      </c>
      <c r="FNS17" s="200" t="s">
        <v>519</v>
      </c>
      <c r="FNT17" s="200" t="s">
        <v>519</v>
      </c>
      <c r="FNU17" s="200" t="s">
        <v>519</v>
      </c>
      <c r="FNV17" s="200" t="s">
        <v>519</v>
      </c>
      <c r="FNW17" s="200" t="s">
        <v>519</v>
      </c>
      <c r="FNX17" s="200" t="s">
        <v>519</v>
      </c>
      <c r="FNY17" s="200" t="s">
        <v>519</v>
      </c>
      <c r="FNZ17" s="200" t="s">
        <v>519</v>
      </c>
      <c r="FOA17" s="200" t="s">
        <v>519</v>
      </c>
      <c r="FOB17" s="200" t="s">
        <v>519</v>
      </c>
      <c r="FOC17" s="200" t="s">
        <v>519</v>
      </c>
      <c r="FOD17" s="200" t="s">
        <v>519</v>
      </c>
      <c r="FOE17" s="200" t="s">
        <v>519</v>
      </c>
      <c r="FOF17" s="200" t="s">
        <v>519</v>
      </c>
      <c r="FOG17" s="200" t="s">
        <v>519</v>
      </c>
      <c r="FOH17" s="200" t="s">
        <v>519</v>
      </c>
      <c r="FOI17" s="200" t="s">
        <v>519</v>
      </c>
      <c r="FOJ17" s="200" t="s">
        <v>519</v>
      </c>
      <c r="FOK17" s="200" t="s">
        <v>519</v>
      </c>
      <c r="FOL17" s="200" t="s">
        <v>519</v>
      </c>
      <c r="FOM17" s="200" t="s">
        <v>519</v>
      </c>
      <c r="FON17" s="200" t="s">
        <v>519</v>
      </c>
      <c r="FOO17" s="200" t="s">
        <v>519</v>
      </c>
      <c r="FOP17" s="200" t="s">
        <v>519</v>
      </c>
      <c r="FOQ17" s="200" t="s">
        <v>519</v>
      </c>
      <c r="FOR17" s="200" t="s">
        <v>519</v>
      </c>
      <c r="FOS17" s="200" t="s">
        <v>519</v>
      </c>
      <c r="FOT17" s="200" t="s">
        <v>519</v>
      </c>
      <c r="FOU17" s="200" t="s">
        <v>519</v>
      </c>
      <c r="FOV17" s="200" t="s">
        <v>519</v>
      </c>
      <c r="FOW17" s="200" t="s">
        <v>519</v>
      </c>
      <c r="FOX17" s="200" t="s">
        <v>519</v>
      </c>
      <c r="FOY17" s="200" t="s">
        <v>519</v>
      </c>
      <c r="FOZ17" s="200" t="s">
        <v>519</v>
      </c>
      <c r="FPA17" s="200" t="s">
        <v>519</v>
      </c>
      <c r="FPB17" s="200" t="s">
        <v>519</v>
      </c>
      <c r="FPC17" s="200" t="s">
        <v>519</v>
      </c>
      <c r="FPD17" s="200" t="s">
        <v>519</v>
      </c>
      <c r="FPE17" s="200" t="s">
        <v>519</v>
      </c>
      <c r="FPF17" s="200" t="s">
        <v>519</v>
      </c>
      <c r="FPG17" s="200" t="s">
        <v>519</v>
      </c>
      <c r="FPH17" s="200" t="s">
        <v>519</v>
      </c>
      <c r="FPI17" s="200" t="s">
        <v>519</v>
      </c>
      <c r="FPJ17" s="200" t="s">
        <v>519</v>
      </c>
      <c r="FPK17" s="200" t="s">
        <v>519</v>
      </c>
      <c r="FPL17" s="200" t="s">
        <v>519</v>
      </c>
      <c r="FPM17" s="200" t="s">
        <v>519</v>
      </c>
      <c r="FPN17" s="200" t="s">
        <v>519</v>
      </c>
      <c r="FPO17" s="200" t="s">
        <v>519</v>
      </c>
      <c r="FPP17" s="200" t="s">
        <v>519</v>
      </c>
      <c r="FPQ17" s="200" t="s">
        <v>519</v>
      </c>
      <c r="FPR17" s="200" t="s">
        <v>519</v>
      </c>
      <c r="FPS17" s="200" t="s">
        <v>519</v>
      </c>
      <c r="FPT17" s="200" t="s">
        <v>519</v>
      </c>
      <c r="FPU17" s="200" t="s">
        <v>519</v>
      </c>
      <c r="FPV17" s="200" t="s">
        <v>519</v>
      </c>
      <c r="FPW17" s="200" t="s">
        <v>519</v>
      </c>
      <c r="FPX17" s="200" t="s">
        <v>519</v>
      </c>
      <c r="FPY17" s="200" t="s">
        <v>519</v>
      </c>
      <c r="FPZ17" s="200" t="s">
        <v>519</v>
      </c>
      <c r="FQA17" s="200" t="s">
        <v>519</v>
      </c>
      <c r="FQB17" s="200" t="s">
        <v>519</v>
      </c>
      <c r="FQC17" s="200" t="s">
        <v>519</v>
      </c>
      <c r="FQD17" s="200" t="s">
        <v>519</v>
      </c>
      <c r="FQE17" s="200" t="s">
        <v>519</v>
      </c>
      <c r="FQF17" s="200" t="s">
        <v>519</v>
      </c>
      <c r="FQG17" s="200" t="s">
        <v>519</v>
      </c>
      <c r="FQH17" s="200" t="s">
        <v>519</v>
      </c>
      <c r="FQI17" s="200" t="s">
        <v>519</v>
      </c>
      <c r="FQJ17" s="200" t="s">
        <v>519</v>
      </c>
      <c r="FQK17" s="200" t="s">
        <v>519</v>
      </c>
      <c r="FQL17" s="200" t="s">
        <v>519</v>
      </c>
      <c r="FQM17" s="200" t="s">
        <v>519</v>
      </c>
      <c r="FQN17" s="200" t="s">
        <v>519</v>
      </c>
      <c r="FQO17" s="200" t="s">
        <v>519</v>
      </c>
      <c r="FQP17" s="200" t="s">
        <v>519</v>
      </c>
      <c r="FQQ17" s="200" t="s">
        <v>519</v>
      </c>
      <c r="FQR17" s="200" t="s">
        <v>519</v>
      </c>
      <c r="FQS17" s="200" t="s">
        <v>519</v>
      </c>
      <c r="FQT17" s="200" t="s">
        <v>519</v>
      </c>
      <c r="FQU17" s="200" t="s">
        <v>519</v>
      </c>
      <c r="FQV17" s="200" t="s">
        <v>519</v>
      </c>
      <c r="FQW17" s="200" t="s">
        <v>519</v>
      </c>
      <c r="FQX17" s="200" t="s">
        <v>519</v>
      </c>
      <c r="FQY17" s="200" t="s">
        <v>519</v>
      </c>
      <c r="FQZ17" s="200" t="s">
        <v>519</v>
      </c>
      <c r="FRA17" s="200" t="s">
        <v>519</v>
      </c>
      <c r="FRB17" s="200" t="s">
        <v>519</v>
      </c>
      <c r="FRC17" s="200" t="s">
        <v>519</v>
      </c>
      <c r="FRD17" s="200" t="s">
        <v>519</v>
      </c>
      <c r="FRE17" s="200" t="s">
        <v>519</v>
      </c>
      <c r="FRF17" s="200" t="s">
        <v>519</v>
      </c>
      <c r="FRG17" s="200" t="s">
        <v>519</v>
      </c>
      <c r="FRH17" s="200" t="s">
        <v>519</v>
      </c>
      <c r="FRI17" s="200" t="s">
        <v>519</v>
      </c>
      <c r="FRJ17" s="200" t="s">
        <v>519</v>
      </c>
      <c r="FRK17" s="200" t="s">
        <v>519</v>
      </c>
      <c r="FRL17" s="200" t="s">
        <v>519</v>
      </c>
      <c r="FRM17" s="200" t="s">
        <v>519</v>
      </c>
      <c r="FRN17" s="200" t="s">
        <v>519</v>
      </c>
      <c r="FRO17" s="200" t="s">
        <v>519</v>
      </c>
      <c r="FRP17" s="200" t="s">
        <v>519</v>
      </c>
      <c r="FRQ17" s="200" t="s">
        <v>519</v>
      </c>
      <c r="FRR17" s="200" t="s">
        <v>519</v>
      </c>
      <c r="FRS17" s="200" t="s">
        <v>519</v>
      </c>
      <c r="FRT17" s="200" t="s">
        <v>519</v>
      </c>
      <c r="FRU17" s="200" t="s">
        <v>519</v>
      </c>
      <c r="FRV17" s="200" t="s">
        <v>519</v>
      </c>
      <c r="FRW17" s="200" t="s">
        <v>519</v>
      </c>
      <c r="FRX17" s="200" t="s">
        <v>519</v>
      </c>
      <c r="FRY17" s="200" t="s">
        <v>519</v>
      </c>
      <c r="FRZ17" s="200" t="s">
        <v>519</v>
      </c>
      <c r="FSA17" s="200" t="s">
        <v>519</v>
      </c>
      <c r="FSB17" s="200" t="s">
        <v>519</v>
      </c>
      <c r="FSC17" s="200" t="s">
        <v>519</v>
      </c>
      <c r="FSD17" s="200" t="s">
        <v>519</v>
      </c>
      <c r="FSE17" s="200" t="s">
        <v>519</v>
      </c>
      <c r="FSF17" s="200" t="s">
        <v>519</v>
      </c>
      <c r="FSG17" s="200" t="s">
        <v>519</v>
      </c>
      <c r="FSH17" s="200" t="s">
        <v>519</v>
      </c>
      <c r="FSI17" s="200" t="s">
        <v>519</v>
      </c>
      <c r="FSJ17" s="200" t="s">
        <v>519</v>
      </c>
      <c r="FSK17" s="200" t="s">
        <v>519</v>
      </c>
      <c r="FSL17" s="200" t="s">
        <v>519</v>
      </c>
      <c r="FSM17" s="200" t="s">
        <v>519</v>
      </c>
      <c r="FSN17" s="200" t="s">
        <v>519</v>
      </c>
      <c r="FSO17" s="200" t="s">
        <v>519</v>
      </c>
      <c r="FSP17" s="200" t="s">
        <v>519</v>
      </c>
      <c r="FSQ17" s="200" t="s">
        <v>519</v>
      </c>
      <c r="FSR17" s="200" t="s">
        <v>519</v>
      </c>
      <c r="FSS17" s="200" t="s">
        <v>519</v>
      </c>
      <c r="FST17" s="200" t="s">
        <v>519</v>
      </c>
      <c r="FSU17" s="200" t="s">
        <v>519</v>
      </c>
      <c r="FSV17" s="200" t="s">
        <v>519</v>
      </c>
      <c r="FSW17" s="200" t="s">
        <v>519</v>
      </c>
      <c r="FSX17" s="200" t="s">
        <v>519</v>
      </c>
      <c r="FSY17" s="200" t="s">
        <v>519</v>
      </c>
      <c r="FSZ17" s="200" t="s">
        <v>519</v>
      </c>
      <c r="FTA17" s="200" t="s">
        <v>519</v>
      </c>
      <c r="FTB17" s="200" t="s">
        <v>519</v>
      </c>
      <c r="FTC17" s="200" t="s">
        <v>519</v>
      </c>
      <c r="FTD17" s="200" t="s">
        <v>519</v>
      </c>
      <c r="FTE17" s="200" t="s">
        <v>519</v>
      </c>
      <c r="FTF17" s="200" t="s">
        <v>519</v>
      </c>
      <c r="FTG17" s="200" t="s">
        <v>519</v>
      </c>
      <c r="FTH17" s="200" t="s">
        <v>519</v>
      </c>
      <c r="FTI17" s="200" t="s">
        <v>519</v>
      </c>
      <c r="FTJ17" s="200" t="s">
        <v>519</v>
      </c>
      <c r="FTK17" s="200" t="s">
        <v>519</v>
      </c>
      <c r="FTL17" s="200" t="s">
        <v>519</v>
      </c>
      <c r="FTM17" s="200" t="s">
        <v>519</v>
      </c>
      <c r="FTN17" s="200" t="s">
        <v>519</v>
      </c>
      <c r="FTO17" s="200" t="s">
        <v>519</v>
      </c>
      <c r="FTP17" s="200" t="s">
        <v>519</v>
      </c>
      <c r="FTQ17" s="200" t="s">
        <v>519</v>
      </c>
      <c r="FTR17" s="200" t="s">
        <v>519</v>
      </c>
      <c r="FTS17" s="200" t="s">
        <v>519</v>
      </c>
      <c r="FTT17" s="200" t="s">
        <v>519</v>
      </c>
      <c r="FTU17" s="200" t="s">
        <v>519</v>
      </c>
      <c r="FTV17" s="200" t="s">
        <v>519</v>
      </c>
      <c r="FTW17" s="200" t="s">
        <v>519</v>
      </c>
      <c r="FTX17" s="200" t="s">
        <v>519</v>
      </c>
      <c r="FTY17" s="200" t="s">
        <v>519</v>
      </c>
      <c r="FTZ17" s="200" t="s">
        <v>519</v>
      </c>
      <c r="FUA17" s="200" t="s">
        <v>519</v>
      </c>
      <c r="FUB17" s="200" t="s">
        <v>519</v>
      </c>
      <c r="FUC17" s="200" t="s">
        <v>519</v>
      </c>
      <c r="FUD17" s="200" t="s">
        <v>519</v>
      </c>
      <c r="FUE17" s="200" t="s">
        <v>519</v>
      </c>
      <c r="FUF17" s="200" t="s">
        <v>519</v>
      </c>
      <c r="FUG17" s="200" t="s">
        <v>519</v>
      </c>
      <c r="FUH17" s="200" t="s">
        <v>519</v>
      </c>
      <c r="FUI17" s="200" t="s">
        <v>519</v>
      </c>
      <c r="FUJ17" s="200" t="s">
        <v>519</v>
      </c>
      <c r="FUK17" s="200" t="s">
        <v>519</v>
      </c>
      <c r="FUL17" s="200" t="s">
        <v>519</v>
      </c>
      <c r="FUM17" s="200" t="s">
        <v>519</v>
      </c>
      <c r="FUN17" s="200" t="s">
        <v>519</v>
      </c>
      <c r="FUO17" s="200" t="s">
        <v>519</v>
      </c>
      <c r="FUP17" s="200" t="s">
        <v>519</v>
      </c>
      <c r="FUQ17" s="200" t="s">
        <v>519</v>
      </c>
      <c r="FUR17" s="200" t="s">
        <v>519</v>
      </c>
      <c r="FUS17" s="200" t="s">
        <v>519</v>
      </c>
      <c r="FUT17" s="200" t="s">
        <v>519</v>
      </c>
      <c r="FUU17" s="200" t="s">
        <v>519</v>
      </c>
      <c r="FUV17" s="200" t="s">
        <v>519</v>
      </c>
      <c r="FUW17" s="200" t="s">
        <v>519</v>
      </c>
      <c r="FUX17" s="200" t="s">
        <v>519</v>
      </c>
      <c r="FUY17" s="200" t="s">
        <v>519</v>
      </c>
      <c r="FUZ17" s="200" t="s">
        <v>519</v>
      </c>
      <c r="FVA17" s="200" t="s">
        <v>519</v>
      </c>
      <c r="FVB17" s="200" t="s">
        <v>519</v>
      </c>
      <c r="FVC17" s="200" t="s">
        <v>519</v>
      </c>
      <c r="FVD17" s="200" t="s">
        <v>519</v>
      </c>
      <c r="FVE17" s="200" t="s">
        <v>519</v>
      </c>
      <c r="FVF17" s="200" t="s">
        <v>519</v>
      </c>
      <c r="FVG17" s="200" t="s">
        <v>519</v>
      </c>
      <c r="FVH17" s="200" t="s">
        <v>519</v>
      </c>
      <c r="FVI17" s="200" t="s">
        <v>519</v>
      </c>
      <c r="FVJ17" s="200" t="s">
        <v>519</v>
      </c>
      <c r="FVK17" s="200" t="s">
        <v>519</v>
      </c>
      <c r="FVL17" s="200" t="s">
        <v>519</v>
      </c>
      <c r="FVM17" s="200" t="s">
        <v>519</v>
      </c>
      <c r="FVN17" s="200" t="s">
        <v>519</v>
      </c>
      <c r="FVO17" s="200" t="s">
        <v>519</v>
      </c>
      <c r="FVP17" s="200" t="s">
        <v>519</v>
      </c>
      <c r="FVQ17" s="200" t="s">
        <v>519</v>
      </c>
      <c r="FVR17" s="200" t="s">
        <v>519</v>
      </c>
      <c r="FVS17" s="200" t="s">
        <v>519</v>
      </c>
      <c r="FVT17" s="200" t="s">
        <v>519</v>
      </c>
      <c r="FVU17" s="200" t="s">
        <v>519</v>
      </c>
      <c r="FVV17" s="200" t="s">
        <v>519</v>
      </c>
      <c r="FVW17" s="200" t="s">
        <v>519</v>
      </c>
      <c r="FVX17" s="200" t="s">
        <v>519</v>
      </c>
      <c r="FVY17" s="200" t="s">
        <v>519</v>
      </c>
      <c r="FVZ17" s="200" t="s">
        <v>519</v>
      </c>
      <c r="FWA17" s="200" t="s">
        <v>519</v>
      </c>
      <c r="FWB17" s="200" t="s">
        <v>519</v>
      </c>
      <c r="FWC17" s="200" t="s">
        <v>519</v>
      </c>
      <c r="FWD17" s="200" t="s">
        <v>519</v>
      </c>
      <c r="FWE17" s="200" t="s">
        <v>519</v>
      </c>
      <c r="FWF17" s="200" t="s">
        <v>519</v>
      </c>
      <c r="FWG17" s="200" t="s">
        <v>519</v>
      </c>
      <c r="FWH17" s="200" t="s">
        <v>519</v>
      </c>
      <c r="FWI17" s="200" t="s">
        <v>519</v>
      </c>
      <c r="FWJ17" s="200" t="s">
        <v>519</v>
      </c>
      <c r="FWK17" s="200" t="s">
        <v>519</v>
      </c>
      <c r="FWL17" s="200" t="s">
        <v>519</v>
      </c>
      <c r="FWM17" s="200" t="s">
        <v>519</v>
      </c>
      <c r="FWN17" s="200" t="s">
        <v>519</v>
      </c>
      <c r="FWO17" s="200" t="s">
        <v>519</v>
      </c>
      <c r="FWP17" s="200" t="s">
        <v>519</v>
      </c>
      <c r="FWQ17" s="200" t="s">
        <v>519</v>
      </c>
      <c r="FWR17" s="200" t="s">
        <v>519</v>
      </c>
      <c r="FWS17" s="200" t="s">
        <v>519</v>
      </c>
      <c r="FWT17" s="200" t="s">
        <v>519</v>
      </c>
      <c r="FWU17" s="200" t="s">
        <v>519</v>
      </c>
      <c r="FWV17" s="200" t="s">
        <v>519</v>
      </c>
      <c r="FWW17" s="200" t="s">
        <v>519</v>
      </c>
      <c r="FWX17" s="200" t="s">
        <v>519</v>
      </c>
      <c r="FWY17" s="200" t="s">
        <v>519</v>
      </c>
      <c r="FWZ17" s="200" t="s">
        <v>519</v>
      </c>
      <c r="FXA17" s="200" t="s">
        <v>519</v>
      </c>
      <c r="FXB17" s="200" t="s">
        <v>519</v>
      </c>
      <c r="FXC17" s="200" t="s">
        <v>519</v>
      </c>
      <c r="FXD17" s="200" t="s">
        <v>519</v>
      </c>
      <c r="FXE17" s="200" t="s">
        <v>519</v>
      </c>
      <c r="FXF17" s="200" t="s">
        <v>519</v>
      </c>
      <c r="FXG17" s="200" t="s">
        <v>519</v>
      </c>
      <c r="FXH17" s="200" t="s">
        <v>519</v>
      </c>
      <c r="FXI17" s="200" t="s">
        <v>519</v>
      </c>
      <c r="FXJ17" s="200" t="s">
        <v>519</v>
      </c>
      <c r="FXK17" s="200" t="s">
        <v>519</v>
      </c>
      <c r="FXL17" s="200" t="s">
        <v>519</v>
      </c>
      <c r="FXM17" s="200" t="s">
        <v>519</v>
      </c>
      <c r="FXN17" s="200" t="s">
        <v>519</v>
      </c>
      <c r="FXO17" s="200" t="s">
        <v>519</v>
      </c>
      <c r="FXP17" s="200" t="s">
        <v>519</v>
      </c>
      <c r="FXQ17" s="200" t="s">
        <v>519</v>
      </c>
      <c r="FXR17" s="200" t="s">
        <v>519</v>
      </c>
      <c r="FXS17" s="200" t="s">
        <v>519</v>
      </c>
      <c r="FXT17" s="200" t="s">
        <v>519</v>
      </c>
      <c r="FXU17" s="200" t="s">
        <v>519</v>
      </c>
      <c r="FXV17" s="200" t="s">
        <v>519</v>
      </c>
      <c r="FXW17" s="200" t="s">
        <v>519</v>
      </c>
      <c r="FXX17" s="200" t="s">
        <v>519</v>
      </c>
      <c r="FXY17" s="200" t="s">
        <v>519</v>
      </c>
      <c r="FXZ17" s="200" t="s">
        <v>519</v>
      </c>
      <c r="FYA17" s="200" t="s">
        <v>519</v>
      </c>
      <c r="FYB17" s="200" t="s">
        <v>519</v>
      </c>
      <c r="FYC17" s="200" t="s">
        <v>519</v>
      </c>
      <c r="FYD17" s="200" t="s">
        <v>519</v>
      </c>
      <c r="FYE17" s="200" t="s">
        <v>519</v>
      </c>
      <c r="FYF17" s="200" t="s">
        <v>519</v>
      </c>
      <c r="FYG17" s="200" t="s">
        <v>519</v>
      </c>
      <c r="FYH17" s="200" t="s">
        <v>519</v>
      </c>
      <c r="FYI17" s="200" t="s">
        <v>519</v>
      </c>
      <c r="FYJ17" s="200" t="s">
        <v>519</v>
      </c>
      <c r="FYK17" s="200" t="s">
        <v>519</v>
      </c>
      <c r="FYL17" s="200" t="s">
        <v>519</v>
      </c>
      <c r="FYM17" s="200" t="s">
        <v>519</v>
      </c>
      <c r="FYN17" s="200" t="s">
        <v>519</v>
      </c>
      <c r="FYO17" s="200" t="s">
        <v>519</v>
      </c>
      <c r="FYP17" s="200" t="s">
        <v>519</v>
      </c>
      <c r="FYQ17" s="200" t="s">
        <v>519</v>
      </c>
      <c r="FYR17" s="200" t="s">
        <v>519</v>
      </c>
      <c r="FYS17" s="200" t="s">
        <v>519</v>
      </c>
      <c r="FYT17" s="200" t="s">
        <v>519</v>
      </c>
      <c r="FYU17" s="200" t="s">
        <v>519</v>
      </c>
      <c r="FYV17" s="200" t="s">
        <v>519</v>
      </c>
      <c r="FYW17" s="200" t="s">
        <v>519</v>
      </c>
      <c r="FYX17" s="200" t="s">
        <v>519</v>
      </c>
      <c r="FYY17" s="200" t="s">
        <v>519</v>
      </c>
      <c r="FYZ17" s="200" t="s">
        <v>519</v>
      </c>
      <c r="FZA17" s="200" t="s">
        <v>519</v>
      </c>
      <c r="FZB17" s="200" t="s">
        <v>519</v>
      </c>
      <c r="FZC17" s="200" t="s">
        <v>519</v>
      </c>
      <c r="FZD17" s="200" t="s">
        <v>519</v>
      </c>
      <c r="FZE17" s="200" t="s">
        <v>519</v>
      </c>
      <c r="FZF17" s="200" t="s">
        <v>519</v>
      </c>
      <c r="FZG17" s="200" t="s">
        <v>519</v>
      </c>
      <c r="FZH17" s="200" t="s">
        <v>519</v>
      </c>
      <c r="FZI17" s="200" t="s">
        <v>519</v>
      </c>
      <c r="FZJ17" s="200" t="s">
        <v>519</v>
      </c>
      <c r="FZK17" s="200" t="s">
        <v>519</v>
      </c>
      <c r="FZL17" s="200" t="s">
        <v>519</v>
      </c>
      <c r="FZM17" s="200" t="s">
        <v>519</v>
      </c>
      <c r="FZN17" s="200" t="s">
        <v>519</v>
      </c>
      <c r="FZO17" s="200" t="s">
        <v>519</v>
      </c>
      <c r="FZP17" s="200" t="s">
        <v>519</v>
      </c>
      <c r="FZQ17" s="200" t="s">
        <v>519</v>
      </c>
      <c r="FZR17" s="200" t="s">
        <v>519</v>
      </c>
      <c r="FZS17" s="200" t="s">
        <v>519</v>
      </c>
      <c r="FZT17" s="200" t="s">
        <v>519</v>
      </c>
      <c r="FZU17" s="200" t="s">
        <v>519</v>
      </c>
      <c r="FZV17" s="200" t="s">
        <v>519</v>
      </c>
      <c r="FZW17" s="200" t="s">
        <v>519</v>
      </c>
      <c r="FZX17" s="200" t="s">
        <v>519</v>
      </c>
      <c r="FZY17" s="200" t="s">
        <v>519</v>
      </c>
      <c r="FZZ17" s="200" t="s">
        <v>519</v>
      </c>
      <c r="GAA17" s="200" t="s">
        <v>519</v>
      </c>
      <c r="GAB17" s="200" t="s">
        <v>519</v>
      </c>
      <c r="GAC17" s="200" t="s">
        <v>519</v>
      </c>
      <c r="GAD17" s="200" t="s">
        <v>519</v>
      </c>
      <c r="GAE17" s="200" t="s">
        <v>519</v>
      </c>
      <c r="GAF17" s="200" t="s">
        <v>519</v>
      </c>
      <c r="GAG17" s="200" t="s">
        <v>519</v>
      </c>
      <c r="GAH17" s="200" t="s">
        <v>519</v>
      </c>
      <c r="GAI17" s="200" t="s">
        <v>519</v>
      </c>
      <c r="GAJ17" s="200" t="s">
        <v>519</v>
      </c>
      <c r="GAK17" s="200" t="s">
        <v>519</v>
      </c>
      <c r="GAL17" s="200" t="s">
        <v>519</v>
      </c>
      <c r="GAM17" s="200" t="s">
        <v>519</v>
      </c>
      <c r="GAN17" s="200" t="s">
        <v>519</v>
      </c>
      <c r="GAO17" s="200" t="s">
        <v>519</v>
      </c>
      <c r="GAP17" s="200" t="s">
        <v>519</v>
      </c>
      <c r="GAQ17" s="200" t="s">
        <v>519</v>
      </c>
      <c r="GAR17" s="200" t="s">
        <v>519</v>
      </c>
      <c r="GAS17" s="200" t="s">
        <v>519</v>
      </c>
      <c r="GAT17" s="200" t="s">
        <v>519</v>
      </c>
      <c r="GAU17" s="200" t="s">
        <v>519</v>
      </c>
      <c r="GAV17" s="200" t="s">
        <v>519</v>
      </c>
      <c r="GAW17" s="200" t="s">
        <v>519</v>
      </c>
      <c r="GAX17" s="200" t="s">
        <v>519</v>
      </c>
      <c r="GAY17" s="200" t="s">
        <v>519</v>
      </c>
      <c r="GAZ17" s="200" t="s">
        <v>519</v>
      </c>
      <c r="GBA17" s="200" t="s">
        <v>519</v>
      </c>
      <c r="GBB17" s="200" t="s">
        <v>519</v>
      </c>
      <c r="GBC17" s="200" t="s">
        <v>519</v>
      </c>
      <c r="GBD17" s="200" t="s">
        <v>519</v>
      </c>
      <c r="GBE17" s="200" t="s">
        <v>519</v>
      </c>
      <c r="GBF17" s="200" t="s">
        <v>519</v>
      </c>
      <c r="GBG17" s="200" t="s">
        <v>519</v>
      </c>
      <c r="GBH17" s="200" t="s">
        <v>519</v>
      </c>
      <c r="GBI17" s="200" t="s">
        <v>519</v>
      </c>
      <c r="GBJ17" s="200" t="s">
        <v>519</v>
      </c>
      <c r="GBK17" s="200" t="s">
        <v>519</v>
      </c>
      <c r="GBL17" s="200" t="s">
        <v>519</v>
      </c>
      <c r="GBM17" s="200" t="s">
        <v>519</v>
      </c>
      <c r="GBN17" s="200" t="s">
        <v>519</v>
      </c>
      <c r="GBO17" s="200" t="s">
        <v>519</v>
      </c>
      <c r="GBP17" s="200" t="s">
        <v>519</v>
      </c>
      <c r="GBQ17" s="200" t="s">
        <v>519</v>
      </c>
      <c r="GBR17" s="200" t="s">
        <v>519</v>
      </c>
      <c r="GBS17" s="200" t="s">
        <v>519</v>
      </c>
      <c r="GBT17" s="200" t="s">
        <v>519</v>
      </c>
      <c r="GBU17" s="200" t="s">
        <v>519</v>
      </c>
      <c r="GBV17" s="200" t="s">
        <v>519</v>
      </c>
      <c r="GBW17" s="200" t="s">
        <v>519</v>
      </c>
      <c r="GBX17" s="200" t="s">
        <v>519</v>
      </c>
      <c r="GBY17" s="200" t="s">
        <v>519</v>
      </c>
      <c r="GBZ17" s="200" t="s">
        <v>519</v>
      </c>
      <c r="GCA17" s="200" t="s">
        <v>519</v>
      </c>
      <c r="GCB17" s="200" t="s">
        <v>519</v>
      </c>
      <c r="GCC17" s="200" t="s">
        <v>519</v>
      </c>
      <c r="GCD17" s="200" t="s">
        <v>519</v>
      </c>
      <c r="GCE17" s="200" t="s">
        <v>519</v>
      </c>
      <c r="GCF17" s="200" t="s">
        <v>519</v>
      </c>
      <c r="GCG17" s="200" t="s">
        <v>519</v>
      </c>
      <c r="GCH17" s="200" t="s">
        <v>519</v>
      </c>
      <c r="GCI17" s="200" t="s">
        <v>519</v>
      </c>
      <c r="GCJ17" s="200" t="s">
        <v>519</v>
      </c>
      <c r="GCK17" s="200" t="s">
        <v>519</v>
      </c>
      <c r="GCL17" s="200" t="s">
        <v>519</v>
      </c>
      <c r="GCM17" s="200" t="s">
        <v>519</v>
      </c>
      <c r="GCN17" s="200" t="s">
        <v>519</v>
      </c>
      <c r="GCO17" s="200" t="s">
        <v>519</v>
      </c>
      <c r="GCP17" s="200" t="s">
        <v>519</v>
      </c>
      <c r="GCQ17" s="200" t="s">
        <v>519</v>
      </c>
      <c r="GCR17" s="200" t="s">
        <v>519</v>
      </c>
      <c r="GCS17" s="200" t="s">
        <v>519</v>
      </c>
      <c r="GCT17" s="200" t="s">
        <v>519</v>
      </c>
      <c r="GCU17" s="200" t="s">
        <v>519</v>
      </c>
      <c r="GCV17" s="200" t="s">
        <v>519</v>
      </c>
      <c r="GCW17" s="200" t="s">
        <v>519</v>
      </c>
      <c r="GCX17" s="200" t="s">
        <v>519</v>
      </c>
      <c r="GCY17" s="200" t="s">
        <v>519</v>
      </c>
      <c r="GCZ17" s="200" t="s">
        <v>519</v>
      </c>
      <c r="GDA17" s="200" t="s">
        <v>519</v>
      </c>
      <c r="GDB17" s="200" t="s">
        <v>519</v>
      </c>
      <c r="GDC17" s="200" t="s">
        <v>519</v>
      </c>
      <c r="GDD17" s="200" t="s">
        <v>519</v>
      </c>
      <c r="GDE17" s="200" t="s">
        <v>519</v>
      </c>
      <c r="GDF17" s="200" t="s">
        <v>519</v>
      </c>
      <c r="GDG17" s="200" t="s">
        <v>519</v>
      </c>
      <c r="GDH17" s="200" t="s">
        <v>519</v>
      </c>
      <c r="GDI17" s="200" t="s">
        <v>519</v>
      </c>
      <c r="GDJ17" s="200" t="s">
        <v>519</v>
      </c>
      <c r="GDK17" s="200" t="s">
        <v>519</v>
      </c>
      <c r="GDL17" s="200" t="s">
        <v>519</v>
      </c>
      <c r="GDM17" s="200" t="s">
        <v>519</v>
      </c>
      <c r="GDN17" s="200" t="s">
        <v>519</v>
      </c>
      <c r="GDO17" s="200" t="s">
        <v>519</v>
      </c>
      <c r="GDP17" s="200" t="s">
        <v>519</v>
      </c>
      <c r="GDQ17" s="200" t="s">
        <v>519</v>
      </c>
      <c r="GDR17" s="200" t="s">
        <v>519</v>
      </c>
      <c r="GDS17" s="200" t="s">
        <v>519</v>
      </c>
      <c r="GDT17" s="200" t="s">
        <v>519</v>
      </c>
      <c r="GDU17" s="200" t="s">
        <v>519</v>
      </c>
      <c r="GDV17" s="200" t="s">
        <v>519</v>
      </c>
      <c r="GDW17" s="200" t="s">
        <v>519</v>
      </c>
      <c r="GDX17" s="200" t="s">
        <v>519</v>
      </c>
      <c r="GDY17" s="200" t="s">
        <v>519</v>
      </c>
      <c r="GDZ17" s="200" t="s">
        <v>519</v>
      </c>
      <c r="GEA17" s="200" t="s">
        <v>519</v>
      </c>
      <c r="GEB17" s="200" t="s">
        <v>519</v>
      </c>
      <c r="GEC17" s="200" t="s">
        <v>519</v>
      </c>
      <c r="GED17" s="200" t="s">
        <v>519</v>
      </c>
      <c r="GEE17" s="200" t="s">
        <v>519</v>
      </c>
      <c r="GEF17" s="200" t="s">
        <v>519</v>
      </c>
      <c r="GEG17" s="200" t="s">
        <v>519</v>
      </c>
      <c r="GEH17" s="200" t="s">
        <v>519</v>
      </c>
      <c r="GEI17" s="200" t="s">
        <v>519</v>
      </c>
      <c r="GEJ17" s="200" t="s">
        <v>519</v>
      </c>
      <c r="GEK17" s="200" t="s">
        <v>519</v>
      </c>
      <c r="GEL17" s="200" t="s">
        <v>519</v>
      </c>
      <c r="GEM17" s="200" t="s">
        <v>519</v>
      </c>
      <c r="GEN17" s="200" t="s">
        <v>519</v>
      </c>
      <c r="GEO17" s="200" t="s">
        <v>519</v>
      </c>
      <c r="GEP17" s="200" t="s">
        <v>519</v>
      </c>
      <c r="GEQ17" s="200" t="s">
        <v>519</v>
      </c>
      <c r="GER17" s="200" t="s">
        <v>519</v>
      </c>
      <c r="GES17" s="200" t="s">
        <v>519</v>
      </c>
      <c r="GET17" s="200" t="s">
        <v>519</v>
      </c>
      <c r="GEU17" s="200" t="s">
        <v>519</v>
      </c>
      <c r="GEV17" s="200" t="s">
        <v>519</v>
      </c>
      <c r="GEW17" s="200" t="s">
        <v>519</v>
      </c>
      <c r="GEX17" s="200" t="s">
        <v>519</v>
      </c>
      <c r="GEY17" s="200" t="s">
        <v>519</v>
      </c>
      <c r="GEZ17" s="200" t="s">
        <v>519</v>
      </c>
      <c r="GFA17" s="200" t="s">
        <v>519</v>
      </c>
      <c r="GFB17" s="200" t="s">
        <v>519</v>
      </c>
      <c r="GFC17" s="200" t="s">
        <v>519</v>
      </c>
      <c r="GFD17" s="200" t="s">
        <v>519</v>
      </c>
      <c r="GFE17" s="200" t="s">
        <v>519</v>
      </c>
      <c r="GFF17" s="200" t="s">
        <v>519</v>
      </c>
      <c r="GFG17" s="200" t="s">
        <v>519</v>
      </c>
      <c r="GFH17" s="200" t="s">
        <v>519</v>
      </c>
      <c r="GFI17" s="200" t="s">
        <v>519</v>
      </c>
      <c r="GFJ17" s="200" t="s">
        <v>519</v>
      </c>
      <c r="GFK17" s="200" t="s">
        <v>519</v>
      </c>
      <c r="GFL17" s="200" t="s">
        <v>519</v>
      </c>
      <c r="GFM17" s="200" t="s">
        <v>519</v>
      </c>
      <c r="GFN17" s="200" t="s">
        <v>519</v>
      </c>
      <c r="GFO17" s="200" t="s">
        <v>519</v>
      </c>
      <c r="GFP17" s="200" t="s">
        <v>519</v>
      </c>
      <c r="GFQ17" s="200" t="s">
        <v>519</v>
      </c>
      <c r="GFR17" s="200" t="s">
        <v>519</v>
      </c>
      <c r="GFS17" s="200" t="s">
        <v>519</v>
      </c>
      <c r="GFT17" s="200" t="s">
        <v>519</v>
      </c>
      <c r="GFU17" s="200" t="s">
        <v>519</v>
      </c>
      <c r="GFV17" s="200" t="s">
        <v>519</v>
      </c>
      <c r="GFW17" s="200" t="s">
        <v>519</v>
      </c>
      <c r="GFX17" s="200" t="s">
        <v>519</v>
      </c>
      <c r="GFY17" s="200" t="s">
        <v>519</v>
      </c>
      <c r="GFZ17" s="200" t="s">
        <v>519</v>
      </c>
      <c r="GGA17" s="200" t="s">
        <v>519</v>
      </c>
      <c r="GGB17" s="200" t="s">
        <v>519</v>
      </c>
      <c r="GGC17" s="200" t="s">
        <v>519</v>
      </c>
      <c r="GGD17" s="200" t="s">
        <v>519</v>
      </c>
      <c r="GGE17" s="200" t="s">
        <v>519</v>
      </c>
      <c r="GGF17" s="200" t="s">
        <v>519</v>
      </c>
      <c r="GGG17" s="200" t="s">
        <v>519</v>
      </c>
      <c r="GGH17" s="200" t="s">
        <v>519</v>
      </c>
      <c r="GGI17" s="200" t="s">
        <v>519</v>
      </c>
      <c r="GGJ17" s="200" t="s">
        <v>519</v>
      </c>
      <c r="GGK17" s="200" t="s">
        <v>519</v>
      </c>
      <c r="GGL17" s="200" t="s">
        <v>519</v>
      </c>
      <c r="GGM17" s="200" t="s">
        <v>519</v>
      </c>
      <c r="GGN17" s="200" t="s">
        <v>519</v>
      </c>
      <c r="GGO17" s="200" t="s">
        <v>519</v>
      </c>
      <c r="GGP17" s="200" t="s">
        <v>519</v>
      </c>
      <c r="GGQ17" s="200" t="s">
        <v>519</v>
      </c>
      <c r="GGR17" s="200" t="s">
        <v>519</v>
      </c>
      <c r="GGS17" s="200" t="s">
        <v>519</v>
      </c>
      <c r="GGT17" s="200" t="s">
        <v>519</v>
      </c>
      <c r="GGU17" s="200" t="s">
        <v>519</v>
      </c>
      <c r="GGV17" s="200" t="s">
        <v>519</v>
      </c>
      <c r="GGW17" s="200" t="s">
        <v>519</v>
      </c>
      <c r="GGX17" s="200" t="s">
        <v>519</v>
      </c>
      <c r="GGY17" s="200" t="s">
        <v>519</v>
      </c>
      <c r="GGZ17" s="200" t="s">
        <v>519</v>
      </c>
      <c r="GHA17" s="200" t="s">
        <v>519</v>
      </c>
      <c r="GHB17" s="200" t="s">
        <v>519</v>
      </c>
      <c r="GHC17" s="200" t="s">
        <v>519</v>
      </c>
      <c r="GHD17" s="200" t="s">
        <v>519</v>
      </c>
      <c r="GHE17" s="200" t="s">
        <v>519</v>
      </c>
      <c r="GHF17" s="200" t="s">
        <v>519</v>
      </c>
      <c r="GHG17" s="200" t="s">
        <v>519</v>
      </c>
      <c r="GHH17" s="200" t="s">
        <v>519</v>
      </c>
      <c r="GHI17" s="200" t="s">
        <v>519</v>
      </c>
      <c r="GHJ17" s="200" t="s">
        <v>519</v>
      </c>
      <c r="GHK17" s="200" t="s">
        <v>519</v>
      </c>
      <c r="GHL17" s="200" t="s">
        <v>519</v>
      </c>
      <c r="GHM17" s="200" t="s">
        <v>519</v>
      </c>
      <c r="GHN17" s="200" t="s">
        <v>519</v>
      </c>
      <c r="GHO17" s="200" t="s">
        <v>519</v>
      </c>
      <c r="GHP17" s="200" t="s">
        <v>519</v>
      </c>
      <c r="GHQ17" s="200" t="s">
        <v>519</v>
      </c>
      <c r="GHR17" s="200" t="s">
        <v>519</v>
      </c>
      <c r="GHS17" s="200" t="s">
        <v>519</v>
      </c>
      <c r="GHT17" s="200" t="s">
        <v>519</v>
      </c>
      <c r="GHU17" s="200" t="s">
        <v>519</v>
      </c>
      <c r="GHV17" s="200" t="s">
        <v>519</v>
      </c>
      <c r="GHW17" s="200" t="s">
        <v>519</v>
      </c>
      <c r="GHX17" s="200" t="s">
        <v>519</v>
      </c>
      <c r="GHY17" s="200" t="s">
        <v>519</v>
      </c>
      <c r="GHZ17" s="200" t="s">
        <v>519</v>
      </c>
      <c r="GIA17" s="200" t="s">
        <v>519</v>
      </c>
      <c r="GIB17" s="200" t="s">
        <v>519</v>
      </c>
      <c r="GIC17" s="200" t="s">
        <v>519</v>
      </c>
      <c r="GID17" s="200" t="s">
        <v>519</v>
      </c>
      <c r="GIE17" s="200" t="s">
        <v>519</v>
      </c>
      <c r="GIF17" s="200" t="s">
        <v>519</v>
      </c>
      <c r="GIG17" s="200" t="s">
        <v>519</v>
      </c>
      <c r="GIH17" s="200" t="s">
        <v>519</v>
      </c>
      <c r="GII17" s="200" t="s">
        <v>519</v>
      </c>
      <c r="GIJ17" s="200" t="s">
        <v>519</v>
      </c>
      <c r="GIK17" s="200" t="s">
        <v>519</v>
      </c>
      <c r="GIL17" s="200" t="s">
        <v>519</v>
      </c>
      <c r="GIM17" s="200" t="s">
        <v>519</v>
      </c>
      <c r="GIN17" s="200" t="s">
        <v>519</v>
      </c>
      <c r="GIO17" s="200" t="s">
        <v>519</v>
      </c>
      <c r="GIP17" s="200" t="s">
        <v>519</v>
      </c>
      <c r="GIQ17" s="200" t="s">
        <v>519</v>
      </c>
      <c r="GIR17" s="200" t="s">
        <v>519</v>
      </c>
      <c r="GIS17" s="200" t="s">
        <v>519</v>
      </c>
      <c r="GIT17" s="200" t="s">
        <v>519</v>
      </c>
      <c r="GIU17" s="200" t="s">
        <v>519</v>
      </c>
      <c r="GIV17" s="200" t="s">
        <v>519</v>
      </c>
      <c r="GIW17" s="200" t="s">
        <v>519</v>
      </c>
      <c r="GIX17" s="200" t="s">
        <v>519</v>
      </c>
      <c r="GIY17" s="200" t="s">
        <v>519</v>
      </c>
      <c r="GIZ17" s="200" t="s">
        <v>519</v>
      </c>
      <c r="GJA17" s="200" t="s">
        <v>519</v>
      </c>
      <c r="GJB17" s="200" t="s">
        <v>519</v>
      </c>
      <c r="GJC17" s="200" t="s">
        <v>519</v>
      </c>
      <c r="GJD17" s="200" t="s">
        <v>519</v>
      </c>
      <c r="GJE17" s="200" t="s">
        <v>519</v>
      </c>
      <c r="GJF17" s="200" t="s">
        <v>519</v>
      </c>
      <c r="GJG17" s="200" t="s">
        <v>519</v>
      </c>
      <c r="GJH17" s="200" t="s">
        <v>519</v>
      </c>
      <c r="GJI17" s="200" t="s">
        <v>519</v>
      </c>
      <c r="GJJ17" s="200" t="s">
        <v>519</v>
      </c>
      <c r="GJK17" s="200" t="s">
        <v>519</v>
      </c>
      <c r="GJL17" s="200" t="s">
        <v>519</v>
      </c>
      <c r="GJM17" s="200" t="s">
        <v>519</v>
      </c>
      <c r="GJN17" s="200" t="s">
        <v>519</v>
      </c>
      <c r="GJO17" s="200" t="s">
        <v>519</v>
      </c>
      <c r="GJP17" s="200" t="s">
        <v>519</v>
      </c>
      <c r="GJQ17" s="200" t="s">
        <v>519</v>
      </c>
      <c r="GJR17" s="200" t="s">
        <v>519</v>
      </c>
      <c r="GJS17" s="200" t="s">
        <v>519</v>
      </c>
      <c r="GJT17" s="200" t="s">
        <v>519</v>
      </c>
      <c r="GJU17" s="200" t="s">
        <v>519</v>
      </c>
      <c r="GJV17" s="200" t="s">
        <v>519</v>
      </c>
      <c r="GJW17" s="200" t="s">
        <v>519</v>
      </c>
      <c r="GJX17" s="200" t="s">
        <v>519</v>
      </c>
      <c r="GJY17" s="200" t="s">
        <v>519</v>
      </c>
      <c r="GJZ17" s="200" t="s">
        <v>519</v>
      </c>
      <c r="GKA17" s="200" t="s">
        <v>519</v>
      </c>
      <c r="GKB17" s="200" t="s">
        <v>519</v>
      </c>
      <c r="GKC17" s="200" t="s">
        <v>519</v>
      </c>
      <c r="GKD17" s="200" t="s">
        <v>519</v>
      </c>
      <c r="GKE17" s="200" t="s">
        <v>519</v>
      </c>
      <c r="GKF17" s="200" t="s">
        <v>519</v>
      </c>
      <c r="GKG17" s="200" t="s">
        <v>519</v>
      </c>
      <c r="GKH17" s="200" t="s">
        <v>519</v>
      </c>
      <c r="GKI17" s="200" t="s">
        <v>519</v>
      </c>
      <c r="GKJ17" s="200" t="s">
        <v>519</v>
      </c>
      <c r="GKK17" s="200" t="s">
        <v>519</v>
      </c>
      <c r="GKL17" s="200" t="s">
        <v>519</v>
      </c>
      <c r="GKM17" s="200" t="s">
        <v>519</v>
      </c>
      <c r="GKN17" s="200" t="s">
        <v>519</v>
      </c>
      <c r="GKO17" s="200" t="s">
        <v>519</v>
      </c>
      <c r="GKP17" s="200" t="s">
        <v>519</v>
      </c>
      <c r="GKQ17" s="200" t="s">
        <v>519</v>
      </c>
      <c r="GKR17" s="200" t="s">
        <v>519</v>
      </c>
      <c r="GKS17" s="200" t="s">
        <v>519</v>
      </c>
      <c r="GKT17" s="200" t="s">
        <v>519</v>
      </c>
      <c r="GKU17" s="200" t="s">
        <v>519</v>
      </c>
      <c r="GKV17" s="200" t="s">
        <v>519</v>
      </c>
      <c r="GKW17" s="200" t="s">
        <v>519</v>
      </c>
      <c r="GKX17" s="200" t="s">
        <v>519</v>
      </c>
      <c r="GKY17" s="200" t="s">
        <v>519</v>
      </c>
      <c r="GKZ17" s="200" t="s">
        <v>519</v>
      </c>
      <c r="GLA17" s="200" t="s">
        <v>519</v>
      </c>
      <c r="GLB17" s="200" t="s">
        <v>519</v>
      </c>
      <c r="GLC17" s="200" t="s">
        <v>519</v>
      </c>
      <c r="GLD17" s="200" t="s">
        <v>519</v>
      </c>
      <c r="GLE17" s="200" t="s">
        <v>519</v>
      </c>
      <c r="GLF17" s="200" t="s">
        <v>519</v>
      </c>
      <c r="GLG17" s="200" t="s">
        <v>519</v>
      </c>
      <c r="GLH17" s="200" t="s">
        <v>519</v>
      </c>
      <c r="GLI17" s="200" t="s">
        <v>519</v>
      </c>
      <c r="GLJ17" s="200" t="s">
        <v>519</v>
      </c>
      <c r="GLK17" s="200" t="s">
        <v>519</v>
      </c>
      <c r="GLL17" s="200" t="s">
        <v>519</v>
      </c>
      <c r="GLM17" s="200" t="s">
        <v>519</v>
      </c>
      <c r="GLN17" s="200" t="s">
        <v>519</v>
      </c>
      <c r="GLO17" s="200" t="s">
        <v>519</v>
      </c>
      <c r="GLP17" s="200" t="s">
        <v>519</v>
      </c>
      <c r="GLQ17" s="200" t="s">
        <v>519</v>
      </c>
      <c r="GLR17" s="200" t="s">
        <v>519</v>
      </c>
      <c r="GLS17" s="200" t="s">
        <v>519</v>
      </c>
      <c r="GLT17" s="200" t="s">
        <v>519</v>
      </c>
      <c r="GLU17" s="200" t="s">
        <v>519</v>
      </c>
      <c r="GLV17" s="200" t="s">
        <v>519</v>
      </c>
      <c r="GLW17" s="200" t="s">
        <v>519</v>
      </c>
      <c r="GLX17" s="200" t="s">
        <v>519</v>
      </c>
      <c r="GLY17" s="200" t="s">
        <v>519</v>
      </c>
      <c r="GLZ17" s="200" t="s">
        <v>519</v>
      </c>
      <c r="GMA17" s="200" t="s">
        <v>519</v>
      </c>
      <c r="GMB17" s="200" t="s">
        <v>519</v>
      </c>
      <c r="GMC17" s="200" t="s">
        <v>519</v>
      </c>
      <c r="GMD17" s="200" t="s">
        <v>519</v>
      </c>
      <c r="GME17" s="200" t="s">
        <v>519</v>
      </c>
      <c r="GMF17" s="200" t="s">
        <v>519</v>
      </c>
      <c r="GMG17" s="200" t="s">
        <v>519</v>
      </c>
      <c r="GMH17" s="200" t="s">
        <v>519</v>
      </c>
      <c r="GMI17" s="200" t="s">
        <v>519</v>
      </c>
      <c r="GMJ17" s="200" t="s">
        <v>519</v>
      </c>
      <c r="GMK17" s="200" t="s">
        <v>519</v>
      </c>
      <c r="GML17" s="200" t="s">
        <v>519</v>
      </c>
      <c r="GMM17" s="200" t="s">
        <v>519</v>
      </c>
      <c r="GMN17" s="200" t="s">
        <v>519</v>
      </c>
      <c r="GMO17" s="200" t="s">
        <v>519</v>
      </c>
      <c r="GMP17" s="200" t="s">
        <v>519</v>
      </c>
      <c r="GMQ17" s="200" t="s">
        <v>519</v>
      </c>
      <c r="GMR17" s="200" t="s">
        <v>519</v>
      </c>
      <c r="GMS17" s="200" t="s">
        <v>519</v>
      </c>
      <c r="GMT17" s="200" t="s">
        <v>519</v>
      </c>
      <c r="GMU17" s="200" t="s">
        <v>519</v>
      </c>
      <c r="GMV17" s="200" t="s">
        <v>519</v>
      </c>
      <c r="GMW17" s="200" t="s">
        <v>519</v>
      </c>
      <c r="GMX17" s="200" t="s">
        <v>519</v>
      </c>
      <c r="GMY17" s="200" t="s">
        <v>519</v>
      </c>
      <c r="GMZ17" s="200" t="s">
        <v>519</v>
      </c>
      <c r="GNA17" s="200" t="s">
        <v>519</v>
      </c>
      <c r="GNB17" s="200" t="s">
        <v>519</v>
      </c>
      <c r="GNC17" s="200" t="s">
        <v>519</v>
      </c>
      <c r="GND17" s="200" t="s">
        <v>519</v>
      </c>
      <c r="GNE17" s="200" t="s">
        <v>519</v>
      </c>
      <c r="GNF17" s="200" t="s">
        <v>519</v>
      </c>
      <c r="GNG17" s="200" t="s">
        <v>519</v>
      </c>
      <c r="GNH17" s="200" t="s">
        <v>519</v>
      </c>
      <c r="GNI17" s="200" t="s">
        <v>519</v>
      </c>
      <c r="GNJ17" s="200" t="s">
        <v>519</v>
      </c>
      <c r="GNK17" s="200" t="s">
        <v>519</v>
      </c>
      <c r="GNL17" s="200" t="s">
        <v>519</v>
      </c>
      <c r="GNM17" s="200" t="s">
        <v>519</v>
      </c>
      <c r="GNN17" s="200" t="s">
        <v>519</v>
      </c>
      <c r="GNO17" s="200" t="s">
        <v>519</v>
      </c>
      <c r="GNP17" s="200" t="s">
        <v>519</v>
      </c>
      <c r="GNQ17" s="200" t="s">
        <v>519</v>
      </c>
      <c r="GNR17" s="200" t="s">
        <v>519</v>
      </c>
      <c r="GNS17" s="200" t="s">
        <v>519</v>
      </c>
      <c r="GNT17" s="200" t="s">
        <v>519</v>
      </c>
      <c r="GNU17" s="200" t="s">
        <v>519</v>
      </c>
      <c r="GNV17" s="200" t="s">
        <v>519</v>
      </c>
      <c r="GNW17" s="200" t="s">
        <v>519</v>
      </c>
      <c r="GNX17" s="200" t="s">
        <v>519</v>
      </c>
      <c r="GNY17" s="200" t="s">
        <v>519</v>
      </c>
      <c r="GNZ17" s="200" t="s">
        <v>519</v>
      </c>
      <c r="GOA17" s="200" t="s">
        <v>519</v>
      </c>
      <c r="GOB17" s="200" t="s">
        <v>519</v>
      </c>
      <c r="GOC17" s="200" t="s">
        <v>519</v>
      </c>
      <c r="GOD17" s="200" t="s">
        <v>519</v>
      </c>
      <c r="GOE17" s="200" t="s">
        <v>519</v>
      </c>
      <c r="GOF17" s="200" t="s">
        <v>519</v>
      </c>
      <c r="GOG17" s="200" t="s">
        <v>519</v>
      </c>
      <c r="GOH17" s="200" t="s">
        <v>519</v>
      </c>
      <c r="GOI17" s="200" t="s">
        <v>519</v>
      </c>
      <c r="GOJ17" s="200" t="s">
        <v>519</v>
      </c>
      <c r="GOK17" s="200" t="s">
        <v>519</v>
      </c>
      <c r="GOL17" s="200" t="s">
        <v>519</v>
      </c>
      <c r="GOM17" s="200" t="s">
        <v>519</v>
      </c>
      <c r="GON17" s="200" t="s">
        <v>519</v>
      </c>
      <c r="GOO17" s="200" t="s">
        <v>519</v>
      </c>
      <c r="GOP17" s="200" t="s">
        <v>519</v>
      </c>
      <c r="GOQ17" s="200" t="s">
        <v>519</v>
      </c>
      <c r="GOR17" s="200" t="s">
        <v>519</v>
      </c>
      <c r="GOS17" s="200" t="s">
        <v>519</v>
      </c>
      <c r="GOT17" s="200" t="s">
        <v>519</v>
      </c>
      <c r="GOU17" s="200" t="s">
        <v>519</v>
      </c>
      <c r="GOV17" s="200" t="s">
        <v>519</v>
      </c>
      <c r="GOW17" s="200" t="s">
        <v>519</v>
      </c>
      <c r="GOX17" s="200" t="s">
        <v>519</v>
      </c>
      <c r="GOY17" s="200" t="s">
        <v>519</v>
      </c>
      <c r="GOZ17" s="200" t="s">
        <v>519</v>
      </c>
      <c r="GPA17" s="200" t="s">
        <v>519</v>
      </c>
      <c r="GPB17" s="200" t="s">
        <v>519</v>
      </c>
      <c r="GPC17" s="200" t="s">
        <v>519</v>
      </c>
      <c r="GPD17" s="200" t="s">
        <v>519</v>
      </c>
      <c r="GPE17" s="200" t="s">
        <v>519</v>
      </c>
      <c r="GPF17" s="200" t="s">
        <v>519</v>
      </c>
      <c r="GPG17" s="200" t="s">
        <v>519</v>
      </c>
      <c r="GPH17" s="200" t="s">
        <v>519</v>
      </c>
      <c r="GPI17" s="200" t="s">
        <v>519</v>
      </c>
      <c r="GPJ17" s="200" t="s">
        <v>519</v>
      </c>
      <c r="GPK17" s="200" t="s">
        <v>519</v>
      </c>
      <c r="GPL17" s="200" t="s">
        <v>519</v>
      </c>
      <c r="GPM17" s="200" t="s">
        <v>519</v>
      </c>
      <c r="GPN17" s="200" t="s">
        <v>519</v>
      </c>
      <c r="GPO17" s="200" t="s">
        <v>519</v>
      </c>
      <c r="GPP17" s="200" t="s">
        <v>519</v>
      </c>
      <c r="GPQ17" s="200" t="s">
        <v>519</v>
      </c>
      <c r="GPR17" s="200" t="s">
        <v>519</v>
      </c>
      <c r="GPS17" s="200" t="s">
        <v>519</v>
      </c>
      <c r="GPT17" s="200" t="s">
        <v>519</v>
      </c>
      <c r="GPU17" s="200" t="s">
        <v>519</v>
      </c>
      <c r="GPV17" s="200" t="s">
        <v>519</v>
      </c>
      <c r="GPW17" s="200" t="s">
        <v>519</v>
      </c>
      <c r="GPX17" s="200" t="s">
        <v>519</v>
      </c>
      <c r="GPY17" s="200" t="s">
        <v>519</v>
      </c>
      <c r="GPZ17" s="200" t="s">
        <v>519</v>
      </c>
      <c r="GQA17" s="200" t="s">
        <v>519</v>
      </c>
      <c r="GQB17" s="200" t="s">
        <v>519</v>
      </c>
      <c r="GQC17" s="200" t="s">
        <v>519</v>
      </c>
      <c r="GQD17" s="200" t="s">
        <v>519</v>
      </c>
      <c r="GQE17" s="200" t="s">
        <v>519</v>
      </c>
      <c r="GQF17" s="200" t="s">
        <v>519</v>
      </c>
      <c r="GQG17" s="200" t="s">
        <v>519</v>
      </c>
      <c r="GQH17" s="200" t="s">
        <v>519</v>
      </c>
      <c r="GQI17" s="200" t="s">
        <v>519</v>
      </c>
      <c r="GQJ17" s="200" t="s">
        <v>519</v>
      </c>
      <c r="GQK17" s="200" t="s">
        <v>519</v>
      </c>
      <c r="GQL17" s="200" t="s">
        <v>519</v>
      </c>
      <c r="GQM17" s="200" t="s">
        <v>519</v>
      </c>
      <c r="GQN17" s="200" t="s">
        <v>519</v>
      </c>
      <c r="GQO17" s="200" t="s">
        <v>519</v>
      </c>
      <c r="GQP17" s="200" t="s">
        <v>519</v>
      </c>
      <c r="GQQ17" s="200" t="s">
        <v>519</v>
      </c>
      <c r="GQR17" s="200" t="s">
        <v>519</v>
      </c>
      <c r="GQS17" s="200" t="s">
        <v>519</v>
      </c>
      <c r="GQT17" s="200" t="s">
        <v>519</v>
      </c>
      <c r="GQU17" s="200" t="s">
        <v>519</v>
      </c>
      <c r="GQV17" s="200" t="s">
        <v>519</v>
      </c>
      <c r="GQW17" s="200" t="s">
        <v>519</v>
      </c>
      <c r="GQX17" s="200" t="s">
        <v>519</v>
      </c>
      <c r="GQY17" s="200" t="s">
        <v>519</v>
      </c>
      <c r="GQZ17" s="200" t="s">
        <v>519</v>
      </c>
      <c r="GRA17" s="200" t="s">
        <v>519</v>
      </c>
      <c r="GRB17" s="200" t="s">
        <v>519</v>
      </c>
      <c r="GRC17" s="200" t="s">
        <v>519</v>
      </c>
      <c r="GRD17" s="200" t="s">
        <v>519</v>
      </c>
      <c r="GRE17" s="200" t="s">
        <v>519</v>
      </c>
      <c r="GRF17" s="200" t="s">
        <v>519</v>
      </c>
      <c r="GRG17" s="200" t="s">
        <v>519</v>
      </c>
      <c r="GRH17" s="200" t="s">
        <v>519</v>
      </c>
      <c r="GRI17" s="200" t="s">
        <v>519</v>
      </c>
      <c r="GRJ17" s="200" t="s">
        <v>519</v>
      </c>
      <c r="GRK17" s="200" t="s">
        <v>519</v>
      </c>
      <c r="GRL17" s="200" t="s">
        <v>519</v>
      </c>
      <c r="GRM17" s="200" t="s">
        <v>519</v>
      </c>
      <c r="GRN17" s="200" t="s">
        <v>519</v>
      </c>
      <c r="GRO17" s="200" t="s">
        <v>519</v>
      </c>
      <c r="GRP17" s="200" t="s">
        <v>519</v>
      </c>
      <c r="GRQ17" s="200" t="s">
        <v>519</v>
      </c>
      <c r="GRR17" s="200" t="s">
        <v>519</v>
      </c>
      <c r="GRS17" s="200" t="s">
        <v>519</v>
      </c>
      <c r="GRT17" s="200" t="s">
        <v>519</v>
      </c>
      <c r="GRU17" s="200" t="s">
        <v>519</v>
      </c>
      <c r="GRV17" s="200" t="s">
        <v>519</v>
      </c>
      <c r="GRW17" s="200" t="s">
        <v>519</v>
      </c>
      <c r="GRX17" s="200" t="s">
        <v>519</v>
      </c>
      <c r="GRY17" s="200" t="s">
        <v>519</v>
      </c>
      <c r="GRZ17" s="200" t="s">
        <v>519</v>
      </c>
      <c r="GSA17" s="200" t="s">
        <v>519</v>
      </c>
      <c r="GSB17" s="200" t="s">
        <v>519</v>
      </c>
      <c r="GSC17" s="200" t="s">
        <v>519</v>
      </c>
      <c r="GSD17" s="200" t="s">
        <v>519</v>
      </c>
      <c r="GSE17" s="200" t="s">
        <v>519</v>
      </c>
      <c r="GSF17" s="200" t="s">
        <v>519</v>
      </c>
      <c r="GSG17" s="200" t="s">
        <v>519</v>
      </c>
      <c r="GSH17" s="200" t="s">
        <v>519</v>
      </c>
      <c r="GSI17" s="200" t="s">
        <v>519</v>
      </c>
      <c r="GSJ17" s="200" t="s">
        <v>519</v>
      </c>
      <c r="GSK17" s="200" t="s">
        <v>519</v>
      </c>
      <c r="GSL17" s="200" t="s">
        <v>519</v>
      </c>
      <c r="GSM17" s="200" t="s">
        <v>519</v>
      </c>
      <c r="GSN17" s="200" t="s">
        <v>519</v>
      </c>
      <c r="GSO17" s="200" t="s">
        <v>519</v>
      </c>
      <c r="GSP17" s="200" t="s">
        <v>519</v>
      </c>
      <c r="GSQ17" s="200" t="s">
        <v>519</v>
      </c>
      <c r="GSR17" s="200" t="s">
        <v>519</v>
      </c>
      <c r="GSS17" s="200" t="s">
        <v>519</v>
      </c>
      <c r="GST17" s="200" t="s">
        <v>519</v>
      </c>
      <c r="GSU17" s="200" t="s">
        <v>519</v>
      </c>
      <c r="GSV17" s="200" t="s">
        <v>519</v>
      </c>
      <c r="GSW17" s="200" t="s">
        <v>519</v>
      </c>
      <c r="GSX17" s="200" t="s">
        <v>519</v>
      </c>
      <c r="GSY17" s="200" t="s">
        <v>519</v>
      </c>
      <c r="GSZ17" s="200" t="s">
        <v>519</v>
      </c>
      <c r="GTA17" s="200" t="s">
        <v>519</v>
      </c>
      <c r="GTB17" s="200" t="s">
        <v>519</v>
      </c>
      <c r="GTC17" s="200" t="s">
        <v>519</v>
      </c>
      <c r="GTD17" s="200" t="s">
        <v>519</v>
      </c>
      <c r="GTE17" s="200" t="s">
        <v>519</v>
      </c>
      <c r="GTF17" s="200" t="s">
        <v>519</v>
      </c>
      <c r="GTG17" s="200" t="s">
        <v>519</v>
      </c>
      <c r="GTH17" s="200" t="s">
        <v>519</v>
      </c>
      <c r="GTI17" s="200" t="s">
        <v>519</v>
      </c>
      <c r="GTJ17" s="200" t="s">
        <v>519</v>
      </c>
      <c r="GTK17" s="200" t="s">
        <v>519</v>
      </c>
      <c r="GTL17" s="200" t="s">
        <v>519</v>
      </c>
      <c r="GTM17" s="200" t="s">
        <v>519</v>
      </c>
      <c r="GTN17" s="200" t="s">
        <v>519</v>
      </c>
      <c r="GTO17" s="200" t="s">
        <v>519</v>
      </c>
      <c r="GTP17" s="200" t="s">
        <v>519</v>
      </c>
      <c r="GTQ17" s="200" t="s">
        <v>519</v>
      </c>
      <c r="GTR17" s="200" t="s">
        <v>519</v>
      </c>
      <c r="GTS17" s="200" t="s">
        <v>519</v>
      </c>
      <c r="GTT17" s="200" t="s">
        <v>519</v>
      </c>
      <c r="GTU17" s="200" t="s">
        <v>519</v>
      </c>
      <c r="GTV17" s="200" t="s">
        <v>519</v>
      </c>
      <c r="GTW17" s="200" t="s">
        <v>519</v>
      </c>
      <c r="GTX17" s="200" t="s">
        <v>519</v>
      </c>
      <c r="GTY17" s="200" t="s">
        <v>519</v>
      </c>
      <c r="GTZ17" s="200" t="s">
        <v>519</v>
      </c>
      <c r="GUA17" s="200" t="s">
        <v>519</v>
      </c>
      <c r="GUB17" s="200" t="s">
        <v>519</v>
      </c>
      <c r="GUC17" s="200" t="s">
        <v>519</v>
      </c>
      <c r="GUD17" s="200" t="s">
        <v>519</v>
      </c>
      <c r="GUE17" s="200" t="s">
        <v>519</v>
      </c>
      <c r="GUF17" s="200" t="s">
        <v>519</v>
      </c>
      <c r="GUG17" s="200" t="s">
        <v>519</v>
      </c>
      <c r="GUH17" s="200" t="s">
        <v>519</v>
      </c>
      <c r="GUI17" s="200" t="s">
        <v>519</v>
      </c>
      <c r="GUJ17" s="200" t="s">
        <v>519</v>
      </c>
      <c r="GUK17" s="200" t="s">
        <v>519</v>
      </c>
      <c r="GUL17" s="200" t="s">
        <v>519</v>
      </c>
      <c r="GUM17" s="200" t="s">
        <v>519</v>
      </c>
      <c r="GUN17" s="200" t="s">
        <v>519</v>
      </c>
      <c r="GUO17" s="200" t="s">
        <v>519</v>
      </c>
      <c r="GUP17" s="200" t="s">
        <v>519</v>
      </c>
      <c r="GUQ17" s="200" t="s">
        <v>519</v>
      </c>
      <c r="GUR17" s="200" t="s">
        <v>519</v>
      </c>
      <c r="GUS17" s="200" t="s">
        <v>519</v>
      </c>
      <c r="GUT17" s="200" t="s">
        <v>519</v>
      </c>
      <c r="GUU17" s="200" t="s">
        <v>519</v>
      </c>
      <c r="GUV17" s="200" t="s">
        <v>519</v>
      </c>
      <c r="GUW17" s="200" t="s">
        <v>519</v>
      </c>
      <c r="GUX17" s="200" t="s">
        <v>519</v>
      </c>
      <c r="GUY17" s="200" t="s">
        <v>519</v>
      </c>
      <c r="GUZ17" s="200" t="s">
        <v>519</v>
      </c>
      <c r="GVA17" s="200" t="s">
        <v>519</v>
      </c>
      <c r="GVB17" s="200" t="s">
        <v>519</v>
      </c>
      <c r="GVC17" s="200" t="s">
        <v>519</v>
      </c>
      <c r="GVD17" s="200" t="s">
        <v>519</v>
      </c>
      <c r="GVE17" s="200" t="s">
        <v>519</v>
      </c>
      <c r="GVF17" s="200" t="s">
        <v>519</v>
      </c>
      <c r="GVG17" s="200" t="s">
        <v>519</v>
      </c>
      <c r="GVH17" s="200" t="s">
        <v>519</v>
      </c>
      <c r="GVI17" s="200" t="s">
        <v>519</v>
      </c>
      <c r="GVJ17" s="200" t="s">
        <v>519</v>
      </c>
      <c r="GVK17" s="200" t="s">
        <v>519</v>
      </c>
      <c r="GVL17" s="200" t="s">
        <v>519</v>
      </c>
      <c r="GVM17" s="200" t="s">
        <v>519</v>
      </c>
      <c r="GVN17" s="200" t="s">
        <v>519</v>
      </c>
      <c r="GVO17" s="200" t="s">
        <v>519</v>
      </c>
      <c r="GVP17" s="200" t="s">
        <v>519</v>
      </c>
      <c r="GVQ17" s="200" t="s">
        <v>519</v>
      </c>
      <c r="GVR17" s="200" t="s">
        <v>519</v>
      </c>
      <c r="GVS17" s="200" t="s">
        <v>519</v>
      </c>
      <c r="GVT17" s="200" t="s">
        <v>519</v>
      </c>
      <c r="GVU17" s="200" t="s">
        <v>519</v>
      </c>
      <c r="GVV17" s="200" t="s">
        <v>519</v>
      </c>
      <c r="GVW17" s="200" t="s">
        <v>519</v>
      </c>
      <c r="GVX17" s="200" t="s">
        <v>519</v>
      </c>
      <c r="GVY17" s="200" t="s">
        <v>519</v>
      </c>
      <c r="GVZ17" s="200" t="s">
        <v>519</v>
      </c>
      <c r="GWA17" s="200" t="s">
        <v>519</v>
      </c>
      <c r="GWB17" s="200" t="s">
        <v>519</v>
      </c>
      <c r="GWC17" s="200" t="s">
        <v>519</v>
      </c>
      <c r="GWD17" s="200" t="s">
        <v>519</v>
      </c>
      <c r="GWE17" s="200" t="s">
        <v>519</v>
      </c>
      <c r="GWF17" s="200" t="s">
        <v>519</v>
      </c>
      <c r="GWG17" s="200" t="s">
        <v>519</v>
      </c>
      <c r="GWH17" s="200" t="s">
        <v>519</v>
      </c>
      <c r="GWI17" s="200" t="s">
        <v>519</v>
      </c>
      <c r="GWJ17" s="200" t="s">
        <v>519</v>
      </c>
      <c r="GWK17" s="200" t="s">
        <v>519</v>
      </c>
      <c r="GWL17" s="200" t="s">
        <v>519</v>
      </c>
      <c r="GWM17" s="200" t="s">
        <v>519</v>
      </c>
      <c r="GWN17" s="200" t="s">
        <v>519</v>
      </c>
      <c r="GWO17" s="200" t="s">
        <v>519</v>
      </c>
      <c r="GWP17" s="200" t="s">
        <v>519</v>
      </c>
      <c r="GWQ17" s="200" t="s">
        <v>519</v>
      </c>
      <c r="GWR17" s="200" t="s">
        <v>519</v>
      </c>
      <c r="GWS17" s="200" t="s">
        <v>519</v>
      </c>
      <c r="GWT17" s="200" t="s">
        <v>519</v>
      </c>
      <c r="GWU17" s="200" t="s">
        <v>519</v>
      </c>
      <c r="GWV17" s="200" t="s">
        <v>519</v>
      </c>
      <c r="GWW17" s="200" t="s">
        <v>519</v>
      </c>
      <c r="GWX17" s="200" t="s">
        <v>519</v>
      </c>
      <c r="GWY17" s="200" t="s">
        <v>519</v>
      </c>
      <c r="GWZ17" s="200" t="s">
        <v>519</v>
      </c>
      <c r="GXA17" s="200" t="s">
        <v>519</v>
      </c>
      <c r="GXB17" s="200" t="s">
        <v>519</v>
      </c>
      <c r="GXC17" s="200" t="s">
        <v>519</v>
      </c>
      <c r="GXD17" s="200" t="s">
        <v>519</v>
      </c>
      <c r="GXE17" s="200" t="s">
        <v>519</v>
      </c>
      <c r="GXF17" s="200" t="s">
        <v>519</v>
      </c>
      <c r="GXG17" s="200" t="s">
        <v>519</v>
      </c>
      <c r="GXH17" s="200" t="s">
        <v>519</v>
      </c>
      <c r="GXI17" s="200" t="s">
        <v>519</v>
      </c>
      <c r="GXJ17" s="200" t="s">
        <v>519</v>
      </c>
      <c r="GXK17" s="200" t="s">
        <v>519</v>
      </c>
      <c r="GXL17" s="200" t="s">
        <v>519</v>
      </c>
      <c r="GXM17" s="200" t="s">
        <v>519</v>
      </c>
      <c r="GXN17" s="200" t="s">
        <v>519</v>
      </c>
      <c r="GXO17" s="200" t="s">
        <v>519</v>
      </c>
      <c r="GXP17" s="200" t="s">
        <v>519</v>
      </c>
      <c r="GXQ17" s="200" t="s">
        <v>519</v>
      </c>
      <c r="GXR17" s="200" t="s">
        <v>519</v>
      </c>
      <c r="GXS17" s="200" t="s">
        <v>519</v>
      </c>
      <c r="GXT17" s="200" t="s">
        <v>519</v>
      </c>
      <c r="GXU17" s="200" t="s">
        <v>519</v>
      </c>
      <c r="GXV17" s="200" t="s">
        <v>519</v>
      </c>
      <c r="GXW17" s="200" t="s">
        <v>519</v>
      </c>
      <c r="GXX17" s="200" t="s">
        <v>519</v>
      </c>
      <c r="GXY17" s="200" t="s">
        <v>519</v>
      </c>
      <c r="GXZ17" s="200" t="s">
        <v>519</v>
      </c>
      <c r="GYA17" s="200" t="s">
        <v>519</v>
      </c>
      <c r="GYB17" s="200" t="s">
        <v>519</v>
      </c>
      <c r="GYC17" s="200" t="s">
        <v>519</v>
      </c>
      <c r="GYD17" s="200" t="s">
        <v>519</v>
      </c>
      <c r="GYE17" s="200" t="s">
        <v>519</v>
      </c>
      <c r="GYF17" s="200" t="s">
        <v>519</v>
      </c>
      <c r="GYG17" s="200" t="s">
        <v>519</v>
      </c>
      <c r="GYH17" s="200" t="s">
        <v>519</v>
      </c>
      <c r="GYI17" s="200" t="s">
        <v>519</v>
      </c>
      <c r="GYJ17" s="200" t="s">
        <v>519</v>
      </c>
      <c r="GYK17" s="200" t="s">
        <v>519</v>
      </c>
      <c r="GYL17" s="200" t="s">
        <v>519</v>
      </c>
      <c r="GYM17" s="200" t="s">
        <v>519</v>
      </c>
      <c r="GYN17" s="200" t="s">
        <v>519</v>
      </c>
      <c r="GYO17" s="200" t="s">
        <v>519</v>
      </c>
      <c r="GYP17" s="200" t="s">
        <v>519</v>
      </c>
      <c r="GYQ17" s="200" t="s">
        <v>519</v>
      </c>
      <c r="GYR17" s="200" t="s">
        <v>519</v>
      </c>
      <c r="GYS17" s="200" t="s">
        <v>519</v>
      </c>
      <c r="GYT17" s="200" t="s">
        <v>519</v>
      </c>
      <c r="GYU17" s="200" t="s">
        <v>519</v>
      </c>
      <c r="GYV17" s="200" t="s">
        <v>519</v>
      </c>
      <c r="GYW17" s="200" t="s">
        <v>519</v>
      </c>
      <c r="GYX17" s="200" t="s">
        <v>519</v>
      </c>
      <c r="GYY17" s="200" t="s">
        <v>519</v>
      </c>
      <c r="GYZ17" s="200" t="s">
        <v>519</v>
      </c>
      <c r="GZA17" s="200" t="s">
        <v>519</v>
      </c>
      <c r="GZB17" s="200" t="s">
        <v>519</v>
      </c>
      <c r="GZC17" s="200" t="s">
        <v>519</v>
      </c>
      <c r="GZD17" s="200" t="s">
        <v>519</v>
      </c>
      <c r="GZE17" s="200" t="s">
        <v>519</v>
      </c>
      <c r="GZF17" s="200" t="s">
        <v>519</v>
      </c>
      <c r="GZG17" s="200" t="s">
        <v>519</v>
      </c>
      <c r="GZH17" s="200" t="s">
        <v>519</v>
      </c>
      <c r="GZI17" s="200" t="s">
        <v>519</v>
      </c>
      <c r="GZJ17" s="200" t="s">
        <v>519</v>
      </c>
      <c r="GZK17" s="200" t="s">
        <v>519</v>
      </c>
      <c r="GZL17" s="200" t="s">
        <v>519</v>
      </c>
      <c r="GZM17" s="200" t="s">
        <v>519</v>
      </c>
      <c r="GZN17" s="200" t="s">
        <v>519</v>
      </c>
      <c r="GZO17" s="200" t="s">
        <v>519</v>
      </c>
      <c r="GZP17" s="200" t="s">
        <v>519</v>
      </c>
      <c r="GZQ17" s="200" t="s">
        <v>519</v>
      </c>
      <c r="GZR17" s="200" t="s">
        <v>519</v>
      </c>
      <c r="GZS17" s="200" t="s">
        <v>519</v>
      </c>
      <c r="GZT17" s="200" t="s">
        <v>519</v>
      </c>
      <c r="GZU17" s="200" t="s">
        <v>519</v>
      </c>
      <c r="GZV17" s="200" t="s">
        <v>519</v>
      </c>
      <c r="GZW17" s="200" t="s">
        <v>519</v>
      </c>
      <c r="GZX17" s="200" t="s">
        <v>519</v>
      </c>
      <c r="GZY17" s="200" t="s">
        <v>519</v>
      </c>
      <c r="GZZ17" s="200" t="s">
        <v>519</v>
      </c>
      <c r="HAA17" s="200" t="s">
        <v>519</v>
      </c>
      <c r="HAB17" s="200" t="s">
        <v>519</v>
      </c>
      <c r="HAC17" s="200" t="s">
        <v>519</v>
      </c>
      <c r="HAD17" s="200" t="s">
        <v>519</v>
      </c>
      <c r="HAE17" s="200" t="s">
        <v>519</v>
      </c>
      <c r="HAF17" s="200" t="s">
        <v>519</v>
      </c>
      <c r="HAG17" s="200" t="s">
        <v>519</v>
      </c>
      <c r="HAH17" s="200" t="s">
        <v>519</v>
      </c>
      <c r="HAI17" s="200" t="s">
        <v>519</v>
      </c>
      <c r="HAJ17" s="200" t="s">
        <v>519</v>
      </c>
      <c r="HAK17" s="200" t="s">
        <v>519</v>
      </c>
      <c r="HAL17" s="200" t="s">
        <v>519</v>
      </c>
      <c r="HAM17" s="200" t="s">
        <v>519</v>
      </c>
      <c r="HAN17" s="200" t="s">
        <v>519</v>
      </c>
      <c r="HAO17" s="200" t="s">
        <v>519</v>
      </c>
      <c r="HAP17" s="200" t="s">
        <v>519</v>
      </c>
      <c r="HAQ17" s="200" t="s">
        <v>519</v>
      </c>
      <c r="HAR17" s="200" t="s">
        <v>519</v>
      </c>
      <c r="HAS17" s="200" t="s">
        <v>519</v>
      </c>
      <c r="HAT17" s="200" t="s">
        <v>519</v>
      </c>
      <c r="HAU17" s="200" t="s">
        <v>519</v>
      </c>
      <c r="HAV17" s="200" t="s">
        <v>519</v>
      </c>
      <c r="HAW17" s="200" t="s">
        <v>519</v>
      </c>
      <c r="HAX17" s="200" t="s">
        <v>519</v>
      </c>
      <c r="HAY17" s="200" t="s">
        <v>519</v>
      </c>
      <c r="HAZ17" s="200" t="s">
        <v>519</v>
      </c>
      <c r="HBA17" s="200" t="s">
        <v>519</v>
      </c>
      <c r="HBB17" s="200" t="s">
        <v>519</v>
      </c>
      <c r="HBC17" s="200" t="s">
        <v>519</v>
      </c>
      <c r="HBD17" s="200" t="s">
        <v>519</v>
      </c>
      <c r="HBE17" s="200" t="s">
        <v>519</v>
      </c>
      <c r="HBF17" s="200" t="s">
        <v>519</v>
      </c>
      <c r="HBG17" s="200" t="s">
        <v>519</v>
      </c>
      <c r="HBH17" s="200" t="s">
        <v>519</v>
      </c>
      <c r="HBI17" s="200" t="s">
        <v>519</v>
      </c>
      <c r="HBJ17" s="200" t="s">
        <v>519</v>
      </c>
      <c r="HBK17" s="200" t="s">
        <v>519</v>
      </c>
      <c r="HBL17" s="200" t="s">
        <v>519</v>
      </c>
      <c r="HBM17" s="200" t="s">
        <v>519</v>
      </c>
      <c r="HBN17" s="200" t="s">
        <v>519</v>
      </c>
      <c r="HBO17" s="200" t="s">
        <v>519</v>
      </c>
      <c r="HBP17" s="200" t="s">
        <v>519</v>
      </c>
      <c r="HBQ17" s="200" t="s">
        <v>519</v>
      </c>
      <c r="HBR17" s="200" t="s">
        <v>519</v>
      </c>
      <c r="HBS17" s="200" t="s">
        <v>519</v>
      </c>
      <c r="HBT17" s="200" t="s">
        <v>519</v>
      </c>
      <c r="HBU17" s="200" t="s">
        <v>519</v>
      </c>
      <c r="HBV17" s="200" t="s">
        <v>519</v>
      </c>
      <c r="HBW17" s="200" t="s">
        <v>519</v>
      </c>
      <c r="HBX17" s="200" t="s">
        <v>519</v>
      </c>
      <c r="HBY17" s="200" t="s">
        <v>519</v>
      </c>
      <c r="HBZ17" s="200" t="s">
        <v>519</v>
      </c>
      <c r="HCA17" s="200" t="s">
        <v>519</v>
      </c>
      <c r="HCB17" s="200" t="s">
        <v>519</v>
      </c>
      <c r="HCC17" s="200" t="s">
        <v>519</v>
      </c>
      <c r="HCD17" s="200" t="s">
        <v>519</v>
      </c>
      <c r="HCE17" s="200" t="s">
        <v>519</v>
      </c>
      <c r="HCF17" s="200" t="s">
        <v>519</v>
      </c>
      <c r="HCG17" s="200" t="s">
        <v>519</v>
      </c>
      <c r="HCH17" s="200" t="s">
        <v>519</v>
      </c>
      <c r="HCI17" s="200" t="s">
        <v>519</v>
      </c>
      <c r="HCJ17" s="200" t="s">
        <v>519</v>
      </c>
      <c r="HCK17" s="200" t="s">
        <v>519</v>
      </c>
      <c r="HCL17" s="200" t="s">
        <v>519</v>
      </c>
      <c r="HCM17" s="200" t="s">
        <v>519</v>
      </c>
      <c r="HCN17" s="200" t="s">
        <v>519</v>
      </c>
      <c r="HCO17" s="200" t="s">
        <v>519</v>
      </c>
      <c r="HCP17" s="200" t="s">
        <v>519</v>
      </c>
      <c r="HCQ17" s="200" t="s">
        <v>519</v>
      </c>
      <c r="HCR17" s="200" t="s">
        <v>519</v>
      </c>
      <c r="HCS17" s="200" t="s">
        <v>519</v>
      </c>
      <c r="HCT17" s="200" t="s">
        <v>519</v>
      </c>
      <c r="HCU17" s="200" t="s">
        <v>519</v>
      </c>
      <c r="HCV17" s="200" t="s">
        <v>519</v>
      </c>
      <c r="HCW17" s="200" t="s">
        <v>519</v>
      </c>
      <c r="HCX17" s="200" t="s">
        <v>519</v>
      </c>
      <c r="HCY17" s="200" t="s">
        <v>519</v>
      </c>
      <c r="HCZ17" s="200" t="s">
        <v>519</v>
      </c>
      <c r="HDA17" s="200" t="s">
        <v>519</v>
      </c>
      <c r="HDB17" s="200" t="s">
        <v>519</v>
      </c>
      <c r="HDC17" s="200" t="s">
        <v>519</v>
      </c>
      <c r="HDD17" s="200" t="s">
        <v>519</v>
      </c>
      <c r="HDE17" s="200" t="s">
        <v>519</v>
      </c>
      <c r="HDF17" s="200" t="s">
        <v>519</v>
      </c>
      <c r="HDG17" s="200" t="s">
        <v>519</v>
      </c>
      <c r="HDH17" s="200" t="s">
        <v>519</v>
      </c>
      <c r="HDI17" s="200" t="s">
        <v>519</v>
      </c>
      <c r="HDJ17" s="200" t="s">
        <v>519</v>
      </c>
      <c r="HDK17" s="200" t="s">
        <v>519</v>
      </c>
      <c r="HDL17" s="200" t="s">
        <v>519</v>
      </c>
      <c r="HDM17" s="200" t="s">
        <v>519</v>
      </c>
      <c r="HDN17" s="200" t="s">
        <v>519</v>
      </c>
      <c r="HDO17" s="200" t="s">
        <v>519</v>
      </c>
      <c r="HDP17" s="200" t="s">
        <v>519</v>
      </c>
      <c r="HDQ17" s="200" t="s">
        <v>519</v>
      </c>
      <c r="HDR17" s="200" t="s">
        <v>519</v>
      </c>
      <c r="HDS17" s="200" t="s">
        <v>519</v>
      </c>
      <c r="HDT17" s="200" t="s">
        <v>519</v>
      </c>
      <c r="HDU17" s="200" t="s">
        <v>519</v>
      </c>
      <c r="HDV17" s="200" t="s">
        <v>519</v>
      </c>
      <c r="HDW17" s="200" t="s">
        <v>519</v>
      </c>
      <c r="HDX17" s="200" t="s">
        <v>519</v>
      </c>
      <c r="HDY17" s="200" t="s">
        <v>519</v>
      </c>
      <c r="HDZ17" s="200" t="s">
        <v>519</v>
      </c>
      <c r="HEA17" s="200" t="s">
        <v>519</v>
      </c>
      <c r="HEB17" s="200" t="s">
        <v>519</v>
      </c>
      <c r="HEC17" s="200" t="s">
        <v>519</v>
      </c>
      <c r="HED17" s="200" t="s">
        <v>519</v>
      </c>
      <c r="HEE17" s="200" t="s">
        <v>519</v>
      </c>
      <c r="HEF17" s="200" t="s">
        <v>519</v>
      </c>
      <c r="HEG17" s="200" t="s">
        <v>519</v>
      </c>
      <c r="HEH17" s="200" t="s">
        <v>519</v>
      </c>
      <c r="HEI17" s="200" t="s">
        <v>519</v>
      </c>
      <c r="HEJ17" s="200" t="s">
        <v>519</v>
      </c>
      <c r="HEK17" s="200" t="s">
        <v>519</v>
      </c>
      <c r="HEL17" s="200" t="s">
        <v>519</v>
      </c>
      <c r="HEM17" s="200" t="s">
        <v>519</v>
      </c>
      <c r="HEN17" s="200" t="s">
        <v>519</v>
      </c>
      <c r="HEO17" s="200" t="s">
        <v>519</v>
      </c>
      <c r="HEP17" s="200" t="s">
        <v>519</v>
      </c>
      <c r="HEQ17" s="200" t="s">
        <v>519</v>
      </c>
      <c r="HER17" s="200" t="s">
        <v>519</v>
      </c>
      <c r="HES17" s="200" t="s">
        <v>519</v>
      </c>
      <c r="HET17" s="200" t="s">
        <v>519</v>
      </c>
      <c r="HEU17" s="200" t="s">
        <v>519</v>
      </c>
      <c r="HEV17" s="200" t="s">
        <v>519</v>
      </c>
      <c r="HEW17" s="200" t="s">
        <v>519</v>
      </c>
      <c r="HEX17" s="200" t="s">
        <v>519</v>
      </c>
      <c r="HEY17" s="200" t="s">
        <v>519</v>
      </c>
      <c r="HEZ17" s="200" t="s">
        <v>519</v>
      </c>
      <c r="HFA17" s="200" t="s">
        <v>519</v>
      </c>
      <c r="HFB17" s="200" t="s">
        <v>519</v>
      </c>
      <c r="HFC17" s="200" t="s">
        <v>519</v>
      </c>
      <c r="HFD17" s="200" t="s">
        <v>519</v>
      </c>
      <c r="HFE17" s="200" t="s">
        <v>519</v>
      </c>
      <c r="HFF17" s="200" t="s">
        <v>519</v>
      </c>
      <c r="HFG17" s="200" t="s">
        <v>519</v>
      </c>
      <c r="HFH17" s="200" t="s">
        <v>519</v>
      </c>
      <c r="HFI17" s="200" t="s">
        <v>519</v>
      </c>
      <c r="HFJ17" s="200" t="s">
        <v>519</v>
      </c>
      <c r="HFK17" s="200" t="s">
        <v>519</v>
      </c>
      <c r="HFL17" s="200" t="s">
        <v>519</v>
      </c>
      <c r="HFM17" s="200" t="s">
        <v>519</v>
      </c>
      <c r="HFN17" s="200" t="s">
        <v>519</v>
      </c>
      <c r="HFO17" s="200" t="s">
        <v>519</v>
      </c>
      <c r="HFP17" s="200" t="s">
        <v>519</v>
      </c>
      <c r="HFQ17" s="200" t="s">
        <v>519</v>
      </c>
      <c r="HFR17" s="200" t="s">
        <v>519</v>
      </c>
      <c r="HFS17" s="200" t="s">
        <v>519</v>
      </c>
      <c r="HFT17" s="200" t="s">
        <v>519</v>
      </c>
      <c r="HFU17" s="200" t="s">
        <v>519</v>
      </c>
      <c r="HFV17" s="200" t="s">
        <v>519</v>
      </c>
      <c r="HFW17" s="200" t="s">
        <v>519</v>
      </c>
      <c r="HFX17" s="200" t="s">
        <v>519</v>
      </c>
      <c r="HFY17" s="200" t="s">
        <v>519</v>
      </c>
      <c r="HFZ17" s="200" t="s">
        <v>519</v>
      </c>
      <c r="HGA17" s="200" t="s">
        <v>519</v>
      </c>
      <c r="HGB17" s="200" t="s">
        <v>519</v>
      </c>
      <c r="HGC17" s="200" t="s">
        <v>519</v>
      </c>
      <c r="HGD17" s="200" t="s">
        <v>519</v>
      </c>
      <c r="HGE17" s="200" t="s">
        <v>519</v>
      </c>
      <c r="HGF17" s="200" t="s">
        <v>519</v>
      </c>
      <c r="HGG17" s="200" t="s">
        <v>519</v>
      </c>
      <c r="HGH17" s="200" t="s">
        <v>519</v>
      </c>
      <c r="HGI17" s="200" t="s">
        <v>519</v>
      </c>
      <c r="HGJ17" s="200" t="s">
        <v>519</v>
      </c>
      <c r="HGK17" s="200" t="s">
        <v>519</v>
      </c>
      <c r="HGL17" s="200" t="s">
        <v>519</v>
      </c>
      <c r="HGM17" s="200" t="s">
        <v>519</v>
      </c>
      <c r="HGN17" s="200" t="s">
        <v>519</v>
      </c>
      <c r="HGO17" s="200" t="s">
        <v>519</v>
      </c>
      <c r="HGP17" s="200" t="s">
        <v>519</v>
      </c>
      <c r="HGQ17" s="200" t="s">
        <v>519</v>
      </c>
      <c r="HGR17" s="200" t="s">
        <v>519</v>
      </c>
      <c r="HGS17" s="200" t="s">
        <v>519</v>
      </c>
      <c r="HGT17" s="200" t="s">
        <v>519</v>
      </c>
      <c r="HGU17" s="200" t="s">
        <v>519</v>
      </c>
      <c r="HGV17" s="200" t="s">
        <v>519</v>
      </c>
      <c r="HGW17" s="200" t="s">
        <v>519</v>
      </c>
      <c r="HGX17" s="200" t="s">
        <v>519</v>
      </c>
      <c r="HGY17" s="200" t="s">
        <v>519</v>
      </c>
      <c r="HGZ17" s="200" t="s">
        <v>519</v>
      </c>
      <c r="HHA17" s="200" t="s">
        <v>519</v>
      </c>
      <c r="HHB17" s="200" t="s">
        <v>519</v>
      </c>
      <c r="HHC17" s="200" t="s">
        <v>519</v>
      </c>
      <c r="HHD17" s="200" t="s">
        <v>519</v>
      </c>
      <c r="HHE17" s="200" t="s">
        <v>519</v>
      </c>
      <c r="HHF17" s="200" t="s">
        <v>519</v>
      </c>
      <c r="HHG17" s="200" t="s">
        <v>519</v>
      </c>
      <c r="HHH17" s="200" t="s">
        <v>519</v>
      </c>
      <c r="HHI17" s="200" t="s">
        <v>519</v>
      </c>
      <c r="HHJ17" s="200" t="s">
        <v>519</v>
      </c>
      <c r="HHK17" s="200" t="s">
        <v>519</v>
      </c>
      <c r="HHL17" s="200" t="s">
        <v>519</v>
      </c>
      <c r="HHM17" s="200" t="s">
        <v>519</v>
      </c>
      <c r="HHN17" s="200" t="s">
        <v>519</v>
      </c>
      <c r="HHO17" s="200" t="s">
        <v>519</v>
      </c>
      <c r="HHP17" s="200" t="s">
        <v>519</v>
      </c>
      <c r="HHQ17" s="200" t="s">
        <v>519</v>
      </c>
      <c r="HHR17" s="200" t="s">
        <v>519</v>
      </c>
      <c r="HHS17" s="200" t="s">
        <v>519</v>
      </c>
      <c r="HHT17" s="200" t="s">
        <v>519</v>
      </c>
      <c r="HHU17" s="200" t="s">
        <v>519</v>
      </c>
      <c r="HHV17" s="200" t="s">
        <v>519</v>
      </c>
      <c r="HHW17" s="200" t="s">
        <v>519</v>
      </c>
      <c r="HHX17" s="200" t="s">
        <v>519</v>
      </c>
      <c r="HHY17" s="200" t="s">
        <v>519</v>
      </c>
      <c r="HHZ17" s="200" t="s">
        <v>519</v>
      </c>
      <c r="HIA17" s="200" t="s">
        <v>519</v>
      </c>
      <c r="HIB17" s="200" t="s">
        <v>519</v>
      </c>
      <c r="HIC17" s="200" t="s">
        <v>519</v>
      </c>
      <c r="HID17" s="200" t="s">
        <v>519</v>
      </c>
      <c r="HIE17" s="200" t="s">
        <v>519</v>
      </c>
      <c r="HIF17" s="200" t="s">
        <v>519</v>
      </c>
      <c r="HIG17" s="200" t="s">
        <v>519</v>
      </c>
      <c r="HIH17" s="200" t="s">
        <v>519</v>
      </c>
      <c r="HII17" s="200" t="s">
        <v>519</v>
      </c>
      <c r="HIJ17" s="200" t="s">
        <v>519</v>
      </c>
      <c r="HIK17" s="200" t="s">
        <v>519</v>
      </c>
      <c r="HIL17" s="200" t="s">
        <v>519</v>
      </c>
      <c r="HIM17" s="200" t="s">
        <v>519</v>
      </c>
      <c r="HIN17" s="200" t="s">
        <v>519</v>
      </c>
      <c r="HIO17" s="200" t="s">
        <v>519</v>
      </c>
      <c r="HIP17" s="200" t="s">
        <v>519</v>
      </c>
      <c r="HIQ17" s="200" t="s">
        <v>519</v>
      </c>
      <c r="HIR17" s="200" t="s">
        <v>519</v>
      </c>
      <c r="HIS17" s="200" t="s">
        <v>519</v>
      </c>
      <c r="HIT17" s="200" t="s">
        <v>519</v>
      </c>
      <c r="HIU17" s="200" t="s">
        <v>519</v>
      </c>
      <c r="HIV17" s="200" t="s">
        <v>519</v>
      </c>
      <c r="HIW17" s="200" t="s">
        <v>519</v>
      </c>
      <c r="HIX17" s="200" t="s">
        <v>519</v>
      </c>
      <c r="HIY17" s="200" t="s">
        <v>519</v>
      </c>
      <c r="HIZ17" s="200" t="s">
        <v>519</v>
      </c>
      <c r="HJA17" s="200" t="s">
        <v>519</v>
      </c>
      <c r="HJB17" s="200" t="s">
        <v>519</v>
      </c>
      <c r="HJC17" s="200" t="s">
        <v>519</v>
      </c>
      <c r="HJD17" s="200" t="s">
        <v>519</v>
      </c>
      <c r="HJE17" s="200" t="s">
        <v>519</v>
      </c>
      <c r="HJF17" s="200" t="s">
        <v>519</v>
      </c>
      <c r="HJG17" s="200" t="s">
        <v>519</v>
      </c>
      <c r="HJH17" s="200" t="s">
        <v>519</v>
      </c>
      <c r="HJI17" s="200" t="s">
        <v>519</v>
      </c>
      <c r="HJJ17" s="200" t="s">
        <v>519</v>
      </c>
      <c r="HJK17" s="200" t="s">
        <v>519</v>
      </c>
      <c r="HJL17" s="200" t="s">
        <v>519</v>
      </c>
      <c r="HJM17" s="200" t="s">
        <v>519</v>
      </c>
      <c r="HJN17" s="200" t="s">
        <v>519</v>
      </c>
      <c r="HJO17" s="200" t="s">
        <v>519</v>
      </c>
      <c r="HJP17" s="200" t="s">
        <v>519</v>
      </c>
      <c r="HJQ17" s="200" t="s">
        <v>519</v>
      </c>
      <c r="HJR17" s="200" t="s">
        <v>519</v>
      </c>
      <c r="HJS17" s="200" t="s">
        <v>519</v>
      </c>
      <c r="HJT17" s="200" t="s">
        <v>519</v>
      </c>
      <c r="HJU17" s="200" t="s">
        <v>519</v>
      </c>
      <c r="HJV17" s="200" t="s">
        <v>519</v>
      </c>
      <c r="HJW17" s="200" t="s">
        <v>519</v>
      </c>
      <c r="HJX17" s="200" t="s">
        <v>519</v>
      </c>
      <c r="HJY17" s="200" t="s">
        <v>519</v>
      </c>
      <c r="HJZ17" s="200" t="s">
        <v>519</v>
      </c>
      <c r="HKA17" s="200" t="s">
        <v>519</v>
      </c>
      <c r="HKB17" s="200" t="s">
        <v>519</v>
      </c>
      <c r="HKC17" s="200" t="s">
        <v>519</v>
      </c>
      <c r="HKD17" s="200" t="s">
        <v>519</v>
      </c>
      <c r="HKE17" s="200" t="s">
        <v>519</v>
      </c>
      <c r="HKF17" s="200" t="s">
        <v>519</v>
      </c>
      <c r="HKG17" s="200" t="s">
        <v>519</v>
      </c>
      <c r="HKH17" s="200" t="s">
        <v>519</v>
      </c>
      <c r="HKI17" s="200" t="s">
        <v>519</v>
      </c>
      <c r="HKJ17" s="200" t="s">
        <v>519</v>
      </c>
      <c r="HKK17" s="200" t="s">
        <v>519</v>
      </c>
      <c r="HKL17" s="200" t="s">
        <v>519</v>
      </c>
      <c r="HKM17" s="200" t="s">
        <v>519</v>
      </c>
      <c r="HKN17" s="200" t="s">
        <v>519</v>
      </c>
      <c r="HKO17" s="200" t="s">
        <v>519</v>
      </c>
      <c r="HKP17" s="200" t="s">
        <v>519</v>
      </c>
      <c r="HKQ17" s="200" t="s">
        <v>519</v>
      </c>
      <c r="HKR17" s="200" t="s">
        <v>519</v>
      </c>
      <c r="HKS17" s="200" t="s">
        <v>519</v>
      </c>
      <c r="HKT17" s="200" t="s">
        <v>519</v>
      </c>
      <c r="HKU17" s="200" t="s">
        <v>519</v>
      </c>
      <c r="HKV17" s="200" t="s">
        <v>519</v>
      </c>
      <c r="HKW17" s="200" t="s">
        <v>519</v>
      </c>
      <c r="HKX17" s="200" t="s">
        <v>519</v>
      </c>
      <c r="HKY17" s="200" t="s">
        <v>519</v>
      </c>
      <c r="HKZ17" s="200" t="s">
        <v>519</v>
      </c>
      <c r="HLA17" s="200" t="s">
        <v>519</v>
      </c>
      <c r="HLB17" s="200" t="s">
        <v>519</v>
      </c>
      <c r="HLC17" s="200" t="s">
        <v>519</v>
      </c>
      <c r="HLD17" s="200" t="s">
        <v>519</v>
      </c>
      <c r="HLE17" s="200" t="s">
        <v>519</v>
      </c>
      <c r="HLF17" s="200" t="s">
        <v>519</v>
      </c>
      <c r="HLG17" s="200" t="s">
        <v>519</v>
      </c>
      <c r="HLH17" s="200" t="s">
        <v>519</v>
      </c>
      <c r="HLI17" s="200" t="s">
        <v>519</v>
      </c>
      <c r="HLJ17" s="200" t="s">
        <v>519</v>
      </c>
      <c r="HLK17" s="200" t="s">
        <v>519</v>
      </c>
      <c r="HLL17" s="200" t="s">
        <v>519</v>
      </c>
      <c r="HLM17" s="200" t="s">
        <v>519</v>
      </c>
      <c r="HLN17" s="200" t="s">
        <v>519</v>
      </c>
      <c r="HLO17" s="200" t="s">
        <v>519</v>
      </c>
      <c r="HLP17" s="200" t="s">
        <v>519</v>
      </c>
      <c r="HLQ17" s="200" t="s">
        <v>519</v>
      </c>
      <c r="HLR17" s="200" t="s">
        <v>519</v>
      </c>
      <c r="HLS17" s="200" t="s">
        <v>519</v>
      </c>
      <c r="HLT17" s="200" t="s">
        <v>519</v>
      </c>
      <c r="HLU17" s="200" t="s">
        <v>519</v>
      </c>
      <c r="HLV17" s="200" t="s">
        <v>519</v>
      </c>
      <c r="HLW17" s="200" t="s">
        <v>519</v>
      </c>
      <c r="HLX17" s="200" t="s">
        <v>519</v>
      </c>
      <c r="HLY17" s="200" t="s">
        <v>519</v>
      </c>
      <c r="HLZ17" s="200" t="s">
        <v>519</v>
      </c>
      <c r="HMA17" s="200" t="s">
        <v>519</v>
      </c>
      <c r="HMB17" s="200" t="s">
        <v>519</v>
      </c>
      <c r="HMC17" s="200" t="s">
        <v>519</v>
      </c>
      <c r="HMD17" s="200" t="s">
        <v>519</v>
      </c>
      <c r="HME17" s="200" t="s">
        <v>519</v>
      </c>
      <c r="HMF17" s="200" t="s">
        <v>519</v>
      </c>
      <c r="HMG17" s="200" t="s">
        <v>519</v>
      </c>
      <c r="HMH17" s="200" t="s">
        <v>519</v>
      </c>
      <c r="HMI17" s="200" t="s">
        <v>519</v>
      </c>
      <c r="HMJ17" s="200" t="s">
        <v>519</v>
      </c>
      <c r="HMK17" s="200" t="s">
        <v>519</v>
      </c>
      <c r="HML17" s="200" t="s">
        <v>519</v>
      </c>
      <c r="HMM17" s="200" t="s">
        <v>519</v>
      </c>
      <c r="HMN17" s="200" t="s">
        <v>519</v>
      </c>
      <c r="HMO17" s="200" t="s">
        <v>519</v>
      </c>
      <c r="HMP17" s="200" t="s">
        <v>519</v>
      </c>
      <c r="HMQ17" s="200" t="s">
        <v>519</v>
      </c>
      <c r="HMR17" s="200" t="s">
        <v>519</v>
      </c>
      <c r="HMS17" s="200" t="s">
        <v>519</v>
      </c>
      <c r="HMT17" s="200" t="s">
        <v>519</v>
      </c>
      <c r="HMU17" s="200" t="s">
        <v>519</v>
      </c>
      <c r="HMV17" s="200" t="s">
        <v>519</v>
      </c>
      <c r="HMW17" s="200" t="s">
        <v>519</v>
      </c>
      <c r="HMX17" s="200" t="s">
        <v>519</v>
      </c>
      <c r="HMY17" s="200" t="s">
        <v>519</v>
      </c>
      <c r="HMZ17" s="200" t="s">
        <v>519</v>
      </c>
      <c r="HNA17" s="200" t="s">
        <v>519</v>
      </c>
      <c r="HNB17" s="200" t="s">
        <v>519</v>
      </c>
      <c r="HNC17" s="200" t="s">
        <v>519</v>
      </c>
      <c r="HND17" s="200" t="s">
        <v>519</v>
      </c>
      <c r="HNE17" s="200" t="s">
        <v>519</v>
      </c>
      <c r="HNF17" s="200" t="s">
        <v>519</v>
      </c>
      <c r="HNG17" s="200" t="s">
        <v>519</v>
      </c>
      <c r="HNH17" s="200" t="s">
        <v>519</v>
      </c>
      <c r="HNI17" s="200" t="s">
        <v>519</v>
      </c>
      <c r="HNJ17" s="200" t="s">
        <v>519</v>
      </c>
      <c r="HNK17" s="200" t="s">
        <v>519</v>
      </c>
      <c r="HNL17" s="200" t="s">
        <v>519</v>
      </c>
      <c r="HNM17" s="200" t="s">
        <v>519</v>
      </c>
      <c r="HNN17" s="200" t="s">
        <v>519</v>
      </c>
      <c r="HNO17" s="200" t="s">
        <v>519</v>
      </c>
      <c r="HNP17" s="200" t="s">
        <v>519</v>
      </c>
      <c r="HNQ17" s="200" t="s">
        <v>519</v>
      </c>
      <c r="HNR17" s="200" t="s">
        <v>519</v>
      </c>
      <c r="HNS17" s="200" t="s">
        <v>519</v>
      </c>
      <c r="HNT17" s="200" t="s">
        <v>519</v>
      </c>
      <c r="HNU17" s="200" t="s">
        <v>519</v>
      </c>
      <c r="HNV17" s="200" t="s">
        <v>519</v>
      </c>
      <c r="HNW17" s="200" t="s">
        <v>519</v>
      </c>
      <c r="HNX17" s="200" t="s">
        <v>519</v>
      </c>
      <c r="HNY17" s="200" t="s">
        <v>519</v>
      </c>
      <c r="HNZ17" s="200" t="s">
        <v>519</v>
      </c>
      <c r="HOA17" s="200" t="s">
        <v>519</v>
      </c>
      <c r="HOB17" s="200" t="s">
        <v>519</v>
      </c>
      <c r="HOC17" s="200" t="s">
        <v>519</v>
      </c>
      <c r="HOD17" s="200" t="s">
        <v>519</v>
      </c>
      <c r="HOE17" s="200" t="s">
        <v>519</v>
      </c>
      <c r="HOF17" s="200" t="s">
        <v>519</v>
      </c>
      <c r="HOG17" s="200" t="s">
        <v>519</v>
      </c>
      <c r="HOH17" s="200" t="s">
        <v>519</v>
      </c>
      <c r="HOI17" s="200" t="s">
        <v>519</v>
      </c>
      <c r="HOJ17" s="200" t="s">
        <v>519</v>
      </c>
      <c r="HOK17" s="200" t="s">
        <v>519</v>
      </c>
      <c r="HOL17" s="200" t="s">
        <v>519</v>
      </c>
      <c r="HOM17" s="200" t="s">
        <v>519</v>
      </c>
      <c r="HON17" s="200" t="s">
        <v>519</v>
      </c>
      <c r="HOO17" s="200" t="s">
        <v>519</v>
      </c>
      <c r="HOP17" s="200" t="s">
        <v>519</v>
      </c>
      <c r="HOQ17" s="200" t="s">
        <v>519</v>
      </c>
      <c r="HOR17" s="200" t="s">
        <v>519</v>
      </c>
      <c r="HOS17" s="200" t="s">
        <v>519</v>
      </c>
      <c r="HOT17" s="200" t="s">
        <v>519</v>
      </c>
      <c r="HOU17" s="200" t="s">
        <v>519</v>
      </c>
      <c r="HOV17" s="200" t="s">
        <v>519</v>
      </c>
      <c r="HOW17" s="200" t="s">
        <v>519</v>
      </c>
      <c r="HOX17" s="200" t="s">
        <v>519</v>
      </c>
      <c r="HOY17" s="200" t="s">
        <v>519</v>
      </c>
      <c r="HOZ17" s="200" t="s">
        <v>519</v>
      </c>
      <c r="HPA17" s="200" t="s">
        <v>519</v>
      </c>
      <c r="HPB17" s="200" t="s">
        <v>519</v>
      </c>
      <c r="HPC17" s="200" t="s">
        <v>519</v>
      </c>
      <c r="HPD17" s="200" t="s">
        <v>519</v>
      </c>
      <c r="HPE17" s="200" t="s">
        <v>519</v>
      </c>
      <c r="HPF17" s="200" t="s">
        <v>519</v>
      </c>
      <c r="HPG17" s="200" t="s">
        <v>519</v>
      </c>
      <c r="HPH17" s="200" t="s">
        <v>519</v>
      </c>
      <c r="HPI17" s="200" t="s">
        <v>519</v>
      </c>
      <c r="HPJ17" s="200" t="s">
        <v>519</v>
      </c>
      <c r="HPK17" s="200" t="s">
        <v>519</v>
      </c>
      <c r="HPL17" s="200" t="s">
        <v>519</v>
      </c>
      <c r="HPM17" s="200" t="s">
        <v>519</v>
      </c>
      <c r="HPN17" s="200" t="s">
        <v>519</v>
      </c>
      <c r="HPO17" s="200" t="s">
        <v>519</v>
      </c>
      <c r="HPP17" s="200" t="s">
        <v>519</v>
      </c>
      <c r="HPQ17" s="200" t="s">
        <v>519</v>
      </c>
      <c r="HPR17" s="200" t="s">
        <v>519</v>
      </c>
      <c r="HPS17" s="200" t="s">
        <v>519</v>
      </c>
      <c r="HPT17" s="200" t="s">
        <v>519</v>
      </c>
      <c r="HPU17" s="200" t="s">
        <v>519</v>
      </c>
      <c r="HPV17" s="200" t="s">
        <v>519</v>
      </c>
      <c r="HPW17" s="200" t="s">
        <v>519</v>
      </c>
      <c r="HPX17" s="200" t="s">
        <v>519</v>
      </c>
      <c r="HPY17" s="200" t="s">
        <v>519</v>
      </c>
      <c r="HPZ17" s="200" t="s">
        <v>519</v>
      </c>
      <c r="HQA17" s="200" t="s">
        <v>519</v>
      </c>
      <c r="HQB17" s="200" t="s">
        <v>519</v>
      </c>
      <c r="HQC17" s="200" t="s">
        <v>519</v>
      </c>
      <c r="HQD17" s="200" t="s">
        <v>519</v>
      </c>
      <c r="HQE17" s="200" t="s">
        <v>519</v>
      </c>
      <c r="HQF17" s="200" t="s">
        <v>519</v>
      </c>
      <c r="HQG17" s="200" t="s">
        <v>519</v>
      </c>
      <c r="HQH17" s="200" t="s">
        <v>519</v>
      </c>
      <c r="HQI17" s="200" t="s">
        <v>519</v>
      </c>
      <c r="HQJ17" s="200" t="s">
        <v>519</v>
      </c>
      <c r="HQK17" s="200" t="s">
        <v>519</v>
      </c>
      <c r="HQL17" s="200" t="s">
        <v>519</v>
      </c>
      <c r="HQM17" s="200" t="s">
        <v>519</v>
      </c>
      <c r="HQN17" s="200" t="s">
        <v>519</v>
      </c>
      <c r="HQO17" s="200" t="s">
        <v>519</v>
      </c>
      <c r="HQP17" s="200" t="s">
        <v>519</v>
      </c>
      <c r="HQQ17" s="200" t="s">
        <v>519</v>
      </c>
      <c r="HQR17" s="200" t="s">
        <v>519</v>
      </c>
      <c r="HQS17" s="200" t="s">
        <v>519</v>
      </c>
      <c r="HQT17" s="200" t="s">
        <v>519</v>
      </c>
      <c r="HQU17" s="200" t="s">
        <v>519</v>
      </c>
      <c r="HQV17" s="200" t="s">
        <v>519</v>
      </c>
      <c r="HQW17" s="200" t="s">
        <v>519</v>
      </c>
      <c r="HQX17" s="200" t="s">
        <v>519</v>
      </c>
      <c r="HQY17" s="200" t="s">
        <v>519</v>
      </c>
      <c r="HQZ17" s="200" t="s">
        <v>519</v>
      </c>
      <c r="HRA17" s="200" t="s">
        <v>519</v>
      </c>
      <c r="HRB17" s="200" t="s">
        <v>519</v>
      </c>
      <c r="HRC17" s="200" t="s">
        <v>519</v>
      </c>
      <c r="HRD17" s="200" t="s">
        <v>519</v>
      </c>
      <c r="HRE17" s="200" t="s">
        <v>519</v>
      </c>
      <c r="HRF17" s="200" t="s">
        <v>519</v>
      </c>
      <c r="HRG17" s="200" t="s">
        <v>519</v>
      </c>
      <c r="HRH17" s="200" t="s">
        <v>519</v>
      </c>
      <c r="HRI17" s="200" t="s">
        <v>519</v>
      </c>
      <c r="HRJ17" s="200" t="s">
        <v>519</v>
      </c>
      <c r="HRK17" s="200" t="s">
        <v>519</v>
      </c>
      <c r="HRL17" s="200" t="s">
        <v>519</v>
      </c>
      <c r="HRM17" s="200" t="s">
        <v>519</v>
      </c>
      <c r="HRN17" s="200" t="s">
        <v>519</v>
      </c>
      <c r="HRO17" s="200" t="s">
        <v>519</v>
      </c>
      <c r="HRP17" s="200" t="s">
        <v>519</v>
      </c>
      <c r="HRQ17" s="200" t="s">
        <v>519</v>
      </c>
      <c r="HRR17" s="200" t="s">
        <v>519</v>
      </c>
      <c r="HRS17" s="200" t="s">
        <v>519</v>
      </c>
      <c r="HRT17" s="200" t="s">
        <v>519</v>
      </c>
      <c r="HRU17" s="200" t="s">
        <v>519</v>
      </c>
      <c r="HRV17" s="200" t="s">
        <v>519</v>
      </c>
      <c r="HRW17" s="200" t="s">
        <v>519</v>
      </c>
      <c r="HRX17" s="200" t="s">
        <v>519</v>
      </c>
      <c r="HRY17" s="200" t="s">
        <v>519</v>
      </c>
      <c r="HRZ17" s="200" t="s">
        <v>519</v>
      </c>
      <c r="HSA17" s="200" t="s">
        <v>519</v>
      </c>
      <c r="HSB17" s="200" t="s">
        <v>519</v>
      </c>
      <c r="HSC17" s="200" t="s">
        <v>519</v>
      </c>
      <c r="HSD17" s="200" t="s">
        <v>519</v>
      </c>
      <c r="HSE17" s="200" t="s">
        <v>519</v>
      </c>
      <c r="HSF17" s="200" t="s">
        <v>519</v>
      </c>
      <c r="HSG17" s="200" t="s">
        <v>519</v>
      </c>
      <c r="HSH17" s="200" t="s">
        <v>519</v>
      </c>
      <c r="HSI17" s="200" t="s">
        <v>519</v>
      </c>
      <c r="HSJ17" s="200" t="s">
        <v>519</v>
      </c>
      <c r="HSK17" s="200" t="s">
        <v>519</v>
      </c>
      <c r="HSL17" s="200" t="s">
        <v>519</v>
      </c>
      <c r="HSM17" s="200" t="s">
        <v>519</v>
      </c>
      <c r="HSN17" s="200" t="s">
        <v>519</v>
      </c>
      <c r="HSO17" s="200" t="s">
        <v>519</v>
      </c>
      <c r="HSP17" s="200" t="s">
        <v>519</v>
      </c>
      <c r="HSQ17" s="200" t="s">
        <v>519</v>
      </c>
      <c r="HSR17" s="200" t="s">
        <v>519</v>
      </c>
      <c r="HSS17" s="200" t="s">
        <v>519</v>
      </c>
      <c r="HST17" s="200" t="s">
        <v>519</v>
      </c>
      <c r="HSU17" s="200" t="s">
        <v>519</v>
      </c>
      <c r="HSV17" s="200" t="s">
        <v>519</v>
      </c>
      <c r="HSW17" s="200" t="s">
        <v>519</v>
      </c>
      <c r="HSX17" s="200" t="s">
        <v>519</v>
      </c>
      <c r="HSY17" s="200" t="s">
        <v>519</v>
      </c>
      <c r="HSZ17" s="200" t="s">
        <v>519</v>
      </c>
      <c r="HTA17" s="200" t="s">
        <v>519</v>
      </c>
      <c r="HTB17" s="200" t="s">
        <v>519</v>
      </c>
      <c r="HTC17" s="200" t="s">
        <v>519</v>
      </c>
      <c r="HTD17" s="200" t="s">
        <v>519</v>
      </c>
      <c r="HTE17" s="200" t="s">
        <v>519</v>
      </c>
      <c r="HTF17" s="200" t="s">
        <v>519</v>
      </c>
      <c r="HTG17" s="200" t="s">
        <v>519</v>
      </c>
      <c r="HTH17" s="200" t="s">
        <v>519</v>
      </c>
      <c r="HTI17" s="200" t="s">
        <v>519</v>
      </c>
      <c r="HTJ17" s="200" t="s">
        <v>519</v>
      </c>
      <c r="HTK17" s="200" t="s">
        <v>519</v>
      </c>
      <c r="HTL17" s="200" t="s">
        <v>519</v>
      </c>
      <c r="HTM17" s="200" t="s">
        <v>519</v>
      </c>
      <c r="HTN17" s="200" t="s">
        <v>519</v>
      </c>
      <c r="HTO17" s="200" t="s">
        <v>519</v>
      </c>
      <c r="HTP17" s="200" t="s">
        <v>519</v>
      </c>
      <c r="HTQ17" s="200" t="s">
        <v>519</v>
      </c>
      <c r="HTR17" s="200" t="s">
        <v>519</v>
      </c>
      <c r="HTS17" s="200" t="s">
        <v>519</v>
      </c>
      <c r="HTT17" s="200" t="s">
        <v>519</v>
      </c>
      <c r="HTU17" s="200" t="s">
        <v>519</v>
      </c>
      <c r="HTV17" s="200" t="s">
        <v>519</v>
      </c>
      <c r="HTW17" s="200" t="s">
        <v>519</v>
      </c>
      <c r="HTX17" s="200" t="s">
        <v>519</v>
      </c>
      <c r="HTY17" s="200" t="s">
        <v>519</v>
      </c>
      <c r="HTZ17" s="200" t="s">
        <v>519</v>
      </c>
      <c r="HUA17" s="200" t="s">
        <v>519</v>
      </c>
      <c r="HUB17" s="200" t="s">
        <v>519</v>
      </c>
      <c r="HUC17" s="200" t="s">
        <v>519</v>
      </c>
      <c r="HUD17" s="200" t="s">
        <v>519</v>
      </c>
      <c r="HUE17" s="200" t="s">
        <v>519</v>
      </c>
      <c r="HUF17" s="200" t="s">
        <v>519</v>
      </c>
      <c r="HUG17" s="200" t="s">
        <v>519</v>
      </c>
      <c r="HUH17" s="200" t="s">
        <v>519</v>
      </c>
      <c r="HUI17" s="200" t="s">
        <v>519</v>
      </c>
      <c r="HUJ17" s="200" t="s">
        <v>519</v>
      </c>
      <c r="HUK17" s="200" t="s">
        <v>519</v>
      </c>
      <c r="HUL17" s="200" t="s">
        <v>519</v>
      </c>
      <c r="HUM17" s="200" t="s">
        <v>519</v>
      </c>
      <c r="HUN17" s="200" t="s">
        <v>519</v>
      </c>
      <c r="HUO17" s="200" t="s">
        <v>519</v>
      </c>
      <c r="HUP17" s="200" t="s">
        <v>519</v>
      </c>
      <c r="HUQ17" s="200" t="s">
        <v>519</v>
      </c>
      <c r="HUR17" s="200" t="s">
        <v>519</v>
      </c>
      <c r="HUS17" s="200" t="s">
        <v>519</v>
      </c>
      <c r="HUT17" s="200" t="s">
        <v>519</v>
      </c>
      <c r="HUU17" s="200" t="s">
        <v>519</v>
      </c>
      <c r="HUV17" s="200" t="s">
        <v>519</v>
      </c>
      <c r="HUW17" s="200" t="s">
        <v>519</v>
      </c>
      <c r="HUX17" s="200" t="s">
        <v>519</v>
      </c>
      <c r="HUY17" s="200" t="s">
        <v>519</v>
      </c>
      <c r="HUZ17" s="200" t="s">
        <v>519</v>
      </c>
      <c r="HVA17" s="200" t="s">
        <v>519</v>
      </c>
      <c r="HVB17" s="200" t="s">
        <v>519</v>
      </c>
      <c r="HVC17" s="200" t="s">
        <v>519</v>
      </c>
      <c r="HVD17" s="200" t="s">
        <v>519</v>
      </c>
      <c r="HVE17" s="200" t="s">
        <v>519</v>
      </c>
      <c r="HVF17" s="200" t="s">
        <v>519</v>
      </c>
      <c r="HVG17" s="200" t="s">
        <v>519</v>
      </c>
      <c r="HVH17" s="200" t="s">
        <v>519</v>
      </c>
      <c r="HVI17" s="200" t="s">
        <v>519</v>
      </c>
      <c r="HVJ17" s="200" t="s">
        <v>519</v>
      </c>
      <c r="HVK17" s="200" t="s">
        <v>519</v>
      </c>
      <c r="HVL17" s="200" t="s">
        <v>519</v>
      </c>
      <c r="HVM17" s="200" t="s">
        <v>519</v>
      </c>
      <c r="HVN17" s="200" t="s">
        <v>519</v>
      </c>
      <c r="HVO17" s="200" t="s">
        <v>519</v>
      </c>
      <c r="HVP17" s="200" t="s">
        <v>519</v>
      </c>
      <c r="HVQ17" s="200" t="s">
        <v>519</v>
      </c>
      <c r="HVR17" s="200" t="s">
        <v>519</v>
      </c>
      <c r="HVS17" s="200" t="s">
        <v>519</v>
      </c>
      <c r="HVT17" s="200" t="s">
        <v>519</v>
      </c>
      <c r="HVU17" s="200" t="s">
        <v>519</v>
      </c>
      <c r="HVV17" s="200" t="s">
        <v>519</v>
      </c>
      <c r="HVW17" s="200" t="s">
        <v>519</v>
      </c>
      <c r="HVX17" s="200" t="s">
        <v>519</v>
      </c>
      <c r="HVY17" s="200" t="s">
        <v>519</v>
      </c>
      <c r="HVZ17" s="200" t="s">
        <v>519</v>
      </c>
      <c r="HWA17" s="200" t="s">
        <v>519</v>
      </c>
      <c r="HWB17" s="200" t="s">
        <v>519</v>
      </c>
      <c r="HWC17" s="200" t="s">
        <v>519</v>
      </c>
      <c r="HWD17" s="200" t="s">
        <v>519</v>
      </c>
      <c r="HWE17" s="200" t="s">
        <v>519</v>
      </c>
      <c r="HWF17" s="200" t="s">
        <v>519</v>
      </c>
      <c r="HWG17" s="200" t="s">
        <v>519</v>
      </c>
      <c r="HWH17" s="200" t="s">
        <v>519</v>
      </c>
      <c r="HWI17" s="200" t="s">
        <v>519</v>
      </c>
      <c r="HWJ17" s="200" t="s">
        <v>519</v>
      </c>
      <c r="HWK17" s="200" t="s">
        <v>519</v>
      </c>
      <c r="HWL17" s="200" t="s">
        <v>519</v>
      </c>
      <c r="HWM17" s="200" t="s">
        <v>519</v>
      </c>
      <c r="HWN17" s="200" t="s">
        <v>519</v>
      </c>
      <c r="HWO17" s="200" t="s">
        <v>519</v>
      </c>
      <c r="HWP17" s="200" t="s">
        <v>519</v>
      </c>
      <c r="HWQ17" s="200" t="s">
        <v>519</v>
      </c>
      <c r="HWR17" s="200" t="s">
        <v>519</v>
      </c>
      <c r="HWS17" s="200" t="s">
        <v>519</v>
      </c>
      <c r="HWT17" s="200" t="s">
        <v>519</v>
      </c>
      <c r="HWU17" s="200" t="s">
        <v>519</v>
      </c>
      <c r="HWV17" s="200" t="s">
        <v>519</v>
      </c>
      <c r="HWW17" s="200" t="s">
        <v>519</v>
      </c>
      <c r="HWX17" s="200" t="s">
        <v>519</v>
      </c>
      <c r="HWY17" s="200" t="s">
        <v>519</v>
      </c>
      <c r="HWZ17" s="200" t="s">
        <v>519</v>
      </c>
      <c r="HXA17" s="200" t="s">
        <v>519</v>
      </c>
      <c r="HXB17" s="200" t="s">
        <v>519</v>
      </c>
      <c r="HXC17" s="200" t="s">
        <v>519</v>
      </c>
      <c r="HXD17" s="200" t="s">
        <v>519</v>
      </c>
      <c r="HXE17" s="200" t="s">
        <v>519</v>
      </c>
      <c r="HXF17" s="200" t="s">
        <v>519</v>
      </c>
      <c r="HXG17" s="200" t="s">
        <v>519</v>
      </c>
      <c r="HXH17" s="200" t="s">
        <v>519</v>
      </c>
      <c r="HXI17" s="200" t="s">
        <v>519</v>
      </c>
      <c r="HXJ17" s="200" t="s">
        <v>519</v>
      </c>
      <c r="HXK17" s="200" t="s">
        <v>519</v>
      </c>
      <c r="HXL17" s="200" t="s">
        <v>519</v>
      </c>
      <c r="HXM17" s="200" t="s">
        <v>519</v>
      </c>
      <c r="HXN17" s="200" t="s">
        <v>519</v>
      </c>
      <c r="HXO17" s="200" t="s">
        <v>519</v>
      </c>
      <c r="HXP17" s="200" t="s">
        <v>519</v>
      </c>
      <c r="HXQ17" s="200" t="s">
        <v>519</v>
      </c>
      <c r="HXR17" s="200" t="s">
        <v>519</v>
      </c>
      <c r="HXS17" s="200" t="s">
        <v>519</v>
      </c>
      <c r="HXT17" s="200" t="s">
        <v>519</v>
      </c>
      <c r="HXU17" s="200" t="s">
        <v>519</v>
      </c>
      <c r="HXV17" s="200" t="s">
        <v>519</v>
      </c>
      <c r="HXW17" s="200" t="s">
        <v>519</v>
      </c>
      <c r="HXX17" s="200" t="s">
        <v>519</v>
      </c>
      <c r="HXY17" s="200" t="s">
        <v>519</v>
      </c>
      <c r="HXZ17" s="200" t="s">
        <v>519</v>
      </c>
      <c r="HYA17" s="200" t="s">
        <v>519</v>
      </c>
      <c r="HYB17" s="200" t="s">
        <v>519</v>
      </c>
      <c r="HYC17" s="200" t="s">
        <v>519</v>
      </c>
      <c r="HYD17" s="200" t="s">
        <v>519</v>
      </c>
      <c r="HYE17" s="200" t="s">
        <v>519</v>
      </c>
      <c r="HYF17" s="200" t="s">
        <v>519</v>
      </c>
      <c r="HYG17" s="200" t="s">
        <v>519</v>
      </c>
      <c r="HYH17" s="200" t="s">
        <v>519</v>
      </c>
      <c r="HYI17" s="200" t="s">
        <v>519</v>
      </c>
      <c r="HYJ17" s="200" t="s">
        <v>519</v>
      </c>
      <c r="HYK17" s="200" t="s">
        <v>519</v>
      </c>
      <c r="HYL17" s="200" t="s">
        <v>519</v>
      </c>
      <c r="HYM17" s="200" t="s">
        <v>519</v>
      </c>
      <c r="HYN17" s="200" t="s">
        <v>519</v>
      </c>
      <c r="HYO17" s="200" t="s">
        <v>519</v>
      </c>
      <c r="HYP17" s="200" t="s">
        <v>519</v>
      </c>
      <c r="HYQ17" s="200" t="s">
        <v>519</v>
      </c>
      <c r="HYR17" s="200" t="s">
        <v>519</v>
      </c>
      <c r="HYS17" s="200" t="s">
        <v>519</v>
      </c>
      <c r="HYT17" s="200" t="s">
        <v>519</v>
      </c>
      <c r="HYU17" s="200" t="s">
        <v>519</v>
      </c>
      <c r="HYV17" s="200" t="s">
        <v>519</v>
      </c>
      <c r="HYW17" s="200" t="s">
        <v>519</v>
      </c>
      <c r="HYX17" s="200" t="s">
        <v>519</v>
      </c>
      <c r="HYY17" s="200" t="s">
        <v>519</v>
      </c>
      <c r="HYZ17" s="200" t="s">
        <v>519</v>
      </c>
      <c r="HZA17" s="200" t="s">
        <v>519</v>
      </c>
      <c r="HZB17" s="200" t="s">
        <v>519</v>
      </c>
      <c r="HZC17" s="200" t="s">
        <v>519</v>
      </c>
      <c r="HZD17" s="200" t="s">
        <v>519</v>
      </c>
      <c r="HZE17" s="200" t="s">
        <v>519</v>
      </c>
      <c r="HZF17" s="200" t="s">
        <v>519</v>
      </c>
      <c r="HZG17" s="200" t="s">
        <v>519</v>
      </c>
      <c r="HZH17" s="200" t="s">
        <v>519</v>
      </c>
      <c r="HZI17" s="200" t="s">
        <v>519</v>
      </c>
      <c r="HZJ17" s="200" t="s">
        <v>519</v>
      </c>
      <c r="HZK17" s="200" t="s">
        <v>519</v>
      </c>
      <c r="HZL17" s="200" t="s">
        <v>519</v>
      </c>
      <c r="HZM17" s="200" t="s">
        <v>519</v>
      </c>
      <c r="HZN17" s="200" t="s">
        <v>519</v>
      </c>
      <c r="HZO17" s="200" t="s">
        <v>519</v>
      </c>
      <c r="HZP17" s="200" t="s">
        <v>519</v>
      </c>
      <c r="HZQ17" s="200" t="s">
        <v>519</v>
      </c>
      <c r="HZR17" s="200" t="s">
        <v>519</v>
      </c>
      <c r="HZS17" s="200" t="s">
        <v>519</v>
      </c>
      <c r="HZT17" s="200" t="s">
        <v>519</v>
      </c>
      <c r="HZU17" s="200" t="s">
        <v>519</v>
      </c>
      <c r="HZV17" s="200" t="s">
        <v>519</v>
      </c>
      <c r="HZW17" s="200" t="s">
        <v>519</v>
      </c>
      <c r="HZX17" s="200" t="s">
        <v>519</v>
      </c>
      <c r="HZY17" s="200" t="s">
        <v>519</v>
      </c>
      <c r="HZZ17" s="200" t="s">
        <v>519</v>
      </c>
      <c r="IAA17" s="200" t="s">
        <v>519</v>
      </c>
      <c r="IAB17" s="200" t="s">
        <v>519</v>
      </c>
      <c r="IAC17" s="200" t="s">
        <v>519</v>
      </c>
      <c r="IAD17" s="200" t="s">
        <v>519</v>
      </c>
      <c r="IAE17" s="200" t="s">
        <v>519</v>
      </c>
      <c r="IAF17" s="200" t="s">
        <v>519</v>
      </c>
      <c r="IAG17" s="200" t="s">
        <v>519</v>
      </c>
      <c r="IAH17" s="200" t="s">
        <v>519</v>
      </c>
      <c r="IAI17" s="200" t="s">
        <v>519</v>
      </c>
      <c r="IAJ17" s="200" t="s">
        <v>519</v>
      </c>
      <c r="IAK17" s="200" t="s">
        <v>519</v>
      </c>
      <c r="IAL17" s="200" t="s">
        <v>519</v>
      </c>
      <c r="IAM17" s="200" t="s">
        <v>519</v>
      </c>
      <c r="IAN17" s="200" t="s">
        <v>519</v>
      </c>
      <c r="IAO17" s="200" t="s">
        <v>519</v>
      </c>
      <c r="IAP17" s="200" t="s">
        <v>519</v>
      </c>
      <c r="IAQ17" s="200" t="s">
        <v>519</v>
      </c>
      <c r="IAR17" s="200" t="s">
        <v>519</v>
      </c>
      <c r="IAS17" s="200" t="s">
        <v>519</v>
      </c>
      <c r="IAT17" s="200" t="s">
        <v>519</v>
      </c>
      <c r="IAU17" s="200" t="s">
        <v>519</v>
      </c>
      <c r="IAV17" s="200" t="s">
        <v>519</v>
      </c>
      <c r="IAW17" s="200" t="s">
        <v>519</v>
      </c>
      <c r="IAX17" s="200" t="s">
        <v>519</v>
      </c>
      <c r="IAY17" s="200" t="s">
        <v>519</v>
      </c>
      <c r="IAZ17" s="200" t="s">
        <v>519</v>
      </c>
      <c r="IBA17" s="200" t="s">
        <v>519</v>
      </c>
      <c r="IBB17" s="200" t="s">
        <v>519</v>
      </c>
      <c r="IBC17" s="200" t="s">
        <v>519</v>
      </c>
      <c r="IBD17" s="200" t="s">
        <v>519</v>
      </c>
      <c r="IBE17" s="200" t="s">
        <v>519</v>
      </c>
      <c r="IBF17" s="200" t="s">
        <v>519</v>
      </c>
      <c r="IBG17" s="200" t="s">
        <v>519</v>
      </c>
      <c r="IBH17" s="200" t="s">
        <v>519</v>
      </c>
      <c r="IBI17" s="200" t="s">
        <v>519</v>
      </c>
      <c r="IBJ17" s="200" t="s">
        <v>519</v>
      </c>
      <c r="IBK17" s="200" t="s">
        <v>519</v>
      </c>
      <c r="IBL17" s="200" t="s">
        <v>519</v>
      </c>
      <c r="IBM17" s="200" t="s">
        <v>519</v>
      </c>
      <c r="IBN17" s="200" t="s">
        <v>519</v>
      </c>
      <c r="IBO17" s="200" t="s">
        <v>519</v>
      </c>
      <c r="IBP17" s="200" t="s">
        <v>519</v>
      </c>
      <c r="IBQ17" s="200" t="s">
        <v>519</v>
      </c>
      <c r="IBR17" s="200" t="s">
        <v>519</v>
      </c>
      <c r="IBS17" s="200" t="s">
        <v>519</v>
      </c>
      <c r="IBT17" s="200" t="s">
        <v>519</v>
      </c>
      <c r="IBU17" s="200" t="s">
        <v>519</v>
      </c>
      <c r="IBV17" s="200" t="s">
        <v>519</v>
      </c>
      <c r="IBW17" s="200" t="s">
        <v>519</v>
      </c>
      <c r="IBX17" s="200" t="s">
        <v>519</v>
      </c>
      <c r="IBY17" s="200" t="s">
        <v>519</v>
      </c>
      <c r="IBZ17" s="200" t="s">
        <v>519</v>
      </c>
      <c r="ICA17" s="200" t="s">
        <v>519</v>
      </c>
      <c r="ICB17" s="200" t="s">
        <v>519</v>
      </c>
      <c r="ICC17" s="200" t="s">
        <v>519</v>
      </c>
      <c r="ICD17" s="200" t="s">
        <v>519</v>
      </c>
      <c r="ICE17" s="200" t="s">
        <v>519</v>
      </c>
      <c r="ICF17" s="200" t="s">
        <v>519</v>
      </c>
      <c r="ICG17" s="200" t="s">
        <v>519</v>
      </c>
      <c r="ICH17" s="200" t="s">
        <v>519</v>
      </c>
      <c r="ICI17" s="200" t="s">
        <v>519</v>
      </c>
      <c r="ICJ17" s="200" t="s">
        <v>519</v>
      </c>
      <c r="ICK17" s="200" t="s">
        <v>519</v>
      </c>
      <c r="ICL17" s="200" t="s">
        <v>519</v>
      </c>
      <c r="ICM17" s="200" t="s">
        <v>519</v>
      </c>
      <c r="ICN17" s="200" t="s">
        <v>519</v>
      </c>
      <c r="ICO17" s="200" t="s">
        <v>519</v>
      </c>
      <c r="ICP17" s="200" t="s">
        <v>519</v>
      </c>
      <c r="ICQ17" s="200" t="s">
        <v>519</v>
      </c>
      <c r="ICR17" s="200" t="s">
        <v>519</v>
      </c>
      <c r="ICS17" s="200" t="s">
        <v>519</v>
      </c>
      <c r="ICT17" s="200" t="s">
        <v>519</v>
      </c>
      <c r="ICU17" s="200" t="s">
        <v>519</v>
      </c>
      <c r="ICV17" s="200" t="s">
        <v>519</v>
      </c>
      <c r="ICW17" s="200" t="s">
        <v>519</v>
      </c>
      <c r="ICX17" s="200" t="s">
        <v>519</v>
      </c>
      <c r="ICY17" s="200" t="s">
        <v>519</v>
      </c>
      <c r="ICZ17" s="200" t="s">
        <v>519</v>
      </c>
      <c r="IDA17" s="200" t="s">
        <v>519</v>
      </c>
      <c r="IDB17" s="200" t="s">
        <v>519</v>
      </c>
      <c r="IDC17" s="200" t="s">
        <v>519</v>
      </c>
      <c r="IDD17" s="200" t="s">
        <v>519</v>
      </c>
      <c r="IDE17" s="200" t="s">
        <v>519</v>
      </c>
      <c r="IDF17" s="200" t="s">
        <v>519</v>
      </c>
      <c r="IDG17" s="200" t="s">
        <v>519</v>
      </c>
      <c r="IDH17" s="200" t="s">
        <v>519</v>
      </c>
      <c r="IDI17" s="200" t="s">
        <v>519</v>
      </c>
      <c r="IDJ17" s="200" t="s">
        <v>519</v>
      </c>
      <c r="IDK17" s="200" t="s">
        <v>519</v>
      </c>
      <c r="IDL17" s="200" t="s">
        <v>519</v>
      </c>
      <c r="IDM17" s="200" t="s">
        <v>519</v>
      </c>
      <c r="IDN17" s="200" t="s">
        <v>519</v>
      </c>
      <c r="IDO17" s="200" t="s">
        <v>519</v>
      </c>
      <c r="IDP17" s="200" t="s">
        <v>519</v>
      </c>
      <c r="IDQ17" s="200" t="s">
        <v>519</v>
      </c>
      <c r="IDR17" s="200" t="s">
        <v>519</v>
      </c>
      <c r="IDS17" s="200" t="s">
        <v>519</v>
      </c>
      <c r="IDT17" s="200" t="s">
        <v>519</v>
      </c>
      <c r="IDU17" s="200" t="s">
        <v>519</v>
      </c>
      <c r="IDV17" s="200" t="s">
        <v>519</v>
      </c>
      <c r="IDW17" s="200" t="s">
        <v>519</v>
      </c>
      <c r="IDX17" s="200" t="s">
        <v>519</v>
      </c>
      <c r="IDY17" s="200" t="s">
        <v>519</v>
      </c>
      <c r="IDZ17" s="200" t="s">
        <v>519</v>
      </c>
      <c r="IEA17" s="200" t="s">
        <v>519</v>
      </c>
      <c r="IEB17" s="200" t="s">
        <v>519</v>
      </c>
      <c r="IEC17" s="200" t="s">
        <v>519</v>
      </c>
      <c r="IED17" s="200" t="s">
        <v>519</v>
      </c>
      <c r="IEE17" s="200" t="s">
        <v>519</v>
      </c>
      <c r="IEF17" s="200" t="s">
        <v>519</v>
      </c>
      <c r="IEG17" s="200" t="s">
        <v>519</v>
      </c>
      <c r="IEH17" s="200" t="s">
        <v>519</v>
      </c>
      <c r="IEI17" s="200" t="s">
        <v>519</v>
      </c>
      <c r="IEJ17" s="200" t="s">
        <v>519</v>
      </c>
      <c r="IEK17" s="200" t="s">
        <v>519</v>
      </c>
      <c r="IEL17" s="200" t="s">
        <v>519</v>
      </c>
      <c r="IEM17" s="200" t="s">
        <v>519</v>
      </c>
      <c r="IEN17" s="200" t="s">
        <v>519</v>
      </c>
      <c r="IEO17" s="200" t="s">
        <v>519</v>
      </c>
      <c r="IEP17" s="200" t="s">
        <v>519</v>
      </c>
      <c r="IEQ17" s="200" t="s">
        <v>519</v>
      </c>
      <c r="IER17" s="200" t="s">
        <v>519</v>
      </c>
      <c r="IES17" s="200" t="s">
        <v>519</v>
      </c>
      <c r="IET17" s="200" t="s">
        <v>519</v>
      </c>
      <c r="IEU17" s="200" t="s">
        <v>519</v>
      </c>
      <c r="IEV17" s="200" t="s">
        <v>519</v>
      </c>
      <c r="IEW17" s="200" t="s">
        <v>519</v>
      </c>
      <c r="IEX17" s="200" t="s">
        <v>519</v>
      </c>
      <c r="IEY17" s="200" t="s">
        <v>519</v>
      </c>
      <c r="IEZ17" s="200" t="s">
        <v>519</v>
      </c>
      <c r="IFA17" s="200" t="s">
        <v>519</v>
      </c>
      <c r="IFB17" s="200" t="s">
        <v>519</v>
      </c>
      <c r="IFC17" s="200" t="s">
        <v>519</v>
      </c>
      <c r="IFD17" s="200" t="s">
        <v>519</v>
      </c>
      <c r="IFE17" s="200" t="s">
        <v>519</v>
      </c>
      <c r="IFF17" s="200" t="s">
        <v>519</v>
      </c>
      <c r="IFG17" s="200" t="s">
        <v>519</v>
      </c>
      <c r="IFH17" s="200" t="s">
        <v>519</v>
      </c>
      <c r="IFI17" s="200" t="s">
        <v>519</v>
      </c>
      <c r="IFJ17" s="200" t="s">
        <v>519</v>
      </c>
      <c r="IFK17" s="200" t="s">
        <v>519</v>
      </c>
      <c r="IFL17" s="200" t="s">
        <v>519</v>
      </c>
      <c r="IFM17" s="200" t="s">
        <v>519</v>
      </c>
      <c r="IFN17" s="200" t="s">
        <v>519</v>
      </c>
      <c r="IFO17" s="200" t="s">
        <v>519</v>
      </c>
      <c r="IFP17" s="200" t="s">
        <v>519</v>
      </c>
      <c r="IFQ17" s="200" t="s">
        <v>519</v>
      </c>
      <c r="IFR17" s="200" t="s">
        <v>519</v>
      </c>
      <c r="IFS17" s="200" t="s">
        <v>519</v>
      </c>
      <c r="IFT17" s="200" t="s">
        <v>519</v>
      </c>
      <c r="IFU17" s="200" t="s">
        <v>519</v>
      </c>
      <c r="IFV17" s="200" t="s">
        <v>519</v>
      </c>
      <c r="IFW17" s="200" t="s">
        <v>519</v>
      </c>
      <c r="IFX17" s="200" t="s">
        <v>519</v>
      </c>
      <c r="IFY17" s="200" t="s">
        <v>519</v>
      </c>
      <c r="IFZ17" s="200" t="s">
        <v>519</v>
      </c>
      <c r="IGA17" s="200" t="s">
        <v>519</v>
      </c>
      <c r="IGB17" s="200" t="s">
        <v>519</v>
      </c>
      <c r="IGC17" s="200" t="s">
        <v>519</v>
      </c>
      <c r="IGD17" s="200" t="s">
        <v>519</v>
      </c>
      <c r="IGE17" s="200" t="s">
        <v>519</v>
      </c>
      <c r="IGF17" s="200" t="s">
        <v>519</v>
      </c>
      <c r="IGG17" s="200" t="s">
        <v>519</v>
      </c>
      <c r="IGH17" s="200" t="s">
        <v>519</v>
      </c>
      <c r="IGI17" s="200" t="s">
        <v>519</v>
      </c>
      <c r="IGJ17" s="200" t="s">
        <v>519</v>
      </c>
      <c r="IGK17" s="200" t="s">
        <v>519</v>
      </c>
      <c r="IGL17" s="200" t="s">
        <v>519</v>
      </c>
      <c r="IGM17" s="200" t="s">
        <v>519</v>
      </c>
      <c r="IGN17" s="200" t="s">
        <v>519</v>
      </c>
      <c r="IGO17" s="200" t="s">
        <v>519</v>
      </c>
      <c r="IGP17" s="200" t="s">
        <v>519</v>
      </c>
      <c r="IGQ17" s="200" t="s">
        <v>519</v>
      </c>
      <c r="IGR17" s="200" t="s">
        <v>519</v>
      </c>
      <c r="IGS17" s="200" t="s">
        <v>519</v>
      </c>
      <c r="IGT17" s="200" t="s">
        <v>519</v>
      </c>
      <c r="IGU17" s="200" t="s">
        <v>519</v>
      </c>
      <c r="IGV17" s="200" t="s">
        <v>519</v>
      </c>
      <c r="IGW17" s="200" t="s">
        <v>519</v>
      </c>
      <c r="IGX17" s="200" t="s">
        <v>519</v>
      </c>
      <c r="IGY17" s="200" t="s">
        <v>519</v>
      </c>
      <c r="IGZ17" s="200" t="s">
        <v>519</v>
      </c>
      <c r="IHA17" s="200" t="s">
        <v>519</v>
      </c>
      <c r="IHB17" s="200" t="s">
        <v>519</v>
      </c>
      <c r="IHC17" s="200" t="s">
        <v>519</v>
      </c>
      <c r="IHD17" s="200" t="s">
        <v>519</v>
      </c>
      <c r="IHE17" s="200" t="s">
        <v>519</v>
      </c>
      <c r="IHF17" s="200" t="s">
        <v>519</v>
      </c>
      <c r="IHG17" s="200" t="s">
        <v>519</v>
      </c>
      <c r="IHH17" s="200" t="s">
        <v>519</v>
      </c>
      <c r="IHI17" s="200" t="s">
        <v>519</v>
      </c>
      <c r="IHJ17" s="200" t="s">
        <v>519</v>
      </c>
      <c r="IHK17" s="200" t="s">
        <v>519</v>
      </c>
      <c r="IHL17" s="200" t="s">
        <v>519</v>
      </c>
      <c r="IHM17" s="200" t="s">
        <v>519</v>
      </c>
      <c r="IHN17" s="200" t="s">
        <v>519</v>
      </c>
      <c r="IHO17" s="200" t="s">
        <v>519</v>
      </c>
      <c r="IHP17" s="200" t="s">
        <v>519</v>
      </c>
      <c r="IHQ17" s="200" t="s">
        <v>519</v>
      </c>
      <c r="IHR17" s="200" t="s">
        <v>519</v>
      </c>
      <c r="IHS17" s="200" t="s">
        <v>519</v>
      </c>
      <c r="IHT17" s="200" t="s">
        <v>519</v>
      </c>
      <c r="IHU17" s="200" t="s">
        <v>519</v>
      </c>
      <c r="IHV17" s="200" t="s">
        <v>519</v>
      </c>
      <c r="IHW17" s="200" t="s">
        <v>519</v>
      </c>
      <c r="IHX17" s="200" t="s">
        <v>519</v>
      </c>
      <c r="IHY17" s="200" t="s">
        <v>519</v>
      </c>
      <c r="IHZ17" s="200" t="s">
        <v>519</v>
      </c>
      <c r="IIA17" s="200" t="s">
        <v>519</v>
      </c>
      <c r="IIB17" s="200" t="s">
        <v>519</v>
      </c>
      <c r="IIC17" s="200" t="s">
        <v>519</v>
      </c>
      <c r="IID17" s="200" t="s">
        <v>519</v>
      </c>
      <c r="IIE17" s="200" t="s">
        <v>519</v>
      </c>
      <c r="IIF17" s="200" t="s">
        <v>519</v>
      </c>
      <c r="IIG17" s="200" t="s">
        <v>519</v>
      </c>
      <c r="IIH17" s="200" t="s">
        <v>519</v>
      </c>
      <c r="III17" s="200" t="s">
        <v>519</v>
      </c>
      <c r="IIJ17" s="200" t="s">
        <v>519</v>
      </c>
      <c r="IIK17" s="200" t="s">
        <v>519</v>
      </c>
      <c r="IIL17" s="200" t="s">
        <v>519</v>
      </c>
      <c r="IIM17" s="200" t="s">
        <v>519</v>
      </c>
      <c r="IIN17" s="200" t="s">
        <v>519</v>
      </c>
      <c r="IIO17" s="200" t="s">
        <v>519</v>
      </c>
      <c r="IIP17" s="200" t="s">
        <v>519</v>
      </c>
      <c r="IIQ17" s="200" t="s">
        <v>519</v>
      </c>
      <c r="IIR17" s="200" t="s">
        <v>519</v>
      </c>
      <c r="IIS17" s="200" t="s">
        <v>519</v>
      </c>
      <c r="IIT17" s="200" t="s">
        <v>519</v>
      </c>
      <c r="IIU17" s="200" t="s">
        <v>519</v>
      </c>
      <c r="IIV17" s="200" t="s">
        <v>519</v>
      </c>
      <c r="IIW17" s="200" t="s">
        <v>519</v>
      </c>
      <c r="IIX17" s="200" t="s">
        <v>519</v>
      </c>
      <c r="IIY17" s="200" t="s">
        <v>519</v>
      </c>
      <c r="IIZ17" s="200" t="s">
        <v>519</v>
      </c>
      <c r="IJA17" s="200" t="s">
        <v>519</v>
      </c>
      <c r="IJB17" s="200" t="s">
        <v>519</v>
      </c>
      <c r="IJC17" s="200" t="s">
        <v>519</v>
      </c>
      <c r="IJD17" s="200" t="s">
        <v>519</v>
      </c>
      <c r="IJE17" s="200" t="s">
        <v>519</v>
      </c>
      <c r="IJF17" s="200" t="s">
        <v>519</v>
      </c>
      <c r="IJG17" s="200" t="s">
        <v>519</v>
      </c>
      <c r="IJH17" s="200" t="s">
        <v>519</v>
      </c>
      <c r="IJI17" s="200" t="s">
        <v>519</v>
      </c>
      <c r="IJJ17" s="200" t="s">
        <v>519</v>
      </c>
      <c r="IJK17" s="200" t="s">
        <v>519</v>
      </c>
      <c r="IJL17" s="200" t="s">
        <v>519</v>
      </c>
      <c r="IJM17" s="200" t="s">
        <v>519</v>
      </c>
      <c r="IJN17" s="200" t="s">
        <v>519</v>
      </c>
      <c r="IJO17" s="200" t="s">
        <v>519</v>
      </c>
      <c r="IJP17" s="200" t="s">
        <v>519</v>
      </c>
      <c r="IJQ17" s="200" t="s">
        <v>519</v>
      </c>
      <c r="IJR17" s="200" t="s">
        <v>519</v>
      </c>
      <c r="IJS17" s="200" t="s">
        <v>519</v>
      </c>
      <c r="IJT17" s="200" t="s">
        <v>519</v>
      </c>
      <c r="IJU17" s="200" t="s">
        <v>519</v>
      </c>
      <c r="IJV17" s="200" t="s">
        <v>519</v>
      </c>
      <c r="IJW17" s="200" t="s">
        <v>519</v>
      </c>
      <c r="IJX17" s="200" t="s">
        <v>519</v>
      </c>
      <c r="IJY17" s="200" t="s">
        <v>519</v>
      </c>
      <c r="IJZ17" s="200" t="s">
        <v>519</v>
      </c>
      <c r="IKA17" s="200" t="s">
        <v>519</v>
      </c>
      <c r="IKB17" s="200" t="s">
        <v>519</v>
      </c>
      <c r="IKC17" s="200" t="s">
        <v>519</v>
      </c>
      <c r="IKD17" s="200" t="s">
        <v>519</v>
      </c>
      <c r="IKE17" s="200" t="s">
        <v>519</v>
      </c>
      <c r="IKF17" s="200" t="s">
        <v>519</v>
      </c>
      <c r="IKG17" s="200" t="s">
        <v>519</v>
      </c>
      <c r="IKH17" s="200" t="s">
        <v>519</v>
      </c>
      <c r="IKI17" s="200" t="s">
        <v>519</v>
      </c>
      <c r="IKJ17" s="200" t="s">
        <v>519</v>
      </c>
      <c r="IKK17" s="200" t="s">
        <v>519</v>
      </c>
      <c r="IKL17" s="200" t="s">
        <v>519</v>
      </c>
      <c r="IKM17" s="200" t="s">
        <v>519</v>
      </c>
      <c r="IKN17" s="200" t="s">
        <v>519</v>
      </c>
      <c r="IKO17" s="200" t="s">
        <v>519</v>
      </c>
      <c r="IKP17" s="200" t="s">
        <v>519</v>
      </c>
      <c r="IKQ17" s="200" t="s">
        <v>519</v>
      </c>
      <c r="IKR17" s="200" t="s">
        <v>519</v>
      </c>
      <c r="IKS17" s="200" t="s">
        <v>519</v>
      </c>
      <c r="IKT17" s="200" t="s">
        <v>519</v>
      </c>
      <c r="IKU17" s="200" t="s">
        <v>519</v>
      </c>
      <c r="IKV17" s="200" t="s">
        <v>519</v>
      </c>
      <c r="IKW17" s="200" t="s">
        <v>519</v>
      </c>
      <c r="IKX17" s="200" t="s">
        <v>519</v>
      </c>
      <c r="IKY17" s="200" t="s">
        <v>519</v>
      </c>
      <c r="IKZ17" s="200" t="s">
        <v>519</v>
      </c>
      <c r="ILA17" s="200" t="s">
        <v>519</v>
      </c>
      <c r="ILB17" s="200" t="s">
        <v>519</v>
      </c>
      <c r="ILC17" s="200" t="s">
        <v>519</v>
      </c>
      <c r="ILD17" s="200" t="s">
        <v>519</v>
      </c>
      <c r="ILE17" s="200" t="s">
        <v>519</v>
      </c>
      <c r="ILF17" s="200" t="s">
        <v>519</v>
      </c>
      <c r="ILG17" s="200" t="s">
        <v>519</v>
      </c>
      <c r="ILH17" s="200" t="s">
        <v>519</v>
      </c>
      <c r="ILI17" s="200" t="s">
        <v>519</v>
      </c>
      <c r="ILJ17" s="200" t="s">
        <v>519</v>
      </c>
      <c r="ILK17" s="200" t="s">
        <v>519</v>
      </c>
      <c r="ILL17" s="200" t="s">
        <v>519</v>
      </c>
      <c r="ILM17" s="200" t="s">
        <v>519</v>
      </c>
      <c r="ILN17" s="200" t="s">
        <v>519</v>
      </c>
      <c r="ILO17" s="200" t="s">
        <v>519</v>
      </c>
      <c r="ILP17" s="200" t="s">
        <v>519</v>
      </c>
      <c r="ILQ17" s="200" t="s">
        <v>519</v>
      </c>
      <c r="ILR17" s="200" t="s">
        <v>519</v>
      </c>
      <c r="ILS17" s="200" t="s">
        <v>519</v>
      </c>
      <c r="ILT17" s="200" t="s">
        <v>519</v>
      </c>
      <c r="ILU17" s="200" t="s">
        <v>519</v>
      </c>
      <c r="ILV17" s="200" t="s">
        <v>519</v>
      </c>
      <c r="ILW17" s="200" t="s">
        <v>519</v>
      </c>
      <c r="ILX17" s="200" t="s">
        <v>519</v>
      </c>
      <c r="ILY17" s="200" t="s">
        <v>519</v>
      </c>
      <c r="ILZ17" s="200" t="s">
        <v>519</v>
      </c>
      <c r="IMA17" s="200" t="s">
        <v>519</v>
      </c>
      <c r="IMB17" s="200" t="s">
        <v>519</v>
      </c>
      <c r="IMC17" s="200" t="s">
        <v>519</v>
      </c>
      <c r="IMD17" s="200" t="s">
        <v>519</v>
      </c>
      <c r="IME17" s="200" t="s">
        <v>519</v>
      </c>
      <c r="IMF17" s="200" t="s">
        <v>519</v>
      </c>
      <c r="IMG17" s="200" t="s">
        <v>519</v>
      </c>
      <c r="IMH17" s="200" t="s">
        <v>519</v>
      </c>
      <c r="IMI17" s="200" t="s">
        <v>519</v>
      </c>
      <c r="IMJ17" s="200" t="s">
        <v>519</v>
      </c>
      <c r="IMK17" s="200" t="s">
        <v>519</v>
      </c>
      <c r="IML17" s="200" t="s">
        <v>519</v>
      </c>
      <c r="IMM17" s="200" t="s">
        <v>519</v>
      </c>
      <c r="IMN17" s="200" t="s">
        <v>519</v>
      </c>
      <c r="IMO17" s="200" t="s">
        <v>519</v>
      </c>
      <c r="IMP17" s="200" t="s">
        <v>519</v>
      </c>
      <c r="IMQ17" s="200" t="s">
        <v>519</v>
      </c>
      <c r="IMR17" s="200" t="s">
        <v>519</v>
      </c>
      <c r="IMS17" s="200" t="s">
        <v>519</v>
      </c>
      <c r="IMT17" s="200" t="s">
        <v>519</v>
      </c>
      <c r="IMU17" s="200" t="s">
        <v>519</v>
      </c>
      <c r="IMV17" s="200" t="s">
        <v>519</v>
      </c>
      <c r="IMW17" s="200" t="s">
        <v>519</v>
      </c>
      <c r="IMX17" s="200" t="s">
        <v>519</v>
      </c>
      <c r="IMY17" s="200" t="s">
        <v>519</v>
      </c>
      <c r="IMZ17" s="200" t="s">
        <v>519</v>
      </c>
      <c r="INA17" s="200" t="s">
        <v>519</v>
      </c>
      <c r="INB17" s="200" t="s">
        <v>519</v>
      </c>
      <c r="INC17" s="200" t="s">
        <v>519</v>
      </c>
      <c r="IND17" s="200" t="s">
        <v>519</v>
      </c>
      <c r="INE17" s="200" t="s">
        <v>519</v>
      </c>
      <c r="INF17" s="200" t="s">
        <v>519</v>
      </c>
      <c r="ING17" s="200" t="s">
        <v>519</v>
      </c>
      <c r="INH17" s="200" t="s">
        <v>519</v>
      </c>
      <c r="INI17" s="200" t="s">
        <v>519</v>
      </c>
      <c r="INJ17" s="200" t="s">
        <v>519</v>
      </c>
      <c r="INK17" s="200" t="s">
        <v>519</v>
      </c>
      <c r="INL17" s="200" t="s">
        <v>519</v>
      </c>
      <c r="INM17" s="200" t="s">
        <v>519</v>
      </c>
      <c r="INN17" s="200" t="s">
        <v>519</v>
      </c>
      <c r="INO17" s="200" t="s">
        <v>519</v>
      </c>
      <c r="INP17" s="200" t="s">
        <v>519</v>
      </c>
      <c r="INQ17" s="200" t="s">
        <v>519</v>
      </c>
      <c r="INR17" s="200" t="s">
        <v>519</v>
      </c>
      <c r="INS17" s="200" t="s">
        <v>519</v>
      </c>
      <c r="INT17" s="200" t="s">
        <v>519</v>
      </c>
      <c r="INU17" s="200" t="s">
        <v>519</v>
      </c>
      <c r="INV17" s="200" t="s">
        <v>519</v>
      </c>
      <c r="INW17" s="200" t="s">
        <v>519</v>
      </c>
      <c r="INX17" s="200" t="s">
        <v>519</v>
      </c>
      <c r="INY17" s="200" t="s">
        <v>519</v>
      </c>
      <c r="INZ17" s="200" t="s">
        <v>519</v>
      </c>
      <c r="IOA17" s="200" t="s">
        <v>519</v>
      </c>
      <c r="IOB17" s="200" t="s">
        <v>519</v>
      </c>
      <c r="IOC17" s="200" t="s">
        <v>519</v>
      </c>
      <c r="IOD17" s="200" t="s">
        <v>519</v>
      </c>
      <c r="IOE17" s="200" t="s">
        <v>519</v>
      </c>
      <c r="IOF17" s="200" t="s">
        <v>519</v>
      </c>
      <c r="IOG17" s="200" t="s">
        <v>519</v>
      </c>
      <c r="IOH17" s="200" t="s">
        <v>519</v>
      </c>
      <c r="IOI17" s="200" t="s">
        <v>519</v>
      </c>
      <c r="IOJ17" s="200" t="s">
        <v>519</v>
      </c>
      <c r="IOK17" s="200" t="s">
        <v>519</v>
      </c>
      <c r="IOL17" s="200" t="s">
        <v>519</v>
      </c>
      <c r="IOM17" s="200" t="s">
        <v>519</v>
      </c>
      <c r="ION17" s="200" t="s">
        <v>519</v>
      </c>
      <c r="IOO17" s="200" t="s">
        <v>519</v>
      </c>
      <c r="IOP17" s="200" t="s">
        <v>519</v>
      </c>
      <c r="IOQ17" s="200" t="s">
        <v>519</v>
      </c>
      <c r="IOR17" s="200" t="s">
        <v>519</v>
      </c>
      <c r="IOS17" s="200" t="s">
        <v>519</v>
      </c>
      <c r="IOT17" s="200" t="s">
        <v>519</v>
      </c>
      <c r="IOU17" s="200" t="s">
        <v>519</v>
      </c>
      <c r="IOV17" s="200" t="s">
        <v>519</v>
      </c>
      <c r="IOW17" s="200" t="s">
        <v>519</v>
      </c>
      <c r="IOX17" s="200" t="s">
        <v>519</v>
      </c>
      <c r="IOY17" s="200" t="s">
        <v>519</v>
      </c>
      <c r="IOZ17" s="200" t="s">
        <v>519</v>
      </c>
      <c r="IPA17" s="200" t="s">
        <v>519</v>
      </c>
      <c r="IPB17" s="200" t="s">
        <v>519</v>
      </c>
      <c r="IPC17" s="200" t="s">
        <v>519</v>
      </c>
      <c r="IPD17" s="200" t="s">
        <v>519</v>
      </c>
      <c r="IPE17" s="200" t="s">
        <v>519</v>
      </c>
      <c r="IPF17" s="200" t="s">
        <v>519</v>
      </c>
      <c r="IPG17" s="200" t="s">
        <v>519</v>
      </c>
      <c r="IPH17" s="200" t="s">
        <v>519</v>
      </c>
      <c r="IPI17" s="200" t="s">
        <v>519</v>
      </c>
      <c r="IPJ17" s="200" t="s">
        <v>519</v>
      </c>
      <c r="IPK17" s="200" t="s">
        <v>519</v>
      </c>
      <c r="IPL17" s="200" t="s">
        <v>519</v>
      </c>
      <c r="IPM17" s="200" t="s">
        <v>519</v>
      </c>
      <c r="IPN17" s="200" t="s">
        <v>519</v>
      </c>
      <c r="IPO17" s="200" t="s">
        <v>519</v>
      </c>
      <c r="IPP17" s="200" t="s">
        <v>519</v>
      </c>
      <c r="IPQ17" s="200" t="s">
        <v>519</v>
      </c>
      <c r="IPR17" s="200" t="s">
        <v>519</v>
      </c>
      <c r="IPS17" s="200" t="s">
        <v>519</v>
      </c>
      <c r="IPT17" s="200" t="s">
        <v>519</v>
      </c>
      <c r="IPU17" s="200" t="s">
        <v>519</v>
      </c>
      <c r="IPV17" s="200" t="s">
        <v>519</v>
      </c>
      <c r="IPW17" s="200" t="s">
        <v>519</v>
      </c>
      <c r="IPX17" s="200" t="s">
        <v>519</v>
      </c>
      <c r="IPY17" s="200" t="s">
        <v>519</v>
      </c>
      <c r="IPZ17" s="200" t="s">
        <v>519</v>
      </c>
      <c r="IQA17" s="200" t="s">
        <v>519</v>
      </c>
      <c r="IQB17" s="200" t="s">
        <v>519</v>
      </c>
      <c r="IQC17" s="200" t="s">
        <v>519</v>
      </c>
      <c r="IQD17" s="200" t="s">
        <v>519</v>
      </c>
      <c r="IQE17" s="200" t="s">
        <v>519</v>
      </c>
      <c r="IQF17" s="200" t="s">
        <v>519</v>
      </c>
      <c r="IQG17" s="200" t="s">
        <v>519</v>
      </c>
      <c r="IQH17" s="200" t="s">
        <v>519</v>
      </c>
      <c r="IQI17" s="200" t="s">
        <v>519</v>
      </c>
      <c r="IQJ17" s="200" t="s">
        <v>519</v>
      </c>
      <c r="IQK17" s="200" t="s">
        <v>519</v>
      </c>
      <c r="IQL17" s="200" t="s">
        <v>519</v>
      </c>
      <c r="IQM17" s="200" t="s">
        <v>519</v>
      </c>
      <c r="IQN17" s="200" t="s">
        <v>519</v>
      </c>
      <c r="IQO17" s="200" t="s">
        <v>519</v>
      </c>
      <c r="IQP17" s="200" t="s">
        <v>519</v>
      </c>
      <c r="IQQ17" s="200" t="s">
        <v>519</v>
      </c>
      <c r="IQR17" s="200" t="s">
        <v>519</v>
      </c>
      <c r="IQS17" s="200" t="s">
        <v>519</v>
      </c>
      <c r="IQT17" s="200" t="s">
        <v>519</v>
      </c>
      <c r="IQU17" s="200" t="s">
        <v>519</v>
      </c>
      <c r="IQV17" s="200" t="s">
        <v>519</v>
      </c>
      <c r="IQW17" s="200" t="s">
        <v>519</v>
      </c>
      <c r="IQX17" s="200" t="s">
        <v>519</v>
      </c>
      <c r="IQY17" s="200" t="s">
        <v>519</v>
      </c>
      <c r="IQZ17" s="200" t="s">
        <v>519</v>
      </c>
      <c r="IRA17" s="200" t="s">
        <v>519</v>
      </c>
      <c r="IRB17" s="200" t="s">
        <v>519</v>
      </c>
      <c r="IRC17" s="200" t="s">
        <v>519</v>
      </c>
      <c r="IRD17" s="200" t="s">
        <v>519</v>
      </c>
      <c r="IRE17" s="200" t="s">
        <v>519</v>
      </c>
      <c r="IRF17" s="200" t="s">
        <v>519</v>
      </c>
      <c r="IRG17" s="200" t="s">
        <v>519</v>
      </c>
      <c r="IRH17" s="200" t="s">
        <v>519</v>
      </c>
      <c r="IRI17" s="200" t="s">
        <v>519</v>
      </c>
      <c r="IRJ17" s="200" t="s">
        <v>519</v>
      </c>
      <c r="IRK17" s="200" t="s">
        <v>519</v>
      </c>
      <c r="IRL17" s="200" t="s">
        <v>519</v>
      </c>
      <c r="IRM17" s="200" t="s">
        <v>519</v>
      </c>
      <c r="IRN17" s="200" t="s">
        <v>519</v>
      </c>
      <c r="IRO17" s="200" t="s">
        <v>519</v>
      </c>
      <c r="IRP17" s="200" t="s">
        <v>519</v>
      </c>
      <c r="IRQ17" s="200" t="s">
        <v>519</v>
      </c>
      <c r="IRR17" s="200" t="s">
        <v>519</v>
      </c>
      <c r="IRS17" s="200" t="s">
        <v>519</v>
      </c>
      <c r="IRT17" s="200" t="s">
        <v>519</v>
      </c>
      <c r="IRU17" s="200" t="s">
        <v>519</v>
      </c>
      <c r="IRV17" s="200" t="s">
        <v>519</v>
      </c>
      <c r="IRW17" s="200" t="s">
        <v>519</v>
      </c>
      <c r="IRX17" s="200" t="s">
        <v>519</v>
      </c>
      <c r="IRY17" s="200" t="s">
        <v>519</v>
      </c>
      <c r="IRZ17" s="200" t="s">
        <v>519</v>
      </c>
      <c r="ISA17" s="200" t="s">
        <v>519</v>
      </c>
      <c r="ISB17" s="200" t="s">
        <v>519</v>
      </c>
      <c r="ISC17" s="200" t="s">
        <v>519</v>
      </c>
      <c r="ISD17" s="200" t="s">
        <v>519</v>
      </c>
      <c r="ISE17" s="200" t="s">
        <v>519</v>
      </c>
      <c r="ISF17" s="200" t="s">
        <v>519</v>
      </c>
      <c r="ISG17" s="200" t="s">
        <v>519</v>
      </c>
      <c r="ISH17" s="200" t="s">
        <v>519</v>
      </c>
      <c r="ISI17" s="200" t="s">
        <v>519</v>
      </c>
      <c r="ISJ17" s="200" t="s">
        <v>519</v>
      </c>
      <c r="ISK17" s="200" t="s">
        <v>519</v>
      </c>
      <c r="ISL17" s="200" t="s">
        <v>519</v>
      </c>
      <c r="ISM17" s="200" t="s">
        <v>519</v>
      </c>
      <c r="ISN17" s="200" t="s">
        <v>519</v>
      </c>
      <c r="ISO17" s="200" t="s">
        <v>519</v>
      </c>
      <c r="ISP17" s="200" t="s">
        <v>519</v>
      </c>
      <c r="ISQ17" s="200" t="s">
        <v>519</v>
      </c>
      <c r="ISR17" s="200" t="s">
        <v>519</v>
      </c>
      <c r="ISS17" s="200" t="s">
        <v>519</v>
      </c>
      <c r="IST17" s="200" t="s">
        <v>519</v>
      </c>
      <c r="ISU17" s="200" t="s">
        <v>519</v>
      </c>
      <c r="ISV17" s="200" t="s">
        <v>519</v>
      </c>
      <c r="ISW17" s="200" t="s">
        <v>519</v>
      </c>
      <c r="ISX17" s="200" t="s">
        <v>519</v>
      </c>
      <c r="ISY17" s="200" t="s">
        <v>519</v>
      </c>
      <c r="ISZ17" s="200" t="s">
        <v>519</v>
      </c>
      <c r="ITA17" s="200" t="s">
        <v>519</v>
      </c>
      <c r="ITB17" s="200" t="s">
        <v>519</v>
      </c>
      <c r="ITC17" s="200" t="s">
        <v>519</v>
      </c>
      <c r="ITD17" s="200" t="s">
        <v>519</v>
      </c>
      <c r="ITE17" s="200" t="s">
        <v>519</v>
      </c>
      <c r="ITF17" s="200" t="s">
        <v>519</v>
      </c>
      <c r="ITG17" s="200" t="s">
        <v>519</v>
      </c>
      <c r="ITH17" s="200" t="s">
        <v>519</v>
      </c>
      <c r="ITI17" s="200" t="s">
        <v>519</v>
      </c>
      <c r="ITJ17" s="200" t="s">
        <v>519</v>
      </c>
      <c r="ITK17" s="200" t="s">
        <v>519</v>
      </c>
      <c r="ITL17" s="200" t="s">
        <v>519</v>
      </c>
      <c r="ITM17" s="200" t="s">
        <v>519</v>
      </c>
      <c r="ITN17" s="200" t="s">
        <v>519</v>
      </c>
      <c r="ITO17" s="200" t="s">
        <v>519</v>
      </c>
      <c r="ITP17" s="200" t="s">
        <v>519</v>
      </c>
      <c r="ITQ17" s="200" t="s">
        <v>519</v>
      </c>
      <c r="ITR17" s="200" t="s">
        <v>519</v>
      </c>
      <c r="ITS17" s="200" t="s">
        <v>519</v>
      </c>
      <c r="ITT17" s="200" t="s">
        <v>519</v>
      </c>
      <c r="ITU17" s="200" t="s">
        <v>519</v>
      </c>
      <c r="ITV17" s="200" t="s">
        <v>519</v>
      </c>
      <c r="ITW17" s="200" t="s">
        <v>519</v>
      </c>
      <c r="ITX17" s="200" t="s">
        <v>519</v>
      </c>
      <c r="ITY17" s="200" t="s">
        <v>519</v>
      </c>
      <c r="ITZ17" s="200" t="s">
        <v>519</v>
      </c>
      <c r="IUA17" s="200" t="s">
        <v>519</v>
      </c>
      <c r="IUB17" s="200" t="s">
        <v>519</v>
      </c>
      <c r="IUC17" s="200" t="s">
        <v>519</v>
      </c>
      <c r="IUD17" s="200" t="s">
        <v>519</v>
      </c>
      <c r="IUE17" s="200" t="s">
        <v>519</v>
      </c>
      <c r="IUF17" s="200" t="s">
        <v>519</v>
      </c>
      <c r="IUG17" s="200" t="s">
        <v>519</v>
      </c>
      <c r="IUH17" s="200" t="s">
        <v>519</v>
      </c>
      <c r="IUI17" s="200" t="s">
        <v>519</v>
      </c>
      <c r="IUJ17" s="200" t="s">
        <v>519</v>
      </c>
      <c r="IUK17" s="200" t="s">
        <v>519</v>
      </c>
      <c r="IUL17" s="200" t="s">
        <v>519</v>
      </c>
      <c r="IUM17" s="200" t="s">
        <v>519</v>
      </c>
      <c r="IUN17" s="200" t="s">
        <v>519</v>
      </c>
      <c r="IUO17" s="200" t="s">
        <v>519</v>
      </c>
      <c r="IUP17" s="200" t="s">
        <v>519</v>
      </c>
      <c r="IUQ17" s="200" t="s">
        <v>519</v>
      </c>
      <c r="IUR17" s="200" t="s">
        <v>519</v>
      </c>
      <c r="IUS17" s="200" t="s">
        <v>519</v>
      </c>
      <c r="IUT17" s="200" t="s">
        <v>519</v>
      </c>
      <c r="IUU17" s="200" t="s">
        <v>519</v>
      </c>
      <c r="IUV17" s="200" t="s">
        <v>519</v>
      </c>
      <c r="IUW17" s="200" t="s">
        <v>519</v>
      </c>
      <c r="IUX17" s="200" t="s">
        <v>519</v>
      </c>
      <c r="IUY17" s="200" t="s">
        <v>519</v>
      </c>
      <c r="IUZ17" s="200" t="s">
        <v>519</v>
      </c>
      <c r="IVA17" s="200" t="s">
        <v>519</v>
      </c>
      <c r="IVB17" s="200" t="s">
        <v>519</v>
      </c>
      <c r="IVC17" s="200" t="s">
        <v>519</v>
      </c>
      <c r="IVD17" s="200" t="s">
        <v>519</v>
      </c>
      <c r="IVE17" s="200" t="s">
        <v>519</v>
      </c>
      <c r="IVF17" s="200" t="s">
        <v>519</v>
      </c>
      <c r="IVG17" s="200" t="s">
        <v>519</v>
      </c>
      <c r="IVH17" s="200" t="s">
        <v>519</v>
      </c>
      <c r="IVI17" s="200" t="s">
        <v>519</v>
      </c>
      <c r="IVJ17" s="200" t="s">
        <v>519</v>
      </c>
      <c r="IVK17" s="200" t="s">
        <v>519</v>
      </c>
      <c r="IVL17" s="200" t="s">
        <v>519</v>
      </c>
      <c r="IVM17" s="200" t="s">
        <v>519</v>
      </c>
      <c r="IVN17" s="200" t="s">
        <v>519</v>
      </c>
      <c r="IVO17" s="200" t="s">
        <v>519</v>
      </c>
      <c r="IVP17" s="200" t="s">
        <v>519</v>
      </c>
      <c r="IVQ17" s="200" t="s">
        <v>519</v>
      </c>
      <c r="IVR17" s="200" t="s">
        <v>519</v>
      </c>
      <c r="IVS17" s="200" t="s">
        <v>519</v>
      </c>
      <c r="IVT17" s="200" t="s">
        <v>519</v>
      </c>
      <c r="IVU17" s="200" t="s">
        <v>519</v>
      </c>
      <c r="IVV17" s="200" t="s">
        <v>519</v>
      </c>
      <c r="IVW17" s="200" t="s">
        <v>519</v>
      </c>
      <c r="IVX17" s="200" t="s">
        <v>519</v>
      </c>
      <c r="IVY17" s="200" t="s">
        <v>519</v>
      </c>
      <c r="IVZ17" s="200" t="s">
        <v>519</v>
      </c>
      <c r="IWA17" s="200" t="s">
        <v>519</v>
      </c>
      <c r="IWB17" s="200" t="s">
        <v>519</v>
      </c>
      <c r="IWC17" s="200" t="s">
        <v>519</v>
      </c>
      <c r="IWD17" s="200" t="s">
        <v>519</v>
      </c>
      <c r="IWE17" s="200" t="s">
        <v>519</v>
      </c>
      <c r="IWF17" s="200" t="s">
        <v>519</v>
      </c>
      <c r="IWG17" s="200" t="s">
        <v>519</v>
      </c>
      <c r="IWH17" s="200" t="s">
        <v>519</v>
      </c>
      <c r="IWI17" s="200" t="s">
        <v>519</v>
      </c>
      <c r="IWJ17" s="200" t="s">
        <v>519</v>
      </c>
      <c r="IWK17" s="200" t="s">
        <v>519</v>
      </c>
      <c r="IWL17" s="200" t="s">
        <v>519</v>
      </c>
      <c r="IWM17" s="200" t="s">
        <v>519</v>
      </c>
      <c r="IWN17" s="200" t="s">
        <v>519</v>
      </c>
      <c r="IWO17" s="200" t="s">
        <v>519</v>
      </c>
      <c r="IWP17" s="200" t="s">
        <v>519</v>
      </c>
      <c r="IWQ17" s="200" t="s">
        <v>519</v>
      </c>
      <c r="IWR17" s="200" t="s">
        <v>519</v>
      </c>
      <c r="IWS17" s="200" t="s">
        <v>519</v>
      </c>
      <c r="IWT17" s="200" t="s">
        <v>519</v>
      </c>
      <c r="IWU17" s="200" t="s">
        <v>519</v>
      </c>
      <c r="IWV17" s="200" t="s">
        <v>519</v>
      </c>
      <c r="IWW17" s="200" t="s">
        <v>519</v>
      </c>
      <c r="IWX17" s="200" t="s">
        <v>519</v>
      </c>
      <c r="IWY17" s="200" t="s">
        <v>519</v>
      </c>
      <c r="IWZ17" s="200" t="s">
        <v>519</v>
      </c>
      <c r="IXA17" s="200" t="s">
        <v>519</v>
      </c>
      <c r="IXB17" s="200" t="s">
        <v>519</v>
      </c>
      <c r="IXC17" s="200" t="s">
        <v>519</v>
      </c>
      <c r="IXD17" s="200" t="s">
        <v>519</v>
      </c>
      <c r="IXE17" s="200" t="s">
        <v>519</v>
      </c>
      <c r="IXF17" s="200" t="s">
        <v>519</v>
      </c>
      <c r="IXG17" s="200" t="s">
        <v>519</v>
      </c>
      <c r="IXH17" s="200" t="s">
        <v>519</v>
      </c>
      <c r="IXI17" s="200" t="s">
        <v>519</v>
      </c>
      <c r="IXJ17" s="200" t="s">
        <v>519</v>
      </c>
      <c r="IXK17" s="200" t="s">
        <v>519</v>
      </c>
      <c r="IXL17" s="200" t="s">
        <v>519</v>
      </c>
      <c r="IXM17" s="200" t="s">
        <v>519</v>
      </c>
      <c r="IXN17" s="200" t="s">
        <v>519</v>
      </c>
      <c r="IXO17" s="200" t="s">
        <v>519</v>
      </c>
      <c r="IXP17" s="200" t="s">
        <v>519</v>
      </c>
      <c r="IXQ17" s="200" t="s">
        <v>519</v>
      </c>
      <c r="IXR17" s="200" t="s">
        <v>519</v>
      </c>
      <c r="IXS17" s="200" t="s">
        <v>519</v>
      </c>
      <c r="IXT17" s="200" t="s">
        <v>519</v>
      </c>
      <c r="IXU17" s="200" t="s">
        <v>519</v>
      </c>
      <c r="IXV17" s="200" t="s">
        <v>519</v>
      </c>
      <c r="IXW17" s="200" t="s">
        <v>519</v>
      </c>
      <c r="IXX17" s="200" t="s">
        <v>519</v>
      </c>
      <c r="IXY17" s="200" t="s">
        <v>519</v>
      </c>
      <c r="IXZ17" s="200" t="s">
        <v>519</v>
      </c>
      <c r="IYA17" s="200" t="s">
        <v>519</v>
      </c>
      <c r="IYB17" s="200" t="s">
        <v>519</v>
      </c>
      <c r="IYC17" s="200" t="s">
        <v>519</v>
      </c>
      <c r="IYD17" s="200" t="s">
        <v>519</v>
      </c>
      <c r="IYE17" s="200" t="s">
        <v>519</v>
      </c>
      <c r="IYF17" s="200" t="s">
        <v>519</v>
      </c>
      <c r="IYG17" s="200" t="s">
        <v>519</v>
      </c>
      <c r="IYH17" s="200" t="s">
        <v>519</v>
      </c>
      <c r="IYI17" s="200" t="s">
        <v>519</v>
      </c>
      <c r="IYJ17" s="200" t="s">
        <v>519</v>
      </c>
      <c r="IYK17" s="200" t="s">
        <v>519</v>
      </c>
      <c r="IYL17" s="200" t="s">
        <v>519</v>
      </c>
      <c r="IYM17" s="200" t="s">
        <v>519</v>
      </c>
      <c r="IYN17" s="200" t="s">
        <v>519</v>
      </c>
      <c r="IYO17" s="200" t="s">
        <v>519</v>
      </c>
      <c r="IYP17" s="200" t="s">
        <v>519</v>
      </c>
      <c r="IYQ17" s="200" t="s">
        <v>519</v>
      </c>
      <c r="IYR17" s="200" t="s">
        <v>519</v>
      </c>
      <c r="IYS17" s="200" t="s">
        <v>519</v>
      </c>
      <c r="IYT17" s="200" t="s">
        <v>519</v>
      </c>
      <c r="IYU17" s="200" t="s">
        <v>519</v>
      </c>
      <c r="IYV17" s="200" t="s">
        <v>519</v>
      </c>
      <c r="IYW17" s="200" t="s">
        <v>519</v>
      </c>
      <c r="IYX17" s="200" t="s">
        <v>519</v>
      </c>
      <c r="IYY17" s="200" t="s">
        <v>519</v>
      </c>
      <c r="IYZ17" s="200" t="s">
        <v>519</v>
      </c>
      <c r="IZA17" s="200" t="s">
        <v>519</v>
      </c>
      <c r="IZB17" s="200" t="s">
        <v>519</v>
      </c>
      <c r="IZC17" s="200" t="s">
        <v>519</v>
      </c>
      <c r="IZD17" s="200" t="s">
        <v>519</v>
      </c>
      <c r="IZE17" s="200" t="s">
        <v>519</v>
      </c>
      <c r="IZF17" s="200" t="s">
        <v>519</v>
      </c>
      <c r="IZG17" s="200" t="s">
        <v>519</v>
      </c>
      <c r="IZH17" s="200" t="s">
        <v>519</v>
      </c>
      <c r="IZI17" s="200" t="s">
        <v>519</v>
      </c>
      <c r="IZJ17" s="200" t="s">
        <v>519</v>
      </c>
      <c r="IZK17" s="200" t="s">
        <v>519</v>
      </c>
      <c r="IZL17" s="200" t="s">
        <v>519</v>
      </c>
      <c r="IZM17" s="200" t="s">
        <v>519</v>
      </c>
      <c r="IZN17" s="200" t="s">
        <v>519</v>
      </c>
      <c r="IZO17" s="200" t="s">
        <v>519</v>
      </c>
      <c r="IZP17" s="200" t="s">
        <v>519</v>
      </c>
      <c r="IZQ17" s="200" t="s">
        <v>519</v>
      </c>
      <c r="IZR17" s="200" t="s">
        <v>519</v>
      </c>
      <c r="IZS17" s="200" t="s">
        <v>519</v>
      </c>
      <c r="IZT17" s="200" t="s">
        <v>519</v>
      </c>
      <c r="IZU17" s="200" t="s">
        <v>519</v>
      </c>
      <c r="IZV17" s="200" t="s">
        <v>519</v>
      </c>
      <c r="IZW17" s="200" t="s">
        <v>519</v>
      </c>
      <c r="IZX17" s="200" t="s">
        <v>519</v>
      </c>
      <c r="IZY17" s="200" t="s">
        <v>519</v>
      </c>
      <c r="IZZ17" s="200" t="s">
        <v>519</v>
      </c>
      <c r="JAA17" s="200" t="s">
        <v>519</v>
      </c>
      <c r="JAB17" s="200" t="s">
        <v>519</v>
      </c>
      <c r="JAC17" s="200" t="s">
        <v>519</v>
      </c>
      <c r="JAD17" s="200" t="s">
        <v>519</v>
      </c>
      <c r="JAE17" s="200" t="s">
        <v>519</v>
      </c>
      <c r="JAF17" s="200" t="s">
        <v>519</v>
      </c>
      <c r="JAG17" s="200" t="s">
        <v>519</v>
      </c>
      <c r="JAH17" s="200" t="s">
        <v>519</v>
      </c>
      <c r="JAI17" s="200" t="s">
        <v>519</v>
      </c>
      <c r="JAJ17" s="200" t="s">
        <v>519</v>
      </c>
      <c r="JAK17" s="200" t="s">
        <v>519</v>
      </c>
      <c r="JAL17" s="200" t="s">
        <v>519</v>
      </c>
      <c r="JAM17" s="200" t="s">
        <v>519</v>
      </c>
      <c r="JAN17" s="200" t="s">
        <v>519</v>
      </c>
      <c r="JAO17" s="200" t="s">
        <v>519</v>
      </c>
      <c r="JAP17" s="200" t="s">
        <v>519</v>
      </c>
      <c r="JAQ17" s="200" t="s">
        <v>519</v>
      </c>
      <c r="JAR17" s="200" t="s">
        <v>519</v>
      </c>
      <c r="JAS17" s="200" t="s">
        <v>519</v>
      </c>
      <c r="JAT17" s="200" t="s">
        <v>519</v>
      </c>
      <c r="JAU17" s="200" t="s">
        <v>519</v>
      </c>
      <c r="JAV17" s="200" t="s">
        <v>519</v>
      </c>
      <c r="JAW17" s="200" t="s">
        <v>519</v>
      </c>
      <c r="JAX17" s="200" t="s">
        <v>519</v>
      </c>
      <c r="JAY17" s="200" t="s">
        <v>519</v>
      </c>
      <c r="JAZ17" s="200" t="s">
        <v>519</v>
      </c>
      <c r="JBA17" s="200" t="s">
        <v>519</v>
      </c>
      <c r="JBB17" s="200" t="s">
        <v>519</v>
      </c>
      <c r="JBC17" s="200" t="s">
        <v>519</v>
      </c>
      <c r="JBD17" s="200" t="s">
        <v>519</v>
      </c>
      <c r="JBE17" s="200" t="s">
        <v>519</v>
      </c>
      <c r="JBF17" s="200" t="s">
        <v>519</v>
      </c>
      <c r="JBG17" s="200" t="s">
        <v>519</v>
      </c>
      <c r="JBH17" s="200" t="s">
        <v>519</v>
      </c>
      <c r="JBI17" s="200" t="s">
        <v>519</v>
      </c>
      <c r="JBJ17" s="200" t="s">
        <v>519</v>
      </c>
      <c r="JBK17" s="200" t="s">
        <v>519</v>
      </c>
      <c r="JBL17" s="200" t="s">
        <v>519</v>
      </c>
      <c r="JBM17" s="200" t="s">
        <v>519</v>
      </c>
      <c r="JBN17" s="200" t="s">
        <v>519</v>
      </c>
      <c r="JBO17" s="200" t="s">
        <v>519</v>
      </c>
      <c r="JBP17" s="200" t="s">
        <v>519</v>
      </c>
      <c r="JBQ17" s="200" t="s">
        <v>519</v>
      </c>
      <c r="JBR17" s="200" t="s">
        <v>519</v>
      </c>
      <c r="JBS17" s="200" t="s">
        <v>519</v>
      </c>
      <c r="JBT17" s="200" t="s">
        <v>519</v>
      </c>
      <c r="JBU17" s="200" t="s">
        <v>519</v>
      </c>
      <c r="JBV17" s="200" t="s">
        <v>519</v>
      </c>
      <c r="JBW17" s="200" t="s">
        <v>519</v>
      </c>
      <c r="JBX17" s="200" t="s">
        <v>519</v>
      </c>
      <c r="JBY17" s="200" t="s">
        <v>519</v>
      </c>
      <c r="JBZ17" s="200" t="s">
        <v>519</v>
      </c>
      <c r="JCA17" s="200" t="s">
        <v>519</v>
      </c>
      <c r="JCB17" s="200" t="s">
        <v>519</v>
      </c>
      <c r="JCC17" s="200" t="s">
        <v>519</v>
      </c>
      <c r="JCD17" s="200" t="s">
        <v>519</v>
      </c>
      <c r="JCE17" s="200" t="s">
        <v>519</v>
      </c>
      <c r="JCF17" s="200" t="s">
        <v>519</v>
      </c>
      <c r="JCG17" s="200" t="s">
        <v>519</v>
      </c>
      <c r="JCH17" s="200" t="s">
        <v>519</v>
      </c>
      <c r="JCI17" s="200" t="s">
        <v>519</v>
      </c>
      <c r="JCJ17" s="200" t="s">
        <v>519</v>
      </c>
      <c r="JCK17" s="200" t="s">
        <v>519</v>
      </c>
      <c r="JCL17" s="200" t="s">
        <v>519</v>
      </c>
      <c r="JCM17" s="200" t="s">
        <v>519</v>
      </c>
      <c r="JCN17" s="200" t="s">
        <v>519</v>
      </c>
      <c r="JCO17" s="200" t="s">
        <v>519</v>
      </c>
      <c r="JCP17" s="200" t="s">
        <v>519</v>
      </c>
      <c r="JCQ17" s="200" t="s">
        <v>519</v>
      </c>
      <c r="JCR17" s="200" t="s">
        <v>519</v>
      </c>
      <c r="JCS17" s="200" t="s">
        <v>519</v>
      </c>
      <c r="JCT17" s="200" t="s">
        <v>519</v>
      </c>
      <c r="JCU17" s="200" t="s">
        <v>519</v>
      </c>
      <c r="JCV17" s="200" t="s">
        <v>519</v>
      </c>
      <c r="JCW17" s="200" t="s">
        <v>519</v>
      </c>
      <c r="JCX17" s="200" t="s">
        <v>519</v>
      </c>
      <c r="JCY17" s="200" t="s">
        <v>519</v>
      </c>
      <c r="JCZ17" s="200" t="s">
        <v>519</v>
      </c>
      <c r="JDA17" s="200" t="s">
        <v>519</v>
      </c>
      <c r="JDB17" s="200" t="s">
        <v>519</v>
      </c>
      <c r="JDC17" s="200" t="s">
        <v>519</v>
      </c>
      <c r="JDD17" s="200" t="s">
        <v>519</v>
      </c>
      <c r="JDE17" s="200" t="s">
        <v>519</v>
      </c>
      <c r="JDF17" s="200" t="s">
        <v>519</v>
      </c>
      <c r="JDG17" s="200" t="s">
        <v>519</v>
      </c>
      <c r="JDH17" s="200" t="s">
        <v>519</v>
      </c>
      <c r="JDI17" s="200" t="s">
        <v>519</v>
      </c>
      <c r="JDJ17" s="200" t="s">
        <v>519</v>
      </c>
      <c r="JDK17" s="200" t="s">
        <v>519</v>
      </c>
      <c r="JDL17" s="200" t="s">
        <v>519</v>
      </c>
      <c r="JDM17" s="200" t="s">
        <v>519</v>
      </c>
      <c r="JDN17" s="200" t="s">
        <v>519</v>
      </c>
      <c r="JDO17" s="200" t="s">
        <v>519</v>
      </c>
      <c r="JDP17" s="200" t="s">
        <v>519</v>
      </c>
      <c r="JDQ17" s="200" t="s">
        <v>519</v>
      </c>
      <c r="JDR17" s="200" t="s">
        <v>519</v>
      </c>
      <c r="JDS17" s="200" t="s">
        <v>519</v>
      </c>
      <c r="JDT17" s="200" t="s">
        <v>519</v>
      </c>
      <c r="JDU17" s="200" t="s">
        <v>519</v>
      </c>
      <c r="JDV17" s="200" t="s">
        <v>519</v>
      </c>
      <c r="JDW17" s="200" t="s">
        <v>519</v>
      </c>
      <c r="JDX17" s="200" t="s">
        <v>519</v>
      </c>
      <c r="JDY17" s="200" t="s">
        <v>519</v>
      </c>
      <c r="JDZ17" s="200" t="s">
        <v>519</v>
      </c>
      <c r="JEA17" s="200" t="s">
        <v>519</v>
      </c>
      <c r="JEB17" s="200" t="s">
        <v>519</v>
      </c>
      <c r="JEC17" s="200" t="s">
        <v>519</v>
      </c>
      <c r="JED17" s="200" t="s">
        <v>519</v>
      </c>
      <c r="JEE17" s="200" t="s">
        <v>519</v>
      </c>
      <c r="JEF17" s="200" t="s">
        <v>519</v>
      </c>
      <c r="JEG17" s="200" t="s">
        <v>519</v>
      </c>
      <c r="JEH17" s="200" t="s">
        <v>519</v>
      </c>
      <c r="JEI17" s="200" t="s">
        <v>519</v>
      </c>
      <c r="JEJ17" s="200" t="s">
        <v>519</v>
      </c>
      <c r="JEK17" s="200" t="s">
        <v>519</v>
      </c>
      <c r="JEL17" s="200" t="s">
        <v>519</v>
      </c>
      <c r="JEM17" s="200" t="s">
        <v>519</v>
      </c>
      <c r="JEN17" s="200" t="s">
        <v>519</v>
      </c>
      <c r="JEO17" s="200" t="s">
        <v>519</v>
      </c>
      <c r="JEP17" s="200" t="s">
        <v>519</v>
      </c>
      <c r="JEQ17" s="200" t="s">
        <v>519</v>
      </c>
      <c r="JER17" s="200" t="s">
        <v>519</v>
      </c>
      <c r="JES17" s="200" t="s">
        <v>519</v>
      </c>
      <c r="JET17" s="200" t="s">
        <v>519</v>
      </c>
      <c r="JEU17" s="200" t="s">
        <v>519</v>
      </c>
      <c r="JEV17" s="200" t="s">
        <v>519</v>
      </c>
      <c r="JEW17" s="200" t="s">
        <v>519</v>
      </c>
      <c r="JEX17" s="200" t="s">
        <v>519</v>
      </c>
      <c r="JEY17" s="200" t="s">
        <v>519</v>
      </c>
      <c r="JEZ17" s="200" t="s">
        <v>519</v>
      </c>
      <c r="JFA17" s="200" t="s">
        <v>519</v>
      </c>
      <c r="JFB17" s="200" t="s">
        <v>519</v>
      </c>
      <c r="JFC17" s="200" t="s">
        <v>519</v>
      </c>
      <c r="JFD17" s="200" t="s">
        <v>519</v>
      </c>
      <c r="JFE17" s="200" t="s">
        <v>519</v>
      </c>
      <c r="JFF17" s="200" t="s">
        <v>519</v>
      </c>
      <c r="JFG17" s="200" t="s">
        <v>519</v>
      </c>
      <c r="JFH17" s="200" t="s">
        <v>519</v>
      </c>
      <c r="JFI17" s="200" t="s">
        <v>519</v>
      </c>
      <c r="JFJ17" s="200" t="s">
        <v>519</v>
      </c>
      <c r="JFK17" s="200" t="s">
        <v>519</v>
      </c>
      <c r="JFL17" s="200" t="s">
        <v>519</v>
      </c>
      <c r="JFM17" s="200" t="s">
        <v>519</v>
      </c>
      <c r="JFN17" s="200" t="s">
        <v>519</v>
      </c>
      <c r="JFO17" s="200" t="s">
        <v>519</v>
      </c>
      <c r="JFP17" s="200" t="s">
        <v>519</v>
      </c>
      <c r="JFQ17" s="200" t="s">
        <v>519</v>
      </c>
      <c r="JFR17" s="200" t="s">
        <v>519</v>
      </c>
      <c r="JFS17" s="200" t="s">
        <v>519</v>
      </c>
      <c r="JFT17" s="200" t="s">
        <v>519</v>
      </c>
      <c r="JFU17" s="200" t="s">
        <v>519</v>
      </c>
      <c r="JFV17" s="200" t="s">
        <v>519</v>
      </c>
      <c r="JFW17" s="200" t="s">
        <v>519</v>
      </c>
      <c r="JFX17" s="200" t="s">
        <v>519</v>
      </c>
      <c r="JFY17" s="200" t="s">
        <v>519</v>
      </c>
      <c r="JFZ17" s="200" t="s">
        <v>519</v>
      </c>
      <c r="JGA17" s="200" t="s">
        <v>519</v>
      </c>
      <c r="JGB17" s="200" t="s">
        <v>519</v>
      </c>
      <c r="JGC17" s="200" t="s">
        <v>519</v>
      </c>
      <c r="JGD17" s="200" t="s">
        <v>519</v>
      </c>
      <c r="JGE17" s="200" t="s">
        <v>519</v>
      </c>
      <c r="JGF17" s="200" t="s">
        <v>519</v>
      </c>
      <c r="JGG17" s="200" t="s">
        <v>519</v>
      </c>
      <c r="JGH17" s="200" t="s">
        <v>519</v>
      </c>
      <c r="JGI17" s="200" t="s">
        <v>519</v>
      </c>
      <c r="JGJ17" s="200" t="s">
        <v>519</v>
      </c>
      <c r="JGK17" s="200" t="s">
        <v>519</v>
      </c>
      <c r="JGL17" s="200" t="s">
        <v>519</v>
      </c>
      <c r="JGM17" s="200" t="s">
        <v>519</v>
      </c>
      <c r="JGN17" s="200" t="s">
        <v>519</v>
      </c>
      <c r="JGO17" s="200" t="s">
        <v>519</v>
      </c>
      <c r="JGP17" s="200" t="s">
        <v>519</v>
      </c>
      <c r="JGQ17" s="200" t="s">
        <v>519</v>
      </c>
      <c r="JGR17" s="200" t="s">
        <v>519</v>
      </c>
      <c r="JGS17" s="200" t="s">
        <v>519</v>
      </c>
      <c r="JGT17" s="200" t="s">
        <v>519</v>
      </c>
      <c r="JGU17" s="200" t="s">
        <v>519</v>
      </c>
      <c r="JGV17" s="200" t="s">
        <v>519</v>
      </c>
      <c r="JGW17" s="200" t="s">
        <v>519</v>
      </c>
      <c r="JGX17" s="200" t="s">
        <v>519</v>
      </c>
      <c r="JGY17" s="200" t="s">
        <v>519</v>
      </c>
      <c r="JGZ17" s="200" t="s">
        <v>519</v>
      </c>
      <c r="JHA17" s="200" t="s">
        <v>519</v>
      </c>
      <c r="JHB17" s="200" t="s">
        <v>519</v>
      </c>
      <c r="JHC17" s="200" t="s">
        <v>519</v>
      </c>
      <c r="JHD17" s="200" t="s">
        <v>519</v>
      </c>
      <c r="JHE17" s="200" t="s">
        <v>519</v>
      </c>
      <c r="JHF17" s="200" t="s">
        <v>519</v>
      </c>
      <c r="JHG17" s="200" t="s">
        <v>519</v>
      </c>
      <c r="JHH17" s="200" t="s">
        <v>519</v>
      </c>
      <c r="JHI17" s="200" t="s">
        <v>519</v>
      </c>
      <c r="JHJ17" s="200" t="s">
        <v>519</v>
      </c>
      <c r="JHK17" s="200" t="s">
        <v>519</v>
      </c>
      <c r="JHL17" s="200" t="s">
        <v>519</v>
      </c>
      <c r="JHM17" s="200" t="s">
        <v>519</v>
      </c>
      <c r="JHN17" s="200" t="s">
        <v>519</v>
      </c>
      <c r="JHO17" s="200" t="s">
        <v>519</v>
      </c>
      <c r="JHP17" s="200" t="s">
        <v>519</v>
      </c>
      <c r="JHQ17" s="200" t="s">
        <v>519</v>
      </c>
      <c r="JHR17" s="200" t="s">
        <v>519</v>
      </c>
      <c r="JHS17" s="200" t="s">
        <v>519</v>
      </c>
      <c r="JHT17" s="200" t="s">
        <v>519</v>
      </c>
      <c r="JHU17" s="200" t="s">
        <v>519</v>
      </c>
      <c r="JHV17" s="200" t="s">
        <v>519</v>
      </c>
      <c r="JHW17" s="200" t="s">
        <v>519</v>
      </c>
      <c r="JHX17" s="200" t="s">
        <v>519</v>
      </c>
      <c r="JHY17" s="200" t="s">
        <v>519</v>
      </c>
      <c r="JHZ17" s="200" t="s">
        <v>519</v>
      </c>
      <c r="JIA17" s="200" t="s">
        <v>519</v>
      </c>
      <c r="JIB17" s="200" t="s">
        <v>519</v>
      </c>
      <c r="JIC17" s="200" t="s">
        <v>519</v>
      </c>
      <c r="JID17" s="200" t="s">
        <v>519</v>
      </c>
      <c r="JIE17" s="200" t="s">
        <v>519</v>
      </c>
      <c r="JIF17" s="200" t="s">
        <v>519</v>
      </c>
      <c r="JIG17" s="200" t="s">
        <v>519</v>
      </c>
      <c r="JIH17" s="200" t="s">
        <v>519</v>
      </c>
      <c r="JII17" s="200" t="s">
        <v>519</v>
      </c>
      <c r="JIJ17" s="200" t="s">
        <v>519</v>
      </c>
      <c r="JIK17" s="200" t="s">
        <v>519</v>
      </c>
      <c r="JIL17" s="200" t="s">
        <v>519</v>
      </c>
      <c r="JIM17" s="200" t="s">
        <v>519</v>
      </c>
      <c r="JIN17" s="200" t="s">
        <v>519</v>
      </c>
      <c r="JIO17" s="200" t="s">
        <v>519</v>
      </c>
      <c r="JIP17" s="200" t="s">
        <v>519</v>
      </c>
      <c r="JIQ17" s="200" t="s">
        <v>519</v>
      </c>
      <c r="JIR17" s="200" t="s">
        <v>519</v>
      </c>
      <c r="JIS17" s="200" t="s">
        <v>519</v>
      </c>
      <c r="JIT17" s="200" t="s">
        <v>519</v>
      </c>
      <c r="JIU17" s="200" t="s">
        <v>519</v>
      </c>
      <c r="JIV17" s="200" t="s">
        <v>519</v>
      </c>
      <c r="JIW17" s="200" t="s">
        <v>519</v>
      </c>
      <c r="JIX17" s="200" t="s">
        <v>519</v>
      </c>
      <c r="JIY17" s="200" t="s">
        <v>519</v>
      </c>
      <c r="JIZ17" s="200" t="s">
        <v>519</v>
      </c>
      <c r="JJA17" s="200" t="s">
        <v>519</v>
      </c>
      <c r="JJB17" s="200" t="s">
        <v>519</v>
      </c>
      <c r="JJC17" s="200" t="s">
        <v>519</v>
      </c>
      <c r="JJD17" s="200" t="s">
        <v>519</v>
      </c>
      <c r="JJE17" s="200" t="s">
        <v>519</v>
      </c>
      <c r="JJF17" s="200" t="s">
        <v>519</v>
      </c>
      <c r="JJG17" s="200" t="s">
        <v>519</v>
      </c>
      <c r="JJH17" s="200" t="s">
        <v>519</v>
      </c>
      <c r="JJI17" s="200" t="s">
        <v>519</v>
      </c>
      <c r="JJJ17" s="200" t="s">
        <v>519</v>
      </c>
      <c r="JJK17" s="200" t="s">
        <v>519</v>
      </c>
      <c r="JJL17" s="200" t="s">
        <v>519</v>
      </c>
      <c r="JJM17" s="200" t="s">
        <v>519</v>
      </c>
      <c r="JJN17" s="200" t="s">
        <v>519</v>
      </c>
      <c r="JJO17" s="200" t="s">
        <v>519</v>
      </c>
      <c r="JJP17" s="200" t="s">
        <v>519</v>
      </c>
      <c r="JJQ17" s="200" t="s">
        <v>519</v>
      </c>
      <c r="JJR17" s="200" t="s">
        <v>519</v>
      </c>
      <c r="JJS17" s="200" t="s">
        <v>519</v>
      </c>
      <c r="JJT17" s="200" t="s">
        <v>519</v>
      </c>
      <c r="JJU17" s="200" t="s">
        <v>519</v>
      </c>
      <c r="JJV17" s="200" t="s">
        <v>519</v>
      </c>
      <c r="JJW17" s="200" t="s">
        <v>519</v>
      </c>
      <c r="JJX17" s="200" t="s">
        <v>519</v>
      </c>
      <c r="JJY17" s="200" t="s">
        <v>519</v>
      </c>
      <c r="JJZ17" s="200" t="s">
        <v>519</v>
      </c>
      <c r="JKA17" s="200" t="s">
        <v>519</v>
      </c>
      <c r="JKB17" s="200" t="s">
        <v>519</v>
      </c>
      <c r="JKC17" s="200" t="s">
        <v>519</v>
      </c>
      <c r="JKD17" s="200" t="s">
        <v>519</v>
      </c>
      <c r="JKE17" s="200" t="s">
        <v>519</v>
      </c>
      <c r="JKF17" s="200" t="s">
        <v>519</v>
      </c>
      <c r="JKG17" s="200" t="s">
        <v>519</v>
      </c>
      <c r="JKH17" s="200" t="s">
        <v>519</v>
      </c>
      <c r="JKI17" s="200" t="s">
        <v>519</v>
      </c>
      <c r="JKJ17" s="200" t="s">
        <v>519</v>
      </c>
      <c r="JKK17" s="200" t="s">
        <v>519</v>
      </c>
      <c r="JKL17" s="200" t="s">
        <v>519</v>
      </c>
      <c r="JKM17" s="200" t="s">
        <v>519</v>
      </c>
      <c r="JKN17" s="200" t="s">
        <v>519</v>
      </c>
      <c r="JKO17" s="200" t="s">
        <v>519</v>
      </c>
      <c r="JKP17" s="200" t="s">
        <v>519</v>
      </c>
      <c r="JKQ17" s="200" t="s">
        <v>519</v>
      </c>
      <c r="JKR17" s="200" t="s">
        <v>519</v>
      </c>
      <c r="JKS17" s="200" t="s">
        <v>519</v>
      </c>
      <c r="JKT17" s="200" t="s">
        <v>519</v>
      </c>
      <c r="JKU17" s="200" t="s">
        <v>519</v>
      </c>
      <c r="JKV17" s="200" t="s">
        <v>519</v>
      </c>
      <c r="JKW17" s="200" t="s">
        <v>519</v>
      </c>
      <c r="JKX17" s="200" t="s">
        <v>519</v>
      </c>
      <c r="JKY17" s="200" t="s">
        <v>519</v>
      </c>
      <c r="JKZ17" s="200" t="s">
        <v>519</v>
      </c>
      <c r="JLA17" s="200" t="s">
        <v>519</v>
      </c>
      <c r="JLB17" s="200" t="s">
        <v>519</v>
      </c>
      <c r="JLC17" s="200" t="s">
        <v>519</v>
      </c>
      <c r="JLD17" s="200" t="s">
        <v>519</v>
      </c>
      <c r="JLE17" s="200" t="s">
        <v>519</v>
      </c>
      <c r="JLF17" s="200" t="s">
        <v>519</v>
      </c>
      <c r="JLG17" s="200" t="s">
        <v>519</v>
      </c>
      <c r="JLH17" s="200" t="s">
        <v>519</v>
      </c>
      <c r="JLI17" s="200" t="s">
        <v>519</v>
      </c>
      <c r="JLJ17" s="200" t="s">
        <v>519</v>
      </c>
      <c r="JLK17" s="200" t="s">
        <v>519</v>
      </c>
      <c r="JLL17" s="200" t="s">
        <v>519</v>
      </c>
      <c r="JLM17" s="200" t="s">
        <v>519</v>
      </c>
      <c r="JLN17" s="200" t="s">
        <v>519</v>
      </c>
      <c r="JLO17" s="200" t="s">
        <v>519</v>
      </c>
      <c r="JLP17" s="200" t="s">
        <v>519</v>
      </c>
      <c r="JLQ17" s="200" t="s">
        <v>519</v>
      </c>
      <c r="JLR17" s="200" t="s">
        <v>519</v>
      </c>
      <c r="JLS17" s="200" t="s">
        <v>519</v>
      </c>
      <c r="JLT17" s="200" t="s">
        <v>519</v>
      </c>
      <c r="JLU17" s="200" t="s">
        <v>519</v>
      </c>
      <c r="JLV17" s="200" t="s">
        <v>519</v>
      </c>
      <c r="JLW17" s="200" t="s">
        <v>519</v>
      </c>
      <c r="JLX17" s="200" t="s">
        <v>519</v>
      </c>
      <c r="JLY17" s="200" t="s">
        <v>519</v>
      </c>
      <c r="JLZ17" s="200" t="s">
        <v>519</v>
      </c>
      <c r="JMA17" s="200" t="s">
        <v>519</v>
      </c>
      <c r="JMB17" s="200" t="s">
        <v>519</v>
      </c>
      <c r="JMC17" s="200" t="s">
        <v>519</v>
      </c>
      <c r="JMD17" s="200" t="s">
        <v>519</v>
      </c>
      <c r="JME17" s="200" t="s">
        <v>519</v>
      </c>
      <c r="JMF17" s="200" t="s">
        <v>519</v>
      </c>
      <c r="JMG17" s="200" t="s">
        <v>519</v>
      </c>
      <c r="JMH17" s="200" t="s">
        <v>519</v>
      </c>
      <c r="JMI17" s="200" t="s">
        <v>519</v>
      </c>
      <c r="JMJ17" s="200" t="s">
        <v>519</v>
      </c>
      <c r="JMK17" s="200" t="s">
        <v>519</v>
      </c>
      <c r="JML17" s="200" t="s">
        <v>519</v>
      </c>
      <c r="JMM17" s="200" t="s">
        <v>519</v>
      </c>
      <c r="JMN17" s="200" t="s">
        <v>519</v>
      </c>
      <c r="JMO17" s="200" t="s">
        <v>519</v>
      </c>
      <c r="JMP17" s="200" t="s">
        <v>519</v>
      </c>
      <c r="JMQ17" s="200" t="s">
        <v>519</v>
      </c>
      <c r="JMR17" s="200" t="s">
        <v>519</v>
      </c>
      <c r="JMS17" s="200" t="s">
        <v>519</v>
      </c>
      <c r="JMT17" s="200" t="s">
        <v>519</v>
      </c>
      <c r="JMU17" s="200" t="s">
        <v>519</v>
      </c>
      <c r="JMV17" s="200" t="s">
        <v>519</v>
      </c>
      <c r="JMW17" s="200" t="s">
        <v>519</v>
      </c>
      <c r="JMX17" s="200" t="s">
        <v>519</v>
      </c>
      <c r="JMY17" s="200" t="s">
        <v>519</v>
      </c>
      <c r="JMZ17" s="200" t="s">
        <v>519</v>
      </c>
      <c r="JNA17" s="200" t="s">
        <v>519</v>
      </c>
      <c r="JNB17" s="200" t="s">
        <v>519</v>
      </c>
      <c r="JNC17" s="200" t="s">
        <v>519</v>
      </c>
      <c r="JND17" s="200" t="s">
        <v>519</v>
      </c>
      <c r="JNE17" s="200" t="s">
        <v>519</v>
      </c>
      <c r="JNF17" s="200" t="s">
        <v>519</v>
      </c>
      <c r="JNG17" s="200" t="s">
        <v>519</v>
      </c>
      <c r="JNH17" s="200" t="s">
        <v>519</v>
      </c>
      <c r="JNI17" s="200" t="s">
        <v>519</v>
      </c>
      <c r="JNJ17" s="200" t="s">
        <v>519</v>
      </c>
      <c r="JNK17" s="200" t="s">
        <v>519</v>
      </c>
      <c r="JNL17" s="200" t="s">
        <v>519</v>
      </c>
      <c r="JNM17" s="200" t="s">
        <v>519</v>
      </c>
      <c r="JNN17" s="200" t="s">
        <v>519</v>
      </c>
      <c r="JNO17" s="200" t="s">
        <v>519</v>
      </c>
      <c r="JNP17" s="200" t="s">
        <v>519</v>
      </c>
      <c r="JNQ17" s="200" t="s">
        <v>519</v>
      </c>
      <c r="JNR17" s="200" t="s">
        <v>519</v>
      </c>
      <c r="JNS17" s="200" t="s">
        <v>519</v>
      </c>
      <c r="JNT17" s="200" t="s">
        <v>519</v>
      </c>
      <c r="JNU17" s="200" t="s">
        <v>519</v>
      </c>
      <c r="JNV17" s="200" t="s">
        <v>519</v>
      </c>
      <c r="JNW17" s="200" t="s">
        <v>519</v>
      </c>
      <c r="JNX17" s="200" t="s">
        <v>519</v>
      </c>
      <c r="JNY17" s="200" t="s">
        <v>519</v>
      </c>
      <c r="JNZ17" s="200" t="s">
        <v>519</v>
      </c>
      <c r="JOA17" s="200" t="s">
        <v>519</v>
      </c>
      <c r="JOB17" s="200" t="s">
        <v>519</v>
      </c>
      <c r="JOC17" s="200" t="s">
        <v>519</v>
      </c>
      <c r="JOD17" s="200" t="s">
        <v>519</v>
      </c>
      <c r="JOE17" s="200" t="s">
        <v>519</v>
      </c>
      <c r="JOF17" s="200" t="s">
        <v>519</v>
      </c>
      <c r="JOG17" s="200" t="s">
        <v>519</v>
      </c>
      <c r="JOH17" s="200" t="s">
        <v>519</v>
      </c>
      <c r="JOI17" s="200" t="s">
        <v>519</v>
      </c>
      <c r="JOJ17" s="200" t="s">
        <v>519</v>
      </c>
      <c r="JOK17" s="200" t="s">
        <v>519</v>
      </c>
      <c r="JOL17" s="200" t="s">
        <v>519</v>
      </c>
      <c r="JOM17" s="200" t="s">
        <v>519</v>
      </c>
      <c r="JON17" s="200" t="s">
        <v>519</v>
      </c>
      <c r="JOO17" s="200" t="s">
        <v>519</v>
      </c>
      <c r="JOP17" s="200" t="s">
        <v>519</v>
      </c>
      <c r="JOQ17" s="200" t="s">
        <v>519</v>
      </c>
      <c r="JOR17" s="200" t="s">
        <v>519</v>
      </c>
      <c r="JOS17" s="200" t="s">
        <v>519</v>
      </c>
      <c r="JOT17" s="200" t="s">
        <v>519</v>
      </c>
      <c r="JOU17" s="200" t="s">
        <v>519</v>
      </c>
      <c r="JOV17" s="200" t="s">
        <v>519</v>
      </c>
      <c r="JOW17" s="200" t="s">
        <v>519</v>
      </c>
      <c r="JOX17" s="200" t="s">
        <v>519</v>
      </c>
      <c r="JOY17" s="200" t="s">
        <v>519</v>
      </c>
      <c r="JOZ17" s="200" t="s">
        <v>519</v>
      </c>
      <c r="JPA17" s="200" t="s">
        <v>519</v>
      </c>
      <c r="JPB17" s="200" t="s">
        <v>519</v>
      </c>
      <c r="JPC17" s="200" t="s">
        <v>519</v>
      </c>
      <c r="JPD17" s="200" t="s">
        <v>519</v>
      </c>
      <c r="JPE17" s="200" t="s">
        <v>519</v>
      </c>
      <c r="JPF17" s="200" t="s">
        <v>519</v>
      </c>
      <c r="JPG17" s="200" t="s">
        <v>519</v>
      </c>
      <c r="JPH17" s="200" t="s">
        <v>519</v>
      </c>
      <c r="JPI17" s="200" t="s">
        <v>519</v>
      </c>
      <c r="JPJ17" s="200" t="s">
        <v>519</v>
      </c>
      <c r="JPK17" s="200" t="s">
        <v>519</v>
      </c>
      <c r="JPL17" s="200" t="s">
        <v>519</v>
      </c>
      <c r="JPM17" s="200" t="s">
        <v>519</v>
      </c>
      <c r="JPN17" s="200" t="s">
        <v>519</v>
      </c>
      <c r="JPO17" s="200" t="s">
        <v>519</v>
      </c>
      <c r="JPP17" s="200" t="s">
        <v>519</v>
      </c>
      <c r="JPQ17" s="200" t="s">
        <v>519</v>
      </c>
      <c r="JPR17" s="200" t="s">
        <v>519</v>
      </c>
      <c r="JPS17" s="200" t="s">
        <v>519</v>
      </c>
      <c r="JPT17" s="200" t="s">
        <v>519</v>
      </c>
      <c r="JPU17" s="200" t="s">
        <v>519</v>
      </c>
      <c r="JPV17" s="200" t="s">
        <v>519</v>
      </c>
      <c r="JPW17" s="200" t="s">
        <v>519</v>
      </c>
      <c r="JPX17" s="200" t="s">
        <v>519</v>
      </c>
      <c r="JPY17" s="200" t="s">
        <v>519</v>
      </c>
      <c r="JPZ17" s="200" t="s">
        <v>519</v>
      </c>
      <c r="JQA17" s="200" t="s">
        <v>519</v>
      </c>
      <c r="JQB17" s="200" t="s">
        <v>519</v>
      </c>
      <c r="JQC17" s="200" t="s">
        <v>519</v>
      </c>
      <c r="JQD17" s="200" t="s">
        <v>519</v>
      </c>
      <c r="JQE17" s="200" t="s">
        <v>519</v>
      </c>
      <c r="JQF17" s="200" t="s">
        <v>519</v>
      </c>
      <c r="JQG17" s="200" t="s">
        <v>519</v>
      </c>
      <c r="JQH17" s="200" t="s">
        <v>519</v>
      </c>
      <c r="JQI17" s="200" t="s">
        <v>519</v>
      </c>
      <c r="JQJ17" s="200" t="s">
        <v>519</v>
      </c>
      <c r="JQK17" s="200" t="s">
        <v>519</v>
      </c>
      <c r="JQL17" s="200" t="s">
        <v>519</v>
      </c>
      <c r="JQM17" s="200" t="s">
        <v>519</v>
      </c>
      <c r="JQN17" s="200" t="s">
        <v>519</v>
      </c>
      <c r="JQO17" s="200" t="s">
        <v>519</v>
      </c>
      <c r="JQP17" s="200" t="s">
        <v>519</v>
      </c>
      <c r="JQQ17" s="200" t="s">
        <v>519</v>
      </c>
      <c r="JQR17" s="200" t="s">
        <v>519</v>
      </c>
      <c r="JQS17" s="200" t="s">
        <v>519</v>
      </c>
      <c r="JQT17" s="200" t="s">
        <v>519</v>
      </c>
      <c r="JQU17" s="200" t="s">
        <v>519</v>
      </c>
      <c r="JQV17" s="200" t="s">
        <v>519</v>
      </c>
      <c r="JQW17" s="200" t="s">
        <v>519</v>
      </c>
      <c r="JQX17" s="200" t="s">
        <v>519</v>
      </c>
      <c r="JQY17" s="200" t="s">
        <v>519</v>
      </c>
      <c r="JQZ17" s="200" t="s">
        <v>519</v>
      </c>
      <c r="JRA17" s="200" t="s">
        <v>519</v>
      </c>
      <c r="JRB17" s="200" t="s">
        <v>519</v>
      </c>
      <c r="JRC17" s="200" t="s">
        <v>519</v>
      </c>
      <c r="JRD17" s="200" t="s">
        <v>519</v>
      </c>
      <c r="JRE17" s="200" t="s">
        <v>519</v>
      </c>
      <c r="JRF17" s="200" t="s">
        <v>519</v>
      </c>
      <c r="JRG17" s="200" t="s">
        <v>519</v>
      </c>
      <c r="JRH17" s="200" t="s">
        <v>519</v>
      </c>
      <c r="JRI17" s="200" t="s">
        <v>519</v>
      </c>
      <c r="JRJ17" s="200" t="s">
        <v>519</v>
      </c>
      <c r="JRK17" s="200" t="s">
        <v>519</v>
      </c>
      <c r="JRL17" s="200" t="s">
        <v>519</v>
      </c>
      <c r="JRM17" s="200" t="s">
        <v>519</v>
      </c>
      <c r="JRN17" s="200" t="s">
        <v>519</v>
      </c>
      <c r="JRO17" s="200" t="s">
        <v>519</v>
      </c>
      <c r="JRP17" s="200" t="s">
        <v>519</v>
      </c>
      <c r="JRQ17" s="200" t="s">
        <v>519</v>
      </c>
      <c r="JRR17" s="200" t="s">
        <v>519</v>
      </c>
      <c r="JRS17" s="200" t="s">
        <v>519</v>
      </c>
      <c r="JRT17" s="200" t="s">
        <v>519</v>
      </c>
      <c r="JRU17" s="200" t="s">
        <v>519</v>
      </c>
      <c r="JRV17" s="200" t="s">
        <v>519</v>
      </c>
      <c r="JRW17" s="200" t="s">
        <v>519</v>
      </c>
      <c r="JRX17" s="200" t="s">
        <v>519</v>
      </c>
      <c r="JRY17" s="200" t="s">
        <v>519</v>
      </c>
      <c r="JRZ17" s="200" t="s">
        <v>519</v>
      </c>
      <c r="JSA17" s="200" t="s">
        <v>519</v>
      </c>
      <c r="JSB17" s="200" t="s">
        <v>519</v>
      </c>
      <c r="JSC17" s="200" t="s">
        <v>519</v>
      </c>
      <c r="JSD17" s="200" t="s">
        <v>519</v>
      </c>
      <c r="JSE17" s="200" t="s">
        <v>519</v>
      </c>
      <c r="JSF17" s="200" t="s">
        <v>519</v>
      </c>
      <c r="JSG17" s="200" t="s">
        <v>519</v>
      </c>
      <c r="JSH17" s="200" t="s">
        <v>519</v>
      </c>
      <c r="JSI17" s="200" t="s">
        <v>519</v>
      </c>
      <c r="JSJ17" s="200" t="s">
        <v>519</v>
      </c>
      <c r="JSK17" s="200" t="s">
        <v>519</v>
      </c>
      <c r="JSL17" s="200" t="s">
        <v>519</v>
      </c>
      <c r="JSM17" s="200" t="s">
        <v>519</v>
      </c>
      <c r="JSN17" s="200" t="s">
        <v>519</v>
      </c>
      <c r="JSO17" s="200" t="s">
        <v>519</v>
      </c>
      <c r="JSP17" s="200" t="s">
        <v>519</v>
      </c>
      <c r="JSQ17" s="200" t="s">
        <v>519</v>
      </c>
      <c r="JSR17" s="200" t="s">
        <v>519</v>
      </c>
      <c r="JSS17" s="200" t="s">
        <v>519</v>
      </c>
      <c r="JST17" s="200" t="s">
        <v>519</v>
      </c>
      <c r="JSU17" s="200" t="s">
        <v>519</v>
      </c>
      <c r="JSV17" s="200" t="s">
        <v>519</v>
      </c>
      <c r="JSW17" s="200" t="s">
        <v>519</v>
      </c>
      <c r="JSX17" s="200" t="s">
        <v>519</v>
      </c>
      <c r="JSY17" s="200" t="s">
        <v>519</v>
      </c>
      <c r="JSZ17" s="200" t="s">
        <v>519</v>
      </c>
      <c r="JTA17" s="200" t="s">
        <v>519</v>
      </c>
      <c r="JTB17" s="200" t="s">
        <v>519</v>
      </c>
      <c r="JTC17" s="200" t="s">
        <v>519</v>
      </c>
      <c r="JTD17" s="200" t="s">
        <v>519</v>
      </c>
      <c r="JTE17" s="200" t="s">
        <v>519</v>
      </c>
      <c r="JTF17" s="200" t="s">
        <v>519</v>
      </c>
      <c r="JTG17" s="200" t="s">
        <v>519</v>
      </c>
      <c r="JTH17" s="200" t="s">
        <v>519</v>
      </c>
      <c r="JTI17" s="200" t="s">
        <v>519</v>
      </c>
      <c r="JTJ17" s="200" t="s">
        <v>519</v>
      </c>
      <c r="JTK17" s="200" t="s">
        <v>519</v>
      </c>
      <c r="JTL17" s="200" t="s">
        <v>519</v>
      </c>
      <c r="JTM17" s="200" t="s">
        <v>519</v>
      </c>
      <c r="JTN17" s="200" t="s">
        <v>519</v>
      </c>
      <c r="JTO17" s="200" t="s">
        <v>519</v>
      </c>
      <c r="JTP17" s="200" t="s">
        <v>519</v>
      </c>
      <c r="JTQ17" s="200" t="s">
        <v>519</v>
      </c>
      <c r="JTR17" s="200" t="s">
        <v>519</v>
      </c>
      <c r="JTS17" s="200" t="s">
        <v>519</v>
      </c>
      <c r="JTT17" s="200" t="s">
        <v>519</v>
      </c>
      <c r="JTU17" s="200" t="s">
        <v>519</v>
      </c>
      <c r="JTV17" s="200" t="s">
        <v>519</v>
      </c>
      <c r="JTW17" s="200" t="s">
        <v>519</v>
      </c>
      <c r="JTX17" s="200" t="s">
        <v>519</v>
      </c>
      <c r="JTY17" s="200" t="s">
        <v>519</v>
      </c>
      <c r="JTZ17" s="200" t="s">
        <v>519</v>
      </c>
      <c r="JUA17" s="200" t="s">
        <v>519</v>
      </c>
      <c r="JUB17" s="200" t="s">
        <v>519</v>
      </c>
      <c r="JUC17" s="200" t="s">
        <v>519</v>
      </c>
      <c r="JUD17" s="200" t="s">
        <v>519</v>
      </c>
      <c r="JUE17" s="200" t="s">
        <v>519</v>
      </c>
      <c r="JUF17" s="200" t="s">
        <v>519</v>
      </c>
      <c r="JUG17" s="200" t="s">
        <v>519</v>
      </c>
      <c r="JUH17" s="200" t="s">
        <v>519</v>
      </c>
      <c r="JUI17" s="200" t="s">
        <v>519</v>
      </c>
      <c r="JUJ17" s="200" t="s">
        <v>519</v>
      </c>
      <c r="JUK17" s="200" t="s">
        <v>519</v>
      </c>
      <c r="JUL17" s="200" t="s">
        <v>519</v>
      </c>
      <c r="JUM17" s="200" t="s">
        <v>519</v>
      </c>
      <c r="JUN17" s="200" t="s">
        <v>519</v>
      </c>
      <c r="JUO17" s="200" t="s">
        <v>519</v>
      </c>
      <c r="JUP17" s="200" t="s">
        <v>519</v>
      </c>
      <c r="JUQ17" s="200" t="s">
        <v>519</v>
      </c>
      <c r="JUR17" s="200" t="s">
        <v>519</v>
      </c>
      <c r="JUS17" s="200" t="s">
        <v>519</v>
      </c>
      <c r="JUT17" s="200" t="s">
        <v>519</v>
      </c>
      <c r="JUU17" s="200" t="s">
        <v>519</v>
      </c>
      <c r="JUV17" s="200" t="s">
        <v>519</v>
      </c>
      <c r="JUW17" s="200" t="s">
        <v>519</v>
      </c>
      <c r="JUX17" s="200" t="s">
        <v>519</v>
      </c>
      <c r="JUY17" s="200" t="s">
        <v>519</v>
      </c>
      <c r="JUZ17" s="200" t="s">
        <v>519</v>
      </c>
      <c r="JVA17" s="200" t="s">
        <v>519</v>
      </c>
      <c r="JVB17" s="200" t="s">
        <v>519</v>
      </c>
      <c r="JVC17" s="200" t="s">
        <v>519</v>
      </c>
      <c r="JVD17" s="200" t="s">
        <v>519</v>
      </c>
      <c r="JVE17" s="200" t="s">
        <v>519</v>
      </c>
      <c r="JVF17" s="200" t="s">
        <v>519</v>
      </c>
      <c r="JVG17" s="200" t="s">
        <v>519</v>
      </c>
      <c r="JVH17" s="200" t="s">
        <v>519</v>
      </c>
      <c r="JVI17" s="200" t="s">
        <v>519</v>
      </c>
      <c r="JVJ17" s="200" t="s">
        <v>519</v>
      </c>
      <c r="JVK17" s="200" t="s">
        <v>519</v>
      </c>
      <c r="JVL17" s="200" t="s">
        <v>519</v>
      </c>
      <c r="JVM17" s="200" t="s">
        <v>519</v>
      </c>
      <c r="JVN17" s="200" t="s">
        <v>519</v>
      </c>
      <c r="JVO17" s="200" t="s">
        <v>519</v>
      </c>
      <c r="JVP17" s="200" t="s">
        <v>519</v>
      </c>
      <c r="JVQ17" s="200" t="s">
        <v>519</v>
      </c>
      <c r="JVR17" s="200" t="s">
        <v>519</v>
      </c>
      <c r="JVS17" s="200" t="s">
        <v>519</v>
      </c>
      <c r="JVT17" s="200" t="s">
        <v>519</v>
      </c>
      <c r="JVU17" s="200" t="s">
        <v>519</v>
      </c>
      <c r="JVV17" s="200" t="s">
        <v>519</v>
      </c>
      <c r="JVW17" s="200" t="s">
        <v>519</v>
      </c>
      <c r="JVX17" s="200" t="s">
        <v>519</v>
      </c>
      <c r="JVY17" s="200" t="s">
        <v>519</v>
      </c>
      <c r="JVZ17" s="200" t="s">
        <v>519</v>
      </c>
      <c r="JWA17" s="200" t="s">
        <v>519</v>
      </c>
      <c r="JWB17" s="200" t="s">
        <v>519</v>
      </c>
      <c r="JWC17" s="200" t="s">
        <v>519</v>
      </c>
      <c r="JWD17" s="200" t="s">
        <v>519</v>
      </c>
      <c r="JWE17" s="200" t="s">
        <v>519</v>
      </c>
      <c r="JWF17" s="200" t="s">
        <v>519</v>
      </c>
      <c r="JWG17" s="200" t="s">
        <v>519</v>
      </c>
      <c r="JWH17" s="200" t="s">
        <v>519</v>
      </c>
      <c r="JWI17" s="200" t="s">
        <v>519</v>
      </c>
      <c r="JWJ17" s="200" t="s">
        <v>519</v>
      </c>
      <c r="JWK17" s="200" t="s">
        <v>519</v>
      </c>
      <c r="JWL17" s="200" t="s">
        <v>519</v>
      </c>
      <c r="JWM17" s="200" t="s">
        <v>519</v>
      </c>
      <c r="JWN17" s="200" t="s">
        <v>519</v>
      </c>
      <c r="JWO17" s="200" t="s">
        <v>519</v>
      </c>
      <c r="JWP17" s="200" t="s">
        <v>519</v>
      </c>
      <c r="JWQ17" s="200" t="s">
        <v>519</v>
      </c>
      <c r="JWR17" s="200" t="s">
        <v>519</v>
      </c>
      <c r="JWS17" s="200" t="s">
        <v>519</v>
      </c>
      <c r="JWT17" s="200" t="s">
        <v>519</v>
      </c>
      <c r="JWU17" s="200" t="s">
        <v>519</v>
      </c>
      <c r="JWV17" s="200" t="s">
        <v>519</v>
      </c>
      <c r="JWW17" s="200" t="s">
        <v>519</v>
      </c>
      <c r="JWX17" s="200" t="s">
        <v>519</v>
      </c>
      <c r="JWY17" s="200" t="s">
        <v>519</v>
      </c>
      <c r="JWZ17" s="200" t="s">
        <v>519</v>
      </c>
      <c r="JXA17" s="200" t="s">
        <v>519</v>
      </c>
      <c r="JXB17" s="200" t="s">
        <v>519</v>
      </c>
      <c r="JXC17" s="200" t="s">
        <v>519</v>
      </c>
      <c r="JXD17" s="200" t="s">
        <v>519</v>
      </c>
      <c r="JXE17" s="200" t="s">
        <v>519</v>
      </c>
      <c r="JXF17" s="200" t="s">
        <v>519</v>
      </c>
      <c r="JXG17" s="200" t="s">
        <v>519</v>
      </c>
      <c r="JXH17" s="200" t="s">
        <v>519</v>
      </c>
      <c r="JXI17" s="200" t="s">
        <v>519</v>
      </c>
      <c r="JXJ17" s="200" t="s">
        <v>519</v>
      </c>
      <c r="JXK17" s="200" t="s">
        <v>519</v>
      </c>
      <c r="JXL17" s="200" t="s">
        <v>519</v>
      </c>
      <c r="JXM17" s="200" t="s">
        <v>519</v>
      </c>
      <c r="JXN17" s="200" t="s">
        <v>519</v>
      </c>
      <c r="JXO17" s="200" t="s">
        <v>519</v>
      </c>
      <c r="JXP17" s="200" t="s">
        <v>519</v>
      </c>
      <c r="JXQ17" s="200" t="s">
        <v>519</v>
      </c>
      <c r="JXR17" s="200" t="s">
        <v>519</v>
      </c>
      <c r="JXS17" s="200" t="s">
        <v>519</v>
      </c>
      <c r="JXT17" s="200" t="s">
        <v>519</v>
      </c>
      <c r="JXU17" s="200" t="s">
        <v>519</v>
      </c>
      <c r="JXV17" s="200" t="s">
        <v>519</v>
      </c>
      <c r="JXW17" s="200" t="s">
        <v>519</v>
      </c>
      <c r="JXX17" s="200" t="s">
        <v>519</v>
      </c>
      <c r="JXY17" s="200" t="s">
        <v>519</v>
      </c>
      <c r="JXZ17" s="200" t="s">
        <v>519</v>
      </c>
      <c r="JYA17" s="200" t="s">
        <v>519</v>
      </c>
      <c r="JYB17" s="200" t="s">
        <v>519</v>
      </c>
      <c r="JYC17" s="200" t="s">
        <v>519</v>
      </c>
      <c r="JYD17" s="200" t="s">
        <v>519</v>
      </c>
      <c r="JYE17" s="200" t="s">
        <v>519</v>
      </c>
      <c r="JYF17" s="200" t="s">
        <v>519</v>
      </c>
      <c r="JYG17" s="200" t="s">
        <v>519</v>
      </c>
      <c r="JYH17" s="200" t="s">
        <v>519</v>
      </c>
      <c r="JYI17" s="200" t="s">
        <v>519</v>
      </c>
      <c r="JYJ17" s="200" t="s">
        <v>519</v>
      </c>
      <c r="JYK17" s="200" t="s">
        <v>519</v>
      </c>
      <c r="JYL17" s="200" t="s">
        <v>519</v>
      </c>
      <c r="JYM17" s="200" t="s">
        <v>519</v>
      </c>
      <c r="JYN17" s="200" t="s">
        <v>519</v>
      </c>
      <c r="JYO17" s="200" t="s">
        <v>519</v>
      </c>
      <c r="JYP17" s="200" t="s">
        <v>519</v>
      </c>
      <c r="JYQ17" s="200" t="s">
        <v>519</v>
      </c>
      <c r="JYR17" s="200" t="s">
        <v>519</v>
      </c>
      <c r="JYS17" s="200" t="s">
        <v>519</v>
      </c>
      <c r="JYT17" s="200" t="s">
        <v>519</v>
      </c>
      <c r="JYU17" s="200" t="s">
        <v>519</v>
      </c>
      <c r="JYV17" s="200" t="s">
        <v>519</v>
      </c>
      <c r="JYW17" s="200" t="s">
        <v>519</v>
      </c>
      <c r="JYX17" s="200" t="s">
        <v>519</v>
      </c>
      <c r="JYY17" s="200" t="s">
        <v>519</v>
      </c>
      <c r="JYZ17" s="200" t="s">
        <v>519</v>
      </c>
      <c r="JZA17" s="200" t="s">
        <v>519</v>
      </c>
      <c r="JZB17" s="200" t="s">
        <v>519</v>
      </c>
      <c r="JZC17" s="200" t="s">
        <v>519</v>
      </c>
      <c r="JZD17" s="200" t="s">
        <v>519</v>
      </c>
      <c r="JZE17" s="200" t="s">
        <v>519</v>
      </c>
      <c r="JZF17" s="200" t="s">
        <v>519</v>
      </c>
      <c r="JZG17" s="200" t="s">
        <v>519</v>
      </c>
      <c r="JZH17" s="200" t="s">
        <v>519</v>
      </c>
      <c r="JZI17" s="200" t="s">
        <v>519</v>
      </c>
      <c r="JZJ17" s="200" t="s">
        <v>519</v>
      </c>
      <c r="JZK17" s="200" t="s">
        <v>519</v>
      </c>
      <c r="JZL17" s="200" t="s">
        <v>519</v>
      </c>
      <c r="JZM17" s="200" t="s">
        <v>519</v>
      </c>
      <c r="JZN17" s="200" t="s">
        <v>519</v>
      </c>
      <c r="JZO17" s="200" t="s">
        <v>519</v>
      </c>
      <c r="JZP17" s="200" t="s">
        <v>519</v>
      </c>
      <c r="JZQ17" s="200" t="s">
        <v>519</v>
      </c>
      <c r="JZR17" s="200" t="s">
        <v>519</v>
      </c>
      <c r="JZS17" s="200" t="s">
        <v>519</v>
      </c>
      <c r="JZT17" s="200" t="s">
        <v>519</v>
      </c>
      <c r="JZU17" s="200" t="s">
        <v>519</v>
      </c>
      <c r="JZV17" s="200" t="s">
        <v>519</v>
      </c>
      <c r="JZW17" s="200" t="s">
        <v>519</v>
      </c>
      <c r="JZX17" s="200" t="s">
        <v>519</v>
      </c>
      <c r="JZY17" s="200" t="s">
        <v>519</v>
      </c>
      <c r="JZZ17" s="200" t="s">
        <v>519</v>
      </c>
      <c r="KAA17" s="200" t="s">
        <v>519</v>
      </c>
      <c r="KAB17" s="200" t="s">
        <v>519</v>
      </c>
      <c r="KAC17" s="200" t="s">
        <v>519</v>
      </c>
      <c r="KAD17" s="200" t="s">
        <v>519</v>
      </c>
      <c r="KAE17" s="200" t="s">
        <v>519</v>
      </c>
      <c r="KAF17" s="200" t="s">
        <v>519</v>
      </c>
      <c r="KAG17" s="200" t="s">
        <v>519</v>
      </c>
      <c r="KAH17" s="200" t="s">
        <v>519</v>
      </c>
      <c r="KAI17" s="200" t="s">
        <v>519</v>
      </c>
      <c r="KAJ17" s="200" t="s">
        <v>519</v>
      </c>
      <c r="KAK17" s="200" t="s">
        <v>519</v>
      </c>
      <c r="KAL17" s="200" t="s">
        <v>519</v>
      </c>
      <c r="KAM17" s="200" t="s">
        <v>519</v>
      </c>
      <c r="KAN17" s="200" t="s">
        <v>519</v>
      </c>
      <c r="KAO17" s="200" t="s">
        <v>519</v>
      </c>
      <c r="KAP17" s="200" t="s">
        <v>519</v>
      </c>
      <c r="KAQ17" s="200" t="s">
        <v>519</v>
      </c>
      <c r="KAR17" s="200" t="s">
        <v>519</v>
      </c>
      <c r="KAS17" s="200" t="s">
        <v>519</v>
      </c>
      <c r="KAT17" s="200" t="s">
        <v>519</v>
      </c>
      <c r="KAU17" s="200" t="s">
        <v>519</v>
      </c>
      <c r="KAV17" s="200" t="s">
        <v>519</v>
      </c>
      <c r="KAW17" s="200" t="s">
        <v>519</v>
      </c>
      <c r="KAX17" s="200" t="s">
        <v>519</v>
      </c>
      <c r="KAY17" s="200" t="s">
        <v>519</v>
      </c>
      <c r="KAZ17" s="200" t="s">
        <v>519</v>
      </c>
      <c r="KBA17" s="200" t="s">
        <v>519</v>
      </c>
      <c r="KBB17" s="200" t="s">
        <v>519</v>
      </c>
      <c r="KBC17" s="200" t="s">
        <v>519</v>
      </c>
      <c r="KBD17" s="200" t="s">
        <v>519</v>
      </c>
      <c r="KBE17" s="200" t="s">
        <v>519</v>
      </c>
      <c r="KBF17" s="200" t="s">
        <v>519</v>
      </c>
      <c r="KBG17" s="200" t="s">
        <v>519</v>
      </c>
      <c r="KBH17" s="200" t="s">
        <v>519</v>
      </c>
      <c r="KBI17" s="200" t="s">
        <v>519</v>
      </c>
      <c r="KBJ17" s="200" t="s">
        <v>519</v>
      </c>
      <c r="KBK17" s="200" t="s">
        <v>519</v>
      </c>
      <c r="KBL17" s="200" t="s">
        <v>519</v>
      </c>
      <c r="KBM17" s="200" t="s">
        <v>519</v>
      </c>
      <c r="KBN17" s="200" t="s">
        <v>519</v>
      </c>
      <c r="KBO17" s="200" t="s">
        <v>519</v>
      </c>
      <c r="KBP17" s="200" t="s">
        <v>519</v>
      </c>
      <c r="KBQ17" s="200" t="s">
        <v>519</v>
      </c>
      <c r="KBR17" s="200" t="s">
        <v>519</v>
      </c>
      <c r="KBS17" s="200" t="s">
        <v>519</v>
      </c>
      <c r="KBT17" s="200" t="s">
        <v>519</v>
      </c>
      <c r="KBU17" s="200" t="s">
        <v>519</v>
      </c>
      <c r="KBV17" s="200" t="s">
        <v>519</v>
      </c>
      <c r="KBW17" s="200" t="s">
        <v>519</v>
      </c>
      <c r="KBX17" s="200" t="s">
        <v>519</v>
      </c>
      <c r="KBY17" s="200" t="s">
        <v>519</v>
      </c>
      <c r="KBZ17" s="200" t="s">
        <v>519</v>
      </c>
      <c r="KCA17" s="200" t="s">
        <v>519</v>
      </c>
      <c r="KCB17" s="200" t="s">
        <v>519</v>
      </c>
      <c r="KCC17" s="200" t="s">
        <v>519</v>
      </c>
      <c r="KCD17" s="200" t="s">
        <v>519</v>
      </c>
      <c r="KCE17" s="200" t="s">
        <v>519</v>
      </c>
      <c r="KCF17" s="200" t="s">
        <v>519</v>
      </c>
      <c r="KCG17" s="200" t="s">
        <v>519</v>
      </c>
      <c r="KCH17" s="200" t="s">
        <v>519</v>
      </c>
      <c r="KCI17" s="200" t="s">
        <v>519</v>
      </c>
      <c r="KCJ17" s="200" t="s">
        <v>519</v>
      </c>
      <c r="KCK17" s="200" t="s">
        <v>519</v>
      </c>
      <c r="KCL17" s="200" t="s">
        <v>519</v>
      </c>
      <c r="KCM17" s="200" t="s">
        <v>519</v>
      </c>
      <c r="KCN17" s="200" t="s">
        <v>519</v>
      </c>
      <c r="KCO17" s="200" t="s">
        <v>519</v>
      </c>
      <c r="KCP17" s="200" t="s">
        <v>519</v>
      </c>
      <c r="KCQ17" s="200" t="s">
        <v>519</v>
      </c>
      <c r="KCR17" s="200" t="s">
        <v>519</v>
      </c>
      <c r="KCS17" s="200" t="s">
        <v>519</v>
      </c>
      <c r="KCT17" s="200" t="s">
        <v>519</v>
      </c>
      <c r="KCU17" s="200" t="s">
        <v>519</v>
      </c>
      <c r="KCV17" s="200" t="s">
        <v>519</v>
      </c>
      <c r="KCW17" s="200" t="s">
        <v>519</v>
      </c>
      <c r="KCX17" s="200" t="s">
        <v>519</v>
      </c>
      <c r="KCY17" s="200" t="s">
        <v>519</v>
      </c>
      <c r="KCZ17" s="200" t="s">
        <v>519</v>
      </c>
      <c r="KDA17" s="200" t="s">
        <v>519</v>
      </c>
      <c r="KDB17" s="200" t="s">
        <v>519</v>
      </c>
      <c r="KDC17" s="200" t="s">
        <v>519</v>
      </c>
      <c r="KDD17" s="200" t="s">
        <v>519</v>
      </c>
      <c r="KDE17" s="200" t="s">
        <v>519</v>
      </c>
      <c r="KDF17" s="200" t="s">
        <v>519</v>
      </c>
      <c r="KDG17" s="200" t="s">
        <v>519</v>
      </c>
      <c r="KDH17" s="200" t="s">
        <v>519</v>
      </c>
      <c r="KDI17" s="200" t="s">
        <v>519</v>
      </c>
      <c r="KDJ17" s="200" t="s">
        <v>519</v>
      </c>
      <c r="KDK17" s="200" t="s">
        <v>519</v>
      </c>
      <c r="KDL17" s="200" t="s">
        <v>519</v>
      </c>
      <c r="KDM17" s="200" t="s">
        <v>519</v>
      </c>
      <c r="KDN17" s="200" t="s">
        <v>519</v>
      </c>
      <c r="KDO17" s="200" t="s">
        <v>519</v>
      </c>
      <c r="KDP17" s="200" t="s">
        <v>519</v>
      </c>
      <c r="KDQ17" s="200" t="s">
        <v>519</v>
      </c>
      <c r="KDR17" s="200" t="s">
        <v>519</v>
      </c>
      <c r="KDS17" s="200" t="s">
        <v>519</v>
      </c>
      <c r="KDT17" s="200" t="s">
        <v>519</v>
      </c>
      <c r="KDU17" s="200" t="s">
        <v>519</v>
      </c>
      <c r="KDV17" s="200" t="s">
        <v>519</v>
      </c>
      <c r="KDW17" s="200" t="s">
        <v>519</v>
      </c>
      <c r="KDX17" s="200" t="s">
        <v>519</v>
      </c>
      <c r="KDY17" s="200" t="s">
        <v>519</v>
      </c>
      <c r="KDZ17" s="200" t="s">
        <v>519</v>
      </c>
      <c r="KEA17" s="200" t="s">
        <v>519</v>
      </c>
      <c r="KEB17" s="200" t="s">
        <v>519</v>
      </c>
      <c r="KEC17" s="200" t="s">
        <v>519</v>
      </c>
      <c r="KED17" s="200" t="s">
        <v>519</v>
      </c>
      <c r="KEE17" s="200" t="s">
        <v>519</v>
      </c>
      <c r="KEF17" s="200" t="s">
        <v>519</v>
      </c>
      <c r="KEG17" s="200" t="s">
        <v>519</v>
      </c>
      <c r="KEH17" s="200" t="s">
        <v>519</v>
      </c>
      <c r="KEI17" s="200" t="s">
        <v>519</v>
      </c>
      <c r="KEJ17" s="200" t="s">
        <v>519</v>
      </c>
      <c r="KEK17" s="200" t="s">
        <v>519</v>
      </c>
      <c r="KEL17" s="200" t="s">
        <v>519</v>
      </c>
      <c r="KEM17" s="200" t="s">
        <v>519</v>
      </c>
      <c r="KEN17" s="200" t="s">
        <v>519</v>
      </c>
      <c r="KEO17" s="200" t="s">
        <v>519</v>
      </c>
      <c r="KEP17" s="200" t="s">
        <v>519</v>
      </c>
      <c r="KEQ17" s="200" t="s">
        <v>519</v>
      </c>
      <c r="KER17" s="200" t="s">
        <v>519</v>
      </c>
      <c r="KES17" s="200" t="s">
        <v>519</v>
      </c>
      <c r="KET17" s="200" t="s">
        <v>519</v>
      </c>
      <c r="KEU17" s="200" t="s">
        <v>519</v>
      </c>
      <c r="KEV17" s="200" t="s">
        <v>519</v>
      </c>
      <c r="KEW17" s="200" t="s">
        <v>519</v>
      </c>
      <c r="KEX17" s="200" t="s">
        <v>519</v>
      </c>
      <c r="KEY17" s="200" t="s">
        <v>519</v>
      </c>
      <c r="KEZ17" s="200" t="s">
        <v>519</v>
      </c>
      <c r="KFA17" s="200" t="s">
        <v>519</v>
      </c>
      <c r="KFB17" s="200" t="s">
        <v>519</v>
      </c>
      <c r="KFC17" s="200" t="s">
        <v>519</v>
      </c>
      <c r="KFD17" s="200" t="s">
        <v>519</v>
      </c>
      <c r="KFE17" s="200" t="s">
        <v>519</v>
      </c>
      <c r="KFF17" s="200" t="s">
        <v>519</v>
      </c>
      <c r="KFG17" s="200" t="s">
        <v>519</v>
      </c>
      <c r="KFH17" s="200" t="s">
        <v>519</v>
      </c>
      <c r="KFI17" s="200" t="s">
        <v>519</v>
      </c>
      <c r="KFJ17" s="200" t="s">
        <v>519</v>
      </c>
      <c r="KFK17" s="200" t="s">
        <v>519</v>
      </c>
      <c r="KFL17" s="200" t="s">
        <v>519</v>
      </c>
      <c r="KFM17" s="200" t="s">
        <v>519</v>
      </c>
      <c r="KFN17" s="200" t="s">
        <v>519</v>
      </c>
      <c r="KFO17" s="200" t="s">
        <v>519</v>
      </c>
      <c r="KFP17" s="200" t="s">
        <v>519</v>
      </c>
      <c r="KFQ17" s="200" t="s">
        <v>519</v>
      </c>
      <c r="KFR17" s="200" t="s">
        <v>519</v>
      </c>
      <c r="KFS17" s="200" t="s">
        <v>519</v>
      </c>
      <c r="KFT17" s="200" t="s">
        <v>519</v>
      </c>
      <c r="KFU17" s="200" t="s">
        <v>519</v>
      </c>
      <c r="KFV17" s="200" t="s">
        <v>519</v>
      </c>
      <c r="KFW17" s="200" t="s">
        <v>519</v>
      </c>
      <c r="KFX17" s="200" t="s">
        <v>519</v>
      </c>
      <c r="KFY17" s="200" t="s">
        <v>519</v>
      </c>
      <c r="KFZ17" s="200" t="s">
        <v>519</v>
      </c>
      <c r="KGA17" s="200" t="s">
        <v>519</v>
      </c>
      <c r="KGB17" s="200" t="s">
        <v>519</v>
      </c>
      <c r="KGC17" s="200" t="s">
        <v>519</v>
      </c>
      <c r="KGD17" s="200" t="s">
        <v>519</v>
      </c>
      <c r="KGE17" s="200" t="s">
        <v>519</v>
      </c>
      <c r="KGF17" s="200" t="s">
        <v>519</v>
      </c>
      <c r="KGG17" s="200" t="s">
        <v>519</v>
      </c>
      <c r="KGH17" s="200" t="s">
        <v>519</v>
      </c>
      <c r="KGI17" s="200" t="s">
        <v>519</v>
      </c>
      <c r="KGJ17" s="200" t="s">
        <v>519</v>
      </c>
      <c r="KGK17" s="200" t="s">
        <v>519</v>
      </c>
      <c r="KGL17" s="200" t="s">
        <v>519</v>
      </c>
      <c r="KGM17" s="200" t="s">
        <v>519</v>
      </c>
      <c r="KGN17" s="200" t="s">
        <v>519</v>
      </c>
      <c r="KGO17" s="200" t="s">
        <v>519</v>
      </c>
      <c r="KGP17" s="200" t="s">
        <v>519</v>
      </c>
      <c r="KGQ17" s="200" t="s">
        <v>519</v>
      </c>
      <c r="KGR17" s="200" t="s">
        <v>519</v>
      </c>
      <c r="KGS17" s="200" t="s">
        <v>519</v>
      </c>
      <c r="KGT17" s="200" t="s">
        <v>519</v>
      </c>
      <c r="KGU17" s="200" t="s">
        <v>519</v>
      </c>
      <c r="KGV17" s="200" t="s">
        <v>519</v>
      </c>
      <c r="KGW17" s="200" t="s">
        <v>519</v>
      </c>
      <c r="KGX17" s="200" t="s">
        <v>519</v>
      </c>
      <c r="KGY17" s="200" t="s">
        <v>519</v>
      </c>
      <c r="KGZ17" s="200" t="s">
        <v>519</v>
      </c>
      <c r="KHA17" s="200" t="s">
        <v>519</v>
      </c>
      <c r="KHB17" s="200" t="s">
        <v>519</v>
      </c>
      <c r="KHC17" s="200" t="s">
        <v>519</v>
      </c>
      <c r="KHD17" s="200" t="s">
        <v>519</v>
      </c>
      <c r="KHE17" s="200" t="s">
        <v>519</v>
      </c>
      <c r="KHF17" s="200" t="s">
        <v>519</v>
      </c>
      <c r="KHG17" s="200" t="s">
        <v>519</v>
      </c>
      <c r="KHH17" s="200" t="s">
        <v>519</v>
      </c>
      <c r="KHI17" s="200" t="s">
        <v>519</v>
      </c>
      <c r="KHJ17" s="200" t="s">
        <v>519</v>
      </c>
      <c r="KHK17" s="200" t="s">
        <v>519</v>
      </c>
      <c r="KHL17" s="200" t="s">
        <v>519</v>
      </c>
      <c r="KHM17" s="200" t="s">
        <v>519</v>
      </c>
      <c r="KHN17" s="200" t="s">
        <v>519</v>
      </c>
      <c r="KHO17" s="200" t="s">
        <v>519</v>
      </c>
      <c r="KHP17" s="200" t="s">
        <v>519</v>
      </c>
      <c r="KHQ17" s="200" t="s">
        <v>519</v>
      </c>
      <c r="KHR17" s="200" t="s">
        <v>519</v>
      </c>
      <c r="KHS17" s="200" t="s">
        <v>519</v>
      </c>
      <c r="KHT17" s="200" t="s">
        <v>519</v>
      </c>
      <c r="KHU17" s="200" t="s">
        <v>519</v>
      </c>
      <c r="KHV17" s="200" t="s">
        <v>519</v>
      </c>
      <c r="KHW17" s="200" t="s">
        <v>519</v>
      </c>
      <c r="KHX17" s="200" t="s">
        <v>519</v>
      </c>
      <c r="KHY17" s="200" t="s">
        <v>519</v>
      </c>
      <c r="KHZ17" s="200" t="s">
        <v>519</v>
      </c>
      <c r="KIA17" s="200" t="s">
        <v>519</v>
      </c>
      <c r="KIB17" s="200" t="s">
        <v>519</v>
      </c>
      <c r="KIC17" s="200" t="s">
        <v>519</v>
      </c>
      <c r="KID17" s="200" t="s">
        <v>519</v>
      </c>
      <c r="KIE17" s="200" t="s">
        <v>519</v>
      </c>
      <c r="KIF17" s="200" t="s">
        <v>519</v>
      </c>
      <c r="KIG17" s="200" t="s">
        <v>519</v>
      </c>
      <c r="KIH17" s="200" t="s">
        <v>519</v>
      </c>
      <c r="KII17" s="200" t="s">
        <v>519</v>
      </c>
      <c r="KIJ17" s="200" t="s">
        <v>519</v>
      </c>
      <c r="KIK17" s="200" t="s">
        <v>519</v>
      </c>
      <c r="KIL17" s="200" t="s">
        <v>519</v>
      </c>
      <c r="KIM17" s="200" t="s">
        <v>519</v>
      </c>
      <c r="KIN17" s="200" t="s">
        <v>519</v>
      </c>
      <c r="KIO17" s="200" t="s">
        <v>519</v>
      </c>
      <c r="KIP17" s="200" t="s">
        <v>519</v>
      </c>
      <c r="KIQ17" s="200" t="s">
        <v>519</v>
      </c>
      <c r="KIR17" s="200" t="s">
        <v>519</v>
      </c>
      <c r="KIS17" s="200" t="s">
        <v>519</v>
      </c>
      <c r="KIT17" s="200" t="s">
        <v>519</v>
      </c>
      <c r="KIU17" s="200" t="s">
        <v>519</v>
      </c>
      <c r="KIV17" s="200" t="s">
        <v>519</v>
      </c>
      <c r="KIW17" s="200" t="s">
        <v>519</v>
      </c>
      <c r="KIX17" s="200" t="s">
        <v>519</v>
      </c>
      <c r="KIY17" s="200" t="s">
        <v>519</v>
      </c>
      <c r="KIZ17" s="200" t="s">
        <v>519</v>
      </c>
      <c r="KJA17" s="200" t="s">
        <v>519</v>
      </c>
      <c r="KJB17" s="200" t="s">
        <v>519</v>
      </c>
      <c r="KJC17" s="200" t="s">
        <v>519</v>
      </c>
      <c r="KJD17" s="200" t="s">
        <v>519</v>
      </c>
      <c r="KJE17" s="200" t="s">
        <v>519</v>
      </c>
      <c r="KJF17" s="200" t="s">
        <v>519</v>
      </c>
      <c r="KJG17" s="200" t="s">
        <v>519</v>
      </c>
      <c r="KJH17" s="200" t="s">
        <v>519</v>
      </c>
      <c r="KJI17" s="200" t="s">
        <v>519</v>
      </c>
      <c r="KJJ17" s="200" t="s">
        <v>519</v>
      </c>
      <c r="KJK17" s="200" t="s">
        <v>519</v>
      </c>
      <c r="KJL17" s="200" t="s">
        <v>519</v>
      </c>
      <c r="KJM17" s="200" t="s">
        <v>519</v>
      </c>
      <c r="KJN17" s="200" t="s">
        <v>519</v>
      </c>
      <c r="KJO17" s="200" t="s">
        <v>519</v>
      </c>
      <c r="KJP17" s="200" t="s">
        <v>519</v>
      </c>
      <c r="KJQ17" s="200" t="s">
        <v>519</v>
      </c>
      <c r="KJR17" s="200" t="s">
        <v>519</v>
      </c>
      <c r="KJS17" s="200" t="s">
        <v>519</v>
      </c>
      <c r="KJT17" s="200" t="s">
        <v>519</v>
      </c>
      <c r="KJU17" s="200" t="s">
        <v>519</v>
      </c>
      <c r="KJV17" s="200" t="s">
        <v>519</v>
      </c>
      <c r="KJW17" s="200" t="s">
        <v>519</v>
      </c>
      <c r="KJX17" s="200" t="s">
        <v>519</v>
      </c>
      <c r="KJY17" s="200" t="s">
        <v>519</v>
      </c>
      <c r="KJZ17" s="200" t="s">
        <v>519</v>
      </c>
      <c r="KKA17" s="200" t="s">
        <v>519</v>
      </c>
      <c r="KKB17" s="200" t="s">
        <v>519</v>
      </c>
      <c r="KKC17" s="200" t="s">
        <v>519</v>
      </c>
      <c r="KKD17" s="200" t="s">
        <v>519</v>
      </c>
      <c r="KKE17" s="200" t="s">
        <v>519</v>
      </c>
      <c r="KKF17" s="200" t="s">
        <v>519</v>
      </c>
      <c r="KKG17" s="200" t="s">
        <v>519</v>
      </c>
      <c r="KKH17" s="200" t="s">
        <v>519</v>
      </c>
      <c r="KKI17" s="200" t="s">
        <v>519</v>
      </c>
      <c r="KKJ17" s="200" t="s">
        <v>519</v>
      </c>
      <c r="KKK17" s="200" t="s">
        <v>519</v>
      </c>
      <c r="KKL17" s="200" t="s">
        <v>519</v>
      </c>
      <c r="KKM17" s="200" t="s">
        <v>519</v>
      </c>
      <c r="KKN17" s="200" t="s">
        <v>519</v>
      </c>
      <c r="KKO17" s="200" t="s">
        <v>519</v>
      </c>
      <c r="KKP17" s="200" t="s">
        <v>519</v>
      </c>
      <c r="KKQ17" s="200" t="s">
        <v>519</v>
      </c>
      <c r="KKR17" s="200" t="s">
        <v>519</v>
      </c>
      <c r="KKS17" s="200" t="s">
        <v>519</v>
      </c>
      <c r="KKT17" s="200" t="s">
        <v>519</v>
      </c>
      <c r="KKU17" s="200" t="s">
        <v>519</v>
      </c>
      <c r="KKV17" s="200" t="s">
        <v>519</v>
      </c>
      <c r="KKW17" s="200" t="s">
        <v>519</v>
      </c>
      <c r="KKX17" s="200" t="s">
        <v>519</v>
      </c>
      <c r="KKY17" s="200" t="s">
        <v>519</v>
      </c>
      <c r="KKZ17" s="200" t="s">
        <v>519</v>
      </c>
      <c r="KLA17" s="200" t="s">
        <v>519</v>
      </c>
      <c r="KLB17" s="200" t="s">
        <v>519</v>
      </c>
      <c r="KLC17" s="200" t="s">
        <v>519</v>
      </c>
      <c r="KLD17" s="200" t="s">
        <v>519</v>
      </c>
      <c r="KLE17" s="200" t="s">
        <v>519</v>
      </c>
      <c r="KLF17" s="200" t="s">
        <v>519</v>
      </c>
      <c r="KLG17" s="200" t="s">
        <v>519</v>
      </c>
      <c r="KLH17" s="200" t="s">
        <v>519</v>
      </c>
      <c r="KLI17" s="200" t="s">
        <v>519</v>
      </c>
      <c r="KLJ17" s="200" t="s">
        <v>519</v>
      </c>
      <c r="KLK17" s="200" t="s">
        <v>519</v>
      </c>
      <c r="KLL17" s="200" t="s">
        <v>519</v>
      </c>
      <c r="KLM17" s="200" t="s">
        <v>519</v>
      </c>
      <c r="KLN17" s="200" t="s">
        <v>519</v>
      </c>
      <c r="KLO17" s="200" t="s">
        <v>519</v>
      </c>
      <c r="KLP17" s="200" t="s">
        <v>519</v>
      </c>
      <c r="KLQ17" s="200" t="s">
        <v>519</v>
      </c>
      <c r="KLR17" s="200" t="s">
        <v>519</v>
      </c>
      <c r="KLS17" s="200" t="s">
        <v>519</v>
      </c>
      <c r="KLT17" s="200" t="s">
        <v>519</v>
      </c>
      <c r="KLU17" s="200" t="s">
        <v>519</v>
      </c>
      <c r="KLV17" s="200" t="s">
        <v>519</v>
      </c>
      <c r="KLW17" s="200" t="s">
        <v>519</v>
      </c>
      <c r="KLX17" s="200" t="s">
        <v>519</v>
      </c>
      <c r="KLY17" s="200" t="s">
        <v>519</v>
      </c>
      <c r="KLZ17" s="200" t="s">
        <v>519</v>
      </c>
      <c r="KMA17" s="200" t="s">
        <v>519</v>
      </c>
      <c r="KMB17" s="200" t="s">
        <v>519</v>
      </c>
      <c r="KMC17" s="200" t="s">
        <v>519</v>
      </c>
      <c r="KMD17" s="200" t="s">
        <v>519</v>
      </c>
      <c r="KME17" s="200" t="s">
        <v>519</v>
      </c>
      <c r="KMF17" s="200" t="s">
        <v>519</v>
      </c>
      <c r="KMG17" s="200" t="s">
        <v>519</v>
      </c>
      <c r="KMH17" s="200" t="s">
        <v>519</v>
      </c>
      <c r="KMI17" s="200" t="s">
        <v>519</v>
      </c>
      <c r="KMJ17" s="200" t="s">
        <v>519</v>
      </c>
      <c r="KMK17" s="200" t="s">
        <v>519</v>
      </c>
      <c r="KML17" s="200" t="s">
        <v>519</v>
      </c>
      <c r="KMM17" s="200" t="s">
        <v>519</v>
      </c>
      <c r="KMN17" s="200" t="s">
        <v>519</v>
      </c>
      <c r="KMO17" s="200" t="s">
        <v>519</v>
      </c>
      <c r="KMP17" s="200" t="s">
        <v>519</v>
      </c>
      <c r="KMQ17" s="200" t="s">
        <v>519</v>
      </c>
      <c r="KMR17" s="200" t="s">
        <v>519</v>
      </c>
      <c r="KMS17" s="200" t="s">
        <v>519</v>
      </c>
      <c r="KMT17" s="200" t="s">
        <v>519</v>
      </c>
      <c r="KMU17" s="200" t="s">
        <v>519</v>
      </c>
      <c r="KMV17" s="200" t="s">
        <v>519</v>
      </c>
      <c r="KMW17" s="200" t="s">
        <v>519</v>
      </c>
      <c r="KMX17" s="200" t="s">
        <v>519</v>
      </c>
      <c r="KMY17" s="200" t="s">
        <v>519</v>
      </c>
      <c r="KMZ17" s="200" t="s">
        <v>519</v>
      </c>
      <c r="KNA17" s="200" t="s">
        <v>519</v>
      </c>
      <c r="KNB17" s="200" t="s">
        <v>519</v>
      </c>
      <c r="KNC17" s="200" t="s">
        <v>519</v>
      </c>
      <c r="KND17" s="200" t="s">
        <v>519</v>
      </c>
      <c r="KNE17" s="200" t="s">
        <v>519</v>
      </c>
      <c r="KNF17" s="200" t="s">
        <v>519</v>
      </c>
      <c r="KNG17" s="200" t="s">
        <v>519</v>
      </c>
      <c r="KNH17" s="200" t="s">
        <v>519</v>
      </c>
      <c r="KNI17" s="200" t="s">
        <v>519</v>
      </c>
      <c r="KNJ17" s="200" t="s">
        <v>519</v>
      </c>
      <c r="KNK17" s="200" t="s">
        <v>519</v>
      </c>
      <c r="KNL17" s="200" t="s">
        <v>519</v>
      </c>
      <c r="KNM17" s="200" t="s">
        <v>519</v>
      </c>
      <c r="KNN17" s="200" t="s">
        <v>519</v>
      </c>
      <c r="KNO17" s="200" t="s">
        <v>519</v>
      </c>
      <c r="KNP17" s="200" t="s">
        <v>519</v>
      </c>
      <c r="KNQ17" s="200" t="s">
        <v>519</v>
      </c>
      <c r="KNR17" s="200" t="s">
        <v>519</v>
      </c>
      <c r="KNS17" s="200" t="s">
        <v>519</v>
      </c>
      <c r="KNT17" s="200" t="s">
        <v>519</v>
      </c>
      <c r="KNU17" s="200" t="s">
        <v>519</v>
      </c>
      <c r="KNV17" s="200" t="s">
        <v>519</v>
      </c>
      <c r="KNW17" s="200" t="s">
        <v>519</v>
      </c>
      <c r="KNX17" s="200" t="s">
        <v>519</v>
      </c>
      <c r="KNY17" s="200" t="s">
        <v>519</v>
      </c>
      <c r="KNZ17" s="200" t="s">
        <v>519</v>
      </c>
      <c r="KOA17" s="200" t="s">
        <v>519</v>
      </c>
      <c r="KOB17" s="200" t="s">
        <v>519</v>
      </c>
      <c r="KOC17" s="200" t="s">
        <v>519</v>
      </c>
      <c r="KOD17" s="200" t="s">
        <v>519</v>
      </c>
      <c r="KOE17" s="200" t="s">
        <v>519</v>
      </c>
      <c r="KOF17" s="200" t="s">
        <v>519</v>
      </c>
      <c r="KOG17" s="200" t="s">
        <v>519</v>
      </c>
      <c r="KOH17" s="200" t="s">
        <v>519</v>
      </c>
      <c r="KOI17" s="200" t="s">
        <v>519</v>
      </c>
      <c r="KOJ17" s="200" t="s">
        <v>519</v>
      </c>
      <c r="KOK17" s="200" t="s">
        <v>519</v>
      </c>
      <c r="KOL17" s="200" t="s">
        <v>519</v>
      </c>
      <c r="KOM17" s="200" t="s">
        <v>519</v>
      </c>
      <c r="KON17" s="200" t="s">
        <v>519</v>
      </c>
      <c r="KOO17" s="200" t="s">
        <v>519</v>
      </c>
      <c r="KOP17" s="200" t="s">
        <v>519</v>
      </c>
      <c r="KOQ17" s="200" t="s">
        <v>519</v>
      </c>
      <c r="KOR17" s="200" t="s">
        <v>519</v>
      </c>
      <c r="KOS17" s="200" t="s">
        <v>519</v>
      </c>
      <c r="KOT17" s="200" t="s">
        <v>519</v>
      </c>
      <c r="KOU17" s="200" t="s">
        <v>519</v>
      </c>
      <c r="KOV17" s="200" t="s">
        <v>519</v>
      </c>
      <c r="KOW17" s="200" t="s">
        <v>519</v>
      </c>
      <c r="KOX17" s="200" t="s">
        <v>519</v>
      </c>
      <c r="KOY17" s="200" t="s">
        <v>519</v>
      </c>
      <c r="KOZ17" s="200" t="s">
        <v>519</v>
      </c>
      <c r="KPA17" s="200" t="s">
        <v>519</v>
      </c>
      <c r="KPB17" s="200" t="s">
        <v>519</v>
      </c>
      <c r="KPC17" s="200" t="s">
        <v>519</v>
      </c>
      <c r="KPD17" s="200" t="s">
        <v>519</v>
      </c>
      <c r="KPE17" s="200" t="s">
        <v>519</v>
      </c>
      <c r="KPF17" s="200" t="s">
        <v>519</v>
      </c>
      <c r="KPG17" s="200" t="s">
        <v>519</v>
      </c>
      <c r="KPH17" s="200" t="s">
        <v>519</v>
      </c>
      <c r="KPI17" s="200" t="s">
        <v>519</v>
      </c>
      <c r="KPJ17" s="200" t="s">
        <v>519</v>
      </c>
      <c r="KPK17" s="200" t="s">
        <v>519</v>
      </c>
      <c r="KPL17" s="200" t="s">
        <v>519</v>
      </c>
      <c r="KPM17" s="200" t="s">
        <v>519</v>
      </c>
      <c r="KPN17" s="200" t="s">
        <v>519</v>
      </c>
      <c r="KPO17" s="200" t="s">
        <v>519</v>
      </c>
      <c r="KPP17" s="200" t="s">
        <v>519</v>
      </c>
      <c r="KPQ17" s="200" t="s">
        <v>519</v>
      </c>
      <c r="KPR17" s="200" t="s">
        <v>519</v>
      </c>
      <c r="KPS17" s="200" t="s">
        <v>519</v>
      </c>
      <c r="KPT17" s="200" t="s">
        <v>519</v>
      </c>
      <c r="KPU17" s="200" t="s">
        <v>519</v>
      </c>
      <c r="KPV17" s="200" t="s">
        <v>519</v>
      </c>
      <c r="KPW17" s="200" t="s">
        <v>519</v>
      </c>
      <c r="KPX17" s="200" t="s">
        <v>519</v>
      </c>
      <c r="KPY17" s="200" t="s">
        <v>519</v>
      </c>
      <c r="KPZ17" s="200" t="s">
        <v>519</v>
      </c>
      <c r="KQA17" s="200" t="s">
        <v>519</v>
      </c>
      <c r="KQB17" s="200" t="s">
        <v>519</v>
      </c>
      <c r="KQC17" s="200" t="s">
        <v>519</v>
      </c>
      <c r="KQD17" s="200" t="s">
        <v>519</v>
      </c>
      <c r="KQE17" s="200" t="s">
        <v>519</v>
      </c>
      <c r="KQF17" s="200" t="s">
        <v>519</v>
      </c>
      <c r="KQG17" s="200" t="s">
        <v>519</v>
      </c>
      <c r="KQH17" s="200" t="s">
        <v>519</v>
      </c>
      <c r="KQI17" s="200" t="s">
        <v>519</v>
      </c>
      <c r="KQJ17" s="200" t="s">
        <v>519</v>
      </c>
      <c r="KQK17" s="200" t="s">
        <v>519</v>
      </c>
      <c r="KQL17" s="200" t="s">
        <v>519</v>
      </c>
      <c r="KQM17" s="200" t="s">
        <v>519</v>
      </c>
      <c r="KQN17" s="200" t="s">
        <v>519</v>
      </c>
      <c r="KQO17" s="200" t="s">
        <v>519</v>
      </c>
      <c r="KQP17" s="200" t="s">
        <v>519</v>
      </c>
      <c r="KQQ17" s="200" t="s">
        <v>519</v>
      </c>
      <c r="KQR17" s="200" t="s">
        <v>519</v>
      </c>
      <c r="KQS17" s="200" t="s">
        <v>519</v>
      </c>
      <c r="KQT17" s="200" t="s">
        <v>519</v>
      </c>
      <c r="KQU17" s="200" t="s">
        <v>519</v>
      </c>
      <c r="KQV17" s="200" t="s">
        <v>519</v>
      </c>
      <c r="KQW17" s="200" t="s">
        <v>519</v>
      </c>
      <c r="KQX17" s="200" t="s">
        <v>519</v>
      </c>
      <c r="KQY17" s="200" t="s">
        <v>519</v>
      </c>
      <c r="KQZ17" s="200" t="s">
        <v>519</v>
      </c>
      <c r="KRA17" s="200" t="s">
        <v>519</v>
      </c>
      <c r="KRB17" s="200" t="s">
        <v>519</v>
      </c>
      <c r="KRC17" s="200" t="s">
        <v>519</v>
      </c>
      <c r="KRD17" s="200" t="s">
        <v>519</v>
      </c>
      <c r="KRE17" s="200" t="s">
        <v>519</v>
      </c>
      <c r="KRF17" s="200" t="s">
        <v>519</v>
      </c>
      <c r="KRG17" s="200" t="s">
        <v>519</v>
      </c>
      <c r="KRH17" s="200" t="s">
        <v>519</v>
      </c>
      <c r="KRI17" s="200" t="s">
        <v>519</v>
      </c>
      <c r="KRJ17" s="200" t="s">
        <v>519</v>
      </c>
      <c r="KRK17" s="200" t="s">
        <v>519</v>
      </c>
      <c r="KRL17" s="200" t="s">
        <v>519</v>
      </c>
      <c r="KRM17" s="200" t="s">
        <v>519</v>
      </c>
      <c r="KRN17" s="200" t="s">
        <v>519</v>
      </c>
      <c r="KRO17" s="200" t="s">
        <v>519</v>
      </c>
      <c r="KRP17" s="200" t="s">
        <v>519</v>
      </c>
      <c r="KRQ17" s="200" t="s">
        <v>519</v>
      </c>
      <c r="KRR17" s="200" t="s">
        <v>519</v>
      </c>
      <c r="KRS17" s="200" t="s">
        <v>519</v>
      </c>
      <c r="KRT17" s="200" t="s">
        <v>519</v>
      </c>
      <c r="KRU17" s="200" t="s">
        <v>519</v>
      </c>
      <c r="KRV17" s="200" t="s">
        <v>519</v>
      </c>
      <c r="KRW17" s="200" t="s">
        <v>519</v>
      </c>
      <c r="KRX17" s="200" t="s">
        <v>519</v>
      </c>
      <c r="KRY17" s="200" t="s">
        <v>519</v>
      </c>
      <c r="KRZ17" s="200" t="s">
        <v>519</v>
      </c>
      <c r="KSA17" s="200" t="s">
        <v>519</v>
      </c>
      <c r="KSB17" s="200" t="s">
        <v>519</v>
      </c>
      <c r="KSC17" s="200" t="s">
        <v>519</v>
      </c>
      <c r="KSD17" s="200" t="s">
        <v>519</v>
      </c>
      <c r="KSE17" s="200" t="s">
        <v>519</v>
      </c>
      <c r="KSF17" s="200" t="s">
        <v>519</v>
      </c>
      <c r="KSG17" s="200" t="s">
        <v>519</v>
      </c>
      <c r="KSH17" s="200" t="s">
        <v>519</v>
      </c>
      <c r="KSI17" s="200" t="s">
        <v>519</v>
      </c>
      <c r="KSJ17" s="200" t="s">
        <v>519</v>
      </c>
      <c r="KSK17" s="200" t="s">
        <v>519</v>
      </c>
      <c r="KSL17" s="200" t="s">
        <v>519</v>
      </c>
      <c r="KSM17" s="200" t="s">
        <v>519</v>
      </c>
      <c r="KSN17" s="200" t="s">
        <v>519</v>
      </c>
      <c r="KSO17" s="200" t="s">
        <v>519</v>
      </c>
      <c r="KSP17" s="200" t="s">
        <v>519</v>
      </c>
      <c r="KSQ17" s="200" t="s">
        <v>519</v>
      </c>
      <c r="KSR17" s="200" t="s">
        <v>519</v>
      </c>
      <c r="KSS17" s="200" t="s">
        <v>519</v>
      </c>
      <c r="KST17" s="200" t="s">
        <v>519</v>
      </c>
      <c r="KSU17" s="200" t="s">
        <v>519</v>
      </c>
      <c r="KSV17" s="200" t="s">
        <v>519</v>
      </c>
      <c r="KSW17" s="200" t="s">
        <v>519</v>
      </c>
      <c r="KSX17" s="200" t="s">
        <v>519</v>
      </c>
      <c r="KSY17" s="200" t="s">
        <v>519</v>
      </c>
      <c r="KSZ17" s="200" t="s">
        <v>519</v>
      </c>
      <c r="KTA17" s="200" t="s">
        <v>519</v>
      </c>
      <c r="KTB17" s="200" t="s">
        <v>519</v>
      </c>
      <c r="KTC17" s="200" t="s">
        <v>519</v>
      </c>
      <c r="KTD17" s="200" t="s">
        <v>519</v>
      </c>
      <c r="KTE17" s="200" t="s">
        <v>519</v>
      </c>
      <c r="KTF17" s="200" t="s">
        <v>519</v>
      </c>
      <c r="KTG17" s="200" t="s">
        <v>519</v>
      </c>
      <c r="KTH17" s="200" t="s">
        <v>519</v>
      </c>
      <c r="KTI17" s="200" t="s">
        <v>519</v>
      </c>
      <c r="KTJ17" s="200" t="s">
        <v>519</v>
      </c>
      <c r="KTK17" s="200" t="s">
        <v>519</v>
      </c>
      <c r="KTL17" s="200" t="s">
        <v>519</v>
      </c>
      <c r="KTM17" s="200" t="s">
        <v>519</v>
      </c>
      <c r="KTN17" s="200" t="s">
        <v>519</v>
      </c>
      <c r="KTO17" s="200" t="s">
        <v>519</v>
      </c>
      <c r="KTP17" s="200" t="s">
        <v>519</v>
      </c>
      <c r="KTQ17" s="200" t="s">
        <v>519</v>
      </c>
      <c r="KTR17" s="200" t="s">
        <v>519</v>
      </c>
      <c r="KTS17" s="200" t="s">
        <v>519</v>
      </c>
      <c r="KTT17" s="200" t="s">
        <v>519</v>
      </c>
      <c r="KTU17" s="200" t="s">
        <v>519</v>
      </c>
      <c r="KTV17" s="200" t="s">
        <v>519</v>
      </c>
      <c r="KTW17" s="200" t="s">
        <v>519</v>
      </c>
      <c r="KTX17" s="200" t="s">
        <v>519</v>
      </c>
      <c r="KTY17" s="200" t="s">
        <v>519</v>
      </c>
      <c r="KTZ17" s="200" t="s">
        <v>519</v>
      </c>
      <c r="KUA17" s="200" t="s">
        <v>519</v>
      </c>
      <c r="KUB17" s="200" t="s">
        <v>519</v>
      </c>
      <c r="KUC17" s="200" t="s">
        <v>519</v>
      </c>
      <c r="KUD17" s="200" t="s">
        <v>519</v>
      </c>
      <c r="KUE17" s="200" t="s">
        <v>519</v>
      </c>
      <c r="KUF17" s="200" t="s">
        <v>519</v>
      </c>
      <c r="KUG17" s="200" t="s">
        <v>519</v>
      </c>
      <c r="KUH17" s="200" t="s">
        <v>519</v>
      </c>
      <c r="KUI17" s="200" t="s">
        <v>519</v>
      </c>
      <c r="KUJ17" s="200" t="s">
        <v>519</v>
      </c>
      <c r="KUK17" s="200" t="s">
        <v>519</v>
      </c>
      <c r="KUL17" s="200" t="s">
        <v>519</v>
      </c>
      <c r="KUM17" s="200" t="s">
        <v>519</v>
      </c>
      <c r="KUN17" s="200" t="s">
        <v>519</v>
      </c>
      <c r="KUO17" s="200" t="s">
        <v>519</v>
      </c>
      <c r="KUP17" s="200" t="s">
        <v>519</v>
      </c>
      <c r="KUQ17" s="200" t="s">
        <v>519</v>
      </c>
      <c r="KUR17" s="200" t="s">
        <v>519</v>
      </c>
      <c r="KUS17" s="200" t="s">
        <v>519</v>
      </c>
      <c r="KUT17" s="200" t="s">
        <v>519</v>
      </c>
      <c r="KUU17" s="200" t="s">
        <v>519</v>
      </c>
      <c r="KUV17" s="200" t="s">
        <v>519</v>
      </c>
      <c r="KUW17" s="200" t="s">
        <v>519</v>
      </c>
      <c r="KUX17" s="200" t="s">
        <v>519</v>
      </c>
      <c r="KUY17" s="200" t="s">
        <v>519</v>
      </c>
      <c r="KUZ17" s="200" t="s">
        <v>519</v>
      </c>
      <c r="KVA17" s="200" t="s">
        <v>519</v>
      </c>
      <c r="KVB17" s="200" t="s">
        <v>519</v>
      </c>
      <c r="KVC17" s="200" t="s">
        <v>519</v>
      </c>
      <c r="KVD17" s="200" t="s">
        <v>519</v>
      </c>
      <c r="KVE17" s="200" t="s">
        <v>519</v>
      </c>
      <c r="KVF17" s="200" t="s">
        <v>519</v>
      </c>
      <c r="KVG17" s="200" t="s">
        <v>519</v>
      </c>
      <c r="KVH17" s="200" t="s">
        <v>519</v>
      </c>
      <c r="KVI17" s="200" t="s">
        <v>519</v>
      </c>
      <c r="KVJ17" s="200" t="s">
        <v>519</v>
      </c>
      <c r="KVK17" s="200" t="s">
        <v>519</v>
      </c>
      <c r="KVL17" s="200" t="s">
        <v>519</v>
      </c>
      <c r="KVM17" s="200" t="s">
        <v>519</v>
      </c>
      <c r="KVN17" s="200" t="s">
        <v>519</v>
      </c>
      <c r="KVO17" s="200" t="s">
        <v>519</v>
      </c>
      <c r="KVP17" s="200" t="s">
        <v>519</v>
      </c>
      <c r="KVQ17" s="200" t="s">
        <v>519</v>
      </c>
      <c r="KVR17" s="200" t="s">
        <v>519</v>
      </c>
      <c r="KVS17" s="200" t="s">
        <v>519</v>
      </c>
      <c r="KVT17" s="200" t="s">
        <v>519</v>
      </c>
      <c r="KVU17" s="200" t="s">
        <v>519</v>
      </c>
      <c r="KVV17" s="200" t="s">
        <v>519</v>
      </c>
      <c r="KVW17" s="200" t="s">
        <v>519</v>
      </c>
      <c r="KVX17" s="200" t="s">
        <v>519</v>
      </c>
      <c r="KVY17" s="200" t="s">
        <v>519</v>
      </c>
      <c r="KVZ17" s="200" t="s">
        <v>519</v>
      </c>
      <c r="KWA17" s="200" t="s">
        <v>519</v>
      </c>
      <c r="KWB17" s="200" t="s">
        <v>519</v>
      </c>
      <c r="KWC17" s="200" t="s">
        <v>519</v>
      </c>
      <c r="KWD17" s="200" t="s">
        <v>519</v>
      </c>
      <c r="KWE17" s="200" t="s">
        <v>519</v>
      </c>
      <c r="KWF17" s="200" t="s">
        <v>519</v>
      </c>
      <c r="KWG17" s="200" t="s">
        <v>519</v>
      </c>
      <c r="KWH17" s="200" t="s">
        <v>519</v>
      </c>
      <c r="KWI17" s="200" t="s">
        <v>519</v>
      </c>
      <c r="KWJ17" s="200" t="s">
        <v>519</v>
      </c>
      <c r="KWK17" s="200" t="s">
        <v>519</v>
      </c>
      <c r="KWL17" s="200" t="s">
        <v>519</v>
      </c>
      <c r="KWM17" s="200" t="s">
        <v>519</v>
      </c>
      <c r="KWN17" s="200" t="s">
        <v>519</v>
      </c>
      <c r="KWO17" s="200" t="s">
        <v>519</v>
      </c>
      <c r="KWP17" s="200" t="s">
        <v>519</v>
      </c>
      <c r="KWQ17" s="200" t="s">
        <v>519</v>
      </c>
      <c r="KWR17" s="200" t="s">
        <v>519</v>
      </c>
      <c r="KWS17" s="200" t="s">
        <v>519</v>
      </c>
      <c r="KWT17" s="200" t="s">
        <v>519</v>
      </c>
      <c r="KWU17" s="200" t="s">
        <v>519</v>
      </c>
      <c r="KWV17" s="200" t="s">
        <v>519</v>
      </c>
      <c r="KWW17" s="200" t="s">
        <v>519</v>
      </c>
      <c r="KWX17" s="200" t="s">
        <v>519</v>
      </c>
      <c r="KWY17" s="200" t="s">
        <v>519</v>
      </c>
      <c r="KWZ17" s="200" t="s">
        <v>519</v>
      </c>
      <c r="KXA17" s="200" t="s">
        <v>519</v>
      </c>
      <c r="KXB17" s="200" t="s">
        <v>519</v>
      </c>
      <c r="KXC17" s="200" t="s">
        <v>519</v>
      </c>
      <c r="KXD17" s="200" t="s">
        <v>519</v>
      </c>
      <c r="KXE17" s="200" t="s">
        <v>519</v>
      </c>
      <c r="KXF17" s="200" t="s">
        <v>519</v>
      </c>
      <c r="KXG17" s="200" t="s">
        <v>519</v>
      </c>
      <c r="KXH17" s="200" t="s">
        <v>519</v>
      </c>
      <c r="KXI17" s="200" t="s">
        <v>519</v>
      </c>
      <c r="KXJ17" s="200" t="s">
        <v>519</v>
      </c>
      <c r="KXK17" s="200" t="s">
        <v>519</v>
      </c>
      <c r="KXL17" s="200" t="s">
        <v>519</v>
      </c>
      <c r="KXM17" s="200" t="s">
        <v>519</v>
      </c>
      <c r="KXN17" s="200" t="s">
        <v>519</v>
      </c>
      <c r="KXO17" s="200" t="s">
        <v>519</v>
      </c>
      <c r="KXP17" s="200" t="s">
        <v>519</v>
      </c>
      <c r="KXQ17" s="200" t="s">
        <v>519</v>
      </c>
      <c r="KXR17" s="200" t="s">
        <v>519</v>
      </c>
      <c r="KXS17" s="200" t="s">
        <v>519</v>
      </c>
      <c r="KXT17" s="200" t="s">
        <v>519</v>
      </c>
      <c r="KXU17" s="200" t="s">
        <v>519</v>
      </c>
      <c r="KXV17" s="200" t="s">
        <v>519</v>
      </c>
      <c r="KXW17" s="200" t="s">
        <v>519</v>
      </c>
      <c r="KXX17" s="200" t="s">
        <v>519</v>
      </c>
      <c r="KXY17" s="200" t="s">
        <v>519</v>
      </c>
      <c r="KXZ17" s="200" t="s">
        <v>519</v>
      </c>
      <c r="KYA17" s="200" t="s">
        <v>519</v>
      </c>
      <c r="KYB17" s="200" t="s">
        <v>519</v>
      </c>
      <c r="KYC17" s="200" t="s">
        <v>519</v>
      </c>
      <c r="KYD17" s="200" t="s">
        <v>519</v>
      </c>
      <c r="KYE17" s="200" t="s">
        <v>519</v>
      </c>
      <c r="KYF17" s="200" t="s">
        <v>519</v>
      </c>
      <c r="KYG17" s="200" t="s">
        <v>519</v>
      </c>
      <c r="KYH17" s="200" t="s">
        <v>519</v>
      </c>
      <c r="KYI17" s="200" t="s">
        <v>519</v>
      </c>
      <c r="KYJ17" s="200" t="s">
        <v>519</v>
      </c>
      <c r="KYK17" s="200" t="s">
        <v>519</v>
      </c>
      <c r="KYL17" s="200" t="s">
        <v>519</v>
      </c>
      <c r="KYM17" s="200" t="s">
        <v>519</v>
      </c>
      <c r="KYN17" s="200" t="s">
        <v>519</v>
      </c>
      <c r="KYO17" s="200" t="s">
        <v>519</v>
      </c>
      <c r="KYP17" s="200" t="s">
        <v>519</v>
      </c>
      <c r="KYQ17" s="200" t="s">
        <v>519</v>
      </c>
      <c r="KYR17" s="200" t="s">
        <v>519</v>
      </c>
      <c r="KYS17" s="200" t="s">
        <v>519</v>
      </c>
      <c r="KYT17" s="200" t="s">
        <v>519</v>
      </c>
      <c r="KYU17" s="200" t="s">
        <v>519</v>
      </c>
      <c r="KYV17" s="200" t="s">
        <v>519</v>
      </c>
      <c r="KYW17" s="200" t="s">
        <v>519</v>
      </c>
      <c r="KYX17" s="200" t="s">
        <v>519</v>
      </c>
      <c r="KYY17" s="200" t="s">
        <v>519</v>
      </c>
      <c r="KYZ17" s="200" t="s">
        <v>519</v>
      </c>
      <c r="KZA17" s="200" t="s">
        <v>519</v>
      </c>
      <c r="KZB17" s="200" t="s">
        <v>519</v>
      </c>
      <c r="KZC17" s="200" t="s">
        <v>519</v>
      </c>
      <c r="KZD17" s="200" t="s">
        <v>519</v>
      </c>
      <c r="KZE17" s="200" t="s">
        <v>519</v>
      </c>
      <c r="KZF17" s="200" t="s">
        <v>519</v>
      </c>
      <c r="KZG17" s="200" t="s">
        <v>519</v>
      </c>
      <c r="KZH17" s="200" t="s">
        <v>519</v>
      </c>
      <c r="KZI17" s="200" t="s">
        <v>519</v>
      </c>
      <c r="KZJ17" s="200" t="s">
        <v>519</v>
      </c>
      <c r="KZK17" s="200" t="s">
        <v>519</v>
      </c>
      <c r="KZL17" s="200" t="s">
        <v>519</v>
      </c>
      <c r="KZM17" s="200" t="s">
        <v>519</v>
      </c>
      <c r="KZN17" s="200" t="s">
        <v>519</v>
      </c>
      <c r="KZO17" s="200" t="s">
        <v>519</v>
      </c>
      <c r="KZP17" s="200" t="s">
        <v>519</v>
      </c>
      <c r="KZQ17" s="200" t="s">
        <v>519</v>
      </c>
      <c r="KZR17" s="200" t="s">
        <v>519</v>
      </c>
      <c r="KZS17" s="200" t="s">
        <v>519</v>
      </c>
      <c r="KZT17" s="200" t="s">
        <v>519</v>
      </c>
      <c r="KZU17" s="200" t="s">
        <v>519</v>
      </c>
      <c r="KZV17" s="200" t="s">
        <v>519</v>
      </c>
      <c r="KZW17" s="200" t="s">
        <v>519</v>
      </c>
      <c r="KZX17" s="200" t="s">
        <v>519</v>
      </c>
      <c r="KZY17" s="200" t="s">
        <v>519</v>
      </c>
      <c r="KZZ17" s="200" t="s">
        <v>519</v>
      </c>
      <c r="LAA17" s="200" t="s">
        <v>519</v>
      </c>
      <c r="LAB17" s="200" t="s">
        <v>519</v>
      </c>
      <c r="LAC17" s="200" t="s">
        <v>519</v>
      </c>
      <c r="LAD17" s="200" t="s">
        <v>519</v>
      </c>
      <c r="LAE17" s="200" t="s">
        <v>519</v>
      </c>
      <c r="LAF17" s="200" t="s">
        <v>519</v>
      </c>
      <c r="LAG17" s="200" t="s">
        <v>519</v>
      </c>
      <c r="LAH17" s="200" t="s">
        <v>519</v>
      </c>
      <c r="LAI17" s="200" t="s">
        <v>519</v>
      </c>
      <c r="LAJ17" s="200" t="s">
        <v>519</v>
      </c>
      <c r="LAK17" s="200" t="s">
        <v>519</v>
      </c>
      <c r="LAL17" s="200" t="s">
        <v>519</v>
      </c>
      <c r="LAM17" s="200" t="s">
        <v>519</v>
      </c>
      <c r="LAN17" s="200" t="s">
        <v>519</v>
      </c>
      <c r="LAO17" s="200" t="s">
        <v>519</v>
      </c>
      <c r="LAP17" s="200" t="s">
        <v>519</v>
      </c>
      <c r="LAQ17" s="200" t="s">
        <v>519</v>
      </c>
      <c r="LAR17" s="200" t="s">
        <v>519</v>
      </c>
      <c r="LAS17" s="200" t="s">
        <v>519</v>
      </c>
      <c r="LAT17" s="200" t="s">
        <v>519</v>
      </c>
      <c r="LAU17" s="200" t="s">
        <v>519</v>
      </c>
      <c r="LAV17" s="200" t="s">
        <v>519</v>
      </c>
      <c r="LAW17" s="200" t="s">
        <v>519</v>
      </c>
      <c r="LAX17" s="200" t="s">
        <v>519</v>
      </c>
      <c r="LAY17" s="200" t="s">
        <v>519</v>
      </c>
      <c r="LAZ17" s="200" t="s">
        <v>519</v>
      </c>
      <c r="LBA17" s="200" t="s">
        <v>519</v>
      </c>
      <c r="LBB17" s="200" t="s">
        <v>519</v>
      </c>
      <c r="LBC17" s="200" t="s">
        <v>519</v>
      </c>
      <c r="LBD17" s="200" t="s">
        <v>519</v>
      </c>
      <c r="LBE17" s="200" t="s">
        <v>519</v>
      </c>
      <c r="LBF17" s="200" t="s">
        <v>519</v>
      </c>
      <c r="LBG17" s="200" t="s">
        <v>519</v>
      </c>
      <c r="LBH17" s="200" t="s">
        <v>519</v>
      </c>
      <c r="LBI17" s="200" t="s">
        <v>519</v>
      </c>
      <c r="LBJ17" s="200" t="s">
        <v>519</v>
      </c>
      <c r="LBK17" s="200" t="s">
        <v>519</v>
      </c>
      <c r="LBL17" s="200" t="s">
        <v>519</v>
      </c>
      <c r="LBM17" s="200" t="s">
        <v>519</v>
      </c>
      <c r="LBN17" s="200" t="s">
        <v>519</v>
      </c>
      <c r="LBO17" s="200" t="s">
        <v>519</v>
      </c>
      <c r="LBP17" s="200" t="s">
        <v>519</v>
      </c>
      <c r="LBQ17" s="200" t="s">
        <v>519</v>
      </c>
      <c r="LBR17" s="200" t="s">
        <v>519</v>
      </c>
      <c r="LBS17" s="200" t="s">
        <v>519</v>
      </c>
      <c r="LBT17" s="200" t="s">
        <v>519</v>
      </c>
      <c r="LBU17" s="200" t="s">
        <v>519</v>
      </c>
      <c r="LBV17" s="200" t="s">
        <v>519</v>
      </c>
      <c r="LBW17" s="200" t="s">
        <v>519</v>
      </c>
      <c r="LBX17" s="200" t="s">
        <v>519</v>
      </c>
      <c r="LBY17" s="200" t="s">
        <v>519</v>
      </c>
      <c r="LBZ17" s="200" t="s">
        <v>519</v>
      </c>
      <c r="LCA17" s="200" t="s">
        <v>519</v>
      </c>
      <c r="LCB17" s="200" t="s">
        <v>519</v>
      </c>
      <c r="LCC17" s="200" t="s">
        <v>519</v>
      </c>
      <c r="LCD17" s="200" t="s">
        <v>519</v>
      </c>
      <c r="LCE17" s="200" t="s">
        <v>519</v>
      </c>
      <c r="LCF17" s="200" t="s">
        <v>519</v>
      </c>
      <c r="LCG17" s="200" t="s">
        <v>519</v>
      </c>
      <c r="LCH17" s="200" t="s">
        <v>519</v>
      </c>
      <c r="LCI17" s="200" t="s">
        <v>519</v>
      </c>
      <c r="LCJ17" s="200" t="s">
        <v>519</v>
      </c>
      <c r="LCK17" s="200" t="s">
        <v>519</v>
      </c>
      <c r="LCL17" s="200" t="s">
        <v>519</v>
      </c>
      <c r="LCM17" s="200" t="s">
        <v>519</v>
      </c>
      <c r="LCN17" s="200" t="s">
        <v>519</v>
      </c>
      <c r="LCO17" s="200" t="s">
        <v>519</v>
      </c>
      <c r="LCP17" s="200" t="s">
        <v>519</v>
      </c>
      <c r="LCQ17" s="200" t="s">
        <v>519</v>
      </c>
      <c r="LCR17" s="200" t="s">
        <v>519</v>
      </c>
      <c r="LCS17" s="200" t="s">
        <v>519</v>
      </c>
      <c r="LCT17" s="200" t="s">
        <v>519</v>
      </c>
      <c r="LCU17" s="200" t="s">
        <v>519</v>
      </c>
      <c r="LCV17" s="200" t="s">
        <v>519</v>
      </c>
      <c r="LCW17" s="200" t="s">
        <v>519</v>
      </c>
      <c r="LCX17" s="200" t="s">
        <v>519</v>
      </c>
      <c r="LCY17" s="200" t="s">
        <v>519</v>
      </c>
      <c r="LCZ17" s="200" t="s">
        <v>519</v>
      </c>
      <c r="LDA17" s="200" t="s">
        <v>519</v>
      </c>
      <c r="LDB17" s="200" t="s">
        <v>519</v>
      </c>
      <c r="LDC17" s="200" t="s">
        <v>519</v>
      </c>
      <c r="LDD17" s="200" t="s">
        <v>519</v>
      </c>
      <c r="LDE17" s="200" t="s">
        <v>519</v>
      </c>
      <c r="LDF17" s="200" t="s">
        <v>519</v>
      </c>
      <c r="LDG17" s="200" t="s">
        <v>519</v>
      </c>
      <c r="LDH17" s="200" t="s">
        <v>519</v>
      </c>
      <c r="LDI17" s="200" t="s">
        <v>519</v>
      </c>
      <c r="LDJ17" s="200" t="s">
        <v>519</v>
      </c>
      <c r="LDK17" s="200" t="s">
        <v>519</v>
      </c>
      <c r="LDL17" s="200" t="s">
        <v>519</v>
      </c>
      <c r="LDM17" s="200" t="s">
        <v>519</v>
      </c>
      <c r="LDN17" s="200" t="s">
        <v>519</v>
      </c>
      <c r="LDO17" s="200" t="s">
        <v>519</v>
      </c>
      <c r="LDP17" s="200" t="s">
        <v>519</v>
      </c>
      <c r="LDQ17" s="200" t="s">
        <v>519</v>
      </c>
      <c r="LDR17" s="200" t="s">
        <v>519</v>
      </c>
      <c r="LDS17" s="200" t="s">
        <v>519</v>
      </c>
      <c r="LDT17" s="200" t="s">
        <v>519</v>
      </c>
      <c r="LDU17" s="200" t="s">
        <v>519</v>
      </c>
      <c r="LDV17" s="200" t="s">
        <v>519</v>
      </c>
      <c r="LDW17" s="200" t="s">
        <v>519</v>
      </c>
      <c r="LDX17" s="200" t="s">
        <v>519</v>
      </c>
      <c r="LDY17" s="200" t="s">
        <v>519</v>
      </c>
      <c r="LDZ17" s="200" t="s">
        <v>519</v>
      </c>
      <c r="LEA17" s="200" t="s">
        <v>519</v>
      </c>
      <c r="LEB17" s="200" t="s">
        <v>519</v>
      </c>
      <c r="LEC17" s="200" t="s">
        <v>519</v>
      </c>
      <c r="LED17" s="200" t="s">
        <v>519</v>
      </c>
      <c r="LEE17" s="200" t="s">
        <v>519</v>
      </c>
      <c r="LEF17" s="200" t="s">
        <v>519</v>
      </c>
      <c r="LEG17" s="200" t="s">
        <v>519</v>
      </c>
      <c r="LEH17" s="200" t="s">
        <v>519</v>
      </c>
      <c r="LEI17" s="200" t="s">
        <v>519</v>
      </c>
      <c r="LEJ17" s="200" t="s">
        <v>519</v>
      </c>
      <c r="LEK17" s="200" t="s">
        <v>519</v>
      </c>
      <c r="LEL17" s="200" t="s">
        <v>519</v>
      </c>
      <c r="LEM17" s="200" t="s">
        <v>519</v>
      </c>
      <c r="LEN17" s="200" t="s">
        <v>519</v>
      </c>
      <c r="LEO17" s="200" t="s">
        <v>519</v>
      </c>
      <c r="LEP17" s="200" t="s">
        <v>519</v>
      </c>
      <c r="LEQ17" s="200" t="s">
        <v>519</v>
      </c>
      <c r="LER17" s="200" t="s">
        <v>519</v>
      </c>
      <c r="LES17" s="200" t="s">
        <v>519</v>
      </c>
      <c r="LET17" s="200" t="s">
        <v>519</v>
      </c>
      <c r="LEU17" s="200" t="s">
        <v>519</v>
      </c>
      <c r="LEV17" s="200" t="s">
        <v>519</v>
      </c>
      <c r="LEW17" s="200" t="s">
        <v>519</v>
      </c>
      <c r="LEX17" s="200" t="s">
        <v>519</v>
      </c>
      <c r="LEY17" s="200" t="s">
        <v>519</v>
      </c>
      <c r="LEZ17" s="200" t="s">
        <v>519</v>
      </c>
      <c r="LFA17" s="200" t="s">
        <v>519</v>
      </c>
      <c r="LFB17" s="200" t="s">
        <v>519</v>
      </c>
      <c r="LFC17" s="200" t="s">
        <v>519</v>
      </c>
      <c r="LFD17" s="200" t="s">
        <v>519</v>
      </c>
      <c r="LFE17" s="200" t="s">
        <v>519</v>
      </c>
      <c r="LFF17" s="200" t="s">
        <v>519</v>
      </c>
      <c r="LFG17" s="200" t="s">
        <v>519</v>
      </c>
      <c r="LFH17" s="200" t="s">
        <v>519</v>
      </c>
      <c r="LFI17" s="200" t="s">
        <v>519</v>
      </c>
      <c r="LFJ17" s="200" t="s">
        <v>519</v>
      </c>
      <c r="LFK17" s="200" t="s">
        <v>519</v>
      </c>
      <c r="LFL17" s="200" t="s">
        <v>519</v>
      </c>
      <c r="LFM17" s="200" t="s">
        <v>519</v>
      </c>
      <c r="LFN17" s="200" t="s">
        <v>519</v>
      </c>
      <c r="LFO17" s="200" t="s">
        <v>519</v>
      </c>
      <c r="LFP17" s="200" t="s">
        <v>519</v>
      </c>
      <c r="LFQ17" s="200" t="s">
        <v>519</v>
      </c>
      <c r="LFR17" s="200" t="s">
        <v>519</v>
      </c>
      <c r="LFS17" s="200" t="s">
        <v>519</v>
      </c>
      <c r="LFT17" s="200" t="s">
        <v>519</v>
      </c>
      <c r="LFU17" s="200" t="s">
        <v>519</v>
      </c>
      <c r="LFV17" s="200" t="s">
        <v>519</v>
      </c>
      <c r="LFW17" s="200" t="s">
        <v>519</v>
      </c>
      <c r="LFX17" s="200" t="s">
        <v>519</v>
      </c>
      <c r="LFY17" s="200" t="s">
        <v>519</v>
      </c>
      <c r="LFZ17" s="200" t="s">
        <v>519</v>
      </c>
      <c r="LGA17" s="200" t="s">
        <v>519</v>
      </c>
      <c r="LGB17" s="200" t="s">
        <v>519</v>
      </c>
      <c r="LGC17" s="200" t="s">
        <v>519</v>
      </c>
      <c r="LGD17" s="200" t="s">
        <v>519</v>
      </c>
      <c r="LGE17" s="200" t="s">
        <v>519</v>
      </c>
      <c r="LGF17" s="200" t="s">
        <v>519</v>
      </c>
      <c r="LGG17" s="200" t="s">
        <v>519</v>
      </c>
      <c r="LGH17" s="200" t="s">
        <v>519</v>
      </c>
      <c r="LGI17" s="200" t="s">
        <v>519</v>
      </c>
      <c r="LGJ17" s="200" t="s">
        <v>519</v>
      </c>
      <c r="LGK17" s="200" t="s">
        <v>519</v>
      </c>
      <c r="LGL17" s="200" t="s">
        <v>519</v>
      </c>
      <c r="LGM17" s="200" t="s">
        <v>519</v>
      </c>
      <c r="LGN17" s="200" t="s">
        <v>519</v>
      </c>
      <c r="LGO17" s="200" t="s">
        <v>519</v>
      </c>
      <c r="LGP17" s="200" t="s">
        <v>519</v>
      </c>
      <c r="LGQ17" s="200" t="s">
        <v>519</v>
      </c>
      <c r="LGR17" s="200" t="s">
        <v>519</v>
      </c>
      <c r="LGS17" s="200" t="s">
        <v>519</v>
      </c>
      <c r="LGT17" s="200" t="s">
        <v>519</v>
      </c>
      <c r="LGU17" s="200" t="s">
        <v>519</v>
      </c>
      <c r="LGV17" s="200" t="s">
        <v>519</v>
      </c>
      <c r="LGW17" s="200" t="s">
        <v>519</v>
      </c>
      <c r="LGX17" s="200" t="s">
        <v>519</v>
      </c>
      <c r="LGY17" s="200" t="s">
        <v>519</v>
      </c>
      <c r="LGZ17" s="200" t="s">
        <v>519</v>
      </c>
      <c r="LHA17" s="200" t="s">
        <v>519</v>
      </c>
      <c r="LHB17" s="200" t="s">
        <v>519</v>
      </c>
      <c r="LHC17" s="200" t="s">
        <v>519</v>
      </c>
      <c r="LHD17" s="200" t="s">
        <v>519</v>
      </c>
      <c r="LHE17" s="200" t="s">
        <v>519</v>
      </c>
      <c r="LHF17" s="200" t="s">
        <v>519</v>
      </c>
      <c r="LHG17" s="200" t="s">
        <v>519</v>
      </c>
      <c r="LHH17" s="200" t="s">
        <v>519</v>
      </c>
      <c r="LHI17" s="200" t="s">
        <v>519</v>
      </c>
      <c r="LHJ17" s="200" t="s">
        <v>519</v>
      </c>
      <c r="LHK17" s="200" t="s">
        <v>519</v>
      </c>
      <c r="LHL17" s="200" t="s">
        <v>519</v>
      </c>
      <c r="LHM17" s="200" t="s">
        <v>519</v>
      </c>
      <c r="LHN17" s="200" t="s">
        <v>519</v>
      </c>
      <c r="LHO17" s="200" t="s">
        <v>519</v>
      </c>
      <c r="LHP17" s="200" t="s">
        <v>519</v>
      </c>
      <c r="LHQ17" s="200" t="s">
        <v>519</v>
      </c>
      <c r="LHR17" s="200" t="s">
        <v>519</v>
      </c>
      <c r="LHS17" s="200" t="s">
        <v>519</v>
      </c>
      <c r="LHT17" s="200" t="s">
        <v>519</v>
      </c>
      <c r="LHU17" s="200" t="s">
        <v>519</v>
      </c>
      <c r="LHV17" s="200" t="s">
        <v>519</v>
      </c>
      <c r="LHW17" s="200" t="s">
        <v>519</v>
      </c>
      <c r="LHX17" s="200" t="s">
        <v>519</v>
      </c>
      <c r="LHY17" s="200" t="s">
        <v>519</v>
      </c>
      <c r="LHZ17" s="200" t="s">
        <v>519</v>
      </c>
      <c r="LIA17" s="200" t="s">
        <v>519</v>
      </c>
      <c r="LIB17" s="200" t="s">
        <v>519</v>
      </c>
      <c r="LIC17" s="200" t="s">
        <v>519</v>
      </c>
      <c r="LID17" s="200" t="s">
        <v>519</v>
      </c>
      <c r="LIE17" s="200" t="s">
        <v>519</v>
      </c>
      <c r="LIF17" s="200" t="s">
        <v>519</v>
      </c>
      <c r="LIG17" s="200" t="s">
        <v>519</v>
      </c>
      <c r="LIH17" s="200" t="s">
        <v>519</v>
      </c>
      <c r="LII17" s="200" t="s">
        <v>519</v>
      </c>
      <c r="LIJ17" s="200" t="s">
        <v>519</v>
      </c>
      <c r="LIK17" s="200" t="s">
        <v>519</v>
      </c>
      <c r="LIL17" s="200" t="s">
        <v>519</v>
      </c>
      <c r="LIM17" s="200" t="s">
        <v>519</v>
      </c>
      <c r="LIN17" s="200" t="s">
        <v>519</v>
      </c>
      <c r="LIO17" s="200" t="s">
        <v>519</v>
      </c>
      <c r="LIP17" s="200" t="s">
        <v>519</v>
      </c>
      <c r="LIQ17" s="200" t="s">
        <v>519</v>
      </c>
      <c r="LIR17" s="200" t="s">
        <v>519</v>
      </c>
      <c r="LIS17" s="200" t="s">
        <v>519</v>
      </c>
      <c r="LIT17" s="200" t="s">
        <v>519</v>
      </c>
      <c r="LIU17" s="200" t="s">
        <v>519</v>
      </c>
      <c r="LIV17" s="200" t="s">
        <v>519</v>
      </c>
      <c r="LIW17" s="200" t="s">
        <v>519</v>
      </c>
      <c r="LIX17" s="200" t="s">
        <v>519</v>
      </c>
      <c r="LIY17" s="200" t="s">
        <v>519</v>
      </c>
      <c r="LIZ17" s="200" t="s">
        <v>519</v>
      </c>
      <c r="LJA17" s="200" t="s">
        <v>519</v>
      </c>
      <c r="LJB17" s="200" t="s">
        <v>519</v>
      </c>
      <c r="LJC17" s="200" t="s">
        <v>519</v>
      </c>
      <c r="LJD17" s="200" t="s">
        <v>519</v>
      </c>
      <c r="LJE17" s="200" t="s">
        <v>519</v>
      </c>
      <c r="LJF17" s="200" t="s">
        <v>519</v>
      </c>
      <c r="LJG17" s="200" t="s">
        <v>519</v>
      </c>
      <c r="LJH17" s="200" t="s">
        <v>519</v>
      </c>
      <c r="LJI17" s="200" t="s">
        <v>519</v>
      </c>
      <c r="LJJ17" s="200" t="s">
        <v>519</v>
      </c>
      <c r="LJK17" s="200" t="s">
        <v>519</v>
      </c>
      <c r="LJL17" s="200" t="s">
        <v>519</v>
      </c>
      <c r="LJM17" s="200" t="s">
        <v>519</v>
      </c>
      <c r="LJN17" s="200" t="s">
        <v>519</v>
      </c>
      <c r="LJO17" s="200" t="s">
        <v>519</v>
      </c>
      <c r="LJP17" s="200" t="s">
        <v>519</v>
      </c>
      <c r="LJQ17" s="200" t="s">
        <v>519</v>
      </c>
      <c r="LJR17" s="200" t="s">
        <v>519</v>
      </c>
      <c r="LJS17" s="200" t="s">
        <v>519</v>
      </c>
      <c r="LJT17" s="200" t="s">
        <v>519</v>
      </c>
      <c r="LJU17" s="200" t="s">
        <v>519</v>
      </c>
      <c r="LJV17" s="200" t="s">
        <v>519</v>
      </c>
      <c r="LJW17" s="200" t="s">
        <v>519</v>
      </c>
      <c r="LJX17" s="200" t="s">
        <v>519</v>
      </c>
      <c r="LJY17" s="200" t="s">
        <v>519</v>
      </c>
      <c r="LJZ17" s="200" t="s">
        <v>519</v>
      </c>
      <c r="LKA17" s="200" t="s">
        <v>519</v>
      </c>
      <c r="LKB17" s="200" t="s">
        <v>519</v>
      </c>
      <c r="LKC17" s="200" t="s">
        <v>519</v>
      </c>
      <c r="LKD17" s="200" t="s">
        <v>519</v>
      </c>
      <c r="LKE17" s="200" t="s">
        <v>519</v>
      </c>
      <c r="LKF17" s="200" t="s">
        <v>519</v>
      </c>
      <c r="LKG17" s="200" t="s">
        <v>519</v>
      </c>
      <c r="LKH17" s="200" t="s">
        <v>519</v>
      </c>
      <c r="LKI17" s="200" t="s">
        <v>519</v>
      </c>
      <c r="LKJ17" s="200" t="s">
        <v>519</v>
      </c>
      <c r="LKK17" s="200" t="s">
        <v>519</v>
      </c>
      <c r="LKL17" s="200" t="s">
        <v>519</v>
      </c>
      <c r="LKM17" s="200" t="s">
        <v>519</v>
      </c>
      <c r="LKN17" s="200" t="s">
        <v>519</v>
      </c>
      <c r="LKO17" s="200" t="s">
        <v>519</v>
      </c>
      <c r="LKP17" s="200" t="s">
        <v>519</v>
      </c>
      <c r="LKQ17" s="200" t="s">
        <v>519</v>
      </c>
      <c r="LKR17" s="200" t="s">
        <v>519</v>
      </c>
      <c r="LKS17" s="200" t="s">
        <v>519</v>
      </c>
      <c r="LKT17" s="200" t="s">
        <v>519</v>
      </c>
      <c r="LKU17" s="200" t="s">
        <v>519</v>
      </c>
      <c r="LKV17" s="200" t="s">
        <v>519</v>
      </c>
      <c r="LKW17" s="200" t="s">
        <v>519</v>
      </c>
      <c r="LKX17" s="200" t="s">
        <v>519</v>
      </c>
      <c r="LKY17" s="200" t="s">
        <v>519</v>
      </c>
      <c r="LKZ17" s="200" t="s">
        <v>519</v>
      </c>
      <c r="LLA17" s="200" t="s">
        <v>519</v>
      </c>
      <c r="LLB17" s="200" t="s">
        <v>519</v>
      </c>
      <c r="LLC17" s="200" t="s">
        <v>519</v>
      </c>
      <c r="LLD17" s="200" t="s">
        <v>519</v>
      </c>
      <c r="LLE17" s="200" t="s">
        <v>519</v>
      </c>
      <c r="LLF17" s="200" t="s">
        <v>519</v>
      </c>
      <c r="LLG17" s="200" t="s">
        <v>519</v>
      </c>
      <c r="LLH17" s="200" t="s">
        <v>519</v>
      </c>
      <c r="LLI17" s="200" t="s">
        <v>519</v>
      </c>
      <c r="LLJ17" s="200" t="s">
        <v>519</v>
      </c>
      <c r="LLK17" s="200" t="s">
        <v>519</v>
      </c>
      <c r="LLL17" s="200" t="s">
        <v>519</v>
      </c>
      <c r="LLM17" s="200" t="s">
        <v>519</v>
      </c>
      <c r="LLN17" s="200" t="s">
        <v>519</v>
      </c>
      <c r="LLO17" s="200" t="s">
        <v>519</v>
      </c>
      <c r="LLP17" s="200" t="s">
        <v>519</v>
      </c>
      <c r="LLQ17" s="200" t="s">
        <v>519</v>
      </c>
      <c r="LLR17" s="200" t="s">
        <v>519</v>
      </c>
      <c r="LLS17" s="200" t="s">
        <v>519</v>
      </c>
      <c r="LLT17" s="200" t="s">
        <v>519</v>
      </c>
      <c r="LLU17" s="200" t="s">
        <v>519</v>
      </c>
      <c r="LLV17" s="200" t="s">
        <v>519</v>
      </c>
      <c r="LLW17" s="200" t="s">
        <v>519</v>
      </c>
      <c r="LLX17" s="200" t="s">
        <v>519</v>
      </c>
      <c r="LLY17" s="200" t="s">
        <v>519</v>
      </c>
      <c r="LLZ17" s="200" t="s">
        <v>519</v>
      </c>
      <c r="LMA17" s="200" t="s">
        <v>519</v>
      </c>
      <c r="LMB17" s="200" t="s">
        <v>519</v>
      </c>
      <c r="LMC17" s="200" t="s">
        <v>519</v>
      </c>
      <c r="LMD17" s="200" t="s">
        <v>519</v>
      </c>
      <c r="LME17" s="200" t="s">
        <v>519</v>
      </c>
      <c r="LMF17" s="200" t="s">
        <v>519</v>
      </c>
      <c r="LMG17" s="200" t="s">
        <v>519</v>
      </c>
      <c r="LMH17" s="200" t="s">
        <v>519</v>
      </c>
      <c r="LMI17" s="200" t="s">
        <v>519</v>
      </c>
      <c r="LMJ17" s="200" t="s">
        <v>519</v>
      </c>
      <c r="LMK17" s="200" t="s">
        <v>519</v>
      </c>
      <c r="LML17" s="200" t="s">
        <v>519</v>
      </c>
      <c r="LMM17" s="200" t="s">
        <v>519</v>
      </c>
      <c r="LMN17" s="200" t="s">
        <v>519</v>
      </c>
      <c r="LMO17" s="200" t="s">
        <v>519</v>
      </c>
      <c r="LMP17" s="200" t="s">
        <v>519</v>
      </c>
      <c r="LMQ17" s="200" t="s">
        <v>519</v>
      </c>
      <c r="LMR17" s="200" t="s">
        <v>519</v>
      </c>
      <c r="LMS17" s="200" t="s">
        <v>519</v>
      </c>
      <c r="LMT17" s="200" t="s">
        <v>519</v>
      </c>
      <c r="LMU17" s="200" t="s">
        <v>519</v>
      </c>
      <c r="LMV17" s="200" t="s">
        <v>519</v>
      </c>
      <c r="LMW17" s="200" t="s">
        <v>519</v>
      </c>
      <c r="LMX17" s="200" t="s">
        <v>519</v>
      </c>
      <c r="LMY17" s="200" t="s">
        <v>519</v>
      </c>
      <c r="LMZ17" s="200" t="s">
        <v>519</v>
      </c>
      <c r="LNA17" s="200" t="s">
        <v>519</v>
      </c>
      <c r="LNB17" s="200" t="s">
        <v>519</v>
      </c>
      <c r="LNC17" s="200" t="s">
        <v>519</v>
      </c>
      <c r="LND17" s="200" t="s">
        <v>519</v>
      </c>
      <c r="LNE17" s="200" t="s">
        <v>519</v>
      </c>
      <c r="LNF17" s="200" t="s">
        <v>519</v>
      </c>
      <c r="LNG17" s="200" t="s">
        <v>519</v>
      </c>
      <c r="LNH17" s="200" t="s">
        <v>519</v>
      </c>
      <c r="LNI17" s="200" t="s">
        <v>519</v>
      </c>
      <c r="LNJ17" s="200" t="s">
        <v>519</v>
      </c>
      <c r="LNK17" s="200" t="s">
        <v>519</v>
      </c>
      <c r="LNL17" s="200" t="s">
        <v>519</v>
      </c>
      <c r="LNM17" s="200" t="s">
        <v>519</v>
      </c>
      <c r="LNN17" s="200" t="s">
        <v>519</v>
      </c>
      <c r="LNO17" s="200" t="s">
        <v>519</v>
      </c>
      <c r="LNP17" s="200" t="s">
        <v>519</v>
      </c>
      <c r="LNQ17" s="200" t="s">
        <v>519</v>
      </c>
      <c r="LNR17" s="200" t="s">
        <v>519</v>
      </c>
      <c r="LNS17" s="200" t="s">
        <v>519</v>
      </c>
      <c r="LNT17" s="200" t="s">
        <v>519</v>
      </c>
      <c r="LNU17" s="200" t="s">
        <v>519</v>
      </c>
      <c r="LNV17" s="200" t="s">
        <v>519</v>
      </c>
      <c r="LNW17" s="200" t="s">
        <v>519</v>
      </c>
      <c r="LNX17" s="200" t="s">
        <v>519</v>
      </c>
      <c r="LNY17" s="200" t="s">
        <v>519</v>
      </c>
      <c r="LNZ17" s="200" t="s">
        <v>519</v>
      </c>
      <c r="LOA17" s="200" t="s">
        <v>519</v>
      </c>
      <c r="LOB17" s="200" t="s">
        <v>519</v>
      </c>
      <c r="LOC17" s="200" t="s">
        <v>519</v>
      </c>
      <c r="LOD17" s="200" t="s">
        <v>519</v>
      </c>
      <c r="LOE17" s="200" t="s">
        <v>519</v>
      </c>
      <c r="LOF17" s="200" t="s">
        <v>519</v>
      </c>
      <c r="LOG17" s="200" t="s">
        <v>519</v>
      </c>
      <c r="LOH17" s="200" t="s">
        <v>519</v>
      </c>
      <c r="LOI17" s="200" t="s">
        <v>519</v>
      </c>
      <c r="LOJ17" s="200" t="s">
        <v>519</v>
      </c>
      <c r="LOK17" s="200" t="s">
        <v>519</v>
      </c>
      <c r="LOL17" s="200" t="s">
        <v>519</v>
      </c>
      <c r="LOM17" s="200" t="s">
        <v>519</v>
      </c>
      <c r="LON17" s="200" t="s">
        <v>519</v>
      </c>
      <c r="LOO17" s="200" t="s">
        <v>519</v>
      </c>
      <c r="LOP17" s="200" t="s">
        <v>519</v>
      </c>
      <c r="LOQ17" s="200" t="s">
        <v>519</v>
      </c>
      <c r="LOR17" s="200" t="s">
        <v>519</v>
      </c>
      <c r="LOS17" s="200" t="s">
        <v>519</v>
      </c>
      <c r="LOT17" s="200" t="s">
        <v>519</v>
      </c>
      <c r="LOU17" s="200" t="s">
        <v>519</v>
      </c>
      <c r="LOV17" s="200" t="s">
        <v>519</v>
      </c>
      <c r="LOW17" s="200" t="s">
        <v>519</v>
      </c>
      <c r="LOX17" s="200" t="s">
        <v>519</v>
      </c>
      <c r="LOY17" s="200" t="s">
        <v>519</v>
      </c>
      <c r="LOZ17" s="200" t="s">
        <v>519</v>
      </c>
      <c r="LPA17" s="200" t="s">
        <v>519</v>
      </c>
      <c r="LPB17" s="200" t="s">
        <v>519</v>
      </c>
      <c r="LPC17" s="200" t="s">
        <v>519</v>
      </c>
      <c r="LPD17" s="200" t="s">
        <v>519</v>
      </c>
      <c r="LPE17" s="200" t="s">
        <v>519</v>
      </c>
      <c r="LPF17" s="200" t="s">
        <v>519</v>
      </c>
      <c r="LPG17" s="200" t="s">
        <v>519</v>
      </c>
      <c r="LPH17" s="200" t="s">
        <v>519</v>
      </c>
      <c r="LPI17" s="200" t="s">
        <v>519</v>
      </c>
      <c r="LPJ17" s="200" t="s">
        <v>519</v>
      </c>
      <c r="LPK17" s="200" t="s">
        <v>519</v>
      </c>
      <c r="LPL17" s="200" t="s">
        <v>519</v>
      </c>
      <c r="LPM17" s="200" t="s">
        <v>519</v>
      </c>
      <c r="LPN17" s="200" t="s">
        <v>519</v>
      </c>
      <c r="LPO17" s="200" t="s">
        <v>519</v>
      </c>
      <c r="LPP17" s="200" t="s">
        <v>519</v>
      </c>
      <c r="LPQ17" s="200" t="s">
        <v>519</v>
      </c>
      <c r="LPR17" s="200" t="s">
        <v>519</v>
      </c>
      <c r="LPS17" s="200" t="s">
        <v>519</v>
      </c>
      <c r="LPT17" s="200" t="s">
        <v>519</v>
      </c>
      <c r="LPU17" s="200" t="s">
        <v>519</v>
      </c>
      <c r="LPV17" s="200" t="s">
        <v>519</v>
      </c>
      <c r="LPW17" s="200" t="s">
        <v>519</v>
      </c>
      <c r="LPX17" s="200" t="s">
        <v>519</v>
      </c>
      <c r="LPY17" s="200" t="s">
        <v>519</v>
      </c>
      <c r="LPZ17" s="200" t="s">
        <v>519</v>
      </c>
      <c r="LQA17" s="200" t="s">
        <v>519</v>
      </c>
      <c r="LQB17" s="200" t="s">
        <v>519</v>
      </c>
      <c r="LQC17" s="200" t="s">
        <v>519</v>
      </c>
      <c r="LQD17" s="200" t="s">
        <v>519</v>
      </c>
      <c r="LQE17" s="200" t="s">
        <v>519</v>
      </c>
      <c r="LQF17" s="200" t="s">
        <v>519</v>
      </c>
      <c r="LQG17" s="200" t="s">
        <v>519</v>
      </c>
      <c r="LQH17" s="200" t="s">
        <v>519</v>
      </c>
      <c r="LQI17" s="200" t="s">
        <v>519</v>
      </c>
      <c r="LQJ17" s="200" t="s">
        <v>519</v>
      </c>
      <c r="LQK17" s="200" t="s">
        <v>519</v>
      </c>
      <c r="LQL17" s="200" t="s">
        <v>519</v>
      </c>
      <c r="LQM17" s="200" t="s">
        <v>519</v>
      </c>
      <c r="LQN17" s="200" t="s">
        <v>519</v>
      </c>
      <c r="LQO17" s="200" t="s">
        <v>519</v>
      </c>
      <c r="LQP17" s="200" t="s">
        <v>519</v>
      </c>
      <c r="LQQ17" s="200" t="s">
        <v>519</v>
      </c>
      <c r="LQR17" s="200" t="s">
        <v>519</v>
      </c>
      <c r="LQS17" s="200" t="s">
        <v>519</v>
      </c>
      <c r="LQT17" s="200" t="s">
        <v>519</v>
      </c>
      <c r="LQU17" s="200" t="s">
        <v>519</v>
      </c>
      <c r="LQV17" s="200" t="s">
        <v>519</v>
      </c>
      <c r="LQW17" s="200" t="s">
        <v>519</v>
      </c>
      <c r="LQX17" s="200" t="s">
        <v>519</v>
      </c>
      <c r="LQY17" s="200" t="s">
        <v>519</v>
      </c>
      <c r="LQZ17" s="200" t="s">
        <v>519</v>
      </c>
      <c r="LRA17" s="200" t="s">
        <v>519</v>
      </c>
      <c r="LRB17" s="200" t="s">
        <v>519</v>
      </c>
      <c r="LRC17" s="200" t="s">
        <v>519</v>
      </c>
      <c r="LRD17" s="200" t="s">
        <v>519</v>
      </c>
      <c r="LRE17" s="200" t="s">
        <v>519</v>
      </c>
      <c r="LRF17" s="200" t="s">
        <v>519</v>
      </c>
      <c r="LRG17" s="200" t="s">
        <v>519</v>
      </c>
      <c r="LRH17" s="200" t="s">
        <v>519</v>
      </c>
      <c r="LRI17" s="200" t="s">
        <v>519</v>
      </c>
      <c r="LRJ17" s="200" t="s">
        <v>519</v>
      </c>
      <c r="LRK17" s="200" t="s">
        <v>519</v>
      </c>
      <c r="LRL17" s="200" t="s">
        <v>519</v>
      </c>
      <c r="LRM17" s="200" t="s">
        <v>519</v>
      </c>
      <c r="LRN17" s="200" t="s">
        <v>519</v>
      </c>
      <c r="LRO17" s="200" t="s">
        <v>519</v>
      </c>
      <c r="LRP17" s="200" t="s">
        <v>519</v>
      </c>
      <c r="LRQ17" s="200" t="s">
        <v>519</v>
      </c>
      <c r="LRR17" s="200" t="s">
        <v>519</v>
      </c>
      <c r="LRS17" s="200" t="s">
        <v>519</v>
      </c>
      <c r="LRT17" s="200" t="s">
        <v>519</v>
      </c>
      <c r="LRU17" s="200" t="s">
        <v>519</v>
      </c>
      <c r="LRV17" s="200" t="s">
        <v>519</v>
      </c>
      <c r="LRW17" s="200" t="s">
        <v>519</v>
      </c>
      <c r="LRX17" s="200" t="s">
        <v>519</v>
      </c>
      <c r="LRY17" s="200" t="s">
        <v>519</v>
      </c>
      <c r="LRZ17" s="200" t="s">
        <v>519</v>
      </c>
      <c r="LSA17" s="200" t="s">
        <v>519</v>
      </c>
      <c r="LSB17" s="200" t="s">
        <v>519</v>
      </c>
      <c r="LSC17" s="200" t="s">
        <v>519</v>
      </c>
      <c r="LSD17" s="200" t="s">
        <v>519</v>
      </c>
      <c r="LSE17" s="200" t="s">
        <v>519</v>
      </c>
      <c r="LSF17" s="200" t="s">
        <v>519</v>
      </c>
      <c r="LSG17" s="200" t="s">
        <v>519</v>
      </c>
      <c r="LSH17" s="200" t="s">
        <v>519</v>
      </c>
      <c r="LSI17" s="200" t="s">
        <v>519</v>
      </c>
      <c r="LSJ17" s="200" t="s">
        <v>519</v>
      </c>
      <c r="LSK17" s="200" t="s">
        <v>519</v>
      </c>
      <c r="LSL17" s="200" t="s">
        <v>519</v>
      </c>
      <c r="LSM17" s="200" t="s">
        <v>519</v>
      </c>
      <c r="LSN17" s="200" t="s">
        <v>519</v>
      </c>
      <c r="LSO17" s="200" t="s">
        <v>519</v>
      </c>
      <c r="LSP17" s="200" t="s">
        <v>519</v>
      </c>
      <c r="LSQ17" s="200" t="s">
        <v>519</v>
      </c>
      <c r="LSR17" s="200" t="s">
        <v>519</v>
      </c>
      <c r="LSS17" s="200" t="s">
        <v>519</v>
      </c>
      <c r="LST17" s="200" t="s">
        <v>519</v>
      </c>
      <c r="LSU17" s="200" t="s">
        <v>519</v>
      </c>
      <c r="LSV17" s="200" t="s">
        <v>519</v>
      </c>
      <c r="LSW17" s="200" t="s">
        <v>519</v>
      </c>
      <c r="LSX17" s="200" t="s">
        <v>519</v>
      </c>
      <c r="LSY17" s="200" t="s">
        <v>519</v>
      </c>
      <c r="LSZ17" s="200" t="s">
        <v>519</v>
      </c>
      <c r="LTA17" s="200" t="s">
        <v>519</v>
      </c>
      <c r="LTB17" s="200" t="s">
        <v>519</v>
      </c>
      <c r="LTC17" s="200" t="s">
        <v>519</v>
      </c>
      <c r="LTD17" s="200" t="s">
        <v>519</v>
      </c>
      <c r="LTE17" s="200" t="s">
        <v>519</v>
      </c>
      <c r="LTF17" s="200" t="s">
        <v>519</v>
      </c>
      <c r="LTG17" s="200" t="s">
        <v>519</v>
      </c>
      <c r="LTH17" s="200" t="s">
        <v>519</v>
      </c>
      <c r="LTI17" s="200" t="s">
        <v>519</v>
      </c>
      <c r="LTJ17" s="200" t="s">
        <v>519</v>
      </c>
      <c r="LTK17" s="200" t="s">
        <v>519</v>
      </c>
      <c r="LTL17" s="200" t="s">
        <v>519</v>
      </c>
      <c r="LTM17" s="200" t="s">
        <v>519</v>
      </c>
      <c r="LTN17" s="200" t="s">
        <v>519</v>
      </c>
      <c r="LTO17" s="200" t="s">
        <v>519</v>
      </c>
      <c r="LTP17" s="200" t="s">
        <v>519</v>
      </c>
      <c r="LTQ17" s="200" t="s">
        <v>519</v>
      </c>
      <c r="LTR17" s="200" t="s">
        <v>519</v>
      </c>
      <c r="LTS17" s="200" t="s">
        <v>519</v>
      </c>
      <c r="LTT17" s="200" t="s">
        <v>519</v>
      </c>
      <c r="LTU17" s="200" t="s">
        <v>519</v>
      </c>
      <c r="LTV17" s="200" t="s">
        <v>519</v>
      </c>
      <c r="LTW17" s="200" t="s">
        <v>519</v>
      </c>
      <c r="LTX17" s="200" t="s">
        <v>519</v>
      </c>
      <c r="LTY17" s="200" t="s">
        <v>519</v>
      </c>
      <c r="LTZ17" s="200" t="s">
        <v>519</v>
      </c>
      <c r="LUA17" s="200" t="s">
        <v>519</v>
      </c>
      <c r="LUB17" s="200" t="s">
        <v>519</v>
      </c>
      <c r="LUC17" s="200" t="s">
        <v>519</v>
      </c>
      <c r="LUD17" s="200" t="s">
        <v>519</v>
      </c>
      <c r="LUE17" s="200" t="s">
        <v>519</v>
      </c>
      <c r="LUF17" s="200" t="s">
        <v>519</v>
      </c>
      <c r="LUG17" s="200" t="s">
        <v>519</v>
      </c>
      <c r="LUH17" s="200" t="s">
        <v>519</v>
      </c>
      <c r="LUI17" s="200" t="s">
        <v>519</v>
      </c>
      <c r="LUJ17" s="200" t="s">
        <v>519</v>
      </c>
      <c r="LUK17" s="200" t="s">
        <v>519</v>
      </c>
      <c r="LUL17" s="200" t="s">
        <v>519</v>
      </c>
      <c r="LUM17" s="200" t="s">
        <v>519</v>
      </c>
      <c r="LUN17" s="200" t="s">
        <v>519</v>
      </c>
      <c r="LUO17" s="200" t="s">
        <v>519</v>
      </c>
      <c r="LUP17" s="200" t="s">
        <v>519</v>
      </c>
      <c r="LUQ17" s="200" t="s">
        <v>519</v>
      </c>
      <c r="LUR17" s="200" t="s">
        <v>519</v>
      </c>
      <c r="LUS17" s="200" t="s">
        <v>519</v>
      </c>
      <c r="LUT17" s="200" t="s">
        <v>519</v>
      </c>
      <c r="LUU17" s="200" t="s">
        <v>519</v>
      </c>
      <c r="LUV17" s="200" t="s">
        <v>519</v>
      </c>
      <c r="LUW17" s="200" t="s">
        <v>519</v>
      </c>
      <c r="LUX17" s="200" t="s">
        <v>519</v>
      </c>
      <c r="LUY17" s="200" t="s">
        <v>519</v>
      </c>
      <c r="LUZ17" s="200" t="s">
        <v>519</v>
      </c>
      <c r="LVA17" s="200" t="s">
        <v>519</v>
      </c>
      <c r="LVB17" s="200" t="s">
        <v>519</v>
      </c>
      <c r="LVC17" s="200" t="s">
        <v>519</v>
      </c>
      <c r="LVD17" s="200" t="s">
        <v>519</v>
      </c>
      <c r="LVE17" s="200" t="s">
        <v>519</v>
      </c>
      <c r="LVF17" s="200" t="s">
        <v>519</v>
      </c>
      <c r="LVG17" s="200" t="s">
        <v>519</v>
      </c>
      <c r="LVH17" s="200" t="s">
        <v>519</v>
      </c>
      <c r="LVI17" s="200" t="s">
        <v>519</v>
      </c>
      <c r="LVJ17" s="200" t="s">
        <v>519</v>
      </c>
      <c r="LVK17" s="200" t="s">
        <v>519</v>
      </c>
      <c r="LVL17" s="200" t="s">
        <v>519</v>
      </c>
      <c r="LVM17" s="200" t="s">
        <v>519</v>
      </c>
      <c r="LVN17" s="200" t="s">
        <v>519</v>
      </c>
      <c r="LVO17" s="200" t="s">
        <v>519</v>
      </c>
      <c r="LVP17" s="200" t="s">
        <v>519</v>
      </c>
      <c r="LVQ17" s="200" t="s">
        <v>519</v>
      </c>
      <c r="LVR17" s="200" t="s">
        <v>519</v>
      </c>
      <c r="LVS17" s="200" t="s">
        <v>519</v>
      </c>
      <c r="LVT17" s="200" t="s">
        <v>519</v>
      </c>
      <c r="LVU17" s="200" t="s">
        <v>519</v>
      </c>
      <c r="LVV17" s="200" t="s">
        <v>519</v>
      </c>
      <c r="LVW17" s="200" t="s">
        <v>519</v>
      </c>
      <c r="LVX17" s="200" t="s">
        <v>519</v>
      </c>
      <c r="LVY17" s="200" t="s">
        <v>519</v>
      </c>
      <c r="LVZ17" s="200" t="s">
        <v>519</v>
      </c>
      <c r="LWA17" s="200" t="s">
        <v>519</v>
      </c>
      <c r="LWB17" s="200" t="s">
        <v>519</v>
      </c>
      <c r="LWC17" s="200" t="s">
        <v>519</v>
      </c>
      <c r="LWD17" s="200" t="s">
        <v>519</v>
      </c>
      <c r="LWE17" s="200" t="s">
        <v>519</v>
      </c>
      <c r="LWF17" s="200" t="s">
        <v>519</v>
      </c>
      <c r="LWG17" s="200" t="s">
        <v>519</v>
      </c>
      <c r="LWH17" s="200" t="s">
        <v>519</v>
      </c>
      <c r="LWI17" s="200" t="s">
        <v>519</v>
      </c>
      <c r="LWJ17" s="200" t="s">
        <v>519</v>
      </c>
      <c r="LWK17" s="200" t="s">
        <v>519</v>
      </c>
      <c r="LWL17" s="200" t="s">
        <v>519</v>
      </c>
      <c r="LWM17" s="200" t="s">
        <v>519</v>
      </c>
      <c r="LWN17" s="200" t="s">
        <v>519</v>
      </c>
      <c r="LWO17" s="200" t="s">
        <v>519</v>
      </c>
      <c r="LWP17" s="200" t="s">
        <v>519</v>
      </c>
      <c r="LWQ17" s="200" t="s">
        <v>519</v>
      </c>
      <c r="LWR17" s="200" t="s">
        <v>519</v>
      </c>
      <c r="LWS17" s="200" t="s">
        <v>519</v>
      </c>
      <c r="LWT17" s="200" t="s">
        <v>519</v>
      </c>
      <c r="LWU17" s="200" t="s">
        <v>519</v>
      </c>
      <c r="LWV17" s="200" t="s">
        <v>519</v>
      </c>
      <c r="LWW17" s="200" t="s">
        <v>519</v>
      </c>
      <c r="LWX17" s="200" t="s">
        <v>519</v>
      </c>
      <c r="LWY17" s="200" t="s">
        <v>519</v>
      </c>
      <c r="LWZ17" s="200" t="s">
        <v>519</v>
      </c>
      <c r="LXA17" s="200" t="s">
        <v>519</v>
      </c>
      <c r="LXB17" s="200" t="s">
        <v>519</v>
      </c>
      <c r="LXC17" s="200" t="s">
        <v>519</v>
      </c>
      <c r="LXD17" s="200" t="s">
        <v>519</v>
      </c>
      <c r="LXE17" s="200" t="s">
        <v>519</v>
      </c>
      <c r="LXF17" s="200" t="s">
        <v>519</v>
      </c>
      <c r="LXG17" s="200" t="s">
        <v>519</v>
      </c>
      <c r="LXH17" s="200" t="s">
        <v>519</v>
      </c>
      <c r="LXI17" s="200" t="s">
        <v>519</v>
      </c>
      <c r="LXJ17" s="200" t="s">
        <v>519</v>
      </c>
      <c r="LXK17" s="200" t="s">
        <v>519</v>
      </c>
      <c r="LXL17" s="200" t="s">
        <v>519</v>
      </c>
      <c r="LXM17" s="200" t="s">
        <v>519</v>
      </c>
      <c r="LXN17" s="200" t="s">
        <v>519</v>
      </c>
      <c r="LXO17" s="200" t="s">
        <v>519</v>
      </c>
      <c r="LXP17" s="200" t="s">
        <v>519</v>
      </c>
      <c r="LXQ17" s="200" t="s">
        <v>519</v>
      </c>
      <c r="LXR17" s="200" t="s">
        <v>519</v>
      </c>
      <c r="LXS17" s="200" t="s">
        <v>519</v>
      </c>
      <c r="LXT17" s="200" t="s">
        <v>519</v>
      </c>
      <c r="LXU17" s="200" t="s">
        <v>519</v>
      </c>
      <c r="LXV17" s="200" t="s">
        <v>519</v>
      </c>
      <c r="LXW17" s="200" t="s">
        <v>519</v>
      </c>
      <c r="LXX17" s="200" t="s">
        <v>519</v>
      </c>
      <c r="LXY17" s="200" t="s">
        <v>519</v>
      </c>
      <c r="LXZ17" s="200" t="s">
        <v>519</v>
      </c>
      <c r="LYA17" s="200" t="s">
        <v>519</v>
      </c>
      <c r="LYB17" s="200" t="s">
        <v>519</v>
      </c>
      <c r="LYC17" s="200" t="s">
        <v>519</v>
      </c>
      <c r="LYD17" s="200" t="s">
        <v>519</v>
      </c>
      <c r="LYE17" s="200" t="s">
        <v>519</v>
      </c>
      <c r="LYF17" s="200" t="s">
        <v>519</v>
      </c>
      <c r="LYG17" s="200" t="s">
        <v>519</v>
      </c>
      <c r="LYH17" s="200" t="s">
        <v>519</v>
      </c>
      <c r="LYI17" s="200" t="s">
        <v>519</v>
      </c>
      <c r="LYJ17" s="200" t="s">
        <v>519</v>
      </c>
      <c r="LYK17" s="200" t="s">
        <v>519</v>
      </c>
      <c r="LYL17" s="200" t="s">
        <v>519</v>
      </c>
      <c r="LYM17" s="200" t="s">
        <v>519</v>
      </c>
      <c r="LYN17" s="200" t="s">
        <v>519</v>
      </c>
      <c r="LYO17" s="200" t="s">
        <v>519</v>
      </c>
      <c r="LYP17" s="200" t="s">
        <v>519</v>
      </c>
      <c r="LYQ17" s="200" t="s">
        <v>519</v>
      </c>
      <c r="LYR17" s="200" t="s">
        <v>519</v>
      </c>
      <c r="LYS17" s="200" t="s">
        <v>519</v>
      </c>
      <c r="LYT17" s="200" t="s">
        <v>519</v>
      </c>
      <c r="LYU17" s="200" t="s">
        <v>519</v>
      </c>
      <c r="LYV17" s="200" t="s">
        <v>519</v>
      </c>
      <c r="LYW17" s="200" t="s">
        <v>519</v>
      </c>
      <c r="LYX17" s="200" t="s">
        <v>519</v>
      </c>
      <c r="LYY17" s="200" t="s">
        <v>519</v>
      </c>
      <c r="LYZ17" s="200" t="s">
        <v>519</v>
      </c>
      <c r="LZA17" s="200" t="s">
        <v>519</v>
      </c>
      <c r="LZB17" s="200" t="s">
        <v>519</v>
      </c>
      <c r="LZC17" s="200" t="s">
        <v>519</v>
      </c>
      <c r="LZD17" s="200" t="s">
        <v>519</v>
      </c>
      <c r="LZE17" s="200" t="s">
        <v>519</v>
      </c>
      <c r="LZF17" s="200" t="s">
        <v>519</v>
      </c>
      <c r="LZG17" s="200" t="s">
        <v>519</v>
      </c>
      <c r="LZH17" s="200" t="s">
        <v>519</v>
      </c>
      <c r="LZI17" s="200" t="s">
        <v>519</v>
      </c>
      <c r="LZJ17" s="200" t="s">
        <v>519</v>
      </c>
      <c r="LZK17" s="200" t="s">
        <v>519</v>
      </c>
      <c r="LZL17" s="200" t="s">
        <v>519</v>
      </c>
      <c r="LZM17" s="200" t="s">
        <v>519</v>
      </c>
      <c r="LZN17" s="200" t="s">
        <v>519</v>
      </c>
      <c r="LZO17" s="200" t="s">
        <v>519</v>
      </c>
      <c r="LZP17" s="200" t="s">
        <v>519</v>
      </c>
      <c r="LZQ17" s="200" t="s">
        <v>519</v>
      </c>
      <c r="LZR17" s="200" t="s">
        <v>519</v>
      </c>
      <c r="LZS17" s="200" t="s">
        <v>519</v>
      </c>
      <c r="LZT17" s="200" t="s">
        <v>519</v>
      </c>
      <c r="LZU17" s="200" t="s">
        <v>519</v>
      </c>
      <c r="LZV17" s="200" t="s">
        <v>519</v>
      </c>
      <c r="LZW17" s="200" t="s">
        <v>519</v>
      </c>
      <c r="LZX17" s="200" t="s">
        <v>519</v>
      </c>
      <c r="LZY17" s="200" t="s">
        <v>519</v>
      </c>
      <c r="LZZ17" s="200" t="s">
        <v>519</v>
      </c>
      <c r="MAA17" s="200" t="s">
        <v>519</v>
      </c>
      <c r="MAB17" s="200" t="s">
        <v>519</v>
      </c>
      <c r="MAC17" s="200" t="s">
        <v>519</v>
      </c>
      <c r="MAD17" s="200" t="s">
        <v>519</v>
      </c>
      <c r="MAE17" s="200" t="s">
        <v>519</v>
      </c>
      <c r="MAF17" s="200" t="s">
        <v>519</v>
      </c>
      <c r="MAG17" s="200" t="s">
        <v>519</v>
      </c>
      <c r="MAH17" s="200" t="s">
        <v>519</v>
      </c>
      <c r="MAI17" s="200" t="s">
        <v>519</v>
      </c>
      <c r="MAJ17" s="200" t="s">
        <v>519</v>
      </c>
      <c r="MAK17" s="200" t="s">
        <v>519</v>
      </c>
      <c r="MAL17" s="200" t="s">
        <v>519</v>
      </c>
      <c r="MAM17" s="200" t="s">
        <v>519</v>
      </c>
      <c r="MAN17" s="200" t="s">
        <v>519</v>
      </c>
      <c r="MAO17" s="200" t="s">
        <v>519</v>
      </c>
      <c r="MAP17" s="200" t="s">
        <v>519</v>
      </c>
      <c r="MAQ17" s="200" t="s">
        <v>519</v>
      </c>
      <c r="MAR17" s="200" t="s">
        <v>519</v>
      </c>
      <c r="MAS17" s="200" t="s">
        <v>519</v>
      </c>
      <c r="MAT17" s="200" t="s">
        <v>519</v>
      </c>
      <c r="MAU17" s="200" t="s">
        <v>519</v>
      </c>
      <c r="MAV17" s="200" t="s">
        <v>519</v>
      </c>
      <c r="MAW17" s="200" t="s">
        <v>519</v>
      </c>
      <c r="MAX17" s="200" t="s">
        <v>519</v>
      </c>
      <c r="MAY17" s="200" t="s">
        <v>519</v>
      </c>
      <c r="MAZ17" s="200" t="s">
        <v>519</v>
      </c>
      <c r="MBA17" s="200" t="s">
        <v>519</v>
      </c>
      <c r="MBB17" s="200" t="s">
        <v>519</v>
      </c>
      <c r="MBC17" s="200" t="s">
        <v>519</v>
      </c>
      <c r="MBD17" s="200" t="s">
        <v>519</v>
      </c>
      <c r="MBE17" s="200" t="s">
        <v>519</v>
      </c>
      <c r="MBF17" s="200" t="s">
        <v>519</v>
      </c>
      <c r="MBG17" s="200" t="s">
        <v>519</v>
      </c>
      <c r="MBH17" s="200" t="s">
        <v>519</v>
      </c>
      <c r="MBI17" s="200" t="s">
        <v>519</v>
      </c>
      <c r="MBJ17" s="200" t="s">
        <v>519</v>
      </c>
      <c r="MBK17" s="200" t="s">
        <v>519</v>
      </c>
      <c r="MBL17" s="200" t="s">
        <v>519</v>
      </c>
      <c r="MBM17" s="200" t="s">
        <v>519</v>
      </c>
      <c r="MBN17" s="200" t="s">
        <v>519</v>
      </c>
      <c r="MBO17" s="200" t="s">
        <v>519</v>
      </c>
      <c r="MBP17" s="200" t="s">
        <v>519</v>
      </c>
      <c r="MBQ17" s="200" t="s">
        <v>519</v>
      </c>
      <c r="MBR17" s="200" t="s">
        <v>519</v>
      </c>
      <c r="MBS17" s="200" t="s">
        <v>519</v>
      </c>
      <c r="MBT17" s="200" t="s">
        <v>519</v>
      </c>
      <c r="MBU17" s="200" t="s">
        <v>519</v>
      </c>
      <c r="MBV17" s="200" t="s">
        <v>519</v>
      </c>
      <c r="MBW17" s="200" t="s">
        <v>519</v>
      </c>
      <c r="MBX17" s="200" t="s">
        <v>519</v>
      </c>
      <c r="MBY17" s="200" t="s">
        <v>519</v>
      </c>
      <c r="MBZ17" s="200" t="s">
        <v>519</v>
      </c>
      <c r="MCA17" s="200" t="s">
        <v>519</v>
      </c>
      <c r="MCB17" s="200" t="s">
        <v>519</v>
      </c>
      <c r="MCC17" s="200" t="s">
        <v>519</v>
      </c>
      <c r="MCD17" s="200" t="s">
        <v>519</v>
      </c>
      <c r="MCE17" s="200" t="s">
        <v>519</v>
      </c>
      <c r="MCF17" s="200" t="s">
        <v>519</v>
      </c>
      <c r="MCG17" s="200" t="s">
        <v>519</v>
      </c>
      <c r="MCH17" s="200" t="s">
        <v>519</v>
      </c>
      <c r="MCI17" s="200" t="s">
        <v>519</v>
      </c>
      <c r="MCJ17" s="200" t="s">
        <v>519</v>
      </c>
      <c r="MCK17" s="200" t="s">
        <v>519</v>
      </c>
      <c r="MCL17" s="200" t="s">
        <v>519</v>
      </c>
      <c r="MCM17" s="200" t="s">
        <v>519</v>
      </c>
      <c r="MCN17" s="200" t="s">
        <v>519</v>
      </c>
      <c r="MCO17" s="200" t="s">
        <v>519</v>
      </c>
      <c r="MCP17" s="200" t="s">
        <v>519</v>
      </c>
      <c r="MCQ17" s="200" t="s">
        <v>519</v>
      </c>
      <c r="MCR17" s="200" t="s">
        <v>519</v>
      </c>
      <c r="MCS17" s="200" t="s">
        <v>519</v>
      </c>
      <c r="MCT17" s="200" t="s">
        <v>519</v>
      </c>
      <c r="MCU17" s="200" t="s">
        <v>519</v>
      </c>
      <c r="MCV17" s="200" t="s">
        <v>519</v>
      </c>
      <c r="MCW17" s="200" t="s">
        <v>519</v>
      </c>
      <c r="MCX17" s="200" t="s">
        <v>519</v>
      </c>
      <c r="MCY17" s="200" t="s">
        <v>519</v>
      </c>
      <c r="MCZ17" s="200" t="s">
        <v>519</v>
      </c>
      <c r="MDA17" s="200" t="s">
        <v>519</v>
      </c>
      <c r="MDB17" s="200" t="s">
        <v>519</v>
      </c>
      <c r="MDC17" s="200" t="s">
        <v>519</v>
      </c>
      <c r="MDD17" s="200" t="s">
        <v>519</v>
      </c>
      <c r="MDE17" s="200" t="s">
        <v>519</v>
      </c>
      <c r="MDF17" s="200" t="s">
        <v>519</v>
      </c>
      <c r="MDG17" s="200" t="s">
        <v>519</v>
      </c>
      <c r="MDH17" s="200" t="s">
        <v>519</v>
      </c>
      <c r="MDI17" s="200" t="s">
        <v>519</v>
      </c>
      <c r="MDJ17" s="200" t="s">
        <v>519</v>
      </c>
      <c r="MDK17" s="200" t="s">
        <v>519</v>
      </c>
      <c r="MDL17" s="200" t="s">
        <v>519</v>
      </c>
      <c r="MDM17" s="200" t="s">
        <v>519</v>
      </c>
      <c r="MDN17" s="200" t="s">
        <v>519</v>
      </c>
      <c r="MDO17" s="200" t="s">
        <v>519</v>
      </c>
      <c r="MDP17" s="200" t="s">
        <v>519</v>
      </c>
      <c r="MDQ17" s="200" t="s">
        <v>519</v>
      </c>
      <c r="MDR17" s="200" t="s">
        <v>519</v>
      </c>
      <c r="MDS17" s="200" t="s">
        <v>519</v>
      </c>
      <c r="MDT17" s="200" t="s">
        <v>519</v>
      </c>
      <c r="MDU17" s="200" t="s">
        <v>519</v>
      </c>
      <c r="MDV17" s="200" t="s">
        <v>519</v>
      </c>
      <c r="MDW17" s="200" t="s">
        <v>519</v>
      </c>
      <c r="MDX17" s="200" t="s">
        <v>519</v>
      </c>
      <c r="MDY17" s="200" t="s">
        <v>519</v>
      </c>
      <c r="MDZ17" s="200" t="s">
        <v>519</v>
      </c>
      <c r="MEA17" s="200" t="s">
        <v>519</v>
      </c>
      <c r="MEB17" s="200" t="s">
        <v>519</v>
      </c>
      <c r="MEC17" s="200" t="s">
        <v>519</v>
      </c>
      <c r="MED17" s="200" t="s">
        <v>519</v>
      </c>
      <c r="MEE17" s="200" t="s">
        <v>519</v>
      </c>
      <c r="MEF17" s="200" t="s">
        <v>519</v>
      </c>
      <c r="MEG17" s="200" t="s">
        <v>519</v>
      </c>
      <c r="MEH17" s="200" t="s">
        <v>519</v>
      </c>
      <c r="MEI17" s="200" t="s">
        <v>519</v>
      </c>
      <c r="MEJ17" s="200" t="s">
        <v>519</v>
      </c>
      <c r="MEK17" s="200" t="s">
        <v>519</v>
      </c>
      <c r="MEL17" s="200" t="s">
        <v>519</v>
      </c>
      <c r="MEM17" s="200" t="s">
        <v>519</v>
      </c>
      <c r="MEN17" s="200" t="s">
        <v>519</v>
      </c>
      <c r="MEO17" s="200" t="s">
        <v>519</v>
      </c>
      <c r="MEP17" s="200" t="s">
        <v>519</v>
      </c>
      <c r="MEQ17" s="200" t="s">
        <v>519</v>
      </c>
      <c r="MER17" s="200" t="s">
        <v>519</v>
      </c>
      <c r="MES17" s="200" t="s">
        <v>519</v>
      </c>
      <c r="MET17" s="200" t="s">
        <v>519</v>
      </c>
      <c r="MEU17" s="200" t="s">
        <v>519</v>
      </c>
      <c r="MEV17" s="200" t="s">
        <v>519</v>
      </c>
      <c r="MEW17" s="200" t="s">
        <v>519</v>
      </c>
      <c r="MEX17" s="200" t="s">
        <v>519</v>
      </c>
      <c r="MEY17" s="200" t="s">
        <v>519</v>
      </c>
      <c r="MEZ17" s="200" t="s">
        <v>519</v>
      </c>
      <c r="MFA17" s="200" t="s">
        <v>519</v>
      </c>
      <c r="MFB17" s="200" t="s">
        <v>519</v>
      </c>
      <c r="MFC17" s="200" t="s">
        <v>519</v>
      </c>
      <c r="MFD17" s="200" t="s">
        <v>519</v>
      </c>
      <c r="MFE17" s="200" t="s">
        <v>519</v>
      </c>
      <c r="MFF17" s="200" t="s">
        <v>519</v>
      </c>
      <c r="MFG17" s="200" t="s">
        <v>519</v>
      </c>
      <c r="MFH17" s="200" t="s">
        <v>519</v>
      </c>
      <c r="MFI17" s="200" t="s">
        <v>519</v>
      </c>
      <c r="MFJ17" s="200" t="s">
        <v>519</v>
      </c>
      <c r="MFK17" s="200" t="s">
        <v>519</v>
      </c>
      <c r="MFL17" s="200" t="s">
        <v>519</v>
      </c>
      <c r="MFM17" s="200" t="s">
        <v>519</v>
      </c>
      <c r="MFN17" s="200" t="s">
        <v>519</v>
      </c>
      <c r="MFO17" s="200" t="s">
        <v>519</v>
      </c>
      <c r="MFP17" s="200" t="s">
        <v>519</v>
      </c>
      <c r="MFQ17" s="200" t="s">
        <v>519</v>
      </c>
      <c r="MFR17" s="200" t="s">
        <v>519</v>
      </c>
      <c r="MFS17" s="200" t="s">
        <v>519</v>
      </c>
      <c r="MFT17" s="200" t="s">
        <v>519</v>
      </c>
      <c r="MFU17" s="200" t="s">
        <v>519</v>
      </c>
      <c r="MFV17" s="200" t="s">
        <v>519</v>
      </c>
      <c r="MFW17" s="200" t="s">
        <v>519</v>
      </c>
      <c r="MFX17" s="200" t="s">
        <v>519</v>
      </c>
      <c r="MFY17" s="200" t="s">
        <v>519</v>
      </c>
      <c r="MFZ17" s="200" t="s">
        <v>519</v>
      </c>
      <c r="MGA17" s="200" t="s">
        <v>519</v>
      </c>
      <c r="MGB17" s="200" t="s">
        <v>519</v>
      </c>
      <c r="MGC17" s="200" t="s">
        <v>519</v>
      </c>
      <c r="MGD17" s="200" t="s">
        <v>519</v>
      </c>
      <c r="MGE17" s="200" t="s">
        <v>519</v>
      </c>
      <c r="MGF17" s="200" t="s">
        <v>519</v>
      </c>
      <c r="MGG17" s="200" t="s">
        <v>519</v>
      </c>
      <c r="MGH17" s="200" t="s">
        <v>519</v>
      </c>
      <c r="MGI17" s="200" t="s">
        <v>519</v>
      </c>
      <c r="MGJ17" s="200" t="s">
        <v>519</v>
      </c>
      <c r="MGK17" s="200" t="s">
        <v>519</v>
      </c>
      <c r="MGL17" s="200" t="s">
        <v>519</v>
      </c>
      <c r="MGM17" s="200" t="s">
        <v>519</v>
      </c>
      <c r="MGN17" s="200" t="s">
        <v>519</v>
      </c>
      <c r="MGO17" s="200" t="s">
        <v>519</v>
      </c>
      <c r="MGP17" s="200" t="s">
        <v>519</v>
      </c>
      <c r="MGQ17" s="200" t="s">
        <v>519</v>
      </c>
      <c r="MGR17" s="200" t="s">
        <v>519</v>
      </c>
      <c r="MGS17" s="200" t="s">
        <v>519</v>
      </c>
      <c r="MGT17" s="200" t="s">
        <v>519</v>
      </c>
      <c r="MGU17" s="200" t="s">
        <v>519</v>
      </c>
      <c r="MGV17" s="200" t="s">
        <v>519</v>
      </c>
      <c r="MGW17" s="200" t="s">
        <v>519</v>
      </c>
      <c r="MGX17" s="200" t="s">
        <v>519</v>
      </c>
      <c r="MGY17" s="200" t="s">
        <v>519</v>
      </c>
      <c r="MGZ17" s="200" t="s">
        <v>519</v>
      </c>
      <c r="MHA17" s="200" t="s">
        <v>519</v>
      </c>
      <c r="MHB17" s="200" t="s">
        <v>519</v>
      </c>
      <c r="MHC17" s="200" t="s">
        <v>519</v>
      </c>
      <c r="MHD17" s="200" t="s">
        <v>519</v>
      </c>
      <c r="MHE17" s="200" t="s">
        <v>519</v>
      </c>
      <c r="MHF17" s="200" t="s">
        <v>519</v>
      </c>
      <c r="MHG17" s="200" t="s">
        <v>519</v>
      </c>
      <c r="MHH17" s="200" t="s">
        <v>519</v>
      </c>
      <c r="MHI17" s="200" t="s">
        <v>519</v>
      </c>
      <c r="MHJ17" s="200" t="s">
        <v>519</v>
      </c>
      <c r="MHK17" s="200" t="s">
        <v>519</v>
      </c>
      <c r="MHL17" s="200" t="s">
        <v>519</v>
      </c>
      <c r="MHM17" s="200" t="s">
        <v>519</v>
      </c>
      <c r="MHN17" s="200" t="s">
        <v>519</v>
      </c>
      <c r="MHO17" s="200" t="s">
        <v>519</v>
      </c>
      <c r="MHP17" s="200" t="s">
        <v>519</v>
      </c>
      <c r="MHQ17" s="200" t="s">
        <v>519</v>
      </c>
      <c r="MHR17" s="200" t="s">
        <v>519</v>
      </c>
      <c r="MHS17" s="200" t="s">
        <v>519</v>
      </c>
      <c r="MHT17" s="200" t="s">
        <v>519</v>
      </c>
      <c r="MHU17" s="200" t="s">
        <v>519</v>
      </c>
      <c r="MHV17" s="200" t="s">
        <v>519</v>
      </c>
      <c r="MHW17" s="200" t="s">
        <v>519</v>
      </c>
      <c r="MHX17" s="200" t="s">
        <v>519</v>
      </c>
      <c r="MHY17" s="200" t="s">
        <v>519</v>
      </c>
      <c r="MHZ17" s="200" t="s">
        <v>519</v>
      </c>
      <c r="MIA17" s="200" t="s">
        <v>519</v>
      </c>
      <c r="MIB17" s="200" t="s">
        <v>519</v>
      </c>
      <c r="MIC17" s="200" t="s">
        <v>519</v>
      </c>
      <c r="MID17" s="200" t="s">
        <v>519</v>
      </c>
      <c r="MIE17" s="200" t="s">
        <v>519</v>
      </c>
      <c r="MIF17" s="200" t="s">
        <v>519</v>
      </c>
      <c r="MIG17" s="200" t="s">
        <v>519</v>
      </c>
      <c r="MIH17" s="200" t="s">
        <v>519</v>
      </c>
      <c r="MII17" s="200" t="s">
        <v>519</v>
      </c>
      <c r="MIJ17" s="200" t="s">
        <v>519</v>
      </c>
      <c r="MIK17" s="200" t="s">
        <v>519</v>
      </c>
      <c r="MIL17" s="200" t="s">
        <v>519</v>
      </c>
      <c r="MIM17" s="200" t="s">
        <v>519</v>
      </c>
      <c r="MIN17" s="200" t="s">
        <v>519</v>
      </c>
      <c r="MIO17" s="200" t="s">
        <v>519</v>
      </c>
      <c r="MIP17" s="200" t="s">
        <v>519</v>
      </c>
      <c r="MIQ17" s="200" t="s">
        <v>519</v>
      </c>
      <c r="MIR17" s="200" t="s">
        <v>519</v>
      </c>
      <c r="MIS17" s="200" t="s">
        <v>519</v>
      </c>
      <c r="MIT17" s="200" t="s">
        <v>519</v>
      </c>
      <c r="MIU17" s="200" t="s">
        <v>519</v>
      </c>
      <c r="MIV17" s="200" t="s">
        <v>519</v>
      </c>
      <c r="MIW17" s="200" t="s">
        <v>519</v>
      </c>
      <c r="MIX17" s="200" t="s">
        <v>519</v>
      </c>
      <c r="MIY17" s="200" t="s">
        <v>519</v>
      </c>
      <c r="MIZ17" s="200" t="s">
        <v>519</v>
      </c>
      <c r="MJA17" s="200" t="s">
        <v>519</v>
      </c>
      <c r="MJB17" s="200" t="s">
        <v>519</v>
      </c>
      <c r="MJC17" s="200" t="s">
        <v>519</v>
      </c>
      <c r="MJD17" s="200" t="s">
        <v>519</v>
      </c>
      <c r="MJE17" s="200" t="s">
        <v>519</v>
      </c>
      <c r="MJF17" s="200" t="s">
        <v>519</v>
      </c>
      <c r="MJG17" s="200" t="s">
        <v>519</v>
      </c>
      <c r="MJH17" s="200" t="s">
        <v>519</v>
      </c>
      <c r="MJI17" s="200" t="s">
        <v>519</v>
      </c>
      <c r="MJJ17" s="200" t="s">
        <v>519</v>
      </c>
      <c r="MJK17" s="200" t="s">
        <v>519</v>
      </c>
      <c r="MJL17" s="200" t="s">
        <v>519</v>
      </c>
      <c r="MJM17" s="200" t="s">
        <v>519</v>
      </c>
      <c r="MJN17" s="200" t="s">
        <v>519</v>
      </c>
      <c r="MJO17" s="200" t="s">
        <v>519</v>
      </c>
      <c r="MJP17" s="200" t="s">
        <v>519</v>
      </c>
      <c r="MJQ17" s="200" t="s">
        <v>519</v>
      </c>
      <c r="MJR17" s="200" t="s">
        <v>519</v>
      </c>
      <c r="MJS17" s="200" t="s">
        <v>519</v>
      </c>
      <c r="MJT17" s="200" t="s">
        <v>519</v>
      </c>
      <c r="MJU17" s="200" t="s">
        <v>519</v>
      </c>
      <c r="MJV17" s="200" t="s">
        <v>519</v>
      </c>
      <c r="MJW17" s="200" t="s">
        <v>519</v>
      </c>
      <c r="MJX17" s="200" t="s">
        <v>519</v>
      </c>
      <c r="MJY17" s="200" t="s">
        <v>519</v>
      </c>
      <c r="MJZ17" s="200" t="s">
        <v>519</v>
      </c>
      <c r="MKA17" s="200" t="s">
        <v>519</v>
      </c>
      <c r="MKB17" s="200" t="s">
        <v>519</v>
      </c>
      <c r="MKC17" s="200" t="s">
        <v>519</v>
      </c>
      <c r="MKD17" s="200" t="s">
        <v>519</v>
      </c>
      <c r="MKE17" s="200" t="s">
        <v>519</v>
      </c>
      <c r="MKF17" s="200" t="s">
        <v>519</v>
      </c>
      <c r="MKG17" s="200" t="s">
        <v>519</v>
      </c>
      <c r="MKH17" s="200" t="s">
        <v>519</v>
      </c>
      <c r="MKI17" s="200" t="s">
        <v>519</v>
      </c>
      <c r="MKJ17" s="200" t="s">
        <v>519</v>
      </c>
      <c r="MKK17" s="200" t="s">
        <v>519</v>
      </c>
      <c r="MKL17" s="200" t="s">
        <v>519</v>
      </c>
      <c r="MKM17" s="200" t="s">
        <v>519</v>
      </c>
      <c r="MKN17" s="200" t="s">
        <v>519</v>
      </c>
      <c r="MKO17" s="200" t="s">
        <v>519</v>
      </c>
      <c r="MKP17" s="200" t="s">
        <v>519</v>
      </c>
      <c r="MKQ17" s="200" t="s">
        <v>519</v>
      </c>
      <c r="MKR17" s="200" t="s">
        <v>519</v>
      </c>
      <c r="MKS17" s="200" t="s">
        <v>519</v>
      </c>
      <c r="MKT17" s="200" t="s">
        <v>519</v>
      </c>
      <c r="MKU17" s="200" t="s">
        <v>519</v>
      </c>
      <c r="MKV17" s="200" t="s">
        <v>519</v>
      </c>
      <c r="MKW17" s="200" t="s">
        <v>519</v>
      </c>
      <c r="MKX17" s="200" t="s">
        <v>519</v>
      </c>
      <c r="MKY17" s="200" t="s">
        <v>519</v>
      </c>
      <c r="MKZ17" s="200" t="s">
        <v>519</v>
      </c>
      <c r="MLA17" s="200" t="s">
        <v>519</v>
      </c>
      <c r="MLB17" s="200" t="s">
        <v>519</v>
      </c>
      <c r="MLC17" s="200" t="s">
        <v>519</v>
      </c>
      <c r="MLD17" s="200" t="s">
        <v>519</v>
      </c>
      <c r="MLE17" s="200" t="s">
        <v>519</v>
      </c>
      <c r="MLF17" s="200" t="s">
        <v>519</v>
      </c>
      <c r="MLG17" s="200" t="s">
        <v>519</v>
      </c>
      <c r="MLH17" s="200" t="s">
        <v>519</v>
      </c>
      <c r="MLI17" s="200" t="s">
        <v>519</v>
      </c>
      <c r="MLJ17" s="200" t="s">
        <v>519</v>
      </c>
      <c r="MLK17" s="200" t="s">
        <v>519</v>
      </c>
      <c r="MLL17" s="200" t="s">
        <v>519</v>
      </c>
      <c r="MLM17" s="200" t="s">
        <v>519</v>
      </c>
      <c r="MLN17" s="200" t="s">
        <v>519</v>
      </c>
      <c r="MLO17" s="200" t="s">
        <v>519</v>
      </c>
      <c r="MLP17" s="200" t="s">
        <v>519</v>
      </c>
      <c r="MLQ17" s="200" t="s">
        <v>519</v>
      </c>
      <c r="MLR17" s="200" t="s">
        <v>519</v>
      </c>
      <c r="MLS17" s="200" t="s">
        <v>519</v>
      </c>
      <c r="MLT17" s="200" t="s">
        <v>519</v>
      </c>
      <c r="MLU17" s="200" t="s">
        <v>519</v>
      </c>
      <c r="MLV17" s="200" t="s">
        <v>519</v>
      </c>
      <c r="MLW17" s="200" t="s">
        <v>519</v>
      </c>
      <c r="MLX17" s="200" t="s">
        <v>519</v>
      </c>
      <c r="MLY17" s="200" t="s">
        <v>519</v>
      </c>
      <c r="MLZ17" s="200" t="s">
        <v>519</v>
      </c>
      <c r="MMA17" s="200" t="s">
        <v>519</v>
      </c>
      <c r="MMB17" s="200" t="s">
        <v>519</v>
      </c>
      <c r="MMC17" s="200" t="s">
        <v>519</v>
      </c>
      <c r="MMD17" s="200" t="s">
        <v>519</v>
      </c>
      <c r="MME17" s="200" t="s">
        <v>519</v>
      </c>
      <c r="MMF17" s="200" t="s">
        <v>519</v>
      </c>
      <c r="MMG17" s="200" t="s">
        <v>519</v>
      </c>
      <c r="MMH17" s="200" t="s">
        <v>519</v>
      </c>
      <c r="MMI17" s="200" t="s">
        <v>519</v>
      </c>
      <c r="MMJ17" s="200" t="s">
        <v>519</v>
      </c>
      <c r="MMK17" s="200" t="s">
        <v>519</v>
      </c>
      <c r="MML17" s="200" t="s">
        <v>519</v>
      </c>
      <c r="MMM17" s="200" t="s">
        <v>519</v>
      </c>
      <c r="MMN17" s="200" t="s">
        <v>519</v>
      </c>
      <c r="MMO17" s="200" t="s">
        <v>519</v>
      </c>
      <c r="MMP17" s="200" t="s">
        <v>519</v>
      </c>
      <c r="MMQ17" s="200" t="s">
        <v>519</v>
      </c>
      <c r="MMR17" s="200" t="s">
        <v>519</v>
      </c>
      <c r="MMS17" s="200" t="s">
        <v>519</v>
      </c>
      <c r="MMT17" s="200" t="s">
        <v>519</v>
      </c>
      <c r="MMU17" s="200" t="s">
        <v>519</v>
      </c>
      <c r="MMV17" s="200" t="s">
        <v>519</v>
      </c>
      <c r="MMW17" s="200" t="s">
        <v>519</v>
      </c>
      <c r="MMX17" s="200" t="s">
        <v>519</v>
      </c>
      <c r="MMY17" s="200" t="s">
        <v>519</v>
      </c>
      <c r="MMZ17" s="200" t="s">
        <v>519</v>
      </c>
      <c r="MNA17" s="200" t="s">
        <v>519</v>
      </c>
      <c r="MNB17" s="200" t="s">
        <v>519</v>
      </c>
      <c r="MNC17" s="200" t="s">
        <v>519</v>
      </c>
      <c r="MND17" s="200" t="s">
        <v>519</v>
      </c>
      <c r="MNE17" s="200" t="s">
        <v>519</v>
      </c>
      <c r="MNF17" s="200" t="s">
        <v>519</v>
      </c>
      <c r="MNG17" s="200" t="s">
        <v>519</v>
      </c>
      <c r="MNH17" s="200" t="s">
        <v>519</v>
      </c>
      <c r="MNI17" s="200" t="s">
        <v>519</v>
      </c>
      <c r="MNJ17" s="200" t="s">
        <v>519</v>
      </c>
      <c r="MNK17" s="200" t="s">
        <v>519</v>
      </c>
      <c r="MNL17" s="200" t="s">
        <v>519</v>
      </c>
      <c r="MNM17" s="200" t="s">
        <v>519</v>
      </c>
      <c r="MNN17" s="200" t="s">
        <v>519</v>
      </c>
      <c r="MNO17" s="200" t="s">
        <v>519</v>
      </c>
      <c r="MNP17" s="200" t="s">
        <v>519</v>
      </c>
      <c r="MNQ17" s="200" t="s">
        <v>519</v>
      </c>
      <c r="MNR17" s="200" t="s">
        <v>519</v>
      </c>
      <c r="MNS17" s="200" t="s">
        <v>519</v>
      </c>
      <c r="MNT17" s="200" t="s">
        <v>519</v>
      </c>
      <c r="MNU17" s="200" t="s">
        <v>519</v>
      </c>
      <c r="MNV17" s="200" t="s">
        <v>519</v>
      </c>
      <c r="MNW17" s="200" t="s">
        <v>519</v>
      </c>
      <c r="MNX17" s="200" t="s">
        <v>519</v>
      </c>
      <c r="MNY17" s="200" t="s">
        <v>519</v>
      </c>
      <c r="MNZ17" s="200" t="s">
        <v>519</v>
      </c>
      <c r="MOA17" s="200" t="s">
        <v>519</v>
      </c>
      <c r="MOB17" s="200" t="s">
        <v>519</v>
      </c>
      <c r="MOC17" s="200" t="s">
        <v>519</v>
      </c>
      <c r="MOD17" s="200" t="s">
        <v>519</v>
      </c>
      <c r="MOE17" s="200" t="s">
        <v>519</v>
      </c>
      <c r="MOF17" s="200" t="s">
        <v>519</v>
      </c>
      <c r="MOG17" s="200" t="s">
        <v>519</v>
      </c>
      <c r="MOH17" s="200" t="s">
        <v>519</v>
      </c>
      <c r="MOI17" s="200" t="s">
        <v>519</v>
      </c>
      <c r="MOJ17" s="200" t="s">
        <v>519</v>
      </c>
      <c r="MOK17" s="200" t="s">
        <v>519</v>
      </c>
      <c r="MOL17" s="200" t="s">
        <v>519</v>
      </c>
      <c r="MOM17" s="200" t="s">
        <v>519</v>
      </c>
      <c r="MON17" s="200" t="s">
        <v>519</v>
      </c>
      <c r="MOO17" s="200" t="s">
        <v>519</v>
      </c>
      <c r="MOP17" s="200" t="s">
        <v>519</v>
      </c>
      <c r="MOQ17" s="200" t="s">
        <v>519</v>
      </c>
      <c r="MOR17" s="200" t="s">
        <v>519</v>
      </c>
      <c r="MOS17" s="200" t="s">
        <v>519</v>
      </c>
      <c r="MOT17" s="200" t="s">
        <v>519</v>
      </c>
      <c r="MOU17" s="200" t="s">
        <v>519</v>
      </c>
      <c r="MOV17" s="200" t="s">
        <v>519</v>
      </c>
      <c r="MOW17" s="200" t="s">
        <v>519</v>
      </c>
      <c r="MOX17" s="200" t="s">
        <v>519</v>
      </c>
      <c r="MOY17" s="200" t="s">
        <v>519</v>
      </c>
      <c r="MOZ17" s="200" t="s">
        <v>519</v>
      </c>
      <c r="MPA17" s="200" t="s">
        <v>519</v>
      </c>
      <c r="MPB17" s="200" t="s">
        <v>519</v>
      </c>
      <c r="MPC17" s="200" t="s">
        <v>519</v>
      </c>
      <c r="MPD17" s="200" t="s">
        <v>519</v>
      </c>
      <c r="MPE17" s="200" t="s">
        <v>519</v>
      </c>
      <c r="MPF17" s="200" t="s">
        <v>519</v>
      </c>
      <c r="MPG17" s="200" t="s">
        <v>519</v>
      </c>
      <c r="MPH17" s="200" t="s">
        <v>519</v>
      </c>
      <c r="MPI17" s="200" t="s">
        <v>519</v>
      </c>
      <c r="MPJ17" s="200" t="s">
        <v>519</v>
      </c>
      <c r="MPK17" s="200" t="s">
        <v>519</v>
      </c>
      <c r="MPL17" s="200" t="s">
        <v>519</v>
      </c>
      <c r="MPM17" s="200" t="s">
        <v>519</v>
      </c>
      <c r="MPN17" s="200" t="s">
        <v>519</v>
      </c>
      <c r="MPO17" s="200" t="s">
        <v>519</v>
      </c>
      <c r="MPP17" s="200" t="s">
        <v>519</v>
      </c>
      <c r="MPQ17" s="200" t="s">
        <v>519</v>
      </c>
      <c r="MPR17" s="200" t="s">
        <v>519</v>
      </c>
      <c r="MPS17" s="200" t="s">
        <v>519</v>
      </c>
      <c r="MPT17" s="200" t="s">
        <v>519</v>
      </c>
      <c r="MPU17" s="200" t="s">
        <v>519</v>
      </c>
      <c r="MPV17" s="200" t="s">
        <v>519</v>
      </c>
      <c r="MPW17" s="200" t="s">
        <v>519</v>
      </c>
      <c r="MPX17" s="200" t="s">
        <v>519</v>
      </c>
      <c r="MPY17" s="200" t="s">
        <v>519</v>
      </c>
      <c r="MPZ17" s="200" t="s">
        <v>519</v>
      </c>
      <c r="MQA17" s="200" t="s">
        <v>519</v>
      </c>
      <c r="MQB17" s="200" t="s">
        <v>519</v>
      </c>
      <c r="MQC17" s="200" t="s">
        <v>519</v>
      </c>
      <c r="MQD17" s="200" t="s">
        <v>519</v>
      </c>
      <c r="MQE17" s="200" t="s">
        <v>519</v>
      </c>
      <c r="MQF17" s="200" t="s">
        <v>519</v>
      </c>
      <c r="MQG17" s="200" t="s">
        <v>519</v>
      </c>
      <c r="MQH17" s="200" t="s">
        <v>519</v>
      </c>
      <c r="MQI17" s="200" t="s">
        <v>519</v>
      </c>
      <c r="MQJ17" s="200" t="s">
        <v>519</v>
      </c>
      <c r="MQK17" s="200" t="s">
        <v>519</v>
      </c>
      <c r="MQL17" s="200" t="s">
        <v>519</v>
      </c>
      <c r="MQM17" s="200" t="s">
        <v>519</v>
      </c>
      <c r="MQN17" s="200" t="s">
        <v>519</v>
      </c>
      <c r="MQO17" s="200" t="s">
        <v>519</v>
      </c>
      <c r="MQP17" s="200" t="s">
        <v>519</v>
      </c>
      <c r="MQQ17" s="200" t="s">
        <v>519</v>
      </c>
      <c r="MQR17" s="200" t="s">
        <v>519</v>
      </c>
      <c r="MQS17" s="200" t="s">
        <v>519</v>
      </c>
      <c r="MQT17" s="200" t="s">
        <v>519</v>
      </c>
      <c r="MQU17" s="200" t="s">
        <v>519</v>
      </c>
      <c r="MQV17" s="200" t="s">
        <v>519</v>
      </c>
      <c r="MQW17" s="200" t="s">
        <v>519</v>
      </c>
      <c r="MQX17" s="200" t="s">
        <v>519</v>
      </c>
      <c r="MQY17" s="200" t="s">
        <v>519</v>
      </c>
      <c r="MQZ17" s="200" t="s">
        <v>519</v>
      </c>
      <c r="MRA17" s="200" t="s">
        <v>519</v>
      </c>
      <c r="MRB17" s="200" t="s">
        <v>519</v>
      </c>
      <c r="MRC17" s="200" t="s">
        <v>519</v>
      </c>
      <c r="MRD17" s="200" t="s">
        <v>519</v>
      </c>
      <c r="MRE17" s="200" t="s">
        <v>519</v>
      </c>
      <c r="MRF17" s="200" t="s">
        <v>519</v>
      </c>
      <c r="MRG17" s="200" t="s">
        <v>519</v>
      </c>
      <c r="MRH17" s="200" t="s">
        <v>519</v>
      </c>
      <c r="MRI17" s="200" t="s">
        <v>519</v>
      </c>
      <c r="MRJ17" s="200" t="s">
        <v>519</v>
      </c>
      <c r="MRK17" s="200" t="s">
        <v>519</v>
      </c>
      <c r="MRL17" s="200" t="s">
        <v>519</v>
      </c>
      <c r="MRM17" s="200" t="s">
        <v>519</v>
      </c>
      <c r="MRN17" s="200" t="s">
        <v>519</v>
      </c>
      <c r="MRO17" s="200" t="s">
        <v>519</v>
      </c>
      <c r="MRP17" s="200" t="s">
        <v>519</v>
      </c>
      <c r="MRQ17" s="200" t="s">
        <v>519</v>
      </c>
      <c r="MRR17" s="200" t="s">
        <v>519</v>
      </c>
      <c r="MRS17" s="200" t="s">
        <v>519</v>
      </c>
      <c r="MRT17" s="200" t="s">
        <v>519</v>
      </c>
      <c r="MRU17" s="200" t="s">
        <v>519</v>
      </c>
      <c r="MRV17" s="200" t="s">
        <v>519</v>
      </c>
      <c r="MRW17" s="200" t="s">
        <v>519</v>
      </c>
      <c r="MRX17" s="200" t="s">
        <v>519</v>
      </c>
      <c r="MRY17" s="200" t="s">
        <v>519</v>
      </c>
      <c r="MRZ17" s="200" t="s">
        <v>519</v>
      </c>
      <c r="MSA17" s="200" t="s">
        <v>519</v>
      </c>
      <c r="MSB17" s="200" t="s">
        <v>519</v>
      </c>
      <c r="MSC17" s="200" t="s">
        <v>519</v>
      </c>
      <c r="MSD17" s="200" t="s">
        <v>519</v>
      </c>
      <c r="MSE17" s="200" t="s">
        <v>519</v>
      </c>
      <c r="MSF17" s="200" t="s">
        <v>519</v>
      </c>
      <c r="MSG17" s="200" t="s">
        <v>519</v>
      </c>
      <c r="MSH17" s="200" t="s">
        <v>519</v>
      </c>
      <c r="MSI17" s="200" t="s">
        <v>519</v>
      </c>
      <c r="MSJ17" s="200" t="s">
        <v>519</v>
      </c>
      <c r="MSK17" s="200" t="s">
        <v>519</v>
      </c>
      <c r="MSL17" s="200" t="s">
        <v>519</v>
      </c>
      <c r="MSM17" s="200" t="s">
        <v>519</v>
      </c>
      <c r="MSN17" s="200" t="s">
        <v>519</v>
      </c>
      <c r="MSO17" s="200" t="s">
        <v>519</v>
      </c>
      <c r="MSP17" s="200" t="s">
        <v>519</v>
      </c>
      <c r="MSQ17" s="200" t="s">
        <v>519</v>
      </c>
      <c r="MSR17" s="200" t="s">
        <v>519</v>
      </c>
      <c r="MSS17" s="200" t="s">
        <v>519</v>
      </c>
      <c r="MST17" s="200" t="s">
        <v>519</v>
      </c>
      <c r="MSU17" s="200" t="s">
        <v>519</v>
      </c>
      <c r="MSV17" s="200" t="s">
        <v>519</v>
      </c>
      <c r="MSW17" s="200" t="s">
        <v>519</v>
      </c>
      <c r="MSX17" s="200" t="s">
        <v>519</v>
      </c>
      <c r="MSY17" s="200" t="s">
        <v>519</v>
      </c>
      <c r="MSZ17" s="200" t="s">
        <v>519</v>
      </c>
      <c r="MTA17" s="200" t="s">
        <v>519</v>
      </c>
      <c r="MTB17" s="200" t="s">
        <v>519</v>
      </c>
      <c r="MTC17" s="200" t="s">
        <v>519</v>
      </c>
      <c r="MTD17" s="200" t="s">
        <v>519</v>
      </c>
      <c r="MTE17" s="200" t="s">
        <v>519</v>
      </c>
      <c r="MTF17" s="200" t="s">
        <v>519</v>
      </c>
      <c r="MTG17" s="200" t="s">
        <v>519</v>
      </c>
      <c r="MTH17" s="200" t="s">
        <v>519</v>
      </c>
      <c r="MTI17" s="200" t="s">
        <v>519</v>
      </c>
      <c r="MTJ17" s="200" t="s">
        <v>519</v>
      </c>
      <c r="MTK17" s="200" t="s">
        <v>519</v>
      </c>
      <c r="MTL17" s="200" t="s">
        <v>519</v>
      </c>
      <c r="MTM17" s="200" t="s">
        <v>519</v>
      </c>
      <c r="MTN17" s="200" t="s">
        <v>519</v>
      </c>
      <c r="MTO17" s="200" t="s">
        <v>519</v>
      </c>
      <c r="MTP17" s="200" t="s">
        <v>519</v>
      </c>
      <c r="MTQ17" s="200" t="s">
        <v>519</v>
      </c>
      <c r="MTR17" s="200" t="s">
        <v>519</v>
      </c>
      <c r="MTS17" s="200" t="s">
        <v>519</v>
      </c>
      <c r="MTT17" s="200" t="s">
        <v>519</v>
      </c>
      <c r="MTU17" s="200" t="s">
        <v>519</v>
      </c>
      <c r="MTV17" s="200" t="s">
        <v>519</v>
      </c>
      <c r="MTW17" s="200" t="s">
        <v>519</v>
      </c>
      <c r="MTX17" s="200" t="s">
        <v>519</v>
      </c>
      <c r="MTY17" s="200" t="s">
        <v>519</v>
      </c>
      <c r="MTZ17" s="200" t="s">
        <v>519</v>
      </c>
      <c r="MUA17" s="200" t="s">
        <v>519</v>
      </c>
      <c r="MUB17" s="200" t="s">
        <v>519</v>
      </c>
      <c r="MUC17" s="200" t="s">
        <v>519</v>
      </c>
      <c r="MUD17" s="200" t="s">
        <v>519</v>
      </c>
      <c r="MUE17" s="200" t="s">
        <v>519</v>
      </c>
      <c r="MUF17" s="200" t="s">
        <v>519</v>
      </c>
      <c r="MUG17" s="200" t="s">
        <v>519</v>
      </c>
      <c r="MUH17" s="200" t="s">
        <v>519</v>
      </c>
      <c r="MUI17" s="200" t="s">
        <v>519</v>
      </c>
      <c r="MUJ17" s="200" t="s">
        <v>519</v>
      </c>
      <c r="MUK17" s="200" t="s">
        <v>519</v>
      </c>
      <c r="MUL17" s="200" t="s">
        <v>519</v>
      </c>
      <c r="MUM17" s="200" t="s">
        <v>519</v>
      </c>
      <c r="MUN17" s="200" t="s">
        <v>519</v>
      </c>
      <c r="MUO17" s="200" t="s">
        <v>519</v>
      </c>
      <c r="MUP17" s="200" t="s">
        <v>519</v>
      </c>
      <c r="MUQ17" s="200" t="s">
        <v>519</v>
      </c>
      <c r="MUR17" s="200" t="s">
        <v>519</v>
      </c>
      <c r="MUS17" s="200" t="s">
        <v>519</v>
      </c>
      <c r="MUT17" s="200" t="s">
        <v>519</v>
      </c>
      <c r="MUU17" s="200" t="s">
        <v>519</v>
      </c>
      <c r="MUV17" s="200" t="s">
        <v>519</v>
      </c>
      <c r="MUW17" s="200" t="s">
        <v>519</v>
      </c>
      <c r="MUX17" s="200" t="s">
        <v>519</v>
      </c>
      <c r="MUY17" s="200" t="s">
        <v>519</v>
      </c>
      <c r="MUZ17" s="200" t="s">
        <v>519</v>
      </c>
      <c r="MVA17" s="200" t="s">
        <v>519</v>
      </c>
      <c r="MVB17" s="200" t="s">
        <v>519</v>
      </c>
      <c r="MVC17" s="200" t="s">
        <v>519</v>
      </c>
      <c r="MVD17" s="200" t="s">
        <v>519</v>
      </c>
      <c r="MVE17" s="200" t="s">
        <v>519</v>
      </c>
      <c r="MVF17" s="200" t="s">
        <v>519</v>
      </c>
      <c r="MVG17" s="200" t="s">
        <v>519</v>
      </c>
      <c r="MVH17" s="200" t="s">
        <v>519</v>
      </c>
      <c r="MVI17" s="200" t="s">
        <v>519</v>
      </c>
      <c r="MVJ17" s="200" t="s">
        <v>519</v>
      </c>
      <c r="MVK17" s="200" t="s">
        <v>519</v>
      </c>
      <c r="MVL17" s="200" t="s">
        <v>519</v>
      </c>
      <c r="MVM17" s="200" t="s">
        <v>519</v>
      </c>
      <c r="MVN17" s="200" t="s">
        <v>519</v>
      </c>
      <c r="MVO17" s="200" t="s">
        <v>519</v>
      </c>
      <c r="MVP17" s="200" t="s">
        <v>519</v>
      </c>
      <c r="MVQ17" s="200" t="s">
        <v>519</v>
      </c>
      <c r="MVR17" s="200" t="s">
        <v>519</v>
      </c>
      <c r="MVS17" s="200" t="s">
        <v>519</v>
      </c>
      <c r="MVT17" s="200" t="s">
        <v>519</v>
      </c>
      <c r="MVU17" s="200" t="s">
        <v>519</v>
      </c>
      <c r="MVV17" s="200" t="s">
        <v>519</v>
      </c>
      <c r="MVW17" s="200" t="s">
        <v>519</v>
      </c>
      <c r="MVX17" s="200" t="s">
        <v>519</v>
      </c>
      <c r="MVY17" s="200" t="s">
        <v>519</v>
      </c>
      <c r="MVZ17" s="200" t="s">
        <v>519</v>
      </c>
      <c r="MWA17" s="200" t="s">
        <v>519</v>
      </c>
      <c r="MWB17" s="200" t="s">
        <v>519</v>
      </c>
      <c r="MWC17" s="200" t="s">
        <v>519</v>
      </c>
      <c r="MWD17" s="200" t="s">
        <v>519</v>
      </c>
      <c r="MWE17" s="200" t="s">
        <v>519</v>
      </c>
      <c r="MWF17" s="200" t="s">
        <v>519</v>
      </c>
      <c r="MWG17" s="200" t="s">
        <v>519</v>
      </c>
      <c r="MWH17" s="200" t="s">
        <v>519</v>
      </c>
      <c r="MWI17" s="200" t="s">
        <v>519</v>
      </c>
      <c r="MWJ17" s="200" t="s">
        <v>519</v>
      </c>
      <c r="MWK17" s="200" t="s">
        <v>519</v>
      </c>
      <c r="MWL17" s="200" t="s">
        <v>519</v>
      </c>
      <c r="MWM17" s="200" t="s">
        <v>519</v>
      </c>
      <c r="MWN17" s="200" t="s">
        <v>519</v>
      </c>
      <c r="MWO17" s="200" t="s">
        <v>519</v>
      </c>
      <c r="MWP17" s="200" t="s">
        <v>519</v>
      </c>
      <c r="MWQ17" s="200" t="s">
        <v>519</v>
      </c>
      <c r="MWR17" s="200" t="s">
        <v>519</v>
      </c>
      <c r="MWS17" s="200" t="s">
        <v>519</v>
      </c>
      <c r="MWT17" s="200" t="s">
        <v>519</v>
      </c>
      <c r="MWU17" s="200" t="s">
        <v>519</v>
      </c>
      <c r="MWV17" s="200" t="s">
        <v>519</v>
      </c>
      <c r="MWW17" s="200" t="s">
        <v>519</v>
      </c>
      <c r="MWX17" s="200" t="s">
        <v>519</v>
      </c>
      <c r="MWY17" s="200" t="s">
        <v>519</v>
      </c>
      <c r="MWZ17" s="200" t="s">
        <v>519</v>
      </c>
      <c r="MXA17" s="200" t="s">
        <v>519</v>
      </c>
      <c r="MXB17" s="200" t="s">
        <v>519</v>
      </c>
      <c r="MXC17" s="200" t="s">
        <v>519</v>
      </c>
      <c r="MXD17" s="200" t="s">
        <v>519</v>
      </c>
      <c r="MXE17" s="200" t="s">
        <v>519</v>
      </c>
      <c r="MXF17" s="200" t="s">
        <v>519</v>
      </c>
      <c r="MXG17" s="200" t="s">
        <v>519</v>
      </c>
      <c r="MXH17" s="200" t="s">
        <v>519</v>
      </c>
      <c r="MXI17" s="200" t="s">
        <v>519</v>
      </c>
      <c r="MXJ17" s="200" t="s">
        <v>519</v>
      </c>
      <c r="MXK17" s="200" t="s">
        <v>519</v>
      </c>
      <c r="MXL17" s="200" t="s">
        <v>519</v>
      </c>
      <c r="MXM17" s="200" t="s">
        <v>519</v>
      </c>
      <c r="MXN17" s="200" t="s">
        <v>519</v>
      </c>
      <c r="MXO17" s="200" t="s">
        <v>519</v>
      </c>
      <c r="MXP17" s="200" t="s">
        <v>519</v>
      </c>
      <c r="MXQ17" s="200" t="s">
        <v>519</v>
      </c>
      <c r="MXR17" s="200" t="s">
        <v>519</v>
      </c>
      <c r="MXS17" s="200" t="s">
        <v>519</v>
      </c>
      <c r="MXT17" s="200" t="s">
        <v>519</v>
      </c>
      <c r="MXU17" s="200" t="s">
        <v>519</v>
      </c>
      <c r="MXV17" s="200" t="s">
        <v>519</v>
      </c>
      <c r="MXW17" s="200" t="s">
        <v>519</v>
      </c>
      <c r="MXX17" s="200" t="s">
        <v>519</v>
      </c>
      <c r="MXY17" s="200" t="s">
        <v>519</v>
      </c>
      <c r="MXZ17" s="200" t="s">
        <v>519</v>
      </c>
      <c r="MYA17" s="200" t="s">
        <v>519</v>
      </c>
      <c r="MYB17" s="200" t="s">
        <v>519</v>
      </c>
      <c r="MYC17" s="200" t="s">
        <v>519</v>
      </c>
      <c r="MYD17" s="200" t="s">
        <v>519</v>
      </c>
      <c r="MYE17" s="200" t="s">
        <v>519</v>
      </c>
      <c r="MYF17" s="200" t="s">
        <v>519</v>
      </c>
      <c r="MYG17" s="200" t="s">
        <v>519</v>
      </c>
      <c r="MYH17" s="200" t="s">
        <v>519</v>
      </c>
      <c r="MYI17" s="200" t="s">
        <v>519</v>
      </c>
      <c r="MYJ17" s="200" t="s">
        <v>519</v>
      </c>
      <c r="MYK17" s="200" t="s">
        <v>519</v>
      </c>
      <c r="MYL17" s="200" t="s">
        <v>519</v>
      </c>
      <c r="MYM17" s="200" t="s">
        <v>519</v>
      </c>
      <c r="MYN17" s="200" t="s">
        <v>519</v>
      </c>
      <c r="MYO17" s="200" t="s">
        <v>519</v>
      </c>
      <c r="MYP17" s="200" t="s">
        <v>519</v>
      </c>
      <c r="MYQ17" s="200" t="s">
        <v>519</v>
      </c>
      <c r="MYR17" s="200" t="s">
        <v>519</v>
      </c>
      <c r="MYS17" s="200" t="s">
        <v>519</v>
      </c>
      <c r="MYT17" s="200" t="s">
        <v>519</v>
      </c>
      <c r="MYU17" s="200" t="s">
        <v>519</v>
      </c>
      <c r="MYV17" s="200" t="s">
        <v>519</v>
      </c>
      <c r="MYW17" s="200" t="s">
        <v>519</v>
      </c>
      <c r="MYX17" s="200" t="s">
        <v>519</v>
      </c>
      <c r="MYY17" s="200" t="s">
        <v>519</v>
      </c>
      <c r="MYZ17" s="200" t="s">
        <v>519</v>
      </c>
      <c r="MZA17" s="200" t="s">
        <v>519</v>
      </c>
      <c r="MZB17" s="200" t="s">
        <v>519</v>
      </c>
      <c r="MZC17" s="200" t="s">
        <v>519</v>
      </c>
      <c r="MZD17" s="200" t="s">
        <v>519</v>
      </c>
      <c r="MZE17" s="200" t="s">
        <v>519</v>
      </c>
      <c r="MZF17" s="200" t="s">
        <v>519</v>
      </c>
      <c r="MZG17" s="200" t="s">
        <v>519</v>
      </c>
      <c r="MZH17" s="200" t="s">
        <v>519</v>
      </c>
      <c r="MZI17" s="200" t="s">
        <v>519</v>
      </c>
      <c r="MZJ17" s="200" t="s">
        <v>519</v>
      </c>
      <c r="MZK17" s="200" t="s">
        <v>519</v>
      </c>
      <c r="MZL17" s="200" t="s">
        <v>519</v>
      </c>
      <c r="MZM17" s="200" t="s">
        <v>519</v>
      </c>
      <c r="MZN17" s="200" t="s">
        <v>519</v>
      </c>
      <c r="MZO17" s="200" t="s">
        <v>519</v>
      </c>
      <c r="MZP17" s="200" t="s">
        <v>519</v>
      </c>
      <c r="MZQ17" s="200" t="s">
        <v>519</v>
      </c>
      <c r="MZR17" s="200" t="s">
        <v>519</v>
      </c>
      <c r="MZS17" s="200" t="s">
        <v>519</v>
      </c>
      <c r="MZT17" s="200" t="s">
        <v>519</v>
      </c>
      <c r="MZU17" s="200" t="s">
        <v>519</v>
      </c>
      <c r="MZV17" s="200" t="s">
        <v>519</v>
      </c>
      <c r="MZW17" s="200" t="s">
        <v>519</v>
      </c>
      <c r="MZX17" s="200" t="s">
        <v>519</v>
      </c>
      <c r="MZY17" s="200" t="s">
        <v>519</v>
      </c>
      <c r="MZZ17" s="200" t="s">
        <v>519</v>
      </c>
      <c r="NAA17" s="200" t="s">
        <v>519</v>
      </c>
      <c r="NAB17" s="200" t="s">
        <v>519</v>
      </c>
      <c r="NAC17" s="200" t="s">
        <v>519</v>
      </c>
      <c r="NAD17" s="200" t="s">
        <v>519</v>
      </c>
      <c r="NAE17" s="200" t="s">
        <v>519</v>
      </c>
      <c r="NAF17" s="200" t="s">
        <v>519</v>
      </c>
      <c r="NAG17" s="200" t="s">
        <v>519</v>
      </c>
      <c r="NAH17" s="200" t="s">
        <v>519</v>
      </c>
      <c r="NAI17" s="200" t="s">
        <v>519</v>
      </c>
      <c r="NAJ17" s="200" t="s">
        <v>519</v>
      </c>
      <c r="NAK17" s="200" t="s">
        <v>519</v>
      </c>
      <c r="NAL17" s="200" t="s">
        <v>519</v>
      </c>
      <c r="NAM17" s="200" t="s">
        <v>519</v>
      </c>
      <c r="NAN17" s="200" t="s">
        <v>519</v>
      </c>
      <c r="NAO17" s="200" t="s">
        <v>519</v>
      </c>
      <c r="NAP17" s="200" t="s">
        <v>519</v>
      </c>
      <c r="NAQ17" s="200" t="s">
        <v>519</v>
      </c>
      <c r="NAR17" s="200" t="s">
        <v>519</v>
      </c>
      <c r="NAS17" s="200" t="s">
        <v>519</v>
      </c>
      <c r="NAT17" s="200" t="s">
        <v>519</v>
      </c>
      <c r="NAU17" s="200" t="s">
        <v>519</v>
      </c>
      <c r="NAV17" s="200" t="s">
        <v>519</v>
      </c>
      <c r="NAW17" s="200" t="s">
        <v>519</v>
      </c>
      <c r="NAX17" s="200" t="s">
        <v>519</v>
      </c>
      <c r="NAY17" s="200" t="s">
        <v>519</v>
      </c>
      <c r="NAZ17" s="200" t="s">
        <v>519</v>
      </c>
      <c r="NBA17" s="200" t="s">
        <v>519</v>
      </c>
      <c r="NBB17" s="200" t="s">
        <v>519</v>
      </c>
      <c r="NBC17" s="200" t="s">
        <v>519</v>
      </c>
      <c r="NBD17" s="200" t="s">
        <v>519</v>
      </c>
      <c r="NBE17" s="200" t="s">
        <v>519</v>
      </c>
      <c r="NBF17" s="200" t="s">
        <v>519</v>
      </c>
      <c r="NBG17" s="200" t="s">
        <v>519</v>
      </c>
      <c r="NBH17" s="200" t="s">
        <v>519</v>
      </c>
      <c r="NBI17" s="200" t="s">
        <v>519</v>
      </c>
      <c r="NBJ17" s="200" t="s">
        <v>519</v>
      </c>
      <c r="NBK17" s="200" t="s">
        <v>519</v>
      </c>
      <c r="NBL17" s="200" t="s">
        <v>519</v>
      </c>
      <c r="NBM17" s="200" t="s">
        <v>519</v>
      </c>
      <c r="NBN17" s="200" t="s">
        <v>519</v>
      </c>
      <c r="NBO17" s="200" t="s">
        <v>519</v>
      </c>
      <c r="NBP17" s="200" t="s">
        <v>519</v>
      </c>
      <c r="NBQ17" s="200" t="s">
        <v>519</v>
      </c>
      <c r="NBR17" s="200" t="s">
        <v>519</v>
      </c>
      <c r="NBS17" s="200" t="s">
        <v>519</v>
      </c>
      <c r="NBT17" s="200" t="s">
        <v>519</v>
      </c>
      <c r="NBU17" s="200" t="s">
        <v>519</v>
      </c>
      <c r="NBV17" s="200" t="s">
        <v>519</v>
      </c>
      <c r="NBW17" s="200" t="s">
        <v>519</v>
      </c>
      <c r="NBX17" s="200" t="s">
        <v>519</v>
      </c>
      <c r="NBY17" s="200" t="s">
        <v>519</v>
      </c>
      <c r="NBZ17" s="200" t="s">
        <v>519</v>
      </c>
      <c r="NCA17" s="200" t="s">
        <v>519</v>
      </c>
      <c r="NCB17" s="200" t="s">
        <v>519</v>
      </c>
      <c r="NCC17" s="200" t="s">
        <v>519</v>
      </c>
      <c r="NCD17" s="200" t="s">
        <v>519</v>
      </c>
      <c r="NCE17" s="200" t="s">
        <v>519</v>
      </c>
      <c r="NCF17" s="200" t="s">
        <v>519</v>
      </c>
      <c r="NCG17" s="200" t="s">
        <v>519</v>
      </c>
      <c r="NCH17" s="200" t="s">
        <v>519</v>
      </c>
      <c r="NCI17" s="200" t="s">
        <v>519</v>
      </c>
      <c r="NCJ17" s="200" t="s">
        <v>519</v>
      </c>
      <c r="NCK17" s="200" t="s">
        <v>519</v>
      </c>
      <c r="NCL17" s="200" t="s">
        <v>519</v>
      </c>
      <c r="NCM17" s="200" t="s">
        <v>519</v>
      </c>
      <c r="NCN17" s="200" t="s">
        <v>519</v>
      </c>
      <c r="NCO17" s="200" t="s">
        <v>519</v>
      </c>
      <c r="NCP17" s="200" t="s">
        <v>519</v>
      </c>
      <c r="NCQ17" s="200" t="s">
        <v>519</v>
      </c>
      <c r="NCR17" s="200" t="s">
        <v>519</v>
      </c>
      <c r="NCS17" s="200" t="s">
        <v>519</v>
      </c>
      <c r="NCT17" s="200" t="s">
        <v>519</v>
      </c>
      <c r="NCU17" s="200" t="s">
        <v>519</v>
      </c>
      <c r="NCV17" s="200" t="s">
        <v>519</v>
      </c>
      <c r="NCW17" s="200" t="s">
        <v>519</v>
      </c>
      <c r="NCX17" s="200" t="s">
        <v>519</v>
      </c>
      <c r="NCY17" s="200" t="s">
        <v>519</v>
      </c>
      <c r="NCZ17" s="200" t="s">
        <v>519</v>
      </c>
      <c r="NDA17" s="200" t="s">
        <v>519</v>
      </c>
      <c r="NDB17" s="200" t="s">
        <v>519</v>
      </c>
      <c r="NDC17" s="200" t="s">
        <v>519</v>
      </c>
      <c r="NDD17" s="200" t="s">
        <v>519</v>
      </c>
      <c r="NDE17" s="200" t="s">
        <v>519</v>
      </c>
      <c r="NDF17" s="200" t="s">
        <v>519</v>
      </c>
      <c r="NDG17" s="200" t="s">
        <v>519</v>
      </c>
      <c r="NDH17" s="200" t="s">
        <v>519</v>
      </c>
      <c r="NDI17" s="200" t="s">
        <v>519</v>
      </c>
      <c r="NDJ17" s="200" t="s">
        <v>519</v>
      </c>
      <c r="NDK17" s="200" t="s">
        <v>519</v>
      </c>
      <c r="NDL17" s="200" t="s">
        <v>519</v>
      </c>
      <c r="NDM17" s="200" t="s">
        <v>519</v>
      </c>
      <c r="NDN17" s="200" t="s">
        <v>519</v>
      </c>
      <c r="NDO17" s="200" t="s">
        <v>519</v>
      </c>
      <c r="NDP17" s="200" t="s">
        <v>519</v>
      </c>
      <c r="NDQ17" s="200" t="s">
        <v>519</v>
      </c>
      <c r="NDR17" s="200" t="s">
        <v>519</v>
      </c>
      <c r="NDS17" s="200" t="s">
        <v>519</v>
      </c>
      <c r="NDT17" s="200" t="s">
        <v>519</v>
      </c>
      <c r="NDU17" s="200" t="s">
        <v>519</v>
      </c>
      <c r="NDV17" s="200" t="s">
        <v>519</v>
      </c>
      <c r="NDW17" s="200" t="s">
        <v>519</v>
      </c>
      <c r="NDX17" s="200" t="s">
        <v>519</v>
      </c>
      <c r="NDY17" s="200" t="s">
        <v>519</v>
      </c>
      <c r="NDZ17" s="200" t="s">
        <v>519</v>
      </c>
      <c r="NEA17" s="200" t="s">
        <v>519</v>
      </c>
      <c r="NEB17" s="200" t="s">
        <v>519</v>
      </c>
      <c r="NEC17" s="200" t="s">
        <v>519</v>
      </c>
      <c r="NED17" s="200" t="s">
        <v>519</v>
      </c>
      <c r="NEE17" s="200" t="s">
        <v>519</v>
      </c>
      <c r="NEF17" s="200" t="s">
        <v>519</v>
      </c>
      <c r="NEG17" s="200" t="s">
        <v>519</v>
      </c>
      <c r="NEH17" s="200" t="s">
        <v>519</v>
      </c>
      <c r="NEI17" s="200" t="s">
        <v>519</v>
      </c>
      <c r="NEJ17" s="200" t="s">
        <v>519</v>
      </c>
      <c r="NEK17" s="200" t="s">
        <v>519</v>
      </c>
      <c r="NEL17" s="200" t="s">
        <v>519</v>
      </c>
      <c r="NEM17" s="200" t="s">
        <v>519</v>
      </c>
      <c r="NEN17" s="200" t="s">
        <v>519</v>
      </c>
      <c r="NEO17" s="200" t="s">
        <v>519</v>
      </c>
      <c r="NEP17" s="200" t="s">
        <v>519</v>
      </c>
      <c r="NEQ17" s="200" t="s">
        <v>519</v>
      </c>
      <c r="NER17" s="200" t="s">
        <v>519</v>
      </c>
      <c r="NES17" s="200" t="s">
        <v>519</v>
      </c>
      <c r="NET17" s="200" t="s">
        <v>519</v>
      </c>
      <c r="NEU17" s="200" t="s">
        <v>519</v>
      </c>
      <c r="NEV17" s="200" t="s">
        <v>519</v>
      </c>
      <c r="NEW17" s="200" t="s">
        <v>519</v>
      </c>
      <c r="NEX17" s="200" t="s">
        <v>519</v>
      </c>
      <c r="NEY17" s="200" t="s">
        <v>519</v>
      </c>
      <c r="NEZ17" s="200" t="s">
        <v>519</v>
      </c>
      <c r="NFA17" s="200" t="s">
        <v>519</v>
      </c>
      <c r="NFB17" s="200" t="s">
        <v>519</v>
      </c>
      <c r="NFC17" s="200" t="s">
        <v>519</v>
      </c>
      <c r="NFD17" s="200" t="s">
        <v>519</v>
      </c>
      <c r="NFE17" s="200" t="s">
        <v>519</v>
      </c>
      <c r="NFF17" s="200" t="s">
        <v>519</v>
      </c>
      <c r="NFG17" s="200" t="s">
        <v>519</v>
      </c>
      <c r="NFH17" s="200" t="s">
        <v>519</v>
      </c>
      <c r="NFI17" s="200" t="s">
        <v>519</v>
      </c>
      <c r="NFJ17" s="200" t="s">
        <v>519</v>
      </c>
      <c r="NFK17" s="200" t="s">
        <v>519</v>
      </c>
      <c r="NFL17" s="200" t="s">
        <v>519</v>
      </c>
      <c r="NFM17" s="200" t="s">
        <v>519</v>
      </c>
      <c r="NFN17" s="200" t="s">
        <v>519</v>
      </c>
      <c r="NFO17" s="200" t="s">
        <v>519</v>
      </c>
      <c r="NFP17" s="200" t="s">
        <v>519</v>
      </c>
      <c r="NFQ17" s="200" t="s">
        <v>519</v>
      </c>
      <c r="NFR17" s="200" t="s">
        <v>519</v>
      </c>
      <c r="NFS17" s="200" t="s">
        <v>519</v>
      </c>
      <c r="NFT17" s="200" t="s">
        <v>519</v>
      </c>
      <c r="NFU17" s="200" t="s">
        <v>519</v>
      </c>
      <c r="NFV17" s="200" t="s">
        <v>519</v>
      </c>
      <c r="NFW17" s="200" t="s">
        <v>519</v>
      </c>
      <c r="NFX17" s="200" t="s">
        <v>519</v>
      </c>
      <c r="NFY17" s="200" t="s">
        <v>519</v>
      </c>
      <c r="NFZ17" s="200" t="s">
        <v>519</v>
      </c>
      <c r="NGA17" s="200" t="s">
        <v>519</v>
      </c>
      <c r="NGB17" s="200" t="s">
        <v>519</v>
      </c>
      <c r="NGC17" s="200" t="s">
        <v>519</v>
      </c>
      <c r="NGD17" s="200" t="s">
        <v>519</v>
      </c>
      <c r="NGE17" s="200" t="s">
        <v>519</v>
      </c>
      <c r="NGF17" s="200" t="s">
        <v>519</v>
      </c>
      <c r="NGG17" s="200" t="s">
        <v>519</v>
      </c>
      <c r="NGH17" s="200" t="s">
        <v>519</v>
      </c>
      <c r="NGI17" s="200" t="s">
        <v>519</v>
      </c>
      <c r="NGJ17" s="200" t="s">
        <v>519</v>
      </c>
      <c r="NGK17" s="200" t="s">
        <v>519</v>
      </c>
      <c r="NGL17" s="200" t="s">
        <v>519</v>
      </c>
      <c r="NGM17" s="200" t="s">
        <v>519</v>
      </c>
      <c r="NGN17" s="200" t="s">
        <v>519</v>
      </c>
      <c r="NGO17" s="200" t="s">
        <v>519</v>
      </c>
      <c r="NGP17" s="200" t="s">
        <v>519</v>
      </c>
      <c r="NGQ17" s="200" t="s">
        <v>519</v>
      </c>
      <c r="NGR17" s="200" t="s">
        <v>519</v>
      </c>
      <c r="NGS17" s="200" t="s">
        <v>519</v>
      </c>
      <c r="NGT17" s="200" t="s">
        <v>519</v>
      </c>
      <c r="NGU17" s="200" t="s">
        <v>519</v>
      </c>
      <c r="NGV17" s="200" t="s">
        <v>519</v>
      </c>
      <c r="NGW17" s="200" t="s">
        <v>519</v>
      </c>
      <c r="NGX17" s="200" t="s">
        <v>519</v>
      </c>
      <c r="NGY17" s="200" t="s">
        <v>519</v>
      </c>
      <c r="NGZ17" s="200" t="s">
        <v>519</v>
      </c>
      <c r="NHA17" s="200" t="s">
        <v>519</v>
      </c>
      <c r="NHB17" s="200" t="s">
        <v>519</v>
      </c>
      <c r="NHC17" s="200" t="s">
        <v>519</v>
      </c>
      <c r="NHD17" s="200" t="s">
        <v>519</v>
      </c>
      <c r="NHE17" s="200" t="s">
        <v>519</v>
      </c>
      <c r="NHF17" s="200" t="s">
        <v>519</v>
      </c>
      <c r="NHG17" s="200" t="s">
        <v>519</v>
      </c>
      <c r="NHH17" s="200" t="s">
        <v>519</v>
      </c>
      <c r="NHI17" s="200" t="s">
        <v>519</v>
      </c>
      <c r="NHJ17" s="200" t="s">
        <v>519</v>
      </c>
      <c r="NHK17" s="200" t="s">
        <v>519</v>
      </c>
      <c r="NHL17" s="200" t="s">
        <v>519</v>
      </c>
      <c r="NHM17" s="200" t="s">
        <v>519</v>
      </c>
      <c r="NHN17" s="200" t="s">
        <v>519</v>
      </c>
      <c r="NHO17" s="200" t="s">
        <v>519</v>
      </c>
      <c r="NHP17" s="200" t="s">
        <v>519</v>
      </c>
      <c r="NHQ17" s="200" t="s">
        <v>519</v>
      </c>
      <c r="NHR17" s="200" t="s">
        <v>519</v>
      </c>
      <c r="NHS17" s="200" t="s">
        <v>519</v>
      </c>
      <c r="NHT17" s="200" t="s">
        <v>519</v>
      </c>
      <c r="NHU17" s="200" t="s">
        <v>519</v>
      </c>
      <c r="NHV17" s="200" t="s">
        <v>519</v>
      </c>
      <c r="NHW17" s="200" t="s">
        <v>519</v>
      </c>
      <c r="NHX17" s="200" t="s">
        <v>519</v>
      </c>
      <c r="NHY17" s="200" t="s">
        <v>519</v>
      </c>
      <c r="NHZ17" s="200" t="s">
        <v>519</v>
      </c>
      <c r="NIA17" s="200" t="s">
        <v>519</v>
      </c>
      <c r="NIB17" s="200" t="s">
        <v>519</v>
      </c>
      <c r="NIC17" s="200" t="s">
        <v>519</v>
      </c>
      <c r="NID17" s="200" t="s">
        <v>519</v>
      </c>
      <c r="NIE17" s="200" t="s">
        <v>519</v>
      </c>
      <c r="NIF17" s="200" t="s">
        <v>519</v>
      </c>
      <c r="NIG17" s="200" t="s">
        <v>519</v>
      </c>
      <c r="NIH17" s="200" t="s">
        <v>519</v>
      </c>
      <c r="NII17" s="200" t="s">
        <v>519</v>
      </c>
      <c r="NIJ17" s="200" t="s">
        <v>519</v>
      </c>
      <c r="NIK17" s="200" t="s">
        <v>519</v>
      </c>
      <c r="NIL17" s="200" t="s">
        <v>519</v>
      </c>
      <c r="NIM17" s="200" t="s">
        <v>519</v>
      </c>
      <c r="NIN17" s="200" t="s">
        <v>519</v>
      </c>
      <c r="NIO17" s="200" t="s">
        <v>519</v>
      </c>
      <c r="NIP17" s="200" t="s">
        <v>519</v>
      </c>
      <c r="NIQ17" s="200" t="s">
        <v>519</v>
      </c>
      <c r="NIR17" s="200" t="s">
        <v>519</v>
      </c>
      <c r="NIS17" s="200" t="s">
        <v>519</v>
      </c>
      <c r="NIT17" s="200" t="s">
        <v>519</v>
      </c>
      <c r="NIU17" s="200" t="s">
        <v>519</v>
      </c>
      <c r="NIV17" s="200" t="s">
        <v>519</v>
      </c>
      <c r="NIW17" s="200" t="s">
        <v>519</v>
      </c>
      <c r="NIX17" s="200" t="s">
        <v>519</v>
      </c>
      <c r="NIY17" s="200" t="s">
        <v>519</v>
      </c>
      <c r="NIZ17" s="200" t="s">
        <v>519</v>
      </c>
      <c r="NJA17" s="200" t="s">
        <v>519</v>
      </c>
      <c r="NJB17" s="200" t="s">
        <v>519</v>
      </c>
      <c r="NJC17" s="200" t="s">
        <v>519</v>
      </c>
      <c r="NJD17" s="200" t="s">
        <v>519</v>
      </c>
      <c r="NJE17" s="200" t="s">
        <v>519</v>
      </c>
      <c r="NJF17" s="200" t="s">
        <v>519</v>
      </c>
      <c r="NJG17" s="200" t="s">
        <v>519</v>
      </c>
      <c r="NJH17" s="200" t="s">
        <v>519</v>
      </c>
      <c r="NJI17" s="200" t="s">
        <v>519</v>
      </c>
      <c r="NJJ17" s="200" t="s">
        <v>519</v>
      </c>
      <c r="NJK17" s="200" t="s">
        <v>519</v>
      </c>
      <c r="NJL17" s="200" t="s">
        <v>519</v>
      </c>
      <c r="NJM17" s="200" t="s">
        <v>519</v>
      </c>
      <c r="NJN17" s="200" t="s">
        <v>519</v>
      </c>
      <c r="NJO17" s="200" t="s">
        <v>519</v>
      </c>
      <c r="NJP17" s="200" t="s">
        <v>519</v>
      </c>
      <c r="NJQ17" s="200" t="s">
        <v>519</v>
      </c>
      <c r="NJR17" s="200" t="s">
        <v>519</v>
      </c>
      <c r="NJS17" s="200" t="s">
        <v>519</v>
      </c>
      <c r="NJT17" s="200" t="s">
        <v>519</v>
      </c>
      <c r="NJU17" s="200" t="s">
        <v>519</v>
      </c>
      <c r="NJV17" s="200" t="s">
        <v>519</v>
      </c>
      <c r="NJW17" s="200" t="s">
        <v>519</v>
      </c>
      <c r="NJX17" s="200" t="s">
        <v>519</v>
      </c>
      <c r="NJY17" s="200" t="s">
        <v>519</v>
      </c>
      <c r="NJZ17" s="200" t="s">
        <v>519</v>
      </c>
      <c r="NKA17" s="200" t="s">
        <v>519</v>
      </c>
      <c r="NKB17" s="200" t="s">
        <v>519</v>
      </c>
      <c r="NKC17" s="200" t="s">
        <v>519</v>
      </c>
      <c r="NKD17" s="200" t="s">
        <v>519</v>
      </c>
      <c r="NKE17" s="200" t="s">
        <v>519</v>
      </c>
      <c r="NKF17" s="200" t="s">
        <v>519</v>
      </c>
      <c r="NKG17" s="200" t="s">
        <v>519</v>
      </c>
      <c r="NKH17" s="200" t="s">
        <v>519</v>
      </c>
      <c r="NKI17" s="200" t="s">
        <v>519</v>
      </c>
      <c r="NKJ17" s="200" t="s">
        <v>519</v>
      </c>
      <c r="NKK17" s="200" t="s">
        <v>519</v>
      </c>
      <c r="NKL17" s="200" t="s">
        <v>519</v>
      </c>
      <c r="NKM17" s="200" t="s">
        <v>519</v>
      </c>
      <c r="NKN17" s="200" t="s">
        <v>519</v>
      </c>
      <c r="NKO17" s="200" t="s">
        <v>519</v>
      </c>
      <c r="NKP17" s="200" t="s">
        <v>519</v>
      </c>
      <c r="NKQ17" s="200" t="s">
        <v>519</v>
      </c>
      <c r="NKR17" s="200" t="s">
        <v>519</v>
      </c>
      <c r="NKS17" s="200" t="s">
        <v>519</v>
      </c>
      <c r="NKT17" s="200" t="s">
        <v>519</v>
      </c>
      <c r="NKU17" s="200" t="s">
        <v>519</v>
      </c>
      <c r="NKV17" s="200" t="s">
        <v>519</v>
      </c>
      <c r="NKW17" s="200" t="s">
        <v>519</v>
      </c>
      <c r="NKX17" s="200" t="s">
        <v>519</v>
      </c>
      <c r="NKY17" s="200" t="s">
        <v>519</v>
      </c>
      <c r="NKZ17" s="200" t="s">
        <v>519</v>
      </c>
      <c r="NLA17" s="200" t="s">
        <v>519</v>
      </c>
      <c r="NLB17" s="200" t="s">
        <v>519</v>
      </c>
      <c r="NLC17" s="200" t="s">
        <v>519</v>
      </c>
      <c r="NLD17" s="200" t="s">
        <v>519</v>
      </c>
      <c r="NLE17" s="200" t="s">
        <v>519</v>
      </c>
      <c r="NLF17" s="200" t="s">
        <v>519</v>
      </c>
      <c r="NLG17" s="200" t="s">
        <v>519</v>
      </c>
      <c r="NLH17" s="200" t="s">
        <v>519</v>
      </c>
      <c r="NLI17" s="200" t="s">
        <v>519</v>
      </c>
      <c r="NLJ17" s="200" t="s">
        <v>519</v>
      </c>
      <c r="NLK17" s="200" t="s">
        <v>519</v>
      </c>
      <c r="NLL17" s="200" t="s">
        <v>519</v>
      </c>
      <c r="NLM17" s="200" t="s">
        <v>519</v>
      </c>
      <c r="NLN17" s="200" t="s">
        <v>519</v>
      </c>
      <c r="NLO17" s="200" t="s">
        <v>519</v>
      </c>
      <c r="NLP17" s="200" t="s">
        <v>519</v>
      </c>
      <c r="NLQ17" s="200" t="s">
        <v>519</v>
      </c>
      <c r="NLR17" s="200" t="s">
        <v>519</v>
      </c>
      <c r="NLS17" s="200" t="s">
        <v>519</v>
      </c>
      <c r="NLT17" s="200" t="s">
        <v>519</v>
      </c>
      <c r="NLU17" s="200" t="s">
        <v>519</v>
      </c>
      <c r="NLV17" s="200" t="s">
        <v>519</v>
      </c>
      <c r="NLW17" s="200" t="s">
        <v>519</v>
      </c>
      <c r="NLX17" s="200" t="s">
        <v>519</v>
      </c>
      <c r="NLY17" s="200" t="s">
        <v>519</v>
      </c>
      <c r="NLZ17" s="200" t="s">
        <v>519</v>
      </c>
      <c r="NMA17" s="200" t="s">
        <v>519</v>
      </c>
      <c r="NMB17" s="200" t="s">
        <v>519</v>
      </c>
      <c r="NMC17" s="200" t="s">
        <v>519</v>
      </c>
      <c r="NMD17" s="200" t="s">
        <v>519</v>
      </c>
      <c r="NME17" s="200" t="s">
        <v>519</v>
      </c>
      <c r="NMF17" s="200" t="s">
        <v>519</v>
      </c>
      <c r="NMG17" s="200" t="s">
        <v>519</v>
      </c>
      <c r="NMH17" s="200" t="s">
        <v>519</v>
      </c>
      <c r="NMI17" s="200" t="s">
        <v>519</v>
      </c>
      <c r="NMJ17" s="200" t="s">
        <v>519</v>
      </c>
      <c r="NMK17" s="200" t="s">
        <v>519</v>
      </c>
      <c r="NML17" s="200" t="s">
        <v>519</v>
      </c>
      <c r="NMM17" s="200" t="s">
        <v>519</v>
      </c>
      <c r="NMN17" s="200" t="s">
        <v>519</v>
      </c>
      <c r="NMO17" s="200" t="s">
        <v>519</v>
      </c>
      <c r="NMP17" s="200" t="s">
        <v>519</v>
      </c>
      <c r="NMQ17" s="200" t="s">
        <v>519</v>
      </c>
      <c r="NMR17" s="200" t="s">
        <v>519</v>
      </c>
      <c r="NMS17" s="200" t="s">
        <v>519</v>
      </c>
      <c r="NMT17" s="200" t="s">
        <v>519</v>
      </c>
      <c r="NMU17" s="200" t="s">
        <v>519</v>
      </c>
      <c r="NMV17" s="200" t="s">
        <v>519</v>
      </c>
      <c r="NMW17" s="200" t="s">
        <v>519</v>
      </c>
      <c r="NMX17" s="200" t="s">
        <v>519</v>
      </c>
      <c r="NMY17" s="200" t="s">
        <v>519</v>
      </c>
      <c r="NMZ17" s="200" t="s">
        <v>519</v>
      </c>
      <c r="NNA17" s="200" t="s">
        <v>519</v>
      </c>
      <c r="NNB17" s="200" t="s">
        <v>519</v>
      </c>
      <c r="NNC17" s="200" t="s">
        <v>519</v>
      </c>
      <c r="NND17" s="200" t="s">
        <v>519</v>
      </c>
      <c r="NNE17" s="200" t="s">
        <v>519</v>
      </c>
      <c r="NNF17" s="200" t="s">
        <v>519</v>
      </c>
      <c r="NNG17" s="200" t="s">
        <v>519</v>
      </c>
      <c r="NNH17" s="200" t="s">
        <v>519</v>
      </c>
      <c r="NNI17" s="200" t="s">
        <v>519</v>
      </c>
      <c r="NNJ17" s="200" t="s">
        <v>519</v>
      </c>
      <c r="NNK17" s="200" t="s">
        <v>519</v>
      </c>
      <c r="NNL17" s="200" t="s">
        <v>519</v>
      </c>
      <c r="NNM17" s="200" t="s">
        <v>519</v>
      </c>
      <c r="NNN17" s="200" t="s">
        <v>519</v>
      </c>
      <c r="NNO17" s="200" t="s">
        <v>519</v>
      </c>
      <c r="NNP17" s="200" t="s">
        <v>519</v>
      </c>
      <c r="NNQ17" s="200" t="s">
        <v>519</v>
      </c>
      <c r="NNR17" s="200" t="s">
        <v>519</v>
      </c>
      <c r="NNS17" s="200" t="s">
        <v>519</v>
      </c>
      <c r="NNT17" s="200" t="s">
        <v>519</v>
      </c>
      <c r="NNU17" s="200" t="s">
        <v>519</v>
      </c>
      <c r="NNV17" s="200" t="s">
        <v>519</v>
      </c>
      <c r="NNW17" s="200" t="s">
        <v>519</v>
      </c>
      <c r="NNX17" s="200" t="s">
        <v>519</v>
      </c>
      <c r="NNY17" s="200" t="s">
        <v>519</v>
      </c>
      <c r="NNZ17" s="200" t="s">
        <v>519</v>
      </c>
      <c r="NOA17" s="200" t="s">
        <v>519</v>
      </c>
      <c r="NOB17" s="200" t="s">
        <v>519</v>
      </c>
      <c r="NOC17" s="200" t="s">
        <v>519</v>
      </c>
      <c r="NOD17" s="200" t="s">
        <v>519</v>
      </c>
      <c r="NOE17" s="200" t="s">
        <v>519</v>
      </c>
      <c r="NOF17" s="200" t="s">
        <v>519</v>
      </c>
      <c r="NOG17" s="200" t="s">
        <v>519</v>
      </c>
      <c r="NOH17" s="200" t="s">
        <v>519</v>
      </c>
      <c r="NOI17" s="200" t="s">
        <v>519</v>
      </c>
      <c r="NOJ17" s="200" t="s">
        <v>519</v>
      </c>
      <c r="NOK17" s="200" t="s">
        <v>519</v>
      </c>
      <c r="NOL17" s="200" t="s">
        <v>519</v>
      </c>
      <c r="NOM17" s="200" t="s">
        <v>519</v>
      </c>
      <c r="NON17" s="200" t="s">
        <v>519</v>
      </c>
      <c r="NOO17" s="200" t="s">
        <v>519</v>
      </c>
      <c r="NOP17" s="200" t="s">
        <v>519</v>
      </c>
      <c r="NOQ17" s="200" t="s">
        <v>519</v>
      </c>
      <c r="NOR17" s="200" t="s">
        <v>519</v>
      </c>
      <c r="NOS17" s="200" t="s">
        <v>519</v>
      </c>
      <c r="NOT17" s="200" t="s">
        <v>519</v>
      </c>
      <c r="NOU17" s="200" t="s">
        <v>519</v>
      </c>
      <c r="NOV17" s="200" t="s">
        <v>519</v>
      </c>
      <c r="NOW17" s="200" t="s">
        <v>519</v>
      </c>
      <c r="NOX17" s="200" t="s">
        <v>519</v>
      </c>
      <c r="NOY17" s="200" t="s">
        <v>519</v>
      </c>
      <c r="NOZ17" s="200" t="s">
        <v>519</v>
      </c>
      <c r="NPA17" s="200" t="s">
        <v>519</v>
      </c>
      <c r="NPB17" s="200" t="s">
        <v>519</v>
      </c>
      <c r="NPC17" s="200" t="s">
        <v>519</v>
      </c>
      <c r="NPD17" s="200" t="s">
        <v>519</v>
      </c>
      <c r="NPE17" s="200" t="s">
        <v>519</v>
      </c>
      <c r="NPF17" s="200" t="s">
        <v>519</v>
      </c>
      <c r="NPG17" s="200" t="s">
        <v>519</v>
      </c>
      <c r="NPH17" s="200" t="s">
        <v>519</v>
      </c>
      <c r="NPI17" s="200" t="s">
        <v>519</v>
      </c>
      <c r="NPJ17" s="200" t="s">
        <v>519</v>
      </c>
      <c r="NPK17" s="200" t="s">
        <v>519</v>
      </c>
      <c r="NPL17" s="200" t="s">
        <v>519</v>
      </c>
      <c r="NPM17" s="200" t="s">
        <v>519</v>
      </c>
      <c r="NPN17" s="200" t="s">
        <v>519</v>
      </c>
      <c r="NPO17" s="200" t="s">
        <v>519</v>
      </c>
      <c r="NPP17" s="200" t="s">
        <v>519</v>
      </c>
      <c r="NPQ17" s="200" t="s">
        <v>519</v>
      </c>
      <c r="NPR17" s="200" t="s">
        <v>519</v>
      </c>
      <c r="NPS17" s="200" t="s">
        <v>519</v>
      </c>
      <c r="NPT17" s="200" t="s">
        <v>519</v>
      </c>
      <c r="NPU17" s="200" t="s">
        <v>519</v>
      </c>
      <c r="NPV17" s="200" t="s">
        <v>519</v>
      </c>
      <c r="NPW17" s="200" t="s">
        <v>519</v>
      </c>
      <c r="NPX17" s="200" t="s">
        <v>519</v>
      </c>
      <c r="NPY17" s="200" t="s">
        <v>519</v>
      </c>
      <c r="NPZ17" s="200" t="s">
        <v>519</v>
      </c>
      <c r="NQA17" s="200" t="s">
        <v>519</v>
      </c>
      <c r="NQB17" s="200" t="s">
        <v>519</v>
      </c>
      <c r="NQC17" s="200" t="s">
        <v>519</v>
      </c>
      <c r="NQD17" s="200" t="s">
        <v>519</v>
      </c>
      <c r="NQE17" s="200" t="s">
        <v>519</v>
      </c>
      <c r="NQF17" s="200" t="s">
        <v>519</v>
      </c>
      <c r="NQG17" s="200" t="s">
        <v>519</v>
      </c>
      <c r="NQH17" s="200" t="s">
        <v>519</v>
      </c>
      <c r="NQI17" s="200" t="s">
        <v>519</v>
      </c>
      <c r="NQJ17" s="200" t="s">
        <v>519</v>
      </c>
      <c r="NQK17" s="200" t="s">
        <v>519</v>
      </c>
      <c r="NQL17" s="200" t="s">
        <v>519</v>
      </c>
      <c r="NQM17" s="200" t="s">
        <v>519</v>
      </c>
      <c r="NQN17" s="200" t="s">
        <v>519</v>
      </c>
      <c r="NQO17" s="200" t="s">
        <v>519</v>
      </c>
      <c r="NQP17" s="200" t="s">
        <v>519</v>
      </c>
      <c r="NQQ17" s="200" t="s">
        <v>519</v>
      </c>
      <c r="NQR17" s="200" t="s">
        <v>519</v>
      </c>
      <c r="NQS17" s="200" t="s">
        <v>519</v>
      </c>
      <c r="NQT17" s="200" t="s">
        <v>519</v>
      </c>
      <c r="NQU17" s="200" t="s">
        <v>519</v>
      </c>
      <c r="NQV17" s="200" t="s">
        <v>519</v>
      </c>
      <c r="NQW17" s="200" t="s">
        <v>519</v>
      </c>
      <c r="NQX17" s="200" t="s">
        <v>519</v>
      </c>
      <c r="NQY17" s="200" t="s">
        <v>519</v>
      </c>
      <c r="NQZ17" s="200" t="s">
        <v>519</v>
      </c>
      <c r="NRA17" s="200" t="s">
        <v>519</v>
      </c>
      <c r="NRB17" s="200" t="s">
        <v>519</v>
      </c>
      <c r="NRC17" s="200" t="s">
        <v>519</v>
      </c>
      <c r="NRD17" s="200" t="s">
        <v>519</v>
      </c>
      <c r="NRE17" s="200" t="s">
        <v>519</v>
      </c>
      <c r="NRF17" s="200" t="s">
        <v>519</v>
      </c>
      <c r="NRG17" s="200" t="s">
        <v>519</v>
      </c>
      <c r="NRH17" s="200" t="s">
        <v>519</v>
      </c>
      <c r="NRI17" s="200" t="s">
        <v>519</v>
      </c>
      <c r="NRJ17" s="200" t="s">
        <v>519</v>
      </c>
      <c r="NRK17" s="200" t="s">
        <v>519</v>
      </c>
      <c r="NRL17" s="200" t="s">
        <v>519</v>
      </c>
      <c r="NRM17" s="200" t="s">
        <v>519</v>
      </c>
      <c r="NRN17" s="200" t="s">
        <v>519</v>
      </c>
      <c r="NRO17" s="200" t="s">
        <v>519</v>
      </c>
      <c r="NRP17" s="200" t="s">
        <v>519</v>
      </c>
      <c r="NRQ17" s="200" t="s">
        <v>519</v>
      </c>
      <c r="NRR17" s="200" t="s">
        <v>519</v>
      </c>
      <c r="NRS17" s="200" t="s">
        <v>519</v>
      </c>
      <c r="NRT17" s="200" t="s">
        <v>519</v>
      </c>
      <c r="NRU17" s="200" t="s">
        <v>519</v>
      </c>
      <c r="NRV17" s="200" t="s">
        <v>519</v>
      </c>
      <c r="NRW17" s="200" t="s">
        <v>519</v>
      </c>
      <c r="NRX17" s="200" t="s">
        <v>519</v>
      </c>
      <c r="NRY17" s="200" t="s">
        <v>519</v>
      </c>
      <c r="NRZ17" s="200" t="s">
        <v>519</v>
      </c>
      <c r="NSA17" s="200" t="s">
        <v>519</v>
      </c>
      <c r="NSB17" s="200" t="s">
        <v>519</v>
      </c>
      <c r="NSC17" s="200" t="s">
        <v>519</v>
      </c>
      <c r="NSD17" s="200" t="s">
        <v>519</v>
      </c>
      <c r="NSE17" s="200" t="s">
        <v>519</v>
      </c>
      <c r="NSF17" s="200" t="s">
        <v>519</v>
      </c>
      <c r="NSG17" s="200" t="s">
        <v>519</v>
      </c>
      <c r="NSH17" s="200" t="s">
        <v>519</v>
      </c>
      <c r="NSI17" s="200" t="s">
        <v>519</v>
      </c>
      <c r="NSJ17" s="200" t="s">
        <v>519</v>
      </c>
      <c r="NSK17" s="200" t="s">
        <v>519</v>
      </c>
      <c r="NSL17" s="200" t="s">
        <v>519</v>
      </c>
      <c r="NSM17" s="200" t="s">
        <v>519</v>
      </c>
      <c r="NSN17" s="200" t="s">
        <v>519</v>
      </c>
      <c r="NSO17" s="200" t="s">
        <v>519</v>
      </c>
      <c r="NSP17" s="200" t="s">
        <v>519</v>
      </c>
      <c r="NSQ17" s="200" t="s">
        <v>519</v>
      </c>
      <c r="NSR17" s="200" t="s">
        <v>519</v>
      </c>
      <c r="NSS17" s="200" t="s">
        <v>519</v>
      </c>
      <c r="NST17" s="200" t="s">
        <v>519</v>
      </c>
      <c r="NSU17" s="200" t="s">
        <v>519</v>
      </c>
      <c r="NSV17" s="200" t="s">
        <v>519</v>
      </c>
      <c r="NSW17" s="200" t="s">
        <v>519</v>
      </c>
      <c r="NSX17" s="200" t="s">
        <v>519</v>
      </c>
      <c r="NSY17" s="200" t="s">
        <v>519</v>
      </c>
      <c r="NSZ17" s="200" t="s">
        <v>519</v>
      </c>
      <c r="NTA17" s="200" t="s">
        <v>519</v>
      </c>
      <c r="NTB17" s="200" t="s">
        <v>519</v>
      </c>
      <c r="NTC17" s="200" t="s">
        <v>519</v>
      </c>
      <c r="NTD17" s="200" t="s">
        <v>519</v>
      </c>
      <c r="NTE17" s="200" t="s">
        <v>519</v>
      </c>
      <c r="NTF17" s="200" t="s">
        <v>519</v>
      </c>
      <c r="NTG17" s="200" t="s">
        <v>519</v>
      </c>
      <c r="NTH17" s="200" t="s">
        <v>519</v>
      </c>
      <c r="NTI17" s="200" t="s">
        <v>519</v>
      </c>
      <c r="NTJ17" s="200" t="s">
        <v>519</v>
      </c>
      <c r="NTK17" s="200" t="s">
        <v>519</v>
      </c>
      <c r="NTL17" s="200" t="s">
        <v>519</v>
      </c>
      <c r="NTM17" s="200" t="s">
        <v>519</v>
      </c>
      <c r="NTN17" s="200" t="s">
        <v>519</v>
      </c>
      <c r="NTO17" s="200" t="s">
        <v>519</v>
      </c>
      <c r="NTP17" s="200" t="s">
        <v>519</v>
      </c>
      <c r="NTQ17" s="200" t="s">
        <v>519</v>
      </c>
      <c r="NTR17" s="200" t="s">
        <v>519</v>
      </c>
      <c r="NTS17" s="200" t="s">
        <v>519</v>
      </c>
      <c r="NTT17" s="200" t="s">
        <v>519</v>
      </c>
      <c r="NTU17" s="200" t="s">
        <v>519</v>
      </c>
      <c r="NTV17" s="200" t="s">
        <v>519</v>
      </c>
      <c r="NTW17" s="200" t="s">
        <v>519</v>
      </c>
      <c r="NTX17" s="200" t="s">
        <v>519</v>
      </c>
      <c r="NTY17" s="200" t="s">
        <v>519</v>
      </c>
      <c r="NTZ17" s="200" t="s">
        <v>519</v>
      </c>
      <c r="NUA17" s="200" t="s">
        <v>519</v>
      </c>
      <c r="NUB17" s="200" t="s">
        <v>519</v>
      </c>
      <c r="NUC17" s="200" t="s">
        <v>519</v>
      </c>
      <c r="NUD17" s="200" t="s">
        <v>519</v>
      </c>
      <c r="NUE17" s="200" t="s">
        <v>519</v>
      </c>
      <c r="NUF17" s="200" t="s">
        <v>519</v>
      </c>
      <c r="NUG17" s="200" t="s">
        <v>519</v>
      </c>
      <c r="NUH17" s="200" t="s">
        <v>519</v>
      </c>
      <c r="NUI17" s="200" t="s">
        <v>519</v>
      </c>
      <c r="NUJ17" s="200" t="s">
        <v>519</v>
      </c>
      <c r="NUK17" s="200" t="s">
        <v>519</v>
      </c>
      <c r="NUL17" s="200" t="s">
        <v>519</v>
      </c>
      <c r="NUM17" s="200" t="s">
        <v>519</v>
      </c>
      <c r="NUN17" s="200" t="s">
        <v>519</v>
      </c>
      <c r="NUO17" s="200" t="s">
        <v>519</v>
      </c>
      <c r="NUP17" s="200" t="s">
        <v>519</v>
      </c>
      <c r="NUQ17" s="200" t="s">
        <v>519</v>
      </c>
      <c r="NUR17" s="200" t="s">
        <v>519</v>
      </c>
      <c r="NUS17" s="200" t="s">
        <v>519</v>
      </c>
      <c r="NUT17" s="200" t="s">
        <v>519</v>
      </c>
      <c r="NUU17" s="200" t="s">
        <v>519</v>
      </c>
      <c r="NUV17" s="200" t="s">
        <v>519</v>
      </c>
      <c r="NUW17" s="200" t="s">
        <v>519</v>
      </c>
      <c r="NUX17" s="200" t="s">
        <v>519</v>
      </c>
      <c r="NUY17" s="200" t="s">
        <v>519</v>
      </c>
      <c r="NUZ17" s="200" t="s">
        <v>519</v>
      </c>
      <c r="NVA17" s="200" t="s">
        <v>519</v>
      </c>
      <c r="NVB17" s="200" t="s">
        <v>519</v>
      </c>
      <c r="NVC17" s="200" t="s">
        <v>519</v>
      </c>
      <c r="NVD17" s="200" t="s">
        <v>519</v>
      </c>
      <c r="NVE17" s="200" t="s">
        <v>519</v>
      </c>
      <c r="NVF17" s="200" t="s">
        <v>519</v>
      </c>
      <c r="NVG17" s="200" t="s">
        <v>519</v>
      </c>
      <c r="NVH17" s="200" t="s">
        <v>519</v>
      </c>
      <c r="NVI17" s="200" t="s">
        <v>519</v>
      </c>
      <c r="NVJ17" s="200" t="s">
        <v>519</v>
      </c>
      <c r="NVK17" s="200" t="s">
        <v>519</v>
      </c>
      <c r="NVL17" s="200" t="s">
        <v>519</v>
      </c>
      <c r="NVM17" s="200" t="s">
        <v>519</v>
      </c>
      <c r="NVN17" s="200" t="s">
        <v>519</v>
      </c>
      <c r="NVO17" s="200" t="s">
        <v>519</v>
      </c>
      <c r="NVP17" s="200" t="s">
        <v>519</v>
      </c>
      <c r="NVQ17" s="200" t="s">
        <v>519</v>
      </c>
      <c r="NVR17" s="200" t="s">
        <v>519</v>
      </c>
      <c r="NVS17" s="200" t="s">
        <v>519</v>
      </c>
      <c r="NVT17" s="200" t="s">
        <v>519</v>
      </c>
      <c r="NVU17" s="200" t="s">
        <v>519</v>
      </c>
      <c r="NVV17" s="200" t="s">
        <v>519</v>
      </c>
      <c r="NVW17" s="200" t="s">
        <v>519</v>
      </c>
      <c r="NVX17" s="200" t="s">
        <v>519</v>
      </c>
      <c r="NVY17" s="200" t="s">
        <v>519</v>
      </c>
      <c r="NVZ17" s="200" t="s">
        <v>519</v>
      </c>
      <c r="NWA17" s="200" t="s">
        <v>519</v>
      </c>
      <c r="NWB17" s="200" t="s">
        <v>519</v>
      </c>
      <c r="NWC17" s="200" t="s">
        <v>519</v>
      </c>
      <c r="NWD17" s="200" t="s">
        <v>519</v>
      </c>
      <c r="NWE17" s="200" t="s">
        <v>519</v>
      </c>
      <c r="NWF17" s="200" t="s">
        <v>519</v>
      </c>
      <c r="NWG17" s="200" t="s">
        <v>519</v>
      </c>
      <c r="NWH17" s="200" t="s">
        <v>519</v>
      </c>
      <c r="NWI17" s="200" t="s">
        <v>519</v>
      </c>
      <c r="NWJ17" s="200" t="s">
        <v>519</v>
      </c>
      <c r="NWK17" s="200" t="s">
        <v>519</v>
      </c>
      <c r="NWL17" s="200" t="s">
        <v>519</v>
      </c>
      <c r="NWM17" s="200" t="s">
        <v>519</v>
      </c>
      <c r="NWN17" s="200" t="s">
        <v>519</v>
      </c>
      <c r="NWO17" s="200" t="s">
        <v>519</v>
      </c>
      <c r="NWP17" s="200" t="s">
        <v>519</v>
      </c>
      <c r="NWQ17" s="200" t="s">
        <v>519</v>
      </c>
      <c r="NWR17" s="200" t="s">
        <v>519</v>
      </c>
      <c r="NWS17" s="200" t="s">
        <v>519</v>
      </c>
      <c r="NWT17" s="200" t="s">
        <v>519</v>
      </c>
      <c r="NWU17" s="200" t="s">
        <v>519</v>
      </c>
      <c r="NWV17" s="200" t="s">
        <v>519</v>
      </c>
      <c r="NWW17" s="200" t="s">
        <v>519</v>
      </c>
      <c r="NWX17" s="200" t="s">
        <v>519</v>
      </c>
      <c r="NWY17" s="200" t="s">
        <v>519</v>
      </c>
      <c r="NWZ17" s="200" t="s">
        <v>519</v>
      </c>
      <c r="NXA17" s="200" t="s">
        <v>519</v>
      </c>
      <c r="NXB17" s="200" t="s">
        <v>519</v>
      </c>
      <c r="NXC17" s="200" t="s">
        <v>519</v>
      </c>
      <c r="NXD17" s="200" t="s">
        <v>519</v>
      </c>
      <c r="NXE17" s="200" t="s">
        <v>519</v>
      </c>
      <c r="NXF17" s="200" t="s">
        <v>519</v>
      </c>
      <c r="NXG17" s="200" t="s">
        <v>519</v>
      </c>
      <c r="NXH17" s="200" t="s">
        <v>519</v>
      </c>
      <c r="NXI17" s="200" t="s">
        <v>519</v>
      </c>
      <c r="NXJ17" s="200" t="s">
        <v>519</v>
      </c>
      <c r="NXK17" s="200" t="s">
        <v>519</v>
      </c>
      <c r="NXL17" s="200" t="s">
        <v>519</v>
      </c>
      <c r="NXM17" s="200" t="s">
        <v>519</v>
      </c>
      <c r="NXN17" s="200" t="s">
        <v>519</v>
      </c>
      <c r="NXO17" s="200" t="s">
        <v>519</v>
      </c>
      <c r="NXP17" s="200" t="s">
        <v>519</v>
      </c>
      <c r="NXQ17" s="200" t="s">
        <v>519</v>
      </c>
      <c r="NXR17" s="200" t="s">
        <v>519</v>
      </c>
      <c r="NXS17" s="200" t="s">
        <v>519</v>
      </c>
      <c r="NXT17" s="200" t="s">
        <v>519</v>
      </c>
      <c r="NXU17" s="200" t="s">
        <v>519</v>
      </c>
      <c r="NXV17" s="200" t="s">
        <v>519</v>
      </c>
      <c r="NXW17" s="200" t="s">
        <v>519</v>
      </c>
      <c r="NXX17" s="200" t="s">
        <v>519</v>
      </c>
      <c r="NXY17" s="200" t="s">
        <v>519</v>
      </c>
      <c r="NXZ17" s="200" t="s">
        <v>519</v>
      </c>
      <c r="NYA17" s="200" t="s">
        <v>519</v>
      </c>
      <c r="NYB17" s="200" t="s">
        <v>519</v>
      </c>
      <c r="NYC17" s="200" t="s">
        <v>519</v>
      </c>
      <c r="NYD17" s="200" t="s">
        <v>519</v>
      </c>
      <c r="NYE17" s="200" t="s">
        <v>519</v>
      </c>
      <c r="NYF17" s="200" t="s">
        <v>519</v>
      </c>
      <c r="NYG17" s="200" t="s">
        <v>519</v>
      </c>
      <c r="NYH17" s="200" t="s">
        <v>519</v>
      </c>
      <c r="NYI17" s="200" t="s">
        <v>519</v>
      </c>
      <c r="NYJ17" s="200" t="s">
        <v>519</v>
      </c>
      <c r="NYK17" s="200" t="s">
        <v>519</v>
      </c>
      <c r="NYL17" s="200" t="s">
        <v>519</v>
      </c>
      <c r="NYM17" s="200" t="s">
        <v>519</v>
      </c>
      <c r="NYN17" s="200" t="s">
        <v>519</v>
      </c>
      <c r="NYO17" s="200" t="s">
        <v>519</v>
      </c>
      <c r="NYP17" s="200" t="s">
        <v>519</v>
      </c>
      <c r="NYQ17" s="200" t="s">
        <v>519</v>
      </c>
      <c r="NYR17" s="200" t="s">
        <v>519</v>
      </c>
      <c r="NYS17" s="200" t="s">
        <v>519</v>
      </c>
      <c r="NYT17" s="200" t="s">
        <v>519</v>
      </c>
      <c r="NYU17" s="200" t="s">
        <v>519</v>
      </c>
      <c r="NYV17" s="200" t="s">
        <v>519</v>
      </c>
      <c r="NYW17" s="200" t="s">
        <v>519</v>
      </c>
      <c r="NYX17" s="200" t="s">
        <v>519</v>
      </c>
      <c r="NYY17" s="200" t="s">
        <v>519</v>
      </c>
      <c r="NYZ17" s="200" t="s">
        <v>519</v>
      </c>
      <c r="NZA17" s="200" t="s">
        <v>519</v>
      </c>
      <c r="NZB17" s="200" t="s">
        <v>519</v>
      </c>
      <c r="NZC17" s="200" t="s">
        <v>519</v>
      </c>
      <c r="NZD17" s="200" t="s">
        <v>519</v>
      </c>
      <c r="NZE17" s="200" t="s">
        <v>519</v>
      </c>
      <c r="NZF17" s="200" t="s">
        <v>519</v>
      </c>
      <c r="NZG17" s="200" t="s">
        <v>519</v>
      </c>
      <c r="NZH17" s="200" t="s">
        <v>519</v>
      </c>
      <c r="NZI17" s="200" t="s">
        <v>519</v>
      </c>
      <c r="NZJ17" s="200" t="s">
        <v>519</v>
      </c>
      <c r="NZK17" s="200" t="s">
        <v>519</v>
      </c>
      <c r="NZL17" s="200" t="s">
        <v>519</v>
      </c>
      <c r="NZM17" s="200" t="s">
        <v>519</v>
      </c>
      <c r="NZN17" s="200" t="s">
        <v>519</v>
      </c>
      <c r="NZO17" s="200" t="s">
        <v>519</v>
      </c>
      <c r="NZP17" s="200" t="s">
        <v>519</v>
      </c>
      <c r="NZQ17" s="200" t="s">
        <v>519</v>
      </c>
      <c r="NZR17" s="200" t="s">
        <v>519</v>
      </c>
      <c r="NZS17" s="200" t="s">
        <v>519</v>
      </c>
      <c r="NZT17" s="200" t="s">
        <v>519</v>
      </c>
      <c r="NZU17" s="200" t="s">
        <v>519</v>
      </c>
      <c r="NZV17" s="200" t="s">
        <v>519</v>
      </c>
      <c r="NZW17" s="200" t="s">
        <v>519</v>
      </c>
      <c r="NZX17" s="200" t="s">
        <v>519</v>
      </c>
      <c r="NZY17" s="200" t="s">
        <v>519</v>
      </c>
      <c r="NZZ17" s="200" t="s">
        <v>519</v>
      </c>
      <c r="OAA17" s="200" t="s">
        <v>519</v>
      </c>
      <c r="OAB17" s="200" t="s">
        <v>519</v>
      </c>
      <c r="OAC17" s="200" t="s">
        <v>519</v>
      </c>
      <c r="OAD17" s="200" t="s">
        <v>519</v>
      </c>
      <c r="OAE17" s="200" t="s">
        <v>519</v>
      </c>
      <c r="OAF17" s="200" t="s">
        <v>519</v>
      </c>
      <c r="OAG17" s="200" t="s">
        <v>519</v>
      </c>
      <c r="OAH17" s="200" t="s">
        <v>519</v>
      </c>
      <c r="OAI17" s="200" t="s">
        <v>519</v>
      </c>
      <c r="OAJ17" s="200" t="s">
        <v>519</v>
      </c>
      <c r="OAK17" s="200" t="s">
        <v>519</v>
      </c>
      <c r="OAL17" s="200" t="s">
        <v>519</v>
      </c>
      <c r="OAM17" s="200" t="s">
        <v>519</v>
      </c>
      <c r="OAN17" s="200" t="s">
        <v>519</v>
      </c>
      <c r="OAO17" s="200" t="s">
        <v>519</v>
      </c>
      <c r="OAP17" s="200" t="s">
        <v>519</v>
      </c>
      <c r="OAQ17" s="200" t="s">
        <v>519</v>
      </c>
      <c r="OAR17" s="200" t="s">
        <v>519</v>
      </c>
      <c r="OAS17" s="200" t="s">
        <v>519</v>
      </c>
      <c r="OAT17" s="200" t="s">
        <v>519</v>
      </c>
      <c r="OAU17" s="200" t="s">
        <v>519</v>
      </c>
      <c r="OAV17" s="200" t="s">
        <v>519</v>
      </c>
      <c r="OAW17" s="200" t="s">
        <v>519</v>
      </c>
      <c r="OAX17" s="200" t="s">
        <v>519</v>
      </c>
      <c r="OAY17" s="200" t="s">
        <v>519</v>
      </c>
      <c r="OAZ17" s="200" t="s">
        <v>519</v>
      </c>
      <c r="OBA17" s="200" t="s">
        <v>519</v>
      </c>
      <c r="OBB17" s="200" t="s">
        <v>519</v>
      </c>
      <c r="OBC17" s="200" t="s">
        <v>519</v>
      </c>
      <c r="OBD17" s="200" t="s">
        <v>519</v>
      </c>
      <c r="OBE17" s="200" t="s">
        <v>519</v>
      </c>
      <c r="OBF17" s="200" t="s">
        <v>519</v>
      </c>
      <c r="OBG17" s="200" t="s">
        <v>519</v>
      </c>
      <c r="OBH17" s="200" t="s">
        <v>519</v>
      </c>
      <c r="OBI17" s="200" t="s">
        <v>519</v>
      </c>
      <c r="OBJ17" s="200" t="s">
        <v>519</v>
      </c>
      <c r="OBK17" s="200" t="s">
        <v>519</v>
      </c>
      <c r="OBL17" s="200" t="s">
        <v>519</v>
      </c>
      <c r="OBM17" s="200" t="s">
        <v>519</v>
      </c>
      <c r="OBN17" s="200" t="s">
        <v>519</v>
      </c>
      <c r="OBO17" s="200" t="s">
        <v>519</v>
      </c>
      <c r="OBP17" s="200" t="s">
        <v>519</v>
      </c>
      <c r="OBQ17" s="200" t="s">
        <v>519</v>
      </c>
      <c r="OBR17" s="200" t="s">
        <v>519</v>
      </c>
      <c r="OBS17" s="200" t="s">
        <v>519</v>
      </c>
      <c r="OBT17" s="200" t="s">
        <v>519</v>
      </c>
      <c r="OBU17" s="200" t="s">
        <v>519</v>
      </c>
      <c r="OBV17" s="200" t="s">
        <v>519</v>
      </c>
      <c r="OBW17" s="200" t="s">
        <v>519</v>
      </c>
      <c r="OBX17" s="200" t="s">
        <v>519</v>
      </c>
      <c r="OBY17" s="200" t="s">
        <v>519</v>
      </c>
      <c r="OBZ17" s="200" t="s">
        <v>519</v>
      </c>
      <c r="OCA17" s="200" t="s">
        <v>519</v>
      </c>
      <c r="OCB17" s="200" t="s">
        <v>519</v>
      </c>
      <c r="OCC17" s="200" t="s">
        <v>519</v>
      </c>
      <c r="OCD17" s="200" t="s">
        <v>519</v>
      </c>
      <c r="OCE17" s="200" t="s">
        <v>519</v>
      </c>
      <c r="OCF17" s="200" t="s">
        <v>519</v>
      </c>
      <c r="OCG17" s="200" t="s">
        <v>519</v>
      </c>
      <c r="OCH17" s="200" t="s">
        <v>519</v>
      </c>
      <c r="OCI17" s="200" t="s">
        <v>519</v>
      </c>
      <c r="OCJ17" s="200" t="s">
        <v>519</v>
      </c>
      <c r="OCK17" s="200" t="s">
        <v>519</v>
      </c>
      <c r="OCL17" s="200" t="s">
        <v>519</v>
      </c>
      <c r="OCM17" s="200" t="s">
        <v>519</v>
      </c>
      <c r="OCN17" s="200" t="s">
        <v>519</v>
      </c>
      <c r="OCO17" s="200" t="s">
        <v>519</v>
      </c>
      <c r="OCP17" s="200" t="s">
        <v>519</v>
      </c>
      <c r="OCQ17" s="200" t="s">
        <v>519</v>
      </c>
      <c r="OCR17" s="200" t="s">
        <v>519</v>
      </c>
      <c r="OCS17" s="200" t="s">
        <v>519</v>
      </c>
      <c r="OCT17" s="200" t="s">
        <v>519</v>
      </c>
      <c r="OCU17" s="200" t="s">
        <v>519</v>
      </c>
      <c r="OCV17" s="200" t="s">
        <v>519</v>
      </c>
      <c r="OCW17" s="200" t="s">
        <v>519</v>
      </c>
      <c r="OCX17" s="200" t="s">
        <v>519</v>
      </c>
      <c r="OCY17" s="200" t="s">
        <v>519</v>
      </c>
      <c r="OCZ17" s="200" t="s">
        <v>519</v>
      </c>
      <c r="ODA17" s="200" t="s">
        <v>519</v>
      </c>
      <c r="ODB17" s="200" t="s">
        <v>519</v>
      </c>
      <c r="ODC17" s="200" t="s">
        <v>519</v>
      </c>
      <c r="ODD17" s="200" t="s">
        <v>519</v>
      </c>
      <c r="ODE17" s="200" t="s">
        <v>519</v>
      </c>
      <c r="ODF17" s="200" t="s">
        <v>519</v>
      </c>
      <c r="ODG17" s="200" t="s">
        <v>519</v>
      </c>
      <c r="ODH17" s="200" t="s">
        <v>519</v>
      </c>
      <c r="ODI17" s="200" t="s">
        <v>519</v>
      </c>
      <c r="ODJ17" s="200" t="s">
        <v>519</v>
      </c>
      <c r="ODK17" s="200" t="s">
        <v>519</v>
      </c>
      <c r="ODL17" s="200" t="s">
        <v>519</v>
      </c>
      <c r="ODM17" s="200" t="s">
        <v>519</v>
      </c>
      <c r="ODN17" s="200" t="s">
        <v>519</v>
      </c>
      <c r="ODO17" s="200" t="s">
        <v>519</v>
      </c>
      <c r="ODP17" s="200" t="s">
        <v>519</v>
      </c>
      <c r="ODQ17" s="200" t="s">
        <v>519</v>
      </c>
      <c r="ODR17" s="200" t="s">
        <v>519</v>
      </c>
      <c r="ODS17" s="200" t="s">
        <v>519</v>
      </c>
      <c r="ODT17" s="200" t="s">
        <v>519</v>
      </c>
      <c r="ODU17" s="200" t="s">
        <v>519</v>
      </c>
      <c r="ODV17" s="200" t="s">
        <v>519</v>
      </c>
      <c r="ODW17" s="200" t="s">
        <v>519</v>
      </c>
      <c r="ODX17" s="200" t="s">
        <v>519</v>
      </c>
      <c r="ODY17" s="200" t="s">
        <v>519</v>
      </c>
      <c r="ODZ17" s="200" t="s">
        <v>519</v>
      </c>
      <c r="OEA17" s="200" t="s">
        <v>519</v>
      </c>
      <c r="OEB17" s="200" t="s">
        <v>519</v>
      </c>
      <c r="OEC17" s="200" t="s">
        <v>519</v>
      </c>
      <c r="OED17" s="200" t="s">
        <v>519</v>
      </c>
      <c r="OEE17" s="200" t="s">
        <v>519</v>
      </c>
      <c r="OEF17" s="200" t="s">
        <v>519</v>
      </c>
      <c r="OEG17" s="200" t="s">
        <v>519</v>
      </c>
      <c r="OEH17" s="200" t="s">
        <v>519</v>
      </c>
      <c r="OEI17" s="200" t="s">
        <v>519</v>
      </c>
      <c r="OEJ17" s="200" t="s">
        <v>519</v>
      </c>
      <c r="OEK17" s="200" t="s">
        <v>519</v>
      </c>
      <c r="OEL17" s="200" t="s">
        <v>519</v>
      </c>
      <c r="OEM17" s="200" t="s">
        <v>519</v>
      </c>
      <c r="OEN17" s="200" t="s">
        <v>519</v>
      </c>
      <c r="OEO17" s="200" t="s">
        <v>519</v>
      </c>
      <c r="OEP17" s="200" t="s">
        <v>519</v>
      </c>
      <c r="OEQ17" s="200" t="s">
        <v>519</v>
      </c>
      <c r="OER17" s="200" t="s">
        <v>519</v>
      </c>
      <c r="OES17" s="200" t="s">
        <v>519</v>
      </c>
      <c r="OET17" s="200" t="s">
        <v>519</v>
      </c>
      <c r="OEU17" s="200" t="s">
        <v>519</v>
      </c>
      <c r="OEV17" s="200" t="s">
        <v>519</v>
      </c>
      <c r="OEW17" s="200" t="s">
        <v>519</v>
      </c>
      <c r="OEX17" s="200" t="s">
        <v>519</v>
      </c>
      <c r="OEY17" s="200" t="s">
        <v>519</v>
      </c>
      <c r="OEZ17" s="200" t="s">
        <v>519</v>
      </c>
      <c r="OFA17" s="200" t="s">
        <v>519</v>
      </c>
      <c r="OFB17" s="200" t="s">
        <v>519</v>
      </c>
      <c r="OFC17" s="200" t="s">
        <v>519</v>
      </c>
      <c r="OFD17" s="200" t="s">
        <v>519</v>
      </c>
      <c r="OFE17" s="200" t="s">
        <v>519</v>
      </c>
      <c r="OFF17" s="200" t="s">
        <v>519</v>
      </c>
      <c r="OFG17" s="200" t="s">
        <v>519</v>
      </c>
      <c r="OFH17" s="200" t="s">
        <v>519</v>
      </c>
      <c r="OFI17" s="200" t="s">
        <v>519</v>
      </c>
      <c r="OFJ17" s="200" t="s">
        <v>519</v>
      </c>
      <c r="OFK17" s="200" t="s">
        <v>519</v>
      </c>
      <c r="OFL17" s="200" t="s">
        <v>519</v>
      </c>
      <c r="OFM17" s="200" t="s">
        <v>519</v>
      </c>
      <c r="OFN17" s="200" t="s">
        <v>519</v>
      </c>
      <c r="OFO17" s="200" t="s">
        <v>519</v>
      </c>
      <c r="OFP17" s="200" t="s">
        <v>519</v>
      </c>
      <c r="OFQ17" s="200" t="s">
        <v>519</v>
      </c>
      <c r="OFR17" s="200" t="s">
        <v>519</v>
      </c>
      <c r="OFS17" s="200" t="s">
        <v>519</v>
      </c>
      <c r="OFT17" s="200" t="s">
        <v>519</v>
      </c>
      <c r="OFU17" s="200" t="s">
        <v>519</v>
      </c>
      <c r="OFV17" s="200" t="s">
        <v>519</v>
      </c>
      <c r="OFW17" s="200" t="s">
        <v>519</v>
      </c>
      <c r="OFX17" s="200" t="s">
        <v>519</v>
      </c>
      <c r="OFY17" s="200" t="s">
        <v>519</v>
      </c>
      <c r="OFZ17" s="200" t="s">
        <v>519</v>
      </c>
      <c r="OGA17" s="200" t="s">
        <v>519</v>
      </c>
      <c r="OGB17" s="200" t="s">
        <v>519</v>
      </c>
      <c r="OGC17" s="200" t="s">
        <v>519</v>
      </c>
      <c r="OGD17" s="200" t="s">
        <v>519</v>
      </c>
      <c r="OGE17" s="200" t="s">
        <v>519</v>
      </c>
      <c r="OGF17" s="200" t="s">
        <v>519</v>
      </c>
      <c r="OGG17" s="200" t="s">
        <v>519</v>
      </c>
      <c r="OGH17" s="200" t="s">
        <v>519</v>
      </c>
      <c r="OGI17" s="200" t="s">
        <v>519</v>
      </c>
      <c r="OGJ17" s="200" t="s">
        <v>519</v>
      </c>
      <c r="OGK17" s="200" t="s">
        <v>519</v>
      </c>
      <c r="OGL17" s="200" t="s">
        <v>519</v>
      </c>
      <c r="OGM17" s="200" t="s">
        <v>519</v>
      </c>
      <c r="OGN17" s="200" t="s">
        <v>519</v>
      </c>
      <c r="OGO17" s="200" t="s">
        <v>519</v>
      </c>
      <c r="OGP17" s="200" t="s">
        <v>519</v>
      </c>
      <c r="OGQ17" s="200" t="s">
        <v>519</v>
      </c>
      <c r="OGR17" s="200" t="s">
        <v>519</v>
      </c>
      <c r="OGS17" s="200" t="s">
        <v>519</v>
      </c>
      <c r="OGT17" s="200" t="s">
        <v>519</v>
      </c>
      <c r="OGU17" s="200" t="s">
        <v>519</v>
      </c>
      <c r="OGV17" s="200" t="s">
        <v>519</v>
      </c>
      <c r="OGW17" s="200" t="s">
        <v>519</v>
      </c>
      <c r="OGX17" s="200" t="s">
        <v>519</v>
      </c>
      <c r="OGY17" s="200" t="s">
        <v>519</v>
      </c>
      <c r="OGZ17" s="200" t="s">
        <v>519</v>
      </c>
      <c r="OHA17" s="200" t="s">
        <v>519</v>
      </c>
      <c r="OHB17" s="200" t="s">
        <v>519</v>
      </c>
      <c r="OHC17" s="200" t="s">
        <v>519</v>
      </c>
      <c r="OHD17" s="200" t="s">
        <v>519</v>
      </c>
      <c r="OHE17" s="200" t="s">
        <v>519</v>
      </c>
      <c r="OHF17" s="200" t="s">
        <v>519</v>
      </c>
      <c r="OHG17" s="200" t="s">
        <v>519</v>
      </c>
      <c r="OHH17" s="200" t="s">
        <v>519</v>
      </c>
      <c r="OHI17" s="200" t="s">
        <v>519</v>
      </c>
      <c r="OHJ17" s="200" t="s">
        <v>519</v>
      </c>
      <c r="OHK17" s="200" t="s">
        <v>519</v>
      </c>
      <c r="OHL17" s="200" t="s">
        <v>519</v>
      </c>
      <c r="OHM17" s="200" t="s">
        <v>519</v>
      </c>
      <c r="OHN17" s="200" t="s">
        <v>519</v>
      </c>
      <c r="OHO17" s="200" t="s">
        <v>519</v>
      </c>
      <c r="OHP17" s="200" t="s">
        <v>519</v>
      </c>
      <c r="OHQ17" s="200" t="s">
        <v>519</v>
      </c>
      <c r="OHR17" s="200" t="s">
        <v>519</v>
      </c>
      <c r="OHS17" s="200" t="s">
        <v>519</v>
      </c>
      <c r="OHT17" s="200" t="s">
        <v>519</v>
      </c>
      <c r="OHU17" s="200" t="s">
        <v>519</v>
      </c>
      <c r="OHV17" s="200" t="s">
        <v>519</v>
      </c>
      <c r="OHW17" s="200" t="s">
        <v>519</v>
      </c>
      <c r="OHX17" s="200" t="s">
        <v>519</v>
      </c>
      <c r="OHY17" s="200" t="s">
        <v>519</v>
      </c>
      <c r="OHZ17" s="200" t="s">
        <v>519</v>
      </c>
      <c r="OIA17" s="200" t="s">
        <v>519</v>
      </c>
      <c r="OIB17" s="200" t="s">
        <v>519</v>
      </c>
      <c r="OIC17" s="200" t="s">
        <v>519</v>
      </c>
      <c r="OID17" s="200" t="s">
        <v>519</v>
      </c>
      <c r="OIE17" s="200" t="s">
        <v>519</v>
      </c>
      <c r="OIF17" s="200" t="s">
        <v>519</v>
      </c>
      <c r="OIG17" s="200" t="s">
        <v>519</v>
      </c>
      <c r="OIH17" s="200" t="s">
        <v>519</v>
      </c>
      <c r="OII17" s="200" t="s">
        <v>519</v>
      </c>
      <c r="OIJ17" s="200" t="s">
        <v>519</v>
      </c>
      <c r="OIK17" s="200" t="s">
        <v>519</v>
      </c>
      <c r="OIL17" s="200" t="s">
        <v>519</v>
      </c>
      <c r="OIM17" s="200" t="s">
        <v>519</v>
      </c>
      <c r="OIN17" s="200" t="s">
        <v>519</v>
      </c>
      <c r="OIO17" s="200" t="s">
        <v>519</v>
      </c>
      <c r="OIP17" s="200" t="s">
        <v>519</v>
      </c>
      <c r="OIQ17" s="200" t="s">
        <v>519</v>
      </c>
      <c r="OIR17" s="200" t="s">
        <v>519</v>
      </c>
      <c r="OIS17" s="200" t="s">
        <v>519</v>
      </c>
      <c r="OIT17" s="200" t="s">
        <v>519</v>
      </c>
      <c r="OIU17" s="200" t="s">
        <v>519</v>
      </c>
      <c r="OIV17" s="200" t="s">
        <v>519</v>
      </c>
      <c r="OIW17" s="200" t="s">
        <v>519</v>
      </c>
      <c r="OIX17" s="200" t="s">
        <v>519</v>
      </c>
      <c r="OIY17" s="200" t="s">
        <v>519</v>
      </c>
      <c r="OIZ17" s="200" t="s">
        <v>519</v>
      </c>
      <c r="OJA17" s="200" t="s">
        <v>519</v>
      </c>
      <c r="OJB17" s="200" t="s">
        <v>519</v>
      </c>
      <c r="OJC17" s="200" t="s">
        <v>519</v>
      </c>
      <c r="OJD17" s="200" t="s">
        <v>519</v>
      </c>
      <c r="OJE17" s="200" t="s">
        <v>519</v>
      </c>
      <c r="OJF17" s="200" t="s">
        <v>519</v>
      </c>
      <c r="OJG17" s="200" t="s">
        <v>519</v>
      </c>
      <c r="OJH17" s="200" t="s">
        <v>519</v>
      </c>
      <c r="OJI17" s="200" t="s">
        <v>519</v>
      </c>
      <c r="OJJ17" s="200" t="s">
        <v>519</v>
      </c>
      <c r="OJK17" s="200" t="s">
        <v>519</v>
      </c>
      <c r="OJL17" s="200" t="s">
        <v>519</v>
      </c>
      <c r="OJM17" s="200" t="s">
        <v>519</v>
      </c>
      <c r="OJN17" s="200" t="s">
        <v>519</v>
      </c>
      <c r="OJO17" s="200" t="s">
        <v>519</v>
      </c>
      <c r="OJP17" s="200" t="s">
        <v>519</v>
      </c>
      <c r="OJQ17" s="200" t="s">
        <v>519</v>
      </c>
      <c r="OJR17" s="200" t="s">
        <v>519</v>
      </c>
      <c r="OJS17" s="200" t="s">
        <v>519</v>
      </c>
      <c r="OJT17" s="200" t="s">
        <v>519</v>
      </c>
      <c r="OJU17" s="200" t="s">
        <v>519</v>
      </c>
      <c r="OJV17" s="200" t="s">
        <v>519</v>
      </c>
      <c r="OJW17" s="200" t="s">
        <v>519</v>
      </c>
      <c r="OJX17" s="200" t="s">
        <v>519</v>
      </c>
      <c r="OJY17" s="200" t="s">
        <v>519</v>
      </c>
      <c r="OJZ17" s="200" t="s">
        <v>519</v>
      </c>
      <c r="OKA17" s="200" t="s">
        <v>519</v>
      </c>
      <c r="OKB17" s="200" t="s">
        <v>519</v>
      </c>
      <c r="OKC17" s="200" t="s">
        <v>519</v>
      </c>
      <c r="OKD17" s="200" t="s">
        <v>519</v>
      </c>
      <c r="OKE17" s="200" t="s">
        <v>519</v>
      </c>
      <c r="OKF17" s="200" t="s">
        <v>519</v>
      </c>
      <c r="OKG17" s="200" t="s">
        <v>519</v>
      </c>
      <c r="OKH17" s="200" t="s">
        <v>519</v>
      </c>
      <c r="OKI17" s="200" t="s">
        <v>519</v>
      </c>
      <c r="OKJ17" s="200" t="s">
        <v>519</v>
      </c>
      <c r="OKK17" s="200" t="s">
        <v>519</v>
      </c>
      <c r="OKL17" s="200" t="s">
        <v>519</v>
      </c>
      <c r="OKM17" s="200" t="s">
        <v>519</v>
      </c>
      <c r="OKN17" s="200" t="s">
        <v>519</v>
      </c>
      <c r="OKO17" s="200" t="s">
        <v>519</v>
      </c>
      <c r="OKP17" s="200" t="s">
        <v>519</v>
      </c>
      <c r="OKQ17" s="200" t="s">
        <v>519</v>
      </c>
      <c r="OKR17" s="200" t="s">
        <v>519</v>
      </c>
      <c r="OKS17" s="200" t="s">
        <v>519</v>
      </c>
      <c r="OKT17" s="200" t="s">
        <v>519</v>
      </c>
      <c r="OKU17" s="200" t="s">
        <v>519</v>
      </c>
      <c r="OKV17" s="200" t="s">
        <v>519</v>
      </c>
      <c r="OKW17" s="200" t="s">
        <v>519</v>
      </c>
      <c r="OKX17" s="200" t="s">
        <v>519</v>
      </c>
      <c r="OKY17" s="200" t="s">
        <v>519</v>
      </c>
      <c r="OKZ17" s="200" t="s">
        <v>519</v>
      </c>
      <c r="OLA17" s="200" t="s">
        <v>519</v>
      </c>
      <c r="OLB17" s="200" t="s">
        <v>519</v>
      </c>
      <c r="OLC17" s="200" t="s">
        <v>519</v>
      </c>
      <c r="OLD17" s="200" t="s">
        <v>519</v>
      </c>
      <c r="OLE17" s="200" t="s">
        <v>519</v>
      </c>
      <c r="OLF17" s="200" t="s">
        <v>519</v>
      </c>
      <c r="OLG17" s="200" t="s">
        <v>519</v>
      </c>
      <c r="OLH17" s="200" t="s">
        <v>519</v>
      </c>
      <c r="OLI17" s="200" t="s">
        <v>519</v>
      </c>
      <c r="OLJ17" s="200" t="s">
        <v>519</v>
      </c>
      <c r="OLK17" s="200" t="s">
        <v>519</v>
      </c>
      <c r="OLL17" s="200" t="s">
        <v>519</v>
      </c>
      <c r="OLM17" s="200" t="s">
        <v>519</v>
      </c>
      <c r="OLN17" s="200" t="s">
        <v>519</v>
      </c>
      <c r="OLO17" s="200" t="s">
        <v>519</v>
      </c>
      <c r="OLP17" s="200" t="s">
        <v>519</v>
      </c>
      <c r="OLQ17" s="200" t="s">
        <v>519</v>
      </c>
      <c r="OLR17" s="200" t="s">
        <v>519</v>
      </c>
      <c r="OLS17" s="200" t="s">
        <v>519</v>
      </c>
      <c r="OLT17" s="200" t="s">
        <v>519</v>
      </c>
      <c r="OLU17" s="200" t="s">
        <v>519</v>
      </c>
      <c r="OLV17" s="200" t="s">
        <v>519</v>
      </c>
      <c r="OLW17" s="200" t="s">
        <v>519</v>
      </c>
      <c r="OLX17" s="200" t="s">
        <v>519</v>
      </c>
      <c r="OLY17" s="200" t="s">
        <v>519</v>
      </c>
      <c r="OLZ17" s="200" t="s">
        <v>519</v>
      </c>
      <c r="OMA17" s="200" t="s">
        <v>519</v>
      </c>
      <c r="OMB17" s="200" t="s">
        <v>519</v>
      </c>
      <c r="OMC17" s="200" t="s">
        <v>519</v>
      </c>
      <c r="OMD17" s="200" t="s">
        <v>519</v>
      </c>
      <c r="OME17" s="200" t="s">
        <v>519</v>
      </c>
      <c r="OMF17" s="200" t="s">
        <v>519</v>
      </c>
      <c r="OMG17" s="200" t="s">
        <v>519</v>
      </c>
      <c r="OMH17" s="200" t="s">
        <v>519</v>
      </c>
      <c r="OMI17" s="200" t="s">
        <v>519</v>
      </c>
      <c r="OMJ17" s="200" t="s">
        <v>519</v>
      </c>
      <c r="OMK17" s="200" t="s">
        <v>519</v>
      </c>
      <c r="OML17" s="200" t="s">
        <v>519</v>
      </c>
      <c r="OMM17" s="200" t="s">
        <v>519</v>
      </c>
      <c r="OMN17" s="200" t="s">
        <v>519</v>
      </c>
      <c r="OMO17" s="200" t="s">
        <v>519</v>
      </c>
      <c r="OMP17" s="200" t="s">
        <v>519</v>
      </c>
      <c r="OMQ17" s="200" t="s">
        <v>519</v>
      </c>
      <c r="OMR17" s="200" t="s">
        <v>519</v>
      </c>
      <c r="OMS17" s="200" t="s">
        <v>519</v>
      </c>
      <c r="OMT17" s="200" t="s">
        <v>519</v>
      </c>
      <c r="OMU17" s="200" t="s">
        <v>519</v>
      </c>
      <c r="OMV17" s="200" t="s">
        <v>519</v>
      </c>
      <c r="OMW17" s="200" t="s">
        <v>519</v>
      </c>
      <c r="OMX17" s="200" t="s">
        <v>519</v>
      </c>
      <c r="OMY17" s="200" t="s">
        <v>519</v>
      </c>
      <c r="OMZ17" s="200" t="s">
        <v>519</v>
      </c>
      <c r="ONA17" s="200" t="s">
        <v>519</v>
      </c>
      <c r="ONB17" s="200" t="s">
        <v>519</v>
      </c>
      <c r="ONC17" s="200" t="s">
        <v>519</v>
      </c>
      <c r="OND17" s="200" t="s">
        <v>519</v>
      </c>
      <c r="ONE17" s="200" t="s">
        <v>519</v>
      </c>
      <c r="ONF17" s="200" t="s">
        <v>519</v>
      </c>
      <c r="ONG17" s="200" t="s">
        <v>519</v>
      </c>
      <c r="ONH17" s="200" t="s">
        <v>519</v>
      </c>
      <c r="ONI17" s="200" t="s">
        <v>519</v>
      </c>
      <c r="ONJ17" s="200" t="s">
        <v>519</v>
      </c>
      <c r="ONK17" s="200" t="s">
        <v>519</v>
      </c>
      <c r="ONL17" s="200" t="s">
        <v>519</v>
      </c>
      <c r="ONM17" s="200" t="s">
        <v>519</v>
      </c>
      <c r="ONN17" s="200" t="s">
        <v>519</v>
      </c>
      <c r="ONO17" s="200" t="s">
        <v>519</v>
      </c>
      <c r="ONP17" s="200" t="s">
        <v>519</v>
      </c>
      <c r="ONQ17" s="200" t="s">
        <v>519</v>
      </c>
      <c r="ONR17" s="200" t="s">
        <v>519</v>
      </c>
      <c r="ONS17" s="200" t="s">
        <v>519</v>
      </c>
      <c r="ONT17" s="200" t="s">
        <v>519</v>
      </c>
      <c r="ONU17" s="200" t="s">
        <v>519</v>
      </c>
      <c r="ONV17" s="200" t="s">
        <v>519</v>
      </c>
      <c r="ONW17" s="200" t="s">
        <v>519</v>
      </c>
      <c r="ONX17" s="200" t="s">
        <v>519</v>
      </c>
      <c r="ONY17" s="200" t="s">
        <v>519</v>
      </c>
      <c r="ONZ17" s="200" t="s">
        <v>519</v>
      </c>
      <c r="OOA17" s="200" t="s">
        <v>519</v>
      </c>
      <c r="OOB17" s="200" t="s">
        <v>519</v>
      </c>
      <c r="OOC17" s="200" t="s">
        <v>519</v>
      </c>
      <c r="OOD17" s="200" t="s">
        <v>519</v>
      </c>
      <c r="OOE17" s="200" t="s">
        <v>519</v>
      </c>
      <c r="OOF17" s="200" t="s">
        <v>519</v>
      </c>
      <c r="OOG17" s="200" t="s">
        <v>519</v>
      </c>
      <c r="OOH17" s="200" t="s">
        <v>519</v>
      </c>
      <c r="OOI17" s="200" t="s">
        <v>519</v>
      </c>
      <c r="OOJ17" s="200" t="s">
        <v>519</v>
      </c>
      <c r="OOK17" s="200" t="s">
        <v>519</v>
      </c>
      <c r="OOL17" s="200" t="s">
        <v>519</v>
      </c>
      <c r="OOM17" s="200" t="s">
        <v>519</v>
      </c>
      <c r="OON17" s="200" t="s">
        <v>519</v>
      </c>
      <c r="OOO17" s="200" t="s">
        <v>519</v>
      </c>
      <c r="OOP17" s="200" t="s">
        <v>519</v>
      </c>
      <c r="OOQ17" s="200" t="s">
        <v>519</v>
      </c>
      <c r="OOR17" s="200" t="s">
        <v>519</v>
      </c>
      <c r="OOS17" s="200" t="s">
        <v>519</v>
      </c>
      <c r="OOT17" s="200" t="s">
        <v>519</v>
      </c>
      <c r="OOU17" s="200" t="s">
        <v>519</v>
      </c>
      <c r="OOV17" s="200" t="s">
        <v>519</v>
      </c>
      <c r="OOW17" s="200" t="s">
        <v>519</v>
      </c>
      <c r="OOX17" s="200" t="s">
        <v>519</v>
      </c>
      <c r="OOY17" s="200" t="s">
        <v>519</v>
      </c>
      <c r="OOZ17" s="200" t="s">
        <v>519</v>
      </c>
      <c r="OPA17" s="200" t="s">
        <v>519</v>
      </c>
      <c r="OPB17" s="200" t="s">
        <v>519</v>
      </c>
      <c r="OPC17" s="200" t="s">
        <v>519</v>
      </c>
      <c r="OPD17" s="200" t="s">
        <v>519</v>
      </c>
      <c r="OPE17" s="200" t="s">
        <v>519</v>
      </c>
      <c r="OPF17" s="200" t="s">
        <v>519</v>
      </c>
      <c r="OPG17" s="200" t="s">
        <v>519</v>
      </c>
      <c r="OPH17" s="200" t="s">
        <v>519</v>
      </c>
      <c r="OPI17" s="200" t="s">
        <v>519</v>
      </c>
      <c r="OPJ17" s="200" t="s">
        <v>519</v>
      </c>
      <c r="OPK17" s="200" t="s">
        <v>519</v>
      </c>
      <c r="OPL17" s="200" t="s">
        <v>519</v>
      </c>
      <c r="OPM17" s="200" t="s">
        <v>519</v>
      </c>
      <c r="OPN17" s="200" t="s">
        <v>519</v>
      </c>
      <c r="OPO17" s="200" t="s">
        <v>519</v>
      </c>
      <c r="OPP17" s="200" t="s">
        <v>519</v>
      </c>
      <c r="OPQ17" s="200" t="s">
        <v>519</v>
      </c>
      <c r="OPR17" s="200" t="s">
        <v>519</v>
      </c>
      <c r="OPS17" s="200" t="s">
        <v>519</v>
      </c>
      <c r="OPT17" s="200" t="s">
        <v>519</v>
      </c>
      <c r="OPU17" s="200" t="s">
        <v>519</v>
      </c>
      <c r="OPV17" s="200" t="s">
        <v>519</v>
      </c>
      <c r="OPW17" s="200" t="s">
        <v>519</v>
      </c>
      <c r="OPX17" s="200" t="s">
        <v>519</v>
      </c>
      <c r="OPY17" s="200" t="s">
        <v>519</v>
      </c>
      <c r="OPZ17" s="200" t="s">
        <v>519</v>
      </c>
      <c r="OQA17" s="200" t="s">
        <v>519</v>
      </c>
      <c r="OQB17" s="200" t="s">
        <v>519</v>
      </c>
      <c r="OQC17" s="200" t="s">
        <v>519</v>
      </c>
      <c r="OQD17" s="200" t="s">
        <v>519</v>
      </c>
      <c r="OQE17" s="200" t="s">
        <v>519</v>
      </c>
      <c r="OQF17" s="200" t="s">
        <v>519</v>
      </c>
      <c r="OQG17" s="200" t="s">
        <v>519</v>
      </c>
      <c r="OQH17" s="200" t="s">
        <v>519</v>
      </c>
      <c r="OQI17" s="200" t="s">
        <v>519</v>
      </c>
      <c r="OQJ17" s="200" t="s">
        <v>519</v>
      </c>
      <c r="OQK17" s="200" t="s">
        <v>519</v>
      </c>
      <c r="OQL17" s="200" t="s">
        <v>519</v>
      </c>
      <c r="OQM17" s="200" t="s">
        <v>519</v>
      </c>
      <c r="OQN17" s="200" t="s">
        <v>519</v>
      </c>
      <c r="OQO17" s="200" t="s">
        <v>519</v>
      </c>
      <c r="OQP17" s="200" t="s">
        <v>519</v>
      </c>
      <c r="OQQ17" s="200" t="s">
        <v>519</v>
      </c>
      <c r="OQR17" s="200" t="s">
        <v>519</v>
      </c>
      <c r="OQS17" s="200" t="s">
        <v>519</v>
      </c>
      <c r="OQT17" s="200" t="s">
        <v>519</v>
      </c>
      <c r="OQU17" s="200" t="s">
        <v>519</v>
      </c>
      <c r="OQV17" s="200" t="s">
        <v>519</v>
      </c>
      <c r="OQW17" s="200" t="s">
        <v>519</v>
      </c>
      <c r="OQX17" s="200" t="s">
        <v>519</v>
      </c>
      <c r="OQY17" s="200" t="s">
        <v>519</v>
      </c>
      <c r="OQZ17" s="200" t="s">
        <v>519</v>
      </c>
      <c r="ORA17" s="200" t="s">
        <v>519</v>
      </c>
      <c r="ORB17" s="200" t="s">
        <v>519</v>
      </c>
      <c r="ORC17" s="200" t="s">
        <v>519</v>
      </c>
      <c r="ORD17" s="200" t="s">
        <v>519</v>
      </c>
      <c r="ORE17" s="200" t="s">
        <v>519</v>
      </c>
      <c r="ORF17" s="200" t="s">
        <v>519</v>
      </c>
      <c r="ORG17" s="200" t="s">
        <v>519</v>
      </c>
      <c r="ORH17" s="200" t="s">
        <v>519</v>
      </c>
      <c r="ORI17" s="200" t="s">
        <v>519</v>
      </c>
      <c r="ORJ17" s="200" t="s">
        <v>519</v>
      </c>
      <c r="ORK17" s="200" t="s">
        <v>519</v>
      </c>
      <c r="ORL17" s="200" t="s">
        <v>519</v>
      </c>
      <c r="ORM17" s="200" t="s">
        <v>519</v>
      </c>
      <c r="ORN17" s="200" t="s">
        <v>519</v>
      </c>
      <c r="ORO17" s="200" t="s">
        <v>519</v>
      </c>
      <c r="ORP17" s="200" t="s">
        <v>519</v>
      </c>
      <c r="ORQ17" s="200" t="s">
        <v>519</v>
      </c>
      <c r="ORR17" s="200" t="s">
        <v>519</v>
      </c>
      <c r="ORS17" s="200" t="s">
        <v>519</v>
      </c>
      <c r="ORT17" s="200" t="s">
        <v>519</v>
      </c>
      <c r="ORU17" s="200" t="s">
        <v>519</v>
      </c>
      <c r="ORV17" s="200" t="s">
        <v>519</v>
      </c>
      <c r="ORW17" s="200" t="s">
        <v>519</v>
      </c>
      <c r="ORX17" s="200" t="s">
        <v>519</v>
      </c>
      <c r="ORY17" s="200" t="s">
        <v>519</v>
      </c>
      <c r="ORZ17" s="200" t="s">
        <v>519</v>
      </c>
      <c r="OSA17" s="200" t="s">
        <v>519</v>
      </c>
      <c r="OSB17" s="200" t="s">
        <v>519</v>
      </c>
      <c r="OSC17" s="200" t="s">
        <v>519</v>
      </c>
      <c r="OSD17" s="200" t="s">
        <v>519</v>
      </c>
      <c r="OSE17" s="200" t="s">
        <v>519</v>
      </c>
      <c r="OSF17" s="200" t="s">
        <v>519</v>
      </c>
      <c r="OSG17" s="200" t="s">
        <v>519</v>
      </c>
      <c r="OSH17" s="200" t="s">
        <v>519</v>
      </c>
      <c r="OSI17" s="200" t="s">
        <v>519</v>
      </c>
      <c r="OSJ17" s="200" t="s">
        <v>519</v>
      </c>
      <c r="OSK17" s="200" t="s">
        <v>519</v>
      </c>
      <c r="OSL17" s="200" t="s">
        <v>519</v>
      </c>
      <c r="OSM17" s="200" t="s">
        <v>519</v>
      </c>
      <c r="OSN17" s="200" t="s">
        <v>519</v>
      </c>
      <c r="OSO17" s="200" t="s">
        <v>519</v>
      </c>
      <c r="OSP17" s="200" t="s">
        <v>519</v>
      </c>
      <c r="OSQ17" s="200" t="s">
        <v>519</v>
      </c>
      <c r="OSR17" s="200" t="s">
        <v>519</v>
      </c>
      <c r="OSS17" s="200" t="s">
        <v>519</v>
      </c>
      <c r="OST17" s="200" t="s">
        <v>519</v>
      </c>
      <c r="OSU17" s="200" t="s">
        <v>519</v>
      </c>
      <c r="OSV17" s="200" t="s">
        <v>519</v>
      </c>
      <c r="OSW17" s="200" t="s">
        <v>519</v>
      </c>
      <c r="OSX17" s="200" t="s">
        <v>519</v>
      </c>
      <c r="OSY17" s="200" t="s">
        <v>519</v>
      </c>
      <c r="OSZ17" s="200" t="s">
        <v>519</v>
      </c>
      <c r="OTA17" s="200" t="s">
        <v>519</v>
      </c>
      <c r="OTB17" s="200" t="s">
        <v>519</v>
      </c>
      <c r="OTC17" s="200" t="s">
        <v>519</v>
      </c>
      <c r="OTD17" s="200" t="s">
        <v>519</v>
      </c>
      <c r="OTE17" s="200" t="s">
        <v>519</v>
      </c>
      <c r="OTF17" s="200" t="s">
        <v>519</v>
      </c>
      <c r="OTG17" s="200" t="s">
        <v>519</v>
      </c>
      <c r="OTH17" s="200" t="s">
        <v>519</v>
      </c>
      <c r="OTI17" s="200" t="s">
        <v>519</v>
      </c>
      <c r="OTJ17" s="200" t="s">
        <v>519</v>
      </c>
      <c r="OTK17" s="200" t="s">
        <v>519</v>
      </c>
      <c r="OTL17" s="200" t="s">
        <v>519</v>
      </c>
      <c r="OTM17" s="200" t="s">
        <v>519</v>
      </c>
      <c r="OTN17" s="200" t="s">
        <v>519</v>
      </c>
      <c r="OTO17" s="200" t="s">
        <v>519</v>
      </c>
      <c r="OTP17" s="200" t="s">
        <v>519</v>
      </c>
      <c r="OTQ17" s="200" t="s">
        <v>519</v>
      </c>
      <c r="OTR17" s="200" t="s">
        <v>519</v>
      </c>
      <c r="OTS17" s="200" t="s">
        <v>519</v>
      </c>
      <c r="OTT17" s="200" t="s">
        <v>519</v>
      </c>
      <c r="OTU17" s="200" t="s">
        <v>519</v>
      </c>
      <c r="OTV17" s="200" t="s">
        <v>519</v>
      </c>
      <c r="OTW17" s="200" t="s">
        <v>519</v>
      </c>
      <c r="OTX17" s="200" t="s">
        <v>519</v>
      </c>
      <c r="OTY17" s="200" t="s">
        <v>519</v>
      </c>
      <c r="OTZ17" s="200" t="s">
        <v>519</v>
      </c>
      <c r="OUA17" s="200" t="s">
        <v>519</v>
      </c>
      <c r="OUB17" s="200" t="s">
        <v>519</v>
      </c>
      <c r="OUC17" s="200" t="s">
        <v>519</v>
      </c>
      <c r="OUD17" s="200" t="s">
        <v>519</v>
      </c>
      <c r="OUE17" s="200" t="s">
        <v>519</v>
      </c>
      <c r="OUF17" s="200" t="s">
        <v>519</v>
      </c>
      <c r="OUG17" s="200" t="s">
        <v>519</v>
      </c>
      <c r="OUH17" s="200" t="s">
        <v>519</v>
      </c>
      <c r="OUI17" s="200" t="s">
        <v>519</v>
      </c>
      <c r="OUJ17" s="200" t="s">
        <v>519</v>
      </c>
      <c r="OUK17" s="200" t="s">
        <v>519</v>
      </c>
      <c r="OUL17" s="200" t="s">
        <v>519</v>
      </c>
      <c r="OUM17" s="200" t="s">
        <v>519</v>
      </c>
      <c r="OUN17" s="200" t="s">
        <v>519</v>
      </c>
      <c r="OUO17" s="200" t="s">
        <v>519</v>
      </c>
      <c r="OUP17" s="200" t="s">
        <v>519</v>
      </c>
      <c r="OUQ17" s="200" t="s">
        <v>519</v>
      </c>
      <c r="OUR17" s="200" t="s">
        <v>519</v>
      </c>
      <c r="OUS17" s="200" t="s">
        <v>519</v>
      </c>
      <c r="OUT17" s="200" t="s">
        <v>519</v>
      </c>
      <c r="OUU17" s="200" t="s">
        <v>519</v>
      </c>
      <c r="OUV17" s="200" t="s">
        <v>519</v>
      </c>
      <c r="OUW17" s="200" t="s">
        <v>519</v>
      </c>
      <c r="OUX17" s="200" t="s">
        <v>519</v>
      </c>
      <c r="OUY17" s="200" t="s">
        <v>519</v>
      </c>
      <c r="OUZ17" s="200" t="s">
        <v>519</v>
      </c>
      <c r="OVA17" s="200" t="s">
        <v>519</v>
      </c>
      <c r="OVB17" s="200" t="s">
        <v>519</v>
      </c>
      <c r="OVC17" s="200" t="s">
        <v>519</v>
      </c>
      <c r="OVD17" s="200" t="s">
        <v>519</v>
      </c>
      <c r="OVE17" s="200" t="s">
        <v>519</v>
      </c>
      <c r="OVF17" s="200" t="s">
        <v>519</v>
      </c>
      <c r="OVG17" s="200" t="s">
        <v>519</v>
      </c>
      <c r="OVH17" s="200" t="s">
        <v>519</v>
      </c>
      <c r="OVI17" s="200" t="s">
        <v>519</v>
      </c>
      <c r="OVJ17" s="200" t="s">
        <v>519</v>
      </c>
      <c r="OVK17" s="200" t="s">
        <v>519</v>
      </c>
      <c r="OVL17" s="200" t="s">
        <v>519</v>
      </c>
      <c r="OVM17" s="200" t="s">
        <v>519</v>
      </c>
      <c r="OVN17" s="200" t="s">
        <v>519</v>
      </c>
      <c r="OVO17" s="200" t="s">
        <v>519</v>
      </c>
      <c r="OVP17" s="200" t="s">
        <v>519</v>
      </c>
      <c r="OVQ17" s="200" t="s">
        <v>519</v>
      </c>
      <c r="OVR17" s="200" t="s">
        <v>519</v>
      </c>
      <c r="OVS17" s="200" t="s">
        <v>519</v>
      </c>
      <c r="OVT17" s="200" t="s">
        <v>519</v>
      </c>
      <c r="OVU17" s="200" t="s">
        <v>519</v>
      </c>
      <c r="OVV17" s="200" t="s">
        <v>519</v>
      </c>
      <c r="OVW17" s="200" t="s">
        <v>519</v>
      </c>
      <c r="OVX17" s="200" t="s">
        <v>519</v>
      </c>
      <c r="OVY17" s="200" t="s">
        <v>519</v>
      </c>
      <c r="OVZ17" s="200" t="s">
        <v>519</v>
      </c>
      <c r="OWA17" s="200" t="s">
        <v>519</v>
      </c>
      <c r="OWB17" s="200" t="s">
        <v>519</v>
      </c>
      <c r="OWC17" s="200" t="s">
        <v>519</v>
      </c>
      <c r="OWD17" s="200" t="s">
        <v>519</v>
      </c>
      <c r="OWE17" s="200" t="s">
        <v>519</v>
      </c>
      <c r="OWF17" s="200" t="s">
        <v>519</v>
      </c>
      <c r="OWG17" s="200" t="s">
        <v>519</v>
      </c>
      <c r="OWH17" s="200" t="s">
        <v>519</v>
      </c>
      <c r="OWI17" s="200" t="s">
        <v>519</v>
      </c>
      <c r="OWJ17" s="200" t="s">
        <v>519</v>
      </c>
      <c r="OWK17" s="200" t="s">
        <v>519</v>
      </c>
      <c r="OWL17" s="200" t="s">
        <v>519</v>
      </c>
      <c r="OWM17" s="200" t="s">
        <v>519</v>
      </c>
      <c r="OWN17" s="200" t="s">
        <v>519</v>
      </c>
      <c r="OWO17" s="200" t="s">
        <v>519</v>
      </c>
      <c r="OWP17" s="200" t="s">
        <v>519</v>
      </c>
      <c r="OWQ17" s="200" t="s">
        <v>519</v>
      </c>
      <c r="OWR17" s="200" t="s">
        <v>519</v>
      </c>
      <c r="OWS17" s="200" t="s">
        <v>519</v>
      </c>
      <c r="OWT17" s="200" t="s">
        <v>519</v>
      </c>
      <c r="OWU17" s="200" t="s">
        <v>519</v>
      </c>
      <c r="OWV17" s="200" t="s">
        <v>519</v>
      </c>
      <c r="OWW17" s="200" t="s">
        <v>519</v>
      </c>
      <c r="OWX17" s="200" t="s">
        <v>519</v>
      </c>
      <c r="OWY17" s="200" t="s">
        <v>519</v>
      </c>
      <c r="OWZ17" s="200" t="s">
        <v>519</v>
      </c>
      <c r="OXA17" s="200" t="s">
        <v>519</v>
      </c>
      <c r="OXB17" s="200" t="s">
        <v>519</v>
      </c>
      <c r="OXC17" s="200" t="s">
        <v>519</v>
      </c>
      <c r="OXD17" s="200" t="s">
        <v>519</v>
      </c>
      <c r="OXE17" s="200" t="s">
        <v>519</v>
      </c>
      <c r="OXF17" s="200" t="s">
        <v>519</v>
      </c>
      <c r="OXG17" s="200" t="s">
        <v>519</v>
      </c>
      <c r="OXH17" s="200" t="s">
        <v>519</v>
      </c>
      <c r="OXI17" s="200" t="s">
        <v>519</v>
      </c>
      <c r="OXJ17" s="200" t="s">
        <v>519</v>
      </c>
      <c r="OXK17" s="200" t="s">
        <v>519</v>
      </c>
      <c r="OXL17" s="200" t="s">
        <v>519</v>
      </c>
      <c r="OXM17" s="200" t="s">
        <v>519</v>
      </c>
      <c r="OXN17" s="200" t="s">
        <v>519</v>
      </c>
      <c r="OXO17" s="200" t="s">
        <v>519</v>
      </c>
      <c r="OXP17" s="200" t="s">
        <v>519</v>
      </c>
      <c r="OXQ17" s="200" t="s">
        <v>519</v>
      </c>
      <c r="OXR17" s="200" t="s">
        <v>519</v>
      </c>
      <c r="OXS17" s="200" t="s">
        <v>519</v>
      </c>
      <c r="OXT17" s="200" t="s">
        <v>519</v>
      </c>
      <c r="OXU17" s="200" t="s">
        <v>519</v>
      </c>
      <c r="OXV17" s="200" t="s">
        <v>519</v>
      </c>
      <c r="OXW17" s="200" t="s">
        <v>519</v>
      </c>
      <c r="OXX17" s="200" t="s">
        <v>519</v>
      </c>
      <c r="OXY17" s="200" t="s">
        <v>519</v>
      </c>
      <c r="OXZ17" s="200" t="s">
        <v>519</v>
      </c>
      <c r="OYA17" s="200" t="s">
        <v>519</v>
      </c>
      <c r="OYB17" s="200" t="s">
        <v>519</v>
      </c>
      <c r="OYC17" s="200" t="s">
        <v>519</v>
      </c>
      <c r="OYD17" s="200" t="s">
        <v>519</v>
      </c>
      <c r="OYE17" s="200" t="s">
        <v>519</v>
      </c>
      <c r="OYF17" s="200" t="s">
        <v>519</v>
      </c>
      <c r="OYG17" s="200" t="s">
        <v>519</v>
      </c>
      <c r="OYH17" s="200" t="s">
        <v>519</v>
      </c>
      <c r="OYI17" s="200" t="s">
        <v>519</v>
      </c>
      <c r="OYJ17" s="200" t="s">
        <v>519</v>
      </c>
      <c r="OYK17" s="200" t="s">
        <v>519</v>
      </c>
      <c r="OYL17" s="200" t="s">
        <v>519</v>
      </c>
      <c r="OYM17" s="200" t="s">
        <v>519</v>
      </c>
      <c r="OYN17" s="200" t="s">
        <v>519</v>
      </c>
      <c r="OYO17" s="200" t="s">
        <v>519</v>
      </c>
      <c r="OYP17" s="200" t="s">
        <v>519</v>
      </c>
      <c r="OYQ17" s="200" t="s">
        <v>519</v>
      </c>
      <c r="OYR17" s="200" t="s">
        <v>519</v>
      </c>
      <c r="OYS17" s="200" t="s">
        <v>519</v>
      </c>
      <c r="OYT17" s="200" t="s">
        <v>519</v>
      </c>
      <c r="OYU17" s="200" t="s">
        <v>519</v>
      </c>
      <c r="OYV17" s="200" t="s">
        <v>519</v>
      </c>
      <c r="OYW17" s="200" t="s">
        <v>519</v>
      </c>
      <c r="OYX17" s="200" t="s">
        <v>519</v>
      </c>
      <c r="OYY17" s="200" t="s">
        <v>519</v>
      </c>
      <c r="OYZ17" s="200" t="s">
        <v>519</v>
      </c>
      <c r="OZA17" s="200" t="s">
        <v>519</v>
      </c>
      <c r="OZB17" s="200" t="s">
        <v>519</v>
      </c>
      <c r="OZC17" s="200" t="s">
        <v>519</v>
      </c>
      <c r="OZD17" s="200" t="s">
        <v>519</v>
      </c>
      <c r="OZE17" s="200" t="s">
        <v>519</v>
      </c>
      <c r="OZF17" s="200" t="s">
        <v>519</v>
      </c>
      <c r="OZG17" s="200" t="s">
        <v>519</v>
      </c>
      <c r="OZH17" s="200" t="s">
        <v>519</v>
      </c>
      <c r="OZI17" s="200" t="s">
        <v>519</v>
      </c>
      <c r="OZJ17" s="200" t="s">
        <v>519</v>
      </c>
      <c r="OZK17" s="200" t="s">
        <v>519</v>
      </c>
      <c r="OZL17" s="200" t="s">
        <v>519</v>
      </c>
      <c r="OZM17" s="200" t="s">
        <v>519</v>
      </c>
      <c r="OZN17" s="200" t="s">
        <v>519</v>
      </c>
      <c r="OZO17" s="200" t="s">
        <v>519</v>
      </c>
      <c r="OZP17" s="200" t="s">
        <v>519</v>
      </c>
      <c r="OZQ17" s="200" t="s">
        <v>519</v>
      </c>
      <c r="OZR17" s="200" t="s">
        <v>519</v>
      </c>
      <c r="OZS17" s="200" t="s">
        <v>519</v>
      </c>
      <c r="OZT17" s="200" t="s">
        <v>519</v>
      </c>
      <c r="OZU17" s="200" t="s">
        <v>519</v>
      </c>
      <c r="OZV17" s="200" t="s">
        <v>519</v>
      </c>
      <c r="OZW17" s="200" t="s">
        <v>519</v>
      </c>
      <c r="OZX17" s="200" t="s">
        <v>519</v>
      </c>
      <c r="OZY17" s="200" t="s">
        <v>519</v>
      </c>
      <c r="OZZ17" s="200" t="s">
        <v>519</v>
      </c>
      <c r="PAA17" s="200" t="s">
        <v>519</v>
      </c>
      <c r="PAB17" s="200" t="s">
        <v>519</v>
      </c>
      <c r="PAC17" s="200" t="s">
        <v>519</v>
      </c>
      <c r="PAD17" s="200" t="s">
        <v>519</v>
      </c>
      <c r="PAE17" s="200" t="s">
        <v>519</v>
      </c>
      <c r="PAF17" s="200" t="s">
        <v>519</v>
      </c>
      <c r="PAG17" s="200" t="s">
        <v>519</v>
      </c>
      <c r="PAH17" s="200" t="s">
        <v>519</v>
      </c>
      <c r="PAI17" s="200" t="s">
        <v>519</v>
      </c>
      <c r="PAJ17" s="200" t="s">
        <v>519</v>
      </c>
      <c r="PAK17" s="200" t="s">
        <v>519</v>
      </c>
      <c r="PAL17" s="200" t="s">
        <v>519</v>
      </c>
      <c r="PAM17" s="200" t="s">
        <v>519</v>
      </c>
      <c r="PAN17" s="200" t="s">
        <v>519</v>
      </c>
      <c r="PAO17" s="200" t="s">
        <v>519</v>
      </c>
      <c r="PAP17" s="200" t="s">
        <v>519</v>
      </c>
      <c r="PAQ17" s="200" t="s">
        <v>519</v>
      </c>
      <c r="PAR17" s="200" t="s">
        <v>519</v>
      </c>
      <c r="PAS17" s="200" t="s">
        <v>519</v>
      </c>
      <c r="PAT17" s="200" t="s">
        <v>519</v>
      </c>
      <c r="PAU17" s="200" t="s">
        <v>519</v>
      </c>
      <c r="PAV17" s="200" t="s">
        <v>519</v>
      </c>
      <c r="PAW17" s="200" t="s">
        <v>519</v>
      </c>
      <c r="PAX17" s="200" t="s">
        <v>519</v>
      </c>
      <c r="PAY17" s="200" t="s">
        <v>519</v>
      </c>
      <c r="PAZ17" s="200" t="s">
        <v>519</v>
      </c>
      <c r="PBA17" s="200" t="s">
        <v>519</v>
      </c>
      <c r="PBB17" s="200" t="s">
        <v>519</v>
      </c>
      <c r="PBC17" s="200" t="s">
        <v>519</v>
      </c>
      <c r="PBD17" s="200" t="s">
        <v>519</v>
      </c>
      <c r="PBE17" s="200" t="s">
        <v>519</v>
      </c>
      <c r="PBF17" s="200" t="s">
        <v>519</v>
      </c>
      <c r="PBG17" s="200" t="s">
        <v>519</v>
      </c>
      <c r="PBH17" s="200" t="s">
        <v>519</v>
      </c>
      <c r="PBI17" s="200" t="s">
        <v>519</v>
      </c>
      <c r="PBJ17" s="200" t="s">
        <v>519</v>
      </c>
      <c r="PBK17" s="200" t="s">
        <v>519</v>
      </c>
      <c r="PBL17" s="200" t="s">
        <v>519</v>
      </c>
      <c r="PBM17" s="200" t="s">
        <v>519</v>
      </c>
      <c r="PBN17" s="200" t="s">
        <v>519</v>
      </c>
      <c r="PBO17" s="200" t="s">
        <v>519</v>
      </c>
      <c r="PBP17" s="200" t="s">
        <v>519</v>
      </c>
      <c r="PBQ17" s="200" t="s">
        <v>519</v>
      </c>
      <c r="PBR17" s="200" t="s">
        <v>519</v>
      </c>
      <c r="PBS17" s="200" t="s">
        <v>519</v>
      </c>
      <c r="PBT17" s="200" t="s">
        <v>519</v>
      </c>
      <c r="PBU17" s="200" t="s">
        <v>519</v>
      </c>
      <c r="PBV17" s="200" t="s">
        <v>519</v>
      </c>
      <c r="PBW17" s="200" t="s">
        <v>519</v>
      </c>
      <c r="PBX17" s="200" t="s">
        <v>519</v>
      </c>
      <c r="PBY17" s="200" t="s">
        <v>519</v>
      </c>
      <c r="PBZ17" s="200" t="s">
        <v>519</v>
      </c>
      <c r="PCA17" s="200" t="s">
        <v>519</v>
      </c>
      <c r="PCB17" s="200" t="s">
        <v>519</v>
      </c>
      <c r="PCC17" s="200" t="s">
        <v>519</v>
      </c>
      <c r="PCD17" s="200" t="s">
        <v>519</v>
      </c>
      <c r="PCE17" s="200" t="s">
        <v>519</v>
      </c>
      <c r="PCF17" s="200" t="s">
        <v>519</v>
      </c>
      <c r="PCG17" s="200" t="s">
        <v>519</v>
      </c>
      <c r="PCH17" s="200" t="s">
        <v>519</v>
      </c>
      <c r="PCI17" s="200" t="s">
        <v>519</v>
      </c>
      <c r="PCJ17" s="200" t="s">
        <v>519</v>
      </c>
      <c r="PCK17" s="200" t="s">
        <v>519</v>
      </c>
      <c r="PCL17" s="200" t="s">
        <v>519</v>
      </c>
      <c r="PCM17" s="200" t="s">
        <v>519</v>
      </c>
      <c r="PCN17" s="200" t="s">
        <v>519</v>
      </c>
      <c r="PCO17" s="200" t="s">
        <v>519</v>
      </c>
      <c r="PCP17" s="200" t="s">
        <v>519</v>
      </c>
      <c r="PCQ17" s="200" t="s">
        <v>519</v>
      </c>
      <c r="PCR17" s="200" t="s">
        <v>519</v>
      </c>
      <c r="PCS17" s="200" t="s">
        <v>519</v>
      </c>
      <c r="PCT17" s="200" t="s">
        <v>519</v>
      </c>
      <c r="PCU17" s="200" t="s">
        <v>519</v>
      </c>
      <c r="PCV17" s="200" t="s">
        <v>519</v>
      </c>
      <c r="PCW17" s="200" t="s">
        <v>519</v>
      </c>
      <c r="PCX17" s="200" t="s">
        <v>519</v>
      </c>
      <c r="PCY17" s="200" t="s">
        <v>519</v>
      </c>
      <c r="PCZ17" s="200" t="s">
        <v>519</v>
      </c>
      <c r="PDA17" s="200" t="s">
        <v>519</v>
      </c>
      <c r="PDB17" s="200" t="s">
        <v>519</v>
      </c>
      <c r="PDC17" s="200" t="s">
        <v>519</v>
      </c>
      <c r="PDD17" s="200" t="s">
        <v>519</v>
      </c>
      <c r="PDE17" s="200" t="s">
        <v>519</v>
      </c>
      <c r="PDF17" s="200" t="s">
        <v>519</v>
      </c>
      <c r="PDG17" s="200" t="s">
        <v>519</v>
      </c>
      <c r="PDH17" s="200" t="s">
        <v>519</v>
      </c>
      <c r="PDI17" s="200" t="s">
        <v>519</v>
      </c>
      <c r="PDJ17" s="200" t="s">
        <v>519</v>
      </c>
      <c r="PDK17" s="200" t="s">
        <v>519</v>
      </c>
      <c r="PDL17" s="200" t="s">
        <v>519</v>
      </c>
      <c r="PDM17" s="200" t="s">
        <v>519</v>
      </c>
      <c r="PDN17" s="200" t="s">
        <v>519</v>
      </c>
      <c r="PDO17" s="200" t="s">
        <v>519</v>
      </c>
      <c r="PDP17" s="200" t="s">
        <v>519</v>
      </c>
      <c r="PDQ17" s="200" t="s">
        <v>519</v>
      </c>
      <c r="PDR17" s="200" t="s">
        <v>519</v>
      </c>
      <c r="PDS17" s="200" t="s">
        <v>519</v>
      </c>
      <c r="PDT17" s="200" t="s">
        <v>519</v>
      </c>
      <c r="PDU17" s="200" t="s">
        <v>519</v>
      </c>
      <c r="PDV17" s="200" t="s">
        <v>519</v>
      </c>
      <c r="PDW17" s="200" t="s">
        <v>519</v>
      </c>
      <c r="PDX17" s="200" t="s">
        <v>519</v>
      </c>
      <c r="PDY17" s="200" t="s">
        <v>519</v>
      </c>
      <c r="PDZ17" s="200" t="s">
        <v>519</v>
      </c>
      <c r="PEA17" s="200" t="s">
        <v>519</v>
      </c>
      <c r="PEB17" s="200" t="s">
        <v>519</v>
      </c>
      <c r="PEC17" s="200" t="s">
        <v>519</v>
      </c>
      <c r="PED17" s="200" t="s">
        <v>519</v>
      </c>
      <c r="PEE17" s="200" t="s">
        <v>519</v>
      </c>
      <c r="PEF17" s="200" t="s">
        <v>519</v>
      </c>
      <c r="PEG17" s="200" t="s">
        <v>519</v>
      </c>
      <c r="PEH17" s="200" t="s">
        <v>519</v>
      </c>
      <c r="PEI17" s="200" t="s">
        <v>519</v>
      </c>
      <c r="PEJ17" s="200" t="s">
        <v>519</v>
      </c>
      <c r="PEK17" s="200" t="s">
        <v>519</v>
      </c>
      <c r="PEL17" s="200" t="s">
        <v>519</v>
      </c>
      <c r="PEM17" s="200" t="s">
        <v>519</v>
      </c>
      <c r="PEN17" s="200" t="s">
        <v>519</v>
      </c>
      <c r="PEO17" s="200" t="s">
        <v>519</v>
      </c>
      <c r="PEP17" s="200" t="s">
        <v>519</v>
      </c>
      <c r="PEQ17" s="200" t="s">
        <v>519</v>
      </c>
      <c r="PER17" s="200" t="s">
        <v>519</v>
      </c>
      <c r="PES17" s="200" t="s">
        <v>519</v>
      </c>
      <c r="PET17" s="200" t="s">
        <v>519</v>
      </c>
      <c r="PEU17" s="200" t="s">
        <v>519</v>
      </c>
      <c r="PEV17" s="200" t="s">
        <v>519</v>
      </c>
      <c r="PEW17" s="200" t="s">
        <v>519</v>
      </c>
      <c r="PEX17" s="200" t="s">
        <v>519</v>
      </c>
      <c r="PEY17" s="200" t="s">
        <v>519</v>
      </c>
      <c r="PEZ17" s="200" t="s">
        <v>519</v>
      </c>
      <c r="PFA17" s="200" t="s">
        <v>519</v>
      </c>
      <c r="PFB17" s="200" t="s">
        <v>519</v>
      </c>
      <c r="PFC17" s="200" t="s">
        <v>519</v>
      </c>
      <c r="PFD17" s="200" t="s">
        <v>519</v>
      </c>
      <c r="PFE17" s="200" t="s">
        <v>519</v>
      </c>
      <c r="PFF17" s="200" t="s">
        <v>519</v>
      </c>
      <c r="PFG17" s="200" t="s">
        <v>519</v>
      </c>
      <c r="PFH17" s="200" t="s">
        <v>519</v>
      </c>
      <c r="PFI17" s="200" t="s">
        <v>519</v>
      </c>
      <c r="PFJ17" s="200" t="s">
        <v>519</v>
      </c>
      <c r="PFK17" s="200" t="s">
        <v>519</v>
      </c>
      <c r="PFL17" s="200" t="s">
        <v>519</v>
      </c>
      <c r="PFM17" s="200" t="s">
        <v>519</v>
      </c>
      <c r="PFN17" s="200" t="s">
        <v>519</v>
      </c>
      <c r="PFO17" s="200" t="s">
        <v>519</v>
      </c>
      <c r="PFP17" s="200" t="s">
        <v>519</v>
      </c>
      <c r="PFQ17" s="200" t="s">
        <v>519</v>
      </c>
      <c r="PFR17" s="200" t="s">
        <v>519</v>
      </c>
      <c r="PFS17" s="200" t="s">
        <v>519</v>
      </c>
      <c r="PFT17" s="200" t="s">
        <v>519</v>
      </c>
      <c r="PFU17" s="200" t="s">
        <v>519</v>
      </c>
      <c r="PFV17" s="200" t="s">
        <v>519</v>
      </c>
      <c r="PFW17" s="200" t="s">
        <v>519</v>
      </c>
      <c r="PFX17" s="200" t="s">
        <v>519</v>
      </c>
      <c r="PFY17" s="200" t="s">
        <v>519</v>
      </c>
      <c r="PFZ17" s="200" t="s">
        <v>519</v>
      </c>
      <c r="PGA17" s="200" t="s">
        <v>519</v>
      </c>
      <c r="PGB17" s="200" t="s">
        <v>519</v>
      </c>
      <c r="PGC17" s="200" t="s">
        <v>519</v>
      </c>
      <c r="PGD17" s="200" t="s">
        <v>519</v>
      </c>
      <c r="PGE17" s="200" t="s">
        <v>519</v>
      </c>
      <c r="PGF17" s="200" t="s">
        <v>519</v>
      </c>
      <c r="PGG17" s="200" t="s">
        <v>519</v>
      </c>
      <c r="PGH17" s="200" t="s">
        <v>519</v>
      </c>
      <c r="PGI17" s="200" t="s">
        <v>519</v>
      </c>
      <c r="PGJ17" s="200" t="s">
        <v>519</v>
      </c>
      <c r="PGK17" s="200" t="s">
        <v>519</v>
      </c>
      <c r="PGL17" s="200" t="s">
        <v>519</v>
      </c>
      <c r="PGM17" s="200" t="s">
        <v>519</v>
      </c>
      <c r="PGN17" s="200" t="s">
        <v>519</v>
      </c>
      <c r="PGO17" s="200" t="s">
        <v>519</v>
      </c>
      <c r="PGP17" s="200" t="s">
        <v>519</v>
      </c>
      <c r="PGQ17" s="200" t="s">
        <v>519</v>
      </c>
      <c r="PGR17" s="200" t="s">
        <v>519</v>
      </c>
      <c r="PGS17" s="200" t="s">
        <v>519</v>
      </c>
      <c r="PGT17" s="200" t="s">
        <v>519</v>
      </c>
      <c r="PGU17" s="200" t="s">
        <v>519</v>
      </c>
      <c r="PGV17" s="200" t="s">
        <v>519</v>
      </c>
      <c r="PGW17" s="200" t="s">
        <v>519</v>
      </c>
      <c r="PGX17" s="200" t="s">
        <v>519</v>
      </c>
      <c r="PGY17" s="200" t="s">
        <v>519</v>
      </c>
      <c r="PGZ17" s="200" t="s">
        <v>519</v>
      </c>
      <c r="PHA17" s="200" t="s">
        <v>519</v>
      </c>
      <c r="PHB17" s="200" t="s">
        <v>519</v>
      </c>
      <c r="PHC17" s="200" t="s">
        <v>519</v>
      </c>
      <c r="PHD17" s="200" t="s">
        <v>519</v>
      </c>
      <c r="PHE17" s="200" t="s">
        <v>519</v>
      </c>
      <c r="PHF17" s="200" t="s">
        <v>519</v>
      </c>
      <c r="PHG17" s="200" t="s">
        <v>519</v>
      </c>
      <c r="PHH17" s="200" t="s">
        <v>519</v>
      </c>
      <c r="PHI17" s="200" t="s">
        <v>519</v>
      </c>
      <c r="PHJ17" s="200" t="s">
        <v>519</v>
      </c>
      <c r="PHK17" s="200" t="s">
        <v>519</v>
      </c>
      <c r="PHL17" s="200" t="s">
        <v>519</v>
      </c>
      <c r="PHM17" s="200" t="s">
        <v>519</v>
      </c>
      <c r="PHN17" s="200" t="s">
        <v>519</v>
      </c>
      <c r="PHO17" s="200" t="s">
        <v>519</v>
      </c>
      <c r="PHP17" s="200" t="s">
        <v>519</v>
      </c>
      <c r="PHQ17" s="200" t="s">
        <v>519</v>
      </c>
      <c r="PHR17" s="200" t="s">
        <v>519</v>
      </c>
      <c r="PHS17" s="200" t="s">
        <v>519</v>
      </c>
      <c r="PHT17" s="200" t="s">
        <v>519</v>
      </c>
      <c r="PHU17" s="200" t="s">
        <v>519</v>
      </c>
      <c r="PHV17" s="200" t="s">
        <v>519</v>
      </c>
      <c r="PHW17" s="200" t="s">
        <v>519</v>
      </c>
      <c r="PHX17" s="200" t="s">
        <v>519</v>
      </c>
      <c r="PHY17" s="200" t="s">
        <v>519</v>
      </c>
      <c r="PHZ17" s="200" t="s">
        <v>519</v>
      </c>
      <c r="PIA17" s="200" t="s">
        <v>519</v>
      </c>
      <c r="PIB17" s="200" t="s">
        <v>519</v>
      </c>
      <c r="PIC17" s="200" t="s">
        <v>519</v>
      </c>
      <c r="PID17" s="200" t="s">
        <v>519</v>
      </c>
      <c r="PIE17" s="200" t="s">
        <v>519</v>
      </c>
      <c r="PIF17" s="200" t="s">
        <v>519</v>
      </c>
      <c r="PIG17" s="200" t="s">
        <v>519</v>
      </c>
      <c r="PIH17" s="200" t="s">
        <v>519</v>
      </c>
      <c r="PII17" s="200" t="s">
        <v>519</v>
      </c>
      <c r="PIJ17" s="200" t="s">
        <v>519</v>
      </c>
      <c r="PIK17" s="200" t="s">
        <v>519</v>
      </c>
      <c r="PIL17" s="200" t="s">
        <v>519</v>
      </c>
      <c r="PIM17" s="200" t="s">
        <v>519</v>
      </c>
      <c r="PIN17" s="200" t="s">
        <v>519</v>
      </c>
      <c r="PIO17" s="200" t="s">
        <v>519</v>
      </c>
      <c r="PIP17" s="200" t="s">
        <v>519</v>
      </c>
      <c r="PIQ17" s="200" t="s">
        <v>519</v>
      </c>
      <c r="PIR17" s="200" t="s">
        <v>519</v>
      </c>
      <c r="PIS17" s="200" t="s">
        <v>519</v>
      </c>
      <c r="PIT17" s="200" t="s">
        <v>519</v>
      </c>
      <c r="PIU17" s="200" t="s">
        <v>519</v>
      </c>
      <c r="PIV17" s="200" t="s">
        <v>519</v>
      </c>
      <c r="PIW17" s="200" t="s">
        <v>519</v>
      </c>
      <c r="PIX17" s="200" t="s">
        <v>519</v>
      </c>
      <c r="PIY17" s="200" t="s">
        <v>519</v>
      </c>
      <c r="PIZ17" s="200" t="s">
        <v>519</v>
      </c>
      <c r="PJA17" s="200" t="s">
        <v>519</v>
      </c>
      <c r="PJB17" s="200" t="s">
        <v>519</v>
      </c>
      <c r="PJC17" s="200" t="s">
        <v>519</v>
      </c>
      <c r="PJD17" s="200" t="s">
        <v>519</v>
      </c>
      <c r="PJE17" s="200" t="s">
        <v>519</v>
      </c>
      <c r="PJF17" s="200" t="s">
        <v>519</v>
      </c>
      <c r="PJG17" s="200" t="s">
        <v>519</v>
      </c>
      <c r="PJH17" s="200" t="s">
        <v>519</v>
      </c>
      <c r="PJI17" s="200" t="s">
        <v>519</v>
      </c>
      <c r="PJJ17" s="200" t="s">
        <v>519</v>
      </c>
      <c r="PJK17" s="200" t="s">
        <v>519</v>
      </c>
      <c r="PJL17" s="200" t="s">
        <v>519</v>
      </c>
      <c r="PJM17" s="200" t="s">
        <v>519</v>
      </c>
      <c r="PJN17" s="200" t="s">
        <v>519</v>
      </c>
      <c r="PJO17" s="200" t="s">
        <v>519</v>
      </c>
      <c r="PJP17" s="200" t="s">
        <v>519</v>
      </c>
      <c r="PJQ17" s="200" t="s">
        <v>519</v>
      </c>
      <c r="PJR17" s="200" t="s">
        <v>519</v>
      </c>
      <c r="PJS17" s="200" t="s">
        <v>519</v>
      </c>
      <c r="PJT17" s="200" t="s">
        <v>519</v>
      </c>
      <c r="PJU17" s="200" t="s">
        <v>519</v>
      </c>
      <c r="PJV17" s="200" t="s">
        <v>519</v>
      </c>
      <c r="PJW17" s="200" t="s">
        <v>519</v>
      </c>
      <c r="PJX17" s="200" t="s">
        <v>519</v>
      </c>
      <c r="PJY17" s="200" t="s">
        <v>519</v>
      </c>
      <c r="PJZ17" s="200" t="s">
        <v>519</v>
      </c>
      <c r="PKA17" s="200" t="s">
        <v>519</v>
      </c>
      <c r="PKB17" s="200" t="s">
        <v>519</v>
      </c>
      <c r="PKC17" s="200" t="s">
        <v>519</v>
      </c>
      <c r="PKD17" s="200" t="s">
        <v>519</v>
      </c>
      <c r="PKE17" s="200" t="s">
        <v>519</v>
      </c>
      <c r="PKF17" s="200" t="s">
        <v>519</v>
      </c>
      <c r="PKG17" s="200" t="s">
        <v>519</v>
      </c>
      <c r="PKH17" s="200" t="s">
        <v>519</v>
      </c>
      <c r="PKI17" s="200" t="s">
        <v>519</v>
      </c>
      <c r="PKJ17" s="200" t="s">
        <v>519</v>
      </c>
      <c r="PKK17" s="200" t="s">
        <v>519</v>
      </c>
      <c r="PKL17" s="200" t="s">
        <v>519</v>
      </c>
      <c r="PKM17" s="200" t="s">
        <v>519</v>
      </c>
      <c r="PKN17" s="200" t="s">
        <v>519</v>
      </c>
      <c r="PKO17" s="200" t="s">
        <v>519</v>
      </c>
      <c r="PKP17" s="200" t="s">
        <v>519</v>
      </c>
      <c r="PKQ17" s="200" t="s">
        <v>519</v>
      </c>
      <c r="PKR17" s="200" t="s">
        <v>519</v>
      </c>
      <c r="PKS17" s="200" t="s">
        <v>519</v>
      </c>
      <c r="PKT17" s="200" t="s">
        <v>519</v>
      </c>
      <c r="PKU17" s="200" t="s">
        <v>519</v>
      </c>
      <c r="PKV17" s="200" t="s">
        <v>519</v>
      </c>
      <c r="PKW17" s="200" t="s">
        <v>519</v>
      </c>
      <c r="PKX17" s="200" t="s">
        <v>519</v>
      </c>
      <c r="PKY17" s="200" t="s">
        <v>519</v>
      </c>
      <c r="PKZ17" s="200" t="s">
        <v>519</v>
      </c>
      <c r="PLA17" s="200" t="s">
        <v>519</v>
      </c>
      <c r="PLB17" s="200" t="s">
        <v>519</v>
      </c>
      <c r="PLC17" s="200" t="s">
        <v>519</v>
      </c>
      <c r="PLD17" s="200" t="s">
        <v>519</v>
      </c>
      <c r="PLE17" s="200" t="s">
        <v>519</v>
      </c>
      <c r="PLF17" s="200" t="s">
        <v>519</v>
      </c>
      <c r="PLG17" s="200" t="s">
        <v>519</v>
      </c>
      <c r="PLH17" s="200" t="s">
        <v>519</v>
      </c>
      <c r="PLI17" s="200" t="s">
        <v>519</v>
      </c>
      <c r="PLJ17" s="200" t="s">
        <v>519</v>
      </c>
      <c r="PLK17" s="200" t="s">
        <v>519</v>
      </c>
      <c r="PLL17" s="200" t="s">
        <v>519</v>
      </c>
      <c r="PLM17" s="200" t="s">
        <v>519</v>
      </c>
      <c r="PLN17" s="200" t="s">
        <v>519</v>
      </c>
      <c r="PLO17" s="200" t="s">
        <v>519</v>
      </c>
      <c r="PLP17" s="200" t="s">
        <v>519</v>
      </c>
      <c r="PLQ17" s="200" t="s">
        <v>519</v>
      </c>
      <c r="PLR17" s="200" t="s">
        <v>519</v>
      </c>
      <c r="PLS17" s="200" t="s">
        <v>519</v>
      </c>
      <c r="PLT17" s="200" t="s">
        <v>519</v>
      </c>
      <c r="PLU17" s="200" t="s">
        <v>519</v>
      </c>
      <c r="PLV17" s="200" t="s">
        <v>519</v>
      </c>
      <c r="PLW17" s="200" t="s">
        <v>519</v>
      </c>
      <c r="PLX17" s="200" t="s">
        <v>519</v>
      </c>
      <c r="PLY17" s="200" t="s">
        <v>519</v>
      </c>
      <c r="PLZ17" s="200" t="s">
        <v>519</v>
      </c>
      <c r="PMA17" s="200" t="s">
        <v>519</v>
      </c>
      <c r="PMB17" s="200" t="s">
        <v>519</v>
      </c>
      <c r="PMC17" s="200" t="s">
        <v>519</v>
      </c>
      <c r="PMD17" s="200" t="s">
        <v>519</v>
      </c>
      <c r="PME17" s="200" t="s">
        <v>519</v>
      </c>
      <c r="PMF17" s="200" t="s">
        <v>519</v>
      </c>
      <c r="PMG17" s="200" t="s">
        <v>519</v>
      </c>
      <c r="PMH17" s="200" t="s">
        <v>519</v>
      </c>
      <c r="PMI17" s="200" t="s">
        <v>519</v>
      </c>
      <c r="PMJ17" s="200" t="s">
        <v>519</v>
      </c>
      <c r="PMK17" s="200" t="s">
        <v>519</v>
      </c>
      <c r="PML17" s="200" t="s">
        <v>519</v>
      </c>
      <c r="PMM17" s="200" t="s">
        <v>519</v>
      </c>
      <c r="PMN17" s="200" t="s">
        <v>519</v>
      </c>
      <c r="PMO17" s="200" t="s">
        <v>519</v>
      </c>
      <c r="PMP17" s="200" t="s">
        <v>519</v>
      </c>
      <c r="PMQ17" s="200" t="s">
        <v>519</v>
      </c>
      <c r="PMR17" s="200" t="s">
        <v>519</v>
      </c>
      <c r="PMS17" s="200" t="s">
        <v>519</v>
      </c>
      <c r="PMT17" s="200" t="s">
        <v>519</v>
      </c>
      <c r="PMU17" s="200" t="s">
        <v>519</v>
      </c>
      <c r="PMV17" s="200" t="s">
        <v>519</v>
      </c>
      <c r="PMW17" s="200" t="s">
        <v>519</v>
      </c>
      <c r="PMX17" s="200" t="s">
        <v>519</v>
      </c>
      <c r="PMY17" s="200" t="s">
        <v>519</v>
      </c>
      <c r="PMZ17" s="200" t="s">
        <v>519</v>
      </c>
      <c r="PNA17" s="200" t="s">
        <v>519</v>
      </c>
      <c r="PNB17" s="200" t="s">
        <v>519</v>
      </c>
      <c r="PNC17" s="200" t="s">
        <v>519</v>
      </c>
      <c r="PND17" s="200" t="s">
        <v>519</v>
      </c>
      <c r="PNE17" s="200" t="s">
        <v>519</v>
      </c>
      <c r="PNF17" s="200" t="s">
        <v>519</v>
      </c>
      <c r="PNG17" s="200" t="s">
        <v>519</v>
      </c>
      <c r="PNH17" s="200" t="s">
        <v>519</v>
      </c>
      <c r="PNI17" s="200" t="s">
        <v>519</v>
      </c>
      <c r="PNJ17" s="200" t="s">
        <v>519</v>
      </c>
      <c r="PNK17" s="200" t="s">
        <v>519</v>
      </c>
      <c r="PNL17" s="200" t="s">
        <v>519</v>
      </c>
      <c r="PNM17" s="200" t="s">
        <v>519</v>
      </c>
      <c r="PNN17" s="200" t="s">
        <v>519</v>
      </c>
      <c r="PNO17" s="200" t="s">
        <v>519</v>
      </c>
      <c r="PNP17" s="200" t="s">
        <v>519</v>
      </c>
      <c r="PNQ17" s="200" t="s">
        <v>519</v>
      </c>
      <c r="PNR17" s="200" t="s">
        <v>519</v>
      </c>
      <c r="PNS17" s="200" t="s">
        <v>519</v>
      </c>
      <c r="PNT17" s="200" t="s">
        <v>519</v>
      </c>
      <c r="PNU17" s="200" t="s">
        <v>519</v>
      </c>
      <c r="PNV17" s="200" t="s">
        <v>519</v>
      </c>
      <c r="PNW17" s="200" t="s">
        <v>519</v>
      </c>
      <c r="PNX17" s="200" t="s">
        <v>519</v>
      </c>
      <c r="PNY17" s="200" t="s">
        <v>519</v>
      </c>
      <c r="PNZ17" s="200" t="s">
        <v>519</v>
      </c>
      <c r="POA17" s="200" t="s">
        <v>519</v>
      </c>
      <c r="POB17" s="200" t="s">
        <v>519</v>
      </c>
      <c r="POC17" s="200" t="s">
        <v>519</v>
      </c>
      <c r="POD17" s="200" t="s">
        <v>519</v>
      </c>
      <c r="POE17" s="200" t="s">
        <v>519</v>
      </c>
      <c r="POF17" s="200" t="s">
        <v>519</v>
      </c>
      <c r="POG17" s="200" t="s">
        <v>519</v>
      </c>
      <c r="POH17" s="200" t="s">
        <v>519</v>
      </c>
      <c r="POI17" s="200" t="s">
        <v>519</v>
      </c>
      <c r="POJ17" s="200" t="s">
        <v>519</v>
      </c>
      <c r="POK17" s="200" t="s">
        <v>519</v>
      </c>
      <c r="POL17" s="200" t="s">
        <v>519</v>
      </c>
      <c r="POM17" s="200" t="s">
        <v>519</v>
      </c>
      <c r="PON17" s="200" t="s">
        <v>519</v>
      </c>
      <c r="POO17" s="200" t="s">
        <v>519</v>
      </c>
      <c r="POP17" s="200" t="s">
        <v>519</v>
      </c>
      <c r="POQ17" s="200" t="s">
        <v>519</v>
      </c>
      <c r="POR17" s="200" t="s">
        <v>519</v>
      </c>
      <c r="POS17" s="200" t="s">
        <v>519</v>
      </c>
      <c r="POT17" s="200" t="s">
        <v>519</v>
      </c>
      <c r="POU17" s="200" t="s">
        <v>519</v>
      </c>
      <c r="POV17" s="200" t="s">
        <v>519</v>
      </c>
      <c r="POW17" s="200" t="s">
        <v>519</v>
      </c>
      <c r="POX17" s="200" t="s">
        <v>519</v>
      </c>
      <c r="POY17" s="200" t="s">
        <v>519</v>
      </c>
      <c r="POZ17" s="200" t="s">
        <v>519</v>
      </c>
      <c r="PPA17" s="200" t="s">
        <v>519</v>
      </c>
      <c r="PPB17" s="200" t="s">
        <v>519</v>
      </c>
      <c r="PPC17" s="200" t="s">
        <v>519</v>
      </c>
      <c r="PPD17" s="200" t="s">
        <v>519</v>
      </c>
      <c r="PPE17" s="200" t="s">
        <v>519</v>
      </c>
      <c r="PPF17" s="200" t="s">
        <v>519</v>
      </c>
      <c r="PPG17" s="200" t="s">
        <v>519</v>
      </c>
      <c r="PPH17" s="200" t="s">
        <v>519</v>
      </c>
      <c r="PPI17" s="200" t="s">
        <v>519</v>
      </c>
      <c r="PPJ17" s="200" t="s">
        <v>519</v>
      </c>
      <c r="PPK17" s="200" t="s">
        <v>519</v>
      </c>
      <c r="PPL17" s="200" t="s">
        <v>519</v>
      </c>
      <c r="PPM17" s="200" t="s">
        <v>519</v>
      </c>
      <c r="PPN17" s="200" t="s">
        <v>519</v>
      </c>
      <c r="PPO17" s="200" t="s">
        <v>519</v>
      </c>
      <c r="PPP17" s="200" t="s">
        <v>519</v>
      </c>
      <c r="PPQ17" s="200" t="s">
        <v>519</v>
      </c>
      <c r="PPR17" s="200" t="s">
        <v>519</v>
      </c>
      <c r="PPS17" s="200" t="s">
        <v>519</v>
      </c>
      <c r="PPT17" s="200" t="s">
        <v>519</v>
      </c>
      <c r="PPU17" s="200" t="s">
        <v>519</v>
      </c>
      <c r="PPV17" s="200" t="s">
        <v>519</v>
      </c>
      <c r="PPW17" s="200" t="s">
        <v>519</v>
      </c>
      <c r="PPX17" s="200" t="s">
        <v>519</v>
      </c>
      <c r="PPY17" s="200" t="s">
        <v>519</v>
      </c>
      <c r="PPZ17" s="200" t="s">
        <v>519</v>
      </c>
      <c r="PQA17" s="200" t="s">
        <v>519</v>
      </c>
      <c r="PQB17" s="200" t="s">
        <v>519</v>
      </c>
      <c r="PQC17" s="200" t="s">
        <v>519</v>
      </c>
      <c r="PQD17" s="200" t="s">
        <v>519</v>
      </c>
      <c r="PQE17" s="200" t="s">
        <v>519</v>
      </c>
      <c r="PQF17" s="200" t="s">
        <v>519</v>
      </c>
      <c r="PQG17" s="200" t="s">
        <v>519</v>
      </c>
      <c r="PQH17" s="200" t="s">
        <v>519</v>
      </c>
      <c r="PQI17" s="200" t="s">
        <v>519</v>
      </c>
      <c r="PQJ17" s="200" t="s">
        <v>519</v>
      </c>
      <c r="PQK17" s="200" t="s">
        <v>519</v>
      </c>
      <c r="PQL17" s="200" t="s">
        <v>519</v>
      </c>
      <c r="PQM17" s="200" t="s">
        <v>519</v>
      </c>
      <c r="PQN17" s="200" t="s">
        <v>519</v>
      </c>
      <c r="PQO17" s="200" t="s">
        <v>519</v>
      </c>
      <c r="PQP17" s="200" t="s">
        <v>519</v>
      </c>
      <c r="PQQ17" s="200" t="s">
        <v>519</v>
      </c>
      <c r="PQR17" s="200" t="s">
        <v>519</v>
      </c>
      <c r="PQS17" s="200" t="s">
        <v>519</v>
      </c>
      <c r="PQT17" s="200" t="s">
        <v>519</v>
      </c>
      <c r="PQU17" s="200" t="s">
        <v>519</v>
      </c>
      <c r="PQV17" s="200" t="s">
        <v>519</v>
      </c>
      <c r="PQW17" s="200" t="s">
        <v>519</v>
      </c>
      <c r="PQX17" s="200" t="s">
        <v>519</v>
      </c>
      <c r="PQY17" s="200" t="s">
        <v>519</v>
      </c>
      <c r="PQZ17" s="200" t="s">
        <v>519</v>
      </c>
      <c r="PRA17" s="200" t="s">
        <v>519</v>
      </c>
      <c r="PRB17" s="200" t="s">
        <v>519</v>
      </c>
      <c r="PRC17" s="200" t="s">
        <v>519</v>
      </c>
      <c r="PRD17" s="200" t="s">
        <v>519</v>
      </c>
      <c r="PRE17" s="200" t="s">
        <v>519</v>
      </c>
      <c r="PRF17" s="200" t="s">
        <v>519</v>
      </c>
      <c r="PRG17" s="200" t="s">
        <v>519</v>
      </c>
      <c r="PRH17" s="200" t="s">
        <v>519</v>
      </c>
      <c r="PRI17" s="200" t="s">
        <v>519</v>
      </c>
      <c r="PRJ17" s="200" t="s">
        <v>519</v>
      </c>
      <c r="PRK17" s="200" t="s">
        <v>519</v>
      </c>
      <c r="PRL17" s="200" t="s">
        <v>519</v>
      </c>
      <c r="PRM17" s="200" t="s">
        <v>519</v>
      </c>
      <c r="PRN17" s="200" t="s">
        <v>519</v>
      </c>
      <c r="PRO17" s="200" t="s">
        <v>519</v>
      </c>
      <c r="PRP17" s="200" t="s">
        <v>519</v>
      </c>
      <c r="PRQ17" s="200" t="s">
        <v>519</v>
      </c>
      <c r="PRR17" s="200" t="s">
        <v>519</v>
      </c>
      <c r="PRS17" s="200" t="s">
        <v>519</v>
      </c>
      <c r="PRT17" s="200" t="s">
        <v>519</v>
      </c>
      <c r="PRU17" s="200" t="s">
        <v>519</v>
      </c>
      <c r="PRV17" s="200" t="s">
        <v>519</v>
      </c>
      <c r="PRW17" s="200" t="s">
        <v>519</v>
      </c>
      <c r="PRX17" s="200" t="s">
        <v>519</v>
      </c>
      <c r="PRY17" s="200" t="s">
        <v>519</v>
      </c>
      <c r="PRZ17" s="200" t="s">
        <v>519</v>
      </c>
      <c r="PSA17" s="200" t="s">
        <v>519</v>
      </c>
      <c r="PSB17" s="200" t="s">
        <v>519</v>
      </c>
      <c r="PSC17" s="200" t="s">
        <v>519</v>
      </c>
      <c r="PSD17" s="200" t="s">
        <v>519</v>
      </c>
      <c r="PSE17" s="200" t="s">
        <v>519</v>
      </c>
      <c r="PSF17" s="200" t="s">
        <v>519</v>
      </c>
      <c r="PSG17" s="200" t="s">
        <v>519</v>
      </c>
      <c r="PSH17" s="200" t="s">
        <v>519</v>
      </c>
      <c r="PSI17" s="200" t="s">
        <v>519</v>
      </c>
      <c r="PSJ17" s="200" t="s">
        <v>519</v>
      </c>
      <c r="PSK17" s="200" t="s">
        <v>519</v>
      </c>
      <c r="PSL17" s="200" t="s">
        <v>519</v>
      </c>
      <c r="PSM17" s="200" t="s">
        <v>519</v>
      </c>
      <c r="PSN17" s="200" t="s">
        <v>519</v>
      </c>
      <c r="PSO17" s="200" t="s">
        <v>519</v>
      </c>
      <c r="PSP17" s="200" t="s">
        <v>519</v>
      </c>
      <c r="PSQ17" s="200" t="s">
        <v>519</v>
      </c>
      <c r="PSR17" s="200" t="s">
        <v>519</v>
      </c>
      <c r="PSS17" s="200" t="s">
        <v>519</v>
      </c>
      <c r="PST17" s="200" t="s">
        <v>519</v>
      </c>
      <c r="PSU17" s="200" t="s">
        <v>519</v>
      </c>
      <c r="PSV17" s="200" t="s">
        <v>519</v>
      </c>
      <c r="PSW17" s="200" t="s">
        <v>519</v>
      </c>
      <c r="PSX17" s="200" t="s">
        <v>519</v>
      </c>
      <c r="PSY17" s="200" t="s">
        <v>519</v>
      </c>
      <c r="PSZ17" s="200" t="s">
        <v>519</v>
      </c>
      <c r="PTA17" s="200" t="s">
        <v>519</v>
      </c>
      <c r="PTB17" s="200" t="s">
        <v>519</v>
      </c>
      <c r="PTC17" s="200" t="s">
        <v>519</v>
      </c>
      <c r="PTD17" s="200" t="s">
        <v>519</v>
      </c>
      <c r="PTE17" s="200" t="s">
        <v>519</v>
      </c>
      <c r="PTF17" s="200" t="s">
        <v>519</v>
      </c>
      <c r="PTG17" s="200" t="s">
        <v>519</v>
      </c>
      <c r="PTH17" s="200" t="s">
        <v>519</v>
      </c>
      <c r="PTI17" s="200" t="s">
        <v>519</v>
      </c>
      <c r="PTJ17" s="200" t="s">
        <v>519</v>
      </c>
      <c r="PTK17" s="200" t="s">
        <v>519</v>
      </c>
      <c r="PTL17" s="200" t="s">
        <v>519</v>
      </c>
      <c r="PTM17" s="200" t="s">
        <v>519</v>
      </c>
      <c r="PTN17" s="200" t="s">
        <v>519</v>
      </c>
      <c r="PTO17" s="200" t="s">
        <v>519</v>
      </c>
      <c r="PTP17" s="200" t="s">
        <v>519</v>
      </c>
      <c r="PTQ17" s="200" t="s">
        <v>519</v>
      </c>
      <c r="PTR17" s="200" t="s">
        <v>519</v>
      </c>
      <c r="PTS17" s="200" t="s">
        <v>519</v>
      </c>
      <c r="PTT17" s="200" t="s">
        <v>519</v>
      </c>
      <c r="PTU17" s="200" t="s">
        <v>519</v>
      </c>
      <c r="PTV17" s="200" t="s">
        <v>519</v>
      </c>
      <c r="PTW17" s="200" t="s">
        <v>519</v>
      </c>
      <c r="PTX17" s="200" t="s">
        <v>519</v>
      </c>
      <c r="PTY17" s="200" t="s">
        <v>519</v>
      </c>
      <c r="PTZ17" s="200" t="s">
        <v>519</v>
      </c>
      <c r="PUA17" s="200" t="s">
        <v>519</v>
      </c>
      <c r="PUB17" s="200" t="s">
        <v>519</v>
      </c>
      <c r="PUC17" s="200" t="s">
        <v>519</v>
      </c>
      <c r="PUD17" s="200" t="s">
        <v>519</v>
      </c>
      <c r="PUE17" s="200" t="s">
        <v>519</v>
      </c>
      <c r="PUF17" s="200" t="s">
        <v>519</v>
      </c>
      <c r="PUG17" s="200" t="s">
        <v>519</v>
      </c>
      <c r="PUH17" s="200" t="s">
        <v>519</v>
      </c>
      <c r="PUI17" s="200" t="s">
        <v>519</v>
      </c>
      <c r="PUJ17" s="200" t="s">
        <v>519</v>
      </c>
      <c r="PUK17" s="200" t="s">
        <v>519</v>
      </c>
      <c r="PUL17" s="200" t="s">
        <v>519</v>
      </c>
      <c r="PUM17" s="200" t="s">
        <v>519</v>
      </c>
      <c r="PUN17" s="200" t="s">
        <v>519</v>
      </c>
      <c r="PUO17" s="200" t="s">
        <v>519</v>
      </c>
      <c r="PUP17" s="200" t="s">
        <v>519</v>
      </c>
      <c r="PUQ17" s="200" t="s">
        <v>519</v>
      </c>
      <c r="PUR17" s="200" t="s">
        <v>519</v>
      </c>
      <c r="PUS17" s="200" t="s">
        <v>519</v>
      </c>
      <c r="PUT17" s="200" t="s">
        <v>519</v>
      </c>
      <c r="PUU17" s="200" t="s">
        <v>519</v>
      </c>
      <c r="PUV17" s="200" t="s">
        <v>519</v>
      </c>
      <c r="PUW17" s="200" t="s">
        <v>519</v>
      </c>
      <c r="PUX17" s="200" t="s">
        <v>519</v>
      </c>
      <c r="PUY17" s="200" t="s">
        <v>519</v>
      </c>
      <c r="PUZ17" s="200" t="s">
        <v>519</v>
      </c>
      <c r="PVA17" s="200" t="s">
        <v>519</v>
      </c>
      <c r="PVB17" s="200" t="s">
        <v>519</v>
      </c>
      <c r="PVC17" s="200" t="s">
        <v>519</v>
      </c>
      <c r="PVD17" s="200" t="s">
        <v>519</v>
      </c>
      <c r="PVE17" s="200" t="s">
        <v>519</v>
      </c>
      <c r="PVF17" s="200" t="s">
        <v>519</v>
      </c>
      <c r="PVG17" s="200" t="s">
        <v>519</v>
      </c>
      <c r="PVH17" s="200" t="s">
        <v>519</v>
      </c>
      <c r="PVI17" s="200" t="s">
        <v>519</v>
      </c>
      <c r="PVJ17" s="200" t="s">
        <v>519</v>
      </c>
      <c r="PVK17" s="200" t="s">
        <v>519</v>
      </c>
      <c r="PVL17" s="200" t="s">
        <v>519</v>
      </c>
      <c r="PVM17" s="200" t="s">
        <v>519</v>
      </c>
      <c r="PVN17" s="200" t="s">
        <v>519</v>
      </c>
      <c r="PVO17" s="200" t="s">
        <v>519</v>
      </c>
      <c r="PVP17" s="200" t="s">
        <v>519</v>
      </c>
      <c r="PVQ17" s="200" t="s">
        <v>519</v>
      </c>
      <c r="PVR17" s="200" t="s">
        <v>519</v>
      </c>
      <c r="PVS17" s="200" t="s">
        <v>519</v>
      </c>
      <c r="PVT17" s="200" t="s">
        <v>519</v>
      </c>
      <c r="PVU17" s="200" t="s">
        <v>519</v>
      </c>
      <c r="PVV17" s="200" t="s">
        <v>519</v>
      </c>
      <c r="PVW17" s="200" t="s">
        <v>519</v>
      </c>
      <c r="PVX17" s="200" t="s">
        <v>519</v>
      </c>
      <c r="PVY17" s="200" t="s">
        <v>519</v>
      </c>
      <c r="PVZ17" s="200" t="s">
        <v>519</v>
      </c>
      <c r="PWA17" s="200" t="s">
        <v>519</v>
      </c>
      <c r="PWB17" s="200" t="s">
        <v>519</v>
      </c>
      <c r="PWC17" s="200" t="s">
        <v>519</v>
      </c>
      <c r="PWD17" s="200" t="s">
        <v>519</v>
      </c>
      <c r="PWE17" s="200" t="s">
        <v>519</v>
      </c>
      <c r="PWF17" s="200" t="s">
        <v>519</v>
      </c>
      <c r="PWG17" s="200" t="s">
        <v>519</v>
      </c>
      <c r="PWH17" s="200" t="s">
        <v>519</v>
      </c>
      <c r="PWI17" s="200" t="s">
        <v>519</v>
      </c>
      <c r="PWJ17" s="200" t="s">
        <v>519</v>
      </c>
      <c r="PWK17" s="200" t="s">
        <v>519</v>
      </c>
      <c r="PWL17" s="200" t="s">
        <v>519</v>
      </c>
      <c r="PWM17" s="200" t="s">
        <v>519</v>
      </c>
      <c r="PWN17" s="200" t="s">
        <v>519</v>
      </c>
      <c r="PWO17" s="200" t="s">
        <v>519</v>
      </c>
      <c r="PWP17" s="200" t="s">
        <v>519</v>
      </c>
      <c r="PWQ17" s="200" t="s">
        <v>519</v>
      </c>
      <c r="PWR17" s="200" t="s">
        <v>519</v>
      </c>
      <c r="PWS17" s="200" t="s">
        <v>519</v>
      </c>
      <c r="PWT17" s="200" t="s">
        <v>519</v>
      </c>
      <c r="PWU17" s="200" t="s">
        <v>519</v>
      </c>
      <c r="PWV17" s="200" t="s">
        <v>519</v>
      </c>
      <c r="PWW17" s="200" t="s">
        <v>519</v>
      </c>
      <c r="PWX17" s="200" t="s">
        <v>519</v>
      </c>
      <c r="PWY17" s="200" t="s">
        <v>519</v>
      </c>
      <c r="PWZ17" s="200" t="s">
        <v>519</v>
      </c>
      <c r="PXA17" s="200" t="s">
        <v>519</v>
      </c>
      <c r="PXB17" s="200" t="s">
        <v>519</v>
      </c>
      <c r="PXC17" s="200" t="s">
        <v>519</v>
      </c>
      <c r="PXD17" s="200" t="s">
        <v>519</v>
      </c>
      <c r="PXE17" s="200" t="s">
        <v>519</v>
      </c>
      <c r="PXF17" s="200" t="s">
        <v>519</v>
      </c>
      <c r="PXG17" s="200" t="s">
        <v>519</v>
      </c>
      <c r="PXH17" s="200" t="s">
        <v>519</v>
      </c>
      <c r="PXI17" s="200" t="s">
        <v>519</v>
      </c>
      <c r="PXJ17" s="200" t="s">
        <v>519</v>
      </c>
      <c r="PXK17" s="200" t="s">
        <v>519</v>
      </c>
      <c r="PXL17" s="200" t="s">
        <v>519</v>
      </c>
      <c r="PXM17" s="200" t="s">
        <v>519</v>
      </c>
      <c r="PXN17" s="200" t="s">
        <v>519</v>
      </c>
      <c r="PXO17" s="200" t="s">
        <v>519</v>
      </c>
      <c r="PXP17" s="200" t="s">
        <v>519</v>
      </c>
      <c r="PXQ17" s="200" t="s">
        <v>519</v>
      </c>
      <c r="PXR17" s="200" t="s">
        <v>519</v>
      </c>
      <c r="PXS17" s="200" t="s">
        <v>519</v>
      </c>
      <c r="PXT17" s="200" t="s">
        <v>519</v>
      </c>
      <c r="PXU17" s="200" t="s">
        <v>519</v>
      </c>
      <c r="PXV17" s="200" t="s">
        <v>519</v>
      </c>
      <c r="PXW17" s="200" t="s">
        <v>519</v>
      </c>
      <c r="PXX17" s="200" t="s">
        <v>519</v>
      </c>
      <c r="PXY17" s="200" t="s">
        <v>519</v>
      </c>
      <c r="PXZ17" s="200" t="s">
        <v>519</v>
      </c>
      <c r="PYA17" s="200" t="s">
        <v>519</v>
      </c>
      <c r="PYB17" s="200" t="s">
        <v>519</v>
      </c>
      <c r="PYC17" s="200" t="s">
        <v>519</v>
      </c>
      <c r="PYD17" s="200" t="s">
        <v>519</v>
      </c>
      <c r="PYE17" s="200" t="s">
        <v>519</v>
      </c>
      <c r="PYF17" s="200" t="s">
        <v>519</v>
      </c>
      <c r="PYG17" s="200" t="s">
        <v>519</v>
      </c>
      <c r="PYH17" s="200" t="s">
        <v>519</v>
      </c>
      <c r="PYI17" s="200" t="s">
        <v>519</v>
      </c>
      <c r="PYJ17" s="200" t="s">
        <v>519</v>
      </c>
      <c r="PYK17" s="200" t="s">
        <v>519</v>
      </c>
      <c r="PYL17" s="200" t="s">
        <v>519</v>
      </c>
      <c r="PYM17" s="200" t="s">
        <v>519</v>
      </c>
      <c r="PYN17" s="200" t="s">
        <v>519</v>
      </c>
      <c r="PYO17" s="200" t="s">
        <v>519</v>
      </c>
      <c r="PYP17" s="200" t="s">
        <v>519</v>
      </c>
      <c r="PYQ17" s="200" t="s">
        <v>519</v>
      </c>
      <c r="PYR17" s="200" t="s">
        <v>519</v>
      </c>
      <c r="PYS17" s="200" t="s">
        <v>519</v>
      </c>
      <c r="PYT17" s="200" t="s">
        <v>519</v>
      </c>
      <c r="PYU17" s="200" t="s">
        <v>519</v>
      </c>
      <c r="PYV17" s="200" t="s">
        <v>519</v>
      </c>
      <c r="PYW17" s="200" t="s">
        <v>519</v>
      </c>
      <c r="PYX17" s="200" t="s">
        <v>519</v>
      </c>
      <c r="PYY17" s="200" t="s">
        <v>519</v>
      </c>
      <c r="PYZ17" s="200" t="s">
        <v>519</v>
      </c>
      <c r="PZA17" s="200" t="s">
        <v>519</v>
      </c>
      <c r="PZB17" s="200" t="s">
        <v>519</v>
      </c>
      <c r="PZC17" s="200" t="s">
        <v>519</v>
      </c>
      <c r="PZD17" s="200" t="s">
        <v>519</v>
      </c>
      <c r="PZE17" s="200" t="s">
        <v>519</v>
      </c>
      <c r="PZF17" s="200" t="s">
        <v>519</v>
      </c>
      <c r="PZG17" s="200" t="s">
        <v>519</v>
      </c>
      <c r="PZH17" s="200" t="s">
        <v>519</v>
      </c>
      <c r="PZI17" s="200" t="s">
        <v>519</v>
      </c>
      <c r="PZJ17" s="200" t="s">
        <v>519</v>
      </c>
      <c r="PZK17" s="200" t="s">
        <v>519</v>
      </c>
      <c r="PZL17" s="200" t="s">
        <v>519</v>
      </c>
      <c r="PZM17" s="200" t="s">
        <v>519</v>
      </c>
      <c r="PZN17" s="200" t="s">
        <v>519</v>
      </c>
      <c r="PZO17" s="200" t="s">
        <v>519</v>
      </c>
      <c r="PZP17" s="200" t="s">
        <v>519</v>
      </c>
      <c r="PZQ17" s="200" t="s">
        <v>519</v>
      </c>
      <c r="PZR17" s="200" t="s">
        <v>519</v>
      </c>
      <c r="PZS17" s="200" t="s">
        <v>519</v>
      </c>
      <c r="PZT17" s="200" t="s">
        <v>519</v>
      </c>
      <c r="PZU17" s="200" t="s">
        <v>519</v>
      </c>
      <c r="PZV17" s="200" t="s">
        <v>519</v>
      </c>
      <c r="PZW17" s="200" t="s">
        <v>519</v>
      </c>
      <c r="PZX17" s="200" t="s">
        <v>519</v>
      </c>
      <c r="PZY17" s="200" t="s">
        <v>519</v>
      </c>
      <c r="PZZ17" s="200" t="s">
        <v>519</v>
      </c>
      <c r="QAA17" s="200" t="s">
        <v>519</v>
      </c>
      <c r="QAB17" s="200" t="s">
        <v>519</v>
      </c>
      <c r="QAC17" s="200" t="s">
        <v>519</v>
      </c>
      <c r="QAD17" s="200" t="s">
        <v>519</v>
      </c>
      <c r="QAE17" s="200" t="s">
        <v>519</v>
      </c>
      <c r="QAF17" s="200" t="s">
        <v>519</v>
      </c>
      <c r="QAG17" s="200" t="s">
        <v>519</v>
      </c>
      <c r="QAH17" s="200" t="s">
        <v>519</v>
      </c>
      <c r="QAI17" s="200" t="s">
        <v>519</v>
      </c>
      <c r="QAJ17" s="200" t="s">
        <v>519</v>
      </c>
      <c r="QAK17" s="200" t="s">
        <v>519</v>
      </c>
      <c r="QAL17" s="200" t="s">
        <v>519</v>
      </c>
      <c r="QAM17" s="200" t="s">
        <v>519</v>
      </c>
      <c r="QAN17" s="200" t="s">
        <v>519</v>
      </c>
      <c r="QAO17" s="200" t="s">
        <v>519</v>
      </c>
      <c r="QAP17" s="200" t="s">
        <v>519</v>
      </c>
      <c r="QAQ17" s="200" t="s">
        <v>519</v>
      </c>
      <c r="QAR17" s="200" t="s">
        <v>519</v>
      </c>
      <c r="QAS17" s="200" t="s">
        <v>519</v>
      </c>
      <c r="QAT17" s="200" t="s">
        <v>519</v>
      </c>
      <c r="QAU17" s="200" t="s">
        <v>519</v>
      </c>
      <c r="QAV17" s="200" t="s">
        <v>519</v>
      </c>
      <c r="QAW17" s="200" t="s">
        <v>519</v>
      </c>
      <c r="QAX17" s="200" t="s">
        <v>519</v>
      </c>
      <c r="QAY17" s="200" t="s">
        <v>519</v>
      </c>
      <c r="QAZ17" s="200" t="s">
        <v>519</v>
      </c>
      <c r="QBA17" s="200" t="s">
        <v>519</v>
      </c>
      <c r="QBB17" s="200" t="s">
        <v>519</v>
      </c>
      <c r="QBC17" s="200" t="s">
        <v>519</v>
      </c>
      <c r="QBD17" s="200" t="s">
        <v>519</v>
      </c>
      <c r="QBE17" s="200" t="s">
        <v>519</v>
      </c>
      <c r="QBF17" s="200" t="s">
        <v>519</v>
      </c>
      <c r="QBG17" s="200" t="s">
        <v>519</v>
      </c>
      <c r="QBH17" s="200" t="s">
        <v>519</v>
      </c>
      <c r="QBI17" s="200" t="s">
        <v>519</v>
      </c>
      <c r="QBJ17" s="200" t="s">
        <v>519</v>
      </c>
      <c r="QBK17" s="200" t="s">
        <v>519</v>
      </c>
      <c r="QBL17" s="200" t="s">
        <v>519</v>
      </c>
      <c r="QBM17" s="200" t="s">
        <v>519</v>
      </c>
      <c r="QBN17" s="200" t="s">
        <v>519</v>
      </c>
      <c r="QBO17" s="200" t="s">
        <v>519</v>
      </c>
      <c r="QBP17" s="200" t="s">
        <v>519</v>
      </c>
      <c r="QBQ17" s="200" t="s">
        <v>519</v>
      </c>
      <c r="QBR17" s="200" t="s">
        <v>519</v>
      </c>
      <c r="QBS17" s="200" t="s">
        <v>519</v>
      </c>
      <c r="QBT17" s="200" t="s">
        <v>519</v>
      </c>
      <c r="QBU17" s="200" t="s">
        <v>519</v>
      </c>
      <c r="QBV17" s="200" t="s">
        <v>519</v>
      </c>
      <c r="QBW17" s="200" t="s">
        <v>519</v>
      </c>
      <c r="QBX17" s="200" t="s">
        <v>519</v>
      </c>
      <c r="QBY17" s="200" t="s">
        <v>519</v>
      </c>
      <c r="QBZ17" s="200" t="s">
        <v>519</v>
      </c>
      <c r="QCA17" s="200" t="s">
        <v>519</v>
      </c>
      <c r="QCB17" s="200" t="s">
        <v>519</v>
      </c>
      <c r="QCC17" s="200" t="s">
        <v>519</v>
      </c>
      <c r="QCD17" s="200" t="s">
        <v>519</v>
      </c>
      <c r="QCE17" s="200" t="s">
        <v>519</v>
      </c>
      <c r="QCF17" s="200" t="s">
        <v>519</v>
      </c>
      <c r="QCG17" s="200" t="s">
        <v>519</v>
      </c>
      <c r="QCH17" s="200" t="s">
        <v>519</v>
      </c>
      <c r="QCI17" s="200" t="s">
        <v>519</v>
      </c>
      <c r="QCJ17" s="200" t="s">
        <v>519</v>
      </c>
      <c r="QCK17" s="200" t="s">
        <v>519</v>
      </c>
      <c r="QCL17" s="200" t="s">
        <v>519</v>
      </c>
      <c r="QCM17" s="200" t="s">
        <v>519</v>
      </c>
      <c r="QCN17" s="200" t="s">
        <v>519</v>
      </c>
      <c r="QCO17" s="200" t="s">
        <v>519</v>
      </c>
      <c r="QCP17" s="200" t="s">
        <v>519</v>
      </c>
      <c r="QCQ17" s="200" t="s">
        <v>519</v>
      </c>
      <c r="QCR17" s="200" t="s">
        <v>519</v>
      </c>
      <c r="QCS17" s="200" t="s">
        <v>519</v>
      </c>
      <c r="QCT17" s="200" t="s">
        <v>519</v>
      </c>
      <c r="QCU17" s="200" t="s">
        <v>519</v>
      </c>
      <c r="QCV17" s="200" t="s">
        <v>519</v>
      </c>
      <c r="QCW17" s="200" t="s">
        <v>519</v>
      </c>
      <c r="QCX17" s="200" t="s">
        <v>519</v>
      </c>
      <c r="QCY17" s="200" t="s">
        <v>519</v>
      </c>
      <c r="QCZ17" s="200" t="s">
        <v>519</v>
      </c>
      <c r="QDA17" s="200" t="s">
        <v>519</v>
      </c>
      <c r="QDB17" s="200" t="s">
        <v>519</v>
      </c>
      <c r="QDC17" s="200" t="s">
        <v>519</v>
      </c>
      <c r="QDD17" s="200" t="s">
        <v>519</v>
      </c>
      <c r="QDE17" s="200" t="s">
        <v>519</v>
      </c>
      <c r="QDF17" s="200" t="s">
        <v>519</v>
      </c>
      <c r="QDG17" s="200" t="s">
        <v>519</v>
      </c>
      <c r="QDH17" s="200" t="s">
        <v>519</v>
      </c>
      <c r="QDI17" s="200" t="s">
        <v>519</v>
      </c>
      <c r="QDJ17" s="200" t="s">
        <v>519</v>
      </c>
      <c r="QDK17" s="200" t="s">
        <v>519</v>
      </c>
      <c r="QDL17" s="200" t="s">
        <v>519</v>
      </c>
      <c r="QDM17" s="200" t="s">
        <v>519</v>
      </c>
      <c r="QDN17" s="200" t="s">
        <v>519</v>
      </c>
      <c r="QDO17" s="200" t="s">
        <v>519</v>
      </c>
      <c r="QDP17" s="200" t="s">
        <v>519</v>
      </c>
      <c r="QDQ17" s="200" t="s">
        <v>519</v>
      </c>
      <c r="QDR17" s="200" t="s">
        <v>519</v>
      </c>
      <c r="QDS17" s="200" t="s">
        <v>519</v>
      </c>
      <c r="QDT17" s="200" t="s">
        <v>519</v>
      </c>
      <c r="QDU17" s="200" t="s">
        <v>519</v>
      </c>
      <c r="QDV17" s="200" t="s">
        <v>519</v>
      </c>
      <c r="QDW17" s="200" t="s">
        <v>519</v>
      </c>
      <c r="QDX17" s="200" t="s">
        <v>519</v>
      </c>
      <c r="QDY17" s="200" t="s">
        <v>519</v>
      </c>
      <c r="QDZ17" s="200" t="s">
        <v>519</v>
      </c>
      <c r="QEA17" s="200" t="s">
        <v>519</v>
      </c>
      <c r="QEB17" s="200" t="s">
        <v>519</v>
      </c>
      <c r="QEC17" s="200" t="s">
        <v>519</v>
      </c>
      <c r="QED17" s="200" t="s">
        <v>519</v>
      </c>
      <c r="QEE17" s="200" t="s">
        <v>519</v>
      </c>
      <c r="QEF17" s="200" t="s">
        <v>519</v>
      </c>
      <c r="QEG17" s="200" t="s">
        <v>519</v>
      </c>
      <c r="QEH17" s="200" t="s">
        <v>519</v>
      </c>
      <c r="QEI17" s="200" t="s">
        <v>519</v>
      </c>
      <c r="QEJ17" s="200" t="s">
        <v>519</v>
      </c>
      <c r="QEK17" s="200" t="s">
        <v>519</v>
      </c>
      <c r="QEL17" s="200" t="s">
        <v>519</v>
      </c>
      <c r="QEM17" s="200" t="s">
        <v>519</v>
      </c>
      <c r="QEN17" s="200" t="s">
        <v>519</v>
      </c>
      <c r="QEO17" s="200" t="s">
        <v>519</v>
      </c>
      <c r="QEP17" s="200" t="s">
        <v>519</v>
      </c>
      <c r="QEQ17" s="200" t="s">
        <v>519</v>
      </c>
      <c r="QER17" s="200" t="s">
        <v>519</v>
      </c>
      <c r="QES17" s="200" t="s">
        <v>519</v>
      </c>
      <c r="QET17" s="200" t="s">
        <v>519</v>
      </c>
      <c r="QEU17" s="200" t="s">
        <v>519</v>
      </c>
      <c r="QEV17" s="200" t="s">
        <v>519</v>
      </c>
      <c r="QEW17" s="200" t="s">
        <v>519</v>
      </c>
      <c r="QEX17" s="200" t="s">
        <v>519</v>
      </c>
      <c r="QEY17" s="200" t="s">
        <v>519</v>
      </c>
      <c r="QEZ17" s="200" t="s">
        <v>519</v>
      </c>
      <c r="QFA17" s="200" t="s">
        <v>519</v>
      </c>
      <c r="QFB17" s="200" t="s">
        <v>519</v>
      </c>
      <c r="QFC17" s="200" t="s">
        <v>519</v>
      </c>
      <c r="QFD17" s="200" t="s">
        <v>519</v>
      </c>
      <c r="QFE17" s="200" t="s">
        <v>519</v>
      </c>
      <c r="QFF17" s="200" t="s">
        <v>519</v>
      </c>
      <c r="QFG17" s="200" t="s">
        <v>519</v>
      </c>
      <c r="QFH17" s="200" t="s">
        <v>519</v>
      </c>
      <c r="QFI17" s="200" t="s">
        <v>519</v>
      </c>
      <c r="QFJ17" s="200" t="s">
        <v>519</v>
      </c>
      <c r="QFK17" s="200" t="s">
        <v>519</v>
      </c>
      <c r="QFL17" s="200" t="s">
        <v>519</v>
      </c>
      <c r="QFM17" s="200" t="s">
        <v>519</v>
      </c>
      <c r="QFN17" s="200" t="s">
        <v>519</v>
      </c>
      <c r="QFO17" s="200" t="s">
        <v>519</v>
      </c>
      <c r="QFP17" s="200" t="s">
        <v>519</v>
      </c>
      <c r="QFQ17" s="200" t="s">
        <v>519</v>
      </c>
      <c r="QFR17" s="200" t="s">
        <v>519</v>
      </c>
      <c r="QFS17" s="200" t="s">
        <v>519</v>
      </c>
      <c r="QFT17" s="200" t="s">
        <v>519</v>
      </c>
      <c r="QFU17" s="200" t="s">
        <v>519</v>
      </c>
      <c r="QFV17" s="200" t="s">
        <v>519</v>
      </c>
      <c r="QFW17" s="200" t="s">
        <v>519</v>
      </c>
      <c r="QFX17" s="200" t="s">
        <v>519</v>
      </c>
      <c r="QFY17" s="200" t="s">
        <v>519</v>
      </c>
      <c r="QFZ17" s="200" t="s">
        <v>519</v>
      </c>
      <c r="QGA17" s="200" t="s">
        <v>519</v>
      </c>
      <c r="QGB17" s="200" t="s">
        <v>519</v>
      </c>
      <c r="QGC17" s="200" t="s">
        <v>519</v>
      </c>
      <c r="QGD17" s="200" t="s">
        <v>519</v>
      </c>
      <c r="QGE17" s="200" t="s">
        <v>519</v>
      </c>
      <c r="QGF17" s="200" t="s">
        <v>519</v>
      </c>
      <c r="QGG17" s="200" t="s">
        <v>519</v>
      </c>
      <c r="QGH17" s="200" t="s">
        <v>519</v>
      </c>
      <c r="QGI17" s="200" t="s">
        <v>519</v>
      </c>
      <c r="QGJ17" s="200" t="s">
        <v>519</v>
      </c>
      <c r="QGK17" s="200" t="s">
        <v>519</v>
      </c>
      <c r="QGL17" s="200" t="s">
        <v>519</v>
      </c>
      <c r="QGM17" s="200" t="s">
        <v>519</v>
      </c>
      <c r="QGN17" s="200" t="s">
        <v>519</v>
      </c>
      <c r="QGO17" s="200" t="s">
        <v>519</v>
      </c>
      <c r="QGP17" s="200" t="s">
        <v>519</v>
      </c>
      <c r="QGQ17" s="200" t="s">
        <v>519</v>
      </c>
      <c r="QGR17" s="200" t="s">
        <v>519</v>
      </c>
      <c r="QGS17" s="200" t="s">
        <v>519</v>
      </c>
      <c r="QGT17" s="200" t="s">
        <v>519</v>
      </c>
      <c r="QGU17" s="200" t="s">
        <v>519</v>
      </c>
      <c r="QGV17" s="200" t="s">
        <v>519</v>
      </c>
      <c r="QGW17" s="200" t="s">
        <v>519</v>
      </c>
      <c r="QGX17" s="200" t="s">
        <v>519</v>
      </c>
      <c r="QGY17" s="200" t="s">
        <v>519</v>
      </c>
      <c r="QGZ17" s="200" t="s">
        <v>519</v>
      </c>
      <c r="QHA17" s="200" t="s">
        <v>519</v>
      </c>
      <c r="QHB17" s="200" t="s">
        <v>519</v>
      </c>
      <c r="QHC17" s="200" t="s">
        <v>519</v>
      </c>
      <c r="QHD17" s="200" t="s">
        <v>519</v>
      </c>
      <c r="QHE17" s="200" t="s">
        <v>519</v>
      </c>
      <c r="QHF17" s="200" t="s">
        <v>519</v>
      </c>
      <c r="QHG17" s="200" t="s">
        <v>519</v>
      </c>
      <c r="QHH17" s="200" t="s">
        <v>519</v>
      </c>
      <c r="QHI17" s="200" t="s">
        <v>519</v>
      </c>
      <c r="QHJ17" s="200" t="s">
        <v>519</v>
      </c>
      <c r="QHK17" s="200" t="s">
        <v>519</v>
      </c>
      <c r="QHL17" s="200" t="s">
        <v>519</v>
      </c>
      <c r="QHM17" s="200" t="s">
        <v>519</v>
      </c>
      <c r="QHN17" s="200" t="s">
        <v>519</v>
      </c>
      <c r="QHO17" s="200" t="s">
        <v>519</v>
      </c>
      <c r="QHP17" s="200" t="s">
        <v>519</v>
      </c>
      <c r="QHQ17" s="200" t="s">
        <v>519</v>
      </c>
      <c r="QHR17" s="200" t="s">
        <v>519</v>
      </c>
      <c r="QHS17" s="200" t="s">
        <v>519</v>
      </c>
      <c r="QHT17" s="200" t="s">
        <v>519</v>
      </c>
      <c r="QHU17" s="200" t="s">
        <v>519</v>
      </c>
      <c r="QHV17" s="200" t="s">
        <v>519</v>
      </c>
      <c r="QHW17" s="200" t="s">
        <v>519</v>
      </c>
      <c r="QHX17" s="200" t="s">
        <v>519</v>
      </c>
      <c r="QHY17" s="200" t="s">
        <v>519</v>
      </c>
      <c r="QHZ17" s="200" t="s">
        <v>519</v>
      </c>
      <c r="QIA17" s="200" t="s">
        <v>519</v>
      </c>
      <c r="QIB17" s="200" t="s">
        <v>519</v>
      </c>
      <c r="QIC17" s="200" t="s">
        <v>519</v>
      </c>
      <c r="QID17" s="200" t="s">
        <v>519</v>
      </c>
      <c r="QIE17" s="200" t="s">
        <v>519</v>
      </c>
      <c r="QIF17" s="200" t="s">
        <v>519</v>
      </c>
      <c r="QIG17" s="200" t="s">
        <v>519</v>
      </c>
      <c r="QIH17" s="200" t="s">
        <v>519</v>
      </c>
      <c r="QII17" s="200" t="s">
        <v>519</v>
      </c>
      <c r="QIJ17" s="200" t="s">
        <v>519</v>
      </c>
      <c r="QIK17" s="200" t="s">
        <v>519</v>
      </c>
      <c r="QIL17" s="200" t="s">
        <v>519</v>
      </c>
      <c r="QIM17" s="200" t="s">
        <v>519</v>
      </c>
      <c r="QIN17" s="200" t="s">
        <v>519</v>
      </c>
      <c r="QIO17" s="200" t="s">
        <v>519</v>
      </c>
      <c r="QIP17" s="200" t="s">
        <v>519</v>
      </c>
      <c r="QIQ17" s="200" t="s">
        <v>519</v>
      </c>
      <c r="QIR17" s="200" t="s">
        <v>519</v>
      </c>
      <c r="QIS17" s="200" t="s">
        <v>519</v>
      </c>
      <c r="QIT17" s="200" t="s">
        <v>519</v>
      </c>
      <c r="QIU17" s="200" t="s">
        <v>519</v>
      </c>
      <c r="QIV17" s="200" t="s">
        <v>519</v>
      </c>
      <c r="QIW17" s="200" t="s">
        <v>519</v>
      </c>
      <c r="QIX17" s="200" t="s">
        <v>519</v>
      </c>
      <c r="QIY17" s="200" t="s">
        <v>519</v>
      </c>
      <c r="QIZ17" s="200" t="s">
        <v>519</v>
      </c>
      <c r="QJA17" s="200" t="s">
        <v>519</v>
      </c>
      <c r="QJB17" s="200" t="s">
        <v>519</v>
      </c>
      <c r="QJC17" s="200" t="s">
        <v>519</v>
      </c>
      <c r="QJD17" s="200" t="s">
        <v>519</v>
      </c>
      <c r="QJE17" s="200" t="s">
        <v>519</v>
      </c>
      <c r="QJF17" s="200" t="s">
        <v>519</v>
      </c>
      <c r="QJG17" s="200" t="s">
        <v>519</v>
      </c>
      <c r="QJH17" s="200" t="s">
        <v>519</v>
      </c>
      <c r="QJI17" s="200" t="s">
        <v>519</v>
      </c>
      <c r="QJJ17" s="200" t="s">
        <v>519</v>
      </c>
      <c r="QJK17" s="200" t="s">
        <v>519</v>
      </c>
      <c r="QJL17" s="200" t="s">
        <v>519</v>
      </c>
      <c r="QJM17" s="200" t="s">
        <v>519</v>
      </c>
      <c r="QJN17" s="200" t="s">
        <v>519</v>
      </c>
      <c r="QJO17" s="200" t="s">
        <v>519</v>
      </c>
      <c r="QJP17" s="200" t="s">
        <v>519</v>
      </c>
      <c r="QJQ17" s="200" t="s">
        <v>519</v>
      </c>
      <c r="QJR17" s="200" t="s">
        <v>519</v>
      </c>
      <c r="QJS17" s="200" t="s">
        <v>519</v>
      </c>
      <c r="QJT17" s="200" t="s">
        <v>519</v>
      </c>
      <c r="QJU17" s="200" t="s">
        <v>519</v>
      </c>
      <c r="QJV17" s="200" t="s">
        <v>519</v>
      </c>
      <c r="QJW17" s="200" t="s">
        <v>519</v>
      </c>
      <c r="QJX17" s="200" t="s">
        <v>519</v>
      </c>
      <c r="QJY17" s="200" t="s">
        <v>519</v>
      </c>
      <c r="QJZ17" s="200" t="s">
        <v>519</v>
      </c>
      <c r="QKA17" s="200" t="s">
        <v>519</v>
      </c>
      <c r="QKB17" s="200" t="s">
        <v>519</v>
      </c>
      <c r="QKC17" s="200" t="s">
        <v>519</v>
      </c>
      <c r="QKD17" s="200" t="s">
        <v>519</v>
      </c>
      <c r="QKE17" s="200" t="s">
        <v>519</v>
      </c>
      <c r="QKF17" s="200" t="s">
        <v>519</v>
      </c>
      <c r="QKG17" s="200" t="s">
        <v>519</v>
      </c>
      <c r="QKH17" s="200" t="s">
        <v>519</v>
      </c>
      <c r="QKI17" s="200" t="s">
        <v>519</v>
      </c>
      <c r="QKJ17" s="200" t="s">
        <v>519</v>
      </c>
      <c r="QKK17" s="200" t="s">
        <v>519</v>
      </c>
      <c r="QKL17" s="200" t="s">
        <v>519</v>
      </c>
      <c r="QKM17" s="200" t="s">
        <v>519</v>
      </c>
      <c r="QKN17" s="200" t="s">
        <v>519</v>
      </c>
      <c r="QKO17" s="200" t="s">
        <v>519</v>
      </c>
      <c r="QKP17" s="200" t="s">
        <v>519</v>
      </c>
      <c r="QKQ17" s="200" t="s">
        <v>519</v>
      </c>
      <c r="QKR17" s="200" t="s">
        <v>519</v>
      </c>
      <c r="QKS17" s="200" t="s">
        <v>519</v>
      </c>
      <c r="QKT17" s="200" t="s">
        <v>519</v>
      </c>
      <c r="QKU17" s="200" t="s">
        <v>519</v>
      </c>
      <c r="QKV17" s="200" t="s">
        <v>519</v>
      </c>
      <c r="QKW17" s="200" t="s">
        <v>519</v>
      </c>
      <c r="QKX17" s="200" t="s">
        <v>519</v>
      </c>
      <c r="QKY17" s="200" t="s">
        <v>519</v>
      </c>
      <c r="QKZ17" s="200" t="s">
        <v>519</v>
      </c>
      <c r="QLA17" s="200" t="s">
        <v>519</v>
      </c>
      <c r="QLB17" s="200" t="s">
        <v>519</v>
      </c>
      <c r="QLC17" s="200" t="s">
        <v>519</v>
      </c>
      <c r="QLD17" s="200" t="s">
        <v>519</v>
      </c>
      <c r="QLE17" s="200" t="s">
        <v>519</v>
      </c>
      <c r="QLF17" s="200" t="s">
        <v>519</v>
      </c>
      <c r="QLG17" s="200" t="s">
        <v>519</v>
      </c>
      <c r="QLH17" s="200" t="s">
        <v>519</v>
      </c>
      <c r="QLI17" s="200" t="s">
        <v>519</v>
      </c>
      <c r="QLJ17" s="200" t="s">
        <v>519</v>
      </c>
      <c r="QLK17" s="200" t="s">
        <v>519</v>
      </c>
      <c r="QLL17" s="200" t="s">
        <v>519</v>
      </c>
      <c r="QLM17" s="200" t="s">
        <v>519</v>
      </c>
      <c r="QLN17" s="200" t="s">
        <v>519</v>
      </c>
      <c r="QLO17" s="200" t="s">
        <v>519</v>
      </c>
      <c r="QLP17" s="200" t="s">
        <v>519</v>
      </c>
      <c r="QLQ17" s="200" t="s">
        <v>519</v>
      </c>
      <c r="QLR17" s="200" t="s">
        <v>519</v>
      </c>
      <c r="QLS17" s="200" t="s">
        <v>519</v>
      </c>
      <c r="QLT17" s="200" t="s">
        <v>519</v>
      </c>
      <c r="QLU17" s="200" t="s">
        <v>519</v>
      </c>
      <c r="QLV17" s="200" t="s">
        <v>519</v>
      </c>
      <c r="QLW17" s="200" t="s">
        <v>519</v>
      </c>
      <c r="QLX17" s="200" t="s">
        <v>519</v>
      </c>
      <c r="QLY17" s="200" t="s">
        <v>519</v>
      </c>
      <c r="QLZ17" s="200" t="s">
        <v>519</v>
      </c>
      <c r="QMA17" s="200" t="s">
        <v>519</v>
      </c>
      <c r="QMB17" s="200" t="s">
        <v>519</v>
      </c>
      <c r="QMC17" s="200" t="s">
        <v>519</v>
      </c>
      <c r="QMD17" s="200" t="s">
        <v>519</v>
      </c>
      <c r="QME17" s="200" t="s">
        <v>519</v>
      </c>
      <c r="QMF17" s="200" t="s">
        <v>519</v>
      </c>
      <c r="QMG17" s="200" t="s">
        <v>519</v>
      </c>
      <c r="QMH17" s="200" t="s">
        <v>519</v>
      </c>
      <c r="QMI17" s="200" t="s">
        <v>519</v>
      </c>
      <c r="QMJ17" s="200" t="s">
        <v>519</v>
      </c>
      <c r="QMK17" s="200" t="s">
        <v>519</v>
      </c>
      <c r="QML17" s="200" t="s">
        <v>519</v>
      </c>
      <c r="QMM17" s="200" t="s">
        <v>519</v>
      </c>
      <c r="QMN17" s="200" t="s">
        <v>519</v>
      </c>
      <c r="QMO17" s="200" t="s">
        <v>519</v>
      </c>
      <c r="QMP17" s="200" t="s">
        <v>519</v>
      </c>
      <c r="QMQ17" s="200" t="s">
        <v>519</v>
      </c>
      <c r="QMR17" s="200" t="s">
        <v>519</v>
      </c>
      <c r="QMS17" s="200" t="s">
        <v>519</v>
      </c>
      <c r="QMT17" s="200" t="s">
        <v>519</v>
      </c>
      <c r="QMU17" s="200" t="s">
        <v>519</v>
      </c>
      <c r="QMV17" s="200" t="s">
        <v>519</v>
      </c>
      <c r="QMW17" s="200" t="s">
        <v>519</v>
      </c>
      <c r="QMX17" s="200" t="s">
        <v>519</v>
      </c>
      <c r="QMY17" s="200" t="s">
        <v>519</v>
      </c>
      <c r="QMZ17" s="200" t="s">
        <v>519</v>
      </c>
      <c r="QNA17" s="200" t="s">
        <v>519</v>
      </c>
      <c r="QNB17" s="200" t="s">
        <v>519</v>
      </c>
      <c r="QNC17" s="200" t="s">
        <v>519</v>
      </c>
      <c r="QND17" s="200" t="s">
        <v>519</v>
      </c>
      <c r="QNE17" s="200" t="s">
        <v>519</v>
      </c>
      <c r="QNF17" s="200" t="s">
        <v>519</v>
      </c>
      <c r="QNG17" s="200" t="s">
        <v>519</v>
      </c>
      <c r="QNH17" s="200" t="s">
        <v>519</v>
      </c>
      <c r="QNI17" s="200" t="s">
        <v>519</v>
      </c>
      <c r="QNJ17" s="200" t="s">
        <v>519</v>
      </c>
      <c r="QNK17" s="200" t="s">
        <v>519</v>
      </c>
      <c r="QNL17" s="200" t="s">
        <v>519</v>
      </c>
      <c r="QNM17" s="200" t="s">
        <v>519</v>
      </c>
      <c r="QNN17" s="200" t="s">
        <v>519</v>
      </c>
      <c r="QNO17" s="200" t="s">
        <v>519</v>
      </c>
      <c r="QNP17" s="200" t="s">
        <v>519</v>
      </c>
      <c r="QNQ17" s="200" t="s">
        <v>519</v>
      </c>
      <c r="QNR17" s="200" t="s">
        <v>519</v>
      </c>
      <c r="QNS17" s="200" t="s">
        <v>519</v>
      </c>
      <c r="QNT17" s="200" t="s">
        <v>519</v>
      </c>
      <c r="QNU17" s="200" t="s">
        <v>519</v>
      </c>
      <c r="QNV17" s="200" t="s">
        <v>519</v>
      </c>
      <c r="QNW17" s="200" t="s">
        <v>519</v>
      </c>
      <c r="QNX17" s="200" t="s">
        <v>519</v>
      </c>
      <c r="QNY17" s="200" t="s">
        <v>519</v>
      </c>
      <c r="QNZ17" s="200" t="s">
        <v>519</v>
      </c>
      <c r="QOA17" s="200" t="s">
        <v>519</v>
      </c>
      <c r="QOB17" s="200" t="s">
        <v>519</v>
      </c>
      <c r="QOC17" s="200" t="s">
        <v>519</v>
      </c>
      <c r="QOD17" s="200" t="s">
        <v>519</v>
      </c>
      <c r="QOE17" s="200" t="s">
        <v>519</v>
      </c>
      <c r="QOF17" s="200" t="s">
        <v>519</v>
      </c>
      <c r="QOG17" s="200" t="s">
        <v>519</v>
      </c>
      <c r="QOH17" s="200" t="s">
        <v>519</v>
      </c>
      <c r="QOI17" s="200" t="s">
        <v>519</v>
      </c>
      <c r="QOJ17" s="200" t="s">
        <v>519</v>
      </c>
      <c r="QOK17" s="200" t="s">
        <v>519</v>
      </c>
      <c r="QOL17" s="200" t="s">
        <v>519</v>
      </c>
      <c r="QOM17" s="200" t="s">
        <v>519</v>
      </c>
      <c r="QON17" s="200" t="s">
        <v>519</v>
      </c>
      <c r="QOO17" s="200" t="s">
        <v>519</v>
      </c>
      <c r="QOP17" s="200" t="s">
        <v>519</v>
      </c>
      <c r="QOQ17" s="200" t="s">
        <v>519</v>
      </c>
      <c r="QOR17" s="200" t="s">
        <v>519</v>
      </c>
      <c r="QOS17" s="200" t="s">
        <v>519</v>
      </c>
      <c r="QOT17" s="200" t="s">
        <v>519</v>
      </c>
      <c r="QOU17" s="200" t="s">
        <v>519</v>
      </c>
      <c r="QOV17" s="200" t="s">
        <v>519</v>
      </c>
      <c r="QOW17" s="200" t="s">
        <v>519</v>
      </c>
      <c r="QOX17" s="200" t="s">
        <v>519</v>
      </c>
      <c r="QOY17" s="200" t="s">
        <v>519</v>
      </c>
      <c r="QOZ17" s="200" t="s">
        <v>519</v>
      </c>
      <c r="QPA17" s="200" t="s">
        <v>519</v>
      </c>
      <c r="QPB17" s="200" t="s">
        <v>519</v>
      </c>
      <c r="QPC17" s="200" t="s">
        <v>519</v>
      </c>
      <c r="QPD17" s="200" t="s">
        <v>519</v>
      </c>
      <c r="QPE17" s="200" t="s">
        <v>519</v>
      </c>
      <c r="QPF17" s="200" t="s">
        <v>519</v>
      </c>
      <c r="QPG17" s="200" t="s">
        <v>519</v>
      </c>
      <c r="QPH17" s="200" t="s">
        <v>519</v>
      </c>
      <c r="QPI17" s="200" t="s">
        <v>519</v>
      </c>
      <c r="QPJ17" s="200" t="s">
        <v>519</v>
      </c>
      <c r="QPK17" s="200" t="s">
        <v>519</v>
      </c>
      <c r="QPL17" s="200" t="s">
        <v>519</v>
      </c>
      <c r="QPM17" s="200" t="s">
        <v>519</v>
      </c>
      <c r="QPN17" s="200" t="s">
        <v>519</v>
      </c>
      <c r="QPO17" s="200" t="s">
        <v>519</v>
      </c>
      <c r="QPP17" s="200" t="s">
        <v>519</v>
      </c>
      <c r="QPQ17" s="200" t="s">
        <v>519</v>
      </c>
      <c r="QPR17" s="200" t="s">
        <v>519</v>
      </c>
      <c r="QPS17" s="200" t="s">
        <v>519</v>
      </c>
      <c r="QPT17" s="200" t="s">
        <v>519</v>
      </c>
      <c r="QPU17" s="200" t="s">
        <v>519</v>
      </c>
      <c r="QPV17" s="200" t="s">
        <v>519</v>
      </c>
      <c r="QPW17" s="200" t="s">
        <v>519</v>
      </c>
      <c r="QPX17" s="200" t="s">
        <v>519</v>
      </c>
      <c r="QPY17" s="200" t="s">
        <v>519</v>
      </c>
      <c r="QPZ17" s="200" t="s">
        <v>519</v>
      </c>
      <c r="QQA17" s="200" t="s">
        <v>519</v>
      </c>
      <c r="QQB17" s="200" t="s">
        <v>519</v>
      </c>
      <c r="QQC17" s="200" t="s">
        <v>519</v>
      </c>
      <c r="QQD17" s="200" t="s">
        <v>519</v>
      </c>
      <c r="QQE17" s="200" t="s">
        <v>519</v>
      </c>
      <c r="QQF17" s="200" t="s">
        <v>519</v>
      </c>
      <c r="QQG17" s="200" t="s">
        <v>519</v>
      </c>
      <c r="QQH17" s="200" t="s">
        <v>519</v>
      </c>
      <c r="QQI17" s="200" t="s">
        <v>519</v>
      </c>
      <c r="QQJ17" s="200" t="s">
        <v>519</v>
      </c>
      <c r="QQK17" s="200" t="s">
        <v>519</v>
      </c>
      <c r="QQL17" s="200" t="s">
        <v>519</v>
      </c>
      <c r="QQM17" s="200" t="s">
        <v>519</v>
      </c>
      <c r="QQN17" s="200" t="s">
        <v>519</v>
      </c>
      <c r="QQO17" s="200" t="s">
        <v>519</v>
      </c>
      <c r="QQP17" s="200" t="s">
        <v>519</v>
      </c>
      <c r="QQQ17" s="200" t="s">
        <v>519</v>
      </c>
      <c r="QQR17" s="200" t="s">
        <v>519</v>
      </c>
      <c r="QQS17" s="200" t="s">
        <v>519</v>
      </c>
      <c r="QQT17" s="200" t="s">
        <v>519</v>
      </c>
      <c r="QQU17" s="200" t="s">
        <v>519</v>
      </c>
      <c r="QQV17" s="200" t="s">
        <v>519</v>
      </c>
      <c r="QQW17" s="200" t="s">
        <v>519</v>
      </c>
      <c r="QQX17" s="200" t="s">
        <v>519</v>
      </c>
      <c r="QQY17" s="200" t="s">
        <v>519</v>
      </c>
      <c r="QQZ17" s="200" t="s">
        <v>519</v>
      </c>
      <c r="QRA17" s="200" t="s">
        <v>519</v>
      </c>
      <c r="QRB17" s="200" t="s">
        <v>519</v>
      </c>
      <c r="QRC17" s="200" t="s">
        <v>519</v>
      </c>
      <c r="QRD17" s="200" t="s">
        <v>519</v>
      </c>
      <c r="QRE17" s="200" t="s">
        <v>519</v>
      </c>
      <c r="QRF17" s="200" t="s">
        <v>519</v>
      </c>
      <c r="QRG17" s="200" t="s">
        <v>519</v>
      </c>
      <c r="QRH17" s="200" t="s">
        <v>519</v>
      </c>
      <c r="QRI17" s="200" t="s">
        <v>519</v>
      </c>
      <c r="QRJ17" s="200" t="s">
        <v>519</v>
      </c>
      <c r="QRK17" s="200" t="s">
        <v>519</v>
      </c>
      <c r="QRL17" s="200" t="s">
        <v>519</v>
      </c>
      <c r="QRM17" s="200" t="s">
        <v>519</v>
      </c>
      <c r="QRN17" s="200" t="s">
        <v>519</v>
      </c>
      <c r="QRO17" s="200" t="s">
        <v>519</v>
      </c>
      <c r="QRP17" s="200" t="s">
        <v>519</v>
      </c>
      <c r="QRQ17" s="200" t="s">
        <v>519</v>
      </c>
      <c r="QRR17" s="200" t="s">
        <v>519</v>
      </c>
      <c r="QRS17" s="200" t="s">
        <v>519</v>
      </c>
      <c r="QRT17" s="200" t="s">
        <v>519</v>
      </c>
      <c r="QRU17" s="200" t="s">
        <v>519</v>
      </c>
      <c r="QRV17" s="200" t="s">
        <v>519</v>
      </c>
      <c r="QRW17" s="200" t="s">
        <v>519</v>
      </c>
      <c r="QRX17" s="200" t="s">
        <v>519</v>
      </c>
      <c r="QRY17" s="200" t="s">
        <v>519</v>
      </c>
      <c r="QRZ17" s="200" t="s">
        <v>519</v>
      </c>
      <c r="QSA17" s="200" t="s">
        <v>519</v>
      </c>
      <c r="QSB17" s="200" t="s">
        <v>519</v>
      </c>
      <c r="QSC17" s="200" t="s">
        <v>519</v>
      </c>
      <c r="QSD17" s="200" t="s">
        <v>519</v>
      </c>
      <c r="QSE17" s="200" t="s">
        <v>519</v>
      </c>
      <c r="QSF17" s="200" t="s">
        <v>519</v>
      </c>
      <c r="QSG17" s="200" t="s">
        <v>519</v>
      </c>
      <c r="QSH17" s="200" t="s">
        <v>519</v>
      </c>
      <c r="QSI17" s="200" t="s">
        <v>519</v>
      </c>
      <c r="QSJ17" s="200" t="s">
        <v>519</v>
      </c>
      <c r="QSK17" s="200" t="s">
        <v>519</v>
      </c>
      <c r="QSL17" s="200" t="s">
        <v>519</v>
      </c>
      <c r="QSM17" s="200" t="s">
        <v>519</v>
      </c>
      <c r="QSN17" s="200" t="s">
        <v>519</v>
      </c>
      <c r="QSO17" s="200" t="s">
        <v>519</v>
      </c>
      <c r="QSP17" s="200" t="s">
        <v>519</v>
      </c>
      <c r="QSQ17" s="200" t="s">
        <v>519</v>
      </c>
      <c r="QSR17" s="200" t="s">
        <v>519</v>
      </c>
      <c r="QSS17" s="200" t="s">
        <v>519</v>
      </c>
      <c r="QST17" s="200" t="s">
        <v>519</v>
      </c>
      <c r="QSU17" s="200" t="s">
        <v>519</v>
      </c>
      <c r="QSV17" s="200" t="s">
        <v>519</v>
      </c>
      <c r="QSW17" s="200" t="s">
        <v>519</v>
      </c>
      <c r="QSX17" s="200" t="s">
        <v>519</v>
      </c>
      <c r="QSY17" s="200" t="s">
        <v>519</v>
      </c>
      <c r="QSZ17" s="200" t="s">
        <v>519</v>
      </c>
      <c r="QTA17" s="200" t="s">
        <v>519</v>
      </c>
      <c r="QTB17" s="200" t="s">
        <v>519</v>
      </c>
      <c r="QTC17" s="200" t="s">
        <v>519</v>
      </c>
      <c r="QTD17" s="200" t="s">
        <v>519</v>
      </c>
      <c r="QTE17" s="200" t="s">
        <v>519</v>
      </c>
      <c r="QTF17" s="200" t="s">
        <v>519</v>
      </c>
      <c r="QTG17" s="200" t="s">
        <v>519</v>
      </c>
      <c r="QTH17" s="200" t="s">
        <v>519</v>
      </c>
      <c r="QTI17" s="200" t="s">
        <v>519</v>
      </c>
      <c r="QTJ17" s="200" t="s">
        <v>519</v>
      </c>
      <c r="QTK17" s="200" t="s">
        <v>519</v>
      </c>
      <c r="QTL17" s="200" t="s">
        <v>519</v>
      </c>
      <c r="QTM17" s="200" t="s">
        <v>519</v>
      </c>
      <c r="QTN17" s="200" t="s">
        <v>519</v>
      </c>
      <c r="QTO17" s="200" t="s">
        <v>519</v>
      </c>
      <c r="QTP17" s="200" t="s">
        <v>519</v>
      </c>
      <c r="QTQ17" s="200" t="s">
        <v>519</v>
      </c>
      <c r="QTR17" s="200" t="s">
        <v>519</v>
      </c>
      <c r="QTS17" s="200" t="s">
        <v>519</v>
      </c>
      <c r="QTT17" s="200" t="s">
        <v>519</v>
      </c>
      <c r="QTU17" s="200" t="s">
        <v>519</v>
      </c>
      <c r="QTV17" s="200" t="s">
        <v>519</v>
      </c>
      <c r="QTW17" s="200" t="s">
        <v>519</v>
      </c>
      <c r="QTX17" s="200" t="s">
        <v>519</v>
      </c>
      <c r="QTY17" s="200" t="s">
        <v>519</v>
      </c>
      <c r="QTZ17" s="200" t="s">
        <v>519</v>
      </c>
      <c r="QUA17" s="200" t="s">
        <v>519</v>
      </c>
      <c r="QUB17" s="200" t="s">
        <v>519</v>
      </c>
      <c r="QUC17" s="200" t="s">
        <v>519</v>
      </c>
      <c r="QUD17" s="200" t="s">
        <v>519</v>
      </c>
      <c r="QUE17" s="200" t="s">
        <v>519</v>
      </c>
      <c r="QUF17" s="200" t="s">
        <v>519</v>
      </c>
      <c r="QUG17" s="200" t="s">
        <v>519</v>
      </c>
      <c r="QUH17" s="200" t="s">
        <v>519</v>
      </c>
      <c r="QUI17" s="200" t="s">
        <v>519</v>
      </c>
      <c r="QUJ17" s="200" t="s">
        <v>519</v>
      </c>
      <c r="QUK17" s="200" t="s">
        <v>519</v>
      </c>
      <c r="QUL17" s="200" t="s">
        <v>519</v>
      </c>
      <c r="QUM17" s="200" t="s">
        <v>519</v>
      </c>
      <c r="QUN17" s="200" t="s">
        <v>519</v>
      </c>
      <c r="QUO17" s="200" t="s">
        <v>519</v>
      </c>
      <c r="QUP17" s="200" t="s">
        <v>519</v>
      </c>
      <c r="QUQ17" s="200" t="s">
        <v>519</v>
      </c>
      <c r="QUR17" s="200" t="s">
        <v>519</v>
      </c>
      <c r="QUS17" s="200" t="s">
        <v>519</v>
      </c>
      <c r="QUT17" s="200" t="s">
        <v>519</v>
      </c>
      <c r="QUU17" s="200" t="s">
        <v>519</v>
      </c>
      <c r="QUV17" s="200" t="s">
        <v>519</v>
      </c>
      <c r="QUW17" s="200" t="s">
        <v>519</v>
      </c>
      <c r="QUX17" s="200" t="s">
        <v>519</v>
      </c>
      <c r="QUY17" s="200" t="s">
        <v>519</v>
      </c>
      <c r="QUZ17" s="200" t="s">
        <v>519</v>
      </c>
      <c r="QVA17" s="200" t="s">
        <v>519</v>
      </c>
      <c r="QVB17" s="200" t="s">
        <v>519</v>
      </c>
      <c r="QVC17" s="200" t="s">
        <v>519</v>
      </c>
      <c r="QVD17" s="200" t="s">
        <v>519</v>
      </c>
      <c r="QVE17" s="200" t="s">
        <v>519</v>
      </c>
      <c r="QVF17" s="200" t="s">
        <v>519</v>
      </c>
      <c r="QVG17" s="200" t="s">
        <v>519</v>
      </c>
      <c r="QVH17" s="200" t="s">
        <v>519</v>
      </c>
      <c r="QVI17" s="200" t="s">
        <v>519</v>
      </c>
      <c r="QVJ17" s="200" t="s">
        <v>519</v>
      </c>
      <c r="QVK17" s="200" t="s">
        <v>519</v>
      </c>
      <c r="QVL17" s="200" t="s">
        <v>519</v>
      </c>
      <c r="QVM17" s="200" t="s">
        <v>519</v>
      </c>
      <c r="QVN17" s="200" t="s">
        <v>519</v>
      </c>
      <c r="QVO17" s="200" t="s">
        <v>519</v>
      </c>
      <c r="QVP17" s="200" t="s">
        <v>519</v>
      </c>
      <c r="QVQ17" s="200" t="s">
        <v>519</v>
      </c>
      <c r="QVR17" s="200" t="s">
        <v>519</v>
      </c>
      <c r="QVS17" s="200" t="s">
        <v>519</v>
      </c>
      <c r="QVT17" s="200" t="s">
        <v>519</v>
      </c>
      <c r="QVU17" s="200" t="s">
        <v>519</v>
      </c>
      <c r="QVV17" s="200" t="s">
        <v>519</v>
      </c>
      <c r="QVW17" s="200" t="s">
        <v>519</v>
      </c>
      <c r="QVX17" s="200" t="s">
        <v>519</v>
      </c>
      <c r="QVY17" s="200" t="s">
        <v>519</v>
      </c>
      <c r="QVZ17" s="200" t="s">
        <v>519</v>
      </c>
      <c r="QWA17" s="200" t="s">
        <v>519</v>
      </c>
      <c r="QWB17" s="200" t="s">
        <v>519</v>
      </c>
      <c r="QWC17" s="200" t="s">
        <v>519</v>
      </c>
      <c r="QWD17" s="200" t="s">
        <v>519</v>
      </c>
      <c r="QWE17" s="200" t="s">
        <v>519</v>
      </c>
      <c r="QWF17" s="200" t="s">
        <v>519</v>
      </c>
      <c r="QWG17" s="200" t="s">
        <v>519</v>
      </c>
      <c r="QWH17" s="200" t="s">
        <v>519</v>
      </c>
      <c r="QWI17" s="200" t="s">
        <v>519</v>
      </c>
      <c r="QWJ17" s="200" t="s">
        <v>519</v>
      </c>
      <c r="QWK17" s="200" t="s">
        <v>519</v>
      </c>
      <c r="QWL17" s="200" t="s">
        <v>519</v>
      </c>
      <c r="QWM17" s="200" t="s">
        <v>519</v>
      </c>
      <c r="QWN17" s="200" t="s">
        <v>519</v>
      </c>
      <c r="QWO17" s="200" t="s">
        <v>519</v>
      </c>
      <c r="QWP17" s="200" t="s">
        <v>519</v>
      </c>
      <c r="QWQ17" s="200" t="s">
        <v>519</v>
      </c>
      <c r="QWR17" s="200" t="s">
        <v>519</v>
      </c>
      <c r="QWS17" s="200" t="s">
        <v>519</v>
      </c>
      <c r="QWT17" s="200" t="s">
        <v>519</v>
      </c>
      <c r="QWU17" s="200" t="s">
        <v>519</v>
      </c>
      <c r="QWV17" s="200" t="s">
        <v>519</v>
      </c>
      <c r="QWW17" s="200" t="s">
        <v>519</v>
      </c>
      <c r="QWX17" s="200" t="s">
        <v>519</v>
      </c>
      <c r="QWY17" s="200" t="s">
        <v>519</v>
      </c>
      <c r="QWZ17" s="200" t="s">
        <v>519</v>
      </c>
      <c r="QXA17" s="200" t="s">
        <v>519</v>
      </c>
      <c r="QXB17" s="200" t="s">
        <v>519</v>
      </c>
      <c r="QXC17" s="200" t="s">
        <v>519</v>
      </c>
      <c r="QXD17" s="200" t="s">
        <v>519</v>
      </c>
      <c r="QXE17" s="200" t="s">
        <v>519</v>
      </c>
      <c r="QXF17" s="200" t="s">
        <v>519</v>
      </c>
      <c r="QXG17" s="200" t="s">
        <v>519</v>
      </c>
      <c r="QXH17" s="200" t="s">
        <v>519</v>
      </c>
      <c r="QXI17" s="200" t="s">
        <v>519</v>
      </c>
      <c r="QXJ17" s="200" t="s">
        <v>519</v>
      </c>
      <c r="QXK17" s="200" t="s">
        <v>519</v>
      </c>
      <c r="QXL17" s="200" t="s">
        <v>519</v>
      </c>
      <c r="QXM17" s="200" t="s">
        <v>519</v>
      </c>
      <c r="QXN17" s="200" t="s">
        <v>519</v>
      </c>
      <c r="QXO17" s="200" t="s">
        <v>519</v>
      </c>
      <c r="QXP17" s="200" t="s">
        <v>519</v>
      </c>
      <c r="QXQ17" s="200" t="s">
        <v>519</v>
      </c>
      <c r="QXR17" s="200" t="s">
        <v>519</v>
      </c>
      <c r="QXS17" s="200" t="s">
        <v>519</v>
      </c>
      <c r="QXT17" s="200" t="s">
        <v>519</v>
      </c>
      <c r="QXU17" s="200" t="s">
        <v>519</v>
      </c>
      <c r="QXV17" s="200" t="s">
        <v>519</v>
      </c>
      <c r="QXW17" s="200" t="s">
        <v>519</v>
      </c>
      <c r="QXX17" s="200" t="s">
        <v>519</v>
      </c>
      <c r="QXY17" s="200" t="s">
        <v>519</v>
      </c>
      <c r="QXZ17" s="200" t="s">
        <v>519</v>
      </c>
      <c r="QYA17" s="200" t="s">
        <v>519</v>
      </c>
      <c r="QYB17" s="200" t="s">
        <v>519</v>
      </c>
      <c r="QYC17" s="200" t="s">
        <v>519</v>
      </c>
      <c r="QYD17" s="200" t="s">
        <v>519</v>
      </c>
      <c r="QYE17" s="200" t="s">
        <v>519</v>
      </c>
      <c r="QYF17" s="200" t="s">
        <v>519</v>
      </c>
      <c r="QYG17" s="200" t="s">
        <v>519</v>
      </c>
      <c r="QYH17" s="200" t="s">
        <v>519</v>
      </c>
      <c r="QYI17" s="200" t="s">
        <v>519</v>
      </c>
      <c r="QYJ17" s="200" t="s">
        <v>519</v>
      </c>
      <c r="QYK17" s="200" t="s">
        <v>519</v>
      </c>
      <c r="QYL17" s="200" t="s">
        <v>519</v>
      </c>
      <c r="QYM17" s="200" t="s">
        <v>519</v>
      </c>
      <c r="QYN17" s="200" t="s">
        <v>519</v>
      </c>
      <c r="QYO17" s="200" t="s">
        <v>519</v>
      </c>
      <c r="QYP17" s="200" t="s">
        <v>519</v>
      </c>
      <c r="QYQ17" s="200" t="s">
        <v>519</v>
      </c>
      <c r="QYR17" s="200" t="s">
        <v>519</v>
      </c>
      <c r="QYS17" s="200" t="s">
        <v>519</v>
      </c>
      <c r="QYT17" s="200" t="s">
        <v>519</v>
      </c>
      <c r="QYU17" s="200" t="s">
        <v>519</v>
      </c>
      <c r="QYV17" s="200" t="s">
        <v>519</v>
      </c>
      <c r="QYW17" s="200" t="s">
        <v>519</v>
      </c>
      <c r="QYX17" s="200" t="s">
        <v>519</v>
      </c>
      <c r="QYY17" s="200" t="s">
        <v>519</v>
      </c>
      <c r="QYZ17" s="200" t="s">
        <v>519</v>
      </c>
      <c r="QZA17" s="200" t="s">
        <v>519</v>
      </c>
      <c r="QZB17" s="200" t="s">
        <v>519</v>
      </c>
      <c r="QZC17" s="200" t="s">
        <v>519</v>
      </c>
      <c r="QZD17" s="200" t="s">
        <v>519</v>
      </c>
      <c r="QZE17" s="200" t="s">
        <v>519</v>
      </c>
      <c r="QZF17" s="200" t="s">
        <v>519</v>
      </c>
      <c r="QZG17" s="200" t="s">
        <v>519</v>
      </c>
      <c r="QZH17" s="200" t="s">
        <v>519</v>
      </c>
      <c r="QZI17" s="200" t="s">
        <v>519</v>
      </c>
      <c r="QZJ17" s="200" t="s">
        <v>519</v>
      </c>
      <c r="QZK17" s="200" t="s">
        <v>519</v>
      </c>
      <c r="QZL17" s="200" t="s">
        <v>519</v>
      </c>
      <c r="QZM17" s="200" t="s">
        <v>519</v>
      </c>
      <c r="QZN17" s="200" t="s">
        <v>519</v>
      </c>
      <c r="QZO17" s="200" t="s">
        <v>519</v>
      </c>
      <c r="QZP17" s="200" t="s">
        <v>519</v>
      </c>
      <c r="QZQ17" s="200" t="s">
        <v>519</v>
      </c>
      <c r="QZR17" s="200" t="s">
        <v>519</v>
      </c>
      <c r="QZS17" s="200" t="s">
        <v>519</v>
      </c>
      <c r="QZT17" s="200" t="s">
        <v>519</v>
      </c>
      <c r="QZU17" s="200" t="s">
        <v>519</v>
      </c>
      <c r="QZV17" s="200" t="s">
        <v>519</v>
      </c>
      <c r="QZW17" s="200" t="s">
        <v>519</v>
      </c>
      <c r="QZX17" s="200" t="s">
        <v>519</v>
      </c>
      <c r="QZY17" s="200" t="s">
        <v>519</v>
      </c>
      <c r="QZZ17" s="200" t="s">
        <v>519</v>
      </c>
      <c r="RAA17" s="200" t="s">
        <v>519</v>
      </c>
      <c r="RAB17" s="200" t="s">
        <v>519</v>
      </c>
      <c r="RAC17" s="200" t="s">
        <v>519</v>
      </c>
      <c r="RAD17" s="200" t="s">
        <v>519</v>
      </c>
      <c r="RAE17" s="200" t="s">
        <v>519</v>
      </c>
      <c r="RAF17" s="200" t="s">
        <v>519</v>
      </c>
      <c r="RAG17" s="200" t="s">
        <v>519</v>
      </c>
      <c r="RAH17" s="200" t="s">
        <v>519</v>
      </c>
      <c r="RAI17" s="200" t="s">
        <v>519</v>
      </c>
      <c r="RAJ17" s="200" t="s">
        <v>519</v>
      </c>
      <c r="RAK17" s="200" t="s">
        <v>519</v>
      </c>
      <c r="RAL17" s="200" t="s">
        <v>519</v>
      </c>
      <c r="RAM17" s="200" t="s">
        <v>519</v>
      </c>
      <c r="RAN17" s="200" t="s">
        <v>519</v>
      </c>
      <c r="RAO17" s="200" t="s">
        <v>519</v>
      </c>
      <c r="RAP17" s="200" t="s">
        <v>519</v>
      </c>
      <c r="RAQ17" s="200" t="s">
        <v>519</v>
      </c>
      <c r="RAR17" s="200" t="s">
        <v>519</v>
      </c>
      <c r="RAS17" s="200" t="s">
        <v>519</v>
      </c>
      <c r="RAT17" s="200" t="s">
        <v>519</v>
      </c>
      <c r="RAU17" s="200" t="s">
        <v>519</v>
      </c>
      <c r="RAV17" s="200" t="s">
        <v>519</v>
      </c>
      <c r="RAW17" s="200" t="s">
        <v>519</v>
      </c>
      <c r="RAX17" s="200" t="s">
        <v>519</v>
      </c>
      <c r="RAY17" s="200" t="s">
        <v>519</v>
      </c>
      <c r="RAZ17" s="200" t="s">
        <v>519</v>
      </c>
      <c r="RBA17" s="200" t="s">
        <v>519</v>
      </c>
      <c r="RBB17" s="200" t="s">
        <v>519</v>
      </c>
      <c r="RBC17" s="200" t="s">
        <v>519</v>
      </c>
      <c r="RBD17" s="200" t="s">
        <v>519</v>
      </c>
      <c r="RBE17" s="200" t="s">
        <v>519</v>
      </c>
      <c r="RBF17" s="200" t="s">
        <v>519</v>
      </c>
      <c r="RBG17" s="200" t="s">
        <v>519</v>
      </c>
      <c r="RBH17" s="200" t="s">
        <v>519</v>
      </c>
      <c r="RBI17" s="200" t="s">
        <v>519</v>
      </c>
      <c r="RBJ17" s="200" t="s">
        <v>519</v>
      </c>
      <c r="RBK17" s="200" t="s">
        <v>519</v>
      </c>
      <c r="RBL17" s="200" t="s">
        <v>519</v>
      </c>
      <c r="RBM17" s="200" t="s">
        <v>519</v>
      </c>
      <c r="RBN17" s="200" t="s">
        <v>519</v>
      </c>
      <c r="RBO17" s="200" t="s">
        <v>519</v>
      </c>
      <c r="RBP17" s="200" t="s">
        <v>519</v>
      </c>
      <c r="RBQ17" s="200" t="s">
        <v>519</v>
      </c>
      <c r="RBR17" s="200" t="s">
        <v>519</v>
      </c>
      <c r="RBS17" s="200" t="s">
        <v>519</v>
      </c>
      <c r="RBT17" s="200" t="s">
        <v>519</v>
      </c>
      <c r="RBU17" s="200" t="s">
        <v>519</v>
      </c>
      <c r="RBV17" s="200" t="s">
        <v>519</v>
      </c>
      <c r="RBW17" s="200" t="s">
        <v>519</v>
      </c>
      <c r="RBX17" s="200" t="s">
        <v>519</v>
      </c>
      <c r="RBY17" s="200" t="s">
        <v>519</v>
      </c>
      <c r="RBZ17" s="200" t="s">
        <v>519</v>
      </c>
      <c r="RCA17" s="200" t="s">
        <v>519</v>
      </c>
      <c r="RCB17" s="200" t="s">
        <v>519</v>
      </c>
      <c r="RCC17" s="200" t="s">
        <v>519</v>
      </c>
      <c r="RCD17" s="200" t="s">
        <v>519</v>
      </c>
      <c r="RCE17" s="200" t="s">
        <v>519</v>
      </c>
      <c r="RCF17" s="200" t="s">
        <v>519</v>
      </c>
      <c r="RCG17" s="200" t="s">
        <v>519</v>
      </c>
      <c r="RCH17" s="200" t="s">
        <v>519</v>
      </c>
      <c r="RCI17" s="200" t="s">
        <v>519</v>
      </c>
      <c r="RCJ17" s="200" t="s">
        <v>519</v>
      </c>
      <c r="RCK17" s="200" t="s">
        <v>519</v>
      </c>
      <c r="RCL17" s="200" t="s">
        <v>519</v>
      </c>
      <c r="RCM17" s="200" t="s">
        <v>519</v>
      </c>
      <c r="RCN17" s="200" t="s">
        <v>519</v>
      </c>
      <c r="RCO17" s="200" t="s">
        <v>519</v>
      </c>
      <c r="RCP17" s="200" t="s">
        <v>519</v>
      </c>
      <c r="RCQ17" s="200" t="s">
        <v>519</v>
      </c>
      <c r="RCR17" s="200" t="s">
        <v>519</v>
      </c>
      <c r="RCS17" s="200" t="s">
        <v>519</v>
      </c>
      <c r="RCT17" s="200" t="s">
        <v>519</v>
      </c>
      <c r="RCU17" s="200" t="s">
        <v>519</v>
      </c>
      <c r="RCV17" s="200" t="s">
        <v>519</v>
      </c>
      <c r="RCW17" s="200" t="s">
        <v>519</v>
      </c>
      <c r="RCX17" s="200" t="s">
        <v>519</v>
      </c>
      <c r="RCY17" s="200" t="s">
        <v>519</v>
      </c>
      <c r="RCZ17" s="200" t="s">
        <v>519</v>
      </c>
      <c r="RDA17" s="200" t="s">
        <v>519</v>
      </c>
      <c r="RDB17" s="200" t="s">
        <v>519</v>
      </c>
      <c r="RDC17" s="200" t="s">
        <v>519</v>
      </c>
      <c r="RDD17" s="200" t="s">
        <v>519</v>
      </c>
      <c r="RDE17" s="200" t="s">
        <v>519</v>
      </c>
      <c r="RDF17" s="200" t="s">
        <v>519</v>
      </c>
      <c r="RDG17" s="200" t="s">
        <v>519</v>
      </c>
      <c r="RDH17" s="200" t="s">
        <v>519</v>
      </c>
      <c r="RDI17" s="200" t="s">
        <v>519</v>
      </c>
      <c r="RDJ17" s="200" t="s">
        <v>519</v>
      </c>
      <c r="RDK17" s="200" t="s">
        <v>519</v>
      </c>
      <c r="RDL17" s="200" t="s">
        <v>519</v>
      </c>
      <c r="RDM17" s="200" t="s">
        <v>519</v>
      </c>
      <c r="RDN17" s="200" t="s">
        <v>519</v>
      </c>
      <c r="RDO17" s="200" t="s">
        <v>519</v>
      </c>
      <c r="RDP17" s="200" t="s">
        <v>519</v>
      </c>
      <c r="RDQ17" s="200" t="s">
        <v>519</v>
      </c>
      <c r="RDR17" s="200" t="s">
        <v>519</v>
      </c>
      <c r="RDS17" s="200" t="s">
        <v>519</v>
      </c>
      <c r="RDT17" s="200" t="s">
        <v>519</v>
      </c>
      <c r="RDU17" s="200" t="s">
        <v>519</v>
      </c>
      <c r="RDV17" s="200" t="s">
        <v>519</v>
      </c>
      <c r="RDW17" s="200" t="s">
        <v>519</v>
      </c>
      <c r="RDX17" s="200" t="s">
        <v>519</v>
      </c>
      <c r="RDY17" s="200" t="s">
        <v>519</v>
      </c>
      <c r="RDZ17" s="200" t="s">
        <v>519</v>
      </c>
      <c r="REA17" s="200" t="s">
        <v>519</v>
      </c>
      <c r="REB17" s="200" t="s">
        <v>519</v>
      </c>
      <c r="REC17" s="200" t="s">
        <v>519</v>
      </c>
      <c r="RED17" s="200" t="s">
        <v>519</v>
      </c>
      <c r="REE17" s="200" t="s">
        <v>519</v>
      </c>
      <c r="REF17" s="200" t="s">
        <v>519</v>
      </c>
      <c r="REG17" s="200" t="s">
        <v>519</v>
      </c>
      <c r="REH17" s="200" t="s">
        <v>519</v>
      </c>
      <c r="REI17" s="200" t="s">
        <v>519</v>
      </c>
      <c r="REJ17" s="200" t="s">
        <v>519</v>
      </c>
      <c r="REK17" s="200" t="s">
        <v>519</v>
      </c>
      <c r="REL17" s="200" t="s">
        <v>519</v>
      </c>
      <c r="REM17" s="200" t="s">
        <v>519</v>
      </c>
      <c r="REN17" s="200" t="s">
        <v>519</v>
      </c>
      <c r="REO17" s="200" t="s">
        <v>519</v>
      </c>
      <c r="REP17" s="200" t="s">
        <v>519</v>
      </c>
      <c r="REQ17" s="200" t="s">
        <v>519</v>
      </c>
      <c r="RER17" s="200" t="s">
        <v>519</v>
      </c>
      <c r="RES17" s="200" t="s">
        <v>519</v>
      </c>
      <c r="RET17" s="200" t="s">
        <v>519</v>
      </c>
      <c r="REU17" s="200" t="s">
        <v>519</v>
      </c>
      <c r="REV17" s="200" t="s">
        <v>519</v>
      </c>
      <c r="REW17" s="200" t="s">
        <v>519</v>
      </c>
      <c r="REX17" s="200" t="s">
        <v>519</v>
      </c>
      <c r="REY17" s="200" t="s">
        <v>519</v>
      </c>
      <c r="REZ17" s="200" t="s">
        <v>519</v>
      </c>
      <c r="RFA17" s="200" t="s">
        <v>519</v>
      </c>
      <c r="RFB17" s="200" t="s">
        <v>519</v>
      </c>
      <c r="RFC17" s="200" t="s">
        <v>519</v>
      </c>
      <c r="RFD17" s="200" t="s">
        <v>519</v>
      </c>
      <c r="RFE17" s="200" t="s">
        <v>519</v>
      </c>
      <c r="RFF17" s="200" t="s">
        <v>519</v>
      </c>
      <c r="RFG17" s="200" t="s">
        <v>519</v>
      </c>
      <c r="RFH17" s="200" t="s">
        <v>519</v>
      </c>
      <c r="RFI17" s="200" t="s">
        <v>519</v>
      </c>
      <c r="RFJ17" s="200" t="s">
        <v>519</v>
      </c>
      <c r="RFK17" s="200" t="s">
        <v>519</v>
      </c>
      <c r="RFL17" s="200" t="s">
        <v>519</v>
      </c>
      <c r="RFM17" s="200" t="s">
        <v>519</v>
      </c>
      <c r="RFN17" s="200" t="s">
        <v>519</v>
      </c>
      <c r="RFO17" s="200" t="s">
        <v>519</v>
      </c>
      <c r="RFP17" s="200" t="s">
        <v>519</v>
      </c>
      <c r="RFQ17" s="200" t="s">
        <v>519</v>
      </c>
      <c r="RFR17" s="200" t="s">
        <v>519</v>
      </c>
      <c r="RFS17" s="200" t="s">
        <v>519</v>
      </c>
      <c r="RFT17" s="200" t="s">
        <v>519</v>
      </c>
      <c r="RFU17" s="200" t="s">
        <v>519</v>
      </c>
      <c r="RFV17" s="200" t="s">
        <v>519</v>
      </c>
      <c r="RFW17" s="200" t="s">
        <v>519</v>
      </c>
      <c r="RFX17" s="200" t="s">
        <v>519</v>
      </c>
      <c r="RFY17" s="200" t="s">
        <v>519</v>
      </c>
      <c r="RFZ17" s="200" t="s">
        <v>519</v>
      </c>
      <c r="RGA17" s="200" t="s">
        <v>519</v>
      </c>
      <c r="RGB17" s="200" t="s">
        <v>519</v>
      </c>
      <c r="RGC17" s="200" t="s">
        <v>519</v>
      </c>
      <c r="RGD17" s="200" t="s">
        <v>519</v>
      </c>
      <c r="RGE17" s="200" t="s">
        <v>519</v>
      </c>
      <c r="RGF17" s="200" t="s">
        <v>519</v>
      </c>
      <c r="RGG17" s="200" t="s">
        <v>519</v>
      </c>
      <c r="RGH17" s="200" t="s">
        <v>519</v>
      </c>
      <c r="RGI17" s="200" t="s">
        <v>519</v>
      </c>
      <c r="RGJ17" s="200" t="s">
        <v>519</v>
      </c>
      <c r="RGK17" s="200" t="s">
        <v>519</v>
      </c>
      <c r="RGL17" s="200" t="s">
        <v>519</v>
      </c>
      <c r="RGM17" s="200" t="s">
        <v>519</v>
      </c>
      <c r="RGN17" s="200" t="s">
        <v>519</v>
      </c>
      <c r="RGO17" s="200" t="s">
        <v>519</v>
      </c>
      <c r="RGP17" s="200" t="s">
        <v>519</v>
      </c>
      <c r="RGQ17" s="200" t="s">
        <v>519</v>
      </c>
      <c r="RGR17" s="200" t="s">
        <v>519</v>
      </c>
      <c r="RGS17" s="200" t="s">
        <v>519</v>
      </c>
      <c r="RGT17" s="200" t="s">
        <v>519</v>
      </c>
      <c r="RGU17" s="200" t="s">
        <v>519</v>
      </c>
      <c r="RGV17" s="200" t="s">
        <v>519</v>
      </c>
      <c r="RGW17" s="200" t="s">
        <v>519</v>
      </c>
      <c r="RGX17" s="200" t="s">
        <v>519</v>
      </c>
      <c r="RGY17" s="200" t="s">
        <v>519</v>
      </c>
      <c r="RGZ17" s="200" t="s">
        <v>519</v>
      </c>
      <c r="RHA17" s="200" t="s">
        <v>519</v>
      </c>
      <c r="RHB17" s="200" t="s">
        <v>519</v>
      </c>
      <c r="RHC17" s="200" t="s">
        <v>519</v>
      </c>
      <c r="RHD17" s="200" t="s">
        <v>519</v>
      </c>
      <c r="RHE17" s="200" t="s">
        <v>519</v>
      </c>
      <c r="RHF17" s="200" t="s">
        <v>519</v>
      </c>
      <c r="RHG17" s="200" t="s">
        <v>519</v>
      </c>
      <c r="RHH17" s="200" t="s">
        <v>519</v>
      </c>
      <c r="RHI17" s="200" t="s">
        <v>519</v>
      </c>
      <c r="RHJ17" s="200" t="s">
        <v>519</v>
      </c>
      <c r="RHK17" s="200" t="s">
        <v>519</v>
      </c>
      <c r="RHL17" s="200" t="s">
        <v>519</v>
      </c>
      <c r="RHM17" s="200" t="s">
        <v>519</v>
      </c>
      <c r="RHN17" s="200" t="s">
        <v>519</v>
      </c>
      <c r="RHO17" s="200" t="s">
        <v>519</v>
      </c>
      <c r="RHP17" s="200" t="s">
        <v>519</v>
      </c>
      <c r="RHQ17" s="200" t="s">
        <v>519</v>
      </c>
      <c r="RHR17" s="200" t="s">
        <v>519</v>
      </c>
      <c r="RHS17" s="200" t="s">
        <v>519</v>
      </c>
      <c r="RHT17" s="200" t="s">
        <v>519</v>
      </c>
      <c r="RHU17" s="200" t="s">
        <v>519</v>
      </c>
      <c r="RHV17" s="200" t="s">
        <v>519</v>
      </c>
      <c r="RHW17" s="200" t="s">
        <v>519</v>
      </c>
      <c r="RHX17" s="200" t="s">
        <v>519</v>
      </c>
      <c r="RHY17" s="200" t="s">
        <v>519</v>
      </c>
      <c r="RHZ17" s="200" t="s">
        <v>519</v>
      </c>
      <c r="RIA17" s="200" t="s">
        <v>519</v>
      </c>
      <c r="RIB17" s="200" t="s">
        <v>519</v>
      </c>
      <c r="RIC17" s="200" t="s">
        <v>519</v>
      </c>
      <c r="RID17" s="200" t="s">
        <v>519</v>
      </c>
      <c r="RIE17" s="200" t="s">
        <v>519</v>
      </c>
      <c r="RIF17" s="200" t="s">
        <v>519</v>
      </c>
      <c r="RIG17" s="200" t="s">
        <v>519</v>
      </c>
      <c r="RIH17" s="200" t="s">
        <v>519</v>
      </c>
      <c r="RII17" s="200" t="s">
        <v>519</v>
      </c>
      <c r="RIJ17" s="200" t="s">
        <v>519</v>
      </c>
      <c r="RIK17" s="200" t="s">
        <v>519</v>
      </c>
      <c r="RIL17" s="200" t="s">
        <v>519</v>
      </c>
      <c r="RIM17" s="200" t="s">
        <v>519</v>
      </c>
      <c r="RIN17" s="200" t="s">
        <v>519</v>
      </c>
      <c r="RIO17" s="200" t="s">
        <v>519</v>
      </c>
      <c r="RIP17" s="200" t="s">
        <v>519</v>
      </c>
      <c r="RIQ17" s="200" t="s">
        <v>519</v>
      </c>
      <c r="RIR17" s="200" t="s">
        <v>519</v>
      </c>
      <c r="RIS17" s="200" t="s">
        <v>519</v>
      </c>
      <c r="RIT17" s="200" t="s">
        <v>519</v>
      </c>
      <c r="RIU17" s="200" t="s">
        <v>519</v>
      </c>
      <c r="RIV17" s="200" t="s">
        <v>519</v>
      </c>
      <c r="RIW17" s="200" t="s">
        <v>519</v>
      </c>
      <c r="RIX17" s="200" t="s">
        <v>519</v>
      </c>
      <c r="RIY17" s="200" t="s">
        <v>519</v>
      </c>
      <c r="RIZ17" s="200" t="s">
        <v>519</v>
      </c>
      <c r="RJA17" s="200" t="s">
        <v>519</v>
      </c>
      <c r="RJB17" s="200" t="s">
        <v>519</v>
      </c>
      <c r="RJC17" s="200" t="s">
        <v>519</v>
      </c>
      <c r="RJD17" s="200" t="s">
        <v>519</v>
      </c>
      <c r="RJE17" s="200" t="s">
        <v>519</v>
      </c>
      <c r="RJF17" s="200" t="s">
        <v>519</v>
      </c>
      <c r="RJG17" s="200" t="s">
        <v>519</v>
      </c>
      <c r="RJH17" s="200" t="s">
        <v>519</v>
      </c>
      <c r="RJI17" s="200" t="s">
        <v>519</v>
      </c>
      <c r="RJJ17" s="200" t="s">
        <v>519</v>
      </c>
      <c r="RJK17" s="200" t="s">
        <v>519</v>
      </c>
      <c r="RJL17" s="200" t="s">
        <v>519</v>
      </c>
      <c r="RJM17" s="200" t="s">
        <v>519</v>
      </c>
      <c r="RJN17" s="200" t="s">
        <v>519</v>
      </c>
      <c r="RJO17" s="200" t="s">
        <v>519</v>
      </c>
      <c r="RJP17" s="200" t="s">
        <v>519</v>
      </c>
      <c r="RJQ17" s="200" t="s">
        <v>519</v>
      </c>
      <c r="RJR17" s="200" t="s">
        <v>519</v>
      </c>
      <c r="RJS17" s="200" t="s">
        <v>519</v>
      </c>
      <c r="RJT17" s="200" t="s">
        <v>519</v>
      </c>
      <c r="RJU17" s="200" t="s">
        <v>519</v>
      </c>
      <c r="RJV17" s="200" t="s">
        <v>519</v>
      </c>
      <c r="RJW17" s="200" t="s">
        <v>519</v>
      </c>
      <c r="RJX17" s="200" t="s">
        <v>519</v>
      </c>
      <c r="RJY17" s="200" t="s">
        <v>519</v>
      </c>
      <c r="RJZ17" s="200" t="s">
        <v>519</v>
      </c>
      <c r="RKA17" s="200" t="s">
        <v>519</v>
      </c>
      <c r="RKB17" s="200" t="s">
        <v>519</v>
      </c>
      <c r="RKC17" s="200" t="s">
        <v>519</v>
      </c>
      <c r="RKD17" s="200" t="s">
        <v>519</v>
      </c>
      <c r="RKE17" s="200" t="s">
        <v>519</v>
      </c>
      <c r="RKF17" s="200" t="s">
        <v>519</v>
      </c>
      <c r="RKG17" s="200" t="s">
        <v>519</v>
      </c>
      <c r="RKH17" s="200" t="s">
        <v>519</v>
      </c>
      <c r="RKI17" s="200" t="s">
        <v>519</v>
      </c>
      <c r="RKJ17" s="200" t="s">
        <v>519</v>
      </c>
      <c r="RKK17" s="200" t="s">
        <v>519</v>
      </c>
      <c r="RKL17" s="200" t="s">
        <v>519</v>
      </c>
      <c r="RKM17" s="200" t="s">
        <v>519</v>
      </c>
      <c r="RKN17" s="200" t="s">
        <v>519</v>
      </c>
      <c r="RKO17" s="200" t="s">
        <v>519</v>
      </c>
      <c r="RKP17" s="200" t="s">
        <v>519</v>
      </c>
      <c r="RKQ17" s="200" t="s">
        <v>519</v>
      </c>
      <c r="RKR17" s="200" t="s">
        <v>519</v>
      </c>
      <c r="RKS17" s="200" t="s">
        <v>519</v>
      </c>
      <c r="RKT17" s="200" t="s">
        <v>519</v>
      </c>
      <c r="RKU17" s="200" t="s">
        <v>519</v>
      </c>
      <c r="RKV17" s="200" t="s">
        <v>519</v>
      </c>
      <c r="RKW17" s="200" t="s">
        <v>519</v>
      </c>
      <c r="RKX17" s="200" t="s">
        <v>519</v>
      </c>
      <c r="RKY17" s="200" t="s">
        <v>519</v>
      </c>
      <c r="RKZ17" s="200" t="s">
        <v>519</v>
      </c>
      <c r="RLA17" s="200" t="s">
        <v>519</v>
      </c>
      <c r="RLB17" s="200" t="s">
        <v>519</v>
      </c>
      <c r="RLC17" s="200" t="s">
        <v>519</v>
      </c>
      <c r="RLD17" s="200" t="s">
        <v>519</v>
      </c>
      <c r="RLE17" s="200" t="s">
        <v>519</v>
      </c>
      <c r="RLF17" s="200" t="s">
        <v>519</v>
      </c>
      <c r="RLG17" s="200" t="s">
        <v>519</v>
      </c>
      <c r="RLH17" s="200" t="s">
        <v>519</v>
      </c>
      <c r="RLI17" s="200" t="s">
        <v>519</v>
      </c>
      <c r="RLJ17" s="200" t="s">
        <v>519</v>
      </c>
      <c r="RLK17" s="200" t="s">
        <v>519</v>
      </c>
      <c r="RLL17" s="200" t="s">
        <v>519</v>
      </c>
      <c r="RLM17" s="200" t="s">
        <v>519</v>
      </c>
      <c r="RLN17" s="200" t="s">
        <v>519</v>
      </c>
      <c r="RLO17" s="200" t="s">
        <v>519</v>
      </c>
      <c r="RLP17" s="200" t="s">
        <v>519</v>
      </c>
      <c r="RLQ17" s="200" t="s">
        <v>519</v>
      </c>
      <c r="RLR17" s="200" t="s">
        <v>519</v>
      </c>
      <c r="RLS17" s="200" t="s">
        <v>519</v>
      </c>
      <c r="RLT17" s="200" t="s">
        <v>519</v>
      </c>
      <c r="RLU17" s="200" t="s">
        <v>519</v>
      </c>
      <c r="RLV17" s="200" t="s">
        <v>519</v>
      </c>
      <c r="RLW17" s="200" t="s">
        <v>519</v>
      </c>
      <c r="RLX17" s="200" t="s">
        <v>519</v>
      </c>
      <c r="RLY17" s="200" t="s">
        <v>519</v>
      </c>
      <c r="RLZ17" s="200" t="s">
        <v>519</v>
      </c>
      <c r="RMA17" s="200" t="s">
        <v>519</v>
      </c>
      <c r="RMB17" s="200" t="s">
        <v>519</v>
      </c>
      <c r="RMC17" s="200" t="s">
        <v>519</v>
      </c>
      <c r="RMD17" s="200" t="s">
        <v>519</v>
      </c>
      <c r="RME17" s="200" t="s">
        <v>519</v>
      </c>
      <c r="RMF17" s="200" t="s">
        <v>519</v>
      </c>
      <c r="RMG17" s="200" t="s">
        <v>519</v>
      </c>
      <c r="RMH17" s="200" t="s">
        <v>519</v>
      </c>
      <c r="RMI17" s="200" t="s">
        <v>519</v>
      </c>
      <c r="RMJ17" s="200" t="s">
        <v>519</v>
      </c>
      <c r="RMK17" s="200" t="s">
        <v>519</v>
      </c>
      <c r="RML17" s="200" t="s">
        <v>519</v>
      </c>
      <c r="RMM17" s="200" t="s">
        <v>519</v>
      </c>
      <c r="RMN17" s="200" t="s">
        <v>519</v>
      </c>
      <c r="RMO17" s="200" t="s">
        <v>519</v>
      </c>
      <c r="RMP17" s="200" t="s">
        <v>519</v>
      </c>
      <c r="RMQ17" s="200" t="s">
        <v>519</v>
      </c>
      <c r="RMR17" s="200" t="s">
        <v>519</v>
      </c>
      <c r="RMS17" s="200" t="s">
        <v>519</v>
      </c>
      <c r="RMT17" s="200" t="s">
        <v>519</v>
      </c>
      <c r="RMU17" s="200" t="s">
        <v>519</v>
      </c>
      <c r="RMV17" s="200" t="s">
        <v>519</v>
      </c>
      <c r="RMW17" s="200" t="s">
        <v>519</v>
      </c>
      <c r="RMX17" s="200" t="s">
        <v>519</v>
      </c>
      <c r="RMY17" s="200" t="s">
        <v>519</v>
      </c>
      <c r="RMZ17" s="200" t="s">
        <v>519</v>
      </c>
      <c r="RNA17" s="200" t="s">
        <v>519</v>
      </c>
      <c r="RNB17" s="200" t="s">
        <v>519</v>
      </c>
      <c r="RNC17" s="200" t="s">
        <v>519</v>
      </c>
      <c r="RND17" s="200" t="s">
        <v>519</v>
      </c>
      <c r="RNE17" s="200" t="s">
        <v>519</v>
      </c>
      <c r="RNF17" s="200" t="s">
        <v>519</v>
      </c>
      <c r="RNG17" s="200" t="s">
        <v>519</v>
      </c>
      <c r="RNH17" s="200" t="s">
        <v>519</v>
      </c>
      <c r="RNI17" s="200" t="s">
        <v>519</v>
      </c>
      <c r="RNJ17" s="200" t="s">
        <v>519</v>
      </c>
      <c r="RNK17" s="200" t="s">
        <v>519</v>
      </c>
      <c r="RNL17" s="200" t="s">
        <v>519</v>
      </c>
      <c r="RNM17" s="200" t="s">
        <v>519</v>
      </c>
      <c r="RNN17" s="200" t="s">
        <v>519</v>
      </c>
      <c r="RNO17" s="200" t="s">
        <v>519</v>
      </c>
      <c r="RNP17" s="200" t="s">
        <v>519</v>
      </c>
      <c r="RNQ17" s="200" t="s">
        <v>519</v>
      </c>
      <c r="RNR17" s="200" t="s">
        <v>519</v>
      </c>
      <c r="RNS17" s="200" t="s">
        <v>519</v>
      </c>
      <c r="RNT17" s="200" t="s">
        <v>519</v>
      </c>
      <c r="RNU17" s="200" t="s">
        <v>519</v>
      </c>
      <c r="RNV17" s="200" t="s">
        <v>519</v>
      </c>
      <c r="RNW17" s="200" t="s">
        <v>519</v>
      </c>
      <c r="RNX17" s="200" t="s">
        <v>519</v>
      </c>
      <c r="RNY17" s="200" t="s">
        <v>519</v>
      </c>
      <c r="RNZ17" s="200" t="s">
        <v>519</v>
      </c>
      <c r="ROA17" s="200" t="s">
        <v>519</v>
      </c>
      <c r="ROB17" s="200" t="s">
        <v>519</v>
      </c>
      <c r="ROC17" s="200" t="s">
        <v>519</v>
      </c>
      <c r="ROD17" s="200" t="s">
        <v>519</v>
      </c>
      <c r="ROE17" s="200" t="s">
        <v>519</v>
      </c>
      <c r="ROF17" s="200" t="s">
        <v>519</v>
      </c>
      <c r="ROG17" s="200" t="s">
        <v>519</v>
      </c>
      <c r="ROH17" s="200" t="s">
        <v>519</v>
      </c>
      <c r="ROI17" s="200" t="s">
        <v>519</v>
      </c>
      <c r="ROJ17" s="200" t="s">
        <v>519</v>
      </c>
      <c r="ROK17" s="200" t="s">
        <v>519</v>
      </c>
      <c r="ROL17" s="200" t="s">
        <v>519</v>
      </c>
      <c r="ROM17" s="200" t="s">
        <v>519</v>
      </c>
      <c r="RON17" s="200" t="s">
        <v>519</v>
      </c>
      <c r="ROO17" s="200" t="s">
        <v>519</v>
      </c>
      <c r="ROP17" s="200" t="s">
        <v>519</v>
      </c>
      <c r="ROQ17" s="200" t="s">
        <v>519</v>
      </c>
      <c r="ROR17" s="200" t="s">
        <v>519</v>
      </c>
      <c r="ROS17" s="200" t="s">
        <v>519</v>
      </c>
      <c r="ROT17" s="200" t="s">
        <v>519</v>
      </c>
      <c r="ROU17" s="200" t="s">
        <v>519</v>
      </c>
      <c r="ROV17" s="200" t="s">
        <v>519</v>
      </c>
      <c r="ROW17" s="200" t="s">
        <v>519</v>
      </c>
      <c r="ROX17" s="200" t="s">
        <v>519</v>
      </c>
      <c r="ROY17" s="200" t="s">
        <v>519</v>
      </c>
      <c r="ROZ17" s="200" t="s">
        <v>519</v>
      </c>
      <c r="RPA17" s="200" t="s">
        <v>519</v>
      </c>
      <c r="RPB17" s="200" t="s">
        <v>519</v>
      </c>
      <c r="RPC17" s="200" t="s">
        <v>519</v>
      </c>
      <c r="RPD17" s="200" t="s">
        <v>519</v>
      </c>
      <c r="RPE17" s="200" t="s">
        <v>519</v>
      </c>
      <c r="RPF17" s="200" t="s">
        <v>519</v>
      </c>
      <c r="RPG17" s="200" t="s">
        <v>519</v>
      </c>
      <c r="RPH17" s="200" t="s">
        <v>519</v>
      </c>
      <c r="RPI17" s="200" t="s">
        <v>519</v>
      </c>
      <c r="RPJ17" s="200" t="s">
        <v>519</v>
      </c>
      <c r="RPK17" s="200" t="s">
        <v>519</v>
      </c>
      <c r="RPL17" s="200" t="s">
        <v>519</v>
      </c>
      <c r="RPM17" s="200" t="s">
        <v>519</v>
      </c>
      <c r="RPN17" s="200" t="s">
        <v>519</v>
      </c>
      <c r="RPO17" s="200" t="s">
        <v>519</v>
      </c>
      <c r="RPP17" s="200" t="s">
        <v>519</v>
      </c>
      <c r="RPQ17" s="200" t="s">
        <v>519</v>
      </c>
      <c r="RPR17" s="200" t="s">
        <v>519</v>
      </c>
      <c r="RPS17" s="200" t="s">
        <v>519</v>
      </c>
      <c r="RPT17" s="200" t="s">
        <v>519</v>
      </c>
      <c r="RPU17" s="200" t="s">
        <v>519</v>
      </c>
      <c r="RPV17" s="200" t="s">
        <v>519</v>
      </c>
      <c r="RPW17" s="200" t="s">
        <v>519</v>
      </c>
      <c r="RPX17" s="200" t="s">
        <v>519</v>
      </c>
      <c r="RPY17" s="200" t="s">
        <v>519</v>
      </c>
      <c r="RPZ17" s="200" t="s">
        <v>519</v>
      </c>
      <c r="RQA17" s="200" t="s">
        <v>519</v>
      </c>
      <c r="RQB17" s="200" t="s">
        <v>519</v>
      </c>
      <c r="RQC17" s="200" t="s">
        <v>519</v>
      </c>
      <c r="RQD17" s="200" t="s">
        <v>519</v>
      </c>
      <c r="RQE17" s="200" t="s">
        <v>519</v>
      </c>
      <c r="RQF17" s="200" t="s">
        <v>519</v>
      </c>
      <c r="RQG17" s="200" t="s">
        <v>519</v>
      </c>
      <c r="RQH17" s="200" t="s">
        <v>519</v>
      </c>
      <c r="RQI17" s="200" t="s">
        <v>519</v>
      </c>
      <c r="RQJ17" s="200" t="s">
        <v>519</v>
      </c>
      <c r="RQK17" s="200" t="s">
        <v>519</v>
      </c>
      <c r="RQL17" s="200" t="s">
        <v>519</v>
      </c>
      <c r="RQM17" s="200" t="s">
        <v>519</v>
      </c>
      <c r="RQN17" s="200" t="s">
        <v>519</v>
      </c>
      <c r="RQO17" s="200" t="s">
        <v>519</v>
      </c>
      <c r="RQP17" s="200" t="s">
        <v>519</v>
      </c>
      <c r="RQQ17" s="200" t="s">
        <v>519</v>
      </c>
      <c r="RQR17" s="200" t="s">
        <v>519</v>
      </c>
      <c r="RQS17" s="200" t="s">
        <v>519</v>
      </c>
      <c r="RQT17" s="200" t="s">
        <v>519</v>
      </c>
      <c r="RQU17" s="200" t="s">
        <v>519</v>
      </c>
      <c r="RQV17" s="200" t="s">
        <v>519</v>
      </c>
      <c r="RQW17" s="200" t="s">
        <v>519</v>
      </c>
      <c r="RQX17" s="200" t="s">
        <v>519</v>
      </c>
      <c r="RQY17" s="200" t="s">
        <v>519</v>
      </c>
      <c r="RQZ17" s="200" t="s">
        <v>519</v>
      </c>
      <c r="RRA17" s="200" t="s">
        <v>519</v>
      </c>
      <c r="RRB17" s="200" t="s">
        <v>519</v>
      </c>
      <c r="RRC17" s="200" t="s">
        <v>519</v>
      </c>
      <c r="RRD17" s="200" t="s">
        <v>519</v>
      </c>
      <c r="RRE17" s="200" t="s">
        <v>519</v>
      </c>
      <c r="RRF17" s="200" t="s">
        <v>519</v>
      </c>
      <c r="RRG17" s="200" t="s">
        <v>519</v>
      </c>
      <c r="RRH17" s="200" t="s">
        <v>519</v>
      </c>
      <c r="RRI17" s="200" t="s">
        <v>519</v>
      </c>
      <c r="RRJ17" s="200" t="s">
        <v>519</v>
      </c>
      <c r="RRK17" s="200" t="s">
        <v>519</v>
      </c>
      <c r="RRL17" s="200" t="s">
        <v>519</v>
      </c>
      <c r="RRM17" s="200" t="s">
        <v>519</v>
      </c>
      <c r="RRN17" s="200" t="s">
        <v>519</v>
      </c>
      <c r="RRO17" s="200" t="s">
        <v>519</v>
      </c>
      <c r="RRP17" s="200" t="s">
        <v>519</v>
      </c>
      <c r="RRQ17" s="200" t="s">
        <v>519</v>
      </c>
      <c r="RRR17" s="200" t="s">
        <v>519</v>
      </c>
      <c r="RRS17" s="200" t="s">
        <v>519</v>
      </c>
      <c r="RRT17" s="200" t="s">
        <v>519</v>
      </c>
      <c r="RRU17" s="200" t="s">
        <v>519</v>
      </c>
      <c r="RRV17" s="200" t="s">
        <v>519</v>
      </c>
      <c r="RRW17" s="200" t="s">
        <v>519</v>
      </c>
      <c r="RRX17" s="200" t="s">
        <v>519</v>
      </c>
      <c r="RRY17" s="200" t="s">
        <v>519</v>
      </c>
      <c r="RRZ17" s="200" t="s">
        <v>519</v>
      </c>
      <c r="RSA17" s="200" t="s">
        <v>519</v>
      </c>
      <c r="RSB17" s="200" t="s">
        <v>519</v>
      </c>
      <c r="RSC17" s="200" t="s">
        <v>519</v>
      </c>
      <c r="RSD17" s="200" t="s">
        <v>519</v>
      </c>
      <c r="RSE17" s="200" t="s">
        <v>519</v>
      </c>
      <c r="RSF17" s="200" t="s">
        <v>519</v>
      </c>
      <c r="RSG17" s="200" t="s">
        <v>519</v>
      </c>
      <c r="RSH17" s="200" t="s">
        <v>519</v>
      </c>
      <c r="RSI17" s="200" t="s">
        <v>519</v>
      </c>
      <c r="RSJ17" s="200" t="s">
        <v>519</v>
      </c>
      <c r="RSK17" s="200" t="s">
        <v>519</v>
      </c>
      <c r="RSL17" s="200" t="s">
        <v>519</v>
      </c>
      <c r="RSM17" s="200" t="s">
        <v>519</v>
      </c>
      <c r="RSN17" s="200" t="s">
        <v>519</v>
      </c>
      <c r="RSO17" s="200" t="s">
        <v>519</v>
      </c>
      <c r="RSP17" s="200" t="s">
        <v>519</v>
      </c>
      <c r="RSQ17" s="200" t="s">
        <v>519</v>
      </c>
      <c r="RSR17" s="200" t="s">
        <v>519</v>
      </c>
      <c r="RSS17" s="200" t="s">
        <v>519</v>
      </c>
      <c r="RST17" s="200" t="s">
        <v>519</v>
      </c>
      <c r="RSU17" s="200" t="s">
        <v>519</v>
      </c>
      <c r="RSV17" s="200" t="s">
        <v>519</v>
      </c>
      <c r="RSW17" s="200" t="s">
        <v>519</v>
      </c>
      <c r="RSX17" s="200" t="s">
        <v>519</v>
      </c>
      <c r="RSY17" s="200" t="s">
        <v>519</v>
      </c>
      <c r="RSZ17" s="200" t="s">
        <v>519</v>
      </c>
      <c r="RTA17" s="200" t="s">
        <v>519</v>
      </c>
      <c r="RTB17" s="200" t="s">
        <v>519</v>
      </c>
      <c r="RTC17" s="200" t="s">
        <v>519</v>
      </c>
      <c r="RTD17" s="200" t="s">
        <v>519</v>
      </c>
      <c r="RTE17" s="200" t="s">
        <v>519</v>
      </c>
      <c r="RTF17" s="200" t="s">
        <v>519</v>
      </c>
      <c r="RTG17" s="200" t="s">
        <v>519</v>
      </c>
      <c r="RTH17" s="200" t="s">
        <v>519</v>
      </c>
      <c r="RTI17" s="200" t="s">
        <v>519</v>
      </c>
      <c r="RTJ17" s="200" t="s">
        <v>519</v>
      </c>
      <c r="RTK17" s="200" t="s">
        <v>519</v>
      </c>
      <c r="RTL17" s="200" t="s">
        <v>519</v>
      </c>
      <c r="RTM17" s="200" t="s">
        <v>519</v>
      </c>
      <c r="RTN17" s="200" t="s">
        <v>519</v>
      </c>
      <c r="RTO17" s="200" t="s">
        <v>519</v>
      </c>
      <c r="RTP17" s="200" t="s">
        <v>519</v>
      </c>
      <c r="RTQ17" s="200" t="s">
        <v>519</v>
      </c>
      <c r="RTR17" s="200" t="s">
        <v>519</v>
      </c>
      <c r="RTS17" s="200" t="s">
        <v>519</v>
      </c>
      <c r="RTT17" s="200" t="s">
        <v>519</v>
      </c>
      <c r="RTU17" s="200" t="s">
        <v>519</v>
      </c>
      <c r="RTV17" s="200" t="s">
        <v>519</v>
      </c>
      <c r="RTW17" s="200" t="s">
        <v>519</v>
      </c>
      <c r="RTX17" s="200" t="s">
        <v>519</v>
      </c>
      <c r="RTY17" s="200" t="s">
        <v>519</v>
      </c>
      <c r="RTZ17" s="200" t="s">
        <v>519</v>
      </c>
      <c r="RUA17" s="200" t="s">
        <v>519</v>
      </c>
      <c r="RUB17" s="200" t="s">
        <v>519</v>
      </c>
      <c r="RUC17" s="200" t="s">
        <v>519</v>
      </c>
      <c r="RUD17" s="200" t="s">
        <v>519</v>
      </c>
      <c r="RUE17" s="200" t="s">
        <v>519</v>
      </c>
      <c r="RUF17" s="200" t="s">
        <v>519</v>
      </c>
      <c r="RUG17" s="200" t="s">
        <v>519</v>
      </c>
      <c r="RUH17" s="200" t="s">
        <v>519</v>
      </c>
      <c r="RUI17" s="200" t="s">
        <v>519</v>
      </c>
      <c r="RUJ17" s="200" t="s">
        <v>519</v>
      </c>
      <c r="RUK17" s="200" t="s">
        <v>519</v>
      </c>
      <c r="RUL17" s="200" t="s">
        <v>519</v>
      </c>
      <c r="RUM17" s="200" t="s">
        <v>519</v>
      </c>
      <c r="RUN17" s="200" t="s">
        <v>519</v>
      </c>
      <c r="RUO17" s="200" t="s">
        <v>519</v>
      </c>
      <c r="RUP17" s="200" t="s">
        <v>519</v>
      </c>
      <c r="RUQ17" s="200" t="s">
        <v>519</v>
      </c>
      <c r="RUR17" s="200" t="s">
        <v>519</v>
      </c>
      <c r="RUS17" s="200" t="s">
        <v>519</v>
      </c>
      <c r="RUT17" s="200" t="s">
        <v>519</v>
      </c>
      <c r="RUU17" s="200" t="s">
        <v>519</v>
      </c>
      <c r="RUV17" s="200" t="s">
        <v>519</v>
      </c>
      <c r="RUW17" s="200" t="s">
        <v>519</v>
      </c>
      <c r="RUX17" s="200" t="s">
        <v>519</v>
      </c>
      <c r="RUY17" s="200" t="s">
        <v>519</v>
      </c>
      <c r="RUZ17" s="200" t="s">
        <v>519</v>
      </c>
      <c r="RVA17" s="200" t="s">
        <v>519</v>
      </c>
      <c r="RVB17" s="200" t="s">
        <v>519</v>
      </c>
      <c r="RVC17" s="200" t="s">
        <v>519</v>
      </c>
      <c r="RVD17" s="200" t="s">
        <v>519</v>
      </c>
      <c r="RVE17" s="200" t="s">
        <v>519</v>
      </c>
      <c r="RVF17" s="200" t="s">
        <v>519</v>
      </c>
      <c r="RVG17" s="200" t="s">
        <v>519</v>
      </c>
      <c r="RVH17" s="200" t="s">
        <v>519</v>
      </c>
      <c r="RVI17" s="200" t="s">
        <v>519</v>
      </c>
      <c r="RVJ17" s="200" t="s">
        <v>519</v>
      </c>
      <c r="RVK17" s="200" t="s">
        <v>519</v>
      </c>
      <c r="RVL17" s="200" t="s">
        <v>519</v>
      </c>
      <c r="RVM17" s="200" t="s">
        <v>519</v>
      </c>
      <c r="RVN17" s="200" t="s">
        <v>519</v>
      </c>
      <c r="RVO17" s="200" t="s">
        <v>519</v>
      </c>
      <c r="RVP17" s="200" t="s">
        <v>519</v>
      </c>
      <c r="RVQ17" s="200" t="s">
        <v>519</v>
      </c>
      <c r="RVR17" s="200" t="s">
        <v>519</v>
      </c>
      <c r="RVS17" s="200" t="s">
        <v>519</v>
      </c>
      <c r="RVT17" s="200" t="s">
        <v>519</v>
      </c>
      <c r="RVU17" s="200" t="s">
        <v>519</v>
      </c>
      <c r="RVV17" s="200" t="s">
        <v>519</v>
      </c>
      <c r="RVW17" s="200" t="s">
        <v>519</v>
      </c>
      <c r="RVX17" s="200" t="s">
        <v>519</v>
      </c>
      <c r="RVY17" s="200" t="s">
        <v>519</v>
      </c>
      <c r="RVZ17" s="200" t="s">
        <v>519</v>
      </c>
      <c r="RWA17" s="200" t="s">
        <v>519</v>
      </c>
      <c r="RWB17" s="200" t="s">
        <v>519</v>
      </c>
      <c r="RWC17" s="200" t="s">
        <v>519</v>
      </c>
      <c r="RWD17" s="200" t="s">
        <v>519</v>
      </c>
      <c r="RWE17" s="200" t="s">
        <v>519</v>
      </c>
      <c r="RWF17" s="200" t="s">
        <v>519</v>
      </c>
      <c r="RWG17" s="200" t="s">
        <v>519</v>
      </c>
      <c r="RWH17" s="200" t="s">
        <v>519</v>
      </c>
      <c r="RWI17" s="200" t="s">
        <v>519</v>
      </c>
      <c r="RWJ17" s="200" t="s">
        <v>519</v>
      </c>
      <c r="RWK17" s="200" t="s">
        <v>519</v>
      </c>
      <c r="RWL17" s="200" t="s">
        <v>519</v>
      </c>
      <c r="RWM17" s="200" t="s">
        <v>519</v>
      </c>
      <c r="RWN17" s="200" t="s">
        <v>519</v>
      </c>
      <c r="RWO17" s="200" t="s">
        <v>519</v>
      </c>
      <c r="RWP17" s="200" t="s">
        <v>519</v>
      </c>
      <c r="RWQ17" s="200" t="s">
        <v>519</v>
      </c>
      <c r="RWR17" s="200" t="s">
        <v>519</v>
      </c>
      <c r="RWS17" s="200" t="s">
        <v>519</v>
      </c>
      <c r="RWT17" s="200" t="s">
        <v>519</v>
      </c>
      <c r="RWU17" s="200" t="s">
        <v>519</v>
      </c>
      <c r="RWV17" s="200" t="s">
        <v>519</v>
      </c>
      <c r="RWW17" s="200" t="s">
        <v>519</v>
      </c>
      <c r="RWX17" s="200" t="s">
        <v>519</v>
      </c>
      <c r="RWY17" s="200" t="s">
        <v>519</v>
      </c>
      <c r="RWZ17" s="200" t="s">
        <v>519</v>
      </c>
      <c r="RXA17" s="200" t="s">
        <v>519</v>
      </c>
      <c r="RXB17" s="200" t="s">
        <v>519</v>
      </c>
      <c r="RXC17" s="200" t="s">
        <v>519</v>
      </c>
      <c r="RXD17" s="200" t="s">
        <v>519</v>
      </c>
      <c r="RXE17" s="200" t="s">
        <v>519</v>
      </c>
      <c r="RXF17" s="200" t="s">
        <v>519</v>
      </c>
      <c r="RXG17" s="200" t="s">
        <v>519</v>
      </c>
      <c r="RXH17" s="200" t="s">
        <v>519</v>
      </c>
      <c r="RXI17" s="200" t="s">
        <v>519</v>
      </c>
      <c r="RXJ17" s="200" t="s">
        <v>519</v>
      </c>
      <c r="RXK17" s="200" t="s">
        <v>519</v>
      </c>
      <c r="RXL17" s="200" t="s">
        <v>519</v>
      </c>
      <c r="RXM17" s="200" t="s">
        <v>519</v>
      </c>
      <c r="RXN17" s="200" t="s">
        <v>519</v>
      </c>
      <c r="RXO17" s="200" t="s">
        <v>519</v>
      </c>
      <c r="RXP17" s="200" t="s">
        <v>519</v>
      </c>
      <c r="RXQ17" s="200" t="s">
        <v>519</v>
      </c>
      <c r="RXR17" s="200" t="s">
        <v>519</v>
      </c>
      <c r="RXS17" s="200" t="s">
        <v>519</v>
      </c>
      <c r="RXT17" s="200" t="s">
        <v>519</v>
      </c>
      <c r="RXU17" s="200" t="s">
        <v>519</v>
      </c>
      <c r="RXV17" s="200" t="s">
        <v>519</v>
      </c>
      <c r="RXW17" s="200" t="s">
        <v>519</v>
      </c>
      <c r="RXX17" s="200" t="s">
        <v>519</v>
      </c>
      <c r="RXY17" s="200" t="s">
        <v>519</v>
      </c>
      <c r="RXZ17" s="200" t="s">
        <v>519</v>
      </c>
      <c r="RYA17" s="200" t="s">
        <v>519</v>
      </c>
      <c r="RYB17" s="200" t="s">
        <v>519</v>
      </c>
      <c r="RYC17" s="200" t="s">
        <v>519</v>
      </c>
      <c r="RYD17" s="200" t="s">
        <v>519</v>
      </c>
      <c r="RYE17" s="200" t="s">
        <v>519</v>
      </c>
      <c r="RYF17" s="200" t="s">
        <v>519</v>
      </c>
      <c r="RYG17" s="200" t="s">
        <v>519</v>
      </c>
      <c r="RYH17" s="200" t="s">
        <v>519</v>
      </c>
      <c r="RYI17" s="200" t="s">
        <v>519</v>
      </c>
      <c r="RYJ17" s="200" t="s">
        <v>519</v>
      </c>
      <c r="RYK17" s="200" t="s">
        <v>519</v>
      </c>
      <c r="RYL17" s="200" t="s">
        <v>519</v>
      </c>
      <c r="RYM17" s="200" t="s">
        <v>519</v>
      </c>
      <c r="RYN17" s="200" t="s">
        <v>519</v>
      </c>
      <c r="RYO17" s="200" t="s">
        <v>519</v>
      </c>
      <c r="RYP17" s="200" t="s">
        <v>519</v>
      </c>
      <c r="RYQ17" s="200" t="s">
        <v>519</v>
      </c>
      <c r="RYR17" s="200" t="s">
        <v>519</v>
      </c>
      <c r="RYS17" s="200" t="s">
        <v>519</v>
      </c>
      <c r="RYT17" s="200" t="s">
        <v>519</v>
      </c>
      <c r="RYU17" s="200" t="s">
        <v>519</v>
      </c>
      <c r="RYV17" s="200" t="s">
        <v>519</v>
      </c>
      <c r="RYW17" s="200" t="s">
        <v>519</v>
      </c>
      <c r="RYX17" s="200" t="s">
        <v>519</v>
      </c>
      <c r="RYY17" s="200" t="s">
        <v>519</v>
      </c>
      <c r="RYZ17" s="200" t="s">
        <v>519</v>
      </c>
      <c r="RZA17" s="200" t="s">
        <v>519</v>
      </c>
      <c r="RZB17" s="200" t="s">
        <v>519</v>
      </c>
      <c r="RZC17" s="200" t="s">
        <v>519</v>
      </c>
      <c r="RZD17" s="200" t="s">
        <v>519</v>
      </c>
      <c r="RZE17" s="200" t="s">
        <v>519</v>
      </c>
      <c r="RZF17" s="200" t="s">
        <v>519</v>
      </c>
      <c r="RZG17" s="200" t="s">
        <v>519</v>
      </c>
      <c r="RZH17" s="200" t="s">
        <v>519</v>
      </c>
      <c r="RZI17" s="200" t="s">
        <v>519</v>
      </c>
      <c r="RZJ17" s="200" t="s">
        <v>519</v>
      </c>
      <c r="RZK17" s="200" t="s">
        <v>519</v>
      </c>
      <c r="RZL17" s="200" t="s">
        <v>519</v>
      </c>
      <c r="RZM17" s="200" t="s">
        <v>519</v>
      </c>
      <c r="RZN17" s="200" t="s">
        <v>519</v>
      </c>
      <c r="RZO17" s="200" t="s">
        <v>519</v>
      </c>
      <c r="RZP17" s="200" t="s">
        <v>519</v>
      </c>
      <c r="RZQ17" s="200" t="s">
        <v>519</v>
      </c>
      <c r="RZR17" s="200" t="s">
        <v>519</v>
      </c>
      <c r="RZS17" s="200" t="s">
        <v>519</v>
      </c>
      <c r="RZT17" s="200" t="s">
        <v>519</v>
      </c>
      <c r="RZU17" s="200" t="s">
        <v>519</v>
      </c>
      <c r="RZV17" s="200" t="s">
        <v>519</v>
      </c>
      <c r="RZW17" s="200" t="s">
        <v>519</v>
      </c>
      <c r="RZX17" s="200" t="s">
        <v>519</v>
      </c>
      <c r="RZY17" s="200" t="s">
        <v>519</v>
      </c>
      <c r="RZZ17" s="200" t="s">
        <v>519</v>
      </c>
      <c r="SAA17" s="200" t="s">
        <v>519</v>
      </c>
      <c r="SAB17" s="200" t="s">
        <v>519</v>
      </c>
      <c r="SAC17" s="200" t="s">
        <v>519</v>
      </c>
      <c r="SAD17" s="200" t="s">
        <v>519</v>
      </c>
      <c r="SAE17" s="200" t="s">
        <v>519</v>
      </c>
      <c r="SAF17" s="200" t="s">
        <v>519</v>
      </c>
      <c r="SAG17" s="200" t="s">
        <v>519</v>
      </c>
      <c r="SAH17" s="200" t="s">
        <v>519</v>
      </c>
      <c r="SAI17" s="200" t="s">
        <v>519</v>
      </c>
      <c r="SAJ17" s="200" t="s">
        <v>519</v>
      </c>
      <c r="SAK17" s="200" t="s">
        <v>519</v>
      </c>
      <c r="SAL17" s="200" t="s">
        <v>519</v>
      </c>
      <c r="SAM17" s="200" t="s">
        <v>519</v>
      </c>
      <c r="SAN17" s="200" t="s">
        <v>519</v>
      </c>
      <c r="SAO17" s="200" t="s">
        <v>519</v>
      </c>
      <c r="SAP17" s="200" t="s">
        <v>519</v>
      </c>
      <c r="SAQ17" s="200" t="s">
        <v>519</v>
      </c>
      <c r="SAR17" s="200" t="s">
        <v>519</v>
      </c>
      <c r="SAS17" s="200" t="s">
        <v>519</v>
      </c>
      <c r="SAT17" s="200" t="s">
        <v>519</v>
      </c>
      <c r="SAU17" s="200" t="s">
        <v>519</v>
      </c>
      <c r="SAV17" s="200" t="s">
        <v>519</v>
      </c>
      <c r="SAW17" s="200" t="s">
        <v>519</v>
      </c>
      <c r="SAX17" s="200" t="s">
        <v>519</v>
      </c>
      <c r="SAY17" s="200" t="s">
        <v>519</v>
      </c>
      <c r="SAZ17" s="200" t="s">
        <v>519</v>
      </c>
      <c r="SBA17" s="200" t="s">
        <v>519</v>
      </c>
      <c r="SBB17" s="200" t="s">
        <v>519</v>
      </c>
      <c r="SBC17" s="200" t="s">
        <v>519</v>
      </c>
      <c r="SBD17" s="200" t="s">
        <v>519</v>
      </c>
      <c r="SBE17" s="200" t="s">
        <v>519</v>
      </c>
      <c r="SBF17" s="200" t="s">
        <v>519</v>
      </c>
      <c r="SBG17" s="200" t="s">
        <v>519</v>
      </c>
      <c r="SBH17" s="200" t="s">
        <v>519</v>
      </c>
      <c r="SBI17" s="200" t="s">
        <v>519</v>
      </c>
      <c r="SBJ17" s="200" t="s">
        <v>519</v>
      </c>
      <c r="SBK17" s="200" t="s">
        <v>519</v>
      </c>
      <c r="SBL17" s="200" t="s">
        <v>519</v>
      </c>
      <c r="SBM17" s="200" t="s">
        <v>519</v>
      </c>
      <c r="SBN17" s="200" t="s">
        <v>519</v>
      </c>
      <c r="SBO17" s="200" t="s">
        <v>519</v>
      </c>
      <c r="SBP17" s="200" t="s">
        <v>519</v>
      </c>
      <c r="SBQ17" s="200" t="s">
        <v>519</v>
      </c>
      <c r="SBR17" s="200" t="s">
        <v>519</v>
      </c>
      <c r="SBS17" s="200" t="s">
        <v>519</v>
      </c>
      <c r="SBT17" s="200" t="s">
        <v>519</v>
      </c>
      <c r="SBU17" s="200" t="s">
        <v>519</v>
      </c>
      <c r="SBV17" s="200" t="s">
        <v>519</v>
      </c>
      <c r="SBW17" s="200" t="s">
        <v>519</v>
      </c>
      <c r="SBX17" s="200" t="s">
        <v>519</v>
      </c>
      <c r="SBY17" s="200" t="s">
        <v>519</v>
      </c>
      <c r="SBZ17" s="200" t="s">
        <v>519</v>
      </c>
      <c r="SCA17" s="200" t="s">
        <v>519</v>
      </c>
      <c r="SCB17" s="200" t="s">
        <v>519</v>
      </c>
      <c r="SCC17" s="200" t="s">
        <v>519</v>
      </c>
      <c r="SCD17" s="200" t="s">
        <v>519</v>
      </c>
      <c r="SCE17" s="200" t="s">
        <v>519</v>
      </c>
      <c r="SCF17" s="200" t="s">
        <v>519</v>
      </c>
      <c r="SCG17" s="200" t="s">
        <v>519</v>
      </c>
      <c r="SCH17" s="200" t="s">
        <v>519</v>
      </c>
      <c r="SCI17" s="200" t="s">
        <v>519</v>
      </c>
      <c r="SCJ17" s="200" t="s">
        <v>519</v>
      </c>
      <c r="SCK17" s="200" t="s">
        <v>519</v>
      </c>
      <c r="SCL17" s="200" t="s">
        <v>519</v>
      </c>
      <c r="SCM17" s="200" t="s">
        <v>519</v>
      </c>
      <c r="SCN17" s="200" t="s">
        <v>519</v>
      </c>
      <c r="SCO17" s="200" t="s">
        <v>519</v>
      </c>
      <c r="SCP17" s="200" t="s">
        <v>519</v>
      </c>
      <c r="SCQ17" s="200" t="s">
        <v>519</v>
      </c>
      <c r="SCR17" s="200" t="s">
        <v>519</v>
      </c>
      <c r="SCS17" s="200" t="s">
        <v>519</v>
      </c>
      <c r="SCT17" s="200" t="s">
        <v>519</v>
      </c>
      <c r="SCU17" s="200" t="s">
        <v>519</v>
      </c>
      <c r="SCV17" s="200" t="s">
        <v>519</v>
      </c>
      <c r="SCW17" s="200" t="s">
        <v>519</v>
      </c>
      <c r="SCX17" s="200" t="s">
        <v>519</v>
      </c>
      <c r="SCY17" s="200" t="s">
        <v>519</v>
      </c>
      <c r="SCZ17" s="200" t="s">
        <v>519</v>
      </c>
      <c r="SDA17" s="200" t="s">
        <v>519</v>
      </c>
      <c r="SDB17" s="200" t="s">
        <v>519</v>
      </c>
      <c r="SDC17" s="200" t="s">
        <v>519</v>
      </c>
      <c r="SDD17" s="200" t="s">
        <v>519</v>
      </c>
      <c r="SDE17" s="200" t="s">
        <v>519</v>
      </c>
      <c r="SDF17" s="200" t="s">
        <v>519</v>
      </c>
      <c r="SDG17" s="200" t="s">
        <v>519</v>
      </c>
      <c r="SDH17" s="200" t="s">
        <v>519</v>
      </c>
      <c r="SDI17" s="200" t="s">
        <v>519</v>
      </c>
      <c r="SDJ17" s="200" t="s">
        <v>519</v>
      </c>
      <c r="SDK17" s="200" t="s">
        <v>519</v>
      </c>
      <c r="SDL17" s="200" t="s">
        <v>519</v>
      </c>
      <c r="SDM17" s="200" t="s">
        <v>519</v>
      </c>
      <c r="SDN17" s="200" t="s">
        <v>519</v>
      </c>
      <c r="SDO17" s="200" t="s">
        <v>519</v>
      </c>
      <c r="SDP17" s="200" t="s">
        <v>519</v>
      </c>
      <c r="SDQ17" s="200" t="s">
        <v>519</v>
      </c>
      <c r="SDR17" s="200" t="s">
        <v>519</v>
      </c>
      <c r="SDS17" s="200" t="s">
        <v>519</v>
      </c>
      <c r="SDT17" s="200" t="s">
        <v>519</v>
      </c>
      <c r="SDU17" s="200" t="s">
        <v>519</v>
      </c>
      <c r="SDV17" s="200" t="s">
        <v>519</v>
      </c>
      <c r="SDW17" s="200" t="s">
        <v>519</v>
      </c>
      <c r="SDX17" s="200" t="s">
        <v>519</v>
      </c>
      <c r="SDY17" s="200" t="s">
        <v>519</v>
      </c>
      <c r="SDZ17" s="200" t="s">
        <v>519</v>
      </c>
      <c r="SEA17" s="200" t="s">
        <v>519</v>
      </c>
      <c r="SEB17" s="200" t="s">
        <v>519</v>
      </c>
      <c r="SEC17" s="200" t="s">
        <v>519</v>
      </c>
      <c r="SED17" s="200" t="s">
        <v>519</v>
      </c>
      <c r="SEE17" s="200" t="s">
        <v>519</v>
      </c>
      <c r="SEF17" s="200" t="s">
        <v>519</v>
      </c>
      <c r="SEG17" s="200" t="s">
        <v>519</v>
      </c>
      <c r="SEH17" s="200" t="s">
        <v>519</v>
      </c>
      <c r="SEI17" s="200" t="s">
        <v>519</v>
      </c>
      <c r="SEJ17" s="200" t="s">
        <v>519</v>
      </c>
      <c r="SEK17" s="200" t="s">
        <v>519</v>
      </c>
      <c r="SEL17" s="200" t="s">
        <v>519</v>
      </c>
      <c r="SEM17" s="200" t="s">
        <v>519</v>
      </c>
      <c r="SEN17" s="200" t="s">
        <v>519</v>
      </c>
      <c r="SEO17" s="200" t="s">
        <v>519</v>
      </c>
      <c r="SEP17" s="200" t="s">
        <v>519</v>
      </c>
      <c r="SEQ17" s="200" t="s">
        <v>519</v>
      </c>
      <c r="SER17" s="200" t="s">
        <v>519</v>
      </c>
      <c r="SES17" s="200" t="s">
        <v>519</v>
      </c>
      <c r="SET17" s="200" t="s">
        <v>519</v>
      </c>
      <c r="SEU17" s="200" t="s">
        <v>519</v>
      </c>
      <c r="SEV17" s="200" t="s">
        <v>519</v>
      </c>
      <c r="SEW17" s="200" t="s">
        <v>519</v>
      </c>
      <c r="SEX17" s="200" t="s">
        <v>519</v>
      </c>
      <c r="SEY17" s="200" t="s">
        <v>519</v>
      </c>
      <c r="SEZ17" s="200" t="s">
        <v>519</v>
      </c>
      <c r="SFA17" s="200" t="s">
        <v>519</v>
      </c>
      <c r="SFB17" s="200" t="s">
        <v>519</v>
      </c>
      <c r="SFC17" s="200" t="s">
        <v>519</v>
      </c>
      <c r="SFD17" s="200" t="s">
        <v>519</v>
      </c>
      <c r="SFE17" s="200" t="s">
        <v>519</v>
      </c>
      <c r="SFF17" s="200" t="s">
        <v>519</v>
      </c>
      <c r="SFG17" s="200" t="s">
        <v>519</v>
      </c>
      <c r="SFH17" s="200" t="s">
        <v>519</v>
      </c>
      <c r="SFI17" s="200" t="s">
        <v>519</v>
      </c>
      <c r="SFJ17" s="200" t="s">
        <v>519</v>
      </c>
      <c r="SFK17" s="200" t="s">
        <v>519</v>
      </c>
      <c r="SFL17" s="200" t="s">
        <v>519</v>
      </c>
      <c r="SFM17" s="200" t="s">
        <v>519</v>
      </c>
      <c r="SFN17" s="200" t="s">
        <v>519</v>
      </c>
      <c r="SFO17" s="200" t="s">
        <v>519</v>
      </c>
      <c r="SFP17" s="200" t="s">
        <v>519</v>
      </c>
      <c r="SFQ17" s="200" t="s">
        <v>519</v>
      </c>
      <c r="SFR17" s="200" t="s">
        <v>519</v>
      </c>
      <c r="SFS17" s="200" t="s">
        <v>519</v>
      </c>
      <c r="SFT17" s="200" t="s">
        <v>519</v>
      </c>
      <c r="SFU17" s="200" t="s">
        <v>519</v>
      </c>
      <c r="SFV17" s="200" t="s">
        <v>519</v>
      </c>
      <c r="SFW17" s="200" t="s">
        <v>519</v>
      </c>
      <c r="SFX17" s="200" t="s">
        <v>519</v>
      </c>
      <c r="SFY17" s="200" t="s">
        <v>519</v>
      </c>
      <c r="SFZ17" s="200" t="s">
        <v>519</v>
      </c>
      <c r="SGA17" s="200" t="s">
        <v>519</v>
      </c>
      <c r="SGB17" s="200" t="s">
        <v>519</v>
      </c>
      <c r="SGC17" s="200" t="s">
        <v>519</v>
      </c>
      <c r="SGD17" s="200" t="s">
        <v>519</v>
      </c>
      <c r="SGE17" s="200" t="s">
        <v>519</v>
      </c>
      <c r="SGF17" s="200" t="s">
        <v>519</v>
      </c>
      <c r="SGG17" s="200" t="s">
        <v>519</v>
      </c>
      <c r="SGH17" s="200" t="s">
        <v>519</v>
      </c>
      <c r="SGI17" s="200" t="s">
        <v>519</v>
      </c>
      <c r="SGJ17" s="200" t="s">
        <v>519</v>
      </c>
      <c r="SGK17" s="200" t="s">
        <v>519</v>
      </c>
      <c r="SGL17" s="200" t="s">
        <v>519</v>
      </c>
      <c r="SGM17" s="200" t="s">
        <v>519</v>
      </c>
      <c r="SGN17" s="200" t="s">
        <v>519</v>
      </c>
      <c r="SGO17" s="200" t="s">
        <v>519</v>
      </c>
      <c r="SGP17" s="200" t="s">
        <v>519</v>
      </c>
      <c r="SGQ17" s="200" t="s">
        <v>519</v>
      </c>
      <c r="SGR17" s="200" t="s">
        <v>519</v>
      </c>
      <c r="SGS17" s="200" t="s">
        <v>519</v>
      </c>
      <c r="SGT17" s="200" t="s">
        <v>519</v>
      </c>
      <c r="SGU17" s="200" t="s">
        <v>519</v>
      </c>
      <c r="SGV17" s="200" t="s">
        <v>519</v>
      </c>
      <c r="SGW17" s="200" t="s">
        <v>519</v>
      </c>
      <c r="SGX17" s="200" t="s">
        <v>519</v>
      </c>
      <c r="SGY17" s="200" t="s">
        <v>519</v>
      </c>
      <c r="SGZ17" s="200" t="s">
        <v>519</v>
      </c>
      <c r="SHA17" s="200" t="s">
        <v>519</v>
      </c>
      <c r="SHB17" s="200" t="s">
        <v>519</v>
      </c>
      <c r="SHC17" s="200" t="s">
        <v>519</v>
      </c>
      <c r="SHD17" s="200" t="s">
        <v>519</v>
      </c>
      <c r="SHE17" s="200" t="s">
        <v>519</v>
      </c>
      <c r="SHF17" s="200" t="s">
        <v>519</v>
      </c>
      <c r="SHG17" s="200" t="s">
        <v>519</v>
      </c>
      <c r="SHH17" s="200" t="s">
        <v>519</v>
      </c>
      <c r="SHI17" s="200" t="s">
        <v>519</v>
      </c>
      <c r="SHJ17" s="200" t="s">
        <v>519</v>
      </c>
      <c r="SHK17" s="200" t="s">
        <v>519</v>
      </c>
      <c r="SHL17" s="200" t="s">
        <v>519</v>
      </c>
      <c r="SHM17" s="200" t="s">
        <v>519</v>
      </c>
      <c r="SHN17" s="200" t="s">
        <v>519</v>
      </c>
      <c r="SHO17" s="200" t="s">
        <v>519</v>
      </c>
      <c r="SHP17" s="200" t="s">
        <v>519</v>
      </c>
      <c r="SHQ17" s="200" t="s">
        <v>519</v>
      </c>
      <c r="SHR17" s="200" t="s">
        <v>519</v>
      </c>
      <c r="SHS17" s="200" t="s">
        <v>519</v>
      </c>
      <c r="SHT17" s="200" t="s">
        <v>519</v>
      </c>
      <c r="SHU17" s="200" t="s">
        <v>519</v>
      </c>
      <c r="SHV17" s="200" t="s">
        <v>519</v>
      </c>
      <c r="SHW17" s="200" t="s">
        <v>519</v>
      </c>
      <c r="SHX17" s="200" t="s">
        <v>519</v>
      </c>
      <c r="SHY17" s="200" t="s">
        <v>519</v>
      </c>
      <c r="SHZ17" s="200" t="s">
        <v>519</v>
      </c>
      <c r="SIA17" s="200" t="s">
        <v>519</v>
      </c>
      <c r="SIB17" s="200" t="s">
        <v>519</v>
      </c>
      <c r="SIC17" s="200" t="s">
        <v>519</v>
      </c>
      <c r="SID17" s="200" t="s">
        <v>519</v>
      </c>
      <c r="SIE17" s="200" t="s">
        <v>519</v>
      </c>
      <c r="SIF17" s="200" t="s">
        <v>519</v>
      </c>
      <c r="SIG17" s="200" t="s">
        <v>519</v>
      </c>
      <c r="SIH17" s="200" t="s">
        <v>519</v>
      </c>
      <c r="SII17" s="200" t="s">
        <v>519</v>
      </c>
      <c r="SIJ17" s="200" t="s">
        <v>519</v>
      </c>
      <c r="SIK17" s="200" t="s">
        <v>519</v>
      </c>
      <c r="SIL17" s="200" t="s">
        <v>519</v>
      </c>
      <c r="SIM17" s="200" t="s">
        <v>519</v>
      </c>
      <c r="SIN17" s="200" t="s">
        <v>519</v>
      </c>
      <c r="SIO17" s="200" t="s">
        <v>519</v>
      </c>
      <c r="SIP17" s="200" t="s">
        <v>519</v>
      </c>
      <c r="SIQ17" s="200" t="s">
        <v>519</v>
      </c>
      <c r="SIR17" s="200" t="s">
        <v>519</v>
      </c>
      <c r="SIS17" s="200" t="s">
        <v>519</v>
      </c>
      <c r="SIT17" s="200" t="s">
        <v>519</v>
      </c>
      <c r="SIU17" s="200" t="s">
        <v>519</v>
      </c>
      <c r="SIV17" s="200" t="s">
        <v>519</v>
      </c>
      <c r="SIW17" s="200" t="s">
        <v>519</v>
      </c>
      <c r="SIX17" s="200" t="s">
        <v>519</v>
      </c>
      <c r="SIY17" s="200" t="s">
        <v>519</v>
      </c>
      <c r="SIZ17" s="200" t="s">
        <v>519</v>
      </c>
      <c r="SJA17" s="200" t="s">
        <v>519</v>
      </c>
      <c r="SJB17" s="200" t="s">
        <v>519</v>
      </c>
      <c r="SJC17" s="200" t="s">
        <v>519</v>
      </c>
      <c r="SJD17" s="200" t="s">
        <v>519</v>
      </c>
      <c r="SJE17" s="200" t="s">
        <v>519</v>
      </c>
      <c r="SJF17" s="200" t="s">
        <v>519</v>
      </c>
      <c r="SJG17" s="200" t="s">
        <v>519</v>
      </c>
      <c r="SJH17" s="200" t="s">
        <v>519</v>
      </c>
      <c r="SJI17" s="200" t="s">
        <v>519</v>
      </c>
      <c r="SJJ17" s="200" t="s">
        <v>519</v>
      </c>
      <c r="SJK17" s="200" t="s">
        <v>519</v>
      </c>
      <c r="SJL17" s="200" t="s">
        <v>519</v>
      </c>
      <c r="SJM17" s="200" t="s">
        <v>519</v>
      </c>
      <c r="SJN17" s="200" t="s">
        <v>519</v>
      </c>
      <c r="SJO17" s="200" t="s">
        <v>519</v>
      </c>
      <c r="SJP17" s="200" t="s">
        <v>519</v>
      </c>
      <c r="SJQ17" s="200" t="s">
        <v>519</v>
      </c>
      <c r="SJR17" s="200" t="s">
        <v>519</v>
      </c>
      <c r="SJS17" s="200" t="s">
        <v>519</v>
      </c>
      <c r="SJT17" s="200" t="s">
        <v>519</v>
      </c>
      <c r="SJU17" s="200" t="s">
        <v>519</v>
      </c>
      <c r="SJV17" s="200" t="s">
        <v>519</v>
      </c>
      <c r="SJW17" s="200" t="s">
        <v>519</v>
      </c>
      <c r="SJX17" s="200" t="s">
        <v>519</v>
      </c>
      <c r="SJY17" s="200" t="s">
        <v>519</v>
      </c>
      <c r="SJZ17" s="200" t="s">
        <v>519</v>
      </c>
      <c r="SKA17" s="200" t="s">
        <v>519</v>
      </c>
      <c r="SKB17" s="200" t="s">
        <v>519</v>
      </c>
      <c r="SKC17" s="200" t="s">
        <v>519</v>
      </c>
      <c r="SKD17" s="200" t="s">
        <v>519</v>
      </c>
      <c r="SKE17" s="200" t="s">
        <v>519</v>
      </c>
      <c r="SKF17" s="200" t="s">
        <v>519</v>
      </c>
      <c r="SKG17" s="200" t="s">
        <v>519</v>
      </c>
      <c r="SKH17" s="200" t="s">
        <v>519</v>
      </c>
      <c r="SKI17" s="200" t="s">
        <v>519</v>
      </c>
      <c r="SKJ17" s="200" t="s">
        <v>519</v>
      </c>
      <c r="SKK17" s="200" t="s">
        <v>519</v>
      </c>
      <c r="SKL17" s="200" t="s">
        <v>519</v>
      </c>
      <c r="SKM17" s="200" t="s">
        <v>519</v>
      </c>
      <c r="SKN17" s="200" t="s">
        <v>519</v>
      </c>
      <c r="SKO17" s="200" t="s">
        <v>519</v>
      </c>
      <c r="SKP17" s="200" t="s">
        <v>519</v>
      </c>
      <c r="SKQ17" s="200" t="s">
        <v>519</v>
      </c>
      <c r="SKR17" s="200" t="s">
        <v>519</v>
      </c>
      <c r="SKS17" s="200" t="s">
        <v>519</v>
      </c>
      <c r="SKT17" s="200" t="s">
        <v>519</v>
      </c>
      <c r="SKU17" s="200" t="s">
        <v>519</v>
      </c>
      <c r="SKV17" s="200" t="s">
        <v>519</v>
      </c>
      <c r="SKW17" s="200" t="s">
        <v>519</v>
      </c>
      <c r="SKX17" s="200" t="s">
        <v>519</v>
      </c>
      <c r="SKY17" s="200" t="s">
        <v>519</v>
      </c>
      <c r="SKZ17" s="200" t="s">
        <v>519</v>
      </c>
      <c r="SLA17" s="200" t="s">
        <v>519</v>
      </c>
      <c r="SLB17" s="200" t="s">
        <v>519</v>
      </c>
      <c r="SLC17" s="200" t="s">
        <v>519</v>
      </c>
      <c r="SLD17" s="200" t="s">
        <v>519</v>
      </c>
      <c r="SLE17" s="200" t="s">
        <v>519</v>
      </c>
      <c r="SLF17" s="200" t="s">
        <v>519</v>
      </c>
      <c r="SLG17" s="200" t="s">
        <v>519</v>
      </c>
      <c r="SLH17" s="200" t="s">
        <v>519</v>
      </c>
      <c r="SLI17" s="200" t="s">
        <v>519</v>
      </c>
      <c r="SLJ17" s="200" t="s">
        <v>519</v>
      </c>
      <c r="SLK17" s="200" t="s">
        <v>519</v>
      </c>
      <c r="SLL17" s="200" t="s">
        <v>519</v>
      </c>
      <c r="SLM17" s="200" t="s">
        <v>519</v>
      </c>
      <c r="SLN17" s="200" t="s">
        <v>519</v>
      </c>
      <c r="SLO17" s="200" t="s">
        <v>519</v>
      </c>
      <c r="SLP17" s="200" t="s">
        <v>519</v>
      </c>
      <c r="SLQ17" s="200" t="s">
        <v>519</v>
      </c>
      <c r="SLR17" s="200" t="s">
        <v>519</v>
      </c>
      <c r="SLS17" s="200" t="s">
        <v>519</v>
      </c>
      <c r="SLT17" s="200" t="s">
        <v>519</v>
      </c>
      <c r="SLU17" s="200" t="s">
        <v>519</v>
      </c>
      <c r="SLV17" s="200" t="s">
        <v>519</v>
      </c>
      <c r="SLW17" s="200" t="s">
        <v>519</v>
      </c>
      <c r="SLX17" s="200" t="s">
        <v>519</v>
      </c>
      <c r="SLY17" s="200" t="s">
        <v>519</v>
      </c>
      <c r="SLZ17" s="200" t="s">
        <v>519</v>
      </c>
      <c r="SMA17" s="200" t="s">
        <v>519</v>
      </c>
      <c r="SMB17" s="200" t="s">
        <v>519</v>
      </c>
      <c r="SMC17" s="200" t="s">
        <v>519</v>
      </c>
      <c r="SMD17" s="200" t="s">
        <v>519</v>
      </c>
      <c r="SME17" s="200" t="s">
        <v>519</v>
      </c>
      <c r="SMF17" s="200" t="s">
        <v>519</v>
      </c>
      <c r="SMG17" s="200" t="s">
        <v>519</v>
      </c>
      <c r="SMH17" s="200" t="s">
        <v>519</v>
      </c>
      <c r="SMI17" s="200" t="s">
        <v>519</v>
      </c>
      <c r="SMJ17" s="200" t="s">
        <v>519</v>
      </c>
      <c r="SMK17" s="200" t="s">
        <v>519</v>
      </c>
      <c r="SML17" s="200" t="s">
        <v>519</v>
      </c>
      <c r="SMM17" s="200" t="s">
        <v>519</v>
      </c>
      <c r="SMN17" s="200" t="s">
        <v>519</v>
      </c>
      <c r="SMO17" s="200" t="s">
        <v>519</v>
      </c>
      <c r="SMP17" s="200" t="s">
        <v>519</v>
      </c>
      <c r="SMQ17" s="200" t="s">
        <v>519</v>
      </c>
      <c r="SMR17" s="200" t="s">
        <v>519</v>
      </c>
      <c r="SMS17" s="200" t="s">
        <v>519</v>
      </c>
      <c r="SMT17" s="200" t="s">
        <v>519</v>
      </c>
      <c r="SMU17" s="200" t="s">
        <v>519</v>
      </c>
      <c r="SMV17" s="200" t="s">
        <v>519</v>
      </c>
      <c r="SMW17" s="200" t="s">
        <v>519</v>
      </c>
      <c r="SMX17" s="200" t="s">
        <v>519</v>
      </c>
      <c r="SMY17" s="200" t="s">
        <v>519</v>
      </c>
      <c r="SMZ17" s="200" t="s">
        <v>519</v>
      </c>
      <c r="SNA17" s="200" t="s">
        <v>519</v>
      </c>
      <c r="SNB17" s="200" t="s">
        <v>519</v>
      </c>
      <c r="SNC17" s="200" t="s">
        <v>519</v>
      </c>
      <c r="SND17" s="200" t="s">
        <v>519</v>
      </c>
      <c r="SNE17" s="200" t="s">
        <v>519</v>
      </c>
      <c r="SNF17" s="200" t="s">
        <v>519</v>
      </c>
      <c r="SNG17" s="200" t="s">
        <v>519</v>
      </c>
      <c r="SNH17" s="200" t="s">
        <v>519</v>
      </c>
      <c r="SNI17" s="200" t="s">
        <v>519</v>
      </c>
      <c r="SNJ17" s="200" t="s">
        <v>519</v>
      </c>
      <c r="SNK17" s="200" t="s">
        <v>519</v>
      </c>
      <c r="SNL17" s="200" t="s">
        <v>519</v>
      </c>
      <c r="SNM17" s="200" t="s">
        <v>519</v>
      </c>
      <c r="SNN17" s="200" t="s">
        <v>519</v>
      </c>
      <c r="SNO17" s="200" t="s">
        <v>519</v>
      </c>
      <c r="SNP17" s="200" t="s">
        <v>519</v>
      </c>
      <c r="SNQ17" s="200" t="s">
        <v>519</v>
      </c>
      <c r="SNR17" s="200" t="s">
        <v>519</v>
      </c>
      <c r="SNS17" s="200" t="s">
        <v>519</v>
      </c>
      <c r="SNT17" s="200" t="s">
        <v>519</v>
      </c>
      <c r="SNU17" s="200" t="s">
        <v>519</v>
      </c>
      <c r="SNV17" s="200" t="s">
        <v>519</v>
      </c>
      <c r="SNW17" s="200" t="s">
        <v>519</v>
      </c>
      <c r="SNX17" s="200" t="s">
        <v>519</v>
      </c>
      <c r="SNY17" s="200" t="s">
        <v>519</v>
      </c>
      <c r="SNZ17" s="200" t="s">
        <v>519</v>
      </c>
      <c r="SOA17" s="200" t="s">
        <v>519</v>
      </c>
      <c r="SOB17" s="200" t="s">
        <v>519</v>
      </c>
      <c r="SOC17" s="200" t="s">
        <v>519</v>
      </c>
      <c r="SOD17" s="200" t="s">
        <v>519</v>
      </c>
      <c r="SOE17" s="200" t="s">
        <v>519</v>
      </c>
      <c r="SOF17" s="200" t="s">
        <v>519</v>
      </c>
      <c r="SOG17" s="200" t="s">
        <v>519</v>
      </c>
      <c r="SOH17" s="200" t="s">
        <v>519</v>
      </c>
      <c r="SOI17" s="200" t="s">
        <v>519</v>
      </c>
      <c r="SOJ17" s="200" t="s">
        <v>519</v>
      </c>
      <c r="SOK17" s="200" t="s">
        <v>519</v>
      </c>
      <c r="SOL17" s="200" t="s">
        <v>519</v>
      </c>
      <c r="SOM17" s="200" t="s">
        <v>519</v>
      </c>
      <c r="SON17" s="200" t="s">
        <v>519</v>
      </c>
      <c r="SOO17" s="200" t="s">
        <v>519</v>
      </c>
      <c r="SOP17" s="200" t="s">
        <v>519</v>
      </c>
      <c r="SOQ17" s="200" t="s">
        <v>519</v>
      </c>
      <c r="SOR17" s="200" t="s">
        <v>519</v>
      </c>
      <c r="SOS17" s="200" t="s">
        <v>519</v>
      </c>
      <c r="SOT17" s="200" t="s">
        <v>519</v>
      </c>
      <c r="SOU17" s="200" t="s">
        <v>519</v>
      </c>
      <c r="SOV17" s="200" t="s">
        <v>519</v>
      </c>
      <c r="SOW17" s="200" t="s">
        <v>519</v>
      </c>
      <c r="SOX17" s="200" t="s">
        <v>519</v>
      </c>
      <c r="SOY17" s="200" t="s">
        <v>519</v>
      </c>
      <c r="SOZ17" s="200" t="s">
        <v>519</v>
      </c>
      <c r="SPA17" s="200" t="s">
        <v>519</v>
      </c>
      <c r="SPB17" s="200" t="s">
        <v>519</v>
      </c>
      <c r="SPC17" s="200" t="s">
        <v>519</v>
      </c>
      <c r="SPD17" s="200" t="s">
        <v>519</v>
      </c>
      <c r="SPE17" s="200" t="s">
        <v>519</v>
      </c>
      <c r="SPF17" s="200" t="s">
        <v>519</v>
      </c>
      <c r="SPG17" s="200" t="s">
        <v>519</v>
      </c>
      <c r="SPH17" s="200" t="s">
        <v>519</v>
      </c>
      <c r="SPI17" s="200" t="s">
        <v>519</v>
      </c>
      <c r="SPJ17" s="200" t="s">
        <v>519</v>
      </c>
      <c r="SPK17" s="200" t="s">
        <v>519</v>
      </c>
      <c r="SPL17" s="200" t="s">
        <v>519</v>
      </c>
      <c r="SPM17" s="200" t="s">
        <v>519</v>
      </c>
      <c r="SPN17" s="200" t="s">
        <v>519</v>
      </c>
      <c r="SPO17" s="200" t="s">
        <v>519</v>
      </c>
      <c r="SPP17" s="200" t="s">
        <v>519</v>
      </c>
      <c r="SPQ17" s="200" t="s">
        <v>519</v>
      </c>
      <c r="SPR17" s="200" t="s">
        <v>519</v>
      </c>
      <c r="SPS17" s="200" t="s">
        <v>519</v>
      </c>
      <c r="SPT17" s="200" t="s">
        <v>519</v>
      </c>
      <c r="SPU17" s="200" t="s">
        <v>519</v>
      </c>
      <c r="SPV17" s="200" t="s">
        <v>519</v>
      </c>
      <c r="SPW17" s="200" t="s">
        <v>519</v>
      </c>
      <c r="SPX17" s="200" t="s">
        <v>519</v>
      </c>
      <c r="SPY17" s="200" t="s">
        <v>519</v>
      </c>
      <c r="SPZ17" s="200" t="s">
        <v>519</v>
      </c>
      <c r="SQA17" s="200" t="s">
        <v>519</v>
      </c>
      <c r="SQB17" s="200" t="s">
        <v>519</v>
      </c>
      <c r="SQC17" s="200" t="s">
        <v>519</v>
      </c>
      <c r="SQD17" s="200" t="s">
        <v>519</v>
      </c>
      <c r="SQE17" s="200" t="s">
        <v>519</v>
      </c>
      <c r="SQF17" s="200" t="s">
        <v>519</v>
      </c>
      <c r="SQG17" s="200" t="s">
        <v>519</v>
      </c>
      <c r="SQH17" s="200" t="s">
        <v>519</v>
      </c>
      <c r="SQI17" s="200" t="s">
        <v>519</v>
      </c>
      <c r="SQJ17" s="200" t="s">
        <v>519</v>
      </c>
      <c r="SQK17" s="200" t="s">
        <v>519</v>
      </c>
      <c r="SQL17" s="200" t="s">
        <v>519</v>
      </c>
      <c r="SQM17" s="200" t="s">
        <v>519</v>
      </c>
      <c r="SQN17" s="200" t="s">
        <v>519</v>
      </c>
      <c r="SQO17" s="200" t="s">
        <v>519</v>
      </c>
      <c r="SQP17" s="200" t="s">
        <v>519</v>
      </c>
      <c r="SQQ17" s="200" t="s">
        <v>519</v>
      </c>
      <c r="SQR17" s="200" t="s">
        <v>519</v>
      </c>
      <c r="SQS17" s="200" t="s">
        <v>519</v>
      </c>
      <c r="SQT17" s="200" t="s">
        <v>519</v>
      </c>
      <c r="SQU17" s="200" t="s">
        <v>519</v>
      </c>
      <c r="SQV17" s="200" t="s">
        <v>519</v>
      </c>
      <c r="SQW17" s="200" t="s">
        <v>519</v>
      </c>
      <c r="SQX17" s="200" t="s">
        <v>519</v>
      </c>
      <c r="SQY17" s="200" t="s">
        <v>519</v>
      </c>
      <c r="SQZ17" s="200" t="s">
        <v>519</v>
      </c>
      <c r="SRA17" s="200" t="s">
        <v>519</v>
      </c>
      <c r="SRB17" s="200" t="s">
        <v>519</v>
      </c>
      <c r="SRC17" s="200" t="s">
        <v>519</v>
      </c>
      <c r="SRD17" s="200" t="s">
        <v>519</v>
      </c>
      <c r="SRE17" s="200" t="s">
        <v>519</v>
      </c>
      <c r="SRF17" s="200" t="s">
        <v>519</v>
      </c>
      <c r="SRG17" s="200" t="s">
        <v>519</v>
      </c>
      <c r="SRH17" s="200" t="s">
        <v>519</v>
      </c>
      <c r="SRI17" s="200" t="s">
        <v>519</v>
      </c>
      <c r="SRJ17" s="200" t="s">
        <v>519</v>
      </c>
      <c r="SRK17" s="200" t="s">
        <v>519</v>
      </c>
      <c r="SRL17" s="200" t="s">
        <v>519</v>
      </c>
      <c r="SRM17" s="200" t="s">
        <v>519</v>
      </c>
      <c r="SRN17" s="200" t="s">
        <v>519</v>
      </c>
      <c r="SRO17" s="200" t="s">
        <v>519</v>
      </c>
      <c r="SRP17" s="200" t="s">
        <v>519</v>
      </c>
      <c r="SRQ17" s="200" t="s">
        <v>519</v>
      </c>
      <c r="SRR17" s="200" t="s">
        <v>519</v>
      </c>
      <c r="SRS17" s="200" t="s">
        <v>519</v>
      </c>
      <c r="SRT17" s="200" t="s">
        <v>519</v>
      </c>
      <c r="SRU17" s="200" t="s">
        <v>519</v>
      </c>
      <c r="SRV17" s="200" t="s">
        <v>519</v>
      </c>
      <c r="SRW17" s="200" t="s">
        <v>519</v>
      </c>
      <c r="SRX17" s="200" t="s">
        <v>519</v>
      </c>
      <c r="SRY17" s="200" t="s">
        <v>519</v>
      </c>
      <c r="SRZ17" s="200" t="s">
        <v>519</v>
      </c>
      <c r="SSA17" s="200" t="s">
        <v>519</v>
      </c>
      <c r="SSB17" s="200" t="s">
        <v>519</v>
      </c>
      <c r="SSC17" s="200" t="s">
        <v>519</v>
      </c>
      <c r="SSD17" s="200" t="s">
        <v>519</v>
      </c>
      <c r="SSE17" s="200" t="s">
        <v>519</v>
      </c>
      <c r="SSF17" s="200" t="s">
        <v>519</v>
      </c>
      <c r="SSG17" s="200" t="s">
        <v>519</v>
      </c>
      <c r="SSH17" s="200" t="s">
        <v>519</v>
      </c>
      <c r="SSI17" s="200" t="s">
        <v>519</v>
      </c>
      <c r="SSJ17" s="200" t="s">
        <v>519</v>
      </c>
      <c r="SSK17" s="200" t="s">
        <v>519</v>
      </c>
      <c r="SSL17" s="200" t="s">
        <v>519</v>
      </c>
      <c r="SSM17" s="200" t="s">
        <v>519</v>
      </c>
      <c r="SSN17" s="200" t="s">
        <v>519</v>
      </c>
      <c r="SSO17" s="200" t="s">
        <v>519</v>
      </c>
      <c r="SSP17" s="200" t="s">
        <v>519</v>
      </c>
      <c r="SSQ17" s="200" t="s">
        <v>519</v>
      </c>
      <c r="SSR17" s="200" t="s">
        <v>519</v>
      </c>
      <c r="SSS17" s="200" t="s">
        <v>519</v>
      </c>
      <c r="SST17" s="200" t="s">
        <v>519</v>
      </c>
      <c r="SSU17" s="200" t="s">
        <v>519</v>
      </c>
      <c r="SSV17" s="200" t="s">
        <v>519</v>
      </c>
      <c r="SSW17" s="200" t="s">
        <v>519</v>
      </c>
      <c r="SSX17" s="200" t="s">
        <v>519</v>
      </c>
      <c r="SSY17" s="200" t="s">
        <v>519</v>
      </c>
      <c r="SSZ17" s="200" t="s">
        <v>519</v>
      </c>
      <c r="STA17" s="200" t="s">
        <v>519</v>
      </c>
      <c r="STB17" s="200" t="s">
        <v>519</v>
      </c>
      <c r="STC17" s="200" t="s">
        <v>519</v>
      </c>
      <c r="STD17" s="200" t="s">
        <v>519</v>
      </c>
      <c r="STE17" s="200" t="s">
        <v>519</v>
      </c>
      <c r="STF17" s="200" t="s">
        <v>519</v>
      </c>
      <c r="STG17" s="200" t="s">
        <v>519</v>
      </c>
      <c r="STH17" s="200" t="s">
        <v>519</v>
      </c>
      <c r="STI17" s="200" t="s">
        <v>519</v>
      </c>
      <c r="STJ17" s="200" t="s">
        <v>519</v>
      </c>
      <c r="STK17" s="200" t="s">
        <v>519</v>
      </c>
      <c r="STL17" s="200" t="s">
        <v>519</v>
      </c>
      <c r="STM17" s="200" t="s">
        <v>519</v>
      </c>
      <c r="STN17" s="200" t="s">
        <v>519</v>
      </c>
      <c r="STO17" s="200" t="s">
        <v>519</v>
      </c>
      <c r="STP17" s="200" t="s">
        <v>519</v>
      </c>
      <c r="STQ17" s="200" t="s">
        <v>519</v>
      </c>
      <c r="STR17" s="200" t="s">
        <v>519</v>
      </c>
      <c r="STS17" s="200" t="s">
        <v>519</v>
      </c>
      <c r="STT17" s="200" t="s">
        <v>519</v>
      </c>
      <c r="STU17" s="200" t="s">
        <v>519</v>
      </c>
      <c r="STV17" s="200" t="s">
        <v>519</v>
      </c>
      <c r="STW17" s="200" t="s">
        <v>519</v>
      </c>
      <c r="STX17" s="200" t="s">
        <v>519</v>
      </c>
      <c r="STY17" s="200" t="s">
        <v>519</v>
      </c>
      <c r="STZ17" s="200" t="s">
        <v>519</v>
      </c>
      <c r="SUA17" s="200" t="s">
        <v>519</v>
      </c>
      <c r="SUB17" s="200" t="s">
        <v>519</v>
      </c>
      <c r="SUC17" s="200" t="s">
        <v>519</v>
      </c>
      <c r="SUD17" s="200" t="s">
        <v>519</v>
      </c>
      <c r="SUE17" s="200" t="s">
        <v>519</v>
      </c>
      <c r="SUF17" s="200" t="s">
        <v>519</v>
      </c>
      <c r="SUG17" s="200" t="s">
        <v>519</v>
      </c>
      <c r="SUH17" s="200" t="s">
        <v>519</v>
      </c>
      <c r="SUI17" s="200" t="s">
        <v>519</v>
      </c>
      <c r="SUJ17" s="200" t="s">
        <v>519</v>
      </c>
      <c r="SUK17" s="200" t="s">
        <v>519</v>
      </c>
      <c r="SUL17" s="200" t="s">
        <v>519</v>
      </c>
      <c r="SUM17" s="200" t="s">
        <v>519</v>
      </c>
      <c r="SUN17" s="200" t="s">
        <v>519</v>
      </c>
      <c r="SUO17" s="200" t="s">
        <v>519</v>
      </c>
      <c r="SUP17" s="200" t="s">
        <v>519</v>
      </c>
      <c r="SUQ17" s="200" t="s">
        <v>519</v>
      </c>
      <c r="SUR17" s="200" t="s">
        <v>519</v>
      </c>
      <c r="SUS17" s="200" t="s">
        <v>519</v>
      </c>
      <c r="SUT17" s="200" t="s">
        <v>519</v>
      </c>
      <c r="SUU17" s="200" t="s">
        <v>519</v>
      </c>
      <c r="SUV17" s="200" t="s">
        <v>519</v>
      </c>
      <c r="SUW17" s="200" t="s">
        <v>519</v>
      </c>
      <c r="SUX17" s="200" t="s">
        <v>519</v>
      </c>
      <c r="SUY17" s="200" t="s">
        <v>519</v>
      </c>
      <c r="SUZ17" s="200" t="s">
        <v>519</v>
      </c>
      <c r="SVA17" s="200" t="s">
        <v>519</v>
      </c>
      <c r="SVB17" s="200" t="s">
        <v>519</v>
      </c>
      <c r="SVC17" s="200" t="s">
        <v>519</v>
      </c>
      <c r="SVD17" s="200" t="s">
        <v>519</v>
      </c>
      <c r="SVE17" s="200" t="s">
        <v>519</v>
      </c>
      <c r="SVF17" s="200" t="s">
        <v>519</v>
      </c>
      <c r="SVG17" s="200" t="s">
        <v>519</v>
      </c>
      <c r="SVH17" s="200" t="s">
        <v>519</v>
      </c>
      <c r="SVI17" s="200" t="s">
        <v>519</v>
      </c>
      <c r="SVJ17" s="200" t="s">
        <v>519</v>
      </c>
      <c r="SVK17" s="200" t="s">
        <v>519</v>
      </c>
      <c r="SVL17" s="200" t="s">
        <v>519</v>
      </c>
      <c r="SVM17" s="200" t="s">
        <v>519</v>
      </c>
      <c r="SVN17" s="200" t="s">
        <v>519</v>
      </c>
      <c r="SVO17" s="200" t="s">
        <v>519</v>
      </c>
      <c r="SVP17" s="200" t="s">
        <v>519</v>
      </c>
      <c r="SVQ17" s="200" t="s">
        <v>519</v>
      </c>
      <c r="SVR17" s="200" t="s">
        <v>519</v>
      </c>
      <c r="SVS17" s="200" t="s">
        <v>519</v>
      </c>
      <c r="SVT17" s="200" t="s">
        <v>519</v>
      </c>
      <c r="SVU17" s="200" t="s">
        <v>519</v>
      </c>
      <c r="SVV17" s="200" t="s">
        <v>519</v>
      </c>
      <c r="SVW17" s="200" t="s">
        <v>519</v>
      </c>
      <c r="SVX17" s="200" t="s">
        <v>519</v>
      </c>
      <c r="SVY17" s="200" t="s">
        <v>519</v>
      </c>
      <c r="SVZ17" s="200" t="s">
        <v>519</v>
      </c>
      <c r="SWA17" s="200" t="s">
        <v>519</v>
      </c>
      <c r="SWB17" s="200" t="s">
        <v>519</v>
      </c>
      <c r="SWC17" s="200" t="s">
        <v>519</v>
      </c>
      <c r="SWD17" s="200" t="s">
        <v>519</v>
      </c>
      <c r="SWE17" s="200" t="s">
        <v>519</v>
      </c>
      <c r="SWF17" s="200" t="s">
        <v>519</v>
      </c>
      <c r="SWG17" s="200" t="s">
        <v>519</v>
      </c>
      <c r="SWH17" s="200" t="s">
        <v>519</v>
      </c>
      <c r="SWI17" s="200" t="s">
        <v>519</v>
      </c>
      <c r="SWJ17" s="200" t="s">
        <v>519</v>
      </c>
      <c r="SWK17" s="200" t="s">
        <v>519</v>
      </c>
      <c r="SWL17" s="200" t="s">
        <v>519</v>
      </c>
      <c r="SWM17" s="200" t="s">
        <v>519</v>
      </c>
      <c r="SWN17" s="200" t="s">
        <v>519</v>
      </c>
      <c r="SWO17" s="200" t="s">
        <v>519</v>
      </c>
      <c r="SWP17" s="200" t="s">
        <v>519</v>
      </c>
      <c r="SWQ17" s="200" t="s">
        <v>519</v>
      </c>
      <c r="SWR17" s="200" t="s">
        <v>519</v>
      </c>
      <c r="SWS17" s="200" t="s">
        <v>519</v>
      </c>
      <c r="SWT17" s="200" t="s">
        <v>519</v>
      </c>
      <c r="SWU17" s="200" t="s">
        <v>519</v>
      </c>
      <c r="SWV17" s="200" t="s">
        <v>519</v>
      </c>
      <c r="SWW17" s="200" t="s">
        <v>519</v>
      </c>
      <c r="SWX17" s="200" t="s">
        <v>519</v>
      </c>
      <c r="SWY17" s="200" t="s">
        <v>519</v>
      </c>
      <c r="SWZ17" s="200" t="s">
        <v>519</v>
      </c>
      <c r="SXA17" s="200" t="s">
        <v>519</v>
      </c>
      <c r="SXB17" s="200" t="s">
        <v>519</v>
      </c>
      <c r="SXC17" s="200" t="s">
        <v>519</v>
      </c>
      <c r="SXD17" s="200" t="s">
        <v>519</v>
      </c>
      <c r="SXE17" s="200" t="s">
        <v>519</v>
      </c>
      <c r="SXF17" s="200" t="s">
        <v>519</v>
      </c>
      <c r="SXG17" s="200" t="s">
        <v>519</v>
      </c>
      <c r="SXH17" s="200" t="s">
        <v>519</v>
      </c>
      <c r="SXI17" s="200" t="s">
        <v>519</v>
      </c>
      <c r="SXJ17" s="200" t="s">
        <v>519</v>
      </c>
      <c r="SXK17" s="200" t="s">
        <v>519</v>
      </c>
      <c r="SXL17" s="200" t="s">
        <v>519</v>
      </c>
      <c r="SXM17" s="200" t="s">
        <v>519</v>
      </c>
      <c r="SXN17" s="200" t="s">
        <v>519</v>
      </c>
      <c r="SXO17" s="200" t="s">
        <v>519</v>
      </c>
      <c r="SXP17" s="200" t="s">
        <v>519</v>
      </c>
      <c r="SXQ17" s="200" t="s">
        <v>519</v>
      </c>
      <c r="SXR17" s="200" t="s">
        <v>519</v>
      </c>
      <c r="SXS17" s="200" t="s">
        <v>519</v>
      </c>
      <c r="SXT17" s="200" t="s">
        <v>519</v>
      </c>
      <c r="SXU17" s="200" t="s">
        <v>519</v>
      </c>
      <c r="SXV17" s="200" t="s">
        <v>519</v>
      </c>
      <c r="SXW17" s="200" t="s">
        <v>519</v>
      </c>
      <c r="SXX17" s="200" t="s">
        <v>519</v>
      </c>
      <c r="SXY17" s="200" t="s">
        <v>519</v>
      </c>
      <c r="SXZ17" s="200" t="s">
        <v>519</v>
      </c>
      <c r="SYA17" s="200" t="s">
        <v>519</v>
      </c>
      <c r="SYB17" s="200" t="s">
        <v>519</v>
      </c>
      <c r="SYC17" s="200" t="s">
        <v>519</v>
      </c>
      <c r="SYD17" s="200" t="s">
        <v>519</v>
      </c>
      <c r="SYE17" s="200" t="s">
        <v>519</v>
      </c>
      <c r="SYF17" s="200" t="s">
        <v>519</v>
      </c>
      <c r="SYG17" s="200" t="s">
        <v>519</v>
      </c>
      <c r="SYH17" s="200" t="s">
        <v>519</v>
      </c>
      <c r="SYI17" s="200" t="s">
        <v>519</v>
      </c>
      <c r="SYJ17" s="200" t="s">
        <v>519</v>
      </c>
      <c r="SYK17" s="200" t="s">
        <v>519</v>
      </c>
      <c r="SYL17" s="200" t="s">
        <v>519</v>
      </c>
      <c r="SYM17" s="200" t="s">
        <v>519</v>
      </c>
      <c r="SYN17" s="200" t="s">
        <v>519</v>
      </c>
      <c r="SYO17" s="200" t="s">
        <v>519</v>
      </c>
      <c r="SYP17" s="200" t="s">
        <v>519</v>
      </c>
      <c r="SYQ17" s="200" t="s">
        <v>519</v>
      </c>
      <c r="SYR17" s="200" t="s">
        <v>519</v>
      </c>
      <c r="SYS17" s="200" t="s">
        <v>519</v>
      </c>
      <c r="SYT17" s="200" t="s">
        <v>519</v>
      </c>
      <c r="SYU17" s="200" t="s">
        <v>519</v>
      </c>
      <c r="SYV17" s="200" t="s">
        <v>519</v>
      </c>
      <c r="SYW17" s="200" t="s">
        <v>519</v>
      </c>
      <c r="SYX17" s="200" t="s">
        <v>519</v>
      </c>
      <c r="SYY17" s="200" t="s">
        <v>519</v>
      </c>
      <c r="SYZ17" s="200" t="s">
        <v>519</v>
      </c>
      <c r="SZA17" s="200" t="s">
        <v>519</v>
      </c>
      <c r="SZB17" s="200" t="s">
        <v>519</v>
      </c>
      <c r="SZC17" s="200" t="s">
        <v>519</v>
      </c>
      <c r="SZD17" s="200" t="s">
        <v>519</v>
      </c>
      <c r="SZE17" s="200" t="s">
        <v>519</v>
      </c>
      <c r="SZF17" s="200" t="s">
        <v>519</v>
      </c>
      <c r="SZG17" s="200" t="s">
        <v>519</v>
      </c>
      <c r="SZH17" s="200" t="s">
        <v>519</v>
      </c>
      <c r="SZI17" s="200" t="s">
        <v>519</v>
      </c>
      <c r="SZJ17" s="200" t="s">
        <v>519</v>
      </c>
      <c r="SZK17" s="200" t="s">
        <v>519</v>
      </c>
      <c r="SZL17" s="200" t="s">
        <v>519</v>
      </c>
      <c r="SZM17" s="200" t="s">
        <v>519</v>
      </c>
      <c r="SZN17" s="200" t="s">
        <v>519</v>
      </c>
      <c r="SZO17" s="200" t="s">
        <v>519</v>
      </c>
      <c r="SZP17" s="200" t="s">
        <v>519</v>
      </c>
      <c r="SZQ17" s="200" t="s">
        <v>519</v>
      </c>
      <c r="SZR17" s="200" t="s">
        <v>519</v>
      </c>
      <c r="SZS17" s="200" t="s">
        <v>519</v>
      </c>
      <c r="SZT17" s="200" t="s">
        <v>519</v>
      </c>
      <c r="SZU17" s="200" t="s">
        <v>519</v>
      </c>
      <c r="SZV17" s="200" t="s">
        <v>519</v>
      </c>
      <c r="SZW17" s="200" t="s">
        <v>519</v>
      </c>
      <c r="SZX17" s="200" t="s">
        <v>519</v>
      </c>
      <c r="SZY17" s="200" t="s">
        <v>519</v>
      </c>
      <c r="SZZ17" s="200" t="s">
        <v>519</v>
      </c>
      <c r="TAA17" s="200" t="s">
        <v>519</v>
      </c>
      <c r="TAB17" s="200" t="s">
        <v>519</v>
      </c>
      <c r="TAC17" s="200" t="s">
        <v>519</v>
      </c>
      <c r="TAD17" s="200" t="s">
        <v>519</v>
      </c>
      <c r="TAE17" s="200" t="s">
        <v>519</v>
      </c>
      <c r="TAF17" s="200" t="s">
        <v>519</v>
      </c>
      <c r="TAG17" s="200" t="s">
        <v>519</v>
      </c>
      <c r="TAH17" s="200" t="s">
        <v>519</v>
      </c>
      <c r="TAI17" s="200" t="s">
        <v>519</v>
      </c>
      <c r="TAJ17" s="200" t="s">
        <v>519</v>
      </c>
      <c r="TAK17" s="200" t="s">
        <v>519</v>
      </c>
      <c r="TAL17" s="200" t="s">
        <v>519</v>
      </c>
      <c r="TAM17" s="200" t="s">
        <v>519</v>
      </c>
      <c r="TAN17" s="200" t="s">
        <v>519</v>
      </c>
      <c r="TAO17" s="200" t="s">
        <v>519</v>
      </c>
      <c r="TAP17" s="200" t="s">
        <v>519</v>
      </c>
      <c r="TAQ17" s="200" t="s">
        <v>519</v>
      </c>
      <c r="TAR17" s="200" t="s">
        <v>519</v>
      </c>
      <c r="TAS17" s="200" t="s">
        <v>519</v>
      </c>
      <c r="TAT17" s="200" t="s">
        <v>519</v>
      </c>
      <c r="TAU17" s="200" t="s">
        <v>519</v>
      </c>
      <c r="TAV17" s="200" t="s">
        <v>519</v>
      </c>
      <c r="TAW17" s="200" t="s">
        <v>519</v>
      </c>
      <c r="TAX17" s="200" t="s">
        <v>519</v>
      </c>
      <c r="TAY17" s="200" t="s">
        <v>519</v>
      </c>
      <c r="TAZ17" s="200" t="s">
        <v>519</v>
      </c>
      <c r="TBA17" s="200" t="s">
        <v>519</v>
      </c>
      <c r="TBB17" s="200" t="s">
        <v>519</v>
      </c>
      <c r="TBC17" s="200" t="s">
        <v>519</v>
      </c>
      <c r="TBD17" s="200" t="s">
        <v>519</v>
      </c>
      <c r="TBE17" s="200" t="s">
        <v>519</v>
      </c>
      <c r="TBF17" s="200" t="s">
        <v>519</v>
      </c>
      <c r="TBG17" s="200" t="s">
        <v>519</v>
      </c>
      <c r="TBH17" s="200" t="s">
        <v>519</v>
      </c>
      <c r="TBI17" s="200" t="s">
        <v>519</v>
      </c>
      <c r="TBJ17" s="200" t="s">
        <v>519</v>
      </c>
      <c r="TBK17" s="200" t="s">
        <v>519</v>
      </c>
      <c r="TBL17" s="200" t="s">
        <v>519</v>
      </c>
      <c r="TBM17" s="200" t="s">
        <v>519</v>
      </c>
      <c r="TBN17" s="200" t="s">
        <v>519</v>
      </c>
      <c r="TBO17" s="200" t="s">
        <v>519</v>
      </c>
      <c r="TBP17" s="200" t="s">
        <v>519</v>
      </c>
      <c r="TBQ17" s="200" t="s">
        <v>519</v>
      </c>
      <c r="TBR17" s="200" t="s">
        <v>519</v>
      </c>
      <c r="TBS17" s="200" t="s">
        <v>519</v>
      </c>
      <c r="TBT17" s="200" t="s">
        <v>519</v>
      </c>
      <c r="TBU17" s="200" t="s">
        <v>519</v>
      </c>
      <c r="TBV17" s="200" t="s">
        <v>519</v>
      </c>
      <c r="TBW17" s="200" t="s">
        <v>519</v>
      </c>
      <c r="TBX17" s="200" t="s">
        <v>519</v>
      </c>
      <c r="TBY17" s="200" t="s">
        <v>519</v>
      </c>
      <c r="TBZ17" s="200" t="s">
        <v>519</v>
      </c>
      <c r="TCA17" s="200" t="s">
        <v>519</v>
      </c>
      <c r="TCB17" s="200" t="s">
        <v>519</v>
      </c>
      <c r="TCC17" s="200" t="s">
        <v>519</v>
      </c>
      <c r="TCD17" s="200" t="s">
        <v>519</v>
      </c>
      <c r="TCE17" s="200" t="s">
        <v>519</v>
      </c>
      <c r="TCF17" s="200" t="s">
        <v>519</v>
      </c>
      <c r="TCG17" s="200" t="s">
        <v>519</v>
      </c>
      <c r="TCH17" s="200" t="s">
        <v>519</v>
      </c>
      <c r="TCI17" s="200" t="s">
        <v>519</v>
      </c>
      <c r="TCJ17" s="200" t="s">
        <v>519</v>
      </c>
      <c r="TCK17" s="200" t="s">
        <v>519</v>
      </c>
      <c r="TCL17" s="200" t="s">
        <v>519</v>
      </c>
      <c r="TCM17" s="200" t="s">
        <v>519</v>
      </c>
      <c r="TCN17" s="200" t="s">
        <v>519</v>
      </c>
      <c r="TCO17" s="200" t="s">
        <v>519</v>
      </c>
      <c r="TCP17" s="200" t="s">
        <v>519</v>
      </c>
      <c r="TCQ17" s="200" t="s">
        <v>519</v>
      </c>
      <c r="TCR17" s="200" t="s">
        <v>519</v>
      </c>
      <c r="TCS17" s="200" t="s">
        <v>519</v>
      </c>
      <c r="TCT17" s="200" t="s">
        <v>519</v>
      </c>
      <c r="TCU17" s="200" t="s">
        <v>519</v>
      </c>
      <c r="TCV17" s="200" t="s">
        <v>519</v>
      </c>
      <c r="TCW17" s="200" t="s">
        <v>519</v>
      </c>
      <c r="TCX17" s="200" t="s">
        <v>519</v>
      </c>
      <c r="TCY17" s="200" t="s">
        <v>519</v>
      </c>
      <c r="TCZ17" s="200" t="s">
        <v>519</v>
      </c>
      <c r="TDA17" s="200" t="s">
        <v>519</v>
      </c>
      <c r="TDB17" s="200" t="s">
        <v>519</v>
      </c>
      <c r="TDC17" s="200" t="s">
        <v>519</v>
      </c>
      <c r="TDD17" s="200" t="s">
        <v>519</v>
      </c>
      <c r="TDE17" s="200" t="s">
        <v>519</v>
      </c>
      <c r="TDF17" s="200" t="s">
        <v>519</v>
      </c>
      <c r="TDG17" s="200" t="s">
        <v>519</v>
      </c>
      <c r="TDH17" s="200" t="s">
        <v>519</v>
      </c>
      <c r="TDI17" s="200" t="s">
        <v>519</v>
      </c>
      <c r="TDJ17" s="200" t="s">
        <v>519</v>
      </c>
      <c r="TDK17" s="200" t="s">
        <v>519</v>
      </c>
      <c r="TDL17" s="200" t="s">
        <v>519</v>
      </c>
      <c r="TDM17" s="200" t="s">
        <v>519</v>
      </c>
      <c r="TDN17" s="200" t="s">
        <v>519</v>
      </c>
      <c r="TDO17" s="200" t="s">
        <v>519</v>
      </c>
      <c r="TDP17" s="200" t="s">
        <v>519</v>
      </c>
      <c r="TDQ17" s="200" t="s">
        <v>519</v>
      </c>
      <c r="TDR17" s="200" t="s">
        <v>519</v>
      </c>
      <c r="TDS17" s="200" t="s">
        <v>519</v>
      </c>
      <c r="TDT17" s="200" t="s">
        <v>519</v>
      </c>
      <c r="TDU17" s="200" t="s">
        <v>519</v>
      </c>
      <c r="TDV17" s="200" t="s">
        <v>519</v>
      </c>
      <c r="TDW17" s="200" t="s">
        <v>519</v>
      </c>
      <c r="TDX17" s="200" t="s">
        <v>519</v>
      </c>
      <c r="TDY17" s="200" t="s">
        <v>519</v>
      </c>
      <c r="TDZ17" s="200" t="s">
        <v>519</v>
      </c>
      <c r="TEA17" s="200" t="s">
        <v>519</v>
      </c>
      <c r="TEB17" s="200" t="s">
        <v>519</v>
      </c>
      <c r="TEC17" s="200" t="s">
        <v>519</v>
      </c>
      <c r="TED17" s="200" t="s">
        <v>519</v>
      </c>
      <c r="TEE17" s="200" t="s">
        <v>519</v>
      </c>
      <c r="TEF17" s="200" t="s">
        <v>519</v>
      </c>
      <c r="TEG17" s="200" t="s">
        <v>519</v>
      </c>
      <c r="TEH17" s="200" t="s">
        <v>519</v>
      </c>
      <c r="TEI17" s="200" t="s">
        <v>519</v>
      </c>
      <c r="TEJ17" s="200" t="s">
        <v>519</v>
      </c>
      <c r="TEK17" s="200" t="s">
        <v>519</v>
      </c>
      <c r="TEL17" s="200" t="s">
        <v>519</v>
      </c>
      <c r="TEM17" s="200" t="s">
        <v>519</v>
      </c>
      <c r="TEN17" s="200" t="s">
        <v>519</v>
      </c>
      <c r="TEO17" s="200" t="s">
        <v>519</v>
      </c>
      <c r="TEP17" s="200" t="s">
        <v>519</v>
      </c>
      <c r="TEQ17" s="200" t="s">
        <v>519</v>
      </c>
      <c r="TER17" s="200" t="s">
        <v>519</v>
      </c>
      <c r="TES17" s="200" t="s">
        <v>519</v>
      </c>
      <c r="TET17" s="200" t="s">
        <v>519</v>
      </c>
      <c r="TEU17" s="200" t="s">
        <v>519</v>
      </c>
      <c r="TEV17" s="200" t="s">
        <v>519</v>
      </c>
      <c r="TEW17" s="200" t="s">
        <v>519</v>
      </c>
      <c r="TEX17" s="200" t="s">
        <v>519</v>
      </c>
      <c r="TEY17" s="200" t="s">
        <v>519</v>
      </c>
      <c r="TEZ17" s="200" t="s">
        <v>519</v>
      </c>
      <c r="TFA17" s="200" t="s">
        <v>519</v>
      </c>
      <c r="TFB17" s="200" t="s">
        <v>519</v>
      </c>
      <c r="TFC17" s="200" t="s">
        <v>519</v>
      </c>
      <c r="TFD17" s="200" t="s">
        <v>519</v>
      </c>
      <c r="TFE17" s="200" t="s">
        <v>519</v>
      </c>
      <c r="TFF17" s="200" t="s">
        <v>519</v>
      </c>
      <c r="TFG17" s="200" t="s">
        <v>519</v>
      </c>
      <c r="TFH17" s="200" t="s">
        <v>519</v>
      </c>
      <c r="TFI17" s="200" t="s">
        <v>519</v>
      </c>
      <c r="TFJ17" s="200" t="s">
        <v>519</v>
      </c>
      <c r="TFK17" s="200" t="s">
        <v>519</v>
      </c>
      <c r="TFL17" s="200" t="s">
        <v>519</v>
      </c>
      <c r="TFM17" s="200" t="s">
        <v>519</v>
      </c>
      <c r="TFN17" s="200" t="s">
        <v>519</v>
      </c>
      <c r="TFO17" s="200" t="s">
        <v>519</v>
      </c>
      <c r="TFP17" s="200" t="s">
        <v>519</v>
      </c>
      <c r="TFQ17" s="200" t="s">
        <v>519</v>
      </c>
      <c r="TFR17" s="200" t="s">
        <v>519</v>
      </c>
      <c r="TFS17" s="200" t="s">
        <v>519</v>
      </c>
      <c r="TFT17" s="200" t="s">
        <v>519</v>
      </c>
      <c r="TFU17" s="200" t="s">
        <v>519</v>
      </c>
      <c r="TFV17" s="200" t="s">
        <v>519</v>
      </c>
      <c r="TFW17" s="200" t="s">
        <v>519</v>
      </c>
      <c r="TFX17" s="200" t="s">
        <v>519</v>
      </c>
      <c r="TFY17" s="200" t="s">
        <v>519</v>
      </c>
      <c r="TFZ17" s="200" t="s">
        <v>519</v>
      </c>
      <c r="TGA17" s="200" t="s">
        <v>519</v>
      </c>
      <c r="TGB17" s="200" t="s">
        <v>519</v>
      </c>
      <c r="TGC17" s="200" t="s">
        <v>519</v>
      </c>
      <c r="TGD17" s="200" t="s">
        <v>519</v>
      </c>
      <c r="TGE17" s="200" t="s">
        <v>519</v>
      </c>
      <c r="TGF17" s="200" t="s">
        <v>519</v>
      </c>
      <c r="TGG17" s="200" t="s">
        <v>519</v>
      </c>
      <c r="TGH17" s="200" t="s">
        <v>519</v>
      </c>
      <c r="TGI17" s="200" t="s">
        <v>519</v>
      </c>
      <c r="TGJ17" s="200" t="s">
        <v>519</v>
      </c>
      <c r="TGK17" s="200" t="s">
        <v>519</v>
      </c>
      <c r="TGL17" s="200" t="s">
        <v>519</v>
      </c>
      <c r="TGM17" s="200" t="s">
        <v>519</v>
      </c>
      <c r="TGN17" s="200" t="s">
        <v>519</v>
      </c>
      <c r="TGO17" s="200" t="s">
        <v>519</v>
      </c>
      <c r="TGP17" s="200" t="s">
        <v>519</v>
      </c>
      <c r="TGQ17" s="200" t="s">
        <v>519</v>
      </c>
      <c r="TGR17" s="200" t="s">
        <v>519</v>
      </c>
      <c r="TGS17" s="200" t="s">
        <v>519</v>
      </c>
      <c r="TGT17" s="200" t="s">
        <v>519</v>
      </c>
      <c r="TGU17" s="200" t="s">
        <v>519</v>
      </c>
      <c r="TGV17" s="200" t="s">
        <v>519</v>
      </c>
      <c r="TGW17" s="200" t="s">
        <v>519</v>
      </c>
      <c r="TGX17" s="200" t="s">
        <v>519</v>
      </c>
      <c r="TGY17" s="200" t="s">
        <v>519</v>
      </c>
      <c r="TGZ17" s="200" t="s">
        <v>519</v>
      </c>
      <c r="THA17" s="200" t="s">
        <v>519</v>
      </c>
      <c r="THB17" s="200" t="s">
        <v>519</v>
      </c>
      <c r="THC17" s="200" t="s">
        <v>519</v>
      </c>
      <c r="THD17" s="200" t="s">
        <v>519</v>
      </c>
      <c r="THE17" s="200" t="s">
        <v>519</v>
      </c>
      <c r="THF17" s="200" t="s">
        <v>519</v>
      </c>
      <c r="THG17" s="200" t="s">
        <v>519</v>
      </c>
      <c r="THH17" s="200" t="s">
        <v>519</v>
      </c>
      <c r="THI17" s="200" t="s">
        <v>519</v>
      </c>
      <c r="THJ17" s="200" t="s">
        <v>519</v>
      </c>
      <c r="THK17" s="200" t="s">
        <v>519</v>
      </c>
      <c r="THL17" s="200" t="s">
        <v>519</v>
      </c>
      <c r="THM17" s="200" t="s">
        <v>519</v>
      </c>
      <c r="THN17" s="200" t="s">
        <v>519</v>
      </c>
      <c r="THO17" s="200" t="s">
        <v>519</v>
      </c>
      <c r="THP17" s="200" t="s">
        <v>519</v>
      </c>
      <c r="THQ17" s="200" t="s">
        <v>519</v>
      </c>
      <c r="THR17" s="200" t="s">
        <v>519</v>
      </c>
      <c r="THS17" s="200" t="s">
        <v>519</v>
      </c>
      <c r="THT17" s="200" t="s">
        <v>519</v>
      </c>
      <c r="THU17" s="200" t="s">
        <v>519</v>
      </c>
      <c r="THV17" s="200" t="s">
        <v>519</v>
      </c>
      <c r="THW17" s="200" t="s">
        <v>519</v>
      </c>
      <c r="THX17" s="200" t="s">
        <v>519</v>
      </c>
      <c r="THY17" s="200" t="s">
        <v>519</v>
      </c>
      <c r="THZ17" s="200" t="s">
        <v>519</v>
      </c>
      <c r="TIA17" s="200" t="s">
        <v>519</v>
      </c>
      <c r="TIB17" s="200" t="s">
        <v>519</v>
      </c>
      <c r="TIC17" s="200" t="s">
        <v>519</v>
      </c>
      <c r="TID17" s="200" t="s">
        <v>519</v>
      </c>
      <c r="TIE17" s="200" t="s">
        <v>519</v>
      </c>
      <c r="TIF17" s="200" t="s">
        <v>519</v>
      </c>
      <c r="TIG17" s="200" t="s">
        <v>519</v>
      </c>
      <c r="TIH17" s="200" t="s">
        <v>519</v>
      </c>
      <c r="TII17" s="200" t="s">
        <v>519</v>
      </c>
      <c r="TIJ17" s="200" t="s">
        <v>519</v>
      </c>
      <c r="TIK17" s="200" t="s">
        <v>519</v>
      </c>
      <c r="TIL17" s="200" t="s">
        <v>519</v>
      </c>
      <c r="TIM17" s="200" t="s">
        <v>519</v>
      </c>
      <c r="TIN17" s="200" t="s">
        <v>519</v>
      </c>
      <c r="TIO17" s="200" t="s">
        <v>519</v>
      </c>
      <c r="TIP17" s="200" t="s">
        <v>519</v>
      </c>
      <c r="TIQ17" s="200" t="s">
        <v>519</v>
      </c>
      <c r="TIR17" s="200" t="s">
        <v>519</v>
      </c>
      <c r="TIS17" s="200" t="s">
        <v>519</v>
      </c>
      <c r="TIT17" s="200" t="s">
        <v>519</v>
      </c>
      <c r="TIU17" s="200" t="s">
        <v>519</v>
      </c>
      <c r="TIV17" s="200" t="s">
        <v>519</v>
      </c>
      <c r="TIW17" s="200" t="s">
        <v>519</v>
      </c>
      <c r="TIX17" s="200" t="s">
        <v>519</v>
      </c>
      <c r="TIY17" s="200" t="s">
        <v>519</v>
      </c>
      <c r="TIZ17" s="200" t="s">
        <v>519</v>
      </c>
      <c r="TJA17" s="200" t="s">
        <v>519</v>
      </c>
      <c r="TJB17" s="200" t="s">
        <v>519</v>
      </c>
      <c r="TJC17" s="200" t="s">
        <v>519</v>
      </c>
      <c r="TJD17" s="200" t="s">
        <v>519</v>
      </c>
      <c r="TJE17" s="200" t="s">
        <v>519</v>
      </c>
      <c r="TJF17" s="200" t="s">
        <v>519</v>
      </c>
      <c r="TJG17" s="200" t="s">
        <v>519</v>
      </c>
      <c r="TJH17" s="200" t="s">
        <v>519</v>
      </c>
      <c r="TJI17" s="200" t="s">
        <v>519</v>
      </c>
      <c r="TJJ17" s="200" t="s">
        <v>519</v>
      </c>
      <c r="TJK17" s="200" t="s">
        <v>519</v>
      </c>
      <c r="TJL17" s="200" t="s">
        <v>519</v>
      </c>
      <c r="TJM17" s="200" t="s">
        <v>519</v>
      </c>
      <c r="TJN17" s="200" t="s">
        <v>519</v>
      </c>
      <c r="TJO17" s="200" t="s">
        <v>519</v>
      </c>
      <c r="TJP17" s="200" t="s">
        <v>519</v>
      </c>
      <c r="TJQ17" s="200" t="s">
        <v>519</v>
      </c>
      <c r="TJR17" s="200" t="s">
        <v>519</v>
      </c>
      <c r="TJS17" s="200" t="s">
        <v>519</v>
      </c>
      <c r="TJT17" s="200" t="s">
        <v>519</v>
      </c>
      <c r="TJU17" s="200" t="s">
        <v>519</v>
      </c>
      <c r="TJV17" s="200" t="s">
        <v>519</v>
      </c>
      <c r="TJW17" s="200" t="s">
        <v>519</v>
      </c>
      <c r="TJX17" s="200" t="s">
        <v>519</v>
      </c>
      <c r="TJY17" s="200" t="s">
        <v>519</v>
      </c>
      <c r="TJZ17" s="200" t="s">
        <v>519</v>
      </c>
      <c r="TKA17" s="200" t="s">
        <v>519</v>
      </c>
      <c r="TKB17" s="200" t="s">
        <v>519</v>
      </c>
      <c r="TKC17" s="200" t="s">
        <v>519</v>
      </c>
      <c r="TKD17" s="200" t="s">
        <v>519</v>
      </c>
      <c r="TKE17" s="200" t="s">
        <v>519</v>
      </c>
      <c r="TKF17" s="200" t="s">
        <v>519</v>
      </c>
      <c r="TKG17" s="200" t="s">
        <v>519</v>
      </c>
      <c r="TKH17" s="200" t="s">
        <v>519</v>
      </c>
      <c r="TKI17" s="200" t="s">
        <v>519</v>
      </c>
      <c r="TKJ17" s="200" t="s">
        <v>519</v>
      </c>
      <c r="TKK17" s="200" t="s">
        <v>519</v>
      </c>
      <c r="TKL17" s="200" t="s">
        <v>519</v>
      </c>
      <c r="TKM17" s="200" t="s">
        <v>519</v>
      </c>
      <c r="TKN17" s="200" t="s">
        <v>519</v>
      </c>
      <c r="TKO17" s="200" t="s">
        <v>519</v>
      </c>
      <c r="TKP17" s="200" t="s">
        <v>519</v>
      </c>
      <c r="TKQ17" s="200" t="s">
        <v>519</v>
      </c>
      <c r="TKR17" s="200" t="s">
        <v>519</v>
      </c>
      <c r="TKS17" s="200" t="s">
        <v>519</v>
      </c>
      <c r="TKT17" s="200" t="s">
        <v>519</v>
      </c>
      <c r="TKU17" s="200" t="s">
        <v>519</v>
      </c>
      <c r="TKV17" s="200" t="s">
        <v>519</v>
      </c>
      <c r="TKW17" s="200" t="s">
        <v>519</v>
      </c>
      <c r="TKX17" s="200" t="s">
        <v>519</v>
      </c>
      <c r="TKY17" s="200" t="s">
        <v>519</v>
      </c>
      <c r="TKZ17" s="200" t="s">
        <v>519</v>
      </c>
      <c r="TLA17" s="200" t="s">
        <v>519</v>
      </c>
      <c r="TLB17" s="200" t="s">
        <v>519</v>
      </c>
      <c r="TLC17" s="200" t="s">
        <v>519</v>
      </c>
      <c r="TLD17" s="200" t="s">
        <v>519</v>
      </c>
      <c r="TLE17" s="200" t="s">
        <v>519</v>
      </c>
      <c r="TLF17" s="200" t="s">
        <v>519</v>
      </c>
      <c r="TLG17" s="200" t="s">
        <v>519</v>
      </c>
      <c r="TLH17" s="200" t="s">
        <v>519</v>
      </c>
      <c r="TLI17" s="200" t="s">
        <v>519</v>
      </c>
      <c r="TLJ17" s="200" t="s">
        <v>519</v>
      </c>
      <c r="TLK17" s="200" t="s">
        <v>519</v>
      </c>
      <c r="TLL17" s="200" t="s">
        <v>519</v>
      </c>
      <c r="TLM17" s="200" t="s">
        <v>519</v>
      </c>
      <c r="TLN17" s="200" t="s">
        <v>519</v>
      </c>
      <c r="TLO17" s="200" t="s">
        <v>519</v>
      </c>
      <c r="TLP17" s="200" t="s">
        <v>519</v>
      </c>
      <c r="TLQ17" s="200" t="s">
        <v>519</v>
      </c>
      <c r="TLR17" s="200" t="s">
        <v>519</v>
      </c>
      <c r="TLS17" s="200" t="s">
        <v>519</v>
      </c>
      <c r="TLT17" s="200" t="s">
        <v>519</v>
      </c>
      <c r="TLU17" s="200" t="s">
        <v>519</v>
      </c>
      <c r="TLV17" s="200" t="s">
        <v>519</v>
      </c>
      <c r="TLW17" s="200" t="s">
        <v>519</v>
      </c>
      <c r="TLX17" s="200" t="s">
        <v>519</v>
      </c>
      <c r="TLY17" s="200" t="s">
        <v>519</v>
      </c>
      <c r="TLZ17" s="200" t="s">
        <v>519</v>
      </c>
      <c r="TMA17" s="200" t="s">
        <v>519</v>
      </c>
      <c r="TMB17" s="200" t="s">
        <v>519</v>
      </c>
      <c r="TMC17" s="200" t="s">
        <v>519</v>
      </c>
      <c r="TMD17" s="200" t="s">
        <v>519</v>
      </c>
      <c r="TME17" s="200" t="s">
        <v>519</v>
      </c>
      <c r="TMF17" s="200" t="s">
        <v>519</v>
      </c>
      <c r="TMG17" s="200" t="s">
        <v>519</v>
      </c>
      <c r="TMH17" s="200" t="s">
        <v>519</v>
      </c>
      <c r="TMI17" s="200" t="s">
        <v>519</v>
      </c>
      <c r="TMJ17" s="200" t="s">
        <v>519</v>
      </c>
      <c r="TMK17" s="200" t="s">
        <v>519</v>
      </c>
      <c r="TML17" s="200" t="s">
        <v>519</v>
      </c>
      <c r="TMM17" s="200" t="s">
        <v>519</v>
      </c>
      <c r="TMN17" s="200" t="s">
        <v>519</v>
      </c>
      <c r="TMO17" s="200" t="s">
        <v>519</v>
      </c>
      <c r="TMP17" s="200" t="s">
        <v>519</v>
      </c>
      <c r="TMQ17" s="200" t="s">
        <v>519</v>
      </c>
      <c r="TMR17" s="200" t="s">
        <v>519</v>
      </c>
      <c r="TMS17" s="200" t="s">
        <v>519</v>
      </c>
      <c r="TMT17" s="200" t="s">
        <v>519</v>
      </c>
      <c r="TMU17" s="200" t="s">
        <v>519</v>
      </c>
      <c r="TMV17" s="200" t="s">
        <v>519</v>
      </c>
      <c r="TMW17" s="200" t="s">
        <v>519</v>
      </c>
      <c r="TMX17" s="200" t="s">
        <v>519</v>
      </c>
      <c r="TMY17" s="200" t="s">
        <v>519</v>
      </c>
      <c r="TMZ17" s="200" t="s">
        <v>519</v>
      </c>
      <c r="TNA17" s="200" t="s">
        <v>519</v>
      </c>
      <c r="TNB17" s="200" t="s">
        <v>519</v>
      </c>
      <c r="TNC17" s="200" t="s">
        <v>519</v>
      </c>
      <c r="TND17" s="200" t="s">
        <v>519</v>
      </c>
      <c r="TNE17" s="200" t="s">
        <v>519</v>
      </c>
      <c r="TNF17" s="200" t="s">
        <v>519</v>
      </c>
      <c r="TNG17" s="200" t="s">
        <v>519</v>
      </c>
      <c r="TNH17" s="200" t="s">
        <v>519</v>
      </c>
      <c r="TNI17" s="200" t="s">
        <v>519</v>
      </c>
      <c r="TNJ17" s="200" t="s">
        <v>519</v>
      </c>
      <c r="TNK17" s="200" t="s">
        <v>519</v>
      </c>
      <c r="TNL17" s="200" t="s">
        <v>519</v>
      </c>
      <c r="TNM17" s="200" t="s">
        <v>519</v>
      </c>
      <c r="TNN17" s="200" t="s">
        <v>519</v>
      </c>
      <c r="TNO17" s="200" t="s">
        <v>519</v>
      </c>
      <c r="TNP17" s="200" t="s">
        <v>519</v>
      </c>
      <c r="TNQ17" s="200" t="s">
        <v>519</v>
      </c>
      <c r="TNR17" s="200" t="s">
        <v>519</v>
      </c>
      <c r="TNS17" s="200" t="s">
        <v>519</v>
      </c>
      <c r="TNT17" s="200" t="s">
        <v>519</v>
      </c>
      <c r="TNU17" s="200" t="s">
        <v>519</v>
      </c>
      <c r="TNV17" s="200" t="s">
        <v>519</v>
      </c>
      <c r="TNW17" s="200" t="s">
        <v>519</v>
      </c>
      <c r="TNX17" s="200" t="s">
        <v>519</v>
      </c>
      <c r="TNY17" s="200" t="s">
        <v>519</v>
      </c>
      <c r="TNZ17" s="200" t="s">
        <v>519</v>
      </c>
      <c r="TOA17" s="200" t="s">
        <v>519</v>
      </c>
      <c r="TOB17" s="200" t="s">
        <v>519</v>
      </c>
      <c r="TOC17" s="200" t="s">
        <v>519</v>
      </c>
      <c r="TOD17" s="200" t="s">
        <v>519</v>
      </c>
      <c r="TOE17" s="200" t="s">
        <v>519</v>
      </c>
      <c r="TOF17" s="200" t="s">
        <v>519</v>
      </c>
      <c r="TOG17" s="200" t="s">
        <v>519</v>
      </c>
      <c r="TOH17" s="200" t="s">
        <v>519</v>
      </c>
      <c r="TOI17" s="200" t="s">
        <v>519</v>
      </c>
      <c r="TOJ17" s="200" t="s">
        <v>519</v>
      </c>
      <c r="TOK17" s="200" t="s">
        <v>519</v>
      </c>
      <c r="TOL17" s="200" t="s">
        <v>519</v>
      </c>
      <c r="TOM17" s="200" t="s">
        <v>519</v>
      </c>
      <c r="TON17" s="200" t="s">
        <v>519</v>
      </c>
      <c r="TOO17" s="200" t="s">
        <v>519</v>
      </c>
      <c r="TOP17" s="200" t="s">
        <v>519</v>
      </c>
      <c r="TOQ17" s="200" t="s">
        <v>519</v>
      </c>
      <c r="TOR17" s="200" t="s">
        <v>519</v>
      </c>
      <c r="TOS17" s="200" t="s">
        <v>519</v>
      </c>
      <c r="TOT17" s="200" t="s">
        <v>519</v>
      </c>
      <c r="TOU17" s="200" t="s">
        <v>519</v>
      </c>
      <c r="TOV17" s="200" t="s">
        <v>519</v>
      </c>
      <c r="TOW17" s="200" t="s">
        <v>519</v>
      </c>
      <c r="TOX17" s="200" t="s">
        <v>519</v>
      </c>
      <c r="TOY17" s="200" t="s">
        <v>519</v>
      </c>
      <c r="TOZ17" s="200" t="s">
        <v>519</v>
      </c>
      <c r="TPA17" s="200" t="s">
        <v>519</v>
      </c>
      <c r="TPB17" s="200" t="s">
        <v>519</v>
      </c>
      <c r="TPC17" s="200" t="s">
        <v>519</v>
      </c>
      <c r="TPD17" s="200" t="s">
        <v>519</v>
      </c>
      <c r="TPE17" s="200" t="s">
        <v>519</v>
      </c>
      <c r="TPF17" s="200" t="s">
        <v>519</v>
      </c>
      <c r="TPG17" s="200" t="s">
        <v>519</v>
      </c>
      <c r="TPH17" s="200" t="s">
        <v>519</v>
      </c>
      <c r="TPI17" s="200" t="s">
        <v>519</v>
      </c>
      <c r="TPJ17" s="200" t="s">
        <v>519</v>
      </c>
      <c r="TPK17" s="200" t="s">
        <v>519</v>
      </c>
      <c r="TPL17" s="200" t="s">
        <v>519</v>
      </c>
      <c r="TPM17" s="200" t="s">
        <v>519</v>
      </c>
      <c r="TPN17" s="200" t="s">
        <v>519</v>
      </c>
      <c r="TPO17" s="200" t="s">
        <v>519</v>
      </c>
      <c r="TPP17" s="200" t="s">
        <v>519</v>
      </c>
      <c r="TPQ17" s="200" t="s">
        <v>519</v>
      </c>
      <c r="TPR17" s="200" t="s">
        <v>519</v>
      </c>
      <c r="TPS17" s="200" t="s">
        <v>519</v>
      </c>
      <c r="TPT17" s="200" t="s">
        <v>519</v>
      </c>
      <c r="TPU17" s="200" t="s">
        <v>519</v>
      </c>
      <c r="TPV17" s="200" t="s">
        <v>519</v>
      </c>
      <c r="TPW17" s="200" t="s">
        <v>519</v>
      </c>
      <c r="TPX17" s="200" t="s">
        <v>519</v>
      </c>
      <c r="TPY17" s="200" t="s">
        <v>519</v>
      </c>
      <c r="TPZ17" s="200" t="s">
        <v>519</v>
      </c>
      <c r="TQA17" s="200" t="s">
        <v>519</v>
      </c>
      <c r="TQB17" s="200" t="s">
        <v>519</v>
      </c>
      <c r="TQC17" s="200" t="s">
        <v>519</v>
      </c>
      <c r="TQD17" s="200" t="s">
        <v>519</v>
      </c>
      <c r="TQE17" s="200" t="s">
        <v>519</v>
      </c>
      <c r="TQF17" s="200" t="s">
        <v>519</v>
      </c>
      <c r="TQG17" s="200" t="s">
        <v>519</v>
      </c>
      <c r="TQH17" s="200" t="s">
        <v>519</v>
      </c>
      <c r="TQI17" s="200" t="s">
        <v>519</v>
      </c>
      <c r="TQJ17" s="200" t="s">
        <v>519</v>
      </c>
      <c r="TQK17" s="200" t="s">
        <v>519</v>
      </c>
      <c r="TQL17" s="200" t="s">
        <v>519</v>
      </c>
      <c r="TQM17" s="200" t="s">
        <v>519</v>
      </c>
      <c r="TQN17" s="200" t="s">
        <v>519</v>
      </c>
      <c r="TQO17" s="200" t="s">
        <v>519</v>
      </c>
      <c r="TQP17" s="200" t="s">
        <v>519</v>
      </c>
      <c r="TQQ17" s="200" t="s">
        <v>519</v>
      </c>
      <c r="TQR17" s="200" t="s">
        <v>519</v>
      </c>
      <c r="TQS17" s="200" t="s">
        <v>519</v>
      </c>
      <c r="TQT17" s="200" t="s">
        <v>519</v>
      </c>
      <c r="TQU17" s="200" t="s">
        <v>519</v>
      </c>
      <c r="TQV17" s="200" t="s">
        <v>519</v>
      </c>
      <c r="TQW17" s="200" t="s">
        <v>519</v>
      </c>
      <c r="TQX17" s="200" t="s">
        <v>519</v>
      </c>
      <c r="TQY17" s="200" t="s">
        <v>519</v>
      </c>
      <c r="TQZ17" s="200" t="s">
        <v>519</v>
      </c>
      <c r="TRA17" s="200" t="s">
        <v>519</v>
      </c>
      <c r="TRB17" s="200" t="s">
        <v>519</v>
      </c>
      <c r="TRC17" s="200" t="s">
        <v>519</v>
      </c>
      <c r="TRD17" s="200" t="s">
        <v>519</v>
      </c>
      <c r="TRE17" s="200" t="s">
        <v>519</v>
      </c>
      <c r="TRF17" s="200" t="s">
        <v>519</v>
      </c>
      <c r="TRG17" s="200" t="s">
        <v>519</v>
      </c>
      <c r="TRH17" s="200" t="s">
        <v>519</v>
      </c>
      <c r="TRI17" s="200" t="s">
        <v>519</v>
      </c>
      <c r="TRJ17" s="200" t="s">
        <v>519</v>
      </c>
      <c r="TRK17" s="200" t="s">
        <v>519</v>
      </c>
      <c r="TRL17" s="200" t="s">
        <v>519</v>
      </c>
      <c r="TRM17" s="200" t="s">
        <v>519</v>
      </c>
      <c r="TRN17" s="200" t="s">
        <v>519</v>
      </c>
      <c r="TRO17" s="200" t="s">
        <v>519</v>
      </c>
      <c r="TRP17" s="200" t="s">
        <v>519</v>
      </c>
      <c r="TRQ17" s="200" t="s">
        <v>519</v>
      </c>
      <c r="TRR17" s="200" t="s">
        <v>519</v>
      </c>
      <c r="TRS17" s="200" t="s">
        <v>519</v>
      </c>
      <c r="TRT17" s="200" t="s">
        <v>519</v>
      </c>
      <c r="TRU17" s="200" t="s">
        <v>519</v>
      </c>
      <c r="TRV17" s="200" t="s">
        <v>519</v>
      </c>
      <c r="TRW17" s="200" t="s">
        <v>519</v>
      </c>
      <c r="TRX17" s="200" t="s">
        <v>519</v>
      </c>
      <c r="TRY17" s="200" t="s">
        <v>519</v>
      </c>
      <c r="TRZ17" s="200" t="s">
        <v>519</v>
      </c>
      <c r="TSA17" s="200" t="s">
        <v>519</v>
      </c>
      <c r="TSB17" s="200" t="s">
        <v>519</v>
      </c>
      <c r="TSC17" s="200" t="s">
        <v>519</v>
      </c>
      <c r="TSD17" s="200" t="s">
        <v>519</v>
      </c>
      <c r="TSE17" s="200" t="s">
        <v>519</v>
      </c>
      <c r="TSF17" s="200" t="s">
        <v>519</v>
      </c>
      <c r="TSG17" s="200" t="s">
        <v>519</v>
      </c>
      <c r="TSH17" s="200" t="s">
        <v>519</v>
      </c>
      <c r="TSI17" s="200" t="s">
        <v>519</v>
      </c>
      <c r="TSJ17" s="200" t="s">
        <v>519</v>
      </c>
      <c r="TSK17" s="200" t="s">
        <v>519</v>
      </c>
      <c r="TSL17" s="200" t="s">
        <v>519</v>
      </c>
      <c r="TSM17" s="200" t="s">
        <v>519</v>
      </c>
      <c r="TSN17" s="200" t="s">
        <v>519</v>
      </c>
      <c r="TSO17" s="200" t="s">
        <v>519</v>
      </c>
      <c r="TSP17" s="200" t="s">
        <v>519</v>
      </c>
      <c r="TSQ17" s="200" t="s">
        <v>519</v>
      </c>
      <c r="TSR17" s="200" t="s">
        <v>519</v>
      </c>
      <c r="TSS17" s="200" t="s">
        <v>519</v>
      </c>
      <c r="TST17" s="200" t="s">
        <v>519</v>
      </c>
      <c r="TSU17" s="200" t="s">
        <v>519</v>
      </c>
      <c r="TSV17" s="200" t="s">
        <v>519</v>
      </c>
      <c r="TSW17" s="200" t="s">
        <v>519</v>
      </c>
      <c r="TSX17" s="200" t="s">
        <v>519</v>
      </c>
      <c r="TSY17" s="200" t="s">
        <v>519</v>
      </c>
      <c r="TSZ17" s="200" t="s">
        <v>519</v>
      </c>
      <c r="TTA17" s="200" t="s">
        <v>519</v>
      </c>
      <c r="TTB17" s="200" t="s">
        <v>519</v>
      </c>
      <c r="TTC17" s="200" t="s">
        <v>519</v>
      </c>
      <c r="TTD17" s="200" t="s">
        <v>519</v>
      </c>
      <c r="TTE17" s="200" t="s">
        <v>519</v>
      </c>
      <c r="TTF17" s="200" t="s">
        <v>519</v>
      </c>
      <c r="TTG17" s="200" t="s">
        <v>519</v>
      </c>
      <c r="TTH17" s="200" t="s">
        <v>519</v>
      </c>
      <c r="TTI17" s="200" t="s">
        <v>519</v>
      </c>
      <c r="TTJ17" s="200" t="s">
        <v>519</v>
      </c>
      <c r="TTK17" s="200" t="s">
        <v>519</v>
      </c>
      <c r="TTL17" s="200" t="s">
        <v>519</v>
      </c>
      <c r="TTM17" s="200" t="s">
        <v>519</v>
      </c>
      <c r="TTN17" s="200" t="s">
        <v>519</v>
      </c>
      <c r="TTO17" s="200" t="s">
        <v>519</v>
      </c>
      <c r="TTP17" s="200" t="s">
        <v>519</v>
      </c>
      <c r="TTQ17" s="200" t="s">
        <v>519</v>
      </c>
      <c r="TTR17" s="200" t="s">
        <v>519</v>
      </c>
      <c r="TTS17" s="200" t="s">
        <v>519</v>
      </c>
      <c r="TTT17" s="200" t="s">
        <v>519</v>
      </c>
      <c r="TTU17" s="200" t="s">
        <v>519</v>
      </c>
      <c r="TTV17" s="200" t="s">
        <v>519</v>
      </c>
      <c r="TTW17" s="200" t="s">
        <v>519</v>
      </c>
      <c r="TTX17" s="200" t="s">
        <v>519</v>
      </c>
      <c r="TTY17" s="200" t="s">
        <v>519</v>
      </c>
      <c r="TTZ17" s="200" t="s">
        <v>519</v>
      </c>
      <c r="TUA17" s="200" t="s">
        <v>519</v>
      </c>
      <c r="TUB17" s="200" t="s">
        <v>519</v>
      </c>
      <c r="TUC17" s="200" t="s">
        <v>519</v>
      </c>
      <c r="TUD17" s="200" t="s">
        <v>519</v>
      </c>
      <c r="TUE17" s="200" t="s">
        <v>519</v>
      </c>
      <c r="TUF17" s="200" t="s">
        <v>519</v>
      </c>
      <c r="TUG17" s="200" t="s">
        <v>519</v>
      </c>
      <c r="TUH17" s="200" t="s">
        <v>519</v>
      </c>
      <c r="TUI17" s="200" t="s">
        <v>519</v>
      </c>
      <c r="TUJ17" s="200" t="s">
        <v>519</v>
      </c>
      <c r="TUK17" s="200" t="s">
        <v>519</v>
      </c>
      <c r="TUL17" s="200" t="s">
        <v>519</v>
      </c>
      <c r="TUM17" s="200" t="s">
        <v>519</v>
      </c>
      <c r="TUN17" s="200" t="s">
        <v>519</v>
      </c>
      <c r="TUO17" s="200" t="s">
        <v>519</v>
      </c>
      <c r="TUP17" s="200" t="s">
        <v>519</v>
      </c>
      <c r="TUQ17" s="200" t="s">
        <v>519</v>
      </c>
      <c r="TUR17" s="200" t="s">
        <v>519</v>
      </c>
      <c r="TUS17" s="200" t="s">
        <v>519</v>
      </c>
      <c r="TUT17" s="200" t="s">
        <v>519</v>
      </c>
      <c r="TUU17" s="200" t="s">
        <v>519</v>
      </c>
      <c r="TUV17" s="200" t="s">
        <v>519</v>
      </c>
      <c r="TUW17" s="200" t="s">
        <v>519</v>
      </c>
      <c r="TUX17" s="200" t="s">
        <v>519</v>
      </c>
      <c r="TUY17" s="200" t="s">
        <v>519</v>
      </c>
      <c r="TUZ17" s="200" t="s">
        <v>519</v>
      </c>
      <c r="TVA17" s="200" t="s">
        <v>519</v>
      </c>
      <c r="TVB17" s="200" t="s">
        <v>519</v>
      </c>
      <c r="TVC17" s="200" t="s">
        <v>519</v>
      </c>
      <c r="TVD17" s="200" t="s">
        <v>519</v>
      </c>
      <c r="TVE17" s="200" t="s">
        <v>519</v>
      </c>
      <c r="TVF17" s="200" t="s">
        <v>519</v>
      </c>
      <c r="TVG17" s="200" t="s">
        <v>519</v>
      </c>
      <c r="TVH17" s="200" t="s">
        <v>519</v>
      </c>
      <c r="TVI17" s="200" t="s">
        <v>519</v>
      </c>
      <c r="TVJ17" s="200" t="s">
        <v>519</v>
      </c>
      <c r="TVK17" s="200" t="s">
        <v>519</v>
      </c>
      <c r="TVL17" s="200" t="s">
        <v>519</v>
      </c>
      <c r="TVM17" s="200" t="s">
        <v>519</v>
      </c>
      <c r="TVN17" s="200" t="s">
        <v>519</v>
      </c>
      <c r="TVO17" s="200" t="s">
        <v>519</v>
      </c>
      <c r="TVP17" s="200" t="s">
        <v>519</v>
      </c>
      <c r="TVQ17" s="200" t="s">
        <v>519</v>
      </c>
      <c r="TVR17" s="200" t="s">
        <v>519</v>
      </c>
      <c r="TVS17" s="200" t="s">
        <v>519</v>
      </c>
      <c r="TVT17" s="200" t="s">
        <v>519</v>
      </c>
      <c r="TVU17" s="200" t="s">
        <v>519</v>
      </c>
      <c r="TVV17" s="200" t="s">
        <v>519</v>
      </c>
      <c r="TVW17" s="200" t="s">
        <v>519</v>
      </c>
      <c r="TVX17" s="200" t="s">
        <v>519</v>
      </c>
      <c r="TVY17" s="200" t="s">
        <v>519</v>
      </c>
      <c r="TVZ17" s="200" t="s">
        <v>519</v>
      </c>
      <c r="TWA17" s="200" t="s">
        <v>519</v>
      </c>
      <c r="TWB17" s="200" t="s">
        <v>519</v>
      </c>
      <c r="TWC17" s="200" t="s">
        <v>519</v>
      </c>
      <c r="TWD17" s="200" t="s">
        <v>519</v>
      </c>
      <c r="TWE17" s="200" t="s">
        <v>519</v>
      </c>
      <c r="TWF17" s="200" t="s">
        <v>519</v>
      </c>
      <c r="TWG17" s="200" t="s">
        <v>519</v>
      </c>
      <c r="TWH17" s="200" t="s">
        <v>519</v>
      </c>
      <c r="TWI17" s="200" t="s">
        <v>519</v>
      </c>
      <c r="TWJ17" s="200" t="s">
        <v>519</v>
      </c>
      <c r="TWK17" s="200" t="s">
        <v>519</v>
      </c>
      <c r="TWL17" s="200" t="s">
        <v>519</v>
      </c>
      <c r="TWM17" s="200" t="s">
        <v>519</v>
      </c>
      <c r="TWN17" s="200" t="s">
        <v>519</v>
      </c>
      <c r="TWO17" s="200" t="s">
        <v>519</v>
      </c>
      <c r="TWP17" s="200" t="s">
        <v>519</v>
      </c>
      <c r="TWQ17" s="200" t="s">
        <v>519</v>
      </c>
      <c r="TWR17" s="200" t="s">
        <v>519</v>
      </c>
      <c r="TWS17" s="200" t="s">
        <v>519</v>
      </c>
      <c r="TWT17" s="200" t="s">
        <v>519</v>
      </c>
      <c r="TWU17" s="200" t="s">
        <v>519</v>
      </c>
      <c r="TWV17" s="200" t="s">
        <v>519</v>
      </c>
      <c r="TWW17" s="200" t="s">
        <v>519</v>
      </c>
      <c r="TWX17" s="200" t="s">
        <v>519</v>
      </c>
      <c r="TWY17" s="200" t="s">
        <v>519</v>
      </c>
      <c r="TWZ17" s="200" t="s">
        <v>519</v>
      </c>
      <c r="TXA17" s="200" t="s">
        <v>519</v>
      </c>
      <c r="TXB17" s="200" t="s">
        <v>519</v>
      </c>
      <c r="TXC17" s="200" t="s">
        <v>519</v>
      </c>
      <c r="TXD17" s="200" t="s">
        <v>519</v>
      </c>
      <c r="TXE17" s="200" t="s">
        <v>519</v>
      </c>
      <c r="TXF17" s="200" t="s">
        <v>519</v>
      </c>
      <c r="TXG17" s="200" t="s">
        <v>519</v>
      </c>
      <c r="TXH17" s="200" t="s">
        <v>519</v>
      </c>
      <c r="TXI17" s="200" t="s">
        <v>519</v>
      </c>
      <c r="TXJ17" s="200" t="s">
        <v>519</v>
      </c>
      <c r="TXK17" s="200" t="s">
        <v>519</v>
      </c>
      <c r="TXL17" s="200" t="s">
        <v>519</v>
      </c>
      <c r="TXM17" s="200" t="s">
        <v>519</v>
      </c>
      <c r="TXN17" s="200" t="s">
        <v>519</v>
      </c>
      <c r="TXO17" s="200" t="s">
        <v>519</v>
      </c>
      <c r="TXP17" s="200" t="s">
        <v>519</v>
      </c>
      <c r="TXQ17" s="200" t="s">
        <v>519</v>
      </c>
      <c r="TXR17" s="200" t="s">
        <v>519</v>
      </c>
      <c r="TXS17" s="200" t="s">
        <v>519</v>
      </c>
      <c r="TXT17" s="200" t="s">
        <v>519</v>
      </c>
      <c r="TXU17" s="200" t="s">
        <v>519</v>
      </c>
      <c r="TXV17" s="200" t="s">
        <v>519</v>
      </c>
      <c r="TXW17" s="200" t="s">
        <v>519</v>
      </c>
      <c r="TXX17" s="200" t="s">
        <v>519</v>
      </c>
      <c r="TXY17" s="200" t="s">
        <v>519</v>
      </c>
      <c r="TXZ17" s="200" t="s">
        <v>519</v>
      </c>
      <c r="TYA17" s="200" t="s">
        <v>519</v>
      </c>
      <c r="TYB17" s="200" t="s">
        <v>519</v>
      </c>
      <c r="TYC17" s="200" t="s">
        <v>519</v>
      </c>
      <c r="TYD17" s="200" t="s">
        <v>519</v>
      </c>
      <c r="TYE17" s="200" t="s">
        <v>519</v>
      </c>
      <c r="TYF17" s="200" t="s">
        <v>519</v>
      </c>
      <c r="TYG17" s="200" t="s">
        <v>519</v>
      </c>
      <c r="TYH17" s="200" t="s">
        <v>519</v>
      </c>
      <c r="TYI17" s="200" t="s">
        <v>519</v>
      </c>
      <c r="TYJ17" s="200" t="s">
        <v>519</v>
      </c>
      <c r="TYK17" s="200" t="s">
        <v>519</v>
      </c>
      <c r="TYL17" s="200" t="s">
        <v>519</v>
      </c>
      <c r="TYM17" s="200" t="s">
        <v>519</v>
      </c>
      <c r="TYN17" s="200" t="s">
        <v>519</v>
      </c>
      <c r="TYO17" s="200" t="s">
        <v>519</v>
      </c>
      <c r="TYP17" s="200" t="s">
        <v>519</v>
      </c>
      <c r="TYQ17" s="200" t="s">
        <v>519</v>
      </c>
      <c r="TYR17" s="200" t="s">
        <v>519</v>
      </c>
      <c r="TYS17" s="200" t="s">
        <v>519</v>
      </c>
      <c r="TYT17" s="200" t="s">
        <v>519</v>
      </c>
      <c r="TYU17" s="200" t="s">
        <v>519</v>
      </c>
      <c r="TYV17" s="200" t="s">
        <v>519</v>
      </c>
      <c r="TYW17" s="200" t="s">
        <v>519</v>
      </c>
      <c r="TYX17" s="200" t="s">
        <v>519</v>
      </c>
      <c r="TYY17" s="200" t="s">
        <v>519</v>
      </c>
      <c r="TYZ17" s="200" t="s">
        <v>519</v>
      </c>
      <c r="TZA17" s="200" t="s">
        <v>519</v>
      </c>
      <c r="TZB17" s="200" t="s">
        <v>519</v>
      </c>
      <c r="TZC17" s="200" t="s">
        <v>519</v>
      </c>
      <c r="TZD17" s="200" t="s">
        <v>519</v>
      </c>
      <c r="TZE17" s="200" t="s">
        <v>519</v>
      </c>
      <c r="TZF17" s="200" t="s">
        <v>519</v>
      </c>
      <c r="TZG17" s="200" t="s">
        <v>519</v>
      </c>
      <c r="TZH17" s="200" t="s">
        <v>519</v>
      </c>
      <c r="TZI17" s="200" t="s">
        <v>519</v>
      </c>
      <c r="TZJ17" s="200" t="s">
        <v>519</v>
      </c>
      <c r="TZK17" s="200" t="s">
        <v>519</v>
      </c>
      <c r="TZL17" s="200" t="s">
        <v>519</v>
      </c>
      <c r="TZM17" s="200" t="s">
        <v>519</v>
      </c>
      <c r="TZN17" s="200" t="s">
        <v>519</v>
      </c>
      <c r="TZO17" s="200" t="s">
        <v>519</v>
      </c>
      <c r="TZP17" s="200" t="s">
        <v>519</v>
      </c>
      <c r="TZQ17" s="200" t="s">
        <v>519</v>
      </c>
      <c r="TZR17" s="200" t="s">
        <v>519</v>
      </c>
      <c r="TZS17" s="200" t="s">
        <v>519</v>
      </c>
      <c r="TZT17" s="200" t="s">
        <v>519</v>
      </c>
      <c r="TZU17" s="200" t="s">
        <v>519</v>
      </c>
      <c r="TZV17" s="200" t="s">
        <v>519</v>
      </c>
      <c r="TZW17" s="200" t="s">
        <v>519</v>
      </c>
      <c r="TZX17" s="200" t="s">
        <v>519</v>
      </c>
      <c r="TZY17" s="200" t="s">
        <v>519</v>
      </c>
      <c r="TZZ17" s="200" t="s">
        <v>519</v>
      </c>
      <c r="UAA17" s="200" t="s">
        <v>519</v>
      </c>
      <c r="UAB17" s="200" t="s">
        <v>519</v>
      </c>
      <c r="UAC17" s="200" t="s">
        <v>519</v>
      </c>
      <c r="UAD17" s="200" t="s">
        <v>519</v>
      </c>
      <c r="UAE17" s="200" t="s">
        <v>519</v>
      </c>
      <c r="UAF17" s="200" t="s">
        <v>519</v>
      </c>
      <c r="UAG17" s="200" t="s">
        <v>519</v>
      </c>
      <c r="UAH17" s="200" t="s">
        <v>519</v>
      </c>
      <c r="UAI17" s="200" t="s">
        <v>519</v>
      </c>
      <c r="UAJ17" s="200" t="s">
        <v>519</v>
      </c>
      <c r="UAK17" s="200" t="s">
        <v>519</v>
      </c>
      <c r="UAL17" s="200" t="s">
        <v>519</v>
      </c>
      <c r="UAM17" s="200" t="s">
        <v>519</v>
      </c>
      <c r="UAN17" s="200" t="s">
        <v>519</v>
      </c>
      <c r="UAO17" s="200" t="s">
        <v>519</v>
      </c>
      <c r="UAP17" s="200" t="s">
        <v>519</v>
      </c>
      <c r="UAQ17" s="200" t="s">
        <v>519</v>
      </c>
      <c r="UAR17" s="200" t="s">
        <v>519</v>
      </c>
      <c r="UAS17" s="200" t="s">
        <v>519</v>
      </c>
      <c r="UAT17" s="200" t="s">
        <v>519</v>
      </c>
      <c r="UAU17" s="200" t="s">
        <v>519</v>
      </c>
      <c r="UAV17" s="200" t="s">
        <v>519</v>
      </c>
      <c r="UAW17" s="200" t="s">
        <v>519</v>
      </c>
      <c r="UAX17" s="200" t="s">
        <v>519</v>
      </c>
      <c r="UAY17" s="200" t="s">
        <v>519</v>
      </c>
      <c r="UAZ17" s="200" t="s">
        <v>519</v>
      </c>
      <c r="UBA17" s="200" t="s">
        <v>519</v>
      </c>
      <c r="UBB17" s="200" t="s">
        <v>519</v>
      </c>
      <c r="UBC17" s="200" t="s">
        <v>519</v>
      </c>
      <c r="UBD17" s="200" t="s">
        <v>519</v>
      </c>
      <c r="UBE17" s="200" t="s">
        <v>519</v>
      </c>
      <c r="UBF17" s="200" t="s">
        <v>519</v>
      </c>
      <c r="UBG17" s="200" t="s">
        <v>519</v>
      </c>
      <c r="UBH17" s="200" t="s">
        <v>519</v>
      </c>
      <c r="UBI17" s="200" t="s">
        <v>519</v>
      </c>
      <c r="UBJ17" s="200" t="s">
        <v>519</v>
      </c>
      <c r="UBK17" s="200" t="s">
        <v>519</v>
      </c>
      <c r="UBL17" s="200" t="s">
        <v>519</v>
      </c>
      <c r="UBM17" s="200" t="s">
        <v>519</v>
      </c>
      <c r="UBN17" s="200" t="s">
        <v>519</v>
      </c>
      <c r="UBO17" s="200" t="s">
        <v>519</v>
      </c>
      <c r="UBP17" s="200" t="s">
        <v>519</v>
      </c>
      <c r="UBQ17" s="200" t="s">
        <v>519</v>
      </c>
      <c r="UBR17" s="200" t="s">
        <v>519</v>
      </c>
      <c r="UBS17" s="200" t="s">
        <v>519</v>
      </c>
      <c r="UBT17" s="200" t="s">
        <v>519</v>
      </c>
      <c r="UBU17" s="200" t="s">
        <v>519</v>
      </c>
      <c r="UBV17" s="200" t="s">
        <v>519</v>
      </c>
      <c r="UBW17" s="200" t="s">
        <v>519</v>
      </c>
      <c r="UBX17" s="200" t="s">
        <v>519</v>
      </c>
      <c r="UBY17" s="200" t="s">
        <v>519</v>
      </c>
      <c r="UBZ17" s="200" t="s">
        <v>519</v>
      </c>
      <c r="UCA17" s="200" t="s">
        <v>519</v>
      </c>
      <c r="UCB17" s="200" t="s">
        <v>519</v>
      </c>
      <c r="UCC17" s="200" t="s">
        <v>519</v>
      </c>
      <c r="UCD17" s="200" t="s">
        <v>519</v>
      </c>
      <c r="UCE17" s="200" t="s">
        <v>519</v>
      </c>
      <c r="UCF17" s="200" t="s">
        <v>519</v>
      </c>
      <c r="UCG17" s="200" t="s">
        <v>519</v>
      </c>
      <c r="UCH17" s="200" t="s">
        <v>519</v>
      </c>
      <c r="UCI17" s="200" t="s">
        <v>519</v>
      </c>
      <c r="UCJ17" s="200" t="s">
        <v>519</v>
      </c>
      <c r="UCK17" s="200" t="s">
        <v>519</v>
      </c>
      <c r="UCL17" s="200" t="s">
        <v>519</v>
      </c>
      <c r="UCM17" s="200" t="s">
        <v>519</v>
      </c>
      <c r="UCN17" s="200" t="s">
        <v>519</v>
      </c>
      <c r="UCO17" s="200" t="s">
        <v>519</v>
      </c>
      <c r="UCP17" s="200" t="s">
        <v>519</v>
      </c>
      <c r="UCQ17" s="200" t="s">
        <v>519</v>
      </c>
      <c r="UCR17" s="200" t="s">
        <v>519</v>
      </c>
      <c r="UCS17" s="200" t="s">
        <v>519</v>
      </c>
      <c r="UCT17" s="200" t="s">
        <v>519</v>
      </c>
      <c r="UCU17" s="200" t="s">
        <v>519</v>
      </c>
      <c r="UCV17" s="200" t="s">
        <v>519</v>
      </c>
      <c r="UCW17" s="200" t="s">
        <v>519</v>
      </c>
      <c r="UCX17" s="200" t="s">
        <v>519</v>
      </c>
      <c r="UCY17" s="200" t="s">
        <v>519</v>
      </c>
      <c r="UCZ17" s="200" t="s">
        <v>519</v>
      </c>
      <c r="UDA17" s="200" t="s">
        <v>519</v>
      </c>
      <c r="UDB17" s="200" t="s">
        <v>519</v>
      </c>
      <c r="UDC17" s="200" t="s">
        <v>519</v>
      </c>
      <c r="UDD17" s="200" t="s">
        <v>519</v>
      </c>
      <c r="UDE17" s="200" t="s">
        <v>519</v>
      </c>
      <c r="UDF17" s="200" t="s">
        <v>519</v>
      </c>
      <c r="UDG17" s="200" t="s">
        <v>519</v>
      </c>
      <c r="UDH17" s="200" t="s">
        <v>519</v>
      </c>
      <c r="UDI17" s="200" t="s">
        <v>519</v>
      </c>
      <c r="UDJ17" s="200" t="s">
        <v>519</v>
      </c>
      <c r="UDK17" s="200" t="s">
        <v>519</v>
      </c>
      <c r="UDL17" s="200" t="s">
        <v>519</v>
      </c>
      <c r="UDM17" s="200" t="s">
        <v>519</v>
      </c>
      <c r="UDN17" s="200" t="s">
        <v>519</v>
      </c>
      <c r="UDO17" s="200" t="s">
        <v>519</v>
      </c>
      <c r="UDP17" s="200" t="s">
        <v>519</v>
      </c>
      <c r="UDQ17" s="200" t="s">
        <v>519</v>
      </c>
      <c r="UDR17" s="200" t="s">
        <v>519</v>
      </c>
      <c r="UDS17" s="200" t="s">
        <v>519</v>
      </c>
      <c r="UDT17" s="200" t="s">
        <v>519</v>
      </c>
      <c r="UDU17" s="200" t="s">
        <v>519</v>
      </c>
      <c r="UDV17" s="200" t="s">
        <v>519</v>
      </c>
      <c r="UDW17" s="200" t="s">
        <v>519</v>
      </c>
      <c r="UDX17" s="200" t="s">
        <v>519</v>
      </c>
      <c r="UDY17" s="200" t="s">
        <v>519</v>
      </c>
      <c r="UDZ17" s="200" t="s">
        <v>519</v>
      </c>
      <c r="UEA17" s="200" t="s">
        <v>519</v>
      </c>
      <c r="UEB17" s="200" t="s">
        <v>519</v>
      </c>
      <c r="UEC17" s="200" t="s">
        <v>519</v>
      </c>
      <c r="UED17" s="200" t="s">
        <v>519</v>
      </c>
      <c r="UEE17" s="200" t="s">
        <v>519</v>
      </c>
      <c r="UEF17" s="200" t="s">
        <v>519</v>
      </c>
      <c r="UEG17" s="200" t="s">
        <v>519</v>
      </c>
      <c r="UEH17" s="200" t="s">
        <v>519</v>
      </c>
      <c r="UEI17" s="200" t="s">
        <v>519</v>
      </c>
      <c r="UEJ17" s="200" t="s">
        <v>519</v>
      </c>
      <c r="UEK17" s="200" t="s">
        <v>519</v>
      </c>
      <c r="UEL17" s="200" t="s">
        <v>519</v>
      </c>
      <c r="UEM17" s="200" t="s">
        <v>519</v>
      </c>
      <c r="UEN17" s="200" t="s">
        <v>519</v>
      </c>
      <c r="UEO17" s="200" t="s">
        <v>519</v>
      </c>
      <c r="UEP17" s="200" t="s">
        <v>519</v>
      </c>
      <c r="UEQ17" s="200" t="s">
        <v>519</v>
      </c>
      <c r="UER17" s="200" t="s">
        <v>519</v>
      </c>
      <c r="UES17" s="200" t="s">
        <v>519</v>
      </c>
      <c r="UET17" s="200" t="s">
        <v>519</v>
      </c>
      <c r="UEU17" s="200" t="s">
        <v>519</v>
      </c>
      <c r="UEV17" s="200" t="s">
        <v>519</v>
      </c>
      <c r="UEW17" s="200" t="s">
        <v>519</v>
      </c>
      <c r="UEX17" s="200" t="s">
        <v>519</v>
      </c>
      <c r="UEY17" s="200" t="s">
        <v>519</v>
      </c>
      <c r="UEZ17" s="200" t="s">
        <v>519</v>
      </c>
      <c r="UFA17" s="200" t="s">
        <v>519</v>
      </c>
      <c r="UFB17" s="200" t="s">
        <v>519</v>
      </c>
      <c r="UFC17" s="200" t="s">
        <v>519</v>
      </c>
      <c r="UFD17" s="200" t="s">
        <v>519</v>
      </c>
      <c r="UFE17" s="200" t="s">
        <v>519</v>
      </c>
      <c r="UFF17" s="200" t="s">
        <v>519</v>
      </c>
      <c r="UFG17" s="200" t="s">
        <v>519</v>
      </c>
      <c r="UFH17" s="200" t="s">
        <v>519</v>
      </c>
      <c r="UFI17" s="200" t="s">
        <v>519</v>
      </c>
      <c r="UFJ17" s="200" t="s">
        <v>519</v>
      </c>
      <c r="UFK17" s="200" t="s">
        <v>519</v>
      </c>
      <c r="UFL17" s="200" t="s">
        <v>519</v>
      </c>
      <c r="UFM17" s="200" t="s">
        <v>519</v>
      </c>
      <c r="UFN17" s="200" t="s">
        <v>519</v>
      </c>
      <c r="UFO17" s="200" t="s">
        <v>519</v>
      </c>
      <c r="UFP17" s="200" t="s">
        <v>519</v>
      </c>
      <c r="UFQ17" s="200" t="s">
        <v>519</v>
      </c>
      <c r="UFR17" s="200" t="s">
        <v>519</v>
      </c>
      <c r="UFS17" s="200" t="s">
        <v>519</v>
      </c>
      <c r="UFT17" s="200" t="s">
        <v>519</v>
      </c>
      <c r="UFU17" s="200" t="s">
        <v>519</v>
      </c>
      <c r="UFV17" s="200" t="s">
        <v>519</v>
      </c>
      <c r="UFW17" s="200" t="s">
        <v>519</v>
      </c>
      <c r="UFX17" s="200" t="s">
        <v>519</v>
      </c>
      <c r="UFY17" s="200" t="s">
        <v>519</v>
      </c>
      <c r="UFZ17" s="200" t="s">
        <v>519</v>
      </c>
      <c r="UGA17" s="200" t="s">
        <v>519</v>
      </c>
      <c r="UGB17" s="200" t="s">
        <v>519</v>
      </c>
      <c r="UGC17" s="200" t="s">
        <v>519</v>
      </c>
      <c r="UGD17" s="200" t="s">
        <v>519</v>
      </c>
      <c r="UGE17" s="200" t="s">
        <v>519</v>
      </c>
      <c r="UGF17" s="200" t="s">
        <v>519</v>
      </c>
      <c r="UGG17" s="200" t="s">
        <v>519</v>
      </c>
      <c r="UGH17" s="200" t="s">
        <v>519</v>
      </c>
      <c r="UGI17" s="200" t="s">
        <v>519</v>
      </c>
      <c r="UGJ17" s="200" t="s">
        <v>519</v>
      </c>
      <c r="UGK17" s="200" t="s">
        <v>519</v>
      </c>
      <c r="UGL17" s="200" t="s">
        <v>519</v>
      </c>
      <c r="UGM17" s="200" t="s">
        <v>519</v>
      </c>
      <c r="UGN17" s="200" t="s">
        <v>519</v>
      </c>
      <c r="UGO17" s="200" t="s">
        <v>519</v>
      </c>
      <c r="UGP17" s="200" t="s">
        <v>519</v>
      </c>
      <c r="UGQ17" s="200" t="s">
        <v>519</v>
      </c>
      <c r="UGR17" s="200" t="s">
        <v>519</v>
      </c>
      <c r="UGS17" s="200" t="s">
        <v>519</v>
      </c>
      <c r="UGT17" s="200" t="s">
        <v>519</v>
      </c>
      <c r="UGU17" s="200" t="s">
        <v>519</v>
      </c>
      <c r="UGV17" s="200" t="s">
        <v>519</v>
      </c>
      <c r="UGW17" s="200" t="s">
        <v>519</v>
      </c>
      <c r="UGX17" s="200" t="s">
        <v>519</v>
      </c>
      <c r="UGY17" s="200" t="s">
        <v>519</v>
      </c>
      <c r="UGZ17" s="200" t="s">
        <v>519</v>
      </c>
      <c r="UHA17" s="200" t="s">
        <v>519</v>
      </c>
      <c r="UHB17" s="200" t="s">
        <v>519</v>
      </c>
      <c r="UHC17" s="200" t="s">
        <v>519</v>
      </c>
      <c r="UHD17" s="200" t="s">
        <v>519</v>
      </c>
      <c r="UHE17" s="200" t="s">
        <v>519</v>
      </c>
      <c r="UHF17" s="200" t="s">
        <v>519</v>
      </c>
      <c r="UHG17" s="200" t="s">
        <v>519</v>
      </c>
      <c r="UHH17" s="200" t="s">
        <v>519</v>
      </c>
      <c r="UHI17" s="200" t="s">
        <v>519</v>
      </c>
      <c r="UHJ17" s="200" t="s">
        <v>519</v>
      </c>
      <c r="UHK17" s="200" t="s">
        <v>519</v>
      </c>
      <c r="UHL17" s="200" t="s">
        <v>519</v>
      </c>
      <c r="UHM17" s="200" t="s">
        <v>519</v>
      </c>
      <c r="UHN17" s="200" t="s">
        <v>519</v>
      </c>
      <c r="UHO17" s="200" t="s">
        <v>519</v>
      </c>
      <c r="UHP17" s="200" t="s">
        <v>519</v>
      </c>
      <c r="UHQ17" s="200" t="s">
        <v>519</v>
      </c>
      <c r="UHR17" s="200" t="s">
        <v>519</v>
      </c>
      <c r="UHS17" s="200" t="s">
        <v>519</v>
      </c>
      <c r="UHT17" s="200" t="s">
        <v>519</v>
      </c>
      <c r="UHU17" s="200" t="s">
        <v>519</v>
      </c>
      <c r="UHV17" s="200" t="s">
        <v>519</v>
      </c>
      <c r="UHW17" s="200" t="s">
        <v>519</v>
      </c>
      <c r="UHX17" s="200" t="s">
        <v>519</v>
      </c>
      <c r="UHY17" s="200" t="s">
        <v>519</v>
      </c>
      <c r="UHZ17" s="200" t="s">
        <v>519</v>
      </c>
      <c r="UIA17" s="200" t="s">
        <v>519</v>
      </c>
      <c r="UIB17" s="200" t="s">
        <v>519</v>
      </c>
      <c r="UIC17" s="200" t="s">
        <v>519</v>
      </c>
      <c r="UID17" s="200" t="s">
        <v>519</v>
      </c>
      <c r="UIE17" s="200" t="s">
        <v>519</v>
      </c>
      <c r="UIF17" s="200" t="s">
        <v>519</v>
      </c>
      <c r="UIG17" s="200" t="s">
        <v>519</v>
      </c>
      <c r="UIH17" s="200" t="s">
        <v>519</v>
      </c>
      <c r="UII17" s="200" t="s">
        <v>519</v>
      </c>
      <c r="UIJ17" s="200" t="s">
        <v>519</v>
      </c>
      <c r="UIK17" s="200" t="s">
        <v>519</v>
      </c>
      <c r="UIL17" s="200" t="s">
        <v>519</v>
      </c>
      <c r="UIM17" s="200" t="s">
        <v>519</v>
      </c>
      <c r="UIN17" s="200" t="s">
        <v>519</v>
      </c>
      <c r="UIO17" s="200" t="s">
        <v>519</v>
      </c>
      <c r="UIP17" s="200" t="s">
        <v>519</v>
      </c>
      <c r="UIQ17" s="200" t="s">
        <v>519</v>
      </c>
      <c r="UIR17" s="200" t="s">
        <v>519</v>
      </c>
      <c r="UIS17" s="200" t="s">
        <v>519</v>
      </c>
      <c r="UIT17" s="200" t="s">
        <v>519</v>
      </c>
      <c r="UIU17" s="200" t="s">
        <v>519</v>
      </c>
      <c r="UIV17" s="200" t="s">
        <v>519</v>
      </c>
      <c r="UIW17" s="200" t="s">
        <v>519</v>
      </c>
      <c r="UIX17" s="200" t="s">
        <v>519</v>
      </c>
      <c r="UIY17" s="200" t="s">
        <v>519</v>
      </c>
      <c r="UIZ17" s="200" t="s">
        <v>519</v>
      </c>
      <c r="UJA17" s="200" t="s">
        <v>519</v>
      </c>
      <c r="UJB17" s="200" t="s">
        <v>519</v>
      </c>
      <c r="UJC17" s="200" t="s">
        <v>519</v>
      </c>
      <c r="UJD17" s="200" t="s">
        <v>519</v>
      </c>
      <c r="UJE17" s="200" t="s">
        <v>519</v>
      </c>
      <c r="UJF17" s="200" t="s">
        <v>519</v>
      </c>
      <c r="UJG17" s="200" t="s">
        <v>519</v>
      </c>
      <c r="UJH17" s="200" t="s">
        <v>519</v>
      </c>
      <c r="UJI17" s="200" t="s">
        <v>519</v>
      </c>
      <c r="UJJ17" s="200" t="s">
        <v>519</v>
      </c>
      <c r="UJK17" s="200" t="s">
        <v>519</v>
      </c>
      <c r="UJL17" s="200" t="s">
        <v>519</v>
      </c>
      <c r="UJM17" s="200" t="s">
        <v>519</v>
      </c>
      <c r="UJN17" s="200" t="s">
        <v>519</v>
      </c>
      <c r="UJO17" s="200" t="s">
        <v>519</v>
      </c>
      <c r="UJP17" s="200" t="s">
        <v>519</v>
      </c>
      <c r="UJQ17" s="200" t="s">
        <v>519</v>
      </c>
      <c r="UJR17" s="200" t="s">
        <v>519</v>
      </c>
      <c r="UJS17" s="200" t="s">
        <v>519</v>
      </c>
      <c r="UJT17" s="200" t="s">
        <v>519</v>
      </c>
      <c r="UJU17" s="200" t="s">
        <v>519</v>
      </c>
      <c r="UJV17" s="200" t="s">
        <v>519</v>
      </c>
      <c r="UJW17" s="200" t="s">
        <v>519</v>
      </c>
      <c r="UJX17" s="200" t="s">
        <v>519</v>
      </c>
      <c r="UJY17" s="200" t="s">
        <v>519</v>
      </c>
      <c r="UJZ17" s="200" t="s">
        <v>519</v>
      </c>
      <c r="UKA17" s="200" t="s">
        <v>519</v>
      </c>
      <c r="UKB17" s="200" t="s">
        <v>519</v>
      </c>
      <c r="UKC17" s="200" t="s">
        <v>519</v>
      </c>
      <c r="UKD17" s="200" t="s">
        <v>519</v>
      </c>
      <c r="UKE17" s="200" t="s">
        <v>519</v>
      </c>
      <c r="UKF17" s="200" t="s">
        <v>519</v>
      </c>
      <c r="UKG17" s="200" t="s">
        <v>519</v>
      </c>
      <c r="UKH17" s="200" t="s">
        <v>519</v>
      </c>
      <c r="UKI17" s="200" t="s">
        <v>519</v>
      </c>
      <c r="UKJ17" s="200" t="s">
        <v>519</v>
      </c>
      <c r="UKK17" s="200" t="s">
        <v>519</v>
      </c>
      <c r="UKL17" s="200" t="s">
        <v>519</v>
      </c>
      <c r="UKM17" s="200" t="s">
        <v>519</v>
      </c>
      <c r="UKN17" s="200" t="s">
        <v>519</v>
      </c>
      <c r="UKO17" s="200" t="s">
        <v>519</v>
      </c>
      <c r="UKP17" s="200" t="s">
        <v>519</v>
      </c>
      <c r="UKQ17" s="200" t="s">
        <v>519</v>
      </c>
      <c r="UKR17" s="200" t="s">
        <v>519</v>
      </c>
      <c r="UKS17" s="200" t="s">
        <v>519</v>
      </c>
      <c r="UKT17" s="200" t="s">
        <v>519</v>
      </c>
      <c r="UKU17" s="200" t="s">
        <v>519</v>
      </c>
      <c r="UKV17" s="200" t="s">
        <v>519</v>
      </c>
      <c r="UKW17" s="200" t="s">
        <v>519</v>
      </c>
      <c r="UKX17" s="200" t="s">
        <v>519</v>
      </c>
      <c r="UKY17" s="200" t="s">
        <v>519</v>
      </c>
      <c r="UKZ17" s="200" t="s">
        <v>519</v>
      </c>
      <c r="ULA17" s="200" t="s">
        <v>519</v>
      </c>
      <c r="ULB17" s="200" t="s">
        <v>519</v>
      </c>
      <c r="ULC17" s="200" t="s">
        <v>519</v>
      </c>
      <c r="ULD17" s="200" t="s">
        <v>519</v>
      </c>
      <c r="ULE17" s="200" t="s">
        <v>519</v>
      </c>
      <c r="ULF17" s="200" t="s">
        <v>519</v>
      </c>
      <c r="ULG17" s="200" t="s">
        <v>519</v>
      </c>
      <c r="ULH17" s="200" t="s">
        <v>519</v>
      </c>
      <c r="ULI17" s="200" t="s">
        <v>519</v>
      </c>
      <c r="ULJ17" s="200" t="s">
        <v>519</v>
      </c>
      <c r="ULK17" s="200" t="s">
        <v>519</v>
      </c>
      <c r="ULL17" s="200" t="s">
        <v>519</v>
      </c>
      <c r="ULM17" s="200" t="s">
        <v>519</v>
      </c>
      <c r="ULN17" s="200" t="s">
        <v>519</v>
      </c>
      <c r="ULO17" s="200" t="s">
        <v>519</v>
      </c>
      <c r="ULP17" s="200" t="s">
        <v>519</v>
      </c>
      <c r="ULQ17" s="200" t="s">
        <v>519</v>
      </c>
      <c r="ULR17" s="200" t="s">
        <v>519</v>
      </c>
      <c r="ULS17" s="200" t="s">
        <v>519</v>
      </c>
      <c r="ULT17" s="200" t="s">
        <v>519</v>
      </c>
      <c r="ULU17" s="200" t="s">
        <v>519</v>
      </c>
      <c r="ULV17" s="200" t="s">
        <v>519</v>
      </c>
      <c r="ULW17" s="200" t="s">
        <v>519</v>
      </c>
      <c r="ULX17" s="200" t="s">
        <v>519</v>
      </c>
      <c r="ULY17" s="200" t="s">
        <v>519</v>
      </c>
      <c r="ULZ17" s="200" t="s">
        <v>519</v>
      </c>
      <c r="UMA17" s="200" t="s">
        <v>519</v>
      </c>
      <c r="UMB17" s="200" t="s">
        <v>519</v>
      </c>
      <c r="UMC17" s="200" t="s">
        <v>519</v>
      </c>
      <c r="UMD17" s="200" t="s">
        <v>519</v>
      </c>
      <c r="UME17" s="200" t="s">
        <v>519</v>
      </c>
      <c r="UMF17" s="200" t="s">
        <v>519</v>
      </c>
      <c r="UMG17" s="200" t="s">
        <v>519</v>
      </c>
      <c r="UMH17" s="200" t="s">
        <v>519</v>
      </c>
      <c r="UMI17" s="200" t="s">
        <v>519</v>
      </c>
      <c r="UMJ17" s="200" t="s">
        <v>519</v>
      </c>
      <c r="UMK17" s="200" t="s">
        <v>519</v>
      </c>
      <c r="UML17" s="200" t="s">
        <v>519</v>
      </c>
      <c r="UMM17" s="200" t="s">
        <v>519</v>
      </c>
      <c r="UMN17" s="200" t="s">
        <v>519</v>
      </c>
      <c r="UMO17" s="200" t="s">
        <v>519</v>
      </c>
      <c r="UMP17" s="200" t="s">
        <v>519</v>
      </c>
      <c r="UMQ17" s="200" t="s">
        <v>519</v>
      </c>
      <c r="UMR17" s="200" t="s">
        <v>519</v>
      </c>
      <c r="UMS17" s="200" t="s">
        <v>519</v>
      </c>
      <c r="UMT17" s="200" t="s">
        <v>519</v>
      </c>
      <c r="UMU17" s="200" t="s">
        <v>519</v>
      </c>
      <c r="UMV17" s="200" t="s">
        <v>519</v>
      </c>
      <c r="UMW17" s="200" t="s">
        <v>519</v>
      </c>
      <c r="UMX17" s="200" t="s">
        <v>519</v>
      </c>
      <c r="UMY17" s="200" t="s">
        <v>519</v>
      </c>
      <c r="UMZ17" s="200" t="s">
        <v>519</v>
      </c>
      <c r="UNA17" s="200" t="s">
        <v>519</v>
      </c>
      <c r="UNB17" s="200" t="s">
        <v>519</v>
      </c>
      <c r="UNC17" s="200" t="s">
        <v>519</v>
      </c>
      <c r="UND17" s="200" t="s">
        <v>519</v>
      </c>
      <c r="UNE17" s="200" t="s">
        <v>519</v>
      </c>
      <c r="UNF17" s="200" t="s">
        <v>519</v>
      </c>
      <c r="UNG17" s="200" t="s">
        <v>519</v>
      </c>
      <c r="UNH17" s="200" t="s">
        <v>519</v>
      </c>
      <c r="UNI17" s="200" t="s">
        <v>519</v>
      </c>
      <c r="UNJ17" s="200" t="s">
        <v>519</v>
      </c>
      <c r="UNK17" s="200" t="s">
        <v>519</v>
      </c>
      <c r="UNL17" s="200" t="s">
        <v>519</v>
      </c>
      <c r="UNM17" s="200" t="s">
        <v>519</v>
      </c>
      <c r="UNN17" s="200" t="s">
        <v>519</v>
      </c>
      <c r="UNO17" s="200" t="s">
        <v>519</v>
      </c>
      <c r="UNP17" s="200" t="s">
        <v>519</v>
      </c>
      <c r="UNQ17" s="200" t="s">
        <v>519</v>
      </c>
      <c r="UNR17" s="200" t="s">
        <v>519</v>
      </c>
      <c r="UNS17" s="200" t="s">
        <v>519</v>
      </c>
      <c r="UNT17" s="200" t="s">
        <v>519</v>
      </c>
      <c r="UNU17" s="200" t="s">
        <v>519</v>
      </c>
      <c r="UNV17" s="200" t="s">
        <v>519</v>
      </c>
      <c r="UNW17" s="200" t="s">
        <v>519</v>
      </c>
      <c r="UNX17" s="200" t="s">
        <v>519</v>
      </c>
      <c r="UNY17" s="200" t="s">
        <v>519</v>
      </c>
      <c r="UNZ17" s="200" t="s">
        <v>519</v>
      </c>
      <c r="UOA17" s="200" t="s">
        <v>519</v>
      </c>
      <c r="UOB17" s="200" t="s">
        <v>519</v>
      </c>
      <c r="UOC17" s="200" t="s">
        <v>519</v>
      </c>
      <c r="UOD17" s="200" t="s">
        <v>519</v>
      </c>
      <c r="UOE17" s="200" t="s">
        <v>519</v>
      </c>
      <c r="UOF17" s="200" t="s">
        <v>519</v>
      </c>
      <c r="UOG17" s="200" t="s">
        <v>519</v>
      </c>
      <c r="UOH17" s="200" t="s">
        <v>519</v>
      </c>
      <c r="UOI17" s="200" t="s">
        <v>519</v>
      </c>
      <c r="UOJ17" s="200" t="s">
        <v>519</v>
      </c>
      <c r="UOK17" s="200" t="s">
        <v>519</v>
      </c>
      <c r="UOL17" s="200" t="s">
        <v>519</v>
      </c>
      <c r="UOM17" s="200" t="s">
        <v>519</v>
      </c>
      <c r="UON17" s="200" t="s">
        <v>519</v>
      </c>
      <c r="UOO17" s="200" t="s">
        <v>519</v>
      </c>
      <c r="UOP17" s="200" t="s">
        <v>519</v>
      </c>
      <c r="UOQ17" s="200" t="s">
        <v>519</v>
      </c>
      <c r="UOR17" s="200" t="s">
        <v>519</v>
      </c>
      <c r="UOS17" s="200" t="s">
        <v>519</v>
      </c>
      <c r="UOT17" s="200" t="s">
        <v>519</v>
      </c>
      <c r="UOU17" s="200" t="s">
        <v>519</v>
      </c>
      <c r="UOV17" s="200" t="s">
        <v>519</v>
      </c>
      <c r="UOW17" s="200" t="s">
        <v>519</v>
      </c>
      <c r="UOX17" s="200" t="s">
        <v>519</v>
      </c>
      <c r="UOY17" s="200" t="s">
        <v>519</v>
      </c>
      <c r="UOZ17" s="200" t="s">
        <v>519</v>
      </c>
      <c r="UPA17" s="200" t="s">
        <v>519</v>
      </c>
      <c r="UPB17" s="200" t="s">
        <v>519</v>
      </c>
      <c r="UPC17" s="200" t="s">
        <v>519</v>
      </c>
      <c r="UPD17" s="200" t="s">
        <v>519</v>
      </c>
      <c r="UPE17" s="200" t="s">
        <v>519</v>
      </c>
      <c r="UPF17" s="200" t="s">
        <v>519</v>
      </c>
      <c r="UPG17" s="200" t="s">
        <v>519</v>
      </c>
      <c r="UPH17" s="200" t="s">
        <v>519</v>
      </c>
      <c r="UPI17" s="200" t="s">
        <v>519</v>
      </c>
      <c r="UPJ17" s="200" t="s">
        <v>519</v>
      </c>
      <c r="UPK17" s="200" t="s">
        <v>519</v>
      </c>
      <c r="UPL17" s="200" t="s">
        <v>519</v>
      </c>
      <c r="UPM17" s="200" t="s">
        <v>519</v>
      </c>
      <c r="UPN17" s="200" t="s">
        <v>519</v>
      </c>
      <c r="UPO17" s="200" t="s">
        <v>519</v>
      </c>
      <c r="UPP17" s="200" t="s">
        <v>519</v>
      </c>
      <c r="UPQ17" s="200" t="s">
        <v>519</v>
      </c>
      <c r="UPR17" s="200" t="s">
        <v>519</v>
      </c>
      <c r="UPS17" s="200" t="s">
        <v>519</v>
      </c>
      <c r="UPT17" s="200" t="s">
        <v>519</v>
      </c>
      <c r="UPU17" s="200" t="s">
        <v>519</v>
      </c>
      <c r="UPV17" s="200" t="s">
        <v>519</v>
      </c>
      <c r="UPW17" s="200" t="s">
        <v>519</v>
      </c>
      <c r="UPX17" s="200" t="s">
        <v>519</v>
      </c>
      <c r="UPY17" s="200" t="s">
        <v>519</v>
      </c>
      <c r="UPZ17" s="200" t="s">
        <v>519</v>
      </c>
      <c r="UQA17" s="200" t="s">
        <v>519</v>
      </c>
      <c r="UQB17" s="200" t="s">
        <v>519</v>
      </c>
      <c r="UQC17" s="200" t="s">
        <v>519</v>
      </c>
      <c r="UQD17" s="200" t="s">
        <v>519</v>
      </c>
      <c r="UQE17" s="200" t="s">
        <v>519</v>
      </c>
      <c r="UQF17" s="200" t="s">
        <v>519</v>
      </c>
      <c r="UQG17" s="200" t="s">
        <v>519</v>
      </c>
      <c r="UQH17" s="200" t="s">
        <v>519</v>
      </c>
      <c r="UQI17" s="200" t="s">
        <v>519</v>
      </c>
      <c r="UQJ17" s="200" t="s">
        <v>519</v>
      </c>
      <c r="UQK17" s="200" t="s">
        <v>519</v>
      </c>
      <c r="UQL17" s="200" t="s">
        <v>519</v>
      </c>
      <c r="UQM17" s="200" t="s">
        <v>519</v>
      </c>
      <c r="UQN17" s="200" t="s">
        <v>519</v>
      </c>
      <c r="UQO17" s="200" t="s">
        <v>519</v>
      </c>
      <c r="UQP17" s="200" t="s">
        <v>519</v>
      </c>
      <c r="UQQ17" s="200" t="s">
        <v>519</v>
      </c>
      <c r="UQR17" s="200" t="s">
        <v>519</v>
      </c>
      <c r="UQS17" s="200" t="s">
        <v>519</v>
      </c>
      <c r="UQT17" s="200" t="s">
        <v>519</v>
      </c>
      <c r="UQU17" s="200" t="s">
        <v>519</v>
      </c>
      <c r="UQV17" s="200" t="s">
        <v>519</v>
      </c>
      <c r="UQW17" s="200" t="s">
        <v>519</v>
      </c>
      <c r="UQX17" s="200" t="s">
        <v>519</v>
      </c>
      <c r="UQY17" s="200" t="s">
        <v>519</v>
      </c>
      <c r="UQZ17" s="200" t="s">
        <v>519</v>
      </c>
      <c r="URA17" s="200" t="s">
        <v>519</v>
      </c>
      <c r="URB17" s="200" t="s">
        <v>519</v>
      </c>
      <c r="URC17" s="200" t="s">
        <v>519</v>
      </c>
      <c r="URD17" s="200" t="s">
        <v>519</v>
      </c>
      <c r="URE17" s="200" t="s">
        <v>519</v>
      </c>
      <c r="URF17" s="200" t="s">
        <v>519</v>
      </c>
      <c r="URG17" s="200" t="s">
        <v>519</v>
      </c>
      <c r="URH17" s="200" t="s">
        <v>519</v>
      </c>
      <c r="URI17" s="200" t="s">
        <v>519</v>
      </c>
      <c r="URJ17" s="200" t="s">
        <v>519</v>
      </c>
      <c r="URK17" s="200" t="s">
        <v>519</v>
      </c>
      <c r="URL17" s="200" t="s">
        <v>519</v>
      </c>
      <c r="URM17" s="200" t="s">
        <v>519</v>
      </c>
      <c r="URN17" s="200" t="s">
        <v>519</v>
      </c>
      <c r="URO17" s="200" t="s">
        <v>519</v>
      </c>
      <c r="URP17" s="200" t="s">
        <v>519</v>
      </c>
      <c r="URQ17" s="200" t="s">
        <v>519</v>
      </c>
      <c r="URR17" s="200" t="s">
        <v>519</v>
      </c>
      <c r="URS17" s="200" t="s">
        <v>519</v>
      </c>
      <c r="URT17" s="200" t="s">
        <v>519</v>
      </c>
      <c r="URU17" s="200" t="s">
        <v>519</v>
      </c>
      <c r="URV17" s="200" t="s">
        <v>519</v>
      </c>
      <c r="URW17" s="200" t="s">
        <v>519</v>
      </c>
      <c r="URX17" s="200" t="s">
        <v>519</v>
      </c>
      <c r="URY17" s="200" t="s">
        <v>519</v>
      </c>
      <c r="URZ17" s="200" t="s">
        <v>519</v>
      </c>
      <c r="USA17" s="200" t="s">
        <v>519</v>
      </c>
      <c r="USB17" s="200" t="s">
        <v>519</v>
      </c>
      <c r="USC17" s="200" t="s">
        <v>519</v>
      </c>
      <c r="USD17" s="200" t="s">
        <v>519</v>
      </c>
      <c r="USE17" s="200" t="s">
        <v>519</v>
      </c>
      <c r="USF17" s="200" t="s">
        <v>519</v>
      </c>
      <c r="USG17" s="200" t="s">
        <v>519</v>
      </c>
      <c r="USH17" s="200" t="s">
        <v>519</v>
      </c>
      <c r="USI17" s="200" t="s">
        <v>519</v>
      </c>
      <c r="USJ17" s="200" t="s">
        <v>519</v>
      </c>
      <c r="USK17" s="200" t="s">
        <v>519</v>
      </c>
      <c r="USL17" s="200" t="s">
        <v>519</v>
      </c>
      <c r="USM17" s="200" t="s">
        <v>519</v>
      </c>
      <c r="USN17" s="200" t="s">
        <v>519</v>
      </c>
      <c r="USO17" s="200" t="s">
        <v>519</v>
      </c>
      <c r="USP17" s="200" t="s">
        <v>519</v>
      </c>
      <c r="USQ17" s="200" t="s">
        <v>519</v>
      </c>
      <c r="USR17" s="200" t="s">
        <v>519</v>
      </c>
      <c r="USS17" s="200" t="s">
        <v>519</v>
      </c>
      <c r="UST17" s="200" t="s">
        <v>519</v>
      </c>
      <c r="USU17" s="200" t="s">
        <v>519</v>
      </c>
      <c r="USV17" s="200" t="s">
        <v>519</v>
      </c>
      <c r="USW17" s="200" t="s">
        <v>519</v>
      </c>
      <c r="USX17" s="200" t="s">
        <v>519</v>
      </c>
      <c r="USY17" s="200" t="s">
        <v>519</v>
      </c>
      <c r="USZ17" s="200" t="s">
        <v>519</v>
      </c>
      <c r="UTA17" s="200" t="s">
        <v>519</v>
      </c>
      <c r="UTB17" s="200" t="s">
        <v>519</v>
      </c>
      <c r="UTC17" s="200" t="s">
        <v>519</v>
      </c>
      <c r="UTD17" s="200" t="s">
        <v>519</v>
      </c>
      <c r="UTE17" s="200" t="s">
        <v>519</v>
      </c>
      <c r="UTF17" s="200" t="s">
        <v>519</v>
      </c>
      <c r="UTG17" s="200" t="s">
        <v>519</v>
      </c>
      <c r="UTH17" s="200" t="s">
        <v>519</v>
      </c>
      <c r="UTI17" s="200" t="s">
        <v>519</v>
      </c>
      <c r="UTJ17" s="200" t="s">
        <v>519</v>
      </c>
      <c r="UTK17" s="200" t="s">
        <v>519</v>
      </c>
      <c r="UTL17" s="200" t="s">
        <v>519</v>
      </c>
      <c r="UTM17" s="200" t="s">
        <v>519</v>
      </c>
      <c r="UTN17" s="200" t="s">
        <v>519</v>
      </c>
      <c r="UTO17" s="200" t="s">
        <v>519</v>
      </c>
      <c r="UTP17" s="200" t="s">
        <v>519</v>
      </c>
      <c r="UTQ17" s="200" t="s">
        <v>519</v>
      </c>
      <c r="UTR17" s="200" t="s">
        <v>519</v>
      </c>
      <c r="UTS17" s="200" t="s">
        <v>519</v>
      </c>
      <c r="UTT17" s="200" t="s">
        <v>519</v>
      </c>
      <c r="UTU17" s="200" t="s">
        <v>519</v>
      </c>
      <c r="UTV17" s="200" t="s">
        <v>519</v>
      </c>
      <c r="UTW17" s="200" t="s">
        <v>519</v>
      </c>
      <c r="UTX17" s="200" t="s">
        <v>519</v>
      </c>
      <c r="UTY17" s="200" t="s">
        <v>519</v>
      </c>
      <c r="UTZ17" s="200" t="s">
        <v>519</v>
      </c>
      <c r="UUA17" s="200" t="s">
        <v>519</v>
      </c>
      <c r="UUB17" s="200" t="s">
        <v>519</v>
      </c>
      <c r="UUC17" s="200" t="s">
        <v>519</v>
      </c>
      <c r="UUD17" s="200" t="s">
        <v>519</v>
      </c>
      <c r="UUE17" s="200" t="s">
        <v>519</v>
      </c>
      <c r="UUF17" s="200" t="s">
        <v>519</v>
      </c>
      <c r="UUG17" s="200" t="s">
        <v>519</v>
      </c>
      <c r="UUH17" s="200" t="s">
        <v>519</v>
      </c>
      <c r="UUI17" s="200" t="s">
        <v>519</v>
      </c>
      <c r="UUJ17" s="200" t="s">
        <v>519</v>
      </c>
      <c r="UUK17" s="200" t="s">
        <v>519</v>
      </c>
      <c r="UUL17" s="200" t="s">
        <v>519</v>
      </c>
      <c r="UUM17" s="200" t="s">
        <v>519</v>
      </c>
      <c r="UUN17" s="200" t="s">
        <v>519</v>
      </c>
      <c r="UUO17" s="200" t="s">
        <v>519</v>
      </c>
      <c r="UUP17" s="200" t="s">
        <v>519</v>
      </c>
      <c r="UUQ17" s="200" t="s">
        <v>519</v>
      </c>
      <c r="UUR17" s="200" t="s">
        <v>519</v>
      </c>
      <c r="UUS17" s="200" t="s">
        <v>519</v>
      </c>
      <c r="UUT17" s="200" t="s">
        <v>519</v>
      </c>
      <c r="UUU17" s="200" t="s">
        <v>519</v>
      </c>
      <c r="UUV17" s="200" t="s">
        <v>519</v>
      </c>
      <c r="UUW17" s="200" t="s">
        <v>519</v>
      </c>
      <c r="UUX17" s="200" t="s">
        <v>519</v>
      </c>
      <c r="UUY17" s="200" t="s">
        <v>519</v>
      </c>
      <c r="UUZ17" s="200" t="s">
        <v>519</v>
      </c>
      <c r="UVA17" s="200" t="s">
        <v>519</v>
      </c>
      <c r="UVB17" s="200" t="s">
        <v>519</v>
      </c>
      <c r="UVC17" s="200" t="s">
        <v>519</v>
      </c>
      <c r="UVD17" s="200" t="s">
        <v>519</v>
      </c>
      <c r="UVE17" s="200" t="s">
        <v>519</v>
      </c>
      <c r="UVF17" s="200" t="s">
        <v>519</v>
      </c>
      <c r="UVG17" s="200" t="s">
        <v>519</v>
      </c>
      <c r="UVH17" s="200" t="s">
        <v>519</v>
      </c>
      <c r="UVI17" s="200" t="s">
        <v>519</v>
      </c>
      <c r="UVJ17" s="200" t="s">
        <v>519</v>
      </c>
      <c r="UVK17" s="200" t="s">
        <v>519</v>
      </c>
      <c r="UVL17" s="200" t="s">
        <v>519</v>
      </c>
      <c r="UVM17" s="200" t="s">
        <v>519</v>
      </c>
      <c r="UVN17" s="200" t="s">
        <v>519</v>
      </c>
      <c r="UVO17" s="200" t="s">
        <v>519</v>
      </c>
      <c r="UVP17" s="200" t="s">
        <v>519</v>
      </c>
      <c r="UVQ17" s="200" t="s">
        <v>519</v>
      </c>
      <c r="UVR17" s="200" t="s">
        <v>519</v>
      </c>
      <c r="UVS17" s="200" t="s">
        <v>519</v>
      </c>
      <c r="UVT17" s="200" t="s">
        <v>519</v>
      </c>
      <c r="UVU17" s="200" t="s">
        <v>519</v>
      </c>
      <c r="UVV17" s="200" t="s">
        <v>519</v>
      </c>
      <c r="UVW17" s="200" t="s">
        <v>519</v>
      </c>
      <c r="UVX17" s="200" t="s">
        <v>519</v>
      </c>
      <c r="UVY17" s="200" t="s">
        <v>519</v>
      </c>
      <c r="UVZ17" s="200" t="s">
        <v>519</v>
      </c>
      <c r="UWA17" s="200" t="s">
        <v>519</v>
      </c>
      <c r="UWB17" s="200" t="s">
        <v>519</v>
      </c>
      <c r="UWC17" s="200" t="s">
        <v>519</v>
      </c>
      <c r="UWD17" s="200" t="s">
        <v>519</v>
      </c>
      <c r="UWE17" s="200" t="s">
        <v>519</v>
      </c>
      <c r="UWF17" s="200" t="s">
        <v>519</v>
      </c>
      <c r="UWG17" s="200" t="s">
        <v>519</v>
      </c>
      <c r="UWH17" s="200" t="s">
        <v>519</v>
      </c>
      <c r="UWI17" s="200" t="s">
        <v>519</v>
      </c>
      <c r="UWJ17" s="200" t="s">
        <v>519</v>
      </c>
      <c r="UWK17" s="200" t="s">
        <v>519</v>
      </c>
      <c r="UWL17" s="200" t="s">
        <v>519</v>
      </c>
      <c r="UWM17" s="200" t="s">
        <v>519</v>
      </c>
      <c r="UWN17" s="200" t="s">
        <v>519</v>
      </c>
      <c r="UWO17" s="200" t="s">
        <v>519</v>
      </c>
      <c r="UWP17" s="200" t="s">
        <v>519</v>
      </c>
      <c r="UWQ17" s="200" t="s">
        <v>519</v>
      </c>
      <c r="UWR17" s="200" t="s">
        <v>519</v>
      </c>
      <c r="UWS17" s="200" t="s">
        <v>519</v>
      </c>
      <c r="UWT17" s="200" t="s">
        <v>519</v>
      </c>
      <c r="UWU17" s="200" t="s">
        <v>519</v>
      </c>
      <c r="UWV17" s="200" t="s">
        <v>519</v>
      </c>
      <c r="UWW17" s="200" t="s">
        <v>519</v>
      </c>
      <c r="UWX17" s="200" t="s">
        <v>519</v>
      </c>
      <c r="UWY17" s="200" t="s">
        <v>519</v>
      </c>
      <c r="UWZ17" s="200" t="s">
        <v>519</v>
      </c>
      <c r="UXA17" s="200" t="s">
        <v>519</v>
      </c>
      <c r="UXB17" s="200" t="s">
        <v>519</v>
      </c>
      <c r="UXC17" s="200" t="s">
        <v>519</v>
      </c>
      <c r="UXD17" s="200" t="s">
        <v>519</v>
      </c>
      <c r="UXE17" s="200" t="s">
        <v>519</v>
      </c>
      <c r="UXF17" s="200" t="s">
        <v>519</v>
      </c>
      <c r="UXG17" s="200" t="s">
        <v>519</v>
      </c>
      <c r="UXH17" s="200" t="s">
        <v>519</v>
      </c>
      <c r="UXI17" s="200" t="s">
        <v>519</v>
      </c>
      <c r="UXJ17" s="200" t="s">
        <v>519</v>
      </c>
      <c r="UXK17" s="200" t="s">
        <v>519</v>
      </c>
      <c r="UXL17" s="200" t="s">
        <v>519</v>
      </c>
      <c r="UXM17" s="200" t="s">
        <v>519</v>
      </c>
      <c r="UXN17" s="200" t="s">
        <v>519</v>
      </c>
      <c r="UXO17" s="200" t="s">
        <v>519</v>
      </c>
      <c r="UXP17" s="200" t="s">
        <v>519</v>
      </c>
      <c r="UXQ17" s="200" t="s">
        <v>519</v>
      </c>
      <c r="UXR17" s="200" t="s">
        <v>519</v>
      </c>
      <c r="UXS17" s="200" t="s">
        <v>519</v>
      </c>
      <c r="UXT17" s="200" t="s">
        <v>519</v>
      </c>
      <c r="UXU17" s="200" t="s">
        <v>519</v>
      </c>
      <c r="UXV17" s="200" t="s">
        <v>519</v>
      </c>
      <c r="UXW17" s="200" t="s">
        <v>519</v>
      </c>
      <c r="UXX17" s="200" t="s">
        <v>519</v>
      </c>
      <c r="UXY17" s="200" t="s">
        <v>519</v>
      </c>
      <c r="UXZ17" s="200" t="s">
        <v>519</v>
      </c>
      <c r="UYA17" s="200" t="s">
        <v>519</v>
      </c>
      <c r="UYB17" s="200" t="s">
        <v>519</v>
      </c>
      <c r="UYC17" s="200" t="s">
        <v>519</v>
      </c>
      <c r="UYD17" s="200" t="s">
        <v>519</v>
      </c>
      <c r="UYE17" s="200" t="s">
        <v>519</v>
      </c>
      <c r="UYF17" s="200" t="s">
        <v>519</v>
      </c>
      <c r="UYG17" s="200" t="s">
        <v>519</v>
      </c>
      <c r="UYH17" s="200" t="s">
        <v>519</v>
      </c>
      <c r="UYI17" s="200" t="s">
        <v>519</v>
      </c>
      <c r="UYJ17" s="200" t="s">
        <v>519</v>
      </c>
      <c r="UYK17" s="200" t="s">
        <v>519</v>
      </c>
      <c r="UYL17" s="200" t="s">
        <v>519</v>
      </c>
      <c r="UYM17" s="200" t="s">
        <v>519</v>
      </c>
      <c r="UYN17" s="200" t="s">
        <v>519</v>
      </c>
      <c r="UYO17" s="200" t="s">
        <v>519</v>
      </c>
      <c r="UYP17" s="200" t="s">
        <v>519</v>
      </c>
      <c r="UYQ17" s="200" t="s">
        <v>519</v>
      </c>
      <c r="UYR17" s="200" t="s">
        <v>519</v>
      </c>
      <c r="UYS17" s="200" t="s">
        <v>519</v>
      </c>
      <c r="UYT17" s="200" t="s">
        <v>519</v>
      </c>
      <c r="UYU17" s="200" t="s">
        <v>519</v>
      </c>
      <c r="UYV17" s="200" t="s">
        <v>519</v>
      </c>
      <c r="UYW17" s="200" t="s">
        <v>519</v>
      </c>
      <c r="UYX17" s="200" t="s">
        <v>519</v>
      </c>
      <c r="UYY17" s="200" t="s">
        <v>519</v>
      </c>
      <c r="UYZ17" s="200" t="s">
        <v>519</v>
      </c>
      <c r="UZA17" s="200" t="s">
        <v>519</v>
      </c>
      <c r="UZB17" s="200" t="s">
        <v>519</v>
      </c>
      <c r="UZC17" s="200" t="s">
        <v>519</v>
      </c>
      <c r="UZD17" s="200" t="s">
        <v>519</v>
      </c>
      <c r="UZE17" s="200" t="s">
        <v>519</v>
      </c>
      <c r="UZF17" s="200" t="s">
        <v>519</v>
      </c>
      <c r="UZG17" s="200" t="s">
        <v>519</v>
      </c>
      <c r="UZH17" s="200" t="s">
        <v>519</v>
      </c>
      <c r="UZI17" s="200" t="s">
        <v>519</v>
      </c>
      <c r="UZJ17" s="200" t="s">
        <v>519</v>
      </c>
      <c r="UZK17" s="200" t="s">
        <v>519</v>
      </c>
      <c r="UZL17" s="200" t="s">
        <v>519</v>
      </c>
      <c r="UZM17" s="200" t="s">
        <v>519</v>
      </c>
      <c r="UZN17" s="200" t="s">
        <v>519</v>
      </c>
      <c r="UZO17" s="200" t="s">
        <v>519</v>
      </c>
      <c r="UZP17" s="200" t="s">
        <v>519</v>
      </c>
      <c r="UZQ17" s="200" t="s">
        <v>519</v>
      </c>
      <c r="UZR17" s="200" t="s">
        <v>519</v>
      </c>
      <c r="UZS17" s="200" t="s">
        <v>519</v>
      </c>
      <c r="UZT17" s="200" t="s">
        <v>519</v>
      </c>
      <c r="UZU17" s="200" t="s">
        <v>519</v>
      </c>
      <c r="UZV17" s="200" t="s">
        <v>519</v>
      </c>
      <c r="UZW17" s="200" t="s">
        <v>519</v>
      </c>
      <c r="UZX17" s="200" t="s">
        <v>519</v>
      </c>
      <c r="UZY17" s="200" t="s">
        <v>519</v>
      </c>
      <c r="UZZ17" s="200" t="s">
        <v>519</v>
      </c>
      <c r="VAA17" s="200" t="s">
        <v>519</v>
      </c>
      <c r="VAB17" s="200" t="s">
        <v>519</v>
      </c>
      <c r="VAC17" s="200" t="s">
        <v>519</v>
      </c>
      <c r="VAD17" s="200" t="s">
        <v>519</v>
      </c>
      <c r="VAE17" s="200" t="s">
        <v>519</v>
      </c>
      <c r="VAF17" s="200" t="s">
        <v>519</v>
      </c>
      <c r="VAG17" s="200" t="s">
        <v>519</v>
      </c>
      <c r="VAH17" s="200" t="s">
        <v>519</v>
      </c>
      <c r="VAI17" s="200" t="s">
        <v>519</v>
      </c>
      <c r="VAJ17" s="200" t="s">
        <v>519</v>
      </c>
      <c r="VAK17" s="200" t="s">
        <v>519</v>
      </c>
      <c r="VAL17" s="200" t="s">
        <v>519</v>
      </c>
      <c r="VAM17" s="200" t="s">
        <v>519</v>
      </c>
      <c r="VAN17" s="200" t="s">
        <v>519</v>
      </c>
      <c r="VAO17" s="200" t="s">
        <v>519</v>
      </c>
      <c r="VAP17" s="200" t="s">
        <v>519</v>
      </c>
      <c r="VAQ17" s="200" t="s">
        <v>519</v>
      </c>
      <c r="VAR17" s="200" t="s">
        <v>519</v>
      </c>
      <c r="VAS17" s="200" t="s">
        <v>519</v>
      </c>
      <c r="VAT17" s="200" t="s">
        <v>519</v>
      </c>
      <c r="VAU17" s="200" t="s">
        <v>519</v>
      </c>
      <c r="VAV17" s="200" t="s">
        <v>519</v>
      </c>
      <c r="VAW17" s="200" t="s">
        <v>519</v>
      </c>
      <c r="VAX17" s="200" t="s">
        <v>519</v>
      </c>
      <c r="VAY17" s="200" t="s">
        <v>519</v>
      </c>
      <c r="VAZ17" s="200" t="s">
        <v>519</v>
      </c>
      <c r="VBA17" s="200" t="s">
        <v>519</v>
      </c>
      <c r="VBB17" s="200" t="s">
        <v>519</v>
      </c>
      <c r="VBC17" s="200" t="s">
        <v>519</v>
      </c>
      <c r="VBD17" s="200" t="s">
        <v>519</v>
      </c>
      <c r="VBE17" s="200" t="s">
        <v>519</v>
      </c>
      <c r="VBF17" s="200" t="s">
        <v>519</v>
      </c>
      <c r="VBG17" s="200" t="s">
        <v>519</v>
      </c>
      <c r="VBH17" s="200" t="s">
        <v>519</v>
      </c>
      <c r="VBI17" s="200" t="s">
        <v>519</v>
      </c>
      <c r="VBJ17" s="200" t="s">
        <v>519</v>
      </c>
      <c r="VBK17" s="200" t="s">
        <v>519</v>
      </c>
      <c r="VBL17" s="200" t="s">
        <v>519</v>
      </c>
      <c r="VBM17" s="200" t="s">
        <v>519</v>
      </c>
      <c r="VBN17" s="200" t="s">
        <v>519</v>
      </c>
      <c r="VBO17" s="200" t="s">
        <v>519</v>
      </c>
      <c r="VBP17" s="200" t="s">
        <v>519</v>
      </c>
      <c r="VBQ17" s="200" t="s">
        <v>519</v>
      </c>
      <c r="VBR17" s="200" t="s">
        <v>519</v>
      </c>
      <c r="VBS17" s="200" t="s">
        <v>519</v>
      </c>
      <c r="VBT17" s="200" t="s">
        <v>519</v>
      </c>
      <c r="VBU17" s="200" t="s">
        <v>519</v>
      </c>
      <c r="VBV17" s="200" t="s">
        <v>519</v>
      </c>
      <c r="VBW17" s="200" t="s">
        <v>519</v>
      </c>
      <c r="VBX17" s="200" t="s">
        <v>519</v>
      </c>
      <c r="VBY17" s="200" t="s">
        <v>519</v>
      </c>
      <c r="VBZ17" s="200" t="s">
        <v>519</v>
      </c>
      <c r="VCA17" s="200" t="s">
        <v>519</v>
      </c>
      <c r="VCB17" s="200" t="s">
        <v>519</v>
      </c>
      <c r="VCC17" s="200" t="s">
        <v>519</v>
      </c>
      <c r="VCD17" s="200" t="s">
        <v>519</v>
      </c>
      <c r="VCE17" s="200" t="s">
        <v>519</v>
      </c>
      <c r="VCF17" s="200" t="s">
        <v>519</v>
      </c>
      <c r="VCG17" s="200" t="s">
        <v>519</v>
      </c>
      <c r="VCH17" s="200" t="s">
        <v>519</v>
      </c>
      <c r="VCI17" s="200" t="s">
        <v>519</v>
      </c>
      <c r="VCJ17" s="200" t="s">
        <v>519</v>
      </c>
      <c r="VCK17" s="200" t="s">
        <v>519</v>
      </c>
      <c r="VCL17" s="200" t="s">
        <v>519</v>
      </c>
      <c r="VCM17" s="200" t="s">
        <v>519</v>
      </c>
      <c r="VCN17" s="200" t="s">
        <v>519</v>
      </c>
      <c r="VCO17" s="200" t="s">
        <v>519</v>
      </c>
      <c r="VCP17" s="200" t="s">
        <v>519</v>
      </c>
      <c r="VCQ17" s="200" t="s">
        <v>519</v>
      </c>
      <c r="VCR17" s="200" t="s">
        <v>519</v>
      </c>
      <c r="VCS17" s="200" t="s">
        <v>519</v>
      </c>
      <c r="VCT17" s="200" t="s">
        <v>519</v>
      </c>
      <c r="VCU17" s="200" t="s">
        <v>519</v>
      </c>
      <c r="VCV17" s="200" t="s">
        <v>519</v>
      </c>
      <c r="VCW17" s="200" t="s">
        <v>519</v>
      </c>
      <c r="VCX17" s="200" t="s">
        <v>519</v>
      </c>
      <c r="VCY17" s="200" t="s">
        <v>519</v>
      </c>
      <c r="VCZ17" s="200" t="s">
        <v>519</v>
      </c>
      <c r="VDA17" s="200" t="s">
        <v>519</v>
      </c>
      <c r="VDB17" s="200" t="s">
        <v>519</v>
      </c>
      <c r="VDC17" s="200" t="s">
        <v>519</v>
      </c>
      <c r="VDD17" s="200" t="s">
        <v>519</v>
      </c>
      <c r="VDE17" s="200" t="s">
        <v>519</v>
      </c>
      <c r="VDF17" s="200" t="s">
        <v>519</v>
      </c>
      <c r="VDG17" s="200" t="s">
        <v>519</v>
      </c>
      <c r="VDH17" s="200" t="s">
        <v>519</v>
      </c>
      <c r="VDI17" s="200" t="s">
        <v>519</v>
      </c>
      <c r="VDJ17" s="200" t="s">
        <v>519</v>
      </c>
      <c r="VDK17" s="200" t="s">
        <v>519</v>
      </c>
      <c r="VDL17" s="200" t="s">
        <v>519</v>
      </c>
      <c r="VDM17" s="200" t="s">
        <v>519</v>
      </c>
      <c r="VDN17" s="200" t="s">
        <v>519</v>
      </c>
      <c r="VDO17" s="200" t="s">
        <v>519</v>
      </c>
      <c r="VDP17" s="200" t="s">
        <v>519</v>
      </c>
      <c r="VDQ17" s="200" t="s">
        <v>519</v>
      </c>
      <c r="VDR17" s="200" t="s">
        <v>519</v>
      </c>
      <c r="VDS17" s="200" t="s">
        <v>519</v>
      </c>
      <c r="VDT17" s="200" t="s">
        <v>519</v>
      </c>
      <c r="VDU17" s="200" t="s">
        <v>519</v>
      </c>
      <c r="VDV17" s="200" t="s">
        <v>519</v>
      </c>
      <c r="VDW17" s="200" t="s">
        <v>519</v>
      </c>
      <c r="VDX17" s="200" t="s">
        <v>519</v>
      </c>
      <c r="VDY17" s="200" t="s">
        <v>519</v>
      </c>
      <c r="VDZ17" s="200" t="s">
        <v>519</v>
      </c>
      <c r="VEA17" s="200" t="s">
        <v>519</v>
      </c>
      <c r="VEB17" s="200" t="s">
        <v>519</v>
      </c>
      <c r="VEC17" s="200" t="s">
        <v>519</v>
      </c>
      <c r="VED17" s="200" t="s">
        <v>519</v>
      </c>
      <c r="VEE17" s="200" t="s">
        <v>519</v>
      </c>
      <c r="VEF17" s="200" t="s">
        <v>519</v>
      </c>
      <c r="VEG17" s="200" t="s">
        <v>519</v>
      </c>
      <c r="VEH17" s="200" t="s">
        <v>519</v>
      </c>
      <c r="VEI17" s="200" t="s">
        <v>519</v>
      </c>
      <c r="VEJ17" s="200" t="s">
        <v>519</v>
      </c>
      <c r="VEK17" s="200" t="s">
        <v>519</v>
      </c>
      <c r="VEL17" s="200" t="s">
        <v>519</v>
      </c>
      <c r="VEM17" s="200" t="s">
        <v>519</v>
      </c>
      <c r="VEN17" s="200" t="s">
        <v>519</v>
      </c>
      <c r="VEO17" s="200" t="s">
        <v>519</v>
      </c>
      <c r="VEP17" s="200" t="s">
        <v>519</v>
      </c>
      <c r="VEQ17" s="200" t="s">
        <v>519</v>
      </c>
      <c r="VER17" s="200" t="s">
        <v>519</v>
      </c>
      <c r="VES17" s="200" t="s">
        <v>519</v>
      </c>
      <c r="VET17" s="200" t="s">
        <v>519</v>
      </c>
      <c r="VEU17" s="200" t="s">
        <v>519</v>
      </c>
      <c r="VEV17" s="200" t="s">
        <v>519</v>
      </c>
      <c r="VEW17" s="200" t="s">
        <v>519</v>
      </c>
      <c r="VEX17" s="200" t="s">
        <v>519</v>
      </c>
      <c r="VEY17" s="200" t="s">
        <v>519</v>
      </c>
      <c r="VEZ17" s="200" t="s">
        <v>519</v>
      </c>
      <c r="VFA17" s="200" t="s">
        <v>519</v>
      </c>
      <c r="VFB17" s="200" t="s">
        <v>519</v>
      </c>
      <c r="VFC17" s="200" t="s">
        <v>519</v>
      </c>
      <c r="VFD17" s="200" t="s">
        <v>519</v>
      </c>
      <c r="VFE17" s="200" t="s">
        <v>519</v>
      </c>
      <c r="VFF17" s="200" t="s">
        <v>519</v>
      </c>
      <c r="VFG17" s="200" t="s">
        <v>519</v>
      </c>
      <c r="VFH17" s="200" t="s">
        <v>519</v>
      </c>
      <c r="VFI17" s="200" t="s">
        <v>519</v>
      </c>
      <c r="VFJ17" s="200" t="s">
        <v>519</v>
      </c>
      <c r="VFK17" s="200" t="s">
        <v>519</v>
      </c>
      <c r="VFL17" s="200" t="s">
        <v>519</v>
      </c>
      <c r="VFM17" s="200" t="s">
        <v>519</v>
      </c>
      <c r="VFN17" s="200" t="s">
        <v>519</v>
      </c>
      <c r="VFO17" s="200" t="s">
        <v>519</v>
      </c>
      <c r="VFP17" s="200" t="s">
        <v>519</v>
      </c>
      <c r="VFQ17" s="200" t="s">
        <v>519</v>
      </c>
      <c r="VFR17" s="200" t="s">
        <v>519</v>
      </c>
      <c r="VFS17" s="200" t="s">
        <v>519</v>
      </c>
      <c r="VFT17" s="200" t="s">
        <v>519</v>
      </c>
      <c r="VFU17" s="200" t="s">
        <v>519</v>
      </c>
      <c r="VFV17" s="200" t="s">
        <v>519</v>
      </c>
      <c r="VFW17" s="200" t="s">
        <v>519</v>
      </c>
      <c r="VFX17" s="200" t="s">
        <v>519</v>
      </c>
      <c r="VFY17" s="200" t="s">
        <v>519</v>
      </c>
      <c r="VFZ17" s="200" t="s">
        <v>519</v>
      </c>
      <c r="VGA17" s="200" t="s">
        <v>519</v>
      </c>
      <c r="VGB17" s="200" t="s">
        <v>519</v>
      </c>
      <c r="VGC17" s="200" t="s">
        <v>519</v>
      </c>
      <c r="VGD17" s="200" t="s">
        <v>519</v>
      </c>
      <c r="VGE17" s="200" t="s">
        <v>519</v>
      </c>
      <c r="VGF17" s="200" t="s">
        <v>519</v>
      </c>
      <c r="VGG17" s="200" t="s">
        <v>519</v>
      </c>
      <c r="VGH17" s="200" t="s">
        <v>519</v>
      </c>
      <c r="VGI17" s="200" t="s">
        <v>519</v>
      </c>
      <c r="VGJ17" s="200" t="s">
        <v>519</v>
      </c>
      <c r="VGK17" s="200" t="s">
        <v>519</v>
      </c>
      <c r="VGL17" s="200" t="s">
        <v>519</v>
      </c>
      <c r="VGM17" s="200" t="s">
        <v>519</v>
      </c>
      <c r="VGN17" s="200" t="s">
        <v>519</v>
      </c>
      <c r="VGO17" s="200" t="s">
        <v>519</v>
      </c>
      <c r="VGP17" s="200" t="s">
        <v>519</v>
      </c>
      <c r="VGQ17" s="200" t="s">
        <v>519</v>
      </c>
      <c r="VGR17" s="200" t="s">
        <v>519</v>
      </c>
      <c r="VGS17" s="200" t="s">
        <v>519</v>
      </c>
      <c r="VGT17" s="200" t="s">
        <v>519</v>
      </c>
      <c r="VGU17" s="200" t="s">
        <v>519</v>
      </c>
      <c r="VGV17" s="200" t="s">
        <v>519</v>
      </c>
      <c r="VGW17" s="200" t="s">
        <v>519</v>
      </c>
      <c r="VGX17" s="200" t="s">
        <v>519</v>
      </c>
      <c r="VGY17" s="200" t="s">
        <v>519</v>
      </c>
      <c r="VGZ17" s="200" t="s">
        <v>519</v>
      </c>
      <c r="VHA17" s="200" t="s">
        <v>519</v>
      </c>
      <c r="VHB17" s="200" t="s">
        <v>519</v>
      </c>
      <c r="VHC17" s="200" t="s">
        <v>519</v>
      </c>
      <c r="VHD17" s="200" t="s">
        <v>519</v>
      </c>
      <c r="VHE17" s="200" t="s">
        <v>519</v>
      </c>
      <c r="VHF17" s="200" t="s">
        <v>519</v>
      </c>
      <c r="VHG17" s="200" t="s">
        <v>519</v>
      </c>
      <c r="VHH17" s="200" t="s">
        <v>519</v>
      </c>
      <c r="VHI17" s="200" t="s">
        <v>519</v>
      </c>
      <c r="VHJ17" s="200" t="s">
        <v>519</v>
      </c>
      <c r="VHK17" s="200" t="s">
        <v>519</v>
      </c>
      <c r="VHL17" s="200" t="s">
        <v>519</v>
      </c>
      <c r="VHM17" s="200" t="s">
        <v>519</v>
      </c>
      <c r="VHN17" s="200" t="s">
        <v>519</v>
      </c>
      <c r="VHO17" s="200" t="s">
        <v>519</v>
      </c>
      <c r="VHP17" s="200" t="s">
        <v>519</v>
      </c>
      <c r="VHQ17" s="200" t="s">
        <v>519</v>
      </c>
      <c r="VHR17" s="200" t="s">
        <v>519</v>
      </c>
      <c r="VHS17" s="200" t="s">
        <v>519</v>
      </c>
      <c r="VHT17" s="200" t="s">
        <v>519</v>
      </c>
      <c r="VHU17" s="200" t="s">
        <v>519</v>
      </c>
      <c r="VHV17" s="200" t="s">
        <v>519</v>
      </c>
      <c r="VHW17" s="200" t="s">
        <v>519</v>
      </c>
      <c r="VHX17" s="200" t="s">
        <v>519</v>
      </c>
      <c r="VHY17" s="200" t="s">
        <v>519</v>
      </c>
      <c r="VHZ17" s="200" t="s">
        <v>519</v>
      </c>
      <c r="VIA17" s="200" t="s">
        <v>519</v>
      </c>
      <c r="VIB17" s="200" t="s">
        <v>519</v>
      </c>
      <c r="VIC17" s="200" t="s">
        <v>519</v>
      </c>
      <c r="VID17" s="200" t="s">
        <v>519</v>
      </c>
      <c r="VIE17" s="200" t="s">
        <v>519</v>
      </c>
      <c r="VIF17" s="200" t="s">
        <v>519</v>
      </c>
      <c r="VIG17" s="200" t="s">
        <v>519</v>
      </c>
      <c r="VIH17" s="200" t="s">
        <v>519</v>
      </c>
      <c r="VII17" s="200" t="s">
        <v>519</v>
      </c>
      <c r="VIJ17" s="200" t="s">
        <v>519</v>
      </c>
      <c r="VIK17" s="200" t="s">
        <v>519</v>
      </c>
      <c r="VIL17" s="200" t="s">
        <v>519</v>
      </c>
      <c r="VIM17" s="200" t="s">
        <v>519</v>
      </c>
      <c r="VIN17" s="200" t="s">
        <v>519</v>
      </c>
      <c r="VIO17" s="200" t="s">
        <v>519</v>
      </c>
      <c r="VIP17" s="200" t="s">
        <v>519</v>
      </c>
      <c r="VIQ17" s="200" t="s">
        <v>519</v>
      </c>
      <c r="VIR17" s="200" t="s">
        <v>519</v>
      </c>
      <c r="VIS17" s="200" t="s">
        <v>519</v>
      </c>
      <c r="VIT17" s="200" t="s">
        <v>519</v>
      </c>
      <c r="VIU17" s="200" t="s">
        <v>519</v>
      </c>
      <c r="VIV17" s="200" t="s">
        <v>519</v>
      </c>
      <c r="VIW17" s="200" t="s">
        <v>519</v>
      </c>
      <c r="VIX17" s="200" t="s">
        <v>519</v>
      </c>
      <c r="VIY17" s="200" t="s">
        <v>519</v>
      </c>
      <c r="VIZ17" s="200" t="s">
        <v>519</v>
      </c>
      <c r="VJA17" s="200" t="s">
        <v>519</v>
      </c>
      <c r="VJB17" s="200" t="s">
        <v>519</v>
      </c>
      <c r="VJC17" s="200" t="s">
        <v>519</v>
      </c>
      <c r="VJD17" s="200" t="s">
        <v>519</v>
      </c>
      <c r="VJE17" s="200" t="s">
        <v>519</v>
      </c>
      <c r="VJF17" s="200" t="s">
        <v>519</v>
      </c>
      <c r="VJG17" s="200" t="s">
        <v>519</v>
      </c>
      <c r="VJH17" s="200" t="s">
        <v>519</v>
      </c>
      <c r="VJI17" s="200" t="s">
        <v>519</v>
      </c>
      <c r="VJJ17" s="200" t="s">
        <v>519</v>
      </c>
      <c r="VJK17" s="200" t="s">
        <v>519</v>
      </c>
      <c r="VJL17" s="200" t="s">
        <v>519</v>
      </c>
      <c r="VJM17" s="200" t="s">
        <v>519</v>
      </c>
      <c r="VJN17" s="200" t="s">
        <v>519</v>
      </c>
      <c r="VJO17" s="200" t="s">
        <v>519</v>
      </c>
      <c r="VJP17" s="200" t="s">
        <v>519</v>
      </c>
      <c r="VJQ17" s="200" t="s">
        <v>519</v>
      </c>
      <c r="VJR17" s="200" t="s">
        <v>519</v>
      </c>
      <c r="VJS17" s="200" t="s">
        <v>519</v>
      </c>
      <c r="VJT17" s="200" t="s">
        <v>519</v>
      </c>
      <c r="VJU17" s="200" t="s">
        <v>519</v>
      </c>
      <c r="VJV17" s="200" t="s">
        <v>519</v>
      </c>
      <c r="VJW17" s="200" t="s">
        <v>519</v>
      </c>
      <c r="VJX17" s="200" t="s">
        <v>519</v>
      </c>
      <c r="VJY17" s="200" t="s">
        <v>519</v>
      </c>
      <c r="VJZ17" s="200" t="s">
        <v>519</v>
      </c>
      <c r="VKA17" s="200" t="s">
        <v>519</v>
      </c>
      <c r="VKB17" s="200" t="s">
        <v>519</v>
      </c>
      <c r="VKC17" s="200" t="s">
        <v>519</v>
      </c>
      <c r="VKD17" s="200" t="s">
        <v>519</v>
      </c>
      <c r="VKE17" s="200" t="s">
        <v>519</v>
      </c>
      <c r="VKF17" s="200" t="s">
        <v>519</v>
      </c>
      <c r="VKG17" s="200" t="s">
        <v>519</v>
      </c>
      <c r="VKH17" s="200" t="s">
        <v>519</v>
      </c>
      <c r="VKI17" s="200" t="s">
        <v>519</v>
      </c>
      <c r="VKJ17" s="200" t="s">
        <v>519</v>
      </c>
      <c r="VKK17" s="200" t="s">
        <v>519</v>
      </c>
      <c r="VKL17" s="200" t="s">
        <v>519</v>
      </c>
      <c r="VKM17" s="200" t="s">
        <v>519</v>
      </c>
      <c r="VKN17" s="200" t="s">
        <v>519</v>
      </c>
      <c r="VKO17" s="200" t="s">
        <v>519</v>
      </c>
      <c r="VKP17" s="200" t="s">
        <v>519</v>
      </c>
      <c r="VKQ17" s="200" t="s">
        <v>519</v>
      </c>
      <c r="VKR17" s="200" t="s">
        <v>519</v>
      </c>
      <c r="VKS17" s="200" t="s">
        <v>519</v>
      </c>
      <c r="VKT17" s="200" t="s">
        <v>519</v>
      </c>
      <c r="VKU17" s="200" t="s">
        <v>519</v>
      </c>
      <c r="VKV17" s="200" t="s">
        <v>519</v>
      </c>
      <c r="VKW17" s="200" t="s">
        <v>519</v>
      </c>
      <c r="VKX17" s="200" t="s">
        <v>519</v>
      </c>
      <c r="VKY17" s="200" t="s">
        <v>519</v>
      </c>
      <c r="VKZ17" s="200" t="s">
        <v>519</v>
      </c>
      <c r="VLA17" s="200" t="s">
        <v>519</v>
      </c>
      <c r="VLB17" s="200" t="s">
        <v>519</v>
      </c>
      <c r="VLC17" s="200" t="s">
        <v>519</v>
      </c>
      <c r="VLD17" s="200" t="s">
        <v>519</v>
      </c>
      <c r="VLE17" s="200" t="s">
        <v>519</v>
      </c>
      <c r="VLF17" s="200" t="s">
        <v>519</v>
      </c>
      <c r="VLG17" s="200" t="s">
        <v>519</v>
      </c>
      <c r="VLH17" s="200" t="s">
        <v>519</v>
      </c>
      <c r="VLI17" s="200" t="s">
        <v>519</v>
      </c>
      <c r="VLJ17" s="200" t="s">
        <v>519</v>
      </c>
      <c r="VLK17" s="200" t="s">
        <v>519</v>
      </c>
      <c r="VLL17" s="200" t="s">
        <v>519</v>
      </c>
      <c r="VLM17" s="200" t="s">
        <v>519</v>
      </c>
      <c r="VLN17" s="200" t="s">
        <v>519</v>
      </c>
      <c r="VLO17" s="200" t="s">
        <v>519</v>
      </c>
      <c r="VLP17" s="200" t="s">
        <v>519</v>
      </c>
      <c r="VLQ17" s="200" t="s">
        <v>519</v>
      </c>
      <c r="VLR17" s="200" t="s">
        <v>519</v>
      </c>
      <c r="VLS17" s="200" t="s">
        <v>519</v>
      </c>
      <c r="VLT17" s="200" t="s">
        <v>519</v>
      </c>
      <c r="VLU17" s="200" t="s">
        <v>519</v>
      </c>
      <c r="VLV17" s="200" t="s">
        <v>519</v>
      </c>
      <c r="VLW17" s="200" t="s">
        <v>519</v>
      </c>
      <c r="VLX17" s="200" t="s">
        <v>519</v>
      </c>
      <c r="VLY17" s="200" t="s">
        <v>519</v>
      </c>
      <c r="VLZ17" s="200" t="s">
        <v>519</v>
      </c>
      <c r="VMA17" s="200" t="s">
        <v>519</v>
      </c>
      <c r="VMB17" s="200" t="s">
        <v>519</v>
      </c>
      <c r="VMC17" s="200" t="s">
        <v>519</v>
      </c>
      <c r="VMD17" s="200" t="s">
        <v>519</v>
      </c>
      <c r="VME17" s="200" t="s">
        <v>519</v>
      </c>
      <c r="VMF17" s="200" t="s">
        <v>519</v>
      </c>
      <c r="VMG17" s="200" t="s">
        <v>519</v>
      </c>
      <c r="VMH17" s="200" t="s">
        <v>519</v>
      </c>
      <c r="VMI17" s="200" t="s">
        <v>519</v>
      </c>
      <c r="VMJ17" s="200" t="s">
        <v>519</v>
      </c>
      <c r="VMK17" s="200" t="s">
        <v>519</v>
      </c>
      <c r="VML17" s="200" t="s">
        <v>519</v>
      </c>
      <c r="VMM17" s="200" t="s">
        <v>519</v>
      </c>
      <c r="VMN17" s="200" t="s">
        <v>519</v>
      </c>
      <c r="VMO17" s="200" t="s">
        <v>519</v>
      </c>
      <c r="VMP17" s="200" t="s">
        <v>519</v>
      </c>
      <c r="VMQ17" s="200" t="s">
        <v>519</v>
      </c>
      <c r="VMR17" s="200" t="s">
        <v>519</v>
      </c>
      <c r="VMS17" s="200" t="s">
        <v>519</v>
      </c>
      <c r="VMT17" s="200" t="s">
        <v>519</v>
      </c>
      <c r="VMU17" s="200" t="s">
        <v>519</v>
      </c>
      <c r="VMV17" s="200" t="s">
        <v>519</v>
      </c>
      <c r="VMW17" s="200" t="s">
        <v>519</v>
      </c>
      <c r="VMX17" s="200" t="s">
        <v>519</v>
      </c>
      <c r="VMY17" s="200" t="s">
        <v>519</v>
      </c>
      <c r="VMZ17" s="200" t="s">
        <v>519</v>
      </c>
      <c r="VNA17" s="200" t="s">
        <v>519</v>
      </c>
      <c r="VNB17" s="200" t="s">
        <v>519</v>
      </c>
      <c r="VNC17" s="200" t="s">
        <v>519</v>
      </c>
      <c r="VND17" s="200" t="s">
        <v>519</v>
      </c>
      <c r="VNE17" s="200" t="s">
        <v>519</v>
      </c>
      <c r="VNF17" s="200" t="s">
        <v>519</v>
      </c>
      <c r="VNG17" s="200" t="s">
        <v>519</v>
      </c>
      <c r="VNH17" s="200" t="s">
        <v>519</v>
      </c>
      <c r="VNI17" s="200" t="s">
        <v>519</v>
      </c>
      <c r="VNJ17" s="200" t="s">
        <v>519</v>
      </c>
      <c r="VNK17" s="200" t="s">
        <v>519</v>
      </c>
      <c r="VNL17" s="200" t="s">
        <v>519</v>
      </c>
      <c r="VNM17" s="200" t="s">
        <v>519</v>
      </c>
      <c r="VNN17" s="200" t="s">
        <v>519</v>
      </c>
      <c r="VNO17" s="200" t="s">
        <v>519</v>
      </c>
      <c r="VNP17" s="200" t="s">
        <v>519</v>
      </c>
      <c r="VNQ17" s="200" t="s">
        <v>519</v>
      </c>
      <c r="VNR17" s="200" t="s">
        <v>519</v>
      </c>
      <c r="VNS17" s="200" t="s">
        <v>519</v>
      </c>
      <c r="VNT17" s="200" t="s">
        <v>519</v>
      </c>
      <c r="VNU17" s="200" t="s">
        <v>519</v>
      </c>
      <c r="VNV17" s="200" t="s">
        <v>519</v>
      </c>
      <c r="VNW17" s="200" t="s">
        <v>519</v>
      </c>
      <c r="VNX17" s="200" t="s">
        <v>519</v>
      </c>
      <c r="VNY17" s="200" t="s">
        <v>519</v>
      </c>
      <c r="VNZ17" s="200" t="s">
        <v>519</v>
      </c>
      <c r="VOA17" s="200" t="s">
        <v>519</v>
      </c>
      <c r="VOB17" s="200" t="s">
        <v>519</v>
      </c>
      <c r="VOC17" s="200" t="s">
        <v>519</v>
      </c>
      <c r="VOD17" s="200" t="s">
        <v>519</v>
      </c>
      <c r="VOE17" s="200" t="s">
        <v>519</v>
      </c>
      <c r="VOF17" s="200" t="s">
        <v>519</v>
      </c>
      <c r="VOG17" s="200" t="s">
        <v>519</v>
      </c>
      <c r="VOH17" s="200" t="s">
        <v>519</v>
      </c>
      <c r="VOI17" s="200" t="s">
        <v>519</v>
      </c>
      <c r="VOJ17" s="200" t="s">
        <v>519</v>
      </c>
      <c r="VOK17" s="200" t="s">
        <v>519</v>
      </c>
      <c r="VOL17" s="200" t="s">
        <v>519</v>
      </c>
      <c r="VOM17" s="200" t="s">
        <v>519</v>
      </c>
      <c r="VON17" s="200" t="s">
        <v>519</v>
      </c>
      <c r="VOO17" s="200" t="s">
        <v>519</v>
      </c>
      <c r="VOP17" s="200" t="s">
        <v>519</v>
      </c>
      <c r="VOQ17" s="200" t="s">
        <v>519</v>
      </c>
      <c r="VOR17" s="200" t="s">
        <v>519</v>
      </c>
      <c r="VOS17" s="200" t="s">
        <v>519</v>
      </c>
      <c r="VOT17" s="200" t="s">
        <v>519</v>
      </c>
      <c r="VOU17" s="200" t="s">
        <v>519</v>
      </c>
      <c r="VOV17" s="200" t="s">
        <v>519</v>
      </c>
      <c r="VOW17" s="200" t="s">
        <v>519</v>
      </c>
      <c r="VOX17" s="200" t="s">
        <v>519</v>
      </c>
      <c r="VOY17" s="200" t="s">
        <v>519</v>
      </c>
      <c r="VOZ17" s="200" t="s">
        <v>519</v>
      </c>
      <c r="VPA17" s="200" t="s">
        <v>519</v>
      </c>
      <c r="VPB17" s="200" t="s">
        <v>519</v>
      </c>
      <c r="VPC17" s="200" t="s">
        <v>519</v>
      </c>
      <c r="VPD17" s="200" t="s">
        <v>519</v>
      </c>
      <c r="VPE17" s="200" t="s">
        <v>519</v>
      </c>
      <c r="VPF17" s="200" t="s">
        <v>519</v>
      </c>
      <c r="VPG17" s="200" t="s">
        <v>519</v>
      </c>
      <c r="VPH17" s="200" t="s">
        <v>519</v>
      </c>
      <c r="VPI17" s="200" t="s">
        <v>519</v>
      </c>
      <c r="VPJ17" s="200" t="s">
        <v>519</v>
      </c>
      <c r="VPK17" s="200" t="s">
        <v>519</v>
      </c>
      <c r="VPL17" s="200" t="s">
        <v>519</v>
      </c>
      <c r="VPM17" s="200" t="s">
        <v>519</v>
      </c>
      <c r="VPN17" s="200" t="s">
        <v>519</v>
      </c>
      <c r="VPO17" s="200" t="s">
        <v>519</v>
      </c>
      <c r="VPP17" s="200" t="s">
        <v>519</v>
      </c>
      <c r="VPQ17" s="200" t="s">
        <v>519</v>
      </c>
      <c r="VPR17" s="200" t="s">
        <v>519</v>
      </c>
      <c r="VPS17" s="200" t="s">
        <v>519</v>
      </c>
      <c r="VPT17" s="200" t="s">
        <v>519</v>
      </c>
      <c r="VPU17" s="200" t="s">
        <v>519</v>
      </c>
      <c r="VPV17" s="200" t="s">
        <v>519</v>
      </c>
      <c r="VPW17" s="200" t="s">
        <v>519</v>
      </c>
      <c r="VPX17" s="200" t="s">
        <v>519</v>
      </c>
      <c r="VPY17" s="200" t="s">
        <v>519</v>
      </c>
      <c r="VPZ17" s="200" t="s">
        <v>519</v>
      </c>
      <c r="VQA17" s="200" t="s">
        <v>519</v>
      </c>
      <c r="VQB17" s="200" t="s">
        <v>519</v>
      </c>
      <c r="VQC17" s="200" t="s">
        <v>519</v>
      </c>
      <c r="VQD17" s="200" t="s">
        <v>519</v>
      </c>
      <c r="VQE17" s="200" t="s">
        <v>519</v>
      </c>
      <c r="VQF17" s="200" t="s">
        <v>519</v>
      </c>
      <c r="VQG17" s="200" t="s">
        <v>519</v>
      </c>
      <c r="VQH17" s="200" t="s">
        <v>519</v>
      </c>
      <c r="VQI17" s="200" t="s">
        <v>519</v>
      </c>
      <c r="VQJ17" s="200" t="s">
        <v>519</v>
      </c>
      <c r="VQK17" s="200" t="s">
        <v>519</v>
      </c>
      <c r="VQL17" s="200" t="s">
        <v>519</v>
      </c>
      <c r="VQM17" s="200" t="s">
        <v>519</v>
      </c>
      <c r="VQN17" s="200" t="s">
        <v>519</v>
      </c>
      <c r="VQO17" s="200" t="s">
        <v>519</v>
      </c>
      <c r="VQP17" s="200" t="s">
        <v>519</v>
      </c>
      <c r="VQQ17" s="200" t="s">
        <v>519</v>
      </c>
      <c r="VQR17" s="200" t="s">
        <v>519</v>
      </c>
      <c r="VQS17" s="200" t="s">
        <v>519</v>
      </c>
      <c r="VQT17" s="200" t="s">
        <v>519</v>
      </c>
      <c r="VQU17" s="200" t="s">
        <v>519</v>
      </c>
      <c r="VQV17" s="200" t="s">
        <v>519</v>
      </c>
      <c r="VQW17" s="200" t="s">
        <v>519</v>
      </c>
      <c r="VQX17" s="200" t="s">
        <v>519</v>
      </c>
      <c r="VQY17" s="200" t="s">
        <v>519</v>
      </c>
      <c r="VQZ17" s="200" t="s">
        <v>519</v>
      </c>
      <c r="VRA17" s="200" t="s">
        <v>519</v>
      </c>
      <c r="VRB17" s="200" t="s">
        <v>519</v>
      </c>
      <c r="VRC17" s="200" t="s">
        <v>519</v>
      </c>
      <c r="VRD17" s="200" t="s">
        <v>519</v>
      </c>
      <c r="VRE17" s="200" t="s">
        <v>519</v>
      </c>
      <c r="VRF17" s="200" t="s">
        <v>519</v>
      </c>
      <c r="VRG17" s="200" t="s">
        <v>519</v>
      </c>
      <c r="VRH17" s="200" t="s">
        <v>519</v>
      </c>
      <c r="VRI17" s="200" t="s">
        <v>519</v>
      </c>
      <c r="VRJ17" s="200" t="s">
        <v>519</v>
      </c>
      <c r="VRK17" s="200" t="s">
        <v>519</v>
      </c>
      <c r="VRL17" s="200" t="s">
        <v>519</v>
      </c>
      <c r="VRM17" s="200" t="s">
        <v>519</v>
      </c>
      <c r="VRN17" s="200" t="s">
        <v>519</v>
      </c>
      <c r="VRO17" s="200" t="s">
        <v>519</v>
      </c>
      <c r="VRP17" s="200" t="s">
        <v>519</v>
      </c>
      <c r="VRQ17" s="200" t="s">
        <v>519</v>
      </c>
      <c r="VRR17" s="200" t="s">
        <v>519</v>
      </c>
      <c r="VRS17" s="200" t="s">
        <v>519</v>
      </c>
      <c r="VRT17" s="200" t="s">
        <v>519</v>
      </c>
      <c r="VRU17" s="200" t="s">
        <v>519</v>
      </c>
      <c r="VRV17" s="200" t="s">
        <v>519</v>
      </c>
      <c r="VRW17" s="200" t="s">
        <v>519</v>
      </c>
      <c r="VRX17" s="200" t="s">
        <v>519</v>
      </c>
      <c r="VRY17" s="200" t="s">
        <v>519</v>
      </c>
      <c r="VRZ17" s="200" t="s">
        <v>519</v>
      </c>
      <c r="VSA17" s="200" t="s">
        <v>519</v>
      </c>
      <c r="VSB17" s="200" t="s">
        <v>519</v>
      </c>
      <c r="VSC17" s="200" t="s">
        <v>519</v>
      </c>
      <c r="VSD17" s="200" t="s">
        <v>519</v>
      </c>
      <c r="VSE17" s="200" t="s">
        <v>519</v>
      </c>
      <c r="VSF17" s="200" t="s">
        <v>519</v>
      </c>
      <c r="VSG17" s="200" t="s">
        <v>519</v>
      </c>
      <c r="VSH17" s="200" t="s">
        <v>519</v>
      </c>
      <c r="VSI17" s="200" t="s">
        <v>519</v>
      </c>
      <c r="VSJ17" s="200" t="s">
        <v>519</v>
      </c>
      <c r="VSK17" s="200" t="s">
        <v>519</v>
      </c>
      <c r="VSL17" s="200" t="s">
        <v>519</v>
      </c>
      <c r="VSM17" s="200" t="s">
        <v>519</v>
      </c>
      <c r="VSN17" s="200" t="s">
        <v>519</v>
      </c>
      <c r="VSO17" s="200" t="s">
        <v>519</v>
      </c>
      <c r="VSP17" s="200" t="s">
        <v>519</v>
      </c>
      <c r="VSQ17" s="200" t="s">
        <v>519</v>
      </c>
      <c r="VSR17" s="200" t="s">
        <v>519</v>
      </c>
      <c r="VSS17" s="200" t="s">
        <v>519</v>
      </c>
      <c r="VST17" s="200" t="s">
        <v>519</v>
      </c>
      <c r="VSU17" s="200" t="s">
        <v>519</v>
      </c>
      <c r="VSV17" s="200" t="s">
        <v>519</v>
      </c>
      <c r="VSW17" s="200" t="s">
        <v>519</v>
      </c>
      <c r="VSX17" s="200" t="s">
        <v>519</v>
      </c>
      <c r="VSY17" s="200" t="s">
        <v>519</v>
      </c>
      <c r="VSZ17" s="200" t="s">
        <v>519</v>
      </c>
      <c r="VTA17" s="200" t="s">
        <v>519</v>
      </c>
      <c r="VTB17" s="200" t="s">
        <v>519</v>
      </c>
      <c r="VTC17" s="200" t="s">
        <v>519</v>
      </c>
      <c r="VTD17" s="200" t="s">
        <v>519</v>
      </c>
      <c r="VTE17" s="200" t="s">
        <v>519</v>
      </c>
      <c r="VTF17" s="200" t="s">
        <v>519</v>
      </c>
      <c r="VTG17" s="200" t="s">
        <v>519</v>
      </c>
      <c r="VTH17" s="200" t="s">
        <v>519</v>
      </c>
      <c r="VTI17" s="200" t="s">
        <v>519</v>
      </c>
      <c r="VTJ17" s="200" t="s">
        <v>519</v>
      </c>
      <c r="VTK17" s="200" t="s">
        <v>519</v>
      </c>
      <c r="VTL17" s="200" t="s">
        <v>519</v>
      </c>
      <c r="VTM17" s="200" t="s">
        <v>519</v>
      </c>
      <c r="VTN17" s="200" t="s">
        <v>519</v>
      </c>
      <c r="VTO17" s="200" t="s">
        <v>519</v>
      </c>
      <c r="VTP17" s="200" t="s">
        <v>519</v>
      </c>
      <c r="VTQ17" s="200" t="s">
        <v>519</v>
      </c>
      <c r="VTR17" s="200" t="s">
        <v>519</v>
      </c>
      <c r="VTS17" s="200" t="s">
        <v>519</v>
      </c>
      <c r="VTT17" s="200" t="s">
        <v>519</v>
      </c>
      <c r="VTU17" s="200" t="s">
        <v>519</v>
      </c>
      <c r="VTV17" s="200" t="s">
        <v>519</v>
      </c>
      <c r="VTW17" s="200" t="s">
        <v>519</v>
      </c>
      <c r="VTX17" s="200" t="s">
        <v>519</v>
      </c>
      <c r="VTY17" s="200" t="s">
        <v>519</v>
      </c>
      <c r="VTZ17" s="200" t="s">
        <v>519</v>
      </c>
      <c r="VUA17" s="200" t="s">
        <v>519</v>
      </c>
      <c r="VUB17" s="200" t="s">
        <v>519</v>
      </c>
      <c r="VUC17" s="200" t="s">
        <v>519</v>
      </c>
      <c r="VUD17" s="200" t="s">
        <v>519</v>
      </c>
      <c r="VUE17" s="200" t="s">
        <v>519</v>
      </c>
      <c r="VUF17" s="200" t="s">
        <v>519</v>
      </c>
      <c r="VUG17" s="200" t="s">
        <v>519</v>
      </c>
      <c r="VUH17" s="200" t="s">
        <v>519</v>
      </c>
      <c r="VUI17" s="200" t="s">
        <v>519</v>
      </c>
      <c r="VUJ17" s="200" t="s">
        <v>519</v>
      </c>
      <c r="VUK17" s="200" t="s">
        <v>519</v>
      </c>
      <c r="VUL17" s="200" t="s">
        <v>519</v>
      </c>
      <c r="VUM17" s="200" t="s">
        <v>519</v>
      </c>
      <c r="VUN17" s="200" t="s">
        <v>519</v>
      </c>
      <c r="VUO17" s="200" t="s">
        <v>519</v>
      </c>
      <c r="VUP17" s="200" t="s">
        <v>519</v>
      </c>
      <c r="VUQ17" s="200" t="s">
        <v>519</v>
      </c>
      <c r="VUR17" s="200" t="s">
        <v>519</v>
      </c>
      <c r="VUS17" s="200" t="s">
        <v>519</v>
      </c>
      <c r="VUT17" s="200" t="s">
        <v>519</v>
      </c>
      <c r="VUU17" s="200" t="s">
        <v>519</v>
      </c>
      <c r="VUV17" s="200" t="s">
        <v>519</v>
      </c>
      <c r="VUW17" s="200" t="s">
        <v>519</v>
      </c>
      <c r="VUX17" s="200" t="s">
        <v>519</v>
      </c>
      <c r="VUY17" s="200" t="s">
        <v>519</v>
      </c>
      <c r="VUZ17" s="200" t="s">
        <v>519</v>
      </c>
      <c r="VVA17" s="200" t="s">
        <v>519</v>
      </c>
      <c r="VVB17" s="200" t="s">
        <v>519</v>
      </c>
      <c r="VVC17" s="200" t="s">
        <v>519</v>
      </c>
      <c r="VVD17" s="200" t="s">
        <v>519</v>
      </c>
      <c r="VVE17" s="200" t="s">
        <v>519</v>
      </c>
      <c r="VVF17" s="200" t="s">
        <v>519</v>
      </c>
      <c r="VVG17" s="200" t="s">
        <v>519</v>
      </c>
      <c r="VVH17" s="200" t="s">
        <v>519</v>
      </c>
      <c r="VVI17" s="200" t="s">
        <v>519</v>
      </c>
      <c r="VVJ17" s="200" t="s">
        <v>519</v>
      </c>
      <c r="VVK17" s="200" t="s">
        <v>519</v>
      </c>
      <c r="VVL17" s="200" t="s">
        <v>519</v>
      </c>
      <c r="VVM17" s="200" t="s">
        <v>519</v>
      </c>
      <c r="VVN17" s="200" t="s">
        <v>519</v>
      </c>
      <c r="VVO17" s="200" t="s">
        <v>519</v>
      </c>
      <c r="VVP17" s="200" t="s">
        <v>519</v>
      </c>
      <c r="VVQ17" s="200" t="s">
        <v>519</v>
      </c>
      <c r="VVR17" s="200" t="s">
        <v>519</v>
      </c>
      <c r="VVS17" s="200" t="s">
        <v>519</v>
      </c>
      <c r="VVT17" s="200" t="s">
        <v>519</v>
      </c>
      <c r="VVU17" s="200" t="s">
        <v>519</v>
      </c>
      <c r="VVV17" s="200" t="s">
        <v>519</v>
      </c>
      <c r="VVW17" s="200" t="s">
        <v>519</v>
      </c>
      <c r="VVX17" s="200" t="s">
        <v>519</v>
      </c>
      <c r="VVY17" s="200" t="s">
        <v>519</v>
      </c>
      <c r="VVZ17" s="200" t="s">
        <v>519</v>
      </c>
      <c r="VWA17" s="200" t="s">
        <v>519</v>
      </c>
      <c r="VWB17" s="200" t="s">
        <v>519</v>
      </c>
      <c r="VWC17" s="200" t="s">
        <v>519</v>
      </c>
      <c r="VWD17" s="200" t="s">
        <v>519</v>
      </c>
      <c r="VWE17" s="200" t="s">
        <v>519</v>
      </c>
      <c r="VWF17" s="200" t="s">
        <v>519</v>
      </c>
      <c r="VWG17" s="200" t="s">
        <v>519</v>
      </c>
      <c r="VWH17" s="200" t="s">
        <v>519</v>
      </c>
      <c r="VWI17" s="200" t="s">
        <v>519</v>
      </c>
      <c r="VWJ17" s="200" t="s">
        <v>519</v>
      </c>
      <c r="VWK17" s="200" t="s">
        <v>519</v>
      </c>
      <c r="VWL17" s="200" t="s">
        <v>519</v>
      </c>
      <c r="VWM17" s="200" t="s">
        <v>519</v>
      </c>
      <c r="VWN17" s="200" t="s">
        <v>519</v>
      </c>
      <c r="VWO17" s="200" t="s">
        <v>519</v>
      </c>
      <c r="VWP17" s="200" t="s">
        <v>519</v>
      </c>
      <c r="VWQ17" s="200" t="s">
        <v>519</v>
      </c>
      <c r="VWR17" s="200" t="s">
        <v>519</v>
      </c>
      <c r="VWS17" s="200" t="s">
        <v>519</v>
      </c>
      <c r="VWT17" s="200" t="s">
        <v>519</v>
      </c>
      <c r="VWU17" s="200" t="s">
        <v>519</v>
      </c>
      <c r="VWV17" s="200" t="s">
        <v>519</v>
      </c>
      <c r="VWW17" s="200" t="s">
        <v>519</v>
      </c>
      <c r="VWX17" s="200" t="s">
        <v>519</v>
      </c>
      <c r="VWY17" s="200" t="s">
        <v>519</v>
      </c>
      <c r="VWZ17" s="200" t="s">
        <v>519</v>
      </c>
      <c r="VXA17" s="200" t="s">
        <v>519</v>
      </c>
      <c r="VXB17" s="200" t="s">
        <v>519</v>
      </c>
      <c r="VXC17" s="200" t="s">
        <v>519</v>
      </c>
      <c r="VXD17" s="200" t="s">
        <v>519</v>
      </c>
      <c r="VXE17" s="200" t="s">
        <v>519</v>
      </c>
      <c r="VXF17" s="200" t="s">
        <v>519</v>
      </c>
      <c r="VXG17" s="200" t="s">
        <v>519</v>
      </c>
      <c r="VXH17" s="200" t="s">
        <v>519</v>
      </c>
      <c r="VXI17" s="200" t="s">
        <v>519</v>
      </c>
      <c r="VXJ17" s="200" t="s">
        <v>519</v>
      </c>
      <c r="VXK17" s="200" t="s">
        <v>519</v>
      </c>
      <c r="VXL17" s="200" t="s">
        <v>519</v>
      </c>
      <c r="VXM17" s="200" t="s">
        <v>519</v>
      </c>
      <c r="VXN17" s="200" t="s">
        <v>519</v>
      </c>
      <c r="VXO17" s="200" t="s">
        <v>519</v>
      </c>
      <c r="VXP17" s="200" t="s">
        <v>519</v>
      </c>
      <c r="VXQ17" s="200" t="s">
        <v>519</v>
      </c>
      <c r="VXR17" s="200" t="s">
        <v>519</v>
      </c>
      <c r="VXS17" s="200" t="s">
        <v>519</v>
      </c>
      <c r="VXT17" s="200" t="s">
        <v>519</v>
      </c>
      <c r="VXU17" s="200" t="s">
        <v>519</v>
      </c>
      <c r="VXV17" s="200" t="s">
        <v>519</v>
      </c>
      <c r="VXW17" s="200" t="s">
        <v>519</v>
      </c>
      <c r="VXX17" s="200" t="s">
        <v>519</v>
      </c>
      <c r="VXY17" s="200" t="s">
        <v>519</v>
      </c>
      <c r="VXZ17" s="200" t="s">
        <v>519</v>
      </c>
      <c r="VYA17" s="200" t="s">
        <v>519</v>
      </c>
      <c r="VYB17" s="200" t="s">
        <v>519</v>
      </c>
      <c r="VYC17" s="200" t="s">
        <v>519</v>
      </c>
      <c r="VYD17" s="200" t="s">
        <v>519</v>
      </c>
      <c r="VYE17" s="200" t="s">
        <v>519</v>
      </c>
      <c r="VYF17" s="200" t="s">
        <v>519</v>
      </c>
      <c r="VYG17" s="200" t="s">
        <v>519</v>
      </c>
      <c r="VYH17" s="200" t="s">
        <v>519</v>
      </c>
      <c r="VYI17" s="200" t="s">
        <v>519</v>
      </c>
      <c r="VYJ17" s="200" t="s">
        <v>519</v>
      </c>
      <c r="VYK17" s="200" t="s">
        <v>519</v>
      </c>
      <c r="VYL17" s="200" t="s">
        <v>519</v>
      </c>
      <c r="VYM17" s="200" t="s">
        <v>519</v>
      </c>
      <c r="VYN17" s="200" t="s">
        <v>519</v>
      </c>
      <c r="VYO17" s="200" t="s">
        <v>519</v>
      </c>
      <c r="VYP17" s="200" t="s">
        <v>519</v>
      </c>
      <c r="VYQ17" s="200" t="s">
        <v>519</v>
      </c>
      <c r="VYR17" s="200" t="s">
        <v>519</v>
      </c>
      <c r="VYS17" s="200" t="s">
        <v>519</v>
      </c>
      <c r="VYT17" s="200" t="s">
        <v>519</v>
      </c>
      <c r="VYU17" s="200" t="s">
        <v>519</v>
      </c>
      <c r="VYV17" s="200" t="s">
        <v>519</v>
      </c>
      <c r="VYW17" s="200" t="s">
        <v>519</v>
      </c>
      <c r="VYX17" s="200" t="s">
        <v>519</v>
      </c>
      <c r="VYY17" s="200" t="s">
        <v>519</v>
      </c>
      <c r="VYZ17" s="200" t="s">
        <v>519</v>
      </c>
      <c r="VZA17" s="200" t="s">
        <v>519</v>
      </c>
      <c r="VZB17" s="200" t="s">
        <v>519</v>
      </c>
      <c r="VZC17" s="200" t="s">
        <v>519</v>
      </c>
      <c r="VZD17" s="200" t="s">
        <v>519</v>
      </c>
      <c r="VZE17" s="200" t="s">
        <v>519</v>
      </c>
      <c r="VZF17" s="200" t="s">
        <v>519</v>
      </c>
      <c r="VZG17" s="200" t="s">
        <v>519</v>
      </c>
      <c r="VZH17" s="200" t="s">
        <v>519</v>
      </c>
      <c r="VZI17" s="200" t="s">
        <v>519</v>
      </c>
      <c r="VZJ17" s="200" t="s">
        <v>519</v>
      </c>
      <c r="VZK17" s="200" t="s">
        <v>519</v>
      </c>
      <c r="VZL17" s="200" t="s">
        <v>519</v>
      </c>
      <c r="VZM17" s="200" t="s">
        <v>519</v>
      </c>
      <c r="VZN17" s="200" t="s">
        <v>519</v>
      </c>
      <c r="VZO17" s="200" t="s">
        <v>519</v>
      </c>
      <c r="VZP17" s="200" t="s">
        <v>519</v>
      </c>
      <c r="VZQ17" s="200" t="s">
        <v>519</v>
      </c>
      <c r="VZR17" s="200" t="s">
        <v>519</v>
      </c>
      <c r="VZS17" s="200" t="s">
        <v>519</v>
      </c>
      <c r="VZT17" s="200" t="s">
        <v>519</v>
      </c>
      <c r="VZU17" s="200" t="s">
        <v>519</v>
      </c>
      <c r="VZV17" s="200" t="s">
        <v>519</v>
      </c>
      <c r="VZW17" s="200" t="s">
        <v>519</v>
      </c>
      <c r="VZX17" s="200" t="s">
        <v>519</v>
      </c>
      <c r="VZY17" s="200" t="s">
        <v>519</v>
      </c>
      <c r="VZZ17" s="200" t="s">
        <v>519</v>
      </c>
      <c r="WAA17" s="200" t="s">
        <v>519</v>
      </c>
      <c r="WAB17" s="200" t="s">
        <v>519</v>
      </c>
      <c r="WAC17" s="200" t="s">
        <v>519</v>
      </c>
      <c r="WAD17" s="200" t="s">
        <v>519</v>
      </c>
      <c r="WAE17" s="200" t="s">
        <v>519</v>
      </c>
      <c r="WAF17" s="200" t="s">
        <v>519</v>
      </c>
      <c r="WAG17" s="200" t="s">
        <v>519</v>
      </c>
      <c r="WAH17" s="200" t="s">
        <v>519</v>
      </c>
      <c r="WAI17" s="200" t="s">
        <v>519</v>
      </c>
      <c r="WAJ17" s="200" t="s">
        <v>519</v>
      </c>
      <c r="WAK17" s="200" t="s">
        <v>519</v>
      </c>
      <c r="WAL17" s="200" t="s">
        <v>519</v>
      </c>
      <c r="WAM17" s="200" t="s">
        <v>519</v>
      </c>
      <c r="WAN17" s="200" t="s">
        <v>519</v>
      </c>
      <c r="WAO17" s="200" t="s">
        <v>519</v>
      </c>
      <c r="WAP17" s="200" t="s">
        <v>519</v>
      </c>
      <c r="WAQ17" s="200" t="s">
        <v>519</v>
      </c>
      <c r="WAR17" s="200" t="s">
        <v>519</v>
      </c>
      <c r="WAS17" s="200" t="s">
        <v>519</v>
      </c>
      <c r="WAT17" s="200" t="s">
        <v>519</v>
      </c>
      <c r="WAU17" s="200" t="s">
        <v>519</v>
      </c>
      <c r="WAV17" s="200" t="s">
        <v>519</v>
      </c>
      <c r="WAW17" s="200" t="s">
        <v>519</v>
      </c>
      <c r="WAX17" s="200" t="s">
        <v>519</v>
      </c>
      <c r="WAY17" s="200" t="s">
        <v>519</v>
      </c>
      <c r="WAZ17" s="200" t="s">
        <v>519</v>
      </c>
      <c r="WBA17" s="200" t="s">
        <v>519</v>
      </c>
      <c r="WBB17" s="200" t="s">
        <v>519</v>
      </c>
      <c r="WBC17" s="200" t="s">
        <v>519</v>
      </c>
      <c r="WBD17" s="200" t="s">
        <v>519</v>
      </c>
      <c r="WBE17" s="200" t="s">
        <v>519</v>
      </c>
      <c r="WBF17" s="200" t="s">
        <v>519</v>
      </c>
      <c r="WBG17" s="200" t="s">
        <v>519</v>
      </c>
      <c r="WBH17" s="200" t="s">
        <v>519</v>
      </c>
      <c r="WBI17" s="200" t="s">
        <v>519</v>
      </c>
      <c r="WBJ17" s="200" t="s">
        <v>519</v>
      </c>
      <c r="WBK17" s="200" t="s">
        <v>519</v>
      </c>
      <c r="WBL17" s="200" t="s">
        <v>519</v>
      </c>
      <c r="WBM17" s="200" t="s">
        <v>519</v>
      </c>
      <c r="WBN17" s="200" t="s">
        <v>519</v>
      </c>
      <c r="WBO17" s="200" t="s">
        <v>519</v>
      </c>
      <c r="WBP17" s="200" t="s">
        <v>519</v>
      </c>
      <c r="WBQ17" s="200" t="s">
        <v>519</v>
      </c>
      <c r="WBR17" s="200" t="s">
        <v>519</v>
      </c>
      <c r="WBS17" s="200" t="s">
        <v>519</v>
      </c>
      <c r="WBT17" s="200" t="s">
        <v>519</v>
      </c>
      <c r="WBU17" s="200" t="s">
        <v>519</v>
      </c>
      <c r="WBV17" s="200" t="s">
        <v>519</v>
      </c>
      <c r="WBW17" s="200" t="s">
        <v>519</v>
      </c>
      <c r="WBX17" s="200" t="s">
        <v>519</v>
      </c>
      <c r="WBY17" s="200" t="s">
        <v>519</v>
      </c>
      <c r="WBZ17" s="200" t="s">
        <v>519</v>
      </c>
      <c r="WCA17" s="200" t="s">
        <v>519</v>
      </c>
      <c r="WCB17" s="200" t="s">
        <v>519</v>
      </c>
      <c r="WCC17" s="200" t="s">
        <v>519</v>
      </c>
      <c r="WCD17" s="200" t="s">
        <v>519</v>
      </c>
      <c r="WCE17" s="200" t="s">
        <v>519</v>
      </c>
      <c r="WCF17" s="200" t="s">
        <v>519</v>
      </c>
      <c r="WCG17" s="200" t="s">
        <v>519</v>
      </c>
      <c r="WCH17" s="200" t="s">
        <v>519</v>
      </c>
      <c r="WCI17" s="200" t="s">
        <v>519</v>
      </c>
      <c r="WCJ17" s="200" t="s">
        <v>519</v>
      </c>
      <c r="WCK17" s="200" t="s">
        <v>519</v>
      </c>
      <c r="WCL17" s="200" t="s">
        <v>519</v>
      </c>
      <c r="WCM17" s="200" t="s">
        <v>519</v>
      </c>
      <c r="WCN17" s="200" t="s">
        <v>519</v>
      </c>
      <c r="WCO17" s="200" t="s">
        <v>519</v>
      </c>
      <c r="WCP17" s="200" t="s">
        <v>519</v>
      </c>
      <c r="WCQ17" s="200" t="s">
        <v>519</v>
      </c>
      <c r="WCR17" s="200" t="s">
        <v>519</v>
      </c>
      <c r="WCS17" s="200" t="s">
        <v>519</v>
      </c>
      <c r="WCT17" s="200" t="s">
        <v>519</v>
      </c>
      <c r="WCU17" s="200" t="s">
        <v>519</v>
      </c>
      <c r="WCV17" s="200" t="s">
        <v>519</v>
      </c>
      <c r="WCW17" s="200" t="s">
        <v>519</v>
      </c>
      <c r="WCX17" s="200" t="s">
        <v>519</v>
      </c>
      <c r="WCY17" s="200" t="s">
        <v>519</v>
      </c>
      <c r="WCZ17" s="200" t="s">
        <v>519</v>
      </c>
      <c r="WDA17" s="200" t="s">
        <v>519</v>
      </c>
      <c r="WDB17" s="200" t="s">
        <v>519</v>
      </c>
      <c r="WDC17" s="200" t="s">
        <v>519</v>
      </c>
      <c r="WDD17" s="200" t="s">
        <v>519</v>
      </c>
      <c r="WDE17" s="200" t="s">
        <v>519</v>
      </c>
      <c r="WDF17" s="200" t="s">
        <v>519</v>
      </c>
      <c r="WDG17" s="200" t="s">
        <v>519</v>
      </c>
      <c r="WDH17" s="200" t="s">
        <v>519</v>
      </c>
      <c r="WDI17" s="200" t="s">
        <v>519</v>
      </c>
      <c r="WDJ17" s="200" t="s">
        <v>519</v>
      </c>
      <c r="WDK17" s="200" t="s">
        <v>519</v>
      </c>
      <c r="WDL17" s="200" t="s">
        <v>519</v>
      </c>
      <c r="WDM17" s="200" t="s">
        <v>519</v>
      </c>
      <c r="WDN17" s="200" t="s">
        <v>519</v>
      </c>
      <c r="WDO17" s="200" t="s">
        <v>519</v>
      </c>
      <c r="WDP17" s="200" t="s">
        <v>519</v>
      </c>
      <c r="WDQ17" s="200" t="s">
        <v>519</v>
      </c>
      <c r="WDR17" s="200" t="s">
        <v>519</v>
      </c>
      <c r="WDS17" s="200" t="s">
        <v>519</v>
      </c>
      <c r="WDT17" s="200" t="s">
        <v>519</v>
      </c>
      <c r="WDU17" s="200" t="s">
        <v>519</v>
      </c>
      <c r="WDV17" s="200" t="s">
        <v>519</v>
      </c>
      <c r="WDW17" s="200" t="s">
        <v>519</v>
      </c>
      <c r="WDX17" s="200" t="s">
        <v>519</v>
      </c>
      <c r="WDY17" s="200" t="s">
        <v>519</v>
      </c>
      <c r="WDZ17" s="200" t="s">
        <v>519</v>
      </c>
      <c r="WEA17" s="200" t="s">
        <v>519</v>
      </c>
      <c r="WEB17" s="200" t="s">
        <v>519</v>
      </c>
      <c r="WEC17" s="200" t="s">
        <v>519</v>
      </c>
      <c r="WED17" s="200" t="s">
        <v>519</v>
      </c>
      <c r="WEE17" s="200" t="s">
        <v>519</v>
      </c>
      <c r="WEF17" s="200" t="s">
        <v>519</v>
      </c>
      <c r="WEG17" s="200" t="s">
        <v>519</v>
      </c>
      <c r="WEH17" s="200" t="s">
        <v>519</v>
      </c>
      <c r="WEI17" s="200" t="s">
        <v>519</v>
      </c>
      <c r="WEJ17" s="200" t="s">
        <v>519</v>
      </c>
      <c r="WEK17" s="200" t="s">
        <v>519</v>
      </c>
      <c r="WEL17" s="200" t="s">
        <v>519</v>
      </c>
      <c r="WEM17" s="200" t="s">
        <v>519</v>
      </c>
      <c r="WEN17" s="200" t="s">
        <v>519</v>
      </c>
      <c r="WEO17" s="200" t="s">
        <v>519</v>
      </c>
      <c r="WEP17" s="200" t="s">
        <v>519</v>
      </c>
      <c r="WEQ17" s="200" t="s">
        <v>519</v>
      </c>
      <c r="WER17" s="200" t="s">
        <v>519</v>
      </c>
      <c r="WES17" s="200" t="s">
        <v>519</v>
      </c>
      <c r="WET17" s="200" t="s">
        <v>519</v>
      </c>
      <c r="WEU17" s="200" t="s">
        <v>519</v>
      </c>
      <c r="WEV17" s="200" t="s">
        <v>519</v>
      </c>
      <c r="WEW17" s="200" t="s">
        <v>519</v>
      </c>
      <c r="WEX17" s="200" t="s">
        <v>519</v>
      </c>
      <c r="WEY17" s="200" t="s">
        <v>519</v>
      </c>
      <c r="WEZ17" s="200" t="s">
        <v>519</v>
      </c>
      <c r="WFA17" s="200" t="s">
        <v>519</v>
      </c>
      <c r="WFB17" s="200" t="s">
        <v>519</v>
      </c>
      <c r="WFC17" s="200" t="s">
        <v>519</v>
      </c>
      <c r="WFD17" s="200" t="s">
        <v>519</v>
      </c>
      <c r="WFE17" s="200" t="s">
        <v>519</v>
      </c>
      <c r="WFF17" s="200" t="s">
        <v>519</v>
      </c>
      <c r="WFG17" s="200" t="s">
        <v>519</v>
      </c>
      <c r="WFH17" s="200" t="s">
        <v>519</v>
      </c>
      <c r="WFI17" s="200" t="s">
        <v>519</v>
      </c>
      <c r="WFJ17" s="200" t="s">
        <v>519</v>
      </c>
      <c r="WFK17" s="200" t="s">
        <v>519</v>
      </c>
      <c r="WFL17" s="200" t="s">
        <v>519</v>
      </c>
      <c r="WFM17" s="200" t="s">
        <v>519</v>
      </c>
      <c r="WFN17" s="200" t="s">
        <v>519</v>
      </c>
      <c r="WFO17" s="200" t="s">
        <v>519</v>
      </c>
      <c r="WFP17" s="200" t="s">
        <v>519</v>
      </c>
      <c r="WFQ17" s="200" t="s">
        <v>519</v>
      </c>
      <c r="WFR17" s="200" t="s">
        <v>519</v>
      </c>
      <c r="WFS17" s="200" t="s">
        <v>519</v>
      </c>
      <c r="WFT17" s="200" t="s">
        <v>519</v>
      </c>
      <c r="WFU17" s="200" t="s">
        <v>519</v>
      </c>
      <c r="WFV17" s="200" t="s">
        <v>519</v>
      </c>
      <c r="WFW17" s="200" t="s">
        <v>519</v>
      </c>
      <c r="WFX17" s="200" t="s">
        <v>519</v>
      </c>
      <c r="WFY17" s="200" t="s">
        <v>519</v>
      </c>
      <c r="WFZ17" s="200" t="s">
        <v>519</v>
      </c>
      <c r="WGA17" s="200" t="s">
        <v>519</v>
      </c>
      <c r="WGB17" s="200" t="s">
        <v>519</v>
      </c>
      <c r="WGC17" s="200" t="s">
        <v>519</v>
      </c>
      <c r="WGD17" s="200" t="s">
        <v>519</v>
      </c>
      <c r="WGE17" s="200" t="s">
        <v>519</v>
      </c>
      <c r="WGF17" s="200" t="s">
        <v>519</v>
      </c>
      <c r="WGG17" s="200" t="s">
        <v>519</v>
      </c>
      <c r="WGH17" s="200" t="s">
        <v>519</v>
      </c>
      <c r="WGI17" s="200" t="s">
        <v>519</v>
      </c>
      <c r="WGJ17" s="200" t="s">
        <v>519</v>
      </c>
      <c r="WGK17" s="200" t="s">
        <v>519</v>
      </c>
      <c r="WGL17" s="200" t="s">
        <v>519</v>
      </c>
      <c r="WGM17" s="200" t="s">
        <v>519</v>
      </c>
      <c r="WGN17" s="200" t="s">
        <v>519</v>
      </c>
      <c r="WGO17" s="200" t="s">
        <v>519</v>
      </c>
      <c r="WGP17" s="200" t="s">
        <v>519</v>
      </c>
      <c r="WGQ17" s="200" t="s">
        <v>519</v>
      </c>
      <c r="WGR17" s="200" t="s">
        <v>519</v>
      </c>
      <c r="WGS17" s="200" t="s">
        <v>519</v>
      </c>
      <c r="WGT17" s="200" t="s">
        <v>519</v>
      </c>
      <c r="WGU17" s="200" t="s">
        <v>519</v>
      </c>
      <c r="WGV17" s="200" t="s">
        <v>519</v>
      </c>
      <c r="WGW17" s="200" t="s">
        <v>519</v>
      </c>
      <c r="WGX17" s="200" t="s">
        <v>519</v>
      </c>
      <c r="WGY17" s="200" t="s">
        <v>519</v>
      </c>
      <c r="WGZ17" s="200" t="s">
        <v>519</v>
      </c>
      <c r="WHA17" s="200" t="s">
        <v>519</v>
      </c>
      <c r="WHB17" s="200" t="s">
        <v>519</v>
      </c>
      <c r="WHC17" s="200" t="s">
        <v>519</v>
      </c>
      <c r="WHD17" s="200" t="s">
        <v>519</v>
      </c>
      <c r="WHE17" s="200" t="s">
        <v>519</v>
      </c>
      <c r="WHF17" s="200" t="s">
        <v>519</v>
      </c>
      <c r="WHG17" s="200" t="s">
        <v>519</v>
      </c>
      <c r="WHH17" s="200" t="s">
        <v>519</v>
      </c>
      <c r="WHI17" s="200" t="s">
        <v>519</v>
      </c>
      <c r="WHJ17" s="200" t="s">
        <v>519</v>
      </c>
      <c r="WHK17" s="200" t="s">
        <v>519</v>
      </c>
      <c r="WHL17" s="200" t="s">
        <v>519</v>
      </c>
      <c r="WHM17" s="200" t="s">
        <v>519</v>
      </c>
      <c r="WHN17" s="200" t="s">
        <v>519</v>
      </c>
      <c r="WHO17" s="200" t="s">
        <v>519</v>
      </c>
      <c r="WHP17" s="200" t="s">
        <v>519</v>
      </c>
      <c r="WHQ17" s="200" t="s">
        <v>519</v>
      </c>
      <c r="WHR17" s="200" t="s">
        <v>519</v>
      </c>
      <c r="WHS17" s="200" t="s">
        <v>519</v>
      </c>
      <c r="WHT17" s="200" t="s">
        <v>519</v>
      </c>
      <c r="WHU17" s="200" t="s">
        <v>519</v>
      </c>
      <c r="WHV17" s="200" t="s">
        <v>519</v>
      </c>
      <c r="WHW17" s="200" t="s">
        <v>519</v>
      </c>
      <c r="WHX17" s="200" t="s">
        <v>519</v>
      </c>
      <c r="WHY17" s="200" t="s">
        <v>519</v>
      </c>
      <c r="WHZ17" s="200" t="s">
        <v>519</v>
      </c>
      <c r="WIA17" s="200" t="s">
        <v>519</v>
      </c>
      <c r="WIB17" s="200" t="s">
        <v>519</v>
      </c>
      <c r="WIC17" s="200" t="s">
        <v>519</v>
      </c>
      <c r="WID17" s="200" t="s">
        <v>519</v>
      </c>
      <c r="WIE17" s="200" t="s">
        <v>519</v>
      </c>
      <c r="WIF17" s="200" t="s">
        <v>519</v>
      </c>
      <c r="WIG17" s="200" t="s">
        <v>519</v>
      </c>
      <c r="WIH17" s="200" t="s">
        <v>519</v>
      </c>
      <c r="WII17" s="200" t="s">
        <v>519</v>
      </c>
      <c r="WIJ17" s="200" t="s">
        <v>519</v>
      </c>
      <c r="WIK17" s="200" t="s">
        <v>519</v>
      </c>
      <c r="WIL17" s="200" t="s">
        <v>519</v>
      </c>
      <c r="WIM17" s="200" t="s">
        <v>519</v>
      </c>
      <c r="WIN17" s="200" t="s">
        <v>519</v>
      </c>
      <c r="WIO17" s="200" t="s">
        <v>519</v>
      </c>
      <c r="WIP17" s="200" t="s">
        <v>519</v>
      </c>
      <c r="WIQ17" s="200" t="s">
        <v>519</v>
      </c>
      <c r="WIR17" s="200" t="s">
        <v>519</v>
      </c>
      <c r="WIS17" s="200" t="s">
        <v>519</v>
      </c>
      <c r="WIT17" s="200" t="s">
        <v>519</v>
      </c>
      <c r="WIU17" s="200" t="s">
        <v>519</v>
      </c>
      <c r="WIV17" s="200" t="s">
        <v>519</v>
      </c>
      <c r="WIW17" s="200" t="s">
        <v>519</v>
      </c>
      <c r="WIX17" s="200" t="s">
        <v>519</v>
      </c>
      <c r="WIY17" s="200" t="s">
        <v>519</v>
      </c>
      <c r="WIZ17" s="200" t="s">
        <v>519</v>
      </c>
      <c r="WJA17" s="200" t="s">
        <v>519</v>
      </c>
      <c r="WJB17" s="200" t="s">
        <v>519</v>
      </c>
      <c r="WJC17" s="200" t="s">
        <v>519</v>
      </c>
      <c r="WJD17" s="200" t="s">
        <v>519</v>
      </c>
      <c r="WJE17" s="200" t="s">
        <v>519</v>
      </c>
      <c r="WJF17" s="200" t="s">
        <v>519</v>
      </c>
      <c r="WJG17" s="200" t="s">
        <v>519</v>
      </c>
      <c r="WJH17" s="200" t="s">
        <v>519</v>
      </c>
      <c r="WJI17" s="200" t="s">
        <v>519</v>
      </c>
      <c r="WJJ17" s="200" t="s">
        <v>519</v>
      </c>
      <c r="WJK17" s="200" t="s">
        <v>519</v>
      </c>
      <c r="WJL17" s="200" t="s">
        <v>519</v>
      </c>
      <c r="WJM17" s="200" t="s">
        <v>519</v>
      </c>
      <c r="WJN17" s="200" t="s">
        <v>519</v>
      </c>
      <c r="WJO17" s="200" t="s">
        <v>519</v>
      </c>
      <c r="WJP17" s="200" t="s">
        <v>519</v>
      </c>
      <c r="WJQ17" s="200" t="s">
        <v>519</v>
      </c>
      <c r="WJR17" s="200" t="s">
        <v>519</v>
      </c>
      <c r="WJS17" s="200" t="s">
        <v>519</v>
      </c>
      <c r="WJT17" s="200" t="s">
        <v>519</v>
      </c>
      <c r="WJU17" s="200" t="s">
        <v>519</v>
      </c>
      <c r="WJV17" s="200" t="s">
        <v>519</v>
      </c>
      <c r="WJW17" s="200" t="s">
        <v>519</v>
      </c>
      <c r="WJX17" s="200" t="s">
        <v>519</v>
      </c>
      <c r="WJY17" s="200" t="s">
        <v>519</v>
      </c>
      <c r="WJZ17" s="200" t="s">
        <v>519</v>
      </c>
      <c r="WKA17" s="200" t="s">
        <v>519</v>
      </c>
      <c r="WKB17" s="200" t="s">
        <v>519</v>
      </c>
      <c r="WKC17" s="200" t="s">
        <v>519</v>
      </c>
      <c r="WKD17" s="200" t="s">
        <v>519</v>
      </c>
      <c r="WKE17" s="200" t="s">
        <v>519</v>
      </c>
      <c r="WKF17" s="200" t="s">
        <v>519</v>
      </c>
      <c r="WKG17" s="200" t="s">
        <v>519</v>
      </c>
      <c r="WKH17" s="200" t="s">
        <v>519</v>
      </c>
      <c r="WKI17" s="200" t="s">
        <v>519</v>
      </c>
      <c r="WKJ17" s="200" t="s">
        <v>519</v>
      </c>
      <c r="WKK17" s="200" t="s">
        <v>519</v>
      </c>
      <c r="WKL17" s="200" t="s">
        <v>519</v>
      </c>
      <c r="WKM17" s="200" t="s">
        <v>519</v>
      </c>
      <c r="WKN17" s="200" t="s">
        <v>519</v>
      </c>
      <c r="WKO17" s="200" t="s">
        <v>519</v>
      </c>
      <c r="WKP17" s="200" t="s">
        <v>519</v>
      </c>
      <c r="WKQ17" s="200" t="s">
        <v>519</v>
      </c>
      <c r="WKR17" s="200" t="s">
        <v>519</v>
      </c>
      <c r="WKS17" s="200" t="s">
        <v>519</v>
      </c>
      <c r="WKT17" s="200" t="s">
        <v>519</v>
      </c>
      <c r="WKU17" s="200" t="s">
        <v>519</v>
      </c>
      <c r="WKV17" s="200" t="s">
        <v>519</v>
      </c>
      <c r="WKW17" s="200" t="s">
        <v>519</v>
      </c>
      <c r="WKX17" s="200" t="s">
        <v>519</v>
      </c>
      <c r="WKY17" s="200" t="s">
        <v>519</v>
      </c>
      <c r="WKZ17" s="200" t="s">
        <v>519</v>
      </c>
      <c r="WLA17" s="200" t="s">
        <v>519</v>
      </c>
      <c r="WLB17" s="200" t="s">
        <v>519</v>
      </c>
      <c r="WLC17" s="200" t="s">
        <v>519</v>
      </c>
      <c r="WLD17" s="200" t="s">
        <v>519</v>
      </c>
      <c r="WLE17" s="200" t="s">
        <v>519</v>
      </c>
      <c r="WLF17" s="200" t="s">
        <v>519</v>
      </c>
      <c r="WLG17" s="200" t="s">
        <v>519</v>
      </c>
      <c r="WLH17" s="200" t="s">
        <v>519</v>
      </c>
      <c r="WLI17" s="200" t="s">
        <v>519</v>
      </c>
      <c r="WLJ17" s="200" t="s">
        <v>519</v>
      </c>
      <c r="WLK17" s="200" t="s">
        <v>519</v>
      </c>
      <c r="WLL17" s="200" t="s">
        <v>519</v>
      </c>
      <c r="WLM17" s="200" t="s">
        <v>519</v>
      </c>
      <c r="WLN17" s="200" t="s">
        <v>519</v>
      </c>
      <c r="WLO17" s="200" t="s">
        <v>519</v>
      </c>
      <c r="WLP17" s="200" t="s">
        <v>519</v>
      </c>
      <c r="WLQ17" s="200" t="s">
        <v>519</v>
      </c>
      <c r="WLR17" s="200" t="s">
        <v>519</v>
      </c>
      <c r="WLS17" s="200" t="s">
        <v>519</v>
      </c>
      <c r="WLT17" s="200" t="s">
        <v>519</v>
      </c>
      <c r="WLU17" s="200" t="s">
        <v>519</v>
      </c>
      <c r="WLV17" s="200" t="s">
        <v>519</v>
      </c>
      <c r="WLW17" s="200" t="s">
        <v>519</v>
      </c>
      <c r="WLX17" s="200" t="s">
        <v>519</v>
      </c>
      <c r="WLY17" s="200" t="s">
        <v>519</v>
      </c>
      <c r="WLZ17" s="200" t="s">
        <v>519</v>
      </c>
      <c r="WMA17" s="200" t="s">
        <v>519</v>
      </c>
      <c r="WMB17" s="200" t="s">
        <v>519</v>
      </c>
      <c r="WMC17" s="200" t="s">
        <v>519</v>
      </c>
      <c r="WMD17" s="200" t="s">
        <v>519</v>
      </c>
      <c r="WME17" s="200" t="s">
        <v>519</v>
      </c>
      <c r="WMF17" s="200" t="s">
        <v>519</v>
      </c>
      <c r="WMG17" s="200" t="s">
        <v>519</v>
      </c>
      <c r="WMH17" s="200" t="s">
        <v>519</v>
      </c>
      <c r="WMI17" s="200" t="s">
        <v>519</v>
      </c>
      <c r="WMJ17" s="200" t="s">
        <v>519</v>
      </c>
      <c r="WMK17" s="200" t="s">
        <v>519</v>
      </c>
      <c r="WML17" s="200" t="s">
        <v>519</v>
      </c>
      <c r="WMM17" s="200" t="s">
        <v>519</v>
      </c>
      <c r="WMN17" s="200" t="s">
        <v>519</v>
      </c>
      <c r="WMO17" s="200" t="s">
        <v>519</v>
      </c>
      <c r="WMP17" s="200" t="s">
        <v>519</v>
      </c>
      <c r="WMQ17" s="200" t="s">
        <v>519</v>
      </c>
      <c r="WMR17" s="200" t="s">
        <v>519</v>
      </c>
      <c r="WMS17" s="200" t="s">
        <v>519</v>
      </c>
      <c r="WMT17" s="200" t="s">
        <v>519</v>
      </c>
      <c r="WMU17" s="200" t="s">
        <v>519</v>
      </c>
      <c r="WMV17" s="200" t="s">
        <v>519</v>
      </c>
      <c r="WMW17" s="200" t="s">
        <v>519</v>
      </c>
      <c r="WMX17" s="200" t="s">
        <v>519</v>
      </c>
      <c r="WMY17" s="200" t="s">
        <v>519</v>
      </c>
      <c r="WMZ17" s="200" t="s">
        <v>519</v>
      </c>
      <c r="WNA17" s="200" t="s">
        <v>519</v>
      </c>
      <c r="WNB17" s="200" t="s">
        <v>519</v>
      </c>
      <c r="WNC17" s="200" t="s">
        <v>519</v>
      </c>
      <c r="WND17" s="200" t="s">
        <v>519</v>
      </c>
      <c r="WNE17" s="200" t="s">
        <v>519</v>
      </c>
      <c r="WNF17" s="200" t="s">
        <v>519</v>
      </c>
      <c r="WNG17" s="200" t="s">
        <v>519</v>
      </c>
      <c r="WNH17" s="200" t="s">
        <v>519</v>
      </c>
      <c r="WNI17" s="200" t="s">
        <v>519</v>
      </c>
      <c r="WNJ17" s="200" t="s">
        <v>519</v>
      </c>
      <c r="WNK17" s="200" t="s">
        <v>519</v>
      </c>
      <c r="WNL17" s="200" t="s">
        <v>519</v>
      </c>
      <c r="WNM17" s="200" t="s">
        <v>519</v>
      </c>
      <c r="WNN17" s="200" t="s">
        <v>519</v>
      </c>
      <c r="WNO17" s="200" t="s">
        <v>519</v>
      </c>
      <c r="WNP17" s="200" t="s">
        <v>519</v>
      </c>
      <c r="WNQ17" s="200" t="s">
        <v>519</v>
      </c>
      <c r="WNR17" s="200" t="s">
        <v>519</v>
      </c>
      <c r="WNS17" s="200" t="s">
        <v>519</v>
      </c>
      <c r="WNT17" s="200" t="s">
        <v>519</v>
      </c>
      <c r="WNU17" s="200" t="s">
        <v>519</v>
      </c>
      <c r="WNV17" s="200" t="s">
        <v>519</v>
      </c>
      <c r="WNW17" s="200" t="s">
        <v>519</v>
      </c>
      <c r="WNX17" s="200" t="s">
        <v>519</v>
      </c>
      <c r="WNY17" s="200" t="s">
        <v>519</v>
      </c>
      <c r="WNZ17" s="200" t="s">
        <v>519</v>
      </c>
      <c r="WOA17" s="200" t="s">
        <v>519</v>
      </c>
      <c r="WOB17" s="200" t="s">
        <v>519</v>
      </c>
      <c r="WOC17" s="200" t="s">
        <v>519</v>
      </c>
      <c r="WOD17" s="200" t="s">
        <v>519</v>
      </c>
      <c r="WOE17" s="200" t="s">
        <v>519</v>
      </c>
      <c r="WOF17" s="200" t="s">
        <v>519</v>
      </c>
      <c r="WOG17" s="200" t="s">
        <v>519</v>
      </c>
      <c r="WOH17" s="200" t="s">
        <v>519</v>
      </c>
      <c r="WOI17" s="200" t="s">
        <v>519</v>
      </c>
      <c r="WOJ17" s="200" t="s">
        <v>519</v>
      </c>
      <c r="WOK17" s="200" t="s">
        <v>519</v>
      </c>
      <c r="WOL17" s="200" t="s">
        <v>519</v>
      </c>
      <c r="WOM17" s="200" t="s">
        <v>519</v>
      </c>
      <c r="WON17" s="200" t="s">
        <v>519</v>
      </c>
      <c r="WOO17" s="200" t="s">
        <v>519</v>
      </c>
      <c r="WOP17" s="200" t="s">
        <v>519</v>
      </c>
      <c r="WOQ17" s="200" t="s">
        <v>519</v>
      </c>
      <c r="WOR17" s="200" t="s">
        <v>519</v>
      </c>
      <c r="WOS17" s="200" t="s">
        <v>519</v>
      </c>
      <c r="WOT17" s="200" t="s">
        <v>519</v>
      </c>
      <c r="WOU17" s="200" t="s">
        <v>519</v>
      </c>
      <c r="WOV17" s="200" t="s">
        <v>519</v>
      </c>
      <c r="WOW17" s="200" t="s">
        <v>519</v>
      </c>
      <c r="WOX17" s="200" t="s">
        <v>519</v>
      </c>
      <c r="WOY17" s="200" t="s">
        <v>519</v>
      </c>
      <c r="WOZ17" s="200" t="s">
        <v>519</v>
      </c>
      <c r="WPA17" s="200" t="s">
        <v>519</v>
      </c>
      <c r="WPB17" s="200" t="s">
        <v>519</v>
      </c>
      <c r="WPC17" s="200" t="s">
        <v>519</v>
      </c>
      <c r="WPD17" s="200" t="s">
        <v>519</v>
      </c>
      <c r="WPE17" s="200" t="s">
        <v>519</v>
      </c>
      <c r="WPF17" s="200" t="s">
        <v>519</v>
      </c>
      <c r="WPG17" s="200" t="s">
        <v>519</v>
      </c>
      <c r="WPH17" s="200" t="s">
        <v>519</v>
      </c>
      <c r="WPI17" s="200" t="s">
        <v>519</v>
      </c>
      <c r="WPJ17" s="200" t="s">
        <v>519</v>
      </c>
      <c r="WPK17" s="200" t="s">
        <v>519</v>
      </c>
      <c r="WPL17" s="200" t="s">
        <v>519</v>
      </c>
      <c r="WPM17" s="200" t="s">
        <v>519</v>
      </c>
      <c r="WPN17" s="200" t="s">
        <v>519</v>
      </c>
      <c r="WPO17" s="200" t="s">
        <v>519</v>
      </c>
      <c r="WPP17" s="200" t="s">
        <v>519</v>
      </c>
      <c r="WPQ17" s="200" t="s">
        <v>519</v>
      </c>
      <c r="WPR17" s="200" t="s">
        <v>519</v>
      </c>
      <c r="WPS17" s="200" t="s">
        <v>519</v>
      </c>
      <c r="WPT17" s="200" t="s">
        <v>519</v>
      </c>
      <c r="WPU17" s="200" t="s">
        <v>519</v>
      </c>
      <c r="WPV17" s="200" t="s">
        <v>519</v>
      </c>
      <c r="WPW17" s="200" t="s">
        <v>519</v>
      </c>
      <c r="WPX17" s="200" t="s">
        <v>519</v>
      </c>
      <c r="WPY17" s="200" t="s">
        <v>519</v>
      </c>
      <c r="WPZ17" s="200" t="s">
        <v>519</v>
      </c>
      <c r="WQA17" s="200" t="s">
        <v>519</v>
      </c>
      <c r="WQB17" s="200" t="s">
        <v>519</v>
      </c>
      <c r="WQC17" s="200" t="s">
        <v>519</v>
      </c>
      <c r="WQD17" s="200" t="s">
        <v>519</v>
      </c>
      <c r="WQE17" s="200" t="s">
        <v>519</v>
      </c>
      <c r="WQF17" s="200" t="s">
        <v>519</v>
      </c>
      <c r="WQG17" s="200" t="s">
        <v>519</v>
      </c>
      <c r="WQH17" s="200" t="s">
        <v>519</v>
      </c>
      <c r="WQI17" s="200" t="s">
        <v>519</v>
      </c>
      <c r="WQJ17" s="200" t="s">
        <v>519</v>
      </c>
      <c r="WQK17" s="200" t="s">
        <v>519</v>
      </c>
      <c r="WQL17" s="200" t="s">
        <v>519</v>
      </c>
      <c r="WQM17" s="200" t="s">
        <v>519</v>
      </c>
      <c r="WQN17" s="200" t="s">
        <v>519</v>
      </c>
      <c r="WQO17" s="200" t="s">
        <v>519</v>
      </c>
      <c r="WQP17" s="200" t="s">
        <v>519</v>
      </c>
      <c r="WQQ17" s="200" t="s">
        <v>519</v>
      </c>
      <c r="WQR17" s="200" t="s">
        <v>519</v>
      </c>
      <c r="WQS17" s="200" t="s">
        <v>519</v>
      </c>
      <c r="WQT17" s="200" t="s">
        <v>519</v>
      </c>
      <c r="WQU17" s="200" t="s">
        <v>519</v>
      </c>
      <c r="WQV17" s="200" t="s">
        <v>519</v>
      </c>
      <c r="WQW17" s="200" t="s">
        <v>519</v>
      </c>
      <c r="WQX17" s="200" t="s">
        <v>519</v>
      </c>
      <c r="WQY17" s="200" t="s">
        <v>519</v>
      </c>
      <c r="WQZ17" s="200" t="s">
        <v>519</v>
      </c>
      <c r="WRA17" s="200" t="s">
        <v>519</v>
      </c>
      <c r="WRB17" s="200" t="s">
        <v>519</v>
      </c>
      <c r="WRC17" s="200" t="s">
        <v>519</v>
      </c>
      <c r="WRD17" s="200" t="s">
        <v>519</v>
      </c>
      <c r="WRE17" s="200" t="s">
        <v>519</v>
      </c>
      <c r="WRF17" s="200" t="s">
        <v>519</v>
      </c>
      <c r="WRG17" s="200" t="s">
        <v>519</v>
      </c>
      <c r="WRH17" s="200" t="s">
        <v>519</v>
      </c>
      <c r="WRI17" s="200" t="s">
        <v>519</v>
      </c>
      <c r="WRJ17" s="200" t="s">
        <v>519</v>
      </c>
      <c r="WRK17" s="200" t="s">
        <v>519</v>
      </c>
      <c r="WRL17" s="200" t="s">
        <v>519</v>
      </c>
      <c r="WRM17" s="200" t="s">
        <v>519</v>
      </c>
      <c r="WRN17" s="200" t="s">
        <v>519</v>
      </c>
      <c r="WRO17" s="200" t="s">
        <v>519</v>
      </c>
      <c r="WRP17" s="200" t="s">
        <v>519</v>
      </c>
      <c r="WRQ17" s="200" t="s">
        <v>519</v>
      </c>
      <c r="WRR17" s="200" t="s">
        <v>519</v>
      </c>
      <c r="WRS17" s="200" t="s">
        <v>519</v>
      </c>
      <c r="WRT17" s="200" t="s">
        <v>519</v>
      </c>
      <c r="WRU17" s="200" t="s">
        <v>519</v>
      </c>
      <c r="WRV17" s="200" t="s">
        <v>519</v>
      </c>
      <c r="WRW17" s="200" t="s">
        <v>519</v>
      </c>
      <c r="WRX17" s="200" t="s">
        <v>519</v>
      </c>
      <c r="WRY17" s="200" t="s">
        <v>519</v>
      </c>
      <c r="WRZ17" s="200" t="s">
        <v>519</v>
      </c>
      <c r="WSA17" s="200" t="s">
        <v>519</v>
      </c>
      <c r="WSB17" s="200" t="s">
        <v>519</v>
      </c>
      <c r="WSC17" s="200" t="s">
        <v>519</v>
      </c>
      <c r="WSD17" s="200" t="s">
        <v>519</v>
      </c>
      <c r="WSE17" s="200" t="s">
        <v>519</v>
      </c>
      <c r="WSF17" s="200" t="s">
        <v>519</v>
      </c>
      <c r="WSG17" s="200" t="s">
        <v>519</v>
      </c>
      <c r="WSH17" s="200" t="s">
        <v>519</v>
      </c>
      <c r="WSI17" s="200" t="s">
        <v>519</v>
      </c>
      <c r="WSJ17" s="200" t="s">
        <v>519</v>
      </c>
      <c r="WSK17" s="200" t="s">
        <v>519</v>
      </c>
      <c r="WSL17" s="200" t="s">
        <v>519</v>
      </c>
      <c r="WSM17" s="200" t="s">
        <v>519</v>
      </c>
      <c r="WSN17" s="200" t="s">
        <v>519</v>
      </c>
      <c r="WSO17" s="200" t="s">
        <v>519</v>
      </c>
      <c r="WSP17" s="200" t="s">
        <v>519</v>
      </c>
      <c r="WSQ17" s="200" t="s">
        <v>519</v>
      </c>
      <c r="WSR17" s="200" t="s">
        <v>519</v>
      </c>
      <c r="WSS17" s="200" t="s">
        <v>519</v>
      </c>
      <c r="WST17" s="200" t="s">
        <v>519</v>
      </c>
      <c r="WSU17" s="200" t="s">
        <v>519</v>
      </c>
      <c r="WSV17" s="200" t="s">
        <v>519</v>
      </c>
      <c r="WSW17" s="200" t="s">
        <v>519</v>
      </c>
      <c r="WSX17" s="200" t="s">
        <v>519</v>
      </c>
      <c r="WSY17" s="200" t="s">
        <v>519</v>
      </c>
      <c r="WSZ17" s="200" t="s">
        <v>519</v>
      </c>
      <c r="WTA17" s="200" t="s">
        <v>519</v>
      </c>
      <c r="WTB17" s="200" t="s">
        <v>519</v>
      </c>
      <c r="WTC17" s="200" t="s">
        <v>519</v>
      </c>
      <c r="WTD17" s="200" t="s">
        <v>519</v>
      </c>
      <c r="WTE17" s="200" t="s">
        <v>519</v>
      </c>
      <c r="WTF17" s="200" t="s">
        <v>519</v>
      </c>
      <c r="WTG17" s="200" t="s">
        <v>519</v>
      </c>
      <c r="WTH17" s="200" t="s">
        <v>519</v>
      </c>
      <c r="WTI17" s="200" t="s">
        <v>519</v>
      </c>
      <c r="WTJ17" s="200" t="s">
        <v>519</v>
      </c>
      <c r="WTK17" s="200" t="s">
        <v>519</v>
      </c>
      <c r="WTL17" s="200" t="s">
        <v>519</v>
      </c>
      <c r="WTM17" s="200" t="s">
        <v>519</v>
      </c>
      <c r="WTN17" s="200" t="s">
        <v>519</v>
      </c>
      <c r="WTO17" s="200" t="s">
        <v>519</v>
      </c>
      <c r="WTP17" s="200" t="s">
        <v>519</v>
      </c>
      <c r="WTQ17" s="200" t="s">
        <v>519</v>
      </c>
      <c r="WTR17" s="200" t="s">
        <v>519</v>
      </c>
      <c r="WTS17" s="200" t="s">
        <v>519</v>
      </c>
      <c r="WTT17" s="200" t="s">
        <v>519</v>
      </c>
      <c r="WTU17" s="200" t="s">
        <v>519</v>
      </c>
      <c r="WTV17" s="200" t="s">
        <v>519</v>
      </c>
      <c r="WTW17" s="200" t="s">
        <v>519</v>
      </c>
      <c r="WTX17" s="200" t="s">
        <v>519</v>
      </c>
      <c r="WTY17" s="200" t="s">
        <v>519</v>
      </c>
      <c r="WTZ17" s="200" t="s">
        <v>519</v>
      </c>
      <c r="WUA17" s="200" t="s">
        <v>519</v>
      </c>
      <c r="WUB17" s="200" t="s">
        <v>519</v>
      </c>
      <c r="WUC17" s="200" t="s">
        <v>519</v>
      </c>
      <c r="WUD17" s="200" t="s">
        <v>519</v>
      </c>
      <c r="WUE17" s="200" t="s">
        <v>519</v>
      </c>
      <c r="WUF17" s="200" t="s">
        <v>519</v>
      </c>
      <c r="WUG17" s="200" t="s">
        <v>519</v>
      </c>
      <c r="WUH17" s="200" t="s">
        <v>519</v>
      </c>
      <c r="WUI17" s="200" t="s">
        <v>519</v>
      </c>
      <c r="WUJ17" s="200" t="s">
        <v>519</v>
      </c>
      <c r="WUK17" s="200" t="s">
        <v>519</v>
      </c>
      <c r="WUL17" s="200" t="s">
        <v>519</v>
      </c>
      <c r="WUM17" s="200" t="s">
        <v>519</v>
      </c>
      <c r="WUN17" s="200" t="s">
        <v>519</v>
      </c>
      <c r="WUO17" s="200" t="s">
        <v>519</v>
      </c>
      <c r="WUP17" s="200" t="s">
        <v>519</v>
      </c>
      <c r="WUQ17" s="200" t="s">
        <v>519</v>
      </c>
      <c r="WUR17" s="200" t="s">
        <v>519</v>
      </c>
      <c r="WUS17" s="200" t="s">
        <v>519</v>
      </c>
      <c r="WUT17" s="200" t="s">
        <v>519</v>
      </c>
      <c r="WUU17" s="200" t="s">
        <v>519</v>
      </c>
      <c r="WUV17" s="200" t="s">
        <v>519</v>
      </c>
      <c r="WUW17" s="200" t="s">
        <v>519</v>
      </c>
      <c r="WUX17" s="200" t="s">
        <v>519</v>
      </c>
      <c r="WUY17" s="200" t="s">
        <v>519</v>
      </c>
      <c r="WUZ17" s="200" t="s">
        <v>519</v>
      </c>
      <c r="WVA17" s="200" t="s">
        <v>519</v>
      </c>
      <c r="WVB17" s="200" t="s">
        <v>519</v>
      </c>
      <c r="WVC17" s="200" t="s">
        <v>519</v>
      </c>
      <c r="WVD17" s="200" t="s">
        <v>519</v>
      </c>
      <c r="WVE17" s="200" t="s">
        <v>519</v>
      </c>
      <c r="WVF17" s="200" t="s">
        <v>519</v>
      </c>
      <c r="WVG17" s="200" t="s">
        <v>519</v>
      </c>
      <c r="WVH17" s="200" t="s">
        <v>519</v>
      </c>
      <c r="WVI17" s="200" t="s">
        <v>519</v>
      </c>
      <c r="WVJ17" s="200" t="s">
        <v>519</v>
      </c>
      <c r="WVK17" s="200" t="s">
        <v>519</v>
      </c>
      <c r="WVL17" s="200" t="s">
        <v>519</v>
      </c>
      <c r="WVM17" s="200" t="s">
        <v>519</v>
      </c>
      <c r="WVN17" s="200" t="s">
        <v>519</v>
      </c>
      <c r="WVO17" s="200" t="s">
        <v>519</v>
      </c>
      <c r="WVP17" s="200" t="s">
        <v>519</v>
      </c>
      <c r="WVQ17" s="200" t="s">
        <v>519</v>
      </c>
      <c r="WVR17" s="200" t="s">
        <v>519</v>
      </c>
      <c r="WVS17" s="200" t="s">
        <v>519</v>
      </c>
      <c r="WVT17" s="200" t="s">
        <v>519</v>
      </c>
      <c r="WVU17" s="200" t="s">
        <v>519</v>
      </c>
      <c r="WVV17" s="200" t="s">
        <v>519</v>
      </c>
      <c r="WVW17" s="200" t="s">
        <v>519</v>
      </c>
      <c r="WVX17" s="200" t="s">
        <v>519</v>
      </c>
      <c r="WVY17" s="200" t="s">
        <v>519</v>
      </c>
      <c r="WVZ17" s="200" t="s">
        <v>519</v>
      </c>
      <c r="WWA17" s="200" t="s">
        <v>519</v>
      </c>
      <c r="WWB17" s="200" t="s">
        <v>519</v>
      </c>
      <c r="WWC17" s="200" t="s">
        <v>519</v>
      </c>
      <c r="WWD17" s="200" t="s">
        <v>519</v>
      </c>
      <c r="WWE17" s="200" t="s">
        <v>519</v>
      </c>
      <c r="WWF17" s="200" t="s">
        <v>519</v>
      </c>
      <c r="WWG17" s="200" t="s">
        <v>519</v>
      </c>
      <c r="WWH17" s="200" t="s">
        <v>519</v>
      </c>
      <c r="WWI17" s="200" t="s">
        <v>519</v>
      </c>
      <c r="WWJ17" s="200" t="s">
        <v>519</v>
      </c>
      <c r="WWK17" s="200" t="s">
        <v>519</v>
      </c>
      <c r="WWL17" s="200" t="s">
        <v>519</v>
      </c>
      <c r="WWM17" s="200" t="s">
        <v>519</v>
      </c>
      <c r="WWN17" s="200" t="s">
        <v>519</v>
      </c>
      <c r="WWO17" s="200" t="s">
        <v>519</v>
      </c>
      <c r="WWP17" s="200" t="s">
        <v>519</v>
      </c>
      <c r="WWQ17" s="200" t="s">
        <v>519</v>
      </c>
      <c r="WWR17" s="200" t="s">
        <v>519</v>
      </c>
      <c r="WWS17" s="200" t="s">
        <v>519</v>
      </c>
      <c r="WWT17" s="200" t="s">
        <v>519</v>
      </c>
      <c r="WWU17" s="200" t="s">
        <v>519</v>
      </c>
      <c r="WWV17" s="200" t="s">
        <v>519</v>
      </c>
      <c r="WWW17" s="200" t="s">
        <v>519</v>
      </c>
      <c r="WWX17" s="200" t="s">
        <v>519</v>
      </c>
      <c r="WWY17" s="200" t="s">
        <v>519</v>
      </c>
      <c r="WWZ17" s="200" t="s">
        <v>519</v>
      </c>
      <c r="WXA17" s="200" t="s">
        <v>519</v>
      </c>
      <c r="WXB17" s="200" t="s">
        <v>519</v>
      </c>
      <c r="WXC17" s="200" t="s">
        <v>519</v>
      </c>
      <c r="WXD17" s="200" t="s">
        <v>519</v>
      </c>
      <c r="WXE17" s="200" t="s">
        <v>519</v>
      </c>
      <c r="WXF17" s="200" t="s">
        <v>519</v>
      </c>
      <c r="WXG17" s="200" t="s">
        <v>519</v>
      </c>
      <c r="WXH17" s="200" t="s">
        <v>519</v>
      </c>
      <c r="WXI17" s="200" t="s">
        <v>519</v>
      </c>
      <c r="WXJ17" s="200" t="s">
        <v>519</v>
      </c>
      <c r="WXK17" s="200" t="s">
        <v>519</v>
      </c>
      <c r="WXL17" s="200" t="s">
        <v>519</v>
      </c>
      <c r="WXM17" s="200" t="s">
        <v>519</v>
      </c>
      <c r="WXN17" s="200" t="s">
        <v>519</v>
      </c>
      <c r="WXO17" s="200" t="s">
        <v>519</v>
      </c>
      <c r="WXP17" s="200" t="s">
        <v>519</v>
      </c>
      <c r="WXQ17" s="200" t="s">
        <v>519</v>
      </c>
      <c r="WXR17" s="200" t="s">
        <v>519</v>
      </c>
      <c r="WXS17" s="200" t="s">
        <v>519</v>
      </c>
      <c r="WXT17" s="200" t="s">
        <v>519</v>
      </c>
      <c r="WXU17" s="200" t="s">
        <v>519</v>
      </c>
      <c r="WXV17" s="200" t="s">
        <v>519</v>
      </c>
      <c r="WXW17" s="200" t="s">
        <v>519</v>
      </c>
      <c r="WXX17" s="200" t="s">
        <v>519</v>
      </c>
      <c r="WXY17" s="200" t="s">
        <v>519</v>
      </c>
      <c r="WXZ17" s="200" t="s">
        <v>519</v>
      </c>
      <c r="WYA17" s="200" t="s">
        <v>519</v>
      </c>
      <c r="WYB17" s="200" t="s">
        <v>519</v>
      </c>
      <c r="WYC17" s="200" t="s">
        <v>519</v>
      </c>
      <c r="WYD17" s="200" t="s">
        <v>519</v>
      </c>
      <c r="WYE17" s="200" t="s">
        <v>519</v>
      </c>
      <c r="WYF17" s="200" t="s">
        <v>519</v>
      </c>
      <c r="WYG17" s="200" t="s">
        <v>519</v>
      </c>
      <c r="WYH17" s="200" t="s">
        <v>519</v>
      </c>
      <c r="WYI17" s="200" t="s">
        <v>519</v>
      </c>
      <c r="WYJ17" s="200" t="s">
        <v>519</v>
      </c>
      <c r="WYK17" s="200" t="s">
        <v>519</v>
      </c>
      <c r="WYL17" s="200" t="s">
        <v>519</v>
      </c>
      <c r="WYM17" s="200" t="s">
        <v>519</v>
      </c>
      <c r="WYN17" s="200" t="s">
        <v>519</v>
      </c>
      <c r="WYO17" s="200" t="s">
        <v>519</v>
      </c>
      <c r="WYP17" s="200" t="s">
        <v>519</v>
      </c>
      <c r="WYQ17" s="200" t="s">
        <v>519</v>
      </c>
      <c r="WYR17" s="200" t="s">
        <v>519</v>
      </c>
      <c r="WYS17" s="200" t="s">
        <v>519</v>
      </c>
      <c r="WYT17" s="200" t="s">
        <v>519</v>
      </c>
      <c r="WYU17" s="200" t="s">
        <v>519</v>
      </c>
      <c r="WYV17" s="200" t="s">
        <v>519</v>
      </c>
      <c r="WYW17" s="200" t="s">
        <v>519</v>
      </c>
      <c r="WYX17" s="200" t="s">
        <v>519</v>
      </c>
      <c r="WYY17" s="200" t="s">
        <v>519</v>
      </c>
      <c r="WYZ17" s="200" t="s">
        <v>519</v>
      </c>
      <c r="WZA17" s="200" t="s">
        <v>519</v>
      </c>
      <c r="WZB17" s="200" t="s">
        <v>519</v>
      </c>
      <c r="WZC17" s="200" t="s">
        <v>519</v>
      </c>
      <c r="WZD17" s="200" t="s">
        <v>519</v>
      </c>
      <c r="WZE17" s="200" t="s">
        <v>519</v>
      </c>
      <c r="WZF17" s="200" t="s">
        <v>519</v>
      </c>
      <c r="WZG17" s="200" t="s">
        <v>519</v>
      </c>
      <c r="WZH17" s="200" t="s">
        <v>519</v>
      </c>
      <c r="WZI17" s="200" t="s">
        <v>519</v>
      </c>
      <c r="WZJ17" s="200" t="s">
        <v>519</v>
      </c>
      <c r="WZK17" s="200" t="s">
        <v>519</v>
      </c>
      <c r="WZL17" s="200" t="s">
        <v>519</v>
      </c>
      <c r="WZM17" s="200" t="s">
        <v>519</v>
      </c>
      <c r="WZN17" s="200" t="s">
        <v>519</v>
      </c>
      <c r="WZO17" s="200" t="s">
        <v>519</v>
      </c>
      <c r="WZP17" s="200" t="s">
        <v>519</v>
      </c>
      <c r="WZQ17" s="200" t="s">
        <v>519</v>
      </c>
      <c r="WZR17" s="200" t="s">
        <v>519</v>
      </c>
      <c r="WZS17" s="200" t="s">
        <v>519</v>
      </c>
      <c r="WZT17" s="200" t="s">
        <v>519</v>
      </c>
      <c r="WZU17" s="200" t="s">
        <v>519</v>
      </c>
      <c r="WZV17" s="200" t="s">
        <v>519</v>
      </c>
      <c r="WZW17" s="200" t="s">
        <v>519</v>
      </c>
      <c r="WZX17" s="200" t="s">
        <v>519</v>
      </c>
      <c r="WZY17" s="200" t="s">
        <v>519</v>
      </c>
      <c r="WZZ17" s="200" t="s">
        <v>519</v>
      </c>
      <c r="XAA17" s="200" t="s">
        <v>519</v>
      </c>
      <c r="XAB17" s="200" t="s">
        <v>519</v>
      </c>
      <c r="XAC17" s="200" t="s">
        <v>519</v>
      </c>
      <c r="XAD17" s="200" t="s">
        <v>519</v>
      </c>
      <c r="XAE17" s="200" t="s">
        <v>519</v>
      </c>
      <c r="XAF17" s="200" t="s">
        <v>519</v>
      </c>
      <c r="XAG17" s="200" t="s">
        <v>519</v>
      </c>
      <c r="XAH17" s="200" t="s">
        <v>519</v>
      </c>
      <c r="XAI17" s="200" t="s">
        <v>519</v>
      </c>
      <c r="XAJ17" s="200" t="s">
        <v>519</v>
      </c>
      <c r="XAK17" s="200" t="s">
        <v>519</v>
      </c>
      <c r="XAL17" s="200" t="s">
        <v>519</v>
      </c>
      <c r="XAM17" s="200" t="s">
        <v>519</v>
      </c>
      <c r="XAN17" s="200" t="s">
        <v>519</v>
      </c>
      <c r="XAO17" s="200" t="s">
        <v>519</v>
      </c>
      <c r="XAP17" s="200" t="s">
        <v>519</v>
      </c>
      <c r="XAQ17" s="200" t="s">
        <v>519</v>
      </c>
      <c r="XAR17" s="200" t="s">
        <v>519</v>
      </c>
      <c r="XAS17" s="200" t="s">
        <v>519</v>
      </c>
      <c r="XAT17" s="200" t="s">
        <v>519</v>
      </c>
      <c r="XAU17" s="200" t="s">
        <v>519</v>
      </c>
      <c r="XAV17" s="200" t="s">
        <v>519</v>
      </c>
      <c r="XAW17" s="200" t="s">
        <v>519</v>
      </c>
      <c r="XAX17" s="200" t="s">
        <v>519</v>
      </c>
      <c r="XAY17" s="200" t="s">
        <v>519</v>
      </c>
      <c r="XAZ17" s="200" t="s">
        <v>519</v>
      </c>
      <c r="XBA17" s="200" t="s">
        <v>519</v>
      </c>
      <c r="XBB17" s="200" t="s">
        <v>519</v>
      </c>
      <c r="XBC17" s="200" t="s">
        <v>519</v>
      </c>
      <c r="XBD17" s="200" t="s">
        <v>519</v>
      </c>
      <c r="XBE17" s="200" t="s">
        <v>519</v>
      </c>
      <c r="XBF17" s="200" t="s">
        <v>519</v>
      </c>
      <c r="XBG17" s="200" t="s">
        <v>519</v>
      </c>
      <c r="XBH17" s="200" t="s">
        <v>519</v>
      </c>
      <c r="XBI17" s="200" t="s">
        <v>519</v>
      </c>
      <c r="XBJ17" s="200" t="s">
        <v>519</v>
      </c>
      <c r="XBK17" s="200" t="s">
        <v>519</v>
      </c>
      <c r="XBL17" s="200" t="s">
        <v>519</v>
      </c>
      <c r="XBM17" s="200" t="s">
        <v>519</v>
      </c>
      <c r="XBN17" s="200" t="s">
        <v>519</v>
      </c>
      <c r="XBO17" s="200" t="s">
        <v>519</v>
      </c>
      <c r="XBP17" s="200" t="s">
        <v>519</v>
      </c>
      <c r="XBQ17" s="200" t="s">
        <v>519</v>
      </c>
      <c r="XBR17" s="200" t="s">
        <v>519</v>
      </c>
      <c r="XBS17" s="200" t="s">
        <v>519</v>
      </c>
      <c r="XBT17" s="200" t="s">
        <v>519</v>
      </c>
      <c r="XBU17" s="200" t="s">
        <v>519</v>
      </c>
      <c r="XBV17" s="200" t="s">
        <v>519</v>
      </c>
      <c r="XBW17" s="200" t="s">
        <v>519</v>
      </c>
      <c r="XBX17" s="200" t="s">
        <v>519</v>
      </c>
      <c r="XBY17" s="200" t="s">
        <v>519</v>
      </c>
      <c r="XBZ17" s="200" t="s">
        <v>519</v>
      </c>
      <c r="XCA17" s="200" t="s">
        <v>519</v>
      </c>
      <c r="XCB17" s="200" t="s">
        <v>519</v>
      </c>
      <c r="XCC17" s="200" t="s">
        <v>519</v>
      </c>
      <c r="XCD17" s="200" t="s">
        <v>519</v>
      </c>
      <c r="XCE17" s="200" t="s">
        <v>519</v>
      </c>
      <c r="XCF17" s="200" t="s">
        <v>519</v>
      </c>
      <c r="XCG17" s="200" t="s">
        <v>519</v>
      </c>
      <c r="XCH17" s="200" t="s">
        <v>519</v>
      </c>
      <c r="XCI17" s="200" t="s">
        <v>519</v>
      </c>
      <c r="XCJ17" s="200" t="s">
        <v>519</v>
      </c>
      <c r="XCK17" s="200" t="s">
        <v>519</v>
      </c>
      <c r="XCL17" s="200" t="s">
        <v>519</v>
      </c>
      <c r="XCM17" s="200" t="s">
        <v>519</v>
      </c>
      <c r="XCN17" s="200" t="s">
        <v>519</v>
      </c>
      <c r="XCO17" s="200" t="s">
        <v>519</v>
      </c>
      <c r="XCP17" s="200" t="s">
        <v>519</v>
      </c>
      <c r="XCQ17" s="200" t="s">
        <v>519</v>
      </c>
      <c r="XCR17" s="200" t="s">
        <v>519</v>
      </c>
      <c r="XCS17" s="200" t="s">
        <v>519</v>
      </c>
      <c r="XCT17" s="200" t="s">
        <v>519</v>
      </c>
      <c r="XCU17" s="200" t="s">
        <v>519</v>
      </c>
      <c r="XCV17" s="200" t="s">
        <v>519</v>
      </c>
      <c r="XCW17" s="200" t="s">
        <v>519</v>
      </c>
      <c r="XCX17" s="200" t="s">
        <v>519</v>
      </c>
      <c r="XCY17" s="200" t="s">
        <v>519</v>
      </c>
      <c r="XCZ17" s="200" t="s">
        <v>519</v>
      </c>
      <c r="XDA17" s="200" t="s">
        <v>519</v>
      </c>
      <c r="XDB17" s="200" t="s">
        <v>519</v>
      </c>
      <c r="XDC17" s="200" t="s">
        <v>519</v>
      </c>
      <c r="XDD17" s="200" t="s">
        <v>519</v>
      </c>
      <c r="XDE17" s="200" t="s">
        <v>519</v>
      </c>
      <c r="XDF17" s="200" t="s">
        <v>519</v>
      </c>
      <c r="XDG17" s="200" t="s">
        <v>519</v>
      </c>
      <c r="XDH17" s="200" t="s">
        <v>519</v>
      </c>
      <c r="XDI17" s="200" t="s">
        <v>519</v>
      </c>
      <c r="XDJ17" s="200" t="s">
        <v>519</v>
      </c>
      <c r="XDK17" s="200" t="s">
        <v>519</v>
      </c>
      <c r="XDL17" s="200" t="s">
        <v>519</v>
      </c>
      <c r="XDM17" s="200" t="s">
        <v>519</v>
      </c>
      <c r="XDN17" s="200" t="s">
        <v>519</v>
      </c>
      <c r="XDO17" s="200" t="s">
        <v>519</v>
      </c>
      <c r="XDP17" s="200" t="s">
        <v>519</v>
      </c>
      <c r="XDQ17" s="200" t="s">
        <v>519</v>
      </c>
      <c r="XDR17" s="200" t="s">
        <v>519</v>
      </c>
      <c r="XDS17" s="200" t="s">
        <v>519</v>
      </c>
      <c r="XDT17" s="200" t="s">
        <v>519</v>
      </c>
      <c r="XDU17" s="200" t="s">
        <v>519</v>
      </c>
      <c r="XDV17" s="200" t="s">
        <v>519</v>
      </c>
      <c r="XDW17" s="200" t="s">
        <v>519</v>
      </c>
      <c r="XDX17" s="200" t="s">
        <v>519</v>
      </c>
      <c r="XDY17" s="200" t="s">
        <v>519</v>
      </c>
      <c r="XDZ17" s="200" t="s">
        <v>519</v>
      </c>
      <c r="XEA17" s="200" t="s">
        <v>519</v>
      </c>
      <c r="XEB17" s="200" t="s">
        <v>519</v>
      </c>
      <c r="XEC17" s="200" t="s">
        <v>519</v>
      </c>
      <c r="XED17" s="200" t="s">
        <v>519</v>
      </c>
      <c r="XEE17" s="200" t="s">
        <v>519</v>
      </c>
      <c r="XEF17" s="200" t="s">
        <v>519</v>
      </c>
      <c r="XEG17" s="200" t="s">
        <v>519</v>
      </c>
      <c r="XEH17" s="200" t="s">
        <v>519</v>
      </c>
      <c r="XEI17" s="200" t="s">
        <v>519</v>
      </c>
      <c r="XEJ17" s="200" t="s">
        <v>519</v>
      </c>
      <c r="XEK17" s="200" t="s">
        <v>519</v>
      </c>
      <c r="XEL17" s="200" t="s">
        <v>519</v>
      </c>
      <c r="XEM17" s="200" t="s">
        <v>519</v>
      </c>
      <c r="XEN17" s="200" t="s">
        <v>519</v>
      </c>
      <c r="XEO17" s="200" t="s">
        <v>519</v>
      </c>
      <c r="XEP17" s="200" t="s">
        <v>519</v>
      </c>
      <c r="XEQ17" s="200" t="s">
        <v>519</v>
      </c>
      <c r="XER17" s="200" t="s">
        <v>519</v>
      </c>
      <c r="XES17" s="200" t="s">
        <v>519</v>
      </c>
      <c r="XET17" s="200" t="s">
        <v>519</v>
      </c>
      <c r="XEU17" s="200" t="s">
        <v>519</v>
      </c>
      <c r="XEV17" s="200" t="s">
        <v>519</v>
      </c>
      <c r="XEW17" s="200" t="s">
        <v>519</v>
      </c>
      <c r="XEX17" s="200" t="s">
        <v>519</v>
      </c>
      <c r="XEY17" s="200" t="s">
        <v>519</v>
      </c>
      <c r="XEZ17" s="200" t="s">
        <v>519</v>
      </c>
      <c r="XFA17" s="200" t="s">
        <v>519</v>
      </c>
      <c r="XFB17" s="200" t="s">
        <v>519</v>
      </c>
      <c r="XFC17" s="200" t="s">
        <v>519</v>
      </c>
      <c r="XFD17" s="200" t="s">
        <v>519</v>
      </c>
    </row>
    <row r="18" spans="1:16384" x14ac:dyDescent="0.2">
      <c r="A18" s="143" t="s">
        <v>517</v>
      </c>
      <c r="B18" s="143" t="s">
        <v>511</v>
      </c>
      <c r="C18" s="143" t="s">
        <v>518</v>
      </c>
      <c r="D18" s="196" t="s">
        <v>522</v>
      </c>
      <c r="E18" s="142" t="s">
        <v>523</v>
      </c>
      <c r="F18" s="198" t="s">
        <v>514</v>
      </c>
      <c r="G18" s="197">
        <v>89.34</v>
      </c>
      <c r="H18" s="217">
        <v>89.34</v>
      </c>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99" t="s">
        <v>550</v>
      </c>
      <c r="PY18" s="200" t="s">
        <v>550</v>
      </c>
      <c r="PZ18" s="200" t="s">
        <v>550</v>
      </c>
      <c r="QA18" s="200" t="s">
        <v>550</v>
      </c>
      <c r="QB18" s="200" t="s">
        <v>550</v>
      </c>
      <c r="QC18" s="200" t="s">
        <v>550</v>
      </c>
      <c r="QD18" s="200" t="s">
        <v>550</v>
      </c>
      <c r="QE18" s="200" t="s">
        <v>550</v>
      </c>
      <c r="QF18" s="200" t="s">
        <v>550</v>
      </c>
      <c r="QG18" s="200" t="s">
        <v>550</v>
      </c>
      <c r="QH18" s="200" t="s">
        <v>550</v>
      </c>
      <c r="QI18" s="200" t="s">
        <v>550</v>
      </c>
      <c r="QJ18" s="200" t="s">
        <v>550</v>
      </c>
      <c r="QK18" s="200" t="s">
        <v>550</v>
      </c>
      <c r="QL18" s="200" t="s">
        <v>550</v>
      </c>
      <c r="QM18" s="200" t="s">
        <v>550</v>
      </c>
      <c r="QN18" s="200" t="s">
        <v>550</v>
      </c>
      <c r="QO18" s="200" t="s">
        <v>550</v>
      </c>
      <c r="QP18" s="200" t="s">
        <v>550</v>
      </c>
      <c r="QQ18" s="200" t="s">
        <v>550</v>
      </c>
      <c r="QR18" s="200" t="s">
        <v>550</v>
      </c>
      <c r="QS18" s="200" t="s">
        <v>550</v>
      </c>
      <c r="QT18" s="200" t="s">
        <v>550</v>
      </c>
      <c r="QU18" s="200" t="s">
        <v>550</v>
      </c>
      <c r="QV18" s="200" t="s">
        <v>550</v>
      </c>
      <c r="QW18" s="200" t="s">
        <v>550</v>
      </c>
      <c r="QX18" s="200" t="s">
        <v>550</v>
      </c>
      <c r="QY18" s="200" t="s">
        <v>550</v>
      </c>
      <c r="QZ18" s="200" t="s">
        <v>550</v>
      </c>
      <c r="RA18" s="200" t="s">
        <v>550</v>
      </c>
      <c r="RB18" s="200" t="s">
        <v>550</v>
      </c>
      <c r="RC18" s="200" t="s">
        <v>550</v>
      </c>
      <c r="RD18" s="200" t="s">
        <v>550</v>
      </c>
      <c r="RE18" s="200" t="s">
        <v>550</v>
      </c>
      <c r="RF18" s="200" t="s">
        <v>550</v>
      </c>
      <c r="RG18" s="200" t="s">
        <v>550</v>
      </c>
      <c r="RH18" s="200" t="s">
        <v>550</v>
      </c>
      <c r="RI18" s="200" t="s">
        <v>550</v>
      </c>
      <c r="RJ18" s="200" t="s">
        <v>550</v>
      </c>
      <c r="RK18" s="200" t="s">
        <v>550</v>
      </c>
      <c r="RL18" s="200" t="s">
        <v>550</v>
      </c>
      <c r="RM18" s="200" t="s">
        <v>550</v>
      </c>
      <c r="RN18" s="200" t="s">
        <v>550</v>
      </c>
      <c r="RO18" s="200" t="s">
        <v>550</v>
      </c>
      <c r="RP18" s="200" t="s">
        <v>550</v>
      </c>
      <c r="RQ18" s="200" t="s">
        <v>550</v>
      </c>
      <c r="RR18" s="200" t="s">
        <v>550</v>
      </c>
      <c r="RS18" s="200" t="s">
        <v>550</v>
      </c>
      <c r="RT18" s="200" t="s">
        <v>550</v>
      </c>
      <c r="RU18" s="200" t="s">
        <v>550</v>
      </c>
      <c r="RV18" s="200" t="s">
        <v>550</v>
      </c>
      <c r="RW18" s="200" t="s">
        <v>550</v>
      </c>
      <c r="RX18" s="200" t="s">
        <v>550</v>
      </c>
      <c r="RY18" s="200" t="s">
        <v>550</v>
      </c>
      <c r="RZ18" s="200" t="s">
        <v>550</v>
      </c>
      <c r="SA18" s="200" t="s">
        <v>550</v>
      </c>
      <c r="SB18" s="200" t="s">
        <v>550</v>
      </c>
      <c r="SC18" s="200" t="s">
        <v>550</v>
      </c>
      <c r="SD18" s="200" t="s">
        <v>550</v>
      </c>
      <c r="SE18" s="200" t="s">
        <v>550</v>
      </c>
      <c r="SF18" s="200" t="s">
        <v>550</v>
      </c>
      <c r="SG18" s="200" t="s">
        <v>550</v>
      </c>
      <c r="SH18" s="200" t="s">
        <v>550</v>
      </c>
      <c r="SI18" s="200" t="s">
        <v>550</v>
      </c>
      <c r="SJ18" s="200" t="s">
        <v>550</v>
      </c>
      <c r="SK18" s="200" t="s">
        <v>550</v>
      </c>
      <c r="SL18" s="200" t="s">
        <v>550</v>
      </c>
      <c r="SM18" s="200" t="s">
        <v>550</v>
      </c>
      <c r="SN18" s="200" t="s">
        <v>550</v>
      </c>
      <c r="SO18" s="200" t="s">
        <v>550</v>
      </c>
      <c r="SP18" s="200" t="s">
        <v>550</v>
      </c>
      <c r="SQ18" s="200" t="s">
        <v>550</v>
      </c>
      <c r="SR18" s="200" t="s">
        <v>550</v>
      </c>
      <c r="SS18" s="200" t="s">
        <v>550</v>
      </c>
      <c r="ST18" s="200" t="s">
        <v>550</v>
      </c>
      <c r="SU18" s="200" t="s">
        <v>550</v>
      </c>
      <c r="SV18" s="200" t="s">
        <v>550</v>
      </c>
      <c r="SW18" s="200" t="s">
        <v>550</v>
      </c>
      <c r="SX18" s="200" t="s">
        <v>550</v>
      </c>
      <c r="SY18" s="200" t="s">
        <v>550</v>
      </c>
      <c r="SZ18" s="200" t="s">
        <v>550</v>
      </c>
      <c r="TA18" s="200" t="s">
        <v>550</v>
      </c>
      <c r="TB18" s="200" t="s">
        <v>550</v>
      </c>
      <c r="TC18" s="200" t="s">
        <v>550</v>
      </c>
      <c r="TD18" s="200" t="s">
        <v>550</v>
      </c>
      <c r="TE18" s="200" t="s">
        <v>550</v>
      </c>
      <c r="TF18" s="200" t="s">
        <v>550</v>
      </c>
      <c r="TG18" s="200" t="s">
        <v>550</v>
      </c>
      <c r="TH18" s="200" t="s">
        <v>550</v>
      </c>
      <c r="TI18" s="200" t="s">
        <v>550</v>
      </c>
      <c r="TJ18" s="200" t="s">
        <v>550</v>
      </c>
      <c r="TK18" s="200" t="s">
        <v>550</v>
      </c>
      <c r="TL18" s="200" t="s">
        <v>550</v>
      </c>
      <c r="TM18" s="200" t="s">
        <v>550</v>
      </c>
      <c r="TN18" s="200" t="s">
        <v>550</v>
      </c>
      <c r="TO18" s="200" t="s">
        <v>550</v>
      </c>
      <c r="TP18" s="200" t="s">
        <v>550</v>
      </c>
      <c r="TQ18" s="200" t="s">
        <v>550</v>
      </c>
      <c r="TR18" s="200" t="s">
        <v>550</v>
      </c>
      <c r="TS18" s="200" t="s">
        <v>550</v>
      </c>
      <c r="TT18" s="200" t="s">
        <v>550</v>
      </c>
      <c r="TU18" s="200" t="s">
        <v>550</v>
      </c>
      <c r="TV18" s="200" t="s">
        <v>550</v>
      </c>
      <c r="TW18" s="200" t="s">
        <v>550</v>
      </c>
      <c r="TX18" s="200" t="s">
        <v>550</v>
      </c>
      <c r="TY18" s="200" t="s">
        <v>550</v>
      </c>
      <c r="TZ18" s="200" t="s">
        <v>550</v>
      </c>
      <c r="UA18" s="200" t="s">
        <v>550</v>
      </c>
      <c r="UB18" s="200" t="s">
        <v>550</v>
      </c>
      <c r="UC18" s="200" t="s">
        <v>550</v>
      </c>
      <c r="UD18" s="200" t="s">
        <v>550</v>
      </c>
      <c r="UE18" s="200" t="s">
        <v>550</v>
      </c>
      <c r="UF18" s="200" t="s">
        <v>550</v>
      </c>
      <c r="UG18" s="200" t="s">
        <v>550</v>
      </c>
      <c r="UH18" s="200" t="s">
        <v>550</v>
      </c>
      <c r="UI18" s="200" t="s">
        <v>550</v>
      </c>
      <c r="UJ18" s="200" t="s">
        <v>550</v>
      </c>
      <c r="UK18" s="200" t="s">
        <v>550</v>
      </c>
      <c r="UL18" s="200" t="s">
        <v>550</v>
      </c>
      <c r="UM18" s="200" t="s">
        <v>550</v>
      </c>
      <c r="UN18" s="200" t="s">
        <v>550</v>
      </c>
      <c r="UO18" s="200" t="s">
        <v>550</v>
      </c>
      <c r="UP18" s="200" t="s">
        <v>550</v>
      </c>
      <c r="UQ18" s="200" t="s">
        <v>550</v>
      </c>
      <c r="UR18" s="200" t="s">
        <v>550</v>
      </c>
      <c r="US18" s="200" t="s">
        <v>550</v>
      </c>
      <c r="UT18" s="200" t="s">
        <v>550</v>
      </c>
      <c r="UU18" s="200" t="s">
        <v>550</v>
      </c>
      <c r="UV18" s="200" t="s">
        <v>550</v>
      </c>
      <c r="UW18" s="200" t="s">
        <v>550</v>
      </c>
      <c r="UX18" s="200" t="s">
        <v>550</v>
      </c>
      <c r="UY18" s="200" t="s">
        <v>550</v>
      </c>
      <c r="UZ18" s="200" t="s">
        <v>550</v>
      </c>
      <c r="VA18" s="200" t="s">
        <v>550</v>
      </c>
      <c r="VB18" s="200" t="s">
        <v>550</v>
      </c>
      <c r="VC18" s="200" t="s">
        <v>550</v>
      </c>
      <c r="VD18" s="200" t="s">
        <v>550</v>
      </c>
      <c r="VE18" s="200" t="s">
        <v>550</v>
      </c>
      <c r="VF18" s="200" t="s">
        <v>550</v>
      </c>
      <c r="VG18" s="200" t="s">
        <v>550</v>
      </c>
      <c r="VH18" s="200" t="s">
        <v>550</v>
      </c>
      <c r="VI18" s="200" t="s">
        <v>550</v>
      </c>
      <c r="VJ18" s="200" t="s">
        <v>550</v>
      </c>
      <c r="VK18" s="200" t="s">
        <v>550</v>
      </c>
      <c r="VL18" s="200" t="s">
        <v>550</v>
      </c>
      <c r="VM18" s="200" t="s">
        <v>550</v>
      </c>
      <c r="VN18" s="200" t="s">
        <v>550</v>
      </c>
      <c r="VO18" s="200" t="s">
        <v>550</v>
      </c>
      <c r="VP18" s="200" t="s">
        <v>550</v>
      </c>
      <c r="VQ18" s="200" t="s">
        <v>550</v>
      </c>
      <c r="VR18" s="200" t="s">
        <v>550</v>
      </c>
      <c r="VS18" s="200" t="s">
        <v>550</v>
      </c>
      <c r="VT18" s="200" t="s">
        <v>550</v>
      </c>
      <c r="VU18" s="200" t="s">
        <v>550</v>
      </c>
      <c r="VV18" s="200" t="s">
        <v>550</v>
      </c>
      <c r="VW18" s="200" t="s">
        <v>550</v>
      </c>
      <c r="VX18" s="200" t="s">
        <v>550</v>
      </c>
      <c r="VY18" s="200" t="s">
        <v>550</v>
      </c>
      <c r="VZ18" s="200" t="s">
        <v>550</v>
      </c>
      <c r="WA18" s="200" t="s">
        <v>550</v>
      </c>
      <c r="WB18" s="200" t="s">
        <v>550</v>
      </c>
      <c r="WC18" s="200" t="s">
        <v>550</v>
      </c>
      <c r="WD18" s="200" t="s">
        <v>550</v>
      </c>
      <c r="WE18" s="200" t="s">
        <v>550</v>
      </c>
      <c r="WF18" s="200" t="s">
        <v>550</v>
      </c>
      <c r="WG18" s="200" t="s">
        <v>550</v>
      </c>
      <c r="WH18" s="200" t="s">
        <v>550</v>
      </c>
      <c r="WI18" s="200" t="s">
        <v>550</v>
      </c>
      <c r="WJ18" s="200" t="s">
        <v>550</v>
      </c>
      <c r="WK18" s="200" t="s">
        <v>550</v>
      </c>
      <c r="WL18" s="200" t="s">
        <v>550</v>
      </c>
      <c r="WM18" s="200" t="s">
        <v>550</v>
      </c>
      <c r="WN18" s="200" t="s">
        <v>550</v>
      </c>
      <c r="WO18" s="200" t="s">
        <v>550</v>
      </c>
      <c r="WP18" s="200" t="s">
        <v>550</v>
      </c>
      <c r="WQ18" s="200" t="s">
        <v>550</v>
      </c>
      <c r="WR18" s="200" t="s">
        <v>550</v>
      </c>
      <c r="WS18" s="200" t="s">
        <v>550</v>
      </c>
      <c r="WT18" s="200" t="s">
        <v>550</v>
      </c>
      <c r="WU18" s="200" t="s">
        <v>550</v>
      </c>
      <c r="WV18" s="200" t="s">
        <v>550</v>
      </c>
      <c r="WW18" s="200" t="s">
        <v>550</v>
      </c>
      <c r="WX18" s="200" t="s">
        <v>550</v>
      </c>
      <c r="WY18" s="200" t="s">
        <v>550</v>
      </c>
      <c r="WZ18" s="200" t="s">
        <v>550</v>
      </c>
      <c r="XA18" s="200" t="s">
        <v>550</v>
      </c>
      <c r="XB18" s="200" t="s">
        <v>550</v>
      </c>
      <c r="XC18" s="200" t="s">
        <v>550</v>
      </c>
      <c r="XD18" s="200" t="s">
        <v>550</v>
      </c>
      <c r="XE18" s="200" t="s">
        <v>550</v>
      </c>
      <c r="XF18" s="200" t="s">
        <v>550</v>
      </c>
      <c r="XG18" s="200" t="s">
        <v>550</v>
      </c>
      <c r="XH18" s="200" t="s">
        <v>550</v>
      </c>
      <c r="XI18" s="200" t="s">
        <v>550</v>
      </c>
      <c r="XJ18" s="200" t="s">
        <v>550</v>
      </c>
      <c r="XK18" s="200" t="s">
        <v>550</v>
      </c>
      <c r="XL18" s="200" t="s">
        <v>550</v>
      </c>
      <c r="XM18" s="200" t="s">
        <v>550</v>
      </c>
      <c r="XN18" s="200" t="s">
        <v>550</v>
      </c>
      <c r="XO18" s="200" t="s">
        <v>550</v>
      </c>
      <c r="XP18" s="200" t="s">
        <v>550</v>
      </c>
      <c r="XQ18" s="200" t="s">
        <v>550</v>
      </c>
      <c r="XR18" s="200" t="s">
        <v>550</v>
      </c>
      <c r="XS18" s="200" t="s">
        <v>550</v>
      </c>
      <c r="XT18" s="200" t="s">
        <v>550</v>
      </c>
      <c r="XU18" s="200" t="s">
        <v>550</v>
      </c>
      <c r="XV18" s="200" t="s">
        <v>550</v>
      </c>
      <c r="XW18" s="200" t="s">
        <v>550</v>
      </c>
      <c r="XX18" s="200" t="s">
        <v>550</v>
      </c>
      <c r="XY18" s="200" t="s">
        <v>550</v>
      </c>
      <c r="XZ18" s="200" t="s">
        <v>550</v>
      </c>
      <c r="YA18" s="200" t="s">
        <v>550</v>
      </c>
      <c r="YB18" s="200" t="s">
        <v>550</v>
      </c>
      <c r="YC18" s="200" t="s">
        <v>550</v>
      </c>
      <c r="YD18" s="200" t="s">
        <v>550</v>
      </c>
      <c r="YE18" s="200" t="s">
        <v>550</v>
      </c>
      <c r="YF18" s="200" t="s">
        <v>550</v>
      </c>
      <c r="YG18" s="200" t="s">
        <v>550</v>
      </c>
      <c r="YH18" s="200" t="s">
        <v>550</v>
      </c>
      <c r="YI18" s="200" t="s">
        <v>550</v>
      </c>
      <c r="YJ18" s="200" t="s">
        <v>550</v>
      </c>
      <c r="YK18" s="200" t="s">
        <v>550</v>
      </c>
      <c r="YL18" s="200" t="s">
        <v>550</v>
      </c>
      <c r="YM18" s="200" t="s">
        <v>550</v>
      </c>
      <c r="YN18" s="200" t="s">
        <v>550</v>
      </c>
      <c r="YO18" s="200" t="s">
        <v>550</v>
      </c>
      <c r="YP18" s="200" t="s">
        <v>550</v>
      </c>
      <c r="YQ18" s="200" t="s">
        <v>550</v>
      </c>
      <c r="YR18" s="200" t="s">
        <v>550</v>
      </c>
      <c r="YS18" s="200" t="s">
        <v>550</v>
      </c>
      <c r="YT18" s="200" t="s">
        <v>550</v>
      </c>
      <c r="YU18" s="200" t="s">
        <v>550</v>
      </c>
      <c r="YV18" s="200" t="s">
        <v>550</v>
      </c>
      <c r="YW18" s="200" t="s">
        <v>550</v>
      </c>
      <c r="YX18" s="200" t="s">
        <v>550</v>
      </c>
      <c r="YY18" s="200" t="s">
        <v>550</v>
      </c>
      <c r="YZ18" s="200" t="s">
        <v>550</v>
      </c>
      <c r="ZA18" s="200" t="s">
        <v>550</v>
      </c>
      <c r="ZB18" s="200" t="s">
        <v>550</v>
      </c>
      <c r="ZC18" s="200" t="s">
        <v>550</v>
      </c>
      <c r="ZD18" s="200" t="s">
        <v>550</v>
      </c>
      <c r="ZE18" s="200" t="s">
        <v>550</v>
      </c>
      <c r="ZF18" s="200" t="s">
        <v>550</v>
      </c>
      <c r="ZG18" s="200" t="s">
        <v>550</v>
      </c>
      <c r="ZH18" s="200" t="s">
        <v>550</v>
      </c>
      <c r="ZI18" s="200" t="s">
        <v>550</v>
      </c>
      <c r="ZJ18" s="200" t="s">
        <v>550</v>
      </c>
      <c r="ZK18" s="200" t="s">
        <v>550</v>
      </c>
      <c r="ZL18" s="200" t="s">
        <v>550</v>
      </c>
      <c r="ZM18" s="200" t="s">
        <v>550</v>
      </c>
      <c r="ZN18" s="200" t="s">
        <v>550</v>
      </c>
      <c r="ZO18" s="200" t="s">
        <v>550</v>
      </c>
      <c r="ZP18" s="200" t="s">
        <v>550</v>
      </c>
      <c r="ZQ18" s="200" t="s">
        <v>550</v>
      </c>
      <c r="ZR18" s="200" t="s">
        <v>550</v>
      </c>
      <c r="ZS18" s="200" t="s">
        <v>550</v>
      </c>
      <c r="ZT18" s="200" t="s">
        <v>550</v>
      </c>
      <c r="ZU18" s="200" t="s">
        <v>550</v>
      </c>
      <c r="ZV18" s="200" t="s">
        <v>550</v>
      </c>
      <c r="ZW18" s="200" t="s">
        <v>550</v>
      </c>
      <c r="ZX18" s="200" t="s">
        <v>550</v>
      </c>
      <c r="ZY18" s="200" t="s">
        <v>550</v>
      </c>
      <c r="ZZ18" s="200" t="s">
        <v>550</v>
      </c>
      <c r="AAA18" s="200" t="s">
        <v>550</v>
      </c>
      <c r="AAB18" s="200" t="s">
        <v>550</v>
      </c>
      <c r="AAC18" s="200" t="s">
        <v>550</v>
      </c>
      <c r="AAD18" s="200" t="s">
        <v>550</v>
      </c>
      <c r="AAE18" s="200" t="s">
        <v>550</v>
      </c>
      <c r="AAF18" s="200" t="s">
        <v>550</v>
      </c>
      <c r="AAG18" s="200" t="s">
        <v>550</v>
      </c>
      <c r="AAH18" s="200" t="s">
        <v>550</v>
      </c>
      <c r="AAI18" s="200" t="s">
        <v>550</v>
      </c>
      <c r="AAJ18" s="200" t="s">
        <v>550</v>
      </c>
      <c r="AAK18" s="200" t="s">
        <v>550</v>
      </c>
      <c r="AAL18" s="200" t="s">
        <v>550</v>
      </c>
      <c r="AAM18" s="200" t="s">
        <v>550</v>
      </c>
      <c r="AAN18" s="200" t="s">
        <v>550</v>
      </c>
      <c r="AAO18" s="200" t="s">
        <v>550</v>
      </c>
      <c r="AAP18" s="200" t="s">
        <v>550</v>
      </c>
      <c r="AAQ18" s="200" t="s">
        <v>550</v>
      </c>
      <c r="AAR18" s="200" t="s">
        <v>550</v>
      </c>
      <c r="AAS18" s="200" t="s">
        <v>550</v>
      </c>
      <c r="AAT18" s="200" t="s">
        <v>550</v>
      </c>
      <c r="AAU18" s="200" t="s">
        <v>550</v>
      </c>
      <c r="AAV18" s="200" t="s">
        <v>550</v>
      </c>
      <c r="AAW18" s="200" t="s">
        <v>550</v>
      </c>
      <c r="AAX18" s="200" t="s">
        <v>550</v>
      </c>
      <c r="AAY18" s="200" t="s">
        <v>550</v>
      </c>
      <c r="AAZ18" s="200" t="s">
        <v>550</v>
      </c>
      <c r="ABA18" s="200" t="s">
        <v>550</v>
      </c>
      <c r="ABB18" s="200" t="s">
        <v>550</v>
      </c>
      <c r="ABC18" s="200" t="s">
        <v>550</v>
      </c>
      <c r="ABD18" s="200" t="s">
        <v>550</v>
      </c>
      <c r="ABE18" s="200" t="s">
        <v>550</v>
      </c>
      <c r="ABF18" s="200" t="s">
        <v>550</v>
      </c>
      <c r="ABG18" s="200" t="s">
        <v>550</v>
      </c>
      <c r="ABH18" s="200" t="s">
        <v>550</v>
      </c>
      <c r="ABI18" s="200" t="s">
        <v>550</v>
      </c>
      <c r="ABJ18" s="200" t="s">
        <v>550</v>
      </c>
      <c r="ABK18" s="200" t="s">
        <v>550</v>
      </c>
      <c r="ABL18" s="200" t="s">
        <v>550</v>
      </c>
      <c r="ABM18" s="200" t="s">
        <v>550</v>
      </c>
      <c r="ABN18" s="200" t="s">
        <v>550</v>
      </c>
      <c r="ABO18" s="200" t="s">
        <v>550</v>
      </c>
      <c r="ABP18" s="200" t="s">
        <v>550</v>
      </c>
      <c r="ABQ18" s="200" t="s">
        <v>550</v>
      </c>
      <c r="ABR18" s="200" t="s">
        <v>550</v>
      </c>
      <c r="ABS18" s="200" t="s">
        <v>550</v>
      </c>
      <c r="ABT18" s="200" t="s">
        <v>550</v>
      </c>
      <c r="ABU18" s="200" t="s">
        <v>550</v>
      </c>
      <c r="ABV18" s="200" t="s">
        <v>550</v>
      </c>
      <c r="ABW18" s="200" t="s">
        <v>550</v>
      </c>
      <c r="ABX18" s="200" t="s">
        <v>550</v>
      </c>
      <c r="ABY18" s="200" t="s">
        <v>550</v>
      </c>
      <c r="ABZ18" s="200" t="s">
        <v>550</v>
      </c>
      <c r="ACA18" s="200" t="s">
        <v>550</v>
      </c>
      <c r="ACB18" s="200" t="s">
        <v>550</v>
      </c>
      <c r="ACC18" s="200" t="s">
        <v>550</v>
      </c>
      <c r="ACD18" s="200" t="s">
        <v>550</v>
      </c>
      <c r="ACE18" s="200" t="s">
        <v>550</v>
      </c>
      <c r="ACF18" s="200" t="s">
        <v>550</v>
      </c>
      <c r="ACG18" s="200" t="s">
        <v>550</v>
      </c>
      <c r="ACH18" s="200" t="s">
        <v>550</v>
      </c>
      <c r="ACI18" s="200" t="s">
        <v>550</v>
      </c>
      <c r="ACJ18" s="200" t="s">
        <v>550</v>
      </c>
      <c r="ACK18" s="200" t="s">
        <v>550</v>
      </c>
      <c r="ACL18" s="200" t="s">
        <v>550</v>
      </c>
      <c r="ACM18" s="200" t="s">
        <v>550</v>
      </c>
      <c r="ACN18" s="200" t="s">
        <v>550</v>
      </c>
      <c r="ACO18" s="200" t="s">
        <v>550</v>
      </c>
      <c r="ACP18" s="200" t="s">
        <v>550</v>
      </c>
      <c r="ACQ18" s="200" t="s">
        <v>550</v>
      </c>
      <c r="ACR18" s="200" t="s">
        <v>550</v>
      </c>
      <c r="ACS18" s="200" t="s">
        <v>550</v>
      </c>
      <c r="ACT18" s="200" t="s">
        <v>550</v>
      </c>
      <c r="ACU18" s="200" t="s">
        <v>550</v>
      </c>
      <c r="ACV18" s="200" t="s">
        <v>550</v>
      </c>
      <c r="ACW18" s="200" t="s">
        <v>550</v>
      </c>
      <c r="ACX18" s="200" t="s">
        <v>550</v>
      </c>
      <c r="ACY18" s="200" t="s">
        <v>550</v>
      </c>
      <c r="ACZ18" s="200" t="s">
        <v>550</v>
      </c>
      <c r="ADA18" s="200" t="s">
        <v>550</v>
      </c>
      <c r="ADB18" s="200" t="s">
        <v>550</v>
      </c>
      <c r="ADC18" s="200" t="s">
        <v>550</v>
      </c>
      <c r="ADD18" s="200" t="s">
        <v>550</v>
      </c>
      <c r="ADE18" s="200" t="s">
        <v>550</v>
      </c>
      <c r="ADF18" s="200" t="s">
        <v>550</v>
      </c>
      <c r="ADG18" s="200" t="s">
        <v>550</v>
      </c>
      <c r="ADH18" s="200" t="s">
        <v>550</v>
      </c>
      <c r="ADI18" s="200" t="s">
        <v>550</v>
      </c>
      <c r="ADJ18" s="200" t="s">
        <v>550</v>
      </c>
      <c r="ADK18" s="200" t="s">
        <v>550</v>
      </c>
      <c r="ADL18" s="200" t="s">
        <v>550</v>
      </c>
      <c r="ADM18" s="200" t="s">
        <v>550</v>
      </c>
      <c r="ADN18" s="200" t="s">
        <v>550</v>
      </c>
      <c r="ADO18" s="200" t="s">
        <v>550</v>
      </c>
      <c r="ADP18" s="200" t="s">
        <v>550</v>
      </c>
      <c r="ADQ18" s="200" t="s">
        <v>550</v>
      </c>
      <c r="ADR18" s="200" t="s">
        <v>550</v>
      </c>
      <c r="ADS18" s="200" t="s">
        <v>550</v>
      </c>
      <c r="ADT18" s="200" t="s">
        <v>550</v>
      </c>
      <c r="ADU18" s="200" t="s">
        <v>550</v>
      </c>
      <c r="ADV18" s="200" t="s">
        <v>550</v>
      </c>
      <c r="ADW18" s="200" t="s">
        <v>550</v>
      </c>
      <c r="ADX18" s="200" t="s">
        <v>550</v>
      </c>
      <c r="ADY18" s="200" t="s">
        <v>550</v>
      </c>
      <c r="ADZ18" s="200" t="s">
        <v>550</v>
      </c>
      <c r="AEA18" s="200" t="s">
        <v>550</v>
      </c>
      <c r="AEB18" s="200" t="s">
        <v>550</v>
      </c>
      <c r="AEC18" s="200" t="s">
        <v>550</v>
      </c>
      <c r="AED18" s="200" t="s">
        <v>550</v>
      </c>
      <c r="AEE18" s="200" t="s">
        <v>550</v>
      </c>
      <c r="AEF18" s="200" t="s">
        <v>550</v>
      </c>
      <c r="AEG18" s="200" t="s">
        <v>550</v>
      </c>
      <c r="AEH18" s="200" t="s">
        <v>550</v>
      </c>
      <c r="AEI18" s="200" t="s">
        <v>550</v>
      </c>
      <c r="AEJ18" s="200" t="s">
        <v>550</v>
      </c>
      <c r="AEK18" s="200" t="s">
        <v>550</v>
      </c>
      <c r="AEL18" s="200" t="s">
        <v>550</v>
      </c>
      <c r="AEM18" s="200" t="s">
        <v>550</v>
      </c>
      <c r="AEN18" s="200" t="s">
        <v>550</v>
      </c>
      <c r="AEO18" s="200" t="s">
        <v>550</v>
      </c>
      <c r="AEP18" s="200" t="s">
        <v>550</v>
      </c>
      <c r="AEQ18" s="200" t="s">
        <v>550</v>
      </c>
      <c r="AER18" s="200" t="s">
        <v>550</v>
      </c>
      <c r="AES18" s="200" t="s">
        <v>550</v>
      </c>
      <c r="AET18" s="200" t="s">
        <v>550</v>
      </c>
      <c r="AEU18" s="200" t="s">
        <v>550</v>
      </c>
      <c r="AEV18" s="200" t="s">
        <v>550</v>
      </c>
      <c r="AEW18" s="200" t="s">
        <v>550</v>
      </c>
      <c r="AEX18" s="200" t="s">
        <v>550</v>
      </c>
      <c r="AEY18" s="200" t="s">
        <v>550</v>
      </c>
      <c r="AEZ18" s="200" t="s">
        <v>550</v>
      </c>
      <c r="AFA18" s="200" t="s">
        <v>550</v>
      </c>
      <c r="AFB18" s="200" t="s">
        <v>550</v>
      </c>
      <c r="AFC18" s="200" t="s">
        <v>550</v>
      </c>
      <c r="AFD18" s="200" t="s">
        <v>550</v>
      </c>
      <c r="AFE18" s="200" t="s">
        <v>550</v>
      </c>
      <c r="AFF18" s="200" t="s">
        <v>550</v>
      </c>
      <c r="AFG18" s="200" t="s">
        <v>550</v>
      </c>
      <c r="AFH18" s="200" t="s">
        <v>550</v>
      </c>
      <c r="AFI18" s="200" t="s">
        <v>550</v>
      </c>
      <c r="AFJ18" s="200" t="s">
        <v>550</v>
      </c>
      <c r="AFK18" s="200" t="s">
        <v>550</v>
      </c>
      <c r="AFL18" s="200" t="s">
        <v>550</v>
      </c>
      <c r="AFM18" s="200" t="s">
        <v>550</v>
      </c>
      <c r="AFN18" s="200" t="s">
        <v>550</v>
      </c>
      <c r="AFO18" s="200" t="s">
        <v>550</v>
      </c>
      <c r="AFP18" s="200" t="s">
        <v>550</v>
      </c>
      <c r="AFQ18" s="200" t="s">
        <v>550</v>
      </c>
      <c r="AFR18" s="200" t="s">
        <v>550</v>
      </c>
      <c r="AFS18" s="200" t="s">
        <v>550</v>
      </c>
      <c r="AFT18" s="200" t="s">
        <v>550</v>
      </c>
      <c r="AFU18" s="200" t="s">
        <v>550</v>
      </c>
      <c r="AFV18" s="200" t="s">
        <v>550</v>
      </c>
      <c r="AFW18" s="200" t="s">
        <v>550</v>
      </c>
      <c r="AFX18" s="200" t="s">
        <v>550</v>
      </c>
      <c r="AFY18" s="200" t="s">
        <v>550</v>
      </c>
      <c r="AFZ18" s="200" t="s">
        <v>550</v>
      </c>
      <c r="AGA18" s="200" t="s">
        <v>550</v>
      </c>
      <c r="AGB18" s="200" t="s">
        <v>550</v>
      </c>
      <c r="AGC18" s="200" t="s">
        <v>550</v>
      </c>
      <c r="AGD18" s="200" t="s">
        <v>550</v>
      </c>
      <c r="AGE18" s="200" t="s">
        <v>550</v>
      </c>
      <c r="AGF18" s="200" t="s">
        <v>550</v>
      </c>
      <c r="AGG18" s="200" t="s">
        <v>550</v>
      </c>
      <c r="AGH18" s="200" t="s">
        <v>550</v>
      </c>
      <c r="AGI18" s="200" t="s">
        <v>550</v>
      </c>
      <c r="AGJ18" s="200" t="s">
        <v>550</v>
      </c>
      <c r="AGK18" s="200" t="s">
        <v>550</v>
      </c>
      <c r="AGL18" s="200" t="s">
        <v>550</v>
      </c>
      <c r="AGM18" s="200" t="s">
        <v>550</v>
      </c>
      <c r="AGN18" s="200" t="s">
        <v>550</v>
      </c>
      <c r="AGO18" s="200" t="s">
        <v>550</v>
      </c>
      <c r="AGP18" s="200" t="s">
        <v>550</v>
      </c>
      <c r="AGQ18" s="200" t="s">
        <v>550</v>
      </c>
      <c r="AGR18" s="200" t="s">
        <v>550</v>
      </c>
      <c r="AGS18" s="200" t="s">
        <v>550</v>
      </c>
      <c r="AGT18" s="200" t="s">
        <v>550</v>
      </c>
      <c r="AGU18" s="200" t="s">
        <v>550</v>
      </c>
      <c r="AGV18" s="200" t="s">
        <v>550</v>
      </c>
      <c r="AGW18" s="200" t="s">
        <v>550</v>
      </c>
      <c r="AGX18" s="200" t="s">
        <v>550</v>
      </c>
      <c r="AGY18" s="200" t="s">
        <v>550</v>
      </c>
      <c r="AGZ18" s="200" t="s">
        <v>550</v>
      </c>
      <c r="AHA18" s="200" t="s">
        <v>550</v>
      </c>
      <c r="AHB18" s="200" t="s">
        <v>550</v>
      </c>
      <c r="AHC18" s="200" t="s">
        <v>550</v>
      </c>
      <c r="AHD18" s="200" t="s">
        <v>550</v>
      </c>
      <c r="AHE18" s="200" t="s">
        <v>550</v>
      </c>
      <c r="AHF18" s="200" t="s">
        <v>550</v>
      </c>
      <c r="AHG18" s="200" t="s">
        <v>550</v>
      </c>
      <c r="AHH18" s="200" t="s">
        <v>550</v>
      </c>
      <c r="AHI18" s="200" t="s">
        <v>550</v>
      </c>
      <c r="AHJ18" s="200" t="s">
        <v>550</v>
      </c>
      <c r="AHK18" s="200" t="s">
        <v>550</v>
      </c>
      <c r="AHL18" s="200" t="s">
        <v>550</v>
      </c>
      <c r="AHM18" s="200" t="s">
        <v>550</v>
      </c>
      <c r="AHN18" s="200" t="s">
        <v>550</v>
      </c>
      <c r="AHO18" s="200" t="s">
        <v>550</v>
      </c>
      <c r="AHP18" s="200" t="s">
        <v>550</v>
      </c>
      <c r="AHQ18" s="200" t="s">
        <v>550</v>
      </c>
      <c r="AHR18" s="200" t="s">
        <v>550</v>
      </c>
      <c r="AHS18" s="200" t="s">
        <v>550</v>
      </c>
      <c r="AHT18" s="200" t="s">
        <v>550</v>
      </c>
      <c r="AHU18" s="200" t="s">
        <v>550</v>
      </c>
      <c r="AHV18" s="200" t="s">
        <v>550</v>
      </c>
      <c r="AHW18" s="200" t="s">
        <v>550</v>
      </c>
      <c r="AHX18" s="200" t="s">
        <v>550</v>
      </c>
      <c r="AHY18" s="200" t="s">
        <v>550</v>
      </c>
      <c r="AHZ18" s="200" t="s">
        <v>550</v>
      </c>
      <c r="AIA18" s="200" t="s">
        <v>550</v>
      </c>
      <c r="AIB18" s="200" t="s">
        <v>550</v>
      </c>
      <c r="AIC18" s="200" t="s">
        <v>550</v>
      </c>
      <c r="AID18" s="200" t="s">
        <v>550</v>
      </c>
      <c r="AIE18" s="200" t="s">
        <v>550</v>
      </c>
      <c r="AIF18" s="200" t="s">
        <v>550</v>
      </c>
      <c r="AIG18" s="200" t="s">
        <v>550</v>
      </c>
      <c r="AIH18" s="200" t="s">
        <v>550</v>
      </c>
      <c r="AII18" s="200" t="s">
        <v>550</v>
      </c>
      <c r="AIJ18" s="200" t="s">
        <v>550</v>
      </c>
      <c r="AIK18" s="200" t="s">
        <v>550</v>
      </c>
      <c r="AIL18" s="200" t="s">
        <v>550</v>
      </c>
      <c r="AIM18" s="200" t="s">
        <v>550</v>
      </c>
      <c r="AIN18" s="200" t="s">
        <v>550</v>
      </c>
      <c r="AIO18" s="200" t="s">
        <v>550</v>
      </c>
      <c r="AIP18" s="200" t="s">
        <v>550</v>
      </c>
      <c r="AIQ18" s="200" t="s">
        <v>550</v>
      </c>
      <c r="AIR18" s="200" t="s">
        <v>550</v>
      </c>
      <c r="AIS18" s="200" t="s">
        <v>550</v>
      </c>
      <c r="AIT18" s="200" t="s">
        <v>550</v>
      </c>
      <c r="AIU18" s="200" t="s">
        <v>550</v>
      </c>
      <c r="AIV18" s="200" t="s">
        <v>550</v>
      </c>
      <c r="AIW18" s="200" t="s">
        <v>550</v>
      </c>
      <c r="AIX18" s="200" t="s">
        <v>550</v>
      </c>
      <c r="AIY18" s="200" t="s">
        <v>550</v>
      </c>
      <c r="AIZ18" s="200" t="s">
        <v>550</v>
      </c>
      <c r="AJA18" s="200" t="s">
        <v>550</v>
      </c>
      <c r="AJB18" s="200" t="s">
        <v>550</v>
      </c>
      <c r="AJC18" s="200" t="s">
        <v>550</v>
      </c>
      <c r="AJD18" s="200" t="s">
        <v>550</v>
      </c>
      <c r="AJE18" s="200" t="s">
        <v>550</v>
      </c>
      <c r="AJF18" s="200" t="s">
        <v>550</v>
      </c>
      <c r="AJG18" s="200" t="s">
        <v>550</v>
      </c>
      <c r="AJH18" s="200" t="s">
        <v>550</v>
      </c>
      <c r="AJI18" s="200" t="s">
        <v>550</v>
      </c>
      <c r="AJJ18" s="200" t="s">
        <v>550</v>
      </c>
      <c r="AJK18" s="200" t="s">
        <v>550</v>
      </c>
      <c r="AJL18" s="200" t="s">
        <v>550</v>
      </c>
      <c r="AJM18" s="200" t="s">
        <v>550</v>
      </c>
      <c r="AJN18" s="200" t="s">
        <v>550</v>
      </c>
      <c r="AJO18" s="200" t="s">
        <v>550</v>
      </c>
      <c r="AJP18" s="200" t="s">
        <v>550</v>
      </c>
      <c r="AJQ18" s="200" t="s">
        <v>550</v>
      </c>
      <c r="AJR18" s="200" t="s">
        <v>550</v>
      </c>
      <c r="AJS18" s="200" t="s">
        <v>550</v>
      </c>
      <c r="AJT18" s="200" t="s">
        <v>550</v>
      </c>
      <c r="AJU18" s="200" t="s">
        <v>550</v>
      </c>
      <c r="AJV18" s="200" t="s">
        <v>550</v>
      </c>
      <c r="AJW18" s="200" t="s">
        <v>550</v>
      </c>
      <c r="AJX18" s="200" t="s">
        <v>550</v>
      </c>
      <c r="AJY18" s="200" t="s">
        <v>550</v>
      </c>
      <c r="AJZ18" s="200" t="s">
        <v>550</v>
      </c>
      <c r="AKA18" s="200" t="s">
        <v>550</v>
      </c>
      <c r="AKB18" s="200" t="s">
        <v>550</v>
      </c>
      <c r="AKC18" s="200" t="s">
        <v>550</v>
      </c>
      <c r="AKD18" s="200" t="s">
        <v>550</v>
      </c>
      <c r="AKE18" s="200" t="s">
        <v>550</v>
      </c>
      <c r="AKF18" s="200" t="s">
        <v>550</v>
      </c>
      <c r="AKG18" s="200" t="s">
        <v>550</v>
      </c>
      <c r="AKH18" s="200" t="s">
        <v>550</v>
      </c>
      <c r="AKI18" s="200" t="s">
        <v>550</v>
      </c>
      <c r="AKJ18" s="200" t="s">
        <v>550</v>
      </c>
      <c r="AKK18" s="200" t="s">
        <v>550</v>
      </c>
      <c r="AKL18" s="200" t="s">
        <v>550</v>
      </c>
      <c r="AKM18" s="200" t="s">
        <v>550</v>
      </c>
      <c r="AKN18" s="200" t="s">
        <v>550</v>
      </c>
      <c r="AKO18" s="200" t="s">
        <v>550</v>
      </c>
      <c r="AKP18" s="200" t="s">
        <v>550</v>
      </c>
      <c r="AKQ18" s="200" t="s">
        <v>550</v>
      </c>
      <c r="AKR18" s="200" t="s">
        <v>550</v>
      </c>
      <c r="AKS18" s="200" t="s">
        <v>550</v>
      </c>
      <c r="AKT18" s="200" t="s">
        <v>550</v>
      </c>
      <c r="AKU18" s="200" t="s">
        <v>550</v>
      </c>
      <c r="AKV18" s="200" t="s">
        <v>550</v>
      </c>
      <c r="AKW18" s="200" t="s">
        <v>550</v>
      </c>
      <c r="AKX18" s="200" t="s">
        <v>550</v>
      </c>
      <c r="AKY18" s="200" t="s">
        <v>550</v>
      </c>
      <c r="AKZ18" s="200" t="s">
        <v>550</v>
      </c>
      <c r="ALA18" s="200" t="s">
        <v>550</v>
      </c>
      <c r="ALB18" s="200" t="s">
        <v>550</v>
      </c>
      <c r="ALC18" s="200" t="s">
        <v>550</v>
      </c>
      <c r="ALD18" s="200" t="s">
        <v>550</v>
      </c>
      <c r="ALE18" s="200" t="s">
        <v>550</v>
      </c>
      <c r="ALF18" s="200" t="s">
        <v>550</v>
      </c>
      <c r="ALG18" s="200" t="s">
        <v>550</v>
      </c>
      <c r="ALH18" s="200" t="s">
        <v>550</v>
      </c>
      <c r="ALI18" s="200" t="s">
        <v>550</v>
      </c>
      <c r="ALJ18" s="200" t="s">
        <v>550</v>
      </c>
      <c r="ALK18" s="200" t="s">
        <v>550</v>
      </c>
      <c r="ALL18" s="200" t="s">
        <v>550</v>
      </c>
      <c r="ALM18" s="200" t="s">
        <v>550</v>
      </c>
      <c r="ALN18" s="200" t="s">
        <v>550</v>
      </c>
      <c r="ALO18" s="200" t="s">
        <v>550</v>
      </c>
      <c r="ALP18" s="200" t="s">
        <v>550</v>
      </c>
      <c r="ALQ18" s="200" t="s">
        <v>550</v>
      </c>
      <c r="ALR18" s="200" t="s">
        <v>550</v>
      </c>
      <c r="ALS18" s="200" t="s">
        <v>550</v>
      </c>
      <c r="ALT18" s="200" t="s">
        <v>550</v>
      </c>
      <c r="ALU18" s="200" t="s">
        <v>550</v>
      </c>
      <c r="ALV18" s="200" t="s">
        <v>550</v>
      </c>
      <c r="ALW18" s="200" t="s">
        <v>550</v>
      </c>
      <c r="ALX18" s="200" t="s">
        <v>550</v>
      </c>
      <c r="ALY18" s="200" t="s">
        <v>550</v>
      </c>
      <c r="ALZ18" s="200" t="s">
        <v>550</v>
      </c>
      <c r="AMA18" s="200" t="s">
        <v>550</v>
      </c>
      <c r="AMB18" s="200" t="s">
        <v>550</v>
      </c>
      <c r="AMC18" s="200" t="s">
        <v>550</v>
      </c>
      <c r="AMD18" s="200" t="s">
        <v>550</v>
      </c>
      <c r="AME18" s="200" t="s">
        <v>550</v>
      </c>
      <c r="AMF18" s="200" t="s">
        <v>550</v>
      </c>
      <c r="AMG18" s="200" t="s">
        <v>550</v>
      </c>
      <c r="AMH18" s="200" t="s">
        <v>550</v>
      </c>
      <c r="AMI18" s="200" t="s">
        <v>550</v>
      </c>
      <c r="AMJ18" s="200" t="s">
        <v>550</v>
      </c>
      <c r="AMK18" s="200" t="s">
        <v>550</v>
      </c>
      <c r="AML18" s="200" t="s">
        <v>550</v>
      </c>
      <c r="AMM18" s="200" t="s">
        <v>550</v>
      </c>
      <c r="AMN18" s="200" t="s">
        <v>550</v>
      </c>
      <c r="AMO18" s="200" t="s">
        <v>550</v>
      </c>
      <c r="AMP18" s="200" t="s">
        <v>550</v>
      </c>
      <c r="AMQ18" s="200" t="s">
        <v>550</v>
      </c>
      <c r="AMR18" s="200" t="s">
        <v>550</v>
      </c>
      <c r="AMS18" s="200" t="s">
        <v>550</v>
      </c>
      <c r="AMT18" s="200" t="s">
        <v>550</v>
      </c>
      <c r="AMU18" s="200" t="s">
        <v>550</v>
      </c>
      <c r="AMV18" s="200" t="s">
        <v>550</v>
      </c>
      <c r="AMW18" s="200" t="s">
        <v>550</v>
      </c>
      <c r="AMX18" s="200" t="s">
        <v>550</v>
      </c>
      <c r="AMY18" s="200" t="s">
        <v>550</v>
      </c>
      <c r="AMZ18" s="200" t="s">
        <v>550</v>
      </c>
      <c r="ANA18" s="200" t="s">
        <v>550</v>
      </c>
      <c r="ANB18" s="200" t="s">
        <v>550</v>
      </c>
      <c r="ANC18" s="200" t="s">
        <v>550</v>
      </c>
      <c r="AND18" s="200" t="s">
        <v>550</v>
      </c>
      <c r="ANE18" s="200" t="s">
        <v>550</v>
      </c>
      <c r="ANF18" s="200" t="s">
        <v>550</v>
      </c>
      <c r="ANG18" s="200" t="s">
        <v>550</v>
      </c>
      <c r="ANH18" s="200" t="s">
        <v>550</v>
      </c>
      <c r="ANI18" s="200" t="s">
        <v>550</v>
      </c>
      <c r="ANJ18" s="200" t="s">
        <v>550</v>
      </c>
      <c r="ANK18" s="200" t="s">
        <v>550</v>
      </c>
      <c r="ANL18" s="200" t="s">
        <v>550</v>
      </c>
      <c r="ANM18" s="200" t="s">
        <v>550</v>
      </c>
      <c r="ANN18" s="200" t="s">
        <v>550</v>
      </c>
      <c r="ANO18" s="200" t="s">
        <v>550</v>
      </c>
      <c r="ANP18" s="200" t="s">
        <v>550</v>
      </c>
      <c r="ANQ18" s="200" t="s">
        <v>550</v>
      </c>
      <c r="ANR18" s="200" t="s">
        <v>550</v>
      </c>
      <c r="ANS18" s="200" t="s">
        <v>550</v>
      </c>
      <c r="ANT18" s="200" t="s">
        <v>550</v>
      </c>
      <c r="ANU18" s="200" t="s">
        <v>550</v>
      </c>
      <c r="ANV18" s="200" t="s">
        <v>550</v>
      </c>
      <c r="ANW18" s="200" t="s">
        <v>550</v>
      </c>
      <c r="ANX18" s="200" t="s">
        <v>550</v>
      </c>
      <c r="ANY18" s="200" t="s">
        <v>550</v>
      </c>
      <c r="ANZ18" s="200" t="s">
        <v>550</v>
      </c>
      <c r="AOA18" s="200" t="s">
        <v>550</v>
      </c>
      <c r="AOB18" s="200" t="s">
        <v>550</v>
      </c>
      <c r="AOC18" s="200" t="s">
        <v>550</v>
      </c>
      <c r="AOD18" s="200" t="s">
        <v>550</v>
      </c>
      <c r="AOE18" s="200" t="s">
        <v>550</v>
      </c>
      <c r="AOF18" s="200" t="s">
        <v>550</v>
      </c>
      <c r="AOG18" s="200" t="s">
        <v>550</v>
      </c>
      <c r="AOH18" s="200" t="s">
        <v>550</v>
      </c>
      <c r="AOI18" s="200" t="s">
        <v>550</v>
      </c>
      <c r="AOJ18" s="200" t="s">
        <v>550</v>
      </c>
      <c r="AOK18" s="200" t="s">
        <v>550</v>
      </c>
      <c r="AOL18" s="200" t="s">
        <v>550</v>
      </c>
      <c r="AOM18" s="200" t="s">
        <v>550</v>
      </c>
      <c r="AON18" s="200" t="s">
        <v>550</v>
      </c>
      <c r="AOO18" s="200" t="s">
        <v>550</v>
      </c>
      <c r="AOP18" s="200" t="s">
        <v>550</v>
      </c>
      <c r="AOQ18" s="200" t="s">
        <v>550</v>
      </c>
      <c r="AOR18" s="200" t="s">
        <v>550</v>
      </c>
      <c r="AOS18" s="200" t="s">
        <v>550</v>
      </c>
      <c r="AOT18" s="200" t="s">
        <v>550</v>
      </c>
      <c r="AOU18" s="200" t="s">
        <v>550</v>
      </c>
      <c r="AOV18" s="200" t="s">
        <v>550</v>
      </c>
      <c r="AOW18" s="200" t="s">
        <v>550</v>
      </c>
      <c r="AOX18" s="200" t="s">
        <v>550</v>
      </c>
      <c r="AOY18" s="200" t="s">
        <v>550</v>
      </c>
      <c r="AOZ18" s="200" t="s">
        <v>550</v>
      </c>
      <c r="APA18" s="200" t="s">
        <v>550</v>
      </c>
      <c r="APB18" s="200" t="s">
        <v>550</v>
      </c>
      <c r="APC18" s="200" t="s">
        <v>550</v>
      </c>
      <c r="APD18" s="200" t="s">
        <v>550</v>
      </c>
      <c r="APE18" s="200" t="s">
        <v>550</v>
      </c>
      <c r="APF18" s="200" t="s">
        <v>550</v>
      </c>
      <c r="APG18" s="200" t="s">
        <v>550</v>
      </c>
      <c r="APH18" s="200" t="s">
        <v>550</v>
      </c>
      <c r="API18" s="200" t="s">
        <v>550</v>
      </c>
      <c r="APJ18" s="200" t="s">
        <v>550</v>
      </c>
      <c r="APK18" s="200" t="s">
        <v>550</v>
      </c>
      <c r="APL18" s="200" t="s">
        <v>550</v>
      </c>
      <c r="APM18" s="200" t="s">
        <v>550</v>
      </c>
      <c r="APN18" s="200" t="s">
        <v>550</v>
      </c>
      <c r="APO18" s="200" t="s">
        <v>550</v>
      </c>
      <c r="APP18" s="200" t="s">
        <v>550</v>
      </c>
      <c r="APQ18" s="200" t="s">
        <v>550</v>
      </c>
      <c r="APR18" s="200" t="s">
        <v>550</v>
      </c>
      <c r="APS18" s="200" t="s">
        <v>550</v>
      </c>
      <c r="APT18" s="200" t="s">
        <v>550</v>
      </c>
      <c r="APU18" s="200" t="s">
        <v>550</v>
      </c>
      <c r="APV18" s="200" t="s">
        <v>550</v>
      </c>
      <c r="APW18" s="200" t="s">
        <v>550</v>
      </c>
      <c r="APX18" s="200" t="s">
        <v>550</v>
      </c>
      <c r="APY18" s="200" t="s">
        <v>550</v>
      </c>
      <c r="APZ18" s="200" t="s">
        <v>550</v>
      </c>
      <c r="AQA18" s="200" t="s">
        <v>550</v>
      </c>
      <c r="AQB18" s="200" t="s">
        <v>550</v>
      </c>
      <c r="AQC18" s="200" t="s">
        <v>550</v>
      </c>
      <c r="AQD18" s="200" t="s">
        <v>550</v>
      </c>
      <c r="AQE18" s="200" t="s">
        <v>550</v>
      </c>
      <c r="AQF18" s="200" t="s">
        <v>550</v>
      </c>
      <c r="AQG18" s="200" t="s">
        <v>550</v>
      </c>
      <c r="AQH18" s="200" t="s">
        <v>550</v>
      </c>
      <c r="AQI18" s="200" t="s">
        <v>550</v>
      </c>
      <c r="AQJ18" s="200" t="s">
        <v>550</v>
      </c>
      <c r="AQK18" s="200" t="s">
        <v>550</v>
      </c>
      <c r="AQL18" s="200" t="s">
        <v>550</v>
      </c>
      <c r="AQM18" s="200" t="s">
        <v>550</v>
      </c>
      <c r="AQN18" s="200" t="s">
        <v>550</v>
      </c>
      <c r="AQO18" s="200" t="s">
        <v>550</v>
      </c>
      <c r="AQP18" s="200" t="s">
        <v>550</v>
      </c>
      <c r="AQQ18" s="200" t="s">
        <v>550</v>
      </c>
      <c r="AQR18" s="200" t="s">
        <v>550</v>
      </c>
      <c r="AQS18" s="200" t="s">
        <v>550</v>
      </c>
      <c r="AQT18" s="200" t="s">
        <v>550</v>
      </c>
      <c r="AQU18" s="200" t="s">
        <v>550</v>
      </c>
      <c r="AQV18" s="200" t="s">
        <v>550</v>
      </c>
      <c r="AQW18" s="200" t="s">
        <v>550</v>
      </c>
      <c r="AQX18" s="200" t="s">
        <v>550</v>
      </c>
      <c r="AQY18" s="200" t="s">
        <v>550</v>
      </c>
      <c r="AQZ18" s="200" t="s">
        <v>550</v>
      </c>
      <c r="ARA18" s="200" t="s">
        <v>550</v>
      </c>
      <c r="ARB18" s="200" t="s">
        <v>550</v>
      </c>
      <c r="ARC18" s="200" t="s">
        <v>550</v>
      </c>
      <c r="ARD18" s="200" t="s">
        <v>550</v>
      </c>
      <c r="ARE18" s="200" t="s">
        <v>550</v>
      </c>
      <c r="ARF18" s="200" t="s">
        <v>550</v>
      </c>
      <c r="ARG18" s="200" t="s">
        <v>550</v>
      </c>
      <c r="ARH18" s="200" t="s">
        <v>550</v>
      </c>
      <c r="ARI18" s="200" t="s">
        <v>550</v>
      </c>
      <c r="ARJ18" s="200" t="s">
        <v>550</v>
      </c>
      <c r="ARK18" s="200" t="s">
        <v>550</v>
      </c>
      <c r="ARL18" s="200" t="s">
        <v>550</v>
      </c>
      <c r="ARM18" s="200" t="s">
        <v>550</v>
      </c>
      <c r="ARN18" s="200" t="s">
        <v>550</v>
      </c>
      <c r="ARO18" s="200" t="s">
        <v>550</v>
      </c>
      <c r="ARP18" s="200" t="s">
        <v>550</v>
      </c>
      <c r="ARQ18" s="200" t="s">
        <v>550</v>
      </c>
      <c r="ARR18" s="200" t="s">
        <v>550</v>
      </c>
      <c r="ARS18" s="200" t="s">
        <v>550</v>
      </c>
      <c r="ART18" s="200" t="s">
        <v>550</v>
      </c>
      <c r="ARU18" s="200" t="s">
        <v>550</v>
      </c>
      <c r="ARV18" s="200" t="s">
        <v>550</v>
      </c>
      <c r="ARW18" s="200" t="s">
        <v>550</v>
      </c>
      <c r="ARX18" s="200" t="s">
        <v>550</v>
      </c>
      <c r="ARY18" s="200" t="s">
        <v>550</v>
      </c>
      <c r="ARZ18" s="200" t="s">
        <v>550</v>
      </c>
      <c r="ASA18" s="200" t="s">
        <v>550</v>
      </c>
      <c r="ASB18" s="200" t="s">
        <v>550</v>
      </c>
      <c r="ASC18" s="200" t="s">
        <v>550</v>
      </c>
      <c r="ASD18" s="200" t="s">
        <v>550</v>
      </c>
      <c r="ASE18" s="200" t="s">
        <v>550</v>
      </c>
      <c r="ASF18" s="200" t="s">
        <v>550</v>
      </c>
      <c r="ASG18" s="200" t="s">
        <v>550</v>
      </c>
      <c r="ASH18" s="200" t="s">
        <v>550</v>
      </c>
      <c r="ASI18" s="200" t="s">
        <v>550</v>
      </c>
      <c r="ASJ18" s="200" t="s">
        <v>550</v>
      </c>
      <c r="ASK18" s="200" t="s">
        <v>550</v>
      </c>
      <c r="ASL18" s="200" t="s">
        <v>550</v>
      </c>
      <c r="ASM18" s="200" t="s">
        <v>550</v>
      </c>
      <c r="ASN18" s="200" t="s">
        <v>550</v>
      </c>
      <c r="ASO18" s="200" t="s">
        <v>550</v>
      </c>
      <c r="ASP18" s="200" t="s">
        <v>550</v>
      </c>
      <c r="ASQ18" s="200" t="s">
        <v>550</v>
      </c>
      <c r="ASR18" s="200" t="s">
        <v>550</v>
      </c>
      <c r="ASS18" s="200" t="s">
        <v>550</v>
      </c>
      <c r="AST18" s="200" t="s">
        <v>550</v>
      </c>
      <c r="ASU18" s="200" t="s">
        <v>550</v>
      </c>
      <c r="ASV18" s="200" t="s">
        <v>550</v>
      </c>
      <c r="ASW18" s="200" t="s">
        <v>550</v>
      </c>
      <c r="ASX18" s="200" t="s">
        <v>550</v>
      </c>
      <c r="ASY18" s="200" t="s">
        <v>550</v>
      </c>
      <c r="ASZ18" s="200" t="s">
        <v>550</v>
      </c>
      <c r="ATA18" s="200" t="s">
        <v>550</v>
      </c>
      <c r="ATB18" s="200" t="s">
        <v>550</v>
      </c>
      <c r="ATC18" s="200" t="s">
        <v>550</v>
      </c>
      <c r="ATD18" s="200" t="s">
        <v>550</v>
      </c>
      <c r="ATE18" s="200" t="s">
        <v>550</v>
      </c>
      <c r="ATF18" s="200" t="s">
        <v>550</v>
      </c>
      <c r="ATG18" s="200" t="s">
        <v>550</v>
      </c>
      <c r="ATH18" s="200" t="s">
        <v>550</v>
      </c>
      <c r="ATI18" s="200" t="s">
        <v>550</v>
      </c>
      <c r="ATJ18" s="200" t="s">
        <v>550</v>
      </c>
      <c r="ATK18" s="200" t="s">
        <v>550</v>
      </c>
      <c r="ATL18" s="200" t="s">
        <v>550</v>
      </c>
      <c r="ATM18" s="200" t="s">
        <v>550</v>
      </c>
      <c r="ATN18" s="200" t="s">
        <v>550</v>
      </c>
      <c r="ATO18" s="200" t="s">
        <v>550</v>
      </c>
      <c r="ATP18" s="200" t="s">
        <v>550</v>
      </c>
      <c r="ATQ18" s="200" t="s">
        <v>550</v>
      </c>
      <c r="ATR18" s="200" t="s">
        <v>550</v>
      </c>
      <c r="ATS18" s="200" t="s">
        <v>550</v>
      </c>
      <c r="ATT18" s="200" t="s">
        <v>550</v>
      </c>
      <c r="ATU18" s="200" t="s">
        <v>550</v>
      </c>
      <c r="ATV18" s="200" t="s">
        <v>550</v>
      </c>
      <c r="ATW18" s="200" t="s">
        <v>550</v>
      </c>
      <c r="ATX18" s="200" t="s">
        <v>550</v>
      </c>
      <c r="ATY18" s="200" t="s">
        <v>550</v>
      </c>
      <c r="ATZ18" s="200" t="s">
        <v>550</v>
      </c>
      <c r="AUA18" s="200" t="s">
        <v>550</v>
      </c>
      <c r="AUB18" s="200" t="s">
        <v>550</v>
      </c>
      <c r="AUC18" s="200" t="s">
        <v>550</v>
      </c>
      <c r="AUD18" s="200" t="s">
        <v>550</v>
      </c>
      <c r="AUE18" s="200" t="s">
        <v>550</v>
      </c>
      <c r="AUF18" s="200" t="s">
        <v>550</v>
      </c>
      <c r="AUG18" s="200" t="s">
        <v>550</v>
      </c>
      <c r="AUH18" s="200" t="s">
        <v>550</v>
      </c>
      <c r="AUI18" s="200" t="s">
        <v>550</v>
      </c>
      <c r="AUJ18" s="200" t="s">
        <v>550</v>
      </c>
      <c r="AUK18" s="200" t="s">
        <v>550</v>
      </c>
      <c r="AUL18" s="200" t="s">
        <v>550</v>
      </c>
      <c r="AUM18" s="200" t="s">
        <v>550</v>
      </c>
      <c r="AUN18" s="200" t="s">
        <v>550</v>
      </c>
      <c r="AUO18" s="200" t="s">
        <v>550</v>
      </c>
      <c r="AUP18" s="200" t="s">
        <v>550</v>
      </c>
      <c r="AUQ18" s="200" t="s">
        <v>550</v>
      </c>
      <c r="AUR18" s="200" t="s">
        <v>550</v>
      </c>
      <c r="AUS18" s="200" t="s">
        <v>550</v>
      </c>
      <c r="AUT18" s="200" t="s">
        <v>550</v>
      </c>
      <c r="AUU18" s="200" t="s">
        <v>550</v>
      </c>
      <c r="AUV18" s="200" t="s">
        <v>550</v>
      </c>
      <c r="AUW18" s="200" t="s">
        <v>550</v>
      </c>
      <c r="AUX18" s="200" t="s">
        <v>550</v>
      </c>
      <c r="AUY18" s="200" t="s">
        <v>550</v>
      </c>
      <c r="AUZ18" s="200" t="s">
        <v>550</v>
      </c>
      <c r="AVA18" s="200" t="s">
        <v>550</v>
      </c>
      <c r="AVB18" s="200" t="s">
        <v>550</v>
      </c>
      <c r="AVC18" s="200" t="s">
        <v>550</v>
      </c>
      <c r="AVD18" s="200" t="s">
        <v>550</v>
      </c>
      <c r="AVE18" s="200" t="s">
        <v>550</v>
      </c>
      <c r="AVF18" s="200" t="s">
        <v>550</v>
      </c>
      <c r="AVG18" s="200" t="s">
        <v>550</v>
      </c>
      <c r="AVH18" s="200" t="s">
        <v>550</v>
      </c>
      <c r="AVI18" s="200" t="s">
        <v>550</v>
      </c>
      <c r="AVJ18" s="200" t="s">
        <v>550</v>
      </c>
      <c r="AVK18" s="200" t="s">
        <v>550</v>
      </c>
      <c r="AVL18" s="200" t="s">
        <v>550</v>
      </c>
      <c r="AVM18" s="200" t="s">
        <v>550</v>
      </c>
      <c r="AVN18" s="200" t="s">
        <v>550</v>
      </c>
      <c r="AVO18" s="200" t="s">
        <v>550</v>
      </c>
      <c r="AVP18" s="200" t="s">
        <v>550</v>
      </c>
      <c r="AVQ18" s="200" t="s">
        <v>550</v>
      </c>
      <c r="AVR18" s="200" t="s">
        <v>550</v>
      </c>
      <c r="AVS18" s="200" t="s">
        <v>550</v>
      </c>
      <c r="AVT18" s="200" t="s">
        <v>550</v>
      </c>
      <c r="AVU18" s="200" t="s">
        <v>550</v>
      </c>
      <c r="AVV18" s="200" t="s">
        <v>550</v>
      </c>
      <c r="AVW18" s="200" t="s">
        <v>550</v>
      </c>
      <c r="AVX18" s="200" t="s">
        <v>550</v>
      </c>
      <c r="AVY18" s="200" t="s">
        <v>550</v>
      </c>
      <c r="AVZ18" s="200" t="s">
        <v>550</v>
      </c>
      <c r="AWA18" s="200" t="s">
        <v>550</v>
      </c>
      <c r="AWB18" s="200" t="s">
        <v>550</v>
      </c>
      <c r="AWC18" s="200" t="s">
        <v>550</v>
      </c>
      <c r="AWD18" s="200" t="s">
        <v>550</v>
      </c>
      <c r="AWE18" s="200" t="s">
        <v>550</v>
      </c>
      <c r="AWF18" s="200" t="s">
        <v>550</v>
      </c>
      <c r="AWG18" s="200" t="s">
        <v>550</v>
      </c>
      <c r="AWH18" s="200" t="s">
        <v>550</v>
      </c>
      <c r="AWI18" s="200" t="s">
        <v>550</v>
      </c>
      <c r="AWJ18" s="200" t="s">
        <v>550</v>
      </c>
      <c r="AWK18" s="200" t="s">
        <v>550</v>
      </c>
      <c r="AWL18" s="200" t="s">
        <v>550</v>
      </c>
      <c r="AWM18" s="200" t="s">
        <v>550</v>
      </c>
      <c r="AWN18" s="200" t="s">
        <v>550</v>
      </c>
      <c r="AWO18" s="200" t="s">
        <v>550</v>
      </c>
      <c r="AWP18" s="200" t="s">
        <v>550</v>
      </c>
      <c r="AWQ18" s="200" t="s">
        <v>550</v>
      </c>
      <c r="AWR18" s="200" t="s">
        <v>550</v>
      </c>
      <c r="AWS18" s="200" t="s">
        <v>550</v>
      </c>
      <c r="AWT18" s="200" t="s">
        <v>550</v>
      </c>
      <c r="AWU18" s="200" t="s">
        <v>550</v>
      </c>
      <c r="AWV18" s="200" t="s">
        <v>550</v>
      </c>
      <c r="AWW18" s="200" t="s">
        <v>550</v>
      </c>
      <c r="AWX18" s="200" t="s">
        <v>550</v>
      </c>
      <c r="AWY18" s="200" t="s">
        <v>550</v>
      </c>
      <c r="AWZ18" s="200" t="s">
        <v>550</v>
      </c>
      <c r="AXA18" s="200" t="s">
        <v>550</v>
      </c>
      <c r="AXB18" s="200" t="s">
        <v>550</v>
      </c>
      <c r="AXC18" s="200" t="s">
        <v>550</v>
      </c>
      <c r="AXD18" s="200" t="s">
        <v>550</v>
      </c>
      <c r="AXE18" s="200" t="s">
        <v>550</v>
      </c>
      <c r="AXF18" s="200" t="s">
        <v>550</v>
      </c>
      <c r="AXG18" s="200" t="s">
        <v>550</v>
      </c>
      <c r="AXH18" s="200" t="s">
        <v>550</v>
      </c>
      <c r="AXI18" s="200" t="s">
        <v>550</v>
      </c>
      <c r="AXJ18" s="200" t="s">
        <v>550</v>
      </c>
      <c r="AXK18" s="200" t="s">
        <v>550</v>
      </c>
      <c r="AXL18" s="200" t="s">
        <v>550</v>
      </c>
      <c r="AXM18" s="200" t="s">
        <v>550</v>
      </c>
      <c r="AXN18" s="200" t="s">
        <v>550</v>
      </c>
      <c r="AXO18" s="200" t="s">
        <v>550</v>
      </c>
      <c r="AXP18" s="200" t="s">
        <v>550</v>
      </c>
      <c r="AXQ18" s="200" t="s">
        <v>550</v>
      </c>
      <c r="AXR18" s="200" t="s">
        <v>550</v>
      </c>
      <c r="AXS18" s="200" t="s">
        <v>550</v>
      </c>
      <c r="AXT18" s="200" t="s">
        <v>550</v>
      </c>
      <c r="AXU18" s="200" t="s">
        <v>550</v>
      </c>
      <c r="AXV18" s="200" t="s">
        <v>550</v>
      </c>
      <c r="AXW18" s="200" t="s">
        <v>550</v>
      </c>
      <c r="AXX18" s="200" t="s">
        <v>550</v>
      </c>
      <c r="AXY18" s="200" t="s">
        <v>550</v>
      </c>
      <c r="AXZ18" s="200" t="s">
        <v>550</v>
      </c>
      <c r="AYA18" s="200" t="s">
        <v>550</v>
      </c>
      <c r="AYB18" s="200" t="s">
        <v>550</v>
      </c>
      <c r="AYC18" s="200" t="s">
        <v>550</v>
      </c>
      <c r="AYD18" s="200" t="s">
        <v>550</v>
      </c>
      <c r="AYE18" s="200" t="s">
        <v>550</v>
      </c>
      <c r="AYF18" s="200" t="s">
        <v>550</v>
      </c>
      <c r="AYG18" s="200" t="s">
        <v>550</v>
      </c>
      <c r="AYH18" s="200" t="s">
        <v>550</v>
      </c>
      <c r="AYI18" s="200" t="s">
        <v>550</v>
      </c>
      <c r="AYJ18" s="200" t="s">
        <v>550</v>
      </c>
      <c r="AYK18" s="200" t="s">
        <v>550</v>
      </c>
      <c r="AYL18" s="200" t="s">
        <v>550</v>
      </c>
      <c r="AYM18" s="200" t="s">
        <v>550</v>
      </c>
      <c r="AYN18" s="200" t="s">
        <v>550</v>
      </c>
      <c r="AYO18" s="200" t="s">
        <v>550</v>
      </c>
      <c r="AYP18" s="200" t="s">
        <v>550</v>
      </c>
      <c r="AYQ18" s="200" t="s">
        <v>550</v>
      </c>
      <c r="AYR18" s="200" t="s">
        <v>550</v>
      </c>
      <c r="AYS18" s="200" t="s">
        <v>550</v>
      </c>
      <c r="AYT18" s="200" t="s">
        <v>550</v>
      </c>
      <c r="AYU18" s="200" t="s">
        <v>550</v>
      </c>
      <c r="AYV18" s="200" t="s">
        <v>550</v>
      </c>
      <c r="AYW18" s="200" t="s">
        <v>550</v>
      </c>
      <c r="AYX18" s="200" t="s">
        <v>550</v>
      </c>
      <c r="AYY18" s="200" t="s">
        <v>550</v>
      </c>
      <c r="AYZ18" s="200" t="s">
        <v>550</v>
      </c>
      <c r="AZA18" s="200" t="s">
        <v>550</v>
      </c>
      <c r="AZB18" s="200" t="s">
        <v>550</v>
      </c>
      <c r="AZC18" s="200" t="s">
        <v>550</v>
      </c>
      <c r="AZD18" s="200" t="s">
        <v>550</v>
      </c>
      <c r="AZE18" s="200" t="s">
        <v>550</v>
      </c>
      <c r="AZF18" s="200" t="s">
        <v>550</v>
      </c>
      <c r="AZG18" s="200" t="s">
        <v>550</v>
      </c>
      <c r="AZH18" s="200" t="s">
        <v>550</v>
      </c>
      <c r="AZI18" s="200" t="s">
        <v>550</v>
      </c>
      <c r="AZJ18" s="200" t="s">
        <v>550</v>
      </c>
      <c r="AZK18" s="200" t="s">
        <v>550</v>
      </c>
      <c r="AZL18" s="200" t="s">
        <v>550</v>
      </c>
      <c r="AZM18" s="200" t="s">
        <v>550</v>
      </c>
      <c r="AZN18" s="200" t="s">
        <v>550</v>
      </c>
      <c r="AZO18" s="200" t="s">
        <v>550</v>
      </c>
      <c r="AZP18" s="200" t="s">
        <v>550</v>
      </c>
      <c r="AZQ18" s="200" t="s">
        <v>550</v>
      </c>
      <c r="AZR18" s="200" t="s">
        <v>550</v>
      </c>
      <c r="AZS18" s="200" t="s">
        <v>550</v>
      </c>
      <c r="AZT18" s="200" t="s">
        <v>550</v>
      </c>
      <c r="AZU18" s="200" t="s">
        <v>550</v>
      </c>
      <c r="AZV18" s="200" t="s">
        <v>550</v>
      </c>
      <c r="AZW18" s="200" t="s">
        <v>550</v>
      </c>
      <c r="AZX18" s="200" t="s">
        <v>550</v>
      </c>
      <c r="AZY18" s="200" t="s">
        <v>550</v>
      </c>
      <c r="AZZ18" s="200" t="s">
        <v>550</v>
      </c>
      <c r="BAA18" s="200" t="s">
        <v>550</v>
      </c>
      <c r="BAB18" s="200" t="s">
        <v>550</v>
      </c>
      <c r="BAC18" s="200" t="s">
        <v>550</v>
      </c>
      <c r="BAD18" s="200" t="s">
        <v>550</v>
      </c>
      <c r="BAE18" s="200" t="s">
        <v>550</v>
      </c>
      <c r="BAF18" s="200" t="s">
        <v>550</v>
      </c>
      <c r="BAG18" s="200" t="s">
        <v>550</v>
      </c>
      <c r="BAH18" s="200" t="s">
        <v>550</v>
      </c>
      <c r="BAI18" s="200" t="s">
        <v>550</v>
      </c>
      <c r="BAJ18" s="200" t="s">
        <v>550</v>
      </c>
      <c r="BAK18" s="200" t="s">
        <v>550</v>
      </c>
      <c r="BAL18" s="200" t="s">
        <v>550</v>
      </c>
      <c r="BAM18" s="200" t="s">
        <v>550</v>
      </c>
      <c r="BAN18" s="200" t="s">
        <v>550</v>
      </c>
      <c r="BAO18" s="200" t="s">
        <v>550</v>
      </c>
      <c r="BAP18" s="200" t="s">
        <v>550</v>
      </c>
      <c r="BAQ18" s="200" t="s">
        <v>550</v>
      </c>
      <c r="BAR18" s="200" t="s">
        <v>550</v>
      </c>
      <c r="BAS18" s="200" t="s">
        <v>550</v>
      </c>
      <c r="BAT18" s="200" t="s">
        <v>550</v>
      </c>
      <c r="BAU18" s="200" t="s">
        <v>550</v>
      </c>
      <c r="BAV18" s="200" t="s">
        <v>550</v>
      </c>
      <c r="BAW18" s="200" t="s">
        <v>550</v>
      </c>
      <c r="BAX18" s="200" t="s">
        <v>550</v>
      </c>
      <c r="BAY18" s="200" t="s">
        <v>550</v>
      </c>
      <c r="BAZ18" s="200" t="s">
        <v>550</v>
      </c>
      <c r="BBA18" s="200" t="s">
        <v>550</v>
      </c>
      <c r="BBB18" s="200" t="s">
        <v>550</v>
      </c>
      <c r="BBC18" s="200" t="s">
        <v>550</v>
      </c>
      <c r="BBD18" s="200" t="s">
        <v>550</v>
      </c>
      <c r="BBE18" s="200" t="s">
        <v>550</v>
      </c>
      <c r="BBF18" s="200" t="s">
        <v>550</v>
      </c>
      <c r="BBG18" s="200" t="s">
        <v>550</v>
      </c>
      <c r="BBH18" s="200" t="s">
        <v>550</v>
      </c>
      <c r="BBI18" s="200" t="s">
        <v>550</v>
      </c>
      <c r="BBJ18" s="200" t="s">
        <v>550</v>
      </c>
      <c r="BBK18" s="200" t="s">
        <v>550</v>
      </c>
      <c r="BBL18" s="200" t="s">
        <v>550</v>
      </c>
      <c r="BBM18" s="200" t="s">
        <v>550</v>
      </c>
      <c r="BBN18" s="200" t="s">
        <v>550</v>
      </c>
      <c r="BBO18" s="200" t="s">
        <v>550</v>
      </c>
      <c r="BBP18" s="200" t="s">
        <v>550</v>
      </c>
      <c r="BBQ18" s="200" t="s">
        <v>550</v>
      </c>
      <c r="BBR18" s="200" t="s">
        <v>550</v>
      </c>
      <c r="BBS18" s="200" t="s">
        <v>550</v>
      </c>
      <c r="BBT18" s="200" t="s">
        <v>550</v>
      </c>
      <c r="BBU18" s="200" t="s">
        <v>550</v>
      </c>
      <c r="BBV18" s="200" t="s">
        <v>550</v>
      </c>
      <c r="BBW18" s="200" t="s">
        <v>550</v>
      </c>
      <c r="BBX18" s="200" t="s">
        <v>550</v>
      </c>
      <c r="BBY18" s="200" t="s">
        <v>550</v>
      </c>
      <c r="BBZ18" s="200" t="s">
        <v>550</v>
      </c>
      <c r="BCA18" s="200" t="s">
        <v>550</v>
      </c>
      <c r="BCB18" s="200" t="s">
        <v>550</v>
      </c>
      <c r="BCC18" s="200" t="s">
        <v>550</v>
      </c>
      <c r="BCD18" s="200" t="s">
        <v>550</v>
      </c>
      <c r="BCE18" s="200" t="s">
        <v>550</v>
      </c>
      <c r="BCF18" s="200" t="s">
        <v>550</v>
      </c>
      <c r="BCG18" s="200" t="s">
        <v>550</v>
      </c>
      <c r="BCH18" s="200" t="s">
        <v>550</v>
      </c>
      <c r="BCI18" s="200" t="s">
        <v>550</v>
      </c>
      <c r="BCJ18" s="200" t="s">
        <v>550</v>
      </c>
      <c r="BCK18" s="200" t="s">
        <v>550</v>
      </c>
      <c r="BCL18" s="200" t="s">
        <v>550</v>
      </c>
      <c r="BCM18" s="200" t="s">
        <v>550</v>
      </c>
      <c r="BCN18" s="200" t="s">
        <v>550</v>
      </c>
      <c r="BCO18" s="200" t="s">
        <v>550</v>
      </c>
      <c r="BCP18" s="200" t="s">
        <v>550</v>
      </c>
      <c r="BCQ18" s="200" t="s">
        <v>550</v>
      </c>
      <c r="BCR18" s="200" t="s">
        <v>550</v>
      </c>
      <c r="BCS18" s="200" t="s">
        <v>550</v>
      </c>
      <c r="BCT18" s="200" t="s">
        <v>550</v>
      </c>
      <c r="BCU18" s="200" t="s">
        <v>550</v>
      </c>
      <c r="BCV18" s="200" t="s">
        <v>550</v>
      </c>
      <c r="BCW18" s="200" t="s">
        <v>550</v>
      </c>
      <c r="BCX18" s="200" t="s">
        <v>550</v>
      </c>
      <c r="BCY18" s="200" t="s">
        <v>550</v>
      </c>
      <c r="BCZ18" s="200" t="s">
        <v>550</v>
      </c>
      <c r="BDA18" s="200" t="s">
        <v>550</v>
      </c>
      <c r="BDB18" s="200" t="s">
        <v>550</v>
      </c>
      <c r="BDC18" s="200" t="s">
        <v>550</v>
      </c>
      <c r="BDD18" s="200" t="s">
        <v>550</v>
      </c>
      <c r="BDE18" s="200" t="s">
        <v>550</v>
      </c>
      <c r="BDF18" s="200" t="s">
        <v>550</v>
      </c>
      <c r="BDG18" s="200" t="s">
        <v>550</v>
      </c>
      <c r="BDH18" s="200" t="s">
        <v>550</v>
      </c>
      <c r="BDI18" s="200" t="s">
        <v>550</v>
      </c>
      <c r="BDJ18" s="200" t="s">
        <v>550</v>
      </c>
      <c r="BDK18" s="200" t="s">
        <v>550</v>
      </c>
      <c r="BDL18" s="200" t="s">
        <v>550</v>
      </c>
      <c r="BDM18" s="200" t="s">
        <v>550</v>
      </c>
      <c r="BDN18" s="200" t="s">
        <v>550</v>
      </c>
      <c r="BDO18" s="200" t="s">
        <v>550</v>
      </c>
      <c r="BDP18" s="200" t="s">
        <v>550</v>
      </c>
      <c r="BDQ18" s="200" t="s">
        <v>550</v>
      </c>
      <c r="BDR18" s="200" t="s">
        <v>550</v>
      </c>
      <c r="BDS18" s="200" t="s">
        <v>550</v>
      </c>
      <c r="BDT18" s="200" t="s">
        <v>550</v>
      </c>
      <c r="BDU18" s="200" t="s">
        <v>550</v>
      </c>
      <c r="BDV18" s="200" t="s">
        <v>550</v>
      </c>
      <c r="BDW18" s="200" t="s">
        <v>550</v>
      </c>
      <c r="BDX18" s="200" t="s">
        <v>550</v>
      </c>
      <c r="BDY18" s="200" t="s">
        <v>550</v>
      </c>
      <c r="BDZ18" s="200" t="s">
        <v>550</v>
      </c>
      <c r="BEA18" s="200" t="s">
        <v>550</v>
      </c>
      <c r="BEB18" s="200" t="s">
        <v>550</v>
      </c>
      <c r="BEC18" s="200" t="s">
        <v>550</v>
      </c>
      <c r="BED18" s="200" t="s">
        <v>550</v>
      </c>
      <c r="BEE18" s="200" t="s">
        <v>550</v>
      </c>
      <c r="BEF18" s="200" t="s">
        <v>550</v>
      </c>
      <c r="BEG18" s="200" t="s">
        <v>550</v>
      </c>
      <c r="BEH18" s="200" t="s">
        <v>550</v>
      </c>
      <c r="BEI18" s="200" t="s">
        <v>550</v>
      </c>
      <c r="BEJ18" s="200" t="s">
        <v>550</v>
      </c>
      <c r="BEK18" s="200" t="s">
        <v>550</v>
      </c>
      <c r="BEL18" s="200" t="s">
        <v>550</v>
      </c>
      <c r="BEM18" s="200" t="s">
        <v>550</v>
      </c>
      <c r="BEN18" s="200" t="s">
        <v>550</v>
      </c>
      <c r="BEO18" s="200" t="s">
        <v>550</v>
      </c>
      <c r="BEP18" s="200" t="s">
        <v>550</v>
      </c>
      <c r="BEQ18" s="200" t="s">
        <v>550</v>
      </c>
      <c r="BER18" s="200" t="s">
        <v>550</v>
      </c>
      <c r="BES18" s="200" t="s">
        <v>550</v>
      </c>
      <c r="BET18" s="200" t="s">
        <v>550</v>
      </c>
      <c r="BEU18" s="200" t="s">
        <v>550</v>
      </c>
      <c r="BEV18" s="200" t="s">
        <v>550</v>
      </c>
      <c r="BEW18" s="200" t="s">
        <v>550</v>
      </c>
      <c r="BEX18" s="200" t="s">
        <v>550</v>
      </c>
      <c r="BEY18" s="200" t="s">
        <v>550</v>
      </c>
      <c r="BEZ18" s="200" t="s">
        <v>550</v>
      </c>
      <c r="BFA18" s="200" t="s">
        <v>550</v>
      </c>
      <c r="BFB18" s="200" t="s">
        <v>550</v>
      </c>
      <c r="BFC18" s="200" t="s">
        <v>550</v>
      </c>
      <c r="BFD18" s="200" t="s">
        <v>550</v>
      </c>
      <c r="BFE18" s="200" t="s">
        <v>550</v>
      </c>
      <c r="BFF18" s="200" t="s">
        <v>550</v>
      </c>
      <c r="BFG18" s="200" t="s">
        <v>550</v>
      </c>
      <c r="BFH18" s="200" t="s">
        <v>550</v>
      </c>
      <c r="BFI18" s="200" t="s">
        <v>550</v>
      </c>
      <c r="BFJ18" s="200" t="s">
        <v>550</v>
      </c>
      <c r="BFK18" s="200" t="s">
        <v>550</v>
      </c>
      <c r="BFL18" s="200" t="s">
        <v>550</v>
      </c>
      <c r="BFM18" s="200" t="s">
        <v>550</v>
      </c>
      <c r="BFN18" s="200" t="s">
        <v>550</v>
      </c>
      <c r="BFO18" s="200" t="s">
        <v>550</v>
      </c>
      <c r="BFP18" s="200" t="s">
        <v>550</v>
      </c>
      <c r="BFQ18" s="200" t="s">
        <v>550</v>
      </c>
      <c r="BFR18" s="200" t="s">
        <v>550</v>
      </c>
      <c r="BFS18" s="200" t="s">
        <v>550</v>
      </c>
      <c r="BFT18" s="200" t="s">
        <v>550</v>
      </c>
      <c r="BFU18" s="200" t="s">
        <v>550</v>
      </c>
      <c r="BFV18" s="200" t="s">
        <v>550</v>
      </c>
      <c r="BFW18" s="200" t="s">
        <v>550</v>
      </c>
      <c r="BFX18" s="200" t="s">
        <v>550</v>
      </c>
      <c r="BFY18" s="200" t="s">
        <v>550</v>
      </c>
      <c r="BFZ18" s="200" t="s">
        <v>550</v>
      </c>
      <c r="BGA18" s="200" t="s">
        <v>550</v>
      </c>
      <c r="BGB18" s="200" t="s">
        <v>550</v>
      </c>
      <c r="BGC18" s="200" t="s">
        <v>550</v>
      </c>
      <c r="BGD18" s="200" t="s">
        <v>550</v>
      </c>
      <c r="BGE18" s="200" t="s">
        <v>550</v>
      </c>
      <c r="BGF18" s="200" t="s">
        <v>550</v>
      </c>
      <c r="BGG18" s="200" t="s">
        <v>550</v>
      </c>
      <c r="BGH18" s="200" t="s">
        <v>550</v>
      </c>
      <c r="BGI18" s="200" t="s">
        <v>550</v>
      </c>
      <c r="BGJ18" s="200" t="s">
        <v>550</v>
      </c>
      <c r="BGK18" s="200" t="s">
        <v>550</v>
      </c>
      <c r="BGL18" s="200" t="s">
        <v>550</v>
      </c>
      <c r="BGM18" s="200" t="s">
        <v>550</v>
      </c>
      <c r="BGN18" s="200" t="s">
        <v>550</v>
      </c>
      <c r="BGO18" s="200" t="s">
        <v>550</v>
      </c>
      <c r="BGP18" s="200" t="s">
        <v>550</v>
      </c>
      <c r="BGQ18" s="200" t="s">
        <v>550</v>
      </c>
      <c r="BGR18" s="200" t="s">
        <v>550</v>
      </c>
      <c r="BGS18" s="200" t="s">
        <v>550</v>
      </c>
      <c r="BGT18" s="200" t="s">
        <v>550</v>
      </c>
      <c r="BGU18" s="200" t="s">
        <v>550</v>
      </c>
      <c r="BGV18" s="200" t="s">
        <v>550</v>
      </c>
      <c r="BGW18" s="200" t="s">
        <v>550</v>
      </c>
      <c r="BGX18" s="200" t="s">
        <v>550</v>
      </c>
      <c r="BGY18" s="200" t="s">
        <v>550</v>
      </c>
      <c r="BGZ18" s="200" t="s">
        <v>550</v>
      </c>
      <c r="BHA18" s="200" t="s">
        <v>550</v>
      </c>
      <c r="BHB18" s="200" t="s">
        <v>550</v>
      </c>
      <c r="BHC18" s="200" t="s">
        <v>550</v>
      </c>
      <c r="BHD18" s="200" t="s">
        <v>550</v>
      </c>
      <c r="BHE18" s="200" t="s">
        <v>550</v>
      </c>
      <c r="BHF18" s="200" t="s">
        <v>550</v>
      </c>
      <c r="BHG18" s="200" t="s">
        <v>550</v>
      </c>
      <c r="BHH18" s="200" t="s">
        <v>550</v>
      </c>
      <c r="BHI18" s="200" t="s">
        <v>550</v>
      </c>
      <c r="BHJ18" s="200" t="s">
        <v>550</v>
      </c>
      <c r="BHK18" s="200" t="s">
        <v>550</v>
      </c>
      <c r="BHL18" s="200" t="s">
        <v>550</v>
      </c>
      <c r="BHM18" s="200" t="s">
        <v>550</v>
      </c>
      <c r="BHN18" s="200" t="s">
        <v>550</v>
      </c>
      <c r="BHO18" s="200" t="s">
        <v>550</v>
      </c>
      <c r="BHP18" s="200" t="s">
        <v>550</v>
      </c>
      <c r="BHQ18" s="200" t="s">
        <v>550</v>
      </c>
      <c r="BHR18" s="200" t="s">
        <v>550</v>
      </c>
      <c r="BHS18" s="200" t="s">
        <v>550</v>
      </c>
      <c r="BHT18" s="200" t="s">
        <v>550</v>
      </c>
      <c r="BHU18" s="200" t="s">
        <v>550</v>
      </c>
      <c r="BHV18" s="200" t="s">
        <v>550</v>
      </c>
      <c r="BHW18" s="200" t="s">
        <v>550</v>
      </c>
      <c r="BHX18" s="200" t="s">
        <v>550</v>
      </c>
      <c r="BHY18" s="200" t="s">
        <v>550</v>
      </c>
      <c r="BHZ18" s="200" t="s">
        <v>550</v>
      </c>
      <c r="BIA18" s="200" t="s">
        <v>550</v>
      </c>
      <c r="BIB18" s="200" t="s">
        <v>550</v>
      </c>
      <c r="BIC18" s="200" t="s">
        <v>550</v>
      </c>
      <c r="BID18" s="200" t="s">
        <v>550</v>
      </c>
      <c r="BIE18" s="200" t="s">
        <v>550</v>
      </c>
      <c r="BIF18" s="200" t="s">
        <v>550</v>
      </c>
      <c r="BIG18" s="200" t="s">
        <v>550</v>
      </c>
      <c r="BIH18" s="200" t="s">
        <v>550</v>
      </c>
      <c r="BII18" s="200" t="s">
        <v>550</v>
      </c>
      <c r="BIJ18" s="200" t="s">
        <v>550</v>
      </c>
      <c r="BIK18" s="200" t="s">
        <v>550</v>
      </c>
      <c r="BIL18" s="200" t="s">
        <v>550</v>
      </c>
      <c r="BIM18" s="200" t="s">
        <v>550</v>
      </c>
      <c r="BIN18" s="200" t="s">
        <v>550</v>
      </c>
      <c r="BIO18" s="200" t="s">
        <v>550</v>
      </c>
      <c r="BIP18" s="200" t="s">
        <v>550</v>
      </c>
      <c r="BIQ18" s="200" t="s">
        <v>550</v>
      </c>
      <c r="BIR18" s="200" t="s">
        <v>550</v>
      </c>
      <c r="BIS18" s="200" t="s">
        <v>550</v>
      </c>
      <c r="BIT18" s="200" t="s">
        <v>550</v>
      </c>
      <c r="BIU18" s="200" t="s">
        <v>550</v>
      </c>
      <c r="BIV18" s="200" t="s">
        <v>550</v>
      </c>
      <c r="BIW18" s="200" t="s">
        <v>550</v>
      </c>
      <c r="BIX18" s="200" t="s">
        <v>550</v>
      </c>
      <c r="BIY18" s="200" t="s">
        <v>550</v>
      </c>
      <c r="BIZ18" s="200" t="s">
        <v>550</v>
      </c>
      <c r="BJA18" s="200" t="s">
        <v>550</v>
      </c>
      <c r="BJB18" s="200" t="s">
        <v>550</v>
      </c>
      <c r="BJC18" s="200" t="s">
        <v>550</v>
      </c>
      <c r="BJD18" s="200" t="s">
        <v>550</v>
      </c>
      <c r="BJE18" s="200" t="s">
        <v>550</v>
      </c>
      <c r="BJF18" s="200" t="s">
        <v>550</v>
      </c>
      <c r="BJG18" s="200" t="s">
        <v>550</v>
      </c>
      <c r="BJH18" s="200" t="s">
        <v>550</v>
      </c>
      <c r="BJI18" s="200" t="s">
        <v>550</v>
      </c>
      <c r="BJJ18" s="200" t="s">
        <v>550</v>
      </c>
      <c r="BJK18" s="200" t="s">
        <v>550</v>
      </c>
      <c r="BJL18" s="200" t="s">
        <v>550</v>
      </c>
      <c r="BJM18" s="200" t="s">
        <v>550</v>
      </c>
      <c r="BJN18" s="200" t="s">
        <v>550</v>
      </c>
      <c r="BJO18" s="200" t="s">
        <v>550</v>
      </c>
      <c r="BJP18" s="200" t="s">
        <v>550</v>
      </c>
      <c r="BJQ18" s="200" t="s">
        <v>550</v>
      </c>
      <c r="BJR18" s="200" t="s">
        <v>550</v>
      </c>
      <c r="BJS18" s="200" t="s">
        <v>550</v>
      </c>
      <c r="BJT18" s="200" t="s">
        <v>550</v>
      </c>
      <c r="BJU18" s="200" t="s">
        <v>550</v>
      </c>
      <c r="BJV18" s="200" t="s">
        <v>550</v>
      </c>
      <c r="BJW18" s="200" t="s">
        <v>550</v>
      </c>
      <c r="BJX18" s="200" t="s">
        <v>550</v>
      </c>
      <c r="BJY18" s="200" t="s">
        <v>550</v>
      </c>
      <c r="BJZ18" s="200" t="s">
        <v>550</v>
      </c>
      <c r="BKA18" s="200" t="s">
        <v>550</v>
      </c>
      <c r="BKB18" s="200" t="s">
        <v>550</v>
      </c>
      <c r="BKC18" s="200" t="s">
        <v>550</v>
      </c>
      <c r="BKD18" s="200" t="s">
        <v>550</v>
      </c>
      <c r="BKE18" s="200" t="s">
        <v>550</v>
      </c>
      <c r="BKF18" s="200" t="s">
        <v>550</v>
      </c>
      <c r="BKG18" s="200" t="s">
        <v>550</v>
      </c>
      <c r="BKH18" s="200" t="s">
        <v>550</v>
      </c>
      <c r="BKI18" s="200" t="s">
        <v>550</v>
      </c>
      <c r="BKJ18" s="200" t="s">
        <v>550</v>
      </c>
      <c r="BKK18" s="200" t="s">
        <v>550</v>
      </c>
      <c r="BKL18" s="200" t="s">
        <v>550</v>
      </c>
      <c r="BKM18" s="200" t="s">
        <v>550</v>
      </c>
      <c r="BKN18" s="200" t="s">
        <v>550</v>
      </c>
      <c r="BKO18" s="200" t="s">
        <v>550</v>
      </c>
      <c r="BKP18" s="200" t="s">
        <v>550</v>
      </c>
      <c r="BKQ18" s="200" t="s">
        <v>550</v>
      </c>
      <c r="BKR18" s="200" t="s">
        <v>550</v>
      </c>
      <c r="BKS18" s="200" t="s">
        <v>550</v>
      </c>
      <c r="BKT18" s="200" t="s">
        <v>550</v>
      </c>
      <c r="BKU18" s="200" t="s">
        <v>550</v>
      </c>
      <c r="BKV18" s="200" t="s">
        <v>550</v>
      </c>
      <c r="BKW18" s="200" t="s">
        <v>550</v>
      </c>
      <c r="BKX18" s="200" t="s">
        <v>550</v>
      </c>
      <c r="BKY18" s="200" t="s">
        <v>550</v>
      </c>
      <c r="BKZ18" s="200" t="s">
        <v>550</v>
      </c>
      <c r="BLA18" s="200" t="s">
        <v>550</v>
      </c>
      <c r="BLB18" s="200" t="s">
        <v>550</v>
      </c>
      <c r="BLC18" s="200" t="s">
        <v>550</v>
      </c>
      <c r="BLD18" s="200" t="s">
        <v>550</v>
      </c>
      <c r="BLE18" s="200" t="s">
        <v>550</v>
      </c>
      <c r="BLF18" s="200" t="s">
        <v>550</v>
      </c>
      <c r="BLG18" s="200" t="s">
        <v>550</v>
      </c>
      <c r="BLH18" s="200" t="s">
        <v>550</v>
      </c>
      <c r="BLI18" s="200" t="s">
        <v>550</v>
      </c>
      <c r="BLJ18" s="200" t="s">
        <v>550</v>
      </c>
      <c r="BLK18" s="200" t="s">
        <v>550</v>
      </c>
      <c r="BLL18" s="200" t="s">
        <v>550</v>
      </c>
      <c r="BLM18" s="200" t="s">
        <v>550</v>
      </c>
      <c r="BLN18" s="200" t="s">
        <v>550</v>
      </c>
      <c r="BLO18" s="200" t="s">
        <v>550</v>
      </c>
      <c r="BLP18" s="200" t="s">
        <v>550</v>
      </c>
      <c r="BLQ18" s="200" t="s">
        <v>550</v>
      </c>
      <c r="BLR18" s="200" t="s">
        <v>550</v>
      </c>
      <c r="BLS18" s="200" t="s">
        <v>550</v>
      </c>
      <c r="BLT18" s="200" t="s">
        <v>550</v>
      </c>
      <c r="BLU18" s="200" t="s">
        <v>550</v>
      </c>
      <c r="BLV18" s="200" t="s">
        <v>550</v>
      </c>
      <c r="BLW18" s="200" t="s">
        <v>550</v>
      </c>
      <c r="BLX18" s="200" t="s">
        <v>550</v>
      </c>
      <c r="BLY18" s="200" t="s">
        <v>550</v>
      </c>
      <c r="BLZ18" s="200" t="s">
        <v>550</v>
      </c>
      <c r="BMA18" s="200" t="s">
        <v>550</v>
      </c>
      <c r="BMB18" s="200" t="s">
        <v>550</v>
      </c>
      <c r="BMC18" s="200" t="s">
        <v>550</v>
      </c>
      <c r="BMD18" s="200" t="s">
        <v>550</v>
      </c>
      <c r="BME18" s="200" t="s">
        <v>550</v>
      </c>
      <c r="BMF18" s="200" t="s">
        <v>550</v>
      </c>
      <c r="BMG18" s="200" t="s">
        <v>550</v>
      </c>
      <c r="BMH18" s="200" t="s">
        <v>550</v>
      </c>
      <c r="BMI18" s="200" t="s">
        <v>550</v>
      </c>
      <c r="BMJ18" s="200" t="s">
        <v>550</v>
      </c>
      <c r="BMK18" s="200" t="s">
        <v>550</v>
      </c>
      <c r="BML18" s="200" t="s">
        <v>550</v>
      </c>
      <c r="BMM18" s="200" t="s">
        <v>550</v>
      </c>
      <c r="BMN18" s="200" t="s">
        <v>550</v>
      </c>
      <c r="BMO18" s="200" t="s">
        <v>550</v>
      </c>
      <c r="BMP18" s="200" t="s">
        <v>550</v>
      </c>
      <c r="BMQ18" s="200" t="s">
        <v>550</v>
      </c>
      <c r="BMR18" s="200" t="s">
        <v>550</v>
      </c>
      <c r="BMS18" s="200" t="s">
        <v>550</v>
      </c>
      <c r="BMT18" s="200" t="s">
        <v>550</v>
      </c>
      <c r="BMU18" s="200" t="s">
        <v>550</v>
      </c>
      <c r="BMV18" s="200" t="s">
        <v>550</v>
      </c>
      <c r="BMW18" s="200" t="s">
        <v>550</v>
      </c>
      <c r="BMX18" s="200" t="s">
        <v>550</v>
      </c>
      <c r="BMY18" s="200" t="s">
        <v>550</v>
      </c>
      <c r="BMZ18" s="200" t="s">
        <v>550</v>
      </c>
      <c r="BNA18" s="200" t="s">
        <v>550</v>
      </c>
      <c r="BNB18" s="200" t="s">
        <v>550</v>
      </c>
      <c r="BNC18" s="200" t="s">
        <v>550</v>
      </c>
      <c r="BND18" s="200" t="s">
        <v>550</v>
      </c>
      <c r="BNE18" s="200" t="s">
        <v>550</v>
      </c>
      <c r="BNF18" s="200" t="s">
        <v>550</v>
      </c>
      <c r="BNG18" s="200" t="s">
        <v>550</v>
      </c>
      <c r="BNH18" s="200" t="s">
        <v>550</v>
      </c>
      <c r="BNI18" s="200" t="s">
        <v>550</v>
      </c>
      <c r="BNJ18" s="200" t="s">
        <v>550</v>
      </c>
      <c r="BNK18" s="200" t="s">
        <v>550</v>
      </c>
      <c r="BNL18" s="200" t="s">
        <v>550</v>
      </c>
      <c r="BNM18" s="200" t="s">
        <v>550</v>
      </c>
      <c r="BNN18" s="200" t="s">
        <v>550</v>
      </c>
      <c r="BNO18" s="200" t="s">
        <v>550</v>
      </c>
      <c r="BNP18" s="200" t="s">
        <v>550</v>
      </c>
      <c r="BNQ18" s="200" t="s">
        <v>550</v>
      </c>
      <c r="BNR18" s="200" t="s">
        <v>550</v>
      </c>
      <c r="BNS18" s="200" t="s">
        <v>550</v>
      </c>
      <c r="BNT18" s="200" t="s">
        <v>550</v>
      </c>
      <c r="BNU18" s="200" t="s">
        <v>550</v>
      </c>
      <c r="BNV18" s="200" t="s">
        <v>550</v>
      </c>
      <c r="BNW18" s="200" t="s">
        <v>550</v>
      </c>
      <c r="BNX18" s="200" t="s">
        <v>550</v>
      </c>
      <c r="BNY18" s="200" t="s">
        <v>550</v>
      </c>
      <c r="BNZ18" s="200" t="s">
        <v>550</v>
      </c>
      <c r="BOA18" s="200" t="s">
        <v>550</v>
      </c>
      <c r="BOB18" s="200" t="s">
        <v>550</v>
      </c>
      <c r="BOC18" s="200" t="s">
        <v>550</v>
      </c>
      <c r="BOD18" s="200" t="s">
        <v>550</v>
      </c>
      <c r="BOE18" s="200" t="s">
        <v>550</v>
      </c>
      <c r="BOF18" s="200" t="s">
        <v>550</v>
      </c>
      <c r="BOG18" s="200" t="s">
        <v>550</v>
      </c>
      <c r="BOH18" s="200" t="s">
        <v>550</v>
      </c>
      <c r="BOI18" s="200" t="s">
        <v>550</v>
      </c>
      <c r="BOJ18" s="200" t="s">
        <v>550</v>
      </c>
      <c r="BOK18" s="200" t="s">
        <v>550</v>
      </c>
      <c r="BOL18" s="200" t="s">
        <v>550</v>
      </c>
      <c r="BOM18" s="200" t="s">
        <v>550</v>
      </c>
      <c r="BON18" s="200" t="s">
        <v>550</v>
      </c>
      <c r="BOO18" s="200" t="s">
        <v>550</v>
      </c>
      <c r="BOP18" s="200" t="s">
        <v>550</v>
      </c>
      <c r="BOQ18" s="200" t="s">
        <v>550</v>
      </c>
      <c r="BOR18" s="200" t="s">
        <v>550</v>
      </c>
      <c r="BOS18" s="200" t="s">
        <v>550</v>
      </c>
      <c r="BOT18" s="200" t="s">
        <v>550</v>
      </c>
      <c r="BOU18" s="200" t="s">
        <v>550</v>
      </c>
      <c r="BOV18" s="200" t="s">
        <v>550</v>
      </c>
      <c r="BOW18" s="200" t="s">
        <v>550</v>
      </c>
      <c r="BOX18" s="200" t="s">
        <v>550</v>
      </c>
      <c r="BOY18" s="200" t="s">
        <v>550</v>
      </c>
      <c r="BOZ18" s="200" t="s">
        <v>550</v>
      </c>
      <c r="BPA18" s="200" t="s">
        <v>550</v>
      </c>
      <c r="BPB18" s="200" t="s">
        <v>550</v>
      </c>
      <c r="BPC18" s="200" t="s">
        <v>550</v>
      </c>
      <c r="BPD18" s="200" t="s">
        <v>550</v>
      </c>
      <c r="BPE18" s="200" t="s">
        <v>550</v>
      </c>
      <c r="BPF18" s="200" t="s">
        <v>550</v>
      </c>
      <c r="BPG18" s="200" t="s">
        <v>550</v>
      </c>
      <c r="BPH18" s="200" t="s">
        <v>550</v>
      </c>
      <c r="BPI18" s="200" t="s">
        <v>550</v>
      </c>
      <c r="BPJ18" s="200" t="s">
        <v>550</v>
      </c>
      <c r="BPK18" s="200" t="s">
        <v>550</v>
      </c>
      <c r="BPL18" s="200" t="s">
        <v>550</v>
      </c>
      <c r="BPM18" s="200" t="s">
        <v>550</v>
      </c>
      <c r="BPN18" s="200" t="s">
        <v>550</v>
      </c>
      <c r="BPO18" s="200" t="s">
        <v>550</v>
      </c>
      <c r="BPP18" s="200" t="s">
        <v>550</v>
      </c>
      <c r="BPQ18" s="200" t="s">
        <v>550</v>
      </c>
      <c r="BPR18" s="200" t="s">
        <v>550</v>
      </c>
      <c r="BPS18" s="200" t="s">
        <v>550</v>
      </c>
      <c r="BPT18" s="200" t="s">
        <v>550</v>
      </c>
      <c r="BPU18" s="200" t="s">
        <v>550</v>
      </c>
      <c r="BPV18" s="200" t="s">
        <v>550</v>
      </c>
      <c r="BPW18" s="200" t="s">
        <v>550</v>
      </c>
      <c r="BPX18" s="200" t="s">
        <v>550</v>
      </c>
      <c r="BPY18" s="200" t="s">
        <v>550</v>
      </c>
      <c r="BPZ18" s="200" t="s">
        <v>550</v>
      </c>
      <c r="BQA18" s="200" t="s">
        <v>550</v>
      </c>
      <c r="BQB18" s="200" t="s">
        <v>550</v>
      </c>
      <c r="BQC18" s="200" t="s">
        <v>550</v>
      </c>
      <c r="BQD18" s="200" t="s">
        <v>550</v>
      </c>
      <c r="BQE18" s="200" t="s">
        <v>550</v>
      </c>
      <c r="BQF18" s="200" t="s">
        <v>550</v>
      </c>
      <c r="BQG18" s="200" t="s">
        <v>550</v>
      </c>
      <c r="BQH18" s="200" t="s">
        <v>550</v>
      </c>
      <c r="BQI18" s="200" t="s">
        <v>550</v>
      </c>
      <c r="BQJ18" s="200" t="s">
        <v>550</v>
      </c>
      <c r="BQK18" s="200" t="s">
        <v>550</v>
      </c>
      <c r="BQL18" s="200" t="s">
        <v>550</v>
      </c>
      <c r="BQM18" s="200" t="s">
        <v>550</v>
      </c>
      <c r="BQN18" s="200" t="s">
        <v>550</v>
      </c>
      <c r="BQO18" s="200" t="s">
        <v>550</v>
      </c>
      <c r="BQP18" s="200" t="s">
        <v>550</v>
      </c>
      <c r="BQQ18" s="200" t="s">
        <v>550</v>
      </c>
      <c r="BQR18" s="200" t="s">
        <v>550</v>
      </c>
      <c r="BQS18" s="200" t="s">
        <v>550</v>
      </c>
      <c r="BQT18" s="200" t="s">
        <v>550</v>
      </c>
      <c r="BQU18" s="200" t="s">
        <v>550</v>
      </c>
      <c r="BQV18" s="200" t="s">
        <v>550</v>
      </c>
      <c r="BQW18" s="200" t="s">
        <v>550</v>
      </c>
      <c r="BQX18" s="200" t="s">
        <v>550</v>
      </c>
      <c r="BQY18" s="200" t="s">
        <v>550</v>
      </c>
      <c r="BQZ18" s="200" t="s">
        <v>550</v>
      </c>
      <c r="BRA18" s="200" t="s">
        <v>550</v>
      </c>
      <c r="BRB18" s="200" t="s">
        <v>550</v>
      </c>
      <c r="BRC18" s="200" t="s">
        <v>550</v>
      </c>
      <c r="BRD18" s="200" t="s">
        <v>550</v>
      </c>
      <c r="BRE18" s="200" t="s">
        <v>550</v>
      </c>
      <c r="BRF18" s="200" t="s">
        <v>550</v>
      </c>
      <c r="BRG18" s="200" t="s">
        <v>550</v>
      </c>
      <c r="BRH18" s="200" t="s">
        <v>550</v>
      </c>
      <c r="BRI18" s="200" t="s">
        <v>550</v>
      </c>
      <c r="BRJ18" s="200" t="s">
        <v>550</v>
      </c>
      <c r="BRK18" s="200" t="s">
        <v>550</v>
      </c>
      <c r="BRL18" s="200" t="s">
        <v>550</v>
      </c>
      <c r="BRM18" s="200" t="s">
        <v>550</v>
      </c>
      <c r="BRN18" s="200" t="s">
        <v>550</v>
      </c>
      <c r="BRO18" s="200" t="s">
        <v>550</v>
      </c>
      <c r="BRP18" s="200" t="s">
        <v>550</v>
      </c>
      <c r="BRQ18" s="200" t="s">
        <v>550</v>
      </c>
      <c r="BRR18" s="200" t="s">
        <v>550</v>
      </c>
      <c r="BRS18" s="200" t="s">
        <v>550</v>
      </c>
      <c r="BRT18" s="200" t="s">
        <v>550</v>
      </c>
      <c r="BRU18" s="200" t="s">
        <v>550</v>
      </c>
      <c r="BRV18" s="200" t="s">
        <v>550</v>
      </c>
      <c r="BRW18" s="200" t="s">
        <v>550</v>
      </c>
      <c r="BRX18" s="200" t="s">
        <v>550</v>
      </c>
      <c r="BRY18" s="200" t="s">
        <v>550</v>
      </c>
      <c r="BRZ18" s="200" t="s">
        <v>550</v>
      </c>
      <c r="BSA18" s="200" t="s">
        <v>550</v>
      </c>
      <c r="BSB18" s="200" t="s">
        <v>550</v>
      </c>
      <c r="BSC18" s="200" t="s">
        <v>550</v>
      </c>
      <c r="BSD18" s="200" t="s">
        <v>550</v>
      </c>
      <c r="BSE18" s="200" t="s">
        <v>550</v>
      </c>
      <c r="BSF18" s="200" t="s">
        <v>550</v>
      </c>
      <c r="BSG18" s="200" t="s">
        <v>550</v>
      </c>
      <c r="BSH18" s="200" t="s">
        <v>550</v>
      </c>
      <c r="BSI18" s="200" t="s">
        <v>550</v>
      </c>
      <c r="BSJ18" s="200" t="s">
        <v>550</v>
      </c>
      <c r="BSK18" s="200" t="s">
        <v>550</v>
      </c>
      <c r="BSL18" s="200" t="s">
        <v>550</v>
      </c>
      <c r="BSM18" s="200" t="s">
        <v>550</v>
      </c>
      <c r="BSN18" s="200" t="s">
        <v>550</v>
      </c>
      <c r="BSO18" s="200" t="s">
        <v>550</v>
      </c>
      <c r="BSP18" s="200" t="s">
        <v>550</v>
      </c>
      <c r="BSQ18" s="200" t="s">
        <v>550</v>
      </c>
      <c r="BSR18" s="200" t="s">
        <v>550</v>
      </c>
      <c r="BSS18" s="200" t="s">
        <v>550</v>
      </c>
      <c r="BST18" s="200" t="s">
        <v>550</v>
      </c>
      <c r="BSU18" s="200" t="s">
        <v>550</v>
      </c>
      <c r="BSV18" s="200" t="s">
        <v>550</v>
      </c>
      <c r="BSW18" s="200" t="s">
        <v>550</v>
      </c>
      <c r="BSX18" s="200" t="s">
        <v>550</v>
      </c>
      <c r="BSY18" s="200" t="s">
        <v>550</v>
      </c>
      <c r="BSZ18" s="200" t="s">
        <v>550</v>
      </c>
      <c r="BTA18" s="200" t="s">
        <v>550</v>
      </c>
      <c r="BTB18" s="200" t="s">
        <v>550</v>
      </c>
      <c r="BTC18" s="200" t="s">
        <v>550</v>
      </c>
      <c r="BTD18" s="200" t="s">
        <v>550</v>
      </c>
      <c r="BTE18" s="200" t="s">
        <v>550</v>
      </c>
      <c r="BTF18" s="200" t="s">
        <v>550</v>
      </c>
      <c r="BTG18" s="200" t="s">
        <v>550</v>
      </c>
      <c r="BTH18" s="200" t="s">
        <v>550</v>
      </c>
      <c r="BTI18" s="200" t="s">
        <v>550</v>
      </c>
      <c r="BTJ18" s="200" t="s">
        <v>550</v>
      </c>
      <c r="BTK18" s="200" t="s">
        <v>550</v>
      </c>
      <c r="BTL18" s="200" t="s">
        <v>550</v>
      </c>
      <c r="BTM18" s="200" t="s">
        <v>550</v>
      </c>
      <c r="BTN18" s="200" t="s">
        <v>550</v>
      </c>
      <c r="BTO18" s="200" t="s">
        <v>550</v>
      </c>
      <c r="BTP18" s="200" t="s">
        <v>550</v>
      </c>
      <c r="BTQ18" s="200" t="s">
        <v>550</v>
      </c>
      <c r="BTR18" s="200" t="s">
        <v>550</v>
      </c>
      <c r="BTS18" s="200" t="s">
        <v>550</v>
      </c>
      <c r="BTT18" s="200" t="s">
        <v>550</v>
      </c>
      <c r="BTU18" s="200" t="s">
        <v>550</v>
      </c>
      <c r="BTV18" s="200" t="s">
        <v>550</v>
      </c>
      <c r="BTW18" s="200" t="s">
        <v>550</v>
      </c>
      <c r="BTX18" s="200" t="s">
        <v>550</v>
      </c>
      <c r="BTY18" s="200" t="s">
        <v>550</v>
      </c>
      <c r="BTZ18" s="200" t="s">
        <v>550</v>
      </c>
      <c r="BUA18" s="200" t="s">
        <v>550</v>
      </c>
      <c r="BUB18" s="200" t="s">
        <v>550</v>
      </c>
      <c r="BUC18" s="200" t="s">
        <v>550</v>
      </c>
      <c r="BUD18" s="200" t="s">
        <v>550</v>
      </c>
      <c r="BUE18" s="200" t="s">
        <v>550</v>
      </c>
      <c r="BUF18" s="200" t="s">
        <v>550</v>
      </c>
      <c r="BUG18" s="200" t="s">
        <v>550</v>
      </c>
      <c r="BUH18" s="200" t="s">
        <v>550</v>
      </c>
      <c r="BUI18" s="200" t="s">
        <v>550</v>
      </c>
      <c r="BUJ18" s="200" t="s">
        <v>550</v>
      </c>
      <c r="BUK18" s="200" t="s">
        <v>550</v>
      </c>
      <c r="BUL18" s="200" t="s">
        <v>550</v>
      </c>
      <c r="BUM18" s="200" t="s">
        <v>550</v>
      </c>
      <c r="BUN18" s="200" t="s">
        <v>550</v>
      </c>
      <c r="BUO18" s="200" t="s">
        <v>550</v>
      </c>
      <c r="BUP18" s="200" t="s">
        <v>550</v>
      </c>
      <c r="BUQ18" s="200" t="s">
        <v>550</v>
      </c>
      <c r="BUR18" s="200" t="s">
        <v>550</v>
      </c>
      <c r="BUS18" s="200" t="s">
        <v>550</v>
      </c>
      <c r="BUT18" s="200" t="s">
        <v>550</v>
      </c>
      <c r="BUU18" s="200" t="s">
        <v>550</v>
      </c>
      <c r="BUV18" s="200" t="s">
        <v>550</v>
      </c>
      <c r="BUW18" s="200" t="s">
        <v>550</v>
      </c>
      <c r="BUX18" s="200" t="s">
        <v>550</v>
      </c>
      <c r="BUY18" s="200" t="s">
        <v>550</v>
      </c>
      <c r="BUZ18" s="200" t="s">
        <v>550</v>
      </c>
      <c r="BVA18" s="200" t="s">
        <v>550</v>
      </c>
      <c r="BVB18" s="200" t="s">
        <v>550</v>
      </c>
      <c r="BVC18" s="200" t="s">
        <v>550</v>
      </c>
      <c r="BVD18" s="200" t="s">
        <v>550</v>
      </c>
      <c r="BVE18" s="200" t="s">
        <v>550</v>
      </c>
      <c r="BVF18" s="200" t="s">
        <v>550</v>
      </c>
      <c r="BVG18" s="200" t="s">
        <v>550</v>
      </c>
      <c r="BVH18" s="200" t="s">
        <v>550</v>
      </c>
      <c r="BVI18" s="200" t="s">
        <v>550</v>
      </c>
      <c r="BVJ18" s="200" t="s">
        <v>550</v>
      </c>
      <c r="BVK18" s="200" t="s">
        <v>550</v>
      </c>
      <c r="BVL18" s="200" t="s">
        <v>550</v>
      </c>
      <c r="BVM18" s="200" t="s">
        <v>550</v>
      </c>
      <c r="BVN18" s="200" t="s">
        <v>550</v>
      </c>
      <c r="BVO18" s="200" t="s">
        <v>550</v>
      </c>
      <c r="BVP18" s="200" t="s">
        <v>550</v>
      </c>
      <c r="BVQ18" s="200" t="s">
        <v>550</v>
      </c>
      <c r="BVR18" s="200" t="s">
        <v>550</v>
      </c>
      <c r="BVS18" s="200" t="s">
        <v>550</v>
      </c>
      <c r="BVT18" s="200" t="s">
        <v>550</v>
      </c>
      <c r="BVU18" s="200" t="s">
        <v>550</v>
      </c>
      <c r="BVV18" s="200" t="s">
        <v>550</v>
      </c>
      <c r="BVW18" s="200" t="s">
        <v>550</v>
      </c>
      <c r="BVX18" s="200" t="s">
        <v>550</v>
      </c>
      <c r="BVY18" s="200" t="s">
        <v>550</v>
      </c>
      <c r="BVZ18" s="200" t="s">
        <v>550</v>
      </c>
      <c r="BWA18" s="200" t="s">
        <v>550</v>
      </c>
      <c r="BWB18" s="200" t="s">
        <v>550</v>
      </c>
      <c r="BWC18" s="200" t="s">
        <v>550</v>
      </c>
      <c r="BWD18" s="200" t="s">
        <v>550</v>
      </c>
      <c r="BWE18" s="200" t="s">
        <v>550</v>
      </c>
      <c r="BWF18" s="200" t="s">
        <v>550</v>
      </c>
      <c r="BWG18" s="200" t="s">
        <v>550</v>
      </c>
      <c r="BWH18" s="200" t="s">
        <v>550</v>
      </c>
      <c r="BWI18" s="200" t="s">
        <v>550</v>
      </c>
      <c r="BWJ18" s="200" t="s">
        <v>550</v>
      </c>
      <c r="BWK18" s="200" t="s">
        <v>550</v>
      </c>
      <c r="BWL18" s="200" t="s">
        <v>550</v>
      </c>
      <c r="BWM18" s="200" t="s">
        <v>550</v>
      </c>
      <c r="BWN18" s="200" t="s">
        <v>550</v>
      </c>
      <c r="BWO18" s="200" t="s">
        <v>550</v>
      </c>
      <c r="BWP18" s="200" t="s">
        <v>550</v>
      </c>
      <c r="BWQ18" s="200" t="s">
        <v>550</v>
      </c>
      <c r="BWR18" s="200" t="s">
        <v>550</v>
      </c>
      <c r="BWS18" s="200" t="s">
        <v>550</v>
      </c>
      <c r="BWT18" s="200" t="s">
        <v>550</v>
      </c>
      <c r="BWU18" s="200" t="s">
        <v>550</v>
      </c>
      <c r="BWV18" s="200" t="s">
        <v>550</v>
      </c>
      <c r="BWW18" s="200" t="s">
        <v>550</v>
      </c>
      <c r="BWX18" s="200" t="s">
        <v>550</v>
      </c>
      <c r="BWY18" s="200" t="s">
        <v>550</v>
      </c>
      <c r="BWZ18" s="200" t="s">
        <v>550</v>
      </c>
      <c r="BXA18" s="200" t="s">
        <v>550</v>
      </c>
      <c r="BXB18" s="200" t="s">
        <v>550</v>
      </c>
      <c r="BXC18" s="200" t="s">
        <v>550</v>
      </c>
      <c r="BXD18" s="200" t="s">
        <v>550</v>
      </c>
      <c r="BXE18" s="200" t="s">
        <v>550</v>
      </c>
      <c r="BXF18" s="200" t="s">
        <v>550</v>
      </c>
      <c r="BXG18" s="200" t="s">
        <v>550</v>
      </c>
      <c r="BXH18" s="200" t="s">
        <v>550</v>
      </c>
      <c r="BXI18" s="200" t="s">
        <v>550</v>
      </c>
      <c r="BXJ18" s="200" t="s">
        <v>550</v>
      </c>
      <c r="BXK18" s="200" t="s">
        <v>550</v>
      </c>
      <c r="BXL18" s="200" t="s">
        <v>550</v>
      </c>
      <c r="BXM18" s="200" t="s">
        <v>550</v>
      </c>
      <c r="BXN18" s="200" t="s">
        <v>550</v>
      </c>
      <c r="BXO18" s="200" t="s">
        <v>550</v>
      </c>
      <c r="BXP18" s="200" t="s">
        <v>550</v>
      </c>
      <c r="BXQ18" s="200" t="s">
        <v>550</v>
      </c>
      <c r="BXR18" s="200" t="s">
        <v>550</v>
      </c>
      <c r="BXS18" s="200" t="s">
        <v>550</v>
      </c>
      <c r="BXT18" s="200" t="s">
        <v>550</v>
      </c>
      <c r="BXU18" s="200" t="s">
        <v>550</v>
      </c>
      <c r="BXV18" s="200" t="s">
        <v>550</v>
      </c>
      <c r="BXW18" s="200" t="s">
        <v>550</v>
      </c>
      <c r="BXX18" s="200" t="s">
        <v>550</v>
      </c>
      <c r="BXY18" s="200" t="s">
        <v>550</v>
      </c>
      <c r="BXZ18" s="200" t="s">
        <v>550</v>
      </c>
      <c r="BYA18" s="200" t="s">
        <v>550</v>
      </c>
      <c r="BYB18" s="200" t="s">
        <v>550</v>
      </c>
      <c r="BYC18" s="200" t="s">
        <v>550</v>
      </c>
      <c r="BYD18" s="200" t="s">
        <v>550</v>
      </c>
      <c r="BYE18" s="200" t="s">
        <v>550</v>
      </c>
      <c r="BYF18" s="200" t="s">
        <v>550</v>
      </c>
      <c r="BYG18" s="200" t="s">
        <v>550</v>
      </c>
      <c r="BYH18" s="200" t="s">
        <v>550</v>
      </c>
      <c r="BYI18" s="200" t="s">
        <v>550</v>
      </c>
      <c r="BYJ18" s="200" t="s">
        <v>550</v>
      </c>
      <c r="BYK18" s="200" t="s">
        <v>550</v>
      </c>
      <c r="BYL18" s="200" t="s">
        <v>550</v>
      </c>
      <c r="BYM18" s="200" t="s">
        <v>550</v>
      </c>
      <c r="BYN18" s="200" t="s">
        <v>550</v>
      </c>
      <c r="BYO18" s="200" t="s">
        <v>550</v>
      </c>
      <c r="BYP18" s="200" t="s">
        <v>550</v>
      </c>
      <c r="BYQ18" s="200" t="s">
        <v>550</v>
      </c>
      <c r="BYR18" s="200" t="s">
        <v>550</v>
      </c>
      <c r="BYS18" s="200" t="s">
        <v>550</v>
      </c>
      <c r="BYT18" s="200" t="s">
        <v>550</v>
      </c>
      <c r="BYU18" s="200" t="s">
        <v>550</v>
      </c>
      <c r="BYV18" s="200" t="s">
        <v>550</v>
      </c>
      <c r="BYW18" s="200" t="s">
        <v>550</v>
      </c>
      <c r="BYX18" s="200" t="s">
        <v>550</v>
      </c>
      <c r="BYY18" s="200" t="s">
        <v>550</v>
      </c>
      <c r="BYZ18" s="200" t="s">
        <v>550</v>
      </c>
      <c r="BZA18" s="200" t="s">
        <v>550</v>
      </c>
      <c r="BZB18" s="200" t="s">
        <v>550</v>
      </c>
      <c r="BZC18" s="200" t="s">
        <v>550</v>
      </c>
      <c r="BZD18" s="200" t="s">
        <v>550</v>
      </c>
      <c r="BZE18" s="200" t="s">
        <v>550</v>
      </c>
      <c r="BZF18" s="200" t="s">
        <v>550</v>
      </c>
      <c r="BZG18" s="200" t="s">
        <v>550</v>
      </c>
      <c r="BZH18" s="200" t="s">
        <v>550</v>
      </c>
      <c r="BZI18" s="200" t="s">
        <v>550</v>
      </c>
      <c r="BZJ18" s="200" t="s">
        <v>550</v>
      </c>
      <c r="BZK18" s="200" t="s">
        <v>550</v>
      </c>
      <c r="BZL18" s="200" t="s">
        <v>550</v>
      </c>
      <c r="BZM18" s="200" t="s">
        <v>550</v>
      </c>
      <c r="BZN18" s="200" t="s">
        <v>550</v>
      </c>
      <c r="BZO18" s="200" t="s">
        <v>550</v>
      </c>
      <c r="BZP18" s="200" t="s">
        <v>550</v>
      </c>
      <c r="BZQ18" s="200" t="s">
        <v>550</v>
      </c>
      <c r="BZR18" s="200" t="s">
        <v>550</v>
      </c>
      <c r="BZS18" s="200" t="s">
        <v>550</v>
      </c>
      <c r="BZT18" s="200" t="s">
        <v>550</v>
      </c>
      <c r="BZU18" s="200" t="s">
        <v>550</v>
      </c>
      <c r="BZV18" s="200" t="s">
        <v>550</v>
      </c>
      <c r="BZW18" s="200" t="s">
        <v>550</v>
      </c>
      <c r="BZX18" s="200" t="s">
        <v>550</v>
      </c>
      <c r="BZY18" s="200" t="s">
        <v>550</v>
      </c>
      <c r="BZZ18" s="200" t="s">
        <v>550</v>
      </c>
      <c r="CAA18" s="200" t="s">
        <v>550</v>
      </c>
      <c r="CAB18" s="200" t="s">
        <v>550</v>
      </c>
      <c r="CAC18" s="200" t="s">
        <v>550</v>
      </c>
      <c r="CAD18" s="200" t="s">
        <v>550</v>
      </c>
      <c r="CAE18" s="200" t="s">
        <v>550</v>
      </c>
      <c r="CAF18" s="200" t="s">
        <v>550</v>
      </c>
      <c r="CAG18" s="200" t="s">
        <v>550</v>
      </c>
      <c r="CAH18" s="200" t="s">
        <v>550</v>
      </c>
      <c r="CAI18" s="200" t="s">
        <v>550</v>
      </c>
      <c r="CAJ18" s="200" t="s">
        <v>550</v>
      </c>
      <c r="CAK18" s="200" t="s">
        <v>550</v>
      </c>
      <c r="CAL18" s="200" t="s">
        <v>550</v>
      </c>
      <c r="CAM18" s="200" t="s">
        <v>550</v>
      </c>
      <c r="CAN18" s="200" t="s">
        <v>550</v>
      </c>
      <c r="CAO18" s="200" t="s">
        <v>550</v>
      </c>
      <c r="CAP18" s="200" t="s">
        <v>550</v>
      </c>
      <c r="CAQ18" s="200" t="s">
        <v>550</v>
      </c>
      <c r="CAR18" s="200" t="s">
        <v>550</v>
      </c>
      <c r="CAS18" s="200" t="s">
        <v>550</v>
      </c>
      <c r="CAT18" s="200" t="s">
        <v>550</v>
      </c>
      <c r="CAU18" s="200" t="s">
        <v>550</v>
      </c>
      <c r="CAV18" s="200" t="s">
        <v>550</v>
      </c>
      <c r="CAW18" s="200" t="s">
        <v>550</v>
      </c>
      <c r="CAX18" s="200" t="s">
        <v>550</v>
      </c>
      <c r="CAY18" s="200" t="s">
        <v>550</v>
      </c>
      <c r="CAZ18" s="200" t="s">
        <v>550</v>
      </c>
      <c r="CBA18" s="200" t="s">
        <v>550</v>
      </c>
      <c r="CBB18" s="200" t="s">
        <v>550</v>
      </c>
      <c r="CBC18" s="200" t="s">
        <v>550</v>
      </c>
      <c r="CBD18" s="200" t="s">
        <v>550</v>
      </c>
      <c r="CBE18" s="200" t="s">
        <v>550</v>
      </c>
      <c r="CBF18" s="200" t="s">
        <v>550</v>
      </c>
      <c r="CBG18" s="200" t="s">
        <v>550</v>
      </c>
      <c r="CBH18" s="200" t="s">
        <v>550</v>
      </c>
      <c r="CBI18" s="200" t="s">
        <v>550</v>
      </c>
      <c r="CBJ18" s="200" t="s">
        <v>550</v>
      </c>
      <c r="CBK18" s="200" t="s">
        <v>550</v>
      </c>
      <c r="CBL18" s="200" t="s">
        <v>550</v>
      </c>
      <c r="CBM18" s="200" t="s">
        <v>550</v>
      </c>
      <c r="CBN18" s="200" t="s">
        <v>550</v>
      </c>
      <c r="CBO18" s="200" t="s">
        <v>550</v>
      </c>
      <c r="CBP18" s="200" t="s">
        <v>550</v>
      </c>
      <c r="CBQ18" s="200" t="s">
        <v>550</v>
      </c>
      <c r="CBR18" s="200" t="s">
        <v>550</v>
      </c>
      <c r="CBS18" s="200" t="s">
        <v>550</v>
      </c>
      <c r="CBT18" s="200" t="s">
        <v>550</v>
      </c>
      <c r="CBU18" s="200" t="s">
        <v>550</v>
      </c>
      <c r="CBV18" s="200" t="s">
        <v>550</v>
      </c>
      <c r="CBW18" s="200" t="s">
        <v>550</v>
      </c>
      <c r="CBX18" s="200" t="s">
        <v>550</v>
      </c>
      <c r="CBY18" s="200" t="s">
        <v>550</v>
      </c>
      <c r="CBZ18" s="200" t="s">
        <v>550</v>
      </c>
      <c r="CCA18" s="200" t="s">
        <v>550</v>
      </c>
      <c r="CCB18" s="200" t="s">
        <v>550</v>
      </c>
      <c r="CCC18" s="200" t="s">
        <v>550</v>
      </c>
      <c r="CCD18" s="200" t="s">
        <v>550</v>
      </c>
      <c r="CCE18" s="200" t="s">
        <v>550</v>
      </c>
      <c r="CCF18" s="200" t="s">
        <v>550</v>
      </c>
      <c r="CCG18" s="200" t="s">
        <v>550</v>
      </c>
      <c r="CCH18" s="200" t="s">
        <v>550</v>
      </c>
      <c r="CCI18" s="200" t="s">
        <v>550</v>
      </c>
      <c r="CCJ18" s="200" t="s">
        <v>550</v>
      </c>
      <c r="CCK18" s="200" t="s">
        <v>550</v>
      </c>
      <c r="CCL18" s="200" t="s">
        <v>550</v>
      </c>
      <c r="CCM18" s="200" t="s">
        <v>550</v>
      </c>
      <c r="CCN18" s="200" t="s">
        <v>550</v>
      </c>
      <c r="CCO18" s="200" t="s">
        <v>550</v>
      </c>
      <c r="CCP18" s="200" t="s">
        <v>550</v>
      </c>
      <c r="CCQ18" s="200" t="s">
        <v>550</v>
      </c>
      <c r="CCR18" s="200" t="s">
        <v>550</v>
      </c>
      <c r="CCS18" s="200" t="s">
        <v>550</v>
      </c>
      <c r="CCT18" s="200" t="s">
        <v>550</v>
      </c>
      <c r="CCU18" s="200" t="s">
        <v>550</v>
      </c>
      <c r="CCV18" s="200" t="s">
        <v>550</v>
      </c>
      <c r="CCW18" s="200" t="s">
        <v>550</v>
      </c>
      <c r="CCX18" s="200" t="s">
        <v>550</v>
      </c>
      <c r="CCY18" s="200" t="s">
        <v>550</v>
      </c>
      <c r="CCZ18" s="200" t="s">
        <v>550</v>
      </c>
      <c r="CDA18" s="200" t="s">
        <v>550</v>
      </c>
      <c r="CDB18" s="200" t="s">
        <v>550</v>
      </c>
      <c r="CDC18" s="200" t="s">
        <v>550</v>
      </c>
      <c r="CDD18" s="200" t="s">
        <v>550</v>
      </c>
      <c r="CDE18" s="200" t="s">
        <v>550</v>
      </c>
      <c r="CDF18" s="200" t="s">
        <v>550</v>
      </c>
      <c r="CDG18" s="200" t="s">
        <v>550</v>
      </c>
      <c r="CDH18" s="200" t="s">
        <v>550</v>
      </c>
      <c r="CDI18" s="200" t="s">
        <v>550</v>
      </c>
      <c r="CDJ18" s="200" t="s">
        <v>550</v>
      </c>
      <c r="CDK18" s="200" t="s">
        <v>550</v>
      </c>
      <c r="CDL18" s="200" t="s">
        <v>550</v>
      </c>
      <c r="CDM18" s="200" t="s">
        <v>550</v>
      </c>
      <c r="CDN18" s="200" t="s">
        <v>550</v>
      </c>
      <c r="CDO18" s="200" t="s">
        <v>550</v>
      </c>
      <c r="CDP18" s="200" t="s">
        <v>550</v>
      </c>
      <c r="CDQ18" s="200" t="s">
        <v>550</v>
      </c>
      <c r="CDR18" s="200" t="s">
        <v>550</v>
      </c>
      <c r="CDS18" s="200" t="s">
        <v>550</v>
      </c>
      <c r="CDT18" s="200" t="s">
        <v>550</v>
      </c>
      <c r="CDU18" s="200" t="s">
        <v>550</v>
      </c>
      <c r="CDV18" s="200" t="s">
        <v>550</v>
      </c>
      <c r="CDW18" s="200" t="s">
        <v>550</v>
      </c>
      <c r="CDX18" s="200" t="s">
        <v>550</v>
      </c>
      <c r="CDY18" s="200" t="s">
        <v>550</v>
      </c>
      <c r="CDZ18" s="200" t="s">
        <v>550</v>
      </c>
      <c r="CEA18" s="200" t="s">
        <v>550</v>
      </c>
      <c r="CEB18" s="200" t="s">
        <v>550</v>
      </c>
      <c r="CEC18" s="200" t="s">
        <v>550</v>
      </c>
      <c r="CED18" s="200" t="s">
        <v>550</v>
      </c>
      <c r="CEE18" s="200" t="s">
        <v>550</v>
      </c>
      <c r="CEF18" s="200" t="s">
        <v>550</v>
      </c>
      <c r="CEG18" s="200" t="s">
        <v>550</v>
      </c>
      <c r="CEH18" s="200" t="s">
        <v>550</v>
      </c>
      <c r="CEI18" s="200" t="s">
        <v>550</v>
      </c>
      <c r="CEJ18" s="200" t="s">
        <v>550</v>
      </c>
      <c r="CEK18" s="200" t="s">
        <v>550</v>
      </c>
      <c r="CEL18" s="200" t="s">
        <v>550</v>
      </c>
      <c r="CEM18" s="200" t="s">
        <v>550</v>
      </c>
      <c r="CEN18" s="200" t="s">
        <v>550</v>
      </c>
      <c r="CEO18" s="200" t="s">
        <v>550</v>
      </c>
      <c r="CEP18" s="200" t="s">
        <v>550</v>
      </c>
      <c r="CEQ18" s="200" t="s">
        <v>550</v>
      </c>
      <c r="CER18" s="200" t="s">
        <v>550</v>
      </c>
      <c r="CES18" s="200" t="s">
        <v>550</v>
      </c>
      <c r="CET18" s="200" t="s">
        <v>550</v>
      </c>
      <c r="CEU18" s="200" t="s">
        <v>550</v>
      </c>
      <c r="CEV18" s="200" t="s">
        <v>550</v>
      </c>
      <c r="CEW18" s="200" t="s">
        <v>550</v>
      </c>
      <c r="CEX18" s="200" t="s">
        <v>550</v>
      </c>
      <c r="CEY18" s="200" t="s">
        <v>550</v>
      </c>
      <c r="CEZ18" s="200" t="s">
        <v>550</v>
      </c>
      <c r="CFA18" s="200" t="s">
        <v>550</v>
      </c>
      <c r="CFB18" s="200" t="s">
        <v>550</v>
      </c>
      <c r="CFC18" s="200" t="s">
        <v>550</v>
      </c>
      <c r="CFD18" s="200" t="s">
        <v>550</v>
      </c>
      <c r="CFE18" s="200" t="s">
        <v>550</v>
      </c>
      <c r="CFF18" s="200" t="s">
        <v>550</v>
      </c>
      <c r="CFG18" s="200" t="s">
        <v>550</v>
      </c>
      <c r="CFH18" s="200" t="s">
        <v>550</v>
      </c>
      <c r="CFI18" s="200" t="s">
        <v>550</v>
      </c>
      <c r="CFJ18" s="200" t="s">
        <v>550</v>
      </c>
      <c r="CFK18" s="200" t="s">
        <v>550</v>
      </c>
      <c r="CFL18" s="200" t="s">
        <v>550</v>
      </c>
      <c r="CFM18" s="200" t="s">
        <v>550</v>
      </c>
      <c r="CFN18" s="200" t="s">
        <v>550</v>
      </c>
      <c r="CFO18" s="200" t="s">
        <v>550</v>
      </c>
      <c r="CFP18" s="200" t="s">
        <v>550</v>
      </c>
      <c r="CFQ18" s="200" t="s">
        <v>550</v>
      </c>
      <c r="CFR18" s="200" t="s">
        <v>550</v>
      </c>
      <c r="CFS18" s="200" t="s">
        <v>550</v>
      </c>
      <c r="CFT18" s="200" t="s">
        <v>550</v>
      </c>
      <c r="CFU18" s="200" t="s">
        <v>550</v>
      </c>
      <c r="CFV18" s="200" t="s">
        <v>550</v>
      </c>
      <c r="CFW18" s="200" t="s">
        <v>550</v>
      </c>
      <c r="CFX18" s="200" t="s">
        <v>550</v>
      </c>
      <c r="CFY18" s="200" t="s">
        <v>550</v>
      </c>
      <c r="CFZ18" s="200" t="s">
        <v>550</v>
      </c>
      <c r="CGA18" s="200" t="s">
        <v>550</v>
      </c>
      <c r="CGB18" s="200" t="s">
        <v>550</v>
      </c>
      <c r="CGC18" s="200" t="s">
        <v>550</v>
      </c>
      <c r="CGD18" s="200" t="s">
        <v>550</v>
      </c>
      <c r="CGE18" s="200" t="s">
        <v>550</v>
      </c>
      <c r="CGF18" s="200" t="s">
        <v>550</v>
      </c>
      <c r="CGG18" s="200" t="s">
        <v>550</v>
      </c>
      <c r="CGH18" s="200" t="s">
        <v>550</v>
      </c>
      <c r="CGI18" s="200" t="s">
        <v>550</v>
      </c>
      <c r="CGJ18" s="200" t="s">
        <v>550</v>
      </c>
      <c r="CGK18" s="200" t="s">
        <v>550</v>
      </c>
      <c r="CGL18" s="200" t="s">
        <v>550</v>
      </c>
      <c r="CGM18" s="200" t="s">
        <v>550</v>
      </c>
      <c r="CGN18" s="200" t="s">
        <v>550</v>
      </c>
      <c r="CGO18" s="200" t="s">
        <v>550</v>
      </c>
      <c r="CGP18" s="200" t="s">
        <v>550</v>
      </c>
      <c r="CGQ18" s="200" t="s">
        <v>550</v>
      </c>
      <c r="CGR18" s="200" t="s">
        <v>550</v>
      </c>
      <c r="CGS18" s="200" t="s">
        <v>550</v>
      </c>
      <c r="CGT18" s="200" t="s">
        <v>550</v>
      </c>
      <c r="CGU18" s="200" t="s">
        <v>550</v>
      </c>
      <c r="CGV18" s="200" t="s">
        <v>550</v>
      </c>
      <c r="CGW18" s="200" t="s">
        <v>550</v>
      </c>
      <c r="CGX18" s="200" t="s">
        <v>550</v>
      </c>
      <c r="CGY18" s="200" t="s">
        <v>550</v>
      </c>
      <c r="CGZ18" s="200" t="s">
        <v>550</v>
      </c>
      <c r="CHA18" s="200" t="s">
        <v>550</v>
      </c>
      <c r="CHB18" s="200" t="s">
        <v>550</v>
      </c>
      <c r="CHC18" s="200" t="s">
        <v>550</v>
      </c>
      <c r="CHD18" s="200" t="s">
        <v>550</v>
      </c>
      <c r="CHE18" s="200" t="s">
        <v>550</v>
      </c>
      <c r="CHF18" s="200" t="s">
        <v>550</v>
      </c>
      <c r="CHG18" s="200" t="s">
        <v>550</v>
      </c>
      <c r="CHH18" s="200" t="s">
        <v>550</v>
      </c>
      <c r="CHI18" s="200" t="s">
        <v>550</v>
      </c>
      <c r="CHJ18" s="200" t="s">
        <v>550</v>
      </c>
      <c r="CHK18" s="200" t="s">
        <v>550</v>
      </c>
      <c r="CHL18" s="200" t="s">
        <v>550</v>
      </c>
      <c r="CHM18" s="200" t="s">
        <v>550</v>
      </c>
      <c r="CHN18" s="200" t="s">
        <v>550</v>
      </c>
      <c r="CHO18" s="200" t="s">
        <v>550</v>
      </c>
      <c r="CHP18" s="200" t="s">
        <v>550</v>
      </c>
      <c r="CHQ18" s="200" t="s">
        <v>550</v>
      </c>
      <c r="CHR18" s="200" t="s">
        <v>550</v>
      </c>
      <c r="CHS18" s="200" t="s">
        <v>550</v>
      </c>
      <c r="CHT18" s="200" t="s">
        <v>550</v>
      </c>
      <c r="CHU18" s="200" t="s">
        <v>550</v>
      </c>
      <c r="CHV18" s="200" t="s">
        <v>550</v>
      </c>
      <c r="CHW18" s="200" t="s">
        <v>550</v>
      </c>
      <c r="CHX18" s="200" t="s">
        <v>550</v>
      </c>
      <c r="CHY18" s="200" t="s">
        <v>550</v>
      </c>
      <c r="CHZ18" s="200" t="s">
        <v>550</v>
      </c>
      <c r="CIA18" s="200" t="s">
        <v>550</v>
      </c>
      <c r="CIB18" s="200" t="s">
        <v>550</v>
      </c>
      <c r="CIC18" s="200" t="s">
        <v>550</v>
      </c>
      <c r="CID18" s="200" t="s">
        <v>550</v>
      </c>
      <c r="CIE18" s="200" t="s">
        <v>550</v>
      </c>
      <c r="CIF18" s="200" t="s">
        <v>550</v>
      </c>
      <c r="CIG18" s="200" t="s">
        <v>550</v>
      </c>
      <c r="CIH18" s="200" t="s">
        <v>550</v>
      </c>
      <c r="CII18" s="200" t="s">
        <v>550</v>
      </c>
      <c r="CIJ18" s="200" t="s">
        <v>550</v>
      </c>
      <c r="CIK18" s="200" t="s">
        <v>550</v>
      </c>
      <c r="CIL18" s="200" t="s">
        <v>550</v>
      </c>
      <c r="CIM18" s="200" t="s">
        <v>550</v>
      </c>
      <c r="CIN18" s="200" t="s">
        <v>550</v>
      </c>
      <c r="CIO18" s="200" t="s">
        <v>550</v>
      </c>
      <c r="CIP18" s="200" t="s">
        <v>550</v>
      </c>
      <c r="CIQ18" s="200" t="s">
        <v>550</v>
      </c>
      <c r="CIR18" s="200" t="s">
        <v>550</v>
      </c>
      <c r="CIS18" s="200" t="s">
        <v>550</v>
      </c>
      <c r="CIT18" s="200" t="s">
        <v>550</v>
      </c>
      <c r="CIU18" s="200" t="s">
        <v>550</v>
      </c>
      <c r="CIV18" s="200" t="s">
        <v>550</v>
      </c>
      <c r="CIW18" s="200" t="s">
        <v>550</v>
      </c>
      <c r="CIX18" s="200" t="s">
        <v>550</v>
      </c>
      <c r="CIY18" s="200" t="s">
        <v>550</v>
      </c>
      <c r="CIZ18" s="200" t="s">
        <v>550</v>
      </c>
      <c r="CJA18" s="200" t="s">
        <v>550</v>
      </c>
      <c r="CJB18" s="200" t="s">
        <v>550</v>
      </c>
      <c r="CJC18" s="200" t="s">
        <v>550</v>
      </c>
      <c r="CJD18" s="200" t="s">
        <v>550</v>
      </c>
      <c r="CJE18" s="200" t="s">
        <v>550</v>
      </c>
      <c r="CJF18" s="200" t="s">
        <v>550</v>
      </c>
      <c r="CJG18" s="200" t="s">
        <v>550</v>
      </c>
      <c r="CJH18" s="200" t="s">
        <v>550</v>
      </c>
      <c r="CJI18" s="200" t="s">
        <v>550</v>
      </c>
      <c r="CJJ18" s="200" t="s">
        <v>550</v>
      </c>
      <c r="CJK18" s="200" t="s">
        <v>550</v>
      </c>
      <c r="CJL18" s="200" t="s">
        <v>550</v>
      </c>
      <c r="CJM18" s="200" t="s">
        <v>550</v>
      </c>
      <c r="CJN18" s="200" t="s">
        <v>550</v>
      </c>
      <c r="CJO18" s="200" t="s">
        <v>550</v>
      </c>
      <c r="CJP18" s="200" t="s">
        <v>550</v>
      </c>
      <c r="CJQ18" s="200" t="s">
        <v>550</v>
      </c>
      <c r="CJR18" s="200" t="s">
        <v>550</v>
      </c>
      <c r="CJS18" s="200" t="s">
        <v>550</v>
      </c>
      <c r="CJT18" s="200" t="s">
        <v>550</v>
      </c>
      <c r="CJU18" s="200" t="s">
        <v>550</v>
      </c>
      <c r="CJV18" s="200" t="s">
        <v>550</v>
      </c>
      <c r="CJW18" s="200" t="s">
        <v>550</v>
      </c>
      <c r="CJX18" s="200" t="s">
        <v>550</v>
      </c>
      <c r="CJY18" s="200" t="s">
        <v>550</v>
      </c>
      <c r="CJZ18" s="200" t="s">
        <v>550</v>
      </c>
      <c r="CKA18" s="200" t="s">
        <v>550</v>
      </c>
      <c r="CKB18" s="200" t="s">
        <v>550</v>
      </c>
      <c r="CKC18" s="200" t="s">
        <v>550</v>
      </c>
      <c r="CKD18" s="200" t="s">
        <v>550</v>
      </c>
      <c r="CKE18" s="200" t="s">
        <v>550</v>
      </c>
      <c r="CKF18" s="200" t="s">
        <v>550</v>
      </c>
      <c r="CKG18" s="200" t="s">
        <v>550</v>
      </c>
      <c r="CKH18" s="200" t="s">
        <v>550</v>
      </c>
      <c r="CKI18" s="200" t="s">
        <v>550</v>
      </c>
      <c r="CKJ18" s="200" t="s">
        <v>550</v>
      </c>
      <c r="CKK18" s="200" t="s">
        <v>550</v>
      </c>
      <c r="CKL18" s="200" t="s">
        <v>550</v>
      </c>
      <c r="CKM18" s="200" t="s">
        <v>550</v>
      </c>
      <c r="CKN18" s="200" t="s">
        <v>550</v>
      </c>
      <c r="CKO18" s="200" t="s">
        <v>550</v>
      </c>
      <c r="CKP18" s="200" t="s">
        <v>550</v>
      </c>
      <c r="CKQ18" s="200" t="s">
        <v>550</v>
      </c>
      <c r="CKR18" s="200" t="s">
        <v>550</v>
      </c>
      <c r="CKS18" s="200" t="s">
        <v>550</v>
      </c>
      <c r="CKT18" s="200" t="s">
        <v>550</v>
      </c>
      <c r="CKU18" s="200" t="s">
        <v>550</v>
      </c>
      <c r="CKV18" s="200" t="s">
        <v>550</v>
      </c>
      <c r="CKW18" s="200" t="s">
        <v>550</v>
      </c>
      <c r="CKX18" s="200" t="s">
        <v>550</v>
      </c>
      <c r="CKY18" s="200" t="s">
        <v>550</v>
      </c>
      <c r="CKZ18" s="200" t="s">
        <v>550</v>
      </c>
      <c r="CLA18" s="200" t="s">
        <v>550</v>
      </c>
      <c r="CLB18" s="200" t="s">
        <v>550</v>
      </c>
      <c r="CLC18" s="200" t="s">
        <v>550</v>
      </c>
      <c r="CLD18" s="200" t="s">
        <v>550</v>
      </c>
      <c r="CLE18" s="200" t="s">
        <v>550</v>
      </c>
      <c r="CLF18" s="200" t="s">
        <v>550</v>
      </c>
      <c r="CLG18" s="200" t="s">
        <v>550</v>
      </c>
      <c r="CLH18" s="200" t="s">
        <v>550</v>
      </c>
      <c r="CLI18" s="200" t="s">
        <v>550</v>
      </c>
      <c r="CLJ18" s="200" t="s">
        <v>550</v>
      </c>
      <c r="CLK18" s="200" t="s">
        <v>550</v>
      </c>
      <c r="CLL18" s="200" t="s">
        <v>550</v>
      </c>
      <c r="CLM18" s="200" t="s">
        <v>550</v>
      </c>
      <c r="CLN18" s="200" t="s">
        <v>550</v>
      </c>
      <c r="CLO18" s="200" t="s">
        <v>550</v>
      </c>
      <c r="CLP18" s="200" t="s">
        <v>550</v>
      </c>
      <c r="CLQ18" s="200" t="s">
        <v>550</v>
      </c>
      <c r="CLR18" s="200" t="s">
        <v>550</v>
      </c>
      <c r="CLS18" s="200" t="s">
        <v>550</v>
      </c>
      <c r="CLT18" s="200" t="s">
        <v>550</v>
      </c>
      <c r="CLU18" s="200" t="s">
        <v>550</v>
      </c>
      <c r="CLV18" s="200" t="s">
        <v>550</v>
      </c>
      <c r="CLW18" s="200" t="s">
        <v>550</v>
      </c>
      <c r="CLX18" s="200" t="s">
        <v>550</v>
      </c>
      <c r="CLY18" s="200" t="s">
        <v>550</v>
      </c>
      <c r="CLZ18" s="200" t="s">
        <v>550</v>
      </c>
      <c r="CMA18" s="200" t="s">
        <v>550</v>
      </c>
      <c r="CMB18" s="200" t="s">
        <v>550</v>
      </c>
      <c r="CMC18" s="200" t="s">
        <v>550</v>
      </c>
      <c r="CMD18" s="200" t="s">
        <v>550</v>
      </c>
      <c r="CME18" s="200" t="s">
        <v>550</v>
      </c>
      <c r="CMF18" s="200" t="s">
        <v>550</v>
      </c>
      <c r="CMG18" s="200" t="s">
        <v>550</v>
      </c>
      <c r="CMH18" s="200" t="s">
        <v>550</v>
      </c>
      <c r="CMI18" s="200" t="s">
        <v>550</v>
      </c>
      <c r="CMJ18" s="200" t="s">
        <v>550</v>
      </c>
      <c r="CMK18" s="200" t="s">
        <v>550</v>
      </c>
      <c r="CML18" s="200" t="s">
        <v>550</v>
      </c>
      <c r="CMM18" s="200" t="s">
        <v>550</v>
      </c>
      <c r="CMN18" s="200" t="s">
        <v>550</v>
      </c>
      <c r="CMO18" s="200" t="s">
        <v>550</v>
      </c>
      <c r="CMP18" s="200" t="s">
        <v>550</v>
      </c>
      <c r="CMQ18" s="200" t="s">
        <v>550</v>
      </c>
      <c r="CMR18" s="200" t="s">
        <v>550</v>
      </c>
      <c r="CMS18" s="200" t="s">
        <v>550</v>
      </c>
      <c r="CMT18" s="200" t="s">
        <v>550</v>
      </c>
      <c r="CMU18" s="200" t="s">
        <v>550</v>
      </c>
      <c r="CMV18" s="200" t="s">
        <v>550</v>
      </c>
      <c r="CMW18" s="200" t="s">
        <v>550</v>
      </c>
      <c r="CMX18" s="200" t="s">
        <v>550</v>
      </c>
      <c r="CMY18" s="200" t="s">
        <v>550</v>
      </c>
      <c r="CMZ18" s="200" t="s">
        <v>550</v>
      </c>
      <c r="CNA18" s="200" t="s">
        <v>550</v>
      </c>
      <c r="CNB18" s="200" t="s">
        <v>550</v>
      </c>
      <c r="CNC18" s="200" t="s">
        <v>550</v>
      </c>
      <c r="CND18" s="200" t="s">
        <v>550</v>
      </c>
      <c r="CNE18" s="200" t="s">
        <v>550</v>
      </c>
      <c r="CNF18" s="200" t="s">
        <v>550</v>
      </c>
      <c r="CNG18" s="200" t="s">
        <v>550</v>
      </c>
      <c r="CNH18" s="200" t="s">
        <v>550</v>
      </c>
      <c r="CNI18" s="200" t="s">
        <v>550</v>
      </c>
      <c r="CNJ18" s="200" t="s">
        <v>550</v>
      </c>
      <c r="CNK18" s="200" t="s">
        <v>550</v>
      </c>
      <c r="CNL18" s="200" t="s">
        <v>550</v>
      </c>
      <c r="CNM18" s="200" t="s">
        <v>550</v>
      </c>
      <c r="CNN18" s="200" t="s">
        <v>550</v>
      </c>
      <c r="CNO18" s="200" t="s">
        <v>550</v>
      </c>
      <c r="CNP18" s="200" t="s">
        <v>550</v>
      </c>
      <c r="CNQ18" s="200" t="s">
        <v>550</v>
      </c>
      <c r="CNR18" s="200" t="s">
        <v>550</v>
      </c>
      <c r="CNS18" s="200" t="s">
        <v>550</v>
      </c>
      <c r="CNT18" s="200" t="s">
        <v>550</v>
      </c>
      <c r="CNU18" s="200" t="s">
        <v>550</v>
      </c>
      <c r="CNV18" s="200" t="s">
        <v>550</v>
      </c>
      <c r="CNW18" s="200" t="s">
        <v>550</v>
      </c>
      <c r="CNX18" s="200" t="s">
        <v>550</v>
      </c>
      <c r="CNY18" s="200" t="s">
        <v>550</v>
      </c>
      <c r="CNZ18" s="200" t="s">
        <v>550</v>
      </c>
      <c r="COA18" s="200" t="s">
        <v>550</v>
      </c>
      <c r="COB18" s="200" t="s">
        <v>550</v>
      </c>
      <c r="COC18" s="200" t="s">
        <v>550</v>
      </c>
      <c r="COD18" s="200" t="s">
        <v>550</v>
      </c>
      <c r="COE18" s="200" t="s">
        <v>550</v>
      </c>
      <c r="COF18" s="200" t="s">
        <v>550</v>
      </c>
      <c r="COG18" s="200" t="s">
        <v>550</v>
      </c>
      <c r="COH18" s="200" t="s">
        <v>550</v>
      </c>
      <c r="COI18" s="200" t="s">
        <v>550</v>
      </c>
      <c r="COJ18" s="200" t="s">
        <v>550</v>
      </c>
      <c r="COK18" s="200" t="s">
        <v>550</v>
      </c>
      <c r="COL18" s="200" t="s">
        <v>550</v>
      </c>
      <c r="COM18" s="200" t="s">
        <v>550</v>
      </c>
      <c r="CON18" s="200" t="s">
        <v>550</v>
      </c>
      <c r="COO18" s="200" t="s">
        <v>550</v>
      </c>
      <c r="COP18" s="200" t="s">
        <v>550</v>
      </c>
      <c r="COQ18" s="200" t="s">
        <v>550</v>
      </c>
      <c r="COR18" s="200" t="s">
        <v>550</v>
      </c>
      <c r="COS18" s="200" t="s">
        <v>550</v>
      </c>
      <c r="COT18" s="200" t="s">
        <v>550</v>
      </c>
      <c r="COU18" s="200" t="s">
        <v>550</v>
      </c>
      <c r="COV18" s="200" t="s">
        <v>550</v>
      </c>
      <c r="COW18" s="200" t="s">
        <v>550</v>
      </c>
      <c r="COX18" s="200" t="s">
        <v>550</v>
      </c>
      <c r="COY18" s="200" t="s">
        <v>550</v>
      </c>
      <c r="COZ18" s="200" t="s">
        <v>550</v>
      </c>
      <c r="CPA18" s="200" t="s">
        <v>550</v>
      </c>
      <c r="CPB18" s="200" t="s">
        <v>550</v>
      </c>
      <c r="CPC18" s="200" t="s">
        <v>550</v>
      </c>
      <c r="CPD18" s="200" t="s">
        <v>550</v>
      </c>
      <c r="CPE18" s="200" t="s">
        <v>550</v>
      </c>
      <c r="CPF18" s="200" t="s">
        <v>550</v>
      </c>
      <c r="CPG18" s="200" t="s">
        <v>550</v>
      </c>
      <c r="CPH18" s="200" t="s">
        <v>550</v>
      </c>
      <c r="CPI18" s="200" t="s">
        <v>550</v>
      </c>
      <c r="CPJ18" s="200" t="s">
        <v>550</v>
      </c>
      <c r="CPK18" s="200" t="s">
        <v>550</v>
      </c>
      <c r="CPL18" s="200" t="s">
        <v>550</v>
      </c>
      <c r="CPM18" s="200" t="s">
        <v>550</v>
      </c>
      <c r="CPN18" s="200" t="s">
        <v>550</v>
      </c>
      <c r="CPO18" s="200" t="s">
        <v>550</v>
      </c>
      <c r="CPP18" s="200" t="s">
        <v>550</v>
      </c>
      <c r="CPQ18" s="200" t="s">
        <v>550</v>
      </c>
      <c r="CPR18" s="200" t="s">
        <v>550</v>
      </c>
      <c r="CPS18" s="200" t="s">
        <v>550</v>
      </c>
      <c r="CPT18" s="200" t="s">
        <v>550</v>
      </c>
      <c r="CPU18" s="200" t="s">
        <v>550</v>
      </c>
      <c r="CPV18" s="200" t="s">
        <v>550</v>
      </c>
      <c r="CPW18" s="200" t="s">
        <v>550</v>
      </c>
      <c r="CPX18" s="200" t="s">
        <v>550</v>
      </c>
      <c r="CPY18" s="200" t="s">
        <v>550</v>
      </c>
      <c r="CPZ18" s="200" t="s">
        <v>550</v>
      </c>
      <c r="CQA18" s="200" t="s">
        <v>550</v>
      </c>
      <c r="CQB18" s="200" t="s">
        <v>550</v>
      </c>
      <c r="CQC18" s="200" t="s">
        <v>550</v>
      </c>
      <c r="CQD18" s="200" t="s">
        <v>550</v>
      </c>
      <c r="CQE18" s="200" t="s">
        <v>550</v>
      </c>
      <c r="CQF18" s="200" t="s">
        <v>550</v>
      </c>
      <c r="CQG18" s="200" t="s">
        <v>550</v>
      </c>
      <c r="CQH18" s="200" t="s">
        <v>550</v>
      </c>
      <c r="CQI18" s="200" t="s">
        <v>550</v>
      </c>
      <c r="CQJ18" s="200" t="s">
        <v>550</v>
      </c>
      <c r="CQK18" s="200" t="s">
        <v>550</v>
      </c>
      <c r="CQL18" s="200" t="s">
        <v>550</v>
      </c>
      <c r="CQM18" s="200" t="s">
        <v>550</v>
      </c>
      <c r="CQN18" s="200" t="s">
        <v>550</v>
      </c>
      <c r="CQO18" s="200" t="s">
        <v>550</v>
      </c>
      <c r="CQP18" s="200" t="s">
        <v>550</v>
      </c>
      <c r="CQQ18" s="200" t="s">
        <v>550</v>
      </c>
      <c r="CQR18" s="200" t="s">
        <v>550</v>
      </c>
      <c r="CQS18" s="200" t="s">
        <v>550</v>
      </c>
      <c r="CQT18" s="200" t="s">
        <v>550</v>
      </c>
      <c r="CQU18" s="200" t="s">
        <v>550</v>
      </c>
      <c r="CQV18" s="200" t="s">
        <v>550</v>
      </c>
      <c r="CQW18" s="200" t="s">
        <v>550</v>
      </c>
      <c r="CQX18" s="200" t="s">
        <v>550</v>
      </c>
      <c r="CQY18" s="200" t="s">
        <v>550</v>
      </c>
      <c r="CQZ18" s="200" t="s">
        <v>550</v>
      </c>
      <c r="CRA18" s="200" t="s">
        <v>550</v>
      </c>
      <c r="CRB18" s="200" t="s">
        <v>550</v>
      </c>
      <c r="CRC18" s="200" t="s">
        <v>550</v>
      </c>
      <c r="CRD18" s="200" t="s">
        <v>550</v>
      </c>
      <c r="CRE18" s="200" t="s">
        <v>550</v>
      </c>
      <c r="CRF18" s="200" t="s">
        <v>550</v>
      </c>
      <c r="CRG18" s="200" t="s">
        <v>550</v>
      </c>
      <c r="CRH18" s="200" t="s">
        <v>550</v>
      </c>
      <c r="CRI18" s="200" t="s">
        <v>550</v>
      </c>
      <c r="CRJ18" s="200" t="s">
        <v>550</v>
      </c>
      <c r="CRK18" s="200" t="s">
        <v>550</v>
      </c>
      <c r="CRL18" s="200" t="s">
        <v>550</v>
      </c>
      <c r="CRM18" s="200" t="s">
        <v>550</v>
      </c>
      <c r="CRN18" s="200" t="s">
        <v>550</v>
      </c>
      <c r="CRO18" s="200" t="s">
        <v>550</v>
      </c>
      <c r="CRP18" s="200" t="s">
        <v>550</v>
      </c>
      <c r="CRQ18" s="200" t="s">
        <v>550</v>
      </c>
      <c r="CRR18" s="200" t="s">
        <v>550</v>
      </c>
      <c r="CRS18" s="200" t="s">
        <v>550</v>
      </c>
      <c r="CRT18" s="200" t="s">
        <v>550</v>
      </c>
      <c r="CRU18" s="200" t="s">
        <v>550</v>
      </c>
      <c r="CRV18" s="200" t="s">
        <v>550</v>
      </c>
      <c r="CRW18" s="200" t="s">
        <v>550</v>
      </c>
      <c r="CRX18" s="200" t="s">
        <v>550</v>
      </c>
      <c r="CRY18" s="200" t="s">
        <v>550</v>
      </c>
      <c r="CRZ18" s="200" t="s">
        <v>550</v>
      </c>
      <c r="CSA18" s="200" t="s">
        <v>550</v>
      </c>
      <c r="CSB18" s="200" t="s">
        <v>550</v>
      </c>
      <c r="CSC18" s="200" t="s">
        <v>550</v>
      </c>
      <c r="CSD18" s="200" t="s">
        <v>550</v>
      </c>
      <c r="CSE18" s="200" t="s">
        <v>550</v>
      </c>
      <c r="CSF18" s="200" t="s">
        <v>550</v>
      </c>
      <c r="CSG18" s="200" t="s">
        <v>550</v>
      </c>
      <c r="CSH18" s="200" t="s">
        <v>550</v>
      </c>
      <c r="CSI18" s="200" t="s">
        <v>550</v>
      </c>
      <c r="CSJ18" s="200" t="s">
        <v>550</v>
      </c>
      <c r="CSK18" s="200" t="s">
        <v>550</v>
      </c>
      <c r="CSL18" s="200" t="s">
        <v>550</v>
      </c>
      <c r="CSM18" s="200" t="s">
        <v>550</v>
      </c>
      <c r="CSN18" s="200" t="s">
        <v>550</v>
      </c>
      <c r="CSO18" s="200" t="s">
        <v>550</v>
      </c>
      <c r="CSP18" s="200" t="s">
        <v>550</v>
      </c>
      <c r="CSQ18" s="200" t="s">
        <v>550</v>
      </c>
      <c r="CSR18" s="200" t="s">
        <v>550</v>
      </c>
      <c r="CSS18" s="200" t="s">
        <v>550</v>
      </c>
      <c r="CST18" s="200" t="s">
        <v>550</v>
      </c>
      <c r="CSU18" s="200" t="s">
        <v>550</v>
      </c>
      <c r="CSV18" s="200" t="s">
        <v>550</v>
      </c>
      <c r="CSW18" s="200" t="s">
        <v>550</v>
      </c>
      <c r="CSX18" s="200" t="s">
        <v>550</v>
      </c>
      <c r="CSY18" s="200" t="s">
        <v>550</v>
      </c>
      <c r="CSZ18" s="200" t="s">
        <v>550</v>
      </c>
      <c r="CTA18" s="200" t="s">
        <v>550</v>
      </c>
      <c r="CTB18" s="200" t="s">
        <v>550</v>
      </c>
      <c r="CTC18" s="200" t="s">
        <v>550</v>
      </c>
      <c r="CTD18" s="200" t="s">
        <v>550</v>
      </c>
      <c r="CTE18" s="200" t="s">
        <v>550</v>
      </c>
      <c r="CTF18" s="200" t="s">
        <v>550</v>
      </c>
      <c r="CTG18" s="200" t="s">
        <v>550</v>
      </c>
      <c r="CTH18" s="200" t="s">
        <v>550</v>
      </c>
      <c r="CTI18" s="200" t="s">
        <v>550</v>
      </c>
      <c r="CTJ18" s="200" t="s">
        <v>550</v>
      </c>
      <c r="CTK18" s="200" t="s">
        <v>550</v>
      </c>
      <c r="CTL18" s="200" t="s">
        <v>550</v>
      </c>
      <c r="CTM18" s="200" t="s">
        <v>550</v>
      </c>
      <c r="CTN18" s="200" t="s">
        <v>550</v>
      </c>
      <c r="CTO18" s="200" t="s">
        <v>550</v>
      </c>
      <c r="CTP18" s="200" t="s">
        <v>550</v>
      </c>
      <c r="CTQ18" s="200" t="s">
        <v>550</v>
      </c>
      <c r="CTR18" s="200" t="s">
        <v>550</v>
      </c>
      <c r="CTS18" s="200" t="s">
        <v>550</v>
      </c>
      <c r="CTT18" s="200" t="s">
        <v>550</v>
      </c>
      <c r="CTU18" s="200" t="s">
        <v>550</v>
      </c>
      <c r="CTV18" s="200" t="s">
        <v>550</v>
      </c>
      <c r="CTW18" s="200" t="s">
        <v>550</v>
      </c>
      <c r="CTX18" s="200" t="s">
        <v>550</v>
      </c>
      <c r="CTY18" s="200" t="s">
        <v>550</v>
      </c>
      <c r="CTZ18" s="200" t="s">
        <v>550</v>
      </c>
      <c r="CUA18" s="200" t="s">
        <v>550</v>
      </c>
      <c r="CUB18" s="200" t="s">
        <v>550</v>
      </c>
      <c r="CUC18" s="200" t="s">
        <v>550</v>
      </c>
      <c r="CUD18" s="200" t="s">
        <v>550</v>
      </c>
      <c r="CUE18" s="200" t="s">
        <v>550</v>
      </c>
      <c r="CUF18" s="200" t="s">
        <v>550</v>
      </c>
      <c r="CUG18" s="200" t="s">
        <v>550</v>
      </c>
      <c r="CUH18" s="200" t="s">
        <v>550</v>
      </c>
      <c r="CUI18" s="200" t="s">
        <v>550</v>
      </c>
      <c r="CUJ18" s="200" t="s">
        <v>550</v>
      </c>
      <c r="CUK18" s="200" t="s">
        <v>550</v>
      </c>
      <c r="CUL18" s="200" t="s">
        <v>550</v>
      </c>
      <c r="CUM18" s="200" t="s">
        <v>550</v>
      </c>
      <c r="CUN18" s="200" t="s">
        <v>550</v>
      </c>
      <c r="CUO18" s="200" t="s">
        <v>550</v>
      </c>
      <c r="CUP18" s="200" t="s">
        <v>550</v>
      </c>
      <c r="CUQ18" s="200" t="s">
        <v>550</v>
      </c>
      <c r="CUR18" s="200" t="s">
        <v>550</v>
      </c>
      <c r="CUS18" s="200" t="s">
        <v>550</v>
      </c>
      <c r="CUT18" s="200" t="s">
        <v>550</v>
      </c>
      <c r="CUU18" s="200" t="s">
        <v>550</v>
      </c>
      <c r="CUV18" s="200" t="s">
        <v>550</v>
      </c>
      <c r="CUW18" s="200" t="s">
        <v>550</v>
      </c>
      <c r="CUX18" s="200" t="s">
        <v>550</v>
      </c>
      <c r="CUY18" s="200" t="s">
        <v>550</v>
      </c>
      <c r="CUZ18" s="200" t="s">
        <v>550</v>
      </c>
      <c r="CVA18" s="200" t="s">
        <v>550</v>
      </c>
      <c r="CVB18" s="200" t="s">
        <v>550</v>
      </c>
      <c r="CVC18" s="200" t="s">
        <v>550</v>
      </c>
      <c r="CVD18" s="200" t="s">
        <v>550</v>
      </c>
      <c r="CVE18" s="200" t="s">
        <v>550</v>
      </c>
      <c r="CVF18" s="200" t="s">
        <v>550</v>
      </c>
      <c r="CVG18" s="200" t="s">
        <v>550</v>
      </c>
      <c r="CVH18" s="200" t="s">
        <v>550</v>
      </c>
      <c r="CVI18" s="200" t="s">
        <v>550</v>
      </c>
      <c r="CVJ18" s="200" t="s">
        <v>550</v>
      </c>
      <c r="CVK18" s="200" t="s">
        <v>550</v>
      </c>
      <c r="CVL18" s="200" t="s">
        <v>550</v>
      </c>
      <c r="CVM18" s="200" t="s">
        <v>550</v>
      </c>
      <c r="CVN18" s="200" t="s">
        <v>550</v>
      </c>
      <c r="CVO18" s="200" t="s">
        <v>550</v>
      </c>
      <c r="CVP18" s="200" t="s">
        <v>550</v>
      </c>
      <c r="CVQ18" s="200" t="s">
        <v>550</v>
      </c>
      <c r="CVR18" s="200" t="s">
        <v>550</v>
      </c>
      <c r="CVS18" s="200" t="s">
        <v>550</v>
      </c>
      <c r="CVT18" s="200" t="s">
        <v>550</v>
      </c>
      <c r="CVU18" s="200" t="s">
        <v>550</v>
      </c>
      <c r="CVV18" s="200" t="s">
        <v>550</v>
      </c>
      <c r="CVW18" s="200" t="s">
        <v>550</v>
      </c>
      <c r="CVX18" s="200" t="s">
        <v>550</v>
      </c>
      <c r="CVY18" s="200" t="s">
        <v>550</v>
      </c>
      <c r="CVZ18" s="200" t="s">
        <v>550</v>
      </c>
      <c r="CWA18" s="200" t="s">
        <v>550</v>
      </c>
      <c r="CWB18" s="200" t="s">
        <v>550</v>
      </c>
      <c r="CWC18" s="200" t="s">
        <v>550</v>
      </c>
      <c r="CWD18" s="200" t="s">
        <v>550</v>
      </c>
      <c r="CWE18" s="200" t="s">
        <v>550</v>
      </c>
      <c r="CWF18" s="200" t="s">
        <v>550</v>
      </c>
      <c r="CWG18" s="200" t="s">
        <v>550</v>
      </c>
      <c r="CWH18" s="200" t="s">
        <v>550</v>
      </c>
      <c r="CWI18" s="200" t="s">
        <v>550</v>
      </c>
      <c r="CWJ18" s="200" t="s">
        <v>550</v>
      </c>
      <c r="CWK18" s="200" t="s">
        <v>550</v>
      </c>
      <c r="CWL18" s="200" t="s">
        <v>550</v>
      </c>
      <c r="CWM18" s="200" t="s">
        <v>550</v>
      </c>
      <c r="CWN18" s="200" t="s">
        <v>550</v>
      </c>
      <c r="CWO18" s="200" t="s">
        <v>550</v>
      </c>
      <c r="CWP18" s="200" t="s">
        <v>550</v>
      </c>
      <c r="CWQ18" s="200" t="s">
        <v>550</v>
      </c>
      <c r="CWR18" s="200" t="s">
        <v>550</v>
      </c>
      <c r="CWS18" s="200" t="s">
        <v>550</v>
      </c>
      <c r="CWT18" s="200" t="s">
        <v>550</v>
      </c>
      <c r="CWU18" s="200" t="s">
        <v>550</v>
      </c>
      <c r="CWV18" s="200" t="s">
        <v>550</v>
      </c>
      <c r="CWW18" s="200" t="s">
        <v>550</v>
      </c>
      <c r="CWX18" s="200" t="s">
        <v>550</v>
      </c>
      <c r="CWY18" s="200" t="s">
        <v>550</v>
      </c>
      <c r="CWZ18" s="200" t="s">
        <v>550</v>
      </c>
      <c r="CXA18" s="200" t="s">
        <v>550</v>
      </c>
      <c r="CXB18" s="200" t="s">
        <v>550</v>
      </c>
      <c r="CXC18" s="200" t="s">
        <v>550</v>
      </c>
      <c r="CXD18" s="200" t="s">
        <v>550</v>
      </c>
      <c r="CXE18" s="200" t="s">
        <v>550</v>
      </c>
      <c r="CXF18" s="200" t="s">
        <v>550</v>
      </c>
      <c r="CXG18" s="200" t="s">
        <v>550</v>
      </c>
      <c r="CXH18" s="200" t="s">
        <v>550</v>
      </c>
      <c r="CXI18" s="200" t="s">
        <v>550</v>
      </c>
      <c r="CXJ18" s="200" t="s">
        <v>550</v>
      </c>
      <c r="CXK18" s="200" t="s">
        <v>550</v>
      </c>
      <c r="CXL18" s="200" t="s">
        <v>550</v>
      </c>
      <c r="CXM18" s="200" t="s">
        <v>550</v>
      </c>
      <c r="CXN18" s="200" t="s">
        <v>550</v>
      </c>
      <c r="CXO18" s="200" t="s">
        <v>550</v>
      </c>
      <c r="CXP18" s="200" t="s">
        <v>550</v>
      </c>
      <c r="CXQ18" s="200" t="s">
        <v>550</v>
      </c>
      <c r="CXR18" s="200" t="s">
        <v>550</v>
      </c>
      <c r="CXS18" s="200" t="s">
        <v>550</v>
      </c>
      <c r="CXT18" s="200" t="s">
        <v>550</v>
      </c>
      <c r="CXU18" s="200" t="s">
        <v>550</v>
      </c>
      <c r="CXV18" s="200" t="s">
        <v>550</v>
      </c>
      <c r="CXW18" s="200" t="s">
        <v>550</v>
      </c>
      <c r="CXX18" s="200" t="s">
        <v>550</v>
      </c>
      <c r="CXY18" s="200" t="s">
        <v>550</v>
      </c>
      <c r="CXZ18" s="200" t="s">
        <v>550</v>
      </c>
      <c r="CYA18" s="200" t="s">
        <v>550</v>
      </c>
      <c r="CYB18" s="200" t="s">
        <v>550</v>
      </c>
      <c r="CYC18" s="200" t="s">
        <v>550</v>
      </c>
      <c r="CYD18" s="200" t="s">
        <v>550</v>
      </c>
      <c r="CYE18" s="200" t="s">
        <v>550</v>
      </c>
      <c r="CYF18" s="200" t="s">
        <v>550</v>
      </c>
      <c r="CYG18" s="200" t="s">
        <v>550</v>
      </c>
      <c r="CYH18" s="200" t="s">
        <v>550</v>
      </c>
      <c r="CYI18" s="200" t="s">
        <v>550</v>
      </c>
      <c r="CYJ18" s="200" t="s">
        <v>550</v>
      </c>
      <c r="CYK18" s="200" t="s">
        <v>550</v>
      </c>
      <c r="CYL18" s="200" t="s">
        <v>550</v>
      </c>
      <c r="CYM18" s="200" t="s">
        <v>550</v>
      </c>
      <c r="CYN18" s="200" t="s">
        <v>550</v>
      </c>
      <c r="CYO18" s="200" t="s">
        <v>550</v>
      </c>
      <c r="CYP18" s="200" t="s">
        <v>550</v>
      </c>
      <c r="CYQ18" s="200" t="s">
        <v>550</v>
      </c>
      <c r="CYR18" s="200" t="s">
        <v>550</v>
      </c>
      <c r="CYS18" s="200" t="s">
        <v>550</v>
      </c>
      <c r="CYT18" s="200" t="s">
        <v>550</v>
      </c>
      <c r="CYU18" s="200" t="s">
        <v>550</v>
      </c>
      <c r="CYV18" s="200" t="s">
        <v>550</v>
      </c>
      <c r="CYW18" s="200" t="s">
        <v>550</v>
      </c>
      <c r="CYX18" s="200" t="s">
        <v>550</v>
      </c>
      <c r="CYY18" s="200" t="s">
        <v>550</v>
      </c>
      <c r="CYZ18" s="200" t="s">
        <v>550</v>
      </c>
      <c r="CZA18" s="200" t="s">
        <v>550</v>
      </c>
      <c r="CZB18" s="200" t="s">
        <v>550</v>
      </c>
      <c r="CZC18" s="200" t="s">
        <v>550</v>
      </c>
      <c r="CZD18" s="200" t="s">
        <v>550</v>
      </c>
      <c r="CZE18" s="200" t="s">
        <v>550</v>
      </c>
      <c r="CZF18" s="200" t="s">
        <v>550</v>
      </c>
      <c r="CZG18" s="200" t="s">
        <v>550</v>
      </c>
      <c r="CZH18" s="200" t="s">
        <v>550</v>
      </c>
      <c r="CZI18" s="200" t="s">
        <v>550</v>
      </c>
      <c r="CZJ18" s="200" t="s">
        <v>550</v>
      </c>
      <c r="CZK18" s="200" t="s">
        <v>550</v>
      </c>
      <c r="CZL18" s="200" t="s">
        <v>550</v>
      </c>
      <c r="CZM18" s="200" t="s">
        <v>550</v>
      </c>
      <c r="CZN18" s="200" t="s">
        <v>550</v>
      </c>
      <c r="CZO18" s="200" t="s">
        <v>550</v>
      </c>
      <c r="CZP18" s="200" t="s">
        <v>550</v>
      </c>
      <c r="CZQ18" s="200" t="s">
        <v>550</v>
      </c>
      <c r="CZR18" s="200" t="s">
        <v>550</v>
      </c>
      <c r="CZS18" s="200" t="s">
        <v>550</v>
      </c>
      <c r="CZT18" s="200" t="s">
        <v>550</v>
      </c>
      <c r="CZU18" s="200" t="s">
        <v>550</v>
      </c>
      <c r="CZV18" s="200" t="s">
        <v>550</v>
      </c>
      <c r="CZW18" s="200" t="s">
        <v>550</v>
      </c>
      <c r="CZX18" s="200" t="s">
        <v>550</v>
      </c>
      <c r="CZY18" s="200" t="s">
        <v>550</v>
      </c>
      <c r="CZZ18" s="200" t="s">
        <v>550</v>
      </c>
      <c r="DAA18" s="200" t="s">
        <v>550</v>
      </c>
      <c r="DAB18" s="200" t="s">
        <v>550</v>
      </c>
      <c r="DAC18" s="200" t="s">
        <v>550</v>
      </c>
      <c r="DAD18" s="200" t="s">
        <v>550</v>
      </c>
      <c r="DAE18" s="200" t="s">
        <v>550</v>
      </c>
      <c r="DAF18" s="200" t="s">
        <v>550</v>
      </c>
      <c r="DAG18" s="200" t="s">
        <v>550</v>
      </c>
      <c r="DAH18" s="200" t="s">
        <v>550</v>
      </c>
      <c r="DAI18" s="200" t="s">
        <v>550</v>
      </c>
      <c r="DAJ18" s="200" t="s">
        <v>550</v>
      </c>
      <c r="DAK18" s="200" t="s">
        <v>550</v>
      </c>
      <c r="DAL18" s="200" t="s">
        <v>550</v>
      </c>
      <c r="DAM18" s="200" t="s">
        <v>550</v>
      </c>
      <c r="DAN18" s="200" t="s">
        <v>550</v>
      </c>
      <c r="DAO18" s="200" t="s">
        <v>550</v>
      </c>
      <c r="DAP18" s="200" t="s">
        <v>550</v>
      </c>
      <c r="DAQ18" s="200" t="s">
        <v>550</v>
      </c>
      <c r="DAR18" s="200" t="s">
        <v>550</v>
      </c>
      <c r="DAS18" s="200" t="s">
        <v>550</v>
      </c>
      <c r="DAT18" s="200" t="s">
        <v>550</v>
      </c>
      <c r="DAU18" s="200" t="s">
        <v>550</v>
      </c>
      <c r="DAV18" s="200" t="s">
        <v>550</v>
      </c>
      <c r="DAW18" s="200" t="s">
        <v>550</v>
      </c>
      <c r="DAX18" s="200" t="s">
        <v>550</v>
      </c>
      <c r="DAY18" s="200" t="s">
        <v>550</v>
      </c>
      <c r="DAZ18" s="200" t="s">
        <v>550</v>
      </c>
      <c r="DBA18" s="200" t="s">
        <v>550</v>
      </c>
      <c r="DBB18" s="200" t="s">
        <v>550</v>
      </c>
      <c r="DBC18" s="200" t="s">
        <v>550</v>
      </c>
      <c r="DBD18" s="200" t="s">
        <v>550</v>
      </c>
      <c r="DBE18" s="200" t="s">
        <v>550</v>
      </c>
      <c r="DBF18" s="200" t="s">
        <v>550</v>
      </c>
      <c r="DBG18" s="200" t="s">
        <v>550</v>
      </c>
      <c r="DBH18" s="200" t="s">
        <v>550</v>
      </c>
      <c r="DBI18" s="200" t="s">
        <v>550</v>
      </c>
      <c r="DBJ18" s="200" t="s">
        <v>550</v>
      </c>
      <c r="DBK18" s="200" t="s">
        <v>550</v>
      </c>
      <c r="DBL18" s="200" t="s">
        <v>550</v>
      </c>
      <c r="DBM18" s="200" t="s">
        <v>550</v>
      </c>
      <c r="DBN18" s="200" t="s">
        <v>550</v>
      </c>
      <c r="DBO18" s="200" t="s">
        <v>550</v>
      </c>
      <c r="DBP18" s="200" t="s">
        <v>550</v>
      </c>
      <c r="DBQ18" s="200" t="s">
        <v>550</v>
      </c>
      <c r="DBR18" s="200" t="s">
        <v>550</v>
      </c>
      <c r="DBS18" s="200" t="s">
        <v>550</v>
      </c>
      <c r="DBT18" s="200" t="s">
        <v>550</v>
      </c>
      <c r="DBU18" s="200" t="s">
        <v>550</v>
      </c>
      <c r="DBV18" s="200" t="s">
        <v>550</v>
      </c>
      <c r="DBW18" s="200" t="s">
        <v>550</v>
      </c>
      <c r="DBX18" s="200" t="s">
        <v>550</v>
      </c>
      <c r="DBY18" s="200" t="s">
        <v>550</v>
      </c>
      <c r="DBZ18" s="200" t="s">
        <v>550</v>
      </c>
      <c r="DCA18" s="200" t="s">
        <v>550</v>
      </c>
      <c r="DCB18" s="200" t="s">
        <v>550</v>
      </c>
      <c r="DCC18" s="200" t="s">
        <v>550</v>
      </c>
      <c r="DCD18" s="200" t="s">
        <v>550</v>
      </c>
      <c r="DCE18" s="200" t="s">
        <v>550</v>
      </c>
      <c r="DCF18" s="200" t="s">
        <v>550</v>
      </c>
      <c r="DCG18" s="200" t="s">
        <v>550</v>
      </c>
      <c r="DCH18" s="200" t="s">
        <v>550</v>
      </c>
      <c r="DCI18" s="200" t="s">
        <v>550</v>
      </c>
      <c r="DCJ18" s="200" t="s">
        <v>550</v>
      </c>
      <c r="DCK18" s="200" t="s">
        <v>550</v>
      </c>
      <c r="DCL18" s="200" t="s">
        <v>550</v>
      </c>
      <c r="DCM18" s="200" t="s">
        <v>550</v>
      </c>
      <c r="DCN18" s="200" t="s">
        <v>550</v>
      </c>
      <c r="DCO18" s="200" t="s">
        <v>550</v>
      </c>
      <c r="DCP18" s="200" t="s">
        <v>550</v>
      </c>
      <c r="DCQ18" s="200" t="s">
        <v>550</v>
      </c>
      <c r="DCR18" s="200" t="s">
        <v>550</v>
      </c>
      <c r="DCS18" s="200" t="s">
        <v>550</v>
      </c>
      <c r="DCT18" s="200" t="s">
        <v>550</v>
      </c>
      <c r="DCU18" s="200" t="s">
        <v>550</v>
      </c>
      <c r="DCV18" s="200" t="s">
        <v>550</v>
      </c>
      <c r="DCW18" s="200" t="s">
        <v>550</v>
      </c>
      <c r="DCX18" s="200" t="s">
        <v>550</v>
      </c>
      <c r="DCY18" s="200" t="s">
        <v>550</v>
      </c>
      <c r="DCZ18" s="200" t="s">
        <v>550</v>
      </c>
      <c r="DDA18" s="200" t="s">
        <v>550</v>
      </c>
      <c r="DDB18" s="200" t="s">
        <v>550</v>
      </c>
      <c r="DDC18" s="200" t="s">
        <v>550</v>
      </c>
      <c r="DDD18" s="200" t="s">
        <v>550</v>
      </c>
      <c r="DDE18" s="200" t="s">
        <v>550</v>
      </c>
      <c r="DDF18" s="200" t="s">
        <v>550</v>
      </c>
      <c r="DDG18" s="200" t="s">
        <v>550</v>
      </c>
      <c r="DDH18" s="200" t="s">
        <v>550</v>
      </c>
      <c r="DDI18" s="200" t="s">
        <v>550</v>
      </c>
      <c r="DDJ18" s="200" t="s">
        <v>550</v>
      </c>
      <c r="DDK18" s="200" t="s">
        <v>550</v>
      </c>
      <c r="DDL18" s="200" t="s">
        <v>550</v>
      </c>
      <c r="DDM18" s="200" t="s">
        <v>550</v>
      </c>
      <c r="DDN18" s="200" t="s">
        <v>550</v>
      </c>
      <c r="DDO18" s="200" t="s">
        <v>550</v>
      </c>
      <c r="DDP18" s="200" t="s">
        <v>550</v>
      </c>
      <c r="DDQ18" s="200" t="s">
        <v>550</v>
      </c>
      <c r="DDR18" s="200" t="s">
        <v>550</v>
      </c>
      <c r="DDS18" s="200" t="s">
        <v>550</v>
      </c>
      <c r="DDT18" s="200" t="s">
        <v>550</v>
      </c>
      <c r="DDU18" s="200" t="s">
        <v>550</v>
      </c>
      <c r="DDV18" s="200" t="s">
        <v>550</v>
      </c>
      <c r="DDW18" s="200" t="s">
        <v>550</v>
      </c>
      <c r="DDX18" s="200" t="s">
        <v>550</v>
      </c>
      <c r="DDY18" s="200" t="s">
        <v>550</v>
      </c>
      <c r="DDZ18" s="200" t="s">
        <v>550</v>
      </c>
      <c r="DEA18" s="200" t="s">
        <v>550</v>
      </c>
      <c r="DEB18" s="200" t="s">
        <v>550</v>
      </c>
      <c r="DEC18" s="200" t="s">
        <v>550</v>
      </c>
      <c r="DED18" s="200" t="s">
        <v>550</v>
      </c>
      <c r="DEE18" s="200" t="s">
        <v>550</v>
      </c>
      <c r="DEF18" s="200" t="s">
        <v>550</v>
      </c>
      <c r="DEG18" s="200" t="s">
        <v>550</v>
      </c>
      <c r="DEH18" s="200" t="s">
        <v>550</v>
      </c>
      <c r="DEI18" s="200" t="s">
        <v>550</v>
      </c>
      <c r="DEJ18" s="200" t="s">
        <v>550</v>
      </c>
      <c r="DEK18" s="200" t="s">
        <v>550</v>
      </c>
      <c r="DEL18" s="200" t="s">
        <v>550</v>
      </c>
      <c r="DEM18" s="200" t="s">
        <v>550</v>
      </c>
      <c r="DEN18" s="200" t="s">
        <v>550</v>
      </c>
      <c r="DEO18" s="200" t="s">
        <v>550</v>
      </c>
      <c r="DEP18" s="200" t="s">
        <v>550</v>
      </c>
      <c r="DEQ18" s="200" t="s">
        <v>550</v>
      </c>
      <c r="DER18" s="200" t="s">
        <v>550</v>
      </c>
      <c r="DES18" s="200" t="s">
        <v>550</v>
      </c>
      <c r="DET18" s="200" t="s">
        <v>550</v>
      </c>
      <c r="DEU18" s="200" t="s">
        <v>550</v>
      </c>
      <c r="DEV18" s="200" t="s">
        <v>550</v>
      </c>
      <c r="DEW18" s="200" t="s">
        <v>550</v>
      </c>
      <c r="DEX18" s="200" t="s">
        <v>550</v>
      </c>
      <c r="DEY18" s="200" t="s">
        <v>550</v>
      </c>
      <c r="DEZ18" s="200" t="s">
        <v>550</v>
      </c>
      <c r="DFA18" s="200" t="s">
        <v>550</v>
      </c>
      <c r="DFB18" s="200" t="s">
        <v>550</v>
      </c>
      <c r="DFC18" s="200" t="s">
        <v>550</v>
      </c>
      <c r="DFD18" s="200" t="s">
        <v>550</v>
      </c>
      <c r="DFE18" s="200" t="s">
        <v>550</v>
      </c>
      <c r="DFF18" s="200" t="s">
        <v>550</v>
      </c>
      <c r="DFG18" s="200" t="s">
        <v>550</v>
      </c>
      <c r="DFH18" s="200" t="s">
        <v>550</v>
      </c>
      <c r="DFI18" s="200" t="s">
        <v>550</v>
      </c>
      <c r="DFJ18" s="200" t="s">
        <v>550</v>
      </c>
      <c r="DFK18" s="200" t="s">
        <v>550</v>
      </c>
      <c r="DFL18" s="200" t="s">
        <v>550</v>
      </c>
      <c r="DFM18" s="200" t="s">
        <v>550</v>
      </c>
      <c r="DFN18" s="200" t="s">
        <v>550</v>
      </c>
      <c r="DFO18" s="200" t="s">
        <v>550</v>
      </c>
      <c r="DFP18" s="200" t="s">
        <v>550</v>
      </c>
      <c r="DFQ18" s="200" t="s">
        <v>550</v>
      </c>
      <c r="DFR18" s="200" t="s">
        <v>550</v>
      </c>
      <c r="DFS18" s="200" t="s">
        <v>550</v>
      </c>
      <c r="DFT18" s="200" t="s">
        <v>550</v>
      </c>
      <c r="DFU18" s="200" t="s">
        <v>550</v>
      </c>
      <c r="DFV18" s="200" t="s">
        <v>550</v>
      </c>
      <c r="DFW18" s="200" t="s">
        <v>550</v>
      </c>
      <c r="DFX18" s="200" t="s">
        <v>550</v>
      </c>
      <c r="DFY18" s="200" t="s">
        <v>550</v>
      </c>
      <c r="DFZ18" s="200" t="s">
        <v>550</v>
      </c>
      <c r="DGA18" s="200" t="s">
        <v>550</v>
      </c>
      <c r="DGB18" s="200" t="s">
        <v>550</v>
      </c>
      <c r="DGC18" s="200" t="s">
        <v>550</v>
      </c>
      <c r="DGD18" s="200" t="s">
        <v>550</v>
      </c>
      <c r="DGE18" s="200" t="s">
        <v>550</v>
      </c>
      <c r="DGF18" s="200" t="s">
        <v>550</v>
      </c>
      <c r="DGG18" s="200" t="s">
        <v>550</v>
      </c>
      <c r="DGH18" s="200" t="s">
        <v>550</v>
      </c>
      <c r="DGI18" s="200" t="s">
        <v>550</v>
      </c>
      <c r="DGJ18" s="200" t="s">
        <v>550</v>
      </c>
      <c r="DGK18" s="200" t="s">
        <v>550</v>
      </c>
      <c r="DGL18" s="200" t="s">
        <v>550</v>
      </c>
      <c r="DGM18" s="200" t="s">
        <v>550</v>
      </c>
      <c r="DGN18" s="200" t="s">
        <v>550</v>
      </c>
      <c r="DGO18" s="200" t="s">
        <v>550</v>
      </c>
      <c r="DGP18" s="200" t="s">
        <v>550</v>
      </c>
      <c r="DGQ18" s="200" t="s">
        <v>550</v>
      </c>
      <c r="DGR18" s="200" t="s">
        <v>550</v>
      </c>
      <c r="DGS18" s="200" t="s">
        <v>550</v>
      </c>
      <c r="DGT18" s="200" t="s">
        <v>550</v>
      </c>
      <c r="DGU18" s="200" t="s">
        <v>550</v>
      </c>
      <c r="DGV18" s="200" t="s">
        <v>550</v>
      </c>
      <c r="DGW18" s="200" t="s">
        <v>550</v>
      </c>
      <c r="DGX18" s="200" t="s">
        <v>550</v>
      </c>
      <c r="DGY18" s="200" t="s">
        <v>550</v>
      </c>
      <c r="DGZ18" s="200" t="s">
        <v>550</v>
      </c>
      <c r="DHA18" s="200" t="s">
        <v>550</v>
      </c>
      <c r="DHB18" s="200" t="s">
        <v>550</v>
      </c>
      <c r="DHC18" s="200" t="s">
        <v>550</v>
      </c>
      <c r="DHD18" s="200" t="s">
        <v>550</v>
      </c>
      <c r="DHE18" s="200" t="s">
        <v>550</v>
      </c>
      <c r="DHF18" s="200" t="s">
        <v>550</v>
      </c>
      <c r="DHG18" s="200" t="s">
        <v>550</v>
      </c>
      <c r="DHH18" s="200" t="s">
        <v>550</v>
      </c>
      <c r="DHI18" s="200" t="s">
        <v>550</v>
      </c>
      <c r="DHJ18" s="200" t="s">
        <v>550</v>
      </c>
      <c r="DHK18" s="200" t="s">
        <v>550</v>
      </c>
      <c r="DHL18" s="200" t="s">
        <v>550</v>
      </c>
      <c r="DHM18" s="200" t="s">
        <v>550</v>
      </c>
      <c r="DHN18" s="200" t="s">
        <v>550</v>
      </c>
      <c r="DHO18" s="200" t="s">
        <v>550</v>
      </c>
      <c r="DHP18" s="200" t="s">
        <v>550</v>
      </c>
      <c r="DHQ18" s="200" t="s">
        <v>550</v>
      </c>
      <c r="DHR18" s="200" t="s">
        <v>550</v>
      </c>
      <c r="DHS18" s="200" t="s">
        <v>550</v>
      </c>
      <c r="DHT18" s="200" t="s">
        <v>550</v>
      </c>
      <c r="DHU18" s="200" t="s">
        <v>550</v>
      </c>
      <c r="DHV18" s="200" t="s">
        <v>550</v>
      </c>
      <c r="DHW18" s="200" t="s">
        <v>550</v>
      </c>
      <c r="DHX18" s="200" t="s">
        <v>550</v>
      </c>
      <c r="DHY18" s="200" t="s">
        <v>550</v>
      </c>
      <c r="DHZ18" s="200" t="s">
        <v>550</v>
      </c>
      <c r="DIA18" s="200" t="s">
        <v>550</v>
      </c>
      <c r="DIB18" s="200" t="s">
        <v>550</v>
      </c>
      <c r="DIC18" s="200" t="s">
        <v>550</v>
      </c>
      <c r="DID18" s="200" t="s">
        <v>550</v>
      </c>
      <c r="DIE18" s="200" t="s">
        <v>550</v>
      </c>
      <c r="DIF18" s="200" t="s">
        <v>550</v>
      </c>
      <c r="DIG18" s="200" t="s">
        <v>550</v>
      </c>
      <c r="DIH18" s="200" t="s">
        <v>550</v>
      </c>
      <c r="DII18" s="200" t="s">
        <v>550</v>
      </c>
      <c r="DIJ18" s="200" t="s">
        <v>550</v>
      </c>
      <c r="DIK18" s="200" t="s">
        <v>550</v>
      </c>
      <c r="DIL18" s="200" t="s">
        <v>550</v>
      </c>
      <c r="DIM18" s="200" t="s">
        <v>550</v>
      </c>
      <c r="DIN18" s="200" t="s">
        <v>550</v>
      </c>
      <c r="DIO18" s="200" t="s">
        <v>550</v>
      </c>
      <c r="DIP18" s="200" t="s">
        <v>550</v>
      </c>
      <c r="DIQ18" s="200" t="s">
        <v>550</v>
      </c>
      <c r="DIR18" s="200" t="s">
        <v>550</v>
      </c>
      <c r="DIS18" s="200" t="s">
        <v>550</v>
      </c>
      <c r="DIT18" s="200" t="s">
        <v>550</v>
      </c>
      <c r="DIU18" s="200" t="s">
        <v>550</v>
      </c>
      <c r="DIV18" s="200" t="s">
        <v>550</v>
      </c>
      <c r="DIW18" s="200" t="s">
        <v>550</v>
      </c>
      <c r="DIX18" s="200" t="s">
        <v>550</v>
      </c>
      <c r="DIY18" s="200" t="s">
        <v>550</v>
      </c>
      <c r="DIZ18" s="200" t="s">
        <v>550</v>
      </c>
      <c r="DJA18" s="200" t="s">
        <v>550</v>
      </c>
      <c r="DJB18" s="200" t="s">
        <v>550</v>
      </c>
      <c r="DJC18" s="200" t="s">
        <v>550</v>
      </c>
      <c r="DJD18" s="200" t="s">
        <v>550</v>
      </c>
      <c r="DJE18" s="200" t="s">
        <v>550</v>
      </c>
      <c r="DJF18" s="200" t="s">
        <v>550</v>
      </c>
      <c r="DJG18" s="200" t="s">
        <v>550</v>
      </c>
      <c r="DJH18" s="200" t="s">
        <v>550</v>
      </c>
      <c r="DJI18" s="200" t="s">
        <v>550</v>
      </c>
      <c r="DJJ18" s="200" t="s">
        <v>550</v>
      </c>
      <c r="DJK18" s="200" t="s">
        <v>550</v>
      </c>
      <c r="DJL18" s="200" t="s">
        <v>550</v>
      </c>
      <c r="DJM18" s="200" t="s">
        <v>550</v>
      </c>
      <c r="DJN18" s="200" t="s">
        <v>550</v>
      </c>
      <c r="DJO18" s="200" t="s">
        <v>550</v>
      </c>
      <c r="DJP18" s="200" t="s">
        <v>550</v>
      </c>
      <c r="DJQ18" s="200" t="s">
        <v>550</v>
      </c>
      <c r="DJR18" s="200" t="s">
        <v>550</v>
      </c>
      <c r="DJS18" s="200" t="s">
        <v>550</v>
      </c>
      <c r="DJT18" s="200" t="s">
        <v>550</v>
      </c>
      <c r="DJU18" s="200" t="s">
        <v>550</v>
      </c>
      <c r="DJV18" s="200" t="s">
        <v>550</v>
      </c>
      <c r="DJW18" s="200" t="s">
        <v>550</v>
      </c>
      <c r="DJX18" s="200" t="s">
        <v>550</v>
      </c>
      <c r="DJY18" s="200" t="s">
        <v>550</v>
      </c>
      <c r="DJZ18" s="200" t="s">
        <v>550</v>
      </c>
      <c r="DKA18" s="200" t="s">
        <v>550</v>
      </c>
      <c r="DKB18" s="200" t="s">
        <v>550</v>
      </c>
      <c r="DKC18" s="200" t="s">
        <v>550</v>
      </c>
      <c r="DKD18" s="200" t="s">
        <v>550</v>
      </c>
      <c r="DKE18" s="200" t="s">
        <v>550</v>
      </c>
      <c r="DKF18" s="200" t="s">
        <v>550</v>
      </c>
      <c r="DKG18" s="200" t="s">
        <v>550</v>
      </c>
      <c r="DKH18" s="200" t="s">
        <v>550</v>
      </c>
      <c r="DKI18" s="200" t="s">
        <v>550</v>
      </c>
      <c r="DKJ18" s="200" t="s">
        <v>550</v>
      </c>
      <c r="DKK18" s="200" t="s">
        <v>550</v>
      </c>
      <c r="DKL18" s="200" t="s">
        <v>550</v>
      </c>
      <c r="DKM18" s="200" t="s">
        <v>550</v>
      </c>
      <c r="DKN18" s="200" t="s">
        <v>550</v>
      </c>
      <c r="DKO18" s="200" t="s">
        <v>550</v>
      </c>
      <c r="DKP18" s="200" t="s">
        <v>550</v>
      </c>
      <c r="DKQ18" s="200" t="s">
        <v>550</v>
      </c>
      <c r="DKR18" s="200" t="s">
        <v>550</v>
      </c>
      <c r="DKS18" s="200" t="s">
        <v>550</v>
      </c>
      <c r="DKT18" s="200" t="s">
        <v>550</v>
      </c>
      <c r="DKU18" s="200" t="s">
        <v>550</v>
      </c>
      <c r="DKV18" s="200" t="s">
        <v>550</v>
      </c>
      <c r="DKW18" s="200" t="s">
        <v>550</v>
      </c>
      <c r="DKX18" s="200" t="s">
        <v>550</v>
      </c>
      <c r="DKY18" s="200" t="s">
        <v>550</v>
      </c>
      <c r="DKZ18" s="200" t="s">
        <v>550</v>
      </c>
      <c r="DLA18" s="200" t="s">
        <v>550</v>
      </c>
      <c r="DLB18" s="200" t="s">
        <v>550</v>
      </c>
      <c r="DLC18" s="200" t="s">
        <v>550</v>
      </c>
      <c r="DLD18" s="200" t="s">
        <v>550</v>
      </c>
      <c r="DLE18" s="200" t="s">
        <v>550</v>
      </c>
      <c r="DLF18" s="200" t="s">
        <v>550</v>
      </c>
      <c r="DLG18" s="200" t="s">
        <v>550</v>
      </c>
      <c r="DLH18" s="200" t="s">
        <v>550</v>
      </c>
      <c r="DLI18" s="200" t="s">
        <v>550</v>
      </c>
      <c r="DLJ18" s="200" t="s">
        <v>550</v>
      </c>
      <c r="DLK18" s="200" t="s">
        <v>550</v>
      </c>
      <c r="DLL18" s="200" t="s">
        <v>550</v>
      </c>
      <c r="DLM18" s="200" t="s">
        <v>550</v>
      </c>
      <c r="DLN18" s="200" t="s">
        <v>550</v>
      </c>
      <c r="DLO18" s="200" t="s">
        <v>550</v>
      </c>
      <c r="DLP18" s="200" t="s">
        <v>550</v>
      </c>
      <c r="DLQ18" s="200" t="s">
        <v>550</v>
      </c>
      <c r="DLR18" s="200" t="s">
        <v>550</v>
      </c>
      <c r="DLS18" s="200" t="s">
        <v>550</v>
      </c>
      <c r="DLT18" s="200" t="s">
        <v>550</v>
      </c>
      <c r="DLU18" s="200" t="s">
        <v>550</v>
      </c>
      <c r="DLV18" s="200" t="s">
        <v>550</v>
      </c>
      <c r="DLW18" s="200" t="s">
        <v>550</v>
      </c>
      <c r="DLX18" s="200" t="s">
        <v>550</v>
      </c>
      <c r="DLY18" s="200" t="s">
        <v>550</v>
      </c>
      <c r="DLZ18" s="200" t="s">
        <v>550</v>
      </c>
      <c r="DMA18" s="200" t="s">
        <v>550</v>
      </c>
      <c r="DMB18" s="200" t="s">
        <v>550</v>
      </c>
      <c r="DMC18" s="200" t="s">
        <v>550</v>
      </c>
      <c r="DMD18" s="200" t="s">
        <v>550</v>
      </c>
      <c r="DME18" s="200" t="s">
        <v>550</v>
      </c>
      <c r="DMF18" s="200" t="s">
        <v>550</v>
      </c>
      <c r="DMG18" s="200" t="s">
        <v>550</v>
      </c>
      <c r="DMH18" s="200" t="s">
        <v>550</v>
      </c>
      <c r="DMI18" s="200" t="s">
        <v>550</v>
      </c>
      <c r="DMJ18" s="200" t="s">
        <v>550</v>
      </c>
      <c r="DMK18" s="200" t="s">
        <v>550</v>
      </c>
      <c r="DML18" s="200" t="s">
        <v>550</v>
      </c>
      <c r="DMM18" s="200" t="s">
        <v>550</v>
      </c>
      <c r="DMN18" s="200" t="s">
        <v>550</v>
      </c>
      <c r="DMO18" s="200" t="s">
        <v>550</v>
      </c>
      <c r="DMP18" s="200" t="s">
        <v>550</v>
      </c>
      <c r="DMQ18" s="200" t="s">
        <v>550</v>
      </c>
      <c r="DMR18" s="200" t="s">
        <v>550</v>
      </c>
      <c r="DMS18" s="200" t="s">
        <v>550</v>
      </c>
      <c r="DMT18" s="200" t="s">
        <v>550</v>
      </c>
      <c r="DMU18" s="200" t="s">
        <v>550</v>
      </c>
      <c r="DMV18" s="200" t="s">
        <v>550</v>
      </c>
      <c r="DMW18" s="200" t="s">
        <v>550</v>
      </c>
      <c r="DMX18" s="200" t="s">
        <v>550</v>
      </c>
      <c r="DMY18" s="200" t="s">
        <v>550</v>
      </c>
      <c r="DMZ18" s="200" t="s">
        <v>550</v>
      </c>
      <c r="DNA18" s="200" t="s">
        <v>550</v>
      </c>
      <c r="DNB18" s="200" t="s">
        <v>550</v>
      </c>
      <c r="DNC18" s="200" t="s">
        <v>550</v>
      </c>
      <c r="DND18" s="200" t="s">
        <v>550</v>
      </c>
      <c r="DNE18" s="200" t="s">
        <v>550</v>
      </c>
      <c r="DNF18" s="200" t="s">
        <v>550</v>
      </c>
      <c r="DNG18" s="200" t="s">
        <v>550</v>
      </c>
      <c r="DNH18" s="200" t="s">
        <v>550</v>
      </c>
      <c r="DNI18" s="200" t="s">
        <v>550</v>
      </c>
      <c r="DNJ18" s="200" t="s">
        <v>550</v>
      </c>
      <c r="DNK18" s="200" t="s">
        <v>550</v>
      </c>
      <c r="DNL18" s="200" t="s">
        <v>550</v>
      </c>
      <c r="DNM18" s="200" t="s">
        <v>550</v>
      </c>
      <c r="DNN18" s="200" t="s">
        <v>550</v>
      </c>
      <c r="DNO18" s="200" t="s">
        <v>550</v>
      </c>
      <c r="DNP18" s="200" t="s">
        <v>550</v>
      </c>
      <c r="DNQ18" s="200" t="s">
        <v>550</v>
      </c>
      <c r="DNR18" s="200" t="s">
        <v>550</v>
      </c>
      <c r="DNS18" s="200" t="s">
        <v>550</v>
      </c>
      <c r="DNT18" s="200" t="s">
        <v>550</v>
      </c>
      <c r="DNU18" s="200" t="s">
        <v>550</v>
      </c>
      <c r="DNV18" s="200" t="s">
        <v>550</v>
      </c>
      <c r="DNW18" s="200" t="s">
        <v>550</v>
      </c>
      <c r="DNX18" s="200" t="s">
        <v>550</v>
      </c>
      <c r="DNY18" s="200" t="s">
        <v>550</v>
      </c>
      <c r="DNZ18" s="200" t="s">
        <v>550</v>
      </c>
      <c r="DOA18" s="200" t="s">
        <v>550</v>
      </c>
      <c r="DOB18" s="200" t="s">
        <v>550</v>
      </c>
      <c r="DOC18" s="200" t="s">
        <v>550</v>
      </c>
      <c r="DOD18" s="200" t="s">
        <v>550</v>
      </c>
      <c r="DOE18" s="200" t="s">
        <v>550</v>
      </c>
      <c r="DOF18" s="200" t="s">
        <v>550</v>
      </c>
      <c r="DOG18" s="200" t="s">
        <v>550</v>
      </c>
      <c r="DOH18" s="200" t="s">
        <v>550</v>
      </c>
      <c r="DOI18" s="200" t="s">
        <v>550</v>
      </c>
      <c r="DOJ18" s="200" t="s">
        <v>550</v>
      </c>
      <c r="DOK18" s="200" t="s">
        <v>550</v>
      </c>
      <c r="DOL18" s="200" t="s">
        <v>550</v>
      </c>
      <c r="DOM18" s="200" t="s">
        <v>550</v>
      </c>
      <c r="DON18" s="200" t="s">
        <v>550</v>
      </c>
      <c r="DOO18" s="200" t="s">
        <v>550</v>
      </c>
      <c r="DOP18" s="200" t="s">
        <v>550</v>
      </c>
      <c r="DOQ18" s="200" t="s">
        <v>550</v>
      </c>
      <c r="DOR18" s="200" t="s">
        <v>550</v>
      </c>
      <c r="DOS18" s="200" t="s">
        <v>550</v>
      </c>
      <c r="DOT18" s="200" t="s">
        <v>550</v>
      </c>
      <c r="DOU18" s="200" t="s">
        <v>550</v>
      </c>
      <c r="DOV18" s="200" t="s">
        <v>550</v>
      </c>
      <c r="DOW18" s="200" t="s">
        <v>550</v>
      </c>
      <c r="DOX18" s="200" t="s">
        <v>550</v>
      </c>
      <c r="DOY18" s="200" t="s">
        <v>550</v>
      </c>
      <c r="DOZ18" s="200" t="s">
        <v>550</v>
      </c>
      <c r="DPA18" s="200" t="s">
        <v>550</v>
      </c>
      <c r="DPB18" s="200" t="s">
        <v>550</v>
      </c>
      <c r="DPC18" s="200" t="s">
        <v>550</v>
      </c>
      <c r="DPD18" s="200" t="s">
        <v>550</v>
      </c>
      <c r="DPE18" s="200" t="s">
        <v>550</v>
      </c>
      <c r="DPF18" s="200" t="s">
        <v>550</v>
      </c>
      <c r="DPG18" s="200" t="s">
        <v>550</v>
      </c>
      <c r="DPH18" s="200" t="s">
        <v>550</v>
      </c>
      <c r="DPI18" s="200" t="s">
        <v>550</v>
      </c>
      <c r="DPJ18" s="200" t="s">
        <v>550</v>
      </c>
      <c r="DPK18" s="200" t="s">
        <v>550</v>
      </c>
      <c r="DPL18" s="200" t="s">
        <v>550</v>
      </c>
      <c r="DPM18" s="200" t="s">
        <v>550</v>
      </c>
      <c r="DPN18" s="200" t="s">
        <v>550</v>
      </c>
      <c r="DPO18" s="200" t="s">
        <v>550</v>
      </c>
      <c r="DPP18" s="200" t="s">
        <v>550</v>
      </c>
      <c r="DPQ18" s="200" t="s">
        <v>550</v>
      </c>
      <c r="DPR18" s="200" t="s">
        <v>550</v>
      </c>
      <c r="DPS18" s="200" t="s">
        <v>550</v>
      </c>
      <c r="DPT18" s="200" t="s">
        <v>550</v>
      </c>
      <c r="DPU18" s="200" t="s">
        <v>550</v>
      </c>
      <c r="DPV18" s="200" t="s">
        <v>550</v>
      </c>
      <c r="DPW18" s="200" t="s">
        <v>550</v>
      </c>
      <c r="DPX18" s="200" t="s">
        <v>550</v>
      </c>
      <c r="DPY18" s="200" t="s">
        <v>550</v>
      </c>
      <c r="DPZ18" s="200" t="s">
        <v>550</v>
      </c>
      <c r="DQA18" s="200" t="s">
        <v>550</v>
      </c>
      <c r="DQB18" s="200" t="s">
        <v>550</v>
      </c>
      <c r="DQC18" s="200" t="s">
        <v>550</v>
      </c>
      <c r="DQD18" s="200" t="s">
        <v>550</v>
      </c>
      <c r="DQE18" s="200" t="s">
        <v>550</v>
      </c>
      <c r="DQF18" s="200" t="s">
        <v>550</v>
      </c>
      <c r="DQG18" s="200" t="s">
        <v>550</v>
      </c>
      <c r="DQH18" s="200" t="s">
        <v>550</v>
      </c>
      <c r="DQI18" s="200" t="s">
        <v>550</v>
      </c>
      <c r="DQJ18" s="200" t="s">
        <v>550</v>
      </c>
      <c r="DQK18" s="200" t="s">
        <v>550</v>
      </c>
      <c r="DQL18" s="200" t="s">
        <v>550</v>
      </c>
      <c r="DQM18" s="200" t="s">
        <v>550</v>
      </c>
      <c r="DQN18" s="200" t="s">
        <v>550</v>
      </c>
      <c r="DQO18" s="200" t="s">
        <v>550</v>
      </c>
      <c r="DQP18" s="200" t="s">
        <v>550</v>
      </c>
      <c r="DQQ18" s="200" t="s">
        <v>550</v>
      </c>
      <c r="DQR18" s="200" t="s">
        <v>550</v>
      </c>
      <c r="DQS18" s="200" t="s">
        <v>550</v>
      </c>
      <c r="DQT18" s="200" t="s">
        <v>550</v>
      </c>
      <c r="DQU18" s="200" t="s">
        <v>550</v>
      </c>
      <c r="DQV18" s="200" t="s">
        <v>550</v>
      </c>
      <c r="DQW18" s="200" t="s">
        <v>550</v>
      </c>
      <c r="DQX18" s="200" t="s">
        <v>550</v>
      </c>
      <c r="DQY18" s="200" t="s">
        <v>550</v>
      </c>
      <c r="DQZ18" s="200" t="s">
        <v>550</v>
      </c>
      <c r="DRA18" s="200" t="s">
        <v>550</v>
      </c>
      <c r="DRB18" s="200" t="s">
        <v>550</v>
      </c>
      <c r="DRC18" s="200" t="s">
        <v>550</v>
      </c>
      <c r="DRD18" s="200" t="s">
        <v>550</v>
      </c>
      <c r="DRE18" s="200" t="s">
        <v>550</v>
      </c>
      <c r="DRF18" s="200" t="s">
        <v>550</v>
      </c>
      <c r="DRG18" s="200" t="s">
        <v>550</v>
      </c>
      <c r="DRH18" s="200" t="s">
        <v>550</v>
      </c>
      <c r="DRI18" s="200" t="s">
        <v>550</v>
      </c>
      <c r="DRJ18" s="200" t="s">
        <v>550</v>
      </c>
      <c r="DRK18" s="200" t="s">
        <v>550</v>
      </c>
      <c r="DRL18" s="200" t="s">
        <v>550</v>
      </c>
      <c r="DRM18" s="200" t="s">
        <v>550</v>
      </c>
      <c r="DRN18" s="200" t="s">
        <v>550</v>
      </c>
      <c r="DRO18" s="200" t="s">
        <v>550</v>
      </c>
      <c r="DRP18" s="200" t="s">
        <v>550</v>
      </c>
      <c r="DRQ18" s="200" t="s">
        <v>550</v>
      </c>
      <c r="DRR18" s="200" t="s">
        <v>550</v>
      </c>
      <c r="DRS18" s="200" t="s">
        <v>550</v>
      </c>
      <c r="DRT18" s="200" t="s">
        <v>550</v>
      </c>
      <c r="DRU18" s="200" t="s">
        <v>550</v>
      </c>
      <c r="DRV18" s="200" t="s">
        <v>550</v>
      </c>
      <c r="DRW18" s="200" t="s">
        <v>550</v>
      </c>
      <c r="DRX18" s="200" t="s">
        <v>550</v>
      </c>
      <c r="DRY18" s="200" t="s">
        <v>550</v>
      </c>
      <c r="DRZ18" s="200" t="s">
        <v>550</v>
      </c>
      <c r="DSA18" s="200" t="s">
        <v>550</v>
      </c>
      <c r="DSB18" s="200" t="s">
        <v>550</v>
      </c>
      <c r="DSC18" s="200" t="s">
        <v>550</v>
      </c>
      <c r="DSD18" s="200" t="s">
        <v>550</v>
      </c>
      <c r="DSE18" s="200" t="s">
        <v>550</v>
      </c>
      <c r="DSF18" s="200" t="s">
        <v>550</v>
      </c>
      <c r="DSG18" s="200" t="s">
        <v>550</v>
      </c>
      <c r="DSH18" s="200" t="s">
        <v>550</v>
      </c>
      <c r="DSI18" s="200" t="s">
        <v>550</v>
      </c>
      <c r="DSJ18" s="200" t="s">
        <v>550</v>
      </c>
      <c r="DSK18" s="200" t="s">
        <v>550</v>
      </c>
      <c r="DSL18" s="200" t="s">
        <v>550</v>
      </c>
      <c r="DSM18" s="200" t="s">
        <v>550</v>
      </c>
      <c r="DSN18" s="200" t="s">
        <v>550</v>
      </c>
      <c r="DSO18" s="200" t="s">
        <v>550</v>
      </c>
      <c r="DSP18" s="200" t="s">
        <v>550</v>
      </c>
      <c r="DSQ18" s="200" t="s">
        <v>550</v>
      </c>
      <c r="DSR18" s="200" t="s">
        <v>550</v>
      </c>
      <c r="DSS18" s="200" t="s">
        <v>550</v>
      </c>
      <c r="DST18" s="200" t="s">
        <v>550</v>
      </c>
      <c r="DSU18" s="200" t="s">
        <v>550</v>
      </c>
      <c r="DSV18" s="200" t="s">
        <v>550</v>
      </c>
      <c r="DSW18" s="200" t="s">
        <v>550</v>
      </c>
      <c r="DSX18" s="200" t="s">
        <v>550</v>
      </c>
      <c r="DSY18" s="200" t="s">
        <v>550</v>
      </c>
      <c r="DSZ18" s="200" t="s">
        <v>550</v>
      </c>
      <c r="DTA18" s="200" t="s">
        <v>550</v>
      </c>
      <c r="DTB18" s="200" t="s">
        <v>550</v>
      </c>
      <c r="DTC18" s="200" t="s">
        <v>550</v>
      </c>
      <c r="DTD18" s="200" t="s">
        <v>550</v>
      </c>
      <c r="DTE18" s="200" t="s">
        <v>550</v>
      </c>
      <c r="DTF18" s="200" t="s">
        <v>550</v>
      </c>
      <c r="DTG18" s="200" t="s">
        <v>550</v>
      </c>
      <c r="DTH18" s="200" t="s">
        <v>550</v>
      </c>
      <c r="DTI18" s="200" t="s">
        <v>550</v>
      </c>
      <c r="DTJ18" s="200" t="s">
        <v>550</v>
      </c>
      <c r="DTK18" s="200" t="s">
        <v>550</v>
      </c>
      <c r="DTL18" s="200" t="s">
        <v>550</v>
      </c>
      <c r="DTM18" s="200" t="s">
        <v>550</v>
      </c>
      <c r="DTN18" s="200" t="s">
        <v>550</v>
      </c>
      <c r="DTO18" s="200" t="s">
        <v>550</v>
      </c>
      <c r="DTP18" s="200" t="s">
        <v>550</v>
      </c>
      <c r="DTQ18" s="200" t="s">
        <v>550</v>
      </c>
      <c r="DTR18" s="200" t="s">
        <v>550</v>
      </c>
      <c r="DTS18" s="200" t="s">
        <v>550</v>
      </c>
      <c r="DTT18" s="200" t="s">
        <v>550</v>
      </c>
      <c r="DTU18" s="200" t="s">
        <v>550</v>
      </c>
      <c r="DTV18" s="200" t="s">
        <v>550</v>
      </c>
      <c r="DTW18" s="200" t="s">
        <v>550</v>
      </c>
      <c r="DTX18" s="200" t="s">
        <v>550</v>
      </c>
      <c r="DTY18" s="200" t="s">
        <v>550</v>
      </c>
      <c r="DTZ18" s="200" t="s">
        <v>550</v>
      </c>
      <c r="DUA18" s="200" t="s">
        <v>550</v>
      </c>
      <c r="DUB18" s="200" t="s">
        <v>550</v>
      </c>
      <c r="DUC18" s="200" t="s">
        <v>550</v>
      </c>
      <c r="DUD18" s="200" t="s">
        <v>550</v>
      </c>
      <c r="DUE18" s="200" t="s">
        <v>550</v>
      </c>
      <c r="DUF18" s="200" t="s">
        <v>550</v>
      </c>
      <c r="DUG18" s="200" t="s">
        <v>550</v>
      </c>
      <c r="DUH18" s="200" t="s">
        <v>550</v>
      </c>
      <c r="DUI18" s="200" t="s">
        <v>550</v>
      </c>
      <c r="DUJ18" s="200" t="s">
        <v>550</v>
      </c>
      <c r="DUK18" s="200" t="s">
        <v>550</v>
      </c>
      <c r="DUL18" s="200" t="s">
        <v>550</v>
      </c>
      <c r="DUM18" s="200" t="s">
        <v>550</v>
      </c>
      <c r="DUN18" s="200" t="s">
        <v>550</v>
      </c>
      <c r="DUO18" s="200" t="s">
        <v>550</v>
      </c>
      <c r="DUP18" s="200" t="s">
        <v>550</v>
      </c>
      <c r="DUQ18" s="200" t="s">
        <v>550</v>
      </c>
      <c r="DUR18" s="200" t="s">
        <v>550</v>
      </c>
      <c r="DUS18" s="200" t="s">
        <v>550</v>
      </c>
      <c r="DUT18" s="200" t="s">
        <v>550</v>
      </c>
      <c r="DUU18" s="200" t="s">
        <v>550</v>
      </c>
      <c r="DUV18" s="200" t="s">
        <v>550</v>
      </c>
      <c r="DUW18" s="200" t="s">
        <v>550</v>
      </c>
      <c r="DUX18" s="200" t="s">
        <v>550</v>
      </c>
      <c r="DUY18" s="200" t="s">
        <v>550</v>
      </c>
      <c r="DUZ18" s="200" t="s">
        <v>550</v>
      </c>
      <c r="DVA18" s="200" t="s">
        <v>550</v>
      </c>
      <c r="DVB18" s="200" t="s">
        <v>550</v>
      </c>
      <c r="DVC18" s="200" t="s">
        <v>550</v>
      </c>
      <c r="DVD18" s="200" t="s">
        <v>550</v>
      </c>
      <c r="DVE18" s="200" t="s">
        <v>550</v>
      </c>
      <c r="DVF18" s="200" t="s">
        <v>550</v>
      </c>
      <c r="DVG18" s="200" t="s">
        <v>550</v>
      </c>
      <c r="DVH18" s="200" t="s">
        <v>550</v>
      </c>
      <c r="DVI18" s="200" t="s">
        <v>550</v>
      </c>
      <c r="DVJ18" s="200" t="s">
        <v>550</v>
      </c>
      <c r="DVK18" s="200" t="s">
        <v>550</v>
      </c>
      <c r="DVL18" s="200" t="s">
        <v>550</v>
      </c>
      <c r="DVM18" s="200" t="s">
        <v>550</v>
      </c>
      <c r="DVN18" s="200" t="s">
        <v>550</v>
      </c>
      <c r="DVO18" s="200" t="s">
        <v>550</v>
      </c>
      <c r="DVP18" s="200" t="s">
        <v>550</v>
      </c>
      <c r="DVQ18" s="200" t="s">
        <v>550</v>
      </c>
      <c r="DVR18" s="200" t="s">
        <v>550</v>
      </c>
      <c r="DVS18" s="200" t="s">
        <v>550</v>
      </c>
      <c r="DVT18" s="200" t="s">
        <v>550</v>
      </c>
      <c r="DVU18" s="200" t="s">
        <v>550</v>
      </c>
      <c r="DVV18" s="200" t="s">
        <v>550</v>
      </c>
      <c r="DVW18" s="200" t="s">
        <v>550</v>
      </c>
      <c r="DVX18" s="200" t="s">
        <v>550</v>
      </c>
      <c r="DVY18" s="200" t="s">
        <v>550</v>
      </c>
      <c r="DVZ18" s="200" t="s">
        <v>550</v>
      </c>
      <c r="DWA18" s="200" t="s">
        <v>550</v>
      </c>
      <c r="DWB18" s="200" t="s">
        <v>550</v>
      </c>
      <c r="DWC18" s="200" t="s">
        <v>550</v>
      </c>
      <c r="DWD18" s="200" t="s">
        <v>550</v>
      </c>
      <c r="DWE18" s="200" t="s">
        <v>550</v>
      </c>
      <c r="DWF18" s="200" t="s">
        <v>550</v>
      </c>
      <c r="DWG18" s="200" t="s">
        <v>550</v>
      </c>
      <c r="DWH18" s="200" t="s">
        <v>550</v>
      </c>
      <c r="DWI18" s="200" t="s">
        <v>550</v>
      </c>
      <c r="DWJ18" s="200" t="s">
        <v>550</v>
      </c>
      <c r="DWK18" s="200" t="s">
        <v>550</v>
      </c>
      <c r="DWL18" s="200" t="s">
        <v>550</v>
      </c>
      <c r="DWM18" s="200" t="s">
        <v>550</v>
      </c>
      <c r="DWN18" s="200" t="s">
        <v>550</v>
      </c>
      <c r="DWO18" s="200" t="s">
        <v>550</v>
      </c>
      <c r="DWP18" s="200" t="s">
        <v>550</v>
      </c>
      <c r="DWQ18" s="200" t="s">
        <v>550</v>
      </c>
      <c r="DWR18" s="200" t="s">
        <v>550</v>
      </c>
      <c r="DWS18" s="200" t="s">
        <v>550</v>
      </c>
      <c r="DWT18" s="200" t="s">
        <v>550</v>
      </c>
      <c r="DWU18" s="200" t="s">
        <v>550</v>
      </c>
      <c r="DWV18" s="200" t="s">
        <v>550</v>
      </c>
      <c r="DWW18" s="200" t="s">
        <v>550</v>
      </c>
      <c r="DWX18" s="200" t="s">
        <v>550</v>
      </c>
      <c r="DWY18" s="200" t="s">
        <v>550</v>
      </c>
      <c r="DWZ18" s="200" t="s">
        <v>550</v>
      </c>
      <c r="DXA18" s="200" t="s">
        <v>550</v>
      </c>
      <c r="DXB18" s="200" t="s">
        <v>550</v>
      </c>
      <c r="DXC18" s="200" t="s">
        <v>550</v>
      </c>
      <c r="DXD18" s="200" t="s">
        <v>550</v>
      </c>
      <c r="DXE18" s="200" t="s">
        <v>550</v>
      </c>
      <c r="DXF18" s="200" t="s">
        <v>550</v>
      </c>
      <c r="DXG18" s="200" t="s">
        <v>550</v>
      </c>
      <c r="DXH18" s="200" t="s">
        <v>550</v>
      </c>
      <c r="DXI18" s="200" t="s">
        <v>550</v>
      </c>
      <c r="DXJ18" s="200" t="s">
        <v>550</v>
      </c>
      <c r="DXK18" s="200" t="s">
        <v>550</v>
      </c>
      <c r="DXL18" s="200" t="s">
        <v>550</v>
      </c>
      <c r="DXM18" s="200" t="s">
        <v>550</v>
      </c>
      <c r="DXN18" s="200" t="s">
        <v>550</v>
      </c>
      <c r="DXO18" s="200" t="s">
        <v>550</v>
      </c>
      <c r="DXP18" s="200" t="s">
        <v>550</v>
      </c>
      <c r="DXQ18" s="200" t="s">
        <v>550</v>
      </c>
      <c r="DXR18" s="200" t="s">
        <v>550</v>
      </c>
      <c r="DXS18" s="200" t="s">
        <v>550</v>
      </c>
      <c r="DXT18" s="200" t="s">
        <v>550</v>
      </c>
      <c r="DXU18" s="200" t="s">
        <v>550</v>
      </c>
      <c r="DXV18" s="200" t="s">
        <v>550</v>
      </c>
      <c r="DXW18" s="200" t="s">
        <v>550</v>
      </c>
      <c r="DXX18" s="200" t="s">
        <v>550</v>
      </c>
      <c r="DXY18" s="200" t="s">
        <v>550</v>
      </c>
      <c r="DXZ18" s="200" t="s">
        <v>550</v>
      </c>
      <c r="DYA18" s="200" t="s">
        <v>550</v>
      </c>
      <c r="DYB18" s="200" t="s">
        <v>550</v>
      </c>
      <c r="DYC18" s="200" t="s">
        <v>550</v>
      </c>
      <c r="DYD18" s="200" t="s">
        <v>550</v>
      </c>
      <c r="DYE18" s="200" t="s">
        <v>550</v>
      </c>
      <c r="DYF18" s="200" t="s">
        <v>550</v>
      </c>
      <c r="DYG18" s="200" t="s">
        <v>550</v>
      </c>
      <c r="DYH18" s="200" t="s">
        <v>550</v>
      </c>
      <c r="DYI18" s="200" t="s">
        <v>550</v>
      </c>
      <c r="DYJ18" s="200" t="s">
        <v>550</v>
      </c>
      <c r="DYK18" s="200" t="s">
        <v>550</v>
      </c>
      <c r="DYL18" s="200" t="s">
        <v>550</v>
      </c>
      <c r="DYM18" s="200" t="s">
        <v>550</v>
      </c>
      <c r="DYN18" s="200" t="s">
        <v>550</v>
      </c>
      <c r="DYO18" s="200" t="s">
        <v>550</v>
      </c>
      <c r="DYP18" s="200" t="s">
        <v>550</v>
      </c>
      <c r="DYQ18" s="200" t="s">
        <v>550</v>
      </c>
      <c r="DYR18" s="200" t="s">
        <v>550</v>
      </c>
      <c r="DYS18" s="200" t="s">
        <v>550</v>
      </c>
      <c r="DYT18" s="200" t="s">
        <v>550</v>
      </c>
      <c r="DYU18" s="200" t="s">
        <v>550</v>
      </c>
      <c r="DYV18" s="200" t="s">
        <v>550</v>
      </c>
      <c r="DYW18" s="200" t="s">
        <v>550</v>
      </c>
      <c r="DYX18" s="200" t="s">
        <v>550</v>
      </c>
      <c r="DYY18" s="200" t="s">
        <v>550</v>
      </c>
      <c r="DYZ18" s="200" t="s">
        <v>550</v>
      </c>
      <c r="DZA18" s="200" t="s">
        <v>550</v>
      </c>
      <c r="DZB18" s="200" t="s">
        <v>550</v>
      </c>
      <c r="DZC18" s="200" t="s">
        <v>550</v>
      </c>
      <c r="DZD18" s="200" t="s">
        <v>550</v>
      </c>
      <c r="DZE18" s="200" t="s">
        <v>550</v>
      </c>
      <c r="DZF18" s="200" t="s">
        <v>550</v>
      </c>
      <c r="DZG18" s="200" t="s">
        <v>550</v>
      </c>
      <c r="DZH18" s="200" t="s">
        <v>550</v>
      </c>
      <c r="DZI18" s="200" t="s">
        <v>550</v>
      </c>
      <c r="DZJ18" s="200" t="s">
        <v>550</v>
      </c>
      <c r="DZK18" s="200" t="s">
        <v>550</v>
      </c>
      <c r="DZL18" s="200" t="s">
        <v>550</v>
      </c>
      <c r="DZM18" s="200" t="s">
        <v>550</v>
      </c>
      <c r="DZN18" s="200" t="s">
        <v>550</v>
      </c>
      <c r="DZO18" s="200" t="s">
        <v>550</v>
      </c>
      <c r="DZP18" s="200" t="s">
        <v>550</v>
      </c>
      <c r="DZQ18" s="200" t="s">
        <v>550</v>
      </c>
      <c r="DZR18" s="200" t="s">
        <v>550</v>
      </c>
      <c r="DZS18" s="200" t="s">
        <v>550</v>
      </c>
      <c r="DZT18" s="200" t="s">
        <v>550</v>
      </c>
      <c r="DZU18" s="200" t="s">
        <v>550</v>
      </c>
      <c r="DZV18" s="200" t="s">
        <v>550</v>
      </c>
      <c r="DZW18" s="200" t="s">
        <v>550</v>
      </c>
      <c r="DZX18" s="200" t="s">
        <v>550</v>
      </c>
      <c r="DZY18" s="200" t="s">
        <v>550</v>
      </c>
      <c r="DZZ18" s="200" t="s">
        <v>550</v>
      </c>
      <c r="EAA18" s="200" t="s">
        <v>550</v>
      </c>
      <c r="EAB18" s="200" t="s">
        <v>550</v>
      </c>
      <c r="EAC18" s="200" t="s">
        <v>550</v>
      </c>
      <c r="EAD18" s="200" t="s">
        <v>550</v>
      </c>
      <c r="EAE18" s="200" t="s">
        <v>550</v>
      </c>
      <c r="EAF18" s="200" t="s">
        <v>550</v>
      </c>
      <c r="EAG18" s="200" t="s">
        <v>550</v>
      </c>
      <c r="EAH18" s="200" t="s">
        <v>550</v>
      </c>
      <c r="EAI18" s="200" t="s">
        <v>550</v>
      </c>
      <c r="EAJ18" s="200" t="s">
        <v>550</v>
      </c>
      <c r="EAK18" s="200" t="s">
        <v>550</v>
      </c>
      <c r="EAL18" s="200" t="s">
        <v>550</v>
      </c>
      <c r="EAM18" s="200" t="s">
        <v>550</v>
      </c>
      <c r="EAN18" s="200" t="s">
        <v>550</v>
      </c>
      <c r="EAO18" s="200" t="s">
        <v>550</v>
      </c>
      <c r="EAP18" s="200" t="s">
        <v>550</v>
      </c>
      <c r="EAQ18" s="200" t="s">
        <v>550</v>
      </c>
      <c r="EAR18" s="200" t="s">
        <v>550</v>
      </c>
      <c r="EAS18" s="200" t="s">
        <v>550</v>
      </c>
      <c r="EAT18" s="200" t="s">
        <v>550</v>
      </c>
      <c r="EAU18" s="200" t="s">
        <v>550</v>
      </c>
      <c r="EAV18" s="200" t="s">
        <v>550</v>
      </c>
      <c r="EAW18" s="200" t="s">
        <v>550</v>
      </c>
      <c r="EAX18" s="200" t="s">
        <v>550</v>
      </c>
      <c r="EAY18" s="200" t="s">
        <v>550</v>
      </c>
      <c r="EAZ18" s="200" t="s">
        <v>550</v>
      </c>
      <c r="EBA18" s="200" t="s">
        <v>550</v>
      </c>
      <c r="EBB18" s="200" t="s">
        <v>550</v>
      </c>
      <c r="EBC18" s="200" t="s">
        <v>550</v>
      </c>
      <c r="EBD18" s="200" t="s">
        <v>550</v>
      </c>
      <c r="EBE18" s="200" t="s">
        <v>550</v>
      </c>
      <c r="EBF18" s="200" t="s">
        <v>550</v>
      </c>
      <c r="EBG18" s="200" t="s">
        <v>550</v>
      </c>
      <c r="EBH18" s="200" t="s">
        <v>550</v>
      </c>
      <c r="EBI18" s="200" t="s">
        <v>550</v>
      </c>
      <c r="EBJ18" s="200" t="s">
        <v>550</v>
      </c>
      <c r="EBK18" s="200" t="s">
        <v>550</v>
      </c>
      <c r="EBL18" s="200" t="s">
        <v>550</v>
      </c>
      <c r="EBM18" s="200" t="s">
        <v>550</v>
      </c>
      <c r="EBN18" s="200" t="s">
        <v>550</v>
      </c>
      <c r="EBO18" s="200" t="s">
        <v>550</v>
      </c>
      <c r="EBP18" s="200" t="s">
        <v>550</v>
      </c>
      <c r="EBQ18" s="200" t="s">
        <v>550</v>
      </c>
      <c r="EBR18" s="200" t="s">
        <v>550</v>
      </c>
      <c r="EBS18" s="200" t="s">
        <v>550</v>
      </c>
      <c r="EBT18" s="200" t="s">
        <v>550</v>
      </c>
      <c r="EBU18" s="200" t="s">
        <v>550</v>
      </c>
      <c r="EBV18" s="200" t="s">
        <v>550</v>
      </c>
      <c r="EBW18" s="200" t="s">
        <v>550</v>
      </c>
      <c r="EBX18" s="200" t="s">
        <v>550</v>
      </c>
      <c r="EBY18" s="200" t="s">
        <v>550</v>
      </c>
      <c r="EBZ18" s="200" t="s">
        <v>550</v>
      </c>
      <c r="ECA18" s="200" t="s">
        <v>550</v>
      </c>
      <c r="ECB18" s="200" t="s">
        <v>550</v>
      </c>
      <c r="ECC18" s="200" t="s">
        <v>550</v>
      </c>
      <c r="ECD18" s="200" t="s">
        <v>550</v>
      </c>
      <c r="ECE18" s="200" t="s">
        <v>550</v>
      </c>
      <c r="ECF18" s="200" t="s">
        <v>550</v>
      </c>
      <c r="ECG18" s="200" t="s">
        <v>550</v>
      </c>
      <c r="ECH18" s="200" t="s">
        <v>550</v>
      </c>
      <c r="ECI18" s="200" t="s">
        <v>550</v>
      </c>
      <c r="ECJ18" s="200" t="s">
        <v>550</v>
      </c>
      <c r="ECK18" s="200" t="s">
        <v>550</v>
      </c>
      <c r="ECL18" s="200" t="s">
        <v>550</v>
      </c>
      <c r="ECM18" s="200" t="s">
        <v>550</v>
      </c>
      <c r="ECN18" s="200" t="s">
        <v>550</v>
      </c>
      <c r="ECO18" s="200" t="s">
        <v>550</v>
      </c>
      <c r="ECP18" s="200" t="s">
        <v>550</v>
      </c>
      <c r="ECQ18" s="200" t="s">
        <v>550</v>
      </c>
      <c r="ECR18" s="200" t="s">
        <v>550</v>
      </c>
      <c r="ECS18" s="200" t="s">
        <v>550</v>
      </c>
      <c r="ECT18" s="200" t="s">
        <v>550</v>
      </c>
      <c r="ECU18" s="200" t="s">
        <v>550</v>
      </c>
      <c r="ECV18" s="200" t="s">
        <v>550</v>
      </c>
      <c r="ECW18" s="200" t="s">
        <v>550</v>
      </c>
      <c r="ECX18" s="200" t="s">
        <v>550</v>
      </c>
      <c r="ECY18" s="200" t="s">
        <v>550</v>
      </c>
      <c r="ECZ18" s="200" t="s">
        <v>550</v>
      </c>
      <c r="EDA18" s="200" t="s">
        <v>550</v>
      </c>
      <c r="EDB18" s="200" t="s">
        <v>550</v>
      </c>
      <c r="EDC18" s="200" t="s">
        <v>550</v>
      </c>
      <c r="EDD18" s="200" t="s">
        <v>550</v>
      </c>
      <c r="EDE18" s="200" t="s">
        <v>550</v>
      </c>
      <c r="EDF18" s="200" t="s">
        <v>550</v>
      </c>
      <c r="EDG18" s="200" t="s">
        <v>550</v>
      </c>
      <c r="EDH18" s="200" t="s">
        <v>550</v>
      </c>
      <c r="EDI18" s="200" t="s">
        <v>550</v>
      </c>
      <c r="EDJ18" s="200" t="s">
        <v>550</v>
      </c>
      <c r="EDK18" s="200" t="s">
        <v>550</v>
      </c>
      <c r="EDL18" s="200" t="s">
        <v>550</v>
      </c>
      <c r="EDM18" s="200" t="s">
        <v>550</v>
      </c>
      <c r="EDN18" s="200" t="s">
        <v>550</v>
      </c>
      <c r="EDO18" s="200" t="s">
        <v>550</v>
      </c>
      <c r="EDP18" s="200" t="s">
        <v>550</v>
      </c>
      <c r="EDQ18" s="200" t="s">
        <v>550</v>
      </c>
      <c r="EDR18" s="200" t="s">
        <v>550</v>
      </c>
      <c r="EDS18" s="200" t="s">
        <v>550</v>
      </c>
      <c r="EDT18" s="200" t="s">
        <v>550</v>
      </c>
      <c r="EDU18" s="200" t="s">
        <v>550</v>
      </c>
      <c r="EDV18" s="200" t="s">
        <v>550</v>
      </c>
      <c r="EDW18" s="200" t="s">
        <v>550</v>
      </c>
      <c r="EDX18" s="200" t="s">
        <v>550</v>
      </c>
      <c r="EDY18" s="200" t="s">
        <v>550</v>
      </c>
      <c r="EDZ18" s="200" t="s">
        <v>550</v>
      </c>
      <c r="EEA18" s="200" t="s">
        <v>550</v>
      </c>
      <c r="EEB18" s="200" t="s">
        <v>550</v>
      </c>
      <c r="EEC18" s="200" t="s">
        <v>550</v>
      </c>
      <c r="EED18" s="200" t="s">
        <v>550</v>
      </c>
      <c r="EEE18" s="200" t="s">
        <v>550</v>
      </c>
      <c r="EEF18" s="200" t="s">
        <v>550</v>
      </c>
      <c r="EEG18" s="200" t="s">
        <v>550</v>
      </c>
      <c r="EEH18" s="200" t="s">
        <v>550</v>
      </c>
      <c r="EEI18" s="200" t="s">
        <v>550</v>
      </c>
      <c r="EEJ18" s="200" t="s">
        <v>550</v>
      </c>
      <c r="EEK18" s="200" t="s">
        <v>550</v>
      </c>
      <c r="EEL18" s="200" t="s">
        <v>550</v>
      </c>
      <c r="EEM18" s="200" t="s">
        <v>550</v>
      </c>
      <c r="EEN18" s="200" t="s">
        <v>550</v>
      </c>
      <c r="EEO18" s="200" t="s">
        <v>550</v>
      </c>
      <c r="EEP18" s="200" t="s">
        <v>550</v>
      </c>
      <c r="EEQ18" s="200" t="s">
        <v>550</v>
      </c>
      <c r="EER18" s="200" t="s">
        <v>550</v>
      </c>
      <c r="EES18" s="200" t="s">
        <v>550</v>
      </c>
      <c r="EET18" s="200" t="s">
        <v>550</v>
      </c>
      <c r="EEU18" s="200" t="s">
        <v>550</v>
      </c>
      <c r="EEV18" s="200" t="s">
        <v>550</v>
      </c>
      <c r="EEW18" s="200" t="s">
        <v>550</v>
      </c>
      <c r="EEX18" s="200" t="s">
        <v>550</v>
      </c>
      <c r="EEY18" s="200" t="s">
        <v>550</v>
      </c>
      <c r="EEZ18" s="200" t="s">
        <v>550</v>
      </c>
      <c r="EFA18" s="200" t="s">
        <v>550</v>
      </c>
      <c r="EFB18" s="200" t="s">
        <v>550</v>
      </c>
      <c r="EFC18" s="200" t="s">
        <v>550</v>
      </c>
      <c r="EFD18" s="200" t="s">
        <v>550</v>
      </c>
      <c r="EFE18" s="200" t="s">
        <v>550</v>
      </c>
      <c r="EFF18" s="200" t="s">
        <v>550</v>
      </c>
      <c r="EFG18" s="200" t="s">
        <v>550</v>
      </c>
      <c r="EFH18" s="200" t="s">
        <v>550</v>
      </c>
      <c r="EFI18" s="200" t="s">
        <v>550</v>
      </c>
      <c r="EFJ18" s="200" t="s">
        <v>550</v>
      </c>
      <c r="EFK18" s="200" t="s">
        <v>550</v>
      </c>
      <c r="EFL18" s="200" t="s">
        <v>550</v>
      </c>
      <c r="EFM18" s="200" t="s">
        <v>550</v>
      </c>
      <c r="EFN18" s="200" t="s">
        <v>550</v>
      </c>
      <c r="EFO18" s="200" t="s">
        <v>550</v>
      </c>
      <c r="EFP18" s="200" t="s">
        <v>550</v>
      </c>
      <c r="EFQ18" s="200" t="s">
        <v>550</v>
      </c>
      <c r="EFR18" s="200" t="s">
        <v>550</v>
      </c>
      <c r="EFS18" s="200" t="s">
        <v>550</v>
      </c>
      <c r="EFT18" s="200" t="s">
        <v>550</v>
      </c>
      <c r="EFU18" s="200" t="s">
        <v>550</v>
      </c>
      <c r="EFV18" s="200" t="s">
        <v>550</v>
      </c>
      <c r="EFW18" s="200" t="s">
        <v>550</v>
      </c>
      <c r="EFX18" s="200" t="s">
        <v>550</v>
      </c>
      <c r="EFY18" s="200" t="s">
        <v>550</v>
      </c>
      <c r="EFZ18" s="200" t="s">
        <v>550</v>
      </c>
      <c r="EGA18" s="200" t="s">
        <v>550</v>
      </c>
      <c r="EGB18" s="200" t="s">
        <v>550</v>
      </c>
      <c r="EGC18" s="200" t="s">
        <v>550</v>
      </c>
      <c r="EGD18" s="200" t="s">
        <v>550</v>
      </c>
      <c r="EGE18" s="200" t="s">
        <v>550</v>
      </c>
      <c r="EGF18" s="200" t="s">
        <v>550</v>
      </c>
      <c r="EGG18" s="200" t="s">
        <v>550</v>
      </c>
      <c r="EGH18" s="200" t="s">
        <v>550</v>
      </c>
      <c r="EGI18" s="200" t="s">
        <v>550</v>
      </c>
      <c r="EGJ18" s="200" t="s">
        <v>550</v>
      </c>
      <c r="EGK18" s="200" t="s">
        <v>550</v>
      </c>
      <c r="EGL18" s="200" t="s">
        <v>550</v>
      </c>
      <c r="EGM18" s="200" t="s">
        <v>550</v>
      </c>
      <c r="EGN18" s="200" t="s">
        <v>550</v>
      </c>
      <c r="EGO18" s="200" t="s">
        <v>550</v>
      </c>
      <c r="EGP18" s="200" t="s">
        <v>550</v>
      </c>
      <c r="EGQ18" s="200" t="s">
        <v>550</v>
      </c>
      <c r="EGR18" s="200" t="s">
        <v>550</v>
      </c>
      <c r="EGS18" s="200" t="s">
        <v>550</v>
      </c>
      <c r="EGT18" s="200" t="s">
        <v>550</v>
      </c>
      <c r="EGU18" s="200" t="s">
        <v>550</v>
      </c>
      <c r="EGV18" s="200" t="s">
        <v>550</v>
      </c>
      <c r="EGW18" s="200" t="s">
        <v>550</v>
      </c>
      <c r="EGX18" s="200" t="s">
        <v>550</v>
      </c>
      <c r="EGY18" s="200" t="s">
        <v>550</v>
      </c>
      <c r="EGZ18" s="200" t="s">
        <v>550</v>
      </c>
      <c r="EHA18" s="200" t="s">
        <v>550</v>
      </c>
      <c r="EHB18" s="200" t="s">
        <v>550</v>
      </c>
      <c r="EHC18" s="200" t="s">
        <v>550</v>
      </c>
      <c r="EHD18" s="200" t="s">
        <v>550</v>
      </c>
      <c r="EHE18" s="200" t="s">
        <v>550</v>
      </c>
      <c r="EHF18" s="200" t="s">
        <v>550</v>
      </c>
      <c r="EHG18" s="200" t="s">
        <v>550</v>
      </c>
      <c r="EHH18" s="200" t="s">
        <v>550</v>
      </c>
      <c r="EHI18" s="200" t="s">
        <v>550</v>
      </c>
      <c r="EHJ18" s="200" t="s">
        <v>550</v>
      </c>
      <c r="EHK18" s="200" t="s">
        <v>550</v>
      </c>
      <c r="EHL18" s="200" t="s">
        <v>550</v>
      </c>
      <c r="EHM18" s="200" t="s">
        <v>550</v>
      </c>
      <c r="EHN18" s="200" t="s">
        <v>550</v>
      </c>
      <c r="EHO18" s="200" t="s">
        <v>550</v>
      </c>
      <c r="EHP18" s="200" t="s">
        <v>550</v>
      </c>
      <c r="EHQ18" s="200" t="s">
        <v>550</v>
      </c>
      <c r="EHR18" s="200" t="s">
        <v>550</v>
      </c>
      <c r="EHS18" s="200" t="s">
        <v>550</v>
      </c>
      <c r="EHT18" s="200" t="s">
        <v>550</v>
      </c>
      <c r="EHU18" s="200" t="s">
        <v>550</v>
      </c>
      <c r="EHV18" s="200" t="s">
        <v>550</v>
      </c>
      <c r="EHW18" s="200" t="s">
        <v>550</v>
      </c>
      <c r="EHX18" s="200" t="s">
        <v>550</v>
      </c>
      <c r="EHY18" s="200" t="s">
        <v>550</v>
      </c>
      <c r="EHZ18" s="200" t="s">
        <v>550</v>
      </c>
      <c r="EIA18" s="200" t="s">
        <v>550</v>
      </c>
      <c r="EIB18" s="200" t="s">
        <v>550</v>
      </c>
      <c r="EIC18" s="200" t="s">
        <v>550</v>
      </c>
      <c r="EID18" s="200" t="s">
        <v>550</v>
      </c>
      <c r="EIE18" s="200" t="s">
        <v>550</v>
      </c>
      <c r="EIF18" s="200" t="s">
        <v>550</v>
      </c>
      <c r="EIG18" s="200" t="s">
        <v>550</v>
      </c>
      <c r="EIH18" s="200" t="s">
        <v>550</v>
      </c>
      <c r="EII18" s="200" t="s">
        <v>550</v>
      </c>
      <c r="EIJ18" s="200" t="s">
        <v>550</v>
      </c>
      <c r="EIK18" s="200" t="s">
        <v>550</v>
      </c>
      <c r="EIL18" s="200" t="s">
        <v>550</v>
      </c>
      <c r="EIM18" s="200" t="s">
        <v>550</v>
      </c>
      <c r="EIN18" s="200" t="s">
        <v>550</v>
      </c>
      <c r="EIO18" s="200" t="s">
        <v>550</v>
      </c>
      <c r="EIP18" s="200" t="s">
        <v>550</v>
      </c>
      <c r="EIQ18" s="200" t="s">
        <v>550</v>
      </c>
      <c r="EIR18" s="200" t="s">
        <v>550</v>
      </c>
      <c r="EIS18" s="200" t="s">
        <v>550</v>
      </c>
      <c r="EIT18" s="200" t="s">
        <v>550</v>
      </c>
      <c r="EIU18" s="200" t="s">
        <v>550</v>
      </c>
      <c r="EIV18" s="200" t="s">
        <v>550</v>
      </c>
      <c r="EIW18" s="200" t="s">
        <v>550</v>
      </c>
      <c r="EIX18" s="200" t="s">
        <v>550</v>
      </c>
      <c r="EIY18" s="200" t="s">
        <v>550</v>
      </c>
      <c r="EIZ18" s="200" t="s">
        <v>550</v>
      </c>
      <c r="EJA18" s="200" t="s">
        <v>550</v>
      </c>
      <c r="EJB18" s="200" t="s">
        <v>550</v>
      </c>
      <c r="EJC18" s="200" t="s">
        <v>550</v>
      </c>
      <c r="EJD18" s="200" t="s">
        <v>550</v>
      </c>
      <c r="EJE18" s="200" t="s">
        <v>550</v>
      </c>
      <c r="EJF18" s="200" t="s">
        <v>550</v>
      </c>
      <c r="EJG18" s="200" t="s">
        <v>550</v>
      </c>
      <c r="EJH18" s="200" t="s">
        <v>550</v>
      </c>
      <c r="EJI18" s="200" t="s">
        <v>550</v>
      </c>
      <c r="EJJ18" s="200" t="s">
        <v>550</v>
      </c>
      <c r="EJK18" s="200" t="s">
        <v>550</v>
      </c>
      <c r="EJL18" s="200" t="s">
        <v>550</v>
      </c>
      <c r="EJM18" s="200" t="s">
        <v>550</v>
      </c>
      <c r="EJN18" s="200" t="s">
        <v>550</v>
      </c>
      <c r="EJO18" s="200" t="s">
        <v>550</v>
      </c>
      <c r="EJP18" s="200" t="s">
        <v>550</v>
      </c>
      <c r="EJQ18" s="200" t="s">
        <v>550</v>
      </c>
      <c r="EJR18" s="200" t="s">
        <v>550</v>
      </c>
      <c r="EJS18" s="200" t="s">
        <v>550</v>
      </c>
      <c r="EJT18" s="200" t="s">
        <v>550</v>
      </c>
      <c r="EJU18" s="200" t="s">
        <v>550</v>
      </c>
      <c r="EJV18" s="200" t="s">
        <v>550</v>
      </c>
      <c r="EJW18" s="200" t="s">
        <v>550</v>
      </c>
      <c r="EJX18" s="200" t="s">
        <v>550</v>
      </c>
      <c r="EJY18" s="200" t="s">
        <v>550</v>
      </c>
      <c r="EJZ18" s="200" t="s">
        <v>550</v>
      </c>
      <c r="EKA18" s="200" t="s">
        <v>550</v>
      </c>
      <c r="EKB18" s="200" t="s">
        <v>550</v>
      </c>
      <c r="EKC18" s="200" t="s">
        <v>550</v>
      </c>
      <c r="EKD18" s="200" t="s">
        <v>550</v>
      </c>
      <c r="EKE18" s="200" t="s">
        <v>550</v>
      </c>
      <c r="EKF18" s="200" t="s">
        <v>550</v>
      </c>
      <c r="EKG18" s="200" t="s">
        <v>550</v>
      </c>
      <c r="EKH18" s="200" t="s">
        <v>550</v>
      </c>
      <c r="EKI18" s="200" t="s">
        <v>550</v>
      </c>
      <c r="EKJ18" s="200" t="s">
        <v>550</v>
      </c>
      <c r="EKK18" s="200" t="s">
        <v>550</v>
      </c>
      <c r="EKL18" s="200" t="s">
        <v>550</v>
      </c>
      <c r="EKM18" s="200" t="s">
        <v>550</v>
      </c>
      <c r="EKN18" s="200" t="s">
        <v>550</v>
      </c>
      <c r="EKO18" s="200" t="s">
        <v>550</v>
      </c>
      <c r="EKP18" s="200" t="s">
        <v>550</v>
      </c>
      <c r="EKQ18" s="200" t="s">
        <v>550</v>
      </c>
      <c r="EKR18" s="200" t="s">
        <v>550</v>
      </c>
      <c r="EKS18" s="200" t="s">
        <v>550</v>
      </c>
      <c r="EKT18" s="200" t="s">
        <v>550</v>
      </c>
      <c r="EKU18" s="200" t="s">
        <v>550</v>
      </c>
      <c r="EKV18" s="200" t="s">
        <v>550</v>
      </c>
      <c r="EKW18" s="200" t="s">
        <v>550</v>
      </c>
      <c r="EKX18" s="200" t="s">
        <v>550</v>
      </c>
      <c r="EKY18" s="200" t="s">
        <v>550</v>
      </c>
      <c r="EKZ18" s="200" t="s">
        <v>550</v>
      </c>
      <c r="ELA18" s="200" t="s">
        <v>550</v>
      </c>
      <c r="ELB18" s="200" t="s">
        <v>550</v>
      </c>
      <c r="ELC18" s="200" t="s">
        <v>550</v>
      </c>
      <c r="ELD18" s="200" t="s">
        <v>550</v>
      </c>
      <c r="ELE18" s="200" t="s">
        <v>550</v>
      </c>
      <c r="ELF18" s="200" t="s">
        <v>550</v>
      </c>
      <c r="ELG18" s="200" t="s">
        <v>550</v>
      </c>
      <c r="ELH18" s="200" t="s">
        <v>550</v>
      </c>
      <c r="ELI18" s="200" t="s">
        <v>550</v>
      </c>
      <c r="ELJ18" s="200" t="s">
        <v>550</v>
      </c>
      <c r="ELK18" s="200" t="s">
        <v>550</v>
      </c>
      <c r="ELL18" s="200" t="s">
        <v>550</v>
      </c>
      <c r="ELM18" s="200" t="s">
        <v>550</v>
      </c>
      <c r="ELN18" s="200" t="s">
        <v>550</v>
      </c>
      <c r="ELO18" s="200" t="s">
        <v>550</v>
      </c>
      <c r="ELP18" s="200" t="s">
        <v>550</v>
      </c>
      <c r="ELQ18" s="200" t="s">
        <v>550</v>
      </c>
      <c r="ELR18" s="200" t="s">
        <v>550</v>
      </c>
      <c r="ELS18" s="200" t="s">
        <v>550</v>
      </c>
      <c r="ELT18" s="200" t="s">
        <v>550</v>
      </c>
      <c r="ELU18" s="200" t="s">
        <v>550</v>
      </c>
      <c r="ELV18" s="200" t="s">
        <v>550</v>
      </c>
      <c r="ELW18" s="200" t="s">
        <v>550</v>
      </c>
      <c r="ELX18" s="200" t="s">
        <v>550</v>
      </c>
      <c r="ELY18" s="200" t="s">
        <v>550</v>
      </c>
      <c r="ELZ18" s="200" t="s">
        <v>550</v>
      </c>
      <c r="EMA18" s="200" t="s">
        <v>550</v>
      </c>
      <c r="EMB18" s="200" t="s">
        <v>550</v>
      </c>
      <c r="EMC18" s="200" t="s">
        <v>550</v>
      </c>
      <c r="EMD18" s="200" t="s">
        <v>550</v>
      </c>
      <c r="EME18" s="200" t="s">
        <v>550</v>
      </c>
      <c r="EMF18" s="200" t="s">
        <v>550</v>
      </c>
      <c r="EMG18" s="200" t="s">
        <v>550</v>
      </c>
      <c r="EMH18" s="200" t="s">
        <v>550</v>
      </c>
      <c r="EMI18" s="200" t="s">
        <v>550</v>
      </c>
      <c r="EMJ18" s="200" t="s">
        <v>550</v>
      </c>
      <c r="EMK18" s="200" t="s">
        <v>550</v>
      </c>
      <c r="EML18" s="200" t="s">
        <v>550</v>
      </c>
      <c r="EMM18" s="200" t="s">
        <v>550</v>
      </c>
      <c r="EMN18" s="200" t="s">
        <v>550</v>
      </c>
      <c r="EMO18" s="200" t="s">
        <v>550</v>
      </c>
      <c r="EMP18" s="200" t="s">
        <v>550</v>
      </c>
      <c r="EMQ18" s="200" t="s">
        <v>550</v>
      </c>
      <c r="EMR18" s="200" t="s">
        <v>550</v>
      </c>
      <c r="EMS18" s="200" t="s">
        <v>550</v>
      </c>
      <c r="EMT18" s="200" t="s">
        <v>550</v>
      </c>
      <c r="EMU18" s="200" t="s">
        <v>550</v>
      </c>
      <c r="EMV18" s="200" t="s">
        <v>550</v>
      </c>
      <c r="EMW18" s="200" t="s">
        <v>550</v>
      </c>
      <c r="EMX18" s="200" t="s">
        <v>550</v>
      </c>
      <c r="EMY18" s="200" t="s">
        <v>550</v>
      </c>
      <c r="EMZ18" s="200" t="s">
        <v>550</v>
      </c>
      <c r="ENA18" s="200" t="s">
        <v>550</v>
      </c>
      <c r="ENB18" s="200" t="s">
        <v>550</v>
      </c>
      <c r="ENC18" s="200" t="s">
        <v>550</v>
      </c>
      <c r="END18" s="200" t="s">
        <v>550</v>
      </c>
      <c r="ENE18" s="200" t="s">
        <v>550</v>
      </c>
      <c r="ENF18" s="200" t="s">
        <v>550</v>
      </c>
      <c r="ENG18" s="200" t="s">
        <v>550</v>
      </c>
      <c r="ENH18" s="200" t="s">
        <v>550</v>
      </c>
      <c r="ENI18" s="200" t="s">
        <v>550</v>
      </c>
      <c r="ENJ18" s="200" t="s">
        <v>550</v>
      </c>
      <c r="ENK18" s="200" t="s">
        <v>550</v>
      </c>
      <c r="ENL18" s="200" t="s">
        <v>550</v>
      </c>
      <c r="ENM18" s="200" t="s">
        <v>550</v>
      </c>
      <c r="ENN18" s="200" t="s">
        <v>550</v>
      </c>
      <c r="ENO18" s="200" t="s">
        <v>550</v>
      </c>
      <c r="ENP18" s="200" t="s">
        <v>550</v>
      </c>
      <c r="ENQ18" s="200" t="s">
        <v>550</v>
      </c>
      <c r="ENR18" s="200" t="s">
        <v>550</v>
      </c>
      <c r="ENS18" s="200" t="s">
        <v>550</v>
      </c>
      <c r="ENT18" s="200" t="s">
        <v>550</v>
      </c>
      <c r="ENU18" s="200" t="s">
        <v>550</v>
      </c>
      <c r="ENV18" s="200" t="s">
        <v>550</v>
      </c>
      <c r="ENW18" s="200" t="s">
        <v>550</v>
      </c>
      <c r="ENX18" s="200" t="s">
        <v>550</v>
      </c>
      <c r="ENY18" s="200" t="s">
        <v>550</v>
      </c>
      <c r="ENZ18" s="200" t="s">
        <v>550</v>
      </c>
      <c r="EOA18" s="200" t="s">
        <v>550</v>
      </c>
      <c r="EOB18" s="200" t="s">
        <v>550</v>
      </c>
      <c r="EOC18" s="200" t="s">
        <v>550</v>
      </c>
      <c r="EOD18" s="200" t="s">
        <v>550</v>
      </c>
      <c r="EOE18" s="200" t="s">
        <v>550</v>
      </c>
      <c r="EOF18" s="200" t="s">
        <v>550</v>
      </c>
      <c r="EOG18" s="200" t="s">
        <v>550</v>
      </c>
      <c r="EOH18" s="200" t="s">
        <v>550</v>
      </c>
      <c r="EOI18" s="200" t="s">
        <v>550</v>
      </c>
      <c r="EOJ18" s="200" t="s">
        <v>550</v>
      </c>
      <c r="EOK18" s="200" t="s">
        <v>550</v>
      </c>
      <c r="EOL18" s="200" t="s">
        <v>550</v>
      </c>
      <c r="EOM18" s="200" t="s">
        <v>550</v>
      </c>
      <c r="EON18" s="200" t="s">
        <v>550</v>
      </c>
      <c r="EOO18" s="200" t="s">
        <v>550</v>
      </c>
      <c r="EOP18" s="200" t="s">
        <v>550</v>
      </c>
      <c r="EOQ18" s="200" t="s">
        <v>550</v>
      </c>
      <c r="EOR18" s="200" t="s">
        <v>550</v>
      </c>
      <c r="EOS18" s="200" t="s">
        <v>550</v>
      </c>
      <c r="EOT18" s="200" t="s">
        <v>550</v>
      </c>
      <c r="EOU18" s="200" t="s">
        <v>550</v>
      </c>
      <c r="EOV18" s="200" t="s">
        <v>550</v>
      </c>
      <c r="EOW18" s="200" t="s">
        <v>550</v>
      </c>
      <c r="EOX18" s="200" t="s">
        <v>550</v>
      </c>
      <c r="EOY18" s="200" t="s">
        <v>550</v>
      </c>
      <c r="EOZ18" s="200" t="s">
        <v>550</v>
      </c>
      <c r="EPA18" s="200" t="s">
        <v>550</v>
      </c>
      <c r="EPB18" s="200" t="s">
        <v>550</v>
      </c>
      <c r="EPC18" s="200" t="s">
        <v>550</v>
      </c>
      <c r="EPD18" s="200" t="s">
        <v>550</v>
      </c>
      <c r="EPE18" s="200" t="s">
        <v>550</v>
      </c>
      <c r="EPF18" s="200" t="s">
        <v>550</v>
      </c>
      <c r="EPG18" s="200" t="s">
        <v>550</v>
      </c>
      <c r="EPH18" s="200" t="s">
        <v>550</v>
      </c>
      <c r="EPI18" s="200" t="s">
        <v>550</v>
      </c>
      <c r="EPJ18" s="200" t="s">
        <v>550</v>
      </c>
      <c r="EPK18" s="200" t="s">
        <v>550</v>
      </c>
      <c r="EPL18" s="200" t="s">
        <v>550</v>
      </c>
      <c r="EPM18" s="200" t="s">
        <v>550</v>
      </c>
      <c r="EPN18" s="200" t="s">
        <v>550</v>
      </c>
      <c r="EPO18" s="200" t="s">
        <v>550</v>
      </c>
      <c r="EPP18" s="200" t="s">
        <v>550</v>
      </c>
      <c r="EPQ18" s="200" t="s">
        <v>550</v>
      </c>
      <c r="EPR18" s="200" t="s">
        <v>550</v>
      </c>
      <c r="EPS18" s="200" t="s">
        <v>550</v>
      </c>
      <c r="EPT18" s="200" t="s">
        <v>550</v>
      </c>
      <c r="EPU18" s="200" t="s">
        <v>550</v>
      </c>
      <c r="EPV18" s="200" t="s">
        <v>550</v>
      </c>
      <c r="EPW18" s="200" t="s">
        <v>550</v>
      </c>
      <c r="EPX18" s="200" t="s">
        <v>550</v>
      </c>
      <c r="EPY18" s="200" t="s">
        <v>550</v>
      </c>
      <c r="EPZ18" s="200" t="s">
        <v>550</v>
      </c>
      <c r="EQA18" s="200" t="s">
        <v>550</v>
      </c>
      <c r="EQB18" s="200" t="s">
        <v>550</v>
      </c>
      <c r="EQC18" s="200" t="s">
        <v>550</v>
      </c>
      <c r="EQD18" s="200" t="s">
        <v>550</v>
      </c>
      <c r="EQE18" s="200" t="s">
        <v>550</v>
      </c>
      <c r="EQF18" s="200" t="s">
        <v>550</v>
      </c>
      <c r="EQG18" s="200" t="s">
        <v>550</v>
      </c>
      <c r="EQH18" s="200" t="s">
        <v>550</v>
      </c>
      <c r="EQI18" s="200" t="s">
        <v>550</v>
      </c>
      <c r="EQJ18" s="200" t="s">
        <v>550</v>
      </c>
      <c r="EQK18" s="200" t="s">
        <v>550</v>
      </c>
      <c r="EQL18" s="200" t="s">
        <v>550</v>
      </c>
      <c r="EQM18" s="200" t="s">
        <v>550</v>
      </c>
      <c r="EQN18" s="200" t="s">
        <v>550</v>
      </c>
      <c r="EQO18" s="200" t="s">
        <v>550</v>
      </c>
      <c r="EQP18" s="200" t="s">
        <v>550</v>
      </c>
      <c r="EQQ18" s="200" t="s">
        <v>550</v>
      </c>
      <c r="EQR18" s="200" t="s">
        <v>550</v>
      </c>
      <c r="EQS18" s="200" t="s">
        <v>550</v>
      </c>
      <c r="EQT18" s="200" t="s">
        <v>550</v>
      </c>
      <c r="EQU18" s="200" t="s">
        <v>550</v>
      </c>
      <c r="EQV18" s="200" t="s">
        <v>550</v>
      </c>
      <c r="EQW18" s="200" t="s">
        <v>550</v>
      </c>
      <c r="EQX18" s="200" t="s">
        <v>550</v>
      </c>
      <c r="EQY18" s="200" t="s">
        <v>550</v>
      </c>
      <c r="EQZ18" s="200" t="s">
        <v>550</v>
      </c>
      <c r="ERA18" s="200" t="s">
        <v>550</v>
      </c>
      <c r="ERB18" s="200" t="s">
        <v>550</v>
      </c>
      <c r="ERC18" s="200" t="s">
        <v>550</v>
      </c>
      <c r="ERD18" s="200" t="s">
        <v>550</v>
      </c>
      <c r="ERE18" s="200" t="s">
        <v>550</v>
      </c>
      <c r="ERF18" s="200" t="s">
        <v>550</v>
      </c>
      <c r="ERG18" s="200" t="s">
        <v>550</v>
      </c>
      <c r="ERH18" s="200" t="s">
        <v>550</v>
      </c>
      <c r="ERI18" s="200" t="s">
        <v>550</v>
      </c>
      <c r="ERJ18" s="200" t="s">
        <v>550</v>
      </c>
      <c r="ERK18" s="200" t="s">
        <v>550</v>
      </c>
      <c r="ERL18" s="200" t="s">
        <v>550</v>
      </c>
      <c r="ERM18" s="200" t="s">
        <v>550</v>
      </c>
      <c r="ERN18" s="200" t="s">
        <v>550</v>
      </c>
      <c r="ERO18" s="200" t="s">
        <v>550</v>
      </c>
      <c r="ERP18" s="200" t="s">
        <v>550</v>
      </c>
      <c r="ERQ18" s="200" t="s">
        <v>550</v>
      </c>
      <c r="ERR18" s="200" t="s">
        <v>550</v>
      </c>
      <c r="ERS18" s="200" t="s">
        <v>550</v>
      </c>
      <c r="ERT18" s="200" t="s">
        <v>550</v>
      </c>
      <c r="ERU18" s="200" t="s">
        <v>550</v>
      </c>
      <c r="ERV18" s="200" t="s">
        <v>550</v>
      </c>
      <c r="ERW18" s="200" t="s">
        <v>550</v>
      </c>
      <c r="ERX18" s="200" t="s">
        <v>550</v>
      </c>
      <c r="ERY18" s="200" t="s">
        <v>550</v>
      </c>
      <c r="ERZ18" s="200" t="s">
        <v>550</v>
      </c>
      <c r="ESA18" s="200" t="s">
        <v>550</v>
      </c>
      <c r="ESB18" s="200" t="s">
        <v>550</v>
      </c>
      <c r="ESC18" s="200" t="s">
        <v>550</v>
      </c>
      <c r="ESD18" s="200" t="s">
        <v>550</v>
      </c>
      <c r="ESE18" s="200" t="s">
        <v>550</v>
      </c>
      <c r="ESF18" s="200" t="s">
        <v>550</v>
      </c>
      <c r="ESG18" s="200" t="s">
        <v>550</v>
      </c>
      <c r="ESH18" s="200" t="s">
        <v>550</v>
      </c>
      <c r="ESI18" s="200" t="s">
        <v>550</v>
      </c>
      <c r="ESJ18" s="200" t="s">
        <v>550</v>
      </c>
      <c r="ESK18" s="200" t="s">
        <v>550</v>
      </c>
      <c r="ESL18" s="200" t="s">
        <v>550</v>
      </c>
      <c r="ESM18" s="200" t="s">
        <v>550</v>
      </c>
      <c r="ESN18" s="200" t="s">
        <v>550</v>
      </c>
      <c r="ESO18" s="200" t="s">
        <v>550</v>
      </c>
      <c r="ESP18" s="200" t="s">
        <v>550</v>
      </c>
      <c r="ESQ18" s="200" t="s">
        <v>550</v>
      </c>
      <c r="ESR18" s="200" t="s">
        <v>550</v>
      </c>
      <c r="ESS18" s="200" t="s">
        <v>550</v>
      </c>
      <c r="EST18" s="200" t="s">
        <v>550</v>
      </c>
      <c r="ESU18" s="200" t="s">
        <v>550</v>
      </c>
      <c r="ESV18" s="200" t="s">
        <v>550</v>
      </c>
      <c r="ESW18" s="200" t="s">
        <v>550</v>
      </c>
      <c r="ESX18" s="200" t="s">
        <v>550</v>
      </c>
      <c r="ESY18" s="200" t="s">
        <v>550</v>
      </c>
      <c r="ESZ18" s="200" t="s">
        <v>550</v>
      </c>
      <c r="ETA18" s="200" t="s">
        <v>550</v>
      </c>
      <c r="ETB18" s="200" t="s">
        <v>550</v>
      </c>
      <c r="ETC18" s="200" t="s">
        <v>550</v>
      </c>
      <c r="ETD18" s="200" t="s">
        <v>550</v>
      </c>
      <c r="ETE18" s="200" t="s">
        <v>550</v>
      </c>
      <c r="ETF18" s="200" t="s">
        <v>550</v>
      </c>
      <c r="ETG18" s="200" t="s">
        <v>550</v>
      </c>
      <c r="ETH18" s="200" t="s">
        <v>550</v>
      </c>
      <c r="ETI18" s="200" t="s">
        <v>550</v>
      </c>
      <c r="ETJ18" s="200" t="s">
        <v>550</v>
      </c>
      <c r="ETK18" s="200" t="s">
        <v>550</v>
      </c>
      <c r="ETL18" s="200" t="s">
        <v>550</v>
      </c>
      <c r="ETM18" s="200" t="s">
        <v>550</v>
      </c>
      <c r="ETN18" s="200" t="s">
        <v>550</v>
      </c>
      <c r="ETO18" s="200" t="s">
        <v>550</v>
      </c>
      <c r="ETP18" s="200" t="s">
        <v>550</v>
      </c>
      <c r="ETQ18" s="200" t="s">
        <v>550</v>
      </c>
      <c r="ETR18" s="200" t="s">
        <v>550</v>
      </c>
      <c r="ETS18" s="200" t="s">
        <v>550</v>
      </c>
      <c r="ETT18" s="200" t="s">
        <v>550</v>
      </c>
      <c r="ETU18" s="200" t="s">
        <v>550</v>
      </c>
      <c r="ETV18" s="200" t="s">
        <v>550</v>
      </c>
      <c r="ETW18" s="200" t="s">
        <v>550</v>
      </c>
      <c r="ETX18" s="200" t="s">
        <v>550</v>
      </c>
      <c r="ETY18" s="200" t="s">
        <v>550</v>
      </c>
      <c r="ETZ18" s="200" t="s">
        <v>550</v>
      </c>
      <c r="EUA18" s="200" t="s">
        <v>550</v>
      </c>
      <c r="EUB18" s="200" t="s">
        <v>550</v>
      </c>
      <c r="EUC18" s="200" t="s">
        <v>550</v>
      </c>
      <c r="EUD18" s="200" t="s">
        <v>550</v>
      </c>
      <c r="EUE18" s="200" t="s">
        <v>550</v>
      </c>
      <c r="EUF18" s="200" t="s">
        <v>550</v>
      </c>
      <c r="EUG18" s="200" t="s">
        <v>550</v>
      </c>
      <c r="EUH18" s="200" t="s">
        <v>550</v>
      </c>
      <c r="EUI18" s="200" t="s">
        <v>550</v>
      </c>
      <c r="EUJ18" s="200" t="s">
        <v>550</v>
      </c>
      <c r="EUK18" s="200" t="s">
        <v>550</v>
      </c>
      <c r="EUL18" s="200" t="s">
        <v>550</v>
      </c>
      <c r="EUM18" s="200" t="s">
        <v>550</v>
      </c>
      <c r="EUN18" s="200" t="s">
        <v>550</v>
      </c>
      <c r="EUO18" s="200" t="s">
        <v>550</v>
      </c>
      <c r="EUP18" s="200" t="s">
        <v>550</v>
      </c>
      <c r="EUQ18" s="200" t="s">
        <v>550</v>
      </c>
      <c r="EUR18" s="200" t="s">
        <v>550</v>
      </c>
      <c r="EUS18" s="200" t="s">
        <v>550</v>
      </c>
      <c r="EUT18" s="200" t="s">
        <v>550</v>
      </c>
      <c r="EUU18" s="200" t="s">
        <v>550</v>
      </c>
      <c r="EUV18" s="200" t="s">
        <v>550</v>
      </c>
      <c r="EUW18" s="200" t="s">
        <v>550</v>
      </c>
      <c r="EUX18" s="200" t="s">
        <v>550</v>
      </c>
      <c r="EUY18" s="200" t="s">
        <v>550</v>
      </c>
      <c r="EUZ18" s="200" t="s">
        <v>550</v>
      </c>
      <c r="EVA18" s="200" t="s">
        <v>550</v>
      </c>
      <c r="EVB18" s="200" t="s">
        <v>550</v>
      </c>
      <c r="EVC18" s="200" t="s">
        <v>550</v>
      </c>
      <c r="EVD18" s="200" t="s">
        <v>550</v>
      </c>
      <c r="EVE18" s="200" t="s">
        <v>550</v>
      </c>
      <c r="EVF18" s="200" t="s">
        <v>550</v>
      </c>
      <c r="EVG18" s="200" t="s">
        <v>550</v>
      </c>
      <c r="EVH18" s="200" t="s">
        <v>550</v>
      </c>
      <c r="EVI18" s="200" t="s">
        <v>550</v>
      </c>
      <c r="EVJ18" s="200" t="s">
        <v>550</v>
      </c>
      <c r="EVK18" s="200" t="s">
        <v>550</v>
      </c>
      <c r="EVL18" s="200" t="s">
        <v>550</v>
      </c>
      <c r="EVM18" s="200" t="s">
        <v>550</v>
      </c>
      <c r="EVN18" s="200" t="s">
        <v>550</v>
      </c>
      <c r="EVO18" s="200" t="s">
        <v>550</v>
      </c>
      <c r="EVP18" s="200" t="s">
        <v>550</v>
      </c>
      <c r="EVQ18" s="200" t="s">
        <v>550</v>
      </c>
      <c r="EVR18" s="200" t="s">
        <v>550</v>
      </c>
      <c r="EVS18" s="200" t="s">
        <v>550</v>
      </c>
      <c r="EVT18" s="200" t="s">
        <v>550</v>
      </c>
      <c r="EVU18" s="200" t="s">
        <v>550</v>
      </c>
      <c r="EVV18" s="200" t="s">
        <v>550</v>
      </c>
      <c r="EVW18" s="200" t="s">
        <v>550</v>
      </c>
      <c r="EVX18" s="200" t="s">
        <v>550</v>
      </c>
      <c r="EVY18" s="200" t="s">
        <v>550</v>
      </c>
      <c r="EVZ18" s="200" t="s">
        <v>550</v>
      </c>
      <c r="EWA18" s="200" t="s">
        <v>550</v>
      </c>
      <c r="EWB18" s="200" t="s">
        <v>550</v>
      </c>
      <c r="EWC18" s="200" t="s">
        <v>550</v>
      </c>
      <c r="EWD18" s="200" t="s">
        <v>550</v>
      </c>
      <c r="EWE18" s="200" t="s">
        <v>550</v>
      </c>
      <c r="EWF18" s="200" t="s">
        <v>550</v>
      </c>
      <c r="EWG18" s="200" t="s">
        <v>550</v>
      </c>
      <c r="EWH18" s="200" t="s">
        <v>550</v>
      </c>
      <c r="EWI18" s="200" t="s">
        <v>550</v>
      </c>
      <c r="EWJ18" s="200" t="s">
        <v>550</v>
      </c>
      <c r="EWK18" s="200" t="s">
        <v>550</v>
      </c>
      <c r="EWL18" s="200" t="s">
        <v>550</v>
      </c>
      <c r="EWM18" s="200" t="s">
        <v>550</v>
      </c>
      <c r="EWN18" s="200" t="s">
        <v>550</v>
      </c>
      <c r="EWO18" s="200" t="s">
        <v>550</v>
      </c>
      <c r="EWP18" s="200" t="s">
        <v>550</v>
      </c>
      <c r="EWQ18" s="200" t="s">
        <v>550</v>
      </c>
      <c r="EWR18" s="200" t="s">
        <v>550</v>
      </c>
      <c r="EWS18" s="200" t="s">
        <v>550</v>
      </c>
      <c r="EWT18" s="200" t="s">
        <v>550</v>
      </c>
      <c r="EWU18" s="200" t="s">
        <v>550</v>
      </c>
      <c r="EWV18" s="200" t="s">
        <v>550</v>
      </c>
      <c r="EWW18" s="200" t="s">
        <v>550</v>
      </c>
      <c r="EWX18" s="200" t="s">
        <v>550</v>
      </c>
      <c r="EWY18" s="200" t="s">
        <v>550</v>
      </c>
      <c r="EWZ18" s="200" t="s">
        <v>550</v>
      </c>
      <c r="EXA18" s="200" t="s">
        <v>550</v>
      </c>
      <c r="EXB18" s="200" t="s">
        <v>550</v>
      </c>
      <c r="EXC18" s="200" t="s">
        <v>550</v>
      </c>
      <c r="EXD18" s="200" t="s">
        <v>550</v>
      </c>
      <c r="EXE18" s="200" t="s">
        <v>550</v>
      </c>
      <c r="EXF18" s="200" t="s">
        <v>550</v>
      </c>
      <c r="EXG18" s="200" t="s">
        <v>550</v>
      </c>
      <c r="EXH18" s="200" t="s">
        <v>550</v>
      </c>
      <c r="EXI18" s="200" t="s">
        <v>550</v>
      </c>
      <c r="EXJ18" s="200" t="s">
        <v>550</v>
      </c>
      <c r="EXK18" s="200" t="s">
        <v>550</v>
      </c>
      <c r="EXL18" s="200" t="s">
        <v>550</v>
      </c>
      <c r="EXM18" s="200" t="s">
        <v>550</v>
      </c>
      <c r="EXN18" s="200" t="s">
        <v>550</v>
      </c>
      <c r="EXO18" s="200" t="s">
        <v>550</v>
      </c>
      <c r="EXP18" s="200" t="s">
        <v>550</v>
      </c>
      <c r="EXQ18" s="200" t="s">
        <v>550</v>
      </c>
      <c r="EXR18" s="200" t="s">
        <v>550</v>
      </c>
      <c r="EXS18" s="200" t="s">
        <v>550</v>
      </c>
      <c r="EXT18" s="200" t="s">
        <v>550</v>
      </c>
      <c r="EXU18" s="200" t="s">
        <v>550</v>
      </c>
      <c r="EXV18" s="200" t="s">
        <v>550</v>
      </c>
      <c r="EXW18" s="200" t="s">
        <v>550</v>
      </c>
      <c r="EXX18" s="200" t="s">
        <v>550</v>
      </c>
      <c r="EXY18" s="200" t="s">
        <v>550</v>
      </c>
      <c r="EXZ18" s="200" t="s">
        <v>550</v>
      </c>
      <c r="EYA18" s="200" t="s">
        <v>550</v>
      </c>
      <c r="EYB18" s="200" t="s">
        <v>550</v>
      </c>
      <c r="EYC18" s="200" t="s">
        <v>550</v>
      </c>
      <c r="EYD18" s="200" t="s">
        <v>550</v>
      </c>
      <c r="EYE18" s="200" t="s">
        <v>550</v>
      </c>
      <c r="EYF18" s="200" t="s">
        <v>550</v>
      </c>
      <c r="EYG18" s="200" t="s">
        <v>550</v>
      </c>
      <c r="EYH18" s="200" t="s">
        <v>550</v>
      </c>
      <c r="EYI18" s="200" t="s">
        <v>550</v>
      </c>
      <c r="EYJ18" s="200" t="s">
        <v>550</v>
      </c>
      <c r="EYK18" s="200" t="s">
        <v>550</v>
      </c>
      <c r="EYL18" s="200" t="s">
        <v>550</v>
      </c>
      <c r="EYM18" s="200" t="s">
        <v>550</v>
      </c>
      <c r="EYN18" s="200" t="s">
        <v>550</v>
      </c>
      <c r="EYO18" s="200" t="s">
        <v>550</v>
      </c>
      <c r="EYP18" s="200" t="s">
        <v>550</v>
      </c>
      <c r="EYQ18" s="200" t="s">
        <v>550</v>
      </c>
      <c r="EYR18" s="200" t="s">
        <v>550</v>
      </c>
      <c r="EYS18" s="200" t="s">
        <v>550</v>
      </c>
      <c r="EYT18" s="200" t="s">
        <v>550</v>
      </c>
      <c r="EYU18" s="200" t="s">
        <v>550</v>
      </c>
      <c r="EYV18" s="200" t="s">
        <v>550</v>
      </c>
      <c r="EYW18" s="200" t="s">
        <v>550</v>
      </c>
      <c r="EYX18" s="200" t="s">
        <v>550</v>
      </c>
      <c r="EYY18" s="200" t="s">
        <v>550</v>
      </c>
      <c r="EYZ18" s="200" t="s">
        <v>550</v>
      </c>
      <c r="EZA18" s="200" t="s">
        <v>550</v>
      </c>
      <c r="EZB18" s="200" t="s">
        <v>550</v>
      </c>
      <c r="EZC18" s="200" t="s">
        <v>550</v>
      </c>
      <c r="EZD18" s="200" t="s">
        <v>550</v>
      </c>
      <c r="EZE18" s="200" t="s">
        <v>550</v>
      </c>
      <c r="EZF18" s="200" t="s">
        <v>550</v>
      </c>
      <c r="EZG18" s="200" t="s">
        <v>550</v>
      </c>
      <c r="EZH18" s="200" t="s">
        <v>550</v>
      </c>
      <c r="EZI18" s="200" t="s">
        <v>550</v>
      </c>
      <c r="EZJ18" s="200" t="s">
        <v>550</v>
      </c>
      <c r="EZK18" s="200" t="s">
        <v>550</v>
      </c>
      <c r="EZL18" s="200" t="s">
        <v>550</v>
      </c>
      <c r="EZM18" s="200" t="s">
        <v>550</v>
      </c>
      <c r="EZN18" s="200" t="s">
        <v>550</v>
      </c>
      <c r="EZO18" s="200" t="s">
        <v>550</v>
      </c>
      <c r="EZP18" s="200" t="s">
        <v>550</v>
      </c>
      <c r="EZQ18" s="200" t="s">
        <v>550</v>
      </c>
      <c r="EZR18" s="200" t="s">
        <v>550</v>
      </c>
      <c r="EZS18" s="200" t="s">
        <v>550</v>
      </c>
      <c r="EZT18" s="200" t="s">
        <v>550</v>
      </c>
      <c r="EZU18" s="200" t="s">
        <v>550</v>
      </c>
      <c r="EZV18" s="200" t="s">
        <v>550</v>
      </c>
      <c r="EZW18" s="200" t="s">
        <v>550</v>
      </c>
      <c r="EZX18" s="200" t="s">
        <v>550</v>
      </c>
      <c r="EZY18" s="200" t="s">
        <v>550</v>
      </c>
      <c r="EZZ18" s="200" t="s">
        <v>550</v>
      </c>
      <c r="FAA18" s="200" t="s">
        <v>550</v>
      </c>
      <c r="FAB18" s="200" t="s">
        <v>550</v>
      </c>
      <c r="FAC18" s="200" t="s">
        <v>550</v>
      </c>
      <c r="FAD18" s="200" t="s">
        <v>550</v>
      </c>
      <c r="FAE18" s="200" t="s">
        <v>550</v>
      </c>
      <c r="FAF18" s="200" t="s">
        <v>550</v>
      </c>
      <c r="FAG18" s="200" t="s">
        <v>550</v>
      </c>
      <c r="FAH18" s="200" t="s">
        <v>550</v>
      </c>
      <c r="FAI18" s="200" t="s">
        <v>550</v>
      </c>
      <c r="FAJ18" s="200" t="s">
        <v>550</v>
      </c>
      <c r="FAK18" s="200" t="s">
        <v>550</v>
      </c>
      <c r="FAL18" s="200" t="s">
        <v>550</v>
      </c>
      <c r="FAM18" s="200" t="s">
        <v>550</v>
      </c>
      <c r="FAN18" s="200" t="s">
        <v>550</v>
      </c>
      <c r="FAO18" s="200" t="s">
        <v>550</v>
      </c>
      <c r="FAP18" s="200" t="s">
        <v>550</v>
      </c>
      <c r="FAQ18" s="200" t="s">
        <v>550</v>
      </c>
      <c r="FAR18" s="200" t="s">
        <v>550</v>
      </c>
      <c r="FAS18" s="200" t="s">
        <v>550</v>
      </c>
      <c r="FAT18" s="200" t="s">
        <v>550</v>
      </c>
      <c r="FAU18" s="200" t="s">
        <v>550</v>
      </c>
      <c r="FAV18" s="200" t="s">
        <v>550</v>
      </c>
      <c r="FAW18" s="200" t="s">
        <v>550</v>
      </c>
      <c r="FAX18" s="200" t="s">
        <v>550</v>
      </c>
      <c r="FAY18" s="200" t="s">
        <v>550</v>
      </c>
      <c r="FAZ18" s="200" t="s">
        <v>550</v>
      </c>
      <c r="FBA18" s="200" t="s">
        <v>550</v>
      </c>
      <c r="FBB18" s="200" t="s">
        <v>550</v>
      </c>
      <c r="FBC18" s="200" t="s">
        <v>550</v>
      </c>
      <c r="FBD18" s="200" t="s">
        <v>550</v>
      </c>
      <c r="FBE18" s="200" t="s">
        <v>550</v>
      </c>
      <c r="FBF18" s="200" t="s">
        <v>550</v>
      </c>
      <c r="FBG18" s="200" t="s">
        <v>550</v>
      </c>
      <c r="FBH18" s="200" t="s">
        <v>550</v>
      </c>
      <c r="FBI18" s="200" t="s">
        <v>550</v>
      </c>
      <c r="FBJ18" s="200" t="s">
        <v>550</v>
      </c>
      <c r="FBK18" s="200" t="s">
        <v>550</v>
      </c>
      <c r="FBL18" s="200" t="s">
        <v>550</v>
      </c>
      <c r="FBM18" s="200" t="s">
        <v>550</v>
      </c>
      <c r="FBN18" s="200" t="s">
        <v>550</v>
      </c>
      <c r="FBO18" s="200" t="s">
        <v>550</v>
      </c>
      <c r="FBP18" s="200" t="s">
        <v>550</v>
      </c>
      <c r="FBQ18" s="200" t="s">
        <v>550</v>
      </c>
      <c r="FBR18" s="200" t="s">
        <v>550</v>
      </c>
      <c r="FBS18" s="200" t="s">
        <v>550</v>
      </c>
      <c r="FBT18" s="200" t="s">
        <v>550</v>
      </c>
      <c r="FBU18" s="200" t="s">
        <v>550</v>
      </c>
      <c r="FBV18" s="200" t="s">
        <v>550</v>
      </c>
      <c r="FBW18" s="200" t="s">
        <v>550</v>
      </c>
      <c r="FBX18" s="200" t="s">
        <v>550</v>
      </c>
      <c r="FBY18" s="200" t="s">
        <v>550</v>
      </c>
      <c r="FBZ18" s="200" t="s">
        <v>550</v>
      </c>
      <c r="FCA18" s="200" t="s">
        <v>550</v>
      </c>
      <c r="FCB18" s="200" t="s">
        <v>550</v>
      </c>
      <c r="FCC18" s="200" t="s">
        <v>550</v>
      </c>
      <c r="FCD18" s="200" t="s">
        <v>550</v>
      </c>
      <c r="FCE18" s="200" t="s">
        <v>550</v>
      </c>
      <c r="FCF18" s="200" t="s">
        <v>550</v>
      </c>
      <c r="FCG18" s="200" t="s">
        <v>550</v>
      </c>
      <c r="FCH18" s="200" t="s">
        <v>550</v>
      </c>
      <c r="FCI18" s="200" t="s">
        <v>550</v>
      </c>
      <c r="FCJ18" s="200" t="s">
        <v>550</v>
      </c>
      <c r="FCK18" s="200" t="s">
        <v>550</v>
      </c>
      <c r="FCL18" s="200" t="s">
        <v>550</v>
      </c>
      <c r="FCM18" s="200" t="s">
        <v>550</v>
      </c>
      <c r="FCN18" s="200" t="s">
        <v>550</v>
      </c>
      <c r="FCO18" s="200" t="s">
        <v>550</v>
      </c>
      <c r="FCP18" s="200" t="s">
        <v>550</v>
      </c>
      <c r="FCQ18" s="200" t="s">
        <v>550</v>
      </c>
      <c r="FCR18" s="200" t="s">
        <v>550</v>
      </c>
      <c r="FCS18" s="200" t="s">
        <v>550</v>
      </c>
      <c r="FCT18" s="200" t="s">
        <v>550</v>
      </c>
      <c r="FCU18" s="200" t="s">
        <v>550</v>
      </c>
      <c r="FCV18" s="200" t="s">
        <v>550</v>
      </c>
      <c r="FCW18" s="200" t="s">
        <v>550</v>
      </c>
      <c r="FCX18" s="200" t="s">
        <v>550</v>
      </c>
      <c r="FCY18" s="200" t="s">
        <v>550</v>
      </c>
      <c r="FCZ18" s="200" t="s">
        <v>550</v>
      </c>
      <c r="FDA18" s="200" t="s">
        <v>550</v>
      </c>
      <c r="FDB18" s="200" t="s">
        <v>550</v>
      </c>
      <c r="FDC18" s="200" t="s">
        <v>550</v>
      </c>
      <c r="FDD18" s="200" t="s">
        <v>550</v>
      </c>
      <c r="FDE18" s="200" t="s">
        <v>550</v>
      </c>
      <c r="FDF18" s="200" t="s">
        <v>550</v>
      </c>
      <c r="FDG18" s="200" t="s">
        <v>550</v>
      </c>
      <c r="FDH18" s="200" t="s">
        <v>550</v>
      </c>
      <c r="FDI18" s="200" t="s">
        <v>550</v>
      </c>
      <c r="FDJ18" s="200" t="s">
        <v>550</v>
      </c>
      <c r="FDK18" s="200" t="s">
        <v>550</v>
      </c>
      <c r="FDL18" s="200" t="s">
        <v>550</v>
      </c>
      <c r="FDM18" s="200" t="s">
        <v>550</v>
      </c>
      <c r="FDN18" s="200" t="s">
        <v>550</v>
      </c>
      <c r="FDO18" s="200" t="s">
        <v>550</v>
      </c>
      <c r="FDP18" s="200" t="s">
        <v>550</v>
      </c>
      <c r="FDQ18" s="200" t="s">
        <v>550</v>
      </c>
      <c r="FDR18" s="200" t="s">
        <v>550</v>
      </c>
      <c r="FDS18" s="200" t="s">
        <v>550</v>
      </c>
      <c r="FDT18" s="200" t="s">
        <v>550</v>
      </c>
      <c r="FDU18" s="200" t="s">
        <v>550</v>
      </c>
      <c r="FDV18" s="200" t="s">
        <v>550</v>
      </c>
      <c r="FDW18" s="200" t="s">
        <v>550</v>
      </c>
      <c r="FDX18" s="200" t="s">
        <v>550</v>
      </c>
      <c r="FDY18" s="200" t="s">
        <v>550</v>
      </c>
      <c r="FDZ18" s="200" t="s">
        <v>550</v>
      </c>
      <c r="FEA18" s="200" t="s">
        <v>550</v>
      </c>
      <c r="FEB18" s="200" t="s">
        <v>550</v>
      </c>
      <c r="FEC18" s="200" t="s">
        <v>550</v>
      </c>
      <c r="FED18" s="200" t="s">
        <v>550</v>
      </c>
      <c r="FEE18" s="200" t="s">
        <v>550</v>
      </c>
      <c r="FEF18" s="200" t="s">
        <v>550</v>
      </c>
      <c r="FEG18" s="200" t="s">
        <v>550</v>
      </c>
      <c r="FEH18" s="200" t="s">
        <v>550</v>
      </c>
      <c r="FEI18" s="200" t="s">
        <v>550</v>
      </c>
      <c r="FEJ18" s="200" t="s">
        <v>550</v>
      </c>
      <c r="FEK18" s="200" t="s">
        <v>550</v>
      </c>
      <c r="FEL18" s="200" t="s">
        <v>550</v>
      </c>
      <c r="FEM18" s="200" t="s">
        <v>550</v>
      </c>
      <c r="FEN18" s="200" t="s">
        <v>550</v>
      </c>
      <c r="FEO18" s="200" t="s">
        <v>550</v>
      </c>
      <c r="FEP18" s="200" t="s">
        <v>550</v>
      </c>
      <c r="FEQ18" s="200" t="s">
        <v>550</v>
      </c>
      <c r="FER18" s="200" t="s">
        <v>550</v>
      </c>
      <c r="FES18" s="200" t="s">
        <v>550</v>
      </c>
      <c r="FET18" s="200" t="s">
        <v>550</v>
      </c>
      <c r="FEU18" s="200" t="s">
        <v>550</v>
      </c>
      <c r="FEV18" s="200" t="s">
        <v>550</v>
      </c>
      <c r="FEW18" s="200" t="s">
        <v>550</v>
      </c>
      <c r="FEX18" s="200" t="s">
        <v>550</v>
      </c>
      <c r="FEY18" s="200" t="s">
        <v>550</v>
      </c>
      <c r="FEZ18" s="200" t="s">
        <v>550</v>
      </c>
      <c r="FFA18" s="200" t="s">
        <v>550</v>
      </c>
      <c r="FFB18" s="200" t="s">
        <v>550</v>
      </c>
      <c r="FFC18" s="200" t="s">
        <v>550</v>
      </c>
      <c r="FFD18" s="200" t="s">
        <v>550</v>
      </c>
      <c r="FFE18" s="200" t="s">
        <v>550</v>
      </c>
      <c r="FFF18" s="200" t="s">
        <v>550</v>
      </c>
      <c r="FFG18" s="200" t="s">
        <v>550</v>
      </c>
      <c r="FFH18" s="200" t="s">
        <v>550</v>
      </c>
      <c r="FFI18" s="200" t="s">
        <v>550</v>
      </c>
      <c r="FFJ18" s="200" t="s">
        <v>550</v>
      </c>
      <c r="FFK18" s="200" t="s">
        <v>550</v>
      </c>
      <c r="FFL18" s="200" t="s">
        <v>550</v>
      </c>
      <c r="FFM18" s="200" t="s">
        <v>550</v>
      </c>
      <c r="FFN18" s="200" t="s">
        <v>550</v>
      </c>
      <c r="FFO18" s="200" t="s">
        <v>550</v>
      </c>
      <c r="FFP18" s="200" t="s">
        <v>550</v>
      </c>
      <c r="FFQ18" s="200" t="s">
        <v>550</v>
      </c>
      <c r="FFR18" s="200" t="s">
        <v>550</v>
      </c>
      <c r="FFS18" s="200" t="s">
        <v>550</v>
      </c>
      <c r="FFT18" s="200" t="s">
        <v>550</v>
      </c>
      <c r="FFU18" s="200" t="s">
        <v>550</v>
      </c>
      <c r="FFV18" s="200" t="s">
        <v>550</v>
      </c>
      <c r="FFW18" s="200" t="s">
        <v>550</v>
      </c>
      <c r="FFX18" s="200" t="s">
        <v>550</v>
      </c>
      <c r="FFY18" s="200" t="s">
        <v>550</v>
      </c>
      <c r="FFZ18" s="200" t="s">
        <v>550</v>
      </c>
      <c r="FGA18" s="200" t="s">
        <v>550</v>
      </c>
      <c r="FGB18" s="200" t="s">
        <v>550</v>
      </c>
      <c r="FGC18" s="200" t="s">
        <v>550</v>
      </c>
      <c r="FGD18" s="200" t="s">
        <v>550</v>
      </c>
      <c r="FGE18" s="200" t="s">
        <v>550</v>
      </c>
      <c r="FGF18" s="200" t="s">
        <v>550</v>
      </c>
      <c r="FGG18" s="200" t="s">
        <v>550</v>
      </c>
      <c r="FGH18" s="200" t="s">
        <v>550</v>
      </c>
      <c r="FGI18" s="200" t="s">
        <v>550</v>
      </c>
      <c r="FGJ18" s="200" t="s">
        <v>550</v>
      </c>
      <c r="FGK18" s="200" t="s">
        <v>550</v>
      </c>
      <c r="FGL18" s="200" t="s">
        <v>550</v>
      </c>
      <c r="FGM18" s="200" t="s">
        <v>550</v>
      </c>
      <c r="FGN18" s="200" t="s">
        <v>550</v>
      </c>
      <c r="FGO18" s="200" t="s">
        <v>550</v>
      </c>
      <c r="FGP18" s="200" t="s">
        <v>550</v>
      </c>
      <c r="FGQ18" s="200" t="s">
        <v>550</v>
      </c>
      <c r="FGR18" s="200" t="s">
        <v>550</v>
      </c>
      <c r="FGS18" s="200" t="s">
        <v>550</v>
      </c>
      <c r="FGT18" s="200" t="s">
        <v>550</v>
      </c>
      <c r="FGU18" s="200" t="s">
        <v>550</v>
      </c>
      <c r="FGV18" s="200" t="s">
        <v>550</v>
      </c>
      <c r="FGW18" s="200" t="s">
        <v>550</v>
      </c>
      <c r="FGX18" s="200" t="s">
        <v>550</v>
      </c>
      <c r="FGY18" s="200" t="s">
        <v>550</v>
      </c>
      <c r="FGZ18" s="200" t="s">
        <v>550</v>
      </c>
      <c r="FHA18" s="200" t="s">
        <v>550</v>
      </c>
      <c r="FHB18" s="200" t="s">
        <v>550</v>
      </c>
      <c r="FHC18" s="200" t="s">
        <v>550</v>
      </c>
      <c r="FHD18" s="200" t="s">
        <v>550</v>
      </c>
      <c r="FHE18" s="200" t="s">
        <v>550</v>
      </c>
      <c r="FHF18" s="200" t="s">
        <v>550</v>
      </c>
      <c r="FHG18" s="200" t="s">
        <v>550</v>
      </c>
      <c r="FHH18" s="200" t="s">
        <v>550</v>
      </c>
      <c r="FHI18" s="200" t="s">
        <v>550</v>
      </c>
      <c r="FHJ18" s="200" t="s">
        <v>550</v>
      </c>
      <c r="FHK18" s="200" t="s">
        <v>550</v>
      </c>
      <c r="FHL18" s="200" t="s">
        <v>550</v>
      </c>
      <c r="FHM18" s="200" t="s">
        <v>550</v>
      </c>
      <c r="FHN18" s="200" t="s">
        <v>550</v>
      </c>
      <c r="FHO18" s="200" t="s">
        <v>550</v>
      </c>
      <c r="FHP18" s="200" t="s">
        <v>550</v>
      </c>
      <c r="FHQ18" s="200" t="s">
        <v>550</v>
      </c>
      <c r="FHR18" s="200" t="s">
        <v>550</v>
      </c>
      <c r="FHS18" s="200" t="s">
        <v>550</v>
      </c>
      <c r="FHT18" s="200" t="s">
        <v>550</v>
      </c>
      <c r="FHU18" s="200" t="s">
        <v>550</v>
      </c>
      <c r="FHV18" s="200" t="s">
        <v>550</v>
      </c>
      <c r="FHW18" s="200" t="s">
        <v>550</v>
      </c>
      <c r="FHX18" s="200" t="s">
        <v>550</v>
      </c>
      <c r="FHY18" s="200" t="s">
        <v>550</v>
      </c>
      <c r="FHZ18" s="200" t="s">
        <v>550</v>
      </c>
      <c r="FIA18" s="200" t="s">
        <v>550</v>
      </c>
      <c r="FIB18" s="200" t="s">
        <v>550</v>
      </c>
      <c r="FIC18" s="200" t="s">
        <v>550</v>
      </c>
      <c r="FID18" s="200" t="s">
        <v>550</v>
      </c>
      <c r="FIE18" s="200" t="s">
        <v>550</v>
      </c>
      <c r="FIF18" s="200" t="s">
        <v>550</v>
      </c>
      <c r="FIG18" s="200" t="s">
        <v>550</v>
      </c>
      <c r="FIH18" s="200" t="s">
        <v>550</v>
      </c>
      <c r="FII18" s="200" t="s">
        <v>550</v>
      </c>
      <c r="FIJ18" s="200" t="s">
        <v>550</v>
      </c>
      <c r="FIK18" s="200" t="s">
        <v>550</v>
      </c>
      <c r="FIL18" s="200" t="s">
        <v>550</v>
      </c>
      <c r="FIM18" s="200" t="s">
        <v>550</v>
      </c>
      <c r="FIN18" s="200" t="s">
        <v>550</v>
      </c>
      <c r="FIO18" s="200" t="s">
        <v>550</v>
      </c>
      <c r="FIP18" s="200" t="s">
        <v>550</v>
      </c>
      <c r="FIQ18" s="200" t="s">
        <v>550</v>
      </c>
      <c r="FIR18" s="200" t="s">
        <v>550</v>
      </c>
      <c r="FIS18" s="200" t="s">
        <v>550</v>
      </c>
      <c r="FIT18" s="200" t="s">
        <v>550</v>
      </c>
      <c r="FIU18" s="200" t="s">
        <v>550</v>
      </c>
      <c r="FIV18" s="200" t="s">
        <v>550</v>
      </c>
      <c r="FIW18" s="200" t="s">
        <v>550</v>
      </c>
      <c r="FIX18" s="200" t="s">
        <v>550</v>
      </c>
      <c r="FIY18" s="200" t="s">
        <v>550</v>
      </c>
      <c r="FIZ18" s="200" t="s">
        <v>550</v>
      </c>
      <c r="FJA18" s="200" t="s">
        <v>550</v>
      </c>
      <c r="FJB18" s="200" t="s">
        <v>550</v>
      </c>
      <c r="FJC18" s="200" t="s">
        <v>550</v>
      </c>
      <c r="FJD18" s="200" t="s">
        <v>550</v>
      </c>
      <c r="FJE18" s="200" t="s">
        <v>550</v>
      </c>
      <c r="FJF18" s="200" t="s">
        <v>550</v>
      </c>
      <c r="FJG18" s="200" t="s">
        <v>550</v>
      </c>
      <c r="FJH18" s="200" t="s">
        <v>550</v>
      </c>
      <c r="FJI18" s="200" t="s">
        <v>550</v>
      </c>
      <c r="FJJ18" s="200" t="s">
        <v>550</v>
      </c>
      <c r="FJK18" s="200" t="s">
        <v>550</v>
      </c>
      <c r="FJL18" s="200" t="s">
        <v>550</v>
      </c>
      <c r="FJM18" s="200" t="s">
        <v>550</v>
      </c>
      <c r="FJN18" s="200" t="s">
        <v>550</v>
      </c>
      <c r="FJO18" s="200" t="s">
        <v>550</v>
      </c>
      <c r="FJP18" s="200" t="s">
        <v>550</v>
      </c>
      <c r="FJQ18" s="200" t="s">
        <v>550</v>
      </c>
      <c r="FJR18" s="200" t="s">
        <v>550</v>
      </c>
      <c r="FJS18" s="200" t="s">
        <v>550</v>
      </c>
      <c r="FJT18" s="200" t="s">
        <v>550</v>
      </c>
      <c r="FJU18" s="200" t="s">
        <v>550</v>
      </c>
      <c r="FJV18" s="200" t="s">
        <v>550</v>
      </c>
      <c r="FJW18" s="200" t="s">
        <v>550</v>
      </c>
      <c r="FJX18" s="200" t="s">
        <v>550</v>
      </c>
      <c r="FJY18" s="200" t="s">
        <v>550</v>
      </c>
      <c r="FJZ18" s="200" t="s">
        <v>550</v>
      </c>
      <c r="FKA18" s="200" t="s">
        <v>550</v>
      </c>
      <c r="FKB18" s="200" t="s">
        <v>550</v>
      </c>
      <c r="FKC18" s="200" t="s">
        <v>550</v>
      </c>
      <c r="FKD18" s="200" t="s">
        <v>550</v>
      </c>
      <c r="FKE18" s="200" t="s">
        <v>550</v>
      </c>
      <c r="FKF18" s="200" t="s">
        <v>550</v>
      </c>
      <c r="FKG18" s="200" t="s">
        <v>550</v>
      </c>
      <c r="FKH18" s="200" t="s">
        <v>550</v>
      </c>
      <c r="FKI18" s="200" t="s">
        <v>550</v>
      </c>
      <c r="FKJ18" s="200" t="s">
        <v>550</v>
      </c>
      <c r="FKK18" s="200" t="s">
        <v>550</v>
      </c>
      <c r="FKL18" s="200" t="s">
        <v>550</v>
      </c>
      <c r="FKM18" s="200" t="s">
        <v>550</v>
      </c>
      <c r="FKN18" s="200" t="s">
        <v>550</v>
      </c>
      <c r="FKO18" s="200" t="s">
        <v>550</v>
      </c>
      <c r="FKP18" s="200" t="s">
        <v>550</v>
      </c>
      <c r="FKQ18" s="200" t="s">
        <v>550</v>
      </c>
      <c r="FKR18" s="200" t="s">
        <v>550</v>
      </c>
      <c r="FKS18" s="200" t="s">
        <v>550</v>
      </c>
      <c r="FKT18" s="200" t="s">
        <v>550</v>
      </c>
      <c r="FKU18" s="200" t="s">
        <v>550</v>
      </c>
      <c r="FKV18" s="200" t="s">
        <v>550</v>
      </c>
      <c r="FKW18" s="200" t="s">
        <v>550</v>
      </c>
      <c r="FKX18" s="200" t="s">
        <v>550</v>
      </c>
      <c r="FKY18" s="200" t="s">
        <v>550</v>
      </c>
      <c r="FKZ18" s="200" t="s">
        <v>550</v>
      </c>
      <c r="FLA18" s="200" t="s">
        <v>550</v>
      </c>
      <c r="FLB18" s="200" t="s">
        <v>550</v>
      </c>
      <c r="FLC18" s="200" t="s">
        <v>550</v>
      </c>
      <c r="FLD18" s="200" t="s">
        <v>550</v>
      </c>
      <c r="FLE18" s="200" t="s">
        <v>550</v>
      </c>
      <c r="FLF18" s="200" t="s">
        <v>550</v>
      </c>
      <c r="FLG18" s="200" t="s">
        <v>550</v>
      </c>
      <c r="FLH18" s="200" t="s">
        <v>550</v>
      </c>
      <c r="FLI18" s="200" t="s">
        <v>550</v>
      </c>
      <c r="FLJ18" s="200" t="s">
        <v>550</v>
      </c>
      <c r="FLK18" s="200" t="s">
        <v>550</v>
      </c>
      <c r="FLL18" s="200" t="s">
        <v>550</v>
      </c>
      <c r="FLM18" s="200" t="s">
        <v>550</v>
      </c>
      <c r="FLN18" s="200" t="s">
        <v>550</v>
      </c>
      <c r="FLO18" s="200" t="s">
        <v>550</v>
      </c>
      <c r="FLP18" s="200" t="s">
        <v>550</v>
      </c>
      <c r="FLQ18" s="200" t="s">
        <v>550</v>
      </c>
      <c r="FLR18" s="200" t="s">
        <v>550</v>
      </c>
      <c r="FLS18" s="200" t="s">
        <v>550</v>
      </c>
      <c r="FLT18" s="200" t="s">
        <v>550</v>
      </c>
      <c r="FLU18" s="200" t="s">
        <v>550</v>
      </c>
      <c r="FLV18" s="200" t="s">
        <v>550</v>
      </c>
      <c r="FLW18" s="200" t="s">
        <v>550</v>
      </c>
      <c r="FLX18" s="200" t="s">
        <v>550</v>
      </c>
      <c r="FLY18" s="200" t="s">
        <v>550</v>
      </c>
      <c r="FLZ18" s="200" t="s">
        <v>550</v>
      </c>
      <c r="FMA18" s="200" t="s">
        <v>550</v>
      </c>
      <c r="FMB18" s="200" t="s">
        <v>550</v>
      </c>
      <c r="FMC18" s="200" t="s">
        <v>550</v>
      </c>
      <c r="FMD18" s="200" t="s">
        <v>550</v>
      </c>
      <c r="FME18" s="200" t="s">
        <v>550</v>
      </c>
      <c r="FMF18" s="200" t="s">
        <v>550</v>
      </c>
      <c r="FMG18" s="200" t="s">
        <v>550</v>
      </c>
      <c r="FMH18" s="200" t="s">
        <v>550</v>
      </c>
      <c r="FMI18" s="200" t="s">
        <v>550</v>
      </c>
      <c r="FMJ18" s="200" t="s">
        <v>550</v>
      </c>
      <c r="FMK18" s="200" t="s">
        <v>550</v>
      </c>
      <c r="FML18" s="200" t="s">
        <v>550</v>
      </c>
      <c r="FMM18" s="200" t="s">
        <v>550</v>
      </c>
      <c r="FMN18" s="200" t="s">
        <v>550</v>
      </c>
      <c r="FMO18" s="200" t="s">
        <v>550</v>
      </c>
      <c r="FMP18" s="200" t="s">
        <v>550</v>
      </c>
      <c r="FMQ18" s="200" t="s">
        <v>550</v>
      </c>
      <c r="FMR18" s="200" t="s">
        <v>550</v>
      </c>
      <c r="FMS18" s="200" t="s">
        <v>550</v>
      </c>
      <c r="FMT18" s="200" t="s">
        <v>550</v>
      </c>
      <c r="FMU18" s="200" t="s">
        <v>550</v>
      </c>
      <c r="FMV18" s="200" t="s">
        <v>550</v>
      </c>
      <c r="FMW18" s="200" t="s">
        <v>550</v>
      </c>
      <c r="FMX18" s="200" t="s">
        <v>550</v>
      </c>
      <c r="FMY18" s="200" t="s">
        <v>550</v>
      </c>
      <c r="FMZ18" s="200" t="s">
        <v>550</v>
      </c>
      <c r="FNA18" s="200" t="s">
        <v>550</v>
      </c>
      <c r="FNB18" s="200" t="s">
        <v>550</v>
      </c>
      <c r="FNC18" s="200" t="s">
        <v>550</v>
      </c>
      <c r="FND18" s="200" t="s">
        <v>550</v>
      </c>
      <c r="FNE18" s="200" t="s">
        <v>550</v>
      </c>
      <c r="FNF18" s="200" t="s">
        <v>550</v>
      </c>
      <c r="FNG18" s="200" t="s">
        <v>550</v>
      </c>
      <c r="FNH18" s="200" t="s">
        <v>550</v>
      </c>
      <c r="FNI18" s="200" t="s">
        <v>550</v>
      </c>
      <c r="FNJ18" s="200" t="s">
        <v>550</v>
      </c>
      <c r="FNK18" s="200" t="s">
        <v>550</v>
      </c>
      <c r="FNL18" s="200" t="s">
        <v>550</v>
      </c>
      <c r="FNM18" s="200" t="s">
        <v>550</v>
      </c>
      <c r="FNN18" s="200" t="s">
        <v>550</v>
      </c>
      <c r="FNO18" s="200" t="s">
        <v>550</v>
      </c>
      <c r="FNP18" s="200" t="s">
        <v>550</v>
      </c>
      <c r="FNQ18" s="200" t="s">
        <v>550</v>
      </c>
      <c r="FNR18" s="200" t="s">
        <v>550</v>
      </c>
      <c r="FNS18" s="200" t="s">
        <v>550</v>
      </c>
      <c r="FNT18" s="200" t="s">
        <v>550</v>
      </c>
      <c r="FNU18" s="200" t="s">
        <v>550</v>
      </c>
      <c r="FNV18" s="200" t="s">
        <v>550</v>
      </c>
      <c r="FNW18" s="200" t="s">
        <v>550</v>
      </c>
      <c r="FNX18" s="200" t="s">
        <v>550</v>
      </c>
      <c r="FNY18" s="200" t="s">
        <v>550</v>
      </c>
      <c r="FNZ18" s="200" t="s">
        <v>550</v>
      </c>
      <c r="FOA18" s="200" t="s">
        <v>550</v>
      </c>
      <c r="FOB18" s="200" t="s">
        <v>550</v>
      </c>
      <c r="FOC18" s="200" t="s">
        <v>550</v>
      </c>
      <c r="FOD18" s="200" t="s">
        <v>550</v>
      </c>
      <c r="FOE18" s="200" t="s">
        <v>550</v>
      </c>
      <c r="FOF18" s="200" t="s">
        <v>550</v>
      </c>
      <c r="FOG18" s="200" t="s">
        <v>550</v>
      </c>
      <c r="FOH18" s="200" t="s">
        <v>550</v>
      </c>
      <c r="FOI18" s="200" t="s">
        <v>550</v>
      </c>
      <c r="FOJ18" s="200" t="s">
        <v>550</v>
      </c>
      <c r="FOK18" s="200" t="s">
        <v>550</v>
      </c>
      <c r="FOL18" s="200" t="s">
        <v>550</v>
      </c>
      <c r="FOM18" s="200" t="s">
        <v>550</v>
      </c>
      <c r="FON18" s="200" t="s">
        <v>550</v>
      </c>
      <c r="FOO18" s="200" t="s">
        <v>550</v>
      </c>
      <c r="FOP18" s="200" t="s">
        <v>550</v>
      </c>
      <c r="FOQ18" s="200" t="s">
        <v>550</v>
      </c>
      <c r="FOR18" s="200" t="s">
        <v>550</v>
      </c>
      <c r="FOS18" s="200" t="s">
        <v>550</v>
      </c>
      <c r="FOT18" s="200" t="s">
        <v>550</v>
      </c>
      <c r="FOU18" s="200" t="s">
        <v>550</v>
      </c>
      <c r="FOV18" s="200" t="s">
        <v>550</v>
      </c>
      <c r="FOW18" s="200" t="s">
        <v>550</v>
      </c>
      <c r="FOX18" s="200" t="s">
        <v>550</v>
      </c>
      <c r="FOY18" s="200" t="s">
        <v>550</v>
      </c>
      <c r="FOZ18" s="200" t="s">
        <v>550</v>
      </c>
      <c r="FPA18" s="200" t="s">
        <v>550</v>
      </c>
      <c r="FPB18" s="200" t="s">
        <v>550</v>
      </c>
      <c r="FPC18" s="200" t="s">
        <v>550</v>
      </c>
      <c r="FPD18" s="200" t="s">
        <v>550</v>
      </c>
      <c r="FPE18" s="200" t="s">
        <v>550</v>
      </c>
      <c r="FPF18" s="200" t="s">
        <v>550</v>
      </c>
      <c r="FPG18" s="200" t="s">
        <v>550</v>
      </c>
      <c r="FPH18" s="200" t="s">
        <v>550</v>
      </c>
      <c r="FPI18" s="200" t="s">
        <v>550</v>
      </c>
      <c r="FPJ18" s="200" t="s">
        <v>550</v>
      </c>
      <c r="FPK18" s="200" t="s">
        <v>550</v>
      </c>
      <c r="FPL18" s="200" t="s">
        <v>550</v>
      </c>
      <c r="FPM18" s="200" t="s">
        <v>550</v>
      </c>
      <c r="FPN18" s="200" t="s">
        <v>550</v>
      </c>
      <c r="FPO18" s="200" t="s">
        <v>550</v>
      </c>
      <c r="FPP18" s="200" t="s">
        <v>550</v>
      </c>
      <c r="FPQ18" s="200" t="s">
        <v>550</v>
      </c>
      <c r="FPR18" s="200" t="s">
        <v>550</v>
      </c>
      <c r="FPS18" s="200" t="s">
        <v>550</v>
      </c>
      <c r="FPT18" s="200" t="s">
        <v>550</v>
      </c>
      <c r="FPU18" s="200" t="s">
        <v>550</v>
      </c>
      <c r="FPV18" s="200" t="s">
        <v>550</v>
      </c>
      <c r="FPW18" s="200" t="s">
        <v>550</v>
      </c>
      <c r="FPX18" s="200" t="s">
        <v>550</v>
      </c>
      <c r="FPY18" s="200" t="s">
        <v>550</v>
      </c>
      <c r="FPZ18" s="200" t="s">
        <v>550</v>
      </c>
      <c r="FQA18" s="200" t="s">
        <v>550</v>
      </c>
      <c r="FQB18" s="200" t="s">
        <v>550</v>
      </c>
      <c r="FQC18" s="200" t="s">
        <v>550</v>
      </c>
      <c r="FQD18" s="200" t="s">
        <v>550</v>
      </c>
      <c r="FQE18" s="200" t="s">
        <v>550</v>
      </c>
      <c r="FQF18" s="200" t="s">
        <v>550</v>
      </c>
      <c r="FQG18" s="200" t="s">
        <v>550</v>
      </c>
      <c r="FQH18" s="200" t="s">
        <v>550</v>
      </c>
      <c r="FQI18" s="200" t="s">
        <v>550</v>
      </c>
      <c r="FQJ18" s="200" t="s">
        <v>550</v>
      </c>
      <c r="FQK18" s="200" t="s">
        <v>550</v>
      </c>
      <c r="FQL18" s="200" t="s">
        <v>550</v>
      </c>
      <c r="FQM18" s="200" t="s">
        <v>550</v>
      </c>
      <c r="FQN18" s="200" t="s">
        <v>550</v>
      </c>
      <c r="FQO18" s="200" t="s">
        <v>550</v>
      </c>
      <c r="FQP18" s="200" t="s">
        <v>550</v>
      </c>
      <c r="FQQ18" s="200" t="s">
        <v>550</v>
      </c>
      <c r="FQR18" s="200" t="s">
        <v>550</v>
      </c>
      <c r="FQS18" s="200" t="s">
        <v>550</v>
      </c>
      <c r="FQT18" s="200" t="s">
        <v>550</v>
      </c>
      <c r="FQU18" s="200" t="s">
        <v>550</v>
      </c>
      <c r="FQV18" s="200" t="s">
        <v>550</v>
      </c>
      <c r="FQW18" s="200" t="s">
        <v>550</v>
      </c>
      <c r="FQX18" s="200" t="s">
        <v>550</v>
      </c>
      <c r="FQY18" s="200" t="s">
        <v>550</v>
      </c>
      <c r="FQZ18" s="200" t="s">
        <v>550</v>
      </c>
      <c r="FRA18" s="200" t="s">
        <v>550</v>
      </c>
      <c r="FRB18" s="200" t="s">
        <v>550</v>
      </c>
      <c r="FRC18" s="200" t="s">
        <v>550</v>
      </c>
      <c r="FRD18" s="200" t="s">
        <v>550</v>
      </c>
      <c r="FRE18" s="200" t="s">
        <v>550</v>
      </c>
      <c r="FRF18" s="200" t="s">
        <v>550</v>
      </c>
      <c r="FRG18" s="200" t="s">
        <v>550</v>
      </c>
      <c r="FRH18" s="200" t="s">
        <v>550</v>
      </c>
      <c r="FRI18" s="200" t="s">
        <v>550</v>
      </c>
      <c r="FRJ18" s="200" t="s">
        <v>550</v>
      </c>
      <c r="FRK18" s="200" t="s">
        <v>550</v>
      </c>
      <c r="FRL18" s="200" t="s">
        <v>550</v>
      </c>
      <c r="FRM18" s="200" t="s">
        <v>550</v>
      </c>
      <c r="FRN18" s="200" t="s">
        <v>550</v>
      </c>
      <c r="FRO18" s="200" t="s">
        <v>550</v>
      </c>
      <c r="FRP18" s="200" t="s">
        <v>550</v>
      </c>
      <c r="FRQ18" s="200" t="s">
        <v>550</v>
      </c>
      <c r="FRR18" s="200" t="s">
        <v>550</v>
      </c>
      <c r="FRS18" s="200" t="s">
        <v>550</v>
      </c>
      <c r="FRT18" s="200" t="s">
        <v>550</v>
      </c>
      <c r="FRU18" s="200" t="s">
        <v>550</v>
      </c>
      <c r="FRV18" s="200" t="s">
        <v>550</v>
      </c>
      <c r="FRW18" s="200" t="s">
        <v>550</v>
      </c>
      <c r="FRX18" s="200" t="s">
        <v>550</v>
      </c>
      <c r="FRY18" s="200" t="s">
        <v>550</v>
      </c>
      <c r="FRZ18" s="200" t="s">
        <v>550</v>
      </c>
      <c r="FSA18" s="200" t="s">
        <v>550</v>
      </c>
      <c r="FSB18" s="200" t="s">
        <v>550</v>
      </c>
      <c r="FSC18" s="200" t="s">
        <v>550</v>
      </c>
      <c r="FSD18" s="200" t="s">
        <v>550</v>
      </c>
      <c r="FSE18" s="200" t="s">
        <v>550</v>
      </c>
      <c r="FSF18" s="200" t="s">
        <v>550</v>
      </c>
      <c r="FSG18" s="200" t="s">
        <v>550</v>
      </c>
      <c r="FSH18" s="200" t="s">
        <v>550</v>
      </c>
      <c r="FSI18" s="200" t="s">
        <v>550</v>
      </c>
      <c r="FSJ18" s="200" t="s">
        <v>550</v>
      </c>
      <c r="FSK18" s="200" t="s">
        <v>550</v>
      </c>
      <c r="FSL18" s="200" t="s">
        <v>550</v>
      </c>
      <c r="FSM18" s="200" t="s">
        <v>550</v>
      </c>
      <c r="FSN18" s="200" t="s">
        <v>550</v>
      </c>
      <c r="FSO18" s="200" t="s">
        <v>550</v>
      </c>
      <c r="FSP18" s="200" t="s">
        <v>550</v>
      </c>
      <c r="FSQ18" s="200" t="s">
        <v>550</v>
      </c>
      <c r="FSR18" s="200" t="s">
        <v>550</v>
      </c>
      <c r="FSS18" s="200" t="s">
        <v>550</v>
      </c>
      <c r="FST18" s="200" t="s">
        <v>550</v>
      </c>
      <c r="FSU18" s="200" t="s">
        <v>550</v>
      </c>
      <c r="FSV18" s="200" t="s">
        <v>550</v>
      </c>
      <c r="FSW18" s="200" t="s">
        <v>550</v>
      </c>
      <c r="FSX18" s="200" t="s">
        <v>550</v>
      </c>
      <c r="FSY18" s="200" t="s">
        <v>550</v>
      </c>
      <c r="FSZ18" s="200" t="s">
        <v>550</v>
      </c>
      <c r="FTA18" s="200" t="s">
        <v>550</v>
      </c>
      <c r="FTB18" s="200" t="s">
        <v>550</v>
      </c>
      <c r="FTC18" s="200" t="s">
        <v>550</v>
      </c>
      <c r="FTD18" s="200" t="s">
        <v>550</v>
      </c>
      <c r="FTE18" s="200" t="s">
        <v>550</v>
      </c>
      <c r="FTF18" s="200" t="s">
        <v>550</v>
      </c>
      <c r="FTG18" s="200" t="s">
        <v>550</v>
      </c>
      <c r="FTH18" s="200" t="s">
        <v>550</v>
      </c>
      <c r="FTI18" s="200" t="s">
        <v>550</v>
      </c>
      <c r="FTJ18" s="200" t="s">
        <v>550</v>
      </c>
      <c r="FTK18" s="200" t="s">
        <v>550</v>
      </c>
      <c r="FTL18" s="200" t="s">
        <v>550</v>
      </c>
      <c r="FTM18" s="200" t="s">
        <v>550</v>
      </c>
      <c r="FTN18" s="200" t="s">
        <v>550</v>
      </c>
      <c r="FTO18" s="200" t="s">
        <v>550</v>
      </c>
      <c r="FTP18" s="200" t="s">
        <v>550</v>
      </c>
      <c r="FTQ18" s="200" t="s">
        <v>550</v>
      </c>
      <c r="FTR18" s="200" t="s">
        <v>550</v>
      </c>
      <c r="FTS18" s="200" t="s">
        <v>550</v>
      </c>
      <c r="FTT18" s="200" t="s">
        <v>550</v>
      </c>
      <c r="FTU18" s="200" t="s">
        <v>550</v>
      </c>
      <c r="FTV18" s="200" t="s">
        <v>550</v>
      </c>
      <c r="FTW18" s="200" t="s">
        <v>550</v>
      </c>
      <c r="FTX18" s="200" t="s">
        <v>550</v>
      </c>
      <c r="FTY18" s="200" t="s">
        <v>550</v>
      </c>
      <c r="FTZ18" s="200" t="s">
        <v>550</v>
      </c>
      <c r="FUA18" s="200" t="s">
        <v>550</v>
      </c>
      <c r="FUB18" s="200" t="s">
        <v>550</v>
      </c>
      <c r="FUC18" s="200" t="s">
        <v>550</v>
      </c>
      <c r="FUD18" s="200" t="s">
        <v>550</v>
      </c>
      <c r="FUE18" s="200" t="s">
        <v>550</v>
      </c>
      <c r="FUF18" s="200" t="s">
        <v>550</v>
      </c>
      <c r="FUG18" s="200" t="s">
        <v>550</v>
      </c>
      <c r="FUH18" s="200" t="s">
        <v>550</v>
      </c>
      <c r="FUI18" s="200" t="s">
        <v>550</v>
      </c>
      <c r="FUJ18" s="200" t="s">
        <v>550</v>
      </c>
      <c r="FUK18" s="200" t="s">
        <v>550</v>
      </c>
      <c r="FUL18" s="200" t="s">
        <v>550</v>
      </c>
      <c r="FUM18" s="200" t="s">
        <v>550</v>
      </c>
      <c r="FUN18" s="200" t="s">
        <v>550</v>
      </c>
      <c r="FUO18" s="200" t="s">
        <v>550</v>
      </c>
      <c r="FUP18" s="200" t="s">
        <v>550</v>
      </c>
      <c r="FUQ18" s="200" t="s">
        <v>550</v>
      </c>
      <c r="FUR18" s="200" t="s">
        <v>550</v>
      </c>
      <c r="FUS18" s="200" t="s">
        <v>550</v>
      </c>
      <c r="FUT18" s="200" t="s">
        <v>550</v>
      </c>
      <c r="FUU18" s="200" t="s">
        <v>550</v>
      </c>
      <c r="FUV18" s="200" t="s">
        <v>550</v>
      </c>
      <c r="FUW18" s="200" t="s">
        <v>550</v>
      </c>
      <c r="FUX18" s="200" t="s">
        <v>550</v>
      </c>
      <c r="FUY18" s="200" t="s">
        <v>550</v>
      </c>
      <c r="FUZ18" s="200" t="s">
        <v>550</v>
      </c>
      <c r="FVA18" s="200" t="s">
        <v>550</v>
      </c>
      <c r="FVB18" s="200" t="s">
        <v>550</v>
      </c>
      <c r="FVC18" s="200" t="s">
        <v>550</v>
      </c>
      <c r="FVD18" s="200" t="s">
        <v>550</v>
      </c>
      <c r="FVE18" s="200" t="s">
        <v>550</v>
      </c>
      <c r="FVF18" s="200" t="s">
        <v>550</v>
      </c>
      <c r="FVG18" s="200" t="s">
        <v>550</v>
      </c>
      <c r="FVH18" s="200" t="s">
        <v>550</v>
      </c>
      <c r="FVI18" s="200" t="s">
        <v>550</v>
      </c>
      <c r="FVJ18" s="200" t="s">
        <v>550</v>
      </c>
      <c r="FVK18" s="200" t="s">
        <v>550</v>
      </c>
      <c r="FVL18" s="200" t="s">
        <v>550</v>
      </c>
      <c r="FVM18" s="200" t="s">
        <v>550</v>
      </c>
      <c r="FVN18" s="200" t="s">
        <v>550</v>
      </c>
      <c r="FVO18" s="200" t="s">
        <v>550</v>
      </c>
      <c r="FVP18" s="200" t="s">
        <v>550</v>
      </c>
      <c r="FVQ18" s="200" t="s">
        <v>550</v>
      </c>
      <c r="FVR18" s="200" t="s">
        <v>550</v>
      </c>
      <c r="FVS18" s="200" t="s">
        <v>550</v>
      </c>
      <c r="FVT18" s="200" t="s">
        <v>550</v>
      </c>
      <c r="FVU18" s="200" t="s">
        <v>550</v>
      </c>
      <c r="FVV18" s="200" t="s">
        <v>550</v>
      </c>
      <c r="FVW18" s="200" t="s">
        <v>550</v>
      </c>
      <c r="FVX18" s="200" t="s">
        <v>550</v>
      </c>
      <c r="FVY18" s="200" t="s">
        <v>550</v>
      </c>
      <c r="FVZ18" s="200" t="s">
        <v>550</v>
      </c>
      <c r="FWA18" s="200" t="s">
        <v>550</v>
      </c>
      <c r="FWB18" s="200" t="s">
        <v>550</v>
      </c>
      <c r="FWC18" s="200" t="s">
        <v>550</v>
      </c>
      <c r="FWD18" s="200" t="s">
        <v>550</v>
      </c>
      <c r="FWE18" s="200" t="s">
        <v>550</v>
      </c>
      <c r="FWF18" s="200" t="s">
        <v>550</v>
      </c>
      <c r="FWG18" s="200" t="s">
        <v>550</v>
      </c>
      <c r="FWH18" s="200" t="s">
        <v>550</v>
      </c>
      <c r="FWI18" s="200" t="s">
        <v>550</v>
      </c>
      <c r="FWJ18" s="200" t="s">
        <v>550</v>
      </c>
      <c r="FWK18" s="200" t="s">
        <v>550</v>
      </c>
      <c r="FWL18" s="200" t="s">
        <v>550</v>
      </c>
      <c r="FWM18" s="200" t="s">
        <v>550</v>
      </c>
      <c r="FWN18" s="200" t="s">
        <v>550</v>
      </c>
      <c r="FWO18" s="200" t="s">
        <v>550</v>
      </c>
      <c r="FWP18" s="200" t="s">
        <v>550</v>
      </c>
      <c r="FWQ18" s="200" t="s">
        <v>550</v>
      </c>
      <c r="FWR18" s="200" t="s">
        <v>550</v>
      </c>
      <c r="FWS18" s="200" t="s">
        <v>550</v>
      </c>
      <c r="FWT18" s="200" t="s">
        <v>550</v>
      </c>
      <c r="FWU18" s="200" t="s">
        <v>550</v>
      </c>
      <c r="FWV18" s="200" t="s">
        <v>550</v>
      </c>
      <c r="FWW18" s="200" t="s">
        <v>550</v>
      </c>
      <c r="FWX18" s="200" t="s">
        <v>550</v>
      </c>
      <c r="FWY18" s="200" t="s">
        <v>550</v>
      </c>
      <c r="FWZ18" s="200" t="s">
        <v>550</v>
      </c>
      <c r="FXA18" s="200" t="s">
        <v>550</v>
      </c>
      <c r="FXB18" s="200" t="s">
        <v>550</v>
      </c>
      <c r="FXC18" s="200" t="s">
        <v>550</v>
      </c>
      <c r="FXD18" s="200" t="s">
        <v>550</v>
      </c>
      <c r="FXE18" s="200" t="s">
        <v>550</v>
      </c>
      <c r="FXF18" s="200" t="s">
        <v>550</v>
      </c>
      <c r="FXG18" s="200" t="s">
        <v>550</v>
      </c>
      <c r="FXH18" s="200" t="s">
        <v>550</v>
      </c>
      <c r="FXI18" s="200" t="s">
        <v>550</v>
      </c>
      <c r="FXJ18" s="200" t="s">
        <v>550</v>
      </c>
      <c r="FXK18" s="200" t="s">
        <v>550</v>
      </c>
      <c r="FXL18" s="200" t="s">
        <v>550</v>
      </c>
      <c r="FXM18" s="200" t="s">
        <v>550</v>
      </c>
      <c r="FXN18" s="200" t="s">
        <v>550</v>
      </c>
      <c r="FXO18" s="200" t="s">
        <v>550</v>
      </c>
      <c r="FXP18" s="200" t="s">
        <v>550</v>
      </c>
      <c r="FXQ18" s="200" t="s">
        <v>550</v>
      </c>
      <c r="FXR18" s="200" t="s">
        <v>550</v>
      </c>
      <c r="FXS18" s="200" t="s">
        <v>550</v>
      </c>
      <c r="FXT18" s="200" t="s">
        <v>550</v>
      </c>
      <c r="FXU18" s="200" t="s">
        <v>550</v>
      </c>
      <c r="FXV18" s="200" t="s">
        <v>550</v>
      </c>
      <c r="FXW18" s="200" t="s">
        <v>550</v>
      </c>
      <c r="FXX18" s="200" t="s">
        <v>550</v>
      </c>
      <c r="FXY18" s="200" t="s">
        <v>550</v>
      </c>
      <c r="FXZ18" s="200" t="s">
        <v>550</v>
      </c>
      <c r="FYA18" s="200" t="s">
        <v>550</v>
      </c>
      <c r="FYB18" s="200" t="s">
        <v>550</v>
      </c>
      <c r="FYC18" s="200" t="s">
        <v>550</v>
      </c>
      <c r="FYD18" s="200" t="s">
        <v>550</v>
      </c>
      <c r="FYE18" s="200" t="s">
        <v>550</v>
      </c>
      <c r="FYF18" s="200" t="s">
        <v>550</v>
      </c>
      <c r="FYG18" s="200" t="s">
        <v>550</v>
      </c>
      <c r="FYH18" s="200" t="s">
        <v>550</v>
      </c>
      <c r="FYI18" s="200" t="s">
        <v>550</v>
      </c>
      <c r="FYJ18" s="200" t="s">
        <v>550</v>
      </c>
      <c r="FYK18" s="200" t="s">
        <v>550</v>
      </c>
      <c r="FYL18" s="200" t="s">
        <v>550</v>
      </c>
      <c r="FYM18" s="200" t="s">
        <v>550</v>
      </c>
      <c r="FYN18" s="200" t="s">
        <v>550</v>
      </c>
      <c r="FYO18" s="200" t="s">
        <v>550</v>
      </c>
      <c r="FYP18" s="200" t="s">
        <v>550</v>
      </c>
      <c r="FYQ18" s="200" t="s">
        <v>550</v>
      </c>
      <c r="FYR18" s="200" t="s">
        <v>550</v>
      </c>
      <c r="FYS18" s="200" t="s">
        <v>550</v>
      </c>
      <c r="FYT18" s="200" t="s">
        <v>550</v>
      </c>
      <c r="FYU18" s="200" t="s">
        <v>550</v>
      </c>
      <c r="FYV18" s="200" t="s">
        <v>550</v>
      </c>
      <c r="FYW18" s="200" t="s">
        <v>550</v>
      </c>
      <c r="FYX18" s="200" t="s">
        <v>550</v>
      </c>
      <c r="FYY18" s="200" t="s">
        <v>550</v>
      </c>
      <c r="FYZ18" s="200" t="s">
        <v>550</v>
      </c>
      <c r="FZA18" s="200" t="s">
        <v>550</v>
      </c>
      <c r="FZB18" s="200" t="s">
        <v>550</v>
      </c>
      <c r="FZC18" s="200" t="s">
        <v>550</v>
      </c>
      <c r="FZD18" s="200" t="s">
        <v>550</v>
      </c>
      <c r="FZE18" s="200" t="s">
        <v>550</v>
      </c>
      <c r="FZF18" s="200" t="s">
        <v>550</v>
      </c>
      <c r="FZG18" s="200" t="s">
        <v>550</v>
      </c>
      <c r="FZH18" s="200" t="s">
        <v>550</v>
      </c>
      <c r="FZI18" s="200" t="s">
        <v>550</v>
      </c>
      <c r="FZJ18" s="200" t="s">
        <v>550</v>
      </c>
      <c r="FZK18" s="200" t="s">
        <v>550</v>
      </c>
      <c r="FZL18" s="200" t="s">
        <v>550</v>
      </c>
      <c r="FZM18" s="200" t="s">
        <v>550</v>
      </c>
      <c r="FZN18" s="200" t="s">
        <v>550</v>
      </c>
      <c r="FZO18" s="200" t="s">
        <v>550</v>
      </c>
      <c r="FZP18" s="200" t="s">
        <v>550</v>
      </c>
      <c r="FZQ18" s="200" t="s">
        <v>550</v>
      </c>
      <c r="FZR18" s="200" t="s">
        <v>550</v>
      </c>
      <c r="FZS18" s="200" t="s">
        <v>550</v>
      </c>
      <c r="FZT18" s="200" t="s">
        <v>550</v>
      </c>
      <c r="FZU18" s="200" t="s">
        <v>550</v>
      </c>
      <c r="FZV18" s="200" t="s">
        <v>550</v>
      </c>
      <c r="FZW18" s="200" t="s">
        <v>550</v>
      </c>
      <c r="FZX18" s="200" t="s">
        <v>550</v>
      </c>
      <c r="FZY18" s="200" t="s">
        <v>550</v>
      </c>
      <c r="FZZ18" s="200" t="s">
        <v>550</v>
      </c>
      <c r="GAA18" s="200" t="s">
        <v>550</v>
      </c>
      <c r="GAB18" s="200" t="s">
        <v>550</v>
      </c>
      <c r="GAC18" s="200" t="s">
        <v>550</v>
      </c>
      <c r="GAD18" s="200" t="s">
        <v>550</v>
      </c>
      <c r="GAE18" s="200" t="s">
        <v>550</v>
      </c>
      <c r="GAF18" s="200" t="s">
        <v>550</v>
      </c>
      <c r="GAG18" s="200" t="s">
        <v>550</v>
      </c>
      <c r="GAH18" s="200" t="s">
        <v>550</v>
      </c>
      <c r="GAI18" s="200" t="s">
        <v>550</v>
      </c>
      <c r="GAJ18" s="200" t="s">
        <v>550</v>
      </c>
      <c r="GAK18" s="200" t="s">
        <v>550</v>
      </c>
      <c r="GAL18" s="200" t="s">
        <v>550</v>
      </c>
      <c r="GAM18" s="200" t="s">
        <v>550</v>
      </c>
      <c r="GAN18" s="200" t="s">
        <v>550</v>
      </c>
      <c r="GAO18" s="200" t="s">
        <v>550</v>
      </c>
      <c r="GAP18" s="200" t="s">
        <v>550</v>
      </c>
      <c r="GAQ18" s="200" t="s">
        <v>550</v>
      </c>
      <c r="GAR18" s="200" t="s">
        <v>550</v>
      </c>
      <c r="GAS18" s="200" t="s">
        <v>550</v>
      </c>
      <c r="GAT18" s="200" t="s">
        <v>550</v>
      </c>
      <c r="GAU18" s="200" t="s">
        <v>550</v>
      </c>
      <c r="GAV18" s="200" t="s">
        <v>550</v>
      </c>
      <c r="GAW18" s="200" t="s">
        <v>550</v>
      </c>
      <c r="GAX18" s="200" t="s">
        <v>550</v>
      </c>
      <c r="GAY18" s="200" t="s">
        <v>550</v>
      </c>
      <c r="GAZ18" s="200" t="s">
        <v>550</v>
      </c>
      <c r="GBA18" s="200" t="s">
        <v>550</v>
      </c>
      <c r="GBB18" s="200" t="s">
        <v>550</v>
      </c>
      <c r="GBC18" s="200" t="s">
        <v>550</v>
      </c>
      <c r="GBD18" s="200" t="s">
        <v>550</v>
      </c>
      <c r="GBE18" s="200" t="s">
        <v>550</v>
      </c>
      <c r="GBF18" s="200" t="s">
        <v>550</v>
      </c>
      <c r="GBG18" s="200" t="s">
        <v>550</v>
      </c>
      <c r="GBH18" s="200" t="s">
        <v>550</v>
      </c>
      <c r="GBI18" s="200" t="s">
        <v>550</v>
      </c>
      <c r="GBJ18" s="200" t="s">
        <v>550</v>
      </c>
      <c r="GBK18" s="200" t="s">
        <v>550</v>
      </c>
      <c r="GBL18" s="200" t="s">
        <v>550</v>
      </c>
      <c r="GBM18" s="200" t="s">
        <v>550</v>
      </c>
      <c r="GBN18" s="200" t="s">
        <v>550</v>
      </c>
      <c r="GBO18" s="200" t="s">
        <v>550</v>
      </c>
      <c r="GBP18" s="200" t="s">
        <v>550</v>
      </c>
      <c r="GBQ18" s="200" t="s">
        <v>550</v>
      </c>
      <c r="GBR18" s="200" t="s">
        <v>550</v>
      </c>
      <c r="GBS18" s="200" t="s">
        <v>550</v>
      </c>
      <c r="GBT18" s="200" t="s">
        <v>550</v>
      </c>
      <c r="GBU18" s="200" t="s">
        <v>550</v>
      </c>
      <c r="GBV18" s="200" t="s">
        <v>550</v>
      </c>
      <c r="GBW18" s="200" t="s">
        <v>550</v>
      </c>
      <c r="GBX18" s="200" t="s">
        <v>550</v>
      </c>
      <c r="GBY18" s="200" t="s">
        <v>550</v>
      </c>
      <c r="GBZ18" s="200" t="s">
        <v>550</v>
      </c>
      <c r="GCA18" s="200" t="s">
        <v>550</v>
      </c>
      <c r="GCB18" s="200" t="s">
        <v>550</v>
      </c>
      <c r="GCC18" s="200" t="s">
        <v>550</v>
      </c>
      <c r="GCD18" s="200" t="s">
        <v>550</v>
      </c>
      <c r="GCE18" s="200" t="s">
        <v>550</v>
      </c>
      <c r="GCF18" s="200" t="s">
        <v>550</v>
      </c>
      <c r="GCG18" s="200" t="s">
        <v>550</v>
      </c>
      <c r="GCH18" s="200" t="s">
        <v>550</v>
      </c>
      <c r="GCI18" s="200" t="s">
        <v>550</v>
      </c>
      <c r="GCJ18" s="200" t="s">
        <v>550</v>
      </c>
      <c r="GCK18" s="200" t="s">
        <v>550</v>
      </c>
      <c r="GCL18" s="200" t="s">
        <v>550</v>
      </c>
      <c r="GCM18" s="200" t="s">
        <v>550</v>
      </c>
      <c r="GCN18" s="200" t="s">
        <v>550</v>
      </c>
      <c r="GCO18" s="200" t="s">
        <v>550</v>
      </c>
      <c r="GCP18" s="200" t="s">
        <v>550</v>
      </c>
      <c r="GCQ18" s="200" t="s">
        <v>550</v>
      </c>
      <c r="GCR18" s="200" t="s">
        <v>550</v>
      </c>
      <c r="GCS18" s="200" t="s">
        <v>550</v>
      </c>
      <c r="GCT18" s="200" t="s">
        <v>550</v>
      </c>
      <c r="GCU18" s="200" t="s">
        <v>550</v>
      </c>
      <c r="GCV18" s="200" t="s">
        <v>550</v>
      </c>
      <c r="GCW18" s="200" t="s">
        <v>550</v>
      </c>
      <c r="GCX18" s="200" t="s">
        <v>550</v>
      </c>
      <c r="GCY18" s="200" t="s">
        <v>550</v>
      </c>
      <c r="GCZ18" s="200" t="s">
        <v>550</v>
      </c>
      <c r="GDA18" s="200" t="s">
        <v>550</v>
      </c>
      <c r="GDB18" s="200" t="s">
        <v>550</v>
      </c>
      <c r="GDC18" s="200" t="s">
        <v>550</v>
      </c>
      <c r="GDD18" s="200" t="s">
        <v>550</v>
      </c>
      <c r="GDE18" s="200" t="s">
        <v>550</v>
      </c>
      <c r="GDF18" s="200" t="s">
        <v>550</v>
      </c>
      <c r="GDG18" s="200" t="s">
        <v>550</v>
      </c>
      <c r="GDH18" s="200" t="s">
        <v>550</v>
      </c>
      <c r="GDI18" s="200" t="s">
        <v>550</v>
      </c>
      <c r="GDJ18" s="200" t="s">
        <v>550</v>
      </c>
      <c r="GDK18" s="200" t="s">
        <v>550</v>
      </c>
      <c r="GDL18" s="200" t="s">
        <v>550</v>
      </c>
      <c r="GDM18" s="200" t="s">
        <v>550</v>
      </c>
      <c r="GDN18" s="200" t="s">
        <v>550</v>
      </c>
      <c r="GDO18" s="200" t="s">
        <v>550</v>
      </c>
      <c r="GDP18" s="200" t="s">
        <v>550</v>
      </c>
      <c r="GDQ18" s="200" t="s">
        <v>550</v>
      </c>
      <c r="GDR18" s="200" t="s">
        <v>550</v>
      </c>
      <c r="GDS18" s="200" t="s">
        <v>550</v>
      </c>
      <c r="GDT18" s="200" t="s">
        <v>550</v>
      </c>
      <c r="GDU18" s="200" t="s">
        <v>550</v>
      </c>
      <c r="GDV18" s="200" t="s">
        <v>550</v>
      </c>
      <c r="GDW18" s="200" t="s">
        <v>550</v>
      </c>
      <c r="GDX18" s="200" t="s">
        <v>550</v>
      </c>
      <c r="GDY18" s="200" t="s">
        <v>550</v>
      </c>
      <c r="GDZ18" s="200" t="s">
        <v>550</v>
      </c>
      <c r="GEA18" s="200" t="s">
        <v>550</v>
      </c>
      <c r="GEB18" s="200" t="s">
        <v>550</v>
      </c>
      <c r="GEC18" s="200" t="s">
        <v>550</v>
      </c>
      <c r="GED18" s="200" t="s">
        <v>550</v>
      </c>
      <c r="GEE18" s="200" t="s">
        <v>550</v>
      </c>
      <c r="GEF18" s="200" t="s">
        <v>550</v>
      </c>
      <c r="GEG18" s="200" t="s">
        <v>550</v>
      </c>
      <c r="GEH18" s="200" t="s">
        <v>550</v>
      </c>
      <c r="GEI18" s="200" t="s">
        <v>550</v>
      </c>
      <c r="GEJ18" s="200" t="s">
        <v>550</v>
      </c>
      <c r="GEK18" s="200" t="s">
        <v>550</v>
      </c>
      <c r="GEL18" s="200" t="s">
        <v>550</v>
      </c>
      <c r="GEM18" s="200" t="s">
        <v>550</v>
      </c>
      <c r="GEN18" s="200" t="s">
        <v>550</v>
      </c>
      <c r="GEO18" s="200" t="s">
        <v>550</v>
      </c>
      <c r="GEP18" s="200" t="s">
        <v>550</v>
      </c>
      <c r="GEQ18" s="200" t="s">
        <v>550</v>
      </c>
      <c r="GER18" s="200" t="s">
        <v>550</v>
      </c>
      <c r="GES18" s="200" t="s">
        <v>550</v>
      </c>
      <c r="GET18" s="200" t="s">
        <v>550</v>
      </c>
      <c r="GEU18" s="200" t="s">
        <v>550</v>
      </c>
      <c r="GEV18" s="200" t="s">
        <v>550</v>
      </c>
      <c r="GEW18" s="200" t="s">
        <v>550</v>
      </c>
      <c r="GEX18" s="200" t="s">
        <v>550</v>
      </c>
      <c r="GEY18" s="200" t="s">
        <v>550</v>
      </c>
      <c r="GEZ18" s="200" t="s">
        <v>550</v>
      </c>
      <c r="GFA18" s="200" t="s">
        <v>550</v>
      </c>
      <c r="GFB18" s="200" t="s">
        <v>550</v>
      </c>
      <c r="GFC18" s="200" t="s">
        <v>550</v>
      </c>
      <c r="GFD18" s="200" t="s">
        <v>550</v>
      </c>
      <c r="GFE18" s="200" t="s">
        <v>550</v>
      </c>
      <c r="GFF18" s="200" t="s">
        <v>550</v>
      </c>
      <c r="GFG18" s="200" t="s">
        <v>550</v>
      </c>
      <c r="GFH18" s="200" t="s">
        <v>550</v>
      </c>
      <c r="GFI18" s="200" t="s">
        <v>550</v>
      </c>
      <c r="GFJ18" s="200" t="s">
        <v>550</v>
      </c>
      <c r="GFK18" s="200" t="s">
        <v>550</v>
      </c>
      <c r="GFL18" s="200" t="s">
        <v>550</v>
      </c>
      <c r="GFM18" s="200" t="s">
        <v>550</v>
      </c>
      <c r="GFN18" s="200" t="s">
        <v>550</v>
      </c>
      <c r="GFO18" s="200" t="s">
        <v>550</v>
      </c>
      <c r="GFP18" s="200" t="s">
        <v>550</v>
      </c>
      <c r="GFQ18" s="200" t="s">
        <v>550</v>
      </c>
      <c r="GFR18" s="200" t="s">
        <v>550</v>
      </c>
      <c r="GFS18" s="200" t="s">
        <v>550</v>
      </c>
      <c r="GFT18" s="200" t="s">
        <v>550</v>
      </c>
      <c r="GFU18" s="200" t="s">
        <v>550</v>
      </c>
      <c r="GFV18" s="200" t="s">
        <v>550</v>
      </c>
      <c r="GFW18" s="200" t="s">
        <v>550</v>
      </c>
      <c r="GFX18" s="200" t="s">
        <v>550</v>
      </c>
      <c r="GFY18" s="200" t="s">
        <v>550</v>
      </c>
      <c r="GFZ18" s="200" t="s">
        <v>550</v>
      </c>
      <c r="GGA18" s="200" t="s">
        <v>550</v>
      </c>
      <c r="GGB18" s="200" t="s">
        <v>550</v>
      </c>
      <c r="GGC18" s="200" t="s">
        <v>550</v>
      </c>
      <c r="GGD18" s="200" t="s">
        <v>550</v>
      </c>
      <c r="GGE18" s="200" t="s">
        <v>550</v>
      </c>
      <c r="GGF18" s="200" t="s">
        <v>550</v>
      </c>
      <c r="GGG18" s="200" t="s">
        <v>550</v>
      </c>
      <c r="GGH18" s="200" t="s">
        <v>550</v>
      </c>
      <c r="GGI18" s="200" t="s">
        <v>550</v>
      </c>
      <c r="GGJ18" s="200" t="s">
        <v>550</v>
      </c>
      <c r="GGK18" s="200" t="s">
        <v>550</v>
      </c>
      <c r="GGL18" s="200" t="s">
        <v>550</v>
      </c>
      <c r="GGM18" s="200" t="s">
        <v>550</v>
      </c>
      <c r="GGN18" s="200" t="s">
        <v>550</v>
      </c>
      <c r="GGO18" s="200" t="s">
        <v>550</v>
      </c>
      <c r="GGP18" s="200" t="s">
        <v>550</v>
      </c>
      <c r="GGQ18" s="200" t="s">
        <v>550</v>
      </c>
      <c r="GGR18" s="200" t="s">
        <v>550</v>
      </c>
      <c r="GGS18" s="200" t="s">
        <v>550</v>
      </c>
      <c r="GGT18" s="200" t="s">
        <v>550</v>
      </c>
      <c r="GGU18" s="200" t="s">
        <v>550</v>
      </c>
      <c r="GGV18" s="200" t="s">
        <v>550</v>
      </c>
      <c r="GGW18" s="200" t="s">
        <v>550</v>
      </c>
      <c r="GGX18" s="200" t="s">
        <v>550</v>
      </c>
      <c r="GGY18" s="200" t="s">
        <v>550</v>
      </c>
      <c r="GGZ18" s="200" t="s">
        <v>550</v>
      </c>
      <c r="GHA18" s="200" t="s">
        <v>550</v>
      </c>
      <c r="GHB18" s="200" t="s">
        <v>550</v>
      </c>
      <c r="GHC18" s="200" t="s">
        <v>550</v>
      </c>
      <c r="GHD18" s="200" t="s">
        <v>550</v>
      </c>
      <c r="GHE18" s="200" t="s">
        <v>550</v>
      </c>
      <c r="GHF18" s="200" t="s">
        <v>550</v>
      </c>
      <c r="GHG18" s="200" t="s">
        <v>550</v>
      </c>
      <c r="GHH18" s="200" t="s">
        <v>550</v>
      </c>
      <c r="GHI18" s="200" t="s">
        <v>550</v>
      </c>
      <c r="GHJ18" s="200" t="s">
        <v>550</v>
      </c>
      <c r="GHK18" s="200" t="s">
        <v>550</v>
      </c>
      <c r="GHL18" s="200" t="s">
        <v>550</v>
      </c>
      <c r="GHM18" s="200" t="s">
        <v>550</v>
      </c>
      <c r="GHN18" s="200" t="s">
        <v>550</v>
      </c>
      <c r="GHO18" s="200" t="s">
        <v>550</v>
      </c>
      <c r="GHP18" s="200" t="s">
        <v>550</v>
      </c>
      <c r="GHQ18" s="200" t="s">
        <v>550</v>
      </c>
      <c r="GHR18" s="200" t="s">
        <v>550</v>
      </c>
      <c r="GHS18" s="200" t="s">
        <v>550</v>
      </c>
      <c r="GHT18" s="200" t="s">
        <v>550</v>
      </c>
      <c r="GHU18" s="200" t="s">
        <v>550</v>
      </c>
      <c r="GHV18" s="200" t="s">
        <v>550</v>
      </c>
      <c r="GHW18" s="200" t="s">
        <v>550</v>
      </c>
      <c r="GHX18" s="200" t="s">
        <v>550</v>
      </c>
      <c r="GHY18" s="200" t="s">
        <v>550</v>
      </c>
      <c r="GHZ18" s="200" t="s">
        <v>550</v>
      </c>
      <c r="GIA18" s="200" t="s">
        <v>550</v>
      </c>
      <c r="GIB18" s="200" t="s">
        <v>550</v>
      </c>
      <c r="GIC18" s="200" t="s">
        <v>550</v>
      </c>
      <c r="GID18" s="200" t="s">
        <v>550</v>
      </c>
      <c r="GIE18" s="200" t="s">
        <v>550</v>
      </c>
      <c r="GIF18" s="200" t="s">
        <v>550</v>
      </c>
      <c r="GIG18" s="200" t="s">
        <v>550</v>
      </c>
      <c r="GIH18" s="200" t="s">
        <v>550</v>
      </c>
      <c r="GII18" s="200" t="s">
        <v>550</v>
      </c>
      <c r="GIJ18" s="200" t="s">
        <v>550</v>
      </c>
      <c r="GIK18" s="200" t="s">
        <v>550</v>
      </c>
      <c r="GIL18" s="200" t="s">
        <v>550</v>
      </c>
      <c r="GIM18" s="200" t="s">
        <v>550</v>
      </c>
      <c r="GIN18" s="200" t="s">
        <v>550</v>
      </c>
      <c r="GIO18" s="200" t="s">
        <v>550</v>
      </c>
      <c r="GIP18" s="200" t="s">
        <v>550</v>
      </c>
      <c r="GIQ18" s="200" t="s">
        <v>550</v>
      </c>
      <c r="GIR18" s="200" t="s">
        <v>550</v>
      </c>
      <c r="GIS18" s="200" t="s">
        <v>550</v>
      </c>
      <c r="GIT18" s="200" t="s">
        <v>550</v>
      </c>
      <c r="GIU18" s="200" t="s">
        <v>550</v>
      </c>
      <c r="GIV18" s="200" t="s">
        <v>550</v>
      </c>
      <c r="GIW18" s="200" t="s">
        <v>550</v>
      </c>
      <c r="GIX18" s="200" t="s">
        <v>550</v>
      </c>
      <c r="GIY18" s="200" t="s">
        <v>550</v>
      </c>
      <c r="GIZ18" s="200" t="s">
        <v>550</v>
      </c>
      <c r="GJA18" s="200" t="s">
        <v>550</v>
      </c>
      <c r="GJB18" s="200" t="s">
        <v>550</v>
      </c>
      <c r="GJC18" s="200" t="s">
        <v>550</v>
      </c>
      <c r="GJD18" s="200" t="s">
        <v>550</v>
      </c>
      <c r="GJE18" s="200" t="s">
        <v>550</v>
      </c>
      <c r="GJF18" s="200" t="s">
        <v>550</v>
      </c>
      <c r="GJG18" s="200" t="s">
        <v>550</v>
      </c>
      <c r="GJH18" s="200" t="s">
        <v>550</v>
      </c>
      <c r="GJI18" s="200" t="s">
        <v>550</v>
      </c>
      <c r="GJJ18" s="200" t="s">
        <v>550</v>
      </c>
      <c r="GJK18" s="200" t="s">
        <v>550</v>
      </c>
      <c r="GJL18" s="200" t="s">
        <v>550</v>
      </c>
      <c r="GJM18" s="200" t="s">
        <v>550</v>
      </c>
      <c r="GJN18" s="200" t="s">
        <v>550</v>
      </c>
      <c r="GJO18" s="200" t="s">
        <v>550</v>
      </c>
      <c r="GJP18" s="200" t="s">
        <v>550</v>
      </c>
      <c r="GJQ18" s="200" t="s">
        <v>550</v>
      </c>
      <c r="GJR18" s="200" t="s">
        <v>550</v>
      </c>
      <c r="GJS18" s="200" t="s">
        <v>550</v>
      </c>
      <c r="GJT18" s="200" t="s">
        <v>550</v>
      </c>
      <c r="GJU18" s="200" t="s">
        <v>550</v>
      </c>
      <c r="GJV18" s="200" t="s">
        <v>550</v>
      </c>
      <c r="GJW18" s="200" t="s">
        <v>550</v>
      </c>
      <c r="GJX18" s="200" t="s">
        <v>550</v>
      </c>
      <c r="GJY18" s="200" t="s">
        <v>550</v>
      </c>
      <c r="GJZ18" s="200" t="s">
        <v>550</v>
      </c>
      <c r="GKA18" s="200" t="s">
        <v>550</v>
      </c>
      <c r="GKB18" s="200" t="s">
        <v>550</v>
      </c>
      <c r="GKC18" s="200" t="s">
        <v>550</v>
      </c>
      <c r="GKD18" s="200" t="s">
        <v>550</v>
      </c>
      <c r="GKE18" s="200" t="s">
        <v>550</v>
      </c>
      <c r="GKF18" s="200" t="s">
        <v>550</v>
      </c>
      <c r="GKG18" s="200" t="s">
        <v>550</v>
      </c>
      <c r="GKH18" s="200" t="s">
        <v>550</v>
      </c>
      <c r="GKI18" s="200" t="s">
        <v>550</v>
      </c>
      <c r="GKJ18" s="200" t="s">
        <v>550</v>
      </c>
      <c r="GKK18" s="200" t="s">
        <v>550</v>
      </c>
      <c r="GKL18" s="200" t="s">
        <v>550</v>
      </c>
      <c r="GKM18" s="200" t="s">
        <v>550</v>
      </c>
      <c r="GKN18" s="200" t="s">
        <v>550</v>
      </c>
      <c r="GKO18" s="200" t="s">
        <v>550</v>
      </c>
      <c r="GKP18" s="200" t="s">
        <v>550</v>
      </c>
      <c r="GKQ18" s="200" t="s">
        <v>550</v>
      </c>
      <c r="GKR18" s="200" t="s">
        <v>550</v>
      </c>
      <c r="GKS18" s="200" t="s">
        <v>550</v>
      </c>
      <c r="GKT18" s="200" t="s">
        <v>550</v>
      </c>
      <c r="GKU18" s="200" t="s">
        <v>550</v>
      </c>
      <c r="GKV18" s="200" t="s">
        <v>550</v>
      </c>
      <c r="GKW18" s="200" t="s">
        <v>550</v>
      </c>
      <c r="GKX18" s="200" t="s">
        <v>550</v>
      </c>
      <c r="GKY18" s="200" t="s">
        <v>550</v>
      </c>
      <c r="GKZ18" s="200" t="s">
        <v>550</v>
      </c>
      <c r="GLA18" s="200" t="s">
        <v>550</v>
      </c>
      <c r="GLB18" s="200" t="s">
        <v>550</v>
      </c>
      <c r="GLC18" s="200" t="s">
        <v>550</v>
      </c>
      <c r="GLD18" s="200" t="s">
        <v>550</v>
      </c>
      <c r="GLE18" s="200" t="s">
        <v>550</v>
      </c>
      <c r="GLF18" s="200" t="s">
        <v>550</v>
      </c>
      <c r="GLG18" s="200" t="s">
        <v>550</v>
      </c>
      <c r="GLH18" s="200" t="s">
        <v>550</v>
      </c>
      <c r="GLI18" s="200" t="s">
        <v>550</v>
      </c>
      <c r="GLJ18" s="200" t="s">
        <v>550</v>
      </c>
      <c r="GLK18" s="200" t="s">
        <v>550</v>
      </c>
      <c r="GLL18" s="200" t="s">
        <v>550</v>
      </c>
      <c r="GLM18" s="200" t="s">
        <v>550</v>
      </c>
      <c r="GLN18" s="200" t="s">
        <v>550</v>
      </c>
      <c r="GLO18" s="200" t="s">
        <v>550</v>
      </c>
      <c r="GLP18" s="200" t="s">
        <v>550</v>
      </c>
      <c r="GLQ18" s="200" t="s">
        <v>550</v>
      </c>
      <c r="GLR18" s="200" t="s">
        <v>550</v>
      </c>
      <c r="GLS18" s="200" t="s">
        <v>550</v>
      </c>
      <c r="GLT18" s="200" t="s">
        <v>550</v>
      </c>
      <c r="GLU18" s="200" t="s">
        <v>550</v>
      </c>
      <c r="GLV18" s="200" t="s">
        <v>550</v>
      </c>
      <c r="GLW18" s="200" t="s">
        <v>550</v>
      </c>
      <c r="GLX18" s="200" t="s">
        <v>550</v>
      </c>
      <c r="GLY18" s="200" t="s">
        <v>550</v>
      </c>
      <c r="GLZ18" s="200" t="s">
        <v>550</v>
      </c>
      <c r="GMA18" s="200" t="s">
        <v>550</v>
      </c>
      <c r="GMB18" s="200" t="s">
        <v>550</v>
      </c>
      <c r="GMC18" s="200" t="s">
        <v>550</v>
      </c>
      <c r="GMD18" s="200" t="s">
        <v>550</v>
      </c>
      <c r="GME18" s="200" t="s">
        <v>550</v>
      </c>
      <c r="GMF18" s="200" t="s">
        <v>550</v>
      </c>
      <c r="GMG18" s="200" t="s">
        <v>550</v>
      </c>
      <c r="GMH18" s="200" t="s">
        <v>550</v>
      </c>
      <c r="GMI18" s="200" t="s">
        <v>550</v>
      </c>
      <c r="GMJ18" s="200" t="s">
        <v>550</v>
      </c>
      <c r="GMK18" s="200" t="s">
        <v>550</v>
      </c>
      <c r="GML18" s="200" t="s">
        <v>550</v>
      </c>
      <c r="GMM18" s="200" t="s">
        <v>550</v>
      </c>
      <c r="GMN18" s="200" t="s">
        <v>550</v>
      </c>
      <c r="GMO18" s="200" t="s">
        <v>550</v>
      </c>
      <c r="GMP18" s="200" t="s">
        <v>550</v>
      </c>
      <c r="GMQ18" s="200" t="s">
        <v>550</v>
      </c>
      <c r="GMR18" s="200" t="s">
        <v>550</v>
      </c>
      <c r="GMS18" s="200" t="s">
        <v>550</v>
      </c>
      <c r="GMT18" s="200" t="s">
        <v>550</v>
      </c>
      <c r="GMU18" s="200" t="s">
        <v>550</v>
      </c>
      <c r="GMV18" s="200" t="s">
        <v>550</v>
      </c>
      <c r="GMW18" s="200" t="s">
        <v>550</v>
      </c>
      <c r="GMX18" s="200" t="s">
        <v>550</v>
      </c>
      <c r="GMY18" s="200" t="s">
        <v>550</v>
      </c>
      <c r="GMZ18" s="200" t="s">
        <v>550</v>
      </c>
      <c r="GNA18" s="200" t="s">
        <v>550</v>
      </c>
      <c r="GNB18" s="200" t="s">
        <v>550</v>
      </c>
      <c r="GNC18" s="200" t="s">
        <v>550</v>
      </c>
      <c r="GND18" s="200" t="s">
        <v>550</v>
      </c>
      <c r="GNE18" s="200" t="s">
        <v>550</v>
      </c>
      <c r="GNF18" s="200" t="s">
        <v>550</v>
      </c>
      <c r="GNG18" s="200" t="s">
        <v>550</v>
      </c>
      <c r="GNH18" s="200" t="s">
        <v>550</v>
      </c>
      <c r="GNI18" s="200" t="s">
        <v>550</v>
      </c>
      <c r="GNJ18" s="200" t="s">
        <v>550</v>
      </c>
      <c r="GNK18" s="200" t="s">
        <v>550</v>
      </c>
      <c r="GNL18" s="200" t="s">
        <v>550</v>
      </c>
      <c r="GNM18" s="200" t="s">
        <v>550</v>
      </c>
      <c r="GNN18" s="200" t="s">
        <v>550</v>
      </c>
      <c r="GNO18" s="200" t="s">
        <v>550</v>
      </c>
      <c r="GNP18" s="200" t="s">
        <v>550</v>
      </c>
      <c r="GNQ18" s="200" t="s">
        <v>550</v>
      </c>
      <c r="GNR18" s="200" t="s">
        <v>550</v>
      </c>
      <c r="GNS18" s="200" t="s">
        <v>550</v>
      </c>
      <c r="GNT18" s="200" t="s">
        <v>550</v>
      </c>
      <c r="GNU18" s="200" t="s">
        <v>550</v>
      </c>
      <c r="GNV18" s="200" t="s">
        <v>550</v>
      </c>
      <c r="GNW18" s="200" t="s">
        <v>550</v>
      </c>
      <c r="GNX18" s="200" t="s">
        <v>550</v>
      </c>
      <c r="GNY18" s="200" t="s">
        <v>550</v>
      </c>
      <c r="GNZ18" s="200" t="s">
        <v>550</v>
      </c>
      <c r="GOA18" s="200" t="s">
        <v>550</v>
      </c>
      <c r="GOB18" s="200" t="s">
        <v>550</v>
      </c>
      <c r="GOC18" s="200" t="s">
        <v>550</v>
      </c>
      <c r="GOD18" s="200" t="s">
        <v>550</v>
      </c>
      <c r="GOE18" s="200" t="s">
        <v>550</v>
      </c>
      <c r="GOF18" s="200" t="s">
        <v>550</v>
      </c>
      <c r="GOG18" s="200" t="s">
        <v>550</v>
      </c>
      <c r="GOH18" s="200" t="s">
        <v>550</v>
      </c>
      <c r="GOI18" s="200" t="s">
        <v>550</v>
      </c>
      <c r="GOJ18" s="200" t="s">
        <v>550</v>
      </c>
      <c r="GOK18" s="200" t="s">
        <v>550</v>
      </c>
      <c r="GOL18" s="200" t="s">
        <v>550</v>
      </c>
      <c r="GOM18" s="200" t="s">
        <v>550</v>
      </c>
      <c r="GON18" s="200" t="s">
        <v>550</v>
      </c>
      <c r="GOO18" s="200" t="s">
        <v>550</v>
      </c>
      <c r="GOP18" s="200" t="s">
        <v>550</v>
      </c>
      <c r="GOQ18" s="200" t="s">
        <v>550</v>
      </c>
      <c r="GOR18" s="200" t="s">
        <v>550</v>
      </c>
      <c r="GOS18" s="200" t="s">
        <v>550</v>
      </c>
      <c r="GOT18" s="200" t="s">
        <v>550</v>
      </c>
      <c r="GOU18" s="200" t="s">
        <v>550</v>
      </c>
      <c r="GOV18" s="200" t="s">
        <v>550</v>
      </c>
      <c r="GOW18" s="200" t="s">
        <v>550</v>
      </c>
      <c r="GOX18" s="200" t="s">
        <v>550</v>
      </c>
      <c r="GOY18" s="200" t="s">
        <v>550</v>
      </c>
      <c r="GOZ18" s="200" t="s">
        <v>550</v>
      </c>
      <c r="GPA18" s="200" t="s">
        <v>550</v>
      </c>
      <c r="GPB18" s="200" t="s">
        <v>550</v>
      </c>
      <c r="GPC18" s="200" t="s">
        <v>550</v>
      </c>
      <c r="GPD18" s="200" t="s">
        <v>550</v>
      </c>
      <c r="GPE18" s="200" t="s">
        <v>550</v>
      </c>
      <c r="GPF18" s="200" t="s">
        <v>550</v>
      </c>
      <c r="GPG18" s="200" t="s">
        <v>550</v>
      </c>
      <c r="GPH18" s="200" t="s">
        <v>550</v>
      </c>
      <c r="GPI18" s="200" t="s">
        <v>550</v>
      </c>
      <c r="GPJ18" s="200" t="s">
        <v>550</v>
      </c>
      <c r="GPK18" s="200" t="s">
        <v>550</v>
      </c>
      <c r="GPL18" s="200" t="s">
        <v>550</v>
      </c>
      <c r="GPM18" s="200" t="s">
        <v>550</v>
      </c>
      <c r="GPN18" s="200" t="s">
        <v>550</v>
      </c>
      <c r="GPO18" s="200" t="s">
        <v>550</v>
      </c>
      <c r="GPP18" s="200" t="s">
        <v>550</v>
      </c>
      <c r="GPQ18" s="200" t="s">
        <v>550</v>
      </c>
      <c r="GPR18" s="200" t="s">
        <v>550</v>
      </c>
      <c r="GPS18" s="200" t="s">
        <v>550</v>
      </c>
      <c r="GPT18" s="200" t="s">
        <v>550</v>
      </c>
      <c r="GPU18" s="200" t="s">
        <v>550</v>
      </c>
      <c r="GPV18" s="200" t="s">
        <v>550</v>
      </c>
      <c r="GPW18" s="200" t="s">
        <v>550</v>
      </c>
      <c r="GPX18" s="200" t="s">
        <v>550</v>
      </c>
      <c r="GPY18" s="200" t="s">
        <v>550</v>
      </c>
      <c r="GPZ18" s="200" t="s">
        <v>550</v>
      </c>
      <c r="GQA18" s="200" t="s">
        <v>550</v>
      </c>
      <c r="GQB18" s="200" t="s">
        <v>550</v>
      </c>
      <c r="GQC18" s="200" t="s">
        <v>550</v>
      </c>
      <c r="GQD18" s="200" t="s">
        <v>550</v>
      </c>
      <c r="GQE18" s="200" t="s">
        <v>550</v>
      </c>
      <c r="GQF18" s="200" t="s">
        <v>550</v>
      </c>
      <c r="GQG18" s="200" t="s">
        <v>550</v>
      </c>
      <c r="GQH18" s="200" t="s">
        <v>550</v>
      </c>
      <c r="GQI18" s="200" t="s">
        <v>550</v>
      </c>
      <c r="GQJ18" s="200" t="s">
        <v>550</v>
      </c>
      <c r="GQK18" s="200" t="s">
        <v>550</v>
      </c>
      <c r="GQL18" s="200" t="s">
        <v>550</v>
      </c>
      <c r="GQM18" s="200" t="s">
        <v>550</v>
      </c>
      <c r="GQN18" s="200" t="s">
        <v>550</v>
      </c>
      <c r="GQO18" s="200" t="s">
        <v>550</v>
      </c>
      <c r="GQP18" s="200" t="s">
        <v>550</v>
      </c>
      <c r="GQQ18" s="200" t="s">
        <v>550</v>
      </c>
      <c r="GQR18" s="200" t="s">
        <v>550</v>
      </c>
      <c r="GQS18" s="200" t="s">
        <v>550</v>
      </c>
      <c r="GQT18" s="200" t="s">
        <v>550</v>
      </c>
      <c r="GQU18" s="200" t="s">
        <v>550</v>
      </c>
      <c r="GQV18" s="200" t="s">
        <v>550</v>
      </c>
      <c r="GQW18" s="200" t="s">
        <v>550</v>
      </c>
      <c r="GQX18" s="200" t="s">
        <v>550</v>
      </c>
      <c r="GQY18" s="200" t="s">
        <v>550</v>
      </c>
      <c r="GQZ18" s="200" t="s">
        <v>550</v>
      </c>
      <c r="GRA18" s="200" t="s">
        <v>550</v>
      </c>
      <c r="GRB18" s="200" t="s">
        <v>550</v>
      </c>
      <c r="GRC18" s="200" t="s">
        <v>550</v>
      </c>
      <c r="GRD18" s="200" t="s">
        <v>550</v>
      </c>
      <c r="GRE18" s="200" t="s">
        <v>550</v>
      </c>
      <c r="GRF18" s="200" t="s">
        <v>550</v>
      </c>
      <c r="GRG18" s="200" t="s">
        <v>550</v>
      </c>
      <c r="GRH18" s="200" t="s">
        <v>550</v>
      </c>
      <c r="GRI18" s="200" t="s">
        <v>550</v>
      </c>
      <c r="GRJ18" s="200" t="s">
        <v>550</v>
      </c>
      <c r="GRK18" s="200" t="s">
        <v>550</v>
      </c>
      <c r="GRL18" s="200" t="s">
        <v>550</v>
      </c>
      <c r="GRM18" s="200" t="s">
        <v>550</v>
      </c>
      <c r="GRN18" s="200" t="s">
        <v>550</v>
      </c>
      <c r="GRO18" s="200" t="s">
        <v>550</v>
      </c>
      <c r="GRP18" s="200" t="s">
        <v>550</v>
      </c>
      <c r="GRQ18" s="200" t="s">
        <v>550</v>
      </c>
      <c r="GRR18" s="200" t="s">
        <v>550</v>
      </c>
      <c r="GRS18" s="200" t="s">
        <v>550</v>
      </c>
      <c r="GRT18" s="200" t="s">
        <v>550</v>
      </c>
      <c r="GRU18" s="200" t="s">
        <v>550</v>
      </c>
      <c r="GRV18" s="200" t="s">
        <v>550</v>
      </c>
      <c r="GRW18" s="200" t="s">
        <v>550</v>
      </c>
      <c r="GRX18" s="200" t="s">
        <v>550</v>
      </c>
      <c r="GRY18" s="200" t="s">
        <v>550</v>
      </c>
      <c r="GRZ18" s="200" t="s">
        <v>550</v>
      </c>
      <c r="GSA18" s="200" t="s">
        <v>550</v>
      </c>
      <c r="GSB18" s="200" t="s">
        <v>550</v>
      </c>
      <c r="GSC18" s="200" t="s">
        <v>550</v>
      </c>
      <c r="GSD18" s="200" t="s">
        <v>550</v>
      </c>
      <c r="GSE18" s="200" t="s">
        <v>550</v>
      </c>
      <c r="GSF18" s="200" t="s">
        <v>550</v>
      </c>
      <c r="GSG18" s="200" t="s">
        <v>550</v>
      </c>
      <c r="GSH18" s="200" t="s">
        <v>550</v>
      </c>
      <c r="GSI18" s="200" t="s">
        <v>550</v>
      </c>
      <c r="GSJ18" s="200" t="s">
        <v>550</v>
      </c>
      <c r="GSK18" s="200" t="s">
        <v>550</v>
      </c>
      <c r="GSL18" s="200" t="s">
        <v>550</v>
      </c>
      <c r="GSM18" s="200" t="s">
        <v>550</v>
      </c>
      <c r="GSN18" s="200" t="s">
        <v>550</v>
      </c>
      <c r="GSO18" s="200" t="s">
        <v>550</v>
      </c>
      <c r="GSP18" s="200" t="s">
        <v>550</v>
      </c>
      <c r="GSQ18" s="200" t="s">
        <v>550</v>
      </c>
      <c r="GSR18" s="200" t="s">
        <v>550</v>
      </c>
      <c r="GSS18" s="200" t="s">
        <v>550</v>
      </c>
      <c r="GST18" s="200" t="s">
        <v>550</v>
      </c>
      <c r="GSU18" s="200" t="s">
        <v>550</v>
      </c>
      <c r="GSV18" s="200" t="s">
        <v>550</v>
      </c>
      <c r="GSW18" s="200" t="s">
        <v>550</v>
      </c>
      <c r="GSX18" s="200" t="s">
        <v>550</v>
      </c>
      <c r="GSY18" s="200" t="s">
        <v>550</v>
      </c>
      <c r="GSZ18" s="200" t="s">
        <v>550</v>
      </c>
      <c r="GTA18" s="200" t="s">
        <v>550</v>
      </c>
      <c r="GTB18" s="200" t="s">
        <v>550</v>
      </c>
      <c r="GTC18" s="200" t="s">
        <v>550</v>
      </c>
      <c r="GTD18" s="200" t="s">
        <v>550</v>
      </c>
      <c r="GTE18" s="200" t="s">
        <v>550</v>
      </c>
      <c r="GTF18" s="200" t="s">
        <v>550</v>
      </c>
      <c r="GTG18" s="200" t="s">
        <v>550</v>
      </c>
      <c r="GTH18" s="200" t="s">
        <v>550</v>
      </c>
      <c r="GTI18" s="200" t="s">
        <v>550</v>
      </c>
      <c r="GTJ18" s="200" t="s">
        <v>550</v>
      </c>
      <c r="GTK18" s="200" t="s">
        <v>550</v>
      </c>
      <c r="GTL18" s="200" t="s">
        <v>550</v>
      </c>
      <c r="GTM18" s="200" t="s">
        <v>550</v>
      </c>
      <c r="GTN18" s="200" t="s">
        <v>550</v>
      </c>
      <c r="GTO18" s="200" t="s">
        <v>550</v>
      </c>
      <c r="GTP18" s="200" t="s">
        <v>550</v>
      </c>
      <c r="GTQ18" s="200" t="s">
        <v>550</v>
      </c>
      <c r="GTR18" s="200" t="s">
        <v>550</v>
      </c>
      <c r="GTS18" s="200" t="s">
        <v>550</v>
      </c>
      <c r="GTT18" s="200" t="s">
        <v>550</v>
      </c>
      <c r="GTU18" s="200" t="s">
        <v>550</v>
      </c>
      <c r="GTV18" s="200" t="s">
        <v>550</v>
      </c>
      <c r="GTW18" s="200" t="s">
        <v>550</v>
      </c>
      <c r="GTX18" s="200" t="s">
        <v>550</v>
      </c>
      <c r="GTY18" s="200" t="s">
        <v>550</v>
      </c>
      <c r="GTZ18" s="200" t="s">
        <v>550</v>
      </c>
      <c r="GUA18" s="200" t="s">
        <v>550</v>
      </c>
      <c r="GUB18" s="200" t="s">
        <v>550</v>
      </c>
      <c r="GUC18" s="200" t="s">
        <v>550</v>
      </c>
      <c r="GUD18" s="200" t="s">
        <v>550</v>
      </c>
      <c r="GUE18" s="200" t="s">
        <v>550</v>
      </c>
      <c r="GUF18" s="200" t="s">
        <v>550</v>
      </c>
      <c r="GUG18" s="200" t="s">
        <v>550</v>
      </c>
      <c r="GUH18" s="200" t="s">
        <v>550</v>
      </c>
      <c r="GUI18" s="200" t="s">
        <v>550</v>
      </c>
      <c r="GUJ18" s="200" t="s">
        <v>550</v>
      </c>
      <c r="GUK18" s="200" t="s">
        <v>550</v>
      </c>
      <c r="GUL18" s="200" t="s">
        <v>550</v>
      </c>
      <c r="GUM18" s="200" t="s">
        <v>550</v>
      </c>
      <c r="GUN18" s="200" t="s">
        <v>550</v>
      </c>
      <c r="GUO18" s="200" t="s">
        <v>550</v>
      </c>
      <c r="GUP18" s="200" t="s">
        <v>550</v>
      </c>
      <c r="GUQ18" s="200" t="s">
        <v>550</v>
      </c>
      <c r="GUR18" s="200" t="s">
        <v>550</v>
      </c>
      <c r="GUS18" s="200" t="s">
        <v>550</v>
      </c>
      <c r="GUT18" s="200" t="s">
        <v>550</v>
      </c>
      <c r="GUU18" s="200" t="s">
        <v>550</v>
      </c>
      <c r="GUV18" s="200" t="s">
        <v>550</v>
      </c>
      <c r="GUW18" s="200" t="s">
        <v>550</v>
      </c>
      <c r="GUX18" s="200" t="s">
        <v>550</v>
      </c>
      <c r="GUY18" s="200" t="s">
        <v>550</v>
      </c>
      <c r="GUZ18" s="200" t="s">
        <v>550</v>
      </c>
      <c r="GVA18" s="200" t="s">
        <v>550</v>
      </c>
      <c r="GVB18" s="200" t="s">
        <v>550</v>
      </c>
      <c r="GVC18" s="200" t="s">
        <v>550</v>
      </c>
      <c r="GVD18" s="200" t="s">
        <v>550</v>
      </c>
      <c r="GVE18" s="200" t="s">
        <v>550</v>
      </c>
      <c r="GVF18" s="200" t="s">
        <v>550</v>
      </c>
      <c r="GVG18" s="200" t="s">
        <v>550</v>
      </c>
      <c r="GVH18" s="200" t="s">
        <v>550</v>
      </c>
      <c r="GVI18" s="200" t="s">
        <v>550</v>
      </c>
      <c r="GVJ18" s="200" t="s">
        <v>550</v>
      </c>
      <c r="GVK18" s="200" t="s">
        <v>550</v>
      </c>
      <c r="GVL18" s="200" t="s">
        <v>550</v>
      </c>
      <c r="GVM18" s="200" t="s">
        <v>550</v>
      </c>
      <c r="GVN18" s="200" t="s">
        <v>550</v>
      </c>
      <c r="GVO18" s="200" t="s">
        <v>550</v>
      </c>
      <c r="GVP18" s="200" t="s">
        <v>550</v>
      </c>
      <c r="GVQ18" s="200" t="s">
        <v>550</v>
      </c>
      <c r="GVR18" s="200" t="s">
        <v>550</v>
      </c>
      <c r="GVS18" s="200" t="s">
        <v>550</v>
      </c>
      <c r="GVT18" s="200" t="s">
        <v>550</v>
      </c>
      <c r="GVU18" s="200" t="s">
        <v>550</v>
      </c>
      <c r="GVV18" s="200" t="s">
        <v>550</v>
      </c>
      <c r="GVW18" s="200" t="s">
        <v>550</v>
      </c>
      <c r="GVX18" s="200" t="s">
        <v>550</v>
      </c>
      <c r="GVY18" s="200" t="s">
        <v>550</v>
      </c>
      <c r="GVZ18" s="200" t="s">
        <v>550</v>
      </c>
      <c r="GWA18" s="200" t="s">
        <v>550</v>
      </c>
      <c r="GWB18" s="200" t="s">
        <v>550</v>
      </c>
      <c r="GWC18" s="200" t="s">
        <v>550</v>
      </c>
      <c r="GWD18" s="200" t="s">
        <v>550</v>
      </c>
      <c r="GWE18" s="200" t="s">
        <v>550</v>
      </c>
      <c r="GWF18" s="200" t="s">
        <v>550</v>
      </c>
      <c r="GWG18" s="200" t="s">
        <v>550</v>
      </c>
      <c r="GWH18" s="200" t="s">
        <v>550</v>
      </c>
      <c r="GWI18" s="200" t="s">
        <v>550</v>
      </c>
      <c r="GWJ18" s="200" t="s">
        <v>550</v>
      </c>
      <c r="GWK18" s="200" t="s">
        <v>550</v>
      </c>
      <c r="GWL18" s="200" t="s">
        <v>550</v>
      </c>
      <c r="GWM18" s="200" t="s">
        <v>550</v>
      </c>
      <c r="GWN18" s="200" t="s">
        <v>550</v>
      </c>
      <c r="GWO18" s="200" t="s">
        <v>550</v>
      </c>
      <c r="GWP18" s="200" t="s">
        <v>550</v>
      </c>
      <c r="GWQ18" s="200" t="s">
        <v>550</v>
      </c>
      <c r="GWR18" s="200" t="s">
        <v>550</v>
      </c>
      <c r="GWS18" s="200" t="s">
        <v>550</v>
      </c>
      <c r="GWT18" s="200" t="s">
        <v>550</v>
      </c>
      <c r="GWU18" s="200" t="s">
        <v>550</v>
      </c>
      <c r="GWV18" s="200" t="s">
        <v>550</v>
      </c>
      <c r="GWW18" s="200" t="s">
        <v>550</v>
      </c>
      <c r="GWX18" s="200" t="s">
        <v>550</v>
      </c>
      <c r="GWY18" s="200" t="s">
        <v>550</v>
      </c>
      <c r="GWZ18" s="200" t="s">
        <v>550</v>
      </c>
      <c r="GXA18" s="200" t="s">
        <v>550</v>
      </c>
      <c r="GXB18" s="200" t="s">
        <v>550</v>
      </c>
      <c r="GXC18" s="200" t="s">
        <v>550</v>
      </c>
      <c r="GXD18" s="200" t="s">
        <v>550</v>
      </c>
      <c r="GXE18" s="200" t="s">
        <v>550</v>
      </c>
      <c r="GXF18" s="200" t="s">
        <v>550</v>
      </c>
      <c r="GXG18" s="200" t="s">
        <v>550</v>
      </c>
      <c r="GXH18" s="200" t="s">
        <v>550</v>
      </c>
      <c r="GXI18" s="200" t="s">
        <v>550</v>
      </c>
      <c r="GXJ18" s="200" t="s">
        <v>550</v>
      </c>
      <c r="GXK18" s="200" t="s">
        <v>550</v>
      </c>
      <c r="GXL18" s="200" t="s">
        <v>550</v>
      </c>
      <c r="GXM18" s="200" t="s">
        <v>550</v>
      </c>
      <c r="GXN18" s="200" t="s">
        <v>550</v>
      </c>
      <c r="GXO18" s="200" t="s">
        <v>550</v>
      </c>
      <c r="GXP18" s="200" t="s">
        <v>550</v>
      </c>
      <c r="GXQ18" s="200" t="s">
        <v>550</v>
      </c>
      <c r="GXR18" s="200" t="s">
        <v>550</v>
      </c>
      <c r="GXS18" s="200" t="s">
        <v>550</v>
      </c>
      <c r="GXT18" s="200" t="s">
        <v>550</v>
      </c>
      <c r="GXU18" s="200" t="s">
        <v>550</v>
      </c>
      <c r="GXV18" s="200" t="s">
        <v>550</v>
      </c>
      <c r="GXW18" s="200" t="s">
        <v>550</v>
      </c>
      <c r="GXX18" s="200" t="s">
        <v>550</v>
      </c>
      <c r="GXY18" s="200" t="s">
        <v>550</v>
      </c>
      <c r="GXZ18" s="200" t="s">
        <v>550</v>
      </c>
      <c r="GYA18" s="200" t="s">
        <v>550</v>
      </c>
      <c r="GYB18" s="200" t="s">
        <v>550</v>
      </c>
      <c r="GYC18" s="200" t="s">
        <v>550</v>
      </c>
      <c r="GYD18" s="200" t="s">
        <v>550</v>
      </c>
      <c r="GYE18" s="200" t="s">
        <v>550</v>
      </c>
      <c r="GYF18" s="200" t="s">
        <v>550</v>
      </c>
      <c r="GYG18" s="200" t="s">
        <v>550</v>
      </c>
      <c r="GYH18" s="200" t="s">
        <v>550</v>
      </c>
      <c r="GYI18" s="200" t="s">
        <v>550</v>
      </c>
      <c r="GYJ18" s="200" t="s">
        <v>550</v>
      </c>
      <c r="GYK18" s="200" t="s">
        <v>550</v>
      </c>
      <c r="GYL18" s="200" t="s">
        <v>550</v>
      </c>
      <c r="GYM18" s="200" t="s">
        <v>550</v>
      </c>
      <c r="GYN18" s="200" t="s">
        <v>550</v>
      </c>
      <c r="GYO18" s="200" t="s">
        <v>550</v>
      </c>
      <c r="GYP18" s="200" t="s">
        <v>550</v>
      </c>
      <c r="GYQ18" s="200" t="s">
        <v>550</v>
      </c>
      <c r="GYR18" s="200" t="s">
        <v>550</v>
      </c>
      <c r="GYS18" s="200" t="s">
        <v>550</v>
      </c>
      <c r="GYT18" s="200" t="s">
        <v>550</v>
      </c>
      <c r="GYU18" s="200" t="s">
        <v>550</v>
      </c>
      <c r="GYV18" s="200" t="s">
        <v>550</v>
      </c>
      <c r="GYW18" s="200" t="s">
        <v>550</v>
      </c>
      <c r="GYX18" s="200" t="s">
        <v>550</v>
      </c>
      <c r="GYY18" s="200" t="s">
        <v>550</v>
      </c>
      <c r="GYZ18" s="200" t="s">
        <v>550</v>
      </c>
      <c r="GZA18" s="200" t="s">
        <v>550</v>
      </c>
      <c r="GZB18" s="200" t="s">
        <v>550</v>
      </c>
      <c r="GZC18" s="200" t="s">
        <v>550</v>
      </c>
      <c r="GZD18" s="200" t="s">
        <v>550</v>
      </c>
      <c r="GZE18" s="200" t="s">
        <v>550</v>
      </c>
      <c r="GZF18" s="200" t="s">
        <v>550</v>
      </c>
      <c r="GZG18" s="200" t="s">
        <v>550</v>
      </c>
      <c r="GZH18" s="200" t="s">
        <v>550</v>
      </c>
      <c r="GZI18" s="200" t="s">
        <v>550</v>
      </c>
      <c r="GZJ18" s="200" t="s">
        <v>550</v>
      </c>
      <c r="GZK18" s="200" t="s">
        <v>550</v>
      </c>
      <c r="GZL18" s="200" t="s">
        <v>550</v>
      </c>
      <c r="GZM18" s="200" t="s">
        <v>550</v>
      </c>
      <c r="GZN18" s="200" t="s">
        <v>550</v>
      </c>
      <c r="GZO18" s="200" t="s">
        <v>550</v>
      </c>
      <c r="GZP18" s="200" t="s">
        <v>550</v>
      </c>
      <c r="GZQ18" s="200" t="s">
        <v>550</v>
      </c>
      <c r="GZR18" s="200" t="s">
        <v>550</v>
      </c>
      <c r="GZS18" s="200" t="s">
        <v>550</v>
      </c>
      <c r="GZT18" s="200" t="s">
        <v>550</v>
      </c>
      <c r="GZU18" s="200" t="s">
        <v>550</v>
      </c>
      <c r="GZV18" s="200" t="s">
        <v>550</v>
      </c>
      <c r="GZW18" s="200" t="s">
        <v>550</v>
      </c>
      <c r="GZX18" s="200" t="s">
        <v>550</v>
      </c>
      <c r="GZY18" s="200" t="s">
        <v>550</v>
      </c>
      <c r="GZZ18" s="200" t="s">
        <v>550</v>
      </c>
      <c r="HAA18" s="200" t="s">
        <v>550</v>
      </c>
      <c r="HAB18" s="200" t="s">
        <v>550</v>
      </c>
      <c r="HAC18" s="200" t="s">
        <v>550</v>
      </c>
      <c r="HAD18" s="200" t="s">
        <v>550</v>
      </c>
      <c r="HAE18" s="200" t="s">
        <v>550</v>
      </c>
      <c r="HAF18" s="200" t="s">
        <v>550</v>
      </c>
      <c r="HAG18" s="200" t="s">
        <v>550</v>
      </c>
      <c r="HAH18" s="200" t="s">
        <v>550</v>
      </c>
      <c r="HAI18" s="200" t="s">
        <v>550</v>
      </c>
      <c r="HAJ18" s="200" t="s">
        <v>550</v>
      </c>
      <c r="HAK18" s="200" t="s">
        <v>550</v>
      </c>
      <c r="HAL18" s="200" t="s">
        <v>550</v>
      </c>
      <c r="HAM18" s="200" t="s">
        <v>550</v>
      </c>
      <c r="HAN18" s="200" t="s">
        <v>550</v>
      </c>
      <c r="HAO18" s="200" t="s">
        <v>550</v>
      </c>
      <c r="HAP18" s="200" t="s">
        <v>550</v>
      </c>
      <c r="HAQ18" s="200" t="s">
        <v>550</v>
      </c>
      <c r="HAR18" s="200" t="s">
        <v>550</v>
      </c>
      <c r="HAS18" s="200" t="s">
        <v>550</v>
      </c>
      <c r="HAT18" s="200" t="s">
        <v>550</v>
      </c>
      <c r="HAU18" s="200" t="s">
        <v>550</v>
      </c>
      <c r="HAV18" s="200" t="s">
        <v>550</v>
      </c>
      <c r="HAW18" s="200" t="s">
        <v>550</v>
      </c>
      <c r="HAX18" s="200" t="s">
        <v>550</v>
      </c>
      <c r="HAY18" s="200" t="s">
        <v>550</v>
      </c>
      <c r="HAZ18" s="200" t="s">
        <v>550</v>
      </c>
      <c r="HBA18" s="200" t="s">
        <v>550</v>
      </c>
      <c r="HBB18" s="200" t="s">
        <v>550</v>
      </c>
      <c r="HBC18" s="200" t="s">
        <v>550</v>
      </c>
      <c r="HBD18" s="200" t="s">
        <v>550</v>
      </c>
      <c r="HBE18" s="200" t="s">
        <v>550</v>
      </c>
      <c r="HBF18" s="200" t="s">
        <v>550</v>
      </c>
      <c r="HBG18" s="200" t="s">
        <v>550</v>
      </c>
      <c r="HBH18" s="200" t="s">
        <v>550</v>
      </c>
      <c r="HBI18" s="200" t="s">
        <v>550</v>
      </c>
      <c r="HBJ18" s="200" t="s">
        <v>550</v>
      </c>
      <c r="HBK18" s="200" t="s">
        <v>550</v>
      </c>
      <c r="HBL18" s="200" t="s">
        <v>550</v>
      </c>
      <c r="HBM18" s="200" t="s">
        <v>550</v>
      </c>
      <c r="HBN18" s="200" t="s">
        <v>550</v>
      </c>
      <c r="HBO18" s="200" t="s">
        <v>550</v>
      </c>
      <c r="HBP18" s="200" t="s">
        <v>550</v>
      </c>
      <c r="HBQ18" s="200" t="s">
        <v>550</v>
      </c>
      <c r="HBR18" s="200" t="s">
        <v>550</v>
      </c>
      <c r="HBS18" s="200" t="s">
        <v>550</v>
      </c>
      <c r="HBT18" s="200" t="s">
        <v>550</v>
      </c>
      <c r="HBU18" s="200" t="s">
        <v>550</v>
      </c>
      <c r="HBV18" s="200" t="s">
        <v>550</v>
      </c>
      <c r="HBW18" s="200" t="s">
        <v>550</v>
      </c>
      <c r="HBX18" s="200" t="s">
        <v>550</v>
      </c>
      <c r="HBY18" s="200" t="s">
        <v>550</v>
      </c>
      <c r="HBZ18" s="200" t="s">
        <v>550</v>
      </c>
      <c r="HCA18" s="200" t="s">
        <v>550</v>
      </c>
      <c r="HCB18" s="200" t="s">
        <v>550</v>
      </c>
      <c r="HCC18" s="200" t="s">
        <v>550</v>
      </c>
      <c r="HCD18" s="200" t="s">
        <v>550</v>
      </c>
      <c r="HCE18" s="200" t="s">
        <v>550</v>
      </c>
      <c r="HCF18" s="200" t="s">
        <v>550</v>
      </c>
      <c r="HCG18" s="200" t="s">
        <v>550</v>
      </c>
      <c r="HCH18" s="200" t="s">
        <v>550</v>
      </c>
      <c r="HCI18" s="200" t="s">
        <v>550</v>
      </c>
      <c r="HCJ18" s="200" t="s">
        <v>550</v>
      </c>
      <c r="HCK18" s="200" t="s">
        <v>550</v>
      </c>
      <c r="HCL18" s="200" t="s">
        <v>550</v>
      </c>
      <c r="HCM18" s="200" t="s">
        <v>550</v>
      </c>
      <c r="HCN18" s="200" t="s">
        <v>550</v>
      </c>
      <c r="HCO18" s="200" t="s">
        <v>550</v>
      </c>
      <c r="HCP18" s="200" t="s">
        <v>550</v>
      </c>
      <c r="HCQ18" s="200" t="s">
        <v>550</v>
      </c>
      <c r="HCR18" s="200" t="s">
        <v>550</v>
      </c>
      <c r="HCS18" s="200" t="s">
        <v>550</v>
      </c>
      <c r="HCT18" s="200" t="s">
        <v>550</v>
      </c>
      <c r="HCU18" s="200" t="s">
        <v>550</v>
      </c>
      <c r="HCV18" s="200" t="s">
        <v>550</v>
      </c>
      <c r="HCW18" s="200" t="s">
        <v>550</v>
      </c>
      <c r="HCX18" s="200" t="s">
        <v>550</v>
      </c>
      <c r="HCY18" s="200" t="s">
        <v>550</v>
      </c>
      <c r="HCZ18" s="200" t="s">
        <v>550</v>
      </c>
      <c r="HDA18" s="200" t="s">
        <v>550</v>
      </c>
      <c r="HDB18" s="200" t="s">
        <v>550</v>
      </c>
      <c r="HDC18" s="200" t="s">
        <v>550</v>
      </c>
      <c r="HDD18" s="200" t="s">
        <v>550</v>
      </c>
      <c r="HDE18" s="200" t="s">
        <v>550</v>
      </c>
      <c r="HDF18" s="200" t="s">
        <v>550</v>
      </c>
      <c r="HDG18" s="200" t="s">
        <v>550</v>
      </c>
      <c r="HDH18" s="200" t="s">
        <v>550</v>
      </c>
      <c r="HDI18" s="200" t="s">
        <v>550</v>
      </c>
      <c r="HDJ18" s="200" t="s">
        <v>550</v>
      </c>
      <c r="HDK18" s="200" t="s">
        <v>550</v>
      </c>
      <c r="HDL18" s="200" t="s">
        <v>550</v>
      </c>
      <c r="HDM18" s="200" t="s">
        <v>550</v>
      </c>
      <c r="HDN18" s="200" t="s">
        <v>550</v>
      </c>
      <c r="HDO18" s="200" t="s">
        <v>550</v>
      </c>
      <c r="HDP18" s="200" t="s">
        <v>550</v>
      </c>
      <c r="HDQ18" s="200" t="s">
        <v>550</v>
      </c>
      <c r="HDR18" s="200" t="s">
        <v>550</v>
      </c>
      <c r="HDS18" s="200" t="s">
        <v>550</v>
      </c>
      <c r="HDT18" s="200" t="s">
        <v>550</v>
      </c>
      <c r="HDU18" s="200" t="s">
        <v>550</v>
      </c>
      <c r="HDV18" s="200" t="s">
        <v>550</v>
      </c>
      <c r="HDW18" s="200" t="s">
        <v>550</v>
      </c>
      <c r="HDX18" s="200" t="s">
        <v>550</v>
      </c>
      <c r="HDY18" s="200" t="s">
        <v>550</v>
      </c>
      <c r="HDZ18" s="200" t="s">
        <v>550</v>
      </c>
      <c r="HEA18" s="200" t="s">
        <v>550</v>
      </c>
      <c r="HEB18" s="200" t="s">
        <v>550</v>
      </c>
      <c r="HEC18" s="200" t="s">
        <v>550</v>
      </c>
      <c r="HED18" s="200" t="s">
        <v>550</v>
      </c>
      <c r="HEE18" s="200" t="s">
        <v>550</v>
      </c>
      <c r="HEF18" s="200" t="s">
        <v>550</v>
      </c>
      <c r="HEG18" s="200" t="s">
        <v>550</v>
      </c>
      <c r="HEH18" s="200" t="s">
        <v>550</v>
      </c>
      <c r="HEI18" s="200" t="s">
        <v>550</v>
      </c>
      <c r="HEJ18" s="200" t="s">
        <v>550</v>
      </c>
      <c r="HEK18" s="200" t="s">
        <v>550</v>
      </c>
      <c r="HEL18" s="200" t="s">
        <v>550</v>
      </c>
      <c r="HEM18" s="200" t="s">
        <v>550</v>
      </c>
      <c r="HEN18" s="200" t="s">
        <v>550</v>
      </c>
      <c r="HEO18" s="200" t="s">
        <v>550</v>
      </c>
      <c r="HEP18" s="200" t="s">
        <v>550</v>
      </c>
      <c r="HEQ18" s="200" t="s">
        <v>550</v>
      </c>
      <c r="HER18" s="200" t="s">
        <v>550</v>
      </c>
      <c r="HES18" s="200" t="s">
        <v>550</v>
      </c>
      <c r="HET18" s="200" t="s">
        <v>550</v>
      </c>
      <c r="HEU18" s="200" t="s">
        <v>550</v>
      </c>
      <c r="HEV18" s="200" t="s">
        <v>550</v>
      </c>
      <c r="HEW18" s="200" t="s">
        <v>550</v>
      </c>
      <c r="HEX18" s="200" t="s">
        <v>550</v>
      </c>
      <c r="HEY18" s="200" t="s">
        <v>550</v>
      </c>
      <c r="HEZ18" s="200" t="s">
        <v>550</v>
      </c>
      <c r="HFA18" s="200" t="s">
        <v>550</v>
      </c>
      <c r="HFB18" s="200" t="s">
        <v>550</v>
      </c>
      <c r="HFC18" s="200" t="s">
        <v>550</v>
      </c>
      <c r="HFD18" s="200" t="s">
        <v>550</v>
      </c>
      <c r="HFE18" s="200" t="s">
        <v>550</v>
      </c>
      <c r="HFF18" s="200" t="s">
        <v>550</v>
      </c>
      <c r="HFG18" s="200" t="s">
        <v>550</v>
      </c>
      <c r="HFH18" s="200" t="s">
        <v>550</v>
      </c>
      <c r="HFI18" s="200" t="s">
        <v>550</v>
      </c>
      <c r="HFJ18" s="200" t="s">
        <v>550</v>
      </c>
      <c r="HFK18" s="200" t="s">
        <v>550</v>
      </c>
      <c r="HFL18" s="200" t="s">
        <v>550</v>
      </c>
      <c r="HFM18" s="200" t="s">
        <v>550</v>
      </c>
      <c r="HFN18" s="200" t="s">
        <v>550</v>
      </c>
      <c r="HFO18" s="200" t="s">
        <v>550</v>
      </c>
      <c r="HFP18" s="200" t="s">
        <v>550</v>
      </c>
      <c r="HFQ18" s="200" t="s">
        <v>550</v>
      </c>
      <c r="HFR18" s="200" t="s">
        <v>550</v>
      </c>
      <c r="HFS18" s="200" t="s">
        <v>550</v>
      </c>
      <c r="HFT18" s="200" t="s">
        <v>550</v>
      </c>
      <c r="HFU18" s="200" t="s">
        <v>550</v>
      </c>
      <c r="HFV18" s="200" t="s">
        <v>550</v>
      </c>
      <c r="HFW18" s="200" t="s">
        <v>550</v>
      </c>
      <c r="HFX18" s="200" t="s">
        <v>550</v>
      </c>
      <c r="HFY18" s="200" t="s">
        <v>550</v>
      </c>
      <c r="HFZ18" s="200" t="s">
        <v>550</v>
      </c>
      <c r="HGA18" s="200" t="s">
        <v>550</v>
      </c>
      <c r="HGB18" s="200" t="s">
        <v>550</v>
      </c>
      <c r="HGC18" s="200" t="s">
        <v>550</v>
      </c>
      <c r="HGD18" s="200" t="s">
        <v>550</v>
      </c>
      <c r="HGE18" s="200" t="s">
        <v>550</v>
      </c>
      <c r="HGF18" s="200" t="s">
        <v>550</v>
      </c>
      <c r="HGG18" s="200" t="s">
        <v>550</v>
      </c>
      <c r="HGH18" s="200" t="s">
        <v>550</v>
      </c>
      <c r="HGI18" s="200" t="s">
        <v>550</v>
      </c>
      <c r="HGJ18" s="200" t="s">
        <v>550</v>
      </c>
      <c r="HGK18" s="200" t="s">
        <v>550</v>
      </c>
      <c r="HGL18" s="200" t="s">
        <v>550</v>
      </c>
      <c r="HGM18" s="200" t="s">
        <v>550</v>
      </c>
      <c r="HGN18" s="200" t="s">
        <v>550</v>
      </c>
      <c r="HGO18" s="200" t="s">
        <v>550</v>
      </c>
      <c r="HGP18" s="200" t="s">
        <v>550</v>
      </c>
      <c r="HGQ18" s="200" t="s">
        <v>550</v>
      </c>
      <c r="HGR18" s="200" t="s">
        <v>550</v>
      </c>
      <c r="HGS18" s="200" t="s">
        <v>550</v>
      </c>
      <c r="HGT18" s="200" t="s">
        <v>550</v>
      </c>
      <c r="HGU18" s="200" t="s">
        <v>550</v>
      </c>
      <c r="HGV18" s="200" t="s">
        <v>550</v>
      </c>
      <c r="HGW18" s="200" t="s">
        <v>550</v>
      </c>
      <c r="HGX18" s="200" t="s">
        <v>550</v>
      </c>
      <c r="HGY18" s="200" t="s">
        <v>550</v>
      </c>
      <c r="HGZ18" s="200" t="s">
        <v>550</v>
      </c>
      <c r="HHA18" s="200" t="s">
        <v>550</v>
      </c>
      <c r="HHB18" s="200" t="s">
        <v>550</v>
      </c>
      <c r="HHC18" s="200" t="s">
        <v>550</v>
      </c>
      <c r="HHD18" s="200" t="s">
        <v>550</v>
      </c>
      <c r="HHE18" s="200" t="s">
        <v>550</v>
      </c>
      <c r="HHF18" s="200" t="s">
        <v>550</v>
      </c>
      <c r="HHG18" s="200" t="s">
        <v>550</v>
      </c>
      <c r="HHH18" s="200" t="s">
        <v>550</v>
      </c>
      <c r="HHI18" s="200" t="s">
        <v>550</v>
      </c>
      <c r="HHJ18" s="200" t="s">
        <v>550</v>
      </c>
      <c r="HHK18" s="200" t="s">
        <v>550</v>
      </c>
      <c r="HHL18" s="200" t="s">
        <v>550</v>
      </c>
      <c r="HHM18" s="200" t="s">
        <v>550</v>
      </c>
      <c r="HHN18" s="200" t="s">
        <v>550</v>
      </c>
      <c r="HHO18" s="200" t="s">
        <v>550</v>
      </c>
      <c r="HHP18" s="200" t="s">
        <v>550</v>
      </c>
      <c r="HHQ18" s="200" t="s">
        <v>550</v>
      </c>
      <c r="HHR18" s="200" t="s">
        <v>550</v>
      </c>
      <c r="HHS18" s="200" t="s">
        <v>550</v>
      </c>
      <c r="HHT18" s="200" t="s">
        <v>550</v>
      </c>
      <c r="HHU18" s="200" t="s">
        <v>550</v>
      </c>
      <c r="HHV18" s="200" t="s">
        <v>550</v>
      </c>
      <c r="HHW18" s="200" t="s">
        <v>550</v>
      </c>
      <c r="HHX18" s="200" t="s">
        <v>550</v>
      </c>
      <c r="HHY18" s="200" t="s">
        <v>550</v>
      </c>
      <c r="HHZ18" s="200" t="s">
        <v>550</v>
      </c>
      <c r="HIA18" s="200" t="s">
        <v>550</v>
      </c>
      <c r="HIB18" s="200" t="s">
        <v>550</v>
      </c>
      <c r="HIC18" s="200" t="s">
        <v>550</v>
      </c>
      <c r="HID18" s="200" t="s">
        <v>550</v>
      </c>
      <c r="HIE18" s="200" t="s">
        <v>550</v>
      </c>
      <c r="HIF18" s="200" t="s">
        <v>550</v>
      </c>
      <c r="HIG18" s="200" t="s">
        <v>550</v>
      </c>
      <c r="HIH18" s="200" t="s">
        <v>550</v>
      </c>
      <c r="HII18" s="200" t="s">
        <v>550</v>
      </c>
      <c r="HIJ18" s="200" t="s">
        <v>550</v>
      </c>
      <c r="HIK18" s="200" t="s">
        <v>550</v>
      </c>
      <c r="HIL18" s="200" t="s">
        <v>550</v>
      </c>
      <c r="HIM18" s="200" t="s">
        <v>550</v>
      </c>
      <c r="HIN18" s="200" t="s">
        <v>550</v>
      </c>
      <c r="HIO18" s="200" t="s">
        <v>550</v>
      </c>
      <c r="HIP18" s="200" t="s">
        <v>550</v>
      </c>
      <c r="HIQ18" s="200" t="s">
        <v>550</v>
      </c>
      <c r="HIR18" s="200" t="s">
        <v>550</v>
      </c>
      <c r="HIS18" s="200" t="s">
        <v>550</v>
      </c>
      <c r="HIT18" s="200" t="s">
        <v>550</v>
      </c>
      <c r="HIU18" s="200" t="s">
        <v>550</v>
      </c>
      <c r="HIV18" s="200" t="s">
        <v>550</v>
      </c>
      <c r="HIW18" s="200" t="s">
        <v>550</v>
      </c>
      <c r="HIX18" s="200" t="s">
        <v>550</v>
      </c>
      <c r="HIY18" s="200" t="s">
        <v>550</v>
      </c>
      <c r="HIZ18" s="200" t="s">
        <v>550</v>
      </c>
      <c r="HJA18" s="200" t="s">
        <v>550</v>
      </c>
      <c r="HJB18" s="200" t="s">
        <v>550</v>
      </c>
      <c r="HJC18" s="200" t="s">
        <v>550</v>
      </c>
      <c r="HJD18" s="200" t="s">
        <v>550</v>
      </c>
      <c r="HJE18" s="200" t="s">
        <v>550</v>
      </c>
      <c r="HJF18" s="200" t="s">
        <v>550</v>
      </c>
      <c r="HJG18" s="200" t="s">
        <v>550</v>
      </c>
      <c r="HJH18" s="200" t="s">
        <v>550</v>
      </c>
      <c r="HJI18" s="200" t="s">
        <v>550</v>
      </c>
      <c r="HJJ18" s="200" t="s">
        <v>550</v>
      </c>
      <c r="HJK18" s="200" t="s">
        <v>550</v>
      </c>
      <c r="HJL18" s="200" t="s">
        <v>550</v>
      </c>
      <c r="HJM18" s="200" t="s">
        <v>550</v>
      </c>
      <c r="HJN18" s="200" t="s">
        <v>550</v>
      </c>
      <c r="HJO18" s="200" t="s">
        <v>550</v>
      </c>
      <c r="HJP18" s="200" t="s">
        <v>550</v>
      </c>
      <c r="HJQ18" s="200" t="s">
        <v>550</v>
      </c>
      <c r="HJR18" s="200" t="s">
        <v>550</v>
      </c>
      <c r="HJS18" s="200" t="s">
        <v>550</v>
      </c>
      <c r="HJT18" s="200" t="s">
        <v>550</v>
      </c>
      <c r="HJU18" s="200" t="s">
        <v>550</v>
      </c>
      <c r="HJV18" s="200" t="s">
        <v>550</v>
      </c>
      <c r="HJW18" s="200" t="s">
        <v>550</v>
      </c>
      <c r="HJX18" s="200" t="s">
        <v>550</v>
      </c>
      <c r="HJY18" s="200" t="s">
        <v>550</v>
      </c>
      <c r="HJZ18" s="200" t="s">
        <v>550</v>
      </c>
      <c r="HKA18" s="200" t="s">
        <v>550</v>
      </c>
      <c r="HKB18" s="200" t="s">
        <v>550</v>
      </c>
      <c r="HKC18" s="200" t="s">
        <v>550</v>
      </c>
      <c r="HKD18" s="200" t="s">
        <v>550</v>
      </c>
      <c r="HKE18" s="200" t="s">
        <v>550</v>
      </c>
      <c r="HKF18" s="200" t="s">
        <v>550</v>
      </c>
      <c r="HKG18" s="200" t="s">
        <v>550</v>
      </c>
      <c r="HKH18" s="200" t="s">
        <v>550</v>
      </c>
      <c r="HKI18" s="200" t="s">
        <v>550</v>
      </c>
      <c r="HKJ18" s="200" t="s">
        <v>550</v>
      </c>
      <c r="HKK18" s="200" t="s">
        <v>550</v>
      </c>
      <c r="HKL18" s="200" t="s">
        <v>550</v>
      </c>
      <c r="HKM18" s="200" t="s">
        <v>550</v>
      </c>
      <c r="HKN18" s="200" t="s">
        <v>550</v>
      </c>
      <c r="HKO18" s="200" t="s">
        <v>550</v>
      </c>
      <c r="HKP18" s="200" t="s">
        <v>550</v>
      </c>
      <c r="HKQ18" s="200" t="s">
        <v>550</v>
      </c>
      <c r="HKR18" s="200" t="s">
        <v>550</v>
      </c>
      <c r="HKS18" s="200" t="s">
        <v>550</v>
      </c>
      <c r="HKT18" s="200" t="s">
        <v>550</v>
      </c>
      <c r="HKU18" s="200" t="s">
        <v>550</v>
      </c>
      <c r="HKV18" s="200" t="s">
        <v>550</v>
      </c>
      <c r="HKW18" s="200" t="s">
        <v>550</v>
      </c>
      <c r="HKX18" s="200" t="s">
        <v>550</v>
      </c>
      <c r="HKY18" s="200" t="s">
        <v>550</v>
      </c>
      <c r="HKZ18" s="200" t="s">
        <v>550</v>
      </c>
      <c r="HLA18" s="200" t="s">
        <v>550</v>
      </c>
      <c r="HLB18" s="200" t="s">
        <v>550</v>
      </c>
      <c r="HLC18" s="200" t="s">
        <v>550</v>
      </c>
      <c r="HLD18" s="200" t="s">
        <v>550</v>
      </c>
      <c r="HLE18" s="200" t="s">
        <v>550</v>
      </c>
      <c r="HLF18" s="200" t="s">
        <v>550</v>
      </c>
      <c r="HLG18" s="200" t="s">
        <v>550</v>
      </c>
      <c r="HLH18" s="200" t="s">
        <v>550</v>
      </c>
      <c r="HLI18" s="200" t="s">
        <v>550</v>
      </c>
      <c r="HLJ18" s="200" t="s">
        <v>550</v>
      </c>
      <c r="HLK18" s="200" t="s">
        <v>550</v>
      </c>
      <c r="HLL18" s="200" t="s">
        <v>550</v>
      </c>
      <c r="HLM18" s="200" t="s">
        <v>550</v>
      </c>
      <c r="HLN18" s="200" t="s">
        <v>550</v>
      </c>
      <c r="HLO18" s="200" t="s">
        <v>550</v>
      </c>
      <c r="HLP18" s="200" t="s">
        <v>550</v>
      </c>
      <c r="HLQ18" s="200" t="s">
        <v>550</v>
      </c>
      <c r="HLR18" s="200" t="s">
        <v>550</v>
      </c>
      <c r="HLS18" s="200" t="s">
        <v>550</v>
      </c>
      <c r="HLT18" s="200" t="s">
        <v>550</v>
      </c>
      <c r="HLU18" s="200" t="s">
        <v>550</v>
      </c>
      <c r="HLV18" s="200" t="s">
        <v>550</v>
      </c>
      <c r="HLW18" s="200" t="s">
        <v>550</v>
      </c>
      <c r="HLX18" s="200" t="s">
        <v>550</v>
      </c>
      <c r="HLY18" s="200" t="s">
        <v>550</v>
      </c>
      <c r="HLZ18" s="200" t="s">
        <v>550</v>
      </c>
      <c r="HMA18" s="200" t="s">
        <v>550</v>
      </c>
      <c r="HMB18" s="200" t="s">
        <v>550</v>
      </c>
      <c r="HMC18" s="200" t="s">
        <v>550</v>
      </c>
      <c r="HMD18" s="200" t="s">
        <v>550</v>
      </c>
      <c r="HME18" s="200" t="s">
        <v>550</v>
      </c>
      <c r="HMF18" s="200" t="s">
        <v>550</v>
      </c>
      <c r="HMG18" s="200" t="s">
        <v>550</v>
      </c>
      <c r="HMH18" s="200" t="s">
        <v>550</v>
      </c>
      <c r="HMI18" s="200" t="s">
        <v>550</v>
      </c>
      <c r="HMJ18" s="200" t="s">
        <v>550</v>
      </c>
      <c r="HMK18" s="200" t="s">
        <v>550</v>
      </c>
      <c r="HML18" s="200" t="s">
        <v>550</v>
      </c>
      <c r="HMM18" s="200" t="s">
        <v>550</v>
      </c>
      <c r="HMN18" s="200" t="s">
        <v>550</v>
      </c>
      <c r="HMO18" s="200" t="s">
        <v>550</v>
      </c>
      <c r="HMP18" s="200" t="s">
        <v>550</v>
      </c>
      <c r="HMQ18" s="200" t="s">
        <v>550</v>
      </c>
      <c r="HMR18" s="200" t="s">
        <v>550</v>
      </c>
      <c r="HMS18" s="200" t="s">
        <v>550</v>
      </c>
      <c r="HMT18" s="200" t="s">
        <v>550</v>
      </c>
      <c r="HMU18" s="200" t="s">
        <v>550</v>
      </c>
      <c r="HMV18" s="200" t="s">
        <v>550</v>
      </c>
      <c r="HMW18" s="200" t="s">
        <v>550</v>
      </c>
      <c r="HMX18" s="200" t="s">
        <v>550</v>
      </c>
      <c r="HMY18" s="200" t="s">
        <v>550</v>
      </c>
      <c r="HMZ18" s="200" t="s">
        <v>550</v>
      </c>
      <c r="HNA18" s="200" t="s">
        <v>550</v>
      </c>
      <c r="HNB18" s="200" t="s">
        <v>550</v>
      </c>
      <c r="HNC18" s="200" t="s">
        <v>550</v>
      </c>
      <c r="HND18" s="200" t="s">
        <v>550</v>
      </c>
      <c r="HNE18" s="200" t="s">
        <v>550</v>
      </c>
      <c r="HNF18" s="200" t="s">
        <v>550</v>
      </c>
      <c r="HNG18" s="200" t="s">
        <v>550</v>
      </c>
      <c r="HNH18" s="200" t="s">
        <v>550</v>
      </c>
      <c r="HNI18" s="200" t="s">
        <v>550</v>
      </c>
      <c r="HNJ18" s="200" t="s">
        <v>550</v>
      </c>
      <c r="HNK18" s="200" t="s">
        <v>550</v>
      </c>
      <c r="HNL18" s="200" t="s">
        <v>550</v>
      </c>
      <c r="HNM18" s="200" t="s">
        <v>550</v>
      </c>
      <c r="HNN18" s="200" t="s">
        <v>550</v>
      </c>
      <c r="HNO18" s="200" t="s">
        <v>550</v>
      </c>
      <c r="HNP18" s="200" t="s">
        <v>550</v>
      </c>
      <c r="HNQ18" s="200" t="s">
        <v>550</v>
      </c>
      <c r="HNR18" s="200" t="s">
        <v>550</v>
      </c>
      <c r="HNS18" s="200" t="s">
        <v>550</v>
      </c>
      <c r="HNT18" s="200" t="s">
        <v>550</v>
      </c>
      <c r="HNU18" s="200" t="s">
        <v>550</v>
      </c>
      <c r="HNV18" s="200" t="s">
        <v>550</v>
      </c>
      <c r="HNW18" s="200" t="s">
        <v>550</v>
      </c>
      <c r="HNX18" s="200" t="s">
        <v>550</v>
      </c>
      <c r="HNY18" s="200" t="s">
        <v>550</v>
      </c>
      <c r="HNZ18" s="200" t="s">
        <v>550</v>
      </c>
      <c r="HOA18" s="200" t="s">
        <v>550</v>
      </c>
      <c r="HOB18" s="200" t="s">
        <v>550</v>
      </c>
      <c r="HOC18" s="200" t="s">
        <v>550</v>
      </c>
      <c r="HOD18" s="200" t="s">
        <v>550</v>
      </c>
      <c r="HOE18" s="200" t="s">
        <v>550</v>
      </c>
      <c r="HOF18" s="200" t="s">
        <v>550</v>
      </c>
      <c r="HOG18" s="200" t="s">
        <v>550</v>
      </c>
      <c r="HOH18" s="200" t="s">
        <v>550</v>
      </c>
      <c r="HOI18" s="200" t="s">
        <v>550</v>
      </c>
      <c r="HOJ18" s="200" t="s">
        <v>550</v>
      </c>
      <c r="HOK18" s="200" t="s">
        <v>550</v>
      </c>
      <c r="HOL18" s="200" t="s">
        <v>550</v>
      </c>
      <c r="HOM18" s="200" t="s">
        <v>550</v>
      </c>
      <c r="HON18" s="200" t="s">
        <v>550</v>
      </c>
      <c r="HOO18" s="200" t="s">
        <v>550</v>
      </c>
      <c r="HOP18" s="200" t="s">
        <v>550</v>
      </c>
      <c r="HOQ18" s="200" t="s">
        <v>550</v>
      </c>
      <c r="HOR18" s="200" t="s">
        <v>550</v>
      </c>
      <c r="HOS18" s="200" t="s">
        <v>550</v>
      </c>
      <c r="HOT18" s="200" t="s">
        <v>550</v>
      </c>
      <c r="HOU18" s="200" t="s">
        <v>550</v>
      </c>
      <c r="HOV18" s="200" t="s">
        <v>550</v>
      </c>
      <c r="HOW18" s="200" t="s">
        <v>550</v>
      </c>
      <c r="HOX18" s="200" t="s">
        <v>550</v>
      </c>
      <c r="HOY18" s="200" t="s">
        <v>550</v>
      </c>
      <c r="HOZ18" s="200" t="s">
        <v>550</v>
      </c>
      <c r="HPA18" s="200" t="s">
        <v>550</v>
      </c>
      <c r="HPB18" s="200" t="s">
        <v>550</v>
      </c>
      <c r="HPC18" s="200" t="s">
        <v>550</v>
      </c>
      <c r="HPD18" s="200" t="s">
        <v>550</v>
      </c>
      <c r="HPE18" s="200" t="s">
        <v>550</v>
      </c>
      <c r="HPF18" s="200" t="s">
        <v>550</v>
      </c>
      <c r="HPG18" s="200" t="s">
        <v>550</v>
      </c>
      <c r="HPH18" s="200" t="s">
        <v>550</v>
      </c>
      <c r="HPI18" s="200" t="s">
        <v>550</v>
      </c>
      <c r="HPJ18" s="200" t="s">
        <v>550</v>
      </c>
      <c r="HPK18" s="200" t="s">
        <v>550</v>
      </c>
      <c r="HPL18" s="200" t="s">
        <v>550</v>
      </c>
      <c r="HPM18" s="200" t="s">
        <v>550</v>
      </c>
      <c r="HPN18" s="200" t="s">
        <v>550</v>
      </c>
      <c r="HPO18" s="200" t="s">
        <v>550</v>
      </c>
      <c r="HPP18" s="200" t="s">
        <v>550</v>
      </c>
      <c r="HPQ18" s="200" t="s">
        <v>550</v>
      </c>
      <c r="HPR18" s="200" t="s">
        <v>550</v>
      </c>
      <c r="HPS18" s="200" t="s">
        <v>550</v>
      </c>
      <c r="HPT18" s="200" t="s">
        <v>550</v>
      </c>
      <c r="HPU18" s="200" t="s">
        <v>550</v>
      </c>
      <c r="HPV18" s="200" t="s">
        <v>550</v>
      </c>
      <c r="HPW18" s="200" t="s">
        <v>550</v>
      </c>
      <c r="HPX18" s="200" t="s">
        <v>550</v>
      </c>
      <c r="HPY18" s="200" t="s">
        <v>550</v>
      </c>
      <c r="HPZ18" s="200" t="s">
        <v>550</v>
      </c>
      <c r="HQA18" s="200" t="s">
        <v>550</v>
      </c>
      <c r="HQB18" s="200" t="s">
        <v>550</v>
      </c>
      <c r="HQC18" s="200" t="s">
        <v>550</v>
      </c>
      <c r="HQD18" s="200" t="s">
        <v>550</v>
      </c>
      <c r="HQE18" s="200" t="s">
        <v>550</v>
      </c>
      <c r="HQF18" s="200" t="s">
        <v>550</v>
      </c>
      <c r="HQG18" s="200" t="s">
        <v>550</v>
      </c>
      <c r="HQH18" s="200" t="s">
        <v>550</v>
      </c>
      <c r="HQI18" s="200" t="s">
        <v>550</v>
      </c>
      <c r="HQJ18" s="200" t="s">
        <v>550</v>
      </c>
      <c r="HQK18" s="200" t="s">
        <v>550</v>
      </c>
      <c r="HQL18" s="200" t="s">
        <v>550</v>
      </c>
      <c r="HQM18" s="200" t="s">
        <v>550</v>
      </c>
      <c r="HQN18" s="200" t="s">
        <v>550</v>
      </c>
      <c r="HQO18" s="200" t="s">
        <v>550</v>
      </c>
      <c r="HQP18" s="200" t="s">
        <v>550</v>
      </c>
      <c r="HQQ18" s="200" t="s">
        <v>550</v>
      </c>
      <c r="HQR18" s="200" t="s">
        <v>550</v>
      </c>
      <c r="HQS18" s="200" t="s">
        <v>550</v>
      </c>
      <c r="HQT18" s="200" t="s">
        <v>550</v>
      </c>
      <c r="HQU18" s="200" t="s">
        <v>550</v>
      </c>
      <c r="HQV18" s="200" t="s">
        <v>550</v>
      </c>
      <c r="HQW18" s="200" t="s">
        <v>550</v>
      </c>
      <c r="HQX18" s="200" t="s">
        <v>550</v>
      </c>
      <c r="HQY18" s="200" t="s">
        <v>550</v>
      </c>
      <c r="HQZ18" s="200" t="s">
        <v>550</v>
      </c>
      <c r="HRA18" s="200" t="s">
        <v>550</v>
      </c>
      <c r="HRB18" s="200" t="s">
        <v>550</v>
      </c>
      <c r="HRC18" s="200" t="s">
        <v>550</v>
      </c>
      <c r="HRD18" s="200" t="s">
        <v>550</v>
      </c>
      <c r="HRE18" s="200" t="s">
        <v>550</v>
      </c>
      <c r="HRF18" s="200" t="s">
        <v>550</v>
      </c>
      <c r="HRG18" s="200" t="s">
        <v>550</v>
      </c>
      <c r="HRH18" s="200" t="s">
        <v>550</v>
      </c>
      <c r="HRI18" s="200" t="s">
        <v>550</v>
      </c>
      <c r="HRJ18" s="200" t="s">
        <v>550</v>
      </c>
      <c r="HRK18" s="200" t="s">
        <v>550</v>
      </c>
      <c r="HRL18" s="200" t="s">
        <v>550</v>
      </c>
      <c r="HRM18" s="200" t="s">
        <v>550</v>
      </c>
      <c r="HRN18" s="200" t="s">
        <v>550</v>
      </c>
      <c r="HRO18" s="200" t="s">
        <v>550</v>
      </c>
      <c r="HRP18" s="200" t="s">
        <v>550</v>
      </c>
      <c r="HRQ18" s="200" t="s">
        <v>550</v>
      </c>
      <c r="HRR18" s="200" t="s">
        <v>550</v>
      </c>
      <c r="HRS18" s="200" t="s">
        <v>550</v>
      </c>
      <c r="HRT18" s="200" t="s">
        <v>550</v>
      </c>
      <c r="HRU18" s="200" t="s">
        <v>550</v>
      </c>
      <c r="HRV18" s="200" t="s">
        <v>550</v>
      </c>
      <c r="HRW18" s="200" t="s">
        <v>550</v>
      </c>
      <c r="HRX18" s="200" t="s">
        <v>550</v>
      </c>
      <c r="HRY18" s="200" t="s">
        <v>550</v>
      </c>
      <c r="HRZ18" s="200" t="s">
        <v>550</v>
      </c>
      <c r="HSA18" s="200" t="s">
        <v>550</v>
      </c>
      <c r="HSB18" s="200" t="s">
        <v>550</v>
      </c>
      <c r="HSC18" s="200" t="s">
        <v>550</v>
      </c>
      <c r="HSD18" s="200" t="s">
        <v>550</v>
      </c>
      <c r="HSE18" s="200" t="s">
        <v>550</v>
      </c>
      <c r="HSF18" s="200" t="s">
        <v>550</v>
      </c>
      <c r="HSG18" s="200" t="s">
        <v>550</v>
      </c>
      <c r="HSH18" s="200" t="s">
        <v>550</v>
      </c>
      <c r="HSI18" s="200" t="s">
        <v>550</v>
      </c>
      <c r="HSJ18" s="200" t="s">
        <v>550</v>
      </c>
      <c r="HSK18" s="200" t="s">
        <v>550</v>
      </c>
      <c r="HSL18" s="200" t="s">
        <v>550</v>
      </c>
      <c r="HSM18" s="200" t="s">
        <v>550</v>
      </c>
      <c r="HSN18" s="200" t="s">
        <v>550</v>
      </c>
      <c r="HSO18" s="200" t="s">
        <v>550</v>
      </c>
      <c r="HSP18" s="200" t="s">
        <v>550</v>
      </c>
      <c r="HSQ18" s="200" t="s">
        <v>550</v>
      </c>
      <c r="HSR18" s="200" t="s">
        <v>550</v>
      </c>
      <c r="HSS18" s="200" t="s">
        <v>550</v>
      </c>
      <c r="HST18" s="200" t="s">
        <v>550</v>
      </c>
      <c r="HSU18" s="200" t="s">
        <v>550</v>
      </c>
      <c r="HSV18" s="200" t="s">
        <v>550</v>
      </c>
      <c r="HSW18" s="200" t="s">
        <v>550</v>
      </c>
      <c r="HSX18" s="200" t="s">
        <v>550</v>
      </c>
      <c r="HSY18" s="200" t="s">
        <v>550</v>
      </c>
      <c r="HSZ18" s="200" t="s">
        <v>550</v>
      </c>
      <c r="HTA18" s="200" t="s">
        <v>550</v>
      </c>
      <c r="HTB18" s="200" t="s">
        <v>550</v>
      </c>
      <c r="HTC18" s="200" t="s">
        <v>550</v>
      </c>
      <c r="HTD18" s="200" t="s">
        <v>550</v>
      </c>
      <c r="HTE18" s="200" t="s">
        <v>550</v>
      </c>
      <c r="HTF18" s="200" t="s">
        <v>550</v>
      </c>
      <c r="HTG18" s="200" t="s">
        <v>550</v>
      </c>
      <c r="HTH18" s="200" t="s">
        <v>550</v>
      </c>
      <c r="HTI18" s="200" t="s">
        <v>550</v>
      </c>
      <c r="HTJ18" s="200" t="s">
        <v>550</v>
      </c>
      <c r="HTK18" s="200" t="s">
        <v>550</v>
      </c>
      <c r="HTL18" s="200" t="s">
        <v>550</v>
      </c>
      <c r="HTM18" s="200" t="s">
        <v>550</v>
      </c>
      <c r="HTN18" s="200" t="s">
        <v>550</v>
      </c>
      <c r="HTO18" s="200" t="s">
        <v>550</v>
      </c>
      <c r="HTP18" s="200" t="s">
        <v>550</v>
      </c>
      <c r="HTQ18" s="200" t="s">
        <v>550</v>
      </c>
      <c r="HTR18" s="200" t="s">
        <v>550</v>
      </c>
      <c r="HTS18" s="200" t="s">
        <v>550</v>
      </c>
      <c r="HTT18" s="200" t="s">
        <v>550</v>
      </c>
      <c r="HTU18" s="200" t="s">
        <v>550</v>
      </c>
      <c r="HTV18" s="200" t="s">
        <v>550</v>
      </c>
      <c r="HTW18" s="200" t="s">
        <v>550</v>
      </c>
      <c r="HTX18" s="200" t="s">
        <v>550</v>
      </c>
      <c r="HTY18" s="200" t="s">
        <v>550</v>
      </c>
      <c r="HTZ18" s="200" t="s">
        <v>550</v>
      </c>
      <c r="HUA18" s="200" t="s">
        <v>550</v>
      </c>
      <c r="HUB18" s="200" t="s">
        <v>550</v>
      </c>
      <c r="HUC18" s="200" t="s">
        <v>550</v>
      </c>
      <c r="HUD18" s="200" t="s">
        <v>550</v>
      </c>
      <c r="HUE18" s="200" t="s">
        <v>550</v>
      </c>
      <c r="HUF18" s="200" t="s">
        <v>550</v>
      </c>
      <c r="HUG18" s="200" t="s">
        <v>550</v>
      </c>
      <c r="HUH18" s="200" t="s">
        <v>550</v>
      </c>
      <c r="HUI18" s="200" t="s">
        <v>550</v>
      </c>
      <c r="HUJ18" s="200" t="s">
        <v>550</v>
      </c>
      <c r="HUK18" s="200" t="s">
        <v>550</v>
      </c>
      <c r="HUL18" s="200" t="s">
        <v>550</v>
      </c>
      <c r="HUM18" s="200" t="s">
        <v>550</v>
      </c>
      <c r="HUN18" s="200" t="s">
        <v>550</v>
      </c>
      <c r="HUO18" s="200" t="s">
        <v>550</v>
      </c>
      <c r="HUP18" s="200" t="s">
        <v>550</v>
      </c>
      <c r="HUQ18" s="200" t="s">
        <v>550</v>
      </c>
      <c r="HUR18" s="200" t="s">
        <v>550</v>
      </c>
      <c r="HUS18" s="200" t="s">
        <v>550</v>
      </c>
      <c r="HUT18" s="200" t="s">
        <v>550</v>
      </c>
      <c r="HUU18" s="200" t="s">
        <v>550</v>
      </c>
      <c r="HUV18" s="200" t="s">
        <v>550</v>
      </c>
      <c r="HUW18" s="200" t="s">
        <v>550</v>
      </c>
      <c r="HUX18" s="200" t="s">
        <v>550</v>
      </c>
      <c r="HUY18" s="200" t="s">
        <v>550</v>
      </c>
      <c r="HUZ18" s="200" t="s">
        <v>550</v>
      </c>
      <c r="HVA18" s="200" t="s">
        <v>550</v>
      </c>
      <c r="HVB18" s="200" t="s">
        <v>550</v>
      </c>
      <c r="HVC18" s="200" t="s">
        <v>550</v>
      </c>
      <c r="HVD18" s="200" t="s">
        <v>550</v>
      </c>
      <c r="HVE18" s="200" t="s">
        <v>550</v>
      </c>
      <c r="HVF18" s="200" t="s">
        <v>550</v>
      </c>
      <c r="HVG18" s="200" t="s">
        <v>550</v>
      </c>
      <c r="HVH18" s="200" t="s">
        <v>550</v>
      </c>
      <c r="HVI18" s="200" t="s">
        <v>550</v>
      </c>
      <c r="HVJ18" s="200" t="s">
        <v>550</v>
      </c>
      <c r="HVK18" s="200" t="s">
        <v>550</v>
      </c>
      <c r="HVL18" s="200" t="s">
        <v>550</v>
      </c>
      <c r="HVM18" s="200" t="s">
        <v>550</v>
      </c>
      <c r="HVN18" s="200" t="s">
        <v>550</v>
      </c>
      <c r="HVO18" s="200" t="s">
        <v>550</v>
      </c>
      <c r="HVP18" s="200" t="s">
        <v>550</v>
      </c>
      <c r="HVQ18" s="200" t="s">
        <v>550</v>
      </c>
      <c r="HVR18" s="200" t="s">
        <v>550</v>
      </c>
      <c r="HVS18" s="200" t="s">
        <v>550</v>
      </c>
      <c r="HVT18" s="200" t="s">
        <v>550</v>
      </c>
      <c r="HVU18" s="200" t="s">
        <v>550</v>
      </c>
      <c r="HVV18" s="200" t="s">
        <v>550</v>
      </c>
      <c r="HVW18" s="200" t="s">
        <v>550</v>
      </c>
      <c r="HVX18" s="200" t="s">
        <v>550</v>
      </c>
      <c r="HVY18" s="200" t="s">
        <v>550</v>
      </c>
      <c r="HVZ18" s="200" t="s">
        <v>550</v>
      </c>
      <c r="HWA18" s="200" t="s">
        <v>550</v>
      </c>
      <c r="HWB18" s="200" t="s">
        <v>550</v>
      </c>
      <c r="HWC18" s="200" t="s">
        <v>550</v>
      </c>
      <c r="HWD18" s="200" t="s">
        <v>550</v>
      </c>
      <c r="HWE18" s="200" t="s">
        <v>550</v>
      </c>
      <c r="HWF18" s="200" t="s">
        <v>550</v>
      </c>
      <c r="HWG18" s="200" t="s">
        <v>550</v>
      </c>
      <c r="HWH18" s="200" t="s">
        <v>550</v>
      </c>
      <c r="HWI18" s="200" t="s">
        <v>550</v>
      </c>
      <c r="HWJ18" s="200" t="s">
        <v>550</v>
      </c>
      <c r="HWK18" s="200" t="s">
        <v>550</v>
      </c>
      <c r="HWL18" s="200" t="s">
        <v>550</v>
      </c>
      <c r="HWM18" s="200" t="s">
        <v>550</v>
      </c>
      <c r="HWN18" s="200" t="s">
        <v>550</v>
      </c>
      <c r="HWO18" s="200" t="s">
        <v>550</v>
      </c>
      <c r="HWP18" s="200" t="s">
        <v>550</v>
      </c>
      <c r="HWQ18" s="200" t="s">
        <v>550</v>
      </c>
      <c r="HWR18" s="200" t="s">
        <v>550</v>
      </c>
      <c r="HWS18" s="200" t="s">
        <v>550</v>
      </c>
      <c r="HWT18" s="200" t="s">
        <v>550</v>
      </c>
      <c r="HWU18" s="200" t="s">
        <v>550</v>
      </c>
      <c r="HWV18" s="200" t="s">
        <v>550</v>
      </c>
      <c r="HWW18" s="200" t="s">
        <v>550</v>
      </c>
      <c r="HWX18" s="200" t="s">
        <v>550</v>
      </c>
      <c r="HWY18" s="200" t="s">
        <v>550</v>
      </c>
      <c r="HWZ18" s="200" t="s">
        <v>550</v>
      </c>
      <c r="HXA18" s="200" t="s">
        <v>550</v>
      </c>
      <c r="HXB18" s="200" t="s">
        <v>550</v>
      </c>
      <c r="HXC18" s="200" t="s">
        <v>550</v>
      </c>
      <c r="HXD18" s="200" t="s">
        <v>550</v>
      </c>
      <c r="HXE18" s="200" t="s">
        <v>550</v>
      </c>
      <c r="HXF18" s="200" t="s">
        <v>550</v>
      </c>
      <c r="HXG18" s="200" t="s">
        <v>550</v>
      </c>
      <c r="HXH18" s="200" t="s">
        <v>550</v>
      </c>
      <c r="HXI18" s="200" t="s">
        <v>550</v>
      </c>
      <c r="HXJ18" s="200" t="s">
        <v>550</v>
      </c>
      <c r="HXK18" s="200" t="s">
        <v>550</v>
      </c>
      <c r="HXL18" s="200" t="s">
        <v>550</v>
      </c>
      <c r="HXM18" s="200" t="s">
        <v>550</v>
      </c>
      <c r="HXN18" s="200" t="s">
        <v>550</v>
      </c>
      <c r="HXO18" s="200" t="s">
        <v>550</v>
      </c>
      <c r="HXP18" s="200" t="s">
        <v>550</v>
      </c>
      <c r="HXQ18" s="200" t="s">
        <v>550</v>
      </c>
      <c r="HXR18" s="200" t="s">
        <v>550</v>
      </c>
      <c r="HXS18" s="200" t="s">
        <v>550</v>
      </c>
      <c r="HXT18" s="200" t="s">
        <v>550</v>
      </c>
      <c r="HXU18" s="200" t="s">
        <v>550</v>
      </c>
      <c r="HXV18" s="200" t="s">
        <v>550</v>
      </c>
      <c r="HXW18" s="200" t="s">
        <v>550</v>
      </c>
      <c r="HXX18" s="200" t="s">
        <v>550</v>
      </c>
      <c r="HXY18" s="200" t="s">
        <v>550</v>
      </c>
      <c r="HXZ18" s="200" t="s">
        <v>550</v>
      </c>
      <c r="HYA18" s="200" t="s">
        <v>550</v>
      </c>
      <c r="HYB18" s="200" t="s">
        <v>550</v>
      </c>
      <c r="HYC18" s="200" t="s">
        <v>550</v>
      </c>
      <c r="HYD18" s="200" t="s">
        <v>550</v>
      </c>
      <c r="HYE18" s="200" t="s">
        <v>550</v>
      </c>
      <c r="HYF18" s="200" t="s">
        <v>550</v>
      </c>
      <c r="HYG18" s="200" t="s">
        <v>550</v>
      </c>
      <c r="HYH18" s="200" t="s">
        <v>550</v>
      </c>
      <c r="HYI18" s="200" t="s">
        <v>550</v>
      </c>
      <c r="HYJ18" s="200" t="s">
        <v>550</v>
      </c>
      <c r="HYK18" s="200" t="s">
        <v>550</v>
      </c>
      <c r="HYL18" s="200" t="s">
        <v>550</v>
      </c>
      <c r="HYM18" s="200" t="s">
        <v>550</v>
      </c>
      <c r="HYN18" s="200" t="s">
        <v>550</v>
      </c>
      <c r="HYO18" s="200" t="s">
        <v>550</v>
      </c>
      <c r="HYP18" s="200" t="s">
        <v>550</v>
      </c>
      <c r="HYQ18" s="200" t="s">
        <v>550</v>
      </c>
      <c r="HYR18" s="200" t="s">
        <v>550</v>
      </c>
      <c r="HYS18" s="200" t="s">
        <v>550</v>
      </c>
      <c r="HYT18" s="200" t="s">
        <v>550</v>
      </c>
      <c r="HYU18" s="200" t="s">
        <v>550</v>
      </c>
      <c r="HYV18" s="200" t="s">
        <v>550</v>
      </c>
      <c r="HYW18" s="200" t="s">
        <v>550</v>
      </c>
      <c r="HYX18" s="200" t="s">
        <v>550</v>
      </c>
      <c r="HYY18" s="200" t="s">
        <v>550</v>
      </c>
      <c r="HYZ18" s="200" t="s">
        <v>550</v>
      </c>
      <c r="HZA18" s="200" t="s">
        <v>550</v>
      </c>
      <c r="HZB18" s="200" t="s">
        <v>550</v>
      </c>
      <c r="HZC18" s="200" t="s">
        <v>550</v>
      </c>
      <c r="HZD18" s="200" t="s">
        <v>550</v>
      </c>
      <c r="HZE18" s="200" t="s">
        <v>550</v>
      </c>
      <c r="HZF18" s="200" t="s">
        <v>550</v>
      </c>
      <c r="HZG18" s="200" t="s">
        <v>550</v>
      </c>
      <c r="HZH18" s="200" t="s">
        <v>550</v>
      </c>
      <c r="HZI18" s="200" t="s">
        <v>550</v>
      </c>
      <c r="HZJ18" s="200" t="s">
        <v>550</v>
      </c>
      <c r="HZK18" s="200" t="s">
        <v>550</v>
      </c>
      <c r="HZL18" s="200" t="s">
        <v>550</v>
      </c>
      <c r="HZM18" s="200" t="s">
        <v>550</v>
      </c>
      <c r="HZN18" s="200" t="s">
        <v>550</v>
      </c>
      <c r="HZO18" s="200" t="s">
        <v>550</v>
      </c>
      <c r="HZP18" s="200" t="s">
        <v>550</v>
      </c>
      <c r="HZQ18" s="200" t="s">
        <v>550</v>
      </c>
      <c r="HZR18" s="200" t="s">
        <v>550</v>
      </c>
      <c r="HZS18" s="200" t="s">
        <v>550</v>
      </c>
      <c r="HZT18" s="200" t="s">
        <v>550</v>
      </c>
      <c r="HZU18" s="200" t="s">
        <v>550</v>
      </c>
      <c r="HZV18" s="200" t="s">
        <v>550</v>
      </c>
      <c r="HZW18" s="200" t="s">
        <v>550</v>
      </c>
      <c r="HZX18" s="200" t="s">
        <v>550</v>
      </c>
      <c r="HZY18" s="200" t="s">
        <v>550</v>
      </c>
      <c r="HZZ18" s="200" t="s">
        <v>550</v>
      </c>
      <c r="IAA18" s="200" t="s">
        <v>550</v>
      </c>
      <c r="IAB18" s="200" t="s">
        <v>550</v>
      </c>
      <c r="IAC18" s="200" t="s">
        <v>550</v>
      </c>
      <c r="IAD18" s="200" t="s">
        <v>550</v>
      </c>
      <c r="IAE18" s="200" t="s">
        <v>550</v>
      </c>
      <c r="IAF18" s="200" t="s">
        <v>550</v>
      </c>
      <c r="IAG18" s="200" t="s">
        <v>550</v>
      </c>
      <c r="IAH18" s="200" t="s">
        <v>550</v>
      </c>
      <c r="IAI18" s="200" t="s">
        <v>550</v>
      </c>
      <c r="IAJ18" s="200" t="s">
        <v>550</v>
      </c>
      <c r="IAK18" s="200" t="s">
        <v>550</v>
      </c>
      <c r="IAL18" s="200" t="s">
        <v>550</v>
      </c>
      <c r="IAM18" s="200" t="s">
        <v>550</v>
      </c>
      <c r="IAN18" s="200" t="s">
        <v>550</v>
      </c>
      <c r="IAO18" s="200" t="s">
        <v>550</v>
      </c>
      <c r="IAP18" s="200" t="s">
        <v>550</v>
      </c>
      <c r="IAQ18" s="200" t="s">
        <v>550</v>
      </c>
      <c r="IAR18" s="200" t="s">
        <v>550</v>
      </c>
      <c r="IAS18" s="200" t="s">
        <v>550</v>
      </c>
      <c r="IAT18" s="200" t="s">
        <v>550</v>
      </c>
      <c r="IAU18" s="200" t="s">
        <v>550</v>
      </c>
      <c r="IAV18" s="200" t="s">
        <v>550</v>
      </c>
      <c r="IAW18" s="200" t="s">
        <v>550</v>
      </c>
      <c r="IAX18" s="200" t="s">
        <v>550</v>
      </c>
      <c r="IAY18" s="200" t="s">
        <v>550</v>
      </c>
      <c r="IAZ18" s="200" t="s">
        <v>550</v>
      </c>
      <c r="IBA18" s="200" t="s">
        <v>550</v>
      </c>
      <c r="IBB18" s="200" t="s">
        <v>550</v>
      </c>
      <c r="IBC18" s="200" t="s">
        <v>550</v>
      </c>
      <c r="IBD18" s="200" t="s">
        <v>550</v>
      </c>
      <c r="IBE18" s="200" t="s">
        <v>550</v>
      </c>
      <c r="IBF18" s="200" t="s">
        <v>550</v>
      </c>
      <c r="IBG18" s="200" t="s">
        <v>550</v>
      </c>
      <c r="IBH18" s="200" t="s">
        <v>550</v>
      </c>
      <c r="IBI18" s="200" t="s">
        <v>550</v>
      </c>
      <c r="IBJ18" s="200" t="s">
        <v>550</v>
      </c>
      <c r="IBK18" s="200" t="s">
        <v>550</v>
      </c>
      <c r="IBL18" s="200" t="s">
        <v>550</v>
      </c>
      <c r="IBM18" s="200" t="s">
        <v>550</v>
      </c>
      <c r="IBN18" s="200" t="s">
        <v>550</v>
      </c>
      <c r="IBO18" s="200" t="s">
        <v>550</v>
      </c>
      <c r="IBP18" s="200" t="s">
        <v>550</v>
      </c>
      <c r="IBQ18" s="200" t="s">
        <v>550</v>
      </c>
      <c r="IBR18" s="200" t="s">
        <v>550</v>
      </c>
      <c r="IBS18" s="200" t="s">
        <v>550</v>
      </c>
      <c r="IBT18" s="200" t="s">
        <v>550</v>
      </c>
      <c r="IBU18" s="200" t="s">
        <v>550</v>
      </c>
      <c r="IBV18" s="200" t="s">
        <v>550</v>
      </c>
      <c r="IBW18" s="200" t="s">
        <v>550</v>
      </c>
      <c r="IBX18" s="200" t="s">
        <v>550</v>
      </c>
      <c r="IBY18" s="200" t="s">
        <v>550</v>
      </c>
      <c r="IBZ18" s="200" t="s">
        <v>550</v>
      </c>
      <c r="ICA18" s="200" t="s">
        <v>550</v>
      </c>
      <c r="ICB18" s="200" t="s">
        <v>550</v>
      </c>
      <c r="ICC18" s="200" t="s">
        <v>550</v>
      </c>
      <c r="ICD18" s="200" t="s">
        <v>550</v>
      </c>
      <c r="ICE18" s="200" t="s">
        <v>550</v>
      </c>
      <c r="ICF18" s="200" t="s">
        <v>550</v>
      </c>
      <c r="ICG18" s="200" t="s">
        <v>550</v>
      </c>
      <c r="ICH18" s="200" t="s">
        <v>550</v>
      </c>
      <c r="ICI18" s="200" t="s">
        <v>550</v>
      </c>
      <c r="ICJ18" s="200" t="s">
        <v>550</v>
      </c>
      <c r="ICK18" s="200" t="s">
        <v>550</v>
      </c>
      <c r="ICL18" s="200" t="s">
        <v>550</v>
      </c>
      <c r="ICM18" s="200" t="s">
        <v>550</v>
      </c>
      <c r="ICN18" s="200" t="s">
        <v>550</v>
      </c>
      <c r="ICO18" s="200" t="s">
        <v>550</v>
      </c>
      <c r="ICP18" s="200" t="s">
        <v>550</v>
      </c>
      <c r="ICQ18" s="200" t="s">
        <v>550</v>
      </c>
      <c r="ICR18" s="200" t="s">
        <v>550</v>
      </c>
      <c r="ICS18" s="200" t="s">
        <v>550</v>
      </c>
      <c r="ICT18" s="200" t="s">
        <v>550</v>
      </c>
      <c r="ICU18" s="200" t="s">
        <v>550</v>
      </c>
      <c r="ICV18" s="200" t="s">
        <v>550</v>
      </c>
      <c r="ICW18" s="200" t="s">
        <v>550</v>
      </c>
      <c r="ICX18" s="200" t="s">
        <v>550</v>
      </c>
      <c r="ICY18" s="200" t="s">
        <v>550</v>
      </c>
      <c r="ICZ18" s="200" t="s">
        <v>550</v>
      </c>
      <c r="IDA18" s="200" t="s">
        <v>550</v>
      </c>
      <c r="IDB18" s="200" t="s">
        <v>550</v>
      </c>
      <c r="IDC18" s="200" t="s">
        <v>550</v>
      </c>
      <c r="IDD18" s="200" t="s">
        <v>550</v>
      </c>
      <c r="IDE18" s="200" t="s">
        <v>550</v>
      </c>
      <c r="IDF18" s="200" t="s">
        <v>550</v>
      </c>
      <c r="IDG18" s="200" t="s">
        <v>550</v>
      </c>
      <c r="IDH18" s="200" t="s">
        <v>550</v>
      </c>
      <c r="IDI18" s="200" t="s">
        <v>550</v>
      </c>
      <c r="IDJ18" s="200" t="s">
        <v>550</v>
      </c>
      <c r="IDK18" s="200" t="s">
        <v>550</v>
      </c>
      <c r="IDL18" s="200" t="s">
        <v>550</v>
      </c>
      <c r="IDM18" s="200" t="s">
        <v>550</v>
      </c>
      <c r="IDN18" s="200" t="s">
        <v>550</v>
      </c>
      <c r="IDO18" s="200" t="s">
        <v>550</v>
      </c>
      <c r="IDP18" s="200" t="s">
        <v>550</v>
      </c>
      <c r="IDQ18" s="200" t="s">
        <v>550</v>
      </c>
      <c r="IDR18" s="200" t="s">
        <v>550</v>
      </c>
      <c r="IDS18" s="200" t="s">
        <v>550</v>
      </c>
      <c r="IDT18" s="200" t="s">
        <v>550</v>
      </c>
      <c r="IDU18" s="200" t="s">
        <v>550</v>
      </c>
      <c r="IDV18" s="200" t="s">
        <v>550</v>
      </c>
      <c r="IDW18" s="200" t="s">
        <v>550</v>
      </c>
      <c r="IDX18" s="200" t="s">
        <v>550</v>
      </c>
      <c r="IDY18" s="200" t="s">
        <v>550</v>
      </c>
      <c r="IDZ18" s="200" t="s">
        <v>550</v>
      </c>
      <c r="IEA18" s="200" t="s">
        <v>550</v>
      </c>
      <c r="IEB18" s="200" t="s">
        <v>550</v>
      </c>
      <c r="IEC18" s="200" t="s">
        <v>550</v>
      </c>
      <c r="IED18" s="200" t="s">
        <v>550</v>
      </c>
      <c r="IEE18" s="200" t="s">
        <v>550</v>
      </c>
      <c r="IEF18" s="200" t="s">
        <v>550</v>
      </c>
      <c r="IEG18" s="200" t="s">
        <v>550</v>
      </c>
      <c r="IEH18" s="200" t="s">
        <v>550</v>
      </c>
      <c r="IEI18" s="200" t="s">
        <v>550</v>
      </c>
      <c r="IEJ18" s="200" t="s">
        <v>550</v>
      </c>
      <c r="IEK18" s="200" t="s">
        <v>550</v>
      </c>
      <c r="IEL18" s="200" t="s">
        <v>550</v>
      </c>
      <c r="IEM18" s="200" t="s">
        <v>550</v>
      </c>
      <c r="IEN18" s="200" t="s">
        <v>550</v>
      </c>
      <c r="IEO18" s="200" t="s">
        <v>550</v>
      </c>
      <c r="IEP18" s="200" t="s">
        <v>550</v>
      </c>
      <c r="IEQ18" s="200" t="s">
        <v>550</v>
      </c>
      <c r="IER18" s="200" t="s">
        <v>550</v>
      </c>
      <c r="IES18" s="200" t="s">
        <v>550</v>
      </c>
      <c r="IET18" s="200" t="s">
        <v>550</v>
      </c>
      <c r="IEU18" s="200" t="s">
        <v>550</v>
      </c>
      <c r="IEV18" s="200" t="s">
        <v>550</v>
      </c>
      <c r="IEW18" s="200" t="s">
        <v>550</v>
      </c>
      <c r="IEX18" s="200" t="s">
        <v>550</v>
      </c>
      <c r="IEY18" s="200" t="s">
        <v>550</v>
      </c>
      <c r="IEZ18" s="200" t="s">
        <v>550</v>
      </c>
      <c r="IFA18" s="200" t="s">
        <v>550</v>
      </c>
      <c r="IFB18" s="200" t="s">
        <v>550</v>
      </c>
      <c r="IFC18" s="200" t="s">
        <v>550</v>
      </c>
      <c r="IFD18" s="200" t="s">
        <v>550</v>
      </c>
      <c r="IFE18" s="200" t="s">
        <v>550</v>
      </c>
      <c r="IFF18" s="200" t="s">
        <v>550</v>
      </c>
      <c r="IFG18" s="200" t="s">
        <v>550</v>
      </c>
      <c r="IFH18" s="200" t="s">
        <v>550</v>
      </c>
      <c r="IFI18" s="200" t="s">
        <v>550</v>
      </c>
      <c r="IFJ18" s="200" t="s">
        <v>550</v>
      </c>
      <c r="IFK18" s="200" t="s">
        <v>550</v>
      </c>
      <c r="IFL18" s="200" t="s">
        <v>550</v>
      </c>
      <c r="IFM18" s="200" t="s">
        <v>550</v>
      </c>
      <c r="IFN18" s="200" t="s">
        <v>550</v>
      </c>
      <c r="IFO18" s="200" t="s">
        <v>550</v>
      </c>
      <c r="IFP18" s="200" t="s">
        <v>550</v>
      </c>
      <c r="IFQ18" s="200" t="s">
        <v>550</v>
      </c>
      <c r="IFR18" s="200" t="s">
        <v>550</v>
      </c>
      <c r="IFS18" s="200" t="s">
        <v>550</v>
      </c>
      <c r="IFT18" s="200" t="s">
        <v>550</v>
      </c>
      <c r="IFU18" s="200" t="s">
        <v>550</v>
      </c>
      <c r="IFV18" s="200" t="s">
        <v>550</v>
      </c>
      <c r="IFW18" s="200" t="s">
        <v>550</v>
      </c>
      <c r="IFX18" s="200" t="s">
        <v>550</v>
      </c>
      <c r="IFY18" s="200" t="s">
        <v>550</v>
      </c>
      <c r="IFZ18" s="200" t="s">
        <v>550</v>
      </c>
      <c r="IGA18" s="200" t="s">
        <v>550</v>
      </c>
      <c r="IGB18" s="200" t="s">
        <v>550</v>
      </c>
      <c r="IGC18" s="200" t="s">
        <v>550</v>
      </c>
      <c r="IGD18" s="200" t="s">
        <v>550</v>
      </c>
      <c r="IGE18" s="200" t="s">
        <v>550</v>
      </c>
      <c r="IGF18" s="200" t="s">
        <v>550</v>
      </c>
      <c r="IGG18" s="200" t="s">
        <v>550</v>
      </c>
      <c r="IGH18" s="200" t="s">
        <v>550</v>
      </c>
      <c r="IGI18" s="200" t="s">
        <v>550</v>
      </c>
      <c r="IGJ18" s="200" t="s">
        <v>550</v>
      </c>
      <c r="IGK18" s="200" t="s">
        <v>550</v>
      </c>
      <c r="IGL18" s="200" t="s">
        <v>550</v>
      </c>
      <c r="IGM18" s="200" t="s">
        <v>550</v>
      </c>
      <c r="IGN18" s="200" t="s">
        <v>550</v>
      </c>
      <c r="IGO18" s="200" t="s">
        <v>550</v>
      </c>
      <c r="IGP18" s="200" t="s">
        <v>550</v>
      </c>
      <c r="IGQ18" s="200" t="s">
        <v>550</v>
      </c>
      <c r="IGR18" s="200" t="s">
        <v>550</v>
      </c>
      <c r="IGS18" s="200" t="s">
        <v>550</v>
      </c>
      <c r="IGT18" s="200" t="s">
        <v>550</v>
      </c>
      <c r="IGU18" s="200" t="s">
        <v>550</v>
      </c>
      <c r="IGV18" s="200" t="s">
        <v>550</v>
      </c>
      <c r="IGW18" s="200" t="s">
        <v>550</v>
      </c>
      <c r="IGX18" s="200" t="s">
        <v>550</v>
      </c>
      <c r="IGY18" s="200" t="s">
        <v>550</v>
      </c>
      <c r="IGZ18" s="200" t="s">
        <v>550</v>
      </c>
      <c r="IHA18" s="200" t="s">
        <v>550</v>
      </c>
      <c r="IHB18" s="200" t="s">
        <v>550</v>
      </c>
      <c r="IHC18" s="200" t="s">
        <v>550</v>
      </c>
      <c r="IHD18" s="200" t="s">
        <v>550</v>
      </c>
      <c r="IHE18" s="200" t="s">
        <v>550</v>
      </c>
      <c r="IHF18" s="200" t="s">
        <v>550</v>
      </c>
      <c r="IHG18" s="200" t="s">
        <v>550</v>
      </c>
      <c r="IHH18" s="200" t="s">
        <v>550</v>
      </c>
      <c r="IHI18" s="200" t="s">
        <v>550</v>
      </c>
      <c r="IHJ18" s="200" t="s">
        <v>550</v>
      </c>
      <c r="IHK18" s="200" t="s">
        <v>550</v>
      </c>
      <c r="IHL18" s="200" t="s">
        <v>550</v>
      </c>
      <c r="IHM18" s="200" t="s">
        <v>550</v>
      </c>
      <c r="IHN18" s="200" t="s">
        <v>550</v>
      </c>
      <c r="IHO18" s="200" t="s">
        <v>550</v>
      </c>
      <c r="IHP18" s="200" t="s">
        <v>550</v>
      </c>
      <c r="IHQ18" s="200" t="s">
        <v>550</v>
      </c>
      <c r="IHR18" s="200" t="s">
        <v>550</v>
      </c>
      <c r="IHS18" s="200" t="s">
        <v>550</v>
      </c>
      <c r="IHT18" s="200" t="s">
        <v>550</v>
      </c>
      <c r="IHU18" s="200" t="s">
        <v>550</v>
      </c>
      <c r="IHV18" s="200" t="s">
        <v>550</v>
      </c>
      <c r="IHW18" s="200" t="s">
        <v>550</v>
      </c>
      <c r="IHX18" s="200" t="s">
        <v>550</v>
      </c>
      <c r="IHY18" s="200" t="s">
        <v>550</v>
      </c>
      <c r="IHZ18" s="200" t="s">
        <v>550</v>
      </c>
      <c r="IIA18" s="200" t="s">
        <v>550</v>
      </c>
      <c r="IIB18" s="200" t="s">
        <v>550</v>
      </c>
      <c r="IIC18" s="200" t="s">
        <v>550</v>
      </c>
      <c r="IID18" s="200" t="s">
        <v>550</v>
      </c>
      <c r="IIE18" s="200" t="s">
        <v>550</v>
      </c>
      <c r="IIF18" s="200" t="s">
        <v>550</v>
      </c>
      <c r="IIG18" s="200" t="s">
        <v>550</v>
      </c>
      <c r="IIH18" s="200" t="s">
        <v>550</v>
      </c>
      <c r="III18" s="200" t="s">
        <v>550</v>
      </c>
      <c r="IIJ18" s="200" t="s">
        <v>550</v>
      </c>
      <c r="IIK18" s="200" t="s">
        <v>550</v>
      </c>
      <c r="IIL18" s="200" t="s">
        <v>550</v>
      </c>
      <c r="IIM18" s="200" t="s">
        <v>550</v>
      </c>
      <c r="IIN18" s="200" t="s">
        <v>550</v>
      </c>
      <c r="IIO18" s="200" t="s">
        <v>550</v>
      </c>
      <c r="IIP18" s="200" t="s">
        <v>550</v>
      </c>
      <c r="IIQ18" s="200" t="s">
        <v>550</v>
      </c>
      <c r="IIR18" s="200" t="s">
        <v>550</v>
      </c>
      <c r="IIS18" s="200" t="s">
        <v>550</v>
      </c>
      <c r="IIT18" s="200" t="s">
        <v>550</v>
      </c>
      <c r="IIU18" s="200" t="s">
        <v>550</v>
      </c>
      <c r="IIV18" s="200" t="s">
        <v>550</v>
      </c>
      <c r="IIW18" s="200" t="s">
        <v>550</v>
      </c>
      <c r="IIX18" s="200" t="s">
        <v>550</v>
      </c>
      <c r="IIY18" s="200" t="s">
        <v>550</v>
      </c>
      <c r="IIZ18" s="200" t="s">
        <v>550</v>
      </c>
      <c r="IJA18" s="200" t="s">
        <v>550</v>
      </c>
      <c r="IJB18" s="200" t="s">
        <v>550</v>
      </c>
      <c r="IJC18" s="200" t="s">
        <v>550</v>
      </c>
      <c r="IJD18" s="200" t="s">
        <v>550</v>
      </c>
      <c r="IJE18" s="200" t="s">
        <v>550</v>
      </c>
      <c r="IJF18" s="200" t="s">
        <v>550</v>
      </c>
      <c r="IJG18" s="200" t="s">
        <v>550</v>
      </c>
      <c r="IJH18" s="200" t="s">
        <v>550</v>
      </c>
      <c r="IJI18" s="200" t="s">
        <v>550</v>
      </c>
      <c r="IJJ18" s="200" t="s">
        <v>550</v>
      </c>
      <c r="IJK18" s="200" t="s">
        <v>550</v>
      </c>
      <c r="IJL18" s="200" t="s">
        <v>550</v>
      </c>
      <c r="IJM18" s="200" t="s">
        <v>550</v>
      </c>
      <c r="IJN18" s="200" t="s">
        <v>550</v>
      </c>
      <c r="IJO18" s="200" t="s">
        <v>550</v>
      </c>
      <c r="IJP18" s="200" t="s">
        <v>550</v>
      </c>
      <c r="IJQ18" s="200" t="s">
        <v>550</v>
      </c>
      <c r="IJR18" s="200" t="s">
        <v>550</v>
      </c>
      <c r="IJS18" s="200" t="s">
        <v>550</v>
      </c>
      <c r="IJT18" s="200" t="s">
        <v>550</v>
      </c>
      <c r="IJU18" s="200" t="s">
        <v>550</v>
      </c>
      <c r="IJV18" s="200" t="s">
        <v>550</v>
      </c>
      <c r="IJW18" s="200" t="s">
        <v>550</v>
      </c>
      <c r="IJX18" s="200" t="s">
        <v>550</v>
      </c>
      <c r="IJY18" s="200" t="s">
        <v>550</v>
      </c>
      <c r="IJZ18" s="200" t="s">
        <v>550</v>
      </c>
      <c r="IKA18" s="200" t="s">
        <v>550</v>
      </c>
      <c r="IKB18" s="200" t="s">
        <v>550</v>
      </c>
      <c r="IKC18" s="200" t="s">
        <v>550</v>
      </c>
      <c r="IKD18" s="200" t="s">
        <v>550</v>
      </c>
      <c r="IKE18" s="200" t="s">
        <v>550</v>
      </c>
      <c r="IKF18" s="200" t="s">
        <v>550</v>
      </c>
      <c r="IKG18" s="200" t="s">
        <v>550</v>
      </c>
      <c r="IKH18" s="200" t="s">
        <v>550</v>
      </c>
      <c r="IKI18" s="200" t="s">
        <v>550</v>
      </c>
      <c r="IKJ18" s="200" t="s">
        <v>550</v>
      </c>
      <c r="IKK18" s="200" t="s">
        <v>550</v>
      </c>
      <c r="IKL18" s="200" t="s">
        <v>550</v>
      </c>
      <c r="IKM18" s="200" t="s">
        <v>550</v>
      </c>
      <c r="IKN18" s="200" t="s">
        <v>550</v>
      </c>
      <c r="IKO18" s="200" t="s">
        <v>550</v>
      </c>
      <c r="IKP18" s="200" t="s">
        <v>550</v>
      </c>
      <c r="IKQ18" s="200" t="s">
        <v>550</v>
      </c>
      <c r="IKR18" s="200" t="s">
        <v>550</v>
      </c>
      <c r="IKS18" s="200" t="s">
        <v>550</v>
      </c>
      <c r="IKT18" s="200" t="s">
        <v>550</v>
      </c>
      <c r="IKU18" s="200" t="s">
        <v>550</v>
      </c>
      <c r="IKV18" s="200" t="s">
        <v>550</v>
      </c>
      <c r="IKW18" s="200" t="s">
        <v>550</v>
      </c>
      <c r="IKX18" s="200" t="s">
        <v>550</v>
      </c>
      <c r="IKY18" s="200" t="s">
        <v>550</v>
      </c>
      <c r="IKZ18" s="200" t="s">
        <v>550</v>
      </c>
      <c r="ILA18" s="200" t="s">
        <v>550</v>
      </c>
      <c r="ILB18" s="200" t="s">
        <v>550</v>
      </c>
      <c r="ILC18" s="200" t="s">
        <v>550</v>
      </c>
      <c r="ILD18" s="200" t="s">
        <v>550</v>
      </c>
      <c r="ILE18" s="200" t="s">
        <v>550</v>
      </c>
      <c r="ILF18" s="200" t="s">
        <v>550</v>
      </c>
      <c r="ILG18" s="200" t="s">
        <v>550</v>
      </c>
      <c r="ILH18" s="200" t="s">
        <v>550</v>
      </c>
      <c r="ILI18" s="200" t="s">
        <v>550</v>
      </c>
      <c r="ILJ18" s="200" t="s">
        <v>550</v>
      </c>
      <c r="ILK18" s="200" t="s">
        <v>550</v>
      </c>
      <c r="ILL18" s="200" t="s">
        <v>550</v>
      </c>
      <c r="ILM18" s="200" t="s">
        <v>550</v>
      </c>
      <c r="ILN18" s="200" t="s">
        <v>550</v>
      </c>
      <c r="ILO18" s="200" t="s">
        <v>550</v>
      </c>
      <c r="ILP18" s="200" t="s">
        <v>550</v>
      </c>
      <c r="ILQ18" s="200" t="s">
        <v>550</v>
      </c>
      <c r="ILR18" s="200" t="s">
        <v>550</v>
      </c>
      <c r="ILS18" s="200" t="s">
        <v>550</v>
      </c>
      <c r="ILT18" s="200" t="s">
        <v>550</v>
      </c>
      <c r="ILU18" s="200" t="s">
        <v>550</v>
      </c>
      <c r="ILV18" s="200" t="s">
        <v>550</v>
      </c>
      <c r="ILW18" s="200" t="s">
        <v>550</v>
      </c>
      <c r="ILX18" s="200" t="s">
        <v>550</v>
      </c>
      <c r="ILY18" s="200" t="s">
        <v>550</v>
      </c>
      <c r="ILZ18" s="200" t="s">
        <v>550</v>
      </c>
      <c r="IMA18" s="200" t="s">
        <v>550</v>
      </c>
      <c r="IMB18" s="200" t="s">
        <v>550</v>
      </c>
      <c r="IMC18" s="200" t="s">
        <v>550</v>
      </c>
      <c r="IMD18" s="200" t="s">
        <v>550</v>
      </c>
      <c r="IME18" s="200" t="s">
        <v>550</v>
      </c>
      <c r="IMF18" s="200" t="s">
        <v>550</v>
      </c>
      <c r="IMG18" s="200" t="s">
        <v>550</v>
      </c>
      <c r="IMH18" s="200" t="s">
        <v>550</v>
      </c>
      <c r="IMI18" s="200" t="s">
        <v>550</v>
      </c>
      <c r="IMJ18" s="200" t="s">
        <v>550</v>
      </c>
      <c r="IMK18" s="200" t="s">
        <v>550</v>
      </c>
      <c r="IML18" s="200" t="s">
        <v>550</v>
      </c>
      <c r="IMM18" s="200" t="s">
        <v>550</v>
      </c>
      <c r="IMN18" s="200" t="s">
        <v>550</v>
      </c>
      <c r="IMO18" s="200" t="s">
        <v>550</v>
      </c>
      <c r="IMP18" s="200" t="s">
        <v>550</v>
      </c>
      <c r="IMQ18" s="200" t="s">
        <v>550</v>
      </c>
      <c r="IMR18" s="200" t="s">
        <v>550</v>
      </c>
      <c r="IMS18" s="200" t="s">
        <v>550</v>
      </c>
      <c r="IMT18" s="200" t="s">
        <v>550</v>
      </c>
      <c r="IMU18" s="200" t="s">
        <v>550</v>
      </c>
      <c r="IMV18" s="200" t="s">
        <v>550</v>
      </c>
      <c r="IMW18" s="200" t="s">
        <v>550</v>
      </c>
      <c r="IMX18" s="200" t="s">
        <v>550</v>
      </c>
      <c r="IMY18" s="200" t="s">
        <v>550</v>
      </c>
      <c r="IMZ18" s="200" t="s">
        <v>550</v>
      </c>
      <c r="INA18" s="200" t="s">
        <v>550</v>
      </c>
      <c r="INB18" s="200" t="s">
        <v>550</v>
      </c>
      <c r="INC18" s="200" t="s">
        <v>550</v>
      </c>
      <c r="IND18" s="200" t="s">
        <v>550</v>
      </c>
      <c r="INE18" s="200" t="s">
        <v>550</v>
      </c>
      <c r="INF18" s="200" t="s">
        <v>550</v>
      </c>
      <c r="ING18" s="200" t="s">
        <v>550</v>
      </c>
      <c r="INH18" s="200" t="s">
        <v>550</v>
      </c>
      <c r="INI18" s="200" t="s">
        <v>550</v>
      </c>
      <c r="INJ18" s="200" t="s">
        <v>550</v>
      </c>
      <c r="INK18" s="200" t="s">
        <v>550</v>
      </c>
      <c r="INL18" s="200" t="s">
        <v>550</v>
      </c>
      <c r="INM18" s="200" t="s">
        <v>550</v>
      </c>
      <c r="INN18" s="200" t="s">
        <v>550</v>
      </c>
      <c r="INO18" s="200" t="s">
        <v>550</v>
      </c>
      <c r="INP18" s="200" t="s">
        <v>550</v>
      </c>
      <c r="INQ18" s="200" t="s">
        <v>550</v>
      </c>
      <c r="INR18" s="200" t="s">
        <v>550</v>
      </c>
      <c r="INS18" s="200" t="s">
        <v>550</v>
      </c>
      <c r="INT18" s="200" t="s">
        <v>550</v>
      </c>
      <c r="INU18" s="200" t="s">
        <v>550</v>
      </c>
      <c r="INV18" s="200" t="s">
        <v>550</v>
      </c>
      <c r="INW18" s="200" t="s">
        <v>550</v>
      </c>
      <c r="INX18" s="200" t="s">
        <v>550</v>
      </c>
      <c r="INY18" s="200" t="s">
        <v>550</v>
      </c>
      <c r="INZ18" s="200" t="s">
        <v>550</v>
      </c>
      <c r="IOA18" s="200" t="s">
        <v>550</v>
      </c>
      <c r="IOB18" s="200" t="s">
        <v>550</v>
      </c>
      <c r="IOC18" s="200" t="s">
        <v>550</v>
      </c>
      <c r="IOD18" s="200" t="s">
        <v>550</v>
      </c>
      <c r="IOE18" s="200" t="s">
        <v>550</v>
      </c>
      <c r="IOF18" s="200" t="s">
        <v>550</v>
      </c>
      <c r="IOG18" s="200" t="s">
        <v>550</v>
      </c>
      <c r="IOH18" s="200" t="s">
        <v>550</v>
      </c>
      <c r="IOI18" s="200" t="s">
        <v>550</v>
      </c>
      <c r="IOJ18" s="200" t="s">
        <v>550</v>
      </c>
      <c r="IOK18" s="200" t="s">
        <v>550</v>
      </c>
      <c r="IOL18" s="200" t="s">
        <v>550</v>
      </c>
      <c r="IOM18" s="200" t="s">
        <v>550</v>
      </c>
      <c r="ION18" s="200" t="s">
        <v>550</v>
      </c>
      <c r="IOO18" s="200" t="s">
        <v>550</v>
      </c>
      <c r="IOP18" s="200" t="s">
        <v>550</v>
      </c>
      <c r="IOQ18" s="200" t="s">
        <v>550</v>
      </c>
      <c r="IOR18" s="200" t="s">
        <v>550</v>
      </c>
      <c r="IOS18" s="200" t="s">
        <v>550</v>
      </c>
      <c r="IOT18" s="200" t="s">
        <v>550</v>
      </c>
      <c r="IOU18" s="200" t="s">
        <v>550</v>
      </c>
      <c r="IOV18" s="200" t="s">
        <v>550</v>
      </c>
      <c r="IOW18" s="200" t="s">
        <v>550</v>
      </c>
      <c r="IOX18" s="200" t="s">
        <v>550</v>
      </c>
      <c r="IOY18" s="200" t="s">
        <v>550</v>
      </c>
      <c r="IOZ18" s="200" t="s">
        <v>550</v>
      </c>
      <c r="IPA18" s="200" t="s">
        <v>550</v>
      </c>
      <c r="IPB18" s="200" t="s">
        <v>550</v>
      </c>
      <c r="IPC18" s="200" t="s">
        <v>550</v>
      </c>
      <c r="IPD18" s="200" t="s">
        <v>550</v>
      </c>
      <c r="IPE18" s="200" t="s">
        <v>550</v>
      </c>
      <c r="IPF18" s="200" t="s">
        <v>550</v>
      </c>
      <c r="IPG18" s="200" t="s">
        <v>550</v>
      </c>
      <c r="IPH18" s="200" t="s">
        <v>550</v>
      </c>
      <c r="IPI18" s="200" t="s">
        <v>550</v>
      </c>
      <c r="IPJ18" s="200" t="s">
        <v>550</v>
      </c>
      <c r="IPK18" s="200" t="s">
        <v>550</v>
      </c>
      <c r="IPL18" s="200" t="s">
        <v>550</v>
      </c>
      <c r="IPM18" s="200" t="s">
        <v>550</v>
      </c>
      <c r="IPN18" s="200" t="s">
        <v>550</v>
      </c>
      <c r="IPO18" s="200" t="s">
        <v>550</v>
      </c>
      <c r="IPP18" s="200" t="s">
        <v>550</v>
      </c>
      <c r="IPQ18" s="200" t="s">
        <v>550</v>
      </c>
      <c r="IPR18" s="200" t="s">
        <v>550</v>
      </c>
      <c r="IPS18" s="200" t="s">
        <v>550</v>
      </c>
      <c r="IPT18" s="200" t="s">
        <v>550</v>
      </c>
      <c r="IPU18" s="200" t="s">
        <v>550</v>
      </c>
      <c r="IPV18" s="200" t="s">
        <v>550</v>
      </c>
      <c r="IPW18" s="200" t="s">
        <v>550</v>
      </c>
      <c r="IPX18" s="200" t="s">
        <v>550</v>
      </c>
      <c r="IPY18" s="200" t="s">
        <v>550</v>
      </c>
      <c r="IPZ18" s="200" t="s">
        <v>550</v>
      </c>
      <c r="IQA18" s="200" t="s">
        <v>550</v>
      </c>
      <c r="IQB18" s="200" t="s">
        <v>550</v>
      </c>
      <c r="IQC18" s="200" t="s">
        <v>550</v>
      </c>
      <c r="IQD18" s="200" t="s">
        <v>550</v>
      </c>
      <c r="IQE18" s="200" t="s">
        <v>550</v>
      </c>
      <c r="IQF18" s="200" t="s">
        <v>550</v>
      </c>
      <c r="IQG18" s="200" t="s">
        <v>550</v>
      </c>
      <c r="IQH18" s="200" t="s">
        <v>550</v>
      </c>
      <c r="IQI18" s="200" t="s">
        <v>550</v>
      </c>
      <c r="IQJ18" s="200" t="s">
        <v>550</v>
      </c>
      <c r="IQK18" s="200" t="s">
        <v>550</v>
      </c>
      <c r="IQL18" s="200" t="s">
        <v>550</v>
      </c>
      <c r="IQM18" s="200" t="s">
        <v>550</v>
      </c>
      <c r="IQN18" s="200" t="s">
        <v>550</v>
      </c>
      <c r="IQO18" s="200" t="s">
        <v>550</v>
      </c>
      <c r="IQP18" s="200" t="s">
        <v>550</v>
      </c>
      <c r="IQQ18" s="200" t="s">
        <v>550</v>
      </c>
      <c r="IQR18" s="200" t="s">
        <v>550</v>
      </c>
      <c r="IQS18" s="200" t="s">
        <v>550</v>
      </c>
      <c r="IQT18" s="200" t="s">
        <v>550</v>
      </c>
      <c r="IQU18" s="200" t="s">
        <v>550</v>
      </c>
      <c r="IQV18" s="200" t="s">
        <v>550</v>
      </c>
      <c r="IQW18" s="200" t="s">
        <v>550</v>
      </c>
      <c r="IQX18" s="200" t="s">
        <v>550</v>
      </c>
      <c r="IQY18" s="200" t="s">
        <v>550</v>
      </c>
      <c r="IQZ18" s="200" t="s">
        <v>550</v>
      </c>
      <c r="IRA18" s="200" t="s">
        <v>550</v>
      </c>
      <c r="IRB18" s="200" t="s">
        <v>550</v>
      </c>
      <c r="IRC18" s="200" t="s">
        <v>550</v>
      </c>
      <c r="IRD18" s="200" t="s">
        <v>550</v>
      </c>
      <c r="IRE18" s="200" t="s">
        <v>550</v>
      </c>
      <c r="IRF18" s="200" t="s">
        <v>550</v>
      </c>
      <c r="IRG18" s="200" t="s">
        <v>550</v>
      </c>
      <c r="IRH18" s="200" t="s">
        <v>550</v>
      </c>
      <c r="IRI18" s="200" t="s">
        <v>550</v>
      </c>
      <c r="IRJ18" s="200" t="s">
        <v>550</v>
      </c>
      <c r="IRK18" s="200" t="s">
        <v>550</v>
      </c>
      <c r="IRL18" s="200" t="s">
        <v>550</v>
      </c>
      <c r="IRM18" s="200" t="s">
        <v>550</v>
      </c>
      <c r="IRN18" s="200" t="s">
        <v>550</v>
      </c>
      <c r="IRO18" s="200" t="s">
        <v>550</v>
      </c>
      <c r="IRP18" s="200" t="s">
        <v>550</v>
      </c>
      <c r="IRQ18" s="200" t="s">
        <v>550</v>
      </c>
      <c r="IRR18" s="200" t="s">
        <v>550</v>
      </c>
      <c r="IRS18" s="200" t="s">
        <v>550</v>
      </c>
      <c r="IRT18" s="200" t="s">
        <v>550</v>
      </c>
      <c r="IRU18" s="200" t="s">
        <v>550</v>
      </c>
      <c r="IRV18" s="200" t="s">
        <v>550</v>
      </c>
      <c r="IRW18" s="200" t="s">
        <v>550</v>
      </c>
      <c r="IRX18" s="200" t="s">
        <v>550</v>
      </c>
      <c r="IRY18" s="200" t="s">
        <v>550</v>
      </c>
      <c r="IRZ18" s="200" t="s">
        <v>550</v>
      </c>
      <c r="ISA18" s="200" t="s">
        <v>550</v>
      </c>
      <c r="ISB18" s="200" t="s">
        <v>550</v>
      </c>
      <c r="ISC18" s="200" t="s">
        <v>550</v>
      </c>
      <c r="ISD18" s="200" t="s">
        <v>550</v>
      </c>
      <c r="ISE18" s="200" t="s">
        <v>550</v>
      </c>
      <c r="ISF18" s="200" t="s">
        <v>550</v>
      </c>
      <c r="ISG18" s="200" t="s">
        <v>550</v>
      </c>
      <c r="ISH18" s="200" t="s">
        <v>550</v>
      </c>
      <c r="ISI18" s="200" t="s">
        <v>550</v>
      </c>
      <c r="ISJ18" s="200" t="s">
        <v>550</v>
      </c>
      <c r="ISK18" s="200" t="s">
        <v>550</v>
      </c>
      <c r="ISL18" s="200" t="s">
        <v>550</v>
      </c>
      <c r="ISM18" s="200" t="s">
        <v>550</v>
      </c>
      <c r="ISN18" s="200" t="s">
        <v>550</v>
      </c>
      <c r="ISO18" s="200" t="s">
        <v>550</v>
      </c>
      <c r="ISP18" s="200" t="s">
        <v>550</v>
      </c>
      <c r="ISQ18" s="200" t="s">
        <v>550</v>
      </c>
      <c r="ISR18" s="200" t="s">
        <v>550</v>
      </c>
      <c r="ISS18" s="200" t="s">
        <v>550</v>
      </c>
      <c r="IST18" s="200" t="s">
        <v>550</v>
      </c>
      <c r="ISU18" s="200" t="s">
        <v>550</v>
      </c>
      <c r="ISV18" s="200" t="s">
        <v>550</v>
      </c>
      <c r="ISW18" s="200" t="s">
        <v>550</v>
      </c>
      <c r="ISX18" s="200" t="s">
        <v>550</v>
      </c>
      <c r="ISY18" s="200" t="s">
        <v>550</v>
      </c>
      <c r="ISZ18" s="200" t="s">
        <v>550</v>
      </c>
      <c r="ITA18" s="200" t="s">
        <v>550</v>
      </c>
      <c r="ITB18" s="200" t="s">
        <v>550</v>
      </c>
      <c r="ITC18" s="200" t="s">
        <v>550</v>
      </c>
      <c r="ITD18" s="200" t="s">
        <v>550</v>
      </c>
      <c r="ITE18" s="200" t="s">
        <v>550</v>
      </c>
      <c r="ITF18" s="200" t="s">
        <v>550</v>
      </c>
      <c r="ITG18" s="200" t="s">
        <v>550</v>
      </c>
      <c r="ITH18" s="200" t="s">
        <v>550</v>
      </c>
      <c r="ITI18" s="200" t="s">
        <v>550</v>
      </c>
      <c r="ITJ18" s="200" t="s">
        <v>550</v>
      </c>
      <c r="ITK18" s="200" t="s">
        <v>550</v>
      </c>
      <c r="ITL18" s="200" t="s">
        <v>550</v>
      </c>
      <c r="ITM18" s="200" t="s">
        <v>550</v>
      </c>
      <c r="ITN18" s="200" t="s">
        <v>550</v>
      </c>
      <c r="ITO18" s="200" t="s">
        <v>550</v>
      </c>
      <c r="ITP18" s="200" t="s">
        <v>550</v>
      </c>
      <c r="ITQ18" s="200" t="s">
        <v>550</v>
      </c>
      <c r="ITR18" s="200" t="s">
        <v>550</v>
      </c>
      <c r="ITS18" s="200" t="s">
        <v>550</v>
      </c>
      <c r="ITT18" s="200" t="s">
        <v>550</v>
      </c>
      <c r="ITU18" s="200" t="s">
        <v>550</v>
      </c>
      <c r="ITV18" s="200" t="s">
        <v>550</v>
      </c>
      <c r="ITW18" s="200" t="s">
        <v>550</v>
      </c>
      <c r="ITX18" s="200" t="s">
        <v>550</v>
      </c>
      <c r="ITY18" s="200" t="s">
        <v>550</v>
      </c>
      <c r="ITZ18" s="200" t="s">
        <v>550</v>
      </c>
      <c r="IUA18" s="200" t="s">
        <v>550</v>
      </c>
      <c r="IUB18" s="200" t="s">
        <v>550</v>
      </c>
      <c r="IUC18" s="200" t="s">
        <v>550</v>
      </c>
      <c r="IUD18" s="200" t="s">
        <v>550</v>
      </c>
      <c r="IUE18" s="200" t="s">
        <v>550</v>
      </c>
      <c r="IUF18" s="200" t="s">
        <v>550</v>
      </c>
      <c r="IUG18" s="200" t="s">
        <v>550</v>
      </c>
      <c r="IUH18" s="200" t="s">
        <v>550</v>
      </c>
      <c r="IUI18" s="200" t="s">
        <v>550</v>
      </c>
      <c r="IUJ18" s="200" t="s">
        <v>550</v>
      </c>
      <c r="IUK18" s="200" t="s">
        <v>550</v>
      </c>
      <c r="IUL18" s="200" t="s">
        <v>550</v>
      </c>
      <c r="IUM18" s="200" t="s">
        <v>550</v>
      </c>
      <c r="IUN18" s="200" t="s">
        <v>550</v>
      </c>
      <c r="IUO18" s="200" t="s">
        <v>550</v>
      </c>
      <c r="IUP18" s="200" t="s">
        <v>550</v>
      </c>
      <c r="IUQ18" s="200" t="s">
        <v>550</v>
      </c>
      <c r="IUR18" s="200" t="s">
        <v>550</v>
      </c>
      <c r="IUS18" s="200" t="s">
        <v>550</v>
      </c>
      <c r="IUT18" s="200" t="s">
        <v>550</v>
      </c>
      <c r="IUU18" s="200" t="s">
        <v>550</v>
      </c>
      <c r="IUV18" s="200" t="s">
        <v>550</v>
      </c>
      <c r="IUW18" s="200" t="s">
        <v>550</v>
      </c>
      <c r="IUX18" s="200" t="s">
        <v>550</v>
      </c>
      <c r="IUY18" s="200" t="s">
        <v>550</v>
      </c>
      <c r="IUZ18" s="200" t="s">
        <v>550</v>
      </c>
      <c r="IVA18" s="200" t="s">
        <v>550</v>
      </c>
      <c r="IVB18" s="200" t="s">
        <v>550</v>
      </c>
      <c r="IVC18" s="200" t="s">
        <v>550</v>
      </c>
      <c r="IVD18" s="200" t="s">
        <v>550</v>
      </c>
      <c r="IVE18" s="200" t="s">
        <v>550</v>
      </c>
      <c r="IVF18" s="200" t="s">
        <v>550</v>
      </c>
      <c r="IVG18" s="200" t="s">
        <v>550</v>
      </c>
      <c r="IVH18" s="200" t="s">
        <v>550</v>
      </c>
      <c r="IVI18" s="200" t="s">
        <v>550</v>
      </c>
      <c r="IVJ18" s="200" t="s">
        <v>550</v>
      </c>
      <c r="IVK18" s="200" t="s">
        <v>550</v>
      </c>
      <c r="IVL18" s="200" t="s">
        <v>550</v>
      </c>
      <c r="IVM18" s="200" t="s">
        <v>550</v>
      </c>
      <c r="IVN18" s="200" t="s">
        <v>550</v>
      </c>
      <c r="IVO18" s="200" t="s">
        <v>550</v>
      </c>
      <c r="IVP18" s="200" t="s">
        <v>550</v>
      </c>
      <c r="IVQ18" s="200" t="s">
        <v>550</v>
      </c>
      <c r="IVR18" s="200" t="s">
        <v>550</v>
      </c>
      <c r="IVS18" s="200" t="s">
        <v>550</v>
      </c>
      <c r="IVT18" s="200" t="s">
        <v>550</v>
      </c>
      <c r="IVU18" s="200" t="s">
        <v>550</v>
      </c>
      <c r="IVV18" s="200" t="s">
        <v>550</v>
      </c>
      <c r="IVW18" s="200" t="s">
        <v>550</v>
      </c>
      <c r="IVX18" s="200" t="s">
        <v>550</v>
      </c>
      <c r="IVY18" s="200" t="s">
        <v>550</v>
      </c>
      <c r="IVZ18" s="200" t="s">
        <v>550</v>
      </c>
      <c r="IWA18" s="200" t="s">
        <v>550</v>
      </c>
      <c r="IWB18" s="200" t="s">
        <v>550</v>
      </c>
      <c r="IWC18" s="200" t="s">
        <v>550</v>
      </c>
      <c r="IWD18" s="200" t="s">
        <v>550</v>
      </c>
      <c r="IWE18" s="200" t="s">
        <v>550</v>
      </c>
      <c r="IWF18" s="200" t="s">
        <v>550</v>
      </c>
      <c r="IWG18" s="200" t="s">
        <v>550</v>
      </c>
      <c r="IWH18" s="200" t="s">
        <v>550</v>
      </c>
      <c r="IWI18" s="200" t="s">
        <v>550</v>
      </c>
      <c r="IWJ18" s="200" t="s">
        <v>550</v>
      </c>
      <c r="IWK18" s="200" t="s">
        <v>550</v>
      </c>
      <c r="IWL18" s="200" t="s">
        <v>550</v>
      </c>
      <c r="IWM18" s="200" t="s">
        <v>550</v>
      </c>
      <c r="IWN18" s="200" t="s">
        <v>550</v>
      </c>
      <c r="IWO18" s="200" t="s">
        <v>550</v>
      </c>
      <c r="IWP18" s="200" t="s">
        <v>550</v>
      </c>
      <c r="IWQ18" s="200" t="s">
        <v>550</v>
      </c>
      <c r="IWR18" s="200" t="s">
        <v>550</v>
      </c>
      <c r="IWS18" s="200" t="s">
        <v>550</v>
      </c>
      <c r="IWT18" s="200" t="s">
        <v>550</v>
      </c>
      <c r="IWU18" s="200" t="s">
        <v>550</v>
      </c>
      <c r="IWV18" s="200" t="s">
        <v>550</v>
      </c>
      <c r="IWW18" s="200" t="s">
        <v>550</v>
      </c>
      <c r="IWX18" s="200" t="s">
        <v>550</v>
      </c>
      <c r="IWY18" s="200" t="s">
        <v>550</v>
      </c>
      <c r="IWZ18" s="200" t="s">
        <v>550</v>
      </c>
      <c r="IXA18" s="200" t="s">
        <v>550</v>
      </c>
      <c r="IXB18" s="200" t="s">
        <v>550</v>
      </c>
      <c r="IXC18" s="200" t="s">
        <v>550</v>
      </c>
      <c r="IXD18" s="200" t="s">
        <v>550</v>
      </c>
      <c r="IXE18" s="200" t="s">
        <v>550</v>
      </c>
      <c r="IXF18" s="200" t="s">
        <v>550</v>
      </c>
      <c r="IXG18" s="200" t="s">
        <v>550</v>
      </c>
      <c r="IXH18" s="200" t="s">
        <v>550</v>
      </c>
      <c r="IXI18" s="200" t="s">
        <v>550</v>
      </c>
      <c r="IXJ18" s="200" t="s">
        <v>550</v>
      </c>
      <c r="IXK18" s="200" t="s">
        <v>550</v>
      </c>
      <c r="IXL18" s="200" t="s">
        <v>550</v>
      </c>
      <c r="IXM18" s="200" t="s">
        <v>550</v>
      </c>
      <c r="IXN18" s="200" t="s">
        <v>550</v>
      </c>
      <c r="IXO18" s="200" t="s">
        <v>550</v>
      </c>
      <c r="IXP18" s="200" t="s">
        <v>550</v>
      </c>
      <c r="IXQ18" s="200" t="s">
        <v>550</v>
      </c>
      <c r="IXR18" s="200" t="s">
        <v>550</v>
      </c>
      <c r="IXS18" s="200" t="s">
        <v>550</v>
      </c>
      <c r="IXT18" s="200" t="s">
        <v>550</v>
      </c>
      <c r="IXU18" s="200" t="s">
        <v>550</v>
      </c>
      <c r="IXV18" s="200" t="s">
        <v>550</v>
      </c>
      <c r="IXW18" s="200" t="s">
        <v>550</v>
      </c>
      <c r="IXX18" s="200" t="s">
        <v>550</v>
      </c>
      <c r="IXY18" s="200" t="s">
        <v>550</v>
      </c>
      <c r="IXZ18" s="200" t="s">
        <v>550</v>
      </c>
      <c r="IYA18" s="200" t="s">
        <v>550</v>
      </c>
      <c r="IYB18" s="200" t="s">
        <v>550</v>
      </c>
      <c r="IYC18" s="200" t="s">
        <v>550</v>
      </c>
      <c r="IYD18" s="200" t="s">
        <v>550</v>
      </c>
      <c r="IYE18" s="200" t="s">
        <v>550</v>
      </c>
      <c r="IYF18" s="200" t="s">
        <v>550</v>
      </c>
      <c r="IYG18" s="200" t="s">
        <v>550</v>
      </c>
      <c r="IYH18" s="200" t="s">
        <v>550</v>
      </c>
      <c r="IYI18" s="200" t="s">
        <v>550</v>
      </c>
      <c r="IYJ18" s="200" t="s">
        <v>550</v>
      </c>
      <c r="IYK18" s="200" t="s">
        <v>550</v>
      </c>
      <c r="IYL18" s="200" t="s">
        <v>550</v>
      </c>
      <c r="IYM18" s="200" t="s">
        <v>550</v>
      </c>
      <c r="IYN18" s="200" t="s">
        <v>550</v>
      </c>
      <c r="IYO18" s="200" t="s">
        <v>550</v>
      </c>
      <c r="IYP18" s="200" t="s">
        <v>550</v>
      </c>
      <c r="IYQ18" s="200" t="s">
        <v>550</v>
      </c>
      <c r="IYR18" s="200" t="s">
        <v>550</v>
      </c>
      <c r="IYS18" s="200" t="s">
        <v>550</v>
      </c>
      <c r="IYT18" s="200" t="s">
        <v>550</v>
      </c>
      <c r="IYU18" s="200" t="s">
        <v>550</v>
      </c>
      <c r="IYV18" s="200" t="s">
        <v>550</v>
      </c>
      <c r="IYW18" s="200" t="s">
        <v>550</v>
      </c>
      <c r="IYX18" s="200" t="s">
        <v>550</v>
      </c>
      <c r="IYY18" s="200" t="s">
        <v>550</v>
      </c>
      <c r="IYZ18" s="200" t="s">
        <v>550</v>
      </c>
      <c r="IZA18" s="200" t="s">
        <v>550</v>
      </c>
      <c r="IZB18" s="200" t="s">
        <v>550</v>
      </c>
      <c r="IZC18" s="200" t="s">
        <v>550</v>
      </c>
      <c r="IZD18" s="200" t="s">
        <v>550</v>
      </c>
      <c r="IZE18" s="200" t="s">
        <v>550</v>
      </c>
      <c r="IZF18" s="200" t="s">
        <v>550</v>
      </c>
      <c r="IZG18" s="200" t="s">
        <v>550</v>
      </c>
      <c r="IZH18" s="200" t="s">
        <v>550</v>
      </c>
      <c r="IZI18" s="200" t="s">
        <v>550</v>
      </c>
      <c r="IZJ18" s="200" t="s">
        <v>550</v>
      </c>
      <c r="IZK18" s="200" t="s">
        <v>550</v>
      </c>
      <c r="IZL18" s="200" t="s">
        <v>550</v>
      </c>
      <c r="IZM18" s="200" t="s">
        <v>550</v>
      </c>
      <c r="IZN18" s="200" t="s">
        <v>550</v>
      </c>
      <c r="IZO18" s="200" t="s">
        <v>550</v>
      </c>
      <c r="IZP18" s="200" t="s">
        <v>550</v>
      </c>
      <c r="IZQ18" s="200" t="s">
        <v>550</v>
      </c>
      <c r="IZR18" s="200" t="s">
        <v>550</v>
      </c>
      <c r="IZS18" s="200" t="s">
        <v>550</v>
      </c>
      <c r="IZT18" s="200" t="s">
        <v>550</v>
      </c>
      <c r="IZU18" s="200" t="s">
        <v>550</v>
      </c>
      <c r="IZV18" s="200" t="s">
        <v>550</v>
      </c>
      <c r="IZW18" s="200" t="s">
        <v>550</v>
      </c>
      <c r="IZX18" s="200" t="s">
        <v>550</v>
      </c>
      <c r="IZY18" s="200" t="s">
        <v>550</v>
      </c>
      <c r="IZZ18" s="200" t="s">
        <v>550</v>
      </c>
      <c r="JAA18" s="200" t="s">
        <v>550</v>
      </c>
      <c r="JAB18" s="200" t="s">
        <v>550</v>
      </c>
      <c r="JAC18" s="200" t="s">
        <v>550</v>
      </c>
      <c r="JAD18" s="200" t="s">
        <v>550</v>
      </c>
      <c r="JAE18" s="200" t="s">
        <v>550</v>
      </c>
      <c r="JAF18" s="200" t="s">
        <v>550</v>
      </c>
      <c r="JAG18" s="200" t="s">
        <v>550</v>
      </c>
      <c r="JAH18" s="200" t="s">
        <v>550</v>
      </c>
      <c r="JAI18" s="200" t="s">
        <v>550</v>
      </c>
      <c r="JAJ18" s="200" t="s">
        <v>550</v>
      </c>
      <c r="JAK18" s="200" t="s">
        <v>550</v>
      </c>
      <c r="JAL18" s="200" t="s">
        <v>550</v>
      </c>
      <c r="JAM18" s="200" t="s">
        <v>550</v>
      </c>
      <c r="JAN18" s="200" t="s">
        <v>550</v>
      </c>
      <c r="JAO18" s="200" t="s">
        <v>550</v>
      </c>
      <c r="JAP18" s="200" t="s">
        <v>550</v>
      </c>
      <c r="JAQ18" s="200" t="s">
        <v>550</v>
      </c>
      <c r="JAR18" s="200" t="s">
        <v>550</v>
      </c>
      <c r="JAS18" s="200" t="s">
        <v>550</v>
      </c>
      <c r="JAT18" s="200" t="s">
        <v>550</v>
      </c>
      <c r="JAU18" s="200" t="s">
        <v>550</v>
      </c>
      <c r="JAV18" s="200" t="s">
        <v>550</v>
      </c>
      <c r="JAW18" s="200" t="s">
        <v>550</v>
      </c>
      <c r="JAX18" s="200" t="s">
        <v>550</v>
      </c>
      <c r="JAY18" s="200" t="s">
        <v>550</v>
      </c>
      <c r="JAZ18" s="200" t="s">
        <v>550</v>
      </c>
      <c r="JBA18" s="200" t="s">
        <v>550</v>
      </c>
      <c r="JBB18" s="200" t="s">
        <v>550</v>
      </c>
      <c r="JBC18" s="200" t="s">
        <v>550</v>
      </c>
      <c r="JBD18" s="200" t="s">
        <v>550</v>
      </c>
      <c r="JBE18" s="200" t="s">
        <v>550</v>
      </c>
      <c r="JBF18" s="200" t="s">
        <v>550</v>
      </c>
      <c r="JBG18" s="200" t="s">
        <v>550</v>
      </c>
      <c r="JBH18" s="200" t="s">
        <v>550</v>
      </c>
      <c r="JBI18" s="200" t="s">
        <v>550</v>
      </c>
      <c r="JBJ18" s="200" t="s">
        <v>550</v>
      </c>
      <c r="JBK18" s="200" t="s">
        <v>550</v>
      </c>
      <c r="JBL18" s="200" t="s">
        <v>550</v>
      </c>
      <c r="JBM18" s="200" t="s">
        <v>550</v>
      </c>
      <c r="JBN18" s="200" t="s">
        <v>550</v>
      </c>
      <c r="JBO18" s="200" t="s">
        <v>550</v>
      </c>
      <c r="JBP18" s="200" t="s">
        <v>550</v>
      </c>
      <c r="JBQ18" s="200" t="s">
        <v>550</v>
      </c>
      <c r="JBR18" s="200" t="s">
        <v>550</v>
      </c>
      <c r="JBS18" s="200" t="s">
        <v>550</v>
      </c>
      <c r="JBT18" s="200" t="s">
        <v>550</v>
      </c>
      <c r="JBU18" s="200" t="s">
        <v>550</v>
      </c>
      <c r="JBV18" s="200" t="s">
        <v>550</v>
      </c>
      <c r="JBW18" s="200" t="s">
        <v>550</v>
      </c>
      <c r="JBX18" s="200" t="s">
        <v>550</v>
      </c>
      <c r="JBY18" s="200" t="s">
        <v>550</v>
      </c>
      <c r="JBZ18" s="200" t="s">
        <v>550</v>
      </c>
      <c r="JCA18" s="200" t="s">
        <v>550</v>
      </c>
      <c r="JCB18" s="200" t="s">
        <v>550</v>
      </c>
      <c r="JCC18" s="200" t="s">
        <v>550</v>
      </c>
      <c r="JCD18" s="200" t="s">
        <v>550</v>
      </c>
      <c r="JCE18" s="200" t="s">
        <v>550</v>
      </c>
      <c r="JCF18" s="200" t="s">
        <v>550</v>
      </c>
      <c r="JCG18" s="200" t="s">
        <v>550</v>
      </c>
      <c r="JCH18" s="200" t="s">
        <v>550</v>
      </c>
      <c r="JCI18" s="200" t="s">
        <v>550</v>
      </c>
      <c r="JCJ18" s="200" t="s">
        <v>550</v>
      </c>
      <c r="JCK18" s="200" t="s">
        <v>550</v>
      </c>
      <c r="JCL18" s="200" t="s">
        <v>550</v>
      </c>
      <c r="JCM18" s="200" t="s">
        <v>550</v>
      </c>
      <c r="JCN18" s="200" t="s">
        <v>550</v>
      </c>
      <c r="JCO18" s="200" t="s">
        <v>550</v>
      </c>
      <c r="JCP18" s="200" t="s">
        <v>550</v>
      </c>
      <c r="JCQ18" s="200" t="s">
        <v>550</v>
      </c>
      <c r="JCR18" s="200" t="s">
        <v>550</v>
      </c>
      <c r="JCS18" s="200" t="s">
        <v>550</v>
      </c>
      <c r="JCT18" s="200" t="s">
        <v>550</v>
      </c>
      <c r="JCU18" s="200" t="s">
        <v>550</v>
      </c>
      <c r="JCV18" s="200" t="s">
        <v>550</v>
      </c>
      <c r="JCW18" s="200" t="s">
        <v>550</v>
      </c>
      <c r="JCX18" s="200" t="s">
        <v>550</v>
      </c>
      <c r="JCY18" s="200" t="s">
        <v>550</v>
      </c>
      <c r="JCZ18" s="200" t="s">
        <v>550</v>
      </c>
      <c r="JDA18" s="200" t="s">
        <v>550</v>
      </c>
      <c r="JDB18" s="200" t="s">
        <v>550</v>
      </c>
      <c r="JDC18" s="200" t="s">
        <v>550</v>
      </c>
      <c r="JDD18" s="200" t="s">
        <v>550</v>
      </c>
      <c r="JDE18" s="200" t="s">
        <v>550</v>
      </c>
      <c r="JDF18" s="200" t="s">
        <v>550</v>
      </c>
      <c r="JDG18" s="200" t="s">
        <v>550</v>
      </c>
      <c r="JDH18" s="200" t="s">
        <v>550</v>
      </c>
      <c r="JDI18" s="200" t="s">
        <v>550</v>
      </c>
      <c r="JDJ18" s="200" t="s">
        <v>550</v>
      </c>
      <c r="JDK18" s="200" t="s">
        <v>550</v>
      </c>
      <c r="JDL18" s="200" t="s">
        <v>550</v>
      </c>
      <c r="JDM18" s="200" t="s">
        <v>550</v>
      </c>
      <c r="JDN18" s="200" t="s">
        <v>550</v>
      </c>
      <c r="JDO18" s="200" t="s">
        <v>550</v>
      </c>
      <c r="JDP18" s="200" t="s">
        <v>550</v>
      </c>
      <c r="JDQ18" s="200" t="s">
        <v>550</v>
      </c>
      <c r="JDR18" s="200" t="s">
        <v>550</v>
      </c>
      <c r="JDS18" s="200" t="s">
        <v>550</v>
      </c>
      <c r="JDT18" s="200" t="s">
        <v>550</v>
      </c>
      <c r="JDU18" s="200" t="s">
        <v>550</v>
      </c>
      <c r="JDV18" s="200" t="s">
        <v>550</v>
      </c>
      <c r="JDW18" s="200" t="s">
        <v>550</v>
      </c>
      <c r="JDX18" s="200" t="s">
        <v>550</v>
      </c>
      <c r="JDY18" s="200" t="s">
        <v>550</v>
      </c>
      <c r="JDZ18" s="200" t="s">
        <v>550</v>
      </c>
      <c r="JEA18" s="200" t="s">
        <v>550</v>
      </c>
      <c r="JEB18" s="200" t="s">
        <v>550</v>
      </c>
      <c r="JEC18" s="200" t="s">
        <v>550</v>
      </c>
      <c r="JED18" s="200" t="s">
        <v>550</v>
      </c>
      <c r="JEE18" s="200" t="s">
        <v>550</v>
      </c>
      <c r="JEF18" s="200" t="s">
        <v>550</v>
      </c>
      <c r="JEG18" s="200" t="s">
        <v>550</v>
      </c>
      <c r="JEH18" s="200" t="s">
        <v>550</v>
      </c>
      <c r="JEI18" s="200" t="s">
        <v>550</v>
      </c>
      <c r="JEJ18" s="200" t="s">
        <v>550</v>
      </c>
      <c r="JEK18" s="200" t="s">
        <v>550</v>
      </c>
      <c r="JEL18" s="200" t="s">
        <v>550</v>
      </c>
      <c r="JEM18" s="200" t="s">
        <v>550</v>
      </c>
      <c r="JEN18" s="200" t="s">
        <v>550</v>
      </c>
      <c r="JEO18" s="200" t="s">
        <v>550</v>
      </c>
      <c r="JEP18" s="200" t="s">
        <v>550</v>
      </c>
      <c r="JEQ18" s="200" t="s">
        <v>550</v>
      </c>
      <c r="JER18" s="200" t="s">
        <v>550</v>
      </c>
      <c r="JES18" s="200" t="s">
        <v>550</v>
      </c>
      <c r="JET18" s="200" t="s">
        <v>550</v>
      </c>
      <c r="JEU18" s="200" t="s">
        <v>550</v>
      </c>
      <c r="JEV18" s="200" t="s">
        <v>550</v>
      </c>
      <c r="JEW18" s="200" t="s">
        <v>550</v>
      </c>
      <c r="JEX18" s="200" t="s">
        <v>550</v>
      </c>
      <c r="JEY18" s="200" t="s">
        <v>550</v>
      </c>
      <c r="JEZ18" s="200" t="s">
        <v>550</v>
      </c>
      <c r="JFA18" s="200" t="s">
        <v>550</v>
      </c>
      <c r="JFB18" s="200" t="s">
        <v>550</v>
      </c>
      <c r="JFC18" s="200" t="s">
        <v>550</v>
      </c>
      <c r="JFD18" s="200" t="s">
        <v>550</v>
      </c>
      <c r="JFE18" s="200" t="s">
        <v>550</v>
      </c>
      <c r="JFF18" s="200" t="s">
        <v>550</v>
      </c>
      <c r="JFG18" s="200" t="s">
        <v>550</v>
      </c>
      <c r="JFH18" s="200" t="s">
        <v>550</v>
      </c>
      <c r="JFI18" s="200" t="s">
        <v>550</v>
      </c>
      <c r="JFJ18" s="200" t="s">
        <v>550</v>
      </c>
      <c r="JFK18" s="200" t="s">
        <v>550</v>
      </c>
      <c r="JFL18" s="200" t="s">
        <v>550</v>
      </c>
      <c r="JFM18" s="200" t="s">
        <v>550</v>
      </c>
      <c r="JFN18" s="200" t="s">
        <v>550</v>
      </c>
      <c r="JFO18" s="200" t="s">
        <v>550</v>
      </c>
      <c r="JFP18" s="200" t="s">
        <v>550</v>
      </c>
      <c r="JFQ18" s="200" t="s">
        <v>550</v>
      </c>
      <c r="JFR18" s="200" t="s">
        <v>550</v>
      </c>
      <c r="JFS18" s="200" t="s">
        <v>550</v>
      </c>
      <c r="JFT18" s="200" t="s">
        <v>550</v>
      </c>
      <c r="JFU18" s="200" t="s">
        <v>550</v>
      </c>
      <c r="JFV18" s="200" t="s">
        <v>550</v>
      </c>
      <c r="JFW18" s="200" t="s">
        <v>550</v>
      </c>
      <c r="JFX18" s="200" t="s">
        <v>550</v>
      </c>
      <c r="JFY18" s="200" t="s">
        <v>550</v>
      </c>
      <c r="JFZ18" s="200" t="s">
        <v>550</v>
      </c>
      <c r="JGA18" s="200" t="s">
        <v>550</v>
      </c>
      <c r="JGB18" s="200" t="s">
        <v>550</v>
      </c>
      <c r="JGC18" s="200" t="s">
        <v>550</v>
      </c>
      <c r="JGD18" s="200" t="s">
        <v>550</v>
      </c>
      <c r="JGE18" s="200" t="s">
        <v>550</v>
      </c>
      <c r="JGF18" s="200" t="s">
        <v>550</v>
      </c>
      <c r="JGG18" s="200" t="s">
        <v>550</v>
      </c>
      <c r="JGH18" s="200" t="s">
        <v>550</v>
      </c>
      <c r="JGI18" s="200" t="s">
        <v>550</v>
      </c>
      <c r="JGJ18" s="200" t="s">
        <v>550</v>
      </c>
      <c r="JGK18" s="200" t="s">
        <v>550</v>
      </c>
      <c r="JGL18" s="200" t="s">
        <v>550</v>
      </c>
      <c r="JGM18" s="200" t="s">
        <v>550</v>
      </c>
      <c r="JGN18" s="200" t="s">
        <v>550</v>
      </c>
      <c r="JGO18" s="200" t="s">
        <v>550</v>
      </c>
      <c r="JGP18" s="200" t="s">
        <v>550</v>
      </c>
      <c r="JGQ18" s="200" t="s">
        <v>550</v>
      </c>
      <c r="JGR18" s="200" t="s">
        <v>550</v>
      </c>
      <c r="JGS18" s="200" t="s">
        <v>550</v>
      </c>
      <c r="JGT18" s="200" t="s">
        <v>550</v>
      </c>
      <c r="JGU18" s="200" t="s">
        <v>550</v>
      </c>
      <c r="JGV18" s="200" t="s">
        <v>550</v>
      </c>
      <c r="JGW18" s="200" t="s">
        <v>550</v>
      </c>
      <c r="JGX18" s="200" t="s">
        <v>550</v>
      </c>
      <c r="JGY18" s="200" t="s">
        <v>550</v>
      </c>
      <c r="JGZ18" s="200" t="s">
        <v>550</v>
      </c>
      <c r="JHA18" s="200" t="s">
        <v>550</v>
      </c>
      <c r="JHB18" s="200" t="s">
        <v>550</v>
      </c>
      <c r="JHC18" s="200" t="s">
        <v>550</v>
      </c>
      <c r="JHD18" s="200" t="s">
        <v>550</v>
      </c>
      <c r="JHE18" s="200" t="s">
        <v>550</v>
      </c>
      <c r="JHF18" s="200" t="s">
        <v>550</v>
      </c>
      <c r="JHG18" s="200" t="s">
        <v>550</v>
      </c>
      <c r="JHH18" s="200" t="s">
        <v>550</v>
      </c>
      <c r="JHI18" s="200" t="s">
        <v>550</v>
      </c>
      <c r="JHJ18" s="200" t="s">
        <v>550</v>
      </c>
      <c r="JHK18" s="200" t="s">
        <v>550</v>
      </c>
      <c r="JHL18" s="200" t="s">
        <v>550</v>
      </c>
      <c r="JHM18" s="200" t="s">
        <v>550</v>
      </c>
      <c r="JHN18" s="200" t="s">
        <v>550</v>
      </c>
      <c r="JHO18" s="200" t="s">
        <v>550</v>
      </c>
      <c r="JHP18" s="200" t="s">
        <v>550</v>
      </c>
      <c r="JHQ18" s="200" t="s">
        <v>550</v>
      </c>
      <c r="JHR18" s="200" t="s">
        <v>550</v>
      </c>
      <c r="JHS18" s="200" t="s">
        <v>550</v>
      </c>
      <c r="JHT18" s="200" t="s">
        <v>550</v>
      </c>
      <c r="JHU18" s="200" t="s">
        <v>550</v>
      </c>
      <c r="JHV18" s="200" t="s">
        <v>550</v>
      </c>
      <c r="JHW18" s="200" t="s">
        <v>550</v>
      </c>
      <c r="JHX18" s="200" t="s">
        <v>550</v>
      </c>
      <c r="JHY18" s="200" t="s">
        <v>550</v>
      </c>
      <c r="JHZ18" s="200" t="s">
        <v>550</v>
      </c>
      <c r="JIA18" s="200" t="s">
        <v>550</v>
      </c>
      <c r="JIB18" s="200" t="s">
        <v>550</v>
      </c>
      <c r="JIC18" s="200" t="s">
        <v>550</v>
      </c>
      <c r="JID18" s="200" t="s">
        <v>550</v>
      </c>
      <c r="JIE18" s="200" t="s">
        <v>550</v>
      </c>
      <c r="JIF18" s="200" t="s">
        <v>550</v>
      </c>
      <c r="JIG18" s="200" t="s">
        <v>550</v>
      </c>
      <c r="JIH18" s="200" t="s">
        <v>550</v>
      </c>
      <c r="JII18" s="200" t="s">
        <v>550</v>
      </c>
      <c r="JIJ18" s="200" t="s">
        <v>550</v>
      </c>
      <c r="JIK18" s="200" t="s">
        <v>550</v>
      </c>
      <c r="JIL18" s="200" t="s">
        <v>550</v>
      </c>
      <c r="JIM18" s="200" t="s">
        <v>550</v>
      </c>
      <c r="JIN18" s="200" t="s">
        <v>550</v>
      </c>
      <c r="JIO18" s="200" t="s">
        <v>550</v>
      </c>
      <c r="JIP18" s="200" t="s">
        <v>550</v>
      </c>
      <c r="JIQ18" s="200" t="s">
        <v>550</v>
      </c>
      <c r="JIR18" s="200" t="s">
        <v>550</v>
      </c>
      <c r="JIS18" s="200" t="s">
        <v>550</v>
      </c>
      <c r="JIT18" s="200" t="s">
        <v>550</v>
      </c>
      <c r="JIU18" s="200" t="s">
        <v>550</v>
      </c>
      <c r="JIV18" s="200" t="s">
        <v>550</v>
      </c>
      <c r="JIW18" s="200" t="s">
        <v>550</v>
      </c>
      <c r="JIX18" s="200" t="s">
        <v>550</v>
      </c>
      <c r="JIY18" s="200" t="s">
        <v>550</v>
      </c>
      <c r="JIZ18" s="200" t="s">
        <v>550</v>
      </c>
      <c r="JJA18" s="200" t="s">
        <v>550</v>
      </c>
      <c r="JJB18" s="200" t="s">
        <v>550</v>
      </c>
      <c r="JJC18" s="200" t="s">
        <v>550</v>
      </c>
      <c r="JJD18" s="200" t="s">
        <v>550</v>
      </c>
      <c r="JJE18" s="200" t="s">
        <v>550</v>
      </c>
      <c r="JJF18" s="200" t="s">
        <v>550</v>
      </c>
      <c r="JJG18" s="200" t="s">
        <v>550</v>
      </c>
      <c r="JJH18" s="200" t="s">
        <v>550</v>
      </c>
      <c r="JJI18" s="200" t="s">
        <v>550</v>
      </c>
      <c r="JJJ18" s="200" t="s">
        <v>550</v>
      </c>
      <c r="JJK18" s="200" t="s">
        <v>550</v>
      </c>
      <c r="JJL18" s="200" t="s">
        <v>550</v>
      </c>
      <c r="JJM18" s="200" t="s">
        <v>550</v>
      </c>
      <c r="JJN18" s="200" t="s">
        <v>550</v>
      </c>
      <c r="JJO18" s="200" t="s">
        <v>550</v>
      </c>
      <c r="JJP18" s="200" t="s">
        <v>550</v>
      </c>
      <c r="JJQ18" s="200" t="s">
        <v>550</v>
      </c>
      <c r="JJR18" s="200" t="s">
        <v>550</v>
      </c>
      <c r="JJS18" s="200" t="s">
        <v>550</v>
      </c>
      <c r="JJT18" s="200" t="s">
        <v>550</v>
      </c>
      <c r="JJU18" s="200" t="s">
        <v>550</v>
      </c>
      <c r="JJV18" s="200" t="s">
        <v>550</v>
      </c>
      <c r="JJW18" s="200" t="s">
        <v>550</v>
      </c>
      <c r="JJX18" s="200" t="s">
        <v>550</v>
      </c>
      <c r="JJY18" s="200" t="s">
        <v>550</v>
      </c>
      <c r="JJZ18" s="200" t="s">
        <v>550</v>
      </c>
      <c r="JKA18" s="200" t="s">
        <v>550</v>
      </c>
      <c r="JKB18" s="200" t="s">
        <v>550</v>
      </c>
      <c r="JKC18" s="200" t="s">
        <v>550</v>
      </c>
      <c r="JKD18" s="200" t="s">
        <v>550</v>
      </c>
      <c r="JKE18" s="200" t="s">
        <v>550</v>
      </c>
      <c r="JKF18" s="200" t="s">
        <v>550</v>
      </c>
      <c r="JKG18" s="200" t="s">
        <v>550</v>
      </c>
      <c r="JKH18" s="200" t="s">
        <v>550</v>
      </c>
      <c r="JKI18" s="200" t="s">
        <v>550</v>
      </c>
      <c r="JKJ18" s="200" t="s">
        <v>550</v>
      </c>
      <c r="JKK18" s="200" t="s">
        <v>550</v>
      </c>
      <c r="JKL18" s="200" t="s">
        <v>550</v>
      </c>
      <c r="JKM18" s="200" t="s">
        <v>550</v>
      </c>
      <c r="JKN18" s="200" t="s">
        <v>550</v>
      </c>
      <c r="JKO18" s="200" t="s">
        <v>550</v>
      </c>
      <c r="JKP18" s="200" t="s">
        <v>550</v>
      </c>
      <c r="JKQ18" s="200" t="s">
        <v>550</v>
      </c>
      <c r="JKR18" s="200" t="s">
        <v>550</v>
      </c>
      <c r="JKS18" s="200" t="s">
        <v>550</v>
      </c>
      <c r="JKT18" s="200" t="s">
        <v>550</v>
      </c>
      <c r="JKU18" s="200" t="s">
        <v>550</v>
      </c>
      <c r="JKV18" s="200" t="s">
        <v>550</v>
      </c>
      <c r="JKW18" s="200" t="s">
        <v>550</v>
      </c>
      <c r="JKX18" s="200" t="s">
        <v>550</v>
      </c>
      <c r="JKY18" s="200" t="s">
        <v>550</v>
      </c>
      <c r="JKZ18" s="200" t="s">
        <v>550</v>
      </c>
      <c r="JLA18" s="200" t="s">
        <v>550</v>
      </c>
      <c r="JLB18" s="200" t="s">
        <v>550</v>
      </c>
      <c r="JLC18" s="200" t="s">
        <v>550</v>
      </c>
      <c r="JLD18" s="200" t="s">
        <v>550</v>
      </c>
      <c r="JLE18" s="200" t="s">
        <v>550</v>
      </c>
      <c r="JLF18" s="200" t="s">
        <v>550</v>
      </c>
      <c r="JLG18" s="200" t="s">
        <v>550</v>
      </c>
      <c r="JLH18" s="200" t="s">
        <v>550</v>
      </c>
      <c r="JLI18" s="200" t="s">
        <v>550</v>
      </c>
      <c r="JLJ18" s="200" t="s">
        <v>550</v>
      </c>
      <c r="JLK18" s="200" t="s">
        <v>550</v>
      </c>
      <c r="JLL18" s="200" t="s">
        <v>550</v>
      </c>
      <c r="JLM18" s="200" t="s">
        <v>550</v>
      </c>
      <c r="JLN18" s="200" t="s">
        <v>550</v>
      </c>
      <c r="JLO18" s="200" t="s">
        <v>550</v>
      </c>
      <c r="JLP18" s="200" t="s">
        <v>550</v>
      </c>
      <c r="JLQ18" s="200" t="s">
        <v>550</v>
      </c>
      <c r="JLR18" s="200" t="s">
        <v>550</v>
      </c>
      <c r="JLS18" s="200" t="s">
        <v>550</v>
      </c>
      <c r="JLT18" s="200" t="s">
        <v>550</v>
      </c>
      <c r="JLU18" s="200" t="s">
        <v>550</v>
      </c>
      <c r="JLV18" s="200" t="s">
        <v>550</v>
      </c>
      <c r="JLW18" s="200" t="s">
        <v>550</v>
      </c>
      <c r="JLX18" s="200" t="s">
        <v>550</v>
      </c>
      <c r="JLY18" s="200" t="s">
        <v>550</v>
      </c>
      <c r="JLZ18" s="200" t="s">
        <v>550</v>
      </c>
      <c r="JMA18" s="200" t="s">
        <v>550</v>
      </c>
      <c r="JMB18" s="200" t="s">
        <v>550</v>
      </c>
      <c r="JMC18" s="200" t="s">
        <v>550</v>
      </c>
      <c r="JMD18" s="200" t="s">
        <v>550</v>
      </c>
      <c r="JME18" s="200" t="s">
        <v>550</v>
      </c>
      <c r="JMF18" s="200" t="s">
        <v>550</v>
      </c>
      <c r="JMG18" s="200" t="s">
        <v>550</v>
      </c>
      <c r="JMH18" s="200" t="s">
        <v>550</v>
      </c>
      <c r="JMI18" s="200" t="s">
        <v>550</v>
      </c>
      <c r="JMJ18" s="200" t="s">
        <v>550</v>
      </c>
      <c r="JMK18" s="200" t="s">
        <v>550</v>
      </c>
      <c r="JML18" s="200" t="s">
        <v>550</v>
      </c>
      <c r="JMM18" s="200" t="s">
        <v>550</v>
      </c>
      <c r="JMN18" s="200" t="s">
        <v>550</v>
      </c>
      <c r="JMO18" s="200" t="s">
        <v>550</v>
      </c>
      <c r="JMP18" s="200" t="s">
        <v>550</v>
      </c>
      <c r="JMQ18" s="200" t="s">
        <v>550</v>
      </c>
      <c r="JMR18" s="200" t="s">
        <v>550</v>
      </c>
      <c r="JMS18" s="200" t="s">
        <v>550</v>
      </c>
      <c r="JMT18" s="200" t="s">
        <v>550</v>
      </c>
      <c r="JMU18" s="200" t="s">
        <v>550</v>
      </c>
      <c r="JMV18" s="200" t="s">
        <v>550</v>
      </c>
      <c r="JMW18" s="200" t="s">
        <v>550</v>
      </c>
      <c r="JMX18" s="200" t="s">
        <v>550</v>
      </c>
      <c r="JMY18" s="200" t="s">
        <v>550</v>
      </c>
      <c r="JMZ18" s="200" t="s">
        <v>550</v>
      </c>
      <c r="JNA18" s="200" t="s">
        <v>550</v>
      </c>
      <c r="JNB18" s="200" t="s">
        <v>550</v>
      </c>
      <c r="JNC18" s="200" t="s">
        <v>550</v>
      </c>
      <c r="JND18" s="200" t="s">
        <v>550</v>
      </c>
      <c r="JNE18" s="200" t="s">
        <v>550</v>
      </c>
      <c r="JNF18" s="200" t="s">
        <v>550</v>
      </c>
      <c r="JNG18" s="200" t="s">
        <v>550</v>
      </c>
      <c r="JNH18" s="200" t="s">
        <v>550</v>
      </c>
      <c r="JNI18" s="200" t="s">
        <v>550</v>
      </c>
      <c r="JNJ18" s="200" t="s">
        <v>550</v>
      </c>
      <c r="JNK18" s="200" t="s">
        <v>550</v>
      </c>
      <c r="JNL18" s="200" t="s">
        <v>550</v>
      </c>
      <c r="JNM18" s="200" t="s">
        <v>550</v>
      </c>
      <c r="JNN18" s="200" t="s">
        <v>550</v>
      </c>
      <c r="JNO18" s="200" t="s">
        <v>550</v>
      </c>
      <c r="JNP18" s="200" t="s">
        <v>550</v>
      </c>
      <c r="JNQ18" s="200" t="s">
        <v>550</v>
      </c>
      <c r="JNR18" s="200" t="s">
        <v>550</v>
      </c>
      <c r="JNS18" s="200" t="s">
        <v>550</v>
      </c>
      <c r="JNT18" s="200" t="s">
        <v>550</v>
      </c>
      <c r="JNU18" s="200" t="s">
        <v>550</v>
      </c>
      <c r="JNV18" s="200" t="s">
        <v>550</v>
      </c>
      <c r="JNW18" s="200" t="s">
        <v>550</v>
      </c>
      <c r="JNX18" s="200" t="s">
        <v>550</v>
      </c>
      <c r="JNY18" s="200" t="s">
        <v>550</v>
      </c>
      <c r="JNZ18" s="200" t="s">
        <v>550</v>
      </c>
      <c r="JOA18" s="200" t="s">
        <v>550</v>
      </c>
      <c r="JOB18" s="200" t="s">
        <v>550</v>
      </c>
      <c r="JOC18" s="200" t="s">
        <v>550</v>
      </c>
      <c r="JOD18" s="200" t="s">
        <v>550</v>
      </c>
      <c r="JOE18" s="200" t="s">
        <v>550</v>
      </c>
      <c r="JOF18" s="200" t="s">
        <v>550</v>
      </c>
      <c r="JOG18" s="200" t="s">
        <v>550</v>
      </c>
      <c r="JOH18" s="200" t="s">
        <v>550</v>
      </c>
      <c r="JOI18" s="200" t="s">
        <v>550</v>
      </c>
      <c r="JOJ18" s="200" t="s">
        <v>550</v>
      </c>
      <c r="JOK18" s="200" t="s">
        <v>550</v>
      </c>
      <c r="JOL18" s="200" t="s">
        <v>550</v>
      </c>
      <c r="JOM18" s="200" t="s">
        <v>550</v>
      </c>
      <c r="JON18" s="200" t="s">
        <v>550</v>
      </c>
      <c r="JOO18" s="200" t="s">
        <v>550</v>
      </c>
      <c r="JOP18" s="200" t="s">
        <v>550</v>
      </c>
      <c r="JOQ18" s="200" t="s">
        <v>550</v>
      </c>
      <c r="JOR18" s="200" t="s">
        <v>550</v>
      </c>
      <c r="JOS18" s="200" t="s">
        <v>550</v>
      </c>
      <c r="JOT18" s="200" t="s">
        <v>550</v>
      </c>
      <c r="JOU18" s="200" t="s">
        <v>550</v>
      </c>
      <c r="JOV18" s="200" t="s">
        <v>550</v>
      </c>
      <c r="JOW18" s="200" t="s">
        <v>550</v>
      </c>
      <c r="JOX18" s="200" t="s">
        <v>550</v>
      </c>
      <c r="JOY18" s="200" t="s">
        <v>550</v>
      </c>
      <c r="JOZ18" s="200" t="s">
        <v>550</v>
      </c>
      <c r="JPA18" s="200" t="s">
        <v>550</v>
      </c>
      <c r="JPB18" s="200" t="s">
        <v>550</v>
      </c>
      <c r="JPC18" s="200" t="s">
        <v>550</v>
      </c>
      <c r="JPD18" s="200" t="s">
        <v>550</v>
      </c>
      <c r="JPE18" s="200" t="s">
        <v>550</v>
      </c>
      <c r="JPF18" s="200" t="s">
        <v>550</v>
      </c>
      <c r="JPG18" s="200" t="s">
        <v>550</v>
      </c>
      <c r="JPH18" s="200" t="s">
        <v>550</v>
      </c>
      <c r="JPI18" s="200" t="s">
        <v>550</v>
      </c>
      <c r="JPJ18" s="200" t="s">
        <v>550</v>
      </c>
      <c r="JPK18" s="200" t="s">
        <v>550</v>
      </c>
      <c r="JPL18" s="200" t="s">
        <v>550</v>
      </c>
      <c r="JPM18" s="200" t="s">
        <v>550</v>
      </c>
      <c r="JPN18" s="200" t="s">
        <v>550</v>
      </c>
      <c r="JPO18" s="200" t="s">
        <v>550</v>
      </c>
      <c r="JPP18" s="200" t="s">
        <v>550</v>
      </c>
      <c r="JPQ18" s="200" t="s">
        <v>550</v>
      </c>
      <c r="JPR18" s="200" t="s">
        <v>550</v>
      </c>
      <c r="JPS18" s="200" t="s">
        <v>550</v>
      </c>
      <c r="JPT18" s="200" t="s">
        <v>550</v>
      </c>
      <c r="JPU18" s="200" t="s">
        <v>550</v>
      </c>
      <c r="JPV18" s="200" t="s">
        <v>550</v>
      </c>
      <c r="JPW18" s="200" t="s">
        <v>550</v>
      </c>
      <c r="JPX18" s="200" t="s">
        <v>550</v>
      </c>
      <c r="JPY18" s="200" t="s">
        <v>550</v>
      </c>
      <c r="JPZ18" s="200" t="s">
        <v>550</v>
      </c>
      <c r="JQA18" s="200" t="s">
        <v>550</v>
      </c>
      <c r="JQB18" s="200" t="s">
        <v>550</v>
      </c>
      <c r="JQC18" s="200" t="s">
        <v>550</v>
      </c>
      <c r="JQD18" s="200" t="s">
        <v>550</v>
      </c>
      <c r="JQE18" s="200" t="s">
        <v>550</v>
      </c>
      <c r="JQF18" s="200" t="s">
        <v>550</v>
      </c>
      <c r="JQG18" s="200" t="s">
        <v>550</v>
      </c>
      <c r="JQH18" s="200" t="s">
        <v>550</v>
      </c>
      <c r="JQI18" s="200" t="s">
        <v>550</v>
      </c>
      <c r="JQJ18" s="200" t="s">
        <v>550</v>
      </c>
      <c r="JQK18" s="200" t="s">
        <v>550</v>
      </c>
      <c r="JQL18" s="200" t="s">
        <v>550</v>
      </c>
      <c r="JQM18" s="200" t="s">
        <v>550</v>
      </c>
      <c r="JQN18" s="200" t="s">
        <v>550</v>
      </c>
      <c r="JQO18" s="200" t="s">
        <v>550</v>
      </c>
      <c r="JQP18" s="200" t="s">
        <v>550</v>
      </c>
      <c r="JQQ18" s="200" t="s">
        <v>550</v>
      </c>
      <c r="JQR18" s="200" t="s">
        <v>550</v>
      </c>
      <c r="JQS18" s="200" t="s">
        <v>550</v>
      </c>
      <c r="JQT18" s="200" t="s">
        <v>550</v>
      </c>
      <c r="JQU18" s="200" t="s">
        <v>550</v>
      </c>
      <c r="JQV18" s="200" t="s">
        <v>550</v>
      </c>
      <c r="JQW18" s="200" t="s">
        <v>550</v>
      </c>
      <c r="JQX18" s="200" t="s">
        <v>550</v>
      </c>
      <c r="JQY18" s="200" t="s">
        <v>550</v>
      </c>
      <c r="JQZ18" s="200" t="s">
        <v>550</v>
      </c>
      <c r="JRA18" s="200" t="s">
        <v>550</v>
      </c>
      <c r="JRB18" s="200" t="s">
        <v>550</v>
      </c>
      <c r="JRC18" s="200" t="s">
        <v>550</v>
      </c>
      <c r="JRD18" s="200" t="s">
        <v>550</v>
      </c>
      <c r="JRE18" s="200" t="s">
        <v>550</v>
      </c>
      <c r="JRF18" s="200" t="s">
        <v>550</v>
      </c>
      <c r="JRG18" s="200" t="s">
        <v>550</v>
      </c>
      <c r="JRH18" s="200" t="s">
        <v>550</v>
      </c>
      <c r="JRI18" s="200" t="s">
        <v>550</v>
      </c>
      <c r="JRJ18" s="200" t="s">
        <v>550</v>
      </c>
      <c r="JRK18" s="200" t="s">
        <v>550</v>
      </c>
      <c r="JRL18" s="200" t="s">
        <v>550</v>
      </c>
      <c r="JRM18" s="200" t="s">
        <v>550</v>
      </c>
      <c r="JRN18" s="200" t="s">
        <v>550</v>
      </c>
      <c r="JRO18" s="200" t="s">
        <v>550</v>
      </c>
      <c r="JRP18" s="200" t="s">
        <v>550</v>
      </c>
      <c r="JRQ18" s="200" t="s">
        <v>550</v>
      </c>
      <c r="JRR18" s="200" t="s">
        <v>550</v>
      </c>
      <c r="JRS18" s="200" t="s">
        <v>550</v>
      </c>
      <c r="JRT18" s="200" t="s">
        <v>550</v>
      </c>
      <c r="JRU18" s="200" t="s">
        <v>550</v>
      </c>
      <c r="JRV18" s="200" t="s">
        <v>550</v>
      </c>
      <c r="JRW18" s="200" t="s">
        <v>550</v>
      </c>
      <c r="JRX18" s="200" t="s">
        <v>550</v>
      </c>
      <c r="JRY18" s="200" t="s">
        <v>550</v>
      </c>
      <c r="JRZ18" s="200" t="s">
        <v>550</v>
      </c>
      <c r="JSA18" s="200" t="s">
        <v>550</v>
      </c>
      <c r="JSB18" s="200" t="s">
        <v>550</v>
      </c>
      <c r="JSC18" s="200" t="s">
        <v>550</v>
      </c>
      <c r="JSD18" s="200" t="s">
        <v>550</v>
      </c>
      <c r="JSE18" s="200" t="s">
        <v>550</v>
      </c>
      <c r="JSF18" s="200" t="s">
        <v>550</v>
      </c>
      <c r="JSG18" s="200" t="s">
        <v>550</v>
      </c>
      <c r="JSH18" s="200" t="s">
        <v>550</v>
      </c>
      <c r="JSI18" s="200" t="s">
        <v>550</v>
      </c>
      <c r="JSJ18" s="200" t="s">
        <v>550</v>
      </c>
      <c r="JSK18" s="200" t="s">
        <v>550</v>
      </c>
      <c r="JSL18" s="200" t="s">
        <v>550</v>
      </c>
      <c r="JSM18" s="200" t="s">
        <v>550</v>
      </c>
      <c r="JSN18" s="200" t="s">
        <v>550</v>
      </c>
      <c r="JSO18" s="200" t="s">
        <v>550</v>
      </c>
      <c r="JSP18" s="200" t="s">
        <v>550</v>
      </c>
      <c r="JSQ18" s="200" t="s">
        <v>550</v>
      </c>
      <c r="JSR18" s="200" t="s">
        <v>550</v>
      </c>
      <c r="JSS18" s="200" t="s">
        <v>550</v>
      </c>
      <c r="JST18" s="200" t="s">
        <v>550</v>
      </c>
      <c r="JSU18" s="200" t="s">
        <v>550</v>
      </c>
      <c r="JSV18" s="200" t="s">
        <v>550</v>
      </c>
      <c r="JSW18" s="200" t="s">
        <v>550</v>
      </c>
      <c r="JSX18" s="200" t="s">
        <v>550</v>
      </c>
      <c r="JSY18" s="200" t="s">
        <v>550</v>
      </c>
      <c r="JSZ18" s="200" t="s">
        <v>550</v>
      </c>
      <c r="JTA18" s="200" t="s">
        <v>550</v>
      </c>
      <c r="JTB18" s="200" t="s">
        <v>550</v>
      </c>
      <c r="JTC18" s="200" t="s">
        <v>550</v>
      </c>
      <c r="JTD18" s="200" t="s">
        <v>550</v>
      </c>
      <c r="JTE18" s="200" t="s">
        <v>550</v>
      </c>
      <c r="JTF18" s="200" t="s">
        <v>550</v>
      </c>
      <c r="JTG18" s="200" t="s">
        <v>550</v>
      </c>
      <c r="JTH18" s="200" t="s">
        <v>550</v>
      </c>
      <c r="JTI18" s="200" t="s">
        <v>550</v>
      </c>
      <c r="JTJ18" s="200" t="s">
        <v>550</v>
      </c>
      <c r="JTK18" s="200" t="s">
        <v>550</v>
      </c>
      <c r="JTL18" s="200" t="s">
        <v>550</v>
      </c>
      <c r="JTM18" s="200" t="s">
        <v>550</v>
      </c>
      <c r="JTN18" s="200" t="s">
        <v>550</v>
      </c>
      <c r="JTO18" s="200" t="s">
        <v>550</v>
      </c>
      <c r="JTP18" s="200" t="s">
        <v>550</v>
      </c>
      <c r="JTQ18" s="200" t="s">
        <v>550</v>
      </c>
      <c r="JTR18" s="200" t="s">
        <v>550</v>
      </c>
      <c r="JTS18" s="200" t="s">
        <v>550</v>
      </c>
      <c r="JTT18" s="200" t="s">
        <v>550</v>
      </c>
      <c r="JTU18" s="200" t="s">
        <v>550</v>
      </c>
      <c r="JTV18" s="200" t="s">
        <v>550</v>
      </c>
      <c r="JTW18" s="200" t="s">
        <v>550</v>
      </c>
      <c r="JTX18" s="200" t="s">
        <v>550</v>
      </c>
      <c r="JTY18" s="200" t="s">
        <v>550</v>
      </c>
      <c r="JTZ18" s="200" t="s">
        <v>550</v>
      </c>
      <c r="JUA18" s="200" t="s">
        <v>550</v>
      </c>
      <c r="JUB18" s="200" t="s">
        <v>550</v>
      </c>
      <c r="JUC18" s="200" t="s">
        <v>550</v>
      </c>
      <c r="JUD18" s="200" t="s">
        <v>550</v>
      </c>
      <c r="JUE18" s="200" t="s">
        <v>550</v>
      </c>
      <c r="JUF18" s="200" t="s">
        <v>550</v>
      </c>
      <c r="JUG18" s="200" t="s">
        <v>550</v>
      </c>
      <c r="JUH18" s="200" t="s">
        <v>550</v>
      </c>
      <c r="JUI18" s="200" t="s">
        <v>550</v>
      </c>
      <c r="JUJ18" s="200" t="s">
        <v>550</v>
      </c>
      <c r="JUK18" s="200" t="s">
        <v>550</v>
      </c>
      <c r="JUL18" s="200" t="s">
        <v>550</v>
      </c>
      <c r="JUM18" s="200" t="s">
        <v>550</v>
      </c>
      <c r="JUN18" s="200" t="s">
        <v>550</v>
      </c>
      <c r="JUO18" s="200" t="s">
        <v>550</v>
      </c>
      <c r="JUP18" s="200" t="s">
        <v>550</v>
      </c>
      <c r="JUQ18" s="200" t="s">
        <v>550</v>
      </c>
      <c r="JUR18" s="200" t="s">
        <v>550</v>
      </c>
      <c r="JUS18" s="200" t="s">
        <v>550</v>
      </c>
      <c r="JUT18" s="200" t="s">
        <v>550</v>
      </c>
      <c r="JUU18" s="200" t="s">
        <v>550</v>
      </c>
      <c r="JUV18" s="200" t="s">
        <v>550</v>
      </c>
      <c r="JUW18" s="200" t="s">
        <v>550</v>
      </c>
      <c r="JUX18" s="200" t="s">
        <v>550</v>
      </c>
      <c r="JUY18" s="200" t="s">
        <v>550</v>
      </c>
      <c r="JUZ18" s="200" t="s">
        <v>550</v>
      </c>
      <c r="JVA18" s="200" t="s">
        <v>550</v>
      </c>
      <c r="JVB18" s="200" t="s">
        <v>550</v>
      </c>
      <c r="JVC18" s="200" t="s">
        <v>550</v>
      </c>
      <c r="JVD18" s="200" t="s">
        <v>550</v>
      </c>
      <c r="JVE18" s="200" t="s">
        <v>550</v>
      </c>
      <c r="JVF18" s="200" t="s">
        <v>550</v>
      </c>
      <c r="JVG18" s="200" t="s">
        <v>550</v>
      </c>
      <c r="JVH18" s="200" t="s">
        <v>550</v>
      </c>
      <c r="JVI18" s="200" t="s">
        <v>550</v>
      </c>
      <c r="JVJ18" s="200" t="s">
        <v>550</v>
      </c>
      <c r="JVK18" s="200" t="s">
        <v>550</v>
      </c>
      <c r="JVL18" s="200" t="s">
        <v>550</v>
      </c>
      <c r="JVM18" s="200" t="s">
        <v>550</v>
      </c>
      <c r="JVN18" s="200" t="s">
        <v>550</v>
      </c>
      <c r="JVO18" s="200" t="s">
        <v>550</v>
      </c>
      <c r="JVP18" s="200" t="s">
        <v>550</v>
      </c>
      <c r="JVQ18" s="200" t="s">
        <v>550</v>
      </c>
      <c r="JVR18" s="200" t="s">
        <v>550</v>
      </c>
      <c r="JVS18" s="200" t="s">
        <v>550</v>
      </c>
      <c r="JVT18" s="200" t="s">
        <v>550</v>
      </c>
      <c r="JVU18" s="200" t="s">
        <v>550</v>
      </c>
      <c r="JVV18" s="200" t="s">
        <v>550</v>
      </c>
      <c r="JVW18" s="200" t="s">
        <v>550</v>
      </c>
      <c r="JVX18" s="200" t="s">
        <v>550</v>
      </c>
      <c r="JVY18" s="200" t="s">
        <v>550</v>
      </c>
      <c r="JVZ18" s="200" t="s">
        <v>550</v>
      </c>
      <c r="JWA18" s="200" t="s">
        <v>550</v>
      </c>
      <c r="JWB18" s="200" t="s">
        <v>550</v>
      </c>
      <c r="JWC18" s="200" t="s">
        <v>550</v>
      </c>
      <c r="JWD18" s="200" t="s">
        <v>550</v>
      </c>
      <c r="JWE18" s="200" t="s">
        <v>550</v>
      </c>
      <c r="JWF18" s="200" t="s">
        <v>550</v>
      </c>
      <c r="JWG18" s="200" t="s">
        <v>550</v>
      </c>
      <c r="JWH18" s="200" t="s">
        <v>550</v>
      </c>
      <c r="JWI18" s="200" t="s">
        <v>550</v>
      </c>
      <c r="JWJ18" s="200" t="s">
        <v>550</v>
      </c>
      <c r="JWK18" s="200" t="s">
        <v>550</v>
      </c>
      <c r="JWL18" s="200" t="s">
        <v>550</v>
      </c>
      <c r="JWM18" s="200" t="s">
        <v>550</v>
      </c>
      <c r="JWN18" s="200" t="s">
        <v>550</v>
      </c>
      <c r="JWO18" s="200" t="s">
        <v>550</v>
      </c>
      <c r="JWP18" s="200" t="s">
        <v>550</v>
      </c>
      <c r="JWQ18" s="200" t="s">
        <v>550</v>
      </c>
      <c r="JWR18" s="200" t="s">
        <v>550</v>
      </c>
      <c r="JWS18" s="200" t="s">
        <v>550</v>
      </c>
      <c r="JWT18" s="200" t="s">
        <v>550</v>
      </c>
      <c r="JWU18" s="200" t="s">
        <v>550</v>
      </c>
      <c r="JWV18" s="200" t="s">
        <v>550</v>
      </c>
      <c r="JWW18" s="200" t="s">
        <v>550</v>
      </c>
      <c r="JWX18" s="200" t="s">
        <v>550</v>
      </c>
      <c r="JWY18" s="200" t="s">
        <v>550</v>
      </c>
      <c r="JWZ18" s="200" t="s">
        <v>550</v>
      </c>
      <c r="JXA18" s="200" t="s">
        <v>550</v>
      </c>
      <c r="JXB18" s="200" t="s">
        <v>550</v>
      </c>
      <c r="JXC18" s="200" t="s">
        <v>550</v>
      </c>
      <c r="JXD18" s="200" t="s">
        <v>550</v>
      </c>
      <c r="JXE18" s="200" t="s">
        <v>550</v>
      </c>
      <c r="JXF18" s="200" t="s">
        <v>550</v>
      </c>
      <c r="JXG18" s="200" t="s">
        <v>550</v>
      </c>
      <c r="JXH18" s="200" t="s">
        <v>550</v>
      </c>
      <c r="JXI18" s="200" t="s">
        <v>550</v>
      </c>
      <c r="JXJ18" s="200" t="s">
        <v>550</v>
      </c>
      <c r="JXK18" s="200" t="s">
        <v>550</v>
      </c>
      <c r="JXL18" s="200" t="s">
        <v>550</v>
      </c>
      <c r="JXM18" s="200" t="s">
        <v>550</v>
      </c>
      <c r="JXN18" s="200" t="s">
        <v>550</v>
      </c>
      <c r="JXO18" s="200" t="s">
        <v>550</v>
      </c>
      <c r="JXP18" s="200" t="s">
        <v>550</v>
      </c>
      <c r="JXQ18" s="200" t="s">
        <v>550</v>
      </c>
      <c r="JXR18" s="200" t="s">
        <v>550</v>
      </c>
      <c r="JXS18" s="200" t="s">
        <v>550</v>
      </c>
      <c r="JXT18" s="200" t="s">
        <v>550</v>
      </c>
      <c r="JXU18" s="200" t="s">
        <v>550</v>
      </c>
      <c r="JXV18" s="200" t="s">
        <v>550</v>
      </c>
      <c r="JXW18" s="200" t="s">
        <v>550</v>
      </c>
      <c r="JXX18" s="200" t="s">
        <v>550</v>
      </c>
      <c r="JXY18" s="200" t="s">
        <v>550</v>
      </c>
      <c r="JXZ18" s="200" t="s">
        <v>550</v>
      </c>
      <c r="JYA18" s="200" t="s">
        <v>550</v>
      </c>
      <c r="JYB18" s="200" t="s">
        <v>550</v>
      </c>
      <c r="JYC18" s="200" t="s">
        <v>550</v>
      </c>
      <c r="JYD18" s="200" t="s">
        <v>550</v>
      </c>
      <c r="JYE18" s="200" t="s">
        <v>550</v>
      </c>
      <c r="JYF18" s="200" t="s">
        <v>550</v>
      </c>
      <c r="JYG18" s="200" t="s">
        <v>550</v>
      </c>
      <c r="JYH18" s="200" t="s">
        <v>550</v>
      </c>
      <c r="JYI18" s="200" t="s">
        <v>550</v>
      </c>
      <c r="JYJ18" s="200" t="s">
        <v>550</v>
      </c>
      <c r="JYK18" s="200" t="s">
        <v>550</v>
      </c>
      <c r="JYL18" s="200" t="s">
        <v>550</v>
      </c>
      <c r="JYM18" s="200" t="s">
        <v>550</v>
      </c>
      <c r="JYN18" s="200" t="s">
        <v>550</v>
      </c>
      <c r="JYO18" s="200" t="s">
        <v>550</v>
      </c>
      <c r="JYP18" s="200" t="s">
        <v>550</v>
      </c>
      <c r="JYQ18" s="200" t="s">
        <v>550</v>
      </c>
      <c r="JYR18" s="200" t="s">
        <v>550</v>
      </c>
      <c r="JYS18" s="200" t="s">
        <v>550</v>
      </c>
      <c r="JYT18" s="200" t="s">
        <v>550</v>
      </c>
      <c r="JYU18" s="200" t="s">
        <v>550</v>
      </c>
      <c r="JYV18" s="200" t="s">
        <v>550</v>
      </c>
      <c r="JYW18" s="200" t="s">
        <v>550</v>
      </c>
      <c r="JYX18" s="200" t="s">
        <v>550</v>
      </c>
      <c r="JYY18" s="200" t="s">
        <v>550</v>
      </c>
      <c r="JYZ18" s="200" t="s">
        <v>550</v>
      </c>
      <c r="JZA18" s="200" t="s">
        <v>550</v>
      </c>
      <c r="JZB18" s="200" t="s">
        <v>550</v>
      </c>
      <c r="JZC18" s="200" t="s">
        <v>550</v>
      </c>
      <c r="JZD18" s="200" t="s">
        <v>550</v>
      </c>
      <c r="JZE18" s="200" t="s">
        <v>550</v>
      </c>
      <c r="JZF18" s="200" t="s">
        <v>550</v>
      </c>
      <c r="JZG18" s="200" t="s">
        <v>550</v>
      </c>
      <c r="JZH18" s="200" t="s">
        <v>550</v>
      </c>
      <c r="JZI18" s="200" t="s">
        <v>550</v>
      </c>
      <c r="JZJ18" s="200" t="s">
        <v>550</v>
      </c>
      <c r="JZK18" s="200" t="s">
        <v>550</v>
      </c>
      <c r="JZL18" s="200" t="s">
        <v>550</v>
      </c>
      <c r="JZM18" s="200" t="s">
        <v>550</v>
      </c>
      <c r="JZN18" s="200" t="s">
        <v>550</v>
      </c>
      <c r="JZO18" s="200" t="s">
        <v>550</v>
      </c>
      <c r="JZP18" s="200" t="s">
        <v>550</v>
      </c>
      <c r="JZQ18" s="200" t="s">
        <v>550</v>
      </c>
      <c r="JZR18" s="200" t="s">
        <v>550</v>
      </c>
      <c r="JZS18" s="200" t="s">
        <v>550</v>
      </c>
      <c r="JZT18" s="200" t="s">
        <v>550</v>
      </c>
      <c r="JZU18" s="200" t="s">
        <v>550</v>
      </c>
      <c r="JZV18" s="200" t="s">
        <v>550</v>
      </c>
      <c r="JZW18" s="200" t="s">
        <v>550</v>
      </c>
      <c r="JZX18" s="200" t="s">
        <v>550</v>
      </c>
      <c r="JZY18" s="200" t="s">
        <v>550</v>
      </c>
      <c r="JZZ18" s="200" t="s">
        <v>550</v>
      </c>
      <c r="KAA18" s="200" t="s">
        <v>550</v>
      </c>
      <c r="KAB18" s="200" t="s">
        <v>550</v>
      </c>
      <c r="KAC18" s="200" t="s">
        <v>550</v>
      </c>
      <c r="KAD18" s="200" t="s">
        <v>550</v>
      </c>
      <c r="KAE18" s="200" t="s">
        <v>550</v>
      </c>
      <c r="KAF18" s="200" t="s">
        <v>550</v>
      </c>
      <c r="KAG18" s="200" t="s">
        <v>550</v>
      </c>
      <c r="KAH18" s="200" t="s">
        <v>550</v>
      </c>
      <c r="KAI18" s="200" t="s">
        <v>550</v>
      </c>
      <c r="KAJ18" s="200" t="s">
        <v>550</v>
      </c>
      <c r="KAK18" s="200" t="s">
        <v>550</v>
      </c>
      <c r="KAL18" s="200" t="s">
        <v>550</v>
      </c>
      <c r="KAM18" s="200" t="s">
        <v>550</v>
      </c>
      <c r="KAN18" s="200" t="s">
        <v>550</v>
      </c>
      <c r="KAO18" s="200" t="s">
        <v>550</v>
      </c>
      <c r="KAP18" s="200" t="s">
        <v>550</v>
      </c>
      <c r="KAQ18" s="200" t="s">
        <v>550</v>
      </c>
      <c r="KAR18" s="200" t="s">
        <v>550</v>
      </c>
      <c r="KAS18" s="200" t="s">
        <v>550</v>
      </c>
      <c r="KAT18" s="200" t="s">
        <v>550</v>
      </c>
      <c r="KAU18" s="200" t="s">
        <v>550</v>
      </c>
      <c r="KAV18" s="200" t="s">
        <v>550</v>
      </c>
      <c r="KAW18" s="200" t="s">
        <v>550</v>
      </c>
      <c r="KAX18" s="200" t="s">
        <v>550</v>
      </c>
      <c r="KAY18" s="200" t="s">
        <v>550</v>
      </c>
      <c r="KAZ18" s="200" t="s">
        <v>550</v>
      </c>
      <c r="KBA18" s="200" t="s">
        <v>550</v>
      </c>
      <c r="KBB18" s="200" t="s">
        <v>550</v>
      </c>
      <c r="KBC18" s="200" t="s">
        <v>550</v>
      </c>
      <c r="KBD18" s="200" t="s">
        <v>550</v>
      </c>
      <c r="KBE18" s="200" t="s">
        <v>550</v>
      </c>
      <c r="KBF18" s="200" t="s">
        <v>550</v>
      </c>
      <c r="KBG18" s="200" t="s">
        <v>550</v>
      </c>
      <c r="KBH18" s="200" t="s">
        <v>550</v>
      </c>
      <c r="KBI18" s="200" t="s">
        <v>550</v>
      </c>
      <c r="KBJ18" s="200" t="s">
        <v>550</v>
      </c>
      <c r="KBK18" s="200" t="s">
        <v>550</v>
      </c>
      <c r="KBL18" s="200" t="s">
        <v>550</v>
      </c>
      <c r="KBM18" s="200" t="s">
        <v>550</v>
      </c>
      <c r="KBN18" s="200" t="s">
        <v>550</v>
      </c>
      <c r="KBO18" s="200" t="s">
        <v>550</v>
      </c>
      <c r="KBP18" s="200" t="s">
        <v>550</v>
      </c>
      <c r="KBQ18" s="200" t="s">
        <v>550</v>
      </c>
      <c r="KBR18" s="200" t="s">
        <v>550</v>
      </c>
      <c r="KBS18" s="200" t="s">
        <v>550</v>
      </c>
      <c r="KBT18" s="200" t="s">
        <v>550</v>
      </c>
      <c r="KBU18" s="200" t="s">
        <v>550</v>
      </c>
      <c r="KBV18" s="200" t="s">
        <v>550</v>
      </c>
      <c r="KBW18" s="200" t="s">
        <v>550</v>
      </c>
      <c r="KBX18" s="200" t="s">
        <v>550</v>
      </c>
      <c r="KBY18" s="200" t="s">
        <v>550</v>
      </c>
      <c r="KBZ18" s="200" t="s">
        <v>550</v>
      </c>
      <c r="KCA18" s="200" t="s">
        <v>550</v>
      </c>
      <c r="KCB18" s="200" t="s">
        <v>550</v>
      </c>
      <c r="KCC18" s="200" t="s">
        <v>550</v>
      </c>
      <c r="KCD18" s="200" t="s">
        <v>550</v>
      </c>
      <c r="KCE18" s="200" t="s">
        <v>550</v>
      </c>
      <c r="KCF18" s="200" t="s">
        <v>550</v>
      </c>
      <c r="KCG18" s="200" t="s">
        <v>550</v>
      </c>
      <c r="KCH18" s="200" t="s">
        <v>550</v>
      </c>
      <c r="KCI18" s="200" t="s">
        <v>550</v>
      </c>
      <c r="KCJ18" s="200" t="s">
        <v>550</v>
      </c>
      <c r="KCK18" s="200" t="s">
        <v>550</v>
      </c>
      <c r="KCL18" s="200" t="s">
        <v>550</v>
      </c>
      <c r="KCM18" s="200" t="s">
        <v>550</v>
      </c>
      <c r="KCN18" s="200" t="s">
        <v>550</v>
      </c>
      <c r="KCO18" s="200" t="s">
        <v>550</v>
      </c>
      <c r="KCP18" s="200" t="s">
        <v>550</v>
      </c>
      <c r="KCQ18" s="200" t="s">
        <v>550</v>
      </c>
      <c r="KCR18" s="200" t="s">
        <v>550</v>
      </c>
      <c r="KCS18" s="200" t="s">
        <v>550</v>
      </c>
      <c r="KCT18" s="200" t="s">
        <v>550</v>
      </c>
      <c r="KCU18" s="200" t="s">
        <v>550</v>
      </c>
      <c r="KCV18" s="200" t="s">
        <v>550</v>
      </c>
      <c r="KCW18" s="200" t="s">
        <v>550</v>
      </c>
      <c r="KCX18" s="200" t="s">
        <v>550</v>
      </c>
      <c r="KCY18" s="200" t="s">
        <v>550</v>
      </c>
      <c r="KCZ18" s="200" t="s">
        <v>550</v>
      </c>
      <c r="KDA18" s="200" t="s">
        <v>550</v>
      </c>
      <c r="KDB18" s="200" t="s">
        <v>550</v>
      </c>
      <c r="KDC18" s="200" t="s">
        <v>550</v>
      </c>
      <c r="KDD18" s="200" t="s">
        <v>550</v>
      </c>
      <c r="KDE18" s="200" t="s">
        <v>550</v>
      </c>
      <c r="KDF18" s="200" t="s">
        <v>550</v>
      </c>
      <c r="KDG18" s="200" t="s">
        <v>550</v>
      </c>
      <c r="KDH18" s="200" t="s">
        <v>550</v>
      </c>
      <c r="KDI18" s="200" t="s">
        <v>550</v>
      </c>
      <c r="KDJ18" s="200" t="s">
        <v>550</v>
      </c>
      <c r="KDK18" s="200" t="s">
        <v>550</v>
      </c>
      <c r="KDL18" s="200" t="s">
        <v>550</v>
      </c>
      <c r="KDM18" s="200" t="s">
        <v>550</v>
      </c>
      <c r="KDN18" s="200" t="s">
        <v>550</v>
      </c>
      <c r="KDO18" s="200" t="s">
        <v>550</v>
      </c>
      <c r="KDP18" s="200" t="s">
        <v>550</v>
      </c>
      <c r="KDQ18" s="200" t="s">
        <v>550</v>
      </c>
      <c r="KDR18" s="200" t="s">
        <v>550</v>
      </c>
      <c r="KDS18" s="200" t="s">
        <v>550</v>
      </c>
      <c r="KDT18" s="200" t="s">
        <v>550</v>
      </c>
      <c r="KDU18" s="200" t="s">
        <v>550</v>
      </c>
      <c r="KDV18" s="200" t="s">
        <v>550</v>
      </c>
      <c r="KDW18" s="200" t="s">
        <v>550</v>
      </c>
      <c r="KDX18" s="200" t="s">
        <v>550</v>
      </c>
      <c r="KDY18" s="200" t="s">
        <v>550</v>
      </c>
      <c r="KDZ18" s="200" t="s">
        <v>550</v>
      </c>
      <c r="KEA18" s="200" t="s">
        <v>550</v>
      </c>
      <c r="KEB18" s="200" t="s">
        <v>550</v>
      </c>
      <c r="KEC18" s="200" t="s">
        <v>550</v>
      </c>
      <c r="KED18" s="200" t="s">
        <v>550</v>
      </c>
      <c r="KEE18" s="200" t="s">
        <v>550</v>
      </c>
      <c r="KEF18" s="200" t="s">
        <v>550</v>
      </c>
      <c r="KEG18" s="200" t="s">
        <v>550</v>
      </c>
      <c r="KEH18" s="200" t="s">
        <v>550</v>
      </c>
      <c r="KEI18" s="200" t="s">
        <v>550</v>
      </c>
      <c r="KEJ18" s="200" t="s">
        <v>550</v>
      </c>
      <c r="KEK18" s="200" t="s">
        <v>550</v>
      </c>
      <c r="KEL18" s="200" t="s">
        <v>550</v>
      </c>
      <c r="KEM18" s="200" t="s">
        <v>550</v>
      </c>
      <c r="KEN18" s="200" t="s">
        <v>550</v>
      </c>
      <c r="KEO18" s="200" t="s">
        <v>550</v>
      </c>
      <c r="KEP18" s="200" t="s">
        <v>550</v>
      </c>
      <c r="KEQ18" s="200" t="s">
        <v>550</v>
      </c>
      <c r="KER18" s="200" t="s">
        <v>550</v>
      </c>
      <c r="KES18" s="200" t="s">
        <v>550</v>
      </c>
      <c r="KET18" s="200" t="s">
        <v>550</v>
      </c>
      <c r="KEU18" s="200" t="s">
        <v>550</v>
      </c>
      <c r="KEV18" s="200" t="s">
        <v>550</v>
      </c>
      <c r="KEW18" s="200" t="s">
        <v>550</v>
      </c>
      <c r="KEX18" s="200" t="s">
        <v>550</v>
      </c>
      <c r="KEY18" s="200" t="s">
        <v>550</v>
      </c>
      <c r="KEZ18" s="200" t="s">
        <v>550</v>
      </c>
      <c r="KFA18" s="200" t="s">
        <v>550</v>
      </c>
      <c r="KFB18" s="200" t="s">
        <v>550</v>
      </c>
      <c r="KFC18" s="200" t="s">
        <v>550</v>
      </c>
      <c r="KFD18" s="200" t="s">
        <v>550</v>
      </c>
      <c r="KFE18" s="200" t="s">
        <v>550</v>
      </c>
      <c r="KFF18" s="200" t="s">
        <v>550</v>
      </c>
      <c r="KFG18" s="200" t="s">
        <v>550</v>
      </c>
      <c r="KFH18" s="200" t="s">
        <v>550</v>
      </c>
      <c r="KFI18" s="200" t="s">
        <v>550</v>
      </c>
      <c r="KFJ18" s="200" t="s">
        <v>550</v>
      </c>
      <c r="KFK18" s="200" t="s">
        <v>550</v>
      </c>
      <c r="KFL18" s="200" t="s">
        <v>550</v>
      </c>
      <c r="KFM18" s="200" t="s">
        <v>550</v>
      </c>
      <c r="KFN18" s="200" t="s">
        <v>550</v>
      </c>
      <c r="KFO18" s="200" t="s">
        <v>550</v>
      </c>
      <c r="KFP18" s="200" t="s">
        <v>550</v>
      </c>
      <c r="KFQ18" s="200" t="s">
        <v>550</v>
      </c>
      <c r="KFR18" s="200" t="s">
        <v>550</v>
      </c>
      <c r="KFS18" s="200" t="s">
        <v>550</v>
      </c>
      <c r="KFT18" s="200" t="s">
        <v>550</v>
      </c>
      <c r="KFU18" s="200" t="s">
        <v>550</v>
      </c>
      <c r="KFV18" s="200" t="s">
        <v>550</v>
      </c>
      <c r="KFW18" s="200" t="s">
        <v>550</v>
      </c>
      <c r="KFX18" s="200" t="s">
        <v>550</v>
      </c>
      <c r="KFY18" s="200" t="s">
        <v>550</v>
      </c>
      <c r="KFZ18" s="200" t="s">
        <v>550</v>
      </c>
      <c r="KGA18" s="200" t="s">
        <v>550</v>
      </c>
      <c r="KGB18" s="200" t="s">
        <v>550</v>
      </c>
      <c r="KGC18" s="200" t="s">
        <v>550</v>
      </c>
      <c r="KGD18" s="200" t="s">
        <v>550</v>
      </c>
      <c r="KGE18" s="200" t="s">
        <v>550</v>
      </c>
      <c r="KGF18" s="200" t="s">
        <v>550</v>
      </c>
      <c r="KGG18" s="200" t="s">
        <v>550</v>
      </c>
      <c r="KGH18" s="200" t="s">
        <v>550</v>
      </c>
      <c r="KGI18" s="200" t="s">
        <v>550</v>
      </c>
      <c r="KGJ18" s="200" t="s">
        <v>550</v>
      </c>
      <c r="KGK18" s="200" t="s">
        <v>550</v>
      </c>
      <c r="KGL18" s="200" t="s">
        <v>550</v>
      </c>
      <c r="KGM18" s="200" t="s">
        <v>550</v>
      </c>
      <c r="KGN18" s="200" t="s">
        <v>550</v>
      </c>
      <c r="KGO18" s="200" t="s">
        <v>550</v>
      </c>
      <c r="KGP18" s="200" t="s">
        <v>550</v>
      </c>
      <c r="KGQ18" s="200" t="s">
        <v>550</v>
      </c>
      <c r="KGR18" s="200" t="s">
        <v>550</v>
      </c>
      <c r="KGS18" s="200" t="s">
        <v>550</v>
      </c>
      <c r="KGT18" s="200" t="s">
        <v>550</v>
      </c>
      <c r="KGU18" s="200" t="s">
        <v>550</v>
      </c>
      <c r="KGV18" s="200" t="s">
        <v>550</v>
      </c>
      <c r="KGW18" s="200" t="s">
        <v>550</v>
      </c>
      <c r="KGX18" s="200" t="s">
        <v>550</v>
      </c>
      <c r="KGY18" s="200" t="s">
        <v>550</v>
      </c>
      <c r="KGZ18" s="200" t="s">
        <v>550</v>
      </c>
      <c r="KHA18" s="200" t="s">
        <v>550</v>
      </c>
      <c r="KHB18" s="200" t="s">
        <v>550</v>
      </c>
      <c r="KHC18" s="200" t="s">
        <v>550</v>
      </c>
      <c r="KHD18" s="200" t="s">
        <v>550</v>
      </c>
      <c r="KHE18" s="200" t="s">
        <v>550</v>
      </c>
      <c r="KHF18" s="200" t="s">
        <v>550</v>
      </c>
      <c r="KHG18" s="200" t="s">
        <v>550</v>
      </c>
      <c r="KHH18" s="200" t="s">
        <v>550</v>
      </c>
      <c r="KHI18" s="200" t="s">
        <v>550</v>
      </c>
      <c r="KHJ18" s="200" t="s">
        <v>550</v>
      </c>
      <c r="KHK18" s="200" t="s">
        <v>550</v>
      </c>
      <c r="KHL18" s="200" t="s">
        <v>550</v>
      </c>
      <c r="KHM18" s="200" t="s">
        <v>550</v>
      </c>
      <c r="KHN18" s="200" t="s">
        <v>550</v>
      </c>
      <c r="KHO18" s="200" t="s">
        <v>550</v>
      </c>
      <c r="KHP18" s="200" t="s">
        <v>550</v>
      </c>
      <c r="KHQ18" s="200" t="s">
        <v>550</v>
      </c>
      <c r="KHR18" s="200" t="s">
        <v>550</v>
      </c>
      <c r="KHS18" s="200" t="s">
        <v>550</v>
      </c>
      <c r="KHT18" s="200" t="s">
        <v>550</v>
      </c>
      <c r="KHU18" s="200" t="s">
        <v>550</v>
      </c>
      <c r="KHV18" s="200" t="s">
        <v>550</v>
      </c>
      <c r="KHW18" s="200" t="s">
        <v>550</v>
      </c>
      <c r="KHX18" s="200" t="s">
        <v>550</v>
      </c>
      <c r="KHY18" s="200" t="s">
        <v>550</v>
      </c>
      <c r="KHZ18" s="200" t="s">
        <v>550</v>
      </c>
      <c r="KIA18" s="200" t="s">
        <v>550</v>
      </c>
      <c r="KIB18" s="200" t="s">
        <v>550</v>
      </c>
      <c r="KIC18" s="200" t="s">
        <v>550</v>
      </c>
      <c r="KID18" s="200" t="s">
        <v>550</v>
      </c>
      <c r="KIE18" s="200" t="s">
        <v>550</v>
      </c>
      <c r="KIF18" s="200" t="s">
        <v>550</v>
      </c>
      <c r="KIG18" s="200" t="s">
        <v>550</v>
      </c>
      <c r="KIH18" s="200" t="s">
        <v>550</v>
      </c>
      <c r="KII18" s="200" t="s">
        <v>550</v>
      </c>
      <c r="KIJ18" s="200" t="s">
        <v>550</v>
      </c>
      <c r="KIK18" s="200" t="s">
        <v>550</v>
      </c>
      <c r="KIL18" s="200" t="s">
        <v>550</v>
      </c>
      <c r="KIM18" s="200" t="s">
        <v>550</v>
      </c>
      <c r="KIN18" s="200" t="s">
        <v>550</v>
      </c>
      <c r="KIO18" s="200" t="s">
        <v>550</v>
      </c>
      <c r="KIP18" s="200" t="s">
        <v>550</v>
      </c>
      <c r="KIQ18" s="200" t="s">
        <v>550</v>
      </c>
      <c r="KIR18" s="200" t="s">
        <v>550</v>
      </c>
      <c r="KIS18" s="200" t="s">
        <v>550</v>
      </c>
      <c r="KIT18" s="200" t="s">
        <v>550</v>
      </c>
      <c r="KIU18" s="200" t="s">
        <v>550</v>
      </c>
      <c r="KIV18" s="200" t="s">
        <v>550</v>
      </c>
      <c r="KIW18" s="200" t="s">
        <v>550</v>
      </c>
      <c r="KIX18" s="200" t="s">
        <v>550</v>
      </c>
      <c r="KIY18" s="200" t="s">
        <v>550</v>
      </c>
      <c r="KIZ18" s="200" t="s">
        <v>550</v>
      </c>
      <c r="KJA18" s="200" t="s">
        <v>550</v>
      </c>
      <c r="KJB18" s="200" t="s">
        <v>550</v>
      </c>
      <c r="KJC18" s="200" t="s">
        <v>550</v>
      </c>
      <c r="KJD18" s="200" t="s">
        <v>550</v>
      </c>
      <c r="KJE18" s="200" t="s">
        <v>550</v>
      </c>
      <c r="KJF18" s="200" t="s">
        <v>550</v>
      </c>
      <c r="KJG18" s="200" t="s">
        <v>550</v>
      </c>
      <c r="KJH18" s="200" t="s">
        <v>550</v>
      </c>
      <c r="KJI18" s="200" t="s">
        <v>550</v>
      </c>
      <c r="KJJ18" s="200" t="s">
        <v>550</v>
      </c>
      <c r="KJK18" s="200" t="s">
        <v>550</v>
      </c>
      <c r="KJL18" s="200" t="s">
        <v>550</v>
      </c>
      <c r="KJM18" s="200" t="s">
        <v>550</v>
      </c>
      <c r="KJN18" s="200" t="s">
        <v>550</v>
      </c>
      <c r="KJO18" s="200" t="s">
        <v>550</v>
      </c>
      <c r="KJP18" s="200" t="s">
        <v>550</v>
      </c>
      <c r="KJQ18" s="200" t="s">
        <v>550</v>
      </c>
      <c r="KJR18" s="200" t="s">
        <v>550</v>
      </c>
      <c r="KJS18" s="200" t="s">
        <v>550</v>
      </c>
      <c r="KJT18" s="200" t="s">
        <v>550</v>
      </c>
      <c r="KJU18" s="200" t="s">
        <v>550</v>
      </c>
      <c r="KJV18" s="200" t="s">
        <v>550</v>
      </c>
      <c r="KJW18" s="200" t="s">
        <v>550</v>
      </c>
      <c r="KJX18" s="200" t="s">
        <v>550</v>
      </c>
      <c r="KJY18" s="200" t="s">
        <v>550</v>
      </c>
      <c r="KJZ18" s="200" t="s">
        <v>550</v>
      </c>
      <c r="KKA18" s="200" t="s">
        <v>550</v>
      </c>
      <c r="KKB18" s="200" t="s">
        <v>550</v>
      </c>
      <c r="KKC18" s="200" t="s">
        <v>550</v>
      </c>
      <c r="KKD18" s="200" t="s">
        <v>550</v>
      </c>
      <c r="KKE18" s="200" t="s">
        <v>550</v>
      </c>
      <c r="KKF18" s="200" t="s">
        <v>550</v>
      </c>
      <c r="KKG18" s="200" t="s">
        <v>550</v>
      </c>
      <c r="KKH18" s="200" t="s">
        <v>550</v>
      </c>
      <c r="KKI18" s="200" t="s">
        <v>550</v>
      </c>
      <c r="KKJ18" s="200" t="s">
        <v>550</v>
      </c>
      <c r="KKK18" s="200" t="s">
        <v>550</v>
      </c>
      <c r="KKL18" s="200" t="s">
        <v>550</v>
      </c>
      <c r="KKM18" s="200" t="s">
        <v>550</v>
      </c>
      <c r="KKN18" s="200" t="s">
        <v>550</v>
      </c>
      <c r="KKO18" s="200" t="s">
        <v>550</v>
      </c>
      <c r="KKP18" s="200" t="s">
        <v>550</v>
      </c>
      <c r="KKQ18" s="200" t="s">
        <v>550</v>
      </c>
      <c r="KKR18" s="200" t="s">
        <v>550</v>
      </c>
      <c r="KKS18" s="200" t="s">
        <v>550</v>
      </c>
      <c r="KKT18" s="200" t="s">
        <v>550</v>
      </c>
      <c r="KKU18" s="200" t="s">
        <v>550</v>
      </c>
      <c r="KKV18" s="200" t="s">
        <v>550</v>
      </c>
      <c r="KKW18" s="200" t="s">
        <v>550</v>
      </c>
      <c r="KKX18" s="200" t="s">
        <v>550</v>
      </c>
      <c r="KKY18" s="200" t="s">
        <v>550</v>
      </c>
      <c r="KKZ18" s="200" t="s">
        <v>550</v>
      </c>
      <c r="KLA18" s="200" t="s">
        <v>550</v>
      </c>
      <c r="KLB18" s="200" t="s">
        <v>550</v>
      </c>
      <c r="KLC18" s="200" t="s">
        <v>550</v>
      </c>
      <c r="KLD18" s="200" t="s">
        <v>550</v>
      </c>
      <c r="KLE18" s="200" t="s">
        <v>550</v>
      </c>
      <c r="KLF18" s="200" t="s">
        <v>550</v>
      </c>
      <c r="KLG18" s="200" t="s">
        <v>550</v>
      </c>
      <c r="KLH18" s="200" t="s">
        <v>550</v>
      </c>
      <c r="KLI18" s="200" t="s">
        <v>550</v>
      </c>
      <c r="KLJ18" s="200" t="s">
        <v>550</v>
      </c>
      <c r="KLK18" s="200" t="s">
        <v>550</v>
      </c>
      <c r="KLL18" s="200" t="s">
        <v>550</v>
      </c>
      <c r="KLM18" s="200" t="s">
        <v>550</v>
      </c>
      <c r="KLN18" s="200" t="s">
        <v>550</v>
      </c>
      <c r="KLO18" s="200" t="s">
        <v>550</v>
      </c>
      <c r="KLP18" s="200" t="s">
        <v>550</v>
      </c>
      <c r="KLQ18" s="200" t="s">
        <v>550</v>
      </c>
      <c r="KLR18" s="200" t="s">
        <v>550</v>
      </c>
      <c r="KLS18" s="200" t="s">
        <v>550</v>
      </c>
      <c r="KLT18" s="200" t="s">
        <v>550</v>
      </c>
      <c r="KLU18" s="200" t="s">
        <v>550</v>
      </c>
      <c r="KLV18" s="200" t="s">
        <v>550</v>
      </c>
      <c r="KLW18" s="200" t="s">
        <v>550</v>
      </c>
      <c r="KLX18" s="200" t="s">
        <v>550</v>
      </c>
      <c r="KLY18" s="200" t="s">
        <v>550</v>
      </c>
      <c r="KLZ18" s="200" t="s">
        <v>550</v>
      </c>
      <c r="KMA18" s="200" t="s">
        <v>550</v>
      </c>
      <c r="KMB18" s="200" t="s">
        <v>550</v>
      </c>
      <c r="KMC18" s="200" t="s">
        <v>550</v>
      </c>
      <c r="KMD18" s="200" t="s">
        <v>550</v>
      </c>
      <c r="KME18" s="200" t="s">
        <v>550</v>
      </c>
      <c r="KMF18" s="200" t="s">
        <v>550</v>
      </c>
      <c r="KMG18" s="200" t="s">
        <v>550</v>
      </c>
      <c r="KMH18" s="200" t="s">
        <v>550</v>
      </c>
      <c r="KMI18" s="200" t="s">
        <v>550</v>
      </c>
      <c r="KMJ18" s="200" t="s">
        <v>550</v>
      </c>
      <c r="KMK18" s="200" t="s">
        <v>550</v>
      </c>
      <c r="KML18" s="200" t="s">
        <v>550</v>
      </c>
      <c r="KMM18" s="200" t="s">
        <v>550</v>
      </c>
      <c r="KMN18" s="200" t="s">
        <v>550</v>
      </c>
      <c r="KMO18" s="200" t="s">
        <v>550</v>
      </c>
      <c r="KMP18" s="200" t="s">
        <v>550</v>
      </c>
      <c r="KMQ18" s="200" t="s">
        <v>550</v>
      </c>
      <c r="KMR18" s="200" t="s">
        <v>550</v>
      </c>
      <c r="KMS18" s="200" t="s">
        <v>550</v>
      </c>
      <c r="KMT18" s="200" t="s">
        <v>550</v>
      </c>
      <c r="KMU18" s="200" t="s">
        <v>550</v>
      </c>
      <c r="KMV18" s="200" t="s">
        <v>550</v>
      </c>
      <c r="KMW18" s="200" t="s">
        <v>550</v>
      </c>
      <c r="KMX18" s="200" t="s">
        <v>550</v>
      </c>
      <c r="KMY18" s="200" t="s">
        <v>550</v>
      </c>
      <c r="KMZ18" s="200" t="s">
        <v>550</v>
      </c>
      <c r="KNA18" s="200" t="s">
        <v>550</v>
      </c>
      <c r="KNB18" s="200" t="s">
        <v>550</v>
      </c>
      <c r="KNC18" s="200" t="s">
        <v>550</v>
      </c>
      <c r="KND18" s="200" t="s">
        <v>550</v>
      </c>
      <c r="KNE18" s="200" t="s">
        <v>550</v>
      </c>
      <c r="KNF18" s="200" t="s">
        <v>550</v>
      </c>
      <c r="KNG18" s="200" t="s">
        <v>550</v>
      </c>
      <c r="KNH18" s="200" t="s">
        <v>550</v>
      </c>
      <c r="KNI18" s="200" t="s">
        <v>550</v>
      </c>
      <c r="KNJ18" s="200" t="s">
        <v>550</v>
      </c>
      <c r="KNK18" s="200" t="s">
        <v>550</v>
      </c>
      <c r="KNL18" s="200" t="s">
        <v>550</v>
      </c>
      <c r="KNM18" s="200" t="s">
        <v>550</v>
      </c>
      <c r="KNN18" s="200" t="s">
        <v>550</v>
      </c>
      <c r="KNO18" s="200" t="s">
        <v>550</v>
      </c>
      <c r="KNP18" s="200" t="s">
        <v>550</v>
      </c>
      <c r="KNQ18" s="200" t="s">
        <v>550</v>
      </c>
      <c r="KNR18" s="200" t="s">
        <v>550</v>
      </c>
      <c r="KNS18" s="200" t="s">
        <v>550</v>
      </c>
      <c r="KNT18" s="200" t="s">
        <v>550</v>
      </c>
      <c r="KNU18" s="200" t="s">
        <v>550</v>
      </c>
      <c r="KNV18" s="200" t="s">
        <v>550</v>
      </c>
      <c r="KNW18" s="200" t="s">
        <v>550</v>
      </c>
      <c r="KNX18" s="200" t="s">
        <v>550</v>
      </c>
      <c r="KNY18" s="200" t="s">
        <v>550</v>
      </c>
      <c r="KNZ18" s="200" t="s">
        <v>550</v>
      </c>
      <c r="KOA18" s="200" t="s">
        <v>550</v>
      </c>
      <c r="KOB18" s="200" t="s">
        <v>550</v>
      </c>
      <c r="KOC18" s="200" t="s">
        <v>550</v>
      </c>
      <c r="KOD18" s="200" t="s">
        <v>550</v>
      </c>
      <c r="KOE18" s="200" t="s">
        <v>550</v>
      </c>
      <c r="KOF18" s="200" t="s">
        <v>550</v>
      </c>
      <c r="KOG18" s="200" t="s">
        <v>550</v>
      </c>
      <c r="KOH18" s="200" t="s">
        <v>550</v>
      </c>
      <c r="KOI18" s="200" t="s">
        <v>550</v>
      </c>
      <c r="KOJ18" s="200" t="s">
        <v>550</v>
      </c>
      <c r="KOK18" s="200" t="s">
        <v>550</v>
      </c>
      <c r="KOL18" s="200" t="s">
        <v>550</v>
      </c>
      <c r="KOM18" s="200" t="s">
        <v>550</v>
      </c>
      <c r="KON18" s="200" t="s">
        <v>550</v>
      </c>
      <c r="KOO18" s="200" t="s">
        <v>550</v>
      </c>
      <c r="KOP18" s="200" t="s">
        <v>550</v>
      </c>
      <c r="KOQ18" s="200" t="s">
        <v>550</v>
      </c>
      <c r="KOR18" s="200" t="s">
        <v>550</v>
      </c>
      <c r="KOS18" s="200" t="s">
        <v>550</v>
      </c>
      <c r="KOT18" s="200" t="s">
        <v>550</v>
      </c>
      <c r="KOU18" s="200" t="s">
        <v>550</v>
      </c>
      <c r="KOV18" s="200" t="s">
        <v>550</v>
      </c>
      <c r="KOW18" s="200" t="s">
        <v>550</v>
      </c>
      <c r="KOX18" s="200" t="s">
        <v>550</v>
      </c>
      <c r="KOY18" s="200" t="s">
        <v>550</v>
      </c>
      <c r="KOZ18" s="200" t="s">
        <v>550</v>
      </c>
      <c r="KPA18" s="200" t="s">
        <v>550</v>
      </c>
      <c r="KPB18" s="200" t="s">
        <v>550</v>
      </c>
      <c r="KPC18" s="200" t="s">
        <v>550</v>
      </c>
      <c r="KPD18" s="200" t="s">
        <v>550</v>
      </c>
      <c r="KPE18" s="200" t="s">
        <v>550</v>
      </c>
      <c r="KPF18" s="200" t="s">
        <v>550</v>
      </c>
      <c r="KPG18" s="200" t="s">
        <v>550</v>
      </c>
      <c r="KPH18" s="200" t="s">
        <v>550</v>
      </c>
      <c r="KPI18" s="200" t="s">
        <v>550</v>
      </c>
      <c r="KPJ18" s="200" t="s">
        <v>550</v>
      </c>
      <c r="KPK18" s="200" t="s">
        <v>550</v>
      </c>
      <c r="KPL18" s="200" t="s">
        <v>550</v>
      </c>
      <c r="KPM18" s="200" t="s">
        <v>550</v>
      </c>
      <c r="KPN18" s="200" t="s">
        <v>550</v>
      </c>
      <c r="KPO18" s="200" t="s">
        <v>550</v>
      </c>
      <c r="KPP18" s="200" t="s">
        <v>550</v>
      </c>
      <c r="KPQ18" s="200" t="s">
        <v>550</v>
      </c>
      <c r="KPR18" s="200" t="s">
        <v>550</v>
      </c>
      <c r="KPS18" s="200" t="s">
        <v>550</v>
      </c>
      <c r="KPT18" s="200" t="s">
        <v>550</v>
      </c>
      <c r="KPU18" s="200" t="s">
        <v>550</v>
      </c>
      <c r="KPV18" s="200" t="s">
        <v>550</v>
      </c>
      <c r="KPW18" s="200" t="s">
        <v>550</v>
      </c>
      <c r="KPX18" s="200" t="s">
        <v>550</v>
      </c>
      <c r="KPY18" s="200" t="s">
        <v>550</v>
      </c>
      <c r="KPZ18" s="200" t="s">
        <v>550</v>
      </c>
      <c r="KQA18" s="200" t="s">
        <v>550</v>
      </c>
      <c r="KQB18" s="200" t="s">
        <v>550</v>
      </c>
      <c r="KQC18" s="200" t="s">
        <v>550</v>
      </c>
      <c r="KQD18" s="200" t="s">
        <v>550</v>
      </c>
      <c r="KQE18" s="200" t="s">
        <v>550</v>
      </c>
      <c r="KQF18" s="200" t="s">
        <v>550</v>
      </c>
      <c r="KQG18" s="200" t="s">
        <v>550</v>
      </c>
      <c r="KQH18" s="200" t="s">
        <v>550</v>
      </c>
      <c r="KQI18" s="200" t="s">
        <v>550</v>
      </c>
      <c r="KQJ18" s="200" t="s">
        <v>550</v>
      </c>
      <c r="KQK18" s="200" t="s">
        <v>550</v>
      </c>
      <c r="KQL18" s="200" t="s">
        <v>550</v>
      </c>
      <c r="KQM18" s="200" t="s">
        <v>550</v>
      </c>
      <c r="KQN18" s="200" t="s">
        <v>550</v>
      </c>
      <c r="KQO18" s="200" t="s">
        <v>550</v>
      </c>
      <c r="KQP18" s="200" t="s">
        <v>550</v>
      </c>
      <c r="KQQ18" s="200" t="s">
        <v>550</v>
      </c>
      <c r="KQR18" s="200" t="s">
        <v>550</v>
      </c>
      <c r="KQS18" s="200" t="s">
        <v>550</v>
      </c>
      <c r="KQT18" s="200" t="s">
        <v>550</v>
      </c>
      <c r="KQU18" s="200" t="s">
        <v>550</v>
      </c>
      <c r="KQV18" s="200" t="s">
        <v>550</v>
      </c>
      <c r="KQW18" s="200" t="s">
        <v>550</v>
      </c>
      <c r="KQX18" s="200" t="s">
        <v>550</v>
      </c>
      <c r="KQY18" s="200" t="s">
        <v>550</v>
      </c>
      <c r="KQZ18" s="200" t="s">
        <v>550</v>
      </c>
      <c r="KRA18" s="200" t="s">
        <v>550</v>
      </c>
      <c r="KRB18" s="200" t="s">
        <v>550</v>
      </c>
      <c r="KRC18" s="200" t="s">
        <v>550</v>
      </c>
      <c r="KRD18" s="200" t="s">
        <v>550</v>
      </c>
      <c r="KRE18" s="200" t="s">
        <v>550</v>
      </c>
      <c r="KRF18" s="200" t="s">
        <v>550</v>
      </c>
      <c r="KRG18" s="200" t="s">
        <v>550</v>
      </c>
      <c r="KRH18" s="200" t="s">
        <v>550</v>
      </c>
      <c r="KRI18" s="200" t="s">
        <v>550</v>
      </c>
      <c r="KRJ18" s="200" t="s">
        <v>550</v>
      </c>
      <c r="KRK18" s="200" t="s">
        <v>550</v>
      </c>
      <c r="KRL18" s="200" t="s">
        <v>550</v>
      </c>
      <c r="KRM18" s="200" t="s">
        <v>550</v>
      </c>
      <c r="KRN18" s="200" t="s">
        <v>550</v>
      </c>
      <c r="KRO18" s="200" t="s">
        <v>550</v>
      </c>
      <c r="KRP18" s="200" t="s">
        <v>550</v>
      </c>
      <c r="KRQ18" s="200" t="s">
        <v>550</v>
      </c>
      <c r="KRR18" s="200" t="s">
        <v>550</v>
      </c>
      <c r="KRS18" s="200" t="s">
        <v>550</v>
      </c>
      <c r="KRT18" s="200" t="s">
        <v>550</v>
      </c>
      <c r="KRU18" s="200" t="s">
        <v>550</v>
      </c>
      <c r="KRV18" s="200" t="s">
        <v>550</v>
      </c>
      <c r="KRW18" s="200" t="s">
        <v>550</v>
      </c>
      <c r="KRX18" s="200" t="s">
        <v>550</v>
      </c>
      <c r="KRY18" s="200" t="s">
        <v>550</v>
      </c>
      <c r="KRZ18" s="200" t="s">
        <v>550</v>
      </c>
      <c r="KSA18" s="200" t="s">
        <v>550</v>
      </c>
      <c r="KSB18" s="200" t="s">
        <v>550</v>
      </c>
      <c r="KSC18" s="200" t="s">
        <v>550</v>
      </c>
      <c r="KSD18" s="200" t="s">
        <v>550</v>
      </c>
      <c r="KSE18" s="200" t="s">
        <v>550</v>
      </c>
      <c r="KSF18" s="200" t="s">
        <v>550</v>
      </c>
      <c r="KSG18" s="200" t="s">
        <v>550</v>
      </c>
      <c r="KSH18" s="200" t="s">
        <v>550</v>
      </c>
      <c r="KSI18" s="200" t="s">
        <v>550</v>
      </c>
      <c r="KSJ18" s="200" t="s">
        <v>550</v>
      </c>
      <c r="KSK18" s="200" t="s">
        <v>550</v>
      </c>
      <c r="KSL18" s="200" t="s">
        <v>550</v>
      </c>
      <c r="KSM18" s="200" t="s">
        <v>550</v>
      </c>
      <c r="KSN18" s="200" t="s">
        <v>550</v>
      </c>
      <c r="KSO18" s="200" t="s">
        <v>550</v>
      </c>
      <c r="KSP18" s="200" t="s">
        <v>550</v>
      </c>
      <c r="KSQ18" s="200" t="s">
        <v>550</v>
      </c>
      <c r="KSR18" s="200" t="s">
        <v>550</v>
      </c>
      <c r="KSS18" s="200" t="s">
        <v>550</v>
      </c>
      <c r="KST18" s="200" t="s">
        <v>550</v>
      </c>
      <c r="KSU18" s="200" t="s">
        <v>550</v>
      </c>
      <c r="KSV18" s="200" t="s">
        <v>550</v>
      </c>
      <c r="KSW18" s="200" t="s">
        <v>550</v>
      </c>
      <c r="KSX18" s="200" t="s">
        <v>550</v>
      </c>
      <c r="KSY18" s="200" t="s">
        <v>550</v>
      </c>
      <c r="KSZ18" s="200" t="s">
        <v>550</v>
      </c>
      <c r="KTA18" s="200" t="s">
        <v>550</v>
      </c>
      <c r="KTB18" s="200" t="s">
        <v>550</v>
      </c>
      <c r="KTC18" s="200" t="s">
        <v>550</v>
      </c>
      <c r="KTD18" s="200" t="s">
        <v>550</v>
      </c>
      <c r="KTE18" s="200" t="s">
        <v>550</v>
      </c>
      <c r="KTF18" s="200" t="s">
        <v>550</v>
      </c>
      <c r="KTG18" s="200" t="s">
        <v>550</v>
      </c>
      <c r="KTH18" s="200" t="s">
        <v>550</v>
      </c>
      <c r="KTI18" s="200" t="s">
        <v>550</v>
      </c>
      <c r="KTJ18" s="200" t="s">
        <v>550</v>
      </c>
      <c r="KTK18" s="200" t="s">
        <v>550</v>
      </c>
      <c r="KTL18" s="200" t="s">
        <v>550</v>
      </c>
      <c r="KTM18" s="200" t="s">
        <v>550</v>
      </c>
      <c r="KTN18" s="200" t="s">
        <v>550</v>
      </c>
      <c r="KTO18" s="200" t="s">
        <v>550</v>
      </c>
      <c r="KTP18" s="200" t="s">
        <v>550</v>
      </c>
      <c r="KTQ18" s="200" t="s">
        <v>550</v>
      </c>
      <c r="KTR18" s="200" t="s">
        <v>550</v>
      </c>
      <c r="KTS18" s="200" t="s">
        <v>550</v>
      </c>
      <c r="KTT18" s="200" t="s">
        <v>550</v>
      </c>
      <c r="KTU18" s="200" t="s">
        <v>550</v>
      </c>
      <c r="KTV18" s="200" t="s">
        <v>550</v>
      </c>
      <c r="KTW18" s="200" t="s">
        <v>550</v>
      </c>
      <c r="KTX18" s="200" t="s">
        <v>550</v>
      </c>
      <c r="KTY18" s="200" t="s">
        <v>550</v>
      </c>
      <c r="KTZ18" s="200" t="s">
        <v>550</v>
      </c>
      <c r="KUA18" s="200" t="s">
        <v>550</v>
      </c>
      <c r="KUB18" s="200" t="s">
        <v>550</v>
      </c>
      <c r="KUC18" s="200" t="s">
        <v>550</v>
      </c>
      <c r="KUD18" s="200" t="s">
        <v>550</v>
      </c>
      <c r="KUE18" s="200" t="s">
        <v>550</v>
      </c>
      <c r="KUF18" s="200" t="s">
        <v>550</v>
      </c>
      <c r="KUG18" s="200" t="s">
        <v>550</v>
      </c>
      <c r="KUH18" s="200" t="s">
        <v>550</v>
      </c>
      <c r="KUI18" s="200" t="s">
        <v>550</v>
      </c>
      <c r="KUJ18" s="200" t="s">
        <v>550</v>
      </c>
      <c r="KUK18" s="200" t="s">
        <v>550</v>
      </c>
      <c r="KUL18" s="200" t="s">
        <v>550</v>
      </c>
      <c r="KUM18" s="200" t="s">
        <v>550</v>
      </c>
      <c r="KUN18" s="200" t="s">
        <v>550</v>
      </c>
      <c r="KUO18" s="200" t="s">
        <v>550</v>
      </c>
      <c r="KUP18" s="200" t="s">
        <v>550</v>
      </c>
      <c r="KUQ18" s="200" t="s">
        <v>550</v>
      </c>
      <c r="KUR18" s="200" t="s">
        <v>550</v>
      </c>
      <c r="KUS18" s="200" t="s">
        <v>550</v>
      </c>
      <c r="KUT18" s="200" t="s">
        <v>550</v>
      </c>
      <c r="KUU18" s="200" t="s">
        <v>550</v>
      </c>
      <c r="KUV18" s="200" t="s">
        <v>550</v>
      </c>
      <c r="KUW18" s="200" t="s">
        <v>550</v>
      </c>
      <c r="KUX18" s="200" t="s">
        <v>550</v>
      </c>
      <c r="KUY18" s="200" t="s">
        <v>550</v>
      </c>
      <c r="KUZ18" s="200" t="s">
        <v>550</v>
      </c>
      <c r="KVA18" s="200" t="s">
        <v>550</v>
      </c>
      <c r="KVB18" s="200" t="s">
        <v>550</v>
      </c>
      <c r="KVC18" s="200" t="s">
        <v>550</v>
      </c>
      <c r="KVD18" s="200" t="s">
        <v>550</v>
      </c>
      <c r="KVE18" s="200" t="s">
        <v>550</v>
      </c>
      <c r="KVF18" s="200" t="s">
        <v>550</v>
      </c>
      <c r="KVG18" s="200" t="s">
        <v>550</v>
      </c>
      <c r="KVH18" s="200" t="s">
        <v>550</v>
      </c>
      <c r="KVI18" s="200" t="s">
        <v>550</v>
      </c>
      <c r="KVJ18" s="200" t="s">
        <v>550</v>
      </c>
      <c r="KVK18" s="200" t="s">
        <v>550</v>
      </c>
      <c r="KVL18" s="200" t="s">
        <v>550</v>
      </c>
      <c r="KVM18" s="200" t="s">
        <v>550</v>
      </c>
      <c r="KVN18" s="200" t="s">
        <v>550</v>
      </c>
      <c r="KVO18" s="200" t="s">
        <v>550</v>
      </c>
      <c r="KVP18" s="200" t="s">
        <v>550</v>
      </c>
      <c r="KVQ18" s="200" t="s">
        <v>550</v>
      </c>
      <c r="KVR18" s="200" t="s">
        <v>550</v>
      </c>
      <c r="KVS18" s="200" t="s">
        <v>550</v>
      </c>
      <c r="KVT18" s="200" t="s">
        <v>550</v>
      </c>
      <c r="KVU18" s="200" t="s">
        <v>550</v>
      </c>
      <c r="KVV18" s="200" t="s">
        <v>550</v>
      </c>
      <c r="KVW18" s="200" t="s">
        <v>550</v>
      </c>
      <c r="KVX18" s="200" t="s">
        <v>550</v>
      </c>
      <c r="KVY18" s="200" t="s">
        <v>550</v>
      </c>
      <c r="KVZ18" s="200" t="s">
        <v>550</v>
      </c>
      <c r="KWA18" s="200" t="s">
        <v>550</v>
      </c>
      <c r="KWB18" s="200" t="s">
        <v>550</v>
      </c>
      <c r="KWC18" s="200" t="s">
        <v>550</v>
      </c>
      <c r="KWD18" s="200" t="s">
        <v>550</v>
      </c>
      <c r="KWE18" s="200" t="s">
        <v>550</v>
      </c>
      <c r="KWF18" s="200" t="s">
        <v>550</v>
      </c>
      <c r="KWG18" s="200" t="s">
        <v>550</v>
      </c>
      <c r="KWH18" s="200" t="s">
        <v>550</v>
      </c>
      <c r="KWI18" s="200" t="s">
        <v>550</v>
      </c>
      <c r="KWJ18" s="200" t="s">
        <v>550</v>
      </c>
      <c r="KWK18" s="200" t="s">
        <v>550</v>
      </c>
      <c r="KWL18" s="200" t="s">
        <v>550</v>
      </c>
      <c r="KWM18" s="200" t="s">
        <v>550</v>
      </c>
      <c r="KWN18" s="200" t="s">
        <v>550</v>
      </c>
      <c r="KWO18" s="200" t="s">
        <v>550</v>
      </c>
      <c r="KWP18" s="200" t="s">
        <v>550</v>
      </c>
      <c r="KWQ18" s="200" t="s">
        <v>550</v>
      </c>
      <c r="KWR18" s="200" t="s">
        <v>550</v>
      </c>
      <c r="KWS18" s="200" t="s">
        <v>550</v>
      </c>
      <c r="KWT18" s="200" t="s">
        <v>550</v>
      </c>
      <c r="KWU18" s="200" t="s">
        <v>550</v>
      </c>
      <c r="KWV18" s="200" t="s">
        <v>550</v>
      </c>
      <c r="KWW18" s="200" t="s">
        <v>550</v>
      </c>
      <c r="KWX18" s="200" t="s">
        <v>550</v>
      </c>
      <c r="KWY18" s="200" t="s">
        <v>550</v>
      </c>
      <c r="KWZ18" s="200" t="s">
        <v>550</v>
      </c>
      <c r="KXA18" s="200" t="s">
        <v>550</v>
      </c>
      <c r="KXB18" s="200" t="s">
        <v>550</v>
      </c>
      <c r="KXC18" s="200" t="s">
        <v>550</v>
      </c>
      <c r="KXD18" s="200" t="s">
        <v>550</v>
      </c>
      <c r="KXE18" s="200" t="s">
        <v>550</v>
      </c>
      <c r="KXF18" s="200" t="s">
        <v>550</v>
      </c>
      <c r="KXG18" s="200" t="s">
        <v>550</v>
      </c>
      <c r="KXH18" s="200" t="s">
        <v>550</v>
      </c>
      <c r="KXI18" s="200" t="s">
        <v>550</v>
      </c>
      <c r="KXJ18" s="200" t="s">
        <v>550</v>
      </c>
      <c r="KXK18" s="200" t="s">
        <v>550</v>
      </c>
      <c r="KXL18" s="200" t="s">
        <v>550</v>
      </c>
      <c r="KXM18" s="200" t="s">
        <v>550</v>
      </c>
      <c r="KXN18" s="200" t="s">
        <v>550</v>
      </c>
      <c r="KXO18" s="200" t="s">
        <v>550</v>
      </c>
      <c r="KXP18" s="200" t="s">
        <v>550</v>
      </c>
      <c r="KXQ18" s="200" t="s">
        <v>550</v>
      </c>
      <c r="KXR18" s="200" t="s">
        <v>550</v>
      </c>
      <c r="KXS18" s="200" t="s">
        <v>550</v>
      </c>
      <c r="KXT18" s="200" t="s">
        <v>550</v>
      </c>
      <c r="KXU18" s="200" t="s">
        <v>550</v>
      </c>
      <c r="KXV18" s="200" t="s">
        <v>550</v>
      </c>
      <c r="KXW18" s="200" t="s">
        <v>550</v>
      </c>
      <c r="KXX18" s="200" t="s">
        <v>550</v>
      </c>
      <c r="KXY18" s="200" t="s">
        <v>550</v>
      </c>
      <c r="KXZ18" s="200" t="s">
        <v>550</v>
      </c>
      <c r="KYA18" s="200" t="s">
        <v>550</v>
      </c>
      <c r="KYB18" s="200" t="s">
        <v>550</v>
      </c>
      <c r="KYC18" s="200" t="s">
        <v>550</v>
      </c>
      <c r="KYD18" s="200" t="s">
        <v>550</v>
      </c>
      <c r="KYE18" s="200" t="s">
        <v>550</v>
      </c>
      <c r="KYF18" s="200" t="s">
        <v>550</v>
      </c>
      <c r="KYG18" s="200" t="s">
        <v>550</v>
      </c>
      <c r="KYH18" s="200" t="s">
        <v>550</v>
      </c>
      <c r="KYI18" s="200" t="s">
        <v>550</v>
      </c>
      <c r="KYJ18" s="200" t="s">
        <v>550</v>
      </c>
      <c r="KYK18" s="200" t="s">
        <v>550</v>
      </c>
      <c r="KYL18" s="200" t="s">
        <v>550</v>
      </c>
      <c r="KYM18" s="200" t="s">
        <v>550</v>
      </c>
      <c r="KYN18" s="200" t="s">
        <v>550</v>
      </c>
      <c r="KYO18" s="200" t="s">
        <v>550</v>
      </c>
      <c r="KYP18" s="200" t="s">
        <v>550</v>
      </c>
      <c r="KYQ18" s="200" t="s">
        <v>550</v>
      </c>
      <c r="KYR18" s="200" t="s">
        <v>550</v>
      </c>
      <c r="KYS18" s="200" t="s">
        <v>550</v>
      </c>
      <c r="KYT18" s="200" t="s">
        <v>550</v>
      </c>
      <c r="KYU18" s="200" t="s">
        <v>550</v>
      </c>
      <c r="KYV18" s="200" t="s">
        <v>550</v>
      </c>
      <c r="KYW18" s="200" t="s">
        <v>550</v>
      </c>
      <c r="KYX18" s="200" t="s">
        <v>550</v>
      </c>
      <c r="KYY18" s="200" t="s">
        <v>550</v>
      </c>
      <c r="KYZ18" s="200" t="s">
        <v>550</v>
      </c>
      <c r="KZA18" s="200" t="s">
        <v>550</v>
      </c>
      <c r="KZB18" s="200" t="s">
        <v>550</v>
      </c>
      <c r="KZC18" s="200" t="s">
        <v>550</v>
      </c>
      <c r="KZD18" s="200" t="s">
        <v>550</v>
      </c>
      <c r="KZE18" s="200" t="s">
        <v>550</v>
      </c>
      <c r="KZF18" s="200" t="s">
        <v>550</v>
      </c>
      <c r="KZG18" s="200" t="s">
        <v>550</v>
      </c>
      <c r="KZH18" s="200" t="s">
        <v>550</v>
      </c>
      <c r="KZI18" s="200" t="s">
        <v>550</v>
      </c>
      <c r="KZJ18" s="200" t="s">
        <v>550</v>
      </c>
      <c r="KZK18" s="200" t="s">
        <v>550</v>
      </c>
      <c r="KZL18" s="200" t="s">
        <v>550</v>
      </c>
      <c r="KZM18" s="200" t="s">
        <v>550</v>
      </c>
      <c r="KZN18" s="200" t="s">
        <v>550</v>
      </c>
      <c r="KZO18" s="200" t="s">
        <v>550</v>
      </c>
      <c r="KZP18" s="200" t="s">
        <v>550</v>
      </c>
      <c r="KZQ18" s="200" t="s">
        <v>550</v>
      </c>
      <c r="KZR18" s="200" t="s">
        <v>550</v>
      </c>
      <c r="KZS18" s="200" t="s">
        <v>550</v>
      </c>
      <c r="KZT18" s="200" t="s">
        <v>550</v>
      </c>
      <c r="KZU18" s="200" t="s">
        <v>550</v>
      </c>
      <c r="KZV18" s="200" t="s">
        <v>550</v>
      </c>
      <c r="KZW18" s="200" t="s">
        <v>550</v>
      </c>
      <c r="KZX18" s="200" t="s">
        <v>550</v>
      </c>
      <c r="KZY18" s="200" t="s">
        <v>550</v>
      </c>
      <c r="KZZ18" s="200" t="s">
        <v>550</v>
      </c>
      <c r="LAA18" s="200" t="s">
        <v>550</v>
      </c>
      <c r="LAB18" s="200" t="s">
        <v>550</v>
      </c>
      <c r="LAC18" s="200" t="s">
        <v>550</v>
      </c>
      <c r="LAD18" s="200" t="s">
        <v>550</v>
      </c>
      <c r="LAE18" s="200" t="s">
        <v>550</v>
      </c>
      <c r="LAF18" s="200" t="s">
        <v>550</v>
      </c>
      <c r="LAG18" s="200" t="s">
        <v>550</v>
      </c>
      <c r="LAH18" s="200" t="s">
        <v>550</v>
      </c>
      <c r="LAI18" s="200" t="s">
        <v>550</v>
      </c>
      <c r="LAJ18" s="200" t="s">
        <v>550</v>
      </c>
      <c r="LAK18" s="200" t="s">
        <v>550</v>
      </c>
      <c r="LAL18" s="200" t="s">
        <v>550</v>
      </c>
      <c r="LAM18" s="200" t="s">
        <v>550</v>
      </c>
      <c r="LAN18" s="200" t="s">
        <v>550</v>
      </c>
      <c r="LAO18" s="200" t="s">
        <v>550</v>
      </c>
      <c r="LAP18" s="200" t="s">
        <v>550</v>
      </c>
      <c r="LAQ18" s="200" t="s">
        <v>550</v>
      </c>
      <c r="LAR18" s="200" t="s">
        <v>550</v>
      </c>
      <c r="LAS18" s="200" t="s">
        <v>550</v>
      </c>
      <c r="LAT18" s="200" t="s">
        <v>550</v>
      </c>
      <c r="LAU18" s="200" t="s">
        <v>550</v>
      </c>
      <c r="LAV18" s="200" t="s">
        <v>550</v>
      </c>
      <c r="LAW18" s="200" t="s">
        <v>550</v>
      </c>
      <c r="LAX18" s="200" t="s">
        <v>550</v>
      </c>
      <c r="LAY18" s="200" t="s">
        <v>550</v>
      </c>
      <c r="LAZ18" s="200" t="s">
        <v>550</v>
      </c>
      <c r="LBA18" s="200" t="s">
        <v>550</v>
      </c>
      <c r="LBB18" s="200" t="s">
        <v>550</v>
      </c>
      <c r="LBC18" s="200" t="s">
        <v>550</v>
      </c>
      <c r="LBD18" s="200" t="s">
        <v>550</v>
      </c>
      <c r="LBE18" s="200" t="s">
        <v>550</v>
      </c>
      <c r="LBF18" s="200" t="s">
        <v>550</v>
      </c>
      <c r="LBG18" s="200" t="s">
        <v>550</v>
      </c>
      <c r="LBH18" s="200" t="s">
        <v>550</v>
      </c>
      <c r="LBI18" s="200" t="s">
        <v>550</v>
      </c>
      <c r="LBJ18" s="200" t="s">
        <v>550</v>
      </c>
      <c r="LBK18" s="200" t="s">
        <v>550</v>
      </c>
      <c r="LBL18" s="200" t="s">
        <v>550</v>
      </c>
      <c r="LBM18" s="200" t="s">
        <v>550</v>
      </c>
      <c r="LBN18" s="200" t="s">
        <v>550</v>
      </c>
      <c r="LBO18" s="200" t="s">
        <v>550</v>
      </c>
      <c r="LBP18" s="200" t="s">
        <v>550</v>
      </c>
      <c r="LBQ18" s="200" t="s">
        <v>550</v>
      </c>
      <c r="LBR18" s="200" t="s">
        <v>550</v>
      </c>
      <c r="LBS18" s="200" t="s">
        <v>550</v>
      </c>
      <c r="LBT18" s="200" t="s">
        <v>550</v>
      </c>
      <c r="LBU18" s="200" t="s">
        <v>550</v>
      </c>
      <c r="LBV18" s="200" t="s">
        <v>550</v>
      </c>
      <c r="LBW18" s="200" t="s">
        <v>550</v>
      </c>
      <c r="LBX18" s="200" t="s">
        <v>550</v>
      </c>
      <c r="LBY18" s="200" t="s">
        <v>550</v>
      </c>
      <c r="LBZ18" s="200" t="s">
        <v>550</v>
      </c>
      <c r="LCA18" s="200" t="s">
        <v>550</v>
      </c>
      <c r="LCB18" s="200" t="s">
        <v>550</v>
      </c>
      <c r="LCC18" s="200" t="s">
        <v>550</v>
      </c>
      <c r="LCD18" s="200" t="s">
        <v>550</v>
      </c>
      <c r="LCE18" s="200" t="s">
        <v>550</v>
      </c>
      <c r="LCF18" s="200" t="s">
        <v>550</v>
      </c>
      <c r="LCG18" s="200" t="s">
        <v>550</v>
      </c>
      <c r="LCH18" s="200" t="s">
        <v>550</v>
      </c>
      <c r="LCI18" s="200" t="s">
        <v>550</v>
      </c>
      <c r="LCJ18" s="200" t="s">
        <v>550</v>
      </c>
      <c r="LCK18" s="200" t="s">
        <v>550</v>
      </c>
      <c r="LCL18" s="200" t="s">
        <v>550</v>
      </c>
      <c r="LCM18" s="200" t="s">
        <v>550</v>
      </c>
      <c r="LCN18" s="200" t="s">
        <v>550</v>
      </c>
      <c r="LCO18" s="200" t="s">
        <v>550</v>
      </c>
      <c r="LCP18" s="200" t="s">
        <v>550</v>
      </c>
      <c r="LCQ18" s="200" t="s">
        <v>550</v>
      </c>
      <c r="LCR18" s="200" t="s">
        <v>550</v>
      </c>
      <c r="LCS18" s="200" t="s">
        <v>550</v>
      </c>
      <c r="LCT18" s="200" t="s">
        <v>550</v>
      </c>
      <c r="LCU18" s="200" t="s">
        <v>550</v>
      </c>
      <c r="LCV18" s="200" t="s">
        <v>550</v>
      </c>
      <c r="LCW18" s="200" t="s">
        <v>550</v>
      </c>
      <c r="LCX18" s="200" t="s">
        <v>550</v>
      </c>
      <c r="LCY18" s="200" t="s">
        <v>550</v>
      </c>
      <c r="LCZ18" s="200" t="s">
        <v>550</v>
      </c>
      <c r="LDA18" s="200" t="s">
        <v>550</v>
      </c>
      <c r="LDB18" s="200" t="s">
        <v>550</v>
      </c>
      <c r="LDC18" s="200" t="s">
        <v>550</v>
      </c>
      <c r="LDD18" s="200" t="s">
        <v>550</v>
      </c>
      <c r="LDE18" s="200" t="s">
        <v>550</v>
      </c>
      <c r="LDF18" s="200" t="s">
        <v>550</v>
      </c>
      <c r="LDG18" s="200" t="s">
        <v>550</v>
      </c>
      <c r="LDH18" s="200" t="s">
        <v>550</v>
      </c>
      <c r="LDI18" s="200" t="s">
        <v>550</v>
      </c>
      <c r="LDJ18" s="200" t="s">
        <v>550</v>
      </c>
      <c r="LDK18" s="200" t="s">
        <v>550</v>
      </c>
      <c r="LDL18" s="200" t="s">
        <v>550</v>
      </c>
      <c r="LDM18" s="200" t="s">
        <v>550</v>
      </c>
      <c r="LDN18" s="200" t="s">
        <v>550</v>
      </c>
      <c r="LDO18" s="200" t="s">
        <v>550</v>
      </c>
      <c r="LDP18" s="200" t="s">
        <v>550</v>
      </c>
      <c r="LDQ18" s="200" t="s">
        <v>550</v>
      </c>
      <c r="LDR18" s="200" t="s">
        <v>550</v>
      </c>
      <c r="LDS18" s="200" t="s">
        <v>550</v>
      </c>
      <c r="LDT18" s="200" t="s">
        <v>550</v>
      </c>
      <c r="LDU18" s="200" t="s">
        <v>550</v>
      </c>
      <c r="LDV18" s="200" t="s">
        <v>550</v>
      </c>
      <c r="LDW18" s="200" t="s">
        <v>550</v>
      </c>
      <c r="LDX18" s="200" t="s">
        <v>550</v>
      </c>
      <c r="LDY18" s="200" t="s">
        <v>550</v>
      </c>
      <c r="LDZ18" s="200" t="s">
        <v>550</v>
      </c>
      <c r="LEA18" s="200" t="s">
        <v>550</v>
      </c>
      <c r="LEB18" s="200" t="s">
        <v>550</v>
      </c>
      <c r="LEC18" s="200" t="s">
        <v>550</v>
      </c>
      <c r="LED18" s="200" t="s">
        <v>550</v>
      </c>
      <c r="LEE18" s="200" t="s">
        <v>550</v>
      </c>
      <c r="LEF18" s="200" t="s">
        <v>550</v>
      </c>
      <c r="LEG18" s="200" t="s">
        <v>550</v>
      </c>
      <c r="LEH18" s="200" t="s">
        <v>550</v>
      </c>
      <c r="LEI18" s="200" t="s">
        <v>550</v>
      </c>
      <c r="LEJ18" s="200" t="s">
        <v>550</v>
      </c>
      <c r="LEK18" s="200" t="s">
        <v>550</v>
      </c>
      <c r="LEL18" s="200" t="s">
        <v>550</v>
      </c>
      <c r="LEM18" s="200" t="s">
        <v>550</v>
      </c>
      <c r="LEN18" s="200" t="s">
        <v>550</v>
      </c>
      <c r="LEO18" s="200" t="s">
        <v>550</v>
      </c>
      <c r="LEP18" s="200" t="s">
        <v>550</v>
      </c>
      <c r="LEQ18" s="200" t="s">
        <v>550</v>
      </c>
      <c r="LER18" s="200" t="s">
        <v>550</v>
      </c>
      <c r="LES18" s="200" t="s">
        <v>550</v>
      </c>
      <c r="LET18" s="200" t="s">
        <v>550</v>
      </c>
      <c r="LEU18" s="200" t="s">
        <v>550</v>
      </c>
      <c r="LEV18" s="200" t="s">
        <v>550</v>
      </c>
      <c r="LEW18" s="200" t="s">
        <v>550</v>
      </c>
      <c r="LEX18" s="200" t="s">
        <v>550</v>
      </c>
      <c r="LEY18" s="200" t="s">
        <v>550</v>
      </c>
      <c r="LEZ18" s="200" t="s">
        <v>550</v>
      </c>
      <c r="LFA18" s="200" t="s">
        <v>550</v>
      </c>
      <c r="LFB18" s="200" t="s">
        <v>550</v>
      </c>
      <c r="LFC18" s="200" t="s">
        <v>550</v>
      </c>
      <c r="LFD18" s="200" t="s">
        <v>550</v>
      </c>
      <c r="LFE18" s="200" t="s">
        <v>550</v>
      </c>
      <c r="LFF18" s="200" t="s">
        <v>550</v>
      </c>
      <c r="LFG18" s="200" t="s">
        <v>550</v>
      </c>
      <c r="LFH18" s="200" t="s">
        <v>550</v>
      </c>
      <c r="LFI18" s="200" t="s">
        <v>550</v>
      </c>
      <c r="LFJ18" s="200" t="s">
        <v>550</v>
      </c>
      <c r="LFK18" s="200" t="s">
        <v>550</v>
      </c>
      <c r="LFL18" s="200" t="s">
        <v>550</v>
      </c>
      <c r="LFM18" s="200" t="s">
        <v>550</v>
      </c>
      <c r="LFN18" s="200" t="s">
        <v>550</v>
      </c>
      <c r="LFO18" s="200" t="s">
        <v>550</v>
      </c>
      <c r="LFP18" s="200" t="s">
        <v>550</v>
      </c>
      <c r="LFQ18" s="200" t="s">
        <v>550</v>
      </c>
      <c r="LFR18" s="200" t="s">
        <v>550</v>
      </c>
      <c r="LFS18" s="200" t="s">
        <v>550</v>
      </c>
      <c r="LFT18" s="200" t="s">
        <v>550</v>
      </c>
      <c r="LFU18" s="200" t="s">
        <v>550</v>
      </c>
      <c r="LFV18" s="200" t="s">
        <v>550</v>
      </c>
      <c r="LFW18" s="200" t="s">
        <v>550</v>
      </c>
      <c r="LFX18" s="200" t="s">
        <v>550</v>
      </c>
      <c r="LFY18" s="200" t="s">
        <v>550</v>
      </c>
      <c r="LFZ18" s="200" t="s">
        <v>550</v>
      </c>
      <c r="LGA18" s="200" t="s">
        <v>550</v>
      </c>
      <c r="LGB18" s="200" t="s">
        <v>550</v>
      </c>
      <c r="LGC18" s="200" t="s">
        <v>550</v>
      </c>
      <c r="LGD18" s="200" t="s">
        <v>550</v>
      </c>
      <c r="LGE18" s="200" t="s">
        <v>550</v>
      </c>
      <c r="LGF18" s="200" t="s">
        <v>550</v>
      </c>
      <c r="LGG18" s="200" t="s">
        <v>550</v>
      </c>
      <c r="LGH18" s="200" t="s">
        <v>550</v>
      </c>
      <c r="LGI18" s="200" t="s">
        <v>550</v>
      </c>
      <c r="LGJ18" s="200" t="s">
        <v>550</v>
      </c>
      <c r="LGK18" s="200" t="s">
        <v>550</v>
      </c>
      <c r="LGL18" s="200" t="s">
        <v>550</v>
      </c>
      <c r="LGM18" s="200" t="s">
        <v>550</v>
      </c>
      <c r="LGN18" s="200" t="s">
        <v>550</v>
      </c>
      <c r="LGO18" s="200" t="s">
        <v>550</v>
      </c>
      <c r="LGP18" s="200" t="s">
        <v>550</v>
      </c>
      <c r="LGQ18" s="200" t="s">
        <v>550</v>
      </c>
      <c r="LGR18" s="200" t="s">
        <v>550</v>
      </c>
      <c r="LGS18" s="200" t="s">
        <v>550</v>
      </c>
      <c r="LGT18" s="200" t="s">
        <v>550</v>
      </c>
      <c r="LGU18" s="200" t="s">
        <v>550</v>
      </c>
      <c r="LGV18" s="200" t="s">
        <v>550</v>
      </c>
      <c r="LGW18" s="200" t="s">
        <v>550</v>
      </c>
      <c r="LGX18" s="200" t="s">
        <v>550</v>
      </c>
      <c r="LGY18" s="200" t="s">
        <v>550</v>
      </c>
      <c r="LGZ18" s="200" t="s">
        <v>550</v>
      </c>
      <c r="LHA18" s="200" t="s">
        <v>550</v>
      </c>
      <c r="LHB18" s="200" t="s">
        <v>550</v>
      </c>
      <c r="LHC18" s="200" t="s">
        <v>550</v>
      </c>
      <c r="LHD18" s="200" t="s">
        <v>550</v>
      </c>
      <c r="LHE18" s="200" t="s">
        <v>550</v>
      </c>
      <c r="LHF18" s="200" t="s">
        <v>550</v>
      </c>
      <c r="LHG18" s="200" t="s">
        <v>550</v>
      </c>
      <c r="LHH18" s="200" t="s">
        <v>550</v>
      </c>
      <c r="LHI18" s="200" t="s">
        <v>550</v>
      </c>
      <c r="LHJ18" s="200" t="s">
        <v>550</v>
      </c>
      <c r="LHK18" s="200" t="s">
        <v>550</v>
      </c>
      <c r="LHL18" s="200" t="s">
        <v>550</v>
      </c>
      <c r="LHM18" s="200" t="s">
        <v>550</v>
      </c>
      <c r="LHN18" s="200" t="s">
        <v>550</v>
      </c>
      <c r="LHO18" s="200" t="s">
        <v>550</v>
      </c>
      <c r="LHP18" s="200" t="s">
        <v>550</v>
      </c>
      <c r="LHQ18" s="200" t="s">
        <v>550</v>
      </c>
      <c r="LHR18" s="200" t="s">
        <v>550</v>
      </c>
      <c r="LHS18" s="200" t="s">
        <v>550</v>
      </c>
      <c r="LHT18" s="200" t="s">
        <v>550</v>
      </c>
      <c r="LHU18" s="200" t="s">
        <v>550</v>
      </c>
      <c r="LHV18" s="200" t="s">
        <v>550</v>
      </c>
      <c r="LHW18" s="200" t="s">
        <v>550</v>
      </c>
      <c r="LHX18" s="200" t="s">
        <v>550</v>
      </c>
      <c r="LHY18" s="200" t="s">
        <v>550</v>
      </c>
      <c r="LHZ18" s="200" t="s">
        <v>550</v>
      </c>
      <c r="LIA18" s="200" t="s">
        <v>550</v>
      </c>
      <c r="LIB18" s="200" t="s">
        <v>550</v>
      </c>
      <c r="LIC18" s="200" t="s">
        <v>550</v>
      </c>
      <c r="LID18" s="200" t="s">
        <v>550</v>
      </c>
      <c r="LIE18" s="200" t="s">
        <v>550</v>
      </c>
      <c r="LIF18" s="200" t="s">
        <v>550</v>
      </c>
      <c r="LIG18" s="200" t="s">
        <v>550</v>
      </c>
      <c r="LIH18" s="200" t="s">
        <v>550</v>
      </c>
      <c r="LII18" s="200" t="s">
        <v>550</v>
      </c>
      <c r="LIJ18" s="200" t="s">
        <v>550</v>
      </c>
      <c r="LIK18" s="200" t="s">
        <v>550</v>
      </c>
      <c r="LIL18" s="200" t="s">
        <v>550</v>
      </c>
      <c r="LIM18" s="200" t="s">
        <v>550</v>
      </c>
      <c r="LIN18" s="200" t="s">
        <v>550</v>
      </c>
      <c r="LIO18" s="200" t="s">
        <v>550</v>
      </c>
      <c r="LIP18" s="200" t="s">
        <v>550</v>
      </c>
      <c r="LIQ18" s="200" t="s">
        <v>550</v>
      </c>
      <c r="LIR18" s="200" t="s">
        <v>550</v>
      </c>
      <c r="LIS18" s="200" t="s">
        <v>550</v>
      </c>
      <c r="LIT18" s="200" t="s">
        <v>550</v>
      </c>
      <c r="LIU18" s="200" t="s">
        <v>550</v>
      </c>
      <c r="LIV18" s="200" t="s">
        <v>550</v>
      </c>
      <c r="LIW18" s="200" t="s">
        <v>550</v>
      </c>
      <c r="LIX18" s="200" t="s">
        <v>550</v>
      </c>
      <c r="LIY18" s="200" t="s">
        <v>550</v>
      </c>
      <c r="LIZ18" s="200" t="s">
        <v>550</v>
      </c>
      <c r="LJA18" s="200" t="s">
        <v>550</v>
      </c>
      <c r="LJB18" s="200" t="s">
        <v>550</v>
      </c>
      <c r="LJC18" s="200" t="s">
        <v>550</v>
      </c>
      <c r="LJD18" s="200" t="s">
        <v>550</v>
      </c>
      <c r="LJE18" s="200" t="s">
        <v>550</v>
      </c>
      <c r="LJF18" s="200" t="s">
        <v>550</v>
      </c>
      <c r="LJG18" s="200" t="s">
        <v>550</v>
      </c>
      <c r="LJH18" s="200" t="s">
        <v>550</v>
      </c>
      <c r="LJI18" s="200" t="s">
        <v>550</v>
      </c>
      <c r="LJJ18" s="200" t="s">
        <v>550</v>
      </c>
      <c r="LJK18" s="200" t="s">
        <v>550</v>
      </c>
      <c r="LJL18" s="200" t="s">
        <v>550</v>
      </c>
      <c r="LJM18" s="200" t="s">
        <v>550</v>
      </c>
      <c r="LJN18" s="200" t="s">
        <v>550</v>
      </c>
      <c r="LJO18" s="200" t="s">
        <v>550</v>
      </c>
      <c r="LJP18" s="200" t="s">
        <v>550</v>
      </c>
      <c r="LJQ18" s="200" t="s">
        <v>550</v>
      </c>
      <c r="LJR18" s="200" t="s">
        <v>550</v>
      </c>
      <c r="LJS18" s="200" t="s">
        <v>550</v>
      </c>
      <c r="LJT18" s="200" t="s">
        <v>550</v>
      </c>
      <c r="LJU18" s="200" t="s">
        <v>550</v>
      </c>
      <c r="LJV18" s="200" t="s">
        <v>550</v>
      </c>
      <c r="LJW18" s="200" t="s">
        <v>550</v>
      </c>
      <c r="LJX18" s="200" t="s">
        <v>550</v>
      </c>
      <c r="LJY18" s="200" t="s">
        <v>550</v>
      </c>
      <c r="LJZ18" s="200" t="s">
        <v>550</v>
      </c>
      <c r="LKA18" s="200" t="s">
        <v>550</v>
      </c>
      <c r="LKB18" s="200" t="s">
        <v>550</v>
      </c>
      <c r="LKC18" s="200" t="s">
        <v>550</v>
      </c>
      <c r="LKD18" s="200" t="s">
        <v>550</v>
      </c>
      <c r="LKE18" s="200" t="s">
        <v>550</v>
      </c>
      <c r="LKF18" s="200" t="s">
        <v>550</v>
      </c>
      <c r="LKG18" s="200" t="s">
        <v>550</v>
      </c>
      <c r="LKH18" s="200" t="s">
        <v>550</v>
      </c>
      <c r="LKI18" s="200" t="s">
        <v>550</v>
      </c>
      <c r="LKJ18" s="200" t="s">
        <v>550</v>
      </c>
      <c r="LKK18" s="200" t="s">
        <v>550</v>
      </c>
      <c r="LKL18" s="200" t="s">
        <v>550</v>
      </c>
      <c r="LKM18" s="200" t="s">
        <v>550</v>
      </c>
      <c r="LKN18" s="200" t="s">
        <v>550</v>
      </c>
      <c r="LKO18" s="200" t="s">
        <v>550</v>
      </c>
      <c r="LKP18" s="200" t="s">
        <v>550</v>
      </c>
      <c r="LKQ18" s="200" t="s">
        <v>550</v>
      </c>
      <c r="LKR18" s="200" t="s">
        <v>550</v>
      </c>
      <c r="LKS18" s="200" t="s">
        <v>550</v>
      </c>
      <c r="LKT18" s="200" t="s">
        <v>550</v>
      </c>
      <c r="LKU18" s="200" t="s">
        <v>550</v>
      </c>
      <c r="LKV18" s="200" t="s">
        <v>550</v>
      </c>
      <c r="LKW18" s="200" t="s">
        <v>550</v>
      </c>
      <c r="LKX18" s="200" t="s">
        <v>550</v>
      </c>
      <c r="LKY18" s="200" t="s">
        <v>550</v>
      </c>
      <c r="LKZ18" s="200" t="s">
        <v>550</v>
      </c>
      <c r="LLA18" s="200" t="s">
        <v>550</v>
      </c>
      <c r="LLB18" s="200" t="s">
        <v>550</v>
      </c>
      <c r="LLC18" s="200" t="s">
        <v>550</v>
      </c>
      <c r="LLD18" s="200" t="s">
        <v>550</v>
      </c>
      <c r="LLE18" s="200" t="s">
        <v>550</v>
      </c>
      <c r="LLF18" s="200" t="s">
        <v>550</v>
      </c>
      <c r="LLG18" s="200" t="s">
        <v>550</v>
      </c>
      <c r="LLH18" s="200" t="s">
        <v>550</v>
      </c>
      <c r="LLI18" s="200" t="s">
        <v>550</v>
      </c>
      <c r="LLJ18" s="200" t="s">
        <v>550</v>
      </c>
      <c r="LLK18" s="200" t="s">
        <v>550</v>
      </c>
      <c r="LLL18" s="200" t="s">
        <v>550</v>
      </c>
      <c r="LLM18" s="200" t="s">
        <v>550</v>
      </c>
      <c r="LLN18" s="200" t="s">
        <v>550</v>
      </c>
      <c r="LLO18" s="200" t="s">
        <v>550</v>
      </c>
      <c r="LLP18" s="200" t="s">
        <v>550</v>
      </c>
      <c r="LLQ18" s="200" t="s">
        <v>550</v>
      </c>
      <c r="LLR18" s="200" t="s">
        <v>550</v>
      </c>
      <c r="LLS18" s="200" t="s">
        <v>550</v>
      </c>
      <c r="LLT18" s="200" t="s">
        <v>550</v>
      </c>
      <c r="LLU18" s="200" t="s">
        <v>550</v>
      </c>
      <c r="LLV18" s="200" t="s">
        <v>550</v>
      </c>
      <c r="LLW18" s="200" t="s">
        <v>550</v>
      </c>
      <c r="LLX18" s="200" t="s">
        <v>550</v>
      </c>
      <c r="LLY18" s="200" t="s">
        <v>550</v>
      </c>
      <c r="LLZ18" s="200" t="s">
        <v>550</v>
      </c>
      <c r="LMA18" s="200" t="s">
        <v>550</v>
      </c>
      <c r="LMB18" s="200" t="s">
        <v>550</v>
      </c>
      <c r="LMC18" s="200" t="s">
        <v>550</v>
      </c>
      <c r="LMD18" s="200" t="s">
        <v>550</v>
      </c>
      <c r="LME18" s="200" t="s">
        <v>550</v>
      </c>
      <c r="LMF18" s="200" t="s">
        <v>550</v>
      </c>
      <c r="LMG18" s="200" t="s">
        <v>550</v>
      </c>
      <c r="LMH18" s="200" t="s">
        <v>550</v>
      </c>
      <c r="LMI18" s="200" t="s">
        <v>550</v>
      </c>
      <c r="LMJ18" s="200" t="s">
        <v>550</v>
      </c>
      <c r="LMK18" s="200" t="s">
        <v>550</v>
      </c>
      <c r="LML18" s="200" t="s">
        <v>550</v>
      </c>
      <c r="LMM18" s="200" t="s">
        <v>550</v>
      </c>
      <c r="LMN18" s="200" t="s">
        <v>550</v>
      </c>
      <c r="LMO18" s="200" t="s">
        <v>550</v>
      </c>
      <c r="LMP18" s="200" t="s">
        <v>550</v>
      </c>
      <c r="LMQ18" s="200" t="s">
        <v>550</v>
      </c>
      <c r="LMR18" s="200" t="s">
        <v>550</v>
      </c>
      <c r="LMS18" s="200" t="s">
        <v>550</v>
      </c>
      <c r="LMT18" s="200" t="s">
        <v>550</v>
      </c>
      <c r="LMU18" s="200" t="s">
        <v>550</v>
      </c>
      <c r="LMV18" s="200" t="s">
        <v>550</v>
      </c>
      <c r="LMW18" s="200" t="s">
        <v>550</v>
      </c>
      <c r="LMX18" s="200" t="s">
        <v>550</v>
      </c>
      <c r="LMY18" s="200" t="s">
        <v>550</v>
      </c>
      <c r="LMZ18" s="200" t="s">
        <v>550</v>
      </c>
      <c r="LNA18" s="200" t="s">
        <v>550</v>
      </c>
      <c r="LNB18" s="200" t="s">
        <v>550</v>
      </c>
      <c r="LNC18" s="200" t="s">
        <v>550</v>
      </c>
      <c r="LND18" s="200" t="s">
        <v>550</v>
      </c>
      <c r="LNE18" s="200" t="s">
        <v>550</v>
      </c>
      <c r="LNF18" s="200" t="s">
        <v>550</v>
      </c>
      <c r="LNG18" s="200" t="s">
        <v>550</v>
      </c>
      <c r="LNH18" s="200" t="s">
        <v>550</v>
      </c>
      <c r="LNI18" s="200" t="s">
        <v>550</v>
      </c>
      <c r="LNJ18" s="200" t="s">
        <v>550</v>
      </c>
      <c r="LNK18" s="200" t="s">
        <v>550</v>
      </c>
      <c r="LNL18" s="200" t="s">
        <v>550</v>
      </c>
      <c r="LNM18" s="200" t="s">
        <v>550</v>
      </c>
      <c r="LNN18" s="200" t="s">
        <v>550</v>
      </c>
      <c r="LNO18" s="200" t="s">
        <v>550</v>
      </c>
      <c r="LNP18" s="200" t="s">
        <v>550</v>
      </c>
      <c r="LNQ18" s="200" t="s">
        <v>550</v>
      </c>
      <c r="LNR18" s="200" t="s">
        <v>550</v>
      </c>
      <c r="LNS18" s="200" t="s">
        <v>550</v>
      </c>
      <c r="LNT18" s="200" t="s">
        <v>550</v>
      </c>
      <c r="LNU18" s="200" t="s">
        <v>550</v>
      </c>
      <c r="LNV18" s="200" t="s">
        <v>550</v>
      </c>
      <c r="LNW18" s="200" t="s">
        <v>550</v>
      </c>
      <c r="LNX18" s="200" t="s">
        <v>550</v>
      </c>
      <c r="LNY18" s="200" t="s">
        <v>550</v>
      </c>
      <c r="LNZ18" s="200" t="s">
        <v>550</v>
      </c>
      <c r="LOA18" s="200" t="s">
        <v>550</v>
      </c>
      <c r="LOB18" s="200" t="s">
        <v>550</v>
      </c>
      <c r="LOC18" s="200" t="s">
        <v>550</v>
      </c>
      <c r="LOD18" s="200" t="s">
        <v>550</v>
      </c>
      <c r="LOE18" s="200" t="s">
        <v>550</v>
      </c>
      <c r="LOF18" s="200" t="s">
        <v>550</v>
      </c>
      <c r="LOG18" s="200" t="s">
        <v>550</v>
      </c>
      <c r="LOH18" s="200" t="s">
        <v>550</v>
      </c>
      <c r="LOI18" s="200" t="s">
        <v>550</v>
      </c>
      <c r="LOJ18" s="200" t="s">
        <v>550</v>
      </c>
      <c r="LOK18" s="200" t="s">
        <v>550</v>
      </c>
      <c r="LOL18" s="200" t="s">
        <v>550</v>
      </c>
      <c r="LOM18" s="200" t="s">
        <v>550</v>
      </c>
      <c r="LON18" s="200" t="s">
        <v>550</v>
      </c>
      <c r="LOO18" s="200" t="s">
        <v>550</v>
      </c>
      <c r="LOP18" s="200" t="s">
        <v>550</v>
      </c>
      <c r="LOQ18" s="200" t="s">
        <v>550</v>
      </c>
      <c r="LOR18" s="200" t="s">
        <v>550</v>
      </c>
      <c r="LOS18" s="200" t="s">
        <v>550</v>
      </c>
      <c r="LOT18" s="200" t="s">
        <v>550</v>
      </c>
      <c r="LOU18" s="200" t="s">
        <v>550</v>
      </c>
      <c r="LOV18" s="200" t="s">
        <v>550</v>
      </c>
      <c r="LOW18" s="200" t="s">
        <v>550</v>
      </c>
      <c r="LOX18" s="200" t="s">
        <v>550</v>
      </c>
      <c r="LOY18" s="200" t="s">
        <v>550</v>
      </c>
      <c r="LOZ18" s="200" t="s">
        <v>550</v>
      </c>
      <c r="LPA18" s="200" t="s">
        <v>550</v>
      </c>
      <c r="LPB18" s="200" t="s">
        <v>550</v>
      </c>
      <c r="LPC18" s="200" t="s">
        <v>550</v>
      </c>
      <c r="LPD18" s="200" t="s">
        <v>550</v>
      </c>
      <c r="LPE18" s="200" t="s">
        <v>550</v>
      </c>
      <c r="LPF18" s="200" t="s">
        <v>550</v>
      </c>
      <c r="LPG18" s="200" t="s">
        <v>550</v>
      </c>
      <c r="LPH18" s="200" t="s">
        <v>550</v>
      </c>
      <c r="LPI18" s="200" t="s">
        <v>550</v>
      </c>
      <c r="LPJ18" s="200" t="s">
        <v>550</v>
      </c>
      <c r="LPK18" s="200" t="s">
        <v>550</v>
      </c>
      <c r="LPL18" s="200" t="s">
        <v>550</v>
      </c>
      <c r="LPM18" s="200" t="s">
        <v>550</v>
      </c>
      <c r="LPN18" s="200" t="s">
        <v>550</v>
      </c>
      <c r="LPO18" s="200" t="s">
        <v>550</v>
      </c>
      <c r="LPP18" s="200" t="s">
        <v>550</v>
      </c>
      <c r="LPQ18" s="200" t="s">
        <v>550</v>
      </c>
      <c r="LPR18" s="200" t="s">
        <v>550</v>
      </c>
      <c r="LPS18" s="200" t="s">
        <v>550</v>
      </c>
      <c r="LPT18" s="200" t="s">
        <v>550</v>
      </c>
      <c r="LPU18" s="200" t="s">
        <v>550</v>
      </c>
      <c r="LPV18" s="200" t="s">
        <v>550</v>
      </c>
      <c r="LPW18" s="200" t="s">
        <v>550</v>
      </c>
      <c r="LPX18" s="200" t="s">
        <v>550</v>
      </c>
      <c r="LPY18" s="200" t="s">
        <v>550</v>
      </c>
      <c r="LPZ18" s="200" t="s">
        <v>550</v>
      </c>
      <c r="LQA18" s="200" t="s">
        <v>550</v>
      </c>
      <c r="LQB18" s="200" t="s">
        <v>550</v>
      </c>
      <c r="LQC18" s="200" t="s">
        <v>550</v>
      </c>
      <c r="LQD18" s="200" t="s">
        <v>550</v>
      </c>
      <c r="LQE18" s="200" t="s">
        <v>550</v>
      </c>
      <c r="LQF18" s="200" t="s">
        <v>550</v>
      </c>
      <c r="LQG18" s="200" t="s">
        <v>550</v>
      </c>
      <c r="LQH18" s="200" t="s">
        <v>550</v>
      </c>
      <c r="LQI18" s="200" t="s">
        <v>550</v>
      </c>
      <c r="LQJ18" s="200" t="s">
        <v>550</v>
      </c>
      <c r="LQK18" s="200" t="s">
        <v>550</v>
      </c>
      <c r="LQL18" s="200" t="s">
        <v>550</v>
      </c>
      <c r="LQM18" s="200" t="s">
        <v>550</v>
      </c>
      <c r="LQN18" s="200" t="s">
        <v>550</v>
      </c>
      <c r="LQO18" s="200" t="s">
        <v>550</v>
      </c>
      <c r="LQP18" s="200" t="s">
        <v>550</v>
      </c>
      <c r="LQQ18" s="200" t="s">
        <v>550</v>
      </c>
      <c r="LQR18" s="200" t="s">
        <v>550</v>
      </c>
      <c r="LQS18" s="200" t="s">
        <v>550</v>
      </c>
      <c r="LQT18" s="200" t="s">
        <v>550</v>
      </c>
      <c r="LQU18" s="200" t="s">
        <v>550</v>
      </c>
      <c r="LQV18" s="200" t="s">
        <v>550</v>
      </c>
      <c r="LQW18" s="200" t="s">
        <v>550</v>
      </c>
      <c r="LQX18" s="200" t="s">
        <v>550</v>
      </c>
      <c r="LQY18" s="200" t="s">
        <v>550</v>
      </c>
      <c r="LQZ18" s="200" t="s">
        <v>550</v>
      </c>
      <c r="LRA18" s="200" t="s">
        <v>550</v>
      </c>
      <c r="LRB18" s="200" t="s">
        <v>550</v>
      </c>
      <c r="LRC18" s="200" t="s">
        <v>550</v>
      </c>
      <c r="LRD18" s="200" t="s">
        <v>550</v>
      </c>
      <c r="LRE18" s="200" t="s">
        <v>550</v>
      </c>
      <c r="LRF18" s="200" t="s">
        <v>550</v>
      </c>
      <c r="LRG18" s="200" t="s">
        <v>550</v>
      </c>
      <c r="LRH18" s="200" t="s">
        <v>550</v>
      </c>
      <c r="LRI18" s="200" t="s">
        <v>550</v>
      </c>
      <c r="LRJ18" s="200" t="s">
        <v>550</v>
      </c>
      <c r="LRK18" s="200" t="s">
        <v>550</v>
      </c>
      <c r="LRL18" s="200" t="s">
        <v>550</v>
      </c>
      <c r="LRM18" s="200" t="s">
        <v>550</v>
      </c>
      <c r="LRN18" s="200" t="s">
        <v>550</v>
      </c>
      <c r="LRO18" s="200" t="s">
        <v>550</v>
      </c>
      <c r="LRP18" s="200" t="s">
        <v>550</v>
      </c>
      <c r="LRQ18" s="200" t="s">
        <v>550</v>
      </c>
      <c r="LRR18" s="200" t="s">
        <v>550</v>
      </c>
      <c r="LRS18" s="200" t="s">
        <v>550</v>
      </c>
      <c r="LRT18" s="200" t="s">
        <v>550</v>
      </c>
      <c r="LRU18" s="200" t="s">
        <v>550</v>
      </c>
      <c r="LRV18" s="200" t="s">
        <v>550</v>
      </c>
      <c r="LRW18" s="200" t="s">
        <v>550</v>
      </c>
      <c r="LRX18" s="200" t="s">
        <v>550</v>
      </c>
      <c r="LRY18" s="200" t="s">
        <v>550</v>
      </c>
      <c r="LRZ18" s="200" t="s">
        <v>550</v>
      </c>
      <c r="LSA18" s="200" t="s">
        <v>550</v>
      </c>
      <c r="LSB18" s="200" t="s">
        <v>550</v>
      </c>
      <c r="LSC18" s="200" t="s">
        <v>550</v>
      </c>
      <c r="LSD18" s="200" t="s">
        <v>550</v>
      </c>
      <c r="LSE18" s="200" t="s">
        <v>550</v>
      </c>
      <c r="LSF18" s="200" t="s">
        <v>550</v>
      </c>
      <c r="LSG18" s="200" t="s">
        <v>550</v>
      </c>
      <c r="LSH18" s="200" t="s">
        <v>550</v>
      </c>
      <c r="LSI18" s="200" t="s">
        <v>550</v>
      </c>
      <c r="LSJ18" s="200" t="s">
        <v>550</v>
      </c>
      <c r="LSK18" s="200" t="s">
        <v>550</v>
      </c>
      <c r="LSL18" s="200" t="s">
        <v>550</v>
      </c>
      <c r="LSM18" s="200" t="s">
        <v>550</v>
      </c>
      <c r="LSN18" s="200" t="s">
        <v>550</v>
      </c>
      <c r="LSO18" s="200" t="s">
        <v>550</v>
      </c>
      <c r="LSP18" s="200" t="s">
        <v>550</v>
      </c>
      <c r="LSQ18" s="200" t="s">
        <v>550</v>
      </c>
      <c r="LSR18" s="200" t="s">
        <v>550</v>
      </c>
      <c r="LSS18" s="200" t="s">
        <v>550</v>
      </c>
      <c r="LST18" s="200" t="s">
        <v>550</v>
      </c>
      <c r="LSU18" s="200" t="s">
        <v>550</v>
      </c>
      <c r="LSV18" s="200" t="s">
        <v>550</v>
      </c>
      <c r="LSW18" s="200" t="s">
        <v>550</v>
      </c>
      <c r="LSX18" s="200" t="s">
        <v>550</v>
      </c>
      <c r="LSY18" s="200" t="s">
        <v>550</v>
      </c>
      <c r="LSZ18" s="200" t="s">
        <v>550</v>
      </c>
      <c r="LTA18" s="200" t="s">
        <v>550</v>
      </c>
      <c r="LTB18" s="200" t="s">
        <v>550</v>
      </c>
      <c r="LTC18" s="200" t="s">
        <v>550</v>
      </c>
      <c r="LTD18" s="200" t="s">
        <v>550</v>
      </c>
      <c r="LTE18" s="200" t="s">
        <v>550</v>
      </c>
      <c r="LTF18" s="200" t="s">
        <v>550</v>
      </c>
      <c r="LTG18" s="200" t="s">
        <v>550</v>
      </c>
      <c r="LTH18" s="200" t="s">
        <v>550</v>
      </c>
      <c r="LTI18" s="200" t="s">
        <v>550</v>
      </c>
      <c r="LTJ18" s="200" t="s">
        <v>550</v>
      </c>
      <c r="LTK18" s="200" t="s">
        <v>550</v>
      </c>
      <c r="LTL18" s="200" t="s">
        <v>550</v>
      </c>
      <c r="LTM18" s="200" t="s">
        <v>550</v>
      </c>
      <c r="LTN18" s="200" t="s">
        <v>550</v>
      </c>
      <c r="LTO18" s="200" t="s">
        <v>550</v>
      </c>
      <c r="LTP18" s="200" t="s">
        <v>550</v>
      </c>
      <c r="LTQ18" s="200" t="s">
        <v>550</v>
      </c>
      <c r="LTR18" s="200" t="s">
        <v>550</v>
      </c>
      <c r="LTS18" s="200" t="s">
        <v>550</v>
      </c>
      <c r="LTT18" s="200" t="s">
        <v>550</v>
      </c>
      <c r="LTU18" s="200" t="s">
        <v>550</v>
      </c>
      <c r="LTV18" s="200" t="s">
        <v>550</v>
      </c>
      <c r="LTW18" s="200" t="s">
        <v>550</v>
      </c>
      <c r="LTX18" s="200" t="s">
        <v>550</v>
      </c>
      <c r="LTY18" s="200" t="s">
        <v>550</v>
      </c>
      <c r="LTZ18" s="200" t="s">
        <v>550</v>
      </c>
      <c r="LUA18" s="200" t="s">
        <v>550</v>
      </c>
      <c r="LUB18" s="200" t="s">
        <v>550</v>
      </c>
      <c r="LUC18" s="200" t="s">
        <v>550</v>
      </c>
      <c r="LUD18" s="200" t="s">
        <v>550</v>
      </c>
      <c r="LUE18" s="200" t="s">
        <v>550</v>
      </c>
      <c r="LUF18" s="200" t="s">
        <v>550</v>
      </c>
      <c r="LUG18" s="200" t="s">
        <v>550</v>
      </c>
      <c r="LUH18" s="200" t="s">
        <v>550</v>
      </c>
      <c r="LUI18" s="200" t="s">
        <v>550</v>
      </c>
      <c r="LUJ18" s="200" t="s">
        <v>550</v>
      </c>
      <c r="LUK18" s="200" t="s">
        <v>550</v>
      </c>
      <c r="LUL18" s="200" t="s">
        <v>550</v>
      </c>
      <c r="LUM18" s="200" t="s">
        <v>550</v>
      </c>
      <c r="LUN18" s="200" t="s">
        <v>550</v>
      </c>
      <c r="LUO18" s="200" t="s">
        <v>550</v>
      </c>
      <c r="LUP18" s="200" t="s">
        <v>550</v>
      </c>
      <c r="LUQ18" s="200" t="s">
        <v>550</v>
      </c>
      <c r="LUR18" s="200" t="s">
        <v>550</v>
      </c>
      <c r="LUS18" s="200" t="s">
        <v>550</v>
      </c>
      <c r="LUT18" s="200" t="s">
        <v>550</v>
      </c>
      <c r="LUU18" s="200" t="s">
        <v>550</v>
      </c>
      <c r="LUV18" s="200" t="s">
        <v>550</v>
      </c>
      <c r="LUW18" s="200" t="s">
        <v>550</v>
      </c>
      <c r="LUX18" s="200" t="s">
        <v>550</v>
      </c>
      <c r="LUY18" s="200" t="s">
        <v>550</v>
      </c>
      <c r="LUZ18" s="200" t="s">
        <v>550</v>
      </c>
      <c r="LVA18" s="200" t="s">
        <v>550</v>
      </c>
      <c r="LVB18" s="200" t="s">
        <v>550</v>
      </c>
      <c r="LVC18" s="200" t="s">
        <v>550</v>
      </c>
      <c r="LVD18" s="200" t="s">
        <v>550</v>
      </c>
      <c r="LVE18" s="200" t="s">
        <v>550</v>
      </c>
      <c r="LVF18" s="200" t="s">
        <v>550</v>
      </c>
      <c r="LVG18" s="200" t="s">
        <v>550</v>
      </c>
      <c r="LVH18" s="200" t="s">
        <v>550</v>
      </c>
      <c r="LVI18" s="200" t="s">
        <v>550</v>
      </c>
      <c r="LVJ18" s="200" t="s">
        <v>550</v>
      </c>
      <c r="LVK18" s="200" t="s">
        <v>550</v>
      </c>
      <c r="LVL18" s="200" t="s">
        <v>550</v>
      </c>
      <c r="LVM18" s="200" t="s">
        <v>550</v>
      </c>
      <c r="LVN18" s="200" t="s">
        <v>550</v>
      </c>
      <c r="LVO18" s="200" t="s">
        <v>550</v>
      </c>
      <c r="LVP18" s="200" t="s">
        <v>550</v>
      </c>
      <c r="LVQ18" s="200" t="s">
        <v>550</v>
      </c>
      <c r="LVR18" s="200" t="s">
        <v>550</v>
      </c>
      <c r="LVS18" s="200" t="s">
        <v>550</v>
      </c>
      <c r="LVT18" s="200" t="s">
        <v>550</v>
      </c>
      <c r="LVU18" s="200" t="s">
        <v>550</v>
      </c>
      <c r="LVV18" s="200" t="s">
        <v>550</v>
      </c>
      <c r="LVW18" s="200" t="s">
        <v>550</v>
      </c>
      <c r="LVX18" s="200" t="s">
        <v>550</v>
      </c>
      <c r="LVY18" s="200" t="s">
        <v>550</v>
      </c>
      <c r="LVZ18" s="200" t="s">
        <v>550</v>
      </c>
      <c r="LWA18" s="200" t="s">
        <v>550</v>
      </c>
      <c r="LWB18" s="200" t="s">
        <v>550</v>
      </c>
      <c r="LWC18" s="200" t="s">
        <v>550</v>
      </c>
      <c r="LWD18" s="200" t="s">
        <v>550</v>
      </c>
      <c r="LWE18" s="200" t="s">
        <v>550</v>
      </c>
      <c r="LWF18" s="200" t="s">
        <v>550</v>
      </c>
      <c r="LWG18" s="200" t="s">
        <v>550</v>
      </c>
      <c r="LWH18" s="200" t="s">
        <v>550</v>
      </c>
      <c r="LWI18" s="200" t="s">
        <v>550</v>
      </c>
      <c r="LWJ18" s="200" t="s">
        <v>550</v>
      </c>
      <c r="LWK18" s="200" t="s">
        <v>550</v>
      </c>
      <c r="LWL18" s="200" t="s">
        <v>550</v>
      </c>
      <c r="LWM18" s="200" t="s">
        <v>550</v>
      </c>
      <c r="LWN18" s="200" t="s">
        <v>550</v>
      </c>
      <c r="LWO18" s="200" t="s">
        <v>550</v>
      </c>
      <c r="LWP18" s="200" t="s">
        <v>550</v>
      </c>
      <c r="LWQ18" s="200" t="s">
        <v>550</v>
      </c>
      <c r="LWR18" s="200" t="s">
        <v>550</v>
      </c>
      <c r="LWS18" s="200" t="s">
        <v>550</v>
      </c>
      <c r="LWT18" s="200" t="s">
        <v>550</v>
      </c>
      <c r="LWU18" s="200" t="s">
        <v>550</v>
      </c>
      <c r="LWV18" s="200" t="s">
        <v>550</v>
      </c>
      <c r="LWW18" s="200" t="s">
        <v>550</v>
      </c>
      <c r="LWX18" s="200" t="s">
        <v>550</v>
      </c>
      <c r="LWY18" s="200" t="s">
        <v>550</v>
      </c>
      <c r="LWZ18" s="200" t="s">
        <v>550</v>
      </c>
      <c r="LXA18" s="200" t="s">
        <v>550</v>
      </c>
      <c r="LXB18" s="200" t="s">
        <v>550</v>
      </c>
      <c r="LXC18" s="200" t="s">
        <v>550</v>
      </c>
      <c r="LXD18" s="200" t="s">
        <v>550</v>
      </c>
      <c r="LXE18" s="200" t="s">
        <v>550</v>
      </c>
      <c r="LXF18" s="200" t="s">
        <v>550</v>
      </c>
      <c r="LXG18" s="200" t="s">
        <v>550</v>
      </c>
      <c r="LXH18" s="200" t="s">
        <v>550</v>
      </c>
      <c r="LXI18" s="200" t="s">
        <v>550</v>
      </c>
      <c r="LXJ18" s="200" t="s">
        <v>550</v>
      </c>
      <c r="LXK18" s="200" t="s">
        <v>550</v>
      </c>
      <c r="LXL18" s="200" t="s">
        <v>550</v>
      </c>
      <c r="LXM18" s="200" t="s">
        <v>550</v>
      </c>
      <c r="LXN18" s="200" t="s">
        <v>550</v>
      </c>
      <c r="LXO18" s="200" t="s">
        <v>550</v>
      </c>
      <c r="LXP18" s="200" t="s">
        <v>550</v>
      </c>
      <c r="LXQ18" s="200" t="s">
        <v>550</v>
      </c>
      <c r="LXR18" s="200" t="s">
        <v>550</v>
      </c>
      <c r="LXS18" s="200" t="s">
        <v>550</v>
      </c>
      <c r="LXT18" s="200" t="s">
        <v>550</v>
      </c>
      <c r="LXU18" s="200" t="s">
        <v>550</v>
      </c>
      <c r="LXV18" s="200" t="s">
        <v>550</v>
      </c>
      <c r="LXW18" s="200" t="s">
        <v>550</v>
      </c>
      <c r="LXX18" s="200" t="s">
        <v>550</v>
      </c>
      <c r="LXY18" s="200" t="s">
        <v>550</v>
      </c>
      <c r="LXZ18" s="200" t="s">
        <v>550</v>
      </c>
      <c r="LYA18" s="200" t="s">
        <v>550</v>
      </c>
      <c r="LYB18" s="200" t="s">
        <v>550</v>
      </c>
      <c r="LYC18" s="200" t="s">
        <v>550</v>
      </c>
      <c r="LYD18" s="200" t="s">
        <v>550</v>
      </c>
      <c r="LYE18" s="200" t="s">
        <v>550</v>
      </c>
      <c r="LYF18" s="200" t="s">
        <v>550</v>
      </c>
      <c r="LYG18" s="200" t="s">
        <v>550</v>
      </c>
      <c r="LYH18" s="200" t="s">
        <v>550</v>
      </c>
      <c r="LYI18" s="200" t="s">
        <v>550</v>
      </c>
      <c r="LYJ18" s="200" t="s">
        <v>550</v>
      </c>
      <c r="LYK18" s="200" t="s">
        <v>550</v>
      </c>
      <c r="LYL18" s="200" t="s">
        <v>550</v>
      </c>
      <c r="LYM18" s="200" t="s">
        <v>550</v>
      </c>
      <c r="LYN18" s="200" t="s">
        <v>550</v>
      </c>
      <c r="LYO18" s="200" t="s">
        <v>550</v>
      </c>
      <c r="LYP18" s="200" t="s">
        <v>550</v>
      </c>
      <c r="LYQ18" s="200" t="s">
        <v>550</v>
      </c>
      <c r="LYR18" s="200" t="s">
        <v>550</v>
      </c>
      <c r="LYS18" s="200" t="s">
        <v>550</v>
      </c>
      <c r="LYT18" s="200" t="s">
        <v>550</v>
      </c>
      <c r="LYU18" s="200" t="s">
        <v>550</v>
      </c>
      <c r="LYV18" s="200" t="s">
        <v>550</v>
      </c>
      <c r="LYW18" s="200" t="s">
        <v>550</v>
      </c>
      <c r="LYX18" s="200" t="s">
        <v>550</v>
      </c>
      <c r="LYY18" s="200" t="s">
        <v>550</v>
      </c>
      <c r="LYZ18" s="200" t="s">
        <v>550</v>
      </c>
      <c r="LZA18" s="200" t="s">
        <v>550</v>
      </c>
      <c r="LZB18" s="200" t="s">
        <v>550</v>
      </c>
      <c r="LZC18" s="200" t="s">
        <v>550</v>
      </c>
      <c r="LZD18" s="200" t="s">
        <v>550</v>
      </c>
      <c r="LZE18" s="200" t="s">
        <v>550</v>
      </c>
      <c r="LZF18" s="200" t="s">
        <v>550</v>
      </c>
      <c r="LZG18" s="200" t="s">
        <v>550</v>
      </c>
      <c r="LZH18" s="200" t="s">
        <v>550</v>
      </c>
      <c r="LZI18" s="200" t="s">
        <v>550</v>
      </c>
      <c r="LZJ18" s="200" t="s">
        <v>550</v>
      </c>
      <c r="LZK18" s="200" t="s">
        <v>550</v>
      </c>
      <c r="LZL18" s="200" t="s">
        <v>550</v>
      </c>
      <c r="LZM18" s="200" t="s">
        <v>550</v>
      </c>
      <c r="LZN18" s="200" t="s">
        <v>550</v>
      </c>
      <c r="LZO18" s="200" t="s">
        <v>550</v>
      </c>
      <c r="LZP18" s="200" t="s">
        <v>550</v>
      </c>
      <c r="LZQ18" s="200" t="s">
        <v>550</v>
      </c>
      <c r="LZR18" s="200" t="s">
        <v>550</v>
      </c>
      <c r="LZS18" s="200" t="s">
        <v>550</v>
      </c>
      <c r="LZT18" s="200" t="s">
        <v>550</v>
      </c>
      <c r="LZU18" s="200" t="s">
        <v>550</v>
      </c>
      <c r="LZV18" s="200" t="s">
        <v>550</v>
      </c>
      <c r="LZW18" s="200" t="s">
        <v>550</v>
      </c>
      <c r="LZX18" s="200" t="s">
        <v>550</v>
      </c>
      <c r="LZY18" s="200" t="s">
        <v>550</v>
      </c>
      <c r="LZZ18" s="200" t="s">
        <v>550</v>
      </c>
      <c r="MAA18" s="200" t="s">
        <v>550</v>
      </c>
      <c r="MAB18" s="200" t="s">
        <v>550</v>
      </c>
      <c r="MAC18" s="200" t="s">
        <v>550</v>
      </c>
      <c r="MAD18" s="200" t="s">
        <v>550</v>
      </c>
      <c r="MAE18" s="200" t="s">
        <v>550</v>
      </c>
      <c r="MAF18" s="200" t="s">
        <v>550</v>
      </c>
      <c r="MAG18" s="200" t="s">
        <v>550</v>
      </c>
      <c r="MAH18" s="200" t="s">
        <v>550</v>
      </c>
      <c r="MAI18" s="200" t="s">
        <v>550</v>
      </c>
      <c r="MAJ18" s="200" t="s">
        <v>550</v>
      </c>
      <c r="MAK18" s="200" t="s">
        <v>550</v>
      </c>
      <c r="MAL18" s="200" t="s">
        <v>550</v>
      </c>
      <c r="MAM18" s="200" t="s">
        <v>550</v>
      </c>
      <c r="MAN18" s="200" t="s">
        <v>550</v>
      </c>
      <c r="MAO18" s="200" t="s">
        <v>550</v>
      </c>
      <c r="MAP18" s="200" t="s">
        <v>550</v>
      </c>
      <c r="MAQ18" s="200" t="s">
        <v>550</v>
      </c>
      <c r="MAR18" s="200" t="s">
        <v>550</v>
      </c>
      <c r="MAS18" s="200" t="s">
        <v>550</v>
      </c>
      <c r="MAT18" s="200" t="s">
        <v>550</v>
      </c>
      <c r="MAU18" s="200" t="s">
        <v>550</v>
      </c>
      <c r="MAV18" s="200" t="s">
        <v>550</v>
      </c>
      <c r="MAW18" s="200" t="s">
        <v>550</v>
      </c>
      <c r="MAX18" s="200" t="s">
        <v>550</v>
      </c>
      <c r="MAY18" s="200" t="s">
        <v>550</v>
      </c>
      <c r="MAZ18" s="200" t="s">
        <v>550</v>
      </c>
      <c r="MBA18" s="200" t="s">
        <v>550</v>
      </c>
      <c r="MBB18" s="200" t="s">
        <v>550</v>
      </c>
      <c r="MBC18" s="200" t="s">
        <v>550</v>
      </c>
      <c r="MBD18" s="200" t="s">
        <v>550</v>
      </c>
      <c r="MBE18" s="200" t="s">
        <v>550</v>
      </c>
      <c r="MBF18" s="200" t="s">
        <v>550</v>
      </c>
      <c r="MBG18" s="200" t="s">
        <v>550</v>
      </c>
      <c r="MBH18" s="200" t="s">
        <v>550</v>
      </c>
      <c r="MBI18" s="200" t="s">
        <v>550</v>
      </c>
      <c r="MBJ18" s="200" t="s">
        <v>550</v>
      </c>
      <c r="MBK18" s="200" t="s">
        <v>550</v>
      </c>
      <c r="MBL18" s="200" t="s">
        <v>550</v>
      </c>
      <c r="MBM18" s="200" t="s">
        <v>550</v>
      </c>
      <c r="MBN18" s="200" t="s">
        <v>550</v>
      </c>
      <c r="MBO18" s="200" t="s">
        <v>550</v>
      </c>
      <c r="MBP18" s="200" t="s">
        <v>550</v>
      </c>
      <c r="MBQ18" s="200" t="s">
        <v>550</v>
      </c>
      <c r="MBR18" s="200" t="s">
        <v>550</v>
      </c>
      <c r="MBS18" s="200" t="s">
        <v>550</v>
      </c>
      <c r="MBT18" s="200" t="s">
        <v>550</v>
      </c>
      <c r="MBU18" s="200" t="s">
        <v>550</v>
      </c>
      <c r="MBV18" s="200" t="s">
        <v>550</v>
      </c>
      <c r="MBW18" s="200" t="s">
        <v>550</v>
      </c>
      <c r="MBX18" s="200" t="s">
        <v>550</v>
      </c>
      <c r="MBY18" s="200" t="s">
        <v>550</v>
      </c>
      <c r="MBZ18" s="200" t="s">
        <v>550</v>
      </c>
      <c r="MCA18" s="200" t="s">
        <v>550</v>
      </c>
      <c r="MCB18" s="200" t="s">
        <v>550</v>
      </c>
      <c r="MCC18" s="200" t="s">
        <v>550</v>
      </c>
      <c r="MCD18" s="200" t="s">
        <v>550</v>
      </c>
      <c r="MCE18" s="200" t="s">
        <v>550</v>
      </c>
      <c r="MCF18" s="200" t="s">
        <v>550</v>
      </c>
      <c r="MCG18" s="200" t="s">
        <v>550</v>
      </c>
      <c r="MCH18" s="200" t="s">
        <v>550</v>
      </c>
      <c r="MCI18" s="200" t="s">
        <v>550</v>
      </c>
      <c r="MCJ18" s="200" t="s">
        <v>550</v>
      </c>
      <c r="MCK18" s="200" t="s">
        <v>550</v>
      </c>
      <c r="MCL18" s="200" t="s">
        <v>550</v>
      </c>
      <c r="MCM18" s="200" t="s">
        <v>550</v>
      </c>
      <c r="MCN18" s="200" t="s">
        <v>550</v>
      </c>
      <c r="MCO18" s="200" t="s">
        <v>550</v>
      </c>
      <c r="MCP18" s="200" t="s">
        <v>550</v>
      </c>
      <c r="MCQ18" s="200" t="s">
        <v>550</v>
      </c>
      <c r="MCR18" s="200" t="s">
        <v>550</v>
      </c>
      <c r="MCS18" s="200" t="s">
        <v>550</v>
      </c>
      <c r="MCT18" s="200" t="s">
        <v>550</v>
      </c>
      <c r="MCU18" s="200" t="s">
        <v>550</v>
      </c>
      <c r="MCV18" s="200" t="s">
        <v>550</v>
      </c>
      <c r="MCW18" s="200" t="s">
        <v>550</v>
      </c>
      <c r="MCX18" s="200" t="s">
        <v>550</v>
      </c>
      <c r="MCY18" s="200" t="s">
        <v>550</v>
      </c>
      <c r="MCZ18" s="200" t="s">
        <v>550</v>
      </c>
      <c r="MDA18" s="200" t="s">
        <v>550</v>
      </c>
      <c r="MDB18" s="200" t="s">
        <v>550</v>
      </c>
      <c r="MDC18" s="200" t="s">
        <v>550</v>
      </c>
      <c r="MDD18" s="200" t="s">
        <v>550</v>
      </c>
      <c r="MDE18" s="200" t="s">
        <v>550</v>
      </c>
      <c r="MDF18" s="200" t="s">
        <v>550</v>
      </c>
      <c r="MDG18" s="200" t="s">
        <v>550</v>
      </c>
      <c r="MDH18" s="200" t="s">
        <v>550</v>
      </c>
      <c r="MDI18" s="200" t="s">
        <v>550</v>
      </c>
      <c r="MDJ18" s="200" t="s">
        <v>550</v>
      </c>
      <c r="MDK18" s="200" t="s">
        <v>550</v>
      </c>
      <c r="MDL18" s="200" t="s">
        <v>550</v>
      </c>
      <c r="MDM18" s="200" t="s">
        <v>550</v>
      </c>
      <c r="MDN18" s="200" t="s">
        <v>550</v>
      </c>
      <c r="MDO18" s="200" t="s">
        <v>550</v>
      </c>
      <c r="MDP18" s="200" t="s">
        <v>550</v>
      </c>
      <c r="MDQ18" s="200" t="s">
        <v>550</v>
      </c>
      <c r="MDR18" s="200" t="s">
        <v>550</v>
      </c>
      <c r="MDS18" s="200" t="s">
        <v>550</v>
      </c>
      <c r="MDT18" s="200" t="s">
        <v>550</v>
      </c>
      <c r="MDU18" s="200" t="s">
        <v>550</v>
      </c>
      <c r="MDV18" s="200" t="s">
        <v>550</v>
      </c>
      <c r="MDW18" s="200" t="s">
        <v>550</v>
      </c>
      <c r="MDX18" s="200" t="s">
        <v>550</v>
      </c>
      <c r="MDY18" s="200" t="s">
        <v>550</v>
      </c>
      <c r="MDZ18" s="200" t="s">
        <v>550</v>
      </c>
      <c r="MEA18" s="200" t="s">
        <v>550</v>
      </c>
      <c r="MEB18" s="200" t="s">
        <v>550</v>
      </c>
      <c r="MEC18" s="200" t="s">
        <v>550</v>
      </c>
      <c r="MED18" s="200" t="s">
        <v>550</v>
      </c>
      <c r="MEE18" s="200" t="s">
        <v>550</v>
      </c>
      <c r="MEF18" s="200" t="s">
        <v>550</v>
      </c>
      <c r="MEG18" s="200" t="s">
        <v>550</v>
      </c>
      <c r="MEH18" s="200" t="s">
        <v>550</v>
      </c>
      <c r="MEI18" s="200" t="s">
        <v>550</v>
      </c>
      <c r="MEJ18" s="200" t="s">
        <v>550</v>
      </c>
      <c r="MEK18" s="200" t="s">
        <v>550</v>
      </c>
      <c r="MEL18" s="200" t="s">
        <v>550</v>
      </c>
      <c r="MEM18" s="200" t="s">
        <v>550</v>
      </c>
      <c r="MEN18" s="200" t="s">
        <v>550</v>
      </c>
      <c r="MEO18" s="200" t="s">
        <v>550</v>
      </c>
      <c r="MEP18" s="200" t="s">
        <v>550</v>
      </c>
      <c r="MEQ18" s="200" t="s">
        <v>550</v>
      </c>
      <c r="MER18" s="200" t="s">
        <v>550</v>
      </c>
      <c r="MES18" s="200" t="s">
        <v>550</v>
      </c>
      <c r="MET18" s="200" t="s">
        <v>550</v>
      </c>
      <c r="MEU18" s="200" t="s">
        <v>550</v>
      </c>
      <c r="MEV18" s="200" t="s">
        <v>550</v>
      </c>
      <c r="MEW18" s="200" t="s">
        <v>550</v>
      </c>
      <c r="MEX18" s="200" t="s">
        <v>550</v>
      </c>
      <c r="MEY18" s="200" t="s">
        <v>550</v>
      </c>
      <c r="MEZ18" s="200" t="s">
        <v>550</v>
      </c>
      <c r="MFA18" s="200" t="s">
        <v>550</v>
      </c>
      <c r="MFB18" s="200" t="s">
        <v>550</v>
      </c>
      <c r="MFC18" s="200" t="s">
        <v>550</v>
      </c>
      <c r="MFD18" s="200" t="s">
        <v>550</v>
      </c>
      <c r="MFE18" s="200" t="s">
        <v>550</v>
      </c>
      <c r="MFF18" s="200" t="s">
        <v>550</v>
      </c>
      <c r="MFG18" s="200" t="s">
        <v>550</v>
      </c>
      <c r="MFH18" s="200" t="s">
        <v>550</v>
      </c>
      <c r="MFI18" s="200" t="s">
        <v>550</v>
      </c>
      <c r="MFJ18" s="200" t="s">
        <v>550</v>
      </c>
      <c r="MFK18" s="200" t="s">
        <v>550</v>
      </c>
      <c r="MFL18" s="200" t="s">
        <v>550</v>
      </c>
      <c r="MFM18" s="200" t="s">
        <v>550</v>
      </c>
      <c r="MFN18" s="200" t="s">
        <v>550</v>
      </c>
      <c r="MFO18" s="200" t="s">
        <v>550</v>
      </c>
      <c r="MFP18" s="200" t="s">
        <v>550</v>
      </c>
      <c r="MFQ18" s="200" t="s">
        <v>550</v>
      </c>
      <c r="MFR18" s="200" t="s">
        <v>550</v>
      </c>
      <c r="MFS18" s="200" t="s">
        <v>550</v>
      </c>
      <c r="MFT18" s="200" t="s">
        <v>550</v>
      </c>
      <c r="MFU18" s="200" t="s">
        <v>550</v>
      </c>
      <c r="MFV18" s="200" t="s">
        <v>550</v>
      </c>
      <c r="MFW18" s="200" t="s">
        <v>550</v>
      </c>
      <c r="MFX18" s="200" t="s">
        <v>550</v>
      </c>
      <c r="MFY18" s="200" t="s">
        <v>550</v>
      </c>
      <c r="MFZ18" s="200" t="s">
        <v>550</v>
      </c>
      <c r="MGA18" s="200" t="s">
        <v>550</v>
      </c>
      <c r="MGB18" s="200" t="s">
        <v>550</v>
      </c>
      <c r="MGC18" s="200" t="s">
        <v>550</v>
      </c>
      <c r="MGD18" s="200" t="s">
        <v>550</v>
      </c>
      <c r="MGE18" s="200" t="s">
        <v>550</v>
      </c>
      <c r="MGF18" s="200" t="s">
        <v>550</v>
      </c>
      <c r="MGG18" s="200" t="s">
        <v>550</v>
      </c>
      <c r="MGH18" s="200" t="s">
        <v>550</v>
      </c>
      <c r="MGI18" s="200" t="s">
        <v>550</v>
      </c>
      <c r="MGJ18" s="200" t="s">
        <v>550</v>
      </c>
      <c r="MGK18" s="200" t="s">
        <v>550</v>
      </c>
      <c r="MGL18" s="200" t="s">
        <v>550</v>
      </c>
      <c r="MGM18" s="200" t="s">
        <v>550</v>
      </c>
      <c r="MGN18" s="200" t="s">
        <v>550</v>
      </c>
      <c r="MGO18" s="200" t="s">
        <v>550</v>
      </c>
      <c r="MGP18" s="200" t="s">
        <v>550</v>
      </c>
      <c r="MGQ18" s="200" t="s">
        <v>550</v>
      </c>
      <c r="MGR18" s="200" t="s">
        <v>550</v>
      </c>
      <c r="MGS18" s="200" t="s">
        <v>550</v>
      </c>
      <c r="MGT18" s="200" t="s">
        <v>550</v>
      </c>
      <c r="MGU18" s="200" t="s">
        <v>550</v>
      </c>
      <c r="MGV18" s="200" t="s">
        <v>550</v>
      </c>
      <c r="MGW18" s="200" t="s">
        <v>550</v>
      </c>
      <c r="MGX18" s="200" t="s">
        <v>550</v>
      </c>
      <c r="MGY18" s="200" t="s">
        <v>550</v>
      </c>
      <c r="MGZ18" s="200" t="s">
        <v>550</v>
      </c>
      <c r="MHA18" s="200" t="s">
        <v>550</v>
      </c>
      <c r="MHB18" s="200" t="s">
        <v>550</v>
      </c>
      <c r="MHC18" s="200" t="s">
        <v>550</v>
      </c>
      <c r="MHD18" s="200" t="s">
        <v>550</v>
      </c>
      <c r="MHE18" s="200" t="s">
        <v>550</v>
      </c>
      <c r="MHF18" s="200" t="s">
        <v>550</v>
      </c>
      <c r="MHG18" s="200" t="s">
        <v>550</v>
      </c>
      <c r="MHH18" s="200" t="s">
        <v>550</v>
      </c>
      <c r="MHI18" s="200" t="s">
        <v>550</v>
      </c>
      <c r="MHJ18" s="200" t="s">
        <v>550</v>
      </c>
      <c r="MHK18" s="200" t="s">
        <v>550</v>
      </c>
      <c r="MHL18" s="200" t="s">
        <v>550</v>
      </c>
      <c r="MHM18" s="200" t="s">
        <v>550</v>
      </c>
      <c r="MHN18" s="200" t="s">
        <v>550</v>
      </c>
      <c r="MHO18" s="200" t="s">
        <v>550</v>
      </c>
      <c r="MHP18" s="200" t="s">
        <v>550</v>
      </c>
      <c r="MHQ18" s="200" t="s">
        <v>550</v>
      </c>
      <c r="MHR18" s="200" t="s">
        <v>550</v>
      </c>
      <c r="MHS18" s="200" t="s">
        <v>550</v>
      </c>
      <c r="MHT18" s="200" t="s">
        <v>550</v>
      </c>
      <c r="MHU18" s="200" t="s">
        <v>550</v>
      </c>
      <c r="MHV18" s="200" t="s">
        <v>550</v>
      </c>
      <c r="MHW18" s="200" t="s">
        <v>550</v>
      </c>
      <c r="MHX18" s="200" t="s">
        <v>550</v>
      </c>
      <c r="MHY18" s="200" t="s">
        <v>550</v>
      </c>
      <c r="MHZ18" s="200" t="s">
        <v>550</v>
      </c>
      <c r="MIA18" s="200" t="s">
        <v>550</v>
      </c>
      <c r="MIB18" s="200" t="s">
        <v>550</v>
      </c>
      <c r="MIC18" s="200" t="s">
        <v>550</v>
      </c>
      <c r="MID18" s="200" t="s">
        <v>550</v>
      </c>
      <c r="MIE18" s="200" t="s">
        <v>550</v>
      </c>
      <c r="MIF18" s="200" t="s">
        <v>550</v>
      </c>
      <c r="MIG18" s="200" t="s">
        <v>550</v>
      </c>
      <c r="MIH18" s="200" t="s">
        <v>550</v>
      </c>
      <c r="MII18" s="200" t="s">
        <v>550</v>
      </c>
      <c r="MIJ18" s="200" t="s">
        <v>550</v>
      </c>
      <c r="MIK18" s="200" t="s">
        <v>550</v>
      </c>
      <c r="MIL18" s="200" t="s">
        <v>550</v>
      </c>
      <c r="MIM18" s="200" t="s">
        <v>550</v>
      </c>
      <c r="MIN18" s="200" t="s">
        <v>550</v>
      </c>
      <c r="MIO18" s="200" t="s">
        <v>550</v>
      </c>
      <c r="MIP18" s="200" t="s">
        <v>550</v>
      </c>
      <c r="MIQ18" s="200" t="s">
        <v>550</v>
      </c>
      <c r="MIR18" s="200" t="s">
        <v>550</v>
      </c>
      <c r="MIS18" s="200" t="s">
        <v>550</v>
      </c>
      <c r="MIT18" s="200" t="s">
        <v>550</v>
      </c>
      <c r="MIU18" s="200" t="s">
        <v>550</v>
      </c>
      <c r="MIV18" s="200" t="s">
        <v>550</v>
      </c>
      <c r="MIW18" s="200" t="s">
        <v>550</v>
      </c>
      <c r="MIX18" s="200" t="s">
        <v>550</v>
      </c>
      <c r="MIY18" s="200" t="s">
        <v>550</v>
      </c>
      <c r="MIZ18" s="200" t="s">
        <v>550</v>
      </c>
      <c r="MJA18" s="200" t="s">
        <v>550</v>
      </c>
      <c r="MJB18" s="200" t="s">
        <v>550</v>
      </c>
      <c r="MJC18" s="200" t="s">
        <v>550</v>
      </c>
      <c r="MJD18" s="200" t="s">
        <v>550</v>
      </c>
      <c r="MJE18" s="200" t="s">
        <v>550</v>
      </c>
      <c r="MJF18" s="200" t="s">
        <v>550</v>
      </c>
      <c r="MJG18" s="200" t="s">
        <v>550</v>
      </c>
      <c r="MJH18" s="200" t="s">
        <v>550</v>
      </c>
      <c r="MJI18" s="200" t="s">
        <v>550</v>
      </c>
      <c r="MJJ18" s="200" t="s">
        <v>550</v>
      </c>
      <c r="MJK18" s="200" t="s">
        <v>550</v>
      </c>
      <c r="MJL18" s="200" t="s">
        <v>550</v>
      </c>
      <c r="MJM18" s="200" t="s">
        <v>550</v>
      </c>
      <c r="MJN18" s="200" t="s">
        <v>550</v>
      </c>
      <c r="MJO18" s="200" t="s">
        <v>550</v>
      </c>
      <c r="MJP18" s="200" t="s">
        <v>550</v>
      </c>
      <c r="MJQ18" s="200" t="s">
        <v>550</v>
      </c>
      <c r="MJR18" s="200" t="s">
        <v>550</v>
      </c>
      <c r="MJS18" s="200" t="s">
        <v>550</v>
      </c>
      <c r="MJT18" s="200" t="s">
        <v>550</v>
      </c>
      <c r="MJU18" s="200" t="s">
        <v>550</v>
      </c>
      <c r="MJV18" s="200" t="s">
        <v>550</v>
      </c>
      <c r="MJW18" s="200" t="s">
        <v>550</v>
      </c>
      <c r="MJX18" s="200" t="s">
        <v>550</v>
      </c>
      <c r="MJY18" s="200" t="s">
        <v>550</v>
      </c>
      <c r="MJZ18" s="200" t="s">
        <v>550</v>
      </c>
      <c r="MKA18" s="200" t="s">
        <v>550</v>
      </c>
      <c r="MKB18" s="200" t="s">
        <v>550</v>
      </c>
      <c r="MKC18" s="200" t="s">
        <v>550</v>
      </c>
      <c r="MKD18" s="200" t="s">
        <v>550</v>
      </c>
      <c r="MKE18" s="200" t="s">
        <v>550</v>
      </c>
      <c r="MKF18" s="200" t="s">
        <v>550</v>
      </c>
      <c r="MKG18" s="200" t="s">
        <v>550</v>
      </c>
      <c r="MKH18" s="200" t="s">
        <v>550</v>
      </c>
      <c r="MKI18" s="200" t="s">
        <v>550</v>
      </c>
      <c r="MKJ18" s="200" t="s">
        <v>550</v>
      </c>
      <c r="MKK18" s="200" t="s">
        <v>550</v>
      </c>
      <c r="MKL18" s="200" t="s">
        <v>550</v>
      </c>
      <c r="MKM18" s="200" t="s">
        <v>550</v>
      </c>
      <c r="MKN18" s="200" t="s">
        <v>550</v>
      </c>
      <c r="MKO18" s="200" t="s">
        <v>550</v>
      </c>
      <c r="MKP18" s="200" t="s">
        <v>550</v>
      </c>
      <c r="MKQ18" s="200" t="s">
        <v>550</v>
      </c>
      <c r="MKR18" s="200" t="s">
        <v>550</v>
      </c>
      <c r="MKS18" s="200" t="s">
        <v>550</v>
      </c>
      <c r="MKT18" s="200" t="s">
        <v>550</v>
      </c>
      <c r="MKU18" s="200" t="s">
        <v>550</v>
      </c>
      <c r="MKV18" s="200" t="s">
        <v>550</v>
      </c>
      <c r="MKW18" s="200" t="s">
        <v>550</v>
      </c>
      <c r="MKX18" s="200" t="s">
        <v>550</v>
      </c>
      <c r="MKY18" s="200" t="s">
        <v>550</v>
      </c>
      <c r="MKZ18" s="200" t="s">
        <v>550</v>
      </c>
      <c r="MLA18" s="200" t="s">
        <v>550</v>
      </c>
      <c r="MLB18" s="200" t="s">
        <v>550</v>
      </c>
      <c r="MLC18" s="200" t="s">
        <v>550</v>
      </c>
      <c r="MLD18" s="200" t="s">
        <v>550</v>
      </c>
      <c r="MLE18" s="200" t="s">
        <v>550</v>
      </c>
      <c r="MLF18" s="200" t="s">
        <v>550</v>
      </c>
      <c r="MLG18" s="200" t="s">
        <v>550</v>
      </c>
      <c r="MLH18" s="200" t="s">
        <v>550</v>
      </c>
      <c r="MLI18" s="200" t="s">
        <v>550</v>
      </c>
      <c r="MLJ18" s="200" t="s">
        <v>550</v>
      </c>
      <c r="MLK18" s="200" t="s">
        <v>550</v>
      </c>
      <c r="MLL18" s="200" t="s">
        <v>550</v>
      </c>
      <c r="MLM18" s="200" t="s">
        <v>550</v>
      </c>
      <c r="MLN18" s="200" t="s">
        <v>550</v>
      </c>
      <c r="MLO18" s="200" t="s">
        <v>550</v>
      </c>
      <c r="MLP18" s="200" t="s">
        <v>550</v>
      </c>
      <c r="MLQ18" s="200" t="s">
        <v>550</v>
      </c>
      <c r="MLR18" s="200" t="s">
        <v>550</v>
      </c>
      <c r="MLS18" s="200" t="s">
        <v>550</v>
      </c>
      <c r="MLT18" s="200" t="s">
        <v>550</v>
      </c>
      <c r="MLU18" s="200" t="s">
        <v>550</v>
      </c>
      <c r="MLV18" s="200" t="s">
        <v>550</v>
      </c>
      <c r="MLW18" s="200" t="s">
        <v>550</v>
      </c>
      <c r="MLX18" s="200" t="s">
        <v>550</v>
      </c>
      <c r="MLY18" s="200" t="s">
        <v>550</v>
      </c>
      <c r="MLZ18" s="200" t="s">
        <v>550</v>
      </c>
      <c r="MMA18" s="200" t="s">
        <v>550</v>
      </c>
      <c r="MMB18" s="200" t="s">
        <v>550</v>
      </c>
      <c r="MMC18" s="200" t="s">
        <v>550</v>
      </c>
      <c r="MMD18" s="200" t="s">
        <v>550</v>
      </c>
      <c r="MME18" s="200" t="s">
        <v>550</v>
      </c>
      <c r="MMF18" s="200" t="s">
        <v>550</v>
      </c>
      <c r="MMG18" s="200" t="s">
        <v>550</v>
      </c>
      <c r="MMH18" s="200" t="s">
        <v>550</v>
      </c>
      <c r="MMI18" s="200" t="s">
        <v>550</v>
      </c>
      <c r="MMJ18" s="200" t="s">
        <v>550</v>
      </c>
      <c r="MMK18" s="200" t="s">
        <v>550</v>
      </c>
      <c r="MML18" s="200" t="s">
        <v>550</v>
      </c>
      <c r="MMM18" s="200" t="s">
        <v>550</v>
      </c>
      <c r="MMN18" s="200" t="s">
        <v>550</v>
      </c>
      <c r="MMO18" s="200" t="s">
        <v>550</v>
      </c>
      <c r="MMP18" s="200" t="s">
        <v>550</v>
      </c>
      <c r="MMQ18" s="200" t="s">
        <v>550</v>
      </c>
      <c r="MMR18" s="200" t="s">
        <v>550</v>
      </c>
      <c r="MMS18" s="200" t="s">
        <v>550</v>
      </c>
      <c r="MMT18" s="200" t="s">
        <v>550</v>
      </c>
      <c r="MMU18" s="200" t="s">
        <v>550</v>
      </c>
      <c r="MMV18" s="200" t="s">
        <v>550</v>
      </c>
      <c r="MMW18" s="200" t="s">
        <v>550</v>
      </c>
      <c r="MMX18" s="200" t="s">
        <v>550</v>
      </c>
      <c r="MMY18" s="200" t="s">
        <v>550</v>
      </c>
      <c r="MMZ18" s="200" t="s">
        <v>550</v>
      </c>
      <c r="MNA18" s="200" t="s">
        <v>550</v>
      </c>
      <c r="MNB18" s="200" t="s">
        <v>550</v>
      </c>
      <c r="MNC18" s="200" t="s">
        <v>550</v>
      </c>
      <c r="MND18" s="200" t="s">
        <v>550</v>
      </c>
      <c r="MNE18" s="200" t="s">
        <v>550</v>
      </c>
      <c r="MNF18" s="200" t="s">
        <v>550</v>
      </c>
      <c r="MNG18" s="200" t="s">
        <v>550</v>
      </c>
      <c r="MNH18" s="200" t="s">
        <v>550</v>
      </c>
      <c r="MNI18" s="200" t="s">
        <v>550</v>
      </c>
      <c r="MNJ18" s="200" t="s">
        <v>550</v>
      </c>
      <c r="MNK18" s="200" t="s">
        <v>550</v>
      </c>
      <c r="MNL18" s="200" t="s">
        <v>550</v>
      </c>
      <c r="MNM18" s="200" t="s">
        <v>550</v>
      </c>
      <c r="MNN18" s="200" t="s">
        <v>550</v>
      </c>
      <c r="MNO18" s="200" t="s">
        <v>550</v>
      </c>
      <c r="MNP18" s="200" t="s">
        <v>550</v>
      </c>
      <c r="MNQ18" s="200" t="s">
        <v>550</v>
      </c>
      <c r="MNR18" s="200" t="s">
        <v>550</v>
      </c>
      <c r="MNS18" s="200" t="s">
        <v>550</v>
      </c>
      <c r="MNT18" s="200" t="s">
        <v>550</v>
      </c>
      <c r="MNU18" s="200" t="s">
        <v>550</v>
      </c>
      <c r="MNV18" s="200" t="s">
        <v>550</v>
      </c>
      <c r="MNW18" s="200" t="s">
        <v>550</v>
      </c>
      <c r="MNX18" s="200" t="s">
        <v>550</v>
      </c>
      <c r="MNY18" s="200" t="s">
        <v>550</v>
      </c>
      <c r="MNZ18" s="200" t="s">
        <v>550</v>
      </c>
      <c r="MOA18" s="200" t="s">
        <v>550</v>
      </c>
      <c r="MOB18" s="200" t="s">
        <v>550</v>
      </c>
      <c r="MOC18" s="200" t="s">
        <v>550</v>
      </c>
      <c r="MOD18" s="200" t="s">
        <v>550</v>
      </c>
      <c r="MOE18" s="200" t="s">
        <v>550</v>
      </c>
      <c r="MOF18" s="200" t="s">
        <v>550</v>
      </c>
      <c r="MOG18" s="200" t="s">
        <v>550</v>
      </c>
      <c r="MOH18" s="200" t="s">
        <v>550</v>
      </c>
      <c r="MOI18" s="200" t="s">
        <v>550</v>
      </c>
      <c r="MOJ18" s="200" t="s">
        <v>550</v>
      </c>
      <c r="MOK18" s="200" t="s">
        <v>550</v>
      </c>
      <c r="MOL18" s="200" t="s">
        <v>550</v>
      </c>
      <c r="MOM18" s="200" t="s">
        <v>550</v>
      </c>
      <c r="MON18" s="200" t="s">
        <v>550</v>
      </c>
      <c r="MOO18" s="200" t="s">
        <v>550</v>
      </c>
      <c r="MOP18" s="200" t="s">
        <v>550</v>
      </c>
      <c r="MOQ18" s="200" t="s">
        <v>550</v>
      </c>
      <c r="MOR18" s="200" t="s">
        <v>550</v>
      </c>
      <c r="MOS18" s="200" t="s">
        <v>550</v>
      </c>
      <c r="MOT18" s="200" t="s">
        <v>550</v>
      </c>
      <c r="MOU18" s="200" t="s">
        <v>550</v>
      </c>
      <c r="MOV18" s="200" t="s">
        <v>550</v>
      </c>
      <c r="MOW18" s="200" t="s">
        <v>550</v>
      </c>
      <c r="MOX18" s="200" t="s">
        <v>550</v>
      </c>
      <c r="MOY18" s="200" t="s">
        <v>550</v>
      </c>
      <c r="MOZ18" s="200" t="s">
        <v>550</v>
      </c>
      <c r="MPA18" s="200" t="s">
        <v>550</v>
      </c>
      <c r="MPB18" s="200" t="s">
        <v>550</v>
      </c>
      <c r="MPC18" s="200" t="s">
        <v>550</v>
      </c>
      <c r="MPD18" s="200" t="s">
        <v>550</v>
      </c>
      <c r="MPE18" s="200" t="s">
        <v>550</v>
      </c>
      <c r="MPF18" s="200" t="s">
        <v>550</v>
      </c>
      <c r="MPG18" s="200" t="s">
        <v>550</v>
      </c>
      <c r="MPH18" s="200" t="s">
        <v>550</v>
      </c>
      <c r="MPI18" s="200" t="s">
        <v>550</v>
      </c>
      <c r="MPJ18" s="200" t="s">
        <v>550</v>
      </c>
      <c r="MPK18" s="200" t="s">
        <v>550</v>
      </c>
      <c r="MPL18" s="200" t="s">
        <v>550</v>
      </c>
      <c r="MPM18" s="200" t="s">
        <v>550</v>
      </c>
      <c r="MPN18" s="200" t="s">
        <v>550</v>
      </c>
      <c r="MPO18" s="200" t="s">
        <v>550</v>
      </c>
      <c r="MPP18" s="200" t="s">
        <v>550</v>
      </c>
      <c r="MPQ18" s="200" t="s">
        <v>550</v>
      </c>
      <c r="MPR18" s="200" t="s">
        <v>550</v>
      </c>
      <c r="MPS18" s="200" t="s">
        <v>550</v>
      </c>
      <c r="MPT18" s="200" t="s">
        <v>550</v>
      </c>
      <c r="MPU18" s="200" t="s">
        <v>550</v>
      </c>
      <c r="MPV18" s="200" t="s">
        <v>550</v>
      </c>
      <c r="MPW18" s="200" t="s">
        <v>550</v>
      </c>
      <c r="MPX18" s="200" t="s">
        <v>550</v>
      </c>
      <c r="MPY18" s="200" t="s">
        <v>550</v>
      </c>
      <c r="MPZ18" s="200" t="s">
        <v>550</v>
      </c>
      <c r="MQA18" s="200" t="s">
        <v>550</v>
      </c>
      <c r="MQB18" s="200" t="s">
        <v>550</v>
      </c>
      <c r="MQC18" s="200" t="s">
        <v>550</v>
      </c>
      <c r="MQD18" s="200" t="s">
        <v>550</v>
      </c>
      <c r="MQE18" s="200" t="s">
        <v>550</v>
      </c>
      <c r="MQF18" s="200" t="s">
        <v>550</v>
      </c>
      <c r="MQG18" s="200" t="s">
        <v>550</v>
      </c>
      <c r="MQH18" s="200" t="s">
        <v>550</v>
      </c>
      <c r="MQI18" s="200" t="s">
        <v>550</v>
      </c>
      <c r="MQJ18" s="200" t="s">
        <v>550</v>
      </c>
      <c r="MQK18" s="200" t="s">
        <v>550</v>
      </c>
      <c r="MQL18" s="200" t="s">
        <v>550</v>
      </c>
      <c r="MQM18" s="200" t="s">
        <v>550</v>
      </c>
      <c r="MQN18" s="200" t="s">
        <v>550</v>
      </c>
      <c r="MQO18" s="200" t="s">
        <v>550</v>
      </c>
      <c r="MQP18" s="200" t="s">
        <v>550</v>
      </c>
      <c r="MQQ18" s="200" t="s">
        <v>550</v>
      </c>
      <c r="MQR18" s="200" t="s">
        <v>550</v>
      </c>
      <c r="MQS18" s="200" t="s">
        <v>550</v>
      </c>
      <c r="MQT18" s="200" t="s">
        <v>550</v>
      </c>
      <c r="MQU18" s="200" t="s">
        <v>550</v>
      </c>
      <c r="MQV18" s="200" t="s">
        <v>550</v>
      </c>
      <c r="MQW18" s="200" t="s">
        <v>550</v>
      </c>
      <c r="MQX18" s="200" t="s">
        <v>550</v>
      </c>
      <c r="MQY18" s="200" t="s">
        <v>550</v>
      </c>
      <c r="MQZ18" s="200" t="s">
        <v>550</v>
      </c>
      <c r="MRA18" s="200" t="s">
        <v>550</v>
      </c>
      <c r="MRB18" s="200" t="s">
        <v>550</v>
      </c>
      <c r="MRC18" s="200" t="s">
        <v>550</v>
      </c>
      <c r="MRD18" s="200" t="s">
        <v>550</v>
      </c>
      <c r="MRE18" s="200" t="s">
        <v>550</v>
      </c>
      <c r="MRF18" s="200" t="s">
        <v>550</v>
      </c>
      <c r="MRG18" s="200" t="s">
        <v>550</v>
      </c>
      <c r="MRH18" s="200" t="s">
        <v>550</v>
      </c>
      <c r="MRI18" s="200" t="s">
        <v>550</v>
      </c>
      <c r="MRJ18" s="200" t="s">
        <v>550</v>
      </c>
      <c r="MRK18" s="200" t="s">
        <v>550</v>
      </c>
      <c r="MRL18" s="200" t="s">
        <v>550</v>
      </c>
      <c r="MRM18" s="200" t="s">
        <v>550</v>
      </c>
      <c r="MRN18" s="200" t="s">
        <v>550</v>
      </c>
      <c r="MRO18" s="200" t="s">
        <v>550</v>
      </c>
      <c r="MRP18" s="200" t="s">
        <v>550</v>
      </c>
      <c r="MRQ18" s="200" t="s">
        <v>550</v>
      </c>
      <c r="MRR18" s="200" t="s">
        <v>550</v>
      </c>
      <c r="MRS18" s="200" t="s">
        <v>550</v>
      </c>
      <c r="MRT18" s="200" t="s">
        <v>550</v>
      </c>
      <c r="MRU18" s="200" t="s">
        <v>550</v>
      </c>
      <c r="MRV18" s="200" t="s">
        <v>550</v>
      </c>
      <c r="MRW18" s="200" t="s">
        <v>550</v>
      </c>
      <c r="MRX18" s="200" t="s">
        <v>550</v>
      </c>
      <c r="MRY18" s="200" t="s">
        <v>550</v>
      </c>
      <c r="MRZ18" s="200" t="s">
        <v>550</v>
      </c>
      <c r="MSA18" s="200" t="s">
        <v>550</v>
      </c>
      <c r="MSB18" s="200" t="s">
        <v>550</v>
      </c>
      <c r="MSC18" s="200" t="s">
        <v>550</v>
      </c>
      <c r="MSD18" s="200" t="s">
        <v>550</v>
      </c>
      <c r="MSE18" s="200" t="s">
        <v>550</v>
      </c>
      <c r="MSF18" s="200" t="s">
        <v>550</v>
      </c>
      <c r="MSG18" s="200" t="s">
        <v>550</v>
      </c>
      <c r="MSH18" s="200" t="s">
        <v>550</v>
      </c>
      <c r="MSI18" s="200" t="s">
        <v>550</v>
      </c>
      <c r="MSJ18" s="200" t="s">
        <v>550</v>
      </c>
      <c r="MSK18" s="200" t="s">
        <v>550</v>
      </c>
      <c r="MSL18" s="200" t="s">
        <v>550</v>
      </c>
      <c r="MSM18" s="200" t="s">
        <v>550</v>
      </c>
      <c r="MSN18" s="200" t="s">
        <v>550</v>
      </c>
      <c r="MSO18" s="200" t="s">
        <v>550</v>
      </c>
      <c r="MSP18" s="200" t="s">
        <v>550</v>
      </c>
      <c r="MSQ18" s="200" t="s">
        <v>550</v>
      </c>
      <c r="MSR18" s="200" t="s">
        <v>550</v>
      </c>
      <c r="MSS18" s="200" t="s">
        <v>550</v>
      </c>
      <c r="MST18" s="200" t="s">
        <v>550</v>
      </c>
      <c r="MSU18" s="200" t="s">
        <v>550</v>
      </c>
      <c r="MSV18" s="200" t="s">
        <v>550</v>
      </c>
      <c r="MSW18" s="200" t="s">
        <v>550</v>
      </c>
      <c r="MSX18" s="200" t="s">
        <v>550</v>
      </c>
      <c r="MSY18" s="200" t="s">
        <v>550</v>
      </c>
      <c r="MSZ18" s="200" t="s">
        <v>550</v>
      </c>
      <c r="MTA18" s="200" t="s">
        <v>550</v>
      </c>
      <c r="MTB18" s="200" t="s">
        <v>550</v>
      </c>
      <c r="MTC18" s="200" t="s">
        <v>550</v>
      </c>
      <c r="MTD18" s="200" t="s">
        <v>550</v>
      </c>
      <c r="MTE18" s="200" t="s">
        <v>550</v>
      </c>
      <c r="MTF18" s="200" t="s">
        <v>550</v>
      </c>
      <c r="MTG18" s="200" t="s">
        <v>550</v>
      </c>
      <c r="MTH18" s="200" t="s">
        <v>550</v>
      </c>
      <c r="MTI18" s="200" t="s">
        <v>550</v>
      </c>
      <c r="MTJ18" s="200" t="s">
        <v>550</v>
      </c>
      <c r="MTK18" s="200" t="s">
        <v>550</v>
      </c>
      <c r="MTL18" s="200" t="s">
        <v>550</v>
      </c>
      <c r="MTM18" s="200" t="s">
        <v>550</v>
      </c>
      <c r="MTN18" s="200" t="s">
        <v>550</v>
      </c>
      <c r="MTO18" s="200" t="s">
        <v>550</v>
      </c>
      <c r="MTP18" s="200" t="s">
        <v>550</v>
      </c>
      <c r="MTQ18" s="200" t="s">
        <v>550</v>
      </c>
      <c r="MTR18" s="200" t="s">
        <v>550</v>
      </c>
      <c r="MTS18" s="200" t="s">
        <v>550</v>
      </c>
      <c r="MTT18" s="200" t="s">
        <v>550</v>
      </c>
      <c r="MTU18" s="200" t="s">
        <v>550</v>
      </c>
      <c r="MTV18" s="200" t="s">
        <v>550</v>
      </c>
      <c r="MTW18" s="200" t="s">
        <v>550</v>
      </c>
      <c r="MTX18" s="200" t="s">
        <v>550</v>
      </c>
      <c r="MTY18" s="200" t="s">
        <v>550</v>
      </c>
      <c r="MTZ18" s="200" t="s">
        <v>550</v>
      </c>
      <c r="MUA18" s="200" t="s">
        <v>550</v>
      </c>
      <c r="MUB18" s="200" t="s">
        <v>550</v>
      </c>
      <c r="MUC18" s="200" t="s">
        <v>550</v>
      </c>
      <c r="MUD18" s="200" t="s">
        <v>550</v>
      </c>
      <c r="MUE18" s="200" t="s">
        <v>550</v>
      </c>
      <c r="MUF18" s="200" t="s">
        <v>550</v>
      </c>
      <c r="MUG18" s="200" t="s">
        <v>550</v>
      </c>
      <c r="MUH18" s="200" t="s">
        <v>550</v>
      </c>
      <c r="MUI18" s="200" t="s">
        <v>550</v>
      </c>
      <c r="MUJ18" s="200" t="s">
        <v>550</v>
      </c>
      <c r="MUK18" s="200" t="s">
        <v>550</v>
      </c>
      <c r="MUL18" s="200" t="s">
        <v>550</v>
      </c>
      <c r="MUM18" s="200" t="s">
        <v>550</v>
      </c>
      <c r="MUN18" s="200" t="s">
        <v>550</v>
      </c>
      <c r="MUO18" s="200" t="s">
        <v>550</v>
      </c>
      <c r="MUP18" s="200" t="s">
        <v>550</v>
      </c>
      <c r="MUQ18" s="200" t="s">
        <v>550</v>
      </c>
      <c r="MUR18" s="200" t="s">
        <v>550</v>
      </c>
      <c r="MUS18" s="200" t="s">
        <v>550</v>
      </c>
      <c r="MUT18" s="200" t="s">
        <v>550</v>
      </c>
      <c r="MUU18" s="200" t="s">
        <v>550</v>
      </c>
      <c r="MUV18" s="200" t="s">
        <v>550</v>
      </c>
      <c r="MUW18" s="200" t="s">
        <v>550</v>
      </c>
      <c r="MUX18" s="200" t="s">
        <v>550</v>
      </c>
      <c r="MUY18" s="200" t="s">
        <v>550</v>
      </c>
      <c r="MUZ18" s="200" t="s">
        <v>550</v>
      </c>
      <c r="MVA18" s="200" t="s">
        <v>550</v>
      </c>
      <c r="MVB18" s="200" t="s">
        <v>550</v>
      </c>
      <c r="MVC18" s="200" t="s">
        <v>550</v>
      </c>
      <c r="MVD18" s="200" t="s">
        <v>550</v>
      </c>
      <c r="MVE18" s="200" t="s">
        <v>550</v>
      </c>
      <c r="MVF18" s="200" t="s">
        <v>550</v>
      </c>
      <c r="MVG18" s="200" t="s">
        <v>550</v>
      </c>
      <c r="MVH18" s="200" t="s">
        <v>550</v>
      </c>
      <c r="MVI18" s="200" t="s">
        <v>550</v>
      </c>
      <c r="MVJ18" s="200" t="s">
        <v>550</v>
      </c>
      <c r="MVK18" s="200" t="s">
        <v>550</v>
      </c>
      <c r="MVL18" s="200" t="s">
        <v>550</v>
      </c>
      <c r="MVM18" s="200" t="s">
        <v>550</v>
      </c>
      <c r="MVN18" s="200" t="s">
        <v>550</v>
      </c>
      <c r="MVO18" s="200" t="s">
        <v>550</v>
      </c>
      <c r="MVP18" s="200" t="s">
        <v>550</v>
      </c>
      <c r="MVQ18" s="200" t="s">
        <v>550</v>
      </c>
      <c r="MVR18" s="200" t="s">
        <v>550</v>
      </c>
      <c r="MVS18" s="200" t="s">
        <v>550</v>
      </c>
      <c r="MVT18" s="200" t="s">
        <v>550</v>
      </c>
      <c r="MVU18" s="200" t="s">
        <v>550</v>
      </c>
      <c r="MVV18" s="200" t="s">
        <v>550</v>
      </c>
      <c r="MVW18" s="200" t="s">
        <v>550</v>
      </c>
      <c r="MVX18" s="200" t="s">
        <v>550</v>
      </c>
      <c r="MVY18" s="200" t="s">
        <v>550</v>
      </c>
      <c r="MVZ18" s="200" t="s">
        <v>550</v>
      </c>
      <c r="MWA18" s="200" t="s">
        <v>550</v>
      </c>
      <c r="MWB18" s="200" t="s">
        <v>550</v>
      </c>
      <c r="MWC18" s="200" t="s">
        <v>550</v>
      </c>
      <c r="MWD18" s="200" t="s">
        <v>550</v>
      </c>
      <c r="MWE18" s="200" t="s">
        <v>550</v>
      </c>
      <c r="MWF18" s="200" t="s">
        <v>550</v>
      </c>
      <c r="MWG18" s="200" t="s">
        <v>550</v>
      </c>
      <c r="MWH18" s="200" t="s">
        <v>550</v>
      </c>
      <c r="MWI18" s="200" t="s">
        <v>550</v>
      </c>
      <c r="MWJ18" s="200" t="s">
        <v>550</v>
      </c>
      <c r="MWK18" s="200" t="s">
        <v>550</v>
      </c>
      <c r="MWL18" s="200" t="s">
        <v>550</v>
      </c>
      <c r="MWM18" s="200" t="s">
        <v>550</v>
      </c>
      <c r="MWN18" s="200" t="s">
        <v>550</v>
      </c>
      <c r="MWO18" s="200" t="s">
        <v>550</v>
      </c>
      <c r="MWP18" s="200" t="s">
        <v>550</v>
      </c>
      <c r="MWQ18" s="200" t="s">
        <v>550</v>
      </c>
      <c r="MWR18" s="200" t="s">
        <v>550</v>
      </c>
      <c r="MWS18" s="200" t="s">
        <v>550</v>
      </c>
      <c r="MWT18" s="200" t="s">
        <v>550</v>
      </c>
      <c r="MWU18" s="200" t="s">
        <v>550</v>
      </c>
      <c r="MWV18" s="200" t="s">
        <v>550</v>
      </c>
      <c r="MWW18" s="200" t="s">
        <v>550</v>
      </c>
      <c r="MWX18" s="200" t="s">
        <v>550</v>
      </c>
      <c r="MWY18" s="200" t="s">
        <v>550</v>
      </c>
      <c r="MWZ18" s="200" t="s">
        <v>550</v>
      </c>
      <c r="MXA18" s="200" t="s">
        <v>550</v>
      </c>
      <c r="MXB18" s="200" t="s">
        <v>550</v>
      </c>
      <c r="MXC18" s="200" t="s">
        <v>550</v>
      </c>
      <c r="MXD18" s="200" t="s">
        <v>550</v>
      </c>
      <c r="MXE18" s="200" t="s">
        <v>550</v>
      </c>
      <c r="MXF18" s="200" t="s">
        <v>550</v>
      </c>
      <c r="MXG18" s="200" t="s">
        <v>550</v>
      </c>
      <c r="MXH18" s="200" t="s">
        <v>550</v>
      </c>
      <c r="MXI18" s="200" t="s">
        <v>550</v>
      </c>
      <c r="MXJ18" s="200" t="s">
        <v>550</v>
      </c>
      <c r="MXK18" s="200" t="s">
        <v>550</v>
      </c>
      <c r="MXL18" s="200" t="s">
        <v>550</v>
      </c>
      <c r="MXM18" s="200" t="s">
        <v>550</v>
      </c>
      <c r="MXN18" s="200" t="s">
        <v>550</v>
      </c>
      <c r="MXO18" s="200" t="s">
        <v>550</v>
      </c>
      <c r="MXP18" s="200" t="s">
        <v>550</v>
      </c>
      <c r="MXQ18" s="200" t="s">
        <v>550</v>
      </c>
      <c r="MXR18" s="200" t="s">
        <v>550</v>
      </c>
      <c r="MXS18" s="200" t="s">
        <v>550</v>
      </c>
      <c r="MXT18" s="200" t="s">
        <v>550</v>
      </c>
      <c r="MXU18" s="200" t="s">
        <v>550</v>
      </c>
      <c r="MXV18" s="200" t="s">
        <v>550</v>
      </c>
      <c r="MXW18" s="200" t="s">
        <v>550</v>
      </c>
      <c r="MXX18" s="200" t="s">
        <v>550</v>
      </c>
      <c r="MXY18" s="200" t="s">
        <v>550</v>
      </c>
      <c r="MXZ18" s="200" t="s">
        <v>550</v>
      </c>
      <c r="MYA18" s="200" t="s">
        <v>550</v>
      </c>
      <c r="MYB18" s="200" t="s">
        <v>550</v>
      </c>
      <c r="MYC18" s="200" t="s">
        <v>550</v>
      </c>
      <c r="MYD18" s="200" t="s">
        <v>550</v>
      </c>
      <c r="MYE18" s="200" t="s">
        <v>550</v>
      </c>
      <c r="MYF18" s="200" t="s">
        <v>550</v>
      </c>
      <c r="MYG18" s="200" t="s">
        <v>550</v>
      </c>
      <c r="MYH18" s="200" t="s">
        <v>550</v>
      </c>
      <c r="MYI18" s="200" t="s">
        <v>550</v>
      </c>
      <c r="MYJ18" s="200" t="s">
        <v>550</v>
      </c>
      <c r="MYK18" s="200" t="s">
        <v>550</v>
      </c>
      <c r="MYL18" s="200" t="s">
        <v>550</v>
      </c>
      <c r="MYM18" s="200" t="s">
        <v>550</v>
      </c>
      <c r="MYN18" s="200" t="s">
        <v>550</v>
      </c>
      <c r="MYO18" s="200" t="s">
        <v>550</v>
      </c>
      <c r="MYP18" s="200" t="s">
        <v>550</v>
      </c>
      <c r="MYQ18" s="200" t="s">
        <v>550</v>
      </c>
      <c r="MYR18" s="200" t="s">
        <v>550</v>
      </c>
      <c r="MYS18" s="200" t="s">
        <v>550</v>
      </c>
      <c r="MYT18" s="200" t="s">
        <v>550</v>
      </c>
      <c r="MYU18" s="200" t="s">
        <v>550</v>
      </c>
      <c r="MYV18" s="200" t="s">
        <v>550</v>
      </c>
      <c r="MYW18" s="200" t="s">
        <v>550</v>
      </c>
      <c r="MYX18" s="200" t="s">
        <v>550</v>
      </c>
      <c r="MYY18" s="200" t="s">
        <v>550</v>
      </c>
      <c r="MYZ18" s="200" t="s">
        <v>550</v>
      </c>
      <c r="MZA18" s="200" t="s">
        <v>550</v>
      </c>
      <c r="MZB18" s="200" t="s">
        <v>550</v>
      </c>
      <c r="MZC18" s="200" t="s">
        <v>550</v>
      </c>
      <c r="MZD18" s="200" t="s">
        <v>550</v>
      </c>
      <c r="MZE18" s="200" t="s">
        <v>550</v>
      </c>
      <c r="MZF18" s="200" t="s">
        <v>550</v>
      </c>
      <c r="MZG18" s="200" t="s">
        <v>550</v>
      </c>
      <c r="MZH18" s="200" t="s">
        <v>550</v>
      </c>
      <c r="MZI18" s="200" t="s">
        <v>550</v>
      </c>
      <c r="MZJ18" s="200" t="s">
        <v>550</v>
      </c>
      <c r="MZK18" s="200" t="s">
        <v>550</v>
      </c>
      <c r="MZL18" s="200" t="s">
        <v>550</v>
      </c>
      <c r="MZM18" s="200" t="s">
        <v>550</v>
      </c>
      <c r="MZN18" s="200" t="s">
        <v>550</v>
      </c>
      <c r="MZO18" s="200" t="s">
        <v>550</v>
      </c>
      <c r="MZP18" s="200" t="s">
        <v>550</v>
      </c>
      <c r="MZQ18" s="200" t="s">
        <v>550</v>
      </c>
      <c r="MZR18" s="200" t="s">
        <v>550</v>
      </c>
      <c r="MZS18" s="200" t="s">
        <v>550</v>
      </c>
      <c r="MZT18" s="200" t="s">
        <v>550</v>
      </c>
      <c r="MZU18" s="200" t="s">
        <v>550</v>
      </c>
      <c r="MZV18" s="200" t="s">
        <v>550</v>
      </c>
      <c r="MZW18" s="200" t="s">
        <v>550</v>
      </c>
      <c r="MZX18" s="200" t="s">
        <v>550</v>
      </c>
      <c r="MZY18" s="200" t="s">
        <v>550</v>
      </c>
      <c r="MZZ18" s="200" t="s">
        <v>550</v>
      </c>
      <c r="NAA18" s="200" t="s">
        <v>550</v>
      </c>
      <c r="NAB18" s="200" t="s">
        <v>550</v>
      </c>
      <c r="NAC18" s="200" t="s">
        <v>550</v>
      </c>
      <c r="NAD18" s="200" t="s">
        <v>550</v>
      </c>
      <c r="NAE18" s="200" t="s">
        <v>550</v>
      </c>
      <c r="NAF18" s="200" t="s">
        <v>550</v>
      </c>
      <c r="NAG18" s="200" t="s">
        <v>550</v>
      </c>
      <c r="NAH18" s="200" t="s">
        <v>550</v>
      </c>
      <c r="NAI18" s="200" t="s">
        <v>550</v>
      </c>
      <c r="NAJ18" s="200" t="s">
        <v>550</v>
      </c>
      <c r="NAK18" s="200" t="s">
        <v>550</v>
      </c>
      <c r="NAL18" s="200" t="s">
        <v>550</v>
      </c>
      <c r="NAM18" s="200" t="s">
        <v>550</v>
      </c>
      <c r="NAN18" s="200" t="s">
        <v>550</v>
      </c>
      <c r="NAO18" s="200" t="s">
        <v>550</v>
      </c>
      <c r="NAP18" s="200" t="s">
        <v>550</v>
      </c>
      <c r="NAQ18" s="200" t="s">
        <v>550</v>
      </c>
      <c r="NAR18" s="200" t="s">
        <v>550</v>
      </c>
      <c r="NAS18" s="200" t="s">
        <v>550</v>
      </c>
      <c r="NAT18" s="200" t="s">
        <v>550</v>
      </c>
      <c r="NAU18" s="200" t="s">
        <v>550</v>
      </c>
      <c r="NAV18" s="200" t="s">
        <v>550</v>
      </c>
      <c r="NAW18" s="200" t="s">
        <v>550</v>
      </c>
      <c r="NAX18" s="200" t="s">
        <v>550</v>
      </c>
      <c r="NAY18" s="200" t="s">
        <v>550</v>
      </c>
      <c r="NAZ18" s="200" t="s">
        <v>550</v>
      </c>
      <c r="NBA18" s="200" t="s">
        <v>550</v>
      </c>
      <c r="NBB18" s="200" t="s">
        <v>550</v>
      </c>
      <c r="NBC18" s="200" t="s">
        <v>550</v>
      </c>
      <c r="NBD18" s="200" t="s">
        <v>550</v>
      </c>
      <c r="NBE18" s="200" t="s">
        <v>550</v>
      </c>
      <c r="NBF18" s="200" t="s">
        <v>550</v>
      </c>
      <c r="NBG18" s="200" t="s">
        <v>550</v>
      </c>
      <c r="NBH18" s="200" t="s">
        <v>550</v>
      </c>
      <c r="NBI18" s="200" t="s">
        <v>550</v>
      </c>
      <c r="NBJ18" s="200" t="s">
        <v>550</v>
      </c>
      <c r="NBK18" s="200" t="s">
        <v>550</v>
      </c>
      <c r="NBL18" s="200" t="s">
        <v>550</v>
      </c>
      <c r="NBM18" s="200" t="s">
        <v>550</v>
      </c>
      <c r="NBN18" s="200" t="s">
        <v>550</v>
      </c>
      <c r="NBO18" s="200" t="s">
        <v>550</v>
      </c>
      <c r="NBP18" s="200" t="s">
        <v>550</v>
      </c>
      <c r="NBQ18" s="200" t="s">
        <v>550</v>
      </c>
      <c r="NBR18" s="200" t="s">
        <v>550</v>
      </c>
      <c r="NBS18" s="200" t="s">
        <v>550</v>
      </c>
      <c r="NBT18" s="200" t="s">
        <v>550</v>
      </c>
      <c r="NBU18" s="200" t="s">
        <v>550</v>
      </c>
      <c r="NBV18" s="200" t="s">
        <v>550</v>
      </c>
      <c r="NBW18" s="200" t="s">
        <v>550</v>
      </c>
      <c r="NBX18" s="200" t="s">
        <v>550</v>
      </c>
      <c r="NBY18" s="200" t="s">
        <v>550</v>
      </c>
      <c r="NBZ18" s="200" t="s">
        <v>550</v>
      </c>
      <c r="NCA18" s="200" t="s">
        <v>550</v>
      </c>
      <c r="NCB18" s="200" t="s">
        <v>550</v>
      </c>
      <c r="NCC18" s="200" t="s">
        <v>550</v>
      </c>
      <c r="NCD18" s="200" t="s">
        <v>550</v>
      </c>
      <c r="NCE18" s="200" t="s">
        <v>550</v>
      </c>
      <c r="NCF18" s="200" t="s">
        <v>550</v>
      </c>
      <c r="NCG18" s="200" t="s">
        <v>550</v>
      </c>
      <c r="NCH18" s="200" t="s">
        <v>550</v>
      </c>
      <c r="NCI18" s="200" t="s">
        <v>550</v>
      </c>
      <c r="NCJ18" s="200" t="s">
        <v>550</v>
      </c>
      <c r="NCK18" s="200" t="s">
        <v>550</v>
      </c>
      <c r="NCL18" s="200" t="s">
        <v>550</v>
      </c>
      <c r="NCM18" s="200" t="s">
        <v>550</v>
      </c>
      <c r="NCN18" s="200" t="s">
        <v>550</v>
      </c>
      <c r="NCO18" s="200" t="s">
        <v>550</v>
      </c>
      <c r="NCP18" s="200" t="s">
        <v>550</v>
      </c>
      <c r="NCQ18" s="200" t="s">
        <v>550</v>
      </c>
      <c r="NCR18" s="200" t="s">
        <v>550</v>
      </c>
      <c r="NCS18" s="200" t="s">
        <v>550</v>
      </c>
      <c r="NCT18" s="200" t="s">
        <v>550</v>
      </c>
      <c r="NCU18" s="200" t="s">
        <v>550</v>
      </c>
      <c r="NCV18" s="200" t="s">
        <v>550</v>
      </c>
      <c r="NCW18" s="200" t="s">
        <v>550</v>
      </c>
      <c r="NCX18" s="200" t="s">
        <v>550</v>
      </c>
      <c r="NCY18" s="200" t="s">
        <v>550</v>
      </c>
      <c r="NCZ18" s="200" t="s">
        <v>550</v>
      </c>
      <c r="NDA18" s="200" t="s">
        <v>550</v>
      </c>
      <c r="NDB18" s="200" t="s">
        <v>550</v>
      </c>
      <c r="NDC18" s="200" t="s">
        <v>550</v>
      </c>
      <c r="NDD18" s="200" t="s">
        <v>550</v>
      </c>
      <c r="NDE18" s="200" t="s">
        <v>550</v>
      </c>
      <c r="NDF18" s="200" t="s">
        <v>550</v>
      </c>
      <c r="NDG18" s="200" t="s">
        <v>550</v>
      </c>
      <c r="NDH18" s="200" t="s">
        <v>550</v>
      </c>
      <c r="NDI18" s="200" t="s">
        <v>550</v>
      </c>
      <c r="NDJ18" s="200" t="s">
        <v>550</v>
      </c>
      <c r="NDK18" s="200" t="s">
        <v>550</v>
      </c>
      <c r="NDL18" s="200" t="s">
        <v>550</v>
      </c>
      <c r="NDM18" s="200" t="s">
        <v>550</v>
      </c>
      <c r="NDN18" s="200" t="s">
        <v>550</v>
      </c>
      <c r="NDO18" s="200" t="s">
        <v>550</v>
      </c>
      <c r="NDP18" s="200" t="s">
        <v>550</v>
      </c>
      <c r="NDQ18" s="200" t="s">
        <v>550</v>
      </c>
      <c r="NDR18" s="200" t="s">
        <v>550</v>
      </c>
      <c r="NDS18" s="200" t="s">
        <v>550</v>
      </c>
      <c r="NDT18" s="200" t="s">
        <v>550</v>
      </c>
      <c r="NDU18" s="200" t="s">
        <v>550</v>
      </c>
      <c r="NDV18" s="200" t="s">
        <v>550</v>
      </c>
      <c r="NDW18" s="200" t="s">
        <v>550</v>
      </c>
      <c r="NDX18" s="200" t="s">
        <v>550</v>
      </c>
      <c r="NDY18" s="200" t="s">
        <v>550</v>
      </c>
      <c r="NDZ18" s="200" t="s">
        <v>550</v>
      </c>
      <c r="NEA18" s="200" t="s">
        <v>550</v>
      </c>
      <c r="NEB18" s="200" t="s">
        <v>550</v>
      </c>
      <c r="NEC18" s="200" t="s">
        <v>550</v>
      </c>
      <c r="NED18" s="200" t="s">
        <v>550</v>
      </c>
      <c r="NEE18" s="200" t="s">
        <v>550</v>
      </c>
      <c r="NEF18" s="200" t="s">
        <v>550</v>
      </c>
      <c r="NEG18" s="200" t="s">
        <v>550</v>
      </c>
      <c r="NEH18" s="200" t="s">
        <v>550</v>
      </c>
      <c r="NEI18" s="200" t="s">
        <v>550</v>
      </c>
      <c r="NEJ18" s="200" t="s">
        <v>550</v>
      </c>
      <c r="NEK18" s="200" t="s">
        <v>550</v>
      </c>
      <c r="NEL18" s="200" t="s">
        <v>550</v>
      </c>
      <c r="NEM18" s="200" t="s">
        <v>550</v>
      </c>
      <c r="NEN18" s="200" t="s">
        <v>550</v>
      </c>
      <c r="NEO18" s="200" t="s">
        <v>550</v>
      </c>
      <c r="NEP18" s="200" t="s">
        <v>550</v>
      </c>
      <c r="NEQ18" s="200" t="s">
        <v>550</v>
      </c>
      <c r="NER18" s="200" t="s">
        <v>550</v>
      </c>
      <c r="NES18" s="200" t="s">
        <v>550</v>
      </c>
      <c r="NET18" s="200" t="s">
        <v>550</v>
      </c>
      <c r="NEU18" s="200" t="s">
        <v>550</v>
      </c>
      <c r="NEV18" s="200" t="s">
        <v>550</v>
      </c>
      <c r="NEW18" s="200" t="s">
        <v>550</v>
      </c>
      <c r="NEX18" s="200" t="s">
        <v>550</v>
      </c>
      <c r="NEY18" s="200" t="s">
        <v>550</v>
      </c>
      <c r="NEZ18" s="200" t="s">
        <v>550</v>
      </c>
      <c r="NFA18" s="200" t="s">
        <v>550</v>
      </c>
      <c r="NFB18" s="200" t="s">
        <v>550</v>
      </c>
      <c r="NFC18" s="200" t="s">
        <v>550</v>
      </c>
      <c r="NFD18" s="200" t="s">
        <v>550</v>
      </c>
      <c r="NFE18" s="200" t="s">
        <v>550</v>
      </c>
      <c r="NFF18" s="200" t="s">
        <v>550</v>
      </c>
      <c r="NFG18" s="200" t="s">
        <v>550</v>
      </c>
      <c r="NFH18" s="200" t="s">
        <v>550</v>
      </c>
      <c r="NFI18" s="200" t="s">
        <v>550</v>
      </c>
      <c r="NFJ18" s="200" t="s">
        <v>550</v>
      </c>
      <c r="NFK18" s="200" t="s">
        <v>550</v>
      </c>
      <c r="NFL18" s="200" t="s">
        <v>550</v>
      </c>
      <c r="NFM18" s="200" t="s">
        <v>550</v>
      </c>
      <c r="NFN18" s="200" t="s">
        <v>550</v>
      </c>
      <c r="NFO18" s="200" t="s">
        <v>550</v>
      </c>
      <c r="NFP18" s="200" t="s">
        <v>550</v>
      </c>
      <c r="NFQ18" s="200" t="s">
        <v>550</v>
      </c>
      <c r="NFR18" s="200" t="s">
        <v>550</v>
      </c>
      <c r="NFS18" s="200" t="s">
        <v>550</v>
      </c>
      <c r="NFT18" s="200" t="s">
        <v>550</v>
      </c>
      <c r="NFU18" s="200" t="s">
        <v>550</v>
      </c>
      <c r="NFV18" s="200" t="s">
        <v>550</v>
      </c>
      <c r="NFW18" s="200" t="s">
        <v>550</v>
      </c>
      <c r="NFX18" s="200" t="s">
        <v>550</v>
      </c>
      <c r="NFY18" s="200" t="s">
        <v>550</v>
      </c>
      <c r="NFZ18" s="200" t="s">
        <v>550</v>
      </c>
      <c r="NGA18" s="200" t="s">
        <v>550</v>
      </c>
      <c r="NGB18" s="200" t="s">
        <v>550</v>
      </c>
      <c r="NGC18" s="200" t="s">
        <v>550</v>
      </c>
      <c r="NGD18" s="200" t="s">
        <v>550</v>
      </c>
      <c r="NGE18" s="200" t="s">
        <v>550</v>
      </c>
      <c r="NGF18" s="200" t="s">
        <v>550</v>
      </c>
      <c r="NGG18" s="200" t="s">
        <v>550</v>
      </c>
      <c r="NGH18" s="200" t="s">
        <v>550</v>
      </c>
      <c r="NGI18" s="200" t="s">
        <v>550</v>
      </c>
      <c r="NGJ18" s="200" t="s">
        <v>550</v>
      </c>
      <c r="NGK18" s="200" t="s">
        <v>550</v>
      </c>
      <c r="NGL18" s="200" t="s">
        <v>550</v>
      </c>
      <c r="NGM18" s="200" t="s">
        <v>550</v>
      </c>
      <c r="NGN18" s="200" t="s">
        <v>550</v>
      </c>
      <c r="NGO18" s="200" t="s">
        <v>550</v>
      </c>
      <c r="NGP18" s="200" t="s">
        <v>550</v>
      </c>
      <c r="NGQ18" s="200" t="s">
        <v>550</v>
      </c>
      <c r="NGR18" s="200" t="s">
        <v>550</v>
      </c>
      <c r="NGS18" s="200" t="s">
        <v>550</v>
      </c>
      <c r="NGT18" s="200" t="s">
        <v>550</v>
      </c>
      <c r="NGU18" s="200" t="s">
        <v>550</v>
      </c>
      <c r="NGV18" s="200" t="s">
        <v>550</v>
      </c>
      <c r="NGW18" s="200" t="s">
        <v>550</v>
      </c>
      <c r="NGX18" s="200" t="s">
        <v>550</v>
      </c>
      <c r="NGY18" s="200" t="s">
        <v>550</v>
      </c>
      <c r="NGZ18" s="200" t="s">
        <v>550</v>
      </c>
      <c r="NHA18" s="200" t="s">
        <v>550</v>
      </c>
      <c r="NHB18" s="200" t="s">
        <v>550</v>
      </c>
      <c r="NHC18" s="200" t="s">
        <v>550</v>
      </c>
      <c r="NHD18" s="200" t="s">
        <v>550</v>
      </c>
      <c r="NHE18" s="200" t="s">
        <v>550</v>
      </c>
      <c r="NHF18" s="200" t="s">
        <v>550</v>
      </c>
      <c r="NHG18" s="200" t="s">
        <v>550</v>
      </c>
      <c r="NHH18" s="200" t="s">
        <v>550</v>
      </c>
      <c r="NHI18" s="200" t="s">
        <v>550</v>
      </c>
      <c r="NHJ18" s="200" t="s">
        <v>550</v>
      </c>
      <c r="NHK18" s="200" t="s">
        <v>550</v>
      </c>
      <c r="NHL18" s="200" t="s">
        <v>550</v>
      </c>
      <c r="NHM18" s="200" t="s">
        <v>550</v>
      </c>
      <c r="NHN18" s="200" t="s">
        <v>550</v>
      </c>
      <c r="NHO18" s="200" t="s">
        <v>550</v>
      </c>
      <c r="NHP18" s="200" t="s">
        <v>550</v>
      </c>
      <c r="NHQ18" s="200" t="s">
        <v>550</v>
      </c>
      <c r="NHR18" s="200" t="s">
        <v>550</v>
      </c>
      <c r="NHS18" s="200" t="s">
        <v>550</v>
      </c>
      <c r="NHT18" s="200" t="s">
        <v>550</v>
      </c>
      <c r="NHU18" s="200" t="s">
        <v>550</v>
      </c>
      <c r="NHV18" s="200" t="s">
        <v>550</v>
      </c>
      <c r="NHW18" s="200" t="s">
        <v>550</v>
      </c>
      <c r="NHX18" s="200" t="s">
        <v>550</v>
      </c>
      <c r="NHY18" s="200" t="s">
        <v>550</v>
      </c>
      <c r="NHZ18" s="200" t="s">
        <v>550</v>
      </c>
      <c r="NIA18" s="200" t="s">
        <v>550</v>
      </c>
      <c r="NIB18" s="200" t="s">
        <v>550</v>
      </c>
      <c r="NIC18" s="200" t="s">
        <v>550</v>
      </c>
      <c r="NID18" s="200" t="s">
        <v>550</v>
      </c>
      <c r="NIE18" s="200" t="s">
        <v>550</v>
      </c>
      <c r="NIF18" s="200" t="s">
        <v>550</v>
      </c>
      <c r="NIG18" s="200" t="s">
        <v>550</v>
      </c>
      <c r="NIH18" s="200" t="s">
        <v>550</v>
      </c>
      <c r="NII18" s="200" t="s">
        <v>550</v>
      </c>
      <c r="NIJ18" s="200" t="s">
        <v>550</v>
      </c>
      <c r="NIK18" s="200" t="s">
        <v>550</v>
      </c>
      <c r="NIL18" s="200" t="s">
        <v>550</v>
      </c>
      <c r="NIM18" s="200" t="s">
        <v>550</v>
      </c>
      <c r="NIN18" s="200" t="s">
        <v>550</v>
      </c>
      <c r="NIO18" s="200" t="s">
        <v>550</v>
      </c>
      <c r="NIP18" s="200" t="s">
        <v>550</v>
      </c>
      <c r="NIQ18" s="200" t="s">
        <v>550</v>
      </c>
      <c r="NIR18" s="200" t="s">
        <v>550</v>
      </c>
      <c r="NIS18" s="200" t="s">
        <v>550</v>
      </c>
      <c r="NIT18" s="200" t="s">
        <v>550</v>
      </c>
      <c r="NIU18" s="200" t="s">
        <v>550</v>
      </c>
      <c r="NIV18" s="200" t="s">
        <v>550</v>
      </c>
      <c r="NIW18" s="200" t="s">
        <v>550</v>
      </c>
      <c r="NIX18" s="200" t="s">
        <v>550</v>
      </c>
      <c r="NIY18" s="200" t="s">
        <v>550</v>
      </c>
      <c r="NIZ18" s="200" t="s">
        <v>550</v>
      </c>
      <c r="NJA18" s="200" t="s">
        <v>550</v>
      </c>
      <c r="NJB18" s="200" t="s">
        <v>550</v>
      </c>
      <c r="NJC18" s="200" t="s">
        <v>550</v>
      </c>
      <c r="NJD18" s="200" t="s">
        <v>550</v>
      </c>
      <c r="NJE18" s="200" t="s">
        <v>550</v>
      </c>
      <c r="NJF18" s="200" t="s">
        <v>550</v>
      </c>
      <c r="NJG18" s="200" t="s">
        <v>550</v>
      </c>
      <c r="NJH18" s="200" t="s">
        <v>550</v>
      </c>
      <c r="NJI18" s="200" t="s">
        <v>550</v>
      </c>
      <c r="NJJ18" s="200" t="s">
        <v>550</v>
      </c>
      <c r="NJK18" s="200" t="s">
        <v>550</v>
      </c>
      <c r="NJL18" s="200" t="s">
        <v>550</v>
      </c>
      <c r="NJM18" s="200" t="s">
        <v>550</v>
      </c>
      <c r="NJN18" s="200" t="s">
        <v>550</v>
      </c>
      <c r="NJO18" s="200" t="s">
        <v>550</v>
      </c>
      <c r="NJP18" s="200" t="s">
        <v>550</v>
      </c>
      <c r="NJQ18" s="200" t="s">
        <v>550</v>
      </c>
      <c r="NJR18" s="200" t="s">
        <v>550</v>
      </c>
      <c r="NJS18" s="200" t="s">
        <v>550</v>
      </c>
      <c r="NJT18" s="200" t="s">
        <v>550</v>
      </c>
      <c r="NJU18" s="200" t="s">
        <v>550</v>
      </c>
      <c r="NJV18" s="200" t="s">
        <v>550</v>
      </c>
      <c r="NJW18" s="200" t="s">
        <v>550</v>
      </c>
      <c r="NJX18" s="200" t="s">
        <v>550</v>
      </c>
      <c r="NJY18" s="200" t="s">
        <v>550</v>
      </c>
      <c r="NJZ18" s="200" t="s">
        <v>550</v>
      </c>
      <c r="NKA18" s="200" t="s">
        <v>550</v>
      </c>
      <c r="NKB18" s="200" t="s">
        <v>550</v>
      </c>
      <c r="NKC18" s="200" t="s">
        <v>550</v>
      </c>
      <c r="NKD18" s="200" t="s">
        <v>550</v>
      </c>
      <c r="NKE18" s="200" t="s">
        <v>550</v>
      </c>
      <c r="NKF18" s="200" t="s">
        <v>550</v>
      </c>
      <c r="NKG18" s="200" t="s">
        <v>550</v>
      </c>
      <c r="NKH18" s="200" t="s">
        <v>550</v>
      </c>
      <c r="NKI18" s="200" t="s">
        <v>550</v>
      </c>
      <c r="NKJ18" s="200" t="s">
        <v>550</v>
      </c>
      <c r="NKK18" s="200" t="s">
        <v>550</v>
      </c>
      <c r="NKL18" s="200" t="s">
        <v>550</v>
      </c>
      <c r="NKM18" s="200" t="s">
        <v>550</v>
      </c>
      <c r="NKN18" s="200" t="s">
        <v>550</v>
      </c>
      <c r="NKO18" s="200" t="s">
        <v>550</v>
      </c>
      <c r="NKP18" s="200" t="s">
        <v>550</v>
      </c>
      <c r="NKQ18" s="200" t="s">
        <v>550</v>
      </c>
      <c r="NKR18" s="200" t="s">
        <v>550</v>
      </c>
      <c r="NKS18" s="200" t="s">
        <v>550</v>
      </c>
      <c r="NKT18" s="200" t="s">
        <v>550</v>
      </c>
      <c r="NKU18" s="200" t="s">
        <v>550</v>
      </c>
      <c r="NKV18" s="200" t="s">
        <v>550</v>
      </c>
      <c r="NKW18" s="200" t="s">
        <v>550</v>
      </c>
      <c r="NKX18" s="200" t="s">
        <v>550</v>
      </c>
      <c r="NKY18" s="200" t="s">
        <v>550</v>
      </c>
      <c r="NKZ18" s="200" t="s">
        <v>550</v>
      </c>
      <c r="NLA18" s="200" t="s">
        <v>550</v>
      </c>
      <c r="NLB18" s="200" t="s">
        <v>550</v>
      </c>
      <c r="NLC18" s="200" t="s">
        <v>550</v>
      </c>
      <c r="NLD18" s="200" t="s">
        <v>550</v>
      </c>
      <c r="NLE18" s="200" t="s">
        <v>550</v>
      </c>
      <c r="NLF18" s="200" t="s">
        <v>550</v>
      </c>
      <c r="NLG18" s="200" t="s">
        <v>550</v>
      </c>
      <c r="NLH18" s="200" t="s">
        <v>550</v>
      </c>
      <c r="NLI18" s="200" t="s">
        <v>550</v>
      </c>
      <c r="NLJ18" s="200" t="s">
        <v>550</v>
      </c>
      <c r="NLK18" s="200" t="s">
        <v>550</v>
      </c>
      <c r="NLL18" s="200" t="s">
        <v>550</v>
      </c>
      <c r="NLM18" s="200" t="s">
        <v>550</v>
      </c>
      <c r="NLN18" s="200" t="s">
        <v>550</v>
      </c>
      <c r="NLO18" s="200" t="s">
        <v>550</v>
      </c>
      <c r="NLP18" s="200" t="s">
        <v>550</v>
      </c>
      <c r="NLQ18" s="200" t="s">
        <v>550</v>
      </c>
      <c r="NLR18" s="200" t="s">
        <v>550</v>
      </c>
      <c r="NLS18" s="200" t="s">
        <v>550</v>
      </c>
      <c r="NLT18" s="200" t="s">
        <v>550</v>
      </c>
      <c r="NLU18" s="200" t="s">
        <v>550</v>
      </c>
      <c r="NLV18" s="200" t="s">
        <v>550</v>
      </c>
      <c r="NLW18" s="200" t="s">
        <v>550</v>
      </c>
      <c r="NLX18" s="200" t="s">
        <v>550</v>
      </c>
      <c r="NLY18" s="200" t="s">
        <v>550</v>
      </c>
      <c r="NLZ18" s="200" t="s">
        <v>550</v>
      </c>
      <c r="NMA18" s="200" t="s">
        <v>550</v>
      </c>
      <c r="NMB18" s="200" t="s">
        <v>550</v>
      </c>
      <c r="NMC18" s="200" t="s">
        <v>550</v>
      </c>
      <c r="NMD18" s="200" t="s">
        <v>550</v>
      </c>
      <c r="NME18" s="200" t="s">
        <v>550</v>
      </c>
      <c r="NMF18" s="200" t="s">
        <v>550</v>
      </c>
      <c r="NMG18" s="200" t="s">
        <v>550</v>
      </c>
      <c r="NMH18" s="200" t="s">
        <v>550</v>
      </c>
      <c r="NMI18" s="200" t="s">
        <v>550</v>
      </c>
      <c r="NMJ18" s="200" t="s">
        <v>550</v>
      </c>
      <c r="NMK18" s="200" t="s">
        <v>550</v>
      </c>
      <c r="NML18" s="200" t="s">
        <v>550</v>
      </c>
      <c r="NMM18" s="200" t="s">
        <v>550</v>
      </c>
      <c r="NMN18" s="200" t="s">
        <v>550</v>
      </c>
      <c r="NMO18" s="200" t="s">
        <v>550</v>
      </c>
      <c r="NMP18" s="200" t="s">
        <v>550</v>
      </c>
      <c r="NMQ18" s="200" t="s">
        <v>550</v>
      </c>
      <c r="NMR18" s="200" t="s">
        <v>550</v>
      </c>
      <c r="NMS18" s="200" t="s">
        <v>550</v>
      </c>
      <c r="NMT18" s="200" t="s">
        <v>550</v>
      </c>
      <c r="NMU18" s="200" t="s">
        <v>550</v>
      </c>
      <c r="NMV18" s="200" t="s">
        <v>550</v>
      </c>
      <c r="NMW18" s="200" t="s">
        <v>550</v>
      </c>
      <c r="NMX18" s="200" t="s">
        <v>550</v>
      </c>
      <c r="NMY18" s="200" t="s">
        <v>550</v>
      </c>
      <c r="NMZ18" s="200" t="s">
        <v>550</v>
      </c>
      <c r="NNA18" s="200" t="s">
        <v>550</v>
      </c>
      <c r="NNB18" s="200" t="s">
        <v>550</v>
      </c>
      <c r="NNC18" s="200" t="s">
        <v>550</v>
      </c>
      <c r="NND18" s="200" t="s">
        <v>550</v>
      </c>
      <c r="NNE18" s="200" t="s">
        <v>550</v>
      </c>
      <c r="NNF18" s="200" t="s">
        <v>550</v>
      </c>
      <c r="NNG18" s="200" t="s">
        <v>550</v>
      </c>
      <c r="NNH18" s="200" t="s">
        <v>550</v>
      </c>
      <c r="NNI18" s="200" t="s">
        <v>550</v>
      </c>
      <c r="NNJ18" s="200" t="s">
        <v>550</v>
      </c>
      <c r="NNK18" s="200" t="s">
        <v>550</v>
      </c>
      <c r="NNL18" s="200" t="s">
        <v>550</v>
      </c>
      <c r="NNM18" s="200" t="s">
        <v>550</v>
      </c>
      <c r="NNN18" s="200" t="s">
        <v>550</v>
      </c>
      <c r="NNO18" s="200" t="s">
        <v>550</v>
      </c>
      <c r="NNP18" s="200" t="s">
        <v>550</v>
      </c>
      <c r="NNQ18" s="200" t="s">
        <v>550</v>
      </c>
      <c r="NNR18" s="200" t="s">
        <v>550</v>
      </c>
      <c r="NNS18" s="200" t="s">
        <v>550</v>
      </c>
      <c r="NNT18" s="200" t="s">
        <v>550</v>
      </c>
      <c r="NNU18" s="200" t="s">
        <v>550</v>
      </c>
      <c r="NNV18" s="200" t="s">
        <v>550</v>
      </c>
      <c r="NNW18" s="200" t="s">
        <v>550</v>
      </c>
      <c r="NNX18" s="200" t="s">
        <v>550</v>
      </c>
      <c r="NNY18" s="200" t="s">
        <v>550</v>
      </c>
      <c r="NNZ18" s="200" t="s">
        <v>550</v>
      </c>
      <c r="NOA18" s="200" t="s">
        <v>550</v>
      </c>
      <c r="NOB18" s="200" t="s">
        <v>550</v>
      </c>
      <c r="NOC18" s="200" t="s">
        <v>550</v>
      </c>
      <c r="NOD18" s="200" t="s">
        <v>550</v>
      </c>
      <c r="NOE18" s="200" t="s">
        <v>550</v>
      </c>
      <c r="NOF18" s="200" t="s">
        <v>550</v>
      </c>
      <c r="NOG18" s="200" t="s">
        <v>550</v>
      </c>
      <c r="NOH18" s="200" t="s">
        <v>550</v>
      </c>
      <c r="NOI18" s="200" t="s">
        <v>550</v>
      </c>
      <c r="NOJ18" s="200" t="s">
        <v>550</v>
      </c>
      <c r="NOK18" s="200" t="s">
        <v>550</v>
      </c>
      <c r="NOL18" s="200" t="s">
        <v>550</v>
      </c>
      <c r="NOM18" s="200" t="s">
        <v>550</v>
      </c>
      <c r="NON18" s="200" t="s">
        <v>550</v>
      </c>
      <c r="NOO18" s="200" t="s">
        <v>550</v>
      </c>
      <c r="NOP18" s="200" t="s">
        <v>550</v>
      </c>
      <c r="NOQ18" s="200" t="s">
        <v>550</v>
      </c>
      <c r="NOR18" s="200" t="s">
        <v>550</v>
      </c>
      <c r="NOS18" s="200" t="s">
        <v>550</v>
      </c>
      <c r="NOT18" s="200" t="s">
        <v>550</v>
      </c>
      <c r="NOU18" s="200" t="s">
        <v>550</v>
      </c>
      <c r="NOV18" s="200" t="s">
        <v>550</v>
      </c>
      <c r="NOW18" s="200" t="s">
        <v>550</v>
      </c>
      <c r="NOX18" s="200" t="s">
        <v>550</v>
      </c>
      <c r="NOY18" s="200" t="s">
        <v>550</v>
      </c>
      <c r="NOZ18" s="200" t="s">
        <v>550</v>
      </c>
      <c r="NPA18" s="200" t="s">
        <v>550</v>
      </c>
      <c r="NPB18" s="200" t="s">
        <v>550</v>
      </c>
      <c r="NPC18" s="200" t="s">
        <v>550</v>
      </c>
      <c r="NPD18" s="200" t="s">
        <v>550</v>
      </c>
      <c r="NPE18" s="200" t="s">
        <v>550</v>
      </c>
      <c r="NPF18" s="200" t="s">
        <v>550</v>
      </c>
      <c r="NPG18" s="200" t="s">
        <v>550</v>
      </c>
      <c r="NPH18" s="200" t="s">
        <v>550</v>
      </c>
      <c r="NPI18" s="200" t="s">
        <v>550</v>
      </c>
      <c r="NPJ18" s="200" t="s">
        <v>550</v>
      </c>
      <c r="NPK18" s="200" t="s">
        <v>550</v>
      </c>
      <c r="NPL18" s="200" t="s">
        <v>550</v>
      </c>
      <c r="NPM18" s="200" t="s">
        <v>550</v>
      </c>
      <c r="NPN18" s="200" t="s">
        <v>550</v>
      </c>
      <c r="NPO18" s="200" t="s">
        <v>550</v>
      </c>
      <c r="NPP18" s="200" t="s">
        <v>550</v>
      </c>
      <c r="NPQ18" s="200" t="s">
        <v>550</v>
      </c>
      <c r="NPR18" s="200" t="s">
        <v>550</v>
      </c>
      <c r="NPS18" s="200" t="s">
        <v>550</v>
      </c>
      <c r="NPT18" s="200" t="s">
        <v>550</v>
      </c>
      <c r="NPU18" s="200" t="s">
        <v>550</v>
      </c>
      <c r="NPV18" s="200" t="s">
        <v>550</v>
      </c>
      <c r="NPW18" s="200" t="s">
        <v>550</v>
      </c>
      <c r="NPX18" s="200" t="s">
        <v>550</v>
      </c>
      <c r="NPY18" s="200" t="s">
        <v>550</v>
      </c>
      <c r="NPZ18" s="200" t="s">
        <v>550</v>
      </c>
      <c r="NQA18" s="200" t="s">
        <v>550</v>
      </c>
      <c r="NQB18" s="200" t="s">
        <v>550</v>
      </c>
      <c r="NQC18" s="200" t="s">
        <v>550</v>
      </c>
      <c r="NQD18" s="200" t="s">
        <v>550</v>
      </c>
      <c r="NQE18" s="200" t="s">
        <v>550</v>
      </c>
      <c r="NQF18" s="200" t="s">
        <v>550</v>
      </c>
      <c r="NQG18" s="200" t="s">
        <v>550</v>
      </c>
      <c r="NQH18" s="200" t="s">
        <v>550</v>
      </c>
      <c r="NQI18" s="200" t="s">
        <v>550</v>
      </c>
      <c r="NQJ18" s="200" t="s">
        <v>550</v>
      </c>
      <c r="NQK18" s="200" t="s">
        <v>550</v>
      </c>
      <c r="NQL18" s="200" t="s">
        <v>550</v>
      </c>
      <c r="NQM18" s="200" t="s">
        <v>550</v>
      </c>
      <c r="NQN18" s="200" t="s">
        <v>550</v>
      </c>
      <c r="NQO18" s="200" t="s">
        <v>550</v>
      </c>
      <c r="NQP18" s="200" t="s">
        <v>550</v>
      </c>
      <c r="NQQ18" s="200" t="s">
        <v>550</v>
      </c>
      <c r="NQR18" s="200" t="s">
        <v>550</v>
      </c>
      <c r="NQS18" s="200" t="s">
        <v>550</v>
      </c>
      <c r="NQT18" s="200" t="s">
        <v>550</v>
      </c>
      <c r="NQU18" s="200" t="s">
        <v>550</v>
      </c>
      <c r="NQV18" s="200" t="s">
        <v>550</v>
      </c>
      <c r="NQW18" s="200" t="s">
        <v>550</v>
      </c>
      <c r="NQX18" s="200" t="s">
        <v>550</v>
      </c>
      <c r="NQY18" s="200" t="s">
        <v>550</v>
      </c>
      <c r="NQZ18" s="200" t="s">
        <v>550</v>
      </c>
      <c r="NRA18" s="200" t="s">
        <v>550</v>
      </c>
      <c r="NRB18" s="200" t="s">
        <v>550</v>
      </c>
      <c r="NRC18" s="200" t="s">
        <v>550</v>
      </c>
      <c r="NRD18" s="200" t="s">
        <v>550</v>
      </c>
      <c r="NRE18" s="200" t="s">
        <v>550</v>
      </c>
      <c r="NRF18" s="200" t="s">
        <v>550</v>
      </c>
      <c r="NRG18" s="200" t="s">
        <v>550</v>
      </c>
      <c r="NRH18" s="200" t="s">
        <v>550</v>
      </c>
      <c r="NRI18" s="200" t="s">
        <v>550</v>
      </c>
      <c r="NRJ18" s="200" t="s">
        <v>550</v>
      </c>
      <c r="NRK18" s="200" t="s">
        <v>550</v>
      </c>
      <c r="NRL18" s="200" t="s">
        <v>550</v>
      </c>
      <c r="NRM18" s="200" t="s">
        <v>550</v>
      </c>
      <c r="NRN18" s="200" t="s">
        <v>550</v>
      </c>
      <c r="NRO18" s="200" t="s">
        <v>550</v>
      </c>
      <c r="NRP18" s="200" t="s">
        <v>550</v>
      </c>
      <c r="NRQ18" s="200" t="s">
        <v>550</v>
      </c>
      <c r="NRR18" s="200" t="s">
        <v>550</v>
      </c>
      <c r="NRS18" s="200" t="s">
        <v>550</v>
      </c>
      <c r="NRT18" s="200" t="s">
        <v>550</v>
      </c>
      <c r="NRU18" s="200" t="s">
        <v>550</v>
      </c>
      <c r="NRV18" s="200" t="s">
        <v>550</v>
      </c>
      <c r="NRW18" s="200" t="s">
        <v>550</v>
      </c>
      <c r="NRX18" s="200" t="s">
        <v>550</v>
      </c>
      <c r="NRY18" s="200" t="s">
        <v>550</v>
      </c>
      <c r="NRZ18" s="200" t="s">
        <v>550</v>
      </c>
      <c r="NSA18" s="200" t="s">
        <v>550</v>
      </c>
      <c r="NSB18" s="200" t="s">
        <v>550</v>
      </c>
      <c r="NSC18" s="200" t="s">
        <v>550</v>
      </c>
      <c r="NSD18" s="200" t="s">
        <v>550</v>
      </c>
      <c r="NSE18" s="200" t="s">
        <v>550</v>
      </c>
      <c r="NSF18" s="200" t="s">
        <v>550</v>
      </c>
      <c r="NSG18" s="200" t="s">
        <v>550</v>
      </c>
      <c r="NSH18" s="200" t="s">
        <v>550</v>
      </c>
      <c r="NSI18" s="200" t="s">
        <v>550</v>
      </c>
      <c r="NSJ18" s="200" t="s">
        <v>550</v>
      </c>
      <c r="NSK18" s="200" t="s">
        <v>550</v>
      </c>
      <c r="NSL18" s="200" t="s">
        <v>550</v>
      </c>
      <c r="NSM18" s="200" t="s">
        <v>550</v>
      </c>
      <c r="NSN18" s="200" t="s">
        <v>550</v>
      </c>
      <c r="NSO18" s="200" t="s">
        <v>550</v>
      </c>
      <c r="NSP18" s="200" t="s">
        <v>550</v>
      </c>
      <c r="NSQ18" s="200" t="s">
        <v>550</v>
      </c>
      <c r="NSR18" s="200" t="s">
        <v>550</v>
      </c>
      <c r="NSS18" s="200" t="s">
        <v>550</v>
      </c>
      <c r="NST18" s="200" t="s">
        <v>550</v>
      </c>
      <c r="NSU18" s="200" t="s">
        <v>550</v>
      </c>
      <c r="NSV18" s="200" t="s">
        <v>550</v>
      </c>
      <c r="NSW18" s="200" t="s">
        <v>550</v>
      </c>
      <c r="NSX18" s="200" t="s">
        <v>550</v>
      </c>
      <c r="NSY18" s="200" t="s">
        <v>550</v>
      </c>
      <c r="NSZ18" s="200" t="s">
        <v>550</v>
      </c>
      <c r="NTA18" s="200" t="s">
        <v>550</v>
      </c>
      <c r="NTB18" s="200" t="s">
        <v>550</v>
      </c>
      <c r="NTC18" s="200" t="s">
        <v>550</v>
      </c>
      <c r="NTD18" s="200" t="s">
        <v>550</v>
      </c>
      <c r="NTE18" s="200" t="s">
        <v>550</v>
      </c>
      <c r="NTF18" s="200" t="s">
        <v>550</v>
      </c>
      <c r="NTG18" s="200" t="s">
        <v>550</v>
      </c>
      <c r="NTH18" s="200" t="s">
        <v>550</v>
      </c>
      <c r="NTI18" s="200" t="s">
        <v>550</v>
      </c>
      <c r="NTJ18" s="200" t="s">
        <v>550</v>
      </c>
      <c r="NTK18" s="200" t="s">
        <v>550</v>
      </c>
      <c r="NTL18" s="200" t="s">
        <v>550</v>
      </c>
      <c r="NTM18" s="200" t="s">
        <v>550</v>
      </c>
      <c r="NTN18" s="200" t="s">
        <v>550</v>
      </c>
      <c r="NTO18" s="200" t="s">
        <v>550</v>
      </c>
      <c r="NTP18" s="200" t="s">
        <v>550</v>
      </c>
      <c r="NTQ18" s="200" t="s">
        <v>550</v>
      </c>
      <c r="NTR18" s="200" t="s">
        <v>550</v>
      </c>
      <c r="NTS18" s="200" t="s">
        <v>550</v>
      </c>
      <c r="NTT18" s="200" t="s">
        <v>550</v>
      </c>
      <c r="NTU18" s="200" t="s">
        <v>550</v>
      </c>
      <c r="NTV18" s="200" t="s">
        <v>550</v>
      </c>
      <c r="NTW18" s="200" t="s">
        <v>550</v>
      </c>
      <c r="NTX18" s="200" t="s">
        <v>550</v>
      </c>
      <c r="NTY18" s="200" t="s">
        <v>550</v>
      </c>
      <c r="NTZ18" s="200" t="s">
        <v>550</v>
      </c>
      <c r="NUA18" s="200" t="s">
        <v>550</v>
      </c>
      <c r="NUB18" s="200" t="s">
        <v>550</v>
      </c>
      <c r="NUC18" s="200" t="s">
        <v>550</v>
      </c>
      <c r="NUD18" s="200" t="s">
        <v>550</v>
      </c>
      <c r="NUE18" s="200" t="s">
        <v>550</v>
      </c>
      <c r="NUF18" s="200" t="s">
        <v>550</v>
      </c>
      <c r="NUG18" s="200" t="s">
        <v>550</v>
      </c>
      <c r="NUH18" s="200" t="s">
        <v>550</v>
      </c>
      <c r="NUI18" s="200" t="s">
        <v>550</v>
      </c>
      <c r="NUJ18" s="200" t="s">
        <v>550</v>
      </c>
      <c r="NUK18" s="200" t="s">
        <v>550</v>
      </c>
      <c r="NUL18" s="200" t="s">
        <v>550</v>
      </c>
      <c r="NUM18" s="200" t="s">
        <v>550</v>
      </c>
      <c r="NUN18" s="200" t="s">
        <v>550</v>
      </c>
      <c r="NUO18" s="200" t="s">
        <v>550</v>
      </c>
      <c r="NUP18" s="200" t="s">
        <v>550</v>
      </c>
      <c r="NUQ18" s="200" t="s">
        <v>550</v>
      </c>
      <c r="NUR18" s="200" t="s">
        <v>550</v>
      </c>
      <c r="NUS18" s="200" t="s">
        <v>550</v>
      </c>
      <c r="NUT18" s="200" t="s">
        <v>550</v>
      </c>
      <c r="NUU18" s="200" t="s">
        <v>550</v>
      </c>
      <c r="NUV18" s="200" t="s">
        <v>550</v>
      </c>
      <c r="NUW18" s="200" t="s">
        <v>550</v>
      </c>
      <c r="NUX18" s="200" t="s">
        <v>550</v>
      </c>
      <c r="NUY18" s="200" t="s">
        <v>550</v>
      </c>
      <c r="NUZ18" s="200" t="s">
        <v>550</v>
      </c>
      <c r="NVA18" s="200" t="s">
        <v>550</v>
      </c>
      <c r="NVB18" s="200" t="s">
        <v>550</v>
      </c>
      <c r="NVC18" s="200" t="s">
        <v>550</v>
      </c>
      <c r="NVD18" s="200" t="s">
        <v>550</v>
      </c>
      <c r="NVE18" s="200" t="s">
        <v>550</v>
      </c>
      <c r="NVF18" s="200" t="s">
        <v>550</v>
      </c>
      <c r="NVG18" s="200" t="s">
        <v>550</v>
      </c>
      <c r="NVH18" s="200" t="s">
        <v>550</v>
      </c>
      <c r="NVI18" s="200" t="s">
        <v>550</v>
      </c>
      <c r="NVJ18" s="200" t="s">
        <v>550</v>
      </c>
      <c r="NVK18" s="200" t="s">
        <v>550</v>
      </c>
      <c r="NVL18" s="200" t="s">
        <v>550</v>
      </c>
      <c r="NVM18" s="200" t="s">
        <v>550</v>
      </c>
      <c r="NVN18" s="200" t="s">
        <v>550</v>
      </c>
      <c r="NVO18" s="200" t="s">
        <v>550</v>
      </c>
      <c r="NVP18" s="200" t="s">
        <v>550</v>
      </c>
      <c r="NVQ18" s="200" t="s">
        <v>550</v>
      </c>
      <c r="NVR18" s="200" t="s">
        <v>550</v>
      </c>
      <c r="NVS18" s="200" t="s">
        <v>550</v>
      </c>
      <c r="NVT18" s="200" t="s">
        <v>550</v>
      </c>
      <c r="NVU18" s="200" t="s">
        <v>550</v>
      </c>
      <c r="NVV18" s="200" t="s">
        <v>550</v>
      </c>
      <c r="NVW18" s="200" t="s">
        <v>550</v>
      </c>
      <c r="NVX18" s="200" t="s">
        <v>550</v>
      </c>
      <c r="NVY18" s="200" t="s">
        <v>550</v>
      </c>
      <c r="NVZ18" s="200" t="s">
        <v>550</v>
      </c>
      <c r="NWA18" s="200" t="s">
        <v>550</v>
      </c>
      <c r="NWB18" s="200" t="s">
        <v>550</v>
      </c>
      <c r="NWC18" s="200" t="s">
        <v>550</v>
      </c>
      <c r="NWD18" s="200" t="s">
        <v>550</v>
      </c>
      <c r="NWE18" s="200" t="s">
        <v>550</v>
      </c>
      <c r="NWF18" s="200" t="s">
        <v>550</v>
      </c>
      <c r="NWG18" s="200" t="s">
        <v>550</v>
      </c>
      <c r="NWH18" s="200" t="s">
        <v>550</v>
      </c>
      <c r="NWI18" s="200" t="s">
        <v>550</v>
      </c>
      <c r="NWJ18" s="200" t="s">
        <v>550</v>
      </c>
      <c r="NWK18" s="200" t="s">
        <v>550</v>
      </c>
      <c r="NWL18" s="200" t="s">
        <v>550</v>
      </c>
      <c r="NWM18" s="200" t="s">
        <v>550</v>
      </c>
      <c r="NWN18" s="200" t="s">
        <v>550</v>
      </c>
      <c r="NWO18" s="200" t="s">
        <v>550</v>
      </c>
      <c r="NWP18" s="200" t="s">
        <v>550</v>
      </c>
      <c r="NWQ18" s="200" t="s">
        <v>550</v>
      </c>
      <c r="NWR18" s="200" t="s">
        <v>550</v>
      </c>
      <c r="NWS18" s="200" t="s">
        <v>550</v>
      </c>
      <c r="NWT18" s="200" t="s">
        <v>550</v>
      </c>
      <c r="NWU18" s="200" t="s">
        <v>550</v>
      </c>
      <c r="NWV18" s="200" t="s">
        <v>550</v>
      </c>
      <c r="NWW18" s="200" t="s">
        <v>550</v>
      </c>
      <c r="NWX18" s="200" t="s">
        <v>550</v>
      </c>
      <c r="NWY18" s="200" t="s">
        <v>550</v>
      </c>
      <c r="NWZ18" s="200" t="s">
        <v>550</v>
      </c>
      <c r="NXA18" s="200" t="s">
        <v>550</v>
      </c>
      <c r="NXB18" s="200" t="s">
        <v>550</v>
      </c>
      <c r="NXC18" s="200" t="s">
        <v>550</v>
      </c>
      <c r="NXD18" s="200" t="s">
        <v>550</v>
      </c>
      <c r="NXE18" s="200" t="s">
        <v>550</v>
      </c>
      <c r="NXF18" s="200" t="s">
        <v>550</v>
      </c>
      <c r="NXG18" s="200" t="s">
        <v>550</v>
      </c>
      <c r="NXH18" s="200" t="s">
        <v>550</v>
      </c>
      <c r="NXI18" s="200" t="s">
        <v>550</v>
      </c>
      <c r="NXJ18" s="200" t="s">
        <v>550</v>
      </c>
      <c r="NXK18" s="200" t="s">
        <v>550</v>
      </c>
      <c r="NXL18" s="200" t="s">
        <v>550</v>
      </c>
      <c r="NXM18" s="200" t="s">
        <v>550</v>
      </c>
      <c r="NXN18" s="200" t="s">
        <v>550</v>
      </c>
      <c r="NXO18" s="200" t="s">
        <v>550</v>
      </c>
      <c r="NXP18" s="200" t="s">
        <v>550</v>
      </c>
      <c r="NXQ18" s="200" t="s">
        <v>550</v>
      </c>
      <c r="NXR18" s="200" t="s">
        <v>550</v>
      </c>
      <c r="NXS18" s="200" t="s">
        <v>550</v>
      </c>
      <c r="NXT18" s="200" t="s">
        <v>550</v>
      </c>
      <c r="NXU18" s="200" t="s">
        <v>550</v>
      </c>
      <c r="NXV18" s="200" t="s">
        <v>550</v>
      </c>
      <c r="NXW18" s="200" t="s">
        <v>550</v>
      </c>
      <c r="NXX18" s="200" t="s">
        <v>550</v>
      </c>
      <c r="NXY18" s="200" t="s">
        <v>550</v>
      </c>
      <c r="NXZ18" s="200" t="s">
        <v>550</v>
      </c>
      <c r="NYA18" s="200" t="s">
        <v>550</v>
      </c>
      <c r="NYB18" s="200" t="s">
        <v>550</v>
      </c>
      <c r="NYC18" s="200" t="s">
        <v>550</v>
      </c>
      <c r="NYD18" s="200" t="s">
        <v>550</v>
      </c>
      <c r="NYE18" s="200" t="s">
        <v>550</v>
      </c>
      <c r="NYF18" s="200" t="s">
        <v>550</v>
      </c>
      <c r="NYG18" s="200" t="s">
        <v>550</v>
      </c>
      <c r="NYH18" s="200" t="s">
        <v>550</v>
      </c>
      <c r="NYI18" s="200" t="s">
        <v>550</v>
      </c>
      <c r="NYJ18" s="200" t="s">
        <v>550</v>
      </c>
      <c r="NYK18" s="200" t="s">
        <v>550</v>
      </c>
      <c r="NYL18" s="200" t="s">
        <v>550</v>
      </c>
      <c r="NYM18" s="200" t="s">
        <v>550</v>
      </c>
      <c r="NYN18" s="200" t="s">
        <v>550</v>
      </c>
      <c r="NYO18" s="200" t="s">
        <v>550</v>
      </c>
      <c r="NYP18" s="200" t="s">
        <v>550</v>
      </c>
      <c r="NYQ18" s="200" t="s">
        <v>550</v>
      </c>
      <c r="NYR18" s="200" t="s">
        <v>550</v>
      </c>
      <c r="NYS18" s="200" t="s">
        <v>550</v>
      </c>
      <c r="NYT18" s="200" t="s">
        <v>550</v>
      </c>
      <c r="NYU18" s="200" t="s">
        <v>550</v>
      </c>
      <c r="NYV18" s="200" t="s">
        <v>550</v>
      </c>
      <c r="NYW18" s="200" t="s">
        <v>550</v>
      </c>
      <c r="NYX18" s="200" t="s">
        <v>550</v>
      </c>
      <c r="NYY18" s="200" t="s">
        <v>550</v>
      </c>
      <c r="NYZ18" s="200" t="s">
        <v>550</v>
      </c>
      <c r="NZA18" s="200" t="s">
        <v>550</v>
      </c>
      <c r="NZB18" s="200" t="s">
        <v>550</v>
      </c>
      <c r="NZC18" s="200" t="s">
        <v>550</v>
      </c>
      <c r="NZD18" s="200" t="s">
        <v>550</v>
      </c>
      <c r="NZE18" s="200" t="s">
        <v>550</v>
      </c>
      <c r="NZF18" s="200" t="s">
        <v>550</v>
      </c>
      <c r="NZG18" s="200" t="s">
        <v>550</v>
      </c>
      <c r="NZH18" s="200" t="s">
        <v>550</v>
      </c>
      <c r="NZI18" s="200" t="s">
        <v>550</v>
      </c>
      <c r="NZJ18" s="200" t="s">
        <v>550</v>
      </c>
      <c r="NZK18" s="200" t="s">
        <v>550</v>
      </c>
      <c r="NZL18" s="200" t="s">
        <v>550</v>
      </c>
      <c r="NZM18" s="200" t="s">
        <v>550</v>
      </c>
      <c r="NZN18" s="200" t="s">
        <v>550</v>
      </c>
      <c r="NZO18" s="200" t="s">
        <v>550</v>
      </c>
      <c r="NZP18" s="200" t="s">
        <v>550</v>
      </c>
      <c r="NZQ18" s="200" t="s">
        <v>550</v>
      </c>
      <c r="NZR18" s="200" t="s">
        <v>550</v>
      </c>
      <c r="NZS18" s="200" t="s">
        <v>550</v>
      </c>
      <c r="NZT18" s="200" t="s">
        <v>550</v>
      </c>
      <c r="NZU18" s="200" t="s">
        <v>550</v>
      </c>
      <c r="NZV18" s="200" t="s">
        <v>550</v>
      </c>
      <c r="NZW18" s="200" t="s">
        <v>550</v>
      </c>
      <c r="NZX18" s="200" t="s">
        <v>550</v>
      </c>
      <c r="NZY18" s="200" t="s">
        <v>550</v>
      </c>
      <c r="NZZ18" s="200" t="s">
        <v>550</v>
      </c>
      <c r="OAA18" s="200" t="s">
        <v>550</v>
      </c>
      <c r="OAB18" s="200" t="s">
        <v>550</v>
      </c>
      <c r="OAC18" s="200" t="s">
        <v>550</v>
      </c>
      <c r="OAD18" s="200" t="s">
        <v>550</v>
      </c>
      <c r="OAE18" s="200" t="s">
        <v>550</v>
      </c>
      <c r="OAF18" s="200" t="s">
        <v>550</v>
      </c>
      <c r="OAG18" s="200" t="s">
        <v>550</v>
      </c>
      <c r="OAH18" s="200" t="s">
        <v>550</v>
      </c>
      <c r="OAI18" s="200" t="s">
        <v>550</v>
      </c>
      <c r="OAJ18" s="200" t="s">
        <v>550</v>
      </c>
      <c r="OAK18" s="200" t="s">
        <v>550</v>
      </c>
      <c r="OAL18" s="200" t="s">
        <v>550</v>
      </c>
      <c r="OAM18" s="200" t="s">
        <v>550</v>
      </c>
      <c r="OAN18" s="200" t="s">
        <v>550</v>
      </c>
      <c r="OAO18" s="200" t="s">
        <v>550</v>
      </c>
      <c r="OAP18" s="200" t="s">
        <v>550</v>
      </c>
      <c r="OAQ18" s="200" t="s">
        <v>550</v>
      </c>
      <c r="OAR18" s="200" t="s">
        <v>550</v>
      </c>
      <c r="OAS18" s="200" t="s">
        <v>550</v>
      </c>
      <c r="OAT18" s="200" t="s">
        <v>550</v>
      </c>
      <c r="OAU18" s="200" t="s">
        <v>550</v>
      </c>
      <c r="OAV18" s="200" t="s">
        <v>550</v>
      </c>
      <c r="OAW18" s="200" t="s">
        <v>550</v>
      </c>
      <c r="OAX18" s="200" t="s">
        <v>550</v>
      </c>
      <c r="OAY18" s="200" t="s">
        <v>550</v>
      </c>
      <c r="OAZ18" s="200" t="s">
        <v>550</v>
      </c>
      <c r="OBA18" s="200" t="s">
        <v>550</v>
      </c>
      <c r="OBB18" s="200" t="s">
        <v>550</v>
      </c>
      <c r="OBC18" s="200" t="s">
        <v>550</v>
      </c>
      <c r="OBD18" s="200" t="s">
        <v>550</v>
      </c>
      <c r="OBE18" s="200" t="s">
        <v>550</v>
      </c>
      <c r="OBF18" s="200" t="s">
        <v>550</v>
      </c>
      <c r="OBG18" s="200" t="s">
        <v>550</v>
      </c>
      <c r="OBH18" s="200" t="s">
        <v>550</v>
      </c>
      <c r="OBI18" s="200" t="s">
        <v>550</v>
      </c>
      <c r="OBJ18" s="200" t="s">
        <v>550</v>
      </c>
      <c r="OBK18" s="200" t="s">
        <v>550</v>
      </c>
      <c r="OBL18" s="200" t="s">
        <v>550</v>
      </c>
      <c r="OBM18" s="200" t="s">
        <v>550</v>
      </c>
      <c r="OBN18" s="200" t="s">
        <v>550</v>
      </c>
      <c r="OBO18" s="200" t="s">
        <v>550</v>
      </c>
      <c r="OBP18" s="200" t="s">
        <v>550</v>
      </c>
      <c r="OBQ18" s="200" t="s">
        <v>550</v>
      </c>
      <c r="OBR18" s="200" t="s">
        <v>550</v>
      </c>
      <c r="OBS18" s="200" t="s">
        <v>550</v>
      </c>
      <c r="OBT18" s="200" t="s">
        <v>550</v>
      </c>
      <c r="OBU18" s="200" t="s">
        <v>550</v>
      </c>
      <c r="OBV18" s="200" t="s">
        <v>550</v>
      </c>
      <c r="OBW18" s="200" t="s">
        <v>550</v>
      </c>
      <c r="OBX18" s="200" t="s">
        <v>550</v>
      </c>
      <c r="OBY18" s="200" t="s">
        <v>550</v>
      </c>
      <c r="OBZ18" s="200" t="s">
        <v>550</v>
      </c>
      <c r="OCA18" s="200" t="s">
        <v>550</v>
      </c>
      <c r="OCB18" s="200" t="s">
        <v>550</v>
      </c>
      <c r="OCC18" s="200" t="s">
        <v>550</v>
      </c>
      <c r="OCD18" s="200" t="s">
        <v>550</v>
      </c>
      <c r="OCE18" s="200" t="s">
        <v>550</v>
      </c>
      <c r="OCF18" s="200" t="s">
        <v>550</v>
      </c>
      <c r="OCG18" s="200" t="s">
        <v>550</v>
      </c>
      <c r="OCH18" s="200" t="s">
        <v>550</v>
      </c>
      <c r="OCI18" s="200" t="s">
        <v>550</v>
      </c>
      <c r="OCJ18" s="200" t="s">
        <v>550</v>
      </c>
      <c r="OCK18" s="200" t="s">
        <v>550</v>
      </c>
      <c r="OCL18" s="200" t="s">
        <v>550</v>
      </c>
      <c r="OCM18" s="200" t="s">
        <v>550</v>
      </c>
      <c r="OCN18" s="200" t="s">
        <v>550</v>
      </c>
      <c r="OCO18" s="200" t="s">
        <v>550</v>
      </c>
      <c r="OCP18" s="200" t="s">
        <v>550</v>
      </c>
      <c r="OCQ18" s="200" t="s">
        <v>550</v>
      </c>
      <c r="OCR18" s="200" t="s">
        <v>550</v>
      </c>
      <c r="OCS18" s="200" t="s">
        <v>550</v>
      </c>
      <c r="OCT18" s="200" t="s">
        <v>550</v>
      </c>
      <c r="OCU18" s="200" t="s">
        <v>550</v>
      </c>
      <c r="OCV18" s="200" t="s">
        <v>550</v>
      </c>
      <c r="OCW18" s="200" t="s">
        <v>550</v>
      </c>
      <c r="OCX18" s="200" t="s">
        <v>550</v>
      </c>
      <c r="OCY18" s="200" t="s">
        <v>550</v>
      </c>
      <c r="OCZ18" s="200" t="s">
        <v>550</v>
      </c>
      <c r="ODA18" s="200" t="s">
        <v>550</v>
      </c>
      <c r="ODB18" s="200" t="s">
        <v>550</v>
      </c>
      <c r="ODC18" s="200" t="s">
        <v>550</v>
      </c>
      <c r="ODD18" s="200" t="s">
        <v>550</v>
      </c>
      <c r="ODE18" s="200" t="s">
        <v>550</v>
      </c>
      <c r="ODF18" s="200" t="s">
        <v>550</v>
      </c>
      <c r="ODG18" s="200" t="s">
        <v>550</v>
      </c>
      <c r="ODH18" s="200" t="s">
        <v>550</v>
      </c>
      <c r="ODI18" s="200" t="s">
        <v>550</v>
      </c>
      <c r="ODJ18" s="200" t="s">
        <v>550</v>
      </c>
      <c r="ODK18" s="200" t="s">
        <v>550</v>
      </c>
      <c r="ODL18" s="200" t="s">
        <v>550</v>
      </c>
      <c r="ODM18" s="200" t="s">
        <v>550</v>
      </c>
      <c r="ODN18" s="200" t="s">
        <v>550</v>
      </c>
      <c r="ODO18" s="200" t="s">
        <v>550</v>
      </c>
      <c r="ODP18" s="200" t="s">
        <v>550</v>
      </c>
      <c r="ODQ18" s="200" t="s">
        <v>550</v>
      </c>
      <c r="ODR18" s="200" t="s">
        <v>550</v>
      </c>
      <c r="ODS18" s="200" t="s">
        <v>550</v>
      </c>
      <c r="ODT18" s="200" t="s">
        <v>550</v>
      </c>
      <c r="ODU18" s="200" t="s">
        <v>550</v>
      </c>
      <c r="ODV18" s="200" t="s">
        <v>550</v>
      </c>
      <c r="ODW18" s="200" t="s">
        <v>550</v>
      </c>
      <c r="ODX18" s="200" t="s">
        <v>550</v>
      </c>
      <c r="ODY18" s="200" t="s">
        <v>550</v>
      </c>
      <c r="ODZ18" s="200" t="s">
        <v>550</v>
      </c>
      <c r="OEA18" s="200" t="s">
        <v>550</v>
      </c>
      <c r="OEB18" s="200" t="s">
        <v>550</v>
      </c>
      <c r="OEC18" s="200" t="s">
        <v>550</v>
      </c>
      <c r="OED18" s="200" t="s">
        <v>550</v>
      </c>
      <c r="OEE18" s="200" t="s">
        <v>550</v>
      </c>
      <c r="OEF18" s="200" t="s">
        <v>550</v>
      </c>
      <c r="OEG18" s="200" t="s">
        <v>550</v>
      </c>
      <c r="OEH18" s="200" t="s">
        <v>550</v>
      </c>
      <c r="OEI18" s="200" t="s">
        <v>550</v>
      </c>
      <c r="OEJ18" s="200" t="s">
        <v>550</v>
      </c>
      <c r="OEK18" s="200" t="s">
        <v>550</v>
      </c>
      <c r="OEL18" s="200" t="s">
        <v>550</v>
      </c>
      <c r="OEM18" s="200" t="s">
        <v>550</v>
      </c>
      <c r="OEN18" s="200" t="s">
        <v>550</v>
      </c>
      <c r="OEO18" s="200" t="s">
        <v>550</v>
      </c>
      <c r="OEP18" s="200" t="s">
        <v>550</v>
      </c>
      <c r="OEQ18" s="200" t="s">
        <v>550</v>
      </c>
      <c r="OER18" s="200" t="s">
        <v>550</v>
      </c>
      <c r="OES18" s="200" t="s">
        <v>550</v>
      </c>
      <c r="OET18" s="200" t="s">
        <v>550</v>
      </c>
      <c r="OEU18" s="200" t="s">
        <v>550</v>
      </c>
      <c r="OEV18" s="200" t="s">
        <v>550</v>
      </c>
      <c r="OEW18" s="200" t="s">
        <v>550</v>
      </c>
      <c r="OEX18" s="200" t="s">
        <v>550</v>
      </c>
      <c r="OEY18" s="200" t="s">
        <v>550</v>
      </c>
      <c r="OEZ18" s="200" t="s">
        <v>550</v>
      </c>
      <c r="OFA18" s="200" t="s">
        <v>550</v>
      </c>
      <c r="OFB18" s="200" t="s">
        <v>550</v>
      </c>
      <c r="OFC18" s="200" t="s">
        <v>550</v>
      </c>
      <c r="OFD18" s="200" t="s">
        <v>550</v>
      </c>
      <c r="OFE18" s="200" t="s">
        <v>550</v>
      </c>
      <c r="OFF18" s="200" t="s">
        <v>550</v>
      </c>
      <c r="OFG18" s="200" t="s">
        <v>550</v>
      </c>
      <c r="OFH18" s="200" t="s">
        <v>550</v>
      </c>
      <c r="OFI18" s="200" t="s">
        <v>550</v>
      </c>
      <c r="OFJ18" s="200" t="s">
        <v>550</v>
      </c>
      <c r="OFK18" s="200" t="s">
        <v>550</v>
      </c>
      <c r="OFL18" s="200" t="s">
        <v>550</v>
      </c>
      <c r="OFM18" s="200" t="s">
        <v>550</v>
      </c>
      <c r="OFN18" s="200" t="s">
        <v>550</v>
      </c>
      <c r="OFO18" s="200" t="s">
        <v>550</v>
      </c>
      <c r="OFP18" s="200" t="s">
        <v>550</v>
      </c>
      <c r="OFQ18" s="200" t="s">
        <v>550</v>
      </c>
      <c r="OFR18" s="200" t="s">
        <v>550</v>
      </c>
      <c r="OFS18" s="200" t="s">
        <v>550</v>
      </c>
      <c r="OFT18" s="200" t="s">
        <v>550</v>
      </c>
      <c r="OFU18" s="200" t="s">
        <v>550</v>
      </c>
      <c r="OFV18" s="200" t="s">
        <v>550</v>
      </c>
      <c r="OFW18" s="200" t="s">
        <v>550</v>
      </c>
      <c r="OFX18" s="200" t="s">
        <v>550</v>
      </c>
      <c r="OFY18" s="200" t="s">
        <v>550</v>
      </c>
      <c r="OFZ18" s="200" t="s">
        <v>550</v>
      </c>
      <c r="OGA18" s="200" t="s">
        <v>550</v>
      </c>
      <c r="OGB18" s="200" t="s">
        <v>550</v>
      </c>
      <c r="OGC18" s="200" t="s">
        <v>550</v>
      </c>
      <c r="OGD18" s="200" t="s">
        <v>550</v>
      </c>
      <c r="OGE18" s="200" t="s">
        <v>550</v>
      </c>
      <c r="OGF18" s="200" t="s">
        <v>550</v>
      </c>
      <c r="OGG18" s="200" t="s">
        <v>550</v>
      </c>
      <c r="OGH18" s="200" t="s">
        <v>550</v>
      </c>
      <c r="OGI18" s="200" t="s">
        <v>550</v>
      </c>
      <c r="OGJ18" s="200" t="s">
        <v>550</v>
      </c>
      <c r="OGK18" s="200" t="s">
        <v>550</v>
      </c>
      <c r="OGL18" s="200" t="s">
        <v>550</v>
      </c>
      <c r="OGM18" s="200" t="s">
        <v>550</v>
      </c>
      <c r="OGN18" s="200" t="s">
        <v>550</v>
      </c>
      <c r="OGO18" s="200" t="s">
        <v>550</v>
      </c>
      <c r="OGP18" s="200" t="s">
        <v>550</v>
      </c>
      <c r="OGQ18" s="200" t="s">
        <v>550</v>
      </c>
      <c r="OGR18" s="200" t="s">
        <v>550</v>
      </c>
      <c r="OGS18" s="200" t="s">
        <v>550</v>
      </c>
      <c r="OGT18" s="200" t="s">
        <v>550</v>
      </c>
      <c r="OGU18" s="200" t="s">
        <v>550</v>
      </c>
      <c r="OGV18" s="200" t="s">
        <v>550</v>
      </c>
      <c r="OGW18" s="200" t="s">
        <v>550</v>
      </c>
      <c r="OGX18" s="200" t="s">
        <v>550</v>
      </c>
      <c r="OGY18" s="200" t="s">
        <v>550</v>
      </c>
      <c r="OGZ18" s="200" t="s">
        <v>550</v>
      </c>
      <c r="OHA18" s="200" t="s">
        <v>550</v>
      </c>
      <c r="OHB18" s="200" t="s">
        <v>550</v>
      </c>
      <c r="OHC18" s="200" t="s">
        <v>550</v>
      </c>
      <c r="OHD18" s="200" t="s">
        <v>550</v>
      </c>
      <c r="OHE18" s="200" t="s">
        <v>550</v>
      </c>
      <c r="OHF18" s="200" t="s">
        <v>550</v>
      </c>
      <c r="OHG18" s="200" t="s">
        <v>550</v>
      </c>
      <c r="OHH18" s="200" t="s">
        <v>550</v>
      </c>
      <c r="OHI18" s="200" t="s">
        <v>550</v>
      </c>
      <c r="OHJ18" s="200" t="s">
        <v>550</v>
      </c>
      <c r="OHK18" s="200" t="s">
        <v>550</v>
      </c>
      <c r="OHL18" s="200" t="s">
        <v>550</v>
      </c>
      <c r="OHM18" s="200" t="s">
        <v>550</v>
      </c>
      <c r="OHN18" s="200" t="s">
        <v>550</v>
      </c>
      <c r="OHO18" s="200" t="s">
        <v>550</v>
      </c>
      <c r="OHP18" s="200" t="s">
        <v>550</v>
      </c>
      <c r="OHQ18" s="200" t="s">
        <v>550</v>
      </c>
      <c r="OHR18" s="200" t="s">
        <v>550</v>
      </c>
      <c r="OHS18" s="200" t="s">
        <v>550</v>
      </c>
      <c r="OHT18" s="200" t="s">
        <v>550</v>
      </c>
      <c r="OHU18" s="200" t="s">
        <v>550</v>
      </c>
      <c r="OHV18" s="200" t="s">
        <v>550</v>
      </c>
      <c r="OHW18" s="200" t="s">
        <v>550</v>
      </c>
      <c r="OHX18" s="200" t="s">
        <v>550</v>
      </c>
      <c r="OHY18" s="200" t="s">
        <v>550</v>
      </c>
      <c r="OHZ18" s="200" t="s">
        <v>550</v>
      </c>
      <c r="OIA18" s="200" t="s">
        <v>550</v>
      </c>
      <c r="OIB18" s="200" t="s">
        <v>550</v>
      </c>
      <c r="OIC18" s="200" t="s">
        <v>550</v>
      </c>
      <c r="OID18" s="200" t="s">
        <v>550</v>
      </c>
      <c r="OIE18" s="200" t="s">
        <v>550</v>
      </c>
      <c r="OIF18" s="200" t="s">
        <v>550</v>
      </c>
      <c r="OIG18" s="200" t="s">
        <v>550</v>
      </c>
      <c r="OIH18" s="200" t="s">
        <v>550</v>
      </c>
      <c r="OII18" s="200" t="s">
        <v>550</v>
      </c>
      <c r="OIJ18" s="200" t="s">
        <v>550</v>
      </c>
      <c r="OIK18" s="200" t="s">
        <v>550</v>
      </c>
      <c r="OIL18" s="200" t="s">
        <v>550</v>
      </c>
      <c r="OIM18" s="200" t="s">
        <v>550</v>
      </c>
      <c r="OIN18" s="200" t="s">
        <v>550</v>
      </c>
      <c r="OIO18" s="200" t="s">
        <v>550</v>
      </c>
      <c r="OIP18" s="200" t="s">
        <v>550</v>
      </c>
      <c r="OIQ18" s="200" t="s">
        <v>550</v>
      </c>
      <c r="OIR18" s="200" t="s">
        <v>550</v>
      </c>
      <c r="OIS18" s="200" t="s">
        <v>550</v>
      </c>
      <c r="OIT18" s="200" t="s">
        <v>550</v>
      </c>
      <c r="OIU18" s="200" t="s">
        <v>550</v>
      </c>
      <c r="OIV18" s="200" t="s">
        <v>550</v>
      </c>
      <c r="OIW18" s="200" t="s">
        <v>550</v>
      </c>
      <c r="OIX18" s="200" t="s">
        <v>550</v>
      </c>
      <c r="OIY18" s="200" t="s">
        <v>550</v>
      </c>
      <c r="OIZ18" s="200" t="s">
        <v>550</v>
      </c>
      <c r="OJA18" s="200" t="s">
        <v>550</v>
      </c>
      <c r="OJB18" s="200" t="s">
        <v>550</v>
      </c>
      <c r="OJC18" s="200" t="s">
        <v>550</v>
      </c>
      <c r="OJD18" s="200" t="s">
        <v>550</v>
      </c>
      <c r="OJE18" s="200" t="s">
        <v>550</v>
      </c>
      <c r="OJF18" s="200" t="s">
        <v>550</v>
      </c>
      <c r="OJG18" s="200" t="s">
        <v>550</v>
      </c>
      <c r="OJH18" s="200" t="s">
        <v>550</v>
      </c>
      <c r="OJI18" s="200" t="s">
        <v>550</v>
      </c>
      <c r="OJJ18" s="200" t="s">
        <v>550</v>
      </c>
      <c r="OJK18" s="200" t="s">
        <v>550</v>
      </c>
      <c r="OJL18" s="200" t="s">
        <v>550</v>
      </c>
      <c r="OJM18" s="200" t="s">
        <v>550</v>
      </c>
      <c r="OJN18" s="200" t="s">
        <v>550</v>
      </c>
      <c r="OJO18" s="200" t="s">
        <v>550</v>
      </c>
      <c r="OJP18" s="200" t="s">
        <v>550</v>
      </c>
      <c r="OJQ18" s="200" t="s">
        <v>550</v>
      </c>
      <c r="OJR18" s="200" t="s">
        <v>550</v>
      </c>
      <c r="OJS18" s="200" t="s">
        <v>550</v>
      </c>
      <c r="OJT18" s="200" t="s">
        <v>550</v>
      </c>
      <c r="OJU18" s="200" t="s">
        <v>550</v>
      </c>
      <c r="OJV18" s="200" t="s">
        <v>550</v>
      </c>
      <c r="OJW18" s="200" t="s">
        <v>550</v>
      </c>
      <c r="OJX18" s="200" t="s">
        <v>550</v>
      </c>
      <c r="OJY18" s="200" t="s">
        <v>550</v>
      </c>
      <c r="OJZ18" s="200" t="s">
        <v>550</v>
      </c>
      <c r="OKA18" s="200" t="s">
        <v>550</v>
      </c>
      <c r="OKB18" s="200" t="s">
        <v>550</v>
      </c>
      <c r="OKC18" s="200" t="s">
        <v>550</v>
      </c>
      <c r="OKD18" s="200" t="s">
        <v>550</v>
      </c>
      <c r="OKE18" s="200" t="s">
        <v>550</v>
      </c>
      <c r="OKF18" s="200" t="s">
        <v>550</v>
      </c>
      <c r="OKG18" s="200" t="s">
        <v>550</v>
      </c>
      <c r="OKH18" s="200" t="s">
        <v>550</v>
      </c>
      <c r="OKI18" s="200" t="s">
        <v>550</v>
      </c>
      <c r="OKJ18" s="200" t="s">
        <v>550</v>
      </c>
      <c r="OKK18" s="200" t="s">
        <v>550</v>
      </c>
      <c r="OKL18" s="200" t="s">
        <v>550</v>
      </c>
      <c r="OKM18" s="200" t="s">
        <v>550</v>
      </c>
      <c r="OKN18" s="200" t="s">
        <v>550</v>
      </c>
      <c r="OKO18" s="200" t="s">
        <v>550</v>
      </c>
      <c r="OKP18" s="200" t="s">
        <v>550</v>
      </c>
      <c r="OKQ18" s="200" t="s">
        <v>550</v>
      </c>
      <c r="OKR18" s="200" t="s">
        <v>550</v>
      </c>
      <c r="OKS18" s="200" t="s">
        <v>550</v>
      </c>
      <c r="OKT18" s="200" t="s">
        <v>550</v>
      </c>
      <c r="OKU18" s="200" t="s">
        <v>550</v>
      </c>
      <c r="OKV18" s="200" t="s">
        <v>550</v>
      </c>
      <c r="OKW18" s="200" t="s">
        <v>550</v>
      </c>
      <c r="OKX18" s="200" t="s">
        <v>550</v>
      </c>
      <c r="OKY18" s="200" t="s">
        <v>550</v>
      </c>
      <c r="OKZ18" s="200" t="s">
        <v>550</v>
      </c>
      <c r="OLA18" s="200" t="s">
        <v>550</v>
      </c>
      <c r="OLB18" s="200" t="s">
        <v>550</v>
      </c>
      <c r="OLC18" s="200" t="s">
        <v>550</v>
      </c>
      <c r="OLD18" s="200" t="s">
        <v>550</v>
      </c>
      <c r="OLE18" s="200" t="s">
        <v>550</v>
      </c>
      <c r="OLF18" s="200" t="s">
        <v>550</v>
      </c>
      <c r="OLG18" s="200" t="s">
        <v>550</v>
      </c>
      <c r="OLH18" s="200" t="s">
        <v>550</v>
      </c>
      <c r="OLI18" s="200" t="s">
        <v>550</v>
      </c>
      <c r="OLJ18" s="200" t="s">
        <v>550</v>
      </c>
      <c r="OLK18" s="200" t="s">
        <v>550</v>
      </c>
      <c r="OLL18" s="200" t="s">
        <v>550</v>
      </c>
      <c r="OLM18" s="200" t="s">
        <v>550</v>
      </c>
      <c r="OLN18" s="200" t="s">
        <v>550</v>
      </c>
      <c r="OLO18" s="200" t="s">
        <v>550</v>
      </c>
      <c r="OLP18" s="200" t="s">
        <v>550</v>
      </c>
      <c r="OLQ18" s="200" t="s">
        <v>550</v>
      </c>
      <c r="OLR18" s="200" t="s">
        <v>550</v>
      </c>
      <c r="OLS18" s="200" t="s">
        <v>550</v>
      </c>
      <c r="OLT18" s="200" t="s">
        <v>550</v>
      </c>
      <c r="OLU18" s="200" t="s">
        <v>550</v>
      </c>
      <c r="OLV18" s="200" t="s">
        <v>550</v>
      </c>
      <c r="OLW18" s="200" t="s">
        <v>550</v>
      </c>
      <c r="OLX18" s="200" t="s">
        <v>550</v>
      </c>
      <c r="OLY18" s="200" t="s">
        <v>550</v>
      </c>
      <c r="OLZ18" s="200" t="s">
        <v>550</v>
      </c>
      <c r="OMA18" s="200" t="s">
        <v>550</v>
      </c>
      <c r="OMB18" s="200" t="s">
        <v>550</v>
      </c>
      <c r="OMC18" s="200" t="s">
        <v>550</v>
      </c>
      <c r="OMD18" s="200" t="s">
        <v>550</v>
      </c>
      <c r="OME18" s="200" t="s">
        <v>550</v>
      </c>
      <c r="OMF18" s="200" t="s">
        <v>550</v>
      </c>
      <c r="OMG18" s="200" t="s">
        <v>550</v>
      </c>
      <c r="OMH18" s="200" t="s">
        <v>550</v>
      </c>
      <c r="OMI18" s="200" t="s">
        <v>550</v>
      </c>
      <c r="OMJ18" s="200" t="s">
        <v>550</v>
      </c>
      <c r="OMK18" s="200" t="s">
        <v>550</v>
      </c>
      <c r="OML18" s="200" t="s">
        <v>550</v>
      </c>
      <c r="OMM18" s="200" t="s">
        <v>550</v>
      </c>
      <c r="OMN18" s="200" t="s">
        <v>550</v>
      </c>
      <c r="OMO18" s="200" t="s">
        <v>550</v>
      </c>
      <c r="OMP18" s="200" t="s">
        <v>550</v>
      </c>
      <c r="OMQ18" s="200" t="s">
        <v>550</v>
      </c>
      <c r="OMR18" s="200" t="s">
        <v>550</v>
      </c>
      <c r="OMS18" s="200" t="s">
        <v>550</v>
      </c>
      <c r="OMT18" s="200" t="s">
        <v>550</v>
      </c>
      <c r="OMU18" s="200" t="s">
        <v>550</v>
      </c>
      <c r="OMV18" s="200" t="s">
        <v>550</v>
      </c>
      <c r="OMW18" s="200" t="s">
        <v>550</v>
      </c>
      <c r="OMX18" s="200" t="s">
        <v>550</v>
      </c>
      <c r="OMY18" s="200" t="s">
        <v>550</v>
      </c>
      <c r="OMZ18" s="200" t="s">
        <v>550</v>
      </c>
      <c r="ONA18" s="200" t="s">
        <v>550</v>
      </c>
      <c r="ONB18" s="200" t="s">
        <v>550</v>
      </c>
      <c r="ONC18" s="200" t="s">
        <v>550</v>
      </c>
      <c r="OND18" s="200" t="s">
        <v>550</v>
      </c>
      <c r="ONE18" s="200" t="s">
        <v>550</v>
      </c>
      <c r="ONF18" s="200" t="s">
        <v>550</v>
      </c>
      <c r="ONG18" s="200" t="s">
        <v>550</v>
      </c>
      <c r="ONH18" s="200" t="s">
        <v>550</v>
      </c>
      <c r="ONI18" s="200" t="s">
        <v>550</v>
      </c>
      <c r="ONJ18" s="200" t="s">
        <v>550</v>
      </c>
      <c r="ONK18" s="200" t="s">
        <v>550</v>
      </c>
      <c r="ONL18" s="200" t="s">
        <v>550</v>
      </c>
      <c r="ONM18" s="200" t="s">
        <v>550</v>
      </c>
      <c r="ONN18" s="200" t="s">
        <v>550</v>
      </c>
      <c r="ONO18" s="200" t="s">
        <v>550</v>
      </c>
      <c r="ONP18" s="200" t="s">
        <v>550</v>
      </c>
      <c r="ONQ18" s="200" t="s">
        <v>550</v>
      </c>
      <c r="ONR18" s="200" t="s">
        <v>550</v>
      </c>
      <c r="ONS18" s="200" t="s">
        <v>550</v>
      </c>
      <c r="ONT18" s="200" t="s">
        <v>550</v>
      </c>
      <c r="ONU18" s="200" t="s">
        <v>550</v>
      </c>
      <c r="ONV18" s="200" t="s">
        <v>550</v>
      </c>
      <c r="ONW18" s="200" t="s">
        <v>550</v>
      </c>
      <c r="ONX18" s="200" t="s">
        <v>550</v>
      </c>
      <c r="ONY18" s="200" t="s">
        <v>550</v>
      </c>
      <c r="ONZ18" s="200" t="s">
        <v>550</v>
      </c>
      <c r="OOA18" s="200" t="s">
        <v>550</v>
      </c>
      <c r="OOB18" s="200" t="s">
        <v>550</v>
      </c>
      <c r="OOC18" s="200" t="s">
        <v>550</v>
      </c>
      <c r="OOD18" s="200" t="s">
        <v>550</v>
      </c>
      <c r="OOE18" s="200" t="s">
        <v>550</v>
      </c>
      <c r="OOF18" s="200" t="s">
        <v>550</v>
      </c>
      <c r="OOG18" s="200" t="s">
        <v>550</v>
      </c>
      <c r="OOH18" s="200" t="s">
        <v>550</v>
      </c>
      <c r="OOI18" s="200" t="s">
        <v>550</v>
      </c>
      <c r="OOJ18" s="200" t="s">
        <v>550</v>
      </c>
      <c r="OOK18" s="200" t="s">
        <v>550</v>
      </c>
      <c r="OOL18" s="200" t="s">
        <v>550</v>
      </c>
      <c r="OOM18" s="200" t="s">
        <v>550</v>
      </c>
      <c r="OON18" s="200" t="s">
        <v>550</v>
      </c>
      <c r="OOO18" s="200" t="s">
        <v>550</v>
      </c>
      <c r="OOP18" s="200" t="s">
        <v>550</v>
      </c>
      <c r="OOQ18" s="200" t="s">
        <v>550</v>
      </c>
      <c r="OOR18" s="200" t="s">
        <v>550</v>
      </c>
      <c r="OOS18" s="200" t="s">
        <v>550</v>
      </c>
      <c r="OOT18" s="200" t="s">
        <v>550</v>
      </c>
      <c r="OOU18" s="200" t="s">
        <v>550</v>
      </c>
      <c r="OOV18" s="200" t="s">
        <v>550</v>
      </c>
      <c r="OOW18" s="200" t="s">
        <v>550</v>
      </c>
      <c r="OOX18" s="200" t="s">
        <v>550</v>
      </c>
      <c r="OOY18" s="200" t="s">
        <v>550</v>
      </c>
      <c r="OOZ18" s="200" t="s">
        <v>550</v>
      </c>
      <c r="OPA18" s="200" t="s">
        <v>550</v>
      </c>
      <c r="OPB18" s="200" t="s">
        <v>550</v>
      </c>
      <c r="OPC18" s="200" t="s">
        <v>550</v>
      </c>
      <c r="OPD18" s="200" t="s">
        <v>550</v>
      </c>
      <c r="OPE18" s="200" t="s">
        <v>550</v>
      </c>
      <c r="OPF18" s="200" t="s">
        <v>550</v>
      </c>
      <c r="OPG18" s="200" t="s">
        <v>550</v>
      </c>
      <c r="OPH18" s="200" t="s">
        <v>550</v>
      </c>
      <c r="OPI18" s="200" t="s">
        <v>550</v>
      </c>
      <c r="OPJ18" s="200" t="s">
        <v>550</v>
      </c>
      <c r="OPK18" s="200" t="s">
        <v>550</v>
      </c>
      <c r="OPL18" s="200" t="s">
        <v>550</v>
      </c>
      <c r="OPM18" s="200" t="s">
        <v>550</v>
      </c>
      <c r="OPN18" s="200" t="s">
        <v>550</v>
      </c>
      <c r="OPO18" s="200" t="s">
        <v>550</v>
      </c>
      <c r="OPP18" s="200" t="s">
        <v>550</v>
      </c>
      <c r="OPQ18" s="200" t="s">
        <v>550</v>
      </c>
      <c r="OPR18" s="200" t="s">
        <v>550</v>
      </c>
      <c r="OPS18" s="200" t="s">
        <v>550</v>
      </c>
      <c r="OPT18" s="200" t="s">
        <v>550</v>
      </c>
      <c r="OPU18" s="200" t="s">
        <v>550</v>
      </c>
      <c r="OPV18" s="200" t="s">
        <v>550</v>
      </c>
      <c r="OPW18" s="200" t="s">
        <v>550</v>
      </c>
      <c r="OPX18" s="200" t="s">
        <v>550</v>
      </c>
      <c r="OPY18" s="200" t="s">
        <v>550</v>
      </c>
      <c r="OPZ18" s="200" t="s">
        <v>550</v>
      </c>
      <c r="OQA18" s="200" t="s">
        <v>550</v>
      </c>
      <c r="OQB18" s="200" t="s">
        <v>550</v>
      </c>
      <c r="OQC18" s="200" t="s">
        <v>550</v>
      </c>
      <c r="OQD18" s="200" t="s">
        <v>550</v>
      </c>
      <c r="OQE18" s="200" t="s">
        <v>550</v>
      </c>
      <c r="OQF18" s="200" t="s">
        <v>550</v>
      </c>
      <c r="OQG18" s="200" t="s">
        <v>550</v>
      </c>
      <c r="OQH18" s="200" t="s">
        <v>550</v>
      </c>
      <c r="OQI18" s="200" t="s">
        <v>550</v>
      </c>
      <c r="OQJ18" s="200" t="s">
        <v>550</v>
      </c>
      <c r="OQK18" s="200" t="s">
        <v>550</v>
      </c>
      <c r="OQL18" s="200" t="s">
        <v>550</v>
      </c>
      <c r="OQM18" s="200" t="s">
        <v>550</v>
      </c>
      <c r="OQN18" s="200" t="s">
        <v>550</v>
      </c>
      <c r="OQO18" s="200" t="s">
        <v>550</v>
      </c>
      <c r="OQP18" s="200" t="s">
        <v>550</v>
      </c>
      <c r="OQQ18" s="200" t="s">
        <v>550</v>
      </c>
      <c r="OQR18" s="200" t="s">
        <v>550</v>
      </c>
      <c r="OQS18" s="200" t="s">
        <v>550</v>
      </c>
      <c r="OQT18" s="200" t="s">
        <v>550</v>
      </c>
      <c r="OQU18" s="200" t="s">
        <v>550</v>
      </c>
      <c r="OQV18" s="200" t="s">
        <v>550</v>
      </c>
      <c r="OQW18" s="200" t="s">
        <v>550</v>
      </c>
      <c r="OQX18" s="200" t="s">
        <v>550</v>
      </c>
      <c r="OQY18" s="200" t="s">
        <v>550</v>
      </c>
      <c r="OQZ18" s="200" t="s">
        <v>550</v>
      </c>
      <c r="ORA18" s="200" t="s">
        <v>550</v>
      </c>
      <c r="ORB18" s="200" t="s">
        <v>550</v>
      </c>
      <c r="ORC18" s="200" t="s">
        <v>550</v>
      </c>
      <c r="ORD18" s="200" t="s">
        <v>550</v>
      </c>
      <c r="ORE18" s="200" t="s">
        <v>550</v>
      </c>
      <c r="ORF18" s="200" t="s">
        <v>550</v>
      </c>
      <c r="ORG18" s="200" t="s">
        <v>550</v>
      </c>
      <c r="ORH18" s="200" t="s">
        <v>550</v>
      </c>
      <c r="ORI18" s="200" t="s">
        <v>550</v>
      </c>
      <c r="ORJ18" s="200" t="s">
        <v>550</v>
      </c>
      <c r="ORK18" s="200" t="s">
        <v>550</v>
      </c>
      <c r="ORL18" s="200" t="s">
        <v>550</v>
      </c>
      <c r="ORM18" s="200" t="s">
        <v>550</v>
      </c>
      <c r="ORN18" s="200" t="s">
        <v>550</v>
      </c>
      <c r="ORO18" s="200" t="s">
        <v>550</v>
      </c>
      <c r="ORP18" s="200" t="s">
        <v>550</v>
      </c>
      <c r="ORQ18" s="200" t="s">
        <v>550</v>
      </c>
      <c r="ORR18" s="200" t="s">
        <v>550</v>
      </c>
      <c r="ORS18" s="200" t="s">
        <v>550</v>
      </c>
      <c r="ORT18" s="200" t="s">
        <v>550</v>
      </c>
      <c r="ORU18" s="200" t="s">
        <v>550</v>
      </c>
      <c r="ORV18" s="200" t="s">
        <v>550</v>
      </c>
      <c r="ORW18" s="200" t="s">
        <v>550</v>
      </c>
      <c r="ORX18" s="200" t="s">
        <v>550</v>
      </c>
      <c r="ORY18" s="200" t="s">
        <v>550</v>
      </c>
      <c r="ORZ18" s="200" t="s">
        <v>550</v>
      </c>
      <c r="OSA18" s="200" t="s">
        <v>550</v>
      </c>
      <c r="OSB18" s="200" t="s">
        <v>550</v>
      </c>
      <c r="OSC18" s="200" t="s">
        <v>550</v>
      </c>
      <c r="OSD18" s="200" t="s">
        <v>550</v>
      </c>
      <c r="OSE18" s="200" t="s">
        <v>550</v>
      </c>
      <c r="OSF18" s="200" t="s">
        <v>550</v>
      </c>
      <c r="OSG18" s="200" t="s">
        <v>550</v>
      </c>
      <c r="OSH18" s="200" t="s">
        <v>550</v>
      </c>
      <c r="OSI18" s="200" t="s">
        <v>550</v>
      </c>
      <c r="OSJ18" s="200" t="s">
        <v>550</v>
      </c>
      <c r="OSK18" s="200" t="s">
        <v>550</v>
      </c>
      <c r="OSL18" s="200" t="s">
        <v>550</v>
      </c>
      <c r="OSM18" s="200" t="s">
        <v>550</v>
      </c>
      <c r="OSN18" s="200" t="s">
        <v>550</v>
      </c>
      <c r="OSO18" s="200" t="s">
        <v>550</v>
      </c>
      <c r="OSP18" s="200" t="s">
        <v>550</v>
      </c>
      <c r="OSQ18" s="200" t="s">
        <v>550</v>
      </c>
      <c r="OSR18" s="200" t="s">
        <v>550</v>
      </c>
      <c r="OSS18" s="200" t="s">
        <v>550</v>
      </c>
      <c r="OST18" s="200" t="s">
        <v>550</v>
      </c>
      <c r="OSU18" s="200" t="s">
        <v>550</v>
      </c>
      <c r="OSV18" s="200" t="s">
        <v>550</v>
      </c>
      <c r="OSW18" s="200" t="s">
        <v>550</v>
      </c>
      <c r="OSX18" s="200" t="s">
        <v>550</v>
      </c>
      <c r="OSY18" s="200" t="s">
        <v>550</v>
      </c>
      <c r="OSZ18" s="200" t="s">
        <v>550</v>
      </c>
      <c r="OTA18" s="200" t="s">
        <v>550</v>
      </c>
      <c r="OTB18" s="200" t="s">
        <v>550</v>
      </c>
      <c r="OTC18" s="200" t="s">
        <v>550</v>
      </c>
      <c r="OTD18" s="200" t="s">
        <v>550</v>
      </c>
      <c r="OTE18" s="200" t="s">
        <v>550</v>
      </c>
      <c r="OTF18" s="200" t="s">
        <v>550</v>
      </c>
      <c r="OTG18" s="200" t="s">
        <v>550</v>
      </c>
      <c r="OTH18" s="200" t="s">
        <v>550</v>
      </c>
      <c r="OTI18" s="200" t="s">
        <v>550</v>
      </c>
      <c r="OTJ18" s="200" t="s">
        <v>550</v>
      </c>
      <c r="OTK18" s="200" t="s">
        <v>550</v>
      </c>
      <c r="OTL18" s="200" t="s">
        <v>550</v>
      </c>
      <c r="OTM18" s="200" t="s">
        <v>550</v>
      </c>
      <c r="OTN18" s="200" t="s">
        <v>550</v>
      </c>
      <c r="OTO18" s="200" t="s">
        <v>550</v>
      </c>
      <c r="OTP18" s="200" t="s">
        <v>550</v>
      </c>
      <c r="OTQ18" s="200" t="s">
        <v>550</v>
      </c>
      <c r="OTR18" s="200" t="s">
        <v>550</v>
      </c>
      <c r="OTS18" s="200" t="s">
        <v>550</v>
      </c>
      <c r="OTT18" s="200" t="s">
        <v>550</v>
      </c>
      <c r="OTU18" s="200" t="s">
        <v>550</v>
      </c>
      <c r="OTV18" s="200" t="s">
        <v>550</v>
      </c>
      <c r="OTW18" s="200" t="s">
        <v>550</v>
      </c>
      <c r="OTX18" s="200" t="s">
        <v>550</v>
      </c>
      <c r="OTY18" s="200" t="s">
        <v>550</v>
      </c>
      <c r="OTZ18" s="200" t="s">
        <v>550</v>
      </c>
      <c r="OUA18" s="200" t="s">
        <v>550</v>
      </c>
      <c r="OUB18" s="200" t="s">
        <v>550</v>
      </c>
      <c r="OUC18" s="200" t="s">
        <v>550</v>
      </c>
      <c r="OUD18" s="200" t="s">
        <v>550</v>
      </c>
      <c r="OUE18" s="200" t="s">
        <v>550</v>
      </c>
      <c r="OUF18" s="200" t="s">
        <v>550</v>
      </c>
      <c r="OUG18" s="200" t="s">
        <v>550</v>
      </c>
      <c r="OUH18" s="200" t="s">
        <v>550</v>
      </c>
      <c r="OUI18" s="200" t="s">
        <v>550</v>
      </c>
      <c r="OUJ18" s="200" t="s">
        <v>550</v>
      </c>
      <c r="OUK18" s="200" t="s">
        <v>550</v>
      </c>
      <c r="OUL18" s="200" t="s">
        <v>550</v>
      </c>
      <c r="OUM18" s="200" t="s">
        <v>550</v>
      </c>
      <c r="OUN18" s="200" t="s">
        <v>550</v>
      </c>
      <c r="OUO18" s="200" t="s">
        <v>550</v>
      </c>
      <c r="OUP18" s="200" t="s">
        <v>550</v>
      </c>
      <c r="OUQ18" s="200" t="s">
        <v>550</v>
      </c>
      <c r="OUR18" s="200" t="s">
        <v>550</v>
      </c>
      <c r="OUS18" s="200" t="s">
        <v>550</v>
      </c>
      <c r="OUT18" s="200" t="s">
        <v>550</v>
      </c>
      <c r="OUU18" s="200" t="s">
        <v>550</v>
      </c>
      <c r="OUV18" s="200" t="s">
        <v>550</v>
      </c>
      <c r="OUW18" s="200" t="s">
        <v>550</v>
      </c>
      <c r="OUX18" s="200" t="s">
        <v>550</v>
      </c>
      <c r="OUY18" s="200" t="s">
        <v>550</v>
      </c>
      <c r="OUZ18" s="200" t="s">
        <v>550</v>
      </c>
      <c r="OVA18" s="200" t="s">
        <v>550</v>
      </c>
      <c r="OVB18" s="200" t="s">
        <v>550</v>
      </c>
      <c r="OVC18" s="200" t="s">
        <v>550</v>
      </c>
      <c r="OVD18" s="200" t="s">
        <v>550</v>
      </c>
      <c r="OVE18" s="200" t="s">
        <v>550</v>
      </c>
      <c r="OVF18" s="200" t="s">
        <v>550</v>
      </c>
      <c r="OVG18" s="200" t="s">
        <v>550</v>
      </c>
      <c r="OVH18" s="200" t="s">
        <v>550</v>
      </c>
      <c r="OVI18" s="200" t="s">
        <v>550</v>
      </c>
      <c r="OVJ18" s="200" t="s">
        <v>550</v>
      </c>
      <c r="OVK18" s="200" t="s">
        <v>550</v>
      </c>
      <c r="OVL18" s="200" t="s">
        <v>550</v>
      </c>
      <c r="OVM18" s="200" t="s">
        <v>550</v>
      </c>
      <c r="OVN18" s="200" t="s">
        <v>550</v>
      </c>
      <c r="OVO18" s="200" t="s">
        <v>550</v>
      </c>
      <c r="OVP18" s="200" t="s">
        <v>550</v>
      </c>
      <c r="OVQ18" s="200" t="s">
        <v>550</v>
      </c>
      <c r="OVR18" s="200" t="s">
        <v>550</v>
      </c>
      <c r="OVS18" s="200" t="s">
        <v>550</v>
      </c>
      <c r="OVT18" s="200" t="s">
        <v>550</v>
      </c>
      <c r="OVU18" s="200" t="s">
        <v>550</v>
      </c>
      <c r="OVV18" s="200" t="s">
        <v>550</v>
      </c>
      <c r="OVW18" s="200" t="s">
        <v>550</v>
      </c>
      <c r="OVX18" s="200" t="s">
        <v>550</v>
      </c>
      <c r="OVY18" s="200" t="s">
        <v>550</v>
      </c>
      <c r="OVZ18" s="200" t="s">
        <v>550</v>
      </c>
      <c r="OWA18" s="200" t="s">
        <v>550</v>
      </c>
      <c r="OWB18" s="200" t="s">
        <v>550</v>
      </c>
      <c r="OWC18" s="200" t="s">
        <v>550</v>
      </c>
      <c r="OWD18" s="200" t="s">
        <v>550</v>
      </c>
      <c r="OWE18" s="200" t="s">
        <v>550</v>
      </c>
      <c r="OWF18" s="200" t="s">
        <v>550</v>
      </c>
      <c r="OWG18" s="200" t="s">
        <v>550</v>
      </c>
      <c r="OWH18" s="200" t="s">
        <v>550</v>
      </c>
      <c r="OWI18" s="200" t="s">
        <v>550</v>
      </c>
      <c r="OWJ18" s="200" t="s">
        <v>550</v>
      </c>
      <c r="OWK18" s="200" t="s">
        <v>550</v>
      </c>
      <c r="OWL18" s="200" t="s">
        <v>550</v>
      </c>
      <c r="OWM18" s="200" t="s">
        <v>550</v>
      </c>
      <c r="OWN18" s="200" t="s">
        <v>550</v>
      </c>
      <c r="OWO18" s="200" t="s">
        <v>550</v>
      </c>
      <c r="OWP18" s="200" t="s">
        <v>550</v>
      </c>
      <c r="OWQ18" s="200" t="s">
        <v>550</v>
      </c>
      <c r="OWR18" s="200" t="s">
        <v>550</v>
      </c>
      <c r="OWS18" s="200" t="s">
        <v>550</v>
      </c>
      <c r="OWT18" s="200" t="s">
        <v>550</v>
      </c>
      <c r="OWU18" s="200" t="s">
        <v>550</v>
      </c>
      <c r="OWV18" s="200" t="s">
        <v>550</v>
      </c>
      <c r="OWW18" s="200" t="s">
        <v>550</v>
      </c>
      <c r="OWX18" s="200" t="s">
        <v>550</v>
      </c>
      <c r="OWY18" s="200" t="s">
        <v>550</v>
      </c>
      <c r="OWZ18" s="200" t="s">
        <v>550</v>
      </c>
      <c r="OXA18" s="200" t="s">
        <v>550</v>
      </c>
      <c r="OXB18" s="200" t="s">
        <v>550</v>
      </c>
      <c r="OXC18" s="200" t="s">
        <v>550</v>
      </c>
      <c r="OXD18" s="200" t="s">
        <v>550</v>
      </c>
      <c r="OXE18" s="200" t="s">
        <v>550</v>
      </c>
      <c r="OXF18" s="200" t="s">
        <v>550</v>
      </c>
      <c r="OXG18" s="200" t="s">
        <v>550</v>
      </c>
      <c r="OXH18" s="200" t="s">
        <v>550</v>
      </c>
      <c r="OXI18" s="200" t="s">
        <v>550</v>
      </c>
      <c r="OXJ18" s="200" t="s">
        <v>550</v>
      </c>
      <c r="OXK18" s="200" t="s">
        <v>550</v>
      </c>
      <c r="OXL18" s="200" t="s">
        <v>550</v>
      </c>
      <c r="OXM18" s="200" t="s">
        <v>550</v>
      </c>
      <c r="OXN18" s="200" t="s">
        <v>550</v>
      </c>
      <c r="OXO18" s="200" t="s">
        <v>550</v>
      </c>
      <c r="OXP18" s="200" t="s">
        <v>550</v>
      </c>
      <c r="OXQ18" s="200" t="s">
        <v>550</v>
      </c>
      <c r="OXR18" s="200" t="s">
        <v>550</v>
      </c>
      <c r="OXS18" s="200" t="s">
        <v>550</v>
      </c>
      <c r="OXT18" s="200" t="s">
        <v>550</v>
      </c>
      <c r="OXU18" s="200" t="s">
        <v>550</v>
      </c>
      <c r="OXV18" s="200" t="s">
        <v>550</v>
      </c>
      <c r="OXW18" s="200" t="s">
        <v>550</v>
      </c>
      <c r="OXX18" s="200" t="s">
        <v>550</v>
      </c>
      <c r="OXY18" s="200" t="s">
        <v>550</v>
      </c>
      <c r="OXZ18" s="200" t="s">
        <v>550</v>
      </c>
      <c r="OYA18" s="200" t="s">
        <v>550</v>
      </c>
      <c r="OYB18" s="200" t="s">
        <v>550</v>
      </c>
      <c r="OYC18" s="200" t="s">
        <v>550</v>
      </c>
      <c r="OYD18" s="200" t="s">
        <v>550</v>
      </c>
      <c r="OYE18" s="200" t="s">
        <v>550</v>
      </c>
      <c r="OYF18" s="200" t="s">
        <v>550</v>
      </c>
      <c r="OYG18" s="200" t="s">
        <v>550</v>
      </c>
      <c r="OYH18" s="200" t="s">
        <v>550</v>
      </c>
      <c r="OYI18" s="200" t="s">
        <v>550</v>
      </c>
      <c r="OYJ18" s="200" t="s">
        <v>550</v>
      </c>
      <c r="OYK18" s="200" t="s">
        <v>550</v>
      </c>
      <c r="OYL18" s="200" t="s">
        <v>550</v>
      </c>
      <c r="OYM18" s="200" t="s">
        <v>550</v>
      </c>
      <c r="OYN18" s="200" t="s">
        <v>550</v>
      </c>
      <c r="OYO18" s="200" t="s">
        <v>550</v>
      </c>
      <c r="OYP18" s="200" t="s">
        <v>550</v>
      </c>
      <c r="OYQ18" s="200" t="s">
        <v>550</v>
      </c>
      <c r="OYR18" s="200" t="s">
        <v>550</v>
      </c>
      <c r="OYS18" s="200" t="s">
        <v>550</v>
      </c>
      <c r="OYT18" s="200" t="s">
        <v>550</v>
      </c>
      <c r="OYU18" s="200" t="s">
        <v>550</v>
      </c>
      <c r="OYV18" s="200" t="s">
        <v>550</v>
      </c>
      <c r="OYW18" s="200" t="s">
        <v>550</v>
      </c>
      <c r="OYX18" s="200" t="s">
        <v>550</v>
      </c>
      <c r="OYY18" s="200" t="s">
        <v>550</v>
      </c>
      <c r="OYZ18" s="200" t="s">
        <v>550</v>
      </c>
      <c r="OZA18" s="200" t="s">
        <v>550</v>
      </c>
      <c r="OZB18" s="200" t="s">
        <v>550</v>
      </c>
      <c r="OZC18" s="200" t="s">
        <v>550</v>
      </c>
      <c r="OZD18" s="200" t="s">
        <v>550</v>
      </c>
      <c r="OZE18" s="200" t="s">
        <v>550</v>
      </c>
      <c r="OZF18" s="200" t="s">
        <v>550</v>
      </c>
      <c r="OZG18" s="200" t="s">
        <v>550</v>
      </c>
      <c r="OZH18" s="200" t="s">
        <v>550</v>
      </c>
      <c r="OZI18" s="200" t="s">
        <v>550</v>
      </c>
      <c r="OZJ18" s="200" t="s">
        <v>550</v>
      </c>
      <c r="OZK18" s="200" t="s">
        <v>550</v>
      </c>
      <c r="OZL18" s="200" t="s">
        <v>550</v>
      </c>
      <c r="OZM18" s="200" t="s">
        <v>550</v>
      </c>
      <c r="OZN18" s="200" t="s">
        <v>550</v>
      </c>
      <c r="OZO18" s="200" t="s">
        <v>550</v>
      </c>
      <c r="OZP18" s="200" t="s">
        <v>550</v>
      </c>
      <c r="OZQ18" s="200" t="s">
        <v>550</v>
      </c>
      <c r="OZR18" s="200" t="s">
        <v>550</v>
      </c>
      <c r="OZS18" s="200" t="s">
        <v>550</v>
      </c>
      <c r="OZT18" s="200" t="s">
        <v>550</v>
      </c>
      <c r="OZU18" s="200" t="s">
        <v>550</v>
      </c>
      <c r="OZV18" s="200" t="s">
        <v>550</v>
      </c>
      <c r="OZW18" s="200" t="s">
        <v>550</v>
      </c>
      <c r="OZX18" s="200" t="s">
        <v>550</v>
      </c>
      <c r="OZY18" s="200" t="s">
        <v>550</v>
      </c>
      <c r="OZZ18" s="200" t="s">
        <v>550</v>
      </c>
      <c r="PAA18" s="200" t="s">
        <v>550</v>
      </c>
      <c r="PAB18" s="200" t="s">
        <v>550</v>
      </c>
      <c r="PAC18" s="200" t="s">
        <v>550</v>
      </c>
      <c r="PAD18" s="200" t="s">
        <v>550</v>
      </c>
      <c r="PAE18" s="200" t="s">
        <v>550</v>
      </c>
      <c r="PAF18" s="200" t="s">
        <v>550</v>
      </c>
      <c r="PAG18" s="200" t="s">
        <v>550</v>
      </c>
      <c r="PAH18" s="200" t="s">
        <v>550</v>
      </c>
      <c r="PAI18" s="200" t="s">
        <v>550</v>
      </c>
      <c r="PAJ18" s="200" t="s">
        <v>550</v>
      </c>
      <c r="PAK18" s="200" t="s">
        <v>550</v>
      </c>
      <c r="PAL18" s="200" t="s">
        <v>550</v>
      </c>
      <c r="PAM18" s="200" t="s">
        <v>550</v>
      </c>
      <c r="PAN18" s="200" t="s">
        <v>550</v>
      </c>
      <c r="PAO18" s="200" t="s">
        <v>550</v>
      </c>
      <c r="PAP18" s="200" t="s">
        <v>550</v>
      </c>
      <c r="PAQ18" s="200" t="s">
        <v>550</v>
      </c>
      <c r="PAR18" s="200" t="s">
        <v>550</v>
      </c>
      <c r="PAS18" s="200" t="s">
        <v>550</v>
      </c>
      <c r="PAT18" s="200" t="s">
        <v>550</v>
      </c>
      <c r="PAU18" s="200" t="s">
        <v>550</v>
      </c>
      <c r="PAV18" s="200" t="s">
        <v>550</v>
      </c>
      <c r="PAW18" s="200" t="s">
        <v>550</v>
      </c>
      <c r="PAX18" s="200" t="s">
        <v>550</v>
      </c>
      <c r="PAY18" s="200" t="s">
        <v>550</v>
      </c>
      <c r="PAZ18" s="200" t="s">
        <v>550</v>
      </c>
      <c r="PBA18" s="200" t="s">
        <v>550</v>
      </c>
      <c r="PBB18" s="200" t="s">
        <v>550</v>
      </c>
      <c r="PBC18" s="200" t="s">
        <v>550</v>
      </c>
      <c r="PBD18" s="200" t="s">
        <v>550</v>
      </c>
      <c r="PBE18" s="200" t="s">
        <v>550</v>
      </c>
      <c r="PBF18" s="200" t="s">
        <v>550</v>
      </c>
      <c r="PBG18" s="200" t="s">
        <v>550</v>
      </c>
      <c r="PBH18" s="200" t="s">
        <v>550</v>
      </c>
      <c r="PBI18" s="200" t="s">
        <v>550</v>
      </c>
      <c r="PBJ18" s="200" t="s">
        <v>550</v>
      </c>
      <c r="PBK18" s="200" t="s">
        <v>550</v>
      </c>
      <c r="PBL18" s="200" t="s">
        <v>550</v>
      </c>
      <c r="PBM18" s="200" t="s">
        <v>550</v>
      </c>
      <c r="PBN18" s="200" t="s">
        <v>550</v>
      </c>
      <c r="PBO18" s="200" t="s">
        <v>550</v>
      </c>
      <c r="PBP18" s="200" t="s">
        <v>550</v>
      </c>
      <c r="PBQ18" s="200" t="s">
        <v>550</v>
      </c>
      <c r="PBR18" s="200" t="s">
        <v>550</v>
      </c>
      <c r="PBS18" s="200" t="s">
        <v>550</v>
      </c>
      <c r="PBT18" s="200" t="s">
        <v>550</v>
      </c>
      <c r="PBU18" s="200" t="s">
        <v>550</v>
      </c>
      <c r="PBV18" s="200" t="s">
        <v>550</v>
      </c>
      <c r="PBW18" s="200" t="s">
        <v>550</v>
      </c>
      <c r="PBX18" s="200" t="s">
        <v>550</v>
      </c>
      <c r="PBY18" s="200" t="s">
        <v>550</v>
      </c>
      <c r="PBZ18" s="200" t="s">
        <v>550</v>
      </c>
      <c r="PCA18" s="200" t="s">
        <v>550</v>
      </c>
      <c r="PCB18" s="200" t="s">
        <v>550</v>
      </c>
      <c r="PCC18" s="200" t="s">
        <v>550</v>
      </c>
      <c r="PCD18" s="200" t="s">
        <v>550</v>
      </c>
      <c r="PCE18" s="200" t="s">
        <v>550</v>
      </c>
      <c r="PCF18" s="200" t="s">
        <v>550</v>
      </c>
      <c r="PCG18" s="200" t="s">
        <v>550</v>
      </c>
      <c r="PCH18" s="200" t="s">
        <v>550</v>
      </c>
      <c r="PCI18" s="200" t="s">
        <v>550</v>
      </c>
      <c r="PCJ18" s="200" t="s">
        <v>550</v>
      </c>
      <c r="PCK18" s="200" t="s">
        <v>550</v>
      </c>
      <c r="PCL18" s="200" t="s">
        <v>550</v>
      </c>
      <c r="PCM18" s="200" t="s">
        <v>550</v>
      </c>
      <c r="PCN18" s="200" t="s">
        <v>550</v>
      </c>
      <c r="PCO18" s="200" t="s">
        <v>550</v>
      </c>
      <c r="PCP18" s="200" t="s">
        <v>550</v>
      </c>
      <c r="PCQ18" s="200" t="s">
        <v>550</v>
      </c>
      <c r="PCR18" s="200" t="s">
        <v>550</v>
      </c>
      <c r="PCS18" s="200" t="s">
        <v>550</v>
      </c>
      <c r="PCT18" s="200" t="s">
        <v>550</v>
      </c>
      <c r="PCU18" s="200" t="s">
        <v>550</v>
      </c>
      <c r="PCV18" s="200" t="s">
        <v>550</v>
      </c>
      <c r="PCW18" s="200" t="s">
        <v>550</v>
      </c>
      <c r="PCX18" s="200" t="s">
        <v>550</v>
      </c>
      <c r="PCY18" s="200" t="s">
        <v>550</v>
      </c>
      <c r="PCZ18" s="200" t="s">
        <v>550</v>
      </c>
      <c r="PDA18" s="200" t="s">
        <v>550</v>
      </c>
      <c r="PDB18" s="200" t="s">
        <v>550</v>
      </c>
      <c r="PDC18" s="200" t="s">
        <v>550</v>
      </c>
      <c r="PDD18" s="200" t="s">
        <v>550</v>
      </c>
      <c r="PDE18" s="200" t="s">
        <v>550</v>
      </c>
      <c r="PDF18" s="200" t="s">
        <v>550</v>
      </c>
      <c r="PDG18" s="200" t="s">
        <v>550</v>
      </c>
      <c r="PDH18" s="200" t="s">
        <v>550</v>
      </c>
      <c r="PDI18" s="200" t="s">
        <v>550</v>
      </c>
      <c r="PDJ18" s="200" t="s">
        <v>550</v>
      </c>
      <c r="PDK18" s="200" t="s">
        <v>550</v>
      </c>
      <c r="PDL18" s="200" t="s">
        <v>550</v>
      </c>
      <c r="PDM18" s="200" t="s">
        <v>550</v>
      </c>
      <c r="PDN18" s="200" t="s">
        <v>550</v>
      </c>
      <c r="PDO18" s="200" t="s">
        <v>550</v>
      </c>
      <c r="PDP18" s="200" t="s">
        <v>550</v>
      </c>
      <c r="PDQ18" s="200" t="s">
        <v>550</v>
      </c>
      <c r="PDR18" s="200" t="s">
        <v>550</v>
      </c>
      <c r="PDS18" s="200" t="s">
        <v>550</v>
      </c>
      <c r="PDT18" s="200" t="s">
        <v>550</v>
      </c>
      <c r="PDU18" s="200" t="s">
        <v>550</v>
      </c>
      <c r="PDV18" s="200" t="s">
        <v>550</v>
      </c>
      <c r="PDW18" s="200" t="s">
        <v>550</v>
      </c>
      <c r="PDX18" s="200" t="s">
        <v>550</v>
      </c>
      <c r="PDY18" s="200" t="s">
        <v>550</v>
      </c>
      <c r="PDZ18" s="200" t="s">
        <v>550</v>
      </c>
      <c r="PEA18" s="200" t="s">
        <v>550</v>
      </c>
      <c r="PEB18" s="200" t="s">
        <v>550</v>
      </c>
      <c r="PEC18" s="200" t="s">
        <v>550</v>
      </c>
      <c r="PED18" s="200" t="s">
        <v>550</v>
      </c>
      <c r="PEE18" s="200" t="s">
        <v>550</v>
      </c>
      <c r="PEF18" s="200" t="s">
        <v>550</v>
      </c>
      <c r="PEG18" s="200" t="s">
        <v>550</v>
      </c>
      <c r="PEH18" s="200" t="s">
        <v>550</v>
      </c>
      <c r="PEI18" s="200" t="s">
        <v>550</v>
      </c>
      <c r="PEJ18" s="200" t="s">
        <v>550</v>
      </c>
      <c r="PEK18" s="200" t="s">
        <v>550</v>
      </c>
      <c r="PEL18" s="200" t="s">
        <v>550</v>
      </c>
      <c r="PEM18" s="200" t="s">
        <v>550</v>
      </c>
      <c r="PEN18" s="200" t="s">
        <v>550</v>
      </c>
      <c r="PEO18" s="200" t="s">
        <v>550</v>
      </c>
      <c r="PEP18" s="200" t="s">
        <v>550</v>
      </c>
      <c r="PEQ18" s="200" t="s">
        <v>550</v>
      </c>
      <c r="PER18" s="200" t="s">
        <v>550</v>
      </c>
      <c r="PES18" s="200" t="s">
        <v>550</v>
      </c>
      <c r="PET18" s="200" t="s">
        <v>550</v>
      </c>
      <c r="PEU18" s="200" t="s">
        <v>550</v>
      </c>
      <c r="PEV18" s="200" t="s">
        <v>550</v>
      </c>
      <c r="PEW18" s="200" t="s">
        <v>550</v>
      </c>
      <c r="PEX18" s="200" t="s">
        <v>550</v>
      </c>
      <c r="PEY18" s="200" t="s">
        <v>550</v>
      </c>
      <c r="PEZ18" s="200" t="s">
        <v>550</v>
      </c>
      <c r="PFA18" s="200" t="s">
        <v>550</v>
      </c>
      <c r="PFB18" s="200" t="s">
        <v>550</v>
      </c>
      <c r="PFC18" s="200" t="s">
        <v>550</v>
      </c>
      <c r="PFD18" s="200" t="s">
        <v>550</v>
      </c>
      <c r="PFE18" s="200" t="s">
        <v>550</v>
      </c>
      <c r="PFF18" s="200" t="s">
        <v>550</v>
      </c>
      <c r="PFG18" s="200" t="s">
        <v>550</v>
      </c>
      <c r="PFH18" s="200" t="s">
        <v>550</v>
      </c>
      <c r="PFI18" s="200" t="s">
        <v>550</v>
      </c>
      <c r="PFJ18" s="200" t="s">
        <v>550</v>
      </c>
      <c r="PFK18" s="200" t="s">
        <v>550</v>
      </c>
      <c r="PFL18" s="200" t="s">
        <v>550</v>
      </c>
      <c r="PFM18" s="200" t="s">
        <v>550</v>
      </c>
      <c r="PFN18" s="200" t="s">
        <v>550</v>
      </c>
      <c r="PFO18" s="200" t="s">
        <v>550</v>
      </c>
      <c r="PFP18" s="200" t="s">
        <v>550</v>
      </c>
      <c r="PFQ18" s="200" t="s">
        <v>550</v>
      </c>
      <c r="PFR18" s="200" t="s">
        <v>550</v>
      </c>
      <c r="PFS18" s="200" t="s">
        <v>550</v>
      </c>
      <c r="PFT18" s="200" t="s">
        <v>550</v>
      </c>
      <c r="PFU18" s="200" t="s">
        <v>550</v>
      </c>
      <c r="PFV18" s="200" t="s">
        <v>550</v>
      </c>
      <c r="PFW18" s="200" t="s">
        <v>550</v>
      </c>
      <c r="PFX18" s="200" t="s">
        <v>550</v>
      </c>
      <c r="PFY18" s="200" t="s">
        <v>550</v>
      </c>
      <c r="PFZ18" s="200" t="s">
        <v>550</v>
      </c>
      <c r="PGA18" s="200" t="s">
        <v>550</v>
      </c>
      <c r="PGB18" s="200" t="s">
        <v>550</v>
      </c>
      <c r="PGC18" s="200" t="s">
        <v>550</v>
      </c>
      <c r="PGD18" s="200" t="s">
        <v>550</v>
      </c>
      <c r="PGE18" s="200" t="s">
        <v>550</v>
      </c>
      <c r="PGF18" s="200" t="s">
        <v>550</v>
      </c>
      <c r="PGG18" s="200" t="s">
        <v>550</v>
      </c>
      <c r="PGH18" s="200" t="s">
        <v>550</v>
      </c>
      <c r="PGI18" s="200" t="s">
        <v>550</v>
      </c>
      <c r="PGJ18" s="200" t="s">
        <v>550</v>
      </c>
      <c r="PGK18" s="200" t="s">
        <v>550</v>
      </c>
      <c r="PGL18" s="200" t="s">
        <v>550</v>
      </c>
      <c r="PGM18" s="200" t="s">
        <v>550</v>
      </c>
      <c r="PGN18" s="200" t="s">
        <v>550</v>
      </c>
      <c r="PGO18" s="200" t="s">
        <v>550</v>
      </c>
      <c r="PGP18" s="200" t="s">
        <v>550</v>
      </c>
      <c r="PGQ18" s="200" t="s">
        <v>550</v>
      </c>
      <c r="PGR18" s="200" t="s">
        <v>550</v>
      </c>
      <c r="PGS18" s="200" t="s">
        <v>550</v>
      </c>
      <c r="PGT18" s="200" t="s">
        <v>550</v>
      </c>
      <c r="PGU18" s="200" t="s">
        <v>550</v>
      </c>
      <c r="PGV18" s="200" t="s">
        <v>550</v>
      </c>
      <c r="PGW18" s="200" t="s">
        <v>550</v>
      </c>
      <c r="PGX18" s="200" t="s">
        <v>550</v>
      </c>
      <c r="PGY18" s="200" t="s">
        <v>550</v>
      </c>
      <c r="PGZ18" s="200" t="s">
        <v>550</v>
      </c>
      <c r="PHA18" s="200" t="s">
        <v>550</v>
      </c>
      <c r="PHB18" s="200" t="s">
        <v>550</v>
      </c>
      <c r="PHC18" s="200" t="s">
        <v>550</v>
      </c>
      <c r="PHD18" s="200" t="s">
        <v>550</v>
      </c>
      <c r="PHE18" s="200" t="s">
        <v>550</v>
      </c>
      <c r="PHF18" s="200" t="s">
        <v>550</v>
      </c>
      <c r="PHG18" s="200" t="s">
        <v>550</v>
      </c>
      <c r="PHH18" s="200" t="s">
        <v>550</v>
      </c>
      <c r="PHI18" s="200" t="s">
        <v>550</v>
      </c>
      <c r="PHJ18" s="200" t="s">
        <v>550</v>
      </c>
      <c r="PHK18" s="200" t="s">
        <v>550</v>
      </c>
      <c r="PHL18" s="200" t="s">
        <v>550</v>
      </c>
      <c r="PHM18" s="200" t="s">
        <v>550</v>
      </c>
      <c r="PHN18" s="200" t="s">
        <v>550</v>
      </c>
      <c r="PHO18" s="200" t="s">
        <v>550</v>
      </c>
      <c r="PHP18" s="200" t="s">
        <v>550</v>
      </c>
      <c r="PHQ18" s="200" t="s">
        <v>550</v>
      </c>
      <c r="PHR18" s="200" t="s">
        <v>550</v>
      </c>
      <c r="PHS18" s="200" t="s">
        <v>550</v>
      </c>
      <c r="PHT18" s="200" t="s">
        <v>550</v>
      </c>
      <c r="PHU18" s="200" t="s">
        <v>550</v>
      </c>
      <c r="PHV18" s="200" t="s">
        <v>550</v>
      </c>
      <c r="PHW18" s="200" t="s">
        <v>550</v>
      </c>
      <c r="PHX18" s="200" t="s">
        <v>550</v>
      </c>
      <c r="PHY18" s="200" t="s">
        <v>550</v>
      </c>
      <c r="PHZ18" s="200" t="s">
        <v>550</v>
      </c>
      <c r="PIA18" s="200" t="s">
        <v>550</v>
      </c>
      <c r="PIB18" s="200" t="s">
        <v>550</v>
      </c>
      <c r="PIC18" s="200" t="s">
        <v>550</v>
      </c>
      <c r="PID18" s="200" t="s">
        <v>550</v>
      </c>
      <c r="PIE18" s="200" t="s">
        <v>550</v>
      </c>
      <c r="PIF18" s="200" t="s">
        <v>550</v>
      </c>
      <c r="PIG18" s="200" t="s">
        <v>550</v>
      </c>
      <c r="PIH18" s="200" t="s">
        <v>550</v>
      </c>
      <c r="PII18" s="200" t="s">
        <v>550</v>
      </c>
      <c r="PIJ18" s="200" t="s">
        <v>550</v>
      </c>
      <c r="PIK18" s="200" t="s">
        <v>550</v>
      </c>
      <c r="PIL18" s="200" t="s">
        <v>550</v>
      </c>
      <c r="PIM18" s="200" t="s">
        <v>550</v>
      </c>
      <c r="PIN18" s="200" t="s">
        <v>550</v>
      </c>
      <c r="PIO18" s="200" t="s">
        <v>550</v>
      </c>
      <c r="PIP18" s="200" t="s">
        <v>550</v>
      </c>
      <c r="PIQ18" s="200" t="s">
        <v>550</v>
      </c>
      <c r="PIR18" s="200" t="s">
        <v>550</v>
      </c>
      <c r="PIS18" s="200" t="s">
        <v>550</v>
      </c>
      <c r="PIT18" s="200" t="s">
        <v>550</v>
      </c>
      <c r="PIU18" s="200" t="s">
        <v>550</v>
      </c>
      <c r="PIV18" s="200" t="s">
        <v>550</v>
      </c>
      <c r="PIW18" s="200" t="s">
        <v>550</v>
      </c>
      <c r="PIX18" s="200" t="s">
        <v>550</v>
      </c>
      <c r="PIY18" s="200" t="s">
        <v>550</v>
      </c>
      <c r="PIZ18" s="200" t="s">
        <v>550</v>
      </c>
      <c r="PJA18" s="200" t="s">
        <v>550</v>
      </c>
      <c r="PJB18" s="200" t="s">
        <v>550</v>
      </c>
      <c r="PJC18" s="200" t="s">
        <v>550</v>
      </c>
      <c r="PJD18" s="200" t="s">
        <v>550</v>
      </c>
      <c r="PJE18" s="200" t="s">
        <v>550</v>
      </c>
      <c r="PJF18" s="200" t="s">
        <v>550</v>
      </c>
      <c r="PJG18" s="200" t="s">
        <v>550</v>
      </c>
      <c r="PJH18" s="200" t="s">
        <v>550</v>
      </c>
      <c r="PJI18" s="200" t="s">
        <v>550</v>
      </c>
      <c r="PJJ18" s="200" t="s">
        <v>550</v>
      </c>
      <c r="PJK18" s="200" t="s">
        <v>550</v>
      </c>
      <c r="PJL18" s="200" t="s">
        <v>550</v>
      </c>
      <c r="PJM18" s="200" t="s">
        <v>550</v>
      </c>
      <c r="PJN18" s="200" t="s">
        <v>550</v>
      </c>
      <c r="PJO18" s="200" t="s">
        <v>550</v>
      </c>
      <c r="PJP18" s="200" t="s">
        <v>550</v>
      </c>
      <c r="PJQ18" s="200" t="s">
        <v>550</v>
      </c>
      <c r="PJR18" s="200" t="s">
        <v>550</v>
      </c>
      <c r="PJS18" s="200" t="s">
        <v>550</v>
      </c>
      <c r="PJT18" s="200" t="s">
        <v>550</v>
      </c>
      <c r="PJU18" s="200" t="s">
        <v>550</v>
      </c>
      <c r="PJV18" s="200" t="s">
        <v>550</v>
      </c>
      <c r="PJW18" s="200" t="s">
        <v>550</v>
      </c>
      <c r="PJX18" s="200" t="s">
        <v>550</v>
      </c>
      <c r="PJY18" s="200" t="s">
        <v>550</v>
      </c>
      <c r="PJZ18" s="200" t="s">
        <v>550</v>
      </c>
      <c r="PKA18" s="200" t="s">
        <v>550</v>
      </c>
      <c r="PKB18" s="200" t="s">
        <v>550</v>
      </c>
      <c r="PKC18" s="200" t="s">
        <v>550</v>
      </c>
      <c r="PKD18" s="200" t="s">
        <v>550</v>
      </c>
      <c r="PKE18" s="200" t="s">
        <v>550</v>
      </c>
      <c r="PKF18" s="200" t="s">
        <v>550</v>
      </c>
      <c r="PKG18" s="200" t="s">
        <v>550</v>
      </c>
      <c r="PKH18" s="200" t="s">
        <v>550</v>
      </c>
      <c r="PKI18" s="200" t="s">
        <v>550</v>
      </c>
      <c r="PKJ18" s="200" t="s">
        <v>550</v>
      </c>
      <c r="PKK18" s="200" t="s">
        <v>550</v>
      </c>
      <c r="PKL18" s="200" t="s">
        <v>550</v>
      </c>
      <c r="PKM18" s="200" t="s">
        <v>550</v>
      </c>
      <c r="PKN18" s="200" t="s">
        <v>550</v>
      </c>
      <c r="PKO18" s="200" t="s">
        <v>550</v>
      </c>
      <c r="PKP18" s="200" t="s">
        <v>550</v>
      </c>
      <c r="PKQ18" s="200" t="s">
        <v>550</v>
      </c>
      <c r="PKR18" s="200" t="s">
        <v>550</v>
      </c>
      <c r="PKS18" s="200" t="s">
        <v>550</v>
      </c>
      <c r="PKT18" s="200" t="s">
        <v>550</v>
      </c>
      <c r="PKU18" s="200" t="s">
        <v>550</v>
      </c>
      <c r="PKV18" s="200" t="s">
        <v>550</v>
      </c>
      <c r="PKW18" s="200" t="s">
        <v>550</v>
      </c>
      <c r="PKX18" s="200" t="s">
        <v>550</v>
      </c>
      <c r="PKY18" s="200" t="s">
        <v>550</v>
      </c>
      <c r="PKZ18" s="200" t="s">
        <v>550</v>
      </c>
      <c r="PLA18" s="200" t="s">
        <v>550</v>
      </c>
      <c r="PLB18" s="200" t="s">
        <v>550</v>
      </c>
      <c r="PLC18" s="200" t="s">
        <v>550</v>
      </c>
      <c r="PLD18" s="200" t="s">
        <v>550</v>
      </c>
      <c r="PLE18" s="200" t="s">
        <v>550</v>
      </c>
      <c r="PLF18" s="200" t="s">
        <v>550</v>
      </c>
      <c r="PLG18" s="200" t="s">
        <v>550</v>
      </c>
      <c r="PLH18" s="200" t="s">
        <v>550</v>
      </c>
      <c r="PLI18" s="200" t="s">
        <v>550</v>
      </c>
      <c r="PLJ18" s="200" t="s">
        <v>550</v>
      </c>
      <c r="PLK18" s="200" t="s">
        <v>550</v>
      </c>
      <c r="PLL18" s="200" t="s">
        <v>550</v>
      </c>
      <c r="PLM18" s="200" t="s">
        <v>550</v>
      </c>
      <c r="PLN18" s="200" t="s">
        <v>550</v>
      </c>
      <c r="PLO18" s="200" t="s">
        <v>550</v>
      </c>
      <c r="PLP18" s="200" t="s">
        <v>550</v>
      </c>
      <c r="PLQ18" s="200" t="s">
        <v>550</v>
      </c>
      <c r="PLR18" s="200" t="s">
        <v>550</v>
      </c>
      <c r="PLS18" s="200" t="s">
        <v>550</v>
      </c>
      <c r="PLT18" s="200" t="s">
        <v>550</v>
      </c>
      <c r="PLU18" s="200" t="s">
        <v>550</v>
      </c>
      <c r="PLV18" s="200" t="s">
        <v>550</v>
      </c>
      <c r="PLW18" s="200" t="s">
        <v>550</v>
      </c>
      <c r="PLX18" s="200" t="s">
        <v>550</v>
      </c>
      <c r="PLY18" s="200" t="s">
        <v>550</v>
      </c>
      <c r="PLZ18" s="200" t="s">
        <v>550</v>
      </c>
      <c r="PMA18" s="200" t="s">
        <v>550</v>
      </c>
      <c r="PMB18" s="200" t="s">
        <v>550</v>
      </c>
      <c r="PMC18" s="200" t="s">
        <v>550</v>
      </c>
      <c r="PMD18" s="200" t="s">
        <v>550</v>
      </c>
      <c r="PME18" s="200" t="s">
        <v>550</v>
      </c>
      <c r="PMF18" s="200" t="s">
        <v>550</v>
      </c>
      <c r="PMG18" s="200" t="s">
        <v>550</v>
      </c>
      <c r="PMH18" s="200" t="s">
        <v>550</v>
      </c>
      <c r="PMI18" s="200" t="s">
        <v>550</v>
      </c>
      <c r="PMJ18" s="200" t="s">
        <v>550</v>
      </c>
      <c r="PMK18" s="200" t="s">
        <v>550</v>
      </c>
      <c r="PML18" s="200" t="s">
        <v>550</v>
      </c>
      <c r="PMM18" s="200" t="s">
        <v>550</v>
      </c>
      <c r="PMN18" s="200" t="s">
        <v>550</v>
      </c>
      <c r="PMO18" s="200" t="s">
        <v>550</v>
      </c>
      <c r="PMP18" s="200" t="s">
        <v>550</v>
      </c>
      <c r="PMQ18" s="200" t="s">
        <v>550</v>
      </c>
      <c r="PMR18" s="200" t="s">
        <v>550</v>
      </c>
      <c r="PMS18" s="200" t="s">
        <v>550</v>
      </c>
      <c r="PMT18" s="200" t="s">
        <v>550</v>
      </c>
      <c r="PMU18" s="200" t="s">
        <v>550</v>
      </c>
      <c r="PMV18" s="200" t="s">
        <v>550</v>
      </c>
      <c r="PMW18" s="200" t="s">
        <v>550</v>
      </c>
      <c r="PMX18" s="200" t="s">
        <v>550</v>
      </c>
      <c r="PMY18" s="200" t="s">
        <v>550</v>
      </c>
      <c r="PMZ18" s="200" t="s">
        <v>550</v>
      </c>
      <c r="PNA18" s="200" t="s">
        <v>550</v>
      </c>
      <c r="PNB18" s="200" t="s">
        <v>550</v>
      </c>
      <c r="PNC18" s="200" t="s">
        <v>550</v>
      </c>
      <c r="PND18" s="200" t="s">
        <v>550</v>
      </c>
      <c r="PNE18" s="200" t="s">
        <v>550</v>
      </c>
      <c r="PNF18" s="200" t="s">
        <v>550</v>
      </c>
      <c r="PNG18" s="200" t="s">
        <v>550</v>
      </c>
      <c r="PNH18" s="200" t="s">
        <v>550</v>
      </c>
      <c r="PNI18" s="200" t="s">
        <v>550</v>
      </c>
      <c r="PNJ18" s="200" t="s">
        <v>550</v>
      </c>
      <c r="PNK18" s="200" t="s">
        <v>550</v>
      </c>
      <c r="PNL18" s="200" t="s">
        <v>550</v>
      </c>
      <c r="PNM18" s="200" t="s">
        <v>550</v>
      </c>
      <c r="PNN18" s="200" t="s">
        <v>550</v>
      </c>
      <c r="PNO18" s="200" t="s">
        <v>550</v>
      </c>
      <c r="PNP18" s="200" t="s">
        <v>550</v>
      </c>
      <c r="PNQ18" s="200" t="s">
        <v>550</v>
      </c>
      <c r="PNR18" s="200" t="s">
        <v>550</v>
      </c>
      <c r="PNS18" s="200" t="s">
        <v>550</v>
      </c>
      <c r="PNT18" s="200" t="s">
        <v>550</v>
      </c>
      <c r="PNU18" s="200" t="s">
        <v>550</v>
      </c>
      <c r="PNV18" s="200" t="s">
        <v>550</v>
      </c>
      <c r="PNW18" s="200" t="s">
        <v>550</v>
      </c>
      <c r="PNX18" s="200" t="s">
        <v>550</v>
      </c>
      <c r="PNY18" s="200" t="s">
        <v>550</v>
      </c>
      <c r="PNZ18" s="200" t="s">
        <v>550</v>
      </c>
      <c r="POA18" s="200" t="s">
        <v>550</v>
      </c>
      <c r="POB18" s="200" t="s">
        <v>550</v>
      </c>
      <c r="POC18" s="200" t="s">
        <v>550</v>
      </c>
      <c r="POD18" s="200" t="s">
        <v>550</v>
      </c>
      <c r="POE18" s="200" t="s">
        <v>550</v>
      </c>
      <c r="POF18" s="200" t="s">
        <v>550</v>
      </c>
      <c r="POG18" s="200" t="s">
        <v>550</v>
      </c>
      <c r="POH18" s="200" t="s">
        <v>550</v>
      </c>
      <c r="POI18" s="200" t="s">
        <v>550</v>
      </c>
      <c r="POJ18" s="200" t="s">
        <v>550</v>
      </c>
      <c r="POK18" s="200" t="s">
        <v>550</v>
      </c>
      <c r="POL18" s="200" t="s">
        <v>550</v>
      </c>
      <c r="POM18" s="200" t="s">
        <v>550</v>
      </c>
      <c r="PON18" s="200" t="s">
        <v>550</v>
      </c>
      <c r="POO18" s="200" t="s">
        <v>550</v>
      </c>
      <c r="POP18" s="200" t="s">
        <v>550</v>
      </c>
      <c r="POQ18" s="200" t="s">
        <v>550</v>
      </c>
      <c r="POR18" s="200" t="s">
        <v>550</v>
      </c>
      <c r="POS18" s="200" t="s">
        <v>550</v>
      </c>
      <c r="POT18" s="200" t="s">
        <v>550</v>
      </c>
      <c r="POU18" s="200" t="s">
        <v>550</v>
      </c>
      <c r="POV18" s="200" t="s">
        <v>550</v>
      </c>
      <c r="POW18" s="200" t="s">
        <v>550</v>
      </c>
      <c r="POX18" s="200" t="s">
        <v>550</v>
      </c>
      <c r="POY18" s="200" t="s">
        <v>550</v>
      </c>
      <c r="POZ18" s="200" t="s">
        <v>550</v>
      </c>
      <c r="PPA18" s="200" t="s">
        <v>550</v>
      </c>
      <c r="PPB18" s="200" t="s">
        <v>550</v>
      </c>
      <c r="PPC18" s="200" t="s">
        <v>550</v>
      </c>
      <c r="PPD18" s="200" t="s">
        <v>550</v>
      </c>
      <c r="PPE18" s="200" t="s">
        <v>550</v>
      </c>
      <c r="PPF18" s="200" t="s">
        <v>550</v>
      </c>
      <c r="PPG18" s="200" t="s">
        <v>550</v>
      </c>
      <c r="PPH18" s="200" t="s">
        <v>550</v>
      </c>
      <c r="PPI18" s="200" t="s">
        <v>550</v>
      </c>
      <c r="PPJ18" s="200" t="s">
        <v>550</v>
      </c>
      <c r="PPK18" s="200" t="s">
        <v>550</v>
      </c>
      <c r="PPL18" s="200" t="s">
        <v>550</v>
      </c>
      <c r="PPM18" s="200" t="s">
        <v>550</v>
      </c>
      <c r="PPN18" s="200" t="s">
        <v>550</v>
      </c>
      <c r="PPO18" s="200" t="s">
        <v>550</v>
      </c>
      <c r="PPP18" s="200" t="s">
        <v>550</v>
      </c>
      <c r="PPQ18" s="200" t="s">
        <v>550</v>
      </c>
      <c r="PPR18" s="200" t="s">
        <v>550</v>
      </c>
      <c r="PPS18" s="200" t="s">
        <v>550</v>
      </c>
      <c r="PPT18" s="200" t="s">
        <v>550</v>
      </c>
      <c r="PPU18" s="200" t="s">
        <v>550</v>
      </c>
      <c r="PPV18" s="200" t="s">
        <v>550</v>
      </c>
      <c r="PPW18" s="200" t="s">
        <v>550</v>
      </c>
      <c r="PPX18" s="200" t="s">
        <v>550</v>
      </c>
      <c r="PPY18" s="200" t="s">
        <v>550</v>
      </c>
      <c r="PPZ18" s="200" t="s">
        <v>550</v>
      </c>
      <c r="PQA18" s="200" t="s">
        <v>550</v>
      </c>
      <c r="PQB18" s="200" t="s">
        <v>550</v>
      </c>
      <c r="PQC18" s="200" t="s">
        <v>550</v>
      </c>
      <c r="PQD18" s="200" t="s">
        <v>550</v>
      </c>
      <c r="PQE18" s="200" t="s">
        <v>550</v>
      </c>
      <c r="PQF18" s="200" t="s">
        <v>550</v>
      </c>
      <c r="PQG18" s="200" t="s">
        <v>550</v>
      </c>
      <c r="PQH18" s="200" t="s">
        <v>550</v>
      </c>
      <c r="PQI18" s="200" t="s">
        <v>550</v>
      </c>
      <c r="PQJ18" s="200" t="s">
        <v>550</v>
      </c>
      <c r="PQK18" s="200" t="s">
        <v>550</v>
      </c>
      <c r="PQL18" s="200" t="s">
        <v>550</v>
      </c>
      <c r="PQM18" s="200" t="s">
        <v>550</v>
      </c>
      <c r="PQN18" s="200" t="s">
        <v>550</v>
      </c>
      <c r="PQO18" s="200" t="s">
        <v>550</v>
      </c>
      <c r="PQP18" s="200" t="s">
        <v>550</v>
      </c>
      <c r="PQQ18" s="200" t="s">
        <v>550</v>
      </c>
      <c r="PQR18" s="200" t="s">
        <v>550</v>
      </c>
      <c r="PQS18" s="200" t="s">
        <v>550</v>
      </c>
      <c r="PQT18" s="200" t="s">
        <v>550</v>
      </c>
      <c r="PQU18" s="200" t="s">
        <v>550</v>
      </c>
      <c r="PQV18" s="200" t="s">
        <v>550</v>
      </c>
      <c r="PQW18" s="200" t="s">
        <v>550</v>
      </c>
      <c r="PQX18" s="200" t="s">
        <v>550</v>
      </c>
      <c r="PQY18" s="200" t="s">
        <v>550</v>
      </c>
      <c r="PQZ18" s="200" t="s">
        <v>550</v>
      </c>
      <c r="PRA18" s="200" t="s">
        <v>550</v>
      </c>
      <c r="PRB18" s="200" t="s">
        <v>550</v>
      </c>
      <c r="PRC18" s="200" t="s">
        <v>550</v>
      </c>
      <c r="PRD18" s="200" t="s">
        <v>550</v>
      </c>
      <c r="PRE18" s="200" t="s">
        <v>550</v>
      </c>
      <c r="PRF18" s="200" t="s">
        <v>550</v>
      </c>
      <c r="PRG18" s="200" t="s">
        <v>550</v>
      </c>
      <c r="PRH18" s="200" t="s">
        <v>550</v>
      </c>
      <c r="PRI18" s="200" t="s">
        <v>550</v>
      </c>
      <c r="PRJ18" s="200" t="s">
        <v>550</v>
      </c>
      <c r="PRK18" s="200" t="s">
        <v>550</v>
      </c>
      <c r="PRL18" s="200" t="s">
        <v>550</v>
      </c>
      <c r="PRM18" s="200" t="s">
        <v>550</v>
      </c>
      <c r="PRN18" s="200" t="s">
        <v>550</v>
      </c>
      <c r="PRO18" s="200" t="s">
        <v>550</v>
      </c>
      <c r="PRP18" s="200" t="s">
        <v>550</v>
      </c>
      <c r="PRQ18" s="200" t="s">
        <v>550</v>
      </c>
      <c r="PRR18" s="200" t="s">
        <v>550</v>
      </c>
      <c r="PRS18" s="200" t="s">
        <v>550</v>
      </c>
      <c r="PRT18" s="200" t="s">
        <v>550</v>
      </c>
      <c r="PRU18" s="200" t="s">
        <v>550</v>
      </c>
      <c r="PRV18" s="200" t="s">
        <v>550</v>
      </c>
      <c r="PRW18" s="200" t="s">
        <v>550</v>
      </c>
      <c r="PRX18" s="200" t="s">
        <v>550</v>
      </c>
      <c r="PRY18" s="200" t="s">
        <v>550</v>
      </c>
      <c r="PRZ18" s="200" t="s">
        <v>550</v>
      </c>
      <c r="PSA18" s="200" t="s">
        <v>550</v>
      </c>
      <c r="PSB18" s="200" t="s">
        <v>550</v>
      </c>
      <c r="PSC18" s="200" t="s">
        <v>550</v>
      </c>
      <c r="PSD18" s="200" t="s">
        <v>550</v>
      </c>
      <c r="PSE18" s="200" t="s">
        <v>550</v>
      </c>
      <c r="PSF18" s="200" t="s">
        <v>550</v>
      </c>
      <c r="PSG18" s="200" t="s">
        <v>550</v>
      </c>
      <c r="PSH18" s="200" t="s">
        <v>550</v>
      </c>
      <c r="PSI18" s="200" t="s">
        <v>550</v>
      </c>
      <c r="PSJ18" s="200" t="s">
        <v>550</v>
      </c>
      <c r="PSK18" s="200" t="s">
        <v>550</v>
      </c>
      <c r="PSL18" s="200" t="s">
        <v>550</v>
      </c>
      <c r="PSM18" s="200" t="s">
        <v>550</v>
      </c>
      <c r="PSN18" s="200" t="s">
        <v>550</v>
      </c>
      <c r="PSO18" s="200" t="s">
        <v>550</v>
      </c>
      <c r="PSP18" s="200" t="s">
        <v>550</v>
      </c>
      <c r="PSQ18" s="200" t="s">
        <v>550</v>
      </c>
      <c r="PSR18" s="200" t="s">
        <v>550</v>
      </c>
      <c r="PSS18" s="200" t="s">
        <v>550</v>
      </c>
      <c r="PST18" s="200" t="s">
        <v>550</v>
      </c>
      <c r="PSU18" s="200" t="s">
        <v>550</v>
      </c>
      <c r="PSV18" s="200" t="s">
        <v>550</v>
      </c>
      <c r="PSW18" s="200" t="s">
        <v>550</v>
      </c>
      <c r="PSX18" s="200" t="s">
        <v>550</v>
      </c>
      <c r="PSY18" s="200" t="s">
        <v>550</v>
      </c>
      <c r="PSZ18" s="200" t="s">
        <v>550</v>
      </c>
      <c r="PTA18" s="200" t="s">
        <v>550</v>
      </c>
      <c r="PTB18" s="200" t="s">
        <v>550</v>
      </c>
      <c r="PTC18" s="200" t="s">
        <v>550</v>
      </c>
      <c r="PTD18" s="200" t="s">
        <v>550</v>
      </c>
      <c r="PTE18" s="200" t="s">
        <v>550</v>
      </c>
      <c r="PTF18" s="200" t="s">
        <v>550</v>
      </c>
      <c r="PTG18" s="200" t="s">
        <v>550</v>
      </c>
      <c r="PTH18" s="200" t="s">
        <v>550</v>
      </c>
      <c r="PTI18" s="200" t="s">
        <v>550</v>
      </c>
      <c r="PTJ18" s="200" t="s">
        <v>550</v>
      </c>
      <c r="PTK18" s="200" t="s">
        <v>550</v>
      </c>
      <c r="PTL18" s="200" t="s">
        <v>550</v>
      </c>
      <c r="PTM18" s="200" t="s">
        <v>550</v>
      </c>
      <c r="PTN18" s="200" t="s">
        <v>550</v>
      </c>
      <c r="PTO18" s="200" t="s">
        <v>550</v>
      </c>
      <c r="PTP18" s="200" t="s">
        <v>550</v>
      </c>
      <c r="PTQ18" s="200" t="s">
        <v>550</v>
      </c>
      <c r="PTR18" s="200" t="s">
        <v>550</v>
      </c>
      <c r="PTS18" s="200" t="s">
        <v>550</v>
      </c>
      <c r="PTT18" s="200" t="s">
        <v>550</v>
      </c>
      <c r="PTU18" s="200" t="s">
        <v>550</v>
      </c>
      <c r="PTV18" s="200" t="s">
        <v>550</v>
      </c>
      <c r="PTW18" s="200" t="s">
        <v>550</v>
      </c>
      <c r="PTX18" s="200" t="s">
        <v>550</v>
      </c>
      <c r="PTY18" s="200" t="s">
        <v>550</v>
      </c>
      <c r="PTZ18" s="200" t="s">
        <v>550</v>
      </c>
      <c r="PUA18" s="200" t="s">
        <v>550</v>
      </c>
      <c r="PUB18" s="200" t="s">
        <v>550</v>
      </c>
      <c r="PUC18" s="200" t="s">
        <v>550</v>
      </c>
      <c r="PUD18" s="200" t="s">
        <v>550</v>
      </c>
      <c r="PUE18" s="200" t="s">
        <v>550</v>
      </c>
      <c r="PUF18" s="200" t="s">
        <v>550</v>
      </c>
      <c r="PUG18" s="200" t="s">
        <v>550</v>
      </c>
      <c r="PUH18" s="200" t="s">
        <v>550</v>
      </c>
      <c r="PUI18" s="200" t="s">
        <v>550</v>
      </c>
      <c r="PUJ18" s="200" t="s">
        <v>550</v>
      </c>
      <c r="PUK18" s="200" t="s">
        <v>550</v>
      </c>
      <c r="PUL18" s="200" t="s">
        <v>550</v>
      </c>
      <c r="PUM18" s="200" t="s">
        <v>550</v>
      </c>
      <c r="PUN18" s="200" t="s">
        <v>550</v>
      </c>
      <c r="PUO18" s="200" t="s">
        <v>550</v>
      </c>
      <c r="PUP18" s="200" t="s">
        <v>550</v>
      </c>
      <c r="PUQ18" s="200" t="s">
        <v>550</v>
      </c>
      <c r="PUR18" s="200" t="s">
        <v>550</v>
      </c>
      <c r="PUS18" s="200" t="s">
        <v>550</v>
      </c>
      <c r="PUT18" s="200" t="s">
        <v>550</v>
      </c>
      <c r="PUU18" s="200" t="s">
        <v>550</v>
      </c>
      <c r="PUV18" s="200" t="s">
        <v>550</v>
      </c>
      <c r="PUW18" s="200" t="s">
        <v>550</v>
      </c>
      <c r="PUX18" s="200" t="s">
        <v>550</v>
      </c>
      <c r="PUY18" s="200" t="s">
        <v>550</v>
      </c>
      <c r="PUZ18" s="200" t="s">
        <v>550</v>
      </c>
      <c r="PVA18" s="200" t="s">
        <v>550</v>
      </c>
      <c r="PVB18" s="200" t="s">
        <v>550</v>
      </c>
      <c r="PVC18" s="200" t="s">
        <v>550</v>
      </c>
      <c r="PVD18" s="200" t="s">
        <v>550</v>
      </c>
      <c r="PVE18" s="200" t="s">
        <v>550</v>
      </c>
      <c r="PVF18" s="200" t="s">
        <v>550</v>
      </c>
      <c r="PVG18" s="200" t="s">
        <v>550</v>
      </c>
      <c r="PVH18" s="200" t="s">
        <v>550</v>
      </c>
      <c r="PVI18" s="200" t="s">
        <v>550</v>
      </c>
      <c r="PVJ18" s="200" t="s">
        <v>550</v>
      </c>
      <c r="PVK18" s="200" t="s">
        <v>550</v>
      </c>
      <c r="PVL18" s="200" t="s">
        <v>550</v>
      </c>
      <c r="PVM18" s="200" t="s">
        <v>550</v>
      </c>
      <c r="PVN18" s="200" t="s">
        <v>550</v>
      </c>
      <c r="PVO18" s="200" t="s">
        <v>550</v>
      </c>
      <c r="PVP18" s="200" t="s">
        <v>550</v>
      </c>
      <c r="PVQ18" s="200" t="s">
        <v>550</v>
      </c>
      <c r="PVR18" s="200" t="s">
        <v>550</v>
      </c>
      <c r="PVS18" s="200" t="s">
        <v>550</v>
      </c>
      <c r="PVT18" s="200" t="s">
        <v>550</v>
      </c>
      <c r="PVU18" s="200" t="s">
        <v>550</v>
      </c>
      <c r="PVV18" s="200" t="s">
        <v>550</v>
      </c>
      <c r="PVW18" s="200" t="s">
        <v>550</v>
      </c>
      <c r="PVX18" s="200" t="s">
        <v>550</v>
      </c>
      <c r="PVY18" s="200" t="s">
        <v>550</v>
      </c>
      <c r="PVZ18" s="200" t="s">
        <v>550</v>
      </c>
      <c r="PWA18" s="200" t="s">
        <v>550</v>
      </c>
      <c r="PWB18" s="200" t="s">
        <v>550</v>
      </c>
      <c r="PWC18" s="200" t="s">
        <v>550</v>
      </c>
      <c r="PWD18" s="200" t="s">
        <v>550</v>
      </c>
      <c r="PWE18" s="200" t="s">
        <v>550</v>
      </c>
      <c r="PWF18" s="200" t="s">
        <v>550</v>
      </c>
      <c r="PWG18" s="200" t="s">
        <v>550</v>
      </c>
      <c r="PWH18" s="200" t="s">
        <v>550</v>
      </c>
      <c r="PWI18" s="200" t="s">
        <v>550</v>
      </c>
      <c r="PWJ18" s="200" t="s">
        <v>550</v>
      </c>
      <c r="PWK18" s="200" t="s">
        <v>550</v>
      </c>
      <c r="PWL18" s="200" t="s">
        <v>550</v>
      </c>
      <c r="PWM18" s="200" t="s">
        <v>550</v>
      </c>
      <c r="PWN18" s="200" t="s">
        <v>550</v>
      </c>
      <c r="PWO18" s="200" t="s">
        <v>550</v>
      </c>
      <c r="PWP18" s="200" t="s">
        <v>550</v>
      </c>
      <c r="PWQ18" s="200" t="s">
        <v>550</v>
      </c>
      <c r="PWR18" s="200" t="s">
        <v>550</v>
      </c>
      <c r="PWS18" s="200" t="s">
        <v>550</v>
      </c>
      <c r="PWT18" s="200" t="s">
        <v>550</v>
      </c>
      <c r="PWU18" s="200" t="s">
        <v>550</v>
      </c>
      <c r="PWV18" s="200" t="s">
        <v>550</v>
      </c>
      <c r="PWW18" s="200" t="s">
        <v>550</v>
      </c>
      <c r="PWX18" s="200" t="s">
        <v>550</v>
      </c>
      <c r="PWY18" s="200" t="s">
        <v>550</v>
      </c>
      <c r="PWZ18" s="200" t="s">
        <v>550</v>
      </c>
      <c r="PXA18" s="200" t="s">
        <v>550</v>
      </c>
      <c r="PXB18" s="200" t="s">
        <v>550</v>
      </c>
      <c r="PXC18" s="200" t="s">
        <v>550</v>
      </c>
      <c r="PXD18" s="200" t="s">
        <v>550</v>
      </c>
      <c r="PXE18" s="200" t="s">
        <v>550</v>
      </c>
      <c r="PXF18" s="200" t="s">
        <v>550</v>
      </c>
      <c r="PXG18" s="200" t="s">
        <v>550</v>
      </c>
      <c r="PXH18" s="200" t="s">
        <v>550</v>
      </c>
      <c r="PXI18" s="200" t="s">
        <v>550</v>
      </c>
      <c r="PXJ18" s="200" t="s">
        <v>550</v>
      </c>
      <c r="PXK18" s="200" t="s">
        <v>550</v>
      </c>
      <c r="PXL18" s="200" t="s">
        <v>550</v>
      </c>
      <c r="PXM18" s="200" t="s">
        <v>550</v>
      </c>
      <c r="PXN18" s="200" t="s">
        <v>550</v>
      </c>
      <c r="PXO18" s="200" t="s">
        <v>550</v>
      </c>
      <c r="PXP18" s="200" t="s">
        <v>550</v>
      </c>
      <c r="PXQ18" s="200" t="s">
        <v>550</v>
      </c>
      <c r="PXR18" s="200" t="s">
        <v>550</v>
      </c>
      <c r="PXS18" s="200" t="s">
        <v>550</v>
      </c>
      <c r="PXT18" s="200" t="s">
        <v>550</v>
      </c>
      <c r="PXU18" s="200" t="s">
        <v>550</v>
      </c>
      <c r="PXV18" s="200" t="s">
        <v>550</v>
      </c>
      <c r="PXW18" s="200" t="s">
        <v>550</v>
      </c>
      <c r="PXX18" s="200" t="s">
        <v>550</v>
      </c>
      <c r="PXY18" s="200" t="s">
        <v>550</v>
      </c>
      <c r="PXZ18" s="200" t="s">
        <v>550</v>
      </c>
      <c r="PYA18" s="200" t="s">
        <v>550</v>
      </c>
      <c r="PYB18" s="200" t="s">
        <v>550</v>
      </c>
      <c r="PYC18" s="200" t="s">
        <v>550</v>
      </c>
      <c r="PYD18" s="200" t="s">
        <v>550</v>
      </c>
      <c r="PYE18" s="200" t="s">
        <v>550</v>
      </c>
      <c r="PYF18" s="200" t="s">
        <v>550</v>
      </c>
      <c r="PYG18" s="200" t="s">
        <v>550</v>
      </c>
      <c r="PYH18" s="200" t="s">
        <v>550</v>
      </c>
      <c r="PYI18" s="200" t="s">
        <v>550</v>
      </c>
      <c r="PYJ18" s="200" t="s">
        <v>550</v>
      </c>
      <c r="PYK18" s="200" t="s">
        <v>550</v>
      </c>
      <c r="PYL18" s="200" t="s">
        <v>550</v>
      </c>
      <c r="PYM18" s="200" t="s">
        <v>550</v>
      </c>
      <c r="PYN18" s="200" t="s">
        <v>550</v>
      </c>
      <c r="PYO18" s="200" t="s">
        <v>550</v>
      </c>
      <c r="PYP18" s="200" t="s">
        <v>550</v>
      </c>
      <c r="PYQ18" s="200" t="s">
        <v>550</v>
      </c>
      <c r="PYR18" s="200" t="s">
        <v>550</v>
      </c>
      <c r="PYS18" s="200" t="s">
        <v>550</v>
      </c>
      <c r="PYT18" s="200" t="s">
        <v>550</v>
      </c>
      <c r="PYU18" s="200" t="s">
        <v>550</v>
      </c>
      <c r="PYV18" s="200" t="s">
        <v>550</v>
      </c>
      <c r="PYW18" s="200" t="s">
        <v>550</v>
      </c>
      <c r="PYX18" s="200" t="s">
        <v>550</v>
      </c>
      <c r="PYY18" s="200" t="s">
        <v>550</v>
      </c>
      <c r="PYZ18" s="200" t="s">
        <v>550</v>
      </c>
      <c r="PZA18" s="200" t="s">
        <v>550</v>
      </c>
      <c r="PZB18" s="200" t="s">
        <v>550</v>
      </c>
      <c r="PZC18" s="200" t="s">
        <v>550</v>
      </c>
      <c r="PZD18" s="200" t="s">
        <v>550</v>
      </c>
      <c r="PZE18" s="200" t="s">
        <v>550</v>
      </c>
      <c r="PZF18" s="200" t="s">
        <v>550</v>
      </c>
      <c r="PZG18" s="200" t="s">
        <v>550</v>
      </c>
      <c r="PZH18" s="200" t="s">
        <v>550</v>
      </c>
      <c r="PZI18" s="200" t="s">
        <v>550</v>
      </c>
      <c r="PZJ18" s="200" t="s">
        <v>550</v>
      </c>
      <c r="PZK18" s="200" t="s">
        <v>550</v>
      </c>
      <c r="PZL18" s="200" t="s">
        <v>550</v>
      </c>
      <c r="PZM18" s="200" t="s">
        <v>550</v>
      </c>
      <c r="PZN18" s="200" t="s">
        <v>550</v>
      </c>
      <c r="PZO18" s="200" t="s">
        <v>550</v>
      </c>
      <c r="PZP18" s="200" t="s">
        <v>550</v>
      </c>
      <c r="PZQ18" s="200" t="s">
        <v>550</v>
      </c>
      <c r="PZR18" s="200" t="s">
        <v>550</v>
      </c>
      <c r="PZS18" s="200" t="s">
        <v>550</v>
      </c>
      <c r="PZT18" s="200" t="s">
        <v>550</v>
      </c>
      <c r="PZU18" s="200" t="s">
        <v>550</v>
      </c>
      <c r="PZV18" s="200" t="s">
        <v>550</v>
      </c>
      <c r="PZW18" s="200" t="s">
        <v>550</v>
      </c>
      <c r="PZX18" s="200" t="s">
        <v>550</v>
      </c>
      <c r="PZY18" s="200" t="s">
        <v>550</v>
      </c>
      <c r="PZZ18" s="200" t="s">
        <v>550</v>
      </c>
      <c r="QAA18" s="200" t="s">
        <v>550</v>
      </c>
      <c r="QAB18" s="200" t="s">
        <v>550</v>
      </c>
      <c r="QAC18" s="200" t="s">
        <v>550</v>
      </c>
      <c r="QAD18" s="200" t="s">
        <v>550</v>
      </c>
      <c r="QAE18" s="200" t="s">
        <v>550</v>
      </c>
      <c r="QAF18" s="200" t="s">
        <v>550</v>
      </c>
      <c r="QAG18" s="200" t="s">
        <v>550</v>
      </c>
      <c r="QAH18" s="200" t="s">
        <v>550</v>
      </c>
      <c r="QAI18" s="200" t="s">
        <v>550</v>
      </c>
      <c r="QAJ18" s="200" t="s">
        <v>550</v>
      </c>
      <c r="QAK18" s="200" t="s">
        <v>550</v>
      </c>
      <c r="QAL18" s="200" t="s">
        <v>550</v>
      </c>
      <c r="QAM18" s="200" t="s">
        <v>550</v>
      </c>
      <c r="QAN18" s="200" t="s">
        <v>550</v>
      </c>
      <c r="QAO18" s="200" t="s">
        <v>550</v>
      </c>
      <c r="QAP18" s="200" t="s">
        <v>550</v>
      </c>
      <c r="QAQ18" s="200" t="s">
        <v>550</v>
      </c>
      <c r="QAR18" s="200" t="s">
        <v>550</v>
      </c>
      <c r="QAS18" s="200" t="s">
        <v>550</v>
      </c>
      <c r="QAT18" s="200" t="s">
        <v>550</v>
      </c>
      <c r="QAU18" s="200" t="s">
        <v>550</v>
      </c>
      <c r="QAV18" s="200" t="s">
        <v>550</v>
      </c>
      <c r="QAW18" s="200" t="s">
        <v>550</v>
      </c>
      <c r="QAX18" s="200" t="s">
        <v>550</v>
      </c>
      <c r="QAY18" s="200" t="s">
        <v>550</v>
      </c>
      <c r="QAZ18" s="200" t="s">
        <v>550</v>
      </c>
      <c r="QBA18" s="200" t="s">
        <v>550</v>
      </c>
      <c r="QBB18" s="200" t="s">
        <v>550</v>
      </c>
      <c r="QBC18" s="200" t="s">
        <v>550</v>
      </c>
      <c r="QBD18" s="200" t="s">
        <v>550</v>
      </c>
      <c r="QBE18" s="200" t="s">
        <v>550</v>
      </c>
      <c r="QBF18" s="200" t="s">
        <v>550</v>
      </c>
      <c r="QBG18" s="200" t="s">
        <v>550</v>
      </c>
      <c r="QBH18" s="200" t="s">
        <v>550</v>
      </c>
      <c r="QBI18" s="200" t="s">
        <v>550</v>
      </c>
      <c r="QBJ18" s="200" t="s">
        <v>550</v>
      </c>
      <c r="QBK18" s="200" t="s">
        <v>550</v>
      </c>
      <c r="QBL18" s="200" t="s">
        <v>550</v>
      </c>
      <c r="QBM18" s="200" t="s">
        <v>550</v>
      </c>
      <c r="QBN18" s="200" t="s">
        <v>550</v>
      </c>
      <c r="QBO18" s="200" t="s">
        <v>550</v>
      </c>
      <c r="QBP18" s="200" t="s">
        <v>550</v>
      </c>
      <c r="QBQ18" s="200" t="s">
        <v>550</v>
      </c>
      <c r="QBR18" s="200" t="s">
        <v>550</v>
      </c>
      <c r="QBS18" s="200" t="s">
        <v>550</v>
      </c>
      <c r="QBT18" s="200" t="s">
        <v>550</v>
      </c>
      <c r="QBU18" s="200" t="s">
        <v>550</v>
      </c>
      <c r="QBV18" s="200" t="s">
        <v>550</v>
      </c>
      <c r="QBW18" s="200" t="s">
        <v>550</v>
      </c>
      <c r="QBX18" s="200" t="s">
        <v>550</v>
      </c>
      <c r="QBY18" s="200" t="s">
        <v>550</v>
      </c>
      <c r="QBZ18" s="200" t="s">
        <v>550</v>
      </c>
      <c r="QCA18" s="200" t="s">
        <v>550</v>
      </c>
      <c r="QCB18" s="200" t="s">
        <v>550</v>
      </c>
      <c r="QCC18" s="200" t="s">
        <v>550</v>
      </c>
      <c r="QCD18" s="200" t="s">
        <v>550</v>
      </c>
      <c r="QCE18" s="200" t="s">
        <v>550</v>
      </c>
      <c r="QCF18" s="200" t="s">
        <v>550</v>
      </c>
      <c r="QCG18" s="200" t="s">
        <v>550</v>
      </c>
      <c r="QCH18" s="200" t="s">
        <v>550</v>
      </c>
      <c r="QCI18" s="200" t="s">
        <v>550</v>
      </c>
      <c r="QCJ18" s="200" t="s">
        <v>550</v>
      </c>
      <c r="QCK18" s="200" t="s">
        <v>550</v>
      </c>
      <c r="QCL18" s="200" t="s">
        <v>550</v>
      </c>
      <c r="QCM18" s="200" t="s">
        <v>550</v>
      </c>
      <c r="QCN18" s="200" t="s">
        <v>550</v>
      </c>
      <c r="QCO18" s="200" t="s">
        <v>550</v>
      </c>
      <c r="QCP18" s="200" t="s">
        <v>550</v>
      </c>
      <c r="QCQ18" s="200" t="s">
        <v>550</v>
      </c>
      <c r="QCR18" s="200" t="s">
        <v>550</v>
      </c>
      <c r="QCS18" s="200" t="s">
        <v>550</v>
      </c>
      <c r="QCT18" s="200" t="s">
        <v>550</v>
      </c>
      <c r="QCU18" s="200" t="s">
        <v>550</v>
      </c>
      <c r="QCV18" s="200" t="s">
        <v>550</v>
      </c>
      <c r="QCW18" s="200" t="s">
        <v>550</v>
      </c>
      <c r="QCX18" s="200" t="s">
        <v>550</v>
      </c>
      <c r="QCY18" s="200" t="s">
        <v>550</v>
      </c>
      <c r="QCZ18" s="200" t="s">
        <v>550</v>
      </c>
      <c r="QDA18" s="200" t="s">
        <v>550</v>
      </c>
      <c r="QDB18" s="200" t="s">
        <v>550</v>
      </c>
      <c r="QDC18" s="200" t="s">
        <v>550</v>
      </c>
      <c r="QDD18" s="200" t="s">
        <v>550</v>
      </c>
      <c r="QDE18" s="200" t="s">
        <v>550</v>
      </c>
      <c r="QDF18" s="200" t="s">
        <v>550</v>
      </c>
      <c r="QDG18" s="200" t="s">
        <v>550</v>
      </c>
      <c r="QDH18" s="200" t="s">
        <v>550</v>
      </c>
      <c r="QDI18" s="200" t="s">
        <v>550</v>
      </c>
      <c r="QDJ18" s="200" t="s">
        <v>550</v>
      </c>
      <c r="QDK18" s="200" t="s">
        <v>550</v>
      </c>
      <c r="QDL18" s="200" t="s">
        <v>550</v>
      </c>
      <c r="QDM18" s="200" t="s">
        <v>550</v>
      </c>
      <c r="QDN18" s="200" t="s">
        <v>550</v>
      </c>
      <c r="QDO18" s="200" t="s">
        <v>550</v>
      </c>
      <c r="QDP18" s="200" t="s">
        <v>550</v>
      </c>
      <c r="QDQ18" s="200" t="s">
        <v>550</v>
      </c>
      <c r="QDR18" s="200" t="s">
        <v>550</v>
      </c>
      <c r="QDS18" s="200" t="s">
        <v>550</v>
      </c>
      <c r="QDT18" s="200" t="s">
        <v>550</v>
      </c>
      <c r="QDU18" s="200" t="s">
        <v>550</v>
      </c>
      <c r="QDV18" s="200" t="s">
        <v>550</v>
      </c>
      <c r="QDW18" s="200" t="s">
        <v>550</v>
      </c>
      <c r="QDX18" s="200" t="s">
        <v>550</v>
      </c>
      <c r="QDY18" s="200" t="s">
        <v>550</v>
      </c>
      <c r="QDZ18" s="200" t="s">
        <v>550</v>
      </c>
      <c r="QEA18" s="200" t="s">
        <v>550</v>
      </c>
      <c r="QEB18" s="200" t="s">
        <v>550</v>
      </c>
      <c r="QEC18" s="200" t="s">
        <v>550</v>
      </c>
      <c r="QED18" s="200" t="s">
        <v>550</v>
      </c>
      <c r="QEE18" s="200" t="s">
        <v>550</v>
      </c>
      <c r="QEF18" s="200" t="s">
        <v>550</v>
      </c>
      <c r="QEG18" s="200" t="s">
        <v>550</v>
      </c>
      <c r="QEH18" s="200" t="s">
        <v>550</v>
      </c>
      <c r="QEI18" s="200" t="s">
        <v>550</v>
      </c>
      <c r="QEJ18" s="200" t="s">
        <v>550</v>
      </c>
      <c r="QEK18" s="200" t="s">
        <v>550</v>
      </c>
      <c r="QEL18" s="200" t="s">
        <v>550</v>
      </c>
      <c r="QEM18" s="200" t="s">
        <v>550</v>
      </c>
      <c r="QEN18" s="200" t="s">
        <v>550</v>
      </c>
      <c r="QEO18" s="200" t="s">
        <v>550</v>
      </c>
      <c r="QEP18" s="200" t="s">
        <v>550</v>
      </c>
      <c r="QEQ18" s="200" t="s">
        <v>550</v>
      </c>
      <c r="QER18" s="200" t="s">
        <v>550</v>
      </c>
      <c r="QES18" s="200" t="s">
        <v>550</v>
      </c>
      <c r="QET18" s="200" t="s">
        <v>550</v>
      </c>
      <c r="QEU18" s="200" t="s">
        <v>550</v>
      </c>
      <c r="QEV18" s="200" t="s">
        <v>550</v>
      </c>
      <c r="QEW18" s="200" t="s">
        <v>550</v>
      </c>
      <c r="QEX18" s="200" t="s">
        <v>550</v>
      </c>
      <c r="QEY18" s="200" t="s">
        <v>550</v>
      </c>
      <c r="QEZ18" s="200" t="s">
        <v>550</v>
      </c>
      <c r="QFA18" s="200" t="s">
        <v>550</v>
      </c>
      <c r="QFB18" s="200" t="s">
        <v>550</v>
      </c>
      <c r="QFC18" s="200" t="s">
        <v>550</v>
      </c>
      <c r="QFD18" s="200" t="s">
        <v>550</v>
      </c>
      <c r="QFE18" s="200" t="s">
        <v>550</v>
      </c>
      <c r="QFF18" s="200" t="s">
        <v>550</v>
      </c>
      <c r="QFG18" s="200" t="s">
        <v>550</v>
      </c>
      <c r="QFH18" s="200" t="s">
        <v>550</v>
      </c>
      <c r="QFI18" s="200" t="s">
        <v>550</v>
      </c>
      <c r="QFJ18" s="200" t="s">
        <v>550</v>
      </c>
      <c r="QFK18" s="200" t="s">
        <v>550</v>
      </c>
      <c r="QFL18" s="200" t="s">
        <v>550</v>
      </c>
      <c r="QFM18" s="200" t="s">
        <v>550</v>
      </c>
      <c r="QFN18" s="200" t="s">
        <v>550</v>
      </c>
      <c r="QFO18" s="200" t="s">
        <v>550</v>
      </c>
      <c r="QFP18" s="200" t="s">
        <v>550</v>
      </c>
      <c r="QFQ18" s="200" t="s">
        <v>550</v>
      </c>
      <c r="QFR18" s="200" t="s">
        <v>550</v>
      </c>
      <c r="QFS18" s="200" t="s">
        <v>550</v>
      </c>
      <c r="QFT18" s="200" t="s">
        <v>550</v>
      </c>
      <c r="QFU18" s="200" t="s">
        <v>550</v>
      </c>
      <c r="QFV18" s="200" t="s">
        <v>550</v>
      </c>
      <c r="QFW18" s="200" t="s">
        <v>550</v>
      </c>
      <c r="QFX18" s="200" t="s">
        <v>550</v>
      </c>
      <c r="QFY18" s="200" t="s">
        <v>550</v>
      </c>
      <c r="QFZ18" s="200" t="s">
        <v>550</v>
      </c>
      <c r="QGA18" s="200" t="s">
        <v>550</v>
      </c>
      <c r="QGB18" s="200" t="s">
        <v>550</v>
      </c>
      <c r="QGC18" s="200" t="s">
        <v>550</v>
      </c>
      <c r="QGD18" s="200" t="s">
        <v>550</v>
      </c>
      <c r="QGE18" s="200" t="s">
        <v>550</v>
      </c>
      <c r="QGF18" s="200" t="s">
        <v>550</v>
      </c>
      <c r="QGG18" s="200" t="s">
        <v>550</v>
      </c>
      <c r="QGH18" s="200" t="s">
        <v>550</v>
      </c>
      <c r="QGI18" s="200" t="s">
        <v>550</v>
      </c>
      <c r="QGJ18" s="200" t="s">
        <v>550</v>
      </c>
      <c r="QGK18" s="200" t="s">
        <v>550</v>
      </c>
      <c r="QGL18" s="200" t="s">
        <v>550</v>
      </c>
      <c r="QGM18" s="200" t="s">
        <v>550</v>
      </c>
      <c r="QGN18" s="200" t="s">
        <v>550</v>
      </c>
      <c r="QGO18" s="200" t="s">
        <v>550</v>
      </c>
      <c r="QGP18" s="200" t="s">
        <v>550</v>
      </c>
      <c r="QGQ18" s="200" t="s">
        <v>550</v>
      </c>
      <c r="QGR18" s="200" t="s">
        <v>550</v>
      </c>
      <c r="QGS18" s="200" t="s">
        <v>550</v>
      </c>
      <c r="QGT18" s="200" t="s">
        <v>550</v>
      </c>
      <c r="QGU18" s="200" t="s">
        <v>550</v>
      </c>
      <c r="QGV18" s="200" t="s">
        <v>550</v>
      </c>
      <c r="QGW18" s="200" t="s">
        <v>550</v>
      </c>
      <c r="QGX18" s="200" t="s">
        <v>550</v>
      </c>
      <c r="QGY18" s="200" t="s">
        <v>550</v>
      </c>
      <c r="QGZ18" s="200" t="s">
        <v>550</v>
      </c>
      <c r="QHA18" s="200" t="s">
        <v>550</v>
      </c>
      <c r="QHB18" s="200" t="s">
        <v>550</v>
      </c>
      <c r="QHC18" s="200" t="s">
        <v>550</v>
      </c>
      <c r="QHD18" s="200" t="s">
        <v>550</v>
      </c>
      <c r="QHE18" s="200" t="s">
        <v>550</v>
      </c>
      <c r="QHF18" s="200" t="s">
        <v>550</v>
      </c>
      <c r="QHG18" s="200" t="s">
        <v>550</v>
      </c>
      <c r="QHH18" s="200" t="s">
        <v>550</v>
      </c>
      <c r="QHI18" s="200" t="s">
        <v>550</v>
      </c>
      <c r="QHJ18" s="200" t="s">
        <v>550</v>
      </c>
      <c r="QHK18" s="200" t="s">
        <v>550</v>
      </c>
      <c r="QHL18" s="200" t="s">
        <v>550</v>
      </c>
      <c r="QHM18" s="200" t="s">
        <v>550</v>
      </c>
      <c r="QHN18" s="200" t="s">
        <v>550</v>
      </c>
      <c r="QHO18" s="200" t="s">
        <v>550</v>
      </c>
      <c r="QHP18" s="200" t="s">
        <v>550</v>
      </c>
      <c r="QHQ18" s="200" t="s">
        <v>550</v>
      </c>
      <c r="QHR18" s="200" t="s">
        <v>550</v>
      </c>
      <c r="QHS18" s="200" t="s">
        <v>550</v>
      </c>
      <c r="QHT18" s="200" t="s">
        <v>550</v>
      </c>
      <c r="QHU18" s="200" t="s">
        <v>550</v>
      </c>
      <c r="QHV18" s="200" t="s">
        <v>550</v>
      </c>
      <c r="QHW18" s="200" t="s">
        <v>550</v>
      </c>
      <c r="QHX18" s="200" t="s">
        <v>550</v>
      </c>
      <c r="QHY18" s="200" t="s">
        <v>550</v>
      </c>
      <c r="QHZ18" s="200" t="s">
        <v>550</v>
      </c>
      <c r="QIA18" s="200" t="s">
        <v>550</v>
      </c>
      <c r="QIB18" s="200" t="s">
        <v>550</v>
      </c>
      <c r="QIC18" s="200" t="s">
        <v>550</v>
      </c>
      <c r="QID18" s="200" t="s">
        <v>550</v>
      </c>
      <c r="QIE18" s="200" t="s">
        <v>550</v>
      </c>
      <c r="QIF18" s="200" t="s">
        <v>550</v>
      </c>
      <c r="QIG18" s="200" t="s">
        <v>550</v>
      </c>
      <c r="QIH18" s="200" t="s">
        <v>550</v>
      </c>
      <c r="QII18" s="200" t="s">
        <v>550</v>
      </c>
      <c r="QIJ18" s="200" t="s">
        <v>550</v>
      </c>
      <c r="QIK18" s="200" t="s">
        <v>550</v>
      </c>
      <c r="QIL18" s="200" t="s">
        <v>550</v>
      </c>
      <c r="QIM18" s="200" t="s">
        <v>550</v>
      </c>
      <c r="QIN18" s="200" t="s">
        <v>550</v>
      </c>
      <c r="QIO18" s="200" t="s">
        <v>550</v>
      </c>
      <c r="QIP18" s="200" t="s">
        <v>550</v>
      </c>
      <c r="QIQ18" s="200" t="s">
        <v>550</v>
      </c>
      <c r="QIR18" s="200" t="s">
        <v>550</v>
      </c>
      <c r="QIS18" s="200" t="s">
        <v>550</v>
      </c>
      <c r="QIT18" s="200" t="s">
        <v>550</v>
      </c>
      <c r="QIU18" s="200" t="s">
        <v>550</v>
      </c>
      <c r="QIV18" s="200" t="s">
        <v>550</v>
      </c>
      <c r="QIW18" s="200" t="s">
        <v>550</v>
      </c>
      <c r="QIX18" s="200" t="s">
        <v>550</v>
      </c>
      <c r="QIY18" s="200" t="s">
        <v>550</v>
      </c>
      <c r="QIZ18" s="200" t="s">
        <v>550</v>
      </c>
      <c r="QJA18" s="200" t="s">
        <v>550</v>
      </c>
      <c r="QJB18" s="200" t="s">
        <v>550</v>
      </c>
      <c r="QJC18" s="200" t="s">
        <v>550</v>
      </c>
      <c r="QJD18" s="200" t="s">
        <v>550</v>
      </c>
      <c r="QJE18" s="200" t="s">
        <v>550</v>
      </c>
      <c r="QJF18" s="200" t="s">
        <v>550</v>
      </c>
      <c r="QJG18" s="200" t="s">
        <v>550</v>
      </c>
      <c r="QJH18" s="200" t="s">
        <v>550</v>
      </c>
      <c r="QJI18" s="200" t="s">
        <v>550</v>
      </c>
      <c r="QJJ18" s="200" t="s">
        <v>550</v>
      </c>
      <c r="QJK18" s="200" t="s">
        <v>550</v>
      </c>
      <c r="QJL18" s="200" t="s">
        <v>550</v>
      </c>
      <c r="QJM18" s="200" t="s">
        <v>550</v>
      </c>
      <c r="QJN18" s="200" t="s">
        <v>550</v>
      </c>
      <c r="QJO18" s="200" t="s">
        <v>550</v>
      </c>
      <c r="QJP18" s="200" t="s">
        <v>550</v>
      </c>
      <c r="QJQ18" s="200" t="s">
        <v>550</v>
      </c>
      <c r="QJR18" s="200" t="s">
        <v>550</v>
      </c>
      <c r="QJS18" s="200" t="s">
        <v>550</v>
      </c>
      <c r="QJT18" s="200" t="s">
        <v>550</v>
      </c>
      <c r="QJU18" s="200" t="s">
        <v>550</v>
      </c>
      <c r="QJV18" s="200" t="s">
        <v>550</v>
      </c>
      <c r="QJW18" s="200" t="s">
        <v>550</v>
      </c>
      <c r="QJX18" s="200" t="s">
        <v>550</v>
      </c>
      <c r="QJY18" s="200" t="s">
        <v>550</v>
      </c>
      <c r="QJZ18" s="200" t="s">
        <v>550</v>
      </c>
      <c r="QKA18" s="200" t="s">
        <v>550</v>
      </c>
      <c r="QKB18" s="200" t="s">
        <v>550</v>
      </c>
      <c r="QKC18" s="200" t="s">
        <v>550</v>
      </c>
      <c r="QKD18" s="200" t="s">
        <v>550</v>
      </c>
      <c r="QKE18" s="200" t="s">
        <v>550</v>
      </c>
      <c r="QKF18" s="200" t="s">
        <v>550</v>
      </c>
      <c r="QKG18" s="200" t="s">
        <v>550</v>
      </c>
      <c r="QKH18" s="200" t="s">
        <v>550</v>
      </c>
      <c r="QKI18" s="200" t="s">
        <v>550</v>
      </c>
      <c r="QKJ18" s="200" t="s">
        <v>550</v>
      </c>
      <c r="QKK18" s="200" t="s">
        <v>550</v>
      </c>
      <c r="QKL18" s="200" t="s">
        <v>550</v>
      </c>
      <c r="QKM18" s="200" t="s">
        <v>550</v>
      </c>
      <c r="QKN18" s="200" t="s">
        <v>550</v>
      </c>
      <c r="QKO18" s="200" t="s">
        <v>550</v>
      </c>
      <c r="QKP18" s="200" t="s">
        <v>550</v>
      </c>
      <c r="QKQ18" s="200" t="s">
        <v>550</v>
      </c>
      <c r="QKR18" s="200" t="s">
        <v>550</v>
      </c>
      <c r="QKS18" s="200" t="s">
        <v>550</v>
      </c>
      <c r="QKT18" s="200" t="s">
        <v>550</v>
      </c>
      <c r="QKU18" s="200" t="s">
        <v>550</v>
      </c>
      <c r="QKV18" s="200" t="s">
        <v>550</v>
      </c>
      <c r="QKW18" s="200" t="s">
        <v>550</v>
      </c>
      <c r="QKX18" s="200" t="s">
        <v>550</v>
      </c>
      <c r="QKY18" s="200" t="s">
        <v>550</v>
      </c>
      <c r="QKZ18" s="200" t="s">
        <v>550</v>
      </c>
      <c r="QLA18" s="200" t="s">
        <v>550</v>
      </c>
      <c r="QLB18" s="200" t="s">
        <v>550</v>
      </c>
      <c r="QLC18" s="200" t="s">
        <v>550</v>
      </c>
      <c r="QLD18" s="200" t="s">
        <v>550</v>
      </c>
      <c r="QLE18" s="200" t="s">
        <v>550</v>
      </c>
      <c r="QLF18" s="200" t="s">
        <v>550</v>
      </c>
      <c r="QLG18" s="200" t="s">
        <v>550</v>
      </c>
      <c r="QLH18" s="200" t="s">
        <v>550</v>
      </c>
      <c r="QLI18" s="200" t="s">
        <v>550</v>
      </c>
      <c r="QLJ18" s="200" t="s">
        <v>550</v>
      </c>
      <c r="QLK18" s="200" t="s">
        <v>550</v>
      </c>
      <c r="QLL18" s="200" t="s">
        <v>550</v>
      </c>
      <c r="QLM18" s="200" t="s">
        <v>550</v>
      </c>
      <c r="QLN18" s="200" t="s">
        <v>550</v>
      </c>
      <c r="QLO18" s="200" t="s">
        <v>550</v>
      </c>
      <c r="QLP18" s="200" t="s">
        <v>550</v>
      </c>
      <c r="QLQ18" s="200" t="s">
        <v>550</v>
      </c>
      <c r="QLR18" s="200" t="s">
        <v>550</v>
      </c>
      <c r="QLS18" s="200" t="s">
        <v>550</v>
      </c>
      <c r="QLT18" s="200" t="s">
        <v>550</v>
      </c>
      <c r="QLU18" s="200" t="s">
        <v>550</v>
      </c>
      <c r="QLV18" s="200" t="s">
        <v>550</v>
      </c>
      <c r="QLW18" s="200" t="s">
        <v>550</v>
      </c>
      <c r="QLX18" s="200" t="s">
        <v>550</v>
      </c>
      <c r="QLY18" s="200" t="s">
        <v>550</v>
      </c>
      <c r="QLZ18" s="200" t="s">
        <v>550</v>
      </c>
      <c r="QMA18" s="200" t="s">
        <v>550</v>
      </c>
      <c r="QMB18" s="200" t="s">
        <v>550</v>
      </c>
      <c r="QMC18" s="200" t="s">
        <v>550</v>
      </c>
      <c r="QMD18" s="200" t="s">
        <v>550</v>
      </c>
      <c r="QME18" s="200" t="s">
        <v>550</v>
      </c>
      <c r="QMF18" s="200" t="s">
        <v>550</v>
      </c>
      <c r="QMG18" s="200" t="s">
        <v>550</v>
      </c>
      <c r="QMH18" s="200" t="s">
        <v>550</v>
      </c>
      <c r="QMI18" s="200" t="s">
        <v>550</v>
      </c>
      <c r="QMJ18" s="200" t="s">
        <v>550</v>
      </c>
      <c r="QMK18" s="200" t="s">
        <v>550</v>
      </c>
      <c r="QML18" s="200" t="s">
        <v>550</v>
      </c>
      <c r="QMM18" s="200" t="s">
        <v>550</v>
      </c>
      <c r="QMN18" s="200" t="s">
        <v>550</v>
      </c>
      <c r="QMO18" s="200" t="s">
        <v>550</v>
      </c>
      <c r="QMP18" s="200" t="s">
        <v>550</v>
      </c>
      <c r="QMQ18" s="200" t="s">
        <v>550</v>
      </c>
      <c r="QMR18" s="200" t="s">
        <v>550</v>
      </c>
      <c r="QMS18" s="200" t="s">
        <v>550</v>
      </c>
      <c r="QMT18" s="200" t="s">
        <v>550</v>
      </c>
      <c r="QMU18" s="200" t="s">
        <v>550</v>
      </c>
      <c r="QMV18" s="200" t="s">
        <v>550</v>
      </c>
      <c r="QMW18" s="200" t="s">
        <v>550</v>
      </c>
      <c r="QMX18" s="200" t="s">
        <v>550</v>
      </c>
      <c r="QMY18" s="200" t="s">
        <v>550</v>
      </c>
      <c r="QMZ18" s="200" t="s">
        <v>550</v>
      </c>
      <c r="QNA18" s="200" t="s">
        <v>550</v>
      </c>
      <c r="QNB18" s="200" t="s">
        <v>550</v>
      </c>
      <c r="QNC18" s="200" t="s">
        <v>550</v>
      </c>
      <c r="QND18" s="200" t="s">
        <v>550</v>
      </c>
      <c r="QNE18" s="200" t="s">
        <v>550</v>
      </c>
      <c r="QNF18" s="200" t="s">
        <v>550</v>
      </c>
      <c r="QNG18" s="200" t="s">
        <v>550</v>
      </c>
      <c r="QNH18" s="200" t="s">
        <v>550</v>
      </c>
      <c r="QNI18" s="200" t="s">
        <v>550</v>
      </c>
      <c r="QNJ18" s="200" t="s">
        <v>550</v>
      </c>
      <c r="QNK18" s="200" t="s">
        <v>550</v>
      </c>
      <c r="QNL18" s="200" t="s">
        <v>550</v>
      </c>
      <c r="QNM18" s="200" t="s">
        <v>550</v>
      </c>
      <c r="QNN18" s="200" t="s">
        <v>550</v>
      </c>
      <c r="QNO18" s="200" t="s">
        <v>550</v>
      </c>
      <c r="QNP18" s="200" t="s">
        <v>550</v>
      </c>
      <c r="QNQ18" s="200" t="s">
        <v>550</v>
      </c>
      <c r="QNR18" s="200" t="s">
        <v>550</v>
      </c>
      <c r="QNS18" s="200" t="s">
        <v>550</v>
      </c>
      <c r="QNT18" s="200" t="s">
        <v>550</v>
      </c>
      <c r="QNU18" s="200" t="s">
        <v>550</v>
      </c>
      <c r="QNV18" s="200" t="s">
        <v>550</v>
      </c>
      <c r="QNW18" s="200" t="s">
        <v>550</v>
      </c>
      <c r="QNX18" s="200" t="s">
        <v>550</v>
      </c>
      <c r="QNY18" s="200" t="s">
        <v>550</v>
      </c>
      <c r="QNZ18" s="200" t="s">
        <v>550</v>
      </c>
      <c r="QOA18" s="200" t="s">
        <v>550</v>
      </c>
      <c r="QOB18" s="200" t="s">
        <v>550</v>
      </c>
      <c r="QOC18" s="200" t="s">
        <v>550</v>
      </c>
      <c r="QOD18" s="200" t="s">
        <v>550</v>
      </c>
      <c r="QOE18" s="200" t="s">
        <v>550</v>
      </c>
      <c r="QOF18" s="200" t="s">
        <v>550</v>
      </c>
      <c r="QOG18" s="200" t="s">
        <v>550</v>
      </c>
      <c r="QOH18" s="200" t="s">
        <v>550</v>
      </c>
      <c r="QOI18" s="200" t="s">
        <v>550</v>
      </c>
      <c r="QOJ18" s="200" t="s">
        <v>550</v>
      </c>
      <c r="QOK18" s="200" t="s">
        <v>550</v>
      </c>
      <c r="QOL18" s="200" t="s">
        <v>550</v>
      </c>
      <c r="QOM18" s="200" t="s">
        <v>550</v>
      </c>
      <c r="QON18" s="200" t="s">
        <v>550</v>
      </c>
      <c r="QOO18" s="200" t="s">
        <v>550</v>
      </c>
      <c r="QOP18" s="200" t="s">
        <v>550</v>
      </c>
      <c r="QOQ18" s="200" t="s">
        <v>550</v>
      </c>
      <c r="QOR18" s="200" t="s">
        <v>550</v>
      </c>
      <c r="QOS18" s="200" t="s">
        <v>550</v>
      </c>
      <c r="QOT18" s="200" t="s">
        <v>550</v>
      </c>
      <c r="QOU18" s="200" t="s">
        <v>550</v>
      </c>
      <c r="QOV18" s="200" t="s">
        <v>550</v>
      </c>
      <c r="QOW18" s="200" t="s">
        <v>550</v>
      </c>
      <c r="QOX18" s="200" t="s">
        <v>550</v>
      </c>
      <c r="QOY18" s="200" t="s">
        <v>550</v>
      </c>
      <c r="QOZ18" s="200" t="s">
        <v>550</v>
      </c>
      <c r="QPA18" s="200" t="s">
        <v>550</v>
      </c>
      <c r="QPB18" s="200" t="s">
        <v>550</v>
      </c>
      <c r="QPC18" s="200" t="s">
        <v>550</v>
      </c>
      <c r="QPD18" s="200" t="s">
        <v>550</v>
      </c>
      <c r="QPE18" s="200" t="s">
        <v>550</v>
      </c>
      <c r="QPF18" s="200" t="s">
        <v>550</v>
      </c>
      <c r="QPG18" s="200" t="s">
        <v>550</v>
      </c>
      <c r="QPH18" s="200" t="s">
        <v>550</v>
      </c>
      <c r="QPI18" s="200" t="s">
        <v>550</v>
      </c>
      <c r="QPJ18" s="200" t="s">
        <v>550</v>
      </c>
      <c r="QPK18" s="200" t="s">
        <v>550</v>
      </c>
      <c r="QPL18" s="200" t="s">
        <v>550</v>
      </c>
      <c r="QPM18" s="200" t="s">
        <v>550</v>
      </c>
      <c r="QPN18" s="200" t="s">
        <v>550</v>
      </c>
      <c r="QPO18" s="200" t="s">
        <v>550</v>
      </c>
      <c r="QPP18" s="200" t="s">
        <v>550</v>
      </c>
      <c r="QPQ18" s="200" t="s">
        <v>550</v>
      </c>
      <c r="QPR18" s="200" t="s">
        <v>550</v>
      </c>
      <c r="QPS18" s="200" t="s">
        <v>550</v>
      </c>
      <c r="QPT18" s="200" t="s">
        <v>550</v>
      </c>
      <c r="QPU18" s="200" t="s">
        <v>550</v>
      </c>
      <c r="QPV18" s="200" t="s">
        <v>550</v>
      </c>
      <c r="QPW18" s="200" t="s">
        <v>550</v>
      </c>
      <c r="QPX18" s="200" t="s">
        <v>550</v>
      </c>
      <c r="QPY18" s="200" t="s">
        <v>550</v>
      </c>
      <c r="QPZ18" s="200" t="s">
        <v>550</v>
      </c>
      <c r="QQA18" s="200" t="s">
        <v>550</v>
      </c>
      <c r="QQB18" s="200" t="s">
        <v>550</v>
      </c>
      <c r="QQC18" s="200" t="s">
        <v>550</v>
      </c>
      <c r="QQD18" s="200" t="s">
        <v>550</v>
      </c>
      <c r="QQE18" s="200" t="s">
        <v>550</v>
      </c>
      <c r="QQF18" s="200" t="s">
        <v>550</v>
      </c>
      <c r="QQG18" s="200" t="s">
        <v>550</v>
      </c>
      <c r="QQH18" s="200" t="s">
        <v>550</v>
      </c>
      <c r="QQI18" s="200" t="s">
        <v>550</v>
      </c>
      <c r="QQJ18" s="200" t="s">
        <v>550</v>
      </c>
      <c r="QQK18" s="200" t="s">
        <v>550</v>
      </c>
      <c r="QQL18" s="200" t="s">
        <v>550</v>
      </c>
      <c r="QQM18" s="200" t="s">
        <v>550</v>
      </c>
      <c r="QQN18" s="200" t="s">
        <v>550</v>
      </c>
      <c r="QQO18" s="200" t="s">
        <v>550</v>
      </c>
      <c r="QQP18" s="200" t="s">
        <v>550</v>
      </c>
      <c r="QQQ18" s="200" t="s">
        <v>550</v>
      </c>
      <c r="QQR18" s="200" t="s">
        <v>550</v>
      </c>
      <c r="QQS18" s="200" t="s">
        <v>550</v>
      </c>
      <c r="QQT18" s="200" t="s">
        <v>550</v>
      </c>
      <c r="QQU18" s="200" t="s">
        <v>550</v>
      </c>
      <c r="QQV18" s="200" t="s">
        <v>550</v>
      </c>
      <c r="QQW18" s="200" t="s">
        <v>550</v>
      </c>
      <c r="QQX18" s="200" t="s">
        <v>550</v>
      </c>
      <c r="QQY18" s="200" t="s">
        <v>550</v>
      </c>
      <c r="QQZ18" s="200" t="s">
        <v>550</v>
      </c>
      <c r="QRA18" s="200" t="s">
        <v>550</v>
      </c>
      <c r="QRB18" s="200" t="s">
        <v>550</v>
      </c>
      <c r="QRC18" s="200" t="s">
        <v>550</v>
      </c>
      <c r="QRD18" s="200" t="s">
        <v>550</v>
      </c>
      <c r="QRE18" s="200" t="s">
        <v>550</v>
      </c>
      <c r="QRF18" s="200" t="s">
        <v>550</v>
      </c>
      <c r="QRG18" s="200" t="s">
        <v>550</v>
      </c>
      <c r="QRH18" s="200" t="s">
        <v>550</v>
      </c>
      <c r="QRI18" s="200" t="s">
        <v>550</v>
      </c>
      <c r="QRJ18" s="200" t="s">
        <v>550</v>
      </c>
      <c r="QRK18" s="200" t="s">
        <v>550</v>
      </c>
      <c r="QRL18" s="200" t="s">
        <v>550</v>
      </c>
      <c r="QRM18" s="200" t="s">
        <v>550</v>
      </c>
      <c r="QRN18" s="200" t="s">
        <v>550</v>
      </c>
      <c r="QRO18" s="200" t="s">
        <v>550</v>
      </c>
      <c r="QRP18" s="200" t="s">
        <v>550</v>
      </c>
      <c r="QRQ18" s="200" t="s">
        <v>550</v>
      </c>
      <c r="QRR18" s="200" t="s">
        <v>550</v>
      </c>
      <c r="QRS18" s="200" t="s">
        <v>550</v>
      </c>
      <c r="QRT18" s="200" t="s">
        <v>550</v>
      </c>
      <c r="QRU18" s="200" t="s">
        <v>550</v>
      </c>
      <c r="QRV18" s="200" t="s">
        <v>550</v>
      </c>
      <c r="QRW18" s="200" t="s">
        <v>550</v>
      </c>
      <c r="QRX18" s="200" t="s">
        <v>550</v>
      </c>
      <c r="QRY18" s="200" t="s">
        <v>550</v>
      </c>
      <c r="QRZ18" s="200" t="s">
        <v>550</v>
      </c>
      <c r="QSA18" s="200" t="s">
        <v>550</v>
      </c>
      <c r="QSB18" s="200" t="s">
        <v>550</v>
      </c>
      <c r="QSC18" s="200" t="s">
        <v>550</v>
      </c>
      <c r="QSD18" s="200" t="s">
        <v>550</v>
      </c>
      <c r="QSE18" s="200" t="s">
        <v>550</v>
      </c>
      <c r="QSF18" s="200" t="s">
        <v>550</v>
      </c>
      <c r="QSG18" s="200" t="s">
        <v>550</v>
      </c>
      <c r="QSH18" s="200" t="s">
        <v>550</v>
      </c>
      <c r="QSI18" s="200" t="s">
        <v>550</v>
      </c>
      <c r="QSJ18" s="200" t="s">
        <v>550</v>
      </c>
      <c r="QSK18" s="200" t="s">
        <v>550</v>
      </c>
      <c r="QSL18" s="200" t="s">
        <v>550</v>
      </c>
      <c r="QSM18" s="200" t="s">
        <v>550</v>
      </c>
      <c r="QSN18" s="200" t="s">
        <v>550</v>
      </c>
      <c r="QSO18" s="200" t="s">
        <v>550</v>
      </c>
      <c r="QSP18" s="200" t="s">
        <v>550</v>
      </c>
      <c r="QSQ18" s="200" t="s">
        <v>550</v>
      </c>
      <c r="QSR18" s="200" t="s">
        <v>550</v>
      </c>
      <c r="QSS18" s="200" t="s">
        <v>550</v>
      </c>
      <c r="QST18" s="200" t="s">
        <v>550</v>
      </c>
      <c r="QSU18" s="200" t="s">
        <v>550</v>
      </c>
      <c r="QSV18" s="200" t="s">
        <v>550</v>
      </c>
      <c r="QSW18" s="200" t="s">
        <v>550</v>
      </c>
      <c r="QSX18" s="200" t="s">
        <v>550</v>
      </c>
      <c r="QSY18" s="200" t="s">
        <v>550</v>
      </c>
      <c r="QSZ18" s="200" t="s">
        <v>550</v>
      </c>
      <c r="QTA18" s="200" t="s">
        <v>550</v>
      </c>
      <c r="QTB18" s="200" t="s">
        <v>550</v>
      </c>
      <c r="QTC18" s="200" t="s">
        <v>550</v>
      </c>
      <c r="QTD18" s="200" t="s">
        <v>550</v>
      </c>
      <c r="QTE18" s="200" t="s">
        <v>550</v>
      </c>
      <c r="QTF18" s="200" t="s">
        <v>550</v>
      </c>
      <c r="QTG18" s="200" t="s">
        <v>550</v>
      </c>
      <c r="QTH18" s="200" t="s">
        <v>550</v>
      </c>
      <c r="QTI18" s="200" t="s">
        <v>550</v>
      </c>
      <c r="QTJ18" s="200" t="s">
        <v>550</v>
      </c>
      <c r="QTK18" s="200" t="s">
        <v>550</v>
      </c>
      <c r="QTL18" s="200" t="s">
        <v>550</v>
      </c>
      <c r="QTM18" s="200" t="s">
        <v>550</v>
      </c>
      <c r="QTN18" s="200" t="s">
        <v>550</v>
      </c>
      <c r="QTO18" s="200" t="s">
        <v>550</v>
      </c>
      <c r="QTP18" s="200" t="s">
        <v>550</v>
      </c>
      <c r="QTQ18" s="200" t="s">
        <v>550</v>
      </c>
      <c r="QTR18" s="200" t="s">
        <v>550</v>
      </c>
      <c r="QTS18" s="200" t="s">
        <v>550</v>
      </c>
      <c r="QTT18" s="200" t="s">
        <v>550</v>
      </c>
      <c r="QTU18" s="200" t="s">
        <v>550</v>
      </c>
      <c r="QTV18" s="200" t="s">
        <v>550</v>
      </c>
      <c r="QTW18" s="200" t="s">
        <v>550</v>
      </c>
      <c r="QTX18" s="200" t="s">
        <v>550</v>
      </c>
      <c r="QTY18" s="200" t="s">
        <v>550</v>
      </c>
      <c r="QTZ18" s="200" t="s">
        <v>550</v>
      </c>
      <c r="QUA18" s="200" t="s">
        <v>550</v>
      </c>
      <c r="QUB18" s="200" t="s">
        <v>550</v>
      </c>
      <c r="QUC18" s="200" t="s">
        <v>550</v>
      </c>
      <c r="QUD18" s="200" t="s">
        <v>550</v>
      </c>
      <c r="QUE18" s="200" t="s">
        <v>550</v>
      </c>
      <c r="QUF18" s="200" t="s">
        <v>550</v>
      </c>
      <c r="QUG18" s="200" t="s">
        <v>550</v>
      </c>
      <c r="QUH18" s="200" t="s">
        <v>550</v>
      </c>
      <c r="QUI18" s="200" t="s">
        <v>550</v>
      </c>
      <c r="QUJ18" s="200" t="s">
        <v>550</v>
      </c>
      <c r="QUK18" s="200" t="s">
        <v>550</v>
      </c>
      <c r="QUL18" s="200" t="s">
        <v>550</v>
      </c>
      <c r="QUM18" s="200" t="s">
        <v>550</v>
      </c>
      <c r="QUN18" s="200" t="s">
        <v>550</v>
      </c>
      <c r="QUO18" s="200" t="s">
        <v>550</v>
      </c>
      <c r="QUP18" s="200" t="s">
        <v>550</v>
      </c>
      <c r="QUQ18" s="200" t="s">
        <v>550</v>
      </c>
      <c r="QUR18" s="200" t="s">
        <v>550</v>
      </c>
      <c r="QUS18" s="200" t="s">
        <v>550</v>
      </c>
      <c r="QUT18" s="200" t="s">
        <v>550</v>
      </c>
      <c r="QUU18" s="200" t="s">
        <v>550</v>
      </c>
      <c r="QUV18" s="200" t="s">
        <v>550</v>
      </c>
      <c r="QUW18" s="200" t="s">
        <v>550</v>
      </c>
      <c r="QUX18" s="200" t="s">
        <v>550</v>
      </c>
      <c r="QUY18" s="200" t="s">
        <v>550</v>
      </c>
      <c r="QUZ18" s="200" t="s">
        <v>550</v>
      </c>
      <c r="QVA18" s="200" t="s">
        <v>550</v>
      </c>
      <c r="QVB18" s="200" t="s">
        <v>550</v>
      </c>
      <c r="QVC18" s="200" t="s">
        <v>550</v>
      </c>
      <c r="QVD18" s="200" t="s">
        <v>550</v>
      </c>
      <c r="QVE18" s="200" t="s">
        <v>550</v>
      </c>
      <c r="QVF18" s="200" t="s">
        <v>550</v>
      </c>
      <c r="QVG18" s="200" t="s">
        <v>550</v>
      </c>
      <c r="QVH18" s="200" t="s">
        <v>550</v>
      </c>
      <c r="QVI18" s="200" t="s">
        <v>550</v>
      </c>
      <c r="QVJ18" s="200" t="s">
        <v>550</v>
      </c>
      <c r="QVK18" s="200" t="s">
        <v>550</v>
      </c>
      <c r="QVL18" s="200" t="s">
        <v>550</v>
      </c>
      <c r="QVM18" s="200" t="s">
        <v>550</v>
      </c>
      <c r="QVN18" s="200" t="s">
        <v>550</v>
      </c>
      <c r="QVO18" s="200" t="s">
        <v>550</v>
      </c>
      <c r="QVP18" s="200" t="s">
        <v>550</v>
      </c>
      <c r="QVQ18" s="200" t="s">
        <v>550</v>
      </c>
      <c r="QVR18" s="200" t="s">
        <v>550</v>
      </c>
      <c r="QVS18" s="200" t="s">
        <v>550</v>
      </c>
      <c r="QVT18" s="200" t="s">
        <v>550</v>
      </c>
      <c r="QVU18" s="200" t="s">
        <v>550</v>
      </c>
      <c r="QVV18" s="200" t="s">
        <v>550</v>
      </c>
      <c r="QVW18" s="200" t="s">
        <v>550</v>
      </c>
      <c r="QVX18" s="200" t="s">
        <v>550</v>
      </c>
      <c r="QVY18" s="200" t="s">
        <v>550</v>
      </c>
      <c r="QVZ18" s="200" t="s">
        <v>550</v>
      </c>
      <c r="QWA18" s="200" t="s">
        <v>550</v>
      </c>
      <c r="QWB18" s="200" t="s">
        <v>550</v>
      </c>
      <c r="QWC18" s="200" t="s">
        <v>550</v>
      </c>
      <c r="QWD18" s="200" t="s">
        <v>550</v>
      </c>
      <c r="QWE18" s="200" t="s">
        <v>550</v>
      </c>
      <c r="QWF18" s="200" t="s">
        <v>550</v>
      </c>
      <c r="QWG18" s="200" t="s">
        <v>550</v>
      </c>
      <c r="QWH18" s="200" t="s">
        <v>550</v>
      </c>
      <c r="QWI18" s="200" t="s">
        <v>550</v>
      </c>
      <c r="QWJ18" s="200" t="s">
        <v>550</v>
      </c>
      <c r="QWK18" s="200" t="s">
        <v>550</v>
      </c>
      <c r="QWL18" s="200" t="s">
        <v>550</v>
      </c>
      <c r="QWM18" s="200" t="s">
        <v>550</v>
      </c>
      <c r="QWN18" s="200" t="s">
        <v>550</v>
      </c>
      <c r="QWO18" s="200" t="s">
        <v>550</v>
      </c>
      <c r="QWP18" s="200" t="s">
        <v>550</v>
      </c>
      <c r="QWQ18" s="200" t="s">
        <v>550</v>
      </c>
      <c r="QWR18" s="200" t="s">
        <v>550</v>
      </c>
      <c r="QWS18" s="200" t="s">
        <v>550</v>
      </c>
      <c r="QWT18" s="200" t="s">
        <v>550</v>
      </c>
      <c r="QWU18" s="200" t="s">
        <v>550</v>
      </c>
      <c r="QWV18" s="200" t="s">
        <v>550</v>
      </c>
      <c r="QWW18" s="200" t="s">
        <v>550</v>
      </c>
      <c r="QWX18" s="200" t="s">
        <v>550</v>
      </c>
      <c r="QWY18" s="200" t="s">
        <v>550</v>
      </c>
      <c r="QWZ18" s="200" t="s">
        <v>550</v>
      </c>
      <c r="QXA18" s="200" t="s">
        <v>550</v>
      </c>
      <c r="QXB18" s="200" t="s">
        <v>550</v>
      </c>
      <c r="QXC18" s="200" t="s">
        <v>550</v>
      </c>
      <c r="QXD18" s="200" t="s">
        <v>550</v>
      </c>
      <c r="QXE18" s="200" t="s">
        <v>550</v>
      </c>
      <c r="QXF18" s="200" t="s">
        <v>550</v>
      </c>
      <c r="QXG18" s="200" t="s">
        <v>550</v>
      </c>
      <c r="QXH18" s="200" t="s">
        <v>550</v>
      </c>
      <c r="QXI18" s="200" t="s">
        <v>550</v>
      </c>
      <c r="QXJ18" s="200" t="s">
        <v>550</v>
      </c>
      <c r="QXK18" s="200" t="s">
        <v>550</v>
      </c>
      <c r="QXL18" s="200" t="s">
        <v>550</v>
      </c>
      <c r="QXM18" s="200" t="s">
        <v>550</v>
      </c>
      <c r="QXN18" s="200" t="s">
        <v>550</v>
      </c>
      <c r="QXO18" s="200" t="s">
        <v>550</v>
      </c>
      <c r="QXP18" s="200" t="s">
        <v>550</v>
      </c>
      <c r="QXQ18" s="200" t="s">
        <v>550</v>
      </c>
      <c r="QXR18" s="200" t="s">
        <v>550</v>
      </c>
      <c r="QXS18" s="200" t="s">
        <v>550</v>
      </c>
      <c r="QXT18" s="200" t="s">
        <v>550</v>
      </c>
      <c r="QXU18" s="200" t="s">
        <v>550</v>
      </c>
      <c r="QXV18" s="200" t="s">
        <v>550</v>
      </c>
      <c r="QXW18" s="200" t="s">
        <v>550</v>
      </c>
      <c r="QXX18" s="200" t="s">
        <v>550</v>
      </c>
      <c r="QXY18" s="200" t="s">
        <v>550</v>
      </c>
      <c r="QXZ18" s="200" t="s">
        <v>550</v>
      </c>
      <c r="QYA18" s="200" t="s">
        <v>550</v>
      </c>
      <c r="QYB18" s="200" t="s">
        <v>550</v>
      </c>
      <c r="QYC18" s="200" t="s">
        <v>550</v>
      </c>
      <c r="QYD18" s="200" t="s">
        <v>550</v>
      </c>
      <c r="QYE18" s="200" t="s">
        <v>550</v>
      </c>
      <c r="QYF18" s="200" t="s">
        <v>550</v>
      </c>
      <c r="QYG18" s="200" t="s">
        <v>550</v>
      </c>
      <c r="QYH18" s="200" t="s">
        <v>550</v>
      </c>
      <c r="QYI18" s="200" t="s">
        <v>550</v>
      </c>
      <c r="QYJ18" s="200" t="s">
        <v>550</v>
      </c>
      <c r="QYK18" s="200" t="s">
        <v>550</v>
      </c>
      <c r="QYL18" s="200" t="s">
        <v>550</v>
      </c>
      <c r="QYM18" s="200" t="s">
        <v>550</v>
      </c>
      <c r="QYN18" s="200" t="s">
        <v>550</v>
      </c>
      <c r="QYO18" s="200" t="s">
        <v>550</v>
      </c>
      <c r="QYP18" s="200" t="s">
        <v>550</v>
      </c>
      <c r="QYQ18" s="200" t="s">
        <v>550</v>
      </c>
      <c r="QYR18" s="200" t="s">
        <v>550</v>
      </c>
      <c r="QYS18" s="200" t="s">
        <v>550</v>
      </c>
      <c r="QYT18" s="200" t="s">
        <v>550</v>
      </c>
      <c r="QYU18" s="200" t="s">
        <v>550</v>
      </c>
      <c r="QYV18" s="200" t="s">
        <v>550</v>
      </c>
      <c r="QYW18" s="200" t="s">
        <v>550</v>
      </c>
      <c r="QYX18" s="200" t="s">
        <v>550</v>
      </c>
      <c r="QYY18" s="200" t="s">
        <v>550</v>
      </c>
      <c r="QYZ18" s="200" t="s">
        <v>550</v>
      </c>
      <c r="QZA18" s="200" t="s">
        <v>550</v>
      </c>
      <c r="QZB18" s="200" t="s">
        <v>550</v>
      </c>
      <c r="QZC18" s="200" t="s">
        <v>550</v>
      </c>
      <c r="QZD18" s="200" t="s">
        <v>550</v>
      </c>
      <c r="QZE18" s="200" t="s">
        <v>550</v>
      </c>
      <c r="QZF18" s="200" t="s">
        <v>550</v>
      </c>
      <c r="QZG18" s="200" t="s">
        <v>550</v>
      </c>
      <c r="QZH18" s="200" t="s">
        <v>550</v>
      </c>
      <c r="QZI18" s="200" t="s">
        <v>550</v>
      </c>
      <c r="QZJ18" s="200" t="s">
        <v>550</v>
      </c>
      <c r="QZK18" s="200" t="s">
        <v>550</v>
      </c>
      <c r="QZL18" s="200" t="s">
        <v>550</v>
      </c>
      <c r="QZM18" s="200" t="s">
        <v>550</v>
      </c>
      <c r="QZN18" s="200" t="s">
        <v>550</v>
      </c>
      <c r="QZO18" s="200" t="s">
        <v>550</v>
      </c>
      <c r="QZP18" s="200" t="s">
        <v>550</v>
      </c>
      <c r="QZQ18" s="200" t="s">
        <v>550</v>
      </c>
      <c r="QZR18" s="200" t="s">
        <v>550</v>
      </c>
      <c r="QZS18" s="200" t="s">
        <v>550</v>
      </c>
      <c r="QZT18" s="200" t="s">
        <v>550</v>
      </c>
      <c r="QZU18" s="200" t="s">
        <v>550</v>
      </c>
      <c r="QZV18" s="200" t="s">
        <v>550</v>
      </c>
      <c r="QZW18" s="200" t="s">
        <v>550</v>
      </c>
      <c r="QZX18" s="200" t="s">
        <v>550</v>
      </c>
      <c r="QZY18" s="200" t="s">
        <v>550</v>
      </c>
      <c r="QZZ18" s="200" t="s">
        <v>550</v>
      </c>
      <c r="RAA18" s="200" t="s">
        <v>550</v>
      </c>
      <c r="RAB18" s="200" t="s">
        <v>550</v>
      </c>
      <c r="RAC18" s="200" t="s">
        <v>550</v>
      </c>
      <c r="RAD18" s="200" t="s">
        <v>550</v>
      </c>
      <c r="RAE18" s="200" t="s">
        <v>550</v>
      </c>
      <c r="RAF18" s="200" t="s">
        <v>550</v>
      </c>
      <c r="RAG18" s="200" t="s">
        <v>550</v>
      </c>
      <c r="RAH18" s="200" t="s">
        <v>550</v>
      </c>
      <c r="RAI18" s="200" t="s">
        <v>550</v>
      </c>
      <c r="RAJ18" s="200" t="s">
        <v>550</v>
      </c>
      <c r="RAK18" s="200" t="s">
        <v>550</v>
      </c>
      <c r="RAL18" s="200" t="s">
        <v>550</v>
      </c>
      <c r="RAM18" s="200" t="s">
        <v>550</v>
      </c>
      <c r="RAN18" s="200" t="s">
        <v>550</v>
      </c>
      <c r="RAO18" s="200" t="s">
        <v>550</v>
      </c>
      <c r="RAP18" s="200" t="s">
        <v>550</v>
      </c>
      <c r="RAQ18" s="200" t="s">
        <v>550</v>
      </c>
      <c r="RAR18" s="200" t="s">
        <v>550</v>
      </c>
      <c r="RAS18" s="200" t="s">
        <v>550</v>
      </c>
      <c r="RAT18" s="200" t="s">
        <v>550</v>
      </c>
      <c r="RAU18" s="200" t="s">
        <v>550</v>
      </c>
      <c r="RAV18" s="200" t="s">
        <v>550</v>
      </c>
      <c r="RAW18" s="200" t="s">
        <v>550</v>
      </c>
      <c r="RAX18" s="200" t="s">
        <v>550</v>
      </c>
      <c r="RAY18" s="200" t="s">
        <v>550</v>
      </c>
      <c r="RAZ18" s="200" t="s">
        <v>550</v>
      </c>
      <c r="RBA18" s="200" t="s">
        <v>550</v>
      </c>
      <c r="RBB18" s="200" t="s">
        <v>550</v>
      </c>
      <c r="RBC18" s="200" t="s">
        <v>550</v>
      </c>
      <c r="RBD18" s="200" t="s">
        <v>550</v>
      </c>
      <c r="RBE18" s="200" t="s">
        <v>550</v>
      </c>
      <c r="RBF18" s="200" t="s">
        <v>550</v>
      </c>
      <c r="RBG18" s="200" t="s">
        <v>550</v>
      </c>
      <c r="RBH18" s="200" t="s">
        <v>550</v>
      </c>
      <c r="RBI18" s="200" t="s">
        <v>550</v>
      </c>
      <c r="RBJ18" s="200" t="s">
        <v>550</v>
      </c>
      <c r="RBK18" s="200" t="s">
        <v>550</v>
      </c>
      <c r="RBL18" s="200" t="s">
        <v>550</v>
      </c>
      <c r="RBM18" s="200" t="s">
        <v>550</v>
      </c>
      <c r="RBN18" s="200" t="s">
        <v>550</v>
      </c>
      <c r="RBO18" s="200" t="s">
        <v>550</v>
      </c>
      <c r="RBP18" s="200" t="s">
        <v>550</v>
      </c>
      <c r="RBQ18" s="200" t="s">
        <v>550</v>
      </c>
      <c r="RBR18" s="200" t="s">
        <v>550</v>
      </c>
      <c r="RBS18" s="200" t="s">
        <v>550</v>
      </c>
      <c r="RBT18" s="200" t="s">
        <v>550</v>
      </c>
      <c r="RBU18" s="200" t="s">
        <v>550</v>
      </c>
      <c r="RBV18" s="200" t="s">
        <v>550</v>
      </c>
      <c r="RBW18" s="200" t="s">
        <v>550</v>
      </c>
      <c r="RBX18" s="200" t="s">
        <v>550</v>
      </c>
      <c r="RBY18" s="200" t="s">
        <v>550</v>
      </c>
      <c r="RBZ18" s="200" t="s">
        <v>550</v>
      </c>
      <c r="RCA18" s="200" t="s">
        <v>550</v>
      </c>
      <c r="RCB18" s="200" t="s">
        <v>550</v>
      </c>
      <c r="RCC18" s="200" t="s">
        <v>550</v>
      </c>
      <c r="RCD18" s="200" t="s">
        <v>550</v>
      </c>
      <c r="RCE18" s="200" t="s">
        <v>550</v>
      </c>
      <c r="RCF18" s="200" t="s">
        <v>550</v>
      </c>
      <c r="RCG18" s="200" t="s">
        <v>550</v>
      </c>
      <c r="RCH18" s="200" t="s">
        <v>550</v>
      </c>
      <c r="RCI18" s="200" t="s">
        <v>550</v>
      </c>
      <c r="RCJ18" s="200" t="s">
        <v>550</v>
      </c>
      <c r="RCK18" s="200" t="s">
        <v>550</v>
      </c>
      <c r="RCL18" s="200" t="s">
        <v>550</v>
      </c>
      <c r="RCM18" s="200" t="s">
        <v>550</v>
      </c>
      <c r="RCN18" s="200" t="s">
        <v>550</v>
      </c>
      <c r="RCO18" s="200" t="s">
        <v>550</v>
      </c>
      <c r="RCP18" s="200" t="s">
        <v>550</v>
      </c>
      <c r="RCQ18" s="200" t="s">
        <v>550</v>
      </c>
      <c r="RCR18" s="200" t="s">
        <v>550</v>
      </c>
      <c r="RCS18" s="200" t="s">
        <v>550</v>
      </c>
      <c r="RCT18" s="200" t="s">
        <v>550</v>
      </c>
      <c r="RCU18" s="200" t="s">
        <v>550</v>
      </c>
      <c r="RCV18" s="200" t="s">
        <v>550</v>
      </c>
      <c r="RCW18" s="200" t="s">
        <v>550</v>
      </c>
      <c r="RCX18" s="200" t="s">
        <v>550</v>
      </c>
      <c r="RCY18" s="200" t="s">
        <v>550</v>
      </c>
      <c r="RCZ18" s="200" t="s">
        <v>550</v>
      </c>
      <c r="RDA18" s="200" t="s">
        <v>550</v>
      </c>
      <c r="RDB18" s="200" t="s">
        <v>550</v>
      </c>
      <c r="RDC18" s="200" t="s">
        <v>550</v>
      </c>
      <c r="RDD18" s="200" t="s">
        <v>550</v>
      </c>
      <c r="RDE18" s="200" t="s">
        <v>550</v>
      </c>
      <c r="RDF18" s="200" t="s">
        <v>550</v>
      </c>
      <c r="RDG18" s="200" t="s">
        <v>550</v>
      </c>
      <c r="RDH18" s="200" t="s">
        <v>550</v>
      </c>
      <c r="RDI18" s="200" t="s">
        <v>550</v>
      </c>
      <c r="RDJ18" s="200" t="s">
        <v>550</v>
      </c>
      <c r="RDK18" s="200" t="s">
        <v>550</v>
      </c>
      <c r="RDL18" s="200" t="s">
        <v>550</v>
      </c>
      <c r="RDM18" s="200" t="s">
        <v>550</v>
      </c>
      <c r="RDN18" s="200" t="s">
        <v>550</v>
      </c>
      <c r="RDO18" s="200" t="s">
        <v>550</v>
      </c>
      <c r="RDP18" s="200" t="s">
        <v>550</v>
      </c>
      <c r="RDQ18" s="200" t="s">
        <v>550</v>
      </c>
      <c r="RDR18" s="200" t="s">
        <v>550</v>
      </c>
      <c r="RDS18" s="200" t="s">
        <v>550</v>
      </c>
      <c r="RDT18" s="200" t="s">
        <v>550</v>
      </c>
      <c r="RDU18" s="200" t="s">
        <v>550</v>
      </c>
      <c r="RDV18" s="200" t="s">
        <v>550</v>
      </c>
      <c r="RDW18" s="200" t="s">
        <v>550</v>
      </c>
      <c r="RDX18" s="200" t="s">
        <v>550</v>
      </c>
      <c r="RDY18" s="200" t="s">
        <v>550</v>
      </c>
      <c r="RDZ18" s="200" t="s">
        <v>550</v>
      </c>
      <c r="REA18" s="200" t="s">
        <v>550</v>
      </c>
      <c r="REB18" s="200" t="s">
        <v>550</v>
      </c>
      <c r="REC18" s="200" t="s">
        <v>550</v>
      </c>
      <c r="RED18" s="200" t="s">
        <v>550</v>
      </c>
      <c r="REE18" s="200" t="s">
        <v>550</v>
      </c>
      <c r="REF18" s="200" t="s">
        <v>550</v>
      </c>
      <c r="REG18" s="200" t="s">
        <v>550</v>
      </c>
      <c r="REH18" s="200" t="s">
        <v>550</v>
      </c>
      <c r="REI18" s="200" t="s">
        <v>550</v>
      </c>
      <c r="REJ18" s="200" t="s">
        <v>550</v>
      </c>
      <c r="REK18" s="200" t="s">
        <v>550</v>
      </c>
      <c r="REL18" s="200" t="s">
        <v>550</v>
      </c>
      <c r="REM18" s="200" t="s">
        <v>550</v>
      </c>
      <c r="REN18" s="200" t="s">
        <v>550</v>
      </c>
      <c r="REO18" s="200" t="s">
        <v>550</v>
      </c>
      <c r="REP18" s="200" t="s">
        <v>550</v>
      </c>
      <c r="REQ18" s="200" t="s">
        <v>550</v>
      </c>
      <c r="RER18" s="200" t="s">
        <v>550</v>
      </c>
      <c r="RES18" s="200" t="s">
        <v>550</v>
      </c>
      <c r="RET18" s="200" t="s">
        <v>550</v>
      </c>
      <c r="REU18" s="200" t="s">
        <v>550</v>
      </c>
      <c r="REV18" s="200" t="s">
        <v>550</v>
      </c>
      <c r="REW18" s="200" t="s">
        <v>550</v>
      </c>
      <c r="REX18" s="200" t="s">
        <v>550</v>
      </c>
      <c r="REY18" s="200" t="s">
        <v>550</v>
      </c>
      <c r="REZ18" s="200" t="s">
        <v>550</v>
      </c>
      <c r="RFA18" s="200" t="s">
        <v>550</v>
      </c>
      <c r="RFB18" s="200" t="s">
        <v>550</v>
      </c>
      <c r="RFC18" s="200" t="s">
        <v>550</v>
      </c>
      <c r="RFD18" s="200" t="s">
        <v>550</v>
      </c>
      <c r="RFE18" s="200" t="s">
        <v>550</v>
      </c>
      <c r="RFF18" s="200" t="s">
        <v>550</v>
      </c>
      <c r="RFG18" s="200" t="s">
        <v>550</v>
      </c>
      <c r="RFH18" s="200" t="s">
        <v>550</v>
      </c>
      <c r="RFI18" s="200" t="s">
        <v>550</v>
      </c>
      <c r="RFJ18" s="200" t="s">
        <v>550</v>
      </c>
      <c r="RFK18" s="200" t="s">
        <v>550</v>
      </c>
      <c r="RFL18" s="200" t="s">
        <v>550</v>
      </c>
      <c r="RFM18" s="200" t="s">
        <v>550</v>
      </c>
      <c r="RFN18" s="200" t="s">
        <v>550</v>
      </c>
      <c r="RFO18" s="200" t="s">
        <v>550</v>
      </c>
      <c r="RFP18" s="200" t="s">
        <v>550</v>
      </c>
      <c r="RFQ18" s="200" t="s">
        <v>550</v>
      </c>
      <c r="RFR18" s="200" t="s">
        <v>550</v>
      </c>
      <c r="RFS18" s="200" t="s">
        <v>550</v>
      </c>
      <c r="RFT18" s="200" t="s">
        <v>550</v>
      </c>
      <c r="RFU18" s="200" t="s">
        <v>550</v>
      </c>
      <c r="RFV18" s="200" t="s">
        <v>550</v>
      </c>
      <c r="RFW18" s="200" t="s">
        <v>550</v>
      </c>
      <c r="RFX18" s="200" t="s">
        <v>550</v>
      </c>
      <c r="RFY18" s="200" t="s">
        <v>550</v>
      </c>
      <c r="RFZ18" s="200" t="s">
        <v>550</v>
      </c>
      <c r="RGA18" s="200" t="s">
        <v>550</v>
      </c>
      <c r="RGB18" s="200" t="s">
        <v>550</v>
      </c>
      <c r="RGC18" s="200" t="s">
        <v>550</v>
      </c>
      <c r="RGD18" s="200" t="s">
        <v>550</v>
      </c>
      <c r="RGE18" s="200" t="s">
        <v>550</v>
      </c>
      <c r="RGF18" s="200" t="s">
        <v>550</v>
      </c>
      <c r="RGG18" s="200" t="s">
        <v>550</v>
      </c>
      <c r="RGH18" s="200" t="s">
        <v>550</v>
      </c>
      <c r="RGI18" s="200" t="s">
        <v>550</v>
      </c>
      <c r="RGJ18" s="200" t="s">
        <v>550</v>
      </c>
      <c r="RGK18" s="200" t="s">
        <v>550</v>
      </c>
      <c r="RGL18" s="200" t="s">
        <v>550</v>
      </c>
      <c r="RGM18" s="200" t="s">
        <v>550</v>
      </c>
      <c r="RGN18" s="200" t="s">
        <v>550</v>
      </c>
      <c r="RGO18" s="200" t="s">
        <v>550</v>
      </c>
      <c r="RGP18" s="200" t="s">
        <v>550</v>
      </c>
      <c r="RGQ18" s="200" t="s">
        <v>550</v>
      </c>
      <c r="RGR18" s="200" t="s">
        <v>550</v>
      </c>
      <c r="RGS18" s="200" t="s">
        <v>550</v>
      </c>
      <c r="RGT18" s="200" t="s">
        <v>550</v>
      </c>
      <c r="RGU18" s="200" t="s">
        <v>550</v>
      </c>
      <c r="RGV18" s="200" t="s">
        <v>550</v>
      </c>
      <c r="RGW18" s="200" t="s">
        <v>550</v>
      </c>
      <c r="RGX18" s="200" t="s">
        <v>550</v>
      </c>
      <c r="RGY18" s="200" t="s">
        <v>550</v>
      </c>
      <c r="RGZ18" s="200" t="s">
        <v>550</v>
      </c>
      <c r="RHA18" s="200" t="s">
        <v>550</v>
      </c>
      <c r="RHB18" s="200" t="s">
        <v>550</v>
      </c>
      <c r="RHC18" s="200" t="s">
        <v>550</v>
      </c>
      <c r="RHD18" s="200" t="s">
        <v>550</v>
      </c>
      <c r="RHE18" s="200" t="s">
        <v>550</v>
      </c>
      <c r="RHF18" s="200" t="s">
        <v>550</v>
      </c>
      <c r="RHG18" s="200" t="s">
        <v>550</v>
      </c>
      <c r="RHH18" s="200" t="s">
        <v>550</v>
      </c>
      <c r="RHI18" s="200" t="s">
        <v>550</v>
      </c>
      <c r="RHJ18" s="200" t="s">
        <v>550</v>
      </c>
      <c r="RHK18" s="200" t="s">
        <v>550</v>
      </c>
      <c r="RHL18" s="200" t="s">
        <v>550</v>
      </c>
      <c r="RHM18" s="200" t="s">
        <v>550</v>
      </c>
      <c r="RHN18" s="200" t="s">
        <v>550</v>
      </c>
      <c r="RHO18" s="200" t="s">
        <v>550</v>
      </c>
      <c r="RHP18" s="200" t="s">
        <v>550</v>
      </c>
      <c r="RHQ18" s="200" t="s">
        <v>550</v>
      </c>
      <c r="RHR18" s="200" t="s">
        <v>550</v>
      </c>
      <c r="RHS18" s="200" t="s">
        <v>550</v>
      </c>
      <c r="RHT18" s="200" t="s">
        <v>550</v>
      </c>
      <c r="RHU18" s="200" t="s">
        <v>550</v>
      </c>
      <c r="RHV18" s="200" t="s">
        <v>550</v>
      </c>
      <c r="RHW18" s="200" t="s">
        <v>550</v>
      </c>
      <c r="RHX18" s="200" t="s">
        <v>550</v>
      </c>
      <c r="RHY18" s="200" t="s">
        <v>550</v>
      </c>
      <c r="RHZ18" s="200" t="s">
        <v>550</v>
      </c>
      <c r="RIA18" s="200" t="s">
        <v>550</v>
      </c>
      <c r="RIB18" s="200" t="s">
        <v>550</v>
      </c>
      <c r="RIC18" s="200" t="s">
        <v>550</v>
      </c>
      <c r="RID18" s="200" t="s">
        <v>550</v>
      </c>
      <c r="RIE18" s="200" t="s">
        <v>550</v>
      </c>
      <c r="RIF18" s="200" t="s">
        <v>550</v>
      </c>
      <c r="RIG18" s="200" t="s">
        <v>550</v>
      </c>
      <c r="RIH18" s="200" t="s">
        <v>550</v>
      </c>
      <c r="RII18" s="200" t="s">
        <v>550</v>
      </c>
      <c r="RIJ18" s="200" t="s">
        <v>550</v>
      </c>
      <c r="RIK18" s="200" t="s">
        <v>550</v>
      </c>
      <c r="RIL18" s="200" t="s">
        <v>550</v>
      </c>
      <c r="RIM18" s="200" t="s">
        <v>550</v>
      </c>
      <c r="RIN18" s="200" t="s">
        <v>550</v>
      </c>
      <c r="RIO18" s="200" t="s">
        <v>550</v>
      </c>
      <c r="RIP18" s="200" t="s">
        <v>550</v>
      </c>
      <c r="RIQ18" s="200" t="s">
        <v>550</v>
      </c>
      <c r="RIR18" s="200" t="s">
        <v>550</v>
      </c>
      <c r="RIS18" s="200" t="s">
        <v>550</v>
      </c>
      <c r="RIT18" s="200" t="s">
        <v>550</v>
      </c>
      <c r="RIU18" s="200" t="s">
        <v>550</v>
      </c>
      <c r="RIV18" s="200" t="s">
        <v>550</v>
      </c>
      <c r="RIW18" s="200" t="s">
        <v>550</v>
      </c>
      <c r="RIX18" s="200" t="s">
        <v>550</v>
      </c>
      <c r="RIY18" s="200" t="s">
        <v>550</v>
      </c>
      <c r="RIZ18" s="200" t="s">
        <v>550</v>
      </c>
      <c r="RJA18" s="200" t="s">
        <v>550</v>
      </c>
      <c r="RJB18" s="200" t="s">
        <v>550</v>
      </c>
      <c r="RJC18" s="200" t="s">
        <v>550</v>
      </c>
      <c r="RJD18" s="200" t="s">
        <v>550</v>
      </c>
      <c r="RJE18" s="200" t="s">
        <v>550</v>
      </c>
      <c r="RJF18" s="200" t="s">
        <v>550</v>
      </c>
      <c r="RJG18" s="200" t="s">
        <v>550</v>
      </c>
      <c r="RJH18" s="200" t="s">
        <v>550</v>
      </c>
      <c r="RJI18" s="200" t="s">
        <v>550</v>
      </c>
      <c r="RJJ18" s="200" t="s">
        <v>550</v>
      </c>
      <c r="RJK18" s="200" t="s">
        <v>550</v>
      </c>
      <c r="RJL18" s="200" t="s">
        <v>550</v>
      </c>
      <c r="RJM18" s="200" t="s">
        <v>550</v>
      </c>
      <c r="RJN18" s="200" t="s">
        <v>550</v>
      </c>
      <c r="RJO18" s="200" t="s">
        <v>550</v>
      </c>
      <c r="RJP18" s="200" t="s">
        <v>550</v>
      </c>
      <c r="RJQ18" s="200" t="s">
        <v>550</v>
      </c>
      <c r="RJR18" s="200" t="s">
        <v>550</v>
      </c>
      <c r="RJS18" s="200" t="s">
        <v>550</v>
      </c>
      <c r="RJT18" s="200" t="s">
        <v>550</v>
      </c>
      <c r="RJU18" s="200" t="s">
        <v>550</v>
      </c>
      <c r="RJV18" s="200" t="s">
        <v>550</v>
      </c>
      <c r="RJW18" s="200" t="s">
        <v>550</v>
      </c>
      <c r="RJX18" s="200" t="s">
        <v>550</v>
      </c>
      <c r="RJY18" s="200" t="s">
        <v>550</v>
      </c>
      <c r="RJZ18" s="200" t="s">
        <v>550</v>
      </c>
      <c r="RKA18" s="200" t="s">
        <v>550</v>
      </c>
      <c r="RKB18" s="200" t="s">
        <v>550</v>
      </c>
      <c r="RKC18" s="200" t="s">
        <v>550</v>
      </c>
      <c r="RKD18" s="200" t="s">
        <v>550</v>
      </c>
      <c r="RKE18" s="200" t="s">
        <v>550</v>
      </c>
      <c r="RKF18" s="200" t="s">
        <v>550</v>
      </c>
      <c r="RKG18" s="200" t="s">
        <v>550</v>
      </c>
      <c r="RKH18" s="200" t="s">
        <v>550</v>
      </c>
      <c r="RKI18" s="200" t="s">
        <v>550</v>
      </c>
      <c r="RKJ18" s="200" t="s">
        <v>550</v>
      </c>
      <c r="RKK18" s="200" t="s">
        <v>550</v>
      </c>
      <c r="RKL18" s="200" t="s">
        <v>550</v>
      </c>
      <c r="RKM18" s="200" t="s">
        <v>550</v>
      </c>
      <c r="RKN18" s="200" t="s">
        <v>550</v>
      </c>
      <c r="RKO18" s="200" t="s">
        <v>550</v>
      </c>
      <c r="RKP18" s="200" t="s">
        <v>550</v>
      </c>
      <c r="RKQ18" s="200" t="s">
        <v>550</v>
      </c>
      <c r="RKR18" s="200" t="s">
        <v>550</v>
      </c>
      <c r="RKS18" s="200" t="s">
        <v>550</v>
      </c>
      <c r="RKT18" s="200" t="s">
        <v>550</v>
      </c>
      <c r="RKU18" s="200" t="s">
        <v>550</v>
      </c>
      <c r="RKV18" s="200" t="s">
        <v>550</v>
      </c>
      <c r="RKW18" s="200" t="s">
        <v>550</v>
      </c>
      <c r="RKX18" s="200" t="s">
        <v>550</v>
      </c>
      <c r="RKY18" s="200" t="s">
        <v>550</v>
      </c>
      <c r="RKZ18" s="200" t="s">
        <v>550</v>
      </c>
      <c r="RLA18" s="200" t="s">
        <v>550</v>
      </c>
      <c r="RLB18" s="200" t="s">
        <v>550</v>
      </c>
      <c r="RLC18" s="200" t="s">
        <v>550</v>
      </c>
      <c r="RLD18" s="200" t="s">
        <v>550</v>
      </c>
      <c r="RLE18" s="200" t="s">
        <v>550</v>
      </c>
      <c r="RLF18" s="200" t="s">
        <v>550</v>
      </c>
      <c r="RLG18" s="200" t="s">
        <v>550</v>
      </c>
      <c r="RLH18" s="200" t="s">
        <v>550</v>
      </c>
      <c r="RLI18" s="200" t="s">
        <v>550</v>
      </c>
      <c r="RLJ18" s="200" t="s">
        <v>550</v>
      </c>
      <c r="RLK18" s="200" t="s">
        <v>550</v>
      </c>
      <c r="RLL18" s="200" t="s">
        <v>550</v>
      </c>
      <c r="RLM18" s="200" t="s">
        <v>550</v>
      </c>
      <c r="RLN18" s="200" t="s">
        <v>550</v>
      </c>
      <c r="RLO18" s="200" t="s">
        <v>550</v>
      </c>
      <c r="RLP18" s="200" t="s">
        <v>550</v>
      </c>
      <c r="RLQ18" s="200" t="s">
        <v>550</v>
      </c>
      <c r="RLR18" s="200" t="s">
        <v>550</v>
      </c>
      <c r="RLS18" s="200" t="s">
        <v>550</v>
      </c>
      <c r="RLT18" s="200" t="s">
        <v>550</v>
      </c>
      <c r="RLU18" s="200" t="s">
        <v>550</v>
      </c>
      <c r="RLV18" s="200" t="s">
        <v>550</v>
      </c>
      <c r="RLW18" s="200" t="s">
        <v>550</v>
      </c>
      <c r="RLX18" s="200" t="s">
        <v>550</v>
      </c>
      <c r="RLY18" s="200" t="s">
        <v>550</v>
      </c>
      <c r="RLZ18" s="200" t="s">
        <v>550</v>
      </c>
      <c r="RMA18" s="200" t="s">
        <v>550</v>
      </c>
      <c r="RMB18" s="200" t="s">
        <v>550</v>
      </c>
      <c r="RMC18" s="200" t="s">
        <v>550</v>
      </c>
      <c r="RMD18" s="200" t="s">
        <v>550</v>
      </c>
      <c r="RME18" s="200" t="s">
        <v>550</v>
      </c>
      <c r="RMF18" s="200" t="s">
        <v>550</v>
      </c>
      <c r="RMG18" s="200" t="s">
        <v>550</v>
      </c>
      <c r="RMH18" s="200" t="s">
        <v>550</v>
      </c>
      <c r="RMI18" s="200" t="s">
        <v>550</v>
      </c>
      <c r="RMJ18" s="200" t="s">
        <v>550</v>
      </c>
      <c r="RMK18" s="200" t="s">
        <v>550</v>
      </c>
      <c r="RML18" s="200" t="s">
        <v>550</v>
      </c>
      <c r="RMM18" s="200" t="s">
        <v>550</v>
      </c>
      <c r="RMN18" s="200" t="s">
        <v>550</v>
      </c>
      <c r="RMO18" s="200" t="s">
        <v>550</v>
      </c>
      <c r="RMP18" s="200" t="s">
        <v>550</v>
      </c>
      <c r="RMQ18" s="200" t="s">
        <v>550</v>
      </c>
      <c r="RMR18" s="200" t="s">
        <v>550</v>
      </c>
      <c r="RMS18" s="200" t="s">
        <v>550</v>
      </c>
      <c r="RMT18" s="200" t="s">
        <v>550</v>
      </c>
      <c r="RMU18" s="200" t="s">
        <v>550</v>
      </c>
      <c r="RMV18" s="200" t="s">
        <v>550</v>
      </c>
      <c r="RMW18" s="200" t="s">
        <v>550</v>
      </c>
      <c r="RMX18" s="200" t="s">
        <v>550</v>
      </c>
      <c r="RMY18" s="200" t="s">
        <v>550</v>
      </c>
      <c r="RMZ18" s="200" t="s">
        <v>550</v>
      </c>
      <c r="RNA18" s="200" t="s">
        <v>550</v>
      </c>
      <c r="RNB18" s="200" t="s">
        <v>550</v>
      </c>
      <c r="RNC18" s="200" t="s">
        <v>550</v>
      </c>
      <c r="RND18" s="200" t="s">
        <v>550</v>
      </c>
      <c r="RNE18" s="200" t="s">
        <v>550</v>
      </c>
      <c r="RNF18" s="200" t="s">
        <v>550</v>
      </c>
      <c r="RNG18" s="200" t="s">
        <v>550</v>
      </c>
      <c r="RNH18" s="200" t="s">
        <v>550</v>
      </c>
      <c r="RNI18" s="200" t="s">
        <v>550</v>
      </c>
      <c r="RNJ18" s="200" t="s">
        <v>550</v>
      </c>
      <c r="RNK18" s="200" t="s">
        <v>550</v>
      </c>
      <c r="RNL18" s="200" t="s">
        <v>550</v>
      </c>
      <c r="RNM18" s="200" t="s">
        <v>550</v>
      </c>
      <c r="RNN18" s="200" t="s">
        <v>550</v>
      </c>
      <c r="RNO18" s="200" t="s">
        <v>550</v>
      </c>
      <c r="RNP18" s="200" t="s">
        <v>550</v>
      </c>
      <c r="RNQ18" s="200" t="s">
        <v>550</v>
      </c>
      <c r="RNR18" s="200" t="s">
        <v>550</v>
      </c>
      <c r="RNS18" s="200" t="s">
        <v>550</v>
      </c>
      <c r="RNT18" s="200" t="s">
        <v>550</v>
      </c>
      <c r="RNU18" s="200" t="s">
        <v>550</v>
      </c>
      <c r="RNV18" s="200" t="s">
        <v>550</v>
      </c>
      <c r="RNW18" s="200" t="s">
        <v>550</v>
      </c>
      <c r="RNX18" s="200" t="s">
        <v>550</v>
      </c>
      <c r="RNY18" s="200" t="s">
        <v>550</v>
      </c>
      <c r="RNZ18" s="200" t="s">
        <v>550</v>
      </c>
      <c r="ROA18" s="200" t="s">
        <v>550</v>
      </c>
      <c r="ROB18" s="200" t="s">
        <v>550</v>
      </c>
      <c r="ROC18" s="200" t="s">
        <v>550</v>
      </c>
      <c r="ROD18" s="200" t="s">
        <v>550</v>
      </c>
      <c r="ROE18" s="200" t="s">
        <v>550</v>
      </c>
      <c r="ROF18" s="200" t="s">
        <v>550</v>
      </c>
      <c r="ROG18" s="200" t="s">
        <v>550</v>
      </c>
      <c r="ROH18" s="200" t="s">
        <v>550</v>
      </c>
      <c r="ROI18" s="200" t="s">
        <v>550</v>
      </c>
      <c r="ROJ18" s="200" t="s">
        <v>550</v>
      </c>
      <c r="ROK18" s="200" t="s">
        <v>550</v>
      </c>
      <c r="ROL18" s="200" t="s">
        <v>550</v>
      </c>
      <c r="ROM18" s="200" t="s">
        <v>550</v>
      </c>
      <c r="RON18" s="200" t="s">
        <v>550</v>
      </c>
      <c r="ROO18" s="200" t="s">
        <v>550</v>
      </c>
      <c r="ROP18" s="200" t="s">
        <v>550</v>
      </c>
      <c r="ROQ18" s="200" t="s">
        <v>550</v>
      </c>
      <c r="ROR18" s="200" t="s">
        <v>550</v>
      </c>
      <c r="ROS18" s="200" t="s">
        <v>550</v>
      </c>
      <c r="ROT18" s="200" t="s">
        <v>550</v>
      </c>
      <c r="ROU18" s="200" t="s">
        <v>550</v>
      </c>
      <c r="ROV18" s="200" t="s">
        <v>550</v>
      </c>
      <c r="ROW18" s="200" t="s">
        <v>550</v>
      </c>
      <c r="ROX18" s="200" t="s">
        <v>550</v>
      </c>
      <c r="ROY18" s="200" t="s">
        <v>550</v>
      </c>
      <c r="ROZ18" s="200" t="s">
        <v>550</v>
      </c>
      <c r="RPA18" s="200" t="s">
        <v>550</v>
      </c>
      <c r="RPB18" s="200" t="s">
        <v>550</v>
      </c>
      <c r="RPC18" s="200" t="s">
        <v>550</v>
      </c>
      <c r="RPD18" s="200" t="s">
        <v>550</v>
      </c>
      <c r="RPE18" s="200" t="s">
        <v>550</v>
      </c>
      <c r="RPF18" s="200" t="s">
        <v>550</v>
      </c>
      <c r="RPG18" s="200" t="s">
        <v>550</v>
      </c>
      <c r="RPH18" s="200" t="s">
        <v>550</v>
      </c>
      <c r="RPI18" s="200" t="s">
        <v>550</v>
      </c>
      <c r="RPJ18" s="200" t="s">
        <v>550</v>
      </c>
      <c r="RPK18" s="200" t="s">
        <v>550</v>
      </c>
      <c r="RPL18" s="200" t="s">
        <v>550</v>
      </c>
      <c r="RPM18" s="200" t="s">
        <v>550</v>
      </c>
      <c r="RPN18" s="200" t="s">
        <v>550</v>
      </c>
      <c r="RPO18" s="200" t="s">
        <v>550</v>
      </c>
      <c r="RPP18" s="200" t="s">
        <v>550</v>
      </c>
      <c r="RPQ18" s="200" t="s">
        <v>550</v>
      </c>
      <c r="RPR18" s="200" t="s">
        <v>550</v>
      </c>
      <c r="RPS18" s="200" t="s">
        <v>550</v>
      </c>
      <c r="RPT18" s="200" t="s">
        <v>550</v>
      </c>
      <c r="RPU18" s="200" t="s">
        <v>550</v>
      </c>
      <c r="RPV18" s="200" t="s">
        <v>550</v>
      </c>
      <c r="RPW18" s="200" t="s">
        <v>550</v>
      </c>
      <c r="RPX18" s="200" t="s">
        <v>550</v>
      </c>
      <c r="RPY18" s="200" t="s">
        <v>550</v>
      </c>
      <c r="RPZ18" s="200" t="s">
        <v>550</v>
      </c>
      <c r="RQA18" s="200" t="s">
        <v>550</v>
      </c>
      <c r="RQB18" s="200" t="s">
        <v>550</v>
      </c>
      <c r="RQC18" s="200" t="s">
        <v>550</v>
      </c>
      <c r="RQD18" s="200" t="s">
        <v>550</v>
      </c>
      <c r="RQE18" s="200" t="s">
        <v>550</v>
      </c>
      <c r="RQF18" s="200" t="s">
        <v>550</v>
      </c>
      <c r="RQG18" s="200" t="s">
        <v>550</v>
      </c>
      <c r="RQH18" s="200" t="s">
        <v>550</v>
      </c>
      <c r="RQI18" s="200" t="s">
        <v>550</v>
      </c>
      <c r="RQJ18" s="200" t="s">
        <v>550</v>
      </c>
      <c r="RQK18" s="200" t="s">
        <v>550</v>
      </c>
      <c r="RQL18" s="200" t="s">
        <v>550</v>
      </c>
      <c r="RQM18" s="200" t="s">
        <v>550</v>
      </c>
      <c r="RQN18" s="200" t="s">
        <v>550</v>
      </c>
      <c r="RQO18" s="200" t="s">
        <v>550</v>
      </c>
      <c r="RQP18" s="200" t="s">
        <v>550</v>
      </c>
      <c r="RQQ18" s="200" t="s">
        <v>550</v>
      </c>
      <c r="RQR18" s="200" t="s">
        <v>550</v>
      </c>
      <c r="RQS18" s="200" t="s">
        <v>550</v>
      </c>
      <c r="RQT18" s="200" t="s">
        <v>550</v>
      </c>
      <c r="RQU18" s="200" t="s">
        <v>550</v>
      </c>
      <c r="RQV18" s="200" t="s">
        <v>550</v>
      </c>
      <c r="RQW18" s="200" t="s">
        <v>550</v>
      </c>
      <c r="RQX18" s="200" t="s">
        <v>550</v>
      </c>
      <c r="RQY18" s="200" t="s">
        <v>550</v>
      </c>
      <c r="RQZ18" s="200" t="s">
        <v>550</v>
      </c>
      <c r="RRA18" s="200" t="s">
        <v>550</v>
      </c>
      <c r="RRB18" s="200" t="s">
        <v>550</v>
      </c>
      <c r="RRC18" s="200" t="s">
        <v>550</v>
      </c>
      <c r="RRD18" s="200" t="s">
        <v>550</v>
      </c>
      <c r="RRE18" s="200" t="s">
        <v>550</v>
      </c>
      <c r="RRF18" s="200" t="s">
        <v>550</v>
      </c>
      <c r="RRG18" s="200" t="s">
        <v>550</v>
      </c>
      <c r="RRH18" s="200" t="s">
        <v>550</v>
      </c>
      <c r="RRI18" s="200" t="s">
        <v>550</v>
      </c>
      <c r="RRJ18" s="200" t="s">
        <v>550</v>
      </c>
      <c r="RRK18" s="200" t="s">
        <v>550</v>
      </c>
      <c r="RRL18" s="200" t="s">
        <v>550</v>
      </c>
      <c r="RRM18" s="200" t="s">
        <v>550</v>
      </c>
      <c r="RRN18" s="200" t="s">
        <v>550</v>
      </c>
      <c r="RRO18" s="200" t="s">
        <v>550</v>
      </c>
      <c r="RRP18" s="200" t="s">
        <v>550</v>
      </c>
      <c r="RRQ18" s="200" t="s">
        <v>550</v>
      </c>
      <c r="RRR18" s="200" t="s">
        <v>550</v>
      </c>
      <c r="RRS18" s="200" t="s">
        <v>550</v>
      </c>
      <c r="RRT18" s="200" t="s">
        <v>550</v>
      </c>
      <c r="RRU18" s="200" t="s">
        <v>550</v>
      </c>
      <c r="RRV18" s="200" t="s">
        <v>550</v>
      </c>
      <c r="RRW18" s="200" t="s">
        <v>550</v>
      </c>
      <c r="RRX18" s="200" t="s">
        <v>550</v>
      </c>
      <c r="RRY18" s="200" t="s">
        <v>550</v>
      </c>
      <c r="RRZ18" s="200" t="s">
        <v>550</v>
      </c>
      <c r="RSA18" s="200" t="s">
        <v>550</v>
      </c>
      <c r="RSB18" s="200" t="s">
        <v>550</v>
      </c>
      <c r="RSC18" s="200" t="s">
        <v>550</v>
      </c>
      <c r="RSD18" s="200" t="s">
        <v>550</v>
      </c>
      <c r="RSE18" s="200" t="s">
        <v>550</v>
      </c>
      <c r="RSF18" s="200" t="s">
        <v>550</v>
      </c>
      <c r="RSG18" s="200" t="s">
        <v>550</v>
      </c>
      <c r="RSH18" s="200" t="s">
        <v>550</v>
      </c>
      <c r="RSI18" s="200" t="s">
        <v>550</v>
      </c>
      <c r="RSJ18" s="200" t="s">
        <v>550</v>
      </c>
      <c r="RSK18" s="200" t="s">
        <v>550</v>
      </c>
      <c r="RSL18" s="200" t="s">
        <v>550</v>
      </c>
      <c r="RSM18" s="200" t="s">
        <v>550</v>
      </c>
      <c r="RSN18" s="200" t="s">
        <v>550</v>
      </c>
      <c r="RSO18" s="200" t="s">
        <v>550</v>
      </c>
      <c r="RSP18" s="200" t="s">
        <v>550</v>
      </c>
      <c r="RSQ18" s="200" t="s">
        <v>550</v>
      </c>
      <c r="RSR18" s="200" t="s">
        <v>550</v>
      </c>
      <c r="RSS18" s="200" t="s">
        <v>550</v>
      </c>
      <c r="RST18" s="200" t="s">
        <v>550</v>
      </c>
      <c r="RSU18" s="200" t="s">
        <v>550</v>
      </c>
      <c r="RSV18" s="200" t="s">
        <v>550</v>
      </c>
      <c r="RSW18" s="200" t="s">
        <v>550</v>
      </c>
      <c r="RSX18" s="200" t="s">
        <v>550</v>
      </c>
      <c r="RSY18" s="200" t="s">
        <v>550</v>
      </c>
      <c r="RSZ18" s="200" t="s">
        <v>550</v>
      </c>
      <c r="RTA18" s="200" t="s">
        <v>550</v>
      </c>
      <c r="RTB18" s="200" t="s">
        <v>550</v>
      </c>
      <c r="RTC18" s="200" t="s">
        <v>550</v>
      </c>
      <c r="RTD18" s="200" t="s">
        <v>550</v>
      </c>
      <c r="RTE18" s="200" t="s">
        <v>550</v>
      </c>
      <c r="RTF18" s="200" t="s">
        <v>550</v>
      </c>
      <c r="RTG18" s="200" t="s">
        <v>550</v>
      </c>
      <c r="RTH18" s="200" t="s">
        <v>550</v>
      </c>
      <c r="RTI18" s="200" t="s">
        <v>550</v>
      </c>
      <c r="RTJ18" s="200" t="s">
        <v>550</v>
      </c>
      <c r="RTK18" s="200" t="s">
        <v>550</v>
      </c>
      <c r="RTL18" s="200" t="s">
        <v>550</v>
      </c>
      <c r="RTM18" s="200" t="s">
        <v>550</v>
      </c>
      <c r="RTN18" s="200" t="s">
        <v>550</v>
      </c>
      <c r="RTO18" s="200" t="s">
        <v>550</v>
      </c>
      <c r="RTP18" s="200" t="s">
        <v>550</v>
      </c>
      <c r="RTQ18" s="200" t="s">
        <v>550</v>
      </c>
      <c r="RTR18" s="200" t="s">
        <v>550</v>
      </c>
      <c r="RTS18" s="200" t="s">
        <v>550</v>
      </c>
      <c r="RTT18" s="200" t="s">
        <v>550</v>
      </c>
      <c r="RTU18" s="200" t="s">
        <v>550</v>
      </c>
      <c r="RTV18" s="200" t="s">
        <v>550</v>
      </c>
      <c r="RTW18" s="200" t="s">
        <v>550</v>
      </c>
      <c r="RTX18" s="200" t="s">
        <v>550</v>
      </c>
      <c r="RTY18" s="200" t="s">
        <v>550</v>
      </c>
      <c r="RTZ18" s="200" t="s">
        <v>550</v>
      </c>
      <c r="RUA18" s="200" t="s">
        <v>550</v>
      </c>
      <c r="RUB18" s="200" t="s">
        <v>550</v>
      </c>
      <c r="RUC18" s="200" t="s">
        <v>550</v>
      </c>
      <c r="RUD18" s="200" t="s">
        <v>550</v>
      </c>
      <c r="RUE18" s="200" t="s">
        <v>550</v>
      </c>
      <c r="RUF18" s="200" t="s">
        <v>550</v>
      </c>
      <c r="RUG18" s="200" t="s">
        <v>550</v>
      </c>
      <c r="RUH18" s="200" t="s">
        <v>550</v>
      </c>
      <c r="RUI18" s="200" t="s">
        <v>550</v>
      </c>
      <c r="RUJ18" s="200" t="s">
        <v>550</v>
      </c>
      <c r="RUK18" s="200" t="s">
        <v>550</v>
      </c>
      <c r="RUL18" s="200" t="s">
        <v>550</v>
      </c>
      <c r="RUM18" s="200" t="s">
        <v>550</v>
      </c>
      <c r="RUN18" s="200" t="s">
        <v>550</v>
      </c>
      <c r="RUO18" s="200" t="s">
        <v>550</v>
      </c>
      <c r="RUP18" s="200" t="s">
        <v>550</v>
      </c>
      <c r="RUQ18" s="200" t="s">
        <v>550</v>
      </c>
      <c r="RUR18" s="200" t="s">
        <v>550</v>
      </c>
      <c r="RUS18" s="200" t="s">
        <v>550</v>
      </c>
      <c r="RUT18" s="200" t="s">
        <v>550</v>
      </c>
      <c r="RUU18" s="200" t="s">
        <v>550</v>
      </c>
      <c r="RUV18" s="200" t="s">
        <v>550</v>
      </c>
      <c r="RUW18" s="200" t="s">
        <v>550</v>
      </c>
      <c r="RUX18" s="200" t="s">
        <v>550</v>
      </c>
      <c r="RUY18" s="200" t="s">
        <v>550</v>
      </c>
      <c r="RUZ18" s="200" t="s">
        <v>550</v>
      </c>
      <c r="RVA18" s="200" t="s">
        <v>550</v>
      </c>
      <c r="RVB18" s="200" t="s">
        <v>550</v>
      </c>
      <c r="RVC18" s="200" t="s">
        <v>550</v>
      </c>
      <c r="RVD18" s="200" t="s">
        <v>550</v>
      </c>
      <c r="RVE18" s="200" t="s">
        <v>550</v>
      </c>
      <c r="RVF18" s="200" t="s">
        <v>550</v>
      </c>
      <c r="RVG18" s="200" t="s">
        <v>550</v>
      </c>
      <c r="RVH18" s="200" t="s">
        <v>550</v>
      </c>
      <c r="RVI18" s="200" t="s">
        <v>550</v>
      </c>
      <c r="RVJ18" s="200" t="s">
        <v>550</v>
      </c>
      <c r="RVK18" s="200" t="s">
        <v>550</v>
      </c>
      <c r="RVL18" s="200" t="s">
        <v>550</v>
      </c>
      <c r="RVM18" s="200" t="s">
        <v>550</v>
      </c>
      <c r="RVN18" s="200" t="s">
        <v>550</v>
      </c>
      <c r="RVO18" s="200" t="s">
        <v>550</v>
      </c>
      <c r="RVP18" s="200" t="s">
        <v>550</v>
      </c>
      <c r="RVQ18" s="200" t="s">
        <v>550</v>
      </c>
      <c r="RVR18" s="200" t="s">
        <v>550</v>
      </c>
      <c r="RVS18" s="200" t="s">
        <v>550</v>
      </c>
      <c r="RVT18" s="200" t="s">
        <v>550</v>
      </c>
      <c r="RVU18" s="200" t="s">
        <v>550</v>
      </c>
      <c r="RVV18" s="200" t="s">
        <v>550</v>
      </c>
      <c r="RVW18" s="200" t="s">
        <v>550</v>
      </c>
      <c r="RVX18" s="200" t="s">
        <v>550</v>
      </c>
      <c r="RVY18" s="200" t="s">
        <v>550</v>
      </c>
      <c r="RVZ18" s="200" t="s">
        <v>550</v>
      </c>
      <c r="RWA18" s="200" t="s">
        <v>550</v>
      </c>
      <c r="RWB18" s="200" t="s">
        <v>550</v>
      </c>
      <c r="RWC18" s="200" t="s">
        <v>550</v>
      </c>
      <c r="RWD18" s="200" t="s">
        <v>550</v>
      </c>
      <c r="RWE18" s="200" t="s">
        <v>550</v>
      </c>
      <c r="RWF18" s="200" t="s">
        <v>550</v>
      </c>
      <c r="RWG18" s="200" t="s">
        <v>550</v>
      </c>
      <c r="RWH18" s="200" t="s">
        <v>550</v>
      </c>
      <c r="RWI18" s="200" t="s">
        <v>550</v>
      </c>
      <c r="RWJ18" s="200" t="s">
        <v>550</v>
      </c>
      <c r="RWK18" s="200" t="s">
        <v>550</v>
      </c>
      <c r="RWL18" s="200" t="s">
        <v>550</v>
      </c>
      <c r="RWM18" s="200" t="s">
        <v>550</v>
      </c>
      <c r="RWN18" s="200" t="s">
        <v>550</v>
      </c>
      <c r="RWO18" s="200" t="s">
        <v>550</v>
      </c>
      <c r="RWP18" s="200" t="s">
        <v>550</v>
      </c>
      <c r="RWQ18" s="200" t="s">
        <v>550</v>
      </c>
      <c r="RWR18" s="200" t="s">
        <v>550</v>
      </c>
      <c r="RWS18" s="200" t="s">
        <v>550</v>
      </c>
      <c r="RWT18" s="200" t="s">
        <v>550</v>
      </c>
      <c r="RWU18" s="200" t="s">
        <v>550</v>
      </c>
      <c r="RWV18" s="200" t="s">
        <v>550</v>
      </c>
      <c r="RWW18" s="200" t="s">
        <v>550</v>
      </c>
      <c r="RWX18" s="200" t="s">
        <v>550</v>
      </c>
      <c r="RWY18" s="200" t="s">
        <v>550</v>
      </c>
      <c r="RWZ18" s="200" t="s">
        <v>550</v>
      </c>
      <c r="RXA18" s="200" t="s">
        <v>550</v>
      </c>
      <c r="RXB18" s="200" t="s">
        <v>550</v>
      </c>
      <c r="RXC18" s="200" t="s">
        <v>550</v>
      </c>
      <c r="RXD18" s="200" t="s">
        <v>550</v>
      </c>
      <c r="RXE18" s="200" t="s">
        <v>550</v>
      </c>
      <c r="RXF18" s="200" t="s">
        <v>550</v>
      </c>
      <c r="RXG18" s="200" t="s">
        <v>550</v>
      </c>
      <c r="RXH18" s="200" t="s">
        <v>550</v>
      </c>
      <c r="RXI18" s="200" t="s">
        <v>550</v>
      </c>
      <c r="RXJ18" s="200" t="s">
        <v>550</v>
      </c>
      <c r="RXK18" s="200" t="s">
        <v>550</v>
      </c>
      <c r="RXL18" s="200" t="s">
        <v>550</v>
      </c>
      <c r="RXM18" s="200" t="s">
        <v>550</v>
      </c>
      <c r="RXN18" s="200" t="s">
        <v>550</v>
      </c>
      <c r="RXO18" s="200" t="s">
        <v>550</v>
      </c>
      <c r="RXP18" s="200" t="s">
        <v>550</v>
      </c>
      <c r="RXQ18" s="200" t="s">
        <v>550</v>
      </c>
      <c r="RXR18" s="200" t="s">
        <v>550</v>
      </c>
      <c r="RXS18" s="200" t="s">
        <v>550</v>
      </c>
      <c r="RXT18" s="200" t="s">
        <v>550</v>
      </c>
      <c r="RXU18" s="200" t="s">
        <v>550</v>
      </c>
      <c r="RXV18" s="200" t="s">
        <v>550</v>
      </c>
      <c r="RXW18" s="200" t="s">
        <v>550</v>
      </c>
      <c r="RXX18" s="200" t="s">
        <v>550</v>
      </c>
      <c r="RXY18" s="200" t="s">
        <v>550</v>
      </c>
      <c r="RXZ18" s="200" t="s">
        <v>550</v>
      </c>
      <c r="RYA18" s="200" t="s">
        <v>550</v>
      </c>
      <c r="RYB18" s="200" t="s">
        <v>550</v>
      </c>
      <c r="RYC18" s="200" t="s">
        <v>550</v>
      </c>
      <c r="RYD18" s="200" t="s">
        <v>550</v>
      </c>
      <c r="RYE18" s="200" t="s">
        <v>550</v>
      </c>
      <c r="RYF18" s="200" t="s">
        <v>550</v>
      </c>
      <c r="RYG18" s="200" t="s">
        <v>550</v>
      </c>
      <c r="RYH18" s="200" t="s">
        <v>550</v>
      </c>
      <c r="RYI18" s="200" t="s">
        <v>550</v>
      </c>
      <c r="RYJ18" s="200" t="s">
        <v>550</v>
      </c>
      <c r="RYK18" s="200" t="s">
        <v>550</v>
      </c>
      <c r="RYL18" s="200" t="s">
        <v>550</v>
      </c>
      <c r="RYM18" s="200" t="s">
        <v>550</v>
      </c>
      <c r="RYN18" s="200" t="s">
        <v>550</v>
      </c>
      <c r="RYO18" s="200" t="s">
        <v>550</v>
      </c>
      <c r="RYP18" s="200" t="s">
        <v>550</v>
      </c>
      <c r="RYQ18" s="200" t="s">
        <v>550</v>
      </c>
      <c r="RYR18" s="200" t="s">
        <v>550</v>
      </c>
      <c r="RYS18" s="200" t="s">
        <v>550</v>
      </c>
      <c r="RYT18" s="200" t="s">
        <v>550</v>
      </c>
      <c r="RYU18" s="200" t="s">
        <v>550</v>
      </c>
      <c r="RYV18" s="200" t="s">
        <v>550</v>
      </c>
      <c r="RYW18" s="200" t="s">
        <v>550</v>
      </c>
      <c r="RYX18" s="200" t="s">
        <v>550</v>
      </c>
      <c r="RYY18" s="200" t="s">
        <v>550</v>
      </c>
      <c r="RYZ18" s="200" t="s">
        <v>550</v>
      </c>
      <c r="RZA18" s="200" t="s">
        <v>550</v>
      </c>
      <c r="RZB18" s="200" t="s">
        <v>550</v>
      </c>
      <c r="RZC18" s="200" t="s">
        <v>550</v>
      </c>
      <c r="RZD18" s="200" t="s">
        <v>550</v>
      </c>
      <c r="RZE18" s="200" t="s">
        <v>550</v>
      </c>
      <c r="RZF18" s="200" t="s">
        <v>550</v>
      </c>
      <c r="RZG18" s="200" t="s">
        <v>550</v>
      </c>
      <c r="RZH18" s="200" t="s">
        <v>550</v>
      </c>
      <c r="RZI18" s="200" t="s">
        <v>550</v>
      </c>
      <c r="RZJ18" s="200" t="s">
        <v>550</v>
      </c>
      <c r="RZK18" s="200" t="s">
        <v>550</v>
      </c>
      <c r="RZL18" s="200" t="s">
        <v>550</v>
      </c>
      <c r="RZM18" s="200" t="s">
        <v>550</v>
      </c>
      <c r="RZN18" s="200" t="s">
        <v>550</v>
      </c>
      <c r="RZO18" s="200" t="s">
        <v>550</v>
      </c>
      <c r="RZP18" s="200" t="s">
        <v>550</v>
      </c>
      <c r="RZQ18" s="200" t="s">
        <v>550</v>
      </c>
      <c r="RZR18" s="200" t="s">
        <v>550</v>
      </c>
      <c r="RZS18" s="200" t="s">
        <v>550</v>
      </c>
      <c r="RZT18" s="200" t="s">
        <v>550</v>
      </c>
      <c r="RZU18" s="200" t="s">
        <v>550</v>
      </c>
      <c r="RZV18" s="200" t="s">
        <v>550</v>
      </c>
      <c r="RZW18" s="200" t="s">
        <v>550</v>
      </c>
      <c r="RZX18" s="200" t="s">
        <v>550</v>
      </c>
      <c r="RZY18" s="200" t="s">
        <v>550</v>
      </c>
      <c r="RZZ18" s="200" t="s">
        <v>550</v>
      </c>
      <c r="SAA18" s="200" t="s">
        <v>550</v>
      </c>
      <c r="SAB18" s="200" t="s">
        <v>550</v>
      </c>
      <c r="SAC18" s="200" t="s">
        <v>550</v>
      </c>
      <c r="SAD18" s="200" t="s">
        <v>550</v>
      </c>
      <c r="SAE18" s="200" t="s">
        <v>550</v>
      </c>
      <c r="SAF18" s="200" t="s">
        <v>550</v>
      </c>
      <c r="SAG18" s="200" t="s">
        <v>550</v>
      </c>
      <c r="SAH18" s="200" t="s">
        <v>550</v>
      </c>
      <c r="SAI18" s="200" t="s">
        <v>550</v>
      </c>
      <c r="SAJ18" s="200" t="s">
        <v>550</v>
      </c>
      <c r="SAK18" s="200" t="s">
        <v>550</v>
      </c>
      <c r="SAL18" s="200" t="s">
        <v>550</v>
      </c>
      <c r="SAM18" s="200" t="s">
        <v>550</v>
      </c>
      <c r="SAN18" s="200" t="s">
        <v>550</v>
      </c>
      <c r="SAO18" s="200" t="s">
        <v>550</v>
      </c>
      <c r="SAP18" s="200" t="s">
        <v>550</v>
      </c>
      <c r="SAQ18" s="200" t="s">
        <v>550</v>
      </c>
      <c r="SAR18" s="200" t="s">
        <v>550</v>
      </c>
      <c r="SAS18" s="200" t="s">
        <v>550</v>
      </c>
      <c r="SAT18" s="200" t="s">
        <v>550</v>
      </c>
      <c r="SAU18" s="200" t="s">
        <v>550</v>
      </c>
      <c r="SAV18" s="200" t="s">
        <v>550</v>
      </c>
      <c r="SAW18" s="200" t="s">
        <v>550</v>
      </c>
      <c r="SAX18" s="200" t="s">
        <v>550</v>
      </c>
      <c r="SAY18" s="200" t="s">
        <v>550</v>
      </c>
      <c r="SAZ18" s="200" t="s">
        <v>550</v>
      </c>
      <c r="SBA18" s="200" t="s">
        <v>550</v>
      </c>
      <c r="SBB18" s="200" t="s">
        <v>550</v>
      </c>
      <c r="SBC18" s="200" t="s">
        <v>550</v>
      </c>
      <c r="SBD18" s="200" t="s">
        <v>550</v>
      </c>
      <c r="SBE18" s="200" t="s">
        <v>550</v>
      </c>
      <c r="SBF18" s="200" t="s">
        <v>550</v>
      </c>
      <c r="SBG18" s="200" t="s">
        <v>550</v>
      </c>
      <c r="SBH18" s="200" t="s">
        <v>550</v>
      </c>
      <c r="SBI18" s="200" t="s">
        <v>550</v>
      </c>
      <c r="SBJ18" s="200" t="s">
        <v>550</v>
      </c>
      <c r="SBK18" s="200" t="s">
        <v>550</v>
      </c>
      <c r="SBL18" s="200" t="s">
        <v>550</v>
      </c>
      <c r="SBM18" s="200" t="s">
        <v>550</v>
      </c>
      <c r="SBN18" s="200" t="s">
        <v>550</v>
      </c>
      <c r="SBO18" s="200" t="s">
        <v>550</v>
      </c>
      <c r="SBP18" s="200" t="s">
        <v>550</v>
      </c>
      <c r="SBQ18" s="200" t="s">
        <v>550</v>
      </c>
      <c r="SBR18" s="200" t="s">
        <v>550</v>
      </c>
      <c r="SBS18" s="200" t="s">
        <v>550</v>
      </c>
      <c r="SBT18" s="200" t="s">
        <v>550</v>
      </c>
      <c r="SBU18" s="200" t="s">
        <v>550</v>
      </c>
      <c r="SBV18" s="200" t="s">
        <v>550</v>
      </c>
      <c r="SBW18" s="200" t="s">
        <v>550</v>
      </c>
      <c r="SBX18" s="200" t="s">
        <v>550</v>
      </c>
      <c r="SBY18" s="200" t="s">
        <v>550</v>
      </c>
      <c r="SBZ18" s="200" t="s">
        <v>550</v>
      </c>
      <c r="SCA18" s="200" t="s">
        <v>550</v>
      </c>
      <c r="SCB18" s="200" t="s">
        <v>550</v>
      </c>
      <c r="SCC18" s="200" t="s">
        <v>550</v>
      </c>
      <c r="SCD18" s="200" t="s">
        <v>550</v>
      </c>
      <c r="SCE18" s="200" t="s">
        <v>550</v>
      </c>
      <c r="SCF18" s="200" t="s">
        <v>550</v>
      </c>
      <c r="SCG18" s="200" t="s">
        <v>550</v>
      </c>
      <c r="SCH18" s="200" t="s">
        <v>550</v>
      </c>
      <c r="SCI18" s="200" t="s">
        <v>550</v>
      </c>
      <c r="SCJ18" s="200" t="s">
        <v>550</v>
      </c>
      <c r="SCK18" s="200" t="s">
        <v>550</v>
      </c>
      <c r="SCL18" s="200" t="s">
        <v>550</v>
      </c>
      <c r="SCM18" s="200" t="s">
        <v>550</v>
      </c>
      <c r="SCN18" s="200" t="s">
        <v>550</v>
      </c>
      <c r="SCO18" s="200" t="s">
        <v>550</v>
      </c>
      <c r="SCP18" s="200" t="s">
        <v>550</v>
      </c>
      <c r="SCQ18" s="200" t="s">
        <v>550</v>
      </c>
      <c r="SCR18" s="200" t="s">
        <v>550</v>
      </c>
      <c r="SCS18" s="200" t="s">
        <v>550</v>
      </c>
      <c r="SCT18" s="200" t="s">
        <v>550</v>
      </c>
      <c r="SCU18" s="200" t="s">
        <v>550</v>
      </c>
      <c r="SCV18" s="200" t="s">
        <v>550</v>
      </c>
      <c r="SCW18" s="200" t="s">
        <v>550</v>
      </c>
      <c r="SCX18" s="200" t="s">
        <v>550</v>
      </c>
      <c r="SCY18" s="200" t="s">
        <v>550</v>
      </c>
      <c r="SCZ18" s="200" t="s">
        <v>550</v>
      </c>
      <c r="SDA18" s="200" t="s">
        <v>550</v>
      </c>
      <c r="SDB18" s="200" t="s">
        <v>550</v>
      </c>
      <c r="SDC18" s="200" t="s">
        <v>550</v>
      </c>
      <c r="SDD18" s="200" t="s">
        <v>550</v>
      </c>
      <c r="SDE18" s="200" t="s">
        <v>550</v>
      </c>
      <c r="SDF18" s="200" t="s">
        <v>550</v>
      </c>
      <c r="SDG18" s="200" t="s">
        <v>550</v>
      </c>
      <c r="SDH18" s="200" t="s">
        <v>550</v>
      </c>
      <c r="SDI18" s="200" t="s">
        <v>550</v>
      </c>
      <c r="SDJ18" s="200" t="s">
        <v>550</v>
      </c>
      <c r="SDK18" s="200" t="s">
        <v>550</v>
      </c>
      <c r="SDL18" s="200" t="s">
        <v>550</v>
      </c>
      <c r="SDM18" s="200" t="s">
        <v>550</v>
      </c>
      <c r="SDN18" s="200" t="s">
        <v>550</v>
      </c>
      <c r="SDO18" s="200" t="s">
        <v>550</v>
      </c>
      <c r="SDP18" s="200" t="s">
        <v>550</v>
      </c>
      <c r="SDQ18" s="200" t="s">
        <v>550</v>
      </c>
      <c r="SDR18" s="200" t="s">
        <v>550</v>
      </c>
      <c r="SDS18" s="200" t="s">
        <v>550</v>
      </c>
      <c r="SDT18" s="200" t="s">
        <v>550</v>
      </c>
      <c r="SDU18" s="200" t="s">
        <v>550</v>
      </c>
      <c r="SDV18" s="200" t="s">
        <v>550</v>
      </c>
      <c r="SDW18" s="200" t="s">
        <v>550</v>
      </c>
      <c r="SDX18" s="200" t="s">
        <v>550</v>
      </c>
      <c r="SDY18" s="200" t="s">
        <v>550</v>
      </c>
      <c r="SDZ18" s="200" t="s">
        <v>550</v>
      </c>
      <c r="SEA18" s="200" t="s">
        <v>550</v>
      </c>
      <c r="SEB18" s="200" t="s">
        <v>550</v>
      </c>
      <c r="SEC18" s="200" t="s">
        <v>550</v>
      </c>
      <c r="SED18" s="200" t="s">
        <v>550</v>
      </c>
      <c r="SEE18" s="200" t="s">
        <v>550</v>
      </c>
      <c r="SEF18" s="200" t="s">
        <v>550</v>
      </c>
      <c r="SEG18" s="200" t="s">
        <v>550</v>
      </c>
      <c r="SEH18" s="200" t="s">
        <v>550</v>
      </c>
      <c r="SEI18" s="200" t="s">
        <v>550</v>
      </c>
      <c r="SEJ18" s="200" t="s">
        <v>550</v>
      </c>
      <c r="SEK18" s="200" t="s">
        <v>550</v>
      </c>
      <c r="SEL18" s="200" t="s">
        <v>550</v>
      </c>
      <c r="SEM18" s="200" t="s">
        <v>550</v>
      </c>
      <c r="SEN18" s="200" t="s">
        <v>550</v>
      </c>
      <c r="SEO18" s="200" t="s">
        <v>550</v>
      </c>
      <c r="SEP18" s="200" t="s">
        <v>550</v>
      </c>
      <c r="SEQ18" s="200" t="s">
        <v>550</v>
      </c>
      <c r="SER18" s="200" t="s">
        <v>550</v>
      </c>
      <c r="SES18" s="200" t="s">
        <v>550</v>
      </c>
      <c r="SET18" s="200" t="s">
        <v>550</v>
      </c>
      <c r="SEU18" s="200" t="s">
        <v>550</v>
      </c>
      <c r="SEV18" s="200" t="s">
        <v>550</v>
      </c>
      <c r="SEW18" s="200" t="s">
        <v>550</v>
      </c>
      <c r="SEX18" s="200" t="s">
        <v>550</v>
      </c>
      <c r="SEY18" s="200" t="s">
        <v>550</v>
      </c>
      <c r="SEZ18" s="200" t="s">
        <v>550</v>
      </c>
      <c r="SFA18" s="200" t="s">
        <v>550</v>
      </c>
      <c r="SFB18" s="200" t="s">
        <v>550</v>
      </c>
      <c r="SFC18" s="200" t="s">
        <v>550</v>
      </c>
      <c r="SFD18" s="200" t="s">
        <v>550</v>
      </c>
      <c r="SFE18" s="200" t="s">
        <v>550</v>
      </c>
      <c r="SFF18" s="200" t="s">
        <v>550</v>
      </c>
      <c r="SFG18" s="200" t="s">
        <v>550</v>
      </c>
      <c r="SFH18" s="200" t="s">
        <v>550</v>
      </c>
      <c r="SFI18" s="200" t="s">
        <v>550</v>
      </c>
      <c r="SFJ18" s="200" t="s">
        <v>550</v>
      </c>
      <c r="SFK18" s="200" t="s">
        <v>550</v>
      </c>
      <c r="SFL18" s="200" t="s">
        <v>550</v>
      </c>
      <c r="SFM18" s="200" t="s">
        <v>550</v>
      </c>
      <c r="SFN18" s="200" t="s">
        <v>550</v>
      </c>
      <c r="SFO18" s="200" t="s">
        <v>550</v>
      </c>
      <c r="SFP18" s="200" t="s">
        <v>550</v>
      </c>
      <c r="SFQ18" s="200" t="s">
        <v>550</v>
      </c>
      <c r="SFR18" s="200" t="s">
        <v>550</v>
      </c>
      <c r="SFS18" s="200" t="s">
        <v>550</v>
      </c>
      <c r="SFT18" s="200" t="s">
        <v>550</v>
      </c>
      <c r="SFU18" s="200" t="s">
        <v>550</v>
      </c>
      <c r="SFV18" s="200" t="s">
        <v>550</v>
      </c>
      <c r="SFW18" s="200" t="s">
        <v>550</v>
      </c>
      <c r="SFX18" s="200" t="s">
        <v>550</v>
      </c>
      <c r="SFY18" s="200" t="s">
        <v>550</v>
      </c>
      <c r="SFZ18" s="200" t="s">
        <v>550</v>
      </c>
      <c r="SGA18" s="200" t="s">
        <v>550</v>
      </c>
      <c r="SGB18" s="200" t="s">
        <v>550</v>
      </c>
      <c r="SGC18" s="200" t="s">
        <v>550</v>
      </c>
      <c r="SGD18" s="200" t="s">
        <v>550</v>
      </c>
      <c r="SGE18" s="200" t="s">
        <v>550</v>
      </c>
      <c r="SGF18" s="200" t="s">
        <v>550</v>
      </c>
      <c r="SGG18" s="200" t="s">
        <v>550</v>
      </c>
      <c r="SGH18" s="200" t="s">
        <v>550</v>
      </c>
      <c r="SGI18" s="200" t="s">
        <v>550</v>
      </c>
      <c r="SGJ18" s="200" t="s">
        <v>550</v>
      </c>
      <c r="SGK18" s="200" t="s">
        <v>550</v>
      </c>
      <c r="SGL18" s="200" t="s">
        <v>550</v>
      </c>
      <c r="SGM18" s="200" t="s">
        <v>550</v>
      </c>
      <c r="SGN18" s="200" t="s">
        <v>550</v>
      </c>
      <c r="SGO18" s="200" t="s">
        <v>550</v>
      </c>
      <c r="SGP18" s="200" t="s">
        <v>550</v>
      </c>
      <c r="SGQ18" s="200" t="s">
        <v>550</v>
      </c>
      <c r="SGR18" s="200" t="s">
        <v>550</v>
      </c>
      <c r="SGS18" s="200" t="s">
        <v>550</v>
      </c>
      <c r="SGT18" s="200" t="s">
        <v>550</v>
      </c>
      <c r="SGU18" s="200" t="s">
        <v>550</v>
      </c>
      <c r="SGV18" s="200" t="s">
        <v>550</v>
      </c>
      <c r="SGW18" s="200" t="s">
        <v>550</v>
      </c>
      <c r="SGX18" s="200" t="s">
        <v>550</v>
      </c>
      <c r="SGY18" s="200" t="s">
        <v>550</v>
      </c>
      <c r="SGZ18" s="200" t="s">
        <v>550</v>
      </c>
      <c r="SHA18" s="200" t="s">
        <v>550</v>
      </c>
      <c r="SHB18" s="200" t="s">
        <v>550</v>
      </c>
      <c r="SHC18" s="200" t="s">
        <v>550</v>
      </c>
      <c r="SHD18" s="200" t="s">
        <v>550</v>
      </c>
      <c r="SHE18" s="200" t="s">
        <v>550</v>
      </c>
      <c r="SHF18" s="200" t="s">
        <v>550</v>
      </c>
      <c r="SHG18" s="200" t="s">
        <v>550</v>
      </c>
      <c r="SHH18" s="200" t="s">
        <v>550</v>
      </c>
      <c r="SHI18" s="200" t="s">
        <v>550</v>
      </c>
      <c r="SHJ18" s="200" t="s">
        <v>550</v>
      </c>
      <c r="SHK18" s="200" t="s">
        <v>550</v>
      </c>
      <c r="SHL18" s="200" t="s">
        <v>550</v>
      </c>
      <c r="SHM18" s="200" t="s">
        <v>550</v>
      </c>
      <c r="SHN18" s="200" t="s">
        <v>550</v>
      </c>
      <c r="SHO18" s="200" t="s">
        <v>550</v>
      </c>
      <c r="SHP18" s="200" t="s">
        <v>550</v>
      </c>
      <c r="SHQ18" s="200" t="s">
        <v>550</v>
      </c>
      <c r="SHR18" s="200" t="s">
        <v>550</v>
      </c>
      <c r="SHS18" s="200" t="s">
        <v>550</v>
      </c>
      <c r="SHT18" s="200" t="s">
        <v>550</v>
      </c>
      <c r="SHU18" s="200" t="s">
        <v>550</v>
      </c>
      <c r="SHV18" s="200" t="s">
        <v>550</v>
      </c>
      <c r="SHW18" s="200" t="s">
        <v>550</v>
      </c>
      <c r="SHX18" s="200" t="s">
        <v>550</v>
      </c>
      <c r="SHY18" s="200" t="s">
        <v>550</v>
      </c>
      <c r="SHZ18" s="200" t="s">
        <v>550</v>
      </c>
      <c r="SIA18" s="200" t="s">
        <v>550</v>
      </c>
      <c r="SIB18" s="200" t="s">
        <v>550</v>
      </c>
      <c r="SIC18" s="200" t="s">
        <v>550</v>
      </c>
      <c r="SID18" s="200" t="s">
        <v>550</v>
      </c>
      <c r="SIE18" s="200" t="s">
        <v>550</v>
      </c>
      <c r="SIF18" s="200" t="s">
        <v>550</v>
      </c>
      <c r="SIG18" s="200" t="s">
        <v>550</v>
      </c>
      <c r="SIH18" s="200" t="s">
        <v>550</v>
      </c>
      <c r="SII18" s="200" t="s">
        <v>550</v>
      </c>
      <c r="SIJ18" s="200" t="s">
        <v>550</v>
      </c>
      <c r="SIK18" s="200" t="s">
        <v>550</v>
      </c>
      <c r="SIL18" s="200" t="s">
        <v>550</v>
      </c>
      <c r="SIM18" s="200" t="s">
        <v>550</v>
      </c>
      <c r="SIN18" s="200" t="s">
        <v>550</v>
      </c>
      <c r="SIO18" s="200" t="s">
        <v>550</v>
      </c>
      <c r="SIP18" s="200" t="s">
        <v>550</v>
      </c>
      <c r="SIQ18" s="200" t="s">
        <v>550</v>
      </c>
      <c r="SIR18" s="200" t="s">
        <v>550</v>
      </c>
      <c r="SIS18" s="200" t="s">
        <v>550</v>
      </c>
      <c r="SIT18" s="200" t="s">
        <v>550</v>
      </c>
      <c r="SIU18" s="200" t="s">
        <v>550</v>
      </c>
      <c r="SIV18" s="200" t="s">
        <v>550</v>
      </c>
      <c r="SIW18" s="200" t="s">
        <v>550</v>
      </c>
      <c r="SIX18" s="200" t="s">
        <v>550</v>
      </c>
      <c r="SIY18" s="200" t="s">
        <v>550</v>
      </c>
      <c r="SIZ18" s="200" t="s">
        <v>550</v>
      </c>
      <c r="SJA18" s="200" t="s">
        <v>550</v>
      </c>
      <c r="SJB18" s="200" t="s">
        <v>550</v>
      </c>
      <c r="SJC18" s="200" t="s">
        <v>550</v>
      </c>
      <c r="SJD18" s="200" t="s">
        <v>550</v>
      </c>
      <c r="SJE18" s="200" t="s">
        <v>550</v>
      </c>
      <c r="SJF18" s="200" t="s">
        <v>550</v>
      </c>
      <c r="SJG18" s="200" t="s">
        <v>550</v>
      </c>
      <c r="SJH18" s="200" t="s">
        <v>550</v>
      </c>
      <c r="SJI18" s="200" t="s">
        <v>550</v>
      </c>
      <c r="SJJ18" s="200" t="s">
        <v>550</v>
      </c>
      <c r="SJK18" s="200" t="s">
        <v>550</v>
      </c>
      <c r="SJL18" s="200" t="s">
        <v>550</v>
      </c>
      <c r="SJM18" s="200" t="s">
        <v>550</v>
      </c>
      <c r="SJN18" s="200" t="s">
        <v>550</v>
      </c>
      <c r="SJO18" s="200" t="s">
        <v>550</v>
      </c>
      <c r="SJP18" s="200" t="s">
        <v>550</v>
      </c>
      <c r="SJQ18" s="200" t="s">
        <v>550</v>
      </c>
      <c r="SJR18" s="200" t="s">
        <v>550</v>
      </c>
      <c r="SJS18" s="200" t="s">
        <v>550</v>
      </c>
      <c r="SJT18" s="200" t="s">
        <v>550</v>
      </c>
      <c r="SJU18" s="200" t="s">
        <v>550</v>
      </c>
      <c r="SJV18" s="200" t="s">
        <v>550</v>
      </c>
      <c r="SJW18" s="200" t="s">
        <v>550</v>
      </c>
      <c r="SJX18" s="200" t="s">
        <v>550</v>
      </c>
      <c r="SJY18" s="200" t="s">
        <v>550</v>
      </c>
      <c r="SJZ18" s="200" t="s">
        <v>550</v>
      </c>
      <c r="SKA18" s="200" t="s">
        <v>550</v>
      </c>
      <c r="SKB18" s="200" t="s">
        <v>550</v>
      </c>
      <c r="SKC18" s="200" t="s">
        <v>550</v>
      </c>
      <c r="SKD18" s="200" t="s">
        <v>550</v>
      </c>
      <c r="SKE18" s="200" t="s">
        <v>550</v>
      </c>
      <c r="SKF18" s="200" t="s">
        <v>550</v>
      </c>
      <c r="SKG18" s="200" t="s">
        <v>550</v>
      </c>
      <c r="SKH18" s="200" t="s">
        <v>550</v>
      </c>
      <c r="SKI18" s="200" t="s">
        <v>550</v>
      </c>
      <c r="SKJ18" s="200" t="s">
        <v>550</v>
      </c>
      <c r="SKK18" s="200" t="s">
        <v>550</v>
      </c>
      <c r="SKL18" s="200" t="s">
        <v>550</v>
      </c>
      <c r="SKM18" s="200" t="s">
        <v>550</v>
      </c>
      <c r="SKN18" s="200" t="s">
        <v>550</v>
      </c>
      <c r="SKO18" s="200" t="s">
        <v>550</v>
      </c>
      <c r="SKP18" s="200" t="s">
        <v>550</v>
      </c>
      <c r="SKQ18" s="200" t="s">
        <v>550</v>
      </c>
      <c r="SKR18" s="200" t="s">
        <v>550</v>
      </c>
      <c r="SKS18" s="200" t="s">
        <v>550</v>
      </c>
      <c r="SKT18" s="200" t="s">
        <v>550</v>
      </c>
      <c r="SKU18" s="200" t="s">
        <v>550</v>
      </c>
      <c r="SKV18" s="200" t="s">
        <v>550</v>
      </c>
      <c r="SKW18" s="200" t="s">
        <v>550</v>
      </c>
      <c r="SKX18" s="200" t="s">
        <v>550</v>
      </c>
      <c r="SKY18" s="200" t="s">
        <v>550</v>
      </c>
      <c r="SKZ18" s="200" t="s">
        <v>550</v>
      </c>
      <c r="SLA18" s="200" t="s">
        <v>550</v>
      </c>
      <c r="SLB18" s="200" t="s">
        <v>550</v>
      </c>
      <c r="SLC18" s="200" t="s">
        <v>550</v>
      </c>
      <c r="SLD18" s="200" t="s">
        <v>550</v>
      </c>
      <c r="SLE18" s="200" t="s">
        <v>550</v>
      </c>
      <c r="SLF18" s="200" t="s">
        <v>550</v>
      </c>
      <c r="SLG18" s="200" t="s">
        <v>550</v>
      </c>
      <c r="SLH18" s="200" t="s">
        <v>550</v>
      </c>
      <c r="SLI18" s="200" t="s">
        <v>550</v>
      </c>
      <c r="SLJ18" s="200" t="s">
        <v>550</v>
      </c>
      <c r="SLK18" s="200" t="s">
        <v>550</v>
      </c>
      <c r="SLL18" s="200" t="s">
        <v>550</v>
      </c>
      <c r="SLM18" s="200" t="s">
        <v>550</v>
      </c>
      <c r="SLN18" s="200" t="s">
        <v>550</v>
      </c>
      <c r="SLO18" s="200" t="s">
        <v>550</v>
      </c>
      <c r="SLP18" s="200" t="s">
        <v>550</v>
      </c>
      <c r="SLQ18" s="200" t="s">
        <v>550</v>
      </c>
      <c r="SLR18" s="200" t="s">
        <v>550</v>
      </c>
      <c r="SLS18" s="200" t="s">
        <v>550</v>
      </c>
      <c r="SLT18" s="200" t="s">
        <v>550</v>
      </c>
      <c r="SLU18" s="200" t="s">
        <v>550</v>
      </c>
      <c r="SLV18" s="200" t="s">
        <v>550</v>
      </c>
      <c r="SLW18" s="200" t="s">
        <v>550</v>
      </c>
      <c r="SLX18" s="200" t="s">
        <v>550</v>
      </c>
      <c r="SLY18" s="200" t="s">
        <v>550</v>
      </c>
      <c r="SLZ18" s="200" t="s">
        <v>550</v>
      </c>
      <c r="SMA18" s="200" t="s">
        <v>550</v>
      </c>
      <c r="SMB18" s="200" t="s">
        <v>550</v>
      </c>
      <c r="SMC18" s="200" t="s">
        <v>550</v>
      </c>
      <c r="SMD18" s="200" t="s">
        <v>550</v>
      </c>
      <c r="SME18" s="200" t="s">
        <v>550</v>
      </c>
      <c r="SMF18" s="200" t="s">
        <v>550</v>
      </c>
      <c r="SMG18" s="200" t="s">
        <v>550</v>
      </c>
      <c r="SMH18" s="200" t="s">
        <v>550</v>
      </c>
      <c r="SMI18" s="200" t="s">
        <v>550</v>
      </c>
      <c r="SMJ18" s="200" t="s">
        <v>550</v>
      </c>
      <c r="SMK18" s="200" t="s">
        <v>550</v>
      </c>
      <c r="SML18" s="200" t="s">
        <v>550</v>
      </c>
      <c r="SMM18" s="200" t="s">
        <v>550</v>
      </c>
      <c r="SMN18" s="200" t="s">
        <v>550</v>
      </c>
      <c r="SMO18" s="200" t="s">
        <v>550</v>
      </c>
      <c r="SMP18" s="200" t="s">
        <v>550</v>
      </c>
      <c r="SMQ18" s="200" t="s">
        <v>550</v>
      </c>
      <c r="SMR18" s="200" t="s">
        <v>550</v>
      </c>
      <c r="SMS18" s="200" t="s">
        <v>550</v>
      </c>
      <c r="SMT18" s="200" t="s">
        <v>550</v>
      </c>
      <c r="SMU18" s="200" t="s">
        <v>550</v>
      </c>
      <c r="SMV18" s="200" t="s">
        <v>550</v>
      </c>
      <c r="SMW18" s="200" t="s">
        <v>550</v>
      </c>
      <c r="SMX18" s="200" t="s">
        <v>550</v>
      </c>
      <c r="SMY18" s="200" t="s">
        <v>550</v>
      </c>
      <c r="SMZ18" s="200" t="s">
        <v>550</v>
      </c>
      <c r="SNA18" s="200" t="s">
        <v>550</v>
      </c>
      <c r="SNB18" s="200" t="s">
        <v>550</v>
      </c>
      <c r="SNC18" s="200" t="s">
        <v>550</v>
      </c>
      <c r="SND18" s="200" t="s">
        <v>550</v>
      </c>
      <c r="SNE18" s="200" t="s">
        <v>550</v>
      </c>
      <c r="SNF18" s="200" t="s">
        <v>550</v>
      </c>
      <c r="SNG18" s="200" t="s">
        <v>550</v>
      </c>
      <c r="SNH18" s="200" t="s">
        <v>550</v>
      </c>
      <c r="SNI18" s="200" t="s">
        <v>550</v>
      </c>
      <c r="SNJ18" s="200" t="s">
        <v>550</v>
      </c>
      <c r="SNK18" s="200" t="s">
        <v>550</v>
      </c>
      <c r="SNL18" s="200" t="s">
        <v>550</v>
      </c>
      <c r="SNM18" s="200" t="s">
        <v>550</v>
      </c>
      <c r="SNN18" s="200" t="s">
        <v>550</v>
      </c>
      <c r="SNO18" s="200" t="s">
        <v>550</v>
      </c>
      <c r="SNP18" s="200" t="s">
        <v>550</v>
      </c>
      <c r="SNQ18" s="200" t="s">
        <v>550</v>
      </c>
      <c r="SNR18" s="200" t="s">
        <v>550</v>
      </c>
      <c r="SNS18" s="200" t="s">
        <v>550</v>
      </c>
      <c r="SNT18" s="200" t="s">
        <v>550</v>
      </c>
      <c r="SNU18" s="200" t="s">
        <v>550</v>
      </c>
      <c r="SNV18" s="200" t="s">
        <v>550</v>
      </c>
      <c r="SNW18" s="200" t="s">
        <v>550</v>
      </c>
      <c r="SNX18" s="200" t="s">
        <v>550</v>
      </c>
      <c r="SNY18" s="200" t="s">
        <v>550</v>
      </c>
      <c r="SNZ18" s="200" t="s">
        <v>550</v>
      </c>
      <c r="SOA18" s="200" t="s">
        <v>550</v>
      </c>
      <c r="SOB18" s="200" t="s">
        <v>550</v>
      </c>
      <c r="SOC18" s="200" t="s">
        <v>550</v>
      </c>
      <c r="SOD18" s="200" t="s">
        <v>550</v>
      </c>
      <c r="SOE18" s="200" t="s">
        <v>550</v>
      </c>
      <c r="SOF18" s="200" t="s">
        <v>550</v>
      </c>
      <c r="SOG18" s="200" t="s">
        <v>550</v>
      </c>
      <c r="SOH18" s="200" t="s">
        <v>550</v>
      </c>
      <c r="SOI18" s="200" t="s">
        <v>550</v>
      </c>
      <c r="SOJ18" s="200" t="s">
        <v>550</v>
      </c>
      <c r="SOK18" s="200" t="s">
        <v>550</v>
      </c>
      <c r="SOL18" s="200" t="s">
        <v>550</v>
      </c>
      <c r="SOM18" s="200" t="s">
        <v>550</v>
      </c>
      <c r="SON18" s="200" t="s">
        <v>550</v>
      </c>
      <c r="SOO18" s="200" t="s">
        <v>550</v>
      </c>
      <c r="SOP18" s="200" t="s">
        <v>550</v>
      </c>
      <c r="SOQ18" s="200" t="s">
        <v>550</v>
      </c>
      <c r="SOR18" s="200" t="s">
        <v>550</v>
      </c>
      <c r="SOS18" s="200" t="s">
        <v>550</v>
      </c>
      <c r="SOT18" s="200" t="s">
        <v>550</v>
      </c>
      <c r="SOU18" s="200" t="s">
        <v>550</v>
      </c>
      <c r="SOV18" s="200" t="s">
        <v>550</v>
      </c>
      <c r="SOW18" s="200" t="s">
        <v>550</v>
      </c>
      <c r="SOX18" s="200" t="s">
        <v>550</v>
      </c>
      <c r="SOY18" s="200" t="s">
        <v>550</v>
      </c>
      <c r="SOZ18" s="200" t="s">
        <v>550</v>
      </c>
      <c r="SPA18" s="200" t="s">
        <v>550</v>
      </c>
      <c r="SPB18" s="200" t="s">
        <v>550</v>
      </c>
      <c r="SPC18" s="200" t="s">
        <v>550</v>
      </c>
      <c r="SPD18" s="200" t="s">
        <v>550</v>
      </c>
      <c r="SPE18" s="200" t="s">
        <v>550</v>
      </c>
      <c r="SPF18" s="200" t="s">
        <v>550</v>
      </c>
      <c r="SPG18" s="200" t="s">
        <v>550</v>
      </c>
      <c r="SPH18" s="200" t="s">
        <v>550</v>
      </c>
      <c r="SPI18" s="200" t="s">
        <v>550</v>
      </c>
      <c r="SPJ18" s="200" t="s">
        <v>550</v>
      </c>
      <c r="SPK18" s="200" t="s">
        <v>550</v>
      </c>
      <c r="SPL18" s="200" t="s">
        <v>550</v>
      </c>
      <c r="SPM18" s="200" t="s">
        <v>550</v>
      </c>
      <c r="SPN18" s="200" t="s">
        <v>550</v>
      </c>
      <c r="SPO18" s="200" t="s">
        <v>550</v>
      </c>
      <c r="SPP18" s="200" t="s">
        <v>550</v>
      </c>
      <c r="SPQ18" s="200" t="s">
        <v>550</v>
      </c>
      <c r="SPR18" s="200" t="s">
        <v>550</v>
      </c>
      <c r="SPS18" s="200" t="s">
        <v>550</v>
      </c>
      <c r="SPT18" s="200" t="s">
        <v>550</v>
      </c>
      <c r="SPU18" s="200" t="s">
        <v>550</v>
      </c>
      <c r="SPV18" s="200" t="s">
        <v>550</v>
      </c>
      <c r="SPW18" s="200" t="s">
        <v>550</v>
      </c>
      <c r="SPX18" s="200" t="s">
        <v>550</v>
      </c>
      <c r="SPY18" s="200" t="s">
        <v>550</v>
      </c>
      <c r="SPZ18" s="200" t="s">
        <v>550</v>
      </c>
      <c r="SQA18" s="200" t="s">
        <v>550</v>
      </c>
      <c r="SQB18" s="200" t="s">
        <v>550</v>
      </c>
      <c r="SQC18" s="200" t="s">
        <v>550</v>
      </c>
      <c r="SQD18" s="200" t="s">
        <v>550</v>
      </c>
      <c r="SQE18" s="200" t="s">
        <v>550</v>
      </c>
      <c r="SQF18" s="200" t="s">
        <v>550</v>
      </c>
      <c r="SQG18" s="200" t="s">
        <v>550</v>
      </c>
      <c r="SQH18" s="200" t="s">
        <v>550</v>
      </c>
      <c r="SQI18" s="200" t="s">
        <v>550</v>
      </c>
      <c r="SQJ18" s="200" t="s">
        <v>550</v>
      </c>
      <c r="SQK18" s="200" t="s">
        <v>550</v>
      </c>
      <c r="SQL18" s="200" t="s">
        <v>550</v>
      </c>
      <c r="SQM18" s="200" t="s">
        <v>550</v>
      </c>
      <c r="SQN18" s="200" t="s">
        <v>550</v>
      </c>
      <c r="SQO18" s="200" t="s">
        <v>550</v>
      </c>
      <c r="SQP18" s="200" t="s">
        <v>550</v>
      </c>
      <c r="SQQ18" s="200" t="s">
        <v>550</v>
      </c>
      <c r="SQR18" s="200" t="s">
        <v>550</v>
      </c>
      <c r="SQS18" s="200" t="s">
        <v>550</v>
      </c>
      <c r="SQT18" s="200" t="s">
        <v>550</v>
      </c>
      <c r="SQU18" s="200" t="s">
        <v>550</v>
      </c>
      <c r="SQV18" s="200" t="s">
        <v>550</v>
      </c>
      <c r="SQW18" s="200" t="s">
        <v>550</v>
      </c>
      <c r="SQX18" s="200" t="s">
        <v>550</v>
      </c>
      <c r="SQY18" s="200" t="s">
        <v>550</v>
      </c>
      <c r="SQZ18" s="200" t="s">
        <v>550</v>
      </c>
      <c r="SRA18" s="200" t="s">
        <v>550</v>
      </c>
      <c r="SRB18" s="200" t="s">
        <v>550</v>
      </c>
      <c r="SRC18" s="200" t="s">
        <v>550</v>
      </c>
      <c r="SRD18" s="200" t="s">
        <v>550</v>
      </c>
      <c r="SRE18" s="200" t="s">
        <v>550</v>
      </c>
      <c r="SRF18" s="200" t="s">
        <v>550</v>
      </c>
      <c r="SRG18" s="200" t="s">
        <v>550</v>
      </c>
      <c r="SRH18" s="200" t="s">
        <v>550</v>
      </c>
      <c r="SRI18" s="200" t="s">
        <v>550</v>
      </c>
      <c r="SRJ18" s="200" t="s">
        <v>550</v>
      </c>
      <c r="SRK18" s="200" t="s">
        <v>550</v>
      </c>
      <c r="SRL18" s="200" t="s">
        <v>550</v>
      </c>
      <c r="SRM18" s="200" t="s">
        <v>550</v>
      </c>
      <c r="SRN18" s="200" t="s">
        <v>550</v>
      </c>
      <c r="SRO18" s="200" t="s">
        <v>550</v>
      </c>
      <c r="SRP18" s="200" t="s">
        <v>550</v>
      </c>
      <c r="SRQ18" s="200" t="s">
        <v>550</v>
      </c>
      <c r="SRR18" s="200" t="s">
        <v>550</v>
      </c>
      <c r="SRS18" s="200" t="s">
        <v>550</v>
      </c>
      <c r="SRT18" s="200" t="s">
        <v>550</v>
      </c>
      <c r="SRU18" s="200" t="s">
        <v>550</v>
      </c>
      <c r="SRV18" s="200" t="s">
        <v>550</v>
      </c>
      <c r="SRW18" s="200" t="s">
        <v>550</v>
      </c>
      <c r="SRX18" s="200" t="s">
        <v>550</v>
      </c>
      <c r="SRY18" s="200" t="s">
        <v>550</v>
      </c>
      <c r="SRZ18" s="200" t="s">
        <v>550</v>
      </c>
      <c r="SSA18" s="200" t="s">
        <v>550</v>
      </c>
      <c r="SSB18" s="200" t="s">
        <v>550</v>
      </c>
      <c r="SSC18" s="200" t="s">
        <v>550</v>
      </c>
      <c r="SSD18" s="200" t="s">
        <v>550</v>
      </c>
      <c r="SSE18" s="200" t="s">
        <v>550</v>
      </c>
      <c r="SSF18" s="200" t="s">
        <v>550</v>
      </c>
      <c r="SSG18" s="200" t="s">
        <v>550</v>
      </c>
      <c r="SSH18" s="200" t="s">
        <v>550</v>
      </c>
      <c r="SSI18" s="200" t="s">
        <v>550</v>
      </c>
      <c r="SSJ18" s="200" t="s">
        <v>550</v>
      </c>
      <c r="SSK18" s="200" t="s">
        <v>550</v>
      </c>
      <c r="SSL18" s="200" t="s">
        <v>550</v>
      </c>
      <c r="SSM18" s="200" t="s">
        <v>550</v>
      </c>
      <c r="SSN18" s="200" t="s">
        <v>550</v>
      </c>
      <c r="SSO18" s="200" t="s">
        <v>550</v>
      </c>
      <c r="SSP18" s="200" t="s">
        <v>550</v>
      </c>
      <c r="SSQ18" s="200" t="s">
        <v>550</v>
      </c>
      <c r="SSR18" s="200" t="s">
        <v>550</v>
      </c>
      <c r="SSS18" s="200" t="s">
        <v>550</v>
      </c>
      <c r="SST18" s="200" t="s">
        <v>550</v>
      </c>
      <c r="SSU18" s="200" t="s">
        <v>550</v>
      </c>
      <c r="SSV18" s="200" t="s">
        <v>550</v>
      </c>
      <c r="SSW18" s="200" t="s">
        <v>550</v>
      </c>
      <c r="SSX18" s="200" t="s">
        <v>550</v>
      </c>
      <c r="SSY18" s="200" t="s">
        <v>550</v>
      </c>
      <c r="SSZ18" s="200" t="s">
        <v>550</v>
      </c>
      <c r="STA18" s="200" t="s">
        <v>550</v>
      </c>
      <c r="STB18" s="200" t="s">
        <v>550</v>
      </c>
      <c r="STC18" s="200" t="s">
        <v>550</v>
      </c>
      <c r="STD18" s="200" t="s">
        <v>550</v>
      </c>
      <c r="STE18" s="200" t="s">
        <v>550</v>
      </c>
      <c r="STF18" s="200" t="s">
        <v>550</v>
      </c>
      <c r="STG18" s="200" t="s">
        <v>550</v>
      </c>
      <c r="STH18" s="200" t="s">
        <v>550</v>
      </c>
      <c r="STI18" s="200" t="s">
        <v>550</v>
      </c>
      <c r="STJ18" s="200" t="s">
        <v>550</v>
      </c>
      <c r="STK18" s="200" t="s">
        <v>550</v>
      </c>
      <c r="STL18" s="200" t="s">
        <v>550</v>
      </c>
      <c r="STM18" s="200" t="s">
        <v>550</v>
      </c>
      <c r="STN18" s="200" t="s">
        <v>550</v>
      </c>
      <c r="STO18" s="200" t="s">
        <v>550</v>
      </c>
      <c r="STP18" s="200" t="s">
        <v>550</v>
      </c>
      <c r="STQ18" s="200" t="s">
        <v>550</v>
      </c>
      <c r="STR18" s="200" t="s">
        <v>550</v>
      </c>
      <c r="STS18" s="200" t="s">
        <v>550</v>
      </c>
      <c r="STT18" s="200" t="s">
        <v>550</v>
      </c>
      <c r="STU18" s="200" t="s">
        <v>550</v>
      </c>
      <c r="STV18" s="200" t="s">
        <v>550</v>
      </c>
      <c r="STW18" s="200" t="s">
        <v>550</v>
      </c>
      <c r="STX18" s="200" t="s">
        <v>550</v>
      </c>
      <c r="STY18" s="200" t="s">
        <v>550</v>
      </c>
      <c r="STZ18" s="200" t="s">
        <v>550</v>
      </c>
      <c r="SUA18" s="200" t="s">
        <v>550</v>
      </c>
      <c r="SUB18" s="200" t="s">
        <v>550</v>
      </c>
      <c r="SUC18" s="200" t="s">
        <v>550</v>
      </c>
      <c r="SUD18" s="200" t="s">
        <v>550</v>
      </c>
      <c r="SUE18" s="200" t="s">
        <v>550</v>
      </c>
      <c r="SUF18" s="200" t="s">
        <v>550</v>
      </c>
      <c r="SUG18" s="200" t="s">
        <v>550</v>
      </c>
      <c r="SUH18" s="200" t="s">
        <v>550</v>
      </c>
      <c r="SUI18" s="200" t="s">
        <v>550</v>
      </c>
      <c r="SUJ18" s="200" t="s">
        <v>550</v>
      </c>
      <c r="SUK18" s="200" t="s">
        <v>550</v>
      </c>
      <c r="SUL18" s="200" t="s">
        <v>550</v>
      </c>
      <c r="SUM18" s="200" t="s">
        <v>550</v>
      </c>
      <c r="SUN18" s="200" t="s">
        <v>550</v>
      </c>
      <c r="SUO18" s="200" t="s">
        <v>550</v>
      </c>
      <c r="SUP18" s="200" t="s">
        <v>550</v>
      </c>
      <c r="SUQ18" s="200" t="s">
        <v>550</v>
      </c>
      <c r="SUR18" s="200" t="s">
        <v>550</v>
      </c>
      <c r="SUS18" s="200" t="s">
        <v>550</v>
      </c>
      <c r="SUT18" s="200" t="s">
        <v>550</v>
      </c>
      <c r="SUU18" s="200" t="s">
        <v>550</v>
      </c>
      <c r="SUV18" s="200" t="s">
        <v>550</v>
      </c>
      <c r="SUW18" s="200" t="s">
        <v>550</v>
      </c>
      <c r="SUX18" s="200" t="s">
        <v>550</v>
      </c>
      <c r="SUY18" s="200" t="s">
        <v>550</v>
      </c>
      <c r="SUZ18" s="200" t="s">
        <v>550</v>
      </c>
      <c r="SVA18" s="200" t="s">
        <v>550</v>
      </c>
      <c r="SVB18" s="200" t="s">
        <v>550</v>
      </c>
      <c r="SVC18" s="200" t="s">
        <v>550</v>
      </c>
      <c r="SVD18" s="200" t="s">
        <v>550</v>
      </c>
      <c r="SVE18" s="200" t="s">
        <v>550</v>
      </c>
      <c r="SVF18" s="200" t="s">
        <v>550</v>
      </c>
      <c r="SVG18" s="200" t="s">
        <v>550</v>
      </c>
      <c r="SVH18" s="200" t="s">
        <v>550</v>
      </c>
      <c r="SVI18" s="200" t="s">
        <v>550</v>
      </c>
      <c r="SVJ18" s="200" t="s">
        <v>550</v>
      </c>
      <c r="SVK18" s="200" t="s">
        <v>550</v>
      </c>
      <c r="SVL18" s="200" t="s">
        <v>550</v>
      </c>
      <c r="SVM18" s="200" t="s">
        <v>550</v>
      </c>
      <c r="SVN18" s="200" t="s">
        <v>550</v>
      </c>
      <c r="SVO18" s="200" t="s">
        <v>550</v>
      </c>
      <c r="SVP18" s="200" t="s">
        <v>550</v>
      </c>
      <c r="SVQ18" s="200" t="s">
        <v>550</v>
      </c>
      <c r="SVR18" s="200" t="s">
        <v>550</v>
      </c>
      <c r="SVS18" s="200" t="s">
        <v>550</v>
      </c>
      <c r="SVT18" s="200" t="s">
        <v>550</v>
      </c>
      <c r="SVU18" s="200" t="s">
        <v>550</v>
      </c>
      <c r="SVV18" s="200" t="s">
        <v>550</v>
      </c>
      <c r="SVW18" s="200" t="s">
        <v>550</v>
      </c>
      <c r="SVX18" s="200" t="s">
        <v>550</v>
      </c>
      <c r="SVY18" s="200" t="s">
        <v>550</v>
      </c>
      <c r="SVZ18" s="200" t="s">
        <v>550</v>
      </c>
      <c r="SWA18" s="200" t="s">
        <v>550</v>
      </c>
      <c r="SWB18" s="200" t="s">
        <v>550</v>
      </c>
      <c r="SWC18" s="200" t="s">
        <v>550</v>
      </c>
      <c r="SWD18" s="200" t="s">
        <v>550</v>
      </c>
      <c r="SWE18" s="200" t="s">
        <v>550</v>
      </c>
      <c r="SWF18" s="200" t="s">
        <v>550</v>
      </c>
      <c r="SWG18" s="200" t="s">
        <v>550</v>
      </c>
      <c r="SWH18" s="200" t="s">
        <v>550</v>
      </c>
      <c r="SWI18" s="200" t="s">
        <v>550</v>
      </c>
      <c r="SWJ18" s="200" t="s">
        <v>550</v>
      </c>
      <c r="SWK18" s="200" t="s">
        <v>550</v>
      </c>
      <c r="SWL18" s="200" t="s">
        <v>550</v>
      </c>
      <c r="SWM18" s="200" t="s">
        <v>550</v>
      </c>
      <c r="SWN18" s="200" t="s">
        <v>550</v>
      </c>
      <c r="SWO18" s="200" t="s">
        <v>550</v>
      </c>
      <c r="SWP18" s="200" t="s">
        <v>550</v>
      </c>
      <c r="SWQ18" s="200" t="s">
        <v>550</v>
      </c>
      <c r="SWR18" s="200" t="s">
        <v>550</v>
      </c>
      <c r="SWS18" s="200" t="s">
        <v>550</v>
      </c>
      <c r="SWT18" s="200" t="s">
        <v>550</v>
      </c>
      <c r="SWU18" s="200" t="s">
        <v>550</v>
      </c>
      <c r="SWV18" s="200" t="s">
        <v>550</v>
      </c>
      <c r="SWW18" s="200" t="s">
        <v>550</v>
      </c>
      <c r="SWX18" s="200" t="s">
        <v>550</v>
      </c>
      <c r="SWY18" s="200" t="s">
        <v>550</v>
      </c>
      <c r="SWZ18" s="200" t="s">
        <v>550</v>
      </c>
      <c r="SXA18" s="200" t="s">
        <v>550</v>
      </c>
      <c r="SXB18" s="200" t="s">
        <v>550</v>
      </c>
      <c r="SXC18" s="200" t="s">
        <v>550</v>
      </c>
      <c r="SXD18" s="200" t="s">
        <v>550</v>
      </c>
      <c r="SXE18" s="200" t="s">
        <v>550</v>
      </c>
      <c r="SXF18" s="200" t="s">
        <v>550</v>
      </c>
      <c r="SXG18" s="200" t="s">
        <v>550</v>
      </c>
      <c r="SXH18" s="200" t="s">
        <v>550</v>
      </c>
      <c r="SXI18" s="200" t="s">
        <v>550</v>
      </c>
      <c r="SXJ18" s="200" t="s">
        <v>550</v>
      </c>
      <c r="SXK18" s="200" t="s">
        <v>550</v>
      </c>
      <c r="SXL18" s="200" t="s">
        <v>550</v>
      </c>
      <c r="SXM18" s="200" t="s">
        <v>550</v>
      </c>
      <c r="SXN18" s="200" t="s">
        <v>550</v>
      </c>
      <c r="SXO18" s="200" t="s">
        <v>550</v>
      </c>
      <c r="SXP18" s="200" t="s">
        <v>550</v>
      </c>
      <c r="SXQ18" s="200" t="s">
        <v>550</v>
      </c>
      <c r="SXR18" s="200" t="s">
        <v>550</v>
      </c>
      <c r="SXS18" s="200" t="s">
        <v>550</v>
      </c>
      <c r="SXT18" s="200" t="s">
        <v>550</v>
      </c>
      <c r="SXU18" s="200" t="s">
        <v>550</v>
      </c>
      <c r="SXV18" s="200" t="s">
        <v>550</v>
      </c>
      <c r="SXW18" s="200" t="s">
        <v>550</v>
      </c>
      <c r="SXX18" s="200" t="s">
        <v>550</v>
      </c>
      <c r="SXY18" s="200" t="s">
        <v>550</v>
      </c>
      <c r="SXZ18" s="200" t="s">
        <v>550</v>
      </c>
      <c r="SYA18" s="200" t="s">
        <v>550</v>
      </c>
      <c r="SYB18" s="200" t="s">
        <v>550</v>
      </c>
      <c r="SYC18" s="200" t="s">
        <v>550</v>
      </c>
      <c r="SYD18" s="200" t="s">
        <v>550</v>
      </c>
      <c r="SYE18" s="200" t="s">
        <v>550</v>
      </c>
      <c r="SYF18" s="200" t="s">
        <v>550</v>
      </c>
      <c r="SYG18" s="200" t="s">
        <v>550</v>
      </c>
      <c r="SYH18" s="200" t="s">
        <v>550</v>
      </c>
      <c r="SYI18" s="200" t="s">
        <v>550</v>
      </c>
      <c r="SYJ18" s="200" t="s">
        <v>550</v>
      </c>
      <c r="SYK18" s="200" t="s">
        <v>550</v>
      </c>
      <c r="SYL18" s="200" t="s">
        <v>550</v>
      </c>
      <c r="SYM18" s="200" t="s">
        <v>550</v>
      </c>
      <c r="SYN18" s="200" t="s">
        <v>550</v>
      </c>
      <c r="SYO18" s="200" t="s">
        <v>550</v>
      </c>
      <c r="SYP18" s="200" t="s">
        <v>550</v>
      </c>
      <c r="SYQ18" s="200" t="s">
        <v>550</v>
      </c>
      <c r="SYR18" s="200" t="s">
        <v>550</v>
      </c>
      <c r="SYS18" s="200" t="s">
        <v>550</v>
      </c>
      <c r="SYT18" s="200" t="s">
        <v>550</v>
      </c>
      <c r="SYU18" s="200" t="s">
        <v>550</v>
      </c>
      <c r="SYV18" s="200" t="s">
        <v>550</v>
      </c>
      <c r="SYW18" s="200" t="s">
        <v>550</v>
      </c>
      <c r="SYX18" s="200" t="s">
        <v>550</v>
      </c>
      <c r="SYY18" s="200" t="s">
        <v>550</v>
      </c>
      <c r="SYZ18" s="200" t="s">
        <v>550</v>
      </c>
      <c r="SZA18" s="200" t="s">
        <v>550</v>
      </c>
      <c r="SZB18" s="200" t="s">
        <v>550</v>
      </c>
      <c r="SZC18" s="200" t="s">
        <v>550</v>
      </c>
      <c r="SZD18" s="200" t="s">
        <v>550</v>
      </c>
      <c r="SZE18" s="200" t="s">
        <v>550</v>
      </c>
      <c r="SZF18" s="200" t="s">
        <v>550</v>
      </c>
      <c r="SZG18" s="200" t="s">
        <v>550</v>
      </c>
      <c r="SZH18" s="200" t="s">
        <v>550</v>
      </c>
      <c r="SZI18" s="200" t="s">
        <v>550</v>
      </c>
      <c r="SZJ18" s="200" t="s">
        <v>550</v>
      </c>
      <c r="SZK18" s="200" t="s">
        <v>550</v>
      </c>
      <c r="SZL18" s="200" t="s">
        <v>550</v>
      </c>
      <c r="SZM18" s="200" t="s">
        <v>550</v>
      </c>
      <c r="SZN18" s="200" t="s">
        <v>550</v>
      </c>
      <c r="SZO18" s="200" t="s">
        <v>550</v>
      </c>
      <c r="SZP18" s="200" t="s">
        <v>550</v>
      </c>
      <c r="SZQ18" s="200" t="s">
        <v>550</v>
      </c>
      <c r="SZR18" s="200" t="s">
        <v>550</v>
      </c>
      <c r="SZS18" s="200" t="s">
        <v>550</v>
      </c>
      <c r="SZT18" s="200" t="s">
        <v>550</v>
      </c>
      <c r="SZU18" s="200" t="s">
        <v>550</v>
      </c>
      <c r="SZV18" s="200" t="s">
        <v>550</v>
      </c>
      <c r="SZW18" s="200" t="s">
        <v>550</v>
      </c>
      <c r="SZX18" s="200" t="s">
        <v>550</v>
      </c>
      <c r="SZY18" s="200" t="s">
        <v>550</v>
      </c>
      <c r="SZZ18" s="200" t="s">
        <v>550</v>
      </c>
      <c r="TAA18" s="200" t="s">
        <v>550</v>
      </c>
      <c r="TAB18" s="200" t="s">
        <v>550</v>
      </c>
      <c r="TAC18" s="200" t="s">
        <v>550</v>
      </c>
      <c r="TAD18" s="200" t="s">
        <v>550</v>
      </c>
      <c r="TAE18" s="200" t="s">
        <v>550</v>
      </c>
      <c r="TAF18" s="200" t="s">
        <v>550</v>
      </c>
      <c r="TAG18" s="200" t="s">
        <v>550</v>
      </c>
      <c r="TAH18" s="200" t="s">
        <v>550</v>
      </c>
      <c r="TAI18" s="200" t="s">
        <v>550</v>
      </c>
      <c r="TAJ18" s="200" t="s">
        <v>550</v>
      </c>
      <c r="TAK18" s="200" t="s">
        <v>550</v>
      </c>
      <c r="TAL18" s="200" t="s">
        <v>550</v>
      </c>
      <c r="TAM18" s="200" t="s">
        <v>550</v>
      </c>
      <c r="TAN18" s="200" t="s">
        <v>550</v>
      </c>
      <c r="TAO18" s="200" t="s">
        <v>550</v>
      </c>
      <c r="TAP18" s="200" t="s">
        <v>550</v>
      </c>
      <c r="TAQ18" s="200" t="s">
        <v>550</v>
      </c>
      <c r="TAR18" s="200" t="s">
        <v>550</v>
      </c>
      <c r="TAS18" s="200" t="s">
        <v>550</v>
      </c>
      <c r="TAT18" s="200" t="s">
        <v>550</v>
      </c>
      <c r="TAU18" s="200" t="s">
        <v>550</v>
      </c>
      <c r="TAV18" s="200" t="s">
        <v>550</v>
      </c>
      <c r="TAW18" s="200" t="s">
        <v>550</v>
      </c>
      <c r="TAX18" s="200" t="s">
        <v>550</v>
      </c>
      <c r="TAY18" s="200" t="s">
        <v>550</v>
      </c>
      <c r="TAZ18" s="200" t="s">
        <v>550</v>
      </c>
      <c r="TBA18" s="200" t="s">
        <v>550</v>
      </c>
      <c r="TBB18" s="200" t="s">
        <v>550</v>
      </c>
      <c r="TBC18" s="200" t="s">
        <v>550</v>
      </c>
      <c r="TBD18" s="200" t="s">
        <v>550</v>
      </c>
      <c r="TBE18" s="200" t="s">
        <v>550</v>
      </c>
      <c r="TBF18" s="200" t="s">
        <v>550</v>
      </c>
      <c r="TBG18" s="200" t="s">
        <v>550</v>
      </c>
      <c r="TBH18" s="200" t="s">
        <v>550</v>
      </c>
      <c r="TBI18" s="200" t="s">
        <v>550</v>
      </c>
      <c r="TBJ18" s="200" t="s">
        <v>550</v>
      </c>
      <c r="TBK18" s="200" t="s">
        <v>550</v>
      </c>
      <c r="TBL18" s="200" t="s">
        <v>550</v>
      </c>
      <c r="TBM18" s="200" t="s">
        <v>550</v>
      </c>
      <c r="TBN18" s="200" t="s">
        <v>550</v>
      </c>
      <c r="TBO18" s="200" t="s">
        <v>550</v>
      </c>
      <c r="TBP18" s="200" t="s">
        <v>550</v>
      </c>
      <c r="TBQ18" s="200" t="s">
        <v>550</v>
      </c>
      <c r="TBR18" s="200" t="s">
        <v>550</v>
      </c>
      <c r="TBS18" s="200" t="s">
        <v>550</v>
      </c>
      <c r="TBT18" s="200" t="s">
        <v>550</v>
      </c>
      <c r="TBU18" s="200" t="s">
        <v>550</v>
      </c>
      <c r="TBV18" s="200" t="s">
        <v>550</v>
      </c>
      <c r="TBW18" s="200" t="s">
        <v>550</v>
      </c>
      <c r="TBX18" s="200" t="s">
        <v>550</v>
      </c>
      <c r="TBY18" s="200" t="s">
        <v>550</v>
      </c>
      <c r="TBZ18" s="200" t="s">
        <v>550</v>
      </c>
      <c r="TCA18" s="200" t="s">
        <v>550</v>
      </c>
      <c r="TCB18" s="200" t="s">
        <v>550</v>
      </c>
      <c r="TCC18" s="200" t="s">
        <v>550</v>
      </c>
      <c r="TCD18" s="200" t="s">
        <v>550</v>
      </c>
      <c r="TCE18" s="200" t="s">
        <v>550</v>
      </c>
      <c r="TCF18" s="200" t="s">
        <v>550</v>
      </c>
      <c r="TCG18" s="200" t="s">
        <v>550</v>
      </c>
      <c r="TCH18" s="200" t="s">
        <v>550</v>
      </c>
      <c r="TCI18" s="200" t="s">
        <v>550</v>
      </c>
      <c r="TCJ18" s="200" t="s">
        <v>550</v>
      </c>
      <c r="TCK18" s="200" t="s">
        <v>550</v>
      </c>
      <c r="TCL18" s="200" t="s">
        <v>550</v>
      </c>
      <c r="TCM18" s="200" t="s">
        <v>550</v>
      </c>
      <c r="TCN18" s="200" t="s">
        <v>550</v>
      </c>
      <c r="TCO18" s="200" t="s">
        <v>550</v>
      </c>
      <c r="TCP18" s="200" t="s">
        <v>550</v>
      </c>
      <c r="TCQ18" s="200" t="s">
        <v>550</v>
      </c>
      <c r="TCR18" s="200" t="s">
        <v>550</v>
      </c>
      <c r="TCS18" s="200" t="s">
        <v>550</v>
      </c>
      <c r="TCT18" s="200" t="s">
        <v>550</v>
      </c>
      <c r="TCU18" s="200" t="s">
        <v>550</v>
      </c>
      <c r="TCV18" s="200" t="s">
        <v>550</v>
      </c>
      <c r="TCW18" s="200" t="s">
        <v>550</v>
      </c>
      <c r="TCX18" s="200" t="s">
        <v>550</v>
      </c>
      <c r="TCY18" s="200" t="s">
        <v>550</v>
      </c>
      <c r="TCZ18" s="200" t="s">
        <v>550</v>
      </c>
      <c r="TDA18" s="200" t="s">
        <v>550</v>
      </c>
      <c r="TDB18" s="200" t="s">
        <v>550</v>
      </c>
      <c r="TDC18" s="200" t="s">
        <v>550</v>
      </c>
      <c r="TDD18" s="200" t="s">
        <v>550</v>
      </c>
      <c r="TDE18" s="200" t="s">
        <v>550</v>
      </c>
      <c r="TDF18" s="200" t="s">
        <v>550</v>
      </c>
      <c r="TDG18" s="200" t="s">
        <v>550</v>
      </c>
      <c r="TDH18" s="200" t="s">
        <v>550</v>
      </c>
      <c r="TDI18" s="200" t="s">
        <v>550</v>
      </c>
      <c r="TDJ18" s="200" t="s">
        <v>550</v>
      </c>
      <c r="TDK18" s="200" t="s">
        <v>550</v>
      </c>
      <c r="TDL18" s="200" t="s">
        <v>550</v>
      </c>
      <c r="TDM18" s="200" t="s">
        <v>550</v>
      </c>
      <c r="TDN18" s="200" t="s">
        <v>550</v>
      </c>
      <c r="TDO18" s="200" t="s">
        <v>550</v>
      </c>
      <c r="TDP18" s="200" t="s">
        <v>550</v>
      </c>
      <c r="TDQ18" s="200" t="s">
        <v>550</v>
      </c>
      <c r="TDR18" s="200" t="s">
        <v>550</v>
      </c>
      <c r="TDS18" s="200" t="s">
        <v>550</v>
      </c>
      <c r="TDT18" s="200" t="s">
        <v>550</v>
      </c>
      <c r="TDU18" s="200" t="s">
        <v>550</v>
      </c>
      <c r="TDV18" s="200" t="s">
        <v>550</v>
      </c>
      <c r="TDW18" s="200" t="s">
        <v>550</v>
      </c>
      <c r="TDX18" s="200" t="s">
        <v>550</v>
      </c>
      <c r="TDY18" s="200" t="s">
        <v>550</v>
      </c>
      <c r="TDZ18" s="200" t="s">
        <v>550</v>
      </c>
      <c r="TEA18" s="200" t="s">
        <v>550</v>
      </c>
      <c r="TEB18" s="200" t="s">
        <v>550</v>
      </c>
      <c r="TEC18" s="200" t="s">
        <v>550</v>
      </c>
      <c r="TED18" s="200" t="s">
        <v>550</v>
      </c>
      <c r="TEE18" s="200" t="s">
        <v>550</v>
      </c>
      <c r="TEF18" s="200" t="s">
        <v>550</v>
      </c>
      <c r="TEG18" s="200" t="s">
        <v>550</v>
      </c>
      <c r="TEH18" s="200" t="s">
        <v>550</v>
      </c>
      <c r="TEI18" s="200" t="s">
        <v>550</v>
      </c>
      <c r="TEJ18" s="200" t="s">
        <v>550</v>
      </c>
      <c r="TEK18" s="200" t="s">
        <v>550</v>
      </c>
      <c r="TEL18" s="200" t="s">
        <v>550</v>
      </c>
      <c r="TEM18" s="200" t="s">
        <v>550</v>
      </c>
      <c r="TEN18" s="200" t="s">
        <v>550</v>
      </c>
      <c r="TEO18" s="200" t="s">
        <v>550</v>
      </c>
      <c r="TEP18" s="200" t="s">
        <v>550</v>
      </c>
      <c r="TEQ18" s="200" t="s">
        <v>550</v>
      </c>
      <c r="TER18" s="200" t="s">
        <v>550</v>
      </c>
      <c r="TES18" s="200" t="s">
        <v>550</v>
      </c>
      <c r="TET18" s="200" t="s">
        <v>550</v>
      </c>
      <c r="TEU18" s="200" t="s">
        <v>550</v>
      </c>
      <c r="TEV18" s="200" t="s">
        <v>550</v>
      </c>
      <c r="TEW18" s="200" t="s">
        <v>550</v>
      </c>
      <c r="TEX18" s="200" t="s">
        <v>550</v>
      </c>
      <c r="TEY18" s="200" t="s">
        <v>550</v>
      </c>
      <c r="TEZ18" s="200" t="s">
        <v>550</v>
      </c>
      <c r="TFA18" s="200" t="s">
        <v>550</v>
      </c>
      <c r="TFB18" s="200" t="s">
        <v>550</v>
      </c>
      <c r="TFC18" s="200" t="s">
        <v>550</v>
      </c>
      <c r="TFD18" s="200" t="s">
        <v>550</v>
      </c>
      <c r="TFE18" s="200" t="s">
        <v>550</v>
      </c>
      <c r="TFF18" s="200" t="s">
        <v>550</v>
      </c>
      <c r="TFG18" s="200" t="s">
        <v>550</v>
      </c>
      <c r="TFH18" s="200" t="s">
        <v>550</v>
      </c>
      <c r="TFI18" s="200" t="s">
        <v>550</v>
      </c>
      <c r="TFJ18" s="200" t="s">
        <v>550</v>
      </c>
      <c r="TFK18" s="200" t="s">
        <v>550</v>
      </c>
      <c r="TFL18" s="200" t="s">
        <v>550</v>
      </c>
      <c r="TFM18" s="200" t="s">
        <v>550</v>
      </c>
      <c r="TFN18" s="200" t="s">
        <v>550</v>
      </c>
      <c r="TFO18" s="200" t="s">
        <v>550</v>
      </c>
      <c r="TFP18" s="200" t="s">
        <v>550</v>
      </c>
      <c r="TFQ18" s="200" t="s">
        <v>550</v>
      </c>
      <c r="TFR18" s="200" t="s">
        <v>550</v>
      </c>
      <c r="TFS18" s="200" t="s">
        <v>550</v>
      </c>
      <c r="TFT18" s="200" t="s">
        <v>550</v>
      </c>
      <c r="TFU18" s="200" t="s">
        <v>550</v>
      </c>
      <c r="TFV18" s="200" t="s">
        <v>550</v>
      </c>
      <c r="TFW18" s="200" t="s">
        <v>550</v>
      </c>
      <c r="TFX18" s="200" t="s">
        <v>550</v>
      </c>
      <c r="TFY18" s="200" t="s">
        <v>550</v>
      </c>
      <c r="TFZ18" s="200" t="s">
        <v>550</v>
      </c>
      <c r="TGA18" s="200" t="s">
        <v>550</v>
      </c>
      <c r="TGB18" s="200" t="s">
        <v>550</v>
      </c>
      <c r="TGC18" s="200" t="s">
        <v>550</v>
      </c>
      <c r="TGD18" s="200" t="s">
        <v>550</v>
      </c>
      <c r="TGE18" s="200" t="s">
        <v>550</v>
      </c>
      <c r="TGF18" s="200" t="s">
        <v>550</v>
      </c>
      <c r="TGG18" s="200" t="s">
        <v>550</v>
      </c>
      <c r="TGH18" s="200" t="s">
        <v>550</v>
      </c>
      <c r="TGI18" s="200" t="s">
        <v>550</v>
      </c>
      <c r="TGJ18" s="200" t="s">
        <v>550</v>
      </c>
      <c r="TGK18" s="200" t="s">
        <v>550</v>
      </c>
      <c r="TGL18" s="200" t="s">
        <v>550</v>
      </c>
      <c r="TGM18" s="200" t="s">
        <v>550</v>
      </c>
      <c r="TGN18" s="200" t="s">
        <v>550</v>
      </c>
      <c r="TGO18" s="200" t="s">
        <v>550</v>
      </c>
      <c r="TGP18" s="200" t="s">
        <v>550</v>
      </c>
      <c r="TGQ18" s="200" t="s">
        <v>550</v>
      </c>
      <c r="TGR18" s="200" t="s">
        <v>550</v>
      </c>
      <c r="TGS18" s="200" t="s">
        <v>550</v>
      </c>
      <c r="TGT18" s="200" t="s">
        <v>550</v>
      </c>
      <c r="TGU18" s="200" t="s">
        <v>550</v>
      </c>
      <c r="TGV18" s="200" t="s">
        <v>550</v>
      </c>
      <c r="TGW18" s="200" t="s">
        <v>550</v>
      </c>
      <c r="TGX18" s="200" t="s">
        <v>550</v>
      </c>
      <c r="TGY18" s="200" t="s">
        <v>550</v>
      </c>
      <c r="TGZ18" s="200" t="s">
        <v>550</v>
      </c>
      <c r="THA18" s="200" t="s">
        <v>550</v>
      </c>
      <c r="THB18" s="200" t="s">
        <v>550</v>
      </c>
      <c r="THC18" s="200" t="s">
        <v>550</v>
      </c>
      <c r="THD18" s="200" t="s">
        <v>550</v>
      </c>
      <c r="THE18" s="200" t="s">
        <v>550</v>
      </c>
      <c r="THF18" s="200" t="s">
        <v>550</v>
      </c>
      <c r="THG18" s="200" t="s">
        <v>550</v>
      </c>
      <c r="THH18" s="200" t="s">
        <v>550</v>
      </c>
      <c r="THI18" s="200" t="s">
        <v>550</v>
      </c>
      <c r="THJ18" s="200" t="s">
        <v>550</v>
      </c>
      <c r="THK18" s="200" t="s">
        <v>550</v>
      </c>
      <c r="THL18" s="200" t="s">
        <v>550</v>
      </c>
      <c r="THM18" s="200" t="s">
        <v>550</v>
      </c>
      <c r="THN18" s="200" t="s">
        <v>550</v>
      </c>
      <c r="THO18" s="200" t="s">
        <v>550</v>
      </c>
      <c r="THP18" s="200" t="s">
        <v>550</v>
      </c>
      <c r="THQ18" s="200" t="s">
        <v>550</v>
      </c>
      <c r="THR18" s="200" t="s">
        <v>550</v>
      </c>
      <c r="THS18" s="200" t="s">
        <v>550</v>
      </c>
      <c r="THT18" s="200" t="s">
        <v>550</v>
      </c>
      <c r="THU18" s="200" t="s">
        <v>550</v>
      </c>
      <c r="THV18" s="200" t="s">
        <v>550</v>
      </c>
      <c r="THW18" s="200" t="s">
        <v>550</v>
      </c>
      <c r="THX18" s="200" t="s">
        <v>550</v>
      </c>
      <c r="THY18" s="200" t="s">
        <v>550</v>
      </c>
      <c r="THZ18" s="200" t="s">
        <v>550</v>
      </c>
      <c r="TIA18" s="200" t="s">
        <v>550</v>
      </c>
      <c r="TIB18" s="200" t="s">
        <v>550</v>
      </c>
      <c r="TIC18" s="200" t="s">
        <v>550</v>
      </c>
      <c r="TID18" s="200" t="s">
        <v>550</v>
      </c>
      <c r="TIE18" s="200" t="s">
        <v>550</v>
      </c>
      <c r="TIF18" s="200" t="s">
        <v>550</v>
      </c>
      <c r="TIG18" s="200" t="s">
        <v>550</v>
      </c>
      <c r="TIH18" s="200" t="s">
        <v>550</v>
      </c>
      <c r="TII18" s="200" t="s">
        <v>550</v>
      </c>
      <c r="TIJ18" s="200" t="s">
        <v>550</v>
      </c>
      <c r="TIK18" s="200" t="s">
        <v>550</v>
      </c>
      <c r="TIL18" s="200" t="s">
        <v>550</v>
      </c>
      <c r="TIM18" s="200" t="s">
        <v>550</v>
      </c>
      <c r="TIN18" s="200" t="s">
        <v>550</v>
      </c>
      <c r="TIO18" s="200" t="s">
        <v>550</v>
      </c>
      <c r="TIP18" s="200" t="s">
        <v>550</v>
      </c>
      <c r="TIQ18" s="200" t="s">
        <v>550</v>
      </c>
      <c r="TIR18" s="200" t="s">
        <v>550</v>
      </c>
      <c r="TIS18" s="200" t="s">
        <v>550</v>
      </c>
      <c r="TIT18" s="200" t="s">
        <v>550</v>
      </c>
      <c r="TIU18" s="200" t="s">
        <v>550</v>
      </c>
      <c r="TIV18" s="200" t="s">
        <v>550</v>
      </c>
      <c r="TIW18" s="200" t="s">
        <v>550</v>
      </c>
      <c r="TIX18" s="200" t="s">
        <v>550</v>
      </c>
      <c r="TIY18" s="200" t="s">
        <v>550</v>
      </c>
      <c r="TIZ18" s="200" t="s">
        <v>550</v>
      </c>
      <c r="TJA18" s="200" t="s">
        <v>550</v>
      </c>
      <c r="TJB18" s="200" t="s">
        <v>550</v>
      </c>
      <c r="TJC18" s="200" t="s">
        <v>550</v>
      </c>
      <c r="TJD18" s="200" t="s">
        <v>550</v>
      </c>
      <c r="TJE18" s="200" t="s">
        <v>550</v>
      </c>
      <c r="TJF18" s="200" t="s">
        <v>550</v>
      </c>
      <c r="TJG18" s="200" t="s">
        <v>550</v>
      </c>
      <c r="TJH18" s="200" t="s">
        <v>550</v>
      </c>
      <c r="TJI18" s="200" t="s">
        <v>550</v>
      </c>
      <c r="TJJ18" s="200" t="s">
        <v>550</v>
      </c>
      <c r="TJK18" s="200" t="s">
        <v>550</v>
      </c>
      <c r="TJL18" s="200" t="s">
        <v>550</v>
      </c>
      <c r="TJM18" s="200" t="s">
        <v>550</v>
      </c>
      <c r="TJN18" s="200" t="s">
        <v>550</v>
      </c>
      <c r="TJO18" s="200" t="s">
        <v>550</v>
      </c>
      <c r="TJP18" s="200" t="s">
        <v>550</v>
      </c>
      <c r="TJQ18" s="200" t="s">
        <v>550</v>
      </c>
      <c r="TJR18" s="200" t="s">
        <v>550</v>
      </c>
      <c r="TJS18" s="200" t="s">
        <v>550</v>
      </c>
      <c r="TJT18" s="200" t="s">
        <v>550</v>
      </c>
      <c r="TJU18" s="200" t="s">
        <v>550</v>
      </c>
      <c r="TJV18" s="200" t="s">
        <v>550</v>
      </c>
      <c r="TJW18" s="200" t="s">
        <v>550</v>
      </c>
      <c r="TJX18" s="200" t="s">
        <v>550</v>
      </c>
      <c r="TJY18" s="200" t="s">
        <v>550</v>
      </c>
      <c r="TJZ18" s="200" t="s">
        <v>550</v>
      </c>
      <c r="TKA18" s="200" t="s">
        <v>550</v>
      </c>
      <c r="TKB18" s="200" t="s">
        <v>550</v>
      </c>
      <c r="TKC18" s="200" t="s">
        <v>550</v>
      </c>
      <c r="TKD18" s="200" t="s">
        <v>550</v>
      </c>
      <c r="TKE18" s="200" t="s">
        <v>550</v>
      </c>
      <c r="TKF18" s="200" t="s">
        <v>550</v>
      </c>
      <c r="TKG18" s="200" t="s">
        <v>550</v>
      </c>
      <c r="TKH18" s="200" t="s">
        <v>550</v>
      </c>
      <c r="TKI18" s="200" t="s">
        <v>550</v>
      </c>
      <c r="TKJ18" s="200" t="s">
        <v>550</v>
      </c>
      <c r="TKK18" s="200" t="s">
        <v>550</v>
      </c>
      <c r="TKL18" s="200" t="s">
        <v>550</v>
      </c>
      <c r="TKM18" s="200" t="s">
        <v>550</v>
      </c>
      <c r="TKN18" s="200" t="s">
        <v>550</v>
      </c>
      <c r="TKO18" s="200" t="s">
        <v>550</v>
      </c>
      <c r="TKP18" s="200" t="s">
        <v>550</v>
      </c>
      <c r="TKQ18" s="200" t="s">
        <v>550</v>
      </c>
      <c r="TKR18" s="200" t="s">
        <v>550</v>
      </c>
      <c r="TKS18" s="200" t="s">
        <v>550</v>
      </c>
      <c r="TKT18" s="200" t="s">
        <v>550</v>
      </c>
      <c r="TKU18" s="200" t="s">
        <v>550</v>
      </c>
      <c r="TKV18" s="200" t="s">
        <v>550</v>
      </c>
      <c r="TKW18" s="200" t="s">
        <v>550</v>
      </c>
      <c r="TKX18" s="200" t="s">
        <v>550</v>
      </c>
      <c r="TKY18" s="200" t="s">
        <v>550</v>
      </c>
      <c r="TKZ18" s="200" t="s">
        <v>550</v>
      </c>
      <c r="TLA18" s="200" t="s">
        <v>550</v>
      </c>
      <c r="TLB18" s="200" t="s">
        <v>550</v>
      </c>
      <c r="TLC18" s="200" t="s">
        <v>550</v>
      </c>
      <c r="TLD18" s="200" t="s">
        <v>550</v>
      </c>
      <c r="TLE18" s="200" t="s">
        <v>550</v>
      </c>
      <c r="TLF18" s="200" t="s">
        <v>550</v>
      </c>
      <c r="TLG18" s="200" t="s">
        <v>550</v>
      </c>
      <c r="TLH18" s="200" t="s">
        <v>550</v>
      </c>
      <c r="TLI18" s="200" t="s">
        <v>550</v>
      </c>
      <c r="TLJ18" s="200" t="s">
        <v>550</v>
      </c>
      <c r="TLK18" s="200" t="s">
        <v>550</v>
      </c>
      <c r="TLL18" s="200" t="s">
        <v>550</v>
      </c>
      <c r="TLM18" s="200" t="s">
        <v>550</v>
      </c>
      <c r="TLN18" s="200" t="s">
        <v>550</v>
      </c>
      <c r="TLO18" s="200" t="s">
        <v>550</v>
      </c>
      <c r="TLP18" s="200" t="s">
        <v>550</v>
      </c>
      <c r="TLQ18" s="200" t="s">
        <v>550</v>
      </c>
      <c r="TLR18" s="200" t="s">
        <v>550</v>
      </c>
      <c r="TLS18" s="200" t="s">
        <v>550</v>
      </c>
      <c r="TLT18" s="200" t="s">
        <v>550</v>
      </c>
      <c r="TLU18" s="200" t="s">
        <v>550</v>
      </c>
      <c r="TLV18" s="200" t="s">
        <v>550</v>
      </c>
      <c r="TLW18" s="200" t="s">
        <v>550</v>
      </c>
      <c r="TLX18" s="200" t="s">
        <v>550</v>
      </c>
      <c r="TLY18" s="200" t="s">
        <v>550</v>
      </c>
      <c r="TLZ18" s="200" t="s">
        <v>550</v>
      </c>
      <c r="TMA18" s="200" t="s">
        <v>550</v>
      </c>
      <c r="TMB18" s="200" t="s">
        <v>550</v>
      </c>
      <c r="TMC18" s="200" t="s">
        <v>550</v>
      </c>
      <c r="TMD18" s="200" t="s">
        <v>550</v>
      </c>
      <c r="TME18" s="200" t="s">
        <v>550</v>
      </c>
      <c r="TMF18" s="200" t="s">
        <v>550</v>
      </c>
      <c r="TMG18" s="200" t="s">
        <v>550</v>
      </c>
      <c r="TMH18" s="200" t="s">
        <v>550</v>
      </c>
      <c r="TMI18" s="200" t="s">
        <v>550</v>
      </c>
      <c r="TMJ18" s="200" t="s">
        <v>550</v>
      </c>
      <c r="TMK18" s="200" t="s">
        <v>550</v>
      </c>
      <c r="TML18" s="200" t="s">
        <v>550</v>
      </c>
      <c r="TMM18" s="200" t="s">
        <v>550</v>
      </c>
      <c r="TMN18" s="200" t="s">
        <v>550</v>
      </c>
      <c r="TMO18" s="200" t="s">
        <v>550</v>
      </c>
      <c r="TMP18" s="200" t="s">
        <v>550</v>
      </c>
      <c r="TMQ18" s="200" t="s">
        <v>550</v>
      </c>
      <c r="TMR18" s="200" t="s">
        <v>550</v>
      </c>
      <c r="TMS18" s="200" t="s">
        <v>550</v>
      </c>
      <c r="TMT18" s="200" t="s">
        <v>550</v>
      </c>
      <c r="TMU18" s="200" t="s">
        <v>550</v>
      </c>
      <c r="TMV18" s="200" t="s">
        <v>550</v>
      </c>
      <c r="TMW18" s="200" t="s">
        <v>550</v>
      </c>
      <c r="TMX18" s="200" t="s">
        <v>550</v>
      </c>
      <c r="TMY18" s="200" t="s">
        <v>550</v>
      </c>
      <c r="TMZ18" s="200" t="s">
        <v>550</v>
      </c>
      <c r="TNA18" s="200" t="s">
        <v>550</v>
      </c>
      <c r="TNB18" s="200" t="s">
        <v>550</v>
      </c>
      <c r="TNC18" s="200" t="s">
        <v>550</v>
      </c>
      <c r="TND18" s="200" t="s">
        <v>550</v>
      </c>
      <c r="TNE18" s="200" t="s">
        <v>550</v>
      </c>
      <c r="TNF18" s="200" t="s">
        <v>550</v>
      </c>
      <c r="TNG18" s="200" t="s">
        <v>550</v>
      </c>
      <c r="TNH18" s="200" t="s">
        <v>550</v>
      </c>
      <c r="TNI18" s="200" t="s">
        <v>550</v>
      </c>
      <c r="TNJ18" s="200" t="s">
        <v>550</v>
      </c>
      <c r="TNK18" s="200" t="s">
        <v>550</v>
      </c>
      <c r="TNL18" s="200" t="s">
        <v>550</v>
      </c>
      <c r="TNM18" s="200" t="s">
        <v>550</v>
      </c>
      <c r="TNN18" s="200" t="s">
        <v>550</v>
      </c>
      <c r="TNO18" s="200" t="s">
        <v>550</v>
      </c>
      <c r="TNP18" s="200" t="s">
        <v>550</v>
      </c>
      <c r="TNQ18" s="200" t="s">
        <v>550</v>
      </c>
      <c r="TNR18" s="200" t="s">
        <v>550</v>
      </c>
      <c r="TNS18" s="200" t="s">
        <v>550</v>
      </c>
      <c r="TNT18" s="200" t="s">
        <v>550</v>
      </c>
      <c r="TNU18" s="200" t="s">
        <v>550</v>
      </c>
      <c r="TNV18" s="200" t="s">
        <v>550</v>
      </c>
      <c r="TNW18" s="200" t="s">
        <v>550</v>
      </c>
      <c r="TNX18" s="200" t="s">
        <v>550</v>
      </c>
      <c r="TNY18" s="200" t="s">
        <v>550</v>
      </c>
      <c r="TNZ18" s="200" t="s">
        <v>550</v>
      </c>
      <c r="TOA18" s="200" t="s">
        <v>550</v>
      </c>
      <c r="TOB18" s="200" t="s">
        <v>550</v>
      </c>
      <c r="TOC18" s="200" t="s">
        <v>550</v>
      </c>
      <c r="TOD18" s="200" t="s">
        <v>550</v>
      </c>
      <c r="TOE18" s="200" t="s">
        <v>550</v>
      </c>
      <c r="TOF18" s="200" t="s">
        <v>550</v>
      </c>
      <c r="TOG18" s="200" t="s">
        <v>550</v>
      </c>
      <c r="TOH18" s="200" t="s">
        <v>550</v>
      </c>
      <c r="TOI18" s="200" t="s">
        <v>550</v>
      </c>
      <c r="TOJ18" s="200" t="s">
        <v>550</v>
      </c>
      <c r="TOK18" s="200" t="s">
        <v>550</v>
      </c>
      <c r="TOL18" s="200" t="s">
        <v>550</v>
      </c>
      <c r="TOM18" s="200" t="s">
        <v>550</v>
      </c>
      <c r="TON18" s="200" t="s">
        <v>550</v>
      </c>
      <c r="TOO18" s="200" t="s">
        <v>550</v>
      </c>
      <c r="TOP18" s="200" t="s">
        <v>550</v>
      </c>
      <c r="TOQ18" s="200" t="s">
        <v>550</v>
      </c>
      <c r="TOR18" s="200" t="s">
        <v>550</v>
      </c>
      <c r="TOS18" s="200" t="s">
        <v>550</v>
      </c>
      <c r="TOT18" s="200" t="s">
        <v>550</v>
      </c>
      <c r="TOU18" s="200" t="s">
        <v>550</v>
      </c>
      <c r="TOV18" s="200" t="s">
        <v>550</v>
      </c>
      <c r="TOW18" s="200" t="s">
        <v>550</v>
      </c>
      <c r="TOX18" s="200" t="s">
        <v>550</v>
      </c>
      <c r="TOY18" s="200" t="s">
        <v>550</v>
      </c>
      <c r="TOZ18" s="200" t="s">
        <v>550</v>
      </c>
      <c r="TPA18" s="200" t="s">
        <v>550</v>
      </c>
      <c r="TPB18" s="200" t="s">
        <v>550</v>
      </c>
      <c r="TPC18" s="200" t="s">
        <v>550</v>
      </c>
      <c r="TPD18" s="200" t="s">
        <v>550</v>
      </c>
      <c r="TPE18" s="200" t="s">
        <v>550</v>
      </c>
      <c r="TPF18" s="200" t="s">
        <v>550</v>
      </c>
      <c r="TPG18" s="200" t="s">
        <v>550</v>
      </c>
      <c r="TPH18" s="200" t="s">
        <v>550</v>
      </c>
      <c r="TPI18" s="200" t="s">
        <v>550</v>
      </c>
      <c r="TPJ18" s="200" t="s">
        <v>550</v>
      </c>
      <c r="TPK18" s="200" t="s">
        <v>550</v>
      </c>
      <c r="TPL18" s="200" t="s">
        <v>550</v>
      </c>
      <c r="TPM18" s="200" t="s">
        <v>550</v>
      </c>
      <c r="TPN18" s="200" t="s">
        <v>550</v>
      </c>
      <c r="TPO18" s="200" t="s">
        <v>550</v>
      </c>
      <c r="TPP18" s="200" t="s">
        <v>550</v>
      </c>
      <c r="TPQ18" s="200" t="s">
        <v>550</v>
      </c>
      <c r="TPR18" s="200" t="s">
        <v>550</v>
      </c>
      <c r="TPS18" s="200" t="s">
        <v>550</v>
      </c>
      <c r="TPT18" s="200" t="s">
        <v>550</v>
      </c>
      <c r="TPU18" s="200" t="s">
        <v>550</v>
      </c>
      <c r="TPV18" s="200" t="s">
        <v>550</v>
      </c>
      <c r="TPW18" s="200" t="s">
        <v>550</v>
      </c>
      <c r="TPX18" s="200" t="s">
        <v>550</v>
      </c>
      <c r="TPY18" s="200" t="s">
        <v>550</v>
      </c>
      <c r="TPZ18" s="200" t="s">
        <v>550</v>
      </c>
      <c r="TQA18" s="200" t="s">
        <v>550</v>
      </c>
      <c r="TQB18" s="200" t="s">
        <v>550</v>
      </c>
      <c r="TQC18" s="200" t="s">
        <v>550</v>
      </c>
      <c r="TQD18" s="200" t="s">
        <v>550</v>
      </c>
      <c r="TQE18" s="200" t="s">
        <v>550</v>
      </c>
      <c r="TQF18" s="200" t="s">
        <v>550</v>
      </c>
      <c r="TQG18" s="200" t="s">
        <v>550</v>
      </c>
      <c r="TQH18" s="200" t="s">
        <v>550</v>
      </c>
      <c r="TQI18" s="200" t="s">
        <v>550</v>
      </c>
      <c r="TQJ18" s="200" t="s">
        <v>550</v>
      </c>
      <c r="TQK18" s="200" t="s">
        <v>550</v>
      </c>
      <c r="TQL18" s="200" t="s">
        <v>550</v>
      </c>
      <c r="TQM18" s="200" t="s">
        <v>550</v>
      </c>
      <c r="TQN18" s="200" t="s">
        <v>550</v>
      </c>
      <c r="TQO18" s="200" t="s">
        <v>550</v>
      </c>
      <c r="TQP18" s="200" t="s">
        <v>550</v>
      </c>
      <c r="TQQ18" s="200" t="s">
        <v>550</v>
      </c>
      <c r="TQR18" s="200" t="s">
        <v>550</v>
      </c>
      <c r="TQS18" s="200" t="s">
        <v>550</v>
      </c>
      <c r="TQT18" s="200" t="s">
        <v>550</v>
      </c>
      <c r="TQU18" s="200" t="s">
        <v>550</v>
      </c>
      <c r="TQV18" s="200" t="s">
        <v>550</v>
      </c>
      <c r="TQW18" s="200" t="s">
        <v>550</v>
      </c>
      <c r="TQX18" s="200" t="s">
        <v>550</v>
      </c>
      <c r="TQY18" s="200" t="s">
        <v>550</v>
      </c>
      <c r="TQZ18" s="200" t="s">
        <v>550</v>
      </c>
      <c r="TRA18" s="200" t="s">
        <v>550</v>
      </c>
      <c r="TRB18" s="200" t="s">
        <v>550</v>
      </c>
      <c r="TRC18" s="200" t="s">
        <v>550</v>
      </c>
      <c r="TRD18" s="200" t="s">
        <v>550</v>
      </c>
      <c r="TRE18" s="200" t="s">
        <v>550</v>
      </c>
      <c r="TRF18" s="200" t="s">
        <v>550</v>
      </c>
      <c r="TRG18" s="200" t="s">
        <v>550</v>
      </c>
      <c r="TRH18" s="200" t="s">
        <v>550</v>
      </c>
      <c r="TRI18" s="200" t="s">
        <v>550</v>
      </c>
      <c r="TRJ18" s="200" t="s">
        <v>550</v>
      </c>
      <c r="TRK18" s="200" t="s">
        <v>550</v>
      </c>
      <c r="TRL18" s="200" t="s">
        <v>550</v>
      </c>
      <c r="TRM18" s="200" t="s">
        <v>550</v>
      </c>
      <c r="TRN18" s="200" t="s">
        <v>550</v>
      </c>
      <c r="TRO18" s="200" t="s">
        <v>550</v>
      </c>
      <c r="TRP18" s="200" t="s">
        <v>550</v>
      </c>
      <c r="TRQ18" s="200" t="s">
        <v>550</v>
      </c>
      <c r="TRR18" s="200" t="s">
        <v>550</v>
      </c>
      <c r="TRS18" s="200" t="s">
        <v>550</v>
      </c>
      <c r="TRT18" s="200" t="s">
        <v>550</v>
      </c>
      <c r="TRU18" s="200" t="s">
        <v>550</v>
      </c>
      <c r="TRV18" s="200" t="s">
        <v>550</v>
      </c>
      <c r="TRW18" s="200" t="s">
        <v>550</v>
      </c>
      <c r="TRX18" s="200" t="s">
        <v>550</v>
      </c>
      <c r="TRY18" s="200" t="s">
        <v>550</v>
      </c>
      <c r="TRZ18" s="200" t="s">
        <v>550</v>
      </c>
      <c r="TSA18" s="200" t="s">
        <v>550</v>
      </c>
      <c r="TSB18" s="200" t="s">
        <v>550</v>
      </c>
      <c r="TSC18" s="200" t="s">
        <v>550</v>
      </c>
      <c r="TSD18" s="200" t="s">
        <v>550</v>
      </c>
      <c r="TSE18" s="200" t="s">
        <v>550</v>
      </c>
      <c r="TSF18" s="200" t="s">
        <v>550</v>
      </c>
      <c r="TSG18" s="200" t="s">
        <v>550</v>
      </c>
      <c r="TSH18" s="200" t="s">
        <v>550</v>
      </c>
      <c r="TSI18" s="200" t="s">
        <v>550</v>
      </c>
      <c r="TSJ18" s="200" t="s">
        <v>550</v>
      </c>
      <c r="TSK18" s="200" t="s">
        <v>550</v>
      </c>
      <c r="TSL18" s="200" t="s">
        <v>550</v>
      </c>
      <c r="TSM18" s="200" t="s">
        <v>550</v>
      </c>
      <c r="TSN18" s="200" t="s">
        <v>550</v>
      </c>
      <c r="TSO18" s="200" t="s">
        <v>550</v>
      </c>
      <c r="TSP18" s="200" t="s">
        <v>550</v>
      </c>
      <c r="TSQ18" s="200" t="s">
        <v>550</v>
      </c>
      <c r="TSR18" s="200" t="s">
        <v>550</v>
      </c>
      <c r="TSS18" s="200" t="s">
        <v>550</v>
      </c>
      <c r="TST18" s="200" t="s">
        <v>550</v>
      </c>
      <c r="TSU18" s="200" t="s">
        <v>550</v>
      </c>
      <c r="TSV18" s="200" t="s">
        <v>550</v>
      </c>
      <c r="TSW18" s="200" t="s">
        <v>550</v>
      </c>
      <c r="TSX18" s="200" t="s">
        <v>550</v>
      </c>
      <c r="TSY18" s="200" t="s">
        <v>550</v>
      </c>
      <c r="TSZ18" s="200" t="s">
        <v>550</v>
      </c>
      <c r="TTA18" s="200" t="s">
        <v>550</v>
      </c>
      <c r="TTB18" s="200" t="s">
        <v>550</v>
      </c>
      <c r="TTC18" s="200" t="s">
        <v>550</v>
      </c>
      <c r="TTD18" s="200" t="s">
        <v>550</v>
      </c>
      <c r="TTE18" s="200" t="s">
        <v>550</v>
      </c>
      <c r="TTF18" s="200" t="s">
        <v>550</v>
      </c>
      <c r="TTG18" s="200" t="s">
        <v>550</v>
      </c>
      <c r="TTH18" s="200" t="s">
        <v>550</v>
      </c>
      <c r="TTI18" s="200" t="s">
        <v>550</v>
      </c>
      <c r="TTJ18" s="200" t="s">
        <v>550</v>
      </c>
      <c r="TTK18" s="200" t="s">
        <v>550</v>
      </c>
      <c r="TTL18" s="200" t="s">
        <v>550</v>
      </c>
      <c r="TTM18" s="200" t="s">
        <v>550</v>
      </c>
      <c r="TTN18" s="200" t="s">
        <v>550</v>
      </c>
      <c r="TTO18" s="200" t="s">
        <v>550</v>
      </c>
      <c r="TTP18" s="200" t="s">
        <v>550</v>
      </c>
      <c r="TTQ18" s="200" t="s">
        <v>550</v>
      </c>
      <c r="TTR18" s="200" t="s">
        <v>550</v>
      </c>
      <c r="TTS18" s="200" t="s">
        <v>550</v>
      </c>
      <c r="TTT18" s="200" t="s">
        <v>550</v>
      </c>
      <c r="TTU18" s="200" t="s">
        <v>550</v>
      </c>
      <c r="TTV18" s="200" t="s">
        <v>550</v>
      </c>
      <c r="TTW18" s="200" t="s">
        <v>550</v>
      </c>
      <c r="TTX18" s="200" t="s">
        <v>550</v>
      </c>
      <c r="TTY18" s="200" t="s">
        <v>550</v>
      </c>
      <c r="TTZ18" s="200" t="s">
        <v>550</v>
      </c>
      <c r="TUA18" s="200" t="s">
        <v>550</v>
      </c>
      <c r="TUB18" s="200" t="s">
        <v>550</v>
      </c>
      <c r="TUC18" s="200" t="s">
        <v>550</v>
      </c>
      <c r="TUD18" s="200" t="s">
        <v>550</v>
      </c>
      <c r="TUE18" s="200" t="s">
        <v>550</v>
      </c>
      <c r="TUF18" s="200" t="s">
        <v>550</v>
      </c>
      <c r="TUG18" s="200" t="s">
        <v>550</v>
      </c>
      <c r="TUH18" s="200" t="s">
        <v>550</v>
      </c>
      <c r="TUI18" s="200" t="s">
        <v>550</v>
      </c>
      <c r="TUJ18" s="200" t="s">
        <v>550</v>
      </c>
      <c r="TUK18" s="200" t="s">
        <v>550</v>
      </c>
      <c r="TUL18" s="200" t="s">
        <v>550</v>
      </c>
      <c r="TUM18" s="200" t="s">
        <v>550</v>
      </c>
      <c r="TUN18" s="200" t="s">
        <v>550</v>
      </c>
      <c r="TUO18" s="200" t="s">
        <v>550</v>
      </c>
      <c r="TUP18" s="200" t="s">
        <v>550</v>
      </c>
      <c r="TUQ18" s="200" t="s">
        <v>550</v>
      </c>
      <c r="TUR18" s="200" t="s">
        <v>550</v>
      </c>
      <c r="TUS18" s="200" t="s">
        <v>550</v>
      </c>
      <c r="TUT18" s="200" t="s">
        <v>550</v>
      </c>
      <c r="TUU18" s="200" t="s">
        <v>550</v>
      </c>
      <c r="TUV18" s="200" t="s">
        <v>550</v>
      </c>
      <c r="TUW18" s="200" t="s">
        <v>550</v>
      </c>
      <c r="TUX18" s="200" t="s">
        <v>550</v>
      </c>
      <c r="TUY18" s="200" t="s">
        <v>550</v>
      </c>
      <c r="TUZ18" s="200" t="s">
        <v>550</v>
      </c>
      <c r="TVA18" s="200" t="s">
        <v>550</v>
      </c>
      <c r="TVB18" s="200" t="s">
        <v>550</v>
      </c>
      <c r="TVC18" s="200" t="s">
        <v>550</v>
      </c>
      <c r="TVD18" s="200" t="s">
        <v>550</v>
      </c>
      <c r="TVE18" s="200" t="s">
        <v>550</v>
      </c>
      <c r="TVF18" s="200" t="s">
        <v>550</v>
      </c>
      <c r="TVG18" s="200" t="s">
        <v>550</v>
      </c>
      <c r="TVH18" s="200" t="s">
        <v>550</v>
      </c>
      <c r="TVI18" s="200" t="s">
        <v>550</v>
      </c>
      <c r="TVJ18" s="200" t="s">
        <v>550</v>
      </c>
      <c r="TVK18" s="200" t="s">
        <v>550</v>
      </c>
      <c r="TVL18" s="200" t="s">
        <v>550</v>
      </c>
      <c r="TVM18" s="200" t="s">
        <v>550</v>
      </c>
      <c r="TVN18" s="200" t="s">
        <v>550</v>
      </c>
      <c r="TVO18" s="200" t="s">
        <v>550</v>
      </c>
      <c r="TVP18" s="200" t="s">
        <v>550</v>
      </c>
      <c r="TVQ18" s="200" t="s">
        <v>550</v>
      </c>
      <c r="TVR18" s="200" t="s">
        <v>550</v>
      </c>
      <c r="TVS18" s="200" t="s">
        <v>550</v>
      </c>
      <c r="TVT18" s="200" t="s">
        <v>550</v>
      </c>
      <c r="TVU18" s="200" t="s">
        <v>550</v>
      </c>
      <c r="TVV18" s="200" t="s">
        <v>550</v>
      </c>
      <c r="TVW18" s="200" t="s">
        <v>550</v>
      </c>
      <c r="TVX18" s="200" t="s">
        <v>550</v>
      </c>
      <c r="TVY18" s="200" t="s">
        <v>550</v>
      </c>
      <c r="TVZ18" s="200" t="s">
        <v>550</v>
      </c>
      <c r="TWA18" s="200" t="s">
        <v>550</v>
      </c>
      <c r="TWB18" s="200" t="s">
        <v>550</v>
      </c>
      <c r="TWC18" s="200" t="s">
        <v>550</v>
      </c>
      <c r="TWD18" s="200" t="s">
        <v>550</v>
      </c>
      <c r="TWE18" s="200" t="s">
        <v>550</v>
      </c>
      <c r="TWF18" s="200" t="s">
        <v>550</v>
      </c>
      <c r="TWG18" s="200" t="s">
        <v>550</v>
      </c>
      <c r="TWH18" s="200" t="s">
        <v>550</v>
      </c>
      <c r="TWI18" s="200" t="s">
        <v>550</v>
      </c>
      <c r="TWJ18" s="200" t="s">
        <v>550</v>
      </c>
      <c r="TWK18" s="200" t="s">
        <v>550</v>
      </c>
      <c r="TWL18" s="200" t="s">
        <v>550</v>
      </c>
      <c r="TWM18" s="200" t="s">
        <v>550</v>
      </c>
      <c r="TWN18" s="200" t="s">
        <v>550</v>
      </c>
      <c r="TWO18" s="200" t="s">
        <v>550</v>
      </c>
      <c r="TWP18" s="200" t="s">
        <v>550</v>
      </c>
      <c r="TWQ18" s="200" t="s">
        <v>550</v>
      </c>
      <c r="TWR18" s="200" t="s">
        <v>550</v>
      </c>
      <c r="TWS18" s="200" t="s">
        <v>550</v>
      </c>
      <c r="TWT18" s="200" t="s">
        <v>550</v>
      </c>
      <c r="TWU18" s="200" t="s">
        <v>550</v>
      </c>
      <c r="TWV18" s="200" t="s">
        <v>550</v>
      </c>
      <c r="TWW18" s="200" t="s">
        <v>550</v>
      </c>
      <c r="TWX18" s="200" t="s">
        <v>550</v>
      </c>
      <c r="TWY18" s="200" t="s">
        <v>550</v>
      </c>
      <c r="TWZ18" s="200" t="s">
        <v>550</v>
      </c>
      <c r="TXA18" s="200" t="s">
        <v>550</v>
      </c>
      <c r="TXB18" s="200" t="s">
        <v>550</v>
      </c>
      <c r="TXC18" s="200" t="s">
        <v>550</v>
      </c>
      <c r="TXD18" s="200" t="s">
        <v>550</v>
      </c>
      <c r="TXE18" s="200" t="s">
        <v>550</v>
      </c>
      <c r="TXF18" s="200" t="s">
        <v>550</v>
      </c>
      <c r="TXG18" s="200" t="s">
        <v>550</v>
      </c>
      <c r="TXH18" s="200" t="s">
        <v>550</v>
      </c>
      <c r="TXI18" s="200" t="s">
        <v>550</v>
      </c>
      <c r="TXJ18" s="200" t="s">
        <v>550</v>
      </c>
      <c r="TXK18" s="200" t="s">
        <v>550</v>
      </c>
      <c r="TXL18" s="200" t="s">
        <v>550</v>
      </c>
      <c r="TXM18" s="200" t="s">
        <v>550</v>
      </c>
      <c r="TXN18" s="200" t="s">
        <v>550</v>
      </c>
      <c r="TXO18" s="200" t="s">
        <v>550</v>
      </c>
      <c r="TXP18" s="200" t="s">
        <v>550</v>
      </c>
      <c r="TXQ18" s="200" t="s">
        <v>550</v>
      </c>
      <c r="TXR18" s="200" t="s">
        <v>550</v>
      </c>
      <c r="TXS18" s="200" t="s">
        <v>550</v>
      </c>
      <c r="TXT18" s="200" t="s">
        <v>550</v>
      </c>
      <c r="TXU18" s="200" t="s">
        <v>550</v>
      </c>
      <c r="TXV18" s="200" t="s">
        <v>550</v>
      </c>
      <c r="TXW18" s="200" t="s">
        <v>550</v>
      </c>
      <c r="TXX18" s="200" t="s">
        <v>550</v>
      </c>
      <c r="TXY18" s="200" t="s">
        <v>550</v>
      </c>
      <c r="TXZ18" s="200" t="s">
        <v>550</v>
      </c>
      <c r="TYA18" s="200" t="s">
        <v>550</v>
      </c>
      <c r="TYB18" s="200" t="s">
        <v>550</v>
      </c>
      <c r="TYC18" s="200" t="s">
        <v>550</v>
      </c>
      <c r="TYD18" s="200" t="s">
        <v>550</v>
      </c>
      <c r="TYE18" s="200" t="s">
        <v>550</v>
      </c>
      <c r="TYF18" s="200" t="s">
        <v>550</v>
      </c>
      <c r="TYG18" s="200" t="s">
        <v>550</v>
      </c>
      <c r="TYH18" s="200" t="s">
        <v>550</v>
      </c>
      <c r="TYI18" s="200" t="s">
        <v>550</v>
      </c>
      <c r="TYJ18" s="200" t="s">
        <v>550</v>
      </c>
      <c r="TYK18" s="200" t="s">
        <v>550</v>
      </c>
      <c r="TYL18" s="200" t="s">
        <v>550</v>
      </c>
      <c r="TYM18" s="200" t="s">
        <v>550</v>
      </c>
      <c r="TYN18" s="200" t="s">
        <v>550</v>
      </c>
      <c r="TYO18" s="200" t="s">
        <v>550</v>
      </c>
      <c r="TYP18" s="200" t="s">
        <v>550</v>
      </c>
      <c r="TYQ18" s="200" t="s">
        <v>550</v>
      </c>
      <c r="TYR18" s="200" t="s">
        <v>550</v>
      </c>
      <c r="TYS18" s="200" t="s">
        <v>550</v>
      </c>
      <c r="TYT18" s="200" t="s">
        <v>550</v>
      </c>
      <c r="TYU18" s="200" t="s">
        <v>550</v>
      </c>
      <c r="TYV18" s="200" t="s">
        <v>550</v>
      </c>
      <c r="TYW18" s="200" t="s">
        <v>550</v>
      </c>
      <c r="TYX18" s="200" t="s">
        <v>550</v>
      </c>
      <c r="TYY18" s="200" t="s">
        <v>550</v>
      </c>
      <c r="TYZ18" s="200" t="s">
        <v>550</v>
      </c>
      <c r="TZA18" s="200" t="s">
        <v>550</v>
      </c>
      <c r="TZB18" s="200" t="s">
        <v>550</v>
      </c>
      <c r="TZC18" s="200" t="s">
        <v>550</v>
      </c>
      <c r="TZD18" s="200" t="s">
        <v>550</v>
      </c>
      <c r="TZE18" s="200" t="s">
        <v>550</v>
      </c>
      <c r="TZF18" s="200" t="s">
        <v>550</v>
      </c>
      <c r="TZG18" s="200" t="s">
        <v>550</v>
      </c>
      <c r="TZH18" s="200" t="s">
        <v>550</v>
      </c>
      <c r="TZI18" s="200" t="s">
        <v>550</v>
      </c>
      <c r="TZJ18" s="200" t="s">
        <v>550</v>
      </c>
      <c r="TZK18" s="200" t="s">
        <v>550</v>
      </c>
      <c r="TZL18" s="200" t="s">
        <v>550</v>
      </c>
      <c r="TZM18" s="200" t="s">
        <v>550</v>
      </c>
      <c r="TZN18" s="200" t="s">
        <v>550</v>
      </c>
      <c r="TZO18" s="200" t="s">
        <v>550</v>
      </c>
      <c r="TZP18" s="200" t="s">
        <v>550</v>
      </c>
      <c r="TZQ18" s="200" t="s">
        <v>550</v>
      </c>
      <c r="TZR18" s="200" t="s">
        <v>550</v>
      </c>
      <c r="TZS18" s="200" t="s">
        <v>550</v>
      </c>
      <c r="TZT18" s="200" t="s">
        <v>550</v>
      </c>
      <c r="TZU18" s="200" t="s">
        <v>550</v>
      </c>
      <c r="TZV18" s="200" t="s">
        <v>550</v>
      </c>
      <c r="TZW18" s="200" t="s">
        <v>550</v>
      </c>
      <c r="TZX18" s="200" t="s">
        <v>550</v>
      </c>
      <c r="TZY18" s="200" t="s">
        <v>550</v>
      </c>
      <c r="TZZ18" s="200" t="s">
        <v>550</v>
      </c>
      <c r="UAA18" s="200" t="s">
        <v>550</v>
      </c>
      <c r="UAB18" s="200" t="s">
        <v>550</v>
      </c>
      <c r="UAC18" s="200" t="s">
        <v>550</v>
      </c>
      <c r="UAD18" s="200" t="s">
        <v>550</v>
      </c>
      <c r="UAE18" s="200" t="s">
        <v>550</v>
      </c>
      <c r="UAF18" s="200" t="s">
        <v>550</v>
      </c>
      <c r="UAG18" s="200" t="s">
        <v>550</v>
      </c>
      <c r="UAH18" s="200" t="s">
        <v>550</v>
      </c>
      <c r="UAI18" s="200" t="s">
        <v>550</v>
      </c>
      <c r="UAJ18" s="200" t="s">
        <v>550</v>
      </c>
      <c r="UAK18" s="200" t="s">
        <v>550</v>
      </c>
      <c r="UAL18" s="200" t="s">
        <v>550</v>
      </c>
      <c r="UAM18" s="200" t="s">
        <v>550</v>
      </c>
      <c r="UAN18" s="200" t="s">
        <v>550</v>
      </c>
      <c r="UAO18" s="200" t="s">
        <v>550</v>
      </c>
      <c r="UAP18" s="200" t="s">
        <v>550</v>
      </c>
      <c r="UAQ18" s="200" t="s">
        <v>550</v>
      </c>
      <c r="UAR18" s="200" t="s">
        <v>550</v>
      </c>
      <c r="UAS18" s="200" t="s">
        <v>550</v>
      </c>
      <c r="UAT18" s="200" t="s">
        <v>550</v>
      </c>
      <c r="UAU18" s="200" t="s">
        <v>550</v>
      </c>
      <c r="UAV18" s="200" t="s">
        <v>550</v>
      </c>
      <c r="UAW18" s="200" t="s">
        <v>550</v>
      </c>
      <c r="UAX18" s="200" t="s">
        <v>550</v>
      </c>
      <c r="UAY18" s="200" t="s">
        <v>550</v>
      </c>
      <c r="UAZ18" s="200" t="s">
        <v>550</v>
      </c>
      <c r="UBA18" s="200" t="s">
        <v>550</v>
      </c>
      <c r="UBB18" s="200" t="s">
        <v>550</v>
      </c>
      <c r="UBC18" s="200" t="s">
        <v>550</v>
      </c>
      <c r="UBD18" s="200" t="s">
        <v>550</v>
      </c>
      <c r="UBE18" s="200" t="s">
        <v>550</v>
      </c>
      <c r="UBF18" s="200" t="s">
        <v>550</v>
      </c>
      <c r="UBG18" s="200" t="s">
        <v>550</v>
      </c>
      <c r="UBH18" s="200" t="s">
        <v>550</v>
      </c>
      <c r="UBI18" s="200" t="s">
        <v>550</v>
      </c>
      <c r="UBJ18" s="200" t="s">
        <v>550</v>
      </c>
      <c r="UBK18" s="200" t="s">
        <v>550</v>
      </c>
      <c r="UBL18" s="200" t="s">
        <v>550</v>
      </c>
      <c r="UBM18" s="200" t="s">
        <v>550</v>
      </c>
      <c r="UBN18" s="200" t="s">
        <v>550</v>
      </c>
      <c r="UBO18" s="200" t="s">
        <v>550</v>
      </c>
      <c r="UBP18" s="200" t="s">
        <v>550</v>
      </c>
      <c r="UBQ18" s="200" t="s">
        <v>550</v>
      </c>
      <c r="UBR18" s="200" t="s">
        <v>550</v>
      </c>
      <c r="UBS18" s="200" t="s">
        <v>550</v>
      </c>
      <c r="UBT18" s="200" t="s">
        <v>550</v>
      </c>
      <c r="UBU18" s="200" t="s">
        <v>550</v>
      </c>
      <c r="UBV18" s="200" t="s">
        <v>550</v>
      </c>
      <c r="UBW18" s="200" t="s">
        <v>550</v>
      </c>
      <c r="UBX18" s="200" t="s">
        <v>550</v>
      </c>
      <c r="UBY18" s="200" t="s">
        <v>550</v>
      </c>
      <c r="UBZ18" s="200" t="s">
        <v>550</v>
      </c>
      <c r="UCA18" s="200" t="s">
        <v>550</v>
      </c>
      <c r="UCB18" s="200" t="s">
        <v>550</v>
      </c>
      <c r="UCC18" s="200" t="s">
        <v>550</v>
      </c>
      <c r="UCD18" s="200" t="s">
        <v>550</v>
      </c>
      <c r="UCE18" s="200" t="s">
        <v>550</v>
      </c>
      <c r="UCF18" s="200" t="s">
        <v>550</v>
      </c>
      <c r="UCG18" s="200" t="s">
        <v>550</v>
      </c>
      <c r="UCH18" s="200" t="s">
        <v>550</v>
      </c>
      <c r="UCI18" s="200" t="s">
        <v>550</v>
      </c>
      <c r="UCJ18" s="200" t="s">
        <v>550</v>
      </c>
      <c r="UCK18" s="200" t="s">
        <v>550</v>
      </c>
      <c r="UCL18" s="200" t="s">
        <v>550</v>
      </c>
      <c r="UCM18" s="200" t="s">
        <v>550</v>
      </c>
      <c r="UCN18" s="200" t="s">
        <v>550</v>
      </c>
      <c r="UCO18" s="200" t="s">
        <v>550</v>
      </c>
      <c r="UCP18" s="200" t="s">
        <v>550</v>
      </c>
      <c r="UCQ18" s="200" t="s">
        <v>550</v>
      </c>
      <c r="UCR18" s="200" t="s">
        <v>550</v>
      </c>
      <c r="UCS18" s="200" t="s">
        <v>550</v>
      </c>
      <c r="UCT18" s="200" t="s">
        <v>550</v>
      </c>
      <c r="UCU18" s="200" t="s">
        <v>550</v>
      </c>
      <c r="UCV18" s="200" t="s">
        <v>550</v>
      </c>
      <c r="UCW18" s="200" t="s">
        <v>550</v>
      </c>
      <c r="UCX18" s="200" t="s">
        <v>550</v>
      </c>
      <c r="UCY18" s="200" t="s">
        <v>550</v>
      </c>
      <c r="UCZ18" s="200" t="s">
        <v>550</v>
      </c>
      <c r="UDA18" s="200" t="s">
        <v>550</v>
      </c>
      <c r="UDB18" s="200" t="s">
        <v>550</v>
      </c>
      <c r="UDC18" s="200" t="s">
        <v>550</v>
      </c>
      <c r="UDD18" s="200" t="s">
        <v>550</v>
      </c>
      <c r="UDE18" s="200" t="s">
        <v>550</v>
      </c>
      <c r="UDF18" s="200" t="s">
        <v>550</v>
      </c>
      <c r="UDG18" s="200" t="s">
        <v>550</v>
      </c>
      <c r="UDH18" s="200" t="s">
        <v>550</v>
      </c>
      <c r="UDI18" s="200" t="s">
        <v>550</v>
      </c>
      <c r="UDJ18" s="200" t="s">
        <v>550</v>
      </c>
      <c r="UDK18" s="200" t="s">
        <v>550</v>
      </c>
      <c r="UDL18" s="200" t="s">
        <v>550</v>
      </c>
      <c r="UDM18" s="200" t="s">
        <v>550</v>
      </c>
      <c r="UDN18" s="200" t="s">
        <v>550</v>
      </c>
      <c r="UDO18" s="200" t="s">
        <v>550</v>
      </c>
      <c r="UDP18" s="200" t="s">
        <v>550</v>
      </c>
      <c r="UDQ18" s="200" t="s">
        <v>550</v>
      </c>
      <c r="UDR18" s="200" t="s">
        <v>550</v>
      </c>
      <c r="UDS18" s="200" t="s">
        <v>550</v>
      </c>
      <c r="UDT18" s="200" t="s">
        <v>550</v>
      </c>
      <c r="UDU18" s="200" t="s">
        <v>550</v>
      </c>
      <c r="UDV18" s="200" t="s">
        <v>550</v>
      </c>
      <c r="UDW18" s="200" t="s">
        <v>550</v>
      </c>
      <c r="UDX18" s="200" t="s">
        <v>550</v>
      </c>
      <c r="UDY18" s="200" t="s">
        <v>550</v>
      </c>
      <c r="UDZ18" s="200" t="s">
        <v>550</v>
      </c>
      <c r="UEA18" s="200" t="s">
        <v>550</v>
      </c>
      <c r="UEB18" s="200" t="s">
        <v>550</v>
      </c>
      <c r="UEC18" s="200" t="s">
        <v>550</v>
      </c>
      <c r="UED18" s="200" t="s">
        <v>550</v>
      </c>
      <c r="UEE18" s="200" t="s">
        <v>550</v>
      </c>
      <c r="UEF18" s="200" t="s">
        <v>550</v>
      </c>
      <c r="UEG18" s="200" t="s">
        <v>550</v>
      </c>
      <c r="UEH18" s="200" t="s">
        <v>550</v>
      </c>
      <c r="UEI18" s="200" t="s">
        <v>550</v>
      </c>
      <c r="UEJ18" s="200" t="s">
        <v>550</v>
      </c>
      <c r="UEK18" s="200" t="s">
        <v>550</v>
      </c>
      <c r="UEL18" s="200" t="s">
        <v>550</v>
      </c>
      <c r="UEM18" s="200" t="s">
        <v>550</v>
      </c>
      <c r="UEN18" s="200" t="s">
        <v>550</v>
      </c>
      <c r="UEO18" s="200" t="s">
        <v>550</v>
      </c>
      <c r="UEP18" s="200" t="s">
        <v>550</v>
      </c>
      <c r="UEQ18" s="200" t="s">
        <v>550</v>
      </c>
      <c r="UER18" s="200" t="s">
        <v>550</v>
      </c>
      <c r="UES18" s="200" t="s">
        <v>550</v>
      </c>
      <c r="UET18" s="200" t="s">
        <v>550</v>
      </c>
      <c r="UEU18" s="200" t="s">
        <v>550</v>
      </c>
      <c r="UEV18" s="200" t="s">
        <v>550</v>
      </c>
      <c r="UEW18" s="200" t="s">
        <v>550</v>
      </c>
      <c r="UEX18" s="200" t="s">
        <v>550</v>
      </c>
      <c r="UEY18" s="200" t="s">
        <v>550</v>
      </c>
      <c r="UEZ18" s="200" t="s">
        <v>550</v>
      </c>
      <c r="UFA18" s="200" t="s">
        <v>550</v>
      </c>
      <c r="UFB18" s="200" t="s">
        <v>550</v>
      </c>
      <c r="UFC18" s="200" t="s">
        <v>550</v>
      </c>
      <c r="UFD18" s="200" t="s">
        <v>550</v>
      </c>
      <c r="UFE18" s="200" t="s">
        <v>550</v>
      </c>
      <c r="UFF18" s="200" t="s">
        <v>550</v>
      </c>
      <c r="UFG18" s="200" t="s">
        <v>550</v>
      </c>
      <c r="UFH18" s="200" t="s">
        <v>550</v>
      </c>
      <c r="UFI18" s="200" t="s">
        <v>550</v>
      </c>
      <c r="UFJ18" s="200" t="s">
        <v>550</v>
      </c>
      <c r="UFK18" s="200" t="s">
        <v>550</v>
      </c>
      <c r="UFL18" s="200" t="s">
        <v>550</v>
      </c>
      <c r="UFM18" s="200" t="s">
        <v>550</v>
      </c>
      <c r="UFN18" s="200" t="s">
        <v>550</v>
      </c>
      <c r="UFO18" s="200" t="s">
        <v>550</v>
      </c>
      <c r="UFP18" s="200" t="s">
        <v>550</v>
      </c>
      <c r="UFQ18" s="200" t="s">
        <v>550</v>
      </c>
      <c r="UFR18" s="200" t="s">
        <v>550</v>
      </c>
      <c r="UFS18" s="200" t="s">
        <v>550</v>
      </c>
      <c r="UFT18" s="200" t="s">
        <v>550</v>
      </c>
      <c r="UFU18" s="200" t="s">
        <v>550</v>
      </c>
      <c r="UFV18" s="200" t="s">
        <v>550</v>
      </c>
      <c r="UFW18" s="200" t="s">
        <v>550</v>
      </c>
      <c r="UFX18" s="200" t="s">
        <v>550</v>
      </c>
      <c r="UFY18" s="200" t="s">
        <v>550</v>
      </c>
      <c r="UFZ18" s="200" t="s">
        <v>550</v>
      </c>
      <c r="UGA18" s="200" t="s">
        <v>550</v>
      </c>
      <c r="UGB18" s="200" t="s">
        <v>550</v>
      </c>
      <c r="UGC18" s="200" t="s">
        <v>550</v>
      </c>
      <c r="UGD18" s="200" t="s">
        <v>550</v>
      </c>
      <c r="UGE18" s="200" t="s">
        <v>550</v>
      </c>
      <c r="UGF18" s="200" t="s">
        <v>550</v>
      </c>
      <c r="UGG18" s="200" t="s">
        <v>550</v>
      </c>
      <c r="UGH18" s="200" t="s">
        <v>550</v>
      </c>
      <c r="UGI18" s="200" t="s">
        <v>550</v>
      </c>
      <c r="UGJ18" s="200" t="s">
        <v>550</v>
      </c>
      <c r="UGK18" s="200" t="s">
        <v>550</v>
      </c>
      <c r="UGL18" s="200" t="s">
        <v>550</v>
      </c>
      <c r="UGM18" s="200" t="s">
        <v>550</v>
      </c>
      <c r="UGN18" s="200" t="s">
        <v>550</v>
      </c>
      <c r="UGO18" s="200" t="s">
        <v>550</v>
      </c>
      <c r="UGP18" s="200" t="s">
        <v>550</v>
      </c>
      <c r="UGQ18" s="200" t="s">
        <v>550</v>
      </c>
      <c r="UGR18" s="200" t="s">
        <v>550</v>
      </c>
      <c r="UGS18" s="200" t="s">
        <v>550</v>
      </c>
      <c r="UGT18" s="200" t="s">
        <v>550</v>
      </c>
      <c r="UGU18" s="200" t="s">
        <v>550</v>
      </c>
      <c r="UGV18" s="200" t="s">
        <v>550</v>
      </c>
      <c r="UGW18" s="200" t="s">
        <v>550</v>
      </c>
      <c r="UGX18" s="200" t="s">
        <v>550</v>
      </c>
      <c r="UGY18" s="200" t="s">
        <v>550</v>
      </c>
      <c r="UGZ18" s="200" t="s">
        <v>550</v>
      </c>
      <c r="UHA18" s="200" t="s">
        <v>550</v>
      </c>
      <c r="UHB18" s="200" t="s">
        <v>550</v>
      </c>
      <c r="UHC18" s="200" t="s">
        <v>550</v>
      </c>
      <c r="UHD18" s="200" t="s">
        <v>550</v>
      </c>
      <c r="UHE18" s="200" t="s">
        <v>550</v>
      </c>
      <c r="UHF18" s="200" t="s">
        <v>550</v>
      </c>
      <c r="UHG18" s="200" t="s">
        <v>550</v>
      </c>
      <c r="UHH18" s="200" t="s">
        <v>550</v>
      </c>
      <c r="UHI18" s="200" t="s">
        <v>550</v>
      </c>
      <c r="UHJ18" s="200" t="s">
        <v>550</v>
      </c>
      <c r="UHK18" s="200" t="s">
        <v>550</v>
      </c>
      <c r="UHL18" s="200" t="s">
        <v>550</v>
      </c>
      <c r="UHM18" s="200" t="s">
        <v>550</v>
      </c>
      <c r="UHN18" s="200" t="s">
        <v>550</v>
      </c>
      <c r="UHO18" s="200" t="s">
        <v>550</v>
      </c>
      <c r="UHP18" s="200" t="s">
        <v>550</v>
      </c>
      <c r="UHQ18" s="200" t="s">
        <v>550</v>
      </c>
      <c r="UHR18" s="200" t="s">
        <v>550</v>
      </c>
      <c r="UHS18" s="200" t="s">
        <v>550</v>
      </c>
      <c r="UHT18" s="200" t="s">
        <v>550</v>
      </c>
      <c r="UHU18" s="200" t="s">
        <v>550</v>
      </c>
      <c r="UHV18" s="200" t="s">
        <v>550</v>
      </c>
      <c r="UHW18" s="200" t="s">
        <v>550</v>
      </c>
      <c r="UHX18" s="200" t="s">
        <v>550</v>
      </c>
      <c r="UHY18" s="200" t="s">
        <v>550</v>
      </c>
      <c r="UHZ18" s="200" t="s">
        <v>550</v>
      </c>
      <c r="UIA18" s="200" t="s">
        <v>550</v>
      </c>
      <c r="UIB18" s="200" t="s">
        <v>550</v>
      </c>
      <c r="UIC18" s="200" t="s">
        <v>550</v>
      </c>
      <c r="UID18" s="200" t="s">
        <v>550</v>
      </c>
      <c r="UIE18" s="200" t="s">
        <v>550</v>
      </c>
      <c r="UIF18" s="200" t="s">
        <v>550</v>
      </c>
      <c r="UIG18" s="200" t="s">
        <v>550</v>
      </c>
      <c r="UIH18" s="200" t="s">
        <v>550</v>
      </c>
      <c r="UII18" s="200" t="s">
        <v>550</v>
      </c>
      <c r="UIJ18" s="200" t="s">
        <v>550</v>
      </c>
      <c r="UIK18" s="200" t="s">
        <v>550</v>
      </c>
      <c r="UIL18" s="200" t="s">
        <v>550</v>
      </c>
      <c r="UIM18" s="200" t="s">
        <v>550</v>
      </c>
      <c r="UIN18" s="200" t="s">
        <v>550</v>
      </c>
      <c r="UIO18" s="200" t="s">
        <v>550</v>
      </c>
      <c r="UIP18" s="200" t="s">
        <v>550</v>
      </c>
      <c r="UIQ18" s="200" t="s">
        <v>550</v>
      </c>
      <c r="UIR18" s="200" t="s">
        <v>550</v>
      </c>
      <c r="UIS18" s="200" t="s">
        <v>550</v>
      </c>
      <c r="UIT18" s="200" t="s">
        <v>550</v>
      </c>
      <c r="UIU18" s="200" t="s">
        <v>550</v>
      </c>
      <c r="UIV18" s="200" t="s">
        <v>550</v>
      </c>
      <c r="UIW18" s="200" t="s">
        <v>550</v>
      </c>
      <c r="UIX18" s="200" t="s">
        <v>550</v>
      </c>
      <c r="UIY18" s="200" t="s">
        <v>550</v>
      </c>
      <c r="UIZ18" s="200" t="s">
        <v>550</v>
      </c>
      <c r="UJA18" s="200" t="s">
        <v>550</v>
      </c>
      <c r="UJB18" s="200" t="s">
        <v>550</v>
      </c>
      <c r="UJC18" s="200" t="s">
        <v>550</v>
      </c>
      <c r="UJD18" s="200" t="s">
        <v>550</v>
      </c>
      <c r="UJE18" s="200" t="s">
        <v>550</v>
      </c>
      <c r="UJF18" s="200" t="s">
        <v>550</v>
      </c>
      <c r="UJG18" s="200" t="s">
        <v>550</v>
      </c>
      <c r="UJH18" s="200" t="s">
        <v>550</v>
      </c>
      <c r="UJI18" s="200" t="s">
        <v>550</v>
      </c>
      <c r="UJJ18" s="200" t="s">
        <v>550</v>
      </c>
      <c r="UJK18" s="200" t="s">
        <v>550</v>
      </c>
      <c r="UJL18" s="200" t="s">
        <v>550</v>
      </c>
      <c r="UJM18" s="200" t="s">
        <v>550</v>
      </c>
      <c r="UJN18" s="200" t="s">
        <v>550</v>
      </c>
      <c r="UJO18" s="200" t="s">
        <v>550</v>
      </c>
      <c r="UJP18" s="200" t="s">
        <v>550</v>
      </c>
      <c r="UJQ18" s="200" t="s">
        <v>550</v>
      </c>
      <c r="UJR18" s="200" t="s">
        <v>550</v>
      </c>
      <c r="UJS18" s="200" t="s">
        <v>550</v>
      </c>
      <c r="UJT18" s="200" t="s">
        <v>550</v>
      </c>
      <c r="UJU18" s="200" t="s">
        <v>550</v>
      </c>
      <c r="UJV18" s="200" t="s">
        <v>550</v>
      </c>
      <c r="UJW18" s="200" t="s">
        <v>550</v>
      </c>
      <c r="UJX18" s="200" t="s">
        <v>550</v>
      </c>
      <c r="UJY18" s="200" t="s">
        <v>550</v>
      </c>
      <c r="UJZ18" s="200" t="s">
        <v>550</v>
      </c>
      <c r="UKA18" s="200" t="s">
        <v>550</v>
      </c>
      <c r="UKB18" s="200" t="s">
        <v>550</v>
      </c>
      <c r="UKC18" s="200" t="s">
        <v>550</v>
      </c>
      <c r="UKD18" s="200" t="s">
        <v>550</v>
      </c>
      <c r="UKE18" s="200" t="s">
        <v>550</v>
      </c>
      <c r="UKF18" s="200" t="s">
        <v>550</v>
      </c>
      <c r="UKG18" s="200" t="s">
        <v>550</v>
      </c>
      <c r="UKH18" s="200" t="s">
        <v>550</v>
      </c>
      <c r="UKI18" s="200" t="s">
        <v>550</v>
      </c>
      <c r="UKJ18" s="200" t="s">
        <v>550</v>
      </c>
      <c r="UKK18" s="200" t="s">
        <v>550</v>
      </c>
      <c r="UKL18" s="200" t="s">
        <v>550</v>
      </c>
      <c r="UKM18" s="200" t="s">
        <v>550</v>
      </c>
      <c r="UKN18" s="200" t="s">
        <v>550</v>
      </c>
      <c r="UKO18" s="200" t="s">
        <v>550</v>
      </c>
      <c r="UKP18" s="200" t="s">
        <v>550</v>
      </c>
      <c r="UKQ18" s="200" t="s">
        <v>550</v>
      </c>
      <c r="UKR18" s="200" t="s">
        <v>550</v>
      </c>
      <c r="UKS18" s="200" t="s">
        <v>550</v>
      </c>
      <c r="UKT18" s="200" t="s">
        <v>550</v>
      </c>
      <c r="UKU18" s="200" t="s">
        <v>550</v>
      </c>
      <c r="UKV18" s="200" t="s">
        <v>550</v>
      </c>
      <c r="UKW18" s="200" t="s">
        <v>550</v>
      </c>
      <c r="UKX18" s="200" t="s">
        <v>550</v>
      </c>
      <c r="UKY18" s="200" t="s">
        <v>550</v>
      </c>
      <c r="UKZ18" s="200" t="s">
        <v>550</v>
      </c>
      <c r="ULA18" s="200" t="s">
        <v>550</v>
      </c>
      <c r="ULB18" s="200" t="s">
        <v>550</v>
      </c>
      <c r="ULC18" s="200" t="s">
        <v>550</v>
      </c>
      <c r="ULD18" s="200" t="s">
        <v>550</v>
      </c>
      <c r="ULE18" s="200" t="s">
        <v>550</v>
      </c>
      <c r="ULF18" s="200" t="s">
        <v>550</v>
      </c>
      <c r="ULG18" s="200" t="s">
        <v>550</v>
      </c>
      <c r="ULH18" s="200" t="s">
        <v>550</v>
      </c>
      <c r="ULI18" s="200" t="s">
        <v>550</v>
      </c>
      <c r="ULJ18" s="200" t="s">
        <v>550</v>
      </c>
      <c r="ULK18" s="200" t="s">
        <v>550</v>
      </c>
      <c r="ULL18" s="200" t="s">
        <v>550</v>
      </c>
      <c r="ULM18" s="200" t="s">
        <v>550</v>
      </c>
      <c r="ULN18" s="200" t="s">
        <v>550</v>
      </c>
      <c r="ULO18" s="200" t="s">
        <v>550</v>
      </c>
      <c r="ULP18" s="200" t="s">
        <v>550</v>
      </c>
      <c r="ULQ18" s="200" t="s">
        <v>550</v>
      </c>
      <c r="ULR18" s="200" t="s">
        <v>550</v>
      </c>
      <c r="ULS18" s="200" t="s">
        <v>550</v>
      </c>
      <c r="ULT18" s="200" t="s">
        <v>550</v>
      </c>
      <c r="ULU18" s="200" t="s">
        <v>550</v>
      </c>
      <c r="ULV18" s="200" t="s">
        <v>550</v>
      </c>
      <c r="ULW18" s="200" t="s">
        <v>550</v>
      </c>
      <c r="ULX18" s="200" t="s">
        <v>550</v>
      </c>
      <c r="ULY18" s="200" t="s">
        <v>550</v>
      </c>
      <c r="ULZ18" s="200" t="s">
        <v>550</v>
      </c>
      <c r="UMA18" s="200" t="s">
        <v>550</v>
      </c>
      <c r="UMB18" s="200" t="s">
        <v>550</v>
      </c>
      <c r="UMC18" s="200" t="s">
        <v>550</v>
      </c>
      <c r="UMD18" s="200" t="s">
        <v>550</v>
      </c>
      <c r="UME18" s="200" t="s">
        <v>550</v>
      </c>
      <c r="UMF18" s="200" t="s">
        <v>550</v>
      </c>
      <c r="UMG18" s="200" t="s">
        <v>550</v>
      </c>
      <c r="UMH18" s="200" t="s">
        <v>550</v>
      </c>
      <c r="UMI18" s="200" t="s">
        <v>550</v>
      </c>
      <c r="UMJ18" s="200" t="s">
        <v>550</v>
      </c>
      <c r="UMK18" s="200" t="s">
        <v>550</v>
      </c>
      <c r="UML18" s="200" t="s">
        <v>550</v>
      </c>
      <c r="UMM18" s="200" t="s">
        <v>550</v>
      </c>
      <c r="UMN18" s="200" t="s">
        <v>550</v>
      </c>
      <c r="UMO18" s="200" t="s">
        <v>550</v>
      </c>
      <c r="UMP18" s="200" t="s">
        <v>550</v>
      </c>
      <c r="UMQ18" s="200" t="s">
        <v>550</v>
      </c>
      <c r="UMR18" s="200" t="s">
        <v>550</v>
      </c>
      <c r="UMS18" s="200" t="s">
        <v>550</v>
      </c>
      <c r="UMT18" s="200" t="s">
        <v>550</v>
      </c>
      <c r="UMU18" s="200" t="s">
        <v>550</v>
      </c>
      <c r="UMV18" s="200" t="s">
        <v>550</v>
      </c>
      <c r="UMW18" s="200" t="s">
        <v>550</v>
      </c>
      <c r="UMX18" s="200" t="s">
        <v>550</v>
      </c>
      <c r="UMY18" s="200" t="s">
        <v>550</v>
      </c>
      <c r="UMZ18" s="200" t="s">
        <v>550</v>
      </c>
      <c r="UNA18" s="200" t="s">
        <v>550</v>
      </c>
      <c r="UNB18" s="200" t="s">
        <v>550</v>
      </c>
      <c r="UNC18" s="200" t="s">
        <v>550</v>
      </c>
      <c r="UND18" s="200" t="s">
        <v>550</v>
      </c>
      <c r="UNE18" s="200" t="s">
        <v>550</v>
      </c>
      <c r="UNF18" s="200" t="s">
        <v>550</v>
      </c>
      <c r="UNG18" s="200" t="s">
        <v>550</v>
      </c>
      <c r="UNH18" s="200" t="s">
        <v>550</v>
      </c>
      <c r="UNI18" s="200" t="s">
        <v>550</v>
      </c>
      <c r="UNJ18" s="200" t="s">
        <v>550</v>
      </c>
      <c r="UNK18" s="200" t="s">
        <v>550</v>
      </c>
      <c r="UNL18" s="200" t="s">
        <v>550</v>
      </c>
      <c r="UNM18" s="200" t="s">
        <v>550</v>
      </c>
      <c r="UNN18" s="200" t="s">
        <v>550</v>
      </c>
      <c r="UNO18" s="200" t="s">
        <v>550</v>
      </c>
      <c r="UNP18" s="200" t="s">
        <v>550</v>
      </c>
      <c r="UNQ18" s="200" t="s">
        <v>550</v>
      </c>
      <c r="UNR18" s="200" t="s">
        <v>550</v>
      </c>
      <c r="UNS18" s="200" t="s">
        <v>550</v>
      </c>
      <c r="UNT18" s="200" t="s">
        <v>550</v>
      </c>
      <c r="UNU18" s="200" t="s">
        <v>550</v>
      </c>
      <c r="UNV18" s="200" t="s">
        <v>550</v>
      </c>
      <c r="UNW18" s="200" t="s">
        <v>550</v>
      </c>
      <c r="UNX18" s="200" t="s">
        <v>550</v>
      </c>
      <c r="UNY18" s="200" t="s">
        <v>550</v>
      </c>
      <c r="UNZ18" s="200" t="s">
        <v>550</v>
      </c>
      <c r="UOA18" s="200" t="s">
        <v>550</v>
      </c>
      <c r="UOB18" s="200" t="s">
        <v>550</v>
      </c>
      <c r="UOC18" s="200" t="s">
        <v>550</v>
      </c>
      <c r="UOD18" s="200" t="s">
        <v>550</v>
      </c>
      <c r="UOE18" s="200" t="s">
        <v>550</v>
      </c>
      <c r="UOF18" s="200" t="s">
        <v>550</v>
      </c>
      <c r="UOG18" s="200" t="s">
        <v>550</v>
      </c>
      <c r="UOH18" s="200" t="s">
        <v>550</v>
      </c>
      <c r="UOI18" s="200" t="s">
        <v>550</v>
      </c>
      <c r="UOJ18" s="200" t="s">
        <v>550</v>
      </c>
      <c r="UOK18" s="200" t="s">
        <v>550</v>
      </c>
      <c r="UOL18" s="200" t="s">
        <v>550</v>
      </c>
      <c r="UOM18" s="200" t="s">
        <v>550</v>
      </c>
      <c r="UON18" s="200" t="s">
        <v>550</v>
      </c>
      <c r="UOO18" s="200" t="s">
        <v>550</v>
      </c>
      <c r="UOP18" s="200" t="s">
        <v>550</v>
      </c>
      <c r="UOQ18" s="200" t="s">
        <v>550</v>
      </c>
      <c r="UOR18" s="200" t="s">
        <v>550</v>
      </c>
      <c r="UOS18" s="200" t="s">
        <v>550</v>
      </c>
      <c r="UOT18" s="200" t="s">
        <v>550</v>
      </c>
      <c r="UOU18" s="200" t="s">
        <v>550</v>
      </c>
      <c r="UOV18" s="200" t="s">
        <v>550</v>
      </c>
      <c r="UOW18" s="200" t="s">
        <v>550</v>
      </c>
      <c r="UOX18" s="200" t="s">
        <v>550</v>
      </c>
      <c r="UOY18" s="200" t="s">
        <v>550</v>
      </c>
      <c r="UOZ18" s="200" t="s">
        <v>550</v>
      </c>
      <c r="UPA18" s="200" t="s">
        <v>550</v>
      </c>
      <c r="UPB18" s="200" t="s">
        <v>550</v>
      </c>
      <c r="UPC18" s="200" t="s">
        <v>550</v>
      </c>
      <c r="UPD18" s="200" t="s">
        <v>550</v>
      </c>
      <c r="UPE18" s="200" t="s">
        <v>550</v>
      </c>
      <c r="UPF18" s="200" t="s">
        <v>550</v>
      </c>
      <c r="UPG18" s="200" t="s">
        <v>550</v>
      </c>
      <c r="UPH18" s="200" t="s">
        <v>550</v>
      </c>
      <c r="UPI18" s="200" t="s">
        <v>550</v>
      </c>
      <c r="UPJ18" s="200" t="s">
        <v>550</v>
      </c>
      <c r="UPK18" s="200" t="s">
        <v>550</v>
      </c>
      <c r="UPL18" s="200" t="s">
        <v>550</v>
      </c>
      <c r="UPM18" s="200" t="s">
        <v>550</v>
      </c>
      <c r="UPN18" s="200" t="s">
        <v>550</v>
      </c>
      <c r="UPO18" s="200" t="s">
        <v>550</v>
      </c>
      <c r="UPP18" s="200" t="s">
        <v>550</v>
      </c>
      <c r="UPQ18" s="200" t="s">
        <v>550</v>
      </c>
      <c r="UPR18" s="200" t="s">
        <v>550</v>
      </c>
      <c r="UPS18" s="200" t="s">
        <v>550</v>
      </c>
      <c r="UPT18" s="200" t="s">
        <v>550</v>
      </c>
      <c r="UPU18" s="200" t="s">
        <v>550</v>
      </c>
      <c r="UPV18" s="200" t="s">
        <v>550</v>
      </c>
      <c r="UPW18" s="200" t="s">
        <v>550</v>
      </c>
      <c r="UPX18" s="200" t="s">
        <v>550</v>
      </c>
      <c r="UPY18" s="200" t="s">
        <v>550</v>
      </c>
      <c r="UPZ18" s="200" t="s">
        <v>550</v>
      </c>
      <c r="UQA18" s="200" t="s">
        <v>550</v>
      </c>
      <c r="UQB18" s="200" t="s">
        <v>550</v>
      </c>
      <c r="UQC18" s="200" t="s">
        <v>550</v>
      </c>
      <c r="UQD18" s="200" t="s">
        <v>550</v>
      </c>
      <c r="UQE18" s="200" t="s">
        <v>550</v>
      </c>
      <c r="UQF18" s="200" t="s">
        <v>550</v>
      </c>
      <c r="UQG18" s="200" t="s">
        <v>550</v>
      </c>
      <c r="UQH18" s="200" t="s">
        <v>550</v>
      </c>
      <c r="UQI18" s="200" t="s">
        <v>550</v>
      </c>
      <c r="UQJ18" s="200" t="s">
        <v>550</v>
      </c>
      <c r="UQK18" s="200" t="s">
        <v>550</v>
      </c>
      <c r="UQL18" s="200" t="s">
        <v>550</v>
      </c>
      <c r="UQM18" s="200" t="s">
        <v>550</v>
      </c>
      <c r="UQN18" s="200" t="s">
        <v>550</v>
      </c>
      <c r="UQO18" s="200" t="s">
        <v>550</v>
      </c>
      <c r="UQP18" s="200" t="s">
        <v>550</v>
      </c>
      <c r="UQQ18" s="200" t="s">
        <v>550</v>
      </c>
      <c r="UQR18" s="200" t="s">
        <v>550</v>
      </c>
      <c r="UQS18" s="200" t="s">
        <v>550</v>
      </c>
      <c r="UQT18" s="200" t="s">
        <v>550</v>
      </c>
      <c r="UQU18" s="200" t="s">
        <v>550</v>
      </c>
      <c r="UQV18" s="200" t="s">
        <v>550</v>
      </c>
      <c r="UQW18" s="200" t="s">
        <v>550</v>
      </c>
      <c r="UQX18" s="200" t="s">
        <v>550</v>
      </c>
      <c r="UQY18" s="200" t="s">
        <v>550</v>
      </c>
      <c r="UQZ18" s="200" t="s">
        <v>550</v>
      </c>
      <c r="URA18" s="200" t="s">
        <v>550</v>
      </c>
      <c r="URB18" s="200" t="s">
        <v>550</v>
      </c>
      <c r="URC18" s="200" t="s">
        <v>550</v>
      </c>
      <c r="URD18" s="200" t="s">
        <v>550</v>
      </c>
      <c r="URE18" s="200" t="s">
        <v>550</v>
      </c>
      <c r="URF18" s="200" t="s">
        <v>550</v>
      </c>
      <c r="URG18" s="200" t="s">
        <v>550</v>
      </c>
      <c r="URH18" s="200" t="s">
        <v>550</v>
      </c>
      <c r="URI18" s="200" t="s">
        <v>550</v>
      </c>
      <c r="URJ18" s="200" t="s">
        <v>550</v>
      </c>
      <c r="URK18" s="200" t="s">
        <v>550</v>
      </c>
      <c r="URL18" s="200" t="s">
        <v>550</v>
      </c>
      <c r="URM18" s="200" t="s">
        <v>550</v>
      </c>
      <c r="URN18" s="200" t="s">
        <v>550</v>
      </c>
      <c r="URO18" s="200" t="s">
        <v>550</v>
      </c>
      <c r="URP18" s="200" t="s">
        <v>550</v>
      </c>
      <c r="URQ18" s="200" t="s">
        <v>550</v>
      </c>
      <c r="URR18" s="200" t="s">
        <v>550</v>
      </c>
      <c r="URS18" s="200" t="s">
        <v>550</v>
      </c>
      <c r="URT18" s="200" t="s">
        <v>550</v>
      </c>
      <c r="URU18" s="200" t="s">
        <v>550</v>
      </c>
      <c r="URV18" s="200" t="s">
        <v>550</v>
      </c>
      <c r="URW18" s="200" t="s">
        <v>550</v>
      </c>
      <c r="URX18" s="200" t="s">
        <v>550</v>
      </c>
      <c r="URY18" s="200" t="s">
        <v>550</v>
      </c>
      <c r="URZ18" s="200" t="s">
        <v>550</v>
      </c>
      <c r="USA18" s="200" t="s">
        <v>550</v>
      </c>
      <c r="USB18" s="200" t="s">
        <v>550</v>
      </c>
      <c r="USC18" s="200" t="s">
        <v>550</v>
      </c>
      <c r="USD18" s="200" t="s">
        <v>550</v>
      </c>
      <c r="USE18" s="200" t="s">
        <v>550</v>
      </c>
      <c r="USF18" s="200" t="s">
        <v>550</v>
      </c>
      <c r="USG18" s="200" t="s">
        <v>550</v>
      </c>
      <c r="USH18" s="200" t="s">
        <v>550</v>
      </c>
      <c r="USI18" s="200" t="s">
        <v>550</v>
      </c>
      <c r="USJ18" s="200" t="s">
        <v>550</v>
      </c>
      <c r="USK18" s="200" t="s">
        <v>550</v>
      </c>
      <c r="USL18" s="200" t="s">
        <v>550</v>
      </c>
      <c r="USM18" s="200" t="s">
        <v>550</v>
      </c>
      <c r="USN18" s="200" t="s">
        <v>550</v>
      </c>
      <c r="USO18" s="200" t="s">
        <v>550</v>
      </c>
      <c r="USP18" s="200" t="s">
        <v>550</v>
      </c>
      <c r="USQ18" s="200" t="s">
        <v>550</v>
      </c>
      <c r="USR18" s="200" t="s">
        <v>550</v>
      </c>
      <c r="USS18" s="200" t="s">
        <v>550</v>
      </c>
      <c r="UST18" s="200" t="s">
        <v>550</v>
      </c>
      <c r="USU18" s="200" t="s">
        <v>550</v>
      </c>
      <c r="USV18" s="200" t="s">
        <v>550</v>
      </c>
      <c r="USW18" s="200" t="s">
        <v>550</v>
      </c>
      <c r="USX18" s="200" t="s">
        <v>550</v>
      </c>
      <c r="USY18" s="200" t="s">
        <v>550</v>
      </c>
      <c r="USZ18" s="200" t="s">
        <v>550</v>
      </c>
      <c r="UTA18" s="200" t="s">
        <v>550</v>
      </c>
      <c r="UTB18" s="200" t="s">
        <v>550</v>
      </c>
      <c r="UTC18" s="200" t="s">
        <v>550</v>
      </c>
      <c r="UTD18" s="200" t="s">
        <v>550</v>
      </c>
      <c r="UTE18" s="200" t="s">
        <v>550</v>
      </c>
      <c r="UTF18" s="200" t="s">
        <v>550</v>
      </c>
      <c r="UTG18" s="200" t="s">
        <v>550</v>
      </c>
      <c r="UTH18" s="200" t="s">
        <v>550</v>
      </c>
      <c r="UTI18" s="200" t="s">
        <v>550</v>
      </c>
      <c r="UTJ18" s="200" t="s">
        <v>550</v>
      </c>
      <c r="UTK18" s="200" t="s">
        <v>550</v>
      </c>
      <c r="UTL18" s="200" t="s">
        <v>550</v>
      </c>
      <c r="UTM18" s="200" t="s">
        <v>550</v>
      </c>
      <c r="UTN18" s="200" t="s">
        <v>550</v>
      </c>
      <c r="UTO18" s="200" t="s">
        <v>550</v>
      </c>
      <c r="UTP18" s="200" t="s">
        <v>550</v>
      </c>
      <c r="UTQ18" s="200" t="s">
        <v>550</v>
      </c>
      <c r="UTR18" s="200" t="s">
        <v>550</v>
      </c>
      <c r="UTS18" s="200" t="s">
        <v>550</v>
      </c>
      <c r="UTT18" s="200" t="s">
        <v>550</v>
      </c>
      <c r="UTU18" s="200" t="s">
        <v>550</v>
      </c>
      <c r="UTV18" s="200" t="s">
        <v>550</v>
      </c>
      <c r="UTW18" s="200" t="s">
        <v>550</v>
      </c>
      <c r="UTX18" s="200" t="s">
        <v>550</v>
      </c>
      <c r="UTY18" s="200" t="s">
        <v>550</v>
      </c>
      <c r="UTZ18" s="200" t="s">
        <v>550</v>
      </c>
      <c r="UUA18" s="200" t="s">
        <v>550</v>
      </c>
      <c r="UUB18" s="200" t="s">
        <v>550</v>
      </c>
      <c r="UUC18" s="200" t="s">
        <v>550</v>
      </c>
      <c r="UUD18" s="200" t="s">
        <v>550</v>
      </c>
      <c r="UUE18" s="200" t="s">
        <v>550</v>
      </c>
      <c r="UUF18" s="200" t="s">
        <v>550</v>
      </c>
      <c r="UUG18" s="200" t="s">
        <v>550</v>
      </c>
      <c r="UUH18" s="200" t="s">
        <v>550</v>
      </c>
      <c r="UUI18" s="200" t="s">
        <v>550</v>
      </c>
      <c r="UUJ18" s="200" t="s">
        <v>550</v>
      </c>
      <c r="UUK18" s="200" t="s">
        <v>550</v>
      </c>
      <c r="UUL18" s="200" t="s">
        <v>550</v>
      </c>
      <c r="UUM18" s="200" t="s">
        <v>550</v>
      </c>
      <c r="UUN18" s="200" t="s">
        <v>550</v>
      </c>
      <c r="UUO18" s="200" t="s">
        <v>550</v>
      </c>
      <c r="UUP18" s="200" t="s">
        <v>550</v>
      </c>
      <c r="UUQ18" s="200" t="s">
        <v>550</v>
      </c>
      <c r="UUR18" s="200" t="s">
        <v>550</v>
      </c>
      <c r="UUS18" s="200" t="s">
        <v>550</v>
      </c>
      <c r="UUT18" s="200" t="s">
        <v>550</v>
      </c>
      <c r="UUU18" s="200" t="s">
        <v>550</v>
      </c>
      <c r="UUV18" s="200" t="s">
        <v>550</v>
      </c>
      <c r="UUW18" s="200" t="s">
        <v>550</v>
      </c>
      <c r="UUX18" s="200" t="s">
        <v>550</v>
      </c>
      <c r="UUY18" s="200" t="s">
        <v>550</v>
      </c>
      <c r="UUZ18" s="200" t="s">
        <v>550</v>
      </c>
      <c r="UVA18" s="200" t="s">
        <v>550</v>
      </c>
      <c r="UVB18" s="200" t="s">
        <v>550</v>
      </c>
      <c r="UVC18" s="200" t="s">
        <v>550</v>
      </c>
      <c r="UVD18" s="200" t="s">
        <v>550</v>
      </c>
      <c r="UVE18" s="200" t="s">
        <v>550</v>
      </c>
      <c r="UVF18" s="200" t="s">
        <v>550</v>
      </c>
      <c r="UVG18" s="200" t="s">
        <v>550</v>
      </c>
      <c r="UVH18" s="200" t="s">
        <v>550</v>
      </c>
      <c r="UVI18" s="200" t="s">
        <v>550</v>
      </c>
      <c r="UVJ18" s="200" t="s">
        <v>550</v>
      </c>
      <c r="UVK18" s="200" t="s">
        <v>550</v>
      </c>
      <c r="UVL18" s="200" t="s">
        <v>550</v>
      </c>
      <c r="UVM18" s="200" t="s">
        <v>550</v>
      </c>
      <c r="UVN18" s="200" t="s">
        <v>550</v>
      </c>
      <c r="UVO18" s="200" t="s">
        <v>550</v>
      </c>
      <c r="UVP18" s="200" t="s">
        <v>550</v>
      </c>
      <c r="UVQ18" s="200" t="s">
        <v>550</v>
      </c>
      <c r="UVR18" s="200" t="s">
        <v>550</v>
      </c>
      <c r="UVS18" s="200" t="s">
        <v>550</v>
      </c>
      <c r="UVT18" s="200" t="s">
        <v>550</v>
      </c>
      <c r="UVU18" s="200" t="s">
        <v>550</v>
      </c>
      <c r="UVV18" s="200" t="s">
        <v>550</v>
      </c>
      <c r="UVW18" s="200" t="s">
        <v>550</v>
      </c>
      <c r="UVX18" s="200" t="s">
        <v>550</v>
      </c>
      <c r="UVY18" s="200" t="s">
        <v>550</v>
      </c>
      <c r="UVZ18" s="200" t="s">
        <v>550</v>
      </c>
      <c r="UWA18" s="200" t="s">
        <v>550</v>
      </c>
      <c r="UWB18" s="200" t="s">
        <v>550</v>
      </c>
      <c r="UWC18" s="200" t="s">
        <v>550</v>
      </c>
      <c r="UWD18" s="200" t="s">
        <v>550</v>
      </c>
      <c r="UWE18" s="200" t="s">
        <v>550</v>
      </c>
      <c r="UWF18" s="200" t="s">
        <v>550</v>
      </c>
      <c r="UWG18" s="200" t="s">
        <v>550</v>
      </c>
      <c r="UWH18" s="200" t="s">
        <v>550</v>
      </c>
      <c r="UWI18" s="200" t="s">
        <v>550</v>
      </c>
      <c r="UWJ18" s="200" t="s">
        <v>550</v>
      </c>
      <c r="UWK18" s="200" t="s">
        <v>550</v>
      </c>
      <c r="UWL18" s="200" t="s">
        <v>550</v>
      </c>
      <c r="UWM18" s="200" t="s">
        <v>550</v>
      </c>
      <c r="UWN18" s="200" t="s">
        <v>550</v>
      </c>
      <c r="UWO18" s="200" t="s">
        <v>550</v>
      </c>
      <c r="UWP18" s="200" t="s">
        <v>550</v>
      </c>
      <c r="UWQ18" s="200" t="s">
        <v>550</v>
      </c>
      <c r="UWR18" s="200" t="s">
        <v>550</v>
      </c>
      <c r="UWS18" s="200" t="s">
        <v>550</v>
      </c>
      <c r="UWT18" s="200" t="s">
        <v>550</v>
      </c>
      <c r="UWU18" s="200" t="s">
        <v>550</v>
      </c>
      <c r="UWV18" s="200" t="s">
        <v>550</v>
      </c>
      <c r="UWW18" s="200" t="s">
        <v>550</v>
      </c>
      <c r="UWX18" s="200" t="s">
        <v>550</v>
      </c>
      <c r="UWY18" s="200" t="s">
        <v>550</v>
      </c>
      <c r="UWZ18" s="200" t="s">
        <v>550</v>
      </c>
      <c r="UXA18" s="200" t="s">
        <v>550</v>
      </c>
      <c r="UXB18" s="200" t="s">
        <v>550</v>
      </c>
      <c r="UXC18" s="200" t="s">
        <v>550</v>
      </c>
      <c r="UXD18" s="200" t="s">
        <v>550</v>
      </c>
      <c r="UXE18" s="200" t="s">
        <v>550</v>
      </c>
      <c r="UXF18" s="200" t="s">
        <v>550</v>
      </c>
      <c r="UXG18" s="200" t="s">
        <v>550</v>
      </c>
      <c r="UXH18" s="200" t="s">
        <v>550</v>
      </c>
      <c r="UXI18" s="200" t="s">
        <v>550</v>
      </c>
      <c r="UXJ18" s="200" t="s">
        <v>550</v>
      </c>
      <c r="UXK18" s="200" t="s">
        <v>550</v>
      </c>
      <c r="UXL18" s="200" t="s">
        <v>550</v>
      </c>
      <c r="UXM18" s="200" t="s">
        <v>550</v>
      </c>
      <c r="UXN18" s="200" t="s">
        <v>550</v>
      </c>
      <c r="UXO18" s="200" t="s">
        <v>550</v>
      </c>
      <c r="UXP18" s="200" t="s">
        <v>550</v>
      </c>
      <c r="UXQ18" s="200" t="s">
        <v>550</v>
      </c>
      <c r="UXR18" s="200" t="s">
        <v>550</v>
      </c>
      <c r="UXS18" s="200" t="s">
        <v>550</v>
      </c>
      <c r="UXT18" s="200" t="s">
        <v>550</v>
      </c>
      <c r="UXU18" s="200" t="s">
        <v>550</v>
      </c>
      <c r="UXV18" s="200" t="s">
        <v>550</v>
      </c>
      <c r="UXW18" s="200" t="s">
        <v>550</v>
      </c>
      <c r="UXX18" s="200" t="s">
        <v>550</v>
      </c>
      <c r="UXY18" s="200" t="s">
        <v>550</v>
      </c>
      <c r="UXZ18" s="200" t="s">
        <v>550</v>
      </c>
      <c r="UYA18" s="200" t="s">
        <v>550</v>
      </c>
      <c r="UYB18" s="200" t="s">
        <v>550</v>
      </c>
      <c r="UYC18" s="200" t="s">
        <v>550</v>
      </c>
      <c r="UYD18" s="200" t="s">
        <v>550</v>
      </c>
      <c r="UYE18" s="200" t="s">
        <v>550</v>
      </c>
      <c r="UYF18" s="200" t="s">
        <v>550</v>
      </c>
      <c r="UYG18" s="200" t="s">
        <v>550</v>
      </c>
      <c r="UYH18" s="200" t="s">
        <v>550</v>
      </c>
      <c r="UYI18" s="200" t="s">
        <v>550</v>
      </c>
      <c r="UYJ18" s="200" t="s">
        <v>550</v>
      </c>
      <c r="UYK18" s="200" t="s">
        <v>550</v>
      </c>
      <c r="UYL18" s="200" t="s">
        <v>550</v>
      </c>
      <c r="UYM18" s="200" t="s">
        <v>550</v>
      </c>
      <c r="UYN18" s="200" t="s">
        <v>550</v>
      </c>
      <c r="UYO18" s="200" t="s">
        <v>550</v>
      </c>
      <c r="UYP18" s="200" t="s">
        <v>550</v>
      </c>
      <c r="UYQ18" s="200" t="s">
        <v>550</v>
      </c>
      <c r="UYR18" s="200" t="s">
        <v>550</v>
      </c>
      <c r="UYS18" s="200" t="s">
        <v>550</v>
      </c>
      <c r="UYT18" s="200" t="s">
        <v>550</v>
      </c>
      <c r="UYU18" s="200" t="s">
        <v>550</v>
      </c>
      <c r="UYV18" s="200" t="s">
        <v>550</v>
      </c>
      <c r="UYW18" s="200" t="s">
        <v>550</v>
      </c>
      <c r="UYX18" s="200" t="s">
        <v>550</v>
      </c>
      <c r="UYY18" s="200" t="s">
        <v>550</v>
      </c>
      <c r="UYZ18" s="200" t="s">
        <v>550</v>
      </c>
      <c r="UZA18" s="200" t="s">
        <v>550</v>
      </c>
      <c r="UZB18" s="200" t="s">
        <v>550</v>
      </c>
      <c r="UZC18" s="200" t="s">
        <v>550</v>
      </c>
      <c r="UZD18" s="200" t="s">
        <v>550</v>
      </c>
      <c r="UZE18" s="200" t="s">
        <v>550</v>
      </c>
      <c r="UZF18" s="200" t="s">
        <v>550</v>
      </c>
      <c r="UZG18" s="200" t="s">
        <v>550</v>
      </c>
      <c r="UZH18" s="200" t="s">
        <v>550</v>
      </c>
      <c r="UZI18" s="200" t="s">
        <v>550</v>
      </c>
      <c r="UZJ18" s="200" t="s">
        <v>550</v>
      </c>
      <c r="UZK18" s="200" t="s">
        <v>550</v>
      </c>
      <c r="UZL18" s="200" t="s">
        <v>550</v>
      </c>
      <c r="UZM18" s="200" t="s">
        <v>550</v>
      </c>
      <c r="UZN18" s="200" t="s">
        <v>550</v>
      </c>
      <c r="UZO18" s="200" t="s">
        <v>550</v>
      </c>
      <c r="UZP18" s="200" t="s">
        <v>550</v>
      </c>
      <c r="UZQ18" s="200" t="s">
        <v>550</v>
      </c>
      <c r="UZR18" s="200" t="s">
        <v>550</v>
      </c>
      <c r="UZS18" s="200" t="s">
        <v>550</v>
      </c>
      <c r="UZT18" s="200" t="s">
        <v>550</v>
      </c>
      <c r="UZU18" s="200" t="s">
        <v>550</v>
      </c>
      <c r="UZV18" s="200" t="s">
        <v>550</v>
      </c>
      <c r="UZW18" s="200" t="s">
        <v>550</v>
      </c>
      <c r="UZX18" s="200" t="s">
        <v>550</v>
      </c>
      <c r="UZY18" s="200" t="s">
        <v>550</v>
      </c>
      <c r="UZZ18" s="200" t="s">
        <v>550</v>
      </c>
      <c r="VAA18" s="200" t="s">
        <v>550</v>
      </c>
      <c r="VAB18" s="200" t="s">
        <v>550</v>
      </c>
      <c r="VAC18" s="200" t="s">
        <v>550</v>
      </c>
      <c r="VAD18" s="200" t="s">
        <v>550</v>
      </c>
      <c r="VAE18" s="200" t="s">
        <v>550</v>
      </c>
      <c r="VAF18" s="200" t="s">
        <v>550</v>
      </c>
      <c r="VAG18" s="200" t="s">
        <v>550</v>
      </c>
      <c r="VAH18" s="200" t="s">
        <v>550</v>
      </c>
      <c r="VAI18" s="200" t="s">
        <v>550</v>
      </c>
      <c r="VAJ18" s="200" t="s">
        <v>550</v>
      </c>
      <c r="VAK18" s="200" t="s">
        <v>550</v>
      </c>
      <c r="VAL18" s="200" t="s">
        <v>550</v>
      </c>
      <c r="VAM18" s="200" t="s">
        <v>550</v>
      </c>
      <c r="VAN18" s="200" t="s">
        <v>550</v>
      </c>
      <c r="VAO18" s="200" t="s">
        <v>550</v>
      </c>
      <c r="VAP18" s="200" t="s">
        <v>550</v>
      </c>
      <c r="VAQ18" s="200" t="s">
        <v>550</v>
      </c>
      <c r="VAR18" s="200" t="s">
        <v>550</v>
      </c>
      <c r="VAS18" s="200" t="s">
        <v>550</v>
      </c>
      <c r="VAT18" s="200" t="s">
        <v>550</v>
      </c>
      <c r="VAU18" s="200" t="s">
        <v>550</v>
      </c>
      <c r="VAV18" s="200" t="s">
        <v>550</v>
      </c>
      <c r="VAW18" s="200" t="s">
        <v>550</v>
      </c>
      <c r="VAX18" s="200" t="s">
        <v>550</v>
      </c>
      <c r="VAY18" s="200" t="s">
        <v>550</v>
      </c>
      <c r="VAZ18" s="200" t="s">
        <v>550</v>
      </c>
      <c r="VBA18" s="200" t="s">
        <v>550</v>
      </c>
      <c r="VBB18" s="200" t="s">
        <v>550</v>
      </c>
      <c r="VBC18" s="200" t="s">
        <v>550</v>
      </c>
      <c r="VBD18" s="200" t="s">
        <v>550</v>
      </c>
      <c r="VBE18" s="200" t="s">
        <v>550</v>
      </c>
      <c r="VBF18" s="200" t="s">
        <v>550</v>
      </c>
      <c r="VBG18" s="200" t="s">
        <v>550</v>
      </c>
      <c r="VBH18" s="200" t="s">
        <v>550</v>
      </c>
      <c r="VBI18" s="200" t="s">
        <v>550</v>
      </c>
      <c r="VBJ18" s="200" t="s">
        <v>550</v>
      </c>
      <c r="VBK18" s="200" t="s">
        <v>550</v>
      </c>
      <c r="VBL18" s="200" t="s">
        <v>550</v>
      </c>
      <c r="VBM18" s="200" t="s">
        <v>550</v>
      </c>
      <c r="VBN18" s="200" t="s">
        <v>550</v>
      </c>
      <c r="VBO18" s="200" t="s">
        <v>550</v>
      </c>
      <c r="VBP18" s="200" t="s">
        <v>550</v>
      </c>
      <c r="VBQ18" s="200" t="s">
        <v>550</v>
      </c>
      <c r="VBR18" s="200" t="s">
        <v>550</v>
      </c>
      <c r="VBS18" s="200" t="s">
        <v>550</v>
      </c>
      <c r="VBT18" s="200" t="s">
        <v>550</v>
      </c>
      <c r="VBU18" s="200" t="s">
        <v>550</v>
      </c>
      <c r="VBV18" s="200" t="s">
        <v>550</v>
      </c>
      <c r="VBW18" s="200" t="s">
        <v>550</v>
      </c>
      <c r="VBX18" s="200" t="s">
        <v>550</v>
      </c>
      <c r="VBY18" s="200" t="s">
        <v>550</v>
      </c>
      <c r="VBZ18" s="200" t="s">
        <v>550</v>
      </c>
      <c r="VCA18" s="200" t="s">
        <v>550</v>
      </c>
      <c r="VCB18" s="200" t="s">
        <v>550</v>
      </c>
      <c r="VCC18" s="200" t="s">
        <v>550</v>
      </c>
      <c r="VCD18" s="200" t="s">
        <v>550</v>
      </c>
      <c r="VCE18" s="200" t="s">
        <v>550</v>
      </c>
      <c r="VCF18" s="200" t="s">
        <v>550</v>
      </c>
      <c r="VCG18" s="200" t="s">
        <v>550</v>
      </c>
      <c r="VCH18" s="200" t="s">
        <v>550</v>
      </c>
      <c r="VCI18" s="200" t="s">
        <v>550</v>
      </c>
      <c r="VCJ18" s="200" t="s">
        <v>550</v>
      </c>
      <c r="VCK18" s="200" t="s">
        <v>550</v>
      </c>
      <c r="VCL18" s="200" t="s">
        <v>550</v>
      </c>
      <c r="VCM18" s="200" t="s">
        <v>550</v>
      </c>
      <c r="VCN18" s="200" t="s">
        <v>550</v>
      </c>
      <c r="VCO18" s="200" t="s">
        <v>550</v>
      </c>
      <c r="VCP18" s="200" t="s">
        <v>550</v>
      </c>
      <c r="VCQ18" s="200" t="s">
        <v>550</v>
      </c>
      <c r="VCR18" s="200" t="s">
        <v>550</v>
      </c>
      <c r="VCS18" s="200" t="s">
        <v>550</v>
      </c>
      <c r="VCT18" s="200" t="s">
        <v>550</v>
      </c>
      <c r="VCU18" s="200" t="s">
        <v>550</v>
      </c>
      <c r="VCV18" s="200" t="s">
        <v>550</v>
      </c>
      <c r="VCW18" s="200" t="s">
        <v>550</v>
      </c>
      <c r="VCX18" s="200" t="s">
        <v>550</v>
      </c>
      <c r="VCY18" s="200" t="s">
        <v>550</v>
      </c>
      <c r="VCZ18" s="200" t="s">
        <v>550</v>
      </c>
      <c r="VDA18" s="200" t="s">
        <v>550</v>
      </c>
      <c r="VDB18" s="200" t="s">
        <v>550</v>
      </c>
      <c r="VDC18" s="200" t="s">
        <v>550</v>
      </c>
      <c r="VDD18" s="200" t="s">
        <v>550</v>
      </c>
      <c r="VDE18" s="200" t="s">
        <v>550</v>
      </c>
      <c r="VDF18" s="200" t="s">
        <v>550</v>
      </c>
      <c r="VDG18" s="200" t="s">
        <v>550</v>
      </c>
      <c r="VDH18" s="200" t="s">
        <v>550</v>
      </c>
      <c r="VDI18" s="200" t="s">
        <v>550</v>
      </c>
      <c r="VDJ18" s="200" t="s">
        <v>550</v>
      </c>
      <c r="VDK18" s="200" t="s">
        <v>550</v>
      </c>
      <c r="VDL18" s="200" t="s">
        <v>550</v>
      </c>
      <c r="VDM18" s="200" t="s">
        <v>550</v>
      </c>
      <c r="VDN18" s="200" t="s">
        <v>550</v>
      </c>
      <c r="VDO18" s="200" t="s">
        <v>550</v>
      </c>
      <c r="VDP18" s="200" t="s">
        <v>550</v>
      </c>
      <c r="VDQ18" s="200" t="s">
        <v>550</v>
      </c>
      <c r="VDR18" s="200" t="s">
        <v>550</v>
      </c>
      <c r="VDS18" s="200" t="s">
        <v>550</v>
      </c>
      <c r="VDT18" s="200" t="s">
        <v>550</v>
      </c>
      <c r="VDU18" s="200" t="s">
        <v>550</v>
      </c>
      <c r="VDV18" s="200" t="s">
        <v>550</v>
      </c>
      <c r="VDW18" s="200" t="s">
        <v>550</v>
      </c>
      <c r="VDX18" s="200" t="s">
        <v>550</v>
      </c>
      <c r="VDY18" s="200" t="s">
        <v>550</v>
      </c>
      <c r="VDZ18" s="200" t="s">
        <v>550</v>
      </c>
      <c r="VEA18" s="200" t="s">
        <v>550</v>
      </c>
      <c r="VEB18" s="200" t="s">
        <v>550</v>
      </c>
      <c r="VEC18" s="200" t="s">
        <v>550</v>
      </c>
      <c r="VED18" s="200" t="s">
        <v>550</v>
      </c>
      <c r="VEE18" s="200" t="s">
        <v>550</v>
      </c>
      <c r="VEF18" s="200" t="s">
        <v>550</v>
      </c>
      <c r="VEG18" s="200" t="s">
        <v>550</v>
      </c>
      <c r="VEH18" s="200" t="s">
        <v>550</v>
      </c>
      <c r="VEI18" s="200" t="s">
        <v>550</v>
      </c>
      <c r="VEJ18" s="200" t="s">
        <v>550</v>
      </c>
      <c r="VEK18" s="200" t="s">
        <v>550</v>
      </c>
      <c r="VEL18" s="200" t="s">
        <v>550</v>
      </c>
      <c r="VEM18" s="200" t="s">
        <v>550</v>
      </c>
      <c r="VEN18" s="200" t="s">
        <v>550</v>
      </c>
      <c r="VEO18" s="200" t="s">
        <v>550</v>
      </c>
      <c r="VEP18" s="200" t="s">
        <v>550</v>
      </c>
      <c r="VEQ18" s="200" t="s">
        <v>550</v>
      </c>
      <c r="VER18" s="200" t="s">
        <v>550</v>
      </c>
      <c r="VES18" s="200" t="s">
        <v>550</v>
      </c>
      <c r="VET18" s="200" t="s">
        <v>550</v>
      </c>
      <c r="VEU18" s="200" t="s">
        <v>550</v>
      </c>
      <c r="VEV18" s="200" t="s">
        <v>550</v>
      </c>
      <c r="VEW18" s="200" t="s">
        <v>550</v>
      </c>
      <c r="VEX18" s="200" t="s">
        <v>550</v>
      </c>
      <c r="VEY18" s="200" t="s">
        <v>550</v>
      </c>
      <c r="VEZ18" s="200" t="s">
        <v>550</v>
      </c>
      <c r="VFA18" s="200" t="s">
        <v>550</v>
      </c>
      <c r="VFB18" s="200" t="s">
        <v>550</v>
      </c>
      <c r="VFC18" s="200" t="s">
        <v>550</v>
      </c>
      <c r="VFD18" s="200" t="s">
        <v>550</v>
      </c>
      <c r="VFE18" s="200" t="s">
        <v>550</v>
      </c>
      <c r="VFF18" s="200" t="s">
        <v>550</v>
      </c>
      <c r="VFG18" s="200" t="s">
        <v>550</v>
      </c>
      <c r="VFH18" s="200" t="s">
        <v>550</v>
      </c>
      <c r="VFI18" s="200" t="s">
        <v>550</v>
      </c>
      <c r="VFJ18" s="200" t="s">
        <v>550</v>
      </c>
      <c r="VFK18" s="200" t="s">
        <v>550</v>
      </c>
      <c r="VFL18" s="200" t="s">
        <v>550</v>
      </c>
      <c r="VFM18" s="200" t="s">
        <v>550</v>
      </c>
      <c r="VFN18" s="200" t="s">
        <v>550</v>
      </c>
      <c r="VFO18" s="200" t="s">
        <v>550</v>
      </c>
      <c r="VFP18" s="200" t="s">
        <v>550</v>
      </c>
      <c r="VFQ18" s="200" t="s">
        <v>550</v>
      </c>
      <c r="VFR18" s="200" t="s">
        <v>550</v>
      </c>
      <c r="VFS18" s="200" t="s">
        <v>550</v>
      </c>
      <c r="VFT18" s="200" t="s">
        <v>550</v>
      </c>
      <c r="VFU18" s="200" t="s">
        <v>550</v>
      </c>
      <c r="VFV18" s="200" t="s">
        <v>550</v>
      </c>
      <c r="VFW18" s="200" t="s">
        <v>550</v>
      </c>
      <c r="VFX18" s="200" t="s">
        <v>550</v>
      </c>
      <c r="VFY18" s="200" t="s">
        <v>550</v>
      </c>
      <c r="VFZ18" s="200" t="s">
        <v>550</v>
      </c>
      <c r="VGA18" s="200" t="s">
        <v>550</v>
      </c>
      <c r="VGB18" s="200" t="s">
        <v>550</v>
      </c>
      <c r="VGC18" s="200" t="s">
        <v>550</v>
      </c>
      <c r="VGD18" s="200" t="s">
        <v>550</v>
      </c>
      <c r="VGE18" s="200" t="s">
        <v>550</v>
      </c>
      <c r="VGF18" s="200" t="s">
        <v>550</v>
      </c>
      <c r="VGG18" s="200" t="s">
        <v>550</v>
      </c>
      <c r="VGH18" s="200" t="s">
        <v>550</v>
      </c>
      <c r="VGI18" s="200" t="s">
        <v>550</v>
      </c>
      <c r="VGJ18" s="200" t="s">
        <v>550</v>
      </c>
      <c r="VGK18" s="200" t="s">
        <v>550</v>
      </c>
      <c r="VGL18" s="200" t="s">
        <v>550</v>
      </c>
      <c r="VGM18" s="200" t="s">
        <v>550</v>
      </c>
      <c r="VGN18" s="200" t="s">
        <v>550</v>
      </c>
      <c r="VGO18" s="200" t="s">
        <v>550</v>
      </c>
      <c r="VGP18" s="200" t="s">
        <v>550</v>
      </c>
      <c r="VGQ18" s="200" t="s">
        <v>550</v>
      </c>
      <c r="VGR18" s="200" t="s">
        <v>550</v>
      </c>
      <c r="VGS18" s="200" t="s">
        <v>550</v>
      </c>
      <c r="VGT18" s="200" t="s">
        <v>550</v>
      </c>
      <c r="VGU18" s="200" t="s">
        <v>550</v>
      </c>
      <c r="VGV18" s="200" t="s">
        <v>550</v>
      </c>
      <c r="VGW18" s="200" t="s">
        <v>550</v>
      </c>
      <c r="VGX18" s="200" t="s">
        <v>550</v>
      </c>
      <c r="VGY18" s="200" t="s">
        <v>550</v>
      </c>
      <c r="VGZ18" s="200" t="s">
        <v>550</v>
      </c>
      <c r="VHA18" s="200" t="s">
        <v>550</v>
      </c>
      <c r="VHB18" s="200" t="s">
        <v>550</v>
      </c>
      <c r="VHC18" s="200" t="s">
        <v>550</v>
      </c>
      <c r="VHD18" s="200" t="s">
        <v>550</v>
      </c>
      <c r="VHE18" s="200" t="s">
        <v>550</v>
      </c>
      <c r="VHF18" s="200" t="s">
        <v>550</v>
      </c>
      <c r="VHG18" s="200" t="s">
        <v>550</v>
      </c>
      <c r="VHH18" s="200" t="s">
        <v>550</v>
      </c>
      <c r="VHI18" s="200" t="s">
        <v>550</v>
      </c>
      <c r="VHJ18" s="200" t="s">
        <v>550</v>
      </c>
      <c r="VHK18" s="200" t="s">
        <v>550</v>
      </c>
      <c r="VHL18" s="200" t="s">
        <v>550</v>
      </c>
      <c r="VHM18" s="200" t="s">
        <v>550</v>
      </c>
      <c r="VHN18" s="200" t="s">
        <v>550</v>
      </c>
      <c r="VHO18" s="200" t="s">
        <v>550</v>
      </c>
      <c r="VHP18" s="200" t="s">
        <v>550</v>
      </c>
      <c r="VHQ18" s="200" t="s">
        <v>550</v>
      </c>
      <c r="VHR18" s="200" t="s">
        <v>550</v>
      </c>
      <c r="VHS18" s="200" t="s">
        <v>550</v>
      </c>
      <c r="VHT18" s="200" t="s">
        <v>550</v>
      </c>
      <c r="VHU18" s="200" t="s">
        <v>550</v>
      </c>
      <c r="VHV18" s="200" t="s">
        <v>550</v>
      </c>
      <c r="VHW18" s="200" t="s">
        <v>550</v>
      </c>
      <c r="VHX18" s="200" t="s">
        <v>550</v>
      </c>
      <c r="VHY18" s="200" t="s">
        <v>550</v>
      </c>
      <c r="VHZ18" s="200" t="s">
        <v>550</v>
      </c>
      <c r="VIA18" s="200" t="s">
        <v>550</v>
      </c>
      <c r="VIB18" s="200" t="s">
        <v>550</v>
      </c>
      <c r="VIC18" s="200" t="s">
        <v>550</v>
      </c>
      <c r="VID18" s="200" t="s">
        <v>550</v>
      </c>
      <c r="VIE18" s="200" t="s">
        <v>550</v>
      </c>
      <c r="VIF18" s="200" t="s">
        <v>550</v>
      </c>
      <c r="VIG18" s="200" t="s">
        <v>550</v>
      </c>
      <c r="VIH18" s="200" t="s">
        <v>550</v>
      </c>
      <c r="VII18" s="200" t="s">
        <v>550</v>
      </c>
      <c r="VIJ18" s="200" t="s">
        <v>550</v>
      </c>
      <c r="VIK18" s="200" t="s">
        <v>550</v>
      </c>
      <c r="VIL18" s="200" t="s">
        <v>550</v>
      </c>
      <c r="VIM18" s="200" t="s">
        <v>550</v>
      </c>
      <c r="VIN18" s="200" t="s">
        <v>550</v>
      </c>
      <c r="VIO18" s="200" t="s">
        <v>550</v>
      </c>
      <c r="VIP18" s="200" t="s">
        <v>550</v>
      </c>
      <c r="VIQ18" s="200" t="s">
        <v>550</v>
      </c>
      <c r="VIR18" s="200" t="s">
        <v>550</v>
      </c>
      <c r="VIS18" s="200" t="s">
        <v>550</v>
      </c>
      <c r="VIT18" s="200" t="s">
        <v>550</v>
      </c>
      <c r="VIU18" s="200" t="s">
        <v>550</v>
      </c>
      <c r="VIV18" s="200" t="s">
        <v>550</v>
      </c>
      <c r="VIW18" s="200" t="s">
        <v>550</v>
      </c>
      <c r="VIX18" s="200" t="s">
        <v>550</v>
      </c>
      <c r="VIY18" s="200" t="s">
        <v>550</v>
      </c>
      <c r="VIZ18" s="200" t="s">
        <v>550</v>
      </c>
      <c r="VJA18" s="200" t="s">
        <v>550</v>
      </c>
      <c r="VJB18" s="200" t="s">
        <v>550</v>
      </c>
      <c r="VJC18" s="200" t="s">
        <v>550</v>
      </c>
      <c r="VJD18" s="200" t="s">
        <v>550</v>
      </c>
      <c r="VJE18" s="200" t="s">
        <v>550</v>
      </c>
      <c r="VJF18" s="200" t="s">
        <v>550</v>
      </c>
      <c r="VJG18" s="200" t="s">
        <v>550</v>
      </c>
      <c r="VJH18" s="200" t="s">
        <v>550</v>
      </c>
      <c r="VJI18" s="200" t="s">
        <v>550</v>
      </c>
      <c r="VJJ18" s="200" t="s">
        <v>550</v>
      </c>
      <c r="VJK18" s="200" t="s">
        <v>550</v>
      </c>
      <c r="VJL18" s="200" t="s">
        <v>550</v>
      </c>
      <c r="VJM18" s="200" t="s">
        <v>550</v>
      </c>
      <c r="VJN18" s="200" t="s">
        <v>550</v>
      </c>
      <c r="VJO18" s="200" t="s">
        <v>550</v>
      </c>
      <c r="VJP18" s="200" t="s">
        <v>550</v>
      </c>
      <c r="VJQ18" s="200" t="s">
        <v>550</v>
      </c>
      <c r="VJR18" s="200" t="s">
        <v>550</v>
      </c>
      <c r="VJS18" s="200" t="s">
        <v>550</v>
      </c>
      <c r="VJT18" s="200" t="s">
        <v>550</v>
      </c>
      <c r="VJU18" s="200" t="s">
        <v>550</v>
      </c>
      <c r="VJV18" s="200" t="s">
        <v>550</v>
      </c>
      <c r="VJW18" s="200" t="s">
        <v>550</v>
      </c>
      <c r="VJX18" s="200" t="s">
        <v>550</v>
      </c>
      <c r="VJY18" s="200" t="s">
        <v>550</v>
      </c>
      <c r="VJZ18" s="200" t="s">
        <v>550</v>
      </c>
      <c r="VKA18" s="200" t="s">
        <v>550</v>
      </c>
      <c r="VKB18" s="200" t="s">
        <v>550</v>
      </c>
      <c r="VKC18" s="200" t="s">
        <v>550</v>
      </c>
      <c r="VKD18" s="200" t="s">
        <v>550</v>
      </c>
      <c r="VKE18" s="200" t="s">
        <v>550</v>
      </c>
      <c r="VKF18" s="200" t="s">
        <v>550</v>
      </c>
      <c r="VKG18" s="200" t="s">
        <v>550</v>
      </c>
      <c r="VKH18" s="200" t="s">
        <v>550</v>
      </c>
      <c r="VKI18" s="200" t="s">
        <v>550</v>
      </c>
      <c r="VKJ18" s="200" t="s">
        <v>550</v>
      </c>
      <c r="VKK18" s="200" t="s">
        <v>550</v>
      </c>
      <c r="VKL18" s="200" t="s">
        <v>550</v>
      </c>
      <c r="VKM18" s="200" t="s">
        <v>550</v>
      </c>
      <c r="VKN18" s="200" t="s">
        <v>550</v>
      </c>
      <c r="VKO18" s="200" t="s">
        <v>550</v>
      </c>
      <c r="VKP18" s="200" t="s">
        <v>550</v>
      </c>
      <c r="VKQ18" s="200" t="s">
        <v>550</v>
      </c>
      <c r="VKR18" s="200" t="s">
        <v>550</v>
      </c>
      <c r="VKS18" s="200" t="s">
        <v>550</v>
      </c>
      <c r="VKT18" s="200" t="s">
        <v>550</v>
      </c>
      <c r="VKU18" s="200" t="s">
        <v>550</v>
      </c>
      <c r="VKV18" s="200" t="s">
        <v>550</v>
      </c>
      <c r="VKW18" s="200" t="s">
        <v>550</v>
      </c>
      <c r="VKX18" s="200" t="s">
        <v>550</v>
      </c>
      <c r="VKY18" s="200" t="s">
        <v>550</v>
      </c>
      <c r="VKZ18" s="200" t="s">
        <v>550</v>
      </c>
      <c r="VLA18" s="200" t="s">
        <v>550</v>
      </c>
      <c r="VLB18" s="200" t="s">
        <v>550</v>
      </c>
      <c r="VLC18" s="200" t="s">
        <v>550</v>
      </c>
      <c r="VLD18" s="200" t="s">
        <v>550</v>
      </c>
      <c r="VLE18" s="200" t="s">
        <v>550</v>
      </c>
      <c r="VLF18" s="200" t="s">
        <v>550</v>
      </c>
      <c r="VLG18" s="200" t="s">
        <v>550</v>
      </c>
      <c r="VLH18" s="200" t="s">
        <v>550</v>
      </c>
      <c r="VLI18" s="200" t="s">
        <v>550</v>
      </c>
      <c r="VLJ18" s="200" t="s">
        <v>550</v>
      </c>
      <c r="VLK18" s="200" t="s">
        <v>550</v>
      </c>
      <c r="VLL18" s="200" t="s">
        <v>550</v>
      </c>
      <c r="VLM18" s="200" t="s">
        <v>550</v>
      </c>
      <c r="VLN18" s="200" t="s">
        <v>550</v>
      </c>
      <c r="VLO18" s="200" t="s">
        <v>550</v>
      </c>
      <c r="VLP18" s="200" t="s">
        <v>550</v>
      </c>
      <c r="VLQ18" s="200" t="s">
        <v>550</v>
      </c>
      <c r="VLR18" s="200" t="s">
        <v>550</v>
      </c>
      <c r="VLS18" s="200" t="s">
        <v>550</v>
      </c>
      <c r="VLT18" s="200" t="s">
        <v>550</v>
      </c>
      <c r="VLU18" s="200" t="s">
        <v>550</v>
      </c>
      <c r="VLV18" s="200" t="s">
        <v>550</v>
      </c>
      <c r="VLW18" s="200" t="s">
        <v>550</v>
      </c>
      <c r="VLX18" s="200" t="s">
        <v>550</v>
      </c>
      <c r="VLY18" s="200" t="s">
        <v>550</v>
      </c>
      <c r="VLZ18" s="200" t="s">
        <v>550</v>
      </c>
      <c r="VMA18" s="200" t="s">
        <v>550</v>
      </c>
      <c r="VMB18" s="200" t="s">
        <v>550</v>
      </c>
      <c r="VMC18" s="200" t="s">
        <v>550</v>
      </c>
      <c r="VMD18" s="200" t="s">
        <v>550</v>
      </c>
      <c r="VME18" s="200" t="s">
        <v>550</v>
      </c>
      <c r="VMF18" s="200" t="s">
        <v>550</v>
      </c>
      <c r="VMG18" s="200" t="s">
        <v>550</v>
      </c>
      <c r="VMH18" s="200" t="s">
        <v>550</v>
      </c>
      <c r="VMI18" s="200" t="s">
        <v>550</v>
      </c>
      <c r="VMJ18" s="200" t="s">
        <v>550</v>
      </c>
      <c r="VMK18" s="200" t="s">
        <v>550</v>
      </c>
      <c r="VML18" s="200" t="s">
        <v>550</v>
      </c>
      <c r="VMM18" s="200" t="s">
        <v>550</v>
      </c>
      <c r="VMN18" s="200" t="s">
        <v>550</v>
      </c>
      <c r="VMO18" s="200" t="s">
        <v>550</v>
      </c>
      <c r="VMP18" s="200" t="s">
        <v>550</v>
      </c>
      <c r="VMQ18" s="200" t="s">
        <v>550</v>
      </c>
      <c r="VMR18" s="200" t="s">
        <v>550</v>
      </c>
      <c r="VMS18" s="200" t="s">
        <v>550</v>
      </c>
      <c r="VMT18" s="200" t="s">
        <v>550</v>
      </c>
      <c r="VMU18" s="200" t="s">
        <v>550</v>
      </c>
      <c r="VMV18" s="200" t="s">
        <v>550</v>
      </c>
      <c r="VMW18" s="200" t="s">
        <v>550</v>
      </c>
      <c r="VMX18" s="200" t="s">
        <v>550</v>
      </c>
      <c r="VMY18" s="200" t="s">
        <v>550</v>
      </c>
      <c r="VMZ18" s="200" t="s">
        <v>550</v>
      </c>
      <c r="VNA18" s="200" t="s">
        <v>550</v>
      </c>
      <c r="VNB18" s="200" t="s">
        <v>550</v>
      </c>
      <c r="VNC18" s="200" t="s">
        <v>550</v>
      </c>
      <c r="VND18" s="200" t="s">
        <v>550</v>
      </c>
      <c r="VNE18" s="200" t="s">
        <v>550</v>
      </c>
      <c r="VNF18" s="200" t="s">
        <v>550</v>
      </c>
      <c r="VNG18" s="200" t="s">
        <v>550</v>
      </c>
      <c r="VNH18" s="200" t="s">
        <v>550</v>
      </c>
      <c r="VNI18" s="200" t="s">
        <v>550</v>
      </c>
      <c r="VNJ18" s="200" t="s">
        <v>550</v>
      </c>
      <c r="VNK18" s="200" t="s">
        <v>550</v>
      </c>
      <c r="VNL18" s="200" t="s">
        <v>550</v>
      </c>
      <c r="VNM18" s="200" t="s">
        <v>550</v>
      </c>
      <c r="VNN18" s="200" t="s">
        <v>550</v>
      </c>
      <c r="VNO18" s="200" t="s">
        <v>550</v>
      </c>
      <c r="VNP18" s="200" t="s">
        <v>550</v>
      </c>
      <c r="VNQ18" s="200" t="s">
        <v>550</v>
      </c>
      <c r="VNR18" s="200" t="s">
        <v>550</v>
      </c>
      <c r="VNS18" s="200" t="s">
        <v>550</v>
      </c>
      <c r="VNT18" s="200" t="s">
        <v>550</v>
      </c>
      <c r="VNU18" s="200" t="s">
        <v>550</v>
      </c>
      <c r="VNV18" s="200" t="s">
        <v>550</v>
      </c>
      <c r="VNW18" s="200" t="s">
        <v>550</v>
      </c>
      <c r="VNX18" s="200" t="s">
        <v>550</v>
      </c>
      <c r="VNY18" s="200" t="s">
        <v>550</v>
      </c>
      <c r="VNZ18" s="200" t="s">
        <v>550</v>
      </c>
      <c r="VOA18" s="200" t="s">
        <v>550</v>
      </c>
      <c r="VOB18" s="200" t="s">
        <v>550</v>
      </c>
      <c r="VOC18" s="200" t="s">
        <v>550</v>
      </c>
      <c r="VOD18" s="200" t="s">
        <v>550</v>
      </c>
      <c r="VOE18" s="200" t="s">
        <v>550</v>
      </c>
      <c r="VOF18" s="200" t="s">
        <v>550</v>
      </c>
      <c r="VOG18" s="200" t="s">
        <v>550</v>
      </c>
      <c r="VOH18" s="200" t="s">
        <v>550</v>
      </c>
      <c r="VOI18" s="200" t="s">
        <v>550</v>
      </c>
      <c r="VOJ18" s="200" t="s">
        <v>550</v>
      </c>
      <c r="VOK18" s="200" t="s">
        <v>550</v>
      </c>
      <c r="VOL18" s="200" t="s">
        <v>550</v>
      </c>
      <c r="VOM18" s="200" t="s">
        <v>550</v>
      </c>
      <c r="VON18" s="200" t="s">
        <v>550</v>
      </c>
      <c r="VOO18" s="200" t="s">
        <v>550</v>
      </c>
      <c r="VOP18" s="200" t="s">
        <v>550</v>
      </c>
      <c r="VOQ18" s="200" t="s">
        <v>550</v>
      </c>
      <c r="VOR18" s="200" t="s">
        <v>550</v>
      </c>
      <c r="VOS18" s="200" t="s">
        <v>550</v>
      </c>
      <c r="VOT18" s="200" t="s">
        <v>550</v>
      </c>
      <c r="VOU18" s="200" t="s">
        <v>550</v>
      </c>
      <c r="VOV18" s="200" t="s">
        <v>550</v>
      </c>
      <c r="VOW18" s="200" t="s">
        <v>550</v>
      </c>
      <c r="VOX18" s="200" t="s">
        <v>550</v>
      </c>
      <c r="VOY18" s="200" t="s">
        <v>550</v>
      </c>
      <c r="VOZ18" s="200" t="s">
        <v>550</v>
      </c>
      <c r="VPA18" s="200" t="s">
        <v>550</v>
      </c>
      <c r="VPB18" s="200" t="s">
        <v>550</v>
      </c>
      <c r="VPC18" s="200" t="s">
        <v>550</v>
      </c>
      <c r="VPD18" s="200" t="s">
        <v>550</v>
      </c>
      <c r="VPE18" s="200" t="s">
        <v>550</v>
      </c>
      <c r="VPF18" s="200" t="s">
        <v>550</v>
      </c>
      <c r="VPG18" s="200" t="s">
        <v>550</v>
      </c>
      <c r="VPH18" s="200" t="s">
        <v>550</v>
      </c>
      <c r="VPI18" s="200" t="s">
        <v>550</v>
      </c>
      <c r="VPJ18" s="200" t="s">
        <v>550</v>
      </c>
      <c r="VPK18" s="200" t="s">
        <v>550</v>
      </c>
      <c r="VPL18" s="200" t="s">
        <v>550</v>
      </c>
      <c r="VPM18" s="200" t="s">
        <v>550</v>
      </c>
      <c r="VPN18" s="200" t="s">
        <v>550</v>
      </c>
      <c r="VPO18" s="200" t="s">
        <v>550</v>
      </c>
      <c r="VPP18" s="200" t="s">
        <v>550</v>
      </c>
      <c r="VPQ18" s="200" t="s">
        <v>550</v>
      </c>
      <c r="VPR18" s="200" t="s">
        <v>550</v>
      </c>
      <c r="VPS18" s="200" t="s">
        <v>550</v>
      </c>
      <c r="VPT18" s="200" t="s">
        <v>550</v>
      </c>
      <c r="VPU18" s="200" t="s">
        <v>550</v>
      </c>
      <c r="VPV18" s="200" t="s">
        <v>550</v>
      </c>
      <c r="VPW18" s="200" t="s">
        <v>550</v>
      </c>
      <c r="VPX18" s="200" t="s">
        <v>550</v>
      </c>
      <c r="VPY18" s="200" t="s">
        <v>550</v>
      </c>
      <c r="VPZ18" s="200" t="s">
        <v>550</v>
      </c>
      <c r="VQA18" s="200" t="s">
        <v>550</v>
      </c>
      <c r="VQB18" s="200" t="s">
        <v>550</v>
      </c>
      <c r="VQC18" s="200" t="s">
        <v>550</v>
      </c>
      <c r="VQD18" s="200" t="s">
        <v>550</v>
      </c>
      <c r="VQE18" s="200" t="s">
        <v>550</v>
      </c>
      <c r="VQF18" s="200" t="s">
        <v>550</v>
      </c>
      <c r="VQG18" s="200" t="s">
        <v>550</v>
      </c>
      <c r="VQH18" s="200" t="s">
        <v>550</v>
      </c>
      <c r="VQI18" s="200" t="s">
        <v>550</v>
      </c>
      <c r="VQJ18" s="200" t="s">
        <v>550</v>
      </c>
      <c r="VQK18" s="200" t="s">
        <v>550</v>
      </c>
      <c r="VQL18" s="200" t="s">
        <v>550</v>
      </c>
      <c r="VQM18" s="200" t="s">
        <v>550</v>
      </c>
      <c r="VQN18" s="200" t="s">
        <v>550</v>
      </c>
      <c r="VQO18" s="200" t="s">
        <v>550</v>
      </c>
      <c r="VQP18" s="200" t="s">
        <v>550</v>
      </c>
      <c r="VQQ18" s="200" t="s">
        <v>550</v>
      </c>
      <c r="VQR18" s="200" t="s">
        <v>550</v>
      </c>
      <c r="VQS18" s="200" t="s">
        <v>550</v>
      </c>
      <c r="VQT18" s="200" t="s">
        <v>550</v>
      </c>
      <c r="VQU18" s="200" t="s">
        <v>550</v>
      </c>
      <c r="VQV18" s="200" t="s">
        <v>550</v>
      </c>
      <c r="VQW18" s="200" t="s">
        <v>550</v>
      </c>
      <c r="VQX18" s="200" t="s">
        <v>550</v>
      </c>
      <c r="VQY18" s="200" t="s">
        <v>550</v>
      </c>
      <c r="VQZ18" s="200" t="s">
        <v>550</v>
      </c>
      <c r="VRA18" s="200" t="s">
        <v>550</v>
      </c>
      <c r="VRB18" s="200" t="s">
        <v>550</v>
      </c>
      <c r="VRC18" s="200" t="s">
        <v>550</v>
      </c>
      <c r="VRD18" s="200" t="s">
        <v>550</v>
      </c>
      <c r="VRE18" s="200" t="s">
        <v>550</v>
      </c>
      <c r="VRF18" s="200" t="s">
        <v>550</v>
      </c>
      <c r="VRG18" s="200" t="s">
        <v>550</v>
      </c>
      <c r="VRH18" s="200" t="s">
        <v>550</v>
      </c>
      <c r="VRI18" s="200" t="s">
        <v>550</v>
      </c>
      <c r="VRJ18" s="200" t="s">
        <v>550</v>
      </c>
      <c r="VRK18" s="200" t="s">
        <v>550</v>
      </c>
      <c r="VRL18" s="200" t="s">
        <v>550</v>
      </c>
      <c r="VRM18" s="200" t="s">
        <v>550</v>
      </c>
      <c r="VRN18" s="200" t="s">
        <v>550</v>
      </c>
      <c r="VRO18" s="200" t="s">
        <v>550</v>
      </c>
      <c r="VRP18" s="200" t="s">
        <v>550</v>
      </c>
      <c r="VRQ18" s="200" t="s">
        <v>550</v>
      </c>
      <c r="VRR18" s="200" t="s">
        <v>550</v>
      </c>
      <c r="VRS18" s="200" t="s">
        <v>550</v>
      </c>
      <c r="VRT18" s="200" t="s">
        <v>550</v>
      </c>
      <c r="VRU18" s="200" t="s">
        <v>550</v>
      </c>
      <c r="VRV18" s="200" t="s">
        <v>550</v>
      </c>
      <c r="VRW18" s="200" t="s">
        <v>550</v>
      </c>
      <c r="VRX18" s="200" t="s">
        <v>550</v>
      </c>
      <c r="VRY18" s="200" t="s">
        <v>550</v>
      </c>
      <c r="VRZ18" s="200" t="s">
        <v>550</v>
      </c>
      <c r="VSA18" s="200" t="s">
        <v>550</v>
      </c>
      <c r="VSB18" s="200" t="s">
        <v>550</v>
      </c>
      <c r="VSC18" s="200" t="s">
        <v>550</v>
      </c>
      <c r="VSD18" s="200" t="s">
        <v>550</v>
      </c>
      <c r="VSE18" s="200" t="s">
        <v>550</v>
      </c>
      <c r="VSF18" s="200" t="s">
        <v>550</v>
      </c>
      <c r="VSG18" s="200" t="s">
        <v>550</v>
      </c>
      <c r="VSH18" s="200" t="s">
        <v>550</v>
      </c>
      <c r="VSI18" s="200" t="s">
        <v>550</v>
      </c>
      <c r="VSJ18" s="200" t="s">
        <v>550</v>
      </c>
      <c r="VSK18" s="200" t="s">
        <v>550</v>
      </c>
      <c r="VSL18" s="200" t="s">
        <v>550</v>
      </c>
      <c r="VSM18" s="200" t="s">
        <v>550</v>
      </c>
      <c r="VSN18" s="200" t="s">
        <v>550</v>
      </c>
      <c r="VSO18" s="200" t="s">
        <v>550</v>
      </c>
      <c r="VSP18" s="200" t="s">
        <v>550</v>
      </c>
      <c r="VSQ18" s="200" t="s">
        <v>550</v>
      </c>
      <c r="VSR18" s="200" t="s">
        <v>550</v>
      </c>
      <c r="VSS18" s="200" t="s">
        <v>550</v>
      </c>
      <c r="VST18" s="200" t="s">
        <v>550</v>
      </c>
      <c r="VSU18" s="200" t="s">
        <v>550</v>
      </c>
      <c r="VSV18" s="200" t="s">
        <v>550</v>
      </c>
      <c r="VSW18" s="200" t="s">
        <v>550</v>
      </c>
      <c r="VSX18" s="200" t="s">
        <v>550</v>
      </c>
      <c r="VSY18" s="200" t="s">
        <v>550</v>
      </c>
      <c r="VSZ18" s="200" t="s">
        <v>550</v>
      </c>
      <c r="VTA18" s="200" t="s">
        <v>550</v>
      </c>
      <c r="VTB18" s="200" t="s">
        <v>550</v>
      </c>
      <c r="VTC18" s="200" t="s">
        <v>550</v>
      </c>
      <c r="VTD18" s="200" t="s">
        <v>550</v>
      </c>
      <c r="VTE18" s="200" t="s">
        <v>550</v>
      </c>
      <c r="VTF18" s="200" t="s">
        <v>550</v>
      </c>
      <c r="VTG18" s="200" t="s">
        <v>550</v>
      </c>
      <c r="VTH18" s="200" t="s">
        <v>550</v>
      </c>
      <c r="VTI18" s="200" t="s">
        <v>550</v>
      </c>
      <c r="VTJ18" s="200" t="s">
        <v>550</v>
      </c>
      <c r="VTK18" s="200" t="s">
        <v>550</v>
      </c>
      <c r="VTL18" s="200" t="s">
        <v>550</v>
      </c>
      <c r="VTM18" s="200" t="s">
        <v>550</v>
      </c>
      <c r="VTN18" s="200" t="s">
        <v>550</v>
      </c>
      <c r="VTO18" s="200" t="s">
        <v>550</v>
      </c>
      <c r="VTP18" s="200" t="s">
        <v>550</v>
      </c>
      <c r="VTQ18" s="200" t="s">
        <v>550</v>
      </c>
      <c r="VTR18" s="200" t="s">
        <v>550</v>
      </c>
      <c r="VTS18" s="200" t="s">
        <v>550</v>
      </c>
      <c r="VTT18" s="200" t="s">
        <v>550</v>
      </c>
      <c r="VTU18" s="200" t="s">
        <v>550</v>
      </c>
      <c r="VTV18" s="200" t="s">
        <v>550</v>
      </c>
      <c r="VTW18" s="200" t="s">
        <v>550</v>
      </c>
      <c r="VTX18" s="200" t="s">
        <v>550</v>
      </c>
      <c r="VTY18" s="200" t="s">
        <v>550</v>
      </c>
      <c r="VTZ18" s="200" t="s">
        <v>550</v>
      </c>
      <c r="VUA18" s="200" t="s">
        <v>550</v>
      </c>
      <c r="VUB18" s="200" t="s">
        <v>550</v>
      </c>
      <c r="VUC18" s="200" t="s">
        <v>550</v>
      </c>
      <c r="VUD18" s="200" t="s">
        <v>550</v>
      </c>
      <c r="VUE18" s="200" t="s">
        <v>550</v>
      </c>
      <c r="VUF18" s="200" t="s">
        <v>550</v>
      </c>
      <c r="VUG18" s="200" t="s">
        <v>550</v>
      </c>
      <c r="VUH18" s="200" t="s">
        <v>550</v>
      </c>
      <c r="VUI18" s="200" t="s">
        <v>550</v>
      </c>
      <c r="VUJ18" s="200" t="s">
        <v>550</v>
      </c>
      <c r="VUK18" s="200" t="s">
        <v>550</v>
      </c>
      <c r="VUL18" s="200" t="s">
        <v>550</v>
      </c>
      <c r="VUM18" s="200" t="s">
        <v>550</v>
      </c>
      <c r="VUN18" s="200" t="s">
        <v>550</v>
      </c>
      <c r="VUO18" s="200" t="s">
        <v>550</v>
      </c>
      <c r="VUP18" s="200" t="s">
        <v>550</v>
      </c>
      <c r="VUQ18" s="200" t="s">
        <v>550</v>
      </c>
      <c r="VUR18" s="200" t="s">
        <v>550</v>
      </c>
      <c r="VUS18" s="200" t="s">
        <v>550</v>
      </c>
      <c r="VUT18" s="200" t="s">
        <v>550</v>
      </c>
      <c r="VUU18" s="200" t="s">
        <v>550</v>
      </c>
      <c r="VUV18" s="200" t="s">
        <v>550</v>
      </c>
      <c r="VUW18" s="200" t="s">
        <v>550</v>
      </c>
      <c r="VUX18" s="200" t="s">
        <v>550</v>
      </c>
      <c r="VUY18" s="200" t="s">
        <v>550</v>
      </c>
      <c r="VUZ18" s="200" t="s">
        <v>550</v>
      </c>
      <c r="VVA18" s="200" t="s">
        <v>550</v>
      </c>
      <c r="VVB18" s="200" t="s">
        <v>550</v>
      </c>
      <c r="VVC18" s="200" t="s">
        <v>550</v>
      </c>
      <c r="VVD18" s="200" t="s">
        <v>550</v>
      </c>
      <c r="VVE18" s="200" t="s">
        <v>550</v>
      </c>
      <c r="VVF18" s="200" t="s">
        <v>550</v>
      </c>
      <c r="VVG18" s="200" t="s">
        <v>550</v>
      </c>
      <c r="VVH18" s="200" t="s">
        <v>550</v>
      </c>
      <c r="VVI18" s="200" t="s">
        <v>550</v>
      </c>
      <c r="VVJ18" s="200" t="s">
        <v>550</v>
      </c>
      <c r="VVK18" s="200" t="s">
        <v>550</v>
      </c>
      <c r="VVL18" s="200" t="s">
        <v>550</v>
      </c>
      <c r="VVM18" s="200" t="s">
        <v>550</v>
      </c>
      <c r="VVN18" s="200" t="s">
        <v>550</v>
      </c>
      <c r="VVO18" s="200" t="s">
        <v>550</v>
      </c>
      <c r="VVP18" s="200" t="s">
        <v>550</v>
      </c>
      <c r="VVQ18" s="200" t="s">
        <v>550</v>
      </c>
      <c r="VVR18" s="200" t="s">
        <v>550</v>
      </c>
      <c r="VVS18" s="200" t="s">
        <v>550</v>
      </c>
      <c r="VVT18" s="200" t="s">
        <v>550</v>
      </c>
      <c r="VVU18" s="200" t="s">
        <v>550</v>
      </c>
      <c r="VVV18" s="200" t="s">
        <v>550</v>
      </c>
      <c r="VVW18" s="200" t="s">
        <v>550</v>
      </c>
      <c r="VVX18" s="200" t="s">
        <v>550</v>
      </c>
      <c r="VVY18" s="200" t="s">
        <v>550</v>
      </c>
      <c r="VVZ18" s="200" t="s">
        <v>550</v>
      </c>
      <c r="VWA18" s="200" t="s">
        <v>550</v>
      </c>
      <c r="VWB18" s="200" t="s">
        <v>550</v>
      </c>
      <c r="VWC18" s="200" t="s">
        <v>550</v>
      </c>
      <c r="VWD18" s="200" t="s">
        <v>550</v>
      </c>
      <c r="VWE18" s="200" t="s">
        <v>550</v>
      </c>
      <c r="VWF18" s="200" t="s">
        <v>550</v>
      </c>
      <c r="VWG18" s="200" t="s">
        <v>550</v>
      </c>
      <c r="VWH18" s="200" t="s">
        <v>550</v>
      </c>
      <c r="VWI18" s="200" t="s">
        <v>550</v>
      </c>
      <c r="VWJ18" s="200" t="s">
        <v>550</v>
      </c>
      <c r="VWK18" s="200" t="s">
        <v>550</v>
      </c>
      <c r="VWL18" s="200" t="s">
        <v>550</v>
      </c>
      <c r="VWM18" s="200" t="s">
        <v>550</v>
      </c>
      <c r="VWN18" s="200" t="s">
        <v>550</v>
      </c>
      <c r="VWO18" s="200" t="s">
        <v>550</v>
      </c>
      <c r="VWP18" s="200" t="s">
        <v>550</v>
      </c>
      <c r="VWQ18" s="200" t="s">
        <v>550</v>
      </c>
      <c r="VWR18" s="200" t="s">
        <v>550</v>
      </c>
      <c r="VWS18" s="200" t="s">
        <v>550</v>
      </c>
      <c r="VWT18" s="200" t="s">
        <v>550</v>
      </c>
      <c r="VWU18" s="200" t="s">
        <v>550</v>
      </c>
      <c r="VWV18" s="200" t="s">
        <v>550</v>
      </c>
      <c r="VWW18" s="200" t="s">
        <v>550</v>
      </c>
      <c r="VWX18" s="200" t="s">
        <v>550</v>
      </c>
      <c r="VWY18" s="200" t="s">
        <v>550</v>
      </c>
      <c r="VWZ18" s="200" t="s">
        <v>550</v>
      </c>
      <c r="VXA18" s="200" t="s">
        <v>550</v>
      </c>
      <c r="VXB18" s="200" t="s">
        <v>550</v>
      </c>
      <c r="VXC18" s="200" t="s">
        <v>550</v>
      </c>
      <c r="VXD18" s="200" t="s">
        <v>550</v>
      </c>
      <c r="VXE18" s="200" t="s">
        <v>550</v>
      </c>
      <c r="VXF18" s="200" t="s">
        <v>550</v>
      </c>
      <c r="VXG18" s="200" t="s">
        <v>550</v>
      </c>
      <c r="VXH18" s="200" t="s">
        <v>550</v>
      </c>
      <c r="VXI18" s="200" t="s">
        <v>550</v>
      </c>
      <c r="VXJ18" s="200" t="s">
        <v>550</v>
      </c>
      <c r="VXK18" s="200" t="s">
        <v>550</v>
      </c>
      <c r="VXL18" s="200" t="s">
        <v>550</v>
      </c>
      <c r="VXM18" s="200" t="s">
        <v>550</v>
      </c>
      <c r="VXN18" s="200" t="s">
        <v>550</v>
      </c>
      <c r="VXO18" s="200" t="s">
        <v>550</v>
      </c>
      <c r="VXP18" s="200" t="s">
        <v>550</v>
      </c>
      <c r="VXQ18" s="200" t="s">
        <v>550</v>
      </c>
      <c r="VXR18" s="200" t="s">
        <v>550</v>
      </c>
      <c r="VXS18" s="200" t="s">
        <v>550</v>
      </c>
      <c r="VXT18" s="200" t="s">
        <v>550</v>
      </c>
      <c r="VXU18" s="200" t="s">
        <v>550</v>
      </c>
      <c r="VXV18" s="200" t="s">
        <v>550</v>
      </c>
      <c r="VXW18" s="200" t="s">
        <v>550</v>
      </c>
      <c r="VXX18" s="200" t="s">
        <v>550</v>
      </c>
      <c r="VXY18" s="200" t="s">
        <v>550</v>
      </c>
      <c r="VXZ18" s="200" t="s">
        <v>550</v>
      </c>
      <c r="VYA18" s="200" t="s">
        <v>550</v>
      </c>
      <c r="VYB18" s="200" t="s">
        <v>550</v>
      </c>
      <c r="VYC18" s="200" t="s">
        <v>550</v>
      </c>
      <c r="VYD18" s="200" t="s">
        <v>550</v>
      </c>
      <c r="VYE18" s="200" t="s">
        <v>550</v>
      </c>
      <c r="VYF18" s="200" t="s">
        <v>550</v>
      </c>
      <c r="VYG18" s="200" t="s">
        <v>550</v>
      </c>
      <c r="VYH18" s="200" t="s">
        <v>550</v>
      </c>
      <c r="VYI18" s="200" t="s">
        <v>550</v>
      </c>
      <c r="VYJ18" s="200" t="s">
        <v>550</v>
      </c>
      <c r="VYK18" s="200" t="s">
        <v>550</v>
      </c>
      <c r="VYL18" s="200" t="s">
        <v>550</v>
      </c>
      <c r="VYM18" s="200" t="s">
        <v>550</v>
      </c>
      <c r="VYN18" s="200" t="s">
        <v>550</v>
      </c>
      <c r="VYO18" s="200" t="s">
        <v>550</v>
      </c>
      <c r="VYP18" s="200" t="s">
        <v>550</v>
      </c>
      <c r="VYQ18" s="200" t="s">
        <v>550</v>
      </c>
      <c r="VYR18" s="200" t="s">
        <v>550</v>
      </c>
      <c r="VYS18" s="200" t="s">
        <v>550</v>
      </c>
      <c r="VYT18" s="200" t="s">
        <v>550</v>
      </c>
      <c r="VYU18" s="200" t="s">
        <v>550</v>
      </c>
      <c r="VYV18" s="200" t="s">
        <v>550</v>
      </c>
      <c r="VYW18" s="200" t="s">
        <v>550</v>
      </c>
      <c r="VYX18" s="200" t="s">
        <v>550</v>
      </c>
      <c r="VYY18" s="200" t="s">
        <v>550</v>
      </c>
      <c r="VYZ18" s="200" t="s">
        <v>550</v>
      </c>
      <c r="VZA18" s="200" t="s">
        <v>550</v>
      </c>
      <c r="VZB18" s="200" t="s">
        <v>550</v>
      </c>
      <c r="VZC18" s="200" t="s">
        <v>550</v>
      </c>
      <c r="VZD18" s="200" t="s">
        <v>550</v>
      </c>
      <c r="VZE18" s="200" t="s">
        <v>550</v>
      </c>
      <c r="VZF18" s="200" t="s">
        <v>550</v>
      </c>
      <c r="VZG18" s="200" t="s">
        <v>550</v>
      </c>
      <c r="VZH18" s="200" t="s">
        <v>550</v>
      </c>
      <c r="VZI18" s="200" t="s">
        <v>550</v>
      </c>
      <c r="VZJ18" s="200" t="s">
        <v>550</v>
      </c>
      <c r="VZK18" s="200" t="s">
        <v>550</v>
      </c>
      <c r="VZL18" s="200" t="s">
        <v>550</v>
      </c>
      <c r="VZM18" s="200" t="s">
        <v>550</v>
      </c>
      <c r="VZN18" s="200" t="s">
        <v>550</v>
      </c>
      <c r="VZO18" s="200" t="s">
        <v>550</v>
      </c>
      <c r="VZP18" s="200" t="s">
        <v>550</v>
      </c>
      <c r="VZQ18" s="200" t="s">
        <v>550</v>
      </c>
      <c r="VZR18" s="200" t="s">
        <v>550</v>
      </c>
      <c r="VZS18" s="200" t="s">
        <v>550</v>
      </c>
      <c r="VZT18" s="200" t="s">
        <v>550</v>
      </c>
      <c r="VZU18" s="200" t="s">
        <v>550</v>
      </c>
      <c r="VZV18" s="200" t="s">
        <v>550</v>
      </c>
      <c r="VZW18" s="200" t="s">
        <v>550</v>
      </c>
      <c r="VZX18" s="200" t="s">
        <v>550</v>
      </c>
      <c r="VZY18" s="200" t="s">
        <v>550</v>
      </c>
      <c r="VZZ18" s="200" t="s">
        <v>550</v>
      </c>
      <c r="WAA18" s="200" t="s">
        <v>550</v>
      </c>
      <c r="WAB18" s="200" t="s">
        <v>550</v>
      </c>
      <c r="WAC18" s="200" t="s">
        <v>550</v>
      </c>
      <c r="WAD18" s="200" t="s">
        <v>550</v>
      </c>
      <c r="WAE18" s="200" t="s">
        <v>550</v>
      </c>
      <c r="WAF18" s="200" t="s">
        <v>550</v>
      </c>
      <c r="WAG18" s="200" t="s">
        <v>550</v>
      </c>
      <c r="WAH18" s="200" t="s">
        <v>550</v>
      </c>
      <c r="WAI18" s="200" t="s">
        <v>550</v>
      </c>
      <c r="WAJ18" s="200" t="s">
        <v>550</v>
      </c>
      <c r="WAK18" s="200" t="s">
        <v>550</v>
      </c>
      <c r="WAL18" s="200" t="s">
        <v>550</v>
      </c>
      <c r="WAM18" s="200" t="s">
        <v>550</v>
      </c>
      <c r="WAN18" s="200" t="s">
        <v>550</v>
      </c>
      <c r="WAO18" s="200" t="s">
        <v>550</v>
      </c>
      <c r="WAP18" s="200" t="s">
        <v>550</v>
      </c>
      <c r="WAQ18" s="200" t="s">
        <v>550</v>
      </c>
      <c r="WAR18" s="200" t="s">
        <v>550</v>
      </c>
      <c r="WAS18" s="200" t="s">
        <v>550</v>
      </c>
      <c r="WAT18" s="200" t="s">
        <v>550</v>
      </c>
      <c r="WAU18" s="200" t="s">
        <v>550</v>
      </c>
      <c r="WAV18" s="200" t="s">
        <v>550</v>
      </c>
      <c r="WAW18" s="200" t="s">
        <v>550</v>
      </c>
      <c r="WAX18" s="200" t="s">
        <v>550</v>
      </c>
      <c r="WAY18" s="200" t="s">
        <v>550</v>
      </c>
      <c r="WAZ18" s="200" t="s">
        <v>550</v>
      </c>
      <c r="WBA18" s="200" t="s">
        <v>550</v>
      </c>
      <c r="WBB18" s="200" t="s">
        <v>550</v>
      </c>
      <c r="WBC18" s="200" t="s">
        <v>550</v>
      </c>
      <c r="WBD18" s="200" t="s">
        <v>550</v>
      </c>
      <c r="WBE18" s="200" t="s">
        <v>550</v>
      </c>
      <c r="WBF18" s="200" t="s">
        <v>550</v>
      </c>
      <c r="WBG18" s="200" t="s">
        <v>550</v>
      </c>
      <c r="WBH18" s="200" t="s">
        <v>550</v>
      </c>
      <c r="WBI18" s="200" t="s">
        <v>550</v>
      </c>
      <c r="WBJ18" s="200" t="s">
        <v>550</v>
      </c>
      <c r="WBK18" s="200" t="s">
        <v>550</v>
      </c>
      <c r="WBL18" s="200" t="s">
        <v>550</v>
      </c>
      <c r="WBM18" s="200" t="s">
        <v>550</v>
      </c>
      <c r="WBN18" s="200" t="s">
        <v>550</v>
      </c>
      <c r="WBO18" s="200" t="s">
        <v>550</v>
      </c>
      <c r="WBP18" s="200" t="s">
        <v>550</v>
      </c>
      <c r="WBQ18" s="200" t="s">
        <v>550</v>
      </c>
      <c r="WBR18" s="200" t="s">
        <v>550</v>
      </c>
      <c r="WBS18" s="200" t="s">
        <v>550</v>
      </c>
      <c r="WBT18" s="200" t="s">
        <v>550</v>
      </c>
      <c r="WBU18" s="200" t="s">
        <v>550</v>
      </c>
      <c r="WBV18" s="200" t="s">
        <v>550</v>
      </c>
      <c r="WBW18" s="200" t="s">
        <v>550</v>
      </c>
      <c r="WBX18" s="200" t="s">
        <v>550</v>
      </c>
      <c r="WBY18" s="200" t="s">
        <v>550</v>
      </c>
      <c r="WBZ18" s="200" t="s">
        <v>550</v>
      </c>
      <c r="WCA18" s="200" t="s">
        <v>550</v>
      </c>
      <c r="WCB18" s="200" t="s">
        <v>550</v>
      </c>
      <c r="WCC18" s="200" t="s">
        <v>550</v>
      </c>
      <c r="WCD18" s="200" t="s">
        <v>550</v>
      </c>
      <c r="WCE18" s="200" t="s">
        <v>550</v>
      </c>
      <c r="WCF18" s="200" t="s">
        <v>550</v>
      </c>
      <c r="WCG18" s="200" t="s">
        <v>550</v>
      </c>
      <c r="WCH18" s="200" t="s">
        <v>550</v>
      </c>
      <c r="WCI18" s="200" t="s">
        <v>550</v>
      </c>
      <c r="WCJ18" s="200" t="s">
        <v>550</v>
      </c>
      <c r="WCK18" s="200" t="s">
        <v>550</v>
      </c>
      <c r="WCL18" s="200" t="s">
        <v>550</v>
      </c>
      <c r="WCM18" s="200" t="s">
        <v>550</v>
      </c>
      <c r="WCN18" s="200" t="s">
        <v>550</v>
      </c>
      <c r="WCO18" s="200" t="s">
        <v>550</v>
      </c>
      <c r="WCP18" s="200" t="s">
        <v>550</v>
      </c>
      <c r="WCQ18" s="200" t="s">
        <v>550</v>
      </c>
      <c r="WCR18" s="200" t="s">
        <v>550</v>
      </c>
      <c r="WCS18" s="200" t="s">
        <v>550</v>
      </c>
      <c r="WCT18" s="200" t="s">
        <v>550</v>
      </c>
      <c r="WCU18" s="200" t="s">
        <v>550</v>
      </c>
      <c r="WCV18" s="200" t="s">
        <v>550</v>
      </c>
      <c r="WCW18" s="200" t="s">
        <v>550</v>
      </c>
      <c r="WCX18" s="200" t="s">
        <v>550</v>
      </c>
      <c r="WCY18" s="200" t="s">
        <v>550</v>
      </c>
      <c r="WCZ18" s="200" t="s">
        <v>550</v>
      </c>
      <c r="WDA18" s="200" t="s">
        <v>550</v>
      </c>
      <c r="WDB18" s="200" t="s">
        <v>550</v>
      </c>
      <c r="WDC18" s="200" t="s">
        <v>550</v>
      </c>
      <c r="WDD18" s="200" t="s">
        <v>550</v>
      </c>
      <c r="WDE18" s="200" t="s">
        <v>550</v>
      </c>
      <c r="WDF18" s="200" t="s">
        <v>550</v>
      </c>
      <c r="WDG18" s="200" t="s">
        <v>550</v>
      </c>
      <c r="WDH18" s="200" t="s">
        <v>550</v>
      </c>
      <c r="WDI18" s="200" t="s">
        <v>550</v>
      </c>
      <c r="WDJ18" s="200" t="s">
        <v>550</v>
      </c>
      <c r="WDK18" s="200" t="s">
        <v>550</v>
      </c>
      <c r="WDL18" s="200" t="s">
        <v>550</v>
      </c>
      <c r="WDM18" s="200" t="s">
        <v>550</v>
      </c>
      <c r="WDN18" s="200" t="s">
        <v>550</v>
      </c>
      <c r="WDO18" s="200" t="s">
        <v>550</v>
      </c>
      <c r="WDP18" s="200" t="s">
        <v>550</v>
      </c>
      <c r="WDQ18" s="200" t="s">
        <v>550</v>
      </c>
      <c r="WDR18" s="200" t="s">
        <v>550</v>
      </c>
      <c r="WDS18" s="200" t="s">
        <v>550</v>
      </c>
      <c r="WDT18" s="200" t="s">
        <v>550</v>
      </c>
      <c r="WDU18" s="200" t="s">
        <v>550</v>
      </c>
      <c r="WDV18" s="200" t="s">
        <v>550</v>
      </c>
      <c r="WDW18" s="200" t="s">
        <v>550</v>
      </c>
      <c r="WDX18" s="200" t="s">
        <v>550</v>
      </c>
      <c r="WDY18" s="200" t="s">
        <v>550</v>
      </c>
      <c r="WDZ18" s="200" t="s">
        <v>550</v>
      </c>
      <c r="WEA18" s="200" t="s">
        <v>550</v>
      </c>
      <c r="WEB18" s="200" t="s">
        <v>550</v>
      </c>
      <c r="WEC18" s="200" t="s">
        <v>550</v>
      </c>
      <c r="WED18" s="200" t="s">
        <v>550</v>
      </c>
      <c r="WEE18" s="200" t="s">
        <v>550</v>
      </c>
      <c r="WEF18" s="200" t="s">
        <v>550</v>
      </c>
      <c r="WEG18" s="200" t="s">
        <v>550</v>
      </c>
      <c r="WEH18" s="200" t="s">
        <v>550</v>
      </c>
      <c r="WEI18" s="200" t="s">
        <v>550</v>
      </c>
      <c r="WEJ18" s="200" t="s">
        <v>550</v>
      </c>
      <c r="WEK18" s="200" t="s">
        <v>550</v>
      </c>
      <c r="WEL18" s="200" t="s">
        <v>550</v>
      </c>
      <c r="WEM18" s="200" t="s">
        <v>550</v>
      </c>
      <c r="WEN18" s="200" t="s">
        <v>550</v>
      </c>
      <c r="WEO18" s="200" t="s">
        <v>550</v>
      </c>
      <c r="WEP18" s="200" t="s">
        <v>550</v>
      </c>
      <c r="WEQ18" s="200" t="s">
        <v>550</v>
      </c>
      <c r="WER18" s="200" t="s">
        <v>550</v>
      </c>
      <c r="WES18" s="200" t="s">
        <v>550</v>
      </c>
      <c r="WET18" s="200" t="s">
        <v>550</v>
      </c>
      <c r="WEU18" s="200" t="s">
        <v>550</v>
      </c>
      <c r="WEV18" s="200" t="s">
        <v>550</v>
      </c>
      <c r="WEW18" s="200" t="s">
        <v>550</v>
      </c>
      <c r="WEX18" s="200" t="s">
        <v>550</v>
      </c>
      <c r="WEY18" s="200" t="s">
        <v>550</v>
      </c>
      <c r="WEZ18" s="200" t="s">
        <v>550</v>
      </c>
      <c r="WFA18" s="200" t="s">
        <v>550</v>
      </c>
      <c r="WFB18" s="200" t="s">
        <v>550</v>
      </c>
      <c r="WFC18" s="200" t="s">
        <v>550</v>
      </c>
      <c r="WFD18" s="200" t="s">
        <v>550</v>
      </c>
      <c r="WFE18" s="200" t="s">
        <v>550</v>
      </c>
      <c r="WFF18" s="200" t="s">
        <v>550</v>
      </c>
      <c r="WFG18" s="200" t="s">
        <v>550</v>
      </c>
      <c r="WFH18" s="200" t="s">
        <v>550</v>
      </c>
      <c r="WFI18" s="200" t="s">
        <v>550</v>
      </c>
      <c r="WFJ18" s="200" t="s">
        <v>550</v>
      </c>
      <c r="WFK18" s="200" t="s">
        <v>550</v>
      </c>
      <c r="WFL18" s="200" t="s">
        <v>550</v>
      </c>
      <c r="WFM18" s="200" t="s">
        <v>550</v>
      </c>
      <c r="WFN18" s="200" t="s">
        <v>550</v>
      </c>
      <c r="WFO18" s="200" t="s">
        <v>550</v>
      </c>
      <c r="WFP18" s="200" t="s">
        <v>550</v>
      </c>
      <c r="WFQ18" s="200" t="s">
        <v>550</v>
      </c>
      <c r="WFR18" s="200" t="s">
        <v>550</v>
      </c>
      <c r="WFS18" s="200" t="s">
        <v>550</v>
      </c>
      <c r="WFT18" s="200" t="s">
        <v>550</v>
      </c>
      <c r="WFU18" s="200" t="s">
        <v>550</v>
      </c>
      <c r="WFV18" s="200" t="s">
        <v>550</v>
      </c>
      <c r="WFW18" s="200" t="s">
        <v>550</v>
      </c>
      <c r="WFX18" s="200" t="s">
        <v>550</v>
      </c>
      <c r="WFY18" s="200" t="s">
        <v>550</v>
      </c>
      <c r="WFZ18" s="200" t="s">
        <v>550</v>
      </c>
      <c r="WGA18" s="200" t="s">
        <v>550</v>
      </c>
      <c r="WGB18" s="200" t="s">
        <v>550</v>
      </c>
      <c r="WGC18" s="200" t="s">
        <v>550</v>
      </c>
      <c r="WGD18" s="200" t="s">
        <v>550</v>
      </c>
      <c r="WGE18" s="200" t="s">
        <v>550</v>
      </c>
      <c r="WGF18" s="200" t="s">
        <v>550</v>
      </c>
      <c r="WGG18" s="200" t="s">
        <v>550</v>
      </c>
      <c r="WGH18" s="200" t="s">
        <v>550</v>
      </c>
      <c r="WGI18" s="200" t="s">
        <v>550</v>
      </c>
      <c r="WGJ18" s="200" t="s">
        <v>550</v>
      </c>
      <c r="WGK18" s="200" t="s">
        <v>550</v>
      </c>
      <c r="WGL18" s="200" t="s">
        <v>550</v>
      </c>
      <c r="WGM18" s="200" t="s">
        <v>550</v>
      </c>
      <c r="WGN18" s="200" t="s">
        <v>550</v>
      </c>
      <c r="WGO18" s="200" t="s">
        <v>550</v>
      </c>
      <c r="WGP18" s="200" t="s">
        <v>550</v>
      </c>
      <c r="WGQ18" s="200" t="s">
        <v>550</v>
      </c>
      <c r="WGR18" s="200" t="s">
        <v>550</v>
      </c>
      <c r="WGS18" s="200" t="s">
        <v>550</v>
      </c>
      <c r="WGT18" s="200" t="s">
        <v>550</v>
      </c>
      <c r="WGU18" s="200" t="s">
        <v>550</v>
      </c>
      <c r="WGV18" s="200" t="s">
        <v>550</v>
      </c>
      <c r="WGW18" s="200" t="s">
        <v>550</v>
      </c>
      <c r="WGX18" s="200" t="s">
        <v>550</v>
      </c>
      <c r="WGY18" s="200" t="s">
        <v>550</v>
      </c>
      <c r="WGZ18" s="200" t="s">
        <v>550</v>
      </c>
      <c r="WHA18" s="200" t="s">
        <v>550</v>
      </c>
      <c r="WHB18" s="200" t="s">
        <v>550</v>
      </c>
      <c r="WHC18" s="200" t="s">
        <v>550</v>
      </c>
      <c r="WHD18" s="200" t="s">
        <v>550</v>
      </c>
      <c r="WHE18" s="200" t="s">
        <v>550</v>
      </c>
      <c r="WHF18" s="200" t="s">
        <v>550</v>
      </c>
      <c r="WHG18" s="200" t="s">
        <v>550</v>
      </c>
      <c r="WHH18" s="200" t="s">
        <v>550</v>
      </c>
      <c r="WHI18" s="200" t="s">
        <v>550</v>
      </c>
      <c r="WHJ18" s="200" t="s">
        <v>550</v>
      </c>
      <c r="WHK18" s="200" t="s">
        <v>550</v>
      </c>
      <c r="WHL18" s="200" t="s">
        <v>550</v>
      </c>
      <c r="WHM18" s="200" t="s">
        <v>550</v>
      </c>
      <c r="WHN18" s="200" t="s">
        <v>550</v>
      </c>
      <c r="WHO18" s="200" t="s">
        <v>550</v>
      </c>
      <c r="WHP18" s="200" t="s">
        <v>550</v>
      </c>
      <c r="WHQ18" s="200" t="s">
        <v>550</v>
      </c>
      <c r="WHR18" s="200" t="s">
        <v>550</v>
      </c>
      <c r="WHS18" s="200" t="s">
        <v>550</v>
      </c>
      <c r="WHT18" s="200" t="s">
        <v>550</v>
      </c>
      <c r="WHU18" s="200" t="s">
        <v>550</v>
      </c>
      <c r="WHV18" s="200" t="s">
        <v>550</v>
      </c>
      <c r="WHW18" s="200" t="s">
        <v>550</v>
      </c>
      <c r="WHX18" s="200" t="s">
        <v>550</v>
      </c>
      <c r="WHY18" s="200" t="s">
        <v>550</v>
      </c>
      <c r="WHZ18" s="200" t="s">
        <v>550</v>
      </c>
      <c r="WIA18" s="200" t="s">
        <v>550</v>
      </c>
      <c r="WIB18" s="200" t="s">
        <v>550</v>
      </c>
      <c r="WIC18" s="200" t="s">
        <v>550</v>
      </c>
      <c r="WID18" s="200" t="s">
        <v>550</v>
      </c>
      <c r="WIE18" s="200" t="s">
        <v>550</v>
      </c>
      <c r="WIF18" s="200" t="s">
        <v>550</v>
      </c>
      <c r="WIG18" s="200" t="s">
        <v>550</v>
      </c>
      <c r="WIH18" s="200" t="s">
        <v>550</v>
      </c>
      <c r="WII18" s="200" t="s">
        <v>550</v>
      </c>
      <c r="WIJ18" s="200" t="s">
        <v>550</v>
      </c>
      <c r="WIK18" s="200" t="s">
        <v>550</v>
      </c>
      <c r="WIL18" s="200" t="s">
        <v>550</v>
      </c>
      <c r="WIM18" s="200" t="s">
        <v>550</v>
      </c>
      <c r="WIN18" s="200" t="s">
        <v>550</v>
      </c>
      <c r="WIO18" s="200" t="s">
        <v>550</v>
      </c>
      <c r="WIP18" s="200" t="s">
        <v>550</v>
      </c>
      <c r="WIQ18" s="200" t="s">
        <v>550</v>
      </c>
      <c r="WIR18" s="200" t="s">
        <v>550</v>
      </c>
      <c r="WIS18" s="200" t="s">
        <v>550</v>
      </c>
      <c r="WIT18" s="200" t="s">
        <v>550</v>
      </c>
      <c r="WIU18" s="200" t="s">
        <v>550</v>
      </c>
      <c r="WIV18" s="200" t="s">
        <v>550</v>
      </c>
      <c r="WIW18" s="200" t="s">
        <v>550</v>
      </c>
      <c r="WIX18" s="200" t="s">
        <v>550</v>
      </c>
      <c r="WIY18" s="200" t="s">
        <v>550</v>
      </c>
      <c r="WIZ18" s="200" t="s">
        <v>550</v>
      </c>
      <c r="WJA18" s="200" t="s">
        <v>550</v>
      </c>
      <c r="WJB18" s="200" t="s">
        <v>550</v>
      </c>
      <c r="WJC18" s="200" t="s">
        <v>550</v>
      </c>
      <c r="WJD18" s="200" t="s">
        <v>550</v>
      </c>
      <c r="WJE18" s="200" t="s">
        <v>550</v>
      </c>
      <c r="WJF18" s="200" t="s">
        <v>550</v>
      </c>
      <c r="WJG18" s="200" t="s">
        <v>550</v>
      </c>
      <c r="WJH18" s="200" t="s">
        <v>550</v>
      </c>
      <c r="WJI18" s="200" t="s">
        <v>550</v>
      </c>
      <c r="WJJ18" s="200" t="s">
        <v>550</v>
      </c>
      <c r="WJK18" s="200" t="s">
        <v>550</v>
      </c>
      <c r="WJL18" s="200" t="s">
        <v>550</v>
      </c>
      <c r="WJM18" s="200" t="s">
        <v>550</v>
      </c>
      <c r="WJN18" s="200" t="s">
        <v>550</v>
      </c>
      <c r="WJO18" s="200" t="s">
        <v>550</v>
      </c>
      <c r="WJP18" s="200" t="s">
        <v>550</v>
      </c>
      <c r="WJQ18" s="200" t="s">
        <v>550</v>
      </c>
      <c r="WJR18" s="200" t="s">
        <v>550</v>
      </c>
      <c r="WJS18" s="200" t="s">
        <v>550</v>
      </c>
      <c r="WJT18" s="200" t="s">
        <v>550</v>
      </c>
      <c r="WJU18" s="200" t="s">
        <v>550</v>
      </c>
      <c r="WJV18" s="200" t="s">
        <v>550</v>
      </c>
      <c r="WJW18" s="200" t="s">
        <v>550</v>
      </c>
      <c r="WJX18" s="200" t="s">
        <v>550</v>
      </c>
      <c r="WJY18" s="200" t="s">
        <v>550</v>
      </c>
      <c r="WJZ18" s="200" t="s">
        <v>550</v>
      </c>
      <c r="WKA18" s="200" t="s">
        <v>550</v>
      </c>
      <c r="WKB18" s="200" t="s">
        <v>550</v>
      </c>
      <c r="WKC18" s="200" t="s">
        <v>550</v>
      </c>
      <c r="WKD18" s="200" t="s">
        <v>550</v>
      </c>
      <c r="WKE18" s="200" t="s">
        <v>550</v>
      </c>
      <c r="WKF18" s="200" t="s">
        <v>550</v>
      </c>
      <c r="WKG18" s="200" t="s">
        <v>550</v>
      </c>
      <c r="WKH18" s="200" t="s">
        <v>550</v>
      </c>
      <c r="WKI18" s="200" t="s">
        <v>550</v>
      </c>
      <c r="WKJ18" s="200" t="s">
        <v>550</v>
      </c>
      <c r="WKK18" s="200" t="s">
        <v>550</v>
      </c>
      <c r="WKL18" s="200" t="s">
        <v>550</v>
      </c>
      <c r="WKM18" s="200" t="s">
        <v>550</v>
      </c>
      <c r="WKN18" s="200" t="s">
        <v>550</v>
      </c>
      <c r="WKO18" s="200" t="s">
        <v>550</v>
      </c>
      <c r="WKP18" s="200" t="s">
        <v>550</v>
      </c>
      <c r="WKQ18" s="200" t="s">
        <v>550</v>
      </c>
      <c r="WKR18" s="200" t="s">
        <v>550</v>
      </c>
      <c r="WKS18" s="200" t="s">
        <v>550</v>
      </c>
      <c r="WKT18" s="200" t="s">
        <v>550</v>
      </c>
      <c r="WKU18" s="200" t="s">
        <v>550</v>
      </c>
      <c r="WKV18" s="200" t="s">
        <v>550</v>
      </c>
      <c r="WKW18" s="200" t="s">
        <v>550</v>
      </c>
      <c r="WKX18" s="200" t="s">
        <v>550</v>
      </c>
      <c r="WKY18" s="200" t="s">
        <v>550</v>
      </c>
      <c r="WKZ18" s="200" t="s">
        <v>550</v>
      </c>
      <c r="WLA18" s="200" t="s">
        <v>550</v>
      </c>
      <c r="WLB18" s="200" t="s">
        <v>550</v>
      </c>
      <c r="WLC18" s="200" t="s">
        <v>550</v>
      </c>
      <c r="WLD18" s="200" t="s">
        <v>550</v>
      </c>
      <c r="WLE18" s="200" t="s">
        <v>550</v>
      </c>
      <c r="WLF18" s="200" t="s">
        <v>550</v>
      </c>
      <c r="WLG18" s="200" t="s">
        <v>550</v>
      </c>
      <c r="WLH18" s="200" t="s">
        <v>550</v>
      </c>
      <c r="WLI18" s="200" t="s">
        <v>550</v>
      </c>
      <c r="WLJ18" s="200" t="s">
        <v>550</v>
      </c>
      <c r="WLK18" s="200" t="s">
        <v>550</v>
      </c>
      <c r="WLL18" s="200" t="s">
        <v>550</v>
      </c>
      <c r="WLM18" s="200" t="s">
        <v>550</v>
      </c>
      <c r="WLN18" s="200" t="s">
        <v>550</v>
      </c>
      <c r="WLO18" s="200" t="s">
        <v>550</v>
      </c>
      <c r="WLP18" s="200" t="s">
        <v>550</v>
      </c>
      <c r="WLQ18" s="200" t="s">
        <v>550</v>
      </c>
      <c r="WLR18" s="200" t="s">
        <v>550</v>
      </c>
      <c r="WLS18" s="200" t="s">
        <v>550</v>
      </c>
      <c r="WLT18" s="200" t="s">
        <v>550</v>
      </c>
      <c r="WLU18" s="200" t="s">
        <v>550</v>
      </c>
      <c r="WLV18" s="200" t="s">
        <v>550</v>
      </c>
      <c r="WLW18" s="200" t="s">
        <v>550</v>
      </c>
      <c r="WLX18" s="200" t="s">
        <v>550</v>
      </c>
      <c r="WLY18" s="200" t="s">
        <v>550</v>
      </c>
      <c r="WLZ18" s="200" t="s">
        <v>550</v>
      </c>
      <c r="WMA18" s="200" t="s">
        <v>550</v>
      </c>
      <c r="WMB18" s="200" t="s">
        <v>550</v>
      </c>
      <c r="WMC18" s="200" t="s">
        <v>550</v>
      </c>
      <c r="WMD18" s="200" t="s">
        <v>550</v>
      </c>
      <c r="WME18" s="200" t="s">
        <v>550</v>
      </c>
      <c r="WMF18" s="200" t="s">
        <v>550</v>
      </c>
      <c r="WMG18" s="200" t="s">
        <v>550</v>
      </c>
      <c r="WMH18" s="200" t="s">
        <v>550</v>
      </c>
      <c r="WMI18" s="200" t="s">
        <v>550</v>
      </c>
      <c r="WMJ18" s="200" t="s">
        <v>550</v>
      </c>
      <c r="WMK18" s="200" t="s">
        <v>550</v>
      </c>
      <c r="WML18" s="200" t="s">
        <v>550</v>
      </c>
      <c r="WMM18" s="200" t="s">
        <v>550</v>
      </c>
      <c r="WMN18" s="200" t="s">
        <v>550</v>
      </c>
      <c r="WMO18" s="200" t="s">
        <v>550</v>
      </c>
      <c r="WMP18" s="200" t="s">
        <v>550</v>
      </c>
      <c r="WMQ18" s="200" t="s">
        <v>550</v>
      </c>
      <c r="WMR18" s="200" t="s">
        <v>550</v>
      </c>
      <c r="WMS18" s="200" t="s">
        <v>550</v>
      </c>
      <c r="WMT18" s="200" t="s">
        <v>550</v>
      </c>
      <c r="WMU18" s="200" t="s">
        <v>550</v>
      </c>
      <c r="WMV18" s="200" t="s">
        <v>550</v>
      </c>
      <c r="WMW18" s="200" t="s">
        <v>550</v>
      </c>
      <c r="WMX18" s="200" t="s">
        <v>550</v>
      </c>
      <c r="WMY18" s="200" t="s">
        <v>550</v>
      </c>
      <c r="WMZ18" s="200" t="s">
        <v>550</v>
      </c>
      <c r="WNA18" s="200" t="s">
        <v>550</v>
      </c>
      <c r="WNB18" s="200" t="s">
        <v>550</v>
      </c>
      <c r="WNC18" s="200" t="s">
        <v>550</v>
      </c>
      <c r="WND18" s="200" t="s">
        <v>550</v>
      </c>
      <c r="WNE18" s="200" t="s">
        <v>550</v>
      </c>
      <c r="WNF18" s="200" t="s">
        <v>550</v>
      </c>
      <c r="WNG18" s="200" t="s">
        <v>550</v>
      </c>
      <c r="WNH18" s="200" t="s">
        <v>550</v>
      </c>
      <c r="WNI18" s="200" t="s">
        <v>550</v>
      </c>
      <c r="WNJ18" s="200" t="s">
        <v>550</v>
      </c>
      <c r="WNK18" s="200" t="s">
        <v>550</v>
      </c>
      <c r="WNL18" s="200" t="s">
        <v>550</v>
      </c>
      <c r="WNM18" s="200" t="s">
        <v>550</v>
      </c>
      <c r="WNN18" s="200" t="s">
        <v>550</v>
      </c>
      <c r="WNO18" s="200" t="s">
        <v>550</v>
      </c>
      <c r="WNP18" s="200" t="s">
        <v>550</v>
      </c>
      <c r="WNQ18" s="200" t="s">
        <v>550</v>
      </c>
      <c r="WNR18" s="200" t="s">
        <v>550</v>
      </c>
      <c r="WNS18" s="200" t="s">
        <v>550</v>
      </c>
      <c r="WNT18" s="200" t="s">
        <v>550</v>
      </c>
      <c r="WNU18" s="200" t="s">
        <v>550</v>
      </c>
      <c r="WNV18" s="200" t="s">
        <v>550</v>
      </c>
      <c r="WNW18" s="200" t="s">
        <v>550</v>
      </c>
      <c r="WNX18" s="200" t="s">
        <v>550</v>
      </c>
      <c r="WNY18" s="200" t="s">
        <v>550</v>
      </c>
      <c r="WNZ18" s="200" t="s">
        <v>550</v>
      </c>
      <c r="WOA18" s="200" t="s">
        <v>550</v>
      </c>
      <c r="WOB18" s="200" t="s">
        <v>550</v>
      </c>
      <c r="WOC18" s="200" t="s">
        <v>550</v>
      </c>
      <c r="WOD18" s="200" t="s">
        <v>550</v>
      </c>
      <c r="WOE18" s="200" t="s">
        <v>550</v>
      </c>
      <c r="WOF18" s="200" t="s">
        <v>550</v>
      </c>
      <c r="WOG18" s="200" t="s">
        <v>550</v>
      </c>
      <c r="WOH18" s="200" t="s">
        <v>550</v>
      </c>
      <c r="WOI18" s="200" t="s">
        <v>550</v>
      </c>
      <c r="WOJ18" s="200" t="s">
        <v>550</v>
      </c>
      <c r="WOK18" s="200" t="s">
        <v>550</v>
      </c>
      <c r="WOL18" s="200" t="s">
        <v>550</v>
      </c>
      <c r="WOM18" s="200" t="s">
        <v>550</v>
      </c>
      <c r="WON18" s="200" t="s">
        <v>550</v>
      </c>
      <c r="WOO18" s="200" t="s">
        <v>550</v>
      </c>
      <c r="WOP18" s="200" t="s">
        <v>550</v>
      </c>
      <c r="WOQ18" s="200" t="s">
        <v>550</v>
      </c>
      <c r="WOR18" s="200" t="s">
        <v>550</v>
      </c>
      <c r="WOS18" s="200" t="s">
        <v>550</v>
      </c>
      <c r="WOT18" s="200" t="s">
        <v>550</v>
      </c>
      <c r="WOU18" s="200" t="s">
        <v>550</v>
      </c>
      <c r="WOV18" s="200" t="s">
        <v>550</v>
      </c>
      <c r="WOW18" s="200" t="s">
        <v>550</v>
      </c>
      <c r="WOX18" s="200" t="s">
        <v>550</v>
      </c>
      <c r="WOY18" s="200" t="s">
        <v>550</v>
      </c>
      <c r="WOZ18" s="200" t="s">
        <v>550</v>
      </c>
      <c r="WPA18" s="200" t="s">
        <v>550</v>
      </c>
      <c r="WPB18" s="200" t="s">
        <v>550</v>
      </c>
      <c r="WPC18" s="200" t="s">
        <v>550</v>
      </c>
      <c r="WPD18" s="200" t="s">
        <v>550</v>
      </c>
      <c r="WPE18" s="200" t="s">
        <v>550</v>
      </c>
      <c r="WPF18" s="200" t="s">
        <v>550</v>
      </c>
      <c r="WPG18" s="200" t="s">
        <v>550</v>
      </c>
      <c r="WPH18" s="200" t="s">
        <v>550</v>
      </c>
      <c r="WPI18" s="200" t="s">
        <v>550</v>
      </c>
      <c r="WPJ18" s="200" t="s">
        <v>550</v>
      </c>
      <c r="WPK18" s="200" t="s">
        <v>550</v>
      </c>
      <c r="WPL18" s="200" t="s">
        <v>550</v>
      </c>
      <c r="WPM18" s="200" t="s">
        <v>550</v>
      </c>
      <c r="WPN18" s="200" t="s">
        <v>550</v>
      </c>
      <c r="WPO18" s="200" t="s">
        <v>550</v>
      </c>
      <c r="WPP18" s="200" t="s">
        <v>550</v>
      </c>
      <c r="WPQ18" s="200" t="s">
        <v>550</v>
      </c>
      <c r="WPR18" s="200" t="s">
        <v>550</v>
      </c>
      <c r="WPS18" s="200" t="s">
        <v>550</v>
      </c>
      <c r="WPT18" s="200" t="s">
        <v>550</v>
      </c>
      <c r="WPU18" s="200" t="s">
        <v>550</v>
      </c>
      <c r="WPV18" s="200" t="s">
        <v>550</v>
      </c>
      <c r="WPW18" s="200" t="s">
        <v>550</v>
      </c>
      <c r="WPX18" s="200" t="s">
        <v>550</v>
      </c>
      <c r="WPY18" s="200" t="s">
        <v>550</v>
      </c>
      <c r="WPZ18" s="200" t="s">
        <v>550</v>
      </c>
      <c r="WQA18" s="200" t="s">
        <v>550</v>
      </c>
      <c r="WQB18" s="200" t="s">
        <v>550</v>
      </c>
      <c r="WQC18" s="200" t="s">
        <v>550</v>
      </c>
      <c r="WQD18" s="200" t="s">
        <v>550</v>
      </c>
      <c r="WQE18" s="200" t="s">
        <v>550</v>
      </c>
      <c r="WQF18" s="200" t="s">
        <v>550</v>
      </c>
      <c r="WQG18" s="200" t="s">
        <v>550</v>
      </c>
      <c r="WQH18" s="200" t="s">
        <v>550</v>
      </c>
      <c r="WQI18" s="200" t="s">
        <v>550</v>
      </c>
      <c r="WQJ18" s="200" t="s">
        <v>550</v>
      </c>
      <c r="WQK18" s="200" t="s">
        <v>550</v>
      </c>
      <c r="WQL18" s="200" t="s">
        <v>550</v>
      </c>
      <c r="WQM18" s="200" t="s">
        <v>550</v>
      </c>
      <c r="WQN18" s="200" t="s">
        <v>550</v>
      </c>
      <c r="WQO18" s="200" t="s">
        <v>550</v>
      </c>
      <c r="WQP18" s="200" t="s">
        <v>550</v>
      </c>
      <c r="WQQ18" s="200" t="s">
        <v>550</v>
      </c>
      <c r="WQR18" s="200" t="s">
        <v>550</v>
      </c>
      <c r="WQS18" s="200" t="s">
        <v>550</v>
      </c>
      <c r="WQT18" s="200" t="s">
        <v>550</v>
      </c>
      <c r="WQU18" s="200" t="s">
        <v>550</v>
      </c>
      <c r="WQV18" s="200" t="s">
        <v>550</v>
      </c>
      <c r="WQW18" s="200" t="s">
        <v>550</v>
      </c>
      <c r="WQX18" s="200" t="s">
        <v>550</v>
      </c>
      <c r="WQY18" s="200" t="s">
        <v>550</v>
      </c>
      <c r="WQZ18" s="200" t="s">
        <v>550</v>
      </c>
      <c r="WRA18" s="200" t="s">
        <v>550</v>
      </c>
      <c r="WRB18" s="200" t="s">
        <v>550</v>
      </c>
      <c r="WRC18" s="200" t="s">
        <v>550</v>
      </c>
      <c r="WRD18" s="200" t="s">
        <v>550</v>
      </c>
      <c r="WRE18" s="200" t="s">
        <v>550</v>
      </c>
      <c r="WRF18" s="200" t="s">
        <v>550</v>
      </c>
      <c r="WRG18" s="200" t="s">
        <v>550</v>
      </c>
      <c r="WRH18" s="200" t="s">
        <v>550</v>
      </c>
      <c r="WRI18" s="200" t="s">
        <v>550</v>
      </c>
      <c r="WRJ18" s="200" t="s">
        <v>550</v>
      </c>
      <c r="WRK18" s="200" t="s">
        <v>550</v>
      </c>
      <c r="WRL18" s="200" t="s">
        <v>550</v>
      </c>
      <c r="WRM18" s="200" t="s">
        <v>550</v>
      </c>
      <c r="WRN18" s="200" t="s">
        <v>550</v>
      </c>
      <c r="WRO18" s="200" t="s">
        <v>550</v>
      </c>
      <c r="WRP18" s="200" t="s">
        <v>550</v>
      </c>
      <c r="WRQ18" s="200" t="s">
        <v>550</v>
      </c>
      <c r="WRR18" s="200" t="s">
        <v>550</v>
      </c>
      <c r="WRS18" s="200" t="s">
        <v>550</v>
      </c>
      <c r="WRT18" s="200" t="s">
        <v>550</v>
      </c>
      <c r="WRU18" s="200" t="s">
        <v>550</v>
      </c>
      <c r="WRV18" s="200" t="s">
        <v>550</v>
      </c>
      <c r="WRW18" s="200" t="s">
        <v>550</v>
      </c>
      <c r="WRX18" s="200" t="s">
        <v>550</v>
      </c>
      <c r="WRY18" s="200" t="s">
        <v>550</v>
      </c>
      <c r="WRZ18" s="200" t="s">
        <v>550</v>
      </c>
      <c r="WSA18" s="200" t="s">
        <v>550</v>
      </c>
      <c r="WSB18" s="200" t="s">
        <v>550</v>
      </c>
      <c r="WSC18" s="200" t="s">
        <v>550</v>
      </c>
      <c r="WSD18" s="200" t="s">
        <v>550</v>
      </c>
      <c r="WSE18" s="200" t="s">
        <v>550</v>
      </c>
      <c r="WSF18" s="200" t="s">
        <v>550</v>
      </c>
      <c r="WSG18" s="200" t="s">
        <v>550</v>
      </c>
      <c r="WSH18" s="200" t="s">
        <v>550</v>
      </c>
      <c r="WSI18" s="200" t="s">
        <v>550</v>
      </c>
      <c r="WSJ18" s="200" t="s">
        <v>550</v>
      </c>
      <c r="WSK18" s="200" t="s">
        <v>550</v>
      </c>
      <c r="WSL18" s="200" t="s">
        <v>550</v>
      </c>
      <c r="WSM18" s="200" t="s">
        <v>550</v>
      </c>
      <c r="WSN18" s="200" t="s">
        <v>550</v>
      </c>
      <c r="WSO18" s="200" t="s">
        <v>550</v>
      </c>
      <c r="WSP18" s="200" t="s">
        <v>550</v>
      </c>
      <c r="WSQ18" s="200" t="s">
        <v>550</v>
      </c>
      <c r="WSR18" s="200" t="s">
        <v>550</v>
      </c>
      <c r="WSS18" s="200" t="s">
        <v>550</v>
      </c>
      <c r="WST18" s="200" t="s">
        <v>550</v>
      </c>
      <c r="WSU18" s="200" t="s">
        <v>550</v>
      </c>
      <c r="WSV18" s="200" t="s">
        <v>550</v>
      </c>
      <c r="WSW18" s="200" t="s">
        <v>550</v>
      </c>
      <c r="WSX18" s="200" t="s">
        <v>550</v>
      </c>
      <c r="WSY18" s="200" t="s">
        <v>550</v>
      </c>
      <c r="WSZ18" s="200" t="s">
        <v>550</v>
      </c>
      <c r="WTA18" s="200" t="s">
        <v>550</v>
      </c>
      <c r="WTB18" s="200" t="s">
        <v>550</v>
      </c>
      <c r="WTC18" s="200" t="s">
        <v>550</v>
      </c>
      <c r="WTD18" s="200" t="s">
        <v>550</v>
      </c>
      <c r="WTE18" s="200" t="s">
        <v>550</v>
      </c>
      <c r="WTF18" s="200" t="s">
        <v>550</v>
      </c>
      <c r="WTG18" s="200" t="s">
        <v>550</v>
      </c>
      <c r="WTH18" s="200" t="s">
        <v>550</v>
      </c>
      <c r="WTI18" s="200" t="s">
        <v>550</v>
      </c>
      <c r="WTJ18" s="200" t="s">
        <v>550</v>
      </c>
      <c r="WTK18" s="200" t="s">
        <v>550</v>
      </c>
      <c r="WTL18" s="200" t="s">
        <v>550</v>
      </c>
      <c r="WTM18" s="200" t="s">
        <v>550</v>
      </c>
      <c r="WTN18" s="200" t="s">
        <v>550</v>
      </c>
      <c r="WTO18" s="200" t="s">
        <v>550</v>
      </c>
      <c r="WTP18" s="200" t="s">
        <v>550</v>
      </c>
      <c r="WTQ18" s="200" t="s">
        <v>550</v>
      </c>
      <c r="WTR18" s="200" t="s">
        <v>550</v>
      </c>
      <c r="WTS18" s="200" t="s">
        <v>550</v>
      </c>
      <c r="WTT18" s="200" t="s">
        <v>550</v>
      </c>
      <c r="WTU18" s="200" t="s">
        <v>550</v>
      </c>
      <c r="WTV18" s="200" t="s">
        <v>550</v>
      </c>
      <c r="WTW18" s="200" t="s">
        <v>550</v>
      </c>
      <c r="WTX18" s="200" t="s">
        <v>550</v>
      </c>
      <c r="WTY18" s="200" t="s">
        <v>550</v>
      </c>
      <c r="WTZ18" s="200" t="s">
        <v>550</v>
      </c>
      <c r="WUA18" s="200" t="s">
        <v>550</v>
      </c>
      <c r="WUB18" s="200" t="s">
        <v>550</v>
      </c>
      <c r="WUC18" s="200" t="s">
        <v>550</v>
      </c>
      <c r="WUD18" s="200" t="s">
        <v>550</v>
      </c>
      <c r="WUE18" s="200" t="s">
        <v>550</v>
      </c>
      <c r="WUF18" s="200" t="s">
        <v>550</v>
      </c>
      <c r="WUG18" s="200" t="s">
        <v>550</v>
      </c>
      <c r="WUH18" s="200" t="s">
        <v>550</v>
      </c>
      <c r="WUI18" s="200" t="s">
        <v>550</v>
      </c>
      <c r="WUJ18" s="200" t="s">
        <v>550</v>
      </c>
      <c r="WUK18" s="200" t="s">
        <v>550</v>
      </c>
      <c r="WUL18" s="200" t="s">
        <v>550</v>
      </c>
      <c r="WUM18" s="200" t="s">
        <v>550</v>
      </c>
      <c r="WUN18" s="200" t="s">
        <v>550</v>
      </c>
      <c r="WUO18" s="200" t="s">
        <v>550</v>
      </c>
      <c r="WUP18" s="200" t="s">
        <v>550</v>
      </c>
      <c r="WUQ18" s="200" t="s">
        <v>550</v>
      </c>
      <c r="WUR18" s="200" t="s">
        <v>550</v>
      </c>
      <c r="WUS18" s="200" t="s">
        <v>550</v>
      </c>
      <c r="WUT18" s="200" t="s">
        <v>550</v>
      </c>
      <c r="WUU18" s="200" t="s">
        <v>550</v>
      </c>
      <c r="WUV18" s="200" t="s">
        <v>550</v>
      </c>
      <c r="WUW18" s="200" t="s">
        <v>550</v>
      </c>
      <c r="WUX18" s="200" t="s">
        <v>550</v>
      </c>
      <c r="WUY18" s="200" t="s">
        <v>550</v>
      </c>
      <c r="WUZ18" s="200" t="s">
        <v>550</v>
      </c>
      <c r="WVA18" s="200" t="s">
        <v>550</v>
      </c>
      <c r="WVB18" s="200" t="s">
        <v>550</v>
      </c>
      <c r="WVC18" s="200" t="s">
        <v>550</v>
      </c>
      <c r="WVD18" s="200" t="s">
        <v>550</v>
      </c>
      <c r="WVE18" s="200" t="s">
        <v>550</v>
      </c>
      <c r="WVF18" s="200" t="s">
        <v>550</v>
      </c>
      <c r="WVG18" s="200" t="s">
        <v>550</v>
      </c>
      <c r="WVH18" s="200" t="s">
        <v>550</v>
      </c>
      <c r="WVI18" s="200" t="s">
        <v>550</v>
      </c>
      <c r="WVJ18" s="200" t="s">
        <v>550</v>
      </c>
      <c r="WVK18" s="200" t="s">
        <v>550</v>
      </c>
      <c r="WVL18" s="200" t="s">
        <v>550</v>
      </c>
      <c r="WVM18" s="200" t="s">
        <v>550</v>
      </c>
      <c r="WVN18" s="200" t="s">
        <v>550</v>
      </c>
      <c r="WVO18" s="200" t="s">
        <v>550</v>
      </c>
      <c r="WVP18" s="200" t="s">
        <v>550</v>
      </c>
      <c r="WVQ18" s="200" t="s">
        <v>550</v>
      </c>
      <c r="WVR18" s="200" t="s">
        <v>550</v>
      </c>
      <c r="WVS18" s="200" t="s">
        <v>550</v>
      </c>
      <c r="WVT18" s="200" t="s">
        <v>550</v>
      </c>
      <c r="WVU18" s="200" t="s">
        <v>550</v>
      </c>
      <c r="WVV18" s="200" t="s">
        <v>550</v>
      </c>
      <c r="WVW18" s="200" t="s">
        <v>550</v>
      </c>
      <c r="WVX18" s="200" t="s">
        <v>550</v>
      </c>
      <c r="WVY18" s="200" t="s">
        <v>550</v>
      </c>
      <c r="WVZ18" s="200" t="s">
        <v>550</v>
      </c>
      <c r="WWA18" s="200" t="s">
        <v>550</v>
      </c>
      <c r="WWB18" s="200" t="s">
        <v>550</v>
      </c>
      <c r="WWC18" s="200" t="s">
        <v>550</v>
      </c>
      <c r="WWD18" s="200" t="s">
        <v>550</v>
      </c>
      <c r="WWE18" s="200" t="s">
        <v>550</v>
      </c>
      <c r="WWF18" s="200" t="s">
        <v>550</v>
      </c>
      <c r="WWG18" s="200" t="s">
        <v>550</v>
      </c>
      <c r="WWH18" s="200" t="s">
        <v>550</v>
      </c>
      <c r="WWI18" s="200" t="s">
        <v>550</v>
      </c>
      <c r="WWJ18" s="200" t="s">
        <v>550</v>
      </c>
      <c r="WWK18" s="200" t="s">
        <v>550</v>
      </c>
      <c r="WWL18" s="200" t="s">
        <v>550</v>
      </c>
      <c r="WWM18" s="200" t="s">
        <v>550</v>
      </c>
      <c r="WWN18" s="200" t="s">
        <v>550</v>
      </c>
      <c r="WWO18" s="200" t="s">
        <v>550</v>
      </c>
      <c r="WWP18" s="200" t="s">
        <v>550</v>
      </c>
      <c r="WWQ18" s="200" t="s">
        <v>550</v>
      </c>
      <c r="WWR18" s="200" t="s">
        <v>550</v>
      </c>
      <c r="WWS18" s="200" t="s">
        <v>550</v>
      </c>
      <c r="WWT18" s="200" t="s">
        <v>550</v>
      </c>
      <c r="WWU18" s="200" t="s">
        <v>550</v>
      </c>
      <c r="WWV18" s="200" t="s">
        <v>550</v>
      </c>
      <c r="WWW18" s="200" t="s">
        <v>550</v>
      </c>
      <c r="WWX18" s="200" t="s">
        <v>550</v>
      </c>
      <c r="WWY18" s="200" t="s">
        <v>550</v>
      </c>
      <c r="WWZ18" s="200" t="s">
        <v>550</v>
      </c>
      <c r="WXA18" s="200" t="s">
        <v>550</v>
      </c>
      <c r="WXB18" s="200" t="s">
        <v>550</v>
      </c>
      <c r="WXC18" s="200" t="s">
        <v>550</v>
      </c>
      <c r="WXD18" s="200" t="s">
        <v>550</v>
      </c>
      <c r="WXE18" s="200" t="s">
        <v>550</v>
      </c>
      <c r="WXF18" s="200" t="s">
        <v>550</v>
      </c>
      <c r="WXG18" s="200" t="s">
        <v>550</v>
      </c>
      <c r="WXH18" s="200" t="s">
        <v>550</v>
      </c>
      <c r="WXI18" s="200" t="s">
        <v>550</v>
      </c>
      <c r="WXJ18" s="200" t="s">
        <v>550</v>
      </c>
      <c r="WXK18" s="200" t="s">
        <v>550</v>
      </c>
      <c r="WXL18" s="200" t="s">
        <v>550</v>
      </c>
      <c r="WXM18" s="200" t="s">
        <v>550</v>
      </c>
      <c r="WXN18" s="200" t="s">
        <v>550</v>
      </c>
      <c r="WXO18" s="200" t="s">
        <v>550</v>
      </c>
      <c r="WXP18" s="200" t="s">
        <v>550</v>
      </c>
      <c r="WXQ18" s="200" t="s">
        <v>550</v>
      </c>
      <c r="WXR18" s="200" t="s">
        <v>550</v>
      </c>
      <c r="WXS18" s="200" t="s">
        <v>550</v>
      </c>
      <c r="WXT18" s="200" t="s">
        <v>550</v>
      </c>
      <c r="WXU18" s="200" t="s">
        <v>550</v>
      </c>
      <c r="WXV18" s="200" t="s">
        <v>550</v>
      </c>
      <c r="WXW18" s="200" t="s">
        <v>550</v>
      </c>
      <c r="WXX18" s="200" t="s">
        <v>550</v>
      </c>
      <c r="WXY18" s="200" t="s">
        <v>550</v>
      </c>
      <c r="WXZ18" s="200" t="s">
        <v>550</v>
      </c>
      <c r="WYA18" s="200" t="s">
        <v>550</v>
      </c>
      <c r="WYB18" s="200" t="s">
        <v>550</v>
      </c>
      <c r="WYC18" s="200" t="s">
        <v>550</v>
      </c>
      <c r="WYD18" s="200" t="s">
        <v>550</v>
      </c>
      <c r="WYE18" s="200" t="s">
        <v>550</v>
      </c>
      <c r="WYF18" s="200" t="s">
        <v>550</v>
      </c>
      <c r="WYG18" s="200" t="s">
        <v>550</v>
      </c>
      <c r="WYH18" s="200" t="s">
        <v>550</v>
      </c>
      <c r="WYI18" s="200" t="s">
        <v>550</v>
      </c>
      <c r="WYJ18" s="200" t="s">
        <v>550</v>
      </c>
      <c r="WYK18" s="200" t="s">
        <v>550</v>
      </c>
      <c r="WYL18" s="200" t="s">
        <v>550</v>
      </c>
      <c r="WYM18" s="200" t="s">
        <v>550</v>
      </c>
      <c r="WYN18" s="200" t="s">
        <v>550</v>
      </c>
      <c r="WYO18" s="200" t="s">
        <v>550</v>
      </c>
      <c r="WYP18" s="200" t="s">
        <v>550</v>
      </c>
      <c r="WYQ18" s="200" t="s">
        <v>550</v>
      </c>
      <c r="WYR18" s="200" t="s">
        <v>550</v>
      </c>
      <c r="WYS18" s="200" t="s">
        <v>550</v>
      </c>
      <c r="WYT18" s="200" t="s">
        <v>550</v>
      </c>
      <c r="WYU18" s="200" t="s">
        <v>550</v>
      </c>
      <c r="WYV18" s="200" t="s">
        <v>550</v>
      </c>
      <c r="WYW18" s="200" t="s">
        <v>550</v>
      </c>
      <c r="WYX18" s="200" t="s">
        <v>550</v>
      </c>
      <c r="WYY18" s="200" t="s">
        <v>550</v>
      </c>
      <c r="WYZ18" s="200" t="s">
        <v>550</v>
      </c>
      <c r="WZA18" s="200" t="s">
        <v>550</v>
      </c>
      <c r="WZB18" s="200" t="s">
        <v>550</v>
      </c>
      <c r="WZC18" s="200" t="s">
        <v>550</v>
      </c>
      <c r="WZD18" s="200" t="s">
        <v>550</v>
      </c>
      <c r="WZE18" s="200" t="s">
        <v>550</v>
      </c>
      <c r="WZF18" s="200" t="s">
        <v>550</v>
      </c>
      <c r="WZG18" s="200" t="s">
        <v>550</v>
      </c>
      <c r="WZH18" s="200" t="s">
        <v>550</v>
      </c>
      <c r="WZI18" s="200" t="s">
        <v>550</v>
      </c>
      <c r="WZJ18" s="200" t="s">
        <v>550</v>
      </c>
      <c r="WZK18" s="200" t="s">
        <v>550</v>
      </c>
      <c r="WZL18" s="200" t="s">
        <v>550</v>
      </c>
      <c r="WZM18" s="200" t="s">
        <v>550</v>
      </c>
      <c r="WZN18" s="200" t="s">
        <v>550</v>
      </c>
      <c r="WZO18" s="200" t="s">
        <v>550</v>
      </c>
      <c r="WZP18" s="200" t="s">
        <v>550</v>
      </c>
      <c r="WZQ18" s="200" t="s">
        <v>550</v>
      </c>
      <c r="WZR18" s="200" t="s">
        <v>550</v>
      </c>
      <c r="WZS18" s="200" t="s">
        <v>550</v>
      </c>
      <c r="WZT18" s="200" t="s">
        <v>550</v>
      </c>
      <c r="WZU18" s="200" t="s">
        <v>550</v>
      </c>
      <c r="WZV18" s="200" t="s">
        <v>550</v>
      </c>
      <c r="WZW18" s="200" t="s">
        <v>550</v>
      </c>
      <c r="WZX18" s="200" t="s">
        <v>550</v>
      </c>
      <c r="WZY18" s="200" t="s">
        <v>550</v>
      </c>
      <c r="WZZ18" s="200" t="s">
        <v>550</v>
      </c>
      <c r="XAA18" s="200" t="s">
        <v>550</v>
      </c>
      <c r="XAB18" s="200" t="s">
        <v>550</v>
      </c>
      <c r="XAC18" s="200" t="s">
        <v>550</v>
      </c>
      <c r="XAD18" s="200" t="s">
        <v>550</v>
      </c>
      <c r="XAE18" s="200" t="s">
        <v>550</v>
      </c>
      <c r="XAF18" s="200" t="s">
        <v>550</v>
      </c>
      <c r="XAG18" s="200" t="s">
        <v>550</v>
      </c>
      <c r="XAH18" s="200" t="s">
        <v>550</v>
      </c>
      <c r="XAI18" s="200" t="s">
        <v>550</v>
      </c>
      <c r="XAJ18" s="200" t="s">
        <v>550</v>
      </c>
      <c r="XAK18" s="200" t="s">
        <v>550</v>
      </c>
      <c r="XAL18" s="200" t="s">
        <v>550</v>
      </c>
      <c r="XAM18" s="200" t="s">
        <v>550</v>
      </c>
      <c r="XAN18" s="200" t="s">
        <v>550</v>
      </c>
      <c r="XAO18" s="200" t="s">
        <v>550</v>
      </c>
      <c r="XAP18" s="200" t="s">
        <v>550</v>
      </c>
      <c r="XAQ18" s="200" t="s">
        <v>550</v>
      </c>
      <c r="XAR18" s="200" t="s">
        <v>550</v>
      </c>
      <c r="XAS18" s="200" t="s">
        <v>550</v>
      </c>
      <c r="XAT18" s="200" t="s">
        <v>550</v>
      </c>
      <c r="XAU18" s="200" t="s">
        <v>550</v>
      </c>
      <c r="XAV18" s="200" t="s">
        <v>550</v>
      </c>
      <c r="XAW18" s="200" t="s">
        <v>550</v>
      </c>
      <c r="XAX18" s="200" t="s">
        <v>550</v>
      </c>
      <c r="XAY18" s="200" t="s">
        <v>550</v>
      </c>
      <c r="XAZ18" s="200" t="s">
        <v>550</v>
      </c>
      <c r="XBA18" s="200" t="s">
        <v>550</v>
      </c>
      <c r="XBB18" s="200" t="s">
        <v>550</v>
      </c>
      <c r="XBC18" s="200" t="s">
        <v>550</v>
      </c>
      <c r="XBD18" s="200" t="s">
        <v>550</v>
      </c>
      <c r="XBE18" s="200" t="s">
        <v>550</v>
      </c>
      <c r="XBF18" s="200" t="s">
        <v>550</v>
      </c>
      <c r="XBG18" s="200" t="s">
        <v>550</v>
      </c>
      <c r="XBH18" s="200" t="s">
        <v>550</v>
      </c>
      <c r="XBI18" s="200" t="s">
        <v>550</v>
      </c>
      <c r="XBJ18" s="200" t="s">
        <v>550</v>
      </c>
      <c r="XBK18" s="200" t="s">
        <v>550</v>
      </c>
      <c r="XBL18" s="200" t="s">
        <v>550</v>
      </c>
      <c r="XBM18" s="200" t="s">
        <v>550</v>
      </c>
      <c r="XBN18" s="200" t="s">
        <v>550</v>
      </c>
      <c r="XBO18" s="200" t="s">
        <v>550</v>
      </c>
      <c r="XBP18" s="200" t="s">
        <v>550</v>
      </c>
      <c r="XBQ18" s="200" t="s">
        <v>550</v>
      </c>
      <c r="XBR18" s="200" t="s">
        <v>550</v>
      </c>
      <c r="XBS18" s="200" t="s">
        <v>550</v>
      </c>
      <c r="XBT18" s="200" t="s">
        <v>550</v>
      </c>
      <c r="XBU18" s="200" t="s">
        <v>550</v>
      </c>
      <c r="XBV18" s="200" t="s">
        <v>550</v>
      </c>
      <c r="XBW18" s="200" t="s">
        <v>550</v>
      </c>
      <c r="XBX18" s="200" t="s">
        <v>550</v>
      </c>
      <c r="XBY18" s="200" t="s">
        <v>550</v>
      </c>
      <c r="XBZ18" s="200" t="s">
        <v>550</v>
      </c>
      <c r="XCA18" s="200" t="s">
        <v>550</v>
      </c>
      <c r="XCB18" s="200" t="s">
        <v>550</v>
      </c>
      <c r="XCC18" s="200" t="s">
        <v>550</v>
      </c>
      <c r="XCD18" s="200" t="s">
        <v>550</v>
      </c>
      <c r="XCE18" s="200" t="s">
        <v>550</v>
      </c>
      <c r="XCF18" s="200" t="s">
        <v>550</v>
      </c>
      <c r="XCG18" s="200" t="s">
        <v>550</v>
      </c>
      <c r="XCH18" s="200" t="s">
        <v>550</v>
      </c>
      <c r="XCI18" s="200" t="s">
        <v>550</v>
      </c>
      <c r="XCJ18" s="200" t="s">
        <v>550</v>
      </c>
      <c r="XCK18" s="200" t="s">
        <v>550</v>
      </c>
      <c r="XCL18" s="200" t="s">
        <v>550</v>
      </c>
      <c r="XCM18" s="200" t="s">
        <v>550</v>
      </c>
      <c r="XCN18" s="200" t="s">
        <v>550</v>
      </c>
      <c r="XCO18" s="200" t="s">
        <v>550</v>
      </c>
      <c r="XCP18" s="200" t="s">
        <v>550</v>
      </c>
      <c r="XCQ18" s="200" t="s">
        <v>550</v>
      </c>
      <c r="XCR18" s="200" t="s">
        <v>550</v>
      </c>
      <c r="XCS18" s="200" t="s">
        <v>550</v>
      </c>
      <c r="XCT18" s="200" t="s">
        <v>550</v>
      </c>
      <c r="XCU18" s="200" t="s">
        <v>550</v>
      </c>
      <c r="XCV18" s="200" t="s">
        <v>550</v>
      </c>
      <c r="XCW18" s="200" t="s">
        <v>550</v>
      </c>
      <c r="XCX18" s="200" t="s">
        <v>550</v>
      </c>
      <c r="XCY18" s="200" t="s">
        <v>550</v>
      </c>
      <c r="XCZ18" s="200" t="s">
        <v>550</v>
      </c>
      <c r="XDA18" s="200" t="s">
        <v>550</v>
      </c>
      <c r="XDB18" s="200" t="s">
        <v>550</v>
      </c>
      <c r="XDC18" s="200" t="s">
        <v>550</v>
      </c>
      <c r="XDD18" s="200" t="s">
        <v>550</v>
      </c>
      <c r="XDE18" s="200" t="s">
        <v>550</v>
      </c>
      <c r="XDF18" s="200" t="s">
        <v>550</v>
      </c>
      <c r="XDG18" s="200" t="s">
        <v>550</v>
      </c>
      <c r="XDH18" s="200" t="s">
        <v>550</v>
      </c>
      <c r="XDI18" s="200" t="s">
        <v>550</v>
      </c>
      <c r="XDJ18" s="200" t="s">
        <v>550</v>
      </c>
      <c r="XDK18" s="200" t="s">
        <v>550</v>
      </c>
      <c r="XDL18" s="200" t="s">
        <v>550</v>
      </c>
      <c r="XDM18" s="200" t="s">
        <v>550</v>
      </c>
      <c r="XDN18" s="200" t="s">
        <v>550</v>
      </c>
      <c r="XDO18" s="200" t="s">
        <v>550</v>
      </c>
      <c r="XDP18" s="200" t="s">
        <v>550</v>
      </c>
      <c r="XDQ18" s="200" t="s">
        <v>550</v>
      </c>
      <c r="XDR18" s="200" t="s">
        <v>550</v>
      </c>
      <c r="XDS18" s="200" t="s">
        <v>550</v>
      </c>
      <c r="XDT18" s="200" t="s">
        <v>550</v>
      </c>
      <c r="XDU18" s="200" t="s">
        <v>550</v>
      </c>
      <c r="XDV18" s="200" t="s">
        <v>550</v>
      </c>
      <c r="XDW18" s="200" t="s">
        <v>550</v>
      </c>
      <c r="XDX18" s="200" t="s">
        <v>550</v>
      </c>
      <c r="XDY18" s="200" t="s">
        <v>550</v>
      </c>
      <c r="XDZ18" s="200" t="s">
        <v>550</v>
      </c>
      <c r="XEA18" s="200" t="s">
        <v>550</v>
      </c>
      <c r="XEB18" s="200" t="s">
        <v>550</v>
      </c>
      <c r="XEC18" s="200" t="s">
        <v>550</v>
      </c>
      <c r="XED18" s="200" t="s">
        <v>550</v>
      </c>
      <c r="XEE18" s="200" t="s">
        <v>550</v>
      </c>
      <c r="XEF18" s="200" t="s">
        <v>550</v>
      </c>
      <c r="XEG18" s="200" t="s">
        <v>550</v>
      </c>
      <c r="XEH18" s="200" t="s">
        <v>550</v>
      </c>
      <c r="XEI18" s="200" t="s">
        <v>550</v>
      </c>
      <c r="XEJ18" s="200" t="s">
        <v>550</v>
      </c>
      <c r="XEK18" s="200" t="s">
        <v>550</v>
      </c>
      <c r="XEL18" s="200" t="s">
        <v>550</v>
      </c>
      <c r="XEM18" s="200" t="s">
        <v>550</v>
      </c>
      <c r="XEN18" s="200" t="s">
        <v>550</v>
      </c>
      <c r="XEO18" s="200" t="s">
        <v>550</v>
      </c>
      <c r="XEP18" s="200" t="s">
        <v>550</v>
      </c>
      <c r="XEQ18" s="200" t="s">
        <v>550</v>
      </c>
      <c r="XER18" s="200" t="s">
        <v>550</v>
      </c>
      <c r="XES18" s="200" t="s">
        <v>550</v>
      </c>
      <c r="XET18" s="200" t="s">
        <v>550</v>
      </c>
      <c r="XEU18" s="200" t="s">
        <v>550</v>
      </c>
      <c r="XEV18" s="200" t="s">
        <v>550</v>
      </c>
      <c r="XEW18" s="200" t="s">
        <v>550</v>
      </c>
      <c r="XEX18" s="200" t="s">
        <v>550</v>
      </c>
      <c r="XEY18" s="200" t="s">
        <v>550</v>
      </c>
      <c r="XEZ18" s="200" t="s">
        <v>550</v>
      </c>
      <c r="XFA18" s="200" t="s">
        <v>550</v>
      </c>
      <c r="XFB18" s="200" t="s">
        <v>550</v>
      </c>
      <c r="XFC18" s="200" t="s">
        <v>550</v>
      </c>
      <c r="XFD18" s="200" t="s">
        <v>550</v>
      </c>
    </row>
    <row r="19" spans="1:16384" x14ac:dyDescent="0.2">
      <c r="A19" s="143" t="s">
        <v>517</v>
      </c>
      <c r="B19" s="143" t="s">
        <v>511</v>
      </c>
      <c r="C19" s="143" t="s">
        <v>518</v>
      </c>
      <c r="D19" s="196" t="s">
        <v>524</v>
      </c>
      <c r="E19" s="142" t="s">
        <v>525</v>
      </c>
      <c r="F19" s="198" t="s">
        <v>514</v>
      </c>
      <c r="G19" s="197">
        <v>10362.93</v>
      </c>
      <c r="H19" s="217">
        <v>10362.93</v>
      </c>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c r="FZ19" s="182"/>
      <c r="GA19" s="182"/>
      <c r="GB19" s="182"/>
      <c r="GC19" s="182"/>
      <c r="GD19" s="182"/>
      <c r="GE19" s="182"/>
      <c r="GF19" s="182"/>
      <c r="GG19" s="182"/>
      <c r="GH19" s="182"/>
      <c r="GI19" s="182"/>
      <c r="GJ19" s="182"/>
      <c r="GK19" s="182"/>
      <c r="GL19" s="182"/>
      <c r="GM19" s="182"/>
      <c r="GN19" s="182"/>
      <c r="GO19" s="182"/>
      <c r="GP19" s="182"/>
      <c r="GQ19" s="182"/>
      <c r="GR19" s="182"/>
      <c r="GS19" s="182"/>
      <c r="GT19" s="182"/>
      <c r="GU19" s="182"/>
      <c r="GV19" s="182"/>
      <c r="GW19" s="182"/>
      <c r="GX19" s="182"/>
      <c r="GY19" s="182"/>
      <c r="GZ19" s="182"/>
      <c r="HA19" s="182"/>
      <c r="HB19" s="182"/>
      <c r="HC19" s="182"/>
      <c r="HD19" s="182"/>
      <c r="HE19" s="182"/>
      <c r="HF19" s="182"/>
      <c r="HG19" s="182"/>
      <c r="HH19" s="182"/>
      <c r="HI19" s="182"/>
      <c r="HJ19" s="182"/>
      <c r="HK19" s="182"/>
      <c r="HL19" s="182"/>
      <c r="HM19" s="182"/>
      <c r="HN19" s="182"/>
      <c r="HO19" s="182"/>
      <c r="HP19" s="182"/>
      <c r="HQ19" s="182"/>
      <c r="HR19" s="182"/>
      <c r="HS19" s="182"/>
      <c r="HT19" s="182"/>
      <c r="HU19" s="182"/>
      <c r="HV19" s="182"/>
      <c r="HW19" s="182"/>
      <c r="HX19" s="182"/>
      <c r="HY19" s="182"/>
      <c r="HZ19" s="182"/>
      <c r="IA19" s="182"/>
      <c r="IB19" s="182"/>
      <c r="IC19" s="182"/>
      <c r="ID19" s="182"/>
      <c r="IE19" s="182"/>
      <c r="IF19" s="182"/>
      <c r="IG19" s="182"/>
      <c r="IH19" s="182"/>
      <c r="II19" s="182"/>
      <c r="IJ19" s="182"/>
      <c r="IK19" s="182"/>
      <c r="IL19" s="182"/>
      <c r="IM19" s="182"/>
      <c r="IN19" s="182"/>
      <c r="IO19" s="182"/>
      <c r="IP19" s="182"/>
      <c r="IQ19" s="182"/>
      <c r="IR19" s="182"/>
      <c r="IS19" s="182"/>
      <c r="IT19" s="182"/>
      <c r="IU19" s="182"/>
      <c r="IV19" s="182"/>
      <c r="IW19" s="182"/>
      <c r="IX19" s="182"/>
      <c r="IY19" s="182"/>
      <c r="IZ19" s="182"/>
      <c r="JA19" s="182"/>
      <c r="JB19" s="182"/>
      <c r="JC19" s="182"/>
      <c r="JD19" s="182"/>
      <c r="JE19" s="182"/>
      <c r="JF19" s="182"/>
      <c r="JG19" s="182"/>
      <c r="JH19" s="182"/>
      <c r="JI19" s="182"/>
      <c r="JJ19" s="182"/>
      <c r="JK19" s="182"/>
      <c r="JL19" s="182"/>
      <c r="JM19" s="182"/>
      <c r="JN19" s="182"/>
      <c r="JO19" s="182"/>
      <c r="JP19" s="182"/>
      <c r="JQ19" s="182"/>
      <c r="JR19" s="182"/>
      <c r="JS19" s="182"/>
      <c r="JT19" s="182"/>
      <c r="JU19" s="182"/>
      <c r="JV19" s="182"/>
      <c r="JW19" s="182"/>
      <c r="JX19" s="182"/>
      <c r="JY19" s="182"/>
      <c r="JZ19" s="182"/>
      <c r="KA19" s="182"/>
      <c r="KB19" s="182"/>
      <c r="KC19" s="182"/>
      <c r="KD19" s="182"/>
      <c r="KE19" s="182"/>
      <c r="KF19" s="182"/>
      <c r="KG19" s="182"/>
      <c r="KH19" s="182"/>
      <c r="KI19" s="182"/>
      <c r="KJ19" s="182"/>
      <c r="KK19" s="182"/>
      <c r="KL19" s="182"/>
      <c r="KM19" s="182"/>
      <c r="KN19" s="182"/>
      <c r="KO19" s="182"/>
      <c r="KP19" s="182"/>
      <c r="KQ19" s="182"/>
      <c r="KR19" s="182"/>
      <c r="KS19" s="182"/>
      <c r="KT19" s="182"/>
      <c r="KU19" s="182"/>
      <c r="KV19" s="182"/>
      <c r="KW19" s="182"/>
      <c r="KX19" s="182"/>
      <c r="KY19" s="182"/>
      <c r="KZ19" s="182"/>
      <c r="LA19" s="182"/>
      <c r="LB19" s="182"/>
      <c r="LC19" s="182"/>
      <c r="LD19" s="182"/>
      <c r="LE19" s="182"/>
      <c r="LF19" s="182"/>
      <c r="LG19" s="182"/>
      <c r="LH19" s="182"/>
      <c r="LI19" s="182"/>
      <c r="LJ19" s="182"/>
      <c r="LK19" s="182"/>
      <c r="LL19" s="182"/>
      <c r="LM19" s="182"/>
      <c r="LN19" s="182"/>
      <c r="LO19" s="182"/>
      <c r="LP19" s="182"/>
      <c r="LQ19" s="182"/>
      <c r="LR19" s="182"/>
      <c r="LS19" s="182"/>
      <c r="LT19" s="182"/>
      <c r="LU19" s="182"/>
      <c r="LV19" s="182"/>
      <c r="LW19" s="182"/>
      <c r="LX19" s="182"/>
      <c r="LY19" s="182"/>
      <c r="LZ19" s="182"/>
      <c r="MA19" s="182"/>
      <c r="MB19" s="182"/>
      <c r="MC19" s="182"/>
      <c r="MD19" s="182"/>
      <c r="ME19" s="182"/>
      <c r="MF19" s="182"/>
      <c r="MG19" s="182"/>
      <c r="MH19" s="182"/>
      <c r="MI19" s="182"/>
      <c r="MJ19" s="182"/>
      <c r="MK19" s="182"/>
      <c r="ML19" s="182"/>
      <c r="MM19" s="182"/>
      <c r="MN19" s="182"/>
      <c r="MO19" s="182"/>
      <c r="MP19" s="182"/>
      <c r="MQ19" s="182"/>
      <c r="MR19" s="182"/>
      <c r="MS19" s="182"/>
      <c r="MT19" s="182"/>
      <c r="MU19" s="182"/>
      <c r="MV19" s="182"/>
      <c r="MW19" s="182"/>
      <c r="MX19" s="182"/>
      <c r="MY19" s="182"/>
      <c r="MZ19" s="182"/>
      <c r="NA19" s="182"/>
      <c r="NB19" s="182"/>
      <c r="NC19" s="182"/>
      <c r="ND19" s="182"/>
      <c r="NE19" s="182"/>
      <c r="NF19" s="182"/>
      <c r="NG19" s="182"/>
      <c r="NH19" s="182"/>
      <c r="NI19" s="182"/>
      <c r="NJ19" s="182"/>
      <c r="NK19" s="182"/>
      <c r="NL19" s="182"/>
      <c r="NM19" s="182"/>
      <c r="NN19" s="182"/>
      <c r="NO19" s="182"/>
      <c r="NP19" s="182"/>
      <c r="NQ19" s="182"/>
      <c r="NR19" s="182"/>
      <c r="NS19" s="182"/>
      <c r="NT19" s="182"/>
      <c r="NU19" s="182"/>
      <c r="NV19" s="182"/>
      <c r="NW19" s="182"/>
      <c r="NX19" s="182"/>
      <c r="NY19" s="182"/>
      <c r="NZ19" s="182"/>
      <c r="OA19" s="182"/>
      <c r="OB19" s="182"/>
      <c r="OC19" s="182"/>
      <c r="OD19" s="182"/>
      <c r="OE19" s="182"/>
      <c r="OF19" s="182"/>
      <c r="OG19" s="182"/>
      <c r="OH19" s="182"/>
      <c r="OI19" s="182"/>
      <c r="OJ19" s="182"/>
      <c r="OK19" s="182"/>
      <c r="OL19" s="182"/>
      <c r="OM19" s="182"/>
      <c r="ON19" s="182"/>
      <c r="OO19" s="182"/>
      <c r="OP19" s="182"/>
      <c r="OQ19" s="182"/>
      <c r="OR19" s="182"/>
      <c r="OS19" s="182"/>
      <c r="OT19" s="182"/>
      <c r="OU19" s="182"/>
      <c r="OV19" s="182"/>
      <c r="OW19" s="182"/>
      <c r="OX19" s="182"/>
      <c r="OY19" s="182"/>
      <c r="OZ19" s="182"/>
      <c r="PA19" s="182"/>
      <c r="PB19" s="182"/>
      <c r="PC19" s="182"/>
      <c r="PD19" s="182"/>
      <c r="PE19" s="182"/>
      <c r="PF19" s="182"/>
      <c r="PG19" s="182"/>
      <c r="PH19" s="182"/>
      <c r="PI19" s="182"/>
      <c r="PJ19" s="182"/>
      <c r="PK19" s="182"/>
      <c r="PL19" s="182"/>
      <c r="PM19" s="182"/>
      <c r="PN19" s="182"/>
      <c r="PO19" s="182"/>
      <c r="PP19" s="182"/>
      <c r="PQ19" s="182"/>
      <c r="PR19" s="182"/>
      <c r="PS19" s="182"/>
      <c r="PT19" s="182"/>
      <c r="PU19" s="182"/>
      <c r="PV19" s="182"/>
      <c r="PW19" s="182"/>
      <c r="PX19" s="204" t="s">
        <v>551</v>
      </c>
      <c r="PY19" s="205" t="s">
        <v>551</v>
      </c>
      <c r="PZ19" s="205" t="s">
        <v>551</v>
      </c>
      <c r="QA19" s="205" t="s">
        <v>551</v>
      </c>
      <c r="QB19" s="205" t="s">
        <v>551</v>
      </c>
      <c r="QC19" s="205" t="s">
        <v>551</v>
      </c>
      <c r="QD19" s="205" t="s">
        <v>551</v>
      </c>
      <c r="QE19" s="205" t="s">
        <v>551</v>
      </c>
      <c r="QF19" s="205" t="s">
        <v>551</v>
      </c>
      <c r="QG19" s="205" t="s">
        <v>551</v>
      </c>
      <c r="QH19" s="205" t="s">
        <v>551</v>
      </c>
      <c r="QI19" s="205" t="s">
        <v>551</v>
      </c>
      <c r="QJ19" s="205" t="s">
        <v>551</v>
      </c>
      <c r="QK19" s="205" t="s">
        <v>551</v>
      </c>
      <c r="QL19" s="205" t="s">
        <v>551</v>
      </c>
      <c r="QM19" s="205" t="s">
        <v>551</v>
      </c>
      <c r="QN19" s="205" t="s">
        <v>551</v>
      </c>
      <c r="QO19" s="205" t="s">
        <v>551</v>
      </c>
      <c r="QP19" s="205" t="s">
        <v>551</v>
      </c>
      <c r="QQ19" s="205" t="s">
        <v>551</v>
      </c>
      <c r="QR19" s="205" t="s">
        <v>551</v>
      </c>
      <c r="QS19" s="205" t="s">
        <v>551</v>
      </c>
      <c r="QT19" s="205" t="s">
        <v>551</v>
      </c>
      <c r="QU19" s="205" t="s">
        <v>551</v>
      </c>
      <c r="QV19" s="205" t="s">
        <v>551</v>
      </c>
      <c r="QW19" s="205" t="s">
        <v>551</v>
      </c>
      <c r="QX19" s="205" t="s">
        <v>551</v>
      </c>
      <c r="QY19" s="205" t="s">
        <v>551</v>
      </c>
      <c r="QZ19" s="205" t="s">
        <v>551</v>
      </c>
      <c r="RA19" s="205" t="s">
        <v>551</v>
      </c>
      <c r="RB19" s="205" t="s">
        <v>551</v>
      </c>
      <c r="RC19" s="205" t="s">
        <v>551</v>
      </c>
      <c r="RD19" s="205" t="s">
        <v>551</v>
      </c>
      <c r="RE19" s="205" t="s">
        <v>551</v>
      </c>
      <c r="RF19" s="205" t="s">
        <v>551</v>
      </c>
      <c r="RG19" s="205" t="s">
        <v>551</v>
      </c>
      <c r="RH19" s="205" t="s">
        <v>551</v>
      </c>
      <c r="RI19" s="205" t="s">
        <v>551</v>
      </c>
      <c r="RJ19" s="205" t="s">
        <v>551</v>
      </c>
      <c r="RK19" s="205" t="s">
        <v>551</v>
      </c>
      <c r="RL19" s="205" t="s">
        <v>551</v>
      </c>
      <c r="RM19" s="205" t="s">
        <v>551</v>
      </c>
      <c r="RN19" s="205" t="s">
        <v>551</v>
      </c>
      <c r="RO19" s="205" t="s">
        <v>551</v>
      </c>
      <c r="RP19" s="205" t="s">
        <v>551</v>
      </c>
      <c r="RQ19" s="205" t="s">
        <v>551</v>
      </c>
      <c r="RR19" s="205" t="s">
        <v>551</v>
      </c>
      <c r="RS19" s="205" t="s">
        <v>551</v>
      </c>
      <c r="RT19" s="205" t="s">
        <v>551</v>
      </c>
      <c r="RU19" s="205" t="s">
        <v>551</v>
      </c>
      <c r="RV19" s="205" t="s">
        <v>551</v>
      </c>
      <c r="RW19" s="205" t="s">
        <v>551</v>
      </c>
      <c r="RX19" s="205" t="s">
        <v>551</v>
      </c>
      <c r="RY19" s="205" t="s">
        <v>551</v>
      </c>
      <c r="RZ19" s="205" t="s">
        <v>551</v>
      </c>
      <c r="SA19" s="205" t="s">
        <v>551</v>
      </c>
      <c r="SB19" s="205" t="s">
        <v>551</v>
      </c>
      <c r="SC19" s="205" t="s">
        <v>551</v>
      </c>
      <c r="SD19" s="205" t="s">
        <v>551</v>
      </c>
      <c r="SE19" s="205" t="s">
        <v>551</v>
      </c>
      <c r="SF19" s="205" t="s">
        <v>551</v>
      </c>
      <c r="SG19" s="205" t="s">
        <v>551</v>
      </c>
      <c r="SH19" s="205" t="s">
        <v>551</v>
      </c>
      <c r="SI19" s="205" t="s">
        <v>551</v>
      </c>
      <c r="SJ19" s="205" t="s">
        <v>551</v>
      </c>
      <c r="SK19" s="205" t="s">
        <v>551</v>
      </c>
      <c r="SL19" s="205" t="s">
        <v>551</v>
      </c>
      <c r="SM19" s="205" t="s">
        <v>551</v>
      </c>
      <c r="SN19" s="205" t="s">
        <v>551</v>
      </c>
      <c r="SO19" s="205" t="s">
        <v>551</v>
      </c>
      <c r="SP19" s="205" t="s">
        <v>551</v>
      </c>
      <c r="SQ19" s="205" t="s">
        <v>551</v>
      </c>
      <c r="SR19" s="205" t="s">
        <v>551</v>
      </c>
      <c r="SS19" s="205" t="s">
        <v>551</v>
      </c>
      <c r="ST19" s="205" t="s">
        <v>551</v>
      </c>
      <c r="SU19" s="205" t="s">
        <v>551</v>
      </c>
      <c r="SV19" s="205" t="s">
        <v>551</v>
      </c>
      <c r="SW19" s="205" t="s">
        <v>551</v>
      </c>
      <c r="SX19" s="205" t="s">
        <v>551</v>
      </c>
      <c r="SY19" s="205" t="s">
        <v>551</v>
      </c>
      <c r="SZ19" s="205" t="s">
        <v>551</v>
      </c>
      <c r="TA19" s="205" t="s">
        <v>551</v>
      </c>
      <c r="TB19" s="205" t="s">
        <v>551</v>
      </c>
      <c r="TC19" s="205" t="s">
        <v>551</v>
      </c>
      <c r="TD19" s="205" t="s">
        <v>551</v>
      </c>
      <c r="TE19" s="205" t="s">
        <v>551</v>
      </c>
      <c r="TF19" s="205" t="s">
        <v>551</v>
      </c>
      <c r="TG19" s="205" t="s">
        <v>551</v>
      </c>
      <c r="TH19" s="205" t="s">
        <v>551</v>
      </c>
      <c r="TI19" s="205" t="s">
        <v>551</v>
      </c>
      <c r="TJ19" s="205" t="s">
        <v>551</v>
      </c>
      <c r="TK19" s="205" t="s">
        <v>551</v>
      </c>
      <c r="TL19" s="205" t="s">
        <v>551</v>
      </c>
      <c r="TM19" s="205" t="s">
        <v>551</v>
      </c>
      <c r="TN19" s="205" t="s">
        <v>551</v>
      </c>
      <c r="TO19" s="205" t="s">
        <v>551</v>
      </c>
      <c r="TP19" s="205" t="s">
        <v>551</v>
      </c>
      <c r="TQ19" s="205" t="s">
        <v>551</v>
      </c>
      <c r="TR19" s="205" t="s">
        <v>551</v>
      </c>
      <c r="TS19" s="205" t="s">
        <v>551</v>
      </c>
      <c r="TT19" s="205" t="s">
        <v>551</v>
      </c>
      <c r="TU19" s="205" t="s">
        <v>551</v>
      </c>
      <c r="TV19" s="205" t="s">
        <v>551</v>
      </c>
      <c r="TW19" s="205" t="s">
        <v>551</v>
      </c>
      <c r="TX19" s="205" t="s">
        <v>551</v>
      </c>
      <c r="TY19" s="205" t="s">
        <v>551</v>
      </c>
      <c r="TZ19" s="205" t="s">
        <v>551</v>
      </c>
      <c r="UA19" s="205" t="s">
        <v>551</v>
      </c>
      <c r="UB19" s="205" t="s">
        <v>551</v>
      </c>
      <c r="UC19" s="205" t="s">
        <v>551</v>
      </c>
      <c r="UD19" s="205" t="s">
        <v>551</v>
      </c>
      <c r="UE19" s="205" t="s">
        <v>551</v>
      </c>
      <c r="UF19" s="205" t="s">
        <v>551</v>
      </c>
      <c r="UG19" s="205" t="s">
        <v>551</v>
      </c>
      <c r="UH19" s="205" t="s">
        <v>551</v>
      </c>
      <c r="UI19" s="205" t="s">
        <v>551</v>
      </c>
      <c r="UJ19" s="205" t="s">
        <v>551</v>
      </c>
      <c r="UK19" s="205" t="s">
        <v>551</v>
      </c>
      <c r="UL19" s="205" t="s">
        <v>551</v>
      </c>
      <c r="UM19" s="205" t="s">
        <v>551</v>
      </c>
      <c r="UN19" s="205" t="s">
        <v>551</v>
      </c>
      <c r="UO19" s="205" t="s">
        <v>551</v>
      </c>
      <c r="UP19" s="205" t="s">
        <v>551</v>
      </c>
      <c r="UQ19" s="205" t="s">
        <v>551</v>
      </c>
      <c r="UR19" s="205" t="s">
        <v>551</v>
      </c>
      <c r="US19" s="205" t="s">
        <v>551</v>
      </c>
      <c r="UT19" s="205" t="s">
        <v>551</v>
      </c>
      <c r="UU19" s="205" t="s">
        <v>551</v>
      </c>
      <c r="UV19" s="205" t="s">
        <v>551</v>
      </c>
      <c r="UW19" s="205" t="s">
        <v>551</v>
      </c>
      <c r="UX19" s="205" t="s">
        <v>551</v>
      </c>
      <c r="UY19" s="205" t="s">
        <v>551</v>
      </c>
      <c r="UZ19" s="205" t="s">
        <v>551</v>
      </c>
      <c r="VA19" s="205" t="s">
        <v>551</v>
      </c>
      <c r="VB19" s="205" t="s">
        <v>551</v>
      </c>
      <c r="VC19" s="205" t="s">
        <v>551</v>
      </c>
      <c r="VD19" s="205" t="s">
        <v>551</v>
      </c>
      <c r="VE19" s="205" t="s">
        <v>551</v>
      </c>
      <c r="VF19" s="205" t="s">
        <v>551</v>
      </c>
      <c r="VG19" s="205" t="s">
        <v>551</v>
      </c>
      <c r="VH19" s="205" t="s">
        <v>551</v>
      </c>
      <c r="VI19" s="205" t="s">
        <v>551</v>
      </c>
      <c r="VJ19" s="205" t="s">
        <v>551</v>
      </c>
      <c r="VK19" s="205" t="s">
        <v>551</v>
      </c>
      <c r="VL19" s="205" t="s">
        <v>551</v>
      </c>
      <c r="VM19" s="205" t="s">
        <v>551</v>
      </c>
      <c r="VN19" s="205" t="s">
        <v>551</v>
      </c>
      <c r="VO19" s="205" t="s">
        <v>551</v>
      </c>
      <c r="VP19" s="205" t="s">
        <v>551</v>
      </c>
      <c r="VQ19" s="205" t="s">
        <v>551</v>
      </c>
      <c r="VR19" s="205" t="s">
        <v>551</v>
      </c>
      <c r="VS19" s="205" t="s">
        <v>551</v>
      </c>
      <c r="VT19" s="205" t="s">
        <v>551</v>
      </c>
      <c r="VU19" s="205" t="s">
        <v>551</v>
      </c>
      <c r="VV19" s="205" t="s">
        <v>551</v>
      </c>
      <c r="VW19" s="205" t="s">
        <v>551</v>
      </c>
      <c r="VX19" s="205" t="s">
        <v>551</v>
      </c>
      <c r="VY19" s="205" t="s">
        <v>551</v>
      </c>
      <c r="VZ19" s="205" t="s">
        <v>551</v>
      </c>
      <c r="WA19" s="205" t="s">
        <v>551</v>
      </c>
      <c r="WB19" s="205" t="s">
        <v>551</v>
      </c>
      <c r="WC19" s="205" t="s">
        <v>551</v>
      </c>
      <c r="WD19" s="205" t="s">
        <v>551</v>
      </c>
      <c r="WE19" s="205" t="s">
        <v>551</v>
      </c>
      <c r="WF19" s="205" t="s">
        <v>551</v>
      </c>
      <c r="WG19" s="205" t="s">
        <v>551</v>
      </c>
      <c r="WH19" s="205" t="s">
        <v>551</v>
      </c>
      <c r="WI19" s="205" t="s">
        <v>551</v>
      </c>
      <c r="WJ19" s="205" t="s">
        <v>551</v>
      </c>
      <c r="WK19" s="205" t="s">
        <v>551</v>
      </c>
      <c r="WL19" s="205" t="s">
        <v>551</v>
      </c>
      <c r="WM19" s="205" t="s">
        <v>551</v>
      </c>
      <c r="WN19" s="205" t="s">
        <v>551</v>
      </c>
      <c r="WO19" s="205" t="s">
        <v>551</v>
      </c>
      <c r="WP19" s="205" t="s">
        <v>551</v>
      </c>
      <c r="WQ19" s="205" t="s">
        <v>551</v>
      </c>
      <c r="WR19" s="205" t="s">
        <v>551</v>
      </c>
      <c r="WS19" s="205" t="s">
        <v>551</v>
      </c>
      <c r="WT19" s="205" t="s">
        <v>551</v>
      </c>
      <c r="WU19" s="205" t="s">
        <v>551</v>
      </c>
      <c r="WV19" s="205" t="s">
        <v>551</v>
      </c>
      <c r="WW19" s="205" t="s">
        <v>551</v>
      </c>
      <c r="WX19" s="205" t="s">
        <v>551</v>
      </c>
      <c r="WY19" s="205" t="s">
        <v>551</v>
      </c>
      <c r="WZ19" s="205" t="s">
        <v>551</v>
      </c>
      <c r="XA19" s="205" t="s">
        <v>551</v>
      </c>
      <c r="XB19" s="205" t="s">
        <v>551</v>
      </c>
      <c r="XC19" s="205" t="s">
        <v>551</v>
      </c>
      <c r="XD19" s="205" t="s">
        <v>551</v>
      </c>
      <c r="XE19" s="205" t="s">
        <v>551</v>
      </c>
      <c r="XF19" s="205" t="s">
        <v>551</v>
      </c>
      <c r="XG19" s="205" t="s">
        <v>551</v>
      </c>
      <c r="XH19" s="205" t="s">
        <v>551</v>
      </c>
      <c r="XI19" s="205" t="s">
        <v>551</v>
      </c>
      <c r="XJ19" s="205" t="s">
        <v>551</v>
      </c>
      <c r="XK19" s="205" t="s">
        <v>551</v>
      </c>
      <c r="XL19" s="205" t="s">
        <v>551</v>
      </c>
      <c r="XM19" s="205" t="s">
        <v>551</v>
      </c>
      <c r="XN19" s="205" t="s">
        <v>551</v>
      </c>
      <c r="XO19" s="205" t="s">
        <v>551</v>
      </c>
      <c r="XP19" s="205" t="s">
        <v>551</v>
      </c>
      <c r="XQ19" s="205" t="s">
        <v>551</v>
      </c>
      <c r="XR19" s="205" t="s">
        <v>551</v>
      </c>
      <c r="XS19" s="205" t="s">
        <v>551</v>
      </c>
      <c r="XT19" s="205" t="s">
        <v>551</v>
      </c>
      <c r="XU19" s="205" t="s">
        <v>551</v>
      </c>
      <c r="XV19" s="205" t="s">
        <v>551</v>
      </c>
      <c r="XW19" s="205" t="s">
        <v>551</v>
      </c>
      <c r="XX19" s="205" t="s">
        <v>551</v>
      </c>
      <c r="XY19" s="205" t="s">
        <v>551</v>
      </c>
      <c r="XZ19" s="205" t="s">
        <v>551</v>
      </c>
      <c r="YA19" s="205" t="s">
        <v>551</v>
      </c>
      <c r="YB19" s="205" t="s">
        <v>551</v>
      </c>
      <c r="YC19" s="205" t="s">
        <v>551</v>
      </c>
      <c r="YD19" s="205" t="s">
        <v>551</v>
      </c>
      <c r="YE19" s="205" t="s">
        <v>551</v>
      </c>
      <c r="YF19" s="205" t="s">
        <v>551</v>
      </c>
      <c r="YG19" s="205" t="s">
        <v>551</v>
      </c>
      <c r="YH19" s="205" t="s">
        <v>551</v>
      </c>
      <c r="YI19" s="205" t="s">
        <v>551</v>
      </c>
      <c r="YJ19" s="205" t="s">
        <v>551</v>
      </c>
      <c r="YK19" s="205" t="s">
        <v>551</v>
      </c>
      <c r="YL19" s="205" t="s">
        <v>551</v>
      </c>
      <c r="YM19" s="205" t="s">
        <v>551</v>
      </c>
      <c r="YN19" s="205" t="s">
        <v>551</v>
      </c>
      <c r="YO19" s="205" t="s">
        <v>551</v>
      </c>
      <c r="YP19" s="205" t="s">
        <v>551</v>
      </c>
      <c r="YQ19" s="205" t="s">
        <v>551</v>
      </c>
      <c r="YR19" s="205" t="s">
        <v>551</v>
      </c>
      <c r="YS19" s="205" t="s">
        <v>551</v>
      </c>
      <c r="YT19" s="205" t="s">
        <v>551</v>
      </c>
      <c r="YU19" s="205" t="s">
        <v>551</v>
      </c>
      <c r="YV19" s="205" t="s">
        <v>551</v>
      </c>
      <c r="YW19" s="205" t="s">
        <v>551</v>
      </c>
      <c r="YX19" s="205" t="s">
        <v>551</v>
      </c>
      <c r="YY19" s="205" t="s">
        <v>551</v>
      </c>
      <c r="YZ19" s="205" t="s">
        <v>551</v>
      </c>
      <c r="ZA19" s="205" t="s">
        <v>551</v>
      </c>
      <c r="ZB19" s="205" t="s">
        <v>551</v>
      </c>
      <c r="ZC19" s="205" t="s">
        <v>551</v>
      </c>
      <c r="ZD19" s="205" t="s">
        <v>551</v>
      </c>
      <c r="ZE19" s="205" t="s">
        <v>551</v>
      </c>
      <c r="ZF19" s="205" t="s">
        <v>551</v>
      </c>
      <c r="ZG19" s="205" t="s">
        <v>551</v>
      </c>
      <c r="ZH19" s="205" t="s">
        <v>551</v>
      </c>
      <c r="ZI19" s="205" t="s">
        <v>551</v>
      </c>
      <c r="ZJ19" s="205" t="s">
        <v>551</v>
      </c>
      <c r="ZK19" s="205" t="s">
        <v>551</v>
      </c>
      <c r="ZL19" s="205" t="s">
        <v>551</v>
      </c>
      <c r="ZM19" s="205" t="s">
        <v>551</v>
      </c>
      <c r="ZN19" s="205" t="s">
        <v>551</v>
      </c>
      <c r="ZO19" s="205" t="s">
        <v>551</v>
      </c>
      <c r="ZP19" s="205" t="s">
        <v>551</v>
      </c>
      <c r="ZQ19" s="205" t="s">
        <v>551</v>
      </c>
      <c r="ZR19" s="205" t="s">
        <v>551</v>
      </c>
      <c r="ZS19" s="205" t="s">
        <v>551</v>
      </c>
      <c r="ZT19" s="205" t="s">
        <v>551</v>
      </c>
      <c r="ZU19" s="205" t="s">
        <v>551</v>
      </c>
      <c r="ZV19" s="205" t="s">
        <v>551</v>
      </c>
      <c r="ZW19" s="205" t="s">
        <v>551</v>
      </c>
      <c r="ZX19" s="205" t="s">
        <v>551</v>
      </c>
      <c r="ZY19" s="205" t="s">
        <v>551</v>
      </c>
      <c r="ZZ19" s="205" t="s">
        <v>551</v>
      </c>
      <c r="AAA19" s="205" t="s">
        <v>551</v>
      </c>
      <c r="AAB19" s="205" t="s">
        <v>551</v>
      </c>
      <c r="AAC19" s="205" t="s">
        <v>551</v>
      </c>
      <c r="AAD19" s="205" t="s">
        <v>551</v>
      </c>
      <c r="AAE19" s="205" t="s">
        <v>551</v>
      </c>
      <c r="AAF19" s="205" t="s">
        <v>551</v>
      </c>
      <c r="AAG19" s="205" t="s">
        <v>551</v>
      </c>
      <c r="AAH19" s="205" t="s">
        <v>551</v>
      </c>
      <c r="AAI19" s="205" t="s">
        <v>551</v>
      </c>
      <c r="AAJ19" s="205" t="s">
        <v>551</v>
      </c>
      <c r="AAK19" s="205" t="s">
        <v>551</v>
      </c>
      <c r="AAL19" s="205" t="s">
        <v>551</v>
      </c>
      <c r="AAM19" s="205" t="s">
        <v>551</v>
      </c>
      <c r="AAN19" s="205" t="s">
        <v>551</v>
      </c>
      <c r="AAO19" s="205" t="s">
        <v>551</v>
      </c>
      <c r="AAP19" s="205" t="s">
        <v>551</v>
      </c>
      <c r="AAQ19" s="205" t="s">
        <v>551</v>
      </c>
      <c r="AAR19" s="205" t="s">
        <v>551</v>
      </c>
      <c r="AAS19" s="205" t="s">
        <v>551</v>
      </c>
      <c r="AAT19" s="205" t="s">
        <v>551</v>
      </c>
      <c r="AAU19" s="205" t="s">
        <v>551</v>
      </c>
      <c r="AAV19" s="205" t="s">
        <v>551</v>
      </c>
      <c r="AAW19" s="205" t="s">
        <v>551</v>
      </c>
      <c r="AAX19" s="205" t="s">
        <v>551</v>
      </c>
      <c r="AAY19" s="205" t="s">
        <v>551</v>
      </c>
      <c r="AAZ19" s="205" t="s">
        <v>551</v>
      </c>
      <c r="ABA19" s="205" t="s">
        <v>551</v>
      </c>
      <c r="ABB19" s="205" t="s">
        <v>551</v>
      </c>
      <c r="ABC19" s="205" t="s">
        <v>551</v>
      </c>
      <c r="ABD19" s="205" t="s">
        <v>551</v>
      </c>
      <c r="ABE19" s="205" t="s">
        <v>551</v>
      </c>
      <c r="ABF19" s="205" t="s">
        <v>551</v>
      </c>
      <c r="ABG19" s="205" t="s">
        <v>551</v>
      </c>
      <c r="ABH19" s="205" t="s">
        <v>551</v>
      </c>
      <c r="ABI19" s="205" t="s">
        <v>551</v>
      </c>
      <c r="ABJ19" s="205" t="s">
        <v>551</v>
      </c>
      <c r="ABK19" s="205" t="s">
        <v>551</v>
      </c>
      <c r="ABL19" s="205" t="s">
        <v>551</v>
      </c>
      <c r="ABM19" s="205" t="s">
        <v>551</v>
      </c>
      <c r="ABN19" s="205" t="s">
        <v>551</v>
      </c>
      <c r="ABO19" s="205" t="s">
        <v>551</v>
      </c>
      <c r="ABP19" s="205" t="s">
        <v>551</v>
      </c>
      <c r="ABQ19" s="205" t="s">
        <v>551</v>
      </c>
      <c r="ABR19" s="205" t="s">
        <v>551</v>
      </c>
      <c r="ABS19" s="205" t="s">
        <v>551</v>
      </c>
      <c r="ABT19" s="205" t="s">
        <v>551</v>
      </c>
      <c r="ABU19" s="205" t="s">
        <v>551</v>
      </c>
      <c r="ABV19" s="205" t="s">
        <v>551</v>
      </c>
      <c r="ABW19" s="205" t="s">
        <v>551</v>
      </c>
      <c r="ABX19" s="205" t="s">
        <v>551</v>
      </c>
      <c r="ABY19" s="205" t="s">
        <v>551</v>
      </c>
      <c r="ABZ19" s="205" t="s">
        <v>551</v>
      </c>
      <c r="ACA19" s="205" t="s">
        <v>551</v>
      </c>
      <c r="ACB19" s="205" t="s">
        <v>551</v>
      </c>
      <c r="ACC19" s="205" t="s">
        <v>551</v>
      </c>
      <c r="ACD19" s="205" t="s">
        <v>551</v>
      </c>
      <c r="ACE19" s="205" t="s">
        <v>551</v>
      </c>
      <c r="ACF19" s="205" t="s">
        <v>551</v>
      </c>
      <c r="ACG19" s="205" t="s">
        <v>551</v>
      </c>
      <c r="ACH19" s="205" t="s">
        <v>551</v>
      </c>
      <c r="ACI19" s="205" t="s">
        <v>551</v>
      </c>
      <c r="ACJ19" s="205" t="s">
        <v>551</v>
      </c>
      <c r="ACK19" s="205" t="s">
        <v>551</v>
      </c>
      <c r="ACL19" s="205" t="s">
        <v>551</v>
      </c>
      <c r="ACM19" s="205" t="s">
        <v>551</v>
      </c>
      <c r="ACN19" s="205" t="s">
        <v>551</v>
      </c>
      <c r="ACO19" s="205" t="s">
        <v>551</v>
      </c>
      <c r="ACP19" s="205" t="s">
        <v>551</v>
      </c>
      <c r="ACQ19" s="205" t="s">
        <v>551</v>
      </c>
      <c r="ACR19" s="205" t="s">
        <v>551</v>
      </c>
      <c r="ACS19" s="205" t="s">
        <v>551</v>
      </c>
      <c r="ACT19" s="205" t="s">
        <v>551</v>
      </c>
      <c r="ACU19" s="205" t="s">
        <v>551</v>
      </c>
      <c r="ACV19" s="205" t="s">
        <v>551</v>
      </c>
      <c r="ACW19" s="205" t="s">
        <v>551</v>
      </c>
      <c r="ACX19" s="205" t="s">
        <v>551</v>
      </c>
      <c r="ACY19" s="205" t="s">
        <v>551</v>
      </c>
      <c r="ACZ19" s="205" t="s">
        <v>551</v>
      </c>
      <c r="ADA19" s="205" t="s">
        <v>551</v>
      </c>
      <c r="ADB19" s="205" t="s">
        <v>551</v>
      </c>
      <c r="ADC19" s="205" t="s">
        <v>551</v>
      </c>
      <c r="ADD19" s="205" t="s">
        <v>551</v>
      </c>
      <c r="ADE19" s="205" t="s">
        <v>551</v>
      </c>
      <c r="ADF19" s="205" t="s">
        <v>551</v>
      </c>
      <c r="ADG19" s="205" t="s">
        <v>551</v>
      </c>
      <c r="ADH19" s="205" t="s">
        <v>551</v>
      </c>
      <c r="ADI19" s="205" t="s">
        <v>551</v>
      </c>
      <c r="ADJ19" s="205" t="s">
        <v>551</v>
      </c>
      <c r="ADK19" s="205" t="s">
        <v>551</v>
      </c>
      <c r="ADL19" s="205" t="s">
        <v>551</v>
      </c>
      <c r="ADM19" s="205" t="s">
        <v>551</v>
      </c>
      <c r="ADN19" s="205" t="s">
        <v>551</v>
      </c>
      <c r="ADO19" s="205" t="s">
        <v>551</v>
      </c>
      <c r="ADP19" s="205" t="s">
        <v>551</v>
      </c>
      <c r="ADQ19" s="205" t="s">
        <v>551</v>
      </c>
      <c r="ADR19" s="205" t="s">
        <v>551</v>
      </c>
      <c r="ADS19" s="205" t="s">
        <v>551</v>
      </c>
      <c r="ADT19" s="205" t="s">
        <v>551</v>
      </c>
      <c r="ADU19" s="205" t="s">
        <v>551</v>
      </c>
      <c r="ADV19" s="205" t="s">
        <v>551</v>
      </c>
      <c r="ADW19" s="205" t="s">
        <v>551</v>
      </c>
      <c r="ADX19" s="205" t="s">
        <v>551</v>
      </c>
      <c r="ADY19" s="205" t="s">
        <v>551</v>
      </c>
      <c r="ADZ19" s="205" t="s">
        <v>551</v>
      </c>
      <c r="AEA19" s="205" t="s">
        <v>551</v>
      </c>
      <c r="AEB19" s="205" t="s">
        <v>551</v>
      </c>
      <c r="AEC19" s="205" t="s">
        <v>551</v>
      </c>
      <c r="AED19" s="205" t="s">
        <v>551</v>
      </c>
      <c r="AEE19" s="205" t="s">
        <v>551</v>
      </c>
      <c r="AEF19" s="205" t="s">
        <v>551</v>
      </c>
      <c r="AEG19" s="205" t="s">
        <v>551</v>
      </c>
      <c r="AEH19" s="205" t="s">
        <v>551</v>
      </c>
      <c r="AEI19" s="205" t="s">
        <v>551</v>
      </c>
      <c r="AEJ19" s="205" t="s">
        <v>551</v>
      </c>
      <c r="AEK19" s="205" t="s">
        <v>551</v>
      </c>
      <c r="AEL19" s="205" t="s">
        <v>551</v>
      </c>
      <c r="AEM19" s="205" t="s">
        <v>551</v>
      </c>
      <c r="AEN19" s="205" t="s">
        <v>551</v>
      </c>
      <c r="AEO19" s="205" t="s">
        <v>551</v>
      </c>
      <c r="AEP19" s="205" t="s">
        <v>551</v>
      </c>
      <c r="AEQ19" s="205" t="s">
        <v>551</v>
      </c>
      <c r="AER19" s="205" t="s">
        <v>551</v>
      </c>
      <c r="AES19" s="205" t="s">
        <v>551</v>
      </c>
      <c r="AET19" s="205" t="s">
        <v>551</v>
      </c>
      <c r="AEU19" s="205" t="s">
        <v>551</v>
      </c>
      <c r="AEV19" s="205" t="s">
        <v>551</v>
      </c>
      <c r="AEW19" s="205" t="s">
        <v>551</v>
      </c>
      <c r="AEX19" s="205" t="s">
        <v>551</v>
      </c>
      <c r="AEY19" s="205" t="s">
        <v>551</v>
      </c>
      <c r="AEZ19" s="205" t="s">
        <v>551</v>
      </c>
      <c r="AFA19" s="205" t="s">
        <v>551</v>
      </c>
      <c r="AFB19" s="205" t="s">
        <v>551</v>
      </c>
      <c r="AFC19" s="205" t="s">
        <v>551</v>
      </c>
      <c r="AFD19" s="205" t="s">
        <v>551</v>
      </c>
      <c r="AFE19" s="205" t="s">
        <v>551</v>
      </c>
      <c r="AFF19" s="205" t="s">
        <v>551</v>
      </c>
      <c r="AFG19" s="205" t="s">
        <v>551</v>
      </c>
      <c r="AFH19" s="205" t="s">
        <v>551</v>
      </c>
      <c r="AFI19" s="205" t="s">
        <v>551</v>
      </c>
      <c r="AFJ19" s="205" t="s">
        <v>551</v>
      </c>
      <c r="AFK19" s="205" t="s">
        <v>551</v>
      </c>
      <c r="AFL19" s="205" t="s">
        <v>551</v>
      </c>
      <c r="AFM19" s="205" t="s">
        <v>551</v>
      </c>
      <c r="AFN19" s="205" t="s">
        <v>551</v>
      </c>
      <c r="AFO19" s="205" t="s">
        <v>551</v>
      </c>
      <c r="AFP19" s="205" t="s">
        <v>551</v>
      </c>
      <c r="AFQ19" s="205" t="s">
        <v>551</v>
      </c>
      <c r="AFR19" s="205" t="s">
        <v>551</v>
      </c>
      <c r="AFS19" s="205" t="s">
        <v>551</v>
      </c>
      <c r="AFT19" s="205" t="s">
        <v>551</v>
      </c>
      <c r="AFU19" s="205" t="s">
        <v>551</v>
      </c>
      <c r="AFV19" s="205" t="s">
        <v>551</v>
      </c>
      <c r="AFW19" s="205" t="s">
        <v>551</v>
      </c>
      <c r="AFX19" s="205" t="s">
        <v>551</v>
      </c>
      <c r="AFY19" s="205" t="s">
        <v>551</v>
      </c>
      <c r="AFZ19" s="205" t="s">
        <v>551</v>
      </c>
      <c r="AGA19" s="205" t="s">
        <v>551</v>
      </c>
      <c r="AGB19" s="205" t="s">
        <v>551</v>
      </c>
      <c r="AGC19" s="205" t="s">
        <v>551</v>
      </c>
      <c r="AGD19" s="205" t="s">
        <v>551</v>
      </c>
      <c r="AGE19" s="205" t="s">
        <v>551</v>
      </c>
      <c r="AGF19" s="205" t="s">
        <v>551</v>
      </c>
      <c r="AGG19" s="205" t="s">
        <v>551</v>
      </c>
      <c r="AGH19" s="205" t="s">
        <v>551</v>
      </c>
      <c r="AGI19" s="205" t="s">
        <v>551</v>
      </c>
      <c r="AGJ19" s="205" t="s">
        <v>551</v>
      </c>
      <c r="AGK19" s="205" t="s">
        <v>551</v>
      </c>
      <c r="AGL19" s="205" t="s">
        <v>551</v>
      </c>
      <c r="AGM19" s="205" t="s">
        <v>551</v>
      </c>
      <c r="AGN19" s="205" t="s">
        <v>551</v>
      </c>
      <c r="AGO19" s="205" t="s">
        <v>551</v>
      </c>
      <c r="AGP19" s="205" t="s">
        <v>551</v>
      </c>
      <c r="AGQ19" s="205" t="s">
        <v>551</v>
      </c>
      <c r="AGR19" s="205" t="s">
        <v>551</v>
      </c>
      <c r="AGS19" s="205" t="s">
        <v>551</v>
      </c>
      <c r="AGT19" s="205" t="s">
        <v>551</v>
      </c>
      <c r="AGU19" s="205" t="s">
        <v>551</v>
      </c>
      <c r="AGV19" s="205" t="s">
        <v>551</v>
      </c>
      <c r="AGW19" s="205" t="s">
        <v>551</v>
      </c>
      <c r="AGX19" s="205" t="s">
        <v>551</v>
      </c>
      <c r="AGY19" s="205" t="s">
        <v>551</v>
      </c>
      <c r="AGZ19" s="205" t="s">
        <v>551</v>
      </c>
      <c r="AHA19" s="205" t="s">
        <v>551</v>
      </c>
      <c r="AHB19" s="205" t="s">
        <v>551</v>
      </c>
      <c r="AHC19" s="205" t="s">
        <v>551</v>
      </c>
      <c r="AHD19" s="205" t="s">
        <v>551</v>
      </c>
      <c r="AHE19" s="205" t="s">
        <v>551</v>
      </c>
      <c r="AHF19" s="205" t="s">
        <v>551</v>
      </c>
      <c r="AHG19" s="205" t="s">
        <v>551</v>
      </c>
      <c r="AHH19" s="205" t="s">
        <v>551</v>
      </c>
      <c r="AHI19" s="205" t="s">
        <v>551</v>
      </c>
      <c r="AHJ19" s="205" t="s">
        <v>551</v>
      </c>
      <c r="AHK19" s="205" t="s">
        <v>551</v>
      </c>
      <c r="AHL19" s="205" t="s">
        <v>551</v>
      </c>
      <c r="AHM19" s="205" t="s">
        <v>551</v>
      </c>
      <c r="AHN19" s="205" t="s">
        <v>551</v>
      </c>
      <c r="AHO19" s="205" t="s">
        <v>551</v>
      </c>
      <c r="AHP19" s="205" t="s">
        <v>551</v>
      </c>
      <c r="AHQ19" s="205" t="s">
        <v>551</v>
      </c>
      <c r="AHR19" s="205" t="s">
        <v>551</v>
      </c>
      <c r="AHS19" s="205" t="s">
        <v>551</v>
      </c>
      <c r="AHT19" s="205" t="s">
        <v>551</v>
      </c>
      <c r="AHU19" s="205" t="s">
        <v>551</v>
      </c>
      <c r="AHV19" s="205" t="s">
        <v>551</v>
      </c>
      <c r="AHW19" s="205" t="s">
        <v>551</v>
      </c>
      <c r="AHX19" s="205" t="s">
        <v>551</v>
      </c>
      <c r="AHY19" s="205" t="s">
        <v>551</v>
      </c>
      <c r="AHZ19" s="205" t="s">
        <v>551</v>
      </c>
      <c r="AIA19" s="205" t="s">
        <v>551</v>
      </c>
      <c r="AIB19" s="205" t="s">
        <v>551</v>
      </c>
      <c r="AIC19" s="205" t="s">
        <v>551</v>
      </c>
      <c r="AID19" s="205" t="s">
        <v>551</v>
      </c>
      <c r="AIE19" s="205" t="s">
        <v>551</v>
      </c>
      <c r="AIF19" s="205" t="s">
        <v>551</v>
      </c>
      <c r="AIG19" s="205" t="s">
        <v>551</v>
      </c>
      <c r="AIH19" s="205" t="s">
        <v>551</v>
      </c>
      <c r="AII19" s="205" t="s">
        <v>551</v>
      </c>
      <c r="AIJ19" s="205" t="s">
        <v>551</v>
      </c>
      <c r="AIK19" s="205" t="s">
        <v>551</v>
      </c>
      <c r="AIL19" s="205" t="s">
        <v>551</v>
      </c>
      <c r="AIM19" s="205" t="s">
        <v>551</v>
      </c>
      <c r="AIN19" s="205" t="s">
        <v>551</v>
      </c>
      <c r="AIO19" s="205" t="s">
        <v>551</v>
      </c>
      <c r="AIP19" s="205" t="s">
        <v>551</v>
      </c>
      <c r="AIQ19" s="205" t="s">
        <v>551</v>
      </c>
      <c r="AIR19" s="205" t="s">
        <v>551</v>
      </c>
      <c r="AIS19" s="205" t="s">
        <v>551</v>
      </c>
      <c r="AIT19" s="205" t="s">
        <v>551</v>
      </c>
      <c r="AIU19" s="205" t="s">
        <v>551</v>
      </c>
      <c r="AIV19" s="205" t="s">
        <v>551</v>
      </c>
      <c r="AIW19" s="205" t="s">
        <v>551</v>
      </c>
      <c r="AIX19" s="205" t="s">
        <v>551</v>
      </c>
      <c r="AIY19" s="205" t="s">
        <v>551</v>
      </c>
      <c r="AIZ19" s="205" t="s">
        <v>551</v>
      </c>
      <c r="AJA19" s="205" t="s">
        <v>551</v>
      </c>
      <c r="AJB19" s="205" t="s">
        <v>551</v>
      </c>
      <c r="AJC19" s="205" t="s">
        <v>551</v>
      </c>
      <c r="AJD19" s="205" t="s">
        <v>551</v>
      </c>
      <c r="AJE19" s="205" t="s">
        <v>551</v>
      </c>
      <c r="AJF19" s="205" t="s">
        <v>551</v>
      </c>
      <c r="AJG19" s="205" t="s">
        <v>551</v>
      </c>
      <c r="AJH19" s="205" t="s">
        <v>551</v>
      </c>
      <c r="AJI19" s="205" t="s">
        <v>551</v>
      </c>
      <c r="AJJ19" s="205" t="s">
        <v>551</v>
      </c>
      <c r="AJK19" s="205" t="s">
        <v>551</v>
      </c>
      <c r="AJL19" s="205" t="s">
        <v>551</v>
      </c>
      <c r="AJM19" s="205" t="s">
        <v>551</v>
      </c>
      <c r="AJN19" s="205" t="s">
        <v>551</v>
      </c>
      <c r="AJO19" s="205" t="s">
        <v>551</v>
      </c>
      <c r="AJP19" s="205" t="s">
        <v>551</v>
      </c>
      <c r="AJQ19" s="205" t="s">
        <v>551</v>
      </c>
      <c r="AJR19" s="205" t="s">
        <v>551</v>
      </c>
      <c r="AJS19" s="205" t="s">
        <v>551</v>
      </c>
      <c r="AJT19" s="205" t="s">
        <v>551</v>
      </c>
      <c r="AJU19" s="205" t="s">
        <v>551</v>
      </c>
      <c r="AJV19" s="205" t="s">
        <v>551</v>
      </c>
      <c r="AJW19" s="205" t="s">
        <v>551</v>
      </c>
      <c r="AJX19" s="205" t="s">
        <v>551</v>
      </c>
      <c r="AJY19" s="205" t="s">
        <v>551</v>
      </c>
      <c r="AJZ19" s="205" t="s">
        <v>551</v>
      </c>
      <c r="AKA19" s="205" t="s">
        <v>551</v>
      </c>
      <c r="AKB19" s="205" t="s">
        <v>551</v>
      </c>
      <c r="AKC19" s="205" t="s">
        <v>551</v>
      </c>
      <c r="AKD19" s="205" t="s">
        <v>551</v>
      </c>
      <c r="AKE19" s="205" t="s">
        <v>551</v>
      </c>
      <c r="AKF19" s="205" t="s">
        <v>551</v>
      </c>
      <c r="AKG19" s="205" t="s">
        <v>551</v>
      </c>
      <c r="AKH19" s="205" t="s">
        <v>551</v>
      </c>
      <c r="AKI19" s="205" t="s">
        <v>551</v>
      </c>
      <c r="AKJ19" s="205" t="s">
        <v>551</v>
      </c>
      <c r="AKK19" s="205" t="s">
        <v>551</v>
      </c>
      <c r="AKL19" s="205" t="s">
        <v>551</v>
      </c>
      <c r="AKM19" s="205" t="s">
        <v>551</v>
      </c>
      <c r="AKN19" s="205" t="s">
        <v>551</v>
      </c>
      <c r="AKO19" s="205" t="s">
        <v>551</v>
      </c>
      <c r="AKP19" s="205" t="s">
        <v>551</v>
      </c>
      <c r="AKQ19" s="205" t="s">
        <v>551</v>
      </c>
      <c r="AKR19" s="205" t="s">
        <v>551</v>
      </c>
      <c r="AKS19" s="205" t="s">
        <v>551</v>
      </c>
      <c r="AKT19" s="205" t="s">
        <v>551</v>
      </c>
      <c r="AKU19" s="205" t="s">
        <v>551</v>
      </c>
      <c r="AKV19" s="205" t="s">
        <v>551</v>
      </c>
      <c r="AKW19" s="205" t="s">
        <v>551</v>
      </c>
      <c r="AKX19" s="205" t="s">
        <v>551</v>
      </c>
      <c r="AKY19" s="205" t="s">
        <v>551</v>
      </c>
      <c r="AKZ19" s="205" t="s">
        <v>551</v>
      </c>
      <c r="ALA19" s="205" t="s">
        <v>551</v>
      </c>
      <c r="ALB19" s="205" t="s">
        <v>551</v>
      </c>
      <c r="ALC19" s="205" t="s">
        <v>551</v>
      </c>
      <c r="ALD19" s="205" t="s">
        <v>551</v>
      </c>
      <c r="ALE19" s="205" t="s">
        <v>551</v>
      </c>
      <c r="ALF19" s="205" t="s">
        <v>551</v>
      </c>
      <c r="ALG19" s="205" t="s">
        <v>551</v>
      </c>
      <c r="ALH19" s="205" t="s">
        <v>551</v>
      </c>
      <c r="ALI19" s="205" t="s">
        <v>551</v>
      </c>
      <c r="ALJ19" s="205" t="s">
        <v>551</v>
      </c>
      <c r="ALK19" s="205" t="s">
        <v>551</v>
      </c>
      <c r="ALL19" s="205" t="s">
        <v>551</v>
      </c>
      <c r="ALM19" s="205" t="s">
        <v>551</v>
      </c>
      <c r="ALN19" s="205" t="s">
        <v>551</v>
      </c>
      <c r="ALO19" s="205" t="s">
        <v>551</v>
      </c>
      <c r="ALP19" s="205" t="s">
        <v>551</v>
      </c>
      <c r="ALQ19" s="205" t="s">
        <v>551</v>
      </c>
      <c r="ALR19" s="205" t="s">
        <v>551</v>
      </c>
      <c r="ALS19" s="205" t="s">
        <v>551</v>
      </c>
      <c r="ALT19" s="205" t="s">
        <v>551</v>
      </c>
      <c r="ALU19" s="205" t="s">
        <v>551</v>
      </c>
      <c r="ALV19" s="205" t="s">
        <v>551</v>
      </c>
      <c r="ALW19" s="205" t="s">
        <v>551</v>
      </c>
      <c r="ALX19" s="205" t="s">
        <v>551</v>
      </c>
      <c r="ALY19" s="205" t="s">
        <v>551</v>
      </c>
      <c r="ALZ19" s="205" t="s">
        <v>551</v>
      </c>
      <c r="AMA19" s="205" t="s">
        <v>551</v>
      </c>
      <c r="AMB19" s="205" t="s">
        <v>551</v>
      </c>
      <c r="AMC19" s="205" t="s">
        <v>551</v>
      </c>
      <c r="AMD19" s="205" t="s">
        <v>551</v>
      </c>
      <c r="AME19" s="205" t="s">
        <v>551</v>
      </c>
      <c r="AMF19" s="205" t="s">
        <v>551</v>
      </c>
      <c r="AMG19" s="205" t="s">
        <v>551</v>
      </c>
      <c r="AMH19" s="205" t="s">
        <v>551</v>
      </c>
      <c r="AMI19" s="205" t="s">
        <v>551</v>
      </c>
      <c r="AMJ19" s="205" t="s">
        <v>551</v>
      </c>
      <c r="AMK19" s="205" t="s">
        <v>551</v>
      </c>
      <c r="AML19" s="205" t="s">
        <v>551</v>
      </c>
      <c r="AMM19" s="205" t="s">
        <v>551</v>
      </c>
      <c r="AMN19" s="205" t="s">
        <v>551</v>
      </c>
      <c r="AMO19" s="205" t="s">
        <v>551</v>
      </c>
      <c r="AMP19" s="205" t="s">
        <v>551</v>
      </c>
      <c r="AMQ19" s="205" t="s">
        <v>551</v>
      </c>
      <c r="AMR19" s="205" t="s">
        <v>551</v>
      </c>
      <c r="AMS19" s="205" t="s">
        <v>551</v>
      </c>
      <c r="AMT19" s="205" t="s">
        <v>551</v>
      </c>
      <c r="AMU19" s="205" t="s">
        <v>551</v>
      </c>
      <c r="AMV19" s="205" t="s">
        <v>551</v>
      </c>
      <c r="AMW19" s="205" t="s">
        <v>551</v>
      </c>
      <c r="AMX19" s="205" t="s">
        <v>551</v>
      </c>
      <c r="AMY19" s="205" t="s">
        <v>551</v>
      </c>
      <c r="AMZ19" s="205" t="s">
        <v>551</v>
      </c>
      <c r="ANA19" s="205" t="s">
        <v>551</v>
      </c>
      <c r="ANB19" s="205" t="s">
        <v>551</v>
      </c>
      <c r="ANC19" s="205" t="s">
        <v>551</v>
      </c>
      <c r="AND19" s="205" t="s">
        <v>551</v>
      </c>
      <c r="ANE19" s="205" t="s">
        <v>551</v>
      </c>
      <c r="ANF19" s="205" t="s">
        <v>551</v>
      </c>
      <c r="ANG19" s="205" t="s">
        <v>551</v>
      </c>
      <c r="ANH19" s="205" t="s">
        <v>551</v>
      </c>
      <c r="ANI19" s="205" t="s">
        <v>551</v>
      </c>
      <c r="ANJ19" s="205" t="s">
        <v>551</v>
      </c>
      <c r="ANK19" s="205" t="s">
        <v>551</v>
      </c>
      <c r="ANL19" s="205" t="s">
        <v>551</v>
      </c>
      <c r="ANM19" s="205" t="s">
        <v>551</v>
      </c>
      <c r="ANN19" s="205" t="s">
        <v>551</v>
      </c>
      <c r="ANO19" s="205" t="s">
        <v>551</v>
      </c>
      <c r="ANP19" s="205" t="s">
        <v>551</v>
      </c>
      <c r="ANQ19" s="205" t="s">
        <v>551</v>
      </c>
      <c r="ANR19" s="205" t="s">
        <v>551</v>
      </c>
      <c r="ANS19" s="205" t="s">
        <v>551</v>
      </c>
      <c r="ANT19" s="205" t="s">
        <v>551</v>
      </c>
      <c r="ANU19" s="205" t="s">
        <v>551</v>
      </c>
      <c r="ANV19" s="205" t="s">
        <v>551</v>
      </c>
      <c r="ANW19" s="205" t="s">
        <v>551</v>
      </c>
      <c r="ANX19" s="205" t="s">
        <v>551</v>
      </c>
      <c r="ANY19" s="205" t="s">
        <v>551</v>
      </c>
      <c r="ANZ19" s="205" t="s">
        <v>551</v>
      </c>
      <c r="AOA19" s="205" t="s">
        <v>551</v>
      </c>
      <c r="AOB19" s="205" t="s">
        <v>551</v>
      </c>
      <c r="AOC19" s="205" t="s">
        <v>551</v>
      </c>
      <c r="AOD19" s="205" t="s">
        <v>551</v>
      </c>
      <c r="AOE19" s="205" t="s">
        <v>551</v>
      </c>
      <c r="AOF19" s="205" t="s">
        <v>551</v>
      </c>
      <c r="AOG19" s="205" t="s">
        <v>551</v>
      </c>
      <c r="AOH19" s="205" t="s">
        <v>551</v>
      </c>
      <c r="AOI19" s="205" t="s">
        <v>551</v>
      </c>
      <c r="AOJ19" s="205" t="s">
        <v>551</v>
      </c>
      <c r="AOK19" s="205" t="s">
        <v>551</v>
      </c>
      <c r="AOL19" s="205" t="s">
        <v>551</v>
      </c>
      <c r="AOM19" s="205" t="s">
        <v>551</v>
      </c>
      <c r="AON19" s="205" t="s">
        <v>551</v>
      </c>
      <c r="AOO19" s="205" t="s">
        <v>551</v>
      </c>
      <c r="AOP19" s="205" t="s">
        <v>551</v>
      </c>
      <c r="AOQ19" s="205" t="s">
        <v>551</v>
      </c>
      <c r="AOR19" s="205" t="s">
        <v>551</v>
      </c>
      <c r="AOS19" s="205" t="s">
        <v>551</v>
      </c>
      <c r="AOT19" s="205" t="s">
        <v>551</v>
      </c>
      <c r="AOU19" s="205" t="s">
        <v>551</v>
      </c>
      <c r="AOV19" s="205" t="s">
        <v>551</v>
      </c>
      <c r="AOW19" s="205" t="s">
        <v>551</v>
      </c>
      <c r="AOX19" s="205" t="s">
        <v>551</v>
      </c>
      <c r="AOY19" s="205" t="s">
        <v>551</v>
      </c>
      <c r="AOZ19" s="205" t="s">
        <v>551</v>
      </c>
      <c r="APA19" s="205" t="s">
        <v>551</v>
      </c>
      <c r="APB19" s="205" t="s">
        <v>551</v>
      </c>
      <c r="APC19" s="205" t="s">
        <v>551</v>
      </c>
      <c r="APD19" s="205" t="s">
        <v>551</v>
      </c>
      <c r="APE19" s="205" t="s">
        <v>551</v>
      </c>
      <c r="APF19" s="205" t="s">
        <v>551</v>
      </c>
      <c r="APG19" s="205" t="s">
        <v>551</v>
      </c>
      <c r="APH19" s="205" t="s">
        <v>551</v>
      </c>
      <c r="API19" s="205" t="s">
        <v>551</v>
      </c>
      <c r="APJ19" s="205" t="s">
        <v>551</v>
      </c>
      <c r="APK19" s="205" t="s">
        <v>551</v>
      </c>
      <c r="APL19" s="205" t="s">
        <v>551</v>
      </c>
      <c r="APM19" s="205" t="s">
        <v>551</v>
      </c>
      <c r="APN19" s="205" t="s">
        <v>551</v>
      </c>
      <c r="APO19" s="205" t="s">
        <v>551</v>
      </c>
      <c r="APP19" s="205" t="s">
        <v>551</v>
      </c>
      <c r="APQ19" s="205" t="s">
        <v>551</v>
      </c>
      <c r="APR19" s="205" t="s">
        <v>551</v>
      </c>
      <c r="APS19" s="205" t="s">
        <v>551</v>
      </c>
      <c r="APT19" s="205" t="s">
        <v>551</v>
      </c>
      <c r="APU19" s="205" t="s">
        <v>551</v>
      </c>
      <c r="APV19" s="205" t="s">
        <v>551</v>
      </c>
      <c r="APW19" s="205" t="s">
        <v>551</v>
      </c>
      <c r="APX19" s="205" t="s">
        <v>551</v>
      </c>
      <c r="APY19" s="205" t="s">
        <v>551</v>
      </c>
      <c r="APZ19" s="205" t="s">
        <v>551</v>
      </c>
      <c r="AQA19" s="205" t="s">
        <v>551</v>
      </c>
      <c r="AQB19" s="205" t="s">
        <v>551</v>
      </c>
      <c r="AQC19" s="205" t="s">
        <v>551</v>
      </c>
      <c r="AQD19" s="205" t="s">
        <v>551</v>
      </c>
      <c r="AQE19" s="205" t="s">
        <v>551</v>
      </c>
      <c r="AQF19" s="205" t="s">
        <v>551</v>
      </c>
      <c r="AQG19" s="205" t="s">
        <v>551</v>
      </c>
      <c r="AQH19" s="205" t="s">
        <v>551</v>
      </c>
      <c r="AQI19" s="205" t="s">
        <v>551</v>
      </c>
      <c r="AQJ19" s="205" t="s">
        <v>551</v>
      </c>
      <c r="AQK19" s="205" t="s">
        <v>551</v>
      </c>
      <c r="AQL19" s="205" t="s">
        <v>551</v>
      </c>
      <c r="AQM19" s="205" t="s">
        <v>551</v>
      </c>
      <c r="AQN19" s="205" t="s">
        <v>551</v>
      </c>
      <c r="AQO19" s="205" t="s">
        <v>551</v>
      </c>
      <c r="AQP19" s="205" t="s">
        <v>551</v>
      </c>
      <c r="AQQ19" s="205" t="s">
        <v>551</v>
      </c>
      <c r="AQR19" s="205" t="s">
        <v>551</v>
      </c>
      <c r="AQS19" s="205" t="s">
        <v>551</v>
      </c>
      <c r="AQT19" s="205" t="s">
        <v>551</v>
      </c>
      <c r="AQU19" s="205" t="s">
        <v>551</v>
      </c>
      <c r="AQV19" s="205" t="s">
        <v>551</v>
      </c>
      <c r="AQW19" s="205" t="s">
        <v>551</v>
      </c>
      <c r="AQX19" s="205" t="s">
        <v>551</v>
      </c>
      <c r="AQY19" s="205" t="s">
        <v>551</v>
      </c>
      <c r="AQZ19" s="205" t="s">
        <v>551</v>
      </c>
      <c r="ARA19" s="205" t="s">
        <v>551</v>
      </c>
      <c r="ARB19" s="205" t="s">
        <v>551</v>
      </c>
      <c r="ARC19" s="205" t="s">
        <v>551</v>
      </c>
      <c r="ARD19" s="205" t="s">
        <v>551</v>
      </c>
      <c r="ARE19" s="205" t="s">
        <v>551</v>
      </c>
      <c r="ARF19" s="205" t="s">
        <v>551</v>
      </c>
      <c r="ARG19" s="205" t="s">
        <v>551</v>
      </c>
      <c r="ARH19" s="205" t="s">
        <v>551</v>
      </c>
      <c r="ARI19" s="205" t="s">
        <v>551</v>
      </c>
      <c r="ARJ19" s="205" t="s">
        <v>551</v>
      </c>
      <c r="ARK19" s="205" t="s">
        <v>551</v>
      </c>
      <c r="ARL19" s="205" t="s">
        <v>551</v>
      </c>
      <c r="ARM19" s="205" t="s">
        <v>551</v>
      </c>
      <c r="ARN19" s="205" t="s">
        <v>551</v>
      </c>
      <c r="ARO19" s="205" t="s">
        <v>551</v>
      </c>
      <c r="ARP19" s="205" t="s">
        <v>551</v>
      </c>
      <c r="ARQ19" s="205" t="s">
        <v>551</v>
      </c>
      <c r="ARR19" s="205" t="s">
        <v>551</v>
      </c>
      <c r="ARS19" s="205" t="s">
        <v>551</v>
      </c>
      <c r="ART19" s="205" t="s">
        <v>551</v>
      </c>
      <c r="ARU19" s="205" t="s">
        <v>551</v>
      </c>
      <c r="ARV19" s="205" t="s">
        <v>551</v>
      </c>
      <c r="ARW19" s="205" t="s">
        <v>551</v>
      </c>
      <c r="ARX19" s="205" t="s">
        <v>551</v>
      </c>
      <c r="ARY19" s="205" t="s">
        <v>551</v>
      </c>
      <c r="ARZ19" s="205" t="s">
        <v>551</v>
      </c>
      <c r="ASA19" s="205" t="s">
        <v>551</v>
      </c>
      <c r="ASB19" s="205" t="s">
        <v>551</v>
      </c>
      <c r="ASC19" s="205" t="s">
        <v>551</v>
      </c>
      <c r="ASD19" s="205" t="s">
        <v>551</v>
      </c>
      <c r="ASE19" s="205" t="s">
        <v>551</v>
      </c>
      <c r="ASF19" s="205" t="s">
        <v>551</v>
      </c>
      <c r="ASG19" s="205" t="s">
        <v>551</v>
      </c>
      <c r="ASH19" s="205" t="s">
        <v>551</v>
      </c>
      <c r="ASI19" s="205" t="s">
        <v>551</v>
      </c>
      <c r="ASJ19" s="205" t="s">
        <v>551</v>
      </c>
      <c r="ASK19" s="205" t="s">
        <v>551</v>
      </c>
      <c r="ASL19" s="205" t="s">
        <v>551</v>
      </c>
      <c r="ASM19" s="205" t="s">
        <v>551</v>
      </c>
      <c r="ASN19" s="205" t="s">
        <v>551</v>
      </c>
      <c r="ASO19" s="205" t="s">
        <v>551</v>
      </c>
      <c r="ASP19" s="205" t="s">
        <v>551</v>
      </c>
      <c r="ASQ19" s="205" t="s">
        <v>551</v>
      </c>
      <c r="ASR19" s="205" t="s">
        <v>551</v>
      </c>
      <c r="ASS19" s="205" t="s">
        <v>551</v>
      </c>
      <c r="AST19" s="205" t="s">
        <v>551</v>
      </c>
      <c r="ASU19" s="205" t="s">
        <v>551</v>
      </c>
      <c r="ASV19" s="205" t="s">
        <v>551</v>
      </c>
      <c r="ASW19" s="205" t="s">
        <v>551</v>
      </c>
      <c r="ASX19" s="205" t="s">
        <v>551</v>
      </c>
      <c r="ASY19" s="205" t="s">
        <v>551</v>
      </c>
      <c r="ASZ19" s="205" t="s">
        <v>551</v>
      </c>
      <c r="ATA19" s="205" t="s">
        <v>551</v>
      </c>
      <c r="ATB19" s="205" t="s">
        <v>551</v>
      </c>
      <c r="ATC19" s="205" t="s">
        <v>551</v>
      </c>
      <c r="ATD19" s="205" t="s">
        <v>551</v>
      </c>
      <c r="ATE19" s="205" t="s">
        <v>551</v>
      </c>
      <c r="ATF19" s="205" t="s">
        <v>551</v>
      </c>
      <c r="ATG19" s="205" t="s">
        <v>551</v>
      </c>
      <c r="ATH19" s="205" t="s">
        <v>551</v>
      </c>
      <c r="ATI19" s="205" t="s">
        <v>551</v>
      </c>
      <c r="ATJ19" s="205" t="s">
        <v>551</v>
      </c>
      <c r="ATK19" s="205" t="s">
        <v>551</v>
      </c>
      <c r="ATL19" s="205" t="s">
        <v>551</v>
      </c>
      <c r="ATM19" s="205" t="s">
        <v>551</v>
      </c>
      <c r="ATN19" s="205" t="s">
        <v>551</v>
      </c>
      <c r="ATO19" s="205" t="s">
        <v>551</v>
      </c>
      <c r="ATP19" s="205" t="s">
        <v>551</v>
      </c>
      <c r="ATQ19" s="205" t="s">
        <v>551</v>
      </c>
      <c r="ATR19" s="205" t="s">
        <v>551</v>
      </c>
      <c r="ATS19" s="205" t="s">
        <v>551</v>
      </c>
      <c r="ATT19" s="205" t="s">
        <v>551</v>
      </c>
      <c r="ATU19" s="205" t="s">
        <v>551</v>
      </c>
      <c r="ATV19" s="205" t="s">
        <v>551</v>
      </c>
      <c r="ATW19" s="205" t="s">
        <v>551</v>
      </c>
      <c r="ATX19" s="205" t="s">
        <v>551</v>
      </c>
      <c r="ATY19" s="205" t="s">
        <v>551</v>
      </c>
      <c r="ATZ19" s="205" t="s">
        <v>551</v>
      </c>
      <c r="AUA19" s="205" t="s">
        <v>551</v>
      </c>
      <c r="AUB19" s="205" t="s">
        <v>551</v>
      </c>
      <c r="AUC19" s="205" t="s">
        <v>551</v>
      </c>
      <c r="AUD19" s="205" t="s">
        <v>551</v>
      </c>
      <c r="AUE19" s="205" t="s">
        <v>551</v>
      </c>
      <c r="AUF19" s="205" t="s">
        <v>551</v>
      </c>
      <c r="AUG19" s="205" t="s">
        <v>551</v>
      </c>
      <c r="AUH19" s="205" t="s">
        <v>551</v>
      </c>
      <c r="AUI19" s="205" t="s">
        <v>551</v>
      </c>
      <c r="AUJ19" s="205" t="s">
        <v>551</v>
      </c>
      <c r="AUK19" s="205" t="s">
        <v>551</v>
      </c>
      <c r="AUL19" s="205" t="s">
        <v>551</v>
      </c>
      <c r="AUM19" s="205" t="s">
        <v>551</v>
      </c>
      <c r="AUN19" s="205" t="s">
        <v>551</v>
      </c>
      <c r="AUO19" s="205" t="s">
        <v>551</v>
      </c>
      <c r="AUP19" s="205" t="s">
        <v>551</v>
      </c>
      <c r="AUQ19" s="205" t="s">
        <v>551</v>
      </c>
      <c r="AUR19" s="205" t="s">
        <v>551</v>
      </c>
      <c r="AUS19" s="205" t="s">
        <v>551</v>
      </c>
      <c r="AUT19" s="205" t="s">
        <v>551</v>
      </c>
      <c r="AUU19" s="205" t="s">
        <v>551</v>
      </c>
      <c r="AUV19" s="205" t="s">
        <v>551</v>
      </c>
      <c r="AUW19" s="205" t="s">
        <v>551</v>
      </c>
      <c r="AUX19" s="205" t="s">
        <v>551</v>
      </c>
      <c r="AUY19" s="205" t="s">
        <v>551</v>
      </c>
      <c r="AUZ19" s="205" t="s">
        <v>551</v>
      </c>
      <c r="AVA19" s="205" t="s">
        <v>551</v>
      </c>
      <c r="AVB19" s="205" t="s">
        <v>551</v>
      </c>
      <c r="AVC19" s="205" t="s">
        <v>551</v>
      </c>
      <c r="AVD19" s="205" t="s">
        <v>551</v>
      </c>
      <c r="AVE19" s="205" t="s">
        <v>551</v>
      </c>
      <c r="AVF19" s="205" t="s">
        <v>551</v>
      </c>
      <c r="AVG19" s="205" t="s">
        <v>551</v>
      </c>
      <c r="AVH19" s="205" t="s">
        <v>551</v>
      </c>
      <c r="AVI19" s="205" t="s">
        <v>551</v>
      </c>
      <c r="AVJ19" s="205" t="s">
        <v>551</v>
      </c>
      <c r="AVK19" s="205" t="s">
        <v>551</v>
      </c>
      <c r="AVL19" s="205" t="s">
        <v>551</v>
      </c>
      <c r="AVM19" s="205" t="s">
        <v>551</v>
      </c>
      <c r="AVN19" s="205" t="s">
        <v>551</v>
      </c>
      <c r="AVO19" s="205" t="s">
        <v>551</v>
      </c>
      <c r="AVP19" s="205" t="s">
        <v>551</v>
      </c>
      <c r="AVQ19" s="205" t="s">
        <v>551</v>
      </c>
      <c r="AVR19" s="205" t="s">
        <v>551</v>
      </c>
      <c r="AVS19" s="205" t="s">
        <v>551</v>
      </c>
      <c r="AVT19" s="205" t="s">
        <v>551</v>
      </c>
      <c r="AVU19" s="205" t="s">
        <v>551</v>
      </c>
      <c r="AVV19" s="205" t="s">
        <v>551</v>
      </c>
      <c r="AVW19" s="205" t="s">
        <v>551</v>
      </c>
      <c r="AVX19" s="205" t="s">
        <v>551</v>
      </c>
      <c r="AVY19" s="205" t="s">
        <v>551</v>
      </c>
      <c r="AVZ19" s="205" t="s">
        <v>551</v>
      </c>
      <c r="AWA19" s="205" t="s">
        <v>551</v>
      </c>
      <c r="AWB19" s="205" t="s">
        <v>551</v>
      </c>
      <c r="AWC19" s="205" t="s">
        <v>551</v>
      </c>
      <c r="AWD19" s="205" t="s">
        <v>551</v>
      </c>
      <c r="AWE19" s="205" t="s">
        <v>551</v>
      </c>
      <c r="AWF19" s="205" t="s">
        <v>551</v>
      </c>
      <c r="AWG19" s="205" t="s">
        <v>551</v>
      </c>
      <c r="AWH19" s="205" t="s">
        <v>551</v>
      </c>
      <c r="AWI19" s="205" t="s">
        <v>551</v>
      </c>
      <c r="AWJ19" s="205" t="s">
        <v>551</v>
      </c>
      <c r="AWK19" s="205" t="s">
        <v>551</v>
      </c>
      <c r="AWL19" s="205" t="s">
        <v>551</v>
      </c>
      <c r="AWM19" s="205" t="s">
        <v>551</v>
      </c>
      <c r="AWN19" s="205" t="s">
        <v>551</v>
      </c>
      <c r="AWO19" s="205" t="s">
        <v>551</v>
      </c>
      <c r="AWP19" s="205" t="s">
        <v>551</v>
      </c>
      <c r="AWQ19" s="205" t="s">
        <v>551</v>
      </c>
      <c r="AWR19" s="205" t="s">
        <v>551</v>
      </c>
      <c r="AWS19" s="205" t="s">
        <v>551</v>
      </c>
      <c r="AWT19" s="205" t="s">
        <v>551</v>
      </c>
      <c r="AWU19" s="205" t="s">
        <v>551</v>
      </c>
      <c r="AWV19" s="205" t="s">
        <v>551</v>
      </c>
      <c r="AWW19" s="205" t="s">
        <v>551</v>
      </c>
      <c r="AWX19" s="205" t="s">
        <v>551</v>
      </c>
      <c r="AWY19" s="205" t="s">
        <v>551</v>
      </c>
      <c r="AWZ19" s="205" t="s">
        <v>551</v>
      </c>
      <c r="AXA19" s="205" t="s">
        <v>551</v>
      </c>
      <c r="AXB19" s="205" t="s">
        <v>551</v>
      </c>
      <c r="AXC19" s="205" t="s">
        <v>551</v>
      </c>
      <c r="AXD19" s="205" t="s">
        <v>551</v>
      </c>
      <c r="AXE19" s="205" t="s">
        <v>551</v>
      </c>
      <c r="AXF19" s="205" t="s">
        <v>551</v>
      </c>
      <c r="AXG19" s="205" t="s">
        <v>551</v>
      </c>
      <c r="AXH19" s="205" t="s">
        <v>551</v>
      </c>
      <c r="AXI19" s="205" t="s">
        <v>551</v>
      </c>
      <c r="AXJ19" s="205" t="s">
        <v>551</v>
      </c>
      <c r="AXK19" s="205" t="s">
        <v>551</v>
      </c>
      <c r="AXL19" s="205" t="s">
        <v>551</v>
      </c>
      <c r="AXM19" s="205" t="s">
        <v>551</v>
      </c>
      <c r="AXN19" s="205" t="s">
        <v>551</v>
      </c>
      <c r="AXO19" s="205" t="s">
        <v>551</v>
      </c>
      <c r="AXP19" s="205" t="s">
        <v>551</v>
      </c>
      <c r="AXQ19" s="205" t="s">
        <v>551</v>
      </c>
      <c r="AXR19" s="205" t="s">
        <v>551</v>
      </c>
      <c r="AXS19" s="205" t="s">
        <v>551</v>
      </c>
      <c r="AXT19" s="205" t="s">
        <v>551</v>
      </c>
      <c r="AXU19" s="205" t="s">
        <v>551</v>
      </c>
      <c r="AXV19" s="205" t="s">
        <v>551</v>
      </c>
      <c r="AXW19" s="205" t="s">
        <v>551</v>
      </c>
      <c r="AXX19" s="205" t="s">
        <v>551</v>
      </c>
      <c r="AXY19" s="205" t="s">
        <v>551</v>
      </c>
      <c r="AXZ19" s="205" t="s">
        <v>551</v>
      </c>
      <c r="AYA19" s="205" t="s">
        <v>551</v>
      </c>
      <c r="AYB19" s="205" t="s">
        <v>551</v>
      </c>
      <c r="AYC19" s="205" t="s">
        <v>551</v>
      </c>
      <c r="AYD19" s="205" t="s">
        <v>551</v>
      </c>
      <c r="AYE19" s="205" t="s">
        <v>551</v>
      </c>
      <c r="AYF19" s="205" t="s">
        <v>551</v>
      </c>
      <c r="AYG19" s="205" t="s">
        <v>551</v>
      </c>
      <c r="AYH19" s="205" t="s">
        <v>551</v>
      </c>
      <c r="AYI19" s="205" t="s">
        <v>551</v>
      </c>
      <c r="AYJ19" s="205" t="s">
        <v>551</v>
      </c>
      <c r="AYK19" s="205" t="s">
        <v>551</v>
      </c>
      <c r="AYL19" s="205" t="s">
        <v>551</v>
      </c>
      <c r="AYM19" s="205" t="s">
        <v>551</v>
      </c>
      <c r="AYN19" s="205" t="s">
        <v>551</v>
      </c>
      <c r="AYO19" s="205" t="s">
        <v>551</v>
      </c>
      <c r="AYP19" s="205" t="s">
        <v>551</v>
      </c>
      <c r="AYQ19" s="205" t="s">
        <v>551</v>
      </c>
      <c r="AYR19" s="205" t="s">
        <v>551</v>
      </c>
      <c r="AYS19" s="205" t="s">
        <v>551</v>
      </c>
      <c r="AYT19" s="205" t="s">
        <v>551</v>
      </c>
      <c r="AYU19" s="205" t="s">
        <v>551</v>
      </c>
      <c r="AYV19" s="205" t="s">
        <v>551</v>
      </c>
      <c r="AYW19" s="205" t="s">
        <v>551</v>
      </c>
      <c r="AYX19" s="205" t="s">
        <v>551</v>
      </c>
      <c r="AYY19" s="205" t="s">
        <v>551</v>
      </c>
      <c r="AYZ19" s="205" t="s">
        <v>551</v>
      </c>
      <c r="AZA19" s="205" t="s">
        <v>551</v>
      </c>
      <c r="AZB19" s="205" t="s">
        <v>551</v>
      </c>
      <c r="AZC19" s="205" t="s">
        <v>551</v>
      </c>
      <c r="AZD19" s="205" t="s">
        <v>551</v>
      </c>
      <c r="AZE19" s="205" t="s">
        <v>551</v>
      </c>
      <c r="AZF19" s="205" t="s">
        <v>551</v>
      </c>
      <c r="AZG19" s="205" t="s">
        <v>551</v>
      </c>
      <c r="AZH19" s="205" t="s">
        <v>551</v>
      </c>
      <c r="AZI19" s="205" t="s">
        <v>551</v>
      </c>
      <c r="AZJ19" s="205" t="s">
        <v>551</v>
      </c>
      <c r="AZK19" s="205" t="s">
        <v>551</v>
      </c>
      <c r="AZL19" s="205" t="s">
        <v>551</v>
      </c>
      <c r="AZM19" s="205" t="s">
        <v>551</v>
      </c>
      <c r="AZN19" s="205" t="s">
        <v>551</v>
      </c>
      <c r="AZO19" s="205" t="s">
        <v>551</v>
      </c>
      <c r="AZP19" s="205" t="s">
        <v>551</v>
      </c>
      <c r="AZQ19" s="205" t="s">
        <v>551</v>
      </c>
      <c r="AZR19" s="205" t="s">
        <v>551</v>
      </c>
      <c r="AZS19" s="205" t="s">
        <v>551</v>
      </c>
      <c r="AZT19" s="205" t="s">
        <v>551</v>
      </c>
      <c r="AZU19" s="205" t="s">
        <v>551</v>
      </c>
      <c r="AZV19" s="205" t="s">
        <v>551</v>
      </c>
      <c r="AZW19" s="205" t="s">
        <v>551</v>
      </c>
      <c r="AZX19" s="205" t="s">
        <v>551</v>
      </c>
      <c r="AZY19" s="205" t="s">
        <v>551</v>
      </c>
      <c r="AZZ19" s="205" t="s">
        <v>551</v>
      </c>
      <c r="BAA19" s="205" t="s">
        <v>551</v>
      </c>
      <c r="BAB19" s="205" t="s">
        <v>551</v>
      </c>
      <c r="BAC19" s="205" t="s">
        <v>551</v>
      </c>
      <c r="BAD19" s="205" t="s">
        <v>551</v>
      </c>
      <c r="BAE19" s="205" t="s">
        <v>551</v>
      </c>
      <c r="BAF19" s="205" t="s">
        <v>551</v>
      </c>
      <c r="BAG19" s="205" t="s">
        <v>551</v>
      </c>
      <c r="BAH19" s="205" t="s">
        <v>551</v>
      </c>
      <c r="BAI19" s="205" t="s">
        <v>551</v>
      </c>
      <c r="BAJ19" s="205" t="s">
        <v>551</v>
      </c>
      <c r="BAK19" s="205" t="s">
        <v>551</v>
      </c>
      <c r="BAL19" s="205" t="s">
        <v>551</v>
      </c>
      <c r="BAM19" s="205" t="s">
        <v>551</v>
      </c>
      <c r="BAN19" s="205" t="s">
        <v>551</v>
      </c>
      <c r="BAO19" s="205" t="s">
        <v>551</v>
      </c>
      <c r="BAP19" s="205" t="s">
        <v>551</v>
      </c>
      <c r="BAQ19" s="205" t="s">
        <v>551</v>
      </c>
      <c r="BAR19" s="205" t="s">
        <v>551</v>
      </c>
      <c r="BAS19" s="205" t="s">
        <v>551</v>
      </c>
      <c r="BAT19" s="205" t="s">
        <v>551</v>
      </c>
      <c r="BAU19" s="205" t="s">
        <v>551</v>
      </c>
      <c r="BAV19" s="205" t="s">
        <v>551</v>
      </c>
      <c r="BAW19" s="205" t="s">
        <v>551</v>
      </c>
      <c r="BAX19" s="205" t="s">
        <v>551</v>
      </c>
      <c r="BAY19" s="205" t="s">
        <v>551</v>
      </c>
      <c r="BAZ19" s="205" t="s">
        <v>551</v>
      </c>
      <c r="BBA19" s="205" t="s">
        <v>551</v>
      </c>
      <c r="BBB19" s="205" t="s">
        <v>551</v>
      </c>
      <c r="BBC19" s="205" t="s">
        <v>551</v>
      </c>
      <c r="BBD19" s="205" t="s">
        <v>551</v>
      </c>
      <c r="BBE19" s="205" t="s">
        <v>551</v>
      </c>
      <c r="BBF19" s="205" t="s">
        <v>551</v>
      </c>
      <c r="BBG19" s="205" t="s">
        <v>551</v>
      </c>
      <c r="BBH19" s="205" t="s">
        <v>551</v>
      </c>
      <c r="BBI19" s="205" t="s">
        <v>551</v>
      </c>
      <c r="BBJ19" s="205" t="s">
        <v>551</v>
      </c>
      <c r="BBK19" s="205" t="s">
        <v>551</v>
      </c>
      <c r="BBL19" s="205" t="s">
        <v>551</v>
      </c>
      <c r="BBM19" s="205" t="s">
        <v>551</v>
      </c>
      <c r="BBN19" s="205" t="s">
        <v>551</v>
      </c>
      <c r="BBO19" s="205" t="s">
        <v>551</v>
      </c>
      <c r="BBP19" s="205" t="s">
        <v>551</v>
      </c>
      <c r="BBQ19" s="205" t="s">
        <v>551</v>
      </c>
      <c r="BBR19" s="205" t="s">
        <v>551</v>
      </c>
      <c r="BBS19" s="205" t="s">
        <v>551</v>
      </c>
      <c r="BBT19" s="205" t="s">
        <v>551</v>
      </c>
      <c r="BBU19" s="205" t="s">
        <v>551</v>
      </c>
      <c r="BBV19" s="205" t="s">
        <v>551</v>
      </c>
      <c r="BBW19" s="205" t="s">
        <v>551</v>
      </c>
      <c r="BBX19" s="205" t="s">
        <v>551</v>
      </c>
      <c r="BBY19" s="205" t="s">
        <v>551</v>
      </c>
      <c r="BBZ19" s="205" t="s">
        <v>551</v>
      </c>
      <c r="BCA19" s="205" t="s">
        <v>551</v>
      </c>
      <c r="BCB19" s="205" t="s">
        <v>551</v>
      </c>
      <c r="BCC19" s="205" t="s">
        <v>551</v>
      </c>
      <c r="BCD19" s="205" t="s">
        <v>551</v>
      </c>
      <c r="BCE19" s="205" t="s">
        <v>551</v>
      </c>
      <c r="BCF19" s="205" t="s">
        <v>551</v>
      </c>
      <c r="BCG19" s="205" t="s">
        <v>551</v>
      </c>
      <c r="BCH19" s="205" t="s">
        <v>551</v>
      </c>
      <c r="BCI19" s="205" t="s">
        <v>551</v>
      </c>
      <c r="BCJ19" s="205" t="s">
        <v>551</v>
      </c>
      <c r="BCK19" s="205" t="s">
        <v>551</v>
      </c>
      <c r="BCL19" s="205" t="s">
        <v>551</v>
      </c>
      <c r="BCM19" s="205" t="s">
        <v>551</v>
      </c>
      <c r="BCN19" s="205" t="s">
        <v>551</v>
      </c>
      <c r="BCO19" s="205" t="s">
        <v>551</v>
      </c>
      <c r="BCP19" s="205" t="s">
        <v>551</v>
      </c>
      <c r="BCQ19" s="205" t="s">
        <v>551</v>
      </c>
      <c r="BCR19" s="205" t="s">
        <v>551</v>
      </c>
      <c r="BCS19" s="205" t="s">
        <v>551</v>
      </c>
      <c r="BCT19" s="205" t="s">
        <v>551</v>
      </c>
      <c r="BCU19" s="205" t="s">
        <v>551</v>
      </c>
      <c r="BCV19" s="205" t="s">
        <v>551</v>
      </c>
      <c r="BCW19" s="205" t="s">
        <v>551</v>
      </c>
      <c r="BCX19" s="205" t="s">
        <v>551</v>
      </c>
      <c r="BCY19" s="205" t="s">
        <v>551</v>
      </c>
      <c r="BCZ19" s="205" t="s">
        <v>551</v>
      </c>
      <c r="BDA19" s="205" t="s">
        <v>551</v>
      </c>
      <c r="BDB19" s="205" t="s">
        <v>551</v>
      </c>
      <c r="BDC19" s="205" t="s">
        <v>551</v>
      </c>
      <c r="BDD19" s="205" t="s">
        <v>551</v>
      </c>
      <c r="BDE19" s="205" t="s">
        <v>551</v>
      </c>
      <c r="BDF19" s="205" t="s">
        <v>551</v>
      </c>
      <c r="BDG19" s="205" t="s">
        <v>551</v>
      </c>
      <c r="BDH19" s="205" t="s">
        <v>551</v>
      </c>
      <c r="BDI19" s="205" t="s">
        <v>551</v>
      </c>
      <c r="BDJ19" s="205" t="s">
        <v>551</v>
      </c>
      <c r="BDK19" s="205" t="s">
        <v>551</v>
      </c>
      <c r="BDL19" s="205" t="s">
        <v>551</v>
      </c>
      <c r="BDM19" s="205" t="s">
        <v>551</v>
      </c>
      <c r="BDN19" s="205" t="s">
        <v>551</v>
      </c>
      <c r="BDO19" s="205" t="s">
        <v>551</v>
      </c>
      <c r="BDP19" s="205" t="s">
        <v>551</v>
      </c>
      <c r="BDQ19" s="205" t="s">
        <v>551</v>
      </c>
      <c r="BDR19" s="205" t="s">
        <v>551</v>
      </c>
      <c r="BDS19" s="205" t="s">
        <v>551</v>
      </c>
      <c r="BDT19" s="205" t="s">
        <v>551</v>
      </c>
      <c r="BDU19" s="205" t="s">
        <v>551</v>
      </c>
      <c r="BDV19" s="205" t="s">
        <v>551</v>
      </c>
      <c r="BDW19" s="205" t="s">
        <v>551</v>
      </c>
      <c r="BDX19" s="205" t="s">
        <v>551</v>
      </c>
      <c r="BDY19" s="205" t="s">
        <v>551</v>
      </c>
      <c r="BDZ19" s="205" t="s">
        <v>551</v>
      </c>
      <c r="BEA19" s="205" t="s">
        <v>551</v>
      </c>
      <c r="BEB19" s="205" t="s">
        <v>551</v>
      </c>
      <c r="BEC19" s="205" t="s">
        <v>551</v>
      </c>
      <c r="BED19" s="205" t="s">
        <v>551</v>
      </c>
      <c r="BEE19" s="205" t="s">
        <v>551</v>
      </c>
      <c r="BEF19" s="205" t="s">
        <v>551</v>
      </c>
      <c r="BEG19" s="205" t="s">
        <v>551</v>
      </c>
      <c r="BEH19" s="205" t="s">
        <v>551</v>
      </c>
      <c r="BEI19" s="205" t="s">
        <v>551</v>
      </c>
      <c r="BEJ19" s="205" t="s">
        <v>551</v>
      </c>
      <c r="BEK19" s="205" t="s">
        <v>551</v>
      </c>
      <c r="BEL19" s="205" t="s">
        <v>551</v>
      </c>
      <c r="BEM19" s="205" t="s">
        <v>551</v>
      </c>
      <c r="BEN19" s="205" t="s">
        <v>551</v>
      </c>
      <c r="BEO19" s="205" t="s">
        <v>551</v>
      </c>
      <c r="BEP19" s="205" t="s">
        <v>551</v>
      </c>
      <c r="BEQ19" s="205" t="s">
        <v>551</v>
      </c>
      <c r="BER19" s="205" t="s">
        <v>551</v>
      </c>
      <c r="BES19" s="205" t="s">
        <v>551</v>
      </c>
      <c r="BET19" s="205" t="s">
        <v>551</v>
      </c>
      <c r="BEU19" s="205" t="s">
        <v>551</v>
      </c>
      <c r="BEV19" s="205" t="s">
        <v>551</v>
      </c>
      <c r="BEW19" s="205" t="s">
        <v>551</v>
      </c>
      <c r="BEX19" s="205" t="s">
        <v>551</v>
      </c>
      <c r="BEY19" s="205" t="s">
        <v>551</v>
      </c>
      <c r="BEZ19" s="205" t="s">
        <v>551</v>
      </c>
      <c r="BFA19" s="205" t="s">
        <v>551</v>
      </c>
      <c r="BFB19" s="205" t="s">
        <v>551</v>
      </c>
      <c r="BFC19" s="205" t="s">
        <v>551</v>
      </c>
      <c r="BFD19" s="205" t="s">
        <v>551</v>
      </c>
      <c r="BFE19" s="205" t="s">
        <v>551</v>
      </c>
      <c r="BFF19" s="205" t="s">
        <v>551</v>
      </c>
      <c r="BFG19" s="205" t="s">
        <v>551</v>
      </c>
      <c r="BFH19" s="205" t="s">
        <v>551</v>
      </c>
      <c r="BFI19" s="205" t="s">
        <v>551</v>
      </c>
      <c r="BFJ19" s="205" t="s">
        <v>551</v>
      </c>
      <c r="BFK19" s="205" t="s">
        <v>551</v>
      </c>
      <c r="BFL19" s="205" t="s">
        <v>551</v>
      </c>
      <c r="BFM19" s="205" t="s">
        <v>551</v>
      </c>
      <c r="BFN19" s="205" t="s">
        <v>551</v>
      </c>
      <c r="BFO19" s="205" t="s">
        <v>551</v>
      </c>
      <c r="BFP19" s="205" t="s">
        <v>551</v>
      </c>
      <c r="BFQ19" s="205" t="s">
        <v>551</v>
      </c>
      <c r="BFR19" s="205" t="s">
        <v>551</v>
      </c>
      <c r="BFS19" s="205" t="s">
        <v>551</v>
      </c>
      <c r="BFT19" s="205" t="s">
        <v>551</v>
      </c>
      <c r="BFU19" s="205" t="s">
        <v>551</v>
      </c>
      <c r="BFV19" s="205" t="s">
        <v>551</v>
      </c>
      <c r="BFW19" s="205" t="s">
        <v>551</v>
      </c>
      <c r="BFX19" s="205" t="s">
        <v>551</v>
      </c>
      <c r="BFY19" s="205" t="s">
        <v>551</v>
      </c>
      <c r="BFZ19" s="205" t="s">
        <v>551</v>
      </c>
      <c r="BGA19" s="205" t="s">
        <v>551</v>
      </c>
      <c r="BGB19" s="205" t="s">
        <v>551</v>
      </c>
      <c r="BGC19" s="205" t="s">
        <v>551</v>
      </c>
      <c r="BGD19" s="205" t="s">
        <v>551</v>
      </c>
      <c r="BGE19" s="205" t="s">
        <v>551</v>
      </c>
      <c r="BGF19" s="205" t="s">
        <v>551</v>
      </c>
      <c r="BGG19" s="205" t="s">
        <v>551</v>
      </c>
      <c r="BGH19" s="205" t="s">
        <v>551</v>
      </c>
      <c r="BGI19" s="205" t="s">
        <v>551</v>
      </c>
      <c r="BGJ19" s="205" t="s">
        <v>551</v>
      </c>
      <c r="BGK19" s="205" t="s">
        <v>551</v>
      </c>
      <c r="BGL19" s="205" t="s">
        <v>551</v>
      </c>
      <c r="BGM19" s="205" t="s">
        <v>551</v>
      </c>
      <c r="BGN19" s="205" t="s">
        <v>551</v>
      </c>
      <c r="BGO19" s="205" t="s">
        <v>551</v>
      </c>
      <c r="BGP19" s="205" t="s">
        <v>551</v>
      </c>
      <c r="BGQ19" s="205" t="s">
        <v>551</v>
      </c>
      <c r="BGR19" s="205" t="s">
        <v>551</v>
      </c>
      <c r="BGS19" s="205" t="s">
        <v>551</v>
      </c>
      <c r="BGT19" s="205" t="s">
        <v>551</v>
      </c>
      <c r="BGU19" s="205" t="s">
        <v>551</v>
      </c>
      <c r="BGV19" s="205" t="s">
        <v>551</v>
      </c>
      <c r="BGW19" s="205" t="s">
        <v>551</v>
      </c>
      <c r="BGX19" s="205" t="s">
        <v>551</v>
      </c>
      <c r="BGY19" s="205" t="s">
        <v>551</v>
      </c>
      <c r="BGZ19" s="205" t="s">
        <v>551</v>
      </c>
      <c r="BHA19" s="205" t="s">
        <v>551</v>
      </c>
      <c r="BHB19" s="205" t="s">
        <v>551</v>
      </c>
      <c r="BHC19" s="205" t="s">
        <v>551</v>
      </c>
      <c r="BHD19" s="205" t="s">
        <v>551</v>
      </c>
      <c r="BHE19" s="205" t="s">
        <v>551</v>
      </c>
      <c r="BHF19" s="205" t="s">
        <v>551</v>
      </c>
      <c r="BHG19" s="205" t="s">
        <v>551</v>
      </c>
      <c r="BHH19" s="205" t="s">
        <v>551</v>
      </c>
      <c r="BHI19" s="205" t="s">
        <v>551</v>
      </c>
      <c r="BHJ19" s="205" t="s">
        <v>551</v>
      </c>
      <c r="BHK19" s="205" t="s">
        <v>551</v>
      </c>
      <c r="BHL19" s="205" t="s">
        <v>551</v>
      </c>
      <c r="BHM19" s="205" t="s">
        <v>551</v>
      </c>
      <c r="BHN19" s="205" t="s">
        <v>551</v>
      </c>
      <c r="BHO19" s="205" t="s">
        <v>551</v>
      </c>
      <c r="BHP19" s="205" t="s">
        <v>551</v>
      </c>
      <c r="BHQ19" s="205" t="s">
        <v>551</v>
      </c>
      <c r="BHR19" s="205" t="s">
        <v>551</v>
      </c>
      <c r="BHS19" s="205" t="s">
        <v>551</v>
      </c>
      <c r="BHT19" s="205" t="s">
        <v>551</v>
      </c>
      <c r="BHU19" s="205" t="s">
        <v>551</v>
      </c>
      <c r="BHV19" s="205" t="s">
        <v>551</v>
      </c>
      <c r="BHW19" s="205" t="s">
        <v>551</v>
      </c>
      <c r="BHX19" s="205" t="s">
        <v>551</v>
      </c>
      <c r="BHY19" s="205" t="s">
        <v>551</v>
      </c>
      <c r="BHZ19" s="205" t="s">
        <v>551</v>
      </c>
      <c r="BIA19" s="205" t="s">
        <v>551</v>
      </c>
      <c r="BIB19" s="205" t="s">
        <v>551</v>
      </c>
      <c r="BIC19" s="205" t="s">
        <v>551</v>
      </c>
      <c r="BID19" s="205" t="s">
        <v>551</v>
      </c>
      <c r="BIE19" s="205" t="s">
        <v>551</v>
      </c>
      <c r="BIF19" s="205" t="s">
        <v>551</v>
      </c>
      <c r="BIG19" s="205" t="s">
        <v>551</v>
      </c>
      <c r="BIH19" s="205" t="s">
        <v>551</v>
      </c>
      <c r="BII19" s="205" t="s">
        <v>551</v>
      </c>
      <c r="BIJ19" s="205" t="s">
        <v>551</v>
      </c>
      <c r="BIK19" s="205" t="s">
        <v>551</v>
      </c>
      <c r="BIL19" s="205" t="s">
        <v>551</v>
      </c>
      <c r="BIM19" s="205" t="s">
        <v>551</v>
      </c>
      <c r="BIN19" s="205" t="s">
        <v>551</v>
      </c>
      <c r="BIO19" s="205" t="s">
        <v>551</v>
      </c>
      <c r="BIP19" s="205" t="s">
        <v>551</v>
      </c>
      <c r="BIQ19" s="205" t="s">
        <v>551</v>
      </c>
      <c r="BIR19" s="205" t="s">
        <v>551</v>
      </c>
      <c r="BIS19" s="205" t="s">
        <v>551</v>
      </c>
      <c r="BIT19" s="205" t="s">
        <v>551</v>
      </c>
      <c r="BIU19" s="205" t="s">
        <v>551</v>
      </c>
      <c r="BIV19" s="205" t="s">
        <v>551</v>
      </c>
      <c r="BIW19" s="205" t="s">
        <v>551</v>
      </c>
      <c r="BIX19" s="205" t="s">
        <v>551</v>
      </c>
      <c r="BIY19" s="205" t="s">
        <v>551</v>
      </c>
      <c r="BIZ19" s="205" t="s">
        <v>551</v>
      </c>
      <c r="BJA19" s="205" t="s">
        <v>551</v>
      </c>
      <c r="BJB19" s="205" t="s">
        <v>551</v>
      </c>
      <c r="BJC19" s="205" t="s">
        <v>551</v>
      </c>
      <c r="BJD19" s="205" t="s">
        <v>551</v>
      </c>
      <c r="BJE19" s="205" t="s">
        <v>551</v>
      </c>
      <c r="BJF19" s="205" t="s">
        <v>551</v>
      </c>
      <c r="BJG19" s="205" t="s">
        <v>551</v>
      </c>
      <c r="BJH19" s="205" t="s">
        <v>551</v>
      </c>
      <c r="BJI19" s="205" t="s">
        <v>551</v>
      </c>
      <c r="BJJ19" s="205" t="s">
        <v>551</v>
      </c>
      <c r="BJK19" s="205" t="s">
        <v>551</v>
      </c>
      <c r="BJL19" s="205" t="s">
        <v>551</v>
      </c>
      <c r="BJM19" s="205" t="s">
        <v>551</v>
      </c>
      <c r="BJN19" s="205" t="s">
        <v>551</v>
      </c>
      <c r="BJO19" s="205" t="s">
        <v>551</v>
      </c>
      <c r="BJP19" s="205" t="s">
        <v>551</v>
      </c>
      <c r="BJQ19" s="205" t="s">
        <v>551</v>
      </c>
      <c r="BJR19" s="205" t="s">
        <v>551</v>
      </c>
      <c r="BJS19" s="205" t="s">
        <v>551</v>
      </c>
      <c r="BJT19" s="205" t="s">
        <v>551</v>
      </c>
      <c r="BJU19" s="205" t="s">
        <v>551</v>
      </c>
      <c r="BJV19" s="205" t="s">
        <v>551</v>
      </c>
      <c r="BJW19" s="205" t="s">
        <v>551</v>
      </c>
      <c r="BJX19" s="205" t="s">
        <v>551</v>
      </c>
      <c r="BJY19" s="205" t="s">
        <v>551</v>
      </c>
      <c r="BJZ19" s="205" t="s">
        <v>551</v>
      </c>
      <c r="BKA19" s="205" t="s">
        <v>551</v>
      </c>
      <c r="BKB19" s="205" t="s">
        <v>551</v>
      </c>
      <c r="BKC19" s="205" t="s">
        <v>551</v>
      </c>
      <c r="BKD19" s="205" t="s">
        <v>551</v>
      </c>
      <c r="BKE19" s="205" t="s">
        <v>551</v>
      </c>
      <c r="BKF19" s="205" t="s">
        <v>551</v>
      </c>
      <c r="BKG19" s="205" t="s">
        <v>551</v>
      </c>
      <c r="BKH19" s="205" t="s">
        <v>551</v>
      </c>
      <c r="BKI19" s="205" t="s">
        <v>551</v>
      </c>
      <c r="BKJ19" s="205" t="s">
        <v>551</v>
      </c>
      <c r="BKK19" s="205" t="s">
        <v>551</v>
      </c>
      <c r="BKL19" s="205" t="s">
        <v>551</v>
      </c>
      <c r="BKM19" s="205" t="s">
        <v>551</v>
      </c>
      <c r="BKN19" s="205" t="s">
        <v>551</v>
      </c>
      <c r="BKO19" s="205" t="s">
        <v>551</v>
      </c>
      <c r="BKP19" s="205" t="s">
        <v>551</v>
      </c>
      <c r="BKQ19" s="205" t="s">
        <v>551</v>
      </c>
      <c r="BKR19" s="205" t="s">
        <v>551</v>
      </c>
      <c r="BKS19" s="205" t="s">
        <v>551</v>
      </c>
      <c r="BKT19" s="205" t="s">
        <v>551</v>
      </c>
      <c r="BKU19" s="205" t="s">
        <v>551</v>
      </c>
      <c r="BKV19" s="205" t="s">
        <v>551</v>
      </c>
      <c r="BKW19" s="205" t="s">
        <v>551</v>
      </c>
      <c r="BKX19" s="205" t="s">
        <v>551</v>
      </c>
      <c r="BKY19" s="205" t="s">
        <v>551</v>
      </c>
      <c r="BKZ19" s="205" t="s">
        <v>551</v>
      </c>
      <c r="BLA19" s="205" t="s">
        <v>551</v>
      </c>
      <c r="BLB19" s="205" t="s">
        <v>551</v>
      </c>
      <c r="BLC19" s="205" t="s">
        <v>551</v>
      </c>
      <c r="BLD19" s="205" t="s">
        <v>551</v>
      </c>
      <c r="BLE19" s="205" t="s">
        <v>551</v>
      </c>
      <c r="BLF19" s="205" t="s">
        <v>551</v>
      </c>
      <c r="BLG19" s="205" t="s">
        <v>551</v>
      </c>
      <c r="BLH19" s="205" t="s">
        <v>551</v>
      </c>
      <c r="BLI19" s="205" t="s">
        <v>551</v>
      </c>
      <c r="BLJ19" s="205" t="s">
        <v>551</v>
      </c>
      <c r="BLK19" s="205" t="s">
        <v>551</v>
      </c>
      <c r="BLL19" s="205" t="s">
        <v>551</v>
      </c>
      <c r="BLM19" s="205" t="s">
        <v>551</v>
      </c>
      <c r="BLN19" s="205" t="s">
        <v>551</v>
      </c>
      <c r="BLO19" s="205" t="s">
        <v>551</v>
      </c>
      <c r="BLP19" s="205" t="s">
        <v>551</v>
      </c>
      <c r="BLQ19" s="205" t="s">
        <v>551</v>
      </c>
      <c r="BLR19" s="205" t="s">
        <v>551</v>
      </c>
      <c r="BLS19" s="205" t="s">
        <v>551</v>
      </c>
      <c r="BLT19" s="205" t="s">
        <v>551</v>
      </c>
      <c r="BLU19" s="205" t="s">
        <v>551</v>
      </c>
      <c r="BLV19" s="205" t="s">
        <v>551</v>
      </c>
      <c r="BLW19" s="205" t="s">
        <v>551</v>
      </c>
      <c r="BLX19" s="205" t="s">
        <v>551</v>
      </c>
      <c r="BLY19" s="205" t="s">
        <v>551</v>
      </c>
      <c r="BLZ19" s="205" t="s">
        <v>551</v>
      </c>
      <c r="BMA19" s="205" t="s">
        <v>551</v>
      </c>
      <c r="BMB19" s="205" t="s">
        <v>551</v>
      </c>
      <c r="BMC19" s="205" t="s">
        <v>551</v>
      </c>
      <c r="BMD19" s="205" t="s">
        <v>551</v>
      </c>
      <c r="BME19" s="205" t="s">
        <v>551</v>
      </c>
      <c r="BMF19" s="205" t="s">
        <v>551</v>
      </c>
      <c r="BMG19" s="205" t="s">
        <v>551</v>
      </c>
      <c r="BMH19" s="205" t="s">
        <v>551</v>
      </c>
      <c r="BMI19" s="205" t="s">
        <v>551</v>
      </c>
      <c r="BMJ19" s="205" t="s">
        <v>551</v>
      </c>
      <c r="BMK19" s="205" t="s">
        <v>551</v>
      </c>
      <c r="BML19" s="205" t="s">
        <v>551</v>
      </c>
      <c r="BMM19" s="205" t="s">
        <v>551</v>
      </c>
      <c r="BMN19" s="205" t="s">
        <v>551</v>
      </c>
      <c r="BMO19" s="205" t="s">
        <v>551</v>
      </c>
      <c r="BMP19" s="205" t="s">
        <v>551</v>
      </c>
      <c r="BMQ19" s="205" t="s">
        <v>551</v>
      </c>
      <c r="BMR19" s="205" t="s">
        <v>551</v>
      </c>
      <c r="BMS19" s="205" t="s">
        <v>551</v>
      </c>
      <c r="BMT19" s="205" t="s">
        <v>551</v>
      </c>
      <c r="BMU19" s="205" t="s">
        <v>551</v>
      </c>
      <c r="BMV19" s="205" t="s">
        <v>551</v>
      </c>
      <c r="BMW19" s="205" t="s">
        <v>551</v>
      </c>
      <c r="BMX19" s="205" t="s">
        <v>551</v>
      </c>
      <c r="BMY19" s="205" t="s">
        <v>551</v>
      </c>
      <c r="BMZ19" s="205" t="s">
        <v>551</v>
      </c>
      <c r="BNA19" s="205" t="s">
        <v>551</v>
      </c>
      <c r="BNB19" s="205" t="s">
        <v>551</v>
      </c>
      <c r="BNC19" s="205" t="s">
        <v>551</v>
      </c>
      <c r="BND19" s="205" t="s">
        <v>551</v>
      </c>
      <c r="BNE19" s="205" t="s">
        <v>551</v>
      </c>
      <c r="BNF19" s="205" t="s">
        <v>551</v>
      </c>
      <c r="BNG19" s="205" t="s">
        <v>551</v>
      </c>
      <c r="BNH19" s="205" t="s">
        <v>551</v>
      </c>
      <c r="BNI19" s="205" t="s">
        <v>551</v>
      </c>
      <c r="BNJ19" s="205" t="s">
        <v>551</v>
      </c>
      <c r="BNK19" s="205" t="s">
        <v>551</v>
      </c>
      <c r="BNL19" s="205" t="s">
        <v>551</v>
      </c>
      <c r="BNM19" s="205" t="s">
        <v>551</v>
      </c>
      <c r="BNN19" s="205" t="s">
        <v>551</v>
      </c>
      <c r="BNO19" s="205" t="s">
        <v>551</v>
      </c>
      <c r="BNP19" s="205" t="s">
        <v>551</v>
      </c>
      <c r="BNQ19" s="205" t="s">
        <v>551</v>
      </c>
      <c r="BNR19" s="205" t="s">
        <v>551</v>
      </c>
      <c r="BNS19" s="205" t="s">
        <v>551</v>
      </c>
      <c r="BNT19" s="205" t="s">
        <v>551</v>
      </c>
      <c r="BNU19" s="205" t="s">
        <v>551</v>
      </c>
      <c r="BNV19" s="205" t="s">
        <v>551</v>
      </c>
      <c r="BNW19" s="205" t="s">
        <v>551</v>
      </c>
      <c r="BNX19" s="205" t="s">
        <v>551</v>
      </c>
      <c r="BNY19" s="205" t="s">
        <v>551</v>
      </c>
      <c r="BNZ19" s="205" t="s">
        <v>551</v>
      </c>
      <c r="BOA19" s="205" t="s">
        <v>551</v>
      </c>
      <c r="BOB19" s="205" t="s">
        <v>551</v>
      </c>
      <c r="BOC19" s="205" t="s">
        <v>551</v>
      </c>
      <c r="BOD19" s="205" t="s">
        <v>551</v>
      </c>
      <c r="BOE19" s="205" t="s">
        <v>551</v>
      </c>
      <c r="BOF19" s="205" t="s">
        <v>551</v>
      </c>
      <c r="BOG19" s="205" t="s">
        <v>551</v>
      </c>
      <c r="BOH19" s="205" t="s">
        <v>551</v>
      </c>
      <c r="BOI19" s="205" t="s">
        <v>551</v>
      </c>
      <c r="BOJ19" s="205" t="s">
        <v>551</v>
      </c>
      <c r="BOK19" s="205" t="s">
        <v>551</v>
      </c>
      <c r="BOL19" s="205" t="s">
        <v>551</v>
      </c>
      <c r="BOM19" s="205" t="s">
        <v>551</v>
      </c>
      <c r="BON19" s="205" t="s">
        <v>551</v>
      </c>
      <c r="BOO19" s="205" t="s">
        <v>551</v>
      </c>
      <c r="BOP19" s="205" t="s">
        <v>551</v>
      </c>
      <c r="BOQ19" s="205" t="s">
        <v>551</v>
      </c>
      <c r="BOR19" s="205" t="s">
        <v>551</v>
      </c>
      <c r="BOS19" s="205" t="s">
        <v>551</v>
      </c>
      <c r="BOT19" s="205" t="s">
        <v>551</v>
      </c>
      <c r="BOU19" s="205" t="s">
        <v>551</v>
      </c>
      <c r="BOV19" s="205" t="s">
        <v>551</v>
      </c>
      <c r="BOW19" s="205" t="s">
        <v>551</v>
      </c>
      <c r="BOX19" s="205" t="s">
        <v>551</v>
      </c>
      <c r="BOY19" s="205" t="s">
        <v>551</v>
      </c>
      <c r="BOZ19" s="205" t="s">
        <v>551</v>
      </c>
      <c r="BPA19" s="205" t="s">
        <v>551</v>
      </c>
      <c r="BPB19" s="205" t="s">
        <v>551</v>
      </c>
      <c r="BPC19" s="205" t="s">
        <v>551</v>
      </c>
      <c r="BPD19" s="205" t="s">
        <v>551</v>
      </c>
      <c r="BPE19" s="205" t="s">
        <v>551</v>
      </c>
      <c r="BPF19" s="205" t="s">
        <v>551</v>
      </c>
      <c r="BPG19" s="205" t="s">
        <v>551</v>
      </c>
      <c r="BPH19" s="205" t="s">
        <v>551</v>
      </c>
      <c r="BPI19" s="205" t="s">
        <v>551</v>
      </c>
      <c r="BPJ19" s="205" t="s">
        <v>551</v>
      </c>
      <c r="BPK19" s="205" t="s">
        <v>551</v>
      </c>
      <c r="BPL19" s="205" t="s">
        <v>551</v>
      </c>
      <c r="BPM19" s="205" t="s">
        <v>551</v>
      </c>
      <c r="BPN19" s="205" t="s">
        <v>551</v>
      </c>
      <c r="BPO19" s="205" t="s">
        <v>551</v>
      </c>
      <c r="BPP19" s="205" t="s">
        <v>551</v>
      </c>
      <c r="BPQ19" s="205" t="s">
        <v>551</v>
      </c>
      <c r="BPR19" s="205" t="s">
        <v>551</v>
      </c>
      <c r="BPS19" s="205" t="s">
        <v>551</v>
      </c>
      <c r="BPT19" s="205" t="s">
        <v>551</v>
      </c>
      <c r="BPU19" s="205" t="s">
        <v>551</v>
      </c>
      <c r="BPV19" s="205" t="s">
        <v>551</v>
      </c>
      <c r="BPW19" s="205" t="s">
        <v>551</v>
      </c>
      <c r="BPX19" s="205" t="s">
        <v>551</v>
      </c>
      <c r="BPY19" s="205" t="s">
        <v>551</v>
      </c>
      <c r="BPZ19" s="205" t="s">
        <v>551</v>
      </c>
      <c r="BQA19" s="205" t="s">
        <v>551</v>
      </c>
      <c r="BQB19" s="205" t="s">
        <v>551</v>
      </c>
      <c r="BQC19" s="205" t="s">
        <v>551</v>
      </c>
      <c r="BQD19" s="205" t="s">
        <v>551</v>
      </c>
      <c r="BQE19" s="205" t="s">
        <v>551</v>
      </c>
      <c r="BQF19" s="205" t="s">
        <v>551</v>
      </c>
      <c r="BQG19" s="205" t="s">
        <v>551</v>
      </c>
      <c r="BQH19" s="205" t="s">
        <v>551</v>
      </c>
      <c r="BQI19" s="205" t="s">
        <v>551</v>
      </c>
      <c r="BQJ19" s="205" t="s">
        <v>551</v>
      </c>
      <c r="BQK19" s="205" t="s">
        <v>551</v>
      </c>
      <c r="BQL19" s="205" t="s">
        <v>551</v>
      </c>
      <c r="BQM19" s="205" t="s">
        <v>551</v>
      </c>
      <c r="BQN19" s="205" t="s">
        <v>551</v>
      </c>
      <c r="BQO19" s="205" t="s">
        <v>551</v>
      </c>
      <c r="BQP19" s="205" t="s">
        <v>551</v>
      </c>
      <c r="BQQ19" s="205" t="s">
        <v>551</v>
      </c>
      <c r="BQR19" s="205" t="s">
        <v>551</v>
      </c>
      <c r="BQS19" s="205" t="s">
        <v>551</v>
      </c>
      <c r="BQT19" s="205" t="s">
        <v>551</v>
      </c>
      <c r="BQU19" s="205" t="s">
        <v>551</v>
      </c>
      <c r="BQV19" s="205" t="s">
        <v>551</v>
      </c>
      <c r="BQW19" s="205" t="s">
        <v>551</v>
      </c>
      <c r="BQX19" s="205" t="s">
        <v>551</v>
      </c>
      <c r="BQY19" s="205" t="s">
        <v>551</v>
      </c>
      <c r="BQZ19" s="205" t="s">
        <v>551</v>
      </c>
      <c r="BRA19" s="205" t="s">
        <v>551</v>
      </c>
      <c r="BRB19" s="205" t="s">
        <v>551</v>
      </c>
      <c r="BRC19" s="205" t="s">
        <v>551</v>
      </c>
      <c r="BRD19" s="205" t="s">
        <v>551</v>
      </c>
      <c r="BRE19" s="205" t="s">
        <v>551</v>
      </c>
      <c r="BRF19" s="205" t="s">
        <v>551</v>
      </c>
      <c r="BRG19" s="205" t="s">
        <v>551</v>
      </c>
      <c r="BRH19" s="205" t="s">
        <v>551</v>
      </c>
      <c r="BRI19" s="205" t="s">
        <v>551</v>
      </c>
      <c r="BRJ19" s="205" t="s">
        <v>551</v>
      </c>
      <c r="BRK19" s="205" t="s">
        <v>551</v>
      </c>
      <c r="BRL19" s="205" t="s">
        <v>551</v>
      </c>
      <c r="BRM19" s="205" t="s">
        <v>551</v>
      </c>
      <c r="BRN19" s="205" t="s">
        <v>551</v>
      </c>
      <c r="BRO19" s="205" t="s">
        <v>551</v>
      </c>
      <c r="BRP19" s="205" t="s">
        <v>551</v>
      </c>
      <c r="BRQ19" s="205" t="s">
        <v>551</v>
      </c>
      <c r="BRR19" s="205" t="s">
        <v>551</v>
      </c>
      <c r="BRS19" s="205" t="s">
        <v>551</v>
      </c>
      <c r="BRT19" s="205" t="s">
        <v>551</v>
      </c>
      <c r="BRU19" s="205" t="s">
        <v>551</v>
      </c>
      <c r="BRV19" s="205" t="s">
        <v>551</v>
      </c>
      <c r="BRW19" s="205" t="s">
        <v>551</v>
      </c>
      <c r="BRX19" s="205" t="s">
        <v>551</v>
      </c>
      <c r="BRY19" s="205" t="s">
        <v>551</v>
      </c>
      <c r="BRZ19" s="205" t="s">
        <v>551</v>
      </c>
      <c r="BSA19" s="205" t="s">
        <v>551</v>
      </c>
      <c r="BSB19" s="205" t="s">
        <v>551</v>
      </c>
      <c r="BSC19" s="205" t="s">
        <v>551</v>
      </c>
      <c r="BSD19" s="205" t="s">
        <v>551</v>
      </c>
      <c r="BSE19" s="205" t="s">
        <v>551</v>
      </c>
      <c r="BSF19" s="205" t="s">
        <v>551</v>
      </c>
      <c r="BSG19" s="205" t="s">
        <v>551</v>
      </c>
      <c r="BSH19" s="205" t="s">
        <v>551</v>
      </c>
      <c r="BSI19" s="205" t="s">
        <v>551</v>
      </c>
      <c r="BSJ19" s="205" t="s">
        <v>551</v>
      </c>
      <c r="BSK19" s="205" t="s">
        <v>551</v>
      </c>
      <c r="BSL19" s="205" t="s">
        <v>551</v>
      </c>
      <c r="BSM19" s="205" t="s">
        <v>551</v>
      </c>
      <c r="BSN19" s="205" t="s">
        <v>551</v>
      </c>
      <c r="BSO19" s="205" t="s">
        <v>551</v>
      </c>
      <c r="BSP19" s="205" t="s">
        <v>551</v>
      </c>
      <c r="BSQ19" s="205" t="s">
        <v>551</v>
      </c>
      <c r="BSR19" s="205" t="s">
        <v>551</v>
      </c>
      <c r="BSS19" s="205" t="s">
        <v>551</v>
      </c>
      <c r="BST19" s="205" t="s">
        <v>551</v>
      </c>
      <c r="BSU19" s="205" t="s">
        <v>551</v>
      </c>
      <c r="BSV19" s="205" t="s">
        <v>551</v>
      </c>
      <c r="BSW19" s="205" t="s">
        <v>551</v>
      </c>
      <c r="BSX19" s="205" t="s">
        <v>551</v>
      </c>
      <c r="BSY19" s="205" t="s">
        <v>551</v>
      </c>
      <c r="BSZ19" s="205" t="s">
        <v>551</v>
      </c>
      <c r="BTA19" s="205" t="s">
        <v>551</v>
      </c>
      <c r="BTB19" s="205" t="s">
        <v>551</v>
      </c>
      <c r="BTC19" s="205" t="s">
        <v>551</v>
      </c>
      <c r="BTD19" s="205" t="s">
        <v>551</v>
      </c>
      <c r="BTE19" s="205" t="s">
        <v>551</v>
      </c>
      <c r="BTF19" s="205" t="s">
        <v>551</v>
      </c>
      <c r="BTG19" s="205" t="s">
        <v>551</v>
      </c>
      <c r="BTH19" s="205" t="s">
        <v>551</v>
      </c>
      <c r="BTI19" s="205" t="s">
        <v>551</v>
      </c>
      <c r="BTJ19" s="205" t="s">
        <v>551</v>
      </c>
      <c r="BTK19" s="205" t="s">
        <v>551</v>
      </c>
      <c r="BTL19" s="205" t="s">
        <v>551</v>
      </c>
      <c r="BTM19" s="205" t="s">
        <v>551</v>
      </c>
      <c r="BTN19" s="205" t="s">
        <v>551</v>
      </c>
      <c r="BTO19" s="205" t="s">
        <v>551</v>
      </c>
      <c r="BTP19" s="205" t="s">
        <v>551</v>
      </c>
      <c r="BTQ19" s="205" t="s">
        <v>551</v>
      </c>
      <c r="BTR19" s="205" t="s">
        <v>551</v>
      </c>
      <c r="BTS19" s="205" t="s">
        <v>551</v>
      </c>
      <c r="BTT19" s="205" t="s">
        <v>551</v>
      </c>
      <c r="BTU19" s="205" t="s">
        <v>551</v>
      </c>
      <c r="BTV19" s="205" t="s">
        <v>551</v>
      </c>
      <c r="BTW19" s="205" t="s">
        <v>551</v>
      </c>
      <c r="BTX19" s="205" t="s">
        <v>551</v>
      </c>
      <c r="BTY19" s="205" t="s">
        <v>551</v>
      </c>
      <c r="BTZ19" s="205" t="s">
        <v>551</v>
      </c>
      <c r="BUA19" s="205" t="s">
        <v>551</v>
      </c>
      <c r="BUB19" s="205" t="s">
        <v>551</v>
      </c>
      <c r="BUC19" s="205" t="s">
        <v>551</v>
      </c>
      <c r="BUD19" s="205" t="s">
        <v>551</v>
      </c>
      <c r="BUE19" s="205" t="s">
        <v>551</v>
      </c>
      <c r="BUF19" s="205" t="s">
        <v>551</v>
      </c>
      <c r="BUG19" s="205" t="s">
        <v>551</v>
      </c>
      <c r="BUH19" s="205" t="s">
        <v>551</v>
      </c>
      <c r="BUI19" s="205" t="s">
        <v>551</v>
      </c>
      <c r="BUJ19" s="205" t="s">
        <v>551</v>
      </c>
      <c r="BUK19" s="205" t="s">
        <v>551</v>
      </c>
      <c r="BUL19" s="205" t="s">
        <v>551</v>
      </c>
      <c r="BUM19" s="205" t="s">
        <v>551</v>
      </c>
      <c r="BUN19" s="205" t="s">
        <v>551</v>
      </c>
      <c r="BUO19" s="205" t="s">
        <v>551</v>
      </c>
      <c r="BUP19" s="205" t="s">
        <v>551</v>
      </c>
      <c r="BUQ19" s="205" t="s">
        <v>551</v>
      </c>
      <c r="BUR19" s="205" t="s">
        <v>551</v>
      </c>
      <c r="BUS19" s="205" t="s">
        <v>551</v>
      </c>
      <c r="BUT19" s="205" t="s">
        <v>551</v>
      </c>
      <c r="BUU19" s="205" t="s">
        <v>551</v>
      </c>
      <c r="BUV19" s="205" t="s">
        <v>551</v>
      </c>
      <c r="BUW19" s="205" t="s">
        <v>551</v>
      </c>
      <c r="BUX19" s="205" t="s">
        <v>551</v>
      </c>
      <c r="BUY19" s="205" t="s">
        <v>551</v>
      </c>
      <c r="BUZ19" s="205" t="s">
        <v>551</v>
      </c>
      <c r="BVA19" s="205" t="s">
        <v>551</v>
      </c>
      <c r="BVB19" s="205" t="s">
        <v>551</v>
      </c>
      <c r="BVC19" s="205" t="s">
        <v>551</v>
      </c>
      <c r="BVD19" s="205" t="s">
        <v>551</v>
      </c>
      <c r="BVE19" s="205" t="s">
        <v>551</v>
      </c>
      <c r="BVF19" s="205" t="s">
        <v>551</v>
      </c>
      <c r="BVG19" s="205" t="s">
        <v>551</v>
      </c>
      <c r="BVH19" s="205" t="s">
        <v>551</v>
      </c>
      <c r="BVI19" s="205" t="s">
        <v>551</v>
      </c>
      <c r="BVJ19" s="205" t="s">
        <v>551</v>
      </c>
      <c r="BVK19" s="205" t="s">
        <v>551</v>
      </c>
      <c r="BVL19" s="205" t="s">
        <v>551</v>
      </c>
      <c r="BVM19" s="205" t="s">
        <v>551</v>
      </c>
      <c r="BVN19" s="205" t="s">
        <v>551</v>
      </c>
      <c r="BVO19" s="205" t="s">
        <v>551</v>
      </c>
      <c r="BVP19" s="205" t="s">
        <v>551</v>
      </c>
      <c r="BVQ19" s="205" t="s">
        <v>551</v>
      </c>
      <c r="BVR19" s="205" t="s">
        <v>551</v>
      </c>
      <c r="BVS19" s="205" t="s">
        <v>551</v>
      </c>
      <c r="BVT19" s="205" t="s">
        <v>551</v>
      </c>
      <c r="BVU19" s="205" t="s">
        <v>551</v>
      </c>
      <c r="BVV19" s="205" t="s">
        <v>551</v>
      </c>
      <c r="BVW19" s="205" t="s">
        <v>551</v>
      </c>
      <c r="BVX19" s="205" t="s">
        <v>551</v>
      </c>
      <c r="BVY19" s="205" t="s">
        <v>551</v>
      </c>
      <c r="BVZ19" s="205" t="s">
        <v>551</v>
      </c>
      <c r="BWA19" s="205" t="s">
        <v>551</v>
      </c>
      <c r="BWB19" s="205" t="s">
        <v>551</v>
      </c>
      <c r="BWC19" s="205" t="s">
        <v>551</v>
      </c>
      <c r="BWD19" s="205" t="s">
        <v>551</v>
      </c>
      <c r="BWE19" s="205" t="s">
        <v>551</v>
      </c>
      <c r="BWF19" s="205" t="s">
        <v>551</v>
      </c>
      <c r="BWG19" s="205" t="s">
        <v>551</v>
      </c>
      <c r="BWH19" s="205" t="s">
        <v>551</v>
      </c>
      <c r="BWI19" s="205" t="s">
        <v>551</v>
      </c>
      <c r="BWJ19" s="205" t="s">
        <v>551</v>
      </c>
      <c r="BWK19" s="205" t="s">
        <v>551</v>
      </c>
      <c r="BWL19" s="205" t="s">
        <v>551</v>
      </c>
      <c r="BWM19" s="205" t="s">
        <v>551</v>
      </c>
      <c r="BWN19" s="205" t="s">
        <v>551</v>
      </c>
      <c r="BWO19" s="205" t="s">
        <v>551</v>
      </c>
      <c r="BWP19" s="205" t="s">
        <v>551</v>
      </c>
      <c r="BWQ19" s="205" t="s">
        <v>551</v>
      </c>
      <c r="BWR19" s="205" t="s">
        <v>551</v>
      </c>
      <c r="BWS19" s="205" t="s">
        <v>551</v>
      </c>
      <c r="BWT19" s="205" t="s">
        <v>551</v>
      </c>
      <c r="BWU19" s="205" t="s">
        <v>551</v>
      </c>
      <c r="BWV19" s="205" t="s">
        <v>551</v>
      </c>
      <c r="BWW19" s="205" t="s">
        <v>551</v>
      </c>
      <c r="BWX19" s="205" t="s">
        <v>551</v>
      </c>
      <c r="BWY19" s="205" t="s">
        <v>551</v>
      </c>
      <c r="BWZ19" s="205" t="s">
        <v>551</v>
      </c>
      <c r="BXA19" s="205" t="s">
        <v>551</v>
      </c>
      <c r="BXB19" s="205" t="s">
        <v>551</v>
      </c>
      <c r="BXC19" s="205" t="s">
        <v>551</v>
      </c>
      <c r="BXD19" s="205" t="s">
        <v>551</v>
      </c>
      <c r="BXE19" s="205" t="s">
        <v>551</v>
      </c>
      <c r="BXF19" s="205" t="s">
        <v>551</v>
      </c>
      <c r="BXG19" s="205" t="s">
        <v>551</v>
      </c>
      <c r="BXH19" s="205" t="s">
        <v>551</v>
      </c>
      <c r="BXI19" s="205" t="s">
        <v>551</v>
      </c>
      <c r="BXJ19" s="205" t="s">
        <v>551</v>
      </c>
      <c r="BXK19" s="205" t="s">
        <v>551</v>
      </c>
      <c r="BXL19" s="205" t="s">
        <v>551</v>
      </c>
      <c r="BXM19" s="205" t="s">
        <v>551</v>
      </c>
      <c r="BXN19" s="205" t="s">
        <v>551</v>
      </c>
      <c r="BXO19" s="205" t="s">
        <v>551</v>
      </c>
      <c r="BXP19" s="205" t="s">
        <v>551</v>
      </c>
      <c r="BXQ19" s="205" t="s">
        <v>551</v>
      </c>
      <c r="BXR19" s="205" t="s">
        <v>551</v>
      </c>
      <c r="BXS19" s="205" t="s">
        <v>551</v>
      </c>
      <c r="BXT19" s="205" t="s">
        <v>551</v>
      </c>
      <c r="BXU19" s="205" t="s">
        <v>551</v>
      </c>
      <c r="BXV19" s="205" t="s">
        <v>551</v>
      </c>
      <c r="BXW19" s="205" t="s">
        <v>551</v>
      </c>
      <c r="BXX19" s="205" t="s">
        <v>551</v>
      </c>
      <c r="BXY19" s="205" t="s">
        <v>551</v>
      </c>
      <c r="BXZ19" s="205" t="s">
        <v>551</v>
      </c>
      <c r="BYA19" s="205" t="s">
        <v>551</v>
      </c>
      <c r="BYB19" s="205" t="s">
        <v>551</v>
      </c>
      <c r="BYC19" s="205" t="s">
        <v>551</v>
      </c>
      <c r="BYD19" s="205" t="s">
        <v>551</v>
      </c>
      <c r="BYE19" s="205" t="s">
        <v>551</v>
      </c>
      <c r="BYF19" s="205" t="s">
        <v>551</v>
      </c>
      <c r="BYG19" s="205" t="s">
        <v>551</v>
      </c>
      <c r="BYH19" s="205" t="s">
        <v>551</v>
      </c>
      <c r="BYI19" s="205" t="s">
        <v>551</v>
      </c>
      <c r="BYJ19" s="205" t="s">
        <v>551</v>
      </c>
      <c r="BYK19" s="205" t="s">
        <v>551</v>
      </c>
      <c r="BYL19" s="205" t="s">
        <v>551</v>
      </c>
      <c r="BYM19" s="205" t="s">
        <v>551</v>
      </c>
      <c r="BYN19" s="205" t="s">
        <v>551</v>
      </c>
      <c r="BYO19" s="205" t="s">
        <v>551</v>
      </c>
      <c r="BYP19" s="205" t="s">
        <v>551</v>
      </c>
      <c r="BYQ19" s="205" t="s">
        <v>551</v>
      </c>
      <c r="BYR19" s="205" t="s">
        <v>551</v>
      </c>
      <c r="BYS19" s="205" t="s">
        <v>551</v>
      </c>
      <c r="BYT19" s="205" t="s">
        <v>551</v>
      </c>
      <c r="BYU19" s="205" t="s">
        <v>551</v>
      </c>
      <c r="BYV19" s="205" t="s">
        <v>551</v>
      </c>
      <c r="BYW19" s="205" t="s">
        <v>551</v>
      </c>
      <c r="BYX19" s="205" t="s">
        <v>551</v>
      </c>
      <c r="BYY19" s="205" t="s">
        <v>551</v>
      </c>
      <c r="BYZ19" s="205" t="s">
        <v>551</v>
      </c>
      <c r="BZA19" s="205" t="s">
        <v>551</v>
      </c>
      <c r="BZB19" s="205" t="s">
        <v>551</v>
      </c>
      <c r="BZC19" s="205" t="s">
        <v>551</v>
      </c>
      <c r="BZD19" s="205" t="s">
        <v>551</v>
      </c>
      <c r="BZE19" s="205" t="s">
        <v>551</v>
      </c>
      <c r="BZF19" s="205" t="s">
        <v>551</v>
      </c>
      <c r="BZG19" s="205" t="s">
        <v>551</v>
      </c>
      <c r="BZH19" s="205" t="s">
        <v>551</v>
      </c>
      <c r="BZI19" s="205" t="s">
        <v>551</v>
      </c>
      <c r="BZJ19" s="205" t="s">
        <v>551</v>
      </c>
      <c r="BZK19" s="205" t="s">
        <v>551</v>
      </c>
      <c r="BZL19" s="205" t="s">
        <v>551</v>
      </c>
      <c r="BZM19" s="205" t="s">
        <v>551</v>
      </c>
      <c r="BZN19" s="205" t="s">
        <v>551</v>
      </c>
      <c r="BZO19" s="205" t="s">
        <v>551</v>
      </c>
      <c r="BZP19" s="205" t="s">
        <v>551</v>
      </c>
      <c r="BZQ19" s="205" t="s">
        <v>551</v>
      </c>
      <c r="BZR19" s="205" t="s">
        <v>551</v>
      </c>
      <c r="BZS19" s="205" t="s">
        <v>551</v>
      </c>
      <c r="BZT19" s="205" t="s">
        <v>551</v>
      </c>
      <c r="BZU19" s="205" t="s">
        <v>551</v>
      </c>
      <c r="BZV19" s="205" t="s">
        <v>551</v>
      </c>
      <c r="BZW19" s="205" t="s">
        <v>551</v>
      </c>
      <c r="BZX19" s="205" t="s">
        <v>551</v>
      </c>
      <c r="BZY19" s="205" t="s">
        <v>551</v>
      </c>
      <c r="BZZ19" s="205" t="s">
        <v>551</v>
      </c>
      <c r="CAA19" s="205" t="s">
        <v>551</v>
      </c>
      <c r="CAB19" s="205" t="s">
        <v>551</v>
      </c>
      <c r="CAC19" s="205" t="s">
        <v>551</v>
      </c>
      <c r="CAD19" s="205" t="s">
        <v>551</v>
      </c>
      <c r="CAE19" s="205" t="s">
        <v>551</v>
      </c>
      <c r="CAF19" s="205" t="s">
        <v>551</v>
      </c>
      <c r="CAG19" s="205" t="s">
        <v>551</v>
      </c>
      <c r="CAH19" s="205" t="s">
        <v>551</v>
      </c>
      <c r="CAI19" s="205" t="s">
        <v>551</v>
      </c>
      <c r="CAJ19" s="205" t="s">
        <v>551</v>
      </c>
      <c r="CAK19" s="205" t="s">
        <v>551</v>
      </c>
      <c r="CAL19" s="205" t="s">
        <v>551</v>
      </c>
      <c r="CAM19" s="205" t="s">
        <v>551</v>
      </c>
      <c r="CAN19" s="205" t="s">
        <v>551</v>
      </c>
      <c r="CAO19" s="205" t="s">
        <v>551</v>
      </c>
      <c r="CAP19" s="205" t="s">
        <v>551</v>
      </c>
      <c r="CAQ19" s="205" t="s">
        <v>551</v>
      </c>
      <c r="CAR19" s="205" t="s">
        <v>551</v>
      </c>
      <c r="CAS19" s="205" t="s">
        <v>551</v>
      </c>
      <c r="CAT19" s="205" t="s">
        <v>551</v>
      </c>
      <c r="CAU19" s="205" t="s">
        <v>551</v>
      </c>
      <c r="CAV19" s="205" t="s">
        <v>551</v>
      </c>
      <c r="CAW19" s="205" t="s">
        <v>551</v>
      </c>
      <c r="CAX19" s="205" t="s">
        <v>551</v>
      </c>
      <c r="CAY19" s="205" t="s">
        <v>551</v>
      </c>
      <c r="CAZ19" s="205" t="s">
        <v>551</v>
      </c>
      <c r="CBA19" s="205" t="s">
        <v>551</v>
      </c>
      <c r="CBB19" s="205" t="s">
        <v>551</v>
      </c>
      <c r="CBC19" s="205" t="s">
        <v>551</v>
      </c>
      <c r="CBD19" s="205" t="s">
        <v>551</v>
      </c>
      <c r="CBE19" s="205" t="s">
        <v>551</v>
      </c>
      <c r="CBF19" s="205" t="s">
        <v>551</v>
      </c>
      <c r="CBG19" s="205" t="s">
        <v>551</v>
      </c>
      <c r="CBH19" s="205" t="s">
        <v>551</v>
      </c>
      <c r="CBI19" s="205" t="s">
        <v>551</v>
      </c>
      <c r="CBJ19" s="205" t="s">
        <v>551</v>
      </c>
      <c r="CBK19" s="205" t="s">
        <v>551</v>
      </c>
      <c r="CBL19" s="205" t="s">
        <v>551</v>
      </c>
      <c r="CBM19" s="205" t="s">
        <v>551</v>
      </c>
      <c r="CBN19" s="205" t="s">
        <v>551</v>
      </c>
      <c r="CBO19" s="205" t="s">
        <v>551</v>
      </c>
      <c r="CBP19" s="205" t="s">
        <v>551</v>
      </c>
      <c r="CBQ19" s="205" t="s">
        <v>551</v>
      </c>
      <c r="CBR19" s="205" t="s">
        <v>551</v>
      </c>
      <c r="CBS19" s="205" t="s">
        <v>551</v>
      </c>
      <c r="CBT19" s="205" t="s">
        <v>551</v>
      </c>
      <c r="CBU19" s="205" t="s">
        <v>551</v>
      </c>
      <c r="CBV19" s="205" t="s">
        <v>551</v>
      </c>
      <c r="CBW19" s="205" t="s">
        <v>551</v>
      </c>
      <c r="CBX19" s="205" t="s">
        <v>551</v>
      </c>
      <c r="CBY19" s="205" t="s">
        <v>551</v>
      </c>
      <c r="CBZ19" s="205" t="s">
        <v>551</v>
      </c>
      <c r="CCA19" s="205" t="s">
        <v>551</v>
      </c>
      <c r="CCB19" s="205" t="s">
        <v>551</v>
      </c>
      <c r="CCC19" s="205" t="s">
        <v>551</v>
      </c>
      <c r="CCD19" s="205" t="s">
        <v>551</v>
      </c>
      <c r="CCE19" s="205" t="s">
        <v>551</v>
      </c>
      <c r="CCF19" s="205" t="s">
        <v>551</v>
      </c>
      <c r="CCG19" s="205" t="s">
        <v>551</v>
      </c>
      <c r="CCH19" s="205" t="s">
        <v>551</v>
      </c>
      <c r="CCI19" s="205" t="s">
        <v>551</v>
      </c>
      <c r="CCJ19" s="205" t="s">
        <v>551</v>
      </c>
      <c r="CCK19" s="205" t="s">
        <v>551</v>
      </c>
      <c r="CCL19" s="205" t="s">
        <v>551</v>
      </c>
      <c r="CCM19" s="205" t="s">
        <v>551</v>
      </c>
      <c r="CCN19" s="205" t="s">
        <v>551</v>
      </c>
      <c r="CCO19" s="205" t="s">
        <v>551</v>
      </c>
      <c r="CCP19" s="205" t="s">
        <v>551</v>
      </c>
      <c r="CCQ19" s="205" t="s">
        <v>551</v>
      </c>
      <c r="CCR19" s="205" t="s">
        <v>551</v>
      </c>
      <c r="CCS19" s="205" t="s">
        <v>551</v>
      </c>
      <c r="CCT19" s="205" t="s">
        <v>551</v>
      </c>
      <c r="CCU19" s="205" t="s">
        <v>551</v>
      </c>
      <c r="CCV19" s="205" t="s">
        <v>551</v>
      </c>
      <c r="CCW19" s="205" t="s">
        <v>551</v>
      </c>
      <c r="CCX19" s="205" t="s">
        <v>551</v>
      </c>
      <c r="CCY19" s="205" t="s">
        <v>551</v>
      </c>
      <c r="CCZ19" s="205" t="s">
        <v>551</v>
      </c>
      <c r="CDA19" s="205" t="s">
        <v>551</v>
      </c>
      <c r="CDB19" s="205" t="s">
        <v>551</v>
      </c>
      <c r="CDC19" s="205" t="s">
        <v>551</v>
      </c>
      <c r="CDD19" s="205" t="s">
        <v>551</v>
      </c>
      <c r="CDE19" s="205" t="s">
        <v>551</v>
      </c>
      <c r="CDF19" s="205" t="s">
        <v>551</v>
      </c>
      <c r="CDG19" s="205" t="s">
        <v>551</v>
      </c>
      <c r="CDH19" s="205" t="s">
        <v>551</v>
      </c>
      <c r="CDI19" s="205" t="s">
        <v>551</v>
      </c>
      <c r="CDJ19" s="205" t="s">
        <v>551</v>
      </c>
      <c r="CDK19" s="205" t="s">
        <v>551</v>
      </c>
      <c r="CDL19" s="205" t="s">
        <v>551</v>
      </c>
      <c r="CDM19" s="205" t="s">
        <v>551</v>
      </c>
      <c r="CDN19" s="205" t="s">
        <v>551</v>
      </c>
      <c r="CDO19" s="205" t="s">
        <v>551</v>
      </c>
      <c r="CDP19" s="205" t="s">
        <v>551</v>
      </c>
      <c r="CDQ19" s="205" t="s">
        <v>551</v>
      </c>
      <c r="CDR19" s="205" t="s">
        <v>551</v>
      </c>
      <c r="CDS19" s="205" t="s">
        <v>551</v>
      </c>
      <c r="CDT19" s="205" t="s">
        <v>551</v>
      </c>
      <c r="CDU19" s="205" t="s">
        <v>551</v>
      </c>
      <c r="CDV19" s="205" t="s">
        <v>551</v>
      </c>
      <c r="CDW19" s="205" t="s">
        <v>551</v>
      </c>
      <c r="CDX19" s="205" t="s">
        <v>551</v>
      </c>
      <c r="CDY19" s="205" t="s">
        <v>551</v>
      </c>
      <c r="CDZ19" s="205" t="s">
        <v>551</v>
      </c>
      <c r="CEA19" s="205" t="s">
        <v>551</v>
      </c>
      <c r="CEB19" s="205" t="s">
        <v>551</v>
      </c>
      <c r="CEC19" s="205" t="s">
        <v>551</v>
      </c>
      <c r="CED19" s="205" t="s">
        <v>551</v>
      </c>
      <c r="CEE19" s="205" t="s">
        <v>551</v>
      </c>
      <c r="CEF19" s="205" t="s">
        <v>551</v>
      </c>
      <c r="CEG19" s="205" t="s">
        <v>551</v>
      </c>
      <c r="CEH19" s="205" t="s">
        <v>551</v>
      </c>
      <c r="CEI19" s="205" t="s">
        <v>551</v>
      </c>
      <c r="CEJ19" s="205" t="s">
        <v>551</v>
      </c>
      <c r="CEK19" s="205" t="s">
        <v>551</v>
      </c>
      <c r="CEL19" s="205" t="s">
        <v>551</v>
      </c>
      <c r="CEM19" s="205" t="s">
        <v>551</v>
      </c>
      <c r="CEN19" s="205" t="s">
        <v>551</v>
      </c>
      <c r="CEO19" s="205" t="s">
        <v>551</v>
      </c>
      <c r="CEP19" s="205" t="s">
        <v>551</v>
      </c>
      <c r="CEQ19" s="205" t="s">
        <v>551</v>
      </c>
      <c r="CER19" s="205" t="s">
        <v>551</v>
      </c>
      <c r="CES19" s="205" t="s">
        <v>551</v>
      </c>
      <c r="CET19" s="205" t="s">
        <v>551</v>
      </c>
      <c r="CEU19" s="205" t="s">
        <v>551</v>
      </c>
      <c r="CEV19" s="205" t="s">
        <v>551</v>
      </c>
      <c r="CEW19" s="205" t="s">
        <v>551</v>
      </c>
      <c r="CEX19" s="205" t="s">
        <v>551</v>
      </c>
      <c r="CEY19" s="205" t="s">
        <v>551</v>
      </c>
      <c r="CEZ19" s="205" t="s">
        <v>551</v>
      </c>
      <c r="CFA19" s="205" t="s">
        <v>551</v>
      </c>
      <c r="CFB19" s="205" t="s">
        <v>551</v>
      </c>
      <c r="CFC19" s="205" t="s">
        <v>551</v>
      </c>
      <c r="CFD19" s="205" t="s">
        <v>551</v>
      </c>
      <c r="CFE19" s="205" t="s">
        <v>551</v>
      </c>
      <c r="CFF19" s="205" t="s">
        <v>551</v>
      </c>
      <c r="CFG19" s="205" t="s">
        <v>551</v>
      </c>
      <c r="CFH19" s="205" t="s">
        <v>551</v>
      </c>
      <c r="CFI19" s="205" t="s">
        <v>551</v>
      </c>
      <c r="CFJ19" s="205" t="s">
        <v>551</v>
      </c>
      <c r="CFK19" s="205" t="s">
        <v>551</v>
      </c>
      <c r="CFL19" s="205" t="s">
        <v>551</v>
      </c>
      <c r="CFM19" s="205" t="s">
        <v>551</v>
      </c>
      <c r="CFN19" s="205" t="s">
        <v>551</v>
      </c>
      <c r="CFO19" s="205" t="s">
        <v>551</v>
      </c>
      <c r="CFP19" s="205" t="s">
        <v>551</v>
      </c>
      <c r="CFQ19" s="205" t="s">
        <v>551</v>
      </c>
      <c r="CFR19" s="205" t="s">
        <v>551</v>
      </c>
      <c r="CFS19" s="205" t="s">
        <v>551</v>
      </c>
      <c r="CFT19" s="205" t="s">
        <v>551</v>
      </c>
      <c r="CFU19" s="205" t="s">
        <v>551</v>
      </c>
      <c r="CFV19" s="205" t="s">
        <v>551</v>
      </c>
      <c r="CFW19" s="205" t="s">
        <v>551</v>
      </c>
      <c r="CFX19" s="205" t="s">
        <v>551</v>
      </c>
      <c r="CFY19" s="205" t="s">
        <v>551</v>
      </c>
      <c r="CFZ19" s="205" t="s">
        <v>551</v>
      </c>
      <c r="CGA19" s="205" t="s">
        <v>551</v>
      </c>
      <c r="CGB19" s="205" t="s">
        <v>551</v>
      </c>
      <c r="CGC19" s="205" t="s">
        <v>551</v>
      </c>
      <c r="CGD19" s="205" t="s">
        <v>551</v>
      </c>
      <c r="CGE19" s="205" t="s">
        <v>551</v>
      </c>
      <c r="CGF19" s="205" t="s">
        <v>551</v>
      </c>
      <c r="CGG19" s="205" t="s">
        <v>551</v>
      </c>
      <c r="CGH19" s="205" t="s">
        <v>551</v>
      </c>
      <c r="CGI19" s="205" t="s">
        <v>551</v>
      </c>
      <c r="CGJ19" s="205" t="s">
        <v>551</v>
      </c>
      <c r="CGK19" s="205" t="s">
        <v>551</v>
      </c>
      <c r="CGL19" s="205" t="s">
        <v>551</v>
      </c>
      <c r="CGM19" s="205" t="s">
        <v>551</v>
      </c>
      <c r="CGN19" s="205" t="s">
        <v>551</v>
      </c>
      <c r="CGO19" s="205" t="s">
        <v>551</v>
      </c>
      <c r="CGP19" s="205" t="s">
        <v>551</v>
      </c>
      <c r="CGQ19" s="205" t="s">
        <v>551</v>
      </c>
      <c r="CGR19" s="205" t="s">
        <v>551</v>
      </c>
      <c r="CGS19" s="205" t="s">
        <v>551</v>
      </c>
      <c r="CGT19" s="205" t="s">
        <v>551</v>
      </c>
      <c r="CGU19" s="205" t="s">
        <v>551</v>
      </c>
      <c r="CGV19" s="205" t="s">
        <v>551</v>
      </c>
      <c r="CGW19" s="205" t="s">
        <v>551</v>
      </c>
      <c r="CGX19" s="205" t="s">
        <v>551</v>
      </c>
      <c r="CGY19" s="205" t="s">
        <v>551</v>
      </c>
      <c r="CGZ19" s="205" t="s">
        <v>551</v>
      </c>
      <c r="CHA19" s="205" t="s">
        <v>551</v>
      </c>
      <c r="CHB19" s="205" t="s">
        <v>551</v>
      </c>
      <c r="CHC19" s="205" t="s">
        <v>551</v>
      </c>
      <c r="CHD19" s="205" t="s">
        <v>551</v>
      </c>
      <c r="CHE19" s="205" t="s">
        <v>551</v>
      </c>
      <c r="CHF19" s="205" t="s">
        <v>551</v>
      </c>
      <c r="CHG19" s="205" t="s">
        <v>551</v>
      </c>
      <c r="CHH19" s="205" t="s">
        <v>551</v>
      </c>
      <c r="CHI19" s="205" t="s">
        <v>551</v>
      </c>
      <c r="CHJ19" s="205" t="s">
        <v>551</v>
      </c>
      <c r="CHK19" s="205" t="s">
        <v>551</v>
      </c>
      <c r="CHL19" s="205" t="s">
        <v>551</v>
      </c>
      <c r="CHM19" s="205" t="s">
        <v>551</v>
      </c>
      <c r="CHN19" s="205" t="s">
        <v>551</v>
      </c>
      <c r="CHO19" s="205" t="s">
        <v>551</v>
      </c>
      <c r="CHP19" s="205" t="s">
        <v>551</v>
      </c>
      <c r="CHQ19" s="205" t="s">
        <v>551</v>
      </c>
      <c r="CHR19" s="205" t="s">
        <v>551</v>
      </c>
      <c r="CHS19" s="205" t="s">
        <v>551</v>
      </c>
      <c r="CHT19" s="205" t="s">
        <v>551</v>
      </c>
      <c r="CHU19" s="205" t="s">
        <v>551</v>
      </c>
      <c r="CHV19" s="205" t="s">
        <v>551</v>
      </c>
      <c r="CHW19" s="205" t="s">
        <v>551</v>
      </c>
      <c r="CHX19" s="205" t="s">
        <v>551</v>
      </c>
      <c r="CHY19" s="205" t="s">
        <v>551</v>
      </c>
      <c r="CHZ19" s="205" t="s">
        <v>551</v>
      </c>
      <c r="CIA19" s="205" t="s">
        <v>551</v>
      </c>
      <c r="CIB19" s="205" t="s">
        <v>551</v>
      </c>
      <c r="CIC19" s="205" t="s">
        <v>551</v>
      </c>
      <c r="CID19" s="205" t="s">
        <v>551</v>
      </c>
      <c r="CIE19" s="205" t="s">
        <v>551</v>
      </c>
      <c r="CIF19" s="205" t="s">
        <v>551</v>
      </c>
      <c r="CIG19" s="205" t="s">
        <v>551</v>
      </c>
      <c r="CIH19" s="205" t="s">
        <v>551</v>
      </c>
      <c r="CII19" s="205" t="s">
        <v>551</v>
      </c>
      <c r="CIJ19" s="205" t="s">
        <v>551</v>
      </c>
      <c r="CIK19" s="205" t="s">
        <v>551</v>
      </c>
      <c r="CIL19" s="205" t="s">
        <v>551</v>
      </c>
      <c r="CIM19" s="205" t="s">
        <v>551</v>
      </c>
      <c r="CIN19" s="205" t="s">
        <v>551</v>
      </c>
      <c r="CIO19" s="205" t="s">
        <v>551</v>
      </c>
      <c r="CIP19" s="205" t="s">
        <v>551</v>
      </c>
      <c r="CIQ19" s="205" t="s">
        <v>551</v>
      </c>
      <c r="CIR19" s="205" t="s">
        <v>551</v>
      </c>
      <c r="CIS19" s="205" t="s">
        <v>551</v>
      </c>
      <c r="CIT19" s="205" t="s">
        <v>551</v>
      </c>
      <c r="CIU19" s="205" t="s">
        <v>551</v>
      </c>
      <c r="CIV19" s="205" t="s">
        <v>551</v>
      </c>
      <c r="CIW19" s="205" t="s">
        <v>551</v>
      </c>
      <c r="CIX19" s="205" t="s">
        <v>551</v>
      </c>
      <c r="CIY19" s="205" t="s">
        <v>551</v>
      </c>
      <c r="CIZ19" s="205" t="s">
        <v>551</v>
      </c>
      <c r="CJA19" s="205" t="s">
        <v>551</v>
      </c>
      <c r="CJB19" s="205" t="s">
        <v>551</v>
      </c>
      <c r="CJC19" s="205" t="s">
        <v>551</v>
      </c>
      <c r="CJD19" s="205" t="s">
        <v>551</v>
      </c>
      <c r="CJE19" s="205" t="s">
        <v>551</v>
      </c>
      <c r="CJF19" s="205" t="s">
        <v>551</v>
      </c>
      <c r="CJG19" s="205" t="s">
        <v>551</v>
      </c>
      <c r="CJH19" s="205" t="s">
        <v>551</v>
      </c>
      <c r="CJI19" s="205" t="s">
        <v>551</v>
      </c>
      <c r="CJJ19" s="205" t="s">
        <v>551</v>
      </c>
      <c r="CJK19" s="205" t="s">
        <v>551</v>
      </c>
      <c r="CJL19" s="205" t="s">
        <v>551</v>
      </c>
      <c r="CJM19" s="205" t="s">
        <v>551</v>
      </c>
      <c r="CJN19" s="205" t="s">
        <v>551</v>
      </c>
      <c r="CJO19" s="205" t="s">
        <v>551</v>
      </c>
      <c r="CJP19" s="205" t="s">
        <v>551</v>
      </c>
      <c r="CJQ19" s="205" t="s">
        <v>551</v>
      </c>
      <c r="CJR19" s="205" t="s">
        <v>551</v>
      </c>
      <c r="CJS19" s="205" t="s">
        <v>551</v>
      </c>
      <c r="CJT19" s="205" t="s">
        <v>551</v>
      </c>
      <c r="CJU19" s="205" t="s">
        <v>551</v>
      </c>
      <c r="CJV19" s="205" t="s">
        <v>551</v>
      </c>
      <c r="CJW19" s="205" t="s">
        <v>551</v>
      </c>
      <c r="CJX19" s="205" t="s">
        <v>551</v>
      </c>
      <c r="CJY19" s="205" t="s">
        <v>551</v>
      </c>
      <c r="CJZ19" s="205" t="s">
        <v>551</v>
      </c>
      <c r="CKA19" s="205" t="s">
        <v>551</v>
      </c>
      <c r="CKB19" s="205" t="s">
        <v>551</v>
      </c>
      <c r="CKC19" s="205" t="s">
        <v>551</v>
      </c>
      <c r="CKD19" s="205" t="s">
        <v>551</v>
      </c>
      <c r="CKE19" s="205" t="s">
        <v>551</v>
      </c>
      <c r="CKF19" s="205" t="s">
        <v>551</v>
      </c>
      <c r="CKG19" s="205" t="s">
        <v>551</v>
      </c>
      <c r="CKH19" s="205" t="s">
        <v>551</v>
      </c>
      <c r="CKI19" s="205" t="s">
        <v>551</v>
      </c>
      <c r="CKJ19" s="205" t="s">
        <v>551</v>
      </c>
      <c r="CKK19" s="205" t="s">
        <v>551</v>
      </c>
      <c r="CKL19" s="205" t="s">
        <v>551</v>
      </c>
      <c r="CKM19" s="205" t="s">
        <v>551</v>
      </c>
      <c r="CKN19" s="205" t="s">
        <v>551</v>
      </c>
      <c r="CKO19" s="205" t="s">
        <v>551</v>
      </c>
      <c r="CKP19" s="205" t="s">
        <v>551</v>
      </c>
      <c r="CKQ19" s="205" t="s">
        <v>551</v>
      </c>
      <c r="CKR19" s="205" t="s">
        <v>551</v>
      </c>
      <c r="CKS19" s="205" t="s">
        <v>551</v>
      </c>
      <c r="CKT19" s="205" t="s">
        <v>551</v>
      </c>
      <c r="CKU19" s="205" t="s">
        <v>551</v>
      </c>
      <c r="CKV19" s="205" t="s">
        <v>551</v>
      </c>
      <c r="CKW19" s="205" t="s">
        <v>551</v>
      </c>
      <c r="CKX19" s="205" t="s">
        <v>551</v>
      </c>
      <c r="CKY19" s="205" t="s">
        <v>551</v>
      </c>
      <c r="CKZ19" s="205" t="s">
        <v>551</v>
      </c>
      <c r="CLA19" s="205" t="s">
        <v>551</v>
      </c>
      <c r="CLB19" s="205" t="s">
        <v>551</v>
      </c>
      <c r="CLC19" s="205" t="s">
        <v>551</v>
      </c>
      <c r="CLD19" s="205" t="s">
        <v>551</v>
      </c>
      <c r="CLE19" s="205" t="s">
        <v>551</v>
      </c>
      <c r="CLF19" s="205" t="s">
        <v>551</v>
      </c>
      <c r="CLG19" s="205" t="s">
        <v>551</v>
      </c>
      <c r="CLH19" s="205" t="s">
        <v>551</v>
      </c>
      <c r="CLI19" s="205" t="s">
        <v>551</v>
      </c>
      <c r="CLJ19" s="205" t="s">
        <v>551</v>
      </c>
      <c r="CLK19" s="205" t="s">
        <v>551</v>
      </c>
      <c r="CLL19" s="205" t="s">
        <v>551</v>
      </c>
      <c r="CLM19" s="205" t="s">
        <v>551</v>
      </c>
      <c r="CLN19" s="205" t="s">
        <v>551</v>
      </c>
      <c r="CLO19" s="205" t="s">
        <v>551</v>
      </c>
      <c r="CLP19" s="205" t="s">
        <v>551</v>
      </c>
      <c r="CLQ19" s="205" t="s">
        <v>551</v>
      </c>
      <c r="CLR19" s="205" t="s">
        <v>551</v>
      </c>
      <c r="CLS19" s="205" t="s">
        <v>551</v>
      </c>
      <c r="CLT19" s="205" t="s">
        <v>551</v>
      </c>
      <c r="CLU19" s="205" t="s">
        <v>551</v>
      </c>
      <c r="CLV19" s="205" t="s">
        <v>551</v>
      </c>
      <c r="CLW19" s="205" t="s">
        <v>551</v>
      </c>
      <c r="CLX19" s="205" t="s">
        <v>551</v>
      </c>
      <c r="CLY19" s="205" t="s">
        <v>551</v>
      </c>
      <c r="CLZ19" s="205" t="s">
        <v>551</v>
      </c>
      <c r="CMA19" s="205" t="s">
        <v>551</v>
      </c>
      <c r="CMB19" s="205" t="s">
        <v>551</v>
      </c>
      <c r="CMC19" s="205" t="s">
        <v>551</v>
      </c>
      <c r="CMD19" s="205" t="s">
        <v>551</v>
      </c>
      <c r="CME19" s="205" t="s">
        <v>551</v>
      </c>
      <c r="CMF19" s="205" t="s">
        <v>551</v>
      </c>
      <c r="CMG19" s="205" t="s">
        <v>551</v>
      </c>
      <c r="CMH19" s="205" t="s">
        <v>551</v>
      </c>
      <c r="CMI19" s="205" t="s">
        <v>551</v>
      </c>
      <c r="CMJ19" s="205" t="s">
        <v>551</v>
      </c>
      <c r="CMK19" s="205" t="s">
        <v>551</v>
      </c>
      <c r="CML19" s="205" t="s">
        <v>551</v>
      </c>
      <c r="CMM19" s="205" t="s">
        <v>551</v>
      </c>
      <c r="CMN19" s="205" t="s">
        <v>551</v>
      </c>
      <c r="CMO19" s="205" t="s">
        <v>551</v>
      </c>
      <c r="CMP19" s="205" t="s">
        <v>551</v>
      </c>
      <c r="CMQ19" s="205" t="s">
        <v>551</v>
      </c>
      <c r="CMR19" s="205" t="s">
        <v>551</v>
      </c>
      <c r="CMS19" s="205" t="s">
        <v>551</v>
      </c>
      <c r="CMT19" s="205" t="s">
        <v>551</v>
      </c>
      <c r="CMU19" s="205" t="s">
        <v>551</v>
      </c>
      <c r="CMV19" s="205" t="s">
        <v>551</v>
      </c>
      <c r="CMW19" s="205" t="s">
        <v>551</v>
      </c>
      <c r="CMX19" s="205" t="s">
        <v>551</v>
      </c>
      <c r="CMY19" s="205" t="s">
        <v>551</v>
      </c>
      <c r="CMZ19" s="205" t="s">
        <v>551</v>
      </c>
      <c r="CNA19" s="205" t="s">
        <v>551</v>
      </c>
      <c r="CNB19" s="205" t="s">
        <v>551</v>
      </c>
      <c r="CNC19" s="205" t="s">
        <v>551</v>
      </c>
      <c r="CND19" s="205" t="s">
        <v>551</v>
      </c>
      <c r="CNE19" s="205" t="s">
        <v>551</v>
      </c>
      <c r="CNF19" s="205" t="s">
        <v>551</v>
      </c>
      <c r="CNG19" s="205" t="s">
        <v>551</v>
      </c>
      <c r="CNH19" s="205" t="s">
        <v>551</v>
      </c>
      <c r="CNI19" s="205" t="s">
        <v>551</v>
      </c>
      <c r="CNJ19" s="205" t="s">
        <v>551</v>
      </c>
      <c r="CNK19" s="205" t="s">
        <v>551</v>
      </c>
      <c r="CNL19" s="205" t="s">
        <v>551</v>
      </c>
      <c r="CNM19" s="205" t="s">
        <v>551</v>
      </c>
      <c r="CNN19" s="205" t="s">
        <v>551</v>
      </c>
      <c r="CNO19" s="205" t="s">
        <v>551</v>
      </c>
      <c r="CNP19" s="205" t="s">
        <v>551</v>
      </c>
      <c r="CNQ19" s="205" t="s">
        <v>551</v>
      </c>
      <c r="CNR19" s="205" t="s">
        <v>551</v>
      </c>
      <c r="CNS19" s="205" t="s">
        <v>551</v>
      </c>
      <c r="CNT19" s="205" t="s">
        <v>551</v>
      </c>
      <c r="CNU19" s="205" t="s">
        <v>551</v>
      </c>
      <c r="CNV19" s="205" t="s">
        <v>551</v>
      </c>
      <c r="CNW19" s="205" t="s">
        <v>551</v>
      </c>
      <c r="CNX19" s="205" t="s">
        <v>551</v>
      </c>
      <c r="CNY19" s="205" t="s">
        <v>551</v>
      </c>
      <c r="CNZ19" s="205" t="s">
        <v>551</v>
      </c>
      <c r="COA19" s="205" t="s">
        <v>551</v>
      </c>
      <c r="COB19" s="205" t="s">
        <v>551</v>
      </c>
      <c r="COC19" s="205" t="s">
        <v>551</v>
      </c>
      <c r="COD19" s="205" t="s">
        <v>551</v>
      </c>
      <c r="COE19" s="205" t="s">
        <v>551</v>
      </c>
      <c r="COF19" s="205" t="s">
        <v>551</v>
      </c>
      <c r="COG19" s="205" t="s">
        <v>551</v>
      </c>
      <c r="COH19" s="205" t="s">
        <v>551</v>
      </c>
      <c r="COI19" s="205" t="s">
        <v>551</v>
      </c>
      <c r="COJ19" s="205" t="s">
        <v>551</v>
      </c>
      <c r="COK19" s="205" t="s">
        <v>551</v>
      </c>
      <c r="COL19" s="205" t="s">
        <v>551</v>
      </c>
      <c r="COM19" s="205" t="s">
        <v>551</v>
      </c>
      <c r="CON19" s="205" t="s">
        <v>551</v>
      </c>
      <c r="COO19" s="205" t="s">
        <v>551</v>
      </c>
      <c r="COP19" s="205" t="s">
        <v>551</v>
      </c>
      <c r="COQ19" s="205" t="s">
        <v>551</v>
      </c>
      <c r="COR19" s="205" t="s">
        <v>551</v>
      </c>
      <c r="COS19" s="205" t="s">
        <v>551</v>
      </c>
      <c r="COT19" s="205" t="s">
        <v>551</v>
      </c>
      <c r="COU19" s="205" t="s">
        <v>551</v>
      </c>
      <c r="COV19" s="205" t="s">
        <v>551</v>
      </c>
      <c r="COW19" s="205" t="s">
        <v>551</v>
      </c>
      <c r="COX19" s="205" t="s">
        <v>551</v>
      </c>
      <c r="COY19" s="205" t="s">
        <v>551</v>
      </c>
      <c r="COZ19" s="205" t="s">
        <v>551</v>
      </c>
      <c r="CPA19" s="205" t="s">
        <v>551</v>
      </c>
      <c r="CPB19" s="205" t="s">
        <v>551</v>
      </c>
      <c r="CPC19" s="205" t="s">
        <v>551</v>
      </c>
      <c r="CPD19" s="205" t="s">
        <v>551</v>
      </c>
      <c r="CPE19" s="205" t="s">
        <v>551</v>
      </c>
      <c r="CPF19" s="205" t="s">
        <v>551</v>
      </c>
      <c r="CPG19" s="205" t="s">
        <v>551</v>
      </c>
      <c r="CPH19" s="205" t="s">
        <v>551</v>
      </c>
      <c r="CPI19" s="205" t="s">
        <v>551</v>
      </c>
      <c r="CPJ19" s="205" t="s">
        <v>551</v>
      </c>
      <c r="CPK19" s="205" t="s">
        <v>551</v>
      </c>
      <c r="CPL19" s="205" t="s">
        <v>551</v>
      </c>
      <c r="CPM19" s="205" t="s">
        <v>551</v>
      </c>
      <c r="CPN19" s="205" t="s">
        <v>551</v>
      </c>
      <c r="CPO19" s="205" t="s">
        <v>551</v>
      </c>
      <c r="CPP19" s="205" t="s">
        <v>551</v>
      </c>
      <c r="CPQ19" s="205" t="s">
        <v>551</v>
      </c>
      <c r="CPR19" s="205" t="s">
        <v>551</v>
      </c>
      <c r="CPS19" s="205" t="s">
        <v>551</v>
      </c>
      <c r="CPT19" s="205" t="s">
        <v>551</v>
      </c>
      <c r="CPU19" s="205" t="s">
        <v>551</v>
      </c>
      <c r="CPV19" s="205" t="s">
        <v>551</v>
      </c>
      <c r="CPW19" s="205" t="s">
        <v>551</v>
      </c>
      <c r="CPX19" s="205" t="s">
        <v>551</v>
      </c>
      <c r="CPY19" s="205" t="s">
        <v>551</v>
      </c>
      <c r="CPZ19" s="205" t="s">
        <v>551</v>
      </c>
      <c r="CQA19" s="205" t="s">
        <v>551</v>
      </c>
      <c r="CQB19" s="205" t="s">
        <v>551</v>
      </c>
      <c r="CQC19" s="205" t="s">
        <v>551</v>
      </c>
      <c r="CQD19" s="205" t="s">
        <v>551</v>
      </c>
      <c r="CQE19" s="205" t="s">
        <v>551</v>
      </c>
      <c r="CQF19" s="205" t="s">
        <v>551</v>
      </c>
      <c r="CQG19" s="205" t="s">
        <v>551</v>
      </c>
      <c r="CQH19" s="205" t="s">
        <v>551</v>
      </c>
      <c r="CQI19" s="205" t="s">
        <v>551</v>
      </c>
      <c r="CQJ19" s="205" t="s">
        <v>551</v>
      </c>
      <c r="CQK19" s="205" t="s">
        <v>551</v>
      </c>
      <c r="CQL19" s="205" t="s">
        <v>551</v>
      </c>
      <c r="CQM19" s="205" t="s">
        <v>551</v>
      </c>
      <c r="CQN19" s="205" t="s">
        <v>551</v>
      </c>
      <c r="CQO19" s="205" t="s">
        <v>551</v>
      </c>
      <c r="CQP19" s="205" t="s">
        <v>551</v>
      </c>
      <c r="CQQ19" s="205" t="s">
        <v>551</v>
      </c>
      <c r="CQR19" s="205" t="s">
        <v>551</v>
      </c>
      <c r="CQS19" s="205" t="s">
        <v>551</v>
      </c>
      <c r="CQT19" s="205" t="s">
        <v>551</v>
      </c>
      <c r="CQU19" s="205" t="s">
        <v>551</v>
      </c>
      <c r="CQV19" s="205" t="s">
        <v>551</v>
      </c>
      <c r="CQW19" s="205" t="s">
        <v>551</v>
      </c>
      <c r="CQX19" s="205" t="s">
        <v>551</v>
      </c>
      <c r="CQY19" s="205" t="s">
        <v>551</v>
      </c>
      <c r="CQZ19" s="205" t="s">
        <v>551</v>
      </c>
      <c r="CRA19" s="205" t="s">
        <v>551</v>
      </c>
      <c r="CRB19" s="205" t="s">
        <v>551</v>
      </c>
      <c r="CRC19" s="205" t="s">
        <v>551</v>
      </c>
      <c r="CRD19" s="205" t="s">
        <v>551</v>
      </c>
      <c r="CRE19" s="205" t="s">
        <v>551</v>
      </c>
      <c r="CRF19" s="205" t="s">
        <v>551</v>
      </c>
      <c r="CRG19" s="205" t="s">
        <v>551</v>
      </c>
      <c r="CRH19" s="205" t="s">
        <v>551</v>
      </c>
      <c r="CRI19" s="205" t="s">
        <v>551</v>
      </c>
      <c r="CRJ19" s="205" t="s">
        <v>551</v>
      </c>
      <c r="CRK19" s="205" t="s">
        <v>551</v>
      </c>
      <c r="CRL19" s="205" t="s">
        <v>551</v>
      </c>
      <c r="CRM19" s="205" t="s">
        <v>551</v>
      </c>
      <c r="CRN19" s="205" t="s">
        <v>551</v>
      </c>
      <c r="CRO19" s="205" t="s">
        <v>551</v>
      </c>
      <c r="CRP19" s="205" t="s">
        <v>551</v>
      </c>
      <c r="CRQ19" s="205" t="s">
        <v>551</v>
      </c>
      <c r="CRR19" s="205" t="s">
        <v>551</v>
      </c>
      <c r="CRS19" s="205" t="s">
        <v>551</v>
      </c>
      <c r="CRT19" s="205" t="s">
        <v>551</v>
      </c>
      <c r="CRU19" s="205" t="s">
        <v>551</v>
      </c>
      <c r="CRV19" s="205" t="s">
        <v>551</v>
      </c>
      <c r="CRW19" s="205" t="s">
        <v>551</v>
      </c>
      <c r="CRX19" s="205" t="s">
        <v>551</v>
      </c>
      <c r="CRY19" s="205" t="s">
        <v>551</v>
      </c>
      <c r="CRZ19" s="205" t="s">
        <v>551</v>
      </c>
      <c r="CSA19" s="205" t="s">
        <v>551</v>
      </c>
      <c r="CSB19" s="205" t="s">
        <v>551</v>
      </c>
      <c r="CSC19" s="205" t="s">
        <v>551</v>
      </c>
      <c r="CSD19" s="205" t="s">
        <v>551</v>
      </c>
      <c r="CSE19" s="205" t="s">
        <v>551</v>
      </c>
      <c r="CSF19" s="205" t="s">
        <v>551</v>
      </c>
      <c r="CSG19" s="205" t="s">
        <v>551</v>
      </c>
      <c r="CSH19" s="205" t="s">
        <v>551</v>
      </c>
      <c r="CSI19" s="205" t="s">
        <v>551</v>
      </c>
      <c r="CSJ19" s="205" t="s">
        <v>551</v>
      </c>
      <c r="CSK19" s="205" t="s">
        <v>551</v>
      </c>
      <c r="CSL19" s="205" t="s">
        <v>551</v>
      </c>
      <c r="CSM19" s="205" t="s">
        <v>551</v>
      </c>
      <c r="CSN19" s="205" t="s">
        <v>551</v>
      </c>
      <c r="CSO19" s="205" t="s">
        <v>551</v>
      </c>
      <c r="CSP19" s="205" t="s">
        <v>551</v>
      </c>
      <c r="CSQ19" s="205" t="s">
        <v>551</v>
      </c>
      <c r="CSR19" s="205" t="s">
        <v>551</v>
      </c>
      <c r="CSS19" s="205" t="s">
        <v>551</v>
      </c>
      <c r="CST19" s="205" t="s">
        <v>551</v>
      </c>
      <c r="CSU19" s="205" t="s">
        <v>551</v>
      </c>
      <c r="CSV19" s="205" t="s">
        <v>551</v>
      </c>
      <c r="CSW19" s="205" t="s">
        <v>551</v>
      </c>
      <c r="CSX19" s="205" t="s">
        <v>551</v>
      </c>
      <c r="CSY19" s="205" t="s">
        <v>551</v>
      </c>
      <c r="CSZ19" s="205" t="s">
        <v>551</v>
      </c>
      <c r="CTA19" s="205" t="s">
        <v>551</v>
      </c>
      <c r="CTB19" s="205" t="s">
        <v>551</v>
      </c>
      <c r="CTC19" s="205" t="s">
        <v>551</v>
      </c>
      <c r="CTD19" s="205" t="s">
        <v>551</v>
      </c>
      <c r="CTE19" s="205" t="s">
        <v>551</v>
      </c>
      <c r="CTF19" s="205" t="s">
        <v>551</v>
      </c>
      <c r="CTG19" s="205" t="s">
        <v>551</v>
      </c>
      <c r="CTH19" s="205" t="s">
        <v>551</v>
      </c>
      <c r="CTI19" s="205" t="s">
        <v>551</v>
      </c>
      <c r="CTJ19" s="205" t="s">
        <v>551</v>
      </c>
      <c r="CTK19" s="205" t="s">
        <v>551</v>
      </c>
      <c r="CTL19" s="205" t="s">
        <v>551</v>
      </c>
      <c r="CTM19" s="205" t="s">
        <v>551</v>
      </c>
      <c r="CTN19" s="205" t="s">
        <v>551</v>
      </c>
      <c r="CTO19" s="205" t="s">
        <v>551</v>
      </c>
      <c r="CTP19" s="205" t="s">
        <v>551</v>
      </c>
      <c r="CTQ19" s="205" t="s">
        <v>551</v>
      </c>
      <c r="CTR19" s="205" t="s">
        <v>551</v>
      </c>
      <c r="CTS19" s="205" t="s">
        <v>551</v>
      </c>
      <c r="CTT19" s="205" t="s">
        <v>551</v>
      </c>
      <c r="CTU19" s="205" t="s">
        <v>551</v>
      </c>
      <c r="CTV19" s="205" t="s">
        <v>551</v>
      </c>
      <c r="CTW19" s="205" t="s">
        <v>551</v>
      </c>
      <c r="CTX19" s="205" t="s">
        <v>551</v>
      </c>
      <c r="CTY19" s="205" t="s">
        <v>551</v>
      </c>
      <c r="CTZ19" s="205" t="s">
        <v>551</v>
      </c>
      <c r="CUA19" s="205" t="s">
        <v>551</v>
      </c>
      <c r="CUB19" s="205" t="s">
        <v>551</v>
      </c>
      <c r="CUC19" s="205" t="s">
        <v>551</v>
      </c>
      <c r="CUD19" s="205" t="s">
        <v>551</v>
      </c>
      <c r="CUE19" s="205" t="s">
        <v>551</v>
      </c>
      <c r="CUF19" s="205" t="s">
        <v>551</v>
      </c>
      <c r="CUG19" s="205" t="s">
        <v>551</v>
      </c>
      <c r="CUH19" s="205" t="s">
        <v>551</v>
      </c>
      <c r="CUI19" s="205" t="s">
        <v>551</v>
      </c>
      <c r="CUJ19" s="205" t="s">
        <v>551</v>
      </c>
      <c r="CUK19" s="205" t="s">
        <v>551</v>
      </c>
      <c r="CUL19" s="205" t="s">
        <v>551</v>
      </c>
      <c r="CUM19" s="205" t="s">
        <v>551</v>
      </c>
      <c r="CUN19" s="205" t="s">
        <v>551</v>
      </c>
      <c r="CUO19" s="205" t="s">
        <v>551</v>
      </c>
      <c r="CUP19" s="205" t="s">
        <v>551</v>
      </c>
      <c r="CUQ19" s="205" t="s">
        <v>551</v>
      </c>
      <c r="CUR19" s="205" t="s">
        <v>551</v>
      </c>
      <c r="CUS19" s="205" t="s">
        <v>551</v>
      </c>
      <c r="CUT19" s="205" t="s">
        <v>551</v>
      </c>
      <c r="CUU19" s="205" t="s">
        <v>551</v>
      </c>
      <c r="CUV19" s="205" t="s">
        <v>551</v>
      </c>
      <c r="CUW19" s="205" t="s">
        <v>551</v>
      </c>
      <c r="CUX19" s="205" t="s">
        <v>551</v>
      </c>
      <c r="CUY19" s="205" t="s">
        <v>551</v>
      </c>
      <c r="CUZ19" s="205" t="s">
        <v>551</v>
      </c>
      <c r="CVA19" s="205" t="s">
        <v>551</v>
      </c>
      <c r="CVB19" s="205" t="s">
        <v>551</v>
      </c>
      <c r="CVC19" s="205" t="s">
        <v>551</v>
      </c>
      <c r="CVD19" s="205" t="s">
        <v>551</v>
      </c>
      <c r="CVE19" s="205" t="s">
        <v>551</v>
      </c>
      <c r="CVF19" s="205" t="s">
        <v>551</v>
      </c>
      <c r="CVG19" s="205" t="s">
        <v>551</v>
      </c>
      <c r="CVH19" s="205" t="s">
        <v>551</v>
      </c>
      <c r="CVI19" s="205" t="s">
        <v>551</v>
      </c>
      <c r="CVJ19" s="205" t="s">
        <v>551</v>
      </c>
      <c r="CVK19" s="205" t="s">
        <v>551</v>
      </c>
      <c r="CVL19" s="205" t="s">
        <v>551</v>
      </c>
      <c r="CVM19" s="205" t="s">
        <v>551</v>
      </c>
      <c r="CVN19" s="205" t="s">
        <v>551</v>
      </c>
      <c r="CVO19" s="205" t="s">
        <v>551</v>
      </c>
      <c r="CVP19" s="205" t="s">
        <v>551</v>
      </c>
      <c r="CVQ19" s="205" t="s">
        <v>551</v>
      </c>
      <c r="CVR19" s="205" t="s">
        <v>551</v>
      </c>
      <c r="CVS19" s="205" t="s">
        <v>551</v>
      </c>
      <c r="CVT19" s="205" t="s">
        <v>551</v>
      </c>
      <c r="CVU19" s="205" t="s">
        <v>551</v>
      </c>
      <c r="CVV19" s="205" t="s">
        <v>551</v>
      </c>
      <c r="CVW19" s="205" t="s">
        <v>551</v>
      </c>
      <c r="CVX19" s="205" t="s">
        <v>551</v>
      </c>
      <c r="CVY19" s="205" t="s">
        <v>551</v>
      </c>
      <c r="CVZ19" s="205" t="s">
        <v>551</v>
      </c>
      <c r="CWA19" s="205" t="s">
        <v>551</v>
      </c>
      <c r="CWB19" s="205" t="s">
        <v>551</v>
      </c>
      <c r="CWC19" s="205" t="s">
        <v>551</v>
      </c>
      <c r="CWD19" s="205" t="s">
        <v>551</v>
      </c>
      <c r="CWE19" s="205" t="s">
        <v>551</v>
      </c>
      <c r="CWF19" s="205" t="s">
        <v>551</v>
      </c>
      <c r="CWG19" s="205" t="s">
        <v>551</v>
      </c>
      <c r="CWH19" s="205" t="s">
        <v>551</v>
      </c>
      <c r="CWI19" s="205" t="s">
        <v>551</v>
      </c>
      <c r="CWJ19" s="205" t="s">
        <v>551</v>
      </c>
      <c r="CWK19" s="205" t="s">
        <v>551</v>
      </c>
      <c r="CWL19" s="205" t="s">
        <v>551</v>
      </c>
      <c r="CWM19" s="205" t="s">
        <v>551</v>
      </c>
      <c r="CWN19" s="205" t="s">
        <v>551</v>
      </c>
      <c r="CWO19" s="205" t="s">
        <v>551</v>
      </c>
      <c r="CWP19" s="205" t="s">
        <v>551</v>
      </c>
      <c r="CWQ19" s="205" t="s">
        <v>551</v>
      </c>
      <c r="CWR19" s="205" t="s">
        <v>551</v>
      </c>
      <c r="CWS19" s="205" t="s">
        <v>551</v>
      </c>
      <c r="CWT19" s="205" t="s">
        <v>551</v>
      </c>
      <c r="CWU19" s="205" t="s">
        <v>551</v>
      </c>
      <c r="CWV19" s="205" t="s">
        <v>551</v>
      </c>
      <c r="CWW19" s="205" t="s">
        <v>551</v>
      </c>
      <c r="CWX19" s="205" t="s">
        <v>551</v>
      </c>
      <c r="CWY19" s="205" t="s">
        <v>551</v>
      </c>
      <c r="CWZ19" s="205" t="s">
        <v>551</v>
      </c>
      <c r="CXA19" s="205" t="s">
        <v>551</v>
      </c>
      <c r="CXB19" s="205" t="s">
        <v>551</v>
      </c>
      <c r="CXC19" s="205" t="s">
        <v>551</v>
      </c>
      <c r="CXD19" s="205" t="s">
        <v>551</v>
      </c>
      <c r="CXE19" s="205" t="s">
        <v>551</v>
      </c>
      <c r="CXF19" s="205" t="s">
        <v>551</v>
      </c>
      <c r="CXG19" s="205" t="s">
        <v>551</v>
      </c>
      <c r="CXH19" s="205" t="s">
        <v>551</v>
      </c>
      <c r="CXI19" s="205" t="s">
        <v>551</v>
      </c>
      <c r="CXJ19" s="205" t="s">
        <v>551</v>
      </c>
      <c r="CXK19" s="205" t="s">
        <v>551</v>
      </c>
      <c r="CXL19" s="205" t="s">
        <v>551</v>
      </c>
      <c r="CXM19" s="205" t="s">
        <v>551</v>
      </c>
      <c r="CXN19" s="205" t="s">
        <v>551</v>
      </c>
      <c r="CXO19" s="205" t="s">
        <v>551</v>
      </c>
      <c r="CXP19" s="205" t="s">
        <v>551</v>
      </c>
      <c r="CXQ19" s="205" t="s">
        <v>551</v>
      </c>
      <c r="CXR19" s="205" t="s">
        <v>551</v>
      </c>
      <c r="CXS19" s="205" t="s">
        <v>551</v>
      </c>
      <c r="CXT19" s="205" t="s">
        <v>551</v>
      </c>
      <c r="CXU19" s="205" t="s">
        <v>551</v>
      </c>
      <c r="CXV19" s="205" t="s">
        <v>551</v>
      </c>
      <c r="CXW19" s="205" t="s">
        <v>551</v>
      </c>
      <c r="CXX19" s="205" t="s">
        <v>551</v>
      </c>
      <c r="CXY19" s="205" t="s">
        <v>551</v>
      </c>
      <c r="CXZ19" s="205" t="s">
        <v>551</v>
      </c>
      <c r="CYA19" s="205" t="s">
        <v>551</v>
      </c>
      <c r="CYB19" s="205" t="s">
        <v>551</v>
      </c>
      <c r="CYC19" s="205" t="s">
        <v>551</v>
      </c>
      <c r="CYD19" s="205" t="s">
        <v>551</v>
      </c>
      <c r="CYE19" s="205" t="s">
        <v>551</v>
      </c>
      <c r="CYF19" s="205" t="s">
        <v>551</v>
      </c>
      <c r="CYG19" s="205" t="s">
        <v>551</v>
      </c>
      <c r="CYH19" s="205" t="s">
        <v>551</v>
      </c>
      <c r="CYI19" s="205" t="s">
        <v>551</v>
      </c>
      <c r="CYJ19" s="205" t="s">
        <v>551</v>
      </c>
      <c r="CYK19" s="205" t="s">
        <v>551</v>
      </c>
      <c r="CYL19" s="205" t="s">
        <v>551</v>
      </c>
      <c r="CYM19" s="205" t="s">
        <v>551</v>
      </c>
      <c r="CYN19" s="205" t="s">
        <v>551</v>
      </c>
      <c r="CYO19" s="205" t="s">
        <v>551</v>
      </c>
      <c r="CYP19" s="205" t="s">
        <v>551</v>
      </c>
      <c r="CYQ19" s="205" t="s">
        <v>551</v>
      </c>
      <c r="CYR19" s="205" t="s">
        <v>551</v>
      </c>
      <c r="CYS19" s="205" t="s">
        <v>551</v>
      </c>
      <c r="CYT19" s="205" t="s">
        <v>551</v>
      </c>
      <c r="CYU19" s="205" t="s">
        <v>551</v>
      </c>
      <c r="CYV19" s="205" t="s">
        <v>551</v>
      </c>
      <c r="CYW19" s="205" t="s">
        <v>551</v>
      </c>
      <c r="CYX19" s="205" t="s">
        <v>551</v>
      </c>
      <c r="CYY19" s="205" t="s">
        <v>551</v>
      </c>
      <c r="CYZ19" s="205" t="s">
        <v>551</v>
      </c>
      <c r="CZA19" s="205" t="s">
        <v>551</v>
      </c>
      <c r="CZB19" s="205" t="s">
        <v>551</v>
      </c>
      <c r="CZC19" s="205" t="s">
        <v>551</v>
      </c>
      <c r="CZD19" s="205" t="s">
        <v>551</v>
      </c>
      <c r="CZE19" s="205" t="s">
        <v>551</v>
      </c>
      <c r="CZF19" s="205" t="s">
        <v>551</v>
      </c>
      <c r="CZG19" s="205" t="s">
        <v>551</v>
      </c>
      <c r="CZH19" s="205" t="s">
        <v>551</v>
      </c>
      <c r="CZI19" s="205" t="s">
        <v>551</v>
      </c>
      <c r="CZJ19" s="205" t="s">
        <v>551</v>
      </c>
      <c r="CZK19" s="205" t="s">
        <v>551</v>
      </c>
      <c r="CZL19" s="205" t="s">
        <v>551</v>
      </c>
      <c r="CZM19" s="205" t="s">
        <v>551</v>
      </c>
      <c r="CZN19" s="205" t="s">
        <v>551</v>
      </c>
      <c r="CZO19" s="205" t="s">
        <v>551</v>
      </c>
      <c r="CZP19" s="205" t="s">
        <v>551</v>
      </c>
      <c r="CZQ19" s="205" t="s">
        <v>551</v>
      </c>
      <c r="CZR19" s="205" t="s">
        <v>551</v>
      </c>
      <c r="CZS19" s="205" t="s">
        <v>551</v>
      </c>
      <c r="CZT19" s="205" t="s">
        <v>551</v>
      </c>
      <c r="CZU19" s="205" t="s">
        <v>551</v>
      </c>
      <c r="CZV19" s="205" t="s">
        <v>551</v>
      </c>
      <c r="CZW19" s="205" t="s">
        <v>551</v>
      </c>
      <c r="CZX19" s="205" t="s">
        <v>551</v>
      </c>
      <c r="CZY19" s="205" t="s">
        <v>551</v>
      </c>
      <c r="CZZ19" s="205" t="s">
        <v>551</v>
      </c>
      <c r="DAA19" s="205" t="s">
        <v>551</v>
      </c>
      <c r="DAB19" s="205" t="s">
        <v>551</v>
      </c>
      <c r="DAC19" s="205" t="s">
        <v>551</v>
      </c>
      <c r="DAD19" s="205" t="s">
        <v>551</v>
      </c>
      <c r="DAE19" s="205" t="s">
        <v>551</v>
      </c>
      <c r="DAF19" s="205" t="s">
        <v>551</v>
      </c>
      <c r="DAG19" s="205" t="s">
        <v>551</v>
      </c>
      <c r="DAH19" s="205" t="s">
        <v>551</v>
      </c>
      <c r="DAI19" s="205" t="s">
        <v>551</v>
      </c>
      <c r="DAJ19" s="205" t="s">
        <v>551</v>
      </c>
      <c r="DAK19" s="205" t="s">
        <v>551</v>
      </c>
      <c r="DAL19" s="205" t="s">
        <v>551</v>
      </c>
      <c r="DAM19" s="205" t="s">
        <v>551</v>
      </c>
      <c r="DAN19" s="205" t="s">
        <v>551</v>
      </c>
      <c r="DAO19" s="205" t="s">
        <v>551</v>
      </c>
      <c r="DAP19" s="205" t="s">
        <v>551</v>
      </c>
      <c r="DAQ19" s="205" t="s">
        <v>551</v>
      </c>
      <c r="DAR19" s="205" t="s">
        <v>551</v>
      </c>
      <c r="DAS19" s="205" t="s">
        <v>551</v>
      </c>
      <c r="DAT19" s="205" t="s">
        <v>551</v>
      </c>
      <c r="DAU19" s="205" t="s">
        <v>551</v>
      </c>
      <c r="DAV19" s="205" t="s">
        <v>551</v>
      </c>
      <c r="DAW19" s="205" t="s">
        <v>551</v>
      </c>
      <c r="DAX19" s="205" t="s">
        <v>551</v>
      </c>
      <c r="DAY19" s="205" t="s">
        <v>551</v>
      </c>
      <c r="DAZ19" s="205" t="s">
        <v>551</v>
      </c>
      <c r="DBA19" s="205" t="s">
        <v>551</v>
      </c>
      <c r="DBB19" s="205" t="s">
        <v>551</v>
      </c>
      <c r="DBC19" s="205" t="s">
        <v>551</v>
      </c>
      <c r="DBD19" s="205" t="s">
        <v>551</v>
      </c>
      <c r="DBE19" s="205" t="s">
        <v>551</v>
      </c>
      <c r="DBF19" s="205" t="s">
        <v>551</v>
      </c>
      <c r="DBG19" s="205" t="s">
        <v>551</v>
      </c>
      <c r="DBH19" s="205" t="s">
        <v>551</v>
      </c>
      <c r="DBI19" s="205" t="s">
        <v>551</v>
      </c>
      <c r="DBJ19" s="205" t="s">
        <v>551</v>
      </c>
      <c r="DBK19" s="205" t="s">
        <v>551</v>
      </c>
      <c r="DBL19" s="205" t="s">
        <v>551</v>
      </c>
      <c r="DBM19" s="205" t="s">
        <v>551</v>
      </c>
      <c r="DBN19" s="205" t="s">
        <v>551</v>
      </c>
      <c r="DBO19" s="205" t="s">
        <v>551</v>
      </c>
      <c r="DBP19" s="205" t="s">
        <v>551</v>
      </c>
      <c r="DBQ19" s="205" t="s">
        <v>551</v>
      </c>
      <c r="DBR19" s="205" t="s">
        <v>551</v>
      </c>
      <c r="DBS19" s="205" t="s">
        <v>551</v>
      </c>
      <c r="DBT19" s="205" t="s">
        <v>551</v>
      </c>
      <c r="DBU19" s="205" t="s">
        <v>551</v>
      </c>
      <c r="DBV19" s="205" t="s">
        <v>551</v>
      </c>
      <c r="DBW19" s="205" t="s">
        <v>551</v>
      </c>
      <c r="DBX19" s="205" t="s">
        <v>551</v>
      </c>
      <c r="DBY19" s="205" t="s">
        <v>551</v>
      </c>
      <c r="DBZ19" s="205" t="s">
        <v>551</v>
      </c>
      <c r="DCA19" s="205" t="s">
        <v>551</v>
      </c>
      <c r="DCB19" s="205" t="s">
        <v>551</v>
      </c>
      <c r="DCC19" s="205" t="s">
        <v>551</v>
      </c>
      <c r="DCD19" s="205" t="s">
        <v>551</v>
      </c>
      <c r="DCE19" s="205" t="s">
        <v>551</v>
      </c>
      <c r="DCF19" s="205" t="s">
        <v>551</v>
      </c>
      <c r="DCG19" s="205" t="s">
        <v>551</v>
      </c>
      <c r="DCH19" s="205" t="s">
        <v>551</v>
      </c>
      <c r="DCI19" s="205" t="s">
        <v>551</v>
      </c>
      <c r="DCJ19" s="205" t="s">
        <v>551</v>
      </c>
      <c r="DCK19" s="205" t="s">
        <v>551</v>
      </c>
      <c r="DCL19" s="205" t="s">
        <v>551</v>
      </c>
      <c r="DCM19" s="205" t="s">
        <v>551</v>
      </c>
      <c r="DCN19" s="205" t="s">
        <v>551</v>
      </c>
      <c r="DCO19" s="205" t="s">
        <v>551</v>
      </c>
      <c r="DCP19" s="205" t="s">
        <v>551</v>
      </c>
      <c r="DCQ19" s="205" t="s">
        <v>551</v>
      </c>
      <c r="DCR19" s="205" t="s">
        <v>551</v>
      </c>
      <c r="DCS19" s="205" t="s">
        <v>551</v>
      </c>
      <c r="DCT19" s="205" t="s">
        <v>551</v>
      </c>
      <c r="DCU19" s="205" t="s">
        <v>551</v>
      </c>
      <c r="DCV19" s="205" t="s">
        <v>551</v>
      </c>
      <c r="DCW19" s="205" t="s">
        <v>551</v>
      </c>
      <c r="DCX19" s="205" t="s">
        <v>551</v>
      </c>
      <c r="DCY19" s="205" t="s">
        <v>551</v>
      </c>
      <c r="DCZ19" s="205" t="s">
        <v>551</v>
      </c>
      <c r="DDA19" s="205" t="s">
        <v>551</v>
      </c>
      <c r="DDB19" s="205" t="s">
        <v>551</v>
      </c>
      <c r="DDC19" s="205" t="s">
        <v>551</v>
      </c>
      <c r="DDD19" s="205" t="s">
        <v>551</v>
      </c>
      <c r="DDE19" s="205" t="s">
        <v>551</v>
      </c>
      <c r="DDF19" s="205" t="s">
        <v>551</v>
      </c>
      <c r="DDG19" s="205" t="s">
        <v>551</v>
      </c>
      <c r="DDH19" s="205" t="s">
        <v>551</v>
      </c>
      <c r="DDI19" s="205" t="s">
        <v>551</v>
      </c>
      <c r="DDJ19" s="205" t="s">
        <v>551</v>
      </c>
      <c r="DDK19" s="205" t="s">
        <v>551</v>
      </c>
      <c r="DDL19" s="205" t="s">
        <v>551</v>
      </c>
      <c r="DDM19" s="205" t="s">
        <v>551</v>
      </c>
      <c r="DDN19" s="205" t="s">
        <v>551</v>
      </c>
      <c r="DDO19" s="205" t="s">
        <v>551</v>
      </c>
      <c r="DDP19" s="205" t="s">
        <v>551</v>
      </c>
      <c r="DDQ19" s="205" t="s">
        <v>551</v>
      </c>
      <c r="DDR19" s="205" t="s">
        <v>551</v>
      </c>
      <c r="DDS19" s="205" t="s">
        <v>551</v>
      </c>
      <c r="DDT19" s="205" t="s">
        <v>551</v>
      </c>
      <c r="DDU19" s="205" t="s">
        <v>551</v>
      </c>
      <c r="DDV19" s="205" t="s">
        <v>551</v>
      </c>
      <c r="DDW19" s="205" t="s">
        <v>551</v>
      </c>
      <c r="DDX19" s="205" t="s">
        <v>551</v>
      </c>
      <c r="DDY19" s="205" t="s">
        <v>551</v>
      </c>
      <c r="DDZ19" s="205" t="s">
        <v>551</v>
      </c>
      <c r="DEA19" s="205" t="s">
        <v>551</v>
      </c>
      <c r="DEB19" s="205" t="s">
        <v>551</v>
      </c>
      <c r="DEC19" s="205" t="s">
        <v>551</v>
      </c>
      <c r="DED19" s="205" t="s">
        <v>551</v>
      </c>
      <c r="DEE19" s="205" t="s">
        <v>551</v>
      </c>
      <c r="DEF19" s="205" t="s">
        <v>551</v>
      </c>
      <c r="DEG19" s="205" t="s">
        <v>551</v>
      </c>
      <c r="DEH19" s="205" t="s">
        <v>551</v>
      </c>
      <c r="DEI19" s="205" t="s">
        <v>551</v>
      </c>
      <c r="DEJ19" s="205" t="s">
        <v>551</v>
      </c>
      <c r="DEK19" s="205" t="s">
        <v>551</v>
      </c>
      <c r="DEL19" s="205" t="s">
        <v>551</v>
      </c>
      <c r="DEM19" s="205" t="s">
        <v>551</v>
      </c>
      <c r="DEN19" s="205" t="s">
        <v>551</v>
      </c>
      <c r="DEO19" s="205" t="s">
        <v>551</v>
      </c>
      <c r="DEP19" s="205" t="s">
        <v>551</v>
      </c>
      <c r="DEQ19" s="205" t="s">
        <v>551</v>
      </c>
      <c r="DER19" s="205" t="s">
        <v>551</v>
      </c>
      <c r="DES19" s="205" t="s">
        <v>551</v>
      </c>
      <c r="DET19" s="205" t="s">
        <v>551</v>
      </c>
      <c r="DEU19" s="205" t="s">
        <v>551</v>
      </c>
      <c r="DEV19" s="205" t="s">
        <v>551</v>
      </c>
      <c r="DEW19" s="205" t="s">
        <v>551</v>
      </c>
      <c r="DEX19" s="205" t="s">
        <v>551</v>
      </c>
      <c r="DEY19" s="205" t="s">
        <v>551</v>
      </c>
      <c r="DEZ19" s="205" t="s">
        <v>551</v>
      </c>
      <c r="DFA19" s="205" t="s">
        <v>551</v>
      </c>
      <c r="DFB19" s="205" t="s">
        <v>551</v>
      </c>
      <c r="DFC19" s="205" t="s">
        <v>551</v>
      </c>
      <c r="DFD19" s="205" t="s">
        <v>551</v>
      </c>
      <c r="DFE19" s="205" t="s">
        <v>551</v>
      </c>
      <c r="DFF19" s="205" t="s">
        <v>551</v>
      </c>
      <c r="DFG19" s="205" t="s">
        <v>551</v>
      </c>
      <c r="DFH19" s="205" t="s">
        <v>551</v>
      </c>
      <c r="DFI19" s="205" t="s">
        <v>551</v>
      </c>
      <c r="DFJ19" s="205" t="s">
        <v>551</v>
      </c>
      <c r="DFK19" s="205" t="s">
        <v>551</v>
      </c>
      <c r="DFL19" s="205" t="s">
        <v>551</v>
      </c>
      <c r="DFM19" s="205" t="s">
        <v>551</v>
      </c>
      <c r="DFN19" s="205" t="s">
        <v>551</v>
      </c>
      <c r="DFO19" s="205" t="s">
        <v>551</v>
      </c>
      <c r="DFP19" s="205" t="s">
        <v>551</v>
      </c>
      <c r="DFQ19" s="205" t="s">
        <v>551</v>
      </c>
      <c r="DFR19" s="205" t="s">
        <v>551</v>
      </c>
      <c r="DFS19" s="205" t="s">
        <v>551</v>
      </c>
      <c r="DFT19" s="205" t="s">
        <v>551</v>
      </c>
      <c r="DFU19" s="205" t="s">
        <v>551</v>
      </c>
      <c r="DFV19" s="205" t="s">
        <v>551</v>
      </c>
      <c r="DFW19" s="205" t="s">
        <v>551</v>
      </c>
      <c r="DFX19" s="205" t="s">
        <v>551</v>
      </c>
      <c r="DFY19" s="205" t="s">
        <v>551</v>
      </c>
      <c r="DFZ19" s="205" t="s">
        <v>551</v>
      </c>
      <c r="DGA19" s="205" t="s">
        <v>551</v>
      </c>
      <c r="DGB19" s="205" t="s">
        <v>551</v>
      </c>
      <c r="DGC19" s="205" t="s">
        <v>551</v>
      </c>
      <c r="DGD19" s="205" t="s">
        <v>551</v>
      </c>
      <c r="DGE19" s="205" t="s">
        <v>551</v>
      </c>
      <c r="DGF19" s="205" t="s">
        <v>551</v>
      </c>
      <c r="DGG19" s="205" t="s">
        <v>551</v>
      </c>
      <c r="DGH19" s="205" t="s">
        <v>551</v>
      </c>
      <c r="DGI19" s="205" t="s">
        <v>551</v>
      </c>
      <c r="DGJ19" s="205" t="s">
        <v>551</v>
      </c>
      <c r="DGK19" s="205" t="s">
        <v>551</v>
      </c>
      <c r="DGL19" s="205" t="s">
        <v>551</v>
      </c>
      <c r="DGM19" s="205" t="s">
        <v>551</v>
      </c>
      <c r="DGN19" s="205" t="s">
        <v>551</v>
      </c>
      <c r="DGO19" s="205" t="s">
        <v>551</v>
      </c>
      <c r="DGP19" s="205" t="s">
        <v>551</v>
      </c>
      <c r="DGQ19" s="205" t="s">
        <v>551</v>
      </c>
      <c r="DGR19" s="205" t="s">
        <v>551</v>
      </c>
      <c r="DGS19" s="205" t="s">
        <v>551</v>
      </c>
      <c r="DGT19" s="205" t="s">
        <v>551</v>
      </c>
      <c r="DGU19" s="205" t="s">
        <v>551</v>
      </c>
      <c r="DGV19" s="205" t="s">
        <v>551</v>
      </c>
      <c r="DGW19" s="205" t="s">
        <v>551</v>
      </c>
      <c r="DGX19" s="205" t="s">
        <v>551</v>
      </c>
      <c r="DGY19" s="205" t="s">
        <v>551</v>
      </c>
      <c r="DGZ19" s="205" t="s">
        <v>551</v>
      </c>
      <c r="DHA19" s="205" t="s">
        <v>551</v>
      </c>
      <c r="DHB19" s="205" t="s">
        <v>551</v>
      </c>
      <c r="DHC19" s="205" t="s">
        <v>551</v>
      </c>
      <c r="DHD19" s="205" t="s">
        <v>551</v>
      </c>
      <c r="DHE19" s="205" t="s">
        <v>551</v>
      </c>
      <c r="DHF19" s="205" t="s">
        <v>551</v>
      </c>
      <c r="DHG19" s="205" t="s">
        <v>551</v>
      </c>
      <c r="DHH19" s="205" t="s">
        <v>551</v>
      </c>
      <c r="DHI19" s="205" t="s">
        <v>551</v>
      </c>
      <c r="DHJ19" s="205" t="s">
        <v>551</v>
      </c>
      <c r="DHK19" s="205" t="s">
        <v>551</v>
      </c>
      <c r="DHL19" s="205" t="s">
        <v>551</v>
      </c>
      <c r="DHM19" s="205" t="s">
        <v>551</v>
      </c>
      <c r="DHN19" s="205" t="s">
        <v>551</v>
      </c>
      <c r="DHO19" s="205" t="s">
        <v>551</v>
      </c>
      <c r="DHP19" s="205" t="s">
        <v>551</v>
      </c>
      <c r="DHQ19" s="205" t="s">
        <v>551</v>
      </c>
      <c r="DHR19" s="205" t="s">
        <v>551</v>
      </c>
      <c r="DHS19" s="205" t="s">
        <v>551</v>
      </c>
      <c r="DHT19" s="205" t="s">
        <v>551</v>
      </c>
      <c r="DHU19" s="205" t="s">
        <v>551</v>
      </c>
      <c r="DHV19" s="205" t="s">
        <v>551</v>
      </c>
      <c r="DHW19" s="205" t="s">
        <v>551</v>
      </c>
      <c r="DHX19" s="205" t="s">
        <v>551</v>
      </c>
      <c r="DHY19" s="205" t="s">
        <v>551</v>
      </c>
      <c r="DHZ19" s="205" t="s">
        <v>551</v>
      </c>
      <c r="DIA19" s="205" t="s">
        <v>551</v>
      </c>
      <c r="DIB19" s="205" t="s">
        <v>551</v>
      </c>
      <c r="DIC19" s="205" t="s">
        <v>551</v>
      </c>
      <c r="DID19" s="205" t="s">
        <v>551</v>
      </c>
      <c r="DIE19" s="205" t="s">
        <v>551</v>
      </c>
      <c r="DIF19" s="205" t="s">
        <v>551</v>
      </c>
      <c r="DIG19" s="205" t="s">
        <v>551</v>
      </c>
      <c r="DIH19" s="205" t="s">
        <v>551</v>
      </c>
      <c r="DII19" s="205" t="s">
        <v>551</v>
      </c>
      <c r="DIJ19" s="205" t="s">
        <v>551</v>
      </c>
      <c r="DIK19" s="205" t="s">
        <v>551</v>
      </c>
      <c r="DIL19" s="205" t="s">
        <v>551</v>
      </c>
      <c r="DIM19" s="205" t="s">
        <v>551</v>
      </c>
      <c r="DIN19" s="205" t="s">
        <v>551</v>
      </c>
      <c r="DIO19" s="205" t="s">
        <v>551</v>
      </c>
      <c r="DIP19" s="205" t="s">
        <v>551</v>
      </c>
      <c r="DIQ19" s="205" t="s">
        <v>551</v>
      </c>
      <c r="DIR19" s="205" t="s">
        <v>551</v>
      </c>
      <c r="DIS19" s="205" t="s">
        <v>551</v>
      </c>
      <c r="DIT19" s="205" t="s">
        <v>551</v>
      </c>
      <c r="DIU19" s="205" t="s">
        <v>551</v>
      </c>
      <c r="DIV19" s="205" t="s">
        <v>551</v>
      </c>
      <c r="DIW19" s="205" t="s">
        <v>551</v>
      </c>
      <c r="DIX19" s="205" t="s">
        <v>551</v>
      </c>
      <c r="DIY19" s="205" t="s">
        <v>551</v>
      </c>
      <c r="DIZ19" s="205" t="s">
        <v>551</v>
      </c>
      <c r="DJA19" s="205" t="s">
        <v>551</v>
      </c>
      <c r="DJB19" s="205" t="s">
        <v>551</v>
      </c>
      <c r="DJC19" s="205" t="s">
        <v>551</v>
      </c>
      <c r="DJD19" s="205" t="s">
        <v>551</v>
      </c>
      <c r="DJE19" s="205" t="s">
        <v>551</v>
      </c>
      <c r="DJF19" s="205" t="s">
        <v>551</v>
      </c>
      <c r="DJG19" s="205" t="s">
        <v>551</v>
      </c>
      <c r="DJH19" s="205" t="s">
        <v>551</v>
      </c>
      <c r="DJI19" s="205" t="s">
        <v>551</v>
      </c>
      <c r="DJJ19" s="205" t="s">
        <v>551</v>
      </c>
      <c r="DJK19" s="205" t="s">
        <v>551</v>
      </c>
      <c r="DJL19" s="205" t="s">
        <v>551</v>
      </c>
      <c r="DJM19" s="205" t="s">
        <v>551</v>
      </c>
      <c r="DJN19" s="205" t="s">
        <v>551</v>
      </c>
      <c r="DJO19" s="205" t="s">
        <v>551</v>
      </c>
      <c r="DJP19" s="205" t="s">
        <v>551</v>
      </c>
      <c r="DJQ19" s="205" t="s">
        <v>551</v>
      </c>
      <c r="DJR19" s="205" t="s">
        <v>551</v>
      </c>
      <c r="DJS19" s="205" t="s">
        <v>551</v>
      </c>
      <c r="DJT19" s="205" t="s">
        <v>551</v>
      </c>
      <c r="DJU19" s="205" t="s">
        <v>551</v>
      </c>
      <c r="DJV19" s="205" t="s">
        <v>551</v>
      </c>
      <c r="DJW19" s="205" t="s">
        <v>551</v>
      </c>
      <c r="DJX19" s="205" t="s">
        <v>551</v>
      </c>
      <c r="DJY19" s="205" t="s">
        <v>551</v>
      </c>
      <c r="DJZ19" s="205" t="s">
        <v>551</v>
      </c>
      <c r="DKA19" s="205" t="s">
        <v>551</v>
      </c>
      <c r="DKB19" s="205" t="s">
        <v>551</v>
      </c>
      <c r="DKC19" s="205" t="s">
        <v>551</v>
      </c>
      <c r="DKD19" s="205" t="s">
        <v>551</v>
      </c>
      <c r="DKE19" s="205" t="s">
        <v>551</v>
      </c>
      <c r="DKF19" s="205" t="s">
        <v>551</v>
      </c>
      <c r="DKG19" s="205" t="s">
        <v>551</v>
      </c>
      <c r="DKH19" s="205" t="s">
        <v>551</v>
      </c>
      <c r="DKI19" s="205" t="s">
        <v>551</v>
      </c>
      <c r="DKJ19" s="205" t="s">
        <v>551</v>
      </c>
      <c r="DKK19" s="205" t="s">
        <v>551</v>
      </c>
      <c r="DKL19" s="205" t="s">
        <v>551</v>
      </c>
      <c r="DKM19" s="205" t="s">
        <v>551</v>
      </c>
      <c r="DKN19" s="205" t="s">
        <v>551</v>
      </c>
      <c r="DKO19" s="205" t="s">
        <v>551</v>
      </c>
      <c r="DKP19" s="205" t="s">
        <v>551</v>
      </c>
      <c r="DKQ19" s="205" t="s">
        <v>551</v>
      </c>
      <c r="DKR19" s="205" t="s">
        <v>551</v>
      </c>
      <c r="DKS19" s="205" t="s">
        <v>551</v>
      </c>
      <c r="DKT19" s="205" t="s">
        <v>551</v>
      </c>
      <c r="DKU19" s="205" t="s">
        <v>551</v>
      </c>
      <c r="DKV19" s="205" t="s">
        <v>551</v>
      </c>
      <c r="DKW19" s="205" t="s">
        <v>551</v>
      </c>
      <c r="DKX19" s="205" t="s">
        <v>551</v>
      </c>
      <c r="DKY19" s="205" t="s">
        <v>551</v>
      </c>
      <c r="DKZ19" s="205" t="s">
        <v>551</v>
      </c>
      <c r="DLA19" s="205" t="s">
        <v>551</v>
      </c>
      <c r="DLB19" s="205" t="s">
        <v>551</v>
      </c>
      <c r="DLC19" s="205" t="s">
        <v>551</v>
      </c>
      <c r="DLD19" s="205" t="s">
        <v>551</v>
      </c>
      <c r="DLE19" s="205" t="s">
        <v>551</v>
      </c>
      <c r="DLF19" s="205" t="s">
        <v>551</v>
      </c>
      <c r="DLG19" s="205" t="s">
        <v>551</v>
      </c>
      <c r="DLH19" s="205" t="s">
        <v>551</v>
      </c>
      <c r="DLI19" s="205" t="s">
        <v>551</v>
      </c>
      <c r="DLJ19" s="205" t="s">
        <v>551</v>
      </c>
      <c r="DLK19" s="205" t="s">
        <v>551</v>
      </c>
      <c r="DLL19" s="205" t="s">
        <v>551</v>
      </c>
      <c r="DLM19" s="205" t="s">
        <v>551</v>
      </c>
      <c r="DLN19" s="205" t="s">
        <v>551</v>
      </c>
      <c r="DLO19" s="205" t="s">
        <v>551</v>
      </c>
      <c r="DLP19" s="205" t="s">
        <v>551</v>
      </c>
      <c r="DLQ19" s="205" t="s">
        <v>551</v>
      </c>
      <c r="DLR19" s="205" t="s">
        <v>551</v>
      </c>
      <c r="DLS19" s="205" t="s">
        <v>551</v>
      </c>
      <c r="DLT19" s="205" t="s">
        <v>551</v>
      </c>
      <c r="DLU19" s="205" t="s">
        <v>551</v>
      </c>
      <c r="DLV19" s="205" t="s">
        <v>551</v>
      </c>
      <c r="DLW19" s="205" t="s">
        <v>551</v>
      </c>
      <c r="DLX19" s="205" t="s">
        <v>551</v>
      </c>
      <c r="DLY19" s="205" t="s">
        <v>551</v>
      </c>
      <c r="DLZ19" s="205" t="s">
        <v>551</v>
      </c>
      <c r="DMA19" s="205" t="s">
        <v>551</v>
      </c>
      <c r="DMB19" s="205" t="s">
        <v>551</v>
      </c>
      <c r="DMC19" s="205" t="s">
        <v>551</v>
      </c>
      <c r="DMD19" s="205" t="s">
        <v>551</v>
      </c>
      <c r="DME19" s="205" t="s">
        <v>551</v>
      </c>
      <c r="DMF19" s="205" t="s">
        <v>551</v>
      </c>
      <c r="DMG19" s="205" t="s">
        <v>551</v>
      </c>
      <c r="DMH19" s="205" t="s">
        <v>551</v>
      </c>
      <c r="DMI19" s="205" t="s">
        <v>551</v>
      </c>
      <c r="DMJ19" s="205" t="s">
        <v>551</v>
      </c>
      <c r="DMK19" s="205" t="s">
        <v>551</v>
      </c>
      <c r="DML19" s="205" t="s">
        <v>551</v>
      </c>
      <c r="DMM19" s="205" t="s">
        <v>551</v>
      </c>
      <c r="DMN19" s="205" t="s">
        <v>551</v>
      </c>
      <c r="DMO19" s="205" t="s">
        <v>551</v>
      </c>
      <c r="DMP19" s="205" t="s">
        <v>551</v>
      </c>
      <c r="DMQ19" s="205" t="s">
        <v>551</v>
      </c>
      <c r="DMR19" s="205" t="s">
        <v>551</v>
      </c>
      <c r="DMS19" s="205" t="s">
        <v>551</v>
      </c>
      <c r="DMT19" s="205" t="s">
        <v>551</v>
      </c>
      <c r="DMU19" s="205" t="s">
        <v>551</v>
      </c>
      <c r="DMV19" s="205" t="s">
        <v>551</v>
      </c>
      <c r="DMW19" s="205" t="s">
        <v>551</v>
      </c>
      <c r="DMX19" s="205" t="s">
        <v>551</v>
      </c>
      <c r="DMY19" s="205" t="s">
        <v>551</v>
      </c>
      <c r="DMZ19" s="205" t="s">
        <v>551</v>
      </c>
      <c r="DNA19" s="205" t="s">
        <v>551</v>
      </c>
      <c r="DNB19" s="205" t="s">
        <v>551</v>
      </c>
      <c r="DNC19" s="205" t="s">
        <v>551</v>
      </c>
      <c r="DND19" s="205" t="s">
        <v>551</v>
      </c>
      <c r="DNE19" s="205" t="s">
        <v>551</v>
      </c>
      <c r="DNF19" s="205" t="s">
        <v>551</v>
      </c>
      <c r="DNG19" s="205" t="s">
        <v>551</v>
      </c>
      <c r="DNH19" s="205" t="s">
        <v>551</v>
      </c>
      <c r="DNI19" s="205" t="s">
        <v>551</v>
      </c>
      <c r="DNJ19" s="205" t="s">
        <v>551</v>
      </c>
      <c r="DNK19" s="205" t="s">
        <v>551</v>
      </c>
      <c r="DNL19" s="205" t="s">
        <v>551</v>
      </c>
      <c r="DNM19" s="205" t="s">
        <v>551</v>
      </c>
      <c r="DNN19" s="205" t="s">
        <v>551</v>
      </c>
      <c r="DNO19" s="205" t="s">
        <v>551</v>
      </c>
      <c r="DNP19" s="205" t="s">
        <v>551</v>
      </c>
      <c r="DNQ19" s="205" t="s">
        <v>551</v>
      </c>
      <c r="DNR19" s="205" t="s">
        <v>551</v>
      </c>
      <c r="DNS19" s="205" t="s">
        <v>551</v>
      </c>
      <c r="DNT19" s="205" t="s">
        <v>551</v>
      </c>
      <c r="DNU19" s="205" t="s">
        <v>551</v>
      </c>
      <c r="DNV19" s="205" t="s">
        <v>551</v>
      </c>
      <c r="DNW19" s="205" t="s">
        <v>551</v>
      </c>
      <c r="DNX19" s="205" t="s">
        <v>551</v>
      </c>
      <c r="DNY19" s="205" t="s">
        <v>551</v>
      </c>
      <c r="DNZ19" s="205" t="s">
        <v>551</v>
      </c>
      <c r="DOA19" s="205" t="s">
        <v>551</v>
      </c>
      <c r="DOB19" s="205" t="s">
        <v>551</v>
      </c>
      <c r="DOC19" s="205" t="s">
        <v>551</v>
      </c>
      <c r="DOD19" s="205" t="s">
        <v>551</v>
      </c>
      <c r="DOE19" s="205" t="s">
        <v>551</v>
      </c>
      <c r="DOF19" s="205" t="s">
        <v>551</v>
      </c>
      <c r="DOG19" s="205" t="s">
        <v>551</v>
      </c>
      <c r="DOH19" s="205" t="s">
        <v>551</v>
      </c>
      <c r="DOI19" s="205" t="s">
        <v>551</v>
      </c>
      <c r="DOJ19" s="205" t="s">
        <v>551</v>
      </c>
      <c r="DOK19" s="205" t="s">
        <v>551</v>
      </c>
      <c r="DOL19" s="205" t="s">
        <v>551</v>
      </c>
      <c r="DOM19" s="205" t="s">
        <v>551</v>
      </c>
      <c r="DON19" s="205" t="s">
        <v>551</v>
      </c>
      <c r="DOO19" s="205" t="s">
        <v>551</v>
      </c>
      <c r="DOP19" s="205" t="s">
        <v>551</v>
      </c>
      <c r="DOQ19" s="205" t="s">
        <v>551</v>
      </c>
      <c r="DOR19" s="205" t="s">
        <v>551</v>
      </c>
      <c r="DOS19" s="205" t="s">
        <v>551</v>
      </c>
      <c r="DOT19" s="205" t="s">
        <v>551</v>
      </c>
      <c r="DOU19" s="205" t="s">
        <v>551</v>
      </c>
      <c r="DOV19" s="205" t="s">
        <v>551</v>
      </c>
      <c r="DOW19" s="205" t="s">
        <v>551</v>
      </c>
      <c r="DOX19" s="205" t="s">
        <v>551</v>
      </c>
      <c r="DOY19" s="205" t="s">
        <v>551</v>
      </c>
      <c r="DOZ19" s="205" t="s">
        <v>551</v>
      </c>
      <c r="DPA19" s="205" t="s">
        <v>551</v>
      </c>
      <c r="DPB19" s="205" t="s">
        <v>551</v>
      </c>
      <c r="DPC19" s="205" t="s">
        <v>551</v>
      </c>
      <c r="DPD19" s="205" t="s">
        <v>551</v>
      </c>
      <c r="DPE19" s="205" t="s">
        <v>551</v>
      </c>
      <c r="DPF19" s="205" t="s">
        <v>551</v>
      </c>
      <c r="DPG19" s="205" t="s">
        <v>551</v>
      </c>
      <c r="DPH19" s="205" t="s">
        <v>551</v>
      </c>
      <c r="DPI19" s="205" t="s">
        <v>551</v>
      </c>
      <c r="DPJ19" s="205" t="s">
        <v>551</v>
      </c>
      <c r="DPK19" s="205" t="s">
        <v>551</v>
      </c>
      <c r="DPL19" s="205" t="s">
        <v>551</v>
      </c>
      <c r="DPM19" s="205" t="s">
        <v>551</v>
      </c>
      <c r="DPN19" s="205" t="s">
        <v>551</v>
      </c>
      <c r="DPO19" s="205" t="s">
        <v>551</v>
      </c>
      <c r="DPP19" s="205" t="s">
        <v>551</v>
      </c>
      <c r="DPQ19" s="205" t="s">
        <v>551</v>
      </c>
      <c r="DPR19" s="205" t="s">
        <v>551</v>
      </c>
      <c r="DPS19" s="205" t="s">
        <v>551</v>
      </c>
      <c r="DPT19" s="205" t="s">
        <v>551</v>
      </c>
      <c r="DPU19" s="205" t="s">
        <v>551</v>
      </c>
      <c r="DPV19" s="205" t="s">
        <v>551</v>
      </c>
      <c r="DPW19" s="205" t="s">
        <v>551</v>
      </c>
      <c r="DPX19" s="205" t="s">
        <v>551</v>
      </c>
      <c r="DPY19" s="205" t="s">
        <v>551</v>
      </c>
      <c r="DPZ19" s="205" t="s">
        <v>551</v>
      </c>
      <c r="DQA19" s="205" t="s">
        <v>551</v>
      </c>
      <c r="DQB19" s="205" t="s">
        <v>551</v>
      </c>
      <c r="DQC19" s="205" t="s">
        <v>551</v>
      </c>
      <c r="DQD19" s="205" t="s">
        <v>551</v>
      </c>
      <c r="DQE19" s="205" t="s">
        <v>551</v>
      </c>
      <c r="DQF19" s="205" t="s">
        <v>551</v>
      </c>
      <c r="DQG19" s="205" t="s">
        <v>551</v>
      </c>
      <c r="DQH19" s="205" t="s">
        <v>551</v>
      </c>
      <c r="DQI19" s="205" t="s">
        <v>551</v>
      </c>
      <c r="DQJ19" s="205" t="s">
        <v>551</v>
      </c>
      <c r="DQK19" s="205" t="s">
        <v>551</v>
      </c>
      <c r="DQL19" s="205" t="s">
        <v>551</v>
      </c>
      <c r="DQM19" s="205" t="s">
        <v>551</v>
      </c>
      <c r="DQN19" s="205" t="s">
        <v>551</v>
      </c>
      <c r="DQO19" s="205" t="s">
        <v>551</v>
      </c>
      <c r="DQP19" s="205" t="s">
        <v>551</v>
      </c>
      <c r="DQQ19" s="205" t="s">
        <v>551</v>
      </c>
      <c r="DQR19" s="205" t="s">
        <v>551</v>
      </c>
      <c r="DQS19" s="205" t="s">
        <v>551</v>
      </c>
      <c r="DQT19" s="205" t="s">
        <v>551</v>
      </c>
      <c r="DQU19" s="205" t="s">
        <v>551</v>
      </c>
      <c r="DQV19" s="205" t="s">
        <v>551</v>
      </c>
      <c r="DQW19" s="205" t="s">
        <v>551</v>
      </c>
      <c r="DQX19" s="205" t="s">
        <v>551</v>
      </c>
      <c r="DQY19" s="205" t="s">
        <v>551</v>
      </c>
      <c r="DQZ19" s="205" t="s">
        <v>551</v>
      </c>
      <c r="DRA19" s="205" t="s">
        <v>551</v>
      </c>
      <c r="DRB19" s="205" t="s">
        <v>551</v>
      </c>
      <c r="DRC19" s="205" t="s">
        <v>551</v>
      </c>
      <c r="DRD19" s="205" t="s">
        <v>551</v>
      </c>
      <c r="DRE19" s="205" t="s">
        <v>551</v>
      </c>
      <c r="DRF19" s="205" t="s">
        <v>551</v>
      </c>
      <c r="DRG19" s="205" t="s">
        <v>551</v>
      </c>
      <c r="DRH19" s="205" t="s">
        <v>551</v>
      </c>
      <c r="DRI19" s="205" t="s">
        <v>551</v>
      </c>
      <c r="DRJ19" s="205" t="s">
        <v>551</v>
      </c>
      <c r="DRK19" s="205" t="s">
        <v>551</v>
      </c>
      <c r="DRL19" s="205" t="s">
        <v>551</v>
      </c>
      <c r="DRM19" s="205" t="s">
        <v>551</v>
      </c>
      <c r="DRN19" s="205" t="s">
        <v>551</v>
      </c>
      <c r="DRO19" s="205" t="s">
        <v>551</v>
      </c>
      <c r="DRP19" s="205" t="s">
        <v>551</v>
      </c>
      <c r="DRQ19" s="205" t="s">
        <v>551</v>
      </c>
      <c r="DRR19" s="205" t="s">
        <v>551</v>
      </c>
      <c r="DRS19" s="205" t="s">
        <v>551</v>
      </c>
      <c r="DRT19" s="205" t="s">
        <v>551</v>
      </c>
      <c r="DRU19" s="205" t="s">
        <v>551</v>
      </c>
      <c r="DRV19" s="205" t="s">
        <v>551</v>
      </c>
      <c r="DRW19" s="205" t="s">
        <v>551</v>
      </c>
      <c r="DRX19" s="205" t="s">
        <v>551</v>
      </c>
      <c r="DRY19" s="205" t="s">
        <v>551</v>
      </c>
      <c r="DRZ19" s="205" t="s">
        <v>551</v>
      </c>
      <c r="DSA19" s="205" t="s">
        <v>551</v>
      </c>
      <c r="DSB19" s="205" t="s">
        <v>551</v>
      </c>
      <c r="DSC19" s="205" t="s">
        <v>551</v>
      </c>
      <c r="DSD19" s="205" t="s">
        <v>551</v>
      </c>
      <c r="DSE19" s="205" t="s">
        <v>551</v>
      </c>
      <c r="DSF19" s="205" t="s">
        <v>551</v>
      </c>
      <c r="DSG19" s="205" t="s">
        <v>551</v>
      </c>
      <c r="DSH19" s="205" t="s">
        <v>551</v>
      </c>
      <c r="DSI19" s="205" t="s">
        <v>551</v>
      </c>
      <c r="DSJ19" s="205" t="s">
        <v>551</v>
      </c>
      <c r="DSK19" s="205" t="s">
        <v>551</v>
      </c>
      <c r="DSL19" s="205" t="s">
        <v>551</v>
      </c>
      <c r="DSM19" s="205" t="s">
        <v>551</v>
      </c>
      <c r="DSN19" s="205" t="s">
        <v>551</v>
      </c>
      <c r="DSO19" s="205" t="s">
        <v>551</v>
      </c>
      <c r="DSP19" s="205" t="s">
        <v>551</v>
      </c>
      <c r="DSQ19" s="205" t="s">
        <v>551</v>
      </c>
      <c r="DSR19" s="205" t="s">
        <v>551</v>
      </c>
      <c r="DSS19" s="205" t="s">
        <v>551</v>
      </c>
      <c r="DST19" s="205" t="s">
        <v>551</v>
      </c>
      <c r="DSU19" s="205" t="s">
        <v>551</v>
      </c>
      <c r="DSV19" s="205" t="s">
        <v>551</v>
      </c>
      <c r="DSW19" s="205" t="s">
        <v>551</v>
      </c>
      <c r="DSX19" s="205" t="s">
        <v>551</v>
      </c>
      <c r="DSY19" s="205" t="s">
        <v>551</v>
      </c>
      <c r="DSZ19" s="205" t="s">
        <v>551</v>
      </c>
      <c r="DTA19" s="205" t="s">
        <v>551</v>
      </c>
      <c r="DTB19" s="205" t="s">
        <v>551</v>
      </c>
      <c r="DTC19" s="205" t="s">
        <v>551</v>
      </c>
      <c r="DTD19" s="205" t="s">
        <v>551</v>
      </c>
      <c r="DTE19" s="205" t="s">
        <v>551</v>
      </c>
      <c r="DTF19" s="205" t="s">
        <v>551</v>
      </c>
      <c r="DTG19" s="205" t="s">
        <v>551</v>
      </c>
      <c r="DTH19" s="205" t="s">
        <v>551</v>
      </c>
      <c r="DTI19" s="205" t="s">
        <v>551</v>
      </c>
      <c r="DTJ19" s="205" t="s">
        <v>551</v>
      </c>
      <c r="DTK19" s="205" t="s">
        <v>551</v>
      </c>
      <c r="DTL19" s="205" t="s">
        <v>551</v>
      </c>
      <c r="DTM19" s="205" t="s">
        <v>551</v>
      </c>
      <c r="DTN19" s="205" t="s">
        <v>551</v>
      </c>
      <c r="DTO19" s="205" t="s">
        <v>551</v>
      </c>
      <c r="DTP19" s="205" t="s">
        <v>551</v>
      </c>
      <c r="DTQ19" s="205" t="s">
        <v>551</v>
      </c>
      <c r="DTR19" s="205" t="s">
        <v>551</v>
      </c>
      <c r="DTS19" s="205" t="s">
        <v>551</v>
      </c>
      <c r="DTT19" s="205" t="s">
        <v>551</v>
      </c>
      <c r="DTU19" s="205" t="s">
        <v>551</v>
      </c>
      <c r="DTV19" s="205" t="s">
        <v>551</v>
      </c>
      <c r="DTW19" s="205" t="s">
        <v>551</v>
      </c>
      <c r="DTX19" s="205" t="s">
        <v>551</v>
      </c>
      <c r="DTY19" s="205" t="s">
        <v>551</v>
      </c>
      <c r="DTZ19" s="205" t="s">
        <v>551</v>
      </c>
      <c r="DUA19" s="205" t="s">
        <v>551</v>
      </c>
      <c r="DUB19" s="205" t="s">
        <v>551</v>
      </c>
      <c r="DUC19" s="205" t="s">
        <v>551</v>
      </c>
      <c r="DUD19" s="205" t="s">
        <v>551</v>
      </c>
      <c r="DUE19" s="205" t="s">
        <v>551</v>
      </c>
      <c r="DUF19" s="205" t="s">
        <v>551</v>
      </c>
      <c r="DUG19" s="205" t="s">
        <v>551</v>
      </c>
      <c r="DUH19" s="205" t="s">
        <v>551</v>
      </c>
      <c r="DUI19" s="205" t="s">
        <v>551</v>
      </c>
      <c r="DUJ19" s="205" t="s">
        <v>551</v>
      </c>
      <c r="DUK19" s="205" t="s">
        <v>551</v>
      </c>
      <c r="DUL19" s="205" t="s">
        <v>551</v>
      </c>
      <c r="DUM19" s="205" t="s">
        <v>551</v>
      </c>
      <c r="DUN19" s="205" t="s">
        <v>551</v>
      </c>
      <c r="DUO19" s="205" t="s">
        <v>551</v>
      </c>
      <c r="DUP19" s="205" t="s">
        <v>551</v>
      </c>
      <c r="DUQ19" s="205" t="s">
        <v>551</v>
      </c>
      <c r="DUR19" s="205" t="s">
        <v>551</v>
      </c>
      <c r="DUS19" s="205" t="s">
        <v>551</v>
      </c>
      <c r="DUT19" s="205" t="s">
        <v>551</v>
      </c>
      <c r="DUU19" s="205" t="s">
        <v>551</v>
      </c>
      <c r="DUV19" s="205" t="s">
        <v>551</v>
      </c>
      <c r="DUW19" s="205" t="s">
        <v>551</v>
      </c>
      <c r="DUX19" s="205" t="s">
        <v>551</v>
      </c>
      <c r="DUY19" s="205" t="s">
        <v>551</v>
      </c>
      <c r="DUZ19" s="205" t="s">
        <v>551</v>
      </c>
      <c r="DVA19" s="205" t="s">
        <v>551</v>
      </c>
      <c r="DVB19" s="205" t="s">
        <v>551</v>
      </c>
      <c r="DVC19" s="205" t="s">
        <v>551</v>
      </c>
      <c r="DVD19" s="205" t="s">
        <v>551</v>
      </c>
      <c r="DVE19" s="205" t="s">
        <v>551</v>
      </c>
      <c r="DVF19" s="205" t="s">
        <v>551</v>
      </c>
      <c r="DVG19" s="205" t="s">
        <v>551</v>
      </c>
      <c r="DVH19" s="205" t="s">
        <v>551</v>
      </c>
      <c r="DVI19" s="205" t="s">
        <v>551</v>
      </c>
      <c r="DVJ19" s="205" t="s">
        <v>551</v>
      </c>
      <c r="DVK19" s="205" t="s">
        <v>551</v>
      </c>
      <c r="DVL19" s="205" t="s">
        <v>551</v>
      </c>
      <c r="DVM19" s="205" t="s">
        <v>551</v>
      </c>
      <c r="DVN19" s="205" t="s">
        <v>551</v>
      </c>
      <c r="DVO19" s="205" t="s">
        <v>551</v>
      </c>
      <c r="DVP19" s="205" t="s">
        <v>551</v>
      </c>
      <c r="DVQ19" s="205" t="s">
        <v>551</v>
      </c>
      <c r="DVR19" s="205" t="s">
        <v>551</v>
      </c>
      <c r="DVS19" s="205" t="s">
        <v>551</v>
      </c>
      <c r="DVT19" s="205" t="s">
        <v>551</v>
      </c>
      <c r="DVU19" s="205" t="s">
        <v>551</v>
      </c>
      <c r="DVV19" s="205" t="s">
        <v>551</v>
      </c>
      <c r="DVW19" s="205" t="s">
        <v>551</v>
      </c>
      <c r="DVX19" s="205" t="s">
        <v>551</v>
      </c>
      <c r="DVY19" s="205" t="s">
        <v>551</v>
      </c>
      <c r="DVZ19" s="205" t="s">
        <v>551</v>
      </c>
      <c r="DWA19" s="205" t="s">
        <v>551</v>
      </c>
      <c r="DWB19" s="205" t="s">
        <v>551</v>
      </c>
      <c r="DWC19" s="205" t="s">
        <v>551</v>
      </c>
      <c r="DWD19" s="205" t="s">
        <v>551</v>
      </c>
      <c r="DWE19" s="205" t="s">
        <v>551</v>
      </c>
      <c r="DWF19" s="205" t="s">
        <v>551</v>
      </c>
      <c r="DWG19" s="205" t="s">
        <v>551</v>
      </c>
      <c r="DWH19" s="205" t="s">
        <v>551</v>
      </c>
      <c r="DWI19" s="205" t="s">
        <v>551</v>
      </c>
      <c r="DWJ19" s="205" t="s">
        <v>551</v>
      </c>
      <c r="DWK19" s="205" t="s">
        <v>551</v>
      </c>
      <c r="DWL19" s="205" t="s">
        <v>551</v>
      </c>
      <c r="DWM19" s="205" t="s">
        <v>551</v>
      </c>
      <c r="DWN19" s="205" t="s">
        <v>551</v>
      </c>
      <c r="DWO19" s="205" t="s">
        <v>551</v>
      </c>
      <c r="DWP19" s="205" t="s">
        <v>551</v>
      </c>
      <c r="DWQ19" s="205" t="s">
        <v>551</v>
      </c>
      <c r="DWR19" s="205" t="s">
        <v>551</v>
      </c>
      <c r="DWS19" s="205" t="s">
        <v>551</v>
      </c>
      <c r="DWT19" s="205" t="s">
        <v>551</v>
      </c>
      <c r="DWU19" s="205" t="s">
        <v>551</v>
      </c>
      <c r="DWV19" s="205" t="s">
        <v>551</v>
      </c>
      <c r="DWW19" s="205" t="s">
        <v>551</v>
      </c>
      <c r="DWX19" s="205" t="s">
        <v>551</v>
      </c>
      <c r="DWY19" s="205" t="s">
        <v>551</v>
      </c>
      <c r="DWZ19" s="205" t="s">
        <v>551</v>
      </c>
      <c r="DXA19" s="205" t="s">
        <v>551</v>
      </c>
      <c r="DXB19" s="205" t="s">
        <v>551</v>
      </c>
      <c r="DXC19" s="205" t="s">
        <v>551</v>
      </c>
      <c r="DXD19" s="205" t="s">
        <v>551</v>
      </c>
      <c r="DXE19" s="205" t="s">
        <v>551</v>
      </c>
      <c r="DXF19" s="205" t="s">
        <v>551</v>
      </c>
      <c r="DXG19" s="205" t="s">
        <v>551</v>
      </c>
      <c r="DXH19" s="205" t="s">
        <v>551</v>
      </c>
      <c r="DXI19" s="205" t="s">
        <v>551</v>
      </c>
      <c r="DXJ19" s="205" t="s">
        <v>551</v>
      </c>
      <c r="DXK19" s="205" t="s">
        <v>551</v>
      </c>
      <c r="DXL19" s="205" t="s">
        <v>551</v>
      </c>
      <c r="DXM19" s="205" t="s">
        <v>551</v>
      </c>
      <c r="DXN19" s="205" t="s">
        <v>551</v>
      </c>
      <c r="DXO19" s="205" t="s">
        <v>551</v>
      </c>
      <c r="DXP19" s="205" t="s">
        <v>551</v>
      </c>
      <c r="DXQ19" s="205" t="s">
        <v>551</v>
      </c>
      <c r="DXR19" s="205" t="s">
        <v>551</v>
      </c>
      <c r="DXS19" s="205" t="s">
        <v>551</v>
      </c>
      <c r="DXT19" s="205" t="s">
        <v>551</v>
      </c>
      <c r="DXU19" s="205" t="s">
        <v>551</v>
      </c>
      <c r="DXV19" s="205" t="s">
        <v>551</v>
      </c>
      <c r="DXW19" s="205" t="s">
        <v>551</v>
      </c>
      <c r="DXX19" s="205" t="s">
        <v>551</v>
      </c>
      <c r="DXY19" s="205" t="s">
        <v>551</v>
      </c>
      <c r="DXZ19" s="205" t="s">
        <v>551</v>
      </c>
      <c r="DYA19" s="205" t="s">
        <v>551</v>
      </c>
      <c r="DYB19" s="205" t="s">
        <v>551</v>
      </c>
      <c r="DYC19" s="205" t="s">
        <v>551</v>
      </c>
      <c r="DYD19" s="205" t="s">
        <v>551</v>
      </c>
      <c r="DYE19" s="205" t="s">
        <v>551</v>
      </c>
      <c r="DYF19" s="205" t="s">
        <v>551</v>
      </c>
      <c r="DYG19" s="205" t="s">
        <v>551</v>
      </c>
      <c r="DYH19" s="205" t="s">
        <v>551</v>
      </c>
      <c r="DYI19" s="205" t="s">
        <v>551</v>
      </c>
      <c r="DYJ19" s="205" t="s">
        <v>551</v>
      </c>
      <c r="DYK19" s="205" t="s">
        <v>551</v>
      </c>
      <c r="DYL19" s="205" t="s">
        <v>551</v>
      </c>
      <c r="DYM19" s="205" t="s">
        <v>551</v>
      </c>
      <c r="DYN19" s="205" t="s">
        <v>551</v>
      </c>
      <c r="DYO19" s="205" t="s">
        <v>551</v>
      </c>
      <c r="DYP19" s="205" t="s">
        <v>551</v>
      </c>
      <c r="DYQ19" s="205" t="s">
        <v>551</v>
      </c>
      <c r="DYR19" s="205" t="s">
        <v>551</v>
      </c>
      <c r="DYS19" s="205" t="s">
        <v>551</v>
      </c>
      <c r="DYT19" s="205" t="s">
        <v>551</v>
      </c>
      <c r="DYU19" s="205" t="s">
        <v>551</v>
      </c>
      <c r="DYV19" s="205" t="s">
        <v>551</v>
      </c>
      <c r="DYW19" s="205" t="s">
        <v>551</v>
      </c>
      <c r="DYX19" s="205" t="s">
        <v>551</v>
      </c>
      <c r="DYY19" s="205" t="s">
        <v>551</v>
      </c>
      <c r="DYZ19" s="205" t="s">
        <v>551</v>
      </c>
      <c r="DZA19" s="205" t="s">
        <v>551</v>
      </c>
      <c r="DZB19" s="205" t="s">
        <v>551</v>
      </c>
      <c r="DZC19" s="205" t="s">
        <v>551</v>
      </c>
      <c r="DZD19" s="205" t="s">
        <v>551</v>
      </c>
      <c r="DZE19" s="205" t="s">
        <v>551</v>
      </c>
      <c r="DZF19" s="205" t="s">
        <v>551</v>
      </c>
      <c r="DZG19" s="205" t="s">
        <v>551</v>
      </c>
      <c r="DZH19" s="205" t="s">
        <v>551</v>
      </c>
      <c r="DZI19" s="205" t="s">
        <v>551</v>
      </c>
      <c r="DZJ19" s="205" t="s">
        <v>551</v>
      </c>
      <c r="DZK19" s="205" t="s">
        <v>551</v>
      </c>
      <c r="DZL19" s="205" t="s">
        <v>551</v>
      </c>
      <c r="DZM19" s="205" t="s">
        <v>551</v>
      </c>
      <c r="DZN19" s="205" t="s">
        <v>551</v>
      </c>
      <c r="DZO19" s="205" t="s">
        <v>551</v>
      </c>
      <c r="DZP19" s="205" t="s">
        <v>551</v>
      </c>
      <c r="DZQ19" s="205" t="s">
        <v>551</v>
      </c>
      <c r="DZR19" s="205" t="s">
        <v>551</v>
      </c>
      <c r="DZS19" s="205" t="s">
        <v>551</v>
      </c>
      <c r="DZT19" s="205" t="s">
        <v>551</v>
      </c>
      <c r="DZU19" s="205" t="s">
        <v>551</v>
      </c>
      <c r="DZV19" s="205" t="s">
        <v>551</v>
      </c>
      <c r="DZW19" s="205" t="s">
        <v>551</v>
      </c>
      <c r="DZX19" s="205" t="s">
        <v>551</v>
      </c>
      <c r="DZY19" s="205" t="s">
        <v>551</v>
      </c>
      <c r="DZZ19" s="205" t="s">
        <v>551</v>
      </c>
      <c r="EAA19" s="205" t="s">
        <v>551</v>
      </c>
      <c r="EAB19" s="205" t="s">
        <v>551</v>
      </c>
      <c r="EAC19" s="205" t="s">
        <v>551</v>
      </c>
      <c r="EAD19" s="205" t="s">
        <v>551</v>
      </c>
      <c r="EAE19" s="205" t="s">
        <v>551</v>
      </c>
      <c r="EAF19" s="205" t="s">
        <v>551</v>
      </c>
      <c r="EAG19" s="205" t="s">
        <v>551</v>
      </c>
      <c r="EAH19" s="205" t="s">
        <v>551</v>
      </c>
      <c r="EAI19" s="205" t="s">
        <v>551</v>
      </c>
      <c r="EAJ19" s="205" t="s">
        <v>551</v>
      </c>
      <c r="EAK19" s="205" t="s">
        <v>551</v>
      </c>
      <c r="EAL19" s="205" t="s">
        <v>551</v>
      </c>
      <c r="EAM19" s="205" t="s">
        <v>551</v>
      </c>
      <c r="EAN19" s="205" t="s">
        <v>551</v>
      </c>
      <c r="EAO19" s="205" t="s">
        <v>551</v>
      </c>
      <c r="EAP19" s="205" t="s">
        <v>551</v>
      </c>
      <c r="EAQ19" s="205" t="s">
        <v>551</v>
      </c>
      <c r="EAR19" s="205" t="s">
        <v>551</v>
      </c>
      <c r="EAS19" s="205" t="s">
        <v>551</v>
      </c>
      <c r="EAT19" s="205" t="s">
        <v>551</v>
      </c>
      <c r="EAU19" s="205" t="s">
        <v>551</v>
      </c>
      <c r="EAV19" s="205" t="s">
        <v>551</v>
      </c>
      <c r="EAW19" s="205" t="s">
        <v>551</v>
      </c>
      <c r="EAX19" s="205" t="s">
        <v>551</v>
      </c>
      <c r="EAY19" s="205" t="s">
        <v>551</v>
      </c>
      <c r="EAZ19" s="205" t="s">
        <v>551</v>
      </c>
      <c r="EBA19" s="205" t="s">
        <v>551</v>
      </c>
      <c r="EBB19" s="205" t="s">
        <v>551</v>
      </c>
      <c r="EBC19" s="205" t="s">
        <v>551</v>
      </c>
      <c r="EBD19" s="205" t="s">
        <v>551</v>
      </c>
      <c r="EBE19" s="205" t="s">
        <v>551</v>
      </c>
      <c r="EBF19" s="205" t="s">
        <v>551</v>
      </c>
      <c r="EBG19" s="205" t="s">
        <v>551</v>
      </c>
      <c r="EBH19" s="205" t="s">
        <v>551</v>
      </c>
      <c r="EBI19" s="205" t="s">
        <v>551</v>
      </c>
      <c r="EBJ19" s="205" t="s">
        <v>551</v>
      </c>
      <c r="EBK19" s="205" t="s">
        <v>551</v>
      </c>
      <c r="EBL19" s="205" t="s">
        <v>551</v>
      </c>
      <c r="EBM19" s="205" t="s">
        <v>551</v>
      </c>
      <c r="EBN19" s="205" t="s">
        <v>551</v>
      </c>
      <c r="EBO19" s="205" t="s">
        <v>551</v>
      </c>
      <c r="EBP19" s="205" t="s">
        <v>551</v>
      </c>
      <c r="EBQ19" s="205" t="s">
        <v>551</v>
      </c>
      <c r="EBR19" s="205" t="s">
        <v>551</v>
      </c>
      <c r="EBS19" s="205" t="s">
        <v>551</v>
      </c>
      <c r="EBT19" s="205" t="s">
        <v>551</v>
      </c>
      <c r="EBU19" s="205" t="s">
        <v>551</v>
      </c>
      <c r="EBV19" s="205" t="s">
        <v>551</v>
      </c>
      <c r="EBW19" s="205" t="s">
        <v>551</v>
      </c>
      <c r="EBX19" s="205" t="s">
        <v>551</v>
      </c>
      <c r="EBY19" s="205" t="s">
        <v>551</v>
      </c>
      <c r="EBZ19" s="205" t="s">
        <v>551</v>
      </c>
      <c r="ECA19" s="205" t="s">
        <v>551</v>
      </c>
      <c r="ECB19" s="205" t="s">
        <v>551</v>
      </c>
      <c r="ECC19" s="205" t="s">
        <v>551</v>
      </c>
      <c r="ECD19" s="205" t="s">
        <v>551</v>
      </c>
      <c r="ECE19" s="205" t="s">
        <v>551</v>
      </c>
      <c r="ECF19" s="205" t="s">
        <v>551</v>
      </c>
      <c r="ECG19" s="205" t="s">
        <v>551</v>
      </c>
      <c r="ECH19" s="205" t="s">
        <v>551</v>
      </c>
      <c r="ECI19" s="205" t="s">
        <v>551</v>
      </c>
      <c r="ECJ19" s="205" t="s">
        <v>551</v>
      </c>
      <c r="ECK19" s="205" t="s">
        <v>551</v>
      </c>
      <c r="ECL19" s="205" t="s">
        <v>551</v>
      </c>
      <c r="ECM19" s="205" t="s">
        <v>551</v>
      </c>
      <c r="ECN19" s="205" t="s">
        <v>551</v>
      </c>
      <c r="ECO19" s="205" t="s">
        <v>551</v>
      </c>
      <c r="ECP19" s="205" t="s">
        <v>551</v>
      </c>
      <c r="ECQ19" s="205" t="s">
        <v>551</v>
      </c>
      <c r="ECR19" s="205" t="s">
        <v>551</v>
      </c>
      <c r="ECS19" s="205" t="s">
        <v>551</v>
      </c>
      <c r="ECT19" s="205" t="s">
        <v>551</v>
      </c>
      <c r="ECU19" s="205" t="s">
        <v>551</v>
      </c>
      <c r="ECV19" s="205" t="s">
        <v>551</v>
      </c>
      <c r="ECW19" s="205" t="s">
        <v>551</v>
      </c>
      <c r="ECX19" s="205" t="s">
        <v>551</v>
      </c>
      <c r="ECY19" s="205" t="s">
        <v>551</v>
      </c>
      <c r="ECZ19" s="205" t="s">
        <v>551</v>
      </c>
      <c r="EDA19" s="205" t="s">
        <v>551</v>
      </c>
      <c r="EDB19" s="205" t="s">
        <v>551</v>
      </c>
      <c r="EDC19" s="205" t="s">
        <v>551</v>
      </c>
      <c r="EDD19" s="205" t="s">
        <v>551</v>
      </c>
      <c r="EDE19" s="205" t="s">
        <v>551</v>
      </c>
      <c r="EDF19" s="205" t="s">
        <v>551</v>
      </c>
      <c r="EDG19" s="205" t="s">
        <v>551</v>
      </c>
      <c r="EDH19" s="205" t="s">
        <v>551</v>
      </c>
      <c r="EDI19" s="205" t="s">
        <v>551</v>
      </c>
      <c r="EDJ19" s="205" t="s">
        <v>551</v>
      </c>
      <c r="EDK19" s="205" t="s">
        <v>551</v>
      </c>
      <c r="EDL19" s="205" t="s">
        <v>551</v>
      </c>
      <c r="EDM19" s="205" t="s">
        <v>551</v>
      </c>
      <c r="EDN19" s="205" t="s">
        <v>551</v>
      </c>
      <c r="EDO19" s="205" t="s">
        <v>551</v>
      </c>
      <c r="EDP19" s="205" t="s">
        <v>551</v>
      </c>
      <c r="EDQ19" s="205" t="s">
        <v>551</v>
      </c>
      <c r="EDR19" s="205" t="s">
        <v>551</v>
      </c>
      <c r="EDS19" s="205" t="s">
        <v>551</v>
      </c>
      <c r="EDT19" s="205" t="s">
        <v>551</v>
      </c>
      <c r="EDU19" s="205" t="s">
        <v>551</v>
      </c>
      <c r="EDV19" s="205" t="s">
        <v>551</v>
      </c>
      <c r="EDW19" s="205" t="s">
        <v>551</v>
      </c>
      <c r="EDX19" s="205" t="s">
        <v>551</v>
      </c>
      <c r="EDY19" s="205" t="s">
        <v>551</v>
      </c>
      <c r="EDZ19" s="205" t="s">
        <v>551</v>
      </c>
      <c r="EEA19" s="205" t="s">
        <v>551</v>
      </c>
      <c r="EEB19" s="205" t="s">
        <v>551</v>
      </c>
      <c r="EEC19" s="205" t="s">
        <v>551</v>
      </c>
      <c r="EED19" s="205" t="s">
        <v>551</v>
      </c>
      <c r="EEE19" s="205" t="s">
        <v>551</v>
      </c>
      <c r="EEF19" s="205" t="s">
        <v>551</v>
      </c>
      <c r="EEG19" s="205" t="s">
        <v>551</v>
      </c>
      <c r="EEH19" s="205" t="s">
        <v>551</v>
      </c>
      <c r="EEI19" s="205" t="s">
        <v>551</v>
      </c>
      <c r="EEJ19" s="205" t="s">
        <v>551</v>
      </c>
      <c r="EEK19" s="205" t="s">
        <v>551</v>
      </c>
      <c r="EEL19" s="205" t="s">
        <v>551</v>
      </c>
      <c r="EEM19" s="205" t="s">
        <v>551</v>
      </c>
      <c r="EEN19" s="205" t="s">
        <v>551</v>
      </c>
      <c r="EEO19" s="205" t="s">
        <v>551</v>
      </c>
      <c r="EEP19" s="205" t="s">
        <v>551</v>
      </c>
      <c r="EEQ19" s="205" t="s">
        <v>551</v>
      </c>
      <c r="EER19" s="205" t="s">
        <v>551</v>
      </c>
      <c r="EES19" s="205" t="s">
        <v>551</v>
      </c>
      <c r="EET19" s="205" t="s">
        <v>551</v>
      </c>
      <c r="EEU19" s="205" t="s">
        <v>551</v>
      </c>
      <c r="EEV19" s="205" t="s">
        <v>551</v>
      </c>
      <c r="EEW19" s="205" t="s">
        <v>551</v>
      </c>
      <c r="EEX19" s="205" t="s">
        <v>551</v>
      </c>
      <c r="EEY19" s="205" t="s">
        <v>551</v>
      </c>
      <c r="EEZ19" s="205" t="s">
        <v>551</v>
      </c>
      <c r="EFA19" s="205" t="s">
        <v>551</v>
      </c>
      <c r="EFB19" s="205" t="s">
        <v>551</v>
      </c>
      <c r="EFC19" s="205" t="s">
        <v>551</v>
      </c>
      <c r="EFD19" s="205" t="s">
        <v>551</v>
      </c>
      <c r="EFE19" s="205" t="s">
        <v>551</v>
      </c>
      <c r="EFF19" s="205" t="s">
        <v>551</v>
      </c>
      <c r="EFG19" s="205" t="s">
        <v>551</v>
      </c>
      <c r="EFH19" s="205" t="s">
        <v>551</v>
      </c>
      <c r="EFI19" s="205" t="s">
        <v>551</v>
      </c>
      <c r="EFJ19" s="205" t="s">
        <v>551</v>
      </c>
      <c r="EFK19" s="205" t="s">
        <v>551</v>
      </c>
      <c r="EFL19" s="205" t="s">
        <v>551</v>
      </c>
      <c r="EFM19" s="205" t="s">
        <v>551</v>
      </c>
      <c r="EFN19" s="205" t="s">
        <v>551</v>
      </c>
      <c r="EFO19" s="205" t="s">
        <v>551</v>
      </c>
      <c r="EFP19" s="205" t="s">
        <v>551</v>
      </c>
      <c r="EFQ19" s="205" t="s">
        <v>551</v>
      </c>
      <c r="EFR19" s="205" t="s">
        <v>551</v>
      </c>
      <c r="EFS19" s="205" t="s">
        <v>551</v>
      </c>
      <c r="EFT19" s="205" t="s">
        <v>551</v>
      </c>
      <c r="EFU19" s="205" t="s">
        <v>551</v>
      </c>
      <c r="EFV19" s="205" t="s">
        <v>551</v>
      </c>
      <c r="EFW19" s="205" t="s">
        <v>551</v>
      </c>
      <c r="EFX19" s="205" t="s">
        <v>551</v>
      </c>
      <c r="EFY19" s="205" t="s">
        <v>551</v>
      </c>
      <c r="EFZ19" s="205" t="s">
        <v>551</v>
      </c>
      <c r="EGA19" s="205" t="s">
        <v>551</v>
      </c>
      <c r="EGB19" s="205" t="s">
        <v>551</v>
      </c>
      <c r="EGC19" s="205" t="s">
        <v>551</v>
      </c>
      <c r="EGD19" s="205" t="s">
        <v>551</v>
      </c>
      <c r="EGE19" s="205" t="s">
        <v>551</v>
      </c>
      <c r="EGF19" s="205" t="s">
        <v>551</v>
      </c>
      <c r="EGG19" s="205" t="s">
        <v>551</v>
      </c>
      <c r="EGH19" s="205" t="s">
        <v>551</v>
      </c>
      <c r="EGI19" s="205" t="s">
        <v>551</v>
      </c>
      <c r="EGJ19" s="205" t="s">
        <v>551</v>
      </c>
      <c r="EGK19" s="205" t="s">
        <v>551</v>
      </c>
      <c r="EGL19" s="205" t="s">
        <v>551</v>
      </c>
      <c r="EGM19" s="205" t="s">
        <v>551</v>
      </c>
      <c r="EGN19" s="205" t="s">
        <v>551</v>
      </c>
      <c r="EGO19" s="205" t="s">
        <v>551</v>
      </c>
      <c r="EGP19" s="205" t="s">
        <v>551</v>
      </c>
      <c r="EGQ19" s="205" t="s">
        <v>551</v>
      </c>
      <c r="EGR19" s="205" t="s">
        <v>551</v>
      </c>
      <c r="EGS19" s="205" t="s">
        <v>551</v>
      </c>
      <c r="EGT19" s="205" t="s">
        <v>551</v>
      </c>
      <c r="EGU19" s="205" t="s">
        <v>551</v>
      </c>
      <c r="EGV19" s="205" t="s">
        <v>551</v>
      </c>
      <c r="EGW19" s="205" t="s">
        <v>551</v>
      </c>
      <c r="EGX19" s="205" t="s">
        <v>551</v>
      </c>
      <c r="EGY19" s="205" t="s">
        <v>551</v>
      </c>
      <c r="EGZ19" s="205" t="s">
        <v>551</v>
      </c>
      <c r="EHA19" s="205" t="s">
        <v>551</v>
      </c>
      <c r="EHB19" s="205" t="s">
        <v>551</v>
      </c>
      <c r="EHC19" s="205" t="s">
        <v>551</v>
      </c>
      <c r="EHD19" s="205" t="s">
        <v>551</v>
      </c>
      <c r="EHE19" s="205" t="s">
        <v>551</v>
      </c>
      <c r="EHF19" s="205" t="s">
        <v>551</v>
      </c>
      <c r="EHG19" s="205" t="s">
        <v>551</v>
      </c>
      <c r="EHH19" s="205" t="s">
        <v>551</v>
      </c>
      <c r="EHI19" s="205" t="s">
        <v>551</v>
      </c>
      <c r="EHJ19" s="205" t="s">
        <v>551</v>
      </c>
      <c r="EHK19" s="205" t="s">
        <v>551</v>
      </c>
      <c r="EHL19" s="205" t="s">
        <v>551</v>
      </c>
      <c r="EHM19" s="205" t="s">
        <v>551</v>
      </c>
      <c r="EHN19" s="205" t="s">
        <v>551</v>
      </c>
      <c r="EHO19" s="205" t="s">
        <v>551</v>
      </c>
      <c r="EHP19" s="205" t="s">
        <v>551</v>
      </c>
      <c r="EHQ19" s="205" t="s">
        <v>551</v>
      </c>
      <c r="EHR19" s="205" t="s">
        <v>551</v>
      </c>
      <c r="EHS19" s="205" t="s">
        <v>551</v>
      </c>
      <c r="EHT19" s="205" t="s">
        <v>551</v>
      </c>
      <c r="EHU19" s="205" t="s">
        <v>551</v>
      </c>
      <c r="EHV19" s="205" t="s">
        <v>551</v>
      </c>
      <c r="EHW19" s="205" t="s">
        <v>551</v>
      </c>
      <c r="EHX19" s="205" t="s">
        <v>551</v>
      </c>
      <c r="EHY19" s="205" t="s">
        <v>551</v>
      </c>
      <c r="EHZ19" s="205" t="s">
        <v>551</v>
      </c>
      <c r="EIA19" s="205" t="s">
        <v>551</v>
      </c>
      <c r="EIB19" s="205" t="s">
        <v>551</v>
      </c>
      <c r="EIC19" s="205" t="s">
        <v>551</v>
      </c>
      <c r="EID19" s="205" t="s">
        <v>551</v>
      </c>
      <c r="EIE19" s="205" t="s">
        <v>551</v>
      </c>
      <c r="EIF19" s="205" t="s">
        <v>551</v>
      </c>
      <c r="EIG19" s="205" t="s">
        <v>551</v>
      </c>
      <c r="EIH19" s="205" t="s">
        <v>551</v>
      </c>
      <c r="EII19" s="205" t="s">
        <v>551</v>
      </c>
      <c r="EIJ19" s="205" t="s">
        <v>551</v>
      </c>
      <c r="EIK19" s="205" t="s">
        <v>551</v>
      </c>
      <c r="EIL19" s="205" t="s">
        <v>551</v>
      </c>
      <c r="EIM19" s="205" t="s">
        <v>551</v>
      </c>
      <c r="EIN19" s="205" t="s">
        <v>551</v>
      </c>
      <c r="EIO19" s="205" t="s">
        <v>551</v>
      </c>
      <c r="EIP19" s="205" t="s">
        <v>551</v>
      </c>
      <c r="EIQ19" s="205" t="s">
        <v>551</v>
      </c>
      <c r="EIR19" s="205" t="s">
        <v>551</v>
      </c>
      <c r="EIS19" s="205" t="s">
        <v>551</v>
      </c>
      <c r="EIT19" s="205" t="s">
        <v>551</v>
      </c>
      <c r="EIU19" s="205" t="s">
        <v>551</v>
      </c>
      <c r="EIV19" s="205" t="s">
        <v>551</v>
      </c>
      <c r="EIW19" s="205" t="s">
        <v>551</v>
      </c>
      <c r="EIX19" s="205" t="s">
        <v>551</v>
      </c>
      <c r="EIY19" s="205" t="s">
        <v>551</v>
      </c>
      <c r="EIZ19" s="205" t="s">
        <v>551</v>
      </c>
      <c r="EJA19" s="205" t="s">
        <v>551</v>
      </c>
      <c r="EJB19" s="205" t="s">
        <v>551</v>
      </c>
      <c r="EJC19" s="205" t="s">
        <v>551</v>
      </c>
      <c r="EJD19" s="205" t="s">
        <v>551</v>
      </c>
      <c r="EJE19" s="205" t="s">
        <v>551</v>
      </c>
      <c r="EJF19" s="205" t="s">
        <v>551</v>
      </c>
      <c r="EJG19" s="205" t="s">
        <v>551</v>
      </c>
      <c r="EJH19" s="205" t="s">
        <v>551</v>
      </c>
      <c r="EJI19" s="205" t="s">
        <v>551</v>
      </c>
      <c r="EJJ19" s="205" t="s">
        <v>551</v>
      </c>
      <c r="EJK19" s="205" t="s">
        <v>551</v>
      </c>
      <c r="EJL19" s="205" t="s">
        <v>551</v>
      </c>
      <c r="EJM19" s="205" t="s">
        <v>551</v>
      </c>
      <c r="EJN19" s="205" t="s">
        <v>551</v>
      </c>
      <c r="EJO19" s="205" t="s">
        <v>551</v>
      </c>
      <c r="EJP19" s="205" t="s">
        <v>551</v>
      </c>
      <c r="EJQ19" s="205" t="s">
        <v>551</v>
      </c>
      <c r="EJR19" s="205" t="s">
        <v>551</v>
      </c>
      <c r="EJS19" s="205" t="s">
        <v>551</v>
      </c>
      <c r="EJT19" s="205" t="s">
        <v>551</v>
      </c>
      <c r="EJU19" s="205" t="s">
        <v>551</v>
      </c>
      <c r="EJV19" s="205" t="s">
        <v>551</v>
      </c>
      <c r="EJW19" s="205" t="s">
        <v>551</v>
      </c>
      <c r="EJX19" s="205" t="s">
        <v>551</v>
      </c>
      <c r="EJY19" s="205" t="s">
        <v>551</v>
      </c>
      <c r="EJZ19" s="205" t="s">
        <v>551</v>
      </c>
      <c r="EKA19" s="205" t="s">
        <v>551</v>
      </c>
      <c r="EKB19" s="205" t="s">
        <v>551</v>
      </c>
      <c r="EKC19" s="205" t="s">
        <v>551</v>
      </c>
      <c r="EKD19" s="205" t="s">
        <v>551</v>
      </c>
      <c r="EKE19" s="205" t="s">
        <v>551</v>
      </c>
      <c r="EKF19" s="205" t="s">
        <v>551</v>
      </c>
      <c r="EKG19" s="205" t="s">
        <v>551</v>
      </c>
      <c r="EKH19" s="205" t="s">
        <v>551</v>
      </c>
      <c r="EKI19" s="205" t="s">
        <v>551</v>
      </c>
      <c r="EKJ19" s="205" t="s">
        <v>551</v>
      </c>
      <c r="EKK19" s="205" t="s">
        <v>551</v>
      </c>
      <c r="EKL19" s="205" t="s">
        <v>551</v>
      </c>
      <c r="EKM19" s="205" t="s">
        <v>551</v>
      </c>
      <c r="EKN19" s="205" t="s">
        <v>551</v>
      </c>
      <c r="EKO19" s="205" t="s">
        <v>551</v>
      </c>
      <c r="EKP19" s="205" t="s">
        <v>551</v>
      </c>
      <c r="EKQ19" s="205" t="s">
        <v>551</v>
      </c>
      <c r="EKR19" s="205" t="s">
        <v>551</v>
      </c>
      <c r="EKS19" s="205" t="s">
        <v>551</v>
      </c>
      <c r="EKT19" s="205" t="s">
        <v>551</v>
      </c>
      <c r="EKU19" s="205" t="s">
        <v>551</v>
      </c>
      <c r="EKV19" s="205" t="s">
        <v>551</v>
      </c>
      <c r="EKW19" s="205" t="s">
        <v>551</v>
      </c>
      <c r="EKX19" s="205" t="s">
        <v>551</v>
      </c>
      <c r="EKY19" s="205" t="s">
        <v>551</v>
      </c>
      <c r="EKZ19" s="205" t="s">
        <v>551</v>
      </c>
      <c r="ELA19" s="205" t="s">
        <v>551</v>
      </c>
      <c r="ELB19" s="205" t="s">
        <v>551</v>
      </c>
      <c r="ELC19" s="205" t="s">
        <v>551</v>
      </c>
      <c r="ELD19" s="205" t="s">
        <v>551</v>
      </c>
      <c r="ELE19" s="205" t="s">
        <v>551</v>
      </c>
      <c r="ELF19" s="205" t="s">
        <v>551</v>
      </c>
      <c r="ELG19" s="205" t="s">
        <v>551</v>
      </c>
      <c r="ELH19" s="205" t="s">
        <v>551</v>
      </c>
      <c r="ELI19" s="205" t="s">
        <v>551</v>
      </c>
      <c r="ELJ19" s="205" t="s">
        <v>551</v>
      </c>
      <c r="ELK19" s="205" t="s">
        <v>551</v>
      </c>
      <c r="ELL19" s="205" t="s">
        <v>551</v>
      </c>
      <c r="ELM19" s="205" t="s">
        <v>551</v>
      </c>
      <c r="ELN19" s="205" t="s">
        <v>551</v>
      </c>
      <c r="ELO19" s="205" t="s">
        <v>551</v>
      </c>
      <c r="ELP19" s="205" t="s">
        <v>551</v>
      </c>
      <c r="ELQ19" s="205" t="s">
        <v>551</v>
      </c>
      <c r="ELR19" s="205" t="s">
        <v>551</v>
      </c>
      <c r="ELS19" s="205" t="s">
        <v>551</v>
      </c>
      <c r="ELT19" s="205" t="s">
        <v>551</v>
      </c>
      <c r="ELU19" s="205" t="s">
        <v>551</v>
      </c>
      <c r="ELV19" s="205" t="s">
        <v>551</v>
      </c>
      <c r="ELW19" s="205" t="s">
        <v>551</v>
      </c>
      <c r="ELX19" s="205" t="s">
        <v>551</v>
      </c>
      <c r="ELY19" s="205" t="s">
        <v>551</v>
      </c>
      <c r="ELZ19" s="205" t="s">
        <v>551</v>
      </c>
      <c r="EMA19" s="205" t="s">
        <v>551</v>
      </c>
      <c r="EMB19" s="205" t="s">
        <v>551</v>
      </c>
      <c r="EMC19" s="205" t="s">
        <v>551</v>
      </c>
      <c r="EMD19" s="205" t="s">
        <v>551</v>
      </c>
      <c r="EME19" s="205" t="s">
        <v>551</v>
      </c>
      <c r="EMF19" s="205" t="s">
        <v>551</v>
      </c>
      <c r="EMG19" s="205" t="s">
        <v>551</v>
      </c>
      <c r="EMH19" s="205" t="s">
        <v>551</v>
      </c>
      <c r="EMI19" s="205" t="s">
        <v>551</v>
      </c>
      <c r="EMJ19" s="205" t="s">
        <v>551</v>
      </c>
      <c r="EMK19" s="205" t="s">
        <v>551</v>
      </c>
      <c r="EML19" s="205" t="s">
        <v>551</v>
      </c>
      <c r="EMM19" s="205" t="s">
        <v>551</v>
      </c>
      <c r="EMN19" s="205" t="s">
        <v>551</v>
      </c>
      <c r="EMO19" s="205" t="s">
        <v>551</v>
      </c>
      <c r="EMP19" s="205" t="s">
        <v>551</v>
      </c>
      <c r="EMQ19" s="205" t="s">
        <v>551</v>
      </c>
      <c r="EMR19" s="205" t="s">
        <v>551</v>
      </c>
      <c r="EMS19" s="205" t="s">
        <v>551</v>
      </c>
      <c r="EMT19" s="205" t="s">
        <v>551</v>
      </c>
      <c r="EMU19" s="205" t="s">
        <v>551</v>
      </c>
      <c r="EMV19" s="205" t="s">
        <v>551</v>
      </c>
      <c r="EMW19" s="205" t="s">
        <v>551</v>
      </c>
      <c r="EMX19" s="205" t="s">
        <v>551</v>
      </c>
      <c r="EMY19" s="205" t="s">
        <v>551</v>
      </c>
      <c r="EMZ19" s="205" t="s">
        <v>551</v>
      </c>
      <c r="ENA19" s="205" t="s">
        <v>551</v>
      </c>
      <c r="ENB19" s="205" t="s">
        <v>551</v>
      </c>
      <c r="ENC19" s="205" t="s">
        <v>551</v>
      </c>
      <c r="END19" s="205" t="s">
        <v>551</v>
      </c>
      <c r="ENE19" s="205" t="s">
        <v>551</v>
      </c>
      <c r="ENF19" s="205" t="s">
        <v>551</v>
      </c>
      <c r="ENG19" s="205" t="s">
        <v>551</v>
      </c>
      <c r="ENH19" s="205" t="s">
        <v>551</v>
      </c>
      <c r="ENI19" s="205" t="s">
        <v>551</v>
      </c>
      <c r="ENJ19" s="205" t="s">
        <v>551</v>
      </c>
      <c r="ENK19" s="205" t="s">
        <v>551</v>
      </c>
      <c r="ENL19" s="205" t="s">
        <v>551</v>
      </c>
      <c r="ENM19" s="205" t="s">
        <v>551</v>
      </c>
      <c r="ENN19" s="205" t="s">
        <v>551</v>
      </c>
      <c r="ENO19" s="205" t="s">
        <v>551</v>
      </c>
      <c r="ENP19" s="205" t="s">
        <v>551</v>
      </c>
      <c r="ENQ19" s="205" t="s">
        <v>551</v>
      </c>
      <c r="ENR19" s="205" t="s">
        <v>551</v>
      </c>
      <c r="ENS19" s="205" t="s">
        <v>551</v>
      </c>
      <c r="ENT19" s="205" t="s">
        <v>551</v>
      </c>
      <c r="ENU19" s="205" t="s">
        <v>551</v>
      </c>
      <c r="ENV19" s="205" t="s">
        <v>551</v>
      </c>
      <c r="ENW19" s="205" t="s">
        <v>551</v>
      </c>
      <c r="ENX19" s="205" t="s">
        <v>551</v>
      </c>
      <c r="ENY19" s="205" t="s">
        <v>551</v>
      </c>
      <c r="ENZ19" s="205" t="s">
        <v>551</v>
      </c>
      <c r="EOA19" s="205" t="s">
        <v>551</v>
      </c>
      <c r="EOB19" s="205" t="s">
        <v>551</v>
      </c>
      <c r="EOC19" s="205" t="s">
        <v>551</v>
      </c>
      <c r="EOD19" s="205" t="s">
        <v>551</v>
      </c>
      <c r="EOE19" s="205" t="s">
        <v>551</v>
      </c>
      <c r="EOF19" s="205" t="s">
        <v>551</v>
      </c>
      <c r="EOG19" s="205" t="s">
        <v>551</v>
      </c>
      <c r="EOH19" s="205" t="s">
        <v>551</v>
      </c>
      <c r="EOI19" s="205" t="s">
        <v>551</v>
      </c>
      <c r="EOJ19" s="205" t="s">
        <v>551</v>
      </c>
      <c r="EOK19" s="205" t="s">
        <v>551</v>
      </c>
      <c r="EOL19" s="205" t="s">
        <v>551</v>
      </c>
      <c r="EOM19" s="205" t="s">
        <v>551</v>
      </c>
      <c r="EON19" s="205" t="s">
        <v>551</v>
      </c>
      <c r="EOO19" s="205" t="s">
        <v>551</v>
      </c>
      <c r="EOP19" s="205" t="s">
        <v>551</v>
      </c>
      <c r="EOQ19" s="205" t="s">
        <v>551</v>
      </c>
      <c r="EOR19" s="205" t="s">
        <v>551</v>
      </c>
      <c r="EOS19" s="205" t="s">
        <v>551</v>
      </c>
      <c r="EOT19" s="205" t="s">
        <v>551</v>
      </c>
      <c r="EOU19" s="205" t="s">
        <v>551</v>
      </c>
      <c r="EOV19" s="205" t="s">
        <v>551</v>
      </c>
      <c r="EOW19" s="205" t="s">
        <v>551</v>
      </c>
      <c r="EOX19" s="205" t="s">
        <v>551</v>
      </c>
      <c r="EOY19" s="205" t="s">
        <v>551</v>
      </c>
      <c r="EOZ19" s="205" t="s">
        <v>551</v>
      </c>
      <c r="EPA19" s="205" t="s">
        <v>551</v>
      </c>
      <c r="EPB19" s="205" t="s">
        <v>551</v>
      </c>
      <c r="EPC19" s="205" t="s">
        <v>551</v>
      </c>
      <c r="EPD19" s="205" t="s">
        <v>551</v>
      </c>
      <c r="EPE19" s="205" t="s">
        <v>551</v>
      </c>
      <c r="EPF19" s="205" t="s">
        <v>551</v>
      </c>
      <c r="EPG19" s="205" t="s">
        <v>551</v>
      </c>
      <c r="EPH19" s="205" t="s">
        <v>551</v>
      </c>
      <c r="EPI19" s="205" t="s">
        <v>551</v>
      </c>
      <c r="EPJ19" s="205" t="s">
        <v>551</v>
      </c>
      <c r="EPK19" s="205" t="s">
        <v>551</v>
      </c>
      <c r="EPL19" s="205" t="s">
        <v>551</v>
      </c>
      <c r="EPM19" s="205" t="s">
        <v>551</v>
      </c>
      <c r="EPN19" s="205" t="s">
        <v>551</v>
      </c>
      <c r="EPO19" s="205" t="s">
        <v>551</v>
      </c>
      <c r="EPP19" s="205" t="s">
        <v>551</v>
      </c>
      <c r="EPQ19" s="205" t="s">
        <v>551</v>
      </c>
      <c r="EPR19" s="205" t="s">
        <v>551</v>
      </c>
      <c r="EPS19" s="205" t="s">
        <v>551</v>
      </c>
      <c r="EPT19" s="205" t="s">
        <v>551</v>
      </c>
      <c r="EPU19" s="205" t="s">
        <v>551</v>
      </c>
      <c r="EPV19" s="205" t="s">
        <v>551</v>
      </c>
      <c r="EPW19" s="205" t="s">
        <v>551</v>
      </c>
      <c r="EPX19" s="205" t="s">
        <v>551</v>
      </c>
      <c r="EPY19" s="205" t="s">
        <v>551</v>
      </c>
      <c r="EPZ19" s="205" t="s">
        <v>551</v>
      </c>
      <c r="EQA19" s="205" t="s">
        <v>551</v>
      </c>
      <c r="EQB19" s="205" t="s">
        <v>551</v>
      </c>
      <c r="EQC19" s="205" t="s">
        <v>551</v>
      </c>
      <c r="EQD19" s="205" t="s">
        <v>551</v>
      </c>
      <c r="EQE19" s="205" t="s">
        <v>551</v>
      </c>
      <c r="EQF19" s="205" t="s">
        <v>551</v>
      </c>
      <c r="EQG19" s="205" t="s">
        <v>551</v>
      </c>
      <c r="EQH19" s="205" t="s">
        <v>551</v>
      </c>
      <c r="EQI19" s="205" t="s">
        <v>551</v>
      </c>
      <c r="EQJ19" s="205" t="s">
        <v>551</v>
      </c>
      <c r="EQK19" s="205" t="s">
        <v>551</v>
      </c>
      <c r="EQL19" s="205" t="s">
        <v>551</v>
      </c>
      <c r="EQM19" s="205" t="s">
        <v>551</v>
      </c>
      <c r="EQN19" s="205" t="s">
        <v>551</v>
      </c>
      <c r="EQO19" s="205" t="s">
        <v>551</v>
      </c>
      <c r="EQP19" s="205" t="s">
        <v>551</v>
      </c>
      <c r="EQQ19" s="205" t="s">
        <v>551</v>
      </c>
      <c r="EQR19" s="205" t="s">
        <v>551</v>
      </c>
      <c r="EQS19" s="205" t="s">
        <v>551</v>
      </c>
      <c r="EQT19" s="205" t="s">
        <v>551</v>
      </c>
      <c r="EQU19" s="205" t="s">
        <v>551</v>
      </c>
      <c r="EQV19" s="205" t="s">
        <v>551</v>
      </c>
      <c r="EQW19" s="205" t="s">
        <v>551</v>
      </c>
      <c r="EQX19" s="205" t="s">
        <v>551</v>
      </c>
      <c r="EQY19" s="205" t="s">
        <v>551</v>
      </c>
      <c r="EQZ19" s="205" t="s">
        <v>551</v>
      </c>
      <c r="ERA19" s="205" t="s">
        <v>551</v>
      </c>
      <c r="ERB19" s="205" t="s">
        <v>551</v>
      </c>
      <c r="ERC19" s="205" t="s">
        <v>551</v>
      </c>
      <c r="ERD19" s="205" t="s">
        <v>551</v>
      </c>
      <c r="ERE19" s="205" t="s">
        <v>551</v>
      </c>
      <c r="ERF19" s="205" t="s">
        <v>551</v>
      </c>
      <c r="ERG19" s="205" t="s">
        <v>551</v>
      </c>
      <c r="ERH19" s="205" t="s">
        <v>551</v>
      </c>
      <c r="ERI19" s="205" t="s">
        <v>551</v>
      </c>
      <c r="ERJ19" s="205" t="s">
        <v>551</v>
      </c>
      <c r="ERK19" s="205" t="s">
        <v>551</v>
      </c>
      <c r="ERL19" s="205" t="s">
        <v>551</v>
      </c>
      <c r="ERM19" s="205" t="s">
        <v>551</v>
      </c>
      <c r="ERN19" s="205" t="s">
        <v>551</v>
      </c>
      <c r="ERO19" s="205" t="s">
        <v>551</v>
      </c>
      <c r="ERP19" s="205" t="s">
        <v>551</v>
      </c>
      <c r="ERQ19" s="205" t="s">
        <v>551</v>
      </c>
      <c r="ERR19" s="205" t="s">
        <v>551</v>
      </c>
      <c r="ERS19" s="205" t="s">
        <v>551</v>
      </c>
      <c r="ERT19" s="205" t="s">
        <v>551</v>
      </c>
      <c r="ERU19" s="205" t="s">
        <v>551</v>
      </c>
      <c r="ERV19" s="205" t="s">
        <v>551</v>
      </c>
      <c r="ERW19" s="205" t="s">
        <v>551</v>
      </c>
      <c r="ERX19" s="205" t="s">
        <v>551</v>
      </c>
      <c r="ERY19" s="205" t="s">
        <v>551</v>
      </c>
      <c r="ERZ19" s="205" t="s">
        <v>551</v>
      </c>
      <c r="ESA19" s="205" t="s">
        <v>551</v>
      </c>
      <c r="ESB19" s="205" t="s">
        <v>551</v>
      </c>
      <c r="ESC19" s="205" t="s">
        <v>551</v>
      </c>
      <c r="ESD19" s="205" t="s">
        <v>551</v>
      </c>
      <c r="ESE19" s="205" t="s">
        <v>551</v>
      </c>
      <c r="ESF19" s="205" t="s">
        <v>551</v>
      </c>
      <c r="ESG19" s="205" t="s">
        <v>551</v>
      </c>
      <c r="ESH19" s="205" t="s">
        <v>551</v>
      </c>
      <c r="ESI19" s="205" t="s">
        <v>551</v>
      </c>
      <c r="ESJ19" s="205" t="s">
        <v>551</v>
      </c>
      <c r="ESK19" s="205" t="s">
        <v>551</v>
      </c>
      <c r="ESL19" s="205" t="s">
        <v>551</v>
      </c>
      <c r="ESM19" s="205" t="s">
        <v>551</v>
      </c>
      <c r="ESN19" s="205" t="s">
        <v>551</v>
      </c>
      <c r="ESO19" s="205" t="s">
        <v>551</v>
      </c>
      <c r="ESP19" s="205" t="s">
        <v>551</v>
      </c>
      <c r="ESQ19" s="205" t="s">
        <v>551</v>
      </c>
      <c r="ESR19" s="205" t="s">
        <v>551</v>
      </c>
      <c r="ESS19" s="205" t="s">
        <v>551</v>
      </c>
      <c r="EST19" s="205" t="s">
        <v>551</v>
      </c>
      <c r="ESU19" s="205" t="s">
        <v>551</v>
      </c>
      <c r="ESV19" s="205" t="s">
        <v>551</v>
      </c>
      <c r="ESW19" s="205" t="s">
        <v>551</v>
      </c>
      <c r="ESX19" s="205" t="s">
        <v>551</v>
      </c>
      <c r="ESY19" s="205" t="s">
        <v>551</v>
      </c>
      <c r="ESZ19" s="205" t="s">
        <v>551</v>
      </c>
      <c r="ETA19" s="205" t="s">
        <v>551</v>
      </c>
      <c r="ETB19" s="205" t="s">
        <v>551</v>
      </c>
      <c r="ETC19" s="205" t="s">
        <v>551</v>
      </c>
      <c r="ETD19" s="205" t="s">
        <v>551</v>
      </c>
      <c r="ETE19" s="205" t="s">
        <v>551</v>
      </c>
      <c r="ETF19" s="205" t="s">
        <v>551</v>
      </c>
      <c r="ETG19" s="205" t="s">
        <v>551</v>
      </c>
      <c r="ETH19" s="205" t="s">
        <v>551</v>
      </c>
      <c r="ETI19" s="205" t="s">
        <v>551</v>
      </c>
      <c r="ETJ19" s="205" t="s">
        <v>551</v>
      </c>
      <c r="ETK19" s="205" t="s">
        <v>551</v>
      </c>
      <c r="ETL19" s="205" t="s">
        <v>551</v>
      </c>
      <c r="ETM19" s="205" t="s">
        <v>551</v>
      </c>
      <c r="ETN19" s="205" t="s">
        <v>551</v>
      </c>
      <c r="ETO19" s="205" t="s">
        <v>551</v>
      </c>
      <c r="ETP19" s="205" t="s">
        <v>551</v>
      </c>
      <c r="ETQ19" s="205" t="s">
        <v>551</v>
      </c>
      <c r="ETR19" s="205" t="s">
        <v>551</v>
      </c>
      <c r="ETS19" s="205" t="s">
        <v>551</v>
      </c>
      <c r="ETT19" s="205" t="s">
        <v>551</v>
      </c>
      <c r="ETU19" s="205" t="s">
        <v>551</v>
      </c>
      <c r="ETV19" s="205" t="s">
        <v>551</v>
      </c>
      <c r="ETW19" s="205" t="s">
        <v>551</v>
      </c>
      <c r="ETX19" s="205" t="s">
        <v>551</v>
      </c>
      <c r="ETY19" s="205" t="s">
        <v>551</v>
      </c>
      <c r="ETZ19" s="205" t="s">
        <v>551</v>
      </c>
      <c r="EUA19" s="205" t="s">
        <v>551</v>
      </c>
      <c r="EUB19" s="205" t="s">
        <v>551</v>
      </c>
      <c r="EUC19" s="205" t="s">
        <v>551</v>
      </c>
      <c r="EUD19" s="205" t="s">
        <v>551</v>
      </c>
      <c r="EUE19" s="205" t="s">
        <v>551</v>
      </c>
      <c r="EUF19" s="205" t="s">
        <v>551</v>
      </c>
      <c r="EUG19" s="205" t="s">
        <v>551</v>
      </c>
      <c r="EUH19" s="205" t="s">
        <v>551</v>
      </c>
      <c r="EUI19" s="205" t="s">
        <v>551</v>
      </c>
      <c r="EUJ19" s="205" t="s">
        <v>551</v>
      </c>
      <c r="EUK19" s="205" t="s">
        <v>551</v>
      </c>
      <c r="EUL19" s="205" t="s">
        <v>551</v>
      </c>
      <c r="EUM19" s="205" t="s">
        <v>551</v>
      </c>
      <c r="EUN19" s="205" t="s">
        <v>551</v>
      </c>
      <c r="EUO19" s="205" t="s">
        <v>551</v>
      </c>
      <c r="EUP19" s="205" t="s">
        <v>551</v>
      </c>
      <c r="EUQ19" s="205" t="s">
        <v>551</v>
      </c>
      <c r="EUR19" s="205" t="s">
        <v>551</v>
      </c>
      <c r="EUS19" s="205" t="s">
        <v>551</v>
      </c>
      <c r="EUT19" s="205" t="s">
        <v>551</v>
      </c>
      <c r="EUU19" s="205" t="s">
        <v>551</v>
      </c>
      <c r="EUV19" s="205" t="s">
        <v>551</v>
      </c>
      <c r="EUW19" s="205" t="s">
        <v>551</v>
      </c>
      <c r="EUX19" s="205" t="s">
        <v>551</v>
      </c>
      <c r="EUY19" s="205" t="s">
        <v>551</v>
      </c>
      <c r="EUZ19" s="205" t="s">
        <v>551</v>
      </c>
      <c r="EVA19" s="205" t="s">
        <v>551</v>
      </c>
      <c r="EVB19" s="205" t="s">
        <v>551</v>
      </c>
      <c r="EVC19" s="205" t="s">
        <v>551</v>
      </c>
      <c r="EVD19" s="205" t="s">
        <v>551</v>
      </c>
      <c r="EVE19" s="205" t="s">
        <v>551</v>
      </c>
      <c r="EVF19" s="205" t="s">
        <v>551</v>
      </c>
      <c r="EVG19" s="205" t="s">
        <v>551</v>
      </c>
      <c r="EVH19" s="205" t="s">
        <v>551</v>
      </c>
      <c r="EVI19" s="205" t="s">
        <v>551</v>
      </c>
      <c r="EVJ19" s="205" t="s">
        <v>551</v>
      </c>
      <c r="EVK19" s="205" t="s">
        <v>551</v>
      </c>
      <c r="EVL19" s="205" t="s">
        <v>551</v>
      </c>
      <c r="EVM19" s="205" t="s">
        <v>551</v>
      </c>
      <c r="EVN19" s="205" t="s">
        <v>551</v>
      </c>
      <c r="EVO19" s="205" t="s">
        <v>551</v>
      </c>
      <c r="EVP19" s="205" t="s">
        <v>551</v>
      </c>
      <c r="EVQ19" s="205" t="s">
        <v>551</v>
      </c>
      <c r="EVR19" s="205" t="s">
        <v>551</v>
      </c>
      <c r="EVS19" s="205" t="s">
        <v>551</v>
      </c>
      <c r="EVT19" s="205" t="s">
        <v>551</v>
      </c>
      <c r="EVU19" s="205" t="s">
        <v>551</v>
      </c>
      <c r="EVV19" s="205" t="s">
        <v>551</v>
      </c>
      <c r="EVW19" s="205" t="s">
        <v>551</v>
      </c>
      <c r="EVX19" s="205" t="s">
        <v>551</v>
      </c>
      <c r="EVY19" s="205" t="s">
        <v>551</v>
      </c>
      <c r="EVZ19" s="205" t="s">
        <v>551</v>
      </c>
      <c r="EWA19" s="205" t="s">
        <v>551</v>
      </c>
      <c r="EWB19" s="205" t="s">
        <v>551</v>
      </c>
      <c r="EWC19" s="205" t="s">
        <v>551</v>
      </c>
      <c r="EWD19" s="205" t="s">
        <v>551</v>
      </c>
      <c r="EWE19" s="205" t="s">
        <v>551</v>
      </c>
      <c r="EWF19" s="205" t="s">
        <v>551</v>
      </c>
      <c r="EWG19" s="205" t="s">
        <v>551</v>
      </c>
      <c r="EWH19" s="205" t="s">
        <v>551</v>
      </c>
      <c r="EWI19" s="205" t="s">
        <v>551</v>
      </c>
      <c r="EWJ19" s="205" t="s">
        <v>551</v>
      </c>
      <c r="EWK19" s="205" t="s">
        <v>551</v>
      </c>
      <c r="EWL19" s="205" t="s">
        <v>551</v>
      </c>
      <c r="EWM19" s="205" t="s">
        <v>551</v>
      </c>
      <c r="EWN19" s="205" t="s">
        <v>551</v>
      </c>
      <c r="EWO19" s="205" t="s">
        <v>551</v>
      </c>
      <c r="EWP19" s="205" t="s">
        <v>551</v>
      </c>
      <c r="EWQ19" s="205" t="s">
        <v>551</v>
      </c>
      <c r="EWR19" s="205" t="s">
        <v>551</v>
      </c>
      <c r="EWS19" s="205" t="s">
        <v>551</v>
      </c>
      <c r="EWT19" s="205" t="s">
        <v>551</v>
      </c>
      <c r="EWU19" s="205" t="s">
        <v>551</v>
      </c>
      <c r="EWV19" s="205" t="s">
        <v>551</v>
      </c>
      <c r="EWW19" s="205" t="s">
        <v>551</v>
      </c>
      <c r="EWX19" s="205" t="s">
        <v>551</v>
      </c>
      <c r="EWY19" s="205" t="s">
        <v>551</v>
      </c>
      <c r="EWZ19" s="205" t="s">
        <v>551</v>
      </c>
      <c r="EXA19" s="205" t="s">
        <v>551</v>
      </c>
      <c r="EXB19" s="205" t="s">
        <v>551</v>
      </c>
      <c r="EXC19" s="205" t="s">
        <v>551</v>
      </c>
      <c r="EXD19" s="205" t="s">
        <v>551</v>
      </c>
      <c r="EXE19" s="205" t="s">
        <v>551</v>
      </c>
      <c r="EXF19" s="205" t="s">
        <v>551</v>
      </c>
      <c r="EXG19" s="205" t="s">
        <v>551</v>
      </c>
      <c r="EXH19" s="205" t="s">
        <v>551</v>
      </c>
      <c r="EXI19" s="205" t="s">
        <v>551</v>
      </c>
      <c r="EXJ19" s="205" t="s">
        <v>551</v>
      </c>
      <c r="EXK19" s="205" t="s">
        <v>551</v>
      </c>
      <c r="EXL19" s="205" t="s">
        <v>551</v>
      </c>
      <c r="EXM19" s="205" t="s">
        <v>551</v>
      </c>
      <c r="EXN19" s="205" t="s">
        <v>551</v>
      </c>
      <c r="EXO19" s="205" t="s">
        <v>551</v>
      </c>
      <c r="EXP19" s="205" t="s">
        <v>551</v>
      </c>
      <c r="EXQ19" s="205" t="s">
        <v>551</v>
      </c>
      <c r="EXR19" s="205" t="s">
        <v>551</v>
      </c>
      <c r="EXS19" s="205" t="s">
        <v>551</v>
      </c>
      <c r="EXT19" s="205" t="s">
        <v>551</v>
      </c>
      <c r="EXU19" s="205" t="s">
        <v>551</v>
      </c>
      <c r="EXV19" s="205" t="s">
        <v>551</v>
      </c>
      <c r="EXW19" s="205" t="s">
        <v>551</v>
      </c>
      <c r="EXX19" s="205" t="s">
        <v>551</v>
      </c>
      <c r="EXY19" s="205" t="s">
        <v>551</v>
      </c>
      <c r="EXZ19" s="205" t="s">
        <v>551</v>
      </c>
      <c r="EYA19" s="205" t="s">
        <v>551</v>
      </c>
      <c r="EYB19" s="205" t="s">
        <v>551</v>
      </c>
      <c r="EYC19" s="205" t="s">
        <v>551</v>
      </c>
      <c r="EYD19" s="205" t="s">
        <v>551</v>
      </c>
      <c r="EYE19" s="205" t="s">
        <v>551</v>
      </c>
      <c r="EYF19" s="205" t="s">
        <v>551</v>
      </c>
      <c r="EYG19" s="205" t="s">
        <v>551</v>
      </c>
      <c r="EYH19" s="205" t="s">
        <v>551</v>
      </c>
      <c r="EYI19" s="205" t="s">
        <v>551</v>
      </c>
      <c r="EYJ19" s="205" t="s">
        <v>551</v>
      </c>
      <c r="EYK19" s="205" t="s">
        <v>551</v>
      </c>
      <c r="EYL19" s="205" t="s">
        <v>551</v>
      </c>
      <c r="EYM19" s="205" t="s">
        <v>551</v>
      </c>
      <c r="EYN19" s="205" t="s">
        <v>551</v>
      </c>
      <c r="EYO19" s="205" t="s">
        <v>551</v>
      </c>
      <c r="EYP19" s="205" t="s">
        <v>551</v>
      </c>
      <c r="EYQ19" s="205" t="s">
        <v>551</v>
      </c>
      <c r="EYR19" s="205" t="s">
        <v>551</v>
      </c>
      <c r="EYS19" s="205" t="s">
        <v>551</v>
      </c>
      <c r="EYT19" s="205" t="s">
        <v>551</v>
      </c>
      <c r="EYU19" s="205" t="s">
        <v>551</v>
      </c>
      <c r="EYV19" s="205" t="s">
        <v>551</v>
      </c>
      <c r="EYW19" s="205" t="s">
        <v>551</v>
      </c>
      <c r="EYX19" s="205" t="s">
        <v>551</v>
      </c>
      <c r="EYY19" s="205" t="s">
        <v>551</v>
      </c>
      <c r="EYZ19" s="205" t="s">
        <v>551</v>
      </c>
      <c r="EZA19" s="205" t="s">
        <v>551</v>
      </c>
      <c r="EZB19" s="205" t="s">
        <v>551</v>
      </c>
      <c r="EZC19" s="205" t="s">
        <v>551</v>
      </c>
      <c r="EZD19" s="205" t="s">
        <v>551</v>
      </c>
      <c r="EZE19" s="205" t="s">
        <v>551</v>
      </c>
      <c r="EZF19" s="205" t="s">
        <v>551</v>
      </c>
      <c r="EZG19" s="205" t="s">
        <v>551</v>
      </c>
      <c r="EZH19" s="205" t="s">
        <v>551</v>
      </c>
      <c r="EZI19" s="205" t="s">
        <v>551</v>
      </c>
      <c r="EZJ19" s="205" t="s">
        <v>551</v>
      </c>
      <c r="EZK19" s="205" t="s">
        <v>551</v>
      </c>
      <c r="EZL19" s="205" t="s">
        <v>551</v>
      </c>
      <c r="EZM19" s="205" t="s">
        <v>551</v>
      </c>
      <c r="EZN19" s="205" t="s">
        <v>551</v>
      </c>
      <c r="EZO19" s="205" t="s">
        <v>551</v>
      </c>
      <c r="EZP19" s="205" t="s">
        <v>551</v>
      </c>
      <c r="EZQ19" s="205" t="s">
        <v>551</v>
      </c>
      <c r="EZR19" s="205" t="s">
        <v>551</v>
      </c>
      <c r="EZS19" s="205" t="s">
        <v>551</v>
      </c>
      <c r="EZT19" s="205" t="s">
        <v>551</v>
      </c>
      <c r="EZU19" s="205" t="s">
        <v>551</v>
      </c>
      <c r="EZV19" s="205" t="s">
        <v>551</v>
      </c>
      <c r="EZW19" s="205" t="s">
        <v>551</v>
      </c>
      <c r="EZX19" s="205" t="s">
        <v>551</v>
      </c>
      <c r="EZY19" s="205" t="s">
        <v>551</v>
      </c>
      <c r="EZZ19" s="205" t="s">
        <v>551</v>
      </c>
      <c r="FAA19" s="205" t="s">
        <v>551</v>
      </c>
      <c r="FAB19" s="205" t="s">
        <v>551</v>
      </c>
      <c r="FAC19" s="205" t="s">
        <v>551</v>
      </c>
      <c r="FAD19" s="205" t="s">
        <v>551</v>
      </c>
      <c r="FAE19" s="205" t="s">
        <v>551</v>
      </c>
      <c r="FAF19" s="205" t="s">
        <v>551</v>
      </c>
      <c r="FAG19" s="205" t="s">
        <v>551</v>
      </c>
      <c r="FAH19" s="205" t="s">
        <v>551</v>
      </c>
      <c r="FAI19" s="205" t="s">
        <v>551</v>
      </c>
      <c r="FAJ19" s="205" t="s">
        <v>551</v>
      </c>
      <c r="FAK19" s="205" t="s">
        <v>551</v>
      </c>
      <c r="FAL19" s="205" t="s">
        <v>551</v>
      </c>
      <c r="FAM19" s="205" t="s">
        <v>551</v>
      </c>
      <c r="FAN19" s="205" t="s">
        <v>551</v>
      </c>
      <c r="FAO19" s="205" t="s">
        <v>551</v>
      </c>
      <c r="FAP19" s="205" t="s">
        <v>551</v>
      </c>
      <c r="FAQ19" s="205" t="s">
        <v>551</v>
      </c>
      <c r="FAR19" s="205" t="s">
        <v>551</v>
      </c>
      <c r="FAS19" s="205" t="s">
        <v>551</v>
      </c>
      <c r="FAT19" s="205" t="s">
        <v>551</v>
      </c>
      <c r="FAU19" s="205" t="s">
        <v>551</v>
      </c>
      <c r="FAV19" s="205" t="s">
        <v>551</v>
      </c>
      <c r="FAW19" s="205" t="s">
        <v>551</v>
      </c>
      <c r="FAX19" s="205" t="s">
        <v>551</v>
      </c>
      <c r="FAY19" s="205" t="s">
        <v>551</v>
      </c>
      <c r="FAZ19" s="205" t="s">
        <v>551</v>
      </c>
      <c r="FBA19" s="205" t="s">
        <v>551</v>
      </c>
      <c r="FBB19" s="205" t="s">
        <v>551</v>
      </c>
      <c r="FBC19" s="205" t="s">
        <v>551</v>
      </c>
      <c r="FBD19" s="205" t="s">
        <v>551</v>
      </c>
      <c r="FBE19" s="205" t="s">
        <v>551</v>
      </c>
      <c r="FBF19" s="205" t="s">
        <v>551</v>
      </c>
      <c r="FBG19" s="205" t="s">
        <v>551</v>
      </c>
      <c r="FBH19" s="205" t="s">
        <v>551</v>
      </c>
      <c r="FBI19" s="205" t="s">
        <v>551</v>
      </c>
      <c r="FBJ19" s="205" t="s">
        <v>551</v>
      </c>
      <c r="FBK19" s="205" t="s">
        <v>551</v>
      </c>
      <c r="FBL19" s="205" t="s">
        <v>551</v>
      </c>
      <c r="FBM19" s="205" t="s">
        <v>551</v>
      </c>
      <c r="FBN19" s="205" t="s">
        <v>551</v>
      </c>
      <c r="FBO19" s="205" t="s">
        <v>551</v>
      </c>
      <c r="FBP19" s="205" t="s">
        <v>551</v>
      </c>
      <c r="FBQ19" s="205" t="s">
        <v>551</v>
      </c>
      <c r="FBR19" s="205" t="s">
        <v>551</v>
      </c>
      <c r="FBS19" s="205" t="s">
        <v>551</v>
      </c>
      <c r="FBT19" s="205" t="s">
        <v>551</v>
      </c>
      <c r="FBU19" s="205" t="s">
        <v>551</v>
      </c>
      <c r="FBV19" s="205" t="s">
        <v>551</v>
      </c>
      <c r="FBW19" s="205" t="s">
        <v>551</v>
      </c>
      <c r="FBX19" s="205" t="s">
        <v>551</v>
      </c>
      <c r="FBY19" s="205" t="s">
        <v>551</v>
      </c>
      <c r="FBZ19" s="205" t="s">
        <v>551</v>
      </c>
      <c r="FCA19" s="205" t="s">
        <v>551</v>
      </c>
      <c r="FCB19" s="205" t="s">
        <v>551</v>
      </c>
      <c r="FCC19" s="205" t="s">
        <v>551</v>
      </c>
      <c r="FCD19" s="205" t="s">
        <v>551</v>
      </c>
      <c r="FCE19" s="205" t="s">
        <v>551</v>
      </c>
      <c r="FCF19" s="205" t="s">
        <v>551</v>
      </c>
      <c r="FCG19" s="205" t="s">
        <v>551</v>
      </c>
      <c r="FCH19" s="205" t="s">
        <v>551</v>
      </c>
      <c r="FCI19" s="205" t="s">
        <v>551</v>
      </c>
      <c r="FCJ19" s="205" t="s">
        <v>551</v>
      </c>
      <c r="FCK19" s="205" t="s">
        <v>551</v>
      </c>
      <c r="FCL19" s="205" t="s">
        <v>551</v>
      </c>
      <c r="FCM19" s="205" t="s">
        <v>551</v>
      </c>
      <c r="FCN19" s="205" t="s">
        <v>551</v>
      </c>
      <c r="FCO19" s="205" t="s">
        <v>551</v>
      </c>
      <c r="FCP19" s="205" t="s">
        <v>551</v>
      </c>
      <c r="FCQ19" s="205" t="s">
        <v>551</v>
      </c>
      <c r="FCR19" s="205" t="s">
        <v>551</v>
      </c>
      <c r="FCS19" s="205" t="s">
        <v>551</v>
      </c>
      <c r="FCT19" s="205" t="s">
        <v>551</v>
      </c>
      <c r="FCU19" s="205" t="s">
        <v>551</v>
      </c>
      <c r="FCV19" s="205" t="s">
        <v>551</v>
      </c>
      <c r="FCW19" s="205" t="s">
        <v>551</v>
      </c>
      <c r="FCX19" s="205" t="s">
        <v>551</v>
      </c>
      <c r="FCY19" s="205" t="s">
        <v>551</v>
      </c>
      <c r="FCZ19" s="205" t="s">
        <v>551</v>
      </c>
      <c r="FDA19" s="205" t="s">
        <v>551</v>
      </c>
      <c r="FDB19" s="205" t="s">
        <v>551</v>
      </c>
      <c r="FDC19" s="205" t="s">
        <v>551</v>
      </c>
      <c r="FDD19" s="205" t="s">
        <v>551</v>
      </c>
      <c r="FDE19" s="205" t="s">
        <v>551</v>
      </c>
      <c r="FDF19" s="205" t="s">
        <v>551</v>
      </c>
      <c r="FDG19" s="205" t="s">
        <v>551</v>
      </c>
      <c r="FDH19" s="205" t="s">
        <v>551</v>
      </c>
      <c r="FDI19" s="205" t="s">
        <v>551</v>
      </c>
      <c r="FDJ19" s="205" t="s">
        <v>551</v>
      </c>
      <c r="FDK19" s="205" t="s">
        <v>551</v>
      </c>
      <c r="FDL19" s="205" t="s">
        <v>551</v>
      </c>
      <c r="FDM19" s="205" t="s">
        <v>551</v>
      </c>
      <c r="FDN19" s="205" t="s">
        <v>551</v>
      </c>
      <c r="FDO19" s="205" t="s">
        <v>551</v>
      </c>
      <c r="FDP19" s="205" t="s">
        <v>551</v>
      </c>
      <c r="FDQ19" s="205" t="s">
        <v>551</v>
      </c>
      <c r="FDR19" s="205" t="s">
        <v>551</v>
      </c>
      <c r="FDS19" s="205" t="s">
        <v>551</v>
      </c>
      <c r="FDT19" s="205" t="s">
        <v>551</v>
      </c>
      <c r="FDU19" s="205" t="s">
        <v>551</v>
      </c>
      <c r="FDV19" s="205" t="s">
        <v>551</v>
      </c>
      <c r="FDW19" s="205" t="s">
        <v>551</v>
      </c>
      <c r="FDX19" s="205" t="s">
        <v>551</v>
      </c>
      <c r="FDY19" s="205" t="s">
        <v>551</v>
      </c>
      <c r="FDZ19" s="205" t="s">
        <v>551</v>
      </c>
      <c r="FEA19" s="205" t="s">
        <v>551</v>
      </c>
      <c r="FEB19" s="205" t="s">
        <v>551</v>
      </c>
      <c r="FEC19" s="205" t="s">
        <v>551</v>
      </c>
      <c r="FED19" s="205" t="s">
        <v>551</v>
      </c>
      <c r="FEE19" s="205" t="s">
        <v>551</v>
      </c>
      <c r="FEF19" s="205" t="s">
        <v>551</v>
      </c>
      <c r="FEG19" s="205" t="s">
        <v>551</v>
      </c>
      <c r="FEH19" s="205" t="s">
        <v>551</v>
      </c>
      <c r="FEI19" s="205" t="s">
        <v>551</v>
      </c>
      <c r="FEJ19" s="205" t="s">
        <v>551</v>
      </c>
      <c r="FEK19" s="205" t="s">
        <v>551</v>
      </c>
      <c r="FEL19" s="205" t="s">
        <v>551</v>
      </c>
      <c r="FEM19" s="205" t="s">
        <v>551</v>
      </c>
      <c r="FEN19" s="205" t="s">
        <v>551</v>
      </c>
      <c r="FEO19" s="205" t="s">
        <v>551</v>
      </c>
      <c r="FEP19" s="205" t="s">
        <v>551</v>
      </c>
      <c r="FEQ19" s="205" t="s">
        <v>551</v>
      </c>
      <c r="FER19" s="205" t="s">
        <v>551</v>
      </c>
      <c r="FES19" s="205" t="s">
        <v>551</v>
      </c>
      <c r="FET19" s="205" t="s">
        <v>551</v>
      </c>
      <c r="FEU19" s="205" t="s">
        <v>551</v>
      </c>
      <c r="FEV19" s="205" t="s">
        <v>551</v>
      </c>
      <c r="FEW19" s="205" t="s">
        <v>551</v>
      </c>
      <c r="FEX19" s="205" t="s">
        <v>551</v>
      </c>
      <c r="FEY19" s="205" t="s">
        <v>551</v>
      </c>
      <c r="FEZ19" s="205" t="s">
        <v>551</v>
      </c>
      <c r="FFA19" s="205" t="s">
        <v>551</v>
      </c>
      <c r="FFB19" s="205" t="s">
        <v>551</v>
      </c>
      <c r="FFC19" s="205" t="s">
        <v>551</v>
      </c>
      <c r="FFD19" s="205" t="s">
        <v>551</v>
      </c>
      <c r="FFE19" s="205" t="s">
        <v>551</v>
      </c>
      <c r="FFF19" s="205" t="s">
        <v>551</v>
      </c>
      <c r="FFG19" s="205" t="s">
        <v>551</v>
      </c>
      <c r="FFH19" s="205" t="s">
        <v>551</v>
      </c>
      <c r="FFI19" s="205" t="s">
        <v>551</v>
      </c>
      <c r="FFJ19" s="205" t="s">
        <v>551</v>
      </c>
      <c r="FFK19" s="205" t="s">
        <v>551</v>
      </c>
      <c r="FFL19" s="205" t="s">
        <v>551</v>
      </c>
      <c r="FFM19" s="205" t="s">
        <v>551</v>
      </c>
      <c r="FFN19" s="205" t="s">
        <v>551</v>
      </c>
      <c r="FFO19" s="205" t="s">
        <v>551</v>
      </c>
      <c r="FFP19" s="205" t="s">
        <v>551</v>
      </c>
      <c r="FFQ19" s="205" t="s">
        <v>551</v>
      </c>
      <c r="FFR19" s="205" t="s">
        <v>551</v>
      </c>
      <c r="FFS19" s="205" t="s">
        <v>551</v>
      </c>
      <c r="FFT19" s="205" t="s">
        <v>551</v>
      </c>
      <c r="FFU19" s="205" t="s">
        <v>551</v>
      </c>
      <c r="FFV19" s="205" t="s">
        <v>551</v>
      </c>
      <c r="FFW19" s="205" t="s">
        <v>551</v>
      </c>
      <c r="FFX19" s="205" t="s">
        <v>551</v>
      </c>
      <c r="FFY19" s="205" t="s">
        <v>551</v>
      </c>
      <c r="FFZ19" s="205" t="s">
        <v>551</v>
      </c>
      <c r="FGA19" s="205" t="s">
        <v>551</v>
      </c>
      <c r="FGB19" s="205" t="s">
        <v>551</v>
      </c>
      <c r="FGC19" s="205" t="s">
        <v>551</v>
      </c>
      <c r="FGD19" s="205" t="s">
        <v>551</v>
      </c>
      <c r="FGE19" s="205" t="s">
        <v>551</v>
      </c>
      <c r="FGF19" s="205" t="s">
        <v>551</v>
      </c>
      <c r="FGG19" s="205" t="s">
        <v>551</v>
      </c>
      <c r="FGH19" s="205" t="s">
        <v>551</v>
      </c>
      <c r="FGI19" s="205" t="s">
        <v>551</v>
      </c>
      <c r="FGJ19" s="205" t="s">
        <v>551</v>
      </c>
      <c r="FGK19" s="205" t="s">
        <v>551</v>
      </c>
      <c r="FGL19" s="205" t="s">
        <v>551</v>
      </c>
      <c r="FGM19" s="205" t="s">
        <v>551</v>
      </c>
      <c r="FGN19" s="205" t="s">
        <v>551</v>
      </c>
      <c r="FGO19" s="205" t="s">
        <v>551</v>
      </c>
      <c r="FGP19" s="205" t="s">
        <v>551</v>
      </c>
      <c r="FGQ19" s="205" t="s">
        <v>551</v>
      </c>
      <c r="FGR19" s="205" t="s">
        <v>551</v>
      </c>
      <c r="FGS19" s="205" t="s">
        <v>551</v>
      </c>
      <c r="FGT19" s="205" t="s">
        <v>551</v>
      </c>
      <c r="FGU19" s="205" t="s">
        <v>551</v>
      </c>
      <c r="FGV19" s="205" t="s">
        <v>551</v>
      </c>
      <c r="FGW19" s="205" t="s">
        <v>551</v>
      </c>
      <c r="FGX19" s="205" t="s">
        <v>551</v>
      </c>
      <c r="FGY19" s="205" t="s">
        <v>551</v>
      </c>
      <c r="FGZ19" s="205" t="s">
        <v>551</v>
      </c>
      <c r="FHA19" s="205" t="s">
        <v>551</v>
      </c>
      <c r="FHB19" s="205" t="s">
        <v>551</v>
      </c>
      <c r="FHC19" s="205" t="s">
        <v>551</v>
      </c>
      <c r="FHD19" s="205" t="s">
        <v>551</v>
      </c>
      <c r="FHE19" s="205" t="s">
        <v>551</v>
      </c>
      <c r="FHF19" s="205" t="s">
        <v>551</v>
      </c>
      <c r="FHG19" s="205" t="s">
        <v>551</v>
      </c>
      <c r="FHH19" s="205" t="s">
        <v>551</v>
      </c>
      <c r="FHI19" s="205" t="s">
        <v>551</v>
      </c>
      <c r="FHJ19" s="205" t="s">
        <v>551</v>
      </c>
      <c r="FHK19" s="205" t="s">
        <v>551</v>
      </c>
      <c r="FHL19" s="205" t="s">
        <v>551</v>
      </c>
      <c r="FHM19" s="205" t="s">
        <v>551</v>
      </c>
      <c r="FHN19" s="205" t="s">
        <v>551</v>
      </c>
      <c r="FHO19" s="205" t="s">
        <v>551</v>
      </c>
      <c r="FHP19" s="205" t="s">
        <v>551</v>
      </c>
      <c r="FHQ19" s="205" t="s">
        <v>551</v>
      </c>
      <c r="FHR19" s="205" t="s">
        <v>551</v>
      </c>
      <c r="FHS19" s="205" t="s">
        <v>551</v>
      </c>
      <c r="FHT19" s="205" t="s">
        <v>551</v>
      </c>
      <c r="FHU19" s="205" t="s">
        <v>551</v>
      </c>
      <c r="FHV19" s="205" t="s">
        <v>551</v>
      </c>
      <c r="FHW19" s="205" t="s">
        <v>551</v>
      </c>
      <c r="FHX19" s="205" t="s">
        <v>551</v>
      </c>
      <c r="FHY19" s="205" t="s">
        <v>551</v>
      </c>
      <c r="FHZ19" s="205" t="s">
        <v>551</v>
      </c>
      <c r="FIA19" s="205" t="s">
        <v>551</v>
      </c>
      <c r="FIB19" s="205" t="s">
        <v>551</v>
      </c>
      <c r="FIC19" s="205" t="s">
        <v>551</v>
      </c>
      <c r="FID19" s="205" t="s">
        <v>551</v>
      </c>
      <c r="FIE19" s="205" t="s">
        <v>551</v>
      </c>
      <c r="FIF19" s="205" t="s">
        <v>551</v>
      </c>
      <c r="FIG19" s="205" t="s">
        <v>551</v>
      </c>
      <c r="FIH19" s="205" t="s">
        <v>551</v>
      </c>
      <c r="FII19" s="205" t="s">
        <v>551</v>
      </c>
      <c r="FIJ19" s="205" t="s">
        <v>551</v>
      </c>
      <c r="FIK19" s="205" t="s">
        <v>551</v>
      </c>
      <c r="FIL19" s="205" t="s">
        <v>551</v>
      </c>
      <c r="FIM19" s="205" t="s">
        <v>551</v>
      </c>
      <c r="FIN19" s="205" t="s">
        <v>551</v>
      </c>
      <c r="FIO19" s="205" t="s">
        <v>551</v>
      </c>
      <c r="FIP19" s="205" t="s">
        <v>551</v>
      </c>
      <c r="FIQ19" s="205" t="s">
        <v>551</v>
      </c>
      <c r="FIR19" s="205" t="s">
        <v>551</v>
      </c>
      <c r="FIS19" s="205" t="s">
        <v>551</v>
      </c>
      <c r="FIT19" s="205" t="s">
        <v>551</v>
      </c>
      <c r="FIU19" s="205" t="s">
        <v>551</v>
      </c>
      <c r="FIV19" s="205" t="s">
        <v>551</v>
      </c>
      <c r="FIW19" s="205" t="s">
        <v>551</v>
      </c>
      <c r="FIX19" s="205" t="s">
        <v>551</v>
      </c>
      <c r="FIY19" s="205" t="s">
        <v>551</v>
      </c>
      <c r="FIZ19" s="205" t="s">
        <v>551</v>
      </c>
      <c r="FJA19" s="205" t="s">
        <v>551</v>
      </c>
      <c r="FJB19" s="205" t="s">
        <v>551</v>
      </c>
      <c r="FJC19" s="205" t="s">
        <v>551</v>
      </c>
      <c r="FJD19" s="205" t="s">
        <v>551</v>
      </c>
      <c r="FJE19" s="205" t="s">
        <v>551</v>
      </c>
      <c r="FJF19" s="205" t="s">
        <v>551</v>
      </c>
      <c r="FJG19" s="205" t="s">
        <v>551</v>
      </c>
      <c r="FJH19" s="205" t="s">
        <v>551</v>
      </c>
      <c r="FJI19" s="205" t="s">
        <v>551</v>
      </c>
      <c r="FJJ19" s="205" t="s">
        <v>551</v>
      </c>
      <c r="FJK19" s="205" t="s">
        <v>551</v>
      </c>
      <c r="FJL19" s="205" t="s">
        <v>551</v>
      </c>
      <c r="FJM19" s="205" t="s">
        <v>551</v>
      </c>
      <c r="FJN19" s="205" t="s">
        <v>551</v>
      </c>
      <c r="FJO19" s="205" t="s">
        <v>551</v>
      </c>
      <c r="FJP19" s="205" t="s">
        <v>551</v>
      </c>
      <c r="FJQ19" s="205" t="s">
        <v>551</v>
      </c>
      <c r="FJR19" s="205" t="s">
        <v>551</v>
      </c>
      <c r="FJS19" s="205" t="s">
        <v>551</v>
      </c>
      <c r="FJT19" s="205" t="s">
        <v>551</v>
      </c>
      <c r="FJU19" s="205" t="s">
        <v>551</v>
      </c>
      <c r="FJV19" s="205" t="s">
        <v>551</v>
      </c>
      <c r="FJW19" s="205" t="s">
        <v>551</v>
      </c>
      <c r="FJX19" s="205" t="s">
        <v>551</v>
      </c>
      <c r="FJY19" s="205" t="s">
        <v>551</v>
      </c>
      <c r="FJZ19" s="205" t="s">
        <v>551</v>
      </c>
      <c r="FKA19" s="205" t="s">
        <v>551</v>
      </c>
      <c r="FKB19" s="205" t="s">
        <v>551</v>
      </c>
      <c r="FKC19" s="205" t="s">
        <v>551</v>
      </c>
      <c r="FKD19" s="205" t="s">
        <v>551</v>
      </c>
      <c r="FKE19" s="205" t="s">
        <v>551</v>
      </c>
      <c r="FKF19" s="205" t="s">
        <v>551</v>
      </c>
      <c r="FKG19" s="205" t="s">
        <v>551</v>
      </c>
      <c r="FKH19" s="205" t="s">
        <v>551</v>
      </c>
      <c r="FKI19" s="205" t="s">
        <v>551</v>
      </c>
      <c r="FKJ19" s="205" t="s">
        <v>551</v>
      </c>
      <c r="FKK19" s="205" t="s">
        <v>551</v>
      </c>
      <c r="FKL19" s="205" t="s">
        <v>551</v>
      </c>
      <c r="FKM19" s="205" t="s">
        <v>551</v>
      </c>
      <c r="FKN19" s="205" t="s">
        <v>551</v>
      </c>
      <c r="FKO19" s="205" t="s">
        <v>551</v>
      </c>
      <c r="FKP19" s="205" t="s">
        <v>551</v>
      </c>
      <c r="FKQ19" s="205" t="s">
        <v>551</v>
      </c>
      <c r="FKR19" s="205" t="s">
        <v>551</v>
      </c>
      <c r="FKS19" s="205" t="s">
        <v>551</v>
      </c>
      <c r="FKT19" s="205" t="s">
        <v>551</v>
      </c>
      <c r="FKU19" s="205" t="s">
        <v>551</v>
      </c>
      <c r="FKV19" s="205" t="s">
        <v>551</v>
      </c>
      <c r="FKW19" s="205" t="s">
        <v>551</v>
      </c>
      <c r="FKX19" s="205" t="s">
        <v>551</v>
      </c>
      <c r="FKY19" s="205" t="s">
        <v>551</v>
      </c>
      <c r="FKZ19" s="205" t="s">
        <v>551</v>
      </c>
      <c r="FLA19" s="205" t="s">
        <v>551</v>
      </c>
      <c r="FLB19" s="205" t="s">
        <v>551</v>
      </c>
      <c r="FLC19" s="205" t="s">
        <v>551</v>
      </c>
      <c r="FLD19" s="205" t="s">
        <v>551</v>
      </c>
      <c r="FLE19" s="205" t="s">
        <v>551</v>
      </c>
      <c r="FLF19" s="205" t="s">
        <v>551</v>
      </c>
      <c r="FLG19" s="205" t="s">
        <v>551</v>
      </c>
      <c r="FLH19" s="205" t="s">
        <v>551</v>
      </c>
      <c r="FLI19" s="205" t="s">
        <v>551</v>
      </c>
      <c r="FLJ19" s="205" t="s">
        <v>551</v>
      </c>
      <c r="FLK19" s="205" t="s">
        <v>551</v>
      </c>
      <c r="FLL19" s="205" t="s">
        <v>551</v>
      </c>
      <c r="FLM19" s="205" t="s">
        <v>551</v>
      </c>
      <c r="FLN19" s="205" t="s">
        <v>551</v>
      </c>
      <c r="FLO19" s="205" t="s">
        <v>551</v>
      </c>
      <c r="FLP19" s="205" t="s">
        <v>551</v>
      </c>
      <c r="FLQ19" s="205" t="s">
        <v>551</v>
      </c>
      <c r="FLR19" s="205" t="s">
        <v>551</v>
      </c>
      <c r="FLS19" s="205" t="s">
        <v>551</v>
      </c>
      <c r="FLT19" s="205" t="s">
        <v>551</v>
      </c>
      <c r="FLU19" s="205" t="s">
        <v>551</v>
      </c>
      <c r="FLV19" s="205" t="s">
        <v>551</v>
      </c>
      <c r="FLW19" s="205" t="s">
        <v>551</v>
      </c>
      <c r="FLX19" s="205" t="s">
        <v>551</v>
      </c>
      <c r="FLY19" s="205" t="s">
        <v>551</v>
      </c>
      <c r="FLZ19" s="205" t="s">
        <v>551</v>
      </c>
      <c r="FMA19" s="205" t="s">
        <v>551</v>
      </c>
      <c r="FMB19" s="205" t="s">
        <v>551</v>
      </c>
      <c r="FMC19" s="205" t="s">
        <v>551</v>
      </c>
      <c r="FMD19" s="205" t="s">
        <v>551</v>
      </c>
      <c r="FME19" s="205" t="s">
        <v>551</v>
      </c>
      <c r="FMF19" s="205" t="s">
        <v>551</v>
      </c>
      <c r="FMG19" s="205" t="s">
        <v>551</v>
      </c>
      <c r="FMH19" s="205" t="s">
        <v>551</v>
      </c>
      <c r="FMI19" s="205" t="s">
        <v>551</v>
      </c>
      <c r="FMJ19" s="205" t="s">
        <v>551</v>
      </c>
      <c r="FMK19" s="205" t="s">
        <v>551</v>
      </c>
      <c r="FML19" s="205" t="s">
        <v>551</v>
      </c>
      <c r="FMM19" s="205" t="s">
        <v>551</v>
      </c>
      <c r="FMN19" s="205" t="s">
        <v>551</v>
      </c>
      <c r="FMO19" s="205" t="s">
        <v>551</v>
      </c>
      <c r="FMP19" s="205" t="s">
        <v>551</v>
      </c>
      <c r="FMQ19" s="205" t="s">
        <v>551</v>
      </c>
      <c r="FMR19" s="205" t="s">
        <v>551</v>
      </c>
      <c r="FMS19" s="205" t="s">
        <v>551</v>
      </c>
      <c r="FMT19" s="205" t="s">
        <v>551</v>
      </c>
      <c r="FMU19" s="205" t="s">
        <v>551</v>
      </c>
      <c r="FMV19" s="205" t="s">
        <v>551</v>
      </c>
      <c r="FMW19" s="205" t="s">
        <v>551</v>
      </c>
      <c r="FMX19" s="205" t="s">
        <v>551</v>
      </c>
      <c r="FMY19" s="205" t="s">
        <v>551</v>
      </c>
      <c r="FMZ19" s="205" t="s">
        <v>551</v>
      </c>
      <c r="FNA19" s="205" t="s">
        <v>551</v>
      </c>
      <c r="FNB19" s="205" t="s">
        <v>551</v>
      </c>
      <c r="FNC19" s="205" t="s">
        <v>551</v>
      </c>
      <c r="FND19" s="205" t="s">
        <v>551</v>
      </c>
      <c r="FNE19" s="205" t="s">
        <v>551</v>
      </c>
      <c r="FNF19" s="205" t="s">
        <v>551</v>
      </c>
      <c r="FNG19" s="205" t="s">
        <v>551</v>
      </c>
      <c r="FNH19" s="205" t="s">
        <v>551</v>
      </c>
      <c r="FNI19" s="205" t="s">
        <v>551</v>
      </c>
      <c r="FNJ19" s="205" t="s">
        <v>551</v>
      </c>
      <c r="FNK19" s="205" t="s">
        <v>551</v>
      </c>
      <c r="FNL19" s="205" t="s">
        <v>551</v>
      </c>
      <c r="FNM19" s="205" t="s">
        <v>551</v>
      </c>
      <c r="FNN19" s="205" t="s">
        <v>551</v>
      </c>
      <c r="FNO19" s="205" t="s">
        <v>551</v>
      </c>
      <c r="FNP19" s="205" t="s">
        <v>551</v>
      </c>
      <c r="FNQ19" s="205" t="s">
        <v>551</v>
      </c>
      <c r="FNR19" s="205" t="s">
        <v>551</v>
      </c>
      <c r="FNS19" s="205" t="s">
        <v>551</v>
      </c>
      <c r="FNT19" s="205" t="s">
        <v>551</v>
      </c>
      <c r="FNU19" s="205" t="s">
        <v>551</v>
      </c>
      <c r="FNV19" s="205" t="s">
        <v>551</v>
      </c>
      <c r="FNW19" s="205" t="s">
        <v>551</v>
      </c>
      <c r="FNX19" s="205" t="s">
        <v>551</v>
      </c>
      <c r="FNY19" s="205" t="s">
        <v>551</v>
      </c>
      <c r="FNZ19" s="205" t="s">
        <v>551</v>
      </c>
      <c r="FOA19" s="205" t="s">
        <v>551</v>
      </c>
      <c r="FOB19" s="205" t="s">
        <v>551</v>
      </c>
      <c r="FOC19" s="205" t="s">
        <v>551</v>
      </c>
      <c r="FOD19" s="205" t="s">
        <v>551</v>
      </c>
      <c r="FOE19" s="205" t="s">
        <v>551</v>
      </c>
      <c r="FOF19" s="205" t="s">
        <v>551</v>
      </c>
      <c r="FOG19" s="205" t="s">
        <v>551</v>
      </c>
      <c r="FOH19" s="205" t="s">
        <v>551</v>
      </c>
      <c r="FOI19" s="205" t="s">
        <v>551</v>
      </c>
      <c r="FOJ19" s="205" t="s">
        <v>551</v>
      </c>
      <c r="FOK19" s="205" t="s">
        <v>551</v>
      </c>
      <c r="FOL19" s="205" t="s">
        <v>551</v>
      </c>
      <c r="FOM19" s="205" t="s">
        <v>551</v>
      </c>
      <c r="FON19" s="205" t="s">
        <v>551</v>
      </c>
      <c r="FOO19" s="205" t="s">
        <v>551</v>
      </c>
      <c r="FOP19" s="205" t="s">
        <v>551</v>
      </c>
      <c r="FOQ19" s="205" t="s">
        <v>551</v>
      </c>
      <c r="FOR19" s="205" t="s">
        <v>551</v>
      </c>
      <c r="FOS19" s="205" t="s">
        <v>551</v>
      </c>
      <c r="FOT19" s="205" t="s">
        <v>551</v>
      </c>
      <c r="FOU19" s="205" t="s">
        <v>551</v>
      </c>
      <c r="FOV19" s="205" t="s">
        <v>551</v>
      </c>
      <c r="FOW19" s="205" t="s">
        <v>551</v>
      </c>
      <c r="FOX19" s="205" t="s">
        <v>551</v>
      </c>
      <c r="FOY19" s="205" t="s">
        <v>551</v>
      </c>
      <c r="FOZ19" s="205" t="s">
        <v>551</v>
      </c>
      <c r="FPA19" s="205" t="s">
        <v>551</v>
      </c>
      <c r="FPB19" s="205" t="s">
        <v>551</v>
      </c>
      <c r="FPC19" s="205" t="s">
        <v>551</v>
      </c>
      <c r="FPD19" s="205" t="s">
        <v>551</v>
      </c>
      <c r="FPE19" s="205" t="s">
        <v>551</v>
      </c>
      <c r="FPF19" s="205" t="s">
        <v>551</v>
      </c>
      <c r="FPG19" s="205" t="s">
        <v>551</v>
      </c>
      <c r="FPH19" s="205" t="s">
        <v>551</v>
      </c>
      <c r="FPI19" s="205" t="s">
        <v>551</v>
      </c>
      <c r="FPJ19" s="205" t="s">
        <v>551</v>
      </c>
      <c r="FPK19" s="205" t="s">
        <v>551</v>
      </c>
      <c r="FPL19" s="205" t="s">
        <v>551</v>
      </c>
      <c r="FPM19" s="205" t="s">
        <v>551</v>
      </c>
      <c r="FPN19" s="205" t="s">
        <v>551</v>
      </c>
      <c r="FPO19" s="205" t="s">
        <v>551</v>
      </c>
      <c r="FPP19" s="205" t="s">
        <v>551</v>
      </c>
      <c r="FPQ19" s="205" t="s">
        <v>551</v>
      </c>
      <c r="FPR19" s="205" t="s">
        <v>551</v>
      </c>
      <c r="FPS19" s="205" t="s">
        <v>551</v>
      </c>
      <c r="FPT19" s="205" t="s">
        <v>551</v>
      </c>
      <c r="FPU19" s="205" t="s">
        <v>551</v>
      </c>
      <c r="FPV19" s="205" t="s">
        <v>551</v>
      </c>
      <c r="FPW19" s="205" t="s">
        <v>551</v>
      </c>
      <c r="FPX19" s="205" t="s">
        <v>551</v>
      </c>
      <c r="FPY19" s="205" t="s">
        <v>551</v>
      </c>
      <c r="FPZ19" s="205" t="s">
        <v>551</v>
      </c>
      <c r="FQA19" s="205" t="s">
        <v>551</v>
      </c>
      <c r="FQB19" s="205" t="s">
        <v>551</v>
      </c>
      <c r="FQC19" s="205" t="s">
        <v>551</v>
      </c>
      <c r="FQD19" s="205" t="s">
        <v>551</v>
      </c>
      <c r="FQE19" s="205" t="s">
        <v>551</v>
      </c>
      <c r="FQF19" s="205" t="s">
        <v>551</v>
      </c>
      <c r="FQG19" s="205" t="s">
        <v>551</v>
      </c>
      <c r="FQH19" s="205" t="s">
        <v>551</v>
      </c>
      <c r="FQI19" s="205" t="s">
        <v>551</v>
      </c>
      <c r="FQJ19" s="205" t="s">
        <v>551</v>
      </c>
      <c r="FQK19" s="205" t="s">
        <v>551</v>
      </c>
      <c r="FQL19" s="205" t="s">
        <v>551</v>
      </c>
      <c r="FQM19" s="205" t="s">
        <v>551</v>
      </c>
      <c r="FQN19" s="205" t="s">
        <v>551</v>
      </c>
      <c r="FQO19" s="205" t="s">
        <v>551</v>
      </c>
      <c r="FQP19" s="205" t="s">
        <v>551</v>
      </c>
      <c r="FQQ19" s="205" t="s">
        <v>551</v>
      </c>
      <c r="FQR19" s="205" t="s">
        <v>551</v>
      </c>
      <c r="FQS19" s="205" t="s">
        <v>551</v>
      </c>
      <c r="FQT19" s="205" t="s">
        <v>551</v>
      </c>
      <c r="FQU19" s="205" t="s">
        <v>551</v>
      </c>
      <c r="FQV19" s="205" t="s">
        <v>551</v>
      </c>
      <c r="FQW19" s="205" t="s">
        <v>551</v>
      </c>
      <c r="FQX19" s="205" t="s">
        <v>551</v>
      </c>
      <c r="FQY19" s="205" t="s">
        <v>551</v>
      </c>
      <c r="FQZ19" s="205" t="s">
        <v>551</v>
      </c>
      <c r="FRA19" s="205" t="s">
        <v>551</v>
      </c>
      <c r="FRB19" s="205" t="s">
        <v>551</v>
      </c>
      <c r="FRC19" s="205" t="s">
        <v>551</v>
      </c>
      <c r="FRD19" s="205" t="s">
        <v>551</v>
      </c>
      <c r="FRE19" s="205" t="s">
        <v>551</v>
      </c>
      <c r="FRF19" s="205" t="s">
        <v>551</v>
      </c>
      <c r="FRG19" s="205" t="s">
        <v>551</v>
      </c>
      <c r="FRH19" s="205" t="s">
        <v>551</v>
      </c>
      <c r="FRI19" s="205" t="s">
        <v>551</v>
      </c>
      <c r="FRJ19" s="205" t="s">
        <v>551</v>
      </c>
      <c r="FRK19" s="205" t="s">
        <v>551</v>
      </c>
      <c r="FRL19" s="205" t="s">
        <v>551</v>
      </c>
      <c r="FRM19" s="205" t="s">
        <v>551</v>
      </c>
      <c r="FRN19" s="205" t="s">
        <v>551</v>
      </c>
      <c r="FRO19" s="205" t="s">
        <v>551</v>
      </c>
      <c r="FRP19" s="205" t="s">
        <v>551</v>
      </c>
      <c r="FRQ19" s="205" t="s">
        <v>551</v>
      </c>
      <c r="FRR19" s="205" t="s">
        <v>551</v>
      </c>
      <c r="FRS19" s="205" t="s">
        <v>551</v>
      </c>
      <c r="FRT19" s="205" t="s">
        <v>551</v>
      </c>
      <c r="FRU19" s="205" t="s">
        <v>551</v>
      </c>
      <c r="FRV19" s="205" t="s">
        <v>551</v>
      </c>
      <c r="FRW19" s="205" t="s">
        <v>551</v>
      </c>
      <c r="FRX19" s="205" t="s">
        <v>551</v>
      </c>
      <c r="FRY19" s="205" t="s">
        <v>551</v>
      </c>
      <c r="FRZ19" s="205" t="s">
        <v>551</v>
      </c>
      <c r="FSA19" s="205" t="s">
        <v>551</v>
      </c>
      <c r="FSB19" s="205" t="s">
        <v>551</v>
      </c>
      <c r="FSC19" s="205" t="s">
        <v>551</v>
      </c>
      <c r="FSD19" s="205" t="s">
        <v>551</v>
      </c>
      <c r="FSE19" s="205" t="s">
        <v>551</v>
      </c>
      <c r="FSF19" s="205" t="s">
        <v>551</v>
      </c>
      <c r="FSG19" s="205" t="s">
        <v>551</v>
      </c>
      <c r="FSH19" s="205" t="s">
        <v>551</v>
      </c>
      <c r="FSI19" s="205" t="s">
        <v>551</v>
      </c>
      <c r="FSJ19" s="205" t="s">
        <v>551</v>
      </c>
      <c r="FSK19" s="205" t="s">
        <v>551</v>
      </c>
      <c r="FSL19" s="205" t="s">
        <v>551</v>
      </c>
      <c r="FSM19" s="205" t="s">
        <v>551</v>
      </c>
      <c r="FSN19" s="205" t="s">
        <v>551</v>
      </c>
      <c r="FSO19" s="205" t="s">
        <v>551</v>
      </c>
      <c r="FSP19" s="205" t="s">
        <v>551</v>
      </c>
      <c r="FSQ19" s="205" t="s">
        <v>551</v>
      </c>
      <c r="FSR19" s="205" t="s">
        <v>551</v>
      </c>
      <c r="FSS19" s="205" t="s">
        <v>551</v>
      </c>
      <c r="FST19" s="205" t="s">
        <v>551</v>
      </c>
      <c r="FSU19" s="205" t="s">
        <v>551</v>
      </c>
      <c r="FSV19" s="205" t="s">
        <v>551</v>
      </c>
      <c r="FSW19" s="205" t="s">
        <v>551</v>
      </c>
      <c r="FSX19" s="205" t="s">
        <v>551</v>
      </c>
      <c r="FSY19" s="205" t="s">
        <v>551</v>
      </c>
      <c r="FSZ19" s="205" t="s">
        <v>551</v>
      </c>
      <c r="FTA19" s="205" t="s">
        <v>551</v>
      </c>
      <c r="FTB19" s="205" t="s">
        <v>551</v>
      </c>
      <c r="FTC19" s="205" t="s">
        <v>551</v>
      </c>
      <c r="FTD19" s="205" t="s">
        <v>551</v>
      </c>
      <c r="FTE19" s="205" t="s">
        <v>551</v>
      </c>
      <c r="FTF19" s="205" t="s">
        <v>551</v>
      </c>
      <c r="FTG19" s="205" t="s">
        <v>551</v>
      </c>
      <c r="FTH19" s="205" t="s">
        <v>551</v>
      </c>
      <c r="FTI19" s="205" t="s">
        <v>551</v>
      </c>
      <c r="FTJ19" s="205" t="s">
        <v>551</v>
      </c>
      <c r="FTK19" s="205" t="s">
        <v>551</v>
      </c>
      <c r="FTL19" s="205" t="s">
        <v>551</v>
      </c>
      <c r="FTM19" s="205" t="s">
        <v>551</v>
      </c>
      <c r="FTN19" s="205" t="s">
        <v>551</v>
      </c>
      <c r="FTO19" s="205" t="s">
        <v>551</v>
      </c>
      <c r="FTP19" s="205" t="s">
        <v>551</v>
      </c>
      <c r="FTQ19" s="205" t="s">
        <v>551</v>
      </c>
      <c r="FTR19" s="205" t="s">
        <v>551</v>
      </c>
      <c r="FTS19" s="205" t="s">
        <v>551</v>
      </c>
      <c r="FTT19" s="205" t="s">
        <v>551</v>
      </c>
      <c r="FTU19" s="205" t="s">
        <v>551</v>
      </c>
      <c r="FTV19" s="205" t="s">
        <v>551</v>
      </c>
      <c r="FTW19" s="205" t="s">
        <v>551</v>
      </c>
      <c r="FTX19" s="205" t="s">
        <v>551</v>
      </c>
      <c r="FTY19" s="205" t="s">
        <v>551</v>
      </c>
      <c r="FTZ19" s="205" t="s">
        <v>551</v>
      </c>
      <c r="FUA19" s="205" t="s">
        <v>551</v>
      </c>
      <c r="FUB19" s="205" t="s">
        <v>551</v>
      </c>
      <c r="FUC19" s="205" t="s">
        <v>551</v>
      </c>
      <c r="FUD19" s="205" t="s">
        <v>551</v>
      </c>
      <c r="FUE19" s="205" t="s">
        <v>551</v>
      </c>
      <c r="FUF19" s="205" t="s">
        <v>551</v>
      </c>
      <c r="FUG19" s="205" t="s">
        <v>551</v>
      </c>
      <c r="FUH19" s="205" t="s">
        <v>551</v>
      </c>
      <c r="FUI19" s="205" t="s">
        <v>551</v>
      </c>
      <c r="FUJ19" s="205" t="s">
        <v>551</v>
      </c>
      <c r="FUK19" s="205" t="s">
        <v>551</v>
      </c>
      <c r="FUL19" s="205" t="s">
        <v>551</v>
      </c>
      <c r="FUM19" s="205" t="s">
        <v>551</v>
      </c>
      <c r="FUN19" s="205" t="s">
        <v>551</v>
      </c>
      <c r="FUO19" s="205" t="s">
        <v>551</v>
      </c>
      <c r="FUP19" s="205" t="s">
        <v>551</v>
      </c>
      <c r="FUQ19" s="205" t="s">
        <v>551</v>
      </c>
      <c r="FUR19" s="205" t="s">
        <v>551</v>
      </c>
      <c r="FUS19" s="205" t="s">
        <v>551</v>
      </c>
      <c r="FUT19" s="205" t="s">
        <v>551</v>
      </c>
      <c r="FUU19" s="205" t="s">
        <v>551</v>
      </c>
      <c r="FUV19" s="205" t="s">
        <v>551</v>
      </c>
      <c r="FUW19" s="205" t="s">
        <v>551</v>
      </c>
      <c r="FUX19" s="205" t="s">
        <v>551</v>
      </c>
      <c r="FUY19" s="205" t="s">
        <v>551</v>
      </c>
      <c r="FUZ19" s="205" t="s">
        <v>551</v>
      </c>
      <c r="FVA19" s="205" t="s">
        <v>551</v>
      </c>
      <c r="FVB19" s="205" t="s">
        <v>551</v>
      </c>
      <c r="FVC19" s="205" t="s">
        <v>551</v>
      </c>
      <c r="FVD19" s="205" t="s">
        <v>551</v>
      </c>
      <c r="FVE19" s="205" t="s">
        <v>551</v>
      </c>
      <c r="FVF19" s="205" t="s">
        <v>551</v>
      </c>
      <c r="FVG19" s="205" t="s">
        <v>551</v>
      </c>
      <c r="FVH19" s="205" t="s">
        <v>551</v>
      </c>
      <c r="FVI19" s="205" t="s">
        <v>551</v>
      </c>
      <c r="FVJ19" s="205" t="s">
        <v>551</v>
      </c>
      <c r="FVK19" s="205" t="s">
        <v>551</v>
      </c>
      <c r="FVL19" s="205" t="s">
        <v>551</v>
      </c>
      <c r="FVM19" s="205" t="s">
        <v>551</v>
      </c>
      <c r="FVN19" s="205" t="s">
        <v>551</v>
      </c>
      <c r="FVO19" s="205" t="s">
        <v>551</v>
      </c>
      <c r="FVP19" s="205" t="s">
        <v>551</v>
      </c>
      <c r="FVQ19" s="205" t="s">
        <v>551</v>
      </c>
      <c r="FVR19" s="205" t="s">
        <v>551</v>
      </c>
      <c r="FVS19" s="205" t="s">
        <v>551</v>
      </c>
      <c r="FVT19" s="205" t="s">
        <v>551</v>
      </c>
      <c r="FVU19" s="205" t="s">
        <v>551</v>
      </c>
      <c r="FVV19" s="205" t="s">
        <v>551</v>
      </c>
      <c r="FVW19" s="205" t="s">
        <v>551</v>
      </c>
      <c r="FVX19" s="205" t="s">
        <v>551</v>
      </c>
      <c r="FVY19" s="205" t="s">
        <v>551</v>
      </c>
      <c r="FVZ19" s="205" t="s">
        <v>551</v>
      </c>
      <c r="FWA19" s="205" t="s">
        <v>551</v>
      </c>
      <c r="FWB19" s="205" t="s">
        <v>551</v>
      </c>
      <c r="FWC19" s="205" t="s">
        <v>551</v>
      </c>
      <c r="FWD19" s="205" t="s">
        <v>551</v>
      </c>
      <c r="FWE19" s="205" t="s">
        <v>551</v>
      </c>
      <c r="FWF19" s="205" t="s">
        <v>551</v>
      </c>
      <c r="FWG19" s="205" t="s">
        <v>551</v>
      </c>
      <c r="FWH19" s="205" t="s">
        <v>551</v>
      </c>
      <c r="FWI19" s="205" t="s">
        <v>551</v>
      </c>
      <c r="FWJ19" s="205" t="s">
        <v>551</v>
      </c>
      <c r="FWK19" s="205" t="s">
        <v>551</v>
      </c>
      <c r="FWL19" s="205" t="s">
        <v>551</v>
      </c>
      <c r="FWM19" s="205" t="s">
        <v>551</v>
      </c>
      <c r="FWN19" s="205" t="s">
        <v>551</v>
      </c>
      <c r="FWO19" s="205" t="s">
        <v>551</v>
      </c>
      <c r="FWP19" s="205" t="s">
        <v>551</v>
      </c>
      <c r="FWQ19" s="205" t="s">
        <v>551</v>
      </c>
      <c r="FWR19" s="205" t="s">
        <v>551</v>
      </c>
      <c r="FWS19" s="205" t="s">
        <v>551</v>
      </c>
      <c r="FWT19" s="205" t="s">
        <v>551</v>
      </c>
      <c r="FWU19" s="205" t="s">
        <v>551</v>
      </c>
      <c r="FWV19" s="205" t="s">
        <v>551</v>
      </c>
      <c r="FWW19" s="205" t="s">
        <v>551</v>
      </c>
      <c r="FWX19" s="205" t="s">
        <v>551</v>
      </c>
      <c r="FWY19" s="205" t="s">
        <v>551</v>
      </c>
      <c r="FWZ19" s="205" t="s">
        <v>551</v>
      </c>
      <c r="FXA19" s="205" t="s">
        <v>551</v>
      </c>
      <c r="FXB19" s="205" t="s">
        <v>551</v>
      </c>
      <c r="FXC19" s="205" t="s">
        <v>551</v>
      </c>
      <c r="FXD19" s="205" t="s">
        <v>551</v>
      </c>
      <c r="FXE19" s="205" t="s">
        <v>551</v>
      </c>
      <c r="FXF19" s="205" t="s">
        <v>551</v>
      </c>
      <c r="FXG19" s="205" t="s">
        <v>551</v>
      </c>
      <c r="FXH19" s="205" t="s">
        <v>551</v>
      </c>
      <c r="FXI19" s="205" t="s">
        <v>551</v>
      </c>
      <c r="FXJ19" s="205" t="s">
        <v>551</v>
      </c>
      <c r="FXK19" s="205" t="s">
        <v>551</v>
      </c>
      <c r="FXL19" s="205" t="s">
        <v>551</v>
      </c>
      <c r="FXM19" s="205" t="s">
        <v>551</v>
      </c>
      <c r="FXN19" s="205" t="s">
        <v>551</v>
      </c>
      <c r="FXO19" s="205" t="s">
        <v>551</v>
      </c>
      <c r="FXP19" s="205" t="s">
        <v>551</v>
      </c>
      <c r="FXQ19" s="205" t="s">
        <v>551</v>
      </c>
      <c r="FXR19" s="205" t="s">
        <v>551</v>
      </c>
      <c r="FXS19" s="205" t="s">
        <v>551</v>
      </c>
      <c r="FXT19" s="205" t="s">
        <v>551</v>
      </c>
      <c r="FXU19" s="205" t="s">
        <v>551</v>
      </c>
      <c r="FXV19" s="205" t="s">
        <v>551</v>
      </c>
      <c r="FXW19" s="205" t="s">
        <v>551</v>
      </c>
      <c r="FXX19" s="205" t="s">
        <v>551</v>
      </c>
      <c r="FXY19" s="205" t="s">
        <v>551</v>
      </c>
      <c r="FXZ19" s="205" t="s">
        <v>551</v>
      </c>
      <c r="FYA19" s="205" t="s">
        <v>551</v>
      </c>
      <c r="FYB19" s="205" t="s">
        <v>551</v>
      </c>
      <c r="FYC19" s="205" t="s">
        <v>551</v>
      </c>
      <c r="FYD19" s="205" t="s">
        <v>551</v>
      </c>
      <c r="FYE19" s="205" t="s">
        <v>551</v>
      </c>
      <c r="FYF19" s="205" t="s">
        <v>551</v>
      </c>
      <c r="FYG19" s="205" t="s">
        <v>551</v>
      </c>
      <c r="FYH19" s="205" t="s">
        <v>551</v>
      </c>
      <c r="FYI19" s="205" t="s">
        <v>551</v>
      </c>
      <c r="FYJ19" s="205" t="s">
        <v>551</v>
      </c>
      <c r="FYK19" s="205" t="s">
        <v>551</v>
      </c>
      <c r="FYL19" s="205" t="s">
        <v>551</v>
      </c>
      <c r="FYM19" s="205" t="s">
        <v>551</v>
      </c>
      <c r="FYN19" s="205" t="s">
        <v>551</v>
      </c>
      <c r="FYO19" s="205" t="s">
        <v>551</v>
      </c>
      <c r="FYP19" s="205" t="s">
        <v>551</v>
      </c>
      <c r="FYQ19" s="205" t="s">
        <v>551</v>
      </c>
      <c r="FYR19" s="205" t="s">
        <v>551</v>
      </c>
      <c r="FYS19" s="205" t="s">
        <v>551</v>
      </c>
      <c r="FYT19" s="205" t="s">
        <v>551</v>
      </c>
      <c r="FYU19" s="205" t="s">
        <v>551</v>
      </c>
      <c r="FYV19" s="205" t="s">
        <v>551</v>
      </c>
      <c r="FYW19" s="205" t="s">
        <v>551</v>
      </c>
      <c r="FYX19" s="205" t="s">
        <v>551</v>
      </c>
      <c r="FYY19" s="205" t="s">
        <v>551</v>
      </c>
      <c r="FYZ19" s="205" t="s">
        <v>551</v>
      </c>
      <c r="FZA19" s="205" t="s">
        <v>551</v>
      </c>
      <c r="FZB19" s="205" t="s">
        <v>551</v>
      </c>
      <c r="FZC19" s="205" t="s">
        <v>551</v>
      </c>
      <c r="FZD19" s="205" t="s">
        <v>551</v>
      </c>
      <c r="FZE19" s="205" t="s">
        <v>551</v>
      </c>
      <c r="FZF19" s="205" t="s">
        <v>551</v>
      </c>
      <c r="FZG19" s="205" t="s">
        <v>551</v>
      </c>
      <c r="FZH19" s="205" t="s">
        <v>551</v>
      </c>
      <c r="FZI19" s="205" t="s">
        <v>551</v>
      </c>
      <c r="FZJ19" s="205" t="s">
        <v>551</v>
      </c>
      <c r="FZK19" s="205" t="s">
        <v>551</v>
      </c>
      <c r="FZL19" s="205" t="s">
        <v>551</v>
      </c>
      <c r="FZM19" s="205" t="s">
        <v>551</v>
      </c>
      <c r="FZN19" s="205" t="s">
        <v>551</v>
      </c>
      <c r="FZO19" s="205" t="s">
        <v>551</v>
      </c>
      <c r="FZP19" s="205" t="s">
        <v>551</v>
      </c>
      <c r="FZQ19" s="205" t="s">
        <v>551</v>
      </c>
      <c r="FZR19" s="205" t="s">
        <v>551</v>
      </c>
      <c r="FZS19" s="205" t="s">
        <v>551</v>
      </c>
      <c r="FZT19" s="205" t="s">
        <v>551</v>
      </c>
      <c r="FZU19" s="205" t="s">
        <v>551</v>
      </c>
      <c r="FZV19" s="205" t="s">
        <v>551</v>
      </c>
      <c r="FZW19" s="205" t="s">
        <v>551</v>
      </c>
      <c r="FZX19" s="205" t="s">
        <v>551</v>
      </c>
      <c r="FZY19" s="205" t="s">
        <v>551</v>
      </c>
      <c r="FZZ19" s="205" t="s">
        <v>551</v>
      </c>
      <c r="GAA19" s="205" t="s">
        <v>551</v>
      </c>
      <c r="GAB19" s="205" t="s">
        <v>551</v>
      </c>
      <c r="GAC19" s="205" t="s">
        <v>551</v>
      </c>
      <c r="GAD19" s="205" t="s">
        <v>551</v>
      </c>
      <c r="GAE19" s="205" t="s">
        <v>551</v>
      </c>
      <c r="GAF19" s="205" t="s">
        <v>551</v>
      </c>
      <c r="GAG19" s="205" t="s">
        <v>551</v>
      </c>
      <c r="GAH19" s="205" t="s">
        <v>551</v>
      </c>
      <c r="GAI19" s="205" t="s">
        <v>551</v>
      </c>
      <c r="GAJ19" s="205" t="s">
        <v>551</v>
      </c>
      <c r="GAK19" s="205" t="s">
        <v>551</v>
      </c>
      <c r="GAL19" s="205" t="s">
        <v>551</v>
      </c>
      <c r="GAM19" s="205" t="s">
        <v>551</v>
      </c>
      <c r="GAN19" s="205" t="s">
        <v>551</v>
      </c>
      <c r="GAO19" s="205" t="s">
        <v>551</v>
      </c>
      <c r="GAP19" s="205" t="s">
        <v>551</v>
      </c>
      <c r="GAQ19" s="205" t="s">
        <v>551</v>
      </c>
      <c r="GAR19" s="205" t="s">
        <v>551</v>
      </c>
      <c r="GAS19" s="205" t="s">
        <v>551</v>
      </c>
      <c r="GAT19" s="205" t="s">
        <v>551</v>
      </c>
      <c r="GAU19" s="205" t="s">
        <v>551</v>
      </c>
      <c r="GAV19" s="205" t="s">
        <v>551</v>
      </c>
      <c r="GAW19" s="205" t="s">
        <v>551</v>
      </c>
      <c r="GAX19" s="205" t="s">
        <v>551</v>
      </c>
      <c r="GAY19" s="205" t="s">
        <v>551</v>
      </c>
      <c r="GAZ19" s="205" t="s">
        <v>551</v>
      </c>
      <c r="GBA19" s="205" t="s">
        <v>551</v>
      </c>
      <c r="GBB19" s="205" t="s">
        <v>551</v>
      </c>
      <c r="GBC19" s="205" t="s">
        <v>551</v>
      </c>
      <c r="GBD19" s="205" t="s">
        <v>551</v>
      </c>
      <c r="GBE19" s="205" t="s">
        <v>551</v>
      </c>
      <c r="GBF19" s="205" t="s">
        <v>551</v>
      </c>
      <c r="GBG19" s="205" t="s">
        <v>551</v>
      </c>
      <c r="GBH19" s="205" t="s">
        <v>551</v>
      </c>
      <c r="GBI19" s="205" t="s">
        <v>551</v>
      </c>
      <c r="GBJ19" s="205" t="s">
        <v>551</v>
      </c>
      <c r="GBK19" s="205" t="s">
        <v>551</v>
      </c>
      <c r="GBL19" s="205" t="s">
        <v>551</v>
      </c>
      <c r="GBM19" s="205" t="s">
        <v>551</v>
      </c>
      <c r="GBN19" s="205" t="s">
        <v>551</v>
      </c>
      <c r="GBO19" s="205" t="s">
        <v>551</v>
      </c>
      <c r="GBP19" s="205" t="s">
        <v>551</v>
      </c>
      <c r="GBQ19" s="205" t="s">
        <v>551</v>
      </c>
      <c r="GBR19" s="205" t="s">
        <v>551</v>
      </c>
      <c r="GBS19" s="205" t="s">
        <v>551</v>
      </c>
      <c r="GBT19" s="205" t="s">
        <v>551</v>
      </c>
      <c r="GBU19" s="205" t="s">
        <v>551</v>
      </c>
      <c r="GBV19" s="205" t="s">
        <v>551</v>
      </c>
      <c r="GBW19" s="205" t="s">
        <v>551</v>
      </c>
      <c r="GBX19" s="205" t="s">
        <v>551</v>
      </c>
      <c r="GBY19" s="205" t="s">
        <v>551</v>
      </c>
      <c r="GBZ19" s="205" t="s">
        <v>551</v>
      </c>
      <c r="GCA19" s="205" t="s">
        <v>551</v>
      </c>
      <c r="GCB19" s="205" t="s">
        <v>551</v>
      </c>
      <c r="GCC19" s="205" t="s">
        <v>551</v>
      </c>
      <c r="GCD19" s="205" t="s">
        <v>551</v>
      </c>
      <c r="GCE19" s="205" t="s">
        <v>551</v>
      </c>
      <c r="GCF19" s="205" t="s">
        <v>551</v>
      </c>
      <c r="GCG19" s="205" t="s">
        <v>551</v>
      </c>
      <c r="GCH19" s="205" t="s">
        <v>551</v>
      </c>
      <c r="GCI19" s="205" t="s">
        <v>551</v>
      </c>
      <c r="GCJ19" s="205" t="s">
        <v>551</v>
      </c>
      <c r="GCK19" s="205" t="s">
        <v>551</v>
      </c>
      <c r="GCL19" s="205" t="s">
        <v>551</v>
      </c>
      <c r="GCM19" s="205" t="s">
        <v>551</v>
      </c>
      <c r="GCN19" s="205" t="s">
        <v>551</v>
      </c>
      <c r="GCO19" s="205" t="s">
        <v>551</v>
      </c>
      <c r="GCP19" s="205" t="s">
        <v>551</v>
      </c>
      <c r="GCQ19" s="205" t="s">
        <v>551</v>
      </c>
      <c r="GCR19" s="205" t="s">
        <v>551</v>
      </c>
      <c r="GCS19" s="205" t="s">
        <v>551</v>
      </c>
      <c r="GCT19" s="205" t="s">
        <v>551</v>
      </c>
      <c r="GCU19" s="205" t="s">
        <v>551</v>
      </c>
      <c r="GCV19" s="205" t="s">
        <v>551</v>
      </c>
      <c r="GCW19" s="205" t="s">
        <v>551</v>
      </c>
      <c r="GCX19" s="205" t="s">
        <v>551</v>
      </c>
      <c r="GCY19" s="205" t="s">
        <v>551</v>
      </c>
      <c r="GCZ19" s="205" t="s">
        <v>551</v>
      </c>
      <c r="GDA19" s="205" t="s">
        <v>551</v>
      </c>
      <c r="GDB19" s="205" t="s">
        <v>551</v>
      </c>
      <c r="GDC19" s="205" t="s">
        <v>551</v>
      </c>
      <c r="GDD19" s="205" t="s">
        <v>551</v>
      </c>
      <c r="GDE19" s="205" t="s">
        <v>551</v>
      </c>
      <c r="GDF19" s="205" t="s">
        <v>551</v>
      </c>
      <c r="GDG19" s="205" t="s">
        <v>551</v>
      </c>
      <c r="GDH19" s="205" t="s">
        <v>551</v>
      </c>
      <c r="GDI19" s="205" t="s">
        <v>551</v>
      </c>
      <c r="GDJ19" s="205" t="s">
        <v>551</v>
      </c>
      <c r="GDK19" s="205" t="s">
        <v>551</v>
      </c>
      <c r="GDL19" s="205" t="s">
        <v>551</v>
      </c>
      <c r="GDM19" s="205" t="s">
        <v>551</v>
      </c>
      <c r="GDN19" s="205" t="s">
        <v>551</v>
      </c>
      <c r="GDO19" s="205" t="s">
        <v>551</v>
      </c>
      <c r="GDP19" s="205" t="s">
        <v>551</v>
      </c>
      <c r="GDQ19" s="205" t="s">
        <v>551</v>
      </c>
      <c r="GDR19" s="205" t="s">
        <v>551</v>
      </c>
      <c r="GDS19" s="205" t="s">
        <v>551</v>
      </c>
      <c r="GDT19" s="205" t="s">
        <v>551</v>
      </c>
      <c r="GDU19" s="205" t="s">
        <v>551</v>
      </c>
      <c r="GDV19" s="205" t="s">
        <v>551</v>
      </c>
      <c r="GDW19" s="205" t="s">
        <v>551</v>
      </c>
      <c r="GDX19" s="205" t="s">
        <v>551</v>
      </c>
      <c r="GDY19" s="205" t="s">
        <v>551</v>
      </c>
      <c r="GDZ19" s="205" t="s">
        <v>551</v>
      </c>
      <c r="GEA19" s="205" t="s">
        <v>551</v>
      </c>
      <c r="GEB19" s="205" t="s">
        <v>551</v>
      </c>
      <c r="GEC19" s="205" t="s">
        <v>551</v>
      </c>
      <c r="GED19" s="205" t="s">
        <v>551</v>
      </c>
      <c r="GEE19" s="205" t="s">
        <v>551</v>
      </c>
      <c r="GEF19" s="205" t="s">
        <v>551</v>
      </c>
      <c r="GEG19" s="205" t="s">
        <v>551</v>
      </c>
      <c r="GEH19" s="205" t="s">
        <v>551</v>
      </c>
      <c r="GEI19" s="205" t="s">
        <v>551</v>
      </c>
      <c r="GEJ19" s="205" t="s">
        <v>551</v>
      </c>
      <c r="GEK19" s="205" t="s">
        <v>551</v>
      </c>
      <c r="GEL19" s="205" t="s">
        <v>551</v>
      </c>
      <c r="GEM19" s="205" t="s">
        <v>551</v>
      </c>
      <c r="GEN19" s="205" t="s">
        <v>551</v>
      </c>
      <c r="GEO19" s="205" t="s">
        <v>551</v>
      </c>
      <c r="GEP19" s="205" t="s">
        <v>551</v>
      </c>
      <c r="GEQ19" s="205" t="s">
        <v>551</v>
      </c>
      <c r="GER19" s="205" t="s">
        <v>551</v>
      </c>
      <c r="GES19" s="205" t="s">
        <v>551</v>
      </c>
      <c r="GET19" s="205" t="s">
        <v>551</v>
      </c>
      <c r="GEU19" s="205" t="s">
        <v>551</v>
      </c>
      <c r="GEV19" s="205" t="s">
        <v>551</v>
      </c>
      <c r="GEW19" s="205" t="s">
        <v>551</v>
      </c>
      <c r="GEX19" s="205" t="s">
        <v>551</v>
      </c>
      <c r="GEY19" s="205" t="s">
        <v>551</v>
      </c>
      <c r="GEZ19" s="205" t="s">
        <v>551</v>
      </c>
      <c r="GFA19" s="205" t="s">
        <v>551</v>
      </c>
      <c r="GFB19" s="205" t="s">
        <v>551</v>
      </c>
      <c r="GFC19" s="205" t="s">
        <v>551</v>
      </c>
      <c r="GFD19" s="205" t="s">
        <v>551</v>
      </c>
      <c r="GFE19" s="205" t="s">
        <v>551</v>
      </c>
      <c r="GFF19" s="205" t="s">
        <v>551</v>
      </c>
      <c r="GFG19" s="205" t="s">
        <v>551</v>
      </c>
      <c r="GFH19" s="205" t="s">
        <v>551</v>
      </c>
      <c r="GFI19" s="205" t="s">
        <v>551</v>
      </c>
      <c r="GFJ19" s="205" t="s">
        <v>551</v>
      </c>
      <c r="GFK19" s="205" t="s">
        <v>551</v>
      </c>
      <c r="GFL19" s="205" t="s">
        <v>551</v>
      </c>
      <c r="GFM19" s="205" t="s">
        <v>551</v>
      </c>
      <c r="GFN19" s="205" t="s">
        <v>551</v>
      </c>
      <c r="GFO19" s="205" t="s">
        <v>551</v>
      </c>
      <c r="GFP19" s="205" t="s">
        <v>551</v>
      </c>
      <c r="GFQ19" s="205" t="s">
        <v>551</v>
      </c>
      <c r="GFR19" s="205" t="s">
        <v>551</v>
      </c>
      <c r="GFS19" s="205" t="s">
        <v>551</v>
      </c>
      <c r="GFT19" s="205" t="s">
        <v>551</v>
      </c>
      <c r="GFU19" s="205" t="s">
        <v>551</v>
      </c>
      <c r="GFV19" s="205" t="s">
        <v>551</v>
      </c>
      <c r="GFW19" s="205" t="s">
        <v>551</v>
      </c>
      <c r="GFX19" s="205" t="s">
        <v>551</v>
      </c>
      <c r="GFY19" s="205" t="s">
        <v>551</v>
      </c>
      <c r="GFZ19" s="205" t="s">
        <v>551</v>
      </c>
      <c r="GGA19" s="205" t="s">
        <v>551</v>
      </c>
      <c r="GGB19" s="205" t="s">
        <v>551</v>
      </c>
      <c r="GGC19" s="205" t="s">
        <v>551</v>
      </c>
      <c r="GGD19" s="205" t="s">
        <v>551</v>
      </c>
      <c r="GGE19" s="205" t="s">
        <v>551</v>
      </c>
      <c r="GGF19" s="205" t="s">
        <v>551</v>
      </c>
      <c r="GGG19" s="205" t="s">
        <v>551</v>
      </c>
      <c r="GGH19" s="205" t="s">
        <v>551</v>
      </c>
      <c r="GGI19" s="205" t="s">
        <v>551</v>
      </c>
      <c r="GGJ19" s="205" t="s">
        <v>551</v>
      </c>
      <c r="GGK19" s="205" t="s">
        <v>551</v>
      </c>
      <c r="GGL19" s="205" t="s">
        <v>551</v>
      </c>
      <c r="GGM19" s="205" t="s">
        <v>551</v>
      </c>
      <c r="GGN19" s="205" t="s">
        <v>551</v>
      </c>
      <c r="GGO19" s="205" t="s">
        <v>551</v>
      </c>
      <c r="GGP19" s="205" t="s">
        <v>551</v>
      </c>
      <c r="GGQ19" s="205" t="s">
        <v>551</v>
      </c>
      <c r="GGR19" s="205" t="s">
        <v>551</v>
      </c>
      <c r="GGS19" s="205" t="s">
        <v>551</v>
      </c>
      <c r="GGT19" s="205" t="s">
        <v>551</v>
      </c>
      <c r="GGU19" s="205" t="s">
        <v>551</v>
      </c>
      <c r="GGV19" s="205" t="s">
        <v>551</v>
      </c>
      <c r="GGW19" s="205" t="s">
        <v>551</v>
      </c>
      <c r="GGX19" s="205" t="s">
        <v>551</v>
      </c>
      <c r="GGY19" s="205" t="s">
        <v>551</v>
      </c>
      <c r="GGZ19" s="205" t="s">
        <v>551</v>
      </c>
      <c r="GHA19" s="205" t="s">
        <v>551</v>
      </c>
      <c r="GHB19" s="205" t="s">
        <v>551</v>
      </c>
      <c r="GHC19" s="205" t="s">
        <v>551</v>
      </c>
      <c r="GHD19" s="205" t="s">
        <v>551</v>
      </c>
      <c r="GHE19" s="205" t="s">
        <v>551</v>
      </c>
      <c r="GHF19" s="205" t="s">
        <v>551</v>
      </c>
      <c r="GHG19" s="205" t="s">
        <v>551</v>
      </c>
      <c r="GHH19" s="205" t="s">
        <v>551</v>
      </c>
      <c r="GHI19" s="205" t="s">
        <v>551</v>
      </c>
      <c r="GHJ19" s="205" t="s">
        <v>551</v>
      </c>
      <c r="GHK19" s="205" t="s">
        <v>551</v>
      </c>
      <c r="GHL19" s="205" t="s">
        <v>551</v>
      </c>
      <c r="GHM19" s="205" t="s">
        <v>551</v>
      </c>
      <c r="GHN19" s="205" t="s">
        <v>551</v>
      </c>
      <c r="GHO19" s="205" t="s">
        <v>551</v>
      </c>
      <c r="GHP19" s="205" t="s">
        <v>551</v>
      </c>
      <c r="GHQ19" s="205" t="s">
        <v>551</v>
      </c>
      <c r="GHR19" s="205" t="s">
        <v>551</v>
      </c>
      <c r="GHS19" s="205" t="s">
        <v>551</v>
      </c>
      <c r="GHT19" s="205" t="s">
        <v>551</v>
      </c>
      <c r="GHU19" s="205" t="s">
        <v>551</v>
      </c>
      <c r="GHV19" s="205" t="s">
        <v>551</v>
      </c>
      <c r="GHW19" s="205" t="s">
        <v>551</v>
      </c>
      <c r="GHX19" s="205" t="s">
        <v>551</v>
      </c>
      <c r="GHY19" s="205" t="s">
        <v>551</v>
      </c>
      <c r="GHZ19" s="205" t="s">
        <v>551</v>
      </c>
      <c r="GIA19" s="205" t="s">
        <v>551</v>
      </c>
      <c r="GIB19" s="205" t="s">
        <v>551</v>
      </c>
      <c r="GIC19" s="205" t="s">
        <v>551</v>
      </c>
      <c r="GID19" s="205" t="s">
        <v>551</v>
      </c>
      <c r="GIE19" s="205" t="s">
        <v>551</v>
      </c>
      <c r="GIF19" s="205" t="s">
        <v>551</v>
      </c>
      <c r="GIG19" s="205" t="s">
        <v>551</v>
      </c>
      <c r="GIH19" s="205" t="s">
        <v>551</v>
      </c>
      <c r="GII19" s="205" t="s">
        <v>551</v>
      </c>
      <c r="GIJ19" s="205" t="s">
        <v>551</v>
      </c>
      <c r="GIK19" s="205" t="s">
        <v>551</v>
      </c>
      <c r="GIL19" s="205" t="s">
        <v>551</v>
      </c>
      <c r="GIM19" s="205" t="s">
        <v>551</v>
      </c>
      <c r="GIN19" s="205" t="s">
        <v>551</v>
      </c>
      <c r="GIO19" s="205" t="s">
        <v>551</v>
      </c>
      <c r="GIP19" s="205" t="s">
        <v>551</v>
      </c>
      <c r="GIQ19" s="205" t="s">
        <v>551</v>
      </c>
      <c r="GIR19" s="205" t="s">
        <v>551</v>
      </c>
      <c r="GIS19" s="205" t="s">
        <v>551</v>
      </c>
      <c r="GIT19" s="205" t="s">
        <v>551</v>
      </c>
      <c r="GIU19" s="205" t="s">
        <v>551</v>
      </c>
      <c r="GIV19" s="205" t="s">
        <v>551</v>
      </c>
      <c r="GIW19" s="205" t="s">
        <v>551</v>
      </c>
      <c r="GIX19" s="205" t="s">
        <v>551</v>
      </c>
      <c r="GIY19" s="205" t="s">
        <v>551</v>
      </c>
      <c r="GIZ19" s="205" t="s">
        <v>551</v>
      </c>
      <c r="GJA19" s="205" t="s">
        <v>551</v>
      </c>
      <c r="GJB19" s="205" t="s">
        <v>551</v>
      </c>
      <c r="GJC19" s="205" t="s">
        <v>551</v>
      </c>
      <c r="GJD19" s="205" t="s">
        <v>551</v>
      </c>
      <c r="GJE19" s="205" t="s">
        <v>551</v>
      </c>
      <c r="GJF19" s="205" t="s">
        <v>551</v>
      </c>
      <c r="GJG19" s="205" t="s">
        <v>551</v>
      </c>
      <c r="GJH19" s="205" t="s">
        <v>551</v>
      </c>
      <c r="GJI19" s="205" t="s">
        <v>551</v>
      </c>
      <c r="GJJ19" s="205" t="s">
        <v>551</v>
      </c>
      <c r="GJK19" s="205" t="s">
        <v>551</v>
      </c>
      <c r="GJL19" s="205" t="s">
        <v>551</v>
      </c>
      <c r="GJM19" s="205" t="s">
        <v>551</v>
      </c>
      <c r="GJN19" s="205" t="s">
        <v>551</v>
      </c>
      <c r="GJO19" s="205" t="s">
        <v>551</v>
      </c>
      <c r="GJP19" s="205" t="s">
        <v>551</v>
      </c>
      <c r="GJQ19" s="205" t="s">
        <v>551</v>
      </c>
      <c r="GJR19" s="205" t="s">
        <v>551</v>
      </c>
      <c r="GJS19" s="205" t="s">
        <v>551</v>
      </c>
      <c r="GJT19" s="205" t="s">
        <v>551</v>
      </c>
      <c r="GJU19" s="205" t="s">
        <v>551</v>
      </c>
      <c r="GJV19" s="205" t="s">
        <v>551</v>
      </c>
      <c r="GJW19" s="205" t="s">
        <v>551</v>
      </c>
      <c r="GJX19" s="205" t="s">
        <v>551</v>
      </c>
      <c r="GJY19" s="205" t="s">
        <v>551</v>
      </c>
      <c r="GJZ19" s="205" t="s">
        <v>551</v>
      </c>
      <c r="GKA19" s="205" t="s">
        <v>551</v>
      </c>
      <c r="GKB19" s="205" t="s">
        <v>551</v>
      </c>
      <c r="GKC19" s="205" t="s">
        <v>551</v>
      </c>
      <c r="GKD19" s="205" t="s">
        <v>551</v>
      </c>
      <c r="GKE19" s="205" t="s">
        <v>551</v>
      </c>
      <c r="GKF19" s="205" t="s">
        <v>551</v>
      </c>
      <c r="GKG19" s="205" t="s">
        <v>551</v>
      </c>
      <c r="GKH19" s="205" t="s">
        <v>551</v>
      </c>
      <c r="GKI19" s="205" t="s">
        <v>551</v>
      </c>
      <c r="GKJ19" s="205" t="s">
        <v>551</v>
      </c>
      <c r="GKK19" s="205" t="s">
        <v>551</v>
      </c>
      <c r="GKL19" s="205" t="s">
        <v>551</v>
      </c>
      <c r="GKM19" s="205" t="s">
        <v>551</v>
      </c>
      <c r="GKN19" s="205" t="s">
        <v>551</v>
      </c>
      <c r="GKO19" s="205" t="s">
        <v>551</v>
      </c>
      <c r="GKP19" s="205" t="s">
        <v>551</v>
      </c>
      <c r="GKQ19" s="205" t="s">
        <v>551</v>
      </c>
      <c r="GKR19" s="205" t="s">
        <v>551</v>
      </c>
      <c r="GKS19" s="205" t="s">
        <v>551</v>
      </c>
      <c r="GKT19" s="205" t="s">
        <v>551</v>
      </c>
      <c r="GKU19" s="205" t="s">
        <v>551</v>
      </c>
      <c r="GKV19" s="205" t="s">
        <v>551</v>
      </c>
      <c r="GKW19" s="205" t="s">
        <v>551</v>
      </c>
      <c r="GKX19" s="205" t="s">
        <v>551</v>
      </c>
      <c r="GKY19" s="205" t="s">
        <v>551</v>
      </c>
      <c r="GKZ19" s="205" t="s">
        <v>551</v>
      </c>
      <c r="GLA19" s="205" t="s">
        <v>551</v>
      </c>
      <c r="GLB19" s="205" t="s">
        <v>551</v>
      </c>
      <c r="GLC19" s="205" t="s">
        <v>551</v>
      </c>
      <c r="GLD19" s="205" t="s">
        <v>551</v>
      </c>
      <c r="GLE19" s="205" t="s">
        <v>551</v>
      </c>
      <c r="GLF19" s="205" t="s">
        <v>551</v>
      </c>
      <c r="GLG19" s="205" t="s">
        <v>551</v>
      </c>
      <c r="GLH19" s="205" t="s">
        <v>551</v>
      </c>
      <c r="GLI19" s="205" t="s">
        <v>551</v>
      </c>
      <c r="GLJ19" s="205" t="s">
        <v>551</v>
      </c>
      <c r="GLK19" s="205" t="s">
        <v>551</v>
      </c>
      <c r="GLL19" s="205" t="s">
        <v>551</v>
      </c>
      <c r="GLM19" s="205" t="s">
        <v>551</v>
      </c>
      <c r="GLN19" s="205" t="s">
        <v>551</v>
      </c>
      <c r="GLO19" s="205" t="s">
        <v>551</v>
      </c>
      <c r="GLP19" s="205" t="s">
        <v>551</v>
      </c>
      <c r="GLQ19" s="205" t="s">
        <v>551</v>
      </c>
      <c r="GLR19" s="205" t="s">
        <v>551</v>
      </c>
      <c r="GLS19" s="205" t="s">
        <v>551</v>
      </c>
      <c r="GLT19" s="205" t="s">
        <v>551</v>
      </c>
      <c r="GLU19" s="205" t="s">
        <v>551</v>
      </c>
      <c r="GLV19" s="205" t="s">
        <v>551</v>
      </c>
      <c r="GLW19" s="205" t="s">
        <v>551</v>
      </c>
      <c r="GLX19" s="205" t="s">
        <v>551</v>
      </c>
      <c r="GLY19" s="205" t="s">
        <v>551</v>
      </c>
      <c r="GLZ19" s="205" t="s">
        <v>551</v>
      </c>
      <c r="GMA19" s="205" t="s">
        <v>551</v>
      </c>
      <c r="GMB19" s="205" t="s">
        <v>551</v>
      </c>
      <c r="GMC19" s="205" t="s">
        <v>551</v>
      </c>
      <c r="GMD19" s="205" t="s">
        <v>551</v>
      </c>
      <c r="GME19" s="205" t="s">
        <v>551</v>
      </c>
      <c r="GMF19" s="205" t="s">
        <v>551</v>
      </c>
      <c r="GMG19" s="205" t="s">
        <v>551</v>
      </c>
      <c r="GMH19" s="205" t="s">
        <v>551</v>
      </c>
      <c r="GMI19" s="205" t="s">
        <v>551</v>
      </c>
      <c r="GMJ19" s="205" t="s">
        <v>551</v>
      </c>
      <c r="GMK19" s="205" t="s">
        <v>551</v>
      </c>
      <c r="GML19" s="205" t="s">
        <v>551</v>
      </c>
      <c r="GMM19" s="205" t="s">
        <v>551</v>
      </c>
      <c r="GMN19" s="205" t="s">
        <v>551</v>
      </c>
      <c r="GMO19" s="205" t="s">
        <v>551</v>
      </c>
      <c r="GMP19" s="205" t="s">
        <v>551</v>
      </c>
      <c r="GMQ19" s="205" t="s">
        <v>551</v>
      </c>
      <c r="GMR19" s="205" t="s">
        <v>551</v>
      </c>
      <c r="GMS19" s="205" t="s">
        <v>551</v>
      </c>
      <c r="GMT19" s="205" t="s">
        <v>551</v>
      </c>
      <c r="GMU19" s="205" t="s">
        <v>551</v>
      </c>
      <c r="GMV19" s="205" t="s">
        <v>551</v>
      </c>
      <c r="GMW19" s="205" t="s">
        <v>551</v>
      </c>
      <c r="GMX19" s="205" t="s">
        <v>551</v>
      </c>
      <c r="GMY19" s="205" t="s">
        <v>551</v>
      </c>
      <c r="GMZ19" s="205" t="s">
        <v>551</v>
      </c>
      <c r="GNA19" s="205" t="s">
        <v>551</v>
      </c>
      <c r="GNB19" s="205" t="s">
        <v>551</v>
      </c>
      <c r="GNC19" s="205" t="s">
        <v>551</v>
      </c>
      <c r="GND19" s="205" t="s">
        <v>551</v>
      </c>
      <c r="GNE19" s="205" t="s">
        <v>551</v>
      </c>
      <c r="GNF19" s="205" t="s">
        <v>551</v>
      </c>
      <c r="GNG19" s="205" t="s">
        <v>551</v>
      </c>
      <c r="GNH19" s="205" t="s">
        <v>551</v>
      </c>
      <c r="GNI19" s="205" t="s">
        <v>551</v>
      </c>
      <c r="GNJ19" s="205" t="s">
        <v>551</v>
      </c>
      <c r="GNK19" s="205" t="s">
        <v>551</v>
      </c>
      <c r="GNL19" s="205" t="s">
        <v>551</v>
      </c>
      <c r="GNM19" s="205" t="s">
        <v>551</v>
      </c>
      <c r="GNN19" s="205" t="s">
        <v>551</v>
      </c>
      <c r="GNO19" s="205" t="s">
        <v>551</v>
      </c>
      <c r="GNP19" s="205" t="s">
        <v>551</v>
      </c>
      <c r="GNQ19" s="205" t="s">
        <v>551</v>
      </c>
      <c r="GNR19" s="205" t="s">
        <v>551</v>
      </c>
      <c r="GNS19" s="205" t="s">
        <v>551</v>
      </c>
      <c r="GNT19" s="205" t="s">
        <v>551</v>
      </c>
      <c r="GNU19" s="205" t="s">
        <v>551</v>
      </c>
      <c r="GNV19" s="205" t="s">
        <v>551</v>
      </c>
      <c r="GNW19" s="205" t="s">
        <v>551</v>
      </c>
      <c r="GNX19" s="205" t="s">
        <v>551</v>
      </c>
      <c r="GNY19" s="205" t="s">
        <v>551</v>
      </c>
      <c r="GNZ19" s="205" t="s">
        <v>551</v>
      </c>
      <c r="GOA19" s="205" t="s">
        <v>551</v>
      </c>
      <c r="GOB19" s="205" t="s">
        <v>551</v>
      </c>
      <c r="GOC19" s="205" t="s">
        <v>551</v>
      </c>
      <c r="GOD19" s="205" t="s">
        <v>551</v>
      </c>
      <c r="GOE19" s="205" t="s">
        <v>551</v>
      </c>
      <c r="GOF19" s="205" t="s">
        <v>551</v>
      </c>
      <c r="GOG19" s="205" t="s">
        <v>551</v>
      </c>
      <c r="GOH19" s="205" t="s">
        <v>551</v>
      </c>
      <c r="GOI19" s="205" t="s">
        <v>551</v>
      </c>
      <c r="GOJ19" s="205" t="s">
        <v>551</v>
      </c>
      <c r="GOK19" s="205" t="s">
        <v>551</v>
      </c>
      <c r="GOL19" s="205" t="s">
        <v>551</v>
      </c>
      <c r="GOM19" s="205" t="s">
        <v>551</v>
      </c>
      <c r="GON19" s="205" t="s">
        <v>551</v>
      </c>
      <c r="GOO19" s="205" t="s">
        <v>551</v>
      </c>
      <c r="GOP19" s="205" t="s">
        <v>551</v>
      </c>
      <c r="GOQ19" s="205" t="s">
        <v>551</v>
      </c>
      <c r="GOR19" s="205" t="s">
        <v>551</v>
      </c>
      <c r="GOS19" s="205" t="s">
        <v>551</v>
      </c>
      <c r="GOT19" s="205" t="s">
        <v>551</v>
      </c>
      <c r="GOU19" s="205" t="s">
        <v>551</v>
      </c>
      <c r="GOV19" s="205" t="s">
        <v>551</v>
      </c>
      <c r="GOW19" s="205" t="s">
        <v>551</v>
      </c>
      <c r="GOX19" s="205" t="s">
        <v>551</v>
      </c>
      <c r="GOY19" s="205" t="s">
        <v>551</v>
      </c>
      <c r="GOZ19" s="205" t="s">
        <v>551</v>
      </c>
      <c r="GPA19" s="205" t="s">
        <v>551</v>
      </c>
      <c r="GPB19" s="205" t="s">
        <v>551</v>
      </c>
      <c r="GPC19" s="205" t="s">
        <v>551</v>
      </c>
      <c r="GPD19" s="205" t="s">
        <v>551</v>
      </c>
      <c r="GPE19" s="205" t="s">
        <v>551</v>
      </c>
      <c r="GPF19" s="205" t="s">
        <v>551</v>
      </c>
      <c r="GPG19" s="205" t="s">
        <v>551</v>
      </c>
      <c r="GPH19" s="205" t="s">
        <v>551</v>
      </c>
      <c r="GPI19" s="205" t="s">
        <v>551</v>
      </c>
      <c r="GPJ19" s="205" t="s">
        <v>551</v>
      </c>
      <c r="GPK19" s="205" t="s">
        <v>551</v>
      </c>
      <c r="GPL19" s="205" t="s">
        <v>551</v>
      </c>
      <c r="GPM19" s="205" t="s">
        <v>551</v>
      </c>
      <c r="GPN19" s="205" t="s">
        <v>551</v>
      </c>
      <c r="GPO19" s="205" t="s">
        <v>551</v>
      </c>
      <c r="GPP19" s="205" t="s">
        <v>551</v>
      </c>
      <c r="GPQ19" s="205" t="s">
        <v>551</v>
      </c>
      <c r="GPR19" s="205" t="s">
        <v>551</v>
      </c>
      <c r="GPS19" s="205" t="s">
        <v>551</v>
      </c>
      <c r="GPT19" s="205" t="s">
        <v>551</v>
      </c>
      <c r="GPU19" s="205" t="s">
        <v>551</v>
      </c>
      <c r="GPV19" s="205" t="s">
        <v>551</v>
      </c>
      <c r="GPW19" s="205" t="s">
        <v>551</v>
      </c>
      <c r="GPX19" s="205" t="s">
        <v>551</v>
      </c>
      <c r="GPY19" s="205" t="s">
        <v>551</v>
      </c>
      <c r="GPZ19" s="205" t="s">
        <v>551</v>
      </c>
      <c r="GQA19" s="205" t="s">
        <v>551</v>
      </c>
      <c r="GQB19" s="205" t="s">
        <v>551</v>
      </c>
      <c r="GQC19" s="205" t="s">
        <v>551</v>
      </c>
      <c r="GQD19" s="205" t="s">
        <v>551</v>
      </c>
      <c r="GQE19" s="205" t="s">
        <v>551</v>
      </c>
      <c r="GQF19" s="205" t="s">
        <v>551</v>
      </c>
      <c r="GQG19" s="205" t="s">
        <v>551</v>
      </c>
      <c r="GQH19" s="205" t="s">
        <v>551</v>
      </c>
      <c r="GQI19" s="205" t="s">
        <v>551</v>
      </c>
      <c r="GQJ19" s="205" t="s">
        <v>551</v>
      </c>
      <c r="GQK19" s="205" t="s">
        <v>551</v>
      </c>
      <c r="GQL19" s="205" t="s">
        <v>551</v>
      </c>
      <c r="GQM19" s="205" t="s">
        <v>551</v>
      </c>
      <c r="GQN19" s="205" t="s">
        <v>551</v>
      </c>
      <c r="GQO19" s="205" t="s">
        <v>551</v>
      </c>
      <c r="GQP19" s="205" t="s">
        <v>551</v>
      </c>
      <c r="GQQ19" s="205" t="s">
        <v>551</v>
      </c>
      <c r="GQR19" s="205" t="s">
        <v>551</v>
      </c>
      <c r="GQS19" s="205" t="s">
        <v>551</v>
      </c>
      <c r="GQT19" s="205" t="s">
        <v>551</v>
      </c>
      <c r="GQU19" s="205" t="s">
        <v>551</v>
      </c>
      <c r="GQV19" s="205" t="s">
        <v>551</v>
      </c>
      <c r="GQW19" s="205" t="s">
        <v>551</v>
      </c>
      <c r="GQX19" s="205" t="s">
        <v>551</v>
      </c>
      <c r="GQY19" s="205" t="s">
        <v>551</v>
      </c>
      <c r="GQZ19" s="205" t="s">
        <v>551</v>
      </c>
      <c r="GRA19" s="205" t="s">
        <v>551</v>
      </c>
      <c r="GRB19" s="205" t="s">
        <v>551</v>
      </c>
      <c r="GRC19" s="205" t="s">
        <v>551</v>
      </c>
      <c r="GRD19" s="205" t="s">
        <v>551</v>
      </c>
      <c r="GRE19" s="205" t="s">
        <v>551</v>
      </c>
      <c r="GRF19" s="205" t="s">
        <v>551</v>
      </c>
      <c r="GRG19" s="205" t="s">
        <v>551</v>
      </c>
      <c r="GRH19" s="205" t="s">
        <v>551</v>
      </c>
      <c r="GRI19" s="205" t="s">
        <v>551</v>
      </c>
      <c r="GRJ19" s="205" t="s">
        <v>551</v>
      </c>
      <c r="GRK19" s="205" t="s">
        <v>551</v>
      </c>
      <c r="GRL19" s="205" t="s">
        <v>551</v>
      </c>
      <c r="GRM19" s="205" t="s">
        <v>551</v>
      </c>
      <c r="GRN19" s="205" t="s">
        <v>551</v>
      </c>
      <c r="GRO19" s="205" t="s">
        <v>551</v>
      </c>
      <c r="GRP19" s="205" t="s">
        <v>551</v>
      </c>
      <c r="GRQ19" s="205" t="s">
        <v>551</v>
      </c>
      <c r="GRR19" s="205" t="s">
        <v>551</v>
      </c>
      <c r="GRS19" s="205" t="s">
        <v>551</v>
      </c>
      <c r="GRT19" s="205" t="s">
        <v>551</v>
      </c>
      <c r="GRU19" s="205" t="s">
        <v>551</v>
      </c>
      <c r="GRV19" s="205" t="s">
        <v>551</v>
      </c>
      <c r="GRW19" s="205" t="s">
        <v>551</v>
      </c>
      <c r="GRX19" s="205" t="s">
        <v>551</v>
      </c>
      <c r="GRY19" s="205" t="s">
        <v>551</v>
      </c>
      <c r="GRZ19" s="205" t="s">
        <v>551</v>
      </c>
      <c r="GSA19" s="205" t="s">
        <v>551</v>
      </c>
      <c r="GSB19" s="205" t="s">
        <v>551</v>
      </c>
      <c r="GSC19" s="205" t="s">
        <v>551</v>
      </c>
      <c r="GSD19" s="205" t="s">
        <v>551</v>
      </c>
      <c r="GSE19" s="205" t="s">
        <v>551</v>
      </c>
      <c r="GSF19" s="205" t="s">
        <v>551</v>
      </c>
      <c r="GSG19" s="205" t="s">
        <v>551</v>
      </c>
      <c r="GSH19" s="205" t="s">
        <v>551</v>
      </c>
      <c r="GSI19" s="205" t="s">
        <v>551</v>
      </c>
      <c r="GSJ19" s="205" t="s">
        <v>551</v>
      </c>
      <c r="GSK19" s="205" t="s">
        <v>551</v>
      </c>
      <c r="GSL19" s="205" t="s">
        <v>551</v>
      </c>
      <c r="GSM19" s="205" t="s">
        <v>551</v>
      </c>
      <c r="GSN19" s="205" t="s">
        <v>551</v>
      </c>
      <c r="GSO19" s="205" t="s">
        <v>551</v>
      </c>
      <c r="GSP19" s="205" t="s">
        <v>551</v>
      </c>
      <c r="GSQ19" s="205" t="s">
        <v>551</v>
      </c>
      <c r="GSR19" s="205" t="s">
        <v>551</v>
      </c>
      <c r="GSS19" s="205" t="s">
        <v>551</v>
      </c>
      <c r="GST19" s="205" t="s">
        <v>551</v>
      </c>
      <c r="GSU19" s="205" t="s">
        <v>551</v>
      </c>
      <c r="GSV19" s="205" t="s">
        <v>551</v>
      </c>
      <c r="GSW19" s="205" t="s">
        <v>551</v>
      </c>
      <c r="GSX19" s="205" t="s">
        <v>551</v>
      </c>
      <c r="GSY19" s="205" t="s">
        <v>551</v>
      </c>
      <c r="GSZ19" s="205" t="s">
        <v>551</v>
      </c>
      <c r="GTA19" s="205" t="s">
        <v>551</v>
      </c>
      <c r="GTB19" s="205" t="s">
        <v>551</v>
      </c>
      <c r="GTC19" s="205" t="s">
        <v>551</v>
      </c>
      <c r="GTD19" s="205" t="s">
        <v>551</v>
      </c>
      <c r="GTE19" s="205" t="s">
        <v>551</v>
      </c>
      <c r="GTF19" s="205" t="s">
        <v>551</v>
      </c>
      <c r="GTG19" s="205" t="s">
        <v>551</v>
      </c>
      <c r="GTH19" s="205" t="s">
        <v>551</v>
      </c>
      <c r="GTI19" s="205" t="s">
        <v>551</v>
      </c>
      <c r="GTJ19" s="205" t="s">
        <v>551</v>
      </c>
      <c r="GTK19" s="205" t="s">
        <v>551</v>
      </c>
      <c r="GTL19" s="205" t="s">
        <v>551</v>
      </c>
      <c r="GTM19" s="205" t="s">
        <v>551</v>
      </c>
      <c r="GTN19" s="205" t="s">
        <v>551</v>
      </c>
      <c r="GTO19" s="205" t="s">
        <v>551</v>
      </c>
      <c r="GTP19" s="205" t="s">
        <v>551</v>
      </c>
      <c r="GTQ19" s="205" t="s">
        <v>551</v>
      </c>
      <c r="GTR19" s="205" t="s">
        <v>551</v>
      </c>
      <c r="GTS19" s="205" t="s">
        <v>551</v>
      </c>
      <c r="GTT19" s="205" t="s">
        <v>551</v>
      </c>
      <c r="GTU19" s="205" t="s">
        <v>551</v>
      </c>
      <c r="GTV19" s="205" t="s">
        <v>551</v>
      </c>
      <c r="GTW19" s="205" t="s">
        <v>551</v>
      </c>
      <c r="GTX19" s="205" t="s">
        <v>551</v>
      </c>
      <c r="GTY19" s="205" t="s">
        <v>551</v>
      </c>
      <c r="GTZ19" s="205" t="s">
        <v>551</v>
      </c>
      <c r="GUA19" s="205" t="s">
        <v>551</v>
      </c>
      <c r="GUB19" s="205" t="s">
        <v>551</v>
      </c>
      <c r="GUC19" s="205" t="s">
        <v>551</v>
      </c>
      <c r="GUD19" s="205" t="s">
        <v>551</v>
      </c>
      <c r="GUE19" s="205" t="s">
        <v>551</v>
      </c>
      <c r="GUF19" s="205" t="s">
        <v>551</v>
      </c>
      <c r="GUG19" s="205" t="s">
        <v>551</v>
      </c>
      <c r="GUH19" s="205" t="s">
        <v>551</v>
      </c>
      <c r="GUI19" s="205" t="s">
        <v>551</v>
      </c>
      <c r="GUJ19" s="205" t="s">
        <v>551</v>
      </c>
      <c r="GUK19" s="205" t="s">
        <v>551</v>
      </c>
      <c r="GUL19" s="205" t="s">
        <v>551</v>
      </c>
      <c r="GUM19" s="205" t="s">
        <v>551</v>
      </c>
      <c r="GUN19" s="205" t="s">
        <v>551</v>
      </c>
      <c r="GUO19" s="205" t="s">
        <v>551</v>
      </c>
      <c r="GUP19" s="205" t="s">
        <v>551</v>
      </c>
      <c r="GUQ19" s="205" t="s">
        <v>551</v>
      </c>
      <c r="GUR19" s="205" t="s">
        <v>551</v>
      </c>
      <c r="GUS19" s="205" t="s">
        <v>551</v>
      </c>
      <c r="GUT19" s="205" t="s">
        <v>551</v>
      </c>
      <c r="GUU19" s="205" t="s">
        <v>551</v>
      </c>
      <c r="GUV19" s="205" t="s">
        <v>551</v>
      </c>
      <c r="GUW19" s="205" t="s">
        <v>551</v>
      </c>
      <c r="GUX19" s="205" t="s">
        <v>551</v>
      </c>
      <c r="GUY19" s="205" t="s">
        <v>551</v>
      </c>
      <c r="GUZ19" s="205" t="s">
        <v>551</v>
      </c>
      <c r="GVA19" s="205" t="s">
        <v>551</v>
      </c>
      <c r="GVB19" s="205" t="s">
        <v>551</v>
      </c>
      <c r="GVC19" s="205" t="s">
        <v>551</v>
      </c>
      <c r="GVD19" s="205" t="s">
        <v>551</v>
      </c>
      <c r="GVE19" s="205" t="s">
        <v>551</v>
      </c>
      <c r="GVF19" s="205" t="s">
        <v>551</v>
      </c>
      <c r="GVG19" s="205" t="s">
        <v>551</v>
      </c>
      <c r="GVH19" s="205" t="s">
        <v>551</v>
      </c>
      <c r="GVI19" s="205" t="s">
        <v>551</v>
      </c>
      <c r="GVJ19" s="205" t="s">
        <v>551</v>
      </c>
      <c r="GVK19" s="205" t="s">
        <v>551</v>
      </c>
      <c r="GVL19" s="205" t="s">
        <v>551</v>
      </c>
      <c r="GVM19" s="205" t="s">
        <v>551</v>
      </c>
      <c r="GVN19" s="205" t="s">
        <v>551</v>
      </c>
      <c r="GVO19" s="205" t="s">
        <v>551</v>
      </c>
      <c r="GVP19" s="205" t="s">
        <v>551</v>
      </c>
      <c r="GVQ19" s="205" t="s">
        <v>551</v>
      </c>
      <c r="GVR19" s="205" t="s">
        <v>551</v>
      </c>
      <c r="GVS19" s="205" t="s">
        <v>551</v>
      </c>
      <c r="GVT19" s="205" t="s">
        <v>551</v>
      </c>
      <c r="GVU19" s="205" t="s">
        <v>551</v>
      </c>
      <c r="GVV19" s="205" t="s">
        <v>551</v>
      </c>
      <c r="GVW19" s="205" t="s">
        <v>551</v>
      </c>
      <c r="GVX19" s="205" t="s">
        <v>551</v>
      </c>
      <c r="GVY19" s="205" t="s">
        <v>551</v>
      </c>
      <c r="GVZ19" s="205" t="s">
        <v>551</v>
      </c>
      <c r="GWA19" s="205" t="s">
        <v>551</v>
      </c>
      <c r="GWB19" s="205" t="s">
        <v>551</v>
      </c>
      <c r="GWC19" s="205" t="s">
        <v>551</v>
      </c>
      <c r="GWD19" s="205" t="s">
        <v>551</v>
      </c>
      <c r="GWE19" s="205" t="s">
        <v>551</v>
      </c>
      <c r="GWF19" s="205" t="s">
        <v>551</v>
      </c>
      <c r="GWG19" s="205" t="s">
        <v>551</v>
      </c>
      <c r="GWH19" s="205" t="s">
        <v>551</v>
      </c>
      <c r="GWI19" s="205" t="s">
        <v>551</v>
      </c>
      <c r="GWJ19" s="205" t="s">
        <v>551</v>
      </c>
      <c r="GWK19" s="205" t="s">
        <v>551</v>
      </c>
      <c r="GWL19" s="205" t="s">
        <v>551</v>
      </c>
      <c r="GWM19" s="205" t="s">
        <v>551</v>
      </c>
      <c r="GWN19" s="205" t="s">
        <v>551</v>
      </c>
      <c r="GWO19" s="205" t="s">
        <v>551</v>
      </c>
      <c r="GWP19" s="205" t="s">
        <v>551</v>
      </c>
      <c r="GWQ19" s="205" t="s">
        <v>551</v>
      </c>
      <c r="GWR19" s="205" t="s">
        <v>551</v>
      </c>
      <c r="GWS19" s="205" t="s">
        <v>551</v>
      </c>
      <c r="GWT19" s="205" t="s">
        <v>551</v>
      </c>
      <c r="GWU19" s="205" t="s">
        <v>551</v>
      </c>
      <c r="GWV19" s="205" t="s">
        <v>551</v>
      </c>
      <c r="GWW19" s="205" t="s">
        <v>551</v>
      </c>
      <c r="GWX19" s="205" t="s">
        <v>551</v>
      </c>
      <c r="GWY19" s="205" t="s">
        <v>551</v>
      </c>
      <c r="GWZ19" s="205" t="s">
        <v>551</v>
      </c>
      <c r="GXA19" s="205" t="s">
        <v>551</v>
      </c>
      <c r="GXB19" s="205" t="s">
        <v>551</v>
      </c>
      <c r="GXC19" s="205" t="s">
        <v>551</v>
      </c>
      <c r="GXD19" s="205" t="s">
        <v>551</v>
      </c>
      <c r="GXE19" s="205" t="s">
        <v>551</v>
      </c>
      <c r="GXF19" s="205" t="s">
        <v>551</v>
      </c>
      <c r="GXG19" s="205" t="s">
        <v>551</v>
      </c>
      <c r="GXH19" s="205" t="s">
        <v>551</v>
      </c>
      <c r="GXI19" s="205" t="s">
        <v>551</v>
      </c>
      <c r="GXJ19" s="205" t="s">
        <v>551</v>
      </c>
      <c r="GXK19" s="205" t="s">
        <v>551</v>
      </c>
      <c r="GXL19" s="205" t="s">
        <v>551</v>
      </c>
      <c r="GXM19" s="205" t="s">
        <v>551</v>
      </c>
      <c r="GXN19" s="205" t="s">
        <v>551</v>
      </c>
      <c r="GXO19" s="205" t="s">
        <v>551</v>
      </c>
      <c r="GXP19" s="205" t="s">
        <v>551</v>
      </c>
      <c r="GXQ19" s="205" t="s">
        <v>551</v>
      </c>
      <c r="GXR19" s="205" t="s">
        <v>551</v>
      </c>
      <c r="GXS19" s="205" t="s">
        <v>551</v>
      </c>
      <c r="GXT19" s="205" t="s">
        <v>551</v>
      </c>
      <c r="GXU19" s="205" t="s">
        <v>551</v>
      </c>
      <c r="GXV19" s="205" t="s">
        <v>551</v>
      </c>
      <c r="GXW19" s="205" t="s">
        <v>551</v>
      </c>
      <c r="GXX19" s="205" t="s">
        <v>551</v>
      </c>
      <c r="GXY19" s="205" t="s">
        <v>551</v>
      </c>
      <c r="GXZ19" s="205" t="s">
        <v>551</v>
      </c>
      <c r="GYA19" s="205" t="s">
        <v>551</v>
      </c>
      <c r="GYB19" s="205" t="s">
        <v>551</v>
      </c>
      <c r="GYC19" s="205" t="s">
        <v>551</v>
      </c>
      <c r="GYD19" s="205" t="s">
        <v>551</v>
      </c>
      <c r="GYE19" s="205" t="s">
        <v>551</v>
      </c>
      <c r="GYF19" s="205" t="s">
        <v>551</v>
      </c>
      <c r="GYG19" s="205" t="s">
        <v>551</v>
      </c>
      <c r="GYH19" s="205" t="s">
        <v>551</v>
      </c>
      <c r="GYI19" s="205" t="s">
        <v>551</v>
      </c>
      <c r="GYJ19" s="205" t="s">
        <v>551</v>
      </c>
      <c r="GYK19" s="205" t="s">
        <v>551</v>
      </c>
      <c r="GYL19" s="205" t="s">
        <v>551</v>
      </c>
      <c r="GYM19" s="205" t="s">
        <v>551</v>
      </c>
      <c r="GYN19" s="205" t="s">
        <v>551</v>
      </c>
      <c r="GYO19" s="205" t="s">
        <v>551</v>
      </c>
      <c r="GYP19" s="205" t="s">
        <v>551</v>
      </c>
      <c r="GYQ19" s="205" t="s">
        <v>551</v>
      </c>
      <c r="GYR19" s="205" t="s">
        <v>551</v>
      </c>
      <c r="GYS19" s="205" t="s">
        <v>551</v>
      </c>
      <c r="GYT19" s="205" t="s">
        <v>551</v>
      </c>
      <c r="GYU19" s="205" t="s">
        <v>551</v>
      </c>
      <c r="GYV19" s="205" t="s">
        <v>551</v>
      </c>
      <c r="GYW19" s="205" t="s">
        <v>551</v>
      </c>
      <c r="GYX19" s="205" t="s">
        <v>551</v>
      </c>
      <c r="GYY19" s="205" t="s">
        <v>551</v>
      </c>
      <c r="GYZ19" s="205" t="s">
        <v>551</v>
      </c>
      <c r="GZA19" s="205" t="s">
        <v>551</v>
      </c>
      <c r="GZB19" s="205" t="s">
        <v>551</v>
      </c>
      <c r="GZC19" s="205" t="s">
        <v>551</v>
      </c>
      <c r="GZD19" s="205" t="s">
        <v>551</v>
      </c>
      <c r="GZE19" s="205" t="s">
        <v>551</v>
      </c>
      <c r="GZF19" s="205" t="s">
        <v>551</v>
      </c>
      <c r="GZG19" s="205" t="s">
        <v>551</v>
      </c>
      <c r="GZH19" s="205" t="s">
        <v>551</v>
      </c>
      <c r="GZI19" s="205" t="s">
        <v>551</v>
      </c>
      <c r="GZJ19" s="205" t="s">
        <v>551</v>
      </c>
      <c r="GZK19" s="205" t="s">
        <v>551</v>
      </c>
      <c r="GZL19" s="205" t="s">
        <v>551</v>
      </c>
      <c r="GZM19" s="205" t="s">
        <v>551</v>
      </c>
      <c r="GZN19" s="205" t="s">
        <v>551</v>
      </c>
      <c r="GZO19" s="205" t="s">
        <v>551</v>
      </c>
      <c r="GZP19" s="205" t="s">
        <v>551</v>
      </c>
      <c r="GZQ19" s="205" t="s">
        <v>551</v>
      </c>
      <c r="GZR19" s="205" t="s">
        <v>551</v>
      </c>
      <c r="GZS19" s="205" t="s">
        <v>551</v>
      </c>
      <c r="GZT19" s="205" t="s">
        <v>551</v>
      </c>
      <c r="GZU19" s="205" t="s">
        <v>551</v>
      </c>
      <c r="GZV19" s="205" t="s">
        <v>551</v>
      </c>
      <c r="GZW19" s="205" t="s">
        <v>551</v>
      </c>
      <c r="GZX19" s="205" t="s">
        <v>551</v>
      </c>
      <c r="GZY19" s="205" t="s">
        <v>551</v>
      </c>
      <c r="GZZ19" s="205" t="s">
        <v>551</v>
      </c>
      <c r="HAA19" s="205" t="s">
        <v>551</v>
      </c>
      <c r="HAB19" s="205" t="s">
        <v>551</v>
      </c>
      <c r="HAC19" s="205" t="s">
        <v>551</v>
      </c>
      <c r="HAD19" s="205" t="s">
        <v>551</v>
      </c>
      <c r="HAE19" s="205" t="s">
        <v>551</v>
      </c>
      <c r="HAF19" s="205" t="s">
        <v>551</v>
      </c>
      <c r="HAG19" s="205" t="s">
        <v>551</v>
      </c>
      <c r="HAH19" s="205" t="s">
        <v>551</v>
      </c>
      <c r="HAI19" s="205" t="s">
        <v>551</v>
      </c>
      <c r="HAJ19" s="205" t="s">
        <v>551</v>
      </c>
      <c r="HAK19" s="205" t="s">
        <v>551</v>
      </c>
      <c r="HAL19" s="205" t="s">
        <v>551</v>
      </c>
      <c r="HAM19" s="205" t="s">
        <v>551</v>
      </c>
      <c r="HAN19" s="205" t="s">
        <v>551</v>
      </c>
      <c r="HAO19" s="205" t="s">
        <v>551</v>
      </c>
      <c r="HAP19" s="205" t="s">
        <v>551</v>
      </c>
      <c r="HAQ19" s="205" t="s">
        <v>551</v>
      </c>
      <c r="HAR19" s="205" t="s">
        <v>551</v>
      </c>
      <c r="HAS19" s="205" t="s">
        <v>551</v>
      </c>
      <c r="HAT19" s="205" t="s">
        <v>551</v>
      </c>
      <c r="HAU19" s="205" t="s">
        <v>551</v>
      </c>
      <c r="HAV19" s="205" t="s">
        <v>551</v>
      </c>
      <c r="HAW19" s="205" t="s">
        <v>551</v>
      </c>
      <c r="HAX19" s="205" t="s">
        <v>551</v>
      </c>
      <c r="HAY19" s="205" t="s">
        <v>551</v>
      </c>
      <c r="HAZ19" s="205" t="s">
        <v>551</v>
      </c>
      <c r="HBA19" s="205" t="s">
        <v>551</v>
      </c>
      <c r="HBB19" s="205" t="s">
        <v>551</v>
      </c>
      <c r="HBC19" s="205" t="s">
        <v>551</v>
      </c>
      <c r="HBD19" s="205" t="s">
        <v>551</v>
      </c>
      <c r="HBE19" s="205" t="s">
        <v>551</v>
      </c>
      <c r="HBF19" s="205" t="s">
        <v>551</v>
      </c>
      <c r="HBG19" s="205" t="s">
        <v>551</v>
      </c>
      <c r="HBH19" s="205" t="s">
        <v>551</v>
      </c>
      <c r="HBI19" s="205" t="s">
        <v>551</v>
      </c>
      <c r="HBJ19" s="205" t="s">
        <v>551</v>
      </c>
      <c r="HBK19" s="205" t="s">
        <v>551</v>
      </c>
      <c r="HBL19" s="205" t="s">
        <v>551</v>
      </c>
      <c r="HBM19" s="205" t="s">
        <v>551</v>
      </c>
      <c r="HBN19" s="205" t="s">
        <v>551</v>
      </c>
      <c r="HBO19" s="205" t="s">
        <v>551</v>
      </c>
      <c r="HBP19" s="205" t="s">
        <v>551</v>
      </c>
      <c r="HBQ19" s="205" t="s">
        <v>551</v>
      </c>
      <c r="HBR19" s="205" t="s">
        <v>551</v>
      </c>
      <c r="HBS19" s="205" t="s">
        <v>551</v>
      </c>
      <c r="HBT19" s="205" t="s">
        <v>551</v>
      </c>
      <c r="HBU19" s="205" t="s">
        <v>551</v>
      </c>
      <c r="HBV19" s="205" t="s">
        <v>551</v>
      </c>
      <c r="HBW19" s="205" t="s">
        <v>551</v>
      </c>
      <c r="HBX19" s="205" t="s">
        <v>551</v>
      </c>
      <c r="HBY19" s="205" t="s">
        <v>551</v>
      </c>
      <c r="HBZ19" s="205" t="s">
        <v>551</v>
      </c>
      <c r="HCA19" s="205" t="s">
        <v>551</v>
      </c>
      <c r="HCB19" s="205" t="s">
        <v>551</v>
      </c>
      <c r="HCC19" s="205" t="s">
        <v>551</v>
      </c>
      <c r="HCD19" s="205" t="s">
        <v>551</v>
      </c>
      <c r="HCE19" s="205" t="s">
        <v>551</v>
      </c>
      <c r="HCF19" s="205" t="s">
        <v>551</v>
      </c>
      <c r="HCG19" s="205" t="s">
        <v>551</v>
      </c>
      <c r="HCH19" s="205" t="s">
        <v>551</v>
      </c>
      <c r="HCI19" s="205" t="s">
        <v>551</v>
      </c>
      <c r="HCJ19" s="205" t="s">
        <v>551</v>
      </c>
      <c r="HCK19" s="205" t="s">
        <v>551</v>
      </c>
      <c r="HCL19" s="205" t="s">
        <v>551</v>
      </c>
      <c r="HCM19" s="205" t="s">
        <v>551</v>
      </c>
      <c r="HCN19" s="205" t="s">
        <v>551</v>
      </c>
      <c r="HCO19" s="205" t="s">
        <v>551</v>
      </c>
      <c r="HCP19" s="205" t="s">
        <v>551</v>
      </c>
      <c r="HCQ19" s="205" t="s">
        <v>551</v>
      </c>
      <c r="HCR19" s="205" t="s">
        <v>551</v>
      </c>
      <c r="HCS19" s="205" t="s">
        <v>551</v>
      </c>
      <c r="HCT19" s="205" t="s">
        <v>551</v>
      </c>
      <c r="HCU19" s="205" t="s">
        <v>551</v>
      </c>
      <c r="HCV19" s="205" t="s">
        <v>551</v>
      </c>
      <c r="HCW19" s="205" t="s">
        <v>551</v>
      </c>
      <c r="HCX19" s="205" t="s">
        <v>551</v>
      </c>
      <c r="HCY19" s="205" t="s">
        <v>551</v>
      </c>
      <c r="HCZ19" s="205" t="s">
        <v>551</v>
      </c>
      <c r="HDA19" s="205" t="s">
        <v>551</v>
      </c>
      <c r="HDB19" s="205" t="s">
        <v>551</v>
      </c>
      <c r="HDC19" s="205" t="s">
        <v>551</v>
      </c>
      <c r="HDD19" s="205" t="s">
        <v>551</v>
      </c>
      <c r="HDE19" s="205" t="s">
        <v>551</v>
      </c>
      <c r="HDF19" s="205" t="s">
        <v>551</v>
      </c>
      <c r="HDG19" s="205" t="s">
        <v>551</v>
      </c>
      <c r="HDH19" s="205" t="s">
        <v>551</v>
      </c>
      <c r="HDI19" s="205" t="s">
        <v>551</v>
      </c>
      <c r="HDJ19" s="205" t="s">
        <v>551</v>
      </c>
      <c r="HDK19" s="205" t="s">
        <v>551</v>
      </c>
      <c r="HDL19" s="205" t="s">
        <v>551</v>
      </c>
      <c r="HDM19" s="205" t="s">
        <v>551</v>
      </c>
      <c r="HDN19" s="205" t="s">
        <v>551</v>
      </c>
      <c r="HDO19" s="205" t="s">
        <v>551</v>
      </c>
      <c r="HDP19" s="205" t="s">
        <v>551</v>
      </c>
      <c r="HDQ19" s="205" t="s">
        <v>551</v>
      </c>
      <c r="HDR19" s="205" t="s">
        <v>551</v>
      </c>
      <c r="HDS19" s="205" t="s">
        <v>551</v>
      </c>
      <c r="HDT19" s="205" t="s">
        <v>551</v>
      </c>
      <c r="HDU19" s="205" t="s">
        <v>551</v>
      </c>
      <c r="HDV19" s="205" t="s">
        <v>551</v>
      </c>
      <c r="HDW19" s="205" t="s">
        <v>551</v>
      </c>
      <c r="HDX19" s="205" t="s">
        <v>551</v>
      </c>
      <c r="HDY19" s="205" t="s">
        <v>551</v>
      </c>
      <c r="HDZ19" s="205" t="s">
        <v>551</v>
      </c>
      <c r="HEA19" s="205" t="s">
        <v>551</v>
      </c>
      <c r="HEB19" s="205" t="s">
        <v>551</v>
      </c>
      <c r="HEC19" s="205" t="s">
        <v>551</v>
      </c>
      <c r="HED19" s="205" t="s">
        <v>551</v>
      </c>
      <c r="HEE19" s="205" t="s">
        <v>551</v>
      </c>
      <c r="HEF19" s="205" t="s">
        <v>551</v>
      </c>
      <c r="HEG19" s="205" t="s">
        <v>551</v>
      </c>
      <c r="HEH19" s="205" t="s">
        <v>551</v>
      </c>
      <c r="HEI19" s="205" t="s">
        <v>551</v>
      </c>
      <c r="HEJ19" s="205" t="s">
        <v>551</v>
      </c>
      <c r="HEK19" s="205" t="s">
        <v>551</v>
      </c>
      <c r="HEL19" s="205" t="s">
        <v>551</v>
      </c>
      <c r="HEM19" s="205" t="s">
        <v>551</v>
      </c>
      <c r="HEN19" s="205" t="s">
        <v>551</v>
      </c>
      <c r="HEO19" s="205" t="s">
        <v>551</v>
      </c>
      <c r="HEP19" s="205" t="s">
        <v>551</v>
      </c>
      <c r="HEQ19" s="205" t="s">
        <v>551</v>
      </c>
      <c r="HER19" s="205" t="s">
        <v>551</v>
      </c>
      <c r="HES19" s="205" t="s">
        <v>551</v>
      </c>
      <c r="HET19" s="205" t="s">
        <v>551</v>
      </c>
      <c r="HEU19" s="205" t="s">
        <v>551</v>
      </c>
      <c r="HEV19" s="205" t="s">
        <v>551</v>
      </c>
      <c r="HEW19" s="205" t="s">
        <v>551</v>
      </c>
      <c r="HEX19" s="205" t="s">
        <v>551</v>
      </c>
      <c r="HEY19" s="205" t="s">
        <v>551</v>
      </c>
      <c r="HEZ19" s="205" t="s">
        <v>551</v>
      </c>
      <c r="HFA19" s="205" t="s">
        <v>551</v>
      </c>
      <c r="HFB19" s="205" t="s">
        <v>551</v>
      </c>
      <c r="HFC19" s="205" t="s">
        <v>551</v>
      </c>
      <c r="HFD19" s="205" t="s">
        <v>551</v>
      </c>
      <c r="HFE19" s="205" t="s">
        <v>551</v>
      </c>
      <c r="HFF19" s="205" t="s">
        <v>551</v>
      </c>
      <c r="HFG19" s="205" t="s">
        <v>551</v>
      </c>
      <c r="HFH19" s="205" t="s">
        <v>551</v>
      </c>
      <c r="HFI19" s="205" t="s">
        <v>551</v>
      </c>
      <c r="HFJ19" s="205" t="s">
        <v>551</v>
      </c>
      <c r="HFK19" s="205" t="s">
        <v>551</v>
      </c>
      <c r="HFL19" s="205" t="s">
        <v>551</v>
      </c>
      <c r="HFM19" s="205" t="s">
        <v>551</v>
      </c>
      <c r="HFN19" s="205" t="s">
        <v>551</v>
      </c>
      <c r="HFO19" s="205" t="s">
        <v>551</v>
      </c>
      <c r="HFP19" s="205" t="s">
        <v>551</v>
      </c>
      <c r="HFQ19" s="205" t="s">
        <v>551</v>
      </c>
      <c r="HFR19" s="205" t="s">
        <v>551</v>
      </c>
      <c r="HFS19" s="205" t="s">
        <v>551</v>
      </c>
      <c r="HFT19" s="205" t="s">
        <v>551</v>
      </c>
      <c r="HFU19" s="205" t="s">
        <v>551</v>
      </c>
      <c r="HFV19" s="205" t="s">
        <v>551</v>
      </c>
      <c r="HFW19" s="205" t="s">
        <v>551</v>
      </c>
      <c r="HFX19" s="205" t="s">
        <v>551</v>
      </c>
      <c r="HFY19" s="205" t="s">
        <v>551</v>
      </c>
      <c r="HFZ19" s="205" t="s">
        <v>551</v>
      </c>
      <c r="HGA19" s="205" t="s">
        <v>551</v>
      </c>
      <c r="HGB19" s="205" t="s">
        <v>551</v>
      </c>
      <c r="HGC19" s="205" t="s">
        <v>551</v>
      </c>
      <c r="HGD19" s="205" t="s">
        <v>551</v>
      </c>
      <c r="HGE19" s="205" t="s">
        <v>551</v>
      </c>
      <c r="HGF19" s="205" t="s">
        <v>551</v>
      </c>
      <c r="HGG19" s="205" t="s">
        <v>551</v>
      </c>
      <c r="HGH19" s="205" t="s">
        <v>551</v>
      </c>
      <c r="HGI19" s="205" t="s">
        <v>551</v>
      </c>
      <c r="HGJ19" s="205" t="s">
        <v>551</v>
      </c>
      <c r="HGK19" s="205" t="s">
        <v>551</v>
      </c>
      <c r="HGL19" s="205" t="s">
        <v>551</v>
      </c>
      <c r="HGM19" s="205" t="s">
        <v>551</v>
      </c>
      <c r="HGN19" s="205" t="s">
        <v>551</v>
      </c>
      <c r="HGO19" s="205" t="s">
        <v>551</v>
      </c>
      <c r="HGP19" s="205" t="s">
        <v>551</v>
      </c>
      <c r="HGQ19" s="205" t="s">
        <v>551</v>
      </c>
      <c r="HGR19" s="205" t="s">
        <v>551</v>
      </c>
      <c r="HGS19" s="205" t="s">
        <v>551</v>
      </c>
      <c r="HGT19" s="205" t="s">
        <v>551</v>
      </c>
      <c r="HGU19" s="205" t="s">
        <v>551</v>
      </c>
      <c r="HGV19" s="205" t="s">
        <v>551</v>
      </c>
      <c r="HGW19" s="205" t="s">
        <v>551</v>
      </c>
      <c r="HGX19" s="205" t="s">
        <v>551</v>
      </c>
      <c r="HGY19" s="205" t="s">
        <v>551</v>
      </c>
      <c r="HGZ19" s="205" t="s">
        <v>551</v>
      </c>
      <c r="HHA19" s="205" t="s">
        <v>551</v>
      </c>
      <c r="HHB19" s="205" t="s">
        <v>551</v>
      </c>
      <c r="HHC19" s="205" t="s">
        <v>551</v>
      </c>
      <c r="HHD19" s="205" t="s">
        <v>551</v>
      </c>
      <c r="HHE19" s="205" t="s">
        <v>551</v>
      </c>
      <c r="HHF19" s="205" t="s">
        <v>551</v>
      </c>
      <c r="HHG19" s="205" t="s">
        <v>551</v>
      </c>
      <c r="HHH19" s="205" t="s">
        <v>551</v>
      </c>
      <c r="HHI19" s="205" t="s">
        <v>551</v>
      </c>
      <c r="HHJ19" s="205" t="s">
        <v>551</v>
      </c>
      <c r="HHK19" s="205" t="s">
        <v>551</v>
      </c>
      <c r="HHL19" s="205" t="s">
        <v>551</v>
      </c>
      <c r="HHM19" s="205" t="s">
        <v>551</v>
      </c>
      <c r="HHN19" s="205" t="s">
        <v>551</v>
      </c>
      <c r="HHO19" s="205" t="s">
        <v>551</v>
      </c>
      <c r="HHP19" s="205" t="s">
        <v>551</v>
      </c>
      <c r="HHQ19" s="205" t="s">
        <v>551</v>
      </c>
      <c r="HHR19" s="205" t="s">
        <v>551</v>
      </c>
      <c r="HHS19" s="205" t="s">
        <v>551</v>
      </c>
      <c r="HHT19" s="205" t="s">
        <v>551</v>
      </c>
      <c r="HHU19" s="205" t="s">
        <v>551</v>
      </c>
      <c r="HHV19" s="205" t="s">
        <v>551</v>
      </c>
      <c r="HHW19" s="205" t="s">
        <v>551</v>
      </c>
      <c r="HHX19" s="205" t="s">
        <v>551</v>
      </c>
      <c r="HHY19" s="205" t="s">
        <v>551</v>
      </c>
      <c r="HHZ19" s="205" t="s">
        <v>551</v>
      </c>
      <c r="HIA19" s="205" t="s">
        <v>551</v>
      </c>
      <c r="HIB19" s="205" t="s">
        <v>551</v>
      </c>
      <c r="HIC19" s="205" t="s">
        <v>551</v>
      </c>
      <c r="HID19" s="205" t="s">
        <v>551</v>
      </c>
      <c r="HIE19" s="205" t="s">
        <v>551</v>
      </c>
      <c r="HIF19" s="205" t="s">
        <v>551</v>
      </c>
      <c r="HIG19" s="205" t="s">
        <v>551</v>
      </c>
      <c r="HIH19" s="205" t="s">
        <v>551</v>
      </c>
      <c r="HII19" s="205" t="s">
        <v>551</v>
      </c>
      <c r="HIJ19" s="205" t="s">
        <v>551</v>
      </c>
      <c r="HIK19" s="205" t="s">
        <v>551</v>
      </c>
      <c r="HIL19" s="205" t="s">
        <v>551</v>
      </c>
      <c r="HIM19" s="205" t="s">
        <v>551</v>
      </c>
      <c r="HIN19" s="205" t="s">
        <v>551</v>
      </c>
      <c r="HIO19" s="205" t="s">
        <v>551</v>
      </c>
      <c r="HIP19" s="205" t="s">
        <v>551</v>
      </c>
      <c r="HIQ19" s="205" t="s">
        <v>551</v>
      </c>
      <c r="HIR19" s="205" t="s">
        <v>551</v>
      </c>
      <c r="HIS19" s="205" t="s">
        <v>551</v>
      </c>
      <c r="HIT19" s="205" t="s">
        <v>551</v>
      </c>
      <c r="HIU19" s="205" t="s">
        <v>551</v>
      </c>
      <c r="HIV19" s="205" t="s">
        <v>551</v>
      </c>
      <c r="HIW19" s="205" t="s">
        <v>551</v>
      </c>
      <c r="HIX19" s="205" t="s">
        <v>551</v>
      </c>
      <c r="HIY19" s="205" t="s">
        <v>551</v>
      </c>
      <c r="HIZ19" s="205" t="s">
        <v>551</v>
      </c>
      <c r="HJA19" s="205" t="s">
        <v>551</v>
      </c>
      <c r="HJB19" s="205" t="s">
        <v>551</v>
      </c>
      <c r="HJC19" s="205" t="s">
        <v>551</v>
      </c>
      <c r="HJD19" s="205" t="s">
        <v>551</v>
      </c>
      <c r="HJE19" s="205" t="s">
        <v>551</v>
      </c>
      <c r="HJF19" s="205" t="s">
        <v>551</v>
      </c>
      <c r="HJG19" s="205" t="s">
        <v>551</v>
      </c>
      <c r="HJH19" s="205" t="s">
        <v>551</v>
      </c>
      <c r="HJI19" s="205" t="s">
        <v>551</v>
      </c>
      <c r="HJJ19" s="205" t="s">
        <v>551</v>
      </c>
      <c r="HJK19" s="205" t="s">
        <v>551</v>
      </c>
      <c r="HJL19" s="205" t="s">
        <v>551</v>
      </c>
      <c r="HJM19" s="205" t="s">
        <v>551</v>
      </c>
      <c r="HJN19" s="205" t="s">
        <v>551</v>
      </c>
      <c r="HJO19" s="205" t="s">
        <v>551</v>
      </c>
      <c r="HJP19" s="205" t="s">
        <v>551</v>
      </c>
      <c r="HJQ19" s="205" t="s">
        <v>551</v>
      </c>
      <c r="HJR19" s="205" t="s">
        <v>551</v>
      </c>
      <c r="HJS19" s="205" t="s">
        <v>551</v>
      </c>
      <c r="HJT19" s="205" t="s">
        <v>551</v>
      </c>
      <c r="HJU19" s="205" t="s">
        <v>551</v>
      </c>
      <c r="HJV19" s="205" t="s">
        <v>551</v>
      </c>
      <c r="HJW19" s="205" t="s">
        <v>551</v>
      </c>
      <c r="HJX19" s="205" t="s">
        <v>551</v>
      </c>
      <c r="HJY19" s="205" t="s">
        <v>551</v>
      </c>
      <c r="HJZ19" s="205" t="s">
        <v>551</v>
      </c>
      <c r="HKA19" s="205" t="s">
        <v>551</v>
      </c>
      <c r="HKB19" s="205" t="s">
        <v>551</v>
      </c>
      <c r="HKC19" s="205" t="s">
        <v>551</v>
      </c>
      <c r="HKD19" s="205" t="s">
        <v>551</v>
      </c>
      <c r="HKE19" s="205" t="s">
        <v>551</v>
      </c>
      <c r="HKF19" s="205" t="s">
        <v>551</v>
      </c>
      <c r="HKG19" s="205" t="s">
        <v>551</v>
      </c>
      <c r="HKH19" s="205" t="s">
        <v>551</v>
      </c>
      <c r="HKI19" s="205" t="s">
        <v>551</v>
      </c>
      <c r="HKJ19" s="205" t="s">
        <v>551</v>
      </c>
      <c r="HKK19" s="205" t="s">
        <v>551</v>
      </c>
      <c r="HKL19" s="205" t="s">
        <v>551</v>
      </c>
      <c r="HKM19" s="205" t="s">
        <v>551</v>
      </c>
      <c r="HKN19" s="205" t="s">
        <v>551</v>
      </c>
      <c r="HKO19" s="205" t="s">
        <v>551</v>
      </c>
      <c r="HKP19" s="205" t="s">
        <v>551</v>
      </c>
      <c r="HKQ19" s="205" t="s">
        <v>551</v>
      </c>
      <c r="HKR19" s="205" t="s">
        <v>551</v>
      </c>
      <c r="HKS19" s="205" t="s">
        <v>551</v>
      </c>
      <c r="HKT19" s="205" t="s">
        <v>551</v>
      </c>
      <c r="HKU19" s="205" t="s">
        <v>551</v>
      </c>
      <c r="HKV19" s="205" t="s">
        <v>551</v>
      </c>
      <c r="HKW19" s="205" t="s">
        <v>551</v>
      </c>
      <c r="HKX19" s="205" t="s">
        <v>551</v>
      </c>
      <c r="HKY19" s="205" t="s">
        <v>551</v>
      </c>
      <c r="HKZ19" s="205" t="s">
        <v>551</v>
      </c>
      <c r="HLA19" s="205" t="s">
        <v>551</v>
      </c>
      <c r="HLB19" s="205" t="s">
        <v>551</v>
      </c>
      <c r="HLC19" s="205" t="s">
        <v>551</v>
      </c>
      <c r="HLD19" s="205" t="s">
        <v>551</v>
      </c>
      <c r="HLE19" s="205" t="s">
        <v>551</v>
      </c>
      <c r="HLF19" s="205" t="s">
        <v>551</v>
      </c>
      <c r="HLG19" s="205" t="s">
        <v>551</v>
      </c>
      <c r="HLH19" s="205" t="s">
        <v>551</v>
      </c>
      <c r="HLI19" s="205" t="s">
        <v>551</v>
      </c>
      <c r="HLJ19" s="205" t="s">
        <v>551</v>
      </c>
      <c r="HLK19" s="205" t="s">
        <v>551</v>
      </c>
      <c r="HLL19" s="205" t="s">
        <v>551</v>
      </c>
      <c r="HLM19" s="205" t="s">
        <v>551</v>
      </c>
      <c r="HLN19" s="205" t="s">
        <v>551</v>
      </c>
      <c r="HLO19" s="205" t="s">
        <v>551</v>
      </c>
      <c r="HLP19" s="205" t="s">
        <v>551</v>
      </c>
      <c r="HLQ19" s="205" t="s">
        <v>551</v>
      </c>
      <c r="HLR19" s="205" t="s">
        <v>551</v>
      </c>
      <c r="HLS19" s="205" t="s">
        <v>551</v>
      </c>
      <c r="HLT19" s="205" t="s">
        <v>551</v>
      </c>
      <c r="HLU19" s="205" t="s">
        <v>551</v>
      </c>
      <c r="HLV19" s="205" t="s">
        <v>551</v>
      </c>
      <c r="HLW19" s="205" t="s">
        <v>551</v>
      </c>
      <c r="HLX19" s="205" t="s">
        <v>551</v>
      </c>
      <c r="HLY19" s="205" t="s">
        <v>551</v>
      </c>
      <c r="HLZ19" s="205" t="s">
        <v>551</v>
      </c>
      <c r="HMA19" s="205" t="s">
        <v>551</v>
      </c>
      <c r="HMB19" s="205" t="s">
        <v>551</v>
      </c>
      <c r="HMC19" s="205" t="s">
        <v>551</v>
      </c>
      <c r="HMD19" s="205" t="s">
        <v>551</v>
      </c>
      <c r="HME19" s="205" t="s">
        <v>551</v>
      </c>
      <c r="HMF19" s="205" t="s">
        <v>551</v>
      </c>
      <c r="HMG19" s="205" t="s">
        <v>551</v>
      </c>
      <c r="HMH19" s="205" t="s">
        <v>551</v>
      </c>
      <c r="HMI19" s="205" t="s">
        <v>551</v>
      </c>
      <c r="HMJ19" s="205" t="s">
        <v>551</v>
      </c>
      <c r="HMK19" s="205" t="s">
        <v>551</v>
      </c>
      <c r="HML19" s="205" t="s">
        <v>551</v>
      </c>
      <c r="HMM19" s="205" t="s">
        <v>551</v>
      </c>
      <c r="HMN19" s="205" t="s">
        <v>551</v>
      </c>
      <c r="HMO19" s="205" t="s">
        <v>551</v>
      </c>
      <c r="HMP19" s="205" t="s">
        <v>551</v>
      </c>
      <c r="HMQ19" s="205" t="s">
        <v>551</v>
      </c>
      <c r="HMR19" s="205" t="s">
        <v>551</v>
      </c>
      <c r="HMS19" s="205" t="s">
        <v>551</v>
      </c>
      <c r="HMT19" s="205" t="s">
        <v>551</v>
      </c>
      <c r="HMU19" s="205" t="s">
        <v>551</v>
      </c>
      <c r="HMV19" s="205" t="s">
        <v>551</v>
      </c>
      <c r="HMW19" s="205" t="s">
        <v>551</v>
      </c>
      <c r="HMX19" s="205" t="s">
        <v>551</v>
      </c>
      <c r="HMY19" s="205" t="s">
        <v>551</v>
      </c>
      <c r="HMZ19" s="205" t="s">
        <v>551</v>
      </c>
      <c r="HNA19" s="205" t="s">
        <v>551</v>
      </c>
      <c r="HNB19" s="205" t="s">
        <v>551</v>
      </c>
      <c r="HNC19" s="205" t="s">
        <v>551</v>
      </c>
      <c r="HND19" s="205" t="s">
        <v>551</v>
      </c>
      <c r="HNE19" s="205" t="s">
        <v>551</v>
      </c>
      <c r="HNF19" s="205" t="s">
        <v>551</v>
      </c>
      <c r="HNG19" s="205" t="s">
        <v>551</v>
      </c>
      <c r="HNH19" s="205" t="s">
        <v>551</v>
      </c>
      <c r="HNI19" s="205" t="s">
        <v>551</v>
      </c>
      <c r="HNJ19" s="205" t="s">
        <v>551</v>
      </c>
      <c r="HNK19" s="205" t="s">
        <v>551</v>
      </c>
      <c r="HNL19" s="205" t="s">
        <v>551</v>
      </c>
      <c r="HNM19" s="205" t="s">
        <v>551</v>
      </c>
      <c r="HNN19" s="205" t="s">
        <v>551</v>
      </c>
      <c r="HNO19" s="205" t="s">
        <v>551</v>
      </c>
      <c r="HNP19" s="205" t="s">
        <v>551</v>
      </c>
      <c r="HNQ19" s="205" t="s">
        <v>551</v>
      </c>
      <c r="HNR19" s="205" t="s">
        <v>551</v>
      </c>
      <c r="HNS19" s="205" t="s">
        <v>551</v>
      </c>
      <c r="HNT19" s="205" t="s">
        <v>551</v>
      </c>
      <c r="HNU19" s="205" t="s">
        <v>551</v>
      </c>
      <c r="HNV19" s="205" t="s">
        <v>551</v>
      </c>
      <c r="HNW19" s="205" t="s">
        <v>551</v>
      </c>
      <c r="HNX19" s="205" t="s">
        <v>551</v>
      </c>
      <c r="HNY19" s="205" t="s">
        <v>551</v>
      </c>
      <c r="HNZ19" s="205" t="s">
        <v>551</v>
      </c>
      <c r="HOA19" s="205" t="s">
        <v>551</v>
      </c>
      <c r="HOB19" s="205" t="s">
        <v>551</v>
      </c>
      <c r="HOC19" s="205" t="s">
        <v>551</v>
      </c>
      <c r="HOD19" s="205" t="s">
        <v>551</v>
      </c>
      <c r="HOE19" s="205" t="s">
        <v>551</v>
      </c>
      <c r="HOF19" s="205" t="s">
        <v>551</v>
      </c>
      <c r="HOG19" s="205" t="s">
        <v>551</v>
      </c>
      <c r="HOH19" s="205" t="s">
        <v>551</v>
      </c>
      <c r="HOI19" s="205" t="s">
        <v>551</v>
      </c>
      <c r="HOJ19" s="205" t="s">
        <v>551</v>
      </c>
      <c r="HOK19" s="205" t="s">
        <v>551</v>
      </c>
      <c r="HOL19" s="205" t="s">
        <v>551</v>
      </c>
      <c r="HOM19" s="205" t="s">
        <v>551</v>
      </c>
      <c r="HON19" s="205" t="s">
        <v>551</v>
      </c>
      <c r="HOO19" s="205" t="s">
        <v>551</v>
      </c>
      <c r="HOP19" s="205" t="s">
        <v>551</v>
      </c>
      <c r="HOQ19" s="205" t="s">
        <v>551</v>
      </c>
      <c r="HOR19" s="205" t="s">
        <v>551</v>
      </c>
      <c r="HOS19" s="205" t="s">
        <v>551</v>
      </c>
      <c r="HOT19" s="205" t="s">
        <v>551</v>
      </c>
      <c r="HOU19" s="205" t="s">
        <v>551</v>
      </c>
      <c r="HOV19" s="205" t="s">
        <v>551</v>
      </c>
      <c r="HOW19" s="205" t="s">
        <v>551</v>
      </c>
      <c r="HOX19" s="205" t="s">
        <v>551</v>
      </c>
      <c r="HOY19" s="205" t="s">
        <v>551</v>
      </c>
      <c r="HOZ19" s="205" t="s">
        <v>551</v>
      </c>
      <c r="HPA19" s="205" t="s">
        <v>551</v>
      </c>
      <c r="HPB19" s="205" t="s">
        <v>551</v>
      </c>
      <c r="HPC19" s="205" t="s">
        <v>551</v>
      </c>
      <c r="HPD19" s="205" t="s">
        <v>551</v>
      </c>
      <c r="HPE19" s="205" t="s">
        <v>551</v>
      </c>
      <c r="HPF19" s="205" t="s">
        <v>551</v>
      </c>
      <c r="HPG19" s="205" t="s">
        <v>551</v>
      </c>
      <c r="HPH19" s="205" t="s">
        <v>551</v>
      </c>
      <c r="HPI19" s="205" t="s">
        <v>551</v>
      </c>
      <c r="HPJ19" s="205" t="s">
        <v>551</v>
      </c>
      <c r="HPK19" s="205" t="s">
        <v>551</v>
      </c>
      <c r="HPL19" s="205" t="s">
        <v>551</v>
      </c>
      <c r="HPM19" s="205" t="s">
        <v>551</v>
      </c>
      <c r="HPN19" s="205" t="s">
        <v>551</v>
      </c>
      <c r="HPO19" s="205" t="s">
        <v>551</v>
      </c>
      <c r="HPP19" s="205" t="s">
        <v>551</v>
      </c>
      <c r="HPQ19" s="205" t="s">
        <v>551</v>
      </c>
      <c r="HPR19" s="205" t="s">
        <v>551</v>
      </c>
      <c r="HPS19" s="205" t="s">
        <v>551</v>
      </c>
      <c r="HPT19" s="205" t="s">
        <v>551</v>
      </c>
      <c r="HPU19" s="205" t="s">
        <v>551</v>
      </c>
      <c r="HPV19" s="205" t="s">
        <v>551</v>
      </c>
      <c r="HPW19" s="205" t="s">
        <v>551</v>
      </c>
      <c r="HPX19" s="205" t="s">
        <v>551</v>
      </c>
      <c r="HPY19" s="205" t="s">
        <v>551</v>
      </c>
      <c r="HPZ19" s="205" t="s">
        <v>551</v>
      </c>
      <c r="HQA19" s="205" t="s">
        <v>551</v>
      </c>
      <c r="HQB19" s="205" t="s">
        <v>551</v>
      </c>
      <c r="HQC19" s="205" t="s">
        <v>551</v>
      </c>
      <c r="HQD19" s="205" t="s">
        <v>551</v>
      </c>
      <c r="HQE19" s="205" t="s">
        <v>551</v>
      </c>
      <c r="HQF19" s="205" t="s">
        <v>551</v>
      </c>
      <c r="HQG19" s="205" t="s">
        <v>551</v>
      </c>
      <c r="HQH19" s="205" t="s">
        <v>551</v>
      </c>
      <c r="HQI19" s="205" t="s">
        <v>551</v>
      </c>
      <c r="HQJ19" s="205" t="s">
        <v>551</v>
      </c>
      <c r="HQK19" s="205" t="s">
        <v>551</v>
      </c>
      <c r="HQL19" s="205" t="s">
        <v>551</v>
      </c>
      <c r="HQM19" s="205" t="s">
        <v>551</v>
      </c>
      <c r="HQN19" s="205" t="s">
        <v>551</v>
      </c>
      <c r="HQO19" s="205" t="s">
        <v>551</v>
      </c>
      <c r="HQP19" s="205" t="s">
        <v>551</v>
      </c>
      <c r="HQQ19" s="205" t="s">
        <v>551</v>
      </c>
      <c r="HQR19" s="205" t="s">
        <v>551</v>
      </c>
      <c r="HQS19" s="205" t="s">
        <v>551</v>
      </c>
      <c r="HQT19" s="205" t="s">
        <v>551</v>
      </c>
      <c r="HQU19" s="205" t="s">
        <v>551</v>
      </c>
      <c r="HQV19" s="205" t="s">
        <v>551</v>
      </c>
      <c r="HQW19" s="205" t="s">
        <v>551</v>
      </c>
      <c r="HQX19" s="205" t="s">
        <v>551</v>
      </c>
      <c r="HQY19" s="205" t="s">
        <v>551</v>
      </c>
      <c r="HQZ19" s="205" t="s">
        <v>551</v>
      </c>
      <c r="HRA19" s="205" t="s">
        <v>551</v>
      </c>
      <c r="HRB19" s="205" t="s">
        <v>551</v>
      </c>
      <c r="HRC19" s="205" t="s">
        <v>551</v>
      </c>
      <c r="HRD19" s="205" t="s">
        <v>551</v>
      </c>
      <c r="HRE19" s="205" t="s">
        <v>551</v>
      </c>
      <c r="HRF19" s="205" t="s">
        <v>551</v>
      </c>
      <c r="HRG19" s="205" t="s">
        <v>551</v>
      </c>
      <c r="HRH19" s="205" t="s">
        <v>551</v>
      </c>
      <c r="HRI19" s="205" t="s">
        <v>551</v>
      </c>
      <c r="HRJ19" s="205" t="s">
        <v>551</v>
      </c>
      <c r="HRK19" s="205" t="s">
        <v>551</v>
      </c>
      <c r="HRL19" s="205" t="s">
        <v>551</v>
      </c>
      <c r="HRM19" s="205" t="s">
        <v>551</v>
      </c>
      <c r="HRN19" s="205" t="s">
        <v>551</v>
      </c>
      <c r="HRO19" s="205" t="s">
        <v>551</v>
      </c>
      <c r="HRP19" s="205" t="s">
        <v>551</v>
      </c>
      <c r="HRQ19" s="205" t="s">
        <v>551</v>
      </c>
      <c r="HRR19" s="205" t="s">
        <v>551</v>
      </c>
      <c r="HRS19" s="205" t="s">
        <v>551</v>
      </c>
      <c r="HRT19" s="205" t="s">
        <v>551</v>
      </c>
      <c r="HRU19" s="205" t="s">
        <v>551</v>
      </c>
      <c r="HRV19" s="205" t="s">
        <v>551</v>
      </c>
      <c r="HRW19" s="205" t="s">
        <v>551</v>
      </c>
      <c r="HRX19" s="205" t="s">
        <v>551</v>
      </c>
      <c r="HRY19" s="205" t="s">
        <v>551</v>
      </c>
      <c r="HRZ19" s="205" t="s">
        <v>551</v>
      </c>
      <c r="HSA19" s="205" t="s">
        <v>551</v>
      </c>
      <c r="HSB19" s="205" t="s">
        <v>551</v>
      </c>
      <c r="HSC19" s="205" t="s">
        <v>551</v>
      </c>
      <c r="HSD19" s="205" t="s">
        <v>551</v>
      </c>
      <c r="HSE19" s="205" t="s">
        <v>551</v>
      </c>
      <c r="HSF19" s="205" t="s">
        <v>551</v>
      </c>
      <c r="HSG19" s="205" t="s">
        <v>551</v>
      </c>
      <c r="HSH19" s="205" t="s">
        <v>551</v>
      </c>
      <c r="HSI19" s="205" t="s">
        <v>551</v>
      </c>
      <c r="HSJ19" s="205" t="s">
        <v>551</v>
      </c>
      <c r="HSK19" s="205" t="s">
        <v>551</v>
      </c>
      <c r="HSL19" s="205" t="s">
        <v>551</v>
      </c>
      <c r="HSM19" s="205" t="s">
        <v>551</v>
      </c>
      <c r="HSN19" s="205" t="s">
        <v>551</v>
      </c>
      <c r="HSO19" s="205" t="s">
        <v>551</v>
      </c>
      <c r="HSP19" s="205" t="s">
        <v>551</v>
      </c>
      <c r="HSQ19" s="205" t="s">
        <v>551</v>
      </c>
      <c r="HSR19" s="205" t="s">
        <v>551</v>
      </c>
      <c r="HSS19" s="205" t="s">
        <v>551</v>
      </c>
      <c r="HST19" s="205" t="s">
        <v>551</v>
      </c>
      <c r="HSU19" s="205" t="s">
        <v>551</v>
      </c>
      <c r="HSV19" s="205" t="s">
        <v>551</v>
      </c>
      <c r="HSW19" s="205" t="s">
        <v>551</v>
      </c>
      <c r="HSX19" s="205" t="s">
        <v>551</v>
      </c>
      <c r="HSY19" s="205" t="s">
        <v>551</v>
      </c>
      <c r="HSZ19" s="205" t="s">
        <v>551</v>
      </c>
      <c r="HTA19" s="205" t="s">
        <v>551</v>
      </c>
      <c r="HTB19" s="205" t="s">
        <v>551</v>
      </c>
      <c r="HTC19" s="205" t="s">
        <v>551</v>
      </c>
      <c r="HTD19" s="205" t="s">
        <v>551</v>
      </c>
      <c r="HTE19" s="205" t="s">
        <v>551</v>
      </c>
      <c r="HTF19" s="205" t="s">
        <v>551</v>
      </c>
      <c r="HTG19" s="205" t="s">
        <v>551</v>
      </c>
      <c r="HTH19" s="205" t="s">
        <v>551</v>
      </c>
      <c r="HTI19" s="205" t="s">
        <v>551</v>
      </c>
      <c r="HTJ19" s="205" t="s">
        <v>551</v>
      </c>
      <c r="HTK19" s="205" t="s">
        <v>551</v>
      </c>
      <c r="HTL19" s="205" t="s">
        <v>551</v>
      </c>
      <c r="HTM19" s="205" t="s">
        <v>551</v>
      </c>
      <c r="HTN19" s="205" t="s">
        <v>551</v>
      </c>
      <c r="HTO19" s="205" t="s">
        <v>551</v>
      </c>
      <c r="HTP19" s="205" t="s">
        <v>551</v>
      </c>
      <c r="HTQ19" s="205" t="s">
        <v>551</v>
      </c>
      <c r="HTR19" s="205" t="s">
        <v>551</v>
      </c>
      <c r="HTS19" s="205" t="s">
        <v>551</v>
      </c>
      <c r="HTT19" s="205" t="s">
        <v>551</v>
      </c>
      <c r="HTU19" s="205" t="s">
        <v>551</v>
      </c>
      <c r="HTV19" s="205" t="s">
        <v>551</v>
      </c>
      <c r="HTW19" s="205" t="s">
        <v>551</v>
      </c>
      <c r="HTX19" s="205" t="s">
        <v>551</v>
      </c>
      <c r="HTY19" s="205" t="s">
        <v>551</v>
      </c>
      <c r="HTZ19" s="205" t="s">
        <v>551</v>
      </c>
      <c r="HUA19" s="205" t="s">
        <v>551</v>
      </c>
      <c r="HUB19" s="205" t="s">
        <v>551</v>
      </c>
      <c r="HUC19" s="205" t="s">
        <v>551</v>
      </c>
      <c r="HUD19" s="205" t="s">
        <v>551</v>
      </c>
      <c r="HUE19" s="205" t="s">
        <v>551</v>
      </c>
      <c r="HUF19" s="205" t="s">
        <v>551</v>
      </c>
      <c r="HUG19" s="205" t="s">
        <v>551</v>
      </c>
      <c r="HUH19" s="205" t="s">
        <v>551</v>
      </c>
      <c r="HUI19" s="205" t="s">
        <v>551</v>
      </c>
      <c r="HUJ19" s="205" t="s">
        <v>551</v>
      </c>
      <c r="HUK19" s="205" t="s">
        <v>551</v>
      </c>
      <c r="HUL19" s="205" t="s">
        <v>551</v>
      </c>
      <c r="HUM19" s="205" t="s">
        <v>551</v>
      </c>
      <c r="HUN19" s="205" t="s">
        <v>551</v>
      </c>
      <c r="HUO19" s="205" t="s">
        <v>551</v>
      </c>
      <c r="HUP19" s="205" t="s">
        <v>551</v>
      </c>
      <c r="HUQ19" s="205" t="s">
        <v>551</v>
      </c>
      <c r="HUR19" s="205" t="s">
        <v>551</v>
      </c>
      <c r="HUS19" s="205" t="s">
        <v>551</v>
      </c>
      <c r="HUT19" s="205" t="s">
        <v>551</v>
      </c>
      <c r="HUU19" s="205" t="s">
        <v>551</v>
      </c>
      <c r="HUV19" s="205" t="s">
        <v>551</v>
      </c>
      <c r="HUW19" s="205" t="s">
        <v>551</v>
      </c>
      <c r="HUX19" s="205" t="s">
        <v>551</v>
      </c>
      <c r="HUY19" s="205" t="s">
        <v>551</v>
      </c>
      <c r="HUZ19" s="205" t="s">
        <v>551</v>
      </c>
      <c r="HVA19" s="205" t="s">
        <v>551</v>
      </c>
      <c r="HVB19" s="205" t="s">
        <v>551</v>
      </c>
      <c r="HVC19" s="205" t="s">
        <v>551</v>
      </c>
      <c r="HVD19" s="205" t="s">
        <v>551</v>
      </c>
      <c r="HVE19" s="205" t="s">
        <v>551</v>
      </c>
      <c r="HVF19" s="205" t="s">
        <v>551</v>
      </c>
      <c r="HVG19" s="205" t="s">
        <v>551</v>
      </c>
      <c r="HVH19" s="205" t="s">
        <v>551</v>
      </c>
      <c r="HVI19" s="205" t="s">
        <v>551</v>
      </c>
      <c r="HVJ19" s="205" t="s">
        <v>551</v>
      </c>
      <c r="HVK19" s="205" t="s">
        <v>551</v>
      </c>
      <c r="HVL19" s="205" t="s">
        <v>551</v>
      </c>
      <c r="HVM19" s="205" t="s">
        <v>551</v>
      </c>
      <c r="HVN19" s="205" t="s">
        <v>551</v>
      </c>
      <c r="HVO19" s="205" t="s">
        <v>551</v>
      </c>
      <c r="HVP19" s="205" t="s">
        <v>551</v>
      </c>
      <c r="HVQ19" s="205" t="s">
        <v>551</v>
      </c>
      <c r="HVR19" s="205" t="s">
        <v>551</v>
      </c>
      <c r="HVS19" s="205" t="s">
        <v>551</v>
      </c>
      <c r="HVT19" s="205" t="s">
        <v>551</v>
      </c>
      <c r="HVU19" s="205" t="s">
        <v>551</v>
      </c>
      <c r="HVV19" s="205" t="s">
        <v>551</v>
      </c>
      <c r="HVW19" s="205" t="s">
        <v>551</v>
      </c>
      <c r="HVX19" s="205" t="s">
        <v>551</v>
      </c>
      <c r="HVY19" s="205" t="s">
        <v>551</v>
      </c>
      <c r="HVZ19" s="205" t="s">
        <v>551</v>
      </c>
      <c r="HWA19" s="205" t="s">
        <v>551</v>
      </c>
      <c r="HWB19" s="205" t="s">
        <v>551</v>
      </c>
      <c r="HWC19" s="205" t="s">
        <v>551</v>
      </c>
      <c r="HWD19" s="205" t="s">
        <v>551</v>
      </c>
      <c r="HWE19" s="205" t="s">
        <v>551</v>
      </c>
      <c r="HWF19" s="205" t="s">
        <v>551</v>
      </c>
      <c r="HWG19" s="205" t="s">
        <v>551</v>
      </c>
      <c r="HWH19" s="205" t="s">
        <v>551</v>
      </c>
      <c r="HWI19" s="205" t="s">
        <v>551</v>
      </c>
      <c r="HWJ19" s="205" t="s">
        <v>551</v>
      </c>
      <c r="HWK19" s="205" t="s">
        <v>551</v>
      </c>
      <c r="HWL19" s="205" t="s">
        <v>551</v>
      </c>
      <c r="HWM19" s="205" t="s">
        <v>551</v>
      </c>
      <c r="HWN19" s="205" t="s">
        <v>551</v>
      </c>
      <c r="HWO19" s="205" t="s">
        <v>551</v>
      </c>
      <c r="HWP19" s="205" t="s">
        <v>551</v>
      </c>
      <c r="HWQ19" s="205" t="s">
        <v>551</v>
      </c>
      <c r="HWR19" s="205" t="s">
        <v>551</v>
      </c>
      <c r="HWS19" s="205" t="s">
        <v>551</v>
      </c>
      <c r="HWT19" s="205" t="s">
        <v>551</v>
      </c>
      <c r="HWU19" s="205" t="s">
        <v>551</v>
      </c>
      <c r="HWV19" s="205" t="s">
        <v>551</v>
      </c>
      <c r="HWW19" s="205" t="s">
        <v>551</v>
      </c>
      <c r="HWX19" s="205" t="s">
        <v>551</v>
      </c>
      <c r="HWY19" s="205" t="s">
        <v>551</v>
      </c>
      <c r="HWZ19" s="205" t="s">
        <v>551</v>
      </c>
      <c r="HXA19" s="205" t="s">
        <v>551</v>
      </c>
      <c r="HXB19" s="205" t="s">
        <v>551</v>
      </c>
      <c r="HXC19" s="205" t="s">
        <v>551</v>
      </c>
      <c r="HXD19" s="205" t="s">
        <v>551</v>
      </c>
      <c r="HXE19" s="205" t="s">
        <v>551</v>
      </c>
      <c r="HXF19" s="205" t="s">
        <v>551</v>
      </c>
      <c r="HXG19" s="205" t="s">
        <v>551</v>
      </c>
      <c r="HXH19" s="205" t="s">
        <v>551</v>
      </c>
      <c r="HXI19" s="205" t="s">
        <v>551</v>
      </c>
      <c r="HXJ19" s="205" t="s">
        <v>551</v>
      </c>
      <c r="HXK19" s="205" t="s">
        <v>551</v>
      </c>
      <c r="HXL19" s="205" t="s">
        <v>551</v>
      </c>
      <c r="HXM19" s="205" t="s">
        <v>551</v>
      </c>
      <c r="HXN19" s="205" t="s">
        <v>551</v>
      </c>
      <c r="HXO19" s="205" t="s">
        <v>551</v>
      </c>
      <c r="HXP19" s="205" t="s">
        <v>551</v>
      </c>
      <c r="HXQ19" s="205" t="s">
        <v>551</v>
      </c>
      <c r="HXR19" s="205" t="s">
        <v>551</v>
      </c>
      <c r="HXS19" s="205" t="s">
        <v>551</v>
      </c>
      <c r="HXT19" s="205" t="s">
        <v>551</v>
      </c>
      <c r="HXU19" s="205" t="s">
        <v>551</v>
      </c>
      <c r="HXV19" s="205" t="s">
        <v>551</v>
      </c>
      <c r="HXW19" s="205" t="s">
        <v>551</v>
      </c>
      <c r="HXX19" s="205" t="s">
        <v>551</v>
      </c>
      <c r="HXY19" s="205" t="s">
        <v>551</v>
      </c>
      <c r="HXZ19" s="205" t="s">
        <v>551</v>
      </c>
      <c r="HYA19" s="205" t="s">
        <v>551</v>
      </c>
      <c r="HYB19" s="205" t="s">
        <v>551</v>
      </c>
      <c r="HYC19" s="205" t="s">
        <v>551</v>
      </c>
      <c r="HYD19" s="205" t="s">
        <v>551</v>
      </c>
      <c r="HYE19" s="205" t="s">
        <v>551</v>
      </c>
      <c r="HYF19" s="205" t="s">
        <v>551</v>
      </c>
      <c r="HYG19" s="205" t="s">
        <v>551</v>
      </c>
      <c r="HYH19" s="205" t="s">
        <v>551</v>
      </c>
      <c r="HYI19" s="205" t="s">
        <v>551</v>
      </c>
      <c r="HYJ19" s="205" t="s">
        <v>551</v>
      </c>
      <c r="HYK19" s="205" t="s">
        <v>551</v>
      </c>
      <c r="HYL19" s="205" t="s">
        <v>551</v>
      </c>
      <c r="HYM19" s="205" t="s">
        <v>551</v>
      </c>
      <c r="HYN19" s="205" t="s">
        <v>551</v>
      </c>
      <c r="HYO19" s="205" t="s">
        <v>551</v>
      </c>
      <c r="HYP19" s="205" t="s">
        <v>551</v>
      </c>
      <c r="HYQ19" s="205" t="s">
        <v>551</v>
      </c>
      <c r="HYR19" s="205" t="s">
        <v>551</v>
      </c>
      <c r="HYS19" s="205" t="s">
        <v>551</v>
      </c>
      <c r="HYT19" s="205" t="s">
        <v>551</v>
      </c>
      <c r="HYU19" s="205" t="s">
        <v>551</v>
      </c>
      <c r="HYV19" s="205" t="s">
        <v>551</v>
      </c>
      <c r="HYW19" s="205" t="s">
        <v>551</v>
      </c>
      <c r="HYX19" s="205" t="s">
        <v>551</v>
      </c>
      <c r="HYY19" s="205" t="s">
        <v>551</v>
      </c>
      <c r="HYZ19" s="205" t="s">
        <v>551</v>
      </c>
      <c r="HZA19" s="205" t="s">
        <v>551</v>
      </c>
      <c r="HZB19" s="205" t="s">
        <v>551</v>
      </c>
      <c r="HZC19" s="205" t="s">
        <v>551</v>
      </c>
      <c r="HZD19" s="205" t="s">
        <v>551</v>
      </c>
      <c r="HZE19" s="205" t="s">
        <v>551</v>
      </c>
      <c r="HZF19" s="205" t="s">
        <v>551</v>
      </c>
      <c r="HZG19" s="205" t="s">
        <v>551</v>
      </c>
      <c r="HZH19" s="205" t="s">
        <v>551</v>
      </c>
      <c r="HZI19" s="205" t="s">
        <v>551</v>
      </c>
      <c r="HZJ19" s="205" t="s">
        <v>551</v>
      </c>
      <c r="HZK19" s="205" t="s">
        <v>551</v>
      </c>
      <c r="HZL19" s="205" t="s">
        <v>551</v>
      </c>
      <c r="HZM19" s="205" t="s">
        <v>551</v>
      </c>
      <c r="HZN19" s="205" t="s">
        <v>551</v>
      </c>
      <c r="HZO19" s="205" t="s">
        <v>551</v>
      </c>
      <c r="HZP19" s="205" t="s">
        <v>551</v>
      </c>
      <c r="HZQ19" s="205" t="s">
        <v>551</v>
      </c>
      <c r="HZR19" s="205" t="s">
        <v>551</v>
      </c>
      <c r="HZS19" s="205" t="s">
        <v>551</v>
      </c>
      <c r="HZT19" s="205" t="s">
        <v>551</v>
      </c>
      <c r="HZU19" s="205" t="s">
        <v>551</v>
      </c>
      <c r="HZV19" s="205" t="s">
        <v>551</v>
      </c>
      <c r="HZW19" s="205" t="s">
        <v>551</v>
      </c>
      <c r="HZX19" s="205" t="s">
        <v>551</v>
      </c>
      <c r="HZY19" s="205" t="s">
        <v>551</v>
      </c>
      <c r="HZZ19" s="205" t="s">
        <v>551</v>
      </c>
      <c r="IAA19" s="205" t="s">
        <v>551</v>
      </c>
      <c r="IAB19" s="205" t="s">
        <v>551</v>
      </c>
      <c r="IAC19" s="205" t="s">
        <v>551</v>
      </c>
      <c r="IAD19" s="205" t="s">
        <v>551</v>
      </c>
      <c r="IAE19" s="205" t="s">
        <v>551</v>
      </c>
      <c r="IAF19" s="205" t="s">
        <v>551</v>
      </c>
      <c r="IAG19" s="205" t="s">
        <v>551</v>
      </c>
      <c r="IAH19" s="205" t="s">
        <v>551</v>
      </c>
      <c r="IAI19" s="205" t="s">
        <v>551</v>
      </c>
      <c r="IAJ19" s="205" t="s">
        <v>551</v>
      </c>
      <c r="IAK19" s="205" t="s">
        <v>551</v>
      </c>
      <c r="IAL19" s="205" t="s">
        <v>551</v>
      </c>
      <c r="IAM19" s="205" t="s">
        <v>551</v>
      </c>
      <c r="IAN19" s="205" t="s">
        <v>551</v>
      </c>
      <c r="IAO19" s="205" t="s">
        <v>551</v>
      </c>
      <c r="IAP19" s="205" t="s">
        <v>551</v>
      </c>
      <c r="IAQ19" s="205" t="s">
        <v>551</v>
      </c>
      <c r="IAR19" s="205" t="s">
        <v>551</v>
      </c>
      <c r="IAS19" s="205" t="s">
        <v>551</v>
      </c>
      <c r="IAT19" s="205" t="s">
        <v>551</v>
      </c>
      <c r="IAU19" s="205" t="s">
        <v>551</v>
      </c>
      <c r="IAV19" s="205" t="s">
        <v>551</v>
      </c>
      <c r="IAW19" s="205" t="s">
        <v>551</v>
      </c>
      <c r="IAX19" s="205" t="s">
        <v>551</v>
      </c>
      <c r="IAY19" s="205" t="s">
        <v>551</v>
      </c>
      <c r="IAZ19" s="205" t="s">
        <v>551</v>
      </c>
      <c r="IBA19" s="205" t="s">
        <v>551</v>
      </c>
      <c r="IBB19" s="205" t="s">
        <v>551</v>
      </c>
      <c r="IBC19" s="205" t="s">
        <v>551</v>
      </c>
      <c r="IBD19" s="205" t="s">
        <v>551</v>
      </c>
      <c r="IBE19" s="205" t="s">
        <v>551</v>
      </c>
      <c r="IBF19" s="205" t="s">
        <v>551</v>
      </c>
      <c r="IBG19" s="205" t="s">
        <v>551</v>
      </c>
      <c r="IBH19" s="205" t="s">
        <v>551</v>
      </c>
      <c r="IBI19" s="205" t="s">
        <v>551</v>
      </c>
      <c r="IBJ19" s="205" t="s">
        <v>551</v>
      </c>
      <c r="IBK19" s="205" t="s">
        <v>551</v>
      </c>
      <c r="IBL19" s="205" t="s">
        <v>551</v>
      </c>
      <c r="IBM19" s="205" t="s">
        <v>551</v>
      </c>
      <c r="IBN19" s="205" t="s">
        <v>551</v>
      </c>
      <c r="IBO19" s="205" t="s">
        <v>551</v>
      </c>
      <c r="IBP19" s="205" t="s">
        <v>551</v>
      </c>
      <c r="IBQ19" s="205" t="s">
        <v>551</v>
      </c>
      <c r="IBR19" s="205" t="s">
        <v>551</v>
      </c>
      <c r="IBS19" s="205" t="s">
        <v>551</v>
      </c>
      <c r="IBT19" s="205" t="s">
        <v>551</v>
      </c>
      <c r="IBU19" s="205" t="s">
        <v>551</v>
      </c>
      <c r="IBV19" s="205" t="s">
        <v>551</v>
      </c>
      <c r="IBW19" s="205" t="s">
        <v>551</v>
      </c>
      <c r="IBX19" s="205" t="s">
        <v>551</v>
      </c>
      <c r="IBY19" s="205" t="s">
        <v>551</v>
      </c>
      <c r="IBZ19" s="205" t="s">
        <v>551</v>
      </c>
      <c r="ICA19" s="205" t="s">
        <v>551</v>
      </c>
      <c r="ICB19" s="205" t="s">
        <v>551</v>
      </c>
      <c r="ICC19" s="205" t="s">
        <v>551</v>
      </c>
      <c r="ICD19" s="205" t="s">
        <v>551</v>
      </c>
      <c r="ICE19" s="205" t="s">
        <v>551</v>
      </c>
      <c r="ICF19" s="205" t="s">
        <v>551</v>
      </c>
      <c r="ICG19" s="205" t="s">
        <v>551</v>
      </c>
      <c r="ICH19" s="205" t="s">
        <v>551</v>
      </c>
      <c r="ICI19" s="205" t="s">
        <v>551</v>
      </c>
      <c r="ICJ19" s="205" t="s">
        <v>551</v>
      </c>
      <c r="ICK19" s="205" t="s">
        <v>551</v>
      </c>
      <c r="ICL19" s="205" t="s">
        <v>551</v>
      </c>
      <c r="ICM19" s="205" t="s">
        <v>551</v>
      </c>
      <c r="ICN19" s="205" t="s">
        <v>551</v>
      </c>
      <c r="ICO19" s="205" t="s">
        <v>551</v>
      </c>
      <c r="ICP19" s="205" t="s">
        <v>551</v>
      </c>
      <c r="ICQ19" s="205" t="s">
        <v>551</v>
      </c>
      <c r="ICR19" s="205" t="s">
        <v>551</v>
      </c>
      <c r="ICS19" s="205" t="s">
        <v>551</v>
      </c>
      <c r="ICT19" s="205" t="s">
        <v>551</v>
      </c>
      <c r="ICU19" s="205" t="s">
        <v>551</v>
      </c>
      <c r="ICV19" s="205" t="s">
        <v>551</v>
      </c>
      <c r="ICW19" s="205" t="s">
        <v>551</v>
      </c>
      <c r="ICX19" s="205" t="s">
        <v>551</v>
      </c>
      <c r="ICY19" s="205" t="s">
        <v>551</v>
      </c>
      <c r="ICZ19" s="205" t="s">
        <v>551</v>
      </c>
      <c r="IDA19" s="205" t="s">
        <v>551</v>
      </c>
      <c r="IDB19" s="205" t="s">
        <v>551</v>
      </c>
      <c r="IDC19" s="205" t="s">
        <v>551</v>
      </c>
      <c r="IDD19" s="205" t="s">
        <v>551</v>
      </c>
      <c r="IDE19" s="205" t="s">
        <v>551</v>
      </c>
      <c r="IDF19" s="205" t="s">
        <v>551</v>
      </c>
      <c r="IDG19" s="205" t="s">
        <v>551</v>
      </c>
      <c r="IDH19" s="205" t="s">
        <v>551</v>
      </c>
      <c r="IDI19" s="205" t="s">
        <v>551</v>
      </c>
      <c r="IDJ19" s="205" t="s">
        <v>551</v>
      </c>
      <c r="IDK19" s="205" t="s">
        <v>551</v>
      </c>
      <c r="IDL19" s="205" t="s">
        <v>551</v>
      </c>
      <c r="IDM19" s="205" t="s">
        <v>551</v>
      </c>
      <c r="IDN19" s="205" t="s">
        <v>551</v>
      </c>
      <c r="IDO19" s="205" t="s">
        <v>551</v>
      </c>
      <c r="IDP19" s="205" t="s">
        <v>551</v>
      </c>
      <c r="IDQ19" s="205" t="s">
        <v>551</v>
      </c>
      <c r="IDR19" s="205" t="s">
        <v>551</v>
      </c>
      <c r="IDS19" s="205" t="s">
        <v>551</v>
      </c>
      <c r="IDT19" s="205" t="s">
        <v>551</v>
      </c>
      <c r="IDU19" s="205" t="s">
        <v>551</v>
      </c>
      <c r="IDV19" s="205" t="s">
        <v>551</v>
      </c>
      <c r="IDW19" s="205" t="s">
        <v>551</v>
      </c>
      <c r="IDX19" s="205" t="s">
        <v>551</v>
      </c>
      <c r="IDY19" s="205" t="s">
        <v>551</v>
      </c>
      <c r="IDZ19" s="205" t="s">
        <v>551</v>
      </c>
      <c r="IEA19" s="205" t="s">
        <v>551</v>
      </c>
      <c r="IEB19" s="205" t="s">
        <v>551</v>
      </c>
      <c r="IEC19" s="205" t="s">
        <v>551</v>
      </c>
      <c r="IED19" s="205" t="s">
        <v>551</v>
      </c>
      <c r="IEE19" s="205" t="s">
        <v>551</v>
      </c>
      <c r="IEF19" s="205" t="s">
        <v>551</v>
      </c>
      <c r="IEG19" s="205" t="s">
        <v>551</v>
      </c>
      <c r="IEH19" s="205" t="s">
        <v>551</v>
      </c>
      <c r="IEI19" s="205" t="s">
        <v>551</v>
      </c>
      <c r="IEJ19" s="205" t="s">
        <v>551</v>
      </c>
      <c r="IEK19" s="205" t="s">
        <v>551</v>
      </c>
      <c r="IEL19" s="205" t="s">
        <v>551</v>
      </c>
      <c r="IEM19" s="205" t="s">
        <v>551</v>
      </c>
      <c r="IEN19" s="205" t="s">
        <v>551</v>
      </c>
      <c r="IEO19" s="205" t="s">
        <v>551</v>
      </c>
      <c r="IEP19" s="205" t="s">
        <v>551</v>
      </c>
      <c r="IEQ19" s="205" t="s">
        <v>551</v>
      </c>
      <c r="IER19" s="205" t="s">
        <v>551</v>
      </c>
      <c r="IES19" s="205" t="s">
        <v>551</v>
      </c>
      <c r="IET19" s="205" t="s">
        <v>551</v>
      </c>
      <c r="IEU19" s="205" t="s">
        <v>551</v>
      </c>
      <c r="IEV19" s="205" t="s">
        <v>551</v>
      </c>
      <c r="IEW19" s="205" t="s">
        <v>551</v>
      </c>
      <c r="IEX19" s="205" t="s">
        <v>551</v>
      </c>
      <c r="IEY19" s="205" t="s">
        <v>551</v>
      </c>
      <c r="IEZ19" s="205" t="s">
        <v>551</v>
      </c>
      <c r="IFA19" s="205" t="s">
        <v>551</v>
      </c>
      <c r="IFB19" s="205" t="s">
        <v>551</v>
      </c>
      <c r="IFC19" s="205" t="s">
        <v>551</v>
      </c>
      <c r="IFD19" s="205" t="s">
        <v>551</v>
      </c>
      <c r="IFE19" s="205" t="s">
        <v>551</v>
      </c>
      <c r="IFF19" s="205" t="s">
        <v>551</v>
      </c>
      <c r="IFG19" s="205" t="s">
        <v>551</v>
      </c>
      <c r="IFH19" s="205" t="s">
        <v>551</v>
      </c>
      <c r="IFI19" s="205" t="s">
        <v>551</v>
      </c>
      <c r="IFJ19" s="205" t="s">
        <v>551</v>
      </c>
      <c r="IFK19" s="205" t="s">
        <v>551</v>
      </c>
      <c r="IFL19" s="205" t="s">
        <v>551</v>
      </c>
      <c r="IFM19" s="205" t="s">
        <v>551</v>
      </c>
      <c r="IFN19" s="205" t="s">
        <v>551</v>
      </c>
      <c r="IFO19" s="205" t="s">
        <v>551</v>
      </c>
      <c r="IFP19" s="205" t="s">
        <v>551</v>
      </c>
      <c r="IFQ19" s="205" t="s">
        <v>551</v>
      </c>
      <c r="IFR19" s="205" t="s">
        <v>551</v>
      </c>
      <c r="IFS19" s="205" t="s">
        <v>551</v>
      </c>
      <c r="IFT19" s="205" t="s">
        <v>551</v>
      </c>
      <c r="IFU19" s="205" t="s">
        <v>551</v>
      </c>
      <c r="IFV19" s="205" t="s">
        <v>551</v>
      </c>
      <c r="IFW19" s="205" t="s">
        <v>551</v>
      </c>
      <c r="IFX19" s="205" t="s">
        <v>551</v>
      </c>
      <c r="IFY19" s="205" t="s">
        <v>551</v>
      </c>
      <c r="IFZ19" s="205" t="s">
        <v>551</v>
      </c>
      <c r="IGA19" s="205" t="s">
        <v>551</v>
      </c>
      <c r="IGB19" s="205" t="s">
        <v>551</v>
      </c>
      <c r="IGC19" s="205" t="s">
        <v>551</v>
      </c>
      <c r="IGD19" s="205" t="s">
        <v>551</v>
      </c>
      <c r="IGE19" s="205" t="s">
        <v>551</v>
      </c>
      <c r="IGF19" s="205" t="s">
        <v>551</v>
      </c>
      <c r="IGG19" s="205" t="s">
        <v>551</v>
      </c>
      <c r="IGH19" s="205" t="s">
        <v>551</v>
      </c>
      <c r="IGI19" s="205" t="s">
        <v>551</v>
      </c>
      <c r="IGJ19" s="205" t="s">
        <v>551</v>
      </c>
      <c r="IGK19" s="205" t="s">
        <v>551</v>
      </c>
      <c r="IGL19" s="205" t="s">
        <v>551</v>
      </c>
      <c r="IGM19" s="205" t="s">
        <v>551</v>
      </c>
      <c r="IGN19" s="205" t="s">
        <v>551</v>
      </c>
      <c r="IGO19" s="205" t="s">
        <v>551</v>
      </c>
      <c r="IGP19" s="205" t="s">
        <v>551</v>
      </c>
      <c r="IGQ19" s="205" t="s">
        <v>551</v>
      </c>
      <c r="IGR19" s="205" t="s">
        <v>551</v>
      </c>
      <c r="IGS19" s="205" t="s">
        <v>551</v>
      </c>
      <c r="IGT19" s="205" t="s">
        <v>551</v>
      </c>
      <c r="IGU19" s="205" t="s">
        <v>551</v>
      </c>
      <c r="IGV19" s="205" t="s">
        <v>551</v>
      </c>
      <c r="IGW19" s="205" t="s">
        <v>551</v>
      </c>
      <c r="IGX19" s="205" t="s">
        <v>551</v>
      </c>
      <c r="IGY19" s="205" t="s">
        <v>551</v>
      </c>
      <c r="IGZ19" s="205" t="s">
        <v>551</v>
      </c>
      <c r="IHA19" s="205" t="s">
        <v>551</v>
      </c>
      <c r="IHB19" s="205" t="s">
        <v>551</v>
      </c>
      <c r="IHC19" s="205" t="s">
        <v>551</v>
      </c>
      <c r="IHD19" s="205" t="s">
        <v>551</v>
      </c>
      <c r="IHE19" s="205" t="s">
        <v>551</v>
      </c>
      <c r="IHF19" s="205" t="s">
        <v>551</v>
      </c>
      <c r="IHG19" s="205" t="s">
        <v>551</v>
      </c>
      <c r="IHH19" s="205" t="s">
        <v>551</v>
      </c>
      <c r="IHI19" s="205" t="s">
        <v>551</v>
      </c>
      <c r="IHJ19" s="205" t="s">
        <v>551</v>
      </c>
      <c r="IHK19" s="205" t="s">
        <v>551</v>
      </c>
      <c r="IHL19" s="205" t="s">
        <v>551</v>
      </c>
      <c r="IHM19" s="205" t="s">
        <v>551</v>
      </c>
      <c r="IHN19" s="205" t="s">
        <v>551</v>
      </c>
      <c r="IHO19" s="205" t="s">
        <v>551</v>
      </c>
      <c r="IHP19" s="205" t="s">
        <v>551</v>
      </c>
      <c r="IHQ19" s="205" t="s">
        <v>551</v>
      </c>
      <c r="IHR19" s="205" t="s">
        <v>551</v>
      </c>
      <c r="IHS19" s="205" t="s">
        <v>551</v>
      </c>
      <c r="IHT19" s="205" t="s">
        <v>551</v>
      </c>
      <c r="IHU19" s="205" t="s">
        <v>551</v>
      </c>
      <c r="IHV19" s="205" t="s">
        <v>551</v>
      </c>
      <c r="IHW19" s="205" t="s">
        <v>551</v>
      </c>
      <c r="IHX19" s="205" t="s">
        <v>551</v>
      </c>
      <c r="IHY19" s="205" t="s">
        <v>551</v>
      </c>
      <c r="IHZ19" s="205" t="s">
        <v>551</v>
      </c>
      <c r="IIA19" s="205" t="s">
        <v>551</v>
      </c>
      <c r="IIB19" s="205" t="s">
        <v>551</v>
      </c>
      <c r="IIC19" s="205" t="s">
        <v>551</v>
      </c>
      <c r="IID19" s="205" t="s">
        <v>551</v>
      </c>
      <c r="IIE19" s="205" t="s">
        <v>551</v>
      </c>
      <c r="IIF19" s="205" t="s">
        <v>551</v>
      </c>
      <c r="IIG19" s="205" t="s">
        <v>551</v>
      </c>
      <c r="IIH19" s="205" t="s">
        <v>551</v>
      </c>
      <c r="III19" s="205" t="s">
        <v>551</v>
      </c>
      <c r="IIJ19" s="205" t="s">
        <v>551</v>
      </c>
      <c r="IIK19" s="205" t="s">
        <v>551</v>
      </c>
      <c r="IIL19" s="205" t="s">
        <v>551</v>
      </c>
      <c r="IIM19" s="205" t="s">
        <v>551</v>
      </c>
      <c r="IIN19" s="205" t="s">
        <v>551</v>
      </c>
      <c r="IIO19" s="205" t="s">
        <v>551</v>
      </c>
      <c r="IIP19" s="205" t="s">
        <v>551</v>
      </c>
      <c r="IIQ19" s="205" t="s">
        <v>551</v>
      </c>
      <c r="IIR19" s="205" t="s">
        <v>551</v>
      </c>
      <c r="IIS19" s="205" t="s">
        <v>551</v>
      </c>
      <c r="IIT19" s="205" t="s">
        <v>551</v>
      </c>
      <c r="IIU19" s="205" t="s">
        <v>551</v>
      </c>
      <c r="IIV19" s="205" t="s">
        <v>551</v>
      </c>
      <c r="IIW19" s="205" t="s">
        <v>551</v>
      </c>
      <c r="IIX19" s="205" t="s">
        <v>551</v>
      </c>
      <c r="IIY19" s="205" t="s">
        <v>551</v>
      </c>
      <c r="IIZ19" s="205" t="s">
        <v>551</v>
      </c>
      <c r="IJA19" s="205" t="s">
        <v>551</v>
      </c>
      <c r="IJB19" s="205" t="s">
        <v>551</v>
      </c>
      <c r="IJC19" s="205" t="s">
        <v>551</v>
      </c>
      <c r="IJD19" s="205" t="s">
        <v>551</v>
      </c>
      <c r="IJE19" s="205" t="s">
        <v>551</v>
      </c>
      <c r="IJF19" s="205" t="s">
        <v>551</v>
      </c>
      <c r="IJG19" s="205" t="s">
        <v>551</v>
      </c>
      <c r="IJH19" s="205" t="s">
        <v>551</v>
      </c>
      <c r="IJI19" s="205" t="s">
        <v>551</v>
      </c>
      <c r="IJJ19" s="205" t="s">
        <v>551</v>
      </c>
      <c r="IJK19" s="205" t="s">
        <v>551</v>
      </c>
      <c r="IJL19" s="205" t="s">
        <v>551</v>
      </c>
      <c r="IJM19" s="205" t="s">
        <v>551</v>
      </c>
      <c r="IJN19" s="205" t="s">
        <v>551</v>
      </c>
      <c r="IJO19" s="205" t="s">
        <v>551</v>
      </c>
      <c r="IJP19" s="205" t="s">
        <v>551</v>
      </c>
      <c r="IJQ19" s="205" t="s">
        <v>551</v>
      </c>
      <c r="IJR19" s="205" t="s">
        <v>551</v>
      </c>
      <c r="IJS19" s="205" t="s">
        <v>551</v>
      </c>
      <c r="IJT19" s="205" t="s">
        <v>551</v>
      </c>
      <c r="IJU19" s="205" t="s">
        <v>551</v>
      </c>
      <c r="IJV19" s="205" t="s">
        <v>551</v>
      </c>
      <c r="IJW19" s="205" t="s">
        <v>551</v>
      </c>
      <c r="IJX19" s="205" t="s">
        <v>551</v>
      </c>
      <c r="IJY19" s="205" t="s">
        <v>551</v>
      </c>
      <c r="IJZ19" s="205" t="s">
        <v>551</v>
      </c>
      <c r="IKA19" s="205" t="s">
        <v>551</v>
      </c>
      <c r="IKB19" s="205" t="s">
        <v>551</v>
      </c>
      <c r="IKC19" s="205" t="s">
        <v>551</v>
      </c>
      <c r="IKD19" s="205" t="s">
        <v>551</v>
      </c>
      <c r="IKE19" s="205" t="s">
        <v>551</v>
      </c>
      <c r="IKF19" s="205" t="s">
        <v>551</v>
      </c>
      <c r="IKG19" s="205" t="s">
        <v>551</v>
      </c>
      <c r="IKH19" s="205" t="s">
        <v>551</v>
      </c>
      <c r="IKI19" s="205" t="s">
        <v>551</v>
      </c>
      <c r="IKJ19" s="205" t="s">
        <v>551</v>
      </c>
      <c r="IKK19" s="205" t="s">
        <v>551</v>
      </c>
      <c r="IKL19" s="205" t="s">
        <v>551</v>
      </c>
      <c r="IKM19" s="205" t="s">
        <v>551</v>
      </c>
      <c r="IKN19" s="205" t="s">
        <v>551</v>
      </c>
      <c r="IKO19" s="205" t="s">
        <v>551</v>
      </c>
      <c r="IKP19" s="205" t="s">
        <v>551</v>
      </c>
      <c r="IKQ19" s="205" t="s">
        <v>551</v>
      </c>
      <c r="IKR19" s="205" t="s">
        <v>551</v>
      </c>
      <c r="IKS19" s="205" t="s">
        <v>551</v>
      </c>
      <c r="IKT19" s="205" t="s">
        <v>551</v>
      </c>
      <c r="IKU19" s="205" t="s">
        <v>551</v>
      </c>
      <c r="IKV19" s="205" t="s">
        <v>551</v>
      </c>
      <c r="IKW19" s="205" t="s">
        <v>551</v>
      </c>
      <c r="IKX19" s="205" t="s">
        <v>551</v>
      </c>
      <c r="IKY19" s="205" t="s">
        <v>551</v>
      </c>
      <c r="IKZ19" s="205" t="s">
        <v>551</v>
      </c>
      <c r="ILA19" s="205" t="s">
        <v>551</v>
      </c>
      <c r="ILB19" s="205" t="s">
        <v>551</v>
      </c>
      <c r="ILC19" s="205" t="s">
        <v>551</v>
      </c>
      <c r="ILD19" s="205" t="s">
        <v>551</v>
      </c>
      <c r="ILE19" s="205" t="s">
        <v>551</v>
      </c>
      <c r="ILF19" s="205" t="s">
        <v>551</v>
      </c>
      <c r="ILG19" s="205" t="s">
        <v>551</v>
      </c>
      <c r="ILH19" s="205" t="s">
        <v>551</v>
      </c>
      <c r="ILI19" s="205" t="s">
        <v>551</v>
      </c>
      <c r="ILJ19" s="205" t="s">
        <v>551</v>
      </c>
      <c r="ILK19" s="205" t="s">
        <v>551</v>
      </c>
      <c r="ILL19" s="205" t="s">
        <v>551</v>
      </c>
      <c r="ILM19" s="205" t="s">
        <v>551</v>
      </c>
      <c r="ILN19" s="205" t="s">
        <v>551</v>
      </c>
      <c r="ILO19" s="205" t="s">
        <v>551</v>
      </c>
      <c r="ILP19" s="205" t="s">
        <v>551</v>
      </c>
      <c r="ILQ19" s="205" t="s">
        <v>551</v>
      </c>
      <c r="ILR19" s="205" t="s">
        <v>551</v>
      </c>
      <c r="ILS19" s="205" t="s">
        <v>551</v>
      </c>
      <c r="ILT19" s="205" t="s">
        <v>551</v>
      </c>
      <c r="ILU19" s="205" t="s">
        <v>551</v>
      </c>
      <c r="ILV19" s="205" t="s">
        <v>551</v>
      </c>
      <c r="ILW19" s="205" t="s">
        <v>551</v>
      </c>
      <c r="ILX19" s="205" t="s">
        <v>551</v>
      </c>
      <c r="ILY19" s="205" t="s">
        <v>551</v>
      </c>
      <c r="ILZ19" s="205" t="s">
        <v>551</v>
      </c>
      <c r="IMA19" s="205" t="s">
        <v>551</v>
      </c>
      <c r="IMB19" s="205" t="s">
        <v>551</v>
      </c>
      <c r="IMC19" s="205" t="s">
        <v>551</v>
      </c>
      <c r="IMD19" s="205" t="s">
        <v>551</v>
      </c>
      <c r="IME19" s="205" t="s">
        <v>551</v>
      </c>
      <c r="IMF19" s="205" t="s">
        <v>551</v>
      </c>
      <c r="IMG19" s="205" t="s">
        <v>551</v>
      </c>
      <c r="IMH19" s="205" t="s">
        <v>551</v>
      </c>
      <c r="IMI19" s="205" t="s">
        <v>551</v>
      </c>
      <c r="IMJ19" s="205" t="s">
        <v>551</v>
      </c>
      <c r="IMK19" s="205" t="s">
        <v>551</v>
      </c>
      <c r="IML19" s="205" t="s">
        <v>551</v>
      </c>
      <c r="IMM19" s="205" t="s">
        <v>551</v>
      </c>
      <c r="IMN19" s="205" t="s">
        <v>551</v>
      </c>
      <c r="IMO19" s="205" t="s">
        <v>551</v>
      </c>
      <c r="IMP19" s="205" t="s">
        <v>551</v>
      </c>
      <c r="IMQ19" s="205" t="s">
        <v>551</v>
      </c>
      <c r="IMR19" s="205" t="s">
        <v>551</v>
      </c>
      <c r="IMS19" s="205" t="s">
        <v>551</v>
      </c>
      <c r="IMT19" s="205" t="s">
        <v>551</v>
      </c>
      <c r="IMU19" s="205" t="s">
        <v>551</v>
      </c>
      <c r="IMV19" s="205" t="s">
        <v>551</v>
      </c>
      <c r="IMW19" s="205" t="s">
        <v>551</v>
      </c>
      <c r="IMX19" s="205" t="s">
        <v>551</v>
      </c>
      <c r="IMY19" s="205" t="s">
        <v>551</v>
      </c>
      <c r="IMZ19" s="205" t="s">
        <v>551</v>
      </c>
      <c r="INA19" s="205" t="s">
        <v>551</v>
      </c>
      <c r="INB19" s="205" t="s">
        <v>551</v>
      </c>
      <c r="INC19" s="205" t="s">
        <v>551</v>
      </c>
      <c r="IND19" s="205" t="s">
        <v>551</v>
      </c>
      <c r="INE19" s="205" t="s">
        <v>551</v>
      </c>
      <c r="INF19" s="205" t="s">
        <v>551</v>
      </c>
      <c r="ING19" s="205" t="s">
        <v>551</v>
      </c>
      <c r="INH19" s="205" t="s">
        <v>551</v>
      </c>
      <c r="INI19" s="205" t="s">
        <v>551</v>
      </c>
      <c r="INJ19" s="205" t="s">
        <v>551</v>
      </c>
      <c r="INK19" s="205" t="s">
        <v>551</v>
      </c>
      <c r="INL19" s="205" t="s">
        <v>551</v>
      </c>
      <c r="INM19" s="205" t="s">
        <v>551</v>
      </c>
      <c r="INN19" s="205" t="s">
        <v>551</v>
      </c>
      <c r="INO19" s="205" t="s">
        <v>551</v>
      </c>
      <c r="INP19" s="205" t="s">
        <v>551</v>
      </c>
      <c r="INQ19" s="205" t="s">
        <v>551</v>
      </c>
      <c r="INR19" s="205" t="s">
        <v>551</v>
      </c>
      <c r="INS19" s="205" t="s">
        <v>551</v>
      </c>
      <c r="INT19" s="205" t="s">
        <v>551</v>
      </c>
      <c r="INU19" s="205" t="s">
        <v>551</v>
      </c>
      <c r="INV19" s="205" t="s">
        <v>551</v>
      </c>
      <c r="INW19" s="205" t="s">
        <v>551</v>
      </c>
      <c r="INX19" s="205" t="s">
        <v>551</v>
      </c>
      <c r="INY19" s="205" t="s">
        <v>551</v>
      </c>
      <c r="INZ19" s="205" t="s">
        <v>551</v>
      </c>
      <c r="IOA19" s="205" t="s">
        <v>551</v>
      </c>
      <c r="IOB19" s="205" t="s">
        <v>551</v>
      </c>
      <c r="IOC19" s="205" t="s">
        <v>551</v>
      </c>
      <c r="IOD19" s="205" t="s">
        <v>551</v>
      </c>
      <c r="IOE19" s="205" t="s">
        <v>551</v>
      </c>
      <c r="IOF19" s="205" t="s">
        <v>551</v>
      </c>
      <c r="IOG19" s="205" t="s">
        <v>551</v>
      </c>
      <c r="IOH19" s="205" t="s">
        <v>551</v>
      </c>
      <c r="IOI19" s="205" t="s">
        <v>551</v>
      </c>
      <c r="IOJ19" s="205" t="s">
        <v>551</v>
      </c>
      <c r="IOK19" s="205" t="s">
        <v>551</v>
      </c>
      <c r="IOL19" s="205" t="s">
        <v>551</v>
      </c>
      <c r="IOM19" s="205" t="s">
        <v>551</v>
      </c>
      <c r="ION19" s="205" t="s">
        <v>551</v>
      </c>
      <c r="IOO19" s="205" t="s">
        <v>551</v>
      </c>
      <c r="IOP19" s="205" t="s">
        <v>551</v>
      </c>
      <c r="IOQ19" s="205" t="s">
        <v>551</v>
      </c>
      <c r="IOR19" s="205" t="s">
        <v>551</v>
      </c>
      <c r="IOS19" s="205" t="s">
        <v>551</v>
      </c>
      <c r="IOT19" s="205" t="s">
        <v>551</v>
      </c>
      <c r="IOU19" s="205" t="s">
        <v>551</v>
      </c>
      <c r="IOV19" s="205" t="s">
        <v>551</v>
      </c>
      <c r="IOW19" s="205" t="s">
        <v>551</v>
      </c>
      <c r="IOX19" s="205" t="s">
        <v>551</v>
      </c>
      <c r="IOY19" s="205" t="s">
        <v>551</v>
      </c>
      <c r="IOZ19" s="205" t="s">
        <v>551</v>
      </c>
      <c r="IPA19" s="205" t="s">
        <v>551</v>
      </c>
      <c r="IPB19" s="205" t="s">
        <v>551</v>
      </c>
      <c r="IPC19" s="205" t="s">
        <v>551</v>
      </c>
      <c r="IPD19" s="205" t="s">
        <v>551</v>
      </c>
      <c r="IPE19" s="205" t="s">
        <v>551</v>
      </c>
      <c r="IPF19" s="205" t="s">
        <v>551</v>
      </c>
      <c r="IPG19" s="205" t="s">
        <v>551</v>
      </c>
      <c r="IPH19" s="205" t="s">
        <v>551</v>
      </c>
      <c r="IPI19" s="205" t="s">
        <v>551</v>
      </c>
      <c r="IPJ19" s="205" t="s">
        <v>551</v>
      </c>
      <c r="IPK19" s="205" t="s">
        <v>551</v>
      </c>
      <c r="IPL19" s="205" t="s">
        <v>551</v>
      </c>
      <c r="IPM19" s="205" t="s">
        <v>551</v>
      </c>
      <c r="IPN19" s="205" t="s">
        <v>551</v>
      </c>
      <c r="IPO19" s="205" t="s">
        <v>551</v>
      </c>
      <c r="IPP19" s="205" t="s">
        <v>551</v>
      </c>
      <c r="IPQ19" s="205" t="s">
        <v>551</v>
      </c>
      <c r="IPR19" s="205" t="s">
        <v>551</v>
      </c>
      <c r="IPS19" s="205" t="s">
        <v>551</v>
      </c>
      <c r="IPT19" s="205" t="s">
        <v>551</v>
      </c>
      <c r="IPU19" s="205" t="s">
        <v>551</v>
      </c>
      <c r="IPV19" s="205" t="s">
        <v>551</v>
      </c>
      <c r="IPW19" s="205" t="s">
        <v>551</v>
      </c>
      <c r="IPX19" s="205" t="s">
        <v>551</v>
      </c>
      <c r="IPY19" s="205" t="s">
        <v>551</v>
      </c>
      <c r="IPZ19" s="205" t="s">
        <v>551</v>
      </c>
      <c r="IQA19" s="205" t="s">
        <v>551</v>
      </c>
      <c r="IQB19" s="205" t="s">
        <v>551</v>
      </c>
      <c r="IQC19" s="205" t="s">
        <v>551</v>
      </c>
      <c r="IQD19" s="205" t="s">
        <v>551</v>
      </c>
      <c r="IQE19" s="205" t="s">
        <v>551</v>
      </c>
      <c r="IQF19" s="205" t="s">
        <v>551</v>
      </c>
      <c r="IQG19" s="205" t="s">
        <v>551</v>
      </c>
      <c r="IQH19" s="205" t="s">
        <v>551</v>
      </c>
      <c r="IQI19" s="205" t="s">
        <v>551</v>
      </c>
      <c r="IQJ19" s="205" t="s">
        <v>551</v>
      </c>
      <c r="IQK19" s="205" t="s">
        <v>551</v>
      </c>
      <c r="IQL19" s="205" t="s">
        <v>551</v>
      </c>
      <c r="IQM19" s="205" t="s">
        <v>551</v>
      </c>
      <c r="IQN19" s="205" t="s">
        <v>551</v>
      </c>
      <c r="IQO19" s="205" t="s">
        <v>551</v>
      </c>
      <c r="IQP19" s="205" t="s">
        <v>551</v>
      </c>
      <c r="IQQ19" s="205" t="s">
        <v>551</v>
      </c>
      <c r="IQR19" s="205" t="s">
        <v>551</v>
      </c>
      <c r="IQS19" s="205" t="s">
        <v>551</v>
      </c>
      <c r="IQT19" s="205" t="s">
        <v>551</v>
      </c>
      <c r="IQU19" s="205" t="s">
        <v>551</v>
      </c>
      <c r="IQV19" s="205" t="s">
        <v>551</v>
      </c>
      <c r="IQW19" s="205" t="s">
        <v>551</v>
      </c>
      <c r="IQX19" s="205" t="s">
        <v>551</v>
      </c>
      <c r="IQY19" s="205" t="s">
        <v>551</v>
      </c>
      <c r="IQZ19" s="205" t="s">
        <v>551</v>
      </c>
      <c r="IRA19" s="205" t="s">
        <v>551</v>
      </c>
      <c r="IRB19" s="205" t="s">
        <v>551</v>
      </c>
      <c r="IRC19" s="205" t="s">
        <v>551</v>
      </c>
      <c r="IRD19" s="205" t="s">
        <v>551</v>
      </c>
      <c r="IRE19" s="205" t="s">
        <v>551</v>
      </c>
      <c r="IRF19" s="205" t="s">
        <v>551</v>
      </c>
      <c r="IRG19" s="205" t="s">
        <v>551</v>
      </c>
      <c r="IRH19" s="205" t="s">
        <v>551</v>
      </c>
      <c r="IRI19" s="205" t="s">
        <v>551</v>
      </c>
      <c r="IRJ19" s="205" t="s">
        <v>551</v>
      </c>
      <c r="IRK19" s="205" t="s">
        <v>551</v>
      </c>
      <c r="IRL19" s="205" t="s">
        <v>551</v>
      </c>
      <c r="IRM19" s="205" t="s">
        <v>551</v>
      </c>
      <c r="IRN19" s="205" t="s">
        <v>551</v>
      </c>
      <c r="IRO19" s="205" t="s">
        <v>551</v>
      </c>
      <c r="IRP19" s="205" t="s">
        <v>551</v>
      </c>
      <c r="IRQ19" s="205" t="s">
        <v>551</v>
      </c>
      <c r="IRR19" s="205" t="s">
        <v>551</v>
      </c>
      <c r="IRS19" s="205" t="s">
        <v>551</v>
      </c>
      <c r="IRT19" s="205" t="s">
        <v>551</v>
      </c>
      <c r="IRU19" s="205" t="s">
        <v>551</v>
      </c>
      <c r="IRV19" s="205" t="s">
        <v>551</v>
      </c>
      <c r="IRW19" s="205" t="s">
        <v>551</v>
      </c>
      <c r="IRX19" s="205" t="s">
        <v>551</v>
      </c>
      <c r="IRY19" s="205" t="s">
        <v>551</v>
      </c>
      <c r="IRZ19" s="205" t="s">
        <v>551</v>
      </c>
      <c r="ISA19" s="205" t="s">
        <v>551</v>
      </c>
      <c r="ISB19" s="205" t="s">
        <v>551</v>
      </c>
      <c r="ISC19" s="205" t="s">
        <v>551</v>
      </c>
      <c r="ISD19" s="205" t="s">
        <v>551</v>
      </c>
      <c r="ISE19" s="205" t="s">
        <v>551</v>
      </c>
      <c r="ISF19" s="205" t="s">
        <v>551</v>
      </c>
      <c r="ISG19" s="205" t="s">
        <v>551</v>
      </c>
      <c r="ISH19" s="205" t="s">
        <v>551</v>
      </c>
      <c r="ISI19" s="205" t="s">
        <v>551</v>
      </c>
      <c r="ISJ19" s="205" t="s">
        <v>551</v>
      </c>
      <c r="ISK19" s="205" t="s">
        <v>551</v>
      </c>
      <c r="ISL19" s="205" t="s">
        <v>551</v>
      </c>
      <c r="ISM19" s="205" t="s">
        <v>551</v>
      </c>
      <c r="ISN19" s="205" t="s">
        <v>551</v>
      </c>
      <c r="ISO19" s="205" t="s">
        <v>551</v>
      </c>
      <c r="ISP19" s="205" t="s">
        <v>551</v>
      </c>
      <c r="ISQ19" s="205" t="s">
        <v>551</v>
      </c>
      <c r="ISR19" s="205" t="s">
        <v>551</v>
      </c>
      <c r="ISS19" s="205" t="s">
        <v>551</v>
      </c>
      <c r="IST19" s="205" t="s">
        <v>551</v>
      </c>
      <c r="ISU19" s="205" t="s">
        <v>551</v>
      </c>
      <c r="ISV19" s="205" t="s">
        <v>551</v>
      </c>
      <c r="ISW19" s="205" t="s">
        <v>551</v>
      </c>
      <c r="ISX19" s="205" t="s">
        <v>551</v>
      </c>
      <c r="ISY19" s="205" t="s">
        <v>551</v>
      </c>
      <c r="ISZ19" s="205" t="s">
        <v>551</v>
      </c>
      <c r="ITA19" s="205" t="s">
        <v>551</v>
      </c>
      <c r="ITB19" s="205" t="s">
        <v>551</v>
      </c>
      <c r="ITC19" s="205" t="s">
        <v>551</v>
      </c>
      <c r="ITD19" s="205" t="s">
        <v>551</v>
      </c>
      <c r="ITE19" s="205" t="s">
        <v>551</v>
      </c>
      <c r="ITF19" s="205" t="s">
        <v>551</v>
      </c>
      <c r="ITG19" s="205" t="s">
        <v>551</v>
      </c>
      <c r="ITH19" s="205" t="s">
        <v>551</v>
      </c>
      <c r="ITI19" s="205" t="s">
        <v>551</v>
      </c>
      <c r="ITJ19" s="205" t="s">
        <v>551</v>
      </c>
      <c r="ITK19" s="205" t="s">
        <v>551</v>
      </c>
      <c r="ITL19" s="205" t="s">
        <v>551</v>
      </c>
      <c r="ITM19" s="205" t="s">
        <v>551</v>
      </c>
      <c r="ITN19" s="205" t="s">
        <v>551</v>
      </c>
      <c r="ITO19" s="205" t="s">
        <v>551</v>
      </c>
      <c r="ITP19" s="205" t="s">
        <v>551</v>
      </c>
      <c r="ITQ19" s="205" t="s">
        <v>551</v>
      </c>
      <c r="ITR19" s="205" t="s">
        <v>551</v>
      </c>
      <c r="ITS19" s="205" t="s">
        <v>551</v>
      </c>
      <c r="ITT19" s="205" t="s">
        <v>551</v>
      </c>
      <c r="ITU19" s="205" t="s">
        <v>551</v>
      </c>
      <c r="ITV19" s="205" t="s">
        <v>551</v>
      </c>
      <c r="ITW19" s="205" t="s">
        <v>551</v>
      </c>
      <c r="ITX19" s="205" t="s">
        <v>551</v>
      </c>
      <c r="ITY19" s="205" t="s">
        <v>551</v>
      </c>
      <c r="ITZ19" s="205" t="s">
        <v>551</v>
      </c>
      <c r="IUA19" s="205" t="s">
        <v>551</v>
      </c>
      <c r="IUB19" s="205" t="s">
        <v>551</v>
      </c>
      <c r="IUC19" s="205" t="s">
        <v>551</v>
      </c>
      <c r="IUD19" s="205" t="s">
        <v>551</v>
      </c>
      <c r="IUE19" s="205" t="s">
        <v>551</v>
      </c>
      <c r="IUF19" s="205" t="s">
        <v>551</v>
      </c>
      <c r="IUG19" s="205" t="s">
        <v>551</v>
      </c>
      <c r="IUH19" s="205" t="s">
        <v>551</v>
      </c>
      <c r="IUI19" s="205" t="s">
        <v>551</v>
      </c>
      <c r="IUJ19" s="205" t="s">
        <v>551</v>
      </c>
      <c r="IUK19" s="205" t="s">
        <v>551</v>
      </c>
      <c r="IUL19" s="205" t="s">
        <v>551</v>
      </c>
      <c r="IUM19" s="205" t="s">
        <v>551</v>
      </c>
      <c r="IUN19" s="205" t="s">
        <v>551</v>
      </c>
      <c r="IUO19" s="205" t="s">
        <v>551</v>
      </c>
      <c r="IUP19" s="205" t="s">
        <v>551</v>
      </c>
      <c r="IUQ19" s="205" t="s">
        <v>551</v>
      </c>
      <c r="IUR19" s="205" t="s">
        <v>551</v>
      </c>
      <c r="IUS19" s="205" t="s">
        <v>551</v>
      </c>
      <c r="IUT19" s="205" t="s">
        <v>551</v>
      </c>
      <c r="IUU19" s="205" t="s">
        <v>551</v>
      </c>
      <c r="IUV19" s="205" t="s">
        <v>551</v>
      </c>
      <c r="IUW19" s="205" t="s">
        <v>551</v>
      </c>
      <c r="IUX19" s="205" t="s">
        <v>551</v>
      </c>
      <c r="IUY19" s="205" t="s">
        <v>551</v>
      </c>
      <c r="IUZ19" s="205" t="s">
        <v>551</v>
      </c>
      <c r="IVA19" s="205" t="s">
        <v>551</v>
      </c>
      <c r="IVB19" s="205" t="s">
        <v>551</v>
      </c>
      <c r="IVC19" s="205" t="s">
        <v>551</v>
      </c>
      <c r="IVD19" s="205" t="s">
        <v>551</v>
      </c>
      <c r="IVE19" s="205" t="s">
        <v>551</v>
      </c>
      <c r="IVF19" s="205" t="s">
        <v>551</v>
      </c>
      <c r="IVG19" s="205" t="s">
        <v>551</v>
      </c>
      <c r="IVH19" s="205" t="s">
        <v>551</v>
      </c>
      <c r="IVI19" s="205" t="s">
        <v>551</v>
      </c>
      <c r="IVJ19" s="205" t="s">
        <v>551</v>
      </c>
      <c r="IVK19" s="205" t="s">
        <v>551</v>
      </c>
      <c r="IVL19" s="205" t="s">
        <v>551</v>
      </c>
      <c r="IVM19" s="205" t="s">
        <v>551</v>
      </c>
      <c r="IVN19" s="205" t="s">
        <v>551</v>
      </c>
      <c r="IVO19" s="205" t="s">
        <v>551</v>
      </c>
      <c r="IVP19" s="205" t="s">
        <v>551</v>
      </c>
      <c r="IVQ19" s="205" t="s">
        <v>551</v>
      </c>
      <c r="IVR19" s="205" t="s">
        <v>551</v>
      </c>
      <c r="IVS19" s="205" t="s">
        <v>551</v>
      </c>
      <c r="IVT19" s="205" t="s">
        <v>551</v>
      </c>
      <c r="IVU19" s="205" t="s">
        <v>551</v>
      </c>
      <c r="IVV19" s="205" t="s">
        <v>551</v>
      </c>
      <c r="IVW19" s="205" t="s">
        <v>551</v>
      </c>
      <c r="IVX19" s="205" t="s">
        <v>551</v>
      </c>
      <c r="IVY19" s="205" t="s">
        <v>551</v>
      </c>
      <c r="IVZ19" s="205" t="s">
        <v>551</v>
      </c>
      <c r="IWA19" s="205" t="s">
        <v>551</v>
      </c>
      <c r="IWB19" s="205" t="s">
        <v>551</v>
      </c>
      <c r="IWC19" s="205" t="s">
        <v>551</v>
      </c>
      <c r="IWD19" s="205" t="s">
        <v>551</v>
      </c>
      <c r="IWE19" s="205" t="s">
        <v>551</v>
      </c>
      <c r="IWF19" s="205" t="s">
        <v>551</v>
      </c>
      <c r="IWG19" s="205" t="s">
        <v>551</v>
      </c>
      <c r="IWH19" s="205" t="s">
        <v>551</v>
      </c>
      <c r="IWI19" s="205" t="s">
        <v>551</v>
      </c>
      <c r="IWJ19" s="205" t="s">
        <v>551</v>
      </c>
      <c r="IWK19" s="205" t="s">
        <v>551</v>
      </c>
      <c r="IWL19" s="205" t="s">
        <v>551</v>
      </c>
      <c r="IWM19" s="205" t="s">
        <v>551</v>
      </c>
      <c r="IWN19" s="205" t="s">
        <v>551</v>
      </c>
      <c r="IWO19" s="205" t="s">
        <v>551</v>
      </c>
      <c r="IWP19" s="205" t="s">
        <v>551</v>
      </c>
      <c r="IWQ19" s="205" t="s">
        <v>551</v>
      </c>
      <c r="IWR19" s="205" t="s">
        <v>551</v>
      </c>
      <c r="IWS19" s="205" t="s">
        <v>551</v>
      </c>
      <c r="IWT19" s="205" t="s">
        <v>551</v>
      </c>
      <c r="IWU19" s="205" t="s">
        <v>551</v>
      </c>
      <c r="IWV19" s="205" t="s">
        <v>551</v>
      </c>
      <c r="IWW19" s="205" t="s">
        <v>551</v>
      </c>
      <c r="IWX19" s="205" t="s">
        <v>551</v>
      </c>
      <c r="IWY19" s="205" t="s">
        <v>551</v>
      </c>
      <c r="IWZ19" s="205" t="s">
        <v>551</v>
      </c>
      <c r="IXA19" s="205" t="s">
        <v>551</v>
      </c>
      <c r="IXB19" s="205" t="s">
        <v>551</v>
      </c>
      <c r="IXC19" s="205" t="s">
        <v>551</v>
      </c>
      <c r="IXD19" s="205" t="s">
        <v>551</v>
      </c>
      <c r="IXE19" s="205" t="s">
        <v>551</v>
      </c>
      <c r="IXF19" s="205" t="s">
        <v>551</v>
      </c>
      <c r="IXG19" s="205" t="s">
        <v>551</v>
      </c>
      <c r="IXH19" s="205" t="s">
        <v>551</v>
      </c>
      <c r="IXI19" s="205" t="s">
        <v>551</v>
      </c>
      <c r="IXJ19" s="205" t="s">
        <v>551</v>
      </c>
      <c r="IXK19" s="205" t="s">
        <v>551</v>
      </c>
      <c r="IXL19" s="205" t="s">
        <v>551</v>
      </c>
      <c r="IXM19" s="205" t="s">
        <v>551</v>
      </c>
      <c r="IXN19" s="205" t="s">
        <v>551</v>
      </c>
      <c r="IXO19" s="205" t="s">
        <v>551</v>
      </c>
      <c r="IXP19" s="205" t="s">
        <v>551</v>
      </c>
      <c r="IXQ19" s="205" t="s">
        <v>551</v>
      </c>
      <c r="IXR19" s="205" t="s">
        <v>551</v>
      </c>
      <c r="IXS19" s="205" t="s">
        <v>551</v>
      </c>
      <c r="IXT19" s="205" t="s">
        <v>551</v>
      </c>
      <c r="IXU19" s="205" t="s">
        <v>551</v>
      </c>
      <c r="IXV19" s="205" t="s">
        <v>551</v>
      </c>
      <c r="IXW19" s="205" t="s">
        <v>551</v>
      </c>
      <c r="IXX19" s="205" t="s">
        <v>551</v>
      </c>
      <c r="IXY19" s="205" t="s">
        <v>551</v>
      </c>
      <c r="IXZ19" s="205" t="s">
        <v>551</v>
      </c>
      <c r="IYA19" s="205" t="s">
        <v>551</v>
      </c>
      <c r="IYB19" s="205" t="s">
        <v>551</v>
      </c>
      <c r="IYC19" s="205" t="s">
        <v>551</v>
      </c>
      <c r="IYD19" s="205" t="s">
        <v>551</v>
      </c>
      <c r="IYE19" s="205" t="s">
        <v>551</v>
      </c>
      <c r="IYF19" s="205" t="s">
        <v>551</v>
      </c>
      <c r="IYG19" s="205" t="s">
        <v>551</v>
      </c>
      <c r="IYH19" s="205" t="s">
        <v>551</v>
      </c>
      <c r="IYI19" s="205" t="s">
        <v>551</v>
      </c>
      <c r="IYJ19" s="205" t="s">
        <v>551</v>
      </c>
      <c r="IYK19" s="205" t="s">
        <v>551</v>
      </c>
      <c r="IYL19" s="205" t="s">
        <v>551</v>
      </c>
      <c r="IYM19" s="205" t="s">
        <v>551</v>
      </c>
      <c r="IYN19" s="205" t="s">
        <v>551</v>
      </c>
      <c r="IYO19" s="205" t="s">
        <v>551</v>
      </c>
      <c r="IYP19" s="205" t="s">
        <v>551</v>
      </c>
      <c r="IYQ19" s="205" t="s">
        <v>551</v>
      </c>
      <c r="IYR19" s="205" t="s">
        <v>551</v>
      </c>
      <c r="IYS19" s="205" t="s">
        <v>551</v>
      </c>
      <c r="IYT19" s="205" t="s">
        <v>551</v>
      </c>
      <c r="IYU19" s="205" t="s">
        <v>551</v>
      </c>
      <c r="IYV19" s="205" t="s">
        <v>551</v>
      </c>
      <c r="IYW19" s="205" t="s">
        <v>551</v>
      </c>
      <c r="IYX19" s="205" t="s">
        <v>551</v>
      </c>
      <c r="IYY19" s="205" t="s">
        <v>551</v>
      </c>
      <c r="IYZ19" s="205" t="s">
        <v>551</v>
      </c>
      <c r="IZA19" s="205" t="s">
        <v>551</v>
      </c>
      <c r="IZB19" s="205" t="s">
        <v>551</v>
      </c>
      <c r="IZC19" s="205" t="s">
        <v>551</v>
      </c>
      <c r="IZD19" s="205" t="s">
        <v>551</v>
      </c>
      <c r="IZE19" s="205" t="s">
        <v>551</v>
      </c>
      <c r="IZF19" s="205" t="s">
        <v>551</v>
      </c>
      <c r="IZG19" s="205" t="s">
        <v>551</v>
      </c>
      <c r="IZH19" s="205" t="s">
        <v>551</v>
      </c>
      <c r="IZI19" s="205" t="s">
        <v>551</v>
      </c>
      <c r="IZJ19" s="205" t="s">
        <v>551</v>
      </c>
      <c r="IZK19" s="205" t="s">
        <v>551</v>
      </c>
      <c r="IZL19" s="205" t="s">
        <v>551</v>
      </c>
      <c r="IZM19" s="205" t="s">
        <v>551</v>
      </c>
      <c r="IZN19" s="205" t="s">
        <v>551</v>
      </c>
      <c r="IZO19" s="205" t="s">
        <v>551</v>
      </c>
      <c r="IZP19" s="205" t="s">
        <v>551</v>
      </c>
      <c r="IZQ19" s="205" t="s">
        <v>551</v>
      </c>
      <c r="IZR19" s="205" t="s">
        <v>551</v>
      </c>
      <c r="IZS19" s="205" t="s">
        <v>551</v>
      </c>
      <c r="IZT19" s="205" t="s">
        <v>551</v>
      </c>
      <c r="IZU19" s="205" t="s">
        <v>551</v>
      </c>
      <c r="IZV19" s="205" t="s">
        <v>551</v>
      </c>
      <c r="IZW19" s="205" t="s">
        <v>551</v>
      </c>
      <c r="IZX19" s="205" t="s">
        <v>551</v>
      </c>
      <c r="IZY19" s="205" t="s">
        <v>551</v>
      </c>
      <c r="IZZ19" s="205" t="s">
        <v>551</v>
      </c>
      <c r="JAA19" s="205" t="s">
        <v>551</v>
      </c>
      <c r="JAB19" s="205" t="s">
        <v>551</v>
      </c>
      <c r="JAC19" s="205" t="s">
        <v>551</v>
      </c>
      <c r="JAD19" s="205" t="s">
        <v>551</v>
      </c>
      <c r="JAE19" s="205" t="s">
        <v>551</v>
      </c>
      <c r="JAF19" s="205" t="s">
        <v>551</v>
      </c>
      <c r="JAG19" s="205" t="s">
        <v>551</v>
      </c>
      <c r="JAH19" s="205" t="s">
        <v>551</v>
      </c>
      <c r="JAI19" s="205" t="s">
        <v>551</v>
      </c>
      <c r="JAJ19" s="205" t="s">
        <v>551</v>
      </c>
      <c r="JAK19" s="205" t="s">
        <v>551</v>
      </c>
      <c r="JAL19" s="205" t="s">
        <v>551</v>
      </c>
      <c r="JAM19" s="205" t="s">
        <v>551</v>
      </c>
      <c r="JAN19" s="205" t="s">
        <v>551</v>
      </c>
      <c r="JAO19" s="205" t="s">
        <v>551</v>
      </c>
      <c r="JAP19" s="205" t="s">
        <v>551</v>
      </c>
      <c r="JAQ19" s="205" t="s">
        <v>551</v>
      </c>
      <c r="JAR19" s="205" t="s">
        <v>551</v>
      </c>
      <c r="JAS19" s="205" t="s">
        <v>551</v>
      </c>
      <c r="JAT19" s="205" t="s">
        <v>551</v>
      </c>
      <c r="JAU19" s="205" t="s">
        <v>551</v>
      </c>
      <c r="JAV19" s="205" t="s">
        <v>551</v>
      </c>
      <c r="JAW19" s="205" t="s">
        <v>551</v>
      </c>
      <c r="JAX19" s="205" t="s">
        <v>551</v>
      </c>
      <c r="JAY19" s="205" t="s">
        <v>551</v>
      </c>
      <c r="JAZ19" s="205" t="s">
        <v>551</v>
      </c>
      <c r="JBA19" s="205" t="s">
        <v>551</v>
      </c>
      <c r="JBB19" s="205" t="s">
        <v>551</v>
      </c>
      <c r="JBC19" s="205" t="s">
        <v>551</v>
      </c>
      <c r="JBD19" s="205" t="s">
        <v>551</v>
      </c>
      <c r="JBE19" s="205" t="s">
        <v>551</v>
      </c>
      <c r="JBF19" s="205" t="s">
        <v>551</v>
      </c>
      <c r="JBG19" s="205" t="s">
        <v>551</v>
      </c>
      <c r="JBH19" s="205" t="s">
        <v>551</v>
      </c>
      <c r="JBI19" s="205" t="s">
        <v>551</v>
      </c>
      <c r="JBJ19" s="205" t="s">
        <v>551</v>
      </c>
      <c r="JBK19" s="205" t="s">
        <v>551</v>
      </c>
      <c r="JBL19" s="205" t="s">
        <v>551</v>
      </c>
      <c r="JBM19" s="205" t="s">
        <v>551</v>
      </c>
      <c r="JBN19" s="205" t="s">
        <v>551</v>
      </c>
      <c r="JBO19" s="205" t="s">
        <v>551</v>
      </c>
      <c r="JBP19" s="205" t="s">
        <v>551</v>
      </c>
      <c r="JBQ19" s="205" t="s">
        <v>551</v>
      </c>
      <c r="JBR19" s="205" t="s">
        <v>551</v>
      </c>
      <c r="JBS19" s="205" t="s">
        <v>551</v>
      </c>
      <c r="JBT19" s="205" t="s">
        <v>551</v>
      </c>
      <c r="JBU19" s="205" t="s">
        <v>551</v>
      </c>
      <c r="JBV19" s="205" t="s">
        <v>551</v>
      </c>
      <c r="JBW19" s="205" t="s">
        <v>551</v>
      </c>
      <c r="JBX19" s="205" t="s">
        <v>551</v>
      </c>
      <c r="JBY19" s="205" t="s">
        <v>551</v>
      </c>
      <c r="JBZ19" s="205" t="s">
        <v>551</v>
      </c>
      <c r="JCA19" s="205" t="s">
        <v>551</v>
      </c>
      <c r="JCB19" s="205" t="s">
        <v>551</v>
      </c>
      <c r="JCC19" s="205" t="s">
        <v>551</v>
      </c>
      <c r="JCD19" s="205" t="s">
        <v>551</v>
      </c>
      <c r="JCE19" s="205" t="s">
        <v>551</v>
      </c>
      <c r="JCF19" s="205" t="s">
        <v>551</v>
      </c>
      <c r="JCG19" s="205" t="s">
        <v>551</v>
      </c>
      <c r="JCH19" s="205" t="s">
        <v>551</v>
      </c>
      <c r="JCI19" s="205" t="s">
        <v>551</v>
      </c>
      <c r="JCJ19" s="205" t="s">
        <v>551</v>
      </c>
      <c r="JCK19" s="205" t="s">
        <v>551</v>
      </c>
      <c r="JCL19" s="205" t="s">
        <v>551</v>
      </c>
      <c r="JCM19" s="205" t="s">
        <v>551</v>
      </c>
      <c r="JCN19" s="205" t="s">
        <v>551</v>
      </c>
      <c r="JCO19" s="205" t="s">
        <v>551</v>
      </c>
      <c r="JCP19" s="205" t="s">
        <v>551</v>
      </c>
      <c r="JCQ19" s="205" t="s">
        <v>551</v>
      </c>
      <c r="JCR19" s="205" t="s">
        <v>551</v>
      </c>
      <c r="JCS19" s="205" t="s">
        <v>551</v>
      </c>
      <c r="JCT19" s="205" t="s">
        <v>551</v>
      </c>
      <c r="JCU19" s="205" t="s">
        <v>551</v>
      </c>
      <c r="JCV19" s="205" t="s">
        <v>551</v>
      </c>
      <c r="JCW19" s="205" t="s">
        <v>551</v>
      </c>
      <c r="JCX19" s="205" t="s">
        <v>551</v>
      </c>
      <c r="JCY19" s="205" t="s">
        <v>551</v>
      </c>
      <c r="JCZ19" s="205" t="s">
        <v>551</v>
      </c>
      <c r="JDA19" s="205" t="s">
        <v>551</v>
      </c>
      <c r="JDB19" s="205" t="s">
        <v>551</v>
      </c>
      <c r="JDC19" s="205" t="s">
        <v>551</v>
      </c>
      <c r="JDD19" s="205" t="s">
        <v>551</v>
      </c>
      <c r="JDE19" s="205" t="s">
        <v>551</v>
      </c>
      <c r="JDF19" s="205" t="s">
        <v>551</v>
      </c>
      <c r="JDG19" s="205" t="s">
        <v>551</v>
      </c>
      <c r="JDH19" s="205" t="s">
        <v>551</v>
      </c>
      <c r="JDI19" s="205" t="s">
        <v>551</v>
      </c>
      <c r="JDJ19" s="205" t="s">
        <v>551</v>
      </c>
      <c r="JDK19" s="205" t="s">
        <v>551</v>
      </c>
      <c r="JDL19" s="205" t="s">
        <v>551</v>
      </c>
      <c r="JDM19" s="205" t="s">
        <v>551</v>
      </c>
      <c r="JDN19" s="205" t="s">
        <v>551</v>
      </c>
      <c r="JDO19" s="205" t="s">
        <v>551</v>
      </c>
      <c r="JDP19" s="205" t="s">
        <v>551</v>
      </c>
      <c r="JDQ19" s="205" t="s">
        <v>551</v>
      </c>
      <c r="JDR19" s="205" t="s">
        <v>551</v>
      </c>
      <c r="JDS19" s="205" t="s">
        <v>551</v>
      </c>
      <c r="JDT19" s="205" t="s">
        <v>551</v>
      </c>
      <c r="JDU19" s="205" t="s">
        <v>551</v>
      </c>
      <c r="JDV19" s="205" t="s">
        <v>551</v>
      </c>
      <c r="JDW19" s="205" t="s">
        <v>551</v>
      </c>
      <c r="JDX19" s="205" t="s">
        <v>551</v>
      </c>
      <c r="JDY19" s="205" t="s">
        <v>551</v>
      </c>
      <c r="JDZ19" s="205" t="s">
        <v>551</v>
      </c>
      <c r="JEA19" s="205" t="s">
        <v>551</v>
      </c>
      <c r="JEB19" s="205" t="s">
        <v>551</v>
      </c>
      <c r="JEC19" s="205" t="s">
        <v>551</v>
      </c>
      <c r="JED19" s="205" t="s">
        <v>551</v>
      </c>
      <c r="JEE19" s="205" t="s">
        <v>551</v>
      </c>
      <c r="JEF19" s="205" t="s">
        <v>551</v>
      </c>
      <c r="JEG19" s="205" t="s">
        <v>551</v>
      </c>
      <c r="JEH19" s="205" t="s">
        <v>551</v>
      </c>
      <c r="JEI19" s="205" t="s">
        <v>551</v>
      </c>
      <c r="JEJ19" s="205" t="s">
        <v>551</v>
      </c>
      <c r="JEK19" s="205" t="s">
        <v>551</v>
      </c>
      <c r="JEL19" s="205" t="s">
        <v>551</v>
      </c>
      <c r="JEM19" s="205" t="s">
        <v>551</v>
      </c>
      <c r="JEN19" s="205" t="s">
        <v>551</v>
      </c>
      <c r="JEO19" s="205" t="s">
        <v>551</v>
      </c>
      <c r="JEP19" s="205" t="s">
        <v>551</v>
      </c>
      <c r="JEQ19" s="205" t="s">
        <v>551</v>
      </c>
      <c r="JER19" s="205" t="s">
        <v>551</v>
      </c>
      <c r="JES19" s="205" t="s">
        <v>551</v>
      </c>
      <c r="JET19" s="205" t="s">
        <v>551</v>
      </c>
      <c r="JEU19" s="205" t="s">
        <v>551</v>
      </c>
      <c r="JEV19" s="205" t="s">
        <v>551</v>
      </c>
      <c r="JEW19" s="205" t="s">
        <v>551</v>
      </c>
      <c r="JEX19" s="205" t="s">
        <v>551</v>
      </c>
      <c r="JEY19" s="205" t="s">
        <v>551</v>
      </c>
      <c r="JEZ19" s="205" t="s">
        <v>551</v>
      </c>
      <c r="JFA19" s="205" t="s">
        <v>551</v>
      </c>
      <c r="JFB19" s="205" t="s">
        <v>551</v>
      </c>
      <c r="JFC19" s="205" t="s">
        <v>551</v>
      </c>
      <c r="JFD19" s="205" t="s">
        <v>551</v>
      </c>
      <c r="JFE19" s="205" t="s">
        <v>551</v>
      </c>
      <c r="JFF19" s="205" t="s">
        <v>551</v>
      </c>
      <c r="JFG19" s="205" t="s">
        <v>551</v>
      </c>
      <c r="JFH19" s="205" t="s">
        <v>551</v>
      </c>
      <c r="JFI19" s="205" t="s">
        <v>551</v>
      </c>
      <c r="JFJ19" s="205" t="s">
        <v>551</v>
      </c>
      <c r="JFK19" s="205" t="s">
        <v>551</v>
      </c>
      <c r="JFL19" s="205" t="s">
        <v>551</v>
      </c>
      <c r="JFM19" s="205" t="s">
        <v>551</v>
      </c>
      <c r="JFN19" s="205" t="s">
        <v>551</v>
      </c>
      <c r="JFO19" s="205" t="s">
        <v>551</v>
      </c>
      <c r="JFP19" s="205" t="s">
        <v>551</v>
      </c>
      <c r="JFQ19" s="205" t="s">
        <v>551</v>
      </c>
      <c r="JFR19" s="205" t="s">
        <v>551</v>
      </c>
      <c r="JFS19" s="205" t="s">
        <v>551</v>
      </c>
      <c r="JFT19" s="205" t="s">
        <v>551</v>
      </c>
      <c r="JFU19" s="205" t="s">
        <v>551</v>
      </c>
      <c r="JFV19" s="205" t="s">
        <v>551</v>
      </c>
      <c r="JFW19" s="205" t="s">
        <v>551</v>
      </c>
      <c r="JFX19" s="205" t="s">
        <v>551</v>
      </c>
      <c r="JFY19" s="205" t="s">
        <v>551</v>
      </c>
      <c r="JFZ19" s="205" t="s">
        <v>551</v>
      </c>
      <c r="JGA19" s="205" t="s">
        <v>551</v>
      </c>
      <c r="JGB19" s="205" t="s">
        <v>551</v>
      </c>
      <c r="JGC19" s="205" t="s">
        <v>551</v>
      </c>
      <c r="JGD19" s="205" t="s">
        <v>551</v>
      </c>
      <c r="JGE19" s="205" t="s">
        <v>551</v>
      </c>
      <c r="JGF19" s="205" t="s">
        <v>551</v>
      </c>
      <c r="JGG19" s="205" t="s">
        <v>551</v>
      </c>
      <c r="JGH19" s="205" t="s">
        <v>551</v>
      </c>
      <c r="JGI19" s="205" t="s">
        <v>551</v>
      </c>
      <c r="JGJ19" s="205" t="s">
        <v>551</v>
      </c>
      <c r="JGK19" s="205" t="s">
        <v>551</v>
      </c>
      <c r="JGL19" s="205" t="s">
        <v>551</v>
      </c>
      <c r="JGM19" s="205" t="s">
        <v>551</v>
      </c>
      <c r="JGN19" s="205" t="s">
        <v>551</v>
      </c>
      <c r="JGO19" s="205" t="s">
        <v>551</v>
      </c>
      <c r="JGP19" s="205" t="s">
        <v>551</v>
      </c>
      <c r="JGQ19" s="205" t="s">
        <v>551</v>
      </c>
      <c r="JGR19" s="205" t="s">
        <v>551</v>
      </c>
      <c r="JGS19" s="205" t="s">
        <v>551</v>
      </c>
      <c r="JGT19" s="205" t="s">
        <v>551</v>
      </c>
      <c r="JGU19" s="205" t="s">
        <v>551</v>
      </c>
      <c r="JGV19" s="205" t="s">
        <v>551</v>
      </c>
      <c r="JGW19" s="205" t="s">
        <v>551</v>
      </c>
      <c r="JGX19" s="205" t="s">
        <v>551</v>
      </c>
      <c r="JGY19" s="205" t="s">
        <v>551</v>
      </c>
      <c r="JGZ19" s="205" t="s">
        <v>551</v>
      </c>
      <c r="JHA19" s="205" t="s">
        <v>551</v>
      </c>
      <c r="JHB19" s="205" t="s">
        <v>551</v>
      </c>
      <c r="JHC19" s="205" t="s">
        <v>551</v>
      </c>
      <c r="JHD19" s="205" t="s">
        <v>551</v>
      </c>
      <c r="JHE19" s="205" t="s">
        <v>551</v>
      </c>
      <c r="JHF19" s="205" t="s">
        <v>551</v>
      </c>
      <c r="JHG19" s="205" t="s">
        <v>551</v>
      </c>
      <c r="JHH19" s="205" t="s">
        <v>551</v>
      </c>
      <c r="JHI19" s="205" t="s">
        <v>551</v>
      </c>
      <c r="JHJ19" s="205" t="s">
        <v>551</v>
      </c>
      <c r="JHK19" s="205" t="s">
        <v>551</v>
      </c>
      <c r="JHL19" s="205" t="s">
        <v>551</v>
      </c>
      <c r="JHM19" s="205" t="s">
        <v>551</v>
      </c>
      <c r="JHN19" s="205" t="s">
        <v>551</v>
      </c>
      <c r="JHO19" s="205" t="s">
        <v>551</v>
      </c>
      <c r="JHP19" s="205" t="s">
        <v>551</v>
      </c>
      <c r="JHQ19" s="205" t="s">
        <v>551</v>
      </c>
      <c r="JHR19" s="205" t="s">
        <v>551</v>
      </c>
      <c r="JHS19" s="205" t="s">
        <v>551</v>
      </c>
      <c r="JHT19" s="205" t="s">
        <v>551</v>
      </c>
      <c r="JHU19" s="205" t="s">
        <v>551</v>
      </c>
      <c r="JHV19" s="205" t="s">
        <v>551</v>
      </c>
      <c r="JHW19" s="205" t="s">
        <v>551</v>
      </c>
      <c r="JHX19" s="205" t="s">
        <v>551</v>
      </c>
      <c r="JHY19" s="205" t="s">
        <v>551</v>
      </c>
      <c r="JHZ19" s="205" t="s">
        <v>551</v>
      </c>
      <c r="JIA19" s="205" t="s">
        <v>551</v>
      </c>
      <c r="JIB19" s="205" t="s">
        <v>551</v>
      </c>
      <c r="JIC19" s="205" t="s">
        <v>551</v>
      </c>
      <c r="JID19" s="205" t="s">
        <v>551</v>
      </c>
      <c r="JIE19" s="205" t="s">
        <v>551</v>
      </c>
      <c r="JIF19" s="205" t="s">
        <v>551</v>
      </c>
      <c r="JIG19" s="205" t="s">
        <v>551</v>
      </c>
      <c r="JIH19" s="205" t="s">
        <v>551</v>
      </c>
      <c r="JII19" s="205" t="s">
        <v>551</v>
      </c>
      <c r="JIJ19" s="205" t="s">
        <v>551</v>
      </c>
      <c r="JIK19" s="205" t="s">
        <v>551</v>
      </c>
      <c r="JIL19" s="205" t="s">
        <v>551</v>
      </c>
      <c r="JIM19" s="205" t="s">
        <v>551</v>
      </c>
      <c r="JIN19" s="205" t="s">
        <v>551</v>
      </c>
      <c r="JIO19" s="205" t="s">
        <v>551</v>
      </c>
      <c r="JIP19" s="205" t="s">
        <v>551</v>
      </c>
      <c r="JIQ19" s="205" t="s">
        <v>551</v>
      </c>
      <c r="JIR19" s="205" t="s">
        <v>551</v>
      </c>
      <c r="JIS19" s="205" t="s">
        <v>551</v>
      </c>
      <c r="JIT19" s="205" t="s">
        <v>551</v>
      </c>
      <c r="JIU19" s="205" t="s">
        <v>551</v>
      </c>
      <c r="JIV19" s="205" t="s">
        <v>551</v>
      </c>
      <c r="JIW19" s="205" t="s">
        <v>551</v>
      </c>
      <c r="JIX19" s="205" t="s">
        <v>551</v>
      </c>
      <c r="JIY19" s="205" t="s">
        <v>551</v>
      </c>
      <c r="JIZ19" s="205" t="s">
        <v>551</v>
      </c>
      <c r="JJA19" s="205" t="s">
        <v>551</v>
      </c>
      <c r="JJB19" s="205" t="s">
        <v>551</v>
      </c>
      <c r="JJC19" s="205" t="s">
        <v>551</v>
      </c>
      <c r="JJD19" s="205" t="s">
        <v>551</v>
      </c>
      <c r="JJE19" s="205" t="s">
        <v>551</v>
      </c>
      <c r="JJF19" s="205" t="s">
        <v>551</v>
      </c>
      <c r="JJG19" s="205" t="s">
        <v>551</v>
      </c>
      <c r="JJH19" s="205" t="s">
        <v>551</v>
      </c>
      <c r="JJI19" s="205" t="s">
        <v>551</v>
      </c>
      <c r="JJJ19" s="205" t="s">
        <v>551</v>
      </c>
      <c r="JJK19" s="205" t="s">
        <v>551</v>
      </c>
      <c r="JJL19" s="205" t="s">
        <v>551</v>
      </c>
      <c r="JJM19" s="205" t="s">
        <v>551</v>
      </c>
      <c r="JJN19" s="205" t="s">
        <v>551</v>
      </c>
      <c r="JJO19" s="205" t="s">
        <v>551</v>
      </c>
      <c r="JJP19" s="205" t="s">
        <v>551</v>
      </c>
      <c r="JJQ19" s="205" t="s">
        <v>551</v>
      </c>
      <c r="JJR19" s="205" t="s">
        <v>551</v>
      </c>
      <c r="JJS19" s="205" t="s">
        <v>551</v>
      </c>
      <c r="JJT19" s="205" t="s">
        <v>551</v>
      </c>
      <c r="JJU19" s="205" t="s">
        <v>551</v>
      </c>
      <c r="JJV19" s="205" t="s">
        <v>551</v>
      </c>
      <c r="JJW19" s="205" t="s">
        <v>551</v>
      </c>
      <c r="JJX19" s="205" t="s">
        <v>551</v>
      </c>
      <c r="JJY19" s="205" t="s">
        <v>551</v>
      </c>
      <c r="JJZ19" s="205" t="s">
        <v>551</v>
      </c>
      <c r="JKA19" s="205" t="s">
        <v>551</v>
      </c>
      <c r="JKB19" s="205" t="s">
        <v>551</v>
      </c>
      <c r="JKC19" s="205" t="s">
        <v>551</v>
      </c>
      <c r="JKD19" s="205" t="s">
        <v>551</v>
      </c>
      <c r="JKE19" s="205" t="s">
        <v>551</v>
      </c>
      <c r="JKF19" s="205" t="s">
        <v>551</v>
      </c>
      <c r="JKG19" s="205" t="s">
        <v>551</v>
      </c>
      <c r="JKH19" s="205" t="s">
        <v>551</v>
      </c>
      <c r="JKI19" s="205" t="s">
        <v>551</v>
      </c>
      <c r="JKJ19" s="205" t="s">
        <v>551</v>
      </c>
      <c r="JKK19" s="205" t="s">
        <v>551</v>
      </c>
      <c r="JKL19" s="205" t="s">
        <v>551</v>
      </c>
      <c r="JKM19" s="205" t="s">
        <v>551</v>
      </c>
      <c r="JKN19" s="205" t="s">
        <v>551</v>
      </c>
      <c r="JKO19" s="205" t="s">
        <v>551</v>
      </c>
      <c r="JKP19" s="205" t="s">
        <v>551</v>
      </c>
      <c r="JKQ19" s="205" t="s">
        <v>551</v>
      </c>
      <c r="JKR19" s="205" t="s">
        <v>551</v>
      </c>
      <c r="JKS19" s="205" t="s">
        <v>551</v>
      </c>
      <c r="JKT19" s="205" t="s">
        <v>551</v>
      </c>
      <c r="JKU19" s="205" t="s">
        <v>551</v>
      </c>
      <c r="JKV19" s="205" t="s">
        <v>551</v>
      </c>
      <c r="JKW19" s="205" t="s">
        <v>551</v>
      </c>
      <c r="JKX19" s="205" t="s">
        <v>551</v>
      </c>
      <c r="JKY19" s="205" t="s">
        <v>551</v>
      </c>
      <c r="JKZ19" s="205" t="s">
        <v>551</v>
      </c>
      <c r="JLA19" s="205" t="s">
        <v>551</v>
      </c>
      <c r="JLB19" s="205" t="s">
        <v>551</v>
      </c>
      <c r="JLC19" s="205" t="s">
        <v>551</v>
      </c>
      <c r="JLD19" s="205" t="s">
        <v>551</v>
      </c>
      <c r="JLE19" s="205" t="s">
        <v>551</v>
      </c>
      <c r="JLF19" s="205" t="s">
        <v>551</v>
      </c>
      <c r="JLG19" s="205" t="s">
        <v>551</v>
      </c>
      <c r="JLH19" s="205" t="s">
        <v>551</v>
      </c>
      <c r="JLI19" s="205" t="s">
        <v>551</v>
      </c>
      <c r="JLJ19" s="205" t="s">
        <v>551</v>
      </c>
      <c r="JLK19" s="205" t="s">
        <v>551</v>
      </c>
      <c r="JLL19" s="205" t="s">
        <v>551</v>
      </c>
      <c r="JLM19" s="205" t="s">
        <v>551</v>
      </c>
      <c r="JLN19" s="205" t="s">
        <v>551</v>
      </c>
      <c r="JLO19" s="205" t="s">
        <v>551</v>
      </c>
      <c r="JLP19" s="205" t="s">
        <v>551</v>
      </c>
      <c r="JLQ19" s="205" t="s">
        <v>551</v>
      </c>
      <c r="JLR19" s="205" t="s">
        <v>551</v>
      </c>
      <c r="JLS19" s="205" t="s">
        <v>551</v>
      </c>
      <c r="JLT19" s="205" t="s">
        <v>551</v>
      </c>
      <c r="JLU19" s="205" t="s">
        <v>551</v>
      </c>
      <c r="JLV19" s="205" t="s">
        <v>551</v>
      </c>
      <c r="JLW19" s="205" t="s">
        <v>551</v>
      </c>
      <c r="JLX19" s="205" t="s">
        <v>551</v>
      </c>
      <c r="JLY19" s="205" t="s">
        <v>551</v>
      </c>
      <c r="JLZ19" s="205" t="s">
        <v>551</v>
      </c>
      <c r="JMA19" s="205" t="s">
        <v>551</v>
      </c>
      <c r="JMB19" s="205" t="s">
        <v>551</v>
      </c>
      <c r="JMC19" s="205" t="s">
        <v>551</v>
      </c>
      <c r="JMD19" s="205" t="s">
        <v>551</v>
      </c>
      <c r="JME19" s="205" t="s">
        <v>551</v>
      </c>
      <c r="JMF19" s="205" t="s">
        <v>551</v>
      </c>
      <c r="JMG19" s="205" t="s">
        <v>551</v>
      </c>
      <c r="JMH19" s="205" t="s">
        <v>551</v>
      </c>
      <c r="JMI19" s="205" t="s">
        <v>551</v>
      </c>
      <c r="JMJ19" s="205" t="s">
        <v>551</v>
      </c>
      <c r="JMK19" s="205" t="s">
        <v>551</v>
      </c>
      <c r="JML19" s="205" t="s">
        <v>551</v>
      </c>
      <c r="JMM19" s="205" t="s">
        <v>551</v>
      </c>
      <c r="JMN19" s="205" t="s">
        <v>551</v>
      </c>
      <c r="JMO19" s="205" t="s">
        <v>551</v>
      </c>
      <c r="JMP19" s="205" t="s">
        <v>551</v>
      </c>
      <c r="JMQ19" s="205" t="s">
        <v>551</v>
      </c>
      <c r="JMR19" s="205" t="s">
        <v>551</v>
      </c>
      <c r="JMS19" s="205" t="s">
        <v>551</v>
      </c>
      <c r="JMT19" s="205" t="s">
        <v>551</v>
      </c>
      <c r="JMU19" s="205" t="s">
        <v>551</v>
      </c>
      <c r="JMV19" s="205" t="s">
        <v>551</v>
      </c>
      <c r="JMW19" s="205" t="s">
        <v>551</v>
      </c>
      <c r="JMX19" s="205" t="s">
        <v>551</v>
      </c>
      <c r="JMY19" s="205" t="s">
        <v>551</v>
      </c>
      <c r="JMZ19" s="205" t="s">
        <v>551</v>
      </c>
      <c r="JNA19" s="205" t="s">
        <v>551</v>
      </c>
      <c r="JNB19" s="205" t="s">
        <v>551</v>
      </c>
      <c r="JNC19" s="205" t="s">
        <v>551</v>
      </c>
      <c r="JND19" s="205" t="s">
        <v>551</v>
      </c>
      <c r="JNE19" s="205" t="s">
        <v>551</v>
      </c>
      <c r="JNF19" s="205" t="s">
        <v>551</v>
      </c>
      <c r="JNG19" s="205" t="s">
        <v>551</v>
      </c>
      <c r="JNH19" s="205" t="s">
        <v>551</v>
      </c>
      <c r="JNI19" s="205" t="s">
        <v>551</v>
      </c>
      <c r="JNJ19" s="205" t="s">
        <v>551</v>
      </c>
      <c r="JNK19" s="205" t="s">
        <v>551</v>
      </c>
      <c r="JNL19" s="205" t="s">
        <v>551</v>
      </c>
      <c r="JNM19" s="205" t="s">
        <v>551</v>
      </c>
      <c r="JNN19" s="205" t="s">
        <v>551</v>
      </c>
      <c r="JNO19" s="205" t="s">
        <v>551</v>
      </c>
      <c r="JNP19" s="205" t="s">
        <v>551</v>
      </c>
      <c r="JNQ19" s="205" t="s">
        <v>551</v>
      </c>
      <c r="JNR19" s="205" t="s">
        <v>551</v>
      </c>
      <c r="JNS19" s="205" t="s">
        <v>551</v>
      </c>
      <c r="JNT19" s="205" t="s">
        <v>551</v>
      </c>
      <c r="JNU19" s="205" t="s">
        <v>551</v>
      </c>
      <c r="JNV19" s="205" t="s">
        <v>551</v>
      </c>
      <c r="JNW19" s="205" t="s">
        <v>551</v>
      </c>
      <c r="JNX19" s="205" t="s">
        <v>551</v>
      </c>
      <c r="JNY19" s="205" t="s">
        <v>551</v>
      </c>
      <c r="JNZ19" s="205" t="s">
        <v>551</v>
      </c>
      <c r="JOA19" s="205" t="s">
        <v>551</v>
      </c>
      <c r="JOB19" s="205" t="s">
        <v>551</v>
      </c>
      <c r="JOC19" s="205" t="s">
        <v>551</v>
      </c>
      <c r="JOD19" s="205" t="s">
        <v>551</v>
      </c>
      <c r="JOE19" s="205" t="s">
        <v>551</v>
      </c>
      <c r="JOF19" s="205" t="s">
        <v>551</v>
      </c>
      <c r="JOG19" s="205" t="s">
        <v>551</v>
      </c>
      <c r="JOH19" s="205" t="s">
        <v>551</v>
      </c>
      <c r="JOI19" s="205" t="s">
        <v>551</v>
      </c>
      <c r="JOJ19" s="205" t="s">
        <v>551</v>
      </c>
      <c r="JOK19" s="205" t="s">
        <v>551</v>
      </c>
      <c r="JOL19" s="205" t="s">
        <v>551</v>
      </c>
      <c r="JOM19" s="205" t="s">
        <v>551</v>
      </c>
      <c r="JON19" s="205" t="s">
        <v>551</v>
      </c>
      <c r="JOO19" s="205" t="s">
        <v>551</v>
      </c>
      <c r="JOP19" s="205" t="s">
        <v>551</v>
      </c>
      <c r="JOQ19" s="205" t="s">
        <v>551</v>
      </c>
      <c r="JOR19" s="205" t="s">
        <v>551</v>
      </c>
      <c r="JOS19" s="205" t="s">
        <v>551</v>
      </c>
      <c r="JOT19" s="205" t="s">
        <v>551</v>
      </c>
      <c r="JOU19" s="205" t="s">
        <v>551</v>
      </c>
      <c r="JOV19" s="205" t="s">
        <v>551</v>
      </c>
      <c r="JOW19" s="205" t="s">
        <v>551</v>
      </c>
      <c r="JOX19" s="205" t="s">
        <v>551</v>
      </c>
      <c r="JOY19" s="205" t="s">
        <v>551</v>
      </c>
      <c r="JOZ19" s="205" t="s">
        <v>551</v>
      </c>
      <c r="JPA19" s="205" t="s">
        <v>551</v>
      </c>
      <c r="JPB19" s="205" t="s">
        <v>551</v>
      </c>
      <c r="JPC19" s="205" t="s">
        <v>551</v>
      </c>
      <c r="JPD19" s="205" t="s">
        <v>551</v>
      </c>
      <c r="JPE19" s="205" t="s">
        <v>551</v>
      </c>
      <c r="JPF19" s="205" t="s">
        <v>551</v>
      </c>
      <c r="JPG19" s="205" t="s">
        <v>551</v>
      </c>
      <c r="JPH19" s="205" t="s">
        <v>551</v>
      </c>
      <c r="JPI19" s="205" t="s">
        <v>551</v>
      </c>
      <c r="JPJ19" s="205" t="s">
        <v>551</v>
      </c>
      <c r="JPK19" s="205" t="s">
        <v>551</v>
      </c>
      <c r="JPL19" s="205" t="s">
        <v>551</v>
      </c>
      <c r="JPM19" s="205" t="s">
        <v>551</v>
      </c>
      <c r="JPN19" s="205" t="s">
        <v>551</v>
      </c>
      <c r="JPO19" s="205" t="s">
        <v>551</v>
      </c>
      <c r="JPP19" s="205" t="s">
        <v>551</v>
      </c>
      <c r="JPQ19" s="205" t="s">
        <v>551</v>
      </c>
      <c r="JPR19" s="205" t="s">
        <v>551</v>
      </c>
      <c r="JPS19" s="205" t="s">
        <v>551</v>
      </c>
      <c r="JPT19" s="205" t="s">
        <v>551</v>
      </c>
      <c r="JPU19" s="205" t="s">
        <v>551</v>
      </c>
      <c r="JPV19" s="205" t="s">
        <v>551</v>
      </c>
      <c r="JPW19" s="205" t="s">
        <v>551</v>
      </c>
      <c r="JPX19" s="205" t="s">
        <v>551</v>
      </c>
      <c r="JPY19" s="205" t="s">
        <v>551</v>
      </c>
      <c r="JPZ19" s="205" t="s">
        <v>551</v>
      </c>
      <c r="JQA19" s="205" t="s">
        <v>551</v>
      </c>
      <c r="JQB19" s="205" t="s">
        <v>551</v>
      </c>
      <c r="JQC19" s="205" t="s">
        <v>551</v>
      </c>
      <c r="JQD19" s="205" t="s">
        <v>551</v>
      </c>
      <c r="JQE19" s="205" t="s">
        <v>551</v>
      </c>
      <c r="JQF19" s="205" t="s">
        <v>551</v>
      </c>
      <c r="JQG19" s="205" t="s">
        <v>551</v>
      </c>
      <c r="JQH19" s="205" t="s">
        <v>551</v>
      </c>
      <c r="JQI19" s="205" t="s">
        <v>551</v>
      </c>
      <c r="JQJ19" s="205" t="s">
        <v>551</v>
      </c>
      <c r="JQK19" s="205" t="s">
        <v>551</v>
      </c>
      <c r="JQL19" s="205" t="s">
        <v>551</v>
      </c>
      <c r="JQM19" s="205" t="s">
        <v>551</v>
      </c>
      <c r="JQN19" s="205" t="s">
        <v>551</v>
      </c>
      <c r="JQO19" s="205" t="s">
        <v>551</v>
      </c>
      <c r="JQP19" s="205" t="s">
        <v>551</v>
      </c>
      <c r="JQQ19" s="205" t="s">
        <v>551</v>
      </c>
      <c r="JQR19" s="205" t="s">
        <v>551</v>
      </c>
      <c r="JQS19" s="205" t="s">
        <v>551</v>
      </c>
      <c r="JQT19" s="205" t="s">
        <v>551</v>
      </c>
      <c r="JQU19" s="205" t="s">
        <v>551</v>
      </c>
      <c r="JQV19" s="205" t="s">
        <v>551</v>
      </c>
      <c r="JQW19" s="205" t="s">
        <v>551</v>
      </c>
      <c r="JQX19" s="205" t="s">
        <v>551</v>
      </c>
      <c r="JQY19" s="205" t="s">
        <v>551</v>
      </c>
      <c r="JQZ19" s="205" t="s">
        <v>551</v>
      </c>
      <c r="JRA19" s="205" t="s">
        <v>551</v>
      </c>
      <c r="JRB19" s="205" t="s">
        <v>551</v>
      </c>
      <c r="JRC19" s="205" t="s">
        <v>551</v>
      </c>
      <c r="JRD19" s="205" t="s">
        <v>551</v>
      </c>
      <c r="JRE19" s="205" t="s">
        <v>551</v>
      </c>
      <c r="JRF19" s="205" t="s">
        <v>551</v>
      </c>
      <c r="JRG19" s="205" t="s">
        <v>551</v>
      </c>
      <c r="JRH19" s="205" t="s">
        <v>551</v>
      </c>
      <c r="JRI19" s="205" t="s">
        <v>551</v>
      </c>
      <c r="JRJ19" s="205" t="s">
        <v>551</v>
      </c>
      <c r="JRK19" s="205" t="s">
        <v>551</v>
      </c>
      <c r="JRL19" s="205" t="s">
        <v>551</v>
      </c>
      <c r="JRM19" s="205" t="s">
        <v>551</v>
      </c>
      <c r="JRN19" s="205" t="s">
        <v>551</v>
      </c>
      <c r="JRO19" s="205" t="s">
        <v>551</v>
      </c>
      <c r="JRP19" s="205" t="s">
        <v>551</v>
      </c>
      <c r="JRQ19" s="205" t="s">
        <v>551</v>
      </c>
      <c r="JRR19" s="205" t="s">
        <v>551</v>
      </c>
      <c r="JRS19" s="205" t="s">
        <v>551</v>
      </c>
      <c r="JRT19" s="205" t="s">
        <v>551</v>
      </c>
      <c r="JRU19" s="205" t="s">
        <v>551</v>
      </c>
      <c r="JRV19" s="205" t="s">
        <v>551</v>
      </c>
      <c r="JRW19" s="205" t="s">
        <v>551</v>
      </c>
      <c r="JRX19" s="205" t="s">
        <v>551</v>
      </c>
      <c r="JRY19" s="205" t="s">
        <v>551</v>
      </c>
      <c r="JRZ19" s="205" t="s">
        <v>551</v>
      </c>
      <c r="JSA19" s="205" t="s">
        <v>551</v>
      </c>
      <c r="JSB19" s="205" t="s">
        <v>551</v>
      </c>
      <c r="JSC19" s="205" t="s">
        <v>551</v>
      </c>
      <c r="JSD19" s="205" t="s">
        <v>551</v>
      </c>
      <c r="JSE19" s="205" t="s">
        <v>551</v>
      </c>
      <c r="JSF19" s="205" t="s">
        <v>551</v>
      </c>
      <c r="JSG19" s="205" t="s">
        <v>551</v>
      </c>
      <c r="JSH19" s="205" t="s">
        <v>551</v>
      </c>
      <c r="JSI19" s="205" t="s">
        <v>551</v>
      </c>
      <c r="JSJ19" s="205" t="s">
        <v>551</v>
      </c>
      <c r="JSK19" s="205" t="s">
        <v>551</v>
      </c>
      <c r="JSL19" s="205" t="s">
        <v>551</v>
      </c>
      <c r="JSM19" s="205" t="s">
        <v>551</v>
      </c>
      <c r="JSN19" s="205" t="s">
        <v>551</v>
      </c>
      <c r="JSO19" s="205" t="s">
        <v>551</v>
      </c>
      <c r="JSP19" s="205" t="s">
        <v>551</v>
      </c>
      <c r="JSQ19" s="205" t="s">
        <v>551</v>
      </c>
      <c r="JSR19" s="205" t="s">
        <v>551</v>
      </c>
      <c r="JSS19" s="205" t="s">
        <v>551</v>
      </c>
      <c r="JST19" s="205" t="s">
        <v>551</v>
      </c>
      <c r="JSU19" s="205" t="s">
        <v>551</v>
      </c>
      <c r="JSV19" s="205" t="s">
        <v>551</v>
      </c>
      <c r="JSW19" s="205" t="s">
        <v>551</v>
      </c>
      <c r="JSX19" s="205" t="s">
        <v>551</v>
      </c>
      <c r="JSY19" s="205" t="s">
        <v>551</v>
      </c>
      <c r="JSZ19" s="205" t="s">
        <v>551</v>
      </c>
      <c r="JTA19" s="205" t="s">
        <v>551</v>
      </c>
      <c r="JTB19" s="205" t="s">
        <v>551</v>
      </c>
      <c r="JTC19" s="205" t="s">
        <v>551</v>
      </c>
      <c r="JTD19" s="205" t="s">
        <v>551</v>
      </c>
      <c r="JTE19" s="205" t="s">
        <v>551</v>
      </c>
      <c r="JTF19" s="205" t="s">
        <v>551</v>
      </c>
      <c r="JTG19" s="205" t="s">
        <v>551</v>
      </c>
      <c r="JTH19" s="205" t="s">
        <v>551</v>
      </c>
      <c r="JTI19" s="205" t="s">
        <v>551</v>
      </c>
      <c r="JTJ19" s="205" t="s">
        <v>551</v>
      </c>
      <c r="JTK19" s="205" t="s">
        <v>551</v>
      </c>
      <c r="JTL19" s="205" t="s">
        <v>551</v>
      </c>
      <c r="JTM19" s="205" t="s">
        <v>551</v>
      </c>
      <c r="JTN19" s="205" t="s">
        <v>551</v>
      </c>
      <c r="JTO19" s="205" t="s">
        <v>551</v>
      </c>
      <c r="JTP19" s="205" t="s">
        <v>551</v>
      </c>
      <c r="JTQ19" s="205" t="s">
        <v>551</v>
      </c>
      <c r="JTR19" s="205" t="s">
        <v>551</v>
      </c>
      <c r="JTS19" s="205" t="s">
        <v>551</v>
      </c>
      <c r="JTT19" s="205" t="s">
        <v>551</v>
      </c>
      <c r="JTU19" s="205" t="s">
        <v>551</v>
      </c>
      <c r="JTV19" s="205" t="s">
        <v>551</v>
      </c>
      <c r="JTW19" s="205" t="s">
        <v>551</v>
      </c>
      <c r="JTX19" s="205" t="s">
        <v>551</v>
      </c>
      <c r="JTY19" s="205" t="s">
        <v>551</v>
      </c>
      <c r="JTZ19" s="205" t="s">
        <v>551</v>
      </c>
      <c r="JUA19" s="205" t="s">
        <v>551</v>
      </c>
      <c r="JUB19" s="205" t="s">
        <v>551</v>
      </c>
      <c r="JUC19" s="205" t="s">
        <v>551</v>
      </c>
      <c r="JUD19" s="205" t="s">
        <v>551</v>
      </c>
      <c r="JUE19" s="205" t="s">
        <v>551</v>
      </c>
      <c r="JUF19" s="205" t="s">
        <v>551</v>
      </c>
      <c r="JUG19" s="205" t="s">
        <v>551</v>
      </c>
      <c r="JUH19" s="205" t="s">
        <v>551</v>
      </c>
      <c r="JUI19" s="205" t="s">
        <v>551</v>
      </c>
      <c r="JUJ19" s="205" t="s">
        <v>551</v>
      </c>
      <c r="JUK19" s="205" t="s">
        <v>551</v>
      </c>
      <c r="JUL19" s="205" t="s">
        <v>551</v>
      </c>
      <c r="JUM19" s="205" t="s">
        <v>551</v>
      </c>
      <c r="JUN19" s="205" t="s">
        <v>551</v>
      </c>
      <c r="JUO19" s="205" t="s">
        <v>551</v>
      </c>
      <c r="JUP19" s="205" t="s">
        <v>551</v>
      </c>
      <c r="JUQ19" s="205" t="s">
        <v>551</v>
      </c>
      <c r="JUR19" s="205" t="s">
        <v>551</v>
      </c>
      <c r="JUS19" s="205" t="s">
        <v>551</v>
      </c>
      <c r="JUT19" s="205" t="s">
        <v>551</v>
      </c>
      <c r="JUU19" s="205" t="s">
        <v>551</v>
      </c>
      <c r="JUV19" s="205" t="s">
        <v>551</v>
      </c>
      <c r="JUW19" s="205" t="s">
        <v>551</v>
      </c>
      <c r="JUX19" s="205" t="s">
        <v>551</v>
      </c>
      <c r="JUY19" s="205" t="s">
        <v>551</v>
      </c>
      <c r="JUZ19" s="205" t="s">
        <v>551</v>
      </c>
      <c r="JVA19" s="205" t="s">
        <v>551</v>
      </c>
      <c r="JVB19" s="205" t="s">
        <v>551</v>
      </c>
      <c r="JVC19" s="205" t="s">
        <v>551</v>
      </c>
      <c r="JVD19" s="205" t="s">
        <v>551</v>
      </c>
      <c r="JVE19" s="205" t="s">
        <v>551</v>
      </c>
      <c r="JVF19" s="205" t="s">
        <v>551</v>
      </c>
      <c r="JVG19" s="205" t="s">
        <v>551</v>
      </c>
      <c r="JVH19" s="205" t="s">
        <v>551</v>
      </c>
      <c r="JVI19" s="205" t="s">
        <v>551</v>
      </c>
      <c r="JVJ19" s="205" t="s">
        <v>551</v>
      </c>
      <c r="JVK19" s="205" t="s">
        <v>551</v>
      </c>
      <c r="JVL19" s="205" t="s">
        <v>551</v>
      </c>
      <c r="JVM19" s="205" t="s">
        <v>551</v>
      </c>
      <c r="JVN19" s="205" t="s">
        <v>551</v>
      </c>
      <c r="JVO19" s="205" t="s">
        <v>551</v>
      </c>
      <c r="JVP19" s="205" t="s">
        <v>551</v>
      </c>
      <c r="JVQ19" s="205" t="s">
        <v>551</v>
      </c>
      <c r="JVR19" s="205" t="s">
        <v>551</v>
      </c>
      <c r="JVS19" s="205" t="s">
        <v>551</v>
      </c>
      <c r="JVT19" s="205" t="s">
        <v>551</v>
      </c>
      <c r="JVU19" s="205" t="s">
        <v>551</v>
      </c>
      <c r="JVV19" s="205" t="s">
        <v>551</v>
      </c>
      <c r="JVW19" s="205" t="s">
        <v>551</v>
      </c>
      <c r="JVX19" s="205" t="s">
        <v>551</v>
      </c>
      <c r="JVY19" s="205" t="s">
        <v>551</v>
      </c>
      <c r="JVZ19" s="205" t="s">
        <v>551</v>
      </c>
      <c r="JWA19" s="205" t="s">
        <v>551</v>
      </c>
      <c r="JWB19" s="205" t="s">
        <v>551</v>
      </c>
      <c r="JWC19" s="205" t="s">
        <v>551</v>
      </c>
      <c r="JWD19" s="205" t="s">
        <v>551</v>
      </c>
      <c r="JWE19" s="205" t="s">
        <v>551</v>
      </c>
      <c r="JWF19" s="205" t="s">
        <v>551</v>
      </c>
      <c r="JWG19" s="205" t="s">
        <v>551</v>
      </c>
      <c r="JWH19" s="205" t="s">
        <v>551</v>
      </c>
      <c r="JWI19" s="205" t="s">
        <v>551</v>
      </c>
      <c r="JWJ19" s="205" t="s">
        <v>551</v>
      </c>
      <c r="JWK19" s="205" t="s">
        <v>551</v>
      </c>
      <c r="JWL19" s="205" t="s">
        <v>551</v>
      </c>
      <c r="JWM19" s="205" t="s">
        <v>551</v>
      </c>
      <c r="JWN19" s="205" t="s">
        <v>551</v>
      </c>
      <c r="JWO19" s="205" t="s">
        <v>551</v>
      </c>
      <c r="JWP19" s="205" t="s">
        <v>551</v>
      </c>
      <c r="JWQ19" s="205" t="s">
        <v>551</v>
      </c>
      <c r="JWR19" s="205" t="s">
        <v>551</v>
      </c>
      <c r="JWS19" s="205" t="s">
        <v>551</v>
      </c>
      <c r="JWT19" s="205" t="s">
        <v>551</v>
      </c>
      <c r="JWU19" s="205" t="s">
        <v>551</v>
      </c>
      <c r="JWV19" s="205" t="s">
        <v>551</v>
      </c>
      <c r="JWW19" s="205" t="s">
        <v>551</v>
      </c>
      <c r="JWX19" s="205" t="s">
        <v>551</v>
      </c>
      <c r="JWY19" s="205" t="s">
        <v>551</v>
      </c>
      <c r="JWZ19" s="205" t="s">
        <v>551</v>
      </c>
      <c r="JXA19" s="205" t="s">
        <v>551</v>
      </c>
      <c r="JXB19" s="205" t="s">
        <v>551</v>
      </c>
      <c r="JXC19" s="205" t="s">
        <v>551</v>
      </c>
      <c r="JXD19" s="205" t="s">
        <v>551</v>
      </c>
      <c r="JXE19" s="205" t="s">
        <v>551</v>
      </c>
      <c r="JXF19" s="205" t="s">
        <v>551</v>
      </c>
      <c r="JXG19" s="205" t="s">
        <v>551</v>
      </c>
      <c r="JXH19" s="205" t="s">
        <v>551</v>
      </c>
      <c r="JXI19" s="205" t="s">
        <v>551</v>
      </c>
      <c r="JXJ19" s="205" t="s">
        <v>551</v>
      </c>
      <c r="JXK19" s="205" t="s">
        <v>551</v>
      </c>
      <c r="JXL19" s="205" t="s">
        <v>551</v>
      </c>
      <c r="JXM19" s="205" t="s">
        <v>551</v>
      </c>
      <c r="JXN19" s="205" t="s">
        <v>551</v>
      </c>
      <c r="JXO19" s="205" t="s">
        <v>551</v>
      </c>
      <c r="JXP19" s="205" t="s">
        <v>551</v>
      </c>
      <c r="JXQ19" s="205" t="s">
        <v>551</v>
      </c>
      <c r="JXR19" s="205" t="s">
        <v>551</v>
      </c>
      <c r="JXS19" s="205" t="s">
        <v>551</v>
      </c>
      <c r="JXT19" s="205" t="s">
        <v>551</v>
      </c>
      <c r="JXU19" s="205" t="s">
        <v>551</v>
      </c>
      <c r="JXV19" s="205" t="s">
        <v>551</v>
      </c>
      <c r="JXW19" s="205" t="s">
        <v>551</v>
      </c>
      <c r="JXX19" s="205" t="s">
        <v>551</v>
      </c>
      <c r="JXY19" s="205" t="s">
        <v>551</v>
      </c>
      <c r="JXZ19" s="205" t="s">
        <v>551</v>
      </c>
      <c r="JYA19" s="205" t="s">
        <v>551</v>
      </c>
      <c r="JYB19" s="205" t="s">
        <v>551</v>
      </c>
      <c r="JYC19" s="205" t="s">
        <v>551</v>
      </c>
      <c r="JYD19" s="205" t="s">
        <v>551</v>
      </c>
      <c r="JYE19" s="205" t="s">
        <v>551</v>
      </c>
      <c r="JYF19" s="205" t="s">
        <v>551</v>
      </c>
      <c r="JYG19" s="205" t="s">
        <v>551</v>
      </c>
      <c r="JYH19" s="205" t="s">
        <v>551</v>
      </c>
      <c r="JYI19" s="205" t="s">
        <v>551</v>
      </c>
      <c r="JYJ19" s="205" t="s">
        <v>551</v>
      </c>
      <c r="JYK19" s="205" t="s">
        <v>551</v>
      </c>
      <c r="JYL19" s="205" t="s">
        <v>551</v>
      </c>
      <c r="JYM19" s="205" t="s">
        <v>551</v>
      </c>
      <c r="JYN19" s="205" t="s">
        <v>551</v>
      </c>
      <c r="JYO19" s="205" t="s">
        <v>551</v>
      </c>
      <c r="JYP19" s="205" t="s">
        <v>551</v>
      </c>
      <c r="JYQ19" s="205" t="s">
        <v>551</v>
      </c>
      <c r="JYR19" s="205" t="s">
        <v>551</v>
      </c>
      <c r="JYS19" s="205" t="s">
        <v>551</v>
      </c>
      <c r="JYT19" s="205" t="s">
        <v>551</v>
      </c>
      <c r="JYU19" s="205" t="s">
        <v>551</v>
      </c>
      <c r="JYV19" s="205" t="s">
        <v>551</v>
      </c>
      <c r="JYW19" s="205" t="s">
        <v>551</v>
      </c>
      <c r="JYX19" s="205" t="s">
        <v>551</v>
      </c>
      <c r="JYY19" s="205" t="s">
        <v>551</v>
      </c>
      <c r="JYZ19" s="205" t="s">
        <v>551</v>
      </c>
      <c r="JZA19" s="205" t="s">
        <v>551</v>
      </c>
      <c r="JZB19" s="205" t="s">
        <v>551</v>
      </c>
      <c r="JZC19" s="205" t="s">
        <v>551</v>
      </c>
      <c r="JZD19" s="205" t="s">
        <v>551</v>
      </c>
      <c r="JZE19" s="205" t="s">
        <v>551</v>
      </c>
      <c r="JZF19" s="205" t="s">
        <v>551</v>
      </c>
      <c r="JZG19" s="205" t="s">
        <v>551</v>
      </c>
      <c r="JZH19" s="205" t="s">
        <v>551</v>
      </c>
      <c r="JZI19" s="205" t="s">
        <v>551</v>
      </c>
      <c r="JZJ19" s="205" t="s">
        <v>551</v>
      </c>
      <c r="JZK19" s="205" t="s">
        <v>551</v>
      </c>
      <c r="JZL19" s="205" t="s">
        <v>551</v>
      </c>
      <c r="JZM19" s="205" t="s">
        <v>551</v>
      </c>
      <c r="JZN19" s="205" t="s">
        <v>551</v>
      </c>
      <c r="JZO19" s="205" t="s">
        <v>551</v>
      </c>
      <c r="JZP19" s="205" t="s">
        <v>551</v>
      </c>
      <c r="JZQ19" s="205" t="s">
        <v>551</v>
      </c>
      <c r="JZR19" s="205" t="s">
        <v>551</v>
      </c>
      <c r="JZS19" s="205" t="s">
        <v>551</v>
      </c>
      <c r="JZT19" s="205" t="s">
        <v>551</v>
      </c>
      <c r="JZU19" s="205" t="s">
        <v>551</v>
      </c>
      <c r="JZV19" s="205" t="s">
        <v>551</v>
      </c>
      <c r="JZW19" s="205" t="s">
        <v>551</v>
      </c>
      <c r="JZX19" s="205" t="s">
        <v>551</v>
      </c>
      <c r="JZY19" s="205" t="s">
        <v>551</v>
      </c>
      <c r="JZZ19" s="205" t="s">
        <v>551</v>
      </c>
      <c r="KAA19" s="205" t="s">
        <v>551</v>
      </c>
      <c r="KAB19" s="205" t="s">
        <v>551</v>
      </c>
      <c r="KAC19" s="205" t="s">
        <v>551</v>
      </c>
      <c r="KAD19" s="205" t="s">
        <v>551</v>
      </c>
      <c r="KAE19" s="205" t="s">
        <v>551</v>
      </c>
      <c r="KAF19" s="205" t="s">
        <v>551</v>
      </c>
      <c r="KAG19" s="205" t="s">
        <v>551</v>
      </c>
      <c r="KAH19" s="205" t="s">
        <v>551</v>
      </c>
      <c r="KAI19" s="205" t="s">
        <v>551</v>
      </c>
      <c r="KAJ19" s="205" t="s">
        <v>551</v>
      </c>
      <c r="KAK19" s="205" t="s">
        <v>551</v>
      </c>
      <c r="KAL19" s="205" t="s">
        <v>551</v>
      </c>
      <c r="KAM19" s="205" t="s">
        <v>551</v>
      </c>
      <c r="KAN19" s="205" t="s">
        <v>551</v>
      </c>
      <c r="KAO19" s="205" t="s">
        <v>551</v>
      </c>
      <c r="KAP19" s="205" t="s">
        <v>551</v>
      </c>
      <c r="KAQ19" s="205" t="s">
        <v>551</v>
      </c>
      <c r="KAR19" s="205" t="s">
        <v>551</v>
      </c>
      <c r="KAS19" s="205" t="s">
        <v>551</v>
      </c>
      <c r="KAT19" s="205" t="s">
        <v>551</v>
      </c>
      <c r="KAU19" s="205" t="s">
        <v>551</v>
      </c>
      <c r="KAV19" s="205" t="s">
        <v>551</v>
      </c>
      <c r="KAW19" s="205" t="s">
        <v>551</v>
      </c>
      <c r="KAX19" s="205" t="s">
        <v>551</v>
      </c>
      <c r="KAY19" s="205" t="s">
        <v>551</v>
      </c>
      <c r="KAZ19" s="205" t="s">
        <v>551</v>
      </c>
      <c r="KBA19" s="205" t="s">
        <v>551</v>
      </c>
      <c r="KBB19" s="205" t="s">
        <v>551</v>
      </c>
      <c r="KBC19" s="205" t="s">
        <v>551</v>
      </c>
      <c r="KBD19" s="205" t="s">
        <v>551</v>
      </c>
      <c r="KBE19" s="205" t="s">
        <v>551</v>
      </c>
      <c r="KBF19" s="205" t="s">
        <v>551</v>
      </c>
      <c r="KBG19" s="205" t="s">
        <v>551</v>
      </c>
      <c r="KBH19" s="205" t="s">
        <v>551</v>
      </c>
      <c r="KBI19" s="205" t="s">
        <v>551</v>
      </c>
      <c r="KBJ19" s="205" t="s">
        <v>551</v>
      </c>
      <c r="KBK19" s="205" t="s">
        <v>551</v>
      </c>
      <c r="KBL19" s="205" t="s">
        <v>551</v>
      </c>
      <c r="KBM19" s="205" t="s">
        <v>551</v>
      </c>
      <c r="KBN19" s="205" t="s">
        <v>551</v>
      </c>
      <c r="KBO19" s="205" t="s">
        <v>551</v>
      </c>
      <c r="KBP19" s="205" t="s">
        <v>551</v>
      </c>
      <c r="KBQ19" s="205" t="s">
        <v>551</v>
      </c>
      <c r="KBR19" s="205" t="s">
        <v>551</v>
      </c>
      <c r="KBS19" s="205" t="s">
        <v>551</v>
      </c>
      <c r="KBT19" s="205" t="s">
        <v>551</v>
      </c>
      <c r="KBU19" s="205" t="s">
        <v>551</v>
      </c>
      <c r="KBV19" s="205" t="s">
        <v>551</v>
      </c>
      <c r="KBW19" s="205" t="s">
        <v>551</v>
      </c>
      <c r="KBX19" s="205" t="s">
        <v>551</v>
      </c>
      <c r="KBY19" s="205" t="s">
        <v>551</v>
      </c>
      <c r="KBZ19" s="205" t="s">
        <v>551</v>
      </c>
      <c r="KCA19" s="205" t="s">
        <v>551</v>
      </c>
      <c r="KCB19" s="205" t="s">
        <v>551</v>
      </c>
      <c r="KCC19" s="205" t="s">
        <v>551</v>
      </c>
      <c r="KCD19" s="205" t="s">
        <v>551</v>
      </c>
      <c r="KCE19" s="205" t="s">
        <v>551</v>
      </c>
      <c r="KCF19" s="205" t="s">
        <v>551</v>
      </c>
      <c r="KCG19" s="205" t="s">
        <v>551</v>
      </c>
      <c r="KCH19" s="205" t="s">
        <v>551</v>
      </c>
      <c r="KCI19" s="205" t="s">
        <v>551</v>
      </c>
      <c r="KCJ19" s="205" t="s">
        <v>551</v>
      </c>
      <c r="KCK19" s="205" t="s">
        <v>551</v>
      </c>
      <c r="KCL19" s="205" t="s">
        <v>551</v>
      </c>
      <c r="KCM19" s="205" t="s">
        <v>551</v>
      </c>
      <c r="KCN19" s="205" t="s">
        <v>551</v>
      </c>
      <c r="KCO19" s="205" t="s">
        <v>551</v>
      </c>
      <c r="KCP19" s="205" t="s">
        <v>551</v>
      </c>
      <c r="KCQ19" s="205" t="s">
        <v>551</v>
      </c>
      <c r="KCR19" s="205" t="s">
        <v>551</v>
      </c>
      <c r="KCS19" s="205" t="s">
        <v>551</v>
      </c>
      <c r="KCT19" s="205" t="s">
        <v>551</v>
      </c>
      <c r="KCU19" s="205" t="s">
        <v>551</v>
      </c>
      <c r="KCV19" s="205" t="s">
        <v>551</v>
      </c>
      <c r="KCW19" s="205" t="s">
        <v>551</v>
      </c>
      <c r="KCX19" s="205" t="s">
        <v>551</v>
      </c>
      <c r="KCY19" s="205" t="s">
        <v>551</v>
      </c>
      <c r="KCZ19" s="205" t="s">
        <v>551</v>
      </c>
      <c r="KDA19" s="205" t="s">
        <v>551</v>
      </c>
      <c r="KDB19" s="205" t="s">
        <v>551</v>
      </c>
      <c r="KDC19" s="205" t="s">
        <v>551</v>
      </c>
      <c r="KDD19" s="205" t="s">
        <v>551</v>
      </c>
      <c r="KDE19" s="205" t="s">
        <v>551</v>
      </c>
      <c r="KDF19" s="205" t="s">
        <v>551</v>
      </c>
      <c r="KDG19" s="205" t="s">
        <v>551</v>
      </c>
      <c r="KDH19" s="205" t="s">
        <v>551</v>
      </c>
      <c r="KDI19" s="205" t="s">
        <v>551</v>
      </c>
      <c r="KDJ19" s="205" t="s">
        <v>551</v>
      </c>
      <c r="KDK19" s="205" t="s">
        <v>551</v>
      </c>
      <c r="KDL19" s="205" t="s">
        <v>551</v>
      </c>
      <c r="KDM19" s="205" t="s">
        <v>551</v>
      </c>
      <c r="KDN19" s="205" t="s">
        <v>551</v>
      </c>
      <c r="KDO19" s="205" t="s">
        <v>551</v>
      </c>
      <c r="KDP19" s="205" t="s">
        <v>551</v>
      </c>
      <c r="KDQ19" s="205" t="s">
        <v>551</v>
      </c>
      <c r="KDR19" s="205" t="s">
        <v>551</v>
      </c>
      <c r="KDS19" s="205" t="s">
        <v>551</v>
      </c>
      <c r="KDT19" s="205" t="s">
        <v>551</v>
      </c>
      <c r="KDU19" s="205" t="s">
        <v>551</v>
      </c>
      <c r="KDV19" s="205" t="s">
        <v>551</v>
      </c>
      <c r="KDW19" s="205" t="s">
        <v>551</v>
      </c>
      <c r="KDX19" s="205" t="s">
        <v>551</v>
      </c>
      <c r="KDY19" s="205" t="s">
        <v>551</v>
      </c>
      <c r="KDZ19" s="205" t="s">
        <v>551</v>
      </c>
      <c r="KEA19" s="205" t="s">
        <v>551</v>
      </c>
      <c r="KEB19" s="205" t="s">
        <v>551</v>
      </c>
      <c r="KEC19" s="205" t="s">
        <v>551</v>
      </c>
      <c r="KED19" s="205" t="s">
        <v>551</v>
      </c>
      <c r="KEE19" s="205" t="s">
        <v>551</v>
      </c>
      <c r="KEF19" s="205" t="s">
        <v>551</v>
      </c>
      <c r="KEG19" s="205" t="s">
        <v>551</v>
      </c>
      <c r="KEH19" s="205" t="s">
        <v>551</v>
      </c>
      <c r="KEI19" s="205" t="s">
        <v>551</v>
      </c>
      <c r="KEJ19" s="205" t="s">
        <v>551</v>
      </c>
      <c r="KEK19" s="205" t="s">
        <v>551</v>
      </c>
      <c r="KEL19" s="205" t="s">
        <v>551</v>
      </c>
      <c r="KEM19" s="205" t="s">
        <v>551</v>
      </c>
      <c r="KEN19" s="205" t="s">
        <v>551</v>
      </c>
      <c r="KEO19" s="205" t="s">
        <v>551</v>
      </c>
      <c r="KEP19" s="205" t="s">
        <v>551</v>
      </c>
      <c r="KEQ19" s="205" t="s">
        <v>551</v>
      </c>
      <c r="KER19" s="205" t="s">
        <v>551</v>
      </c>
      <c r="KES19" s="205" t="s">
        <v>551</v>
      </c>
      <c r="KET19" s="205" t="s">
        <v>551</v>
      </c>
      <c r="KEU19" s="205" t="s">
        <v>551</v>
      </c>
      <c r="KEV19" s="205" t="s">
        <v>551</v>
      </c>
      <c r="KEW19" s="205" t="s">
        <v>551</v>
      </c>
      <c r="KEX19" s="205" t="s">
        <v>551</v>
      </c>
      <c r="KEY19" s="205" t="s">
        <v>551</v>
      </c>
      <c r="KEZ19" s="205" t="s">
        <v>551</v>
      </c>
      <c r="KFA19" s="205" t="s">
        <v>551</v>
      </c>
      <c r="KFB19" s="205" t="s">
        <v>551</v>
      </c>
      <c r="KFC19" s="205" t="s">
        <v>551</v>
      </c>
      <c r="KFD19" s="205" t="s">
        <v>551</v>
      </c>
      <c r="KFE19" s="205" t="s">
        <v>551</v>
      </c>
      <c r="KFF19" s="205" t="s">
        <v>551</v>
      </c>
      <c r="KFG19" s="205" t="s">
        <v>551</v>
      </c>
      <c r="KFH19" s="205" t="s">
        <v>551</v>
      </c>
      <c r="KFI19" s="205" t="s">
        <v>551</v>
      </c>
      <c r="KFJ19" s="205" t="s">
        <v>551</v>
      </c>
      <c r="KFK19" s="205" t="s">
        <v>551</v>
      </c>
      <c r="KFL19" s="205" t="s">
        <v>551</v>
      </c>
      <c r="KFM19" s="205" t="s">
        <v>551</v>
      </c>
      <c r="KFN19" s="205" t="s">
        <v>551</v>
      </c>
      <c r="KFO19" s="205" t="s">
        <v>551</v>
      </c>
      <c r="KFP19" s="205" t="s">
        <v>551</v>
      </c>
      <c r="KFQ19" s="205" t="s">
        <v>551</v>
      </c>
      <c r="KFR19" s="205" t="s">
        <v>551</v>
      </c>
      <c r="KFS19" s="205" t="s">
        <v>551</v>
      </c>
      <c r="KFT19" s="205" t="s">
        <v>551</v>
      </c>
      <c r="KFU19" s="205" t="s">
        <v>551</v>
      </c>
      <c r="KFV19" s="205" t="s">
        <v>551</v>
      </c>
      <c r="KFW19" s="205" t="s">
        <v>551</v>
      </c>
      <c r="KFX19" s="205" t="s">
        <v>551</v>
      </c>
      <c r="KFY19" s="205" t="s">
        <v>551</v>
      </c>
      <c r="KFZ19" s="205" t="s">
        <v>551</v>
      </c>
      <c r="KGA19" s="205" t="s">
        <v>551</v>
      </c>
      <c r="KGB19" s="205" t="s">
        <v>551</v>
      </c>
      <c r="KGC19" s="205" t="s">
        <v>551</v>
      </c>
      <c r="KGD19" s="205" t="s">
        <v>551</v>
      </c>
      <c r="KGE19" s="205" t="s">
        <v>551</v>
      </c>
      <c r="KGF19" s="205" t="s">
        <v>551</v>
      </c>
      <c r="KGG19" s="205" t="s">
        <v>551</v>
      </c>
      <c r="KGH19" s="205" t="s">
        <v>551</v>
      </c>
      <c r="KGI19" s="205" t="s">
        <v>551</v>
      </c>
      <c r="KGJ19" s="205" t="s">
        <v>551</v>
      </c>
      <c r="KGK19" s="205" t="s">
        <v>551</v>
      </c>
      <c r="KGL19" s="205" t="s">
        <v>551</v>
      </c>
      <c r="KGM19" s="205" t="s">
        <v>551</v>
      </c>
      <c r="KGN19" s="205" t="s">
        <v>551</v>
      </c>
      <c r="KGO19" s="205" t="s">
        <v>551</v>
      </c>
      <c r="KGP19" s="205" t="s">
        <v>551</v>
      </c>
      <c r="KGQ19" s="205" t="s">
        <v>551</v>
      </c>
      <c r="KGR19" s="205" t="s">
        <v>551</v>
      </c>
      <c r="KGS19" s="205" t="s">
        <v>551</v>
      </c>
      <c r="KGT19" s="205" t="s">
        <v>551</v>
      </c>
      <c r="KGU19" s="205" t="s">
        <v>551</v>
      </c>
      <c r="KGV19" s="205" t="s">
        <v>551</v>
      </c>
      <c r="KGW19" s="205" t="s">
        <v>551</v>
      </c>
      <c r="KGX19" s="205" t="s">
        <v>551</v>
      </c>
      <c r="KGY19" s="205" t="s">
        <v>551</v>
      </c>
      <c r="KGZ19" s="205" t="s">
        <v>551</v>
      </c>
      <c r="KHA19" s="205" t="s">
        <v>551</v>
      </c>
      <c r="KHB19" s="205" t="s">
        <v>551</v>
      </c>
      <c r="KHC19" s="205" t="s">
        <v>551</v>
      </c>
      <c r="KHD19" s="205" t="s">
        <v>551</v>
      </c>
      <c r="KHE19" s="205" t="s">
        <v>551</v>
      </c>
      <c r="KHF19" s="205" t="s">
        <v>551</v>
      </c>
      <c r="KHG19" s="205" t="s">
        <v>551</v>
      </c>
      <c r="KHH19" s="205" t="s">
        <v>551</v>
      </c>
      <c r="KHI19" s="205" t="s">
        <v>551</v>
      </c>
      <c r="KHJ19" s="205" t="s">
        <v>551</v>
      </c>
      <c r="KHK19" s="205" t="s">
        <v>551</v>
      </c>
      <c r="KHL19" s="205" t="s">
        <v>551</v>
      </c>
      <c r="KHM19" s="205" t="s">
        <v>551</v>
      </c>
      <c r="KHN19" s="205" t="s">
        <v>551</v>
      </c>
      <c r="KHO19" s="205" t="s">
        <v>551</v>
      </c>
      <c r="KHP19" s="205" t="s">
        <v>551</v>
      </c>
      <c r="KHQ19" s="205" t="s">
        <v>551</v>
      </c>
      <c r="KHR19" s="205" t="s">
        <v>551</v>
      </c>
      <c r="KHS19" s="205" t="s">
        <v>551</v>
      </c>
      <c r="KHT19" s="205" t="s">
        <v>551</v>
      </c>
      <c r="KHU19" s="205" t="s">
        <v>551</v>
      </c>
      <c r="KHV19" s="205" t="s">
        <v>551</v>
      </c>
      <c r="KHW19" s="205" t="s">
        <v>551</v>
      </c>
      <c r="KHX19" s="205" t="s">
        <v>551</v>
      </c>
      <c r="KHY19" s="205" t="s">
        <v>551</v>
      </c>
      <c r="KHZ19" s="205" t="s">
        <v>551</v>
      </c>
      <c r="KIA19" s="205" t="s">
        <v>551</v>
      </c>
      <c r="KIB19" s="205" t="s">
        <v>551</v>
      </c>
      <c r="KIC19" s="205" t="s">
        <v>551</v>
      </c>
      <c r="KID19" s="205" t="s">
        <v>551</v>
      </c>
      <c r="KIE19" s="205" t="s">
        <v>551</v>
      </c>
      <c r="KIF19" s="205" t="s">
        <v>551</v>
      </c>
      <c r="KIG19" s="205" t="s">
        <v>551</v>
      </c>
      <c r="KIH19" s="205" t="s">
        <v>551</v>
      </c>
      <c r="KII19" s="205" t="s">
        <v>551</v>
      </c>
      <c r="KIJ19" s="205" t="s">
        <v>551</v>
      </c>
      <c r="KIK19" s="205" t="s">
        <v>551</v>
      </c>
      <c r="KIL19" s="205" t="s">
        <v>551</v>
      </c>
      <c r="KIM19" s="205" t="s">
        <v>551</v>
      </c>
      <c r="KIN19" s="205" t="s">
        <v>551</v>
      </c>
      <c r="KIO19" s="205" t="s">
        <v>551</v>
      </c>
      <c r="KIP19" s="205" t="s">
        <v>551</v>
      </c>
      <c r="KIQ19" s="205" t="s">
        <v>551</v>
      </c>
      <c r="KIR19" s="205" t="s">
        <v>551</v>
      </c>
      <c r="KIS19" s="205" t="s">
        <v>551</v>
      </c>
      <c r="KIT19" s="205" t="s">
        <v>551</v>
      </c>
      <c r="KIU19" s="205" t="s">
        <v>551</v>
      </c>
      <c r="KIV19" s="205" t="s">
        <v>551</v>
      </c>
      <c r="KIW19" s="205" t="s">
        <v>551</v>
      </c>
      <c r="KIX19" s="205" t="s">
        <v>551</v>
      </c>
      <c r="KIY19" s="205" t="s">
        <v>551</v>
      </c>
      <c r="KIZ19" s="205" t="s">
        <v>551</v>
      </c>
      <c r="KJA19" s="205" t="s">
        <v>551</v>
      </c>
      <c r="KJB19" s="205" t="s">
        <v>551</v>
      </c>
      <c r="KJC19" s="205" t="s">
        <v>551</v>
      </c>
      <c r="KJD19" s="205" t="s">
        <v>551</v>
      </c>
      <c r="KJE19" s="205" t="s">
        <v>551</v>
      </c>
      <c r="KJF19" s="205" t="s">
        <v>551</v>
      </c>
      <c r="KJG19" s="205" t="s">
        <v>551</v>
      </c>
      <c r="KJH19" s="205" t="s">
        <v>551</v>
      </c>
      <c r="KJI19" s="205" t="s">
        <v>551</v>
      </c>
      <c r="KJJ19" s="205" t="s">
        <v>551</v>
      </c>
      <c r="KJK19" s="205" t="s">
        <v>551</v>
      </c>
      <c r="KJL19" s="205" t="s">
        <v>551</v>
      </c>
      <c r="KJM19" s="205" t="s">
        <v>551</v>
      </c>
      <c r="KJN19" s="205" t="s">
        <v>551</v>
      </c>
      <c r="KJO19" s="205" t="s">
        <v>551</v>
      </c>
      <c r="KJP19" s="205" t="s">
        <v>551</v>
      </c>
      <c r="KJQ19" s="205" t="s">
        <v>551</v>
      </c>
      <c r="KJR19" s="205" t="s">
        <v>551</v>
      </c>
      <c r="KJS19" s="205" t="s">
        <v>551</v>
      </c>
      <c r="KJT19" s="205" t="s">
        <v>551</v>
      </c>
      <c r="KJU19" s="205" t="s">
        <v>551</v>
      </c>
      <c r="KJV19" s="205" t="s">
        <v>551</v>
      </c>
      <c r="KJW19" s="205" t="s">
        <v>551</v>
      </c>
      <c r="KJX19" s="205" t="s">
        <v>551</v>
      </c>
      <c r="KJY19" s="205" t="s">
        <v>551</v>
      </c>
      <c r="KJZ19" s="205" t="s">
        <v>551</v>
      </c>
      <c r="KKA19" s="205" t="s">
        <v>551</v>
      </c>
      <c r="KKB19" s="205" t="s">
        <v>551</v>
      </c>
      <c r="KKC19" s="205" t="s">
        <v>551</v>
      </c>
      <c r="KKD19" s="205" t="s">
        <v>551</v>
      </c>
      <c r="KKE19" s="205" t="s">
        <v>551</v>
      </c>
      <c r="KKF19" s="205" t="s">
        <v>551</v>
      </c>
      <c r="KKG19" s="205" t="s">
        <v>551</v>
      </c>
      <c r="KKH19" s="205" t="s">
        <v>551</v>
      </c>
      <c r="KKI19" s="205" t="s">
        <v>551</v>
      </c>
      <c r="KKJ19" s="205" t="s">
        <v>551</v>
      </c>
      <c r="KKK19" s="205" t="s">
        <v>551</v>
      </c>
      <c r="KKL19" s="205" t="s">
        <v>551</v>
      </c>
      <c r="KKM19" s="205" t="s">
        <v>551</v>
      </c>
      <c r="KKN19" s="205" t="s">
        <v>551</v>
      </c>
      <c r="KKO19" s="205" t="s">
        <v>551</v>
      </c>
      <c r="KKP19" s="205" t="s">
        <v>551</v>
      </c>
      <c r="KKQ19" s="205" t="s">
        <v>551</v>
      </c>
      <c r="KKR19" s="205" t="s">
        <v>551</v>
      </c>
      <c r="KKS19" s="205" t="s">
        <v>551</v>
      </c>
      <c r="KKT19" s="205" t="s">
        <v>551</v>
      </c>
      <c r="KKU19" s="205" t="s">
        <v>551</v>
      </c>
      <c r="KKV19" s="205" t="s">
        <v>551</v>
      </c>
      <c r="KKW19" s="205" t="s">
        <v>551</v>
      </c>
      <c r="KKX19" s="205" t="s">
        <v>551</v>
      </c>
      <c r="KKY19" s="205" t="s">
        <v>551</v>
      </c>
      <c r="KKZ19" s="205" t="s">
        <v>551</v>
      </c>
      <c r="KLA19" s="205" t="s">
        <v>551</v>
      </c>
      <c r="KLB19" s="205" t="s">
        <v>551</v>
      </c>
      <c r="KLC19" s="205" t="s">
        <v>551</v>
      </c>
      <c r="KLD19" s="205" t="s">
        <v>551</v>
      </c>
      <c r="KLE19" s="205" t="s">
        <v>551</v>
      </c>
      <c r="KLF19" s="205" t="s">
        <v>551</v>
      </c>
      <c r="KLG19" s="205" t="s">
        <v>551</v>
      </c>
      <c r="KLH19" s="205" t="s">
        <v>551</v>
      </c>
      <c r="KLI19" s="205" t="s">
        <v>551</v>
      </c>
      <c r="KLJ19" s="205" t="s">
        <v>551</v>
      </c>
      <c r="KLK19" s="205" t="s">
        <v>551</v>
      </c>
      <c r="KLL19" s="205" t="s">
        <v>551</v>
      </c>
      <c r="KLM19" s="205" t="s">
        <v>551</v>
      </c>
      <c r="KLN19" s="205" t="s">
        <v>551</v>
      </c>
      <c r="KLO19" s="205" t="s">
        <v>551</v>
      </c>
      <c r="KLP19" s="205" t="s">
        <v>551</v>
      </c>
      <c r="KLQ19" s="205" t="s">
        <v>551</v>
      </c>
      <c r="KLR19" s="205" t="s">
        <v>551</v>
      </c>
      <c r="KLS19" s="205" t="s">
        <v>551</v>
      </c>
      <c r="KLT19" s="205" t="s">
        <v>551</v>
      </c>
      <c r="KLU19" s="205" t="s">
        <v>551</v>
      </c>
      <c r="KLV19" s="205" t="s">
        <v>551</v>
      </c>
      <c r="KLW19" s="205" t="s">
        <v>551</v>
      </c>
      <c r="KLX19" s="205" t="s">
        <v>551</v>
      </c>
      <c r="KLY19" s="205" t="s">
        <v>551</v>
      </c>
      <c r="KLZ19" s="205" t="s">
        <v>551</v>
      </c>
      <c r="KMA19" s="205" t="s">
        <v>551</v>
      </c>
      <c r="KMB19" s="205" t="s">
        <v>551</v>
      </c>
      <c r="KMC19" s="205" t="s">
        <v>551</v>
      </c>
      <c r="KMD19" s="205" t="s">
        <v>551</v>
      </c>
      <c r="KME19" s="205" t="s">
        <v>551</v>
      </c>
      <c r="KMF19" s="205" t="s">
        <v>551</v>
      </c>
      <c r="KMG19" s="205" t="s">
        <v>551</v>
      </c>
      <c r="KMH19" s="205" t="s">
        <v>551</v>
      </c>
      <c r="KMI19" s="205" t="s">
        <v>551</v>
      </c>
      <c r="KMJ19" s="205" t="s">
        <v>551</v>
      </c>
      <c r="KMK19" s="205" t="s">
        <v>551</v>
      </c>
      <c r="KML19" s="205" t="s">
        <v>551</v>
      </c>
      <c r="KMM19" s="205" t="s">
        <v>551</v>
      </c>
      <c r="KMN19" s="205" t="s">
        <v>551</v>
      </c>
      <c r="KMO19" s="205" t="s">
        <v>551</v>
      </c>
      <c r="KMP19" s="205" t="s">
        <v>551</v>
      </c>
      <c r="KMQ19" s="205" t="s">
        <v>551</v>
      </c>
      <c r="KMR19" s="205" t="s">
        <v>551</v>
      </c>
      <c r="KMS19" s="205" t="s">
        <v>551</v>
      </c>
      <c r="KMT19" s="205" t="s">
        <v>551</v>
      </c>
      <c r="KMU19" s="205" t="s">
        <v>551</v>
      </c>
      <c r="KMV19" s="205" t="s">
        <v>551</v>
      </c>
      <c r="KMW19" s="205" t="s">
        <v>551</v>
      </c>
      <c r="KMX19" s="205" t="s">
        <v>551</v>
      </c>
      <c r="KMY19" s="205" t="s">
        <v>551</v>
      </c>
      <c r="KMZ19" s="205" t="s">
        <v>551</v>
      </c>
      <c r="KNA19" s="205" t="s">
        <v>551</v>
      </c>
      <c r="KNB19" s="205" t="s">
        <v>551</v>
      </c>
      <c r="KNC19" s="205" t="s">
        <v>551</v>
      </c>
      <c r="KND19" s="205" t="s">
        <v>551</v>
      </c>
      <c r="KNE19" s="205" t="s">
        <v>551</v>
      </c>
      <c r="KNF19" s="205" t="s">
        <v>551</v>
      </c>
      <c r="KNG19" s="205" t="s">
        <v>551</v>
      </c>
      <c r="KNH19" s="205" t="s">
        <v>551</v>
      </c>
      <c r="KNI19" s="205" t="s">
        <v>551</v>
      </c>
      <c r="KNJ19" s="205" t="s">
        <v>551</v>
      </c>
      <c r="KNK19" s="205" t="s">
        <v>551</v>
      </c>
      <c r="KNL19" s="205" t="s">
        <v>551</v>
      </c>
      <c r="KNM19" s="205" t="s">
        <v>551</v>
      </c>
      <c r="KNN19" s="205" t="s">
        <v>551</v>
      </c>
      <c r="KNO19" s="205" t="s">
        <v>551</v>
      </c>
      <c r="KNP19" s="205" t="s">
        <v>551</v>
      </c>
      <c r="KNQ19" s="205" t="s">
        <v>551</v>
      </c>
      <c r="KNR19" s="205" t="s">
        <v>551</v>
      </c>
      <c r="KNS19" s="205" t="s">
        <v>551</v>
      </c>
      <c r="KNT19" s="205" t="s">
        <v>551</v>
      </c>
      <c r="KNU19" s="205" t="s">
        <v>551</v>
      </c>
      <c r="KNV19" s="205" t="s">
        <v>551</v>
      </c>
      <c r="KNW19" s="205" t="s">
        <v>551</v>
      </c>
      <c r="KNX19" s="205" t="s">
        <v>551</v>
      </c>
      <c r="KNY19" s="205" t="s">
        <v>551</v>
      </c>
      <c r="KNZ19" s="205" t="s">
        <v>551</v>
      </c>
      <c r="KOA19" s="205" t="s">
        <v>551</v>
      </c>
      <c r="KOB19" s="205" t="s">
        <v>551</v>
      </c>
      <c r="KOC19" s="205" t="s">
        <v>551</v>
      </c>
      <c r="KOD19" s="205" t="s">
        <v>551</v>
      </c>
      <c r="KOE19" s="205" t="s">
        <v>551</v>
      </c>
      <c r="KOF19" s="205" t="s">
        <v>551</v>
      </c>
      <c r="KOG19" s="205" t="s">
        <v>551</v>
      </c>
      <c r="KOH19" s="205" t="s">
        <v>551</v>
      </c>
      <c r="KOI19" s="205" t="s">
        <v>551</v>
      </c>
      <c r="KOJ19" s="205" t="s">
        <v>551</v>
      </c>
      <c r="KOK19" s="205" t="s">
        <v>551</v>
      </c>
      <c r="KOL19" s="205" t="s">
        <v>551</v>
      </c>
      <c r="KOM19" s="205" t="s">
        <v>551</v>
      </c>
      <c r="KON19" s="205" t="s">
        <v>551</v>
      </c>
      <c r="KOO19" s="205" t="s">
        <v>551</v>
      </c>
      <c r="KOP19" s="205" t="s">
        <v>551</v>
      </c>
      <c r="KOQ19" s="205" t="s">
        <v>551</v>
      </c>
      <c r="KOR19" s="205" t="s">
        <v>551</v>
      </c>
      <c r="KOS19" s="205" t="s">
        <v>551</v>
      </c>
      <c r="KOT19" s="205" t="s">
        <v>551</v>
      </c>
      <c r="KOU19" s="205" t="s">
        <v>551</v>
      </c>
      <c r="KOV19" s="205" t="s">
        <v>551</v>
      </c>
      <c r="KOW19" s="205" t="s">
        <v>551</v>
      </c>
      <c r="KOX19" s="205" t="s">
        <v>551</v>
      </c>
      <c r="KOY19" s="205" t="s">
        <v>551</v>
      </c>
      <c r="KOZ19" s="205" t="s">
        <v>551</v>
      </c>
      <c r="KPA19" s="205" t="s">
        <v>551</v>
      </c>
      <c r="KPB19" s="205" t="s">
        <v>551</v>
      </c>
      <c r="KPC19" s="205" t="s">
        <v>551</v>
      </c>
      <c r="KPD19" s="205" t="s">
        <v>551</v>
      </c>
      <c r="KPE19" s="205" t="s">
        <v>551</v>
      </c>
      <c r="KPF19" s="205" t="s">
        <v>551</v>
      </c>
      <c r="KPG19" s="205" t="s">
        <v>551</v>
      </c>
      <c r="KPH19" s="205" t="s">
        <v>551</v>
      </c>
      <c r="KPI19" s="205" t="s">
        <v>551</v>
      </c>
      <c r="KPJ19" s="205" t="s">
        <v>551</v>
      </c>
      <c r="KPK19" s="205" t="s">
        <v>551</v>
      </c>
      <c r="KPL19" s="205" t="s">
        <v>551</v>
      </c>
      <c r="KPM19" s="205" t="s">
        <v>551</v>
      </c>
      <c r="KPN19" s="205" t="s">
        <v>551</v>
      </c>
      <c r="KPO19" s="205" t="s">
        <v>551</v>
      </c>
      <c r="KPP19" s="205" t="s">
        <v>551</v>
      </c>
      <c r="KPQ19" s="205" t="s">
        <v>551</v>
      </c>
      <c r="KPR19" s="205" t="s">
        <v>551</v>
      </c>
      <c r="KPS19" s="205" t="s">
        <v>551</v>
      </c>
      <c r="KPT19" s="205" t="s">
        <v>551</v>
      </c>
      <c r="KPU19" s="205" t="s">
        <v>551</v>
      </c>
      <c r="KPV19" s="205" t="s">
        <v>551</v>
      </c>
      <c r="KPW19" s="205" t="s">
        <v>551</v>
      </c>
      <c r="KPX19" s="205" t="s">
        <v>551</v>
      </c>
      <c r="KPY19" s="205" t="s">
        <v>551</v>
      </c>
      <c r="KPZ19" s="205" t="s">
        <v>551</v>
      </c>
      <c r="KQA19" s="205" t="s">
        <v>551</v>
      </c>
      <c r="KQB19" s="205" t="s">
        <v>551</v>
      </c>
      <c r="KQC19" s="205" t="s">
        <v>551</v>
      </c>
      <c r="KQD19" s="205" t="s">
        <v>551</v>
      </c>
      <c r="KQE19" s="205" t="s">
        <v>551</v>
      </c>
      <c r="KQF19" s="205" t="s">
        <v>551</v>
      </c>
      <c r="KQG19" s="205" t="s">
        <v>551</v>
      </c>
      <c r="KQH19" s="205" t="s">
        <v>551</v>
      </c>
      <c r="KQI19" s="205" t="s">
        <v>551</v>
      </c>
      <c r="KQJ19" s="205" t="s">
        <v>551</v>
      </c>
      <c r="KQK19" s="205" t="s">
        <v>551</v>
      </c>
      <c r="KQL19" s="205" t="s">
        <v>551</v>
      </c>
      <c r="KQM19" s="205" t="s">
        <v>551</v>
      </c>
      <c r="KQN19" s="205" t="s">
        <v>551</v>
      </c>
      <c r="KQO19" s="205" t="s">
        <v>551</v>
      </c>
      <c r="KQP19" s="205" t="s">
        <v>551</v>
      </c>
      <c r="KQQ19" s="205" t="s">
        <v>551</v>
      </c>
      <c r="KQR19" s="205" t="s">
        <v>551</v>
      </c>
      <c r="KQS19" s="205" t="s">
        <v>551</v>
      </c>
      <c r="KQT19" s="205" t="s">
        <v>551</v>
      </c>
      <c r="KQU19" s="205" t="s">
        <v>551</v>
      </c>
      <c r="KQV19" s="205" t="s">
        <v>551</v>
      </c>
      <c r="KQW19" s="205" t="s">
        <v>551</v>
      </c>
      <c r="KQX19" s="205" t="s">
        <v>551</v>
      </c>
      <c r="KQY19" s="205" t="s">
        <v>551</v>
      </c>
      <c r="KQZ19" s="205" t="s">
        <v>551</v>
      </c>
      <c r="KRA19" s="205" t="s">
        <v>551</v>
      </c>
      <c r="KRB19" s="205" t="s">
        <v>551</v>
      </c>
      <c r="KRC19" s="205" t="s">
        <v>551</v>
      </c>
      <c r="KRD19" s="205" t="s">
        <v>551</v>
      </c>
      <c r="KRE19" s="205" t="s">
        <v>551</v>
      </c>
      <c r="KRF19" s="205" t="s">
        <v>551</v>
      </c>
      <c r="KRG19" s="205" t="s">
        <v>551</v>
      </c>
      <c r="KRH19" s="205" t="s">
        <v>551</v>
      </c>
      <c r="KRI19" s="205" t="s">
        <v>551</v>
      </c>
      <c r="KRJ19" s="205" t="s">
        <v>551</v>
      </c>
      <c r="KRK19" s="205" t="s">
        <v>551</v>
      </c>
      <c r="KRL19" s="205" t="s">
        <v>551</v>
      </c>
      <c r="KRM19" s="205" t="s">
        <v>551</v>
      </c>
      <c r="KRN19" s="205" t="s">
        <v>551</v>
      </c>
      <c r="KRO19" s="205" t="s">
        <v>551</v>
      </c>
      <c r="KRP19" s="205" t="s">
        <v>551</v>
      </c>
      <c r="KRQ19" s="205" t="s">
        <v>551</v>
      </c>
      <c r="KRR19" s="205" t="s">
        <v>551</v>
      </c>
      <c r="KRS19" s="205" t="s">
        <v>551</v>
      </c>
      <c r="KRT19" s="205" t="s">
        <v>551</v>
      </c>
      <c r="KRU19" s="205" t="s">
        <v>551</v>
      </c>
      <c r="KRV19" s="205" t="s">
        <v>551</v>
      </c>
      <c r="KRW19" s="205" t="s">
        <v>551</v>
      </c>
      <c r="KRX19" s="205" t="s">
        <v>551</v>
      </c>
      <c r="KRY19" s="205" t="s">
        <v>551</v>
      </c>
      <c r="KRZ19" s="205" t="s">
        <v>551</v>
      </c>
      <c r="KSA19" s="205" t="s">
        <v>551</v>
      </c>
      <c r="KSB19" s="205" t="s">
        <v>551</v>
      </c>
      <c r="KSC19" s="205" t="s">
        <v>551</v>
      </c>
      <c r="KSD19" s="205" t="s">
        <v>551</v>
      </c>
      <c r="KSE19" s="205" t="s">
        <v>551</v>
      </c>
      <c r="KSF19" s="205" t="s">
        <v>551</v>
      </c>
      <c r="KSG19" s="205" t="s">
        <v>551</v>
      </c>
      <c r="KSH19" s="205" t="s">
        <v>551</v>
      </c>
      <c r="KSI19" s="205" t="s">
        <v>551</v>
      </c>
      <c r="KSJ19" s="205" t="s">
        <v>551</v>
      </c>
      <c r="KSK19" s="205" t="s">
        <v>551</v>
      </c>
      <c r="KSL19" s="205" t="s">
        <v>551</v>
      </c>
      <c r="KSM19" s="205" t="s">
        <v>551</v>
      </c>
      <c r="KSN19" s="205" t="s">
        <v>551</v>
      </c>
      <c r="KSO19" s="205" t="s">
        <v>551</v>
      </c>
      <c r="KSP19" s="205" t="s">
        <v>551</v>
      </c>
      <c r="KSQ19" s="205" t="s">
        <v>551</v>
      </c>
      <c r="KSR19" s="205" t="s">
        <v>551</v>
      </c>
      <c r="KSS19" s="205" t="s">
        <v>551</v>
      </c>
      <c r="KST19" s="205" t="s">
        <v>551</v>
      </c>
      <c r="KSU19" s="205" t="s">
        <v>551</v>
      </c>
      <c r="KSV19" s="205" t="s">
        <v>551</v>
      </c>
      <c r="KSW19" s="205" t="s">
        <v>551</v>
      </c>
      <c r="KSX19" s="205" t="s">
        <v>551</v>
      </c>
      <c r="KSY19" s="205" t="s">
        <v>551</v>
      </c>
      <c r="KSZ19" s="205" t="s">
        <v>551</v>
      </c>
      <c r="KTA19" s="205" t="s">
        <v>551</v>
      </c>
      <c r="KTB19" s="205" t="s">
        <v>551</v>
      </c>
      <c r="KTC19" s="205" t="s">
        <v>551</v>
      </c>
      <c r="KTD19" s="205" t="s">
        <v>551</v>
      </c>
      <c r="KTE19" s="205" t="s">
        <v>551</v>
      </c>
      <c r="KTF19" s="205" t="s">
        <v>551</v>
      </c>
      <c r="KTG19" s="205" t="s">
        <v>551</v>
      </c>
      <c r="KTH19" s="205" t="s">
        <v>551</v>
      </c>
      <c r="KTI19" s="205" t="s">
        <v>551</v>
      </c>
      <c r="KTJ19" s="205" t="s">
        <v>551</v>
      </c>
      <c r="KTK19" s="205" t="s">
        <v>551</v>
      </c>
      <c r="KTL19" s="205" t="s">
        <v>551</v>
      </c>
      <c r="KTM19" s="205" t="s">
        <v>551</v>
      </c>
      <c r="KTN19" s="205" t="s">
        <v>551</v>
      </c>
      <c r="KTO19" s="205" t="s">
        <v>551</v>
      </c>
      <c r="KTP19" s="205" t="s">
        <v>551</v>
      </c>
      <c r="KTQ19" s="205" t="s">
        <v>551</v>
      </c>
      <c r="KTR19" s="205" t="s">
        <v>551</v>
      </c>
      <c r="KTS19" s="205" t="s">
        <v>551</v>
      </c>
      <c r="KTT19" s="205" t="s">
        <v>551</v>
      </c>
      <c r="KTU19" s="205" t="s">
        <v>551</v>
      </c>
      <c r="KTV19" s="205" t="s">
        <v>551</v>
      </c>
      <c r="KTW19" s="205" t="s">
        <v>551</v>
      </c>
      <c r="KTX19" s="205" t="s">
        <v>551</v>
      </c>
      <c r="KTY19" s="205" t="s">
        <v>551</v>
      </c>
      <c r="KTZ19" s="205" t="s">
        <v>551</v>
      </c>
      <c r="KUA19" s="205" t="s">
        <v>551</v>
      </c>
      <c r="KUB19" s="205" t="s">
        <v>551</v>
      </c>
      <c r="KUC19" s="205" t="s">
        <v>551</v>
      </c>
      <c r="KUD19" s="205" t="s">
        <v>551</v>
      </c>
      <c r="KUE19" s="205" t="s">
        <v>551</v>
      </c>
      <c r="KUF19" s="205" t="s">
        <v>551</v>
      </c>
      <c r="KUG19" s="205" t="s">
        <v>551</v>
      </c>
      <c r="KUH19" s="205" t="s">
        <v>551</v>
      </c>
      <c r="KUI19" s="205" t="s">
        <v>551</v>
      </c>
      <c r="KUJ19" s="205" t="s">
        <v>551</v>
      </c>
      <c r="KUK19" s="205" t="s">
        <v>551</v>
      </c>
      <c r="KUL19" s="205" t="s">
        <v>551</v>
      </c>
      <c r="KUM19" s="205" t="s">
        <v>551</v>
      </c>
      <c r="KUN19" s="205" t="s">
        <v>551</v>
      </c>
      <c r="KUO19" s="205" t="s">
        <v>551</v>
      </c>
      <c r="KUP19" s="205" t="s">
        <v>551</v>
      </c>
      <c r="KUQ19" s="205" t="s">
        <v>551</v>
      </c>
      <c r="KUR19" s="205" t="s">
        <v>551</v>
      </c>
      <c r="KUS19" s="205" t="s">
        <v>551</v>
      </c>
      <c r="KUT19" s="205" t="s">
        <v>551</v>
      </c>
      <c r="KUU19" s="205" t="s">
        <v>551</v>
      </c>
      <c r="KUV19" s="205" t="s">
        <v>551</v>
      </c>
      <c r="KUW19" s="205" t="s">
        <v>551</v>
      </c>
      <c r="KUX19" s="205" t="s">
        <v>551</v>
      </c>
      <c r="KUY19" s="205" t="s">
        <v>551</v>
      </c>
      <c r="KUZ19" s="205" t="s">
        <v>551</v>
      </c>
      <c r="KVA19" s="205" t="s">
        <v>551</v>
      </c>
      <c r="KVB19" s="205" t="s">
        <v>551</v>
      </c>
      <c r="KVC19" s="205" t="s">
        <v>551</v>
      </c>
      <c r="KVD19" s="205" t="s">
        <v>551</v>
      </c>
      <c r="KVE19" s="205" t="s">
        <v>551</v>
      </c>
      <c r="KVF19" s="205" t="s">
        <v>551</v>
      </c>
      <c r="KVG19" s="205" t="s">
        <v>551</v>
      </c>
      <c r="KVH19" s="205" t="s">
        <v>551</v>
      </c>
      <c r="KVI19" s="205" t="s">
        <v>551</v>
      </c>
      <c r="KVJ19" s="205" t="s">
        <v>551</v>
      </c>
      <c r="KVK19" s="205" t="s">
        <v>551</v>
      </c>
      <c r="KVL19" s="205" t="s">
        <v>551</v>
      </c>
      <c r="KVM19" s="205" t="s">
        <v>551</v>
      </c>
      <c r="KVN19" s="205" t="s">
        <v>551</v>
      </c>
      <c r="KVO19" s="205" t="s">
        <v>551</v>
      </c>
      <c r="KVP19" s="205" t="s">
        <v>551</v>
      </c>
      <c r="KVQ19" s="205" t="s">
        <v>551</v>
      </c>
      <c r="KVR19" s="205" t="s">
        <v>551</v>
      </c>
      <c r="KVS19" s="205" t="s">
        <v>551</v>
      </c>
      <c r="KVT19" s="205" t="s">
        <v>551</v>
      </c>
      <c r="KVU19" s="205" t="s">
        <v>551</v>
      </c>
      <c r="KVV19" s="205" t="s">
        <v>551</v>
      </c>
      <c r="KVW19" s="205" t="s">
        <v>551</v>
      </c>
      <c r="KVX19" s="205" t="s">
        <v>551</v>
      </c>
      <c r="KVY19" s="205" t="s">
        <v>551</v>
      </c>
      <c r="KVZ19" s="205" t="s">
        <v>551</v>
      </c>
      <c r="KWA19" s="205" t="s">
        <v>551</v>
      </c>
      <c r="KWB19" s="205" t="s">
        <v>551</v>
      </c>
      <c r="KWC19" s="205" t="s">
        <v>551</v>
      </c>
      <c r="KWD19" s="205" t="s">
        <v>551</v>
      </c>
      <c r="KWE19" s="205" t="s">
        <v>551</v>
      </c>
      <c r="KWF19" s="205" t="s">
        <v>551</v>
      </c>
      <c r="KWG19" s="205" t="s">
        <v>551</v>
      </c>
      <c r="KWH19" s="205" t="s">
        <v>551</v>
      </c>
      <c r="KWI19" s="205" t="s">
        <v>551</v>
      </c>
      <c r="KWJ19" s="205" t="s">
        <v>551</v>
      </c>
      <c r="KWK19" s="205" t="s">
        <v>551</v>
      </c>
      <c r="KWL19" s="205" t="s">
        <v>551</v>
      </c>
      <c r="KWM19" s="205" t="s">
        <v>551</v>
      </c>
      <c r="KWN19" s="205" t="s">
        <v>551</v>
      </c>
      <c r="KWO19" s="205" t="s">
        <v>551</v>
      </c>
      <c r="KWP19" s="205" t="s">
        <v>551</v>
      </c>
      <c r="KWQ19" s="205" t="s">
        <v>551</v>
      </c>
      <c r="KWR19" s="205" t="s">
        <v>551</v>
      </c>
      <c r="KWS19" s="205" t="s">
        <v>551</v>
      </c>
      <c r="KWT19" s="205" t="s">
        <v>551</v>
      </c>
      <c r="KWU19" s="205" t="s">
        <v>551</v>
      </c>
      <c r="KWV19" s="205" t="s">
        <v>551</v>
      </c>
      <c r="KWW19" s="205" t="s">
        <v>551</v>
      </c>
      <c r="KWX19" s="205" t="s">
        <v>551</v>
      </c>
      <c r="KWY19" s="205" t="s">
        <v>551</v>
      </c>
      <c r="KWZ19" s="205" t="s">
        <v>551</v>
      </c>
      <c r="KXA19" s="205" t="s">
        <v>551</v>
      </c>
      <c r="KXB19" s="205" t="s">
        <v>551</v>
      </c>
      <c r="KXC19" s="205" t="s">
        <v>551</v>
      </c>
      <c r="KXD19" s="205" t="s">
        <v>551</v>
      </c>
      <c r="KXE19" s="205" t="s">
        <v>551</v>
      </c>
      <c r="KXF19" s="205" t="s">
        <v>551</v>
      </c>
      <c r="KXG19" s="205" t="s">
        <v>551</v>
      </c>
      <c r="KXH19" s="205" t="s">
        <v>551</v>
      </c>
      <c r="KXI19" s="205" t="s">
        <v>551</v>
      </c>
      <c r="KXJ19" s="205" t="s">
        <v>551</v>
      </c>
      <c r="KXK19" s="205" t="s">
        <v>551</v>
      </c>
      <c r="KXL19" s="205" t="s">
        <v>551</v>
      </c>
      <c r="KXM19" s="205" t="s">
        <v>551</v>
      </c>
      <c r="KXN19" s="205" t="s">
        <v>551</v>
      </c>
      <c r="KXO19" s="205" t="s">
        <v>551</v>
      </c>
      <c r="KXP19" s="205" t="s">
        <v>551</v>
      </c>
      <c r="KXQ19" s="205" t="s">
        <v>551</v>
      </c>
      <c r="KXR19" s="205" t="s">
        <v>551</v>
      </c>
      <c r="KXS19" s="205" t="s">
        <v>551</v>
      </c>
      <c r="KXT19" s="205" t="s">
        <v>551</v>
      </c>
      <c r="KXU19" s="205" t="s">
        <v>551</v>
      </c>
      <c r="KXV19" s="205" t="s">
        <v>551</v>
      </c>
      <c r="KXW19" s="205" t="s">
        <v>551</v>
      </c>
      <c r="KXX19" s="205" t="s">
        <v>551</v>
      </c>
      <c r="KXY19" s="205" t="s">
        <v>551</v>
      </c>
      <c r="KXZ19" s="205" t="s">
        <v>551</v>
      </c>
      <c r="KYA19" s="205" t="s">
        <v>551</v>
      </c>
      <c r="KYB19" s="205" t="s">
        <v>551</v>
      </c>
      <c r="KYC19" s="205" t="s">
        <v>551</v>
      </c>
      <c r="KYD19" s="205" t="s">
        <v>551</v>
      </c>
      <c r="KYE19" s="205" t="s">
        <v>551</v>
      </c>
      <c r="KYF19" s="205" t="s">
        <v>551</v>
      </c>
      <c r="KYG19" s="205" t="s">
        <v>551</v>
      </c>
      <c r="KYH19" s="205" t="s">
        <v>551</v>
      </c>
      <c r="KYI19" s="205" t="s">
        <v>551</v>
      </c>
      <c r="KYJ19" s="205" t="s">
        <v>551</v>
      </c>
      <c r="KYK19" s="205" t="s">
        <v>551</v>
      </c>
      <c r="KYL19" s="205" t="s">
        <v>551</v>
      </c>
      <c r="KYM19" s="205" t="s">
        <v>551</v>
      </c>
      <c r="KYN19" s="205" t="s">
        <v>551</v>
      </c>
      <c r="KYO19" s="205" t="s">
        <v>551</v>
      </c>
      <c r="KYP19" s="205" t="s">
        <v>551</v>
      </c>
      <c r="KYQ19" s="205" t="s">
        <v>551</v>
      </c>
      <c r="KYR19" s="205" t="s">
        <v>551</v>
      </c>
      <c r="KYS19" s="205" t="s">
        <v>551</v>
      </c>
      <c r="KYT19" s="205" t="s">
        <v>551</v>
      </c>
      <c r="KYU19" s="205" t="s">
        <v>551</v>
      </c>
      <c r="KYV19" s="205" t="s">
        <v>551</v>
      </c>
      <c r="KYW19" s="205" t="s">
        <v>551</v>
      </c>
      <c r="KYX19" s="205" t="s">
        <v>551</v>
      </c>
      <c r="KYY19" s="205" t="s">
        <v>551</v>
      </c>
      <c r="KYZ19" s="205" t="s">
        <v>551</v>
      </c>
      <c r="KZA19" s="205" t="s">
        <v>551</v>
      </c>
      <c r="KZB19" s="205" t="s">
        <v>551</v>
      </c>
      <c r="KZC19" s="205" t="s">
        <v>551</v>
      </c>
      <c r="KZD19" s="205" t="s">
        <v>551</v>
      </c>
      <c r="KZE19" s="205" t="s">
        <v>551</v>
      </c>
      <c r="KZF19" s="205" t="s">
        <v>551</v>
      </c>
      <c r="KZG19" s="205" t="s">
        <v>551</v>
      </c>
      <c r="KZH19" s="205" t="s">
        <v>551</v>
      </c>
      <c r="KZI19" s="205" t="s">
        <v>551</v>
      </c>
      <c r="KZJ19" s="205" t="s">
        <v>551</v>
      </c>
      <c r="KZK19" s="205" t="s">
        <v>551</v>
      </c>
      <c r="KZL19" s="205" t="s">
        <v>551</v>
      </c>
      <c r="KZM19" s="205" t="s">
        <v>551</v>
      </c>
      <c r="KZN19" s="205" t="s">
        <v>551</v>
      </c>
      <c r="KZO19" s="205" t="s">
        <v>551</v>
      </c>
      <c r="KZP19" s="205" t="s">
        <v>551</v>
      </c>
      <c r="KZQ19" s="205" t="s">
        <v>551</v>
      </c>
      <c r="KZR19" s="205" t="s">
        <v>551</v>
      </c>
      <c r="KZS19" s="205" t="s">
        <v>551</v>
      </c>
      <c r="KZT19" s="205" t="s">
        <v>551</v>
      </c>
      <c r="KZU19" s="205" t="s">
        <v>551</v>
      </c>
      <c r="KZV19" s="205" t="s">
        <v>551</v>
      </c>
      <c r="KZW19" s="205" t="s">
        <v>551</v>
      </c>
      <c r="KZX19" s="205" t="s">
        <v>551</v>
      </c>
      <c r="KZY19" s="205" t="s">
        <v>551</v>
      </c>
      <c r="KZZ19" s="205" t="s">
        <v>551</v>
      </c>
      <c r="LAA19" s="205" t="s">
        <v>551</v>
      </c>
      <c r="LAB19" s="205" t="s">
        <v>551</v>
      </c>
      <c r="LAC19" s="205" t="s">
        <v>551</v>
      </c>
      <c r="LAD19" s="205" t="s">
        <v>551</v>
      </c>
      <c r="LAE19" s="205" t="s">
        <v>551</v>
      </c>
      <c r="LAF19" s="205" t="s">
        <v>551</v>
      </c>
      <c r="LAG19" s="205" t="s">
        <v>551</v>
      </c>
      <c r="LAH19" s="205" t="s">
        <v>551</v>
      </c>
      <c r="LAI19" s="205" t="s">
        <v>551</v>
      </c>
      <c r="LAJ19" s="205" t="s">
        <v>551</v>
      </c>
      <c r="LAK19" s="205" t="s">
        <v>551</v>
      </c>
      <c r="LAL19" s="205" t="s">
        <v>551</v>
      </c>
      <c r="LAM19" s="205" t="s">
        <v>551</v>
      </c>
      <c r="LAN19" s="205" t="s">
        <v>551</v>
      </c>
      <c r="LAO19" s="205" t="s">
        <v>551</v>
      </c>
      <c r="LAP19" s="205" t="s">
        <v>551</v>
      </c>
      <c r="LAQ19" s="205" t="s">
        <v>551</v>
      </c>
      <c r="LAR19" s="205" t="s">
        <v>551</v>
      </c>
      <c r="LAS19" s="205" t="s">
        <v>551</v>
      </c>
      <c r="LAT19" s="205" t="s">
        <v>551</v>
      </c>
      <c r="LAU19" s="205" t="s">
        <v>551</v>
      </c>
      <c r="LAV19" s="205" t="s">
        <v>551</v>
      </c>
      <c r="LAW19" s="205" t="s">
        <v>551</v>
      </c>
      <c r="LAX19" s="205" t="s">
        <v>551</v>
      </c>
      <c r="LAY19" s="205" t="s">
        <v>551</v>
      </c>
      <c r="LAZ19" s="205" t="s">
        <v>551</v>
      </c>
      <c r="LBA19" s="205" t="s">
        <v>551</v>
      </c>
      <c r="LBB19" s="205" t="s">
        <v>551</v>
      </c>
      <c r="LBC19" s="205" t="s">
        <v>551</v>
      </c>
      <c r="LBD19" s="205" t="s">
        <v>551</v>
      </c>
      <c r="LBE19" s="205" t="s">
        <v>551</v>
      </c>
      <c r="LBF19" s="205" t="s">
        <v>551</v>
      </c>
      <c r="LBG19" s="205" t="s">
        <v>551</v>
      </c>
      <c r="LBH19" s="205" t="s">
        <v>551</v>
      </c>
      <c r="LBI19" s="205" t="s">
        <v>551</v>
      </c>
      <c r="LBJ19" s="205" t="s">
        <v>551</v>
      </c>
      <c r="LBK19" s="205" t="s">
        <v>551</v>
      </c>
      <c r="LBL19" s="205" t="s">
        <v>551</v>
      </c>
      <c r="LBM19" s="205" t="s">
        <v>551</v>
      </c>
      <c r="LBN19" s="205" t="s">
        <v>551</v>
      </c>
      <c r="LBO19" s="205" t="s">
        <v>551</v>
      </c>
      <c r="LBP19" s="205" t="s">
        <v>551</v>
      </c>
      <c r="LBQ19" s="205" t="s">
        <v>551</v>
      </c>
      <c r="LBR19" s="205" t="s">
        <v>551</v>
      </c>
      <c r="LBS19" s="205" t="s">
        <v>551</v>
      </c>
      <c r="LBT19" s="205" t="s">
        <v>551</v>
      </c>
      <c r="LBU19" s="205" t="s">
        <v>551</v>
      </c>
      <c r="LBV19" s="205" t="s">
        <v>551</v>
      </c>
      <c r="LBW19" s="205" t="s">
        <v>551</v>
      </c>
      <c r="LBX19" s="205" t="s">
        <v>551</v>
      </c>
      <c r="LBY19" s="205" t="s">
        <v>551</v>
      </c>
      <c r="LBZ19" s="205" t="s">
        <v>551</v>
      </c>
      <c r="LCA19" s="205" t="s">
        <v>551</v>
      </c>
      <c r="LCB19" s="205" t="s">
        <v>551</v>
      </c>
      <c r="LCC19" s="205" t="s">
        <v>551</v>
      </c>
      <c r="LCD19" s="205" t="s">
        <v>551</v>
      </c>
      <c r="LCE19" s="205" t="s">
        <v>551</v>
      </c>
      <c r="LCF19" s="205" t="s">
        <v>551</v>
      </c>
      <c r="LCG19" s="205" t="s">
        <v>551</v>
      </c>
      <c r="LCH19" s="205" t="s">
        <v>551</v>
      </c>
      <c r="LCI19" s="205" t="s">
        <v>551</v>
      </c>
      <c r="LCJ19" s="205" t="s">
        <v>551</v>
      </c>
      <c r="LCK19" s="205" t="s">
        <v>551</v>
      </c>
      <c r="LCL19" s="205" t="s">
        <v>551</v>
      </c>
      <c r="LCM19" s="205" t="s">
        <v>551</v>
      </c>
      <c r="LCN19" s="205" t="s">
        <v>551</v>
      </c>
      <c r="LCO19" s="205" t="s">
        <v>551</v>
      </c>
      <c r="LCP19" s="205" t="s">
        <v>551</v>
      </c>
      <c r="LCQ19" s="205" t="s">
        <v>551</v>
      </c>
      <c r="LCR19" s="205" t="s">
        <v>551</v>
      </c>
      <c r="LCS19" s="205" t="s">
        <v>551</v>
      </c>
      <c r="LCT19" s="205" t="s">
        <v>551</v>
      </c>
      <c r="LCU19" s="205" t="s">
        <v>551</v>
      </c>
      <c r="LCV19" s="205" t="s">
        <v>551</v>
      </c>
      <c r="LCW19" s="205" t="s">
        <v>551</v>
      </c>
      <c r="LCX19" s="205" t="s">
        <v>551</v>
      </c>
      <c r="LCY19" s="205" t="s">
        <v>551</v>
      </c>
      <c r="LCZ19" s="205" t="s">
        <v>551</v>
      </c>
      <c r="LDA19" s="205" t="s">
        <v>551</v>
      </c>
      <c r="LDB19" s="205" t="s">
        <v>551</v>
      </c>
      <c r="LDC19" s="205" t="s">
        <v>551</v>
      </c>
      <c r="LDD19" s="205" t="s">
        <v>551</v>
      </c>
      <c r="LDE19" s="205" t="s">
        <v>551</v>
      </c>
      <c r="LDF19" s="205" t="s">
        <v>551</v>
      </c>
      <c r="LDG19" s="205" t="s">
        <v>551</v>
      </c>
      <c r="LDH19" s="205" t="s">
        <v>551</v>
      </c>
      <c r="LDI19" s="205" t="s">
        <v>551</v>
      </c>
      <c r="LDJ19" s="205" t="s">
        <v>551</v>
      </c>
      <c r="LDK19" s="205" t="s">
        <v>551</v>
      </c>
      <c r="LDL19" s="205" t="s">
        <v>551</v>
      </c>
      <c r="LDM19" s="205" t="s">
        <v>551</v>
      </c>
      <c r="LDN19" s="205" t="s">
        <v>551</v>
      </c>
      <c r="LDO19" s="205" t="s">
        <v>551</v>
      </c>
      <c r="LDP19" s="205" t="s">
        <v>551</v>
      </c>
      <c r="LDQ19" s="205" t="s">
        <v>551</v>
      </c>
      <c r="LDR19" s="205" t="s">
        <v>551</v>
      </c>
      <c r="LDS19" s="205" t="s">
        <v>551</v>
      </c>
      <c r="LDT19" s="205" t="s">
        <v>551</v>
      </c>
      <c r="LDU19" s="205" t="s">
        <v>551</v>
      </c>
      <c r="LDV19" s="205" t="s">
        <v>551</v>
      </c>
      <c r="LDW19" s="205" t="s">
        <v>551</v>
      </c>
      <c r="LDX19" s="205" t="s">
        <v>551</v>
      </c>
      <c r="LDY19" s="205" t="s">
        <v>551</v>
      </c>
      <c r="LDZ19" s="205" t="s">
        <v>551</v>
      </c>
      <c r="LEA19" s="205" t="s">
        <v>551</v>
      </c>
      <c r="LEB19" s="205" t="s">
        <v>551</v>
      </c>
      <c r="LEC19" s="205" t="s">
        <v>551</v>
      </c>
      <c r="LED19" s="205" t="s">
        <v>551</v>
      </c>
      <c r="LEE19" s="205" t="s">
        <v>551</v>
      </c>
      <c r="LEF19" s="205" t="s">
        <v>551</v>
      </c>
      <c r="LEG19" s="205" t="s">
        <v>551</v>
      </c>
      <c r="LEH19" s="205" t="s">
        <v>551</v>
      </c>
      <c r="LEI19" s="205" t="s">
        <v>551</v>
      </c>
      <c r="LEJ19" s="205" t="s">
        <v>551</v>
      </c>
      <c r="LEK19" s="205" t="s">
        <v>551</v>
      </c>
      <c r="LEL19" s="205" t="s">
        <v>551</v>
      </c>
      <c r="LEM19" s="205" t="s">
        <v>551</v>
      </c>
      <c r="LEN19" s="205" t="s">
        <v>551</v>
      </c>
      <c r="LEO19" s="205" t="s">
        <v>551</v>
      </c>
      <c r="LEP19" s="205" t="s">
        <v>551</v>
      </c>
      <c r="LEQ19" s="205" t="s">
        <v>551</v>
      </c>
      <c r="LER19" s="205" t="s">
        <v>551</v>
      </c>
      <c r="LES19" s="205" t="s">
        <v>551</v>
      </c>
      <c r="LET19" s="205" t="s">
        <v>551</v>
      </c>
      <c r="LEU19" s="205" t="s">
        <v>551</v>
      </c>
      <c r="LEV19" s="205" t="s">
        <v>551</v>
      </c>
      <c r="LEW19" s="205" t="s">
        <v>551</v>
      </c>
      <c r="LEX19" s="205" t="s">
        <v>551</v>
      </c>
      <c r="LEY19" s="205" t="s">
        <v>551</v>
      </c>
      <c r="LEZ19" s="205" t="s">
        <v>551</v>
      </c>
      <c r="LFA19" s="205" t="s">
        <v>551</v>
      </c>
      <c r="LFB19" s="205" t="s">
        <v>551</v>
      </c>
      <c r="LFC19" s="205" t="s">
        <v>551</v>
      </c>
      <c r="LFD19" s="205" t="s">
        <v>551</v>
      </c>
      <c r="LFE19" s="205" t="s">
        <v>551</v>
      </c>
      <c r="LFF19" s="205" t="s">
        <v>551</v>
      </c>
      <c r="LFG19" s="205" t="s">
        <v>551</v>
      </c>
      <c r="LFH19" s="205" t="s">
        <v>551</v>
      </c>
      <c r="LFI19" s="205" t="s">
        <v>551</v>
      </c>
      <c r="LFJ19" s="205" t="s">
        <v>551</v>
      </c>
      <c r="LFK19" s="205" t="s">
        <v>551</v>
      </c>
      <c r="LFL19" s="205" t="s">
        <v>551</v>
      </c>
      <c r="LFM19" s="205" t="s">
        <v>551</v>
      </c>
      <c r="LFN19" s="205" t="s">
        <v>551</v>
      </c>
      <c r="LFO19" s="205" t="s">
        <v>551</v>
      </c>
      <c r="LFP19" s="205" t="s">
        <v>551</v>
      </c>
      <c r="LFQ19" s="205" t="s">
        <v>551</v>
      </c>
      <c r="LFR19" s="205" t="s">
        <v>551</v>
      </c>
      <c r="LFS19" s="205" t="s">
        <v>551</v>
      </c>
      <c r="LFT19" s="205" t="s">
        <v>551</v>
      </c>
      <c r="LFU19" s="205" t="s">
        <v>551</v>
      </c>
      <c r="LFV19" s="205" t="s">
        <v>551</v>
      </c>
      <c r="LFW19" s="205" t="s">
        <v>551</v>
      </c>
      <c r="LFX19" s="205" t="s">
        <v>551</v>
      </c>
      <c r="LFY19" s="205" t="s">
        <v>551</v>
      </c>
      <c r="LFZ19" s="205" t="s">
        <v>551</v>
      </c>
      <c r="LGA19" s="205" t="s">
        <v>551</v>
      </c>
      <c r="LGB19" s="205" t="s">
        <v>551</v>
      </c>
      <c r="LGC19" s="205" t="s">
        <v>551</v>
      </c>
      <c r="LGD19" s="205" t="s">
        <v>551</v>
      </c>
      <c r="LGE19" s="205" t="s">
        <v>551</v>
      </c>
      <c r="LGF19" s="205" t="s">
        <v>551</v>
      </c>
      <c r="LGG19" s="205" t="s">
        <v>551</v>
      </c>
      <c r="LGH19" s="205" t="s">
        <v>551</v>
      </c>
      <c r="LGI19" s="205" t="s">
        <v>551</v>
      </c>
      <c r="LGJ19" s="205" t="s">
        <v>551</v>
      </c>
      <c r="LGK19" s="205" t="s">
        <v>551</v>
      </c>
      <c r="LGL19" s="205" t="s">
        <v>551</v>
      </c>
      <c r="LGM19" s="205" t="s">
        <v>551</v>
      </c>
      <c r="LGN19" s="205" t="s">
        <v>551</v>
      </c>
      <c r="LGO19" s="205" t="s">
        <v>551</v>
      </c>
      <c r="LGP19" s="205" t="s">
        <v>551</v>
      </c>
      <c r="LGQ19" s="205" t="s">
        <v>551</v>
      </c>
      <c r="LGR19" s="205" t="s">
        <v>551</v>
      </c>
      <c r="LGS19" s="205" t="s">
        <v>551</v>
      </c>
      <c r="LGT19" s="205" t="s">
        <v>551</v>
      </c>
      <c r="LGU19" s="205" t="s">
        <v>551</v>
      </c>
      <c r="LGV19" s="205" t="s">
        <v>551</v>
      </c>
      <c r="LGW19" s="205" t="s">
        <v>551</v>
      </c>
      <c r="LGX19" s="205" t="s">
        <v>551</v>
      </c>
      <c r="LGY19" s="205" t="s">
        <v>551</v>
      </c>
      <c r="LGZ19" s="205" t="s">
        <v>551</v>
      </c>
      <c r="LHA19" s="205" t="s">
        <v>551</v>
      </c>
      <c r="LHB19" s="205" t="s">
        <v>551</v>
      </c>
      <c r="LHC19" s="205" t="s">
        <v>551</v>
      </c>
      <c r="LHD19" s="205" t="s">
        <v>551</v>
      </c>
      <c r="LHE19" s="205" t="s">
        <v>551</v>
      </c>
      <c r="LHF19" s="205" t="s">
        <v>551</v>
      </c>
      <c r="LHG19" s="205" t="s">
        <v>551</v>
      </c>
      <c r="LHH19" s="205" t="s">
        <v>551</v>
      </c>
      <c r="LHI19" s="205" t="s">
        <v>551</v>
      </c>
      <c r="LHJ19" s="205" t="s">
        <v>551</v>
      </c>
      <c r="LHK19" s="205" t="s">
        <v>551</v>
      </c>
      <c r="LHL19" s="205" t="s">
        <v>551</v>
      </c>
      <c r="LHM19" s="205" t="s">
        <v>551</v>
      </c>
      <c r="LHN19" s="205" t="s">
        <v>551</v>
      </c>
      <c r="LHO19" s="205" t="s">
        <v>551</v>
      </c>
      <c r="LHP19" s="205" t="s">
        <v>551</v>
      </c>
      <c r="LHQ19" s="205" t="s">
        <v>551</v>
      </c>
      <c r="LHR19" s="205" t="s">
        <v>551</v>
      </c>
      <c r="LHS19" s="205" t="s">
        <v>551</v>
      </c>
      <c r="LHT19" s="205" t="s">
        <v>551</v>
      </c>
      <c r="LHU19" s="205" t="s">
        <v>551</v>
      </c>
      <c r="LHV19" s="205" t="s">
        <v>551</v>
      </c>
      <c r="LHW19" s="205" t="s">
        <v>551</v>
      </c>
      <c r="LHX19" s="205" t="s">
        <v>551</v>
      </c>
      <c r="LHY19" s="205" t="s">
        <v>551</v>
      </c>
      <c r="LHZ19" s="205" t="s">
        <v>551</v>
      </c>
      <c r="LIA19" s="205" t="s">
        <v>551</v>
      </c>
      <c r="LIB19" s="205" t="s">
        <v>551</v>
      </c>
      <c r="LIC19" s="205" t="s">
        <v>551</v>
      </c>
      <c r="LID19" s="205" t="s">
        <v>551</v>
      </c>
      <c r="LIE19" s="205" t="s">
        <v>551</v>
      </c>
      <c r="LIF19" s="205" t="s">
        <v>551</v>
      </c>
      <c r="LIG19" s="205" t="s">
        <v>551</v>
      </c>
      <c r="LIH19" s="205" t="s">
        <v>551</v>
      </c>
      <c r="LII19" s="205" t="s">
        <v>551</v>
      </c>
      <c r="LIJ19" s="205" t="s">
        <v>551</v>
      </c>
      <c r="LIK19" s="205" t="s">
        <v>551</v>
      </c>
      <c r="LIL19" s="205" t="s">
        <v>551</v>
      </c>
      <c r="LIM19" s="205" t="s">
        <v>551</v>
      </c>
      <c r="LIN19" s="205" t="s">
        <v>551</v>
      </c>
      <c r="LIO19" s="205" t="s">
        <v>551</v>
      </c>
      <c r="LIP19" s="205" t="s">
        <v>551</v>
      </c>
      <c r="LIQ19" s="205" t="s">
        <v>551</v>
      </c>
      <c r="LIR19" s="205" t="s">
        <v>551</v>
      </c>
      <c r="LIS19" s="205" t="s">
        <v>551</v>
      </c>
      <c r="LIT19" s="205" t="s">
        <v>551</v>
      </c>
      <c r="LIU19" s="205" t="s">
        <v>551</v>
      </c>
      <c r="LIV19" s="205" t="s">
        <v>551</v>
      </c>
      <c r="LIW19" s="205" t="s">
        <v>551</v>
      </c>
      <c r="LIX19" s="205" t="s">
        <v>551</v>
      </c>
      <c r="LIY19" s="205" t="s">
        <v>551</v>
      </c>
      <c r="LIZ19" s="205" t="s">
        <v>551</v>
      </c>
      <c r="LJA19" s="205" t="s">
        <v>551</v>
      </c>
      <c r="LJB19" s="205" t="s">
        <v>551</v>
      </c>
      <c r="LJC19" s="205" t="s">
        <v>551</v>
      </c>
      <c r="LJD19" s="205" t="s">
        <v>551</v>
      </c>
      <c r="LJE19" s="205" t="s">
        <v>551</v>
      </c>
      <c r="LJF19" s="205" t="s">
        <v>551</v>
      </c>
      <c r="LJG19" s="205" t="s">
        <v>551</v>
      </c>
      <c r="LJH19" s="205" t="s">
        <v>551</v>
      </c>
      <c r="LJI19" s="205" t="s">
        <v>551</v>
      </c>
      <c r="LJJ19" s="205" t="s">
        <v>551</v>
      </c>
      <c r="LJK19" s="205" t="s">
        <v>551</v>
      </c>
      <c r="LJL19" s="205" t="s">
        <v>551</v>
      </c>
      <c r="LJM19" s="205" t="s">
        <v>551</v>
      </c>
      <c r="LJN19" s="205" t="s">
        <v>551</v>
      </c>
      <c r="LJO19" s="205" t="s">
        <v>551</v>
      </c>
      <c r="LJP19" s="205" t="s">
        <v>551</v>
      </c>
      <c r="LJQ19" s="205" t="s">
        <v>551</v>
      </c>
      <c r="LJR19" s="205" t="s">
        <v>551</v>
      </c>
      <c r="LJS19" s="205" t="s">
        <v>551</v>
      </c>
      <c r="LJT19" s="205" t="s">
        <v>551</v>
      </c>
      <c r="LJU19" s="205" t="s">
        <v>551</v>
      </c>
      <c r="LJV19" s="205" t="s">
        <v>551</v>
      </c>
      <c r="LJW19" s="205" t="s">
        <v>551</v>
      </c>
      <c r="LJX19" s="205" t="s">
        <v>551</v>
      </c>
      <c r="LJY19" s="205" t="s">
        <v>551</v>
      </c>
      <c r="LJZ19" s="205" t="s">
        <v>551</v>
      </c>
      <c r="LKA19" s="205" t="s">
        <v>551</v>
      </c>
      <c r="LKB19" s="205" t="s">
        <v>551</v>
      </c>
      <c r="LKC19" s="205" t="s">
        <v>551</v>
      </c>
      <c r="LKD19" s="205" t="s">
        <v>551</v>
      </c>
      <c r="LKE19" s="205" t="s">
        <v>551</v>
      </c>
      <c r="LKF19" s="205" t="s">
        <v>551</v>
      </c>
      <c r="LKG19" s="205" t="s">
        <v>551</v>
      </c>
      <c r="LKH19" s="205" t="s">
        <v>551</v>
      </c>
      <c r="LKI19" s="205" t="s">
        <v>551</v>
      </c>
      <c r="LKJ19" s="205" t="s">
        <v>551</v>
      </c>
      <c r="LKK19" s="205" t="s">
        <v>551</v>
      </c>
      <c r="LKL19" s="205" t="s">
        <v>551</v>
      </c>
      <c r="LKM19" s="205" t="s">
        <v>551</v>
      </c>
      <c r="LKN19" s="205" t="s">
        <v>551</v>
      </c>
      <c r="LKO19" s="205" t="s">
        <v>551</v>
      </c>
      <c r="LKP19" s="205" t="s">
        <v>551</v>
      </c>
      <c r="LKQ19" s="205" t="s">
        <v>551</v>
      </c>
      <c r="LKR19" s="205" t="s">
        <v>551</v>
      </c>
      <c r="LKS19" s="205" t="s">
        <v>551</v>
      </c>
      <c r="LKT19" s="205" t="s">
        <v>551</v>
      </c>
      <c r="LKU19" s="205" t="s">
        <v>551</v>
      </c>
      <c r="LKV19" s="205" t="s">
        <v>551</v>
      </c>
      <c r="LKW19" s="205" t="s">
        <v>551</v>
      </c>
      <c r="LKX19" s="205" t="s">
        <v>551</v>
      </c>
      <c r="LKY19" s="205" t="s">
        <v>551</v>
      </c>
      <c r="LKZ19" s="205" t="s">
        <v>551</v>
      </c>
      <c r="LLA19" s="205" t="s">
        <v>551</v>
      </c>
      <c r="LLB19" s="205" t="s">
        <v>551</v>
      </c>
      <c r="LLC19" s="205" t="s">
        <v>551</v>
      </c>
      <c r="LLD19" s="205" t="s">
        <v>551</v>
      </c>
      <c r="LLE19" s="205" t="s">
        <v>551</v>
      </c>
      <c r="LLF19" s="205" t="s">
        <v>551</v>
      </c>
      <c r="LLG19" s="205" t="s">
        <v>551</v>
      </c>
      <c r="LLH19" s="205" t="s">
        <v>551</v>
      </c>
      <c r="LLI19" s="205" t="s">
        <v>551</v>
      </c>
      <c r="LLJ19" s="205" t="s">
        <v>551</v>
      </c>
      <c r="LLK19" s="205" t="s">
        <v>551</v>
      </c>
      <c r="LLL19" s="205" t="s">
        <v>551</v>
      </c>
      <c r="LLM19" s="205" t="s">
        <v>551</v>
      </c>
      <c r="LLN19" s="205" t="s">
        <v>551</v>
      </c>
      <c r="LLO19" s="205" t="s">
        <v>551</v>
      </c>
      <c r="LLP19" s="205" t="s">
        <v>551</v>
      </c>
      <c r="LLQ19" s="205" t="s">
        <v>551</v>
      </c>
      <c r="LLR19" s="205" t="s">
        <v>551</v>
      </c>
      <c r="LLS19" s="205" t="s">
        <v>551</v>
      </c>
      <c r="LLT19" s="205" t="s">
        <v>551</v>
      </c>
      <c r="LLU19" s="205" t="s">
        <v>551</v>
      </c>
      <c r="LLV19" s="205" t="s">
        <v>551</v>
      </c>
      <c r="LLW19" s="205" t="s">
        <v>551</v>
      </c>
      <c r="LLX19" s="205" t="s">
        <v>551</v>
      </c>
      <c r="LLY19" s="205" t="s">
        <v>551</v>
      </c>
      <c r="LLZ19" s="205" t="s">
        <v>551</v>
      </c>
      <c r="LMA19" s="205" t="s">
        <v>551</v>
      </c>
      <c r="LMB19" s="205" t="s">
        <v>551</v>
      </c>
      <c r="LMC19" s="205" t="s">
        <v>551</v>
      </c>
      <c r="LMD19" s="205" t="s">
        <v>551</v>
      </c>
      <c r="LME19" s="205" t="s">
        <v>551</v>
      </c>
      <c r="LMF19" s="205" t="s">
        <v>551</v>
      </c>
      <c r="LMG19" s="205" t="s">
        <v>551</v>
      </c>
      <c r="LMH19" s="205" t="s">
        <v>551</v>
      </c>
      <c r="LMI19" s="205" t="s">
        <v>551</v>
      </c>
      <c r="LMJ19" s="205" t="s">
        <v>551</v>
      </c>
      <c r="LMK19" s="205" t="s">
        <v>551</v>
      </c>
      <c r="LML19" s="205" t="s">
        <v>551</v>
      </c>
      <c r="LMM19" s="205" t="s">
        <v>551</v>
      </c>
      <c r="LMN19" s="205" t="s">
        <v>551</v>
      </c>
      <c r="LMO19" s="205" t="s">
        <v>551</v>
      </c>
      <c r="LMP19" s="205" t="s">
        <v>551</v>
      </c>
      <c r="LMQ19" s="205" t="s">
        <v>551</v>
      </c>
      <c r="LMR19" s="205" t="s">
        <v>551</v>
      </c>
      <c r="LMS19" s="205" t="s">
        <v>551</v>
      </c>
      <c r="LMT19" s="205" t="s">
        <v>551</v>
      </c>
      <c r="LMU19" s="205" t="s">
        <v>551</v>
      </c>
      <c r="LMV19" s="205" t="s">
        <v>551</v>
      </c>
      <c r="LMW19" s="205" t="s">
        <v>551</v>
      </c>
      <c r="LMX19" s="205" t="s">
        <v>551</v>
      </c>
      <c r="LMY19" s="205" t="s">
        <v>551</v>
      </c>
      <c r="LMZ19" s="205" t="s">
        <v>551</v>
      </c>
      <c r="LNA19" s="205" t="s">
        <v>551</v>
      </c>
      <c r="LNB19" s="205" t="s">
        <v>551</v>
      </c>
      <c r="LNC19" s="205" t="s">
        <v>551</v>
      </c>
      <c r="LND19" s="205" t="s">
        <v>551</v>
      </c>
      <c r="LNE19" s="205" t="s">
        <v>551</v>
      </c>
      <c r="LNF19" s="205" t="s">
        <v>551</v>
      </c>
      <c r="LNG19" s="205" t="s">
        <v>551</v>
      </c>
      <c r="LNH19" s="205" t="s">
        <v>551</v>
      </c>
      <c r="LNI19" s="205" t="s">
        <v>551</v>
      </c>
      <c r="LNJ19" s="205" t="s">
        <v>551</v>
      </c>
      <c r="LNK19" s="205" t="s">
        <v>551</v>
      </c>
      <c r="LNL19" s="205" t="s">
        <v>551</v>
      </c>
      <c r="LNM19" s="205" t="s">
        <v>551</v>
      </c>
      <c r="LNN19" s="205" t="s">
        <v>551</v>
      </c>
      <c r="LNO19" s="205" t="s">
        <v>551</v>
      </c>
      <c r="LNP19" s="205" t="s">
        <v>551</v>
      </c>
      <c r="LNQ19" s="205" t="s">
        <v>551</v>
      </c>
      <c r="LNR19" s="205" t="s">
        <v>551</v>
      </c>
      <c r="LNS19" s="205" t="s">
        <v>551</v>
      </c>
      <c r="LNT19" s="205" t="s">
        <v>551</v>
      </c>
      <c r="LNU19" s="205" t="s">
        <v>551</v>
      </c>
      <c r="LNV19" s="205" t="s">
        <v>551</v>
      </c>
      <c r="LNW19" s="205" t="s">
        <v>551</v>
      </c>
      <c r="LNX19" s="205" t="s">
        <v>551</v>
      </c>
      <c r="LNY19" s="205" t="s">
        <v>551</v>
      </c>
      <c r="LNZ19" s="205" t="s">
        <v>551</v>
      </c>
      <c r="LOA19" s="205" t="s">
        <v>551</v>
      </c>
      <c r="LOB19" s="205" t="s">
        <v>551</v>
      </c>
      <c r="LOC19" s="205" t="s">
        <v>551</v>
      </c>
      <c r="LOD19" s="205" t="s">
        <v>551</v>
      </c>
      <c r="LOE19" s="205" t="s">
        <v>551</v>
      </c>
      <c r="LOF19" s="205" t="s">
        <v>551</v>
      </c>
      <c r="LOG19" s="205" t="s">
        <v>551</v>
      </c>
      <c r="LOH19" s="205" t="s">
        <v>551</v>
      </c>
      <c r="LOI19" s="205" t="s">
        <v>551</v>
      </c>
      <c r="LOJ19" s="205" t="s">
        <v>551</v>
      </c>
      <c r="LOK19" s="205" t="s">
        <v>551</v>
      </c>
      <c r="LOL19" s="205" t="s">
        <v>551</v>
      </c>
      <c r="LOM19" s="205" t="s">
        <v>551</v>
      </c>
      <c r="LON19" s="205" t="s">
        <v>551</v>
      </c>
      <c r="LOO19" s="205" t="s">
        <v>551</v>
      </c>
      <c r="LOP19" s="205" t="s">
        <v>551</v>
      </c>
      <c r="LOQ19" s="205" t="s">
        <v>551</v>
      </c>
      <c r="LOR19" s="205" t="s">
        <v>551</v>
      </c>
      <c r="LOS19" s="205" t="s">
        <v>551</v>
      </c>
      <c r="LOT19" s="205" t="s">
        <v>551</v>
      </c>
      <c r="LOU19" s="205" t="s">
        <v>551</v>
      </c>
      <c r="LOV19" s="205" t="s">
        <v>551</v>
      </c>
      <c r="LOW19" s="205" t="s">
        <v>551</v>
      </c>
      <c r="LOX19" s="205" t="s">
        <v>551</v>
      </c>
      <c r="LOY19" s="205" t="s">
        <v>551</v>
      </c>
      <c r="LOZ19" s="205" t="s">
        <v>551</v>
      </c>
      <c r="LPA19" s="205" t="s">
        <v>551</v>
      </c>
      <c r="LPB19" s="205" t="s">
        <v>551</v>
      </c>
      <c r="LPC19" s="205" t="s">
        <v>551</v>
      </c>
      <c r="LPD19" s="205" t="s">
        <v>551</v>
      </c>
      <c r="LPE19" s="205" t="s">
        <v>551</v>
      </c>
      <c r="LPF19" s="205" t="s">
        <v>551</v>
      </c>
      <c r="LPG19" s="205" t="s">
        <v>551</v>
      </c>
      <c r="LPH19" s="205" t="s">
        <v>551</v>
      </c>
      <c r="LPI19" s="205" t="s">
        <v>551</v>
      </c>
      <c r="LPJ19" s="205" t="s">
        <v>551</v>
      </c>
      <c r="LPK19" s="205" t="s">
        <v>551</v>
      </c>
      <c r="LPL19" s="205" t="s">
        <v>551</v>
      </c>
      <c r="LPM19" s="205" t="s">
        <v>551</v>
      </c>
      <c r="LPN19" s="205" t="s">
        <v>551</v>
      </c>
      <c r="LPO19" s="205" t="s">
        <v>551</v>
      </c>
      <c r="LPP19" s="205" t="s">
        <v>551</v>
      </c>
      <c r="LPQ19" s="205" t="s">
        <v>551</v>
      </c>
      <c r="LPR19" s="205" t="s">
        <v>551</v>
      </c>
      <c r="LPS19" s="205" t="s">
        <v>551</v>
      </c>
      <c r="LPT19" s="205" t="s">
        <v>551</v>
      </c>
      <c r="LPU19" s="205" t="s">
        <v>551</v>
      </c>
      <c r="LPV19" s="205" t="s">
        <v>551</v>
      </c>
      <c r="LPW19" s="205" t="s">
        <v>551</v>
      </c>
      <c r="LPX19" s="205" t="s">
        <v>551</v>
      </c>
      <c r="LPY19" s="205" t="s">
        <v>551</v>
      </c>
      <c r="LPZ19" s="205" t="s">
        <v>551</v>
      </c>
      <c r="LQA19" s="205" t="s">
        <v>551</v>
      </c>
      <c r="LQB19" s="205" t="s">
        <v>551</v>
      </c>
      <c r="LQC19" s="205" t="s">
        <v>551</v>
      </c>
      <c r="LQD19" s="205" t="s">
        <v>551</v>
      </c>
      <c r="LQE19" s="205" t="s">
        <v>551</v>
      </c>
      <c r="LQF19" s="205" t="s">
        <v>551</v>
      </c>
      <c r="LQG19" s="205" t="s">
        <v>551</v>
      </c>
      <c r="LQH19" s="205" t="s">
        <v>551</v>
      </c>
      <c r="LQI19" s="205" t="s">
        <v>551</v>
      </c>
      <c r="LQJ19" s="205" t="s">
        <v>551</v>
      </c>
      <c r="LQK19" s="205" t="s">
        <v>551</v>
      </c>
      <c r="LQL19" s="205" t="s">
        <v>551</v>
      </c>
      <c r="LQM19" s="205" t="s">
        <v>551</v>
      </c>
      <c r="LQN19" s="205" t="s">
        <v>551</v>
      </c>
      <c r="LQO19" s="205" t="s">
        <v>551</v>
      </c>
      <c r="LQP19" s="205" t="s">
        <v>551</v>
      </c>
      <c r="LQQ19" s="205" t="s">
        <v>551</v>
      </c>
      <c r="LQR19" s="205" t="s">
        <v>551</v>
      </c>
      <c r="LQS19" s="205" t="s">
        <v>551</v>
      </c>
      <c r="LQT19" s="205" t="s">
        <v>551</v>
      </c>
      <c r="LQU19" s="205" t="s">
        <v>551</v>
      </c>
      <c r="LQV19" s="205" t="s">
        <v>551</v>
      </c>
      <c r="LQW19" s="205" t="s">
        <v>551</v>
      </c>
      <c r="LQX19" s="205" t="s">
        <v>551</v>
      </c>
      <c r="LQY19" s="205" t="s">
        <v>551</v>
      </c>
      <c r="LQZ19" s="205" t="s">
        <v>551</v>
      </c>
      <c r="LRA19" s="205" t="s">
        <v>551</v>
      </c>
      <c r="LRB19" s="205" t="s">
        <v>551</v>
      </c>
      <c r="LRC19" s="205" t="s">
        <v>551</v>
      </c>
      <c r="LRD19" s="205" t="s">
        <v>551</v>
      </c>
      <c r="LRE19" s="205" t="s">
        <v>551</v>
      </c>
      <c r="LRF19" s="205" t="s">
        <v>551</v>
      </c>
      <c r="LRG19" s="205" t="s">
        <v>551</v>
      </c>
      <c r="LRH19" s="205" t="s">
        <v>551</v>
      </c>
      <c r="LRI19" s="205" t="s">
        <v>551</v>
      </c>
      <c r="LRJ19" s="205" t="s">
        <v>551</v>
      </c>
      <c r="LRK19" s="205" t="s">
        <v>551</v>
      </c>
      <c r="LRL19" s="205" t="s">
        <v>551</v>
      </c>
      <c r="LRM19" s="205" t="s">
        <v>551</v>
      </c>
      <c r="LRN19" s="205" t="s">
        <v>551</v>
      </c>
      <c r="LRO19" s="205" t="s">
        <v>551</v>
      </c>
      <c r="LRP19" s="205" t="s">
        <v>551</v>
      </c>
      <c r="LRQ19" s="205" t="s">
        <v>551</v>
      </c>
      <c r="LRR19" s="205" t="s">
        <v>551</v>
      </c>
      <c r="LRS19" s="205" t="s">
        <v>551</v>
      </c>
      <c r="LRT19" s="205" t="s">
        <v>551</v>
      </c>
      <c r="LRU19" s="205" t="s">
        <v>551</v>
      </c>
      <c r="LRV19" s="205" t="s">
        <v>551</v>
      </c>
      <c r="LRW19" s="205" t="s">
        <v>551</v>
      </c>
      <c r="LRX19" s="205" t="s">
        <v>551</v>
      </c>
      <c r="LRY19" s="205" t="s">
        <v>551</v>
      </c>
      <c r="LRZ19" s="205" t="s">
        <v>551</v>
      </c>
      <c r="LSA19" s="205" t="s">
        <v>551</v>
      </c>
      <c r="LSB19" s="205" t="s">
        <v>551</v>
      </c>
      <c r="LSC19" s="205" t="s">
        <v>551</v>
      </c>
      <c r="LSD19" s="205" t="s">
        <v>551</v>
      </c>
      <c r="LSE19" s="205" t="s">
        <v>551</v>
      </c>
      <c r="LSF19" s="205" t="s">
        <v>551</v>
      </c>
      <c r="LSG19" s="205" t="s">
        <v>551</v>
      </c>
      <c r="LSH19" s="205" t="s">
        <v>551</v>
      </c>
      <c r="LSI19" s="205" t="s">
        <v>551</v>
      </c>
      <c r="LSJ19" s="205" t="s">
        <v>551</v>
      </c>
      <c r="LSK19" s="205" t="s">
        <v>551</v>
      </c>
      <c r="LSL19" s="205" t="s">
        <v>551</v>
      </c>
      <c r="LSM19" s="205" t="s">
        <v>551</v>
      </c>
      <c r="LSN19" s="205" t="s">
        <v>551</v>
      </c>
      <c r="LSO19" s="205" t="s">
        <v>551</v>
      </c>
      <c r="LSP19" s="205" t="s">
        <v>551</v>
      </c>
      <c r="LSQ19" s="205" t="s">
        <v>551</v>
      </c>
      <c r="LSR19" s="205" t="s">
        <v>551</v>
      </c>
      <c r="LSS19" s="205" t="s">
        <v>551</v>
      </c>
      <c r="LST19" s="205" t="s">
        <v>551</v>
      </c>
      <c r="LSU19" s="205" t="s">
        <v>551</v>
      </c>
      <c r="LSV19" s="205" t="s">
        <v>551</v>
      </c>
      <c r="LSW19" s="205" t="s">
        <v>551</v>
      </c>
      <c r="LSX19" s="205" t="s">
        <v>551</v>
      </c>
      <c r="LSY19" s="205" t="s">
        <v>551</v>
      </c>
      <c r="LSZ19" s="205" t="s">
        <v>551</v>
      </c>
      <c r="LTA19" s="205" t="s">
        <v>551</v>
      </c>
      <c r="LTB19" s="205" t="s">
        <v>551</v>
      </c>
      <c r="LTC19" s="205" t="s">
        <v>551</v>
      </c>
      <c r="LTD19" s="205" t="s">
        <v>551</v>
      </c>
      <c r="LTE19" s="205" t="s">
        <v>551</v>
      </c>
      <c r="LTF19" s="205" t="s">
        <v>551</v>
      </c>
      <c r="LTG19" s="205" t="s">
        <v>551</v>
      </c>
      <c r="LTH19" s="205" t="s">
        <v>551</v>
      </c>
      <c r="LTI19" s="205" t="s">
        <v>551</v>
      </c>
      <c r="LTJ19" s="205" t="s">
        <v>551</v>
      </c>
      <c r="LTK19" s="205" t="s">
        <v>551</v>
      </c>
      <c r="LTL19" s="205" t="s">
        <v>551</v>
      </c>
      <c r="LTM19" s="205" t="s">
        <v>551</v>
      </c>
      <c r="LTN19" s="205" t="s">
        <v>551</v>
      </c>
      <c r="LTO19" s="205" t="s">
        <v>551</v>
      </c>
      <c r="LTP19" s="205" t="s">
        <v>551</v>
      </c>
      <c r="LTQ19" s="205" t="s">
        <v>551</v>
      </c>
      <c r="LTR19" s="205" t="s">
        <v>551</v>
      </c>
      <c r="LTS19" s="205" t="s">
        <v>551</v>
      </c>
      <c r="LTT19" s="205" t="s">
        <v>551</v>
      </c>
      <c r="LTU19" s="205" t="s">
        <v>551</v>
      </c>
      <c r="LTV19" s="205" t="s">
        <v>551</v>
      </c>
      <c r="LTW19" s="205" t="s">
        <v>551</v>
      </c>
      <c r="LTX19" s="205" t="s">
        <v>551</v>
      </c>
      <c r="LTY19" s="205" t="s">
        <v>551</v>
      </c>
      <c r="LTZ19" s="205" t="s">
        <v>551</v>
      </c>
      <c r="LUA19" s="205" t="s">
        <v>551</v>
      </c>
      <c r="LUB19" s="205" t="s">
        <v>551</v>
      </c>
      <c r="LUC19" s="205" t="s">
        <v>551</v>
      </c>
      <c r="LUD19" s="205" t="s">
        <v>551</v>
      </c>
      <c r="LUE19" s="205" t="s">
        <v>551</v>
      </c>
      <c r="LUF19" s="205" t="s">
        <v>551</v>
      </c>
      <c r="LUG19" s="205" t="s">
        <v>551</v>
      </c>
      <c r="LUH19" s="205" t="s">
        <v>551</v>
      </c>
      <c r="LUI19" s="205" t="s">
        <v>551</v>
      </c>
      <c r="LUJ19" s="205" t="s">
        <v>551</v>
      </c>
      <c r="LUK19" s="205" t="s">
        <v>551</v>
      </c>
      <c r="LUL19" s="205" t="s">
        <v>551</v>
      </c>
      <c r="LUM19" s="205" t="s">
        <v>551</v>
      </c>
      <c r="LUN19" s="205" t="s">
        <v>551</v>
      </c>
      <c r="LUO19" s="205" t="s">
        <v>551</v>
      </c>
      <c r="LUP19" s="205" t="s">
        <v>551</v>
      </c>
      <c r="LUQ19" s="205" t="s">
        <v>551</v>
      </c>
      <c r="LUR19" s="205" t="s">
        <v>551</v>
      </c>
      <c r="LUS19" s="205" t="s">
        <v>551</v>
      </c>
      <c r="LUT19" s="205" t="s">
        <v>551</v>
      </c>
      <c r="LUU19" s="205" t="s">
        <v>551</v>
      </c>
      <c r="LUV19" s="205" t="s">
        <v>551</v>
      </c>
      <c r="LUW19" s="205" t="s">
        <v>551</v>
      </c>
      <c r="LUX19" s="205" t="s">
        <v>551</v>
      </c>
      <c r="LUY19" s="205" t="s">
        <v>551</v>
      </c>
      <c r="LUZ19" s="205" t="s">
        <v>551</v>
      </c>
      <c r="LVA19" s="205" t="s">
        <v>551</v>
      </c>
      <c r="LVB19" s="205" t="s">
        <v>551</v>
      </c>
      <c r="LVC19" s="205" t="s">
        <v>551</v>
      </c>
      <c r="LVD19" s="205" t="s">
        <v>551</v>
      </c>
      <c r="LVE19" s="205" t="s">
        <v>551</v>
      </c>
      <c r="LVF19" s="205" t="s">
        <v>551</v>
      </c>
      <c r="LVG19" s="205" t="s">
        <v>551</v>
      </c>
      <c r="LVH19" s="205" t="s">
        <v>551</v>
      </c>
      <c r="LVI19" s="205" t="s">
        <v>551</v>
      </c>
      <c r="LVJ19" s="205" t="s">
        <v>551</v>
      </c>
      <c r="LVK19" s="205" t="s">
        <v>551</v>
      </c>
      <c r="LVL19" s="205" t="s">
        <v>551</v>
      </c>
      <c r="LVM19" s="205" t="s">
        <v>551</v>
      </c>
      <c r="LVN19" s="205" t="s">
        <v>551</v>
      </c>
      <c r="LVO19" s="205" t="s">
        <v>551</v>
      </c>
      <c r="LVP19" s="205" t="s">
        <v>551</v>
      </c>
      <c r="LVQ19" s="205" t="s">
        <v>551</v>
      </c>
      <c r="LVR19" s="205" t="s">
        <v>551</v>
      </c>
      <c r="LVS19" s="205" t="s">
        <v>551</v>
      </c>
      <c r="LVT19" s="205" t="s">
        <v>551</v>
      </c>
      <c r="LVU19" s="205" t="s">
        <v>551</v>
      </c>
      <c r="LVV19" s="205" t="s">
        <v>551</v>
      </c>
      <c r="LVW19" s="205" t="s">
        <v>551</v>
      </c>
      <c r="LVX19" s="205" t="s">
        <v>551</v>
      </c>
      <c r="LVY19" s="205" t="s">
        <v>551</v>
      </c>
      <c r="LVZ19" s="205" t="s">
        <v>551</v>
      </c>
      <c r="LWA19" s="205" t="s">
        <v>551</v>
      </c>
      <c r="LWB19" s="205" t="s">
        <v>551</v>
      </c>
      <c r="LWC19" s="205" t="s">
        <v>551</v>
      </c>
      <c r="LWD19" s="205" t="s">
        <v>551</v>
      </c>
      <c r="LWE19" s="205" t="s">
        <v>551</v>
      </c>
      <c r="LWF19" s="205" t="s">
        <v>551</v>
      </c>
      <c r="LWG19" s="205" t="s">
        <v>551</v>
      </c>
      <c r="LWH19" s="205" t="s">
        <v>551</v>
      </c>
      <c r="LWI19" s="205" t="s">
        <v>551</v>
      </c>
      <c r="LWJ19" s="205" t="s">
        <v>551</v>
      </c>
      <c r="LWK19" s="205" t="s">
        <v>551</v>
      </c>
      <c r="LWL19" s="205" t="s">
        <v>551</v>
      </c>
      <c r="LWM19" s="205" t="s">
        <v>551</v>
      </c>
      <c r="LWN19" s="205" t="s">
        <v>551</v>
      </c>
      <c r="LWO19" s="205" t="s">
        <v>551</v>
      </c>
      <c r="LWP19" s="205" t="s">
        <v>551</v>
      </c>
      <c r="LWQ19" s="205" t="s">
        <v>551</v>
      </c>
      <c r="LWR19" s="205" t="s">
        <v>551</v>
      </c>
      <c r="LWS19" s="205" t="s">
        <v>551</v>
      </c>
      <c r="LWT19" s="205" t="s">
        <v>551</v>
      </c>
      <c r="LWU19" s="205" t="s">
        <v>551</v>
      </c>
      <c r="LWV19" s="205" t="s">
        <v>551</v>
      </c>
      <c r="LWW19" s="205" t="s">
        <v>551</v>
      </c>
      <c r="LWX19" s="205" t="s">
        <v>551</v>
      </c>
      <c r="LWY19" s="205" t="s">
        <v>551</v>
      </c>
      <c r="LWZ19" s="205" t="s">
        <v>551</v>
      </c>
      <c r="LXA19" s="205" t="s">
        <v>551</v>
      </c>
      <c r="LXB19" s="205" t="s">
        <v>551</v>
      </c>
      <c r="LXC19" s="205" t="s">
        <v>551</v>
      </c>
      <c r="LXD19" s="205" t="s">
        <v>551</v>
      </c>
      <c r="LXE19" s="205" t="s">
        <v>551</v>
      </c>
      <c r="LXF19" s="205" t="s">
        <v>551</v>
      </c>
      <c r="LXG19" s="205" t="s">
        <v>551</v>
      </c>
      <c r="LXH19" s="205" t="s">
        <v>551</v>
      </c>
      <c r="LXI19" s="205" t="s">
        <v>551</v>
      </c>
      <c r="LXJ19" s="205" t="s">
        <v>551</v>
      </c>
      <c r="LXK19" s="205" t="s">
        <v>551</v>
      </c>
      <c r="LXL19" s="205" t="s">
        <v>551</v>
      </c>
      <c r="LXM19" s="205" t="s">
        <v>551</v>
      </c>
      <c r="LXN19" s="205" t="s">
        <v>551</v>
      </c>
      <c r="LXO19" s="205" t="s">
        <v>551</v>
      </c>
      <c r="LXP19" s="205" t="s">
        <v>551</v>
      </c>
      <c r="LXQ19" s="205" t="s">
        <v>551</v>
      </c>
      <c r="LXR19" s="205" t="s">
        <v>551</v>
      </c>
      <c r="LXS19" s="205" t="s">
        <v>551</v>
      </c>
      <c r="LXT19" s="205" t="s">
        <v>551</v>
      </c>
      <c r="LXU19" s="205" t="s">
        <v>551</v>
      </c>
      <c r="LXV19" s="205" t="s">
        <v>551</v>
      </c>
      <c r="LXW19" s="205" t="s">
        <v>551</v>
      </c>
      <c r="LXX19" s="205" t="s">
        <v>551</v>
      </c>
      <c r="LXY19" s="205" t="s">
        <v>551</v>
      </c>
      <c r="LXZ19" s="205" t="s">
        <v>551</v>
      </c>
      <c r="LYA19" s="205" t="s">
        <v>551</v>
      </c>
      <c r="LYB19" s="205" t="s">
        <v>551</v>
      </c>
      <c r="LYC19" s="205" t="s">
        <v>551</v>
      </c>
      <c r="LYD19" s="205" t="s">
        <v>551</v>
      </c>
      <c r="LYE19" s="205" t="s">
        <v>551</v>
      </c>
      <c r="LYF19" s="205" t="s">
        <v>551</v>
      </c>
      <c r="LYG19" s="205" t="s">
        <v>551</v>
      </c>
      <c r="LYH19" s="205" t="s">
        <v>551</v>
      </c>
      <c r="LYI19" s="205" t="s">
        <v>551</v>
      </c>
      <c r="LYJ19" s="205" t="s">
        <v>551</v>
      </c>
      <c r="LYK19" s="205" t="s">
        <v>551</v>
      </c>
      <c r="LYL19" s="205" t="s">
        <v>551</v>
      </c>
      <c r="LYM19" s="205" t="s">
        <v>551</v>
      </c>
      <c r="LYN19" s="205" t="s">
        <v>551</v>
      </c>
      <c r="LYO19" s="205" t="s">
        <v>551</v>
      </c>
      <c r="LYP19" s="205" t="s">
        <v>551</v>
      </c>
      <c r="LYQ19" s="205" t="s">
        <v>551</v>
      </c>
      <c r="LYR19" s="205" t="s">
        <v>551</v>
      </c>
      <c r="LYS19" s="205" t="s">
        <v>551</v>
      </c>
      <c r="LYT19" s="205" t="s">
        <v>551</v>
      </c>
      <c r="LYU19" s="205" t="s">
        <v>551</v>
      </c>
      <c r="LYV19" s="205" t="s">
        <v>551</v>
      </c>
      <c r="LYW19" s="205" t="s">
        <v>551</v>
      </c>
      <c r="LYX19" s="205" t="s">
        <v>551</v>
      </c>
      <c r="LYY19" s="205" t="s">
        <v>551</v>
      </c>
      <c r="LYZ19" s="205" t="s">
        <v>551</v>
      </c>
      <c r="LZA19" s="205" t="s">
        <v>551</v>
      </c>
      <c r="LZB19" s="205" t="s">
        <v>551</v>
      </c>
      <c r="LZC19" s="205" t="s">
        <v>551</v>
      </c>
      <c r="LZD19" s="205" t="s">
        <v>551</v>
      </c>
      <c r="LZE19" s="205" t="s">
        <v>551</v>
      </c>
      <c r="LZF19" s="205" t="s">
        <v>551</v>
      </c>
      <c r="LZG19" s="205" t="s">
        <v>551</v>
      </c>
      <c r="LZH19" s="205" t="s">
        <v>551</v>
      </c>
      <c r="LZI19" s="205" t="s">
        <v>551</v>
      </c>
      <c r="LZJ19" s="205" t="s">
        <v>551</v>
      </c>
      <c r="LZK19" s="205" t="s">
        <v>551</v>
      </c>
      <c r="LZL19" s="205" t="s">
        <v>551</v>
      </c>
      <c r="LZM19" s="205" t="s">
        <v>551</v>
      </c>
      <c r="LZN19" s="205" t="s">
        <v>551</v>
      </c>
      <c r="LZO19" s="205" t="s">
        <v>551</v>
      </c>
      <c r="LZP19" s="205" t="s">
        <v>551</v>
      </c>
      <c r="LZQ19" s="205" t="s">
        <v>551</v>
      </c>
      <c r="LZR19" s="205" t="s">
        <v>551</v>
      </c>
      <c r="LZS19" s="205" t="s">
        <v>551</v>
      </c>
      <c r="LZT19" s="205" t="s">
        <v>551</v>
      </c>
      <c r="LZU19" s="205" t="s">
        <v>551</v>
      </c>
      <c r="LZV19" s="205" t="s">
        <v>551</v>
      </c>
      <c r="LZW19" s="205" t="s">
        <v>551</v>
      </c>
      <c r="LZX19" s="205" t="s">
        <v>551</v>
      </c>
      <c r="LZY19" s="205" t="s">
        <v>551</v>
      </c>
      <c r="LZZ19" s="205" t="s">
        <v>551</v>
      </c>
      <c r="MAA19" s="205" t="s">
        <v>551</v>
      </c>
      <c r="MAB19" s="205" t="s">
        <v>551</v>
      </c>
      <c r="MAC19" s="205" t="s">
        <v>551</v>
      </c>
      <c r="MAD19" s="205" t="s">
        <v>551</v>
      </c>
      <c r="MAE19" s="205" t="s">
        <v>551</v>
      </c>
      <c r="MAF19" s="205" t="s">
        <v>551</v>
      </c>
      <c r="MAG19" s="205" t="s">
        <v>551</v>
      </c>
      <c r="MAH19" s="205" t="s">
        <v>551</v>
      </c>
      <c r="MAI19" s="205" t="s">
        <v>551</v>
      </c>
      <c r="MAJ19" s="205" t="s">
        <v>551</v>
      </c>
      <c r="MAK19" s="205" t="s">
        <v>551</v>
      </c>
      <c r="MAL19" s="205" t="s">
        <v>551</v>
      </c>
      <c r="MAM19" s="205" t="s">
        <v>551</v>
      </c>
      <c r="MAN19" s="205" t="s">
        <v>551</v>
      </c>
      <c r="MAO19" s="205" t="s">
        <v>551</v>
      </c>
      <c r="MAP19" s="205" t="s">
        <v>551</v>
      </c>
      <c r="MAQ19" s="205" t="s">
        <v>551</v>
      </c>
      <c r="MAR19" s="205" t="s">
        <v>551</v>
      </c>
      <c r="MAS19" s="205" t="s">
        <v>551</v>
      </c>
      <c r="MAT19" s="205" t="s">
        <v>551</v>
      </c>
      <c r="MAU19" s="205" t="s">
        <v>551</v>
      </c>
      <c r="MAV19" s="205" t="s">
        <v>551</v>
      </c>
      <c r="MAW19" s="205" t="s">
        <v>551</v>
      </c>
      <c r="MAX19" s="205" t="s">
        <v>551</v>
      </c>
      <c r="MAY19" s="205" t="s">
        <v>551</v>
      </c>
      <c r="MAZ19" s="205" t="s">
        <v>551</v>
      </c>
      <c r="MBA19" s="205" t="s">
        <v>551</v>
      </c>
      <c r="MBB19" s="205" t="s">
        <v>551</v>
      </c>
      <c r="MBC19" s="205" t="s">
        <v>551</v>
      </c>
      <c r="MBD19" s="205" t="s">
        <v>551</v>
      </c>
      <c r="MBE19" s="205" t="s">
        <v>551</v>
      </c>
      <c r="MBF19" s="205" t="s">
        <v>551</v>
      </c>
      <c r="MBG19" s="205" t="s">
        <v>551</v>
      </c>
      <c r="MBH19" s="205" t="s">
        <v>551</v>
      </c>
      <c r="MBI19" s="205" t="s">
        <v>551</v>
      </c>
      <c r="MBJ19" s="205" t="s">
        <v>551</v>
      </c>
      <c r="MBK19" s="205" t="s">
        <v>551</v>
      </c>
      <c r="MBL19" s="205" t="s">
        <v>551</v>
      </c>
      <c r="MBM19" s="205" t="s">
        <v>551</v>
      </c>
      <c r="MBN19" s="205" t="s">
        <v>551</v>
      </c>
      <c r="MBO19" s="205" t="s">
        <v>551</v>
      </c>
      <c r="MBP19" s="205" t="s">
        <v>551</v>
      </c>
      <c r="MBQ19" s="205" t="s">
        <v>551</v>
      </c>
      <c r="MBR19" s="205" t="s">
        <v>551</v>
      </c>
      <c r="MBS19" s="205" t="s">
        <v>551</v>
      </c>
      <c r="MBT19" s="205" t="s">
        <v>551</v>
      </c>
      <c r="MBU19" s="205" t="s">
        <v>551</v>
      </c>
      <c r="MBV19" s="205" t="s">
        <v>551</v>
      </c>
      <c r="MBW19" s="205" t="s">
        <v>551</v>
      </c>
      <c r="MBX19" s="205" t="s">
        <v>551</v>
      </c>
      <c r="MBY19" s="205" t="s">
        <v>551</v>
      </c>
      <c r="MBZ19" s="205" t="s">
        <v>551</v>
      </c>
      <c r="MCA19" s="205" t="s">
        <v>551</v>
      </c>
      <c r="MCB19" s="205" t="s">
        <v>551</v>
      </c>
      <c r="MCC19" s="205" t="s">
        <v>551</v>
      </c>
      <c r="MCD19" s="205" t="s">
        <v>551</v>
      </c>
      <c r="MCE19" s="205" t="s">
        <v>551</v>
      </c>
      <c r="MCF19" s="205" t="s">
        <v>551</v>
      </c>
      <c r="MCG19" s="205" t="s">
        <v>551</v>
      </c>
      <c r="MCH19" s="205" t="s">
        <v>551</v>
      </c>
      <c r="MCI19" s="205" t="s">
        <v>551</v>
      </c>
      <c r="MCJ19" s="205" t="s">
        <v>551</v>
      </c>
      <c r="MCK19" s="205" t="s">
        <v>551</v>
      </c>
      <c r="MCL19" s="205" t="s">
        <v>551</v>
      </c>
      <c r="MCM19" s="205" t="s">
        <v>551</v>
      </c>
      <c r="MCN19" s="205" t="s">
        <v>551</v>
      </c>
      <c r="MCO19" s="205" t="s">
        <v>551</v>
      </c>
      <c r="MCP19" s="205" t="s">
        <v>551</v>
      </c>
      <c r="MCQ19" s="205" t="s">
        <v>551</v>
      </c>
      <c r="MCR19" s="205" t="s">
        <v>551</v>
      </c>
      <c r="MCS19" s="205" t="s">
        <v>551</v>
      </c>
      <c r="MCT19" s="205" t="s">
        <v>551</v>
      </c>
      <c r="MCU19" s="205" t="s">
        <v>551</v>
      </c>
      <c r="MCV19" s="205" t="s">
        <v>551</v>
      </c>
      <c r="MCW19" s="205" t="s">
        <v>551</v>
      </c>
      <c r="MCX19" s="205" t="s">
        <v>551</v>
      </c>
      <c r="MCY19" s="205" t="s">
        <v>551</v>
      </c>
      <c r="MCZ19" s="205" t="s">
        <v>551</v>
      </c>
      <c r="MDA19" s="205" t="s">
        <v>551</v>
      </c>
      <c r="MDB19" s="205" t="s">
        <v>551</v>
      </c>
      <c r="MDC19" s="205" t="s">
        <v>551</v>
      </c>
      <c r="MDD19" s="205" t="s">
        <v>551</v>
      </c>
      <c r="MDE19" s="205" t="s">
        <v>551</v>
      </c>
      <c r="MDF19" s="205" t="s">
        <v>551</v>
      </c>
      <c r="MDG19" s="205" t="s">
        <v>551</v>
      </c>
      <c r="MDH19" s="205" t="s">
        <v>551</v>
      </c>
      <c r="MDI19" s="205" t="s">
        <v>551</v>
      </c>
      <c r="MDJ19" s="205" t="s">
        <v>551</v>
      </c>
      <c r="MDK19" s="205" t="s">
        <v>551</v>
      </c>
      <c r="MDL19" s="205" t="s">
        <v>551</v>
      </c>
      <c r="MDM19" s="205" t="s">
        <v>551</v>
      </c>
      <c r="MDN19" s="205" t="s">
        <v>551</v>
      </c>
      <c r="MDO19" s="205" t="s">
        <v>551</v>
      </c>
      <c r="MDP19" s="205" t="s">
        <v>551</v>
      </c>
      <c r="MDQ19" s="205" t="s">
        <v>551</v>
      </c>
      <c r="MDR19" s="205" t="s">
        <v>551</v>
      </c>
      <c r="MDS19" s="205" t="s">
        <v>551</v>
      </c>
      <c r="MDT19" s="205" t="s">
        <v>551</v>
      </c>
      <c r="MDU19" s="205" t="s">
        <v>551</v>
      </c>
      <c r="MDV19" s="205" t="s">
        <v>551</v>
      </c>
      <c r="MDW19" s="205" t="s">
        <v>551</v>
      </c>
      <c r="MDX19" s="205" t="s">
        <v>551</v>
      </c>
      <c r="MDY19" s="205" t="s">
        <v>551</v>
      </c>
      <c r="MDZ19" s="205" t="s">
        <v>551</v>
      </c>
      <c r="MEA19" s="205" t="s">
        <v>551</v>
      </c>
      <c r="MEB19" s="205" t="s">
        <v>551</v>
      </c>
      <c r="MEC19" s="205" t="s">
        <v>551</v>
      </c>
      <c r="MED19" s="205" t="s">
        <v>551</v>
      </c>
      <c r="MEE19" s="205" t="s">
        <v>551</v>
      </c>
      <c r="MEF19" s="205" t="s">
        <v>551</v>
      </c>
      <c r="MEG19" s="205" t="s">
        <v>551</v>
      </c>
      <c r="MEH19" s="205" t="s">
        <v>551</v>
      </c>
      <c r="MEI19" s="205" t="s">
        <v>551</v>
      </c>
      <c r="MEJ19" s="205" t="s">
        <v>551</v>
      </c>
      <c r="MEK19" s="205" t="s">
        <v>551</v>
      </c>
      <c r="MEL19" s="205" t="s">
        <v>551</v>
      </c>
      <c r="MEM19" s="205" t="s">
        <v>551</v>
      </c>
      <c r="MEN19" s="205" t="s">
        <v>551</v>
      </c>
      <c r="MEO19" s="205" t="s">
        <v>551</v>
      </c>
      <c r="MEP19" s="205" t="s">
        <v>551</v>
      </c>
      <c r="MEQ19" s="205" t="s">
        <v>551</v>
      </c>
      <c r="MER19" s="205" t="s">
        <v>551</v>
      </c>
      <c r="MES19" s="205" t="s">
        <v>551</v>
      </c>
      <c r="MET19" s="205" t="s">
        <v>551</v>
      </c>
      <c r="MEU19" s="205" t="s">
        <v>551</v>
      </c>
      <c r="MEV19" s="205" t="s">
        <v>551</v>
      </c>
      <c r="MEW19" s="205" t="s">
        <v>551</v>
      </c>
      <c r="MEX19" s="205" t="s">
        <v>551</v>
      </c>
      <c r="MEY19" s="205" t="s">
        <v>551</v>
      </c>
      <c r="MEZ19" s="205" t="s">
        <v>551</v>
      </c>
      <c r="MFA19" s="205" t="s">
        <v>551</v>
      </c>
      <c r="MFB19" s="205" t="s">
        <v>551</v>
      </c>
      <c r="MFC19" s="205" t="s">
        <v>551</v>
      </c>
      <c r="MFD19" s="205" t="s">
        <v>551</v>
      </c>
      <c r="MFE19" s="205" t="s">
        <v>551</v>
      </c>
      <c r="MFF19" s="205" t="s">
        <v>551</v>
      </c>
      <c r="MFG19" s="205" t="s">
        <v>551</v>
      </c>
      <c r="MFH19" s="205" t="s">
        <v>551</v>
      </c>
      <c r="MFI19" s="205" t="s">
        <v>551</v>
      </c>
      <c r="MFJ19" s="205" t="s">
        <v>551</v>
      </c>
      <c r="MFK19" s="205" t="s">
        <v>551</v>
      </c>
      <c r="MFL19" s="205" t="s">
        <v>551</v>
      </c>
      <c r="MFM19" s="205" t="s">
        <v>551</v>
      </c>
      <c r="MFN19" s="205" t="s">
        <v>551</v>
      </c>
      <c r="MFO19" s="205" t="s">
        <v>551</v>
      </c>
      <c r="MFP19" s="205" t="s">
        <v>551</v>
      </c>
      <c r="MFQ19" s="205" t="s">
        <v>551</v>
      </c>
      <c r="MFR19" s="205" t="s">
        <v>551</v>
      </c>
      <c r="MFS19" s="205" t="s">
        <v>551</v>
      </c>
      <c r="MFT19" s="205" t="s">
        <v>551</v>
      </c>
      <c r="MFU19" s="205" t="s">
        <v>551</v>
      </c>
      <c r="MFV19" s="205" t="s">
        <v>551</v>
      </c>
      <c r="MFW19" s="205" t="s">
        <v>551</v>
      </c>
      <c r="MFX19" s="205" t="s">
        <v>551</v>
      </c>
      <c r="MFY19" s="205" t="s">
        <v>551</v>
      </c>
      <c r="MFZ19" s="205" t="s">
        <v>551</v>
      </c>
      <c r="MGA19" s="205" t="s">
        <v>551</v>
      </c>
      <c r="MGB19" s="205" t="s">
        <v>551</v>
      </c>
      <c r="MGC19" s="205" t="s">
        <v>551</v>
      </c>
      <c r="MGD19" s="205" t="s">
        <v>551</v>
      </c>
      <c r="MGE19" s="205" t="s">
        <v>551</v>
      </c>
      <c r="MGF19" s="205" t="s">
        <v>551</v>
      </c>
      <c r="MGG19" s="205" t="s">
        <v>551</v>
      </c>
      <c r="MGH19" s="205" t="s">
        <v>551</v>
      </c>
      <c r="MGI19" s="205" t="s">
        <v>551</v>
      </c>
      <c r="MGJ19" s="205" t="s">
        <v>551</v>
      </c>
      <c r="MGK19" s="205" t="s">
        <v>551</v>
      </c>
      <c r="MGL19" s="205" t="s">
        <v>551</v>
      </c>
      <c r="MGM19" s="205" t="s">
        <v>551</v>
      </c>
      <c r="MGN19" s="205" t="s">
        <v>551</v>
      </c>
      <c r="MGO19" s="205" t="s">
        <v>551</v>
      </c>
      <c r="MGP19" s="205" t="s">
        <v>551</v>
      </c>
      <c r="MGQ19" s="205" t="s">
        <v>551</v>
      </c>
      <c r="MGR19" s="205" t="s">
        <v>551</v>
      </c>
      <c r="MGS19" s="205" t="s">
        <v>551</v>
      </c>
      <c r="MGT19" s="205" t="s">
        <v>551</v>
      </c>
      <c r="MGU19" s="205" t="s">
        <v>551</v>
      </c>
      <c r="MGV19" s="205" t="s">
        <v>551</v>
      </c>
      <c r="MGW19" s="205" t="s">
        <v>551</v>
      </c>
      <c r="MGX19" s="205" t="s">
        <v>551</v>
      </c>
      <c r="MGY19" s="205" t="s">
        <v>551</v>
      </c>
      <c r="MGZ19" s="205" t="s">
        <v>551</v>
      </c>
      <c r="MHA19" s="205" t="s">
        <v>551</v>
      </c>
      <c r="MHB19" s="205" t="s">
        <v>551</v>
      </c>
      <c r="MHC19" s="205" t="s">
        <v>551</v>
      </c>
      <c r="MHD19" s="205" t="s">
        <v>551</v>
      </c>
      <c r="MHE19" s="205" t="s">
        <v>551</v>
      </c>
      <c r="MHF19" s="205" t="s">
        <v>551</v>
      </c>
      <c r="MHG19" s="205" t="s">
        <v>551</v>
      </c>
      <c r="MHH19" s="205" t="s">
        <v>551</v>
      </c>
      <c r="MHI19" s="205" t="s">
        <v>551</v>
      </c>
      <c r="MHJ19" s="205" t="s">
        <v>551</v>
      </c>
      <c r="MHK19" s="205" t="s">
        <v>551</v>
      </c>
      <c r="MHL19" s="205" t="s">
        <v>551</v>
      </c>
      <c r="MHM19" s="205" t="s">
        <v>551</v>
      </c>
      <c r="MHN19" s="205" t="s">
        <v>551</v>
      </c>
      <c r="MHO19" s="205" t="s">
        <v>551</v>
      </c>
      <c r="MHP19" s="205" t="s">
        <v>551</v>
      </c>
      <c r="MHQ19" s="205" t="s">
        <v>551</v>
      </c>
      <c r="MHR19" s="205" t="s">
        <v>551</v>
      </c>
      <c r="MHS19" s="205" t="s">
        <v>551</v>
      </c>
      <c r="MHT19" s="205" t="s">
        <v>551</v>
      </c>
      <c r="MHU19" s="205" t="s">
        <v>551</v>
      </c>
      <c r="MHV19" s="205" t="s">
        <v>551</v>
      </c>
      <c r="MHW19" s="205" t="s">
        <v>551</v>
      </c>
      <c r="MHX19" s="205" t="s">
        <v>551</v>
      </c>
      <c r="MHY19" s="205" t="s">
        <v>551</v>
      </c>
      <c r="MHZ19" s="205" t="s">
        <v>551</v>
      </c>
      <c r="MIA19" s="205" t="s">
        <v>551</v>
      </c>
      <c r="MIB19" s="205" t="s">
        <v>551</v>
      </c>
      <c r="MIC19" s="205" t="s">
        <v>551</v>
      </c>
      <c r="MID19" s="205" t="s">
        <v>551</v>
      </c>
      <c r="MIE19" s="205" t="s">
        <v>551</v>
      </c>
      <c r="MIF19" s="205" t="s">
        <v>551</v>
      </c>
      <c r="MIG19" s="205" t="s">
        <v>551</v>
      </c>
      <c r="MIH19" s="205" t="s">
        <v>551</v>
      </c>
      <c r="MII19" s="205" t="s">
        <v>551</v>
      </c>
      <c r="MIJ19" s="205" t="s">
        <v>551</v>
      </c>
      <c r="MIK19" s="205" t="s">
        <v>551</v>
      </c>
      <c r="MIL19" s="205" t="s">
        <v>551</v>
      </c>
      <c r="MIM19" s="205" t="s">
        <v>551</v>
      </c>
      <c r="MIN19" s="205" t="s">
        <v>551</v>
      </c>
      <c r="MIO19" s="205" t="s">
        <v>551</v>
      </c>
      <c r="MIP19" s="205" t="s">
        <v>551</v>
      </c>
      <c r="MIQ19" s="205" t="s">
        <v>551</v>
      </c>
      <c r="MIR19" s="205" t="s">
        <v>551</v>
      </c>
      <c r="MIS19" s="205" t="s">
        <v>551</v>
      </c>
      <c r="MIT19" s="205" t="s">
        <v>551</v>
      </c>
      <c r="MIU19" s="205" t="s">
        <v>551</v>
      </c>
      <c r="MIV19" s="205" t="s">
        <v>551</v>
      </c>
      <c r="MIW19" s="205" t="s">
        <v>551</v>
      </c>
      <c r="MIX19" s="205" t="s">
        <v>551</v>
      </c>
      <c r="MIY19" s="205" t="s">
        <v>551</v>
      </c>
      <c r="MIZ19" s="205" t="s">
        <v>551</v>
      </c>
      <c r="MJA19" s="205" t="s">
        <v>551</v>
      </c>
      <c r="MJB19" s="205" t="s">
        <v>551</v>
      </c>
      <c r="MJC19" s="205" t="s">
        <v>551</v>
      </c>
      <c r="MJD19" s="205" t="s">
        <v>551</v>
      </c>
      <c r="MJE19" s="205" t="s">
        <v>551</v>
      </c>
      <c r="MJF19" s="205" t="s">
        <v>551</v>
      </c>
      <c r="MJG19" s="205" t="s">
        <v>551</v>
      </c>
      <c r="MJH19" s="205" t="s">
        <v>551</v>
      </c>
      <c r="MJI19" s="205" t="s">
        <v>551</v>
      </c>
      <c r="MJJ19" s="205" t="s">
        <v>551</v>
      </c>
      <c r="MJK19" s="205" t="s">
        <v>551</v>
      </c>
      <c r="MJL19" s="205" t="s">
        <v>551</v>
      </c>
      <c r="MJM19" s="205" t="s">
        <v>551</v>
      </c>
      <c r="MJN19" s="205" t="s">
        <v>551</v>
      </c>
      <c r="MJO19" s="205" t="s">
        <v>551</v>
      </c>
      <c r="MJP19" s="205" t="s">
        <v>551</v>
      </c>
      <c r="MJQ19" s="205" t="s">
        <v>551</v>
      </c>
      <c r="MJR19" s="205" t="s">
        <v>551</v>
      </c>
      <c r="MJS19" s="205" t="s">
        <v>551</v>
      </c>
      <c r="MJT19" s="205" t="s">
        <v>551</v>
      </c>
      <c r="MJU19" s="205" t="s">
        <v>551</v>
      </c>
      <c r="MJV19" s="205" t="s">
        <v>551</v>
      </c>
      <c r="MJW19" s="205" t="s">
        <v>551</v>
      </c>
      <c r="MJX19" s="205" t="s">
        <v>551</v>
      </c>
      <c r="MJY19" s="205" t="s">
        <v>551</v>
      </c>
      <c r="MJZ19" s="205" t="s">
        <v>551</v>
      </c>
      <c r="MKA19" s="205" t="s">
        <v>551</v>
      </c>
      <c r="MKB19" s="205" t="s">
        <v>551</v>
      </c>
      <c r="MKC19" s="205" t="s">
        <v>551</v>
      </c>
      <c r="MKD19" s="205" t="s">
        <v>551</v>
      </c>
      <c r="MKE19" s="205" t="s">
        <v>551</v>
      </c>
      <c r="MKF19" s="205" t="s">
        <v>551</v>
      </c>
      <c r="MKG19" s="205" t="s">
        <v>551</v>
      </c>
      <c r="MKH19" s="205" t="s">
        <v>551</v>
      </c>
      <c r="MKI19" s="205" t="s">
        <v>551</v>
      </c>
      <c r="MKJ19" s="205" t="s">
        <v>551</v>
      </c>
      <c r="MKK19" s="205" t="s">
        <v>551</v>
      </c>
      <c r="MKL19" s="205" t="s">
        <v>551</v>
      </c>
      <c r="MKM19" s="205" t="s">
        <v>551</v>
      </c>
      <c r="MKN19" s="205" t="s">
        <v>551</v>
      </c>
      <c r="MKO19" s="205" t="s">
        <v>551</v>
      </c>
      <c r="MKP19" s="205" t="s">
        <v>551</v>
      </c>
      <c r="MKQ19" s="205" t="s">
        <v>551</v>
      </c>
      <c r="MKR19" s="205" t="s">
        <v>551</v>
      </c>
      <c r="MKS19" s="205" t="s">
        <v>551</v>
      </c>
      <c r="MKT19" s="205" t="s">
        <v>551</v>
      </c>
      <c r="MKU19" s="205" t="s">
        <v>551</v>
      </c>
      <c r="MKV19" s="205" t="s">
        <v>551</v>
      </c>
      <c r="MKW19" s="205" t="s">
        <v>551</v>
      </c>
      <c r="MKX19" s="205" t="s">
        <v>551</v>
      </c>
      <c r="MKY19" s="205" t="s">
        <v>551</v>
      </c>
      <c r="MKZ19" s="205" t="s">
        <v>551</v>
      </c>
      <c r="MLA19" s="205" t="s">
        <v>551</v>
      </c>
      <c r="MLB19" s="205" t="s">
        <v>551</v>
      </c>
      <c r="MLC19" s="205" t="s">
        <v>551</v>
      </c>
      <c r="MLD19" s="205" t="s">
        <v>551</v>
      </c>
      <c r="MLE19" s="205" t="s">
        <v>551</v>
      </c>
      <c r="MLF19" s="205" t="s">
        <v>551</v>
      </c>
      <c r="MLG19" s="205" t="s">
        <v>551</v>
      </c>
      <c r="MLH19" s="205" t="s">
        <v>551</v>
      </c>
      <c r="MLI19" s="205" t="s">
        <v>551</v>
      </c>
      <c r="MLJ19" s="205" t="s">
        <v>551</v>
      </c>
      <c r="MLK19" s="205" t="s">
        <v>551</v>
      </c>
      <c r="MLL19" s="205" t="s">
        <v>551</v>
      </c>
      <c r="MLM19" s="205" t="s">
        <v>551</v>
      </c>
      <c r="MLN19" s="205" t="s">
        <v>551</v>
      </c>
      <c r="MLO19" s="205" t="s">
        <v>551</v>
      </c>
      <c r="MLP19" s="205" t="s">
        <v>551</v>
      </c>
      <c r="MLQ19" s="205" t="s">
        <v>551</v>
      </c>
      <c r="MLR19" s="205" t="s">
        <v>551</v>
      </c>
      <c r="MLS19" s="205" t="s">
        <v>551</v>
      </c>
      <c r="MLT19" s="205" t="s">
        <v>551</v>
      </c>
      <c r="MLU19" s="205" t="s">
        <v>551</v>
      </c>
      <c r="MLV19" s="205" t="s">
        <v>551</v>
      </c>
      <c r="MLW19" s="205" t="s">
        <v>551</v>
      </c>
      <c r="MLX19" s="205" t="s">
        <v>551</v>
      </c>
      <c r="MLY19" s="205" t="s">
        <v>551</v>
      </c>
      <c r="MLZ19" s="205" t="s">
        <v>551</v>
      </c>
      <c r="MMA19" s="205" t="s">
        <v>551</v>
      </c>
      <c r="MMB19" s="205" t="s">
        <v>551</v>
      </c>
      <c r="MMC19" s="205" t="s">
        <v>551</v>
      </c>
      <c r="MMD19" s="205" t="s">
        <v>551</v>
      </c>
      <c r="MME19" s="205" t="s">
        <v>551</v>
      </c>
      <c r="MMF19" s="205" t="s">
        <v>551</v>
      </c>
      <c r="MMG19" s="205" t="s">
        <v>551</v>
      </c>
      <c r="MMH19" s="205" t="s">
        <v>551</v>
      </c>
      <c r="MMI19" s="205" t="s">
        <v>551</v>
      </c>
      <c r="MMJ19" s="205" t="s">
        <v>551</v>
      </c>
      <c r="MMK19" s="205" t="s">
        <v>551</v>
      </c>
      <c r="MML19" s="205" t="s">
        <v>551</v>
      </c>
      <c r="MMM19" s="205" t="s">
        <v>551</v>
      </c>
      <c r="MMN19" s="205" t="s">
        <v>551</v>
      </c>
      <c r="MMO19" s="205" t="s">
        <v>551</v>
      </c>
      <c r="MMP19" s="205" t="s">
        <v>551</v>
      </c>
      <c r="MMQ19" s="205" t="s">
        <v>551</v>
      </c>
      <c r="MMR19" s="205" t="s">
        <v>551</v>
      </c>
      <c r="MMS19" s="205" t="s">
        <v>551</v>
      </c>
      <c r="MMT19" s="205" t="s">
        <v>551</v>
      </c>
      <c r="MMU19" s="205" t="s">
        <v>551</v>
      </c>
      <c r="MMV19" s="205" t="s">
        <v>551</v>
      </c>
      <c r="MMW19" s="205" t="s">
        <v>551</v>
      </c>
      <c r="MMX19" s="205" t="s">
        <v>551</v>
      </c>
      <c r="MMY19" s="205" t="s">
        <v>551</v>
      </c>
      <c r="MMZ19" s="205" t="s">
        <v>551</v>
      </c>
      <c r="MNA19" s="205" t="s">
        <v>551</v>
      </c>
      <c r="MNB19" s="205" t="s">
        <v>551</v>
      </c>
      <c r="MNC19" s="205" t="s">
        <v>551</v>
      </c>
      <c r="MND19" s="205" t="s">
        <v>551</v>
      </c>
      <c r="MNE19" s="205" t="s">
        <v>551</v>
      </c>
      <c r="MNF19" s="205" t="s">
        <v>551</v>
      </c>
      <c r="MNG19" s="205" t="s">
        <v>551</v>
      </c>
      <c r="MNH19" s="205" t="s">
        <v>551</v>
      </c>
      <c r="MNI19" s="205" t="s">
        <v>551</v>
      </c>
      <c r="MNJ19" s="205" t="s">
        <v>551</v>
      </c>
      <c r="MNK19" s="205" t="s">
        <v>551</v>
      </c>
      <c r="MNL19" s="205" t="s">
        <v>551</v>
      </c>
      <c r="MNM19" s="205" t="s">
        <v>551</v>
      </c>
      <c r="MNN19" s="205" t="s">
        <v>551</v>
      </c>
      <c r="MNO19" s="205" t="s">
        <v>551</v>
      </c>
      <c r="MNP19" s="205" t="s">
        <v>551</v>
      </c>
      <c r="MNQ19" s="205" t="s">
        <v>551</v>
      </c>
      <c r="MNR19" s="205" t="s">
        <v>551</v>
      </c>
      <c r="MNS19" s="205" t="s">
        <v>551</v>
      </c>
      <c r="MNT19" s="205" t="s">
        <v>551</v>
      </c>
      <c r="MNU19" s="205" t="s">
        <v>551</v>
      </c>
      <c r="MNV19" s="205" t="s">
        <v>551</v>
      </c>
      <c r="MNW19" s="205" t="s">
        <v>551</v>
      </c>
      <c r="MNX19" s="205" t="s">
        <v>551</v>
      </c>
      <c r="MNY19" s="205" t="s">
        <v>551</v>
      </c>
      <c r="MNZ19" s="205" t="s">
        <v>551</v>
      </c>
      <c r="MOA19" s="205" t="s">
        <v>551</v>
      </c>
      <c r="MOB19" s="205" t="s">
        <v>551</v>
      </c>
      <c r="MOC19" s="205" t="s">
        <v>551</v>
      </c>
      <c r="MOD19" s="205" t="s">
        <v>551</v>
      </c>
      <c r="MOE19" s="205" t="s">
        <v>551</v>
      </c>
      <c r="MOF19" s="205" t="s">
        <v>551</v>
      </c>
      <c r="MOG19" s="205" t="s">
        <v>551</v>
      </c>
      <c r="MOH19" s="205" t="s">
        <v>551</v>
      </c>
      <c r="MOI19" s="205" t="s">
        <v>551</v>
      </c>
      <c r="MOJ19" s="205" t="s">
        <v>551</v>
      </c>
      <c r="MOK19" s="205" t="s">
        <v>551</v>
      </c>
      <c r="MOL19" s="205" t="s">
        <v>551</v>
      </c>
      <c r="MOM19" s="205" t="s">
        <v>551</v>
      </c>
      <c r="MON19" s="205" t="s">
        <v>551</v>
      </c>
      <c r="MOO19" s="205" t="s">
        <v>551</v>
      </c>
      <c r="MOP19" s="205" t="s">
        <v>551</v>
      </c>
      <c r="MOQ19" s="205" t="s">
        <v>551</v>
      </c>
      <c r="MOR19" s="205" t="s">
        <v>551</v>
      </c>
      <c r="MOS19" s="205" t="s">
        <v>551</v>
      </c>
      <c r="MOT19" s="205" t="s">
        <v>551</v>
      </c>
      <c r="MOU19" s="205" t="s">
        <v>551</v>
      </c>
      <c r="MOV19" s="205" t="s">
        <v>551</v>
      </c>
      <c r="MOW19" s="205" t="s">
        <v>551</v>
      </c>
      <c r="MOX19" s="205" t="s">
        <v>551</v>
      </c>
      <c r="MOY19" s="205" t="s">
        <v>551</v>
      </c>
      <c r="MOZ19" s="205" t="s">
        <v>551</v>
      </c>
      <c r="MPA19" s="205" t="s">
        <v>551</v>
      </c>
      <c r="MPB19" s="205" t="s">
        <v>551</v>
      </c>
      <c r="MPC19" s="205" t="s">
        <v>551</v>
      </c>
      <c r="MPD19" s="205" t="s">
        <v>551</v>
      </c>
      <c r="MPE19" s="205" t="s">
        <v>551</v>
      </c>
      <c r="MPF19" s="205" t="s">
        <v>551</v>
      </c>
      <c r="MPG19" s="205" t="s">
        <v>551</v>
      </c>
      <c r="MPH19" s="205" t="s">
        <v>551</v>
      </c>
      <c r="MPI19" s="205" t="s">
        <v>551</v>
      </c>
      <c r="MPJ19" s="205" t="s">
        <v>551</v>
      </c>
      <c r="MPK19" s="205" t="s">
        <v>551</v>
      </c>
      <c r="MPL19" s="205" t="s">
        <v>551</v>
      </c>
      <c r="MPM19" s="205" t="s">
        <v>551</v>
      </c>
      <c r="MPN19" s="205" t="s">
        <v>551</v>
      </c>
      <c r="MPO19" s="205" t="s">
        <v>551</v>
      </c>
      <c r="MPP19" s="205" t="s">
        <v>551</v>
      </c>
      <c r="MPQ19" s="205" t="s">
        <v>551</v>
      </c>
      <c r="MPR19" s="205" t="s">
        <v>551</v>
      </c>
      <c r="MPS19" s="205" t="s">
        <v>551</v>
      </c>
      <c r="MPT19" s="205" t="s">
        <v>551</v>
      </c>
      <c r="MPU19" s="205" t="s">
        <v>551</v>
      </c>
      <c r="MPV19" s="205" t="s">
        <v>551</v>
      </c>
      <c r="MPW19" s="205" t="s">
        <v>551</v>
      </c>
      <c r="MPX19" s="205" t="s">
        <v>551</v>
      </c>
      <c r="MPY19" s="205" t="s">
        <v>551</v>
      </c>
      <c r="MPZ19" s="205" t="s">
        <v>551</v>
      </c>
      <c r="MQA19" s="205" t="s">
        <v>551</v>
      </c>
      <c r="MQB19" s="205" t="s">
        <v>551</v>
      </c>
      <c r="MQC19" s="205" t="s">
        <v>551</v>
      </c>
      <c r="MQD19" s="205" t="s">
        <v>551</v>
      </c>
      <c r="MQE19" s="205" t="s">
        <v>551</v>
      </c>
      <c r="MQF19" s="205" t="s">
        <v>551</v>
      </c>
      <c r="MQG19" s="205" t="s">
        <v>551</v>
      </c>
      <c r="MQH19" s="205" t="s">
        <v>551</v>
      </c>
      <c r="MQI19" s="205" t="s">
        <v>551</v>
      </c>
      <c r="MQJ19" s="205" t="s">
        <v>551</v>
      </c>
      <c r="MQK19" s="205" t="s">
        <v>551</v>
      </c>
      <c r="MQL19" s="205" t="s">
        <v>551</v>
      </c>
      <c r="MQM19" s="205" t="s">
        <v>551</v>
      </c>
      <c r="MQN19" s="205" t="s">
        <v>551</v>
      </c>
      <c r="MQO19" s="205" t="s">
        <v>551</v>
      </c>
      <c r="MQP19" s="205" t="s">
        <v>551</v>
      </c>
      <c r="MQQ19" s="205" t="s">
        <v>551</v>
      </c>
      <c r="MQR19" s="205" t="s">
        <v>551</v>
      </c>
      <c r="MQS19" s="205" t="s">
        <v>551</v>
      </c>
      <c r="MQT19" s="205" t="s">
        <v>551</v>
      </c>
      <c r="MQU19" s="205" t="s">
        <v>551</v>
      </c>
      <c r="MQV19" s="205" t="s">
        <v>551</v>
      </c>
      <c r="MQW19" s="205" t="s">
        <v>551</v>
      </c>
      <c r="MQX19" s="205" t="s">
        <v>551</v>
      </c>
      <c r="MQY19" s="205" t="s">
        <v>551</v>
      </c>
      <c r="MQZ19" s="205" t="s">
        <v>551</v>
      </c>
      <c r="MRA19" s="205" t="s">
        <v>551</v>
      </c>
      <c r="MRB19" s="205" t="s">
        <v>551</v>
      </c>
      <c r="MRC19" s="205" t="s">
        <v>551</v>
      </c>
      <c r="MRD19" s="205" t="s">
        <v>551</v>
      </c>
      <c r="MRE19" s="205" t="s">
        <v>551</v>
      </c>
      <c r="MRF19" s="205" t="s">
        <v>551</v>
      </c>
      <c r="MRG19" s="205" t="s">
        <v>551</v>
      </c>
      <c r="MRH19" s="205" t="s">
        <v>551</v>
      </c>
      <c r="MRI19" s="205" t="s">
        <v>551</v>
      </c>
      <c r="MRJ19" s="205" t="s">
        <v>551</v>
      </c>
      <c r="MRK19" s="205" t="s">
        <v>551</v>
      </c>
      <c r="MRL19" s="205" t="s">
        <v>551</v>
      </c>
      <c r="MRM19" s="205" t="s">
        <v>551</v>
      </c>
      <c r="MRN19" s="205" t="s">
        <v>551</v>
      </c>
      <c r="MRO19" s="205" t="s">
        <v>551</v>
      </c>
      <c r="MRP19" s="205" t="s">
        <v>551</v>
      </c>
      <c r="MRQ19" s="205" t="s">
        <v>551</v>
      </c>
      <c r="MRR19" s="205" t="s">
        <v>551</v>
      </c>
      <c r="MRS19" s="205" t="s">
        <v>551</v>
      </c>
      <c r="MRT19" s="205" t="s">
        <v>551</v>
      </c>
      <c r="MRU19" s="205" t="s">
        <v>551</v>
      </c>
      <c r="MRV19" s="205" t="s">
        <v>551</v>
      </c>
      <c r="MRW19" s="205" t="s">
        <v>551</v>
      </c>
      <c r="MRX19" s="205" t="s">
        <v>551</v>
      </c>
      <c r="MRY19" s="205" t="s">
        <v>551</v>
      </c>
      <c r="MRZ19" s="205" t="s">
        <v>551</v>
      </c>
      <c r="MSA19" s="205" t="s">
        <v>551</v>
      </c>
      <c r="MSB19" s="205" t="s">
        <v>551</v>
      </c>
      <c r="MSC19" s="205" t="s">
        <v>551</v>
      </c>
      <c r="MSD19" s="205" t="s">
        <v>551</v>
      </c>
      <c r="MSE19" s="205" t="s">
        <v>551</v>
      </c>
      <c r="MSF19" s="205" t="s">
        <v>551</v>
      </c>
      <c r="MSG19" s="205" t="s">
        <v>551</v>
      </c>
      <c r="MSH19" s="205" t="s">
        <v>551</v>
      </c>
      <c r="MSI19" s="205" t="s">
        <v>551</v>
      </c>
      <c r="MSJ19" s="205" t="s">
        <v>551</v>
      </c>
      <c r="MSK19" s="205" t="s">
        <v>551</v>
      </c>
      <c r="MSL19" s="205" t="s">
        <v>551</v>
      </c>
      <c r="MSM19" s="205" t="s">
        <v>551</v>
      </c>
      <c r="MSN19" s="205" t="s">
        <v>551</v>
      </c>
      <c r="MSO19" s="205" t="s">
        <v>551</v>
      </c>
      <c r="MSP19" s="205" t="s">
        <v>551</v>
      </c>
      <c r="MSQ19" s="205" t="s">
        <v>551</v>
      </c>
      <c r="MSR19" s="205" t="s">
        <v>551</v>
      </c>
      <c r="MSS19" s="205" t="s">
        <v>551</v>
      </c>
      <c r="MST19" s="205" t="s">
        <v>551</v>
      </c>
      <c r="MSU19" s="205" t="s">
        <v>551</v>
      </c>
      <c r="MSV19" s="205" t="s">
        <v>551</v>
      </c>
      <c r="MSW19" s="205" t="s">
        <v>551</v>
      </c>
      <c r="MSX19" s="205" t="s">
        <v>551</v>
      </c>
      <c r="MSY19" s="205" t="s">
        <v>551</v>
      </c>
      <c r="MSZ19" s="205" t="s">
        <v>551</v>
      </c>
      <c r="MTA19" s="205" t="s">
        <v>551</v>
      </c>
      <c r="MTB19" s="205" t="s">
        <v>551</v>
      </c>
      <c r="MTC19" s="205" t="s">
        <v>551</v>
      </c>
      <c r="MTD19" s="205" t="s">
        <v>551</v>
      </c>
      <c r="MTE19" s="205" t="s">
        <v>551</v>
      </c>
      <c r="MTF19" s="205" t="s">
        <v>551</v>
      </c>
      <c r="MTG19" s="205" t="s">
        <v>551</v>
      </c>
      <c r="MTH19" s="205" t="s">
        <v>551</v>
      </c>
      <c r="MTI19" s="205" t="s">
        <v>551</v>
      </c>
      <c r="MTJ19" s="205" t="s">
        <v>551</v>
      </c>
      <c r="MTK19" s="205" t="s">
        <v>551</v>
      </c>
      <c r="MTL19" s="205" t="s">
        <v>551</v>
      </c>
      <c r="MTM19" s="205" t="s">
        <v>551</v>
      </c>
      <c r="MTN19" s="205" t="s">
        <v>551</v>
      </c>
      <c r="MTO19" s="205" t="s">
        <v>551</v>
      </c>
      <c r="MTP19" s="205" t="s">
        <v>551</v>
      </c>
      <c r="MTQ19" s="205" t="s">
        <v>551</v>
      </c>
      <c r="MTR19" s="205" t="s">
        <v>551</v>
      </c>
      <c r="MTS19" s="205" t="s">
        <v>551</v>
      </c>
      <c r="MTT19" s="205" t="s">
        <v>551</v>
      </c>
      <c r="MTU19" s="205" t="s">
        <v>551</v>
      </c>
      <c r="MTV19" s="205" t="s">
        <v>551</v>
      </c>
      <c r="MTW19" s="205" t="s">
        <v>551</v>
      </c>
      <c r="MTX19" s="205" t="s">
        <v>551</v>
      </c>
      <c r="MTY19" s="205" t="s">
        <v>551</v>
      </c>
      <c r="MTZ19" s="205" t="s">
        <v>551</v>
      </c>
      <c r="MUA19" s="205" t="s">
        <v>551</v>
      </c>
      <c r="MUB19" s="205" t="s">
        <v>551</v>
      </c>
      <c r="MUC19" s="205" t="s">
        <v>551</v>
      </c>
      <c r="MUD19" s="205" t="s">
        <v>551</v>
      </c>
      <c r="MUE19" s="205" t="s">
        <v>551</v>
      </c>
      <c r="MUF19" s="205" t="s">
        <v>551</v>
      </c>
      <c r="MUG19" s="205" t="s">
        <v>551</v>
      </c>
      <c r="MUH19" s="205" t="s">
        <v>551</v>
      </c>
      <c r="MUI19" s="205" t="s">
        <v>551</v>
      </c>
      <c r="MUJ19" s="205" t="s">
        <v>551</v>
      </c>
      <c r="MUK19" s="205" t="s">
        <v>551</v>
      </c>
      <c r="MUL19" s="205" t="s">
        <v>551</v>
      </c>
      <c r="MUM19" s="205" t="s">
        <v>551</v>
      </c>
      <c r="MUN19" s="205" t="s">
        <v>551</v>
      </c>
      <c r="MUO19" s="205" t="s">
        <v>551</v>
      </c>
      <c r="MUP19" s="205" t="s">
        <v>551</v>
      </c>
      <c r="MUQ19" s="205" t="s">
        <v>551</v>
      </c>
      <c r="MUR19" s="205" t="s">
        <v>551</v>
      </c>
      <c r="MUS19" s="205" t="s">
        <v>551</v>
      </c>
      <c r="MUT19" s="205" t="s">
        <v>551</v>
      </c>
      <c r="MUU19" s="205" t="s">
        <v>551</v>
      </c>
      <c r="MUV19" s="205" t="s">
        <v>551</v>
      </c>
      <c r="MUW19" s="205" t="s">
        <v>551</v>
      </c>
      <c r="MUX19" s="205" t="s">
        <v>551</v>
      </c>
      <c r="MUY19" s="205" t="s">
        <v>551</v>
      </c>
      <c r="MUZ19" s="205" t="s">
        <v>551</v>
      </c>
      <c r="MVA19" s="205" t="s">
        <v>551</v>
      </c>
      <c r="MVB19" s="205" t="s">
        <v>551</v>
      </c>
      <c r="MVC19" s="205" t="s">
        <v>551</v>
      </c>
      <c r="MVD19" s="205" t="s">
        <v>551</v>
      </c>
      <c r="MVE19" s="205" t="s">
        <v>551</v>
      </c>
      <c r="MVF19" s="205" t="s">
        <v>551</v>
      </c>
      <c r="MVG19" s="205" t="s">
        <v>551</v>
      </c>
      <c r="MVH19" s="205" t="s">
        <v>551</v>
      </c>
      <c r="MVI19" s="205" t="s">
        <v>551</v>
      </c>
      <c r="MVJ19" s="205" t="s">
        <v>551</v>
      </c>
      <c r="MVK19" s="205" t="s">
        <v>551</v>
      </c>
      <c r="MVL19" s="205" t="s">
        <v>551</v>
      </c>
      <c r="MVM19" s="205" t="s">
        <v>551</v>
      </c>
      <c r="MVN19" s="205" t="s">
        <v>551</v>
      </c>
      <c r="MVO19" s="205" t="s">
        <v>551</v>
      </c>
      <c r="MVP19" s="205" t="s">
        <v>551</v>
      </c>
      <c r="MVQ19" s="205" t="s">
        <v>551</v>
      </c>
      <c r="MVR19" s="205" t="s">
        <v>551</v>
      </c>
      <c r="MVS19" s="205" t="s">
        <v>551</v>
      </c>
      <c r="MVT19" s="205" t="s">
        <v>551</v>
      </c>
      <c r="MVU19" s="205" t="s">
        <v>551</v>
      </c>
      <c r="MVV19" s="205" t="s">
        <v>551</v>
      </c>
      <c r="MVW19" s="205" t="s">
        <v>551</v>
      </c>
      <c r="MVX19" s="205" t="s">
        <v>551</v>
      </c>
      <c r="MVY19" s="205" t="s">
        <v>551</v>
      </c>
      <c r="MVZ19" s="205" t="s">
        <v>551</v>
      </c>
      <c r="MWA19" s="205" t="s">
        <v>551</v>
      </c>
      <c r="MWB19" s="205" t="s">
        <v>551</v>
      </c>
      <c r="MWC19" s="205" t="s">
        <v>551</v>
      </c>
      <c r="MWD19" s="205" t="s">
        <v>551</v>
      </c>
      <c r="MWE19" s="205" t="s">
        <v>551</v>
      </c>
      <c r="MWF19" s="205" t="s">
        <v>551</v>
      </c>
      <c r="MWG19" s="205" t="s">
        <v>551</v>
      </c>
      <c r="MWH19" s="205" t="s">
        <v>551</v>
      </c>
      <c r="MWI19" s="205" t="s">
        <v>551</v>
      </c>
      <c r="MWJ19" s="205" t="s">
        <v>551</v>
      </c>
      <c r="MWK19" s="205" t="s">
        <v>551</v>
      </c>
      <c r="MWL19" s="205" t="s">
        <v>551</v>
      </c>
      <c r="MWM19" s="205" t="s">
        <v>551</v>
      </c>
      <c r="MWN19" s="205" t="s">
        <v>551</v>
      </c>
      <c r="MWO19" s="205" t="s">
        <v>551</v>
      </c>
      <c r="MWP19" s="205" t="s">
        <v>551</v>
      </c>
      <c r="MWQ19" s="205" t="s">
        <v>551</v>
      </c>
      <c r="MWR19" s="205" t="s">
        <v>551</v>
      </c>
      <c r="MWS19" s="205" t="s">
        <v>551</v>
      </c>
      <c r="MWT19" s="205" t="s">
        <v>551</v>
      </c>
      <c r="MWU19" s="205" t="s">
        <v>551</v>
      </c>
      <c r="MWV19" s="205" t="s">
        <v>551</v>
      </c>
      <c r="MWW19" s="205" t="s">
        <v>551</v>
      </c>
      <c r="MWX19" s="205" t="s">
        <v>551</v>
      </c>
      <c r="MWY19" s="205" t="s">
        <v>551</v>
      </c>
      <c r="MWZ19" s="205" t="s">
        <v>551</v>
      </c>
      <c r="MXA19" s="205" t="s">
        <v>551</v>
      </c>
      <c r="MXB19" s="205" t="s">
        <v>551</v>
      </c>
      <c r="MXC19" s="205" t="s">
        <v>551</v>
      </c>
      <c r="MXD19" s="205" t="s">
        <v>551</v>
      </c>
      <c r="MXE19" s="205" t="s">
        <v>551</v>
      </c>
      <c r="MXF19" s="205" t="s">
        <v>551</v>
      </c>
      <c r="MXG19" s="205" t="s">
        <v>551</v>
      </c>
      <c r="MXH19" s="205" t="s">
        <v>551</v>
      </c>
      <c r="MXI19" s="205" t="s">
        <v>551</v>
      </c>
      <c r="MXJ19" s="205" t="s">
        <v>551</v>
      </c>
      <c r="MXK19" s="205" t="s">
        <v>551</v>
      </c>
      <c r="MXL19" s="205" t="s">
        <v>551</v>
      </c>
      <c r="MXM19" s="205" t="s">
        <v>551</v>
      </c>
      <c r="MXN19" s="205" t="s">
        <v>551</v>
      </c>
      <c r="MXO19" s="205" t="s">
        <v>551</v>
      </c>
      <c r="MXP19" s="205" t="s">
        <v>551</v>
      </c>
      <c r="MXQ19" s="205" t="s">
        <v>551</v>
      </c>
      <c r="MXR19" s="205" t="s">
        <v>551</v>
      </c>
      <c r="MXS19" s="205" t="s">
        <v>551</v>
      </c>
      <c r="MXT19" s="205" t="s">
        <v>551</v>
      </c>
      <c r="MXU19" s="205" t="s">
        <v>551</v>
      </c>
      <c r="MXV19" s="205" t="s">
        <v>551</v>
      </c>
      <c r="MXW19" s="205" t="s">
        <v>551</v>
      </c>
      <c r="MXX19" s="205" t="s">
        <v>551</v>
      </c>
      <c r="MXY19" s="205" t="s">
        <v>551</v>
      </c>
      <c r="MXZ19" s="205" t="s">
        <v>551</v>
      </c>
      <c r="MYA19" s="205" t="s">
        <v>551</v>
      </c>
      <c r="MYB19" s="205" t="s">
        <v>551</v>
      </c>
      <c r="MYC19" s="205" t="s">
        <v>551</v>
      </c>
      <c r="MYD19" s="205" t="s">
        <v>551</v>
      </c>
      <c r="MYE19" s="205" t="s">
        <v>551</v>
      </c>
      <c r="MYF19" s="205" t="s">
        <v>551</v>
      </c>
      <c r="MYG19" s="205" t="s">
        <v>551</v>
      </c>
      <c r="MYH19" s="205" t="s">
        <v>551</v>
      </c>
      <c r="MYI19" s="205" t="s">
        <v>551</v>
      </c>
      <c r="MYJ19" s="205" t="s">
        <v>551</v>
      </c>
      <c r="MYK19" s="205" t="s">
        <v>551</v>
      </c>
      <c r="MYL19" s="205" t="s">
        <v>551</v>
      </c>
      <c r="MYM19" s="205" t="s">
        <v>551</v>
      </c>
      <c r="MYN19" s="205" t="s">
        <v>551</v>
      </c>
      <c r="MYO19" s="205" t="s">
        <v>551</v>
      </c>
      <c r="MYP19" s="205" t="s">
        <v>551</v>
      </c>
      <c r="MYQ19" s="205" t="s">
        <v>551</v>
      </c>
      <c r="MYR19" s="205" t="s">
        <v>551</v>
      </c>
      <c r="MYS19" s="205" t="s">
        <v>551</v>
      </c>
      <c r="MYT19" s="205" t="s">
        <v>551</v>
      </c>
      <c r="MYU19" s="205" t="s">
        <v>551</v>
      </c>
      <c r="MYV19" s="205" t="s">
        <v>551</v>
      </c>
      <c r="MYW19" s="205" t="s">
        <v>551</v>
      </c>
      <c r="MYX19" s="205" t="s">
        <v>551</v>
      </c>
      <c r="MYY19" s="205" t="s">
        <v>551</v>
      </c>
      <c r="MYZ19" s="205" t="s">
        <v>551</v>
      </c>
      <c r="MZA19" s="205" t="s">
        <v>551</v>
      </c>
      <c r="MZB19" s="205" t="s">
        <v>551</v>
      </c>
      <c r="MZC19" s="205" t="s">
        <v>551</v>
      </c>
      <c r="MZD19" s="205" t="s">
        <v>551</v>
      </c>
      <c r="MZE19" s="205" t="s">
        <v>551</v>
      </c>
      <c r="MZF19" s="205" t="s">
        <v>551</v>
      </c>
      <c r="MZG19" s="205" t="s">
        <v>551</v>
      </c>
      <c r="MZH19" s="205" t="s">
        <v>551</v>
      </c>
      <c r="MZI19" s="205" t="s">
        <v>551</v>
      </c>
      <c r="MZJ19" s="205" t="s">
        <v>551</v>
      </c>
      <c r="MZK19" s="205" t="s">
        <v>551</v>
      </c>
      <c r="MZL19" s="205" t="s">
        <v>551</v>
      </c>
      <c r="MZM19" s="205" t="s">
        <v>551</v>
      </c>
      <c r="MZN19" s="205" t="s">
        <v>551</v>
      </c>
      <c r="MZO19" s="205" t="s">
        <v>551</v>
      </c>
      <c r="MZP19" s="205" t="s">
        <v>551</v>
      </c>
      <c r="MZQ19" s="205" t="s">
        <v>551</v>
      </c>
      <c r="MZR19" s="205" t="s">
        <v>551</v>
      </c>
      <c r="MZS19" s="205" t="s">
        <v>551</v>
      </c>
      <c r="MZT19" s="205" t="s">
        <v>551</v>
      </c>
      <c r="MZU19" s="205" t="s">
        <v>551</v>
      </c>
      <c r="MZV19" s="205" t="s">
        <v>551</v>
      </c>
      <c r="MZW19" s="205" t="s">
        <v>551</v>
      </c>
      <c r="MZX19" s="205" t="s">
        <v>551</v>
      </c>
      <c r="MZY19" s="205" t="s">
        <v>551</v>
      </c>
      <c r="MZZ19" s="205" t="s">
        <v>551</v>
      </c>
      <c r="NAA19" s="205" t="s">
        <v>551</v>
      </c>
      <c r="NAB19" s="205" t="s">
        <v>551</v>
      </c>
      <c r="NAC19" s="205" t="s">
        <v>551</v>
      </c>
      <c r="NAD19" s="205" t="s">
        <v>551</v>
      </c>
      <c r="NAE19" s="205" t="s">
        <v>551</v>
      </c>
      <c r="NAF19" s="205" t="s">
        <v>551</v>
      </c>
      <c r="NAG19" s="205" t="s">
        <v>551</v>
      </c>
      <c r="NAH19" s="205" t="s">
        <v>551</v>
      </c>
      <c r="NAI19" s="205" t="s">
        <v>551</v>
      </c>
      <c r="NAJ19" s="205" t="s">
        <v>551</v>
      </c>
      <c r="NAK19" s="205" t="s">
        <v>551</v>
      </c>
      <c r="NAL19" s="205" t="s">
        <v>551</v>
      </c>
      <c r="NAM19" s="205" t="s">
        <v>551</v>
      </c>
      <c r="NAN19" s="205" t="s">
        <v>551</v>
      </c>
      <c r="NAO19" s="205" t="s">
        <v>551</v>
      </c>
      <c r="NAP19" s="205" t="s">
        <v>551</v>
      </c>
      <c r="NAQ19" s="205" t="s">
        <v>551</v>
      </c>
      <c r="NAR19" s="205" t="s">
        <v>551</v>
      </c>
      <c r="NAS19" s="205" t="s">
        <v>551</v>
      </c>
      <c r="NAT19" s="205" t="s">
        <v>551</v>
      </c>
      <c r="NAU19" s="205" t="s">
        <v>551</v>
      </c>
      <c r="NAV19" s="205" t="s">
        <v>551</v>
      </c>
      <c r="NAW19" s="205" t="s">
        <v>551</v>
      </c>
      <c r="NAX19" s="205" t="s">
        <v>551</v>
      </c>
      <c r="NAY19" s="205" t="s">
        <v>551</v>
      </c>
      <c r="NAZ19" s="205" t="s">
        <v>551</v>
      </c>
      <c r="NBA19" s="205" t="s">
        <v>551</v>
      </c>
      <c r="NBB19" s="205" t="s">
        <v>551</v>
      </c>
      <c r="NBC19" s="205" t="s">
        <v>551</v>
      </c>
      <c r="NBD19" s="205" t="s">
        <v>551</v>
      </c>
      <c r="NBE19" s="205" t="s">
        <v>551</v>
      </c>
      <c r="NBF19" s="205" t="s">
        <v>551</v>
      </c>
      <c r="NBG19" s="205" t="s">
        <v>551</v>
      </c>
      <c r="NBH19" s="205" t="s">
        <v>551</v>
      </c>
      <c r="NBI19" s="205" t="s">
        <v>551</v>
      </c>
      <c r="NBJ19" s="205" t="s">
        <v>551</v>
      </c>
      <c r="NBK19" s="205" t="s">
        <v>551</v>
      </c>
      <c r="NBL19" s="205" t="s">
        <v>551</v>
      </c>
      <c r="NBM19" s="205" t="s">
        <v>551</v>
      </c>
      <c r="NBN19" s="205" t="s">
        <v>551</v>
      </c>
      <c r="NBO19" s="205" t="s">
        <v>551</v>
      </c>
      <c r="NBP19" s="205" t="s">
        <v>551</v>
      </c>
      <c r="NBQ19" s="205" t="s">
        <v>551</v>
      </c>
      <c r="NBR19" s="205" t="s">
        <v>551</v>
      </c>
      <c r="NBS19" s="205" t="s">
        <v>551</v>
      </c>
      <c r="NBT19" s="205" t="s">
        <v>551</v>
      </c>
      <c r="NBU19" s="205" t="s">
        <v>551</v>
      </c>
      <c r="NBV19" s="205" t="s">
        <v>551</v>
      </c>
      <c r="NBW19" s="205" t="s">
        <v>551</v>
      </c>
      <c r="NBX19" s="205" t="s">
        <v>551</v>
      </c>
      <c r="NBY19" s="205" t="s">
        <v>551</v>
      </c>
      <c r="NBZ19" s="205" t="s">
        <v>551</v>
      </c>
      <c r="NCA19" s="205" t="s">
        <v>551</v>
      </c>
      <c r="NCB19" s="205" t="s">
        <v>551</v>
      </c>
      <c r="NCC19" s="205" t="s">
        <v>551</v>
      </c>
      <c r="NCD19" s="205" t="s">
        <v>551</v>
      </c>
      <c r="NCE19" s="205" t="s">
        <v>551</v>
      </c>
      <c r="NCF19" s="205" t="s">
        <v>551</v>
      </c>
      <c r="NCG19" s="205" t="s">
        <v>551</v>
      </c>
      <c r="NCH19" s="205" t="s">
        <v>551</v>
      </c>
      <c r="NCI19" s="205" t="s">
        <v>551</v>
      </c>
      <c r="NCJ19" s="205" t="s">
        <v>551</v>
      </c>
      <c r="NCK19" s="205" t="s">
        <v>551</v>
      </c>
      <c r="NCL19" s="205" t="s">
        <v>551</v>
      </c>
      <c r="NCM19" s="205" t="s">
        <v>551</v>
      </c>
      <c r="NCN19" s="205" t="s">
        <v>551</v>
      </c>
      <c r="NCO19" s="205" t="s">
        <v>551</v>
      </c>
      <c r="NCP19" s="205" t="s">
        <v>551</v>
      </c>
      <c r="NCQ19" s="205" t="s">
        <v>551</v>
      </c>
      <c r="NCR19" s="205" t="s">
        <v>551</v>
      </c>
      <c r="NCS19" s="205" t="s">
        <v>551</v>
      </c>
      <c r="NCT19" s="205" t="s">
        <v>551</v>
      </c>
      <c r="NCU19" s="205" t="s">
        <v>551</v>
      </c>
      <c r="NCV19" s="205" t="s">
        <v>551</v>
      </c>
      <c r="NCW19" s="205" t="s">
        <v>551</v>
      </c>
      <c r="NCX19" s="205" t="s">
        <v>551</v>
      </c>
      <c r="NCY19" s="205" t="s">
        <v>551</v>
      </c>
      <c r="NCZ19" s="205" t="s">
        <v>551</v>
      </c>
      <c r="NDA19" s="205" t="s">
        <v>551</v>
      </c>
      <c r="NDB19" s="205" t="s">
        <v>551</v>
      </c>
      <c r="NDC19" s="205" t="s">
        <v>551</v>
      </c>
      <c r="NDD19" s="205" t="s">
        <v>551</v>
      </c>
      <c r="NDE19" s="205" t="s">
        <v>551</v>
      </c>
      <c r="NDF19" s="205" t="s">
        <v>551</v>
      </c>
      <c r="NDG19" s="205" t="s">
        <v>551</v>
      </c>
      <c r="NDH19" s="205" t="s">
        <v>551</v>
      </c>
      <c r="NDI19" s="205" t="s">
        <v>551</v>
      </c>
      <c r="NDJ19" s="205" t="s">
        <v>551</v>
      </c>
      <c r="NDK19" s="205" t="s">
        <v>551</v>
      </c>
      <c r="NDL19" s="205" t="s">
        <v>551</v>
      </c>
      <c r="NDM19" s="205" t="s">
        <v>551</v>
      </c>
      <c r="NDN19" s="205" t="s">
        <v>551</v>
      </c>
      <c r="NDO19" s="205" t="s">
        <v>551</v>
      </c>
      <c r="NDP19" s="205" t="s">
        <v>551</v>
      </c>
      <c r="NDQ19" s="205" t="s">
        <v>551</v>
      </c>
      <c r="NDR19" s="205" t="s">
        <v>551</v>
      </c>
      <c r="NDS19" s="205" t="s">
        <v>551</v>
      </c>
      <c r="NDT19" s="205" t="s">
        <v>551</v>
      </c>
      <c r="NDU19" s="205" t="s">
        <v>551</v>
      </c>
      <c r="NDV19" s="205" t="s">
        <v>551</v>
      </c>
      <c r="NDW19" s="205" t="s">
        <v>551</v>
      </c>
      <c r="NDX19" s="205" t="s">
        <v>551</v>
      </c>
      <c r="NDY19" s="205" t="s">
        <v>551</v>
      </c>
      <c r="NDZ19" s="205" t="s">
        <v>551</v>
      </c>
      <c r="NEA19" s="205" t="s">
        <v>551</v>
      </c>
      <c r="NEB19" s="205" t="s">
        <v>551</v>
      </c>
      <c r="NEC19" s="205" t="s">
        <v>551</v>
      </c>
      <c r="NED19" s="205" t="s">
        <v>551</v>
      </c>
      <c r="NEE19" s="205" t="s">
        <v>551</v>
      </c>
      <c r="NEF19" s="205" t="s">
        <v>551</v>
      </c>
      <c r="NEG19" s="205" t="s">
        <v>551</v>
      </c>
      <c r="NEH19" s="205" t="s">
        <v>551</v>
      </c>
      <c r="NEI19" s="205" t="s">
        <v>551</v>
      </c>
      <c r="NEJ19" s="205" t="s">
        <v>551</v>
      </c>
      <c r="NEK19" s="205" t="s">
        <v>551</v>
      </c>
      <c r="NEL19" s="205" t="s">
        <v>551</v>
      </c>
      <c r="NEM19" s="205" t="s">
        <v>551</v>
      </c>
      <c r="NEN19" s="205" t="s">
        <v>551</v>
      </c>
      <c r="NEO19" s="205" t="s">
        <v>551</v>
      </c>
      <c r="NEP19" s="205" t="s">
        <v>551</v>
      </c>
      <c r="NEQ19" s="205" t="s">
        <v>551</v>
      </c>
      <c r="NER19" s="205" t="s">
        <v>551</v>
      </c>
      <c r="NES19" s="205" t="s">
        <v>551</v>
      </c>
      <c r="NET19" s="205" t="s">
        <v>551</v>
      </c>
      <c r="NEU19" s="205" t="s">
        <v>551</v>
      </c>
      <c r="NEV19" s="205" t="s">
        <v>551</v>
      </c>
      <c r="NEW19" s="205" t="s">
        <v>551</v>
      </c>
      <c r="NEX19" s="205" t="s">
        <v>551</v>
      </c>
      <c r="NEY19" s="205" t="s">
        <v>551</v>
      </c>
      <c r="NEZ19" s="205" t="s">
        <v>551</v>
      </c>
      <c r="NFA19" s="205" t="s">
        <v>551</v>
      </c>
      <c r="NFB19" s="205" t="s">
        <v>551</v>
      </c>
      <c r="NFC19" s="205" t="s">
        <v>551</v>
      </c>
      <c r="NFD19" s="205" t="s">
        <v>551</v>
      </c>
      <c r="NFE19" s="205" t="s">
        <v>551</v>
      </c>
      <c r="NFF19" s="205" t="s">
        <v>551</v>
      </c>
      <c r="NFG19" s="205" t="s">
        <v>551</v>
      </c>
      <c r="NFH19" s="205" t="s">
        <v>551</v>
      </c>
      <c r="NFI19" s="205" t="s">
        <v>551</v>
      </c>
      <c r="NFJ19" s="205" t="s">
        <v>551</v>
      </c>
      <c r="NFK19" s="205" t="s">
        <v>551</v>
      </c>
      <c r="NFL19" s="205" t="s">
        <v>551</v>
      </c>
      <c r="NFM19" s="205" t="s">
        <v>551</v>
      </c>
      <c r="NFN19" s="205" t="s">
        <v>551</v>
      </c>
      <c r="NFO19" s="205" t="s">
        <v>551</v>
      </c>
      <c r="NFP19" s="205" t="s">
        <v>551</v>
      </c>
      <c r="NFQ19" s="205" t="s">
        <v>551</v>
      </c>
      <c r="NFR19" s="205" t="s">
        <v>551</v>
      </c>
      <c r="NFS19" s="205" t="s">
        <v>551</v>
      </c>
      <c r="NFT19" s="205" t="s">
        <v>551</v>
      </c>
      <c r="NFU19" s="205" t="s">
        <v>551</v>
      </c>
      <c r="NFV19" s="205" t="s">
        <v>551</v>
      </c>
      <c r="NFW19" s="205" t="s">
        <v>551</v>
      </c>
      <c r="NFX19" s="205" t="s">
        <v>551</v>
      </c>
      <c r="NFY19" s="205" t="s">
        <v>551</v>
      </c>
      <c r="NFZ19" s="205" t="s">
        <v>551</v>
      </c>
      <c r="NGA19" s="205" t="s">
        <v>551</v>
      </c>
      <c r="NGB19" s="205" t="s">
        <v>551</v>
      </c>
      <c r="NGC19" s="205" t="s">
        <v>551</v>
      </c>
      <c r="NGD19" s="205" t="s">
        <v>551</v>
      </c>
      <c r="NGE19" s="205" t="s">
        <v>551</v>
      </c>
      <c r="NGF19" s="205" t="s">
        <v>551</v>
      </c>
      <c r="NGG19" s="205" t="s">
        <v>551</v>
      </c>
      <c r="NGH19" s="205" t="s">
        <v>551</v>
      </c>
      <c r="NGI19" s="205" t="s">
        <v>551</v>
      </c>
      <c r="NGJ19" s="205" t="s">
        <v>551</v>
      </c>
      <c r="NGK19" s="205" t="s">
        <v>551</v>
      </c>
      <c r="NGL19" s="205" t="s">
        <v>551</v>
      </c>
      <c r="NGM19" s="205" t="s">
        <v>551</v>
      </c>
      <c r="NGN19" s="205" t="s">
        <v>551</v>
      </c>
      <c r="NGO19" s="205" t="s">
        <v>551</v>
      </c>
      <c r="NGP19" s="205" t="s">
        <v>551</v>
      </c>
      <c r="NGQ19" s="205" t="s">
        <v>551</v>
      </c>
      <c r="NGR19" s="205" t="s">
        <v>551</v>
      </c>
      <c r="NGS19" s="205" t="s">
        <v>551</v>
      </c>
      <c r="NGT19" s="205" t="s">
        <v>551</v>
      </c>
      <c r="NGU19" s="205" t="s">
        <v>551</v>
      </c>
      <c r="NGV19" s="205" t="s">
        <v>551</v>
      </c>
      <c r="NGW19" s="205" t="s">
        <v>551</v>
      </c>
      <c r="NGX19" s="205" t="s">
        <v>551</v>
      </c>
      <c r="NGY19" s="205" t="s">
        <v>551</v>
      </c>
      <c r="NGZ19" s="205" t="s">
        <v>551</v>
      </c>
      <c r="NHA19" s="205" t="s">
        <v>551</v>
      </c>
      <c r="NHB19" s="205" t="s">
        <v>551</v>
      </c>
      <c r="NHC19" s="205" t="s">
        <v>551</v>
      </c>
      <c r="NHD19" s="205" t="s">
        <v>551</v>
      </c>
      <c r="NHE19" s="205" t="s">
        <v>551</v>
      </c>
      <c r="NHF19" s="205" t="s">
        <v>551</v>
      </c>
      <c r="NHG19" s="205" t="s">
        <v>551</v>
      </c>
      <c r="NHH19" s="205" t="s">
        <v>551</v>
      </c>
      <c r="NHI19" s="205" t="s">
        <v>551</v>
      </c>
      <c r="NHJ19" s="205" t="s">
        <v>551</v>
      </c>
      <c r="NHK19" s="205" t="s">
        <v>551</v>
      </c>
      <c r="NHL19" s="205" t="s">
        <v>551</v>
      </c>
      <c r="NHM19" s="205" t="s">
        <v>551</v>
      </c>
      <c r="NHN19" s="205" t="s">
        <v>551</v>
      </c>
      <c r="NHO19" s="205" t="s">
        <v>551</v>
      </c>
      <c r="NHP19" s="205" t="s">
        <v>551</v>
      </c>
      <c r="NHQ19" s="205" t="s">
        <v>551</v>
      </c>
      <c r="NHR19" s="205" t="s">
        <v>551</v>
      </c>
      <c r="NHS19" s="205" t="s">
        <v>551</v>
      </c>
      <c r="NHT19" s="205" t="s">
        <v>551</v>
      </c>
      <c r="NHU19" s="205" t="s">
        <v>551</v>
      </c>
      <c r="NHV19" s="205" t="s">
        <v>551</v>
      </c>
      <c r="NHW19" s="205" t="s">
        <v>551</v>
      </c>
      <c r="NHX19" s="205" t="s">
        <v>551</v>
      </c>
      <c r="NHY19" s="205" t="s">
        <v>551</v>
      </c>
      <c r="NHZ19" s="205" t="s">
        <v>551</v>
      </c>
      <c r="NIA19" s="205" t="s">
        <v>551</v>
      </c>
      <c r="NIB19" s="205" t="s">
        <v>551</v>
      </c>
      <c r="NIC19" s="205" t="s">
        <v>551</v>
      </c>
      <c r="NID19" s="205" t="s">
        <v>551</v>
      </c>
      <c r="NIE19" s="205" t="s">
        <v>551</v>
      </c>
      <c r="NIF19" s="205" t="s">
        <v>551</v>
      </c>
      <c r="NIG19" s="205" t="s">
        <v>551</v>
      </c>
      <c r="NIH19" s="205" t="s">
        <v>551</v>
      </c>
      <c r="NII19" s="205" t="s">
        <v>551</v>
      </c>
      <c r="NIJ19" s="205" t="s">
        <v>551</v>
      </c>
      <c r="NIK19" s="205" t="s">
        <v>551</v>
      </c>
      <c r="NIL19" s="205" t="s">
        <v>551</v>
      </c>
      <c r="NIM19" s="205" t="s">
        <v>551</v>
      </c>
      <c r="NIN19" s="205" t="s">
        <v>551</v>
      </c>
      <c r="NIO19" s="205" t="s">
        <v>551</v>
      </c>
      <c r="NIP19" s="205" t="s">
        <v>551</v>
      </c>
      <c r="NIQ19" s="205" t="s">
        <v>551</v>
      </c>
      <c r="NIR19" s="205" t="s">
        <v>551</v>
      </c>
      <c r="NIS19" s="205" t="s">
        <v>551</v>
      </c>
      <c r="NIT19" s="205" t="s">
        <v>551</v>
      </c>
      <c r="NIU19" s="205" t="s">
        <v>551</v>
      </c>
      <c r="NIV19" s="205" t="s">
        <v>551</v>
      </c>
      <c r="NIW19" s="205" t="s">
        <v>551</v>
      </c>
      <c r="NIX19" s="205" t="s">
        <v>551</v>
      </c>
      <c r="NIY19" s="205" t="s">
        <v>551</v>
      </c>
      <c r="NIZ19" s="205" t="s">
        <v>551</v>
      </c>
      <c r="NJA19" s="205" t="s">
        <v>551</v>
      </c>
      <c r="NJB19" s="205" t="s">
        <v>551</v>
      </c>
      <c r="NJC19" s="205" t="s">
        <v>551</v>
      </c>
      <c r="NJD19" s="205" t="s">
        <v>551</v>
      </c>
      <c r="NJE19" s="205" t="s">
        <v>551</v>
      </c>
      <c r="NJF19" s="205" t="s">
        <v>551</v>
      </c>
      <c r="NJG19" s="205" t="s">
        <v>551</v>
      </c>
      <c r="NJH19" s="205" t="s">
        <v>551</v>
      </c>
      <c r="NJI19" s="205" t="s">
        <v>551</v>
      </c>
      <c r="NJJ19" s="205" t="s">
        <v>551</v>
      </c>
      <c r="NJK19" s="205" t="s">
        <v>551</v>
      </c>
      <c r="NJL19" s="205" t="s">
        <v>551</v>
      </c>
      <c r="NJM19" s="205" t="s">
        <v>551</v>
      </c>
      <c r="NJN19" s="205" t="s">
        <v>551</v>
      </c>
      <c r="NJO19" s="205" t="s">
        <v>551</v>
      </c>
      <c r="NJP19" s="205" t="s">
        <v>551</v>
      </c>
      <c r="NJQ19" s="205" t="s">
        <v>551</v>
      </c>
      <c r="NJR19" s="205" t="s">
        <v>551</v>
      </c>
      <c r="NJS19" s="205" t="s">
        <v>551</v>
      </c>
      <c r="NJT19" s="205" t="s">
        <v>551</v>
      </c>
      <c r="NJU19" s="205" t="s">
        <v>551</v>
      </c>
      <c r="NJV19" s="205" t="s">
        <v>551</v>
      </c>
      <c r="NJW19" s="205" t="s">
        <v>551</v>
      </c>
      <c r="NJX19" s="205" t="s">
        <v>551</v>
      </c>
      <c r="NJY19" s="205" t="s">
        <v>551</v>
      </c>
      <c r="NJZ19" s="205" t="s">
        <v>551</v>
      </c>
      <c r="NKA19" s="205" t="s">
        <v>551</v>
      </c>
      <c r="NKB19" s="205" t="s">
        <v>551</v>
      </c>
      <c r="NKC19" s="205" t="s">
        <v>551</v>
      </c>
      <c r="NKD19" s="205" t="s">
        <v>551</v>
      </c>
      <c r="NKE19" s="205" t="s">
        <v>551</v>
      </c>
      <c r="NKF19" s="205" t="s">
        <v>551</v>
      </c>
      <c r="NKG19" s="205" t="s">
        <v>551</v>
      </c>
      <c r="NKH19" s="205" t="s">
        <v>551</v>
      </c>
      <c r="NKI19" s="205" t="s">
        <v>551</v>
      </c>
      <c r="NKJ19" s="205" t="s">
        <v>551</v>
      </c>
      <c r="NKK19" s="205" t="s">
        <v>551</v>
      </c>
      <c r="NKL19" s="205" t="s">
        <v>551</v>
      </c>
      <c r="NKM19" s="205" t="s">
        <v>551</v>
      </c>
      <c r="NKN19" s="205" t="s">
        <v>551</v>
      </c>
      <c r="NKO19" s="205" t="s">
        <v>551</v>
      </c>
      <c r="NKP19" s="205" t="s">
        <v>551</v>
      </c>
      <c r="NKQ19" s="205" t="s">
        <v>551</v>
      </c>
      <c r="NKR19" s="205" t="s">
        <v>551</v>
      </c>
      <c r="NKS19" s="205" t="s">
        <v>551</v>
      </c>
      <c r="NKT19" s="205" t="s">
        <v>551</v>
      </c>
      <c r="NKU19" s="205" t="s">
        <v>551</v>
      </c>
      <c r="NKV19" s="205" t="s">
        <v>551</v>
      </c>
      <c r="NKW19" s="205" t="s">
        <v>551</v>
      </c>
      <c r="NKX19" s="205" t="s">
        <v>551</v>
      </c>
      <c r="NKY19" s="205" t="s">
        <v>551</v>
      </c>
      <c r="NKZ19" s="205" t="s">
        <v>551</v>
      </c>
      <c r="NLA19" s="205" t="s">
        <v>551</v>
      </c>
      <c r="NLB19" s="205" t="s">
        <v>551</v>
      </c>
      <c r="NLC19" s="205" t="s">
        <v>551</v>
      </c>
      <c r="NLD19" s="205" t="s">
        <v>551</v>
      </c>
      <c r="NLE19" s="205" t="s">
        <v>551</v>
      </c>
      <c r="NLF19" s="205" t="s">
        <v>551</v>
      </c>
      <c r="NLG19" s="205" t="s">
        <v>551</v>
      </c>
      <c r="NLH19" s="205" t="s">
        <v>551</v>
      </c>
      <c r="NLI19" s="205" t="s">
        <v>551</v>
      </c>
      <c r="NLJ19" s="205" t="s">
        <v>551</v>
      </c>
      <c r="NLK19" s="205" t="s">
        <v>551</v>
      </c>
      <c r="NLL19" s="205" t="s">
        <v>551</v>
      </c>
      <c r="NLM19" s="205" t="s">
        <v>551</v>
      </c>
      <c r="NLN19" s="205" t="s">
        <v>551</v>
      </c>
      <c r="NLO19" s="205" t="s">
        <v>551</v>
      </c>
      <c r="NLP19" s="205" t="s">
        <v>551</v>
      </c>
      <c r="NLQ19" s="205" t="s">
        <v>551</v>
      </c>
      <c r="NLR19" s="205" t="s">
        <v>551</v>
      </c>
      <c r="NLS19" s="205" t="s">
        <v>551</v>
      </c>
      <c r="NLT19" s="205" t="s">
        <v>551</v>
      </c>
      <c r="NLU19" s="205" t="s">
        <v>551</v>
      </c>
      <c r="NLV19" s="205" t="s">
        <v>551</v>
      </c>
      <c r="NLW19" s="205" t="s">
        <v>551</v>
      </c>
      <c r="NLX19" s="205" t="s">
        <v>551</v>
      </c>
      <c r="NLY19" s="205" t="s">
        <v>551</v>
      </c>
      <c r="NLZ19" s="205" t="s">
        <v>551</v>
      </c>
      <c r="NMA19" s="205" t="s">
        <v>551</v>
      </c>
      <c r="NMB19" s="205" t="s">
        <v>551</v>
      </c>
      <c r="NMC19" s="205" t="s">
        <v>551</v>
      </c>
      <c r="NMD19" s="205" t="s">
        <v>551</v>
      </c>
      <c r="NME19" s="205" t="s">
        <v>551</v>
      </c>
      <c r="NMF19" s="205" t="s">
        <v>551</v>
      </c>
      <c r="NMG19" s="205" t="s">
        <v>551</v>
      </c>
      <c r="NMH19" s="205" t="s">
        <v>551</v>
      </c>
      <c r="NMI19" s="205" t="s">
        <v>551</v>
      </c>
      <c r="NMJ19" s="205" t="s">
        <v>551</v>
      </c>
      <c r="NMK19" s="205" t="s">
        <v>551</v>
      </c>
      <c r="NML19" s="205" t="s">
        <v>551</v>
      </c>
      <c r="NMM19" s="205" t="s">
        <v>551</v>
      </c>
      <c r="NMN19" s="205" t="s">
        <v>551</v>
      </c>
      <c r="NMO19" s="205" t="s">
        <v>551</v>
      </c>
      <c r="NMP19" s="205" t="s">
        <v>551</v>
      </c>
      <c r="NMQ19" s="205" t="s">
        <v>551</v>
      </c>
      <c r="NMR19" s="205" t="s">
        <v>551</v>
      </c>
      <c r="NMS19" s="205" t="s">
        <v>551</v>
      </c>
      <c r="NMT19" s="205" t="s">
        <v>551</v>
      </c>
      <c r="NMU19" s="205" t="s">
        <v>551</v>
      </c>
      <c r="NMV19" s="205" t="s">
        <v>551</v>
      </c>
      <c r="NMW19" s="205" t="s">
        <v>551</v>
      </c>
      <c r="NMX19" s="205" t="s">
        <v>551</v>
      </c>
      <c r="NMY19" s="205" t="s">
        <v>551</v>
      </c>
      <c r="NMZ19" s="205" t="s">
        <v>551</v>
      </c>
      <c r="NNA19" s="205" t="s">
        <v>551</v>
      </c>
      <c r="NNB19" s="205" t="s">
        <v>551</v>
      </c>
      <c r="NNC19" s="205" t="s">
        <v>551</v>
      </c>
      <c r="NND19" s="205" t="s">
        <v>551</v>
      </c>
      <c r="NNE19" s="205" t="s">
        <v>551</v>
      </c>
      <c r="NNF19" s="205" t="s">
        <v>551</v>
      </c>
      <c r="NNG19" s="205" t="s">
        <v>551</v>
      </c>
      <c r="NNH19" s="205" t="s">
        <v>551</v>
      </c>
      <c r="NNI19" s="205" t="s">
        <v>551</v>
      </c>
      <c r="NNJ19" s="205" t="s">
        <v>551</v>
      </c>
      <c r="NNK19" s="205" t="s">
        <v>551</v>
      </c>
      <c r="NNL19" s="205" t="s">
        <v>551</v>
      </c>
      <c r="NNM19" s="205" t="s">
        <v>551</v>
      </c>
      <c r="NNN19" s="205" t="s">
        <v>551</v>
      </c>
      <c r="NNO19" s="205" t="s">
        <v>551</v>
      </c>
      <c r="NNP19" s="205" t="s">
        <v>551</v>
      </c>
      <c r="NNQ19" s="205" t="s">
        <v>551</v>
      </c>
      <c r="NNR19" s="205" t="s">
        <v>551</v>
      </c>
      <c r="NNS19" s="205" t="s">
        <v>551</v>
      </c>
      <c r="NNT19" s="205" t="s">
        <v>551</v>
      </c>
      <c r="NNU19" s="205" t="s">
        <v>551</v>
      </c>
      <c r="NNV19" s="205" t="s">
        <v>551</v>
      </c>
      <c r="NNW19" s="205" t="s">
        <v>551</v>
      </c>
      <c r="NNX19" s="205" t="s">
        <v>551</v>
      </c>
      <c r="NNY19" s="205" t="s">
        <v>551</v>
      </c>
      <c r="NNZ19" s="205" t="s">
        <v>551</v>
      </c>
      <c r="NOA19" s="205" t="s">
        <v>551</v>
      </c>
      <c r="NOB19" s="205" t="s">
        <v>551</v>
      </c>
      <c r="NOC19" s="205" t="s">
        <v>551</v>
      </c>
      <c r="NOD19" s="205" t="s">
        <v>551</v>
      </c>
      <c r="NOE19" s="205" t="s">
        <v>551</v>
      </c>
      <c r="NOF19" s="205" t="s">
        <v>551</v>
      </c>
      <c r="NOG19" s="205" t="s">
        <v>551</v>
      </c>
      <c r="NOH19" s="205" t="s">
        <v>551</v>
      </c>
      <c r="NOI19" s="205" t="s">
        <v>551</v>
      </c>
      <c r="NOJ19" s="205" t="s">
        <v>551</v>
      </c>
      <c r="NOK19" s="205" t="s">
        <v>551</v>
      </c>
      <c r="NOL19" s="205" t="s">
        <v>551</v>
      </c>
      <c r="NOM19" s="205" t="s">
        <v>551</v>
      </c>
      <c r="NON19" s="205" t="s">
        <v>551</v>
      </c>
      <c r="NOO19" s="205" t="s">
        <v>551</v>
      </c>
      <c r="NOP19" s="205" t="s">
        <v>551</v>
      </c>
      <c r="NOQ19" s="205" t="s">
        <v>551</v>
      </c>
      <c r="NOR19" s="205" t="s">
        <v>551</v>
      </c>
      <c r="NOS19" s="205" t="s">
        <v>551</v>
      </c>
      <c r="NOT19" s="205" t="s">
        <v>551</v>
      </c>
      <c r="NOU19" s="205" t="s">
        <v>551</v>
      </c>
      <c r="NOV19" s="205" t="s">
        <v>551</v>
      </c>
      <c r="NOW19" s="205" t="s">
        <v>551</v>
      </c>
      <c r="NOX19" s="205" t="s">
        <v>551</v>
      </c>
      <c r="NOY19" s="205" t="s">
        <v>551</v>
      </c>
      <c r="NOZ19" s="205" t="s">
        <v>551</v>
      </c>
      <c r="NPA19" s="205" t="s">
        <v>551</v>
      </c>
      <c r="NPB19" s="205" t="s">
        <v>551</v>
      </c>
      <c r="NPC19" s="205" t="s">
        <v>551</v>
      </c>
      <c r="NPD19" s="205" t="s">
        <v>551</v>
      </c>
      <c r="NPE19" s="205" t="s">
        <v>551</v>
      </c>
      <c r="NPF19" s="205" t="s">
        <v>551</v>
      </c>
      <c r="NPG19" s="205" t="s">
        <v>551</v>
      </c>
      <c r="NPH19" s="205" t="s">
        <v>551</v>
      </c>
      <c r="NPI19" s="205" t="s">
        <v>551</v>
      </c>
      <c r="NPJ19" s="205" t="s">
        <v>551</v>
      </c>
      <c r="NPK19" s="205" t="s">
        <v>551</v>
      </c>
      <c r="NPL19" s="205" t="s">
        <v>551</v>
      </c>
      <c r="NPM19" s="205" t="s">
        <v>551</v>
      </c>
      <c r="NPN19" s="205" t="s">
        <v>551</v>
      </c>
      <c r="NPO19" s="205" t="s">
        <v>551</v>
      </c>
      <c r="NPP19" s="205" t="s">
        <v>551</v>
      </c>
      <c r="NPQ19" s="205" t="s">
        <v>551</v>
      </c>
      <c r="NPR19" s="205" t="s">
        <v>551</v>
      </c>
      <c r="NPS19" s="205" t="s">
        <v>551</v>
      </c>
      <c r="NPT19" s="205" t="s">
        <v>551</v>
      </c>
      <c r="NPU19" s="205" t="s">
        <v>551</v>
      </c>
      <c r="NPV19" s="205" t="s">
        <v>551</v>
      </c>
      <c r="NPW19" s="205" t="s">
        <v>551</v>
      </c>
      <c r="NPX19" s="205" t="s">
        <v>551</v>
      </c>
      <c r="NPY19" s="205" t="s">
        <v>551</v>
      </c>
      <c r="NPZ19" s="205" t="s">
        <v>551</v>
      </c>
      <c r="NQA19" s="205" t="s">
        <v>551</v>
      </c>
      <c r="NQB19" s="205" t="s">
        <v>551</v>
      </c>
      <c r="NQC19" s="205" t="s">
        <v>551</v>
      </c>
      <c r="NQD19" s="205" t="s">
        <v>551</v>
      </c>
      <c r="NQE19" s="205" t="s">
        <v>551</v>
      </c>
      <c r="NQF19" s="205" t="s">
        <v>551</v>
      </c>
      <c r="NQG19" s="205" t="s">
        <v>551</v>
      </c>
      <c r="NQH19" s="205" t="s">
        <v>551</v>
      </c>
      <c r="NQI19" s="205" t="s">
        <v>551</v>
      </c>
      <c r="NQJ19" s="205" t="s">
        <v>551</v>
      </c>
      <c r="NQK19" s="205" t="s">
        <v>551</v>
      </c>
      <c r="NQL19" s="205" t="s">
        <v>551</v>
      </c>
      <c r="NQM19" s="205" t="s">
        <v>551</v>
      </c>
      <c r="NQN19" s="205" t="s">
        <v>551</v>
      </c>
      <c r="NQO19" s="205" t="s">
        <v>551</v>
      </c>
      <c r="NQP19" s="205" t="s">
        <v>551</v>
      </c>
      <c r="NQQ19" s="205" t="s">
        <v>551</v>
      </c>
      <c r="NQR19" s="205" t="s">
        <v>551</v>
      </c>
      <c r="NQS19" s="205" t="s">
        <v>551</v>
      </c>
      <c r="NQT19" s="205" t="s">
        <v>551</v>
      </c>
      <c r="NQU19" s="205" t="s">
        <v>551</v>
      </c>
      <c r="NQV19" s="205" t="s">
        <v>551</v>
      </c>
      <c r="NQW19" s="205" t="s">
        <v>551</v>
      </c>
      <c r="NQX19" s="205" t="s">
        <v>551</v>
      </c>
      <c r="NQY19" s="205" t="s">
        <v>551</v>
      </c>
      <c r="NQZ19" s="205" t="s">
        <v>551</v>
      </c>
      <c r="NRA19" s="205" t="s">
        <v>551</v>
      </c>
      <c r="NRB19" s="205" t="s">
        <v>551</v>
      </c>
      <c r="NRC19" s="205" t="s">
        <v>551</v>
      </c>
      <c r="NRD19" s="205" t="s">
        <v>551</v>
      </c>
      <c r="NRE19" s="205" t="s">
        <v>551</v>
      </c>
      <c r="NRF19" s="205" t="s">
        <v>551</v>
      </c>
      <c r="NRG19" s="205" t="s">
        <v>551</v>
      </c>
      <c r="NRH19" s="205" t="s">
        <v>551</v>
      </c>
      <c r="NRI19" s="205" t="s">
        <v>551</v>
      </c>
      <c r="NRJ19" s="205" t="s">
        <v>551</v>
      </c>
      <c r="NRK19" s="205" t="s">
        <v>551</v>
      </c>
      <c r="NRL19" s="205" t="s">
        <v>551</v>
      </c>
      <c r="NRM19" s="205" t="s">
        <v>551</v>
      </c>
      <c r="NRN19" s="205" t="s">
        <v>551</v>
      </c>
      <c r="NRO19" s="205" t="s">
        <v>551</v>
      </c>
      <c r="NRP19" s="205" t="s">
        <v>551</v>
      </c>
      <c r="NRQ19" s="205" t="s">
        <v>551</v>
      </c>
      <c r="NRR19" s="205" t="s">
        <v>551</v>
      </c>
      <c r="NRS19" s="205" t="s">
        <v>551</v>
      </c>
      <c r="NRT19" s="205" t="s">
        <v>551</v>
      </c>
      <c r="NRU19" s="205" t="s">
        <v>551</v>
      </c>
      <c r="NRV19" s="205" t="s">
        <v>551</v>
      </c>
      <c r="NRW19" s="205" t="s">
        <v>551</v>
      </c>
      <c r="NRX19" s="205" t="s">
        <v>551</v>
      </c>
      <c r="NRY19" s="205" t="s">
        <v>551</v>
      </c>
      <c r="NRZ19" s="205" t="s">
        <v>551</v>
      </c>
      <c r="NSA19" s="205" t="s">
        <v>551</v>
      </c>
      <c r="NSB19" s="205" t="s">
        <v>551</v>
      </c>
      <c r="NSC19" s="205" t="s">
        <v>551</v>
      </c>
      <c r="NSD19" s="205" t="s">
        <v>551</v>
      </c>
      <c r="NSE19" s="205" t="s">
        <v>551</v>
      </c>
      <c r="NSF19" s="205" t="s">
        <v>551</v>
      </c>
      <c r="NSG19" s="205" t="s">
        <v>551</v>
      </c>
      <c r="NSH19" s="205" t="s">
        <v>551</v>
      </c>
      <c r="NSI19" s="205" t="s">
        <v>551</v>
      </c>
      <c r="NSJ19" s="205" t="s">
        <v>551</v>
      </c>
      <c r="NSK19" s="205" t="s">
        <v>551</v>
      </c>
      <c r="NSL19" s="205" t="s">
        <v>551</v>
      </c>
      <c r="NSM19" s="205" t="s">
        <v>551</v>
      </c>
      <c r="NSN19" s="205" t="s">
        <v>551</v>
      </c>
      <c r="NSO19" s="205" t="s">
        <v>551</v>
      </c>
      <c r="NSP19" s="205" t="s">
        <v>551</v>
      </c>
      <c r="NSQ19" s="205" t="s">
        <v>551</v>
      </c>
      <c r="NSR19" s="205" t="s">
        <v>551</v>
      </c>
      <c r="NSS19" s="205" t="s">
        <v>551</v>
      </c>
      <c r="NST19" s="205" t="s">
        <v>551</v>
      </c>
      <c r="NSU19" s="205" t="s">
        <v>551</v>
      </c>
      <c r="NSV19" s="205" t="s">
        <v>551</v>
      </c>
      <c r="NSW19" s="205" t="s">
        <v>551</v>
      </c>
      <c r="NSX19" s="205" t="s">
        <v>551</v>
      </c>
      <c r="NSY19" s="205" t="s">
        <v>551</v>
      </c>
      <c r="NSZ19" s="205" t="s">
        <v>551</v>
      </c>
      <c r="NTA19" s="205" t="s">
        <v>551</v>
      </c>
      <c r="NTB19" s="205" t="s">
        <v>551</v>
      </c>
      <c r="NTC19" s="205" t="s">
        <v>551</v>
      </c>
      <c r="NTD19" s="205" t="s">
        <v>551</v>
      </c>
      <c r="NTE19" s="205" t="s">
        <v>551</v>
      </c>
      <c r="NTF19" s="205" t="s">
        <v>551</v>
      </c>
      <c r="NTG19" s="205" t="s">
        <v>551</v>
      </c>
      <c r="NTH19" s="205" t="s">
        <v>551</v>
      </c>
      <c r="NTI19" s="205" t="s">
        <v>551</v>
      </c>
      <c r="NTJ19" s="205" t="s">
        <v>551</v>
      </c>
      <c r="NTK19" s="205" t="s">
        <v>551</v>
      </c>
      <c r="NTL19" s="205" t="s">
        <v>551</v>
      </c>
      <c r="NTM19" s="205" t="s">
        <v>551</v>
      </c>
      <c r="NTN19" s="205" t="s">
        <v>551</v>
      </c>
      <c r="NTO19" s="205" t="s">
        <v>551</v>
      </c>
      <c r="NTP19" s="205" t="s">
        <v>551</v>
      </c>
      <c r="NTQ19" s="205" t="s">
        <v>551</v>
      </c>
      <c r="NTR19" s="205" t="s">
        <v>551</v>
      </c>
      <c r="NTS19" s="205" t="s">
        <v>551</v>
      </c>
      <c r="NTT19" s="205" t="s">
        <v>551</v>
      </c>
      <c r="NTU19" s="205" t="s">
        <v>551</v>
      </c>
      <c r="NTV19" s="205" t="s">
        <v>551</v>
      </c>
      <c r="NTW19" s="205" t="s">
        <v>551</v>
      </c>
      <c r="NTX19" s="205" t="s">
        <v>551</v>
      </c>
      <c r="NTY19" s="205" t="s">
        <v>551</v>
      </c>
      <c r="NTZ19" s="205" t="s">
        <v>551</v>
      </c>
      <c r="NUA19" s="205" t="s">
        <v>551</v>
      </c>
      <c r="NUB19" s="205" t="s">
        <v>551</v>
      </c>
      <c r="NUC19" s="205" t="s">
        <v>551</v>
      </c>
      <c r="NUD19" s="205" t="s">
        <v>551</v>
      </c>
      <c r="NUE19" s="205" t="s">
        <v>551</v>
      </c>
      <c r="NUF19" s="205" t="s">
        <v>551</v>
      </c>
      <c r="NUG19" s="205" t="s">
        <v>551</v>
      </c>
      <c r="NUH19" s="205" t="s">
        <v>551</v>
      </c>
      <c r="NUI19" s="205" t="s">
        <v>551</v>
      </c>
      <c r="NUJ19" s="205" t="s">
        <v>551</v>
      </c>
      <c r="NUK19" s="205" t="s">
        <v>551</v>
      </c>
      <c r="NUL19" s="205" t="s">
        <v>551</v>
      </c>
      <c r="NUM19" s="205" t="s">
        <v>551</v>
      </c>
      <c r="NUN19" s="205" t="s">
        <v>551</v>
      </c>
      <c r="NUO19" s="205" t="s">
        <v>551</v>
      </c>
      <c r="NUP19" s="205" t="s">
        <v>551</v>
      </c>
      <c r="NUQ19" s="205" t="s">
        <v>551</v>
      </c>
      <c r="NUR19" s="205" t="s">
        <v>551</v>
      </c>
      <c r="NUS19" s="205" t="s">
        <v>551</v>
      </c>
      <c r="NUT19" s="205" t="s">
        <v>551</v>
      </c>
      <c r="NUU19" s="205" t="s">
        <v>551</v>
      </c>
      <c r="NUV19" s="205" t="s">
        <v>551</v>
      </c>
      <c r="NUW19" s="205" t="s">
        <v>551</v>
      </c>
      <c r="NUX19" s="205" t="s">
        <v>551</v>
      </c>
      <c r="NUY19" s="205" t="s">
        <v>551</v>
      </c>
      <c r="NUZ19" s="205" t="s">
        <v>551</v>
      </c>
      <c r="NVA19" s="205" t="s">
        <v>551</v>
      </c>
      <c r="NVB19" s="205" t="s">
        <v>551</v>
      </c>
      <c r="NVC19" s="205" t="s">
        <v>551</v>
      </c>
      <c r="NVD19" s="205" t="s">
        <v>551</v>
      </c>
      <c r="NVE19" s="205" t="s">
        <v>551</v>
      </c>
      <c r="NVF19" s="205" t="s">
        <v>551</v>
      </c>
      <c r="NVG19" s="205" t="s">
        <v>551</v>
      </c>
      <c r="NVH19" s="205" t="s">
        <v>551</v>
      </c>
      <c r="NVI19" s="205" t="s">
        <v>551</v>
      </c>
      <c r="NVJ19" s="205" t="s">
        <v>551</v>
      </c>
      <c r="NVK19" s="205" t="s">
        <v>551</v>
      </c>
      <c r="NVL19" s="205" t="s">
        <v>551</v>
      </c>
      <c r="NVM19" s="205" t="s">
        <v>551</v>
      </c>
      <c r="NVN19" s="205" t="s">
        <v>551</v>
      </c>
      <c r="NVO19" s="205" t="s">
        <v>551</v>
      </c>
      <c r="NVP19" s="205" t="s">
        <v>551</v>
      </c>
      <c r="NVQ19" s="205" t="s">
        <v>551</v>
      </c>
      <c r="NVR19" s="205" t="s">
        <v>551</v>
      </c>
      <c r="NVS19" s="205" t="s">
        <v>551</v>
      </c>
      <c r="NVT19" s="205" t="s">
        <v>551</v>
      </c>
      <c r="NVU19" s="205" t="s">
        <v>551</v>
      </c>
      <c r="NVV19" s="205" t="s">
        <v>551</v>
      </c>
      <c r="NVW19" s="205" t="s">
        <v>551</v>
      </c>
      <c r="NVX19" s="205" t="s">
        <v>551</v>
      </c>
      <c r="NVY19" s="205" t="s">
        <v>551</v>
      </c>
      <c r="NVZ19" s="205" t="s">
        <v>551</v>
      </c>
      <c r="NWA19" s="205" t="s">
        <v>551</v>
      </c>
      <c r="NWB19" s="205" t="s">
        <v>551</v>
      </c>
      <c r="NWC19" s="205" t="s">
        <v>551</v>
      </c>
      <c r="NWD19" s="205" t="s">
        <v>551</v>
      </c>
      <c r="NWE19" s="205" t="s">
        <v>551</v>
      </c>
      <c r="NWF19" s="205" t="s">
        <v>551</v>
      </c>
      <c r="NWG19" s="205" t="s">
        <v>551</v>
      </c>
      <c r="NWH19" s="205" t="s">
        <v>551</v>
      </c>
      <c r="NWI19" s="205" t="s">
        <v>551</v>
      </c>
      <c r="NWJ19" s="205" t="s">
        <v>551</v>
      </c>
      <c r="NWK19" s="205" t="s">
        <v>551</v>
      </c>
      <c r="NWL19" s="205" t="s">
        <v>551</v>
      </c>
      <c r="NWM19" s="205" t="s">
        <v>551</v>
      </c>
      <c r="NWN19" s="205" t="s">
        <v>551</v>
      </c>
      <c r="NWO19" s="205" t="s">
        <v>551</v>
      </c>
      <c r="NWP19" s="205" t="s">
        <v>551</v>
      </c>
      <c r="NWQ19" s="205" t="s">
        <v>551</v>
      </c>
      <c r="NWR19" s="205" t="s">
        <v>551</v>
      </c>
      <c r="NWS19" s="205" t="s">
        <v>551</v>
      </c>
      <c r="NWT19" s="205" t="s">
        <v>551</v>
      </c>
      <c r="NWU19" s="205" t="s">
        <v>551</v>
      </c>
      <c r="NWV19" s="205" t="s">
        <v>551</v>
      </c>
      <c r="NWW19" s="205" t="s">
        <v>551</v>
      </c>
      <c r="NWX19" s="205" t="s">
        <v>551</v>
      </c>
      <c r="NWY19" s="205" t="s">
        <v>551</v>
      </c>
      <c r="NWZ19" s="205" t="s">
        <v>551</v>
      </c>
      <c r="NXA19" s="205" t="s">
        <v>551</v>
      </c>
      <c r="NXB19" s="205" t="s">
        <v>551</v>
      </c>
      <c r="NXC19" s="205" t="s">
        <v>551</v>
      </c>
      <c r="NXD19" s="205" t="s">
        <v>551</v>
      </c>
      <c r="NXE19" s="205" t="s">
        <v>551</v>
      </c>
      <c r="NXF19" s="205" t="s">
        <v>551</v>
      </c>
      <c r="NXG19" s="205" t="s">
        <v>551</v>
      </c>
      <c r="NXH19" s="205" t="s">
        <v>551</v>
      </c>
      <c r="NXI19" s="205" t="s">
        <v>551</v>
      </c>
      <c r="NXJ19" s="205" t="s">
        <v>551</v>
      </c>
      <c r="NXK19" s="205" t="s">
        <v>551</v>
      </c>
      <c r="NXL19" s="205" t="s">
        <v>551</v>
      </c>
      <c r="NXM19" s="205" t="s">
        <v>551</v>
      </c>
      <c r="NXN19" s="205" t="s">
        <v>551</v>
      </c>
      <c r="NXO19" s="205" t="s">
        <v>551</v>
      </c>
      <c r="NXP19" s="205" t="s">
        <v>551</v>
      </c>
      <c r="NXQ19" s="205" t="s">
        <v>551</v>
      </c>
      <c r="NXR19" s="205" t="s">
        <v>551</v>
      </c>
      <c r="NXS19" s="205" t="s">
        <v>551</v>
      </c>
      <c r="NXT19" s="205" t="s">
        <v>551</v>
      </c>
      <c r="NXU19" s="205" t="s">
        <v>551</v>
      </c>
      <c r="NXV19" s="205" t="s">
        <v>551</v>
      </c>
      <c r="NXW19" s="205" t="s">
        <v>551</v>
      </c>
      <c r="NXX19" s="205" t="s">
        <v>551</v>
      </c>
      <c r="NXY19" s="205" t="s">
        <v>551</v>
      </c>
      <c r="NXZ19" s="205" t="s">
        <v>551</v>
      </c>
      <c r="NYA19" s="205" t="s">
        <v>551</v>
      </c>
      <c r="NYB19" s="205" t="s">
        <v>551</v>
      </c>
      <c r="NYC19" s="205" t="s">
        <v>551</v>
      </c>
      <c r="NYD19" s="205" t="s">
        <v>551</v>
      </c>
      <c r="NYE19" s="205" t="s">
        <v>551</v>
      </c>
      <c r="NYF19" s="205" t="s">
        <v>551</v>
      </c>
      <c r="NYG19" s="205" t="s">
        <v>551</v>
      </c>
      <c r="NYH19" s="205" t="s">
        <v>551</v>
      </c>
      <c r="NYI19" s="205" t="s">
        <v>551</v>
      </c>
      <c r="NYJ19" s="205" t="s">
        <v>551</v>
      </c>
      <c r="NYK19" s="205" t="s">
        <v>551</v>
      </c>
      <c r="NYL19" s="205" t="s">
        <v>551</v>
      </c>
      <c r="NYM19" s="205" t="s">
        <v>551</v>
      </c>
      <c r="NYN19" s="205" t="s">
        <v>551</v>
      </c>
      <c r="NYO19" s="205" t="s">
        <v>551</v>
      </c>
      <c r="NYP19" s="205" t="s">
        <v>551</v>
      </c>
      <c r="NYQ19" s="205" t="s">
        <v>551</v>
      </c>
      <c r="NYR19" s="205" t="s">
        <v>551</v>
      </c>
      <c r="NYS19" s="205" t="s">
        <v>551</v>
      </c>
      <c r="NYT19" s="205" t="s">
        <v>551</v>
      </c>
      <c r="NYU19" s="205" t="s">
        <v>551</v>
      </c>
      <c r="NYV19" s="205" t="s">
        <v>551</v>
      </c>
      <c r="NYW19" s="205" t="s">
        <v>551</v>
      </c>
      <c r="NYX19" s="205" t="s">
        <v>551</v>
      </c>
      <c r="NYY19" s="205" t="s">
        <v>551</v>
      </c>
      <c r="NYZ19" s="205" t="s">
        <v>551</v>
      </c>
      <c r="NZA19" s="205" t="s">
        <v>551</v>
      </c>
      <c r="NZB19" s="205" t="s">
        <v>551</v>
      </c>
      <c r="NZC19" s="205" t="s">
        <v>551</v>
      </c>
      <c r="NZD19" s="205" t="s">
        <v>551</v>
      </c>
      <c r="NZE19" s="205" t="s">
        <v>551</v>
      </c>
      <c r="NZF19" s="205" t="s">
        <v>551</v>
      </c>
      <c r="NZG19" s="205" t="s">
        <v>551</v>
      </c>
      <c r="NZH19" s="205" t="s">
        <v>551</v>
      </c>
      <c r="NZI19" s="205" t="s">
        <v>551</v>
      </c>
      <c r="NZJ19" s="205" t="s">
        <v>551</v>
      </c>
      <c r="NZK19" s="205" t="s">
        <v>551</v>
      </c>
      <c r="NZL19" s="205" t="s">
        <v>551</v>
      </c>
      <c r="NZM19" s="205" t="s">
        <v>551</v>
      </c>
      <c r="NZN19" s="205" t="s">
        <v>551</v>
      </c>
      <c r="NZO19" s="205" t="s">
        <v>551</v>
      </c>
      <c r="NZP19" s="205" t="s">
        <v>551</v>
      </c>
      <c r="NZQ19" s="205" t="s">
        <v>551</v>
      </c>
      <c r="NZR19" s="205" t="s">
        <v>551</v>
      </c>
      <c r="NZS19" s="205" t="s">
        <v>551</v>
      </c>
      <c r="NZT19" s="205" t="s">
        <v>551</v>
      </c>
      <c r="NZU19" s="205" t="s">
        <v>551</v>
      </c>
      <c r="NZV19" s="205" t="s">
        <v>551</v>
      </c>
      <c r="NZW19" s="205" t="s">
        <v>551</v>
      </c>
      <c r="NZX19" s="205" t="s">
        <v>551</v>
      </c>
      <c r="NZY19" s="205" t="s">
        <v>551</v>
      </c>
      <c r="NZZ19" s="205" t="s">
        <v>551</v>
      </c>
      <c r="OAA19" s="205" t="s">
        <v>551</v>
      </c>
      <c r="OAB19" s="205" t="s">
        <v>551</v>
      </c>
      <c r="OAC19" s="205" t="s">
        <v>551</v>
      </c>
      <c r="OAD19" s="205" t="s">
        <v>551</v>
      </c>
      <c r="OAE19" s="205" t="s">
        <v>551</v>
      </c>
      <c r="OAF19" s="205" t="s">
        <v>551</v>
      </c>
      <c r="OAG19" s="205" t="s">
        <v>551</v>
      </c>
      <c r="OAH19" s="205" t="s">
        <v>551</v>
      </c>
      <c r="OAI19" s="205" t="s">
        <v>551</v>
      </c>
      <c r="OAJ19" s="205" t="s">
        <v>551</v>
      </c>
      <c r="OAK19" s="205" t="s">
        <v>551</v>
      </c>
      <c r="OAL19" s="205" t="s">
        <v>551</v>
      </c>
      <c r="OAM19" s="205" t="s">
        <v>551</v>
      </c>
      <c r="OAN19" s="205" t="s">
        <v>551</v>
      </c>
      <c r="OAO19" s="205" t="s">
        <v>551</v>
      </c>
      <c r="OAP19" s="205" t="s">
        <v>551</v>
      </c>
      <c r="OAQ19" s="205" t="s">
        <v>551</v>
      </c>
      <c r="OAR19" s="205" t="s">
        <v>551</v>
      </c>
      <c r="OAS19" s="205" t="s">
        <v>551</v>
      </c>
      <c r="OAT19" s="205" t="s">
        <v>551</v>
      </c>
      <c r="OAU19" s="205" t="s">
        <v>551</v>
      </c>
      <c r="OAV19" s="205" t="s">
        <v>551</v>
      </c>
      <c r="OAW19" s="205" t="s">
        <v>551</v>
      </c>
      <c r="OAX19" s="205" t="s">
        <v>551</v>
      </c>
      <c r="OAY19" s="205" t="s">
        <v>551</v>
      </c>
      <c r="OAZ19" s="205" t="s">
        <v>551</v>
      </c>
      <c r="OBA19" s="205" t="s">
        <v>551</v>
      </c>
      <c r="OBB19" s="205" t="s">
        <v>551</v>
      </c>
      <c r="OBC19" s="205" t="s">
        <v>551</v>
      </c>
      <c r="OBD19" s="205" t="s">
        <v>551</v>
      </c>
      <c r="OBE19" s="205" t="s">
        <v>551</v>
      </c>
      <c r="OBF19" s="205" t="s">
        <v>551</v>
      </c>
      <c r="OBG19" s="205" t="s">
        <v>551</v>
      </c>
      <c r="OBH19" s="205" t="s">
        <v>551</v>
      </c>
      <c r="OBI19" s="205" t="s">
        <v>551</v>
      </c>
      <c r="OBJ19" s="205" t="s">
        <v>551</v>
      </c>
      <c r="OBK19" s="205" t="s">
        <v>551</v>
      </c>
      <c r="OBL19" s="205" t="s">
        <v>551</v>
      </c>
      <c r="OBM19" s="205" t="s">
        <v>551</v>
      </c>
      <c r="OBN19" s="205" t="s">
        <v>551</v>
      </c>
      <c r="OBO19" s="205" t="s">
        <v>551</v>
      </c>
      <c r="OBP19" s="205" t="s">
        <v>551</v>
      </c>
      <c r="OBQ19" s="205" t="s">
        <v>551</v>
      </c>
      <c r="OBR19" s="205" t="s">
        <v>551</v>
      </c>
      <c r="OBS19" s="205" t="s">
        <v>551</v>
      </c>
      <c r="OBT19" s="205" t="s">
        <v>551</v>
      </c>
      <c r="OBU19" s="205" t="s">
        <v>551</v>
      </c>
      <c r="OBV19" s="205" t="s">
        <v>551</v>
      </c>
      <c r="OBW19" s="205" t="s">
        <v>551</v>
      </c>
      <c r="OBX19" s="205" t="s">
        <v>551</v>
      </c>
      <c r="OBY19" s="205" t="s">
        <v>551</v>
      </c>
      <c r="OBZ19" s="205" t="s">
        <v>551</v>
      </c>
      <c r="OCA19" s="205" t="s">
        <v>551</v>
      </c>
      <c r="OCB19" s="205" t="s">
        <v>551</v>
      </c>
      <c r="OCC19" s="205" t="s">
        <v>551</v>
      </c>
      <c r="OCD19" s="205" t="s">
        <v>551</v>
      </c>
      <c r="OCE19" s="205" t="s">
        <v>551</v>
      </c>
      <c r="OCF19" s="205" t="s">
        <v>551</v>
      </c>
      <c r="OCG19" s="205" t="s">
        <v>551</v>
      </c>
      <c r="OCH19" s="205" t="s">
        <v>551</v>
      </c>
      <c r="OCI19" s="205" t="s">
        <v>551</v>
      </c>
      <c r="OCJ19" s="205" t="s">
        <v>551</v>
      </c>
      <c r="OCK19" s="205" t="s">
        <v>551</v>
      </c>
      <c r="OCL19" s="205" t="s">
        <v>551</v>
      </c>
      <c r="OCM19" s="205" t="s">
        <v>551</v>
      </c>
      <c r="OCN19" s="205" t="s">
        <v>551</v>
      </c>
      <c r="OCO19" s="205" t="s">
        <v>551</v>
      </c>
      <c r="OCP19" s="205" t="s">
        <v>551</v>
      </c>
      <c r="OCQ19" s="205" t="s">
        <v>551</v>
      </c>
      <c r="OCR19" s="205" t="s">
        <v>551</v>
      </c>
      <c r="OCS19" s="205" t="s">
        <v>551</v>
      </c>
      <c r="OCT19" s="205" t="s">
        <v>551</v>
      </c>
      <c r="OCU19" s="205" t="s">
        <v>551</v>
      </c>
      <c r="OCV19" s="205" t="s">
        <v>551</v>
      </c>
      <c r="OCW19" s="205" t="s">
        <v>551</v>
      </c>
      <c r="OCX19" s="205" t="s">
        <v>551</v>
      </c>
      <c r="OCY19" s="205" t="s">
        <v>551</v>
      </c>
      <c r="OCZ19" s="205" t="s">
        <v>551</v>
      </c>
      <c r="ODA19" s="205" t="s">
        <v>551</v>
      </c>
      <c r="ODB19" s="205" t="s">
        <v>551</v>
      </c>
      <c r="ODC19" s="205" t="s">
        <v>551</v>
      </c>
      <c r="ODD19" s="205" t="s">
        <v>551</v>
      </c>
      <c r="ODE19" s="205" t="s">
        <v>551</v>
      </c>
      <c r="ODF19" s="205" t="s">
        <v>551</v>
      </c>
      <c r="ODG19" s="205" t="s">
        <v>551</v>
      </c>
      <c r="ODH19" s="205" t="s">
        <v>551</v>
      </c>
      <c r="ODI19" s="205" t="s">
        <v>551</v>
      </c>
      <c r="ODJ19" s="205" t="s">
        <v>551</v>
      </c>
      <c r="ODK19" s="205" t="s">
        <v>551</v>
      </c>
      <c r="ODL19" s="205" t="s">
        <v>551</v>
      </c>
      <c r="ODM19" s="205" t="s">
        <v>551</v>
      </c>
      <c r="ODN19" s="205" t="s">
        <v>551</v>
      </c>
      <c r="ODO19" s="205" t="s">
        <v>551</v>
      </c>
      <c r="ODP19" s="205" t="s">
        <v>551</v>
      </c>
      <c r="ODQ19" s="205" t="s">
        <v>551</v>
      </c>
      <c r="ODR19" s="205" t="s">
        <v>551</v>
      </c>
      <c r="ODS19" s="205" t="s">
        <v>551</v>
      </c>
      <c r="ODT19" s="205" t="s">
        <v>551</v>
      </c>
      <c r="ODU19" s="205" t="s">
        <v>551</v>
      </c>
      <c r="ODV19" s="205" t="s">
        <v>551</v>
      </c>
      <c r="ODW19" s="205" t="s">
        <v>551</v>
      </c>
      <c r="ODX19" s="205" t="s">
        <v>551</v>
      </c>
      <c r="ODY19" s="205" t="s">
        <v>551</v>
      </c>
      <c r="ODZ19" s="205" t="s">
        <v>551</v>
      </c>
      <c r="OEA19" s="205" t="s">
        <v>551</v>
      </c>
      <c r="OEB19" s="205" t="s">
        <v>551</v>
      </c>
      <c r="OEC19" s="205" t="s">
        <v>551</v>
      </c>
      <c r="OED19" s="205" t="s">
        <v>551</v>
      </c>
      <c r="OEE19" s="205" t="s">
        <v>551</v>
      </c>
      <c r="OEF19" s="205" t="s">
        <v>551</v>
      </c>
      <c r="OEG19" s="205" t="s">
        <v>551</v>
      </c>
      <c r="OEH19" s="205" t="s">
        <v>551</v>
      </c>
      <c r="OEI19" s="205" t="s">
        <v>551</v>
      </c>
      <c r="OEJ19" s="205" t="s">
        <v>551</v>
      </c>
      <c r="OEK19" s="205" t="s">
        <v>551</v>
      </c>
      <c r="OEL19" s="205" t="s">
        <v>551</v>
      </c>
      <c r="OEM19" s="205" t="s">
        <v>551</v>
      </c>
      <c r="OEN19" s="205" t="s">
        <v>551</v>
      </c>
      <c r="OEO19" s="205" t="s">
        <v>551</v>
      </c>
      <c r="OEP19" s="205" t="s">
        <v>551</v>
      </c>
      <c r="OEQ19" s="205" t="s">
        <v>551</v>
      </c>
      <c r="OER19" s="205" t="s">
        <v>551</v>
      </c>
      <c r="OES19" s="205" t="s">
        <v>551</v>
      </c>
      <c r="OET19" s="205" t="s">
        <v>551</v>
      </c>
      <c r="OEU19" s="205" t="s">
        <v>551</v>
      </c>
      <c r="OEV19" s="205" t="s">
        <v>551</v>
      </c>
      <c r="OEW19" s="205" t="s">
        <v>551</v>
      </c>
      <c r="OEX19" s="205" t="s">
        <v>551</v>
      </c>
      <c r="OEY19" s="205" t="s">
        <v>551</v>
      </c>
      <c r="OEZ19" s="205" t="s">
        <v>551</v>
      </c>
      <c r="OFA19" s="205" t="s">
        <v>551</v>
      </c>
      <c r="OFB19" s="205" t="s">
        <v>551</v>
      </c>
      <c r="OFC19" s="205" t="s">
        <v>551</v>
      </c>
      <c r="OFD19" s="205" t="s">
        <v>551</v>
      </c>
      <c r="OFE19" s="205" t="s">
        <v>551</v>
      </c>
      <c r="OFF19" s="205" t="s">
        <v>551</v>
      </c>
      <c r="OFG19" s="205" t="s">
        <v>551</v>
      </c>
      <c r="OFH19" s="205" t="s">
        <v>551</v>
      </c>
      <c r="OFI19" s="205" t="s">
        <v>551</v>
      </c>
      <c r="OFJ19" s="205" t="s">
        <v>551</v>
      </c>
      <c r="OFK19" s="205" t="s">
        <v>551</v>
      </c>
      <c r="OFL19" s="205" t="s">
        <v>551</v>
      </c>
      <c r="OFM19" s="205" t="s">
        <v>551</v>
      </c>
      <c r="OFN19" s="205" t="s">
        <v>551</v>
      </c>
      <c r="OFO19" s="205" t="s">
        <v>551</v>
      </c>
      <c r="OFP19" s="205" t="s">
        <v>551</v>
      </c>
      <c r="OFQ19" s="205" t="s">
        <v>551</v>
      </c>
      <c r="OFR19" s="205" t="s">
        <v>551</v>
      </c>
      <c r="OFS19" s="205" t="s">
        <v>551</v>
      </c>
      <c r="OFT19" s="205" t="s">
        <v>551</v>
      </c>
      <c r="OFU19" s="205" t="s">
        <v>551</v>
      </c>
      <c r="OFV19" s="205" t="s">
        <v>551</v>
      </c>
      <c r="OFW19" s="205" t="s">
        <v>551</v>
      </c>
      <c r="OFX19" s="205" t="s">
        <v>551</v>
      </c>
      <c r="OFY19" s="205" t="s">
        <v>551</v>
      </c>
      <c r="OFZ19" s="205" t="s">
        <v>551</v>
      </c>
      <c r="OGA19" s="205" t="s">
        <v>551</v>
      </c>
      <c r="OGB19" s="205" t="s">
        <v>551</v>
      </c>
      <c r="OGC19" s="205" t="s">
        <v>551</v>
      </c>
      <c r="OGD19" s="205" t="s">
        <v>551</v>
      </c>
      <c r="OGE19" s="205" t="s">
        <v>551</v>
      </c>
      <c r="OGF19" s="205" t="s">
        <v>551</v>
      </c>
      <c r="OGG19" s="205" t="s">
        <v>551</v>
      </c>
      <c r="OGH19" s="205" t="s">
        <v>551</v>
      </c>
      <c r="OGI19" s="205" t="s">
        <v>551</v>
      </c>
      <c r="OGJ19" s="205" t="s">
        <v>551</v>
      </c>
      <c r="OGK19" s="205" t="s">
        <v>551</v>
      </c>
      <c r="OGL19" s="205" t="s">
        <v>551</v>
      </c>
      <c r="OGM19" s="205" t="s">
        <v>551</v>
      </c>
      <c r="OGN19" s="205" t="s">
        <v>551</v>
      </c>
      <c r="OGO19" s="205" t="s">
        <v>551</v>
      </c>
      <c r="OGP19" s="205" t="s">
        <v>551</v>
      </c>
      <c r="OGQ19" s="205" t="s">
        <v>551</v>
      </c>
      <c r="OGR19" s="205" t="s">
        <v>551</v>
      </c>
      <c r="OGS19" s="205" t="s">
        <v>551</v>
      </c>
      <c r="OGT19" s="205" t="s">
        <v>551</v>
      </c>
      <c r="OGU19" s="205" t="s">
        <v>551</v>
      </c>
      <c r="OGV19" s="205" t="s">
        <v>551</v>
      </c>
      <c r="OGW19" s="205" t="s">
        <v>551</v>
      </c>
      <c r="OGX19" s="205" t="s">
        <v>551</v>
      </c>
      <c r="OGY19" s="205" t="s">
        <v>551</v>
      </c>
      <c r="OGZ19" s="205" t="s">
        <v>551</v>
      </c>
      <c r="OHA19" s="205" t="s">
        <v>551</v>
      </c>
      <c r="OHB19" s="205" t="s">
        <v>551</v>
      </c>
      <c r="OHC19" s="205" t="s">
        <v>551</v>
      </c>
      <c r="OHD19" s="205" t="s">
        <v>551</v>
      </c>
      <c r="OHE19" s="205" t="s">
        <v>551</v>
      </c>
      <c r="OHF19" s="205" t="s">
        <v>551</v>
      </c>
      <c r="OHG19" s="205" t="s">
        <v>551</v>
      </c>
      <c r="OHH19" s="205" t="s">
        <v>551</v>
      </c>
      <c r="OHI19" s="205" t="s">
        <v>551</v>
      </c>
      <c r="OHJ19" s="205" t="s">
        <v>551</v>
      </c>
      <c r="OHK19" s="205" t="s">
        <v>551</v>
      </c>
      <c r="OHL19" s="205" t="s">
        <v>551</v>
      </c>
      <c r="OHM19" s="205" t="s">
        <v>551</v>
      </c>
      <c r="OHN19" s="205" t="s">
        <v>551</v>
      </c>
      <c r="OHO19" s="205" t="s">
        <v>551</v>
      </c>
      <c r="OHP19" s="205" t="s">
        <v>551</v>
      </c>
      <c r="OHQ19" s="205" t="s">
        <v>551</v>
      </c>
      <c r="OHR19" s="205" t="s">
        <v>551</v>
      </c>
      <c r="OHS19" s="205" t="s">
        <v>551</v>
      </c>
      <c r="OHT19" s="205" t="s">
        <v>551</v>
      </c>
      <c r="OHU19" s="205" t="s">
        <v>551</v>
      </c>
      <c r="OHV19" s="205" t="s">
        <v>551</v>
      </c>
      <c r="OHW19" s="205" t="s">
        <v>551</v>
      </c>
      <c r="OHX19" s="205" t="s">
        <v>551</v>
      </c>
      <c r="OHY19" s="205" t="s">
        <v>551</v>
      </c>
      <c r="OHZ19" s="205" t="s">
        <v>551</v>
      </c>
      <c r="OIA19" s="205" t="s">
        <v>551</v>
      </c>
      <c r="OIB19" s="205" t="s">
        <v>551</v>
      </c>
      <c r="OIC19" s="205" t="s">
        <v>551</v>
      </c>
      <c r="OID19" s="205" t="s">
        <v>551</v>
      </c>
      <c r="OIE19" s="205" t="s">
        <v>551</v>
      </c>
      <c r="OIF19" s="205" t="s">
        <v>551</v>
      </c>
      <c r="OIG19" s="205" t="s">
        <v>551</v>
      </c>
      <c r="OIH19" s="205" t="s">
        <v>551</v>
      </c>
      <c r="OII19" s="205" t="s">
        <v>551</v>
      </c>
      <c r="OIJ19" s="205" t="s">
        <v>551</v>
      </c>
      <c r="OIK19" s="205" t="s">
        <v>551</v>
      </c>
      <c r="OIL19" s="205" t="s">
        <v>551</v>
      </c>
      <c r="OIM19" s="205" t="s">
        <v>551</v>
      </c>
      <c r="OIN19" s="205" t="s">
        <v>551</v>
      </c>
      <c r="OIO19" s="205" t="s">
        <v>551</v>
      </c>
      <c r="OIP19" s="205" t="s">
        <v>551</v>
      </c>
      <c r="OIQ19" s="205" t="s">
        <v>551</v>
      </c>
      <c r="OIR19" s="205" t="s">
        <v>551</v>
      </c>
      <c r="OIS19" s="205" t="s">
        <v>551</v>
      </c>
      <c r="OIT19" s="205" t="s">
        <v>551</v>
      </c>
      <c r="OIU19" s="205" t="s">
        <v>551</v>
      </c>
      <c r="OIV19" s="205" t="s">
        <v>551</v>
      </c>
      <c r="OIW19" s="205" t="s">
        <v>551</v>
      </c>
      <c r="OIX19" s="205" t="s">
        <v>551</v>
      </c>
      <c r="OIY19" s="205" t="s">
        <v>551</v>
      </c>
      <c r="OIZ19" s="205" t="s">
        <v>551</v>
      </c>
      <c r="OJA19" s="205" t="s">
        <v>551</v>
      </c>
      <c r="OJB19" s="205" t="s">
        <v>551</v>
      </c>
      <c r="OJC19" s="205" t="s">
        <v>551</v>
      </c>
      <c r="OJD19" s="205" t="s">
        <v>551</v>
      </c>
      <c r="OJE19" s="205" t="s">
        <v>551</v>
      </c>
      <c r="OJF19" s="205" t="s">
        <v>551</v>
      </c>
      <c r="OJG19" s="205" t="s">
        <v>551</v>
      </c>
      <c r="OJH19" s="205" t="s">
        <v>551</v>
      </c>
      <c r="OJI19" s="205" t="s">
        <v>551</v>
      </c>
      <c r="OJJ19" s="205" t="s">
        <v>551</v>
      </c>
      <c r="OJK19" s="205" t="s">
        <v>551</v>
      </c>
      <c r="OJL19" s="205" t="s">
        <v>551</v>
      </c>
      <c r="OJM19" s="205" t="s">
        <v>551</v>
      </c>
      <c r="OJN19" s="205" t="s">
        <v>551</v>
      </c>
      <c r="OJO19" s="205" t="s">
        <v>551</v>
      </c>
      <c r="OJP19" s="205" t="s">
        <v>551</v>
      </c>
      <c r="OJQ19" s="205" t="s">
        <v>551</v>
      </c>
      <c r="OJR19" s="205" t="s">
        <v>551</v>
      </c>
      <c r="OJS19" s="205" t="s">
        <v>551</v>
      </c>
      <c r="OJT19" s="205" t="s">
        <v>551</v>
      </c>
      <c r="OJU19" s="205" t="s">
        <v>551</v>
      </c>
      <c r="OJV19" s="205" t="s">
        <v>551</v>
      </c>
      <c r="OJW19" s="205" t="s">
        <v>551</v>
      </c>
      <c r="OJX19" s="205" t="s">
        <v>551</v>
      </c>
      <c r="OJY19" s="205" t="s">
        <v>551</v>
      </c>
      <c r="OJZ19" s="205" t="s">
        <v>551</v>
      </c>
      <c r="OKA19" s="205" t="s">
        <v>551</v>
      </c>
      <c r="OKB19" s="205" t="s">
        <v>551</v>
      </c>
      <c r="OKC19" s="205" t="s">
        <v>551</v>
      </c>
      <c r="OKD19" s="205" t="s">
        <v>551</v>
      </c>
      <c r="OKE19" s="205" t="s">
        <v>551</v>
      </c>
      <c r="OKF19" s="205" t="s">
        <v>551</v>
      </c>
      <c r="OKG19" s="205" t="s">
        <v>551</v>
      </c>
      <c r="OKH19" s="205" t="s">
        <v>551</v>
      </c>
      <c r="OKI19" s="205" t="s">
        <v>551</v>
      </c>
      <c r="OKJ19" s="205" t="s">
        <v>551</v>
      </c>
      <c r="OKK19" s="205" t="s">
        <v>551</v>
      </c>
      <c r="OKL19" s="205" t="s">
        <v>551</v>
      </c>
      <c r="OKM19" s="205" t="s">
        <v>551</v>
      </c>
      <c r="OKN19" s="205" t="s">
        <v>551</v>
      </c>
      <c r="OKO19" s="205" t="s">
        <v>551</v>
      </c>
      <c r="OKP19" s="205" t="s">
        <v>551</v>
      </c>
      <c r="OKQ19" s="205" t="s">
        <v>551</v>
      </c>
      <c r="OKR19" s="205" t="s">
        <v>551</v>
      </c>
      <c r="OKS19" s="205" t="s">
        <v>551</v>
      </c>
      <c r="OKT19" s="205" t="s">
        <v>551</v>
      </c>
      <c r="OKU19" s="205" t="s">
        <v>551</v>
      </c>
      <c r="OKV19" s="205" t="s">
        <v>551</v>
      </c>
      <c r="OKW19" s="205" t="s">
        <v>551</v>
      </c>
      <c r="OKX19" s="205" t="s">
        <v>551</v>
      </c>
      <c r="OKY19" s="205" t="s">
        <v>551</v>
      </c>
      <c r="OKZ19" s="205" t="s">
        <v>551</v>
      </c>
      <c r="OLA19" s="205" t="s">
        <v>551</v>
      </c>
      <c r="OLB19" s="205" t="s">
        <v>551</v>
      </c>
      <c r="OLC19" s="205" t="s">
        <v>551</v>
      </c>
      <c r="OLD19" s="205" t="s">
        <v>551</v>
      </c>
      <c r="OLE19" s="205" t="s">
        <v>551</v>
      </c>
      <c r="OLF19" s="205" t="s">
        <v>551</v>
      </c>
      <c r="OLG19" s="205" t="s">
        <v>551</v>
      </c>
      <c r="OLH19" s="205" t="s">
        <v>551</v>
      </c>
      <c r="OLI19" s="205" t="s">
        <v>551</v>
      </c>
      <c r="OLJ19" s="205" t="s">
        <v>551</v>
      </c>
      <c r="OLK19" s="205" t="s">
        <v>551</v>
      </c>
      <c r="OLL19" s="205" t="s">
        <v>551</v>
      </c>
      <c r="OLM19" s="205" t="s">
        <v>551</v>
      </c>
      <c r="OLN19" s="205" t="s">
        <v>551</v>
      </c>
      <c r="OLO19" s="205" t="s">
        <v>551</v>
      </c>
      <c r="OLP19" s="205" t="s">
        <v>551</v>
      </c>
      <c r="OLQ19" s="205" t="s">
        <v>551</v>
      </c>
      <c r="OLR19" s="205" t="s">
        <v>551</v>
      </c>
      <c r="OLS19" s="205" t="s">
        <v>551</v>
      </c>
      <c r="OLT19" s="205" t="s">
        <v>551</v>
      </c>
      <c r="OLU19" s="205" t="s">
        <v>551</v>
      </c>
      <c r="OLV19" s="205" t="s">
        <v>551</v>
      </c>
      <c r="OLW19" s="205" t="s">
        <v>551</v>
      </c>
      <c r="OLX19" s="205" t="s">
        <v>551</v>
      </c>
      <c r="OLY19" s="205" t="s">
        <v>551</v>
      </c>
      <c r="OLZ19" s="205" t="s">
        <v>551</v>
      </c>
      <c r="OMA19" s="205" t="s">
        <v>551</v>
      </c>
      <c r="OMB19" s="205" t="s">
        <v>551</v>
      </c>
      <c r="OMC19" s="205" t="s">
        <v>551</v>
      </c>
      <c r="OMD19" s="205" t="s">
        <v>551</v>
      </c>
      <c r="OME19" s="205" t="s">
        <v>551</v>
      </c>
      <c r="OMF19" s="205" t="s">
        <v>551</v>
      </c>
      <c r="OMG19" s="205" t="s">
        <v>551</v>
      </c>
      <c r="OMH19" s="205" t="s">
        <v>551</v>
      </c>
      <c r="OMI19" s="205" t="s">
        <v>551</v>
      </c>
      <c r="OMJ19" s="205" t="s">
        <v>551</v>
      </c>
      <c r="OMK19" s="205" t="s">
        <v>551</v>
      </c>
      <c r="OML19" s="205" t="s">
        <v>551</v>
      </c>
      <c r="OMM19" s="205" t="s">
        <v>551</v>
      </c>
      <c r="OMN19" s="205" t="s">
        <v>551</v>
      </c>
      <c r="OMO19" s="205" t="s">
        <v>551</v>
      </c>
      <c r="OMP19" s="205" t="s">
        <v>551</v>
      </c>
      <c r="OMQ19" s="205" t="s">
        <v>551</v>
      </c>
      <c r="OMR19" s="205" t="s">
        <v>551</v>
      </c>
      <c r="OMS19" s="205" t="s">
        <v>551</v>
      </c>
      <c r="OMT19" s="205" t="s">
        <v>551</v>
      </c>
      <c r="OMU19" s="205" t="s">
        <v>551</v>
      </c>
      <c r="OMV19" s="205" t="s">
        <v>551</v>
      </c>
      <c r="OMW19" s="205" t="s">
        <v>551</v>
      </c>
      <c r="OMX19" s="205" t="s">
        <v>551</v>
      </c>
      <c r="OMY19" s="205" t="s">
        <v>551</v>
      </c>
      <c r="OMZ19" s="205" t="s">
        <v>551</v>
      </c>
      <c r="ONA19" s="205" t="s">
        <v>551</v>
      </c>
      <c r="ONB19" s="205" t="s">
        <v>551</v>
      </c>
      <c r="ONC19" s="205" t="s">
        <v>551</v>
      </c>
      <c r="OND19" s="205" t="s">
        <v>551</v>
      </c>
      <c r="ONE19" s="205" t="s">
        <v>551</v>
      </c>
      <c r="ONF19" s="205" t="s">
        <v>551</v>
      </c>
      <c r="ONG19" s="205" t="s">
        <v>551</v>
      </c>
      <c r="ONH19" s="205" t="s">
        <v>551</v>
      </c>
      <c r="ONI19" s="205" t="s">
        <v>551</v>
      </c>
      <c r="ONJ19" s="205" t="s">
        <v>551</v>
      </c>
      <c r="ONK19" s="205" t="s">
        <v>551</v>
      </c>
      <c r="ONL19" s="205" t="s">
        <v>551</v>
      </c>
      <c r="ONM19" s="205" t="s">
        <v>551</v>
      </c>
      <c r="ONN19" s="205" t="s">
        <v>551</v>
      </c>
      <c r="ONO19" s="205" t="s">
        <v>551</v>
      </c>
      <c r="ONP19" s="205" t="s">
        <v>551</v>
      </c>
      <c r="ONQ19" s="205" t="s">
        <v>551</v>
      </c>
      <c r="ONR19" s="205" t="s">
        <v>551</v>
      </c>
      <c r="ONS19" s="205" t="s">
        <v>551</v>
      </c>
      <c r="ONT19" s="205" t="s">
        <v>551</v>
      </c>
      <c r="ONU19" s="205" t="s">
        <v>551</v>
      </c>
      <c r="ONV19" s="205" t="s">
        <v>551</v>
      </c>
      <c r="ONW19" s="205" t="s">
        <v>551</v>
      </c>
      <c r="ONX19" s="205" t="s">
        <v>551</v>
      </c>
      <c r="ONY19" s="205" t="s">
        <v>551</v>
      </c>
      <c r="ONZ19" s="205" t="s">
        <v>551</v>
      </c>
      <c r="OOA19" s="205" t="s">
        <v>551</v>
      </c>
      <c r="OOB19" s="205" t="s">
        <v>551</v>
      </c>
      <c r="OOC19" s="205" t="s">
        <v>551</v>
      </c>
      <c r="OOD19" s="205" t="s">
        <v>551</v>
      </c>
      <c r="OOE19" s="205" t="s">
        <v>551</v>
      </c>
      <c r="OOF19" s="205" t="s">
        <v>551</v>
      </c>
      <c r="OOG19" s="205" t="s">
        <v>551</v>
      </c>
      <c r="OOH19" s="205" t="s">
        <v>551</v>
      </c>
      <c r="OOI19" s="205" t="s">
        <v>551</v>
      </c>
      <c r="OOJ19" s="205" t="s">
        <v>551</v>
      </c>
      <c r="OOK19" s="205" t="s">
        <v>551</v>
      </c>
      <c r="OOL19" s="205" t="s">
        <v>551</v>
      </c>
      <c r="OOM19" s="205" t="s">
        <v>551</v>
      </c>
      <c r="OON19" s="205" t="s">
        <v>551</v>
      </c>
      <c r="OOO19" s="205" t="s">
        <v>551</v>
      </c>
      <c r="OOP19" s="205" t="s">
        <v>551</v>
      </c>
      <c r="OOQ19" s="205" t="s">
        <v>551</v>
      </c>
      <c r="OOR19" s="205" t="s">
        <v>551</v>
      </c>
      <c r="OOS19" s="205" t="s">
        <v>551</v>
      </c>
      <c r="OOT19" s="205" t="s">
        <v>551</v>
      </c>
      <c r="OOU19" s="205" t="s">
        <v>551</v>
      </c>
      <c r="OOV19" s="205" t="s">
        <v>551</v>
      </c>
      <c r="OOW19" s="205" t="s">
        <v>551</v>
      </c>
      <c r="OOX19" s="205" t="s">
        <v>551</v>
      </c>
      <c r="OOY19" s="205" t="s">
        <v>551</v>
      </c>
      <c r="OOZ19" s="205" t="s">
        <v>551</v>
      </c>
      <c r="OPA19" s="205" t="s">
        <v>551</v>
      </c>
      <c r="OPB19" s="205" t="s">
        <v>551</v>
      </c>
      <c r="OPC19" s="205" t="s">
        <v>551</v>
      </c>
      <c r="OPD19" s="205" t="s">
        <v>551</v>
      </c>
      <c r="OPE19" s="205" t="s">
        <v>551</v>
      </c>
      <c r="OPF19" s="205" t="s">
        <v>551</v>
      </c>
      <c r="OPG19" s="205" t="s">
        <v>551</v>
      </c>
      <c r="OPH19" s="205" t="s">
        <v>551</v>
      </c>
      <c r="OPI19" s="205" t="s">
        <v>551</v>
      </c>
      <c r="OPJ19" s="205" t="s">
        <v>551</v>
      </c>
      <c r="OPK19" s="205" t="s">
        <v>551</v>
      </c>
      <c r="OPL19" s="205" t="s">
        <v>551</v>
      </c>
      <c r="OPM19" s="205" t="s">
        <v>551</v>
      </c>
      <c r="OPN19" s="205" t="s">
        <v>551</v>
      </c>
      <c r="OPO19" s="205" t="s">
        <v>551</v>
      </c>
      <c r="OPP19" s="205" t="s">
        <v>551</v>
      </c>
      <c r="OPQ19" s="205" t="s">
        <v>551</v>
      </c>
      <c r="OPR19" s="205" t="s">
        <v>551</v>
      </c>
      <c r="OPS19" s="205" t="s">
        <v>551</v>
      </c>
      <c r="OPT19" s="205" t="s">
        <v>551</v>
      </c>
      <c r="OPU19" s="205" t="s">
        <v>551</v>
      </c>
      <c r="OPV19" s="205" t="s">
        <v>551</v>
      </c>
      <c r="OPW19" s="205" t="s">
        <v>551</v>
      </c>
      <c r="OPX19" s="205" t="s">
        <v>551</v>
      </c>
      <c r="OPY19" s="205" t="s">
        <v>551</v>
      </c>
      <c r="OPZ19" s="205" t="s">
        <v>551</v>
      </c>
      <c r="OQA19" s="205" t="s">
        <v>551</v>
      </c>
      <c r="OQB19" s="205" t="s">
        <v>551</v>
      </c>
      <c r="OQC19" s="205" t="s">
        <v>551</v>
      </c>
      <c r="OQD19" s="205" t="s">
        <v>551</v>
      </c>
      <c r="OQE19" s="205" t="s">
        <v>551</v>
      </c>
      <c r="OQF19" s="205" t="s">
        <v>551</v>
      </c>
      <c r="OQG19" s="205" t="s">
        <v>551</v>
      </c>
      <c r="OQH19" s="205" t="s">
        <v>551</v>
      </c>
      <c r="OQI19" s="205" t="s">
        <v>551</v>
      </c>
      <c r="OQJ19" s="205" t="s">
        <v>551</v>
      </c>
      <c r="OQK19" s="205" t="s">
        <v>551</v>
      </c>
      <c r="OQL19" s="205" t="s">
        <v>551</v>
      </c>
      <c r="OQM19" s="205" t="s">
        <v>551</v>
      </c>
      <c r="OQN19" s="205" t="s">
        <v>551</v>
      </c>
      <c r="OQO19" s="205" t="s">
        <v>551</v>
      </c>
      <c r="OQP19" s="205" t="s">
        <v>551</v>
      </c>
      <c r="OQQ19" s="205" t="s">
        <v>551</v>
      </c>
      <c r="OQR19" s="205" t="s">
        <v>551</v>
      </c>
      <c r="OQS19" s="205" t="s">
        <v>551</v>
      </c>
      <c r="OQT19" s="205" t="s">
        <v>551</v>
      </c>
      <c r="OQU19" s="205" t="s">
        <v>551</v>
      </c>
      <c r="OQV19" s="205" t="s">
        <v>551</v>
      </c>
      <c r="OQW19" s="205" t="s">
        <v>551</v>
      </c>
      <c r="OQX19" s="205" t="s">
        <v>551</v>
      </c>
      <c r="OQY19" s="205" t="s">
        <v>551</v>
      </c>
      <c r="OQZ19" s="205" t="s">
        <v>551</v>
      </c>
      <c r="ORA19" s="205" t="s">
        <v>551</v>
      </c>
      <c r="ORB19" s="205" t="s">
        <v>551</v>
      </c>
      <c r="ORC19" s="205" t="s">
        <v>551</v>
      </c>
      <c r="ORD19" s="205" t="s">
        <v>551</v>
      </c>
      <c r="ORE19" s="205" t="s">
        <v>551</v>
      </c>
      <c r="ORF19" s="205" t="s">
        <v>551</v>
      </c>
      <c r="ORG19" s="205" t="s">
        <v>551</v>
      </c>
      <c r="ORH19" s="205" t="s">
        <v>551</v>
      </c>
      <c r="ORI19" s="205" t="s">
        <v>551</v>
      </c>
      <c r="ORJ19" s="205" t="s">
        <v>551</v>
      </c>
      <c r="ORK19" s="205" t="s">
        <v>551</v>
      </c>
      <c r="ORL19" s="205" t="s">
        <v>551</v>
      </c>
      <c r="ORM19" s="205" t="s">
        <v>551</v>
      </c>
      <c r="ORN19" s="205" t="s">
        <v>551</v>
      </c>
      <c r="ORO19" s="205" t="s">
        <v>551</v>
      </c>
      <c r="ORP19" s="205" t="s">
        <v>551</v>
      </c>
      <c r="ORQ19" s="205" t="s">
        <v>551</v>
      </c>
      <c r="ORR19" s="205" t="s">
        <v>551</v>
      </c>
      <c r="ORS19" s="205" t="s">
        <v>551</v>
      </c>
      <c r="ORT19" s="205" t="s">
        <v>551</v>
      </c>
      <c r="ORU19" s="205" t="s">
        <v>551</v>
      </c>
      <c r="ORV19" s="205" t="s">
        <v>551</v>
      </c>
      <c r="ORW19" s="205" t="s">
        <v>551</v>
      </c>
      <c r="ORX19" s="205" t="s">
        <v>551</v>
      </c>
      <c r="ORY19" s="205" t="s">
        <v>551</v>
      </c>
      <c r="ORZ19" s="205" t="s">
        <v>551</v>
      </c>
      <c r="OSA19" s="205" t="s">
        <v>551</v>
      </c>
      <c r="OSB19" s="205" t="s">
        <v>551</v>
      </c>
      <c r="OSC19" s="205" t="s">
        <v>551</v>
      </c>
      <c r="OSD19" s="205" t="s">
        <v>551</v>
      </c>
      <c r="OSE19" s="205" t="s">
        <v>551</v>
      </c>
      <c r="OSF19" s="205" t="s">
        <v>551</v>
      </c>
      <c r="OSG19" s="205" t="s">
        <v>551</v>
      </c>
      <c r="OSH19" s="205" t="s">
        <v>551</v>
      </c>
      <c r="OSI19" s="205" t="s">
        <v>551</v>
      </c>
      <c r="OSJ19" s="205" t="s">
        <v>551</v>
      </c>
      <c r="OSK19" s="205" t="s">
        <v>551</v>
      </c>
      <c r="OSL19" s="205" t="s">
        <v>551</v>
      </c>
      <c r="OSM19" s="205" t="s">
        <v>551</v>
      </c>
      <c r="OSN19" s="205" t="s">
        <v>551</v>
      </c>
      <c r="OSO19" s="205" t="s">
        <v>551</v>
      </c>
      <c r="OSP19" s="205" t="s">
        <v>551</v>
      </c>
      <c r="OSQ19" s="205" t="s">
        <v>551</v>
      </c>
      <c r="OSR19" s="205" t="s">
        <v>551</v>
      </c>
      <c r="OSS19" s="205" t="s">
        <v>551</v>
      </c>
      <c r="OST19" s="205" t="s">
        <v>551</v>
      </c>
      <c r="OSU19" s="205" t="s">
        <v>551</v>
      </c>
      <c r="OSV19" s="205" t="s">
        <v>551</v>
      </c>
      <c r="OSW19" s="205" t="s">
        <v>551</v>
      </c>
      <c r="OSX19" s="205" t="s">
        <v>551</v>
      </c>
      <c r="OSY19" s="205" t="s">
        <v>551</v>
      </c>
      <c r="OSZ19" s="205" t="s">
        <v>551</v>
      </c>
      <c r="OTA19" s="205" t="s">
        <v>551</v>
      </c>
      <c r="OTB19" s="205" t="s">
        <v>551</v>
      </c>
      <c r="OTC19" s="205" t="s">
        <v>551</v>
      </c>
      <c r="OTD19" s="205" t="s">
        <v>551</v>
      </c>
      <c r="OTE19" s="205" t="s">
        <v>551</v>
      </c>
      <c r="OTF19" s="205" t="s">
        <v>551</v>
      </c>
      <c r="OTG19" s="205" t="s">
        <v>551</v>
      </c>
      <c r="OTH19" s="205" t="s">
        <v>551</v>
      </c>
      <c r="OTI19" s="205" t="s">
        <v>551</v>
      </c>
      <c r="OTJ19" s="205" t="s">
        <v>551</v>
      </c>
      <c r="OTK19" s="205" t="s">
        <v>551</v>
      </c>
      <c r="OTL19" s="205" t="s">
        <v>551</v>
      </c>
      <c r="OTM19" s="205" t="s">
        <v>551</v>
      </c>
      <c r="OTN19" s="205" t="s">
        <v>551</v>
      </c>
      <c r="OTO19" s="205" t="s">
        <v>551</v>
      </c>
      <c r="OTP19" s="205" t="s">
        <v>551</v>
      </c>
      <c r="OTQ19" s="205" t="s">
        <v>551</v>
      </c>
      <c r="OTR19" s="205" t="s">
        <v>551</v>
      </c>
      <c r="OTS19" s="205" t="s">
        <v>551</v>
      </c>
      <c r="OTT19" s="205" t="s">
        <v>551</v>
      </c>
      <c r="OTU19" s="205" t="s">
        <v>551</v>
      </c>
      <c r="OTV19" s="205" t="s">
        <v>551</v>
      </c>
      <c r="OTW19" s="205" t="s">
        <v>551</v>
      </c>
      <c r="OTX19" s="205" t="s">
        <v>551</v>
      </c>
      <c r="OTY19" s="205" t="s">
        <v>551</v>
      </c>
      <c r="OTZ19" s="205" t="s">
        <v>551</v>
      </c>
      <c r="OUA19" s="205" t="s">
        <v>551</v>
      </c>
      <c r="OUB19" s="205" t="s">
        <v>551</v>
      </c>
      <c r="OUC19" s="205" t="s">
        <v>551</v>
      </c>
      <c r="OUD19" s="205" t="s">
        <v>551</v>
      </c>
      <c r="OUE19" s="205" t="s">
        <v>551</v>
      </c>
      <c r="OUF19" s="205" t="s">
        <v>551</v>
      </c>
      <c r="OUG19" s="205" t="s">
        <v>551</v>
      </c>
      <c r="OUH19" s="205" t="s">
        <v>551</v>
      </c>
      <c r="OUI19" s="205" t="s">
        <v>551</v>
      </c>
      <c r="OUJ19" s="205" t="s">
        <v>551</v>
      </c>
      <c r="OUK19" s="205" t="s">
        <v>551</v>
      </c>
      <c r="OUL19" s="205" t="s">
        <v>551</v>
      </c>
      <c r="OUM19" s="205" t="s">
        <v>551</v>
      </c>
      <c r="OUN19" s="205" t="s">
        <v>551</v>
      </c>
      <c r="OUO19" s="205" t="s">
        <v>551</v>
      </c>
      <c r="OUP19" s="205" t="s">
        <v>551</v>
      </c>
      <c r="OUQ19" s="205" t="s">
        <v>551</v>
      </c>
      <c r="OUR19" s="205" t="s">
        <v>551</v>
      </c>
      <c r="OUS19" s="205" t="s">
        <v>551</v>
      </c>
      <c r="OUT19" s="205" t="s">
        <v>551</v>
      </c>
      <c r="OUU19" s="205" t="s">
        <v>551</v>
      </c>
      <c r="OUV19" s="205" t="s">
        <v>551</v>
      </c>
      <c r="OUW19" s="205" t="s">
        <v>551</v>
      </c>
      <c r="OUX19" s="205" t="s">
        <v>551</v>
      </c>
      <c r="OUY19" s="205" t="s">
        <v>551</v>
      </c>
      <c r="OUZ19" s="205" t="s">
        <v>551</v>
      </c>
      <c r="OVA19" s="205" t="s">
        <v>551</v>
      </c>
      <c r="OVB19" s="205" t="s">
        <v>551</v>
      </c>
      <c r="OVC19" s="205" t="s">
        <v>551</v>
      </c>
      <c r="OVD19" s="205" t="s">
        <v>551</v>
      </c>
      <c r="OVE19" s="205" t="s">
        <v>551</v>
      </c>
      <c r="OVF19" s="205" t="s">
        <v>551</v>
      </c>
      <c r="OVG19" s="205" t="s">
        <v>551</v>
      </c>
      <c r="OVH19" s="205" t="s">
        <v>551</v>
      </c>
      <c r="OVI19" s="205" t="s">
        <v>551</v>
      </c>
      <c r="OVJ19" s="205" t="s">
        <v>551</v>
      </c>
      <c r="OVK19" s="205" t="s">
        <v>551</v>
      </c>
      <c r="OVL19" s="205" t="s">
        <v>551</v>
      </c>
      <c r="OVM19" s="205" t="s">
        <v>551</v>
      </c>
      <c r="OVN19" s="205" t="s">
        <v>551</v>
      </c>
      <c r="OVO19" s="205" t="s">
        <v>551</v>
      </c>
      <c r="OVP19" s="205" t="s">
        <v>551</v>
      </c>
      <c r="OVQ19" s="205" t="s">
        <v>551</v>
      </c>
      <c r="OVR19" s="205" t="s">
        <v>551</v>
      </c>
      <c r="OVS19" s="205" t="s">
        <v>551</v>
      </c>
      <c r="OVT19" s="205" t="s">
        <v>551</v>
      </c>
      <c r="OVU19" s="205" t="s">
        <v>551</v>
      </c>
      <c r="OVV19" s="205" t="s">
        <v>551</v>
      </c>
      <c r="OVW19" s="205" t="s">
        <v>551</v>
      </c>
      <c r="OVX19" s="205" t="s">
        <v>551</v>
      </c>
      <c r="OVY19" s="205" t="s">
        <v>551</v>
      </c>
      <c r="OVZ19" s="205" t="s">
        <v>551</v>
      </c>
      <c r="OWA19" s="205" t="s">
        <v>551</v>
      </c>
      <c r="OWB19" s="205" t="s">
        <v>551</v>
      </c>
      <c r="OWC19" s="205" t="s">
        <v>551</v>
      </c>
      <c r="OWD19" s="205" t="s">
        <v>551</v>
      </c>
      <c r="OWE19" s="205" t="s">
        <v>551</v>
      </c>
      <c r="OWF19" s="205" t="s">
        <v>551</v>
      </c>
      <c r="OWG19" s="205" t="s">
        <v>551</v>
      </c>
      <c r="OWH19" s="205" t="s">
        <v>551</v>
      </c>
      <c r="OWI19" s="205" t="s">
        <v>551</v>
      </c>
      <c r="OWJ19" s="205" t="s">
        <v>551</v>
      </c>
      <c r="OWK19" s="205" t="s">
        <v>551</v>
      </c>
      <c r="OWL19" s="205" t="s">
        <v>551</v>
      </c>
      <c r="OWM19" s="205" t="s">
        <v>551</v>
      </c>
      <c r="OWN19" s="205" t="s">
        <v>551</v>
      </c>
      <c r="OWO19" s="205" t="s">
        <v>551</v>
      </c>
      <c r="OWP19" s="205" t="s">
        <v>551</v>
      </c>
      <c r="OWQ19" s="205" t="s">
        <v>551</v>
      </c>
      <c r="OWR19" s="205" t="s">
        <v>551</v>
      </c>
      <c r="OWS19" s="205" t="s">
        <v>551</v>
      </c>
      <c r="OWT19" s="205" t="s">
        <v>551</v>
      </c>
      <c r="OWU19" s="205" t="s">
        <v>551</v>
      </c>
      <c r="OWV19" s="205" t="s">
        <v>551</v>
      </c>
      <c r="OWW19" s="205" t="s">
        <v>551</v>
      </c>
      <c r="OWX19" s="205" t="s">
        <v>551</v>
      </c>
      <c r="OWY19" s="205" t="s">
        <v>551</v>
      </c>
      <c r="OWZ19" s="205" t="s">
        <v>551</v>
      </c>
      <c r="OXA19" s="205" t="s">
        <v>551</v>
      </c>
      <c r="OXB19" s="205" t="s">
        <v>551</v>
      </c>
      <c r="OXC19" s="205" t="s">
        <v>551</v>
      </c>
      <c r="OXD19" s="205" t="s">
        <v>551</v>
      </c>
      <c r="OXE19" s="205" t="s">
        <v>551</v>
      </c>
      <c r="OXF19" s="205" t="s">
        <v>551</v>
      </c>
      <c r="OXG19" s="205" t="s">
        <v>551</v>
      </c>
      <c r="OXH19" s="205" t="s">
        <v>551</v>
      </c>
      <c r="OXI19" s="205" t="s">
        <v>551</v>
      </c>
      <c r="OXJ19" s="205" t="s">
        <v>551</v>
      </c>
      <c r="OXK19" s="205" t="s">
        <v>551</v>
      </c>
      <c r="OXL19" s="205" t="s">
        <v>551</v>
      </c>
      <c r="OXM19" s="205" t="s">
        <v>551</v>
      </c>
      <c r="OXN19" s="205" t="s">
        <v>551</v>
      </c>
      <c r="OXO19" s="205" t="s">
        <v>551</v>
      </c>
      <c r="OXP19" s="205" t="s">
        <v>551</v>
      </c>
      <c r="OXQ19" s="205" t="s">
        <v>551</v>
      </c>
      <c r="OXR19" s="205" t="s">
        <v>551</v>
      </c>
      <c r="OXS19" s="205" t="s">
        <v>551</v>
      </c>
      <c r="OXT19" s="205" t="s">
        <v>551</v>
      </c>
      <c r="OXU19" s="205" t="s">
        <v>551</v>
      </c>
      <c r="OXV19" s="205" t="s">
        <v>551</v>
      </c>
      <c r="OXW19" s="205" t="s">
        <v>551</v>
      </c>
      <c r="OXX19" s="205" t="s">
        <v>551</v>
      </c>
      <c r="OXY19" s="205" t="s">
        <v>551</v>
      </c>
      <c r="OXZ19" s="205" t="s">
        <v>551</v>
      </c>
      <c r="OYA19" s="205" t="s">
        <v>551</v>
      </c>
      <c r="OYB19" s="205" t="s">
        <v>551</v>
      </c>
      <c r="OYC19" s="205" t="s">
        <v>551</v>
      </c>
      <c r="OYD19" s="205" t="s">
        <v>551</v>
      </c>
      <c r="OYE19" s="205" t="s">
        <v>551</v>
      </c>
      <c r="OYF19" s="205" t="s">
        <v>551</v>
      </c>
      <c r="OYG19" s="205" t="s">
        <v>551</v>
      </c>
      <c r="OYH19" s="205" t="s">
        <v>551</v>
      </c>
      <c r="OYI19" s="205" t="s">
        <v>551</v>
      </c>
      <c r="OYJ19" s="205" t="s">
        <v>551</v>
      </c>
      <c r="OYK19" s="205" t="s">
        <v>551</v>
      </c>
      <c r="OYL19" s="205" t="s">
        <v>551</v>
      </c>
      <c r="OYM19" s="205" t="s">
        <v>551</v>
      </c>
      <c r="OYN19" s="205" t="s">
        <v>551</v>
      </c>
      <c r="OYO19" s="205" t="s">
        <v>551</v>
      </c>
      <c r="OYP19" s="205" t="s">
        <v>551</v>
      </c>
      <c r="OYQ19" s="205" t="s">
        <v>551</v>
      </c>
      <c r="OYR19" s="205" t="s">
        <v>551</v>
      </c>
      <c r="OYS19" s="205" t="s">
        <v>551</v>
      </c>
      <c r="OYT19" s="205" t="s">
        <v>551</v>
      </c>
      <c r="OYU19" s="205" t="s">
        <v>551</v>
      </c>
      <c r="OYV19" s="205" t="s">
        <v>551</v>
      </c>
      <c r="OYW19" s="205" t="s">
        <v>551</v>
      </c>
      <c r="OYX19" s="205" t="s">
        <v>551</v>
      </c>
      <c r="OYY19" s="205" t="s">
        <v>551</v>
      </c>
      <c r="OYZ19" s="205" t="s">
        <v>551</v>
      </c>
      <c r="OZA19" s="205" t="s">
        <v>551</v>
      </c>
      <c r="OZB19" s="205" t="s">
        <v>551</v>
      </c>
      <c r="OZC19" s="205" t="s">
        <v>551</v>
      </c>
      <c r="OZD19" s="205" t="s">
        <v>551</v>
      </c>
      <c r="OZE19" s="205" t="s">
        <v>551</v>
      </c>
      <c r="OZF19" s="205" t="s">
        <v>551</v>
      </c>
      <c r="OZG19" s="205" t="s">
        <v>551</v>
      </c>
      <c r="OZH19" s="205" t="s">
        <v>551</v>
      </c>
      <c r="OZI19" s="205" t="s">
        <v>551</v>
      </c>
      <c r="OZJ19" s="205" t="s">
        <v>551</v>
      </c>
      <c r="OZK19" s="205" t="s">
        <v>551</v>
      </c>
      <c r="OZL19" s="205" t="s">
        <v>551</v>
      </c>
      <c r="OZM19" s="205" t="s">
        <v>551</v>
      </c>
      <c r="OZN19" s="205" t="s">
        <v>551</v>
      </c>
      <c r="OZO19" s="205" t="s">
        <v>551</v>
      </c>
      <c r="OZP19" s="205" t="s">
        <v>551</v>
      </c>
      <c r="OZQ19" s="205" t="s">
        <v>551</v>
      </c>
      <c r="OZR19" s="205" t="s">
        <v>551</v>
      </c>
      <c r="OZS19" s="205" t="s">
        <v>551</v>
      </c>
      <c r="OZT19" s="205" t="s">
        <v>551</v>
      </c>
      <c r="OZU19" s="205" t="s">
        <v>551</v>
      </c>
      <c r="OZV19" s="205" t="s">
        <v>551</v>
      </c>
      <c r="OZW19" s="205" t="s">
        <v>551</v>
      </c>
      <c r="OZX19" s="205" t="s">
        <v>551</v>
      </c>
      <c r="OZY19" s="205" t="s">
        <v>551</v>
      </c>
      <c r="OZZ19" s="205" t="s">
        <v>551</v>
      </c>
      <c r="PAA19" s="205" t="s">
        <v>551</v>
      </c>
      <c r="PAB19" s="205" t="s">
        <v>551</v>
      </c>
      <c r="PAC19" s="205" t="s">
        <v>551</v>
      </c>
      <c r="PAD19" s="205" t="s">
        <v>551</v>
      </c>
      <c r="PAE19" s="205" t="s">
        <v>551</v>
      </c>
      <c r="PAF19" s="205" t="s">
        <v>551</v>
      </c>
      <c r="PAG19" s="205" t="s">
        <v>551</v>
      </c>
      <c r="PAH19" s="205" t="s">
        <v>551</v>
      </c>
      <c r="PAI19" s="205" t="s">
        <v>551</v>
      </c>
      <c r="PAJ19" s="205" t="s">
        <v>551</v>
      </c>
      <c r="PAK19" s="205" t="s">
        <v>551</v>
      </c>
      <c r="PAL19" s="205" t="s">
        <v>551</v>
      </c>
      <c r="PAM19" s="205" t="s">
        <v>551</v>
      </c>
      <c r="PAN19" s="205" t="s">
        <v>551</v>
      </c>
      <c r="PAO19" s="205" t="s">
        <v>551</v>
      </c>
      <c r="PAP19" s="205" t="s">
        <v>551</v>
      </c>
      <c r="PAQ19" s="205" t="s">
        <v>551</v>
      </c>
      <c r="PAR19" s="205" t="s">
        <v>551</v>
      </c>
      <c r="PAS19" s="205" t="s">
        <v>551</v>
      </c>
      <c r="PAT19" s="205" t="s">
        <v>551</v>
      </c>
      <c r="PAU19" s="205" t="s">
        <v>551</v>
      </c>
      <c r="PAV19" s="205" t="s">
        <v>551</v>
      </c>
      <c r="PAW19" s="205" t="s">
        <v>551</v>
      </c>
      <c r="PAX19" s="205" t="s">
        <v>551</v>
      </c>
      <c r="PAY19" s="205" t="s">
        <v>551</v>
      </c>
      <c r="PAZ19" s="205" t="s">
        <v>551</v>
      </c>
      <c r="PBA19" s="205" t="s">
        <v>551</v>
      </c>
      <c r="PBB19" s="205" t="s">
        <v>551</v>
      </c>
      <c r="PBC19" s="205" t="s">
        <v>551</v>
      </c>
      <c r="PBD19" s="205" t="s">
        <v>551</v>
      </c>
      <c r="PBE19" s="205" t="s">
        <v>551</v>
      </c>
      <c r="PBF19" s="205" t="s">
        <v>551</v>
      </c>
      <c r="PBG19" s="205" t="s">
        <v>551</v>
      </c>
      <c r="PBH19" s="205" t="s">
        <v>551</v>
      </c>
      <c r="PBI19" s="205" t="s">
        <v>551</v>
      </c>
      <c r="PBJ19" s="205" t="s">
        <v>551</v>
      </c>
      <c r="PBK19" s="205" t="s">
        <v>551</v>
      </c>
      <c r="PBL19" s="205" t="s">
        <v>551</v>
      </c>
      <c r="PBM19" s="205" t="s">
        <v>551</v>
      </c>
      <c r="PBN19" s="205" t="s">
        <v>551</v>
      </c>
      <c r="PBO19" s="205" t="s">
        <v>551</v>
      </c>
      <c r="PBP19" s="205" t="s">
        <v>551</v>
      </c>
      <c r="PBQ19" s="205" t="s">
        <v>551</v>
      </c>
      <c r="PBR19" s="205" t="s">
        <v>551</v>
      </c>
      <c r="PBS19" s="205" t="s">
        <v>551</v>
      </c>
      <c r="PBT19" s="205" t="s">
        <v>551</v>
      </c>
      <c r="PBU19" s="205" t="s">
        <v>551</v>
      </c>
      <c r="PBV19" s="205" t="s">
        <v>551</v>
      </c>
      <c r="PBW19" s="205" t="s">
        <v>551</v>
      </c>
      <c r="PBX19" s="205" t="s">
        <v>551</v>
      </c>
      <c r="PBY19" s="205" t="s">
        <v>551</v>
      </c>
      <c r="PBZ19" s="205" t="s">
        <v>551</v>
      </c>
      <c r="PCA19" s="205" t="s">
        <v>551</v>
      </c>
      <c r="PCB19" s="205" t="s">
        <v>551</v>
      </c>
      <c r="PCC19" s="205" t="s">
        <v>551</v>
      </c>
      <c r="PCD19" s="205" t="s">
        <v>551</v>
      </c>
      <c r="PCE19" s="205" t="s">
        <v>551</v>
      </c>
      <c r="PCF19" s="205" t="s">
        <v>551</v>
      </c>
      <c r="PCG19" s="205" t="s">
        <v>551</v>
      </c>
      <c r="PCH19" s="205" t="s">
        <v>551</v>
      </c>
      <c r="PCI19" s="205" t="s">
        <v>551</v>
      </c>
      <c r="PCJ19" s="205" t="s">
        <v>551</v>
      </c>
      <c r="PCK19" s="205" t="s">
        <v>551</v>
      </c>
      <c r="PCL19" s="205" t="s">
        <v>551</v>
      </c>
      <c r="PCM19" s="205" t="s">
        <v>551</v>
      </c>
      <c r="PCN19" s="205" t="s">
        <v>551</v>
      </c>
      <c r="PCO19" s="205" t="s">
        <v>551</v>
      </c>
      <c r="PCP19" s="205" t="s">
        <v>551</v>
      </c>
      <c r="PCQ19" s="205" t="s">
        <v>551</v>
      </c>
      <c r="PCR19" s="205" t="s">
        <v>551</v>
      </c>
      <c r="PCS19" s="205" t="s">
        <v>551</v>
      </c>
      <c r="PCT19" s="205" t="s">
        <v>551</v>
      </c>
      <c r="PCU19" s="205" t="s">
        <v>551</v>
      </c>
      <c r="PCV19" s="205" t="s">
        <v>551</v>
      </c>
      <c r="PCW19" s="205" t="s">
        <v>551</v>
      </c>
      <c r="PCX19" s="205" t="s">
        <v>551</v>
      </c>
      <c r="PCY19" s="205" t="s">
        <v>551</v>
      </c>
      <c r="PCZ19" s="205" t="s">
        <v>551</v>
      </c>
      <c r="PDA19" s="205" t="s">
        <v>551</v>
      </c>
      <c r="PDB19" s="205" t="s">
        <v>551</v>
      </c>
      <c r="PDC19" s="205" t="s">
        <v>551</v>
      </c>
      <c r="PDD19" s="205" t="s">
        <v>551</v>
      </c>
      <c r="PDE19" s="205" t="s">
        <v>551</v>
      </c>
      <c r="PDF19" s="205" t="s">
        <v>551</v>
      </c>
      <c r="PDG19" s="205" t="s">
        <v>551</v>
      </c>
      <c r="PDH19" s="205" t="s">
        <v>551</v>
      </c>
      <c r="PDI19" s="205" t="s">
        <v>551</v>
      </c>
      <c r="PDJ19" s="205" t="s">
        <v>551</v>
      </c>
      <c r="PDK19" s="205" t="s">
        <v>551</v>
      </c>
      <c r="PDL19" s="205" t="s">
        <v>551</v>
      </c>
      <c r="PDM19" s="205" t="s">
        <v>551</v>
      </c>
      <c r="PDN19" s="205" t="s">
        <v>551</v>
      </c>
      <c r="PDO19" s="205" t="s">
        <v>551</v>
      </c>
      <c r="PDP19" s="205" t="s">
        <v>551</v>
      </c>
      <c r="PDQ19" s="205" t="s">
        <v>551</v>
      </c>
      <c r="PDR19" s="205" t="s">
        <v>551</v>
      </c>
      <c r="PDS19" s="205" t="s">
        <v>551</v>
      </c>
      <c r="PDT19" s="205" t="s">
        <v>551</v>
      </c>
      <c r="PDU19" s="205" t="s">
        <v>551</v>
      </c>
      <c r="PDV19" s="205" t="s">
        <v>551</v>
      </c>
      <c r="PDW19" s="205" t="s">
        <v>551</v>
      </c>
      <c r="PDX19" s="205" t="s">
        <v>551</v>
      </c>
      <c r="PDY19" s="205" t="s">
        <v>551</v>
      </c>
      <c r="PDZ19" s="205" t="s">
        <v>551</v>
      </c>
      <c r="PEA19" s="205" t="s">
        <v>551</v>
      </c>
      <c r="PEB19" s="205" t="s">
        <v>551</v>
      </c>
      <c r="PEC19" s="205" t="s">
        <v>551</v>
      </c>
      <c r="PED19" s="205" t="s">
        <v>551</v>
      </c>
      <c r="PEE19" s="205" t="s">
        <v>551</v>
      </c>
      <c r="PEF19" s="205" t="s">
        <v>551</v>
      </c>
      <c r="PEG19" s="205" t="s">
        <v>551</v>
      </c>
      <c r="PEH19" s="205" t="s">
        <v>551</v>
      </c>
      <c r="PEI19" s="205" t="s">
        <v>551</v>
      </c>
      <c r="PEJ19" s="205" t="s">
        <v>551</v>
      </c>
      <c r="PEK19" s="205" t="s">
        <v>551</v>
      </c>
      <c r="PEL19" s="205" t="s">
        <v>551</v>
      </c>
      <c r="PEM19" s="205" t="s">
        <v>551</v>
      </c>
      <c r="PEN19" s="205" t="s">
        <v>551</v>
      </c>
      <c r="PEO19" s="205" t="s">
        <v>551</v>
      </c>
      <c r="PEP19" s="205" t="s">
        <v>551</v>
      </c>
      <c r="PEQ19" s="205" t="s">
        <v>551</v>
      </c>
      <c r="PER19" s="205" t="s">
        <v>551</v>
      </c>
      <c r="PES19" s="205" t="s">
        <v>551</v>
      </c>
      <c r="PET19" s="205" t="s">
        <v>551</v>
      </c>
      <c r="PEU19" s="205" t="s">
        <v>551</v>
      </c>
      <c r="PEV19" s="205" t="s">
        <v>551</v>
      </c>
      <c r="PEW19" s="205" t="s">
        <v>551</v>
      </c>
      <c r="PEX19" s="205" t="s">
        <v>551</v>
      </c>
      <c r="PEY19" s="205" t="s">
        <v>551</v>
      </c>
      <c r="PEZ19" s="205" t="s">
        <v>551</v>
      </c>
      <c r="PFA19" s="205" t="s">
        <v>551</v>
      </c>
      <c r="PFB19" s="205" t="s">
        <v>551</v>
      </c>
      <c r="PFC19" s="205" t="s">
        <v>551</v>
      </c>
      <c r="PFD19" s="205" t="s">
        <v>551</v>
      </c>
      <c r="PFE19" s="205" t="s">
        <v>551</v>
      </c>
      <c r="PFF19" s="205" t="s">
        <v>551</v>
      </c>
      <c r="PFG19" s="205" t="s">
        <v>551</v>
      </c>
      <c r="PFH19" s="205" t="s">
        <v>551</v>
      </c>
      <c r="PFI19" s="205" t="s">
        <v>551</v>
      </c>
      <c r="PFJ19" s="205" t="s">
        <v>551</v>
      </c>
      <c r="PFK19" s="205" t="s">
        <v>551</v>
      </c>
      <c r="PFL19" s="205" t="s">
        <v>551</v>
      </c>
      <c r="PFM19" s="205" t="s">
        <v>551</v>
      </c>
      <c r="PFN19" s="205" t="s">
        <v>551</v>
      </c>
      <c r="PFO19" s="205" t="s">
        <v>551</v>
      </c>
      <c r="PFP19" s="205" t="s">
        <v>551</v>
      </c>
      <c r="PFQ19" s="205" t="s">
        <v>551</v>
      </c>
      <c r="PFR19" s="205" t="s">
        <v>551</v>
      </c>
      <c r="PFS19" s="205" t="s">
        <v>551</v>
      </c>
      <c r="PFT19" s="205" t="s">
        <v>551</v>
      </c>
      <c r="PFU19" s="205" t="s">
        <v>551</v>
      </c>
      <c r="PFV19" s="205" t="s">
        <v>551</v>
      </c>
      <c r="PFW19" s="205" t="s">
        <v>551</v>
      </c>
      <c r="PFX19" s="205" t="s">
        <v>551</v>
      </c>
      <c r="PFY19" s="205" t="s">
        <v>551</v>
      </c>
      <c r="PFZ19" s="205" t="s">
        <v>551</v>
      </c>
      <c r="PGA19" s="205" t="s">
        <v>551</v>
      </c>
      <c r="PGB19" s="205" t="s">
        <v>551</v>
      </c>
      <c r="PGC19" s="205" t="s">
        <v>551</v>
      </c>
      <c r="PGD19" s="205" t="s">
        <v>551</v>
      </c>
      <c r="PGE19" s="205" t="s">
        <v>551</v>
      </c>
      <c r="PGF19" s="205" t="s">
        <v>551</v>
      </c>
      <c r="PGG19" s="205" t="s">
        <v>551</v>
      </c>
      <c r="PGH19" s="205" t="s">
        <v>551</v>
      </c>
      <c r="PGI19" s="205" t="s">
        <v>551</v>
      </c>
      <c r="PGJ19" s="205" t="s">
        <v>551</v>
      </c>
      <c r="PGK19" s="205" t="s">
        <v>551</v>
      </c>
      <c r="PGL19" s="205" t="s">
        <v>551</v>
      </c>
      <c r="PGM19" s="205" t="s">
        <v>551</v>
      </c>
      <c r="PGN19" s="205" t="s">
        <v>551</v>
      </c>
      <c r="PGO19" s="205" t="s">
        <v>551</v>
      </c>
      <c r="PGP19" s="205" t="s">
        <v>551</v>
      </c>
      <c r="PGQ19" s="205" t="s">
        <v>551</v>
      </c>
      <c r="PGR19" s="205" t="s">
        <v>551</v>
      </c>
      <c r="PGS19" s="205" t="s">
        <v>551</v>
      </c>
      <c r="PGT19" s="205" t="s">
        <v>551</v>
      </c>
      <c r="PGU19" s="205" t="s">
        <v>551</v>
      </c>
      <c r="PGV19" s="205" t="s">
        <v>551</v>
      </c>
      <c r="PGW19" s="205" t="s">
        <v>551</v>
      </c>
      <c r="PGX19" s="205" t="s">
        <v>551</v>
      </c>
      <c r="PGY19" s="205" t="s">
        <v>551</v>
      </c>
      <c r="PGZ19" s="205" t="s">
        <v>551</v>
      </c>
      <c r="PHA19" s="205" t="s">
        <v>551</v>
      </c>
      <c r="PHB19" s="205" t="s">
        <v>551</v>
      </c>
      <c r="PHC19" s="205" t="s">
        <v>551</v>
      </c>
      <c r="PHD19" s="205" t="s">
        <v>551</v>
      </c>
      <c r="PHE19" s="205" t="s">
        <v>551</v>
      </c>
      <c r="PHF19" s="205" t="s">
        <v>551</v>
      </c>
      <c r="PHG19" s="205" t="s">
        <v>551</v>
      </c>
      <c r="PHH19" s="205" t="s">
        <v>551</v>
      </c>
      <c r="PHI19" s="205" t="s">
        <v>551</v>
      </c>
      <c r="PHJ19" s="205" t="s">
        <v>551</v>
      </c>
      <c r="PHK19" s="205" t="s">
        <v>551</v>
      </c>
      <c r="PHL19" s="205" t="s">
        <v>551</v>
      </c>
      <c r="PHM19" s="205" t="s">
        <v>551</v>
      </c>
      <c r="PHN19" s="205" t="s">
        <v>551</v>
      </c>
      <c r="PHO19" s="205" t="s">
        <v>551</v>
      </c>
      <c r="PHP19" s="205" t="s">
        <v>551</v>
      </c>
      <c r="PHQ19" s="205" t="s">
        <v>551</v>
      </c>
      <c r="PHR19" s="205" t="s">
        <v>551</v>
      </c>
      <c r="PHS19" s="205" t="s">
        <v>551</v>
      </c>
      <c r="PHT19" s="205" t="s">
        <v>551</v>
      </c>
      <c r="PHU19" s="205" t="s">
        <v>551</v>
      </c>
      <c r="PHV19" s="205" t="s">
        <v>551</v>
      </c>
      <c r="PHW19" s="205" t="s">
        <v>551</v>
      </c>
      <c r="PHX19" s="205" t="s">
        <v>551</v>
      </c>
      <c r="PHY19" s="205" t="s">
        <v>551</v>
      </c>
      <c r="PHZ19" s="205" t="s">
        <v>551</v>
      </c>
      <c r="PIA19" s="205" t="s">
        <v>551</v>
      </c>
      <c r="PIB19" s="205" t="s">
        <v>551</v>
      </c>
      <c r="PIC19" s="205" t="s">
        <v>551</v>
      </c>
      <c r="PID19" s="205" t="s">
        <v>551</v>
      </c>
      <c r="PIE19" s="205" t="s">
        <v>551</v>
      </c>
      <c r="PIF19" s="205" t="s">
        <v>551</v>
      </c>
      <c r="PIG19" s="205" t="s">
        <v>551</v>
      </c>
      <c r="PIH19" s="205" t="s">
        <v>551</v>
      </c>
      <c r="PII19" s="205" t="s">
        <v>551</v>
      </c>
      <c r="PIJ19" s="205" t="s">
        <v>551</v>
      </c>
      <c r="PIK19" s="205" t="s">
        <v>551</v>
      </c>
      <c r="PIL19" s="205" t="s">
        <v>551</v>
      </c>
      <c r="PIM19" s="205" t="s">
        <v>551</v>
      </c>
      <c r="PIN19" s="205" t="s">
        <v>551</v>
      </c>
      <c r="PIO19" s="205" t="s">
        <v>551</v>
      </c>
      <c r="PIP19" s="205" t="s">
        <v>551</v>
      </c>
      <c r="PIQ19" s="205" t="s">
        <v>551</v>
      </c>
      <c r="PIR19" s="205" t="s">
        <v>551</v>
      </c>
      <c r="PIS19" s="205" t="s">
        <v>551</v>
      </c>
      <c r="PIT19" s="205" t="s">
        <v>551</v>
      </c>
      <c r="PIU19" s="205" t="s">
        <v>551</v>
      </c>
      <c r="PIV19" s="205" t="s">
        <v>551</v>
      </c>
      <c r="PIW19" s="205" t="s">
        <v>551</v>
      </c>
      <c r="PIX19" s="205" t="s">
        <v>551</v>
      </c>
      <c r="PIY19" s="205" t="s">
        <v>551</v>
      </c>
      <c r="PIZ19" s="205" t="s">
        <v>551</v>
      </c>
      <c r="PJA19" s="205" t="s">
        <v>551</v>
      </c>
      <c r="PJB19" s="205" t="s">
        <v>551</v>
      </c>
      <c r="PJC19" s="205" t="s">
        <v>551</v>
      </c>
      <c r="PJD19" s="205" t="s">
        <v>551</v>
      </c>
      <c r="PJE19" s="205" t="s">
        <v>551</v>
      </c>
      <c r="PJF19" s="205" t="s">
        <v>551</v>
      </c>
      <c r="PJG19" s="205" t="s">
        <v>551</v>
      </c>
      <c r="PJH19" s="205" t="s">
        <v>551</v>
      </c>
      <c r="PJI19" s="205" t="s">
        <v>551</v>
      </c>
      <c r="PJJ19" s="205" t="s">
        <v>551</v>
      </c>
      <c r="PJK19" s="205" t="s">
        <v>551</v>
      </c>
      <c r="PJL19" s="205" t="s">
        <v>551</v>
      </c>
      <c r="PJM19" s="205" t="s">
        <v>551</v>
      </c>
      <c r="PJN19" s="205" t="s">
        <v>551</v>
      </c>
      <c r="PJO19" s="205" t="s">
        <v>551</v>
      </c>
      <c r="PJP19" s="205" t="s">
        <v>551</v>
      </c>
      <c r="PJQ19" s="205" t="s">
        <v>551</v>
      </c>
      <c r="PJR19" s="205" t="s">
        <v>551</v>
      </c>
      <c r="PJS19" s="205" t="s">
        <v>551</v>
      </c>
      <c r="PJT19" s="205" t="s">
        <v>551</v>
      </c>
      <c r="PJU19" s="205" t="s">
        <v>551</v>
      </c>
      <c r="PJV19" s="205" t="s">
        <v>551</v>
      </c>
      <c r="PJW19" s="205" t="s">
        <v>551</v>
      </c>
      <c r="PJX19" s="205" t="s">
        <v>551</v>
      </c>
      <c r="PJY19" s="205" t="s">
        <v>551</v>
      </c>
      <c r="PJZ19" s="205" t="s">
        <v>551</v>
      </c>
      <c r="PKA19" s="205" t="s">
        <v>551</v>
      </c>
      <c r="PKB19" s="205" t="s">
        <v>551</v>
      </c>
      <c r="PKC19" s="205" t="s">
        <v>551</v>
      </c>
      <c r="PKD19" s="205" t="s">
        <v>551</v>
      </c>
      <c r="PKE19" s="205" t="s">
        <v>551</v>
      </c>
      <c r="PKF19" s="205" t="s">
        <v>551</v>
      </c>
      <c r="PKG19" s="205" t="s">
        <v>551</v>
      </c>
      <c r="PKH19" s="205" t="s">
        <v>551</v>
      </c>
      <c r="PKI19" s="205" t="s">
        <v>551</v>
      </c>
      <c r="PKJ19" s="205" t="s">
        <v>551</v>
      </c>
      <c r="PKK19" s="205" t="s">
        <v>551</v>
      </c>
      <c r="PKL19" s="205" t="s">
        <v>551</v>
      </c>
      <c r="PKM19" s="205" t="s">
        <v>551</v>
      </c>
      <c r="PKN19" s="205" t="s">
        <v>551</v>
      </c>
      <c r="PKO19" s="205" t="s">
        <v>551</v>
      </c>
      <c r="PKP19" s="205" t="s">
        <v>551</v>
      </c>
      <c r="PKQ19" s="205" t="s">
        <v>551</v>
      </c>
      <c r="PKR19" s="205" t="s">
        <v>551</v>
      </c>
      <c r="PKS19" s="205" t="s">
        <v>551</v>
      </c>
      <c r="PKT19" s="205" t="s">
        <v>551</v>
      </c>
      <c r="PKU19" s="205" t="s">
        <v>551</v>
      </c>
      <c r="PKV19" s="205" t="s">
        <v>551</v>
      </c>
      <c r="PKW19" s="205" t="s">
        <v>551</v>
      </c>
      <c r="PKX19" s="205" t="s">
        <v>551</v>
      </c>
      <c r="PKY19" s="205" t="s">
        <v>551</v>
      </c>
      <c r="PKZ19" s="205" t="s">
        <v>551</v>
      </c>
      <c r="PLA19" s="205" t="s">
        <v>551</v>
      </c>
      <c r="PLB19" s="205" t="s">
        <v>551</v>
      </c>
      <c r="PLC19" s="205" t="s">
        <v>551</v>
      </c>
      <c r="PLD19" s="205" t="s">
        <v>551</v>
      </c>
      <c r="PLE19" s="205" t="s">
        <v>551</v>
      </c>
      <c r="PLF19" s="205" t="s">
        <v>551</v>
      </c>
      <c r="PLG19" s="205" t="s">
        <v>551</v>
      </c>
      <c r="PLH19" s="205" t="s">
        <v>551</v>
      </c>
      <c r="PLI19" s="205" t="s">
        <v>551</v>
      </c>
      <c r="PLJ19" s="205" t="s">
        <v>551</v>
      </c>
      <c r="PLK19" s="205" t="s">
        <v>551</v>
      </c>
      <c r="PLL19" s="205" t="s">
        <v>551</v>
      </c>
      <c r="PLM19" s="205" t="s">
        <v>551</v>
      </c>
      <c r="PLN19" s="205" t="s">
        <v>551</v>
      </c>
      <c r="PLO19" s="205" t="s">
        <v>551</v>
      </c>
      <c r="PLP19" s="205" t="s">
        <v>551</v>
      </c>
      <c r="PLQ19" s="205" t="s">
        <v>551</v>
      </c>
      <c r="PLR19" s="205" t="s">
        <v>551</v>
      </c>
      <c r="PLS19" s="205" t="s">
        <v>551</v>
      </c>
      <c r="PLT19" s="205" t="s">
        <v>551</v>
      </c>
      <c r="PLU19" s="205" t="s">
        <v>551</v>
      </c>
      <c r="PLV19" s="205" t="s">
        <v>551</v>
      </c>
      <c r="PLW19" s="205" t="s">
        <v>551</v>
      </c>
      <c r="PLX19" s="205" t="s">
        <v>551</v>
      </c>
      <c r="PLY19" s="205" t="s">
        <v>551</v>
      </c>
      <c r="PLZ19" s="205" t="s">
        <v>551</v>
      </c>
      <c r="PMA19" s="205" t="s">
        <v>551</v>
      </c>
      <c r="PMB19" s="205" t="s">
        <v>551</v>
      </c>
      <c r="PMC19" s="205" t="s">
        <v>551</v>
      </c>
      <c r="PMD19" s="205" t="s">
        <v>551</v>
      </c>
      <c r="PME19" s="205" t="s">
        <v>551</v>
      </c>
      <c r="PMF19" s="205" t="s">
        <v>551</v>
      </c>
      <c r="PMG19" s="205" t="s">
        <v>551</v>
      </c>
      <c r="PMH19" s="205" t="s">
        <v>551</v>
      </c>
      <c r="PMI19" s="205" t="s">
        <v>551</v>
      </c>
      <c r="PMJ19" s="205" t="s">
        <v>551</v>
      </c>
      <c r="PMK19" s="205" t="s">
        <v>551</v>
      </c>
      <c r="PML19" s="205" t="s">
        <v>551</v>
      </c>
      <c r="PMM19" s="205" t="s">
        <v>551</v>
      </c>
      <c r="PMN19" s="205" t="s">
        <v>551</v>
      </c>
      <c r="PMO19" s="205" t="s">
        <v>551</v>
      </c>
      <c r="PMP19" s="205" t="s">
        <v>551</v>
      </c>
      <c r="PMQ19" s="205" t="s">
        <v>551</v>
      </c>
      <c r="PMR19" s="205" t="s">
        <v>551</v>
      </c>
      <c r="PMS19" s="205" t="s">
        <v>551</v>
      </c>
      <c r="PMT19" s="205" t="s">
        <v>551</v>
      </c>
      <c r="PMU19" s="205" t="s">
        <v>551</v>
      </c>
      <c r="PMV19" s="205" t="s">
        <v>551</v>
      </c>
      <c r="PMW19" s="205" t="s">
        <v>551</v>
      </c>
      <c r="PMX19" s="205" t="s">
        <v>551</v>
      </c>
      <c r="PMY19" s="205" t="s">
        <v>551</v>
      </c>
      <c r="PMZ19" s="205" t="s">
        <v>551</v>
      </c>
      <c r="PNA19" s="205" t="s">
        <v>551</v>
      </c>
      <c r="PNB19" s="205" t="s">
        <v>551</v>
      </c>
      <c r="PNC19" s="205" t="s">
        <v>551</v>
      </c>
      <c r="PND19" s="205" t="s">
        <v>551</v>
      </c>
      <c r="PNE19" s="205" t="s">
        <v>551</v>
      </c>
      <c r="PNF19" s="205" t="s">
        <v>551</v>
      </c>
      <c r="PNG19" s="205" t="s">
        <v>551</v>
      </c>
      <c r="PNH19" s="205" t="s">
        <v>551</v>
      </c>
      <c r="PNI19" s="205" t="s">
        <v>551</v>
      </c>
      <c r="PNJ19" s="205" t="s">
        <v>551</v>
      </c>
      <c r="PNK19" s="205" t="s">
        <v>551</v>
      </c>
      <c r="PNL19" s="205" t="s">
        <v>551</v>
      </c>
      <c r="PNM19" s="205" t="s">
        <v>551</v>
      </c>
      <c r="PNN19" s="205" t="s">
        <v>551</v>
      </c>
      <c r="PNO19" s="205" t="s">
        <v>551</v>
      </c>
      <c r="PNP19" s="205" t="s">
        <v>551</v>
      </c>
      <c r="PNQ19" s="205" t="s">
        <v>551</v>
      </c>
      <c r="PNR19" s="205" t="s">
        <v>551</v>
      </c>
      <c r="PNS19" s="205" t="s">
        <v>551</v>
      </c>
      <c r="PNT19" s="205" t="s">
        <v>551</v>
      </c>
      <c r="PNU19" s="205" t="s">
        <v>551</v>
      </c>
      <c r="PNV19" s="205" t="s">
        <v>551</v>
      </c>
      <c r="PNW19" s="205" t="s">
        <v>551</v>
      </c>
      <c r="PNX19" s="205" t="s">
        <v>551</v>
      </c>
      <c r="PNY19" s="205" t="s">
        <v>551</v>
      </c>
      <c r="PNZ19" s="205" t="s">
        <v>551</v>
      </c>
      <c r="POA19" s="205" t="s">
        <v>551</v>
      </c>
      <c r="POB19" s="205" t="s">
        <v>551</v>
      </c>
      <c r="POC19" s="205" t="s">
        <v>551</v>
      </c>
      <c r="POD19" s="205" t="s">
        <v>551</v>
      </c>
      <c r="POE19" s="205" t="s">
        <v>551</v>
      </c>
      <c r="POF19" s="205" t="s">
        <v>551</v>
      </c>
      <c r="POG19" s="205" t="s">
        <v>551</v>
      </c>
      <c r="POH19" s="205" t="s">
        <v>551</v>
      </c>
      <c r="POI19" s="205" t="s">
        <v>551</v>
      </c>
      <c r="POJ19" s="205" t="s">
        <v>551</v>
      </c>
      <c r="POK19" s="205" t="s">
        <v>551</v>
      </c>
      <c r="POL19" s="205" t="s">
        <v>551</v>
      </c>
      <c r="POM19" s="205" t="s">
        <v>551</v>
      </c>
      <c r="PON19" s="205" t="s">
        <v>551</v>
      </c>
      <c r="POO19" s="205" t="s">
        <v>551</v>
      </c>
      <c r="POP19" s="205" t="s">
        <v>551</v>
      </c>
      <c r="POQ19" s="205" t="s">
        <v>551</v>
      </c>
      <c r="POR19" s="205" t="s">
        <v>551</v>
      </c>
      <c r="POS19" s="205" t="s">
        <v>551</v>
      </c>
      <c r="POT19" s="205" t="s">
        <v>551</v>
      </c>
      <c r="POU19" s="205" t="s">
        <v>551</v>
      </c>
      <c r="POV19" s="205" t="s">
        <v>551</v>
      </c>
      <c r="POW19" s="205" t="s">
        <v>551</v>
      </c>
      <c r="POX19" s="205" t="s">
        <v>551</v>
      </c>
      <c r="POY19" s="205" t="s">
        <v>551</v>
      </c>
      <c r="POZ19" s="205" t="s">
        <v>551</v>
      </c>
      <c r="PPA19" s="205" t="s">
        <v>551</v>
      </c>
      <c r="PPB19" s="205" t="s">
        <v>551</v>
      </c>
      <c r="PPC19" s="205" t="s">
        <v>551</v>
      </c>
      <c r="PPD19" s="205" t="s">
        <v>551</v>
      </c>
      <c r="PPE19" s="205" t="s">
        <v>551</v>
      </c>
      <c r="PPF19" s="205" t="s">
        <v>551</v>
      </c>
      <c r="PPG19" s="205" t="s">
        <v>551</v>
      </c>
      <c r="PPH19" s="205" t="s">
        <v>551</v>
      </c>
      <c r="PPI19" s="205" t="s">
        <v>551</v>
      </c>
      <c r="PPJ19" s="205" t="s">
        <v>551</v>
      </c>
      <c r="PPK19" s="205" t="s">
        <v>551</v>
      </c>
      <c r="PPL19" s="205" t="s">
        <v>551</v>
      </c>
      <c r="PPM19" s="205" t="s">
        <v>551</v>
      </c>
      <c r="PPN19" s="205" t="s">
        <v>551</v>
      </c>
      <c r="PPO19" s="205" t="s">
        <v>551</v>
      </c>
      <c r="PPP19" s="205" t="s">
        <v>551</v>
      </c>
      <c r="PPQ19" s="205" t="s">
        <v>551</v>
      </c>
      <c r="PPR19" s="205" t="s">
        <v>551</v>
      </c>
      <c r="PPS19" s="205" t="s">
        <v>551</v>
      </c>
      <c r="PPT19" s="205" t="s">
        <v>551</v>
      </c>
      <c r="PPU19" s="205" t="s">
        <v>551</v>
      </c>
      <c r="PPV19" s="205" t="s">
        <v>551</v>
      </c>
      <c r="PPW19" s="205" t="s">
        <v>551</v>
      </c>
      <c r="PPX19" s="205" t="s">
        <v>551</v>
      </c>
      <c r="PPY19" s="205" t="s">
        <v>551</v>
      </c>
      <c r="PPZ19" s="205" t="s">
        <v>551</v>
      </c>
      <c r="PQA19" s="205" t="s">
        <v>551</v>
      </c>
      <c r="PQB19" s="205" t="s">
        <v>551</v>
      </c>
      <c r="PQC19" s="205" t="s">
        <v>551</v>
      </c>
      <c r="PQD19" s="205" t="s">
        <v>551</v>
      </c>
      <c r="PQE19" s="205" t="s">
        <v>551</v>
      </c>
      <c r="PQF19" s="205" t="s">
        <v>551</v>
      </c>
      <c r="PQG19" s="205" t="s">
        <v>551</v>
      </c>
      <c r="PQH19" s="205" t="s">
        <v>551</v>
      </c>
      <c r="PQI19" s="205" t="s">
        <v>551</v>
      </c>
      <c r="PQJ19" s="205" t="s">
        <v>551</v>
      </c>
      <c r="PQK19" s="205" t="s">
        <v>551</v>
      </c>
      <c r="PQL19" s="205" t="s">
        <v>551</v>
      </c>
      <c r="PQM19" s="205" t="s">
        <v>551</v>
      </c>
      <c r="PQN19" s="205" t="s">
        <v>551</v>
      </c>
      <c r="PQO19" s="205" t="s">
        <v>551</v>
      </c>
      <c r="PQP19" s="205" t="s">
        <v>551</v>
      </c>
      <c r="PQQ19" s="205" t="s">
        <v>551</v>
      </c>
      <c r="PQR19" s="205" t="s">
        <v>551</v>
      </c>
      <c r="PQS19" s="205" t="s">
        <v>551</v>
      </c>
      <c r="PQT19" s="205" t="s">
        <v>551</v>
      </c>
      <c r="PQU19" s="205" t="s">
        <v>551</v>
      </c>
      <c r="PQV19" s="205" t="s">
        <v>551</v>
      </c>
      <c r="PQW19" s="205" t="s">
        <v>551</v>
      </c>
      <c r="PQX19" s="205" t="s">
        <v>551</v>
      </c>
      <c r="PQY19" s="205" t="s">
        <v>551</v>
      </c>
      <c r="PQZ19" s="205" t="s">
        <v>551</v>
      </c>
      <c r="PRA19" s="205" t="s">
        <v>551</v>
      </c>
      <c r="PRB19" s="205" t="s">
        <v>551</v>
      </c>
      <c r="PRC19" s="205" t="s">
        <v>551</v>
      </c>
      <c r="PRD19" s="205" t="s">
        <v>551</v>
      </c>
      <c r="PRE19" s="205" t="s">
        <v>551</v>
      </c>
      <c r="PRF19" s="205" t="s">
        <v>551</v>
      </c>
      <c r="PRG19" s="205" t="s">
        <v>551</v>
      </c>
      <c r="PRH19" s="205" t="s">
        <v>551</v>
      </c>
      <c r="PRI19" s="205" t="s">
        <v>551</v>
      </c>
      <c r="PRJ19" s="205" t="s">
        <v>551</v>
      </c>
      <c r="PRK19" s="205" t="s">
        <v>551</v>
      </c>
      <c r="PRL19" s="205" t="s">
        <v>551</v>
      </c>
      <c r="PRM19" s="205" t="s">
        <v>551</v>
      </c>
      <c r="PRN19" s="205" t="s">
        <v>551</v>
      </c>
      <c r="PRO19" s="205" t="s">
        <v>551</v>
      </c>
      <c r="PRP19" s="205" t="s">
        <v>551</v>
      </c>
      <c r="PRQ19" s="205" t="s">
        <v>551</v>
      </c>
      <c r="PRR19" s="205" t="s">
        <v>551</v>
      </c>
      <c r="PRS19" s="205" t="s">
        <v>551</v>
      </c>
      <c r="PRT19" s="205" t="s">
        <v>551</v>
      </c>
      <c r="PRU19" s="205" t="s">
        <v>551</v>
      </c>
      <c r="PRV19" s="205" t="s">
        <v>551</v>
      </c>
      <c r="PRW19" s="205" t="s">
        <v>551</v>
      </c>
      <c r="PRX19" s="205" t="s">
        <v>551</v>
      </c>
      <c r="PRY19" s="205" t="s">
        <v>551</v>
      </c>
      <c r="PRZ19" s="205" t="s">
        <v>551</v>
      </c>
      <c r="PSA19" s="205" t="s">
        <v>551</v>
      </c>
      <c r="PSB19" s="205" t="s">
        <v>551</v>
      </c>
      <c r="PSC19" s="205" t="s">
        <v>551</v>
      </c>
      <c r="PSD19" s="205" t="s">
        <v>551</v>
      </c>
      <c r="PSE19" s="205" t="s">
        <v>551</v>
      </c>
      <c r="PSF19" s="205" t="s">
        <v>551</v>
      </c>
      <c r="PSG19" s="205" t="s">
        <v>551</v>
      </c>
      <c r="PSH19" s="205" t="s">
        <v>551</v>
      </c>
      <c r="PSI19" s="205" t="s">
        <v>551</v>
      </c>
      <c r="PSJ19" s="205" t="s">
        <v>551</v>
      </c>
      <c r="PSK19" s="205" t="s">
        <v>551</v>
      </c>
      <c r="PSL19" s="205" t="s">
        <v>551</v>
      </c>
      <c r="PSM19" s="205" t="s">
        <v>551</v>
      </c>
      <c r="PSN19" s="205" t="s">
        <v>551</v>
      </c>
      <c r="PSO19" s="205" t="s">
        <v>551</v>
      </c>
      <c r="PSP19" s="205" t="s">
        <v>551</v>
      </c>
      <c r="PSQ19" s="205" t="s">
        <v>551</v>
      </c>
      <c r="PSR19" s="205" t="s">
        <v>551</v>
      </c>
      <c r="PSS19" s="205" t="s">
        <v>551</v>
      </c>
      <c r="PST19" s="205" t="s">
        <v>551</v>
      </c>
      <c r="PSU19" s="205" t="s">
        <v>551</v>
      </c>
      <c r="PSV19" s="205" t="s">
        <v>551</v>
      </c>
      <c r="PSW19" s="205" t="s">
        <v>551</v>
      </c>
      <c r="PSX19" s="205" t="s">
        <v>551</v>
      </c>
      <c r="PSY19" s="205" t="s">
        <v>551</v>
      </c>
      <c r="PSZ19" s="205" t="s">
        <v>551</v>
      </c>
      <c r="PTA19" s="205" t="s">
        <v>551</v>
      </c>
      <c r="PTB19" s="205" t="s">
        <v>551</v>
      </c>
      <c r="PTC19" s="205" t="s">
        <v>551</v>
      </c>
      <c r="PTD19" s="205" t="s">
        <v>551</v>
      </c>
      <c r="PTE19" s="205" t="s">
        <v>551</v>
      </c>
      <c r="PTF19" s="205" t="s">
        <v>551</v>
      </c>
      <c r="PTG19" s="205" t="s">
        <v>551</v>
      </c>
      <c r="PTH19" s="205" t="s">
        <v>551</v>
      </c>
      <c r="PTI19" s="205" t="s">
        <v>551</v>
      </c>
      <c r="PTJ19" s="205" t="s">
        <v>551</v>
      </c>
      <c r="PTK19" s="205" t="s">
        <v>551</v>
      </c>
      <c r="PTL19" s="205" t="s">
        <v>551</v>
      </c>
      <c r="PTM19" s="205" t="s">
        <v>551</v>
      </c>
      <c r="PTN19" s="205" t="s">
        <v>551</v>
      </c>
      <c r="PTO19" s="205" t="s">
        <v>551</v>
      </c>
      <c r="PTP19" s="205" t="s">
        <v>551</v>
      </c>
      <c r="PTQ19" s="205" t="s">
        <v>551</v>
      </c>
      <c r="PTR19" s="205" t="s">
        <v>551</v>
      </c>
      <c r="PTS19" s="205" t="s">
        <v>551</v>
      </c>
      <c r="PTT19" s="205" t="s">
        <v>551</v>
      </c>
      <c r="PTU19" s="205" t="s">
        <v>551</v>
      </c>
      <c r="PTV19" s="205" t="s">
        <v>551</v>
      </c>
      <c r="PTW19" s="205" t="s">
        <v>551</v>
      </c>
      <c r="PTX19" s="205" t="s">
        <v>551</v>
      </c>
      <c r="PTY19" s="205" t="s">
        <v>551</v>
      </c>
      <c r="PTZ19" s="205" t="s">
        <v>551</v>
      </c>
      <c r="PUA19" s="205" t="s">
        <v>551</v>
      </c>
      <c r="PUB19" s="205" t="s">
        <v>551</v>
      </c>
      <c r="PUC19" s="205" t="s">
        <v>551</v>
      </c>
      <c r="PUD19" s="205" t="s">
        <v>551</v>
      </c>
      <c r="PUE19" s="205" t="s">
        <v>551</v>
      </c>
      <c r="PUF19" s="205" t="s">
        <v>551</v>
      </c>
      <c r="PUG19" s="205" t="s">
        <v>551</v>
      </c>
      <c r="PUH19" s="205" t="s">
        <v>551</v>
      </c>
      <c r="PUI19" s="205" t="s">
        <v>551</v>
      </c>
      <c r="PUJ19" s="205" t="s">
        <v>551</v>
      </c>
      <c r="PUK19" s="205" t="s">
        <v>551</v>
      </c>
      <c r="PUL19" s="205" t="s">
        <v>551</v>
      </c>
      <c r="PUM19" s="205" t="s">
        <v>551</v>
      </c>
      <c r="PUN19" s="205" t="s">
        <v>551</v>
      </c>
      <c r="PUO19" s="205" t="s">
        <v>551</v>
      </c>
      <c r="PUP19" s="205" t="s">
        <v>551</v>
      </c>
      <c r="PUQ19" s="205" t="s">
        <v>551</v>
      </c>
      <c r="PUR19" s="205" t="s">
        <v>551</v>
      </c>
      <c r="PUS19" s="205" t="s">
        <v>551</v>
      </c>
      <c r="PUT19" s="205" t="s">
        <v>551</v>
      </c>
      <c r="PUU19" s="205" t="s">
        <v>551</v>
      </c>
      <c r="PUV19" s="205" t="s">
        <v>551</v>
      </c>
      <c r="PUW19" s="205" t="s">
        <v>551</v>
      </c>
      <c r="PUX19" s="205" t="s">
        <v>551</v>
      </c>
      <c r="PUY19" s="205" t="s">
        <v>551</v>
      </c>
      <c r="PUZ19" s="205" t="s">
        <v>551</v>
      </c>
      <c r="PVA19" s="205" t="s">
        <v>551</v>
      </c>
      <c r="PVB19" s="205" t="s">
        <v>551</v>
      </c>
      <c r="PVC19" s="205" t="s">
        <v>551</v>
      </c>
      <c r="PVD19" s="205" t="s">
        <v>551</v>
      </c>
      <c r="PVE19" s="205" t="s">
        <v>551</v>
      </c>
      <c r="PVF19" s="205" t="s">
        <v>551</v>
      </c>
      <c r="PVG19" s="205" t="s">
        <v>551</v>
      </c>
      <c r="PVH19" s="205" t="s">
        <v>551</v>
      </c>
      <c r="PVI19" s="205" t="s">
        <v>551</v>
      </c>
      <c r="PVJ19" s="205" t="s">
        <v>551</v>
      </c>
      <c r="PVK19" s="205" t="s">
        <v>551</v>
      </c>
      <c r="PVL19" s="205" t="s">
        <v>551</v>
      </c>
      <c r="PVM19" s="205" t="s">
        <v>551</v>
      </c>
      <c r="PVN19" s="205" t="s">
        <v>551</v>
      </c>
      <c r="PVO19" s="205" t="s">
        <v>551</v>
      </c>
      <c r="PVP19" s="205" t="s">
        <v>551</v>
      </c>
      <c r="PVQ19" s="205" t="s">
        <v>551</v>
      </c>
      <c r="PVR19" s="205" t="s">
        <v>551</v>
      </c>
      <c r="PVS19" s="205" t="s">
        <v>551</v>
      </c>
      <c r="PVT19" s="205" t="s">
        <v>551</v>
      </c>
      <c r="PVU19" s="205" t="s">
        <v>551</v>
      </c>
      <c r="PVV19" s="205" t="s">
        <v>551</v>
      </c>
      <c r="PVW19" s="205" t="s">
        <v>551</v>
      </c>
      <c r="PVX19" s="205" t="s">
        <v>551</v>
      </c>
      <c r="PVY19" s="205" t="s">
        <v>551</v>
      </c>
      <c r="PVZ19" s="205" t="s">
        <v>551</v>
      </c>
      <c r="PWA19" s="205" t="s">
        <v>551</v>
      </c>
      <c r="PWB19" s="205" t="s">
        <v>551</v>
      </c>
      <c r="PWC19" s="205" t="s">
        <v>551</v>
      </c>
      <c r="PWD19" s="205" t="s">
        <v>551</v>
      </c>
      <c r="PWE19" s="205" t="s">
        <v>551</v>
      </c>
      <c r="PWF19" s="205" t="s">
        <v>551</v>
      </c>
      <c r="PWG19" s="205" t="s">
        <v>551</v>
      </c>
      <c r="PWH19" s="205" t="s">
        <v>551</v>
      </c>
      <c r="PWI19" s="205" t="s">
        <v>551</v>
      </c>
      <c r="PWJ19" s="205" t="s">
        <v>551</v>
      </c>
      <c r="PWK19" s="205" t="s">
        <v>551</v>
      </c>
      <c r="PWL19" s="205" t="s">
        <v>551</v>
      </c>
      <c r="PWM19" s="205" t="s">
        <v>551</v>
      </c>
      <c r="PWN19" s="205" t="s">
        <v>551</v>
      </c>
      <c r="PWO19" s="205" t="s">
        <v>551</v>
      </c>
      <c r="PWP19" s="205" t="s">
        <v>551</v>
      </c>
      <c r="PWQ19" s="205" t="s">
        <v>551</v>
      </c>
      <c r="PWR19" s="205" t="s">
        <v>551</v>
      </c>
      <c r="PWS19" s="205" t="s">
        <v>551</v>
      </c>
      <c r="PWT19" s="205" t="s">
        <v>551</v>
      </c>
      <c r="PWU19" s="205" t="s">
        <v>551</v>
      </c>
      <c r="PWV19" s="205" t="s">
        <v>551</v>
      </c>
      <c r="PWW19" s="205" t="s">
        <v>551</v>
      </c>
      <c r="PWX19" s="205" t="s">
        <v>551</v>
      </c>
      <c r="PWY19" s="205" t="s">
        <v>551</v>
      </c>
      <c r="PWZ19" s="205" t="s">
        <v>551</v>
      </c>
      <c r="PXA19" s="205" t="s">
        <v>551</v>
      </c>
      <c r="PXB19" s="205" t="s">
        <v>551</v>
      </c>
      <c r="PXC19" s="205" t="s">
        <v>551</v>
      </c>
      <c r="PXD19" s="205" t="s">
        <v>551</v>
      </c>
      <c r="PXE19" s="205" t="s">
        <v>551</v>
      </c>
      <c r="PXF19" s="205" t="s">
        <v>551</v>
      </c>
      <c r="PXG19" s="205" t="s">
        <v>551</v>
      </c>
      <c r="PXH19" s="205" t="s">
        <v>551</v>
      </c>
      <c r="PXI19" s="205" t="s">
        <v>551</v>
      </c>
      <c r="PXJ19" s="205" t="s">
        <v>551</v>
      </c>
      <c r="PXK19" s="205" t="s">
        <v>551</v>
      </c>
      <c r="PXL19" s="205" t="s">
        <v>551</v>
      </c>
      <c r="PXM19" s="205" t="s">
        <v>551</v>
      </c>
      <c r="PXN19" s="205" t="s">
        <v>551</v>
      </c>
      <c r="PXO19" s="205" t="s">
        <v>551</v>
      </c>
      <c r="PXP19" s="205" t="s">
        <v>551</v>
      </c>
      <c r="PXQ19" s="205" t="s">
        <v>551</v>
      </c>
      <c r="PXR19" s="205" t="s">
        <v>551</v>
      </c>
      <c r="PXS19" s="205" t="s">
        <v>551</v>
      </c>
      <c r="PXT19" s="205" t="s">
        <v>551</v>
      </c>
      <c r="PXU19" s="205" t="s">
        <v>551</v>
      </c>
      <c r="PXV19" s="205" t="s">
        <v>551</v>
      </c>
      <c r="PXW19" s="205" t="s">
        <v>551</v>
      </c>
      <c r="PXX19" s="205" t="s">
        <v>551</v>
      </c>
      <c r="PXY19" s="205" t="s">
        <v>551</v>
      </c>
      <c r="PXZ19" s="205" t="s">
        <v>551</v>
      </c>
      <c r="PYA19" s="205" t="s">
        <v>551</v>
      </c>
      <c r="PYB19" s="205" t="s">
        <v>551</v>
      </c>
      <c r="PYC19" s="205" t="s">
        <v>551</v>
      </c>
      <c r="PYD19" s="205" t="s">
        <v>551</v>
      </c>
      <c r="PYE19" s="205" t="s">
        <v>551</v>
      </c>
      <c r="PYF19" s="205" t="s">
        <v>551</v>
      </c>
      <c r="PYG19" s="205" t="s">
        <v>551</v>
      </c>
      <c r="PYH19" s="205" t="s">
        <v>551</v>
      </c>
      <c r="PYI19" s="205" t="s">
        <v>551</v>
      </c>
      <c r="PYJ19" s="205" t="s">
        <v>551</v>
      </c>
      <c r="PYK19" s="205" t="s">
        <v>551</v>
      </c>
      <c r="PYL19" s="205" t="s">
        <v>551</v>
      </c>
      <c r="PYM19" s="205" t="s">
        <v>551</v>
      </c>
      <c r="PYN19" s="205" t="s">
        <v>551</v>
      </c>
      <c r="PYO19" s="205" t="s">
        <v>551</v>
      </c>
      <c r="PYP19" s="205" t="s">
        <v>551</v>
      </c>
      <c r="PYQ19" s="205" t="s">
        <v>551</v>
      </c>
      <c r="PYR19" s="205" t="s">
        <v>551</v>
      </c>
      <c r="PYS19" s="205" t="s">
        <v>551</v>
      </c>
      <c r="PYT19" s="205" t="s">
        <v>551</v>
      </c>
      <c r="PYU19" s="205" t="s">
        <v>551</v>
      </c>
      <c r="PYV19" s="205" t="s">
        <v>551</v>
      </c>
      <c r="PYW19" s="205" t="s">
        <v>551</v>
      </c>
      <c r="PYX19" s="205" t="s">
        <v>551</v>
      </c>
      <c r="PYY19" s="205" t="s">
        <v>551</v>
      </c>
      <c r="PYZ19" s="205" t="s">
        <v>551</v>
      </c>
      <c r="PZA19" s="205" t="s">
        <v>551</v>
      </c>
      <c r="PZB19" s="205" t="s">
        <v>551</v>
      </c>
      <c r="PZC19" s="205" t="s">
        <v>551</v>
      </c>
      <c r="PZD19" s="205" t="s">
        <v>551</v>
      </c>
      <c r="PZE19" s="205" t="s">
        <v>551</v>
      </c>
      <c r="PZF19" s="205" t="s">
        <v>551</v>
      </c>
      <c r="PZG19" s="205" t="s">
        <v>551</v>
      </c>
      <c r="PZH19" s="205" t="s">
        <v>551</v>
      </c>
      <c r="PZI19" s="205" t="s">
        <v>551</v>
      </c>
      <c r="PZJ19" s="205" t="s">
        <v>551</v>
      </c>
      <c r="PZK19" s="205" t="s">
        <v>551</v>
      </c>
      <c r="PZL19" s="205" t="s">
        <v>551</v>
      </c>
      <c r="PZM19" s="205" t="s">
        <v>551</v>
      </c>
      <c r="PZN19" s="205" t="s">
        <v>551</v>
      </c>
      <c r="PZO19" s="205" t="s">
        <v>551</v>
      </c>
      <c r="PZP19" s="205" t="s">
        <v>551</v>
      </c>
      <c r="PZQ19" s="205" t="s">
        <v>551</v>
      </c>
      <c r="PZR19" s="205" t="s">
        <v>551</v>
      </c>
      <c r="PZS19" s="205" t="s">
        <v>551</v>
      </c>
      <c r="PZT19" s="205" t="s">
        <v>551</v>
      </c>
      <c r="PZU19" s="205" t="s">
        <v>551</v>
      </c>
      <c r="PZV19" s="205" t="s">
        <v>551</v>
      </c>
      <c r="PZW19" s="205" t="s">
        <v>551</v>
      </c>
      <c r="PZX19" s="205" t="s">
        <v>551</v>
      </c>
      <c r="PZY19" s="205" t="s">
        <v>551</v>
      </c>
      <c r="PZZ19" s="205" t="s">
        <v>551</v>
      </c>
      <c r="QAA19" s="205" t="s">
        <v>551</v>
      </c>
      <c r="QAB19" s="205" t="s">
        <v>551</v>
      </c>
      <c r="QAC19" s="205" t="s">
        <v>551</v>
      </c>
      <c r="QAD19" s="205" t="s">
        <v>551</v>
      </c>
      <c r="QAE19" s="205" t="s">
        <v>551</v>
      </c>
      <c r="QAF19" s="205" t="s">
        <v>551</v>
      </c>
      <c r="QAG19" s="205" t="s">
        <v>551</v>
      </c>
      <c r="QAH19" s="205" t="s">
        <v>551</v>
      </c>
      <c r="QAI19" s="205" t="s">
        <v>551</v>
      </c>
      <c r="QAJ19" s="205" t="s">
        <v>551</v>
      </c>
      <c r="QAK19" s="205" t="s">
        <v>551</v>
      </c>
      <c r="QAL19" s="205" t="s">
        <v>551</v>
      </c>
      <c r="QAM19" s="205" t="s">
        <v>551</v>
      </c>
      <c r="QAN19" s="205" t="s">
        <v>551</v>
      </c>
      <c r="QAO19" s="205" t="s">
        <v>551</v>
      </c>
      <c r="QAP19" s="205" t="s">
        <v>551</v>
      </c>
      <c r="QAQ19" s="205" t="s">
        <v>551</v>
      </c>
      <c r="QAR19" s="205" t="s">
        <v>551</v>
      </c>
      <c r="QAS19" s="205" t="s">
        <v>551</v>
      </c>
      <c r="QAT19" s="205" t="s">
        <v>551</v>
      </c>
      <c r="QAU19" s="205" t="s">
        <v>551</v>
      </c>
      <c r="QAV19" s="205" t="s">
        <v>551</v>
      </c>
      <c r="QAW19" s="205" t="s">
        <v>551</v>
      </c>
      <c r="QAX19" s="205" t="s">
        <v>551</v>
      </c>
      <c r="QAY19" s="205" t="s">
        <v>551</v>
      </c>
      <c r="QAZ19" s="205" t="s">
        <v>551</v>
      </c>
      <c r="QBA19" s="205" t="s">
        <v>551</v>
      </c>
      <c r="QBB19" s="205" t="s">
        <v>551</v>
      </c>
      <c r="QBC19" s="205" t="s">
        <v>551</v>
      </c>
      <c r="QBD19" s="205" t="s">
        <v>551</v>
      </c>
      <c r="QBE19" s="205" t="s">
        <v>551</v>
      </c>
      <c r="QBF19" s="205" t="s">
        <v>551</v>
      </c>
      <c r="QBG19" s="205" t="s">
        <v>551</v>
      </c>
      <c r="QBH19" s="205" t="s">
        <v>551</v>
      </c>
      <c r="QBI19" s="205" t="s">
        <v>551</v>
      </c>
      <c r="QBJ19" s="205" t="s">
        <v>551</v>
      </c>
      <c r="QBK19" s="205" t="s">
        <v>551</v>
      </c>
      <c r="QBL19" s="205" t="s">
        <v>551</v>
      </c>
      <c r="QBM19" s="205" t="s">
        <v>551</v>
      </c>
      <c r="QBN19" s="205" t="s">
        <v>551</v>
      </c>
      <c r="QBO19" s="205" t="s">
        <v>551</v>
      </c>
      <c r="QBP19" s="205" t="s">
        <v>551</v>
      </c>
      <c r="QBQ19" s="205" t="s">
        <v>551</v>
      </c>
      <c r="QBR19" s="205" t="s">
        <v>551</v>
      </c>
      <c r="QBS19" s="205" t="s">
        <v>551</v>
      </c>
      <c r="QBT19" s="205" t="s">
        <v>551</v>
      </c>
      <c r="QBU19" s="205" t="s">
        <v>551</v>
      </c>
      <c r="QBV19" s="205" t="s">
        <v>551</v>
      </c>
      <c r="QBW19" s="205" t="s">
        <v>551</v>
      </c>
      <c r="QBX19" s="205" t="s">
        <v>551</v>
      </c>
      <c r="QBY19" s="205" t="s">
        <v>551</v>
      </c>
      <c r="QBZ19" s="205" t="s">
        <v>551</v>
      </c>
      <c r="QCA19" s="205" t="s">
        <v>551</v>
      </c>
      <c r="QCB19" s="205" t="s">
        <v>551</v>
      </c>
      <c r="QCC19" s="205" t="s">
        <v>551</v>
      </c>
      <c r="QCD19" s="205" t="s">
        <v>551</v>
      </c>
      <c r="QCE19" s="205" t="s">
        <v>551</v>
      </c>
      <c r="QCF19" s="205" t="s">
        <v>551</v>
      </c>
      <c r="QCG19" s="205" t="s">
        <v>551</v>
      </c>
      <c r="QCH19" s="205" t="s">
        <v>551</v>
      </c>
      <c r="QCI19" s="205" t="s">
        <v>551</v>
      </c>
      <c r="QCJ19" s="205" t="s">
        <v>551</v>
      </c>
      <c r="QCK19" s="205" t="s">
        <v>551</v>
      </c>
      <c r="QCL19" s="205" t="s">
        <v>551</v>
      </c>
      <c r="QCM19" s="205" t="s">
        <v>551</v>
      </c>
      <c r="QCN19" s="205" t="s">
        <v>551</v>
      </c>
      <c r="QCO19" s="205" t="s">
        <v>551</v>
      </c>
      <c r="QCP19" s="205" t="s">
        <v>551</v>
      </c>
      <c r="QCQ19" s="205" t="s">
        <v>551</v>
      </c>
      <c r="QCR19" s="205" t="s">
        <v>551</v>
      </c>
      <c r="QCS19" s="205" t="s">
        <v>551</v>
      </c>
      <c r="QCT19" s="205" t="s">
        <v>551</v>
      </c>
      <c r="QCU19" s="205" t="s">
        <v>551</v>
      </c>
      <c r="QCV19" s="205" t="s">
        <v>551</v>
      </c>
      <c r="QCW19" s="205" t="s">
        <v>551</v>
      </c>
      <c r="QCX19" s="205" t="s">
        <v>551</v>
      </c>
      <c r="QCY19" s="205" t="s">
        <v>551</v>
      </c>
      <c r="QCZ19" s="205" t="s">
        <v>551</v>
      </c>
      <c r="QDA19" s="205" t="s">
        <v>551</v>
      </c>
      <c r="QDB19" s="205" t="s">
        <v>551</v>
      </c>
      <c r="QDC19" s="205" t="s">
        <v>551</v>
      </c>
      <c r="QDD19" s="205" t="s">
        <v>551</v>
      </c>
      <c r="QDE19" s="205" t="s">
        <v>551</v>
      </c>
      <c r="QDF19" s="205" t="s">
        <v>551</v>
      </c>
      <c r="QDG19" s="205" t="s">
        <v>551</v>
      </c>
      <c r="QDH19" s="205" t="s">
        <v>551</v>
      </c>
      <c r="QDI19" s="205" t="s">
        <v>551</v>
      </c>
      <c r="QDJ19" s="205" t="s">
        <v>551</v>
      </c>
      <c r="QDK19" s="205" t="s">
        <v>551</v>
      </c>
      <c r="QDL19" s="205" t="s">
        <v>551</v>
      </c>
      <c r="QDM19" s="205" t="s">
        <v>551</v>
      </c>
      <c r="QDN19" s="205" t="s">
        <v>551</v>
      </c>
      <c r="QDO19" s="205" t="s">
        <v>551</v>
      </c>
      <c r="QDP19" s="205" t="s">
        <v>551</v>
      </c>
      <c r="QDQ19" s="205" t="s">
        <v>551</v>
      </c>
      <c r="QDR19" s="205" t="s">
        <v>551</v>
      </c>
      <c r="QDS19" s="205" t="s">
        <v>551</v>
      </c>
      <c r="QDT19" s="205" t="s">
        <v>551</v>
      </c>
      <c r="QDU19" s="205" t="s">
        <v>551</v>
      </c>
      <c r="QDV19" s="205" t="s">
        <v>551</v>
      </c>
      <c r="QDW19" s="205" t="s">
        <v>551</v>
      </c>
      <c r="QDX19" s="205" t="s">
        <v>551</v>
      </c>
      <c r="QDY19" s="205" t="s">
        <v>551</v>
      </c>
      <c r="QDZ19" s="205" t="s">
        <v>551</v>
      </c>
      <c r="QEA19" s="205" t="s">
        <v>551</v>
      </c>
      <c r="QEB19" s="205" t="s">
        <v>551</v>
      </c>
      <c r="QEC19" s="205" t="s">
        <v>551</v>
      </c>
      <c r="QED19" s="205" t="s">
        <v>551</v>
      </c>
      <c r="QEE19" s="205" t="s">
        <v>551</v>
      </c>
      <c r="QEF19" s="205" t="s">
        <v>551</v>
      </c>
      <c r="QEG19" s="205" t="s">
        <v>551</v>
      </c>
      <c r="QEH19" s="205" t="s">
        <v>551</v>
      </c>
      <c r="QEI19" s="205" t="s">
        <v>551</v>
      </c>
      <c r="QEJ19" s="205" t="s">
        <v>551</v>
      </c>
      <c r="QEK19" s="205" t="s">
        <v>551</v>
      </c>
      <c r="QEL19" s="205" t="s">
        <v>551</v>
      </c>
      <c r="QEM19" s="205" t="s">
        <v>551</v>
      </c>
      <c r="QEN19" s="205" t="s">
        <v>551</v>
      </c>
      <c r="QEO19" s="205" t="s">
        <v>551</v>
      </c>
      <c r="QEP19" s="205" t="s">
        <v>551</v>
      </c>
      <c r="QEQ19" s="205" t="s">
        <v>551</v>
      </c>
      <c r="QER19" s="205" t="s">
        <v>551</v>
      </c>
      <c r="QES19" s="205" t="s">
        <v>551</v>
      </c>
      <c r="QET19" s="205" t="s">
        <v>551</v>
      </c>
      <c r="QEU19" s="205" t="s">
        <v>551</v>
      </c>
      <c r="QEV19" s="205" t="s">
        <v>551</v>
      </c>
      <c r="QEW19" s="205" t="s">
        <v>551</v>
      </c>
      <c r="QEX19" s="205" t="s">
        <v>551</v>
      </c>
      <c r="QEY19" s="205" t="s">
        <v>551</v>
      </c>
      <c r="QEZ19" s="205" t="s">
        <v>551</v>
      </c>
      <c r="QFA19" s="205" t="s">
        <v>551</v>
      </c>
      <c r="QFB19" s="205" t="s">
        <v>551</v>
      </c>
      <c r="QFC19" s="205" t="s">
        <v>551</v>
      </c>
      <c r="QFD19" s="205" t="s">
        <v>551</v>
      </c>
      <c r="QFE19" s="205" t="s">
        <v>551</v>
      </c>
      <c r="QFF19" s="205" t="s">
        <v>551</v>
      </c>
      <c r="QFG19" s="205" t="s">
        <v>551</v>
      </c>
      <c r="QFH19" s="205" t="s">
        <v>551</v>
      </c>
      <c r="QFI19" s="205" t="s">
        <v>551</v>
      </c>
      <c r="QFJ19" s="205" t="s">
        <v>551</v>
      </c>
      <c r="QFK19" s="205" t="s">
        <v>551</v>
      </c>
      <c r="QFL19" s="205" t="s">
        <v>551</v>
      </c>
      <c r="QFM19" s="205" t="s">
        <v>551</v>
      </c>
      <c r="QFN19" s="205" t="s">
        <v>551</v>
      </c>
      <c r="QFO19" s="205" t="s">
        <v>551</v>
      </c>
      <c r="QFP19" s="205" t="s">
        <v>551</v>
      </c>
      <c r="QFQ19" s="205" t="s">
        <v>551</v>
      </c>
      <c r="QFR19" s="205" t="s">
        <v>551</v>
      </c>
      <c r="QFS19" s="205" t="s">
        <v>551</v>
      </c>
      <c r="QFT19" s="205" t="s">
        <v>551</v>
      </c>
      <c r="QFU19" s="205" t="s">
        <v>551</v>
      </c>
      <c r="QFV19" s="205" t="s">
        <v>551</v>
      </c>
      <c r="QFW19" s="205" t="s">
        <v>551</v>
      </c>
      <c r="QFX19" s="205" t="s">
        <v>551</v>
      </c>
      <c r="QFY19" s="205" t="s">
        <v>551</v>
      </c>
      <c r="QFZ19" s="205" t="s">
        <v>551</v>
      </c>
      <c r="QGA19" s="205" t="s">
        <v>551</v>
      </c>
      <c r="QGB19" s="205" t="s">
        <v>551</v>
      </c>
      <c r="QGC19" s="205" t="s">
        <v>551</v>
      </c>
      <c r="QGD19" s="205" t="s">
        <v>551</v>
      </c>
      <c r="QGE19" s="205" t="s">
        <v>551</v>
      </c>
      <c r="QGF19" s="205" t="s">
        <v>551</v>
      </c>
      <c r="QGG19" s="205" t="s">
        <v>551</v>
      </c>
      <c r="QGH19" s="205" t="s">
        <v>551</v>
      </c>
      <c r="QGI19" s="205" t="s">
        <v>551</v>
      </c>
      <c r="QGJ19" s="205" t="s">
        <v>551</v>
      </c>
      <c r="QGK19" s="205" t="s">
        <v>551</v>
      </c>
      <c r="QGL19" s="205" t="s">
        <v>551</v>
      </c>
      <c r="QGM19" s="205" t="s">
        <v>551</v>
      </c>
      <c r="QGN19" s="205" t="s">
        <v>551</v>
      </c>
      <c r="QGO19" s="205" t="s">
        <v>551</v>
      </c>
      <c r="QGP19" s="205" t="s">
        <v>551</v>
      </c>
      <c r="QGQ19" s="205" t="s">
        <v>551</v>
      </c>
      <c r="QGR19" s="205" t="s">
        <v>551</v>
      </c>
      <c r="QGS19" s="205" t="s">
        <v>551</v>
      </c>
      <c r="QGT19" s="205" t="s">
        <v>551</v>
      </c>
      <c r="QGU19" s="205" t="s">
        <v>551</v>
      </c>
      <c r="QGV19" s="205" t="s">
        <v>551</v>
      </c>
      <c r="QGW19" s="205" t="s">
        <v>551</v>
      </c>
      <c r="QGX19" s="205" t="s">
        <v>551</v>
      </c>
      <c r="QGY19" s="205" t="s">
        <v>551</v>
      </c>
      <c r="QGZ19" s="205" t="s">
        <v>551</v>
      </c>
      <c r="QHA19" s="205" t="s">
        <v>551</v>
      </c>
      <c r="QHB19" s="205" t="s">
        <v>551</v>
      </c>
      <c r="QHC19" s="205" t="s">
        <v>551</v>
      </c>
      <c r="QHD19" s="205" t="s">
        <v>551</v>
      </c>
      <c r="QHE19" s="205" t="s">
        <v>551</v>
      </c>
      <c r="QHF19" s="205" t="s">
        <v>551</v>
      </c>
      <c r="QHG19" s="205" t="s">
        <v>551</v>
      </c>
      <c r="QHH19" s="205" t="s">
        <v>551</v>
      </c>
      <c r="QHI19" s="205" t="s">
        <v>551</v>
      </c>
      <c r="QHJ19" s="205" t="s">
        <v>551</v>
      </c>
      <c r="QHK19" s="205" t="s">
        <v>551</v>
      </c>
      <c r="QHL19" s="205" t="s">
        <v>551</v>
      </c>
      <c r="QHM19" s="205" t="s">
        <v>551</v>
      </c>
      <c r="QHN19" s="205" t="s">
        <v>551</v>
      </c>
      <c r="QHO19" s="205" t="s">
        <v>551</v>
      </c>
      <c r="QHP19" s="205" t="s">
        <v>551</v>
      </c>
      <c r="QHQ19" s="205" t="s">
        <v>551</v>
      </c>
      <c r="QHR19" s="205" t="s">
        <v>551</v>
      </c>
      <c r="QHS19" s="205" t="s">
        <v>551</v>
      </c>
      <c r="QHT19" s="205" t="s">
        <v>551</v>
      </c>
      <c r="QHU19" s="205" t="s">
        <v>551</v>
      </c>
      <c r="QHV19" s="205" t="s">
        <v>551</v>
      </c>
      <c r="QHW19" s="205" t="s">
        <v>551</v>
      </c>
      <c r="QHX19" s="205" t="s">
        <v>551</v>
      </c>
      <c r="QHY19" s="205" t="s">
        <v>551</v>
      </c>
      <c r="QHZ19" s="205" t="s">
        <v>551</v>
      </c>
      <c r="QIA19" s="205" t="s">
        <v>551</v>
      </c>
      <c r="QIB19" s="205" t="s">
        <v>551</v>
      </c>
      <c r="QIC19" s="205" t="s">
        <v>551</v>
      </c>
      <c r="QID19" s="205" t="s">
        <v>551</v>
      </c>
      <c r="QIE19" s="205" t="s">
        <v>551</v>
      </c>
      <c r="QIF19" s="205" t="s">
        <v>551</v>
      </c>
      <c r="QIG19" s="205" t="s">
        <v>551</v>
      </c>
      <c r="QIH19" s="205" t="s">
        <v>551</v>
      </c>
      <c r="QII19" s="205" t="s">
        <v>551</v>
      </c>
      <c r="QIJ19" s="205" t="s">
        <v>551</v>
      </c>
      <c r="QIK19" s="205" t="s">
        <v>551</v>
      </c>
      <c r="QIL19" s="205" t="s">
        <v>551</v>
      </c>
      <c r="QIM19" s="205" t="s">
        <v>551</v>
      </c>
      <c r="QIN19" s="205" t="s">
        <v>551</v>
      </c>
      <c r="QIO19" s="205" t="s">
        <v>551</v>
      </c>
      <c r="QIP19" s="205" t="s">
        <v>551</v>
      </c>
      <c r="QIQ19" s="205" t="s">
        <v>551</v>
      </c>
      <c r="QIR19" s="205" t="s">
        <v>551</v>
      </c>
      <c r="QIS19" s="205" t="s">
        <v>551</v>
      </c>
      <c r="QIT19" s="205" t="s">
        <v>551</v>
      </c>
      <c r="QIU19" s="205" t="s">
        <v>551</v>
      </c>
      <c r="QIV19" s="205" t="s">
        <v>551</v>
      </c>
      <c r="QIW19" s="205" t="s">
        <v>551</v>
      </c>
      <c r="QIX19" s="205" t="s">
        <v>551</v>
      </c>
      <c r="QIY19" s="205" t="s">
        <v>551</v>
      </c>
      <c r="QIZ19" s="205" t="s">
        <v>551</v>
      </c>
      <c r="QJA19" s="205" t="s">
        <v>551</v>
      </c>
      <c r="QJB19" s="205" t="s">
        <v>551</v>
      </c>
      <c r="QJC19" s="205" t="s">
        <v>551</v>
      </c>
      <c r="QJD19" s="205" t="s">
        <v>551</v>
      </c>
      <c r="QJE19" s="205" t="s">
        <v>551</v>
      </c>
      <c r="QJF19" s="205" t="s">
        <v>551</v>
      </c>
      <c r="QJG19" s="205" t="s">
        <v>551</v>
      </c>
      <c r="QJH19" s="205" t="s">
        <v>551</v>
      </c>
      <c r="QJI19" s="205" t="s">
        <v>551</v>
      </c>
      <c r="QJJ19" s="205" t="s">
        <v>551</v>
      </c>
      <c r="QJK19" s="205" t="s">
        <v>551</v>
      </c>
      <c r="QJL19" s="205" t="s">
        <v>551</v>
      </c>
      <c r="QJM19" s="205" t="s">
        <v>551</v>
      </c>
      <c r="QJN19" s="205" t="s">
        <v>551</v>
      </c>
      <c r="QJO19" s="205" t="s">
        <v>551</v>
      </c>
      <c r="QJP19" s="205" t="s">
        <v>551</v>
      </c>
      <c r="QJQ19" s="205" t="s">
        <v>551</v>
      </c>
      <c r="QJR19" s="205" t="s">
        <v>551</v>
      </c>
      <c r="QJS19" s="205" t="s">
        <v>551</v>
      </c>
      <c r="QJT19" s="205" t="s">
        <v>551</v>
      </c>
      <c r="QJU19" s="205" t="s">
        <v>551</v>
      </c>
      <c r="QJV19" s="205" t="s">
        <v>551</v>
      </c>
      <c r="QJW19" s="205" t="s">
        <v>551</v>
      </c>
      <c r="QJX19" s="205" t="s">
        <v>551</v>
      </c>
      <c r="QJY19" s="205" t="s">
        <v>551</v>
      </c>
      <c r="QJZ19" s="205" t="s">
        <v>551</v>
      </c>
      <c r="QKA19" s="205" t="s">
        <v>551</v>
      </c>
      <c r="QKB19" s="205" t="s">
        <v>551</v>
      </c>
      <c r="QKC19" s="205" t="s">
        <v>551</v>
      </c>
      <c r="QKD19" s="205" t="s">
        <v>551</v>
      </c>
      <c r="QKE19" s="205" t="s">
        <v>551</v>
      </c>
      <c r="QKF19" s="205" t="s">
        <v>551</v>
      </c>
      <c r="QKG19" s="205" t="s">
        <v>551</v>
      </c>
      <c r="QKH19" s="205" t="s">
        <v>551</v>
      </c>
      <c r="QKI19" s="205" t="s">
        <v>551</v>
      </c>
      <c r="QKJ19" s="205" t="s">
        <v>551</v>
      </c>
      <c r="QKK19" s="205" t="s">
        <v>551</v>
      </c>
      <c r="QKL19" s="205" t="s">
        <v>551</v>
      </c>
      <c r="QKM19" s="205" t="s">
        <v>551</v>
      </c>
      <c r="QKN19" s="205" t="s">
        <v>551</v>
      </c>
      <c r="QKO19" s="205" t="s">
        <v>551</v>
      </c>
      <c r="QKP19" s="205" t="s">
        <v>551</v>
      </c>
      <c r="QKQ19" s="205" t="s">
        <v>551</v>
      </c>
      <c r="QKR19" s="205" t="s">
        <v>551</v>
      </c>
      <c r="QKS19" s="205" t="s">
        <v>551</v>
      </c>
      <c r="QKT19" s="205" t="s">
        <v>551</v>
      </c>
      <c r="QKU19" s="205" t="s">
        <v>551</v>
      </c>
      <c r="QKV19" s="205" t="s">
        <v>551</v>
      </c>
      <c r="QKW19" s="205" t="s">
        <v>551</v>
      </c>
      <c r="QKX19" s="205" t="s">
        <v>551</v>
      </c>
      <c r="QKY19" s="205" t="s">
        <v>551</v>
      </c>
      <c r="QKZ19" s="205" t="s">
        <v>551</v>
      </c>
      <c r="QLA19" s="205" t="s">
        <v>551</v>
      </c>
      <c r="QLB19" s="205" t="s">
        <v>551</v>
      </c>
      <c r="QLC19" s="205" t="s">
        <v>551</v>
      </c>
      <c r="QLD19" s="205" t="s">
        <v>551</v>
      </c>
      <c r="QLE19" s="205" t="s">
        <v>551</v>
      </c>
      <c r="QLF19" s="205" t="s">
        <v>551</v>
      </c>
      <c r="QLG19" s="205" t="s">
        <v>551</v>
      </c>
      <c r="QLH19" s="205" t="s">
        <v>551</v>
      </c>
      <c r="QLI19" s="205" t="s">
        <v>551</v>
      </c>
      <c r="QLJ19" s="205" t="s">
        <v>551</v>
      </c>
      <c r="QLK19" s="205" t="s">
        <v>551</v>
      </c>
      <c r="QLL19" s="205" t="s">
        <v>551</v>
      </c>
      <c r="QLM19" s="205" t="s">
        <v>551</v>
      </c>
      <c r="QLN19" s="205" t="s">
        <v>551</v>
      </c>
      <c r="QLO19" s="205" t="s">
        <v>551</v>
      </c>
      <c r="QLP19" s="205" t="s">
        <v>551</v>
      </c>
      <c r="QLQ19" s="205" t="s">
        <v>551</v>
      </c>
      <c r="QLR19" s="205" t="s">
        <v>551</v>
      </c>
      <c r="QLS19" s="205" t="s">
        <v>551</v>
      </c>
      <c r="QLT19" s="205" t="s">
        <v>551</v>
      </c>
      <c r="QLU19" s="205" t="s">
        <v>551</v>
      </c>
      <c r="QLV19" s="205" t="s">
        <v>551</v>
      </c>
      <c r="QLW19" s="205" t="s">
        <v>551</v>
      </c>
      <c r="QLX19" s="205" t="s">
        <v>551</v>
      </c>
      <c r="QLY19" s="205" t="s">
        <v>551</v>
      </c>
      <c r="QLZ19" s="205" t="s">
        <v>551</v>
      </c>
      <c r="QMA19" s="205" t="s">
        <v>551</v>
      </c>
      <c r="QMB19" s="205" t="s">
        <v>551</v>
      </c>
      <c r="QMC19" s="205" t="s">
        <v>551</v>
      </c>
      <c r="QMD19" s="205" t="s">
        <v>551</v>
      </c>
      <c r="QME19" s="205" t="s">
        <v>551</v>
      </c>
      <c r="QMF19" s="205" t="s">
        <v>551</v>
      </c>
      <c r="QMG19" s="205" t="s">
        <v>551</v>
      </c>
      <c r="QMH19" s="205" t="s">
        <v>551</v>
      </c>
      <c r="QMI19" s="205" t="s">
        <v>551</v>
      </c>
      <c r="QMJ19" s="205" t="s">
        <v>551</v>
      </c>
      <c r="QMK19" s="205" t="s">
        <v>551</v>
      </c>
      <c r="QML19" s="205" t="s">
        <v>551</v>
      </c>
      <c r="QMM19" s="205" t="s">
        <v>551</v>
      </c>
      <c r="QMN19" s="205" t="s">
        <v>551</v>
      </c>
      <c r="QMO19" s="205" t="s">
        <v>551</v>
      </c>
      <c r="QMP19" s="205" t="s">
        <v>551</v>
      </c>
      <c r="QMQ19" s="205" t="s">
        <v>551</v>
      </c>
      <c r="QMR19" s="205" t="s">
        <v>551</v>
      </c>
      <c r="QMS19" s="205" t="s">
        <v>551</v>
      </c>
      <c r="QMT19" s="205" t="s">
        <v>551</v>
      </c>
      <c r="QMU19" s="205" t="s">
        <v>551</v>
      </c>
      <c r="QMV19" s="205" t="s">
        <v>551</v>
      </c>
      <c r="QMW19" s="205" t="s">
        <v>551</v>
      </c>
      <c r="QMX19" s="205" t="s">
        <v>551</v>
      </c>
      <c r="QMY19" s="205" t="s">
        <v>551</v>
      </c>
      <c r="QMZ19" s="205" t="s">
        <v>551</v>
      </c>
      <c r="QNA19" s="205" t="s">
        <v>551</v>
      </c>
      <c r="QNB19" s="205" t="s">
        <v>551</v>
      </c>
      <c r="QNC19" s="205" t="s">
        <v>551</v>
      </c>
      <c r="QND19" s="205" t="s">
        <v>551</v>
      </c>
      <c r="QNE19" s="205" t="s">
        <v>551</v>
      </c>
      <c r="QNF19" s="205" t="s">
        <v>551</v>
      </c>
      <c r="QNG19" s="205" t="s">
        <v>551</v>
      </c>
      <c r="QNH19" s="205" t="s">
        <v>551</v>
      </c>
      <c r="QNI19" s="205" t="s">
        <v>551</v>
      </c>
      <c r="QNJ19" s="205" t="s">
        <v>551</v>
      </c>
      <c r="QNK19" s="205" t="s">
        <v>551</v>
      </c>
      <c r="QNL19" s="205" t="s">
        <v>551</v>
      </c>
      <c r="QNM19" s="205" t="s">
        <v>551</v>
      </c>
      <c r="QNN19" s="205" t="s">
        <v>551</v>
      </c>
      <c r="QNO19" s="205" t="s">
        <v>551</v>
      </c>
      <c r="QNP19" s="205" t="s">
        <v>551</v>
      </c>
      <c r="QNQ19" s="205" t="s">
        <v>551</v>
      </c>
      <c r="QNR19" s="205" t="s">
        <v>551</v>
      </c>
      <c r="QNS19" s="205" t="s">
        <v>551</v>
      </c>
      <c r="QNT19" s="205" t="s">
        <v>551</v>
      </c>
      <c r="QNU19" s="205" t="s">
        <v>551</v>
      </c>
      <c r="QNV19" s="205" t="s">
        <v>551</v>
      </c>
      <c r="QNW19" s="205" t="s">
        <v>551</v>
      </c>
      <c r="QNX19" s="205" t="s">
        <v>551</v>
      </c>
      <c r="QNY19" s="205" t="s">
        <v>551</v>
      </c>
      <c r="QNZ19" s="205" t="s">
        <v>551</v>
      </c>
      <c r="QOA19" s="205" t="s">
        <v>551</v>
      </c>
      <c r="QOB19" s="205" t="s">
        <v>551</v>
      </c>
      <c r="QOC19" s="205" t="s">
        <v>551</v>
      </c>
      <c r="QOD19" s="205" t="s">
        <v>551</v>
      </c>
      <c r="QOE19" s="205" t="s">
        <v>551</v>
      </c>
      <c r="QOF19" s="205" t="s">
        <v>551</v>
      </c>
      <c r="QOG19" s="205" t="s">
        <v>551</v>
      </c>
      <c r="QOH19" s="205" t="s">
        <v>551</v>
      </c>
      <c r="QOI19" s="205" t="s">
        <v>551</v>
      </c>
      <c r="QOJ19" s="205" t="s">
        <v>551</v>
      </c>
      <c r="QOK19" s="205" t="s">
        <v>551</v>
      </c>
      <c r="QOL19" s="205" t="s">
        <v>551</v>
      </c>
      <c r="QOM19" s="205" t="s">
        <v>551</v>
      </c>
      <c r="QON19" s="205" t="s">
        <v>551</v>
      </c>
      <c r="QOO19" s="205" t="s">
        <v>551</v>
      </c>
      <c r="QOP19" s="205" t="s">
        <v>551</v>
      </c>
      <c r="QOQ19" s="205" t="s">
        <v>551</v>
      </c>
      <c r="QOR19" s="205" t="s">
        <v>551</v>
      </c>
      <c r="QOS19" s="205" t="s">
        <v>551</v>
      </c>
      <c r="QOT19" s="205" t="s">
        <v>551</v>
      </c>
      <c r="QOU19" s="205" t="s">
        <v>551</v>
      </c>
      <c r="QOV19" s="205" t="s">
        <v>551</v>
      </c>
      <c r="QOW19" s="205" t="s">
        <v>551</v>
      </c>
      <c r="QOX19" s="205" t="s">
        <v>551</v>
      </c>
      <c r="QOY19" s="205" t="s">
        <v>551</v>
      </c>
      <c r="QOZ19" s="205" t="s">
        <v>551</v>
      </c>
      <c r="QPA19" s="205" t="s">
        <v>551</v>
      </c>
      <c r="QPB19" s="205" t="s">
        <v>551</v>
      </c>
      <c r="QPC19" s="205" t="s">
        <v>551</v>
      </c>
      <c r="QPD19" s="205" t="s">
        <v>551</v>
      </c>
      <c r="QPE19" s="205" t="s">
        <v>551</v>
      </c>
      <c r="QPF19" s="205" t="s">
        <v>551</v>
      </c>
      <c r="QPG19" s="205" t="s">
        <v>551</v>
      </c>
      <c r="QPH19" s="205" t="s">
        <v>551</v>
      </c>
      <c r="QPI19" s="205" t="s">
        <v>551</v>
      </c>
      <c r="QPJ19" s="205" t="s">
        <v>551</v>
      </c>
      <c r="QPK19" s="205" t="s">
        <v>551</v>
      </c>
      <c r="QPL19" s="205" t="s">
        <v>551</v>
      </c>
      <c r="QPM19" s="205" t="s">
        <v>551</v>
      </c>
      <c r="QPN19" s="205" t="s">
        <v>551</v>
      </c>
      <c r="QPO19" s="205" t="s">
        <v>551</v>
      </c>
      <c r="QPP19" s="205" t="s">
        <v>551</v>
      </c>
      <c r="QPQ19" s="205" t="s">
        <v>551</v>
      </c>
      <c r="QPR19" s="205" t="s">
        <v>551</v>
      </c>
      <c r="QPS19" s="205" t="s">
        <v>551</v>
      </c>
      <c r="QPT19" s="205" t="s">
        <v>551</v>
      </c>
      <c r="QPU19" s="205" t="s">
        <v>551</v>
      </c>
      <c r="QPV19" s="205" t="s">
        <v>551</v>
      </c>
      <c r="QPW19" s="205" t="s">
        <v>551</v>
      </c>
      <c r="QPX19" s="205" t="s">
        <v>551</v>
      </c>
      <c r="QPY19" s="205" t="s">
        <v>551</v>
      </c>
      <c r="QPZ19" s="205" t="s">
        <v>551</v>
      </c>
      <c r="QQA19" s="205" t="s">
        <v>551</v>
      </c>
      <c r="QQB19" s="205" t="s">
        <v>551</v>
      </c>
      <c r="QQC19" s="205" t="s">
        <v>551</v>
      </c>
      <c r="QQD19" s="205" t="s">
        <v>551</v>
      </c>
      <c r="QQE19" s="205" t="s">
        <v>551</v>
      </c>
      <c r="QQF19" s="205" t="s">
        <v>551</v>
      </c>
      <c r="QQG19" s="205" t="s">
        <v>551</v>
      </c>
      <c r="QQH19" s="205" t="s">
        <v>551</v>
      </c>
      <c r="QQI19" s="205" t="s">
        <v>551</v>
      </c>
      <c r="QQJ19" s="205" t="s">
        <v>551</v>
      </c>
      <c r="QQK19" s="205" t="s">
        <v>551</v>
      </c>
      <c r="QQL19" s="205" t="s">
        <v>551</v>
      </c>
      <c r="QQM19" s="205" t="s">
        <v>551</v>
      </c>
      <c r="QQN19" s="205" t="s">
        <v>551</v>
      </c>
      <c r="QQO19" s="205" t="s">
        <v>551</v>
      </c>
      <c r="QQP19" s="205" t="s">
        <v>551</v>
      </c>
      <c r="QQQ19" s="205" t="s">
        <v>551</v>
      </c>
      <c r="QQR19" s="205" t="s">
        <v>551</v>
      </c>
      <c r="QQS19" s="205" t="s">
        <v>551</v>
      </c>
      <c r="QQT19" s="205" t="s">
        <v>551</v>
      </c>
      <c r="QQU19" s="205" t="s">
        <v>551</v>
      </c>
      <c r="QQV19" s="205" t="s">
        <v>551</v>
      </c>
      <c r="QQW19" s="205" t="s">
        <v>551</v>
      </c>
      <c r="QQX19" s="205" t="s">
        <v>551</v>
      </c>
      <c r="QQY19" s="205" t="s">
        <v>551</v>
      </c>
      <c r="QQZ19" s="205" t="s">
        <v>551</v>
      </c>
      <c r="QRA19" s="205" t="s">
        <v>551</v>
      </c>
      <c r="QRB19" s="205" t="s">
        <v>551</v>
      </c>
      <c r="QRC19" s="205" t="s">
        <v>551</v>
      </c>
      <c r="QRD19" s="205" t="s">
        <v>551</v>
      </c>
      <c r="QRE19" s="205" t="s">
        <v>551</v>
      </c>
      <c r="QRF19" s="205" t="s">
        <v>551</v>
      </c>
      <c r="QRG19" s="205" t="s">
        <v>551</v>
      </c>
      <c r="QRH19" s="205" t="s">
        <v>551</v>
      </c>
      <c r="QRI19" s="205" t="s">
        <v>551</v>
      </c>
      <c r="QRJ19" s="205" t="s">
        <v>551</v>
      </c>
      <c r="QRK19" s="205" t="s">
        <v>551</v>
      </c>
      <c r="QRL19" s="205" t="s">
        <v>551</v>
      </c>
      <c r="QRM19" s="205" t="s">
        <v>551</v>
      </c>
      <c r="QRN19" s="205" t="s">
        <v>551</v>
      </c>
      <c r="QRO19" s="205" t="s">
        <v>551</v>
      </c>
      <c r="QRP19" s="205" t="s">
        <v>551</v>
      </c>
      <c r="QRQ19" s="205" t="s">
        <v>551</v>
      </c>
      <c r="QRR19" s="205" t="s">
        <v>551</v>
      </c>
      <c r="QRS19" s="205" t="s">
        <v>551</v>
      </c>
      <c r="QRT19" s="205" t="s">
        <v>551</v>
      </c>
      <c r="QRU19" s="205" t="s">
        <v>551</v>
      </c>
      <c r="QRV19" s="205" t="s">
        <v>551</v>
      </c>
      <c r="QRW19" s="205" t="s">
        <v>551</v>
      </c>
      <c r="QRX19" s="205" t="s">
        <v>551</v>
      </c>
      <c r="QRY19" s="205" t="s">
        <v>551</v>
      </c>
      <c r="QRZ19" s="205" t="s">
        <v>551</v>
      </c>
      <c r="QSA19" s="205" t="s">
        <v>551</v>
      </c>
      <c r="QSB19" s="205" t="s">
        <v>551</v>
      </c>
      <c r="QSC19" s="205" t="s">
        <v>551</v>
      </c>
      <c r="QSD19" s="205" t="s">
        <v>551</v>
      </c>
      <c r="QSE19" s="205" t="s">
        <v>551</v>
      </c>
      <c r="QSF19" s="205" t="s">
        <v>551</v>
      </c>
      <c r="QSG19" s="205" t="s">
        <v>551</v>
      </c>
      <c r="QSH19" s="205" t="s">
        <v>551</v>
      </c>
      <c r="QSI19" s="205" t="s">
        <v>551</v>
      </c>
      <c r="QSJ19" s="205" t="s">
        <v>551</v>
      </c>
      <c r="QSK19" s="205" t="s">
        <v>551</v>
      </c>
      <c r="QSL19" s="205" t="s">
        <v>551</v>
      </c>
      <c r="QSM19" s="205" t="s">
        <v>551</v>
      </c>
      <c r="QSN19" s="205" t="s">
        <v>551</v>
      </c>
      <c r="QSO19" s="205" t="s">
        <v>551</v>
      </c>
      <c r="QSP19" s="205" t="s">
        <v>551</v>
      </c>
      <c r="QSQ19" s="205" t="s">
        <v>551</v>
      </c>
      <c r="QSR19" s="205" t="s">
        <v>551</v>
      </c>
      <c r="QSS19" s="205" t="s">
        <v>551</v>
      </c>
      <c r="QST19" s="205" t="s">
        <v>551</v>
      </c>
      <c r="QSU19" s="205" t="s">
        <v>551</v>
      </c>
      <c r="QSV19" s="205" t="s">
        <v>551</v>
      </c>
      <c r="QSW19" s="205" t="s">
        <v>551</v>
      </c>
      <c r="QSX19" s="205" t="s">
        <v>551</v>
      </c>
      <c r="QSY19" s="205" t="s">
        <v>551</v>
      </c>
      <c r="QSZ19" s="205" t="s">
        <v>551</v>
      </c>
      <c r="QTA19" s="205" t="s">
        <v>551</v>
      </c>
      <c r="QTB19" s="205" t="s">
        <v>551</v>
      </c>
      <c r="QTC19" s="205" t="s">
        <v>551</v>
      </c>
      <c r="QTD19" s="205" t="s">
        <v>551</v>
      </c>
      <c r="QTE19" s="205" t="s">
        <v>551</v>
      </c>
      <c r="QTF19" s="205" t="s">
        <v>551</v>
      </c>
      <c r="QTG19" s="205" t="s">
        <v>551</v>
      </c>
      <c r="QTH19" s="205" t="s">
        <v>551</v>
      </c>
      <c r="QTI19" s="205" t="s">
        <v>551</v>
      </c>
      <c r="QTJ19" s="205" t="s">
        <v>551</v>
      </c>
      <c r="QTK19" s="205" t="s">
        <v>551</v>
      </c>
      <c r="QTL19" s="205" t="s">
        <v>551</v>
      </c>
      <c r="QTM19" s="205" t="s">
        <v>551</v>
      </c>
      <c r="QTN19" s="205" t="s">
        <v>551</v>
      </c>
      <c r="QTO19" s="205" t="s">
        <v>551</v>
      </c>
      <c r="QTP19" s="205" t="s">
        <v>551</v>
      </c>
      <c r="QTQ19" s="205" t="s">
        <v>551</v>
      </c>
      <c r="QTR19" s="205" t="s">
        <v>551</v>
      </c>
      <c r="QTS19" s="205" t="s">
        <v>551</v>
      </c>
      <c r="QTT19" s="205" t="s">
        <v>551</v>
      </c>
      <c r="QTU19" s="205" t="s">
        <v>551</v>
      </c>
      <c r="QTV19" s="205" t="s">
        <v>551</v>
      </c>
      <c r="QTW19" s="205" t="s">
        <v>551</v>
      </c>
      <c r="QTX19" s="205" t="s">
        <v>551</v>
      </c>
      <c r="QTY19" s="205" t="s">
        <v>551</v>
      </c>
      <c r="QTZ19" s="205" t="s">
        <v>551</v>
      </c>
      <c r="QUA19" s="205" t="s">
        <v>551</v>
      </c>
      <c r="QUB19" s="205" t="s">
        <v>551</v>
      </c>
      <c r="QUC19" s="205" t="s">
        <v>551</v>
      </c>
      <c r="QUD19" s="205" t="s">
        <v>551</v>
      </c>
      <c r="QUE19" s="205" t="s">
        <v>551</v>
      </c>
      <c r="QUF19" s="205" t="s">
        <v>551</v>
      </c>
      <c r="QUG19" s="205" t="s">
        <v>551</v>
      </c>
      <c r="QUH19" s="205" t="s">
        <v>551</v>
      </c>
      <c r="QUI19" s="205" t="s">
        <v>551</v>
      </c>
      <c r="QUJ19" s="205" t="s">
        <v>551</v>
      </c>
      <c r="QUK19" s="205" t="s">
        <v>551</v>
      </c>
      <c r="QUL19" s="205" t="s">
        <v>551</v>
      </c>
      <c r="QUM19" s="205" t="s">
        <v>551</v>
      </c>
      <c r="QUN19" s="205" t="s">
        <v>551</v>
      </c>
      <c r="QUO19" s="205" t="s">
        <v>551</v>
      </c>
      <c r="QUP19" s="205" t="s">
        <v>551</v>
      </c>
      <c r="QUQ19" s="205" t="s">
        <v>551</v>
      </c>
      <c r="QUR19" s="205" t="s">
        <v>551</v>
      </c>
      <c r="QUS19" s="205" t="s">
        <v>551</v>
      </c>
      <c r="QUT19" s="205" t="s">
        <v>551</v>
      </c>
      <c r="QUU19" s="205" t="s">
        <v>551</v>
      </c>
      <c r="QUV19" s="205" t="s">
        <v>551</v>
      </c>
      <c r="QUW19" s="205" t="s">
        <v>551</v>
      </c>
      <c r="QUX19" s="205" t="s">
        <v>551</v>
      </c>
      <c r="QUY19" s="205" t="s">
        <v>551</v>
      </c>
      <c r="QUZ19" s="205" t="s">
        <v>551</v>
      </c>
      <c r="QVA19" s="205" t="s">
        <v>551</v>
      </c>
      <c r="QVB19" s="205" t="s">
        <v>551</v>
      </c>
      <c r="QVC19" s="205" t="s">
        <v>551</v>
      </c>
      <c r="QVD19" s="205" t="s">
        <v>551</v>
      </c>
      <c r="QVE19" s="205" t="s">
        <v>551</v>
      </c>
      <c r="QVF19" s="205" t="s">
        <v>551</v>
      </c>
      <c r="QVG19" s="205" t="s">
        <v>551</v>
      </c>
      <c r="QVH19" s="205" t="s">
        <v>551</v>
      </c>
      <c r="QVI19" s="205" t="s">
        <v>551</v>
      </c>
      <c r="QVJ19" s="205" t="s">
        <v>551</v>
      </c>
      <c r="QVK19" s="205" t="s">
        <v>551</v>
      </c>
      <c r="QVL19" s="205" t="s">
        <v>551</v>
      </c>
      <c r="QVM19" s="205" t="s">
        <v>551</v>
      </c>
      <c r="QVN19" s="205" t="s">
        <v>551</v>
      </c>
      <c r="QVO19" s="205" t="s">
        <v>551</v>
      </c>
      <c r="QVP19" s="205" t="s">
        <v>551</v>
      </c>
      <c r="QVQ19" s="205" t="s">
        <v>551</v>
      </c>
      <c r="QVR19" s="205" t="s">
        <v>551</v>
      </c>
      <c r="QVS19" s="205" t="s">
        <v>551</v>
      </c>
      <c r="QVT19" s="205" t="s">
        <v>551</v>
      </c>
      <c r="QVU19" s="205" t="s">
        <v>551</v>
      </c>
      <c r="QVV19" s="205" t="s">
        <v>551</v>
      </c>
      <c r="QVW19" s="205" t="s">
        <v>551</v>
      </c>
      <c r="QVX19" s="205" t="s">
        <v>551</v>
      </c>
      <c r="QVY19" s="205" t="s">
        <v>551</v>
      </c>
      <c r="QVZ19" s="205" t="s">
        <v>551</v>
      </c>
      <c r="QWA19" s="205" t="s">
        <v>551</v>
      </c>
      <c r="QWB19" s="205" t="s">
        <v>551</v>
      </c>
      <c r="QWC19" s="205" t="s">
        <v>551</v>
      </c>
      <c r="QWD19" s="205" t="s">
        <v>551</v>
      </c>
      <c r="QWE19" s="205" t="s">
        <v>551</v>
      </c>
      <c r="QWF19" s="205" t="s">
        <v>551</v>
      </c>
      <c r="QWG19" s="205" t="s">
        <v>551</v>
      </c>
      <c r="QWH19" s="205" t="s">
        <v>551</v>
      </c>
      <c r="QWI19" s="205" t="s">
        <v>551</v>
      </c>
      <c r="QWJ19" s="205" t="s">
        <v>551</v>
      </c>
      <c r="QWK19" s="205" t="s">
        <v>551</v>
      </c>
      <c r="QWL19" s="205" t="s">
        <v>551</v>
      </c>
      <c r="QWM19" s="205" t="s">
        <v>551</v>
      </c>
      <c r="QWN19" s="205" t="s">
        <v>551</v>
      </c>
      <c r="QWO19" s="205" t="s">
        <v>551</v>
      </c>
      <c r="QWP19" s="205" t="s">
        <v>551</v>
      </c>
      <c r="QWQ19" s="205" t="s">
        <v>551</v>
      </c>
      <c r="QWR19" s="205" t="s">
        <v>551</v>
      </c>
      <c r="QWS19" s="205" t="s">
        <v>551</v>
      </c>
      <c r="QWT19" s="205" t="s">
        <v>551</v>
      </c>
      <c r="QWU19" s="205" t="s">
        <v>551</v>
      </c>
      <c r="QWV19" s="205" t="s">
        <v>551</v>
      </c>
      <c r="QWW19" s="205" t="s">
        <v>551</v>
      </c>
      <c r="QWX19" s="205" t="s">
        <v>551</v>
      </c>
      <c r="QWY19" s="205" t="s">
        <v>551</v>
      </c>
      <c r="QWZ19" s="205" t="s">
        <v>551</v>
      </c>
      <c r="QXA19" s="205" t="s">
        <v>551</v>
      </c>
      <c r="QXB19" s="205" t="s">
        <v>551</v>
      </c>
      <c r="QXC19" s="205" t="s">
        <v>551</v>
      </c>
      <c r="QXD19" s="205" t="s">
        <v>551</v>
      </c>
      <c r="QXE19" s="205" t="s">
        <v>551</v>
      </c>
      <c r="QXF19" s="205" t="s">
        <v>551</v>
      </c>
      <c r="QXG19" s="205" t="s">
        <v>551</v>
      </c>
      <c r="QXH19" s="205" t="s">
        <v>551</v>
      </c>
      <c r="QXI19" s="205" t="s">
        <v>551</v>
      </c>
      <c r="QXJ19" s="205" t="s">
        <v>551</v>
      </c>
      <c r="QXK19" s="205" t="s">
        <v>551</v>
      </c>
      <c r="QXL19" s="205" t="s">
        <v>551</v>
      </c>
      <c r="QXM19" s="205" t="s">
        <v>551</v>
      </c>
      <c r="QXN19" s="205" t="s">
        <v>551</v>
      </c>
      <c r="QXO19" s="205" t="s">
        <v>551</v>
      </c>
      <c r="QXP19" s="205" t="s">
        <v>551</v>
      </c>
      <c r="QXQ19" s="205" t="s">
        <v>551</v>
      </c>
      <c r="QXR19" s="205" t="s">
        <v>551</v>
      </c>
      <c r="QXS19" s="205" t="s">
        <v>551</v>
      </c>
      <c r="QXT19" s="205" t="s">
        <v>551</v>
      </c>
      <c r="QXU19" s="205" t="s">
        <v>551</v>
      </c>
      <c r="QXV19" s="205" t="s">
        <v>551</v>
      </c>
      <c r="QXW19" s="205" t="s">
        <v>551</v>
      </c>
      <c r="QXX19" s="205" t="s">
        <v>551</v>
      </c>
      <c r="QXY19" s="205" t="s">
        <v>551</v>
      </c>
      <c r="QXZ19" s="205" t="s">
        <v>551</v>
      </c>
      <c r="QYA19" s="205" t="s">
        <v>551</v>
      </c>
      <c r="QYB19" s="205" t="s">
        <v>551</v>
      </c>
      <c r="QYC19" s="205" t="s">
        <v>551</v>
      </c>
      <c r="QYD19" s="205" t="s">
        <v>551</v>
      </c>
      <c r="QYE19" s="205" t="s">
        <v>551</v>
      </c>
      <c r="QYF19" s="205" t="s">
        <v>551</v>
      </c>
      <c r="QYG19" s="205" t="s">
        <v>551</v>
      </c>
      <c r="QYH19" s="205" t="s">
        <v>551</v>
      </c>
      <c r="QYI19" s="205" t="s">
        <v>551</v>
      </c>
      <c r="QYJ19" s="205" t="s">
        <v>551</v>
      </c>
      <c r="QYK19" s="205" t="s">
        <v>551</v>
      </c>
      <c r="QYL19" s="205" t="s">
        <v>551</v>
      </c>
      <c r="QYM19" s="205" t="s">
        <v>551</v>
      </c>
      <c r="QYN19" s="205" t="s">
        <v>551</v>
      </c>
      <c r="QYO19" s="205" t="s">
        <v>551</v>
      </c>
      <c r="QYP19" s="205" t="s">
        <v>551</v>
      </c>
      <c r="QYQ19" s="205" t="s">
        <v>551</v>
      </c>
      <c r="QYR19" s="205" t="s">
        <v>551</v>
      </c>
      <c r="QYS19" s="205" t="s">
        <v>551</v>
      </c>
      <c r="QYT19" s="205" t="s">
        <v>551</v>
      </c>
      <c r="QYU19" s="205" t="s">
        <v>551</v>
      </c>
      <c r="QYV19" s="205" t="s">
        <v>551</v>
      </c>
      <c r="QYW19" s="205" t="s">
        <v>551</v>
      </c>
      <c r="QYX19" s="205" t="s">
        <v>551</v>
      </c>
      <c r="QYY19" s="205" t="s">
        <v>551</v>
      </c>
      <c r="QYZ19" s="205" t="s">
        <v>551</v>
      </c>
      <c r="QZA19" s="205" t="s">
        <v>551</v>
      </c>
      <c r="QZB19" s="205" t="s">
        <v>551</v>
      </c>
      <c r="QZC19" s="205" t="s">
        <v>551</v>
      </c>
      <c r="QZD19" s="205" t="s">
        <v>551</v>
      </c>
      <c r="QZE19" s="205" t="s">
        <v>551</v>
      </c>
      <c r="QZF19" s="205" t="s">
        <v>551</v>
      </c>
      <c r="QZG19" s="205" t="s">
        <v>551</v>
      </c>
      <c r="QZH19" s="205" t="s">
        <v>551</v>
      </c>
      <c r="QZI19" s="205" t="s">
        <v>551</v>
      </c>
      <c r="QZJ19" s="205" t="s">
        <v>551</v>
      </c>
      <c r="QZK19" s="205" t="s">
        <v>551</v>
      </c>
      <c r="QZL19" s="205" t="s">
        <v>551</v>
      </c>
      <c r="QZM19" s="205" t="s">
        <v>551</v>
      </c>
      <c r="QZN19" s="205" t="s">
        <v>551</v>
      </c>
      <c r="QZO19" s="205" t="s">
        <v>551</v>
      </c>
      <c r="QZP19" s="205" t="s">
        <v>551</v>
      </c>
      <c r="QZQ19" s="205" t="s">
        <v>551</v>
      </c>
      <c r="QZR19" s="205" t="s">
        <v>551</v>
      </c>
      <c r="QZS19" s="205" t="s">
        <v>551</v>
      </c>
      <c r="QZT19" s="205" t="s">
        <v>551</v>
      </c>
      <c r="QZU19" s="205" t="s">
        <v>551</v>
      </c>
      <c r="QZV19" s="205" t="s">
        <v>551</v>
      </c>
      <c r="QZW19" s="205" t="s">
        <v>551</v>
      </c>
      <c r="QZX19" s="205" t="s">
        <v>551</v>
      </c>
      <c r="QZY19" s="205" t="s">
        <v>551</v>
      </c>
      <c r="QZZ19" s="205" t="s">
        <v>551</v>
      </c>
      <c r="RAA19" s="205" t="s">
        <v>551</v>
      </c>
      <c r="RAB19" s="205" t="s">
        <v>551</v>
      </c>
      <c r="RAC19" s="205" t="s">
        <v>551</v>
      </c>
      <c r="RAD19" s="205" t="s">
        <v>551</v>
      </c>
      <c r="RAE19" s="205" t="s">
        <v>551</v>
      </c>
      <c r="RAF19" s="205" t="s">
        <v>551</v>
      </c>
      <c r="RAG19" s="205" t="s">
        <v>551</v>
      </c>
      <c r="RAH19" s="205" t="s">
        <v>551</v>
      </c>
      <c r="RAI19" s="205" t="s">
        <v>551</v>
      </c>
      <c r="RAJ19" s="205" t="s">
        <v>551</v>
      </c>
      <c r="RAK19" s="205" t="s">
        <v>551</v>
      </c>
      <c r="RAL19" s="205" t="s">
        <v>551</v>
      </c>
      <c r="RAM19" s="205" t="s">
        <v>551</v>
      </c>
      <c r="RAN19" s="205" t="s">
        <v>551</v>
      </c>
      <c r="RAO19" s="205" t="s">
        <v>551</v>
      </c>
      <c r="RAP19" s="205" t="s">
        <v>551</v>
      </c>
      <c r="RAQ19" s="205" t="s">
        <v>551</v>
      </c>
      <c r="RAR19" s="205" t="s">
        <v>551</v>
      </c>
      <c r="RAS19" s="205" t="s">
        <v>551</v>
      </c>
      <c r="RAT19" s="205" t="s">
        <v>551</v>
      </c>
      <c r="RAU19" s="205" t="s">
        <v>551</v>
      </c>
      <c r="RAV19" s="205" t="s">
        <v>551</v>
      </c>
      <c r="RAW19" s="205" t="s">
        <v>551</v>
      </c>
      <c r="RAX19" s="205" t="s">
        <v>551</v>
      </c>
      <c r="RAY19" s="205" t="s">
        <v>551</v>
      </c>
      <c r="RAZ19" s="205" t="s">
        <v>551</v>
      </c>
      <c r="RBA19" s="205" t="s">
        <v>551</v>
      </c>
      <c r="RBB19" s="205" t="s">
        <v>551</v>
      </c>
      <c r="RBC19" s="205" t="s">
        <v>551</v>
      </c>
      <c r="RBD19" s="205" t="s">
        <v>551</v>
      </c>
      <c r="RBE19" s="205" t="s">
        <v>551</v>
      </c>
      <c r="RBF19" s="205" t="s">
        <v>551</v>
      </c>
      <c r="RBG19" s="205" t="s">
        <v>551</v>
      </c>
      <c r="RBH19" s="205" t="s">
        <v>551</v>
      </c>
      <c r="RBI19" s="205" t="s">
        <v>551</v>
      </c>
      <c r="RBJ19" s="205" t="s">
        <v>551</v>
      </c>
      <c r="RBK19" s="205" t="s">
        <v>551</v>
      </c>
      <c r="RBL19" s="205" t="s">
        <v>551</v>
      </c>
      <c r="RBM19" s="205" t="s">
        <v>551</v>
      </c>
      <c r="RBN19" s="205" t="s">
        <v>551</v>
      </c>
      <c r="RBO19" s="205" t="s">
        <v>551</v>
      </c>
      <c r="RBP19" s="205" t="s">
        <v>551</v>
      </c>
      <c r="RBQ19" s="205" t="s">
        <v>551</v>
      </c>
      <c r="RBR19" s="205" t="s">
        <v>551</v>
      </c>
      <c r="RBS19" s="205" t="s">
        <v>551</v>
      </c>
      <c r="RBT19" s="205" t="s">
        <v>551</v>
      </c>
      <c r="RBU19" s="205" t="s">
        <v>551</v>
      </c>
      <c r="RBV19" s="205" t="s">
        <v>551</v>
      </c>
      <c r="RBW19" s="205" t="s">
        <v>551</v>
      </c>
      <c r="RBX19" s="205" t="s">
        <v>551</v>
      </c>
      <c r="RBY19" s="205" t="s">
        <v>551</v>
      </c>
      <c r="RBZ19" s="205" t="s">
        <v>551</v>
      </c>
      <c r="RCA19" s="205" t="s">
        <v>551</v>
      </c>
      <c r="RCB19" s="205" t="s">
        <v>551</v>
      </c>
      <c r="RCC19" s="205" t="s">
        <v>551</v>
      </c>
      <c r="RCD19" s="205" t="s">
        <v>551</v>
      </c>
      <c r="RCE19" s="205" t="s">
        <v>551</v>
      </c>
      <c r="RCF19" s="205" t="s">
        <v>551</v>
      </c>
      <c r="RCG19" s="205" t="s">
        <v>551</v>
      </c>
      <c r="RCH19" s="205" t="s">
        <v>551</v>
      </c>
      <c r="RCI19" s="205" t="s">
        <v>551</v>
      </c>
      <c r="RCJ19" s="205" t="s">
        <v>551</v>
      </c>
      <c r="RCK19" s="205" t="s">
        <v>551</v>
      </c>
      <c r="RCL19" s="205" t="s">
        <v>551</v>
      </c>
      <c r="RCM19" s="205" t="s">
        <v>551</v>
      </c>
      <c r="RCN19" s="205" t="s">
        <v>551</v>
      </c>
      <c r="RCO19" s="205" t="s">
        <v>551</v>
      </c>
      <c r="RCP19" s="205" t="s">
        <v>551</v>
      </c>
      <c r="RCQ19" s="205" t="s">
        <v>551</v>
      </c>
      <c r="RCR19" s="205" t="s">
        <v>551</v>
      </c>
      <c r="RCS19" s="205" t="s">
        <v>551</v>
      </c>
      <c r="RCT19" s="205" t="s">
        <v>551</v>
      </c>
      <c r="RCU19" s="205" t="s">
        <v>551</v>
      </c>
      <c r="RCV19" s="205" t="s">
        <v>551</v>
      </c>
      <c r="RCW19" s="205" t="s">
        <v>551</v>
      </c>
      <c r="RCX19" s="205" t="s">
        <v>551</v>
      </c>
      <c r="RCY19" s="205" t="s">
        <v>551</v>
      </c>
      <c r="RCZ19" s="205" t="s">
        <v>551</v>
      </c>
      <c r="RDA19" s="205" t="s">
        <v>551</v>
      </c>
      <c r="RDB19" s="205" t="s">
        <v>551</v>
      </c>
      <c r="RDC19" s="205" t="s">
        <v>551</v>
      </c>
      <c r="RDD19" s="205" t="s">
        <v>551</v>
      </c>
      <c r="RDE19" s="205" t="s">
        <v>551</v>
      </c>
      <c r="RDF19" s="205" t="s">
        <v>551</v>
      </c>
      <c r="RDG19" s="205" t="s">
        <v>551</v>
      </c>
      <c r="RDH19" s="205" t="s">
        <v>551</v>
      </c>
      <c r="RDI19" s="205" t="s">
        <v>551</v>
      </c>
      <c r="RDJ19" s="205" t="s">
        <v>551</v>
      </c>
      <c r="RDK19" s="205" t="s">
        <v>551</v>
      </c>
      <c r="RDL19" s="205" t="s">
        <v>551</v>
      </c>
      <c r="RDM19" s="205" t="s">
        <v>551</v>
      </c>
      <c r="RDN19" s="205" t="s">
        <v>551</v>
      </c>
      <c r="RDO19" s="205" t="s">
        <v>551</v>
      </c>
      <c r="RDP19" s="205" t="s">
        <v>551</v>
      </c>
      <c r="RDQ19" s="205" t="s">
        <v>551</v>
      </c>
      <c r="RDR19" s="205" t="s">
        <v>551</v>
      </c>
      <c r="RDS19" s="205" t="s">
        <v>551</v>
      </c>
      <c r="RDT19" s="205" t="s">
        <v>551</v>
      </c>
      <c r="RDU19" s="205" t="s">
        <v>551</v>
      </c>
      <c r="RDV19" s="205" t="s">
        <v>551</v>
      </c>
      <c r="RDW19" s="205" t="s">
        <v>551</v>
      </c>
      <c r="RDX19" s="205" t="s">
        <v>551</v>
      </c>
      <c r="RDY19" s="205" t="s">
        <v>551</v>
      </c>
      <c r="RDZ19" s="205" t="s">
        <v>551</v>
      </c>
      <c r="REA19" s="205" t="s">
        <v>551</v>
      </c>
      <c r="REB19" s="205" t="s">
        <v>551</v>
      </c>
      <c r="REC19" s="205" t="s">
        <v>551</v>
      </c>
      <c r="RED19" s="205" t="s">
        <v>551</v>
      </c>
      <c r="REE19" s="205" t="s">
        <v>551</v>
      </c>
      <c r="REF19" s="205" t="s">
        <v>551</v>
      </c>
      <c r="REG19" s="205" t="s">
        <v>551</v>
      </c>
      <c r="REH19" s="205" t="s">
        <v>551</v>
      </c>
      <c r="REI19" s="205" t="s">
        <v>551</v>
      </c>
      <c r="REJ19" s="205" t="s">
        <v>551</v>
      </c>
      <c r="REK19" s="205" t="s">
        <v>551</v>
      </c>
      <c r="REL19" s="205" t="s">
        <v>551</v>
      </c>
      <c r="REM19" s="205" t="s">
        <v>551</v>
      </c>
      <c r="REN19" s="205" t="s">
        <v>551</v>
      </c>
      <c r="REO19" s="205" t="s">
        <v>551</v>
      </c>
      <c r="REP19" s="205" t="s">
        <v>551</v>
      </c>
      <c r="REQ19" s="205" t="s">
        <v>551</v>
      </c>
      <c r="RER19" s="205" t="s">
        <v>551</v>
      </c>
      <c r="RES19" s="205" t="s">
        <v>551</v>
      </c>
      <c r="RET19" s="205" t="s">
        <v>551</v>
      </c>
      <c r="REU19" s="205" t="s">
        <v>551</v>
      </c>
      <c r="REV19" s="205" t="s">
        <v>551</v>
      </c>
      <c r="REW19" s="205" t="s">
        <v>551</v>
      </c>
      <c r="REX19" s="205" t="s">
        <v>551</v>
      </c>
      <c r="REY19" s="205" t="s">
        <v>551</v>
      </c>
      <c r="REZ19" s="205" t="s">
        <v>551</v>
      </c>
      <c r="RFA19" s="205" t="s">
        <v>551</v>
      </c>
      <c r="RFB19" s="205" t="s">
        <v>551</v>
      </c>
      <c r="RFC19" s="205" t="s">
        <v>551</v>
      </c>
      <c r="RFD19" s="205" t="s">
        <v>551</v>
      </c>
      <c r="RFE19" s="205" t="s">
        <v>551</v>
      </c>
      <c r="RFF19" s="205" t="s">
        <v>551</v>
      </c>
      <c r="RFG19" s="205" t="s">
        <v>551</v>
      </c>
      <c r="RFH19" s="205" t="s">
        <v>551</v>
      </c>
      <c r="RFI19" s="205" t="s">
        <v>551</v>
      </c>
      <c r="RFJ19" s="205" t="s">
        <v>551</v>
      </c>
      <c r="RFK19" s="205" t="s">
        <v>551</v>
      </c>
      <c r="RFL19" s="205" t="s">
        <v>551</v>
      </c>
      <c r="RFM19" s="205" t="s">
        <v>551</v>
      </c>
      <c r="RFN19" s="205" t="s">
        <v>551</v>
      </c>
      <c r="RFO19" s="205" t="s">
        <v>551</v>
      </c>
      <c r="RFP19" s="205" t="s">
        <v>551</v>
      </c>
      <c r="RFQ19" s="205" t="s">
        <v>551</v>
      </c>
      <c r="RFR19" s="205" t="s">
        <v>551</v>
      </c>
      <c r="RFS19" s="205" t="s">
        <v>551</v>
      </c>
      <c r="RFT19" s="205" t="s">
        <v>551</v>
      </c>
      <c r="RFU19" s="205" t="s">
        <v>551</v>
      </c>
      <c r="RFV19" s="205" t="s">
        <v>551</v>
      </c>
      <c r="RFW19" s="205" t="s">
        <v>551</v>
      </c>
      <c r="RFX19" s="205" t="s">
        <v>551</v>
      </c>
      <c r="RFY19" s="205" t="s">
        <v>551</v>
      </c>
      <c r="RFZ19" s="205" t="s">
        <v>551</v>
      </c>
      <c r="RGA19" s="205" t="s">
        <v>551</v>
      </c>
      <c r="RGB19" s="205" t="s">
        <v>551</v>
      </c>
      <c r="RGC19" s="205" t="s">
        <v>551</v>
      </c>
      <c r="RGD19" s="205" t="s">
        <v>551</v>
      </c>
      <c r="RGE19" s="205" t="s">
        <v>551</v>
      </c>
      <c r="RGF19" s="205" t="s">
        <v>551</v>
      </c>
      <c r="RGG19" s="205" t="s">
        <v>551</v>
      </c>
      <c r="RGH19" s="205" t="s">
        <v>551</v>
      </c>
      <c r="RGI19" s="205" t="s">
        <v>551</v>
      </c>
      <c r="RGJ19" s="205" t="s">
        <v>551</v>
      </c>
      <c r="RGK19" s="205" t="s">
        <v>551</v>
      </c>
      <c r="RGL19" s="205" t="s">
        <v>551</v>
      </c>
      <c r="RGM19" s="205" t="s">
        <v>551</v>
      </c>
      <c r="RGN19" s="205" t="s">
        <v>551</v>
      </c>
      <c r="RGO19" s="205" t="s">
        <v>551</v>
      </c>
      <c r="RGP19" s="205" t="s">
        <v>551</v>
      </c>
      <c r="RGQ19" s="205" t="s">
        <v>551</v>
      </c>
      <c r="RGR19" s="205" t="s">
        <v>551</v>
      </c>
      <c r="RGS19" s="205" t="s">
        <v>551</v>
      </c>
      <c r="RGT19" s="205" t="s">
        <v>551</v>
      </c>
      <c r="RGU19" s="205" t="s">
        <v>551</v>
      </c>
      <c r="RGV19" s="205" t="s">
        <v>551</v>
      </c>
      <c r="RGW19" s="205" t="s">
        <v>551</v>
      </c>
      <c r="RGX19" s="205" t="s">
        <v>551</v>
      </c>
      <c r="RGY19" s="205" t="s">
        <v>551</v>
      </c>
      <c r="RGZ19" s="205" t="s">
        <v>551</v>
      </c>
      <c r="RHA19" s="205" t="s">
        <v>551</v>
      </c>
      <c r="RHB19" s="205" t="s">
        <v>551</v>
      </c>
      <c r="RHC19" s="205" t="s">
        <v>551</v>
      </c>
      <c r="RHD19" s="205" t="s">
        <v>551</v>
      </c>
      <c r="RHE19" s="205" t="s">
        <v>551</v>
      </c>
      <c r="RHF19" s="205" t="s">
        <v>551</v>
      </c>
      <c r="RHG19" s="205" t="s">
        <v>551</v>
      </c>
      <c r="RHH19" s="205" t="s">
        <v>551</v>
      </c>
      <c r="RHI19" s="205" t="s">
        <v>551</v>
      </c>
      <c r="RHJ19" s="205" t="s">
        <v>551</v>
      </c>
      <c r="RHK19" s="205" t="s">
        <v>551</v>
      </c>
      <c r="RHL19" s="205" t="s">
        <v>551</v>
      </c>
      <c r="RHM19" s="205" t="s">
        <v>551</v>
      </c>
      <c r="RHN19" s="205" t="s">
        <v>551</v>
      </c>
      <c r="RHO19" s="205" t="s">
        <v>551</v>
      </c>
      <c r="RHP19" s="205" t="s">
        <v>551</v>
      </c>
      <c r="RHQ19" s="205" t="s">
        <v>551</v>
      </c>
      <c r="RHR19" s="205" t="s">
        <v>551</v>
      </c>
      <c r="RHS19" s="205" t="s">
        <v>551</v>
      </c>
      <c r="RHT19" s="205" t="s">
        <v>551</v>
      </c>
      <c r="RHU19" s="205" t="s">
        <v>551</v>
      </c>
      <c r="RHV19" s="205" t="s">
        <v>551</v>
      </c>
      <c r="RHW19" s="205" t="s">
        <v>551</v>
      </c>
      <c r="RHX19" s="205" t="s">
        <v>551</v>
      </c>
      <c r="RHY19" s="205" t="s">
        <v>551</v>
      </c>
      <c r="RHZ19" s="205" t="s">
        <v>551</v>
      </c>
      <c r="RIA19" s="205" t="s">
        <v>551</v>
      </c>
      <c r="RIB19" s="205" t="s">
        <v>551</v>
      </c>
      <c r="RIC19" s="205" t="s">
        <v>551</v>
      </c>
      <c r="RID19" s="205" t="s">
        <v>551</v>
      </c>
      <c r="RIE19" s="205" t="s">
        <v>551</v>
      </c>
      <c r="RIF19" s="205" t="s">
        <v>551</v>
      </c>
      <c r="RIG19" s="205" t="s">
        <v>551</v>
      </c>
      <c r="RIH19" s="205" t="s">
        <v>551</v>
      </c>
      <c r="RII19" s="205" t="s">
        <v>551</v>
      </c>
      <c r="RIJ19" s="205" t="s">
        <v>551</v>
      </c>
      <c r="RIK19" s="205" t="s">
        <v>551</v>
      </c>
      <c r="RIL19" s="205" t="s">
        <v>551</v>
      </c>
      <c r="RIM19" s="205" t="s">
        <v>551</v>
      </c>
      <c r="RIN19" s="205" t="s">
        <v>551</v>
      </c>
      <c r="RIO19" s="205" t="s">
        <v>551</v>
      </c>
      <c r="RIP19" s="205" t="s">
        <v>551</v>
      </c>
      <c r="RIQ19" s="205" t="s">
        <v>551</v>
      </c>
      <c r="RIR19" s="205" t="s">
        <v>551</v>
      </c>
      <c r="RIS19" s="205" t="s">
        <v>551</v>
      </c>
      <c r="RIT19" s="205" t="s">
        <v>551</v>
      </c>
      <c r="RIU19" s="205" t="s">
        <v>551</v>
      </c>
      <c r="RIV19" s="205" t="s">
        <v>551</v>
      </c>
      <c r="RIW19" s="205" t="s">
        <v>551</v>
      </c>
      <c r="RIX19" s="205" t="s">
        <v>551</v>
      </c>
      <c r="RIY19" s="205" t="s">
        <v>551</v>
      </c>
      <c r="RIZ19" s="205" t="s">
        <v>551</v>
      </c>
      <c r="RJA19" s="205" t="s">
        <v>551</v>
      </c>
      <c r="RJB19" s="205" t="s">
        <v>551</v>
      </c>
      <c r="RJC19" s="205" t="s">
        <v>551</v>
      </c>
      <c r="RJD19" s="205" t="s">
        <v>551</v>
      </c>
      <c r="RJE19" s="205" t="s">
        <v>551</v>
      </c>
      <c r="RJF19" s="205" t="s">
        <v>551</v>
      </c>
      <c r="RJG19" s="205" t="s">
        <v>551</v>
      </c>
      <c r="RJH19" s="205" t="s">
        <v>551</v>
      </c>
      <c r="RJI19" s="205" t="s">
        <v>551</v>
      </c>
      <c r="RJJ19" s="205" t="s">
        <v>551</v>
      </c>
      <c r="RJK19" s="205" t="s">
        <v>551</v>
      </c>
      <c r="RJL19" s="205" t="s">
        <v>551</v>
      </c>
      <c r="RJM19" s="205" t="s">
        <v>551</v>
      </c>
      <c r="RJN19" s="205" t="s">
        <v>551</v>
      </c>
      <c r="RJO19" s="205" t="s">
        <v>551</v>
      </c>
      <c r="RJP19" s="205" t="s">
        <v>551</v>
      </c>
      <c r="RJQ19" s="205" t="s">
        <v>551</v>
      </c>
      <c r="RJR19" s="205" t="s">
        <v>551</v>
      </c>
      <c r="RJS19" s="205" t="s">
        <v>551</v>
      </c>
      <c r="RJT19" s="205" t="s">
        <v>551</v>
      </c>
      <c r="RJU19" s="205" t="s">
        <v>551</v>
      </c>
      <c r="RJV19" s="205" t="s">
        <v>551</v>
      </c>
      <c r="RJW19" s="205" t="s">
        <v>551</v>
      </c>
      <c r="RJX19" s="205" t="s">
        <v>551</v>
      </c>
      <c r="RJY19" s="205" t="s">
        <v>551</v>
      </c>
      <c r="RJZ19" s="205" t="s">
        <v>551</v>
      </c>
      <c r="RKA19" s="205" t="s">
        <v>551</v>
      </c>
      <c r="RKB19" s="205" t="s">
        <v>551</v>
      </c>
      <c r="RKC19" s="205" t="s">
        <v>551</v>
      </c>
      <c r="RKD19" s="205" t="s">
        <v>551</v>
      </c>
      <c r="RKE19" s="205" t="s">
        <v>551</v>
      </c>
      <c r="RKF19" s="205" t="s">
        <v>551</v>
      </c>
      <c r="RKG19" s="205" t="s">
        <v>551</v>
      </c>
      <c r="RKH19" s="205" t="s">
        <v>551</v>
      </c>
      <c r="RKI19" s="205" t="s">
        <v>551</v>
      </c>
      <c r="RKJ19" s="205" t="s">
        <v>551</v>
      </c>
      <c r="RKK19" s="205" t="s">
        <v>551</v>
      </c>
      <c r="RKL19" s="205" t="s">
        <v>551</v>
      </c>
      <c r="RKM19" s="205" t="s">
        <v>551</v>
      </c>
      <c r="RKN19" s="205" t="s">
        <v>551</v>
      </c>
      <c r="RKO19" s="205" t="s">
        <v>551</v>
      </c>
      <c r="RKP19" s="205" t="s">
        <v>551</v>
      </c>
      <c r="RKQ19" s="205" t="s">
        <v>551</v>
      </c>
      <c r="RKR19" s="205" t="s">
        <v>551</v>
      </c>
      <c r="RKS19" s="205" t="s">
        <v>551</v>
      </c>
      <c r="RKT19" s="205" t="s">
        <v>551</v>
      </c>
      <c r="RKU19" s="205" t="s">
        <v>551</v>
      </c>
      <c r="RKV19" s="205" t="s">
        <v>551</v>
      </c>
      <c r="RKW19" s="205" t="s">
        <v>551</v>
      </c>
      <c r="RKX19" s="205" t="s">
        <v>551</v>
      </c>
      <c r="RKY19" s="205" t="s">
        <v>551</v>
      </c>
      <c r="RKZ19" s="205" t="s">
        <v>551</v>
      </c>
      <c r="RLA19" s="205" t="s">
        <v>551</v>
      </c>
      <c r="RLB19" s="205" t="s">
        <v>551</v>
      </c>
      <c r="RLC19" s="205" t="s">
        <v>551</v>
      </c>
      <c r="RLD19" s="205" t="s">
        <v>551</v>
      </c>
      <c r="RLE19" s="205" t="s">
        <v>551</v>
      </c>
      <c r="RLF19" s="205" t="s">
        <v>551</v>
      </c>
      <c r="RLG19" s="205" t="s">
        <v>551</v>
      </c>
      <c r="RLH19" s="205" t="s">
        <v>551</v>
      </c>
      <c r="RLI19" s="205" t="s">
        <v>551</v>
      </c>
      <c r="RLJ19" s="205" t="s">
        <v>551</v>
      </c>
      <c r="RLK19" s="205" t="s">
        <v>551</v>
      </c>
      <c r="RLL19" s="205" t="s">
        <v>551</v>
      </c>
      <c r="RLM19" s="205" t="s">
        <v>551</v>
      </c>
      <c r="RLN19" s="205" t="s">
        <v>551</v>
      </c>
      <c r="RLO19" s="205" t="s">
        <v>551</v>
      </c>
      <c r="RLP19" s="205" t="s">
        <v>551</v>
      </c>
      <c r="RLQ19" s="205" t="s">
        <v>551</v>
      </c>
      <c r="RLR19" s="205" t="s">
        <v>551</v>
      </c>
      <c r="RLS19" s="205" t="s">
        <v>551</v>
      </c>
      <c r="RLT19" s="205" t="s">
        <v>551</v>
      </c>
      <c r="RLU19" s="205" t="s">
        <v>551</v>
      </c>
      <c r="RLV19" s="205" t="s">
        <v>551</v>
      </c>
      <c r="RLW19" s="205" t="s">
        <v>551</v>
      </c>
      <c r="RLX19" s="205" t="s">
        <v>551</v>
      </c>
      <c r="RLY19" s="205" t="s">
        <v>551</v>
      </c>
      <c r="RLZ19" s="205" t="s">
        <v>551</v>
      </c>
      <c r="RMA19" s="205" t="s">
        <v>551</v>
      </c>
      <c r="RMB19" s="205" t="s">
        <v>551</v>
      </c>
      <c r="RMC19" s="205" t="s">
        <v>551</v>
      </c>
      <c r="RMD19" s="205" t="s">
        <v>551</v>
      </c>
      <c r="RME19" s="205" t="s">
        <v>551</v>
      </c>
      <c r="RMF19" s="205" t="s">
        <v>551</v>
      </c>
      <c r="RMG19" s="205" t="s">
        <v>551</v>
      </c>
      <c r="RMH19" s="205" t="s">
        <v>551</v>
      </c>
      <c r="RMI19" s="205" t="s">
        <v>551</v>
      </c>
      <c r="RMJ19" s="205" t="s">
        <v>551</v>
      </c>
      <c r="RMK19" s="205" t="s">
        <v>551</v>
      </c>
      <c r="RML19" s="205" t="s">
        <v>551</v>
      </c>
      <c r="RMM19" s="205" t="s">
        <v>551</v>
      </c>
      <c r="RMN19" s="205" t="s">
        <v>551</v>
      </c>
      <c r="RMO19" s="205" t="s">
        <v>551</v>
      </c>
      <c r="RMP19" s="205" t="s">
        <v>551</v>
      </c>
      <c r="RMQ19" s="205" t="s">
        <v>551</v>
      </c>
      <c r="RMR19" s="205" t="s">
        <v>551</v>
      </c>
      <c r="RMS19" s="205" t="s">
        <v>551</v>
      </c>
      <c r="RMT19" s="205" t="s">
        <v>551</v>
      </c>
      <c r="RMU19" s="205" t="s">
        <v>551</v>
      </c>
      <c r="RMV19" s="205" t="s">
        <v>551</v>
      </c>
      <c r="RMW19" s="205" t="s">
        <v>551</v>
      </c>
      <c r="RMX19" s="205" t="s">
        <v>551</v>
      </c>
      <c r="RMY19" s="205" t="s">
        <v>551</v>
      </c>
      <c r="RMZ19" s="205" t="s">
        <v>551</v>
      </c>
      <c r="RNA19" s="205" t="s">
        <v>551</v>
      </c>
      <c r="RNB19" s="205" t="s">
        <v>551</v>
      </c>
      <c r="RNC19" s="205" t="s">
        <v>551</v>
      </c>
      <c r="RND19" s="205" t="s">
        <v>551</v>
      </c>
      <c r="RNE19" s="205" t="s">
        <v>551</v>
      </c>
      <c r="RNF19" s="205" t="s">
        <v>551</v>
      </c>
      <c r="RNG19" s="205" t="s">
        <v>551</v>
      </c>
      <c r="RNH19" s="205" t="s">
        <v>551</v>
      </c>
      <c r="RNI19" s="205" t="s">
        <v>551</v>
      </c>
      <c r="RNJ19" s="205" t="s">
        <v>551</v>
      </c>
      <c r="RNK19" s="205" t="s">
        <v>551</v>
      </c>
      <c r="RNL19" s="205" t="s">
        <v>551</v>
      </c>
      <c r="RNM19" s="205" t="s">
        <v>551</v>
      </c>
      <c r="RNN19" s="205" t="s">
        <v>551</v>
      </c>
      <c r="RNO19" s="205" t="s">
        <v>551</v>
      </c>
      <c r="RNP19" s="205" t="s">
        <v>551</v>
      </c>
      <c r="RNQ19" s="205" t="s">
        <v>551</v>
      </c>
      <c r="RNR19" s="205" t="s">
        <v>551</v>
      </c>
      <c r="RNS19" s="205" t="s">
        <v>551</v>
      </c>
      <c r="RNT19" s="205" t="s">
        <v>551</v>
      </c>
      <c r="RNU19" s="205" t="s">
        <v>551</v>
      </c>
      <c r="RNV19" s="205" t="s">
        <v>551</v>
      </c>
      <c r="RNW19" s="205" t="s">
        <v>551</v>
      </c>
      <c r="RNX19" s="205" t="s">
        <v>551</v>
      </c>
      <c r="RNY19" s="205" t="s">
        <v>551</v>
      </c>
      <c r="RNZ19" s="205" t="s">
        <v>551</v>
      </c>
      <c r="ROA19" s="205" t="s">
        <v>551</v>
      </c>
      <c r="ROB19" s="205" t="s">
        <v>551</v>
      </c>
      <c r="ROC19" s="205" t="s">
        <v>551</v>
      </c>
      <c r="ROD19" s="205" t="s">
        <v>551</v>
      </c>
      <c r="ROE19" s="205" t="s">
        <v>551</v>
      </c>
      <c r="ROF19" s="205" t="s">
        <v>551</v>
      </c>
      <c r="ROG19" s="205" t="s">
        <v>551</v>
      </c>
      <c r="ROH19" s="205" t="s">
        <v>551</v>
      </c>
      <c r="ROI19" s="205" t="s">
        <v>551</v>
      </c>
      <c r="ROJ19" s="205" t="s">
        <v>551</v>
      </c>
      <c r="ROK19" s="205" t="s">
        <v>551</v>
      </c>
      <c r="ROL19" s="205" t="s">
        <v>551</v>
      </c>
      <c r="ROM19" s="205" t="s">
        <v>551</v>
      </c>
      <c r="RON19" s="205" t="s">
        <v>551</v>
      </c>
      <c r="ROO19" s="205" t="s">
        <v>551</v>
      </c>
      <c r="ROP19" s="205" t="s">
        <v>551</v>
      </c>
      <c r="ROQ19" s="205" t="s">
        <v>551</v>
      </c>
      <c r="ROR19" s="205" t="s">
        <v>551</v>
      </c>
      <c r="ROS19" s="205" t="s">
        <v>551</v>
      </c>
      <c r="ROT19" s="205" t="s">
        <v>551</v>
      </c>
      <c r="ROU19" s="205" t="s">
        <v>551</v>
      </c>
      <c r="ROV19" s="205" t="s">
        <v>551</v>
      </c>
      <c r="ROW19" s="205" t="s">
        <v>551</v>
      </c>
      <c r="ROX19" s="205" t="s">
        <v>551</v>
      </c>
      <c r="ROY19" s="205" t="s">
        <v>551</v>
      </c>
      <c r="ROZ19" s="205" t="s">
        <v>551</v>
      </c>
      <c r="RPA19" s="205" t="s">
        <v>551</v>
      </c>
      <c r="RPB19" s="205" t="s">
        <v>551</v>
      </c>
      <c r="RPC19" s="205" t="s">
        <v>551</v>
      </c>
      <c r="RPD19" s="205" t="s">
        <v>551</v>
      </c>
      <c r="RPE19" s="205" t="s">
        <v>551</v>
      </c>
      <c r="RPF19" s="205" t="s">
        <v>551</v>
      </c>
      <c r="RPG19" s="205" t="s">
        <v>551</v>
      </c>
      <c r="RPH19" s="205" t="s">
        <v>551</v>
      </c>
      <c r="RPI19" s="205" t="s">
        <v>551</v>
      </c>
      <c r="RPJ19" s="205" t="s">
        <v>551</v>
      </c>
      <c r="RPK19" s="205" t="s">
        <v>551</v>
      </c>
      <c r="RPL19" s="205" t="s">
        <v>551</v>
      </c>
      <c r="RPM19" s="205" t="s">
        <v>551</v>
      </c>
      <c r="RPN19" s="205" t="s">
        <v>551</v>
      </c>
      <c r="RPO19" s="205" t="s">
        <v>551</v>
      </c>
      <c r="RPP19" s="205" t="s">
        <v>551</v>
      </c>
      <c r="RPQ19" s="205" t="s">
        <v>551</v>
      </c>
      <c r="RPR19" s="205" t="s">
        <v>551</v>
      </c>
      <c r="RPS19" s="205" t="s">
        <v>551</v>
      </c>
      <c r="RPT19" s="205" t="s">
        <v>551</v>
      </c>
      <c r="RPU19" s="205" t="s">
        <v>551</v>
      </c>
      <c r="RPV19" s="205" t="s">
        <v>551</v>
      </c>
      <c r="RPW19" s="205" t="s">
        <v>551</v>
      </c>
      <c r="RPX19" s="205" t="s">
        <v>551</v>
      </c>
      <c r="RPY19" s="205" t="s">
        <v>551</v>
      </c>
      <c r="RPZ19" s="205" t="s">
        <v>551</v>
      </c>
      <c r="RQA19" s="205" t="s">
        <v>551</v>
      </c>
      <c r="RQB19" s="205" t="s">
        <v>551</v>
      </c>
      <c r="RQC19" s="205" t="s">
        <v>551</v>
      </c>
      <c r="RQD19" s="205" t="s">
        <v>551</v>
      </c>
      <c r="RQE19" s="205" t="s">
        <v>551</v>
      </c>
      <c r="RQF19" s="205" t="s">
        <v>551</v>
      </c>
      <c r="RQG19" s="205" t="s">
        <v>551</v>
      </c>
      <c r="RQH19" s="205" t="s">
        <v>551</v>
      </c>
      <c r="RQI19" s="205" t="s">
        <v>551</v>
      </c>
      <c r="RQJ19" s="205" t="s">
        <v>551</v>
      </c>
      <c r="RQK19" s="205" t="s">
        <v>551</v>
      </c>
      <c r="RQL19" s="205" t="s">
        <v>551</v>
      </c>
      <c r="RQM19" s="205" t="s">
        <v>551</v>
      </c>
      <c r="RQN19" s="205" t="s">
        <v>551</v>
      </c>
      <c r="RQO19" s="205" t="s">
        <v>551</v>
      </c>
      <c r="RQP19" s="205" t="s">
        <v>551</v>
      </c>
      <c r="RQQ19" s="205" t="s">
        <v>551</v>
      </c>
      <c r="RQR19" s="205" t="s">
        <v>551</v>
      </c>
      <c r="RQS19" s="205" t="s">
        <v>551</v>
      </c>
      <c r="RQT19" s="205" t="s">
        <v>551</v>
      </c>
      <c r="RQU19" s="205" t="s">
        <v>551</v>
      </c>
      <c r="RQV19" s="205" t="s">
        <v>551</v>
      </c>
      <c r="RQW19" s="205" t="s">
        <v>551</v>
      </c>
      <c r="RQX19" s="205" t="s">
        <v>551</v>
      </c>
      <c r="RQY19" s="205" t="s">
        <v>551</v>
      </c>
      <c r="RQZ19" s="205" t="s">
        <v>551</v>
      </c>
      <c r="RRA19" s="205" t="s">
        <v>551</v>
      </c>
      <c r="RRB19" s="205" t="s">
        <v>551</v>
      </c>
      <c r="RRC19" s="205" t="s">
        <v>551</v>
      </c>
      <c r="RRD19" s="205" t="s">
        <v>551</v>
      </c>
      <c r="RRE19" s="205" t="s">
        <v>551</v>
      </c>
      <c r="RRF19" s="205" t="s">
        <v>551</v>
      </c>
      <c r="RRG19" s="205" t="s">
        <v>551</v>
      </c>
      <c r="RRH19" s="205" t="s">
        <v>551</v>
      </c>
      <c r="RRI19" s="205" t="s">
        <v>551</v>
      </c>
      <c r="RRJ19" s="205" t="s">
        <v>551</v>
      </c>
      <c r="RRK19" s="205" t="s">
        <v>551</v>
      </c>
      <c r="RRL19" s="205" t="s">
        <v>551</v>
      </c>
      <c r="RRM19" s="205" t="s">
        <v>551</v>
      </c>
      <c r="RRN19" s="205" t="s">
        <v>551</v>
      </c>
      <c r="RRO19" s="205" t="s">
        <v>551</v>
      </c>
      <c r="RRP19" s="205" t="s">
        <v>551</v>
      </c>
      <c r="RRQ19" s="205" t="s">
        <v>551</v>
      </c>
      <c r="RRR19" s="205" t="s">
        <v>551</v>
      </c>
      <c r="RRS19" s="205" t="s">
        <v>551</v>
      </c>
      <c r="RRT19" s="205" t="s">
        <v>551</v>
      </c>
      <c r="RRU19" s="205" t="s">
        <v>551</v>
      </c>
      <c r="RRV19" s="205" t="s">
        <v>551</v>
      </c>
      <c r="RRW19" s="205" t="s">
        <v>551</v>
      </c>
      <c r="RRX19" s="205" t="s">
        <v>551</v>
      </c>
      <c r="RRY19" s="205" t="s">
        <v>551</v>
      </c>
      <c r="RRZ19" s="205" t="s">
        <v>551</v>
      </c>
      <c r="RSA19" s="205" t="s">
        <v>551</v>
      </c>
      <c r="RSB19" s="205" t="s">
        <v>551</v>
      </c>
      <c r="RSC19" s="205" t="s">
        <v>551</v>
      </c>
      <c r="RSD19" s="205" t="s">
        <v>551</v>
      </c>
      <c r="RSE19" s="205" t="s">
        <v>551</v>
      </c>
      <c r="RSF19" s="205" t="s">
        <v>551</v>
      </c>
      <c r="RSG19" s="205" t="s">
        <v>551</v>
      </c>
      <c r="RSH19" s="205" t="s">
        <v>551</v>
      </c>
      <c r="RSI19" s="205" t="s">
        <v>551</v>
      </c>
      <c r="RSJ19" s="205" t="s">
        <v>551</v>
      </c>
      <c r="RSK19" s="205" t="s">
        <v>551</v>
      </c>
      <c r="RSL19" s="205" t="s">
        <v>551</v>
      </c>
      <c r="RSM19" s="205" t="s">
        <v>551</v>
      </c>
      <c r="RSN19" s="205" t="s">
        <v>551</v>
      </c>
      <c r="RSO19" s="205" t="s">
        <v>551</v>
      </c>
      <c r="RSP19" s="205" t="s">
        <v>551</v>
      </c>
      <c r="RSQ19" s="205" t="s">
        <v>551</v>
      </c>
      <c r="RSR19" s="205" t="s">
        <v>551</v>
      </c>
      <c r="RSS19" s="205" t="s">
        <v>551</v>
      </c>
      <c r="RST19" s="205" t="s">
        <v>551</v>
      </c>
      <c r="RSU19" s="205" t="s">
        <v>551</v>
      </c>
      <c r="RSV19" s="205" t="s">
        <v>551</v>
      </c>
      <c r="RSW19" s="205" t="s">
        <v>551</v>
      </c>
      <c r="RSX19" s="205" t="s">
        <v>551</v>
      </c>
      <c r="RSY19" s="205" t="s">
        <v>551</v>
      </c>
      <c r="RSZ19" s="205" t="s">
        <v>551</v>
      </c>
      <c r="RTA19" s="205" t="s">
        <v>551</v>
      </c>
      <c r="RTB19" s="205" t="s">
        <v>551</v>
      </c>
      <c r="RTC19" s="205" t="s">
        <v>551</v>
      </c>
      <c r="RTD19" s="205" t="s">
        <v>551</v>
      </c>
      <c r="RTE19" s="205" t="s">
        <v>551</v>
      </c>
      <c r="RTF19" s="205" t="s">
        <v>551</v>
      </c>
      <c r="RTG19" s="205" t="s">
        <v>551</v>
      </c>
      <c r="RTH19" s="205" t="s">
        <v>551</v>
      </c>
      <c r="RTI19" s="205" t="s">
        <v>551</v>
      </c>
      <c r="RTJ19" s="205" t="s">
        <v>551</v>
      </c>
      <c r="RTK19" s="205" t="s">
        <v>551</v>
      </c>
      <c r="RTL19" s="205" t="s">
        <v>551</v>
      </c>
      <c r="RTM19" s="205" t="s">
        <v>551</v>
      </c>
      <c r="RTN19" s="205" t="s">
        <v>551</v>
      </c>
      <c r="RTO19" s="205" t="s">
        <v>551</v>
      </c>
      <c r="RTP19" s="205" t="s">
        <v>551</v>
      </c>
      <c r="RTQ19" s="205" t="s">
        <v>551</v>
      </c>
      <c r="RTR19" s="205" t="s">
        <v>551</v>
      </c>
      <c r="RTS19" s="205" t="s">
        <v>551</v>
      </c>
      <c r="RTT19" s="205" t="s">
        <v>551</v>
      </c>
      <c r="RTU19" s="205" t="s">
        <v>551</v>
      </c>
      <c r="RTV19" s="205" t="s">
        <v>551</v>
      </c>
      <c r="RTW19" s="205" t="s">
        <v>551</v>
      </c>
      <c r="RTX19" s="205" t="s">
        <v>551</v>
      </c>
      <c r="RTY19" s="205" t="s">
        <v>551</v>
      </c>
      <c r="RTZ19" s="205" t="s">
        <v>551</v>
      </c>
      <c r="RUA19" s="205" t="s">
        <v>551</v>
      </c>
      <c r="RUB19" s="205" t="s">
        <v>551</v>
      </c>
      <c r="RUC19" s="205" t="s">
        <v>551</v>
      </c>
      <c r="RUD19" s="205" t="s">
        <v>551</v>
      </c>
      <c r="RUE19" s="205" t="s">
        <v>551</v>
      </c>
      <c r="RUF19" s="205" t="s">
        <v>551</v>
      </c>
      <c r="RUG19" s="205" t="s">
        <v>551</v>
      </c>
      <c r="RUH19" s="205" t="s">
        <v>551</v>
      </c>
      <c r="RUI19" s="205" t="s">
        <v>551</v>
      </c>
      <c r="RUJ19" s="205" t="s">
        <v>551</v>
      </c>
      <c r="RUK19" s="205" t="s">
        <v>551</v>
      </c>
      <c r="RUL19" s="205" t="s">
        <v>551</v>
      </c>
      <c r="RUM19" s="205" t="s">
        <v>551</v>
      </c>
      <c r="RUN19" s="205" t="s">
        <v>551</v>
      </c>
      <c r="RUO19" s="205" t="s">
        <v>551</v>
      </c>
      <c r="RUP19" s="205" t="s">
        <v>551</v>
      </c>
      <c r="RUQ19" s="205" t="s">
        <v>551</v>
      </c>
      <c r="RUR19" s="205" t="s">
        <v>551</v>
      </c>
      <c r="RUS19" s="205" t="s">
        <v>551</v>
      </c>
      <c r="RUT19" s="205" t="s">
        <v>551</v>
      </c>
      <c r="RUU19" s="205" t="s">
        <v>551</v>
      </c>
      <c r="RUV19" s="205" t="s">
        <v>551</v>
      </c>
      <c r="RUW19" s="205" t="s">
        <v>551</v>
      </c>
      <c r="RUX19" s="205" t="s">
        <v>551</v>
      </c>
      <c r="RUY19" s="205" t="s">
        <v>551</v>
      </c>
      <c r="RUZ19" s="205" t="s">
        <v>551</v>
      </c>
      <c r="RVA19" s="205" t="s">
        <v>551</v>
      </c>
      <c r="RVB19" s="205" t="s">
        <v>551</v>
      </c>
      <c r="RVC19" s="205" t="s">
        <v>551</v>
      </c>
      <c r="RVD19" s="205" t="s">
        <v>551</v>
      </c>
      <c r="RVE19" s="205" t="s">
        <v>551</v>
      </c>
      <c r="RVF19" s="205" t="s">
        <v>551</v>
      </c>
      <c r="RVG19" s="205" t="s">
        <v>551</v>
      </c>
      <c r="RVH19" s="205" t="s">
        <v>551</v>
      </c>
      <c r="RVI19" s="205" t="s">
        <v>551</v>
      </c>
      <c r="RVJ19" s="205" t="s">
        <v>551</v>
      </c>
      <c r="RVK19" s="205" t="s">
        <v>551</v>
      </c>
      <c r="RVL19" s="205" t="s">
        <v>551</v>
      </c>
      <c r="RVM19" s="205" t="s">
        <v>551</v>
      </c>
      <c r="RVN19" s="205" t="s">
        <v>551</v>
      </c>
      <c r="RVO19" s="205" t="s">
        <v>551</v>
      </c>
      <c r="RVP19" s="205" t="s">
        <v>551</v>
      </c>
      <c r="RVQ19" s="205" t="s">
        <v>551</v>
      </c>
      <c r="RVR19" s="205" t="s">
        <v>551</v>
      </c>
      <c r="RVS19" s="205" t="s">
        <v>551</v>
      </c>
      <c r="RVT19" s="205" t="s">
        <v>551</v>
      </c>
      <c r="RVU19" s="205" t="s">
        <v>551</v>
      </c>
      <c r="RVV19" s="205" t="s">
        <v>551</v>
      </c>
      <c r="RVW19" s="205" t="s">
        <v>551</v>
      </c>
      <c r="RVX19" s="205" t="s">
        <v>551</v>
      </c>
      <c r="RVY19" s="205" t="s">
        <v>551</v>
      </c>
      <c r="RVZ19" s="205" t="s">
        <v>551</v>
      </c>
      <c r="RWA19" s="205" t="s">
        <v>551</v>
      </c>
      <c r="RWB19" s="205" t="s">
        <v>551</v>
      </c>
      <c r="RWC19" s="205" t="s">
        <v>551</v>
      </c>
      <c r="RWD19" s="205" t="s">
        <v>551</v>
      </c>
      <c r="RWE19" s="205" t="s">
        <v>551</v>
      </c>
      <c r="RWF19" s="205" t="s">
        <v>551</v>
      </c>
      <c r="RWG19" s="205" t="s">
        <v>551</v>
      </c>
      <c r="RWH19" s="205" t="s">
        <v>551</v>
      </c>
      <c r="RWI19" s="205" t="s">
        <v>551</v>
      </c>
      <c r="RWJ19" s="205" t="s">
        <v>551</v>
      </c>
      <c r="RWK19" s="205" t="s">
        <v>551</v>
      </c>
      <c r="RWL19" s="205" t="s">
        <v>551</v>
      </c>
      <c r="RWM19" s="205" t="s">
        <v>551</v>
      </c>
      <c r="RWN19" s="205" t="s">
        <v>551</v>
      </c>
      <c r="RWO19" s="205" t="s">
        <v>551</v>
      </c>
      <c r="RWP19" s="205" t="s">
        <v>551</v>
      </c>
      <c r="RWQ19" s="205" t="s">
        <v>551</v>
      </c>
      <c r="RWR19" s="205" t="s">
        <v>551</v>
      </c>
      <c r="RWS19" s="205" t="s">
        <v>551</v>
      </c>
      <c r="RWT19" s="205" t="s">
        <v>551</v>
      </c>
      <c r="RWU19" s="205" t="s">
        <v>551</v>
      </c>
      <c r="RWV19" s="205" t="s">
        <v>551</v>
      </c>
      <c r="RWW19" s="205" t="s">
        <v>551</v>
      </c>
      <c r="RWX19" s="205" t="s">
        <v>551</v>
      </c>
      <c r="RWY19" s="205" t="s">
        <v>551</v>
      </c>
      <c r="RWZ19" s="205" t="s">
        <v>551</v>
      </c>
      <c r="RXA19" s="205" t="s">
        <v>551</v>
      </c>
      <c r="RXB19" s="205" t="s">
        <v>551</v>
      </c>
      <c r="RXC19" s="205" t="s">
        <v>551</v>
      </c>
      <c r="RXD19" s="205" t="s">
        <v>551</v>
      </c>
      <c r="RXE19" s="205" t="s">
        <v>551</v>
      </c>
      <c r="RXF19" s="205" t="s">
        <v>551</v>
      </c>
      <c r="RXG19" s="205" t="s">
        <v>551</v>
      </c>
      <c r="RXH19" s="205" t="s">
        <v>551</v>
      </c>
      <c r="RXI19" s="205" t="s">
        <v>551</v>
      </c>
      <c r="RXJ19" s="205" t="s">
        <v>551</v>
      </c>
      <c r="RXK19" s="205" t="s">
        <v>551</v>
      </c>
      <c r="RXL19" s="205" t="s">
        <v>551</v>
      </c>
      <c r="RXM19" s="205" t="s">
        <v>551</v>
      </c>
      <c r="RXN19" s="205" t="s">
        <v>551</v>
      </c>
      <c r="RXO19" s="205" t="s">
        <v>551</v>
      </c>
      <c r="RXP19" s="205" t="s">
        <v>551</v>
      </c>
      <c r="RXQ19" s="205" t="s">
        <v>551</v>
      </c>
      <c r="RXR19" s="205" t="s">
        <v>551</v>
      </c>
      <c r="RXS19" s="205" t="s">
        <v>551</v>
      </c>
      <c r="RXT19" s="205" t="s">
        <v>551</v>
      </c>
      <c r="RXU19" s="205" t="s">
        <v>551</v>
      </c>
      <c r="RXV19" s="205" t="s">
        <v>551</v>
      </c>
      <c r="RXW19" s="205" t="s">
        <v>551</v>
      </c>
      <c r="RXX19" s="205" t="s">
        <v>551</v>
      </c>
      <c r="RXY19" s="205" t="s">
        <v>551</v>
      </c>
      <c r="RXZ19" s="205" t="s">
        <v>551</v>
      </c>
      <c r="RYA19" s="205" t="s">
        <v>551</v>
      </c>
      <c r="RYB19" s="205" t="s">
        <v>551</v>
      </c>
      <c r="RYC19" s="205" t="s">
        <v>551</v>
      </c>
      <c r="RYD19" s="205" t="s">
        <v>551</v>
      </c>
      <c r="RYE19" s="205" t="s">
        <v>551</v>
      </c>
      <c r="RYF19" s="205" t="s">
        <v>551</v>
      </c>
      <c r="RYG19" s="205" t="s">
        <v>551</v>
      </c>
      <c r="RYH19" s="205" t="s">
        <v>551</v>
      </c>
      <c r="RYI19" s="205" t="s">
        <v>551</v>
      </c>
      <c r="RYJ19" s="205" t="s">
        <v>551</v>
      </c>
      <c r="RYK19" s="205" t="s">
        <v>551</v>
      </c>
      <c r="RYL19" s="205" t="s">
        <v>551</v>
      </c>
      <c r="RYM19" s="205" t="s">
        <v>551</v>
      </c>
      <c r="RYN19" s="205" t="s">
        <v>551</v>
      </c>
      <c r="RYO19" s="205" t="s">
        <v>551</v>
      </c>
      <c r="RYP19" s="205" t="s">
        <v>551</v>
      </c>
      <c r="RYQ19" s="205" t="s">
        <v>551</v>
      </c>
      <c r="RYR19" s="205" t="s">
        <v>551</v>
      </c>
      <c r="RYS19" s="205" t="s">
        <v>551</v>
      </c>
      <c r="RYT19" s="205" t="s">
        <v>551</v>
      </c>
      <c r="RYU19" s="205" t="s">
        <v>551</v>
      </c>
      <c r="RYV19" s="205" t="s">
        <v>551</v>
      </c>
      <c r="RYW19" s="205" t="s">
        <v>551</v>
      </c>
      <c r="RYX19" s="205" t="s">
        <v>551</v>
      </c>
      <c r="RYY19" s="205" t="s">
        <v>551</v>
      </c>
      <c r="RYZ19" s="205" t="s">
        <v>551</v>
      </c>
      <c r="RZA19" s="205" t="s">
        <v>551</v>
      </c>
      <c r="RZB19" s="205" t="s">
        <v>551</v>
      </c>
      <c r="RZC19" s="205" t="s">
        <v>551</v>
      </c>
      <c r="RZD19" s="205" t="s">
        <v>551</v>
      </c>
      <c r="RZE19" s="205" t="s">
        <v>551</v>
      </c>
      <c r="RZF19" s="205" t="s">
        <v>551</v>
      </c>
      <c r="RZG19" s="205" t="s">
        <v>551</v>
      </c>
      <c r="RZH19" s="205" t="s">
        <v>551</v>
      </c>
      <c r="RZI19" s="205" t="s">
        <v>551</v>
      </c>
      <c r="RZJ19" s="205" t="s">
        <v>551</v>
      </c>
      <c r="RZK19" s="205" t="s">
        <v>551</v>
      </c>
      <c r="RZL19" s="205" t="s">
        <v>551</v>
      </c>
      <c r="RZM19" s="205" t="s">
        <v>551</v>
      </c>
      <c r="RZN19" s="205" t="s">
        <v>551</v>
      </c>
      <c r="RZO19" s="205" t="s">
        <v>551</v>
      </c>
      <c r="RZP19" s="205" t="s">
        <v>551</v>
      </c>
      <c r="RZQ19" s="205" t="s">
        <v>551</v>
      </c>
      <c r="RZR19" s="205" t="s">
        <v>551</v>
      </c>
      <c r="RZS19" s="205" t="s">
        <v>551</v>
      </c>
      <c r="RZT19" s="205" t="s">
        <v>551</v>
      </c>
      <c r="RZU19" s="205" t="s">
        <v>551</v>
      </c>
      <c r="RZV19" s="205" t="s">
        <v>551</v>
      </c>
      <c r="RZW19" s="205" t="s">
        <v>551</v>
      </c>
      <c r="RZX19" s="205" t="s">
        <v>551</v>
      </c>
      <c r="RZY19" s="205" t="s">
        <v>551</v>
      </c>
      <c r="RZZ19" s="205" t="s">
        <v>551</v>
      </c>
      <c r="SAA19" s="205" t="s">
        <v>551</v>
      </c>
      <c r="SAB19" s="205" t="s">
        <v>551</v>
      </c>
      <c r="SAC19" s="205" t="s">
        <v>551</v>
      </c>
      <c r="SAD19" s="205" t="s">
        <v>551</v>
      </c>
      <c r="SAE19" s="205" t="s">
        <v>551</v>
      </c>
      <c r="SAF19" s="205" t="s">
        <v>551</v>
      </c>
      <c r="SAG19" s="205" t="s">
        <v>551</v>
      </c>
      <c r="SAH19" s="205" t="s">
        <v>551</v>
      </c>
      <c r="SAI19" s="205" t="s">
        <v>551</v>
      </c>
      <c r="SAJ19" s="205" t="s">
        <v>551</v>
      </c>
      <c r="SAK19" s="205" t="s">
        <v>551</v>
      </c>
      <c r="SAL19" s="205" t="s">
        <v>551</v>
      </c>
      <c r="SAM19" s="205" t="s">
        <v>551</v>
      </c>
      <c r="SAN19" s="205" t="s">
        <v>551</v>
      </c>
      <c r="SAO19" s="205" t="s">
        <v>551</v>
      </c>
      <c r="SAP19" s="205" t="s">
        <v>551</v>
      </c>
      <c r="SAQ19" s="205" t="s">
        <v>551</v>
      </c>
      <c r="SAR19" s="205" t="s">
        <v>551</v>
      </c>
      <c r="SAS19" s="205" t="s">
        <v>551</v>
      </c>
      <c r="SAT19" s="205" t="s">
        <v>551</v>
      </c>
      <c r="SAU19" s="205" t="s">
        <v>551</v>
      </c>
      <c r="SAV19" s="205" t="s">
        <v>551</v>
      </c>
      <c r="SAW19" s="205" t="s">
        <v>551</v>
      </c>
      <c r="SAX19" s="205" t="s">
        <v>551</v>
      </c>
      <c r="SAY19" s="205" t="s">
        <v>551</v>
      </c>
      <c r="SAZ19" s="205" t="s">
        <v>551</v>
      </c>
      <c r="SBA19" s="205" t="s">
        <v>551</v>
      </c>
      <c r="SBB19" s="205" t="s">
        <v>551</v>
      </c>
      <c r="SBC19" s="205" t="s">
        <v>551</v>
      </c>
      <c r="SBD19" s="205" t="s">
        <v>551</v>
      </c>
      <c r="SBE19" s="205" t="s">
        <v>551</v>
      </c>
      <c r="SBF19" s="205" t="s">
        <v>551</v>
      </c>
      <c r="SBG19" s="205" t="s">
        <v>551</v>
      </c>
      <c r="SBH19" s="205" t="s">
        <v>551</v>
      </c>
      <c r="SBI19" s="205" t="s">
        <v>551</v>
      </c>
      <c r="SBJ19" s="205" t="s">
        <v>551</v>
      </c>
      <c r="SBK19" s="205" t="s">
        <v>551</v>
      </c>
      <c r="SBL19" s="205" t="s">
        <v>551</v>
      </c>
      <c r="SBM19" s="205" t="s">
        <v>551</v>
      </c>
      <c r="SBN19" s="205" t="s">
        <v>551</v>
      </c>
      <c r="SBO19" s="205" t="s">
        <v>551</v>
      </c>
      <c r="SBP19" s="205" t="s">
        <v>551</v>
      </c>
      <c r="SBQ19" s="205" t="s">
        <v>551</v>
      </c>
      <c r="SBR19" s="205" t="s">
        <v>551</v>
      </c>
      <c r="SBS19" s="205" t="s">
        <v>551</v>
      </c>
      <c r="SBT19" s="205" t="s">
        <v>551</v>
      </c>
      <c r="SBU19" s="205" t="s">
        <v>551</v>
      </c>
      <c r="SBV19" s="205" t="s">
        <v>551</v>
      </c>
      <c r="SBW19" s="205" t="s">
        <v>551</v>
      </c>
      <c r="SBX19" s="205" t="s">
        <v>551</v>
      </c>
      <c r="SBY19" s="205" t="s">
        <v>551</v>
      </c>
      <c r="SBZ19" s="205" t="s">
        <v>551</v>
      </c>
      <c r="SCA19" s="205" t="s">
        <v>551</v>
      </c>
      <c r="SCB19" s="205" t="s">
        <v>551</v>
      </c>
      <c r="SCC19" s="205" t="s">
        <v>551</v>
      </c>
      <c r="SCD19" s="205" t="s">
        <v>551</v>
      </c>
      <c r="SCE19" s="205" t="s">
        <v>551</v>
      </c>
      <c r="SCF19" s="205" t="s">
        <v>551</v>
      </c>
      <c r="SCG19" s="205" t="s">
        <v>551</v>
      </c>
      <c r="SCH19" s="205" t="s">
        <v>551</v>
      </c>
      <c r="SCI19" s="205" t="s">
        <v>551</v>
      </c>
      <c r="SCJ19" s="205" t="s">
        <v>551</v>
      </c>
      <c r="SCK19" s="205" t="s">
        <v>551</v>
      </c>
      <c r="SCL19" s="205" t="s">
        <v>551</v>
      </c>
      <c r="SCM19" s="205" t="s">
        <v>551</v>
      </c>
      <c r="SCN19" s="205" t="s">
        <v>551</v>
      </c>
      <c r="SCO19" s="205" t="s">
        <v>551</v>
      </c>
      <c r="SCP19" s="205" t="s">
        <v>551</v>
      </c>
      <c r="SCQ19" s="205" t="s">
        <v>551</v>
      </c>
      <c r="SCR19" s="205" t="s">
        <v>551</v>
      </c>
      <c r="SCS19" s="205" t="s">
        <v>551</v>
      </c>
      <c r="SCT19" s="205" t="s">
        <v>551</v>
      </c>
      <c r="SCU19" s="205" t="s">
        <v>551</v>
      </c>
      <c r="SCV19" s="205" t="s">
        <v>551</v>
      </c>
      <c r="SCW19" s="205" t="s">
        <v>551</v>
      </c>
      <c r="SCX19" s="205" t="s">
        <v>551</v>
      </c>
      <c r="SCY19" s="205" t="s">
        <v>551</v>
      </c>
      <c r="SCZ19" s="205" t="s">
        <v>551</v>
      </c>
      <c r="SDA19" s="205" t="s">
        <v>551</v>
      </c>
      <c r="SDB19" s="205" t="s">
        <v>551</v>
      </c>
      <c r="SDC19" s="205" t="s">
        <v>551</v>
      </c>
      <c r="SDD19" s="205" t="s">
        <v>551</v>
      </c>
      <c r="SDE19" s="205" t="s">
        <v>551</v>
      </c>
      <c r="SDF19" s="205" t="s">
        <v>551</v>
      </c>
      <c r="SDG19" s="205" t="s">
        <v>551</v>
      </c>
      <c r="SDH19" s="205" t="s">
        <v>551</v>
      </c>
      <c r="SDI19" s="205" t="s">
        <v>551</v>
      </c>
      <c r="SDJ19" s="205" t="s">
        <v>551</v>
      </c>
      <c r="SDK19" s="205" t="s">
        <v>551</v>
      </c>
      <c r="SDL19" s="205" t="s">
        <v>551</v>
      </c>
      <c r="SDM19" s="205" t="s">
        <v>551</v>
      </c>
      <c r="SDN19" s="205" t="s">
        <v>551</v>
      </c>
      <c r="SDO19" s="205" t="s">
        <v>551</v>
      </c>
      <c r="SDP19" s="205" t="s">
        <v>551</v>
      </c>
      <c r="SDQ19" s="205" t="s">
        <v>551</v>
      </c>
      <c r="SDR19" s="205" t="s">
        <v>551</v>
      </c>
      <c r="SDS19" s="205" t="s">
        <v>551</v>
      </c>
      <c r="SDT19" s="205" t="s">
        <v>551</v>
      </c>
      <c r="SDU19" s="205" t="s">
        <v>551</v>
      </c>
      <c r="SDV19" s="205" t="s">
        <v>551</v>
      </c>
      <c r="SDW19" s="205" t="s">
        <v>551</v>
      </c>
      <c r="SDX19" s="205" t="s">
        <v>551</v>
      </c>
      <c r="SDY19" s="205" t="s">
        <v>551</v>
      </c>
      <c r="SDZ19" s="205" t="s">
        <v>551</v>
      </c>
      <c r="SEA19" s="205" t="s">
        <v>551</v>
      </c>
      <c r="SEB19" s="205" t="s">
        <v>551</v>
      </c>
      <c r="SEC19" s="205" t="s">
        <v>551</v>
      </c>
      <c r="SED19" s="205" t="s">
        <v>551</v>
      </c>
      <c r="SEE19" s="205" t="s">
        <v>551</v>
      </c>
      <c r="SEF19" s="205" t="s">
        <v>551</v>
      </c>
      <c r="SEG19" s="205" t="s">
        <v>551</v>
      </c>
      <c r="SEH19" s="205" t="s">
        <v>551</v>
      </c>
      <c r="SEI19" s="205" t="s">
        <v>551</v>
      </c>
      <c r="SEJ19" s="205" t="s">
        <v>551</v>
      </c>
      <c r="SEK19" s="205" t="s">
        <v>551</v>
      </c>
      <c r="SEL19" s="205" t="s">
        <v>551</v>
      </c>
      <c r="SEM19" s="205" t="s">
        <v>551</v>
      </c>
      <c r="SEN19" s="205" t="s">
        <v>551</v>
      </c>
      <c r="SEO19" s="205" t="s">
        <v>551</v>
      </c>
      <c r="SEP19" s="205" t="s">
        <v>551</v>
      </c>
      <c r="SEQ19" s="205" t="s">
        <v>551</v>
      </c>
      <c r="SER19" s="205" t="s">
        <v>551</v>
      </c>
      <c r="SES19" s="205" t="s">
        <v>551</v>
      </c>
      <c r="SET19" s="205" t="s">
        <v>551</v>
      </c>
      <c r="SEU19" s="205" t="s">
        <v>551</v>
      </c>
      <c r="SEV19" s="205" t="s">
        <v>551</v>
      </c>
      <c r="SEW19" s="205" t="s">
        <v>551</v>
      </c>
      <c r="SEX19" s="205" t="s">
        <v>551</v>
      </c>
      <c r="SEY19" s="205" t="s">
        <v>551</v>
      </c>
      <c r="SEZ19" s="205" t="s">
        <v>551</v>
      </c>
      <c r="SFA19" s="205" t="s">
        <v>551</v>
      </c>
      <c r="SFB19" s="205" t="s">
        <v>551</v>
      </c>
      <c r="SFC19" s="205" t="s">
        <v>551</v>
      </c>
      <c r="SFD19" s="205" t="s">
        <v>551</v>
      </c>
      <c r="SFE19" s="205" t="s">
        <v>551</v>
      </c>
      <c r="SFF19" s="205" t="s">
        <v>551</v>
      </c>
      <c r="SFG19" s="205" t="s">
        <v>551</v>
      </c>
      <c r="SFH19" s="205" t="s">
        <v>551</v>
      </c>
      <c r="SFI19" s="205" t="s">
        <v>551</v>
      </c>
      <c r="SFJ19" s="205" t="s">
        <v>551</v>
      </c>
      <c r="SFK19" s="205" t="s">
        <v>551</v>
      </c>
      <c r="SFL19" s="205" t="s">
        <v>551</v>
      </c>
      <c r="SFM19" s="205" t="s">
        <v>551</v>
      </c>
      <c r="SFN19" s="205" t="s">
        <v>551</v>
      </c>
      <c r="SFO19" s="205" t="s">
        <v>551</v>
      </c>
      <c r="SFP19" s="205" t="s">
        <v>551</v>
      </c>
      <c r="SFQ19" s="205" t="s">
        <v>551</v>
      </c>
      <c r="SFR19" s="205" t="s">
        <v>551</v>
      </c>
      <c r="SFS19" s="205" t="s">
        <v>551</v>
      </c>
      <c r="SFT19" s="205" t="s">
        <v>551</v>
      </c>
      <c r="SFU19" s="205" t="s">
        <v>551</v>
      </c>
      <c r="SFV19" s="205" t="s">
        <v>551</v>
      </c>
      <c r="SFW19" s="205" t="s">
        <v>551</v>
      </c>
      <c r="SFX19" s="205" t="s">
        <v>551</v>
      </c>
      <c r="SFY19" s="205" t="s">
        <v>551</v>
      </c>
      <c r="SFZ19" s="205" t="s">
        <v>551</v>
      </c>
      <c r="SGA19" s="205" t="s">
        <v>551</v>
      </c>
      <c r="SGB19" s="205" t="s">
        <v>551</v>
      </c>
      <c r="SGC19" s="205" t="s">
        <v>551</v>
      </c>
      <c r="SGD19" s="205" t="s">
        <v>551</v>
      </c>
      <c r="SGE19" s="205" t="s">
        <v>551</v>
      </c>
      <c r="SGF19" s="205" t="s">
        <v>551</v>
      </c>
      <c r="SGG19" s="205" t="s">
        <v>551</v>
      </c>
      <c r="SGH19" s="205" t="s">
        <v>551</v>
      </c>
      <c r="SGI19" s="205" t="s">
        <v>551</v>
      </c>
      <c r="SGJ19" s="205" t="s">
        <v>551</v>
      </c>
      <c r="SGK19" s="205" t="s">
        <v>551</v>
      </c>
      <c r="SGL19" s="205" t="s">
        <v>551</v>
      </c>
      <c r="SGM19" s="205" t="s">
        <v>551</v>
      </c>
      <c r="SGN19" s="205" t="s">
        <v>551</v>
      </c>
      <c r="SGO19" s="205" t="s">
        <v>551</v>
      </c>
      <c r="SGP19" s="205" t="s">
        <v>551</v>
      </c>
      <c r="SGQ19" s="205" t="s">
        <v>551</v>
      </c>
      <c r="SGR19" s="205" t="s">
        <v>551</v>
      </c>
      <c r="SGS19" s="205" t="s">
        <v>551</v>
      </c>
      <c r="SGT19" s="205" t="s">
        <v>551</v>
      </c>
      <c r="SGU19" s="205" t="s">
        <v>551</v>
      </c>
      <c r="SGV19" s="205" t="s">
        <v>551</v>
      </c>
      <c r="SGW19" s="205" t="s">
        <v>551</v>
      </c>
      <c r="SGX19" s="205" t="s">
        <v>551</v>
      </c>
      <c r="SGY19" s="205" t="s">
        <v>551</v>
      </c>
      <c r="SGZ19" s="205" t="s">
        <v>551</v>
      </c>
      <c r="SHA19" s="205" t="s">
        <v>551</v>
      </c>
      <c r="SHB19" s="205" t="s">
        <v>551</v>
      </c>
      <c r="SHC19" s="205" t="s">
        <v>551</v>
      </c>
      <c r="SHD19" s="205" t="s">
        <v>551</v>
      </c>
      <c r="SHE19" s="205" t="s">
        <v>551</v>
      </c>
      <c r="SHF19" s="205" t="s">
        <v>551</v>
      </c>
      <c r="SHG19" s="205" t="s">
        <v>551</v>
      </c>
      <c r="SHH19" s="205" t="s">
        <v>551</v>
      </c>
      <c r="SHI19" s="205" t="s">
        <v>551</v>
      </c>
      <c r="SHJ19" s="205" t="s">
        <v>551</v>
      </c>
      <c r="SHK19" s="205" t="s">
        <v>551</v>
      </c>
      <c r="SHL19" s="205" t="s">
        <v>551</v>
      </c>
      <c r="SHM19" s="205" t="s">
        <v>551</v>
      </c>
      <c r="SHN19" s="205" t="s">
        <v>551</v>
      </c>
      <c r="SHO19" s="205" t="s">
        <v>551</v>
      </c>
      <c r="SHP19" s="205" t="s">
        <v>551</v>
      </c>
      <c r="SHQ19" s="205" t="s">
        <v>551</v>
      </c>
      <c r="SHR19" s="205" t="s">
        <v>551</v>
      </c>
      <c r="SHS19" s="205" t="s">
        <v>551</v>
      </c>
      <c r="SHT19" s="205" t="s">
        <v>551</v>
      </c>
      <c r="SHU19" s="205" t="s">
        <v>551</v>
      </c>
      <c r="SHV19" s="205" t="s">
        <v>551</v>
      </c>
      <c r="SHW19" s="205" t="s">
        <v>551</v>
      </c>
      <c r="SHX19" s="205" t="s">
        <v>551</v>
      </c>
      <c r="SHY19" s="205" t="s">
        <v>551</v>
      </c>
      <c r="SHZ19" s="205" t="s">
        <v>551</v>
      </c>
      <c r="SIA19" s="205" t="s">
        <v>551</v>
      </c>
      <c r="SIB19" s="205" t="s">
        <v>551</v>
      </c>
      <c r="SIC19" s="205" t="s">
        <v>551</v>
      </c>
      <c r="SID19" s="205" t="s">
        <v>551</v>
      </c>
      <c r="SIE19" s="205" t="s">
        <v>551</v>
      </c>
      <c r="SIF19" s="205" t="s">
        <v>551</v>
      </c>
      <c r="SIG19" s="205" t="s">
        <v>551</v>
      </c>
      <c r="SIH19" s="205" t="s">
        <v>551</v>
      </c>
      <c r="SII19" s="205" t="s">
        <v>551</v>
      </c>
      <c r="SIJ19" s="205" t="s">
        <v>551</v>
      </c>
      <c r="SIK19" s="205" t="s">
        <v>551</v>
      </c>
      <c r="SIL19" s="205" t="s">
        <v>551</v>
      </c>
      <c r="SIM19" s="205" t="s">
        <v>551</v>
      </c>
      <c r="SIN19" s="205" t="s">
        <v>551</v>
      </c>
      <c r="SIO19" s="205" t="s">
        <v>551</v>
      </c>
      <c r="SIP19" s="205" t="s">
        <v>551</v>
      </c>
      <c r="SIQ19" s="205" t="s">
        <v>551</v>
      </c>
      <c r="SIR19" s="205" t="s">
        <v>551</v>
      </c>
      <c r="SIS19" s="205" t="s">
        <v>551</v>
      </c>
      <c r="SIT19" s="205" t="s">
        <v>551</v>
      </c>
      <c r="SIU19" s="205" t="s">
        <v>551</v>
      </c>
      <c r="SIV19" s="205" t="s">
        <v>551</v>
      </c>
      <c r="SIW19" s="205" t="s">
        <v>551</v>
      </c>
      <c r="SIX19" s="205" t="s">
        <v>551</v>
      </c>
      <c r="SIY19" s="205" t="s">
        <v>551</v>
      </c>
      <c r="SIZ19" s="205" t="s">
        <v>551</v>
      </c>
      <c r="SJA19" s="205" t="s">
        <v>551</v>
      </c>
      <c r="SJB19" s="205" t="s">
        <v>551</v>
      </c>
      <c r="SJC19" s="205" t="s">
        <v>551</v>
      </c>
      <c r="SJD19" s="205" t="s">
        <v>551</v>
      </c>
      <c r="SJE19" s="205" t="s">
        <v>551</v>
      </c>
      <c r="SJF19" s="205" t="s">
        <v>551</v>
      </c>
      <c r="SJG19" s="205" t="s">
        <v>551</v>
      </c>
      <c r="SJH19" s="205" t="s">
        <v>551</v>
      </c>
      <c r="SJI19" s="205" t="s">
        <v>551</v>
      </c>
      <c r="SJJ19" s="205" t="s">
        <v>551</v>
      </c>
      <c r="SJK19" s="205" t="s">
        <v>551</v>
      </c>
      <c r="SJL19" s="205" t="s">
        <v>551</v>
      </c>
      <c r="SJM19" s="205" t="s">
        <v>551</v>
      </c>
      <c r="SJN19" s="205" t="s">
        <v>551</v>
      </c>
      <c r="SJO19" s="205" t="s">
        <v>551</v>
      </c>
      <c r="SJP19" s="205" t="s">
        <v>551</v>
      </c>
      <c r="SJQ19" s="205" t="s">
        <v>551</v>
      </c>
      <c r="SJR19" s="205" t="s">
        <v>551</v>
      </c>
      <c r="SJS19" s="205" t="s">
        <v>551</v>
      </c>
      <c r="SJT19" s="205" t="s">
        <v>551</v>
      </c>
      <c r="SJU19" s="205" t="s">
        <v>551</v>
      </c>
      <c r="SJV19" s="205" t="s">
        <v>551</v>
      </c>
      <c r="SJW19" s="205" t="s">
        <v>551</v>
      </c>
      <c r="SJX19" s="205" t="s">
        <v>551</v>
      </c>
      <c r="SJY19" s="205" t="s">
        <v>551</v>
      </c>
      <c r="SJZ19" s="205" t="s">
        <v>551</v>
      </c>
      <c r="SKA19" s="205" t="s">
        <v>551</v>
      </c>
      <c r="SKB19" s="205" t="s">
        <v>551</v>
      </c>
      <c r="SKC19" s="205" t="s">
        <v>551</v>
      </c>
      <c r="SKD19" s="205" t="s">
        <v>551</v>
      </c>
      <c r="SKE19" s="205" t="s">
        <v>551</v>
      </c>
      <c r="SKF19" s="205" t="s">
        <v>551</v>
      </c>
      <c r="SKG19" s="205" t="s">
        <v>551</v>
      </c>
      <c r="SKH19" s="205" t="s">
        <v>551</v>
      </c>
      <c r="SKI19" s="205" t="s">
        <v>551</v>
      </c>
      <c r="SKJ19" s="205" t="s">
        <v>551</v>
      </c>
      <c r="SKK19" s="205" t="s">
        <v>551</v>
      </c>
      <c r="SKL19" s="205" t="s">
        <v>551</v>
      </c>
      <c r="SKM19" s="205" t="s">
        <v>551</v>
      </c>
      <c r="SKN19" s="205" t="s">
        <v>551</v>
      </c>
      <c r="SKO19" s="205" t="s">
        <v>551</v>
      </c>
      <c r="SKP19" s="205" t="s">
        <v>551</v>
      </c>
      <c r="SKQ19" s="205" t="s">
        <v>551</v>
      </c>
      <c r="SKR19" s="205" t="s">
        <v>551</v>
      </c>
      <c r="SKS19" s="205" t="s">
        <v>551</v>
      </c>
      <c r="SKT19" s="205" t="s">
        <v>551</v>
      </c>
      <c r="SKU19" s="205" t="s">
        <v>551</v>
      </c>
      <c r="SKV19" s="205" t="s">
        <v>551</v>
      </c>
      <c r="SKW19" s="205" t="s">
        <v>551</v>
      </c>
      <c r="SKX19" s="205" t="s">
        <v>551</v>
      </c>
      <c r="SKY19" s="205" t="s">
        <v>551</v>
      </c>
      <c r="SKZ19" s="205" t="s">
        <v>551</v>
      </c>
      <c r="SLA19" s="205" t="s">
        <v>551</v>
      </c>
      <c r="SLB19" s="205" t="s">
        <v>551</v>
      </c>
      <c r="SLC19" s="205" t="s">
        <v>551</v>
      </c>
      <c r="SLD19" s="205" t="s">
        <v>551</v>
      </c>
      <c r="SLE19" s="205" t="s">
        <v>551</v>
      </c>
      <c r="SLF19" s="205" t="s">
        <v>551</v>
      </c>
      <c r="SLG19" s="205" t="s">
        <v>551</v>
      </c>
      <c r="SLH19" s="205" t="s">
        <v>551</v>
      </c>
      <c r="SLI19" s="205" t="s">
        <v>551</v>
      </c>
      <c r="SLJ19" s="205" t="s">
        <v>551</v>
      </c>
      <c r="SLK19" s="205" t="s">
        <v>551</v>
      </c>
      <c r="SLL19" s="205" t="s">
        <v>551</v>
      </c>
      <c r="SLM19" s="205" t="s">
        <v>551</v>
      </c>
      <c r="SLN19" s="205" t="s">
        <v>551</v>
      </c>
      <c r="SLO19" s="205" t="s">
        <v>551</v>
      </c>
      <c r="SLP19" s="205" t="s">
        <v>551</v>
      </c>
      <c r="SLQ19" s="205" t="s">
        <v>551</v>
      </c>
      <c r="SLR19" s="205" t="s">
        <v>551</v>
      </c>
      <c r="SLS19" s="205" t="s">
        <v>551</v>
      </c>
      <c r="SLT19" s="205" t="s">
        <v>551</v>
      </c>
      <c r="SLU19" s="205" t="s">
        <v>551</v>
      </c>
      <c r="SLV19" s="205" t="s">
        <v>551</v>
      </c>
      <c r="SLW19" s="205" t="s">
        <v>551</v>
      </c>
      <c r="SLX19" s="205" t="s">
        <v>551</v>
      </c>
      <c r="SLY19" s="205" t="s">
        <v>551</v>
      </c>
      <c r="SLZ19" s="205" t="s">
        <v>551</v>
      </c>
      <c r="SMA19" s="205" t="s">
        <v>551</v>
      </c>
      <c r="SMB19" s="205" t="s">
        <v>551</v>
      </c>
      <c r="SMC19" s="205" t="s">
        <v>551</v>
      </c>
      <c r="SMD19" s="205" t="s">
        <v>551</v>
      </c>
      <c r="SME19" s="205" t="s">
        <v>551</v>
      </c>
      <c r="SMF19" s="205" t="s">
        <v>551</v>
      </c>
      <c r="SMG19" s="205" t="s">
        <v>551</v>
      </c>
      <c r="SMH19" s="205" t="s">
        <v>551</v>
      </c>
      <c r="SMI19" s="205" t="s">
        <v>551</v>
      </c>
      <c r="SMJ19" s="205" t="s">
        <v>551</v>
      </c>
      <c r="SMK19" s="205" t="s">
        <v>551</v>
      </c>
      <c r="SML19" s="205" t="s">
        <v>551</v>
      </c>
      <c r="SMM19" s="205" t="s">
        <v>551</v>
      </c>
      <c r="SMN19" s="205" t="s">
        <v>551</v>
      </c>
      <c r="SMO19" s="205" t="s">
        <v>551</v>
      </c>
      <c r="SMP19" s="205" t="s">
        <v>551</v>
      </c>
      <c r="SMQ19" s="205" t="s">
        <v>551</v>
      </c>
      <c r="SMR19" s="205" t="s">
        <v>551</v>
      </c>
      <c r="SMS19" s="205" t="s">
        <v>551</v>
      </c>
      <c r="SMT19" s="205" t="s">
        <v>551</v>
      </c>
      <c r="SMU19" s="205" t="s">
        <v>551</v>
      </c>
      <c r="SMV19" s="205" t="s">
        <v>551</v>
      </c>
      <c r="SMW19" s="205" t="s">
        <v>551</v>
      </c>
      <c r="SMX19" s="205" t="s">
        <v>551</v>
      </c>
      <c r="SMY19" s="205" t="s">
        <v>551</v>
      </c>
      <c r="SMZ19" s="205" t="s">
        <v>551</v>
      </c>
      <c r="SNA19" s="205" t="s">
        <v>551</v>
      </c>
      <c r="SNB19" s="205" t="s">
        <v>551</v>
      </c>
      <c r="SNC19" s="205" t="s">
        <v>551</v>
      </c>
      <c r="SND19" s="205" t="s">
        <v>551</v>
      </c>
      <c r="SNE19" s="205" t="s">
        <v>551</v>
      </c>
      <c r="SNF19" s="205" t="s">
        <v>551</v>
      </c>
      <c r="SNG19" s="205" t="s">
        <v>551</v>
      </c>
      <c r="SNH19" s="205" t="s">
        <v>551</v>
      </c>
      <c r="SNI19" s="205" t="s">
        <v>551</v>
      </c>
      <c r="SNJ19" s="205" t="s">
        <v>551</v>
      </c>
      <c r="SNK19" s="205" t="s">
        <v>551</v>
      </c>
      <c r="SNL19" s="205" t="s">
        <v>551</v>
      </c>
      <c r="SNM19" s="205" t="s">
        <v>551</v>
      </c>
      <c r="SNN19" s="205" t="s">
        <v>551</v>
      </c>
      <c r="SNO19" s="205" t="s">
        <v>551</v>
      </c>
      <c r="SNP19" s="205" t="s">
        <v>551</v>
      </c>
      <c r="SNQ19" s="205" t="s">
        <v>551</v>
      </c>
      <c r="SNR19" s="205" t="s">
        <v>551</v>
      </c>
      <c r="SNS19" s="205" t="s">
        <v>551</v>
      </c>
      <c r="SNT19" s="205" t="s">
        <v>551</v>
      </c>
      <c r="SNU19" s="205" t="s">
        <v>551</v>
      </c>
      <c r="SNV19" s="205" t="s">
        <v>551</v>
      </c>
      <c r="SNW19" s="205" t="s">
        <v>551</v>
      </c>
      <c r="SNX19" s="205" t="s">
        <v>551</v>
      </c>
      <c r="SNY19" s="205" t="s">
        <v>551</v>
      </c>
      <c r="SNZ19" s="205" t="s">
        <v>551</v>
      </c>
      <c r="SOA19" s="205" t="s">
        <v>551</v>
      </c>
      <c r="SOB19" s="205" t="s">
        <v>551</v>
      </c>
      <c r="SOC19" s="205" t="s">
        <v>551</v>
      </c>
      <c r="SOD19" s="205" t="s">
        <v>551</v>
      </c>
      <c r="SOE19" s="205" t="s">
        <v>551</v>
      </c>
      <c r="SOF19" s="205" t="s">
        <v>551</v>
      </c>
      <c r="SOG19" s="205" t="s">
        <v>551</v>
      </c>
      <c r="SOH19" s="205" t="s">
        <v>551</v>
      </c>
      <c r="SOI19" s="205" t="s">
        <v>551</v>
      </c>
      <c r="SOJ19" s="205" t="s">
        <v>551</v>
      </c>
      <c r="SOK19" s="205" t="s">
        <v>551</v>
      </c>
      <c r="SOL19" s="205" t="s">
        <v>551</v>
      </c>
      <c r="SOM19" s="205" t="s">
        <v>551</v>
      </c>
      <c r="SON19" s="205" t="s">
        <v>551</v>
      </c>
      <c r="SOO19" s="205" t="s">
        <v>551</v>
      </c>
      <c r="SOP19" s="205" t="s">
        <v>551</v>
      </c>
      <c r="SOQ19" s="205" t="s">
        <v>551</v>
      </c>
      <c r="SOR19" s="205" t="s">
        <v>551</v>
      </c>
      <c r="SOS19" s="205" t="s">
        <v>551</v>
      </c>
      <c r="SOT19" s="205" t="s">
        <v>551</v>
      </c>
      <c r="SOU19" s="205" t="s">
        <v>551</v>
      </c>
      <c r="SOV19" s="205" t="s">
        <v>551</v>
      </c>
      <c r="SOW19" s="205" t="s">
        <v>551</v>
      </c>
      <c r="SOX19" s="205" t="s">
        <v>551</v>
      </c>
      <c r="SOY19" s="205" t="s">
        <v>551</v>
      </c>
      <c r="SOZ19" s="205" t="s">
        <v>551</v>
      </c>
      <c r="SPA19" s="205" t="s">
        <v>551</v>
      </c>
      <c r="SPB19" s="205" t="s">
        <v>551</v>
      </c>
      <c r="SPC19" s="205" t="s">
        <v>551</v>
      </c>
      <c r="SPD19" s="205" t="s">
        <v>551</v>
      </c>
      <c r="SPE19" s="205" t="s">
        <v>551</v>
      </c>
      <c r="SPF19" s="205" t="s">
        <v>551</v>
      </c>
      <c r="SPG19" s="205" t="s">
        <v>551</v>
      </c>
      <c r="SPH19" s="205" t="s">
        <v>551</v>
      </c>
      <c r="SPI19" s="205" t="s">
        <v>551</v>
      </c>
      <c r="SPJ19" s="205" t="s">
        <v>551</v>
      </c>
      <c r="SPK19" s="205" t="s">
        <v>551</v>
      </c>
      <c r="SPL19" s="205" t="s">
        <v>551</v>
      </c>
      <c r="SPM19" s="205" t="s">
        <v>551</v>
      </c>
      <c r="SPN19" s="205" t="s">
        <v>551</v>
      </c>
      <c r="SPO19" s="205" t="s">
        <v>551</v>
      </c>
      <c r="SPP19" s="205" t="s">
        <v>551</v>
      </c>
      <c r="SPQ19" s="205" t="s">
        <v>551</v>
      </c>
      <c r="SPR19" s="205" t="s">
        <v>551</v>
      </c>
      <c r="SPS19" s="205" t="s">
        <v>551</v>
      </c>
      <c r="SPT19" s="205" t="s">
        <v>551</v>
      </c>
      <c r="SPU19" s="205" t="s">
        <v>551</v>
      </c>
      <c r="SPV19" s="205" t="s">
        <v>551</v>
      </c>
      <c r="SPW19" s="205" t="s">
        <v>551</v>
      </c>
      <c r="SPX19" s="205" t="s">
        <v>551</v>
      </c>
      <c r="SPY19" s="205" t="s">
        <v>551</v>
      </c>
      <c r="SPZ19" s="205" t="s">
        <v>551</v>
      </c>
      <c r="SQA19" s="205" t="s">
        <v>551</v>
      </c>
      <c r="SQB19" s="205" t="s">
        <v>551</v>
      </c>
      <c r="SQC19" s="205" t="s">
        <v>551</v>
      </c>
      <c r="SQD19" s="205" t="s">
        <v>551</v>
      </c>
      <c r="SQE19" s="205" t="s">
        <v>551</v>
      </c>
      <c r="SQF19" s="205" t="s">
        <v>551</v>
      </c>
      <c r="SQG19" s="205" t="s">
        <v>551</v>
      </c>
      <c r="SQH19" s="205" t="s">
        <v>551</v>
      </c>
      <c r="SQI19" s="205" t="s">
        <v>551</v>
      </c>
      <c r="SQJ19" s="205" t="s">
        <v>551</v>
      </c>
      <c r="SQK19" s="205" t="s">
        <v>551</v>
      </c>
      <c r="SQL19" s="205" t="s">
        <v>551</v>
      </c>
      <c r="SQM19" s="205" t="s">
        <v>551</v>
      </c>
      <c r="SQN19" s="205" t="s">
        <v>551</v>
      </c>
      <c r="SQO19" s="205" t="s">
        <v>551</v>
      </c>
      <c r="SQP19" s="205" t="s">
        <v>551</v>
      </c>
      <c r="SQQ19" s="205" t="s">
        <v>551</v>
      </c>
      <c r="SQR19" s="205" t="s">
        <v>551</v>
      </c>
      <c r="SQS19" s="205" t="s">
        <v>551</v>
      </c>
      <c r="SQT19" s="205" t="s">
        <v>551</v>
      </c>
      <c r="SQU19" s="205" t="s">
        <v>551</v>
      </c>
      <c r="SQV19" s="205" t="s">
        <v>551</v>
      </c>
      <c r="SQW19" s="205" t="s">
        <v>551</v>
      </c>
      <c r="SQX19" s="205" t="s">
        <v>551</v>
      </c>
      <c r="SQY19" s="205" t="s">
        <v>551</v>
      </c>
      <c r="SQZ19" s="205" t="s">
        <v>551</v>
      </c>
      <c r="SRA19" s="205" t="s">
        <v>551</v>
      </c>
      <c r="SRB19" s="205" t="s">
        <v>551</v>
      </c>
      <c r="SRC19" s="205" t="s">
        <v>551</v>
      </c>
      <c r="SRD19" s="205" t="s">
        <v>551</v>
      </c>
      <c r="SRE19" s="205" t="s">
        <v>551</v>
      </c>
      <c r="SRF19" s="205" t="s">
        <v>551</v>
      </c>
      <c r="SRG19" s="205" t="s">
        <v>551</v>
      </c>
      <c r="SRH19" s="205" t="s">
        <v>551</v>
      </c>
      <c r="SRI19" s="205" t="s">
        <v>551</v>
      </c>
      <c r="SRJ19" s="205" t="s">
        <v>551</v>
      </c>
      <c r="SRK19" s="205" t="s">
        <v>551</v>
      </c>
      <c r="SRL19" s="205" t="s">
        <v>551</v>
      </c>
      <c r="SRM19" s="205" t="s">
        <v>551</v>
      </c>
      <c r="SRN19" s="205" t="s">
        <v>551</v>
      </c>
      <c r="SRO19" s="205" t="s">
        <v>551</v>
      </c>
      <c r="SRP19" s="205" t="s">
        <v>551</v>
      </c>
      <c r="SRQ19" s="205" t="s">
        <v>551</v>
      </c>
      <c r="SRR19" s="205" t="s">
        <v>551</v>
      </c>
      <c r="SRS19" s="205" t="s">
        <v>551</v>
      </c>
      <c r="SRT19" s="205" t="s">
        <v>551</v>
      </c>
      <c r="SRU19" s="205" t="s">
        <v>551</v>
      </c>
      <c r="SRV19" s="205" t="s">
        <v>551</v>
      </c>
      <c r="SRW19" s="205" t="s">
        <v>551</v>
      </c>
      <c r="SRX19" s="205" t="s">
        <v>551</v>
      </c>
      <c r="SRY19" s="205" t="s">
        <v>551</v>
      </c>
      <c r="SRZ19" s="205" t="s">
        <v>551</v>
      </c>
      <c r="SSA19" s="205" t="s">
        <v>551</v>
      </c>
      <c r="SSB19" s="205" t="s">
        <v>551</v>
      </c>
      <c r="SSC19" s="205" t="s">
        <v>551</v>
      </c>
      <c r="SSD19" s="205" t="s">
        <v>551</v>
      </c>
      <c r="SSE19" s="205" t="s">
        <v>551</v>
      </c>
      <c r="SSF19" s="205" t="s">
        <v>551</v>
      </c>
      <c r="SSG19" s="205" t="s">
        <v>551</v>
      </c>
      <c r="SSH19" s="205" t="s">
        <v>551</v>
      </c>
      <c r="SSI19" s="205" t="s">
        <v>551</v>
      </c>
      <c r="SSJ19" s="205" t="s">
        <v>551</v>
      </c>
      <c r="SSK19" s="205" t="s">
        <v>551</v>
      </c>
      <c r="SSL19" s="205" t="s">
        <v>551</v>
      </c>
      <c r="SSM19" s="205" t="s">
        <v>551</v>
      </c>
      <c r="SSN19" s="205" t="s">
        <v>551</v>
      </c>
      <c r="SSO19" s="205" t="s">
        <v>551</v>
      </c>
      <c r="SSP19" s="205" t="s">
        <v>551</v>
      </c>
      <c r="SSQ19" s="205" t="s">
        <v>551</v>
      </c>
      <c r="SSR19" s="205" t="s">
        <v>551</v>
      </c>
      <c r="SSS19" s="205" t="s">
        <v>551</v>
      </c>
      <c r="SST19" s="205" t="s">
        <v>551</v>
      </c>
      <c r="SSU19" s="205" t="s">
        <v>551</v>
      </c>
      <c r="SSV19" s="205" t="s">
        <v>551</v>
      </c>
      <c r="SSW19" s="205" t="s">
        <v>551</v>
      </c>
      <c r="SSX19" s="205" t="s">
        <v>551</v>
      </c>
      <c r="SSY19" s="205" t="s">
        <v>551</v>
      </c>
      <c r="SSZ19" s="205" t="s">
        <v>551</v>
      </c>
      <c r="STA19" s="205" t="s">
        <v>551</v>
      </c>
      <c r="STB19" s="205" t="s">
        <v>551</v>
      </c>
      <c r="STC19" s="205" t="s">
        <v>551</v>
      </c>
      <c r="STD19" s="205" t="s">
        <v>551</v>
      </c>
      <c r="STE19" s="205" t="s">
        <v>551</v>
      </c>
      <c r="STF19" s="205" t="s">
        <v>551</v>
      </c>
      <c r="STG19" s="205" t="s">
        <v>551</v>
      </c>
      <c r="STH19" s="205" t="s">
        <v>551</v>
      </c>
      <c r="STI19" s="205" t="s">
        <v>551</v>
      </c>
      <c r="STJ19" s="205" t="s">
        <v>551</v>
      </c>
      <c r="STK19" s="205" t="s">
        <v>551</v>
      </c>
      <c r="STL19" s="205" t="s">
        <v>551</v>
      </c>
      <c r="STM19" s="205" t="s">
        <v>551</v>
      </c>
      <c r="STN19" s="205" t="s">
        <v>551</v>
      </c>
      <c r="STO19" s="205" t="s">
        <v>551</v>
      </c>
      <c r="STP19" s="205" t="s">
        <v>551</v>
      </c>
      <c r="STQ19" s="205" t="s">
        <v>551</v>
      </c>
      <c r="STR19" s="205" t="s">
        <v>551</v>
      </c>
      <c r="STS19" s="205" t="s">
        <v>551</v>
      </c>
      <c r="STT19" s="205" t="s">
        <v>551</v>
      </c>
      <c r="STU19" s="205" t="s">
        <v>551</v>
      </c>
      <c r="STV19" s="205" t="s">
        <v>551</v>
      </c>
      <c r="STW19" s="205" t="s">
        <v>551</v>
      </c>
      <c r="STX19" s="205" t="s">
        <v>551</v>
      </c>
      <c r="STY19" s="205" t="s">
        <v>551</v>
      </c>
      <c r="STZ19" s="205" t="s">
        <v>551</v>
      </c>
      <c r="SUA19" s="205" t="s">
        <v>551</v>
      </c>
      <c r="SUB19" s="205" t="s">
        <v>551</v>
      </c>
      <c r="SUC19" s="205" t="s">
        <v>551</v>
      </c>
      <c r="SUD19" s="205" t="s">
        <v>551</v>
      </c>
      <c r="SUE19" s="205" t="s">
        <v>551</v>
      </c>
      <c r="SUF19" s="205" t="s">
        <v>551</v>
      </c>
      <c r="SUG19" s="205" t="s">
        <v>551</v>
      </c>
      <c r="SUH19" s="205" t="s">
        <v>551</v>
      </c>
      <c r="SUI19" s="205" t="s">
        <v>551</v>
      </c>
      <c r="SUJ19" s="205" t="s">
        <v>551</v>
      </c>
      <c r="SUK19" s="205" t="s">
        <v>551</v>
      </c>
      <c r="SUL19" s="205" t="s">
        <v>551</v>
      </c>
      <c r="SUM19" s="205" t="s">
        <v>551</v>
      </c>
      <c r="SUN19" s="205" t="s">
        <v>551</v>
      </c>
      <c r="SUO19" s="205" t="s">
        <v>551</v>
      </c>
      <c r="SUP19" s="205" t="s">
        <v>551</v>
      </c>
      <c r="SUQ19" s="205" t="s">
        <v>551</v>
      </c>
      <c r="SUR19" s="205" t="s">
        <v>551</v>
      </c>
      <c r="SUS19" s="205" t="s">
        <v>551</v>
      </c>
      <c r="SUT19" s="205" t="s">
        <v>551</v>
      </c>
      <c r="SUU19" s="205" t="s">
        <v>551</v>
      </c>
      <c r="SUV19" s="205" t="s">
        <v>551</v>
      </c>
      <c r="SUW19" s="205" t="s">
        <v>551</v>
      </c>
      <c r="SUX19" s="205" t="s">
        <v>551</v>
      </c>
      <c r="SUY19" s="205" t="s">
        <v>551</v>
      </c>
      <c r="SUZ19" s="205" t="s">
        <v>551</v>
      </c>
      <c r="SVA19" s="205" t="s">
        <v>551</v>
      </c>
      <c r="SVB19" s="205" t="s">
        <v>551</v>
      </c>
      <c r="SVC19" s="205" t="s">
        <v>551</v>
      </c>
      <c r="SVD19" s="205" t="s">
        <v>551</v>
      </c>
      <c r="SVE19" s="205" t="s">
        <v>551</v>
      </c>
      <c r="SVF19" s="205" t="s">
        <v>551</v>
      </c>
      <c r="SVG19" s="205" t="s">
        <v>551</v>
      </c>
      <c r="SVH19" s="205" t="s">
        <v>551</v>
      </c>
      <c r="SVI19" s="205" t="s">
        <v>551</v>
      </c>
      <c r="SVJ19" s="205" t="s">
        <v>551</v>
      </c>
      <c r="SVK19" s="205" t="s">
        <v>551</v>
      </c>
      <c r="SVL19" s="205" t="s">
        <v>551</v>
      </c>
      <c r="SVM19" s="205" t="s">
        <v>551</v>
      </c>
      <c r="SVN19" s="205" t="s">
        <v>551</v>
      </c>
      <c r="SVO19" s="205" t="s">
        <v>551</v>
      </c>
      <c r="SVP19" s="205" t="s">
        <v>551</v>
      </c>
      <c r="SVQ19" s="205" t="s">
        <v>551</v>
      </c>
      <c r="SVR19" s="205" t="s">
        <v>551</v>
      </c>
      <c r="SVS19" s="205" t="s">
        <v>551</v>
      </c>
      <c r="SVT19" s="205" t="s">
        <v>551</v>
      </c>
      <c r="SVU19" s="205" t="s">
        <v>551</v>
      </c>
      <c r="SVV19" s="205" t="s">
        <v>551</v>
      </c>
      <c r="SVW19" s="205" t="s">
        <v>551</v>
      </c>
      <c r="SVX19" s="205" t="s">
        <v>551</v>
      </c>
      <c r="SVY19" s="205" t="s">
        <v>551</v>
      </c>
      <c r="SVZ19" s="205" t="s">
        <v>551</v>
      </c>
      <c r="SWA19" s="205" t="s">
        <v>551</v>
      </c>
      <c r="SWB19" s="205" t="s">
        <v>551</v>
      </c>
      <c r="SWC19" s="205" t="s">
        <v>551</v>
      </c>
      <c r="SWD19" s="205" t="s">
        <v>551</v>
      </c>
      <c r="SWE19" s="205" t="s">
        <v>551</v>
      </c>
      <c r="SWF19" s="205" t="s">
        <v>551</v>
      </c>
      <c r="SWG19" s="205" t="s">
        <v>551</v>
      </c>
      <c r="SWH19" s="205" t="s">
        <v>551</v>
      </c>
      <c r="SWI19" s="205" t="s">
        <v>551</v>
      </c>
      <c r="SWJ19" s="205" t="s">
        <v>551</v>
      </c>
      <c r="SWK19" s="205" t="s">
        <v>551</v>
      </c>
      <c r="SWL19" s="205" t="s">
        <v>551</v>
      </c>
      <c r="SWM19" s="205" t="s">
        <v>551</v>
      </c>
      <c r="SWN19" s="205" t="s">
        <v>551</v>
      </c>
      <c r="SWO19" s="205" t="s">
        <v>551</v>
      </c>
      <c r="SWP19" s="205" t="s">
        <v>551</v>
      </c>
      <c r="SWQ19" s="205" t="s">
        <v>551</v>
      </c>
      <c r="SWR19" s="205" t="s">
        <v>551</v>
      </c>
      <c r="SWS19" s="205" t="s">
        <v>551</v>
      </c>
      <c r="SWT19" s="205" t="s">
        <v>551</v>
      </c>
      <c r="SWU19" s="205" t="s">
        <v>551</v>
      </c>
      <c r="SWV19" s="205" t="s">
        <v>551</v>
      </c>
      <c r="SWW19" s="205" t="s">
        <v>551</v>
      </c>
      <c r="SWX19" s="205" t="s">
        <v>551</v>
      </c>
      <c r="SWY19" s="205" t="s">
        <v>551</v>
      </c>
      <c r="SWZ19" s="205" t="s">
        <v>551</v>
      </c>
      <c r="SXA19" s="205" t="s">
        <v>551</v>
      </c>
      <c r="SXB19" s="205" t="s">
        <v>551</v>
      </c>
      <c r="SXC19" s="205" t="s">
        <v>551</v>
      </c>
      <c r="SXD19" s="205" t="s">
        <v>551</v>
      </c>
      <c r="SXE19" s="205" t="s">
        <v>551</v>
      </c>
      <c r="SXF19" s="205" t="s">
        <v>551</v>
      </c>
      <c r="SXG19" s="205" t="s">
        <v>551</v>
      </c>
      <c r="SXH19" s="205" t="s">
        <v>551</v>
      </c>
      <c r="SXI19" s="205" t="s">
        <v>551</v>
      </c>
      <c r="SXJ19" s="205" t="s">
        <v>551</v>
      </c>
      <c r="SXK19" s="205" t="s">
        <v>551</v>
      </c>
      <c r="SXL19" s="205" t="s">
        <v>551</v>
      </c>
      <c r="SXM19" s="205" t="s">
        <v>551</v>
      </c>
      <c r="SXN19" s="205" t="s">
        <v>551</v>
      </c>
      <c r="SXO19" s="205" t="s">
        <v>551</v>
      </c>
      <c r="SXP19" s="205" t="s">
        <v>551</v>
      </c>
      <c r="SXQ19" s="205" t="s">
        <v>551</v>
      </c>
      <c r="SXR19" s="205" t="s">
        <v>551</v>
      </c>
      <c r="SXS19" s="205" t="s">
        <v>551</v>
      </c>
      <c r="SXT19" s="205" t="s">
        <v>551</v>
      </c>
      <c r="SXU19" s="205" t="s">
        <v>551</v>
      </c>
      <c r="SXV19" s="205" t="s">
        <v>551</v>
      </c>
      <c r="SXW19" s="205" t="s">
        <v>551</v>
      </c>
      <c r="SXX19" s="205" t="s">
        <v>551</v>
      </c>
      <c r="SXY19" s="205" t="s">
        <v>551</v>
      </c>
      <c r="SXZ19" s="205" t="s">
        <v>551</v>
      </c>
      <c r="SYA19" s="205" t="s">
        <v>551</v>
      </c>
      <c r="SYB19" s="205" t="s">
        <v>551</v>
      </c>
      <c r="SYC19" s="205" t="s">
        <v>551</v>
      </c>
      <c r="SYD19" s="205" t="s">
        <v>551</v>
      </c>
      <c r="SYE19" s="205" t="s">
        <v>551</v>
      </c>
      <c r="SYF19" s="205" t="s">
        <v>551</v>
      </c>
      <c r="SYG19" s="205" t="s">
        <v>551</v>
      </c>
      <c r="SYH19" s="205" t="s">
        <v>551</v>
      </c>
      <c r="SYI19" s="205" t="s">
        <v>551</v>
      </c>
      <c r="SYJ19" s="205" t="s">
        <v>551</v>
      </c>
      <c r="SYK19" s="205" t="s">
        <v>551</v>
      </c>
      <c r="SYL19" s="205" t="s">
        <v>551</v>
      </c>
      <c r="SYM19" s="205" t="s">
        <v>551</v>
      </c>
      <c r="SYN19" s="205" t="s">
        <v>551</v>
      </c>
      <c r="SYO19" s="205" t="s">
        <v>551</v>
      </c>
      <c r="SYP19" s="205" t="s">
        <v>551</v>
      </c>
      <c r="SYQ19" s="205" t="s">
        <v>551</v>
      </c>
      <c r="SYR19" s="205" t="s">
        <v>551</v>
      </c>
      <c r="SYS19" s="205" t="s">
        <v>551</v>
      </c>
      <c r="SYT19" s="205" t="s">
        <v>551</v>
      </c>
      <c r="SYU19" s="205" t="s">
        <v>551</v>
      </c>
      <c r="SYV19" s="205" t="s">
        <v>551</v>
      </c>
      <c r="SYW19" s="205" t="s">
        <v>551</v>
      </c>
      <c r="SYX19" s="205" t="s">
        <v>551</v>
      </c>
      <c r="SYY19" s="205" t="s">
        <v>551</v>
      </c>
      <c r="SYZ19" s="205" t="s">
        <v>551</v>
      </c>
      <c r="SZA19" s="205" t="s">
        <v>551</v>
      </c>
      <c r="SZB19" s="205" t="s">
        <v>551</v>
      </c>
      <c r="SZC19" s="205" t="s">
        <v>551</v>
      </c>
      <c r="SZD19" s="205" t="s">
        <v>551</v>
      </c>
      <c r="SZE19" s="205" t="s">
        <v>551</v>
      </c>
      <c r="SZF19" s="205" t="s">
        <v>551</v>
      </c>
      <c r="SZG19" s="205" t="s">
        <v>551</v>
      </c>
      <c r="SZH19" s="205" t="s">
        <v>551</v>
      </c>
      <c r="SZI19" s="205" t="s">
        <v>551</v>
      </c>
      <c r="SZJ19" s="205" t="s">
        <v>551</v>
      </c>
      <c r="SZK19" s="205" t="s">
        <v>551</v>
      </c>
      <c r="SZL19" s="205" t="s">
        <v>551</v>
      </c>
      <c r="SZM19" s="205" t="s">
        <v>551</v>
      </c>
      <c r="SZN19" s="205" t="s">
        <v>551</v>
      </c>
      <c r="SZO19" s="205" t="s">
        <v>551</v>
      </c>
      <c r="SZP19" s="205" t="s">
        <v>551</v>
      </c>
      <c r="SZQ19" s="205" t="s">
        <v>551</v>
      </c>
      <c r="SZR19" s="205" t="s">
        <v>551</v>
      </c>
      <c r="SZS19" s="205" t="s">
        <v>551</v>
      </c>
      <c r="SZT19" s="205" t="s">
        <v>551</v>
      </c>
      <c r="SZU19" s="205" t="s">
        <v>551</v>
      </c>
      <c r="SZV19" s="205" t="s">
        <v>551</v>
      </c>
      <c r="SZW19" s="205" t="s">
        <v>551</v>
      </c>
      <c r="SZX19" s="205" t="s">
        <v>551</v>
      </c>
      <c r="SZY19" s="205" t="s">
        <v>551</v>
      </c>
      <c r="SZZ19" s="205" t="s">
        <v>551</v>
      </c>
      <c r="TAA19" s="205" t="s">
        <v>551</v>
      </c>
      <c r="TAB19" s="205" t="s">
        <v>551</v>
      </c>
      <c r="TAC19" s="205" t="s">
        <v>551</v>
      </c>
      <c r="TAD19" s="205" t="s">
        <v>551</v>
      </c>
      <c r="TAE19" s="205" t="s">
        <v>551</v>
      </c>
      <c r="TAF19" s="205" t="s">
        <v>551</v>
      </c>
      <c r="TAG19" s="205" t="s">
        <v>551</v>
      </c>
      <c r="TAH19" s="205" t="s">
        <v>551</v>
      </c>
      <c r="TAI19" s="205" t="s">
        <v>551</v>
      </c>
      <c r="TAJ19" s="205" t="s">
        <v>551</v>
      </c>
      <c r="TAK19" s="205" t="s">
        <v>551</v>
      </c>
      <c r="TAL19" s="205" t="s">
        <v>551</v>
      </c>
      <c r="TAM19" s="205" t="s">
        <v>551</v>
      </c>
      <c r="TAN19" s="205" t="s">
        <v>551</v>
      </c>
      <c r="TAO19" s="205" t="s">
        <v>551</v>
      </c>
      <c r="TAP19" s="205" t="s">
        <v>551</v>
      </c>
      <c r="TAQ19" s="205" t="s">
        <v>551</v>
      </c>
      <c r="TAR19" s="205" t="s">
        <v>551</v>
      </c>
      <c r="TAS19" s="205" t="s">
        <v>551</v>
      </c>
      <c r="TAT19" s="205" t="s">
        <v>551</v>
      </c>
      <c r="TAU19" s="205" t="s">
        <v>551</v>
      </c>
      <c r="TAV19" s="205" t="s">
        <v>551</v>
      </c>
      <c r="TAW19" s="205" t="s">
        <v>551</v>
      </c>
      <c r="TAX19" s="205" t="s">
        <v>551</v>
      </c>
      <c r="TAY19" s="205" t="s">
        <v>551</v>
      </c>
      <c r="TAZ19" s="205" t="s">
        <v>551</v>
      </c>
      <c r="TBA19" s="205" t="s">
        <v>551</v>
      </c>
      <c r="TBB19" s="205" t="s">
        <v>551</v>
      </c>
      <c r="TBC19" s="205" t="s">
        <v>551</v>
      </c>
      <c r="TBD19" s="205" t="s">
        <v>551</v>
      </c>
      <c r="TBE19" s="205" t="s">
        <v>551</v>
      </c>
      <c r="TBF19" s="205" t="s">
        <v>551</v>
      </c>
      <c r="TBG19" s="205" t="s">
        <v>551</v>
      </c>
      <c r="TBH19" s="205" t="s">
        <v>551</v>
      </c>
      <c r="TBI19" s="205" t="s">
        <v>551</v>
      </c>
      <c r="TBJ19" s="205" t="s">
        <v>551</v>
      </c>
      <c r="TBK19" s="205" t="s">
        <v>551</v>
      </c>
      <c r="TBL19" s="205" t="s">
        <v>551</v>
      </c>
      <c r="TBM19" s="205" t="s">
        <v>551</v>
      </c>
      <c r="TBN19" s="205" t="s">
        <v>551</v>
      </c>
      <c r="TBO19" s="205" t="s">
        <v>551</v>
      </c>
      <c r="TBP19" s="205" t="s">
        <v>551</v>
      </c>
      <c r="TBQ19" s="205" t="s">
        <v>551</v>
      </c>
      <c r="TBR19" s="205" t="s">
        <v>551</v>
      </c>
      <c r="TBS19" s="205" t="s">
        <v>551</v>
      </c>
      <c r="TBT19" s="205" t="s">
        <v>551</v>
      </c>
      <c r="TBU19" s="205" t="s">
        <v>551</v>
      </c>
      <c r="TBV19" s="205" t="s">
        <v>551</v>
      </c>
      <c r="TBW19" s="205" t="s">
        <v>551</v>
      </c>
      <c r="TBX19" s="205" t="s">
        <v>551</v>
      </c>
      <c r="TBY19" s="205" t="s">
        <v>551</v>
      </c>
      <c r="TBZ19" s="205" t="s">
        <v>551</v>
      </c>
      <c r="TCA19" s="205" t="s">
        <v>551</v>
      </c>
      <c r="TCB19" s="205" t="s">
        <v>551</v>
      </c>
      <c r="TCC19" s="205" t="s">
        <v>551</v>
      </c>
      <c r="TCD19" s="205" t="s">
        <v>551</v>
      </c>
      <c r="TCE19" s="205" t="s">
        <v>551</v>
      </c>
      <c r="TCF19" s="205" t="s">
        <v>551</v>
      </c>
      <c r="TCG19" s="205" t="s">
        <v>551</v>
      </c>
      <c r="TCH19" s="205" t="s">
        <v>551</v>
      </c>
      <c r="TCI19" s="205" t="s">
        <v>551</v>
      </c>
      <c r="TCJ19" s="205" t="s">
        <v>551</v>
      </c>
      <c r="TCK19" s="205" t="s">
        <v>551</v>
      </c>
      <c r="TCL19" s="205" t="s">
        <v>551</v>
      </c>
      <c r="TCM19" s="205" t="s">
        <v>551</v>
      </c>
      <c r="TCN19" s="205" t="s">
        <v>551</v>
      </c>
      <c r="TCO19" s="205" t="s">
        <v>551</v>
      </c>
      <c r="TCP19" s="205" t="s">
        <v>551</v>
      </c>
      <c r="TCQ19" s="205" t="s">
        <v>551</v>
      </c>
      <c r="TCR19" s="205" t="s">
        <v>551</v>
      </c>
      <c r="TCS19" s="205" t="s">
        <v>551</v>
      </c>
      <c r="TCT19" s="205" t="s">
        <v>551</v>
      </c>
      <c r="TCU19" s="205" t="s">
        <v>551</v>
      </c>
      <c r="TCV19" s="205" t="s">
        <v>551</v>
      </c>
      <c r="TCW19" s="205" t="s">
        <v>551</v>
      </c>
      <c r="TCX19" s="205" t="s">
        <v>551</v>
      </c>
      <c r="TCY19" s="205" t="s">
        <v>551</v>
      </c>
      <c r="TCZ19" s="205" t="s">
        <v>551</v>
      </c>
      <c r="TDA19" s="205" t="s">
        <v>551</v>
      </c>
      <c r="TDB19" s="205" t="s">
        <v>551</v>
      </c>
      <c r="TDC19" s="205" t="s">
        <v>551</v>
      </c>
      <c r="TDD19" s="205" t="s">
        <v>551</v>
      </c>
      <c r="TDE19" s="205" t="s">
        <v>551</v>
      </c>
      <c r="TDF19" s="205" t="s">
        <v>551</v>
      </c>
      <c r="TDG19" s="205" t="s">
        <v>551</v>
      </c>
      <c r="TDH19" s="205" t="s">
        <v>551</v>
      </c>
      <c r="TDI19" s="205" t="s">
        <v>551</v>
      </c>
      <c r="TDJ19" s="205" t="s">
        <v>551</v>
      </c>
      <c r="TDK19" s="205" t="s">
        <v>551</v>
      </c>
      <c r="TDL19" s="205" t="s">
        <v>551</v>
      </c>
      <c r="TDM19" s="205" t="s">
        <v>551</v>
      </c>
      <c r="TDN19" s="205" t="s">
        <v>551</v>
      </c>
      <c r="TDO19" s="205" t="s">
        <v>551</v>
      </c>
      <c r="TDP19" s="205" t="s">
        <v>551</v>
      </c>
      <c r="TDQ19" s="205" t="s">
        <v>551</v>
      </c>
      <c r="TDR19" s="205" t="s">
        <v>551</v>
      </c>
      <c r="TDS19" s="205" t="s">
        <v>551</v>
      </c>
      <c r="TDT19" s="205" t="s">
        <v>551</v>
      </c>
      <c r="TDU19" s="205" t="s">
        <v>551</v>
      </c>
      <c r="TDV19" s="205" t="s">
        <v>551</v>
      </c>
      <c r="TDW19" s="205" t="s">
        <v>551</v>
      </c>
      <c r="TDX19" s="205" t="s">
        <v>551</v>
      </c>
      <c r="TDY19" s="205" t="s">
        <v>551</v>
      </c>
      <c r="TDZ19" s="205" t="s">
        <v>551</v>
      </c>
      <c r="TEA19" s="205" t="s">
        <v>551</v>
      </c>
      <c r="TEB19" s="205" t="s">
        <v>551</v>
      </c>
      <c r="TEC19" s="205" t="s">
        <v>551</v>
      </c>
      <c r="TED19" s="205" t="s">
        <v>551</v>
      </c>
      <c r="TEE19" s="205" t="s">
        <v>551</v>
      </c>
      <c r="TEF19" s="205" t="s">
        <v>551</v>
      </c>
      <c r="TEG19" s="205" t="s">
        <v>551</v>
      </c>
      <c r="TEH19" s="205" t="s">
        <v>551</v>
      </c>
      <c r="TEI19" s="205" t="s">
        <v>551</v>
      </c>
      <c r="TEJ19" s="205" t="s">
        <v>551</v>
      </c>
      <c r="TEK19" s="205" t="s">
        <v>551</v>
      </c>
      <c r="TEL19" s="205" t="s">
        <v>551</v>
      </c>
      <c r="TEM19" s="205" t="s">
        <v>551</v>
      </c>
      <c r="TEN19" s="205" t="s">
        <v>551</v>
      </c>
      <c r="TEO19" s="205" t="s">
        <v>551</v>
      </c>
      <c r="TEP19" s="205" t="s">
        <v>551</v>
      </c>
      <c r="TEQ19" s="205" t="s">
        <v>551</v>
      </c>
      <c r="TER19" s="205" t="s">
        <v>551</v>
      </c>
      <c r="TES19" s="205" t="s">
        <v>551</v>
      </c>
      <c r="TET19" s="205" t="s">
        <v>551</v>
      </c>
      <c r="TEU19" s="205" t="s">
        <v>551</v>
      </c>
      <c r="TEV19" s="205" t="s">
        <v>551</v>
      </c>
      <c r="TEW19" s="205" t="s">
        <v>551</v>
      </c>
      <c r="TEX19" s="205" t="s">
        <v>551</v>
      </c>
      <c r="TEY19" s="205" t="s">
        <v>551</v>
      </c>
      <c r="TEZ19" s="205" t="s">
        <v>551</v>
      </c>
      <c r="TFA19" s="205" t="s">
        <v>551</v>
      </c>
      <c r="TFB19" s="205" t="s">
        <v>551</v>
      </c>
      <c r="TFC19" s="205" t="s">
        <v>551</v>
      </c>
      <c r="TFD19" s="205" t="s">
        <v>551</v>
      </c>
      <c r="TFE19" s="205" t="s">
        <v>551</v>
      </c>
      <c r="TFF19" s="205" t="s">
        <v>551</v>
      </c>
      <c r="TFG19" s="205" t="s">
        <v>551</v>
      </c>
      <c r="TFH19" s="205" t="s">
        <v>551</v>
      </c>
      <c r="TFI19" s="205" t="s">
        <v>551</v>
      </c>
      <c r="TFJ19" s="205" t="s">
        <v>551</v>
      </c>
      <c r="TFK19" s="205" t="s">
        <v>551</v>
      </c>
      <c r="TFL19" s="205" t="s">
        <v>551</v>
      </c>
      <c r="TFM19" s="205" t="s">
        <v>551</v>
      </c>
      <c r="TFN19" s="205" t="s">
        <v>551</v>
      </c>
      <c r="TFO19" s="205" t="s">
        <v>551</v>
      </c>
      <c r="TFP19" s="205" t="s">
        <v>551</v>
      </c>
      <c r="TFQ19" s="205" t="s">
        <v>551</v>
      </c>
      <c r="TFR19" s="205" t="s">
        <v>551</v>
      </c>
      <c r="TFS19" s="205" t="s">
        <v>551</v>
      </c>
      <c r="TFT19" s="205" t="s">
        <v>551</v>
      </c>
      <c r="TFU19" s="205" t="s">
        <v>551</v>
      </c>
      <c r="TFV19" s="205" t="s">
        <v>551</v>
      </c>
      <c r="TFW19" s="205" t="s">
        <v>551</v>
      </c>
      <c r="TFX19" s="205" t="s">
        <v>551</v>
      </c>
      <c r="TFY19" s="205" t="s">
        <v>551</v>
      </c>
      <c r="TFZ19" s="205" t="s">
        <v>551</v>
      </c>
      <c r="TGA19" s="205" t="s">
        <v>551</v>
      </c>
      <c r="TGB19" s="205" t="s">
        <v>551</v>
      </c>
      <c r="TGC19" s="205" t="s">
        <v>551</v>
      </c>
      <c r="TGD19" s="205" t="s">
        <v>551</v>
      </c>
      <c r="TGE19" s="205" t="s">
        <v>551</v>
      </c>
      <c r="TGF19" s="205" t="s">
        <v>551</v>
      </c>
      <c r="TGG19" s="205" t="s">
        <v>551</v>
      </c>
      <c r="TGH19" s="205" t="s">
        <v>551</v>
      </c>
      <c r="TGI19" s="205" t="s">
        <v>551</v>
      </c>
      <c r="TGJ19" s="205" t="s">
        <v>551</v>
      </c>
      <c r="TGK19" s="205" t="s">
        <v>551</v>
      </c>
      <c r="TGL19" s="205" t="s">
        <v>551</v>
      </c>
      <c r="TGM19" s="205" t="s">
        <v>551</v>
      </c>
      <c r="TGN19" s="205" t="s">
        <v>551</v>
      </c>
      <c r="TGO19" s="205" t="s">
        <v>551</v>
      </c>
      <c r="TGP19" s="205" t="s">
        <v>551</v>
      </c>
      <c r="TGQ19" s="205" t="s">
        <v>551</v>
      </c>
      <c r="TGR19" s="205" t="s">
        <v>551</v>
      </c>
      <c r="TGS19" s="205" t="s">
        <v>551</v>
      </c>
      <c r="TGT19" s="205" t="s">
        <v>551</v>
      </c>
      <c r="TGU19" s="205" t="s">
        <v>551</v>
      </c>
      <c r="TGV19" s="205" t="s">
        <v>551</v>
      </c>
      <c r="TGW19" s="205" t="s">
        <v>551</v>
      </c>
      <c r="TGX19" s="205" t="s">
        <v>551</v>
      </c>
      <c r="TGY19" s="205" t="s">
        <v>551</v>
      </c>
      <c r="TGZ19" s="205" t="s">
        <v>551</v>
      </c>
      <c r="THA19" s="205" t="s">
        <v>551</v>
      </c>
      <c r="THB19" s="205" t="s">
        <v>551</v>
      </c>
      <c r="THC19" s="205" t="s">
        <v>551</v>
      </c>
      <c r="THD19" s="205" t="s">
        <v>551</v>
      </c>
      <c r="THE19" s="205" t="s">
        <v>551</v>
      </c>
      <c r="THF19" s="205" t="s">
        <v>551</v>
      </c>
      <c r="THG19" s="205" t="s">
        <v>551</v>
      </c>
      <c r="THH19" s="205" t="s">
        <v>551</v>
      </c>
      <c r="THI19" s="205" t="s">
        <v>551</v>
      </c>
      <c r="THJ19" s="205" t="s">
        <v>551</v>
      </c>
      <c r="THK19" s="205" t="s">
        <v>551</v>
      </c>
      <c r="THL19" s="205" t="s">
        <v>551</v>
      </c>
      <c r="THM19" s="205" t="s">
        <v>551</v>
      </c>
      <c r="THN19" s="205" t="s">
        <v>551</v>
      </c>
      <c r="THO19" s="205" t="s">
        <v>551</v>
      </c>
      <c r="THP19" s="205" t="s">
        <v>551</v>
      </c>
      <c r="THQ19" s="205" t="s">
        <v>551</v>
      </c>
      <c r="THR19" s="205" t="s">
        <v>551</v>
      </c>
      <c r="THS19" s="205" t="s">
        <v>551</v>
      </c>
      <c r="THT19" s="205" t="s">
        <v>551</v>
      </c>
      <c r="THU19" s="205" t="s">
        <v>551</v>
      </c>
      <c r="THV19" s="205" t="s">
        <v>551</v>
      </c>
      <c r="THW19" s="205" t="s">
        <v>551</v>
      </c>
      <c r="THX19" s="205" t="s">
        <v>551</v>
      </c>
      <c r="THY19" s="205" t="s">
        <v>551</v>
      </c>
      <c r="THZ19" s="205" t="s">
        <v>551</v>
      </c>
      <c r="TIA19" s="205" t="s">
        <v>551</v>
      </c>
      <c r="TIB19" s="205" t="s">
        <v>551</v>
      </c>
      <c r="TIC19" s="205" t="s">
        <v>551</v>
      </c>
      <c r="TID19" s="205" t="s">
        <v>551</v>
      </c>
      <c r="TIE19" s="205" t="s">
        <v>551</v>
      </c>
      <c r="TIF19" s="205" t="s">
        <v>551</v>
      </c>
      <c r="TIG19" s="205" t="s">
        <v>551</v>
      </c>
      <c r="TIH19" s="205" t="s">
        <v>551</v>
      </c>
      <c r="TII19" s="205" t="s">
        <v>551</v>
      </c>
      <c r="TIJ19" s="205" t="s">
        <v>551</v>
      </c>
      <c r="TIK19" s="205" t="s">
        <v>551</v>
      </c>
      <c r="TIL19" s="205" t="s">
        <v>551</v>
      </c>
      <c r="TIM19" s="205" t="s">
        <v>551</v>
      </c>
      <c r="TIN19" s="205" t="s">
        <v>551</v>
      </c>
      <c r="TIO19" s="205" t="s">
        <v>551</v>
      </c>
      <c r="TIP19" s="205" t="s">
        <v>551</v>
      </c>
      <c r="TIQ19" s="205" t="s">
        <v>551</v>
      </c>
      <c r="TIR19" s="205" t="s">
        <v>551</v>
      </c>
      <c r="TIS19" s="205" t="s">
        <v>551</v>
      </c>
      <c r="TIT19" s="205" t="s">
        <v>551</v>
      </c>
      <c r="TIU19" s="205" t="s">
        <v>551</v>
      </c>
      <c r="TIV19" s="205" t="s">
        <v>551</v>
      </c>
      <c r="TIW19" s="205" t="s">
        <v>551</v>
      </c>
      <c r="TIX19" s="205" t="s">
        <v>551</v>
      </c>
      <c r="TIY19" s="205" t="s">
        <v>551</v>
      </c>
      <c r="TIZ19" s="205" t="s">
        <v>551</v>
      </c>
      <c r="TJA19" s="205" t="s">
        <v>551</v>
      </c>
      <c r="TJB19" s="205" t="s">
        <v>551</v>
      </c>
      <c r="TJC19" s="205" t="s">
        <v>551</v>
      </c>
      <c r="TJD19" s="205" t="s">
        <v>551</v>
      </c>
      <c r="TJE19" s="205" t="s">
        <v>551</v>
      </c>
      <c r="TJF19" s="205" t="s">
        <v>551</v>
      </c>
      <c r="TJG19" s="205" t="s">
        <v>551</v>
      </c>
      <c r="TJH19" s="205" t="s">
        <v>551</v>
      </c>
      <c r="TJI19" s="205" t="s">
        <v>551</v>
      </c>
      <c r="TJJ19" s="205" t="s">
        <v>551</v>
      </c>
      <c r="TJK19" s="205" t="s">
        <v>551</v>
      </c>
      <c r="TJL19" s="205" t="s">
        <v>551</v>
      </c>
      <c r="TJM19" s="205" t="s">
        <v>551</v>
      </c>
      <c r="TJN19" s="205" t="s">
        <v>551</v>
      </c>
      <c r="TJO19" s="205" t="s">
        <v>551</v>
      </c>
      <c r="TJP19" s="205" t="s">
        <v>551</v>
      </c>
      <c r="TJQ19" s="205" t="s">
        <v>551</v>
      </c>
      <c r="TJR19" s="205" t="s">
        <v>551</v>
      </c>
      <c r="TJS19" s="205" t="s">
        <v>551</v>
      </c>
      <c r="TJT19" s="205" t="s">
        <v>551</v>
      </c>
      <c r="TJU19" s="205" t="s">
        <v>551</v>
      </c>
      <c r="TJV19" s="205" t="s">
        <v>551</v>
      </c>
      <c r="TJW19" s="205" t="s">
        <v>551</v>
      </c>
      <c r="TJX19" s="205" t="s">
        <v>551</v>
      </c>
      <c r="TJY19" s="205" t="s">
        <v>551</v>
      </c>
      <c r="TJZ19" s="205" t="s">
        <v>551</v>
      </c>
      <c r="TKA19" s="205" t="s">
        <v>551</v>
      </c>
      <c r="TKB19" s="205" t="s">
        <v>551</v>
      </c>
      <c r="TKC19" s="205" t="s">
        <v>551</v>
      </c>
      <c r="TKD19" s="205" t="s">
        <v>551</v>
      </c>
      <c r="TKE19" s="205" t="s">
        <v>551</v>
      </c>
      <c r="TKF19" s="205" t="s">
        <v>551</v>
      </c>
      <c r="TKG19" s="205" t="s">
        <v>551</v>
      </c>
      <c r="TKH19" s="205" t="s">
        <v>551</v>
      </c>
      <c r="TKI19" s="205" t="s">
        <v>551</v>
      </c>
      <c r="TKJ19" s="205" t="s">
        <v>551</v>
      </c>
      <c r="TKK19" s="205" t="s">
        <v>551</v>
      </c>
      <c r="TKL19" s="205" t="s">
        <v>551</v>
      </c>
      <c r="TKM19" s="205" t="s">
        <v>551</v>
      </c>
      <c r="TKN19" s="205" t="s">
        <v>551</v>
      </c>
      <c r="TKO19" s="205" t="s">
        <v>551</v>
      </c>
      <c r="TKP19" s="205" t="s">
        <v>551</v>
      </c>
      <c r="TKQ19" s="205" t="s">
        <v>551</v>
      </c>
      <c r="TKR19" s="205" t="s">
        <v>551</v>
      </c>
      <c r="TKS19" s="205" t="s">
        <v>551</v>
      </c>
      <c r="TKT19" s="205" t="s">
        <v>551</v>
      </c>
      <c r="TKU19" s="205" t="s">
        <v>551</v>
      </c>
      <c r="TKV19" s="205" t="s">
        <v>551</v>
      </c>
      <c r="TKW19" s="205" t="s">
        <v>551</v>
      </c>
      <c r="TKX19" s="205" t="s">
        <v>551</v>
      </c>
      <c r="TKY19" s="205" t="s">
        <v>551</v>
      </c>
      <c r="TKZ19" s="205" t="s">
        <v>551</v>
      </c>
      <c r="TLA19" s="205" t="s">
        <v>551</v>
      </c>
      <c r="TLB19" s="205" t="s">
        <v>551</v>
      </c>
      <c r="TLC19" s="205" t="s">
        <v>551</v>
      </c>
      <c r="TLD19" s="205" t="s">
        <v>551</v>
      </c>
      <c r="TLE19" s="205" t="s">
        <v>551</v>
      </c>
      <c r="TLF19" s="205" t="s">
        <v>551</v>
      </c>
      <c r="TLG19" s="205" t="s">
        <v>551</v>
      </c>
      <c r="TLH19" s="205" t="s">
        <v>551</v>
      </c>
      <c r="TLI19" s="205" t="s">
        <v>551</v>
      </c>
      <c r="TLJ19" s="205" t="s">
        <v>551</v>
      </c>
      <c r="TLK19" s="205" t="s">
        <v>551</v>
      </c>
      <c r="TLL19" s="205" t="s">
        <v>551</v>
      </c>
      <c r="TLM19" s="205" t="s">
        <v>551</v>
      </c>
      <c r="TLN19" s="205" t="s">
        <v>551</v>
      </c>
      <c r="TLO19" s="205" t="s">
        <v>551</v>
      </c>
      <c r="TLP19" s="205" t="s">
        <v>551</v>
      </c>
      <c r="TLQ19" s="205" t="s">
        <v>551</v>
      </c>
      <c r="TLR19" s="205" t="s">
        <v>551</v>
      </c>
      <c r="TLS19" s="205" t="s">
        <v>551</v>
      </c>
      <c r="TLT19" s="205" t="s">
        <v>551</v>
      </c>
      <c r="TLU19" s="205" t="s">
        <v>551</v>
      </c>
      <c r="TLV19" s="205" t="s">
        <v>551</v>
      </c>
      <c r="TLW19" s="205" t="s">
        <v>551</v>
      </c>
      <c r="TLX19" s="205" t="s">
        <v>551</v>
      </c>
      <c r="TLY19" s="205" t="s">
        <v>551</v>
      </c>
      <c r="TLZ19" s="205" t="s">
        <v>551</v>
      </c>
      <c r="TMA19" s="205" t="s">
        <v>551</v>
      </c>
      <c r="TMB19" s="205" t="s">
        <v>551</v>
      </c>
      <c r="TMC19" s="205" t="s">
        <v>551</v>
      </c>
      <c r="TMD19" s="205" t="s">
        <v>551</v>
      </c>
      <c r="TME19" s="205" t="s">
        <v>551</v>
      </c>
      <c r="TMF19" s="205" t="s">
        <v>551</v>
      </c>
      <c r="TMG19" s="205" t="s">
        <v>551</v>
      </c>
      <c r="TMH19" s="205" t="s">
        <v>551</v>
      </c>
      <c r="TMI19" s="205" t="s">
        <v>551</v>
      </c>
      <c r="TMJ19" s="205" t="s">
        <v>551</v>
      </c>
      <c r="TMK19" s="205" t="s">
        <v>551</v>
      </c>
      <c r="TML19" s="205" t="s">
        <v>551</v>
      </c>
      <c r="TMM19" s="205" t="s">
        <v>551</v>
      </c>
      <c r="TMN19" s="205" t="s">
        <v>551</v>
      </c>
      <c r="TMO19" s="205" t="s">
        <v>551</v>
      </c>
      <c r="TMP19" s="205" t="s">
        <v>551</v>
      </c>
      <c r="TMQ19" s="205" t="s">
        <v>551</v>
      </c>
      <c r="TMR19" s="205" t="s">
        <v>551</v>
      </c>
      <c r="TMS19" s="205" t="s">
        <v>551</v>
      </c>
      <c r="TMT19" s="205" t="s">
        <v>551</v>
      </c>
      <c r="TMU19" s="205" t="s">
        <v>551</v>
      </c>
      <c r="TMV19" s="205" t="s">
        <v>551</v>
      </c>
      <c r="TMW19" s="205" t="s">
        <v>551</v>
      </c>
      <c r="TMX19" s="205" t="s">
        <v>551</v>
      </c>
      <c r="TMY19" s="205" t="s">
        <v>551</v>
      </c>
      <c r="TMZ19" s="205" t="s">
        <v>551</v>
      </c>
      <c r="TNA19" s="205" t="s">
        <v>551</v>
      </c>
      <c r="TNB19" s="205" t="s">
        <v>551</v>
      </c>
      <c r="TNC19" s="205" t="s">
        <v>551</v>
      </c>
      <c r="TND19" s="205" t="s">
        <v>551</v>
      </c>
      <c r="TNE19" s="205" t="s">
        <v>551</v>
      </c>
      <c r="TNF19" s="205" t="s">
        <v>551</v>
      </c>
      <c r="TNG19" s="205" t="s">
        <v>551</v>
      </c>
      <c r="TNH19" s="205" t="s">
        <v>551</v>
      </c>
      <c r="TNI19" s="205" t="s">
        <v>551</v>
      </c>
      <c r="TNJ19" s="205" t="s">
        <v>551</v>
      </c>
      <c r="TNK19" s="205" t="s">
        <v>551</v>
      </c>
      <c r="TNL19" s="205" t="s">
        <v>551</v>
      </c>
      <c r="TNM19" s="205" t="s">
        <v>551</v>
      </c>
      <c r="TNN19" s="205" t="s">
        <v>551</v>
      </c>
      <c r="TNO19" s="205" t="s">
        <v>551</v>
      </c>
      <c r="TNP19" s="205" t="s">
        <v>551</v>
      </c>
      <c r="TNQ19" s="205" t="s">
        <v>551</v>
      </c>
      <c r="TNR19" s="205" t="s">
        <v>551</v>
      </c>
      <c r="TNS19" s="205" t="s">
        <v>551</v>
      </c>
      <c r="TNT19" s="205" t="s">
        <v>551</v>
      </c>
      <c r="TNU19" s="205" t="s">
        <v>551</v>
      </c>
      <c r="TNV19" s="205" t="s">
        <v>551</v>
      </c>
      <c r="TNW19" s="205" t="s">
        <v>551</v>
      </c>
      <c r="TNX19" s="205" t="s">
        <v>551</v>
      </c>
      <c r="TNY19" s="205" t="s">
        <v>551</v>
      </c>
      <c r="TNZ19" s="205" t="s">
        <v>551</v>
      </c>
      <c r="TOA19" s="205" t="s">
        <v>551</v>
      </c>
      <c r="TOB19" s="205" t="s">
        <v>551</v>
      </c>
      <c r="TOC19" s="205" t="s">
        <v>551</v>
      </c>
      <c r="TOD19" s="205" t="s">
        <v>551</v>
      </c>
      <c r="TOE19" s="205" t="s">
        <v>551</v>
      </c>
      <c r="TOF19" s="205" t="s">
        <v>551</v>
      </c>
      <c r="TOG19" s="205" t="s">
        <v>551</v>
      </c>
      <c r="TOH19" s="205" t="s">
        <v>551</v>
      </c>
      <c r="TOI19" s="205" t="s">
        <v>551</v>
      </c>
      <c r="TOJ19" s="205" t="s">
        <v>551</v>
      </c>
      <c r="TOK19" s="205" t="s">
        <v>551</v>
      </c>
      <c r="TOL19" s="205" t="s">
        <v>551</v>
      </c>
      <c r="TOM19" s="205" t="s">
        <v>551</v>
      </c>
      <c r="TON19" s="205" t="s">
        <v>551</v>
      </c>
      <c r="TOO19" s="205" t="s">
        <v>551</v>
      </c>
      <c r="TOP19" s="205" t="s">
        <v>551</v>
      </c>
      <c r="TOQ19" s="205" t="s">
        <v>551</v>
      </c>
      <c r="TOR19" s="205" t="s">
        <v>551</v>
      </c>
      <c r="TOS19" s="205" t="s">
        <v>551</v>
      </c>
      <c r="TOT19" s="205" t="s">
        <v>551</v>
      </c>
      <c r="TOU19" s="205" t="s">
        <v>551</v>
      </c>
      <c r="TOV19" s="205" t="s">
        <v>551</v>
      </c>
      <c r="TOW19" s="205" t="s">
        <v>551</v>
      </c>
      <c r="TOX19" s="205" t="s">
        <v>551</v>
      </c>
      <c r="TOY19" s="205" t="s">
        <v>551</v>
      </c>
      <c r="TOZ19" s="205" t="s">
        <v>551</v>
      </c>
      <c r="TPA19" s="205" t="s">
        <v>551</v>
      </c>
      <c r="TPB19" s="205" t="s">
        <v>551</v>
      </c>
      <c r="TPC19" s="205" t="s">
        <v>551</v>
      </c>
      <c r="TPD19" s="205" t="s">
        <v>551</v>
      </c>
      <c r="TPE19" s="205" t="s">
        <v>551</v>
      </c>
      <c r="TPF19" s="205" t="s">
        <v>551</v>
      </c>
      <c r="TPG19" s="205" t="s">
        <v>551</v>
      </c>
      <c r="TPH19" s="205" t="s">
        <v>551</v>
      </c>
      <c r="TPI19" s="205" t="s">
        <v>551</v>
      </c>
      <c r="TPJ19" s="205" t="s">
        <v>551</v>
      </c>
      <c r="TPK19" s="205" t="s">
        <v>551</v>
      </c>
      <c r="TPL19" s="205" t="s">
        <v>551</v>
      </c>
      <c r="TPM19" s="205" t="s">
        <v>551</v>
      </c>
      <c r="TPN19" s="205" t="s">
        <v>551</v>
      </c>
      <c r="TPO19" s="205" t="s">
        <v>551</v>
      </c>
      <c r="TPP19" s="205" t="s">
        <v>551</v>
      </c>
      <c r="TPQ19" s="205" t="s">
        <v>551</v>
      </c>
      <c r="TPR19" s="205" t="s">
        <v>551</v>
      </c>
      <c r="TPS19" s="205" t="s">
        <v>551</v>
      </c>
      <c r="TPT19" s="205" t="s">
        <v>551</v>
      </c>
      <c r="TPU19" s="205" t="s">
        <v>551</v>
      </c>
      <c r="TPV19" s="205" t="s">
        <v>551</v>
      </c>
      <c r="TPW19" s="205" t="s">
        <v>551</v>
      </c>
      <c r="TPX19" s="205" t="s">
        <v>551</v>
      </c>
      <c r="TPY19" s="205" t="s">
        <v>551</v>
      </c>
      <c r="TPZ19" s="205" t="s">
        <v>551</v>
      </c>
      <c r="TQA19" s="205" t="s">
        <v>551</v>
      </c>
      <c r="TQB19" s="205" t="s">
        <v>551</v>
      </c>
      <c r="TQC19" s="205" t="s">
        <v>551</v>
      </c>
      <c r="TQD19" s="205" t="s">
        <v>551</v>
      </c>
      <c r="TQE19" s="205" t="s">
        <v>551</v>
      </c>
      <c r="TQF19" s="205" t="s">
        <v>551</v>
      </c>
      <c r="TQG19" s="205" t="s">
        <v>551</v>
      </c>
      <c r="TQH19" s="205" t="s">
        <v>551</v>
      </c>
      <c r="TQI19" s="205" t="s">
        <v>551</v>
      </c>
      <c r="TQJ19" s="205" t="s">
        <v>551</v>
      </c>
      <c r="TQK19" s="205" t="s">
        <v>551</v>
      </c>
      <c r="TQL19" s="205" t="s">
        <v>551</v>
      </c>
      <c r="TQM19" s="205" t="s">
        <v>551</v>
      </c>
      <c r="TQN19" s="205" t="s">
        <v>551</v>
      </c>
      <c r="TQO19" s="205" t="s">
        <v>551</v>
      </c>
      <c r="TQP19" s="205" t="s">
        <v>551</v>
      </c>
      <c r="TQQ19" s="205" t="s">
        <v>551</v>
      </c>
      <c r="TQR19" s="205" t="s">
        <v>551</v>
      </c>
      <c r="TQS19" s="205" t="s">
        <v>551</v>
      </c>
      <c r="TQT19" s="205" t="s">
        <v>551</v>
      </c>
      <c r="TQU19" s="205" t="s">
        <v>551</v>
      </c>
      <c r="TQV19" s="205" t="s">
        <v>551</v>
      </c>
      <c r="TQW19" s="205" t="s">
        <v>551</v>
      </c>
      <c r="TQX19" s="205" t="s">
        <v>551</v>
      </c>
      <c r="TQY19" s="205" t="s">
        <v>551</v>
      </c>
      <c r="TQZ19" s="205" t="s">
        <v>551</v>
      </c>
      <c r="TRA19" s="205" t="s">
        <v>551</v>
      </c>
      <c r="TRB19" s="205" t="s">
        <v>551</v>
      </c>
      <c r="TRC19" s="205" t="s">
        <v>551</v>
      </c>
      <c r="TRD19" s="205" t="s">
        <v>551</v>
      </c>
      <c r="TRE19" s="205" t="s">
        <v>551</v>
      </c>
      <c r="TRF19" s="205" t="s">
        <v>551</v>
      </c>
      <c r="TRG19" s="205" t="s">
        <v>551</v>
      </c>
      <c r="TRH19" s="205" t="s">
        <v>551</v>
      </c>
      <c r="TRI19" s="205" t="s">
        <v>551</v>
      </c>
      <c r="TRJ19" s="205" t="s">
        <v>551</v>
      </c>
      <c r="TRK19" s="205" t="s">
        <v>551</v>
      </c>
      <c r="TRL19" s="205" t="s">
        <v>551</v>
      </c>
      <c r="TRM19" s="205" t="s">
        <v>551</v>
      </c>
      <c r="TRN19" s="205" t="s">
        <v>551</v>
      </c>
      <c r="TRO19" s="205" t="s">
        <v>551</v>
      </c>
      <c r="TRP19" s="205" t="s">
        <v>551</v>
      </c>
      <c r="TRQ19" s="205" t="s">
        <v>551</v>
      </c>
      <c r="TRR19" s="205" t="s">
        <v>551</v>
      </c>
      <c r="TRS19" s="205" t="s">
        <v>551</v>
      </c>
      <c r="TRT19" s="205" t="s">
        <v>551</v>
      </c>
      <c r="TRU19" s="205" t="s">
        <v>551</v>
      </c>
      <c r="TRV19" s="205" t="s">
        <v>551</v>
      </c>
      <c r="TRW19" s="205" t="s">
        <v>551</v>
      </c>
      <c r="TRX19" s="205" t="s">
        <v>551</v>
      </c>
      <c r="TRY19" s="205" t="s">
        <v>551</v>
      </c>
      <c r="TRZ19" s="205" t="s">
        <v>551</v>
      </c>
      <c r="TSA19" s="205" t="s">
        <v>551</v>
      </c>
      <c r="TSB19" s="205" t="s">
        <v>551</v>
      </c>
      <c r="TSC19" s="205" t="s">
        <v>551</v>
      </c>
      <c r="TSD19" s="205" t="s">
        <v>551</v>
      </c>
      <c r="TSE19" s="205" t="s">
        <v>551</v>
      </c>
      <c r="TSF19" s="205" t="s">
        <v>551</v>
      </c>
      <c r="TSG19" s="205" t="s">
        <v>551</v>
      </c>
      <c r="TSH19" s="205" t="s">
        <v>551</v>
      </c>
      <c r="TSI19" s="205" t="s">
        <v>551</v>
      </c>
      <c r="TSJ19" s="205" t="s">
        <v>551</v>
      </c>
      <c r="TSK19" s="205" t="s">
        <v>551</v>
      </c>
      <c r="TSL19" s="205" t="s">
        <v>551</v>
      </c>
      <c r="TSM19" s="205" t="s">
        <v>551</v>
      </c>
      <c r="TSN19" s="205" t="s">
        <v>551</v>
      </c>
      <c r="TSO19" s="205" t="s">
        <v>551</v>
      </c>
      <c r="TSP19" s="205" t="s">
        <v>551</v>
      </c>
      <c r="TSQ19" s="205" t="s">
        <v>551</v>
      </c>
      <c r="TSR19" s="205" t="s">
        <v>551</v>
      </c>
      <c r="TSS19" s="205" t="s">
        <v>551</v>
      </c>
      <c r="TST19" s="205" t="s">
        <v>551</v>
      </c>
      <c r="TSU19" s="205" t="s">
        <v>551</v>
      </c>
      <c r="TSV19" s="205" t="s">
        <v>551</v>
      </c>
      <c r="TSW19" s="205" t="s">
        <v>551</v>
      </c>
      <c r="TSX19" s="205" t="s">
        <v>551</v>
      </c>
      <c r="TSY19" s="205" t="s">
        <v>551</v>
      </c>
      <c r="TSZ19" s="205" t="s">
        <v>551</v>
      </c>
      <c r="TTA19" s="205" t="s">
        <v>551</v>
      </c>
      <c r="TTB19" s="205" t="s">
        <v>551</v>
      </c>
      <c r="TTC19" s="205" t="s">
        <v>551</v>
      </c>
      <c r="TTD19" s="205" t="s">
        <v>551</v>
      </c>
      <c r="TTE19" s="205" t="s">
        <v>551</v>
      </c>
      <c r="TTF19" s="205" t="s">
        <v>551</v>
      </c>
      <c r="TTG19" s="205" t="s">
        <v>551</v>
      </c>
      <c r="TTH19" s="205" t="s">
        <v>551</v>
      </c>
      <c r="TTI19" s="205" t="s">
        <v>551</v>
      </c>
      <c r="TTJ19" s="205" t="s">
        <v>551</v>
      </c>
      <c r="TTK19" s="205" t="s">
        <v>551</v>
      </c>
      <c r="TTL19" s="205" t="s">
        <v>551</v>
      </c>
      <c r="TTM19" s="205" t="s">
        <v>551</v>
      </c>
      <c r="TTN19" s="205" t="s">
        <v>551</v>
      </c>
      <c r="TTO19" s="205" t="s">
        <v>551</v>
      </c>
      <c r="TTP19" s="205" t="s">
        <v>551</v>
      </c>
      <c r="TTQ19" s="205" t="s">
        <v>551</v>
      </c>
      <c r="TTR19" s="205" t="s">
        <v>551</v>
      </c>
      <c r="TTS19" s="205" t="s">
        <v>551</v>
      </c>
      <c r="TTT19" s="205" t="s">
        <v>551</v>
      </c>
      <c r="TTU19" s="205" t="s">
        <v>551</v>
      </c>
      <c r="TTV19" s="205" t="s">
        <v>551</v>
      </c>
      <c r="TTW19" s="205" t="s">
        <v>551</v>
      </c>
      <c r="TTX19" s="205" t="s">
        <v>551</v>
      </c>
      <c r="TTY19" s="205" t="s">
        <v>551</v>
      </c>
      <c r="TTZ19" s="205" t="s">
        <v>551</v>
      </c>
      <c r="TUA19" s="205" t="s">
        <v>551</v>
      </c>
      <c r="TUB19" s="205" t="s">
        <v>551</v>
      </c>
      <c r="TUC19" s="205" t="s">
        <v>551</v>
      </c>
      <c r="TUD19" s="205" t="s">
        <v>551</v>
      </c>
      <c r="TUE19" s="205" t="s">
        <v>551</v>
      </c>
      <c r="TUF19" s="205" t="s">
        <v>551</v>
      </c>
      <c r="TUG19" s="205" t="s">
        <v>551</v>
      </c>
      <c r="TUH19" s="205" t="s">
        <v>551</v>
      </c>
      <c r="TUI19" s="205" t="s">
        <v>551</v>
      </c>
      <c r="TUJ19" s="205" t="s">
        <v>551</v>
      </c>
      <c r="TUK19" s="205" t="s">
        <v>551</v>
      </c>
      <c r="TUL19" s="205" t="s">
        <v>551</v>
      </c>
      <c r="TUM19" s="205" t="s">
        <v>551</v>
      </c>
      <c r="TUN19" s="205" t="s">
        <v>551</v>
      </c>
      <c r="TUO19" s="205" t="s">
        <v>551</v>
      </c>
      <c r="TUP19" s="205" t="s">
        <v>551</v>
      </c>
      <c r="TUQ19" s="205" t="s">
        <v>551</v>
      </c>
      <c r="TUR19" s="205" t="s">
        <v>551</v>
      </c>
      <c r="TUS19" s="205" t="s">
        <v>551</v>
      </c>
      <c r="TUT19" s="205" t="s">
        <v>551</v>
      </c>
      <c r="TUU19" s="205" t="s">
        <v>551</v>
      </c>
      <c r="TUV19" s="205" t="s">
        <v>551</v>
      </c>
      <c r="TUW19" s="205" t="s">
        <v>551</v>
      </c>
      <c r="TUX19" s="205" t="s">
        <v>551</v>
      </c>
      <c r="TUY19" s="205" t="s">
        <v>551</v>
      </c>
      <c r="TUZ19" s="205" t="s">
        <v>551</v>
      </c>
      <c r="TVA19" s="205" t="s">
        <v>551</v>
      </c>
      <c r="TVB19" s="205" t="s">
        <v>551</v>
      </c>
      <c r="TVC19" s="205" t="s">
        <v>551</v>
      </c>
      <c r="TVD19" s="205" t="s">
        <v>551</v>
      </c>
      <c r="TVE19" s="205" t="s">
        <v>551</v>
      </c>
      <c r="TVF19" s="205" t="s">
        <v>551</v>
      </c>
      <c r="TVG19" s="205" t="s">
        <v>551</v>
      </c>
      <c r="TVH19" s="205" t="s">
        <v>551</v>
      </c>
      <c r="TVI19" s="205" t="s">
        <v>551</v>
      </c>
      <c r="TVJ19" s="205" t="s">
        <v>551</v>
      </c>
      <c r="TVK19" s="205" t="s">
        <v>551</v>
      </c>
      <c r="TVL19" s="205" t="s">
        <v>551</v>
      </c>
      <c r="TVM19" s="205" t="s">
        <v>551</v>
      </c>
      <c r="TVN19" s="205" t="s">
        <v>551</v>
      </c>
      <c r="TVO19" s="205" t="s">
        <v>551</v>
      </c>
      <c r="TVP19" s="205" t="s">
        <v>551</v>
      </c>
      <c r="TVQ19" s="205" t="s">
        <v>551</v>
      </c>
      <c r="TVR19" s="205" t="s">
        <v>551</v>
      </c>
      <c r="TVS19" s="205" t="s">
        <v>551</v>
      </c>
      <c r="TVT19" s="205" t="s">
        <v>551</v>
      </c>
      <c r="TVU19" s="205" t="s">
        <v>551</v>
      </c>
      <c r="TVV19" s="205" t="s">
        <v>551</v>
      </c>
      <c r="TVW19" s="205" t="s">
        <v>551</v>
      </c>
      <c r="TVX19" s="205" t="s">
        <v>551</v>
      </c>
      <c r="TVY19" s="205" t="s">
        <v>551</v>
      </c>
      <c r="TVZ19" s="205" t="s">
        <v>551</v>
      </c>
      <c r="TWA19" s="205" t="s">
        <v>551</v>
      </c>
      <c r="TWB19" s="205" t="s">
        <v>551</v>
      </c>
      <c r="TWC19" s="205" t="s">
        <v>551</v>
      </c>
      <c r="TWD19" s="205" t="s">
        <v>551</v>
      </c>
      <c r="TWE19" s="205" t="s">
        <v>551</v>
      </c>
      <c r="TWF19" s="205" t="s">
        <v>551</v>
      </c>
      <c r="TWG19" s="205" t="s">
        <v>551</v>
      </c>
      <c r="TWH19" s="205" t="s">
        <v>551</v>
      </c>
      <c r="TWI19" s="205" t="s">
        <v>551</v>
      </c>
      <c r="TWJ19" s="205" t="s">
        <v>551</v>
      </c>
      <c r="TWK19" s="205" t="s">
        <v>551</v>
      </c>
      <c r="TWL19" s="205" t="s">
        <v>551</v>
      </c>
      <c r="TWM19" s="205" t="s">
        <v>551</v>
      </c>
      <c r="TWN19" s="205" t="s">
        <v>551</v>
      </c>
      <c r="TWO19" s="205" t="s">
        <v>551</v>
      </c>
      <c r="TWP19" s="205" t="s">
        <v>551</v>
      </c>
      <c r="TWQ19" s="205" t="s">
        <v>551</v>
      </c>
      <c r="TWR19" s="205" t="s">
        <v>551</v>
      </c>
      <c r="TWS19" s="205" t="s">
        <v>551</v>
      </c>
      <c r="TWT19" s="205" t="s">
        <v>551</v>
      </c>
      <c r="TWU19" s="205" t="s">
        <v>551</v>
      </c>
      <c r="TWV19" s="205" t="s">
        <v>551</v>
      </c>
      <c r="TWW19" s="205" t="s">
        <v>551</v>
      </c>
      <c r="TWX19" s="205" t="s">
        <v>551</v>
      </c>
      <c r="TWY19" s="205" t="s">
        <v>551</v>
      </c>
      <c r="TWZ19" s="205" t="s">
        <v>551</v>
      </c>
      <c r="TXA19" s="205" t="s">
        <v>551</v>
      </c>
      <c r="TXB19" s="205" t="s">
        <v>551</v>
      </c>
      <c r="TXC19" s="205" t="s">
        <v>551</v>
      </c>
      <c r="TXD19" s="205" t="s">
        <v>551</v>
      </c>
      <c r="TXE19" s="205" t="s">
        <v>551</v>
      </c>
      <c r="TXF19" s="205" t="s">
        <v>551</v>
      </c>
      <c r="TXG19" s="205" t="s">
        <v>551</v>
      </c>
      <c r="TXH19" s="205" t="s">
        <v>551</v>
      </c>
      <c r="TXI19" s="205" t="s">
        <v>551</v>
      </c>
      <c r="TXJ19" s="205" t="s">
        <v>551</v>
      </c>
      <c r="TXK19" s="205" t="s">
        <v>551</v>
      </c>
      <c r="TXL19" s="205" t="s">
        <v>551</v>
      </c>
      <c r="TXM19" s="205" t="s">
        <v>551</v>
      </c>
      <c r="TXN19" s="205" t="s">
        <v>551</v>
      </c>
      <c r="TXO19" s="205" t="s">
        <v>551</v>
      </c>
      <c r="TXP19" s="205" t="s">
        <v>551</v>
      </c>
      <c r="TXQ19" s="205" t="s">
        <v>551</v>
      </c>
      <c r="TXR19" s="205" t="s">
        <v>551</v>
      </c>
      <c r="TXS19" s="205" t="s">
        <v>551</v>
      </c>
      <c r="TXT19" s="205" t="s">
        <v>551</v>
      </c>
      <c r="TXU19" s="205" t="s">
        <v>551</v>
      </c>
      <c r="TXV19" s="205" t="s">
        <v>551</v>
      </c>
      <c r="TXW19" s="205" t="s">
        <v>551</v>
      </c>
      <c r="TXX19" s="205" t="s">
        <v>551</v>
      </c>
      <c r="TXY19" s="205" t="s">
        <v>551</v>
      </c>
      <c r="TXZ19" s="205" t="s">
        <v>551</v>
      </c>
      <c r="TYA19" s="205" t="s">
        <v>551</v>
      </c>
      <c r="TYB19" s="205" t="s">
        <v>551</v>
      </c>
      <c r="TYC19" s="205" t="s">
        <v>551</v>
      </c>
      <c r="TYD19" s="205" t="s">
        <v>551</v>
      </c>
      <c r="TYE19" s="205" t="s">
        <v>551</v>
      </c>
      <c r="TYF19" s="205" t="s">
        <v>551</v>
      </c>
      <c r="TYG19" s="205" t="s">
        <v>551</v>
      </c>
      <c r="TYH19" s="205" t="s">
        <v>551</v>
      </c>
      <c r="TYI19" s="205" t="s">
        <v>551</v>
      </c>
      <c r="TYJ19" s="205" t="s">
        <v>551</v>
      </c>
      <c r="TYK19" s="205" t="s">
        <v>551</v>
      </c>
      <c r="TYL19" s="205" t="s">
        <v>551</v>
      </c>
      <c r="TYM19" s="205" t="s">
        <v>551</v>
      </c>
      <c r="TYN19" s="205" t="s">
        <v>551</v>
      </c>
      <c r="TYO19" s="205" t="s">
        <v>551</v>
      </c>
      <c r="TYP19" s="205" t="s">
        <v>551</v>
      </c>
      <c r="TYQ19" s="205" t="s">
        <v>551</v>
      </c>
      <c r="TYR19" s="205" t="s">
        <v>551</v>
      </c>
      <c r="TYS19" s="205" t="s">
        <v>551</v>
      </c>
      <c r="TYT19" s="205" t="s">
        <v>551</v>
      </c>
      <c r="TYU19" s="205" t="s">
        <v>551</v>
      </c>
      <c r="TYV19" s="205" t="s">
        <v>551</v>
      </c>
      <c r="TYW19" s="205" t="s">
        <v>551</v>
      </c>
      <c r="TYX19" s="205" t="s">
        <v>551</v>
      </c>
      <c r="TYY19" s="205" t="s">
        <v>551</v>
      </c>
      <c r="TYZ19" s="205" t="s">
        <v>551</v>
      </c>
      <c r="TZA19" s="205" t="s">
        <v>551</v>
      </c>
      <c r="TZB19" s="205" t="s">
        <v>551</v>
      </c>
      <c r="TZC19" s="205" t="s">
        <v>551</v>
      </c>
      <c r="TZD19" s="205" t="s">
        <v>551</v>
      </c>
      <c r="TZE19" s="205" t="s">
        <v>551</v>
      </c>
      <c r="TZF19" s="205" t="s">
        <v>551</v>
      </c>
      <c r="TZG19" s="205" t="s">
        <v>551</v>
      </c>
      <c r="TZH19" s="205" t="s">
        <v>551</v>
      </c>
      <c r="TZI19" s="205" t="s">
        <v>551</v>
      </c>
      <c r="TZJ19" s="205" t="s">
        <v>551</v>
      </c>
      <c r="TZK19" s="205" t="s">
        <v>551</v>
      </c>
      <c r="TZL19" s="205" t="s">
        <v>551</v>
      </c>
      <c r="TZM19" s="205" t="s">
        <v>551</v>
      </c>
      <c r="TZN19" s="205" t="s">
        <v>551</v>
      </c>
      <c r="TZO19" s="205" t="s">
        <v>551</v>
      </c>
      <c r="TZP19" s="205" t="s">
        <v>551</v>
      </c>
      <c r="TZQ19" s="205" t="s">
        <v>551</v>
      </c>
      <c r="TZR19" s="205" t="s">
        <v>551</v>
      </c>
      <c r="TZS19" s="205" t="s">
        <v>551</v>
      </c>
      <c r="TZT19" s="205" t="s">
        <v>551</v>
      </c>
      <c r="TZU19" s="205" t="s">
        <v>551</v>
      </c>
      <c r="TZV19" s="205" t="s">
        <v>551</v>
      </c>
      <c r="TZW19" s="205" t="s">
        <v>551</v>
      </c>
      <c r="TZX19" s="205" t="s">
        <v>551</v>
      </c>
      <c r="TZY19" s="205" t="s">
        <v>551</v>
      </c>
      <c r="TZZ19" s="205" t="s">
        <v>551</v>
      </c>
      <c r="UAA19" s="205" t="s">
        <v>551</v>
      </c>
      <c r="UAB19" s="205" t="s">
        <v>551</v>
      </c>
      <c r="UAC19" s="205" t="s">
        <v>551</v>
      </c>
      <c r="UAD19" s="205" t="s">
        <v>551</v>
      </c>
      <c r="UAE19" s="205" t="s">
        <v>551</v>
      </c>
      <c r="UAF19" s="205" t="s">
        <v>551</v>
      </c>
      <c r="UAG19" s="205" t="s">
        <v>551</v>
      </c>
      <c r="UAH19" s="205" t="s">
        <v>551</v>
      </c>
      <c r="UAI19" s="205" t="s">
        <v>551</v>
      </c>
      <c r="UAJ19" s="205" t="s">
        <v>551</v>
      </c>
      <c r="UAK19" s="205" t="s">
        <v>551</v>
      </c>
      <c r="UAL19" s="205" t="s">
        <v>551</v>
      </c>
      <c r="UAM19" s="205" t="s">
        <v>551</v>
      </c>
      <c r="UAN19" s="205" t="s">
        <v>551</v>
      </c>
      <c r="UAO19" s="205" t="s">
        <v>551</v>
      </c>
      <c r="UAP19" s="205" t="s">
        <v>551</v>
      </c>
      <c r="UAQ19" s="205" t="s">
        <v>551</v>
      </c>
      <c r="UAR19" s="205" t="s">
        <v>551</v>
      </c>
      <c r="UAS19" s="205" t="s">
        <v>551</v>
      </c>
      <c r="UAT19" s="205" t="s">
        <v>551</v>
      </c>
      <c r="UAU19" s="205" t="s">
        <v>551</v>
      </c>
      <c r="UAV19" s="205" t="s">
        <v>551</v>
      </c>
      <c r="UAW19" s="205" t="s">
        <v>551</v>
      </c>
      <c r="UAX19" s="205" t="s">
        <v>551</v>
      </c>
      <c r="UAY19" s="205" t="s">
        <v>551</v>
      </c>
      <c r="UAZ19" s="205" t="s">
        <v>551</v>
      </c>
      <c r="UBA19" s="205" t="s">
        <v>551</v>
      </c>
      <c r="UBB19" s="205" t="s">
        <v>551</v>
      </c>
      <c r="UBC19" s="205" t="s">
        <v>551</v>
      </c>
      <c r="UBD19" s="205" t="s">
        <v>551</v>
      </c>
      <c r="UBE19" s="205" t="s">
        <v>551</v>
      </c>
      <c r="UBF19" s="205" t="s">
        <v>551</v>
      </c>
      <c r="UBG19" s="205" t="s">
        <v>551</v>
      </c>
      <c r="UBH19" s="205" t="s">
        <v>551</v>
      </c>
      <c r="UBI19" s="205" t="s">
        <v>551</v>
      </c>
      <c r="UBJ19" s="205" t="s">
        <v>551</v>
      </c>
      <c r="UBK19" s="205" t="s">
        <v>551</v>
      </c>
      <c r="UBL19" s="205" t="s">
        <v>551</v>
      </c>
      <c r="UBM19" s="205" t="s">
        <v>551</v>
      </c>
      <c r="UBN19" s="205" t="s">
        <v>551</v>
      </c>
      <c r="UBO19" s="205" t="s">
        <v>551</v>
      </c>
      <c r="UBP19" s="205" t="s">
        <v>551</v>
      </c>
      <c r="UBQ19" s="205" t="s">
        <v>551</v>
      </c>
      <c r="UBR19" s="205" t="s">
        <v>551</v>
      </c>
      <c r="UBS19" s="205" t="s">
        <v>551</v>
      </c>
      <c r="UBT19" s="205" t="s">
        <v>551</v>
      </c>
      <c r="UBU19" s="205" t="s">
        <v>551</v>
      </c>
      <c r="UBV19" s="205" t="s">
        <v>551</v>
      </c>
      <c r="UBW19" s="205" t="s">
        <v>551</v>
      </c>
      <c r="UBX19" s="205" t="s">
        <v>551</v>
      </c>
      <c r="UBY19" s="205" t="s">
        <v>551</v>
      </c>
      <c r="UBZ19" s="205" t="s">
        <v>551</v>
      </c>
      <c r="UCA19" s="205" t="s">
        <v>551</v>
      </c>
      <c r="UCB19" s="205" t="s">
        <v>551</v>
      </c>
      <c r="UCC19" s="205" t="s">
        <v>551</v>
      </c>
      <c r="UCD19" s="205" t="s">
        <v>551</v>
      </c>
      <c r="UCE19" s="205" t="s">
        <v>551</v>
      </c>
      <c r="UCF19" s="205" t="s">
        <v>551</v>
      </c>
      <c r="UCG19" s="205" t="s">
        <v>551</v>
      </c>
      <c r="UCH19" s="205" t="s">
        <v>551</v>
      </c>
      <c r="UCI19" s="205" t="s">
        <v>551</v>
      </c>
      <c r="UCJ19" s="205" t="s">
        <v>551</v>
      </c>
      <c r="UCK19" s="205" t="s">
        <v>551</v>
      </c>
      <c r="UCL19" s="205" t="s">
        <v>551</v>
      </c>
      <c r="UCM19" s="205" t="s">
        <v>551</v>
      </c>
      <c r="UCN19" s="205" t="s">
        <v>551</v>
      </c>
      <c r="UCO19" s="205" t="s">
        <v>551</v>
      </c>
      <c r="UCP19" s="205" t="s">
        <v>551</v>
      </c>
      <c r="UCQ19" s="205" t="s">
        <v>551</v>
      </c>
      <c r="UCR19" s="205" t="s">
        <v>551</v>
      </c>
      <c r="UCS19" s="205" t="s">
        <v>551</v>
      </c>
      <c r="UCT19" s="205" t="s">
        <v>551</v>
      </c>
      <c r="UCU19" s="205" t="s">
        <v>551</v>
      </c>
      <c r="UCV19" s="205" t="s">
        <v>551</v>
      </c>
      <c r="UCW19" s="205" t="s">
        <v>551</v>
      </c>
      <c r="UCX19" s="205" t="s">
        <v>551</v>
      </c>
      <c r="UCY19" s="205" t="s">
        <v>551</v>
      </c>
      <c r="UCZ19" s="205" t="s">
        <v>551</v>
      </c>
      <c r="UDA19" s="205" t="s">
        <v>551</v>
      </c>
      <c r="UDB19" s="205" t="s">
        <v>551</v>
      </c>
      <c r="UDC19" s="205" t="s">
        <v>551</v>
      </c>
      <c r="UDD19" s="205" t="s">
        <v>551</v>
      </c>
      <c r="UDE19" s="205" t="s">
        <v>551</v>
      </c>
      <c r="UDF19" s="205" t="s">
        <v>551</v>
      </c>
      <c r="UDG19" s="205" t="s">
        <v>551</v>
      </c>
      <c r="UDH19" s="205" t="s">
        <v>551</v>
      </c>
      <c r="UDI19" s="205" t="s">
        <v>551</v>
      </c>
      <c r="UDJ19" s="205" t="s">
        <v>551</v>
      </c>
      <c r="UDK19" s="205" t="s">
        <v>551</v>
      </c>
      <c r="UDL19" s="205" t="s">
        <v>551</v>
      </c>
      <c r="UDM19" s="205" t="s">
        <v>551</v>
      </c>
      <c r="UDN19" s="205" t="s">
        <v>551</v>
      </c>
      <c r="UDO19" s="205" t="s">
        <v>551</v>
      </c>
      <c r="UDP19" s="205" t="s">
        <v>551</v>
      </c>
      <c r="UDQ19" s="205" t="s">
        <v>551</v>
      </c>
      <c r="UDR19" s="205" t="s">
        <v>551</v>
      </c>
      <c r="UDS19" s="205" t="s">
        <v>551</v>
      </c>
      <c r="UDT19" s="205" t="s">
        <v>551</v>
      </c>
      <c r="UDU19" s="205" t="s">
        <v>551</v>
      </c>
      <c r="UDV19" s="205" t="s">
        <v>551</v>
      </c>
      <c r="UDW19" s="205" t="s">
        <v>551</v>
      </c>
      <c r="UDX19" s="205" t="s">
        <v>551</v>
      </c>
      <c r="UDY19" s="205" t="s">
        <v>551</v>
      </c>
      <c r="UDZ19" s="205" t="s">
        <v>551</v>
      </c>
      <c r="UEA19" s="205" t="s">
        <v>551</v>
      </c>
      <c r="UEB19" s="205" t="s">
        <v>551</v>
      </c>
      <c r="UEC19" s="205" t="s">
        <v>551</v>
      </c>
      <c r="UED19" s="205" t="s">
        <v>551</v>
      </c>
      <c r="UEE19" s="205" t="s">
        <v>551</v>
      </c>
      <c r="UEF19" s="205" t="s">
        <v>551</v>
      </c>
      <c r="UEG19" s="205" t="s">
        <v>551</v>
      </c>
      <c r="UEH19" s="205" t="s">
        <v>551</v>
      </c>
      <c r="UEI19" s="205" t="s">
        <v>551</v>
      </c>
      <c r="UEJ19" s="205" t="s">
        <v>551</v>
      </c>
      <c r="UEK19" s="205" t="s">
        <v>551</v>
      </c>
      <c r="UEL19" s="205" t="s">
        <v>551</v>
      </c>
      <c r="UEM19" s="205" t="s">
        <v>551</v>
      </c>
      <c r="UEN19" s="205" t="s">
        <v>551</v>
      </c>
      <c r="UEO19" s="205" t="s">
        <v>551</v>
      </c>
      <c r="UEP19" s="205" t="s">
        <v>551</v>
      </c>
      <c r="UEQ19" s="205" t="s">
        <v>551</v>
      </c>
      <c r="UER19" s="205" t="s">
        <v>551</v>
      </c>
      <c r="UES19" s="205" t="s">
        <v>551</v>
      </c>
      <c r="UET19" s="205" t="s">
        <v>551</v>
      </c>
      <c r="UEU19" s="205" t="s">
        <v>551</v>
      </c>
      <c r="UEV19" s="205" t="s">
        <v>551</v>
      </c>
      <c r="UEW19" s="205" t="s">
        <v>551</v>
      </c>
      <c r="UEX19" s="205" t="s">
        <v>551</v>
      </c>
      <c r="UEY19" s="205" t="s">
        <v>551</v>
      </c>
      <c r="UEZ19" s="205" t="s">
        <v>551</v>
      </c>
      <c r="UFA19" s="205" t="s">
        <v>551</v>
      </c>
      <c r="UFB19" s="205" t="s">
        <v>551</v>
      </c>
      <c r="UFC19" s="205" t="s">
        <v>551</v>
      </c>
      <c r="UFD19" s="205" t="s">
        <v>551</v>
      </c>
      <c r="UFE19" s="205" t="s">
        <v>551</v>
      </c>
      <c r="UFF19" s="205" t="s">
        <v>551</v>
      </c>
      <c r="UFG19" s="205" t="s">
        <v>551</v>
      </c>
      <c r="UFH19" s="205" t="s">
        <v>551</v>
      </c>
      <c r="UFI19" s="205" t="s">
        <v>551</v>
      </c>
      <c r="UFJ19" s="205" t="s">
        <v>551</v>
      </c>
      <c r="UFK19" s="205" t="s">
        <v>551</v>
      </c>
      <c r="UFL19" s="205" t="s">
        <v>551</v>
      </c>
      <c r="UFM19" s="205" t="s">
        <v>551</v>
      </c>
      <c r="UFN19" s="205" t="s">
        <v>551</v>
      </c>
      <c r="UFO19" s="205" t="s">
        <v>551</v>
      </c>
      <c r="UFP19" s="205" t="s">
        <v>551</v>
      </c>
      <c r="UFQ19" s="205" t="s">
        <v>551</v>
      </c>
      <c r="UFR19" s="205" t="s">
        <v>551</v>
      </c>
      <c r="UFS19" s="205" t="s">
        <v>551</v>
      </c>
      <c r="UFT19" s="205" t="s">
        <v>551</v>
      </c>
      <c r="UFU19" s="205" t="s">
        <v>551</v>
      </c>
      <c r="UFV19" s="205" t="s">
        <v>551</v>
      </c>
      <c r="UFW19" s="205" t="s">
        <v>551</v>
      </c>
      <c r="UFX19" s="205" t="s">
        <v>551</v>
      </c>
      <c r="UFY19" s="205" t="s">
        <v>551</v>
      </c>
      <c r="UFZ19" s="205" t="s">
        <v>551</v>
      </c>
      <c r="UGA19" s="205" t="s">
        <v>551</v>
      </c>
      <c r="UGB19" s="205" t="s">
        <v>551</v>
      </c>
      <c r="UGC19" s="205" t="s">
        <v>551</v>
      </c>
      <c r="UGD19" s="205" t="s">
        <v>551</v>
      </c>
      <c r="UGE19" s="205" t="s">
        <v>551</v>
      </c>
      <c r="UGF19" s="205" t="s">
        <v>551</v>
      </c>
      <c r="UGG19" s="205" t="s">
        <v>551</v>
      </c>
      <c r="UGH19" s="205" t="s">
        <v>551</v>
      </c>
      <c r="UGI19" s="205" t="s">
        <v>551</v>
      </c>
      <c r="UGJ19" s="205" t="s">
        <v>551</v>
      </c>
      <c r="UGK19" s="205" t="s">
        <v>551</v>
      </c>
      <c r="UGL19" s="205" t="s">
        <v>551</v>
      </c>
      <c r="UGM19" s="205" t="s">
        <v>551</v>
      </c>
      <c r="UGN19" s="205" t="s">
        <v>551</v>
      </c>
      <c r="UGO19" s="205" t="s">
        <v>551</v>
      </c>
      <c r="UGP19" s="205" t="s">
        <v>551</v>
      </c>
      <c r="UGQ19" s="205" t="s">
        <v>551</v>
      </c>
      <c r="UGR19" s="205" t="s">
        <v>551</v>
      </c>
      <c r="UGS19" s="205" t="s">
        <v>551</v>
      </c>
      <c r="UGT19" s="205" t="s">
        <v>551</v>
      </c>
      <c r="UGU19" s="205" t="s">
        <v>551</v>
      </c>
      <c r="UGV19" s="205" t="s">
        <v>551</v>
      </c>
      <c r="UGW19" s="205" t="s">
        <v>551</v>
      </c>
      <c r="UGX19" s="205" t="s">
        <v>551</v>
      </c>
      <c r="UGY19" s="205" t="s">
        <v>551</v>
      </c>
      <c r="UGZ19" s="205" t="s">
        <v>551</v>
      </c>
      <c r="UHA19" s="205" t="s">
        <v>551</v>
      </c>
      <c r="UHB19" s="205" t="s">
        <v>551</v>
      </c>
      <c r="UHC19" s="205" t="s">
        <v>551</v>
      </c>
      <c r="UHD19" s="205" t="s">
        <v>551</v>
      </c>
      <c r="UHE19" s="205" t="s">
        <v>551</v>
      </c>
      <c r="UHF19" s="205" t="s">
        <v>551</v>
      </c>
      <c r="UHG19" s="205" t="s">
        <v>551</v>
      </c>
      <c r="UHH19" s="205" t="s">
        <v>551</v>
      </c>
      <c r="UHI19" s="205" t="s">
        <v>551</v>
      </c>
      <c r="UHJ19" s="205" t="s">
        <v>551</v>
      </c>
      <c r="UHK19" s="205" t="s">
        <v>551</v>
      </c>
      <c r="UHL19" s="205" t="s">
        <v>551</v>
      </c>
      <c r="UHM19" s="205" t="s">
        <v>551</v>
      </c>
      <c r="UHN19" s="205" t="s">
        <v>551</v>
      </c>
      <c r="UHO19" s="205" t="s">
        <v>551</v>
      </c>
      <c r="UHP19" s="205" t="s">
        <v>551</v>
      </c>
      <c r="UHQ19" s="205" t="s">
        <v>551</v>
      </c>
      <c r="UHR19" s="205" t="s">
        <v>551</v>
      </c>
      <c r="UHS19" s="205" t="s">
        <v>551</v>
      </c>
      <c r="UHT19" s="205" t="s">
        <v>551</v>
      </c>
      <c r="UHU19" s="205" t="s">
        <v>551</v>
      </c>
      <c r="UHV19" s="205" t="s">
        <v>551</v>
      </c>
      <c r="UHW19" s="205" t="s">
        <v>551</v>
      </c>
      <c r="UHX19" s="205" t="s">
        <v>551</v>
      </c>
      <c r="UHY19" s="205" t="s">
        <v>551</v>
      </c>
      <c r="UHZ19" s="205" t="s">
        <v>551</v>
      </c>
      <c r="UIA19" s="205" t="s">
        <v>551</v>
      </c>
      <c r="UIB19" s="205" t="s">
        <v>551</v>
      </c>
      <c r="UIC19" s="205" t="s">
        <v>551</v>
      </c>
      <c r="UID19" s="205" t="s">
        <v>551</v>
      </c>
      <c r="UIE19" s="205" t="s">
        <v>551</v>
      </c>
      <c r="UIF19" s="205" t="s">
        <v>551</v>
      </c>
      <c r="UIG19" s="205" t="s">
        <v>551</v>
      </c>
      <c r="UIH19" s="205" t="s">
        <v>551</v>
      </c>
      <c r="UII19" s="205" t="s">
        <v>551</v>
      </c>
      <c r="UIJ19" s="205" t="s">
        <v>551</v>
      </c>
      <c r="UIK19" s="205" t="s">
        <v>551</v>
      </c>
      <c r="UIL19" s="205" t="s">
        <v>551</v>
      </c>
      <c r="UIM19" s="205" t="s">
        <v>551</v>
      </c>
      <c r="UIN19" s="205" t="s">
        <v>551</v>
      </c>
      <c r="UIO19" s="205" t="s">
        <v>551</v>
      </c>
      <c r="UIP19" s="205" t="s">
        <v>551</v>
      </c>
      <c r="UIQ19" s="205" t="s">
        <v>551</v>
      </c>
      <c r="UIR19" s="205" t="s">
        <v>551</v>
      </c>
      <c r="UIS19" s="205" t="s">
        <v>551</v>
      </c>
      <c r="UIT19" s="205" t="s">
        <v>551</v>
      </c>
      <c r="UIU19" s="205" t="s">
        <v>551</v>
      </c>
      <c r="UIV19" s="205" t="s">
        <v>551</v>
      </c>
      <c r="UIW19" s="205" t="s">
        <v>551</v>
      </c>
      <c r="UIX19" s="205" t="s">
        <v>551</v>
      </c>
      <c r="UIY19" s="205" t="s">
        <v>551</v>
      </c>
      <c r="UIZ19" s="205" t="s">
        <v>551</v>
      </c>
      <c r="UJA19" s="205" t="s">
        <v>551</v>
      </c>
      <c r="UJB19" s="205" t="s">
        <v>551</v>
      </c>
      <c r="UJC19" s="205" t="s">
        <v>551</v>
      </c>
      <c r="UJD19" s="205" t="s">
        <v>551</v>
      </c>
      <c r="UJE19" s="205" t="s">
        <v>551</v>
      </c>
      <c r="UJF19" s="205" t="s">
        <v>551</v>
      </c>
      <c r="UJG19" s="205" t="s">
        <v>551</v>
      </c>
      <c r="UJH19" s="205" t="s">
        <v>551</v>
      </c>
      <c r="UJI19" s="205" t="s">
        <v>551</v>
      </c>
      <c r="UJJ19" s="205" t="s">
        <v>551</v>
      </c>
      <c r="UJK19" s="205" t="s">
        <v>551</v>
      </c>
      <c r="UJL19" s="205" t="s">
        <v>551</v>
      </c>
      <c r="UJM19" s="205" t="s">
        <v>551</v>
      </c>
      <c r="UJN19" s="205" t="s">
        <v>551</v>
      </c>
      <c r="UJO19" s="205" t="s">
        <v>551</v>
      </c>
      <c r="UJP19" s="205" t="s">
        <v>551</v>
      </c>
      <c r="UJQ19" s="205" t="s">
        <v>551</v>
      </c>
      <c r="UJR19" s="205" t="s">
        <v>551</v>
      </c>
      <c r="UJS19" s="205" t="s">
        <v>551</v>
      </c>
      <c r="UJT19" s="205" t="s">
        <v>551</v>
      </c>
      <c r="UJU19" s="205" t="s">
        <v>551</v>
      </c>
      <c r="UJV19" s="205" t="s">
        <v>551</v>
      </c>
      <c r="UJW19" s="205" t="s">
        <v>551</v>
      </c>
      <c r="UJX19" s="205" t="s">
        <v>551</v>
      </c>
      <c r="UJY19" s="205" t="s">
        <v>551</v>
      </c>
      <c r="UJZ19" s="205" t="s">
        <v>551</v>
      </c>
      <c r="UKA19" s="205" t="s">
        <v>551</v>
      </c>
      <c r="UKB19" s="205" t="s">
        <v>551</v>
      </c>
      <c r="UKC19" s="205" t="s">
        <v>551</v>
      </c>
      <c r="UKD19" s="205" t="s">
        <v>551</v>
      </c>
      <c r="UKE19" s="205" t="s">
        <v>551</v>
      </c>
      <c r="UKF19" s="205" t="s">
        <v>551</v>
      </c>
      <c r="UKG19" s="205" t="s">
        <v>551</v>
      </c>
      <c r="UKH19" s="205" t="s">
        <v>551</v>
      </c>
      <c r="UKI19" s="205" t="s">
        <v>551</v>
      </c>
      <c r="UKJ19" s="205" t="s">
        <v>551</v>
      </c>
      <c r="UKK19" s="205" t="s">
        <v>551</v>
      </c>
      <c r="UKL19" s="205" t="s">
        <v>551</v>
      </c>
      <c r="UKM19" s="205" t="s">
        <v>551</v>
      </c>
      <c r="UKN19" s="205" t="s">
        <v>551</v>
      </c>
      <c r="UKO19" s="205" t="s">
        <v>551</v>
      </c>
      <c r="UKP19" s="205" t="s">
        <v>551</v>
      </c>
      <c r="UKQ19" s="205" t="s">
        <v>551</v>
      </c>
      <c r="UKR19" s="205" t="s">
        <v>551</v>
      </c>
      <c r="UKS19" s="205" t="s">
        <v>551</v>
      </c>
      <c r="UKT19" s="205" t="s">
        <v>551</v>
      </c>
      <c r="UKU19" s="205" t="s">
        <v>551</v>
      </c>
      <c r="UKV19" s="205" t="s">
        <v>551</v>
      </c>
      <c r="UKW19" s="205" t="s">
        <v>551</v>
      </c>
      <c r="UKX19" s="205" t="s">
        <v>551</v>
      </c>
      <c r="UKY19" s="205" t="s">
        <v>551</v>
      </c>
      <c r="UKZ19" s="205" t="s">
        <v>551</v>
      </c>
      <c r="ULA19" s="205" t="s">
        <v>551</v>
      </c>
      <c r="ULB19" s="205" t="s">
        <v>551</v>
      </c>
      <c r="ULC19" s="205" t="s">
        <v>551</v>
      </c>
      <c r="ULD19" s="205" t="s">
        <v>551</v>
      </c>
      <c r="ULE19" s="205" t="s">
        <v>551</v>
      </c>
      <c r="ULF19" s="205" t="s">
        <v>551</v>
      </c>
      <c r="ULG19" s="205" t="s">
        <v>551</v>
      </c>
      <c r="ULH19" s="205" t="s">
        <v>551</v>
      </c>
      <c r="ULI19" s="205" t="s">
        <v>551</v>
      </c>
      <c r="ULJ19" s="205" t="s">
        <v>551</v>
      </c>
      <c r="ULK19" s="205" t="s">
        <v>551</v>
      </c>
      <c r="ULL19" s="205" t="s">
        <v>551</v>
      </c>
      <c r="ULM19" s="205" t="s">
        <v>551</v>
      </c>
      <c r="ULN19" s="205" t="s">
        <v>551</v>
      </c>
      <c r="ULO19" s="205" t="s">
        <v>551</v>
      </c>
      <c r="ULP19" s="205" t="s">
        <v>551</v>
      </c>
      <c r="ULQ19" s="205" t="s">
        <v>551</v>
      </c>
      <c r="ULR19" s="205" t="s">
        <v>551</v>
      </c>
      <c r="ULS19" s="205" t="s">
        <v>551</v>
      </c>
      <c r="ULT19" s="205" t="s">
        <v>551</v>
      </c>
      <c r="ULU19" s="205" t="s">
        <v>551</v>
      </c>
      <c r="ULV19" s="205" t="s">
        <v>551</v>
      </c>
      <c r="ULW19" s="205" t="s">
        <v>551</v>
      </c>
      <c r="ULX19" s="205" t="s">
        <v>551</v>
      </c>
      <c r="ULY19" s="205" t="s">
        <v>551</v>
      </c>
      <c r="ULZ19" s="205" t="s">
        <v>551</v>
      </c>
      <c r="UMA19" s="205" t="s">
        <v>551</v>
      </c>
      <c r="UMB19" s="205" t="s">
        <v>551</v>
      </c>
      <c r="UMC19" s="205" t="s">
        <v>551</v>
      </c>
      <c r="UMD19" s="205" t="s">
        <v>551</v>
      </c>
      <c r="UME19" s="205" t="s">
        <v>551</v>
      </c>
      <c r="UMF19" s="205" t="s">
        <v>551</v>
      </c>
      <c r="UMG19" s="205" t="s">
        <v>551</v>
      </c>
      <c r="UMH19" s="205" t="s">
        <v>551</v>
      </c>
      <c r="UMI19" s="205" t="s">
        <v>551</v>
      </c>
      <c r="UMJ19" s="205" t="s">
        <v>551</v>
      </c>
      <c r="UMK19" s="205" t="s">
        <v>551</v>
      </c>
      <c r="UML19" s="205" t="s">
        <v>551</v>
      </c>
      <c r="UMM19" s="205" t="s">
        <v>551</v>
      </c>
      <c r="UMN19" s="205" t="s">
        <v>551</v>
      </c>
      <c r="UMO19" s="205" t="s">
        <v>551</v>
      </c>
      <c r="UMP19" s="205" t="s">
        <v>551</v>
      </c>
      <c r="UMQ19" s="205" t="s">
        <v>551</v>
      </c>
      <c r="UMR19" s="205" t="s">
        <v>551</v>
      </c>
      <c r="UMS19" s="205" t="s">
        <v>551</v>
      </c>
      <c r="UMT19" s="205" t="s">
        <v>551</v>
      </c>
      <c r="UMU19" s="205" t="s">
        <v>551</v>
      </c>
      <c r="UMV19" s="205" t="s">
        <v>551</v>
      </c>
      <c r="UMW19" s="205" t="s">
        <v>551</v>
      </c>
      <c r="UMX19" s="205" t="s">
        <v>551</v>
      </c>
      <c r="UMY19" s="205" t="s">
        <v>551</v>
      </c>
      <c r="UMZ19" s="205" t="s">
        <v>551</v>
      </c>
      <c r="UNA19" s="205" t="s">
        <v>551</v>
      </c>
      <c r="UNB19" s="205" t="s">
        <v>551</v>
      </c>
      <c r="UNC19" s="205" t="s">
        <v>551</v>
      </c>
      <c r="UND19" s="205" t="s">
        <v>551</v>
      </c>
      <c r="UNE19" s="205" t="s">
        <v>551</v>
      </c>
      <c r="UNF19" s="205" t="s">
        <v>551</v>
      </c>
      <c r="UNG19" s="205" t="s">
        <v>551</v>
      </c>
      <c r="UNH19" s="205" t="s">
        <v>551</v>
      </c>
      <c r="UNI19" s="205" t="s">
        <v>551</v>
      </c>
      <c r="UNJ19" s="205" t="s">
        <v>551</v>
      </c>
      <c r="UNK19" s="205" t="s">
        <v>551</v>
      </c>
      <c r="UNL19" s="205" t="s">
        <v>551</v>
      </c>
      <c r="UNM19" s="205" t="s">
        <v>551</v>
      </c>
      <c r="UNN19" s="205" t="s">
        <v>551</v>
      </c>
      <c r="UNO19" s="205" t="s">
        <v>551</v>
      </c>
      <c r="UNP19" s="205" t="s">
        <v>551</v>
      </c>
      <c r="UNQ19" s="205" t="s">
        <v>551</v>
      </c>
      <c r="UNR19" s="205" t="s">
        <v>551</v>
      </c>
      <c r="UNS19" s="205" t="s">
        <v>551</v>
      </c>
      <c r="UNT19" s="205" t="s">
        <v>551</v>
      </c>
      <c r="UNU19" s="205" t="s">
        <v>551</v>
      </c>
      <c r="UNV19" s="205" t="s">
        <v>551</v>
      </c>
      <c r="UNW19" s="205" t="s">
        <v>551</v>
      </c>
      <c r="UNX19" s="205" t="s">
        <v>551</v>
      </c>
      <c r="UNY19" s="205" t="s">
        <v>551</v>
      </c>
      <c r="UNZ19" s="205" t="s">
        <v>551</v>
      </c>
      <c r="UOA19" s="205" t="s">
        <v>551</v>
      </c>
      <c r="UOB19" s="205" t="s">
        <v>551</v>
      </c>
      <c r="UOC19" s="205" t="s">
        <v>551</v>
      </c>
      <c r="UOD19" s="205" t="s">
        <v>551</v>
      </c>
      <c r="UOE19" s="205" t="s">
        <v>551</v>
      </c>
      <c r="UOF19" s="205" t="s">
        <v>551</v>
      </c>
      <c r="UOG19" s="205" t="s">
        <v>551</v>
      </c>
      <c r="UOH19" s="205" t="s">
        <v>551</v>
      </c>
      <c r="UOI19" s="205" t="s">
        <v>551</v>
      </c>
      <c r="UOJ19" s="205" t="s">
        <v>551</v>
      </c>
      <c r="UOK19" s="205" t="s">
        <v>551</v>
      </c>
      <c r="UOL19" s="205" t="s">
        <v>551</v>
      </c>
      <c r="UOM19" s="205" t="s">
        <v>551</v>
      </c>
      <c r="UON19" s="205" t="s">
        <v>551</v>
      </c>
      <c r="UOO19" s="205" t="s">
        <v>551</v>
      </c>
      <c r="UOP19" s="205" t="s">
        <v>551</v>
      </c>
      <c r="UOQ19" s="205" t="s">
        <v>551</v>
      </c>
      <c r="UOR19" s="205" t="s">
        <v>551</v>
      </c>
      <c r="UOS19" s="205" t="s">
        <v>551</v>
      </c>
      <c r="UOT19" s="205" t="s">
        <v>551</v>
      </c>
      <c r="UOU19" s="205" t="s">
        <v>551</v>
      </c>
      <c r="UOV19" s="205" t="s">
        <v>551</v>
      </c>
      <c r="UOW19" s="205" t="s">
        <v>551</v>
      </c>
      <c r="UOX19" s="205" t="s">
        <v>551</v>
      </c>
      <c r="UOY19" s="205" t="s">
        <v>551</v>
      </c>
      <c r="UOZ19" s="205" t="s">
        <v>551</v>
      </c>
      <c r="UPA19" s="205" t="s">
        <v>551</v>
      </c>
      <c r="UPB19" s="205" t="s">
        <v>551</v>
      </c>
      <c r="UPC19" s="205" t="s">
        <v>551</v>
      </c>
      <c r="UPD19" s="205" t="s">
        <v>551</v>
      </c>
      <c r="UPE19" s="205" t="s">
        <v>551</v>
      </c>
      <c r="UPF19" s="205" t="s">
        <v>551</v>
      </c>
      <c r="UPG19" s="205" t="s">
        <v>551</v>
      </c>
      <c r="UPH19" s="205" t="s">
        <v>551</v>
      </c>
      <c r="UPI19" s="205" t="s">
        <v>551</v>
      </c>
      <c r="UPJ19" s="205" t="s">
        <v>551</v>
      </c>
      <c r="UPK19" s="205" t="s">
        <v>551</v>
      </c>
      <c r="UPL19" s="205" t="s">
        <v>551</v>
      </c>
      <c r="UPM19" s="205" t="s">
        <v>551</v>
      </c>
      <c r="UPN19" s="205" t="s">
        <v>551</v>
      </c>
      <c r="UPO19" s="205" t="s">
        <v>551</v>
      </c>
      <c r="UPP19" s="205" t="s">
        <v>551</v>
      </c>
      <c r="UPQ19" s="205" t="s">
        <v>551</v>
      </c>
      <c r="UPR19" s="205" t="s">
        <v>551</v>
      </c>
      <c r="UPS19" s="205" t="s">
        <v>551</v>
      </c>
      <c r="UPT19" s="205" t="s">
        <v>551</v>
      </c>
      <c r="UPU19" s="205" t="s">
        <v>551</v>
      </c>
      <c r="UPV19" s="205" t="s">
        <v>551</v>
      </c>
      <c r="UPW19" s="205" t="s">
        <v>551</v>
      </c>
      <c r="UPX19" s="205" t="s">
        <v>551</v>
      </c>
      <c r="UPY19" s="205" t="s">
        <v>551</v>
      </c>
      <c r="UPZ19" s="205" t="s">
        <v>551</v>
      </c>
      <c r="UQA19" s="205" t="s">
        <v>551</v>
      </c>
      <c r="UQB19" s="205" t="s">
        <v>551</v>
      </c>
      <c r="UQC19" s="205" t="s">
        <v>551</v>
      </c>
      <c r="UQD19" s="205" t="s">
        <v>551</v>
      </c>
      <c r="UQE19" s="205" t="s">
        <v>551</v>
      </c>
      <c r="UQF19" s="205" t="s">
        <v>551</v>
      </c>
      <c r="UQG19" s="205" t="s">
        <v>551</v>
      </c>
      <c r="UQH19" s="205" t="s">
        <v>551</v>
      </c>
      <c r="UQI19" s="205" t="s">
        <v>551</v>
      </c>
      <c r="UQJ19" s="205" t="s">
        <v>551</v>
      </c>
      <c r="UQK19" s="205" t="s">
        <v>551</v>
      </c>
      <c r="UQL19" s="205" t="s">
        <v>551</v>
      </c>
      <c r="UQM19" s="205" t="s">
        <v>551</v>
      </c>
      <c r="UQN19" s="205" t="s">
        <v>551</v>
      </c>
      <c r="UQO19" s="205" t="s">
        <v>551</v>
      </c>
      <c r="UQP19" s="205" t="s">
        <v>551</v>
      </c>
      <c r="UQQ19" s="205" t="s">
        <v>551</v>
      </c>
      <c r="UQR19" s="205" t="s">
        <v>551</v>
      </c>
      <c r="UQS19" s="205" t="s">
        <v>551</v>
      </c>
      <c r="UQT19" s="205" t="s">
        <v>551</v>
      </c>
      <c r="UQU19" s="205" t="s">
        <v>551</v>
      </c>
      <c r="UQV19" s="205" t="s">
        <v>551</v>
      </c>
      <c r="UQW19" s="205" t="s">
        <v>551</v>
      </c>
      <c r="UQX19" s="205" t="s">
        <v>551</v>
      </c>
      <c r="UQY19" s="205" t="s">
        <v>551</v>
      </c>
      <c r="UQZ19" s="205" t="s">
        <v>551</v>
      </c>
      <c r="URA19" s="205" t="s">
        <v>551</v>
      </c>
      <c r="URB19" s="205" t="s">
        <v>551</v>
      </c>
      <c r="URC19" s="205" t="s">
        <v>551</v>
      </c>
      <c r="URD19" s="205" t="s">
        <v>551</v>
      </c>
      <c r="URE19" s="205" t="s">
        <v>551</v>
      </c>
      <c r="URF19" s="205" t="s">
        <v>551</v>
      </c>
      <c r="URG19" s="205" t="s">
        <v>551</v>
      </c>
      <c r="URH19" s="205" t="s">
        <v>551</v>
      </c>
      <c r="URI19" s="205" t="s">
        <v>551</v>
      </c>
      <c r="URJ19" s="205" t="s">
        <v>551</v>
      </c>
      <c r="URK19" s="205" t="s">
        <v>551</v>
      </c>
      <c r="URL19" s="205" t="s">
        <v>551</v>
      </c>
      <c r="URM19" s="205" t="s">
        <v>551</v>
      </c>
      <c r="URN19" s="205" t="s">
        <v>551</v>
      </c>
      <c r="URO19" s="205" t="s">
        <v>551</v>
      </c>
      <c r="URP19" s="205" t="s">
        <v>551</v>
      </c>
      <c r="URQ19" s="205" t="s">
        <v>551</v>
      </c>
      <c r="URR19" s="205" t="s">
        <v>551</v>
      </c>
      <c r="URS19" s="205" t="s">
        <v>551</v>
      </c>
      <c r="URT19" s="205" t="s">
        <v>551</v>
      </c>
      <c r="URU19" s="205" t="s">
        <v>551</v>
      </c>
      <c r="URV19" s="205" t="s">
        <v>551</v>
      </c>
      <c r="URW19" s="205" t="s">
        <v>551</v>
      </c>
      <c r="URX19" s="205" t="s">
        <v>551</v>
      </c>
      <c r="URY19" s="205" t="s">
        <v>551</v>
      </c>
      <c r="URZ19" s="205" t="s">
        <v>551</v>
      </c>
      <c r="USA19" s="205" t="s">
        <v>551</v>
      </c>
      <c r="USB19" s="205" t="s">
        <v>551</v>
      </c>
      <c r="USC19" s="205" t="s">
        <v>551</v>
      </c>
      <c r="USD19" s="205" t="s">
        <v>551</v>
      </c>
      <c r="USE19" s="205" t="s">
        <v>551</v>
      </c>
      <c r="USF19" s="205" t="s">
        <v>551</v>
      </c>
      <c r="USG19" s="205" t="s">
        <v>551</v>
      </c>
      <c r="USH19" s="205" t="s">
        <v>551</v>
      </c>
      <c r="USI19" s="205" t="s">
        <v>551</v>
      </c>
      <c r="USJ19" s="205" t="s">
        <v>551</v>
      </c>
      <c r="USK19" s="205" t="s">
        <v>551</v>
      </c>
      <c r="USL19" s="205" t="s">
        <v>551</v>
      </c>
      <c r="USM19" s="205" t="s">
        <v>551</v>
      </c>
      <c r="USN19" s="205" t="s">
        <v>551</v>
      </c>
      <c r="USO19" s="205" t="s">
        <v>551</v>
      </c>
      <c r="USP19" s="205" t="s">
        <v>551</v>
      </c>
      <c r="USQ19" s="205" t="s">
        <v>551</v>
      </c>
      <c r="USR19" s="205" t="s">
        <v>551</v>
      </c>
      <c r="USS19" s="205" t="s">
        <v>551</v>
      </c>
      <c r="UST19" s="205" t="s">
        <v>551</v>
      </c>
      <c r="USU19" s="205" t="s">
        <v>551</v>
      </c>
      <c r="USV19" s="205" t="s">
        <v>551</v>
      </c>
      <c r="USW19" s="205" t="s">
        <v>551</v>
      </c>
      <c r="USX19" s="205" t="s">
        <v>551</v>
      </c>
      <c r="USY19" s="205" t="s">
        <v>551</v>
      </c>
      <c r="USZ19" s="205" t="s">
        <v>551</v>
      </c>
      <c r="UTA19" s="205" t="s">
        <v>551</v>
      </c>
      <c r="UTB19" s="205" t="s">
        <v>551</v>
      </c>
      <c r="UTC19" s="205" t="s">
        <v>551</v>
      </c>
      <c r="UTD19" s="205" t="s">
        <v>551</v>
      </c>
      <c r="UTE19" s="205" t="s">
        <v>551</v>
      </c>
      <c r="UTF19" s="205" t="s">
        <v>551</v>
      </c>
      <c r="UTG19" s="205" t="s">
        <v>551</v>
      </c>
      <c r="UTH19" s="205" t="s">
        <v>551</v>
      </c>
      <c r="UTI19" s="205" t="s">
        <v>551</v>
      </c>
      <c r="UTJ19" s="205" t="s">
        <v>551</v>
      </c>
      <c r="UTK19" s="205" t="s">
        <v>551</v>
      </c>
      <c r="UTL19" s="205" t="s">
        <v>551</v>
      </c>
      <c r="UTM19" s="205" t="s">
        <v>551</v>
      </c>
      <c r="UTN19" s="205" t="s">
        <v>551</v>
      </c>
      <c r="UTO19" s="205" t="s">
        <v>551</v>
      </c>
      <c r="UTP19" s="205" t="s">
        <v>551</v>
      </c>
      <c r="UTQ19" s="205" t="s">
        <v>551</v>
      </c>
      <c r="UTR19" s="205" t="s">
        <v>551</v>
      </c>
      <c r="UTS19" s="205" t="s">
        <v>551</v>
      </c>
      <c r="UTT19" s="205" t="s">
        <v>551</v>
      </c>
      <c r="UTU19" s="205" t="s">
        <v>551</v>
      </c>
      <c r="UTV19" s="205" t="s">
        <v>551</v>
      </c>
      <c r="UTW19" s="205" t="s">
        <v>551</v>
      </c>
      <c r="UTX19" s="205" t="s">
        <v>551</v>
      </c>
      <c r="UTY19" s="205" t="s">
        <v>551</v>
      </c>
      <c r="UTZ19" s="205" t="s">
        <v>551</v>
      </c>
      <c r="UUA19" s="205" t="s">
        <v>551</v>
      </c>
      <c r="UUB19" s="205" t="s">
        <v>551</v>
      </c>
      <c r="UUC19" s="205" t="s">
        <v>551</v>
      </c>
      <c r="UUD19" s="205" t="s">
        <v>551</v>
      </c>
      <c r="UUE19" s="205" t="s">
        <v>551</v>
      </c>
      <c r="UUF19" s="205" t="s">
        <v>551</v>
      </c>
      <c r="UUG19" s="205" t="s">
        <v>551</v>
      </c>
      <c r="UUH19" s="205" t="s">
        <v>551</v>
      </c>
      <c r="UUI19" s="205" t="s">
        <v>551</v>
      </c>
      <c r="UUJ19" s="205" t="s">
        <v>551</v>
      </c>
      <c r="UUK19" s="205" t="s">
        <v>551</v>
      </c>
      <c r="UUL19" s="205" t="s">
        <v>551</v>
      </c>
      <c r="UUM19" s="205" t="s">
        <v>551</v>
      </c>
      <c r="UUN19" s="205" t="s">
        <v>551</v>
      </c>
      <c r="UUO19" s="205" t="s">
        <v>551</v>
      </c>
      <c r="UUP19" s="205" t="s">
        <v>551</v>
      </c>
      <c r="UUQ19" s="205" t="s">
        <v>551</v>
      </c>
      <c r="UUR19" s="205" t="s">
        <v>551</v>
      </c>
      <c r="UUS19" s="205" t="s">
        <v>551</v>
      </c>
      <c r="UUT19" s="205" t="s">
        <v>551</v>
      </c>
      <c r="UUU19" s="205" t="s">
        <v>551</v>
      </c>
      <c r="UUV19" s="205" t="s">
        <v>551</v>
      </c>
      <c r="UUW19" s="205" t="s">
        <v>551</v>
      </c>
      <c r="UUX19" s="205" t="s">
        <v>551</v>
      </c>
      <c r="UUY19" s="205" t="s">
        <v>551</v>
      </c>
      <c r="UUZ19" s="205" t="s">
        <v>551</v>
      </c>
      <c r="UVA19" s="205" t="s">
        <v>551</v>
      </c>
      <c r="UVB19" s="205" t="s">
        <v>551</v>
      </c>
      <c r="UVC19" s="205" t="s">
        <v>551</v>
      </c>
      <c r="UVD19" s="205" t="s">
        <v>551</v>
      </c>
      <c r="UVE19" s="205" t="s">
        <v>551</v>
      </c>
      <c r="UVF19" s="205" t="s">
        <v>551</v>
      </c>
      <c r="UVG19" s="205" t="s">
        <v>551</v>
      </c>
      <c r="UVH19" s="205" t="s">
        <v>551</v>
      </c>
      <c r="UVI19" s="205" t="s">
        <v>551</v>
      </c>
      <c r="UVJ19" s="205" t="s">
        <v>551</v>
      </c>
      <c r="UVK19" s="205" t="s">
        <v>551</v>
      </c>
      <c r="UVL19" s="205" t="s">
        <v>551</v>
      </c>
      <c r="UVM19" s="205" t="s">
        <v>551</v>
      </c>
      <c r="UVN19" s="205" t="s">
        <v>551</v>
      </c>
      <c r="UVO19" s="205" t="s">
        <v>551</v>
      </c>
      <c r="UVP19" s="205" t="s">
        <v>551</v>
      </c>
      <c r="UVQ19" s="205" t="s">
        <v>551</v>
      </c>
      <c r="UVR19" s="205" t="s">
        <v>551</v>
      </c>
      <c r="UVS19" s="205" t="s">
        <v>551</v>
      </c>
      <c r="UVT19" s="205" t="s">
        <v>551</v>
      </c>
      <c r="UVU19" s="205" t="s">
        <v>551</v>
      </c>
      <c r="UVV19" s="205" t="s">
        <v>551</v>
      </c>
      <c r="UVW19" s="205" t="s">
        <v>551</v>
      </c>
      <c r="UVX19" s="205" t="s">
        <v>551</v>
      </c>
      <c r="UVY19" s="205" t="s">
        <v>551</v>
      </c>
      <c r="UVZ19" s="205" t="s">
        <v>551</v>
      </c>
      <c r="UWA19" s="205" t="s">
        <v>551</v>
      </c>
      <c r="UWB19" s="205" t="s">
        <v>551</v>
      </c>
      <c r="UWC19" s="205" t="s">
        <v>551</v>
      </c>
      <c r="UWD19" s="205" t="s">
        <v>551</v>
      </c>
      <c r="UWE19" s="205" t="s">
        <v>551</v>
      </c>
      <c r="UWF19" s="205" t="s">
        <v>551</v>
      </c>
      <c r="UWG19" s="205" t="s">
        <v>551</v>
      </c>
      <c r="UWH19" s="205" t="s">
        <v>551</v>
      </c>
      <c r="UWI19" s="205" t="s">
        <v>551</v>
      </c>
      <c r="UWJ19" s="205" t="s">
        <v>551</v>
      </c>
      <c r="UWK19" s="205" t="s">
        <v>551</v>
      </c>
      <c r="UWL19" s="205" t="s">
        <v>551</v>
      </c>
      <c r="UWM19" s="205" t="s">
        <v>551</v>
      </c>
      <c r="UWN19" s="205" t="s">
        <v>551</v>
      </c>
      <c r="UWO19" s="205" t="s">
        <v>551</v>
      </c>
      <c r="UWP19" s="205" t="s">
        <v>551</v>
      </c>
      <c r="UWQ19" s="205" t="s">
        <v>551</v>
      </c>
      <c r="UWR19" s="205" t="s">
        <v>551</v>
      </c>
      <c r="UWS19" s="205" t="s">
        <v>551</v>
      </c>
      <c r="UWT19" s="205" t="s">
        <v>551</v>
      </c>
      <c r="UWU19" s="205" t="s">
        <v>551</v>
      </c>
      <c r="UWV19" s="205" t="s">
        <v>551</v>
      </c>
      <c r="UWW19" s="205" t="s">
        <v>551</v>
      </c>
      <c r="UWX19" s="205" t="s">
        <v>551</v>
      </c>
      <c r="UWY19" s="205" t="s">
        <v>551</v>
      </c>
      <c r="UWZ19" s="205" t="s">
        <v>551</v>
      </c>
      <c r="UXA19" s="205" t="s">
        <v>551</v>
      </c>
      <c r="UXB19" s="205" t="s">
        <v>551</v>
      </c>
      <c r="UXC19" s="205" t="s">
        <v>551</v>
      </c>
      <c r="UXD19" s="205" t="s">
        <v>551</v>
      </c>
      <c r="UXE19" s="205" t="s">
        <v>551</v>
      </c>
      <c r="UXF19" s="205" t="s">
        <v>551</v>
      </c>
      <c r="UXG19" s="205" t="s">
        <v>551</v>
      </c>
      <c r="UXH19" s="205" t="s">
        <v>551</v>
      </c>
      <c r="UXI19" s="205" t="s">
        <v>551</v>
      </c>
      <c r="UXJ19" s="205" t="s">
        <v>551</v>
      </c>
      <c r="UXK19" s="205" t="s">
        <v>551</v>
      </c>
      <c r="UXL19" s="205" t="s">
        <v>551</v>
      </c>
      <c r="UXM19" s="205" t="s">
        <v>551</v>
      </c>
      <c r="UXN19" s="205" t="s">
        <v>551</v>
      </c>
      <c r="UXO19" s="205" t="s">
        <v>551</v>
      </c>
      <c r="UXP19" s="205" t="s">
        <v>551</v>
      </c>
      <c r="UXQ19" s="205" t="s">
        <v>551</v>
      </c>
      <c r="UXR19" s="205" t="s">
        <v>551</v>
      </c>
      <c r="UXS19" s="205" t="s">
        <v>551</v>
      </c>
      <c r="UXT19" s="205" t="s">
        <v>551</v>
      </c>
      <c r="UXU19" s="205" t="s">
        <v>551</v>
      </c>
      <c r="UXV19" s="205" t="s">
        <v>551</v>
      </c>
      <c r="UXW19" s="205" t="s">
        <v>551</v>
      </c>
      <c r="UXX19" s="205" t="s">
        <v>551</v>
      </c>
      <c r="UXY19" s="205" t="s">
        <v>551</v>
      </c>
      <c r="UXZ19" s="205" t="s">
        <v>551</v>
      </c>
      <c r="UYA19" s="205" t="s">
        <v>551</v>
      </c>
      <c r="UYB19" s="205" t="s">
        <v>551</v>
      </c>
      <c r="UYC19" s="205" t="s">
        <v>551</v>
      </c>
      <c r="UYD19" s="205" t="s">
        <v>551</v>
      </c>
      <c r="UYE19" s="205" t="s">
        <v>551</v>
      </c>
      <c r="UYF19" s="205" t="s">
        <v>551</v>
      </c>
      <c r="UYG19" s="205" t="s">
        <v>551</v>
      </c>
      <c r="UYH19" s="205" t="s">
        <v>551</v>
      </c>
      <c r="UYI19" s="205" t="s">
        <v>551</v>
      </c>
      <c r="UYJ19" s="205" t="s">
        <v>551</v>
      </c>
      <c r="UYK19" s="205" t="s">
        <v>551</v>
      </c>
      <c r="UYL19" s="205" t="s">
        <v>551</v>
      </c>
      <c r="UYM19" s="205" t="s">
        <v>551</v>
      </c>
      <c r="UYN19" s="205" t="s">
        <v>551</v>
      </c>
      <c r="UYO19" s="205" t="s">
        <v>551</v>
      </c>
      <c r="UYP19" s="205" t="s">
        <v>551</v>
      </c>
      <c r="UYQ19" s="205" t="s">
        <v>551</v>
      </c>
      <c r="UYR19" s="205" t="s">
        <v>551</v>
      </c>
      <c r="UYS19" s="205" t="s">
        <v>551</v>
      </c>
      <c r="UYT19" s="205" t="s">
        <v>551</v>
      </c>
      <c r="UYU19" s="205" t="s">
        <v>551</v>
      </c>
      <c r="UYV19" s="205" t="s">
        <v>551</v>
      </c>
      <c r="UYW19" s="205" t="s">
        <v>551</v>
      </c>
      <c r="UYX19" s="205" t="s">
        <v>551</v>
      </c>
      <c r="UYY19" s="205" t="s">
        <v>551</v>
      </c>
      <c r="UYZ19" s="205" t="s">
        <v>551</v>
      </c>
      <c r="UZA19" s="205" t="s">
        <v>551</v>
      </c>
      <c r="UZB19" s="205" t="s">
        <v>551</v>
      </c>
      <c r="UZC19" s="205" t="s">
        <v>551</v>
      </c>
      <c r="UZD19" s="205" t="s">
        <v>551</v>
      </c>
      <c r="UZE19" s="205" t="s">
        <v>551</v>
      </c>
      <c r="UZF19" s="205" t="s">
        <v>551</v>
      </c>
      <c r="UZG19" s="205" t="s">
        <v>551</v>
      </c>
      <c r="UZH19" s="205" t="s">
        <v>551</v>
      </c>
      <c r="UZI19" s="205" t="s">
        <v>551</v>
      </c>
      <c r="UZJ19" s="205" t="s">
        <v>551</v>
      </c>
      <c r="UZK19" s="205" t="s">
        <v>551</v>
      </c>
      <c r="UZL19" s="205" t="s">
        <v>551</v>
      </c>
      <c r="UZM19" s="205" t="s">
        <v>551</v>
      </c>
      <c r="UZN19" s="205" t="s">
        <v>551</v>
      </c>
      <c r="UZO19" s="205" t="s">
        <v>551</v>
      </c>
      <c r="UZP19" s="205" t="s">
        <v>551</v>
      </c>
      <c r="UZQ19" s="205" t="s">
        <v>551</v>
      </c>
      <c r="UZR19" s="205" t="s">
        <v>551</v>
      </c>
      <c r="UZS19" s="205" t="s">
        <v>551</v>
      </c>
      <c r="UZT19" s="205" t="s">
        <v>551</v>
      </c>
      <c r="UZU19" s="205" t="s">
        <v>551</v>
      </c>
      <c r="UZV19" s="205" t="s">
        <v>551</v>
      </c>
      <c r="UZW19" s="205" t="s">
        <v>551</v>
      </c>
      <c r="UZX19" s="205" t="s">
        <v>551</v>
      </c>
      <c r="UZY19" s="205" t="s">
        <v>551</v>
      </c>
      <c r="UZZ19" s="205" t="s">
        <v>551</v>
      </c>
      <c r="VAA19" s="205" t="s">
        <v>551</v>
      </c>
      <c r="VAB19" s="205" t="s">
        <v>551</v>
      </c>
      <c r="VAC19" s="205" t="s">
        <v>551</v>
      </c>
      <c r="VAD19" s="205" t="s">
        <v>551</v>
      </c>
      <c r="VAE19" s="205" t="s">
        <v>551</v>
      </c>
      <c r="VAF19" s="205" t="s">
        <v>551</v>
      </c>
      <c r="VAG19" s="205" t="s">
        <v>551</v>
      </c>
      <c r="VAH19" s="205" t="s">
        <v>551</v>
      </c>
      <c r="VAI19" s="205" t="s">
        <v>551</v>
      </c>
      <c r="VAJ19" s="205" t="s">
        <v>551</v>
      </c>
      <c r="VAK19" s="205" t="s">
        <v>551</v>
      </c>
      <c r="VAL19" s="205" t="s">
        <v>551</v>
      </c>
      <c r="VAM19" s="205" t="s">
        <v>551</v>
      </c>
      <c r="VAN19" s="205" t="s">
        <v>551</v>
      </c>
      <c r="VAO19" s="205" t="s">
        <v>551</v>
      </c>
      <c r="VAP19" s="205" t="s">
        <v>551</v>
      </c>
      <c r="VAQ19" s="205" t="s">
        <v>551</v>
      </c>
      <c r="VAR19" s="205" t="s">
        <v>551</v>
      </c>
      <c r="VAS19" s="205" t="s">
        <v>551</v>
      </c>
      <c r="VAT19" s="205" t="s">
        <v>551</v>
      </c>
      <c r="VAU19" s="205" t="s">
        <v>551</v>
      </c>
      <c r="VAV19" s="205" t="s">
        <v>551</v>
      </c>
      <c r="VAW19" s="205" t="s">
        <v>551</v>
      </c>
      <c r="VAX19" s="205" t="s">
        <v>551</v>
      </c>
      <c r="VAY19" s="205" t="s">
        <v>551</v>
      </c>
      <c r="VAZ19" s="205" t="s">
        <v>551</v>
      </c>
      <c r="VBA19" s="205" t="s">
        <v>551</v>
      </c>
      <c r="VBB19" s="205" t="s">
        <v>551</v>
      </c>
      <c r="VBC19" s="205" t="s">
        <v>551</v>
      </c>
      <c r="VBD19" s="205" t="s">
        <v>551</v>
      </c>
      <c r="VBE19" s="205" t="s">
        <v>551</v>
      </c>
      <c r="VBF19" s="205" t="s">
        <v>551</v>
      </c>
      <c r="VBG19" s="205" t="s">
        <v>551</v>
      </c>
      <c r="VBH19" s="205" t="s">
        <v>551</v>
      </c>
      <c r="VBI19" s="205" t="s">
        <v>551</v>
      </c>
      <c r="VBJ19" s="205" t="s">
        <v>551</v>
      </c>
      <c r="VBK19" s="205" t="s">
        <v>551</v>
      </c>
      <c r="VBL19" s="205" t="s">
        <v>551</v>
      </c>
      <c r="VBM19" s="205" t="s">
        <v>551</v>
      </c>
      <c r="VBN19" s="205" t="s">
        <v>551</v>
      </c>
      <c r="VBO19" s="205" t="s">
        <v>551</v>
      </c>
      <c r="VBP19" s="205" t="s">
        <v>551</v>
      </c>
      <c r="VBQ19" s="205" t="s">
        <v>551</v>
      </c>
      <c r="VBR19" s="205" t="s">
        <v>551</v>
      </c>
      <c r="VBS19" s="205" t="s">
        <v>551</v>
      </c>
      <c r="VBT19" s="205" t="s">
        <v>551</v>
      </c>
      <c r="VBU19" s="205" t="s">
        <v>551</v>
      </c>
      <c r="VBV19" s="205" t="s">
        <v>551</v>
      </c>
      <c r="VBW19" s="205" t="s">
        <v>551</v>
      </c>
      <c r="VBX19" s="205" t="s">
        <v>551</v>
      </c>
      <c r="VBY19" s="205" t="s">
        <v>551</v>
      </c>
      <c r="VBZ19" s="205" t="s">
        <v>551</v>
      </c>
      <c r="VCA19" s="205" t="s">
        <v>551</v>
      </c>
      <c r="VCB19" s="205" t="s">
        <v>551</v>
      </c>
      <c r="VCC19" s="205" t="s">
        <v>551</v>
      </c>
      <c r="VCD19" s="205" t="s">
        <v>551</v>
      </c>
      <c r="VCE19" s="205" t="s">
        <v>551</v>
      </c>
      <c r="VCF19" s="205" t="s">
        <v>551</v>
      </c>
      <c r="VCG19" s="205" t="s">
        <v>551</v>
      </c>
      <c r="VCH19" s="205" t="s">
        <v>551</v>
      </c>
      <c r="VCI19" s="205" t="s">
        <v>551</v>
      </c>
      <c r="VCJ19" s="205" t="s">
        <v>551</v>
      </c>
      <c r="VCK19" s="205" t="s">
        <v>551</v>
      </c>
      <c r="VCL19" s="205" t="s">
        <v>551</v>
      </c>
      <c r="VCM19" s="205" t="s">
        <v>551</v>
      </c>
      <c r="VCN19" s="205" t="s">
        <v>551</v>
      </c>
      <c r="VCO19" s="205" t="s">
        <v>551</v>
      </c>
      <c r="VCP19" s="205" t="s">
        <v>551</v>
      </c>
      <c r="VCQ19" s="205" t="s">
        <v>551</v>
      </c>
      <c r="VCR19" s="205" t="s">
        <v>551</v>
      </c>
      <c r="VCS19" s="205" t="s">
        <v>551</v>
      </c>
      <c r="VCT19" s="205" t="s">
        <v>551</v>
      </c>
      <c r="VCU19" s="205" t="s">
        <v>551</v>
      </c>
      <c r="VCV19" s="205" t="s">
        <v>551</v>
      </c>
      <c r="VCW19" s="205" t="s">
        <v>551</v>
      </c>
      <c r="VCX19" s="205" t="s">
        <v>551</v>
      </c>
      <c r="VCY19" s="205" t="s">
        <v>551</v>
      </c>
      <c r="VCZ19" s="205" t="s">
        <v>551</v>
      </c>
      <c r="VDA19" s="205" t="s">
        <v>551</v>
      </c>
      <c r="VDB19" s="205" t="s">
        <v>551</v>
      </c>
      <c r="VDC19" s="205" t="s">
        <v>551</v>
      </c>
      <c r="VDD19" s="205" t="s">
        <v>551</v>
      </c>
      <c r="VDE19" s="205" t="s">
        <v>551</v>
      </c>
      <c r="VDF19" s="205" t="s">
        <v>551</v>
      </c>
      <c r="VDG19" s="205" t="s">
        <v>551</v>
      </c>
      <c r="VDH19" s="205" t="s">
        <v>551</v>
      </c>
      <c r="VDI19" s="205" t="s">
        <v>551</v>
      </c>
      <c r="VDJ19" s="205" t="s">
        <v>551</v>
      </c>
      <c r="VDK19" s="205" t="s">
        <v>551</v>
      </c>
      <c r="VDL19" s="205" t="s">
        <v>551</v>
      </c>
      <c r="VDM19" s="205" t="s">
        <v>551</v>
      </c>
      <c r="VDN19" s="205" t="s">
        <v>551</v>
      </c>
      <c r="VDO19" s="205" t="s">
        <v>551</v>
      </c>
      <c r="VDP19" s="205" t="s">
        <v>551</v>
      </c>
      <c r="VDQ19" s="205" t="s">
        <v>551</v>
      </c>
      <c r="VDR19" s="205" t="s">
        <v>551</v>
      </c>
      <c r="VDS19" s="205" t="s">
        <v>551</v>
      </c>
      <c r="VDT19" s="205" t="s">
        <v>551</v>
      </c>
      <c r="VDU19" s="205" t="s">
        <v>551</v>
      </c>
      <c r="VDV19" s="205" t="s">
        <v>551</v>
      </c>
      <c r="VDW19" s="205" t="s">
        <v>551</v>
      </c>
      <c r="VDX19" s="205" t="s">
        <v>551</v>
      </c>
      <c r="VDY19" s="205" t="s">
        <v>551</v>
      </c>
      <c r="VDZ19" s="205" t="s">
        <v>551</v>
      </c>
      <c r="VEA19" s="205" t="s">
        <v>551</v>
      </c>
      <c r="VEB19" s="205" t="s">
        <v>551</v>
      </c>
      <c r="VEC19" s="205" t="s">
        <v>551</v>
      </c>
      <c r="VED19" s="205" t="s">
        <v>551</v>
      </c>
      <c r="VEE19" s="205" t="s">
        <v>551</v>
      </c>
      <c r="VEF19" s="205" t="s">
        <v>551</v>
      </c>
      <c r="VEG19" s="205" t="s">
        <v>551</v>
      </c>
      <c r="VEH19" s="205" t="s">
        <v>551</v>
      </c>
      <c r="VEI19" s="205" t="s">
        <v>551</v>
      </c>
      <c r="VEJ19" s="205" t="s">
        <v>551</v>
      </c>
      <c r="VEK19" s="205" t="s">
        <v>551</v>
      </c>
      <c r="VEL19" s="205" t="s">
        <v>551</v>
      </c>
      <c r="VEM19" s="205" t="s">
        <v>551</v>
      </c>
      <c r="VEN19" s="205" t="s">
        <v>551</v>
      </c>
      <c r="VEO19" s="205" t="s">
        <v>551</v>
      </c>
      <c r="VEP19" s="205" t="s">
        <v>551</v>
      </c>
      <c r="VEQ19" s="205" t="s">
        <v>551</v>
      </c>
      <c r="VER19" s="205" t="s">
        <v>551</v>
      </c>
      <c r="VES19" s="205" t="s">
        <v>551</v>
      </c>
      <c r="VET19" s="205" t="s">
        <v>551</v>
      </c>
      <c r="VEU19" s="205" t="s">
        <v>551</v>
      </c>
      <c r="VEV19" s="205" t="s">
        <v>551</v>
      </c>
      <c r="VEW19" s="205" t="s">
        <v>551</v>
      </c>
      <c r="VEX19" s="205" t="s">
        <v>551</v>
      </c>
      <c r="VEY19" s="205" t="s">
        <v>551</v>
      </c>
      <c r="VEZ19" s="205" t="s">
        <v>551</v>
      </c>
      <c r="VFA19" s="205" t="s">
        <v>551</v>
      </c>
      <c r="VFB19" s="205" t="s">
        <v>551</v>
      </c>
      <c r="VFC19" s="205" t="s">
        <v>551</v>
      </c>
      <c r="VFD19" s="205" t="s">
        <v>551</v>
      </c>
      <c r="VFE19" s="205" t="s">
        <v>551</v>
      </c>
      <c r="VFF19" s="205" t="s">
        <v>551</v>
      </c>
      <c r="VFG19" s="205" t="s">
        <v>551</v>
      </c>
      <c r="VFH19" s="205" t="s">
        <v>551</v>
      </c>
      <c r="VFI19" s="205" t="s">
        <v>551</v>
      </c>
      <c r="VFJ19" s="205" t="s">
        <v>551</v>
      </c>
      <c r="VFK19" s="205" t="s">
        <v>551</v>
      </c>
      <c r="VFL19" s="205" t="s">
        <v>551</v>
      </c>
      <c r="VFM19" s="205" t="s">
        <v>551</v>
      </c>
      <c r="VFN19" s="205" t="s">
        <v>551</v>
      </c>
      <c r="VFO19" s="205" t="s">
        <v>551</v>
      </c>
      <c r="VFP19" s="205" t="s">
        <v>551</v>
      </c>
      <c r="VFQ19" s="205" t="s">
        <v>551</v>
      </c>
      <c r="VFR19" s="205" t="s">
        <v>551</v>
      </c>
      <c r="VFS19" s="205" t="s">
        <v>551</v>
      </c>
      <c r="VFT19" s="205" t="s">
        <v>551</v>
      </c>
      <c r="VFU19" s="205" t="s">
        <v>551</v>
      </c>
      <c r="VFV19" s="205" t="s">
        <v>551</v>
      </c>
      <c r="VFW19" s="205" t="s">
        <v>551</v>
      </c>
      <c r="VFX19" s="205" t="s">
        <v>551</v>
      </c>
      <c r="VFY19" s="205" t="s">
        <v>551</v>
      </c>
      <c r="VFZ19" s="205" t="s">
        <v>551</v>
      </c>
      <c r="VGA19" s="205" t="s">
        <v>551</v>
      </c>
      <c r="VGB19" s="205" t="s">
        <v>551</v>
      </c>
      <c r="VGC19" s="205" t="s">
        <v>551</v>
      </c>
      <c r="VGD19" s="205" t="s">
        <v>551</v>
      </c>
      <c r="VGE19" s="205" t="s">
        <v>551</v>
      </c>
      <c r="VGF19" s="205" t="s">
        <v>551</v>
      </c>
      <c r="VGG19" s="205" t="s">
        <v>551</v>
      </c>
      <c r="VGH19" s="205" t="s">
        <v>551</v>
      </c>
      <c r="VGI19" s="205" t="s">
        <v>551</v>
      </c>
      <c r="VGJ19" s="205" t="s">
        <v>551</v>
      </c>
      <c r="VGK19" s="205" t="s">
        <v>551</v>
      </c>
      <c r="VGL19" s="205" t="s">
        <v>551</v>
      </c>
      <c r="VGM19" s="205" t="s">
        <v>551</v>
      </c>
      <c r="VGN19" s="205" t="s">
        <v>551</v>
      </c>
      <c r="VGO19" s="205" t="s">
        <v>551</v>
      </c>
      <c r="VGP19" s="205" t="s">
        <v>551</v>
      </c>
      <c r="VGQ19" s="205" t="s">
        <v>551</v>
      </c>
      <c r="VGR19" s="205" t="s">
        <v>551</v>
      </c>
      <c r="VGS19" s="205" t="s">
        <v>551</v>
      </c>
      <c r="VGT19" s="205" t="s">
        <v>551</v>
      </c>
      <c r="VGU19" s="205" t="s">
        <v>551</v>
      </c>
      <c r="VGV19" s="205" t="s">
        <v>551</v>
      </c>
      <c r="VGW19" s="205" t="s">
        <v>551</v>
      </c>
      <c r="VGX19" s="205" t="s">
        <v>551</v>
      </c>
      <c r="VGY19" s="205" t="s">
        <v>551</v>
      </c>
      <c r="VGZ19" s="205" t="s">
        <v>551</v>
      </c>
      <c r="VHA19" s="205" t="s">
        <v>551</v>
      </c>
      <c r="VHB19" s="205" t="s">
        <v>551</v>
      </c>
      <c r="VHC19" s="205" t="s">
        <v>551</v>
      </c>
      <c r="VHD19" s="205" t="s">
        <v>551</v>
      </c>
      <c r="VHE19" s="205" t="s">
        <v>551</v>
      </c>
      <c r="VHF19" s="205" t="s">
        <v>551</v>
      </c>
      <c r="VHG19" s="205" t="s">
        <v>551</v>
      </c>
      <c r="VHH19" s="205" t="s">
        <v>551</v>
      </c>
      <c r="VHI19" s="205" t="s">
        <v>551</v>
      </c>
      <c r="VHJ19" s="205" t="s">
        <v>551</v>
      </c>
      <c r="VHK19" s="205" t="s">
        <v>551</v>
      </c>
      <c r="VHL19" s="205" t="s">
        <v>551</v>
      </c>
      <c r="VHM19" s="205" t="s">
        <v>551</v>
      </c>
      <c r="VHN19" s="205" t="s">
        <v>551</v>
      </c>
      <c r="VHO19" s="205" t="s">
        <v>551</v>
      </c>
      <c r="VHP19" s="205" t="s">
        <v>551</v>
      </c>
      <c r="VHQ19" s="205" t="s">
        <v>551</v>
      </c>
      <c r="VHR19" s="205" t="s">
        <v>551</v>
      </c>
      <c r="VHS19" s="205" t="s">
        <v>551</v>
      </c>
      <c r="VHT19" s="205" t="s">
        <v>551</v>
      </c>
      <c r="VHU19" s="205" t="s">
        <v>551</v>
      </c>
      <c r="VHV19" s="205" t="s">
        <v>551</v>
      </c>
      <c r="VHW19" s="205" t="s">
        <v>551</v>
      </c>
      <c r="VHX19" s="205" t="s">
        <v>551</v>
      </c>
      <c r="VHY19" s="205" t="s">
        <v>551</v>
      </c>
      <c r="VHZ19" s="205" t="s">
        <v>551</v>
      </c>
      <c r="VIA19" s="205" t="s">
        <v>551</v>
      </c>
      <c r="VIB19" s="205" t="s">
        <v>551</v>
      </c>
      <c r="VIC19" s="205" t="s">
        <v>551</v>
      </c>
      <c r="VID19" s="205" t="s">
        <v>551</v>
      </c>
      <c r="VIE19" s="205" t="s">
        <v>551</v>
      </c>
      <c r="VIF19" s="205" t="s">
        <v>551</v>
      </c>
      <c r="VIG19" s="205" t="s">
        <v>551</v>
      </c>
      <c r="VIH19" s="205" t="s">
        <v>551</v>
      </c>
      <c r="VII19" s="205" t="s">
        <v>551</v>
      </c>
      <c r="VIJ19" s="205" t="s">
        <v>551</v>
      </c>
      <c r="VIK19" s="205" t="s">
        <v>551</v>
      </c>
      <c r="VIL19" s="205" t="s">
        <v>551</v>
      </c>
      <c r="VIM19" s="205" t="s">
        <v>551</v>
      </c>
      <c r="VIN19" s="205" t="s">
        <v>551</v>
      </c>
      <c r="VIO19" s="205" t="s">
        <v>551</v>
      </c>
      <c r="VIP19" s="205" t="s">
        <v>551</v>
      </c>
      <c r="VIQ19" s="205" t="s">
        <v>551</v>
      </c>
      <c r="VIR19" s="205" t="s">
        <v>551</v>
      </c>
      <c r="VIS19" s="205" t="s">
        <v>551</v>
      </c>
      <c r="VIT19" s="205" t="s">
        <v>551</v>
      </c>
      <c r="VIU19" s="205" t="s">
        <v>551</v>
      </c>
      <c r="VIV19" s="205" t="s">
        <v>551</v>
      </c>
      <c r="VIW19" s="205" t="s">
        <v>551</v>
      </c>
      <c r="VIX19" s="205" t="s">
        <v>551</v>
      </c>
      <c r="VIY19" s="205" t="s">
        <v>551</v>
      </c>
      <c r="VIZ19" s="205" t="s">
        <v>551</v>
      </c>
      <c r="VJA19" s="205" t="s">
        <v>551</v>
      </c>
      <c r="VJB19" s="205" t="s">
        <v>551</v>
      </c>
      <c r="VJC19" s="205" t="s">
        <v>551</v>
      </c>
      <c r="VJD19" s="205" t="s">
        <v>551</v>
      </c>
      <c r="VJE19" s="205" t="s">
        <v>551</v>
      </c>
      <c r="VJF19" s="205" t="s">
        <v>551</v>
      </c>
      <c r="VJG19" s="205" t="s">
        <v>551</v>
      </c>
      <c r="VJH19" s="205" t="s">
        <v>551</v>
      </c>
      <c r="VJI19" s="205" t="s">
        <v>551</v>
      </c>
      <c r="VJJ19" s="205" t="s">
        <v>551</v>
      </c>
      <c r="VJK19" s="205" t="s">
        <v>551</v>
      </c>
      <c r="VJL19" s="205" t="s">
        <v>551</v>
      </c>
      <c r="VJM19" s="205" t="s">
        <v>551</v>
      </c>
      <c r="VJN19" s="205" t="s">
        <v>551</v>
      </c>
      <c r="VJO19" s="205" t="s">
        <v>551</v>
      </c>
      <c r="VJP19" s="205" t="s">
        <v>551</v>
      </c>
      <c r="VJQ19" s="205" t="s">
        <v>551</v>
      </c>
      <c r="VJR19" s="205" t="s">
        <v>551</v>
      </c>
      <c r="VJS19" s="205" t="s">
        <v>551</v>
      </c>
      <c r="VJT19" s="205" t="s">
        <v>551</v>
      </c>
      <c r="VJU19" s="205" t="s">
        <v>551</v>
      </c>
      <c r="VJV19" s="205" t="s">
        <v>551</v>
      </c>
      <c r="VJW19" s="205" t="s">
        <v>551</v>
      </c>
      <c r="VJX19" s="205" t="s">
        <v>551</v>
      </c>
      <c r="VJY19" s="205" t="s">
        <v>551</v>
      </c>
      <c r="VJZ19" s="205" t="s">
        <v>551</v>
      </c>
      <c r="VKA19" s="205" t="s">
        <v>551</v>
      </c>
      <c r="VKB19" s="205" t="s">
        <v>551</v>
      </c>
      <c r="VKC19" s="205" t="s">
        <v>551</v>
      </c>
      <c r="VKD19" s="205" t="s">
        <v>551</v>
      </c>
      <c r="VKE19" s="205" t="s">
        <v>551</v>
      </c>
      <c r="VKF19" s="205" t="s">
        <v>551</v>
      </c>
      <c r="VKG19" s="205" t="s">
        <v>551</v>
      </c>
      <c r="VKH19" s="205" t="s">
        <v>551</v>
      </c>
      <c r="VKI19" s="205" t="s">
        <v>551</v>
      </c>
      <c r="VKJ19" s="205" t="s">
        <v>551</v>
      </c>
      <c r="VKK19" s="205" t="s">
        <v>551</v>
      </c>
      <c r="VKL19" s="205" t="s">
        <v>551</v>
      </c>
      <c r="VKM19" s="205" t="s">
        <v>551</v>
      </c>
      <c r="VKN19" s="205" t="s">
        <v>551</v>
      </c>
      <c r="VKO19" s="205" t="s">
        <v>551</v>
      </c>
      <c r="VKP19" s="205" t="s">
        <v>551</v>
      </c>
      <c r="VKQ19" s="205" t="s">
        <v>551</v>
      </c>
      <c r="VKR19" s="205" t="s">
        <v>551</v>
      </c>
      <c r="VKS19" s="205" t="s">
        <v>551</v>
      </c>
      <c r="VKT19" s="205" t="s">
        <v>551</v>
      </c>
      <c r="VKU19" s="205" t="s">
        <v>551</v>
      </c>
      <c r="VKV19" s="205" t="s">
        <v>551</v>
      </c>
      <c r="VKW19" s="205" t="s">
        <v>551</v>
      </c>
      <c r="VKX19" s="205" t="s">
        <v>551</v>
      </c>
      <c r="VKY19" s="205" t="s">
        <v>551</v>
      </c>
      <c r="VKZ19" s="205" t="s">
        <v>551</v>
      </c>
      <c r="VLA19" s="205" t="s">
        <v>551</v>
      </c>
      <c r="VLB19" s="205" t="s">
        <v>551</v>
      </c>
      <c r="VLC19" s="205" t="s">
        <v>551</v>
      </c>
      <c r="VLD19" s="205" t="s">
        <v>551</v>
      </c>
      <c r="VLE19" s="205" t="s">
        <v>551</v>
      </c>
      <c r="VLF19" s="205" t="s">
        <v>551</v>
      </c>
      <c r="VLG19" s="205" t="s">
        <v>551</v>
      </c>
      <c r="VLH19" s="205" t="s">
        <v>551</v>
      </c>
      <c r="VLI19" s="205" t="s">
        <v>551</v>
      </c>
      <c r="VLJ19" s="205" t="s">
        <v>551</v>
      </c>
      <c r="VLK19" s="205" t="s">
        <v>551</v>
      </c>
      <c r="VLL19" s="205" t="s">
        <v>551</v>
      </c>
      <c r="VLM19" s="205" t="s">
        <v>551</v>
      </c>
      <c r="VLN19" s="205" t="s">
        <v>551</v>
      </c>
      <c r="VLO19" s="205" t="s">
        <v>551</v>
      </c>
      <c r="VLP19" s="205" t="s">
        <v>551</v>
      </c>
      <c r="VLQ19" s="205" t="s">
        <v>551</v>
      </c>
      <c r="VLR19" s="205" t="s">
        <v>551</v>
      </c>
      <c r="VLS19" s="205" t="s">
        <v>551</v>
      </c>
      <c r="VLT19" s="205" t="s">
        <v>551</v>
      </c>
      <c r="VLU19" s="205" t="s">
        <v>551</v>
      </c>
      <c r="VLV19" s="205" t="s">
        <v>551</v>
      </c>
      <c r="VLW19" s="205" t="s">
        <v>551</v>
      </c>
      <c r="VLX19" s="205" t="s">
        <v>551</v>
      </c>
      <c r="VLY19" s="205" t="s">
        <v>551</v>
      </c>
      <c r="VLZ19" s="205" t="s">
        <v>551</v>
      </c>
      <c r="VMA19" s="205" t="s">
        <v>551</v>
      </c>
      <c r="VMB19" s="205" t="s">
        <v>551</v>
      </c>
      <c r="VMC19" s="205" t="s">
        <v>551</v>
      </c>
      <c r="VMD19" s="205" t="s">
        <v>551</v>
      </c>
      <c r="VME19" s="205" t="s">
        <v>551</v>
      </c>
      <c r="VMF19" s="205" t="s">
        <v>551</v>
      </c>
      <c r="VMG19" s="205" t="s">
        <v>551</v>
      </c>
      <c r="VMH19" s="205" t="s">
        <v>551</v>
      </c>
      <c r="VMI19" s="205" t="s">
        <v>551</v>
      </c>
      <c r="VMJ19" s="205" t="s">
        <v>551</v>
      </c>
      <c r="VMK19" s="205" t="s">
        <v>551</v>
      </c>
      <c r="VML19" s="205" t="s">
        <v>551</v>
      </c>
      <c r="VMM19" s="205" t="s">
        <v>551</v>
      </c>
      <c r="VMN19" s="205" t="s">
        <v>551</v>
      </c>
      <c r="VMO19" s="205" t="s">
        <v>551</v>
      </c>
      <c r="VMP19" s="205" t="s">
        <v>551</v>
      </c>
      <c r="VMQ19" s="205" t="s">
        <v>551</v>
      </c>
      <c r="VMR19" s="205" t="s">
        <v>551</v>
      </c>
      <c r="VMS19" s="205" t="s">
        <v>551</v>
      </c>
      <c r="VMT19" s="205" t="s">
        <v>551</v>
      </c>
      <c r="VMU19" s="205" t="s">
        <v>551</v>
      </c>
      <c r="VMV19" s="205" t="s">
        <v>551</v>
      </c>
      <c r="VMW19" s="205" t="s">
        <v>551</v>
      </c>
      <c r="VMX19" s="205" t="s">
        <v>551</v>
      </c>
      <c r="VMY19" s="205" t="s">
        <v>551</v>
      </c>
      <c r="VMZ19" s="205" t="s">
        <v>551</v>
      </c>
      <c r="VNA19" s="205" t="s">
        <v>551</v>
      </c>
      <c r="VNB19" s="205" t="s">
        <v>551</v>
      </c>
      <c r="VNC19" s="205" t="s">
        <v>551</v>
      </c>
      <c r="VND19" s="205" t="s">
        <v>551</v>
      </c>
      <c r="VNE19" s="205" t="s">
        <v>551</v>
      </c>
      <c r="VNF19" s="205" t="s">
        <v>551</v>
      </c>
      <c r="VNG19" s="205" t="s">
        <v>551</v>
      </c>
      <c r="VNH19" s="205" t="s">
        <v>551</v>
      </c>
      <c r="VNI19" s="205" t="s">
        <v>551</v>
      </c>
      <c r="VNJ19" s="205" t="s">
        <v>551</v>
      </c>
      <c r="VNK19" s="205" t="s">
        <v>551</v>
      </c>
      <c r="VNL19" s="205" t="s">
        <v>551</v>
      </c>
      <c r="VNM19" s="205" t="s">
        <v>551</v>
      </c>
      <c r="VNN19" s="205" t="s">
        <v>551</v>
      </c>
      <c r="VNO19" s="205" t="s">
        <v>551</v>
      </c>
      <c r="VNP19" s="205" t="s">
        <v>551</v>
      </c>
      <c r="VNQ19" s="205" t="s">
        <v>551</v>
      </c>
      <c r="VNR19" s="205" t="s">
        <v>551</v>
      </c>
      <c r="VNS19" s="205" t="s">
        <v>551</v>
      </c>
      <c r="VNT19" s="205" t="s">
        <v>551</v>
      </c>
      <c r="VNU19" s="205" t="s">
        <v>551</v>
      </c>
      <c r="VNV19" s="205" t="s">
        <v>551</v>
      </c>
      <c r="VNW19" s="205" t="s">
        <v>551</v>
      </c>
      <c r="VNX19" s="205" t="s">
        <v>551</v>
      </c>
      <c r="VNY19" s="205" t="s">
        <v>551</v>
      </c>
      <c r="VNZ19" s="205" t="s">
        <v>551</v>
      </c>
      <c r="VOA19" s="205" t="s">
        <v>551</v>
      </c>
      <c r="VOB19" s="205" t="s">
        <v>551</v>
      </c>
      <c r="VOC19" s="205" t="s">
        <v>551</v>
      </c>
      <c r="VOD19" s="205" t="s">
        <v>551</v>
      </c>
      <c r="VOE19" s="205" t="s">
        <v>551</v>
      </c>
      <c r="VOF19" s="205" t="s">
        <v>551</v>
      </c>
      <c r="VOG19" s="205" t="s">
        <v>551</v>
      </c>
      <c r="VOH19" s="205" t="s">
        <v>551</v>
      </c>
      <c r="VOI19" s="205" t="s">
        <v>551</v>
      </c>
      <c r="VOJ19" s="205" t="s">
        <v>551</v>
      </c>
      <c r="VOK19" s="205" t="s">
        <v>551</v>
      </c>
      <c r="VOL19" s="205" t="s">
        <v>551</v>
      </c>
      <c r="VOM19" s="205" t="s">
        <v>551</v>
      </c>
      <c r="VON19" s="205" t="s">
        <v>551</v>
      </c>
      <c r="VOO19" s="205" t="s">
        <v>551</v>
      </c>
      <c r="VOP19" s="205" t="s">
        <v>551</v>
      </c>
      <c r="VOQ19" s="205" t="s">
        <v>551</v>
      </c>
      <c r="VOR19" s="205" t="s">
        <v>551</v>
      </c>
      <c r="VOS19" s="205" t="s">
        <v>551</v>
      </c>
      <c r="VOT19" s="205" t="s">
        <v>551</v>
      </c>
      <c r="VOU19" s="205" t="s">
        <v>551</v>
      </c>
      <c r="VOV19" s="205" t="s">
        <v>551</v>
      </c>
      <c r="VOW19" s="205" t="s">
        <v>551</v>
      </c>
      <c r="VOX19" s="205" t="s">
        <v>551</v>
      </c>
      <c r="VOY19" s="205" t="s">
        <v>551</v>
      </c>
      <c r="VOZ19" s="205" t="s">
        <v>551</v>
      </c>
      <c r="VPA19" s="205" t="s">
        <v>551</v>
      </c>
      <c r="VPB19" s="205" t="s">
        <v>551</v>
      </c>
      <c r="VPC19" s="205" t="s">
        <v>551</v>
      </c>
      <c r="VPD19" s="205" t="s">
        <v>551</v>
      </c>
      <c r="VPE19" s="205" t="s">
        <v>551</v>
      </c>
      <c r="VPF19" s="205" t="s">
        <v>551</v>
      </c>
      <c r="VPG19" s="205" t="s">
        <v>551</v>
      </c>
      <c r="VPH19" s="205" t="s">
        <v>551</v>
      </c>
      <c r="VPI19" s="205" t="s">
        <v>551</v>
      </c>
      <c r="VPJ19" s="205" t="s">
        <v>551</v>
      </c>
      <c r="VPK19" s="205" t="s">
        <v>551</v>
      </c>
      <c r="VPL19" s="205" t="s">
        <v>551</v>
      </c>
      <c r="VPM19" s="205" t="s">
        <v>551</v>
      </c>
      <c r="VPN19" s="205" t="s">
        <v>551</v>
      </c>
      <c r="VPO19" s="205" t="s">
        <v>551</v>
      </c>
      <c r="VPP19" s="205" t="s">
        <v>551</v>
      </c>
      <c r="VPQ19" s="205" t="s">
        <v>551</v>
      </c>
      <c r="VPR19" s="205" t="s">
        <v>551</v>
      </c>
      <c r="VPS19" s="205" t="s">
        <v>551</v>
      </c>
      <c r="VPT19" s="205" t="s">
        <v>551</v>
      </c>
      <c r="VPU19" s="205" t="s">
        <v>551</v>
      </c>
      <c r="VPV19" s="205" t="s">
        <v>551</v>
      </c>
      <c r="VPW19" s="205" t="s">
        <v>551</v>
      </c>
      <c r="VPX19" s="205" t="s">
        <v>551</v>
      </c>
      <c r="VPY19" s="205" t="s">
        <v>551</v>
      </c>
      <c r="VPZ19" s="205" t="s">
        <v>551</v>
      </c>
      <c r="VQA19" s="205" t="s">
        <v>551</v>
      </c>
      <c r="VQB19" s="205" t="s">
        <v>551</v>
      </c>
      <c r="VQC19" s="205" t="s">
        <v>551</v>
      </c>
      <c r="VQD19" s="205" t="s">
        <v>551</v>
      </c>
      <c r="VQE19" s="205" t="s">
        <v>551</v>
      </c>
      <c r="VQF19" s="205" t="s">
        <v>551</v>
      </c>
      <c r="VQG19" s="205" t="s">
        <v>551</v>
      </c>
      <c r="VQH19" s="205" t="s">
        <v>551</v>
      </c>
      <c r="VQI19" s="205" t="s">
        <v>551</v>
      </c>
      <c r="VQJ19" s="205" t="s">
        <v>551</v>
      </c>
      <c r="VQK19" s="205" t="s">
        <v>551</v>
      </c>
      <c r="VQL19" s="205" t="s">
        <v>551</v>
      </c>
      <c r="VQM19" s="205" t="s">
        <v>551</v>
      </c>
      <c r="VQN19" s="205" t="s">
        <v>551</v>
      </c>
      <c r="VQO19" s="205" t="s">
        <v>551</v>
      </c>
      <c r="VQP19" s="205" t="s">
        <v>551</v>
      </c>
      <c r="VQQ19" s="205" t="s">
        <v>551</v>
      </c>
      <c r="VQR19" s="205" t="s">
        <v>551</v>
      </c>
      <c r="VQS19" s="205" t="s">
        <v>551</v>
      </c>
      <c r="VQT19" s="205" t="s">
        <v>551</v>
      </c>
      <c r="VQU19" s="205" t="s">
        <v>551</v>
      </c>
      <c r="VQV19" s="205" t="s">
        <v>551</v>
      </c>
      <c r="VQW19" s="205" t="s">
        <v>551</v>
      </c>
      <c r="VQX19" s="205" t="s">
        <v>551</v>
      </c>
      <c r="VQY19" s="205" t="s">
        <v>551</v>
      </c>
      <c r="VQZ19" s="205" t="s">
        <v>551</v>
      </c>
      <c r="VRA19" s="205" t="s">
        <v>551</v>
      </c>
      <c r="VRB19" s="205" t="s">
        <v>551</v>
      </c>
      <c r="VRC19" s="205" t="s">
        <v>551</v>
      </c>
      <c r="VRD19" s="205" t="s">
        <v>551</v>
      </c>
      <c r="VRE19" s="205" t="s">
        <v>551</v>
      </c>
      <c r="VRF19" s="205" t="s">
        <v>551</v>
      </c>
      <c r="VRG19" s="205" t="s">
        <v>551</v>
      </c>
      <c r="VRH19" s="205" t="s">
        <v>551</v>
      </c>
      <c r="VRI19" s="205" t="s">
        <v>551</v>
      </c>
      <c r="VRJ19" s="205" t="s">
        <v>551</v>
      </c>
      <c r="VRK19" s="205" t="s">
        <v>551</v>
      </c>
      <c r="VRL19" s="205" t="s">
        <v>551</v>
      </c>
      <c r="VRM19" s="205" t="s">
        <v>551</v>
      </c>
      <c r="VRN19" s="205" t="s">
        <v>551</v>
      </c>
      <c r="VRO19" s="205" t="s">
        <v>551</v>
      </c>
      <c r="VRP19" s="205" t="s">
        <v>551</v>
      </c>
      <c r="VRQ19" s="205" t="s">
        <v>551</v>
      </c>
      <c r="VRR19" s="205" t="s">
        <v>551</v>
      </c>
      <c r="VRS19" s="205" t="s">
        <v>551</v>
      </c>
      <c r="VRT19" s="205" t="s">
        <v>551</v>
      </c>
      <c r="VRU19" s="205" t="s">
        <v>551</v>
      </c>
      <c r="VRV19" s="205" t="s">
        <v>551</v>
      </c>
      <c r="VRW19" s="205" t="s">
        <v>551</v>
      </c>
      <c r="VRX19" s="205" t="s">
        <v>551</v>
      </c>
      <c r="VRY19" s="205" t="s">
        <v>551</v>
      </c>
      <c r="VRZ19" s="205" t="s">
        <v>551</v>
      </c>
      <c r="VSA19" s="205" t="s">
        <v>551</v>
      </c>
      <c r="VSB19" s="205" t="s">
        <v>551</v>
      </c>
      <c r="VSC19" s="205" t="s">
        <v>551</v>
      </c>
      <c r="VSD19" s="205" t="s">
        <v>551</v>
      </c>
      <c r="VSE19" s="205" t="s">
        <v>551</v>
      </c>
      <c r="VSF19" s="205" t="s">
        <v>551</v>
      </c>
      <c r="VSG19" s="205" t="s">
        <v>551</v>
      </c>
      <c r="VSH19" s="205" t="s">
        <v>551</v>
      </c>
      <c r="VSI19" s="205" t="s">
        <v>551</v>
      </c>
      <c r="VSJ19" s="205" t="s">
        <v>551</v>
      </c>
      <c r="VSK19" s="205" t="s">
        <v>551</v>
      </c>
      <c r="VSL19" s="205" t="s">
        <v>551</v>
      </c>
      <c r="VSM19" s="205" t="s">
        <v>551</v>
      </c>
      <c r="VSN19" s="205" t="s">
        <v>551</v>
      </c>
      <c r="VSO19" s="205" t="s">
        <v>551</v>
      </c>
      <c r="VSP19" s="205" t="s">
        <v>551</v>
      </c>
      <c r="VSQ19" s="205" t="s">
        <v>551</v>
      </c>
      <c r="VSR19" s="205" t="s">
        <v>551</v>
      </c>
      <c r="VSS19" s="205" t="s">
        <v>551</v>
      </c>
      <c r="VST19" s="205" t="s">
        <v>551</v>
      </c>
      <c r="VSU19" s="205" t="s">
        <v>551</v>
      </c>
      <c r="VSV19" s="205" t="s">
        <v>551</v>
      </c>
      <c r="VSW19" s="205" t="s">
        <v>551</v>
      </c>
      <c r="VSX19" s="205" t="s">
        <v>551</v>
      </c>
      <c r="VSY19" s="205" t="s">
        <v>551</v>
      </c>
      <c r="VSZ19" s="205" t="s">
        <v>551</v>
      </c>
      <c r="VTA19" s="205" t="s">
        <v>551</v>
      </c>
      <c r="VTB19" s="205" t="s">
        <v>551</v>
      </c>
      <c r="VTC19" s="205" t="s">
        <v>551</v>
      </c>
      <c r="VTD19" s="205" t="s">
        <v>551</v>
      </c>
      <c r="VTE19" s="205" t="s">
        <v>551</v>
      </c>
      <c r="VTF19" s="205" t="s">
        <v>551</v>
      </c>
      <c r="VTG19" s="205" t="s">
        <v>551</v>
      </c>
      <c r="VTH19" s="205" t="s">
        <v>551</v>
      </c>
      <c r="VTI19" s="205" t="s">
        <v>551</v>
      </c>
      <c r="VTJ19" s="205" t="s">
        <v>551</v>
      </c>
      <c r="VTK19" s="205" t="s">
        <v>551</v>
      </c>
      <c r="VTL19" s="205" t="s">
        <v>551</v>
      </c>
      <c r="VTM19" s="205" t="s">
        <v>551</v>
      </c>
      <c r="VTN19" s="205" t="s">
        <v>551</v>
      </c>
      <c r="VTO19" s="205" t="s">
        <v>551</v>
      </c>
      <c r="VTP19" s="205" t="s">
        <v>551</v>
      </c>
      <c r="VTQ19" s="205" t="s">
        <v>551</v>
      </c>
      <c r="VTR19" s="205" t="s">
        <v>551</v>
      </c>
      <c r="VTS19" s="205" t="s">
        <v>551</v>
      </c>
      <c r="VTT19" s="205" t="s">
        <v>551</v>
      </c>
      <c r="VTU19" s="205" t="s">
        <v>551</v>
      </c>
      <c r="VTV19" s="205" t="s">
        <v>551</v>
      </c>
      <c r="VTW19" s="205" t="s">
        <v>551</v>
      </c>
      <c r="VTX19" s="205" t="s">
        <v>551</v>
      </c>
      <c r="VTY19" s="205" t="s">
        <v>551</v>
      </c>
      <c r="VTZ19" s="205" t="s">
        <v>551</v>
      </c>
      <c r="VUA19" s="205" t="s">
        <v>551</v>
      </c>
      <c r="VUB19" s="205" t="s">
        <v>551</v>
      </c>
      <c r="VUC19" s="205" t="s">
        <v>551</v>
      </c>
      <c r="VUD19" s="205" t="s">
        <v>551</v>
      </c>
      <c r="VUE19" s="205" t="s">
        <v>551</v>
      </c>
      <c r="VUF19" s="205" t="s">
        <v>551</v>
      </c>
      <c r="VUG19" s="205" t="s">
        <v>551</v>
      </c>
      <c r="VUH19" s="205" t="s">
        <v>551</v>
      </c>
      <c r="VUI19" s="205" t="s">
        <v>551</v>
      </c>
      <c r="VUJ19" s="205" t="s">
        <v>551</v>
      </c>
      <c r="VUK19" s="205" t="s">
        <v>551</v>
      </c>
      <c r="VUL19" s="205" t="s">
        <v>551</v>
      </c>
      <c r="VUM19" s="205" t="s">
        <v>551</v>
      </c>
      <c r="VUN19" s="205" t="s">
        <v>551</v>
      </c>
      <c r="VUO19" s="205" t="s">
        <v>551</v>
      </c>
      <c r="VUP19" s="205" t="s">
        <v>551</v>
      </c>
      <c r="VUQ19" s="205" t="s">
        <v>551</v>
      </c>
      <c r="VUR19" s="205" t="s">
        <v>551</v>
      </c>
      <c r="VUS19" s="205" t="s">
        <v>551</v>
      </c>
      <c r="VUT19" s="205" t="s">
        <v>551</v>
      </c>
      <c r="VUU19" s="205" t="s">
        <v>551</v>
      </c>
      <c r="VUV19" s="205" t="s">
        <v>551</v>
      </c>
      <c r="VUW19" s="205" t="s">
        <v>551</v>
      </c>
      <c r="VUX19" s="205" t="s">
        <v>551</v>
      </c>
      <c r="VUY19" s="205" t="s">
        <v>551</v>
      </c>
      <c r="VUZ19" s="205" t="s">
        <v>551</v>
      </c>
      <c r="VVA19" s="205" t="s">
        <v>551</v>
      </c>
      <c r="VVB19" s="205" t="s">
        <v>551</v>
      </c>
      <c r="VVC19" s="205" t="s">
        <v>551</v>
      </c>
      <c r="VVD19" s="205" t="s">
        <v>551</v>
      </c>
      <c r="VVE19" s="205" t="s">
        <v>551</v>
      </c>
      <c r="VVF19" s="205" t="s">
        <v>551</v>
      </c>
      <c r="VVG19" s="205" t="s">
        <v>551</v>
      </c>
      <c r="VVH19" s="205" t="s">
        <v>551</v>
      </c>
      <c r="VVI19" s="205" t="s">
        <v>551</v>
      </c>
      <c r="VVJ19" s="205" t="s">
        <v>551</v>
      </c>
      <c r="VVK19" s="205" t="s">
        <v>551</v>
      </c>
      <c r="VVL19" s="205" t="s">
        <v>551</v>
      </c>
      <c r="VVM19" s="205" t="s">
        <v>551</v>
      </c>
      <c r="VVN19" s="205" t="s">
        <v>551</v>
      </c>
      <c r="VVO19" s="205" t="s">
        <v>551</v>
      </c>
      <c r="VVP19" s="205" t="s">
        <v>551</v>
      </c>
      <c r="VVQ19" s="205" t="s">
        <v>551</v>
      </c>
      <c r="VVR19" s="205" t="s">
        <v>551</v>
      </c>
      <c r="VVS19" s="205" t="s">
        <v>551</v>
      </c>
      <c r="VVT19" s="205" t="s">
        <v>551</v>
      </c>
      <c r="VVU19" s="205" t="s">
        <v>551</v>
      </c>
      <c r="VVV19" s="205" t="s">
        <v>551</v>
      </c>
      <c r="VVW19" s="205" t="s">
        <v>551</v>
      </c>
      <c r="VVX19" s="205" t="s">
        <v>551</v>
      </c>
      <c r="VVY19" s="205" t="s">
        <v>551</v>
      </c>
      <c r="VVZ19" s="205" t="s">
        <v>551</v>
      </c>
      <c r="VWA19" s="205" t="s">
        <v>551</v>
      </c>
      <c r="VWB19" s="205" t="s">
        <v>551</v>
      </c>
      <c r="VWC19" s="205" t="s">
        <v>551</v>
      </c>
      <c r="VWD19" s="205" t="s">
        <v>551</v>
      </c>
      <c r="VWE19" s="205" t="s">
        <v>551</v>
      </c>
      <c r="VWF19" s="205" t="s">
        <v>551</v>
      </c>
      <c r="VWG19" s="205" t="s">
        <v>551</v>
      </c>
      <c r="VWH19" s="205" t="s">
        <v>551</v>
      </c>
      <c r="VWI19" s="205" t="s">
        <v>551</v>
      </c>
      <c r="VWJ19" s="205" t="s">
        <v>551</v>
      </c>
      <c r="VWK19" s="205" t="s">
        <v>551</v>
      </c>
      <c r="VWL19" s="205" t="s">
        <v>551</v>
      </c>
      <c r="VWM19" s="205" t="s">
        <v>551</v>
      </c>
      <c r="VWN19" s="205" t="s">
        <v>551</v>
      </c>
      <c r="VWO19" s="205" t="s">
        <v>551</v>
      </c>
      <c r="VWP19" s="205" t="s">
        <v>551</v>
      </c>
      <c r="VWQ19" s="205" t="s">
        <v>551</v>
      </c>
      <c r="VWR19" s="205" t="s">
        <v>551</v>
      </c>
      <c r="VWS19" s="205" t="s">
        <v>551</v>
      </c>
      <c r="VWT19" s="205" t="s">
        <v>551</v>
      </c>
      <c r="VWU19" s="205" t="s">
        <v>551</v>
      </c>
      <c r="VWV19" s="205" t="s">
        <v>551</v>
      </c>
      <c r="VWW19" s="205" t="s">
        <v>551</v>
      </c>
      <c r="VWX19" s="205" t="s">
        <v>551</v>
      </c>
      <c r="VWY19" s="205" t="s">
        <v>551</v>
      </c>
      <c r="VWZ19" s="205" t="s">
        <v>551</v>
      </c>
      <c r="VXA19" s="205" t="s">
        <v>551</v>
      </c>
      <c r="VXB19" s="205" t="s">
        <v>551</v>
      </c>
      <c r="VXC19" s="205" t="s">
        <v>551</v>
      </c>
      <c r="VXD19" s="205" t="s">
        <v>551</v>
      </c>
      <c r="VXE19" s="205" t="s">
        <v>551</v>
      </c>
      <c r="VXF19" s="205" t="s">
        <v>551</v>
      </c>
      <c r="VXG19" s="205" t="s">
        <v>551</v>
      </c>
      <c r="VXH19" s="205" t="s">
        <v>551</v>
      </c>
      <c r="VXI19" s="205" t="s">
        <v>551</v>
      </c>
      <c r="VXJ19" s="205" t="s">
        <v>551</v>
      </c>
      <c r="VXK19" s="205" t="s">
        <v>551</v>
      </c>
      <c r="VXL19" s="205" t="s">
        <v>551</v>
      </c>
      <c r="VXM19" s="205" t="s">
        <v>551</v>
      </c>
      <c r="VXN19" s="205" t="s">
        <v>551</v>
      </c>
      <c r="VXO19" s="205" t="s">
        <v>551</v>
      </c>
      <c r="VXP19" s="205" t="s">
        <v>551</v>
      </c>
      <c r="VXQ19" s="205" t="s">
        <v>551</v>
      </c>
      <c r="VXR19" s="205" t="s">
        <v>551</v>
      </c>
      <c r="VXS19" s="205" t="s">
        <v>551</v>
      </c>
      <c r="VXT19" s="205" t="s">
        <v>551</v>
      </c>
      <c r="VXU19" s="205" t="s">
        <v>551</v>
      </c>
      <c r="VXV19" s="205" t="s">
        <v>551</v>
      </c>
      <c r="VXW19" s="205" t="s">
        <v>551</v>
      </c>
      <c r="VXX19" s="205" t="s">
        <v>551</v>
      </c>
      <c r="VXY19" s="205" t="s">
        <v>551</v>
      </c>
      <c r="VXZ19" s="205" t="s">
        <v>551</v>
      </c>
      <c r="VYA19" s="205" t="s">
        <v>551</v>
      </c>
      <c r="VYB19" s="205" t="s">
        <v>551</v>
      </c>
      <c r="VYC19" s="205" t="s">
        <v>551</v>
      </c>
      <c r="VYD19" s="205" t="s">
        <v>551</v>
      </c>
      <c r="VYE19" s="205" t="s">
        <v>551</v>
      </c>
      <c r="VYF19" s="205" t="s">
        <v>551</v>
      </c>
      <c r="VYG19" s="205" t="s">
        <v>551</v>
      </c>
      <c r="VYH19" s="205" t="s">
        <v>551</v>
      </c>
      <c r="VYI19" s="205" t="s">
        <v>551</v>
      </c>
      <c r="VYJ19" s="205" t="s">
        <v>551</v>
      </c>
      <c r="VYK19" s="205" t="s">
        <v>551</v>
      </c>
      <c r="VYL19" s="205" t="s">
        <v>551</v>
      </c>
      <c r="VYM19" s="205" t="s">
        <v>551</v>
      </c>
      <c r="VYN19" s="205" t="s">
        <v>551</v>
      </c>
      <c r="VYO19" s="205" t="s">
        <v>551</v>
      </c>
      <c r="VYP19" s="205" t="s">
        <v>551</v>
      </c>
      <c r="VYQ19" s="205" t="s">
        <v>551</v>
      </c>
      <c r="VYR19" s="205" t="s">
        <v>551</v>
      </c>
      <c r="VYS19" s="205" t="s">
        <v>551</v>
      </c>
      <c r="VYT19" s="205" t="s">
        <v>551</v>
      </c>
      <c r="VYU19" s="205" t="s">
        <v>551</v>
      </c>
      <c r="VYV19" s="205" t="s">
        <v>551</v>
      </c>
      <c r="VYW19" s="205" t="s">
        <v>551</v>
      </c>
      <c r="VYX19" s="205" t="s">
        <v>551</v>
      </c>
      <c r="VYY19" s="205" t="s">
        <v>551</v>
      </c>
      <c r="VYZ19" s="205" t="s">
        <v>551</v>
      </c>
      <c r="VZA19" s="205" t="s">
        <v>551</v>
      </c>
      <c r="VZB19" s="205" t="s">
        <v>551</v>
      </c>
      <c r="VZC19" s="205" t="s">
        <v>551</v>
      </c>
      <c r="VZD19" s="205" t="s">
        <v>551</v>
      </c>
      <c r="VZE19" s="205" t="s">
        <v>551</v>
      </c>
      <c r="VZF19" s="205" t="s">
        <v>551</v>
      </c>
      <c r="VZG19" s="205" t="s">
        <v>551</v>
      </c>
      <c r="VZH19" s="205" t="s">
        <v>551</v>
      </c>
      <c r="VZI19" s="205" t="s">
        <v>551</v>
      </c>
      <c r="VZJ19" s="205" t="s">
        <v>551</v>
      </c>
      <c r="VZK19" s="205" t="s">
        <v>551</v>
      </c>
      <c r="VZL19" s="205" t="s">
        <v>551</v>
      </c>
      <c r="VZM19" s="205" t="s">
        <v>551</v>
      </c>
      <c r="VZN19" s="205" t="s">
        <v>551</v>
      </c>
      <c r="VZO19" s="205" t="s">
        <v>551</v>
      </c>
      <c r="VZP19" s="205" t="s">
        <v>551</v>
      </c>
      <c r="VZQ19" s="205" t="s">
        <v>551</v>
      </c>
      <c r="VZR19" s="205" t="s">
        <v>551</v>
      </c>
      <c r="VZS19" s="205" t="s">
        <v>551</v>
      </c>
      <c r="VZT19" s="205" t="s">
        <v>551</v>
      </c>
      <c r="VZU19" s="205" t="s">
        <v>551</v>
      </c>
      <c r="VZV19" s="205" t="s">
        <v>551</v>
      </c>
      <c r="VZW19" s="205" t="s">
        <v>551</v>
      </c>
      <c r="VZX19" s="205" t="s">
        <v>551</v>
      </c>
      <c r="VZY19" s="205" t="s">
        <v>551</v>
      </c>
      <c r="VZZ19" s="205" t="s">
        <v>551</v>
      </c>
      <c r="WAA19" s="205" t="s">
        <v>551</v>
      </c>
      <c r="WAB19" s="205" t="s">
        <v>551</v>
      </c>
      <c r="WAC19" s="205" t="s">
        <v>551</v>
      </c>
      <c r="WAD19" s="205" t="s">
        <v>551</v>
      </c>
      <c r="WAE19" s="205" t="s">
        <v>551</v>
      </c>
      <c r="WAF19" s="205" t="s">
        <v>551</v>
      </c>
      <c r="WAG19" s="205" t="s">
        <v>551</v>
      </c>
      <c r="WAH19" s="205" t="s">
        <v>551</v>
      </c>
      <c r="WAI19" s="205" t="s">
        <v>551</v>
      </c>
      <c r="WAJ19" s="205" t="s">
        <v>551</v>
      </c>
      <c r="WAK19" s="205" t="s">
        <v>551</v>
      </c>
      <c r="WAL19" s="205" t="s">
        <v>551</v>
      </c>
      <c r="WAM19" s="205" t="s">
        <v>551</v>
      </c>
      <c r="WAN19" s="205" t="s">
        <v>551</v>
      </c>
      <c r="WAO19" s="205" t="s">
        <v>551</v>
      </c>
      <c r="WAP19" s="205" t="s">
        <v>551</v>
      </c>
      <c r="WAQ19" s="205" t="s">
        <v>551</v>
      </c>
      <c r="WAR19" s="205" t="s">
        <v>551</v>
      </c>
      <c r="WAS19" s="205" t="s">
        <v>551</v>
      </c>
      <c r="WAT19" s="205" t="s">
        <v>551</v>
      </c>
      <c r="WAU19" s="205" t="s">
        <v>551</v>
      </c>
      <c r="WAV19" s="205" t="s">
        <v>551</v>
      </c>
      <c r="WAW19" s="205" t="s">
        <v>551</v>
      </c>
      <c r="WAX19" s="205" t="s">
        <v>551</v>
      </c>
      <c r="WAY19" s="205" t="s">
        <v>551</v>
      </c>
      <c r="WAZ19" s="205" t="s">
        <v>551</v>
      </c>
      <c r="WBA19" s="205" t="s">
        <v>551</v>
      </c>
      <c r="WBB19" s="205" t="s">
        <v>551</v>
      </c>
      <c r="WBC19" s="205" t="s">
        <v>551</v>
      </c>
      <c r="WBD19" s="205" t="s">
        <v>551</v>
      </c>
      <c r="WBE19" s="205" t="s">
        <v>551</v>
      </c>
      <c r="WBF19" s="205" t="s">
        <v>551</v>
      </c>
      <c r="WBG19" s="205" t="s">
        <v>551</v>
      </c>
      <c r="WBH19" s="205" t="s">
        <v>551</v>
      </c>
      <c r="WBI19" s="205" t="s">
        <v>551</v>
      </c>
      <c r="WBJ19" s="205" t="s">
        <v>551</v>
      </c>
      <c r="WBK19" s="205" t="s">
        <v>551</v>
      </c>
      <c r="WBL19" s="205" t="s">
        <v>551</v>
      </c>
      <c r="WBM19" s="205" t="s">
        <v>551</v>
      </c>
      <c r="WBN19" s="205" t="s">
        <v>551</v>
      </c>
      <c r="WBO19" s="205" t="s">
        <v>551</v>
      </c>
      <c r="WBP19" s="205" t="s">
        <v>551</v>
      </c>
      <c r="WBQ19" s="205" t="s">
        <v>551</v>
      </c>
      <c r="WBR19" s="205" t="s">
        <v>551</v>
      </c>
      <c r="WBS19" s="205" t="s">
        <v>551</v>
      </c>
      <c r="WBT19" s="205" t="s">
        <v>551</v>
      </c>
      <c r="WBU19" s="205" t="s">
        <v>551</v>
      </c>
      <c r="WBV19" s="205" t="s">
        <v>551</v>
      </c>
      <c r="WBW19" s="205" t="s">
        <v>551</v>
      </c>
      <c r="WBX19" s="205" t="s">
        <v>551</v>
      </c>
      <c r="WBY19" s="205" t="s">
        <v>551</v>
      </c>
      <c r="WBZ19" s="205" t="s">
        <v>551</v>
      </c>
      <c r="WCA19" s="205" t="s">
        <v>551</v>
      </c>
      <c r="WCB19" s="205" t="s">
        <v>551</v>
      </c>
      <c r="WCC19" s="205" t="s">
        <v>551</v>
      </c>
      <c r="WCD19" s="205" t="s">
        <v>551</v>
      </c>
      <c r="WCE19" s="205" t="s">
        <v>551</v>
      </c>
      <c r="WCF19" s="205" t="s">
        <v>551</v>
      </c>
      <c r="WCG19" s="205" t="s">
        <v>551</v>
      </c>
      <c r="WCH19" s="205" t="s">
        <v>551</v>
      </c>
      <c r="WCI19" s="205" t="s">
        <v>551</v>
      </c>
      <c r="WCJ19" s="205" t="s">
        <v>551</v>
      </c>
      <c r="WCK19" s="205" t="s">
        <v>551</v>
      </c>
      <c r="WCL19" s="205" t="s">
        <v>551</v>
      </c>
      <c r="WCM19" s="205" t="s">
        <v>551</v>
      </c>
      <c r="WCN19" s="205" t="s">
        <v>551</v>
      </c>
      <c r="WCO19" s="205" t="s">
        <v>551</v>
      </c>
      <c r="WCP19" s="205" t="s">
        <v>551</v>
      </c>
      <c r="WCQ19" s="205" t="s">
        <v>551</v>
      </c>
      <c r="WCR19" s="205" t="s">
        <v>551</v>
      </c>
      <c r="WCS19" s="205" t="s">
        <v>551</v>
      </c>
      <c r="WCT19" s="205" t="s">
        <v>551</v>
      </c>
      <c r="WCU19" s="205" t="s">
        <v>551</v>
      </c>
      <c r="WCV19" s="205" t="s">
        <v>551</v>
      </c>
      <c r="WCW19" s="205" t="s">
        <v>551</v>
      </c>
      <c r="WCX19" s="205" t="s">
        <v>551</v>
      </c>
      <c r="WCY19" s="205" t="s">
        <v>551</v>
      </c>
      <c r="WCZ19" s="205" t="s">
        <v>551</v>
      </c>
      <c r="WDA19" s="205" t="s">
        <v>551</v>
      </c>
      <c r="WDB19" s="205" t="s">
        <v>551</v>
      </c>
      <c r="WDC19" s="205" t="s">
        <v>551</v>
      </c>
      <c r="WDD19" s="205" t="s">
        <v>551</v>
      </c>
      <c r="WDE19" s="205" t="s">
        <v>551</v>
      </c>
      <c r="WDF19" s="205" t="s">
        <v>551</v>
      </c>
      <c r="WDG19" s="205" t="s">
        <v>551</v>
      </c>
      <c r="WDH19" s="205" t="s">
        <v>551</v>
      </c>
      <c r="WDI19" s="205" t="s">
        <v>551</v>
      </c>
      <c r="WDJ19" s="205" t="s">
        <v>551</v>
      </c>
      <c r="WDK19" s="205" t="s">
        <v>551</v>
      </c>
      <c r="WDL19" s="205" t="s">
        <v>551</v>
      </c>
      <c r="WDM19" s="205" t="s">
        <v>551</v>
      </c>
      <c r="WDN19" s="205" t="s">
        <v>551</v>
      </c>
      <c r="WDO19" s="205" t="s">
        <v>551</v>
      </c>
      <c r="WDP19" s="205" t="s">
        <v>551</v>
      </c>
      <c r="WDQ19" s="205" t="s">
        <v>551</v>
      </c>
      <c r="WDR19" s="205" t="s">
        <v>551</v>
      </c>
      <c r="WDS19" s="205" t="s">
        <v>551</v>
      </c>
      <c r="WDT19" s="205" t="s">
        <v>551</v>
      </c>
      <c r="WDU19" s="205" t="s">
        <v>551</v>
      </c>
      <c r="WDV19" s="205" t="s">
        <v>551</v>
      </c>
      <c r="WDW19" s="205" t="s">
        <v>551</v>
      </c>
      <c r="WDX19" s="205" t="s">
        <v>551</v>
      </c>
      <c r="WDY19" s="205" t="s">
        <v>551</v>
      </c>
      <c r="WDZ19" s="205" t="s">
        <v>551</v>
      </c>
      <c r="WEA19" s="205" t="s">
        <v>551</v>
      </c>
      <c r="WEB19" s="205" t="s">
        <v>551</v>
      </c>
      <c r="WEC19" s="205" t="s">
        <v>551</v>
      </c>
      <c r="WED19" s="205" t="s">
        <v>551</v>
      </c>
      <c r="WEE19" s="205" t="s">
        <v>551</v>
      </c>
      <c r="WEF19" s="205" t="s">
        <v>551</v>
      </c>
      <c r="WEG19" s="205" t="s">
        <v>551</v>
      </c>
      <c r="WEH19" s="205" t="s">
        <v>551</v>
      </c>
      <c r="WEI19" s="205" t="s">
        <v>551</v>
      </c>
      <c r="WEJ19" s="205" t="s">
        <v>551</v>
      </c>
      <c r="WEK19" s="205" t="s">
        <v>551</v>
      </c>
      <c r="WEL19" s="205" t="s">
        <v>551</v>
      </c>
      <c r="WEM19" s="205" t="s">
        <v>551</v>
      </c>
      <c r="WEN19" s="205" t="s">
        <v>551</v>
      </c>
      <c r="WEO19" s="205" t="s">
        <v>551</v>
      </c>
      <c r="WEP19" s="205" t="s">
        <v>551</v>
      </c>
      <c r="WEQ19" s="205" t="s">
        <v>551</v>
      </c>
      <c r="WER19" s="205" t="s">
        <v>551</v>
      </c>
      <c r="WES19" s="205" t="s">
        <v>551</v>
      </c>
      <c r="WET19" s="205" t="s">
        <v>551</v>
      </c>
      <c r="WEU19" s="205" t="s">
        <v>551</v>
      </c>
      <c r="WEV19" s="205" t="s">
        <v>551</v>
      </c>
      <c r="WEW19" s="205" t="s">
        <v>551</v>
      </c>
      <c r="WEX19" s="205" t="s">
        <v>551</v>
      </c>
      <c r="WEY19" s="205" t="s">
        <v>551</v>
      </c>
      <c r="WEZ19" s="205" t="s">
        <v>551</v>
      </c>
      <c r="WFA19" s="205" t="s">
        <v>551</v>
      </c>
      <c r="WFB19" s="205" t="s">
        <v>551</v>
      </c>
      <c r="WFC19" s="205" t="s">
        <v>551</v>
      </c>
      <c r="WFD19" s="205" t="s">
        <v>551</v>
      </c>
      <c r="WFE19" s="205" t="s">
        <v>551</v>
      </c>
      <c r="WFF19" s="205" t="s">
        <v>551</v>
      </c>
      <c r="WFG19" s="205" t="s">
        <v>551</v>
      </c>
      <c r="WFH19" s="205" t="s">
        <v>551</v>
      </c>
      <c r="WFI19" s="205" t="s">
        <v>551</v>
      </c>
      <c r="WFJ19" s="205" t="s">
        <v>551</v>
      </c>
      <c r="WFK19" s="205" t="s">
        <v>551</v>
      </c>
      <c r="WFL19" s="205" t="s">
        <v>551</v>
      </c>
      <c r="WFM19" s="205" t="s">
        <v>551</v>
      </c>
      <c r="WFN19" s="205" t="s">
        <v>551</v>
      </c>
      <c r="WFO19" s="205" t="s">
        <v>551</v>
      </c>
      <c r="WFP19" s="205" t="s">
        <v>551</v>
      </c>
      <c r="WFQ19" s="205" t="s">
        <v>551</v>
      </c>
      <c r="WFR19" s="205" t="s">
        <v>551</v>
      </c>
      <c r="WFS19" s="205" t="s">
        <v>551</v>
      </c>
      <c r="WFT19" s="205" t="s">
        <v>551</v>
      </c>
      <c r="WFU19" s="205" t="s">
        <v>551</v>
      </c>
      <c r="WFV19" s="205" t="s">
        <v>551</v>
      </c>
      <c r="WFW19" s="205" t="s">
        <v>551</v>
      </c>
      <c r="WFX19" s="205" t="s">
        <v>551</v>
      </c>
      <c r="WFY19" s="205" t="s">
        <v>551</v>
      </c>
      <c r="WFZ19" s="205" t="s">
        <v>551</v>
      </c>
      <c r="WGA19" s="205" t="s">
        <v>551</v>
      </c>
      <c r="WGB19" s="205" t="s">
        <v>551</v>
      </c>
      <c r="WGC19" s="205" t="s">
        <v>551</v>
      </c>
      <c r="WGD19" s="205" t="s">
        <v>551</v>
      </c>
      <c r="WGE19" s="205" t="s">
        <v>551</v>
      </c>
      <c r="WGF19" s="205" t="s">
        <v>551</v>
      </c>
      <c r="WGG19" s="205" t="s">
        <v>551</v>
      </c>
      <c r="WGH19" s="205" t="s">
        <v>551</v>
      </c>
      <c r="WGI19" s="205" t="s">
        <v>551</v>
      </c>
      <c r="WGJ19" s="205" t="s">
        <v>551</v>
      </c>
      <c r="WGK19" s="205" t="s">
        <v>551</v>
      </c>
      <c r="WGL19" s="205" t="s">
        <v>551</v>
      </c>
      <c r="WGM19" s="205" t="s">
        <v>551</v>
      </c>
      <c r="WGN19" s="205" t="s">
        <v>551</v>
      </c>
      <c r="WGO19" s="205" t="s">
        <v>551</v>
      </c>
      <c r="WGP19" s="205" t="s">
        <v>551</v>
      </c>
      <c r="WGQ19" s="205" t="s">
        <v>551</v>
      </c>
      <c r="WGR19" s="205" t="s">
        <v>551</v>
      </c>
      <c r="WGS19" s="205" t="s">
        <v>551</v>
      </c>
      <c r="WGT19" s="205" t="s">
        <v>551</v>
      </c>
      <c r="WGU19" s="205" t="s">
        <v>551</v>
      </c>
      <c r="WGV19" s="205" t="s">
        <v>551</v>
      </c>
      <c r="WGW19" s="205" t="s">
        <v>551</v>
      </c>
      <c r="WGX19" s="205" t="s">
        <v>551</v>
      </c>
      <c r="WGY19" s="205" t="s">
        <v>551</v>
      </c>
      <c r="WGZ19" s="205" t="s">
        <v>551</v>
      </c>
      <c r="WHA19" s="205" t="s">
        <v>551</v>
      </c>
      <c r="WHB19" s="205" t="s">
        <v>551</v>
      </c>
      <c r="WHC19" s="205" t="s">
        <v>551</v>
      </c>
      <c r="WHD19" s="205" t="s">
        <v>551</v>
      </c>
      <c r="WHE19" s="205" t="s">
        <v>551</v>
      </c>
      <c r="WHF19" s="205" t="s">
        <v>551</v>
      </c>
      <c r="WHG19" s="205" t="s">
        <v>551</v>
      </c>
      <c r="WHH19" s="205" t="s">
        <v>551</v>
      </c>
      <c r="WHI19" s="205" t="s">
        <v>551</v>
      </c>
      <c r="WHJ19" s="205" t="s">
        <v>551</v>
      </c>
      <c r="WHK19" s="205" t="s">
        <v>551</v>
      </c>
      <c r="WHL19" s="205" t="s">
        <v>551</v>
      </c>
      <c r="WHM19" s="205" t="s">
        <v>551</v>
      </c>
      <c r="WHN19" s="205" t="s">
        <v>551</v>
      </c>
      <c r="WHO19" s="205" t="s">
        <v>551</v>
      </c>
      <c r="WHP19" s="205" t="s">
        <v>551</v>
      </c>
      <c r="WHQ19" s="205" t="s">
        <v>551</v>
      </c>
      <c r="WHR19" s="205" t="s">
        <v>551</v>
      </c>
      <c r="WHS19" s="205" t="s">
        <v>551</v>
      </c>
      <c r="WHT19" s="205" t="s">
        <v>551</v>
      </c>
      <c r="WHU19" s="205" t="s">
        <v>551</v>
      </c>
      <c r="WHV19" s="205" t="s">
        <v>551</v>
      </c>
      <c r="WHW19" s="205" t="s">
        <v>551</v>
      </c>
      <c r="WHX19" s="205" t="s">
        <v>551</v>
      </c>
      <c r="WHY19" s="205" t="s">
        <v>551</v>
      </c>
      <c r="WHZ19" s="205" t="s">
        <v>551</v>
      </c>
      <c r="WIA19" s="205" t="s">
        <v>551</v>
      </c>
      <c r="WIB19" s="205" t="s">
        <v>551</v>
      </c>
      <c r="WIC19" s="205" t="s">
        <v>551</v>
      </c>
      <c r="WID19" s="205" t="s">
        <v>551</v>
      </c>
      <c r="WIE19" s="205" t="s">
        <v>551</v>
      </c>
      <c r="WIF19" s="205" t="s">
        <v>551</v>
      </c>
      <c r="WIG19" s="205" t="s">
        <v>551</v>
      </c>
      <c r="WIH19" s="205" t="s">
        <v>551</v>
      </c>
      <c r="WII19" s="205" t="s">
        <v>551</v>
      </c>
      <c r="WIJ19" s="205" t="s">
        <v>551</v>
      </c>
      <c r="WIK19" s="205" t="s">
        <v>551</v>
      </c>
      <c r="WIL19" s="205" t="s">
        <v>551</v>
      </c>
      <c r="WIM19" s="205" t="s">
        <v>551</v>
      </c>
      <c r="WIN19" s="205" t="s">
        <v>551</v>
      </c>
      <c r="WIO19" s="205" t="s">
        <v>551</v>
      </c>
      <c r="WIP19" s="205" t="s">
        <v>551</v>
      </c>
      <c r="WIQ19" s="205" t="s">
        <v>551</v>
      </c>
      <c r="WIR19" s="205" t="s">
        <v>551</v>
      </c>
      <c r="WIS19" s="205" t="s">
        <v>551</v>
      </c>
      <c r="WIT19" s="205" t="s">
        <v>551</v>
      </c>
      <c r="WIU19" s="205" t="s">
        <v>551</v>
      </c>
      <c r="WIV19" s="205" t="s">
        <v>551</v>
      </c>
      <c r="WIW19" s="205" t="s">
        <v>551</v>
      </c>
      <c r="WIX19" s="205" t="s">
        <v>551</v>
      </c>
      <c r="WIY19" s="205" t="s">
        <v>551</v>
      </c>
      <c r="WIZ19" s="205" t="s">
        <v>551</v>
      </c>
      <c r="WJA19" s="205" t="s">
        <v>551</v>
      </c>
      <c r="WJB19" s="205" t="s">
        <v>551</v>
      </c>
      <c r="WJC19" s="205" t="s">
        <v>551</v>
      </c>
      <c r="WJD19" s="205" t="s">
        <v>551</v>
      </c>
      <c r="WJE19" s="205" t="s">
        <v>551</v>
      </c>
      <c r="WJF19" s="205" t="s">
        <v>551</v>
      </c>
      <c r="WJG19" s="205" t="s">
        <v>551</v>
      </c>
      <c r="WJH19" s="205" t="s">
        <v>551</v>
      </c>
      <c r="WJI19" s="205" t="s">
        <v>551</v>
      </c>
      <c r="WJJ19" s="205" t="s">
        <v>551</v>
      </c>
      <c r="WJK19" s="205" t="s">
        <v>551</v>
      </c>
      <c r="WJL19" s="205" t="s">
        <v>551</v>
      </c>
      <c r="WJM19" s="205" t="s">
        <v>551</v>
      </c>
      <c r="WJN19" s="205" t="s">
        <v>551</v>
      </c>
      <c r="WJO19" s="205" t="s">
        <v>551</v>
      </c>
      <c r="WJP19" s="205" t="s">
        <v>551</v>
      </c>
      <c r="WJQ19" s="205" t="s">
        <v>551</v>
      </c>
      <c r="WJR19" s="205" t="s">
        <v>551</v>
      </c>
      <c r="WJS19" s="205" t="s">
        <v>551</v>
      </c>
      <c r="WJT19" s="205" t="s">
        <v>551</v>
      </c>
      <c r="WJU19" s="205" t="s">
        <v>551</v>
      </c>
      <c r="WJV19" s="205" t="s">
        <v>551</v>
      </c>
      <c r="WJW19" s="205" t="s">
        <v>551</v>
      </c>
      <c r="WJX19" s="205" t="s">
        <v>551</v>
      </c>
      <c r="WJY19" s="205" t="s">
        <v>551</v>
      </c>
      <c r="WJZ19" s="205" t="s">
        <v>551</v>
      </c>
      <c r="WKA19" s="205" t="s">
        <v>551</v>
      </c>
      <c r="WKB19" s="205" t="s">
        <v>551</v>
      </c>
      <c r="WKC19" s="205" t="s">
        <v>551</v>
      </c>
      <c r="WKD19" s="205" t="s">
        <v>551</v>
      </c>
      <c r="WKE19" s="205" t="s">
        <v>551</v>
      </c>
      <c r="WKF19" s="205" t="s">
        <v>551</v>
      </c>
      <c r="WKG19" s="205" t="s">
        <v>551</v>
      </c>
      <c r="WKH19" s="205" t="s">
        <v>551</v>
      </c>
      <c r="WKI19" s="205" t="s">
        <v>551</v>
      </c>
      <c r="WKJ19" s="205" t="s">
        <v>551</v>
      </c>
      <c r="WKK19" s="205" t="s">
        <v>551</v>
      </c>
      <c r="WKL19" s="205" t="s">
        <v>551</v>
      </c>
      <c r="WKM19" s="205" t="s">
        <v>551</v>
      </c>
      <c r="WKN19" s="205" t="s">
        <v>551</v>
      </c>
      <c r="WKO19" s="205" t="s">
        <v>551</v>
      </c>
      <c r="WKP19" s="205" t="s">
        <v>551</v>
      </c>
      <c r="WKQ19" s="205" t="s">
        <v>551</v>
      </c>
      <c r="WKR19" s="205" t="s">
        <v>551</v>
      </c>
      <c r="WKS19" s="205" t="s">
        <v>551</v>
      </c>
      <c r="WKT19" s="205" t="s">
        <v>551</v>
      </c>
      <c r="WKU19" s="205" t="s">
        <v>551</v>
      </c>
      <c r="WKV19" s="205" t="s">
        <v>551</v>
      </c>
      <c r="WKW19" s="205" t="s">
        <v>551</v>
      </c>
      <c r="WKX19" s="205" t="s">
        <v>551</v>
      </c>
      <c r="WKY19" s="205" t="s">
        <v>551</v>
      </c>
      <c r="WKZ19" s="205" t="s">
        <v>551</v>
      </c>
      <c r="WLA19" s="205" t="s">
        <v>551</v>
      </c>
      <c r="WLB19" s="205" t="s">
        <v>551</v>
      </c>
      <c r="WLC19" s="205" t="s">
        <v>551</v>
      </c>
      <c r="WLD19" s="205" t="s">
        <v>551</v>
      </c>
      <c r="WLE19" s="205" t="s">
        <v>551</v>
      </c>
      <c r="WLF19" s="205" t="s">
        <v>551</v>
      </c>
      <c r="WLG19" s="205" t="s">
        <v>551</v>
      </c>
      <c r="WLH19" s="205" t="s">
        <v>551</v>
      </c>
      <c r="WLI19" s="205" t="s">
        <v>551</v>
      </c>
      <c r="WLJ19" s="205" t="s">
        <v>551</v>
      </c>
      <c r="WLK19" s="205" t="s">
        <v>551</v>
      </c>
      <c r="WLL19" s="205" t="s">
        <v>551</v>
      </c>
      <c r="WLM19" s="205" t="s">
        <v>551</v>
      </c>
      <c r="WLN19" s="205" t="s">
        <v>551</v>
      </c>
      <c r="WLO19" s="205" t="s">
        <v>551</v>
      </c>
      <c r="WLP19" s="205" t="s">
        <v>551</v>
      </c>
      <c r="WLQ19" s="205" t="s">
        <v>551</v>
      </c>
      <c r="WLR19" s="205" t="s">
        <v>551</v>
      </c>
      <c r="WLS19" s="205" t="s">
        <v>551</v>
      </c>
      <c r="WLT19" s="205" t="s">
        <v>551</v>
      </c>
      <c r="WLU19" s="205" t="s">
        <v>551</v>
      </c>
      <c r="WLV19" s="205" t="s">
        <v>551</v>
      </c>
      <c r="WLW19" s="205" t="s">
        <v>551</v>
      </c>
      <c r="WLX19" s="205" t="s">
        <v>551</v>
      </c>
      <c r="WLY19" s="205" t="s">
        <v>551</v>
      </c>
      <c r="WLZ19" s="205" t="s">
        <v>551</v>
      </c>
      <c r="WMA19" s="205" t="s">
        <v>551</v>
      </c>
      <c r="WMB19" s="205" t="s">
        <v>551</v>
      </c>
      <c r="WMC19" s="205" t="s">
        <v>551</v>
      </c>
      <c r="WMD19" s="205" t="s">
        <v>551</v>
      </c>
      <c r="WME19" s="205" t="s">
        <v>551</v>
      </c>
      <c r="WMF19" s="205" t="s">
        <v>551</v>
      </c>
      <c r="WMG19" s="205" t="s">
        <v>551</v>
      </c>
      <c r="WMH19" s="205" t="s">
        <v>551</v>
      </c>
      <c r="WMI19" s="205" t="s">
        <v>551</v>
      </c>
      <c r="WMJ19" s="205" t="s">
        <v>551</v>
      </c>
      <c r="WMK19" s="205" t="s">
        <v>551</v>
      </c>
      <c r="WML19" s="205" t="s">
        <v>551</v>
      </c>
      <c r="WMM19" s="205" t="s">
        <v>551</v>
      </c>
      <c r="WMN19" s="205" t="s">
        <v>551</v>
      </c>
      <c r="WMO19" s="205" t="s">
        <v>551</v>
      </c>
      <c r="WMP19" s="205" t="s">
        <v>551</v>
      </c>
      <c r="WMQ19" s="205" t="s">
        <v>551</v>
      </c>
      <c r="WMR19" s="205" t="s">
        <v>551</v>
      </c>
      <c r="WMS19" s="205" t="s">
        <v>551</v>
      </c>
      <c r="WMT19" s="205" t="s">
        <v>551</v>
      </c>
      <c r="WMU19" s="205" t="s">
        <v>551</v>
      </c>
      <c r="WMV19" s="205" t="s">
        <v>551</v>
      </c>
      <c r="WMW19" s="205" t="s">
        <v>551</v>
      </c>
      <c r="WMX19" s="205" t="s">
        <v>551</v>
      </c>
      <c r="WMY19" s="205" t="s">
        <v>551</v>
      </c>
      <c r="WMZ19" s="205" t="s">
        <v>551</v>
      </c>
      <c r="WNA19" s="205" t="s">
        <v>551</v>
      </c>
      <c r="WNB19" s="205" t="s">
        <v>551</v>
      </c>
      <c r="WNC19" s="205" t="s">
        <v>551</v>
      </c>
      <c r="WND19" s="205" t="s">
        <v>551</v>
      </c>
      <c r="WNE19" s="205" t="s">
        <v>551</v>
      </c>
      <c r="WNF19" s="205" t="s">
        <v>551</v>
      </c>
      <c r="WNG19" s="205" t="s">
        <v>551</v>
      </c>
      <c r="WNH19" s="205" t="s">
        <v>551</v>
      </c>
      <c r="WNI19" s="205" t="s">
        <v>551</v>
      </c>
      <c r="WNJ19" s="205" t="s">
        <v>551</v>
      </c>
      <c r="WNK19" s="205" t="s">
        <v>551</v>
      </c>
      <c r="WNL19" s="205" t="s">
        <v>551</v>
      </c>
      <c r="WNM19" s="205" t="s">
        <v>551</v>
      </c>
      <c r="WNN19" s="205" t="s">
        <v>551</v>
      </c>
      <c r="WNO19" s="205" t="s">
        <v>551</v>
      </c>
      <c r="WNP19" s="205" t="s">
        <v>551</v>
      </c>
      <c r="WNQ19" s="205" t="s">
        <v>551</v>
      </c>
      <c r="WNR19" s="205" t="s">
        <v>551</v>
      </c>
      <c r="WNS19" s="205" t="s">
        <v>551</v>
      </c>
      <c r="WNT19" s="205" t="s">
        <v>551</v>
      </c>
      <c r="WNU19" s="205" t="s">
        <v>551</v>
      </c>
      <c r="WNV19" s="205" t="s">
        <v>551</v>
      </c>
      <c r="WNW19" s="205" t="s">
        <v>551</v>
      </c>
      <c r="WNX19" s="205" t="s">
        <v>551</v>
      </c>
      <c r="WNY19" s="205" t="s">
        <v>551</v>
      </c>
      <c r="WNZ19" s="205" t="s">
        <v>551</v>
      </c>
      <c r="WOA19" s="205" t="s">
        <v>551</v>
      </c>
      <c r="WOB19" s="205" t="s">
        <v>551</v>
      </c>
      <c r="WOC19" s="205" t="s">
        <v>551</v>
      </c>
      <c r="WOD19" s="205" t="s">
        <v>551</v>
      </c>
      <c r="WOE19" s="205" t="s">
        <v>551</v>
      </c>
      <c r="WOF19" s="205" t="s">
        <v>551</v>
      </c>
      <c r="WOG19" s="205" t="s">
        <v>551</v>
      </c>
      <c r="WOH19" s="205" t="s">
        <v>551</v>
      </c>
      <c r="WOI19" s="205" t="s">
        <v>551</v>
      </c>
      <c r="WOJ19" s="205" t="s">
        <v>551</v>
      </c>
      <c r="WOK19" s="205" t="s">
        <v>551</v>
      </c>
      <c r="WOL19" s="205" t="s">
        <v>551</v>
      </c>
      <c r="WOM19" s="205" t="s">
        <v>551</v>
      </c>
      <c r="WON19" s="205" t="s">
        <v>551</v>
      </c>
      <c r="WOO19" s="205" t="s">
        <v>551</v>
      </c>
      <c r="WOP19" s="205" t="s">
        <v>551</v>
      </c>
      <c r="WOQ19" s="205" t="s">
        <v>551</v>
      </c>
      <c r="WOR19" s="205" t="s">
        <v>551</v>
      </c>
      <c r="WOS19" s="205" t="s">
        <v>551</v>
      </c>
      <c r="WOT19" s="205" t="s">
        <v>551</v>
      </c>
      <c r="WOU19" s="205" t="s">
        <v>551</v>
      </c>
      <c r="WOV19" s="205" t="s">
        <v>551</v>
      </c>
      <c r="WOW19" s="205" t="s">
        <v>551</v>
      </c>
      <c r="WOX19" s="205" t="s">
        <v>551</v>
      </c>
      <c r="WOY19" s="205" t="s">
        <v>551</v>
      </c>
      <c r="WOZ19" s="205" t="s">
        <v>551</v>
      </c>
      <c r="WPA19" s="205" t="s">
        <v>551</v>
      </c>
      <c r="WPB19" s="205" t="s">
        <v>551</v>
      </c>
      <c r="WPC19" s="205" t="s">
        <v>551</v>
      </c>
      <c r="WPD19" s="205" t="s">
        <v>551</v>
      </c>
      <c r="WPE19" s="205" t="s">
        <v>551</v>
      </c>
      <c r="WPF19" s="205" t="s">
        <v>551</v>
      </c>
      <c r="WPG19" s="205" t="s">
        <v>551</v>
      </c>
      <c r="WPH19" s="205" t="s">
        <v>551</v>
      </c>
      <c r="WPI19" s="205" t="s">
        <v>551</v>
      </c>
      <c r="WPJ19" s="205" t="s">
        <v>551</v>
      </c>
      <c r="WPK19" s="205" t="s">
        <v>551</v>
      </c>
      <c r="WPL19" s="205" t="s">
        <v>551</v>
      </c>
      <c r="WPM19" s="205" t="s">
        <v>551</v>
      </c>
      <c r="WPN19" s="205" t="s">
        <v>551</v>
      </c>
      <c r="WPO19" s="205" t="s">
        <v>551</v>
      </c>
      <c r="WPP19" s="205" t="s">
        <v>551</v>
      </c>
      <c r="WPQ19" s="205" t="s">
        <v>551</v>
      </c>
      <c r="WPR19" s="205" t="s">
        <v>551</v>
      </c>
      <c r="WPS19" s="205" t="s">
        <v>551</v>
      </c>
      <c r="WPT19" s="205" t="s">
        <v>551</v>
      </c>
      <c r="WPU19" s="205" t="s">
        <v>551</v>
      </c>
      <c r="WPV19" s="205" t="s">
        <v>551</v>
      </c>
      <c r="WPW19" s="205" t="s">
        <v>551</v>
      </c>
      <c r="WPX19" s="205" t="s">
        <v>551</v>
      </c>
      <c r="WPY19" s="205" t="s">
        <v>551</v>
      </c>
      <c r="WPZ19" s="205" t="s">
        <v>551</v>
      </c>
      <c r="WQA19" s="205" t="s">
        <v>551</v>
      </c>
      <c r="WQB19" s="205" t="s">
        <v>551</v>
      </c>
      <c r="WQC19" s="205" t="s">
        <v>551</v>
      </c>
      <c r="WQD19" s="205" t="s">
        <v>551</v>
      </c>
      <c r="WQE19" s="205" t="s">
        <v>551</v>
      </c>
      <c r="WQF19" s="205" t="s">
        <v>551</v>
      </c>
      <c r="WQG19" s="205" t="s">
        <v>551</v>
      </c>
      <c r="WQH19" s="205" t="s">
        <v>551</v>
      </c>
      <c r="WQI19" s="205" t="s">
        <v>551</v>
      </c>
      <c r="WQJ19" s="205" t="s">
        <v>551</v>
      </c>
      <c r="WQK19" s="205" t="s">
        <v>551</v>
      </c>
      <c r="WQL19" s="205" t="s">
        <v>551</v>
      </c>
      <c r="WQM19" s="205" t="s">
        <v>551</v>
      </c>
      <c r="WQN19" s="205" t="s">
        <v>551</v>
      </c>
      <c r="WQO19" s="205" t="s">
        <v>551</v>
      </c>
      <c r="WQP19" s="205" t="s">
        <v>551</v>
      </c>
      <c r="WQQ19" s="205" t="s">
        <v>551</v>
      </c>
      <c r="WQR19" s="205" t="s">
        <v>551</v>
      </c>
      <c r="WQS19" s="205" t="s">
        <v>551</v>
      </c>
      <c r="WQT19" s="205" t="s">
        <v>551</v>
      </c>
      <c r="WQU19" s="205" t="s">
        <v>551</v>
      </c>
      <c r="WQV19" s="205" t="s">
        <v>551</v>
      </c>
      <c r="WQW19" s="205" t="s">
        <v>551</v>
      </c>
      <c r="WQX19" s="205" t="s">
        <v>551</v>
      </c>
      <c r="WQY19" s="205" t="s">
        <v>551</v>
      </c>
      <c r="WQZ19" s="205" t="s">
        <v>551</v>
      </c>
      <c r="WRA19" s="205" t="s">
        <v>551</v>
      </c>
      <c r="WRB19" s="205" t="s">
        <v>551</v>
      </c>
      <c r="WRC19" s="205" t="s">
        <v>551</v>
      </c>
      <c r="WRD19" s="205" t="s">
        <v>551</v>
      </c>
      <c r="WRE19" s="205" t="s">
        <v>551</v>
      </c>
      <c r="WRF19" s="205" t="s">
        <v>551</v>
      </c>
      <c r="WRG19" s="205" t="s">
        <v>551</v>
      </c>
      <c r="WRH19" s="205" t="s">
        <v>551</v>
      </c>
      <c r="WRI19" s="205" t="s">
        <v>551</v>
      </c>
      <c r="WRJ19" s="205" t="s">
        <v>551</v>
      </c>
      <c r="WRK19" s="205" t="s">
        <v>551</v>
      </c>
      <c r="WRL19" s="205" t="s">
        <v>551</v>
      </c>
      <c r="WRM19" s="205" t="s">
        <v>551</v>
      </c>
      <c r="WRN19" s="205" t="s">
        <v>551</v>
      </c>
      <c r="WRO19" s="205" t="s">
        <v>551</v>
      </c>
      <c r="WRP19" s="205" t="s">
        <v>551</v>
      </c>
      <c r="WRQ19" s="205" t="s">
        <v>551</v>
      </c>
      <c r="WRR19" s="205" t="s">
        <v>551</v>
      </c>
      <c r="WRS19" s="205" t="s">
        <v>551</v>
      </c>
      <c r="WRT19" s="205" t="s">
        <v>551</v>
      </c>
      <c r="WRU19" s="205" t="s">
        <v>551</v>
      </c>
      <c r="WRV19" s="205" t="s">
        <v>551</v>
      </c>
      <c r="WRW19" s="205" t="s">
        <v>551</v>
      </c>
      <c r="WRX19" s="205" t="s">
        <v>551</v>
      </c>
      <c r="WRY19" s="205" t="s">
        <v>551</v>
      </c>
      <c r="WRZ19" s="205" t="s">
        <v>551</v>
      </c>
      <c r="WSA19" s="205" t="s">
        <v>551</v>
      </c>
      <c r="WSB19" s="205" t="s">
        <v>551</v>
      </c>
      <c r="WSC19" s="205" t="s">
        <v>551</v>
      </c>
      <c r="WSD19" s="205" t="s">
        <v>551</v>
      </c>
      <c r="WSE19" s="205" t="s">
        <v>551</v>
      </c>
      <c r="WSF19" s="205" t="s">
        <v>551</v>
      </c>
      <c r="WSG19" s="205" t="s">
        <v>551</v>
      </c>
      <c r="WSH19" s="205" t="s">
        <v>551</v>
      </c>
      <c r="WSI19" s="205" t="s">
        <v>551</v>
      </c>
      <c r="WSJ19" s="205" t="s">
        <v>551</v>
      </c>
      <c r="WSK19" s="205" t="s">
        <v>551</v>
      </c>
      <c r="WSL19" s="205" t="s">
        <v>551</v>
      </c>
      <c r="WSM19" s="205" t="s">
        <v>551</v>
      </c>
      <c r="WSN19" s="205" t="s">
        <v>551</v>
      </c>
      <c r="WSO19" s="205" t="s">
        <v>551</v>
      </c>
      <c r="WSP19" s="205" t="s">
        <v>551</v>
      </c>
      <c r="WSQ19" s="205" t="s">
        <v>551</v>
      </c>
      <c r="WSR19" s="205" t="s">
        <v>551</v>
      </c>
      <c r="WSS19" s="205" t="s">
        <v>551</v>
      </c>
      <c r="WST19" s="205" t="s">
        <v>551</v>
      </c>
      <c r="WSU19" s="205" t="s">
        <v>551</v>
      </c>
      <c r="WSV19" s="205" t="s">
        <v>551</v>
      </c>
      <c r="WSW19" s="205" t="s">
        <v>551</v>
      </c>
      <c r="WSX19" s="205" t="s">
        <v>551</v>
      </c>
      <c r="WSY19" s="205" t="s">
        <v>551</v>
      </c>
      <c r="WSZ19" s="205" t="s">
        <v>551</v>
      </c>
      <c r="WTA19" s="205" t="s">
        <v>551</v>
      </c>
      <c r="WTB19" s="205" t="s">
        <v>551</v>
      </c>
      <c r="WTC19" s="205" t="s">
        <v>551</v>
      </c>
      <c r="WTD19" s="205" t="s">
        <v>551</v>
      </c>
      <c r="WTE19" s="205" t="s">
        <v>551</v>
      </c>
      <c r="WTF19" s="205" t="s">
        <v>551</v>
      </c>
      <c r="WTG19" s="205" t="s">
        <v>551</v>
      </c>
      <c r="WTH19" s="205" t="s">
        <v>551</v>
      </c>
      <c r="WTI19" s="205" t="s">
        <v>551</v>
      </c>
      <c r="WTJ19" s="205" t="s">
        <v>551</v>
      </c>
      <c r="WTK19" s="205" t="s">
        <v>551</v>
      </c>
      <c r="WTL19" s="205" t="s">
        <v>551</v>
      </c>
      <c r="WTM19" s="205" t="s">
        <v>551</v>
      </c>
      <c r="WTN19" s="205" t="s">
        <v>551</v>
      </c>
      <c r="WTO19" s="205" t="s">
        <v>551</v>
      </c>
      <c r="WTP19" s="205" t="s">
        <v>551</v>
      </c>
      <c r="WTQ19" s="205" t="s">
        <v>551</v>
      </c>
      <c r="WTR19" s="205" t="s">
        <v>551</v>
      </c>
      <c r="WTS19" s="205" t="s">
        <v>551</v>
      </c>
      <c r="WTT19" s="205" t="s">
        <v>551</v>
      </c>
      <c r="WTU19" s="205" t="s">
        <v>551</v>
      </c>
      <c r="WTV19" s="205" t="s">
        <v>551</v>
      </c>
      <c r="WTW19" s="205" t="s">
        <v>551</v>
      </c>
      <c r="WTX19" s="205" t="s">
        <v>551</v>
      </c>
      <c r="WTY19" s="205" t="s">
        <v>551</v>
      </c>
      <c r="WTZ19" s="205" t="s">
        <v>551</v>
      </c>
      <c r="WUA19" s="205" t="s">
        <v>551</v>
      </c>
      <c r="WUB19" s="205" t="s">
        <v>551</v>
      </c>
      <c r="WUC19" s="205" t="s">
        <v>551</v>
      </c>
      <c r="WUD19" s="205" t="s">
        <v>551</v>
      </c>
      <c r="WUE19" s="205" t="s">
        <v>551</v>
      </c>
      <c r="WUF19" s="205" t="s">
        <v>551</v>
      </c>
      <c r="WUG19" s="205" t="s">
        <v>551</v>
      </c>
      <c r="WUH19" s="205" t="s">
        <v>551</v>
      </c>
      <c r="WUI19" s="205" t="s">
        <v>551</v>
      </c>
      <c r="WUJ19" s="205" t="s">
        <v>551</v>
      </c>
      <c r="WUK19" s="205" t="s">
        <v>551</v>
      </c>
      <c r="WUL19" s="205" t="s">
        <v>551</v>
      </c>
      <c r="WUM19" s="205" t="s">
        <v>551</v>
      </c>
      <c r="WUN19" s="205" t="s">
        <v>551</v>
      </c>
      <c r="WUO19" s="205" t="s">
        <v>551</v>
      </c>
      <c r="WUP19" s="205" t="s">
        <v>551</v>
      </c>
      <c r="WUQ19" s="205" t="s">
        <v>551</v>
      </c>
      <c r="WUR19" s="205" t="s">
        <v>551</v>
      </c>
      <c r="WUS19" s="205" t="s">
        <v>551</v>
      </c>
      <c r="WUT19" s="205" t="s">
        <v>551</v>
      </c>
      <c r="WUU19" s="205" t="s">
        <v>551</v>
      </c>
      <c r="WUV19" s="205" t="s">
        <v>551</v>
      </c>
      <c r="WUW19" s="205" t="s">
        <v>551</v>
      </c>
      <c r="WUX19" s="205" t="s">
        <v>551</v>
      </c>
      <c r="WUY19" s="205" t="s">
        <v>551</v>
      </c>
      <c r="WUZ19" s="205" t="s">
        <v>551</v>
      </c>
      <c r="WVA19" s="205" t="s">
        <v>551</v>
      </c>
      <c r="WVB19" s="205" t="s">
        <v>551</v>
      </c>
      <c r="WVC19" s="205" t="s">
        <v>551</v>
      </c>
      <c r="WVD19" s="205" t="s">
        <v>551</v>
      </c>
      <c r="WVE19" s="205" t="s">
        <v>551</v>
      </c>
      <c r="WVF19" s="205" t="s">
        <v>551</v>
      </c>
      <c r="WVG19" s="205" t="s">
        <v>551</v>
      </c>
      <c r="WVH19" s="205" t="s">
        <v>551</v>
      </c>
      <c r="WVI19" s="205" t="s">
        <v>551</v>
      </c>
      <c r="WVJ19" s="205" t="s">
        <v>551</v>
      </c>
      <c r="WVK19" s="205" t="s">
        <v>551</v>
      </c>
      <c r="WVL19" s="205" t="s">
        <v>551</v>
      </c>
      <c r="WVM19" s="205" t="s">
        <v>551</v>
      </c>
      <c r="WVN19" s="205" t="s">
        <v>551</v>
      </c>
      <c r="WVO19" s="205" t="s">
        <v>551</v>
      </c>
      <c r="WVP19" s="205" t="s">
        <v>551</v>
      </c>
      <c r="WVQ19" s="205" t="s">
        <v>551</v>
      </c>
      <c r="WVR19" s="205" t="s">
        <v>551</v>
      </c>
      <c r="WVS19" s="205" t="s">
        <v>551</v>
      </c>
      <c r="WVT19" s="205" t="s">
        <v>551</v>
      </c>
      <c r="WVU19" s="205" t="s">
        <v>551</v>
      </c>
      <c r="WVV19" s="205" t="s">
        <v>551</v>
      </c>
      <c r="WVW19" s="205" t="s">
        <v>551</v>
      </c>
      <c r="WVX19" s="205" t="s">
        <v>551</v>
      </c>
      <c r="WVY19" s="205" t="s">
        <v>551</v>
      </c>
      <c r="WVZ19" s="205" t="s">
        <v>551</v>
      </c>
      <c r="WWA19" s="205" t="s">
        <v>551</v>
      </c>
      <c r="WWB19" s="205" t="s">
        <v>551</v>
      </c>
      <c r="WWC19" s="205" t="s">
        <v>551</v>
      </c>
      <c r="WWD19" s="205" t="s">
        <v>551</v>
      </c>
      <c r="WWE19" s="205" t="s">
        <v>551</v>
      </c>
      <c r="WWF19" s="205" t="s">
        <v>551</v>
      </c>
      <c r="WWG19" s="205" t="s">
        <v>551</v>
      </c>
      <c r="WWH19" s="205" t="s">
        <v>551</v>
      </c>
      <c r="WWI19" s="205" t="s">
        <v>551</v>
      </c>
      <c r="WWJ19" s="205" t="s">
        <v>551</v>
      </c>
      <c r="WWK19" s="205" t="s">
        <v>551</v>
      </c>
      <c r="WWL19" s="205" t="s">
        <v>551</v>
      </c>
      <c r="WWM19" s="205" t="s">
        <v>551</v>
      </c>
      <c r="WWN19" s="205" t="s">
        <v>551</v>
      </c>
      <c r="WWO19" s="205" t="s">
        <v>551</v>
      </c>
      <c r="WWP19" s="205" t="s">
        <v>551</v>
      </c>
      <c r="WWQ19" s="205" t="s">
        <v>551</v>
      </c>
      <c r="WWR19" s="205" t="s">
        <v>551</v>
      </c>
      <c r="WWS19" s="205" t="s">
        <v>551</v>
      </c>
      <c r="WWT19" s="205" t="s">
        <v>551</v>
      </c>
      <c r="WWU19" s="205" t="s">
        <v>551</v>
      </c>
      <c r="WWV19" s="205" t="s">
        <v>551</v>
      </c>
      <c r="WWW19" s="205" t="s">
        <v>551</v>
      </c>
      <c r="WWX19" s="205" t="s">
        <v>551</v>
      </c>
      <c r="WWY19" s="205" t="s">
        <v>551</v>
      </c>
      <c r="WWZ19" s="205" t="s">
        <v>551</v>
      </c>
      <c r="WXA19" s="205" t="s">
        <v>551</v>
      </c>
      <c r="WXB19" s="205" t="s">
        <v>551</v>
      </c>
      <c r="WXC19" s="205" t="s">
        <v>551</v>
      </c>
      <c r="WXD19" s="205" t="s">
        <v>551</v>
      </c>
      <c r="WXE19" s="205" t="s">
        <v>551</v>
      </c>
      <c r="WXF19" s="205" t="s">
        <v>551</v>
      </c>
      <c r="WXG19" s="205" t="s">
        <v>551</v>
      </c>
      <c r="WXH19" s="205" t="s">
        <v>551</v>
      </c>
      <c r="WXI19" s="205" t="s">
        <v>551</v>
      </c>
      <c r="WXJ19" s="205" t="s">
        <v>551</v>
      </c>
      <c r="WXK19" s="205" t="s">
        <v>551</v>
      </c>
      <c r="WXL19" s="205" t="s">
        <v>551</v>
      </c>
      <c r="WXM19" s="205" t="s">
        <v>551</v>
      </c>
      <c r="WXN19" s="205" t="s">
        <v>551</v>
      </c>
      <c r="WXO19" s="205" t="s">
        <v>551</v>
      </c>
      <c r="WXP19" s="205" t="s">
        <v>551</v>
      </c>
      <c r="WXQ19" s="205" t="s">
        <v>551</v>
      </c>
      <c r="WXR19" s="205" t="s">
        <v>551</v>
      </c>
      <c r="WXS19" s="205" t="s">
        <v>551</v>
      </c>
      <c r="WXT19" s="205" t="s">
        <v>551</v>
      </c>
      <c r="WXU19" s="205" t="s">
        <v>551</v>
      </c>
      <c r="WXV19" s="205" t="s">
        <v>551</v>
      </c>
      <c r="WXW19" s="205" t="s">
        <v>551</v>
      </c>
      <c r="WXX19" s="205" t="s">
        <v>551</v>
      </c>
      <c r="WXY19" s="205" t="s">
        <v>551</v>
      </c>
      <c r="WXZ19" s="205" t="s">
        <v>551</v>
      </c>
      <c r="WYA19" s="205" t="s">
        <v>551</v>
      </c>
      <c r="WYB19" s="205" t="s">
        <v>551</v>
      </c>
      <c r="WYC19" s="205" t="s">
        <v>551</v>
      </c>
      <c r="WYD19" s="205" t="s">
        <v>551</v>
      </c>
      <c r="WYE19" s="205" t="s">
        <v>551</v>
      </c>
      <c r="WYF19" s="205" t="s">
        <v>551</v>
      </c>
      <c r="WYG19" s="205" t="s">
        <v>551</v>
      </c>
      <c r="WYH19" s="205" t="s">
        <v>551</v>
      </c>
      <c r="WYI19" s="205" t="s">
        <v>551</v>
      </c>
      <c r="WYJ19" s="205" t="s">
        <v>551</v>
      </c>
      <c r="WYK19" s="205" t="s">
        <v>551</v>
      </c>
      <c r="WYL19" s="205" t="s">
        <v>551</v>
      </c>
      <c r="WYM19" s="205" t="s">
        <v>551</v>
      </c>
      <c r="WYN19" s="205" t="s">
        <v>551</v>
      </c>
      <c r="WYO19" s="205" t="s">
        <v>551</v>
      </c>
      <c r="WYP19" s="205" t="s">
        <v>551</v>
      </c>
      <c r="WYQ19" s="205" t="s">
        <v>551</v>
      </c>
      <c r="WYR19" s="205" t="s">
        <v>551</v>
      </c>
      <c r="WYS19" s="205" t="s">
        <v>551</v>
      </c>
      <c r="WYT19" s="205" t="s">
        <v>551</v>
      </c>
      <c r="WYU19" s="205" t="s">
        <v>551</v>
      </c>
      <c r="WYV19" s="205" t="s">
        <v>551</v>
      </c>
      <c r="WYW19" s="205" t="s">
        <v>551</v>
      </c>
      <c r="WYX19" s="205" t="s">
        <v>551</v>
      </c>
      <c r="WYY19" s="205" t="s">
        <v>551</v>
      </c>
      <c r="WYZ19" s="205" t="s">
        <v>551</v>
      </c>
      <c r="WZA19" s="205" t="s">
        <v>551</v>
      </c>
      <c r="WZB19" s="205" t="s">
        <v>551</v>
      </c>
      <c r="WZC19" s="205" t="s">
        <v>551</v>
      </c>
      <c r="WZD19" s="205" t="s">
        <v>551</v>
      </c>
      <c r="WZE19" s="205" t="s">
        <v>551</v>
      </c>
      <c r="WZF19" s="205" t="s">
        <v>551</v>
      </c>
      <c r="WZG19" s="205" t="s">
        <v>551</v>
      </c>
      <c r="WZH19" s="205" t="s">
        <v>551</v>
      </c>
      <c r="WZI19" s="205" t="s">
        <v>551</v>
      </c>
      <c r="WZJ19" s="205" t="s">
        <v>551</v>
      </c>
      <c r="WZK19" s="205" t="s">
        <v>551</v>
      </c>
      <c r="WZL19" s="205" t="s">
        <v>551</v>
      </c>
      <c r="WZM19" s="205" t="s">
        <v>551</v>
      </c>
      <c r="WZN19" s="205" t="s">
        <v>551</v>
      </c>
      <c r="WZO19" s="205" t="s">
        <v>551</v>
      </c>
      <c r="WZP19" s="205" t="s">
        <v>551</v>
      </c>
      <c r="WZQ19" s="205" t="s">
        <v>551</v>
      </c>
      <c r="WZR19" s="205" t="s">
        <v>551</v>
      </c>
      <c r="WZS19" s="205" t="s">
        <v>551</v>
      </c>
      <c r="WZT19" s="205" t="s">
        <v>551</v>
      </c>
      <c r="WZU19" s="205" t="s">
        <v>551</v>
      </c>
      <c r="WZV19" s="205" t="s">
        <v>551</v>
      </c>
      <c r="WZW19" s="205" t="s">
        <v>551</v>
      </c>
      <c r="WZX19" s="205" t="s">
        <v>551</v>
      </c>
      <c r="WZY19" s="205" t="s">
        <v>551</v>
      </c>
      <c r="WZZ19" s="205" t="s">
        <v>551</v>
      </c>
      <c r="XAA19" s="205" t="s">
        <v>551</v>
      </c>
      <c r="XAB19" s="205" t="s">
        <v>551</v>
      </c>
      <c r="XAC19" s="205" t="s">
        <v>551</v>
      </c>
      <c r="XAD19" s="205" t="s">
        <v>551</v>
      </c>
      <c r="XAE19" s="205" t="s">
        <v>551</v>
      </c>
      <c r="XAF19" s="205" t="s">
        <v>551</v>
      </c>
      <c r="XAG19" s="205" t="s">
        <v>551</v>
      </c>
      <c r="XAH19" s="205" t="s">
        <v>551</v>
      </c>
      <c r="XAI19" s="205" t="s">
        <v>551</v>
      </c>
      <c r="XAJ19" s="205" t="s">
        <v>551</v>
      </c>
      <c r="XAK19" s="205" t="s">
        <v>551</v>
      </c>
      <c r="XAL19" s="205" t="s">
        <v>551</v>
      </c>
      <c r="XAM19" s="205" t="s">
        <v>551</v>
      </c>
      <c r="XAN19" s="205" t="s">
        <v>551</v>
      </c>
      <c r="XAO19" s="205" t="s">
        <v>551</v>
      </c>
      <c r="XAP19" s="205" t="s">
        <v>551</v>
      </c>
      <c r="XAQ19" s="205" t="s">
        <v>551</v>
      </c>
      <c r="XAR19" s="205" t="s">
        <v>551</v>
      </c>
      <c r="XAS19" s="205" t="s">
        <v>551</v>
      </c>
      <c r="XAT19" s="205" t="s">
        <v>551</v>
      </c>
      <c r="XAU19" s="205" t="s">
        <v>551</v>
      </c>
      <c r="XAV19" s="205" t="s">
        <v>551</v>
      </c>
      <c r="XAW19" s="205" t="s">
        <v>551</v>
      </c>
      <c r="XAX19" s="205" t="s">
        <v>551</v>
      </c>
      <c r="XAY19" s="205" t="s">
        <v>551</v>
      </c>
      <c r="XAZ19" s="205" t="s">
        <v>551</v>
      </c>
      <c r="XBA19" s="205" t="s">
        <v>551</v>
      </c>
      <c r="XBB19" s="205" t="s">
        <v>551</v>
      </c>
      <c r="XBC19" s="205" t="s">
        <v>551</v>
      </c>
      <c r="XBD19" s="205" t="s">
        <v>551</v>
      </c>
      <c r="XBE19" s="205" t="s">
        <v>551</v>
      </c>
      <c r="XBF19" s="205" t="s">
        <v>551</v>
      </c>
      <c r="XBG19" s="205" t="s">
        <v>551</v>
      </c>
      <c r="XBH19" s="205" t="s">
        <v>551</v>
      </c>
      <c r="XBI19" s="205" t="s">
        <v>551</v>
      </c>
      <c r="XBJ19" s="205" t="s">
        <v>551</v>
      </c>
      <c r="XBK19" s="205" t="s">
        <v>551</v>
      </c>
      <c r="XBL19" s="205" t="s">
        <v>551</v>
      </c>
      <c r="XBM19" s="205" t="s">
        <v>551</v>
      </c>
      <c r="XBN19" s="205" t="s">
        <v>551</v>
      </c>
      <c r="XBO19" s="205" t="s">
        <v>551</v>
      </c>
      <c r="XBP19" s="205" t="s">
        <v>551</v>
      </c>
      <c r="XBQ19" s="205" t="s">
        <v>551</v>
      </c>
      <c r="XBR19" s="205" t="s">
        <v>551</v>
      </c>
      <c r="XBS19" s="205" t="s">
        <v>551</v>
      </c>
      <c r="XBT19" s="205" t="s">
        <v>551</v>
      </c>
      <c r="XBU19" s="205" t="s">
        <v>551</v>
      </c>
      <c r="XBV19" s="205" t="s">
        <v>551</v>
      </c>
      <c r="XBW19" s="205" t="s">
        <v>551</v>
      </c>
      <c r="XBX19" s="205" t="s">
        <v>551</v>
      </c>
      <c r="XBY19" s="205" t="s">
        <v>551</v>
      </c>
      <c r="XBZ19" s="205" t="s">
        <v>551</v>
      </c>
      <c r="XCA19" s="205" t="s">
        <v>551</v>
      </c>
      <c r="XCB19" s="205" t="s">
        <v>551</v>
      </c>
      <c r="XCC19" s="205" t="s">
        <v>551</v>
      </c>
      <c r="XCD19" s="205" t="s">
        <v>551</v>
      </c>
      <c r="XCE19" s="205" t="s">
        <v>551</v>
      </c>
      <c r="XCF19" s="205" t="s">
        <v>551</v>
      </c>
      <c r="XCG19" s="205" t="s">
        <v>551</v>
      </c>
      <c r="XCH19" s="205" t="s">
        <v>551</v>
      </c>
      <c r="XCI19" s="205" t="s">
        <v>551</v>
      </c>
      <c r="XCJ19" s="205" t="s">
        <v>551</v>
      </c>
      <c r="XCK19" s="205" t="s">
        <v>551</v>
      </c>
      <c r="XCL19" s="205" t="s">
        <v>551</v>
      </c>
      <c r="XCM19" s="205" t="s">
        <v>551</v>
      </c>
      <c r="XCN19" s="205" t="s">
        <v>551</v>
      </c>
      <c r="XCO19" s="205" t="s">
        <v>551</v>
      </c>
      <c r="XCP19" s="205" t="s">
        <v>551</v>
      </c>
      <c r="XCQ19" s="205" t="s">
        <v>551</v>
      </c>
      <c r="XCR19" s="205" t="s">
        <v>551</v>
      </c>
      <c r="XCS19" s="205" t="s">
        <v>551</v>
      </c>
      <c r="XCT19" s="205" t="s">
        <v>551</v>
      </c>
      <c r="XCU19" s="205" t="s">
        <v>551</v>
      </c>
      <c r="XCV19" s="205" t="s">
        <v>551</v>
      </c>
      <c r="XCW19" s="205" t="s">
        <v>551</v>
      </c>
      <c r="XCX19" s="205" t="s">
        <v>551</v>
      </c>
      <c r="XCY19" s="205" t="s">
        <v>551</v>
      </c>
      <c r="XCZ19" s="205" t="s">
        <v>551</v>
      </c>
      <c r="XDA19" s="205" t="s">
        <v>551</v>
      </c>
      <c r="XDB19" s="205" t="s">
        <v>551</v>
      </c>
      <c r="XDC19" s="205" t="s">
        <v>551</v>
      </c>
      <c r="XDD19" s="205" t="s">
        <v>551</v>
      </c>
      <c r="XDE19" s="205" t="s">
        <v>551</v>
      </c>
      <c r="XDF19" s="205" t="s">
        <v>551</v>
      </c>
      <c r="XDG19" s="205" t="s">
        <v>551</v>
      </c>
      <c r="XDH19" s="205" t="s">
        <v>551</v>
      </c>
      <c r="XDI19" s="205" t="s">
        <v>551</v>
      </c>
      <c r="XDJ19" s="205" t="s">
        <v>551</v>
      </c>
      <c r="XDK19" s="205" t="s">
        <v>551</v>
      </c>
      <c r="XDL19" s="205" t="s">
        <v>551</v>
      </c>
      <c r="XDM19" s="205" t="s">
        <v>551</v>
      </c>
      <c r="XDN19" s="205" t="s">
        <v>551</v>
      </c>
      <c r="XDO19" s="205" t="s">
        <v>551</v>
      </c>
      <c r="XDP19" s="205" t="s">
        <v>551</v>
      </c>
      <c r="XDQ19" s="205" t="s">
        <v>551</v>
      </c>
      <c r="XDR19" s="205" t="s">
        <v>551</v>
      </c>
      <c r="XDS19" s="205" t="s">
        <v>551</v>
      </c>
      <c r="XDT19" s="205" t="s">
        <v>551</v>
      </c>
      <c r="XDU19" s="205" t="s">
        <v>551</v>
      </c>
      <c r="XDV19" s="205" t="s">
        <v>551</v>
      </c>
      <c r="XDW19" s="205" t="s">
        <v>551</v>
      </c>
      <c r="XDX19" s="205" t="s">
        <v>551</v>
      </c>
      <c r="XDY19" s="205" t="s">
        <v>551</v>
      </c>
      <c r="XDZ19" s="205" t="s">
        <v>551</v>
      </c>
      <c r="XEA19" s="205" t="s">
        <v>551</v>
      </c>
      <c r="XEB19" s="205" t="s">
        <v>551</v>
      </c>
      <c r="XEC19" s="205" t="s">
        <v>551</v>
      </c>
      <c r="XED19" s="205" t="s">
        <v>551</v>
      </c>
      <c r="XEE19" s="205" t="s">
        <v>551</v>
      </c>
      <c r="XEF19" s="205" t="s">
        <v>551</v>
      </c>
      <c r="XEG19" s="205" t="s">
        <v>551</v>
      </c>
      <c r="XEH19" s="205" t="s">
        <v>551</v>
      </c>
      <c r="XEI19" s="205" t="s">
        <v>551</v>
      </c>
      <c r="XEJ19" s="205" t="s">
        <v>551</v>
      </c>
      <c r="XEK19" s="205" t="s">
        <v>551</v>
      </c>
      <c r="XEL19" s="205" t="s">
        <v>551</v>
      </c>
      <c r="XEM19" s="205" t="s">
        <v>551</v>
      </c>
      <c r="XEN19" s="205" t="s">
        <v>551</v>
      </c>
      <c r="XEO19" s="205" t="s">
        <v>551</v>
      </c>
      <c r="XEP19" s="205" t="s">
        <v>551</v>
      </c>
      <c r="XEQ19" s="205" t="s">
        <v>551</v>
      </c>
      <c r="XER19" s="205" t="s">
        <v>551</v>
      </c>
      <c r="XES19" s="205" t="s">
        <v>551</v>
      </c>
      <c r="XET19" s="205" t="s">
        <v>551</v>
      </c>
      <c r="XEU19" s="205" t="s">
        <v>551</v>
      </c>
      <c r="XEV19" s="205" t="s">
        <v>551</v>
      </c>
      <c r="XEW19" s="205" t="s">
        <v>551</v>
      </c>
      <c r="XEX19" s="205" t="s">
        <v>551</v>
      </c>
      <c r="XEY19" s="205" t="s">
        <v>551</v>
      </c>
      <c r="XEZ19" s="205" t="s">
        <v>551</v>
      </c>
      <c r="XFA19" s="205" t="s">
        <v>551</v>
      </c>
      <c r="XFB19" s="205" t="s">
        <v>551</v>
      </c>
      <c r="XFC19" s="205" t="s">
        <v>551</v>
      </c>
      <c r="XFD19" s="205" t="s">
        <v>551</v>
      </c>
    </row>
    <row r="20" spans="1:16384" x14ac:dyDescent="0.2">
      <c r="A20" s="143" t="s">
        <v>517</v>
      </c>
      <c r="B20" s="143" t="s">
        <v>511</v>
      </c>
      <c r="C20" s="143" t="s">
        <v>518</v>
      </c>
      <c r="D20" s="196" t="s">
        <v>526</v>
      </c>
      <c r="E20" s="142">
        <v>2009</v>
      </c>
      <c r="F20" s="196" t="s">
        <v>527</v>
      </c>
      <c r="G20" s="206">
        <v>74.12</v>
      </c>
      <c r="H20" s="217">
        <v>74.12</v>
      </c>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c r="FY20" s="182"/>
      <c r="FZ20" s="182"/>
      <c r="GA20" s="182"/>
      <c r="GB20" s="182"/>
      <c r="GC20" s="182"/>
      <c r="GD20" s="182"/>
      <c r="GE20" s="182"/>
      <c r="GF20" s="182"/>
      <c r="GG20" s="182"/>
      <c r="GH20" s="182"/>
      <c r="GI20" s="182"/>
      <c r="GJ20" s="182"/>
      <c r="GK20" s="182"/>
      <c r="GL20" s="182"/>
      <c r="GM20" s="182"/>
      <c r="GN20" s="182"/>
      <c r="GO20" s="182"/>
      <c r="GP20" s="182"/>
      <c r="GQ20" s="182"/>
      <c r="GR20" s="182"/>
      <c r="GS20" s="182"/>
      <c r="GT20" s="182"/>
      <c r="GU20" s="182"/>
      <c r="GV20" s="182"/>
      <c r="GW20" s="182"/>
      <c r="GX20" s="182"/>
      <c r="GY20" s="182"/>
      <c r="GZ20" s="182"/>
      <c r="HA20" s="182"/>
      <c r="HB20" s="182"/>
      <c r="HC20" s="182"/>
      <c r="HD20" s="182"/>
      <c r="HE20" s="182"/>
      <c r="HF20" s="182"/>
      <c r="HG20" s="182"/>
      <c r="HH20" s="182"/>
      <c r="HI20" s="182"/>
      <c r="HJ20" s="182"/>
      <c r="HK20" s="182"/>
      <c r="HL20" s="182"/>
      <c r="HM20" s="182"/>
      <c r="HN20" s="182"/>
      <c r="HO20" s="182"/>
      <c r="HP20" s="182"/>
      <c r="HQ20" s="182"/>
      <c r="HR20" s="182"/>
      <c r="HS20" s="182"/>
      <c r="HT20" s="182"/>
      <c r="HU20" s="182"/>
      <c r="HV20" s="182"/>
      <c r="HW20" s="182"/>
      <c r="HX20" s="182"/>
      <c r="HY20" s="182"/>
      <c r="HZ20" s="182"/>
      <c r="IA20" s="182"/>
      <c r="IB20" s="182"/>
      <c r="IC20" s="182"/>
      <c r="ID20" s="182"/>
      <c r="IE20" s="182"/>
      <c r="IF20" s="182"/>
      <c r="IG20" s="182"/>
      <c r="IH20" s="182"/>
      <c r="II20" s="182"/>
      <c r="IJ20" s="182"/>
      <c r="IK20" s="182"/>
      <c r="IL20" s="182"/>
      <c r="IM20" s="182"/>
      <c r="IN20" s="182"/>
      <c r="IO20" s="182"/>
      <c r="IP20" s="182"/>
      <c r="IQ20" s="182"/>
      <c r="IR20" s="182"/>
      <c r="IS20" s="182"/>
      <c r="IT20" s="182"/>
      <c r="IU20" s="182"/>
      <c r="IV20" s="182"/>
      <c r="IW20" s="182"/>
      <c r="IX20" s="182"/>
      <c r="IY20" s="182"/>
      <c r="IZ20" s="182"/>
      <c r="JA20" s="182"/>
      <c r="JB20" s="182"/>
      <c r="JC20" s="182"/>
      <c r="JD20" s="182"/>
      <c r="JE20" s="182"/>
      <c r="JF20" s="182"/>
      <c r="JG20" s="182"/>
      <c r="JH20" s="182"/>
      <c r="JI20" s="182"/>
      <c r="JJ20" s="182"/>
      <c r="JK20" s="182"/>
      <c r="JL20" s="182"/>
      <c r="JM20" s="182"/>
      <c r="JN20" s="182"/>
      <c r="JO20" s="182"/>
      <c r="JP20" s="182"/>
      <c r="JQ20" s="182"/>
      <c r="JR20" s="182"/>
      <c r="JS20" s="182"/>
      <c r="JT20" s="182"/>
      <c r="JU20" s="182"/>
      <c r="JV20" s="182"/>
      <c r="JW20" s="182"/>
      <c r="JX20" s="182"/>
      <c r="JY20" s="182"/>
      <c r="JZ20" s="182"/>
      <c r="KA20" s="182"/>
      <c r="KB20" s="182"/>
      <c r="KC20" s="182"/>
      <c r="KD20" s="182"/>
      <c r="KE20" s="182"/>
      <c r="KF20" s="182"/>
      <c r="KG20" s="182"/>
      <c r="KH20" s="182"/>
      <c r="KI20" s="182"/>
      <c r="KJ20" s="182"/>
      <c r="KK20" s="182"/>
      <c r="KL20" s="182"/>
      <c r="KM20" s="182"/>
      <c r="KN20" s="182"/>
      <c r="KO20" s="182"/>
      <c r="KP20" s="182"/>
      <c r="KQ20" s="182"/>
      <c r="KR20" s="182"/>
      <c r="KS20" s="182"/>
      <c r="KT20" s="182"/>
      <c r="KU20" s="182"/>
      <c r="KV20" s="182"/>
      <c r="KW20" s="182"/>
      <c r="KX20" s="182"/>
      <c r="KY20" s="182"/>
      <c r="KZ20" s="182"/>
      <c r="LA20" s="182"/>
      <c r="LB20" s="182"/>
      <c r="LC20" s="182"/>
      <c r="LD20" s="182"/>
      <c r="LE20" s="182"/>
      <c r="LF20" s="182"/>
      <c r="LG20" s="182"/>
      <c r="LH20" s="182"/>
      <c r="LI20" s="182"/>
      <c r="LJ20" s="182"/>
      <c r="LK20" s="182"/>
      <c r="LL20" s="182"/>
      <c r="LM20" s="182"/>
      <c r="LN20" s="182"/>
      <c r="LO20" s="182"/>
      <c r="LP20" s="182"/>
      <c r="LQ20" s="182"/>
      <c r="LR20" s="182"/>
      <c r="LS20" s="182"/>
      <c r="LT20" s="182"/>
      <c r="LU20" s="182"/>
      <c r="LV20" s="182"/>
      <c r="LW20" s="182"/>
      <c r="LX20" s="182"/>
      <c r="LY20" s="182"/>
      <c r="LZ20" s="182"/>
      <c r="MA20" s="182"/>
      <c r="MB20" s="182"/>
      <c r="MC20" s="182"/>
      <c r="MD20" s="182"/>
      <c r="ME20" s="182"/>
      <c r="MF20" s="182"/>
      <c r="MG20" s="182"/>
      <c r="MH20" s="182"/>
      <c r="MI20" s="182"/>
      <c r="MJ20" s="182"/>
      <c r="MK20" s="182"/>
      <c r="ML20" s="182"/>
      <c r="MM20" s="182"/>
      <c r="MN20" s="182"/>
      <c r="MO20" s="182"/>
      <c r="MP20" s="182"/>
      <c r="MQ20" s="182"/>
      <c r="MR20" s="182"/>
      <c r="MS20" s="182"/>
      <c r="MT20" s="182"/>
      <c r="MU20" s="182"/>
      <c r="MV20" s="182"/>
      <c r="MW20" s="182"/>
      <c r="MX20" s="182"/>
      <c r="MY20" s="182"/>
      <c r="MZ20" s="182"/>
      <c r="NA20" s="182"/>
      <c r="NB20" s="182"/>
      <c r="NC20" s="182"/>
      <c r="ND20" s="182"/>
      <c r="NE20" s="182"/>
      <c r="NF20" s="182"/>
      <c r="NG20" s="182"/>
      <c r="NH20" s="182"/>
      <c r="NI20" s="182"/>
      <c r="NJ20" s="182"/>
      <c r="NK20" s="182"/>
      <c r="NL20" s="182"/>
      <c r="NM20" s="182"/>
      <c r="NN20" s="182"/>
      <c r="NO20" s="182"/>
      <c r="NP20" s="182"/>
      <c r="NQ20" s="182"/>
      <c r="NR20" s="182"/>
      <c r="NS20" s="182"/>
      <c r="NT20" s="182"/>
      <c r="NU20" s="182"/>
      <c r="NV20" s="182"/>
      <c r="NW20" s="182"/>
      <c r="NX20" s="182"/>
      <c r="NY20" s="182"/>
      <c r="NZ20" s="182"/>
      <c r="OA20" s="182"/>
      <c r="OB20" s="182"/>
      <c r="OC20" s="182"/>
      <c r="OD20" s="182"/>
      <c r="OE20" s="182"/>
      <c r="OF20" s="182"/>
      <c r="OG20" s="182"/>
      <c r="OH20" s="182"/>
      <c r="OI20" s="182"/>
      <c r="OJ20" s="182"/>
      <c r="OK20" s="182"/>
      <c r="OL20" s="182"/>
      <c r="OM20" s="182"/>
      <c r="ON20" s="182"/>
      <c r="OO20" s="182"/>
      <c r="OP20" s="182"/>
      <c r="OQ20" s="182"/>
      <c r="OR20" s="182"/>
      <c r="OS20" s="182"/>
      <c r="OT20" s="182"/>
      <c r="OU20" s="182"/>
      <c r="OV20" s="182"/>
      <c r="OW20" s="182"/>
      <c r="OX20" s="182"/>
      <c r="OY20" s="182"/>
      <c r="OZ20" s="182"/>
      <c r="PA20" s="182"/>
      <c r="PB20" s="182"/>
      <c r="PC20" s="182"/>
      <c r="PD20" s="182"/>
      <c r="PE20" s="182"/>
      <c r="PF20" s="182"/>
      <c r="PG20" s="182"/>
      <c r="PH20" s="182"/>
      <c r="PI20" s="182"/>
      <c r="PJ20" s="182"/>
      <c r="PK20" s="182"/>
      <c r="PL20" s="182"/>
      <c r="PM20" s="182"/>
      <c r="PN20" s="182"/>
      <c r="PO20" s="182"/>
      <c r="PP20" s="182"/>
      <c r="PQ20" s="182"/>
      <c r="PR20" s="182"/>
      <c r="PS20" s="182"/>
      <c r="PT20" s="182"/>
      <c r="PU20" s="182"/>
      <c r="PV20" s="182"/>
      <c r="PW20" s="182"/>
      <c r="PX20" s="204" t="s">
        <v>552</v>
      </c>
      <c r="PY20" s="205" t="s">
        <v>552</v>
      </c>
      <c r="PZ20" s="205" t="s">
        <v>552</v>
      </c>
      <c r="QA20" s="205" t="s">
        <v>552</v>
      </c>
      <c r="QB20" s="205" t="s">
        <v>552</v>
      </c>
      <c r="QC20" s="205" t="s">
        <v>552</v>
      </c>
      <c r="QD20" s="205" t="s">
        <v>552</v>
      </c>
      <c r="QE20" s="205" t="s">
        <v>552</v>
      </c>
      <c r="QF20" s="205" t="s">
        <v>552</v>
      </c>
      <c r="QG20" s="205" t="s">
        <v>552</v>
      </c>
      <c r="QH20" s="205" t="s">
        <v>552</v>
      </c>
      <c r="QI20" s="205" t="s">
        <v>552</v>
      </c>
      <c r="QJ20" s="205" t="s">
        <v>552</v>
      </c>
      <c r="QK20" s="205" t="s">
        <v>552</v>
      </c>
      <c r="QL20" s="205" t="s">
        <v>552</v>
      </c>
      <c r="QM20" s="205" t="s">
        <v>552</v>
      </c>
      <c r="QN20" s="205" t="s">
        <v>552</v>
      </c>
      <c r="QO20" s="205" t="s">
        <v>552</v>
      </c>
      <c r="QP20" s="205" t="s">
        <v>552</v>
      </c>
      <c r="QQ20" s="205" t="s">
        <v>552</v>
      </c>
      <c r="QR20" s="205" t="s">
        <v>552</v>
      </c>
      <c r="QS20" s="205" t="s">
        <v>552</v>
      </c>
      <c r="QT20" s="205" t="s">
        <v>552</v>
      </c>
      <c r="QU20" s="205" t="s">
        <v>552</v>
      </c>
      <c r="QV20" s="205" t="s">
        <v>552</v>
      </c>
      <c r="QW20" s="205" t="s">
        <v>552</v>
      </c>
      <c r="QX20" s="205" t="s">
        <v>552</v>
      </c>
      <c r="QY20" s="205" t="s">
        <v>552</v>
      </c>
      <c r="QZ20" s="205" t="s">
        <v>552</v>
      </c>
      <c r="RA20" s="205" t="s">
        <v>552</v>
      </c>
      <c r="RB20" s="205" t="s">
        <v>552</v>
      </c>
      <c r="RC20" s="205" t="s">
        <v>552</v>
      </c>
      <c r="RD20" s="205" t="s">
        <v>552</v>
      </c>
      <c r="RE20" s="205" t="s">
        <v>552</v>
      </c>
      <c r="RF20" s="205" t="s">
        <v>552</v>
      </c>
      <c r="RG20" s="205" t="s">
        <v>552</v>
      </c>
      <c r="RH20" s="205" t="s">
        <v>552</v>
      </c>
      <c r="RI20" s="205" t="s">
        <v>552</v>
      </c>
      <c r="RJ20" s="205" t="s">
        <v>552</v>
      </c>
      <c r="RK20" s="205" t="s">
        <v>552</v>
      </c>
      <c r="RL20" s="205" t="s">
        <v>552</v>
      </c>
      <c r="RM20" s="205" t="s">
        <v>552</v>
      </c>
      <c r="RN20" s="205" t="s">
        <v>552</v>
      </c>
      <c r="RO20" s="205" t="s">
        <v>552</v>
      </c>
      <c r="RP20" s="205" t="s">
        <v>552</v>
      </c>
      <c r="RQ20" s="205" t="s">
        <v>552</v>
      </c>
      <c r="RR20" s="205" t="s">
        <v>552</v>
      </c>
      <c r="RS20" s="205" t="s">
        <v>552</v>
      </c>
      <c r="RT20" s="205" t="s">
        <v>552</v>
      </c>
      <c r="RU20" s="205" t="s">
        <v>552</v>
      </c>
      <c r="RV20" s="205" t="s">
        <v>552</v>
      </c>
      <c r="RW20" s="205" t="s">
        <v>552</v>
      </c>
      <c r="RX20" s="205" t="s">
        <v>552</v>
      </c>
      <c r="RY20" s="205" t="s">
        <v>552</v>
      </c>
      <c r="RZ20" s="205" t="s">
        <v>552</v>
      </c>
      <c r="SA20" s="205" t="s">
        <v>552</v>
      </c>
      <c r="SB20" s="205" t="s">
        <v>552</v>
      </c>
      <c r="SC20" s="205" t="s">
        <v>552</v>
      </c>
      <c r="SD20" s="205" t="s">
        <v>552</v>
      </c>
      <c r="SE20" s="205" t="s">
        <v>552</v>
      </c>
      <c r="SF20" s="205" t="s">
        <v>552</v>
      </c>
      <c r="SG20" s="205" t="s">
        <v>552</v>
      </c>
      <c r="SH20" s="205" t="s">
        <v>552</v>
      </c>
      <c r="SI20" s="205" t="s">
        <v>552</v>
      </c>
      <c r="SJ20" s="205" t="s">
        <v>552</v>
      </c>
      <c r="SK20" s="205" t="s">
        <v>552</v>
      </c>
      <c r="SL20" s="205" t="s">
        <v>552</v>
      </c>
      <c r="SM20" s="205" t="s">
        <v>552</v>
      </c>
      <c r="SN20" s="205" t="s">
        <v>552</v>
      </c>
      <c r="SO20" s="205" t="s">
        <v>552</v>
      </c>
      <c r="SP20" s="205" t="s">
        <v>552</v>
      </c>
      <c r="SQ20" s="205" t="s">
        <v>552</v>
      </c>
      <c r="SR20" s="205" t="s">
        <v>552</v>
      </c>
      <c r="SS20" s="205" t="s">
        <v>552</v>
      </c>
      <c r="ST20" s="205" t="s">
        <v>552</v>
      </c>
      <c r="SU20" s="205" t="s">
        <v>552</v>
      </c>
      <c r="SV20" s="205" t="s">
        <v>552</v>
      </c>
      <c r="SW20" s="205" t="s">
        <v>552</v>
      </c>
      <c r="SX20" s="205" t="s">
        <v>552</v>
      </c>
      <c r="SY20" s="205" t="s">
        <v>552</v>
      </c>
      <c r="SZ20" s="205" t="s">
        <v>552</v>
      </c>
      <c r="TA20" s="205" t="s">
        <v>552</v>
      </c>
      <c r="TB20" s="205" t="s">
        <v>552</v>
      </c>
      <c r="TC20" s="205" t="s">
        <v>552</v>
      </c>
      <c r="TD20" s="205" t="s">
        <v>552</v>
      </c>
      <c r="TE20" s="205" t="s">
        <v>552</v>
      </c>
      <c r="TF20" s="205" t="s">
        <v>552</v>
      </c>
      <c r="TG20" s="205" t="s">
        <v>552</v>
      </c>
      <c r="TH20" s="205" t="s">
        <v>552</v>
      </c>
      <c r="TI20" s="205" t="s">
        <v>552</v>
      </c>
      <c r="TJ20" s="205" t="s">
        <v>552</v>
      </c>
      <c r="TK20" s="205" t="s">
        <v>552</v>
      </c>
      <c r="TL20" s="205" t="s">
        <v>552</v>
      </c>
      <c r="TM20" s="205" t="s">
        <v>552</v>
      </c>
      <c r="TN20" s="205" t="s">
        <v>552</v>
      </c>
      <c r="TO20" s="205" t="s">
        <v>552</v>
      </c>
      <c r="TP20" s="205" t="s">
        <v>552</v>
      </c>
      <c r="TQ20" s="205" t="s">
        <v>552</v>
      </c>
      <c r="TR20" s="205" t="s">
        <v>552</v>
      </c>
      <c r="TS20" s="205" t="s">
        <v>552</v>
      </c>
      <c r="TT20" s="205" t="s">
        <v>552</v>
      </c>
      <c r="TU20" s="205" t="s">
        <v>552</v>
      </c>
      <c r="TV20" s="205" t="s">
        <v>552</v>
      </c>
      <c r="TW20" s="205" t="s">
        <v>552</v>
      </c>
      <c r="TX20" s="205" t="s">
        <v>552</v>
      </c>
      <c r="TY20" s="205" t="s">
        <v>552</v>
      </c>
      <c r="TZ20" s="205" t="s">
        <v>552</v>
      </c>
      <c r="UA20" s="205" t="s">
        <v>552</v>
      </c>
      <c r="UB20" s="205" t="s">
        <v>552</v>
      </c>
      <c r="UC20" s="205" t="s">
        <v>552</v>
      </c>
      <c r="UD20" s="205" t="s">
        <v>552</v>
      </c>
      <c r="UE20" s="205" t="s">
        <v>552</v>
      </c>
      <c r="UF20" s="205" t="s">
        <v>552</v>
      </c>
      <c r="UG20" s="205" t="s">
        <v>552</v>
      </c>
      <c r="UH20" s="205" t="s">
        <v>552</v>
      </c>
      <c r="UI20" s="205" t="s">
        <v>552</v>
      </c>
      <c r="UJ20" s="205" t="s">
        <v>552</v>
      </c>
      <c r="UK20" s="205" t="s">
        <v>552</v>
      </c>
      <c r="UL20" s="205" t="s">
        <v>552</v>
      </c>
      <c r="UM20" s="205" t="s">
        <v>552</v>
      </c>
      <c r="UN20" s="205" t="s">
        <v>552</v>
      </c>
      <c r="UO20" s="205" t="s">
        <v>552</v>
      </c>
      <c r="UP20" s="205" t="s">
        <v>552</v>
      </c>
      <c r="UQ20" s="205" t="s">
        <v>552</v>
      </c>
      <c r="UR20" s="205" t="s">
        <v>552</v>
      </c>
      <c r="US20" s="205" t="s">
        <v>552</v>
      </c>
      <c r="UT20" s="205" t="s">
        <v>552</v>
      </c>
      <c r="UU20" s="205" t="s">
        <v>552</v>
      </c>
      <c r="UV20" s="205" t="s">
        <v>552</v>
      </c>
      <c r="UW20" s="205" t="s">
        <v>552</v>
      </c>
      <c r="UX20" s="205" t="s">
        <v>552</v>
      </c>
      <c r="UY20" s="205" t="s">
        <v>552</v>
      </c>
      <c r="UZ20" s="205" t="s">
        <v>552</v>
      </c>
      <c r="VA20" s="205" t="s">
        <v>552</v>
      </c>
      <c r="VB20" s="205" t="s">
        <v>552</v>
      </c>
      <c r="VC20" s="205" t="s">
        <v>552</v>
      </c>
      <c r="VD20" s="205" t="s">
        <v>552</v>
      </c>
      <c r="VE20" s="205" t="s">
        <v>552</v>
      </c>
      <c r="VF20" s="205" t="s">
        <v>552</v>
      </c>
      <c r="VG20" s="205" t="s">
        <v>552</v>
      </c>
      <c r="VH20" s="205" t="s">
        <v>552</v>
      </c>
      <c r="VI20" s="205" t="s">
        <v>552</v>
      </c>
      <c r="VJ20" s="205" t="s">
        <v>552</v>
      </c>
      <c r="VK20" s="205" t="s">
        <v>552</v>
      </c>
      <c r="VL20" s="205" t="s">
        <v>552</v>
      </c>
      <c r="VM20" s="205" t="s">
        <v>552</v>
      </c>
      <c r="VN20" s="205" t="s">
        <v>552</v>
      </c>
      <c r="VO20" s="205" t="s">
        <v>552</v>
      </c>
      <c r="VP20" s="205" t="s">
        <v>552</v>
      </c>
      <c r="VQ20" s="205" t="s">
        <v>552</v>
      </c>
      <c r="VR20" s="205" t="s">
        <v>552</v>
      </c>
      <c r="VS20" s="205" t="s">
        <v>552</v>
      </c>
      <c r="VT20" s="205" t="s">
        <v>552</v>
      </c>
      <c r="VU20" s="205" t="s">
        <v>552</v>
      </c>
      <c r="VV20" s="205" t="s">
        <v>552</v>
      </c>
      <c r="VW20" s="205" t="s">
        <v>552</v>
      </c>
      <c r="VX20" s="205" t="s">
        <v>552</v>
      </c>
      <c r="VY20" s="205" t="s">
        <v>552</v>
      </c>
      <c r="VZ20" s="205" t="s">
        <v>552</v>
      </c>
      <c r="WA20" s="205" t="s">
        <v>552</v>
      </c>
      <c r="WB20" s="205" t="s">
        <v>552</v>
      </c>
      <c r="WC20" s="205" t="s">
        <v>552</v>
      </c>
      <c r="WD20" s="205" t="s">
        <v>552</v>
      </c>
      <c r="WE20" s="205" t="s">
        <v>552</v>
      </c>
      <c r="WF20" s="205" t="s">
        <v>552</v>
      </c>
      <c r="WG20" s="205" t="s">
        <v>552</v>
      </c>
      <c r="WH20" s="205" t="s">
        <v>552</v>
      </c>
      <c r="WI20" s="205" t="s">
        <v>552</v>
      </c>
      <c r="WJ20" s="205" t="s">
        <v>552</v>
      </c>
      <c r="WK20" s="205" t="s">
        <v>552</v>
      </c>
      <c r="WL20" s="205" t="s">
        <v>552</v>
      </c>
      <c r="WM20" s="205" t="s">
        <v>552</v>
      </c>
      <c r="WN20" s="205" t="s">
        <v>552</v>
      </c>
      <c r="WO20" s="205" t="s">
        <v>552</v>
      </c>
      <c r="WP20" s="205" t="s">
        <v>552</v>
      </c>
      <c r="WQ20" s="205" t="s">
        <v>552</v>
      </c>
      <c r="WR20" s="205" t="s">
        <v>552</v>
      </c>
      <c r="WS20" s="205" t="s">
        <v>552</v>
      </c>
      <c r="WT20" s="205" t="s">
        <v>552</v>
      </c>
      <c r="WU20" s="205" t="s">
        <v>552</v>
      </c>
      <c r="WV20" s="205" t="s">
        <v>552</v>
      </c>
      <c r="WW20" s="205" t="s">
        <v>552</v>
      </c>
      <c r="WX20" s="205" t="s">
        <v>552</v>
      </c>
      <c r="WY20" s="205" t="s">
        <v>552</v>
      </c>
      <c r="WZ20" s="205" t="s">
        <v>552</v>
      </c>
      <c r="XA20" s="205" t="s">
        <v>552</v>
      </c>
      <c r="XB20" s="205" t="s">
        <v>552</v>
      </c>
      <c r="XC20" s="205" t="s">
        <v>552</v>
      </c>
      <c r="XD20" s="205" t="s">
        <v>552</v>
      </c>
      <c r="XE20" s="205" t="s">
        <v>552</v>
      </c>
      <c r="XF20" s="205" t="s">
        <v>552</v>
      </c>
      <c r="XG20" s="205" t="s">
        <v>552</v>
      </c>
      <c r="XH20" s="205" t="s">
        <v>552</v>
      </c>
      <c r="XI20" s="205" t="s">
        <v>552</v>
      </c>
      <c r="XJ20" s="205" t="s">
        <v>552</v>
      </c>
      <c r="XK20" s="205" t="s">
        <v>552</v>
      </c>
      <c r="XL20" s="205" t="s">
        <v>552</v>
      </c>
      <c r="XM20" s="205" t="s">
        <v>552</v>
      </c>
      <c r="XN20" s="205" t="s">
        <v>552</v>
      </c>
      <c r="XO20" s="205" t="s">
        <v>552</v>
      </c>
      <c r="XP20" s="205" t="s">
        <v>552</v>
      </c>
      <c r="XQ20" s="205" t="s">
        <v>552</v>
      </c>
      <c r="XR20" s="205" t="s">
        <v>552</v>
      </c>
      <c r="XS20" s="205" t="s">
        <v>552</v>
      </c>
      <c r="XT20" s="205" t="s">
        <v>552</v>
      </c>
      <c r="XU20" s="205" t="s">
        <v>552</v>
      </c>
      <c r="XV20" s="205" t="s">
        <v>552</v>
      </c>
      <c r="XW20" s="205" t="s">
        <v>552</v>
      </c>
      <c r="XX20" s="205" t="s">
        <v>552</v>
      </c>
      <c r="XY20" s="205" t="s">
        <v>552</v>
      </c>
      <c r="XZ20" s="205" t="s">
        <v>552</v>
      </c>
      <c r="YA20" s="205" t="s">
        <v>552</v>
      </c>
      <c r="YB20" s="205" t="s">
        <v>552</v>
      </c>
      <c r="YC20" s="205" t="s">
        <v>552</v>
      </c>
      <c r="YD20" s="205" t="s">
        <v>552</v>
      </c>
      <c r="YE20" s="205" t="s">
        <v>552</v>
      </c>
      <c r="YF20" s="205" t="s">
        <v>552</v>
      </c>
      <c r="YG20" s="205" t="s">
        <v>552</v>
      </c>
      <c r="YH20" s="205" t="s">
        <v>552</v>
      </c>
      <c r="YI20" s="205" t="s">
        <v>552</v>
      </c>
      <c r="YJ20" s="205" t="s">
        <v>552</v>
      </c>
      <c r="YK20" s="205" t="s">
        <v>552</v>
      </c>
      <c r="YL20" s="205" t="s">
        <v>552</v>
      </c>
      <c r="YM20" s="205" t="s">
        <v>552</v>
      </c>
      <c r="YN20" s="205" t="s">
        <v>552</v>
      </c>
      <c r="YO20" s="205" t="s">
        <v>552</v>
      </c>
      <c r="YP20" s="205" t="s">
        <v>552</v>
      </c>
      <c r="YQ20" s="205" t="s">
        <v>552</v>
      </c>
      <c r="YR20" s="205" t="s">
        <v>552</v>
      </c>
      <c r="YS20" s="205" t="s">
        <v>552</v>
      </c>
      <c r="YT20" s="205" t="s">
        <v>552</v>
      </c>
      <c r="YU20" s="205" t="s">
        <v>552</v>
      </c>
      <c r="YV20" s="205" t="s">
        <v>552</v>
      </c>
      <c r="YW20" s="205" t="s">
        <v>552</v>
      </c>
      <c r="YX20" s="205" t="s">
        <v>552</v>
      </c>
      <c r="YY20" s="205" t="s">
        <v>552</v>
      </c>
      <c r="YZ20" s="205" t="s">
        <v>552</v>
      </c>
      <c r="ZA20" s="205" t="s">
        <v>552</v>
      </c>
      <c r="ZB20" s="205" t="s">
        <v>552</v>
      </c>
      <c r="ZC20" s="205" t="s">
        <v>552</v>
      </c>
      <c r="ZD20" s="205" t="s">
        <v>552</v>
      </c>
      <c r="ZE20" s="205" t="s">
        <v>552</v>
      </c>
      <c r="ZF20" s="205" t="s">
        <v>552</v>
      </c>
      <c r="ZG20" s="205" t="s">
        <v>552</v>
      </c>
      <c r="ZH20" s="205" t="s">
        <v>552</v>
      </c>
      <c r="ZI20" s="205" t="s">
        <v>552</v>
      </c>
      <c r="ZJ20" s="205" t="s">
        <v>552</v>
      </c>
      <c r="ZK20" s="205" t="s">
        <v>552</v>
      </c>
      <c r="ZL20" s="205" t="s">
        <v>552</v>
      </c>
      <c r="ZM20" s="205" t="s">
        <v>552</v>
      </c>
      <c r="ZN20" s="205" t="s">
        <v>552</v>
      </c>
      <c r="ZO20" s="205" t="s">
        <v>552</v>
      </c>
      <c r="ZP20" s="205" t="s">
        <v>552</v>
      </c>
      <c r="ZQ20" s="205" t="s">
        <v>552</v>
      </c>
      <c r="ZR20" s="205" t="s">
        <v>552</v>
      </c>
      <c r="ZS20" s="205" t="s">
        <v>552</v>
      </c>
      <c r="ZT20" s="205" t="s">
        <v>552</v>
      </c>
      <c r="ZU20" s="205" t="s">
        <v>552</v>
      </c>
      <c r="ZV20" s="205" t="s">
        <v>552</v>
      </c>
      <c r="ZW20" s="205" t="s">
        <v>552</v>
      </c>
      <c r="ZX20" s="205" t="s">
        <v>552</v>
      </c>
      <c r="ZY20" s="205" t="s">
        <v>552</v>
      </c>
      <c r="ZZ20" s="205" t="s">
        <v>552</v>
      </c>
      <c r="AAA20" s="205" t="s">
        <v>552</v>
      </c>
      <c r="AAB20" s="205" t="s">
        <v>552</v>
      </c>
      <c r="AAC20" s="205" t="s">
        <v>552</v>
      </c>
      <c r="AAD20" s="205" t="s">
        <v>552</v>
      </c>
      <c r="AAE20" s="205" t="s">
        <v>552</v>
      </c>
      <c r="AAF20" s="205" t="s">
        <v>552</v>
      </c>
      <c r="AAG20" s="205" t="s">
        <v>552</v>
      </c>
      <c r="AAH20" s="205" t="s">
        <v>552</v>
      </c>
      <c r="AAI20" s="205" t="s">
        <v>552</v>
      </c>
      <c r="AAJ20" s="205" t="s">
        <v>552</v>
      </c>
      <c r="AAK20" s="205" t="s">
        <v>552</v>
      </c>
      <c r="AAL20" s="205" t="s">
        <v>552</v>
      </c>
      <c r="AAM20" s="205" t="s">
        <v>552</v>
      </c>
      <c r="AAN20" s="205" t="s">
        <v>552</v>
      </c>
      <c r="AAO20" s="205" t="s">
        <v>552</v>
      </c>
      <c r="AAP20" s="205" t="s">
        <v>552</v>
      </c>
      <c r="AAQ20" s="205" t="s">
        <v>552</v>
      </c>
      <c r="AAR20" s="205" t="s">
        <v>552</v>
      </c>
      <c r="AAS20" s="205" t="s">
        <v>552</v>
      </c>
      <c r="AAT20" s="205" t="s">
        <v>552</v>
      </c>
      <c r="AAU20" s="205" t="s">
        <v>552</v>
      </c>
      <c r="AAV20" s="205" t="s">
        <v>552</v>
      </c>
      <c r="AAW20" s="205" t="s">
        <v>552</v>
      </c>
      <c r="AAX20" s="205" t="s">
        <v>552</v>
      </c>
      <c r="AAY20" s="205" t="s">
        <v>552</v>
      </c>
      <c r="AAZ20" s="205" t="s">
        <v>552</v>
      </c>
      <c r="ABA20" s="205" t="s">
        <v>552</v>
      </c>
      <c r="ABB20" s="205" t="s">
        <v>552</v>
      </c>
      <c r="ABC20" s="205" t="s">
        <v>552</v>
      </c>
      <c r="ABD20" s="205" t="s">
        <v>552</v>
      </c>
      <c r="ABE20" s="205" t="s">
        <v>552</v>
      </c>
      <c r="ABF20" s="205" t="s">
        <v>552</v>
      </c>
      <c r="ABG20" s="205" t="s">
        <v>552</v>
      </c>
      <c r="ABH20" s="205" t="s">
        <v>552</v>
      </c>
      <c r="ABI20" s="205" t="s">
        <v>552</v>
      </c>
      <c r="ABJ20" s="205" t="s">
        <v>552</v>
      </c>
      <c r="ABK20" s="205" t="s">
        <v>552</v>
      </c>
      <c r="ABL20" s="205" t="s">
        <v>552</v>
      </c>
      <c r="ABM20" s="205" t="s">
        <v>552</v>
      </c>
      <c r="ABN20" s="205" t="s">
        <v>552</v>
      </c>
      <c r="ABO20" s="205" t="s">
        <v>552</v>
      </c>
      <c r="ABP20" s="205" t="s">
        <v>552</v>
      </c>
      <c r="ABQ20" s="205" t="s">
        <v>552</v>
      </c>
      <c r="ABR20" s="205" t="s">
        <v>552</v>
      </c>
      <c r="ABS20" s="205" t="s">
        <v>552</v>
      </c>
      <c r="ABT20" s="205" t="s">
        <v>552</v>
      </c>
      <c r="ABU20" s="205" t="s">
        <v>552</v>
      </c>
      <c r="ABV20" s="205" t="s">
        <v>552</v>
      </c>
      <c r="ABW20" s="205" t="s">
        <v>552</v>
      </c>
      <c r="ABX20" s="205" t="s">
        <v>552</v>
      </c>
      <c r="ABY20" s="205" t="s">
        <v>552</v>
      </c>
      <c r="ABZ20" s="205" t="s">
        <v>552</v>
      </c>
      <c r="ACA20" s="205" t="s">
        <v>552</v>
      </c>
      <c r="ACB20" s="205" t="s">
        <v>552</v>
      </c>
      <c r="ACC20" s="205" t="s">
        <v>552</v>
      </c>
      <c r="ACD20" s="205" t="s">
        <v>552</v>
      </c>
      <c r="ACE20" s="205" t="s">
        <v>552</v>
      </c>
      <c r="ACF20" s="205" t="s">
        <v>552</v>
      </c>
      <c r="ACG20" s="205" t="s">
        <v>552</v>
      </c>
      <c r="ACH20" s="205" t="s">
        <v>552</v>
      </c>
      <c r="ACI20" s="205" t="s">
        <v>552</v>
      </c>
      <c r="ACJ20" s="205" t="s">
        <v>552</v>
      </c>
      <c r="ACK20" s="205" t="s">
        <v>552</v>
      </c>
      <c r="ACL20" s="205" t="s">
        <v>552</v>
      </c>
      <c r="ACM20" s="205" t="s">
        <v>552</v>
      </c>
      <c r="ACN20" s="205" t="s">
        <v>552</v>
      </c>
      <c r="ACO20" s="205" t="s">
        <v>552</v>
      </c>
      <c r="ACP20" s="205" t="s">
        <v>552</v>
      </c>
      <c r="ACQ20" s="205" t="s">
        <v>552</v>
      </c>
      <c r="ACR20" s="205" t="s">
        <v>552</v>
      </c>
      <c r="ACS20" s="205" t="s">
        <v>552</v>
      </c>
      <c r="ACT20" s="205" t="s">
        <v>552</v>
      </c>
      <c r="ACU20" s="205" t="s">
        <v>552</v>
      </c>
      <c r="ACV20" s="205" t="s">
        <v>552</v>
      </c>
      <c r="ACW20" s="205" t="s">
        <v>552</v>
      </c>
      <c r="ACX20" s="205" t="s">
        <v>552</v>
      </c>
      <c r="ACY20" s="205" t="s">
        <v>552</v>
      </c>
      <c r="ACZ20" s="205" t="s">
        <v>552</v>
      </c>
      <c r="ADA20" s="205" t="s">
        <v>552</v>
      </c>
      <c r="ADB20" s="205" t="s">
        <v>552</v>
      </c>
      <c r="ADC20" s="205" t="s">
        <v>552</v>
      </c>
      <c r="ADD20" s="205" t="s">
        <v>552</v>
      </c>
      <c r="ADE20" s="205" t="s">
        <v>552</v>
      </c>
      <c r="ADF20" s="205" t="s">
        <v>552</v>
      </c>
      <c r="ADG20" s="205" t="s">
        <v>552</v>
      </c>
      <c r="ADH20" s="205" t="s">
        <v>552</v>
      </c>
      <c r="ADI20" s="205" t="s">
        <v>552</v>
      </c>
      <c r="ADJ20" s="205" t="s">
        <v>552</v>
      </c>
      <c r="ADK20" s="205" t="s">
        <v>552</v>
      </c>
      <c r="ADL20" s="205" t="s">
        <v>552</v>
      </c>
      <c r="ADM20" s="205" t="s">
        <v>552</v>
      </c>
      <c r="ADN20" s="205" t="s">
        <v>552</v>
      </c>
      <c r="ADO20" s="205" t="s">
        <v>552</v>
      </c>
      <c r="ADP20" s="205" t="s">
        <v>552</v>
      </c>
      <c r="ADQ20" s="205" t="s">
        <v>552</v>
      </c>
      <c r="ADR20" s="205" t="s">
        <v>552</v>
      </c>
      <c r="ADS20" s="205" t="s">
        <v>552</v>
      </c>
      <c r="ADT20" s="205" t="s">
        <v>552</v>
      </c>
      <c r="ADU20" s="205" t="s">
        <v>552</v>
      </c>
      <c r="ADV20" s="205" t="s">
        <v>552</v>
      </c>
      <c r="ADW20" s="205" t="s">
        <v>552</v>
      </c>
      <c r="ADX20" s="205" t="s">
        <v>552</v>
      </c>
      <c r="ADY20" s="205" t="s">
        <v>552</v>
      </c>
      <c r="ADZ20" s="205" t="s">
        <v>552</v>
      </c>
      <c r="AEA20" s="205" t="s">
        <v>552</v>
      </c>
      <c r="AEB20" s="205" t="s">
        <v>552</v>
      </c>
      <c r="AEC20" s="205" t="s">
        <v>552</v>
      </c>
      <c r="AED20" s="205" t="s">
        <v>552</v>
      </c>
      <c r="AEE20" s="205" t="s">
        <v>552</v>
      </c>
      <c r="AEF20" s="205" t="s">
        <v>552</v>
      </c>
      <c r="AEG20" s="205" t="s">
        <v>552</v>
      </c>
      <c r="AEH20" s="205" t="s">
        <v>552</v>
      </c>
      <c r="AEI20" s="205" t="s">
        <v>552</v>
      </c>
      <c r="AEJ20" s="205" t="s">
        <v>552</v>
      </c>
      <c r="AEK20" s="205" t="s">
        <v>552</v>
      </c>
      <c r="AEL20" s="205" t="s">
        <v>552</v>
      </c>
      <c r="AEM20" s="205" t="s">
        <v>552</v>
      </c>
      <c r="AEN20" s="205" t="s">
        <v>552</v>
      </c>
      <c r="AEO20" s="205" t="s">
        <v>552</v>
      </c>
      <c r="AEP20" s="205" t="s">
        <v>552</v>
      </c>
      <c r="AEQ20" s="205" t="s">
        <v>552</v>
      </c>
      <c r="AER20" s="205" t="s">
        <v>552</v>
      </c>
      <c r="AES20" s="205" t="s">
        <v>552</v>
      </c>
      <c r="AET20" s="205" t="s">
        <v>552</v>
      </c>
      <c r="AEU20" s="205" t="s">
        <v>552</v>
      </c>
      <c r="AEV20" s="205" t="s">
        <v>552</v>
      </c>
      <c r="AEW20" s="205" t="s">
        <v>552</v>
      </c>
      <c r="AEX20" s="205" t="s">
        <v>552</v>
      </c>
      <c r="AEY20" s="205" t="s">
        <v>552</v>
      </c>
      <c r="AEZ20" s="205" t="s">
        <v>552</v>
      </c>
      <c r="AFA20" s="205" t="s">
        <v>552</v>
      </c>
      <c r="AFB20" s="205" t="s">
        <v>552</v>
      </c>
      <c r="AFC20" s="205" t="s">
        <v>552</v>
      </c>
      <c r="AFD20" s="205" t="s">
        <v>552</v>
      </c>
      <c r="AFE20" s="205" t="s">
        <v>552</v>
      </c>
      <c r="AFF20" s="205" t="s">
        <v>552</v>
      </c>
      <c r="AFG20" s="205" t="s">
        <v>552</v>
      </c>
      <c r="AFH20" s="205" t="s">
        <v>552</v>
      </c>
      <c r="AFI20" s="205" t="s">
        <v>552</v>
      </c>
      <c r="AFJ20" s="205" t="s">
        <v>552</v>
      </c>
      <c r="AFK20" s="205" t="s">
        <v>552</v>
      </c>
      <c r="AFL20" s="205" t="s">
        <v>552</v>
      </c>
      <c r="AFM20" s="205" t="s">
        <v>552</v>
      </c>
      <c r="AFN20" s="205" t="s">
        <v>552</v>
      </c>
      <c r="AFO20" s="205" t="s">
        <v>552</v>
      </c>
      <c r="AFP20" s="205" t="s">
        <v>552</v>
      </c>
      <c r="AFQ20" s="205" t="s">
        <v>552</v>
      </c>
      <c r="AFR20" s="205" t="s">
        <v>552</v>
      </c>
      <c r="AFS20" s="205" t="s">
        <v>552</v>
      </c>
      <c r="AFT20" s="205" t="s">
        <v>552</v>
      </c>
      <c r="AFU20" s="205" t="s">
        <v>552</v>
      </c>
      <c r="AFV20" s="205" t="s">
        <v>552</v>
      </c>
      <c r="AFW20" s="205" t="s">
        <v>552</v>
      </c>
      <c r="AFX20" s="205" t="s">
        <v>552</v>
      </c>
      <c r="AFY20" s="205" t="s">
        <v>552</v>
      </c>
      <c r="AFZ20" s="205" t="s">
        <v>552</v>
      </c>
      <c r="AGA20" s="205" t="s">
        <v>552</v>
      </c>
      <c r="AGB20" s="205" t="s">
        <v>552</v>
      </c>
      <c r="AGC20" s="205" t="s">
        <v>552</v>
      </c>
      <c r="AGD20" s="205" t="s">
        <v>552</v>
      </c>
      <c r="AGE20" s="205" t="s">
        <v>552</v>
      </c>
      <c r="AGF20" s="205" t="s">
        <v>552</v>
      </c>
      <c r="AGG20" s="205" t="s">
        <v>552</v>
      </c>
      <c r="AGH20" s="205" t="s">
        <v>552</v>
      </c>
      <c r="AGI20" s="205" t="s">
        <v>552</v>
      </c>
      <c r="AGJ20" s="205" t="s">
        <v>552</v>
      </c>
      <c r="AGK20" s="205" t="s">
        <v>552</v>
      </c>
      <c r="AGL20" s="205" t="s">
        <v>552</v>
      </c>
      <c r="AGM20" s="205" t="s">
        <v>552</v>
      </c>
      <c r="AGN20" s="205" t="s">
        <v>552</v>
      </c>
      <c r="AGO20" s="205" t="s">
        <v>552</v>
      </c>
      <c r="AGP20" s="205" t="s">
        <v>552</v>
      </c>
      <c r="AGQ20" s="205" t="s">
        <v>552</v>
      </c>
      <c r="AGR20" s="205" t="s">
        <v>552</v>
      </c>
      <c r="AGS20" s="205" t="s">
        <v>552</v>
      </c>
      <c r="AGT20" s="205" t="s">
        <v>552</v>
      </c>
      <c r="AGU20" s="205" t="s">
        <v>552</v>
      </c>
      <c r="AGV20" s="205" t="s">
        <v>552</v>
      </c>
      <c r="AGW20" s="205" t="s">
        <v>552</v>
      </c>
      <c r="AGX20" s="205" t="s">
        <v>552</v>
      </c>
      <c r="AGY20" s="205" t="s">
        <v>552</v>
      </c>
      <c r="AGZ20" s="205" t="s">
        <v>552</v>
      </c>
      <c r="AHA20" s="205" t="s">
        <v>552</v>
      </c>
      <c r="AHB20" s="205" t="s">
        <v>552</v>
      </c>
      <c r="AHC20" s="205" t="s">
        <v>552</v>
      </c>
      <c r="AHD20" s="205" t="s">
        <v>552</v>
      </c>
      <c r="AHE20" s="205" t="s">
        <v>552</v>
      </c>
      <c r="AHF20" s="205" t="s">
        <v>552</v>
      </c>
      <c r="AHG20" s="205" t="s">
        <v>552</v>
      </c>
      <c r="AHH20" s="205" t="s">
        <v>552</v>
      </c>
      <c r="AHI20" s="205" t="s">
        <v>552</v>
      </c>
      <c r="AHJ20" s="205" t="s">
        <v>552</v>
      </c>
      <c r="AHK20" s="205" t="s">
        <v>552</v>
      </c>
      <c r="AHL20" s="205" t="s">
        <v>552</v>
      </c>
      <c r="AHM20" s="205" t="s">
        <v>552</v>
      </c>
      <c r="AHN20" s="205" t="s">
        <v>552</v>
      </c>
      <c r="AHO20" s="205" t="s">
        <v>552</v>
      </c>
      <c r="AHP20" s="205" t="s">
        <v>552</v>
      </c>
      <c r="AHQ20" s="205" t="s">
        <v>552</v>
      </c>
      <c r="AHR20" s="205" t="s">
        <v>552</v>
      </c>
      <c r="AHS20" s="205" t="s">
        <v>552</v>
      </c>
      <c r="AHT20" s="205" t="s">
        <v>552</v>
      </c>
      <c r="AHU20" s="205" t="s">
        <v>552</v>
      </c>
      <c r="AHV20" s="205" t="s">
        <v>552</v>
      </c>
      <c r="AHW20" s="205" t="s">
        <v>552</v>
      </c>
      <c r="AHX20" s="205" t="s">
        <v>552</v>
      </c>
      <c r="AHY20" s="205" t="s">
        <v>552</v>
      </c>
      <c r="AHZ20" s="205" t="s">
        <v>552</v>
      </c>
      <c r="AIA20" s="205" t="s">
        <v>552</v>
      </c>
      <c r="AIB20" s="205" t="s">
        <v>552</v>
      </c>
      <c r="AIC20" s="205" t="s">
        <v>552</v>
      </c>
      <c r="AID20" s="205" t="s">
        <v>552</v>
      </c>
      <c r="AIE20" s="205" t="s">
        <v>552</v>
      </c>
      <c r="AIF20" s="205" t="s">
        <v>552</v>
      </c>
      <c r="AIG20" s="205" t="s">
        <v>552</v>
      </c>
      <c r="AIH20" s="205" t="s">
        <v>552</v>
      </c>
      <c r="AII20" s="205" t="s">
        <v>552</v>
      </c>
      <c r="AIJ20" s="205" t="s">
        <v>552</v>
      </c>
      <c r="AIK20" s="205" t="s">
        <v>552</v>
      </c>
      <c r="AIL20" s="205" t="s">
        <v>552</v>
      </c>
      <c r="AIM20" s="205" t="s">
        <v>552</v>
      </c>
      <c r="AIN20" s="205" t="s">
        <v>552</v>
      </c>
      <c r="AIO20" s="205" t="s">
        <v>552</v>
      </c>
      <c r="AIP20" s="205" t="s">
        <v>552</v>
      </c>
      <c r="AIQ20" s="205" t="s">
        <v>552</v>
      </c>
      <c r="AIR20" s="205" t="s">
        <v>552</v>
      </c>
      <c r="AIS20" s="205" t="s">
        <v>552</v>
      </c>
      <c r="AIT20" s="205" t="s">
        <v>552</v>
      </c>
      <c r="AIU20" s="205" t="s">
        <v>552</v>
      </c>
      <c r="AIV20" s="205" t="s">
        <v>552</v>
      </c>
      <c r="AIW20" s="205" t="s">
        <v>552</v>
      </c>
      <c r="AIX20" s="205" t="s">
        <v>552</v>
      </c>
      <c r="AIY20" s="205" t="s">
        <v>552</v>
      </c>
      <c r="AIZ20" s="205" t="s">
        <v>552</v>
      </c>
      <c r="AJA20" s="205" t="s">
        <v>552</v>
      </c>
      <c r="AJB20" s="205" t="s">
        <v>552</v>
      </c>
      <c r="AJC20" s="205" t="s">
        <v>552</v>
      </c>
      <c r="AJD20" s="205" t="s">
        <v>552</v>
      </c>
      <c r="AJE20" s="205" t="s">
        <v>552</v>
      </c>
      <c r="AJF20" s="205" t="s">
        <v>552</v>
      </c>
      <c r="AJG20" s="205" t="s">
        <v>552</v>
      </c>
      <c r="AJH20" s="205" t="s">
        <v>552</v>
      </c>
      <c r="AJI20" s="205" t="s">
        <v>552</v>
      </c>
      <c r="AJJ20" s="205" t="s">
        <v>552</v>
      </c>
      <c r="AJK20" s="205" t="s">
        <v>552</v>
      </c>
      <c r="AJL20" s="205" t="s">
        <v>552</v>
      </c>
      <c r="AJM20" s="205" t="s">
        <v>552</v>
      </c>
      <c r="AJN20" s="205" t="s">
        <v>552</v>
      </c>
      <c r="AJO20" s="205" t="s">
        <v>552</v>
      </c>
      <c r="AJP20" s="205" t="s">
        <v>552</v>
      </c>
      <c r="AJQ20" s="205" t="s">
        <v>552</v>
      </c>
      <c r="AJR20" s="205" t="s">
        <v>552</v>
      </c>
      <c r="AJS20" s="205" t="s">
        <v>552</v>
      </c>
      <c r="AJT20" s="205" t="s">
        <v>552</v>
      </c>
      <c r="AJU20" s="205" t="s">
        <v>552</v>
      </c>
      <c r="AJV20" s="205" t="s">
        <v>552</v>
      </c>
      <c r="AJW20" s="205" t="s">
        <v>552</v>
      </c>
      <c r="AJX20" s="205" t="s">
        <v>552</v>
      </c>
      <c r="AJY20" s="205" t="s">
        <v>552</v>
      </c>
      <c r="AJZ20" s="205" t="s">
        <v>552</v>
      </c>
      <c r="AKA20" s="205" t="s">
        <v>552</v>
      </c>
      <c r="AKB20" s="205" t="s">
        <v>552</v>
      </c>
      <c r="AKC20" s="205" t="s">
        <v>552</v>
      </c>
      <c r="AKD20" s="205" t="s">
        <v>552</v>
      </c>
      <c r="AKE20" s="205" t="s">
        <v>552</v>
      </c>
      <c r="AKF20" s="205" t="s">
        <v>552</v>
      </c>
      <c r="AKG20" s="205" t="s">
        <v>552</v>
      </c>
      <c r="AKH20" s="205" t="s">
        <v>552</v>
      </c>
      <c r="AKI20" s="205" t="s">
        <v>552</v>
      </c>
      <c r="AKJ20" s="205" t="s">
        <v>552</v>
      </c>
      <c r="AKK20" s="205" t="s">
        <v>552</v>
      </c>
      <c r="AKL20" s="205" t="s">
        <v>552</v>
      </c>
      <c r="AKM20" s="205" t="s">
        <v>552</v>
      </c>
      <c r="AKN20" s="205" t="s">
        <v>552</v>
      </c>
      <c r="AKO20" s="205" t="s">
        <v>552</v>
      </c>
      <c r="AKP20" s="205" t="s">
        <v>552</v>
      </c>
      <c r="AKQ20" s="205" t="s">
        <v>552</v>
      </c>
      <c r="AKR20" s="205" t="s">
        <v>552</v>
      </c>
      <c r="AKS20" s="205" t="s">
        <v>552</v>
      </c>
      <c r="AKT20" s="205" t="s">
        <v>552</v>
      </c>
      <c r="AKU20" s="205" t="s">
        <v>552</v>
      </c>
      <c r="AKV20" s="205" t="s">
        <v>552</v>
      </c>
      <c r="AKW20" s="205" t="s">
        <v>552</v>
      </c>
      <c r="AKX20" s="205" t="s">
        <v>552</v>
      </c>
      <c r="AKY20" s="205" t="s">
        <v>552</v>
      </c>
      <c r="AKZ20" s="205" t="s">
        <v>552</v>
      </c>
      <c r="ALA20" s="205" t="s">
        <v>552</v>
      </c>
      <c r="ALB20" s="205" t="s">
        <v>552</v>
      </c>
      <c r="ALC20" s="205" t="s">
        <v>552</v>
      </c>
      <c r="ALD20" s="205" t="s">
        <v>552</v>
      </c>
      <c r="ALE20" s="205" t="s">
        <v>552</v>
      </c>
      <c r="ALF20" s="205" t="s">
        <v>552</v>
      </c>
      <c r="ALG20" s="205" t="s">
        <v>552</v>
      </c>
      <c r="ALH20" s="205" t="s">
        <v>552</v>
      </c>
      <c r="ALI20" s="205" t="s">
        <v>552</v>
      </c>
      <c r="ALJ20" s="205" t="s">
        <v>552</v>
      </c>
      <c r="ALK20" s="205" t="s">
        <v>552</v>
      </c>
      <c r="ALL20" s="205" t="s">
        <v>552</v>
      </c>
      <c r="ALM20" s="205" t="s">
        <v>552</v>
      </c>
      <c r="ALN20" s="205" t="s">
        <v>552</v>
      </c>
      <c r="ALO20" s="205" t="s">
        <v>552</v>
      </c>
      <c r="ALP20" s="205" t="s">
        <v>552</v>
      </c>
      <c r="ALQ20" s="205" t="s">
        <v>552</v>
      </c>
      <c r="ALR20" s="205" t="s">
        <v>552</v>
      </c>
      <c r="ALS20" s="205" t="s">
        <v>552</v>
      </c>
      <c r="ALT20" s="205" t="s">
        <v>552</v>
      </c>
      <c r="ALU20" s="205" t="s">
        <v>552</v>
      </c>
      <c r="ALV20" s="205" t="s">
        <v>552</v>
      </c>
      <c r="ALW20" s="205" t="s">
        <v>552</v>
      </c>
      <c r="ALX20" s="205" t="s">
        <v>552</v>
      </c>
      <c r="ALY20" s="205" t="s">
        <v>552</v>
      </c>
      <c r="ALZ20" s="205" t="s">
        <v>552</v>
      </c>
      <c r="AMA20" s="205" t="s">
        <v>552</v>
      </c>
      <c r="AMB20" s="205" t="s">
        <v>552</v>
      </c>
      <c r="AMC20" s="205" t="s">
        <v>552</v>
      </c>
      <c r="AMD20" s="205" t="s">
        <v>552</v>
      </c>
      <c r="AME20" s="205" t="s">
        <v>552</v>
      </c>
      <c r="AMF20" s="205" t="s">
        <v>552</v>
      </c>
      <c r="AMG20" s="205" t="s">
        <v>552</v>
      </c>
      <c r="AMH20" s="205" t="s">
        <v>552</v>
      </c>
      <c r="AMI20" s="205" t="s">
        <v>552</v>
      </c>
      <c r="AMJ20" s="205" t="s">
        <v>552</v>
      </c>
      <c r="AMK20" s="205" t="s">
        <v>552</v>
      </c>
      <c r="AML20" s="205" t="s">
        <v>552</v>
      </c>
      <c r="AMM20" s="205" t="s">
        <v>552</v>
      </c>
      <c r="AMN20" s="205" t="s">
        <v>552</v>
      </c>
      <c r="AMO20" s="205" t="s">
        <v>552</v>
      </c>
      <c r="AMP20" s="205" t="s">
        <v>552</v>
      </c>
      <c r="AMQ20" s="205" t="s">
        <v>552</v>
      </c>
      <c r="AMR20" s="205" t="s">
        <v>552</v>
      </c>
      <c r="AMS20" s="205" t="s">
        <v>552</v>
      </c>
      <c r="AMT20" s="205" t="s">
        <v>552</v>
      </c>
      <c r="AMU20" s="205" t="s">
        <v>552</v>
      </c>
      <c r="AMV20" s="205" t="s">
        <v>552</v>
      </c>
      <c r="AMW20" s="205" t="s">
        <v>552</v>
      </c>
      <c r="AMX20" s="205" t="s">
        <v>552</v>
      </c>
      <c r="AMY20" s="205" t="s">
        <v>552</v>
      </c>
      <c r="AMZ20" s="205" t="s">
        <v>552</v>
      </c>
      <c r="ANA20" s="205" t="s">
        <v>552</v>
      </c>
      <c r="ANB20" s="205" t="s">
        <v>552</v>
      </c>
      <c r="ANC20" s="205" t="s">
        <v>552</v>
      </c>
      <c r="AND20" s="205" t="s">
        <v>552</v>
      </c>
      <c r="ANE20" s="205" t="s">
        <v>552</v>
      </c>
      <c r="ANF20" s="205" t="s">
        <v>552</v>
      </c>
      <c r="ANG20" s="205" t="s">
        <v>552</v>
      </c>
      <c r="ANH20" s="205" t="s">
        <v>552</v>
      </c>
      <c r="ANI20" s="205" t="s">
        <v>552</v>
      </c>
      <c r="ANJ20" s="205" t="s">
        <v>552</v>
      </c>
      <c r="ANK20" s="205" t="s">
        <v>552</v>
      </c>
      <c r="ANL20" s="205" t="s">
        <v>552</v>
      </c>
      <c r="ANM20" s="205" t="s">
        <v>552</v>
      </c>
      <c r="ANN20" s="205" t="s">
        <v>552</v>
      </c>
      <c r="ANO20" s="205" t="s">
        <v>552</v>
      </c>
      <c r="ANP20" s="205" t="s">
        <v>552</v>
      </c>
      <c r="ANQ20" s="205" t="s">
        <v>552</v>
      </c>
      <c r="ANR20" s="205" t="s">
        <v>552</v>
      </c>
      <c r="ANS20" s="205" t="s">
        <v>552</v>
      </c>
      <c r="ANT20" s="205" t="s">
        <v>552</v>
      </c>
      <c r="ANU20" s="205" t="s">
        <v>552</v>
      </c>
      <c r="ANV20" s="205" t="s">
        <v>552</v>
      </c>
      <c r="ANW20" s="205" t="s">
        <v>552</v>
      </c>
      <c r="ANX20" s="205" t="s">
        <v>552</v>
      </c>
      <c r="ANY20" s="205" t="s">
        <v>552</v>
      </c>
      <c r="ANZ20" s="205" t="s">
        <v>552</v>
      </c>
      <c r="AOA20" s="205" t="s">
        <v>552</v>
      </c>
      <c r="AOB20" s="205" t="s">
        <v>552</v>
      </c>
      <c r="AOC20" s="205" t="s">
        <v>552</v>
      </c>
      <c r="AOD20" s="205" t="s">
        <v>552</v>
      </c>
      <c r="AOE20" s="205" t="s">
        <v>552</v>
      </c>
      <c r="AOF20" s="205" t="s">
        <v>552</v>
      </c>
      <c r="AOG20" s="205" t="s">
        <v>552</v>
      </c>
      <c r="AOH20" s="205" t="s">
        <v>552</v>
      </c>
      <c r="AOI20" s="205" t="s">
        <v>552</v>
      </c>
      <c r="AOJ20" s="205" t="s">
        <v>552</v>
      </c>
      <c r="AOK20" s="205" t="s">
        <v>552</v>
      </c>
      <c r="AOL20" s="205" t="s">
        <v>552</v>
      </c>
      <c r="AOM20" s="205" t="s">
        <v>552</v>
      </c>
      <c r="AON20" s="205" t="s">
        <v>552</v>
      </c>
      <c r="AOO20" s="205" t="s">
        <v>552</v>
      </c>
      <c r="AOP20" s="205" t="s">
        <v>552</v>
      </c>
      <c r="AOQ20" s="205" t="s">
        <v>552</v>
      </c>
      <c r="AOR20" s="205" t="s">
        <v>552</v>
      </c>
      <c r="AOS20" s="205" t="s">
        <v>552</v>
      </c>
      <c r="AOT20" s="205" t="s">
        <v>552</v>
      </c>
      <c r="AOU20" s="205" t="s">
        <v>552</v>
      </c>
      <c r="AOV20" s="205" t="s">
        <v>552</v>
      </c>
      <c r="AOW20" s="205" t="s">
        <v>552</v>
      </c>
      <c r="AOX20" s="205" t="s">
        <v>552</v>
      </c>
      <c r="AOY20" s="205" t="s">
        <v>552</v>
      </c>
      <c r="AOZ20" s="205" t="s">
        <v>552</v>
      </c>
      <c r="APA20" s="205" t="s">
        <v>552</v>
      </c>
      <c r="APB20" s="205" t="s">
        <v>552</v>
      </c>
      <c r="APC20" s="205" t="s">
        <v>552</v>
      </c>
      <c r="APD20" s="205" t="s">
        <v>552</v>
      </c>
      <c r="APE20" s="205" t="s">
        <v>552</v>
      </c>
      <c r="APF20" s="205" t="s">
        <v>552</v>
      </c>
      <c r="APG20" s="205" t="s">
        <v>552</v>
      </c>
      <c r="APH20" s="205" t="s">
        <v>552</v>
      </c>
      <c r="API20" s="205" t="s">
        <v>552</v>
      </c>
      <c r="APJ20" s="205" t="s">
        <v>552</v>
      </c>
      <c r="APK20" s="205" t="s">
        <v>552</v>
      </c>
      <c r="APL20" s="205" t="s">
        <v>552</v>
      </c>
      <c r="APM20" s="205" t="s">
        <v>552</v>
      </c>
      <c r="APN20" s="205" t="s">
        <v>552</v>
      </c>
      <c r="APO20" s="205" t="s">
        <v>552</v>
      </c>
      <c r="APP20" s="205" t="s">
        <v>552</v>
      </c>
      <c r="APQ20" s="205" t="s">
        <v>552</v>
      </c>
      <c r="APR20" s="205" t="s">
        <v>552</v>
      </c>
      <c r="APS20" s="205" t="s">
        <v>552</v>
      </c>
      <c r="APT20" s="205" t="s">
        <v>552</v>
      </c>
      <c r="APU20" s="205" t="s">
        <v>552</v>
      </c>
      <c r="APV20" s="205" t="s">
        <v>552</v>
      </c>
      <c r="APW20" s="205" t="s">
        <v>552</v>
      </c>
      <c r="APX20" s="205" t="s">
        <v>552</v>
      </c>
      <c r="APY20" s="205" t="s">
        <v>552</v>
      </c>
      <c r="APZ20" s="205" t="s">
        <v>552</v>
      </c>
      <c r="AQA20" s="205" t="s">
        <v>552</v>
      </c>
      <c r="AQB20" s="205" t="s">
        <v>552</v>
      </c>
      <c r="AQC20" s="205" t="s">
        <v>552</v>
      </c>
      <c r="AQD20" s="205" t="s">
        <v>552</v>
      </c>
      <c r="AQE20" s="205" t="s">
        <v>552</v>
      </c>
      <c r="AQF20" s="205" t="s">
        <v>552</v>
      </c>
      <c r="AQG20" s="205" t="s">
        <v>552</v>
      </c>
      <c r="AQH20" s="205" t="s">
        <v>552</v>
      </c>
      <c r="AQI20" s="205" t="s">
        <v>552</v>
      </c>
      <c r="AQJ20" s="205" t="s">
        <v>552</v>
      </c>
      <c r="AQK20" s="205" t="s">
        <v>552</v>
      </c>
      <c r="AQL20" s="205" t="s">
        <v>552</v>
      </c>
      <c r="AQM20" s="205" t="s">
        <v>552</v>
      </c>
      <c r="AQN20" s="205" t="s">
        <v>552</v>
      </c>
      <c r="AQO20" s="205" t="s">
        <v>552</v>
      </c>
      <c r="AQP20" s="205" t="s">
        <v>552</v>
      </c>
      <c r="AQQ20" s="205" t="s">
        <v>552</v>
      </c>
      <c r="AQR20" s="205" t="s">
        <v>552</v>
      </c>
      <c r="AQS20" s="205" t="s">
        <v>552</v>
      </c>
      <c r="AQT20" s="205" t="s">
        <v>552</v>
      </c>
      <c r="AQU20" s="205" t="s">
        <v>552</v>
      </c>
      <c r="AQV20" s="205" t="s">
        <v>552</v>
      </c>
      <c r="AQW20" s="205" t="s">
        <v>552</v>
      </c>
      <c r="AQX20" s="205" t="s">
        <v>552</v>
      </c>
      <c r="AQY20" s="205" t="s">
        <v>552</v>
      </c>
      <c r="AQZ20" s="205" t="s">
        <v>552</v>
      </c>
      <c r="ARA20" s="205" t="s">
        <v>552</v>
      </c>
      <c r="ARB20" s="205" t="s">
        <v>552</v>
      </c>
      <c r="ARC20" s="205" t="s">
        <v>552</v>
      </c>
      <c r="ARD20" s="205" t="s">
        <v>552</v>
      </c>
      <c r="ARE20" s="205" t="s">
        <v>552</v>
      </c>
      <c r="ARF20" s="205" t="s">
        <v>552</v>
      </c>
      <c r="ARG20" s="205" t="s">
        <v>552</v>
      </c>
      <c r="ARH20" s="205" t="s">
        <v>552</v>
      </c>
      <c r="ARI20" s="205" t="s">
        <v>552</v>
      </c>
      <c r="ARJ20" s="205" t="s">
        <v>552</v>
      </c>
      <c r="ARK20" s="205" t="s">
        <v>552</v>
      </c>
      <c r="ARL20" s="205" t="s">
        <v>552</v>
      </c>
      <c r="ARM20" s="205" t="s">
        <v>552</v>
      </c>
      <c r="ARN20" s="205" t="s">
        <v>552</v>
      </c>
      <c r="ARO20" s="205" t="s">
        <v>552</v>
      </c>
      <c r="ARP20" s="205" t="s">
        <v>552</v>
      </c>
      <c r="ARQ20" s="205" t="s">
        <v>552</v>
      </c>
      <c r="ARR20" s="205" t="s">
        <v>552</v>
      </c>
      <c r="ARS20" s="205" t="s">
        <v>552</v>
      </c>
      <c r="ART20" s="205" t="s">
        <v>552</v>
      </c>
      <c r="ARU20" s="205" t="s">
        <v>552</v>
      </c>
      <c r="ARV20" s="205" t="s">
        <v>552</v>
      </c>
      <c r="ARW20" s="205" t="s">
        <v>552</v>
      </c>
      <c r="ARX20" s="205" t="s">
        <v>552</v>
      </c>
      <c r="ARY20" s="205" t="s">
        <v>552</v>
      </c>
      <c r="ARZ20" s="205" t="s">
        <v>552</v>
      </c>
      <c r="ASA20" s="205" t="s">
        <v>552</v>
      </c>
      <c r="ASB20" s="205" t="s">
        <v>552</v>
      </c>
      <c r="ASC20" s="205" t="s">
        <v>552</v>
      </c>
      <c r="ASD20" s="205" t="s">
        <v>552</v>
      </c>
      <c r="ASE20" s="205" t="s">
        <v>552</v>
      </c>
      <c r="ASF20" s="205" t="s">
        <v>552</v>
      </c>
      <c r="ASG20" s="205" t="s">
        <v>552</v>
      </c>
      <c r="ASH20" s="205" t="s">
        <v>552</v>
      </c>
      <c r="ASI20" s="205" t="s">
        <v>552</v>
      </c>
      <c r="ASJ20" s="205" t="s">
        <v>552</v>
      </c>
      <c r="ASK20" s="205" t="s">
        <v>552</v>
      </c>
      <c r="ASL20" s="205" t="s">
        <v>552</v>
      </c>
      <c r="ASM20" s="205" t="s">
        <v>552</v>
      </c>
      <c r="ASN20" s="205" t="s">
        <v>552</v>
      </c>
      <c r="ASO20" s="205" t="s">
        <v>552</v>
      </c>
      <c r="ASP20" s="205" t="s">
        <v>552</v>
      </c>
      <c r="ASQ20" s="205" t="s">
        <v>552</v>
      </c>
      <c r="ASR20" s="205" t="s">
        <v>552</v>
      </c>
      <c r="ASS20" s="205" t="s">
        <v>552</v>
      </c>
      <c r="AST20" s="205" t="s">
        <v>552</v>
      </c>
      <c r="ASU20" s="205" t="s">
        <v>552</v>
      </c>
      <c r="ASV20" s="205" t="s">
        <v>552</v>
      </c>
      <c r="ASW20" s="205" t="s">
        <v>552</v>
      </c>
      <c r="ASX20" s="205" t="s">
        <v>552</v>
      </c>
      <c r="ASY20" s="205" t="s">
        <v>552</v>
      </c>
      <c r="ASZ20" s="205" t="s">
        <v>552</v>
      </c>
      <c r="ATA20" s="205" t="s">
        <v>552</v>
      </c>
      <c r="ATB20" s="205" t="s">
        <v>552</v>
      </c>
      <c r="ATC20" s="205" t="s">
        <v>552</v>
      </c>
      <c r="ATD20" s="205" t="s">
        <v>552</v>
      </c>
      <c r="ATE20" s="205" t="s">
        <v>552</v>
      </c>
      <c r="ATF20" s="205" t="s">
        <v>552</v>
      </c>
      <c r="ATG20" s="205" t="s">
        <v>552</v>
      </c>
      <c r="ATH20" s="205" t="s">
        <v>552</v>
      </c>
      <c r="ATI20" s="205" t="s">
        <v>552</v>
      </c>
      <c r="ATJ20" s="205" t="s">
        <v>552</v>
      </c>
      <c r="ATK20" s="205" t="s">
        <v>552</v>
      </c>
      <c r="ATL20" s="205" t="s">
        <v>552</v>
      </c>
      <c r="ATM20" s="205" t="s">
        <v>552</v>
      </c>
      <c r="ATN20" s="205" t="s">
        <v>552</v>
      </c>
      <c r="ATO20" s="205" t="s">
        <v>552</v>
      </c>
      <c r="ATP20" s="205" t="s">
        <v>552</v>
      </c>
      <c r="ATQ20" s="205" t="s">
        <v>552</v>
      </c>
      <c r="ATR20" s="205" t="s">
        <v>552</v>
      </c>
      <c r="ATS20" s="205" t="s">
        <v>552</v>
      </c>
      <c r="ATT20" s="205" t="s">
        <v>552</v>
      </c>
      <c r="ATU20" s="205" t="s">
        <v>552</v>
      </c>
      <c r="ATV20" s="205" t="s">
        <v>552</v>
      </c>
      <c r="ATW20" s="205" t="s">
        <v>552</v>
      </c>
      <c r="ATX20" s="205" t="s">
        <v>552</v>
      </c>
      <c r="ATY20" s="205" t="s">
        <v>552</v>
      </c>
      <c r="ATZ20" s="205" t="s">
        <v>552</v>
      </c>
      <c r="AUA20" s="205" t="s">
        <v>552</v>
      </c>
      <c r="AUB20" s="205" t="s">
        <v>552</v>
      </c>
      <c r="AUC20" s="205" t="s">
        <v>552</v>
      </c>
      <c r="AUD20" s="205" t="s">
        <v>552</v>
      </c>
      <c r="AUE20" s="205" t="s">
        <v>552</v>
      </c>
      <c r="AUF20" s="205" t="s">
        <v>552</v>
      </c>
      <c r="AUG20" s="205" t="s">
        <v>552</v>
      </c>
      <c r="AUH20" s="205" t="s">
        <v>552</v>
      </c>
      <c r="AUI20" s="205" t="s">
        <v>552</v>
      </c>
      <c r="AUJ20" s="205" t="s">
        <v>552</v>
      </c>
      <c r="AUK20" s="205" t="s">
        <v>552</v>
      </c>
      <c r="AUL20" s="205" t="s">
        <v>552</v>
      </c>
      <c r="AUM20" s="205" t="s">
        <v>552</v>
      </c>
      <c r="AUN20" s="205" t="s">
        <v>552</v>
      </c>
      <c r="AUO20" s="205" t="s">
        <v>552</v>
      </c>
      <c r="AUP20" s="205" t="s">
        <v>552</v>
      </c>
      <c r="AUQ20" s="205" t="s">
        <v>552</v>
      </c>
      <c r="AUR20" s="205" t="s">
        <v>552</v>
      </c>
      <c r="AUS20" s="205" t="s">
        <v>552</v>
      </c>
      <c r="AUT20" s="205" t="s">
        <v>552</v>
      </c>
      <c r="AUU20" s="205" t="s">
        <v>552</v>
      </c>
      <c r="AUV20" s="205" t="s">
        <v>552</v>
      </c>
      <c r="AUW20" s="205" t="s">
        <v>552</v>
      </c>
      <c r="AUX20" s="205" t="s">
        <v>552</v>
      </c>
      <c r="AUY20" s="205" t="s">
        <v>552</v>
      </c>
      <c r="AUZ20" s="205" t="s">
        <v>552</v>
      </c>
      <c r="AVA20" s="205" t="s">
        <v>552</v>
      </c>
      <c r="AVB20" s="205" t="s">
        <v>552</v>
      </c>
      <c r="AVC20" s="205" t="s">
        <v>552</v>
      </c>
      <c r="AVD20" s="205" t="s">
        <v>552</v>
      </c>
      <c r="AVE20" s="205" t="s">
        <v>552</v>
      </c>
      <c r="AVF20" s="205" t="s">
        <v>552</v>
      </c>
      <c r="AVG20" s="205" t="s">
        <v>552</v>
      </c>
      <c r="AVH20" s="205" t="s">
        <v>552</v>
      </c>
      <c r="AVI20" s="205" t="s">
        <v>552</v>
      </c>
      <c r="AVJ20" s="205" t="s">
        <v>552</v>
      </c>
      <c r="AVK20" s="205" t="s">
        <v>552</v>
      </c>
      <c r="AVL20" s="205" t="s">
        <v>552</v>
      </c>
      <c r="AVM20" s="205" t="s">
        <v>552</v>
      </c>
      <c r="AVN20" s="205" t="s">
        <v>552</v>
      </c>
      <c r="AVO20" s="205" t="s">
        <v>552</v>
      </c>
      <c r="AVP20" s="205" t="s">
        <v>552</v>
      </c>
      <c r="AVQ20" s="205" t="s">
        <v>552</v>
      </c>
      <c r="AVR20" s="205" t="s">
        <v>552</v>
      </c>
      <c r="AVS20" s="205" t="s">
        <v>552</v>
      </c>
      <c r="AVT20" s="205" t="s">
        <v>552</v>
      </c>
      <c r="AVU20" s="205" t="s">
        <v>552</v>
      </c>
      <c r="AVV20" s="205" t="s">
        <v>552</v>
      </c>
      <c r="AVW20" s="205" t="s">
        <v>552</v>
      </c>
      <c r="AVX20" s="205" t="s">
        <v>552</v>
      </c>
      <c r="AVY20" s="205" t="s">
        <v>552</v>
      </c>
      <c r="AVZ20" s="205" t="s">
        <v>552</v>
      </c>
      <c r="AWA20" s="205" t="s">
        <v>552</v>
      </c>
      <c r="AWB20" s="205" t="s">
        <v>552</v>
      </c>
      <c r="AWC20" s="205" t="s">
        <v>552</v>
      </c>
      <c r="AWD20" s="205" t="s">
        <v>552</v>
      </c>
      <c r="AWE20" s="205" t="s">
        <v>552</v>
      </c>
      <c r="AWF20" s="205" t="s">
        <v>552</v>
      </c>
      <c r="AWG20" s="205" t="s">
        <v>552</v>
      </c>
      <c r="AWH20" s="205" t="s">
        <v>552</v>
      </c>
      <c r="AWI20" s="205" t="s">
        <v>552</v>
      </c>
      <c r="AWJ20" s="205" t="s">
        <v>552</v>
      </c>
      <c r="AWK20" s="205" t="s">
        <v>552</v>
      </c>
      <c r="AWL20" s="205" t="s">
        <v>552</v>
      </c>
      <c r="AWM20" s="205" t="s">
        <v>552</v>
      </c>
      <c r="AWN20" s="205" t="s">
        <v>552</v>
      </c>
      <c r="AWO20" s="205" t="s">
        <v>552</v>
      </c>
      <c r="AWP20" s="205" t="s">
        <v>552</v>
      </c>
      <c r="AWQ20" s="205" t="s">
        <v>552</v>
      </c>
      <c r="AWR20" s="205" t="s">
        <v>552</v>
      </c>
      <c r="AWS20" s="205" t="s">
        <v>552</v>
      </c>
      <c r="AWT20" s="205" t="s">
        <v>552</v>
      </c>
      <c r="AWU20" s="205" t="s">
        <v>552</v>
      </c>
      <c r="AWV20" s="205" t="s">
        <v>552</v>
      </c>
      <c r="AWW20" s="205" t="s">
        <v>552</v>
      </c>
      <c r="AWX20" s="205" t="s">
        <v>552</v>
      </c>
      <c r="AWY20" s="205" t="s">
        <v>552</v>
      </c>
      <c r="AWZ20" s="205" t="s">
        <v>552</v>
      </c>
      <c r="AXA20" s="205" t="s">
        <v>552</v>
      </c>
      <c r="AXB20" s="205" t="s">
        <v>552</v>
      </c>
      <c r="AXC20" s="205" t="s">
        <v>552</v>
      </c>
      <c r="AXD20" s="205" t="s">
        <v>552</v>
      </c>
      <c r="AXE20" s="205" t="s">
        <v>552</v>
      </c>
      <c r="AXF20" s="205" t="s">
        <v>552</v>
      </c>
      <c r="AXG20" s="205" t="s">
        <v>552</v>
      </c>
      <c r="AXH20" s="205" t="s">
        <v>552</v>
      </c>
      <c r="AXI20" s="205" t="s">
        <v>552</v>
      </c>
      <c r="AXJ20" s="205" t="s">
        <v>552</v>
      </c>
      <c r="AXK20" s="205" t="s">
        <v>552</v>
      </c>
      <c r="AXL20" s="205" t="s">
        <v>552</v>
      </c>
      <c r="AXM20" s="205" t="s">
        <v>552</v>
      </c>
      <c r="AXN20" s="205" t="s">
        <v>552</v>
      </c>
      <c r="AXO20" s="205" t="s">
        <v>552</v>
      </c>
      <c r="AXP20" s="205" t="s">
        <v>552</v>
      </c>
      <c r="AXQ20" s="205" t="s">
        <v>552</v>
      </c>
      <c r="AXR20" s="205" t="s">
        <v>552</v>
      </c>
      <c r="AXS20" s="205" t="s">
        <v>552</v>
      </c>
      <c r="AXT20" s="205" t="s">
        <v>552</v>
      </c>
      <c r="AXU20" s="205" t="s">
        <v>552</v>
      </c>
      <c r="AXV20" s="205" t="s">
        <v>552</v>
      </c>
      <c r="AXW20" s="205" t="s">
        <v>552</v>
      </c>
      <c r="AXX20" s="205" t="s">
        <v>552</v>
      </c>
      <c r="AXY20" s="205" t="s">
        <v>552</v>
      </c>
      <c r="AXZ20" s="205" t="s">
        <v>552</v>
      </c>
      <c r="AYA20" s="205" t="s">
        <v>552</v>
      </c>
      <c r="AYB20" s="205" t="s">
        <v>552</v>
      </c>
      <c r="AYC20" s="205" t="s">
        <v>552</v>
      </c>
      <c r="AYD20" s="205" t="s">
        <v>552</v>
      </c>
      <c r="AYE20" s="205" t="s">
        <v>552</v>
      </c>
      <c r="AYF20" s="205" t="s">
        <v>552</v>
      </c>
      <c r="AYG20" s="205" t="s">
        <v>552</v>
      </c>
      <c r="AYH20" s="205" t="s">
        <v>552</v>
      </c>
      <c r="AYI20" s="205" t="s">
        <v>552</v>
      </c>
      <c r="AYJ20" s="205" t="s">
        <v>552</v>
      </c>
      <c r="AYK20" s="205" t="s">
        <v>552</v>
      </c>
      <c r="AYL20" s="205" t="s">
        <v>552</v>
      </c>
      <c r="AYM20" s="205" t="s">
        <v>552</v>
      </c>
      <c r="AYN20" s="205" t="s">
        <v>552</v>
      </c>
      <c r="AYO20" s="205" t="s">
        <v>552</v>
      </c>
      <c r="AYP20" s="205" t="s">
        <v>552</v>
      </c>
      <c r="AYQ20" s="205" t="s">
        <v>552</v>
      </c>
      <c r="AYR20" s="205" t="s">
        <v>552</v>
      </c>
      <c r="AYS20" s="205" t="s">
        <v>552</v>
      </c>
      <c r="AYT20" s="205" t="s">
        <v>552</v>
      </c>
      <c r="AYU20" s="205" t="s">
        <v>552</v>
      </c>
      <c r="AYV20" s="205" t="s">
        <v>552</v>
      </c>
      <c r="AYW20" s="205" t="s">
        <v>552</v>
      </c>
      <c r="AYX20" s="205" t="s">
        <v>552</v>
      </c>
      <c r="AYY20" s="205" t="s">
        <v>552</v>
      </c>
      <c r="AYZ20" s="205" t="s">
        <v>552</v>
      </c>
      <c r="AZA20" s="205" t="s">
        <v>552</v>
      </c>
      <c r="AZB20" s="205" t="s">
        <v>552</v>
      </c>
      <c r="AZC20" s="205" t="s">
        <v>552</v>
      </c>
      <c r="AZD20" s="205" t="s">
        <v>552</v>
      </c>
      <c r="AZE20" s="205" t="s">
        <v>552</v>
      </c>
      <c r="AZF20" s="205" t="s">
        <v>552</v>
      </c>
      <c r="AZG20" s="205" t="s">
        <v>552</v>
      </c>
      <c r="AZH20" s="205" t="s">
        <v>552</v>
      </c>
      <c r="AZI20" s="205" t="s">
        <v>552</v>
      </c>
      <c r="AZJ20" s="205" t="s">
        <v>552</v>
      </c>
      <c r="AZK20" s="205" t="s">
        <v>552</v>
      </c>
      <c r="AZL20" s="205" t="s">
        <v>552</v>
      </c>
      <c r="AZM20" s="205" t="s">
        <v>552</v>
      </c>
      <c r="AZN20" s="205" t="s">
        <v>552</v>
      </c>
      <c r="AZO20" s="205" t="s">
        <v>552</v>
      </c>
      <c r="AZP20" s="205" t="s">
        <v>552</v>
      </c>
      <c r="AZQ20" s="205" t="s">
        <v>552</v>
      </c>
      <c r="AZR20" s="205" t="s">
        <v>552</v>
      </c>
      <c r="AZS20" s="205" t="s">
        <v>552</v>
      </c>
      <c r="AZT20" s="205" t="s">
        <v>552</v>
      </c>
      <c r="AZU20" s="205" t="s">
        <v>552</v>
      </c>
      <c r="AZV20" s="205" t="s">
        <v>552</v>
      </c>
      <c r="AZW20" s="205" t="s">
        <v>552</v>
      </c>
      <c r="AZX20" s="205" t="s">
        <v>552</v>
      </c>
      <c r="AZY20" s="205" t="s">
        <v>552</v>
      </c>
      <c r="AZZ20" s="205" t="s">
        <v>552</v>
      </c>
      <c r="BAA20" s="205" t="s">
        <v>552</v>
      </c>
      <c r="BAB20" s="205" t="s">
        <v>552</v>
      </c>
      <c r="BAC20" s="205" t="s">
        <v>552</v>
      </c>
      <c r="BAD20" s="205" t="s">
        <v>552</v>
      </c>
      <c r="BAE20" s="205" t="s">
        <v>552</v>
      </c>
      <c r="BAF20" s="205" t="s">
        <v>552</v>
      </c>
      <c r="BAG20" s="205" t="s">
        <v>552</v>
      </c>
      <c r="BAH20" s="205" t="s">
        <v>552</v>
      </c>
      <c r="BAI20" s="205" t="s">
        <v>552</v>
      </c>
      <c r="BAJ20" s="205" t="s">
        <v>552</v>
      </c>
      <c r="BAK20" s="205" t="s">
        <v>552</v>
      </c>
      <c r="BAL20" s="205" t="s">
        <v>552</v>
      </c>
      <c r="BAM20" s="205" t="s">
        <v>552</v>
      </c>
      <c r="BAN20" s="205" t="s">
        <v>552</v>
      </c>
      <c r="BAO20" s="205" t="s">
        <v>552</v>
      </c>
      <c r="BAP20" s="205" t="s">
        <v>552</v>
      </c>
      <c r="BAQ20" s="205" t="s">
        <v>552</v>
      </c>
      <c r="BAR20" s="205" t="s">
        <v>552</v>
      </c>
      <c r="BAS20" s="205" t="s">
        <v>552</v>
      </c>
      <c r="BAT20" s="205" t="s">
        <v>552</v>
      </c>
      <c r="BAU20" s="205" t="s">
        <v>552</v>
      </c>
      <c r="BAV20" s="205" t="s">
        <v>552</v>
      </c>
      <c r="BAW20" s="205" t="s">
        <v>552</v>
      </c>
      <c r="BAX20" s="205" t="s">
        <v>552</v>
      </c>
      <c r="BAY20" s="205" t="s">
        <v>552</v>
      </c>
      <c r="BAZ20" s="205" t="s">
        <v>552</v>
      </c>
      <c r="BBA20" s="205" t="s">
        <v>552</v>
      </c>
      <c r="BBB20" s="205" t="s">
        <v>552</v>
      </c>
      <c r="BBC20" s="205" t="s">
        <v>552</v>
      </c>
      <c r="BBD20" s="205" t="s">
        <v>552</v>
      </c>
      <c r="BBE20" s="205" t="s">
        <v>552</v>
      </c>
      <c r="BBF20" s="205" t="s">
        <v>552</v>
      </c>
      <c r="BBG20" s="205" t="s">
        <v>552</v>
      </c>
      <c r="BBH20" s="205" t="s">
        <v>552</v>
      </c>
      <c r="BBI20" s="205" t="s">
        <v>552</v>
      </c>
      <c r="BBJ20" s="205" t="s">
        <v>552</v>
      </c>
      <c r="BBK20" s="205" t="s">
        <v>552</v>
      </c>
      <c r="BBL20" s="205" t="s">
        <v>552</v>
      </c>
      <c r="BBM20" s="205" t="s">
        <v>552</v>
      </c>
      <c r="BBN20" s="205" t="s">
        <v>552</v>
      </c>
      <c r="BBO20" s="205" t="s">
        <v>552</v>
      </c>
      <c r="BBP20" s="205" t="s">
        <v>552</v>
      </c>
      <c r="BBQ20" s="205" t="s">
        <v>552</v>
      </c>
      <c r="BBR20" s="205" t="s">
        <v>552</v>
      </c>
      <c r="BBS20" s="205" t="s">
        <v>552</v>
      </c>
      <c r="BBT20" s="205" t="s">
        <v>552</v>
      </c>
      <c r="BBU20" s="205" t="s">
        <v>552</v>
      </c>
      <c r="BBV20" s="205" t="s">
        <v>552</v>
      </c>
      <c r="BBW20" s="205" t="s">
        <v>552</v>
      </c>
      <c r="BBX20" s="205" t="s">
        <v>552</v>
      </c>
      <c r="BBY20" s="205" t="s">
        <v>552</v>
      </c>
      <c r="BBZ20" s="205" t="s">
        <v>552</v>
      </c>
      <c r="BCA20" s="205" t="s">
        <v>552</v>
      </c>
      <c r="BCB20" s="205" t="s">
        <v>552</v>
      </c>
      <c r="BCC20" s="205" t="s">
        <v>552</v>
      </c>
      <c r="BCD20" s="205" t="s">
        <v>552</v>
      </c>
      <c r="BCE20" s="205" t="s">
        <v>552</v>
      </c>
      <c r="BCF20" s="205" t="s">
        <v>552</v>
      </c>
      <c r="BCG20" s="205" t="s">
        <v>552</v>
      </c>
      <c r="BCH20" s="205" t="s">
        <v>552</v>
      </c>
      <c r="BCI20" s="205" t="s">
        <v>552</v>
      </c>
      <c r="BCJ20" s="205" t="s">
        <v>552</v>
      </c>
      <c r="BCK20" s="205" t="s">
        <v>552</v>
      </c>
      <c r="BCL20" s="205" t="s">
        <v>552</v>
      </c>
      <c r="BCM20" s="205" t="s">
        <v>552</v>
      </c>
      <c r="BCN20" s="205" t="s">
        <v>552</v>
      </c>
      <c r="BCO20" s="205" t="s">
        <v>552</v>
      </c>
      <c r="BCP20" s="205" t="s">
        <v>552</v>
      </c>
      <c r="BCQ20" s="205" t="s">
        <v>552</v>
      </c>
      <c r="BCR20" s="205" t="s">
        <v>552</v>
      </c>
      <c r="BCS20" s="205" t="s">
        <v>552</v>
      </c>
      <c r="BCT20" s="205" t="s">
        <v>552</v>
      </c>
      <c r="BCU20" s="205" t="s">
        <v>552</v>
      </c>
      <c r="BCV20" s="205" t="s">
        <v>552</v>
      </c>
      <c r="BCW20" s="205" t="s">
        <v>552</v>
      </c>
      <c r="BCX20" s="205" t="s">
        <v>552</v>
      </c>
      <c r="BCY20" s="205" t="s">
        <v>552</v>
      </c>
      <c r="BCZ20" s="205" t="s">
        <v>552</v>
      </c>
      <c r="BDA20" s="205" t="s">
        <v>552</v>
      </c>
      <c r="BDB20" s="205" t="s">
        <v>552</v>
      </c>
      <c r="BDC20" s="205" t="s">
        <v>552</v>
      </c>
      <c r="BDD20" s="205" t="s">
        <v>552</v>
      </c>
      <c r="BDE20" s="205" t="s">
        <v>552</v>
      </c>
      <c r="BDF20" s="205" t="s">
        <v>552</v>
      </c>
      <c r="BDG20" s="205" t="s">
        <v>552</v>
      </c>
      <c r="BDH20" s="205" t="s">
        <v>552</v>
      </c>
      <c r="BDI20" s="205" t="s">
        <v>552</v>
      </c>
      <c r="BDJ20" s="205" t="s">
        <v>552</v>
      </c>
      <c r="BDK20" s="205" t="s">
        <v>552</v>
      </c>
      <c r="BDL20" s="205" t="s">
        <v>552</v>
      </c>
      <c r="BDM20" s="205" t="s">
        <v>552</v>
      </c>
      <c r="BDN20" s="205" t="s">
        <v>552</v>
      </c>
      <c r="BDO20" s="205" t="s">
        <v>552</v>
      </c>
      <c r="BDP20" s="205" t="s">
        <v>552</v>
      </c>
      <c r="BDQ20" s="205" t="s">
        <v>552</v>
      </c>
      <c r="BDR20" s="205" t="s">
        <v>552</v>
      </c>
      <c r="BDS20" s="205" t="s">
        <v>552</v>
      </c>
      <c r="BDT20" s="205" t="s">
        <v>552</v>
      </c>
      <c r="BDU20" s="205" t="s">
        <v>552</v>
      </c>
      <c r="BDV20" s="205" t="s">
        <v>552</v>
      </c>
      <c r="BDW20" s="205" t="s">
        <v>552</v>
      </c>
      <c r="BDX20" s="205" t="s">
        <v>552</v>
      </c>
      <c r="BDY20" s="205" t="s">
        <v>552</v>
      </c>
      <c r="BDZ20" s="205" t="s">
        <v>552</v>
      </c>
      <c r="BEA20" s="205" t="s">
        <v>552</v>
      </c>
      <c r="BEB20" s="205" t="s">
        <v>552</v>
      </c>
      <c r="BEC20" s="205" t="s">
        <v>552</v>
      </c>
      <c r="BED20" s="205" t="s">
        <v>552</v>
      </c>
      <c r="BEE20" s="205" t="s">
        <v>552</v>
      </c>
      <c r="BEF20" s="205" t="s">
        <v>552</v>
      </c>
      <c r="BEG20" s="205" t="s">
        <v>552</v>
      </c>
      <c r="BEH20" s="205" t="s">
        <v>552</v>
      </c>
      <c r="BEI20" s="205" t="s">
        <v>552</v>
      </c>
      <c r="BEJ20" s="205" t="s">
        <v>552</v>
      </c>
      <c r="BEK20" s="205" t="s">
        <v>552</v>
      </c>
      <c r="BEL20" s="205" t="s">
        <v>552</v>
      </c>
      <c r="BEM20" s="205" t="s">
        <v>552</v>
      </c>
      <c r="BEN20" s="205" t="s">
        <v>552</v>
      </c>
      <c r="BEO20" s="205" t="s">
        <v>552</v>
      </c>
      <c r="BEP20" s="205" t="s">
        <v>552</v>
      </c>
      <c r="BEQ20" s="205" t="s">
        <v>552</v>
      </c>
      <c r="BER20" s="205" t="s">
        <v>552</v>
      </c>
      <c r="BES20" s="205" t="s">
        <v>552</v>
      </c>
      <c r="BET20" s="205" t="s">
        <v>552</v>
      </c>
      <c r="BEU20" s="205" t="s">
        <v>552</v>
      </c>
      <c r="BEV20" s="205" t="s">
        <v>552</v>
      </c>
      <c r="BEW20" s="205" t="s">
        <v>552</v>
      </c>
      <c r="BEX20" s="205" t="s">
        <v>552</v>
      </c>
      <c r="BEY20" s="205" t="s">
        <v>552</v>
      </c>
      <c r="BEZ20" s="205" t="s">
        <v>552</v>
      </c>
      <c r="BFA20" s="205" t="s">
        <v>552</v>
      </c>
      <c r="BFB20" s="205" t="s">
        <v>552</v>
      </c>
      <c r="BFC20" s="205" t="s">
        <v>552</v>
      </c>
      <c r="BFD20" s="205" t="s">
        <v>552</v>
      </c>
      <c r="BFE20" s="205" t="s">
        <v>552</v>
      </c>
      <c r="BFF20" s="205" t="s">
        <v>552</v>
      </c>
      <c r="BFG20" s="205" t="s">
        <v>552</v>
      </c>
      <c r="BFH20" s="205" t="s">
        <v>552</v>
      </c>
      <c r="BFI20" s="205" t="s">
        <v>552</v>
      </c>
      <c r="BFJ20" s="205" t="s">
        <v>552</v>
      </c>
      <c r="BFK20" s="205" t="s">
        <v>552</v>
      </c>
      <c r="BFL20" s="205" t="s">
        <v>552</v>
      </c>
      <c r="BFM20" s="205" t="s">
        <v>552</v>
      </c>
      <c r="BFN20" s="205" t="s">
        <v>552</v>
      </c>
      <c r="BFO20" s="205" t="s">
        <v>552</v>
      </c>
      <c r="BFP20" s="205" t="s">
        <v>552</v>
      </c>
      <c r="BFQ20" s="205" t="s">
        <v>552</v>
      </c>
      <c r="BFR20" s="205" t="s">
        <v>552</v>
      </c>
      <c r="BFS20" s="205" t="s">
        <v>552</v>
      </c>
      <c r="BFT20" s="205" t="s">
        <v>552</v>
      </c>
      <c r="BFU20" s="205" t="s">
        <v>552</v>
      </c>
      <c r="BFV20" s="205" t="s">
        <v>552</v>
      </c>
      <c r="BFW20" s="205" t="s">
        <v>552</v>
      </c>
      <c r="BFX20" s="205" t="s">
        <v>552</v>
      </c>
      <c r="BFY20" s="205" t="s">
        <v>552</v>
      </c>
      <c r="BFZ20" s="205" t="s">
        <v>552</v>
      </c>
      <c r="BGA20" s="205" t="s">
        <v>552</v>
      </c>
      <c r="BGB20" s="205" t="s">
        <v>552</v>
      </c>
      <c r="BGC20" s="205" t="s">
        <v>552</v>
      </c>
      <c r="BGD20" s="205" t="s">
        <v>552</v>
      </c>
      <c r="BGE20" s="205" t="s">
        <v>552</v>
      </c>
      <c r="BGF20" s="205" t="s">
        <v>552</v>
      </c>
      <c r="BGG20" s="205" t="s">
        <v>552</v>
      </c>
      <c r="BGH20" s="205" t="s">
        <v>552</v>
      </c>
      <c r="BGI20" s="205" t="s">
        <v>552</v>
      </c>
      <c r="BGJ20" s="205" t="s">
        <v>552</v>
      </c>
      <c r="BGK20" s="205" t="s">
        <v>552</v>
      </c>
      <c r="BGL20" s="205" t="s">
        <v>552</v>
      </c>
      <c r="BGM20" s="205" t="s">
        <v>552</v>
      </c>
      <c r="BGN20" s="205" t="s">
        <v>552</v>
      </c>
      <c r="BGO20" s="205" t="s">
        <v>552</v>
      </c>
      <c r="BGP20" s="205" t="s">
        <v>552</v>
      </c>
      <c r="BGQ20" s="205" t="s">
        <v>552</v>
      </c>
      <c r="BGR20" s="205" t="s">
        <v>552</v>
      </c>
      <c r="BGS20" s="205" t="s">
        <v>552</v>
      </c>
      <c r="BGT20" s="205" t="s">
        <v>552</v>
      </c>
      <c r="BGU20" s="205" t="s">
        <v>552</v>
      </c>
      <c r="BGV20" s="205" t="s">
        <v>552</v>
      </c>
      <c r="BGW20" s="205" t="s">
        <v>552</v>
      </c>
      <c r="BGX20" s="205" t="s">
        <v>552</v>
      </c>
      <c r="BGY20" s="205" t="s">
        <v>552</v>
      </c>
      <c r="BGZ20" s="205" t="s">
        <v>552</v>
      </c>
      <c r="BHA20" s="205" t="s">
        <v>552</v>
      </c>
      <c r="BHB20" s="205" t="s">
        <v>552</v>
      </c>
      <c r="BHC20" s="205" t="s">
        <v>552</v>
      </c>
      <c r="BHD20" s="205" t="s">
        <v>552</v>
      </c>
      <c r="BHE20" s="205" t="s">
        <v>552</v>
      </c>
      <c r="BHF20" s="205" t="s">
        <v>552</v>
      </c>
      <c r="BHG20" s="205" t="s">
        <v>552</v>
      </c>
      <c r="BHH20" s="205" t="s">
        <v>552</v>
      </c>
      <c r="BHI20" s="205" t="s">
        <v>552</v>
      </c>
      <c r="BHJ20" s="205" t="s">
        <v>552</v>
      </c>
      <c r="BHK20" s="205" t="s">
        <v>552</v>
      </c>
      <c r="BHL20" s="205" t="s">
        <v>552</v>
      </c>
      <c r="BHM20" s="205" t="s">
        <v>552</v>
      </c>
      <c r="BHN20" s="205" t="s">
        <v>552</v>
      </c>
      <c r="BHO20" s="205" t="s">
        <v>552</v>
      </c>
      <c r="BHP20" s="205" t="s">
        <v>552</v>
      </c>
      <c r="BHQ20" s="205" t="s">
        <v>552</v>
      </c>
      <c r="BHR20" s="205" t="s">
        <v>552</v>
      </c>
      <c r="BHS20" s="205" t="s">
        <v>552</v>
      </c>
      <c r="BHT20" s="205" t="s">
        <v>552</v>
      </c>
      <c r="BHU20" s="205" t="s">
        <v>552</v>
      </c>
      <c r="BHV20" s="205" t="s">
        <v>552</v>
      </c>
      <c r="BHW20" s="205" t="s">
        <v>552</v>
      </c>
      <c r="BHX20" s="205" t="s">
        <v>552</v>
      </c>
      <c r="BHY20" s="205" t="s">
        <v>552</v>
      </c>
      <c r="BHZ20" s="205" t="s">
        <v>552</v>
      </c>
      <c r="BIA20" s="205" t="s">
        <v>552</v>
      </c>
      <c r="BIB20" s="205" t="s">
        <v>552</v>
      </c>
      <c r="BIC20" s="205" t="s">
        <v>552</v>
      </c>
      <c r="BID20" s="205" t="s">
        <v>552</v>
      </c>
      <c r="BIE20" s="205" t="s">
        <v>552</v>
      </c>
      <c r="BIF20" s="205" t="s">
        <v>552</v>
      </c>
      <c r="BIG20" s="205" t="s">
        <v>552</v>
      </c>
      <c r="BIH20" s="205" t="s">
        <v>552</v>
      </c>
      <c r="BII20" s="205" t="s">
        <v>552</v>
      </c>
      <c r="BIJ20" s="205" t="s">
        <v>552</v>
      </c>
      <c r="BIK20" s="205" t="s">
        <v>552</v>
      </c>
      <c r="BIL20" s="205" t="s">
        <v>552</v>
      </c>
      <c r="BIM20" s="205" t="s">
        <v>552</v>
      </c>
      <c r="BIN20" s="205" t="s">
        <v>552</v>
      </c>
      <c r="BIO20" s="205" t="s">
        <v>552</v>
      </c>
      <c r="BIP20" s="205" t="s">
        <v>552</v>
      </c>
      <c r="BIQ20" s="205" t="s">
        <v>552</v>
      </c>
      <c r="BIR20" s="205" t="s">
        <v>552</v>
      </c>
      <c r="BIS20" s="205" t="s">
        <v>552</v>
      </c>
      <c r="BIT20" s="205" t="s">
        <v>552</v>
      </c>
      <c r="BIU20" s="205" t="s">
        <v>552</v>
      </c>
      <c r="BIV20" s="205" t="s">
        <v>552</v>
      </c>
      <c r="BIW20" s="205" t="s">
        <v>552</v>
      </c>
      <c r="BIX20" s="205" t="s">
        <v>552</v>
      </c>
      <c r="BIY20" s="205" t="s">
        <v>552</v>
      </c>
      <c r="BIZ20" s="205" t="s">
        <v>552</v>
      </c>
      <c r="BJA20" s="205" t="s">
        <v>552</v>
      </c>
      <c r="BJB20" s="205" t="s">
        <v>552</v>
      </c>
      <c r="BJC20" s="205" t="s">
        <v>552</v>
      </c>
      <c r="BJD20" s="205" t="s">
        <v>552</v>
      </c>
      <c r="BJE20" s="205" t="s">
        <v>552</v>
      </c>
      <c r="BJF20" s="205" t="s">
        <v>552</v>
      </c>
      <c r="BJG20" s="205" t="s">
        <v>552</v>
      </c>
      <c r="BJH20" s="205" t="s">
        <v>552</v>
      </c>
      <c r="BJI20" s="205" t="s">
        <v>552</v>
      </c>
      <c r="BJJ20" s="205" t="s">
        <v>552</v>
      </c>
      <c r="BJK20" s="205" t="s">
        <v>552</v>
      </c>
      <c r="BJL20" s="205" t="s">
        <v>552</v>
      </c>
      <c r="BJM20" s="205" t="s">
        <v>552</v>
      </c>
      <c r="BJN20" s="205" t="s">
        <v>552</v>
      </c>
      <c r="BJO20" s="205" t="s">
        <v>552</v>
      </c>
      <c r="BJP20" s="205" t="s">
        <v>552</v>
      </c>
      <c r="BJQ20" s="205" t="s">
        <v>552</v>
      </c>
      <c r="BJR20" s="205" t="s">
        <v>552</v>
      </c>
      <c r="BJS20" s="205" t="s">
        <v>552</v>
      </c>
      <c r="BJT20" s="205" t="s">
        <v>552</v>
      </c>
      <c r="BJU20" s="205" t="s">
        <v>552</v>
      </c>
      <c r="BJV20" s="205" t="s">
        <v>552</v>
      </c>
      <c r="BJW20" s="205" t="s">
        <v>552</v>
      </c>
      <c r="BJX20" s="205" t="s">
        <v>552</v>
      </c>
      <c r="BJY20" s="205" t="s">
        <v>552</v>
      </c>
      <c r="BJZ20" s="205" t="s">
        <v>552</v>
      </c>
      <c r="BKA20" s="205" t="s">
        <v>552</v>
      </c>
      <c r="BKB20" s="205" t="s">
        <v>552</v>
      </c>
      <c r="BKC20" s="205" t="s">
        <v>552</v>
      </c>
      <c r="BKD20" s="205" t="s">
        <v>552</v>
      </c>
      <c r="BKE20" s="205" t="s">
        <v>552</v>
      </c>
      <c r="BKF20" s="205" t="s">
        <v>552</v>
      </c>
      <c r="BKG20" s="205" t="s">
        <v>552</v>
      </c>
      <c r="BKH20" s="205" t="s">
        <v>552</v>
      </c>
      <c r="BKI20" s="205" t="s">
        <v>552</v>
      </c>
      <c r="BKJ20" s="205" t="s">
        <v>552</v>
      </c>
      <c r="BKK20" s="205" t="s">
        <v>552</v>
      </c>
      <c r="BKL20" s="205" t="s">
        <v>552</v>
      </c>
      <c r="BKM20" s="205" t="s">
        <v>552</v>
      </c>
      <c r="BKN20" s="205" t="s">
        <v>552</v>
      </c>
      <c r="BKO20" s="205" t="s">
        <v>552</v>
      </c>
      <c r="BKP20" s="205" t="s">
        <v>552</v>
      </c>
      <c r="BKQ20" s="205" t="s">
        <v>552</v>
      </c>
      <c r="BKR20" s="205" t="s">
        <v>552</v>
      </c>
      <c r="BKS20" s="205" t="s">
        <v>552</v>
      </c>
      <c r="BKT20" s="205" t="s">
        <v>552</v>
      </c>
      <c r="BKU20" s="205" t="s">
        <v>552</v>
      </c>
      <c r="BKV20" s="205" t="s">
        <v>552</v>
      </c>
      <c r="BKW20" s="205" t="s">
        <v>552</v>
      </c>
      <c r="BKX20" s="205" t="s">
        <v>552</v>
      </c>
      <c r="BKY20" s="205" t="s">
        <v>552</v>
      </c>
      <c r="BKZ20" s="205" t="s">
        <v>552</v>
      </c>
      <c r="BLA20" s="205" t="s">
        <v>552</v>
      </c>
      <c r="BLB20" s="205" t="s">
        <v>552</v>
      </c>
      <c r="BLC20" s="205" t="s">
        <v>552</v>
      </c>
      <c r="BLD20" s="205" t="s">
        <v>552</v>
      </c>
      <c r="BLE20" s="205" t="s">
        <v>552</v>
      </c>
      <c r="BLF20" s="205" t="s">
        <v>552</v>
      </c>
      <c r="BLG20" s="205" t="s">
        <v>552</v>
      </c>
      <c r="BLH20" s="205" t="s">
        <v>552</v>
      </c>
      <c r="BLI20" s="205" t="s">
        <v>552</v>
      </c>
      <c r="BLJ20" s="205" t="s">
        <v>552</v>
      </c>
      <c r="BLK20" s="205" t="s">
        <v>552</v>
      </c>
      <c r="BLL20" s="205" t="s">
        <v>552</v>
      </c>
      <c r="BLM20" s="205" t="s">
        <v>552</v>
      </c>
      <c r="BLN20" s="205" t="s">
        <v>552</v>
      </c>
      <c r="BLO20" s="205" t="s">
        <v>552</v>
      </c>
      <c r="BLP20" s="205" t="s">
        <v>552</v>
      </c>
      <c r="BLQ20" s="205" t="s">
        <v>552</v>
      </c>
      <c r="BLR20" s="205" t="s">
        <v>552</v>
      </c>
      <c r="BLS20" s="205" t="s">
        <v>552</v>
      </c>
      <c r="BLT20" s="205" t="s">
        <v>552</v>
      </c>
      <c r="BLU20" s="205" t="s">
        <v>552</v>
      </c>
      <c r="BLV20" s="205" t="s">
        <v>552</v>
      </c>
      <c r="BLW20" s="205" t="s">
        <v>552</v>
      </c>
      <c r="BLX20" s="205" t="s">
        <v>552</v>
      </c>
      <c r="BLY20" s="205" t="s">
        <v>552</v>
      </c>
      <c r="BLZ20" s="205" t="s">
        <v>552</v>
      </c>
      <c r="BMA20" s="205" t="s">
        <v>552</v>
      </c>
      <c r="BMB20" s="205" t="s">
        <v>552</v>
      </c>
      <c r="BMC20" s="205" t="s">
        <v>552</v>
      </c>
      <c r="BMD20" s="205" t="s">
        <v>552</v>
      </c>
      <c r="BME20" s="205" t="s">
        <v>552</v>
      </c>
      <c r="BMF20" s="205" t="s">
        <v>552</v>
      </c>
      <c r="BMG20" s="205" t="s">
        <v>552</v>
      </c>
      <c r="BMH20" s="205" t="s">
        <v>552</v>
      </c>
      <c r="BMI20" s="205" t="s">
        <v>552</v>
      </c>
      <c r="BMJ20" s="205" t="s">
        <v>552</v>
      </c>
      <c r="BMK20" s="205" t="s">
        <v>552</v>
      </c>
      <c r="BML20" s="205" t="s">
        <v>552</v>
      </c>
      <c r="BMM20" s="205" t="s">
        <v>552</v>
      </c>
      <c r="BMN20" s="205" t="s">
        <v>552</v>
      </c>
      <c r="BMO20" s="205" t="s">
        <v>552</v>
      </c>
      <c r="BMP20" s="205" t="s">
        <v>552</v>
      </c>
      <c r="BMQ20" s="205" t="s">
        <v>552</v>
      </c>
      <c r="BMR20" s="205" t="s">
        <v>552</v>
      </c>
      <c r="BMS20" s="205" t="s">
        <v>552</v>
      </c>
      <c r="BMT20" s="205" t="s">
        <v>552</v>
      </c>
      <c r="BMU20" s="205" t="s">
        <v>552</v>
      </c>
      <c r="BMV20" s="205" t="s">
        <v>552</v>
      </c>
      <c r="BMW20" s="205" t="s">
        <v>552</v>
      </c>
      <c r="BMX20" s="205" t="s">
        <v>552</v>
      </c>
      <c r="BMY20" s="205" t="s">
        <v>552</v>
      </c>
      <c r="BMZ20" s="205" t="s">
        <v>552</v>
      </c>
      <c r="BNA20" s="205" t="s">
        <v>552</v>
      </c>
      <c r="BNB20" s="205" t="s">
        <v>552</v>
      </c>
      <c r="BNC20" s="205" t="s">
        <v>552</v>
      </c>
      <c r="BND20" s="205" t="s">
        <v>552</v>
      </c>
      <c r="BNE20" s="205" t="s">
        <v>552</v>
      </c>
      <c r="BNF20" s="205" t="s">
        <v>552</v>
      </c>
      <c r="BNG20" s="205" t="s">
        <v>552</v>
      </c>
      <c r="BNH20" s="205" t="s">
        <v>552</v>
      </c>
      <c r="BNI20" s="205" t="s">
        <v>552</v>
      </c>
      <c r="BNJ20" s="205" t="s">
        <v>552</v>
      </c>
      <c r="BNK20" s="205" t="s">
        <v>552</v>
      </c>
      <c r="BNL20" s="205" t="s">
        <v>552</v>
      </c>
      <c r="BNM20" s="205" t="s">
        <v>552</v>
      </c>
      <c r="BNN20" s="205" t="s">
        <v>552</v>
      </c>
      <c r="BNO20" s="205" t="s">
        <v>552</v>
      </c>
      <c r="BNP20" s="205" t="s">
        <v>552</v>
      </c>
      <c r="BNQ20" s="205" t="s">
        <v>552</v>
      </c>
      <c r="BNR20" s="205" t="s">
        <v>552</v>
      </c>
      <c r="BNS20" s="205" t="s">
        <v>552</v>
      </c>
      <c r="BNT20" s="205" t="s">
        <v>552</v>
      </c>
      <c r="BNU20" s="205" t="s">
        <v>552</v>
      </c>
      <c r="BNV20" s="205" t="s">
        <v>552</v>
      </c>
      <c r="BNW20" s="205" t="s">
        <v>552</v>
      </c>
      <c r="BNX20" s="205" t="s">
        <v>552</v>
      </c>
      <c r="BNY20" s="205" t="s">
        <v>552</v>
      </c>
      <c r="BNZ20" s="205" t="s">
        <v>552</v>
      </c>
      <c r="BOA20" s="205" t="s">
        <v>552</v>
      </c>
      <c r="BOB20" s="205" t="s">
        <v>552</v>
      </c>
      <c r="BOC20" s="205" t="s">
        <v>552</v>
      </c>
      <c r="BOD20" s="205" t="s">
        <v>552</v>
      </c>
      <c r="BOE20" s="205" t="s">
        <v>552</v>
      </c>
      <c r="BOF20" s="205" t="s">
        <v>552</v>
      </c>
      <c r="BOG20" s="205" t="s">
        <v>552</v>
      </c>
      <c r="BOH20" s="205" t="s">
        <v>552</v>
      </c>
      <c r="BOI20" s="205" t="s">
        <v>552</v>
      </c>
      <c r="BOJ20" s="205" t="s">
        <v>552</v>
      </c>
      <c r="BOK20" s="205" t="s">
        <v>552</v>
      </c>
      <c r="BOL20" s="205" t="s">
        <v>552</v>
      </c>
      <c r="BOM20" s="205" t="s">
        <v>552</v>
      </c>
      <c r="BON20" s="205" t="s">
        <v>552</v>
      </c>
      <c r="BOO20" s="205" t="s">
        <v>552</v>
      </c>
      <c r="BOP20" s="205" t="s">
        <v>552</v>
      </c>
      <c r="BOQ20" s="205" t="s">
        <v>552</v>
      </c>
      <c r="BOR20" s="205" t="s">
        <v>552</v>
      </c>
      <c r="BOS20" s="205" t="s">
        <v>552</v>
      </c>
      <c r="BOT20" s="205" t="s">
        <v>552</v>
      </c>
      <c r="BOU20" s="205" t="s">
        <v>552</v>
      </c>
      <c r="BOV20" s="205" t="s">
        <v>552</v>
      </c>
      <c r="BOW20" s="205" t="s">
        <v>552</v>
      </c>
      <c r="BOX20" s="205" t="s">
        <v>552</v>
      </c>
      <c r="BOY20" s="205" t="s">
        <v>552</v>
      </c>
      <c r="BOZ20" s="205" t="s">
        <v>552</v>
      </c>
      <c r="BPA20" s="205" t="s">
        <v>552</v>
      </c>
      <c r="BPB20" s="205" t="s">
        <v>552</v>
      </c>
      <c r="BPC20" s="205" t="s">
        <v>552</v>
      </c>
      <c r="BPD20" s="205" t="s">
        <v>552</v>
      </c>
      <c r="BPE20" s="205" t="s">
        <v>552</v>
      </c>
      <c r="BPF20" s="205" t="s">
        <v>552</v>
      </c>
      <c r="BPG20" s="205" t="s">
        <v>552</v>
      </c>
      <c r="BPH20" s="205" t="s">
        <v>552</v>
      </c>
      <c r="BPI20" s="205" t="s">
        <v>552</v>
      </c>
      <c r="BPJ20" s="205" t="s">
        <v>552</v>
      </c>
      <c r="BPK20" s="205" t="s">
        <v>552</v>
      </c>
      <c r="BPL20" s="205" t="s">
        <v>552</v>
      </c>
      <c r="BPM20" s="205" t="s">
        <v>552</v>
      </c>
      <c r="BPN20" s="205" t="s">
        <v>552</v>
      </c>
      <c r="BPO20" s="205" t="s">
        <v>552</v>
      </c>
      <c r="BPP20" s="205" t="s">
        <v>552</v>
      </c>
      <c r="BPQ20" s="205" t="s">
        <v>552</v>
      </c>
      <c r="BPR20" s="205" t="s">
        <v>552</v>
      </c>
      <c r="BPS20" s="205" t="s">
        <v>552</v>
      </c>
      <c r="BPT20" s="205" t="s">
        <v>552</v>
      </c>
      <c r="BPU20" s="205" t="s">
        <v>552</v>
      </c>
      <c r="BPV20" s="205" t="s">
        <v>552</v>
      </c>
      <c r="BPW20" s="205" t="s">
        <v>552</v>
      </c>
      <c r="BPX20" s="205" t="s">
        <v>552</v>
      </c>
      <c r="BPY20" s="205" t="s">
        <v>552</v>
      </c>
      <c r="BPZ20" s="205" t="s">
        <v>552</v>
      </c>
      <c r="BQA20" s="205" t="s">
        <v>552</v>
      </c>
      <c r="BQB20" s="205" t="s">
        <v>552</v>
      </c>
      <c r="BQC20" s="205" t="s">
        <v>552</v>
      </c>
      <c r="BQD20" s="205" t="s">
        <v>552</v>
      </c>
      <c r="BQE20" s="205" t="s">
        <v>552</v>
      </c>
      <c r="BQF20" s="205" t="s">
        <v>552</v>
      </c>
      <c r="BQG20" s="205" t="s">
        <v>552</v>
      </c>
      <c r="BQH20" s="205" t="s">
        <v>552</v>
      </c>
      <c r="BQI20" s="205" t="s">
        <v>552</v>
      </c>
      <c r="BQJ20" s="205" t="s">
        <v>552</v>
      </c>
      <c r="BQK20" s="205" t="s">
        <v>552</v>
      </c>
      <c r="BQL20" s="205" t="s">
        <v>552</v>
      </c>
      <c r="BQM20" s="205" t="s">
        <v>552</v>
      </c>
      <c r="BQN20" s="205" t="s">
        <v>552</v>
      </c>
      <c r="BQO20" s="205" t="s">
        <v>552</v>
      </c>
      <c r="BQP20" s="205" t="s">
        <v>552</v>
      </c>
      <c r="BQQ20" s="205" t="s">
        <v>552</v>
      </c>
      <c r="BQR20" s="205" t="s">
        <v>552</v>
      </c>
      <c r="BQS20" s="205" t="s">
        <v>552</v>
      </c>
      <c r="BQT20" s="205" t="s">
        <v>552</v>
      </c>
      <c r="BQU20" s="205" t="s">
        <v>552</v>
      </c>
      <c r="BQV20" s="205" t="s">
        <v>552</v>
      </c>
      <c r="BQW20" s="205" t="s">
        <v>552</v>
      </c>
      <c r="BQX20" s="205" t="s">
        <v>552</v>
      </c>
      <c r="BQY20" s="205" t="s">
        <v>552</v>
      </c>
      <c r="BQZ20" s="205" t="s">
        <v>552</v>
      </c>
      <c r="BRA20" s="205" t="s">
        <v>552</v>
      </c>
      <c r="BRB20" s="205" t="s">
        <v>552</v>
      </c>
      <c r="BRC20" s="205" t="s">
        <v>552</v>
      </c>
      <c r="BRD20" s="205" t="s">
        <v>552</v>
      </c>
      <c r="BRE20" s="205" t="s">
        <v>552</v>
      </c>
      <c r="BRF20" s="205" t="s">
        <v>552</v>
      </c>
      <c r="BRG20" s="205" t="s">
        <v>552</v>
      </c>
      <c r="BRH20" s="205" t="s">
        <v>552</v>
      </c>
      <c r="BRI20" s="205" t="s">
        <v>552</v>
      </c>
      <c r="BRJ20" s="205" t="s">
        <v>552</v>
      </c>
      <c r="BRK20" s="205" t="s">
        <v>552</v>
      </c>
      <c r="BRL20" s="205" t="s">
        <v>552</v>
      </c>
      <c r="BRM20" s="205" t="s">
        <v>552</v>
      </c>
      <c r="BRN20" s="205" t="s">
        <v>552</v>
      </c>
      <c r="BRO20" s="205" t="s">
        <v>552</v>
      </c>
      <c r="BRP20" s="205" t="s">
        <v>552</v>
      </c>
      <c r="BRQ20" s="205" t="s">
        <v>552</v>
      </c>
      <c r="BRR20" s="205" t="s">
        <v>552</v>
      </c>
      <c r="BRS20" s="205" t="s">
        <v>552</v>
      </c>
      <c r="BRT20" s="205" t="s">
        <v>552</v>
      </c>
      <c r="BRU20" s="205" t="s">
        <v>552</v>
      </c>
      <c r="BRV20" s="205" t="s">
        <v>552</v>
      </c>
      <c r="BRW20" s="205" t="s">
        <v>552</v>
      </c>
      <c r="BRX20" s="205" t="s">
        <v>552</v>
      </c>
      <c r="BRY20" s="205" t="s">
        <v>552</v>
      </c>
      <c r="BRZ20" s="205" t="s">
        <v>552</v>
      </c>
      <c r="BSA20" s="205" t="s">
        <v>552</v>
      </c>
      <c r="BSB20" s="205" t="s">
        <v>552</v>
      </c>
      <c r="BSC20" s="205" t="s">
        <v>552</v>
      </c>
      <c r="BSD20" s="205" t="s">
        <v>552</v>
      </c>
      <c r="BSE20" s="205" t="s">
        <v>552</v>
      </c>
      <c r="BSF20" s="205" t="s">
        <v>552</v>
      </c>
      <c r="BSG20" s="205" t="s">
        <v>552</v>
      </c>
      <c r="BSH20" s="205" t="s">
        <v>552</v>
      </c>
      <c r="BSI20" s="205" t="s">
        <v>552</v>
      </c>
      <c r="BSJ20" s="205" t="s">
        <v>552</v>
      </c>
      <c r="BSK20" s="205" t="s">
        <v>552</v>
      </c>
      <c r="BSL20" s="205" t="s">
        <v>552</v>
      </c>
      <c r="BSM20" s="205" t="s">
        <v>552</v>
      </c>
      <c r="BSN20" s="205" t="s">
        <v>552</v>
      </c>
      <c r="BSO20" s="205" t="s">
        <v>552</v>
      </c>
      <c r="BSP20" s="205" t="s">
        <v>552</v>
      </c>
      <c r="BSQ20" s="205" t="s">
        <v>552</v>
      </c>
      <c r="BSR20" s="205" t="s">
        <v>552</v>
      </c>
      <c r="BSS20" s="205" t="s">
        <v>552</v>
      </c>
      <c r="BST20" s="205" t="s">
        <v>552</v>
      </c>
      <c r="BSU20" s="205" t="s">
        <v>552</v>
      </c>
      <c r="BSV20" s="205" t="s">
        <v>552</v>
      </c>
      <c r="BSW20" s="205" t="s">
        <v>552</v>
      </c>
      <c r="BSX20" s="205" t="s">
        <v>552</v>
      </c>
      <c r="BSY20" s="205" t="s">
        <v>552</v>
      </c>
      <c r="BSZ20" s="205" t="s">
        <v>552</v>
      </c>
      <c r="BTA20" s="205" t="s">
        <v>552</v>
      </c>
      <c r="BTB20" s="205" t="s">
        <v>552</v>
      </c>
      <c r="BTC20" s="205" t="s">
        <v>552</v>
      </c>
      <c r="BTD20" s="205" t="s">
        <v>552</v>
      </c>
      <c r="BTE20" s="205" t="s">
        <v>552</v>
      </c>
      <c r="BTF20" s="205" t="s">
        <v>552</v>
      </c>
      <c r="BTG20" s="205" t="s">
        <v>552</v>
      </c>
      <c r="BTH20" s="205" t="s">
        <v>552</v>
      </c>
      <c r="BTI20" s="205" t="s">
        <v>552</v>
      </c>
      <c r="BTJ20" s="205" t="s">
        <v>552</v>
      </c>
      <c r="BTK20" s="205" t="s">
        <v>552</v>
      </c>
      <c r="BTL20" s="205" t="s">
        <v>552</v>
      </c>
      <c r="BTM20" s="205" t="s">
        <v>552</v>
      </c>
      <c r="BTN20" s="205" t="s">
        <v>552</v>
      </c>
      <c r="BTO20" s="205" t="s">
        <v>552</v>
      </c>
      <c r="BTP20" s="205" t="s">
        <v>552</v>
      </c>
      <c r="BTQ20" s="205" t="s">
        <v>552</v>
      </c>
      <c r="BTR20" s="205" t="s">
        <v>552</v>
      </c>
      <c r="BTS20" s="205" t="s">
        <v>552</v>
      </c>
      <c r="BTT20" s="205" t="s">
        <v>552</v>
      </c>
      <c r="BTU20" s="205" t="s">
        <v>552</v>
      </c>
      <c r="BTV20" s="205" t="s">
        <v>552</v>
      </c>
      <c r="BTW20" s="205" t="s">
        <v>552</v>
      </c>
      <c r="BTX20" s="205" t="s">
        <v>552</v>
      </c>
      <c r="BTY20" s="205" t="s">
        <v>552</v>
      </c>
      <c r="BTZ20" s="205" t="s">
        <v>552</v>
      </c>
      <c r="BUA20" s="205" t="s">
        <v>552</v>
      </c>
      <c r="BUB20" s="205" t="s">
        <v>552</v>
      </c>
      <c r="BUC20" s="205" t="s">
        <v>552</v>
      </c>
      <c r="BUD20" s="205" t="s">
        <v>552</v>
      </c>
      <c r="BUE20" s="205" t="s">
        <v>552</v>
      </c>
      <c r="BUF20" s="205" t="s">
        <v>552</v>
      </c>
      <c r="BUG20" s="205" t="s">
        <v>552</v>
      </c>
      <c r="BUH20" s="205" t="s">
        <v>552</v>
      </c>
      <c r="BUI20" s="205" t="s">
        <v>552</v>
      </c>
      <c r="BUJ20" s="205" t="s">
        <v>552</v>
      </c>
      <c r="BUK20" s="205" t="s">
        <v>552</v>
      </c>
      <c r="BUL20" s="205" t="s">
        <v>552</v>
      </c>
      <c r="BUM20" s="205" t="s">
        <v>552</v>
      </c>
      <c r="BUN20" s="205" t="s">
        <v>552</v>
      </c>
      <c r="BUO20" s="205" t="s">
        <v>552</v>
      </c>
      <c r="BUP20" s="205" t="s">
        <v>552</v>
      </c>
      <c r="BUQ20" s="205" t="s">
        <v>552</v>
      </c>
      <c r="BUR20" s="205" t="s">
        <v>552</v>
      </c>
      <c r="BUS20" s="205" t="s">
        <v>552</v>
      </c>
      <c r="BUT20" s="205" t="s">
        <v>552</v>
      </c>
      <c r="BUU20" s="205" t="s">
        <v>552</v>
      </c>
      <c r="BUV20" s="205" t="s">
        <v>552</v>
      </c>
      <c r="BUW20" s="205" t="s">
        <v>552</v>
      </c>
      <c r="BUX20" s="205" t="s">
        <v>552</v>
      </c>
      <c r="BUY20" s="205" t="s">
        <v>552</v>
      </c>
      <c r="BUZ20" s="205" t="s">
        <v>552</v>
      </c>
      <c r="BVA20" s="205" t="s">
        <v>552</v>
      </c>
      <c r="BVB20" s="205" t="s">
        <v>552</v>
      </c>
      <c r="BVC20" s="205" t="s">
        <v>552</v>
      </c>
      <c r="BVD20" s="205" t="s">
        <v>552</v>
      </c>
      <c r="BVE20" s="205" t="s">
        <v>552</v>
      </c>
      <c r="BVF20" s="205" t="s">
        <v>552</v>
      </c>
      <c r="BVG20" s="205" t="s">
        <v>552</v>
      </c>
      <c r="BVH20" s="205" t="s">
        <v>552</v>
      </c>
      <c r="BVI20" s="205" t="s">
        <v>552</v>
      </c>
      <c r="BVJ20" s="205" t="s">
        <v>552</v>
      </c>
      <c r="BVK20" s="205" t="s">
        <v>552</v>
      </c>
      <c r="BVL20" s="205" t="s">
        <v>552</v>
      </c>
      <c r="BVM20" s="205" t="s">
        <v>552</v>
      </c>
      <c r="BVN20" s="205" t="s">
        <v>552</v>
      </c>
      <c r="BVO20" s="205" t="s">
        <v>552</v>
      </c>
      <c r="BVP20" s="205" t="s">
        <v>552</v>
      </c>
      <c r="BVQ20" s="205" t="s">
        <v>552</v>
      </c>
      <c r="BVR20" s="205" t="s">
        <v>552</v>
      </c>
      <c r="BVS20" s="205" t="s">
        <v>552</v>
      </c>
      <c r="BVT20" s="205" t="s">
        <v>552</v>
      </c>
      <c r="BVU20" s="205" t="s">
        <v>552</v>
      </c>
      <c r="BVV20" s="205" t="s">
        <v>552</v>
      </c>
      <c r="BVW20" s="205" t="s">
        <v>552</v>
      </c>
      <c r="BVX20" s="205" t="s">
        <v>552</v>
      </c>
      <c r="BVY20" s="205" t="s">
        <v>552</v>
      </c>
      <c r="BVZ20" s="205" t="s">
        <v>552</v>
      </c>
      <c r="BWA20" s="205" t="s">
        <v>552</v>
      </c>
      <c r="BWB20" s="205" t="s">
        <v>552</v>
      </c>
      <c r="BWC20" s="205" t="s">
        <v>552</v>
      </c>
      <c r="BWD20" s="205" t="s">
        <v>552</v>
      </c>
      <c r="BWE20" s="205" t="s">
        <v>552</v>
      </c>
      <c r="BWF20" s="205" t="s">
        <v>552</v>
      </c>
      <c r="BWG20" s="205" t="s">
        <v>552</v>
      </c>
      <c r="BWH20" s="205" t="s">
        <v>552</v>
      </c>
      <c r="BWI20" s="205" t="s">
        <v>552</v>
      </c>
      <c r="BWJ20" s="205" t="s">
        <v>552</v>
      </c>
      <c r="BWK20" s="205" t="s">
        <v>552</v>
      </c>
      <c r="BWL20" s="205" t="s">
        <v>552</v>
      </c>
      <c r="BWM20" s="205" t="s">
        <v>552</v>
      </c>
      <c r="BWN20" s="205" t="s">
        <v>552</v>
      </c>
      <c r="BWO20" s="205" t="s">
        <v>552</v>
      </c>
      <c r="BWP20" s="205" t="s">
        <v>552</v>
      </c>
      <c r="BWQ20" s="205" t="s">
        <v>552</v>
      </c>
      <c r="BWR20" s="205" t="s">
        <v>552</v>
      </c>
      <c r="BWS20" s="205" t="s">
        <v>552</v>
      </c>
      <c r="BWT20" s="205" t="s">
        <v>552</v>
      </c>
      <c r="BWU20" s="205" t="s">
        <v>552</v>
      </c>
      <c r="BWV20" s="205" t="s">
        <v>552</v>
      </c>
      <c r="BWW20" s="205" t="s">
        <v>552</v>
      </c>
      <c r="BWX20" s="205" t="s">
        <v>552</v>
      </c>
      <c r="BWY20" s="205" t="s">
        <v>552</v>
      </c>
      <c r="BWZ20" s="205" t="s">
        <v>552</v>
      </c>
      <c r="BXA20" s="205" t="s">
        <v>552</v>
      </c>
      <c r="BXB20" s="205" t="s">
        <v>552</v>
      </c>
      <c r="BXC20" s="205" t="s">
        <v>552</v>
      </c>
      <c r="BXD20" s="205" t="s">
        <v>552</v>
      </c>
      <c r="BXE20" s="205" t="s">
        <v>552</v>
      </c>
      <c r="BXF20" s="205" t="s">
        <v>552</v>
      </c>
      <c r="BXG20" s="205" t="s">
        <v>552</v>
      </c>
      <c r="BXH20" s="205" t="s">
        <v>552</v>
      </c>
      <c r="BXI20" s="205" t="s">
        <v>552</v>
      </c>
      <c r="BXJ20" s="205" t="s">
        <v>552</v>
      </c>
      <c r="BXK20" s="205" t="s">
        <v>552</v>
      </c>
      <c r="BXL20" s="205" t="s">
        <v>552</v>
      </c>
      <c r="BXM20" s="205" t="s">
        <v>552</v>
      </c>
      <c r="BXN20" s="205" t="s">
        <v>552</v>
      </c>
      <c r="BXO20" s="205" t="s">
        <v>552</v>
      </c>
      <c r="BXP20" s="205" t="s">
        <v>552</v>
      </c>
      <c r="BXQ20" s="205" t="s">
        <v>552</v>
      </c>
      <c r="BXR20" s="205" t="s">
        <v>552</v>
      </c>
      <c r="BXS20" s="205" t="s">
        <v>552</v>
      </c>
      <c r="BXT20" s="205" t="s">
        <v>552</v>
      </c>
      <c r="BXU20" s="205" t="s">
        <v>552</v>
      </c>
      <c r="BXV20" s="205" t="s">
        <v>552</v>
      </c>
      <c r="BXW20" s="205" t="s">
        <v>552</v>
      </c>
      <c r="BXX20" s="205" t="s">
        <v>552</v>
      </c>
      <c r="BXY20" s="205" t="s">
        <v>552</v>
      </c>
      <c r="BXZ20" s="205" t="s">
        <v>552</v>
      </c>
      <c r="BYA20" s="205" t="s">
        <v>552</v>
      </c>
      <c r="BYB20" s="205" t="s">
        <v>552</v>
      </c>
      <c r="BYC20" s="205" t="s">
        <v>552</v>
      </c>
      <c r="BYD20" s="205" t="s">
        <v>552</v>
      </c>
      <c r="BYE20" s="205" t="s">
        <v>552</v>
      </c>
      <c r="BYF20" s="205" t="s">
        <v>552</v>
      </c>
      <c r="BYG20" s="205" t="s">
        <v>552</v>
      </c>
      <c r="BYH20" s="205" t="s">
        <v>552</v>
      </c>
      <c r="BYI20" s="205" t="s">
        <v>552</v>
      </c>
      <c r="BYJ20" s="205" t="s">
        <v>552</v>
      </c>
      <c r="BYK20" s="205" t="s">
        <v>552</v>
      </c>
      <c r="BYL20" s="205" t="s">
        <v>552</v>
      </c>
      <c r="BYM20" s="205" t="s">
        <v>552</v>
      </c>
      <c r="BYN20" s="205" t="s">
        <v>552</v>
      </c>
      <c r="BYO20" s="205" t="s">
        <v>552</v>
      </c>
      <c r="BYP20" s="205" t="s">
        <v>552</v>
      </c>
      <c r="BYQ20" s="205" t="s">
        <v>552</v>
      </c>
      <c r="BYR20" s="205" t="s">
        <v>552</v>
      </c>
      <c r="BYS20" s="205" t="s">
        <v>552</v>
      </c>
      <c r="BYT20" s="205" t="s">
        <v>552</v>
      </c>
      <c r="BYU20" s="205" t="s">
        <v>552</v>
      </c>
      <c r="BYV20" s="205" t="s">
        <v>552</v>
      </c>
      <c r="BYW20" s="205" t="s">
        <v>552</v>
      </c>
      <c r="BYX20" s="205" t="s">
        <v>552</v>
      </c>
      <c r="BYY20" s="205" t="s">
        <v>552</v>
      </c>
      <c r="BYZ20" s="205" t="s">
        <v>552</v>
      </c>
      <c r="BZA20" s="205" t="s">
        <v>552</v>
      </c>
      <c r="BZB20" s="205" t="s">
        <v>552</v>
      </c>
      <c r="BZC20" s="205" t="s">
        <v>552</v>
      </c>
      <c r="BZD20" s="205" t="s">
        <v>552</v>
      </c>
      <c r="BZE20" s="205" t="s">
        <v>552</v>
      </c>
      <c r="BZF20" s="205" t="s">
        <v>552</v>
      </c>
      <c r="BZG20" s="205" t="s">
        <v>552</v>
      </c>
      <c r="BZH20" s="205" t="s">
        <v>552</v>
      </c>
      <c r="BZI20" s="205" t="s">
        <v>552</v>
      </c>
      <c r="BZJ20" s="205" t="s">
        <v>552</v>
      </c>
      <c r="BZK20" s="205" t="s">
        <v>552</v>
      </c>
      <c r="BZL20" s="205" t="s">
        <v>552</v>
      </c>
      <c r="BZM20" s="205" t="s">
        <v>552</v>
      </c>
      <c r="BZN20" s="205" t="s">
        <v>552</v>
      </c>
      <c r="BZO20" s="205" t="s">
        <v>552</v>
      </c>
      <c r="BZP20" s="205" t="s">
        <v>552</v>
      </c>
      <c r="BZQ20" s="205" t="s">
        <v>552</v>
      </c>
      <c r="BZR20" s="205" t="s">
        <v>552</v>
      </c>
      <c r="BZS20" s="205" t="s">
        <v>552</v>
      </c>
      <c r="BZT20" s="205" t="s">
        <v>552</v>
      </c>
      <c r="BZU20" s="205" t="s">
        <v>552</v>
      </c>
      <c r="BZV20" s="205" t="s">
        <v>552</v>
      </c>
      <c r="BZW20" s="205" t="s">
        <v>552</v>
      </c>
      <c r="BZX20" s="205" t="s">
        <v>552</v>
      </c>
      <c r="BZY20" s="205" t="s">
        <v>552</v>
      </c>
      <c r="BZZ20" s="205" t="s">
        <v>552</v>
      </c>
      <c r="CAA20" s="205" t="s">
        <v>552</v>
      </c>
      <c r="CAB20" s="205" t="s">
        <v>552</v>
      </c>
      <c r="CAC20" s="205" t="s">
        <v>552</v>
      </c>
      <c r="CAD20" s="205" t="s">
        <v>552</v>
      </c>
      <c r="CAE20" s="205" t="s">
        <v>552</v>
      </c>
      <c r="CAF20" s="205" t="s">
        <v>552</v>
      </c>
      <c r="CAG20" s="205" t="s">
        <v>552</v>
      </c>
      <c r="CAH20" s="205" t="s">
        <v>552</v>
      </c>
      <c r="CAI20" s="205" t="s">
        <v>552</v>
      </c>
      <c r="CAJ20" s="205" t="s">
        <v>552</v>
      </c>
      <c r="CAK20" s="205" t="s">
        <v>552</v>
      </c>
      <c r="CAL20" s="205" t="s">
        <v>552</v>
      </c>
      <c r="CAM20" s="205" t="s">
        <v>552</v>
      </c>
      <c r="CAN20" s="205" t="s">
        <v>552</v>
      </c>
      <c r="CAO20" s="205" t="s">
        <v>552</v>
      </c>
      <c r="CAP20" s="205" t="s">
        <v>552</v>
      </c>
      <c r="CAQ20" s="205" t="s">
        <v>552</v>
      </c>
      <c r="CAR20" s="205" t="s">
        <v>552</v>
      </c>
      <c r="CAS20" s="205" t="s">
        <v>552</v>
      </c>
      <c r="CAT20" s="205" t="s">
        <v>552</v>
      </c>
      <c r="CAU20" s="205" t="s">
        <v>552</v>
      </c>
      <c r="CAV20" s="205" t="s">
        <v>552</v>
      </c>
      <c r="CAW20" s="205" t="s">
        <v>552</v>
      </c>
      <c r="CAX20" s="205" t="s">
        <v>552</v>
      </c>
      <c r="CAY20" s="205" t="s">
        <v>552</v>
      </c>
      <c r="CAZ20" s="205" t="s">
        <v>552</v>
      </c>
      <c r="CBA20" s="205" t="s">
        <v>552</v>
      </c>
      <c r="CBB20" s="205" t="s">
        <v>552</v>
      </c>
      <c r="CBC20" s="205" t="s">
        <v>552</v>
      </c>
      <c r="CBD20" s="205" t="s">
        <v>552</v>
      </c>
      <c r="CBE20" s="205" t="s">
        <v>552</v>
      </c>
      <c r="CBF20" s="205" t="s">
        <v>552</v>
      </c>
      <c r="CBG20" s="205" t="s">
        <v>552</v>
      </c>
      <c r="CBH20" s="205" t="s">
        <v>552</v>
      </c>
      <c r="CBI20" s="205" t="s">
        <v>552</v>
      </c>
      <c r="CBJ20" s="205" t="s">
        <v>552</v>
      </c>
      <c r="CBK20" s="205" t="s">
        <v>552</v>
      </c>
      <c r="CBL20" s="205" t="s">
        <v>552</v>
      </c>
      <c r="CBM20" s="205" t="s">
        <v>552</v>
      </c>
      <c r="CBN20" s="205" t="s">
        <v>552</v>
      </c>
      <c r="CBO20" s="205" t="s">
        <v>552</v>
      </c>
      <c r="CBP20" s="205" t="s">
        <v>552</v>
      </c>
      <c r="CBQ20" s="205" t="s">
        <v>552</v>
      </c>
      <c r="CBR20" s="205" t="s">
        <v>552</v>
      </c>
      <c r="CBS20" s="205" t="s">
        <v>552</v>
      </c>
      <c r="CBT20" s="205" t="s">
        <v>552</v>
      </c>
      <c r="CBU20" s="205" t="s">
        <v>552</v>
      </c>
      <c r="CBV20" s="205" t="s">
        <v>552</v>
      </c>
      <c r="CBW20" s="205" t="s">
        <v>552</v>
      </c>
      <c r="CBX20" s="205" t="s">
        <v>552</v>
      </c>
      <c r="CBY20" s="205" t="s">
        <v>552</v>
      </c>
      <c r="CBZ20" s="205" t="s">
        <v>552</v>
      </c>
      <c r="CCA20" s="205" t="s">
        <v>552</v>
      </c>
      <c r="CCB20" s="205" t="s">
        <v>552</v>
      </c>
      <c r="CCC20" s="205" t="s">
        <v>552</v>
      </c>
      <c r="CCD20" s="205" t="s">
        <v>552</v>
      </c>
      <c r="CCE20" s="205" t="s">
        <v>552</v>
      </c>
      <c r="CCF20" s="205" t="s">
        <v>552</v>
      </c>
      <c r="CCG20" s="205" t="s">
        <v>552</v>
      </c>
      <c r="CCH20" s="205" t="s">
        <v>552</v>
      </c>
      <c r="CCI20" s="205" t="s">
        <v>552</v>
      </c>
      <c r="CCJ20" s="205" t="s">
        <v>552</v>
      </c>
      <c r="CCK20" s="205" t="s">
        <v>552</v>
      </c>
      <c r="CCL20" s="205" t="s">
        <v>552</v>
      </c>
      <c r="CCM20" s="205" t="s">
        <v>552</v>
      </c>
      <c r="CCN20" s="205" t="s">
        <v>552</v>
      </c>
      <c r="CCO20" s="205" t="s">
        <v>552</v>
      </c>
      <c r="CCP20" s="205" t="s">
        <v>552</v>
      </c>
      <c r="CCQ20" s="205" t="s">
        <v>552</v>
      </c>
      <c r="CCR20" s="205" t="s">
        <v>552</v>
      </c>
      <c r="CCS20" s="205" t="s">
        <v>552</v>
      </c>
      <c r="CCT20" s="205" t="s">
        <v>552</v>
      </c>
      <c r="CCU20" s="205" t="s">
        <v>552</v>
      </c>
      <c r="CCV20" s="205" t="s">
        <v>552</v>
      </c>
      <c r="CCW20" s="205" t="s">
        <v>552</v>
      </c>
      <c r="CCX20" s="205" t="s">
        <v>552</v>
      </c>
      <c r="CCY20" s="205" t="s">
        <v>552</v>
      </c>
      <c r="CCZ20" s="205" t="s">
        <v>552</v>
      </c>
      <c r="CDA20" s="205" t="s">
        <v>552</v>
      </c>
      <c r="CDB20" s="205" t="s">
        <v>552</v>
      </c>
      <c r="CDC20" s="205" t="s">
        <v>552</v>
      </c>
      <c r="CDD20" s="205" t="s">
        <v>552</v>
      </c>
      <c r="CDE20" s="205" t="s">
        <v>552</v>
      </c>
      <c r="CDF20" s="205" t="s">
        <v>552</v>
      </c>
      <c r="CDG20" s="205" t="s">
        <v>552</v>
      </c>
      <c r="CDH20" s="205" t="s">
        <v>552</v>
      </c>
      <c r="CDI20" s="205" t="s">
        <v>552</v>
      </c>
      <c r="CDJ20" s="205" t="s">
        <v>552</v>
      </c>
      <c r="CDK20" s="205" t="s">
        <v>552</v>
      </c>
      <c r="CDL20" s="205" t="s">
        <v>552</v>
      </c>
      <c r="CDM20" s="205" t="s">
        <v>552</v>
      </c>
      <c r="CDN20" s="205" t="s">
        <v>552</v>
      </c>
      <c r="CDO20" s="205" t="s">
        <v>552</v>
      </c>
      <c r="CDP20" s="205" t="s">
        <v>552</v>
      </c>
      <c r="CDQ20" s="205" t="s">
        <v>552</v>
      </c>
      <c r="CDR20" s="205" t="s">
        <v>552</v>
      </c>
      <c r="CDS20" s="205" t="s">
        <v>552</v>
      </c>
      <c r="CDT20" s="205" t="s">
        <v>552</v>
      </c>
      <c r="CDU20" s="205" t="s">
        <v>552</v>
      </c>
      <c r="CDV20" s="205" t="s">
        <v>552</v>
      </c>
      <c r="CDW20" s="205" t="s">
        <v>552</v>
      </c>
      <c r="CDX20" s="205" t="s">
        <v>552</v>
      </c>
      <c r="CDY20" s="205" t="s">
        <v>552</v>
      </c>
      <c r="CDZ20" s="205" t="s">
        <v>552</v>
      </c>
      <c r="CEA20" s="205" t="s">
        <v>552</v>
      </c>
      <c r="CEB20" s="205" t="s">
        <v>552</v>
      </c>
      <c r="CEC20" s="205" t="s">
        <v>552</v>
      </c>
      <c r="CED20" s="205" t="s">
        <v>552</v>
      </c>
      <c r="CEE20" s="205" t="s">
        <v>552</v>
      </c>
      <c r="CEF20" s="205" t="s">
        <v>552</v>
      </c>
      <c r="CEG20" s="205" t="s">
        <v>552</v>
      </c>
      <c r="CEH20" s="205" t="s">
        <v>552</v>
      </c>
      <c r="CEI20" s="205" t="s">
        <v>552</v>
      </c>
      <c r="CEJ20" s="205" t="s">
        <v>552</v>
      </c>
      <c r="CEK20" s="205" t="s">
        <v>552</v>
      </c>
      <c r="CEL20" s="205" t="s">
        <v>552</v>
      </c>
      <c r="CEM20" s="205" t="s">
        <v>552</v>
      </c>
      <c r="CEN20" s="205" t="s">
        <v>552</v>
      </c>
      <c r="CEO20" s="205" t="s">
        <v>552</v>
      </c>
      <c r="CEP20" s="205" t="s">
        <v>552</v>
      </c>
      <c r="CEQ20" s="205" t="s">
        <v>552</v>
      </c>
      <c r="CER20" s="205" t="s">
        <v>552</v>
      </c>
      <c r="CES20" s="205" t="s">
        <v>552</v>
      </c>
      <c r="CET20" s="205" t="s">
        <v>552</v>
      </c>
      <c r="CEU20" s="205" t="s">
        <v>552</v>
      </c>
      <c r="CEV20" s="205" t="s">
        <v>552</v>
      </c>
      <c r="CEW20" s="205" t="s">
        <v>552</v>
      </c>
      <c r="CEX20" s="205" t="s">
        <v>552</v>
      </c>
      <c r="CEY20" s="205" t="s">
        <v>552</v>
      </c>
      <c r="CEZ20" s="205" t="s">
        <v>552</v>
      </c>
      <c r="CFA20" s="205" t="s">
        <v>552</v>
      </c>
      <c r="CFB20" s="205" t="s">
        <v>552</v>
      </c>
      <c r="CFC20" s="205" t="s">
        <v>552</v>
      </c>
      <c r="CFD20" s="205" t="s">
        <v>552</v>
      </c>
      <c r="CFE20" s="205" t="s">
        <v>552</v>
      </c>
      <c r="CFF20" s="205" t="s">
        <v>552</v>
      </c>
      <c r="CFG20" s="205" t="s">
        <v>552</v>
      </c>
      <c r="CFH20" s="205" t="s">
        <v>552</v>
      </c>
      <c r="CFI20" s="205" t="s">
        <v>552</v>
      </c>
      <c r="CFJ20" s="205" t="s">
        <v>552</v>
      </c>
      <c r="CFK20" s="205" t="s">
        <v>552</v>
      </c>
      <c r="CFL20" s="205" t="s">
        <v>552</v>
      </c>
      <c r="CFM20" s="205" t="s">
        <v>552</v>
      </c>
      <c r="CFN20" s="205" t="s">
        <v>552</v>
      </c>
      <c r="CFO20" s="205" t="s">
        <v>552</v>
      </c>
      <c r="CFP20" s="205" t="s">
        <v>552</v>
      </c>
      <c r="CFQ20" s="205" t="s">
        <v>552</v>
      </c>
      <c r="CFR20" s="205" t="s">
        <v>552</v>
      </c>
      <c r="CFS20" s="205" t="s">
        <v>552</v>
      </c>
      <c r="CFT20" s="205" t="s">
        <v>552</v>
      </c>
      <c r="CFU20" s="205" t="s">
        <v>552</v>
      </c>
      <c r="CFV20" s="205" t="s">
        <v>552</v>
      </c>
      <c r="CFW20" s="205" t="s">
        <v>552</v>
      </c>
      <c r="CFX20" s="205" t="s">
        <v>552</v>
      </c>
      <c r="CFY20" s="205" t="s">
        <v>552</v>
      </c>
      <c r="CFZ20" s="205" t="s">
        <v>552</v>
      </c>
      <c r="CGA20" s="205" t="s">
        <v>552</v>
      </c>
      <c r="CGB20" s="205" t="s">
        <v>552</v>
      </c>
      <c r="CGC20" s="205" t="s">
        <v>552</v>
      </c>
      <c r="CGD20" s="205" t="s">
        <v>552</v>
      </c>
      <c r="CGE20" s="205" t="s">
        <v>552</v>
      </c>
      <c r="CGF20" s="205" t="s">
        <v>552</v>
      </c>
      <c r="CGG20" s="205" t="s">
        <v>552</v>
      </c>
      <c r="CGH20" s="205" t="s">
        <v>552</v>
      </c>
      <c r="CGI20" s="205" t="s">
        <v>552</v>
      </c>
      <c r="CGJ20" s="205" t="s">
        <v>552</v>
      </c>
      <c r="CGK20" s="205" t="s">
        <v>552</v>
      </c>
      <c r="CGL20" s="205" t="s">
        <v>552</v>
      </c>
      <c r="CGM20" s="205" t="s">
        <v>552</v>
      </c>
      <c r="CGN20" s="205" t="s">
        <v>552</v>
      </c>
      <c r="CGO20" s="205" t="s">
        <v>552</v>
      </c>
      <c r="CGP20" s="205" t="s">
        <v>552</v>
      </c>
      <c r="CGQ20" s="205" t="s">
        <v>552</v>
      </c>
      <c r="CGR20" s="205" t="s">
        <v>552</v>
      </c>
      <c r="CGS20" s="205" t="s">
        <v>552</v>
      </c>
      <c r="CGT20" s="205" t="s">
        <v>552</v>
      </c>
      <c r="CGU20" s="205" t="s">
        <v>552</v>
      </c>
      <c r="CGV20" s="205" t="s">
        <v>552</v>
      </c>
      <c r="CGW20" s="205" t="s">
        <v>552</v>
      </c>
      <c r="CGX20" s="205" t="s">
        <v>552</v>
      </c>
      <c r="CGY20" s="205" t="s">
        <v>552</v>
      </c>
      <c r="CGZ20" s="205" t="s">
        <v>552</v>
      </c>
      <c r="CHA20" s="205" t="s">
        <v>552</v>
      </c>
      <c r="CHB20" s="205" t="s">
        <v>552</v>
      </c>
      <c r="CHC20" s="205" t="s">
        <v>552</v>
      </c>
      <c r="CHD20" s="205" t="s">
        <v>552</v>
      </c>
      <c r="CHE20" s="205" t="s">
        <v>552</v>
      </c>
      <c r="CHF20" s="205" t="s">
        <v>552</v>
      </c>
      <c r="CHG20" s="205" t="s">
        <v>552</v>
      </c>
      <c r="CHH20" s="205" t="s">
        <v>552</v>
      </c>
      <c r="CHI20" s="205" t="s">
        <v>552</v>
      </c>
      <c r="CHJ20" s="205" t="s">
        <v>552</v>
      </c>
      <c r="CHK20" s="205" t="s">
        <v>552</v>
      </c>
      <c r="CHL20" s="205" t="s">
        <v>552</v>
      </c>
      <c r="CHM20" s="205" t="s">
        <v>552</v>
      </c>
      <c r="CHN20" s="205" t="s">
        <v>552</v>
      </c>
      <c r="CHO20" s="205" t="s">
        <v>552</v>
      </c>
      <c r="CHP20" s="205" t="s">
        <v>552</v>
      </c>
      <c r="CHQ20" s="205" t="s">
        <v>552</v>
      </c>
      <c r="CHR20" s="205" t="s">
        <v>552</v>
      </c>
      <c r="CHS20" s="205" t="s">
        <v>552</v>
      </c>
      <c r="CHT20" s="205" t="s">
        <v>552</v>
      </c>
      <c r="CHU20" s="205" t="s">
        <v>552</v>
      </c>
      <c r="CHV20" s="205" t="s">
        <v>552</v>
      </c>
      <c r="CHW20" s="205" t="s">
        <v>552</v>
      </c>
      <c r="CHX20" s="205" t="s">
        <v>552</v>
      </c>
      <c r="CHY20" s="205" t="s">
        <v>552</v>
      </c>
      <c r="CHZ20" s="205" t="s">
        <v>552</v>
      </c>
      <c r="CIA20" s="205" t="s">
        <v>552</v>
      </c>
      <c r="CIB20" s="205" t="s">
        <v>552</v>
      </c>
      <c r="CIC20" s="205" t="s">
        <v>552</v>
      </c>
      <c r="CID20" s="205" t="s">
        <v>552</v>
      </c>
      <c r="CIE20" s="205" t="s">
        <v>552</v>
      </c>
      <c r="CIF20" s="205" t="s">
        <v>552</v>
      </c>
      <c r="CIG20" s="205" t="s">
        <v>552</v>
      </c>
      <c r="CIH20" s="205" t="s">
        <v>552</v>
      </c>
      <c r="CII20" s="205" t="s">
        <v>552</v>
      </c>
      <c r="CIJ20" s="205" t="s">
        <v>552</v>
      </c>
      <c r="CIK20" s="205" t="s">
        <v>552</v>
      </c>
      <c r="CIL20" s="205" t="s">
        <v>552</v>
      </c>
      <c r="CIM20" s="205" t="s">
        <v>552</v>
      </c>
      <c r="CIN20" s="205" t="s">
        <v>552</v>
      </c>
      <c r="CIO20" s="205" t="s">
        <v>552</v>
      </c>
      <c r="CIP20" s="205" t="s">
        <v>552</v>
      </c>
      <c r="CIQ20" s="205" t="s">
        <v>552</v>
      </c>
      <c r="CIR20" s="205" t="s">
        <v>552</v>
      </c>
      <c r="CIS20" s="205" t="s">
        <v>552</v>
      </c>
      <c r="CIT20" s="205" t="s">
        <v>552</v>
      </c>
      <c r="CIU20" s="205" t="s">
        <v>552</v>
      </c>
      <c r="CIV20" s="205" t="s">
        <v>552</v>
      </c>
      <c r="CIW20" s="205" t="s">
        <v>552</v>
      </c>
      <c r="CIX20" s="205" t="s">
        <v>552</v>
      </c>
      <c r="CIY20" s="205" t="s">
        <v>552</v>
      </c>
      <c r="CIZ20" s="205" t="s">
        <v>552</v>
      </c>
      <c r="CJA20" s="205" t="s">
        <v>552</v>
      </c>
      <c r="CJB20" s="205" t="s">
        <v>552</v>
      </c>
      <c r="CJC20" s="205" t="s">
        <v>552</v>
      </c>
      <c r="CJD20" s="205" t="s">
        <v>552</v>
      </c>
      <c r="CJE20" s="205" t="s">
        <v>552</v>
      </c>
      <c r="CJF20" s="205" t="s">
        <v>552</v>
      </c>
      <c r="CJG20" s="205" t="s">
        <v>552</v>
      </c>
      <c r="CJH20" s="205" t="s">
        <v>552</v>
      </c>
      <c r="CJI20" s="205" t="s">
        <v>552</v>
      </c>
      <c r="CJJ20" s="205" t="s">
        <v>552</v>
      </c>
      <c r="CJK20" s="205" t="s">
        <v>552</v>
      </c>
      <c r="CJL20" s="205" t="s">
        <v>552</v>
      </c>
      <c r="CJM20" s="205" t="s">
        <v>552</v>
      </c>
      <c r="CJN20" s="205" t="s">
        <v>552</v>
      </c>
      <c r="CJO20" s="205" t="s">
        <v>552</v>
      </c>
      <c r="CJP20" s="205" t="s">
        <v>552</v>
      </c>
      <c r="CJQ20" s="205" t="s">
        <v>552</v>
      </c>
      <c r="CJR20" s="205" t="s">
        <v>552</v>
      </c>
      <c r="CJS20" s="205" t="s">
        <v>552</v>
      </c>
      <c r="CJT20" s="205" t="s">
        <v>552</v>
      </c>
      <c r="CJU20" s="205" t="s">
        <v>552</v>
      </c>
      <c r="CJV20" s="205" t="s">
        <v>552</v>
      </c>
      <c r="CJW20" s="205" t="s">
        <v>552</v>
      </c>
      <c r="CJX20" s="205" t="s">
        <v>552</v>
      </c>
      <c r="CJY20" s="205" t="s">
        <v>552</v>
      </c>
      <c r="CJZ20" s="205" t="s">
        <v>552</v>
      </c>
      <c r="CKA20" s="205" t="s">
        <v>552</v>
      </c>
      <c r="CKB20" s="205" t="s">
        <v>552</v>
      </c>
      <c r="CKC20" s="205" t="s">
        <v>552</v>
      </c>
      <c r="CKD20" s="205" t="s">
        <v>552</v>
      </c>
      <c r="CKE20" s="205" t="s">
        <v>552</v>
      </c>
      <c r="CKF20" s="205" t="s">
        <v>552</v>
      </c>
      <c r="CKG20" s="205" t="s">
        <v>552</v>
      </c>
      <c r="CKH20" s="205" t="s">
        <v>552</v>
      </c>
      <c r="CKI20" s="205" t="s">
        <v>552</v>
      </c>
      <c r="CKJ20" s="205" t="s">
        <v>552</v>
      </c>
      <c r="CKK20" s="205" t="s">
        <v>552</v>
      </c>
      <c r="CKL20" s="205" t="s">
        <v>552</v>
      </c>
      <c r="CKM20" s="205" t="s">
        <v>552</v>
      </c>
      <c r="CKN20" s="205" t="s">
        <v>552</v>
      </c>
      <c r="CKO20" s="205" t="s">
        <v>552</v>
      </c>
      <c r="CKP20" s="205" t="s">
        <v>552</v>
      </c>
      <c r="CKQ20" s="205" t="s">
        <v>552</v>
      </c>
      <c r="CKR20" s="205" t="s">
        <v>552</v>
      </c>
      <c r="CKS20" s="205" t="s">
        <v>552</v>
      </c>
      <c r="CKT20" s="205" t="s">
        <v>552</v>
      </c>
      <c r="CKU20" s="205" t="s">
        <v>552</v>
      </c>
      <c r="CKV20" s="205" t="s">
        <v>552</v>
      </c>
      <c r="CKW20" s="205" t="s">
        <v>552</v>
      </c>
      <c r="CKX20" s="205" t="s">
        <v>552</v>
      </c>
      <c r="CKY20" s="205" t="s">
        <v>552</v>
      </c>
      <c r="CKZ20" s="205" t="s">
        <v>552</v>
      </c>
      <c r="CLA20" s="205" t="s">
        <v>552</v>
      </c>
      <c r="CLB20" s="205" t="s">
        <v>552</v>
      </c>
      <c r="CLC20" s="205" t="s">
        <v>552</v>
      </c>
      <c r="CLD20" s="205" t="s">
        <v>552</v>
      </c>
      <c r="CLE20" s="205" t="s">
        <v>552</v>
      </c>
      <c r="CLF20" s="205" t="s">
        <v>552</v>
      </c>
      <c r="CLG20" s="205" t="s">
        <v>552</v>
      </c>
      <c r="CLH20" s="205" t="s">
        <v>552</v>
      </c>
      <c r="CLI20" s="205" t="s">
        <v>552</v>
      </c>
      <c r="CLJ20" s="205" t="s">
        <v>552</v>
      </c>
      <c r="CLK20" s="205" t="s">
        <v>552</v>
      </c>
      <c r="CLL20" s="205" t="s">
        <v>552</v>
      </c>
      <c r="CLM20" s="205" t="s">
        <v>552</v>
      </c>
      <c r="CLN20" s="205" t="s">
        <v>552</v>
      </c>
      <c r="CLO20" s="205" t="s">
        <v>552</v>
      </c>
      <c r="CLP20" s="205" t="s">
        <v>552</v>
      </c>
      <c r="CLQ20" s="205" t="s">
        <v>552</v>
      </c>
      <c r="CLR20" s="205" t="s">
        <v>552</v>
      </c>
      <c r="CLS20" s="205" t="s">
        <v>552</v>
      </c>
      <c r="CLT20" s="205" t="s">
        <v>552</v>
      </c>
      <c r="CLU20" s="205" t="s">
        <v>552</v>
      </c>
      <c r="CLV20" s="205" t="s">
        <v>552</v>
      </c>
      <c r="CLW20" s="205" t="s">
        <v>552</v>
      </c>
      <c r="CLX20" s="205" t="s">
        <v>552</v>
      </c>
      <c r="CLY20" s="205" t="s">
        <v>552</v>
      </c>
      <c r="CLZ20" s="205" t="s">
        <v>552</v>
      </c>
      <c r="CMA20" s="205" t="s">
        <v>552</v>
      </c>
      <c r="CMB20" s="205" t="s">
        <v>552</v>
      </c>
      <c r="CMC20" s="205" t="s">
        <v>552</v>
      </c>
      <c r="CMD20" s="205" t="s">
        <v>552</v>
      </c>
      <c r="CME20" s="205" t="s">
        <v>552</v>
      </c>
      <c r="CMF20" s="205" t="s">
        <v>552</v>
      </c>
      <c r="CMG20" s="205" t="s">
        <v>552</v>
      </c>
      <c r="CMH20" s="205" t="s">
        <v>552</v>
      </c>
      <c r="CMI20" s="205" t="s">
        <v>552</v>
      </c>
      <c r="CMJ20" s="205" t="s">
        <v>552</v>
      </c>
      <c r="CMK20" s="205" t="s">
        <v>552</v>
      </c>
      <c r="CML20" s="205" t="s">
        <v>552</v>
      </c>
      <c r="CMM20" s="205" t="s">
        <v>552</v>
      </c>
      <c r="CMN20" s="205" t="s">
        <v>552</v>
      </c>
      <c r="CMO20" s="205" t="s">
        <v>552</v>
      </c>
      <c r="CMP20" s="205" t="s">
        <v>552</v>
      </c>
      <c r="CMQ20" s="205" t="s">
        <v>552</v>
      </c>
      <c r="CMR20" s="205" t="s">
        <v>552</v>
      </c>
      <c r="CMS20" s="205" t="s">
        <v>552</v>
      </c>
      <c r="CMT20" s="205" t="s">
        <v>552</v>
      </c>
      <c r="CMU20" s="205" t="s">
        <v>552</v>
      </c>
      <c r="CMV20" s="205" t="s">
        <v>552</v>
      </c>
      <c r="CMW20" s="205" t="s">
        <v>552</v>
      </c>
      <c r="CMX20" s="205" t="s">
        <v>552</v>
      </c>
      <c r="CMY20" s="205" t="s">
        <v>552</v>
      </c>
      <c r="CMZ20" s="205" t="s">
        <v>552</v>
      </c>
      <c r="CNA20" s="205" t="s">
        <v>552</v>
      </c>
      <c r="CNB20" s="205" t="s">
        <v>552</v>
      </c>
      <c r="CNC20" s="205" t="s">
        <v>552</v>
      </c>
      <c r="CND20" s="205" t="s">
        <v>552</v>
      </c>
      <c r="CNE20" s="205" t="s">
        <v>552</v>
      </c>
      <c r="CNF20" s="205" t="s">
        <v>552</v>
      </c>
      <c r="CNG20" s="205" t="s">
        <v>552</v>
      </c>
      <c r="CNH20" s="205" t="s">
        <v>552</v>
      </c>
      <c r="CNI20" s="205" t="s">
        <v>552</v>
      </c>
      <c r="CNJ20" s="205" t="s">
        <v>552</v>
      </c>
      <c r="CNK20" s="205" t="s">
        <v>552</v>
      </c>
      <c r="CNL20" s="205" t="s">
        <v>552</v>
      </c>
      <c r="CNM20" s="205" t="s">
        <v>552</v>
      </c>
      <c r="CNN20" s="205" t="s">
        <v>552</v>
      </c>
      <c r="CNO20" s="205" t="s">
        <v>552</v>
      </c>
      <c r="CNP20" s="205" t="s">
        <v>552</v>
      </c>
      <c r="CNQ20" s="205" t="s">
        <v>552</v>
      </c>
      <c r="CNR20" s="205" t="s">
        <v>552</v>
      </c>
      <c r="CNS20" s="205" t="s">
        <v>552</v>
      </c>
      <c r="CNT20" s="205" t="s">
        <v>552</v>
      </c>
      <c r="CNU20" s="205" t="s">
        <v>552</v>
      </c>
      <c r="CNV20" s="205" t="s">
        <v>552</v>
      </c>
      <c r="CNW20" s="205" t="s">
        <v>552</v>
      </c>
      <c r="CNX20" s="205" t="s">
        <v>552</v>
      </c>
      <c r="CNY20" s="205" t="s">
        <v>552</v>
      </c>
      <c r="CNZ20" s="205" t="s">
        <v>552</v>
      </c>
      <c r="COA20" s="205" t="s">
        <v>552</v>
      </c>
      <c r="COB20" s="205" t="s">
        <v>552</v>
      </c>
      <c r="COC20" s="205" t="s">
        <v>552</v>
      </c>
      <c r="COD20" s="205" t="s">
        <v>552</v>
      </c>
      <c r="COE20" s="205" t="s">
        <v>552</v>
      </c>
      <c r="COF20" s="205" t="s">
        <v>552</v>
      </c>
      <c r="COG20" s="205" t="s">
        <v>552</v>
      </c>
      <c r="COH20" s="205" t="s">
        <v>552</v>
      </c>
      <c r="COI20" s="205" t="s">
        <v>552</v>
      </c>
      <c r="COJ20" s="205" t="s">
        <v>552</v>
      </c>
      <c r="COK20" s="205" t="s">
        <v>552</v>
      </c>
      <c r="COL20" s="205" t="s">
        <v>552</v>
      </c>
      <c r="COM20" s="205" t="s">
        <v>552</v>
      </c>
      <c r="CON20" s="205" t="s">
        <v>552</v>
      </c>
      <c r="COO20" s="205" t="s">
        <v>552</v>
      </c>
      <c r="COP20" s="205" t="s">
        <v>552</v>
      </c>
      <c r="COQ20" s="205" t="s">
        <v>552</v>
      </c>
      <c r="COR20" s="205" t="s">
        <v>552</v>
      </c>
      <c r="COS20" s="205" t="s">
        <v>552</v>
      </c>
      <c r="COT20" s="205" t="s">
        <v>552</v>
      </c>
      <c r="COU20" s="205" t="s">
        <v>552</v>
      </c>
      <c r="COV20" s="205" t="s">
        <v>552</v>
      </c>
      <c r="COW20" s="205" t="s">
        <v>552</v>
      </c>
      <c r="COX20" s="205" t="s">
        <v>552</v>
      </c>
      <c r="COY20" s="205" t="s">
        <v>552</v>
      </c>
      <c r="COZ20" s="205" t="s">
        <v>552</v>
      </c>
      <c r="CPA20" s="205" t="s">
        <v>552</v>
      </c>
      <c r="CPB20" s="205" t="s">
        <v>552</v>
      </c>
      <c r="CPC20" s="205" t="s">
        <v>552</v>
      </c>
      <c r="CPD20" s="205" t="s">
        <v>552</v>
      </c>
      <c r="CPE20" s="205" t="s">
        <v>552</v>
      </c>
      <c r="CPF20" s="205" t="s">
        <v>552</v>
      </c>
      <c r="CPG20" s="205" t="s">
        <v>552</v>
      </c>
      <c r="CPH20" s="205" t="s">
        <v>552</v>
      </c>
      <c r="CPI20" s="205" t="s">
        <v>552</v>
      </c>
      <c r="CPJ20" s="205" t="s">
        <v>552</v>
      </c>
      <c r="CPK20" s="205" t="s">
        <v>552</v>
      </c>
      <c r="CPL20" s="205" t="s">
        <v>552</v>
      </c>
      <c r="CPM20" s="205" t="s">
        <v>552</v>
      </c>
      <c r="CPN20" s="205" t="s">
        <v>552</v>
      </c>
      <c r="CPO20" s="205" t="s">
        <v>552</v>
      </c>
      <c r="CPP20" s="205" t="s">
        <v>552</v>
      </c>
      <c r="CPQ20" s="205" t="s">
        <v>552</v>
      </c>
      <c r="CPR20" s="205" t="s">
        <v>552</v>
      </c>
      <c r="CPS20" s="205" t="s">
        <v>552</v>
      </c>
      <c r="CPT20" s="205" t="s">
        <v>552</v>
      </c>
      <c r="CPU20" s="205" t="s">
        <v>552</v>
      </c>
      <c r="CPV20" s="205" t="s">
        <v>552</v>
      </c>
      <c r="CPW20" s="205" t="s">
        <v>552</v>
      </c>
      <c r="CPX20" s="205" t="s">
        <v>552</v>
      </c>
      <c r="CPY20" s="205" t="s">
        <v>552</v>
      </c>
      <c r="CPZ20" s="205" t="s">
        <v>552</v>
      </c>
      <c r="CQA20" s="205" t="s">
        <v>552</v>
      </c>
      <c r="CQB20" s="205" t="s">
        <v>552</v>
      </c>
      <c r="CQC20" s="205" t="s">
        <v>552</v>
      </c>
      <c r="CQD20" s="205" t="s">
        <v>552</v>
      </c>
      <c r="CQE20" s="205" t="s">
        <v>552</v>
      </c>
      <c r="CQF20" s="205" t="s">
        <v>552</v>
      </c>
      <c r="CQG20" s="205" t="s">
        <v>552</v>
      </c>
      <c r="CQH20" s="205" t="s">
        <v>552</v>
      </c>
      <c r="CQI20" s="205" t="s">
        <v>552</v>
      </c>
      <c r="CQJ20" s="205" t="s">
        <v>552</v>
      </c>
      <c r="CQK20" s="205" t="s">
        <v>552</v>
      </c>
      <c r="CQL20" s="205" t="s">
        <v>552</v>
      </c>
      <c r="CQM20" s="205" t="s">
        <v>552</v>
      </c>
      <c r="CQN20" s="205" t="s">
        <v>552</v>
      </c>
      <c r="CQO20" s="205" t="s">
        <v>552</v>
      </c>
      <c r="CQP20" s="205" t="s">
        <v>552</v>
      </c>
      <c r="CQQ20" s="205" t="s">
        <v>552</v>
      </c>
      <c r="CQR20" s="205" t="s">
        <v>552</v>
      </c>
      <c r="CQS20" s="205" t="s">
        <v>552</v>
      </c>
      <c r="CQT20" s="205" t="s">
        <v>552</v>
      </c>
      <c r="CQU20" s="205" t="s">
        <v>552</v>
      </c>
      <c r="CQV20" s="205" t="s">
        <v>552</v>
      </c>
      <c r="CQW20" s="205" t="s">
        <v>552</v>
      </c>
      <c r="CQX20" s="205" t="s">
        <v>552</v>
      </c>
      <c r="CQY20" s="205" t="s">
        <v>552</v>
      </c>
      <c r="CQZ20" s="205" t="s">
        <v>552</v>
      </c>
      <c r="CRA20" s="205" t="s">
        <v>552</v>
      </c>
      <c r="CRB20" s="205" t="s">
        <v>552</v>
      </c>
      <c r="CRC20" s="205" t="s">
        <v>552</v>
      </c>
      <c r="CRD20" s="205" t="s">
        <v>552</v>
      </c>
      <c r="CRE20" s="205" t="s">
        <v>552</v>
      </c>
      <c r="CRF20" s="205" t="s">
        <v>552</v>
      </c>
      <c r="CRG20" s="205" t="s">
        <v>552</v>
      </c>
      <c r="CRH20" s="205" t="s">
        <v>552</v>
      </c>
      <c r="CRI20" s="205" t="s">
        <v>552</v>
      </c>
      <c r="CRJ20" s="205" t="s">
        <v>552</v>
      </c>
      <c r="CRK20" s="205" t="s">
        <v>552</v>
      </c>
      <c r="CRL20" s="205" t="s">
        <v>552</v>
      </c>
      <c r="CRM20" s="205" t="s">
        <v>552</v>
      </c>
      <c r="CRN20" s="205" t="s">
        <v>552</v>
      </c>
      <c r="CRO20" s="205" t="s">
        <v>552</v>
      </c>
      <c r="CRP20" s="205" t="s">
        <v>552</v>
      </c>
      <c r="CRQ20" s="205" t="s">
        <v>552</v>
      </c>
      <c r="CRR20" s="205" t="s">
        <v>552</v>
      </c>
      <c r="CRS20" s="205" t="s">
        <v>552</v>
      </c>
      <c r="CRT20" s="205" t="s">
        <v>552</v>
      </c>
      <c r="CRU20" s="205" t="s">
        <v>552</v>
      </c>
      <c r="CRV20" s="205" t="s">
        <v>552</v>
      </c>
      <c r="CRW20" s="205" t="s">
        <v>552</v>
      </c>
      <c r="CRX20" s="205" t="s">
        <v>552</v>
      </c>
      <c r="CRY20" s="205" t="s">
        <v>552</v>
      </c>
      <c r="CRZ20" s="205" t="s">
        <v>552</v>
      </c>
      <c r="CSA20" s="205" t="s">
        <v>552</v>
      </c>
      <c r="CSB20" s="205" t="s">
        <v>552</v>
      </c>
      <c r="CSC20" s="205" t="s">
        <v>552</v>
      </c>
      <c r="CSD20" s="205" t="s">
        <v>552</v>
      </c>
      <c r="CSE20" s="205" t="s">
        <v>552</v>
      </c>
      <c r="CSF20" s="205" t="s">
        <v>552</v>
      </c>
      <c r="CSG20" s="205" t="s">
        <v>552</v>
      </c>
      <c r="CSH20" s="205" t="s">
        <v>552</v>
      </c>
      <c r="CSI20" s="205" t="s">
        <v>552</v>
      </c>
      <c r="CSJ20" s="205" t="s">
        <v>552</v>
      </c>
      <c r="CSK20" s="205" t="s">
        <v>552</v>
      </c>
      <c r="CSL20" s="205" t="s">
        <v>552</v>
      </c>
      <c r="CSM20" s="205" t="s">
        <v>552</v>
      </c>
      <c r="CSN20" s="205" t="s">
        <v>552</v>
      </c>
      <c r="CSO20" s="205" t="s">
        <v>552</v>
      </c>
      <c r="CSP20" s="205" t="s">
        <v>552</v>
      </c>
      <c r="CSQ20" s="205" t="s">
        <v>552</v>
      </c>
      <c r="CSR20" s="205" t="s">
        <v>552</v>
      </c>
      <c r="CSS20" s="205" t="s">
        <v>552</v>
      </c>
      <c r="CST20" s="205" t="s">
        <v>552</v>
      </c>
      <c r="CSU20" s="205" t="s">
        <v>552</v>
      </c>
      <c r="CSV20" s="205" t="s">
        <v>552</v>
      </c>
      <c r="CSW20" s="205" t="s">
        <v>552</v>
      </c>
      <c r="CSX20" s="205" t="s">
        <v>552</v>
      </c>
      <c r="CSY20" s="205" t="s">
        <v>552</v>
      </c>
      <c r="CSZ20" s="205" t="s">
        <v>552</v>
      </c>
      <c r="CTA20" s="205" t="s">
        <v>552</v>
      </c>
      <c r="CTB20" s="205" t="s">
        <v>552</v>
      </c>
      <c r="CTC20" s="205" t="s">
        <v>552</v>
      </c>
      <c r="CTD20" s="205" t="s">
        <v>552</v>
      </c>
      <c r="CTE20" s="205" t="s">
        <v>552</v>
      </c>
      <c r="CTF20" s="205" t="s">
        <v>552</v>
      </c>
      <c r="CTG20" s="205" t="s">
        <v>552</v>
      </c>
      <c r="CTH20" s="205" t="s">
        <v>552</v>
      </c>
      <c r="CTI20" s="205" t="s">
        <v>552</v>
      </c>
      <c r="CTJ20" s="205" t="s">
        <v>552</v>
      </c>
      <c r="CTK20" s="205" t="s">
        <v>552</v>
      </c>
      <c r="CTL20" s="205" t="s">
        <v>552</v>
      </c>
      <c r="CTM20" s="205" t="s">
        <v>552</v>
      </c>
      <c r="CTN20" s="205" t="s">
        <v>552</v>
      </c>
      <c r="CTO20" s="205" t="s">
        <v>552</v>
      </c>
      <c r="CTP20" s="205" t="s">
        <v>552</v>
      </c>
      <c r="CTQ20" s="205" t="s">
        <v>552</v>
      </c>
      <c r="CTR20" s="205" t="s">
        <v>552</v>
      </c>
      <c r="CTS20" s="205" t="s">
        <v>552</v>
      </c>
      <c r="CTT20" s="205" t="s">
        <v>552</v>
      </c>
      <c r="CTU20" s="205" t="s">
        <v>552</v>
      </c>
      <c r="CTV20" s="205" t="s">
        <v>552</v>
      </c>
      <c r="CTW20" s="205" t="s">
        <v>552</v>
      </c>
      <c r="CTX20" s="205" t="s">
        <v>552</v>
      </c>
      <c r="CTY20" s="205" t="s">
        <v>552</v>
      </c>
      <c r="CTZ20" s="205" t="s">
        <v>552</v>
      </c>
      <c r="CUA20" s="205" t="s">
        <v>552</v>
      </c>
      <c r="CUB20" s="205" t="s">
        <v>552</v>
      </c>
      <c r="CUC20" s="205" t="s">
        <v>552</v>
      </c>
      <c r="CUD20" s="205" t="s">
        <v>552</v>
      </c>
      <c r="CUE20" s="205" t="s">
        <v>552</v>
      </c>
      <c r="CUF20" s="205" t="s">
        <v>552</v>
      </c>
      <c r="CUG20" s="205" t="s">
        <v>552</v>
      </c>
      <c r="CUH20" s="205" t="s">
        <v>552</v>
      </c>
      <c r="CUI20" s="205" t="s">
        <v>552</v>
      </c>
      <c r="CUJ20" s="205" t="s">
        <v>552</v>
      </c>
      <c r="CUK20" s="205" t="s">
        <v>552</v>
      </c>
      <c r="CUL20" s="205" t="s">
        <v>552</v>
      </c>
      <c r="CUM20" s="205" t="s">
        <v>552</v>
      </c>
      <c r="CUN20" s="205" t="s">
        <v>552</v>
      </c>
      <c r="CUO20" s="205" t="s">
        <v>552</v>
      </c>
      <c r="CUP20" s="205" t="s">
        <v>552</v>
      </c>
      <c r="CUQ20" s="205" t="s">
        <v>552</v>
      </c>
      <c r="CUR20" s="205" t="s">
        <v>552</v>
      </c>
      <c r="CUS20" s="205" t="s">
        <v>552</v>
      </c>
      <c r="CUT20" s="205" t="s">
        <v>552</v>
      </c>
      <c r="CUU20" s="205" t="s">
        <v>552</v>
      </c>
      <c r="CUV20" s="205" t="s">
        <v>552</v>
      </c>
      <c r="CUW20" s="205" t="s">
        <v>552</v>
      </c>
      <c r="CUX20" s="205" t="s">
        <v>552</v>
      </c>
      <c r="CUY20" s="205" t="s">
        <v>552</v>
      </c>
      <c r="CUZ20" s="205" t="s">
        <v>552</v>
      </c>
      <c r="CVA20" s="205" t="s">
        <v>552</v>
      </c>
      <c r="CVB20" s="205" t="s">
        <v>552</v>
      </c>
      <c r="CVC20" s="205" t="s">
        <v>552</v>
      </c>
      <c r="CVD20" s="205" t="s">
        <v>552</v>
      </c>
      <c r="CVE20" s="205" t="s">
        <v>552</v>
      </c>
      <c r="CVF20" s="205" t="s">
        <v>552</v>
      </c>
      <c r="CVG20" s="205" t="s">
        <v>552</v>
      </c>
      <c r="CVH20" s="205" t="s">
        <v>552</v>
      </c>
      <c r="CVI20" s="205" t="s">
        <v>552</v>
      </c>
      <c r="CVJ20" s="205" t="s">
        <v>552</v>
      </c>
      <c r="CVK20" s="205" t="s">
        <v>552</v>
      </c>
      <c r="CVL20" s="205" t="s">
        <v>552</v>
      </c>
      <c r="CVM20" s="205" t="s">
        <v>552</v>
      </c>
      <c r="CVN20" s="205" t="s">
        <v>552</v>
      </c>
      <c r="CVO20" s="205" t="s">
        <v>552</v>
      </c>
      <c r="CVP20" s="205" t="s">
        <v>552</v>
      </c>
      <c r="CVQ20" s="205" t="s">
        <v>552</v>
      </c>
      <c r="CVR20" s="205" t="s">
        <v>552</v>
      </c>
      <c r="CVS20" s="205" t="s">
        <v>552</v>
      </c>
      <c r="CVT20" s="205" t="s">
        <v>552</v>
      </c>
      <c r="CVU20" s="205" t="s">
        <v>552</v>
      </c>
      <c r="CVV20" s="205" t="s">
        <v>552</v>
      </c>
      <c r="CVW20" s="205" t="s">
        <v>552</v>
      </c>
      <c r="CVX20" s="205" t="s">
        <v>552</v>
      </c>
      <c r="CVY20" s="205" t="s">
        <v>552</v>
      </c>
      <c r="CVZ20" s="205" t="s">
        <v>552</v>
      </c>
      <c r="CWA20" s="205" t="s">
        <v>552</v>
      </c>
      <c r="CWB20" s="205" t="s">
        <v>552</v>
      </c>
      <c r="CWC20" s="205" t="s">
        <v>552</v>
      </c>
      <c r="CWD20" s="205" t="s">
        <v>552</v>
      </c>
      <c r="CWE20" s="205" t="s">
        <v>552</v>
      </c>
      <c r="CWF20" s="205" t="s">
        <v>552</v>
      </c>
      <c r="CWG20" s="205" t="s">
        <v>552</v>
      </c>
      <c r="CWH20" s="205" t="s">
        <v>552</v>
      </c>
      <c r="CWI20" s="205" t="s">
        <v>552</v>
      </c>
      <c r="CWJ20" s="205" t="s">
        <v>552</v>
      </c>
      <c r="CWK20" s="205" t="s">
        <v>552</v>
      </c>
      <c r="CWL20" s="205" t="s">
        <v>552</v>
      </c>
      <c r="CWM20" s="205" t="s">
        <v>552</v>
      </c>
      <c r="CWN20" s="205" t="s">
        <v>552</v>
      </c>
      <c r="CWO20" s="205" t="s">
        <v>552</v>
      </c>
      <c r="CWP20" s="205" t="s">
        <v>552</v>
      </c>
      <c r="CWQ20" s="205" t="s">
        <v>552</v>
      </c>
      <c r="CWR20" s="205" t="s">
        <v>552</v>
      </c>
      <c r="CWS20" s="205" t="s">
        <v>552</v>
      </c>
      <c r="CWT20" s="205" t="s">
        <v>552</v>
      </c>
      <c r="CWU20" s="205" t="s">
        <v>552</v>
      </c>
      <c r="CWV20" s="205" t="s">
        <v>552</v>
      </c>
      <c r="CWW20" s="205" t="s">
        <v>552</v>
      </c>
      <c r="CWX20" s="205" t="s">
        <v>552</v>
      </c>
      <c r="CWY20" s="205" t="s">
        <v>552</v>
      </c>
      <c r="CWZ20" s="205" t="s">
        <v>552</v>
      </c>
      <c r="CXA20" s="205" t="s">
        <v>552</v>
      </c>
      <c r="CXB20" s="205" t="s">
        <v>552</v>
      </c>
      <c r="CXC20" s="205" t="s">
        <v>552</v>
      </c>
      <c r="CXD20" s="205" t="s">
        <v>552</v>
      </c>
      <c r="CXE20" s="205" t="s">
        <v>552</v>
      </c>
      <c r="CXF20" s="205" t="s">
        <v>552</v>
      </c>
      <c r="CXG20" s="205" t="s">
        <v>552</v>
      </c>
      <c r="CXH20" s="205" t="s">
        <v>552</v>
      </c>
      <c r="CXI20" s="205" t="s">
        <v>552</v>
      </c>
      <c r="CXJ20" s="205" t="s">
        <v>552</v>
      </c>
      <c r="CXK20" s="205" t="s">
        <v>552</v>
      </c>
      <c r="CXL20" s="205" t="s">
        <v>552</v>
      </c>
      <c r="CXM20" s="205" t="s">
        <v>552</v>
      </c>
      <c r="CXN20" s="205" t="s">
        <v>552</v>
      </c>
      <c r="CXO20" s="205" t="s">
        <v>552</v>
      </c>
      <c r="CXP20" s="205" t="s">
        <v>552</v>
      </c>
      <c r="CXQ20" s="205" t="s">
        <v>552</v>
      </c>
      <c r="CXR20" s="205" t="s">
        <v>552</v>
      </c>
      <c r="CXS20" s="205" t="s">
        <v>552</v>
      </c>
      <c r="CXT20" s="205" t="s">
        <v>552</v>
      </c>
      <c r="CXU20" s="205" t="s">
        <v>552</v>
      </c>
      <c r="CXV20" s="205" t="s">
        <v>552</v>
      </c>
      <c r="CXW20" s="205" t="s">
        <v>552</v>
      </c>
      <c r="CXX20" s="205" t="s">
        <v>552</v>
      </c>
      <c r="CXY20" s="205" t="s">
        <v>552</v>
      </c>
      <c r="CXZ20" s="205" t="s">
        <v>552</v>
      </c>
      <c r="CYA20" s="205" t="s">
        <v>552</v>
      </c>
      <c r="CYB20" s="205" t="s">
        <v>552</v>
      </c>
      <c r="CYC20" s="205" t="s">
        <v>552</v>
      </c>
      <c r="CYD20" s="205" t="s">
        <v>552</v>
      </c>
      <c r="CYE20" s="205" t="s">
        <v>552</v>
      </c>
      <c r="CYF20" s="205" t="s">
        <v>552</v>
      </c>
      <c r="CYG20" s="205" t="s">
        <v>552</v>
      </c>
      <c r="CYH20" s="205" t="s">
        <v>552</v>
      </c>
      <c r="CYI20" s="205" t="s">
        <v>552</v>
      </c>
      <c r="CYJ20" s="205" t="s">
        <v>552</v>
      </c>
      <c r="CYK20" s="205" t="s">
        <v>552</v>
      </c>
      <c r="CYL20" s="205" t="s">
        <v>552</v>
      </c>
      <c r="CYM20" s="205" t="s">
        <v>552</v>
      </c>
      <c r="CYN20" s="205" t="s">
        <v>552</v>
      </c>
      <c r="CYO20" s="205" t="s">
        <v>552</v>
      </c>
      <c r="CYP20" s="205" t="s">
        <v>552</v>
      </c>
      <c r="CYQ20" s="205" t="s">
        <v>552</v>
      </c>
      <c r="CYR20" s="205" t="s">
        <v>552</v>
      </c>
      <c r="CYS20" s="205" t="s">
        <v>552</v>
      </c>
      <c r="CYT20" s="205" t="s">
        <v>552</v>
      </c>
      <c r="CYU20" s="205" t="s">
        <v>552</v>
      </c>
      <c r="CYV20" s="205" t="s">
        <v>552</v>
      </c>
      <c r="CYW20" s="205" t="s">
        <v>552</v>
      </c>
      <c r="CYX20" s="205" t="s">
        <v>552</v>
      </c>
      <c r="CYY20" s="205" t="s">
        <v>552</v>
      </c>
      <c r="CYZ20" s="205" t="s">
        <v>552</v>
      </c>
      <c r="CZA20" s="205" t="s">
        <v>552</v>
      </c>
      <c r="CZB20" s="205" t="s">
        <v>552</v>
      </c>
      <c r="CZC20" s="205" t="s">
        <v>552</v>
      </c>
      <c r="CZD20" s="205" t="s">
        <v>552</v>
      </c>
      <c r="CZE20" s="205" t="s">
        <v>552</v>
      </c>
      <c r="CZF20" s="205" t="s">
        <v>552</v>
      </c>
      <c r="CZG20" s="205" t="s">
        <v>552</v>
      </c>
      <c r="CZH20" s="205" t="s">
        <v>552</v>
      </c>
      <c r="CZI20" s="205" t="s">
        <v>552</v>
      </c>
      <c r="CZJ20" s="205" t="s">
        <v>552</v>
      </c>
      <c r="CZK20" s="205" t="s">
        <v>552</v>
      </c>
      <c r="CZL20" s="205" t="s">
        <v>552</v>
      </c>
      <c r="CZM20" s="205" t="s">
        <v>552</v>
      </c>
      <c r="CZN20" s="205" t="s">
        <v>552</v>
      </c>
      <c r="CZO20" s="205" t="s">
        <v>552</v>
      </c>
      <c r="CZP20" s="205" t="s">
        <v>552</v>
      </c>
      <c r="CZQ20" s="205" t="s">
        <v>552</v>
      </c>
      <c r="CZR20" s="205" t="s">
        <v>552</v>
      </c>
      <c r="CZS20" s="205" t="s">
        <v>552</v>
      </c>
      <c r="CZT20" s="205" t="s">
        <v>552</v>
      </c>
      <c r="CZU20" s="205" t="s">
        <v>552</v>
      </c>
      <c r="CZV20" s="205" t="s">
        <v>552</v>
      </c>
      <c r="CZW20" s="205" t="s">
        <v>552</v>
      </c>
      <c r="CZX20" s="205" t="s">
        <v>552</v>
      </c>
      <c r="CZY20" s="205" t="s">
        <v>552</v>
      </c>
      <c r="CZZ20" s="205" t="s">
        <v>552</v>
      </c>
      <c r="DAA20" s="205" t="s">
        <v>552</v>
      </c>
      <c r="DAB20" s="205" t="s">
        <v>552</v>
      </c>
      <c r="DAC20" s="205" t="s">
        <v>552</v>
      </c>
      <c r="DAD20" s="205" t="s">
        <v>552</v>
      </c>
      <c r="DAE20" s="205" t="s">
        <v>552</v>
      </c>
      <c r="DAF20" s="205" t="s">
        <v>552</v>
      </c>
      <c r="DAG20" s="205" t="s">
        <v>552</v>
      </c>
      <c r="DAH20" s="205" t="s">
        <v>552</v>
      </c>
      <c r="DAI20" s="205" t="s">
        <v>552</v>
      </c>
      <c r="DAJ20" s="205" t="s">
        <v>552</v>
      </c>
      <c r="DAK20" s="205" t="s">
        <v>552</v>
      </c>
      <c r="DAL20" s="205" t="s">
        <v>552</v>
      </c>
      <c r="DAM20" s="205" t="s">
        <v>552</v>
      </c>
      <c r="DAN20" s="205" t="s">
        <v>552</v>
      </c>
      <c r="DAO20" s="205" t="s">
        <v>552</v>
      </c>
      <c r="DAP20" s="205" t="s">
        <v>552</v>
      </c>
      <c r="DAQ20" s="205" t="s">
        <v>552</v>
      </c>
      <c r="DAR20" s="205" t="s">
        <v>552</v>
      </c>
      <c r="DAS20" s="205" t="s">
        <v>552</v>
      </c>
      <c r="DAT20" s="205" t="s">
        <v>552</v>
      </c>
      <c r="DAU20" s="205" t="s">
        <v>552</v>
      </c>
      <c r="DAV20" s="205" t="s">
        <v>552</v>
      </c>
      <c r="DAW20" s="205" t="s">
        <v>552</v>
      </c>
      <c r="DAX20" s="205" t="s">
        <v>552</v>
      </c>
      <c r="DAY20" s="205" t="s">
        <v>552</v>
      </c>
      <c r="DAZ20" s="205" t="s">
        <v>552</v>
      </c>
      <c r="DBA20" s="205" t="s">
        <v>552</v>
      </c>
      <c r="DBB20" s="205" t="s">
        <v>552</v>
      </c>
      <c r="DBC20" s="205" t="s">
        <v>552</v>
      </c>
      <c r="DBD20" s="205" t="s">
        <v>552</v>
      </c>
      <c r="DBE20" s="205" t="s">
        <v>552</v>
      </c>
      <c r="DBF20" s="205" t="s">
        <v>552</v>
      </c>
      <c r="DBG20" s="205" t="s">
        <v>552</v>
      </c>
      <c r="DBH20" s="205" t="s">
        <v>552</v>
      </c>
      <c r="DBI20" s="205" t="s">
        <v>552</v>
      </c>
      <c r="DBJ20" s="205" t="s">
        <v>552</v>
      </c>
      <c r="DBK20" s="205" t="s">
        <v>552</v>
      </c>
      <c r="DBL20" s="205" t="s">
        <v>552</v>
      </c>
      <c r="DBM20" s="205" t="s">
        <v>552</v>
      </c>
      <c r="DBN20" s="205" t="s">
        <v>552</v>
      </c>
      <c r="DBO20" s="205" t="s">
        <v>552</v>
      </c>
      <c r="DBP20" s="205" t="s">
        <v>552</v>
      </c>
      <c r="DBQ20" s="205" t="s">
        <v>552</v>
      </c>
      <c r="DBR20" s="205" t="s">
        <v>552</v>
      </c>
      <c r="DBS20" s="205" t="s">
        <v>552</v>
      </c>
      <c r="DBT20" s="205" t="s">
        <v>552</v>
      </c>
      <c r="DBU20" s="205" t="s">
        <v>552</v>
      </c>
      <c r="DBV20" s="205" t="s">
        <v>552</v>
      </c>
      <c r="DBW20" s="205" t="s">
        <v>552</v>
      </c>
      <c r="DBX20" s="205" t="s">
        <v>552</v>
      </c>
      <c r="DBY20" s="205" t="s">
        <v>552</v>
      </c>
      <c r="DBZ20" s="205" t="s">
        <v>552</v>
      </c>
      <c r="DCA20" s="205" t="s">
        <v>552</v>
      </c>
      <c r="DCB20" s="205" t="s">
        <v>552</v>
      </c>
      <c r="DCC20" s="205" t="s">
        <v>552</v>
      </c>
      <c r="DCD20" s="205" t="s">
        <v>552</v>
      </c>
      <c r="DCE20" s="205" t="s">
        <v>552</v>
      </c>
      <c r="DCF20" s="205" t="s">
        <v>552</v>
      </c>
      <c r="DCG20" s="205" t="s">
        <v>552</v>
      </c>
      <c r="DCH20" s="205" t="s">
        <v>552</v>
      </c>
      <c r="DCI20" s="205" t="s">
        <v>552</v>
      </c>
      <c r="DCJ20" s="205" t="s">
        <v>552</v>
      </c>
      <c r="DCK20" s="205" t="s">
        <v>552</v>
      </c>
      <c r="DCL20" s="205" t="s">
        <v>552</v>
      </c>
      <c r="DCM20" s="205" t="s">
        <v>552</v>
      </c>
      <c r="DCN20" s="205" t="s">
        <v>552</v>
      </c>
      <c r="DCO20" s="205" t="s">
        <v>552</v>
      </c>
      <c r="DCP20" s="205" t="s">
        <v>552</v>
      </c>
      <c r="DCQ20" s="205" t="s">
        <v>552</v>
      </c>
      <c r="DCR20" s="205" t="s">
        <v>552</v>
      </c>
      <c r="DCS20" s="205" t="s">
        <v>552</v>
      </c>
      <c r="DCT20" s="205" t="s">
        <v>552</v>
      </c>
      <c r="DCU20" s="205" t="s">
        <v>552</v>
      </c>
      <c r="DCV20" s="205" t="s">
        <v>552</v>
      </c>
      <c r="DCW20" s="205" t="s">
        <v>552</v>
      </c>
      <c r="DCX20" s="205" t="s">
        <v>552</v>
      </c>
      <c r="DCY20" s="205" t="s">
        <v>552</v>
      </c>
      <c r="DCZ20" s="205" t="s">
        <v>552</v>
      </c>
      <c r="DDA20" s="205" t="s">
        <v>552</v>
      </c>
      <c r="DDB20" s="205" t="s">
        <v>552</v>
      </c>
      <c r="DDC20" s="205" t="s">
        <v>552</v>
      </c>
      <c r="DDD20" s="205" t="s">
        <v>552</v>
      </c>
      <c r="DDE20" s="205" t="s">
        <v>552</v>
      </c>
      <c r="DDF20" s="205" t="s">
        <v>552</v>
      </c>
      <c r="DDG20" s="205" t="s">
        <v>552</v>
      </c>
      <c r="DDH20" s="205" t="s">
        <v>552</v>
      </c>
      <c r="DDI20" s="205" t="s">
        <v>552</v>
      </c>
      <c r="DDJ20" s="205" t="s">
        <v>552</v>
      </c>
      <c r="DDK20" s="205" t="s">
        <v>552</v>
      </c>
      <c r="DDL20" s="205" t="s">
        <v>552</v>
      </c>
      <c r="DDM20" s="205" t="s">
        <v>552</v>
      </c>
      <c r="DDN20" s="205" t="s">
        <v>552</v>
      </c>
      <c r="DDO20" s="205" t="s">
        <v>552</v>
      </c>
      <c r="DDP20" s="205" t="s">
        <v>552</v>
      </c>
      <c r="DDQ20" s="205" t="s">
        <v>552</v>
      </c>
      <c r="DDR20" s="205" t="s">
        <v>552</v>
      </c>
      <c r="DDS20" s="205" t="s">
        <v>552</v>
      </c>
      <c r="DDT20" s="205" t="s">
        <v>552</v>
      </c>
      <c r="DDU20" s="205" t="s">
        <v>552</v>
      </c>
      <c r="DDV20" s="205" t="s">
        <v>552</v>
      </c>
      <c r="DDW20" s="205" t="s">
        <v>552</v>
      </c>
      <c r="DDX20" s="205" t="s">
        <v>552</v>
      </c>
      <c r="DDY20" s="205" t="s">
        <v>552</v>
      </c>
      <c r="DDZ20" s="205" t="s">
        <v>552</v>
      </c>
      <c r="DEA20" s="205" t="s">
        <v>552</v>
      </c>
      <c r="DEB20" s="205" t="s">
        <v>552</v>
      </c>
      <c r="DEC20" s="205" t="s">
        <v>552</v>
      </c>
      <c r="DED20" s="205" t="s">
        <v>552</v>
      </c>
      <c r="DEE20" s="205" t="s">
        <v>552</v>
      </c>
      <c r="DEF20" s="205" t="s">
        <v>552</v>
      </c>
      <c r="DEG20" s="205" t="s">
        <v>552</v>
      </c>
      <c r="DEH20" s="205" t="s">
        <v>552</v>
      </c>
      <c r="DEI20" s="205" t="s">
        <v>552</v>
      </c>
      <c r="DEJ20" s="205" t="s">
        <v>552</v>
      </c>
      <c r="DEK20" s="205" t="s">
        <v>552</v>
      </c>
      <c r="DEL20" s="205" t="s">
        <v>552</v>
      </c>
      <c r="DEM20" s="205" t="s">
        <v>552</v>
      </c>
      <c r="DEN20" s="205" t="s">
        <v>552</v>
      </c>
      <c r="DEO20" s="205" t="s">
        <v>552</v>
      </c>
      <c r="DEP20" s="205" t="s">
        <v>552</v>
      </c>
      <c r="DEQ20" s="205" t="s">
        <v>552</v>
      </c>
      <c r="DER20" s="205" t="s">
        <v>552</v>
      </c>
      <c r="DES20" s="205" t="s">
        <v>552</v>
      </c>
      <c r="DET20" s="205" t="s">
        <v>552</v>
      </c>
      <c r="DEU20" s="205" t="s">
        <v>552</v>
      </c>
      <c r="DEV20" s="205" t="s">
        <v>552</v>
      </c>
      <c r="DEW20" s="205" t="s">
        <v>552</v>
      </c>
      <c r="DEX20" s="205" t="s">
        <v>552</v>
      </c>
      <c r="DEY20" s="205" t="s">
        <v>552</v>
      </c>
      <c r="DEZ20" s="205" t="s">
        <v>552</v>
      </c>
      <c r="DFA20" s="205" t="s">
        <v>552</v>
      </c>
      <c r="DFB20" s="205" t="s">
        <v>552</v>
      </c>
      <c r="DFC20" s="205" t="s">
        <v>552</v>
      </c>
      <c r="DFD20" s="205" t="s">
        <v>552</v>
      </c>
      <c r="DFE20" s="205" t="s">
        <v>552</v>
      </c>
      <c r="DFF20" s="205" t="s">
        <v>552</v>
      </c>
      <c r="DFG20" s="205" t="s">
        <v>552</v>
      </c>
      <c r="DFH20" s="205" t="s">
        <v>552</v>
      </c>
      <c r="DFI20" s="205" t="s">
        <v>552</v>
      </c>
      <c r="DFJ20" s="205" t="s">
        <v>552</v>
      </c>
      <c r="DFK20" s="205" t="s">
        <v>552</v>
      </c>
      <c r="DFL20" s="205" t="s">
        <v>552</v>
      </c>
      <c r="DFM20" s="205" t="s">
        <v>552</v>
      </c>
      <c r="DFN20" s="205" t="s">
        <v>552</v>
      </c>
      <c r="DFO20" s="205" t="s">
        <v>552</v>
      </c>
      <c r="DFP20" s="205" t="s">
        <v>552</v>
      </c>
      <c r="DFQ20" s="205" t="s">
        <v>552</v>
      </c>
      <c r="DFR20" s="205" t="s">
        <v>552</v>
      </c>
      <c r="DFS20" s="205" t="s">
        <v>552</v>
      </c>
      <c r="DFT20" s="205" t="s">
        <v>552</v>
      </c>
      <c r="DFU20" s="205" t="s">
        <v>552</v>
      </c>
      <c r="DFV20" s="205" t="s">
        <v>552</v>
      </c>
      <c r="DFW20" s="205" t="s">
        <v>552</v>
      </c>
      <c r="DFX20" s="205" t="s">
        <v>552</v>
      </c>
      <c r="DFY20" s="205" t="s">
        <v>552</v>
      </c>
      <c r="DFZ20" s="205" t="s">
        <v>552</v>
      </c>
      <c r="DGA20" s="205" t="s">
        <v>552</v>
      </c>
      <c r="DGB20" s="205" t="s">
        <v>552</v>
      </c>
      <c r="DGC20" s="205" t="s">
        <v>552</v>
      </c>
      <c r="DGD20" s="205" t="s">
        <v>552</v>
      </c>
      <c r="DGE20" s="205" t="s">
        <v>552</v>
      </c>
      <c r="DGF20" s="205" t="s">
        <v>552</v>
      </c>
      <c r="DGG20" s="205" t="s">
        <v>552</v>
      </c>
      <c r="DGH20" s="205" t="s">
        <v>552</v>
      </c>
      <c r="DGI20" s="205" t="s">
        <v>552</v>
      </c>
      <c r="DGJ20" s="205" t="s">
        <v>552</v>
      </c>
      <c r="DGK20" s="205" t="s">
        <v>552</v>
      </c>
      <c r="DGL20" s="205" t="s">
        <v>552</v>
      </c>
      <c r="DGM20" s="205" t="s">
        <v>552</v>
      </c>
      <c r="DGN20" s="205" t="s">
        <v>552</v>
      </c>
      <c r="DGO20" s="205" t="s">
        <v>552</v>
      </c>
      <c r="DGP20" s="205" t="s">
        <v>552</v>
      </c>
      <c r="DGQ20" s="205" t="s">
        <v>552</v>
      </c>
      <c r="DGR20" s="205" t="s">
        <v>552</v>
      </c>
      <c r="DGS20" s="205" t="s">
        <v>552</v>
      </c>
      <c r="DGT20" s="205" t="s">
        <v>552</v>
      </c>
      <c r="DGU20" s="205" t="s">
        <v>552</v>
      </c>
      <c r="DGV20" s="205" t="s">
        <v>552</v>
      </c>
      <c r="DGW20" s="205" t="s">
        <v>552</v>
      </c>
      <c r="DGX20" s="205" t="s">
        <v>552</v>
      </c>
      <c r="DGY20" s="205" t="s">
        <v>552</v>
      </c>
      <c r="DGZ20" s="205" t="s">
        <v>552</v>
      </c>
      <c r="DHA20" s="205" t="s">
        <v>552</v>
      </c>
      <c r="DHB20" s="205" t="s">
        <v>552</v>
      </c>
      <c r="DHC20" s="205" t="s">
        <v>552</v>
      </c>
      <c r="DHD20" s="205" t="s">
        <v>552</v>
      </c>
      <c r="DHE20" s="205" t="s">
        <v>552</v>
      </c>
      <c r="DHF20" s="205" t="s">
        <v>552</v>
      </c>
      <c r="DHG20" s="205" t="s">
        <v>552</v>
      </c>
      <c r="DHH20" s="205" t="s">
        <v>552</v>
      </c>
      <c r="DHI20" s="205" t="s">
        <v>552</v>
      </c>
      <c r="DHJ20" s="205" t="s">
        <v>552</v>
      </c>
      <c r="DHK20" s="205" t="s">
        <v>552</v>
      </c>
      <c r="DHL20" s="205" t="s">
        <v>552</v>
      </c>
      <c r="DHM20" s="205" t="s">
        <v>552</v>
      </c>
      <c r="DHN20" s="205" t="s">
        <v>552</v>
      </c>
      <c r="DHO20" s="205" t="s">
        <v>552</v>
      </c>
      <c r="DHP20" s="205" t="s">
        <v>552</v>
      </c>
      <c r="DHQ20" s="205" t="s">
        <v>552</v>
      </c>
      <c r="DHR20" s="205" t="s">
        <v>552</v>
      </c>
      <c r="DHS20" s="205" t="s">
        <v>552</v>
      </c>
      <c r="DHT20" s="205" t="s">
        <v>552</v>
      </c>
      <c r="DHU20" s="205" t="s">
        <v>552</v>
      </c>
      <c r="DHV20" s="205" t="s">
        <v>552</v>
      </c>
      <c r="DHW20" s="205" t="s">
        <v>552</v>
      </c>
      <c r="DHX20" s="205" t="s">
        <v>552</v>
      </c>
      <c r="DHY20" s="205" t="s">
        <v>552</v>
      </c>
      <c r="DHZ20" s="205" t="s">
        <v>552</v>
      </c>
      <c r="DIA20" s="205" t="s">
        <v>552</v>
      </c>
      <c r="DIB20" s="205" t="s">
        <v>552</v>
      </c>
      <c r="DIC20" s="205" t="s">
        <v>552</v>
      </c>
      <c r="DID20" s="205" t="s">
        <v>552</v>
      </c>
      <c r="DIE20" s="205" t="s">
        <v>552</v>
      </c>
      <c r="DIF20" s="205" t="s">
        <v>552</v>
      </c>
      <c r="DIG20" s="205" t="s">
        <v>552</v>
      </c>
      <c r="DIH20" s="205" t="s">
        <v>552</v>
      </c>
      <c r="DII20" s="205" t="s">
        <v>552</v>
      </c>
      <c r="DIJ20" s="205" t="s">
        <v>552</v>
      </c>
      <c r="DIK20" s="205" t="s">
        <v>552</v>
      </c>
      <c r="DIL20" s="205" t="s">
        <v>552</v>
      </c>
      <c r="DIM20" s="205" t="s">
        <v>552</v>
      </c>
      <c r="DIN20" s="205" t="s">
        <v>552</v>
      </c>
      <c r="DIO20" s="205" t="s">
        <v>552</v>
      </c>
      <c r="DIP20" s="205" t="s">
        <v>552</v>
      </c>
      <c r="DIQ20" s="205" t="s">
        <v>552</v>
      </c>
      <c r="DIR20" s="205" t="s">
        <v>552</v>
      </c>
      <c r="DIS20" s="205" t="s">
        <v>552</v>
      </c>
      <c r="DIT20" s="205" t="s">
        <v>552</v>
      </c>
      <c r="DIU20" s="205" t="s">
        <v>552</v>
      </c>
      <c r="DIV20" s="205" t="s">
        <v>552</v>
      </c>
      <c r="DIW20" s="205" t="s">
        <v>552</v>
      </c>
      <c r="DIX20" s="205" t="s">
        <v>552</v>
      </c>
      <c r="DIY20" s="205" t="s">
        <v>552</v>
      </c>
      <c r="DIZ20" s="205" t="s">
        <v>552</v>
      </c>
      <c r="DJA20" s="205" t="s">
        <v>552</v>
      </c>
      <c r="DJB20" s="205" t="s">
        <v>552</v>
      </c>
      <c r="DJC20" s="205" t="s">
        <v>552</v>
      </c>
      <c r="DJD20" s="205" t="s">
        <v>552</v>
      </c>
      <c r="DJE20" s="205" t="s">
        <v>552</v>
      </c>
      <c r="DJF20" s="205" t="s">
        <v>552</v>
      </c>
      <c r="DJG20" s="205" t="s">
        <v>552</v>
      </c>
      <c r="DJH20" s="205" t="s">
        <v>552</v>
      </c>
      <c r="DJI20" s="205" t="s">
        <v>552</v>
      </c>
      <c r="DJJ20" s="205" t="s">
        <v>552</v>
      </c>
      <c r="DJK20" s="205" t="s">
        <v>552</v>
      </c>
      <c r="DJL20" s="205" t="s">
        <v>552</v>
      </c>
      <c r="DJM20" s="205" t="s">
        <v>552</v>
      </c>
      <c r="DJN20" s="205" t="s">
        <v>552</v>
      </c>
      <c r="DJO20" s="205" t="s">
        <v>552</v>
      </c>
      <c r="DJP20" s="205" t="s">
        <v>552</v>
      </c>
      <c r="DJQ20" s="205" t="s">
        <v>552</v>
      </c>
      <c r="DJR20" s="205" t="s">
        <v>552</v>
      </c>
      <c r="DJS20" s="205" t="s">
        <v>552</v>
      </c>
      <c r="DJT20" s="205" t="s">
        <v>552</v>
      </c>
      <c r="DJU20" s="205" t="s">
        <v>552</v>
      </c>
      <c r="DJV20" s="205" t="s">
        <v>552</v>
      </c>
      <c r="DJW20" s="205" t="s">
        <v>552</v>
      </c>
      <c r="DJX20" s="205" t="s">
        <v>552</v>
      </c>
      <c r="DJY20" s="205" t="s">
        <v>552</v>
      </c>
      <c r="DJZ20" s="205" t="s">
        <v>552</v>
      </c>
      <c r="DKA20" s="205" t="s">
        <v>552</v>
      </c>
      <c r="DKB20" s="205" t="s">
        <v>552</v>
      </c>
      <c r="DKC20" s="205" t="s">
        <v>552</v>
      </c>
      <c r="DKD20" s="205" t="s">
        <v>552</v>
      </c>
      <c r="DKE20" s="205" t="s">
        <v>552</v>
      </c>
      <c r="DKF20" s="205" t="s">
        <v>552</v>
      </c>
      <c r="DKG20" s="205" t="s">
        <v>552</v>
      </c>
      <c r="DKH20" s="205" t="s">
        <v>552</v>
      </c>
      <c r="DKI20" s="205" t="s">
        <v>552</v>
      </c>
      <c r="DKJ20" s="205" t="s">
        <v>552</v>
      </c>
      <c r="DKK20" s="205" t="s">
        <v>552</v>
      </c>
      <c r="DKL20" s="205" t="s">
        <v>552</v>
      </c>
      <c r="DKM20" s="205" t="s">
        <v>552</v>
      </c>
      <c r="DKN20" s="205" t="s">
        <v>552</v>
      </c>
      <c r="DKO20" s="205" t="s">
        <v>552</v>
      </c>
      <c r="DKP20" s="205" t="s">
        <v>552</v>
      </c>
      <c r="DKQ20" s="205" t="s">
        <v>552</v>
      </c>
      <c r="DKR20" s="205" t="s">
        <v>552</v>
      </c>
      <c r="DKS20" s="205" t="s">
        <v>552</v>
      </c>
      <c r="DKT20" s="205" t="s">
        <v>552</v>
      </c>
      <c r="DKU20" s="205" t="s">
        <v>552</v>
      </c>
      <c r="DKV20" s="205" t="s">
        <v>552</v>
      </c>
      <c r="DKW20" s="205" t="s">
        <v>552</v>
      </c>
      <c r="DKX20" s="205" t="s">
        <v>552</v>
      </c>
      <c r="DKY20" s="205" t="s">
        <v>552</v>
      </c>
      <c r="DKZ20" s="205" t="s">
        <v>552</v>
      </c>
      <c r="DLA20" s="205" t="s">
        <v>552</v>
      </c>
      <c r="DLB20" s="205" t="s">
        <v>552</v>
      </c>
      <c r="DLC20" s="205" t="s">
        <v>552</v>
      </c>
      <c r="DLD20" s="205" t="s">
        <v>552</v>
      </c>
      <c r="DLE20" s="205" t="s">
        <v>552</v>
      </c>
      <c r="DLF20" s="205" t="s">
        <v>552</v>
      </c>
      <c r="DLG20" s="205" t="s">
        <v>552</v>
      </c>
      <c r="DLH20" s="205" t="s">
        <v>552</v>
      </c>
      <c r="DLI20" s="205" t="s">
        <v>552</v>
      </c>
      <c r="DLJ20" s="205" t="s">
        <v>552</v>
      </c>
      <c r="DLK20" s="205" t="s">
        <v>552</v>
      </c>
      <c r="DLL20" s="205" t="s">
        <v>552</v>
      </c>
      <c r="DLM20" s="205" t="s">
        <v>552</v>
      </c>
      <c r="DLN20" s="205" t="s">
        <v>552</v>
      </c>
      <c r="DLO20" s="205" t="s">
        <v>552</v>
      </c>
      <c r="DLP20" s="205" t="s">
        <v>552</v>
      </c>
      <c r="DLQ20" s="205" t="s">
        <v>552</v>
      </c>
      <c r="DLR20" s="205" t="s">
        <v>552</v>
      </c>
      <c r="DLS20" s="205" t="s">
        <v>552</v>
      </c>
      <c r="DLT20" s="205" t="s">
        <v>552</v>
      </c>
      <c r="DLU20" s="205" t="s">
        <v>552</v>
      </c>
      <c r="DLV20" s="205" t="s">
        <v>552</v>
      </c>
      <c r="DLW20" s="205" t="s">
        <v>552</v>
      </c>
      <c r="DLX20" s="205" t="s">
        <v>552</v>
      </c>
      <c r="DLY20" s="205" t="s">
        <v>552</v>
      </c>
      <c r="DLZ20" s="205" t="s">
        <v>552</v>
      </c>
      <c r="DMA20" s="205" t="s">
        <v>552</v>
      </c>
      <c r="DMB20" s="205" t="s">
        <v>552</v>
      </c>
      <c r="DMC20" s="205" t="s">
        <v>552</v>
      </c>
      <c r="DMD20" s="205" t="s">
        <v>552</v>
      </c>
      <c r="DME20" s="205" t="s">
        <v>552</v>
      </c>
      <c r="DMF20" s="205" t="s">
        <v>552</v>
      </c>
      <c r="DMG20" s="205" t="s">
        <v>552</v>
      </c>
      <c r="DMH20" s="205" t="s">
        <v>552</v>
      </c>
      <c r="DMI20" s="205" t="s">
        <v>552</v>
      </c>
      <c r="DMJ20" s="205" t="s">
        <v>552</v>
      </c>
      <c r="DMK20" s="205" t="s">
        <v>552</v>
      </c>
      <c r="DML20" s="205" t="s">
        <v>552</v>
      </c>
      <c r="DMM20" s="205" t="s">
        <v>552</v>
      </c>
      <c r="DMN20" s="205" t="s">
        <v>552</v>
      </c>
      <c r="DMO20" s="205" t="s">
        <v>552</v>
      </c>
      <c r="DMP20" s="205" t="s">
        <v>552</v>
      </c>
      <c r="DMQ20" s="205" t="s">
        <v>552</v>
      </c>
      <c r="DMR20" s="205" t="s">
        <v>552</v>
      </c>
      <c r="DMS20" s="205" t="s">
        <v>552</v>
      </c>
      <c r="DMT20" s="205" t="s">
        <v>552</v>
      </c>
      <c r="DMU20" s="205" t="s">
        <v>552</v>
      </c>
      <c r="DMV20" s="205" t="s">
        <v>552</v>
      </c>
      <c r="DMW20" s="205" t="s">
        <v>552</v>
      </c>
      <c r="DMX20" s="205" t="s">
        <v>552</v>
      </c>
      <c r="DMY20" s="205" t="s">
        <v>552</v>
      </c>
      <c r="DMZ20" s="205" t="s">
        <v>552</v>
      </c>
      <c r="DNA20" s="205" t="s">
        <v>552</v>
      </c>
      <c r="DNB20" s="205" t="s">
        <v>552</v>
      </c>
      <c r="DNC20" s="205" t="s">
        <v>552</v>
      </c>
      <c r="DND20" s="205" t="s">
        <v>552</v>
      </c>
      <c r="DNE20" s="205" t="s">
        <v>552</v>
      </c>
      <c r="DNF20" s="205" t="s">
        <v>552</v>
      </c>
      <c r="DNG20" s="205" t="s">
        <v>552</v>
      </c>
      <c r="DNH20" s="205" t="s">
        <v>552</v>
      </c>
      <c r="DNI20" s="205" t="s">
        <v>552</v>
      </c>
      <c r="DNJ20" s="205" t="s">
        <v>552</v>
      </c>
      <c r="DNK20" s="205" t="s">
        <v>552</v>
      </c>
      <c r="DNL20" s="205" t="s">
        <v>552</v>
      </c>
      <c r="DNM20" s="205" t="s">
        <v>552</v>
      </c>
      <c r="DNN20" s="205" t="s">
        <v>552</v>
      </c>
      <c r="DNO20" s="205" t="s">
        <v>552</v>
      </c>
      <c r="DNP20" s="205" t="s">
        <v>552</v>
      </c>
      <c r="DNQ20" s="205" t="s">
        <v>552</v>
      </c>
      <c r="DNR20" s="205" t="s">
        <v>552</v>
      </c>
      <c r="DNS20" s="205" t="s">
        <v>552</v>
      </c>
      <c r="DNT20" s="205" t="s">
        <v>552</v>
      </c>
      <c r="DNU20" s="205" t="s">
        <v>552</v>
      </c>
      <c r="DNV20" s="205" t="s">
        <v>552</v>
      </c>
      <c r="DNW20" s="205" t="s">
        <v>552</v>
      </c>
      <c r="DNX20" s="205" t="s">
        <v>552</v>
      </c>
      <c r="DNY20" s="205" t="s">
        <v>552</v>
      </c>
      <c r="DNZ20" s="205" t="s">
        <v>552</v>
      </c>
      <c r="DOA20" s="205" t="s">
        <v>552</v>
      </c>
      <c r="DOB20" s="205" t="s">
        <v>552</v>
      </c>
      <c r="DOC20" s="205" t="s">
        <v>552</v>
      </c>
      <c r="DOD20" s="205" t="s">
        <v>552</v>
      </c>
      <c r="DOE20" s="205" t="s">
        <v>552</v>
      </c>
      <c r="DOF20" s="205" t="s">
        <v>552</v>
      </c>
      <c r="DOG20" s="205" t="s">
        <v>552</v>
      </c>
      <c r="DOH20" s="205" t="s">
        <v>552</v>
      </c>
      <c r="DOI20" s="205" t="s">
        <v>552</v>
      </c>
      <c r="DOJ20" s="205" t="s">
        <v>552</v>
      </c>
      <c r="DOK20" s="205" t="s">
        <v>552</v>
      </c>
      <c r="DOL20" s="205" t="s">
        <v>552</v>
      </c>
      <c r="DOM20" s="205" t="s">
        <v>552</v>
      </c>
      <c r="DON20" s="205" t="s">
        <v>552</v>
      </c>
      <c r="DOO20" s="205" t="s">
        <v>552</v>
      </c>
      <c r="DOP20" s="205" t="s">
        <v>552</v>
      </c>
      <c r="DOQ20" s="205" t="s">
        <v>552</v>
      </c>
      <c r="DOR20" s="205" t="s">
        <v>552</v>
      </c>
      <c r="DOS20" s="205" t="s">
        <v>552</v>
      </c>
      <c r="DOT20" s="205" t="s">
        <v>552</v>
      </c>
      <c r="DOU20" s="205" t="s">
        <v>552</v>
      </c>
      <c r="DOV20" s="205" t="s">
        <v>552</v>
      </c>
      <c r="DOW20" s="205" t="s">
        <v>552</v>
      </c>
      <c r="DOX20" s="205" t="s">
        <v>552</v>
      </c>
      <c r="DOY20" s="205" t="s">
        <v>552</v>
      </c>
      <c r="DOZ20" s="205" t="s">
        <v>552</v>
      </c>
      <c r="DPA20" s="205" t="s">
        <v>552</v>
      </c>
      <c r="DPB20" s="205" t="s">
        <v>552</v>
      </c>
      <c r="DPC20" s="205" t="s">
        <v>552</v>
      </c>
      <c r="DPD20" s="205" t="s">
        <v>552</v>
      </c>
      <c r="DPE20" s="205" t="s">
        <v>552</v>
      </c>
      <c r="DPF20" s="205" t="s">
        <v>552</v>
      </c>
      <c r="DPG20" s="205" t="s">
        <v>552</v>
      </c>
      <c r="DPH20" s="205" t="s">
        <v>552</v>
      </c>
      <c r="DPI20" s="205" t="s">
        <v>552</v>
      </c>
      <c r="DPJ20" s="205" t="s">
        <v>552</v>
      </c>
      <c r="DPK20" s="205" t="s">
        <v>552</v>
      </c>
      <c r="DPL20" s="205" t="s">
        <v>552</v>
      </c>
      <c r="DPM20" s="205" t="s">
        <v>552</v>
      </c>
      <c r="DPN20" s="205" t="s">
        <v>552</v>
      </c>
      <c r="DPO20" s="205" t="s">
        <v>552</v>
      </c>
      <c r="DPP20" s="205" t="s">
        <v>552</v>
      </c>
      <c r="DPQ20" s="205" t="s">
        <v>552</v>
      </c>
      <c r="DPR20" s="205" t="s">
        <v>552</v>
      </c>
      <c r="DPS20" s="205" t="s">
        <v>552</v>
      </c>
      <c r="DPT20" s="205" t="s">
        <v>552</v>
      </c>
      <c r="DPU20" s="205" t="s">
        <v>552</v>
      </c>
      <c r="DPV20" s="205" t="s">
        <v>552</v>
      </c>
      <c r="DPW20" s="205" t="s">
        <v>552</v>
      </c>
      <c r="DPX20" s="205" t="s">
        <v>552</v>
      </c>
      <c r="DPY20" s="205" t="s">
        <v>552</v>
      </c>
      <c r="DPZ20" s="205" t="s">
        <v>552</v>
      </c>
      <c r="DQA20" s="205" t="s">
        <v>552</v>
      </c>
      <c r="DQB20" s="205" t="s">
        <v>552</v>
      </c>
      <c r="DQC20" s="205" t="s">
        <v>552</v>
      </c>
      <c r="DQD20" s="205" t="s">
        <v>552</v>
      </c>
      <c r="DQE20" s="205" t="s">
        <v>552</v>
      </c>
      <c r="DQF20" s="205" t="s">
        <v>552</v>
      </c>
      <c r="DQG20" s="205" t="s">
        <v>552</v>
      </c>
      <c r="DQH20" s="205" t="s">
        <v>552</v>
      </c>
      <c r="DQI20" s="205" t="s">
        <v>552</v>
      </c>
      <c r="DQJ20" s="205" t="s">
        <v>552</v>
      </c>
      <c r="DQK20" s="205" t="s">
        <v>552</v>
      </c>
      <c r="DQL20" s="205" t="s">
        <v>552</v>
      </c>
      <c r="DQM20" s="205" t="s">
        <v>552</v>
      </c>
      <c r="DQN20" s="205" t="s">
        <v>552</v>
      </c>
      <c r="DQO20" s="205" t="s">
        <v>552</v>
      </c>
      <c r="DQP20" s="205" t="s">
        <v>552</v>
      </c>
      <c r="DQQ20" s="205" t="s">
        <v>552</v>
      </c>
      <c r="DQR20" s="205" t="s">
        <v>552</v>
      </c>
      <c r="DQS20" s="205" t="s">
        <v>552</v>
      </c>
      <c r="DQT20" s="205" t="s">
        <v>552</v>
      </c>
      <c r="DQU20" s="205" t="s">
        <v>552</v>
      </c>
      <c r="DQV20" s="205" t="s">
        <v>552</v>
      </c>
      <c r="DQW20" s="205" t="s">
        <v>552</v>
      </c>
      <c r="DQX20" s="205" t="s">
        <v>552</v>
      </c>
      <c r="DQY20" s="205" t="s">
        <v>552</v>
      </c>
      <c r="DQZ20" s="205" t="s">
        <v>552</v>
      </c>
      <c r="DRA20" s="205" t="s">
        <v>552</v>
      </c>
      <c r="DRB20" s="205" t="s">
        <v>552</v>
      </c>
      <c r="DRC20" s="205" t="s">
        <v>552</v>
      </c>
      <c r="DRD20" s="205" t="s">
        <v>552</v>
      </c>
      <c r="DRE20" s="205" t="s">
        <v>552</v>
      </c>
      <c r="DRF20" s="205" t="s">
        <v>552</v>
      </c>
      <c r="DRG20" s="205" t="s">
        <v>552</v>
      </c>
      <c r="DRH20" s="205" t="s">
        <v>552</v>
      </c>
      <c r="DRI20" s="205" t="s">
        <v>552</v>
      </c>
      <c r="DRJ20" s="205" t="s">
        <v>552</v>
      </c>
      <c r="DRK20" s="205" t="s">
        <v>552</v>
      </c>
      <c r="DRL20" s="205" t="s">
        <v>552</v>
      </c>
      <c r="DRM20" s="205" t="s">
        <v>552</v>
      </c>
      <c r="DRN20" s="205" t="s">
        <v>552</v>
      </c>
      <c r="DRO20" s="205" t="s">
        <v>552</v>
      </c>
      <c r="DRP20" s="205" t="s">
        <v>552</v>
      </c>
      <c r="DRQ20" s="205" t="s">
        <v>552</v>
      </c>
      <c r="DRR20" s="205" t="s">
        <v>552</v>
      </c>
      <c r="DRS20" s="205" t="s">
        <v>552</v>
      </c>
      <c r="DRT20" s="205" t="s">
        <v>552</v>
      </c>
      <c r="DRU20" s="205" t="s">
        <v>552</v>
      </c>
      <c r="DRV20" s="205" t="s">
        <v>552</v>
      </c>
      <c r="DRW20" s="205" t="s">
        <v>552</v>
      </c>
      <c r="DRX20" s="205" t="s">
        <v>552</v>
      </c>
      <c r="DRY20" s="205" t="s">
        <v>552</v>
      </c>
      <c r="DRZ20" s="205" t="s">
        <v>552</v>
      </c>
      <c r="DSA20" s="205" t="s">
        <v>552</v>
      </c>
      <c r="DSB20" s="205" t="s">
        <v>552</v>
      </c>
      <c r="DSC20" s="205" t="s">
        <v>552</v>
      </c>
      <c r="DSD20" s="205" t="s">
        <v>552</v>
      </c>
      <c r="DSE20" s="205" t="s">
        <v>552</v>
      </c>
      <c r="DSF20" s="205" t="s">
        <v>552</v>
      </c>
      <c r="DSG20" s="205" t="s">
        <v>552</v>
      </c>
      <c r="DSH20" s="205" t="s">
        <v>552</v>
      </c>
      <c r="DSI20" s="205" t="s">
        <v>552</v>
      </c>
      <c r="DSJ20" s="205" t="s">
        <v>552</v>
      </c>
      <c r="DSK20" s="205" t="s">
        <v>552</v>
      </c>
      <c r="DSL20" s="205" t="s">
        <v>552</v>
      </c>
      <c r="DSM20" s="205" t="s">
        <v>552</v>
      </c>
      <c r="DSN20" s="205" t="s">
        <v>552</v>
      </c>
      <c r="DSO20" s="205" t="s">
        <v>552</v>
      </c>
      <c r="DSP20" s="205" t="s">
        <v>552</v>
      </c>
      <c r="DSQ20" s="205" t="s">
        <v>552</v>
      </c>
      <c r="DSR20" s="205" t="s">
        <v>552</v>
      </c>
      <c r="DSS20" s="205" t="s">
        <v>552</v>
      </c>
      <c r="DST20" s="205" t="s">
        <v>552</v>
      </c>
      <c r="DSU20" s="205" t="s">
        <v>552</v>
      </c>
      <c r="DSV20" s="205" t="s">
        <v>552</v>
      </c>
      <c r="DSW20" s="205" t="s">
        <v>552</v>
      </c>
      <c r="DSX20" s="205" t="s">
        <v>552</v>
      </c>
      <c r="DSY20" s="205" t="s">
        <v>552</v>
      </c>
      <c r="DSZ20" s="205" t="s">
        <v>552</v>
      </c>
      <c r="DTA20" s="205" t="s">
        <v>552</v>
      </c>
      <c r="DTB20" s="205" t="s">
        <v>552</v>
      </c>
      <c r="DTC20" s="205" t="s">
        <v>552</v>
      </c>
      <c r="DTD20" s="205" t="s">
        <v>552</v>
      </c>
      <c r="DTE20" s="205" t="s">
        <v>552</v>
      </c>
      <c r="DTF20" s="205" t="s">
        <v>552</v>
      </c>
      <c r="DTG20" s="205" t="s">
        <v>552</v>
      </c>
      <c r="DTH20" s="205" t="s">
        <v>552</v>
      </c>
      <c r="DTI20" s="205" t="s">
        <v>552</v>
      </c>
      <c r="DTJ20" s="205" t="s">
        <v>552</v>
      </c>
      <c r="DTK20" s="205" t="s">
        <v>552</v>
      </c>
      <c r="DTL20" s="205" t="s">
        <v>552</v>
      </c>
      <c r="DTM20" s="205" t="s">
        <v>552</v>
      </c>
      <c r="DTN20" s="205" t="s">
        <v>552</v>
      </c>
      <c r="DTO20" s="205" t="s">
        <v>552</v>
      </c>
      <c r="DTP20" s="205" t="s">
        <v>552</v>
      </c>
      <c r="DTQ20" s="205" t="s">
        <v>552</v>
      </c>
      <c r="DTR20" s="205" t="s">
        <v>552</v>
      </c>
      <c r="DTS20" s="205" t="s">
        <v>552</v>
      </c>
      <c r="DTT20" s="205" t="s">
        <v>552</v>
      </c>
      <c r="DTU20" s="205" t="s">
        <v>552</v>
      </c>
      <c r="DTV20" s="205" t="s">
        <v>552</v>
      </c>
      <c r="DTW20" s="205" t="s">
        <v>552</v>
      </c>
      <c r="DTX20" s="205" t="s">
        <v>552</v>
      </c>
      <c r="DTY20" s="205" t="s">
        <v>552</v>
      </c>
      <c r="DTZ20" s="205" t="s">
        <v>552</v>
      </c>
      <c r="DUA20" s="205" t="s">
        <v>552</v>
      </c>
      <c r="DUB20" s="205" t="s">
        <v>552</v>
      </c>
      <c r="DUC20" s="205" t="s">
        <v>552</v>
      </c>
      <c r="DUD20" s="205" t="s">
        <v>552</v>
      </c>
      <c r="DUE20" s="205" t="s">
        <v>552</v>
      </c>
      <c r="DUF20" s="205" t="s">
        <v>552</v>
      </c>
      <c r="DUG20" s="205" t="s">
        <v>552</v>
      </c>
      <c r="DUH20" s="205" t="s">
        <v>552</v>
      </c>
      <c r="DUI20" s="205" t="s">
        <v>552</v>
      </c>
      <c r="DUJ20" s="205" t="s">
        <v>552</v>
      </c>
      <c r="DUK20" s="205" t="s">
        <v>552</v>
      </c>
      <c r="DUL20" s="205" t="s">
        <v>552</v>
      </c>
      <c r="DUM20" s="205" t="s">
        <v>552</v>
      </c>
      <c r="DUN20" s="205" t="s">
        <v>552</v>
      </c>
      <c r="DUO20" s="205" t="s">
        <v>552</v>
      </c>
      <c r="DUP20" s="205" t="s">
        <v>552</v>
      </c>
      <c r="DUQ20" s="205" t="s">
        <v>552</v>
      </c>
      <c r="DUR20" s="205" t="s">
        <v>552</v>
      </c>
      <c r="DUS20" s="205" t="s">
        <v>552</v>
      </c>
      <c r="DUT20" s="205" t="s">
        <v>552</v>
      </c>
      <c r="DUU20" s="205" t="s">
        <v>552</v>
      </c>
      <c r="DUV20" s="205" t="s">
        <v>552</v>
      </c>
      <c r="DUW20" s="205" t="s">
        <v>552</v>
      </c>
      <c r="DUX20" s="205" t="s">
        <v>552</v>
      </c>
      <c r="DUY20" s="205" t="s">
        <v>552</v>
      </c>
      <c r="DUZ20" s="205" t="s">
        <v>552</v>
      </c>
      <c r="DVA20" s="205" t="s">
        <v>552</v>
      </c>
      <c r="DVB20" s="205" t="s">
        <v>552</v>
      </c>
      <c r="DVC20" s="205" t="s">
        <v>552</v>
      </c>
      <c r="DVD20" s="205" t="s">
        <v>552</v>
      </c>
      <c r="DVE20" s="205" t="s">
        <v>552</v>
      </c>
      <c r="DVF20" s="205" t="s">
        <v>552</v>
      </c>
      <c r="DVG20" s="205" t="s">
        <v>552</v>
      </c>
      <c r="DVH20" s="205" t="s">
        <v>552</v>
      </c>
      <c r="DVI20" s="205" t="s">
        <v>552</v>
      </c>
      <c r="DVJ20" s="205" t="s">
        <v>552</v>
      </c>
      <c r="DVK20" s="205" t="s">
        <v>552</v>
      </c>
      <c r="DVL20" s="205" t="s">
        <v>552</v>
      </c>
      <c r="DVM20" s="205" t="s">
        <v>552</v>
      </c>
      <c r="DVN20" s="205" t="s">
        <v>552</v>
      </c>
      <c r="DVO20" s="205" t="s">
        <v>552</v>
      </c>
      <c r="DVP20" s="205" t="s">
        <v>552</v>
      </c>
      <c r="DVQ20" s="205" t="s">
        <v>552</v>
      </c>
      <c r="DVR20" s="205" t="s">
        <v>552</v>
      </c>
      <c r="DVS20" s="205" t="s">
        <v>552</v>
      </c>
      <c r="DVT20" s="205" t="s">
        <v>552</v>
      </c>
      <c r="DVU20" s="205" t="s">
        <v>552</v>
      </c>
      <c r="DVV20" s="205" t="s">
        <v>552</v>
      </c>
      <c r="DVW20" s="205" t="s">
        <v>552</v>
      </c>
      <c r="DVX20" s="205" t="s">
        <v>552</v>
      </c>
      <c r="DVY20" s="205" t="s">
        <v>552</v>
      </c>
      <c r="DVZ20" s="205" t="s">
        <v>552</v>
      </c>
      <c r="DWA20" s="205" t="s">
        <v>552</v>
      </c>
      <c r="DWB20" s="205" t="s">
        <v>552</v>
      </c>
      <c r="DWC20" s="205" t="s">
        <v>552</v>
      </c>
      <c r="DWD20" s="205" t="s">
        <v>552</v>
      </c>
      <c r="DWE20" s="205" t="s">
        <v>552</v>
      </c>
      <c r="DWF20" s="205" t="s">
        <v>552</v>
      </c>
      <c r="DWG20" s="205" t="s">
        <v>552</v>
      </c>
      <c r="DWH20" s="205" t="s">
        <v>552</v>
      </c>
      <c r="DWI20" s="205" t="s">
        <v>552</v>
      </c>
      <c r="DWJ20" s="205" t="s">
        <v>552</v>
      </c>
      <c r="DWK20" s="205" t="s">
        <v>552</v>
      </c>
      <c r="DWL20" s="205" t="s">
        <v>552</v>
      </c>
      <c r="DWM20" s="205" t="s">
        <v>552</v>
      </c>
      <c r="DWN20" s="205" t="s">
        <v>552</v>
      </c>
      <c r="DWO20" s="205" t="s">
        <v>552</v>
      </c>
      <c r="DWP20" s="205" t="s">
        <v>552</v>
      </c>
      <c r="DWQ20" s="205" t="s">
        <v>552</v>
      </c>
      <c r="DWR20" s="205" t="s">
        <v>552</v>
      </c>
      <c r="DWS20" s="205" t="s">
        <v>552</v>
      </c>
      <c r="DWT20" s="205" t="s">
        <v>552</v>
      </c>
      <c r="DWU20" s="205" t="s">
        <v>552</v>
      </c>
      <c r="DWV20" s="205" t="s">
        <v>552</v>
      </c>
      <c r="DWW20" s="205" t="s">
        <v>552</v>
      </c>
      <c r="DWX20" s="205" t="s">
        <v>552</v>
      </c>
      <c r="DWY20" s="205" t="s">
        <v>552</v>
      </c>
      <c r="DWZ20" s="205" t="s">
        <v>552</v>
      </c>
      <c r="DXA20" s="205" t="s">
        <v>552</v>
      </c>
      <c r="DXB20" s="205" t="s">
        <v>552</v>
      </c>
      <c r="DXC20" s="205" t="s">
        <v>552</v>
      </c>
      <c r="DXD20" s="205" t="s">
        <v>552</v>
      </c>
      <c r="DXE20" s="205" t="s">
        <v>552</v>
      </c>
      <c r="DXF20" s="205" t="s">
        <v>552</v>
      </c>
      <c r="DXG20" s="205" t="s">
        <v>552</v>
      </c>
      <c r="DXH20" s="205" t="s">
        <v>552</v>
      </c>
      <c r="DXI20" s="205" t="s">
        <v>552</v>
      </c>
      <c r="DXJ20" s="205" t="s">
        <v>552</v>
      </c>
      <c r="DXK20" s="205" t="s">
        <v>552</v>
      </c>
      <c r="DXL20" s="205" t="s">
        <v>552</v>
      </c>
      <c r="DXM20" s="205" t="s">
        <v>552</v>
      </c>
      <c r="DXN20" s="205" t="s">
        <v>552</v>
      </c>
      <c r="DXO20" s="205" t="s">
        <v>552</v>
      </c>
      <c r="DXP20" s="205" t="s">
        <v>552</v>
      </c>
      <c r="DXQ20" s="205" t="s">
        <v>552</v>
      </c>
      <c r="DXR20" s="205" t="s">
        <v>552</v>
      </c>
      <c r="DXS20" s="205" t="s">
        <v>552</v>
      </c>
      <c r="DXT20" s="205" t="s">
        <v>552</v>
      </c>
      <c r="DXU20" s="205" t="s">
        <v>552</v>
      </c>
      <c r="DXV20" s="205" t="s">
        <v>552</v>
      </c>
      <c r="DXW20" s="205" t="s">
        <v>552</v>
      </c>
      <c r="DXX20" s="205" t="s">
        <v>552</v>
      </c>
      <c r="DXY20" s="205" t="s">
        <v>552</v>
      </c>
      <c r="DXZ20" s="205" t="s">
        <v>552</v>
      </c>
      <c r="DYA20" s="205" t="s">
        <v>552</v>
      </c>
      <c r="DYB20" s="205" t="s">
        <v>552</v>
      </c>
      <c r="DYC20" s="205" t="s">
        <v>552</v>
      </c>
      <c r="DYD20" s="205" t="s">
        <v>552</v>
      </c>
      <c r="DYE20" s="205" t="s">
        <v>552</v>
      </c>
      <c r="DYF20" s="205" t="s">
        <v>552</v>
      </c>
      <c r="DYG20" s="205" t="s">
        <v>552</v>
      </c>
      <c r="DYH20" s="205" t="s">
        <v>552</v>
      </c>
      <c r="DYI20" s="205" t="s">
        <v>552</v>
      </c>
      <c r="DYJ20" s="205" t="s">
        <v>552</v>
      </c>
      <c r="DYK20" s="205" t="s">
        <v>552</v>
      </c>
      <c r="DYL20" s="205" t="s">
        <v>552</v>
      </c>
      <c r="DYM20" s="205" t="s">
        <v>552</v>
      </c>
      <c r="DYN20" s="205" t="s">
        <v>552</v>
      </c>
      <c r="DYO20" s="205" t="s">
        <v>552</v>
      </c>
      <c r="DYP20" s="205" t="s">
        <v>552</v>
      </c>
      <c r="DYQ20" s="205" t="s">
        <v>552</v>
      </c>
      <c r="DYR20" s="205" t="s">
        <v>552</v>
      </c>
      <c r="DYS20" s="205" t="s">
        <v>552</v>
      </c>
      <c r="DYT20" s="205" t="s">
        <v>552</v>
      </c>
      <c r="DYU20" s="205" t="s">
        <v>552</v>
      </c>
      <c r="DYV20" s="205" t="s">
        <v>552</v>
      </c>
      <c r="DYW20" s="205" t="s">
        <v>552</v>
      </c>
      <c r="DYX20" s="205" t="s">
        <v>552</v>
      </c>
      <c r="DYY20" s="205" t="s">
        <v>552</v>
      </c>
      <c r="DYZ20" s="205" t="s">
        <v>552</v>
      </c>
      <c r="DZA20" s="205" t="s">
        <v>552</v>
      </c>
      <c r="DZB20" s="205" t="s">
        <v>552</v>
      </c>
      <c r="DZC20" s="205" t="s">
        <v>552</v>
      </c>
      <c r="DZD20" s="205" t="s">
        <v>552</v>
      </c>
      <c r="DZE20" s="205" t="s">
        <v>552</v>
      </c>
      <c r="DZF20" s="205" t="s">
        <v>552</v>
      </c>
      <c r="DZG20" s="205" t="s">
        <v>552</v>
      </c>
      <c r="DZH20" s="205" t="s">
        <v>552</v>
      </c>
      <c r="DZI20" s="205" t="s">
        <v>552</v>
      </c>
      <c r="DZJ20" s="205" t="s">
        <v>552</v>
      </c>
      <c r="DZK20" s="205" t="s">
        <v>552</v>
      </c>
      <c r="DZL20" s="205" t="s">
        <v>552</v>
      </c>
      <c r="DZM20" s="205" t="s">
        <v>552</v>
      </c>
      <c r="DZN20" s="205" t="s">
        <v>552</v>
      </c>
      <c r="DZO20" s="205" t="s">
        <v>552</v>
      </c>
      <c r="DZP20" s="205" t="s">
        <v>552</v>
      </c>
      <c r="DZQ20" s="205" t="s">
        <v>552</v>
      </c>
      <c r="DZR20" s="205" t="s">
        <v>552</v>
      </c>
      <c r="DZS20" s="205" t="s">
        <v>552</v>
      </c>
      <c r="DZT20" s="205" t="s">
        <v>552</v>
      </c>
      <c r="DZU20" s="205" t="s">
        <v>552</v>
      </c>
      <c r="DZV20" s="205" t="s">
        <v>552</v>
      </c>
      <c r="DZW20" s="205" t="s">
        <v>552</v>
      </c>
      <c r="DZX20" s="205" t="s">
        <v>552</v>
      </c>
      <c r="DZY20" s="205" t="s">
        <v>552</v>
      </c>
      <c r="DZZ20" s="205" t="s">
        <v>552</v>
      </c>
      <c r="EAA20" s="205" t="s">
        <v>552</v>
      </c>
      <c r="EAB20" s="205" t="s">
        <v>552</v>
      </c>
      <c r="EAC20" s="205" t="s">
        <v>552</v>
      </c>
      <c r="EAD20" s="205" t="s">
        <v>552</v>
      </c>
      <c r="EAE20" s="205" t="s">
        <v>552</v>
      </c>
      <c r="EAF20" s="205" t="s">
        <v>552</v>
      </c>
      <c r="EAG20" s="205" t="s">
        <v>552</v>
      </c>
      <c r="EAH20" s="205" t="s">
        <v>552</v>
      </c>
      <c r="EAI20" s="205" t="s">
        <v>552</v>
      </c>
      <c r="EAJ20" s="205" t="s">
        <v>552</v>
      </c>
      <c r="EAK20" s="205" t="s">
        <v>552</v>
      </c>
      <c r="EAL20" s="205" t="s">
        <v>552</v>
      </c>
      <c r="EAM20" s="205" t="s">
        <v>552</v>
      </c>
      <c r="EAN20" s="205" t="s">
        <v>552</v>
      </c>
      <c r="EAO20" s="205" t="s">
        <v>552</v>
      </c>
      <c r="EAP20" s="205" t="s">
        <v>552</v>
      </c>
      <c r="EAQ20" s="205" t="s">
        <v>552</v>
      </c>
      <c r="EAR20" s="205" t="s">
        <v>552</v>
      </c>
      <c r="EAS20" s="205" t="s">
        <v>552</v>
      </c>
      <c r="EAT20" s="205" t="s">
        <v>552</v>
      </c>
      <c r="EAU20" s="205" t="s">
        <v>552</v>
      </c>
      <c r="EAV20" s="205" t="s">
        <v>552</v>
      </c>
      <c r="EAW20" s="205" t="s">
        <v>552</v>
      </c>
      <c r="EAX20" s="205" t="s">
        <v>552</v>
      </c>
      <c r="EAY20" s="205" t="s">
        <v>552</v>
      </c>
      <c r="EAZ20" s="205" t="s">
        <v>552</v>
      </c>
      <c r="EBA20" s="205" t="s">
        <v>552</v>
      </c>
      <c r="EBB20" s="205" t="s">
        <v>552</v>
      </c>
      <c r="EBC20" s="205" t="s">
        <v>552</v>
      </c>
      <c r="EBD20" s="205" t="s">
        <v>552</v>
      </c>
      <c r="EBE20" s="205" t="s">
        <v>552</v>
      </c>
      <c r="EBF20" s="205" t="s">
        <v>552</v>
      </c>
      <c r="EBG20" s="205" t="s">
        <v>552</v>
      </c>
      <c r="EBH20" s="205" t="s">
        <v>552</v>
      </c>
      <c r="EBI20" s="205" t="s">
        <v>552</v>
      </c>
      <c r="EBJ20" s="205" t="s">
        <v>552</v>
      </c>
      <c r="EBK20" s="205" t="s">
        <v>552</v>
      </c>
      <c r="EBL20" s="205" t="s">
        <v>552</v>
      </c>
      <c r="EBM20" s="205" t="s">
        <v>552</v>
      </c>
      <c r="EBN20" s="205" t="s">
        <v>552</v>
      </c>
      <c r="EBO20" s="205" t="s">
        <v>552</v>
      </c>
      <c r="EBP20" s="205" t="s">
        <v>552</v>
      </c>
      <c r="EBQ20" s="205" t="s">
        <v>552</v>
      </c>
      <c r="EBR20" s="205" t="s">
        <v>552</v>
      </c>
      <c r="EBS20" s="205" t="s">
        <v>552</v>
      </c>
      <c r="EBT20" s="205" t="s">
        <v>552</v>
      </c>
      <c r="EBU20" s="205" t="s">
        <v>552</v>
      </c>
      <c r="EBV20" s="205" t="s">
        <v>552</v>
      </c>
      <c r="EBW20" s="205" t="s">
        <v>552</v>
      </c>
      <c r="EBX20" s="205" t="s">
        <v>552</v>
      </c>
      <c r="EBY20" s="205" t="s">
        <v>552</v>
      </c>
      <c r="EBZ20" s="205" t="s">
        <v>552</v>
      </c>
      <c r="ECA20" s="205" t="s">
        <v>552</v>
      </c>
      <c r="ECB20" s="205" t="s">
        <v>552</v>
      </c>
      <c r="ECC20" s="205" t="s">
        <v>552</v>
      </c>
      <c r="ECD20" s="205" t="s">
        <v>552</v>
      </c>
      <c r="ECE20" s="205" t="s">
        <v>552</v>
      </c>
      <c r="ECF20" s="205" t="s">
        <v>552</v>
      </c>
      <c r="ECG20" s="205" t="s">
        <v>552</v>
      </c>
      <c r="ECH20" s="205" t="s">
        <v>552</v>
      </c>
      <c r="ECI20" s="205" t="s">
        <v>552</v>
      </c>
      <c r="ECJ20" s="205" t="s">
        <v>552</v>
      </c>
      <c r="ECK20" s="205" t="s">
        <v>552</v>
      </c>
      <c r="ECL20" s="205" t="s">
        <v>552</v>
      </c>
      <c r="ECM20" s="205" t="s">
        <v>552</v>
      </c>
      <c r="ECN20" s="205" t="s">
        <v>552</v>
      </c>
      <c r="ECO20" s="205" t="s">
        <v>552</v>
      </c>
      <c r="ECP20" s="205" t="s">
        <v>552</v>
      </c>
      <c r="ECQ20" s="205" t="s">
        <v>552</v>
      </c>
      <c r="ECR20" s="205" t="s">
        <v>552</v>
      </c>
      <c r="ECS20" s="205" t="s">
        <v>552</v>
      </c>
      <c r="ECT20" s="205" t="s">
        <v>552</v>
      </c>
      <c r="ECU20" s="205" t="s">
        <v>552</v>
      </c>
      <c r="ECV20" s="205" t="s">
        <v>552</v>
      </c>
      <c r="ECW20" s="205" t="s">
        <v>552</v>
      </c>
      <c r="ECX20" s="205" t="s">
        <v>552</v>
      </c>
      <c r="ECY20" s="205" t="s">
        <v>552</v>
      </c>
      <c r="ECZ20" s="205" t="s">
        <v>552</v>
      </c>
      <c r="EDA20" s="205" t="s">
        <v>552</v>
      </c>
      <c r="EDB20" s="205" t="s">
        <v>552</v>
      </c>
      <c r="EDC20" s="205" t="s">
        <v>552</v>
      </c>
      <c r="EDD20" s="205" t="s">
        <v>552</v>
      </c>
      <c r="EDE20" s="205" t="s">
        <v>552</v>
      </c>
      <c r="EDF20" s="205" t="s">
        <v>552</v>
      </c>
      <c r="EDG20" s="205" t="s">
        <v>552</v>
      </c>
      <c r="EDH20" s="205" t="s">
        <v>552</v>
      </c>
      <c r="EDI20" s="205" t="s">
        <v>552</v>
      </c>
      <c r="EDJ20" s="205" t="s">
        <v>552</v>
      </c>
      <c r="EDK20" s="205" t="s">
        <v>552</v>
      </c>
      <c r="EDL20" s="205" t="s">
        <v>552</v>
      </c>
      <c r="EDM20" s="205" t="s">
        <v>552</v>
      </c>
      <c r="EDN20" s="205" t="s">
        <v>552</v>
      </c>
      <c r="EDO20" s="205" t="s">
        <v>552</v>
      </c>
      <c r="EDP20" s="205" t="s">
        <v>552</v>
      </c>
      <c r="EDQ20" s="205" t="s">
        <v>552</v>
      </c>
      <c r="EDR20" s="205" t="s">
        <v>552</v>
      </c>
      <c r="EDS20" s="205" t="s">
        <v>552</v>
      </c>
      <c r="EDT20" s="205" t="s">
        <v>552</v>
      </c>
      <c r="EDU20" s="205" t="s">
        <v>552</v>
      </c>
      <c r="EDV20" s="205" t="s">
        <v>552</v>
      </c>
      <c r="EDW20" s="205" t="s">
        <v>552</v>
      </c>
      <c r="EDX20" s="205" t="s">
        <v>552</v>
      </c>
      <c r="EDY20" s="205" t="s">
        <v>552</v>
      </c>
      <c r="EDZ20" s="205" t="s">
        <v>552</v>
      </c>
      <c r="EEA20" s="205" t="s">
        <v>552</v>
      </c>
      <c r="EEB20" s="205" t="s">
        <v>552</v>
      </c>
      <c r="EEC20" s="205" t="s">
        <v>552</v>
      </c>
      <c r="EED20" s="205" t="s">
        <v>552</v>
      </c>
      <c r="EEE20" s="205" t="s">
        <v>552</v>
      </c>
      <c r="EEF20" s="205" t="s">
        <v>552</v>
      </c>
      <c r="EEG20" s="205" t="s">
        <v>552</v>
      </c>
      <c r="EEH20" s="205" t="s">
        <v>552</v>
      </c>
      <c r="EEI20" s="205" t="s">
        <v>552</v>
      </c>
      <c r="EEJ20" s="205" t="s">
        <v>552</v>
      </c>
      <c r="EEK20" s="205" t="s">
        <v>552</v>
      </c>
      <c r="EEL20" s="205" t="s">
        <v>552</v>
      </c>
      <c r="EEM20" s="205" t="s">
        <v>552</v>
      </c>
      <c r="EEN20" s="205" t="s">
        <v>552</v>
      </c>
      <c r="EEO20" s="205" t="s">
        <v>552</v>
      </c>
      <c r="EEP20" s="205" t="s">
        <v>552</v>
      </c>
      <c r="EEQ20" s="205" t="s">
        <v>552</v>
      </c>
      <c r="EER20" s="205" t="s">
        <v>552</v>
      </c>
      <c r="EES20" s="205" t="s">
        <v>552</v>
      </c>
      <c r="EET20" s="205" t="s">
        <v>552</v>
      </c>
      <c r="EEU20" s="205" t="s">
        <v>552</v>
      </c>
      <c r="EEV20" s="205" t="s">
        <v>552</v>
      </c>
      <c r="EEW20" s="205" t="s">
        <v>552</v>
      </c>
      <c r="EEX20" s="205" t="s">
        <v>552</v>
      </c>
      <c r="EEY20" s="205" t="s">
        <v>552</v>
      </c>
      <c r="EEZ20" s="205" t="s">
        <v>552</v>
      </c>
      <c r="EFA20" s="205" t="s">
        <v>552</v>
      </c>
      <c r="EFB20" s="205" t="s">
        <v>552</v>
      </c>
      <c r="EFC20" s="205" t="s">
        <v>552</v>
      </c>
      <c r="EFD20" s="205" t="s">
        <v>552</v>
      </c>
      <c r="EFE20" s="205" t="s">
        <v>552</v>
      </c>
      <c r="EFF20" s="205" t="s">
        <v>552</v>
      </c>
      <c r="EFG20" s="205" t="s">
        <v>552</v>
      </c>
      <c r="EFH20" s="205" t="s">
        <v>552</v>
      </c>
      <c r="EFI20" s="205" t="s">
        <v>552</v>
      </c>
      <c r="EFJ20" s="205" t="s">
        <v>552</v>
      </c>
      <c r="EFK20" s="205" t="s">
        <v>552</v>
      </c>
      <c r="EFL20" s="205" t="s">
        <v>552</v>
      </c>
      <c r="EFM20" s="205" t="s">
        <v>552</v>
      </c>
      <c r="EFN20" s="205" t="s">
        <v>552</v>
      </c>
      <c r="EFO20" s="205" t="s">
        <v>552</v>
      </c>
      <c r="EFP20" s="205" t="s">
        <v>552</v>
      </c>
      <c r="EFQ20" s="205" t="s">
        <v>552</v>
      </c>
      <c r="EFR20" s="205" t="s">
        <v>552</v>
      </c>
      <c r="EFS20" s="205" t="s">
        <v>552</v>
      </c>
      <c r="EFT20" s="205" t="s">
        <v>552</v>
      </c>
      <c r="EFU20" s="205" t="s">
        <v>552</v>
      </c>
      <c r="EFV20" s="205" t="s">
        <v>552</v>
      </c>
      <c r="EFW20" s="205" t="s">
        <v>552</v>
      </c>
      <c r="EFX20" s="205" t="s">
        <v>552</v>
      </c>
      <c r="EFY20" s="205" t="s">
        <v>552</v>
      </c>
      <c r="EFZ20" s="205" t="s">
        <v>552</v>
      </c>
      <c r="EGA20" s="205" t="s">
        <v>552</v>
      </c>
      <c r="EGB20" s="205" t="s">
        <v>552</v>
      </c>
      <c r="EGC20" s="205" t="s">
        <v>552</v>
      </c>
      <c r="EGD20" s="205" t="s">
        <v>552</v>
      </c>
      <c r="EGE20" s="205" t="s">
        <v>552</v>
      </c>
      <c r="EGF20" s="205" t="s">
        <v>552</v>
      </c>
      <c r="EGG20" s="205" t="s">
        <v>552</v>
      </c>
      <c r="EGH20" s="205" t="s">
        <v>552</v>
      </c>
      <c r="EGI20" s="205" t="s">
        <v>552</v>
      </c>
      <c r="EGJ20" s="205" t="s">
        <v>552</v>
      </c>
      <c r="EGK20" s="205" t="s">
        <v>552</v>
      </c>
      <c r="EGL20" s="205" t="s">
        <v>552</v>
      </c>
      <c r="EGM20" s="205" t="s">
        <v>552</v>
      </c>
      <c r="EGN20" s="205" t="s">
        <v>552</v>
      </c>
      <c r="EGO20" s="205" t="s">
        <v>552</v>
      </c>
      <c r="EGP20" s="205" t="s">
        <v>552</v>
      </c>
      <c r="EGQ20" s="205" t="s">
        <v>552</v>
      </c>
      <c r="EGR20" s="205" t="s">
        <v>552</v>
      </c>
      <c r="EGS20" s="205" t="s">
        <v>552</v>
      </c>
      <c r="EGT20" s="205" t="s">
        <v>552</v>
      </c>
      <c r="EGU20" s="205" t="s">
        <v>552</v>
      </c>
      <c r="EGV20" s="205" t="s">
        <v>552</v>
      </c>
      <c r="EGW20" s="205" t="s">
        <v>552</v>
      </c>
      <c r="EGX20" s="205" t="s">
        <v>552</v>
      </c>
      <c r="EGY20" s="205" t="s">
        <v>552</v>
      </c>
      <c r="EGZ20" s="205" t="s">
        <v>552</v>
      </c>
      <c r="EHA20" s="205" t="s">
        <v>552</v>
      </c>
      <c r="EHB20" s="205" t="s">
        <v>552</v>
      </c>
      <c r="EHC20" s="205" t="s">
        <v>552</v>
      </c>
      <c r="EHD20" s="205" t="s">
        <v>552</v>
      </c>
      <c r="EHE20" s="205" t="s">
        <v>552</v>
      </c>
      <c r="EHF20" s="205" t="s">
        <v>552</v>
      </c>
      <c r="EHG20" s="205" t="s">
        <v>552</v>
      </c>
      <c r="EHH20" s="205" t="s">
        <v>552</v>
      </c>
      <c r="EHI20" s="205" t="s">
        <v>552</v>
      </c>
      <c r="EHJ20" s="205" t="s">
        <v>552</v>
      </c>
      <c r="EHK20" s="205" t="s">
        <v>552</v>
      </c>
      <c r="EHL20" s="205" t="s">
        <v>552</v>
      </c>
      <c r="EHM20" s="205" t="s">
        <v>552</v>
      </c>
      <c r="EHN20" s="205" t="s">
        <v>552</v>
      </c>
      <c r="EHO20" s="205" t="s">
        <v>552</v>
      </c>
      <c r="EHP20" s="205" t="s">
        <v>552</v>
      </c>
      <c r="EHQ20" s="205" t="s">
        <v>552</v>
      </c>
      <c r="EHR20" s="205" t="s">
        <v>552</v>
      </c>
      <c r="EHS20" s="205" t="s">
        <v>552</v>
      </c>
      <c r="EHT20" s="205" t="s">
        <v>552</v>
      </c>
      <c r="EHU20" s="205" t="s">
        <v>552</v>
      </c>
      <c r="EHV20" s="205" t="s">
        <v>552</v>
      </c>
      <c r="EHW20" s="205" t="s">
        <v>552</v>
      </c>
      <c r="EHX20" s="205" t="s">
        <v>552</v>
      </c>
      <c r="EHY20" s="205" t="s">
        <v>552</v>
      </c>
      <c r="EHZ20" s="205" t="s">
        <v>552</v>
      </c>
      <c r="EIA20" s="205" t="s">
        <v>552</v>
      </c>
      <c r="EIB20" s="205" t="s">
        <v>552</v>
      </c>
      <c r="EIC20" s="205" t="s">
        <v>552</v>
      </c>
      <c r="EID20" s="205" t="s">
        <v>552</v>
      </c>
      <c r="EIE20" s="205" t="s">
        <v>552</v>
      </c>
      <c r="EIF20" s="205" t="s">
        <v>552</v>
      </c>
      <c r="EIG20" s="205" t="s">
        <v>552</v>
      </c>
      <c r="EIH20" s="205" t="s">
        <v>552</v>
      </c>
      <c r="EII20" s="205" t="s">
        <v>552</v>
      </c>
      <c r="EIJ20" s="205" t="s">
        <v>552</v>
      </c>
      <c r="EIK20" s="205" t="s">
        <v>552</v>
      </c>
      <c r="EIL20" s="205" t="s">
        <v>552</v>
      </c>
      <c r="EIM20" s="205" t="s">
        <v>552</v>
      </c>
      <c r="EIN20" s="205" t="s">
        <v>552</v>
      </c>
      <c r="EIO20" s="205" t="s">
        <v>552</v>
      </c>
      <c r="EIP20" s="205" t="s">
        <v>552</v>
      </c>
      <c r="EIQ20" s="205" t="s">
        <v>552</v>
      </c>
      <c r="EIR20" s="205" t="s">
        <v>552</v>
      </c>
      <c r="EIS20" s="205" t="s">
        <v>552</v>
      </c>
      <c r="EIT20" s="205" t="s">
        <v>552</v>
      </c>
      <c r="EIU20" s="205" t="s">
        <v>552</v>
      </c>
      <c r="EIV20" s="205" t="s">
        <v>552</v>
      </c>
      <c r="EIW20" s="205" t="s">
        <v>552</v>
      </c>
      <c r="EIX20" s="205" t="s">
        <v>552</v>
      </c>
      <c r="EIY20" s="205" t="s">
        <v>552</v>
      </c>
      <c r="EIZ20" s="205" t="s">
        <v>552</v>
      </c>
      <c r="EJA20" s="205" t="s">
        <v>552</v>
      </c>
      <c r="EJB20" s="205" t="s">
        <v>552</v>
      </c>
      <c r="EJC20" s="205" t="s">
        <v>552</v>
      </c>
      <c r="EJD20" s="205" t="s">
        <v>552</v>
      </c>
      <c r="EJE20" s="205" t="s">
        <v>552</v>
      </c>
      <c r="EJF20" s="205" t="s">
        <v>552</v>
      </c>
      <c r="EJG20" s="205" t="s">
        <v>552</v>
      </c>
      <c r="EJH20" s="205" t="s">
        <v>552</v>
      </c>
      <c r="EJI20" s="205" t="s">
        <v>552</v>
      </c>
      <c r="EJJ20" s="205" t="s">
        <v>552</v>
      </c>
      <c r="EJK20" s="205" t="s">
        <v>552</v>
      </c>
      <c r="EJL20" s="205" t="s">
        <v>552</v>
      </c>
      <c r="EJM20" s="205" t="s">
        <v>552</v>
      </c>
      <c r="EJN20" s="205" t="s">
        <v>552</v>
      </c>
      <c r="EJO20" s="205" t="s">
        <v>552</v>
      </c>
      <c r="EJP20" s="205" t="s">
        <v>552</v>
      </c>
      <c r="EJQ20" s="205" t="s">
        <v>552</v>
      </c>
      <c r="EJR20" s="205" t="s">
        <v>552</v>
      </c>
      <c r="EJS20" s="205" t="s">
        <v>552</v>
      </c>
      <c r="EJT20" s="205" t="s">
        <v>552</v>
      </c>
      <c r="EJU20" s="205" t="s">
        <v>552</v>
      </c>
      <c r="EJV20" s="205" t="s">
        <v>552</v>
      </c>
      <c r="EJW20" s="205" t="s">
        <v>552</v>
      </c>
      <c r="EJX20" s="205" t="s">
        <v>552</v>
      </c>
      <c r="EJY20" s="205" t="s">
        <v>552</v>
      </c>
      <c r="EJZ20" s="205" t="s">
        <v>552</v>
      </c>
      <c r="EKA20" s="205" t="s">
        <v>552</v>
      </c>
      <c r="EKB20" s="205" t="s">
        <v>552</v>
      </c>
      <c r="EKC20" s="205" t="s">
        <v>552</v>
      </c>
      <c r="EKD20" s="205" t="s">
        <v>552</v>
      </c>
      <c r="EKE20" s="205" t="s">
        <v>552</v>
      </c>
      <c r="EKF20" s="205" t="s">
        <v>552</v>
      </c>
      <c r="EKG20" s="205" t="s">
        <v>552</v>
      </c>
      <c r="EKH20" s="205" t="s">
        <v>552</v>
      </c>
      <c r="EKI20" s="205" t="s">
        <v>552</v>
      </c>
      <c r="EKJ20" s="205" t="s">
        <v>552</v>
      </c>
      <c r="EKK20" s="205" t="s">
        <v>552</v>
      </c>
      <c r="EKL20" s="205" t="s">
        <v>552</v>
      </c>
      <c r="EKM20" s="205" t="s">
        <v>552</v>
      </c>
      <c r="EKN20" s="205" t="s">
        <v>552</v>
      </c>
      <c r="EKO20" s="205" t="s">
        <v>552</v>
      </c>
      <c r="EKP20" s="205" t="s">
        <v>552</v>
      </c>
      <c r="EKQ20" s="205" t="s">
        <v>552</v>
      </c>
      <c r="EKR20" s="205" t="s">
        <v>552</v>
      </c>
      <c r="EKS20" s="205" t="s">
        <v>552</v>
      </c>
      <c r="EKT20" s="205" t="s">
        <v>552</v>
      </c>
      <c r="EKU20" s="205" t="s">
        <v>552</v>
      </c>
      <c r="EKV20" s="205" t="s">
        <v>552</v>
      </c>
      <c r="EKW20" s="205" t="s">
        <v>552</v>
      </c>
      <c r="EKX20" s="205" t="s">
        <v>552</v>
      </c>
      <c r="EKY20" s="205" t="s">
        <v>552</v>
      </c>
      <c r="EKZ20" s="205" t="s">
        <v>552</v>
      </c>
      <c r="ELA20" s="205" t="s">
        <v>552</v>
      </c>
      <c r="ELB20" s="205" t="s">
        <v>552</v>
      </c>
      <c r="ELC20" s="205" t="s">
        <v>552</v>
      </c>
      <c r="ELD20" s="205" t="s">
        <v>552</v>
      </c>
      <c r="ELE20" s="205" t="s">
        <v>552</v>
      </c>
      <c r="ELF20" s="205" t="s">
        <v>552</v>
      </c>
      <c r="ELG20" s="205" t="s">
        <v>552</v>
      </c>
      <c r="ELH20" s="205" t="s">
        <v>552</v>
      </c>
      <c r="ELI20" s="205" t="s">
        <v>552</v>
      </c>
      <c r="ELJ20" s="205" t="s">
        <v>552</v>
      </c>
      <c r="ELK20" s="205" t="s">
        <v>552</v>
      </c>
      <c r="ELL20" s="205" t="s">
        <v>552</v>
      </c>
      <c r="ELM20" s="205" t="s">
        <v>552</v>
      </c>
      <c r="ELN20" s="205" t="s">
        <v>552</v>
      </c>
      <c r="ELO20" s="205" t="s">
        <v>552</v>
      </c>
      <c r="ELP20" s="205" t="s">
        <v>552</v>
      </c>
      <c r="ELQ20" s="205" t="s">
        <v>552</v>
      </c>
      <c r="ELR20" s="205" t="s">
        <v>552</v>
      </c>
      <c r="ELS20" s="205" t="s">
        <v>552</v>
      </c>
      <c r="ELT20" s="205" t="s">
        <v>552</v>
      </c>
      <c r="ELU20" s="205" t="s">
        <v>552</v>
      </c>
      <c r="ELV20" s="205" t="s">
        <v>552</v>
      </c>
      <c r="ELW20" s="205" t="s">
        <v>552</v>
      </c>
      <c r="ELX20" s="205" t="s">
        <v>552</v>
      </c>
      <c r="ELY20" s="205" t="s">
        <v>552</v>
      </c>
      <c r="ELZ20" s="205" t="s">
        <v>552</v>
      </c>
      <c r="EMA20" s="205" t="s">
        <v>552</v>
      </c>
      <c r="EMB20" s="205" t="s">
        <v>552</v>
      </c>
      <c r="EMC20" s="205" t="s">
        <v>552</v>
      </c>
      <c r="EMD20" s="205" t="s">
        <v>552</v>
      </c>
      <c r="EME20" s="205" t="s">
        <v>552</v>
      </c>
      <c r="EMF20" s="205" t="s">
        <v>552</v>
      </c>
      <c r="EMG20" s="205" t="s">
        <v>552</v>
      </c>
      <c r="EMH20" s="205" t="s">
        <v>552</v>
      </c>
      <c r="EMI20" s="205" t="s">
        <v>552</v>
      </c>
      <c r="EMJ20" s="205" t="s">
        <v>552</v>
      </c>
      <c r="EMK20" s="205" t="s">
        <v>552</v>
      </c>
      <c r="EML20" s="205" t="s">
        <v>552</v>
      </c>
      <c r="EMM20" s="205" t="s">
        <v>552</v>
      </c>
      <c r="EMN20" s="205" t="s">
        <v>552</v>
      </c>
      <c r="EMO20" s="205" t="s">
        <v>552</v>
      </c>
      <c r="EMP20" s="205" t="s">
        <v>552</v>
      </c>
      <c r="EMQ20" s="205" t="s">
        <v>552</v>
      </c>
      <c r="EMR20" s="205" t="s">
        <v>552</v>
      </c>
      <c r="EMS20" s="205" t="s">
        <v>552</v>
      </c>
      <c r="EMT20" s="205" t="s">
        <v>552</v>
      </c>
      <c r="EMU20" s="205" t="s">
        <v>552</v>
      </c>
      <c r="EMV20" s="205" t="s">
        <v>552</v>
      </c>
      <c r="EMW20" s="205" t="s">
        <v>552</v>
      </c>
      <c r="EMX20" s="205" t="s">
        <v>552</v>
      </c>
      <c r="EMY20" s="205" t="s">
        <v>552</v>
      </c>
      <c r="EMZ20" s="205" t="s">
        <v>552</v>
      </c>
      <c r="ENA20" s="205" t="s">
        <v>552</v>
      </c>
      <c r="ENB20" s="205" t="s">
        <v>552</v>
      </c>
      <c r="ENC20" s="205" t="s">
        <v>552</v>
      </c>
      <c r="END20" s="205" t="s">
        <v>552</v>
      </c>
      <c r="ENE20" s="205" t="s">
        <v>552</v>
      </c>
      <c r="ENF20" s="205" t="s">
        <v>552</v>
      </c>
      <c r="ENG20" s="205" t="s">
        <v>552</v>
      </c>
      <c r="ENH20" s="205" t="s">
        <v>552</v>
      </c>
      <c r="ENI20" s="205" t="s">
        <v>552</v>
      </c>
      <c r="ENJ20" s="205" t="s">
        <v>552</v>
      </c>
      <c r="ENK20" s="205" t="s">
        <v>552</v>
      </c>
      <c r="ENL20" s="205" t="s">
        <v>552</v>
      </c>
      <c r="ENM20" s="205" t="s">
        <v>552</v>
      </c>
      <c r="ENN20" s="205" t="s">
        <v>552</v>
      </c>
      <c r="ENO20" s="205" t="s">
        <v>552</v>
      </c>
      <c r="ENP20" s="205" t="s">
        <v>552</v>
      </c>
      <c r="ENQ20" s="205" t="s">
        <v>552</v>
      </c>
      <c r="ENR20" s="205" t="s">
        <v>552</v>
      </c>
      <c r="ENS20" s="205" t="s">
        <v>552</v>
      </c>
      <c r="ENT20" s="205" t="s">
        <v>552</v>
      </c>
      <c r="ENU20" s="205" t="s">
        <v>552</v>
      </c>
      <c r="ENV20" s="205" t="s">
        <v>552</v>
      </c>
      <c r="ENW20" s="205" t="s">
        <v>552</v>
      </c>
      <c r="ENX20" s="205" t="s">
        <v>552</v>
      </c>
      <c r="ENY20" s="205" t="s">
        <v>552</v>
      </c>
      <c r="ENZ20" s="205" t="s">
        <v>552</v>
      </c>
      <c r="EOA20" s="205" t="s">
        <v>552</v>
      </c>
      <c r="EOB20" s="205" t="s">
        <v>552</v>
      </c>
      <c r="EOC20" s="205" t="s">
        <v>552</v>
      </c>
      <c r="EOD20" s="205" t="s">
        <v>552</v>
      </c>
      <c r="EOE20" s="205" t="s">
        <v>552</v>
      </c>
      <c r="EOF20" s="205" t="s">
        <v>552</v>
      </c>
      <c r="EOG20" s="205" t="s">
        <v>552</v>
      </c>
      <c r="EOH20" s="205" t="s">
        <v>552</v>
      </c>
      <c r="EOI20" s="205" t="s">
        <v>552</v>
      </c>
      <c r="EOJ20" s="205" t="s">
        <v>552</v>
      </c>
      <c r="EOK20" s="205" t="s">
        <v>552</v>
      </c>
      <c r="EOL20" s="205" t="s">
        <v>552</v>
      </c>
      <c r="EOM20" s="205" t="s">
        <v>552</v>
      </c>
      <c r="EON20" s="205" t="s">
        <v>552</v>
      </c>
      <c r="EOO20" s="205" t="s">
        <v>552</v>
      </c>
      <c r="EOP20" s="205" t="s">
        <v>552</v>
      </c>
      <c r="EOQ20" s="205" t="s">
        <v>552</v>
      </c>
      <c r="EOR20" s="205" t="s">
        <v>552</v>
      </c>
      <c r="EOS20" s="205" t="s">
        <v>552</v>
      </c>
      <c r="EOT20" s="205" t="s">
        <v>552</v>
      </c>
      <c r="EOU20" s="205" t="s">
        <v>552</v>
      </c>
      <c r="EOV20" s="205" t="s">
        <v>552</v>
      </c>
      <c r="EOW20" s="205" t="s">
        <v>552</v>
      </c>
      <c r="EOX20" s="205" t="s">
        <v>552</v>
      </c>
      <c r="EOY20" s="205" t="s">
        <v>552</v>
      </c>
      <c r="EOZ20" s="205" t="s">
        <v>552</v>
      </c>
      <c r="EPA20" s="205" t="s">
        <v>552</v>
      </c>
      <c r="EPB20" s="205" t="s">
        <v>552</v>
      </c>
      <c r="EPC20" s="205" t="s">
        <v>552</v>
      </c>
      <c r="EPD20" s="205" t="s">
        <v>552</v>
      </c>
      <c r="EPE20" s="205" t="s">
        <v>552</v>
      </c>
      <c r="EPF20" s="205" t="s">
        <v>552</v>
      </c>
      <c r="EPG20" s="205" t="s">
        <v>552</v>
      </c>
      <c r="EPH20" s="205" t="s">
        <v>552</v>
      </c>
      <c r="EPI20" s="205" t="s">
        <v>552</v>
      </c>
      <c r="EPJ20" s="205" t="s">
        <v>552</v>
      </c>
      <c r="EPK20" s="205" t="s">
        <v>552</v>
      </c>
      <c r="EPL20" s="205" t="s">
        <v>552</v>
      </c>
      <c r="EPM20" s="205" t="s">
        <v>552</v>
      </c>
      <c r="EPN20" s="205" t="s">
        <v>552</v>
      </c>
      <c r="EPO20" s="205" t="s">
        <v>552</v>
      </c>
      <c r="EPP20" s="205" t="s">
        <v>552</v>
      </c>
      <c r="EPQ20" s="205" t="s">
        <v>552</v>
      </c>
      <c r="EPR20" s="205" t="s">
        <v>552</v>
      </c>
      <c r="EPS20" s="205" t="s">
        <v>552</v>
      </c>
      <c r="EPT20" s="205" t="s">
        <v>552</v>
      </c>
      <c r="EPU20" s="205" t="s">
        <v>552</v>
      </c>
      <c r="EPV20" s="205" t="s">
        <v>552</v>
      </c>
      <c r="EPW20" s="205" t="s">
        <v>552</v>
      </c>
      <c r="EPX20" s="205" t="s">
        <v>552</v>
      </c>
      <c r="EPY20" s="205" t="s">
        <v>552</v>
      </c>
      <c r="EPZ20" s="205" t="s">
        <v>552</v>
      </c>
      <c r="EQA20" s="205" t="s">
        <v>552</v>
      </c>
      <c r="EQB20" s="205" t="s">
        <v>552</v>
      </c>
      <c r="EQC20" s="205" t="s">
        <v>552</v>
      </c>
      <c r="EQD20" s="205" t="s">
        <v>552</v>
      </c>
      <c r="EQE20" s="205" t="s">
        <v>552</v>
      </c>
      <c r="EQF20" s="205" t="s">
        <v>552</v>
      </c>
      <c r="EQG20" s="205" t="s">
        <v>552</v>
      </c>
      <c r="EQH20" s="205" t="s">
        <v>552</v>
      </c>
      <c r="EQI20" s="205" t="s">
        <v>552</v>
      </c>
      <c r="EQJ20" s="205" t="s">
        <v>552</v>
      </c>
      <c r="EQK20" s="205" t="s">
        <v>552</v>
      </c>
      <c r="EQL20" s="205" t="s">
        <v>552</v>
      </c>
      <c r="EQM20" s="205" t="s">
        <v>552</v>
      </c>
      <c r="EQN20" s="205" t="s">
        <v>552</v>
      </c>
      <c r="EQO20" s="205" t="s">
        <v>552</v>
      </c>
      <c r="EQP20" s="205" t="s">
        <v>552</v>
      </c>
      <c r="EQQ20" s="205" t="s">
        <v>552</v>
      </c>
      <c r="EQR20" s="205" t="s">
        <v>552</v>
      </c>
      <c r="EQS20" s="205" t="s">
        <v>552</v>
      </c>
      <c r="EQT20" s="205" t="s">
        <v>552</v>
      </c>
      <c r="EQU20" s="205" t="s">
        <v>552</v>
      </c>
      <c r="EQV20" s="205" t="s">
        <v>552</v>
      </c>
      <c r="EQW20" s="205" t="s">
        <v>552</v>
      </c>
      <c r="EQX20" s="205" t="s">
        <v>552</v>
      </c>
      <c r="EQY20" s="205" t="s">
        <v>552</v>
      </c>
      <c r="EQZ20" s="205" t="s">
        <v>552</v>
      </c>
      <c r="ERA20" s="205" t="s">
        <v>552</v>
      </c>
      <c r="ERB20" s="205" t="s">
        <v>552</v>
      </c>
      <c r="ERC20" s="205" t="s">
        <v>552</v>
      </c>
      <c r="ERD20" s="205" t="s">
        <v>552</v>
      </c>
      <c r="ERE20" s="205" t="s">
        <v>552</v>
      </c>
      <c r="ERF20" s="205" t="s">
        <v>552</v>
      </c>
      <c r="ERG20" s="205" t="s">
        <v>552</v>
      </c>
      <c r="ERH20" s="205" t="s">
        <v>552</v>
      </c>
      <c r="ERI20" s="205" t="s">
        <v>552</v>
      </c>
      <c r="ERJ20" s="205" t="s">
        <v>552</v>
      </c>
      <c r="ERK20" s="205" t="s">
        <v>552</v>
      </c>
      <c r="ERL20" s="205" t="s">
        <v>552</v>
      </c>
      <c r="ERM20" s="205" t="s">
        <v>552</v>
      </c>
      <c r="ERN20" s="205" t="s">
        <v>552</v>
      </c>
      <c r="ERO20" s="205" t="s">
        <v>552</v>
      </c>
      <c r="ERP20" s="205" t="s">
        <v>552</v>
      </c>
      <c r="ERQ20" s="205" t="s">
        <v>552</v>
      </c>
      <c r="ERR20" s="205" t="s">
        <v>552</v>
      </c>
      <c r="ERS20" s="205" t="s">
        <v>552</v>
      </c>
      <c r="ERT20" s="205" t="s">
        <v>552</v>
      </c>
      <c r="ERU20" s="205" t="s">
        <v>552</v>
      </c>
      <c r="ERV20" s="205" t="s">
        <v>552</v>
      </c>
      <c r="ERW20" s="205" t="s">
        <v>552</v>
      </c>
      <c r="ERX20" s="205" t="s">
        <v>552</v>
      </c>
      <c r="ERY20" s="205" t="s">
        <v>552</v>
      </c>
      <c r="ERZ20" s="205" t="s">
        <v>552</v>
      </c>
      <c r="ESA20" s="205" t="s">
        <v>552</v>
      </c>
      <c r="ESB20" s="205" t="s">
        <v>552</v>
      </c>
      <c r="ESC20" s="205" t="s">
        <v>552</v>
      </c>
      <c r="ESD20" s="205" t="s">
        <v>552</v>
      </c>
      <c r="ESE20" s="205" t="s">
        <v>552</v>
      </c>
      <c r="ESF20" s="205" t="s">
        <v>552</v>
      </c>
      <c r="ESG20" s="205" t="s">
        <v>552</v>
      </c>
      <c r="ESH20" s="205" t="s">
        <v>552</v>
      </c>
      <c r="ESI20" s="205" t="s">
        <v>552</v>
      </c>
      <c r="ESJ20" s="205" t="s">
        <v>552</v>
      </c>
      <c r="ESK20" s="205" t="s">
        <v>552</v>
      </c>
      <c r="ESL20" s="205" t="s">
        <v>552</v>
      </c>
      <c r="ESM20" s="205" t="s">
        <v>552</v>
      </c>
      <c r="ESN20" s="205" t="s">
        <v>552</v>
      </c>
      <c r="ESO20" s="205" t="s">
        <v>552</v>
      </c>
      <c r="ESP20" s="205" t="s">
        <v>552</v>
      </c>
      <c r="ESQ20" s="205" t="s">
        <v>552</v>
      </c>
      <c r="ESR20" s="205" t="s">
        <v>552</v>
      </c>
      <c r="ESS20" s="205" t="s">
        <v>552</v>
      </c>
      <c r="EST20" s="205" t="s">
        <v>552</v>
      </c>
      <c r="ESU20" s="205" t="s">
        <v>552</v>
      </c>
      <c r="ESV20" s="205" t="s">
        <v>552</v>
      </c>
      <c r="ESW20" s="205" t="s">
        <v>552</v>
      </c>
      <c r="ESX20" s="205" t="s">
        <v>552</v>
      </c>
      <c r="ESY20" s="205" t="s">
        <v>552</v>
      </c>
      <c r="ESZ20" s="205" t="s">
        <v>552</v>
      </c>
      <c r="ETA20" s="205" t="s">
        <v>552</v>
      </c>
      <c r="ETB20" s="205" t="s">
        <v>552</v>
      </c>
      <c r="ETC20" s="205" t="s">
        <v>552</v>
      </c>
      <c r="ETD20" s="205" t="s">
        <v>552</v>
      </c>
      <c r="ETE20" s="205" t="s">
        <v>552</v>
      </c>
      <c r="ETF20" s="205" t="s">
        <v>552</v>
      </c>
      <c r="ETG20" s="205" t="s">
        <v>552</v>
      </c>
      <c r="ETH20" s="205" t="s">
        <v>552</v>
      </c>
      <c r="ETI20" s="205" t="s">
        <v>552</v>
      </c>
      <c r="ETJ20" s="205" t="s">
        <v>552</v>
      </c>
      <c r="ETK20" s="205" t="s">
        <v>552</v>
      </c>
      <c r="ETL20" s="205" t="s">
        <v>552</v>
      </c>
      <c r="ETM20" s="205" t="s">
        <v>552</v>
      </c>
      <c r="ETN20" s="205" t="s">
        <v>552</v>
      </c>
      <c r="ETO20" s="205" t="s">
        <v>552</v>
      </c>
      <c r="ETP20" s="205" t="s">
        <v>552</v>
      </c>
      <c r="ETQ20" s="205" t="s">
        <v>552</v>
      </c>
      <c r="ETR20" s="205" t="s">
        <v>552</v>
      </c>
      <c r="ETS20" s="205" t="s">
        <v>552</v>
      </c>
      <c r="ETT20" s="205" t="s">
        <v>552</v>
      </c>
      <c r="ETU20" s="205" t="s">
        <v>552</v>
      </c>
      <c r="ETV20" s="205" t="s">
        <v>552</v>
      </c>
      <c r="ETW20" s="205" t="s">
        <v>552</v>
      </c>
      <c r="ETX20" s="205" t="s">
        <v>552</v>
      </c>
      <c r="ETY20" s="205" t="s">
        <v>552</v>
      </c>
      <c r="ETZ20" s="205" t="s">
        <v>552</v>
      </c>
      <c r="EUA20" s="205" t="s">
        <v>552</v>
      </c>
      <c r="EUB20" s="205" t="s">
        <v>552</v>
      </c>
      <c r="EUC20" s="205" t="s">
        <v>552</v>
      </c>
      <c r="EUD20" s="205" t="s">
        <v>552</v>
      </c>
      <c r="EUE20" s="205" t="s">
        <v>552</v>
      </c>
      <c r="EUF20" s="205" t="s">
        <v>552</v>
      </c>
      <c r="EUG20" s="205" t="s">
        <v>552</v>
      </c>
      <c r="EUH20" s="205" t="s">
        <v>552</v>
      </c>
      <c r="EUI20" s="205" t="s">
        <v>552</v>
      </c>
      <c r="EUJ20" s="205" t="s">
        <v>552</v>
      </c>
      <c r="EUK20" s="205" t="s">
        <v>552</v>
      </c>
      <c r="EUL20" s="205" t="s">
        <v>552</v>
      </c>
      <c r="EUM20" s="205" t="s">
        <v>552</v>
      </c>
      <c r="EUN20" s="205" t="s">
        <v>552</v>
      </c>
      <c r="EUO20" s="205" t="s">
        <v>552</v>
      </c>
      <c r="EUP20" s="205" t="s">
        <v>552</v>
      </c>
      <c r="EUQ20" s="205" t="s">
        <v>552</v>
      </c>
      <c r="EUR20" s="205" t="s">
        <v>552</v>
      </c>
      <c r="EUS20" s="205" t="s">
        <v>552</v>
      </c>
      <c r="EUT20" s="205" t="s">
        <v>552</v>
      </c>
      <c r="EUU20" s="205" t="s">
        <v>552</v>
      </c>
      <c r="EUV20" s="205" t="s">
        <v>552</v>
      </c>
      <c r="EUW20" s="205" t="s">
        <v>552</v>
      </c>
      <c r="EUX20" s="205" t="s">
        <v>552</v>
      </c>
      <c r="EUY20" s="205" t="s">
        <v>552</v>
      </c>
      <c r="EUZ20" s="205" t="s">
        <v>552</v>
      </c>
      <c r="EVA20" s="205" t="s">
        <v>552</v>
      </c>
      <c r="EVB20" s="205" t="s">
        <v>552</v>
      </c>
      <c r="EVC20" s="205" t="s">
        <v>552</v>
      </c>
      <c r="EVD20" s="205" t="s">
        <v>552</v>
      </c>
      <c r="EVE20" s="205" t="s">
        <v>552</v>
      </c>
      <c r="EVF20" s="205" t="s">
        <v>552</v>
      </c>
      <c r="EVG20" s="205" t="s">
        <v>552</v>
      </c>
      <c r="EVH20" s="205" t="s">
        <v>552</v>
      </c>
      <c r="EVI20" s="205" t="s">
        <v>552</v>
      </c>
      <c r="EVJ20" s="205" t="s">
        <v>552</v>
      </c>
      <c r="EVK20" s="205" t="s">
        <v>552</v>
      </c>
      <c r="EVL20" s="205" t="s">
        <v>552</v>
      </c>
      <c r="EVM20" s="205" t="s">
        <v>552</v>
      </c>
      <c r="EVN20" s="205" t="s">
        <v>552</v>
      </c>
      <c r="EVO20" s="205" t="s">
        <v>552</v>
      </c>
      <c r="EVP20" s="205" t="s">
        <v>552</v>
      </c>
      <c r="EVQ20" s="205" t="s">
        <v>552</v>
      </c>
      <c r="EVR20" s="205" t="s">
        <v>552</v>
      </c>
      <c r="EVS20" s="205" t="s">
        <v>552</v>
      </c>
      <c r="EVT20" s="205" t="s">
        <v>552</v>
      </c>
      <c r="EVU20" s="205" t="s">
        <v>552</v>
      </c>
      <c r="EVV20" s="205" t="s">
        <v>552</v>
      </c>
      <c r="EVW20" s="205" t="s">
        <v>552</v>
      </c>
      <c r="EVX20" s="205" t="s">
        <v>552</v>
      </c>
      <c r="EVY20" s="205" t="s">
        <v>552</v>
      </c>
      <c r="EVZ20" s="205" t="s">
        <v>552</v>
      </c>
      <c r="EWA20" s="205" t="s">
        <v>552</v>
      </c>
      <c r="EWB20" s="205" t="s">
        <v>552</v>
      </c>
      <c r="EWC20" s="205" t="s">
        <v>552</v>
      </c>
      <c r="EWD20" s="205" t="s">
        <v>552</v>
      </c>
      <c r="EWE20" s="205" t="s">
        <v>552</v>
      </c>
      <c r="EWF20" s="205" t="s">
        <v>552</v>
      </c>
      <c r="EWG20" s="205" t="s">
        <v>552</v>
      </c>
      <c r="EWH20" s="205" t="s">
        <v>552</v>
      </c>
      <c r="EWI20" s="205" t="s">
        <v>552</v>
      </c>
      <c r="EWJ20" s="205" t="s">
        <v>552</v>
      </c>
      <c r="EWK20" s="205" t="s">
        <v>552</v>
      </c>
      <c r="EWL20" s="205" t="s">
        <v>552</v>
      </c>
      <c r="EWM20" s="205" t="s">
        <v>552</v>
      </c>
      <c r="EWN20" s="205" t="s">
        <v>552</v>
      </c>
      <c r="EWO20" s="205" t="s">
        <v>552</v>
      </c>
      <c r="EWP20" s="205" t="s">
        <v>552</v>
      </c>
      <c r="EWQ20" s="205" t="s">
        <v>552</v>
      </c>
      <c r="EWR20" s="205" t="s">
        <v>552</v>
      </c>
      <c r="EWS20" s="205" t="s">
        <v>552</v>
      </c>
      <c r="EWT20" s="205" t="s">
        <v>552</v>
      </c>
      <c r="EWU20" s="205" t="s">
        <v>552</v>
      </c>
      <c r="EWV20" s="205" t="s">
        <v>552</v>
      </c>
      <c r="EWW20" s="205" t="s">
        <v>552</v>
      </c>
      <c r="EWX20" s="205" t="s">
        <v>552</v>
      </c>
      <c r="EWY20" s="205" t="s">
        <v>552</v>
      </c>
      <c r="EWZ20" s="205" t="s">
        <v>552</v>
      </c>
      <c r="EXA20" s="205" t="s">
        <v>552</v>
      </c>
      <c r="EXB20" s="205" t="s">
        <v>552</v>
      </c>
      <c r="EXC20" s="205" t="s">
        <v>552</v>
      </c>
      <c r="EXD20" s="205" t="s">
        <v>552</v>
      </c>
      <c r="EXE20" s="205" t="s">
        <v>552</v>
      </c>
      <c r="EXF20" s="205" t="s">
        <v>552</v>
      </c>
      <c r="EXG20" s="205" t="s">
        <v>552</v>
      </c>
      <c r="EXH20" s="205" t="s">
        <v>552</v>
      </c>
      <c r="EXI20" s="205" t="s">
        <v>552</v>
      </c>
      <c r="EXJ20" s="205" t="s">
        <v>552</v>
      </c>
      <c r="EXK20" s="205" t="s">
        <v>552</v>
      </c>
      <c r="EXL20" s="205" t="s">
        <v>552</v>
      </c>
      <c r="EXM20" s="205" t="s">
        <v>552</v>
      </c>
      <c r="EXN20" s="205" t="s">
        <v>552</v>
      </c>
      <c r="EXO20" s="205" t="s">
        <v>552</v>
      </c>
      <c r="EXP20" s="205" t="s">
        <v>552</v>
      </c>
      <c r="EXQ20" s="205" t="s">
        <v>552</v>
      </c>
      <c r="EXR20" s="205" t="s">
        <v>552</v>
      </c>
      <c r="EXS20" s="205" t="s">
        <v>552</v>
      </c>
      <c r="EXT20" s="205" t="s">
        <v>552</v>
      </c>
      <c r="EXU20" s="205" t="s">
        <v>552</v>
      </c>
      <c r="EXV20" s="205" t="s">
        <v>552</v>
      </c>
      <c r="EXW20" s="205" t="s">
        <v>552</v>
      </c>
      <c r="EXX20" s="205" t="s">
        <v>552</v>
      </c>
      <c r="EXY20" s="205" t="s">
        <v>552</v>
      </c>
      <c r="EXZ20" s="205" t="s">
        <v>552</v>
      </c>
      <c r="EYA20" s="205" t="s">
        <v>552</v>
      </c>
      <c r="EYB20" s="205" t="s">
        <v>552</v>
      </c>
      <c r="EYC20" s="205" t="s">
        <v>552</v>
      </c>
      <c r="EYD20" s="205" t="s">
        <v>552</v>
      </c>
      <c r="EYE20" s="205" t="s">
        <v>552</v>
      </c>
      <c r="EYF20" s="205" t="s">
        <v>552</v>
      </c>
      <c r="EYG20" s="205" t="s">
        <v>552</v>
      </c>
      <c r="EYH20" s="205" t="s">
        <v>552</v>
      </c>
      <c r="EYI20" s="205" t="s">
        <v>552</v>
      </c>
      <c r="EYJ20" s="205" t="s">
        <v>552</v>
      </c>
      <c r="EYK20" s="205" t="s">
        <v>552</v>
      </c>
      <c r="EYL20" s="205" t="s">
        <v>552</v>
      </c>
      <c r="EYM20" s="205" t="s">
        <v>552</v>
      </c>
      <c r="EYN20" s="205" t="s">
        <v>552</v>
      </c>
      <c r="EYO20" s="205" t="s">
        <v>552</v>
      </c>
      <c r="EYP20" s="205" t="s">
        <v>552</v>
      </c>
      <c r="EYQ20" s="205" t="s">
        <v>552</v>
      </c>
      <c r="EYR20" s="205" t="s">
        <v>552</v>
      </c>
      <c r="EYS20" s="205" t="s">
        <v>552</v>
      </c>
      <c r="EYT20" s="205" t="s">
        <v>552</v>
      </c>
      <c r="EYU20" s="205" t="s">
        <v>552</v>
      </c>
      <c r="EYV20" s="205" t="s">
        <v>552</v>
      </c>
      <c r="EYW20" s="205" t="s">
        <v>552</v>
      </c>
      <c r="EYX20" s="205" t="s">
        <v>552</v>
      </c>
      <c r="EYY20" s="205" t="s">
        <v>552</v>
      </c>
      <c r="EYZ20" s="205" t="s">
        <v>552</v>
      </c>
      <c r="EZA20" s="205" t="s">
        <v>552</v>
      </c>
      <c r="EZB20" s="205" t="s">
        <v>552</v>
      </c>
      <c r="EZC20" s="205" t="s">
        <v>552</v>
      </c>
      <c r="EZD20" s="205" t="s">
        <v>552</v>
      </c>
      <c r="EZE20" s="205" t="s">
        <v>552</v>
      </c>
      <c r="EZF20" s="205" t="s">
        <v>552</v>
      </c>
      <c r="EZG20" s="205" t="s">
        <v>552</v>
      </c>
      <c r="EZH20" s="205" t="s">
        <v>552</v>
      </c>
      <c r="EZI20" s="205" t="s">
        <v>552</v>
      </c>
      <c r="EZJ20" s="205" t="s">
        <v>552</v>
      </c>
      <c r="EZK20" s="205" t="s">
        <v>552</v>
      </c>
      <c r="EZL20" s="205" t="s">
        <v>552</v>
      </c>
      <c r="EZM20" s="205" t="s">
        <v>552</v>
      </c>
      <c r="EZN20" s="205" t="s">
        <v>552</v>
      </c>
      <c r="EZO20" s="205" t="s">
        <v>552</v>
      </c>
      <c r="EZP20" s="205" t="s">
        <v>552</v>
      </c>
      <c r="EZQ20" s="205" t="s">
        <v>552</v>
      </c>
      <c r="EZR20" s="205" t="s">
        <v>552</v>
      </c>
      <c r="EZS20" s="205" t="s">
        <v>552</v>
      </c>
      <c r="EZT20" s="205" t="s">
        <v>552</v>
      </c>
      <c r="EZU20" s="205" t="s">
        <v>552</v>
      </c>
      <c r="EZV20" s="205" t="s">
        <v>552</v>
      </c>
      <c r="EZW20" s="205" t="s">
        <v>552</v>
      </c>
      <c r="EZX20" s="205" t="s">
        <v>552</v>
      </c>
      <c r="EZY20" s="205" t="s">
        <v>552</v>
      </c>
      <c r="EZZ20" s="205" t="s">
        <v>552</v>
      </c>
      <c r="FAA20" s="205" t="s">
        <v>552</v>
      </c>
      <c r="FAB20" s="205" t="s">
        <v>552</v>
      </c>
      <c r="FAC20" s="205" t="s">
        <v>552</v>
      </c>
      <c r="FAD20" s="205" t="s">
        <v>552</v>
      </c>
      <c r="FAE20" s="205" t="s">
        <v>552</v>
      </c>
      <c r="FAF20" s="205" t="s">
        <v>552</v>
      </c>
      <c r="FAG20" s="205" t="s">
        <v>552</v>
      </c>
      <c r="FAH20" s="205" t="s">
        <v>552</v>
      </c>
      <c r="FAI20" s="205" t="s">
        <v>552</v>
      </c>
      <c r="FAJ20" s="205" t="s">
        <v>552</v>
      </c>
      <c r="FAK20" s="205" t="s">
        <v>552</v>
      </c>
      <c r="FAL20" s="205" t="s">
        <v>552</v>
      </c>
      <c r="FAM20" s="205" t="s">
        <v>552</v>
      </c>
      <c r="FAN20" s="205" t="s">
        <v>552</v>
      </c>
      <c r="FAO20" s="205" t="s">
        <v>552</v>
      </c>
      <c r="FAP20" s="205" t="s">
        <v>552</v>
      </c>
      <c r="FAQ20" s="205" t="s">
        <v>552</v>
      </c>
      <c r="FAR20" s="205" t="s">
        <v>552</v>
      </c>
      <c r="FAS20" s="205" t="s">
        <v>552</v>
      </c>
      <c r="FAT20" s="205" t="s">
        <v>552</v>
      </c>
      <c r="FAU20" s="205" t="s">
        <v>552</v>
      </c>
      <c r="FAV20" s="205" t="s">
        <v>552</v>
      </c>
      <c r="FAW20" s="205" t="s">
        <v>552</v>
      </c>
      <c r="FAX20" s="205" t="s">
        <v>552</v>
      </c>
      <c r="FAY20" s="205" t="s">
        <v>552</v>
      </c>
      <c r="FAZ20" s="205" t="s">
        <v>552</v>
      </c>
      <c r="FBA20" s="205" t="s">
        <v>552</v>
      </c>
      <c r="FBB20" s="205" t="s">
        <v>552</v>
      </c>
      <c r="FBC20" s="205" t="s">
        <v>552</v>
      </c>
      <c r="FBD20" s="205" t="s">
        <v>552</v>
      </c>
      <c r="FBE20" s="205" t="s">
        <v>552</v>
      </c>
      <c r="FBF20" s="205" t="s">
        <v>552</v>
      </c>
      <c r="FBG20" s="205" t="s">
        <v>552</v>
      </c>
      <c r="FBH20" s="205" t="s">
        <v>552</v>
      </c>
      <c r="FBI20" s="205" t="s">
        <v>552</v>
      </c>
      <c r="FBJ20" s="205" t="s">
        <v>552</v>
      </c>
      <c r="FBK20" s="205" t="s">
        <v>552</v>
      </c>
      <c r="FBL20" s="205" t="s">
        <v>552</v>
      </c>
      <c r="FBM20" s="205" t="s">
        <v>552</v>
      </c>
      <c r="FBN20" s="205" t="s">
        <v>552</v>
      </c>
      <c r="FBO20" s="205" t="s">
        <v>552</v>
      </c>
      <c r="FBP20" s="205" t="s">
        <v>552</v>
      </c>
      <c r="FBQ20" s="205" t="s">
        <v>552</v>
      </c>
      <c r="FBR20" s="205" t="s">
        <v>552</v>
      </c>
      <c r="FBS20" s="205" t="s">
        <v>552</v>
      </c>
      <c r="FBT20" s="205" t="s">
        <v>552</v>
      </c>
      <c r="FBU20" s="205" t="s">
        <v>552</v>
      </c>
      <c r="FBV20" s="205" t="s">
        <v>552</v>
      </c>
      <c r="FBW20" s="205" t="s">
        <v>552</v>
      </c>
      <c r="FBX20" s="205" t="s">
        <v>552</v>
      </c>
      <c r="FBY20" s="205" t="s">
        <v>552</v>
      </c>
      <c r="FBZ20" s="205" t="s">
        <v>552</v>
      </c>
      <c r="FCA20" s="205" t="s">
        <v>552</v>
      </c>
      <c r="FCB20" s="205" t="s">
        <v>552</v>
      </c>
      <c r="FCC20" s="205" t="s">
        <v>552</v>
      </c>
      <c r="FCD20" s="205" t="s">
        <v>552</v>
      </c>
      <c r="FCE20" s="205" t="s">
        <v>552</v>
      </c>
      <c r="FCF20" s="205" t="s">
        <v>552</v>
      </c>
      <c r="FCG20" s="205" t="s">
        <v>552</v>
      </c>
      <c r="FCH20" s="205" t="s">
        <v>552</v>
      </c>
      <c r="FCI20" s="205" t="s">
        <v>552</v>
      </c>
      <c r="FCJ20" s="205" t="s">
        <v>552</v>
      </c>
      <c r="FCK20" s="205" t="s">
        <v>552</v>
      </c>
      <c r="FCL20" s="205" t="s">
        <v>552</v>
      </c>
      <c r="FCM20" s="205" t="s">
        <v>552</v>
      </c>
      <c r="FCN20" s="205" t="s">
        <v>552</v>
      </c>
      <c r="FCO20" s="205" t="s">
        <v>552</v>
      </c>
      <c r="FCP20" s="205" t="s">
        <v>552</v>
      </c>
      <c r="FCQ20" s="205" t="s">
        <v>552</v>
      </c>
      <c r="FCR20" s="205" t="s">
        <v>552</v>
      </c>
      <c r="FCS20" s="205" t="s">
        <v>552</v>
      </c>
      <c r="FCT20" s="205" t="s">
        <v>552</v>
      </c>
      <c r="FCU20" s="205" t="s">
        <v>552</v>
      </c>
      <c r="FCV20" s="205" t="s">
        <v>552</v>
      </c>
      <c r="FCW20" s="205" t="s">
        <v>552</v>
      </c>
      <c r="FCX20" s="205" t="s">
        <v>552</v>
      </c>
      <c r="FCY20" s="205" t="s">
        <v>552</v>
      </c>
      <c r="FCZ20" s="205" t="s">
        <v>552</v>
      </c>
      <c r="FDA20" s="205" t="s">
        <v>552</v>
      </c>
      <c r="FDB20" s="205" t="s">
        <v>552</v>
      </c>
      <c r="FDC20" s="205" t="s">
        <v>552</v>
      </c>
      <c r="FDD20" s="205" t="s">
        <v>552</v>
      </c>
      <c r="FDE20" s="205" t="s">
        <v>552</v>
      </c>
      <c r="FDF20" s="205" t="s">
        <v>552</v>
      </c>
      <c r="FDG20" s="205" t="s">
        <v>552</v>
      </c>
      <c r="FDH20" s="205" t="s">
        <v>552</v>
      </c>
      <c r="FDI20" s="205" t="s">
        <v>552</v>
      </c>
      <c r="FDJ20" s="205" t="s">
        <v>552</v>
      </c>
      <c r="FDK20" s="205" t="s">
        <v>552</v>
      </c>
      <c r="FDL20" s="205" t="s">
        <v>552</v>
      </c>
      <c r="FDM20" s="205" t="s">
        <v>552</v>
      </c>
      <c r="FDN20" s="205" t="s">
        <v>552</v>
      </c>
      <c r="FDO20" s="205" t="s">
        <v>552</v>
      </c>
      <c r="FDP20" s="205" t="s">
        <v>552</v>
      </c>
      <c r="FDQ20" s="205" t="s">
        <v>552</v>
      </c>
      <c r="FDR20" s="205" t="s">
        <v>552</v>
      </c>
      <c r="FDS20" s="205" t="s">
        <v>552</v>
      </c>
      <c r="FDT20" s="205" t="s">
        <v>552</v>
      </c>
      <c r="FDU20" s="205" t="s">
        <v>552</v>
      </c>
      <c r="FDV20" s="205" t="s">
        <v>552</v>
      </c>
      <c r="FDW20" s="205" t="s">
        <v>552</v>
      </c>
      <c r="FDX20" s="205" t="s">
        <v>552</v>
      </c>
      <c r="FDY20" s="205" t="s">
        <v>552</v>
      </c>
      <c r="FDZ20" s="205" t="s">
        <v>552</v>
      </c>
      <c r="FEA20" s="205" t="s">
        <v>552</v>
      </c>
      <c r="FEB20" s="205" t="s">
        <v>552</v>
      </c>
      <c r="FEC20" s="205" t="s">
        <v>552</v>
      </c>
      <c r="FED20" s="205" t="s">
        <v>552</v>
      </c>
      <c r="FEE20" s="205" t="s">
        <v>552</v>
      </c>
      <c r="FEF20" s="205" t="s">
        <v>552</v>
      </c>
      <c r="FEG20" s="205" t="s">
        <v>552</v>
      </c>
      <c r="FEH20" s="205" t="s">
        <v>552</v>
      </c>
      <c r="FEI20" s="205" t="s">
        <v>552</v>
      </c>
      <c r="FEJ20" s="205" t="s">
        <v>552</v>
      </c>
      <c r="FEK20" s="205" t="s">
        <v>552</v>
      </c>
      <c r="FEL20" s="205" t="s">
        <v>552</v>
      </c>
      <c r="FEM20" s="205" t="s">
        <v>552</v>
      </c>
      <c r="FEN20" s="205" t="s">
        <v>552</v>
      </c>
      <c r="FEO20" s="205" t="s">
        <v>552</v>
      </c>
      <c r="FEP20" s="205" t="s">
        <v>552</v>
      </c>
      <c r="FEQ20" s="205" t="s">
        <v>552</v>
      </c>
      <c r="FER20" s="205" t="s">
        <v>552</v>
      </c>
      <c r="FES20" s="205" t="s">
        <v>552</v>
      </c>
      <c r="FET20" s="205" t="s">
        <v>552</v>
      </c>
      <c r="FEU20" s="205" t="s">
        <v>552</v>
      </c>
      <c r="FEV20" s="205" t="s">
        <v>552</v>
      </c>
      <c r="FEW20" s="205" t="s">
        <v>552</v>
      </c>
      <c r="FEX20" s="205" t="s">
        <v>552</v>
      </c>
      <c r="FEY20" s="205" t="s">
        <v>552</v>
      </c>
      <c r="FEZ20" s="205" t="s">
        <v>552</v>
      </c>
      <c r="FFA20" s="205" t="s">
        <v>552</v>
      </c>
      <c r="FFB20" s="205" t="s">
        <v>552</v>
      </c>
      <c r="FFC20" s="205" t="s">
        <v>552</v>
      </c>
      <c r="FFD20" s="205" t="s">
        <v>552</v>
      </c>
      <c r="FFE20" s="205" t="s">
        <v>552</v>
      </c>
      <c r="FFF20" s="205" t="s">
        <v>552</v>
      </c>
      <c r="FFG20" s="205" t="s">
        <v>552</v>
      </c>
      <c r="FFH20" s="205" t="s">
        <v>552</v>
      </c>
      <c r="FFI20" s="205" t="s">
        <v>552</v>
      </c>
      <c r="FFJ20" s="205" t="s">
        <v>552</v>
      </c>
      <c r="FFK20" s="205" t="s">
        <v>552</v>
      </c>
      <c r="FFL20" s="205" t="s">
        <v>552</v>
      </c>
      <c r="FFM20" s="205" t="s">
        <v>552</v>
      </c>
      <c r="FFN20" s="205" t="s">
        <v>552</v>
      </c>
      <c r="FFO20" s="205" t="s">
        <v>552</v>
      </c>
      <c r="FFP20" s="205" t="s">
        <v>552</v>
      </c>
      <c r="FFQ20" s="205" t="s">
        <v>552</v>
      </c>
      <c r="FFR20" s="205" t="s">
        <v>552</v>
      </c>
      <c r="FFS20" s="205" t="s">
        <v>552</v>
      </c>
      <c r="FFT20" s="205" t="s">
        <v>552</v>
      </c>
      <c r="FFU20" s="205" t="s">
        <v>552</v>
      </c>
      <c r="FFV20" s="205" t="s">
        <v>552</v>
      </c>
      <c r="FFW20" s="205" t="s">
        <v>552</v>
      </c>
      <c r="FFX20" s="205" t="s">
        <v>552</v>
      </c>
      <c r="FFY20" s="205" t="s">
        <v>552</v>
      </c>
      <c r="FFZ20" s="205" t="s">
        <v>552</v>
      </c>
      <c r="FGA20" s="205" t="s">
        <v>552</v>
      </c>
      <c r="FGB20" s="205" t="s">
        <v>552</v>
      </c>
      <c r="FGC20" s="205" t="s">
        <v>552</v>
      </c>
      <c r="FGD20" s="205" t="s">
        <v>552</v>
      </c>
      <c r="FGE20" s="205" t="s">
        <v>552</v>
      </c>
      <c r="FGF20" s="205" t="s">
        <v>552</v>
      </c>
      <c r="FGG20" s="205" t="s">
        <v>552</v>
      </c>
      <c r="FGH20" s="205" t="s">
        <v>552</v>
      </c>
      <c r="FGI20" s="205" t="s">
        <v>552</v>
      </c>
      <c r="FGJ20" s="205" t="s">
        <v>552</v>
      </c>
      <c r="FGK20" s="205" t="s">
        <v>552</v>
      </c>
      <c r="FGL20" s="205" t="s">
        <v>552</v>
      </c>
      <c r="FGM20" s="205" t="s">
        <v>552</v>
      </c>
      <c r="FGN20" s="205" t="s">
        <v>552</v>
      </c>
      <c r="FGO20" s="205" t="s">
        <v>552</v>
      </c>
      <c r="FGP20" s="205" t="s">
        <v>552</v>
      </c>
      <c r="FGQ20" s="205" t="s">
        <v>552</v>
      </c>
      <c r="FGR20" s="205" t="s">
        <v>552</v>
      </c>
      <c r="FGS20" s="205" t="s">
        <v>552</v>
      </c>
      <c r="FGT20" s="205" t="s">
        <v>552</v>
      </c>
      <c r="FGU20" s="205" t="s">
        <v>552</v>
      </c>
      <c r="FGV20" s="205" t="s">
        <v>552</v>
      </c>
      <c r="FGW20" s="205" t="s">
        <v>552</v>
      </c>
      <c r="FGX20" s="205" t="s">
        <v>552</v>
      </c>
      <c r="FGY20" s="205" t="s">
        <v>552</v>
      </c>
      <c r="FGZ20" s="205" t="s">
        <v>552</v>
      </c>
      <c r="FHA20" s="205" t="s">
        <v>552</v>
      </c>
      <c r="FHB20" s="205" t="s">
        <v>552</v>
      </c>
      <c r="FHC20" s="205" t="s">
        <v>552</v>
      </c>
      <c r="FHD20" s="205" t="s">
        <v>552</v>
      </c>
      <c r="FHE20" s="205" t="s">
        <v>552</v>
      </c>
      <c r="FHF20" s="205" t="s">
        <v>552</v>
      </c>
      <c r="FHG20" s="205" t="s">
        <v>552</v>
      </c>
      <c r="FHH20" s="205" t="s">
        <v>552</v>
      </c>
      <c r="FHI20" s="205" t="s">
        <v>552</v>
      </c>
      <c r="FHJ20" s="205" t="s">
        <v>552</v>
      </c>
      <c r="FHK20" s="205" t="s">
        <v>552</v>
      </c>
      <c r="FHL20" s="205" t="s">
        <v>552</v>
      </c>
      <c r="FHM20" s="205" t="s">
        <v>552</v>
      </c>
      <c r="FHN20" s="205" t="s">
        <v>552</v>
      </c>
      <c r="FHO20" s="205" t="s">
        <v>552</v>
      </c>
      <c r="FHP20" s="205" t="s">
        <v>552</v>
      </c>
      <c r="FHQ20" s="205" t="s">
        <v>552</v>
      </c>
      <c r="FHR20" s="205" t="s">
        <v>552</v>
      </c>
      <c r="FHS20" s="205" t="s">
        <v>552</v>
      </c>
      <c r="FHT20" s="205" t="s">
        <v>552</v>
      </c>
      <c r="FHU20" s="205" t="s">
        <v>552</v>
      </c>
      <c r="FHV20" s="205" t="s">
        <v>552</v>
      </c>
      <c r="FHW20" s="205" t="s">
        <v>552</v>
      </c>
      <c r="FHX20" s="205" t="s">
        <v>552</v>
      </c>
      <c r="FHY20" s="205" t="s">
        <v>552</v>
      </c>
      <c r="FHZ20" s="205" t="s">
        <v>552</v>
      </c>
      <c r="FIA20" s="205" t="s">
        <v>552</v>
      </c>
      <c r="FIB20" s="205" t="s">
        <v>552</v>
      </c>
      <c r="FIC20" s="205" t="s">
        <v>552</v>
      </c>
      <c r="FID20" s="205" t="s">
        <v>552</v>
      </c>
      <c r="FIE20" s="205" t="s">
        <v>552</v>
      </c>
      <c r="FIF20" s="205" t="s">
        <v>552</v>
      </c>
      <c r="FIG20" s="205" t="s">
        <v>552</v>
      </c>
      <c r="FIH20" s="205" t="s">
        <v>552</v>
      </c>
      <c r="FII20" s="205" t="s">
        <v>552</v>
      </c>
      <c r="FIJ20" s="205" t="s">
        <v>552</v>
      </c>
      <c r="FIK20" s="205" t="s">
        <v>552</v>
      </c>
      <c r="FIL20" s="205" t="s">
        <v>552</v>
      </c>
      <c r="FIM20" s="205" t="s">
        <v>552</v>
      </c>
      <c r="FIN20" s="205" t="s">
        <v>552</v>
      </c>
      <c r="FIO20" s="205" t="s">
        <v>552</v>
      </c>
      <c r="FIP20" s="205" t="s">
        <v>552</v>
      </c>
      <c r="FIQ20" s="205" t="s">
        <v>552</v>
      </c>
      <c r="FIR20" s="205" t="s">
        <v>552</v>
      </c>
      <c r="FIS20" s="205" t="s">
        <v>552</v>
      </c>
      <c r="FIT20" s="205" t="s">
        <v>552</v>
      </c>
      <c r="FIU20" s="205" t="s">
        <v>552</v>
      </c>
      <c r="FIV20" s="205" t="s">
        <v>552</v>
      </c>
      <c r="FIW20" s="205" t="s">
        <v>552</v>
      </c>
      <c r="FIX20" s="205" t="s">
        <v>552</v>
      </c>
      <c r="FIY20" s="205" t="s">
        <v>552</v>
      </c>
      <c r="FIZ20" s="205" t="s">
        <v>552</v>
      </c>
      <c r="FJA20" s="205" t="s">
        <v>552</v>
      </c>
      <c r="FJB20" s="205" t="s">
        <v>552</v>
      </c>
      <c r="FJC20" s="205" t="s">
        <v>552</v>
      </c>
      <c r="FJD20" s="205" t="s">
        <v>552</v>
      </c>
      <c r="FJE20" s="205" t="s">
        <v>552</v>
      </c>
      <c r="FJF20" s="205" t="s">
        <v>552</v>
      </c>
      <c r="FJG20" s="205" t="s">
        <v>552</v>
      </c>
      <c r="FJH20" s="205" t="s">
        <v>552</v>
      </c>
      <c r="FJI20" s="205" t="s">
        <v>552</v>
      </c>
      <c r="FJJ20" s="205" t="s">
        <v>552</v>
      </c>
      <c r="FJK20" s="205" t="s">
        <v>552</v>
      </c>
      <c r="FJL20" s="205" t="s">
        <v>552</v>
      </c>
      <c r="FJM20" s="205" t="s">
        <v>552</v>
      </c>
      <c r="FJN20" s="205" t="s">
        <v>552</v>
      </c>
      <c r="FJO20" s="205" t="s">
        <v>552</v>
      </c>
      <c r="FJP20" s="205" t="s">
        <v>552</v>
      </c>
      <c r="FJQ20" s="205" t="s">
        <v>552</v>
      </c>
      <c r="FJR20" s="205" t="s">
        <v>552</v>
      </c>
      <c r="FJS20" s="205" t="s">
        <v>552</v>
      </c>
      <c r="FJT20" s="205" t="s">
        <v>552</v>
      </c>
      <c r="FJU20" s="205" t="s">
        <v>552</v>
      </c>
      <c r="FJV20" s="205" t="s">
        <v>552</v>
      </c>
      <c r="FJW20" s="205" t="s">
        <v>552</v>
      </c>
      <c r="FJX20" s="205" t="s">
        <v>552</v>
      </c>
      <c r="FJY20" s="205" t="s">
        <v>552</v>
      </c>
      <c r="FJZ20" s="205" t="s">
        <v>552</v>
      </c>
      <c r="FKA20" s="205" t="s">
        <v>552</v>
      </c>
      <c r="FKB20" s="205" t="s">
        <v>552</v>
      </c>
      <c r="FKC20" s="205" t="s">
        <v>552</v>
      </c>
      <c r="FKD20" s="205" t="s">
        <v>552</v>
      </c>
      <c r="FKE20" s="205" t="s">
        <v>552</v>
      </c>
      <c r="FKF20" s="205" t="s">
        <v>552</v>
      </c>
      <c r="FKG20" s="205" t="s">
        <v>552</v>
      </c>
      <c r="FKH20" s="205" t="s">
        <v>552</v>
      </c>
      <c r="FKI20" s="205" t="s">
        <v>552</v>
      </c>
      <c r="FKJ20" s="205" t="s">
        <v>552</v>
      </c>
      <c r="FKK20" s="205" t="s">
        <v>552</v>
      </c>
      <c r="FKL20" s="205" t="s">
        <v>552</v>
      </c>
      <c r="FKM20" s="205" t="s">
        <v>552</v>
      </c>
      <c r="FKN20" s="205" t="s">
        <v>552</v>
      </c>
      <c r="FKO20" s="205" t="s">
        <v>552</v>
      </c>
      <c r="FKP20" s="205" t="s">
        <v>552</v>
      </c>
      <c r="FKQ20" s="205" t="s">
        <v>552</v>
      </c>
      <c r="FKR20" s="205" t="s">
        <v>552</v>
      </c>
      <c r="FKS20" s="205" t="s">
        <v>552</v>
      </c>
      <c r="FKT20" s="205" t="s">
        <v>552</v>
      </c>
      <c r="FKU20" s="205" t="s">
        <v>552</v>
      </c>
      <c r="FKV20" s="205" t="s">
        <v>552</v>
      </c>
      <c r="FKW20" s="205" t="s">
        <v>552</v>
      </c>
      <c r="FKX20" s="205" t="s">
        <v>552</v>
      </c>
      <c r="FKY20" s="205" t="s">
        <v>552</v>
      </c>
      <c r="FKZ20" s="205" t="s">
        <v>552</v>
      </c>
      <c r="FLA20" s="205" t="s">
        <v>552</v>
      </c>
      <c r="FLB20" s="205" t="s">
        <v>552</v>
      </c>
      <c r="FLC20" s="205" t="s">
        <v>552</v>
      </c>
      <c r="FLD20" s="205" t="s">
        <v>552</v>
      </c>
      <c r="FLE20" s="205" t="s">
        <v>552</v>
      </c>
      <c r="FLF20" s="205" t="s">
        <v>552</v>
      </c>
      <c r="FLG20" s="205" t="s">
        <v>552</v>
      </c>
      <c r="FLH20" s="205" t="s">
        <v>552</v>
      </c>
      <c r="FLI20" s="205" t="s">
        <v>552</v>
      </c>
      <c r="FLJ20" s="205" t="s">
        <v>552</v>
      </c>
      <c r="FLK20" s="205" t="s">
        <v>552</v>
      </c>
      <c r="FLL20" s="205" t="s">
        <v>552</v>
      </c>
      <c r="FLM20" s="205" t="s">
        <v>552</v>
      </c>
      <c r="FLN20" s="205" t="s">
        <v>552</v>
      </c>
      <c r="FLO20" s="205" t="s">
        <v>552</v>
      </c>
      <c r="FLP20" s="205" t="s">
        <v>552</v>
      </c>
      <c r="FLQ20" s="205" t="s">
        <v>552</v>
      </c>
      <c r="FLR20" s="205" t="s">
        <v>552</v>
      </c>
      <c r="FLS20" s="205" t="s">
        <v>552</v>
      </c>
      <c r="FLT20" s="205" t="s">
        <v>552</v>
      </c>
      <c r="FLU20" s="205" t="s">
        <v>552</v>
      </c>
      <c r="FLV20" s="205" t="s">
        <v>552</v>
      </c>
      <c r="FLW20" s="205" t="s">
        <v>552</v>
      </c>
      <c r="FLX20" s="205" t="s">
        <v>552</v>
      </c>
      <c r="FLY20" s="205" t="s">
        <v>552</v>
      </c>
      <c r="FLZ20" s="205" t="s">
        <v>552</v>
      </c>
      <c r="FMA20" s="205" t="s">
        <v>552</v>
      </c>
      <c r="FMB20" s="205" t="s">
        <v>552</v>
      </c>
      <c r="FMC20" s="205" t="s">
        <v>552</v>
      </c>
      <c r="FMD20" s="205" t="s">
        <v>552</v>
      </c>
      <c r="FME20" s="205" t="s">
        <v>552</v>
      </c>
      <c r="FMF20" s="205" t="s">
        <v>552</v>
      </c>
      <c r="FMG20" s="205" t="s">
        <v>552</v>
      </c>
      <c r="FMH20" s="205" t="s">
        <v>552</v>
      </c>
      <c r="FMI20" s="205" t="s">
        <v>552</v>
      </c>
      <c r="FMJ20" s="205" t="s">
        <v>552</v>
      </c>
      <c r="FMK20" s="205" t="s">
        <v>552</v>
      </c>
      <c r="FML20" s="205" t="s">
        <v>552</v>
      </c>
      <c r="FMM20" s="205" t="s">
        <v>552</v>
      </c>
      <c r="FMN20" s="205" t="s">
        <v>552</v>
      </c>
      <c r="FMO20" s="205" t="s">
        <v>552</v>
      </c>
      <c r="FMP20" s="205" t="s">
        <v>552</v>
      </c>
      <c r="FMQ20" s="205" t="s">
        <v>552</v>
      </c>
      <c r="FMR20" s="205" t="s">
        <v>552</v>
      </c>
      <c r="FMS20" s="205" t="s">
        <v>552</v>
      </c>
      <c r="FMT20" s="205" t="s">
        <v>552</v>
      </c>
      <c r="FMU20" s="205" t="s">
        <v>552</v>
      </c>
      <c r="FMV20" s="205" t="s">
        <v>552</v>
      </c>
      <c r="FMW20" s="205" t="s">
        <v>552</v>
      </c>
      <c r="FMX20" s="205" t="s">
        <v>552</v>
      </c>
      <c r="FMY20" s="205" t="s">
        <v>552</v>
      </c>
      <c r="FMZ20" s="205" t="s">
        <v>552</v>
      </c>
      <c r="FNA20" s="205" t="s">
        <v>552</v>
      </c>
      <c r="FNB20" s="205" t="s">
        <v>552</v>
      </c>
      <c r="FNC20" s="205" t="s">
        <v>552</v>
      </c>
      <c r="FND20" s="205" t="s">
        <v>552</v>
      </c>
      <c r="FNE20" s="205" t="s">
        <v>552</v>
      </c>
      <c r="FNF20" s="205" t="s">
        <v>552</v>
      </c>
      <c r="FNG20" s="205" t="s">
        <v>552</v>
      </c>
      <c r="FNH20" s="205" t="s">
        <v>552</v>
      </c>
      <c r="FNI20" s="205" t="s">
        <v>552</v>
      </c>
      <c r="FNJ20" s="205" t="s">
        <v>552</v>
      </c>
      <c r="FNK20" s="205" t="s">
        <v>552</v>
      </c>
      <c r="FNL20" s="205" t="s">
        <v>552</v>
      </c>
      <c r="FNM20" s="205" t="s">
        <v>552</v>
      </c>
      <c r="FNN20" s="205" t="s">
        <v>552</v>
      </c>
      <c r="FNO20" s="205" t="s">
        <v>552</v>
      </c>
      <c r="FNP20" s="205" t="s">
        <v>552</v>
      </c>
      <c r="FNQ20" s="205" t="s">
        <v>552</v>
      </c>
      <c r="FNR20" s="205" t="s">
        <v>552</v>
      </c>
      <c r="FNS20" s="205" t="s">
        <v>552</v>
      </c>
      <c r="FNT20" s="205" t="s">
        <v>552</v>
      </c>
      <c r="FNU20" s="205" t="s">
        <v>552</v>
      </c>
      <c r="FNV20" s="205" t="s">
        <v>552</v>
      </c>
      <c r="FNW20" s="205" t="s">
        <v>552</v>
      </c>
      <c r="FNX20" s="205" t="s">
        <v>552</v>
      </c>
      <c r="FNY20" s="205" t="s">
        <v>552</v>
      </c>
      <c r="FNZ20" s="205" t="s">
        <v>552</v>
      </c>
      <c r="FOA20" s="205" t="s">
        <v>552</v>
      </c>
      <c r="FOB20" s="205" t="s">
        <v>552</v>
      </c>
      <c r="FOC20" s="205" t="s">
        <v>552</v>
      </c>
      <c r="FOD20" s="205" t="s">
        <v>552</v>
      </c>
      <c r="FOE20" s="205" t="s">
        <v>552</v>
      </c>
      <c r="FOF20" s="205" t="s">
        <v>552</v>
      </c>
      <c r="FOG20" s="205" t="s">
        <v>552</v>
      </c>
      <c r="FOH20" s="205" t="s">
        <v>552</v>
      </c>
      <c r="FOI20" s="205" t="s">
        <v>552</v>
      </c>
      <c r="FOJ20" s="205" t="s">
        <v>552</v>
      </c>
      <c r="FOK20" s="205" t="s">
        <v>552</v>
      </c>
      <c r="FOL20" s="205" t="s">
        <v>552</v>
      </c>
      <c r="FOM20" s="205" t="s">
        <v>552</v>
      </c>
      <c r="FON20" s="205" t="s">
        <v>552</v>
      </c>
      <c r="FOO20" s="205" t="s">
        <v>552</v>
      </c>
      <c r="FOP20" s="205" t="s">
        <v>552</v>
      </c>
      <c r="FOQ20" s="205" t="s">
        <v>552</v>
      </c>
      <c r="FOR20" s="205" t="s">
        <v>552</v>
      </c>
      <c r="FOS20" s="205" t="s">
        <v>552</v>
      </c>
      <c r="FOT20" s="205" t="s">
        <v>552</v>
      </c>
      <c r="FOU20" s="205" t="s">
        <v>552</v>
      </c>
      <c r="FOV20" s="205" t="s">
        <v>552</v>
      </c>
      <c r="FOW20" s="205" t="s">
        <v>552</v>
      </c>
      <c r="FOX20" s="205" t="s">
        <v>552</v>
      </c>
      <c r="FOY20" s="205" t="s">
        <v>552</v>
      </c>
      <c r="FOZ20" s="205" t="s">
        <v>552</v>
      </c>
      <c r="FPA20" s="205" t="s">
        <v>552</v>
      </c>
      <c r="FPB20" s="205" t="s">
        <v>552</v>
      </c>
      <c r="FPC20" s="205" t="s">
        <v>552</v>
      </c>
      <c r="FPD20" s="205" t="s">
        <v>552</v>
      </c>
      <c r="FPE20" s="205" t="s">
        <v>552</v>
      </c>
      <c r="FPF20" s="205" t="s">
        <v>552</v>
      </c>
      <c r="FPG20" s="205" t="s">
        <v>552</v>
      </c>
      <c r="FPH20" s="205" t="s">
        <v>552</v>
      </c>
      <c r="FPI20" s="205" t="s">
        <v>552</v>
      </c>
      <c r="FPJ20" s="205" t="s">
        <v>552</v>
      </c>
      <c r="FPK20" s="205" t="s">
        <v>552</v>
      </c>
      <c r="FPL20" s="205" t="s">
        <v>552</v>
      </c>
      <c r="FPM20" s="205" t="s">
        <v>552</v>
      </c>
      <c r="FPN20" s="205" t="s">
        <v>552</v>
      </c>
      <c r="FPO20" s="205" t="s">
        <v>552</v>
      </c>
      <c r="FPP20" s="205" t="s">
        <v>552</v>
      </c>
      <c r="FPQ20" s="205" t="s">
        <v>552</v>
      </c>
      <c r="FPR20" s="205" t="s">
        <v>552</v>
      </c>
      <c r="FPS20" s="205" t="s">
        <v>552</v>
      </c>
      <c r="FPT20" s="205" t="s">
        <v>552</v>
      </c>
      <c r="FPU20" s="205" t="s">
        <v>552</v>
      </c>
      <c r="FPV20" s="205" t="s">
        <v>552</v>
      </c>
      <c r="FPW20" s="205" t="s">
        <v>552</v>
      </c>
      <c r="FPX20" s="205" t="s">
        <v>552</v>
      </c>
      <c r="FPY20" s="205" t="s">
        <v>552</v>
      </c>
      <c r="FPZ20" s="205" t="s">
        <v>552</v>
      </c>
      <c r="FQA20" s="205" t="s">
        <v>552</v>
      </c>
      <c r="FQB20" s="205" t="s">
        <v>552</v>
      </c>
      <c r="FQC20" s="205" t="s">
        <v>552</v>
      </c>
      <c r="FQD20" s="205" t="s">
        <v>552</v>
      </c>
      <c r="FQE20" s="205" t="s">
        <v>552</v>
      </c>
      <c r="FQF20" s="205" t="s">
        <v>552</v>
      </c>
      <c r="FQG20" s="205" t="s">
        <v>552</v>
      </c>
      <c r="FQH20" s="205" t="s">
        <v>552</v>
      </c>
      <c r="FQI20" s="205" t="s">
        <v>552</v>
      </c>
      <c r="FQJ20" s="205" t="s">
        <v>552</v>
      </c>
      <c r="FQK20" s="205" t="s">
        <v>552</v>
      </c>
      <c r="FQL20" s="205" t="s">
        <v>552</v>
      </c>
      <c r="FQM20" s="205" t="s">
        <v>552</v>
      </c>
      <c r="FQN20" s="205" t="s">
        <v>552</v>
      </c>
      <c r="FQO20" s="205" t="s">
        <v>552</v>
      </c>
      <c r="FQP20" s="205" t="s">
        <v>552</v>
      </c>
      <c r="FQQ20" s="205" t="s">
        <v>552</v>
      </c>
      <c r="FQR20" s="205" t="s">
        <v>552</v>
      </c>
      <c r="FQS20" s="205" t="s">
        <v>552</v>
      </c>
      <c r="FQT20" s="205" t="s">
        <v>552</v>
      </c>
      <c r="FQU20" s="205" t="s">
        <v>552</v>
      </c>
      <c r="FQV20" s="205" t="s">
        <v>552</v>
      </c>
      <c r="FQW20" s="205" t="s">
        <v>552</v>
      </c>
      <c r="FQX20" s="205" t="s">
        <v>552</v>
      </c>
      <c r="FQY20" s="205" t="s">
        <v>552</v>
      </c>
      <c r="FQZ20" s="205" t="s">
        <v>552</v>
      </c>
      <c r="FRA20" s="205" t="s">
        <v>552</v>
      </c>
      <c r="FRB20" s="205" t="s">
        <v>552</v>
      </c>
      <c r="FRC20" s="205" t="s">
        <v>552</v>
      </c>
      <c r="FRD20" s="205" t="s">
        <v>552</v>
      </c>
      <c r="FRE20" s="205" t="s">
        <v>552</v>
      </c>
      <c r="FRF20" s="205" t="s">
        <v>552</v>
      </c>
      <c r="FRG20" s="205" t="s">
        <v>552</v>
      </c>
      <c r="FRH20" s="205" t="s">
        <v>552</v>
      </c>
      <c r="FRI20" s="205" t="s">
        <v>552</v>
      </c>
      <c r="FRJ20" s="205" t="s">
        <v>552</v>
      </c>
      <c r="FRK20" s="205" t="s">
        <v>552</v>
      </c>
      <c r="FRL20" s="205" t="s">
        <v>552</v>
      </c>
      <c r="FRM20" s="205" t="s">
        <v>552</v>
      </c>
      <c r="FRN20" s="205" t="s">
        <v>552</v>
      </c>
      <c r="FRO20" s="205" t="s">
        <v>552</v>
      </c>
      <c r="FRP20" s="205" t="s">
        <v>552</v>
      </c>
      <c r="FRQ20" s="205" t="s">
        <v>552</v>
      </c>
      <c r="FRR20" s="205" t="s">
        <v>552</v>
      </c>
      <c r="FRS20" s="205" t="s">
        <v>552</v>
      </c>
      <c r="FRT20" s="205" t="s">
        <v>552</v>
      </c>
      <c r="FRU20" s="205" t="s">
        <v>552</v>
      </c>
      <c r="FRV20" s="205" t="s">
        <v>552</v>
      </c>
      <c r="FRW20" s="205" t="s">
        <v>552</v>
      </c>
      <c r="FRX20" s="205" t="s">
        <v>552</v>
      </c>
      <c r="FRY20" s="205" t="s">
        <v>552</v>
      </c>
      <c r="FRZ20" s="205" t="s">
        <v>552</v>
      </c>
      <c r="FSA20" s="205" t="s">
        <v>552</v>
      </c>
      <c r="FSB20" s="205" t="s">
        <v>552</v>
      </c>
      <c r="FSC20" s="205" t="s">
        <v>552</v>
      </c>
      <c r="FSD20" s="205" t="s">
        <v>552</v>
      </c>
      <c r="FSE20" s="205" t="s">
        <v>552</v>
      </c>
      <c r="FSF20" s="205" t="s">
        <v>552</v>
      </c>
      <c r="FSG20" s="205" t="s">
        <v>552</v>
      </c>
      <c r="FSH20" s="205" t="s">
        <v>552</v>
      </c>
      <c r="FSI20" s="205" t="s">
        <v>552</v>
      </c>
      <c r="FSJ20" s="205" t="s">
        <v>552</v>
      </c>
      <c r="FSK20" s="205" t="s">
        <v>552</v>
      </c>
      <c r="FSL20" s="205" t="s">
        <v>552</v>
      </c>
      <c r="FSM20" s="205" t="s">
        <v>552</v>
      </c>
      <c r="FSN20" s="205" t="s">
        <v>552</v>
      </c>
      <c r="FSO20" s="205" t="s">
        <v>552</v>
      </c>
      <c r="FSP20" s="205" t="s">
        <v>552</v>
      </c>
      <c r="FSQ20" s="205" t="s">
        <v>552</v>
      </c>
      <c r="FSR20" s="205" t="s">
        <v>552</v>
      </c>
      <c r="FSS20" s="205" t="s">
        <v>552</v>
      </c>
      <c r="FST20" s="205" t="s">
        <v>552</v>
      </c>
      <c r="FSU20" s="205" t="s">
        <v>552</v>
      </c>
      <c r="FSV20" s="205" t="s">
        <v>552</v>
      </c>
      <c r="FSW20" s="205" t="s">
        <v>552</v>
      </c>
      <c r="FSX20" s="205" t="s">
        <v>552</v>
      </c>
      <c r="FSY20" s="205" t="s">
        <v>552</v>
      </c>
      <c r="FSZ20" s="205" t="s">
        <v>552</v>
      </c>
      <c r="FTA20" s="205" t="s">
        <v>552</v>
      </c>
      <c r="FTB20" s="205" t="s">
        <v>552</v>
      </c>
      <c r="FTC20" s="205" t="s">
        <v>552</v>
      </c>
      <c r="FTD20" s="205" t="s">
        <v>552</v>
      </c>
      <c r="FTE20" s="205" t="s">
        <v>552</v>
      </c>
      <c r="FTF20" s="205" t="s">
        <v>552</v>
      </c>
      <c r="FTG20" s="205" t="s">
        <v>552</v>
      </c>
      <c r="FTH20" s="205" t="s">
        <v>552</v>
      </c>
      <c r="FTI20" s="205" t="s">
        <v>552</v>
      </c>
      <c r="FTJ20" s="205" t="s">
        <v>552</v>
      </c>
      <c r="FTK20" s="205" t="s">
        <v>552</v>
      </c>
      <c r="FTL20" s="205" t="s">
        <v>552</v>
      </c>
      <c r="FTM20" s="205" t="s">
        <v>552</v>
      </c>
      <c r="FTN20" s="205" t="s">
        <v>552</v>
      </c>
      <c r="FTO20" s="205" t="s">
        <v>552</v>
      </c>
      <c r="FTP20" s="205" t="s">
        <v>552</v>
      </c>
      <c r="FTQ20" s="205" t="s">
        <v>552</v>
      </c>
      <c r="FTR20" s="205" t="s">
        <v>552</v>
      </c>
      <c r="FTS20" s="205" t="s">
        <v>552</v>
      </c>
      <c r="FTT20" s="205" t="s">
        <v>552</v>
      </c>
      <c r="FTU20" s="205" t="s">
        <v>552</v>
      </c>
      <c r="FTV20" s="205" t="s">
        <v>552</v>
      </c>
      <c r="FTW20" s="205" t="s">
        <v>552</v>
      </c>
      <c r="FTX20" s="205" t="s">
        <v>552</v>
      </c>
      <c r="FTY20" s="205" t="s">
        <v>552</v>
      </c>
      <c r="FTZ20" s="205" t="s">
        <v>552</v>
      </c>
      <c r="FUA20" s="205" t="s">
        <v>552</v>
      </c>
      <c r="FUB20" s="205" t="s">
        <v>552</v>
      </c>
      <c r="FUC20" s="205" t="s">
        <v>552</v>
      </c>
      <c r="FUD20" s="205" t="s">
        <v>552</v>
      </c>
      <c r="FUE20" s="205" t="s">
        <v>552</v>
      </c>
      <c r="FUF20" s="205" t="s">
        <v>552</v>
      </c>
      <c r="FUG20" s="205" t="s">
        <v>552</v>
      </c>
      <c r="FUH20" s="205" t="s">
        <v>552</v>
      </c>
      <c r="FUI20" s="205" t="s">
        <v>552</v>
      </c>
      <c r="FUJ20" s="205" t="s">
        <v>552</v>
      </c>
      <c r="FUK20" s="205" t="s">
        <v>552</v>
      </c>
      <c r="FUL20" s="205" t="s">
        <v>552</v>
      </c>
      <c r="FUM20" s="205" t="s">
        <v>552</v>
      </c>
      <c r="FUN20" s="205" t="s">
        <v>552</v>
      </c>
      <c r="FUO20" s="205" t="s">
        <v>552</v>
      </c>
      <c r="FUP20" s="205" t="s">
        <v>552</v>
      </c>
      <c r="FUQ20" s="205" t="s">
        <v>552</v>
      </c>
      <c r="FUR20" s="205" t="s">
        <v>552</v>
      </c>
      <c r="FUS20" s="205" t="s">
        <v>552</v>
      </c>
      <c r="FUT20" s="205" t="s">
        <v>552</v>
      </c>
      <c r="FUU20" s="205" t="s">
        <v>552</v>
      </c>
      <c r="FUV20" s="205" t="s">
        <v>552</v>
      </c>
      <c r="FUW20" s="205" t="s">
        <v>552</v>
      </c>
      <c r="FUX20" s="205" t="s">
        <v>552</v>
      </c>
      <c r="FUY20" s="205" t="s">
        <v>552</v>
      </c>
      <c r="FUZ20" s="205" t="s">
        <v>552</v>
      </c>
      <c r="FVA20" s="205" t="s">
        <v>552</v>
      </c>
      <c r="FVB20" s="205" t="s">
        <v>552</v>
      </c>
      <c r="FVC20" s="205" t="s">
        <v>552</v>
      </c>
      <c r="FVD20" s="205" t="s">
        <v>552</v>
      </c>
      <c r="FVE20" s="205" t="s">
        <v>552</v>
      </c>
      <c r="FVF20" s="205" t="s">
        <v>552</v>
      </c>
      <c r="FVG20" s="205" t="s">
        <v>552</v>
      </c>
      <c r="FVH20" s="205" t="s">
        <v>552</v>
      </c>
      <c r="FVI20" s="205" t="s">
        <v>552</v>
      </c>
      <c r="FVJ20" s="205" t="s">
        <v>552</v>
      </c>
      <c r="FVK20" s="205" t="s">
        <v>552</v>
      </c>
      <c r="FVL20" s="205" t="s">
        <v>552</v>
      </c>
      <c r="FVM20" s="205" t="s">
        <v>552</v>
      </c>
      <c r="FVN20" s="205" t="s">
        <v>552</v>
      </c>
      <c r="FVO20" s="205" t="s">
        <v>552</v>
      </c>
      <c r="FVP20" s="205" t="s">
        <v>552</v>
      </c>
      <c r="FVQ20" s="205" t="s">
        <v>552</v>
      </c>
      <c r="FVR20" s="205" t="s">
        <v>552</v>
      </c>
      <c r="FVS20" s="205" t="s">
        <v>552</v>
      </c>
      <c r="FVT20" s="205" t="s">
        <v>552</v>
      </c>
      <c r="FVU20" s="205" t="s">
        <v>552</v>
      </c>
      <c r="FVV20" s="205" t="s">
        <v>552</v>
      </c>
      <c r="FVW20" s="205" t="s">
        <v>552</v>
      </c>
      <c r="FVX20" s="205" t="s">
        <v>552</v>
      </c>
      <c r="FVY20" s="205" t="s">
        <v>552</v>
      </c>
      <c r="FVZ20" s="205" t="s">
        <v>552</v>
      </c>
      <c r="FWA20" s="205" t="s">
        <v>552</v>
      </c>
      <c r="FWB20" s="205" t="s">
        <v>552</v>
      </c>
      <c r="FWC20" s="205" t="s">
        <v>552</v>
      </c>
      <c r="FWD20" s="205" t="s">
        <v>552</v>
      </c>
      <c r="FWE20" s="205" t="s">
        <v>552</v>
      </c>
      <c r="FWF20" s="205" t="s">
        <v>552</v>
      </c>
      <c r="FWG20" s="205" t="s">
        <v>552</v>
      </c>
      <c r="FWH20" s="205" t="s">
        <v>552</v>
      </c>
      <c r="FWI20" s="205" t="s">
        <v>552</v>
      </c>
      <c r="FWJ20" s="205" t="s">
        <v>552</v>
      </c>
      <c r="FWK20" s="205" t="s">
        <v>552</v>
      </c>
      <c r="FWL20" s="205" t="s">
        <v>552</v>
      </c>
      <c r="FWM20" s="205" t="s">
        <v>552</v>
      </c>
      <c r="FWN20" s="205" t="s">
        <v>552</v>
      </c>
      <c r="FWO20" s="205" t="s">
        <v>552</v>
      </c>
      <c r="FWP20" s="205" t="s">
        <v>552</v>
      </c>
      <c r="FWQ20" s="205" t="s">
        <v>552</v>
      </c>
      <c r="FWR20" s="205" t="s">
        <v>552</v>
      </c>
      <c r="FWS20" s="205" t="s">
        <v>552</v>
      </c>
      <c r="FWT20" s="205" t="s">
        <v>552</v>
      </c>
      <c r="FWU20" s="205" t="s">
        <v>552</v>
      </c>
      <c r="FWV20" s="205" t="s">
        <v>552</v>
      </c>
      <c r="FWW20" s="205" t="s">
        <v>552</v>
      </c>
      <c r="FWX20" s="205" t="s">
        <v>552</v>
      </c>
      <c r="FWY20" s="205" t="s">
        <v>552</v>
      </c>
      <c r="FWZ20" s="205" t="s">
        <v>552</v>
      </c>
      <c r="FXA20" s="205" t="s">
        <v>552</v>
      </c>
      <c r="FXB20" s="205" t="s">
        <v>552</v>
      </c>
      <c r="FXC20" s="205" t="s">
        <v>552</v>
      </c>
      <c r="FXD20" s="205" t="s">
        <v>552</v>
      </c>
      <c r="FXE20" s="205" t="s">
        <v>552</v>
      </c>
      <c r="FXF20" s="205" t="s">
        <v>552</v>
      </c>
      <c r="FXG20" s="205" t="s">
        <v>552</v>
      </c>
      <c r="FXH20" s="205" t="s">
        <v>552</v>
      </c>
      <c r="FXI20" s="205" t="s">
        <v>552</v>
      </c>
      <c r="FXJ20" s="205" t="s">
        <v>552</v>
      </c>
      <c r="FXK20" s="205" t="s">
        <v>552</v>
      </c>
      <c r="FXL20" s="205" t="s">
        <v>552</v>
      </c>
      <c r="FXM20" s="205" t="s">
        <v>552</v>
      </c>
      <c r="FXN20" s="205" t="s">
        <v>552</v>
      </c>
      <c r="FXO20" s="205" t="s">
        <v>552</v>
      </c>
      <c r="FXP20" s="205" t="s">
        <v>552</v>
      </c>
      <c r="FXQ20" s="205" t="s">
        <v>552</v>
      </c>
      <c r="FXR20" s="205" t="s">
        <v>552</v>
      </c>
      <c r="FXS20" s="205" t="s">
        <v>552</v>
      </c>
      <c r="FXT20" s="205" t="s">
        <v>552</v>
      </c>
      <c r="FXU20" s="205" t="s">
        <v>552</v>
      </c>
      <c r="FXV20" s="205" t="s">
        <v>552</v>
      </c>
      <c r="FXW20" s="205" t="s">
        <v>552</v>
      </c>
      <c r="FXX20" s="205" t="s">
        <v>552</v>
      </c>
      <c r="FXY20" s="205" t="s">
        <v>552</v>
      </c>
      <c r="FXZ20" s="205" t="s">
        <v>552</v>
      </c>
      <c r="FYA20" s="205" t="s">
        <v>552</v>
      </c>
      <c r="FYB20" s="205" t="s">
        <v>552</v>
      </c>
      <c r="FYC20" s="205" t="s">
        <v>552</v>
      </c>
      <c r="FYD20" s="205" t="s">
        <v>552</v>
      </c>
      <c r="FYE20" s="205" t="s">
        <v>552</v>
      </c>
      <c r="FYF20" s="205" t="s">
        <v>552</v>
      </c>
      <c r="FYG20" s="205" t="s">
        <v>552</v>
      </c>
      <c r="FYH20" s="205" t="s">
        <v>552</v>
      </c>
      <c r="FYI20" s="205" t="s">
        <v>552</v>
      </c>
      <c r="FYJ20" s="205" t="s">
        <v>552</v>
      </c>
      <c r="FYK20" s="205" t="s">
        <v>552</v>
      </c>
      <c r="FYL20" s="205" t="s">
        <v>552</v>
      </c>
      <c r="FYM20" s="205" t="s">
        <v>552</v>
      </c>
      <c r="FYN20" s="205" t="s">
        <v>552</v>
      </c>
      <c r="FYO20" s="205" t="s">
        <v>552</v>
      </c>
      <c r="FYP20" s="205" t="s">
        <v>552</v>
      </c>
      <c r="FYQ20" s="205" t="s">
        <v>552</v>
      </c>
      <c r="FYR20" s="205" t="s">
        <v>552</v>
      </c>
      <c r="FYS20" s="205" t="s">
        <v>552</v>
      </c>
      <c r="FYT20" s="205" t="s">
        <v>552</v>
      </c>
      <c r="FYU20" s="205" t="s">
        <v>552</v>
      </c>
      <c r="FYV20" s="205" t="s">
        <v>552</v>
      </c>
      <c r="FYW20" s="205" t="s">
        <v>552</v>
      </c>
      <c r="FYX20" s="205" t="s">
        <v>552</v>
      </c>
      <c r="FYY20" s="205" t="s">
        <v>552</v>
      </c>
      <c r="FYZ20" s="205" t="s">
        <v>552</v>
      </c>
      <c r="FZA20" s="205" t="s">
        <v>552</v>
      </c>
      <c r="FZB20" s="205" t="s">
        <v>552</v>
      </c>
      <c r="FZC20" s="205" t="s">
        <v>552</v>
      </c>
      <c r="FZD20" s="205" t="s">
        <v>552</v>
      </c>
      <c r="FZE20" s="205" t="s">
        <v>552</v>
      </c>
      <c r="FZF20" s="205" t="s">
        <v>552</v>
      </c>
      <c r="FZG20" s="205" t="s">
        <v>552</v>
      </c>
      <c r="FZH20" s="205" t="s">
        <v>552</v>
      </c>
      <c r="FZI20" s="205" t="s">
        <v>552</v>
      </c>
      <c r="FZJ20" s="205" t="s">
        <v>552</v>
      </c>
      <c r="FZK20" s="205" t="s">
        <v>552</v>
      </c>
      <c r="FZL20" s="205" t="s">
        <v>552</v>
      </c>
      <c r="FZM20" s="205" t="s">
        <v>552</v>
      </c>
      <c r="FZN20" s="205" t="s">
        <v>552</v>
      </c>
      <c r="FZO20" s="205" t="s">
        <v>552</v>
      </c>
      <c r="FZP20" s="205" t="s">
        <v>552</v>
      </c>
      <c r="FZQ20" s="205" t="s">
        <v>552</v>
      </c>
      <c r="FZR20" s="205" t="s">
        <v>552</v>
      </c>
      <c r="FZS20" s="205" t="s">
        <v>552</v>
      </c>
      <c r="FZT20" s="205" t="s">
        <v>552</v>
      </c>
      <c r="FZU20" s="205" t="s">
        <v>552</v>
      </c>
      <c r="FZV20" s="205" t="s">
        <v>552</v>
      </c>
      <c r="FZW20" s="205" t="s">
        <v>552</v>
      </c>
      <c r="FZX20" s="205" t="s">
        <v>552</v>
      </c>
      <c r="FZY20" s="205" t="s">
        <v>552</v>
      </c>
      <c r="FZZ20" s="205" t="s">
        <v>552</v>
      </c>
      <c r="GAA20" s="205" t="s">
        <v>552</v>
      </c>
      <c r="GAB20" s="205" t="s">
        <v>552</v>
      </c>
      <c r="GAC20" s="205" t="s">
        <v>552</v>
      </c>
      <c r="GAD20" s="205" t="s">
        <v>552</v>
      </c>
      <c r="GAE20" s="205" t="s">
        <v>552</v>
      </c>
      <c r="GAF20" s="205" t="s">
        <v>552</v>
      </c>
      <c r="GAG20" s="205" t="s">
        <v>552</v>
      </c>
      <c r="GAH20" s="205" t="s">
        <v>552</v>
      </c>
      <c r="GAI20" s="205" t="s">
        <v>552</v>
      </c>
      <c r="GAJ20" s="205" t="s">
        <v>552</v>
      </c>
      <c r="GAK20" s="205" t="s">
        <v>552</v>
      </c>
      <c r="GAL20" s="205" t="s">
        <v>552</v>
      </c>
      <c r="GAM20" s="205" t="s">
        <v>552</v>
      </c>
      <c r="GAN20" s="205" t="s">
        <v>552</v>
      </c>
      <c r="GAO20" s="205" t="s">
        <v>552</v>
      </c>
      <c r="GAP20" s="205" t="s">
        <v>552</v>
      </c>
      <c r="GAQ20" s="205" t="s">
        <v>552</v>
      </c>
      <c r="GAR20" s="205" t="s">
        <v>552</v>
      </c>
      <c r="GAS20" s="205" t="s">
        <v>552</v>
      </c>
      <c r="GAT20" s="205" t="s">
        <v>552</v>
      </c>
      <c r="GAU20" s="205" t="s">
        <v>552</v>
      </c>
      <c r="GAV20" s="205" t="s">
        <v>552</v>
      </c>
      <c r="GAW20" s="205" t="s">
        <v>552</v>
      </c>
      <c r="GAX20" s="205" t="s">
        <v>552</v>
      </c>
      <c r="GAY20" s="205" t="s">
        <v>552</v>
      </c>
      <c r="GAZ20" s="205" t="s">
        <v>552</v>
      </c>
      <c r="GBA20" s="205" t="s">
        <v>552</v>
      </c>
      <c r="GBB20" s="205" t="s">
        <v>552</v>
      </c>
      <c r="GBC20" s="205" t="s">
        <v>552</v>
      </c>
      <c r="GBD20" s="205" t="s">
        <v>552</v>
      </c>
      <c r="GBE20" s="205" t="s">
        <v>552</v>
      </c>
      <c r="GBF20" s="205" t="s">
        <v>552</v>
      </c>
      <c r="GBG20" s="205" t="s">
        <v>552</v>
      </c>
      <c r="GBH20" s="205" t="s">
        <v>552</v>
      </c>
      <c r="GBI20" s="205" t="s">
        <v>552</v>
      </c>
      <c r="GBJ20" s="205" t="s">
        <v>552</v>
      </c>
      <c r="GBK20" s="205" t="s">
        <v>552</v>
      </c>
      <c r="GBL20" s="205" t="s">
        <v>552</v>
      </c>
      <c r="GBM20" s="205" t="s">
        <v>552</v>
      </c>
      <c r="GBN20" s="205" t="s">
        <v>552</v>
      </c>
      <c r="GBO20" s="205" t="s">
        <v>552</v>
      </c>
      <c r="GBP20" s="205" t="s">
        <v>552</v>
      </c>
      <c r="GBQ20" s="205" t="s">
        <v>552</v>
      </c>
      <c r="GBR20" s="205" t="s">
        <v>552</v>
      </c>
      <c r="GBS20" s="205" t="s">
        <v>552</v>
      </c>
      <c r="GBT20" s="205" t="s">
        <v>552</v>
      </c>
      <c r="GBU20" s="205" t="s">
        <v>552</v>
      </c>
      <c r="GBV20" s="205" t="s">
        <v>552</v>
      </c>
      <c r="GBW20" s="205" t="s">
        <v>552</v>
      </c>
      <c r="GBX20" s="205" t="s">
        <v>552</v>
      </c>
      <c r="GBY20" s="205" t="s">
        <v>552</v>
      </c>
      <c r="GBZ20" s="205" t="s">
        <v>552</v>
      </c>
      <c r="GCA20" s="205" t="s">
        <v>552</v>
      </c>
      <c r="GCB20" s="205" t="s">
        <v>552</v>
      </c>
      <c r="GCC20" s="205" t="s">
        <v>552</v>
      </c>
      <c r="GCD20" s="205" t="s">
        <v>552</v>
      </c>
      <c r="GCE20" s="205" t="s">
        <v>552</v>
      </c>
      <c r="GCF20" s="205" t="s">
        <v>552</v>
      </c>
      <c r="GCG20" s="205" t="s">
        <v>552</v>
      </c>
      <c r="GCH20" s="205" t="s">
        <v>552</v>
      </c>
      <c r="GCI20" s="205" t="s">
        <v>552</v>
      </c>
      <c r="GCJ20" s="205" t="s">
        <v>552</v>
      </c>
      <c r="GCK20" s="205" t="s">
        <v>552</v>
      </c>
      <c r="GCL20" s="205" t="s">
        <v>552</v>
      </c>
      <c r="GCM20" s="205" t="s">
        <v>552</v>
      </c>
      <c r="GCN20" s="205" t="s">
        <v>552</v>
      </c>
      <c r="GCO20" s="205" t="s">
        <v>552</v>
      </c>
      <c r="GCP20" s="205" t="s">
        <v>552</v>
      </c>
      <c r="GCQ20" s="205" t="s">
        <v>552</v>
      </c>
      <c r="GCR20" s="205" t="s">
        <v>552</v>
      </c>
      <c r="GCS20" s="205" t="s">
        <v>552</v>
      </c>
      <c r="GCT20" s="205" t="s">
        <v>552</v>
      </c>
      <c r="GCU20" s="205" t="s">
        <v>552</v>
      </c>
      <c r="GCV20" s="205" t="s">
        <v>552</v>
      </c>
      <c r="GCW20" s="205" t="s">
        <v>552</v>
      </c>
      <c r="GCX20" s="205" t="s">
        <v>552</v>
      </c>
      <c r="GCY20" s="205" t="s">
        <v>552</v>
      </c>
      <c r="GCZ20" s="205" t="s">
        <v>552</v>
      </c>
      <c r="GDA20" s="205" t="s">
        <v>552</v>
      </c>
      <c r="GDB20" s="205" t="s">
        <v>552</v>
      </c>
      <c r="GDC20" s="205" t="s">
        <v>552</v>
      </c>
      <c r="GDD20" s="205" t="s">
        <v>552</v>
      </c>
      <c r="GDE20" s="205" t="s">
        <v>552</v>
      </c>
      <c r="GDF20" s="205" t="s">
        <v>552</v>
      </c>
      <c r="GDG20" s="205" t="s">
        <v>552</v>
      </c>
      <c r="GDH20" s="205" t="s">
        <v>552</v>
      </c>
      <c r="GDI20" s="205" t="s">
        <v>552</v>
      </c>
      <c r="GDJ20" s="205" t="s">
        <v>552</v>
      </c>
      <c r="GDK20" s="205" t="s">
        <v>552</v>
      </c>
      <c r="GDL20" s="205" t="s">
        <v>552</v>
      </c>
      <c r="GDM20" s="205" t="s">
        <v>552</v>
      </c>
      <c r="GDN20" s="205" t="s">
        <v>552</v>
      </c>
      <c r="GDO20" s="205" t="s">
        <v>552</v>
      </c>
      <c r="GDP20" s="205" t="s">
        <v>552</v>
      </c>
      <c r="GDQ20" s="205" t="s">
        <v>552</v>
      </c>
      <c r="GDR20" s="205" t="s">
        <v>552</v>
      </c>
      <c r="GDS20" s="205" t="s">
        <v>552</v>
      </c>
      <c r="GDT20" s="205" t="s">
        <v>552</v>
      </c>
      <c r="GDU20" s="205" t="s">
        <v>552</v>
      </c>
      <c r="GDV20" s="205" t="s">
        <v>552</v>
      </c>
      <c r="GDW20" s="205" t="s">
        <v>552</v>
      </c>
      <c r="GDX20" s="205" t="s">
        <v>552</v>
      </c>
      <c r="GDY20" s="205" t="s">
        <v>552</v>
      </c>
      <c r="GDZ20" s="205" t="s">
        <v>552</v>
      </c>
      <c r="GEA20" s="205" t="s">
        <v>552</v>
      </c>
      <c r="GEB20" s="205" t="s">
        <v>552</v>
      </c>
      <c r="GEC20" s="205" t="s">
        <v>552</v>
      </c>
      <c r="GED20" s="205" t="s">
        <v>552</v>
      </c>
      <c r="GEE20" s="205" t="s">
        <v>552</v>
      </c>
      <c r="GEF20" s="205" t="s">
        <v>552</v>
      </c>
      <c r="GEG20" s="205" t="s">
        <v>552</v>
      </c>
      <c r="GEH20" s="205" t="s">
        <v>552</v>
      </c>
      <c r="GEI20" s="205" t="s">
        <v>552</v>
      </c>
      <c r="GEJ20" s="205" t="s">
        <v>552</v>
      </c>
      <c r="GEK20" s="205" t="s">
        <v>552</v>
      </c>
      <c r="GEL20" s="205" t="s">
        <v>552</v>
      </c>
      <c r="GEM20" s="205" t="s">
        <v>552</v>
      </c>
      <c r="GEN20" s="205" t="s">
        <v>552</v>
      </c>
      <c r="GEO20" s="205" t="s">
        <v>552</v>
      </c>
      <c r="GEP20" s="205" t="s">
        <v>552</v>
      </c>
      <c r="GEQ20" s="205" t="s">
        <v>552</v>
      </c>
      <c r="GER20" s="205" t="s">
        <v>552</v>
      </c>
      <c r="GES20" s="205" t="s">
        <v>552</v>
      </c>
      <c r="GET20" s="205" t="s">
        <v>552</v>
      </c>
      <c r="GEU20" s="205" t="s">
        <v>552</v>
      </c>
      <c r="GEV20" s="205" t="s">
        <v>552</v>
      </c>
      <c r="GEW20" s="205" t="s">
        <v>552</v>
      </c>
      <c r="GEX20" s="205" t="s">
        <v>552</v>
      </c>
      <c r="GEY20" s="205" t="s">
        <v>552</v>
      </c>
      <c r="GEZ20" s="205" t="s">
        <v>552</v>
      </c>
      <c r="GFA20" s="205" t="s">
        <v>552</v>
      </c>
      <c r="GFB20" s="205" t="s">
        <v>552</v>
      </c>
      <c r="GFC20" s="205" t="s">
        <v>552</v>
      </c>
      <c r="GFD20" s="205" t="s">
        <v>552</v>
      </c>
      <c r="GFE20" s="205" t="s">
        <v>552</v>
      </c>
      <c r="GFF20" s="205" t="s">
        <v>552</v>
      </c>
      <c r="GFG20" s="205" t="s">
        <v>552</v>
      </c>
      <c r="GFH20" s="205" t="s">
        <v>552</v>
      </c>
      <c r="GFI20" s="205" t="s">
        <v>552</v>
      </c>
      <c r="GFJ20" s="205" t="s">
        <v>552</v>
      </c>
      <c r="GFK20" s="205" t="s">
        <v>552</v>
      </c>
      <c r="GFL20" s="205" t="s">
        <v>552</v>
      </c>
      <c r="GFM20" s="205" t="s">
        <v>552</v>
      </c>
      <c r="GFN20" s="205" t="s">
        <v>552</v>
      </c>
      <c r="GFO20" s="205" t="s">
        <v>552</v>
      </c>
      <c r="GFP20" s="205" t="s">
        <v>552</v>
      </c>
      <c r="GFQ20" s="205" t="s">
        <v>552</v>
      </c>
      <c r="GFR20" s="205" t="s">
        <v>552</v>
      </c>
      <c r="GFS20" s="205" t="s">
        <v>552</v>
      </c>
      <c r="GFT20" s="205" t="s">
        <v>552</v>
      </c>
      <c r="GFU20" s="205" t="s">
        <v>552</v>
      </c>
      <c r="GFV20" s="205" t="s">
        <v>552</v>
      </c>
      <c r="GFW20" s="205" t="s">
        <v>552</v>
      </c>
      <c r="GFX20" s="205" t="s">
        <v>552</v>
      </c>
      <c r="GFY20" s="205" t="s">
        <v>552</v>
      </c>
      <c r="GFZ20" s="205" t="s">
        <v>552</v>
      </c>
      <c r="GGA20" s="205" t="s">
        <v>552</v>
      </c>
      <c r="GGB20" s="205" t="s">
        <v>552</v>
      </c>
      <c r="GGC20" s="205" t="s">
        <v>552</v>
      </c>
      <c r="GGD20" s="205" t="s">
        <v>552</v>
      </c>
      <c r="GGE20" s="205" t="s">
        <v>552</v>
      </c>
      <c r="GGF20" s="205" t="s">
        <v>552</v>
      </c>
      <c r="GGG20" s="205" t="s">
        <v>552</v>
      </c>
      <c r="GGH20" s="205" t="s">
        <v>552</v>
      </c>
      <c r="GGI20" s="205" t="s">
        <v>552</v>
      </c>
      <c r="GGJ20" s="205" t="s">
        <v>552</v>
      </c>
      <c r="GGK20" s="205" t="s">
        <v>552</v>
      </c>
      <c r="GGL20" s="205" t="s">
        <v>552</v>
      </c>
      <c r="GGM20" s="205" t="s">
        <v>552</v>
      </c>
      <c r="GGN20" s="205" t="s">
        <v>552</v>
      </c>
      <c r="GGO20" s="205" t="s">
        <v>552</v>
      </c>
      <c r="GGP20" s="205" t="s">
        <v>552</v>
      </c>
      <c r="GGQ20" s="205" t="s">
        <v>552</v>
      </c>
      <c r="GGR20" s="205" t="s">
        <v>552</v>
      </c>
      <c r="GGS20" s="205" t="s">
        <v>552</v>
      </c>
      <c r="GGT20" s="205" t="s">
        <v>552</v>
      </c>
      <c r="GGU20" s="205" t="s">
        <v>552</v>
      </c>
      <c r="GGV20" s="205" t="s">
        <v>552</v>
      </c>
      <c r="GGW20" s="205" t="s">
        <v>552</v>
      </c>
      <c r="GGX20" s="205" t="s">
        <v>552</v>
      </c>
      <c r="GGY20" s="205" t="s">
        <v>552</v>
      </c>
      <c r="GGZ20" s="205" t="s">
        <v>552</v>
      </c>
      <c r="GHA20" s="205" t="s">
        <v>552</v>
      </c>
      <c r="GHB20" s="205" t="s">
        <v>552</v>
      </c>
      <c r="GHC20" s="205" t="s">
        <v>552</v>
      </c>
      <c r="GHD20" s="205" t="s">
        <v>552</v>
      </c>
      <c r="GHE20" s="205" t="s">
        <v>552</v>
      </c>
      <c r="GHF20" s="205" t="s">
        <v>552</v>
      </c>
      <c r="GHG20" s="205" t="s">
        <v>552</v>
      </c>
      <c r="GHH20" s="205" t="s">
        <v>552</v>
      </c>
      <c r="GHI20" s="205" t="s">
        <v>552</v>
      </c>
      <c r="GHJ20" s="205" t="s">
        <v>552</v>
      </c>
      <c r="GHK20" s="205" t="s">
        <v>552</v>
      </c>
      <c r="GHL20" s="205" t="s">
        <v>552</v>
      </c>
      <c r="GHM20" s="205" t="s">
        <v>552</v>
      </c>
      <c r="GHN20" s="205" t="s">
        <v>552</v>
      </c>
      <c r="GHO20" s="205" t="s">
        <v>552</v>
      </c>
      <c r="GHP20" s="205" t="s">
        <v>552</v>
      </c>
      <c r="GHQ20" s="205" t="s">
        <v>552</v>
      </c>
      <c r="GHR20" s="205" t="s">
        <v>552</v>
      </c>
      <c r="GHS20" s="205" t="s">
        <v>552</v>
      </c>
      <c r="GHT20" s="205" t="s">
        <v>552</v>
      </c>
      <c r="GHU20" s="205" t="s">
        <v>552</v>
      </c>
      <c r="GHV20" s="205" t="s">
        <v>552</v>
      </c>
      <c r="GHW20" s="205" t="s">
        <v>552</v>
      </c>
      <c r="GHX20" s="205" t="s">
        <v>552</v>
      </c>
      <c r="GHY20" s="205" t="s">
        <v>552</v>
      </c>
      <c r="GHZ20" s="205" t="s">
        <v>552</v>
      </c>
      <c r="GIA20" s="205" t="s">
        <v>552</v>
      </c>
      <c r="GIB20" s="205" t="s">
        <v>552</v>
      </c>
      <c r="GIC20" s="205" t="s">
        <v>552</v>
      </c>
      <c r="GID20" s="205" t="s">
        <v>552</v>
      </c>
      <c r="GIE20" s="205" t="s">
        <v>552</v>
      </c>
      <c r="GIF20" s="205" t="s">
        <v>552</v>
      </c>
      <c r="GIG20" s="205" t="s">
        <v>552</v>
      </c>
      <c r="GIH20" s="205" t="s">
        <v>552</v>
      </c>
      <c r="GII20" s="205" t="s">
        <v>552</v>
      </c>
      <c r="GIJ20" s="205" t="s">
        <v>552</v>
      </c>
      <c r="GIK20" s="205" t="s">
        <v>552</v>
      </c>
      <c r="GIL20" s="205" t="s">
        <v>552</v>
      </c>
      <c r="GIM20" s="205" t="s">
        <v>552</v>
      </c>
      <c r="GIN20" s="205" t="s">
        <v>552</v>
      </c>
      <c r="GIO20" s="205" t="s">
        <v>552</v>
      </c>
      <c r="GIP20" s="205" t="s">
        <v>552</v>
      </c>
      <c r="GIQ20" s="205" t="s">
        <v>552</v>
      </c>
      <c r="GIR20" s="205" t="s">
        <v>552</v>
      </c>
      <c r="GIS20" s="205" t="s">
        <v>552</v>
      </c>
      <c r="GIT20" s="205" t="s">
        <v>552</v>
      </c>
      <c r="GIU20" s="205" t="s">
        <v>552</v>
      </c>
      <c r="GIV20" s="205" t="s">
        <v>552</v>
      </c>
      <c r="GIW20" s="205" t="s">
        <v>552</v>
      </c>
      <c r="GIX20" s="205" t="s">
        <v>552</v>
      </c>
      <c r="GIY20" s="205" t="s">
        <v>552</v>
      </c>
      <c r="GIZ20" s="205" t="s">
        <v>552</v>
      </c>
      <c r="GJA20" s="205" t="s">
        <v>552</v>
      </c>
      <c r="GJB20" s="205" t="s">
        <v>552</v>
      </c>
      <c r="GJC20" s="205" t="s">
        <v>552</v>
      </c>
      <c r="GJD20" s="205" t="s">
        <v>552</v>
      </c>
      <c r="GJE20" s="205" t="s">
        <v>552</v>
      </c>
      <c r="GJF20" s="205" t="s">
        <v>552</v>
      </c>
      <c r="GJG20" s="205" t="s">
        <v>552</v>
      </c>
      <c r="GJH20" s="205" t="s">
        <v>552</v>
      </c>
      <c r="GJI20" s="205" t="s">
        <v>552</v>
      </c>
      <c r="GJJ20" s="205" t="s">
        <v>552</v>
      </c>
      <c r="GJK20" s="205" t="s">
        <v>552</v>
      </c>
      <c r="GJL20" s="205" t="s">
        <v>552</v>
      </c>
      <c r="GJM20" s="205" t="s">
        <v>552</v>
      </c>
      <c r="GJN20" s="205" t="s">
        <v>552</v>
      </c>
      <c r="GJO20" s="205" t="s">
        <v>552</v>
      </c>
      <c r="GJP20" s="205" t="s">
        <v>552</v>
      </c>
      <c r="GJQ20" s="205" t="s">
        <v>552</v>
      </c>
      <c r="GJR20" s="205" t="s">
        <v>552</v>
      </c>
      <c r="GJS20" s="205" t="s">
        <v>552</v>
      </c>
      <c r="GJT20" s="205" t="s">
        <v>552</v>
      </c>
      <c r="GJU20" s="205" t="s">
        <v>552</v>
      </c>
      <c r="GJV20" s="205" t="s">
        <v>552</v>
      </c>
      <c r="GJW20" s="205" t="s">
        <v>552</v>
      </c>
      <c r="GJX20" s="205" t="s">
        <v>552</v>
      </c>
      <c r="GJY20" s="205" t="s">
        <v>552</v>
      </c>
      <c r="GJZ20" s="205" t="s">
        <v>552</v>
      </c>
      <c r="GKA20" s="205" t="s">
        <v>552</v>
      </c>
      <c r="GKB20" s="205" t="s">
        <v>552</v>
      </c>
      <c r="GKC20" s="205" t="s">
        <v>552</v>
      </c>
      <c r="GKD20" s="205" t="s">
        <v>552</v>
      </c>
      <c r="GKE20" s="205" t="s">
        <v>552</v>
      </c>
      <c r="GKF20" s="205" t="s">
        <v>552</v>
      </c>
      <c r="GKG20" s="205" t="s">
        <v>552</v>
      </c>
      <c r="GKH20" s="205" t="s">
        <v>552</v>
      </c>
      <c r="GKI20" s="205" t="s">
        <v>552</v>
      </c>
      <c r="GKJ20" s="205" t="s">
        <v>552</v>
      </c>
      <c r="GKK20" s="205" t="s">
        <v>552</v>
      </c>
      <c r="GKL20" s="205" t="s">
        <v>552</v>
      </c>
      <c r="GKM20" s="205" t="s">
        <v>552</v>
      </c>
      <c r="GKN20" s="205" t="s">
        <v>552</v>
      </c>
      <c r="GKO20" s="205" t="s">
        <v>552</v>
      </c>
      <c r="GKP20" s="205" t="s">
        <v>552</v>
      </c>
      <c r="GKQ20" s="205" t="s">
        <v>552</v>
      </c>
      <c r="GKR20" s="205" t="s">
        <v>552</v>
      </c>
      <c r="GKS20" s="205" t="s">
        <v>552</v>
      </c>
      <c r="GKT20" s="205" t="s">
        <v>552</v>
      </c>
      <c r="GKU20" s="205" t="s">
        <v>552</v>
      </c>
      <c r="GKV20" s="205" t="s">
        <v>552</v>
      </c>
      <c r="GKW20" s="205" t="s">
        <v>552</v>
      </c>
      <c r="GKX20" s="205" t="s">
        <v>552</v>
      </c>
      <c r="GKY20" s="205" t="s">
        <v>552</v>
      </c>
      <c r="GKZ20" s="205" t="s">
        <v>552</v>
      </c>
      <c r="GLA20" s="205" t="s">
        <v>552</v>
      </c>
      <c r="GLB20" s="205" t="s">
        <v>552</v>
      </c>
      <c r="GLC20" s="205" t="s">
        <v>552</v>
      </c>
      <c r="GLD20" s="205" t="s">
        <v>552</v>
      </c>
      <c r="GLE20" s="205" t="s">
        <v>552</v>
      </c>
      <c r="GLF20" s="205" t="s">
        <v>552</v>
      </c>
      <c r="GLG20" s="205" t="s">
        <v>552</v>
      </c>
      <c r="GLH20" s="205" t="s">
        <v>552</v>
      </c>
      <c r="GLI20" s="205" t="s">
        <v>552</v>
      </c>
      <c r="GLJ20" s="205" t="s">
        <v>552</v>
      </c>
      <c r="GLK20" s="205" t="s">
        <v>552</v>
      </c>
      <c r="GLL20" s="205" t="s">
        <v>552</v>
      </c>
      <c r="GLM20" s="205" t="s">
        <v>552</v>
      </c>
      <c r="GLN20" s="205" t="s">
        <v>552</v>
      </c>
      <c r="GLO20" s="205" t="s">
        <v>552</v>
      </c>
      <c r="GLP20" s="205" t="s">
        <v>552</v>
      </c>
      <c r="GLQ20" s="205" t="s">
        <v>552</v>
      </c>
      <c r="GLR20" s="205" t="s">
        <v>552</v>
      </c>
      <c r="GLS20" s="205" t="s">
        <v>552</v>
      </c>
      <c r="GLT20" s="205" t="s">
        <v>552</v>
      </c>
      <c r="GLU20" s="205" t="s">
        <v>552</v>
      </c>
      <c r="GLV20" s="205" t="s">
        <v>552</v>
      </c>
      <c r="GLW20" s="205" t="s">
        <v>552</v>
      </c>
      <c r="GLX20" s="205" t="s">
        <v>552</v>
      </c>
      <c r="GLY20" s="205" t="s">
        <v>552</v>
      </c>
      <c r="GLZ20" s="205" t="s">
        <v>552</v>
      </c>
      <c r="GMA20" s="205" t="s">
        <v>552</v>
      </c>
      <c r="GMB20" s="205" t="s">
        <v>552</v>
      </c>
      <c r="GMC20" s="205" t="s">
        <v>552</v>
      </c>
      <c r="GMD20" s="205" t="s">
        <v>552</v>
      </c>
      <c r="GME20" s="205" t="s">
        <v>552</v>
      </c>
      <c r="GMF20" s="205" t="s">
        <v>552</v>
      </c>
      <c r="GMG20" s="205" t="s">
        <v>552</v>
      </c>
      <c r="GMH20" s="205" t="s">
        <v>552</v>
      </c>
      <c r="GMI20" s="205" t="s">
        <v>552</v>
      </c>
      <c r="GMJ20" s="205" t="s">
        <v>552</v>
      </c>
      <c r="GMK20" s="205" t="s">
        <v>552</v>
      </c>
      <c r="GML20" s="205" t="s">
        <v>552</v>
      </c>
      <c r="GMM20" s="205" t="s">
        <v>552</v>
      </c>
      <c r="GMN20" s="205" t="s">
        <v>552</v>
      </c>
      <c r="GMO20" s="205" t="s">
        <v>552</v>
      </c>
      <c r="GMP20" s="205" t="s">
        <v>552</v>
      </c>
      <c r="GMQ20" s="205" t="s">
        <v>552</v>
      </c>
      <c r="GMR20" s="205" t="s">
        <v>552</v>
      </c>
      <c r="GMS20" s="205" t="s">
        <v>552</v>
      </c>
      <c r="GMT20" s="205" t="s">
        <v>552</v>
      </c>
      <c r="GMU20" s="205" t="s">
        <v>552</v>
      </c>
      <c r="GMV20" s="205" t="s">
        <v>552</v>
      </c>
      <c r="GMW20" s="205" t="s">
        <v>552</v>
      </c>
      <c r="GMX20" s="205" t="s">
        <v>552</v>
      </c>
      <c r="GMY20" s="205" t="s">
        <v>552</v>
      </c>
      <c r="GMZ20" s="205" t="s">
        <v>552</v>
      </c>
      <c r="GNA20" s="205" t="s">
        <v>552</v>
      </c>
      <c r="GNB20" s="205" t="s">
        <v>552</v>
      </c>
      <c r="GNC20" s="205" t="s">
        <v>552</v>
      </c>
      <c r="GND20" s="205" t="s">
        <v>552</v>
      </c>
      <c r="GNE20" s="205" t="s">
        <v>552</v>
      </c>
      <c r="GNF20" s="205" t="s">
        <v>552</v>
      </c>
      <c r="GNG20" s="205" t="s">
        <v>552</v>
      </c>
      <c r="GNH20" s="205" t="s">
        <v>552</v>
      </c>
      <c r="GNI20" s="205" t="s">
        <v>552</v>
      </c>
      <c r="GNJ20" s="205" t="s">
        <v>552</v>
      </c>
      <c r="GNK20" s="205" t="s">
        <v>552</v>
      </c>
      <c r="GNL20" s="205" t="s">
        <v>552</v>
      </c>
      <c r="GNM20" s="205" t="s">
        <v>552</v>
      </c>
      <c r="GNN20" s="205" t="s">
        <v>552</v>
      </c>
      <c r="GNO20" s="205" t="s">
        <v>552</v>
      </c>
      <c r="GNP20" s="205" t="s">
        <v>552</v>
      </c>
      <c r="GNQ20" s="205" t="s">
        <v>552</v>
      </c>
      <c r="GNR20" s="205" t="s">
        <v>552</v>
      </c>
      <c r="GNS20" s="205" t="s">
        <v>552</v>
      </c>
      <c r="GNT20" s="205" t="s">
        <v>552</v>
      </c>
      <c r="GNU20" s="205" t="s">
        <v>552</v>
      </c>
      <c r="GNV20" s="205" t="s">
        <v>552</v>
      </c>
      <c r="GNW20" s="205" t="s">
        <v>552</v>
      </c>
      <c r="GNX20" s="205" t="s">
        <v>552</v>
      </c>
      <c r="GNY20" s="205" t="s">
        <v>552</v>
      </c>
      <c r="GNZ20" s="205" t="s">
        <v>552</v>
      </c>
      <c r="GOA20" s="205" t="s">
        <v>552</v>
      </c>
      <c r="GOB20" s="205" t="s">
        <v>552</v>
      </c>
      <c r="GOC20" s="205" t="s">
        <v>552</v>
      </c>
      <c r="GOD20" s="205" t="s">
        <v>552</v>
      </c>
      <c r="GOE20" s="205" t="s">
        <v>552</v>
      </c>
      <c r="GOF20" s="205" t="s">
        <v>552</v>
      </c>
      <c r="GOG20" s="205" t="s">
        <v>552</v>
      </c>
      <c r="GOH20" s="205" t="s">
        <v>552</v>
      </c>
      <c r="GOI20" s="205" t="s">
        <v>552</v>
      </c>
      <c r="GOJ20" s="205" t="s">
        <v>552</v>
      </c>
      <c r="GOK20" s="205" t="s">
        <v>552</v>
      </c>
      <c r="GOL20" s="205" t="s">
        <v>552</v>
      </c>
      <c r="GOM20" s="205" t="s">
        <v>552</v>
      </c>
      <c r="GON20" s="205" t="s">
        <v>552</v>
      </c>
      <c r="GOO20" s="205" t="s">
        <v>552</v>
      </c>
      <c r="GOP20" s="205" t="s">
        <v>552</v>
      </c>
      <c r="GOQ20" s="205" t="s">
        <v>552</v>
      </c>
      <c r="GOR20" s="205" t="s">
        <v>552</v>
      </c>
      <c r="GOS20" s="205" t="s">
        <v>552</v>
      </c>
      <c r="GOT20" s="205" t="s">
        <v>552</v>
      </c>
      <c r="GOU20" s="205" t="s">
        <v>552</v>
      </c>
      <c r="GOV20" s="205" t="s">
        <v>552</v>
      </c>
      <c r="GOW20" s="205" t="s">
        <v>552</v>
      </c>
      <c r="GOX20" s="205" t="s">
        <v>552</v>
      </c>
      <c r="GOY20" s="205" t="s">
        <v>552</v>
      </c>
      <c r="GOZ20" s="205" t="s">
        <v>552</v>
      </c>
      <c r="GPA20" s="205" t="s">
        <v>552</v>
      </c>
      <c r="GPB20" s="205" t="s">
        <v>552</v>
      </c>
      <c r="GPC20" s="205" t="s">
        <v>552</v>
      </c>
      <c r="GPD20" s="205" t="s">
        <v>552</v>
      </c>
      <c r="GPE20" s="205" t="s">
        <v>552</v>
      </c>
      <c r="GPF20" s="205" t="s">
        <v>552</v>
      </c>
      <c r="GPG20" s="205" t="s">
        <v>552</v>
      </c>
      <c r="GPH20" s="205" t="s">
        <v>552</v>
      </c>
      <c r="GPI20" s="205" t="s">
        <v>552</v>
      </c>
      <c r="GPJ20" s="205" t="s">
        <v>552</v>
      </c>
      <c r="GPK20" s="205" t="s">
        <v>552</v>
      </c>
      <c r="GPL20" s="205" t="s">
        <v>552</v>
      </c>
      <c r="GPM20" s="205" t="s">
        <v>552</v>
      </c>
      <c r="GPN20" s="205" t="s">
        <v>552</v>
      </c>
      <c r="GPO20" s="205" t="s">
        <v>552</v>
      </c>
      <c r="GPP20" s="205" t="s">
        <v>552</v>
      </c>
      <c r="GPQ20" s="205" t="s">
        <v>552</v>
      </c>
      <c r="GPR20" s="205" t="s">
        <v>552</v>
      </c>
      <c r="GPS20" s="205" t="s">
        <v>552</v>
      </c>
      <c r="GPT20" s="205" t="s">
        <v>552</v>
      </c>
      <c r="GPU20" s="205" t="s">
        <v>552</v>
      </c>
      <c r="GPV20" s="205" t="s">
        <v>552</v>
      </c>
      <c r="GPW20" s="205" t="s">
        <v>552</v>
      </c>
      <c r="GPX20" s="205" t="s">
        <v>552</v>
      </c>
      <c r="GPY20" s="205" t="s">
        <v>552</v>
      </c>
      <c r="GPZ20" s="205" t="s">
        <v>552</v>
      </c>
      <c r="GQA20" s="205" t="s">
        <v>552</v>
      </c>
      <c r="GQB20" s="205" t="s">
        <v>552</v>
      </c>
      <c r="GQC20" s="205" t="s">
        <v>552</v>
      </c>
      <c r="GQD20" s="205" t="s">
        <v>552</v>
      </c>
      <c r="GQE20" s="205" t="s">
        <v>552</v>
      </c>
      <c r="GQF20" s="205" t="s">
        <v>552</v>
      </c>
      <c r="GQG20" s="205" t="s">
        <v>552</v>
      </c>
      <c r="GQH20" s="205" t="s">
        <v>552</v>
      </c>
      <c r="GQI20" s="205" t="s">
        <v>552</v>
      </c>
      <c r="GQJ20" s="205" t="s">
        <v>552</v>
      </c>
      <c r="GQK20" s="205" t="s">
        <v>552</v>
      </c>
      <c r="GQL20" s="205" t="s">
        <v>552</v>
      </c>
      <c r="GQM20" s="205" t="s">
        <v>552</v>
      </c>
      <c r="GQN20" s="205" t="s">
        <v>552</v>
      </c>
      <c r="GQO20" s="205" t="s">
        <v>552</v>
      </c>
      <c r="GQP20" s="205" t="s">
        <v>552</v>
      </c>
      <c r="GQQ20" s="205" t="s">
        <v>552</v>
      </c>
      <c r="GQR20" s="205" t="s">
        <v>552</v>
      </c>
      <c r="GQS20" s="205" t="s">
        <v>552</v>
      </c>
      <c r="GQT20" s="205" t="s">
        <v>552</v>
      </c>
      <c r="GQU20" s="205" t="s">
        <v>552</v>
      </c>
      <c r="GQV20" s="205" t="s">
        <v>552</v>
      </c>
      <c r="GQW20" s="205" t="s">
        <v>552</v>
      </c>
      <c r="GQX20" s="205" t="s">
        <v>552</v>
      </c>
      <c r="GQY20" s="205" t="s">
        <v>552</v>
      </c>
      <c r="GQZ20" s="205" t="s">
        <v>552</v>
      </c>
      <c r="GRA20" s="205" t="s">
        <v>552</v>
      </c>
      <c r="GRB20" s="205" t="s">
        <v>552</v>
      </c>
      <c r="GRC20" s="205" t="s">
        <v>552</v>
      </c>
      <c r="GRD20" s="205" t="s">
        <v>552</v>
      </c>
      <c r="GRE20" s="205" t="s">
        <v>552</v>
      </c>
      <c r="GRF20" s="205" t="s">
        <v>552</v>
      </c>
      <c r="GRG20" s="205" t="s">
        <v>552</v>
      </c>
      <c r="GRH20" s="205" t="s">
        <v>552</v>
      </c>
      <c r="GRI20" s="205" t="s">
        <v>552</v>
      </c>
      <c r="GRJ20" s="205" t="s">
        <v>552</v>
      </c>
      <c r="GRK20" s="205" t="s">
        <v>552</v>
      </c>
      <c r="GRL20" s="205" t="s">
        <v>552</v>
      </c>
      <c r="GRM20" s="205" t="s">
        <v>552</v>
      </c>
      <c r="GRN20" s="205" t="s">
        <v>552</v>
      </c>
      <c r="GRO20" s="205" t="s">
        <v>552</v>
      </c>
      <c r="GRP20" s="205" t="s">
        <v>552</v>
      </c>
      <c r="GRQ20" s="205" t="s">
        <v>552</v>
      </c>
      <c r="GRR20" s="205" t="s">
        <v>552</v>
      </c>
      <c r="GRS20" s="205" t="s">
        <v>552</v>
      </c>
      <c r="GRT20" s="205" t="s">
        <v>552</v>
      </c>
      <c r="GRU20" s="205" t="s">
        <v>552</v>
      </c>
      <c r="GRV20" s="205" t="s">
        <v>552</v>
      </c>
      <c r="GRW20" s="205" t="s">
        <v>552</v>
      </c>
      <c r="GRX20" s="205" t="s">
        <v>552</v>
      </c>
      <c r="GRY20" s="205" t="s">
        <v>552</v>
      </c>
      <c r="GRZ20" s="205" t="s">
        <v>552</v>
      </c>
      <c r="GSA20" s="205" t="s">
        <v>552</v>
      </c>
      <c r="GSB20" s="205" t="s">
        <v>552</v>
      </c>
      <c r="GSC20" s="205" t="s">
        <v>552</v>
      </c>
      <c r="GSD20" s="205" t="s">
        <v>552</v>
      </c>
      <c r="GSE20" s="205" t="s">
        <v>552</v>
      </c>
      <c r="GSF20" s="205" t="s">
        <v>552</v>
      </c>
      <c r="GSG20" s="205" t="s">
        <v>552</v>
      </c>
      <c r="GSH20" s="205" t="s">
        <v>552</v>
      </c>
      <c r="GSI20" s="205" t="s">
        <v>552</v>
      </c>
      <c r="GSJ20" s="205" t="s">
        <v>552</v>
      </c>
      <c r="GSK20" s="205" t="s">
        <v>552</v>
      </c>
      <c r="GSL20" s="205" t="s">
        <v>552</v>
      </c>
      <c r="GSM20" s="205" t="s">
        <v>552</v>
      </c>
      <c r="GSN20" s="205" t="s">
        <v>552</v>
      </c>
      <c r="GSO20" s="205" t="s">
        <v>552</v>
      </c>
      <c r="GSP20" s="205" t="s">
        <v>552</v>
      </c>
      <c r="GSQ20" s="205" t="s">
        <v>552</v>
      </c>
      <c r="GSR20" s="205" t="s">
        <v>552</v>
      </c>
      <c r="GSS20" s="205" t="s">
        <v>552</v>
      </c>
      <c r="GST20" s="205" t="s">
        <v>552</v>
      </c>
      <c r="GSU20" s="205" t="s">
        <v>552</v>
      </c>
      <c r="GSV20" s="205" t="s">
        <v>552</v>
      </c>
      <c r="GSW20" s="205" t="s">
        <v>552</v>
      </c>
      <c r="GSX20" s="205" t="s">
        <v>552</v>
      </c>
      <c r="GSY20" s="205" t="s">
        <v>552</v>
      </c>
      <c r="GSZ20" s="205" t="s">
        <v>552</v>
      </c>
      <c r="GTA20" s="205" t="s">
        <v>552</v>
      </c>
      <c r="GTB20" s="205" t="s">
        <v>552</v>
      </c>
      <c r="GTC20" s="205" t="s">
        <v>552</v>
      </c>
      <c r="GTD20" s="205" t="s">
        <v>552</v>
      </c>
      <c r="GTE20" s="205" t="s">
        <v>552</v>
      </c>
      <c r="GTF20" s="205" t="s">
        <v>552</v>
      </c>
      <c r="GTG20" s="205" t="s">
        <v>552</v>
      </c>
      <c r="GTH20" s="205" t="s">
        <v>552</v>
      </c>
      <c r="GTI20" s="205" t="s">
        <v>552</v>
      </c>
      <c r="GTJ20" s="205" t="s">
        <v>552</v>
      </c>
      <c r="GTK20" s="205" t="s">
        <v>552</v>
      </c>
      <c r="GTL20" s="205" t="s">
        <v>552</v>
      </c>
      <c r="GTM20" s="205" t="s">
        <v>552</v>
      </c>
      <c r="GTN20" s="205" t="s">
        <v>552</v>
      </c>
      <c r="GTO20" s="205" t="s">
        <v>552</v>
      </c>
      <c r="GTP20" s="205" t="s">
        <v>552</v>
      </c>
      <c r="GTQ20" s="205" t="s">
        <v>552</v>
      </c>
      <c r="GTR20" s="205" t="s">
        <v>552</v>
      </c>
      <c r="GTS20" s="205" t="s">
        <v>552</v>
      </c>
      <c r="GTT20" s="205" t="s">
        <v>552</v>
      </c>
      <c r="GTU20" s="205" t="s">
        <v>552</v>
      </c>
      <c r="GTV20" s="205" t="s">
        <v>552</v>
      </c>
      <c r="GTW20" s="205" t="s">
        <v>552</v>
      </c>
      <c r="GTX20" s="205" t="s">
        <v>552</v>
      </c>
      <c r="GTY20" s="205" t="s">
        <v>552</v>
      </c>
      <c r="GTZ20" s="205" t="s">
        <v>552</v>
      </c>
      <c r="GUA20" s="205" t="s">
        <v>552</v>
      </c>
      <c r="GUB20" s="205" t="s">
        <v>552</v>
      </c>
      <c r="GUC20" s="205" t="s">
        <v>552</v>
      </c>
      <c r="GUD20" s="205" t="s">
        <v>552</v>
      </c>
      <c r="GUE20" s="205" t="s">
        <v>552</v>
      </c>
      <c r="GUF20" s="205" t="s">
        <v>552</v>
      </c>
      <c r="GUG20" s="205" t="s">
        <v>552</v>
      </c>
      <c r="GUH20" s="205" t="s">
        <v>552</v>
      </c>
      <c r="GUI20" s="205" t="s">
        <v>552</v>
      </c>
      <c r="GUJ20" s="205" t="s">
        <v>552</v>
      </c>
      <c r="GUK20" s="205" t="s">
        <v>552</v>
      </c>
      <c r="GUL20" s="205" t="s">
        <v>552</v>
      </c>
      <c r="GUM20" s="205" t="s">
        <v>552</v>
      </c>
      <c r="GUN20" s="205" t="s">
        <v>552</v>
      </c>
      <c r="GUO20" s="205" t="s">
        <v>552</v>
      </c>
      <c r="GUP20" s="205" t="s">
        <v>552</v>
      </c>
      <c r="GUQ20" s="205" t="s">
        <v>552</v>
      </c>
      <c r="GUR20" s="205" t="s">
        <v>552</v>
      </c>
      <c r="GUS20" s="205" t="s">
        <v>552</v>
      </c>
      <c r="GUT20" s="205" t="s">
        <v>552</v>
      </c>
      <c r="GUU20" s="205" t="s">
        <v>552</v>
      </c>
      <c r="GUV20" s="205" t="s">
        <v>552</v>
      </c>
      <c r="GUW20" s="205" t="s">
        <v>552</v>
      </c>
      <c r="GUX20" s="205" t="s">
        <v>552</v>
      </c>
      <c r="GUY20" s="205" t="s">
        <v>552</v>
      </c>
      <c r="GUZ20" s="205" t="s">
        <v>552</v>
      </c>
      <c r="GVA20" s="205" t="s">
        <v>552</v>
      </c>
      <c r="GVB20" s="205" t="s">
        <v>552</v>
      </c>
      <c r="GVC20" s="205" t="s">
        <v>552</v>
      </c>
      <c r="GVD20" s="205" t="s">
        <v>552</v>
      </c>
      <c r="GVE20" s="205" t="s">
        <v>552</v>
      </c>
      <c r="GVF20" s="205" t="s">
        <v>552</v>
      </c>
      <c r="GVG20" s="205" t="s">
        <v>552</v>
      </c>
      <c r="GVH20" s="205" t="s">
        <v>552</v>
      </c>
      <c r="GVI20" s="205" t="s">
        <v>552</v>
      </c>
      <c r="GVJ20" s="205" t="s">
        <v>552</v>
      </c>
      <c r="GVK20" s="205" t="s">
        <v>552</v>
      </c>
      <c r="GVL20" s="205" t="s">
        <v>552</v>
      </c>
      <c r="GVM20" s="205" t="s">
        <v>552</v>
      </c>
      <c r="GVN20" s="205" t="s">
        <v>552</v>
      </c>
      <c r="GVO20" s="205" t="s">
        <v>552</v>
      </c>
      <c r="GVP20" s="205" t="s">
        <v>552</v>
      </c>
      <c r="GVQ20" s="205" t="s">
        <v>552</v>
      </c>
      <c r="GVR20" s="205" t="s">
        <v>552</v>
      </c>
      <c r="GVS20" s="205" t="s">
        <v>552</v>
      </c>
      <c r="GVT20" s="205" t="s">
        <v>552</v>
      </c>
      <c r="GVU20" s="205" t="s">
        <v>552</v>
      </c>
      <c r="GVV20" s="205" t="s">
        <v>552</v>
      </c>
      <c r="GVW20" s="205" t="s">
        <v>552</v>
      </c>
      <c r="GVX20" s="205" t="s">
        <v>552</v>
      </c>
      <c r="GVY20" s="205" t="s">
        <v>552</v>
      </c>
      <c r="GVZ20" s="205" t="s">
        <v>552</v>
      </c>
      <c r="GWA20" s="205" t="s">
        <v>552</v>
      </c>
      <c r="GWB20" s="205" t="s">
        <v>552</v>
      </c>
      <c r="GWC20" s="205" t="s">
        <v>552</v>
      </c>
      <c r="GWD20" s="205" t="s">
        <v>552</v>
      </c>
      <c r="GWE20" s="205" t="s">
        <v>552</v>
      </c>
      <c r="GWF20" s="205" t="s">
        <v>552</v>
      </c>
      <c r="GWG20" s="205" t="s">
        <v>552</v>
      </c>
      <c r="GWH20" s="205" t="s">
        <v>552</v>
      </c>
      <c r="GWI20" s="205" t="s">
        <v>552</v>
      </c>
      <c r="GWJ20" s="205" t="s">
        <v>552</v>
      </c>
      <c r="GWK20" s="205" t="s">
        <v>552</v>
      </c>
      <c r="GWL20" s="205" t="s">
        <v>552</v>
      </c>
      <c r="GWM20" s="205" t="s">
        <v>552</v>
      </c>
      <c r="GWN20" s="205" t="s">
        <v>552</v>
      </c>
      <c r="GWO20" s="205" t="s">
        <v>552</v>
      </c>
      <c r="GWP20" s="205" t="s">
        <v>552</v>
      </c>
      <c r="GWQ20" s="205" t="s">
        <v>552</v>
      </c>
      <c r="GWR20" s="205" t="s">
        <v>552</v>
      </c>
      <c r="GWS20" s="205" t="s">
        <v>552</v>
      </c>
      <c r="GWT20" s="205" t="s">
        <v>552</v>
      </c>
      <c r="GWU20" s="205" t="s">
        <v>552</v>
      </c>
      <c r="GWV20" s="205" t="s">
        <v>552</v>
      </c>
      <c r="GWW20" s="205" t="s">
        <v>552</v>
      </c>
      <c r="GWX20" s="205" t="s">
        <v>552</v>
      </c>
      <c r="GWY20" s="205" t="s">
        <v>552</v>
      </c>
      <c r="GWZ20" s="205" t="s">
        <v>552</v>
      </c>
      <c r="GXA20" s="205" t="s">
        <v>552</v>
      </c>
      <c r="GXB20" s="205" t="s">
        <v>552</v>
      </c>
      <c r="GXC20" s="205" t="s">
        <v>552</v>
      </c>
      <c r="GXD20" s="205" t="s">
        <v>552</v>
      </c>
      <c r="GXE20" s="205" t="s">
        <v>552</v>
      </c>
      <c r="GXF20" s="205" t="s">
        <v>552</v>
      </c>
      <c r="GXG20" s="205" t="s">
        <v>552</v>
      </c>
      <c r="GXH20" s="205" t="s">
        <v>552</v>
      </c>
      <c r="GXI20" s="205" t="s">
        <v>552</v>
      </c>
      <c r="GXJ20" s="205" t="s">
        <v>552</v>
      </c>
      <c r="GXK20" s="205" t="s">
        <v>552</v>
      </c>
      <c r="GXL20" s="205" t="s">
        <v>552</v>
      </c>
      <c r="GXM20" s="205" t="s">
        <v>552</v>
      </c>
      <c r="GXN20" s="205" t="s">
        <v>552</v>
      </c>
      <c r="GXO20" s="205" t="s">
        <v>552</v>
      </c>
      <c r="GXP20" s="205" t="s">
        <v>552</v>
      </c>
      <c r="GXQ20" s="205" t="s">
        <v>552</v>
      </c>
      <c r="GXR20" s="205" t="s">
        <v>552</v>
      </c>
      <c r="GXS20" s="205" t="s">
        <v>552</v>
      </c>
      <c r="GXT20" s="205" t="s">
        <v>552</v>
      </c>
      <c r="GXU20" s="205" t="s">
        <v>552</v>
      </c>
      <c r="GXV20" s="205" t="s">
        <v>552</v>
      </c>
      <c r="GXW20" s="205" t="s">
        <v>552</v>
      </c>
      <c r="GXX20" s="205" t="s">
        <v>552</v>
      </c>
      <c r="GXY20" s="205" t="s">
        <v>552</v>
      </c>
      <c r="GXZ20" s="205" t="s">
        <v>552</v>
      </c>
      <c r="GYA20" s="205" t="s">
        <v>552</v>
      </c>
      <c r="GYB20" s="205" t="s">
        <v>552</v>
      </c>
      <c r="GYC20" s="205" t="s">
        <v>552</v>
      </c>
      <c r="GYD20" s="205" t="s">
        <v>552</v>
      </c>
      <c r="GYE20" s="205" t="s">
        <v>552</v>
      </c>
      <c r="GYF20" s="205" t="s">
        <v>552</v>
      </c>
      <c r="GYG20" s="205" t="s">
        <v>552</v>
      </c>
      <c r="GYH20" s="205" t="s">
        <v>552</v>
      </c>
      <c r="GYI20" s="205" t="s">
        <v>552</v>
      </c>
      <c r="GYJ20" s="205" t="s">
        <v>552</v>
      </c>
      <c r="GYK20" s="205" t="s">
        <v>552</v>
      </c>
      <c r="GYL20" s="205" t="s">
        <v>552</v>
      </c>
      <c r="GYM20" s="205" t="s">
        <v>552</v>
      </c>
      <c r="GYN20" s="205" t="s">
        <v>552</v>
      </c>
      <c r="GYO20" s="205" t="s">
        <v>552</v>
      </c>
      <c r="GYP20" s="205" t="s">
        <v>552</v>
      </c>
      <c r="GYQ20" s="205" t="s">
        <v>552</v>
      </c>
      <c r="GYR20" s="205" t="s">
        <v>552</v>
      </c>
      <c r="GYS20" s="205" t="s">
        <v>552</v>
      </c>
      <c r="GYT20" s="205" t="s">
        <v>552</v>
      </c>
      <c r="GYU20" s="205" t="s">
        <v>552</v>
      </c>
      <c r="GYV20" s="205" t="s">
        <v>552</v>
      </c>
      <c r="GYW20" s="205" t="s">
        <v>552</v>
      </c>
      <c r="GYX20" s="205" t="s">
        <v>552</v>
      </c>
      <c r="GYY20" s="205" t="s">
        <v>552</v>
      </c>
      <c r="GYZ20" s="205" t="s">
        <v>552</v>
      </c>
      <c r="GZA20" s="205" t="s">
        <v>552</v>
      </c>
      <c r="GZB20" s="205" t="s">
        <v>552</v>
      </c>
      <c r="GZC20" s="205" t="s">
        <v>552</v>
      </c>
      <c r="GZD20" s="205" t="s">
        <v>552</v>
      </c>
      <c r="GZE20" s="205" t="s">
        <v>552</v>
      </c>
      <c r="GZF20" s="205" t="s">
        <v>552</v>
      </c>
      <c r="GZG20" s="205" t="s">
        <v>552</v>
      </c>
      <c r="GZH20" s="205" t="s">
        <v>552</v>
      </c>
      <c r="GZI20" s="205" t="s">
        <v>552</v>
      </c>
      <c r="GZJ20" s="205" t="s">
        <v>552</v>
      </c>
      <c r="GZK20" s="205" t="s">
        <v>552</v>
      </c>
      <c r="GZL20" s="205" t="s">
        <v>552</v>
      </c>
      <c r="GZM20" s="205" t="s">
        <v>552</v>
      </c>
      <c r="GZN20" s="205" t="s">
        <v>552</v>
      </c>
      <c r="GZO20" s="205" t="s">
        <v>552</v>
      </c>
      <c r="GZP20" s="205" t="s">
        <v>552</v>
      </c>
      <c r="GZQ20" s="205" t="s">
        <v>552</v>
      </c>
      <c r="GZR20" s="205" t="s">
        <v>552</v>
      </c>
      <c r="GZS20" s="205" t="s">
        <v>552</v>
      </c>
      <c r="GZT20" s="205" t="s">
        <v>552</v>
      </c>
      <c r="GZU20" s="205" t="s">
        <v>552</v>
      </c>
      <c r="GZV20" s="205" t="s">
        <v>552</v>
      </c>
      <c r="GZW20" s="205" t="s">
        <v>552</v>
      </c>
      <c r="GZX20" s="205" t="s">
        <v>552</v>
      </c>
      <c r="GZY20" s="205" t="s">
        <v>552</v>
      </c>
      <c r="GZZ20" s="205" t="s">
        <v>552</v>
      </c>
      <c r="HAA20" s="205" t="s">
        <v>552</v>
      </c>
      <c r="HAB20" s="205" t="s">
        <v>552</v>
      </c>
      <c r="HAC20" s="205" t="s">
        <v>552</v>
      </c>
      <c r="HAD20" s="205" t="s">
        <v>552</v>
      </c>
      <c r="HAE20" s="205" t="s">
        <v>552</v>
      </c>
      <c r="HAF20" s="205" t="s">
        <v>552</v>
      </c>
      <c r="HAG20" s="205" t="s">
        <v>552</v>
      </c>
      <c r="HAH20" s="205" t="s">
        <v>552</v>
      </c>
      <c r="HAI20" s="205" t="s">
        <v>552</v>
      </c>
      <c r="HAJ20" s="205" t="s">
        <v>552</v>
      </c>
      <c r="HAK20" s="205" t="s">
        <v>552</v>
      </c>
      <c r="HAL20" s="205" t="s">
        <v>552</v>
      </c>
      <c r="HAM20" s="205" t="s">
        <v>552</v>
      </c>
      <c r="HAN20" s="205" t="s">
        <v>552</v>
      </c>
      <c r="HAO20" s="205" t="s">
        <v>552</v>
      </c>
      <c r="HAP20" s="205" t="s">
        <v>552</v>
      </c>
      <c r="HAQ20" s="205" t="s">
        <v>552</v>
      </c>
      <c r="HAR20" s="205" t="s">
        <v>552</v>
      </c>
      <c r="HAS20" s="205" t="s">
        <v>552</v>
      </c>
      <c r="HAT20" s="205" t="s">
        <v>552</v>
      </c>
      <c r="HAU20" s="205" t="s">
        <v>552</v>
      </c>
      <c r="HAV20" s="205" t="s">
        <v>552</v>
      </c>
      <c r="HAW20" s="205" t="s">
        <v>552</v>
      </c>
      <c r="HAX20" s="205" t="s">
        <v>552</v>
      </c>
      <c r="HAY20" s="205" t="s">
        <v>552</v>
      </c>
      <c r="HAZ20" s="205" t="s">
        <v>552</v>
      </c>
      <c r="HBA20" s="205" t="s">
        <v>552</v>
      </c>
      <c r="HBB20" s="205" t="s">
        <v>552</v>
      </c>
      <c r="HBC20" s="205" t="s">
        <v>552</v>
      </c>
      <c r="HBD20" s="205" t="s">
        <v>552</v>
      </c>
      <c r="HBE20" s="205" t="s">
        <v>552</v>
      </c>
      <c r="HBF20" s="205" t="s">
        <v>552</v>
      </c>
      <c r="HBG20" s="205" t="s">
        <v>552</v>
      </c>
      <c r="HBH20" s="205" t="s">
        <v>552</v>
      </c>
      <c r="HBI20" s="205" t="s">
        <v>552</v>
      </c>
      <c r="HBJ20" s="205" t="s">
        <v>552</v>
      </c>
      <c r="HBK20" s="205" t="s">
        <v>552</v>
      </c>
      <c r="HBL20" s="205" t="s">
        <v>552</v>
      </c>
      <c r="HBM20" s="205" t="s">
        <v>552</v>
      </c>
      <c r="HBN20" s="205" t="s">
        <v>552</v>
      </c>
      <c r="HBO20" s="205" t="s">
        <v>552</v>
      </c>
      <c r="HBP20" s="205" t="s">
        <v>552</v>
      </c>
      <c r="HBQ20" s="205" t="s">
        <v>552</v>
      </c>
      <c r="HBR20" s="205" t="s">
        <v>552</v>
      </c>
      <c r="HBS20" s="205" t="s">
        <v>552</v>
      </c>
      <c r="HBT20" s="205" t="s">
        <v>552</v>
      </c>
      <c r="HBU20" s="205" t="s">
        <v>552</v>
      </c>
      <c r="HBV20" s="205" t="s">
        <v>552</v>
      </c>
      <c r="HBW20" s="205" t="s">
        <v>552</v>
      </c>
      <c r="HBX20" s="205" t="s">
        <v>552</v>
      </c>
      <c r="HBY20" s="205" t="s">
        <v>552</v>
      </c>
      <c r="HBZ20" s="205" t="s">
        <v>552</v>
      </c>
      <c r="HCA20" s="205" t="s">
        <v>552</v>
      </c>
      <c r="HCB20" s="205" t="s">
        <v>552</v>
      </c>
      <c r="HCC20" s="205" t="s">
        <v>552</v>
      </c>
      <c r="HCD20" s="205" t="s">
        <v>552</v>
      </c>
      <c r="HCE20" s="205" t="s">
        <v>552</v>
      </c>
      <c r="HCF20" s="205" t="s">
        <v>552</v>
      </c>
      <c r="HCG20" s="205" t="s">
        <v>552</v>
      </c>
      <c r="HCH20" s="205" t="s">
        <v>552</v>
      </c>
      <c r="HCI20" s="205" t="s">
        <v>552</v>
      </c>
      <c r="HCJ20" s="205" t="s">
        <v>552</v>
      </c>
      <c r="HCK20" s="205" t="s">
        <v>552</v>
      </c>
      <c r="HCL20" s="205" t="s">
        <v>552</v>
      </c>
      <c r="HCM20" s="205" t="s">
        <v>552</v>
      </c>
      <c r="HCN20" s="205" t="s">
        <v>552</v>
      </c>
      <c r="HCO20" s="205" t="s">
        <v>552</v>
      </c>
      <c r="HCP20" s="205" t="s">
        <v>552</v>
      </c>
      <c r="HCQ20" s="205" t="s">
        <v>552</v>
      </c>
      <c r="HCR20" s="205" t="s">
        <v>552</v>
      </c>
      <c r="HCS20" s="205" t="s">
        <v>552</v>
      </c>
      <c r="HCT20" s="205" t="s">
        <v>552</v>
      </c>
      <c r="HCU20" s="205" t="s">
        <v>552</v>
      </c>
      <c r="HCV20" s="205" t="s">
        <v>552</v>
      </c>
      <c r="HCW20" s="205" t="s">
        <v>552</v>
      </c>
      <c r="HCX20" s="205" t="s">
        <v>552</v>
      </c>
      <c r="HCY20" s="205" t="s">
        <v>552</v>
      </c>
      <c r="HCZ20" s="205" t="s">
        <v>552</v>
      </c>
      <c r="HDA20" s="205" t="s">
        <v>552</v>
      </c>
      <c r="HDB20" s="205" t="s">
        <v>552</v>
      </c>
      <c r="HDC20" s="205" t="s">
        <v>552</v>
      </c>
      <c r="HDD20" s="205" t="s">
        <v>552</v>
      </c>
      <c r="HDE20" s="205" t="s">
        <v>552</v>
      </c>
      <c r="HDF20" s="205" t="s">
        <v>552</v>
      </c>
      <c r="HDG20" s="205" t="s">
        <v>552</v>
      </c>
      <c r="HDH20" s="205" t="s">
        <v>552</v>
      </c>
      <c r="HDI20" s="205" t="s">
        <v>552</v>
      </c>
      <c r="HDJ20" s="205" t="s">
        <v>552</v>
      </c>
      <c r="HDK20" s="205" t="s">
        <v>552</v>
      </c>
      <c r="HDL20" s="205" t="s">
        <v>552</v>
      </c>
      <c r="HDM20" s="205" t="s">
        <v>552</v>
      </c>
      <c r="HDN20" s="205" t="s">
        <v>552</v>
      </c>
      <c r="HDO20" s="205" t="s">
        <v>552</v>
      </c>
      <c r="HDP20" s="205" t="s">
        <v>552</v>
      </c>
      <c r="HDQ20" s="205" t="s">
        <v>552</v>
      </c>
      <c r="HDR20" s="205" t="s">
        <v>552</v>
      </c>
      <c r="HDS20" s="205" t="s">
        <v>552</v>
      </c>
      <c r="HDT20" s="205" t="s">
        <v>552</v>
      </c>
      <c r="HDU20" s="205" t="s">
        <v>552</v>
      </c>
      <c r="HDV20" s="205" t="s">
        <v>552</v>
      </c>
      <c r="HDW20" s="205" t="s">
        <v>552</v>
      </c>
      <c r="HDX20" s="205" t="s">
        <v>552</v>
      </c>
      <c r="HDY20" s="205" t="s">
        <v>552</v>
      </c>
      <c r="HDZ20" s="205" t="s">
        <v>552</v>
      </c>
      <c r="HEA20" s="205" t="s">
        <v>552</v>
      </c>
      <c r="HEB20" s="205" t="s">
        <v>552</v>
      </c>
      <c r="HEC20" s="205" t="s">
        <v>552</v>
      </c>
      <c r="HED20" s="205" t="s">
        <v>552</v>
      </c>
      <c r="HEE20" s="205" t="s">
        <v>552</v>
      </c>
      <c r="HEF20" s="205" t="s">
        <v>552</v>
      </c>
      <c r="HEG20" s="205" t="s">
        <v>552</v>
      </c>
      <c r="HEH20" s="205" t="s">
        <v>552</v>
      </c>
      <c r="HEI20" s="205" t="s">
        <v>552</v>
      </c>
      <c r="HEJ20" s="205" t="s">
        <v>552</v>
      </c>
      <c r="HEK20" s="205" t="s">
        <v>552</v>
      </c>
      <c r="HEL20" s="205" t="s">
        <v>552</v>
      </c>
      <c r="HEM20" s="205" t="s">
        <v>552</v>
      </c>
      <c r="HEN20" s="205" t="s">
        <v>552</v>
      </c>
      <c r="HEO20" s="205" t="s">
        <v>552</v>
      </c>
      <c r="HEP20" s="205" t="s">
        <v>552</v>
      </c>
      <c r="HEQ20" s="205" t="s">
        <v>552</v>
      </c>
      <c r="HER20" s="205" t="s">
        <v>552</v>
      </c>
      <c r="HES20" s="205" t="s">
        <v>552</v>
      </c>
      <c r="HET20" s="205" t="s">
        <v>552</v>
      </c>
      <c r="HEU20" s="205" t="s">
        <v>552</v>
      </c>
      <c r="HEV20" s="205" t="s">
        <v>552</v>
      </c>
      <c r="HEW20" s="205" t="s">
        <v>552</v>
      </c>
      <c r="HEX20" s="205" t="s">
        <v>552</v>
      </c>
      <c r="HEY20" s="205" t="s">
        <v>552</v>
      </c>
      <c r="HEZ20" s="205" t="s">
        <v>552</v>
      </c>
      <c r="HFA20" s="205" t="s">
        <v>552</v>
      </c>
      <c r="HFB20" s="205" t="s">
        <v>552</v>
      </c>
      <c r="HFC20" s="205" t="s">
        <v>552</v>
      </c>
      <c r="HFD20" s="205" t="s">
        <v>552</v>
      </c>
      <c r="HFE20" s="205" t="s">
        <v>552</v>
      </c>
      <c r="HFF20" s="205" t="s">
        <v>552</v>
      </c>
      <c r="HFG20" s="205" t="s">
        <v>552</v>
      </c>
      <c r="HFH20" s="205" t="s">
        <v>552</v>
      </c>
      <c r="HFI20" s="205" t="s">
        <v>552</v>
      </c>
      <c r="HFJ20" s="205" t="s">
        <v>552</v>
      </c>
      <c r="HFK20" s="205" t="s">
        <v>552</v>
      </c>
      <c r="HFL20" s="205" t="s">
        <v>552</v>
      </c>
      <c r="HFM20" s="205" t="s">
        <v>552</v>
      </c>
      <c r="HFN20" s="205" t="s">
        <v>552</v>
      </c>
      <c r="HFO20" s="205" t="s">
        <v>552</v>
      </c>
      <c r="HFP20" s="205" t="s">
        <v>552</v>
      </c>
      <c r="HFQ20" s="205" t="s">
        <v>552</v>
      </c>
      <c r="HFR20" s="205" t="s">
        <v>552</v>
      </c>
      <c r="HFS20" s="205" t="s">
        <v>552</v>
      </c>
      <c r="HFT20" s="205" t="s">
        <v>552</v>
      </c>
      <c r="HFU20" s="205" t="s">
        <v>552</v>
      </c>
      <c r="HFV20" s="205" t="s">
        <v>552</v>
      </c>
      <c r="HFW20" s="205" t="s">
        <v>552</v>
      </c>
      <c r="HFX20" s="205" t="s">
        <v>552</v>
      </c>
      <c r="HFY20" s="205" t="s">
        <v>552</v>
      </c>
      <c r="HFZ20" s="205" t="s">
        <v>552</v>
      </c>
      <c r="HGA20" s="205" t="s">
        <v>552</v>
      </c>
      <c r="HGB20" s="205" t="s">
        <v>552</v>
      </c>
      <c r="HGC20" s="205" t="s">
        <v>552</v>
      </c>
      <c r="HGD20" s="205" t="s">
        <v>552</v>
      </c>
      <c r="HGE20" s="205" t="s">
        <v>552</v>
      </c>
      <c r="HGF20" s="205" t="s">
        <v>552</v>
      </c>
      <c r="HGG20" s="205" t="s">
        <v>552</v>
      </c>
      <c r="HGH20" s="205" t="s">
        <v>552</v>
      </c>
      <c r="HGI20" s="205" t="s">
        <v>552</v>
      </c>
      <c r="HGJ20" s="205" t="s">
        <v>552</v>
      </c>
      <c r="HGK20" s="205" t="s">
        <v>552</v>
      </c>
      <c r="HGL20" s="205" t="s">
        <v>552</v>
      </c>
      <c r="HGM20" s="205" t="s">
        <v>552</v>
      </c>
      <c r="HGN20" s="205" t="s">
        <v>552</v>
      </c>
      <c r="HGO20" s="205" t="s">
        <v>552</v>
      </c>
      <c r="HGP20" s="205" t="s">
        <v>552</v>
      </c>
      <c r="HGQ20" s="205" t="s">
        <v>552</v>
      </c>
      <c r="HGR20" s="205" t="s">
        <v>552</v>
      </c>
      <c r="HGS20" s="205" t="s">
        <v>552</v>
      </c>
      <c r="HGT20" s="205" t="s">
        <v>552</v>
      </c>
      <c r="HGU20" s="205" t="s">
        <v>552</v>
      </c>
      <c r="HGV20" s="205" t="s">
        <v>552</v>
      </c>
      <c r="HGW20" s="205" t="s">
        <v>552</v>
      </c>
      <c r="HGX20" s="205" t="s">
        <v>552</v>
      </c>
      <c r="HGY20" s="205" t="s">
        <v>552</v>
      </c>
      <c r="HGZ20" s="205" t="s">
        <v>552</v>
      </c>
      <c r="HHA20" s="205" t="s">
        <v>552</v>
      </c>
      <c r="HHB20" s="205" t="s">
        <v>552</v>
      </c>
      <c r="HHC20" s="205" t="s">
        <v>552</v>
      </c>
      <c r="HHD20" s="205" t="s">
        <v>552</v>
      </c>
      <c r="HHE20" s="205" t="s">
        <v>552</v>
      </c>
      <c r="HHF20" s="205" t="s">
        <v>552</v>
      </c>
      <c r="HHG20" s="205" t="s">
        <v>552</v>
      </c>
      <c r="HHH20" s="205" t="s">
        <v>552</v>
      </c>
      <c r="HHI20" s="205" t="s">
        <v>552</v>
      </c>
      <c r="HHJ20" s="205" t="s">
        <v>552</v>
      </c>
      <c r="HHK20" s="205" t="s">
        <v>552</v>
      </c>
      <c r="HHL20" s="205" t="s">
        <v>552</v>
      </c>
      <c r="HHM20" s="205" t="s">
        <v>552</v>
      </c>
      <c r="HHN20" s="205" t="s">
        <v>552</v>
      </c>
      <c r="HHO20" s="205" t="s">
        <v>552</v>
      </c>
      <c r="HHP20" s="205" t="s">
        <v>552</v>
      </c>
      <c r="HHQ20" s="205" t="s">
        <v>552</v>
      </c>
      <c r="HHR20" s="205" t="s">
        <v>552</v>
      </c>
      <c r="HHS20" s="205" t="s">
        <v>552</v>
      </c>
      <c r="HHT20" s="205" t="s">
        <v>552</v>
      </c>
      <c r="HHU20" s="205" t="s">
        <v>552</v>
      </c>
      <c r="HHV20" s="205" t="s">
        <v>552</v>
      </c>
      <c r="HHW20" s="205" t="s">
        <v>552</v>
      </c>
      <c r="HHX20" s="205" t="s">
        <v>552</v>
      </c>
      <c r="HHY20" s="205" t="s">
        <v>552</v>
      </c>
      <c r="HHZ20" s="205" t="s">
        <v>552</v>
      </c>
      <c r="HIA20" s="205" t="s">
        <v>552</v>
      </c>
      <c r="HIB20" s="205" t="s">
        <v>552</v>
      </c>
      <c r="HIC20" s="205" t="s">
        <v>552</v>
      </c>
      <c r="HID20" s="205" t="s">
        <v>552</v>
      </c>
      <c r="HIE20" s="205" t="s">
        <v>552</v>
      </c>
      <c r="HIF20" s="205" t="s">
        <v>552</v>
      </c>
      <c r="HIG20" s="205" t="s">
        <v>552</v>
      </c>
      <c r="HIH20" s="205" t="s">
        <v>552</v>
      </c>
      <c r="HII20" s="205" t="s">
        <v>552</v>
      </c>
      <c r="HIJ20" s="205" t="s">
        <v>552</v>
      </c>
      <c r="HIK20" s="205" t="s">
        <v>552</v>
      </c>
      <c r="HIL20" s="205" t="s">
        <v>552</v>
      </c>
      <c r="HIM20" s="205" t="s">
        <v>552</v>
      </c>
      <c r="HIN20" s="205" t="s">
        <v>552</v>
      </c>
      <c r="HIO20" s="205" t="s">
        <v>552</v>
      </c>
      <c r="HIP20" s="205" t="s">
        <v>552</v>
      </c>
      <c r="HIQ20" s="205" t="s">
        <v>552</v>
      </c>
      <c r="HIR20" s="205" t="s">
        <v>552</v>
      </c>
      <c r="HIS20" s="205" t="s">
        <v>552</v>
      </c>
      <c r="HIT20" s="205" t="s">
        <v>552</v>
      </c>
      <c r="HIU20" s="205" t="s">
        <v>552</v>
      </c>
      <c r="HIV20" s="205" t="s">
        <v>552</v>
      </c>
      <c r="HIW20" s="205" t="s">
        <v>552</v>
      </c>
      <c r="HIX20" s="205" t="s">
        <v>552</v>
      </c>
      <c r="HIY20" s="205" t="s">
        <v>552</v>
      </c>
      <c r="HIZ20" s="205" t="s">
        <v>552</v>
      </c>
      <c r="HJA20" s="205" t="s">
        <v>552</v>
      </c>
      <c r="HJB20" s="205" t="s">
        <v>552</v>
      </c>
      <c r="HJC20" s="205" t="s">
        <v>552</v>
      </c>
      <c r="HJD20" s="205" t="s">
        <v>552</v>
      </c>
      <c r="HJE20" s="205" t="s">
        <v>552</v>
      </c>
      <c r="HJF20" s="205" t="s">
        <v>552</v>
      </c>
      <c r="HJG20" s="205" t="s">
        <v>552</v>
      </c>
      <c r="HJH20" s="205" t="s">
        <v>552</v>
      </c>
      <c r="HJI20" s="205" t="s">
        <v>552</v>
      </c>
      <c r="HJJ20" s="205" t="s">
        <v>552</v>
      </c>
      <c r="HJK20" s="205" t="s">
        <v>552</v>
      </c>
      <c r="HJL20" s="205" t="s">
        <v>552</v>
      </c>
      <c r="HJM20" s="205" t="s">
        <v>552</v>
      </c>
      <c r="HJN20" s="205" t="s">
        <v>552</v>
      </c>
      <c r="HJO20" s="205" t="s">
        <v>552</v>
      </c>
      <c r="HJP20" s="205" t="s">
        <v>552</v>
      </c>
      <c r="HJQ20" s="205" t="s">
        <v>552</v>
      </c>
      <c r="HJR20" s="205" t="s">
        <v>552</v>
      </c>
      <c r="HJS20" s="205" t="s">
        <v>552</v>
      </c>
      <c r="HJT20" s="205" t="s">
        <v>552</v>
      </c>
      <c r="HJU20" s="205" t="s">
        <v>552</v>
      </c>
      <c r="HJV20" s="205" t="s">
        <v>552</v>
      </c>
      <c r="HJW20" s="205" t="s">
        <v>552</v>
      </c>
      <c r="HJX20" s="205" t="s">
        <v>552</v>
      </c>
      <c r="HJY20" s="205" t="s">
        <v>552</v>
      </c>
      <c r="HJZ20" s="205" t="s">
        <v>552</v>
      </c>
      <c r="HKA20" s="205" t="s">
        <v>552</v>
      </c>
      <c r="HKB20" s="205" t="s">
        <v>552</v>
      </c>
      <c r="HKC20" s="205" t="s">
        <v>552</v>
      </c>
      <c r="HKD20" s="205" t="s">
        <v>552</v>
      </c>
      <c r="HKE20" s="205" t="s">
        <v>552</v>
      </c>
      <c r="HKF20" s="205" t="s">
        <v>552</v>
      </c>
      <c r="HKG20" s="205" t="s">
        <v>552</v>
      </c>
      <c r="HKH20" s="205" t="s">
        <v>552</v>
      </c>
      <c r="HKI20" s="205" t="s">
        <v>552</v>
      </c>
      <c r="HKJ20" s="205" t="s">
        <v>552</v>
      </c>
      <c r="HKK20" s="205" t="s">
        <v>552</v>
      </c>
      <c r="HKL20" s="205" t="s">
        <v>552</v>
      </c>
      <c r="HKM20" s="205" t="s">
        <v>552</v>
      </c>
      <c r="HKN20" s="205" t="s">
        <v>552</v>
      </c>
      <c r="HKO20" s="205" t="s">
        <v>552</v>
      </c>
      <c r="HKP20" s="205" t="s">
        <v>552</v>
      </c>
      <c r="HKQ20" s="205" t="s">
        <v>552</v>
      </c>
      <c r="HKR20" s="205" t="s">
        <v>552</v>
      </c>
      <c r="HKS20" s="205" t="s">
        <v>552</v>
      </c>
      <c r="HKT20" s="205" t="s">
        <v>552</v>
      </c>
      <c r="HKU20" s="205" t="s">
        <v>552</v>
      </c>
      <c r="HKV20" s="205" t="s">
        <v>552</v>
      </c>
      <c r="HKW20" s="205" t="s">
        <v>552</v>
      </c>
      <c r="HKX20" s="205" t="s">
        <v>552</v>
      </c>
      <c r="HKY20" s="205" t="s">
        <v>552</v>
      </c>
      <c r="HKZ20" s="205" t="s">
        <v>552</v>
      </c>
      <c r="HLA20" s="205" t="s">
        <v>552</v>
      </c>
      <c r="HLB20" s="205" t="s">
        <v>552</v>
      </c>
      <c r="HLC20" s="205" t="s">
        <v>552</v>
      </c>
      <c r="HLD20" s="205" t="s">
        <v>552</v>
      </c>
      <c r="HLE20" s="205" t="s">
        <v>552</v>
      </c>
      <c r="HLF20" s="205" t="s">
        <v>552</v>
      </c>
      <c r="HLG20" s="205" t="s">
        <v>552</v>
      </c>
      <c r="HLH20" s="205" t="s">
        <v>552</v>
      </c>
      <c r="HLI20" s="205" t="s">
        <v>552</v>
      </c>
      <c r="HLJ20" s="205" t="s">
        <v>552</v>
      </c>
      <c r="HLK20" s="205" t="s">
        <v>552</v>
      </c>
      <c r="HLL20" s="205" t="s">
        <v>552</v>
      </c>
      <c r="HLM20" s="205" t="s">
        <v>552</v>
      </c>
      <c r="HLN20" s="205" t="s">
        <v>552</v>
      </c>
      <c r="HLO20" s="205" t="s">
        <v>552</v>
      </c>
      <c r="HLP20" s="205" t="s">
        <v>552</v>
      </c>
      <c r="HLQ20" s="205" t="s">
        <v>552</v>
      </c>
      <c r="HLR20" s="205" t="s">
        <v>552</v>
      </c>
      <c r="HLS20" s="205" t="s">
        <v>552</v>
      </c>
      <c r="HLT20" s="205" t="s">
        <v>552</v>
      </c>
      <c r="HLU20" s="205" t="s">
        <v>552</v>
      </c>
      <c r="HLV20" s="205" t="s">
        <v>552</v>
      </c>
      <c r="HLW20" s="205" t="s">
        <v>552</v>
      </c>
      <c r="HLX20" s="205" t="s">
        <v>552</v>
      </c>
      <c r="HLY20" s="205" t="s">
        <v>552</v>
      </c>
      <c r="HLZ20" s="205" t="s">
        <v>552</v>
      </c>
      <c r="HMA20" s="205" t="s">
        <v>552</v>
      </c>
      <c r="HMB20" s="205" t="s">
        <v>552</v>
      </c>
      <c r="HMC20" s="205" t="s">
        <v>552</v>
      </c>
      <c r="HMD20" s="205" t="s">
        <v>552</v>
      </c>
      <c r="HME20" s="205" t="s">
        <v>552</v>
      </c>
      <c r="HMF20" s="205" t="s">
        <v>552</v>
      </c>
      <c r="HMG20" s="205" t="s">
        <v>552</v>
      </c>
      <c r="HMH20" s="205" t="s">
        <v>552</v>
      </c>
      <c r="HMI20" s="205" t="s">
        <v>552</v>
      </c>
      <c r="HMJ20" s="205" t="s">
        <v>552</v>
      </c>
      <c r="HMK20" s="205" t="s">
        <v>552</v>
      </c>
      <c r="HML20" s="205" t="s">
        <v>552</v>
      </c>
      <c r="HMM20" s="205" t="s">
        <v>552</v>
      </c>
      <c r="HMN20" s="205" t="s">
        <v>552</v>
      </c>
      <c r="HMO20" s="205" t="s">
        <v>552</v>
      </c>
      <c r="HMP20" s="205" t="s">
        <v>552</v>
      </c>
      <c r="HMQ20" s="205" t="s">
        <v>552</v>
      </c>
      <c r="HMR20" s="205" t="s">
        <v>552</v>
      </c>
      <c r="HMS20" s="205" t="s">
        <v>552</v>
      </c>
      <c r="HMT20" s="205" t="s">
        <v>552</v>
      </c>
      <c r="HMU20" s="205" t="s">
        <v>552</v>
      </c>
      <c r="HMV20" s="205" t="s">
        <v>552</v>
      </c>
      <c r="HMW20" s="205" t="s">
        <v>552</v>
      </c>
      <c r="HMX20" s="205" t="s">
        <v>552</v>
      </c>
      <c r="HMY20" s="205" t="s">
        <v>552</v>
      </c>
      <c r="HMZ20" s="205" t="s">
        <v>552</v>
      </c>
      <c r="HNA20" s="205" t="s">
        <v>552</v>
      </c>
      <c r="HNB20" s="205" t="s">
        <v>552</v>
      </c>
      <c r="HNC20" s="205" t="s">
        <v>552</v>
      </c>
      <c r="HND20" s="205" t="s">
        <v>552</v>
      </c>
      <c r="HNE20" s="205" t="s">
        <v>552</v>
      </c>
      <c r="HNF20" s="205" t="s">
        <v>552</v>
      </c>
      <c r="HNG20" s="205" t="s">
        <v>552</v>
      </c>
      <c r="HNH20" s="205" t="s">
        <v>552</v>
      </c>
      <c r="HNI20" s="205" t="s">
        <v>552</v>
      </c>
      <c r="HNJ20" s="205" t="s">
        <v>552</v>
      </c>
      <c r="HNK20" s="205" t="s">
        <v>552</v>
      </c>
      <c r="HNL20" s="205" t="s">
        <v>552</v>
      </c>
      <c r="HNM20" s="205" t="s">
        <v>552</v>
      </c>
      <c r="HNN20" s="205" t="s">
        <v>552</v>
      </c>
      <c r="HNO20" s="205" t="s">
        <v>552</v>
      </c>
      <c r="HNP20" s="205" t="s">
        <v>552</v>
      </c>
      <c r="HNQ20" s="205" t="s">
        <v>552</v>
      </c>
      <c r="HNR20" s="205" t="s">
        <v>552</v>
      </c>
      <c r="HNS20" s="205" t="s">
        <v>552</v>
      </c>
      <c r="HNT20" s="205" t="s">
        <v>552</v>
      </c>
      <c r="HNU20" s="205" t="s">
        <v>552</v>
      </c>
      <c r="HNV20" s="205" t="s">
        <v>552</v>
      </c>
      <c r="HNW20" s="205" t="s">
        <v>552</v>
      </c>
      <c r="HNX20" s="205" t="s">
        <v>552</v>
      </c>
      <c r="HNY20" s="205" t="s">
        <v>552</v>
      </c>
      <c r="HNZ20" s="205" t="s">
        <v>552</v>
      </c>
      <c r="HOA20" s="205" t="s">
        <v>552</v>
      </c>
      <c r="HOB20" s="205" t="s">
        <v>552</v>
      </c>
      <c r="HOC20" s="205" t="s">
        <v>552</v>
      </c>
      <c r="HOD20" s="205" t="s">
        <v>552</v>
      </c>
      <c r="HOE20" s="205" t="s">
        <v>552</v>
      </c>
      <c r="HOF20" s="205" t="s">
        <v>552</v>
      </c>
      <c r="HOG20" s="205" t="s">
        <v>552</v>
      </c>
      <c r="HOH20" s="205" t="s">
        <v>552</v>
      </c>
      <c r="HOI20" s="205" t="s">
        <v>552</v>
      </c>
      <c r="HOJ20" s="205" t="s">
        <v>552</v>
      </c>
      <c r="HOK20" s="205" t="s">
        <v>552</v>
      </c>
      <c r="HOL20" s="205" t="s">
        <v>552</v>
      </c>
      <c r="HOM20" s="205" t="s">
        <v>552</v>
      </c>
      <c r="HON20" s="205" t="s">
        <v>552</v>
      </c>
      <c r="HOO20" s="205" t="s">
        <v>552</v>
      </c>
      <c r="HOP20" s="205" t="s">
        <v>552</v>
      </c>
      <c r="HOQ20" s="205" t="s">
        <v>552</v>
      </c>
      <c r="HOR20" s="205" t="s">
        <v>552</v>
      </c>
      <c r="HOS20" s="205" t="s">
        <v>552</v>
      </c>
      <c r="HOT20" s="205" t="s">
        <v>552</v>
      </c>
      <c r="HOU20" s="205" t="s">
        <v>552</v>
      </c>
      <c r="HOV20" s="205" t="s">
        <v>552</v>
      </c>
      <c r="HOW20" s="205" t="s">
        <v>552</v>
      </c>
      <c r="HOX20" s="205" t="s">
        <v>552</v>
      </c>
      <c r="HOY20" s="205" t="s">
        <v>552</v>
      </c>
      <c r="HOZ20" s="205" t="s">
        <v>552</v>
      </c>
      <c r="HPA20" s="205" t="s">
        <v>552</v>
      </c>
      <c r="HPB20" s="205" t="s">
        <v>552</v>
      </c>
      <c r="HPC20" s="205" t="s">
        <v>552</v>
      </c>
      <c r="HPD20" s="205" t="s">
        <v>552</v>
      </c>
      <c r="HPE20" s="205" t="s">
        <v>552</v>
      </c>
      <c r="HPF20" s="205" t="s">
        <v>552</v>
      </c>
      <c r="HPG20" s="205" t="s">
        <v>552</v>
      </c>
      <c r="HPH20" s="205" t="s">
        <v>552</v>
      </c>
      <c r="HPI20" s="205" t="s">
        <v>552</v>
      </c>
      <c r="HPJ20" s="205" t="s">
        <v>552</v>
      </c>
      <c r="HPK20" s="205" t="s">
        <v>552</v>
      </c>
      <c r="HPL20" s="205" t="s">
        <v>552</v>
      </c>
      <c r="HPM20" s="205" t="s">
        <v>552</v>
      </c>
      <c r="HPN20" s="205" t="s">
        <v>552</v>
      </c>
      <c r="HPO20" s="205" t="s">
        <v>552</v>
      </c>
      <c r="HPP20" s="205" t="s">
        <v>552</v>
      </c>
      <c r="HPQ20" s="205" t="s">
        <v>552</v>
      </c>
      <c r="HPR20" s="205" t="s">
        <v>552</v>
      </c>
      <c r="HPS20" s="205" t="s">
        <v>552</v>
      </c>
      <c r="HPT20" s="205" t="s">
        <v>552</v>
      </c>
      <c r="HPU20" s="205" t="s">
        <v>552</v>
      </c>
      <c r="HPV20" s="205" t="s">
        <v>552</v>
      </c>
      <c r="HPW20" s="205" t="s">
        <v>552</v>
      </c>
      <c r="HPX20" s="205" t="s">
        <v>552</v>
      </c>
      <c r="HPY20" s="205" t="s">
        <v>552</v>
      </c>
      <c r="HPZ20" s="205" t="s">
        <v>552</v>
      </c>
      <c r="HQA20" s="205" t="s">
        <v>552</v>
      </c>
      <c r="HQB20" s="205" t="s">
        <v>552</v>
      </c>
      <c r="HQC20" s="205" t="s">
        <v>552</v>
      </c>
      <c r="HQD20" s="205" t="s">
        <v>552</v>
      </c>
      <c r="HQE20" s="205" t="s">
        <v>552</v>
      </c>
      <c r="HQF20" s="205" t="s">
        <v>552</v>
      </c>
      <c r="HQG20" s="205" t="s">
        <v>552</v>
      </c>
      <c r="HQH20" s="205" t="s">
        <v>552</v>
      </c>
      <c r="HQI20" s="205" t="s">
        <v>552</v>
      </c>
      <c r="HQJ20" s="205" t="s">
        <v>552</v>
      </c>
      <c r="HQK20" s="205" t="s">
        <v>552</v>
      </c>
      <c r="HQL20" s="205" t="s">
        <v>552</v>
      </c>
      <c r="HQM20" s="205" t="s">
        <v>552</v>
      </c>
      <c r="HQN20" s="205" t="s">
        <v>552</v>
      </c>
      <c r="HQO20" s="205" t="s">
        <v>552</v>
      </c>
      <c r="HQP20" s="205" t="s">
        <v>552</v>
      </c>
      <c r="HQQ20" s="205" t="s">
        <v>552</v>
      </c>
      <c r="HQR20" s="205" t="s">
        <v>552</v>
      </c>
      <c r="HQS20" s="205" t="s">
        <v>552</v>
      </c>
      <c r="HQT20" s="205" t="s">
        <v>552</v>
      </c>
      <c r="HQU20" s="205" t="s">
        <v>552</v>
      </c>
      <c r="HQV20" s="205" t="s">
        <v>552</v>
      </c>
      <c r="HQW20" s="205" t="s">
        <v>552</v>
      </c>
      <c r="HQX20" s="205" t="s">
        <v>552</v>
      </c>
      <c r="HQY20" s="205" t="s">
        <v>552</v>
      </c>
      <c r="HQZ20" s="205" t="s">
        <v>552</v>
      </c>
      <c r="HRA20" s="205" t="s">
        <v>552</v>
      </c>
      <c r="HRB20" s="205" t="s">
        <v>552</v>
      </c>
      <c r="HRC20" s="205" t="s">
        <v>552</v>
      </c>
      <c r="HRD20" s="205" t="s">
        <v>552</v>
      </c>
      <c r="HRE20" s="205" t="s">
        <v>552</v>
      </c>
      <c r="HRF20" s="205" t="s">
        <v>552</v>
      </c>
      <c r="HRG20" s="205" t="s">
        <v>552</v>
      </c>
      <c r="HRH20" s="205" t="s">
        <v>552</v>
      </c>
      <c r="HRI20" s="205" t="s">
        <v>552</v>
      </c>
      <c r="HRJ20" s="205" t="s">
        <v>552</v>
      </c>
      <c r="HRK20" s="205" t="s">
        <v>552</v>
      </c>
      <c r="HRL20" s="205" t="s">
        <v>552</v>
      </c>
      <c r="HRM20" s="205" t="s">
        <v>552</v>
      </c>
      <c r="HRN20" s="205" t="s">
        <v>552</v>
      </c>
      <c r="HRO20" s="205" t="s">
        <v>552</v>
      </c>
      <c r="HRP20" s="205" t="s">
        <v>552</v>
      </c>
      <c r="HRQ20" s="205" t="s">
        <v>552</v>
      </c>
      <c r="HRR20" s="205" t="s">
        <v>552</v>
      </c>
      <c r="HRS20" s="205" t="s">
        <v>552</v>
      </c>
      <c r="HRT20" s="205" t="s">
        <v>552</v>
      </c>
      <c r="HRU20" s="205" t="s">
        <v>552</v>
      </c>
      <c r="HRV20" s="205" t="s">
        <v>552</v>
      </c>
      <c r="HRW20" s="205" t="s">
        <v>552</v>
      </c>
      <c r="HRX20" s="205" t="s">
        <v>552</v>
      </c>
      <c r="HRY20" s="205" t="s">
        <v>552</v>
      </c>
      <c r="HRZ20" s="205" t="s">
        <v>552</v>
      </c>
      <c r="HSA20" s="205" t="s">
        <v>552</v>
      </c>
      <c r="HSB20" s="205" t="s">
        <v>552</v>
      </c>
      <c r="HSC20" s="205" t="s">
        <v>552</v>
      </c>
      <c r="HSD20" s="205" t="s">
        <v>552</v>
      </c>
      <c r="HSE20" s="205" t="s">
        <v>552</v>
      </c>
      <c r="HSF20" s="205" t="s">
        <v>552</v>
      </c>
      <c r="HSG20" s="205" t="s">
        <v>552</v>
      </c>
      <c r="HSH20" s="205" t="s">
        <v>552</v>
      </c>
      <c r="HSI20" s="205" t="s">
        <v>552</v>
      </c>
      <c r="HSJ20" s="205" t="s">
        <v>552</v>
      </c>
      <c r="HSK20" s="205" t="s">
        <v>552</v>
      </c>
      <c r="HSL20" s="205" t="s">
        <v>552</v>
      </c>
      <c r="HSM20" s="205" t="s">
        <v>552</v>
      </c>
      <c r="HSN20" s="205" t="s">
        <v>552</v>
      </c>
      <c r="HSO20" s="205" t="s">
        <v>552</v>
      </c>
      <c r="HSP20" s="205" t="s">
        <v>552</v>
      </c>
      <c r="HSQ20" s="205" t="s">
        <v>552</v>
      </c>
      <c r="HSR20" s="205" t="s">
        <v>552</v>
      </c>
      <c r="HSS20" s="205" t="s">
        <v>552</v>
      </c>
      <c r="HST20" s="205" t="s">
        <v>552</v>
      </c>
      <c r="HSU20" s="205" t="s">
        <v>552</v>
      </c>
      <c r="HSV20" s="205" t="s">
        <v>552</v>
      </c>
      <c r="HSW20" s="205" t="s">
        <v>552</v>
      </c>
      <c r="HSX20" s="205" t="s">
        <v>552</v>
      </c>
      <c r="HSY20" s="205" t="s">
        <v>552</v>
      </c>
      <c r="HSZ20" s="205" t="s">
        <v>552</v>
      </c>
      <c r="HTA20" s="205" t="s">
        <v>552</v>
      </c>
      <c r="HTB20" s="205" t="s">
        <v>552</v>
      </c>
      <c r="HTC20" s="205" t="s">
        <v>552</v>
      </c>
      <c r="HTD20" s="205" t="s">
        <v>552</v>
      </c>
      <c r="HTE20" s="205" t="s">
        <v>552</v>
      </c>
      <c r="HTF20" s="205" t="s">
        <v>552</v>
      </c>
      <c r="HTG20" s="205" t="s">
        <v>552</v>
      </c>
      <c r="HTH20" s="205" t="s">
        <v>552</v>
      </c>
      <c r="HTI20" s="205" t="s">
        <v>552</v>
      </c>
      <c r="HTJ20" s="205" t="s">
        <v>552</v>
      </c>
      <c r="HTK20" s="205" t="s">
        <v>552</v>
      </c>
      <c r="HTL20" s="205" t="s">
        <v>552</v>
      </c>
      <c r="HTM20" s="205" t="s">
        <v>552</v>
      </c>
      <c r="HTN20" s="205" t="s">
        <v>552</v>
      </c>
      <c r="HTO20" s="205" t="s">
        <v>552</v>
      </c>
      <c r="HTP20" s="205" t="s">
        <v>552</v>
      </c>
      <c r="HTQ20" s="205" t="s">
        <v>552</v>
      </c>
      <c r="HTR20" s="205" t="s">
        <v>552</v>
      </c>
      <c r="HTS20" s="205" t="s">
        <v>552</v>
      </c>
      <c r="HTT20" s="205" t="s">
        <v>552</v>
      </c>
      <c r="HTU20" s="205" t="s">
        <v>552</v>
      </c>
      <c r="HTV20" s="205" t="s">
        <v>552</v>
      </c>
      <c r="HTW20" s="205" t="s">
        <v>552</v>
      </c>
      <c r="HTX20" s="205" t="s">
        <v>552</v>
      </c>
      <c r="HTY20" s="205" t="s">
        <v>552</v>
      </c>
      <c r="HTZ20" s="205" t="s">
        <v>552</v>
      </c>
      <c r="HUA20" s="205" t="s">
        <v>552</v>
      </c>
      <c r="HUB20" s="205" t="s">
        <v>552</v>
      </c>
      <c r="HUC20" s="205" t="s">
        <v>552</v>
      </c>
      <c r="HUD20" s="205" t="s">
        <v>552</v>
      </c>
      <c r="HUE20" s="205" t="s">
        <v>552</v>
      </c>
      <c r="HUF20" s="205" t="s">
        <v>552</v>
      </c>
      <c r="HUG20" s="205" t="s">
        <v>552</v>
      </c>
      <c r="HUH20" s="205" t="s">
        <v>552</v>
      </c>
      <c r="HUI20" s="205" t="s">
        <v>552</v>
      </c>
      <c r="HUJ20" s="205" t="s">
        <v>552</v>
      </c>
      <c r="HUK20" s="205" t="s">
        <v>552</v>
      </c>
      <c r="HUL20" s="205" t="s">
        <v>552</v>
      </c>
      <c r="HUM20" s="205" t="s">
        <v>552</v>
      </c>
      <c r="HUN20" s="205" t="s">
        <v>552</v>
      </c>
      <c r="HUO20" s="205" t="s">
        <v>552</v>
      </c>
      <c r="HUP20" s="205" t="s">
        <v>552</v>
      </c>
      <c r="HUQ20" s="205" t="s">
        <v>552</v>
      </c>
      <c r="HUR20" s="205" t="s">
        <v>552</v>
      </c>
      <c r="HUS20" s="205" t="s">
        <v>552</v>
      </c>
      <c r="HUT20" s="205" t="s">
        <v>552</v>
      </c>
      <c r="HUU20" s="205" t="s">
        <v>552</v>
      </c>
      <c r="HUV20" s="205" t="s">
        <v>552</v>
      </c>
      <c r="HUW20" s="205" t="s">
        <v>552</v>
      </c>
      <c r="HUX20" s="205" t="s">
        <v>552</v>
      </c>
      <c r="HUY20" s="205" t="s">
        <v>552</v>
      </c>
      <c r="HUZ20" s="205" t="s">
        <v>552</v>
      </c>
      <c r="HVA20" s="205" t="s">
        <v>552</v>
      </c>
      <c r="HVB20" s="205" t="s">
        <v>552</v>
      </c>
      <c r="HVC20" s="205" t="s">
        <v>552</v>
      </c>
      <c r="HVD20" s="205" t="s">
        <v>552</v>
      </c>
      <c r="HVE20" s="205" t="s">
        <v>552</v>
      </c>
      <c r="HVF20" s="205" t="s">
        <v>552</v>
      </c>
      <c r="HVG20" s="205" t="s">
        <v>552</v>
      </c>
      <c r="HVH20" s="205" t="s">
        <v>552</v>
      </c>
      <c r="HVI20" s="205" t="s">
        <v>552</v>
      </c>
      <c r="HVJ20" s="205" t="s">
        <v>552</v>
      </c>
      <c r="HVK20" s="205" t="s">
        <v>552</v>
      </c>
      <c r="HVL20" s="205" t="s">
        <v>552</v>
      </c>
      <c r="HVM20" s="205" t="s">
        <v>552</v>
      </c>
      <c r="HVN20" s="205" t="s">
        <v>552</v>
      </c>
      <c r="HVO20" s="205" t="s">
        <v>552</v>
      </c>
      <c r="HVP20" s="205" t="s">
        <v>552</v>
      </c>
      <c r="HVQ20" s="205" t="s">
        <v>552</v>
      </c>
      <c r="HVR20" s="205" t="s">
        <v>552</v>
      </c>
      <c r="HVS20" s="205" t="s">
        <v>552</v>
      </c>
      <c r="HVT20" s="205" t="s">
        <v>552</v>
      </c>
      <c r="HVU20" s="205" t="s">
        <v>552</v>
      </c>
      <c r="HVV20" s="205" t="s">
        <v>552</v>
      </c>
      <c r="HVW20" s="205" t="s">
        <v>552</v>
      </c>
      <c r="HVX20" s="205" t="s">
        <v>552</v>
      </c>
      <c r="HVY20" s="205" t="s">
        <v>552</v>
      </c>
      <c r="HVZ20" s="205" t="s">
        <v>552</v>
      </c>
      <c r="HWA20" s="205" t="s">
        <v>552</v>
      </c>
      <c r="HWB20" s="205" t="s">
        <v>552</v>
      </c>
      <c r="HWC20" s="205" t="s">
        <v>552</v>
      </c>
      <c r="HWD20" s="205" t="s">
        <v>552</v>
      </c>
      <c r="HWE20" s="205" t="s">
        <v>552</v>
      </c>
      <c r="HWF20" s="205" t="s">
        <v>552</v>
      </c>
      <c r="HWG20" s="205" t="s">
        <v>552</v>
      </c>
      <c r="HWH20" s="205" t="s">
        <v>552</v>
      </c>
      <c r="HWI20" s="205" t="s">
        <v>552</v>
      </c>
      <c r="HWJ20" s="205" t="s">
        <v>552</v>
      </c>
      <c r="HWK20" s="205" t="s">
        <v>552</v>
      </c>
      <c r="HWL20" s="205" t="s">
        <v>552</v>
      </c>
      <c r="HWM20" s="205" t="s">
        <v>552</v>
      </c>
      <c r="HWN20" s="205" t="s">
        <v>552</v>
      </c>
      <c r="HWO20" s="205" t="s">
        <v>552</v>
      </c>
      <c r="HWP20" s="205" t="s">
        <v>552</v>
      </c>
      <c r="HWQ20" s="205" t="s">
        <v>552</v>
      </c>
      <c r="HWR20" s="205" t="s">
        <v>552</v>
      </c>
      <c r="HWS20" s="205" t="s">
        <v>552</v>
      </c>
      <c r="HWT20" s="205" t="s">
        <v>552</v>
      </c>
      <c r="HWU20" s="205" t="s">
        <v>552</v>
      </c>
      <c r="HWV20" s="205" t="s">
        <v>552</v>
      </c>
      <c r="HWW20" s="205" t="s">
        <v>552</v>
      </c>
      <c r="HWX20" s="205" t="s">
        <v>552</v>
      </c>
      <c r="HWY20" s="205" t="s">
        <v>552</v>
      </c>
      <c r="HWZ20" s="205" t="s">
        <v>552</v>
      </c>
      <c r="HXA20" s="205" t="s">
        <v>552</v>
      </c>
      <c r="HXB20" s="205" t="s">
        <v>552</v>
      </c>
      <c r="HXC20" s="205" t="s">
        <v>552</v>
      </c>
      <c r="HXD20" s="205" t="s">
        <v>552</v>
      </c>
      <c r="HXE20" s="205" t="s">
        <v>552</v>
      </c>
      <c r="HXF20" s="205" t="s">
        <v>552</v>
      </c>
      <c r="HXG20" s="205" t="s">
        <v>552</v>
      </c>
      <c r="HXH20" s="205" t="s">
        <v>552</v>
      </c>
      <c r="HXI20" s="205" t="s">
        <v>552</v>
      </c>
      <c r="HXJ20" s="205" t="s">
        <v>552</v>
      </c>
      <c r="HXK20" s="205" t="s">
        <v>552</v>
      </c>
      <c r="HXL20" s="205" t="s">
        <v>552</v>
      </c>
      <c r="HXM20" s="205" t="s">
        <v>552</v>
      </c>
      <c r="HXN20" s="205" t="s">
        <v>552</v>
      </c>
      <c r="HXO20" s="205" t="s">
        <v>552</v>
      </c>
      <c r="HXP20" s="205" t="s">
        <v>552</v>
      </c>
      <c r="HXQ20" s="205" t="s">
        <v>552</v>
      </c>
      <c r="HXR20" s="205" t="s">
        <v>552</v>
      </c>
      <c r="HXS20" s="205" t="s">
        <v>552</v>
      </c>
      <c r="HXT20" s="205" t="s">
        <v>552</v>
      </c>
      <c r="HXU20" s="205" t="s">
        <v>552</v>
      </c>
      <c r="HXV20" s="205" t="s">
        <v>552</v>
      </c>
      <c r="HXW20" s="205" t="s">
        <v>552</v>
      </c>
      <c r="HXX20" s="205" t="s">
        <v>552</v>
      </c>
      <c r="HXY20" s="205" t="s">
        <v>552</v>
      </c>
      <c r="HXZ20" s="205" t="s">
        <v>552</v>
      </c>
      <c r="HYA20" s="205" t="s">
        <v>552</v>
      </c>
      <c r="HYB20" s="205" t="s">
        <v>552</v>
      </c>
      <c r="HYC20" s="205" t="s">
        <v>552</v>
      </c>
      <c r="HYD20" s="205" t="s">
        <v>552</v>
      </c>
      <c r="HYE20" s="205" t="s">
        <v>552</v>
      </c>
      <c r="HYF20" s="205" t="s">
        <v>552</v>
      </c>
      <c r="HYG20" s="205" t="s">
        <v>552</v>
      </c>
      <c r="HYH20" s="205" t="s">
        <v>552</v>
      </c>
      <c r="HYI20" s="205" t="s">
        <v>552</v>
      </c>
      <c r="HYJ20" s="205" t="s">
        <v>552</v>
      </c>
      <c r="HYK20" s="205" t="s">
        <v>552</v>
      </c>
      <c r="HYL20" s="205" t="s">
        <v>552</v>
      </c>
      <c r="HYM20" s="205" t="s">
        <v>552</v>
      </c>
      <c r="HYN20" s="205" t="s">
        <v>552</v>
      </c>
      <c r="HYO20" s="205" t="s">
        <v>552</v>
      </c>
      <c r="HYP20" s="205" t="s">
        <v>552</v>
      </c>
      <c r="HYQ20" s="205" t="s">
        <v>552</v>
      </c>
      <c r="HYR20" s="205" t="s">
        <v>552</v>
      </c>
      <c r="HYS20" s="205" t="s">
        <v>552</v>
      </c>
      <c r="HYT20" s="205" t="s">
        <v>552</v>
      </c>
      <c r="HYU20" s="205" t="s">
        <v>552</v>
      </c>
      <c r="HYV20" s="205" t="s">
        <v>552</v>
      </c>
      <c r="HYW20" s="205" t="s">
        <v>552</v>
      </c>
      <c r="HYX20" s="205" t="s">
        <v>552</v>
      </c>
      <c r="HYY20" s="205" t="s">
        <v>552</v>
      </c>
      <c r="HYZ20" s="205" t="s">
        <v>552</v>
      </c>
      <c r="HZA20" s="205" t="s">
        <v>552</v>
      </c>
      <c r="HZB20" s="205" t="s">
        <v>552</v>
      </c>
      <c r="HZC20" s="205" t="s">
        <v>552</v>
      </c>
      <c r="HZD20" s="205" t="s">
        <v>552</v>
      </c>
      <c r="HZE20" s="205" t="s">
        <v>552</v>
      </c>
      <c r="HZF20" s="205" t="s">
        <v>552</v>
      </c>
      <c r="HZG20" s="205" t="s">
        <v>552</v>
      </c>
      <c r="HZH20" s="205" t="s">
        <v>552</v>
      </c>
      <c r="HZI20" s="205" t="s">
        <v>552</v>
      </c>
      <c r="HZJ20" s="205" t="s">
        <v>552</v>
      </c>
      <c r="HZK20" s="205" t="s">
        <v>552</v>
      </c>
      <c r="HZL20" s="205" t="s">
        <v>552</v>
      </c>
      <c r="HZM20" s="205" t="s">
        <v>552</v>
      </c>
      <c r="HZN20" s="205" t="s">
        <v>552</v>
      </c>
      <c r="HZO20" s="205" t="s">
        <v>552</v>
      </c>
      <c r="HZP20" s="205" t="s">
        <v>552</v>
      </c>
      <c r="HZQ20" s="205" t="s">
        <v>552</v>
      </c>
      <c r="HZR20" s="205" t="s">
        <v>552</v>
      </c>
      <c r="HZS20" s="205" t="s">
        <v>552</v>
      </c>
      <c r="HZT20" s="205" t="s">
        <v>552</v>
      </c>
      <c r="HZU20" s="205" t="s">
        <v>552</v>
      </c>
      <c r="HZV20" s="205" t="s">
        <v>552</v>
      </c>
      <c r="HZW20" s="205" t="s">
        <v>552</v>
      </c>
      <c r="HZX20" s="205" t="s">
        <v>552</v>
      </c>
      <c r="HZY20" s="205" t="s">
        <v>552</v>
      </c>
      <c r="HZZ20" s="205" t="s">
        <v>552</v>
      </c>
      <c r="IAA20" s="205" t="s">
        <v>552</v>
      </c>
      <c r="IAB20" s="205" t="s">
        <v>552</v>
      </c>
      <c r="IAC20" s="205" t="s">
        <v>552</v>
      </c>
      <c r="IAD20" s="205" t="s">
        <v>552</v>
      </c>
      <c r="IAE20" s="205" t="s">
        <v>552</v>
      </c>
      <c r="IAF20" s="205" t="s">
        <v>552</v>
      </c>
      <c r="IAG20" s="205" t="s">
        <v>552</v>
      </c>
      <c r="IAH20" s="205" t="s">
        <v>552</v>
      </c>
      <c r="IAI20" s="205" t="s">
        <v>552</v>
      </c>
      <c r="IAJ20" s="205" t="s">
        <v>552</v>
      </c>
      <c r="IAK20" s="205" t="s">
        <v>552</v>
      </c>
      <c r="IAL20" s="205" t="s">
        <v>552</v>
      </c>
      <c r="IAM20" s="205" t="s">
        <v>552</v>
      </c>
      <c r="IAN20" s="205" t="s">
        <v>552</v>
      </c>
      <c r="IAO20" s="205" t="s">
        <v>552</v>
      </c>
      <c r="IAP20" s="205" t="s">
        <v>552</v>
      </c>
      <c r="IAQ20" s="205" t="s">
        <v>552</v>
      </c>
      <c r="IAR20" s="205" t="s">
        <v>552</v>
      </c>
      <c r="IAS20" s="205" t="s">
        <v>552</v>
      </c>
      <c r="IAT20" s="205" t="s">
        <v>552</v>
      </c>
      <c r="IAU20" s="205" t="s">
        <v>552</v>
      </c>
      <c r="IAV20" s="205" t="s">
        <v>552</v>
      </c>
      <c r="IAW20" s="205" t="s">
        <v>552</v>
      </c>
      <c r="IAX20" s="205" t="s">
        <v>552</v>
      </c>
      <c r="IAY20" s="205" t="s">
        <v>552</v>
      </c>
      <c r="IAZ20" s="205" t="s">
        <v>552</v>
      </c>
      <c r="IBA20" s="205" t="s">
        <v>552</v>
      </c>
      <c r="IBB20" s="205" t="s">
        <v>552</v>
      </c>
      <c r="IBC20" s="205" t="s">
        <v>552</v>
      </c>
      <c r="IBD20" s="205" t="s">
        <v>552</v>
      </c>
      <c r="IBE20" s="205" t="s">
        <v>552</v>
      </c>
      <c r="IBF20" s="205" t="s">
        <v>552</v>
      </c>
      <c r="IBG20" s="205" t="s">
        <v>552</v>
      </c>
      <c r="IBH20" s="205" t="s">
        <v>552</v>
      </c>
      <c r="IBI20" s="205" t="s">
        <v>552</v>
      </c>
      <c r="IBJ20" s="205" t="s">
        <v>552</v>
      </c>
      <c r="IBK20" s="205" t="s">
        <v>552</v>
      </c>
      <c r="IBL20" s="205" t="s">
        <v>552</v>
      </c>
      <c r="IBM20" s="205" t="s">
        <v>552</v>
      </c>
      <c r="IBN20" s="205" t="s">
        <v>552</v>
      </c>
      <c r="IBO20" s="205" t="s">
        <v>552</v>
      </c>
      <c r="IBP20" s="205" t="s">
        <v>552</v>
      </c>
      <c r="IBQ20" s="205" t="s">
        <v>552</v>
      </c>
      <c r="IBR20" s="205" t="s">
        <v>552</v>
      </c>
      <c r="IBS20" s="205" t="s">
        <v>552</v>
      </c>
      <c r="IBT20" s="205" t="s">
        <v>552</v>
      </c>
      <c r="IBU20" s="205" t="s">
        <v>552</v>
      </c>
      <c r="IBV20" s="205" t="s">
        <v>552</v>
      </c>
      <c r="IBW20" s="205" t="s">
        <v>552</v>
      </c>
      <c r="IBX20" s="205" t="s">
        <v>552</v>
      </c>
      <c r="IBY20" s="205" t="s">
        <v>552</v>
      </c>
      <c r="IBZ20" s="205" t="s">
        <v>552</v>
      </c>
      <c r="ICA20" s="205" t="s">
        <v>552</v>
      </c>
      <c r="ICB20" s="205" t="s">
        <v>552</v>
      </c>
      <c r="ICC20" s="205" t="s">
        <v>552</v>
      </c>
      <c r="ICD20" s="205" t="s">
        <v>552</v>
      </c>
      <c r="ICE20" s="205" t="s">
        <v>552</v>
      </c>
      <c r="ICF20" s="205" t="s">
        <v>552</v>
      </c>
      <c r="ICG20" s="205" t="s">
        <v>552</v>
      </c>
      <c r="ICH20" s="205" t="s">
        <v>552</v>
      </c>
      <c r="ICI20" s="205" t="s">
        <v>552</v>
      </c>
      <c r="ICJ20" s="205" t="s">
        <v>552</v>
      </c>
      <c r="ICK20" s="205" t="s">
        <v>552</v>
      </c>
      <c r="ICL20" s="205" t="s">
        <v>552</v>
      </c>
      <c r="ICM20" s="205" t="s">
        <v>552</v>
      </c>
      <c r="ICN20" s="205" t="s">
        <v>552</v>
      </c>
      <c r="ICO20" s="205" t="s">
        <v>552</v>
      </c>
      <c r="ICP20" s="205" t="s">
        <v>552</v>
      </c>
      <c r="ICQ20" s="205" t="s">
        <v>552</v>
      </c>
      <c r="ICR20" s="205" t="s">
        <v>552</v>
      </c>
      <c r="ICS20" s="205" t="s">
        <v>552</v>
      </c>
      <c r="ICT20" s="205" t="s">
        <v>552</v>
      </c>
      <c r="ICU20" s="205" t="s">
        <v>552</v>
      </c>
      <c r="ICV20" s="205" t="s">
        <v>552</v>
      </c>
      <c r="ICW20" s="205" t="s">
        <v>552</v>
      </c>
      <c r="ICX20" s="205" t="s">
        <v>552</v>
      </c>
      <c r="ICY20" s="205" t="s">
        <v>552</v>
      </c>
      <c r="ICZ20" s="205" t="s">
        <v>552</v>
      </c>
      <c r="IDA20" s="205" t="s">
        <v>552</v>
      </c>
      <c r="IDB20" s="205" t="s">
        <v>552</v>
      </c>
      <c r="IDC20" s="205" t="s">
        <v>552</v>
      </c>
      <c r="IDD20" s="205" t="s">
        <v>552</v>
      </c>
      <c r="IDE20" s="205" t="s">
        <v>552</v>
      </c>
      <c r="IDF20" s="205" t="s">
        <v>552</v>
      </c>
      <c r="IDG20" s="205" t="s">
        <v>552</v>
      </c>
      <c r="IDH20" s="205" t="s">
        <v>552</v>
      </c>
      <c r="IDI20" s="205" t="s">
        <v>552</v>
      </c>
      <c r="IDJ20" s="205" t="s">
        <v>552</v>
      </c>
      <c r="IDK20" s="205" t="s">
        <v>552</v>
      </c>
      <c r="IDL20" s="205" t="s">
        <v>552</v>
      </c>
      <c r="IDM20" s="205" t="s">
        <v>552</v>
      </c>
      <c r="IDN20" s="205" t="s">
        <v>552</v>
      </c>
      <c r="IDO20" s="205" t="s">
        <v>552</v>
      </c>
      <c r="IDP20" s="205" t="s">
        <v>552</v>
      </c>
      <c r="IDQ20" s="205" t="s">
        <v>552</v>
      </c>
      <c r="IDR20" s="205" t="s">
        <v>552</v>
      </c>
      <c r="IDS20" s="205" t="s">
        <v>552</v>
      </c>
      <c r="IDT20" s="205" t="s">
        <v>552</v>
      </c>
      <c r="IDU20" s="205" t="s">
        <v>552</v>
      </c>
      <c r="IDV20" s="205" t="s">
        <v>552</v>
      </c>
      <c r="IDW20" s="205" t="s">
        <v>552</v>
      </c>
      <c r="IDX20" s="205" t="s">
        <v>552</v>
      </c>
      <c r="IDY20" s="205" t="s">
        <v>552</v>
      </c>
      <c r="IDZ20" s="205" t="s">
        <v>552</v>
      </c>
      <c r="IEA20" s="205" t="s">
        <v>552</v>
      </c>
      <c r="IEB20" s="205" t="s">
        <v>552</v>
      </c>
      <c r="IEC20" s="205" t="s">
        <v>552</v>
      </c>
      <c r="IED20" s="205" t="s">
        <v>552</v>
      </c>
      <c r="IEE20" s="205" t="s">
        <v>552</v>
      </c>
      <c r="IEF20" s="205" t="s">
        <v>552</v>
      </c>
      <c r="IEG20" s="205" t="s">
        <v>552</v>
      </c>
      <c r="IEH20" s="205" t="s">
        <v>552</v>
      </c>
      <c r="IEI20" s="205" t="s">
        <v>552</v>
      </c>
      <c r="IEJ20" s="205" t="s">
        <v>552</v>
      </c>
      <c r="IEK20" s="205" t="s">
        <v>552</v>
      </c>
      <c r="IEL20" s="205" t="s">
        <v>552</v>
      </c>
      <c r="IEM20" s="205" t="s">
        <v>552</v>
      </c>
      <c r="IEN20" s="205" t="s">
        <v>552</v>
      </c>
      <c r="IEO20" s="205" t="s">
        <v>552</v>
      </c>
      <c r="IEP20" s="205" t="s">
        <v>552</v>
      </c>
      <c r="IEQ20" s="205" t="s">
        <v>552</v>
      </c>
      <c r="IER20" s="205" t="s">
        <v>552</v>
      </c>
      <c r="IES20" s="205" t="s">
        <v>552</v>
      </c>
      <c r="IET20" s="205" t="s">
        <v>552</v>
      </c>
      <c r="IEU20" s="205" t="s">
        <v>552</v>
      </c>
      <c r="IEV20" s="205" t="s">
        <v>552</v>
      </c>
      <c r="IEW20" s="205" t="s">
        <v>552</v>
      </c>
      <c r="IEX20" s="205" t="s">
        <v>552</v>
      </c>
      <c r="IEY20" s="205" t="s">
        <v>552</v>
      </c>
      <c r="IEZ20" s="205" t="s">
        <v>552</v>
      </c>
      <c r="IFA20" s="205" t="s">
        <v>552</v>
      </c>
      <c r="IFB20" s="205" t="s">
        <v>552</v>
      </c>
      <c r="IFC20" s="205" t="s">
        <v>552</v>
      </c>
      <c r="IFD20" s="205" t="s">
        <v>552</v>
      </c>
      <c r="IFE20" s="205" t="s">
        <v>552</v>
      </c>
      <c r="IFF20" s="205" t="s">
        <v>552</v>
      </c>
      <c r="IFG20" s="205" t="s">
        <v>552</v>
      </c>
      <c r="IFH20" s="205" t="s">
        <v>552</v>
      </c>
      <c r="IFI20" s="205" t="s">
        <v>552</v>
      </c>
      <c r="IFJ20" s="205" t="s">
        <v>552</v>
      </c>
      <c r="IFK20" s="205" t="s">
        <v>552</v>
      </c>
      <c r="IFL20" s="205" t="s">
        <v>552</v>
      </c>
      <c r="IFM20" s="205" t="s">
        <v>552</v>
      </c>
      <c r="IFN20" s="205" t="s">
        <v>552</v>
      </c>
      <c r="IFO20" s="205" t="s">
        <v>552</v>
      </c>
      <c r="IFP20" s="205" t="s">
        <v>552</v>
      </c>
      <c r="IFQ20" s="205" t="s">
        <v>552</v>
      </c>
      <c r="IFR20" s="205" t="s">
        <v>552</v>
      </c>
      <c r="IFS20" s="205" t="s">
        <v>552</v>
      </c>
      <c r="IFT20" s="205" t="s">
        <v>552</v>
      </c>
      <c r="IFU20" s="205" t="s">
        <v>552</v>
      </c>
      <c r="IFV20" s="205" t="s">
        <v>552</v>
      </c>
      <c r="IFW20" s="205" t="s">
        <v>552</v>
      </c>
      <c r="IFX20" s="205" t="s">
        <v>552</v>
      </c>
      <c r="IFY20" s="205" t="s">
        <v>552</v>
      </c>
      <c r="IFZ20" s="205" t="s">
        <v>552</v>
      </c>
      <c r="IGA20" s="205" t="s">
        <v>552</v>
      </c>
      <c r="IGB20" s="205" t="s">
        <v>552</v>
      </c>
      <c r="IGC20" s="205" t="s">
        <v>552</v>
      </c>
      <c r="IGD20" s="205" t="s">
        <v>552</v>
      </c>
      <c r="IGE20" s="205" t="s">
        <v>552</v>
      </c>
      <c r="IGF20" s="205" t="s">
        <v>552</v>
      </c>
      <c r="IGG20" s="205" t="s">
        <v>552</v>
      </c>
      <c r="IGH20" s="205" t="s">
        <v>552</v>
      </c>
      <c r="IGI20" s="205" t="s">
        <v>552</v>
      </c>
      <c r="IGJ20" s="205" t="s">
        <v>552</v>
      </c>
      <c r="IGK20" s="205" t="s">
        <v>552</v>
      </c>
      <c r="IGL20" s="205" t="s">
        <v>552</v>
      </c>
      <c r="IGM20" s="205" t="s">
        <v>552</v>
      </c>
      <c r="IGN20" s="205" t="s">
        <v>552</v>
      </c>
      <c r="IGO20" s="205" t="s">
        <v>552</v>
      </c>
      <c r="IGP20" s="205" t="s">
        <v>552</v>
      </c>
      <c r="IGQ20" s="205" t="s">
        <v>552</v>
      </c>
      <c r="IGR20" s="205" t="s">
        <v>552</v>
      </c>
      <c r="IGS20" s="205" t="s">
        <v>552</v>
      </c>
      <c r="IGT20" s="205" t="s">
        <v>552</v>
      </c>
      <c r="IGU20" s="205" t="s">
        <v>552</v>
      </c>
      <c r="IGV20" s="205" t="s">
        <v>552</v>
      </c>
      <c r="IGW20" s="205" t="s">
        <v>552</v>
      </c>
      <c r="IGX20" s="205" t="s">
        <v>552</v>
      </c>
      <c r="IGY20" s="205" t="s">
        <v>552</v>
      </c>
      <c r="IGZ20" s="205" t="s">
        <v>552</v>
      </c>
      <c r="IHA20" s="205" t="s">
        <v>552</v>
      </c>
      <c r="IHB20" s="205" t="s">
        <v>552</v>
      </c>
      <c r="IHC20" s="205" t="s">
        <v>552</v>
      </c>
      <c r="IHD20" s="205" t="s">
        <v>552</v>
      </c>
      <c r="IHE20" s="205" t="s">
        <v>552</v>
      </c>
      <c r="IHF20" s="205" t="s">
        <v>552</v>
      </c>
      <c r="IHG20" s="205" t="s">
        <v>552</v>
      </c>
      <c r="IHH20" s="205" t="s">
        <v>552</v>
      </c>
      <c r="IHI20" s="205" t="s">
        <v>552</v>
      </c>
      <c r="IHJ20" s="205" t="s">
        <v>552</v>
      </c>
      <c r="IHK20" s="205" t="s">
        <v>552</v>
      </c>
      <c r="IHL20" s="205" t="s">
        <v>552</v>
      </c>
      <c r="IHM20" s="205" t="s">
        <v>552</v>
      </c>
      <c r="IHN20" s="205" t="s">
        <v>552</v>
      </c>
      <c r="IHO20" s="205" t="s">
        <v>552</v>
      </c>
      <c r="IHP20" s="205" t="s">
        <v>552</v>
      </c>
      <c r="IHQ20" s="205" t="s">
        <v>552</v>
      </c>
      <c r="IHR20" s="205" t="s">
        <v>552</v>
      </c>
      <c r="IHS20" s="205" t="s">
        <v>552</v>
      </c>
      <c r="IHT20" s="205" t="s">
        <v>552</v>
      </c>
      <c r="IHU20" s="205" t="s">
        <v>552</v>
      </c>
      <c r="IHV20" s="205" t="s">
        <v>552</v>
      </c>
      <c r="IHW20" s="205" t="s">
        <v>552</v>
      </c>
      <c r="IHX20" s="205" t="s">
        <v>552</v>
      </c>
      <c r="IHY20" s="205" t="s">
        <v>552</v>
      </c>
      <c r="IHZ20" s="205" t="s">
        <v>552</v>
      </c>
      <c r="IIA20" s="205" t="s">
        <v>552</v>
      </c>
      <c r="IIB20" s="205" t="s">
        <v>552</v>
      </c>
      <c r="IIC20" s="205" t="s">
        <v>552</v>
      </c>
      <c r="IID20" s="205" t="s">
        <v>552</v>
      </c>
      <c r="IIE20" s="205" t="s">
        <v>552</v>
      </c>
      <c r="IIF20" s="205" t="s">
        <v>552</v>
      </c>
      <c r="IIG20" s="205" t="s">
        <v>552</v>
      </c>
      <c r="IIH20" s="205" t="s">
        <v>552</v>
      </c>
      <c r="III20" s="205" t="s">
        <v>552</v>
      </c>
      <c r="IIJ20" s="205" t="s">
        <v>552</v>
      </c>
      <c r="IIK20" s="205" t="s">
        <v>552</v>
      </c>
      <c r="IIL20" s="205" t="s">
        <v>552</v>
      </c>
      <c r="IIM20" s="205" t="s">
        <v>552</v>
      </c>
      <c r="IIN20" s="205" t="s">
        <v>552</v>
      </c>
      <c r="IIO20" s="205" t="s">
        <v>552</v>
      </c>
      <c r="IIP20" s="205" t="s">
        <v>552</v>
      </c>
      <c r="IIQ20" s="205" t="s">
        <v>552</v>
      </c>
      <c r="IIR20" s="205" t="s">
        <v>552</v>
      </c>
      <c r="IIS20" s="205" t="s">
        <v>552</v>
      </c>
      <c r="IIT20" s="205" t="s">
        <v>552</v>
      </c>
      <c r="IIU20" s="205" t="s">
        <v>552</v>
      </c>
      <c r="IIV20" s="205" t="s">
        <v>552</v>
      </c>
      <c r="IIW20" s="205" t="s">
        <v>552</v>
      </c>
      <c r="IIX20" s="205" t="s">
        <v>552</v>
      </c>
      <c r="IIY20" s="205" t="s">
        <v>552</v>
      </c>
      <c r="IIZ20" s="205" t="s">
        <v>552</v>
      </c>
      <c r="IJA20" s="205" t="s">
        <v>552</v>
      </c>
      <c r="IJB20" s="205" t="s">
        <v>552</v>
      </c>
      <c r="IJC20" s="205" t="s">
        <v>552</v>
      </c>
      <c r="IJD20" s="205" t="s">
        <v>552</v>
      </c>
      <c r="IJE20" s="205" t="s">
        <v>552</v>
      </c>
      <c r="IJF20" s="205" t="s">
        <v>552</v>
      </c>
      <c r="IJG20" s="205" t="s">
        <v>552</v>
      </c>
      <c r="IJH20" s="205" t="s">
        <v>552</v>
      </c>
      <c r="IJI20" s="205" t="s">
        <v>552</v>
      </c>
      <c r="IJJ20" s="205" t="s">
        <v>552</v>
      </c>
      <c r="IJK20" s="205" t="s">
        <v>552</v>
      </c>
      <c r="IJL20" s="205" t="s">
        <v>552</v>
      </c>
      <c r="IJM20" s="205" t="s">
        <v>552</v>
      </c>
      <c r="IJN20" s="205" t="s">
        <v>552</v>
      </c>
      <c r="IJO20" s="205" t="s">
        <v>552</v>
      </c>
      <c r="IJP20" s="205" t="s">
        <v>552</v>
      </c>
      <c r="IJQ20" s="205" t="s">
        <v>552</v>
      </c>
      <c r="IJR20" s="205" t="s">
        <v>552</v>
      </c>
      <c r="IJS20" s="205" t="s">
        <v>552</v>
      </c>
      <c r="IJT20" s="205" t="s">
        <v>552</v>
      </c>
      <c r="IJU20" s="205" t="s">
        <v>552</v>
      </c>
      <c r="IJV20" s="205" t="s">
        <v>552</v>
      </c>
      <c r="IJW20" s="205" t="s">
        <v>552</v>
      </c>
      <c r="IJX20" s="205" t="s">
        <v>552</v>
      </c>
      <c r="IJY20" s="205" t="s">
        <v>552</v>
      </c>
      <c r="IJZ20" s="205" t="s">
        <v>552</v>
      </c>
      <c r="IKA20" s="205" t="s">
        <v>552</v>
      </c>
      <c r="IKB20" s="205" t="s">
        <v>552</v>
      </c>
      <c r="IKC20" s="205" t="s">
        <v>552</v>
      </c>
      <c r="IKD20" s="205" t="s">
        <v>552</v>
      </c>
      <c r="IKE20" s="205" t="s">
        <v>552</v>
      </c>
      <c r="IKF20" s="205" t="s">
        <v>552</v>
      </c>
      <c r="IKG20" s="205" t="s">
        <v>552</v>
      </c>
      <c r="IKH20" s="205" t="s">
        <v>552</v>
      </c>
      <c r="IKI20" s="205" t="s">
        <v>552</v>
      </c>
      <c r="IKJ20" s="205" t="s">
        <v>552</v>
      </c>
      <c r="IKK20" s="205" t="s">
        <v>552</v>
      </c>
      <c r="IKL20" s="205" t="s">
        <v>552</v>
      </c>
      <c r="IKM20" s="205" t="s">
        <v>552</v>
      </c>
      <c r="IKN20" s="205" t="s">
        <v>552</v>
      </c>
      <c r="IKO20" s="205" t="s">
        <v>552</v>
      </c>
      <c r="IKP20" s="205" t="s">
        <v>552</v>
      </c>
      <c r="IKQ20" s="205" t="s">
        <v>552</v>
      </c>
      <c r="IKR20" s="205" t="s">
        <v>552</v>
      </c>
      <c r="IKS20" s="205" t="s">
        <v>552</v>
      </c>
      <c r="IKT20" s="205" t="s">
        <v>552</v>
      </c>
      <c r="IKU20" s="205" t="s">
        <v>552</v>
      </c>
      <c r="IKV20" s="205" t="s">
        <v>552</v>
      </c>
      <c r="IKW20" s="205" t="s">
        <v>552</v>
      </c>
      <c r="IKX20" s="205" t="s">
        <v>552</v>
      </c>
      <c r="IKY20" s="205" t="s">
        <v>552</v>
      </c>
      <c r="IKZ20" s="205" t="s">
        <v>552</v>
      </c>
      <c r="ILA20" s="205" t="s">
        <v>552</v>
      </c>
      <c r="ILB20" s="205" t="s">
        <v>552</v>
      </c>
      <c r="ILC20" s="205" t="s">
        <v>552</v>
      </c>
      <c r="ILD20" s="205" t="s">
        <v>552</v>
      </c>
      <c r="ILE20" s="205" t="s">
        <v>552</v>
      </c>
      <c r="ILF20" s="205" t="s">
        <v>552</v>
      </c>
      <c r="ILG20" s="205" t="s">
        <v>552</v>
      </c>
      <c r="ILH20" s="205" t="s">
        <v>552</v>
      </c>
      <c r="ILI20" s="205" t="s">
        <v>552</v>
      </c>
      <c r="ILJ20" s="205" t="s">
        <v>552</v>
      </c>
      <c r="ILK20" s="205" t="s">
        <v>552</v>
      </c>
      <c r="ILL20" s="205" t="s">
        <v>552</v>
      </c>
      <c r="ILM20" s="205" t="s">
        <v>552</v>
      </c>
      <c r="ILN20" s="205" t="s">
        <v>552</v>
      </c>
      <c r="ILO20" s="205" t="s">
        <v>552</v>
      </c>
      <c r="ILP20" s="205" t="s">
        <v>552</v>
      </c>
      <c r="ILQ20" s="205" t="s">
        <v>552</v>
      </c>
      <c r="ILR20" s="205" t="s">
        <v>552</v>
      </c>
      <c r="ILS20" s="205" t="s">
        <v>552</v>
      </c>
      <c r="ILT20" s="205" t="s">
        <v>552</v>
      </c>
      <c r="ILU20" s="205" t="s">
        <v>552</v>
      </c>
      <c r="ILV20" s="205" t="s">
        <v>552</v>
      </c>
      <c r="ILW20" s="205" t="s">
        <v>552</v>
      </c>
      <c r="ILX20" s="205" t="s">
        <v>552</v>
      </c>
      <c r="ILY20" s="205" t="s">
        <v>552</v>
      </c>
      <c r="ILZ20" s="205" t="s">
        <v>552</v>
      </c>
      <c r="IMA20" s="205" t="s">
        <v>552</v>
      </c>
      <c r="IMB20" s="205" t="s">
        <v>552</v>
      </c>
      <c r="IMC20" s="205" t="s">
        <v>552</v>
      </c>
      <c r="IMD20" s="205" t="s">
        <v>552</v>
      </c>
      <c r="IME20" s="205" t="s">
        <v>552</v>
      </c>
      <c r="IMF20" s="205" t="s">
        <v>552</v>
      </c>
      <c r="IMG20" s="205" t="s">
        <v>552</v>
      </c>
      <c r="IMH20" s="205" t="s">
        <v>552</v>
      </c>
      <c r="IMI20" s="205" t="s">
        <v>552</v>
      </c>
      <c r="IMJ20" s="205" t="s">
        <v>552</v>
      </c>
      <c r="IMK20" s="205" t="s">
        <v>552</v>
      </c>
      <c r="IML20" s="205" t="s">
        <v>552</v>
      </c>
      <c r="IMM20" s="205" t="s">
        <v>552</v>
      </c>
      <c r="IMN20" s="205" t="s">
        <v>552</v>
      </c>
      <c r="IMO20" s="205" t="s">
        <v>552</v>
      </c>
      <c r="IMP20" s="205" t="s">
        <v>552</v>
      </c>
      <c r="IMQ20" s="205" t="s">
        <v>552</v>
      </c>
      <c r="IMR20" s="205" t="s">
        <v>552</v>
      </c>
      <c r="IMS20" s="205" t="s">
        <v>552</v>
      </c>
      <c r="IMT20" s="205" t="s">
        <v>552</v>
      </c>
      <c r="IMU20" s="205" t="s">
        <v>552</v>
      </c>
      <c r="IMV20" s="205" t="s">
        <v>552</v>
      </c>
      <c r="IMW20" s="205" t="s">
        <v>552</v>
      </c>
      <c r="IMX20" s="205" t="s">
        <v>552</v>
      </c>
      <c r="IMY20" s="205" t="s">
        <v>552</v>
      </c>
      <c r="IMZ20" s="205" t="s">
        <v>552</v>
      </c>
      <c r="INA20" s="205" t="s">
        <v>552</v>
      </c>
      <c r="INB20" s="205" t="s">
        <v>552</v>
      </c>
      <c r="INC20" s="205" t="s">
        <v>552</v>
      </c>
      <c r="IND20" s="205" t="s">
        <v>552</v>
      </c>
      <c r="INE20" s="205" t="s">
        <v>552</v>
      </c>
      <c r="INF20" s="205" t="s">
        <v>552</v>
      </c>
      <c r="ING20" s="205" t="s">
        <v>552</v>
      </c>
      <c r="INH20" s="205" t="s">
        <v>552</v>
      </c>
      <c r="INI20" s="205" t="s">
        <v>552</v>
      </c>
      <c r="INJ20" s="205" t="s">
        <v>552</v>
      </c>
      <c r="INK20" s="205" t="s">
        <v>552</v>
      </c>
      <c r="INL20" s="205" t="s">
        <v>552</v>
      </c>
      <c r="INM20" s="205" t="s">
        <v>552</v>
      </c>
      <c r="INN20" s="205" t="s">
        <v>552</v>
      </c>
      <c r="INO20" s="205" t="s">
        <v>552</v>
      </c>
      <c r="INP20" s="205" t="s">
        <v>552</v>
      </c>
      <c r="INQ20" s="205" t="s">
        <v>552</v>
      </c>
      <c r="INR20" s="205" t="s">
        <v>552</v>
      </c>
      <c r="INS20" s="205" t="s">
        <v>552</v>
      </c>
      <c r="INT20" s="205" t="s">
        <v>552</v>
      </c>
      <c r="INU20" s="205" t="s">
        <v>552</v>
      </c>
      <c r="INV20" s="205" t="s">
        <v>552</v>
      </c>
      <c r="INW20" s="205" t="s">
        <v>552</v>
      </c>
      <c r="INX20" s="205" t="s">
        <v>552</v>
      </c>
      <c r="INY20" s="205" t="s">
        <v>552</v>
      </c>
      <c r="INZ20" s="205" t="s">
        <v>552</v>
      </c>
      <c r="IOA20" s="205" t="s">
        <v>552</v>
      </c>
      <c r="IOB20" s="205" t="s">
        <v>552</v>
      </c>
      <c r="IOC20" s="205" t="s">
        <v>552</v>
      </c>
      <c r="IOD20" s="205" t="s">
        <v>552</v>
      </c>
      <c r="IOE20" s="205" t="s">
        <v>552</v>
      </c>
      <c r="IOF20" s="205" t="s">
        <v>552</v>
      </c>
      <c r="IOG20" s="205" t="s">
        <v>552</v>
      </c>
      <c r="IOH20" s="205" t="s">
        <v>552</v>
      </c>
      <c r="IOI20" s="205" t="s">
        <v>552</v>
      </c>
      <c r="IOJ20" s="205" t="s">
        <v>552</v>
      </c>
      <c r="IOK20" s="205" t="s">
        <v>552</v>
      </c>
      <c r="IOL20" s="205" t="s">
        <v>552</v>
      </c>
      <c r="IOM20" s="205" t="s">
        <v>552</v>
      </c>
      <c r="ION20" s="205" t="s">
        <v>552</v>
      </c>
      <c r="IOO20" s="205" t="s">
        <v>552</v>
      </c>
      <c r="IOP20" s="205" t="s">
        <v>552</v>
      </c>
      <c r="IOQ20" s="205" t="s">
        <v>552</v>
      </c>
      <c r="IOR20" s="205" t="s">
        <v>552</v>
      </c>
      <c r="IOS20" s="205" t="s">
        <v>552</v>
      </c>
      <c r="IOT20" s="205" t="s">
        <v>552</v>
      </c>
      <c r="IOU20" s="205" t="s">
        <v>552</v>
      </c>
      <c r="IOV20" s="205" t="s">
        <v>552</v>
      </c>
      <c r="IOW20" s="205" t="s">
        <v>552</v>
      </c>
      <c r="IOX20" s="205" t="s">
        <v>552</v>
      </c>
      <c r="IOY20" s="205" t="s">
        <v>552</v>
      </c>
      <c r="IOZ20" s="205" t="s">
        <v>552</v>
      </c>
      <c r="IPA20" s="205" t="s">
        <v>552</v>
      </c>
      <c r="IPB20" s="205" t="s">
        <v>552</v>
      </c>
      <c r="IPC20" s="205" t="s">
        <v>552</v>
      </c>
      <c r="IPD20" s="205" t="s">
        <v>552</v>
      </c>
      <c r="IPE20" s="205" t="s">
        <v>552</v>
      </c>
      <c r="IPF20" s="205" t="s">
        <v>552</v>
      </c>
      <c r="IPG20" s="205" t="s">
        <v>552</v>
      </c>
      <c r="IPH20" s="205" t="s">
        <v>552</v>
      </c>
      <c r="IPI20" s="205" t="s">
        <v>552</v>
      </c>
      <c r="IPJ20" s="205" t="s">
        <v>552</v>
      </c>
      <c r="IPK20" s="205" t="s">
        <v>552</v>
      </c>
      <c r="IPL20" s="205" t="s">
        <v>552</v>
      </c>
      <c r="IPM20" s="205" t="s">
        <v>552</v>
      </c>
      <c r="IPN20" s="205" t="s">
        <v>552</v>
      </c>
      <c r="IPO20" s="205" t="s">
        <v>552</v>
      </c>
      <c r="IPP20" s="205" t="s">
        <v>552</v>
      </c>
      <c r="IPQ20" s="205" t="s">
        <v>552</v>
      </c>
      <c r="IPR20" s="205" t="s">
        <v>552</v>
      </c>
      <c r="IPS20" s="205" t="s">
        <v>552</v>
      </c>
      <c r="IPT20" s="205" t="s">
        <v>552</v>
      </c>
      <c r="IPU20" s="205" t="s">
        <v>552</v>
      </c>
      <c r="IPV20" s="205" t="s">
        <v>552</v>
      </c>
      <c r="IPW20" s="205" t="s">
        <v>552</v>
      </c>
      <c r="IPX20" s="205" t="s">
        <v>552</v>
      </c>
      <c r="IPY20" s="205" t="s">
        <v>552</v>
      </c>
      <c r="IPZ20" s="205" t="s">
        <v>552</v>
      </c>
      <c r="IQA20" s="205" t="s">
        <v>552</v>
      </c>
      <c r="IQB20" s="205" t="s">
        <v>552</v>
      </c>
      <c r="IQC20" s="205" t="s">
        <v>552</v>
      </c>
      <c r="IQD20" s="205" t="s">
        <v>552</v>
      </c>
      <c r="IQE20" s="205" t="s">
        <v>552</v>
      </c>
      <c r="IQF20" s="205" t="s">
        <v>552</v>
      </c>
      <c r="IQG20" s="205" t="s">
        <v>552</v>
      </c>
      <c r="IQH20" s="205" t="s">
        <v>552</v>
      </c>
      <c r="IQI20" s="205" t="s">
        <v>552</v>
      </c>
      <c r="IQJ20" s="205" t="s">
        <v>552</v>
      </c>
      <c r="IQK20" s="205" t="s">
        <v>552</v>
      </c>
      <c r="IQL20" s="205" t="s">
        <v>552</v>
      </c>
      <c r="IQM20" s="205" t="s">
        <v>552</v>
      </c>
      <c r="IQN20" s="205" t="s">
        <v>552</v>
      </c>
      <c r="IQO20" s="205" t="s">
        <v>552</v>
      </c>
      <c r="IQP20" s="205" t="s">
        <v>552</v>
      </c>
      <c r="IQQ20" s="205" t="s">
        <v>552</v>
      </c>
      <c r="IQR20" s="205" t="s">
        <v>552</v>
      </c>
      <c r="IQS20" s="205" t="s">
        <v>552</v>
      </c>
      <c r="IQT20" s="205" t="s">
        <v>552</v>
      </c>
      <c r="IQU20" s="205" t="s">
        <v>552</v>
      </c>
      <c r="IQV20" s="205" t="s">
        <v>552</v>
      </c>
      <c r="IQW20" s="205" t="s">
        <v>552</v>
      </c>
      <c r="IQX20" s="205" t="s">
        <v>552</v>
      </c>
      <c r="IQY20" s="205" t="s">
        <v>552</v>
      </c>
      <c r="IQZ20" s="205" t="s">
        <v>552</v>
      </c>
      <c r="IRA20" s="205" t="s">
        <v>552</v>
      </c>
      <c r="IRB20" s="205" t="s">
        <v>552</v>
      </c>
      <c r="IRC20" s="205" t="s">
        <v>552</v>
      </c>
      <c r="IRD20" s="205" t="s">
        <v>552</v>
      </c>
      <c r="IRE20" s="205" t="s">
        <v>552</v>
      </c>
      <c r="IRF20" s="205" t="s">
        <v>552</v>
      </c>
      <c r="IRG20" s="205" t="s">
        <v>552</v>
      </c>
      <c r="IRH20" s="205" t="s">
        <v>552</v>
      </c>
      <c r="IRI20" s="205" t="s">
        <v>552</v>
      </c>
      <c r="IRJ20" s="205" t="s">
        <v>552</v>
      </c>
      <c r="IRK20" s="205" t="s">
        <v>552</v>
      </c>
      <c r="IRL20" s="205" t="s">
        <v>552</v>
      </c>
      <c r="IRM20" s="205" t="s">
        <v>552</v>
      </c>
      <c r="IRN20" s="205" t="s">
        <v>552</v>
      </c>
      <c r="IRO20" s="205" t="s">
        <v>552</v>
      </c>
      <c r="IRP20" s="205" t="s">
        <v>552</v>
      </c>
      <c r="IRQ20" s="205" t="s">
        <v>552</v>
      </c>
      <c r="IRR20" s="205" t="s">
        <v>552</v>
      </c>
      <c r="IRS20" s="205" t="s">
        <v>552</v>
      </c>
      <c r="IRT20" s="205" t="s">
        <v>552</v>
      </c>
      <c r="IRU20" s="205" t="s">
        <v>552</v>
      </c>
      <c r="IRV20" s="205" t="s">
        <v>552</v>
      </c>
      <c r="IRW20" s="205" t="s">
        <v>552</v>
      </c>
      <c r="IRX20" s="205" t="s">
        <v>552</v>
      </c>
      <c r="IRY20" s="205" t="s">
        <v>552</v>
      </c>
      <c r="IRZ20" s="205" t="s">
        <v>552</v>
      </c>
      <c r="ISA20" s="205" t="s">
        <v>552</v>
      </c>
      <c r="ISB20" s="205" t="s">
        <v>552</v>
      </c>
      <c r="ISC20" s="205" t="s">
        <v>552</v>
      </c>
      <c r="ISD20" s="205" t="s">
        <v>552</v>
      </c>
      <c r="ISE20" s="205" t="s">
        <v>552</v>
      </c>
      <c r="ISF20" s="205" t="s">
        <v>552</v>
      </c>
      <c r="ISG20" s="205" t="s">
        <v>552</v>
      </c>
      <c r="ISH20" s="205" t="s">
        <v>552</v>
      </c>
      <c r="ISI20" s="205" t="s">
        <v>552</v>
      </c>
      <c r="ISJ20" s="205" t="s">
        <v>552</v>
      </c>
      <c r="ISK20" s="205" t="s">
        <v>552</v>
      </c>
      <c r="ISL20" s="205" t="s">
        <v>552</v>
      </c>
      <c r="ISM20" s="205" t="s">
        <v>552</v>
      </c>
      <c r="ISN20" s="205" t="s">
        <v>552</v>
      </c>
      <c r="ISO20" s="205" t="s">
        <v>552</v>
      </c>
      <c r="ISP20" s="205" t="s">
        <v>552</v>
      </c>
      <c r="ISQ20" s="205" t="s">
        <v>552</v>
      </c>
      <c r="ISR20" s="205" t="s">
        <v>552</v>
      </c>
      <c r="ISS20" s="205" t="s">
        <v>552</v>
      </c>
      <c r="IST20" s="205" t="s">
        <v>552</v>
      </c>
      <c r="ISU20" s="205" t="s">
        <v>552</v>
      </c>
      <c r="ISV20" s="205" t="s">
        <v>552</v>
      </c>
      <c r="ISW20" s="205" t="s">
        <v>552</v>
      </c>
      <c r="ISX20" s="205" t="s">
        <v>552</v>
      </c>
      <c r="ISY20" s="205" t="s">
        <v>552</v>
      </c>
      <c r="ISZ20" s="205" t="s">
        <v>552</v>
      </c>
      <c r="ITA20" s="205" t="s">
        <v>552</v>
      </c>
      <c r="ITB20" s="205" t="s">
        <v>552</v>
      </c>
      <c r="ITC20" s="205" t="s">
        <v>552</v>
      </c>
      <c r="ITD20" s="205" t="s">
        <v>552</v>
      </c>
      <c r="ITE20" s="205" t="s">
        <v>552</v>
      </c>
      <c r="ITF20" s="205" t="s">
        <v>552</v>
      </c>
      <c r="ITG20" s="205" t="s">
        <v>552</v>
      </c>
      <c r="ITH20" s="205" t="s">
        <v>552</v>
      </c>
      <c r="ITI20" s="205" t="s">
        <v>552</v>
      </c>
      <c r="ITJ20" s="205" t="s">
        <v>552</v>
      </c>
      <c r="ITK20" s="205" t="s">
        <v>552</v>
      </c>
      <c r="ITL20" s="205" t="s">
        <v>552</v>
      </c>
      <c r="ITM20" s="205" t="s">
        <v>552</v>
      </c>
      <c r="ITN20" s="205" t="s">
        <v>552</v>
      </c>
      <c r="ITO20" s="205" t="s">
        <v>552</v>
      </c>
      <c r="ITP20" s="205" t="s">
        <v>552</v>
      </c>
      <c r="ITQ20" s="205" t="s">
        <v>552</v>
      </c>
      <c r="ITR20" s="205" t="s">
        <v>552</v>
      </c>
      <c r="ITS20" s="205" t="s">
        <v>552</v>
      </c>
      <c r="ITT20" s="205" t="s">
        <v>552</v>
      </c>
      <c r="ITU20" s="205" t="s">
        <v>552</v>
      </c>
      <c r="ITV20" s="205" t="s">
        <v>552</v>
      </c>
      <c r="ITW20" s="205" t="s">
        <v>552</v>
      </c>
      <c r="ITX20" s="205" t="s">
        <v>552</v>
      </c>
      <c r="ITY20" s="205" t="s">
        <v>552</v>
      </c>
      <c r="ITZ20" s="205" t="s">
        <v>552</v>
      </c>
      <c r="IUA20" s="205" t="s">
        <v>552</v>
      </c>
      <c r="IUB20" s="205" t="s">
        <v>552</v>
      </c>
      <c r="IUC20" s="205" t="s">
        <v>552</v>
      </c>
      <c r="IUD20" s="205" t="s">
        <v>552</v>
      </c>
      <c r="IUE20" s="205" t="s">
        <v>552</v>
      </c>
      <c r="IUF20" s="205" t="s">
        <v>552</v>
      </c>
      <c r="IUG20" s="205" t="s">
        <v>552</v>
      </c>
      <c r="IUH20" s="205" t="s">
        <v>552</v>
      </c>
      <c r="IUI20" s="205" t="s">
        <v>552</v>
      </c>
      <c r="IUJ20" s="205" t="s">
        <v>552</v>
      </c>
      <c r="IUK20" s="205" t="s">
        <v>552</v>
      </c>
      <c r="IUL20" s="205" t="s">
        <v>552</v>
      </c>
      <c r="IUM20" s="205" t="s">
        <v>552</v>
      </c>
      <c r="IUN20" s="205" t="s">
        <v>552</v>
      </c>
      <c r="IUO20" s="205" t="s">
        <v>552</v>
      </c>
      <c r="IUP20" s="205" t="s">
        <v>552</v>
      </c>
      <c r="IUQ20" s="205" t="s">
        <v>552</v>
      </c>
      <c r="IUR20" s="205" t="s">
        <v>552</v>
      </c>
      <c r="IUS20" s="205" t="s">
        <v>552</v>
      </c>
      <c r="IUT20" s="205" t="s">
        <v>552</v>
      </c>
      <c r="IUU20" s="205" t="s">
        <v>552</v>
      </c>
      <c r="IUV20" s="205" t="s">
        <v>552</v>
      </c>
      <c r="IUW20" s="205" t="s">
        <v>552</v>
      </c>
      <c r="IUX20" s="205" t="s">
        <v>552</v>
      </c>
      <c r="IUY20" s="205" t="s">
        <v>552</v>
      </c>
      <c r="IUZ20" s="205" t="s">
        <v>552</v>
      </c>
      <c r="IVA20" s="205" t="s">
        <v>552</v>
      </c>
      <c r="IVB20" s="205" t="s">
        <v>552</v>
      </c>
      <c r="IVC20" s="205" t="s">
        <v>552</v>
      </c>
      <c r="IVD20" s="205" t="s">
        <v>552</v>
      </c>
      <c r="IVE20" s="205" t="s">
        <v>552</v>
      </c>
      <c r="IVF20" s="205" t="s">
        <v>552</v>
      </c>
      <c r="IVG20" s="205" t="s">
        <v>552</v>
      </c>
      <c r="IVH20" s="205" t="s">
        <v>552</v>
      </c>
      <c r="IVI20" s="205" t="s">
        <v>552</v>
      </c>
      <c r="IVJ20" s="205" t="s">
        <v>552</v>
      </c>
      <c r="IVK20" s="205" t="s">
        <v>552</v>
      </c>
      <c r="IVL20" s="205" t="s">
        <v>552</v>
      </c>
      <c r="IVM20" s="205" t="s">
        <v>552</v>
      </c>
      <c r="IVN20" s="205" t="s">
        <v>552</v>
      </c>
      <c r="IVO20" s="205" t="s">
        <v>552</v>
      </c>
      <c r="IVP20" s="205" t="s">
        <v>552</v>
      </c>
      <c r="IVQ20" s="205" t="s">
        <v>552</v>
      </c>
      <c r="IVR20" s="205" t="s">
        <v>552</v>
      </c>
      <c r="IVS20" s="205" t="s">
        <v>552</v>
      </c>
      <c r="IVT20" s="205" t="s">
        <v>552</v>
      </c>
      <c r="IVU20" s="205" t="s">
        <v>552</v>
      </c>
      <c r="IVV20" s="205" t="s">
        <v>552</v>
      </c>
      <c r="IVW20" s="205" t="s">
        <v>552</v>
      </c>
      <c r="IVX20" s="205" t="s">
        <v>552</v>
      </c>
      <c r="IVY20" s="205" t="s">
        <v>552</v>
      </c>
      <c r="IVZ20" s="205" t="s">
        <v>552</v>
      </c>
      <c r="IWA20" s="205" t="s">
        <v>552</v>
      </c>
      <c r="IWB20" s="205" t="s">
        <v>552</v>
      </c>
      <c r="IWC20" s="205" t="s">
        <v>552</v>
      </c>
      <c r="IWD20" s="205" t="s">
        <v>552</v>
      </c>
      <c r="IWE20" s="205" t="s">
        <v>552</v>
      </c>
      <c r="IWF20" s="205" t="s">
        <v>552</v>
      </c>
      <c r="IWG20" s="205" t="s">
        <v>552</v>
      </c>
      <c r="IWH20" s="205" t="s">
        <v>552</v>
      </c>
      <c r="IWI20" s="205" t="s">
        <v>552</v>
      </c>
      <c r="IWJ20" s="205" t="s">
        <v>552</v>
      </c>
      <c r="IWK20" s="205" t="s">
        <v>552</v>
      </c>
      <c r="IWL20" s="205" t="s">
        <v>552</v>
      </c>
      <c r="IWM20" s="205" t="s">
        <v>552</v>
      </c>
      <c r="IWN20" s="205" t="s">
        <v>552</v>
      </c>
      <c r="IWO20" s="205" t="s">
        <v>552</v>
      </c>
      <c r="IWP20" s="205" t="s">
        <v>552</v>
      </c>
      <c r="IWQ20" s="205" t="s">
        <v>552</v>
      </c>
      <c r="IWR20" s="205" t="s">
        <v>552</v>
      </c>
      <c r="IWS20" s="205" t="s">
        <v>552</v>
      </c>
      <c r="IWT20" s="205" t="s">
        <v>552</v>
      </c>
      <c r="IWU20" s="205" t="s">
        <v>552</v>
      </c>
      <c r="IWV20" s="205" t="s">
        <v>552</v>
      </c>
      <c r="IWW20" s="205" t="s">
        <v>552</v>
      </c>
      <c r="IWX20" s="205" t="s">
        <v>552</v>
      </c>
      <c r="IWY20" s="205" t="s">
        <v>552</v>
      </c>
      <c r="IWZ20" s="205" t="s">
        <v>552</v>
      </c>
      <c r="IXA20" s="205" t="s">
        <v>552</v>
      </c>
      <c r="IXB20" s="205" t="s">
        <v>552</v>
      </c>
      <c r="IXC20" s="205" t="s">
        <v>552</v>
      </c>
      <c r="IXD20" s="205" t="s">
        <v>552</v>
      </c>
      <c r="IXE20" s="205" t="s">
        <v>552</v>
      </c>
      <c r="IXF20" s="205" t="s">
        <v>552</v>
      </c>
      <c r="IXG20" s="205" t="s">
        <v>552</v>
      </c>
      <c r="IXH20" s="205" t="s">
        <v>552</v>
      </c>
      <c r="IXI20" s="205" t="s">
        <v>552</v>
      </c>
      <c r="IXJ20" s="205" t="s">
        <v>552</v>
      </c>
      <c r="IXK20" s="205" t="s">
        <v>552</v>
      </c>
      <c r="IXL20" s="205" t="s">
        <v>552</v>
      </c>
      <c r="IXM20" s="205" t="s">
        <v>552</v>
      </c>
      <c r="IXN20" s="205" t="s">
        <v>552</v>
      </c>
      <c r="IXO20" s="205" t="s">
        <v>552</v>
      </c>
      <c r="IXP20" s="205" t="s">
        <v>552</v>
      </c>
      <c r="IXQ20" s="205" t="s">
        <v>552</v>
      </c>
      <c r="IXR20" s="205" t="s">
        <v>552</v>
      </c>
      <c r="IXS20" s="205" t="s">
        <v>552</v>
      </c>
      <c r="IXT20" s="205" t="s">
        <v>552</v>
      </c>
      <c r="IXU20" s="205" t="s">
        <v>552</v>
      </c>
      <c r="IXV20" s="205" t="s">
        <v>552</v>
      </c>
      <c r="IXW20" s="205" t="s">
        <v>552</v>
      </c>
      <c r="IXX20" s="205" t="s">
        <v>552</v>
      </c>
      <c r="IXY20" s="205" t="s">
        <v>552</v>
      </c>
      <c r="IXZ20" s="205" t="s">
        <v>552</v>
      </c>
      <c r="IYA20" s="205" t="s">
        <v>552</v>
      </c>
      <c r="IYB20" s="205" t="s">
        <v>552</v>
      </c>
      <c r="IYC20" s="205" t="s">
        <v>552</v>
      </c>
      <c r="IYD20" s="205" t="s">
        <v>552</v>
      </c>
      <c r="IYE20" s="205" t="s">
        <v>552</v>
      </c>
      <c r="IYF20" s="205" t="s">
        <v>552</v>
      </c>
      <c r="IYG20" s="205" t="s">
        <v>552</v>
      </c>
      <c r="IYH20" s="205" t="s">
        <v>552</v>
      </c>
      <c r="IYI20" s="205" t="s">
        <v>552</v>
      </c>
      <c r="IYJ20" s="205" t="s">
        <v>552</v>
      </c>
      <c r="IYK20" s="205" t="s">
        <v>552</v>
      </c>
      <c r="IYL20" s="205" t="s">
        <v>552</v>
      </c>
      <c r="IYM20" s="205" t="s">
        <v>552</v>
      </c>
      <c r="IYN20" s="205" t="s">
        <v>552</v>
      </c>
      <c r="IYO20" s="205" t="s">
        <v>552</v>
      </c>
      <c r="IYP20" s="205" t="s">
        <v>552</v>
      </c>
      <c r="IYQ20" s="205" t="s">
        <v>552</v>
      </c>
      <c r="IYR20" s="205" t="s">
        <v>552</v>
      </c>
      <c r="IYS20" s="205" t="s">
        <v>552</v>
      </c>
      <c r="IYT20" s="205" t="s">
        <v>552</v>
      </c>
      <c r="IYU20" s="205" t="s">
        <v>552</v>
      </c>
      <c r="IYV20" s="205" t="s">
        <v>552</v>
      </c>
      <c r="IYW20" s="205" t="s">
        <v>552</v>
      </c>
      <c r="IYX20" s="205" t="s">
        <v>552</v>
      </c>
      <c r="IYY20" s="205" t="s">
        <v>552</v>
      </c>
      <c r="IYZ20" s="205" t="s">
        <v>552</v>
      </c>
      <c r="IZA20" s="205" t="s">
        <v>552</v>
      </c>
      <c r="IZB20" s="205" t="s">
        <v>552</v>
      </c>
      <c r="IZC20" s="205" t="s">
        <v>552</v>
      </c>
      <c r="IZD20" s="205" t="s">
        <v>552</v>
      </c>
      <c r="IZE20" s="205" t="s">
        <v>552</v>
      </c>
      <c r="IZF20" s="205" t="s">
        <v>552</v>
      </c>
      <c r="IZG20" s="205" t="s">
        <v>552</v>
      </c>
      <c r="IZH20" s="205" t="s">
        <v>552</v>
      </c>
      <c r="IZI20" s="205" t="s">
        <v>552</v>
      </c>
      <c r="IZJ20" s="205" t="s">
        <v>552</v>
      </c>
      <c r="IZK20" s="205" t="s">
        <v>552</v>
      </c>
      <c r="IZL20" s="205" t="s">
        <v>552</v>
      </c>
      <c r="IZM20" s="205" t="s">
        <v>552</v>
      </c>
      <c r="IZN20" s="205" t="s">
        <v>552</v>
      </c>
      <c r="IZO20" s="205" t="s">
        <v>552</v>
      </c>
      <c r="IZP20" s="205" t="s">
        <v>552</v>
      </c>
      <c r="IZQ20" s="205" t="s">
        <v>552</v>
      </c>
      <c r="IZR20" s="205" t="s">
        <v>552</v>
      </c>
      <c r="IZS20" s="205" t="s">
        <v>552</v>
      </c>
      <c r="IZT20" s="205" t="s">
        <v>552</v>
      </c>
      <c r="IZU20" s="205" t="s">
        <v>552</v>
      </c>
      <c r="IZV20" s="205" t="s">
        <v>552</v>
      </c>
      <c r="IZW20" s="205" t="s">
        <v>552</v>
      </c>
      <c r="IZX20" s="205" t="s">
        <v>552</v>
      </c>
      <c r="IZY20" s="205" t="s">
        <v>552</v>
      </c>
      <c r="IZZ20" s="205" t="s">
        <v>552</v>
      </c>
      <c r="JAA20" s="205" t="s">
        <v>552</v>
      </c>
      <c r="JAB20" s="205" t="s">
        <v>552</v>
      </c>
      <c r="JAC20" s="205" t="s">
        <v>552</v>
      </c>
      <c r="JAD20" s="205" t="s">
        <v>552</v>
      </c>
      <c r="JAE20" s="205" t="s">
        <v>552</v>
      </c>
      <c r="JAF20" s="205" t="s">
        <v>552</v>
      </c>
      <c r="JAG20" s="205" t="s">
        <v>552</v>
      </c>
      <c r="JAH20" s="205" t="s">
        <v>552</v>
      </c>
      <c r="JAI20" s="205" t="s">
        <v>552</v>
      </c>
      <c r="JAJ20" s="205" t="s">
        <v>552</v>
      </c>
      <c r="JAK20" s="205" t="s">
        <v>552</v>
      </c>
      <c r="JAL20" s="205" t="s">
        <v>552</v>
      </c>
      <c r="JAM20" s="205" t="s">
        <v>552</v>
      </c>
      <c r="JAN20" s="205" t="s">
        <v>552</v>
      </c>
      <c r="JAO20" s="205" t="s">
        <v>552</v>
      </c>
      <c r="JAP20" s="205" t="s">
        <v>552</v>
      </c>
      <c r="JAQ20" s="205" t="s">
        <v>552</v>
      </c>
      <c r="JAR20" s="205" t="s">
        <v>552</v>
      </c>
      <c r="JAS20" s="205" t="s">
        <v>552</v>
      </c>
      <c r="JAT20" s="205" t="s">
        <v>552</v>
      </c>
      <c r="JAU20" s="205" t="s">
        <v>552</v>
      </c>
      <c r="JAV20" s="205" t="s">
        <v>552</v>
      </c>
      <c r="JAW20" s="205" t="s">
        <v>552</v>
      </c>
      <c r="JAX20" s="205" t="s">
        <v>552</v>
      </c>
      <c r="JAY20" s="205" t="s">
        <v>552</v>
      </c>
      <c r="JAZ20" s="205" t="s">
        <v>552</v>
      </c>
      <c r="JBA20" s="205" t="s">
        <v>552</v>
      </c>
      <c r="JBB20" s="205" t="s">
        <v>552</v>
      </c>
      <c r="JBC20" s="205" t="s">
        <v>552</v>
      </c>
      <c r="JBD20" s="205" t="s">
        <v>552</v>
      </c>
      <c r="JBE20" s="205" t="s">
        <v>552</v>
      </c>
      <c r="JBF20" s="205" t="s">
        <v>552</v>
      </c>
      <c r="JBG20" s="205" t="s">
        <v>552</v>
      </c>
      <c r="JBH20" s="205" t="s">
        <v>552</v>
      </c>
      <c r="JBI20" s="205" t="s">
        <v>552</v>
      </c>
      <c r="JBJ20" s="205" t="s">
        <v>552</v>
      </c>
      <c r="JBK20" s="205" t="s">
        <v>552</v>
      </c>
      <c r="JBL20" s="205" t="s">
        <v>552</v>
      </c>
      <c r="JBM20" s="205" t="s">
        <v>552</v>
      </c>
      <c r="JBN20" s="205" t="s">
        <v>552</v>
      </c>
      <c r="JBO20" s="205" t="s">
        <v>552</v>
      </c>
      <c r="JBP20" s="205" t="s">
        <v>552</v>
      </c>
      <c r="JBQ20" s="205" t="s">
        <v>552</v>
      </c>
      <c r="JBR20" s="205" t="s">
        <v>552</v>
      </c>
      <c r="JBS20" s="205" t="s">
        <v>552</v>
      </c>
      <c r="JBT20" s="205" t="s">
        <v>552</v>
      </c>
      <c r="JBU20" s="205" t="s">
        <v>552</v>
      </c>
      <c r="JBV20" s="205" t="s">
        <v>552</v>
      </c>
      <c r="JBW20" s="205" t="s">
        <v>552</v>
      </c>
      <c r="JBX20" s="205" t="s">
        <v>552</v>
      </c>
      <c r="JBY20" s="205" t="s">
        <v>552</v>
      </c>
      <c r="JBZ20" s="205" t="s">
        <v>552</v>
      </c>
      <c r="JCA20" s="205" t="s">
        <v>552</v>
      </c>
      <c r="JCB20" s="205" t="s">
        <v>552</v>
      </c>
      <c r="JCC20" s="205" t="s">
        <v>552</v>
      </c>
      <c r="JCD20" s="205" t="s">
        <v>552</v>
      </c>
      <c r="JCE20" s="205" t="s">
        <v>552</v>
      </c>
      <c r="JCF20" s="205" t="s">
        <v>552</v>
      </c>
      <c r="JCG20" s="205" t="s">
        <v>552</v>
      </c>
      <c r="JCH20" s="205" t="s">
        <v>552</v>
      </c>
      <c r="JCI20" s="205" t="s">
        <v>552</v>
      </c>
      <c r="JCJ20" s="205" t="s">
        <v>552</v>
      </c>
      <c r="JCK20" s="205" t="s">
        <v>552</v>
      </c>
      <c r="JCL20" s="205" t="s">
        <v>552</v>
      </c>
      <c r="JCM20" s="205" t="s">
        <v>552</v>
      </c>
      <c r="JCN20" s="205" t="s">
        <v>552</v>
      </c>
      <c r="JCO20" s="205" t="s">
        <v>552</v>
      </c>
      <c r="JCP20" s="205" t="s">
        <v>552</v>
      </c>
      <c r="JCQ20" s="205" t="s">
        <v>552</v>
      </c>
      <c r="JCR20" s="205" t="s">
        <v>552</v>
      </c>
      <c r="JCS20" s="205" t="s">
        <v>552</v>
      </c>
      <c r="JCT20" s="205" t="s">
        <v>552</v>
      </c>
      <c r="JCU20" s="205" t="s">
        <v>552</v>
      </c>
      <c r="JCV20" s="205" t="s">
        <v>552</v>
      </c>
      <c r="JCW20" s="205" t="s">
        <v>552</v>
      </c>
      <c r="JCX20" s="205" t="s">
        <v>552</v>
      </c>
      <c r="JCY20" s="205" t="s">
        <v>552</v>
      </c>
      <c r="JCZ20" s="205" t="s">
        <v>552</v>
      </c>
      <c r="JDA20" s="205" t="s">
        <v>552</v>
      </c>
      <c r="JDB20" s="205" t="s">
        <v>552</v>
      </c>
      <c r="JDC20" s="205" t="s">
        <v>552</v>
      </c>
      <c r="JDD20" s="205" t="s">
        <v>552</v>
      </c>
      <c r="JDE20" s="205" t="s">
        <v>552</v>
      </c>
      <c r="JDF20" s="205" t="s">
        <v>552</v>
      </c>
      <c r="JDG20" s="205" t="s">
        <v>552</v>
      </c>
      <c r="JDH20" s="205" t="s">
        <v>552</v>
      </c>
      <c r="JDI20" s="205" t="s">
        <v>552</v>
      </c>
      <c r="JDJ20" s="205" t="s">
        <v>552</v>
      </c>
      <c r="JDK20" s="205" t="s">
        <v>552</v>
      </c>
      <c r="JDL20" s="205" t="s">
        <v>552</v>
      </c>
      <c r="JDM20" s="205" t="s">
        <v>552</v>
      </c>
      <c r="JDN20" s="205" t="s">
        <v>552</v>
      </c>
      <c r="JDO20" s="205" t="s">
        <v>552</v>
      </c>
      <c r="JDP20" s="205" t="s">
        <v>552</v>
      </c>
      <c r="JDQ20" s="205" t="s">
        <v>552</v>
      </c>
      <c r="JDR20" s="205" t="s">
        <v>552</v>
      </c>
      <c r="JDS20" s="205" t="s">
        <v>552</v>
      </c>
      <c r="JDT20" s="205" t="s">
        <v>552</v>
      </c>
      <c r="JDU20" s="205" t="s">
        <v>552</v>
      </c>
      <c r="JDV20" s="205" t="s">
        <v>552</v>
      </c>
      <c r="JDW20" s="205" t="s">
        <v>552</v>
      </c>
      <c r="JDX20" s="205" t="s">
        <v>552</v>
      </c>
      <c r="JDY20" s="205" t="s">
        <v>552</v>
      </c>
      <c r="JDZ20" s="205" t="s">
        <v>552</v>
      </c>
      <c r="JEA20" s="205" t="s">
        <v>552</v>
      </c>
      <c r="JEB20" s="205" t="s">
        <v>552</v>
      </c>
      <c r="JEC20" s="205" t="s">
        <v>552</v>
      </c>
      <c r="JED20" s="205" t="s">
        <v>552</v>
      </c>
      <c r="JEE20" s="205" t="s">
        <v>552</v>
      </c>
      <c r="JEF20" s="205" t="s">
        <v>552</v>
      </c>
      <c r="JEG20" s="205" t="s">
        <v>552</v>
      </c>
      <c r="JEH20" s="205" t="s">
        <v>552</v>
      </c>
      <c r="JEI20" s="205" t="s">
        <v>552</v>
      </c>
      <c r="JEJ20" s="205" t="s">
        <v>552</v>
      </c>
      <c r="JEK20" s="205" t="s">
        <v>552</v>
      </c>
      <c r="JEL20" s="205" t="s">
        <v>552</v>
      </c>
      <c r="JEM20" s="205" t="s">
        <v>552</v>
      </c>
      <c r="JEN20" s="205" t="s">
        <v>552</v>
      </c>
      <c r="JEO20" s="205" t="s">
        <v>552</v>
      </c>
      <c r="JEP20" s="205" t="s">
        <v>552</v>
      </c>
      <c r="JEQ20" s="205" t="s">
        <v>552</v>
      </c>
      <c r="JER20" s="205" t="s">
        <v>552</v>
      </c>
      <c r="JES20" s="205" t="s">
        <v>552</v>
      </c>
      <c r="JET20" s="205" t="s">
        <v>552</v>
      </c>
      <c r="JEU20" s="205" t="s">
        <v>552</v>
      </c>
      <c r="JEV20" s="205" t="s">
        <v>552</v>
      </c>
      <c r="JEW20" s="205" t="s">
        <v>552</v>
      </c>
      <c r="JEX20" s="205" t="s">
        <v>552</v>
      </c>
      <c r="JEY20" s="205" t="s">
        <v>552</v>
      </c>
      <c r="JEZ20" s="205" t="s">
        <v>552</v>
      </c>
      <c r="JFA20" s="205" t="s">
        <v>552</v>
      </c>
      <c r="JFB20" s="205" t="s">
        <v>552</v>
      </c>
      <c r="JFC20" s="205" t="s">
        <v>552</v>
      </c>
      <c r="JFD20" s="205" t="s">
        <v>552</v>
      </c>
      <c r="JFE20" s="205" t="s">
        <v>552</v>
      </c>
      <c r="JFF20" s="205" t="s">
        <v>552</v>
      </c>
      <c r="JFG20" s="205" t="s">
        <v>552</v>
      </c>
      <c r="JFH20" s="205" t="s">
        <v>552</v>
      </c>
      <c r="JFI20" s="205" t="s">
        <v>552</v>
      </c>
      <c r="JFJ20" s="205" t="s">
        <v>552</v>
      </c>
      <c r="JFK20" s="205" t="s">
        <v>552</v>
      </c>
      <c r="JFL20" s="205" t="s">
        <v>552</v>
      </c>
      <c r="JFM20" s="205" t="s">
        <v>552</v>
      </c>
      <c r="JFN20" s="205" t="s">
        <v>552</v>
      </c>
      <c r="JFO20" s="205" t="s">
        <v>552</v>
      </c>
      <c r="JFP20" s="205" t="s">
        <v>552</v>
      </c>
      <c r="JFQ20" s="205" t="s">
        <v>552</v>
      </c>
      <c r="JFR20" s="205" t="s">
        <v>552</v>
      </c>
      <c r="JFS20" s="205" t="s">
        <v>552</v>
      </c>
      <c r="JFT20" s="205" t="s">
        <v>552</v>
      </c>
      <c r="JFU20" s="205" t="s">
        <v>552</v>
      </c>
      <c r="JFV20" s="205" t="s">
        <v>552</v>
      </c>
      <c r="JFW20" s="205" t="s">
        <v>552</v>
      </c>
      <c r="JFX20" s="205" t="s">
        <v>552</v>
      </c>
      <c r="JFY20" s="205" t="s">
        <v>552</v>
      </c>
      <c r="JFZ20" s="205" t="s">
        <v>552</v>
      </c>
      <c r="JGA20" s="205" t="s">
        <v>552</v>
      </c>
      <c r="JGB20" s="205" t="s">
        <v>552</v>
      </c>
      <c r="JGC20" s="205" t="s">
        <v>552</v>
      </c>
      <c r="JGD20" s="205" t="s">
        <v>552</v>
      </c>
      <c r="JGE20" s="205" t="s">
        <v>552</v>
      </c>
      <c r="JGF20" s="205" t="s">
        <v>552</v>
      </c>
      <c r="JGG20" s="205" t="s">
        <v>552</v>
      </c>
      <c r="JGH20" s="205" t="s">
        <v>552</v>
      </c>
      <c r="JGI20" s="205" t="s">
        <v>552</v>
      </c>
      <c r="JGJ20" s="205" t="s">
        <v>552</v>
      </c>
      <c r="JGK20" s="205" t="s">
        <v>552</v>
      </c>
      <c r="JGL20" s="205" t="s">
        <v>552</v>
      </c>
      <c r="JGM20" s="205" t="s">
        <v>552</v>
      </c>
      <c r="JGN20" s="205" t="s">
        <v>552</v>
      </c>
      <c r="JGO20" s="205" t="s">
        <v>552</v>
      </c>
      <c r="JGP20" s="205" t="s">
        <v>552</v>
      </c>
      <c r="JGQ20" s="205" t="s">
        <v>552</v>
      </c>
      <c r="JGR20" s="205" t="s">
        <v>552</v>
      </c>
      <c r="JGS20" s="205" t="s">
        <v>552</v>
      </c>
      <c r="JGT20" s="205" t="s">
        <v>552</v>
      </c>
      <c r="JGU20" s="205" t="s">
        <v>552</v>
      </c>
      <c r="JGV20" s="205" t="s">
        <v>552</v>
      </c>
      <c r="JGW20" s="205" t="s">
        <v>552</v>
      </c>
      <c r="JGX20" s="205" t="s">
        <v>552</v>
      </c>
      <c r="JGY20" s="205" t="s">
        <v>552</v>
      </c>
      <c r="JGZ20" s="205" t="s">
        <v>552</v>
      </c>
      <c r="JHA20" s="205" t="s">
        <v>552</v>
      </c>
      <c r="JHB20" s="205" t="s">
        <v>552</v>
      </c>
      <c r="JHC20" s="205" t="s">
        <v>552</v>
      </c>
      <c r="JHD20" s="205" t="s">
        <v>552</v>
      </c>
      <c r="JHE20" s="205" t="s">
        <v>552</v>
      </c>
      <c r="JHF20" s="205" t="s">
        <v>552</v>
      </c>
      <c r="JHG20" s="205" t="s">
        <v>552</v>
      </c>
      <c r="JHH20" s="205" t="s">
        <v>552</v>
      </c>
      <c r="JHI20" s="205" t="s">
        <v>552</v>
      </c>
      <c r="JHJ20" s="205" t="s">
        <v>552</v>
      </c>
      <c r="JHK20" s="205" t="s">
        <v>552</v>
      </c>
      <c r="JHL20" s="205" t="s">
        <v>552</v>
      </c>
      <c r="JHM20" s="205" t="s">
        <v>552</v>
      </c>
      <c r="JHN20" s="205" t="s">
        <v>552</v>
      </c>
      <c r="JHO20" s="205" t="s">
        <v>552</v>
      </c>
      <c r="JHP20" s="205" t="s">
        <v>552</v>
      </c>
      <c r="JHQ20" s="205" t="s">
        <v>552</v>
      </c>
      <c r="JHR20" s="205" t="s">
        <v>552</v>
      </c>
      <c r="JHS20" s="205" t="s">
        <v>552</v>
      </c>
      <c r="JHT20" s="205" t="s">
        <v>552</v>
      </c>
      <c r="JHU20" s="205" t="s">
        <v>552</v>
      </c>
      <c r="JHV20" s="205" t="s">
        <v>552</v>
      </c>
      <c r="JHW20" s="205" t="s">
        <v>552</v>
      </c>
      <c r="JHX20" s="205" t="s">
        <v>552</v>
      </c>
      <c r="JHY20" s="205" t="s">
        <v>552</v>
      </c>
      <c r="JHZ20" s="205" t="s">
        <v>552</v>
      </c>
      <c r="JIA20" s="205" t="s">
        <v>552</v>
      </c>
      <c r="JIB20" s="205" t="s">
        <v>552</v>
      </c>
      <c r="JIC20" s="205" t="s">
        <v>552</v>
      </c>
      <c r="JID20" s="205" t="s">
        <v>552</v>
      </c>
      <c r="JIE20" s="205" t="s">
        <v>552</v>
      </c>
      <c r="JIF20" s="205" t="s">
        <v>552</v>
      </c>
      <c r="JIG20" s="205" t="s">
        <v>552</v>
      </c>
      <c r="JIH20" s="205" t="s">
        <v>552</v>
      </c>
      <c r="JII20" s="205" t="s">
        <v>552</v>
      </c>
      <c r="JIJ20" s="205" t="s">
        <v>552</v>
      </c>
      <c r="JIK20" s="205" t="s">
        <v>552</v>
      </c>
      <c r="JIL20" s="205" t="s">
        <v>552</v>
      </c>
      <c r="JIM20" s="205" t="s">
        <v>552</v>
      </c>
      <c r="JIN20" s="205" t="s">
        <v>552</v>
      </c>
      <c r="JIO20" s="205" t="s">
        <v>552</v>
      </c>
      <c r="JIP20" s="205" t="s">
        <v>552</v>
      </c>
      <c r="JIQ20" s="205" t="s">
        <v>552</v>
      </c>
      <c r="JIR20" s="205" t="s">
        <v>552</v>
      </c>
      <c r="JIS20" s="205" t="s">
        <v>552</v>
      </c>
      <c r="JIT20" s="205" t="s">
        <v>552</v>
      </c>
      <c r="JIU20" s="205" t="s">
        <v>552</v>
      </c>
      <c r="JIV20" s="205" t="s">
        <v>552</v>
      </c>
      <c r="JIW20" s="205" t="s">
        <v>552</v>
      </c>
      <c r="JIX20" s="205" t="s">
        <v>552</v>
      </c>
      <c r="JIY20" s="205" t="s">
        <v>552</v>
      </c>
      <c r="JIZ20" s="205" t="s">
        <v>552</v>
      </c>
      <c r="JJA20" s="205" t="s">
        <v>552</v>
      </c>
      <c r="JJB20" s="205" t="s">
        <v>552</v>
      </c>
      <c r="JJC20" s="205" t="s">
        <v>552</v>
      </c>
      <c r="JJD20" s="205" t="s">
        <v>552</v>
      </c>
      <c r="JJE20" s="205" t="s">
        <v>552</v>
      </c>
      <c r="JJF20" s="205" t="s">
        <v>552</v>
      </c>
      <c r="JJG20" s="205" t="s">
        <v>552</v>
      </c>
      <c r="JJH20" s="205" t="s">
        <v>552</v>
      </c>
      <c r="JJI20" s="205" t="s">
        <v>552</v>
      </c>
      <c r="JJJ20" s="205" t="s">
        <v>552</v>
      </c>
      <c r="JJK20" s="205" t="s">
        <v>552</v>
      </c>
      <c r="JJL20" s="205" t="s">
        <v>552</v>
      </c>
      <c r="JJM20" s="205" t="s">
        <v>552</v>
      </c>
      <c r="JJN20" s="205" t="s">
        <v>552</v>
      </c>
      <c r="JJO20" s="205" t="s">
        <v>552</v>
      </c>
      <c r="JJP20" s="205" t="s">
        <v>552</v>
      </c>
      <c r="JJQ20" s="205" t="s">
        <v>552</v>
      </c>
      <c r="JJR20" s="205" t="s">
        <v>552</v>
      </c>
      <c r="JJS20" s="205" t="s">
        <v>552</v>
      </c>
      <c r="JJT20" s="205" t="s">
        <v>552</v>
      </c>
      <c r="JJU20" s="205" t="s">
        <v>552</v>
      </c>
      <c r="JJV20" s="205" t="s">
        <v>552</v>
      </c>
      <c r="JJW20" s="205" t="s">
        <v>552</v>
      </c>
      <c r="JJX20" s="205" t="s">
        <v>552</v>
      </c>
      <c r="JJY20" s="205" t="s">
        <v>552</v>
      </c>
      <c r="JJZ20" s="205" t="s">
        <v>552</v>
      </c>
      <c r="JKA20" s="205" t="s">
        <v>552</v>
      </c>
      <c r="JKB20" s="205" t="s">
        <v>552</v>
      </c>
      <c r="JKC20" s="205" t="s">
        <v>552</v>
      </c>
      <c r="JKD20" s="205" t="s">
        <v>552</v>
      </c>
      <c r="JKE20" s="205" t="s">
        <v>552</v>
      </c>
      <c r="JKF20" s="205" t="s">
        <v>552</v>
      </c>
      <c r="JKG20" s="205" t="s">
        <v>552</v>
      </c>
      <c r="JKH20" s="205" t="s">
        <v>552</v>
      </c>
      <c r="JKI20" s="205" t="s">
        <v>552</v>
      </c>
      <c r="JKJ20" s="205" t="s">
        <v>552</v>
      </c>
      <c r="JKK20" s="205" t="s">
        <v>552</v>
      </c>
      <c r="JKL20" s="205" t="s">
        <v>552</v>
      </c>
      <c r="JKM20" s="205" t="s">
        <v>552</v>
      </c>
      <c r="JKN20" s="205" t="s">
        <v>552</v>
      </c>
      <c r="JKO20" s="205" t="s">
        <v>552</v>
      </c>
      <c r="JKP20" s="205" t="s">
        <v>552</v>
      </c>
      <c r="JKQ20" s="205" t="s">
        <v>552</v>
      </c>
      <c r="JKR20" s="205" t="s">
        <v>552</v>
      </c>
      <c r="JKS20" s="205" t="s">
        <v>552</v>
      </c>
      <c r="JKT20" s="205" t="s">
        <v>552</v>
      </c>
      <c r="JKU20" s="205" t="s">
        <v>552</v>
      </c>
      <c r="JKV20" s="205" t="s">
        <v>552</v>
      </c>
      <c r="JKW20" s="205" t="s">
        <v>552</v>
      </c>
      <c r="JKX20" s="205" t="s">
        <v>552</v>
      </c>
      <c r="JKY20" s="205" t="s">
        <v>552</v>
      </c>
      <c r="JKZ20" s="205" t="s">
        <v>552</v>
      </c>
      <c r="JLA20" s="205" t="s">
        <v>552</v>
      </c>
      <c r="JLB20" s="205" t="s">
        <v>552</v>
      </c>
      <c r="JLC20" s="205" t="s">
        <v>552</v>
      </c>
      <c r="JLD20" s="205" t="s">
        <v>552</v>
      </c>
      <c r="JLE20" s="205" t="s">
        <v>552</v>
      </c>
      <c r="JLF20" s="205" t="s">
        <v>552</v>
      </c>
      <c r="JLG20" s="205" t="s">
        <v>552</v>
      </c>
      <c r="JLH20" s="205" t="s">
        <v>552</v>
      </c>
      <c r="JLI20" s="205" t="s">
        <v>552</v>
      </c>
      <c r="JLJ20" s="205" t="s">
        <v>552</v>
      </c>
      <c r="JLK20" s="205" t="s">
        <v>552</v>
      </c>
      <c r="JLL20" s="205" t="s">
        <v>552</v>
      </c>
      <c r="JLM20" s="205" t="s">
        <v>552</v>
      </c>
      <c r="JLN20" s="205" t="s">
        <v>552</v>
      </c>
      <c r="JLO20" s="205" t="s">
        <v>552</v>
      </c>
      <c r="JLP20" s="205" t="s">
        <v>552</v>
      </c>
      <c r="JLQ20" s="205" t="s">
        <v>552</v>
      </c>
      <c r="JLR20" s="205" t="s">
        <v>552</v>
      </c>
      <c r="JLS20" s="205" t="s">
        <v>552</v>
      </c>
      <c r="JLT20" s="205" t="s">
        <v>552</v>
      </c>
      <c r="JLU20" s="205" t="s">
        <v>552</v>
      </c>
      <c r="JLV20" s="205" t="s">
        <v>552</v>
      </c>
      <c r="JLW20" s="205" t="s">
        <v>552</v>
      </c>
      <c r="JLX20" s="205" t="s">
        <v>552</v>
      </c>
      <c r="JLY20" s="205" t="s">
        <v>552</v>
      </c>
      <c r="JLZ20" s="205" t="s">
        <v>552</v>
      </c>
      <c r="JMA20" s="205" t="s">
        <v>552</v>
      </c>
      <c r="JMB20" s="205" t="s">
        <v>552</v>
      </c>
      <c r="JMC20" s="205" t="s">
        <v>552</v>
      </c>
      <c r="JMD20" s="205" t="s">
        <v>552</v>
      </c>
      <c r="JME20" s="205" t="s">
        <v>552</v>
      </c>
      <c r="JMF20" s="205" t="s">
        <v>552</v>
      </c>
      <c r="JMG20" s="205" t="s">
        <v>552</v>
      </c>
      <c r="JMH20" s="205" t="s">
        <v>552</v>
      </c>
      <c r="JMI20" s="205" t="s">
        <v>552</v>
      </c>
      <c r="JMJ20" s="205" t="s">
        <v>552</v>
      </c>
      <c r="JMK20" s="205" t="s">
        <v>552</v>
      </c>
      <c r="JML20" s="205" t="s">
        <v>552</v>
      </c>
      <c r="JMM20" s="205" t="s">
        <v>552</v>
      </c>
      <c r="JMN20" s="205" t="s">
        <v>552</v>
      </c>
      <c r="JMO20" s="205" t="s">
        <v>552</v>
      </c>
      <c r="JMP20" s="205" t="s">
        <v>552</v>
      </c>
      <c r="JMQ20" s="205" t="s">
        <v>552</v>
      </c>
      <c r="JMR20" s="205" t="s">
        <v>552</v>
      </c>
      <c r="JMS20" s="205" t="s">
        <v>552</v>
      </c>
      <c r="JMT20" s="205" t="s">
        <v>552</v>
      </c>
      <c r="JMU20" s="205" t="s">
        <v>552</v>
      </c>
      <c r="JMV20" s="205" t="s">
        <v>552</v>
      </c>
      <c r="JMW20" s="205" t="s">
        <v>552</v>
      </c>
      <c r="JMX20" s="205" t="s">
        <v>552</v>
      </c>
      <c r="JMY20" s="205" t="s">
        <v>552</v>
      </c>
      <c r="JMZ20" s="205" t="s">
        <v>552</v>
      </c>
      <c r="JNA20" s="205" t="s">
        <v>552</v>
      </c>
      <c r="JNB20" s="205" t="s">
        <v>552</v>
      </c>
      <c r="JNC20" s="205" t="s">
        <v>552</v>
      </c>
      <c r="JND20" s="205" t="s">
        <v>552</v>
      </c>
      <c r="JNE20" s="205" t="s">
        <v>552</v>
      </c>
      <c r="JNF20" s="205" t="s">
        <v>552</v>
      </c>
      <c r="JNG20" s="205" t="s">
        <v>552</v>
      </c>
      <c r="JNH20" s="205" t="s">
        <v>552</v>
      </c>
      <c r="JNI20" s="205" t="s">
        <v>552</v>
      </c>
      <c r="JNJ20" s="205" t="s">
        <v>552</v>
      </c>
      <c r="JNK20" s="205" t="s">
        <v>552</v>
      </c>
      <c r="JNL20" s="205" t="s">
        <v>552</v>
      </c>
      <c r="JNM20" s="205" t="s">
        <v>552</v>
      </c>
      <c r="JNN20" s="205" t="s">
        <v>552</v>
      </c>
      <c r="JNO20" s="205" t="s">
        <v>552</v>
      </c>
      <c r="JNP20" s="205" t="s">
        <v>552</v>
      </c>
      <c r="JNQ20" s="205" t="s">
        <v>552</v>
      </c>
      <c r="JNR20" s="205" t="s">
        <v>552</v>
      </c>
      <c r="JNS20" s="205" t="s">
        <v>552</v>
      </c>
      <c r="JNT20" s="205" t="s">
        <v>552</v>
      </c>
      <c r="JNU20" s="205" t="s">
        <v>552</v>
      </c>
      <c r="JNV20" s="205" t="s">
        <v>552</v>
      </c>
      <c r="JNW20" s="205" t="s">
        <v>552</v>
      </c>
      <c r="JNX20" s="205" t="s">
        <v>552</v>
      </c>
      <c r="JNY20" s="205" t="s">
        <v>552</v>
      </c>
      <c r="JNZ20" s="205" t="s">
        <v>552</v>
      </c>
      <c r="JOA20" s="205" t="s">
        <v>552</v>
      </c>
      <c r="JOB20" s="205" t="s">
        <v>552</v>
      </c>
      <c r="JOC20" s="205" t="s">
        <v>552</v>
      </c>
      <c r="JOD20" s="205" t="s">
        <v>552</v>
      </c>
      <c r="JOE20" s="205" t="s">
        <v>552</v>
      </c>
      <c r="JOF20" s="205" t="s">
        <v>552</v>
      </c>
      <c r="JOG20" s="205" t="s">
        <v>552</v>
      </c>
      <c r="JOH20" s="205" t="s">
        <v>552</v>
      </c>
      <c r="JOI20" s="205" t="s">
        <v>552</v>
      </c>
      <c r="JOJ20" s="205" t="s">
        <v>552</v>
      </c>
      <c r="JOK20" s="205" t="s">
        <v>552</v>
      </c>
      <c r="JOL20" s="205" t="s">
        <v>552</v>
      </c>
      <c r="JOM20" s="205" t="s">
        <v>552</v>
      </c>
      <c r="JON20" s="205" t="s">
        <v>552</v>
      </c>
      <c r="JOO20" s="205" t="s">
        <v>552</v>
      </c>
      <c r="JOP20" s="205" t="s">
        <v>552</v>
      </c>
      <c r="JOQ20" s="205" t="s">
        <v>552</v>
      </c>
      <c r="JOR20" s="205" t="s">
        <v>552</v>
      </c>
      <c r="JOS20" s="205" t="s">
        <v>552</v>
      </c>
      <c r="JOT20" s="205" t="s">
        <v>552</v>
      </c>
      <c r="JOU20" s="205" t="s">
        <v>552</v>
      </c>
      <c r="JOV20" s="205" t="s">
        <v>552</v>
      </c>
      <c r="JOW20" s="205" t="s">
        <v>552</v>
      </c>
      <c r="JOX20" s="205" t="s">
        <v>552</v>
      </c>
      <c r="JOY20" s="205" t="s">
        <v>552</v>
      </c>
      <c r="JOZ20" s="205" t="s">
        <v>552</v>
      </c>
      <c r="JPA20" s="205" t="s">
        <v>552</v>
      </c>
      <c r="JPB20" s="205" t="s">
        <v>552</v>
      </c>
      <c r="JPC20" s="205" t="s">
        <v>552</v>
      </c>
      <c r="JPD20" s="205" t="s">
        <v>552</v>
      </c>
      <c r="JPE20" s="205" t="s">
        <v>552</v>
      </c>
      <c r="JPF20" s="205" t="s">
        <v>552</v>
      </c>
      <c r="JPG20" s="205" t="s">
        <v>552</v>
      </c>
      <c r="JPH20" s="205" t="s">
        <v>552</v>
      </c>
      <c r="JPI20" s="205" t="s">
        <v>552</v>
      </c>
      <c r="JPJ20" s="205" t="s">
        <v>552</v>
      </c>
      <c r="JPK20" s="205" t="s">
        <v>552</v>
      </c>
      <c r="JPL20" s="205" t="s">
        <v>552</v>
      </c>
      <c r="JPM20" s="205" t="s">
        <v>552</v>
      </c>
      <c r="JPN20" s="205" t="s">
        <v>552</v>
      </c>
      <c r="JPO20" s="205" t="s">
        <v>552</v>
      </c>
      <c r="JPP20" s="205" t="s">
        <v>552</v>
      </c>
      <c r="JPQ20" s="205" t="s">
        <v>552</v>
      </c>
      <c r="JPR20" s="205" t="s">
        <v>552</v>
      </c>
      <c r="JPS20" s="205" t="s">
        <v>552</v>
      </c>
      <c r="JPT20" s="205" t="s">
        <v>552</v>
      </c>
      <c r="JPU20" s="205" t="s">
        <v>552</v>
      </c>
      <c r="JPV20" s="205" t="s">
        <v>552</v>
      </c>
      <c r="JPW20" s="205" t="s">
        <v>552</v>
      </c>
      <c r="JPX20" s="205" t="s">
        <v>552</v>
      </c>
      <c r="JPY20" s="205" t="s">
        <v>552</v>
      </c>
      <c r="JPZ20" s="205" t="s">
        <v>552</v>
      </c>
      <c r="JQA20" s="205" t="s">
        <v>552</v>
      </c>
      <c r="JQB20" s="205" t="s">
        <v>552</v>
      </c>
      <c r="JQC20" s="205" t="s">
        <v>552</v>
      </c>
      <c r="JQD20" s="205" t="s">
        <v>552</v>
      </c>
      <c r="JQE20" s="205" t="s">
        <v>552</v>
      </c>
      <c r="JQF20" s="205" t="s">
        <v>552</v>
      </c>
      <c r="JQG20" s="205" t="s">
        <v>552</v>
      </c>
      <c r="JQH20" s="205" t="s">
        <v>552</v>
      </c>
      <c r="JQI20" s="205" t="s">
        <v>552</v>
      </c>
      <c r="JQJ20" s="205" t="s">
        <v>552</v>
      </c>
      <c r="JQK20" s="205" t="s">
        <v>552</v>
      </c>
      <c r="JQL20" s="205" t="s">
        <v>552</v>
      </c>
      <c r="JQM20" s="205" t="s">
        <v>552</v>
      </c>
      <c r="JQN20" s="205" t="s">
        <v>552</v>
      </c>
      <c r="JQO20" s="205" t="s">
        <v>552</v>
      </c>
      <c r="JQP20" s="205" t="s">
        <v>552</v>
      </c>
      <c r="JQQ20" s="205" t="s">
        <v>552</v>
      </c>
      <c r="JQR20" s="205" t="s">
        <v>552</v>
      </c>
      <c r="JQS20" s="205" t="s">
        <v>552</v>
      </c>
      <c r="JQT20" s="205" t="s">
        <v>552</v>
      </c>
      <c r="JQU20" s="205" t="s">
        <v>552</v>
      </c>
      <c r="JQV20" s="205" t="s">
        <v>552</v>
      </c>
      <c r="JQW20" s="205" t="s">
        <v>552</v>
      </c>
      <c r="JQX20" s="205" t="s">
        <v>552</v>
      </c>
      <c r="JQY20" s="205" t="s">
        <v>552</v>
      </c>
      <c r="JQZ20" s="205" t="s">
        <v>552</v>
      </c>
      <c r="JRA20" s="205" t="s">
        <v>552</v>
      </c>
      <c r="JRB20" s="205" t="s">
        <v>552</v>
      </c>
      <c r="JRC20" s="205" t="s">
        <v>552</v>
      </c>
      <c r="JRD20" s="205" t="s">
        <v>552</v>
      </c>
      <c r="JRE20" s="205" t="s">
        <v>552</v>
      </c>
      <c r="JRF20" s="205" t="s">
        <v>552</v>
      </c>
      <c r="JRG20" s="205" t="s">
        <v>552</v>
      </c>
      <c r="JRH20" s="205" t="s">
        <v>552</v>
      </c>
      <c r="JRI20" s="205" t="s">
        <v>552</v>
      </c>
      <c r="JRJ20" s="205" t="s">
        <v>552</v>
      </c>
      <c r="JRK20" s="205" t="s">
        <v>552</v>
      </c>
      <c r="JRL20" s="205" t="s">
        <v>552</v>
      </c>
      <c r="JRM20" s="205" t="s">
        <v>552</v>
      </c>
      <c r="JRN20" s="205" t="s">
        <v>552</v>
      </c>
      <c r="JRO20" s="205" t="s">
        <v>552</v>
      </c>
      <c r="JRP20" s="205" t="s">
        <v>552</v>
      </c>
      <c r="JRQ20" s="205" t="s">
        <v>552</v>
      </c>
      <c r="JRR20" s="205" t="s">
        <v>552</v>
      </c>
      <c r="JRS20" s="205" t="s">
        <v>552</v>
      </c>
      <c r="JRT20" s="205" t="s">
        <v>552</v>
      </c>
      <c r="JRU20" s="205" t="s">
        <v>552</v>
      </c>
      <c r="JRV20" s="205" t="s">
        <v>552</v>
      </c>
      <c r="JRW20" s="205" t="s">
        <v>552</v>
      </c>
      <c r="JRX20" s="205" t="s">
        <v>552</v>
      </c>
      <c r="JRY20" s="205" t="s">
        <v>552</v>
      </c>
      <c r="JRZ20" s="205" t="s">
        <v>552</v>
      </c>
      <c r="JSA20" s="205" t="s">
        <v>552</v>
      </c>
      <c r="JSB20" s="205" t="s">
        <v>552</v>
      </c>
      <c r="JSC20" s="205" t="s">
        <v>552</v>
      </c>
      <c r="JSD20" s="205" t="s">
        <v>552</v>
      </c>
      <c r="JSE20" s="205" t="s">
        <v>552</v>
      </c>
      <c r="JSF20" s="205" t="s">
        <v>552</v>
      </c>
      <c r="JSG20" s="205" t="s">
        <v>552</v>
      </c>
      <c r="JSH20" s="205" t="s">
        <v>552</v>
      </c>
      <c r="JSI20" s="205" t="s">
        <v>552</v>
      </c>
      <c r="JSJ20" s="205" t="s">
        <v>552</v>
      </c>
      <c r="JSK20" s="205" t="s">
        <v>552</v>
      </c>
      <c r="JSL20" s="205" t="s">
        <v>552</v>
      </c>
      <c r="JSM20" s="205" t="s">
        <v>552</v>
      </c>
      <c r="JSN20" s="205" t="s">
        <v>552</v>
      </c>
      <c r="JSO20" s="205" t="s">
        <v>552</v>
      </c>
      <c r="JSP20" s="205" t="s">
        <v>552</v>
      </c>
      <c r="JSQ20" s="205" t="s">
        <v>552</v>
      </c>
      <c r="JSR20" s="205" t="s">
        <v>552</v>
      </c>
      <c r="JSS20" s="205" t="s">
        <v>552</v>
      </c>
      <c r="JST20" s="205" t="s">
        <v>552</v>
      </c>
      <c r="JSU20" s="205" t="s">
        <v>552</v>
      </c>
      <c r="JSV20" s="205" t="s">
        <v>552</v>
      </c>
      <c r="JSW20" s="205" t="s">
        <v>552</v>
      </c>
      <c r="JSX20" s="205" t="s">
        <v>552</v>
      </c>
      <c r="JSY20" s="205" t="s">
        <v>552</v>
      </c>
      <c r="JSZ20" s="205" t="s">
        <v>552</v>
      </c>
      <c r="JTA20" s="205" t="s">
        <v>552</v>
      </c>
      <c r="JTB20" s="205" t="s">
        <v>552</v>
      </c>
      <c r="JTC20" s="205" t="s">
        <v>552</v>
      </c>
      <c r="JTD20" s="205" t="s">
        <v>552</v>
      </c>
      <c r="JTE20" s="205" t="s">
        <v>552</v>
      </c>
      <c r="JTF20" s="205" t="s">
        <v>552</v>
      </c>
      <c r="JTG20" s="205" t="s">
        <v>552</v>
      </c>
      <c r="JTH20" s="205" t="s">
        <v>552</v>
      </c>
      <c r="JTI20" s="205" t="s">
        <v>552</v>
      </c>
      <c r="JTJ20" s="205" t="s">
        <v>552</v>
      </c>
      <c r="JTK20" s="205" t="s">
        <v>552</v>
      </c>
      <c r="JTL20" s="205" t="s">
        <v>552</v>
      </c>
      <c r="JTM20" s="205" t="s">
        <v>552</v>
      </c>
      <c r="JTN20" s="205" t="s">
        <v>552</v>
      </c>
      <c r="JTO20" s="205" t="s">
        <v>552</v>
      </c>
      <c r="JTP20" s="205" t="s">
        <v>552</v>
      </c>
      <c r="JTQ20" s="205" t="s">
        <v>552</v>
      </c>
      <c r="JTR20" s="205" t="s">
        <v>552</v>
      </c>
      <c r="JTS20" s="205" t="s">
        <v>552</v>
      </c>
      <c r="JTT20" s="205" t="s">
        <v>552</v>
      </c>
      <c r="JTU20" s="205" t="s">
        <v>552</v>
      </c>
      <c r="JTV20" s="205" t="s">
        <v>552</v>
      </c>
      <c r="JTW20" s="205" t="s">
        <v>552</v>
      </c>
      <c r="JTX20" s="205" t="s">
        <v>552</v>
      </c>
      <c r="JTY20" s="205" t="s">
        <v>552</v>
      </c>
      <c r="JTZ20" s="205" t="s">
        <v>552</v>
      </c>
      <c r="JUA20" s="205" t="s">
        <v>552</v>
      </c>
      <c r="JUB20" s="205" t="s">
        <v>552</v>
      </c>
      <c r="JUC20" s="205" t="s">
        <v>552</v>
      </c>
      <c r="JUD20" s="205" t="s">
        <v>552</v>
      </c>
      <c r="JUE20" s="205" t="s">
        <v>552</v>
      </c>
      <c r="JUF20" s="205" t="s">
        <v>552</v>
      </c>
      <c r="JUG20" s="205" t="s">
        <v>552</v>
      </c>
      <c r="JUH20" s="205" t="s">
        <v>552</v>
      </c>
      <c r="JUI20" s="205" t="s">
        <v>552</v>
      </c>
      <c r="JUJ20" s="205" t="s">
        <v>552</v>
      </c>
      <c r="JUK20" s="205" t="s">
        <v>552</v>
      </c>
      <c r="JUL20" s="205" t="s">
        <v>552</v>
      </c>
      <c r="JUM20" s="205" t="s">
        <v>552</v>
      </c>
      <c r="JUN20" s="205" t="s">
        <v>552</v>
      </c>
      <c r="JUO20" s="205" t="s">
        <v>552</v>
      </c>
      <c r="JUP20" s="205" t="s">
        <v>552</v>
      </c>
      <c r="JUQ20" s="205" t="s">
        <v>552</v>
      </c>
      <c r="JUR20" s="205" t="s">
        <v>552</v>
      </c>
      <c r="JUS20" s="205" t="s">
        <v>552</v>
      </c>
      <c r="JUT20" s="205" t="s">
        <v>552</v>
      </c>
      <c r="JUU20" s="205" t="s">
        <v>552</v>
      </c>
      <c r="JUV20" s="205" t="s">
        <v>552</v>
      </c>
      <c r="JUW20" s="205" t="s">
        <v>552</v>
      </c>
      <c r="JUX20" s="205" t="s">
        <v>552</v>
      </c>
      <c r="JUY20" s="205" t="s">
        <v>552</v>
      </c>
      <c r="JUZ20" s="205" t="s">
        <v>552</v>
      </c>
      <c r="JVA20" s="205" t="s">
        <v>552</v>
      </c>
      <c r="JVB20" s="205" t="s">
        <v>552</v>
      </c>
      <c r="JVC20" s="205" t="s">
        <v>552</v>
      </c>
      <c r="JVD20" s="205" t="s">
        <v>552</v>
      </c>
      <c r="JVE20" s="205" t="s">
        <v>552</v>
      </c>
      <c r="JVF20" s="205" t="s">
        <v>552</v>
      </c>
      <c r="JVG20" s="205" t="s">
        <v>552</v>
      </c>
      <c r="JVH20" s="205" t="s">
        <v>552</v>
      </c>
      <c r="JVI20" s="205" t="s">
        <v>552</v>
      </c>
      <c r="JVJ20" s="205" t="s">
        <v>552</v>
      </c>
      <c r="JVK20" s="205" t="s">
        <v>552</v>
      </c>
      <c r="JVL20" s="205" t="s">
        <v>552</v>
      </c>
      <c r="JVM20" s="205" t="s">
        <v>552</v>
      </c>
      <c r="JVN20" s="205" t="s">
        <v>552</v>
      </c>
      <c r="JVO20" s="205" t="s">
        <v>552</v>
      </c>
      <c r="JVP20" s="205" t="s">
        <v>552</v>
      </c>
      <c r="JVQ20" s="205" t="s">
        <v>552</v>
      </c>
      <c r="JVR20" s="205" t="s">
        <v>552</v>
      </c>
      <c r="JVS20" s="205" t="s">
        <v>552</v>
      </c>
      <c r="JVT20" s="205" t="s">
        <v>552</v>
      </c>
      <c r="JVU20" s="205" t="s">
        <v>552</v>
      </c>
      <c r="JVV20" s="205" t="s">
        <v>552</v>
      </c>
      <c r="JVW20" s="205" t="s">
        <v>552</v>
      </c>
      <c r="JVX20" s="205" t="s">
        <v>552</v>
      </c>
      <c r="JVY20" s="205" t="s">
        <v>552</v>
      </c>
      <c r="JVZ20" s="205" t="s">
        <v>552</v>
      </c>
      <c r="JWA20" s="205" t="s">
        <v>552</v>
      </c>
      <c r="JWB20" s="205" t="s">
        <v>552</v>
      </c>
      <c r="JWC20" s="205" t="s">
        <v>552</v>
      </c>
      <c r="JWD20" s="205" t="s">
        <v>552</v>
      </c>
      <c r="JWE20" s="205" t="s">
        <v>552</v>
      </c>
      <c r="JWF20" s="205" t="s">
        <v>552</v>
      </c>
      <c r="JWG20" s="205" t="s">
        <v>552</v>
      </c>
      <c r="JWH20" s="205" t="s">
        <v>552</v>
      </c>
      <c r="JWI20" s="205" t="s">
        <v>552</v>
      </c>
      <c r="JWJ20" s="205" t="s">
        <v>552</v>
      </c>
      <c r="JWK20" s="205" t="s">
        <v>552</v>
      </c>
      <c r="JWL20" s="205" t="s">
        <v>552</v>
      </c>
      <c r="JWM20" s="205" t="s">
        <v>552</v>
      </c>
      <c r="JWN20" s="205" t="s">
        <v>552</v>
      </c>
      <c r="JWO20" s="205" t="s">
        <v>552</v>
      </c>
      <c r="JWP20" s="205" t="s">
        <v>552</v>
      </c>
      <c r="JWQ20" s="205" t="s">
        <v>552</v>
      </c>
      <c r="JWR20" s="205" t="s">
        <v>552</v>
      </c>
      <c r="JWS20" s="205" t="s">
        <v>552</v>
      </c>
      <c r="JWT20" s="205" t="s">
        <v>552</v>
      </c>
      <c r="JWU20" s="205" t="s">
        <v>552</v>
      </c>
      <c r="JWV20" s="205" t="s">
        <v>552</v>
      </c>
      <c r="JWW20" s="205" t="s">
        <v>552</v>
      </c>
      <c r="JWX20" s="205" t="s">
        <v>552</v>
      </c>
      <c r="JWY20" s="205" t="s">
        <v>552</v>
      </c>
      <c r="JWZ20" s="205" t="s">
        <v>552</v>
      </c>
      <c r="JXA20" s="205" t="s">
        <v>552</v>
      </c>
      <c r="JXB20" s="205" t="s">
        <v>552</v>
      </c>
      <c r="JXC20" s="205" t="s">
        <v>552</v>
      </c>
      <c r="JXD20" s="205" t="s">
        <v>552</v>
      </c>
      <c r="JXE20" s="205" t="s">
        <v>552</v>
      </c>
      <c r="JXF20" s="205" t="s">
        <v>552</v>
      </c>
      <c r="JXG20" s="205" t="s">
        <v>552</v>
      </c>
      <c r="JXH20" s="205" t="s">
        <v>552</v>
      </c>
      <c r="JXI20" s="205" t="s">
        <v>552</v>
      </c>
      <c r="JXJ20" s="205" t="s">
        <v>552</v>
      </c>
      <c r="JXK20" s="205" t="s">
        <v>552</v>
      </c>
      <c r="JXL20" s="205" t="s">
        <v>552</v>
      </c>
      <c r="JXM20" s="205" t="s">
        <v>552</v>
      </c>
      <c r="JXN20" s="205" t="s">
        <v>552</v>
      </c>
      <c r="JXO20" s="205" t="s">
        <v>552</v>
      </c>
      <c r="JXP20" s="205" t="s">
        <v>552</v>
      </c>
      <c r="JXQ20" s="205" t="s">
        <v>552</v>
      </c>
      <c r="JXR20" s="205" t="s">
        <v>552</v>
      </c>
      <c r="JXS20" s="205" t="s">
        <v>552</v>
      </c>
      <c r="JXT20" s="205" t="s">
        <v>552</v>
      </c>
      <c r="JXU20" s="205" t="s">
        <v>552</v>
      </c>
      <c r="JXV20" s="205" t="s">
        <v>552</v>
      </c>
      <c r="JXW20" s="205" t="s">
        <v>552</v>
      </c>
      <c r="JXX20" s="205" t="s">
        <v>552</v>
      </c>
      <c r="JXY20" s="205" t="s">
        <v>552</v>
      </c>
      <c r="JXZ20" s="205" t="s">
        <v>552</v>
      </c>
      <c r="JYA20" s="205" t="s">
        <v>552</v>
      </c>
      <c r="JYB20" s="205" t="s">
        <v>552</v>
      </c>
      <c r="JYC20" s="205" t="s">
        <v>552</v>
      </c>
      <c r="JYD20" s="205" t="s">
        <v>552</v>
      </c>
      <c r="JYE20" s="205" t="s">
        <v>552</v>
      </c>
      <c r="JYF20" s="205" t="s">
        <v>552</v>
      </c>
      <c r="JYG20" s="205" t="s">
        <v>552</v>
      </c>
      <c r="JYH20" s="205" t="s">
        <v>552</v>
      </c>
      <c r="JYI20" s="205" t="s">
        <v>552</v>
      </c>
      <c r="JYJ20" s="205" t="s">
        <v>552</v>
      </c>
      <c r="JYK20" s="205" t="s">
        <v>552</v>
      </c>
      <c r="JYL20" s="205" t="s">
        <v>552</v>
      </c>
      <c r="JYM20" s="205" t="s">
        <v>552</v>
      </c>
      <c r="JYN20" s="205" t="s">
        <v>552</v>
      </c>
      <c r="JYO20" s="205" t="s">
        <v>552</v>
      </c>
      <c r="JYP20" s="205" t="s">
        <v>552</v>
      </c>
      <c r="JYQ20" s="205" t="s">
        <v>552</v>
      </c>
      <c r="JYR20" s="205" t="s">
        <v>552</v>
      </c>
      <c r="JYS20" s="205" t="s">
        <v>552</v>
      </c>
      <c r="JYT20" s="205" t="s">
        <v>552</v>
      </c>
      <c r="JYU20" s="205" t="s">
        <v>552</v>
      </c>
      <c r="JYV20" s="205" t="s">
        <v>552</v>
      </c>
      <c r="JYW20" s="205" t="s">
        <v>552</v>
      </c>
      <c r="JYX20" s="205" t="s">
        <v>552</v>
      </c>
      <c r="JYY20" s="205" t="s">
        <v>552</v>
      </c>
      <c r="JYZ20" s="205" t="s">
        <v>552</v>
      </c>
      <c r="JZA20" s="205" t="s">
        <v>552</v>
      </c>
      <c r="JZB20" s="205" t="s">
        <v>552</v>
      </c>
      <c r="JZC20" s="205" t="s">
        <v>552</v>
      </c>
      <c r="JZD20" s="205" t="s">
        <v>552</v>
      </c>
      <c r="JZE20" s="205" t="s">
        <v>552</v>
      </c>
      <c r="JZF20" s="205" t="s">
        <v>552</v>
      </c>
      <c r="JZG20" s="205" t="s">
        <v>552</v>
      </c>
      <c r="JZH20" s="205" t="s">
        <v>552</v>
      </c>
      <c r="JZI20" s="205" t="s">
        <v>552</v>
      </c>
      <c r="JZJ20" s="205" t="s">
        <v>552</v>
      </c>
      <c r="JZK20" s="205" t="s">
        <v>552</v>
      </c>
      <c r="JZL20" s="205" t="s">
        <v>552</v>
      </c>
      <c r="JZM20" s="205" t="s">
        <v>552</v>
      </c>
      <c r="JZN20" s="205" t="s">
        <v>552</v>
      </c>
      <c r="JZO20" s="205" t="s">
        <v>552</v>
      </c>
      <c r="JZP20" s="205" t="s">
        <v>552</v>
      </c>
      <c r="JZQ20" s="205" t="s">
        <v>552</v>
      </c>
      <c r="JZR20" s="205" t="s">
        <v>552</v>
      </c>
      <c r="JZS20" s="205" t="s">
        <v>552</v>
      </c>
      <c r="JZT20" s="205" t="s">
        <v>552</v>
      </c>
      <c r="JZU20" s="205" t="s">
        <v>552</v>
      </c>
      <c r="JZV20" s="205" t="s">
        <v>552</v>
      </c>
      <c r="JZW20" s="205" t="s">
        <v>552</v>
      </c>
      <c r="JZX20" s="205" t="s">
        <v>552</v>
      </c>
      <c r="JZY20" s="205" t="s">
        <v>552</v>
      </c>
      <c r="JZZ20" s="205" t="s">
        <v>552</v>
      </c>
      <c r="KAA20" s="205" t="s">
        <v>552</v>
      </c>
      <c r="KAB20" s="205" t="s">
        <v>552</v>
      </c>
      <c r="KAC20" s="205" t="s">
        <v>552</v>
      </c>
      <c r="KAD20" s="205" t="s">
        <v>552</v>
      </c>
      <c r="KAE20" s="205" t="s">
        <v>552</v>
      </c>
      <c r="KAF20" s="205" t="s">
        <v>552</v>
      </c>
      <c r="KAG20" s="205" t="s">
        <v>552</v>
      </c>
      <c r="KAH20" s="205" t="s">
        <v>552</v>
      </c>
      <c r="KAI20" s="205" t="s">
        <v>552</v>
      </c>
      <c r="KAJ20" s="205" t="s">
        <v>552</v>
      </c>
      <c r="KAK20" s="205" t="s">
        <v>552</v>
      </c>
      <c r="KAL20" s="205" t="s">
        <v>552</v>
      </c>
      <c r="KAM20" s="205" t="s">
        <v>552</v>
      </c>
      <c r="KAN20" s="205" t="s">
        <v>552</v>
      </c>
      <c r="KAO20" s="205" t="s">
        <v>552</v>
      </c>
      <c r="KAP20" s="205" t="s">
        <v>552</v>
      </c>
      <c r="KAQ20" s="205" t="s">
        <v>552</v>
      </c>
      <c r="KAR20" s="205" t="s">
        <v>552</v>
      </c>
      <c r="KAS20" s="205" t="s">
        <v>552</v>
      </c>
      <c r="KAT20" s="205" t="s">
        <v>552</v>
      </c>
      <c r="KAU20" s="205" t="s">
        <v>552</v>
      </c>
      <c r="KAV20" s="205" t="s">
        <v>552</v>
      </c>
      <c r="KAW20" s="205" t="s">
        <v>552</v>
      </c>
      <c r="KAX20" s="205" t="s">
        <v>552</v>
      </c>
      <c r="KAY20" s="205" t="s">
        <v>552</v>
      </c>
      <c r="KAZ20" s="205" t="s">
        <v>552</v>
      </c>
      <c r="KBA20" s="205" t="s">
        <v>552</v>
      </c>
      <c r="KBB20" s="205" t="s">
        <v>552</v>
      </c>
      <c r="KBC20" s="205" t="s">
        <v>552</v>
      </c>
      <c r="KBD20" s="205" t="s">
        <v>552</v>
      </c>
      <c r="KBE20" s="205" t="s">
        <v>552</v>
      </c>
      <c r="KBF20" s="205" t="s">
        <v>552</v>
      </c>
      <c r="KBG20" s="205" t="s">
        <v>552</v>
      </c>
      <c r="KBH20" s="205" t="s">
        <v>552</v>
      </c>
      <c r="KBI20" s="205" t="s">
        <v>552</v>
      </c>
      <c r="KBJ20" s="205" t="s">
        <v>552</v>
      </c>
      <c r="KBK20" s="205" t="s">
        <v>552</v>
      </c>
      <c r="KBL20" s="205" t="s">
        <v>552</v>
      </c>
      <c r="KBM20" s="205" t="s">
        <v>552</v>
      </c>
      <c r="KBN20" s="205" t="s">
        <v>552</v>
      </c>
      <c r="KBO20" s="205" t="s">
        <v>552</v>
      </c>
      <c r="KBP20" s="205" t="s">
        <v>552</v>
      </c>
      <c r="KBQ20" s="205" t="s">
        <v>552</v>
      </c>
      <c r="KBR20" s="205" t="s">
        <v>552</v>
      </c>
      <c r="KBS20" s="205" t="s">
        <v>552</v>
      </c>
      <c r="KBT20" s="205" t="s">
        <v>552</v>
      </c>
      <c r="KBU20" s="205" t="s">
        <v>552</v>
      </c>
      <c r="KBV20" s="205" t="s">
        <v>552</v>
      </c>
      <c r="KBW20" s="205" t="s">
        <v>552</v>
      </c>
      <c r="KBX20" s="205" t="s">
        <v>552</v>
      </c>
      <c r="KBY20" s="205" t="s">
        <v>552</v>
      </c>
      <c r="KBZ20" s="205" t="s">
        <v>552</v>
      </c>
      <c r="KCA20" s="205" t="s">
        <v>552</v>
      </c>
      <c r="KCB20" s="205" t="s">
        <v>552</v>
      </c>
      <c r="KCC20" s="205" t="s">
        <v>552</v>
      </c>
      <c r="KCD20" s="205" t="s">
        <v>552</v>
      </c>
      <c r="KCE20" s="205" t="s">
        <v>552</v>
      </c>
      <c r="KCF20" s="205" t="s">
        <v>552</v>
      </c>
      <c r="KCG20" s="205" t="s">
        <v>552</v>
      </c>
      <c r="KCH20" s="205" t="s">
        <v>552</v>
      </c>
      <c r="KCI20" s="205" t="s">
        <v>552</v>
      </c>
      <c r="KCJ20" s="205" t="s">
        <v>552</v>
      </c>
      <c r="KCK20" s="205" t="s">
        <v>552</v>
      </c>
      <c r="KCL20" s="205" t="s">
        <v>552</v>
      </c>
      <c r="KCM20" s="205" t="s">
        <v>552</v>
      </c>
      <c r="KCN20" s="205" t="s">
        <v>552</v>
      </c>
      <c r="KCO20" s="205" t="s">
        <v>552</v>
      </c>
      <c r="KCP20" s="205" t="s">
        <v>552</v>
      </c>
      <c r="KCQ20" s="205" t="s">
        <v>552</v>
      </c>
      <c r="KCR20" s="205" t="s">
        <v>552</v>
      </c>
      <c r="KCS20" s="205" t="s">
        <v>552</v>
      </c>
      <c r="KCT20" s="205" t="s">
        <v>552</v>
      </c>
      <c r="KCU20" s="205" t="s">
        <v>552</v>
      </c>
      <c r="KCV20" s="205" t="s">
        <v>552</v>
      </c>
      <c r="KCW20" s="205" t="s">
        <v>552</v>
      </c>
      <c r="KCX20" s="205" t="s">
        <v>552</v>
      </c>
      <c r="KCY20" s="205" t="s">
        <v>552</v>
      </c>
      <c r="KCZ20" s="205" t="s">
        <v>552</v>
      </c>
      <c r="KDA20" s="205" t="s">
        <v>552</v>
      </c>
      <c r="KDB20" s="205" t="s">
        <v>552</v>
      </c>
      <c r="KDC20" s="205" t="s">
        <v>552</v>
      </c>
      <c r="KDD20" s="205" t="s">
        <v>552</v>
      </c>
      <c r="KDE20" s="205" t="s">
        <v>552</v>
      </c>
      <c r="KDF20" s="205" t="s">
        <v>552</v>
      </c>
      <c r="KDG20" s="205" t="s">
        <v>552</v>
      </c>
      <c r="KDH20" s="205" t="s">
        <v>552</v>
      </c>
      <c r="KDI20" s="205" t="s">
        <v>552</v>
      </c>
      <c r="KDJ20" s="205" t="s">
        <v>552</v>
      </c>
      <c r="KDK20" s="205" t="s">
        <v>552</v>
      </c>
      <c r="KDL20" s="205" t="s">
        <v>552</v>
      </c>
      <c r="KDM20" s="205" t="s">
        <v>552</v>
      </c>
      <c r="KDN20" s="205" t="s">
        <v>552</v>
      </c>
      <c r="KDO20" s="205" t="s">
        <v>552</v>
      </c>
      <c r="KDP20" s="205" t="s">
        <v>552</v>
      </c>
      <c r="KDQ20" s="205" t="s">
        <v>552</v>
      </c>
      <c r="KDR20" s="205" t="s">
        <v>552</v>
      </c>
      <c r="KDS20" s="205" t="s">
        <v>552</v>
      </c>
      <c r="KDT20" s="205" t="s">
        <v>552</v>
      </c>
      <c r="KDU20" s="205" t="s">
        <v>552</v>
      </c>
      <c r="KDV20" s="205" t="s">
        <v>552</v>
      </c>
      <c r="KDW20" s="205" t="s">
        <v>552</v>
      </c>
      <c r="KDX20" s="205" t="s">
        <v>552</v>
      </c>
      <c r="KDY20" s="205" t="s">
        <v>552</v>
      </c>
      <c r="KDZ20" s="205" t="s">
        <v>552</v>
      </c>
      <c r="KEA20" s="205" t="s">
        <v>552</v>
      </c>
      <c r="KEB20" s="205" t="s">
        <v>552</v>
      </c>
      <c r="KEC20" s="205" t="s">
        <v>552</v>
      </c>
      <c r="KED20" s="205" t="s">
        <v>552</v>
      </c>
      <c r="KEE20" s="205" t="s">
        <v>552</v>
      </c>
      <c r="KEF20" s="205" t="s">
        <v>552</v>
      </c>
      <c r="KEG20" s="205" t="s">
        <v>552</v>
      </c>
      <c r="KEH20" s="205" t="s">
        <v>552</v>
      </c>
      <c r="KEI20" s="205" t="s">
        <v>552</v>
      </c>
      <c r="KEJ20" s="205" t="s">
        <v>552</v>
      </c>
      <c r="KEK20" s="205" t="s">
        <v>552</v>
      </c>
      <c r="KEL20" s="205" t="s">
        <v>552</v>
      </c>
      <c r="KEM20" s="205" t="s">
        <v>552</v>
      </c>
      <c r="KEN20" s="205" t="s">
        <v>552</v>
      </c>
      <c r="KEO20" s="205" t="s">
        <v>552</v>
      </c>
      <c r="KEP20" s="205" t="s">
        <v>552</v>
      </c>
      <c r="KEQ20" s="205" t="s">
        <v>552</v>
      </c>
      <c r="KER20" s="205" t="s">
        <v>552</v>
      </c>
      <c r="KES20" s="205" t="s">
        <v>552</v>
      </c>
      <c r="KET20" s="205" t="s">
        <v>552</v>
      </c>
      <c r="KEU20" s="205" t="s">
        <v>552</v>
      </c>
      <c r="KEV20" s="205" t="s">
        <v>552</v>
      </c>
      <c r="KEW20" s="205" t="s">
        <v>552</v>
      </c>
      <c r="KEX20" s="205" t="s">
        <v>552</v>
      </c>
      <c r="KEY20" s="205" t="s">
        <v>552</v>
      </c>
      <c r="KEZ20" s="205" t="s">
        <v>552</v>
      </c>
      <c r="KFA20" s="205" t="s">
        <v>552</v>
      </c>
      <c r="KFB20" s="205" t="s">
        <v>552</v>
      </c>
      <c r="KFC20" s="205" t="s">
        <v>552</v>
      </c>
      <c r="KFD20" s="205" t="s">
        <v>552</v>
      </c>
      <c r="KFE20" s="205" t="s">
        <v>552</v>
      </c>
      <c r="KFF20" s="205" t="s">
        <v>552</v>
      </c>
      <c r="KFG20" s="205" t="s">
        <v>552</v>
      </c>
      <c r="KFH20" s="205" t="s">
        <v>552</v>
      </c>
      <c r="KFI20" s="205" t="s">
        <v>552</v>
      </c>
      <c r="KFJ20" s="205" t="s">
        <v>552</v>
      </c>
      <c r="KFK20" s="205" t="s">
        <v>552</v>
      </c>
      <c r="KFL20" s="205" t="s">
        <v>552</v>
      </c>
      <c r="KFM20" s="205" t="s">
        <v>552</v>
      </c>
      <c r="KFN20" s="205" t="s">
        <v>552</v>
      </c>
      <c r="KFO20" s="205" t="s">
        <v>552</v>
      </c>
      <c r="KFP20" s="205" t="s">
        <v>552</v>
      </c>
      <c r="KFQ20" s="205" t="s">
        <v>552</v>
      </c>
      <c r="KFR20" s="205" t="s">
        <v>552</v>
      </c>
      <c r="KFS20" s="205" t="s">
        <v>552</v>
      </c>
      <c r="KFT20" s="205" t="s">
        <v>552</v>
      </c>
      <c r="KFU20" s="205" t="s">
        <v>552</v>
      </c>
      <c r="KFV20" s="205" t="s">
        <v>552</v>
      </c>
      <c r="KFW20" s="205" t="s">
        <v>552</v>
      </c>
      <c r="KFX20" s="205" t="s">
        <v>552</v>
      </c>
      <c r="KFY20" s="205" t="s">
        <v>552</v>
      </c>
      <c r="KFZ20" s="205" t="s">
        <v>552</v>
      </c>
      <c r="KGA20" s="205" t="s">
        <v>552</v>
      </c>
      <c r="KGB20" s="205" t="s">
        <v>552</v>
      </c>
      <c r="KGC20" s="205" t="s">
        <v>552</v>
      </c>
      <c r="KGD20" s="205" t="s">
        <v>552</v>
      </c>
      <c r="KGE20" s="205" t="s">
        <v>552</v>
      </c>
      <c r="KGF20" s="205" t="s">
        <v>552</v>
      </c>
      <c r="KGG20" s="205" t="s">
        <v>552</v>
      </c>
      <c r="KGH20" s="205" t="s">
        <v>552</v>
      </c>
      <c r="KGI20" s="205" t="s">
        <v>552</v>
      </c>
      <c r="KGJ20" s="205" t="s">
        <v>552</v>
      </c>
      <c r="KGK20" s="205" t="s">
        <v>552</v>
      </c>
      <c r="KGL20" s="205" t="s">
        <v>552</v>
      </c>
      <c r="KGM20" s="205" t="s">
        <v>552</v>
      </c>
      <c r="KGN20" s="205" t="s">
        <v>552</v>
      </c>
      <c r="KGO20" s="205" t="s">
        <v>552</v>
      </c>
      <c r="KGP20" s="205" t="s">
        <v>552</v>
      </c>
      <c r="KGQ20" s="205" t="s">
        <v>552</v>
      </c>
      <c r="KGR20" s="205" t="s">
        <v>552</v>
      </c>
      <c r="KGS20" s="205" t="s">
        <v>552</v>
      </c>
      <c r="KGT20" s="205" t="s">
        <v>552</v>
      </c>
      <c r="KGU20" s="205" t="s">
        <v>552</v>
      </c>
      <c r="KGV20" s="205" t="s">
        <v>552</v>
      </c>
      <c r="KGW20" s="205" t="s">
        <v>552</v>
      </c>
      <c r="KGX20" s="205" t="s">
        <v>552</v>
      </c>
      <c r="KGY20" s="205" t="s">
        <v>552</v>
      </c>
      <c r="KGZ20" s="205" t="s">
        <v>552</v>
      </c>
      <c r="KHA20" s="205" t="s">
        <v>552</v>
      </c>
      <c r="KHB20" s="205" t="s">
        <v>552</v>
      </c>
      <c r="KHC20" s="205" t="s">
        <v>552</v>
      </c>
      <c r="KHD20" s="205" t="s">
        <v>552</v>
      </c>
      <c r="KHE20" s="205" t="s">
        <v>552</v>
      </c>
      <c r="KHF20" s="205" t="s">
        <v>552</v>
      </c>
      <c r="KHG20" s="205" t="s">
        <v>552</v>
      </c>
      <c r="KHH20" s="205" t="s">
        <v>552</v>
      </c>
      <c r="KHI20" s="205" t="s">
        <v>552</v>
      </c>
      <c r="KHJ20" s="205" t="s">
        <v>552</v>
      </c>
      <c r="KHK20" s="205" t="s">
        <v>552</v>
      </c>
      <c r="KHL20" s="205" t="s">
        <v>552</v>
      </c>
      <c r="KHM20" s="205" t="s">
        <v>552</v>
      </c>
      <c r="KHN20" s="205" t="s">
        <v>552</v>
      </c>
      <c r="KHO20" s="205" t="s">
        <v>552</v>
      </c>
      <c r="KHP20" s="205" t="s">
        <v>552</v>
      </c>
      <c r="KHQ20" s="205" t="s">
        <v>552</v>
      </c>
      <c r="KHR20" s="205" t="s">
        <v>552</v>
      </c>
      <c r="KHS20" s="205" t="s">
        <v>552</v>
      </c>
      <c r="KHT20" s="205" t="s">
        <v>552</v>
      </c>
      <c r="KHU20" s="205" t="s">
        <v>552</v>
      </c>
      <c r="KHV20" s="205" t="s">
        <v>552</v>
      </c>
      <c r="KHW20" s="205" t="s">
        <v>552</v>
      </c>
      <c r="KHX20" s="205" t="s">
        <v>552</v>
      </c>
      <c r="KHY20" s="205" t="s">
        <v>552</v>
      </c>
      <c r="KHZ20" s="205" t="s">
        <v>552</v>
      </c>
      <c r="KIA20" s="205" t="s">
        <v>552</v>
      </c>
      <c r="KIB20" s="205" t="s">
        <v>552</v>
      </c>
      <c r="KIC20" s="205" t="s">
        <v>552</v>
      </c>
      <c r="KID20" s="205" t="s">
        <v>552</v>
      </c>
      <c r="KIE20" s="205" t="s">
        <v>552</v>
      </c>
      <c r="KIF20" s="205" t="s">
        <v>552</v>
      </c>
      <c r="KIG20" s="205" t="s">
        <v>552</v>
      </c>
      <c r="KIH20" s="205" t="s">
        <v>552</v>
      </c>
      <c r="KII20" s="205" t="s">
        <v>552</v>
      </c>
      <c r="KIJ20" s="205" t="s">
        <v>552</v>
      </c>
      <c r="KIK20" s="205" t="s">
        <v>552</v>
      </c>
      <c r="KIL20" s="205" t="s">
        <v>552</v>
      </c>
      <c r="KIM20" s="205" t="s">
        <v>552</v>
      </c>
      <c r="KIN20" s="205" t="s">
        <v>552</v>
      </c>
      <c r="KIO20" s="205" t="s">
        <v>552</v>
      </c>
      <c r="KIP20" s="205" t="s">
        <v>552</v>
      </c>
      <c r="KIQ20" s="205" t="s">
        <v>552</v>
      </c>
      <c r="KIR20" s="205" t="s">
        <v>552</v>
      </c>
      <c r="KIS20" s="205" t="s">
        <v>552</v>
      </c>
      <c r="KIT20" s="205" t="s">
        <v>552</v>
      </c>
      <c r="KIU20" s="205" t="s">
        <v>552</v>
      </c>
      <c r="KIV20" s="205" t="s">
        <v>552</v>
      </c>
      <c r="KIW20" s="205" t="s">
        <v>552</v>
      </c>
      <c r="KIX20" s="205" t="s">
        <v>552</v>
      </c>
      <c r="KIY20" s="205" t="s">
        <v>552</v>
      </c>
      <c r="KIZ20" s="205" t="s">
        <v>552</v>
      </c>
      <c r="KJA20" s="205" t="s">
        <v>552</v>
      </c>
      <c r="KJB20" s="205" t="s">
        <v>552</v>
      </c>
      <c r="KJC20" s="205" t="s">
        <v>552</v>
      </c>
      <c r="KJD20" s="205" t="s">
        <v>552</v>
      </c>
      <c r="KJE20" s="205" t="s">
        <v>552</v>
      </c>
      <c r="KJF20" s="205" t="s">
        <v>552</v>
      </c>
      <c r="KJG20" s="205" t="s">
        <v>552</v>
      </c>
      <c r="KJH20" s="205" t="s">
        <v>552</v>
      </c>
      <c r="KJI20" s="205" t="s">
        <v>552</v>
      </c>
      <c r="KJJ20" s="205" t="s">
        <v>552</v>
      </c>
      <c r="KJK20" s="205" t="s">
        <v>552</v>
      </c>
      <c r="KJL20" s="205" t="s">
        <v>552</v>
      </c>
      <c r="KJM20" s="205" t="s">
        <v>552</v>
      </c>
      <c r="KJN20" s="205" t="s">
        <v>552</v>
      </c>
      <c r="KJO20" s="205" t="s">
        <v>552</v>
      </c>
      <c r="KJP20" s="205" t="s">
        <v>552</v>
      </c>
      <c r="KJQ20" s="205" t="s">
        <v>552</v>
      </c>
      <c r="KJR20" s="205" t="s">
        <v>552</v>
      </c>
      <c r="KJS20" s="205" t="s">
        <v>552</v>
      </c>
      <c r="KJT20" s="205" t="s">
        <v>552</v>
      </c>
      <c r="KJU20" s="205" t="s">
        <v>552</v>
      </c>
      <c r="KJV20" s="205" t="s">
        <v>552</v>
      </c>
      <c r="KJW20" s="205" t="s">
        <v>552</v>
      </c>
      <c r="KJX20" s="205" t="s">
        <v>552</v>
      </c>
      <c r="KJY20" s="205" t="s">
        <v>552</v>
      </c>
      <c r="KJZ20" s="205" t="s">
        <v>552</v>
      </c>
      <c r="KKA20" s="205" t="s">
        <v>552</v>
      </c>
      <c r="KKB20" s="205" t="s">
        <v>552</v>
      </c>
      <c r="KKC20" s="205" t="s">
        <v>552</v>
      </c>
      <c r="KKD20" s="205" t="s">
        <v>552</v>
      </c>
      <c r="KKE20" s="205" t="s">
        <v>552</v>
      </c>
      <c r="KKF20" s="205" t="s">
        <v>552</v>
      </c>
      <c r="KKG20" s="205" t="s">
        <v>552</v>
      </c>
      <c r="KKH20" s="205" t="s">
        <v>552</v>
      </c>
      <c r="KKI20" s="205" t="s">
        <v>552</v>
      </c>
      <c r="KKJ20" s="205" t="s">
        <v>552</v>
      </c>
      <c r="KKK20" s="205" t="s">
        <v>552</v>
      </c>
      <c r="KKL20" s="205" t="s">
        <v>552</v>
      </c>
      <c r="KKM20" s="205" t="s">
        <v>552</v>
      </c>
      <c r="KKN20" s="205" t="s">
        <v>552</v>
      </c>
      <c r="KKO20" s="205" t="s">
        <v>552</v>
      </c>
      <c r="KKP20" s="205" t="s">
        <v>552</v>
      </c>
      <c r="KKQ20" s="205" t="s">
        <v>552</v>
      </c>
      <c r="KKR20" s="205" t="s">
        <v>552</v>
      </c>
      <c r="KKS20" s="205" t="s">
        <v>552</v>
      </c>
      <c r="KKT20" s="205" t="s">
        <v>552</v>
      </c>
      <c r="KKU20" s="205" t="s">
        <v>552</v>
      </c>
      <c r="KKV20" s="205" t="s">
        <v>552</v>
      </c>
      <c r="KKW20" s="205" t="s">
        <v>552</v>
      </c>
      <c r="KKX20" s="205" t="s">
        <v>552</v>
      </c>
      <c r="KKY20" s="205" t="s">
        <v>552</v>
      </c>
      <c r="KKZ20" s="205" t="s">
        <v>552</v>
      </c>
      <c r="KLA20" s="205" t="s">
        <v>552</v>
      </c>
      <c r="KLB20" s="205" t="s">
        <v>552</v>
      </c>
      <c r="KLC20" s="205" t="s">
        <v>552</v>
      </c>
      <c r="KLD20" s="205" t="s">
        <v>552</v>
      </c>
      <c r="KLE20" s="205" t="s">
        <v>552</v>
      </c>
      <c r="KLF20" s="205" t="s">
        <v>552</v>
      </c>
      <c r="KLG20" s="205" t="s">
        <v>552</v>
      </c>
      <c r="KLH20" s="205" t="s">
        <v>552</v>
      </c>
      <c r="KLI20" s="205" t="s">
        <v>552</v>
      </c>
      <c r="KLJ20" s="205" t="s">
        <v>552</v>
      </c>
      <c r="KLK20" s="205" t="s">
        <v>552</v>
      </c>
      <c r="KLL20" s="205" t="s">
        <v>552</v>
      </c>
      <c r="KLM20" s="205" t="s">
        <v>552</v>
      </c>
      <c r="KLN20" s="205" t="s">
        <v>552</v>
      </c>
      <c r="KLO20" s="205" t="s">
        <v>552</v>
      </c>
      <c r="KLP20" s="205" t="s">
        <v>552</v>
      </c>
      <c r="KLQ20" s="205" t="s">
        <v>552</v>
      </c>
      <c r="KLR20" s="205" t="s">
        <v>552</v>
      </c>
      <c r="KLS20" s="205" t="s">
        <v>552</v>
      </c>
      <c r="KLT20" s="205" t="s">
        <v>552</v>
      </c>
      <c r="KLU20" s="205" t="s">
        <v>552</v>
      </c>
      <c r="KLV20" s="205" t="s">
        <v>552</v>
      </c>
      <c r="KLW20" s="205" t="s">
        <v>552</v>
      </c>
      <c r="KLX20" s="205" t="s">
        <v>552</v>
      </c>
      <c r="KLY20" s="205" t="s">
        <v>552</v>
      </c>
      <c r="KLZ20" s="205" t="s">
        <v>552</v>
      </c>
      <c r="KMA20" s="205" t="s">
        <v>552</v>
      </c>
      <c r="KMB20" s="205" t="s">
        <v>552</v>
      </c>
      <c r="KMC20" s="205" t="s">
        <v>552</v>
      </c>
      <c r="KMD20" s="205" t="s">
        <v>552</v>
      </c>
      <c r="KME20" s="205" t="s">
        <v>552</v>
      </c>
      <c r="KMF20" s="205" t="s">
        <v>552</v>
      </c>
      <c r="KMG20" s="205" t="s">
        <v>552</v>
      </c>
      <c r="KMH20" s="205" t="s">
        <v>552</v>
      </c>
      <c r="KMI20" s="205" t="s">
        <v>552</v>
      </c>
      <c r="KMJ20" s="205" t="s">
        <v>552</v>
      </c>
      <c r="KMK20" s="205" t="s">
        <v>552</v>
      </c>
      <c r="KML20" s="205" t="s">
        <v>552</v>
      </c>
      <c r="KMM20" s="205" t="s">
        <v>552</v>
      </c>
      <c r="KMN20" s="205" t="s">
        <v>552</v>
      </c>
      <c r="KMO20" s="205" t="s">
        <v>552</v>
      </c>
      <c r="KMP20" s="205" t="s">
        <v>552</v>
      </c>
      <c r="KMQ20" s="205" t="s">
        <v>552</v>
      </c>
      <c r="KMR20" s="205" t="s">
        <v>552</v>
      </c>
      <c r="KMS20" s="205" t="s">
        <v>552</v>
      </c>
      <c r="KMT20" s="205" t="s">
        <v>552</v>
      </c>
      <c r="KMU20" s="205" t="s">
        <v>552</v>
      </c>
      <c r="KMV20" s="205" t="s">
        <v>552</v>
      </c>
      <c r="KMW20" s="205" t="s">
        <v>552</v>
      </c>
      <c r="KMX20" s="205" t="s">
        <v>552</v>
      </c>
      <c r="KMY20" s="205" t="s">
        <v>552</v>
      </c>
      <c r="KMZ20" s="205" t="s">
        <v>552</v>
      </c>
      <c r="KNA20" s="205" t="s">
        <v>552</v>
      </c>
      <c r="KNB20" s="205" t="s">
        <v>552</v>
      </c>
      <c r="KNC20" s="205" t="s">
        <v>552</v>
      </c>
      <c r="KND20" s="205" t="s">
        <v>552</v>
      </c>
      <c r="KNE20" s="205" t="s">
        <v>552</v>
      </c>
      <c r="KNF20" s="205" t="s">
        <v>552</v>
      </c>
      <c r="KNG20" s="205" t="s">
        <v>552</v>
      </c>
      <c r="KNH20" s="205" t="s">
        <v>552</v>
      </c>
      <c r="KNI20" s="205" t="s">
        <v>552</v>
      </c>
      <c r="KNJ20" s="205" t="s">
        <v>552</v>
      </c>
      <c r="KNK20" s="205" t="s">
        <v>552</v>
      </c>
      <c r="KNL20" s="205" t="s">
        <v>552</v>
      </c>
      <c r="KNM20" s="205" t="s">
        <v>552</v>
      </c>
      <c r="KNN20" s="205" t="s">
        <v>552</v>
      </c>
      <c r="KNO20" s="205" t="s">
        <v>552</v>
      </c>
      <c r="KNP20" s="205" t="s">
        <v>552</v>
      </c>
      <c r="KNQ20" s="205" t="s">
        <v>552</v>
      </c>
      <c r="KNR20" s="205" t="s">
        <v>552</v>
      </c>
      <c r="KNS20" s="205" t="s">
        <v>552</v>
      </c>
      <c r="KNT20" s="205" t="s">
        <v>552</v>
      </c>
      <c r="KNU20" s="205" t="s">
        <v>552</v>
      </c>
      <c r="KNV20" s="205" t="s">
        <v>552</v>
      </c>
      <c r="KNW20" s="205" t="s">
        <v>552</v>
      </c>
      <c r="KNX20" s="205" t="s">
        <v>552</v>
      </c>
      <c r="KNY20" s="205" t="s">
        <v>552</v>
      </c>
      <c r="KNZ20" s="205" t="s">
        <v>552</v>
      </c>
      <c r="KOA20" s="205" t="s">
        <v>552</v>
      </c>
      <c r="KOB20" s="205" t="s">
        <v>552</v>
      </c>
      <c r="KOC20" s="205" t="s">
        <v>552</v>
      </c>
      <c r="KOD20" s="205" t="s">
        <v>552</v>
      </c>
      <c r="KOE20" s="205" t="s">
        <v>552</v>
      </c>
      <c r="KOF20" s="205" t="s">
        <v>552</v>
      </c>
      <c r="KOG20" s="205" t="s">
        <v>552</v>
      </c>
      <c r="KOH20" s="205" t="s">
        <v>552</v>
      </c>
      <c r="KOI20" s="205" t="s">
        <v>552</v>
      </c>
      <c r="KOJ20" s="205" t="s">
        <v>552</v>
      </c>
      <c r="KOK20" s="205" t="s">
        <v>552</v>
      </c>
      <c r="KOL20" s="205" t="s">
        <v>552</v>
      </c>
      <c r="KOM20" s="205" t="s">
        <v>552</v>
      </c>
      <c r="KON20" s="205" t="s">
        <v>552</v>
      </c>
      <c r="KOO20" s="205" t="s">
        <v>552</v>
      </c>
      <c r="KOP20" s="205" t="s">
        <v>552</v>
      </c>
      <c r="KOQ20" s="205" t="s">
        <v>552</v>
      </c>
      <c r="KOR20" s="205" t="s">
        <v>552</v>
      </c>
      <c r="KOS20" s="205" t="s">
        <v>552</v>
      </c>
      <c r="KOT20" s="205" t="s">
        <v>552</v>
      </c>
      <c r="KOU20" s="205" t="s">
        <v>552</v>
      </c>
      <c r="KOV20" s="205" t="s">
        <v>552</v>
      </c>
      <c r="KOW20" s="205" t="s">
        <v>552</v>
      </c>
      <c r="KOX20" s="205" t="s">
        <v>552</v>
      </c>
      <c r="KOY20" s="205" t="s">
        <v>552</v>
      </c>
      <c r="KOZ20" s="205" t="s">
        <v>552</v>
      </c>
      <c r="KPA20" s="205" t="s">
        <v>552</v>
      </c>
      <c r="KPB20" s="205" t="s">
        <v>552</v>
      </c>
      <c r="KPC20" s="205" t="s">
        <v>552</v>
      </c>
      <c r="KPD20" s="205" t="s">
        <v>552</v>
      </c>
      <c r="KPE20" s="205" t="s">
        <v>552</v>
      </c>
      <c r="KPF20" s="205" t="s">
        <v>552</v>
      </c>
      <c r="KPG20" s="205" t="s">
        <v>552</v>
      </c>
      <c r="KPH20" s="205" t="s">
        <v>552</v>
      </c>
      <c r="KPI20" s="205" t="s">
        <v>552</v>
      </c>
      <c r="KPJ20" s="205" t="s">
        <v>552</v>
      </c>
      <c r="KPK20" s="205" t="s">
        <v>552</v>
      </c>
      <c r="KPL20" s="205" t="s">
        <v>552</v>
      </c>
      <c r="KPM20" s="205" t="s">
        <v>552</v>
      </c>
      <c r="KPN20" s="205" t="s">
        <v>552</v>
      </c>
      <c r="KPO20" s="205" t="s">
        <v>552</v>
      </c>
      <c r="KPP20" s="205" t="s">
        <v>552</v>
      </c>
      <c r="KPQ20" s="205" t="s">
        <v>552</v>
      </c>
      <c r="KPR20" s="205" t="s">
        <v>552</v>
      </c>
      <c r="KPS20" s="205" t="s">
        <v>552</v>
      </c>
      <c r="KPT20" s="205" t="s">
        <v>552</v>
      </c>
      <c r="KPU20" s="205" t="s">
        <v>552</v>
      </c>
      <c r="KPV20" s="205" t="s">
        <v>552</v>
      </c>
      <c r="KPW20" s="205" t="s">
        <v>552</v>
      </c>
      <c r="KPX20" s="205" t="s">
        <v>552</v>
      </c>
      <c r="KPY20" s="205" t="s">
        <v>552</v>
      </c>
      <c r="KPZ20" s="205" t="s">
        <v>552</v>
      </c>
      <c r="KQA20" s="205" t="s">
        <v>552</v>
      </c>
      <c r="KQB20" s="205" t="s">
        <v>552</v>
      </c>
      <c r="KQC20" s="205" t="s">
        <v>552</v>
      </c>
      <c r="KQD20" s="205" t="s">
        <v>552</v>
      </c>
      <c r="KQE20" s="205" t="s">
        <v>552</v>
      </c>
      <c r="KQF20" s="205" t="s">
        <v>552</v>
      </c>
      <c r="KQG20" s="205" t="s">
        <v>552</v>
      </c>
      <c r="KQH20" s="205" t="s">
        <v>552</v>
      </c>
      <c r="KQI20" s="205" t="s">
        <v>552</v>
      </c>
      <c r="KQJ20" s="205" t="s">
        <v>552</v>
      </c>
      <c r="KQK20" s="205" t="s">
        <v>552</v>
      </c>
      <c r="KQL20" s="205" t="s">
        <v>552</v>
      </c>
      <c r="KQM20" s="205" t="s">
        <v>552</v>
      </c>
      <c r="KQN20" s="205" t="s">
        <v>552</v>
      </c>
      <c r="KQO20" s="205" t="s">
        <v>552</v>
      </c>
      <c r="KQP20" s="205" t="s">
        <v>552</v>
      </c>
      <c r="KQQ20" s="205" t="s">
        <v>552</v>
      </c>
      <c r="KQR20" s="205" t="s">
        <v>552</v>
      </c>
      <c r="KQS20" s="205" t="s">
        <v>552</v>
      </c>
      <c r="KQT20" s="205" t="s">
        <v>552</v>
      </c>
      <c r="KQU20" s="205" t="s">
        <v>552</v>
      </c>
      <c r="KQV20" s="205" t="s">
        <v>552</v>
      </c>
      <c r="KQW20" s="205" t="s">
        <v>552</v>
      </c>
      <c r="KQX20" s="205" t="s">
        <v>552</v>
      </c>
      <c r="KQY20" s="205" t="s">
        <v>552</v>
      </c>
      <c r="KQZ20" s="205" t="s">
        <v>552</v>
      </c>
      <c r="KRA20" s="205" t="s">
        <v>552</v>
      </c>
      <c r="KRB20" s="205" t="s">
        <v>552</v>
      </c>
      <c r="KRC20" s="205" t="s">
        <v>552</v>
      </c>
      <c r="KRD20" s="205" t="s">
        <v>552</v>
      </c>
      <c r="KRE20" s="205" t="s">
        <v>552</v>
      </c>
      <c r="KRF20" s="205" t="s">
        <v>552</v>
      </c>
      <c r="KRG20" s="205" t="s">
        <v>552</v>
      </c>
      <c r="KRH20" s="205" t="s">
        <v>552</v>
      </c>
      <c r="KRI20" s="205" t="s">
        <v>552</v>
      </c>
      <c r="KRJ20" s="205" t="s">
        <v>552</v>
      </c>
      <c r="KRK20" s="205" t="s">
        <v>552</v>
      </c>
      <c r="KRL20" s="205" t="s">
        <v>552</v>
      </c>
      <c r="KRM20" s="205" t="s">
        <v>552</v>
      </c>
      <c r="KRN20" s="205" t="s">
        <v>552</v>
      </c>
      <c r="KRO20" s="205" t="s">
        <v>552</v>
      </c>
      <c r="KRP20" s="205" t="s">
        <v>552</v>
      </c>
      <c r="KRQ20" s="205" t="s">
        <v>552</v>
      </c>
      <c r="KRR20" s="205" t="s">
        <v>552</v>
      </c>
      <c r="KRS20" s="205" t="s">
        <v>552</v>
      </c>
      <c r="KRT20" s="205" t="s">
        <v>552</v>
      </c>
      <c r="KRU20" s="205" t="s">
        <v>552</v>
      </c>
      <c r="KRV20" s="205" t="s">
        <v>552</v>
      </c>
      <c r="KRW20" s="205" t="s">
        <v>552</v>
      </c>
      <c r="KRX20" s="205" t="s">
        <v>552</v>
      </c>
      <c r="KRY20" s="205" t="s">
        <v>552</v>
      </c>
      <c r="KRZ20" s="205" t="s">
        <v>552</v>
      </c>
      <c r="KSA20" s="205" t="s">
        <v>552</v>
      </c>
      <c r="KSB20" s="205" t="s">
        <v>552</v>
      </c>
      <c r="KSC20" s="205" t="s">
        <v>552</v>
      </c>
      <c r="KSD20" s="205" t="s">
        <v>552</v>
      </c>
      <c r="KSE20" s="205" t="s">
        <v>552</v>
      </c>
      <c r="KSF20" s="205" t="s">
        <v>552</v>
      </c>
      <c r="KSG20" s="205" t="s">
        <v>552</v>
      </c>
      <c r="KSH20" s="205" t="s">
        <v>552</v>
      </c>
      <c r="KSI20" s="205" t="s">
        <v>552</v>
      </c>
      <c r="KSJ20" s="205" t="s">
        <v>552</v>
      </c>
      <c r="KSK20" s="205" t="s">
        <v>552</v>
      </c>
      <c r="KSL20" s="205" t="s">
        <v>552</v>
      </c>
      <c r="KSM20" s="205" t="s">
        <v>552</v>
      </c>
      <c r="KSN20" s="205" t="s">
        <v>552</v>
      </c>
      <c r="KSO20" s="205" t="s">
        <v>552</v>
      </c>
      <c r="KSP20" s="205" t="s">
        <v>552</v>
      </c>
      <c r="KSQ20" s="205" t="s">
        <v>552</v>
      </c>
      <c r="KSR20" s="205" t="s">
        <v>552</v>
      </c>
      <c r="KSS20" s="205" t="s">
        <v>552</v>
      </c>
      <c r="KST20" s="205" t="s">
        <v>552</v>
      </c>
      <c r="KSU20" s="205" t="s">
        <v>552</v>
      </c>
      <c r="KSV20" s="205" t="s">
        <v>552</v>
      </c>
      <c r="KSW20" s="205" t="s">
        <v>552</v>
      </c>
      <c r="KSX20" s="205" t="s">
        <v>552</v>
      </c>
      <c r="KSY20" s="205" t="s">
        <v>552</v>
      </c>
      <c r="KSZ20" s="205" t="s">
        <v>552</v>
      </c>
      <c r="KTA20" s="205" t="s">
        <v>552</v>
      </c>
      <c r="KTB20" s="205" t="s">
        <v>552</v>
      </c>
      <c r="KTC20" s="205" t="s">
        <v>552</v>
      </c>
      <c r="KTD20" s="205" t="s">
        <v>552</v>
      </c>
      <c r="KTE20" s="205" t="s">
        <v>552</v>
      </c>
      <c r="KTF20" s="205" t="s">
        <v>552</v>
      </c>
      <c r="KTG20" s="205" t="s">
        <v>552</v>
      </c>
      <c r="KTH20" s="205" t="s">
        <v>552</v>
      </c>
      <c r="KTI20" s="205" t="s">
        <v>552</v>
      </c>
      <c r="KTJ20" s="205" t="s">
        <v>552</v>
      </c>
      <c r="KTK20" s="205" t="s">
        <v>552</v>
      </c>
      <c r="KTL20" s="205" t="s">
        <v>552</v>
      </c>
      <c r="KTM20" s="205" t="s">
        <v>552</v>
      </c>
      <c r="KTN20" s="205" t="s">
        <v>552</v>
      </c>
      <c r="KTO20" s="205" t="s">
        <v>552</v>
      </c>
      <c r="KTP20" s="205" t="s">
        <v>552</v>
      </c>
      <c r="KTQ20" s="205" t="s">
        <v>552</v>
      </c>
      <c r="KTR20" s="205" t="s">
        <v>552</v>
      </c>
      <c r="KTS20" s="205" t="s">
        <v>552</v>
      </c>
      <c r="KTT20" s="205" t="s">
        <v>552</v>
      </c>
      <c r="KTU20" s="205" t="s">
        <v>552</v>
      </c>
      <c r="KTV20" s="205" t="s">
        <v>552</v>
      </c>
      <c r="KTW20" s="205" t="s">
        <v>552</v>
      </c>
      <c r="KTX20" s="205" t="s">
        <v>552</v>
      </c>
      <c r="KTY20" s="205" t="s">
        <v>552</v>
      </c>
      <c r="KTZ20" s="205" t="s">
        <v>552</v>
      </c>
      <c r="KUA20" s="205" t="s">
        <v>552</v>
      </c>
      <c r="KUB20" s="205" t="s">
        <v>552</v>
      </c>
      <c r="KUC20" s="205" t="s">
        <v>552</v>
      </c>
      <c r="KUD20" s="205" t="s">
        <v>552</v>
      </c>
      <c r="KUE20" s="205" t="s">
        <v>552</v>
      </c>
      <c r="KUF20" s="205" t="s">
        <v>552</v>
      </c>
      <c r="KUG20" s="205" t="s">
        <v>552</v>
      </c>
      <c r="KUH20" s="205" t="s">
        <v>552</v>
      </c>
      <c r="KUI20" s="205" t="s">
        <v>552</v>
      </c>
      <c r="KUJ20" s="205" t="s">
        <v>552</v>
      </c>
      <c r="KUK20" s="205" t="s">
        <v>552</v>
      </c>
      <c r="KUL20" s="205" t="s">
        <v>552</v>
      </c>
      <c r="KUM20" s="205" t="s">
        <v>552</v>
      </c>
      <c r="KUN20" s="205" t="s">
        <v>552</v>
      </c>
      <c r="KUO20" s="205" t="s">
        <v>552</v>
      </c>
      <c r="KUP20" s="205" t="s">
        <v>552</v>
      </c>
      <c r="KUQ20" s="205" t="s">
        <v>552</v>
      </c>
      <c r="KUR20" s="205" t="s">
        <v>552</v>
      </c>
      <c r="KUS20" s="205" t="s">
        <v>552</v>
      </c>
      <c r="KUT20" s="205" t="s">
        <v>552</v>
      </c>
      <c r="KUU20" s="205" t="s">
        <v>552</v>
      </c>
      <c r="KUV20" s="205" t="s">
        <v>552</v>
      </c>
      <c r="KUW20" s="205" t="s">
        <v>552</v>
      </c>
      <c r="KUX20" s="205" t="s">
        <v>552</v>
      </c>
      <c r="KUY20" s="205" t="s">
        <v>552</v>
      </c>
      <c r="KUZ20" s="205" t="s">
        <v>552</v>
      </c>
      <c r="KVA20" s="205" t="s">
        <v>552</v>
      </c>
      <c r="KVB20" s="205" t="s">
        <v>552</v>
      </c>
      <c r="KVC20" s="205" t="s">
        <v>552</v>
      </c>
      <c r="KVD20" s="205" t="s">
        <v>552</v>
      </c>
      <c r="KVE20" s="205" t="s">
        <v>552</v>
      </c>
      <c r="KVF20" s="205" t="s">
        <v>552</v>
      </c>
      <c r="KVG20" s="205" t="s">
        <v>552</v>
      </c>
      <c r="KVH20" s="205" t="s">
        <v>552</v>
      </c>
      <c r="KVI20" s="205" t="s">
        <v>552</v>
      </c>
      <c r="KVJ20" s="205" t="s">
        <v>552</v>
      </c>
      <c r="KVK20" s="205" t="s">
        <v>552</v>
      </c>
      <c r="KVL20" s="205" t="s">
        <v>552</v>
      </c>
      <c r="KVM20" s="205" t="s">
        <v>552</v>
      </c>
      <c r="KVN20" s="205" t="s">
        <v>552</v>
      </c>
      <c r="KVO20" s="205" t="s">
        <v>552</v>
      </c>
      <c r="KVP20" s="205" t="s">
        <v>552</v>
      </c>
      <c r="KVQ20" s="205" t="s">
        <v>552</v>
      </c>
      <c r="KVR20" s="205" t="s">
        <v>552</v>
      </c>
      <c r="KVS20" s="205" t="s">
        <v>552</v>
      </c>
      <c r="KVT20" s="205" t="s">
        <v>552</v>
      </c>
      <c r="KVU20" s="205" t="s">
        <v>552</v>
      </c>
      <c r="KVV20" s="205" t="s">
        <v>552</v>
      </c>
      <c r="KVW20" s="205" t="s">
        <v>552</v>
      </c>
      <c r="KVX20" s="205" t="s">
        <v>552</v>
      </c>
      <c r="KVY20" s="205" t="s">
        <v>552</v>
      </c>
      <c r="KVZ20" s="205" t="s">
        <v>552</v>
      </c>
      <c r="KWA20" s="205" t="s">
        <v>552</v>
      </c>
      <c r="KWB20" s="205" t="s">
        <v>552</v>
      </c>
      <c r="KWC20" s="205" t="s">
        <v>552</v>
      </c>
      <c r="KWD20" s="205" t="s">
        <v>552</v>
      </c>
      <c r="KWE20" s="205" t="s">
        <v>552</v>
      </c>
      <c r="KWF20" s="205" t="s">
        <v>552</v>
      </c>
      <c r="KWG20" s="205" t="s">
        <v>552</v>
      </c>
      <c r="KWH20" s="205" t="s">
        <v>552</v>
      </c>
      <c r="KWI20" s="205" t="s">
        <v>552</v>
      </c>
      <c r="KWJ20" s="205" t="s">
        <v>552</v>
      </c>
      <c r="KWK20" s="205" t="s">
        <v>552</v>
      </c>
      <c r="KWL20" s="205" t="s">
        <v>552</v>
      </c>
      <c r="KWM20" s="205" t="s">
        <v>552</v>
      </c>
      <c r="KWN20" s="205" t="s">
        <v>552</v>
      </c>
      <c r="KWO20" s="205" t="s">
        <v>552</v>
      </c>
      <c r="KWP20" s="205" t="s">
        <v>552</v>
      </c>
      <c r="KWQ20" s="205" t="s">
        <v>552</v>
      </c>
      <c r="KWR20" s="205" t="s">
        <v>552</v>
      </c>
      <c r="KWS20" s="205" t="s">
        <v>552</v>
      </c>
      <c r="KWT20" s="205" t="s">
        <v>552</v>
      </c>
      <c r="KWU20" s="205" t="s">
        <v>552</v>
      </c>
      <c r="KWV20" s="205" t="s">
        <v>552</v>
      </c>
      <c r="KWW20" s="205" t="s">
        <v>552</v>
      </c>
      <c r="KWX20" s="205" t="s">
        <v>552</v>
      </c>
      <c r="KWY20" s="205" t="s">
        <v>552</v>
      </c>
      <c r="KWZ20" s="205" t="s">
        <v>552</v>
      </c>
      <c r="KXA20" s="205" t="s">
        <v>552</v>
      </c>
      <c r="KXB20" s="205" t="s">
        <v>552</v>
      </c>
      <c r="KXC20" s="205" t="s">
        <v>552</v>
      </c>
      <c r="KXD20" s="205" t="s">
        <v>552</v>
      </c>
      <c r="KXE20" s="205" t="s">
        <v>552</v>
      </c>
      <c r="KXF20" s="205" t="s">
        <v>552</v>
      </c>
      <c r="KXG20" s="205" t="s">
        <v>552</v>
      </c>
      <c r="KXH20" s="205" t="s">
        <v>552</v>
      </c>
      <c r="KXI20" s="205" t="s">
        <v>552</v>
      </c>
      <c r="KXJ20" s="205" t="s">
        <v>552</v>
      </c>
      <c r="KXK20" s="205" t="s">
        <v>552</v>
      </c>
      <c r="KXL20" s="205" t="s">
        <v>552</v>
      </c>
      <c r="KXM20" s="205" t="s">
        <v>552</v>
      </c>
      <c r="KXN20" s="205" t="s">
        <v>552</v>
      </c>
      <c r="KXO20" s="205" t="s">
        <v>552</v>
      </c>
      <c r="KXP20" s="205" t="s">
        <v>552</v>
      </c>
      <c r="KXQ20" s="205" t="s">
        <v>552</v>
      </c>
      <c r="KXR20" s="205" t="s">
        <v>552</v>
      </c>
      <c r="KXS20" s="205" t="s">
        <v>552</v>
      </c>
      <c r="KXT20" s="205" t="s">
        <v>552</v>
      </c>
      <c r="KXU20" s="205" t="s">
        <v>552</v>
      </c>
      <c r="KXV20" s="205" t="s">
        <v>552</v>
      </c>
      <c r="KXW20" s="205" t="s">
        <v>552</v>
      </c>
      <c r="KXX20" s="205" t="s">
        <v>552</v>
      </c>
      <c r="KXY20" s="205" t="s">
        <v>552</v>
      </c>
      <c r="KXZ20" s="205" t="s">
        <v>552</v>
      </c>
      <c r="KYA20" s="205" t="s">
        <v>552</v>
      </c>
      <c r="KYB20" s="205" t="s">
        <v>552</v>
      </c>
      <c r="KYC20" s="205" t="s">
        <v>552</v>
      </c>
      <c r="KYD20" s="205" t="s">
        <v>552</v>
      </c>
      <c r="KYE20" s="205" t="s">
        <v>552</v>
      </c>
      <c r="KYF20" s="205" t="s">
        <v>552</v>
      </c>
      <c r="KYG20" s="205" t="s">
        <v>552</v>
      </c>
      <c r="KYH20" s="205" t="s">
        <v>552</v>
      </c>
      <c r="KYI20" s="205" t="s">
        <v>552</v>
      </c>
      <c r="KYJ20" s="205" t="s">
        <v>552</v>
      </c>
      <c r="KYK20" s="205" t="s">
        <v>552</v>
      </c>
      <c r="KYL20" s="205" t="s">
        <v>552</v>
      </c>
      <c r="KYM20" s="205" t="s">
        <v>552</v>
      </c>
      <c r="KYN20" s="205" t="s">
        <v>552</v>
      </c>
      <c r="KYO20" s="205" t="s">
        <v>552</v>
      </c>
      <c r="KYP20" s="205" t="s">
        <v>552</v>
      </c>
      <c r="KYQ20" s="205" t="s">
        <v>552</v>
      </c>
      <c r="KYR20" s="205" t="s">
        <v>552</v>
      </c>
      <c r="KYS20" s="205" t="s">
        <v>552</v>
      </c>
      <c r="KYT20" s="205" t="s">
        <v>552</v>
      </c>
      <c r="KYU20" s="205" t="s">
        <v>552</v>
      </c>
      <c r="KYV20" s="205" t="s">
        <v>552</v>
      </c>
      <c r="KYW20" s="205" t="s">
        <v>552</v>
      </c>
      <c r="KYX20" s="205" t="s">
        <v>552</v>
      </c>
      <c r="KYY20" s="205" t="s">
        <v>552</v>
      </c>
      <c r="KYZ20" s="205" t="s">
        <v>552</v>
      </c>
      <c r="KZA20" s="205" t="s">
        <v>552</v>
      </c>
      <c r="KZB20" s="205" t="s">
        <v>552</v>
      </c>
      <c r="KZC20" s="205" t="s">
        <v>552</v>
      </c>
      <c r="KZD20" s="205" t="s">
        <v>552</v>
      </c>
      <c r="KZE20" s="205" t="s">
        <v>552</v>
      </c>
      <c r="KZF20" s="205" t="s">
        <v>552</v>
      </c>
      <c r="KZG20" s="205" t="s">
        <v>552</v>
      </c>
      <c r="KZH20" s="205" t="s">
        <v>552</v>
      </c>
      <c r="KZI20" s="205" t="s">
        <v>552</v>
      </c>
      <c r="KZJ20" s="205" t="s">
        <v>552</v>
      </c>
      <c r="KZK20" s="205" t="s">
        <v>552</v>
      </c>
      <c r="KZL20" s="205" t="s">
        <v>552</v>
      </c>
      <c r="KZM20" s="205" t="s">
        <v>552</v>
      </c>
      <c r="KZN20" s="205" t="s">
        <v>552</v>
      </c>
      <c r="KZO20" s="205" t="s">
        <v>552</v>
      </c>
      <c r="KZP20" s="205" t="s">
        <v>552</v>
      </c>
      <c r="KZQ20" s="205" t="s">
        <v>552</v>
      </c>
      <c r="KZR20" s="205" t="s">
        <v>552</v>
      </c>
      <c r="KZS20" s="205" t="s">
        <v>552</v>
      </c>
      <c r="KZT20" s="205" t="s">
        <v>552</v>
      </c>
      <c r="KZU20" s="205" t="s">
        <v>552</v>
      </c>
      <c r="KZV20" s="205" t="s">
        <v>552</v>
      </c>
      <c r="KZW20" s="205" t="s">
        <v>552</v>
      </c>
      <c r="KZX20" s="205" t="s">
        <v>552</v>
      </c>
      <c r="KZY20" s="205" t="s">
        <v>552</v>
      </c>
      <c r="KZZ20" s="205" t="s">
        <v>552</v>
      </c>
      <c r="LAA20" s="205" t="s">
        <v>552</v>
      </c>
      <c r="LAB20" s="205" t="s">
        <v>552</v>
      </c>
      <c r="LAC20" s="205" t="s">
        <v>552</v>
      </c>
      <c r="LAD20" s="205" t="s">
        <v>552</v>
      </c>
      <c r="LAE20" s="205" t="s">
        <v>552</v>
      </c>
      <c r="LAF20" s="205" t="s">
        <v>552</v>
      </c>
      <c r="LAG20" s="205" t="s">
        <v>552</v>
      </c>
      <c r="LAH20" s="205" t="s">
        <v>552</v>
      </c>
      <c r="LAI20" s="205" t="s">
        <v>552</v>
      </c>
      <c r="LAJ20" s="205" t="s">
        <v>552</v>
      </c>
      <c r="LAK20" s="205" t="s">
        <v>552</v>
      </c>
      <c r="LAL20" s="205" t="s">
        <v>552</v>
      </c>
      <c r="LAM20" s="205" t="s">
        <v>552</v>
      </c>
      <c r="LAN20" s="205" t="s">
        <v>552</v>
      </c>
      <c r="LAO20" s="205" t="s">
        <v>552</v>
      </c>
      <c r="LAP20" s="205" t="s">
        <v>552</v>
      </c>
      <c r="LAQ20" s="205" t="s">
        <v>552</v>
      </c>
      <c r="LAR20" s="205" t="s">
        <v>552</v>
      </c>
      <c r="LAS20" s="205" t="s">
        <v>552</v>
      </c>
      <c r="LAT20" s="205" t="s">
        <v>552</v>
      </c>
      <c r="LAU20" s="205" t="s">
        <v>552</v>
      </c>
      <c r="LAV20" s="205" t="s">
        <v>552</v>
      </c>
      <c r="LAW20" s="205" t="s">
        <v>552</v>
      </c>
      <c r="LAX20" s="205" t="s">
        <v>552</v>
      </c>
      <c r="LAY20" s="205" t="s">
        <v>552</v>
      </c>
      <c r="LAZ20" s="205" t="s">
        <v>552</v>
      </c>
      <c r="LBA20" s="205" t="s">
        <v>552</v>
      </c>
      <c r="LBB20" s="205" t="s">
        <v>552</v>
      </c>
      <c r="LBC20" s="205" t="s">
        <v>552</v>
      </c>
      <c r="LBD20" s="205" t="s">
        <v>552</v>
      </c>
      <c r="LBE20" s="205" t="s">
        <v>552</v>
      </c>
      <c r="LBF20" s="205" t="s">
        <v>552</v>
      </c>
      <c r="LBG20" s="205" t="s">
        <v>552</v>
      </c>
      <c r="LBH20" s="205" t="s">
        <v>552</v>
      </c>
      <c r="LBI20" s="205" t="s">
        <v>552</v>
      </c>
      <c r="LBJ20" s="205" t="s">
        <v>552</v>
      </c>
      <c r="LBK20" s="205" t="s">
        <v>552</v>
      </c>
      <c r="LBL20" s="205" t="s">
        <v>552</v>
      </c>
      <c r="LBM20" s="205" t="s">
        <v>552</v>
      </c>
      <c r="LBN20" s="205" t="s">
        <v>552</v>
      </c>
      <c r="LBO20" s="205" t="s">
        <v>552</v>
      </c>
      <c r="LBP20" s="205" t="s">
        <v>552</v>
      </c>
      <c r="LBQ20" s="205" t="s">
        <v>552</v>
      </c>
      <c r="LBR20" s="205" t="s">
        <v>552</v>
      </c>
      <c r="LBS20" s="205" t="s">
        <v>552</v>
      </c>
      <c r="LBT20" s="205" t="s">
        <v>552</v>
      </c>
      <c r="LBU20" s="205" t="s">
        <v>552</v>
      </c>
      <c r="LBV20" s="205" t="s">
        <v>552</v>
      </c>
      <c r="LBW20" s="205" t="s">
        <v>552</v>
      </c>
      <c r="LBX20" s="205" t="s">
        <v>552</v>
      </c>
      <c r="LBY20" s="205" t="s">
        <v>552</v>
      </c>
      <c r="LBZ20" s="205" t="s">
        <v>552</v>
      </c>
      <c r="LCA20" s="205" t="s">
        <v>552</v>
      </c>
      <c r="LCB20" s="205" t="s">
        <v>552</v>
      </c>
      <c r="LCC20" s="205" t="s">
        <v>552</v>
      </c>
      <c r="LCD20" s="205" t="s">
        <v>552</v>
      </c>
      <c r="LCE20" s="205" t="s">
        <v>552</v>
      </c>
      <c r="LCF20" s="205" t="s">
        <v>552</v>
      </c>
      <c r="LCG20" s="205" t="s">
        <v>552</v>
      </c>
      <c r="LCH20" s="205" t="s">
        <v>552</v>
      </c>
      <c r="LCI20" s="205" t="s">
        <v>552</v>
      </c>
      <c r="LCJ20" s="205" t="s">
        <v>552</v>
      </c>
      <c r="LCK20" s="205" t="s">
        <v>552</v>
      </c>
      <c r="LCL20" s="205" t="s">
        <v>552</v>
      </c>
      <c r="LCM20" s="205" t="s">
        <v>552</v>
      </c>
      <c r="LCN20" s="205" t="s">
        <v>552</v>
      </c>
      <c r="LCO20" s="205" t="s">
        <v>552</v>
      </c>
      <c r="LCP20" s="205" t="s">
        <v>552</v>
      </c>
      <c r="LCQ20" s="205" t="s">
        <v>552</v>
      </c>
      <c r="LCR20" s="205" t="s">
        <v>552</v>
      </c>
      <c r="LCS20" s="205" t="s">
        <v>552</v>
      </c>
      <c r="LCT20" s="205" t="s">
        <v>552</v>
      </c>
      <c r="LCU20" s="205" t="s">
        <v>552</v>
      </c>
      <c r="LCV20" s="205" t="s">
        <v>552</v>
      </c>
      <c r="LCW20" s="205" t="s">
        <v>552</v>
      </c>
      <c r="LCX20" s="205" t="s">
        <v>552</v>
      </c>
      <c r="LCY20" s="205" t="s">
        <v>552</v>
      </c>
      <c r="LCZ20" s="205" t="s">
        <v>552</v>
      </c>
      <c r="LDA20" s="205" t="s">
        <v>552</v>
      </c>
      <c r="LDB20" s="205" t="s">
        <v>552</v>
      </c>
      <c r="LDC20" s="205" t="s">
        <v>552</v>
      </c>
      <c r="LDD20" s="205" t="s">
        <v>552</v>
      </c>
      <c r="LDE20" s="205" t="s">
        <v>552</v>
      </c>
      <c r="LDF20" s="205" t="s">
        <v>552</v>
      </c>
      <c r="LDG20" s="205" t="s">
        <v>552</v>
      </c>
      <c r="LDH20" s="205" t="s">
        <v>552</v>
      </c>
      <c r="LDI20" s="205" t="s">
        <v>552</v>
      </c>
      <c r="LDJ20" s="205" t="s">
        <v>552</v>
      </c>
      <c r="LDK20" s="205" t="s">
        <v>552</v>
      </c>
      <c r="LDL20" s="205" t="s">
        <v>552</v>
      </c>
      <c r="LDM20" s="205" t="s">
        <v>552</v>
      </c>
      <c r="LDN20" s="205" t="s">
        <v>552</v>
      </c>
      <c r="LDO20" s="205" t="s">
        <v>552</v>
      </c>
      <c r="LDP20" s="205" t="s">
        <v>552</v>
      </c>
      <c r="LDQ20" s="205" t="s">
        <v>552</v>
      </c>
      <c r="LDR20" s="205" t="s">
        <v>552</v>
      </c>
      <c r="LDS20" s="205" t="s">
        <v>552</v>
      </c>
      <c r="LDT20" s="205" t="s">
        <v>552</v>
      </c>
      <c r="LDU20" s="205" t="s">
        <v>552</v>
      </c>
      <c r="LDV20" s="205" t="s">
        <v>552</v>
      </c>
      <c r="LDW20" s="205" t="s">
        <v>552</v>
      </c>
      <c r="LDX20" s="205" t="s">
        <v>552</v>
      </c>
      <c r="LDY20" s="205" t="s">
        <v>552</v>
      </c>
      <c r="LDZ20" s="205" t="s">
        <v>552</v>
      </c>
      <c r="LEA20" s="205" t="s">
        <v>552</v>
      </c>
      <c r="LEB20" s="205" t="s">
        <v>552</v>
      </c>
      <c r="LEC20" s="205" t="s">
        <v>552</v>
      </c>
      <c r="LED20" s="205" t="s">
        <v>552</v>
      </c>
      <c r="LEE20" s="205" t="s">
        <v>552</v>
      </c>
      <c r="LEF20" s="205" t="s">
        <v>552</v>
      </c>
      <c r="LEG20" s="205" t="s">
        <v>552</v>
      </c>
      <c r="LEH20" s="205" t="s">
        <v>552</v>
      </c>
      <c r="LEI20" s="205" t="s">
        <v>552</v>
      </c>
      <c r="LEJ20" s="205" t="s">
        <v>552</v>
      </c>
      <c r="LEK20" s="205" t="s">
        <v>552</v>
      </c>
      <c r="LEL20" s="205" t="s">
        <v>552</v>
      </c>
      <c r="LEM20" s="205" t="s">
        <v>552</v>
      </c>
      <c r="LEN20" s="205" t="s">
        <v>552</v>
      </c>
      <c r="LEO20" s="205" t="s">
        <v>552</v>
      </c>
      <c r="LEP20" s="205" t="s">
        <v>552</v>
      </c>
      <c r="LEQ20" s="205" t="s">
        <v>552</v>
      </c>
      <c r="LER20" s="205" t="s">
        <v>552</v>
      </c>
      <c r="LES20" s="205" t="s">
        <v>552</v>
      </c>
      <c r="LET20" s="205" t="s">
        <v>552</v>
      </c>
      <c r="LEU20" s="205" t="s">
        <v>552</v>
      </c>
      <c r="LEV20" s="205" t="s">
        <v>552</v>
      </c>
      <c r="LEW20" s="205" t="s">
        <v>552</v>
      </c>
      <c r="LEX20" s="205" t="s">
        <v>552</v>
      </c>
      <c r="LEY20" s="205" t="s">
        <v>552</v>
      </c>
      <c r="LEZ20" s="205" t="s">
        <v>552</v>
      </c>
      <c r="LFA20" s="205" t="s">
        <v>552</v>
      </c>
      <c r="LFB20" s="205" t="s">
        <v>552</v>
      </c>
      <c r="LFC20" s="205" t="s">
        <v>552</v>
      </c>
      <c r="LFD20" s="205" t="s">
        <v>552</v>
      </c>
      <c r="LFE20" s="205" t="s">
        <v>552</v>
      </c>
      <c r="LFF20" s="205" t="s">
        <v>552</v>
      </c>
      <c r="LFG20" s="205" t="s">
        <v>552</v>
      </c>
      <c r="LFH20" s="205" t="s">
        <v>552</v>
      </c>
      <c r="LFI20" s="205" t="s">
        <v>552</v>
      </c>
      <c r="LFJ20" s="205" t="s">
        <v>552</v>
      </c>
      <c r="LFK20" s="205" t="s">
        <v>552</v>
      </c>
      <c r="LFL20" s="205" t="s">
        <v>552</v>
      </c>
      <c r="LFM20" s="205" t="s">
        <v>552</v>
      </c>
      <c r="LFN20" s="205" t="s">
        <v>552</v>
      </c>
      <c r="LFO20" s="205" t="s">
        <v>552</v>
      </c>
      <c r="LFP20" s="205" t="s">
        <v>552</v>
      </c>
      <c r="LFQ20" s="205" t="s">
        <v>552</v>
      </c>
      <c r="LFR20" s="205" t="s">
        <v>552</v>
      </c>
      <c r="LFS20" s="205" t="s">
        <v>552</v>
      </c>
      <c r="LFT20" s="205" t="s">
        <v>552</v>
      </c>
      <c r="LFU20" s="205" t="s">
        <v>552</v>
      </c>
      <c r="LFV20" s="205" t="s">
        <v>552</v>
      </c>
      <c r="LFW20" s="205" t="s">
        <v>552</v>
      </c>
      <c r="LFX20" s="205" t="s">
        <v>552</v>
      </c>
      <c r="LFY20" s="205" t="s">
        <v>552</v>
      </c>
      <c r="LFZ20" s="205" t="s">
        <v>552</v>
      </c>
      <c r="LGA20" s="205" t="s">
        <v>552</v>
      </c>
      <c r="LGB20" s="205" t="s">
        <v>552</v>
      </c>
      <c r="LGC20" s="205" t="s">
        <v>552</v>
      </c>
      <c r="LGD20" s="205" t="s">
        <v>552</v>
      </c>
      <c r="LGE20" s="205" t="s">
        <v>552</v>
      </c>
      <c r="LGF20" s="205" t="s">
        <v>552</v>
      </c>
      <c r="LGG20" s="205" t="s">
        <v>552</v>
      </c>
      <c r="LGH20" s="205" t="s">
        <v>552</v>
      </c>
      <c r="LGI20" s="205" t="s">
        <v>552</v>
      </c>
      <c r="LGJ20" s="205" t="s">
        <v>552</v>
      </c>
      <c r="LGK20" s="205" t="s">
        <v>552</v>
      </c>
      <c r="LGL20" s="205" t="s">
        <v>552</v>
      </c>
      <c r="LGM20" s="205" t="s">
        <v>552</v>
      </c>
      <c r="LGN20" s="205" t="s">
        <v>552</v>
      </c>
      <c r="LGO20" s="205" t="s">
        <v>552</v>
      </c>
      <c r="LGP20" s="205" t="s">
        <v>552</v>
      </c>
      <c r="LGQ20" s="205" t="s">
        <v>552</v>
      </c>
      <c r="LGR20" s="205" t="s">
        <v>552</v>
      </c>
      <c r="LGS20" s="205" t="s">
        <v>552</v>
      </c>
      <c r="LGT20" s="205" t="s">
        <v>552</v>
      </c>
      <c r="LGU20" s="205" t="s">
        <v>552</v>
      </c>
      <c r="LGV20" s="205" t="s">
        <v>552</v>
      </c>
      <c r="LGW20" s="205" t="s">
        <v>552</v>
      </c>
      <c r="LGX20" s="205" t="s">
        <v>552</v>
      </c>
      <c r="LGY20" s="205" t="s">
        <v>552</v>
      </c>
      <c r="LGZ20" s="205" t="s">
        <v>552</v>
      </c>
      <c r="LHA20" s="205" t="s">
        <v>552</v>
      </c>
      <c r="LHB20" s="205" t="s">
        <v>552</v>
      </c>
      <c r="LHC20" s="205" t="s">
        <v>552</v>
      </c>
      <c r="LHD20" s="205" t="s">
        <v>552</v>
      </c>
      <c r="LHE20" s="205" t="s">
        <v>552</v>
      </c>
      <c r="LHF20" s="205" t="s">
        <v>552</v>
      </c>
      <c r="LHG20" s="205" t="s">
        <v>552</v>
      </c>
      <c r="LHH20" s="205" t="s">
        <v>552</v>
      </c>
      <c r="LHI20" s="205" t="s">
        <v>552</v>
      </c>
      <c r="LHJ20" s="205" t="s">
        <v>552</v>
      </c>
      <c r="LHK20" s="205" t="s">
        <v>552</v>
      </c>
      <c r="LHL20" s="205" t="s">
        <v>552</v>
      </c>
      <c r="LHM20" s="205" t="s">
        <v>552</v>
      </c>
      <c r="LHN20" s="205" t="s">
        <v>552</v>
      </c>
      <c r="LHO20" s="205" t="s">
        <v>552</v>
      </c>
      <c r="LHP20" s="205" t="s">
        <v>552</v>
      </c>
      <c r="LHQ20" s="205" t="s">
        <v>552</v>
      </c>
      <c r="LHR20" s="205" t="s">
        <v>552</v>
      </c>
      <c r="LHS20" s="205" t="s">
        <v>552</v>
      </c>
      <c r="LHT20" s="205" t="s">
        <v>552</v>
      </c>
      <c r="LHU20" s="205" t="s">
        <v>552</v>
      </c>
      <c r="LHV20" s="205" t="s">
        <v>552</v>
      </c>
      <c r="LHW20" s="205" t="s">
        <v>552</v>
      </c>
      <c r="LHX20" s="205" t="s">
        <v>552</v>
      </c>
      <c r="LHY20" s="205" t="s">
        <v>552</v>
      </c>
      <c r="LHZ20" s="205" t="s">
        <v>552</v>
      </c>
      <c r="LIA20" s="205" t="s">
        <v>552</v>
      </c>
      <c r="LIB20" s="205" t="s">
        <v>552</v>
      </c>
      <c r="LIC20" s="205" t="s">
        <v>552</v>
      </c>
      <c r="LID20" s="205" t="s">
        <v>552</v>
      </c>
      <c r="LIE20" s="205" t="s">
        <v>552</v>
      </c>
      <c r="LIF20" s="205" t="s">
        <v>552</v>
      </c>
      <c r="LIG20" s="205" t="s">
        <v>552</v>
      </c>
      <c r="LIH20" s="205" t="s">
        <v>552</v>
      </c>
      <c r="LII20" s="205" t="s">
        <v>552</v>
      </c>
      <c r="LIJ20" s="205" t="s">
        <v>552</v>
      </c>
      <c r="LIK20" s="205" t="s">
        <v>552</v>
      </c>
      <c r="LIL20" s="205" t="s">
        <v>552</v>
      </c>
      <c r="LIM20" s="205" t="s">
        <v>552</v>
      </c>
      <c r="LIN20" s="205" t="s">
        <v>552</v>
      </c>
      <c r="LIO20" s="205" t="s">
        <v>552</v>
      </c>
      <c r="LIP20" s="205" t="s">
        <v>552</v>
      </c>
      <c r="LIQ20" s="205" t="s">
        <v>552</v>
      </c>
      <c r="LIR20" s="205" t="s">
        <v>552</v>
      </c>
      <c r="LIS20" s="205" t="s">
        <v>552</v>
      </c>
      <c r="LIT20" s="205" t="s">
        <v>552</v>
      </c>
      <c r="LIU20" s="205" t="s">
        <v>552</v>
      </c>
      <c r="LIV20" s="205" t="s">
        <v>552</v>
      </c>
      <c r="LIW20" s="205" t="s">
        <v>552</v>
      </c>
      <c r="LIX20" s="205" t="s">
        <v>552</v>
      </c>
      <c r="LIY20" s="205" t="s">
        <v>552</v>
      </c>
      <c r="LIZ20" s="205" t="s">
        <v>552</v>
      </c>
      <c r="LJA20" s="205" t="s">
        <v>552</v>
      </c>
      <c r="LJB20" s="205" t="s">
        <v>552</v>
      </c>
      <c r="LJC20" s="205" t="s">
        <v>552</v>
      </c>
      <c r="LJD20" s="205" t="s">
        <v>552</v>
      </c>
      <c r="LJE20" s="205" t="s">
        <v>552</v>
      </c>
      <c r="LJF20" s="205" t="s">
        <v>552</v>
      </c>
      <c r="LJG20" s="205" t="s">
        <v>552</v>
      </c>
      <c r="LJH20" s="205" t="s">
        <v>552</v>
      </c>
      <c r="LJI20" s="205" t="s">
        <v>552</v>
      </c>
      <c r="LJJ20" s="205" t="s">
        <v>552</v>
      </c>
      <c r="LJK20" s="205" t="s">
        <v>552</v>
      </c>
      <c r="LJL20" s="205" t="s">
        <v>552</v>
      </c>
      <c r="LJM20" s="205" t="s">
        <v>552</v>
      </c>
      <c r="LJN20" s="205" t="s">
        <v>552</v>
      </c>
      <c r="LJO20" s="205" t="s">
        <v>552</v>
      </c>
      <c r="LJP20" s="205" t="s">
        <v>552</v>
      </c>
      <c r="LJQ20" s="205" t="s">
        <v>552</v>
      </c>
      <c r="LJR20" s="205" t="s">
        <v>552</v>
      </c>
      <c r="LJS20" s="205" t="s">
        <v>552</v>
      </c>
      <c r="LJT20" s="205" t="s">
        <v>552</v>
      </c>
      <c r="LJU20" s="205" t="s">
        <v>552</v>
      </c>
      <c r="LJV20" s="205" t="s">
        <v>552</v>
      </c>
      <c r="LJW20" s="205" t="s">
        <v>552</v>
      </c>
      <c r="LJX20" s="205" t="s">
        <v>552</v>
      </c>
      <c r="LJY20" s="205" t="s">
        <v>552</v>
      </c>
      <c r="LJZ20" s="205" t="s">
        <v>552</v>
      </c>
      <c r="LKA20" s="205" t="s">
        <v>552</v>
      </c>
      <c r="LKB20" s="205" t="s">
        <v>552</v>
      </c>
      <c r="LKC20" s="205" t="s">
        <v>552</v>
      </c>
      <c r="LKD20" s="205" t="s">
        <v>552</v>
      </c>
      <c r="LKE20" s="205" t="s">
        <v>552</v>
      </c>
      <c r="LKF20" s="205" t="s">
        <v>552</v>
      </c>
      <c r="LKG20" s="205" t="s">
        <v>552</v>
      </c>
      <c r="LKH20" s="205" t="s">
        <v>552</v>
      </c>
      <c r="LKI20" s="205" t="s">
        <v>552</v>
      </c>
      <c r="LKJ20" s="205" t="s">
        <v>552</v>
      </c>
      <c r="LKK20" s="205" t="s">
        <v>552</v>
      </c>
      <c r="LKL20" s="205" t="s">
        <v>552</v>
      </c>
      <c r="LKM20" s="205" t="s">
        <v>552</v>
      </c>
      <c r="LKN20" s="205" t="s">
        <v>552</v>
      </c>
      <c r="LKO20" s="205" t="s">
        <v>552</v>
      </c>
      <c r="LKP20" s="205" t="s">
        <v>552</v>
      </c>
      <c r="LKQ20" s="205" t="s">
        <v>552</v>
      </c>
      <c r="LKR20" s="205" t="s">
        <v>552</v>
      </c>
      <c r="LKS20" s="205" t="s">
        <v>552</v>
      </c>
      <c r="LKT20" s="205" t="s">
        <v>552</v>
      </c>
      <c r="LKU20" s="205" t="s">
        <v>552</v>
      </c>
      <c r="LKV20" s="205" t="s">
        <v>552</v>
      </c>
      <c r="LKW20" s="205" t="s">
        <v>552</v>
      </c>
      <c r="LKX20" s="205" t="s">
        <v>552</v>
      </c>
      <c r="LKY20" s="205" t="s">
        <v>552</v>
      </c>
      <c r="LKZ20" s="205" t="s">
        <v>552</v>
      </c>
      <c r="LLA20" s="205" t="s">
        <v>552</v>
      </c>
      <c r="LLB20" s="205" t="s">
        <v>552</v>
      </c>
      <c r="LLC20" s="205" t="s">
        <v>552</v>
      </c>
      <c r="LLD20" s="205" t="s">
        <v>552</v>
      </c>
      <c r="LLE20" s="205" t="s">
        <v>552</v>
      </c>
      <c r="LLF20" s="205" t="s">
        <v>552</v>
      </c>
      <c r="LLG20" s="205" t="s">
        <v>552</v>
      </c>
      <c r="LLH20" s="205" t="s">
        <v>552</v>
      </c>
      <c r="LLI20" s="205" t="s">
        <v>552</v>
      </c>
      <c r="LLJ20" s="205" t="s">
        <v>552</v>
      </c>
      <c r="LLK20" s="205" t="s">
        <v>552</v>
      </c>
      <c r="LLL20" s="205" t="s">
        <v>552</v>
      </c>
      <c r="LLM20" s="205" t="s">
        <v>552</v>
      </c>
      <c r="LLN20" s="205" t="s">
        <v>552</v>
      </c>
      <c r="LLO20" s="205" t="s">
        <v>552</v>
      </c>
      <c r="LLP20" s="205" t="s">
        <v>552</v>
      </c>
      <c r="LLQ20" s="205" t="s">
        <v>552</v>
      </c>
      <c r="LLR20" s="205" t="s">
        <v>552</v>
      </c>
      <c r="LLS20" s="205" t="s">
        <v>552</v>
      </c>
      <c r="LLT20" s="205" t="s">
        <v>552</v>
      </c>
      <c r="LLU20" s="205" t="s">
        <v>552</v>
      </c>
      <c r="LLV20" s="205" t="s">
        <v>552</v>
      </c>
      <c r="LLW20" s="205" t="s">
        <v>552</v>
      </c>
      <c r="LLX20" s="205" t="s">
        <v>552</v>
      </c>
      <c r="LLY20" s="205" t="s">
        <v>552</v>
      </c>
      <c r="LLZ20" s="205" t="s">
        <v>552</v>
      </c>
      <c r="LMA20" s="205" t="s">
        <v>552</v>
      </c>
      <c r="LMB20" s="205" t="s">
        <v>552</v>
      </c>
      <c r="LMC20" s="205" t="s">
        <v>552</v>
      </c>
      <c r="LMD20" s="205" t="s">
        <v>552</v>
      </c>
      <c r="LME20" s="205" t="s">
        <v>552</v>
      </c>
      <c r="LMF20" s="205" t="s">
        <v>552</v>
      </c>
      <c r="LMG20" s="205" t="s">
        <v>552</v>
      </c>
      <c r="LMH20" s="205" t="s">
        <v>552</v>
      </c>
      <c r="LMI20" s="205" t="s">
        <v>552</v>
      </c>
      <c r="LMJ20" s="205" t="s">
        <v>552</v>
      </c>
      <c r="LMK20" s="205" t="s">
        <v>552</v>
      </c>
      <c r="LML20" s="205" t="s">
        <v>552</v>
      </c>
      <c r="LMM20" s="205" t="s">
        <v>552</v>
      </c>
      <c r="LMN20" s="205" t="s">
        <v>552</v>
      </c>
      <c r="LMO20" s="205" t="s">
        <v>552</v>
      </c>
      <c r="LMP20" s="205" t="s">
        <v>552</v>
      </c>
      <c r="LMQ20" s="205" t="s">
        <v>552</v>
      </c>
      <c r="LMR20" s="205" t="s">
        <v>552</v>
      </c>
      <c r="LMS20" s="205" t="s">
        <v>552</v>
      </c>
      <c r="LMT20" s="205" t="s">
        <v>552</v>
      </c>
      <c r="LMU20" s="205" t="s">
        <v>552</v>
      </c>
      <c r="LMV20" s="205" t="s">
        <v>552</v>
      </c>
      <c r="LMW20" s="205" t="s">
        <v>552</v>
      </c>
      <c r="LMX20" s="205" t="s">
        <v>552</v>
      </c>
      <c r="LMY20" s="205" t="s">
        <v>552</v>
      </c>
      <c r="LMZ20" s="205" t="s">
        <v>552</v>
      </c>
      <c r="LNA20" s="205" t="s">
        <v>552</v>
      </c>
      <c r="LNB20" s="205" t="s">
        <v>552</v>
      </c>
      <c r="LNC20" s="205" t="s">
        <v>552</v>
      </c>
      <c r="LND20" s="205" t="s">
        <v>552</v>
      </c>
      <c r="LNE20" s="205" t="s">
        <v>552</v>
      </c>
      <c r="LNF20" s="205" t="s">
        <v>552</v>
      </c>
      <c r="LNG20" s="205" t="s">
        <v>552</v>
      </c>
      <c r="LNH20" s="205" t="s">
        <v>552</v>
      </c>
      <c r="LNI20" s="205" t="s">
        <v>552</v>
      </c>
      <c r="LNJ20" s="205" t="s">
        <v>552</v>
      </c>
      <c r="LNK20" s="205" t="s">
        <v>552</v>
      </c>
      <c r="LNL20" s="205" t="s">
        <v>552</v>
      </c>
      <c r="LNM20" s="205" t="s">
        <v>552</v>
      </c>
      <c r="LNN20" s="205" t="s">
        <v>552</v>
      </c>
      <c r="LNO20" s="205" t="s">
        <v>552</v>
      </c>
      <c r="LNP20" s="205" t="s">
        <v>552</v>
      </c>
      <c r="LNQ20" s="205" t="s">
        <v>552</v>
      </c>
      <c r="LNR20" s="205" t="s">
        <v>552</v>
      </c>
      <c r="LNS20" s="205" t="s">
        <v>552</v>
      </c>
      <c r="LNT20" s="205" t="s">
        <v>552</v>
      </c>
      <c r="LNU20" s="205" t="s">
        <v>552</v>
      </c>
      <c r="LNV20" s="205" t="s">
        <v>552</v>
      </c>
      <c r="LNW20" s="205" t="s">
        <v>552</v>
      </c>
      <c r="LNX20" s="205" t="s">
        <v>552</v>
      </c>
      <c r="LNY20" s="205" t="s">
        <v>552</v>
      </c>
      <c r="LNZ20" s="205" t="s">
        <v>552</v>
      </c>
      <c r="LOA20" s="205" t="s">
        <v>552</v>
      </c>
      <c r="LOB20" s="205" t="s">
        <v>552</v>
      </c>
      <c r="LOC20" s="205" t="s">
        <v>552</v>
      </c>
      <c r="LOD20" s="205" t="s">
        <v>552</v>
      </c>
      <c r="LOE20" s="205" t="s">
        <v>552</v>
      </c>
      <c r="LOF20" s="205" t="s">
        <v>552</v>
      </c>
      <c r="LOG20" s="205" t="s">
        <v>552</v>
      </c>
      <c r="LOH20" s="205" t="s">
        <v>552</v>
      </c>
      <c r="LOI20" s="205" t="s">
        <v>552</v>
      </c>
      <c r="LOJ20" s="205" t="s">
        <v>552</v>
      </c>
      <c r="LOK20" s="205" t="s">
        <v>552</v>
      </c>
      <c r="LOL20" s="205" t="s">
        <v>552</v>
      </c>
      <c r="LOM20" s="205" t="s">
        <v>552</v>
      </c>
      <c r="LON20" s="205" t="s">
        <v>552</v>
      </c>
      <c r="LOO20" s="205" t="s">
        <v>552</v>
      </c>
      <c r="LOP20" s="205" t="s">
        <v>552</v>
      </c>
      <c r="LOQ20" s="205" t="s">
        <v>552</v>
      </c>
      <c r="LOR20" s="205" t="s">
        <v>552</v>
      </c>
      <c r="LOS20" s="205" t="s">
        <v>552</v>
      </c>
      <c r="LOT20" s="205" t="s">
        <v>552</v>
      </c>
      <c r="LOU20" s="205" t="s">
        <v>552</v>
      </c>
      <c r="LOV20" s="205" t="s">
        <v>552</v>
      </c>
      <c r="LOW20" s="205" t="s">
        <v>552</v>
      </c>
      <c r="LOX20" s="205" t="s">
        <v>552</v>
      </c>
      <c r="LOY20" s="205" t="s">
        <v>552</v>
      </c>
      <c r="LOZ20" s="205" t="s">
        <v>552</v>
      </c>
      <c r="LPA20" s="205" t="s">
        <v>552</v>
      </c>
      <c r="LPB20" s="205" t="s">
        <v>552</v>
      </c>
      <c r="LPC20" s="205" t="s">
        <v>552</v>
      </c>
      <c r="LPD20" s="205" t="s">
        <v>552</v>
      </c>
      <c r="LPE20" s="205" t="s">
        <v>552</v>
      </c>
      <c r="LPF20" s="205" t="s">
        <v>552</v>
      </c>
      <c r="LPG20" s="205" t="s">
        <v>552</v>
      </c>
      <c r="LPH20" s="205" t="s">
        <v>552</v>
      </c>
      <c r="LPI20" s="205" t="s">
        <v>552</v>
      </c>
      <c r="LPJ20" s="205" t="s">
        <v>552</v>
      </c>
      <c r="LPK20" s="205" t="s">
        <v>552</v>
      </c>
      <c r="LPL20" s="205" t="s">
        <v>552</v>
      </c>
      <c r="LPM20" s="205" t="s">
        <v>552</v>
      </c>
      <c r="LPN20" s="205" t="s">
        <v>552</v>
      </c>
      <c r="LPO20" s="205" t="s">
        <v>552</v>
      </c>
      <c r="LPP20" s="205" t="s">
        <v>552</v>
      </c>
      <c r="LPQ20" s="205" t="s">
        <v>552</v>
      </c>
      <c r="LPR20" s="205" t="s">
        <v>552</v>
      </c>
      <c r="LPS20" s="205" t="s">
        <v>552</v>
      </c>
      <c r="LPT20" s="205" t="s">
        <v>552</v>
      </c>
      <c r="LPU20" s="205" t="s">
        <v>552</v>
      </c>
      <c r="LPV20" s="205" t="s">
        <v>552</v>
      </c>
      <c r="LPW20" s="205" t="s">
        <v>552</v>
      </c>
      <c r="LPX20" s="205" t="s">
        <v>552</v>
      </c>
      <c r="LPY20" s="205" t="s">
        <v>552</v>
      </c>
      <c r="LPZ20" s="205" t="s">
        <v>552</v>
      </c>
      <c r="LQA20" s="205" t="s">
        <v>552</v>
      </c>
      <c r="LQB20" s="205" t="s">
        <v>552</v>
      </c>
      <c r="LQC20" s="205" t="s">
        <v>552</v>
      </c>
      <c r="LQD20" s="205" t="s">
        <v>552</v>
      </c>
      <c r="LQE20" s="205" t="s">
        <v>552</v>
      </c>
      <c r="LQF20" s="205" t="s">
        <v>552</v>
      </c>
      <c r="LQG20" s="205" t="s">
        <v>552</v>
      </c>
      <c r="LQH20" s="205" t="s">
        <v>552</v>
      </c>
      <c r="LQI20" s="205" t="s">
        <v>552</v>
      </c>
      <c r="LQJ20" s="205" t="s">
        <v>552</v>
      </c>
      <c r="LQK20" s="205" t="s">
        <v>552</v>
      </c>
      <c r="LQL20" s="205" t="s">
        <v>552</v>
      </c>
      <c r="LQM20" s="205" t="s">
        <v>552</v>
      </c>
      <c r="LQN20" s="205" t="s">
        <v>552</v>
      </c>
      <c r="LQO20" s="205" t="s">
        <v>552</v>
      </c>
      <c r="LQP20" s="205" t="s">
        <v>552</v>
      </c>
      <c r="LQQ20" s="205" t="s">
        <v>552</v>
      </c>
      <c r="LQR20" s="205" t="s">
        <v>552</v>
      </c>
      <c r="LQS20" s="205" t="s">
        <v>552</v>
      </c>
      <c r="LQT20" s="205" t="s">
        <v>552</v>
      </c>
      <c r="LQU20" s="205" t="s">
        <v>552</v>
      </c>
      <c r="LQV20" s="205" t="s">
        <v>552</v>
      </c>
      <c r="LQW20" s="205" t="s">
        <v>552</v>
      </c>
      <c r="LQX20" s="205" t="s">
        <v>552</v>
      </c>
      <c r="LQY20" s="205" t="s">
        <v>552</v>
      </c>
      <c r="LQZ20" s="205" t="s">
        <v>552</v>
      </c>
      <c r="LRA20" s="205" t="s">
        <v>552</v>
      </c>
      <c r="LRB20" s="205" t="s">
        <v>552</v>
      </c>
      <c r="LRC20" s="205" t="s">
        <v>552</v>
      </c>
      <c r="LRD20" s="205" t="s">
        <v>552</v>
      </c>
      <c r="LRE20" s="205" t="s">
        <v>552</v>
      </c>
      <c r="LRF20" s="205" t="s">
        <v>552</v>
      </c>
      <c r="LRG20" s="205" t="s">
        <v>552</v>
      </c>
      <c r="LRH20" s="205" t="s">
        <v>552</v>
      </c>
      <c r="LRI20" s="205" t="s">
        <v>552</v>
      </c>
      <c r="LRJ20" s="205" t="s">
        <v>552</v>
      </c>
      <c r="LRK20" s="205" t="s">
        <v>552</v>
      </c>
      <c r="LRL20" s="205" t="s">
        <v>552</v>
      </c>
      <c r="LRM20" s="205" t="s">
        <v>552</v>
      </c>
      <c r="LRN20" s="205" t="s">
        <v>552</v>
      </c>
      <c r="LRO20" s="205" t="s">
        <v>552</v>
      </c>
      <c r="LRP20" s="205" t="s">
        <v>552</v>
      </c>
      <c r="LRQ20" s="205" t="s">
        <v>552</v>
      </c>
      <c r="LRR20" s="205" t="s">
        <v>552</v>
      </c>
      <c r="LRS20" s="205" t="s">
        <v>552</v>
      </c>
      <c r="LRT20" s="205" t="s">
        <v>552</v>
      </c>
      <c r="LRU20" s="205" t="s">
        <v>552</v>
      </c>
      <c r="LRV20" s="205" t="s">
        <v>552</v>
      </c>
      <c r="LRW20" s="205" t="s">
        <v>552</v>
      </c>
      <c r="LRX20" s="205" t="s">
        <v>552</v>
      </c>
      <c r="LRY20" s="205" t="s">
        <v>552</v>
      </c>
      <c r="LRZ20" s="205" t="s">
        <v>552</v>
      </c>
      <c r="LSA20" s="205" t="s">
        <v>552</v>
      </c>
      <c r="LSB20" s="205" t="s">
        <v>552</v>
      </c>
      <c r="LSC20" s="205" t="s">
        <v>552</v>
      </c>
      <c r="LSD20" s="205" t="s">
        <v>552</v>
      </c>
      <c r="LSE20" s="205" t="s">
        <v>552</v>
      </c>
      <c r="LSF20" s="205" t="s">
        <v>552</v>
      </c>
      <c r="LSG20" s="205" t="s">
        <v>552</v>
      </c>
      <c r="LSH20" s="205" t="s">
        <v>552</v>
      </c>
      <c r="LSI20" s="205" t="s">
        <v>552</v>
      </c>
      <c r="LSJ20" s="205" t="s">
        <v>552</v>
      </c>
      <c r="LSK20" s="205" t="s">
        <v>552</v>
      </c>
      <c r="LSL20" s="205" t="s">
        <v>552</v>
      </c>
      <c r="LSM20" s="205" t="s">
        <v>552</v>
      </c>
      <c r="LSN20" s="205" t="s">
        <v>552</v>
      </c>
      <c r="LSO20" s="205" t="s">
        <v>552</v>
      </c>
      <c r="LSP20" s="205" t="s">
        <v>552</v>
      </c>
      <c r="LSQ20" s="205" t="s">
        <v>552</v>
      </c>
      <c r="LSR20" s="205" t="s">
        <v>552</v>
      </c>
      <c r="LSS20" s="205" t="s">
        <v>552</v>
      </c>
      <c r="LST20" s="205" t="s">
        <v>552</v>
      </c>
      <c r="LSU20" s="205" t="s">
        <v>552</v>
      </c>
      <c r="LSV20" s="205" t="s">
        <v>552</v>
      </c>
      <c r="LSW20" s="205" t="s">
        <v>552</v>
      </c>
      <c r="LSX20" s="205" t="s">
        <v>552</v>
      </c>
      <c r="LSY20" s="205" t="s">
        <v>552</v>
      </c>
      <c r="LSZ20" s="205" t="s">
        <v>552</v>
      </c>
      <c r="LTA20" s="205" t="s">
        <v>552</v>
      </c>
      <c r="LTB20" s="205" t="s">
        <v>552</v>
      </c>
      <c r="LTC20" s="205" t="s">
        <v>552</v>
      </c>
      <c r="LTD20" s="205" t="s">
        <v>552</v>
      </c>
      <c r="LTE20" s="205" t="s">
        <v>552</v>
      </c>
      <c r="LTF20" s="205" t="s">
        <v>552</v>
      </c>
      <c r="LTG20" s="205" t="s">
        <v>552</v>
      </c>
      <c r="LTH20" s="205" t="s">
        <v>552</v>
      </c>
      <c r="LTI20" s="205" t="s">
        <v>552</v>
      </c>
      <c r="LTJ20" s="205" t="s">
        <v>552</v>
      </c>
      <c r="LTK20" s="205" t="s">
        <v>552</v>
      </c>
      <c r="LTL20" s="205" t="s">
        <v>552</v>
      </c>
      <c r="LTM20" s="205" t="s">
        <v>552</v>
      </c>
      <c r="LTN20" s="205" t="s">
        <v>552</v>
      </c>
      <c r="LTO20" s="205" t="s">
        <v>552</v>
      </c>
      <c r="LTP20" s="205" t="s">
        <v>552</v>
      </c>
      <c r="LTQ20" s="205" t="s">
        <v>552</v>
      </c>
      <c r="LTR20" s="205" t="s">
        <v>552</v>
      </c>
      <c r="LTS20" s="205" t="s">
        <v>552</v>
      </c>
      <c r="LTT20" s="205" t="s">
        <v>552</v>
      </c>
      <c r="LTU20" s="205" t="s">
        <v>552</v>
      </c>
      <c r="LTV20" s="205" t="s">
        <v>552</v>
      </c>
      <c r="LTW20" s="205" t="s">
        <v>552</v>
      </c>
      <c r="LTX20" s="205" t="s">
        <v>552</v>
      </c>
      <c r="LTY20" s="205" t="s">
        <v>552</v>
      </c>
      <c r="LTZ20" s="205" t="s">
        <v>552</v>
      </c>
      <c r="LUA20" s="205" t="s">
        <v>552</v>
      </c>
      <c r="LUB20" s="205" t="s">
        <v>552</v>
      </c>
      <c r="LUC20" s="205" t="s">
        <v>552</v>
      </c>
      <c r="LUD20" s="205" t="s">
        <v>552</v>
      </c>
      <c r="LUE20" s="205" t="s">
        <v>552</v>
      </c>
      <c r="LUF20" s="205" t="s">
        <v>552</v>
      </c>
      <c r="LUG20" s="205" t="s">
        <v>552</v>
      </c>
      <c r="LUH20" s="205" t="s">
        <v>552</v>
      </c>
      <c r="LUI20" s="205" t="s">
        <v>552</v>
      </c>
      <c r="LUJ20" s="205" t="s">
        <v>552</v>
      </c>
      <c r="LUK20" s="205" t="s">
        <v>552</v>
      </c>
      <c r="LUL20" s="205" t="s">
        <v>552</v>
      </c>
      <c r="LUM20" s="205" t="s">
        <v>552</v>
      </c>
      <c r="LUN20" s="205" t="s">
        <v>552</v>
      </c>
      <c r="LUO20" s="205" t="s">
        <v>552</v>
      </c>
      <c r="LUP20" s="205" t="s">
        <v>552</v>
      </c>
      <c r="LUQ20" s="205" t="s">
        <v>552</v>
      </c>
      <c r="LUR20" s="205" t="s">
        <v>552</v>
      </c>
      <c r="LUS20" s="205" t="s">
        <v>552</v>
      </c>
      <c r="LUT20" s="205" t="s">
        <v>552</v>
      </c>
      <c r="LUU20" s="205" t="s">
        <v>552</v>
      </c>
      <c r="LUV20" s="205" t="s">
        <v>552</v>
      </c>
      <c r="LUW20" s="205" t="s">
        <v>552</v>
      </c>
      <c r="LUX20" s="205" t="s">
        <v>552</v>
      </c>
      <c r="LUY20" s="205" t="s">
        <v>552</v>
      </c>
      <c r="LUZ20" s="205" t="s">
        <v>552</v>
      </c>
      <c r="LVA20" s="205" t="s">
        <v>552</v>
      </c>
      <c r="LVB20" s="205" t="s">
        <v>552</v>
      </c>
      <c r="LVC20" s="205" t="s">
        <v>552</v>
      </c>
      <c r="LVD20" s="205" t="s">
        <v>552</v>
      </c>
      <c r="LVE20" s="205" t="s">
        <v>552</v>
      </c>
      <c r="LVF20" s="205" t="s">
        <v>552</v>
      </c>
      <c r="LVG20" s="205" t="s">
        <v>552</v>
      </c>
      <c r="LVH20" s="205" t="s">
        <v>552</v>
      </c>
      <c r="LVI20" s="205" t="s">
        <v>552</v>
      </c>
      <c r="LVJ20" s="205" t="s">
        <v>552</v>
      </c>
      <c r="LVK20" s="205" t="s">
        <v>552</v>
      </c>
      <c r="LVL20" s="205" t="s">
        <v>552</v>
      </c>
      <c r="LVM20" s="205" t="s">
        <v>552</v>
      </c>
      <c r="LVN20" s="205" t="s">
        <v>552</v>
      </c>
      <c r="LVO20" s="205" t="s">
        <v>552</v>
      </c>
      <c r="LVP20" s="205" t="s">
        <v>552</v>
      </c>
      <c r="LVQ20" s="205" t="s">
        <v>552</v>
      </c>
      <c r="LVR20" s="205" t="s">
        <v>552</v>
      </c>
      <c r="LVS20" s="205" t="s">
        <v>552</v>
      </c>
      <c r="LVT20" s="205" t="s">
        <v>552</v>
      </c>
      <c r="LVU20" s="205" t="s">
        <v>552</v>
      </c>
      <c r="LVV20" s="205" t="s">
        <v>552</v>
      </c>
      <c r="LVW20" s="205" t="s">
        <v>552</v>
      </c>
      <c r="LVX20" s="205" t="s">
        <v>552</v>
      </c>
      <c r="LVY20" s="205" t="s">
        <v>552</v>
      </c>
      <c r="LVZ20" s="205" t="s">
        <v>552</v>
      </c>
      <c r="LWA20" s="205" t="s">
        <v>552</v>
      </c>
      <c r="LWB20" s="205" t="s">
        <v>552</v>
      </c>
      <c r="LWC20" s="205" t="s">
        <v>552</v>
      </c>
      <c r="LWD20" s="205" t="s">
        <v>552</v>
      </c>
      <c r="LWE20" s="205" t="s">
        <v>552</v>
      </c>
      <c r="LWF20" s="205" t="s">
        <v>552</v>
      </c>
      <c r="LWG20" s="205" t="s">
        <v>552</v>
      </c>
      <c r="LWH20" s="205" t="s">
        <v>552</v>
      </c>
      <c r="LWI20" s="205" t="s">
        <v>552</v>
      </c>
      <c r="LWJ20" s="205" t="s">
        <v>552</v>
      </c>
      <c r="LWK20" s="205" t="s">
        <v>552</v>
      </c>
      <c r="LWL20" s="205" t="s">
        <v>552</v>
      </c>
      <c r="LWM20" s="205" t="s">
        <v>552</v>
      </c>
      <c r="LWN20" s="205" t="s">
        <v>552</v>
      </c>
      <c r="LWO20" s="205" t="s">
        <v>552</v>
      </c>
      <c r="LWP20" s="205" t="s">
        <v>552</v>
      </c>
      <c r="LWQ20" s="205" t="s">
        <v>552</v>
      </c>
      <c r="LWR20" s="205" t="s">
        <v>552</v>
      </c>
      <c r="LWS20" s="205" t="s">
        <v>552</v>
      </c>
      <c r="LWT20" s="205" t="s">
        <v>552</v>
      </c>
      <c r="LWU20" s="205" t="s">
        <v>552</v>
      </c>
      <c r="LWV20" s="205" t="s">
        <v>552</v>
      </c>
      <c r="LWW20" s="205" t="s">
        <v>552</v>
      </c>
      <c r="LWX20" s="205" t="s">
        <v>552</v>
      </c>
      <c r="LWY20" s="205" t="s">
        <v>552</v>
      </c>
      <c r="LWZ20" s="205" t="s">
        <v>552</v>
      </c>
      <c r="LXA20" s="205" t="s">
        <v>552</v>
      </c>
      <c r="LXB20" s="205" t="s">
        <v>552</v>
      </c>
      <c r="LXC20" s="205" t="s">
        <v>552</v>
      </c>
      <c r="LXD20" s="205" t="s">
        <v>552</v>
      </c>
      <c r="LXE20" s="205" t="s">
        <v>552</v>
      </c>
      <c r="LXF20" s="205" t="s">
        <v>552</v>
      </c>
      <c r="LXG20" s="205" t="s">
        <v>552</v>
      </c>
      <c r="LXH20" s="205" t="s">
        <v>552</v>
      </c>
      <c r="LXI20" s="205" t="s">
        <v>552</v>
      </c>
      <c r="LXJ20" s="205" t="s">
        <v>552</v>
      </c>
      <c r="LXK20" s="205" t="s">
        <v>552</v>
      </c>
      <c r="LXL20" s="205" t="s">
        <v>552</v>
      </c>
      <c r="LXM20" s="205" t="s">
        <v>552</v>
      </c>
      <c r="LXN20" s="205" t="s">
        <v>552</v>
      </c>
      <c r="LXO20" s="205" t="s">
        <v>552</v>
      </c>
      <c r="LXP20" s="205" t="s">
        <v>552</v>
      </c>
      <c r="LXQ20" s="205" t="s">
        <v>552</v>
      </c>
      <c r="LXR20" s="205" t="s">
        <v>552</v>
      </c>
      <c r="LXS20" s="205" t="s">
        <v>552</v>
      </c>
      <c r="LXT20" s="205" t="s">
        <v>552</v>
      </c>
      <c r="LXU20" s="205" t="s">
        <v>552</v>
      </c>
      <c r="LXV20" s="205" t="s">
        <v>552</v>
      </c>
      <c r="LXW20" s="205" t="s">
        <v>552</v>
      </c>
      <c r="LXX20" s="205" t="s">
        <v>552</v>
      </c>
      <c r="LXY20" s="205" t="s">
        <v>552</v>
      </c>
      <c r="LXZ20" s="205" t="s">
        <v>552</v>
      </c>
      <c r="LYA20" s="205" t="s">
        <v>552</v>
      </c>
      <c r="LYB20" s="205" t="s">
        <v>552</v>
      </c>
      <c r="LYC20" s="205" t="s">
        <v>552</v>
      </c>
      <c r="LYD20" s="205" t="s">
        <v>552</v>
      </c>
      <c r="LYE20" s="205" t="s">
        <v>552</v>
      </c>
      <c r="LYF20" s="205" t="s">
        <v>552</v>
      </c>
      <c r="LYG20" s="205" t="s">
        <v>552</v>
      </c>
      <c r="LYH20" s="205" t="s">
        <v>552</v>
      </c>
      <c r="LYI20" s="205" t="s">
        <v>552</v>
      </c>
      <c r="LYJ20" s="205" t="s">
        <v>552</v>
      </c>
      <c r="LYK20" s="205" t="s">
        <v>552</v>
      </c>
      <c r="LYL20" s="205" t="s">
        <v>552</v>
      </c>
      <c r="LYM20" s="205" t="s">
        <v>552</v>
      </c>
      <c r="LYN20" s="205" t="s">
        <v>552</v>
      </c>
      <c r="LYO20" s="205" t="s">
        <v>552</v>
      </c>
      <c r="LYP20" s="205" t="s">
        <v>552</v>
      </c>
      <c r="LYQ20" s="205" t="s">
        <v>552</v>
      </c>
      <c r="LYR20" s="205" t="s">
        <v>552</v>
      </c>
      <c r="LYS20" s="205" t="s">
        <v>552</v>
      </c>
      <c r="LYT20" s="205" t="s">
        <v>552</v>
      </c>
      <c r="LYU20" s="205" t="s">
        <v>552</v>
      </c>
      <c r="LYV20" s="205" t="s">
        <v>552</v>
      </c>
      <c r="LYW20" s="205" t="s">
        <v>552</v>
      </c>
      <c r="LYX20" s="205" t="s">
        <v>552</v>
      </c>
      <c r="LYY20" s="205" t="s">
        <v>552</v>
      </c>
      <c r="LYZ20" s="205" t="s">
        <v>552</v>
      </c>
      <c r="LZA20" s="205" t="s">
        <v>552</v>
      </c>
      <c r="LZB20" s="205" t="s">
        <v>552</v>
      </c>
      <c r="LZC20" s="205" t="s">
        <v>552</v>
      </c>
      <c r="LZD20" s="205" t="s">
        <v>552</v>
      </c>
      <c r="LZE20" s="205" t="s">
        <v>552</v>
      </c>
      <c r="LZF20" s="205" t="s">
        <v>552</v>
      </c>
      <c r="LZG20" s="205" t="s">
        <v>552</v>
      </c>
      <c r="LZH20" s="205" t="s">
        <v>552</v>
      </c>
      <c r="LZI20" s="205" t="s">
        <v>552</v>
      </c>
      <c r="LZJ20" s="205" t="s">
        <v>552</v>
      </c>
      <c r="LZK20" s="205" t="s">
        <v>552</v>
      </c>
      <c r="LZL20" s="205" t="s">
        <v>552</v>
      </c>
      <c r="LZM20" s="205" t="s">
        <v>552</v>
      </c>
      <c r="LZN20" s="205" t="s">
        <v>552</v>
      </c>
      <c r="LZO20" s="205" t="s">
        <v>552</v>
      </c>
      <c r="LZP20" s="205" t="s">
        <v>552</v>
      </c>
      <c r="LZQ20" s="205" t="s">
        <v>552</v>
      </c>
      <c r="LZR20" s="205" t="s">
        <v>552</v>
      </c>
      <c r="LZS20" s="205" t="s">
        <v>552</v>
      </c>
      <c r="LZT20" s="205" t="s">
        <v>552</v>
      </c>
      <c r="LZU20" s="205" t="s">
        <v>552</v>
      </c>
      <c r="LZV20" s="205" t="s">
        <v>552</v>
      </c>
      <c r="LZW20" s="205" t="s">
        <v>552</v>
      </c>
      <c r="LZX20" s="205" t="s">
        <v>552</v>
      </c>
      <c r="LZY20" s="205" t="s">
        <v>552</v>
      </c>
      <c r="LZZ20" s="205" t="s">
        <v>552</v>
      </c>
      <c r="MAA20" s="205" t="s">
        <v>552</v>
      </c>
      <c r="MAB20" s="205" t="s">
        <v>552</v>
      </c>
      <c r="MAC20" s="205" t="s">
        <v>552</v>
      </c>
      <c r="MAD20" s="205" t="s">
        <v>552</v>
      </c>
      <c r="MAE20" s="205" t="s">
        <v>552</v>
      </c>
      <c r="MAF20" s="205" t="s">
        <v>552</v>
      </c>
      <c r="MAG20" s="205" t="s">
        <v>552</v>
      </c>
      <c r="MAH20" s="205" t="s">
        <v>552</v>
      </c>
      <c r="MAI20" s="205" t="s">
        <v>552</v>
      </c>
      <c r="MAJ20" s="205" t="s">
        <v>552</v>
      </c>
      <c r="MAK20" s="205" t="s">
        <v>552</v>
      </c>
      <c r="MAL20" s="205" t="s">
        <v>552</v>
      </c>
      <c r="MAM20" s="205" t="s">
        <v>552</v>
      </c>
      <c r="MAN20" s="205" t="s">
        <v>552</v>
      </c>
      <c r="MAO20" s="205" t="s">
        <v>552</v>
      </c>
      <c r="MAP20" s="205" t="s">
        <v>552</v>
      </c>
      <c r="MAQ20" s="205" t="s">
        <v>552</v>
      </c>
      <c r="MAR20" s="205" t="s">
        <v>552</v>
      </c>
      <c r="MAS20" s="205" t="s">
        <v>552</v>
      </c>
      <c r="MAT20" s="205" t="s">
        <v>552</v>
      </c>
      <c r="MAU20" s="205" t="s">
        <v>552</v>
      </c>
      <c r="MAV20" s="205" t="s">
        <v>552</v>
      </c>
      <c r="MAW20" s="205" t="s">
        <v>552</v>
      </c>
      <c r="MAX20" s="205" t="s">
        <v>552</v>
      </c>
      <c r="MAY20" s="205" t="s">
        <v>552</v>
      </c>
      <c r="MAZ20" s="205" t="s">
        <v>552</v>
      </c>
      <c r="MBA20" s="205" t="s">
        <v>552</v>
      </c>
      <c r="MBB20" s="205" t="s">
        <v>552</v>
      </c>
      <c r="MBC20" s="205" t="s">
        <v>552</v>
      </c>
      <c r="MBD20" s="205" t="s">
        <v>552</v>
      </c>
      <c r="MBE20" s="205" t="s">
        <v>552</v>
      </c>
      <c r="MBF20" s="205" t="s">
        <v>552</v>
      </c>
      <c r="MBG20" s="205" t="s">
        <v>552</v>
      </c>
      <c r="MBH20" s="205" t="s">
        <v>552</v>
      </c>
      <c r="MBI20" s="205" t="s">
        <v>552</v>
      </c>
      <c r="MBJ20" s="205" t="s">
        <v>552</v>
      </c>
      <c r="MBK20" s="205" t="s">
        <v>552</v>
      </c>
      <c r="MBL20" s="205" t="s">
        <v>552</v>
      </c>
      <c r="MBM20" s="205" t="s">
        <v>552</v>
      </c>
      <c r="MBN20" s="205" t="s">
        <v>552</v>
      </c>
      <c r="MBO20" s="205" t="s">
        <v>552</v>
      </c>
      <c r="MBP20" s="205" t="s">
        <v>552</v>
      </c>
      <c r="MBQ20" s="205" t="s">
        <v>552</v>
      </c>
      <c r="MBR20" s="205" t="s">
        <v>552</v>
      </c>
      <c r="MBS20" s="205" t="s">
        <v>552</v>
      </c>
      <c r="MBT20" s="205" t="s">
        <v>552</v>
      </c>
      <c r="MBU20" s="205" t="s">
        <v>552</v>
      </c>
      <c r="MBV20" s="205" t="s">
        <v>552</v>
      </c>
      <c r="MBW20" s="205" t="s">
        <v>552</v>
      </c>
      <c r="MBX20" s="205" t="s">
        <v>552</v>
      </c>
      <c r="MBY20" s="205" t="s">
        <v>552</v>
      </c>
      <c r="MBZ20" s="205" t="s">
        <v>552</v>
      </c>
      <c r="MCA20" s="205" t="s">
        <v>552</v>
      </c>
      <c r="MCB20" s="205" t="s">
        <v>552</v>
      </c>
      <c r="MCC20" s="205" t="s">
        <v>552</v>
      </c>
      <c r="MCD20" s="205" t="s">
        <v>552</v>
      </c>
      <c r="MCE20" s="205" t="s">
        <v>552</v>
      </c>
      <c r="MCF20" s="205" t="s">
        <v>552</v>
      </c>
      <c r="MCG20" s="205" t="s">
        <v>552</v>
      </c>
      <c r="MCH20" s="205" t="s">
        <v>552</v>
      </c>
      <c r="MCI20" s="205" t="s">
        <v>552</v>
      </c>
      <c r="MCJ20" s="205" t="s">
        <v>552</v>
      </c>
      <c r="MCK20" s="205" t="s">
        <v>552</v>
      </c>
      <c r="MCL20" s="205" t="s">
        <v>552</v>
      </c>
      <c r="MCM20" s="205" t="s">
        <v>552</v>
      </c>
      <c r="MCN20" s="205" t="s">
        <v>552</v>
      </c>
      <c r="MCO20" s="205" t="s">
        <v>552</v>
      </c>
      <c r="MCP20" s="205" t="s">
        <v>552</v>
      </c>
      <c r="MCQ20" s="205" t="s">
        <v>552</v>
      </c>
      <c r="MCR20" s="205" t="s">
        <v>552</v>
      </c>
      <c r="MCS20" s="205" t="s">
        <v>552</v>
      </c>
      <c r="MCT20" s="205" t="s">
        <v>552</v>
      </c>
      <c r="MCU20" s="205" t="s">
        <v>552</v>
      </c>
      <c r="MCV20" s="205" t="s">
        <v>552</v>
      </c>
      <c r="MCW20" s="205" t="s">
        <v>552</v>
      </c>
      <c r="MCX20" s="205" t="s">
        <v>552</v>
      </c>
      <c r="MCY20" s="205" t="s">
        <v>552</v>
      </c>
      <c r="MCZ20" s="205" t="s">
        <v>552</v>
      </c>
      <c r="MDA20" s="205" t="s">
        <v>552</v>
      </c>
      <c r="MDB20" s="205" t="s">
        <v>552</v>
      </c>
      <c r="MDC20" s="205" t="s">
        <v>552</v>
      </c>
      <c r="MDD20" s="205" t="s">
        <v>552</v>
      </c>
      <c r="MDE20" s="205" t="s">
        <v>552</v>
      </c>
      <c r="MDF20" s="205" t="s">
        <v>552</v>
      </c>
      <c r="MDG20" s="205" t="s">
        <v>552</v>
      </c>
      <c r="MDH20" s="205" t="s">
        <v>552</v>
      </c>
      <c r="MDI20" s="205" t="s">
        <v>552</v>
      </c>
      <c r="MDJ20" s="205" t="s">
        <v>552</v>
      </c>
      <c r="MDK20" s="205" t="s">
        <v>552</v>
      </c>
      <c r="MDL20" s="205" t="s">
        <v>552</v>
      </c>
      <c r="MDM20" s="205" t="s">
        <v>552</v>
      </c>
      <c r="MDN20" s="205" t="s">
        <v>552</v>
      </c>
      <c r="MDO20" s="205" t="s">
        <v>552</v>
      </c>
      <c r="MDP20" s="205" t="s">
        <v>552</v>
      </c>
      <c r="MDQ20" s="205" t="s">
        <v>552</v>
      </c>
      <c r="MDR20" s="205" t="s">
        <v>552</v>
      </c>
      <c r="MDS20" s="205" t="s">
        <v>552</v>
      </c>
      <c r="MDT20" s="205" t="s">
        <v>552</v>
      </c>
      <c r="MDU20" s="205" t="s">
        <v>552</v>
      </c>
      <c r="MDV20" s="205" t="s">
        <v>552</v>
      </c>
      <c r="MDW20" s="205" t="s">
        <v>552</v>
      </c>
      <c r="MDX20" s="205" t="s">
        <v>552</v>
      </c>
      <c r="MDY20" s="205" t="s">
        <v>552</v>
      </c>
      <c r="MDZ20" s="205" t="s">
        <v>552</v>
      </c>
      <c r="MEA20" s="205" t="s">
        <v>552</v>
      </c>
      <c r="MEB20" s="205" t="s">
        <v>552</v>
      </c>
      <c r="MEC20" s="205" t="s">
        <v>552</v>
      </c>
      <c r="MED20" s="205" t="s">
        <v>552</v>
      </c>
      <c r="MEE20" s="205" t="s">
        <v>552</v>
      </c>
      <c r="MEF20" s="205" t="s">
        <v>552</v>
      </c>
      <c r="MEG20" s="205" t="s">
        <v>552</v>
      </c>
      <c r="MEH20" s="205" t="s">
        <v>552</v>
      </c>
      <c r="MEI20" s="205" t="s">
        <v>552</v>
      </c>
      <c r="MEJ20" s="205" t="s">
        <v>552</v>
      </c>
      <c r="MEK20" s="205" t="s">
        <v>552</v>
      </c>
      <c r="MEL20" s="205" t="s">
        <v>552</v>
      </c>
      <c r="MEM20" s="205" t="s">
        <v>552</v>
      </c>
      <c r="MEN20" s="205" t="s">
        <v>552</v>
      </c>
      <c r="MEO20" s="205" t="s">
        <v>552</v>
      </c>
      <c r="MEP20" s="205" t="s">
        <v>552</v>
      </c>
      <c r="MEQ20" s="205" t="s">
        <v>552</v>
      </c>
      <c r="MER20" s="205" t="s">
        <v>552</v>
      </c>
      <c r="MES20" s="205" t="s">
        <v>552</v>
      </c>
      <c r="MET20" s="205" t="s">
        <v>552</v>
      </c>
      <c r="MEU20" s="205" t="s">
        <v>552</v>
      </c>
      <c r="MEV20" s="205" t="s">
        <v>552</v>
      </c>
      <c r="MEW20" s="205" t="s">
        <v>552</v>
      </c>
      <c r="MEX20" s="205" t="s">
        <v>552</v>
      </c>
      <c r="MEY20" s="205" t="s">
        <v>552</v>
      </c>
      <c r="MEZ20" s="205" t="s">
        <v>552</v>
      </c>
      <c r="MFA20" s="205" t="s">
        <v>552</v>
      </c>
      <c r="MFB20" s="205" t="s">
        <v>552</v>
      </c>
      <c r="MFC20" s="205" t="s">
        <v>552</v>
      </c>
      <c r="MFD20" s="205" t="s">
        <v>552</v>
      </c>
      <c r="MFE20" s="205" t="s">
        <v>552</v>
      </c>
      <c r="MFF20" s="205" t="s">
        <v>552</v>
      </c>
      <c r="MFG20" s="205" t="s">
        <v>552</v>
      </c>
      <c r="MFH20" s="205" t="s">
        <v>552</v>
      </c>
      <c r="MFI20" s="205" t="s">
        <v>552</v>
      </c>
      <c r="MFJ20" s="205" t="s">
        <v>552</v>
      </c>
      <c r="MFK20" s="205" t="s">
        <v>552</v>
      </c>
      <c r="MFL20" s="205" t="s">
        <v>552</v>
      </c>
      <c r="MFM20" s="205" t="s">
        <v>552</v>
      </c>
      <c r="MFN20" s="205" t="s">
        <v>552</v>
      </c>
      <c r="MFO20" s="205" t="s">
        <v>552</v>
      </c>
      <c r="MFP20" s="205" t="s">
        <v>552</v>
      </c>
      <c r="MFQ20" s="205" t="s">
        <v>552</v>
      </c>
      <c r="MFR20" s="205" t="s">
        <v>552</v>
      </c>
      <c r="MFS20" s="205" t="s">
        <v>552</v>
      </c>
      <c r="MFT20" s="205" t="s">
        <v>552</v>
      </c>
      <c r="MFU20" s="205" t="s">
        <v>552</v>
      </c>
      <c r="MFV20" s="205" t="s">
        <v>552</v>
      </c>
      <c r="MFW20" s="205" t="s">
        <v>552</v>
      </c>
      <c r="MFX20" s="205" t="s">
        <v>552</v>
      </c>
      <c r="MFY20" s="205" t="s">
        <v>552</v>
      </c>
      <c r="MFZ20" s="205" t="s">
        <v>552</v>
      </c>
      <c r="MGA20" s="205" t="s">
        <v>552</v>
      </c>
      <c r="MGB20" s="205" t="s">
        <v>552</v>
      </c>
      <c r="MGC20" s="205" t="s">
        <v>552</v>
      </c>
      <c r="MGD20" s="205" t="s">
        <v>552</v>
      </c>
      <c r="MGE20" s="205" t="s">
        <v>552</v>
      </c>
      <c r="MGF20" s="205" t="s">
        <v>552</v>
      </c>
      <c r="MGG20" s="205" t="s">
        <v>552</v>
      </c>
      <c r="MGH20" s="205" t="s">
        <v>552</v>
      </c>
      <c r="MGI20" s="205" t="s">
        <v>552</v>
      </c>
      <c r="MGJ20" s="205" t="s">
        <v>552</v>
      </c>
      <c r="MGK20" s="205" t="s">
        <v>552</v>
      </c>
      <c r="MGL20" s="205" t="s">
        <v>552</v>
      </c>
      <c r="MGM20" s="205" t="s">
        <v>552</v>
      </c>
      <c r="MGN20" s="205" t="s">
        <v>552</v>
      </c>
      <c r="MGO20" s="205" t="s">
        <v>552</v>
      </c>
      <c r="MGP20" s="205" t="s">
        <v>552</v>
      </c>
      <c r="MGQ20" s="205" t="s">
        <v>552</v>
      </c>
      <c r="MGR20" s="205" t="s">
        <v>552</v>
      </c>
      <c r="MGS20" s="205" t="s">
        <v>552</v>
      </c>
      <c r="MGT20" s="205" t="s">
        <v>552</v>
      </c>
      <c r="MGU20" s="205" t="s">
        <v>552</v>
      </c>
      <c r="MGV20" s="205" t="s">
        <v>552</v>
      </c>
      <c r="MGW20" s="205" t="s">
        <v>552</v>
      </c>
      <c r="MGX20" s="205" t="s">
        <v>552</v>
      </c>
      <c r="MGY20" s="205" t="s">
        <v>552</v>
      </c>
      <c r="MGZ20" s="205" t="s">
        <v>552</v>
      </c>
      <c r="MHA20" s="205" t="s">
        <v>552</v>
      </c>
      <c r="MHB20" s="205" t="s">
        <v>552</v>
      </c>
      <c r="MHC20" s="205" t="s">
        <v>552</v>
      </c>
      <c r="MHD20" s="205" t="s">
        <v>552</v>
      </c>
      <c r="MHE20" s="205" t="s">
        <v>552</v>
      </c>
      <c r="MHF20" s="205" t="s">
        <v>552</v>
      </c>
      <c r="MHG20" s="205" t="s">
        <v>552</v>
      </c>
      <c r="MHH20" s="205" t="s">
        <v>552</v>
      </c>
      <c r="MHI20" s="205" t="s">
        <v>552</v>
      </c>
      <c r="MHJ20" s="205" t="s">
        <v>552</v>
      </c>
      <c r="MHK20" s="205" t="s">
        <v>552</v>
      </c>
      <c r="MHL20" s="205" t="s">
        <v>552</v>
      </c>
      <c r="MHM20" s="205" t="s">
        <v>552</v>
      </c>
      <c r="MHN20" s="205" t="s">
        <v>552</v>
      </c>
      <c r="MHO20" s="205" t="s">
        <v>552</v>
      </c>
      <c r="MHP20" s="205" t="s">
        <v>552</v>
      </c>
      <c r="MHQ20" s="205" t="s">
        <v>552</v>
      </c>
      <c r="MHR20" s="205" t="s">
        <v>552</v>
      </c>
      <c r="MHS20" s="205" t="s">
        <v>552</v>
      </c>
      <c r="MHT20" s="205" t="s">
        <v>552</v>
      </c>
      <c r="MHU20" s="205" t="s">
        <v>552</v>
      </c>
      <c r="MHV20" s="205" t="s">
        <v>552</v>
      </c>
      <c r="MHW20" s="205" t="s">
        <v>552</v>
      </c>
      <c r="MHX20" s="205" t="s">
        <v>552</v>
      </c>
      <c r="MHY20" s="205" t="s">
        <v>552</v>
      </c>
      <c r="MHZ20" s="205" t="s">
        <v>552</v>
      </c>
      <c r="MIA20" s="205" t="s">
        <v>552</v>
      </c>
      <c r="MIB20" s="205" t="s">
        <v>552</v>
      </c>
      <c r="MIC20" s="205" t="s">
        <v>552</v>
      </c>
      <c r="MID20" s="205" t="s">
        <v>552</v>
      </c>
      <c r="MIE20" s="205" t="s">
        <v>552</v>
      </c>
      <c r="MIF20" s="205" t="s">
        <v>552</v>
      </c>
      <c r="MIG20" s="205" t="s">
        <v>552</v>
      </c>
      <c r="MIH20" s="205" t="s">
        <v>552</v>
      </c>
      <c r="MII20" s="205" t="s">
        <v>552</v>
      </c>
      <c r="MIJ20" s="205" t="s">
        <v>552</v>
      </c>
      <c r="MIK20" s="205" t="s">
        <v>552</v>
      </c>
      <c r="MIL20" s="205" t="s">
        <v>552</v>
      </c>
      <c r="MIM20" s="205" t="s">
        <v>552</v>
      </c>
      <c r="MIN20" s="205" t="s">
        <v>552</v>
      </c>
      <c r="MIO20" s="205" t="s">
        <v>552</v>
      </c>
      <c r="MIP20" s="205" t="s">
        <v>552</v>
      </c>
      <c r="MIQ20" s="205" t="s">
        <v>552</v>
      </c>
      <c r="MIR20" s="205" t="s">
        <v>552</v>
      </c>
      <c r="MIS20" s="205" t="s">
        <v>552</v>
      </c>
      <c r="MIT20" s="205" t="s">
        <v>552</v>
      </c>
      <c r="MIU20" s="205" t="s">
        <v>552</v>
      </c>
      <c r="MIV20" s="205" t="s">
        <v>552</v>
      </c>
      <c r="MIW20" s="205" t="s">
        <v>552</v>
      </c>
      <c r="MIX20" s="205" t="s">
        <v>552</v>
      </c>
      <c r="MIY20" s="205" t="s">
        <v>552</v>
      </c>
      <c r="MIZ20" s="205" t="s">
        <v>552</v>
      </c>
      <c r="MJA20" s="205" t="s">
        <v>552</v>
      </c>
      <c r="MJB20" s="205" t="s">
        <v>552</v>
      </c>
      <c r="MJC20" s="205" t="s">
        <v>552</v>
      </c>
      <c r="MJD20" s="205" t="s">
        <v>552</v>
      </c>
      <c r="MJE20" s="205" t="s">
        <v>552</v>
      </c>
      <c r="MJF20" s="205" t="s">
        <v>552</v>
      </c>
      <c r="MJG20" s="205" t="s">
        <v>552</v>
      </c>
      <c r="MJH20" s="205" t="s">
        <v>552</v>
      </c>
      <c r="MJI20" s="205" t="s">
        <v>552</v>
      </c>
      <c r="MJJ20" s="205" t="s">
        <v>552</v>
      </c>
      <c r="MJK20" s="205" t="s">
        <v>552</v>
      </c>
      <c r="MJL20" s="205" t="s">
        <v>552</v>
      </c>
      <c r="MJM20" s="205" t="s">
        <v>552</v>
      </c>
      <c r="MJN20" s="205" t="s">
        <v>552</v>
      </c>
      <c r="MJO20" s="205" t="s">
        <v>552</v>
      </c>
      <c r="MJP20" s="205" t="s">
        <v>552</v>
      </c>
      <c r="MJQ20" s="205" t="s">
        <v>552</v>
      </c>
      <c r="MJR20" s="205" t="s">
        <v>552</v>
      </c>
      <c r="MJS20" s="205" t="s">
        <v>552</v>
      </c>
      <c r="MJT20" s="205" t="s">
        <v>552</v>
      </c>
      <c r="MJU20" s="205" t="s">
        <v>552</v>
      </c>
      <c r="MJV20" s="205" t="s">
        <v>552</v>
      </c>
      <c r="MJW20" s="205" t="s">
        <v>552</v>
      </c>
      <c r="MJX20" s="205" t="s">
        <v>552</v>
      </c>
      <c r="MJY20" s="205" t="s">
        <v>552</v>
      </c>
      <c r="MJZ20" s="205" t="s">
        <v>552</v>
      </c>
      <c r="MKA20" s="205" t="s">
        <v>552</v>
      </c>
      <c r="MKB20" s="205" t="s">
        <v>552</v>
      </c>
      <c r="MKC20" s="205" t="s">
        <v>552</v>
      </c>
      <c r="MKD20" s="205" t="s">
        <v>552</v>
      </c>
      <c r="MKE20" s="205" t="s">
        <v>552</v>
      </c>
      <c r="MKF20" s="205" t="s">
        <v>552</v>
      </c>
      <c r="MKG20" s="205" t="s">
        <v>552</v>
      </c>
      <c r="MKH20" s="205" t="s">
        <v>552</v>
      </c>
      <c r="MKI20" s="205" t="s">
        <v>552</v>
      </c>
      <c r="MKJ20" s="205" t="s">
        <v>552</v>
      </c>
      <c r="MKK20" s="205" t="s">
        <v>552</v>
      </c>
      <c r="MKL20" s="205" t="s">
        <v>552</v>
      </c>
      <c r="MKM20" s="205" t="s">
        <v>552</v>
      </c>
      <c r="MKN20" s="205" t="s">
        <v>552</v>
      </c>
      <c r="MKO20" s="205" t="s">
        <v>552</v>
      </c>
      <c r="MKP20" s="205" t="s">
        <v>552</v>
      </c>
      <c r="MKQ20" s="205" t="s">
        <v>552</v>
      </c>
      <c r="MKR20" s="205" t="s">
        <v>552</v>
      </c>
      <c r="MKS20" s="205" t="s">
        <v>552</v>
      </c>
      <c r="MKT20" s="205" t="s">
        <v>552</v>
      </c>
      <c r="MKU20" s="205" t="s">
        <v>552</v>
      </c>
      <c r="MKV20" s="205" t="s">
        <v>552</v>
      </c>
      <c r="MKW20" s="205" t="s">
        <v>552</v>
      </c>
      <c r="MKX20" s="205" t="s">
        <v>552</v>
      </c>
      <c r="MKY20" s="205" t="s">
        <v>552</v>
      </c>
      <c r="MKZ20" s="205" t="s">
        <v>552</v>
      </c>
      <c r="MLA20" s="205" t="s">
        <v>552</v>
      </c>
      <c r="MLB20" s="205" t="s">
        <v>552</v>
      </c>
      <c r="MLC20" s="205" t="s">
        <v>552</v>
      </c>
      <c r="MLD20" s="205" t="s">
        <v>552</v>
      </c>
      <c r="MLE20" s="205" t="s">
        <v>552</v>
      </c>
      <c r="MLF20" s="205" t="s">
        <v>552</v>
      </c>
      <c r="MLG20" s="205" t="s">
        <v>552</v>
      </c>
      <c r="MLH20" s="205" t="s">
        <v>552</v>
      </c>
      <c r="MLI20" s="205" t="s">
        <v>552</v>
      </c>
      <c r="MLJ20" s="205" t="s">
        <v>552</v>
      </c>
      <c r="MLK20" s="205" t="s">
        <v>552</v>
      </c>
      <c r="MLL20" s="205" t="s">
        <v>552</v>
      </c>
      <c r="MLM20" s="205" t="s">
        <v>552</v>
      </c>
      <c r="MLN20" s="205" t="s">
        <v>552</v>
      </c>
      <c r="MLO20" s="205" t="s">
        <v>552</v>
      </c>
      <c r="MLP20" s="205" t="s">
        <v>552</v>
      </c>
      <c r="MLQ20" s="205" t="s">
        <v>552</v>
      </c>
      <c r="MLR20" s="205" t="s">
        <v>552</v>
      </c>
      <c r="MLS20" s="205" t="s">
        <v>552</v>
      </c>
      <c r="MLT20" s="205" t="s">
        <v>552</v>
      </c>
      <c r="MLU20" s="205" t="s">
        <v>552</v>
      </c>
      <c r="MLV20" s="205" t="s">
        <v>552</v>
      </c>
      <c r="MLW20" s="205" t="s">
        <v>552</v>
      </c>
      <c r="MLX20" s="205" t="s">
        <v>552</v>
      </c>
      <c r="MLY20" s="205" t="s">
        <v>552</v>
      </c>
      <c r="MLZ20" s="205" t="s">
        <v>552</v>
      </c>
      <c r="MMA20" s="205" t="s">
        <v>552</v>
      </c>
      <c r="MMB20" s="205" t="s">
        <v>552</v>
      </c>
      <c r="MMC20" s="205" t="s">
        <v>552</v>
      </c>
      <c r="MMD20" s="205" t="s">
        <v>552</v>
      </c>
      <c r="MME20" s="205" t="s">
        <v>552</v>
      </c>
      <c r="MMF20" s="205" t="s">
        <v>552</v>
      </c>
      <c r="MMG20" s="205" t="s">
        <v>552</v>
      </c>
      <c r="MMH20" s="205" t="s">
        <v>552</v>
      </c>
      <c r="MMI20" s="205" t="s">
        <v>552</v>
      </c>
      <c r="MMJ20" s="205" t="s">
        <v>552</v>
      </c>
      <c r="MMK20" s="205" t="s">
        <v>552</v>
      </c>
      <c r="MML20" s="205" t="s">
        <v>552</v>
      </c>
      <c r="MMM20" s="205" t="s">
        <v>552</v>
      </c>
      <c r="MMN20" s="205" t="s">
        <v>552</v>
      </c>
      <c r="MMO20" s="205" t="s">
        <v>552</v>
      </c>
      <c r="MMP20" s="205" t="s">
        <v>552</v>
      </c>
      <c r="MMQ20" s="205" t="s">
        <v>552</v>
      </c>
      <c r="MMR20" s="205" t="s">
        <v>552</v>
      </c>
      <c r="MMS20" s="205" t="s">
        <v>552</v>
      </c>
      <c r="MMT20" s="205" t="s">
        <v>552</v>
      </c>
      <c r="MMU20" s="205" t="s">
        <v>552</v>
      </c>
      <c r="MMV20" s="205" t="s">
        <v>552</v>
      </c>
      <c r="MMW20" s="205" t="s">
        <v>552</v>
      </c>
      <c r="MMX20" s="205" t="s">
        <v>552</v>
      </c>
      <c r="MMY20" s="205" t="s">
        <v>552</v>
      </c>
      <c r="MMZ20" s="205" t="s">
        <v>552</v>
      </c>
      <c r="MNA20" s="205" t="s">
        <v>552</v>
      </c>
      <c r="MNB20" s="205" t="s">
        <v>552</v>
      </c>
      <c r="MNC20" s="205" t="s">
        <v>552</v>
      </c>
      <c r="MND20" s="205" t="s">
        <v>552</v>
      </c>
      <c r="MNE20" s="205" t="s">
        <v>552</v>
      </c>
      <c r="MNF20" s="205" t="s">
        <v>552</v>
      </c>
      <c r="MNG20" s="205" t="s">
        <v>552</v>
      </c>
      <c r="MNH20" s="205" t="s">
        <v>552</v>
      </c>
      <c r="MNI20" s="205" t="s">
        <v>552</v>
      </c>
      <c r="MNJ20" s="205" t="s">
        <v>552</v>
      </c>
      <c r="MNK20" s="205" t="s">
        <v>552</v>
      </c>
      <c r="MNL20" s="205" t="s">
        <v>552</v>
      </c>
      <c r="MNM20" s="205" t="s">
        <v>552</v>
      </c>
      <c r="MNN20" s="205" t="s">
        <v>552</v>
      </c>
      <c r="MNO20" s="205" t="s">
        <v>552</v>
      </c>
      <c r="MNP20" s="205" t="s">
        <v>552</v>
      </c>
      <c r="MNQ20" s="205" t="s">
        <v>552</v>
      </c>
      <c r="MNR20" s="205" t="s">
        <v>552</v>
      </c>
      <c r="MNS20" s="205" t="s">
        <v>552</v>
      </c>
      <c r="MNT20" s="205" t="s">
        <v>552</v>
      </c>
      <c r="MNU20" s="205" t="s">
        <v>552</v>
      </c>
      <c r="MNV20" s="205" t="s">
        <v>552</v>
      </c>
      <c r="MNW20" s="205" t="s">
        <v>552</v>
      </c>
      <c r="MNX20" s="205" t="s">
        <v>552</v>
      </c>
      <c r="MNY20" s="205" t="s">
        <v>552</v>
      </c>
      <c r="MNZ20" s="205" t="s">
        <v>552</v>
      </c>
      <c r="MOA20" s="205" t="s">
        <v>552</v>
      </c>
      <c r="MOB20" s="205" t="s">
        <v>552</v>
      </c>
      <c r="MOC20" s="205" t="s">
        <v>552</v>
      </c>
      <c r="MOD20" s="205" t="s">
        <v>552</v>
      </c>
      <c r="MOE20" s="205" t="s">
        <v>552</v>
      </c>
      <c r="MOF20" s="205" t="s">
        <v>552</v>
      </c>
      <c r="MOG20" s="205" t="s">
        <v>552</v>
      </c>
      <c r="MOH20" s="205" t="s">
        <v>552</v>
      </c>
      <c r="MOI20" s="205" t="s">
        <v>552</v>
      </c>
      <c r="MOJ20" s="205" t="s">
        <v>552</v>
      </c>
      <c r="MOK20" s="205" t="s">
        <v>552</v>
      </c>
      <c r="MOL20" s="205" t="s">
        <v>552</v>
      </c>
      <c r="MOM20" s="205" t="s">
        <v>552</v>
      </c>
      <c r="MON20" s="205" t="s">
        <v>552</v>
      </c>
      <c r="MOO20" s="205" t="s">
        <v>552</v>
      </c>
      <c r="MOP20" s="205" t="s">
        <v>552</v>
      </c>
      <c r="MOQ20" s="205" t="s">
        <v>552</v>
      </c>
      <c r="MOR20" s="205" t="s">
        <v>552</v>
      </c>
      <c r="MOS20" s="205" t="s">
        <v>552</v>
      </c>
      <c r="MOT20" s="205" t="s">
        <v>552</v>
      </c>
      <c r="MOU20" s="205" t="s">
        <v>552</v>
      </c>
      <c r="MOV20" s="205" t="s">
        <v>552</v>
      </c>
      <c r="MOW20" s="205" t="s">
        <v>552</v>
      </c>
      <c r="MOX20" s="205" t="s">
        <v>552</v>
      </c>
      <c r="MOY20" s="205" t="s">
        <v>552</v>
      </c>
      <c r="MOZ20" s="205" t="s">
        <v>552</v>
      </c>
      <c r="MPA20" s="205" t="s">
        <v>552</v>
      </c>
      <c r="MPB20" s="205" t="s">
        <v>552</v>
      </c>
      <c r="MPC20" s="205" t="s">
        <v>552</v>
      </c>
      <c r="MPD20" s="205" t="s">
        <v>552</v>
      </c>
      <c r="MPE20" s="205" t="s">
        <v>552</v>
      </c>
      <c r="MPF20" s="205" t="s">
        <v>552</v>
      </c>
      <c r="MPG20" s="205" t="s">
        <v>552</v>
      </c>
      <c r="MPH20" s="205" t="s">
        <v>552</v>
      </c>
      <c r="MPI20" s="205" t="s">
        <v>552</v>
      </c>
      <c r="MPJ20" s="205" t="s">
        <v>552</v>
      </c>
      <c r="MPK20" s="205" t="s">
        <v>552</v>
      </c>
      <c r="MPL20" s="205" t="s">
        <v>552</v>
      </c>
      <c r="MPM20" s="205" t="s">
        <v>552</v>
      </c>
      <c r="MPN20" s="205" t="s">
        <v>552</v>
      </c>
      <c r="MPO20" s="205" t="s">
        <v>552</v>
      </c>
      <c r="MPP20" s="205" t="s">
        <v>552</v>
      </c>
      <c r="MPQ20" s="205" t="s">
        <v>552</v>
      </c>
      <c r="MPR20" s="205" t="s">
        <v>552</v>
      </c>
      <c r="MPS20" s="205" t="s">
        <v>552</v>
      </c>
      <c r="MPT20" s="205" t="s">
        <v>552</v>
      </c>
      <c r="MPU20" s="205" t="s">
        <v>552</v>
      </c>
      <c r="MPV20" s="205" t="s">
        <v>552</v>
      </c>
      <c r="MPW20" s="205" t="s">
        <v>552</v>
      </c>
      <c r="MPX20" s="205" t="s">
        <v>552</v>
      </c>
      <c r="MPY20" s="205" t="s">
        <v>552</v>
      </c>
      <c r="MPZ20" s="205" t="s">
        <v>552</v>
      </c>
      <c r="MQA20" s="205" t="s">
        <v>552</v>
      </c>
      <c r="MQB20" s="205" t="s">
        <v>552</v>
      </c>
      <c r="MQC20" s="205" t="s">
        <v>552</v>
      </c>
      <c r="MQD20" s="205" t="s">
        <v>552</v>
      </c>
      <c r="MQE20" s="205" t="s">
        <v>552</v>
      </c>
      <c r="MQF20" s="205" t="s">
        <v>552</v>
      </c>
      <c r="MQG20" s="205" t="s">
        <v>552</v>
      </c>
      <c r="MQH20" s="205" t="s">
        <v>552</v>
      </c>
      <c r="MQI20" s="205" t="s">
        <v>552</v>
      </c>
      <c r="MQJ20" s="205" t="s">
        <v>552</v>
      </c>
      <c r="MQK20" s="205" t="s">
        <v>552</v>
      </c>
      <c r="MQL20" s="205" t="s">
        <v>552</v>
      </c>
      <c r="MQM20" s="205" t="s">
        <v>552</v>
      </c>
      <c r="MQN20" s="205" t="s">
        <v>552</v>
      </c>
      <c r="MQO20" s="205" t="s">
        <v>552</v>
      </c>
      <c r="MQP20" s="205" t="s">
        <v>552</v>
      </c>
      <c r="MQQ20" s="205" t="s">
        <v>552</v>
      </c>
      <c r="MQR20" s="205" t="s">
        <v>552</v>
      </c>
      <c r="MQS20" s="205" t="s">
        <v>552</v>
      </c>
      <c r="MQT20" s="205" t="s">
        <v>552</v>
      </c>
      <c r="MQU20" s="205" t="s">
        <v>552</v>
      </c>
      <c r="MQV20" s="205" t="s">
        <v>552</v>
      </c>
      <c r="MQW20" s="205" t="s">
        <v>552</v>
      </c>
      <c r="MQX20" s="205" t="s">
        <v>552</v>
      </c>
      <c r="MQY20" s="205" t="s">
        <v>552</v>
      </c>
      <c r="MQZ20" s="205" t="s">
        <v>552</v>
      </c>
      <c r="MRA20" s="205" t="s">
        <v>552</v>
      </c>
      <c r="MRB20" s="205" t="s">
        <v>552</v>
      </c>
      <c r="MRC20" s="205" t="s">
        <v>552</v>
      </c>
      <c r="MRD20" s="205" t="s">
        <v>552</v>
      </c>
      <c r="MRE20" s="205" t="s">
        <v>552</v>
      </c>
      <c r="MRF20" s="205" t="s">
        <v>552</v>
      </c>
      <c r="MRG20" s="205" t="s">
        <v>552</v>
      </c>
      <c r="MRH20" s="205" t="s">
        <v>552</v>
      </c>
      <c r="MRI20" s="205" t="s">
        <v>552</v>
      </c>
      <c r="MRJ20" s="205" t="s">
        <v>552</v>
      </c>
      <c r="MRK20" s="205" t="s">
        <v>552</v>
      </c>
      <c r="MRL20" s="205" t="s">
        <v>552</v>
      </c>
      <c r="MRM20" s="205" t="s">
        <v>552</v>
      </c>
      <c r="MRN20" s="205" t="s">
        <v>552</v>
      </c>
      <c r="MRO20" s="205" t="s">
        <v>552</v>
      </c>
      <c r="MRP20" s="205" t="s">
        <v>552</v>
      </c>
      <c r="MRQ20" s="205" t="s">
        <v>552</v>
      </c>
      <c r="MRR20" s="205" t="s">
        <v>552</v>
      </c>
      <c r="MRS20" s="205" t="s">
        <v>552</v>
      </c>
      <c r="MRT20" s="205" t="s">
        <v>552</v>
      </c>
      <c r="MRU20" s="205" t="s">
        <v>552</v>
      </c>
      <c r="MRV20" s="205" t="s">
        <v>552</v>
      </c>
      <c r="MRW20" s="205" t="s">
        <v>552</v>
      </c>
      <c r="MRX20" s="205" t="s">
        <v>552</v>
      </c>
      <c r="MRY20" s="205" t="s">
        <v>552</v>
      </c>
      <c r="MRZ20" s="205" t="s">
        <v>552</v>
      </c>
      <c r="MSA20" s="205" t="s">
        <v>552</v>
      </c>
      <c r="MSB20" s="205" t="s">
        <v>552</v>
      </c>
      <c r="MSC20" s="205" t="s">
        <v>552</v>
      </c>
      <c r="MSD20" s="205" t="s">
        <v>552</v>
      </c>
      <c r="MSE20" s="205" t="s">
        <v>552</v>
      </c>
      <c r="MSF20" s="205" t="s">
        <v>552</v>
      </c>
      <c r="MSG20" s="205" t="s">
        <v>552</v>
      </c>
      <c r="MSH20" s="205" t="s">
        <v>552</v>
      </c>
      <c r="MSI20" s="205" t="s">
        <v>552</v>
      </c>
      <c r="MSJ20" s="205" t="s">
        <v>552</v>
      </c>
      <c r="MSK20" s="205" t="s">
        <v>552</v>
      </c>
      <c r="MSL20" s="205" t="s">
        <v>552</v>
      </c>
      <c r="MSM20" s="205" t="s">
        <v>552</v>
      </c>
      <c r="MSN20" s="205" t="s">
        <v>552</v>
      </c>
      <c r="MSO20" s="205" t="s">
        <v>552</v>
      </c>
      <c r="MSP20" s="205" t="s">
        <v>552</v>
      </c>
      <c r="MSQ20" s="205" t="s">
        <v>552</v>
      </c>
      <c r="MSR20" s="205" t="s">
        <v>552</v>
      </c>
      <c r="MSS20" s="205" t="s">
        <v>552</v>
      </c>
      <c r="MST20" s="205" t="s">
        <v>552</v>
      </c>
      <c r="MSU20" s="205" t="s">
        <v>552</v>
      </c>
      <c r="MSV20" s="205" t="s">
        <v>552</v>
      </c>
      <c r="MSW20" s="205" t="s">
        <v>552</v>
      </c>
      <c r="MSX20" s="205" t="s">
        <v>552</v>
      </c>
      <c r="MSY20" s="205" t="s">
        <v>552</v>
      </c>
      <c r="MSZ20" s="205" t="s">
        <v>552</v>
      </c>
      <c r="MTA20" s="205" t="s">
        <v>552</v>
      </c>
      <c r="MTB20" s="205" t="s">
        <v>552</v>
      </c>
      <c r="MTC20" s="205" t="s">
        <v>552</v>
      </c>
      <c r="MTD20" s="205" t="s">
        <v>552</v>
      </c>
      <c r="MTE20" s="205" t="s">
        <v>552</v>
      </c>
      <c r="MTF20" s="205" t="s">
        <v>552</v>
      </c>
      <c r="MTG20" s="205" t="s">
        <v>552</v>
      </c>
      <c r="MTH20" s="205" t="s">
        <v>552</v>
      </c>
      <c r="MTI20" s="205" t="s">
        <v>552</v>
      </c>
      <c r="MTJ20" s="205" t="s">
        <v>552</v>
      </c>
      <c r="MTK20" s="205" t="s">
        <v>552</v>
      </c>
      <c r="MTL20" s="205" t="s">
        <v>552</v>
      </c>
      <c r="MTM20" s="205" t="s">
        <v>552</v>
      </c>
      <c r="MTN20" s="205" t="s">
        <v>552</v>
      </c>
      <c r="MTO20" s="205" t="s">
        <v>552</v>
      </c>
      <c r="MTP20" s="205" t="s">
        <v>552</v>
      </c>
      <c r="MTQ20" s="205" t="s">
        <v>552</v>
      </c>
      <c r="MTR20" s="205" t="s">
        <v>552</v>
      </c>
      <c r="MTS20" s="205" t="s">
        <v>552</v>
      </c>
      <c r="MTT20" s="205" t="s">
        <v>552</v>
      </c>
      <c r="MTU20" s="205" t="s">
        <v>552</v>
      </c>
      <c r="MTV20" s="205" t="s">
        <v>552</v>
      </c>
      <c r="MTW20" s="205" t="s">
        <v>552</v>
      </c>
      <c r="MTX20" s="205" t="s">
        <v>552</v>
      </c>
      <c r="MTY20" s="205" t="s">
        <v>552</v>
      </c>
      <c r="MTZ20" s="205" t="s">
        <v>552</v>
      </c>
      <c r="MUA20" s="205" t="s">
        <v>552</v>
      </c>
      <c r="MUB20" s="205" t="s">
        <v>552</v>
      </c>
      <c r="MUC20" s="205" t="s">
        <v>552</v>
      </c>
      <c r="MUD20" s="205" t="s">
        <v>552</v>
      </c>
      <c r="MUE20" s="205" t="s">
        <v>552</v>
      </c>
      <c r="MUF20" s="205" t="s">
        <v>552</v>
      </c>
      <c r="MUG20" s="205" t="s">
        <v>552</v>
      </c>
      <c r="MUH20" s="205" t="s">
        <v>552</v>
      </c>
      <c r="MUI20" s="205" t="s">
        <v>552</v>
      </c>
      <c r="MUJ20" s="205" t="s">
        <v>552</v>
      </c>
      <c r="MUK20" s="205" t="s">
        <v>552</v>
      </c>
      <c r="MUL20" s="205" t="s">
        <v>552</v>
      </c>
      <c r="MUM20" s="205" t="s">
        <v>552</v>
      </c>
      <c r="MUN20" s="205" t="s">
        <v>552</v>
      </c>
      <c r="MUO20" s="205" t="s">
        <v>552</v>
      </c>
      <c r="MUP20" s="205" t="s">
        <v>552</v>
      </c>
      <c r="MUQ20" s="205" t="s">
        <v>552</v>
      </c>
      <c r="MUR20" s="205" t="s">
        <v>552</v>
      </c>
      <c r="MUS20" s="205" t="s">
        <v>552</v>
      </c>
      <c r="MUT20" s="205" t="s">
        <v>552</v>
      </c>
      <c r="MUU20" s="205" t="s">
        <v>552</v>
      </c>
      <c r="MUV20" s="205" t="s">
        <v>552</v>
      </c>
      <c r="MUW20" s="205" t="s">
        <v>552</v>
      </c>
      <c r="MUX20" s="205" t="s">
        <v>552</v>
      </c>
      <c r="MUY20" s="205" t="s">
        <v>552</v>
      </c>
      <c r="MUZ20" s="205" t="s">
        <v>552</v>
      </c>
      <c r="MVA20" s="205" t="s">
        <v>552</v>
      </c>
      <c r="MVB20" s="205" t="s">
        <v>552</v>
      </c>
      <c r="MVC20" s="205" t="s">
        <v>552</v>
      </c>
      <c r="MVD20" s="205" t="s">
        <v>552</v>
      </c>
      <c r="MVE20" s="205" t="s">
        <v>552</v>
      </c>
      <c r="MVF20" s="205" t="s">
        <v>552</v>
      </c>
      <c r="MVG20" s="205" t="s">
        <v>552</v>
      </c>
      <c r="MVH20" s="205" t="s">
        <v>552</v>
      </c>
      <c r="MVI20" s="205" t="s">
        <v>552</v>
      </c>
      <c r="MVJ20" s="205" t="s">
        <v>552</v>
      </c>
      <c r="MVK20" s="205" t="s">
        <v>552</v>
      </c>
      <c r="MVL20" s="205" t="s">
        <v>552</v>
      </c>
      <c r="MVM20" s="205" t="s">
        <v>552</v>
      </c>
      <c r="MVN20" s="205" t="s">
        <v>552</v>
      </c>
      <c r="MVO20" s="205" t="s">
        <v>552</v>
      </c>
      <c r="MVP20" s="205" t="s">
        <v>552</v>
      </c>
      <c r="MVQ20" s="205" t="s">
        <v>552</v>
      </c>
      <c r="MVR20" s="205" t="s">
        <v>552</v>
      </c>
      <c r="MVS20" s="205" t="s">
        <v>552</v>
      </c>
      <c r="MVT20" s="205" t="s">
        <v>552</v>
      </c>
      <c r="MVU20" s="205" t="s">
        <v>552</v>
      </c>
      <c r="MVV20" s="205" t="s">
        <v>552</v>
      </c>
      <c r="MVW20" s="205" t="s">
        <v>552</v>
      </c>
      <c r="MVX20" s="205" t="s">
        <v>552</v>
      </c>
      <c r="MVY20" s="205" t="s">
        <v>552</v>
      </c>
      <c r="MVZ20" s="205" t="s">
        <v>552</v>
      </c>
      <c r="MWA20" s="205" t="s">
        <v>552</v>
      </c>
      <c r="MWB20" s="205" t="s">
        <v>552</v>
      </c>
      <c r="MWC20" s="205" t="s">
        <v>552</v>
      </c>
      <c r="MWD20" s="205" t="s">
        <v>552</v>
      </c>
      <c r="MWE20" s="205" t="s">
        <v>552</v>
      </c>
      <c r="MWF20" s="205" t="s">
        <v>552</v>
      </c>
      <c r="MWG20" s="205" t="s">
        <v>552</v>
      </c>
      <c r="MWH20" s="205" t="s">
        <v>552</v>
      </c>
      <c r="MWI20" s="205" t="s">
        <v>552</v>
      </c>
      <c r="MWJ20" s="205" t="s">
        <v>552</v>
      </c>
      <c r="MWK20" s="205" t="s">
        <v>552</v>
      </c>
      <c r="MWL20" s="205" t="s">
        <v>552</v>
      </c>
      <c r="MWM20" s="205" t="s">
        <v>552</v>
      </c>
      <c r="MWN20" s="205" t="s">
        <v>552</v>
      </c>
      <c r="MWO20" s="205" t="s">
        <v>552</v>
      </c>
      <c r="MWP20" s="205" t="s">
        <v>552</v>
      </c>
      <c r="MWQ20" s="205" t="s">
        <v>552</v>
      </c>
      <c r="MWR20" s="205" t="s">
        <v>552</v>
      </c>
      <c r="MWS20" s="205" t="s">
        <v>552</v>
      </c>
      <c r="MWT20" s="205" t="s">
        <v>552</v>
      </c>
      <c r="MWU20" s="205" t="s">
        <v>552</v>
      </c>
      <c r="MWV20" s="205" t="s">
        <v>552</v>
      </c>
      <c r="MWW20" s="205" t="s">
        <v>552</v>
      </c>
      <c r="MWX20" s="205" t="s">
        <v>552</v>
      </c>
      <c r="MWY20" s="205" t="s">
        <v>552</v>
      </c>
      <c r="MWZ20" s="205" t="s">
        <v>552</v>
      </c>
      <c r="MXA20" s="205" t="s">
        <v>552</v>
      </c>
      <c r="MXB20" s="205" t="s">
        <v>552</v>
      </c>
      <c r="MXC20" s="205" t="s">
        <v>552</v>
      </c>
      <c r="MXD20" s="205" t="s">
        <v>552</v>
      </c>
      <c r="MXE20" s="205" t="s">
        <v>552</v>
      </c>
      <c r="MXF20" s="205" t="s">
        <v>552</v>
      </c>
      <c r="MXG20" s="205" t="s">
        <v>552</v>
      </c>
      <c r="MXH20" s="205" t="s">
        <v>552</v>
      </c>
      <c r="MXI20" s="205" t="s">
        <v>552</v>
      </c>
      <c r="MXJ20" s="205" t="s">
        <v>552</v>
      </c>
      <c r="MXK20" s="205" t="s">
        <v>552</v>
      </c>
      <c r="MXL20" s="205" t="s">
        <v>552</v>
      </c>
      <c r="MXM20" s="205" t="s">
        <v>552</v>
      </c>
      <c r="MXN20" s="205" t="s">
        <v>552</v>
      </c>
      <c r="MXO20" s="205" t="s">
        <v>552</v>
      </c>
      <c r="MXP20" s="205" t="s">
        <v>552</v>
      </c>
      <c r="MXQ20" s="205" t="s">
        <v>552</v>
      </c>
      <c r="MXR20" s="205" t="s">
        <v>552</v>
      </c>
      <c r="MXS20" s="205" t="s">
        <v>552</v>
      </c>
      <c r="MXT20" s="205" t="s">
        <v>552</v>
      </c>
      <c r="MXU20" s="205" t="s">
        <v>552</v>
      </c>
      <c r="MXV20" s="205" t="s">
        <v>552</v>
      </c>
      <c r="MXW20" s="205" t="s">
        <v>552</v>
      </c>
      <c r="MXX20" s="205" t="s">
        <v>552</v>
      </c>
      <c r="MXY20" s="205" t="s">
        <v>552</v>
      </c>
      <c r="MXZ20" s="205" t="s">
        <v>552</v>
      </c>
      <c r="MYA20" s="205" t="s">
        <v>552</v>
      </c>
      <c r="MYB20" s="205" t="s">
        <v>552</v>
      </c>
      <c r="MYC20" s="205" t="s">
        <v>552</v>
      </c>
      <c r="MYD20" s="205" t="s">
        <v>552</v>
      </c>
      <c r="MYE20" s="205" t="s">
        <v>552</v>
      </c>
      <c r="MYF20" s="205" t="s">
        <v>552</v>
      </c>
      <c r="MYG20" s="205" t="s">
        <v>552</v>
      </c>
      <c r="MYH20" s="205" t="s">
        <v>552</v>
      </c>
      <c r="MYI20" s="205" t="s">
        <v>552</v>
      </c>
      <c r="MYJ20" s="205" t="s">
        <v>552</v>
      </c>
      <c r="MYK20" s="205" t="s">
        <v>552</v>
      </c>
      <c r="MYL20" s="205" t="s">
        <v>552</v>
      </c>
      <c r="MYM20" s="205" t="s">
        <v>552</v>
      </c>
      <c r="MYN20" s="205" t="s">
        <v>552</v>
      </c>
      <c r="MYO20" s="205" t="s">
        <v>552</v>
      </c>
      <c r="MYP20" s="205" t="s">
        <v>552</v>
      </c>
      <c r="MYQ20" s="205" t="s">
        <v>552</v>
      </c>
      <c r="MYR20" s="205" t="s">
        <v>552</v>
      </c>
      <c r="MYS20" s="205" t="s">
        <v>552</v>
      </c>
      <c r="MYT20" s="205" t="s">
        <v>552</v>
      </c>
      <c r="MYU20" s="205" t="s">
        <v>552</v>
      </c>
      <c r="MYV20" s="205" t="s">
        <v>552</v>
      </c>
      <c r="MYW20" s="205" t="s">
        <v>552</v>
      </c>
      <c r="MYX20" s="205" t="s">
        <v>552</v>
      </c>
      <c r="MYY20" s="205" t="s">
        <v>552</v>
      </c>
      <c r="MYZ20" s="205" t="s">
        <v>552</v>
      </c>
      <c r="MZA20" s="205" t="s">
        <v>552</v>
      </c>
      <c r="MZB20" s="205" t="s">
        <v>552</v>
      </c>
      <c r="MZC20" s="205" t="s">
        <v>552</v>
      </c>
      <c r="MZD20" s="205" t="s">
        <v>552</v>
      </c>
      <c r="MZE20" s="205" t="s">
        <v>552</v>
      </c>
      <c r="MZF20" s="205" t="s">
        <v>552</v>
      </c>
      <c r="MZG20" s="205" t="s">
        <v>552</v>
      </c>
      <c r="MZH20" s="205" t="s">
        <v>552</v>
      </c>
      <c r="MZI20" s="205" t="s">
        <v>552</v>
      </c>
      <c r="MZJ20" s="205" t="s">
        <v>552</v>
      </c>
      <c r="MZK20" s="205" t="s">
        <v>552</v>
      </c>
      <c r="MZL20" s="205" t="s">
        <v>552</v>
      </c>
      <c r="MZM20" s="205" t="s">
        <v>552</v>
      </c>
      <c r="MZN20" s="205" t="s">
        <v>552</v>
      </c>
      <c r="MZO20" s="205" t="s">
        <v>552</v>
      </c>
      <c r="MZP20" s="205" t="s">
        <v>552</v>
      </c>
      <c r="MZQ20" s="205" t="s">
        <v>552</v>
      </c>
      <c r="MZR20" s="205" t="s">
        <v>552</v>
      </c>
      <c r="MZS20" s="205" t="s">
        <v>552</v>
      </c>
      <c r="MZT20" s="205" t="s">
        <v>552</v>
      </c>
      <c r="MZU20" s="205" t="s">
        <v>552</v>
      </c>
      <c r="MZV20" s="205" t="s">
        <v>552</v>
      </c>
      <c r="MZW20" s="205" t="s">
        <v>552</v>
      </c>
      <c r="MZX20" s="205" t="s">
        <v>552</v>
      </c>
      <c r="MZY20" s="205" t="s">
        <v>552</v>
      </c>
      <c r="MZZ20" s="205" t="s">
        <v>552</v>
      </c>
      <c r="NAA20" s="205" t="s">
        <v>552</v>
      </c>
      <c r="NAB20" s="205" t="s">
        <v>552</v>
      </c>
      <c r="NAC20" s="205" t="s">
        <v>552</v>
      </c>
      <c r="NAD20" s="205" t="s">
        <v>552</v>
      </c>
      <c r="NAE20" s="205" t="s">
        <v>552</v>
      </c>
      <c r="NAF20" s="205" t="s">
        <v>552</v>
      </c>
      <c r="NAG20" s="205" t="s">
        <v>552</v>
      </c>
      <c r="NAH20" s="205" t="s">
        <v>552</v>
      </c>
      <c r="NAI20" s="205" t="s">
        <v>552</v>
      </c>
      <c r="NAJ20" s="205" t="s">
        <v>552</v>
      </c>
      <c r="NAK20" s="205" t="s">
        <v>552</v>
      </c>
      <c r="NAL20" s="205" t="s">
        <v>552</v>
      </c>
      <c r="NAM20" s="205" t="s">
        <v>552</v>
      </c>
      <c r="NAN20" s="205" t="s">
        <v>552</v>
      </c>
      <c r="NAO20" s="205" t="s">
        <v>552</v>
      </c>
      <c r="NAP20" s="205" t="s">
        <v>552</v>
      </c>
      <c r="NAQ20" s="205" t="s">
        <v>552</v>
      </c>
      <c r="NAR20" s="205" t="s">
        <v>552</v>
      </c>
      <c r="NAS20" s="205" t="s">
        <v>552</v>
      </c>
      <c r="NAT20" s="205" t="s">
        <v>552</v>
      </c>
      <c r="NAU20" s="205" t="s">
        <v>552</v>
      </c>
      <c r="NAV20" s="205" t="s">
        <v>552</v>
      </c>
      <c r="NAW20" s="205" t="s">
        <v>552</v>
      </c>
      <c r="NAX20" s="205" t="s">
        <v>552</v>
      </c>
      <c r="NAY20" s="205" t="s">
        <v>552</v>
      </c>
      <c r="NAZ20" s="205" t="s">
        <v>552</v>
      </c>
      <c r="NBA20" s="205" t="s">
        <v>552</v>
      </c>
      <c r="NBB20" s="205" t="s">
        <v>552</v>
      </c>
      <c r="NBC20" s="205" t="s">
        <v>552</v>
      </c>
      <c r="NBD20" s="205" t="s">
        <v>552</v>
      </c>
      <c r="NBE20" s="205" t="s">
        <v>552</v>
      </c>
      <c r="NBF20" s="205" t="s">
        <v>552</v>
      </c>
      <c r="NBG20" s="205" t="s">
        <v>552</v>
      </c>
      <c r="NBH20" s="205" t="s">
        <v>552</v>
      </c>
      <c r="NBI20" s="205" t="s">
        <v>552</v>
      </c>
      <c r="NBJ20" s="205" t="s">
        <v>552</v>
      </c>
      <c r="NBK20" s="205" t="s">
        <v>552</v>
      </c>
      <c r="NBL20" s="205" t="s">
        <v>552</v>
      </c>
      <c r="NBM20" s="205" t="s">
        <v>552</v>
      </c>
      <c r="NBN20" s="205" t="s">
        <v>552</v>
      </c>
      <c r="NBO20" s="205" t="s">
        <v>552</v>
      </c>
      <c r="NBP20" s="205" t="s">
        <v>552</v>
      </c>
      <c r="NBQ20" s="205" t="s">
        <v>552</v>
      </c>
      <c r="NBR20" s="205" t="s">
        <v>552</v>
      </c>
      <c r="NBS20" s="205" t="s">
        <v>552</v>
      </c>
      <c r="NBT20" s="205" t="s">
        <v>552</v>
      </c>
      <c r="NBU20" s="205" t="s">
        <v>552</v>
      </c>
      <c r="NBV20" s="205" t="s">
        <v>552</v>
      </c>
      <c r="NBW20" s="205" t="s">
        <v>552</v>
      </c>
      <c r="NBX20" s="205" t="s">
        <v>552</v>
      </c>
      <c r="NBY20" s="205" t="s">
        <v>552</v>
      </c>
      <c r="NBZ20" s="205" t="s">
        <v>552</v>
      </c>
      <c r="NCA20" s="205" t="s">
        <v>552</v>
      </c>
      <c r="NCB20" s="205" t="s">
        <v>552</v>
      </c>
      <c r="NCC20" s="205" t="s">
        <v>552</v>
      </c>
      <c r="NCD20" s="205" t="s">
        <v>552</v>
      </c>
      <c r="NCE20" s="205" t="s">
        <v>552</v>
      </c>
      <c r="NCF20" s="205" t="s">
        <v>552</v>
      </c>
      <c r="NCG20" s="205" t="s">
        <v>552</v>
      </c>
      <c r="NCH20" s="205" t="s">
        <v>552</v>
      </c>
      <c r="NCI20" s="205" t="s">
        <v>552</v>
      </c>
      <c r="NCJ20" s="205" t="s">
        <v>552</v>
      </c>
      <c r="NCK20" s="205" t="s">
        <v>552</v>
      </c>
      <c r="NCL20" s="205" t="s">
        <v>552</v>
      </c>
      <c r="NCM20" s="205" t="s">
        <v>552</v>
      </c>
      <c r="NCN20" s="205" t="s">
        <v>552</v>
      </c>
      <c r="NCO20" s="205" t="s">
        <v>552</v>
      </c>
      <c r="NCP20" s="205" t="s">
        <v>552</v>
      </c>
      <c r="NCQ20" s="205" t="s">
        <v>552</v>
      </c>
      <c r="NCR20" s="205" t="s">
        <v>552</v>
      </c>
      <c r="NCS20" s="205" t="s">
        <v>552</v>
      </c>
      <c r="NCT20" s="205" t="s">
        <v>552</v>
      </c>
      <c r="NCU20" s="205" t="s">
        <v>552</v>
      </c>
      <c r="NCV20" s="205" t="s">
        <v>552</v>
      </c>
      <c r="NCW20" s="205" t="s">
        <v>552</v>
      </c>
      <c r="NCX20" s="205" t="s">
        <v>552</v>
      </c>
      <c r="NCY20" s="205" t="s">
        <v>552</v>
      </c>
      <c r="NCZ20" s="205" t="s">
        <v>552</v>
      </c>
      <c r="NDA20" s="205" t="s">
        <v>552</v>
      </c>
      <c r="NDB20" s="205" t="s">
        <v>552</v>
      </c>
      <c r="NDC20" s="205" t="s">
        <v>552</v>
      </c>
      <c r="NDD20" s="205" t="s">
        <v>552</v>
      </c>
      <c r="NDE20" s="205" t="s">
        <v>552</v>
      </c>
      <c r="NDF20" s="205" t="s">
        <v>552</v>
      </c>
      <c r="NDG20" s="205" t="s">
        <v>552</v>
      </c>
      <c r="NDH20" s="205" t="s">
        <v>552</v>
      </c>
      <c r="NDI20" s="205" t="s">
        <v>552</v>
      </c>
      <c r="NDJ20" s="205" t="s">
        <v>552</v>
      </c>
      <c r="NDK20" s="205" t="s">
        <v>552</v>
      </c>
      <c r="NDL20" s="205" t="s">
        <v>552</v>
      </c>
      <c r="NDM20" s="205" t="s">
        <v>552</v>
      </c>
      <c r="NDN20" s="205" t="s">
        <v>552</v>
      </c>
      <c r="NDO20" s="205" t="s">
        <v>552</v>
      </c>
      <c r="NDP20" s="205" t="s">
        <v>552</v>
      </c>
      <c r="NDQ20" s="205" t="s">
        <v>552</v>
      </c>
      <c r="NDR20" s="205" t="s">
        <v>552</v>
      </c>
      <c r="NDS20" s="205" t="s">
        <v>552</v>
      </c>
      <c r="NDT20" s="205" t="s">
        <v>552</v>
      </c>
      <c r="NDU20" s="205" t="s">
        <v>552</v>
      </c>
      <c r="NDV20" s="205" t="s">
        <v>552</v>
      </c>
      <c r="NDW20" s="205" t="s">
        <v>552</v>
      </c>
      <c r="NDX20" s="205" t="s">
        <v>552</v>
      </c>
      <c r="NDY20" s="205" t="s">
        <v>552</v>
      </c>
      <c r="NDZ20" s="205" t="s">
        <v>552</v>
      </c>
      <c r="NEA20" s="205" t="s">
        <v>552</v>
      </c>
      <c r="NEB20" s="205" t="s">
        <v>552</v>
      </c>
      <c r="NEC20" s="205" t="s">
        <v>552</v>
      </c>
      <c r="NED20" s="205" t="s">
        <v>552</v>
      </c>
      <c r="NEE20" s="205" t="s">
        <v>552</v>
      </c>
      <c r="NEF20" s="205" t="s">
        <v>552</v>
      </c>
      <c r="NEG20" s="205" t="s">
        <v>552</v>
      </c>
      <c r="NEH20" s="205" t="s">
        <v>552</v>
      </c>
      <c r="NEI20" s="205" t="s">
        <v>552</v>
      </c>
      <c r="NEJ20" s="205" t="s">
        <v>552</v>
      </c>
      <c r="NEK20" s="205" t="s">
        <v>552</v>
      </c>
      <c r="NEL20" s="205" t="s">
        <v>552</v>
      </c>
      <c r="NEM20" s="205" t="s">
        <v>552</v>
      </c>
      <c r="NEN20" s="205" t="s">
        <v>552</v>
      </c>
      <c r="NEO20" s="205" t="s">
        <v>552</v>
      </c>
      <c r="NEP20" s="205" t="s">
        <v>552</v>
      </c>
      <c r="NEQ20" s="205" t="s">
        <v>552</v>
      </c>
      <c r="NER20" s="205" t="s">
        <v>552</v>
      </c>
      <c r="NES20" s="205" t="s">
        <v>552</v>
      </c>
      <c r="NET20" s="205" t="s">
        <v>552</v>
      </c>
      <c r="NEU20" s="205" t="s">
        <v>552</v>
      </c>
      <c r="NEV20" s="205" t="s">
        <v>552</v>
      </c>
      <c r="NEW20" s="205" t="s">
        <v>552</v>
      </c>
      <c r="NEX20" s="205" t="s">
        <v>552</v>
      </c>
      <c r="NEY20" s="205" t="s">
        <v>552</v>
      </c>
      <c r="NEZ20" s="205" t="s">
        <v>552</v>
      </c>
      <c r="NFA20" s="205" t="s">
        <v>552</v>
      </c>
      <c r="NFB20" s="205" t="s">
        <v>552</v>
      </c>
      <c r="NFC20" s="205" t="s">
        <v>552</v>
      </c>
      <c r="NFD20" s="205" t="s">
        <v>552</v>
      </c>
      <c r="NFE20" s="205" t="s">
        <v>552</v>
      </c>
      <c r="NFF20" s="205" t="s">
        <v>552</v>
      </c>
      <c r="NFG20" s="205" t="s">
        <v>552</v>
      </c>
      <c r="NFH20" s="205" t="s">
        <v>552</v>
      </c>
      <c r="NFI20" s="205" t="s">
        <v>552</v>
      </c>
      <c r="NFJ20" s="205" t="s">
        <v>552</v>
      </c>
      <c r="NFK20" s="205" t="s">
        <v>552</v>
      </c>
      <c r="NFL20" s="205" t="s">
        <v>552</v>
      </c>
      <c r="NFM20" s="205" t="s">
        <v>552</v>
      </c>
      <c r="NFN20" s="205" t="s">
        <v>552</v>
      </c>
      <c r="NFO20" s="205" t="s">
        <v>552</v>
      </c>
      <c r="NFP20" s="205" t="s">
        <v>552</v>
      </c>
      <c r="NFQ20" s="205" t="s">
        <v>552</v>
      </c>
      <c r="NFR20" s="205" t="s">
        <v>552</v>
      </c>
      <c r="NFS20" s="205" t="s">
        <v>552</v>
      </c>
      <c r="NFT20" s="205" t="s">
        <v>552</v>
      </c>
      <c r="NFU20" s="205" t="s">
        <v>552</v>
      </c>
      <c r="NFV20" s="205" t="s">
        <v>552</v>
      </c>
      <c r="NFW20" s="205" t="s">
        <v>552</v>
      </c>
      <c r="NFX20" s="205" t="s">
        <v>552</v>
      </c>
      <c r="NFY20" s="205" t="s">
        <v>552</v>
      </c>
      <c r="NFZ20" s="205" t="s">
        <v>552</v>
      </c>
      <c r="NGA20" s="205" t="s">
        <v>552</v>
      </c>
      <c r="NGB20" s="205" t="s">
        <v>552</v>
      </c>
      <c r="NGC20" s="205" t="s">
        <v>552</v>
      </c>
      <c r="NGD20" s="205" t="s">
        <v>552</v>
      </c>
      <c r="NGE20" s="205" t="s">
        <v>552</v>
      </c>
      <c r="NGF20" s="205" t="s">
        <v>552</v>
      </c>
      <c r="NGG20" s="205" t="s">
        <v>552</v>
      </c>
      <c r="NGH20" s="205" t="s">
        <v>552</v>
      </c>
      <c r="NGI20" s="205" t="s">
        <v>552</v>
      </c>
      <c r="NGJ20" s="205" t="s">
        <v>552</v>
      </c>
      <c r="NGK20" s="205" t="s">
        <v>552</v>
      </c>
      <c r="NGL20" s="205" t="s">
        <v>552</v>
      </c>
      <c r="NGM20" s="205" t="s">
        <v>552</v>
      </c>
      <c r="NGN20" s="205" t="s">
        <v>552</v>
      </c>
      <c r="NGO20" s="205" t="s">
        <v>552</v>
      </c>
      <c r="NGP20" s="205" t="s">
        <v>552</v>
      </c>
      <c r="NGQ20" s="205" t="s">
        <v>552</v>
      </c>
      <c r="NGR20" s="205" t="s">
        <v>552</v>
      </c>
      <c r="NGS20" s="205" t="s">
        <v>552</v>
      </c>
      <c r="NGT20" s="205" t="s">
        <v>552</v>
      </c>
      <c r="NGU20" s="205" t="s">
        <v>552</v>
      </c>
      <c r="NGV20" s="205" t="s">
        <v>552</v>
      </c>
      <c r="NGW20" s="205" t="s">
        <v>552</v>
      </c>
      <c r="NGX20" s="205" t="s">
        <v>552</v>
      </c>
      <c r="NGY20" s="205" t="s">
        <v>552</v>
      </c>
      <c r="NGZ20" s="205" t="s">
        <v>552</v>
      </c>
      <c r="NHA20" s="205" t="s">
        <v>552</v>
      </c>
      <c r="NHB20" s="205" t="s">
        <v>552</v>
      </c>
      <c r="NHC20" s="205" t="s">
        <v>552</v>
      </c>
      <c r="NHD20" s="205" t="s">
        <v>552</v>
      </c>
      <c r="NHE20" s="205" t="s">
        <v>552</v>
      </c>
      <c r="NHF20" s="205" t="s">
        <v>552</v>
      </c>
      <c r="NHG20" s="205" t="s">
        <v>552</v>
      </c>
      <c r="NHH20" s="205" t="s">
        <v>552</v>
      </c>
      <c r="NHI20" s="205" t="s">
        <v>552</v>
      </c>
      <c r="NHJ20" s="205" t="s">
        <v>552</v>
      </c>
      <c r="NHK20" s="205" t="s">
        <v>552</v>
      </c>
      <c r="NHL20" s="205" t="s">
        <v>552</v>
      </c>
      <c r="NHM20" s="205" t="s">
        <v>552</v>
      </c>
      <c r="NHN20" s="205" t="s">
        <v>552</v>
      </c>
      <c r="NHO20" s="205" t="s">
        <v>552</v>
      </c>
      <c r="NHP20" s="205" t="s">
        <v>552</v>
      </c>
      <c r="NHQ20" s="205" t="s">
        <v>552</v>
      </c>
      <c r="NHR20" s="205" t="s">
        <v>552</v>
      </c>
      <c r="NHS20" s="205" t="s">
        <v>552</v>
      </c>
      <c r="NHT20" s="205" t="s">
        <v>552</v>
      </c>
      <c r="NHU20" s="205" t="s">
        <v>552</v>
      </c>
      <c r="NHV20" s="205" t="s">
        <v>552</v>
      </c>
      <c r="NHW20" s="205" t="s">
        <v>552</v>
      </c>
      <c r="NHX20" s="205" t="s">
        <v>552</v>
      </c>
      <c r="NHY20" s="205" t="s">
        <v>552</v>
      </c>
      <c r="NHZ20" s="205" t="s">
        <v>552</v>
      </c>
      <c r="NIA20" s="205" t="s">
        <v>552</v>
      </c>
      <c r="NIB20" s="205" t="s">
        <v>552</v>
      </c>
      <c r="NIC20" s="205" t="s">
        <v>552</v>
      </c>
      <c r="NID20" s="205" t="s">
        <v>552</v>
      </c>
      <c r="NIE20" s="205" t="s">
        <v>552</v>
      </c>
      <c r="NIF20" s="205" t="s">
        <v>552</v>
      </c>
      <c r="NIG20" s="205" t="s">
        <v>552</v>
      </c>
      <c r="NIH20" s="205" t="s">
        <v>552</v>
      </c>
      <c r="NII20" s="205" t="s">
        <v>552</v>
      </c>
      <c r="NIJ20" s="205" t="s">
        <v>552</v>
      </c>
      <c r="NIK20" s="205" t="s">
        <v>552</v>
      </c>
      <c r="NIL20" s="205" t="s">
        <v>552</v>
      </c>
      <c r="NIM20" s="205" t="s">
        <v>552</v>
      </c>
      <c r="NIN20" s="205" t="s">
        <v>552</v>
      </c>
      <c r="NIO20" s="205" t="s">
        <v>552</v>
      </c>
      <c r="NIP20" s="205" t="s">
        <v>552</v>
      </c>
      <c r="NIQ20" s="205" t="s">
        <v>552</v>
      </c>
      <c r="NIR20" s="205" t="s">
        <v>552</v>
      </c>
      <c r="NIS20" s="205" t="s">
        <v>552</v>
      </c>
      <c r="NIT20" s="205" t="s">
        <v>552</v>
      </c>
      <c r="NIU20" s="205" t="s">
        <v>552</v>
      </c>
      <c r="NIV20" s="205" t="s">
        <v>552</v>
      </c>
      <c r="NIW20" s="205" t="s">
        <v>552</v>
      </c>
      <c r="NIX20" s="205" t="s">
        <v>552</v>
      </c>
      <c r="NIY20" s="205" t="s">
        <v>552</v>
      </c>
      <c r="NIZ20" s="205" t="s">
        <v>552</v>
      </c>
      <c r="NJA20" s="205" t="s">
        <v>552</v>
      </c>
      <c r="NJB20" s="205" t="s">
        <v>552</v>
      </c>
      <c r="NJC20" s="205" t="s">
        <v>552</v>
      </c>
      <c r="NJD20" s="205" t="s">
        <v>552</v>
      </c>
      <c r="NJE20" s="205" t="s">
        <v>552</v>
      </c>
      <c r="NJF20" s="205" t="s">
        <v>552</v>
      </c>
      <c r="NJG20" s="205" t="s">
        <v>552</v>
      </c>
      <c r="NJH20" s="205" t="s">
        <v>552</v>
      </c>
      <c r="NJI20" s="205" t="s">
        <v>552</v>
      </c>
      <c r="NJJ20" s="205" t="s">
        <v>552</v>
      </c>
      <c r="NJK20" s="205" t="s">
        <v>552</v>
      </c>
      <c r="NJL20" s="205" t="s">
        <v>552</v>
      </c>
      <c r="NJM20" s="205" t="s">
        <v>552</v>
      </c>
      <c r="NJN20" s="205" t="s">
        <v>552</v>
      </c>
      <c r="NJO20" s="205" t="s">
        <v>552</v>
      </c>
      <c r="NJP20" s="205" t="s">
        <v>552</v>
      </c>
      <c r="NJQ20" s="205" t="s">
        <v>552</v>
      </c>
      <c r="NJR20" s="205" t="s">
        <v>552</v>
      </c>
      <c r="NJS20" s="205" t="s">
        <v>552</v>
      </c>
      <c r="NJT20" s="205" t="s">
        <v>552</v>
      </c>
      <c r="NJU20" s="205" t="s">
        <v>552</v>
      </c>
      <c r="NJV20" s="205" t="s">
        <v>552</v>
      </c>
      <c r="NJW20" s="205" t="s">
        <v>552</v>
      </c>
      <c r="NJX20" s="205" t="s">
        <v>552</v>
      </c>
      <c r="NJY20" s="205" t="s">
        <v>552</v>
      </c>
      <c r="NJZ20" s="205" t="s">
        <v>552</v>
      </c>
      <c r="NKA20" s="205" t="s">
        <v>552</v>
      </c>
      <c r="NKB20" s="205" t="s">
        <v>552</v>
      </c>
      <c r="NKC20" s="205" t="s">
        <v>552</v>
      </c>
      <c r="NKD20" s="205" t="s">
        <v>552</v>
      </c>
      <c r="NKE20" s="205" t="s">
        <v>552</v>
      </c>
      <c r="NKF20" s="205" t="s">
        <v>552</v>
      </c>
      <c r="NKG20" s="205" t="s">
        <v>552</v>
      </c>
      <c r="NKH20" s="205" t="s">
        <v>552</v>
      </c>
      <c r="NKI20" s="205" t="s">
        <v>552</v>
      </c>
      <c r="NKJ20" s="205" t="s">
        <v>552</v>
      </c>
      <c r="NKK20" s="205" t="s">
        <v>552</v>
      </c>
      <c r="NKL20" s="205" t="s">
        <v>552</v>
      </c>
      <c r="NKM20" s="205" t="s">
        <v>552</v>
      </c>
      <c r="NKN20" s="205" t="s">
        <v>552</v>
      </c>
      <c r="NKO20" s="205" t="s">
        <v>552</v>
      </c>
      <c r="NKP20" s="205" t="s">
        <v>552</v>
      </c>
      <c r="NKQ20" s="205" t="s">
        <v>552</v>
      </c>
      <c r="NKR20" s="205" t="s">
        <v>552</v>
      </c>
      <c r="NKS20" s="205" t="s">
        <v>552</v>
      </c>
      <c r="NKT20" s="205" t="s">
        <v>552</v>
      </c>
      <c r="NKU20" s="205" t="s">
        <v>552</v>
      </c>
      <c r="NKV20" s="205" t="s">
        <v>552</v>
      </c>
      <c r="NKW20" s="205" t="s">
        <v>552</v>
      </c>
      <c r="NKX20" s="205" t="s">
        <v>552</v>
      </c>
      <c r="NKY20" s="205" t="s">
        <v>552</v>
      </c>
      <c r="NKZ20" s="205" t="s">
        <v>552</v>
      </c>
      <c r="NLA20" s="205" t="s">
        <v>552</v>
      </c>
      <c r="NLB20" s="205" t="s">
        <v>552</v>
      </c>
      <c r="NLC20" s="205" t="s">
        <v>552</v>
      </c>
      <c r="NLD20" s="205" t="s">
        <v>552</v>
      </c>
      <c r="NLE20" s="205" t="s">
        <v>552</v>
      </c>
      <c r="NLF20" s="205" t="s">
        <v>552</v>
      </c>
      <c r="NLG20" s="205" t="s">
        <v>552</v>
      </c>
      <c r="NLH20" s="205" t="s">
        <v>552</v>
      </c>
      <c r="NLI20" s="205" t="s">
        <v>552</v>
      </c>
      <c r="NLJ20" s="205" t="s">
        <v>552</v>
      </c>
      <c r="NLK20" s="205" t="s">
        <v>552</v>
      </c>
      <c r="NLL20" s="205" t="s">
        <v>552</v>
      </c>
      <c r="NLM20" s="205" t="s">
        <v>552</v>
      </c>
      <c r="NLN20" s="205" t="s">
        <v>552</v>
      </c>
      <c r="NLO20" s="205" t="s">
        <v>552</v>
      </c>
      <c r="NLP20" s="205" t="s">
        <v>552</v>
      </c>
      <c r="NLQ20" s="205" t="s">
        <v>552</v>
      </c>
      <c r="NLR20" s="205" t="s">
        <v>552</v>
      </c>
      <c r="NLS20" s="205" t="s">
        <v>552</v>
      </c>
      <c r="NLT20" s="205" t="s">
        <v>552</v>
      </c>
      <c r="NLU20" s="205" t="s">
        <v>552</v>
      </c>
      <c r="NLV20" s="205" t="s">
        <v>552</v>
      </c>
      <c r="NLW20" s="205" t="s">
        <v>552</v>
      </c>
      <c r="NLX20" s="205" t="s">
        <v>552</v>
      </c>
      <c r="NLY20" s="205" t="s">
        <v>552</v>
      </c>
      <c r="NLZ20" s="205" t="s">
        <v>552</v>
      </c>
      <c r="NMA20" s="205" t="s">
        <v>552</v>
      </c>
      <c r="NMB20" s="205" t="s">
        <v>552</v>
      </c>
      <c r="NMC20" s="205" t="s">
        <v>552</v>
      </c>
      <c r="NMD20" s="205" t="s">
        <v>552</v>
      </c>
      <c r="NME20" s="205" t="s">
        <v>552</v>
      </c>
      <c r="NMF20" s="205" t="s">
        <v>552</v>
      </c>
      <c r="NMG20" s="205" t="s">
        <v>552</v>
      </c>
      <c r="NMH20" s="205" t="s">
        <v>552</v>
      </c>
      <c r="NMI20" s="205" t="s">
        <v>552</v>
      </c>
      <c r="NMJ20" s="205" t="s">
        <v>552</v>
      </c>
      <c r="NMK20" s="205" t="s">
        <v>552</v>
      </c>
      <c r="NML20" s="205" t="s">
        <v>552</v>
      </c>
      <c r="NMM20" s="205" t="s">
        <v>552</v>
      </c>
      <c r="NMN20" s="205" t="s">
        <v>552</v>
      </c>
      <c r="NMO20" s="205" t="s">
        <v>552</v>
      </c>
      <c r="NMP20" s="205" t="s">
        <v>552</v>
      </c>
      <c r="NMQ20" s="205" t="s">
        <v>552</v>
      </c>
      <c r="NMR20" s="205" t="s">
        <v>552</v>
      </c>
      <c r="NMS20" s="205" t="s">
        <v>552</v>
      </c>
      <c r="NMT20" s="205" t="s">
        <v>552</v>
      </c>
      <c r="NMU20" s="205" t="s">
        <v>552</v>
      </c>
      <c r="NMV20" s="205" t="s">
        <v>552</v>
      </c>
      <c r="NMW20" s="205" t="s">
        <v>552</v>
      </c>
      <c r="NMX20" s="205" t="s">
        <v>552</v>
      </c>
      <c r="NMY20" s="205" t="s">
        <v>552</v>
      </c>
      <c r="NMZ20" s="205" t="s">
        <v>552</v>
      </c>
      <c r="NNA20" s="205" t="s">
        <v>552</v>
      </c>
      <c r="NNB20" s="205" t="s">
        <v>552</v>
      </c>
      <c r="NNC20" s="205" t="s">
        <v>552</v>
      </c>
      <c r="NND20" s="205" t="s">
        <v>552</v>
      </c>
      <c r="NNE20" s="205" t="s">
        <v>552</v>
      </c>
      <c r="NNF20" s="205" t="s">
        <v>552</v>
      </c>
      <c r="NNG20" s="205" t="s">
        <v>552</v>
      </c>
      <c r="NNH20" s="205" t="s">
        <v>552</v>
      </c>
      <c r="NNI20" s="205" t="s">
        <v>552</v>
      </c>
      <c r="NNJ20" s="205" t="s">
        <v>552</v>
      </c>
      <c r="NNK20" s="205" t="s">
        <v>552</v>
      </c>
      <c r="NNL20" s="205" t="s">
        <v>552</v>
      </c>
      <c r="NNM20" s="205" t="s">
        <v>552</v>
      </c>
      <c r="NNN20" s="205" t="s">
        <v>552</v>
      </c>
      <c r="NNO20" s="205" t="s">
        <v>552</v>
      </c>
      <c r="NNP20" s="205" t="s">
        <v>552</v>
      </c>
      <c r="NNQ20" s="205" t="s">
        <v>552</v>
      </c>
      <c r="NNR20" s="205" t="s">
        <v>552</v>
      </c>
      <c r="NNS20" s="205" t="s">
        <v>552</v>
      </c>
      <c r="NNT20" s="205" t="s">
        <v>552</v>
      </c>
      <c r="NNU20" s="205" t="s">
        <v>552</v>
      </c>
      <c r="NNV20" s="205" t="s">
        <v>552</v>
      </c>
      <c r="NNW20" s="205" t="s">
        <v>552</v>
      </c>
      <c r="NNX20" s="205" t="s">
        <v>552</v>
      </c>
      <c r="NNY20" s="205" t="s">
        <v>552</v>
      </c>
      <c r="NNZ20" s="205" t="s">
        <v>552</v>
      </c>
      <c r="NOA20" s="205" t="s">
        <v>552</v>
      </c>
      <c r="NOB20" s="205" t="s">
        <v>552</v>
      </c>
      <c r="NOC20" s="205" t="s">
        <v>552</v>
      </c>
      <c r="NOD20" s="205" t="s">
        <v>552</v>
      </c>
      <c r="NOE20" s="205" t="s">
        <v>552</v>
      </c>
      <c r="NOF20" s="205" t="s">
        <v>552</v>
      </c>
      <c r="NOG20" s="205" t="s">
        <v>552</v>
      </c>
      <c r="NOH20" s="205" t="s">
        <v>552</v>
      </c>
      <c r="NOI20" s="205" t="s">
        <v>552</v>
      </c>
      <c r="NOJ20" s="205" t="s">
        <v>552</v>
      </c>
      <c r="NOK20" s="205" t="s">
        <v>552</v>
      </c>
      <c r="NOL20" s="205" t="s">
        <v>552</v>
      </c>
      <c r="NOM20" s="205" t="s">
        <v>552</v>
      </c>
      <c r="NON20" s="205" t="s">
        <v>552</v>
      </c>
      <c r="NOO20" s="205" t="s">
        <v>552</v>
      </c>
      <c r="NOP20" s="205" t="s">
        <v>552</v>
      </c>
      <c r="NOQ20" s="205" t="s">
        <v>552</v>
      </c>
      <c r="NOR20" s="205" t="s">
        <v>552</v>
      </c>
      <c r="NOS20" s="205" t="s">
        <v>552</v>
      </c>
      <c r="NOT20" s="205" t="s">
        <v>552</v>
      </c>
      <c r="NOU20" s="205" t="s">
        <v>552</v>
      </c>
      <c r="NOV20" s="205" t="s">
        <v>552</v>
      </c>
      <c r="NOW20" s="205" t="s">
        <v>552</v>
      </c>
      <c r="NOX20" s="205" t="s">
        <v>552</v>
      </c>
      <c r="NOY20" s="205" t="s">
        <v>552</v>
      </c>
      <c r="NOZ20" s="205" t="s">
        <v>552</v>
      </c>
      <c r="NPA20" s="205" t="s">
        <v>552</v>
      </c>
      <c r="NPB20" s="205" t="s">
        <v>552</v>
      </c>
      <c r="NPC20" s="205" t="s">
        <v>552</v>
      </c>
      <c r="NPD20" s="205" t="s">
        <v>552</v>
      </c>
      <c r="NPE20" s="205" t="s">
        <v>552</v>
      </c>
      <c r="NPF20" s="205" t="s">
        <v>552</v>
      </c>
      <c r="NPG20" s="205" t="s">
        <v>552</v>
      </c>
      <c r="NPH20" s="205" t="s">
        <v>552</v>
      </c>
      <c r="NPI20" s="205" t="s">
        <v>552</v>
      </c>
      <c r="NPJ20" s="205" t="s">
        <v>552</v>
      </c>
      <c r="NPK20" s="205" t="s">
        <v>552</v>
      </c>
      <c r="NPL20" s="205" t="s">
        <v>552</v>
      </c>
      <c r="NPM20" s="205" t="s">
        <v>552</v>
      </c>
      <c r="NPN20" s="205" t="s">
        <v>552</v>
      </c>
      <c r="NPO20" s="205" t="s">
        <v>552</v>
      </c>
      <c r="NPP20" s="205" t="s">
        <v>552</v>
      </c>
      <c r="NPQ20" s="205" t="s">
        <v>552</v>
      </c>
      <c r="NPR20" s="205" t="s">
        <v>552</v>
      </c>
      <c r="NPS20" s="205" t="s">
        <v>552</v>
      </c>
      <c r="NPT20" s="205" t="s">
        <v>552</v>
      </c>
      <c r="NPU20" s="205" t="s">
        <v>552</v>
      </c>
      <c r="NPV20" s="205" t="s">
        <v>552</v>
      </c>
      <c r="NPW20" s="205" t="s">
        <v>552</v>
      </c>
      <c r="NPX20" s="205" t="s">
        <v>552</v>
      </c>
      <c r="NPY20" s="205" t="s">
        <v>552</v>
      </c>
      <c r="NPZ20" s="205" t="s">
        <v>552</v>
      </c>
      <c r="NQA20" s="205" t="s">
        <v>552</v>
      </c>
      <c r="NQB20" s="205" t="s">
        <v>552</v>
      </c>
      <c r="NQC20" s="205" t="s">
        <v>552</v>
      </c>
      <c r="NQD20" s="205" t="s">
        <v>552</v>
      </c>
      <c r="NQE20" s="205" t="s">
        <v>552</v>
      </c>
      <c r="NQF20" s="205" t="s">
        <v>552</v>
      </c>
      <c r="NQG20" s="205" t="s">
        <v>552</v>
      </c>
      <c r="NQH20" s="205" t="s">
        <v>552</v>
      </c>
      <c r="NQI20" s="205" t="s">
        <v>552</v>
      </c>
      <c r="NQJ20" s="205" t="s">
        <v>552</v>
      </c>
      <c r="NQK20" s="205" t="s">
        <v>552</v>
      </c>
      <c r="NQL20" s="205" t="s">
        <v>552</v>
      </c>
      <c r="NQM20" s="205" t="s">
        <v>552</v>
      </c>
      <c r="NQN20" s="205" t="s">
        <v>552</v>
      </c>
      <c r="NQO20" s="205" t="s">
        <v>552</v>
      </c>
      <c r="NQP20" s="205" t="s">
        <v>552</v>
      </c>
      <c r="NQQ20" s="205" t="s">
        <v>552</v>
      </c>
      <c r="NQR20" s="205" t="s">
        <v>552</v>
      </c>
      <c r="NQS20" s="205" t="s">
        <v>552</v>
      </c>
      <c r="NQT20" s="205" t="s">
        <v>552</v>
      </c>
      <c r="NQU20" s="205" t="s">
        <v>552</v>
      </c>
      <c r="NQV20" s="205" t="s">
        <v>552</v>
      </c>
      <c r="NQW20" s="205" t="s">
        <v>552</v>
      </c>
      <c r="NQX20" s="205" t="s">
        <v>552</v>
      </c>
      <c r="NQY20" s="205" t="s">
        <v>552</v>
      </c>
      <c r="NQZ20" s="205" t="s">
        <v>552</v>
      </c>
      <c r="NRA20" s="205" t="s">
        <v>552</v>
      </c>
      <c r="NRB20" s="205" t="s">
        <v>552</v>
      </c>
      <c r="NRC20" s="205" t="s">
        <v>552</v>
      </c>
      <c r="NRD20" s="205" t="s">
        <v>552</v>
      </c>
      <c r="NRE20" s="205" t="s">
        <v>552</v>
      </c>
      <c r="NRF20" s="205" t="s">
        <v>552</v>
      </c>
      <c r="NRG20" s="205" t="s">
        <v>552</v>
      </c>
      <c r="NRH20" s="205" t="s">
        <v>552</v>
      </c>
      <c r="NRI20" s="205" t="s">
        <v>552</v>
      </c>
      <c r="NRJ20" s="205" t="s">
        <v>552</v>
      </c>
      <c r="NRK20" s="205" t="s">
        <v>552</v>
      </c>
      <c r="NRL20" s="205" t="s">
        <v>552</v>
      </c>
      <c r="NRM20" s="205" t="s">
        <v>552</v>
      </c>
      <c r="NRN20" s="205" t="s">
        <v>552</v>
      </c>
      <c r="NRO20" s="205" t="s">
        <v>552</v>
      </c>
      <c r="NRP20" s="205" t="s">
        <v>552</v>
      </c>
      <c r="NRQ20" s="205" t="s">
        <v>552</v>
      </c>
      <c r="NRR20" s="205" t="s">
        <v>552</v>
      </c>
      <c r="NRS20" s="205" t="s">
        <v>552</v>
      </c>
      <c r="NRT20" s="205" t="s">
        <v>552</v>
      </c>
      <c r="NRU20" s="205" t="s">
        <v>552</v>
      </c>
      <c r="NRV20" s="205" t="s">
        <v>552</v>
      </c>
      <c r="NRW20" s="205" t="s">
        <v>552</v>
      </c>
      <c r="NRX20" s="205" t="s">
        <v>552</v>
      </c>
      <c r="NRY20" s="205" t="s">
        <v>552</v>
      </c>
      <c r="NRZ20" s="205" t="s">
        <v>552</v>
      </c>
      <c r="NSA20" s="205" t="s">
        <v>552</v>
      </c>
      <c r="NSB20" s="205" t="s">
        <v>552</v>
      </c>
      <c r="NSC20" s="205" t="s">
        <v>552</v>
      </c>
      <c r="NSD20" s="205" t="s">
        <v>552</v>
      </c>
      <c r="NSE20" s="205" t="s">
        <v>552</v>
      </c>
      <c r="NSF20" s="205" t="s">
        <v>552</v>
      </c>
      <c r="NSG20" s="205" t="s">
        <v>552</v>
      </c>
      <c r="NSH20" s="205" t="s">
        <v>552</v>
      </c>
      <c r="NSI20" s="205" t="s">
        <v>552</v>
      </c>
      <c r="NSJ20" s="205" t="s">
        <v>552</v>
      </c>
      <c r="NSK20" s="205" t="s">
        <v>552</v>
      </c>
      <c r="NSL20" s="205" t="s">
        <v>552</v>
      </c>
      <c r="NSM20" s="205" t="s">
        <v>552</v>
      </c>
      <c r="NSN20" s="205" t="s">
        <v>552</v>
      </c>
      <c r="NSO20" s="205" t="s">
        <v>552</v>
      </c>
      <c r="NSP20" s="205" t="s">
        <v>552</v>
      </c>
      <c r="NSQ20" s="205" t="s">
        <v>552</v>
      </c>
      <c r="NSR20" s="205" t="s">
        <v>552</v>
      </c>
      <c r="NSS20" s="205" t="s">
        <v>552</v>
      </c>
      <c r="NST20" s="205" t="s">
        <v>552</v>
      </c>
      <c r="NSU20" s="205" t="s">
        <v>552</v>
      </c>
      <c r="NSV20" s="205" t="s">
        <v>552</v>
      </c>
      <c r="NSW20" s="205" t="s">
        <v>552</v>
      </c>
      <c r="NSX20" s="205" t="s">
        <v>552</v>
      </c>
      <c r="NSY20" s="205" t="s">
        <v>552</v>
      </c>
      <c r="NSZ20" s="205" t="s">
        <v>552</v>
      </c>
      <c r="NTA20" s="205" t="s">
        <v>552</v>
      </c>
      <c r="NTB20" s="205" t="s">
        <v>552</v>
      </c>
      <c r="NTC20" s="205" t="s">
        <v>552</v>
      </c>
      <c r="NTD20" s="205" t="s">
        <v>552</v>
      </c>
      <c r="NTE20" s="205" t="s">
        <v>552</v>
      </c>
      <c r="NTF20" s="205" t="s">
        <v>552</v>
      </c>
      <c r="NTG20" s="205" t="s">
        <v>552</v>
      </c>
      <c r="NTH20" s="205" t="s">
        <v>552</v>
      </c>
      <c r="NTI20" s="205" t="s">
        <v>552</v>
      </c>
      <c r="NTJ20" s="205" t="s">
        <v>552</v>
      </c>
      <c r="NTK20" s="205" t="s">
        <v>552</v>
      </c>
      <c r="NTL20" s="205" t="s">
        <v>552</v>
      </c>
      <c r="NTM20" s="205" t="s">
        <v>552</v>
      </c>
      <c r="NTN20" s="205" t="s">
        <v>552</v>
      </c>
      <c r="NTO20" s="205" t="s">
        <v>552</v>
      </c>
      <c r="NTP20" s="205" t="s">
        <v>552</v>
      </c>
      <c r="NTQ20" s="205" t="s">
        <v>552</v>
      </c>
      <c r="NTR20" s="205" t="s">
        <v>552</v>
      </c>
      <c r="NTS20" s="205" t="s">
        <v>552</v>
      </c>
      <c r="NTT20" s="205" t="s">
        <v>552</v>
      </c>
      <c r="NTU20" s="205" t="s">
        <v>552</v>
      </c>
      <c r="NTV20" s="205" t="s">
        <v>552</v>
      </c>
      <c r="NTW20" s="205" t="s">
        <v>552</v>
      </c>
      <c r="NTX20" s="205" t="s">
        <v>552</v>
      </c>
      <c r="NTY20" s="205" t="s">
        <v>552</v>
      </c>
      <c r="NTZ20" s="205" t="s">
        <v>552</v>
      </c>
      <c r="NUA20" s="205" t="s">
        <v>552</v>
      </c>
      <c r="NUB20" s="205" t="s">
        <v>552</v>
      </c>
      <c r="NUC20" s="205" t="s">
        <v>552</v>
      </c>
      <c r="NUD20" s="205" t="s">
        <v>552</v>
      </c>
      <c r="NUE20" s="205" t="s">
        <v>552</v>
      </c>
      <c r="NUF20" s="205" t="s">
        <v>552</v>
      </c>
      <c r="NUG20" s="205" t="s">
        <v>552</v>
      </c>
      <c r="NUH20" s="205" t="s">
        <v>552</v>
      </c>
      <c r="NUI20" s="205" t="s">
        <v>552</v>
      </c>
      <c r="NUJ20" s="205" t="s">
        <v>552</v>
      </c>
      <c r="NUK20" s="205" t="s">
        <v>552</v>
      </c>
      <c r="NUL20" s="205" t="s">
        <v>552</v>
      </c>
      <c r="NUM20" s="205" t="s">
        <v>552</v>
      </c>
      <c r="NUN20" s="205" t="s">
        <v>552</v>
      </c>
      <c r="NUO20" s="205" t="s">
        <v>552</v>
      </c>
      <c r="NUP20" s="205" t="s">
        <v>552</v>
      </c>
      <c r="NUQ20" s="205" t="s">
        <v>552</v>
      </c>
      <c r="NUR20" s="205" t="s">
        <v>552</v>
      </c>
      <c r="NUS20" s="205" t="s">
        <v>552</v>
      </c>
      <c r="NUT20" s="205" t="s">
        <v>552</v>
      </c>
      <c r="NUU20" s="205" t="s">
        <v>552</v>
      </c>
      <c r="NUV20" s="205" t="s">
        <v>552</v>
      </c>
      <c r="NUW20" s="205" t="s">
        <v>552</v>
      </c>
      <c r="NUX20" s="205" t="s">
        <v>552</v>
      </c>
      <c r="NUY20" s="205" t="s">
        <v>552</v>
      </c>
      <c r="NUZ20" s="205" t="s">
        <v>552</v>
      </c>
      <c r="NVA20" s="205" t="s">
        <v>552</v>
      </c>
      <c r="NVB20" s="205" t="s">
        <v>552</v>
      </c>
      <c r="NVC20" s="205" t="s">
        <v>552</v>
      </c>
      <c r="NVD20" s="205" t="s">
        <v>552</v>
      </c>
      <c r="NVE20" s="205" t="s">
        <v>552</v>
      </c>
      <c r="NVF20" s="205" t="s">
        <v>552</v>
      </c>
      <c r="NVG20" s="205" t="s">
        <v>552</v>
      </c>
      <c r="NVH20" s="205" t="s">
        <v>552</v>
      </c>
      <c r="NVI20" s="205" t="s">
        <v>552</v>
      </c>
      <c r="NVJ20" s="205" t="s">
        <v>552</v>
      </c>
      <c r="NVK20" s="205" t="s">
        <v>552</v>
      </c>
      <c r="NVL20" s="205" t="s">
        <v>552</v>
      </c>
      <c r="NVM20" s="205" t="s">
        <v>552</v>
      </c>
      <c r="NVN20" s="205" t="s">
        <v>552</v>
      </c>
      <c r="NVO20" s="205" t="s">
        <v>552</v>
      </c>
      <c r="NVP20" s="205" t="s">
        <v>552</v>
      </c>
      <c r="NVQ20" s="205" t="s">
        <v>552</v>
      </c>
      <c r="NVR20" s="205" t="s">
        <v>552</v>
      </c>
      <c r="NVS20" s="205" t="s">
        <v>552</v>
      </c>
      <c r="NVT20" s="205" t="s">
        <v>552</v>
      </c>
      <c r="NVU20" s="205" t="s">
        <v>552</v>
      </c>
      <c r="NVV20" s="205" t="s">
        <v>552</v>
      </c>
      <c r="NVW20" s="205" t="s">
        <v>552</v>
      </c>
      <c r="NVX20" s="205" t="s">
        <v>552</v>
      </c>
      <c r="NVY20" s="205" t="s">
        <v>552</v>
      </c>
      <c r="NVZ20" s="205" t="s">
        <v>552</v>
      </c>
      <c r="NWA20" s="205" t="s">
        <v>552</v>
      </c>
      <c r="NWB20" s="205" t="s">
        <v>552</v>
      </c>
      <c r="NWC20" s="205" t="s">
        <v>552</v>
      </c>
      <c r="NWD20" s="205" t="s">
        <v>552</v>
      </c>
      <c r="NWE20" s="205" t="s">
        <v>552</v>
      </c>
      <c r="NWF20" s="205" t="s">
        <v>552</v>
      </c>
      <c r="NWG20" s="205" t="s">
        <v>552</v>
      </c>
      <c r="NWH20" s="205" t="s">
        <v>552</v>
      </c>
      <c r="NWI20" s="205" t="s">
        <v>552</v>
      </c>
      <c r="NWJ20" s="205" t="s">
        <v>552</v>
      </c>
      <c r="NWK20" s="205" t="s">
        <v>552</v>
      </c>
      <c r="NWL20" s="205" t="s">
        <v>552</v>
      </c>
      <c r="NWM20" s="205" t="s">
        <v>552</v>
      </c>
      <c r="NWN20" s="205" t="s">
        <v>552</v>
      </c>
      <c r="NWO20" s="205" t="s">
        <v>552</v>
      </c>
      <c r="NWP20" s="205" t="s">
        <v>552</v>
      </c>
      <c r="NWQ20" s="205" t="s">
        <v>552</v>
      </c>
      <c r="NWR20" s="205" t="s">
        <v>552</v>
      </c>
      <c r="NWS20" s="205" t="s">
        <v>552</v>
      </c>
      <c r="NWT20" s="205" t="s">
        <v>552</v>
      </c>
      <c r="NWU20" s="205" t="s">
        <v>552</v>
      </c>
      <c r="NWV20" s="205" t="s">
        <v>552</v>
      </c>
      <c r="NWW20" s="205" t="s">
        <v>552</v>
      </c>
      <c r="NWX20" s="205" t="s">
        <v>552</v>
      </c>
      <c r="NWY20" s="205" t="s">
        <v>552</v>
      </c>
      <c r="NWZ20" s="205" t="s">
        <v>552</v>
      </c>
      <c r="NXA20" s="205" t="s">
        <v>552</v>
      </c>
      <c r="NXB20" s="205" t="s">
        <v>552</v>
      </c>
      <c r="NXC20" s="205" t="s">
        <v>552</v>
      </c>
      <c r="NXD20" s="205" t="s">
        <v>552</v>
      </c>
      <c r="NXE20" s="205" t="s">
        <v>552</v>
      </c>
      <c r="NXF20" s="205" t="s">
        <v>552</v>
      </c>
      <c r="NXG20" s="205" t="s">
        <v>552</v>
      </c>
      <c r="NXH20" s="205" t="s">
        <v>552</v>
      </c>
      <c r="NXI20" s="205" t="s">
        <v>552</v>
      </c>
      <c r="NXJ20" s="205" t="s">
        <v>552</v>
      </c>
      <c r="NXK20" s="205" t="s">
        <v>552</v>
      </c>
      <c r="NXL20" s="205" t="s">
        <v>552</v>
      </c>
      <c r="NXM20" s="205" t="s">
        <v>552</v>
      </c>
      <c r="NXN20" s="205" t="s">
        <v>552</v>
      </c>
      <c r="NXO20" s="205" t="s">
        <v>552</v>
      </c>
      <c r="NXP20" s="205" t="s">
        <v>552</v>
      </c>
      <c r="NXQ20" s="205" t="s">
        <v>552</v>
      </c>
      <c r="NXR20" s="205" t="s">
        <v>552</v>
      </c>
      <c r="NXS20" s="205" t="s">
        <v>552</v>
      </c>
      <c r="NXT20" s="205" t="s">
        <v>552</v>
      </c>
      <c r="NXU20" s="205" t="s">
        <v>552</v>
      </c>
      <c r="NXV20" s="205" t="s">
        <v>552</v>
      </c>
      <c r="NXW20" s="205" t="s">
        <v>552</v>
      </c>
      <c r="NXX20" s="205" t="s">
        <v>552</v>
      </c>
      <c r="NXY20" s="205" t="s">
        <v>552</v>
      </c>
      <c r="NXZ20" s="205" t="s">
        <v>552</v>
      </c>
      <c r="NYA20" s="205" t="s">
        <v>552</v>
      </c>
      <c r="NYB20" s="205" t="s">
        <v>552</v>
      </c>
      <c r="NYC20" s="205" t="s">
        <v>552</v>
      </c>
      <c r="NYD20" s="205" t="s">
        <v>552</v>
      </c>
      <c r="NYE20" s="205" t="s">
        <v>552</v>
      </c>
      <c r="NYF20" s="205" t="s">
        <v>552</v>
      </c>
      <c r="NYG20" s="205" t="s">
        <v>552</v>
      </c>
      <c r="NYH20" s="205" t="s">
        <v>552</v>
      </c>
      <c r="NYI20" s="205" t="s">
        <v>552</v>
      </c>
      <c r="NYJ20" s="205" t="s">
        <v>552</v>
      </c>
      <c r="NYK20" s="205" t="s">
        <v>552</v>
      </c>
      <c r="NYL20" s="205" t="s">
        <v>552</v>
      </c>
      <c r="NYM20" s="205" t="s">
        <v>552</v>
      </c>
      <c r="NYN20" s="205" t="s">
        <v>552</v>
      </c>
      <c r="NYO20" s="205" t="s">
        <v>552</v>
      </c>
      <c r="NYP20" s="205" t="s">
        <v>552</v>
      </c>
      <c r="NYQ20" s="205" t="s">
        <v>552</v>
      </c>
      <c r="NYR20" s="205" t="s">
        <v>552</v>
      </c>
      <c r="NYS20" s="205" t="s">
        <v>552</v>
      </c>
      <c r="NYT20" s="205" t="s">
        <v>552</v>
      </c>
      <c r="NYU20" s="205" t="s">
        <v>552</v>
      </c>
      <c r="NYV20" s="205" t="s">
        <v>552</v>
      </c>
      <c r="NYW20" s="205" t="s">
        <v>552</v>
      </c>
      <c r="NYX20" s="205" t="s">
        <v>552</v>
      </c>
      <c r="NYY20" s="205" t="s">
        <v>552</v>
      </c>
      <c r="NYZ20" s="205" t="s">
        <v>552</v>
      </c>
      <c r="NZA20" s="205" t="s">
        <v>552</v>
      </c>
      <c r="NZB20" s="205" t="s">
        <v>552</v>
      </c>
      <c r="NZC20" s="205" t="s">
        <v>552</v>
      </c>
      <c r="NZD20" s="205" t="s">
        <v>552</v>
      </c>
      <c r="NZE20" s="205" t="s">
        <v>552</v>
      </c>
      <c r="NZF20" s="205" t="s">
        <v>552</v>
      </c>
      <c r="NZG20" s="205" t="s">
        <v>552</v>
      </c>
      <c r="NZH20" s="205" t="s">
        <v>552</v>
      </c>
      <c r="NZI20" s="205" t="s">
        <v>552</v>
      </c>
      <c r="NZJ20" s="205" t="s">
        <v>552</v>
      </c>
      <c r="NZK20" s="205" t="s">
        <v>552</v>
      </c>
      <c r="NZL20" s="205" t="s">
        <v>552</v>
      </c>
      <c r="NZM20" s="205" t="s">
        <v>552</v>
      </c>
      <c r="NZN20" s="205" t="s">
        <v>552</v>
      </c>
      <c r="NZO20" s="205" t="s">
        <v>552</v>
      </c>
      <c r="NZP20" s="205" t="s">
        <v>552</v>
      </c>
      <c r="NZQ20" s="205" t="s">
        <v>552</v>
      </c>
      <c r="NZR20" s="205" t="s">
        <v>552</v>
      </c>
      <c r="NZS20" s="205" t="s">
        <v>552</v>
      </c>
      <c r="NZT20" s="205" t="s">
        <v>552</v>
      </c>
      <c r="NZU20" s="205" t="s">
        <v>552</v>
      </c>
      <c r="NZV20" s="205" t="s">
        <v>552</v>
      </c>
      <c r="NZW20" s="205" t="s">
        <v>552</v>
      </c>
      <c r="NZX20" s="205" t="s">
        <v>552</v>
      </c>
      <c r="NZY20" s="205" t="s">
        <v>552</v>
      </c>
      <c r="NZZ20" s="205" t="s">
        <v>552</v>
      </c>
      <c r="OAA20" s="205" t="s">
        <v>552</v>
      </c>
      <c r="OAB20" s="205" t="s">
        <v>552</v>
      </c>
      <c r="OAC20" s="205" t="s">
        <v>552</v>
      </c>
      <c r="OAD20" s="205" t="s">
        <v>552</v>
      </c>
      <c r="OAE20" s="205" t="s">
        <v>552</v>
      </c>
      <c r="OAF20" s="205" t="s">
        <v>552</v>
      </c>
      <c r="OAG20" s="205" t="s">
        <v>552</v>
      </c>
      <c r="OAH20" s="205" t="s">
        <v>552</v>
      </c>
      <c r="OAI20" s="205" t="s">
        <v>552</v>
      </c>
      <c r="OAJ20" s="205" t="s">
        <v>552</v>
      </c>
      <c r="OAK20" s="205" t="s">
        <v>552</v>
      </c>
      <c r="OAL20" s="205" t="s">
        <v>552</v>
      </c>
      <c r="OAM20" s="205" t="s">
        <v>552</v>
      </c>
      <c r="OAN20" s="205" t="s">
        <v>552</v>
      </c>
      <c r="OAO20" s="205" t="s">
        <v>552</v>
      </c>
      <c r="OAP20" s="205" t="s">
        <v>552</v>
      </c>
      <c r="OAQ20" s="205" t="s">
        <v>552</v>
      </c>
      <c r="OAR20" s="205" t="s">
        <v>552</v>
      </c>
      <c r="OAS20" s="205" t="s">
        <v>552</v>
      </c>
      <c r="OAT20" s="205" t="s">
        <v>552</v>
      </c>
      <c r="OAU20" s="205" t="s">
        <v>552</v>
      </c>
      <c r="OAV20" s="205" t="s">
        <v>552</v>
      </c>
      <c r="OAW20" s="205" t="s">
        <v>552</v>
      </c>
      <c r="OAX20" s="205" t="s">
        <v>552</v>
      </c>
      <c r="OAY20" s="205" t="s">
        <v>552</v>
      </c>
      <c r="OAZ20" s="205" t="s">
        <v>552</v>
      </c>
      <c r="OBA20" s="205" t="s">
        <v>552</v>
      </c>
      <c r="OBB20" s="205" t="s">
        <v>552</v>
      </c>
      <c r="OBC20" s="205" t="s">
        <v>552</v>
      </c>
      <c r="OBD20" s="205" t="s">
        <v>552</v>
      </c>
      <c r="OBE20" s="205" t="s">
        <v>552</v>
      </c>
      <c r="OBF20" s="205" t="s">
        <v>552</v>
      </c>
      <c r="OBG20" s="205" t="s">
        <v>552</v>
      </c>
      <c r="OBH20" s="205" t="s">
        <v>552</v>
      </c>
      <c r="OBI20" s="205" t="s">
        <v>552</v>
      </c>
      <c r="OBJ20" s="205" t="s">
        <v>552</v>
      </c>
      <c r="OBK20" s="205" t="s">
        <v>552</v>
      </c>
      <c r="OBL20" s="205" t="s">
        <v>552</v>
      </c>
      <c r="OBM20" s="205" t="s">
        <v>552</v>
      </c>
      <c r="OBN20" s="205" t="s">
        <v>552</v>
      </c>
      <c r="OBO20" s="205" t="s">
        <v>552</v>
      </c>
      <c r="OBP20" s="205" t="s">
        <v>552</v>
      </c>
      <c r="OBQ20" s="205" t="s">
        <v>552</v>
      </c>
      <c r="OBR20" s="205" t="s">
        <v>552</v>
      </c>
      <c r="OBS20" s="205" t="s">
        <v>552</v>
      </c>
      <c r="OBT20" s="205" t="s">
        <v>552</v>
      </c>
      <c r="OBU20" s="205" t="s">
        <v>552</v>
      </c>
      <c r="OBV20" s="205" t="s">
        <v>552</v>
      </c>
      <c r="OBW20" s="205" t="s">
        <v>552</v>
      </c>
      <c r="OBX20" s="205" t="s">
        <v>552</v>
      </c>
      <c r="OBY20" s="205" t="s">
        <v>552</v>
      </c>
      <c r="OBZ20" s="205" t="s">
        <v>552</v>
      </c>
      <c r="OCA20" s="205" t="s">
        <v>552</v>
      </c>
      <c r="OCB20" s="205" t="s">
        <v>552</v>
      </c>
      <c r="OCC20" s="205" t="s">
        <v>552</v>
      </c>
      <c r="OCD20" s="205" t="s">
        <v>552</v>
      </c>
      <c r="OCE20" s="205" t="s">
        <v>552</v>
      </c>
      <c r="OCF20" s="205" t="s">
        <v>552</v>
      </c>
      <c r="OCG20" s="205" t="s">
        <v>552</v>
      </c>
      <c r="OCH20" s="205" t="s">
        <v>552</v>
      </c>
      <c r="OCI20" s="205" t="s">
        <v>552</v>
      </c>
      <c r="OCJ20" s="205" t="s">
        <v>552</v>
      </c>
      <c r="OCK20" s="205" t="s">
        <v>552</v>
      </c>
      <c r="OCL20" s="205" t="s">
        <v>552</v>
      </c>
      <c r="OCM20" s="205" t="s">
        <v>552</v>
      </c>
      <c r="OCN20" s="205" t="s">
        <v>552</v>
      </c>
      <c r="OCO20" s="205" t="s">
        <v>552</v>
      </c>
      <c r="OCP20" s="205" t="s">
        <v>552</v>
      </c>
      <c r="OCQ20" s="205" t="s">
        <v>552</v>
      </c>
      <c r="OCR20" s="205" t="s">
        <v>552</v>
      </c>
      <c r="OCS20" s="205" t="s">
        <v>552</v>
      </c>
      <c r="OCT20" s="205" t="s">
        <v>552</v>
      </c>
      <c r="OCU20" s="205" t="s">
        <v>552</v>
      </c>
      <c r="OCV20" s="205" t="s">
        <v>552</v>
      </c>
      <c r="OCW20" s="205" t="s">
        <v>552</v>
      </c>
      <c r="OCX20" s="205" t="s">
        <v>552</v>
      </c>
      <c r="OCY20" s="205" t="s">
        <v>552</v>
      </c>
      <c r="OCZ20" s="205" t="s">
        <v>552</v>
      </c>
      <c r="ODA20" s="205" t="s">
        <v>552</v>
      </c>
      <c r="ODB20" s="205" t="s">
        <v>552</v>
      </c>
      <c r="ODC20" s="205" t="s">
        <v>552</v>
      </c>
      <c r="ODD20" s="205" t="s">
        <v>552</v>
      </c>
      <c r="ODE20" s="205" t="s">
        <v>552</v>
      </c>
      <c r="ODF20" s="205" t="s">
        <v>552</v>
      </c>
      <c r="ODG20" s="205" t="s">
        <v>552</v>
      </c>
      <c r="ODH20" s="205" t="s">
        <v>552</v>
      </c>
      <c r="ODI20" s="205" t="s">
        <v>552</v>
      </c>
      <c r="ODJ20" s="205" t="s">
        <v>552</v>
      </c>
      <c r="ODK20" s="205" t="s">
        <v>552</v>
      </c>
      <c r="ODL20" s="205" t="s">
        <v>552</v>
      </c>
      <c r="ODM20" s="205" t="s">
        <v>552</v>
      </c>
      <c r="ODN20" s="205" t="s">
        <v>552</v>
      </c>
      <c r="ODO20" s="205" t="s">
        <v>552</v>
      </c>
      <c r="ODP20" s="205" t="s">
        <v>552</v>
      </c>
      <c r="ODQ20" s="205" t="s">
        <v>552</v>
      </c>
      <c r="ODR20" s="205" t="s">
        <v>552</v>
      </c>
      <c r="ODS20" s="205" t="s">
        <v>552</v>
      </c>
      <c r="ODT20" s="205" t="s">
        <v>552</v>
      </c>
      <c r="ODU20" s="205" t="s">
        <v>552</v>
      </c>
      <c r="ODV20" s="205" t="s">
        <v>552</v>
      </c>
      <c r="ODW20" s="205" t="s">
        <v>552</v>
      </c>
      <c r="ODX20" s="205" t="s">
        <v>552</v>
      </c>
      <c r="ODY20" s="205" t="s">
        <v>552</v>
      </c>
      <c r="ODZ20" s="205" t="s">
        <v>552</v>
      </c>
      <c r="OEA20" s="205" t="s">
        <v>552</v>
      </c>
      <c r="OEB20" s="205" t="s">
        <v>552</v>
      </c>
      <c r="OEC20" s="205" t="s">
        <v>552</v>
      </c>
      <c r="OED20" s="205" t="s">
        <v>552</v>
      </c>
      <c r="OEE20" s="205" t="s">
        <v>552</v>
      </c>
      <c r="OEF20" s="205" t="s">
        <v>552</v>
      </c>
      <c r="OEG20" s="205" t="s">
        <v>552</v>
      </c>
      <c r="OEH20" s="205" t="s">
        <v>552</v>
      </c>
      <c r="OEI20" s="205" t="s">
        <v>552</v>
      </c>
      <c r="OEJ20" s="205" t="s">
        <v>552</v>
      </c>
      <c r="OEK20" s="205" t="s">
        <v>552</v>
      </c>
      <c r="OEL20" s="205" t="s">
        <v>552</v>
      </c>
      <c r="OEM20" s="205" t="s">
        <v>552</v>
      </c>
      <c r="OEN20" s="205" t="s">
        <v>552</v>
      </c>
      <c r="OEO20" s="205" t="s">
        <v>552</v>
      </c>
      <c r="OEP20" s="205" t="s">
        <v>552</v>
      </c>
      <c r="OEQ20" s="205" t="s">
        <v>552</v>
      </c>
      <c r="OER20" s="205" t="s">
        <v>552</v>
      </c>
      <c r="OES20" s="205" t="s">
        <v>552</v>
      </c>
      <c r="OET20" s="205" t="s">
        <v>552</v>
      </c>
      <c r="OEU20" s="205" t="s">
        <v>552</v>
      </c>
      <c r="OEV20" s="205" t="s">
        <v>552</v>
      </c>
      <c r="OEW20" s="205" t="s">
        <v>552</v>
      </c>
      <c r="OEX20" s="205" t="s">
        <v>552</v>
      </c>
      <c r="OEY20" s="205" t="s">
        <v>552</v>
      </c>
      <c r="OEZ20" s="205" t="s">
        <v>552</v>
      </c>
      <c r="OFA20" s="205" t="s">
        <v>552</v>
      </c>
      <c r="OFB20" s="205" t="s">
        <v>552</v>
      </c>
      <c r="OFC20" s="205" t="s">
        <v>552</v>
      </c>
      <c r="OFD20" s="205" t="s">
        <v>552</v>
      </c>
      <c r="OFE20" s="205" t="s">
        <v>552</v>
      </c>
      <c r="OFF20" s="205" t="s">
        <v>552</v>
      </c>
      <c r="OFG20" s="205" t="s">
        <v>552</v>
      </c>
      <c r="OFH20" s="205" t="s">
        <v>552</v>
      </c>
      <c r="OFI20" s="205" t="s">
        <v>552</v>
      </c>
      <c r="OFJ20" s="205" t="s">
        <v>552</v>
      </c>
      <c r="OFK20" s="205" t="s">
        <v>552</v>
      </c>
      <c r="OFL20" s="205" t="s">
        <v>552</v>
      </c>
      <c r="OFM20" s="205" t="s">
        <v>552</v>
      </c>
      <c r="OFN20" s="205" t="s">
        <v>552</v>
      </c>
      <c r="OFO20" s="205" t="s">
        <v>552</v>
      </c>
      <c r="OFP20" s="205" t="s">
        <v>552</v>
      </c>
      <c r="OFQ20" s="205" t="s">
        <v>552</v>
      </c>
      <c r="OFR20" s="205" t="s">
        <v>552</v>
      </c>
      <c r="OFS20" s="205" t="s">
        <v>552</v>
      </c>
      <c r="OFT20" s="205" t="s">
        <v>552</v>
      </c>
      <c r="OFU20" s="205" t="s">
        <v>552</v>
      </c>
      <c r="OFV20" s="205" t="s">
        <v>552</v>
      </c>
      <c r="OFW20" s="205" t="s">
        <v>552</v>
      </c>
      <c r="OFX20" s="205" t="s">
        <v>552</v>
      </c>
      <c r="OFY20" s="205" t="s">
        <v>552</v>
      </c>
      <c r="OFZ20" s="205" t="s">
        <v>552</v>
      </c>
      <c r="OGA20" s="205" t="s">
        <v>552</v>
      </c>
      <c r="OGB20" s="205" t="s">
        <v>552</v>
      </c>
      <c r="OGC20" s="205" t="s">
        <v>552</v>
      </c>
      <c r="OGD20" s="205" t="s">
        <v>552</v>
      </c>
      <c r="OGE20" s="205" t="s">
        <v>552</v>
      </c>
      <c r="OGF20" s="205" t="s">
        <v>552</v>
      </c>
      <c r="OGG20" s="205" t="s">
        <v>552</v>
      </c>
      <c r="OGH20" s="205" t="s">
        <v>552</v>
      </c>
      <c r="OGI20" s="205" t="s">
        <v>552</v>
      </c>
      <c r="OGJ20" s="205" t="s">
        <v>552</v>
      </c>
      <c r="OGK20" s="205" t="s">
        <v>552</v>
      </c>
      <c r="OGL20" s="205" t="s">
        <v>552</v>
      </c>
      <c r="OGM20" s="205" t="s">
        <v>552</v>
      </c>
      <c r="OGN20" s="205" t="s">
        <v>552</v>
      </c>
      <c r="OGO20" s="205" t="s">
        <v>552</v>
      </c>
      <c r="OGP20" s="205" t="s">
        <v>552</v>
      </c>
      <c r="OGQ20" s="205" t="s">
        <v>552</v>
      </c>
      <c r="OGR20" s="205" t="s">
        <v>552</v>
      </c>
      <c r="OGS20" s="205" t="s">
        <v>552</v>
      </c>
      <c r="OGT20" s="205" t="s">
        <v>552</v>
      </c>
      <c r="OGU20" s="205" t="s">
        <v>552</v>
      </c>
      <c r="OGV20" s="205" t="s">
        <v>552</v>
      </c>
      <c r="OGW20" s="205" t="s">
        <v>552</v>
      </c>
      <c r="OGX20" s="205" t="s">
        <v>552</v>
      </c>
      <c r="OGY20" s="205" t="s">
        <v>552</v>
      </c>
      <c r="OGZ20" s="205" t="s">
        <v>552</v>
      </c>
      <c r="OHA20" s="205" t="s">
        <v>552</v>
      </c>
      <c r="OHB20" s="205" t="s">
        <v>552</v>
      </c>
      <c r="OHC20" s="205" t="s">
        <v>552</v>
      </c>
      <c r="OHD20" s="205" t="s">
        <v>552</v>
      </c>
      <c r="OHE20" s="205" t="s">
        <v>552</v>
      </c>
      <c r="OHF20" s="205" t="s">
        <v>552</v>
      </c>
      <c r="OHG20" s="205" t="s">
        <v>552</v>
      </c>
      <c r="OHH20" s="205" t="s">
        <v>552</v>
      </c>
      <c r="OHI20" s="205" t="s">
        <v>552</v>
      </c>
      <c r="OHJ20" s="205" t="s">
        <v>552</v>
      </c>
      <c r="OHK20" s="205" t="s">
        <v>552</v>
      </c>
      <c r="OHL20" s="205" t="s">
        <v>552</v>
      </c>
      <c r="OHM20" s="205" t="s">
        <v>552</v>
      </c>
      <c r="OHN20" s="205" t="s">
        <v>552</v>
      </c>
      <c r="OHO20" s="205" t="s">
        <v>552</v>
      </c>
      <c r="OHP20" s="205" t="s">
        <v>552</v>
      </c>
      <c r="OHQ20" s="205" t="s">
        <v>552</v>
      </c>
      <c r="OHR20" s="205" t="s">
        <v>552</v>
      </c>
      <c r="OHS20" s="205" t="s">
        <v>552</v>
      </c>
      <c r="OHT20" s="205" t="s">
        <v>552</v>
      </c>
      <c r="OHU20" s="205" t="s">
        <v>552</v>
      </c>
      <c r="OHV20" s="205" t="s">
        <v>552</v>
      </c>
      <c r="OHW20" s="205" t="s">
        <v>552</v>
      </c>
      <c r="OHX20" s="205" t="s">
        <v>552</v>
      </c>
      <c r="OHY20" s="205" t="s">
        <v>552</v>
      </c>
      <c r="OHZ20" s="205" t="s">
        <v>552</v>
      </c>
      <c r="OIA20" s="205" t="s">
        <v>552</v>
      </c>
      <c r="OIB20" s="205" t="s">
        <v>552</v>
      </c>
      <c r="OIC20" s="205" t="s">
        <v>552</v>
      </c>
      <c r="OID20" s="205" t="s">
        <v>552</v>
      </c>
      <c r="OIE20" s="205" t="s">
        <v>552</v>
      </c>
      <c r="OIF20" s="205" t="s">
        <v>552</v>
      </c>
      <c r="OIG20" s="205" t="s">
        <v>552</v>
      </c>
      <c r="OIH20" s="205" t="s">
        <v>552</v>
      </c>
      <c r="OII20" s="205" t="s">
        <v>552</v>
      </c>
      <c r="OIJ20" s="205" t="s">
        <v>552</v>
      </c>
      <c r="OIK20" s="205" t="s">
        <v>552</v>
      </c>
      <c r="OIL20" s="205" t="s">
        <v>552</v>
      </c>
      <c r="OIM20" s="205" t="s">
        <v>552</v>
      </c>
      <c r="OIN20" s="205" t="s">
        <v>552</v>
      </c>
      <c r="OIO20" s="205" t="s">
        <v>552</v>
      </c>
      <c r="OIP20" s="205" t="s">
        <v>552</v>
      </c>
      <c r="OIQ20" s="205" t="s">
        <v>552</v>
      </c>
      <c r="OIR20" s="205" t="s">
        <v>552</v>
      </c>
      <c r="OIS20" s="205" t="s">
        <v>552</v>
      </c>
      <c r="OIT20" s="205" t="s">
        <v>552</v>
      </c>
      <c r="OIU20" s="205" t="s">
        <v>552</v>
      </c>
      <c r="OIV20" s="205" t="s">
        <v>552</v>
      </c>
      <c r="OIW20" s="205" t="s">
        <v>552</v>
      </c>
      <c r="OIX20" s="205" t="s">
        <v>552</v>
      </c>
      <c r="OIY20" s="205" t="s">
        <v>552</v>
      </c>
      <c r="OIZ20" s="205" t="s">
        <v>552</v>
      </c>
      <c r="OJA20" s="205" t="s">
        <v>552</v>
      </c>
      <c r="OJB20" s="205" t="s">
        <v>552</v>
      </c>
      <c r="OJC20" s="205" t="s">
        <v>552</v>
      </c>
      <c r="OJD20" s="205" t="s">
        <v>552</v>
      </c>
      <c r="OJE20" s="205" t="s">
        <v>552</v>
      </c>
      <c r="OJF20" s="205" t="s">
        <v>552</v>
      </c>
      <c r="OJG20" s="205" t="s">
        <v>552</v>
      </c>
      <c r="OJH20" s="205" t="s">
        <v>552</v>
      </c>
      <c r="OJI20" s="205" t="s">
        <v>552</v>
      </c>
      <c r="OJJ20" s="205" t="s">
        <v>552</v>
      </c>
      <c r="OJK20" s="205" t="s">
        <v>552</v>
      </c>
      <c r="OJL20" s="205" t="s">
        <v>552</v>
      </c>
      <c r="OJM20" s="205" t="s">
        <v>552</v>
      </c>
      <c r="OJN20" s="205" t="s">
        <v>552</v>
      </c>
      <c r="OJO20" s="205" t="s">
        <v>552</v>
      </c>
      <c r="OJP20" s="205" t="s">
        <v>552</v>
      </c>
      <c r="OJQ20" s="205" t="s">
        <v>552</v>
      </c>
      <c r="OJR20" s="205" t="s">
        <v>552</v>
      </c>
      <c r="OJS20" s="205" t="s">
        <v>552</v>
      </c>
      <c r="OJT20" s="205" t="s">
        <v>552</v>
      </c>
      <c r="OJU20" s="205" t="s">
        <v>552</v>
      </c>
      <c r="OJV20" s="205" t="s">
        <v>552</v>
      </c>
      <c r="OJW20" s="205" t="s">
        <v>552</v>
      </c>
      <c r="OJX20" s="205" t="s">
        <v>552</v>
      </c>
      <c r="OJY20" s="205" t="s">
        <v>552</v>
      </c>
      <c r="OJZ20" s="205" t="s">
        <v>552</v>
      </c>
      <c r="OKA20" s="205" t="s">
        <v>552</v>
      </c>
      <c r="OKB20" s="205" t="s">
        <v>552</v>
      </c>
      <c r="OKC20" s="205" t="s">
        <v>552</v>
      </c>
      <c r="OKD20" s="205" t="s">
        <v>552</v>
      </c>
      <c r="OKE20" s="205" t="s">
        <v>552</v>
      </c>
      <c r="OKF20" s="205" t="s">
        <v>552</v>
      </c>
      <c r="OKG20" s="205" t="s">
        <v>552</v>
      </c>
      <c r="OKH20" s="205" t="s">
        <v>552</v>
      </c>
      <c r="OKI20" s="205" t="s">
        <v>552</v>
      </c>
      <c r="OKJ20" s="205" t="s">
        <v>552</v>
      </c>
      <c r="OKK20" s="205" t="s">
        <v>552</v>
      </c>
      <c r="OKL20" s="205" t="s">
        <v>552</v>
      </c>
      <c r="OKM20" s="205" t="s">
        <v>552</v>
      </c>
      <c r="OKN20" s="205" t="s">
        <v>552</v>
      </c>
      <c r="OKO20" s="205" t="s">
        <v>552</v>
      </c>
      <c r="OKP20" s="205" t="s">
        <v>552</v>
      </c>
      <c r="OKQ20" s="205" t="s">
        <v>552</v>
      </c>
      <c r="OKR20" s="205" t="s">
        <v>552</v>
      </c>
      <c r="OKS20" s="205" t="s">
        <v>552</v>
      </c>
      <c r="OKT20" s="205" t="s">
        <v>552</v>
      </c>
      <c r="OKU20" s="205" t="s">
        <v>552</v>
      </c>
      <c r="OKV20" s="205" t="s">
        <v>552</v>
      </c>
      <c r="OKW20" s="205" t="s">
        <v>552</v>
      </c>
      <c r="OKX20" s="205" t="s">
        <v>552</v>
      </c>
      <c r="OKY20" s="205" t="s">
        <v>552</v>
      </c>
      <c r="OKZ20" s="205" t="s">
        <v>552</v>
      </c>
      <c r="OLA20" s="205" t="s">
        <v>552</v>
      </c>
      <c r="OLB20" s="205" t="s">
        <v>552</v>
      </c>
      <c r="OLC20" s="205" t="s">
        <v>552</v>
      </c>
      <c r="OLD20" s="205" t="s">
        <v>552</v>
      </c>
      <c r="OLE20" s="205" t="s">
        <v>552</v>
      </c>
      <c r="OLF20" s="205" t="s">
        <v>552</v>
      </c>
      <c r="OLG20" s="205" t="s">
        <v>552</v>
      </c>
      <c r="OLH20" s="205" t="s">
        <v>552</v>
      </c>
      <c r="OLI20" s="205" t="s">
        <v>552</v>
      </c>
      <c r="OLJ20" s="205" t="s">
        <v>552</v>
      </c>
      <c r="OLK20" s="205" t="s">
        <v>552</v>
      </c>
      <c r="OLL20" s="205" t="s">
        <v>552</v>
      </c>
      <c r="OLM20" s="205" t="s">
        <v>552</v>
      </c>
      <c r="OLN20" s="205" t="s">
        <v>552</v>
      </c>
      <c r="OLO20" s="205" t="s">
        <v>552</v>
      </c>
      <c r="OLP20" s="205" t="s">
        <v>552</v>
      </c>
      <c r="OLQ20" s="205" t="s">
        <v>552</v>
      </c>
      <c r="OLR20" s="205" t="s">
        <v>552</v>
      </c>
      <c r="OLS20" s="205" t="s">
        <v>552</v>
      </c>
      <c r="OLT20" s="205" t="s">
        <v>552</v>
      </c>
      <c r="OLU20" s="205" t="s">
        <v>552</v>
      </c>
      <c r="OLV20" s="205" t="s">
        <v>552</v>
      </c>
      <c r="OLW20" s="205" t="s">
        <v>552</v>
      </c>
      <c r="OLX20" s="205" t="s">
        <v>552</v>
      </c>
      <c r="OLY20" s="205" t="s">
        <v>552</v>
      </c>
      <c r="OLZ20" s="205" t="s">
        <v>552</v>
      </c>
      <c r="OMA20" s="205" t="s">
        <v>552</v>
      </c>
      <c r="OMB20" s="205" t="s">
        <v>552</v>
      </c>
      <c r="OMC20" s="205" t="s">
        <v>552</v>
      </c>
      <c r="OMD20" s="205" t="s">
        <v>552</v>
      </c>
      <c r="OME20" s="205" t="s">
        <v>552</v>
      </c>
      <c r="OMF20" s="205" t="s">
        <v>552</v>
      </c>
      <c r="OMG20" s="205" t="s">
        <v>552</v>
      </c>
      <c r="OMH20" s="205" t="s">
        <v>552</v>
      </c>
      <c r="OMI20" s="205" t="s">
        <v>552</v>
      </c>
      <c r="OMJ20" s="205" t="s">
        <v>552</v>
      </c>
      <c r="OMK20" s="205" t="s">
        <v>552</v>
      </c>
      <c r="OML20" s="205" t="s">
        <v>552</v>
      </c>
      <c r="OMM20" s="205" t="s">
        <v>552</v>
      </c>
      <c r="OMN20" s="205" t="s">
        <v>552</v>
      </c>
      <c r="OMO20" s="205" t="s">
        <v>552</v>
      </c>
      <c r="OMP20" s="205" t="s">
        <v>552</v>
      </c>
      <c r="OMQ20" s="205" t="s">
        <v>552</v>
      </c>
      <c r="OMR20" s="205" t="s">
        <v>552</v>
      </c>
      <c r="OMS20" s="205" t="s">
        <v>552</v>
      </c>
      <c r="OMT20" s="205" t="s">
        <v>552</v>
      </c>
      <c r="OMU20" s="205" t="s">
        <v>552</v>
      </c>
      <c r="OMV20" s="205" t="s">
        <v>552</v>
      </c>
      <c r="OMW20" s="205" t="s">
        <v>552</v>
      </c>
      <c r="OMX20" s="205" t="s">
        <v>552</v>
      </c>
      <c r="OMY20" s="205" t="s">
        <v>552</v>
      </c>
      <c r="OMZ20" s="205" t="s">
        <v>552</v>
      </c>
      <c r="ONA20" s="205" t="s">
        <v>552</v>
      </c>
      <c r="ONB20" s="205" t="s">
        <v>552</v>
      </c>
      <c r="ONC20" s="205" t="s">
        <v>552</v>
      </c>
      <c r="OND20" s="205" t="s">
        <v>552</v>
      </c>
      <c r="ONE20" s="205" t="s">
        <v>552</v>
      </c>
      <c r="ONF20" s="205" t="s">
        <v>552</v>
      </c>
      <c r="ONG20" s="205" t="s">
        <v>552</v>
      </c>
      <c r="ONH20" s="205" t="s">
        <v>552</v>
      </c>
      <c r="ONI20" s="205" t="s">
        <v>552</v>
      </c>
      <c r="ONJ20" s="205" t="s">
        <v>552</v>
      </c>
      <c r="ONK20" s="205" t="s">
        <v>552</v>
      </c>
      <c r="ONL20" s="205" t="s">
        <v>552</v>
      </c>
      <c r="ONM20" s="205" t="s">
        <v>552</v>
      </c>
      <c r="ONN20" s="205" t="s">
        <v>552</v>
      </c>
      <c r="ONO20" s="205" t="s">
        <v>552</v>
      </c>
      <c r="ONP20" s="205" t="s">
        <v>552</v>
      </c>
      <c r="ONQ20" s="205" t="s">
        <v>552</v>
      </c>
      <c r="ONR20" s="205" t="s">
        <v>552</v>
      </c>
      <c r="ONS20" s="205" t="s">
        <v>552</v>
      </c>
      <c r="ONT20" s="205" t="s">
        <v>552</v>
      </c>
      <c r="ONU20" s="205" t="s">
        <v>552</v>
      </c>
      <c r="ONV20" s="205" t="s">
        <v>552</v>
      </c>
      <c r="ONW20" s="205" t="s">
        <v>552</v>
      </c>
      <c r="ONX20" s="205" t="s">
        <v>552</v>
      </c>
      <c r="ONY20" s="205" t="s">
        <v>552</v>
      </c>
      <c r="ONZ20" s="205" t="s">
        <v>552</v>
      </c>
      <c r="OOA20" s="205" t="s">
        <v>552</v>
      </c>
      <c r="OOB20" s="205" t="s">
        <v>552</v>
      </c>
      <c r="OOC20" s="205" t="s">
        <v>552</v>
      </c>
      <c r="OOD20" s="205" t="s">
        <v>552</v>
      </c>
      <c r="OOE20" s="205" t="s">
        <v>552</v>
      </c>
      <c r="OOF20" s="205" t="s">
        <v>552</v>
      </c>
      <c r="OOG20" s="205" t="s">
        <v>552</v>
      </c>
      <c r="OOH20" s="205" t="s">
        <v>552</v>
      </c>
      <c r="OOI20" s="205" t="s">
        <v>552</v>
      </c>
      <c r="OOJ20" s="205" t="s">
        <v>552</v>
      </c>
      <c r="OOK20" s="205" t="s">
        <v>552</v>
      </c>
      <c r="OOL20" s="205" t="s">
        <v>552</v>
      </c>
      <c r="OOM20" s="205" t="s">
        <v>552</v>
      </c>
      <c r="OON20" s="205" t="s">
        <v>552</v>
      </c>
      <c r="OOO20" s="205" t="s">
        <v>552</v>
      </c>
      <c r="OOP20" s="205" t="s">
        <v>552</v>
      </c>
      <c r="OOQ20" s="205" t="s">
        <v>552</v>
      </c>
      <c r="OOR20" s="205" t="s">
        <v>552</v>
      </c>
      <c r="OOS20" s="205" t="s">
        <v>552</v>
      </c>
      <c r="OOT20" s="205" t="s">
        <v>552</v>
      </c>
      <c r="OOU20" s="205" t="s">
        <v>552</v>
      </c>
      <c r="OOV20" s="205" t="s">
        <v>552</v>
      </c>
      <c r="OOW20" s="205" t="s">
        <v>552</v>
      </c>
      <c r="OOX20" s="205" t="s">
        <v>552</v>
      </c>
      <c r="OOY20" s="205" t="s">
        <v>552</v>
      </c>
      <c r="OOZ20" s="205" t="s">
        <v>552</v>
      </c>
      <c r="OPA20" s="205" t="s">
        <v>552</v>
      </c>
      <c r="OPB20" s="205" t="s">
        <v>552</v>
      </c>
      <c r="OPC20" s="205" t="s">
        <v>552</v>
      </c>
      <c r="OPD20" s="205" t="s">
        <v>552</v>
      </c>
      <c r="OPE20" s="205" t="s">
        <v>552</v>
      </c>
      <c r="OPF20" s="205" t="s">
        <v>552</v>
      </c>
      <c r="OPG20" s="205" t="s">
        <v>552</v>
      </c>
      <c r="OPH20" s="205" t="s">
        <v>552</v>
      </c>
      <c r="OPI20" s="205" t="s">
        <v>552</v>
      </c>
      <c r="OPJ20" s="205" t="s">
        <v>552</v>
      </c>
      <c r="OPK20" s="205" t="s">
        <v>552</v>
      </c>
      <c r="OPL20" s="205" t="s">
        <v>552</v>
      </c>
      <c r="OPM20" s="205" t="s">
        <v>552</v>
      </c>
      <c r="OPN20" s="205" t="s">
        <v>552</v>
      </c>
      <c r="OPO20" s="205" t="s">
        <v>552</v>
      </c>
      <c r="OPP20" s="205" t="s">
        <v>552</v>
      </c>
      <c r="OPQ20" s="205" t="s">
        <v>552</v>
      </c>
      <c r="OPR20" s="205" t="s">
        <v>552</v>
      </c>
      <c r="OPS20" s="205" t="s">
        <v>552</v>
      </c>
      <c r="OPT20" s="205" t="s">
        <v>552</v>
      </c>
      <c r="OPU20" s="205" t="s">
        <v>552</v>
      </c>
      <c r="OPV20" s="205" t="s">
        <v>552</v>
      </c>
      <c r="OPW20" s="205" t="s">
        <v>552</v>
      </c>
      <c r="OPX20" s="205" t="s">
        <v>552</v>
      </c>
      <c r="OPY20" s="205" t="s">
        <v>552</v>
      </c>
      <c r="OPZ20" s="205" t="s">
        <v>552</v>
      </c>
      <c r="OQA20" s="205" t="s">
        <v>552</v>
      </c>
      <c r="OQB20" s="205" t="s">
        <v>552</v>
      </c>
      <c r="OQC20" s="205" t="s">
        <v>552</v>
      </c>
      <c r="OQD20" s="205" t="s">
        <v>552</v>
      </c>
      <c r="OQE20" s="205" t="s">
        <v>552</v>
      </c>
      <c r="OQF20" s="205" t="s">
        <v>552</v>
      </c>
      <c r="OQG20" s="205" t="s">
        <v>552</v>
      </c>
      <c r="OQH20" s="205" t="s">
        <v>552</v>
      </c>
      <c r="OQI20" s="205" t="s">
        <v>552</v>
      </c>
      <c r="OQJ20" s="205" t="s">
        <v>552</v>
      </c>
      <c r="OQK20" s="205" t="s">
        <v>552</v>
      </c>
      <c r="OQL20" s="205" t="s">
        <v>552</v>
      </c>
      <c r="OQM20" s="205" t="s">
        <v>552</v>
      </c>
      <c r="OQN20" s="205" t="s">
        <v>552</v>
      </c>
      <c r="OQO20" s="205" t="s">
        <v>552</v>
      </c>
      <c r="OQP20" s="205" t="s">
        <v>552</v>
      </c>
      <c r="OQQ20" s="205" t="s">
        <v>552</v>
      </c>
      <c r="OQR20" s="205" t="s">
        <v>552</v>
      </c>
      <c r="OQS20" s="205" t="s">
        <v>552</v>
      </c>
      <c r="OQT20" s="205" t="s">
        <v>552</v>
      </c>
      <c r="OQU20" s="205" t="s">
        <v>552</v>
      </c>
      <c r="OQV20" s="205" t="s">
        <v>552</v>
      </c>
      <c r="OQW20" s="205" t="s">
        <v>552</v>
      </c>
      <c r="OQX20" s="205" t="s">
        <v>552</v>
      </c>
      <c r="OQY20" s="205" t="s">
        <v>552</v>
      </c>
      <c r="OQZ20" s="205" t="s">
        <v>552</v>
      </c>
      <c r="ORA20" s="205" t="s">
        <v>552</v>
      </c>
      <c r="ORB20" s="205" t="s">
        <v>552</v>
      </c>
      <c r="ORC20" s="205" t="s">
        <v>552</v>
      </c>
      <c r="ORD20" s="205" t="s">
        <v>552</v>
      </c>
      <c r="ORE20" s="205" t="s">
        <v>552</v>
      </c>
      <c r="ORF20" s="205" t="s">
        <v>552</v>
      </c>
      <c r="ORG20" s="205" t="s">
        <v>552</v>
      </c>
      <c r="ORH20" s="205" t="s">
        <v>552</v>
      </c>
      <c r="ORI20" s="205" t="s">
        <v>552</v>
      </c>
      <c r="ORJ20" s="205" t="s">
        <v>552</v>
      </c>
      <c r="ORK20" s="205" t="s">
        <v>552</v>
      </c>
      <c r="ORL20" s="205" t="s">
        <v>552</v>
      </c>
      <c r="ORM20" s="205" t="s">
        <v>552</v>
      </c>
      <c r="ORN20" s="205" t="s">
        <v>552</v>
      </c>
      <c r="ORO20" s="205" t="s">
        <v>552</v>
      </c>
      <c r="ORP20" s="205" t="s">
        <v>552</v>
      </c>
      <c r="ORQ20" s="205" t="s">
        <v>552</v>
      </c>
      <c r="ORR20" s="205" t="s">
        <v>552</v>
      </c>
      <c r="ORS20" s="205" t="s">
        <v>552</v>
      </c>
      <c r="ORT20" s="205" t="s">
        <v>552</v>
      </c>
      <c r="ORU20" s="205" t="s">
        <v>552</v>
      </c>
      <c r="ORV20" s="205" t="s">
        <v>552</v>
      </c>
      <c r="ORW20" s="205" t="s">
        <v>552</v>
      </c>
      <c r="ORX20" s="205" t="s">
        <v>552</v>
      </c>
      <c r="ORY20" s="205" t="s">
        <v>552</v>
      </c>
      <c r="ORZ20" s="205" t="s">
        <v>552</v>
      </c>
      <c r="OSA20" s="205" t="s">
        <v>552</v>
      </c>
      <c r="OSB20" s="205" t="s">
        <v>552</v>
      </c>
      <c r="OSC20" s="205" t="s">
        <v>552</v>
      </c>
      <c r="OSD20" s="205" t="s">
        <v>552</v>
      </c>
      <c r="OSE20" s="205" t="s">
        <v>552</v>
      </c>
      <c r="OSF20" s="205" t="s">
        <v>552</v>
      </c>
      <c r="OSG20" s="205" t="s">
        <v>552</v>
      </c>
      <c r="OSH20" s="205" t="s">
        <v>552</v>
      </c>
      <c r="OSI20" s="205" t="s">
        <v>552</v>
      </c>
      <c r="OSJ20" s="205" t="s">
        <v>552</v>
      </c>
      <c r="OSK20" s="205" t="s">
        <v>552</v>
      </c>
      <c r="OSL20" s="205" t="s">
        <v>552</v>
      </c>
      <c r="OSM20" s="205" t="s">
        <v>552</v>
      </c>
      <c r="OSN20" s="205" t="s">
        <v>552</v>
      </c>
      <c r="OSO20" s="205" t="s">
        <v>552</v>
      </c>
      <c r="OSP20" s="205" t="s">
        <v>552</v>
      </c>
      <c r="OSQ20" s="205" t="s">
        <v>552</v>
      </c>
      <c r="OSR20" s="205" t="s">
        <v>552</v>
      </c>
      <c r="OSS20" s="205" t="s">
        <v>552</v>
      </c>
      <c r="OST20" s="205" t="s">
        <v>552</v>
      </c>
      <c r="OSU20" s="205" t="s">
        <v>552</v>
      </c>
      <c r="OSV20" s="205" t="s">
        <v>552</v>
      </c>
      <c r="OSW20" s="205" t="s">
        <v>552</v>
      </c>
      <c r="OSX20" s="205" t="s">
        <v>552</v>
      </c>
      <c r="OSY20" s="205" t="s">
        <v>552</v>
      </c>
      <c r="OSZ20" s="205" t="s">
        <v>552</v>
      </c>
      <c r="OTA20" s="205" t="s">
        <v>552</v>
      </c>
      <c r="OTB20" s="205" t="s">
        <v>552</v>
      </c>
      <c r="OTC20" s="205" t="s">
        <v>552</v>
      </c>
      <c r="OTD20" s="205" t="s">
        <v>552</v>
      </c>
      <c r="OTE20" s="205" t="s">
        <v>552</v>
      </c>
      <c r="OTF20" s="205" t="s">
        <v>552</v>
      </c>
      <c r="OTG20" s="205" t="s">
        <v>552</v>
      </c>
      <c r="OTH20" s="205" t="s">
        <v>552</v>
      </c>
      <c r="OTI20" s="205" t="s">
        <v>552</v>
      </c>
      <c r="OTJ20" s="205" t="s">
        <v>552</v>
      </c>
      <c r="OTK20" s="205" t="s">
        <v>552</v>
      </c>
      <c r="OTL20" s="205" t="s">
        <v>552</v>
      </c>
      <c r="OTM20" s="205" t="s">
        <v>552</v>
      </c>
      <c r="OTN20" s="205" t="s">
        <v>552</v>
      </c>
      <c r="OTO20" s="205" t="s">
        <v>552</v>
      </c>
      <c r="OTP20" s="205" t="s">
        <v>552</v>
      </c>
      <c r="OTQ20" s="205" t="s">
        <v>552</v>
      </c>
      <c r="OTR20" s="205" t="s">
        <v>552</v>
      </c>
      <c r="OTS20" s="205" t="s">
        <v>552</v>
      </c>
      <c r="OTT20" s="205" t="s">
        <v>552</v>
      </c>
      <c r="OTU20" s="205" t="s">
        <v>552</v>
      </c>
      <c r="OTV20" s="205" t="s">
        <v>552</v>
      </c>
      <c r="OTW20" s="205" t="s">
        <v>552</v>
      </c>
      <c r="OTX20" s="205" t="s">
        <v>552</v>
      </c>
      <c r="OTY20" s="205" t="s">
        <v>552</v>
      </c>
      <c r="OTZ20" s="205" t="s">
        <v>552</v>
      </c>
      <c r="OUA20" s="205" t="s">
        <v>552</v>
      </c>
      <c r="OUB20" s="205" t="s">
        <v>552</v>
      </c>
      <c r="OUC20" s="205" t="s">
        <v>552</v>
      </c>
      <c r="OUD20" s="205" t="s">
        <v>552</v>
      </c>
      <c r="OUE20" s="205" t="s">
        <v>552</v>
      </c>
      <c r="OUF20" s="205" t="s">
        <v>552</v>
      </c>
      <c r="OUG20" s="205" t="s">
        <v>552</v>
      </c>
      <c r="OUH20" s="205" t="s">
        <v>552</v>
      </c>
      <c r="OUI20" s="205" t="s">
        <v>552</v>
      </c>
      <c r="OUJ20" s="205" t="s">
        <v>552</v>
      </c>
      <c r="OUK20" s="205" t="s">
        <v>552</v>
      </c>
      <c r="OUL20" s="205" t="s">
        <v>552</v>
      </c>
      <c r="OUM20" s="205" t="s">
        <v>552</v>
      </c>
      <c r="OUN20" s="205" t="s">
        <v>552</v>
      </c>
      <c r="OUO20" s="205" t="s">
        <v>552</v>
      </c>
      <c r="OUP20" s="205" t="s">
        <v>552</v>
      </c>
      <c r="OUQ20" s="205" t="s">
        <v>552</v>
      </c>
      <c r="OUR20" s="205" t="s">
        <v>552</v>
      </c>
      <c r="OUS20" s="205" t="s">
        <v>552</v>
      </c>
      <c r="OUT20" s="205" t="s">
        <v>552</v>
      </c>
      <c r="OUU20" s="205" t="s">
        <v>552</v>
      </c>
      <c r="OUV20" s="205" t="s">
        <v>552</v>
      </c>
      <c r="OUW20" s="205" t="s">
        <v>552</v>
      </c>
      <c r="OUX20" s="205" t="s">
        <v>552</v>
      </c>
      <c r="OUY20" s="205" t="s">
        <v>552</v>
      </c>
      <c r="OUZ20" s="205" t="s">
        <v>552</v>
      </c>
      <c r="OVA20" s="205" t="s">
        <v>552</v>
      </c>
      <c r="OVB20" s="205" t="s">
        <v>552</v>
      </c>
      <c r="OVC20" s="205" t="s">
        <v>552</v>
      </c>
      <c r="OVD20" s="205" t="s">
        <v>552</v>
      </c>
      <c r="OVE20" s="205" t="s">
        <v>552</v>
      </c>
      <c r="OVF20" s="205" t="s">
        <v>552</v>
      </c>
      <c r="OVG20" s="205" t="s">
        <v>552</v>
      </c>
      <c r="OVH20" s="205" t="s">
        <v>552</v>
      </c>
      <c r="OVI20" s="205" t="s">
        <v>552</v>
      </c>
      <c r="OVJ20" s="205" t="s">
        <v>552</v>
      </c>
      <c r="OVK20" s="205" t="s">
        <v>552</v>
      </c>
      <c r="OVL20" s="205" t="s">
        <v>552</v>
      </c>
      <c r="OVM20" s="205" t="s">
        <v>552</v>
      </c>
      <c r="OVN20" s="205" t="s">
        <v>552</v>
      </c>
      <c r="OVO20" s="205" t="s">
        <v>552</v>
      </c>
      <c r="OVP20" s="205" t="s">
        <v>552</v>
      </c>
      <c r="OVQ20" s="205" t="s">
        <v>552</v>
      </c>
      <c r="OVR20" s="205" t="s">
        <v>552</v>
      </c>
      <c r="OVS20" s="205" t="s">
        <v>552</v>
      </c>
      <c r="OVT20" s="205" t="s">
        <v>552</v>
      </c>
      <c r="OVU20" s="205" t="s">
        <v>552</v>
      </c>
      <c r="OVV20" s="205" t="s">
        <v>552</v>
      </c>
      <c r="OVW20" s="205" t="s">
        <v>552</v>
      </c>
      <c r="OVX20" s="205" t="s">
        <v>552</v>
      </c>
      <c r="OVY20" s="205" t="s">
        <v>552</v>
      </c>
      <c r="OVZ20" s="205" t="s">
        <v>552</v>
      </c>
      <c r="OWA20" s="205" t="s">
        <v>552</v>
      </c>
      <c r="OWB20" s="205" t="s">
        <v>552</v>
      </c>
      <c r="OWC20" s="205" t="s">
        <v>552</v>
      </c>
      <c r="OWD20" s="205" t="s">
        <v>552</v>
      </c>
      <c r="OWE20" s="205" t="s">
        <v>552</v>
      </c>
      <c r="OWF20" s="205" t="s">
        <v>552</v>
      </c>
      <c r="OWG20" s="205" t="s">
        <v>552</v>
      </c>
      <c r="OWH20" s="205" t="s">
        <v>552</v>
      </c>
      <c r="OWI20" s="205" t="s">
        <v>552</v>
      </c>
      <c r="OWJ20" s="205" t="s">
        <v>552</v>
      </c>
      <c r="OWK20" s="205" t="s">
        <v>552</v>
      </c>
      <c r="OWL20" s="205" t="s">
        <v>552</v>
      </c>
      <c r="OWM20" s="205" t="s">
        <v>552</v>
      </c>
      <c r="OWN20" s="205" t="s">
        <v>552</v>
      </c>
      <c r="OWO20" s="205" t="s">
        <v>552</v>
      </c>
      <c r="OWP20" s="205" t="s">
        <v>552</v>
      </c>
      <c r="OWQ20" s="205" t="s">
        <v>552</v>
      </c>
      <c r="OWR20" s="205" t="s">
        <v>552</v>
      </c>
      <c r="OWS20" s="205" t="s">
        <v>552</v>
      </c>
      <c r="OWT20" s="205" t="s">
        <v>552</v>
      </c>
      <c r="OWU20" s="205" t="s">
        <v>552</v>
      </c>
      <c r="OWV20" s="205" t="s">
        <v>552</v>
      </c>
      <c r="OWW20" s="205" t="s">
        <v>552</v>
      </c>
      <c r="OWX20" s="205" t="s">
        <v>552</v>
      </c>
      <c r="OWY20" s="205" t="s">
        <v>552</v>
      </c>
      <c r="OWZ20" s="205" t="s">
        <v>552</v>
      </c>
      <c r="OXA20" s="205" t="s">
        <v>552</v>
      </c>
      <c r="OXB20" s="205" t="s">
        <v>552</v>
      </c>
      <c r="OXC20" s="205" t="s">
        <v>552</v>
      </c>
      <c r="OXD20" s="205" t="s">
        <v>552</v>
      </c>
      <c r="OXE20" s="205" t="s">
        <v>552</v>
      </c>
      <c r="OXF20" s="205" t="s">
        <v>552</v>
      </c>
      <c r="OXG20" s="205" t="s">
        <v>552</v>
      </c>
      <c r="OXH20" s="205" t="s">
        <v>552</v>
      </c>
      <c r="OXI20" s="205" t="s">
        <v>552</v>
      </c>
      <c r="OXJ20" s="205" t="s">
        <v>552</v>
      </c>
      <c r="OXK20" s="205" t="s">
        <v>552</v>
      </c>
      <c r="OXL20" s="205" t="s">
        <v>552</v>
      </c>
      <c r="OXM20" s="205" t="s">
        <v>552</v>
      </c>
      <c r="OXN20" s="205" t="s">
        <v>552</v>
      </c>
      <c r="OXO20" s="205" t="s">
        <v>552</v>
      </c>
      <c r="OXP20" s="205" t="s">
        <v>552</v>
      </c>
      <c r="OXQ20" s="205" t="s">
        <v>552</v>
      </c>
      <c r="OXR20" s="205" t="s">
        <v>552</v>
      </c>
      <c r="OXS20" s="205" t="s">
        <v>552</v>
      </c>
      <c r="OXT20" s="205" t="s">
        <v>552</v>
      </c>
      <c r="OXU20" s="205" t="s">
        <v>552</v>
      </c>
      <c r="OXV20" s="205" t="s">
        <v>552</v>
      </c>
      <c r="OXW20" s="205" t="s">
        <v>552</v>
      </c>
      <c r="OXX20" s="205" t="s">
        <v>552</v>
      </c>
      <c r="OXY20" s="205" t="s">
        <v>552</v>
      </c>
      <c r="OXZ20" s="205" t="s">
        <v>552</v>
      </c>
      <c r="OYA20" s="205" t="s">
        <v>552</v>
      </c>
      <c r="OYB20" s="205" t="s">
        <v>552</v>
      </c>
      <c r="OYC20" s="205" t="s">
        <v>552</v>
      </c>
      <c r="OYD20" s="205" t="s">
        <v>552</v>
      </c>
      <c r="OYE20" s="205" t="s">
        <v>552</v>
      </c>
      <c r="OYF20" s="205" t="s">
        <v>552</v>
      </c>
      <c r="OYG20" s="205" t="s">
        <v>552</v>
      </c>
      <c r="OYH20" s="205" t="s">
        <v>552</v>
      </c>
      <c r="OYI20" s="205" t="s">
        <v>552</v>
      </c>
      <c r="OYJ20" s="205" t="s">
        <v>552</v>
      </c>
      <c r="OYK20" s="205" t="s">
        <v>552</v>
      </c>
      <c r="OYL20" s="205" t="s">
        <v>552</v>
      </c>
      <c r="OYM20" s="205" t="s">
        <v>552</v>
      </c>
      <c r="OYN20" s="205" t="s">
        <v>552</v>
      </c>
      <c r="OYO20" s="205" t="s">
        <v>552</v>
      </c>
      <c r="OYP20" s="205" t="s">
        <v>552</v>
      </c>
      <c r="OYQ20" s="205" t="s">
        <v>552</v>
      </c>
      <c r="OYR20" s="205" t="s">
        <v>552</v>
      </c>
      <c r="OYS20" s="205" t="s">
        <v>552</v>
      </c>
      <c r="OYT20" s="205" t="s">
        <v>552</v>
      </c>
      <c r="OYU20" s="205" t="s">
        <v>552</v>
      </c>
      <c r="OYV20" s="205" t="s">
        <v>552</v>
      </c>
      <c r="OYW20" s="205" t="s">
        <v>552</v>
      </c>
      <c r="OYX20" s="205" t="s">
        <v>552</v>
      </c>
      <c r="OYY20" s="205" t="s">
        <v>552</v>
      </c>
      <c r="OYZ20" s="205" t="s">
        <v>552</v>
      </c>
      <c r="OZA20" s="205" t="s">
        <v>552</v>
      </c>
      <c r="OZB20" s="205" t="s">
        <v>552</v>
      </c>
      <c r="OZC20" s="205" t="s">
        <v>552</v>
      </c>
      <c r="OZD20" s="205" t="s">
        <v>552</v>
      </c>
      <c r="OZE20" s="205" t="s">
        <v>552</v>
      </c>
      <c r="OZF20" s="205" t="s">
        <v>552</v>
      </c>
      <c r="OZG20" s="205" t="s">
        <v>552</v>
      </c>
      <c r="OZH20" s="205" t="s">
        <v>552</v>
      </c>
      <c r="OZI20" s="205" t="s">
        <v>552</v>
      </c>
      <c r="OZJ20" s="205" t="s">
        <v>552</v>
      </c>
      <c r="OZK20" s="205" t="s">
        <v>552</v>
      </c>
      <c r="OZL20" s="205" t="s">
        <v>552</v>
      </c>
      <c r="OZM20" s="205" t="s">
        <v>552</v>
      </c>
      <c r="OZN20" s="205" t="s">
        <v>552</v>
      </c>
      <c r="OZO20" s="205" t="s">
        <v>552</v>
      </c>
      <c r="OZP20" s="205" t="s">
        <v>552</v>
      </c>
      <c r="OZQ20" s="205" t="s">
        <v>552</v>
      </c>
      <c r="OZR20" s="205" t="s">
        <v>552</v>
      </c>
      <c r="OZS20" s="205" t="s">
        <v>552</v>
      </c>
      <c r="OZT20" s="205" t="s">
        <v>552</v>
      </c>
      <c r="OZU20" s="205" t="s">
        <v>552</v>
      </c>
      <c r="OZV20" s="205" t="s">
        <v>552</v>
      </c>
      <c r="OZW20" s="205" t="s">
        <v>552</v>
      </c>
      <c r="OZX20" s="205" t="s">
        <v>552</v>
      </c>
      <c r="OZY20" s="205" t="s">
        <v>552</v>
      </c>
      <c r="OZZ20" s="205" t="s">
        <v>552</v>
      </c>
      <c r="PAA20" s="205" t="s">
        <v>552</v>
      </c>
      <c r="PAB20" s="205" t="s">
        <v>552</v>
      </c>
      <c r="PAC20" s="205" t="s">
        <v>552</v>
      </c>
      <c r="PAD20" s="205" t="s">
        <v>552</v>
      </c>
      <c r="PAE20" s="205" t="s">
        <v>552</v>
      </c>
      <c r="PAF20" s="205" t="s">
        <v>552</v>
      </c>
      <c r="PAG20" s="205" t="s">
        <v>552</v>
      </c>
      <c r="PAH20" s="205" t="s">
        <v>552</v>
      </c>
      <c r="PAI20" s="205" t="s">
        <v>552</v>
      </c>
      <c r="PAJ20" s="205" t="s">
        <v>552</v>
      </c>
      <c r="PAK20" s="205" t="s">
        <v>552</v>
      </c>
      <c r="PAL20" s="205" t="s">
        <v>552</v>
      </c>
      <c r="PAM20" s="205" t="s">
        <v>552</v>
      </c>
      <c r="PAN20" s="205" t="s">
        <v>552</v>
      </c>
      <c r="PAO20" s="205" t="s">
        <v>552</v>
      </c>
      <c r="PAP20" s="205" t="s">
        <v>552</v>
      </c>
      <c r="PAQ20" s="205" t="s">
        <v>552</v>
      </c>
      <c r="PAR20" s="205" t="s">
        <v>552</v>
      </c>
      <c r="PAS20" s="205" t="s">
        <v>552</v>
      </c>
      <c r="PAT20" s="205" t="s">
        <v>552</v>
      </c>
      <c r="PAU20" s="205" t="s">
        <v>552</v>
      </c>
      <c r="PAV20" s="205" t="s">
        <v>552</v>
      </c>
      <c r="PAW20" s="205" t="s">
        <v>552</v>
      </c>
      <c r="PAX20" s="205" t="s">
        <v>552</v>
      </c>
      <c r="PAY20" s="205" t="s">
        <v>552</v>
      </c>
      <c r="PAZ20" s="205" t="s">
        <v>552</v>
      </c>
      <c r="PBA20" s="205" t="s">
        <v>552</v>
      </c>
      <c r="PBB20" s="205" t="s">
        <v>552</v>
      </c>
      <c r="PBC20" s="205" t="s">
        <v>552</v>
      </c>
      <c r="PBD20" s="205" t="s">
        <v>552</v>
      </c>
      <c r="PBE20" s="205" t="s">
        <v>552</v>
      </c>
      <c r="PBF20" s="205" t="s">
        <v>552</v>
      </c>
      <c r="PBG20" s="205" t="s">
        <v>552</v>
      </c>
      <c r="PBH20" s="205" t="s">
        <v>552</v>
      </c>
      <c r="PBI20" s="205" t="s">
        <v>552</v>
      </c>
      <c r="PBJ20" s="205" t="s">
        <v>552</v>
      </c>
      <c r="PBK20" s="205" t="s">
        <v>552</v>
      </c>
      <c r="PBL20" s="205" t="s">
        <v>552</v>
      </c>
      <c r="PBM20" s="205" t="s">
        <v>552</v>
      </c>
      <c r="PBN20" s="205" t="s">
        <v>552</v>
      </c>
      <c r="PBO20" s="205" t="s">
        <v>552</v>
      </c>
      <c r="PBP20" s="205" t="s">
        <v>552</v>
      </c>
      <c r="PBQ20" s="205" t="s">
        <v>552</v>
      </c>
      <c r="PBR20" s="205" t="s">
        <v>552</v>
      </c>
      <c r="PBS20" s="205" t="s">
        <v>552</v>
      </c>
      <c r="PBT20" s="205" t="s">
        <v>552</v>
      </c>
      <c r="PBU20" s="205" t="s">
        <v>552</v>
      </c>
      <c r="PBV20" s="205" t="s">
        <v>552</v>
      </c>
      <c r="PBW20" s="205" t="s">
        <v>552</v>
      </c>
      <c r="PBX20" s="205" t="s">
        <v>552</v>
      </c>
      <c r="PBY20" s="205" t="s">
        <v>552</v>
      </c>
      <c r="PBZ20" s="205" t="s">
        <v>552</v>
      </c>
      <c r="PCA20" s="205" t="s">
        <v>552</v>
      </c>
      <c r="PCB20" s="205" t="s">
        <v>552</v>
      </c>
      <c r="PCC20" s="205" t="s">
        <v>552</v>
      </c>
      <c r="PCD20" s="205" t="s">
        <v>552</v>
      </c>
      <c r="PCE20" s="205" t="s">
        <v>552</v>
      </c>
      <c r="PCF20" s="205" t="s">
        <v>552</v>
      </c>
      <c r="PCG20" s="205" t="s">
        <v>552</v>
      </c>
      <c r="PCH20" s="205" t="s">
        <v>552</v>
      </c>
      <c r="PCI20" s="205" t="s">
        <v>552</v>
      </c>
      <c r="PCJ20" s="205" t="s">
        <v>552</v>
      </c>
      <c r="PCK20" s="205" t="s">
        <v>552</v>
      </c>
      <c r="PCL20" s="205" t="s">
        <v>552</v>
      </c>
      <c r="PCM20" s="205" t="s">
        <v>552</v>
      </c>
      <c r="PCN20" s="205" t="s">
        <v>552</v>
      </c>
      <c r="PCO20" s="205" t="s">
        <v>552</v>
      </c>
      <c r="PCP20" s="205" t="s">
        <v>552</v>
      </c>
      <c r="PCQ20" s="205" t="s">
        <v>552</v>
      </c>
      <c r="PCR20" s="205" t="s">
        <v>552</v>
      </c>
      <c r="PCS20" s="205" t="s">
        <v>552</v>
      </c>
      <c r="PCT20" s="205" t="s">
        <v>552</v>
      </c>
      <c r="PCU20" s="205" t="s">
        <v>552</v>
      </c>
      <c r="PCV20" s="205" t="s">
        <v>552</v>
      </c>
      <c r="PCW20" s="205" t="s">
        <v>552</v>
      </c>
      <c r="PCX20" s="205" t="s">
        <v>552</v>
      </c>
      <c r="PCY20" s="205" t="s">
        <v>552</v>
      </c>
      <c r="PCZ20" s="205" t="s">
        <v>552</v>
      </c>
      <c r="PDA20" s="205" t="s">
        <v>552</v>
      </c>
      <c r="PDB20" s="205" t="s">
        <v>552</v>
      </c>
      <c r="PDC20" s="205" t="s">
        <v>552</v>
      </c>
      <c r="PDD20" s="205" t="s">
        <v>552</v>
      </c>
      <c r="PDE20" s="205" t="s">
        <v>552</v>
      </c>
      <c r="PDF20" s="205" t="s">
        <v>552</v>
      </c>
      <c r="PDG20" s="205" t="s">
        <v>552</v>
      </c>
      <c r="PDH20" s="205" t="s">
        <v>552</v>
      </c>
      <c r="PDI20" s="205" t="s">
        <v>552</v>
      </c>
      <c r="PDJ20" s="205" t="s">
        <v>552</v>
      </c>
      <c r="PDK20" s="205" t="s">
        <v>552</v>
      </c>
      <c r="PDL20" s="205" t="s">
        <v>552</v>
      </c>
      <c r="PDM20" s="205" t="s">
        <v>552</v>
      </c>
      <c r="PDN20" s="205" t="s">
        <v>552</v>
      </c>
      <c r="PDO20" s="205" t="s">
        <v>552</v>
      </c>
      <c r="PDP20" s="205" t="s">
        <v>552</v>
      </c>
      <c r="PDQ20" s="205" t="s">
        <v>552</v>
      </c>
      <c r="PDR20" s="205" t="s">
        <v>552</v>
      </c>
      <c r="PDS20" s="205" t="s">
        <v>552</v>
      </c>
      <c r="PDT20" s="205" t="s">
        <v>552</v>
      </c>
      <c r="PDU20" s="205" t="s">
        <v>552</v>
      </c>
      <c r="PDV20" s="205" t="s">
        <v>552</v>
      </c>
      <c r="PDW20" s="205" t="s">
        <v>552</v>
      </c>
      <c r="PDX20" s="205" t="s">
        <v>552</v>
      </c>
      <c r="PDY20" s="205" t="s">
        <v>552</v>
      </c>
      <c r="PDZ20" s="205" t="s">
        <v>552</v>
      </c>
      <c r="PEA20" s="205" t="s">
        <v>552</v>
      </c>
      <c r="PEB20" s="205" t="s">
        <v>552</v>
      </c>
      <c r="PEC20" s="205" t="s">
        <v>552</v>
      </c>
      <c r="PED20" s="205" t="s">
        <v>552</v>
      </c>
      <c r="PEE20" s="205" t="s">
        <v>552</v>
      </c>
      <c r="PEF20" s="205" t="s">
        <v>552</v>
      </c>
      <c r="PEG20" s="205" t="s">
        <v>552</v>
      </c>
      <c r="PEH20" s="205" t="s">
        <v>552</v>
      </c>
      <c r="PEI20" s="205" t="s">
        <v>552</v>
      </c>
      <c r="PEJ20" s="205" t="s">
        <v>552</v>
      </c>
      <c r="PEK20" s="205" t="s">
        <v>552</v>
      </c>
      <c r="PEL20" s="205" t="s">
        <v>552</v>
      </c>
      <c r="PEM20" s="205" t="s">
        <v>552</v>
      </c>
      <c r="PEN20" s="205" t="s">
        <v>552</v>
      </c>
      <c r="PEO20" s="205" t="s">
        <v>552</v>
      </c>
      <c r="PEP20" s="205" t="s">
        <v>552</v>
      </c>
      <c r="PEQ20" s="205" t="s">
        <v>552</v>
      </c>
      <c r="PER20" s="205" t="s">
        <v>552</v>
      </c>
      <c r="PES20" s="205" t="s">
        <v>552</v>
      </c>
      <c r="PET20" s="205" t="s">
        <v>552</v>
      </c>
      <c r="PEU20" s="205" t="s">
        <v>552</v>
      </c>
      <c r="PEV20" s="205" t="s">
        <v>552</v>
      </c>
      <c r="PEW20" s="205" t="s">
        <v>552</v>
      </c>
      <c r="PEX20" s="205" t="s">
        <v>552</v>
      </c>
      <c r="PEY20" s="205" t="s">
        <v>552</v>
      </c>
      <c r="PEZ20" s="205" t="s">
        <v>552</v>
      </c>
      <c r="PFA20" s="205" t="s">
        <v>552</v>
      </c>
      <c r="PFB20" s="205" t="s">
        <v>552</v>
      </c>
      <c r="PFC20" s="205" t="s">
        <v>552</v>
      </c>
      <c r="PFD20" s="205" t="s">
        <v>552</v>
      </c>
      <c r="PFE20" s="205" t="s">
        <v>552</v>
      </c>
      <c r="PFF20" s="205" t="s">
        <v>552</v>
      </c>
      <c r="PFG20" s="205" t="s">
        <v>552</v>
      </c>
      <c r="PFH20" s="205" t="s">
        <v>552</v>
      </c>
      <c r="PFI20" s="205" t="s">
        <v>552</v>
      </c>
      <c r="PFJ20" s="205" t="s">
        <v>552</v>
      </c>
      <c r="PFK20" s="205" t="s">
        <v>552</v>
      </c>
      <c r="PFL20" s="205" t="s">
        <v>552</v>
      </c>
      <c r="PFM20" s="205" t="s">
        <v>552</v>
      </c>
      <c r="PFN20" s="205" t="s">
        <v>552</v>
      </c>
      <c r="PFO20" s="205" t="s">
        <v>552</v>
      </c>
      <c r="PFP20" s="205" t="s">
        <v>552</v>
      </c>
      <c r="PFQ20" s="205" t="s">
        <v>552</v>
      </c>
      <c r="PFR20" s="205" t="s">
        <v>552</v>
      </c>
      <c r="PFS20" s="205" t="s">
        <v>552</v>
      </c>
      <c r="PFT20" s="205" t="s">
        <v>552</v>
      </c>
      <c r="PFU20" s="205" t="s">
        <v>552</v>
      </c>
      <c r="PFV20" s="205" t="s">
        <v>552</v>
      </c>
      <c r="PFW20" s="205" t="s">
        <v>552</v>
      </c>
      <c r="PFX20" s="205" t="s">
        <v>552</v>
      </c>
      <c r="PFY20" s="205" t="s">
        <v>552</v>
      </c>
      <c r="PFZ20" s="205" t="s">
        <v>552</v>
      </c>
      <c r="PGA20" s="205" t="s">
        <v>552</v>
      </c>
      <c r="PGB20" s="205" t="s">
        <v>552</v>
      </c>
      <c r="PGC20" s="205" t="s">
        <v>552</v>
      </c>
      <c r="PGD20" s="205" t="s">
        <v>552</v>
      </c>
      <c r="PGE20" s="205" t="s">
        <v>552</v>
      </c>
      <c r="PGF20" s="205" t="s">
        <v>552</v>
      </c>
      <c r="PGG20" s="205" t="s">
        <v>552</v>
      </c>
      <c r="PGH20" s="205" t="s">
        <v>552</v>
      </c>
      <c r="PGI20" s="205" t="s">
        <v>552</v>
      </c>
      <c r="PGJ20" s="205" t="s">
        <v>552</v>
      </c>
      <c r="PGK20" s="205" t="s">
        <v>552</v>
      </c>
      <c r="PGL20" s="205" t="s">
        <v>552</v>
      </c>
      <c r="PGM20" s="205" t="s">
        <v>552</v>
      </c>
      <c r="PGN20" s="205" t="s">
        <v>552</v>
      </c>
      <c r="PGO20" s="205" t="s">
        <v>552</v>
      </c>
      <c r="PGP20" s="205" t="s">
        <v>552</v>
      </c>
      <c r="PGQ20" s="205" t="s">
        <v>552</v>
      </c>
      <c r="PGR20" s="205" t="s">
        <v>552</v>
      </c>
      <c r="PGS20" s="205" t="s">
        <v>552</v>
      </c>
      <c r="PGT20" s="205" t="s">
        <v>552</v>
      </c>
      <c r="PGU20" s="205" t="s">
        <v>552</v>
      </c>
      <c r="PGV20" s="205" t="s">
        <v>552</v>
      </c>
      <c r="PGW20" s="205" t="s">
        <v>552</v>
      </c>
      <c r="PGX20" s="205" t="s">
        <v>552</v>
      </c>
      <c r="PGY20" s="205" t="s">
        <v>552</v>
      </c>
      <c r="PGZ20" s="205" t="s">
        <v>552</v>
      </c>
      <c r="PHA20" s="205" t="s">
        <v>552</v>
      </c>
      <c r="PHB20" s="205" t="s">
        <v>552</v>
      </c>
      <c r="PHC20" s="205" t="s">
        <v>552</v>
      </c>
      <c r="PHD20" s="205" t="s">
        <v>552</v>
      </c>
      <c r="PHE20" s="205" t="s">
        <v>552</v>
      </c>
      <c r="PHF20" s="205" t="s">
        <v>552</v>
      </c>
      <c r="PHG20" s="205" t="s">
        <v>552</v>
      </c>
      <c r="PHH20" s="205" t="s">
        <v>552</v>
      </c>
      <c r="PHI20" s="205" t="s">
        <v>552</v>
      </c>
      <c r="PHJ20" s="205" t="s">
        <v>552</v>
      </c>
      <c r="PHK20" s="205" t="s">
        <v>552</v>
      </c>
      <c r="PHL20" s="205" t="s">
        <v>552</v>
      </c>
      <c r="PHM20" s="205" t="s">
        <v>552</v>
      </c>
      <c r="PHN20" s="205" t="s">
        <v>552</v>
      </c>
      <c r="PHO20" s="205" t="s">
        <v>552</v>
      </c>
      <c r="PHP20" s="205" t="s">
        <v>552</v>
      </c>
      <c r="PHQ20" s="205" t="s">
        <v>552</v>
      </c>
      <c r="PHR20" s="205" t="s">
        <v>552</v>
      </c>
      <c r="PHS20" s="205" t="s">
        <v>552</v>
      </c>
      <c r="PHT20" s="205" t="s">
        <v>552</v>
      </c>
      <c r="PHU20" s="205" t="s">
        <v>552</v>
      </c>
      <c r="PHV20" s="205" t="s">
        <v>552</v>
      </c>
      <c r="PHW20" s="205" t="s">
        <v>552</v>
      </c>
      <c r="PHX20" s="205" t="s">
        <v>552</v>
      </c>
      <c r="PHY20" s="205" t="s">
        <v>552</v>
      </c>
      <c r="PHZ20" s="205" t="s">
        <v>552</v>
      </c>
      <c r="PIA20" s="205" t="s">
        <v>552</v>
      </c>
      <c r="PIB20" s="205" t="s">
        <v>552</v>
      </c>
      <c r="PIC20" s="205" t="s">
        <v>552</v>
      </c>
      <c r="PID20" s="205" t="s">
        <v>552</v>
      </c>
      <c r="PIE20" s="205" t="s">
        <v>552</v>
      </c>
      <c r="PIF20" s="205" t="s">
        <v>552</v>
      </c>
      <c r="PIG20" s="205" t="s">
        <v>552</v>
      </c>
      <c r="PIH20" s="205" t="s">
        <v>552</v>
      </c>
      <c r="PII20" s="205" t="s">
        <v>552</v>
      </c>
      <c r="PIJ20" s="205" t="s">
        <v>552</v>
      </c>
      <c r="PIK20" s="205" t="s">
        <v>552</v>
      </c>
      <c r="PIL20" s="205" t="s">
        <v>552</v>
      </c>
      <c r="PIM20" s="205" t="s">
        <v>552</v>
      </c>
      <c r="PIN20" s="205" t="s">
        <v>552</v>
      </c>
      <c r="PIO20" s="205" t="s">
        <v>552</v>
      </c>
      <c r="PIP20" s="205" t="s">
        <v>552</v>
      </c>
      <c r="PIQ20" s="205" t="s">
        <v>552</v>
      </c>
      <c r="PIR20" s="205" t="s">
        <v>552</v>
      </c>
      <c r="PIS20" s="205" t="s">
        <v>552</v>
      </c>
      <c r="PIT20" s="205" t="s">
        <v>552</v>
      </c>
      <c r="PIU20" s="205" t="s">
        <v>552</v>
      </c>
      <c r="PIV20" s="205" t="s">
        <v>552</v>
      </c>
      <c r="PIW20" s="205" t="s">
        <v>552</v>
      </c>
      <c r="PIX20" s="205" t="s">
        <v>552</v>
      </c>
      <c r="PIY20" s="205" t="s">
        <v>552</v>
      </c>
      <c r="PIZ20" s="205" t="s">
        <v>552</v>
      </c>
      <c r="PJA20" s="205" t="s">
        <v>552</v>
      </c>
      <c r="PJB20" s="205" t="s">
        <v>552</v>
      </c>
      <c r="PJC20" s="205" t="s">
        <v>552</v>
      </c>
      <c r="PJD20" s="205" t="s">
        <v>552</v>
      </c>
      <c r="PJE20" s="205" t="s">
        <v>552</v>
      </c>
      <c r="PJF20" s="205" t="s">
        <v>552</v>
      </c>
      <c r="PJG20" s="205" t="s">
        <v>552</v>
      </c>
      <c r="PJH20" s="205" t="s">
        <v>552</v>
      </c>
      <c r="PJI20" s="205" t="s">
        <v>552</v>
      </c>
      <c r="PJJ20" s="205" t="s">
        <v>552</v>
      </c>
      <c r="PJK20" s="205" t="s">
        <v>552</v>
      </c>
      <c r="PJL20" s="205" t="s">
        <v>552</v>
      </c>
      <c r="PJM20" s="205" t="s">
        <v>552</v>
      </c>
      <c r="PJN20" s="205" t="s">
        <v>552</v>
      </c>
      <c r="PJO20" s="205" t="s">
        <v>552</v>
      </c>
      <c r="PJP20" s="205" t="s">
        <v>552</v>
      </c>
      <c r="PJQ20" s="205" t="s">
        <v>552</v>
      </c>
      <c r="PJR20" s="205" t="s">
        <v>552</v>
      </c>
      <c r="PJS20" s="205" t="s">
        <v>552</v>
      </c>
      <c r="PJT20" s="205" t="s">
        <v>552</v>
      </c>
      <c r="PJU20" s="205" t="s">
        <v>552</v>
      </c>
      <c r="PJV20" s="205" t="s">
        <v>552</v>
      </c>
      <c r="PJW20" s="205" t="s">
        <v>552</v>
      </c>
      <c r="PJX20" s="205" t="s">
        <v>552</v>
      </c>
      <c r="PJY20" s="205" t="s">
        <v>552</v>
      </c>
      <c r="PJZ20" s="205" t="s">
        <v>552</v>
      </c>
      <c r="PKA20" s="205" t="s">
        <v>552</v>
      </c>
      <c r="PKB20" s="205" t="s">
        <v>552</v>
      </c>
      <c r="PKC20" s="205" t="s">
        <v>552</v>
      </c>
      <c r="PKD20" s="205" t="s">
        <v>552</v>
      </c>
      <c r="PKE20" s="205" t="s">
        <v>552</v>
      </c>
      <c r="PKF20" s="205" t="s">
        <v>552</v>
      </c>
      <c r="PKG20" s="205" t="s">
        <v>552</v>
      </c>
      <c r="PKH20" s="205" t="s">
        <v>552</v>
      </c>
      <c r="PKI20" s="205" t="s">
        <v>552</v>
      </c>
      <c r="PKJ20" s="205" t="s">
        <v>552</v>
      </c>
      <c r="PKK20" s="205" t="s">
        <v>552</v>
      </c>
      <c r="PKL20" s="205" t="s">
        <v>552</v>
      </c>
      <c r="PKM20" s="205" t="s">
        <v>552</v>
      </c>
      <c r="PKN20" s="205" t="s">
        <v>552</v>
      </c>
      <c r="PKO20" s="205" t="s">
        <v>552</v>
      </c>
      <c r="PKP20" s="205" t="s">
        <v>552</v>
      </c>
      <c r="PKQ20" s="205" t="s">
        <v>552</v>
      </c>
      <c r="PKR20" s="205" t="s">
        <v>552</v>
      </c>
      <c r="PKS20" s="205" t="s">
        <v>552</v>
      </c>
      <c r="PKT20" s="205" t="s">
        <v>552</v>
      </c>
      <c r="PKU20" s="205" t="s">
        <v>552</v>
      </c>
      <c r="PKV20" s="205" t="s">
        <v>552</v>
      </c>
      <c r="PKW20" s="205" t="s">
        <v>552</v>
      </c>
      <c r="PKX20" s="205" t="s">
        <v>552</v>
      </c>
      <c r="PKY20" s="205" t="s">
        <v>552</v>
      </c>
      <c r="PKZ20" s="205" t="s">
        <v>552</v>
      </c>
      <c r="PLA20" s="205" t="s">
        <v>552</v>
      </c>
      <c r="PLB20" s="205" t="s">
        <v>552</v>
      </c>
      <c r="PLC20" s="205" t="s">
        <v>552</v>
      </c>
      <c r="PLD20" s="205" t="s">
        <v>552</v>
      </c>
      <c r="PLE20" s="205" t="s">
        <v>552</v>
      </c>
      <c r="PLF20" s="205" t="s">
        <v>552</v>
      </c>
      <c r="PLG20" s="205" t="s">
        <v>552</v>
      </c>
      <c r="PLH20" s="205" t="s">
        <v>552</v>
      </c>
      <c r="PLI20" s="205" t="s">
        <v>552</v>
      </c>
      <c r="PLJ20" s="205" t="s">
        <v>552</v>
      </c>
      <c r="PLK20" s="205" t="s">
        <v>552</v>
      </c>
      <c r="PLL20" s="205" t="s">
        <v>552</v>
      </c>
      <c r="PLM20" s="205" t="s">
        <v>552</v>
      </c>
      <c r="PLN20" s="205" t="s">
        <v>552</v>
      </c>
      <c r="PLO20" s="205" t="s">
        <v>552</v>
      </c>
      <c r="PLP20" s="205" t="s">
        <v>552</v>
      </c>
      <c r="PLQ20" s="205" t="s">
        <v>552</v>
      </c>
      <c r="PLR20" s="205" t="s">
        <v>552</v>
      </c>
      <c r="PLS20" s="205" t="s">
        <v>552</v>
      </c>
      <c r="PLT20" s="205" t="s">
        <v>552</v>
      </c>
      <c r="PLU20" s="205" t="s">
        <v>552</v>
      </c>
      <c r="PLV20" s="205" t="s">
        <v>552</v>
      </c>
      <c r="PLW20" s="205" t="s">
        <v>552</v>
      </c>
      <c r="PLX20" s="205" t="s">
        <v>552</v>
      </c>
      <c r="PLY20" s="205" t="s">
        <v>552</v>
      </c>
      <c r="PLZ20" s="205" t="s">
        <v>552</v>
      </c>
      <c r="PMA20" s="205" t="s">
        <v>552</v>
      </c>
      <c r="PMB20" s="205" t="s">
        <v>552</v>
      </c>
      <c r="PMC20" s="205" t="s">
        <v>552</v>
      </c>
      <c r="PMD20" s="205" t="s">
        <v>552</v>
      </c>
      <c r="PME20" s="205" t="s">
        <v>552</v>
      </c>
      <c r="PMF20" s="205" t="s">
        <v>552</v>
      </c>
      <c r="PMG20" s="205" t="s">
        <v>552</v>
      </c>
      <c r="PMH20" s="205" t="s">
        <v>552</v>
      </c>
      <c r="PMI20" s="205" t="s">
        <v>552</v>
      </c>
      <c r="PMJ20" s="205" t="s">
        <v>552</v>
      </c>
      <c r="PMK20" s="205" t="s">
        <v>552</v>
      </c>
      <c r="PML20" s="205" t="s">
        <v>552</v>
      </c>
      <c r="PMM20" s="205" t="s">
        <v>552</v>
      </c>
      <c r="PMN20" s="205" t="s">
        <v>552</v>
      </c>
      <c r="PMO20" s="205" t="s">
        <v>552</v>
      </c>
      <c r="PMP20" s="205" t="s">
        <v>552</v>
      </c>
      <c r="PMQ20" s="205" t="s">
        <v>552</v>
      </c>
      <c r="PMR20" s="205" t="s">
        <v>552</v>
      </c>
      <c r="PMS20" s="205" t="s">
        <v>552</v>
      </c>
      <c r="PMT20" s="205" t="s">
        <v>552</v>
      </c>
      <c r="PMU20" s="205" t="s">
        <v>552</v>
      </c>
      <c r="PMV20" s="205" t="s">
        <v>552</v>
      </c>
      <c r="PMW20" s="205" t="s">
        <v>552</v>
      </c>
      <c r="PMX20" s="205" t="s">
        <v>552</v>
      </c>
      <c r="PMY20" s="205" t="s">
        <v>552</v>
      </c>
      <c r="PMZ20" s="205" t="s">
        <v>552</v>
      </c>
      <c r="PNA20" s="205" t="s">
        <v>552</v>
      </c>
      <c r="PNB20" s="205" t="s">
        <v>552</v>
      </c>
      <c r="PNC20" s="205" t="s">
        <v>552</v>
      </c>
      <c r="PND20" s="205" t="s">
        <v>552</v>
      </c>
      <c r="PNE20" s="205" t="s">
        <v>552</v>
      </c>
      <c r="PNF20" s="205" t="s">
        <v>552</v>
      </c>
      <c r="PNG20" s="205" t="s">
        <v>552</v>
      </c>
      <c r="PNH20" s="205" t="s">
        <v>552</v>
      </c>
      <c r="PNI20" s="205" t="s">
        <v>552</v>
      </c>
      <c r="PNJ20" s="205" t="s">
        <v>552</v>
      </c>
      <c r="PNK20" s="205" t="s">
        <v>552</v>
      </c>
      <c r="PNL20" s="205" t="s">
        <v>552</v>
      </c>
      <c r="PNM20" s="205" t="s">
        <v>552</v>
      </c>
      <c r="PNN20" s="205" t="s">
        <v>552</v>
      </c>
      <c r="PNO20" s="205" t="s">
        <v>552</v>
      </c>
      <c r="PNP20" s="205" t="s">
        <v>552</v>
      </c>
      <c r="PNQ20" s="205" t="s">
        <v>552</v>
      </c>
      <c r="PNR20" s="205" t="s">
        <v>552</v>
      </c>
      <c r="PNS20" s="205" t="s">
        <v>552</v>
      </c>
      <c r="PNT20" s="205" t="s">
        <v>552</v>
      </c>
      <c r="PNU20" s="205" t="s">
        <v>552</v>
      </c>
      <c r="PNV20" s="205" t="s">
        <v>552</v>
      </c>
      <c r="PNW20" s="205" t="s">
        <v>552</v>
      </c>
      <c r="PNX20" s="205" t="s">
        <v>552</v>
      </c>
      <c r="PNY20" s="205" t="s">
        <v>552</v>
      </c>
      <c r="PNZ20" s="205" t="s">
        <v>552</v>
      </c>
      <c r="POA20" s="205" t="s">
        <v>552</v>
      </c>
      <c r="POB20" s="205" t="s">
        <v>552</v>
      </c>
      <c r="POC20" s="205" t="s">
        <v>552</v>
      </c>
      <c r="POD20" s="205" t="s">
        <v>552</v>
      </c>
      <c r="POE20" s="205" t="s">
        <v>552</v>
      </c>
      <c r="POF20" s="205" t="s">
        <v>552</v>
      </c>
      <c r="POG20" s="205" t="s">
        <v>552</v>
      </c>
      <c r="POH20" s="205" t="s">
        <v>552</v>
      </c>
      <c r="POI20" s="205" t="s">
        <v>552</v>
      </c>
      <c r="POJ20" s="205" t="s">
        <v>552</v>
      </c>
      <c r="POK20" s="205" t="s">
        <v>552</v>
      </c>
      <c r="POL20" s="205" t="s">
        <v>552</v>
      </c>
      <c r="POM20" s="205" t="s">
        <v>552</v>
      </c>
      <c r="PON20" s="205" t="s">
        <v>552</v>
      </c>
      <c r="POO20" s="205" t="s">
        <v>552</v>
      </c>
      <c r="POP20" s="205" t="s">
        <v>552</v>
      </c>
      <c r="POQ20" s="205" t="s">
        <v>552</v>
      </c>
      <c r="POR20" s="205" t="s">
        <v>552</v>
      </c>
      <c r="POS20" s="205" t="s">
        <v>552</v>
      </c>
      <c r="POT20" s="205" t="s">
        <v>552</v>
      </c>
      <c r="POU20" s="205" t="s">
        <v>552</v>
      </c>
      <c r="POV20" s="205" t="s">
        <v>552</v>
      </c>
      <c r="POW20" s="205" t="s">
        <v>552</v>
      </c>
      <c r="POX20" s="205" t="s">
        <v>552</v>
      </c>
      <c r="POY20" s="205" t="s">
        <v>552</v>
      </c>
      <c r="POZ20" s="205" t="s">
        <v>552</v>
      </c>
      <c r="PPA20" s="205" t="s">
        <v>552</v>
      </c>
      <c r="PPB20" s="205" t="s">
        <v>552</v>
      </c>
      <c r="PPC20" s="205" t="s">
        <v>552</v>
      </c>
      <c r="PPD20" s="205" t="s">
        <v>552</v>
      </c>
      <c r="PPE20" s="205" t="s">
        <v>552</v>
      </c>
      <c r="PPF20" s="205" t="s">
        <v>552</v>
      </c>
      <c r="PPG20" s="205" t="s">
        <v>552</v>
      </c>
      <c r="PPH20" s="205" t="s">
        <v>552</v>
      </c>
      <c r="PPI20" s="205" t="s">
        <v>552</v>
      </c>
      <c r="PPJ20" s="205" t="s">
        <v>552</v>
      </c>
      <c r="PPK20" s="205" t="s">
        <v>552</v>
      </c>
      <c r="PPL20" s="205" t="s">
        <v>552</v>
      </c>
      <c r="PPM20" s="205" t="s">
        <v>552</v>
      </c>
      <c r="PPN20" s="205" t="s">
        <v>552</v>
      </c>
      <c r="PPO20" s="205" t="s">
        <v>552</v>
      </c>
      <c r="PPP20" s="205" t="s">
        <v>552</v>
      </c>
      <c r="PPQ20" s="205" t="s">
        <v>552</v>
      </c>
      <c r="PPR20" s="205" t="s">
        <v>552</v>
      </c>
      <c r="PPS20" s="205" t="s">
        <v>552</v>
      </c>
      <c r="PPT20" s="205" t="s">
        <v>552</v>
      </c>
      <c r="PPU20" s="205" t="s">
        <v>552</v>
      </c>
      <c r="PPV20" s="205" t="s">
        <v>552</v>
      </c>
      <c r="PPW20" s="205" t="s">
        <v>552</v>
      </c>
      <c r="PPX20" s="205" t="s">
        <v>552</v>
      </c>
      <c r="PPY20" s="205" t="s">
        <v>552</v>
      </c>
      <c r="PPZ20" s="205" t="s">
        <v>552</v>
      </c>
      <c r="PQA20" s="205" t="s">
        <v>552</v>
      </c>
      <c r="PQB20" s="205" t="s">
        <v>552</v>
      </c>
      <c r="PQC20" s="205" t="s">
        <v>552</v>
      </c>
      <c r="PQD20" s="205" t="s">
        <v>552</v>
      </c>
      <c r="PQE20" s="205" t="s">
        <v>552</v>
      </c>
      <c r="PQF20" s="205" t="s">
        <v>552</v>
      </c>
      <c r="PQG20" s="205" t="s">
        <v>552</v>
      </c>
      <c r="PQH20" s="205" t="s">
        <v>552</v>
      </c>
      <c r="PQI20" s="205" t="s">
        <v>552</v>
      </c>
      <c r="PQJ20" s="205" t="s">
        <v>552</v>
      </c>
      <c r="PQK20" s="205" t="s">
        <v>552</v>
      </c>
      <c r="PQL20" s="205" t="s">
        <v>552</v>
      </c>
      <c r="PQM20" s="205" t="s">
        <v>552</v>
      </c>
      <c r="PQN20" s="205" t="s">
        <v>552</v>
      </c>
      <c r="PQO20" s="205" t="s">
        <v>552</v>
      </c>
      <c r="PQP20" s="205" t="s">
        <v>552</v>
      </c>
      <c r="PQQ20" s="205" t="s">
        <v>552</v>
      </c>
      <c r="PQR20" s="205" t="s">
        <v>552</v>
      </c>
      <c r="PQS20" s="205" t="s">
        <v>552</v>
      </c>
      <c r="PQT20" s="205" t="s">
        <v>552</v>
      </c>
      <c r="PQU20" s="205" t="s">
        <v>552</v>
      </c>
      <c r="PQV20" s="205" t="s">
        <v>552</v>
      </c>
      <c r="PQW20" s="205" t="s">
        <v>552</v>
      </c>
      <c r="PQX20" s="205" t="s">
        <v>552</v>
      </c>
      <c r="PQY20" s="205" t="s">
        <v>552</v>
      </c>
      <c r="PQZ20" s="205" t="s">
        <v>552</v>
      </c>
      <c r="PRA20" s="205" t="s">
        <v>552</v>
      </c>
      <c r="PRB20" s="205" t="s">
        <v>552</v>
      </c>
      <c r="PRC20" s="205" t="s">
        <v>552</v>
      </c>
      <c r="PRD20" s="205" t="s">
        <v>552</v>
      </c>
      <c r="PRE20" s="205" t="s">
        <v>552</v>
      </c>
      <c r="PRF20" s="205" t="s">
        <v>552</v>
      </c>
      <c r="PRG20" s="205" t="s">
        <v>552</v>
      </c>
      <c r="PRH20" s="205" t="s">
        <v>552</v>
      </c>
      <c r="PRI20" s="205" t="s">
        <v>552</v>
      </c>
      <c r="PRJ20" s="205" t="s">
        <v>552</v>
      </c>
      <c r="PRK20" s="205" t="s">
        <v>552</v>
      </c>
      <c r="PRL20" s="205" t="s">
        <v>552</v>
      </c>
      <c r="PRM20" s="205" t="s">
        <v>552</v>
      </c>
      <c r="PRN20" s="205" t="s">
        <v>552</v>
      </c>
      <c r="PRO20" s="205" t="s">
        <v>552</v>
      </c>
      <c r="PRP20" s="205" t="s">
        <v>552</v>
      </c>
      <c r="PRQ20" s="205" t="s">
        <v>552</v>
      </c>
      <c r="PRR20" s="205" t="s">
        <v>552</v>
      </c>
      <c r="PRS20" s="205" t="s">
        <v>552</v>
      </c>
      <c r="PRT20" s="205" t="s">
        <v>552</v>
      </c>
      <c r="PRU20" s="205" t="s">
        <v>552</v>
      </c>
      <c r="PRV20" s="205" t="s">
        <v>552</v>
      </c>
      <c r="PRW20" s="205" t="s">
        <v>552</v>
      </c>
      <c r="PRX20" s="205" t="s">
        <v>552</v>
      </c>
      <c r="PRY20" s="205" t="s">
        <v>552</v>
      </c>
      <c r="PRZ20" s="205" t="s">
        <v>552</v>
      </c>
      <c r="PSA20" s="205" t="s">
        <v>552</v>
      </c>
      <c r="PSB20" s="205" t="s">
        <v>552</v>
      </c>
      <c r="PSC20" s="205" t="s">
        <v>552</v>
      </c>
      <c r="PSD20" s="205" t="s">
        <v>552</v>
      </c>
      <c r="PSE20" s="205" t="s">
        <v>552</v>
      </c>
      <c r="PSF20" s="205" t="s">
        <v>552</v>
      </c>
      <c r="PSG20" s="205" t="s">
        <v>552</v>
      </c>
      <c r="PSH20" s="205" t="s">
        <v>552</v>
      </c>
      <c r="PSI20" s="205" t="s">
        <v>552</v>
      </c>
      <c r="PSJ20" s="205" t="s">
        <v>552</v>
      </c>
      <c r="PSK20" s="205" t="s">
        <v>552</v>
      </c>
      <c r="PSL20" s="205" t="s">
        <v>552</v>
      </c>
      <c r="PSM20" s="205" t="s">
        <v>552</v>
      </c>
      <c r="PSN20" s="205" t="s">
        <v>552</v>
      </c>
      <c r="PSO20" s="205" t="s">
        <v>552</v>
      </c>
      <c r="PSP20" s="205" t="s">
        <v>552</v>
      </c>
      <c r="PSQ20" s="205" t="s">
        <v>552</v>
      </c>
      <c r="PSR20" s="205" t="s">
        <v>552</v>
      </c>
      <c r="PSS20" s="205" t="s">
        <v>552</v>
      </c>
      <c r="PST20" s="205" t="s">
        <v>552</v>
      </c>
      <c r="PSU20" s="205" t="s">
        <v>552</v>
      </c>
      <c r="PSV20" s="205" t="s">
        <v>552</v>
      </c>
      <c r="PSW20" s="205" t="s">
        <v>552</v>
      </c>
      <c r="PSX20" s="205" t="s">
        <v>552</v>
      </c>
      <c r="PSY20" s="205" t="s">
        <v>552</v>
      </c>
      <c r="PSZ20" s="205" t="s">
        <v>552</v>
      </c>
      <c r="PTA20" s="205" t="s">
        <v>552</v>
      </c>
      <c r="PTB20" s="205" t="s">
        <v>552</v>
      </c>
      <c r="PTC20" s="205" t="s">
        <v>552</v>
      </c>
      <c r="PTD20" s="205" t="s">
        <v>552</v>
      </c>
      <c r="PTE20" s="205" t="s">
        <v>552</v>
      </c>
      <c r="PTF20" s="205" t="s">
        <v>552</v>
      </c>
      <c r="PTG20" s="205" t="s">
        <v>552</v>
      </c>
      <c r="PTH20" s="205" t="s">
        <v>552</v>
      </c>
      <c r="PTI20" s="205" t="s">
        <v>552</v>
      </c>
      <c r="PTJ20" s="205" t="s">
        <v>552</v>
      </c>
      <c r="PTK20" s="205" t="s">
        <v>552</v>
      </c>
      <c r="PTL20" s="205" t="s">
        <v>552</v>
      </c>
      <c r="PTM20" s="205" t="s">
        <v>552</v>
      </c>
      <c r="PTN20" s="205" t="s">
        <v>552</v>
      </c>
      <c r="PTO20" s="205" t="s">
        <v>552</v>
      </c>
      <c r="PTP20" s="205" t="s">
        <v>552</v>
      </c>
      <c r="PTQ20" s="205" t="s">
        <v>552</v>
      </c>
      <c r="PTR20" s="205" t="s">
        <v>552</v>
      </c>
      <c r="PTS20" s="205" t="s">
        <v>552</v>
      </c>
      <c r="PTT20" s="205" t="s">
        <v>552</v>
      </c>
      <c r="PTU20" s="205" t="s">
        <v>552</v>
      </c>
      <c r="PTV20" s="205" t="s">
        <v>552</v>
      </c>
      <c r="PTW20" s="205" t="s">
        <v>552</v>
      </c>
      <c r="PTX20" s="205" t="s">
        <v>552</v>
      </c>
      <c r="PTY20" s="205" t="s">
        <v>552</v>
      </c>
      <c r="PTZ20" s="205" t="s">
        <v>552</v>
      </c>
      <c r="PUA20" s="205" t="s">
        <v>552</v>
      </c>
      <c r="PUB20" s="205" t="s">
        <v>552</v>
      </c>
      <c r="PUC20" s="205" t="s">
        <v>552</v>
      </c>
      <c r="PUD20" s="205" t="s">
        <v>552</v>
      </c>
      <c r="PUE20" s="205" t="s">
        <v>552</v>
      </c>
      <c r="PUF20" s="205" t="s">
        <v>552</v>
      </c>
      <c r="PUG20" s="205" t="s">
        <v>552</v>
      </c>
      <c r="PUH20" s="205" t="s">
        <v>552</v>
      </c>
      <c r="PUI20" s="205" t="s">
        <v>552</v>
      </c>
      <c r="PUJ20" s="205" t="s">
        <v>552</v>
      </c>
      <c r="PUK20" s="205" t="s">
        <v>552</v>
      </c>
      <c r="PUL20" s="205" t="s">
        <v>552</v>
      </c>
      <c r="PUM20" s="205" t="s">
        <v>552</v>
      </c>
      <c r="PUN20" s="205" t="s">
        <v>552</v>
      </c>
      <c r="PUO20" s="205" t="s">
        <v>552</v>
      </c>
      <c r="PUP20" s="205" t="s">
        <v>552</v>
      </c>
      <c r="PUQ20" s="205" t="s">
        <v>552</v>
      </c>
      <c r="PUR20" s="205" t="s">
        <v>552</v>
      </c>
      <c r="PUS20" s="205" t="s">
        <v>552</v>
      </c>
      <c r="PUT20" s="205" t="s">
        <v>552</v>
      </c>
      <c r="PUU20" s="205" t="s">
        <v>552</v>
      </c>
      <c r="PUV20" s="205" t="s">
        <v>552</v>
      </c>
      <c r="PUW20" s="205" t="s">
        <v>552</v>
      </c>
      <c r="PUX20" s="205" t="s">
        <v>552</v>
      </c>
      <c r="PUY20" s="205" t="s">
        <v>552</v>
      </c>
      <c r="PUZ20" s="205" t="s">
        <v>552</v>
      </c>
      <c r="PVA20" s="205" t="s">
        <v>552</v>
      </c>
      <c r="PVB20" s="205" t="s">
        <v>552</v>
      </c>
      <c r="PVC20" s="205" t="s">
        <v>552</v>
      </c>
      <c r="PVD20" s="205" t="s">
        <v>552</v>
      </c>
      <c r="PVE20" s="205" t="s">
        <v>552</v>
      </c>
      <c r="PVF20" s="205" t="s">
        <v>552</v>
      </c>
      <c r="PVG20" s="205" t="s">
        <v>552</v>
      </c>
      <c r="PVH20" s="205" t="s">
        <v>552</v>
      </c>
      <c r="PVI20" s="205" t="s">
        <v>552</v>
      </c>
      <c r="PVJ20" s="205" t="s">
        <v>552</v>
      </c>
      <c r="PVK20" s="205" t="s">
        <v>552</v>
      </c>
      <c r="PVL20" s="205" t="s">
        <v>552</v>
      </c>
      <c r="PVM20" s="205" t="s">
        <v>552</v>
      </c>
      <c r="PVN20" s="205" t="s">
        <v>552</v>
      </c>
      <c r="PVO20" s="205" t="s">
        <v>552</v>
      </c>
      <c r="PVP20" s="205" t="s">
        <v>552</v>
      </c>
      <c r="PVQ20" s="205" t="s">
        <v>552</v>
      </c>
      <c r="PVR20" s="205" t="s">
        <v>552</v>
      </c>
      <c r="PVS20" s="205" t="s">
        <v>552</v>
      </c>
      <c r="PVT20" s="205" t="s">
        <v>552</v>
      </c>
      <c r="PVU20" s="205" t="s">
        <v>552</v>
      </c>
      <c r="PVV20" s="205" t="s">
        <v>552</v>
      </c>
      <c r="PVW20" s="205" t="s">
        <v>552</v>
      </c>
      <c r="PVX20" s="205" t="s">
        <v>552</v>
      </c>
      <c r="PVY20" s="205" t="s">
        <v>552</v>
      </c>
      <c r="PVZ20" s="205" t="s">
        <v>552</v>
      </c>
      <c r="PWA20" s="205" t="s">
        <v>552</v>
      </c>
      <c r="PWB20" s="205" t="s">
        <v>552</v>
      </c>
      <c r="PWC20" s="205" t="s">
        <v>552</v>
      </c>
      <c r="PWD20" s="205" t="s">
        <v>552</v>
      </c>
      <c r="PWE20" s="205" t="s">
        <v>552</v>
      </c>
      <c r="PWF20" s="205" t="s">
        <v>552</v>
      </c>
      <c r="PWG20" s="205" t="s">
        <v>552</v>
      </c>
      <c r="PWH20" s="205" t="s">
        <v>552</v>
      </c>
      <c r="PWI20" s="205" t="s">
        <v>552</v>
      </c>
      <c r="PWJ20" s="205" t="s">
        <v>552</v>
      </c>
      <c r="PWK20" s="205" t="s">
        <v>552</v>
      </c>
      <c r="PWL20" s="205" t="s">
        <v>552</v>
      </c>
      <c r="PWM20" s="205" t="s">
        <v>552</v>
      </c>
      <c r="PWN20" s="205" t="s">
        <v>552</v>
      </c>
      <c r="PWO20" s="205" t="s">
        <v>552</v>
      </c>
      <c r="PWP20" s="205" t="s">
        <v>552</v>
      </c>
      <c r="PWQ20" s="205" t="s">
        <v>552</v>
      </c>
      <c r="PWR20" s="205" t="s">
        <v>552</v>
      </c>
      <c r="PWS20" s="205" t="s">
        <v>552</v>
      </c>
      <c r="PWT20" s="205" t="s">
        <v>552</v>
      </c>
      <c r="PWU20" s="205" t="s">
        <v>552</v>
      </c>
      <c r="PWV20" s="205" t="s">
        <v>552</v>
      </c>
      <c r="PWW20" s="205" t="s">
        <v>552</v>
      </c>
      <c r="PWX20" s="205" t="s">
        <v>552</v>
      </c>
      <c r="PWY20" s="205" t="s">
        <v>552</v>
      </c>
      <c r="PWZ20" s="205" t="s">
        <v>552</v>
      </c>
      <c r="PXA20" s="205" t="s">
        <v>552</v>
      </c>
      <c r="PXB20" s="205" t="s">
        <v>552</v>
      </c>
      <c r="PXC20" s="205" t="s">
        <v>552</v>
      </c>
      <c r="PXD20" s="205" t="s">
        <v>552</v>
      </c>
      <c r="PXE20" s="205" t="s">
        <v>552</v>
      </c>
      <c r="PXF20" s="205" t="s">
        <v>552</v>
      </c>
      <c r="PXG20" s="205" t="s">
        <v>552</v>
      </c>
      <c r="PXH20" s="205" t="s">
        <v>552</v>
      </c>
      <c r="PXI20" s="205" t="s">
        <v>552</v>
      </c>
      <c r="PXJ20" s="205" t="s">
        <v>552</v>
      </c>
      <c r="PXK20" s="205" t="s">
        <v>552</v>
      </c>
      <c r="PXL20" s="205" t="s">
        <v>552</v>
      </c>
      <c r="PXM20" s="205" t="s">
        <v>552</v>
      </c>
      <c r="PXN20" s="205" t="s">
        <v>552</v>
      </c>
      <c r="PXO20" s="205" t="s">
        <v>552</v>
      </c>
      <c r="PXP20" s="205" t="s">
        <v>552</v>
      </c>
      <c r="PXQ20" s="205" t="s">
        <v>552</v>
      </c>
      <c r="PXR20" s="205" t="s">
        <v>552</v>
      </c>
      <c r="PXS20" s="205" t="s">
        <v>552</v>
      </c>
      <c r="PXT20" s="205" t="s">
        <v>552</v>
      </c>
      <c r="PXU20" s="205" t="s">
        <v>552</v>
      </c>
      <c r="PXV20" s="205" t="s">
        <v>552</v>
      </c>
      <c r="PXW20" s="205" t="s">
        <v>552</v>
      </c>
      <c r="PXX20" s="205" t="s">
        <v>552</v>
      </c>
      <c r="PXY20" s="205" t="s">
        <v>552</v>
      </c>
      <c r="PXZ20" s="205" t="s">
        <v>552</v>
      </c>
      <c r="PYA20" s="205" t="s">
        <v>552</v>
      </c>
      <c r="PYB20" s="205" t="s">
        <v>552</v>
      </c>
      <c r="PYC20" s="205" t="s">
        <v>552</v>
      </c>
      <c r="PYD20" s="205" t="s">
        <v>552</v>
      </c>
      <c r="PYE20" s="205" t="s">
        <v>552</v>
      </c>
      <c r="PYF20" s="205" t="s">
        <v>552</v>
      </c>
      <c r="PYG20" s="205" t="s">
        <v>552</v>
      </c>
      <c r="PYH20" s="205" t="s">
        <v>552</v>
      </c>
      <c r="PYI20" s="205" t="s">
        <v>552</v>
      </c>
      <c r="PYJ20" s="205" t="s">
        <v>552</v>
      </c>
      <c r="PYK20" s="205" t="s">
        <v>552</v>
      </c>
      <c r="PYL20" s="205" t="s">
        <v>552</v>
      </c>
      <c r="PYM20" s="205" t="s">
        <v>552</v>
      </c>
      <c r="PYN20" s="205" t="s">
        <v>552</v>
      </c>
      <c r="PYO20" s="205" t="s">
        <v>552</v>
      </c>
      <c r="PYP20" s="205" t="s">
        <v>552</v>
      </c>
      <c r="PYQ20" s="205" t="s">
        <v>552</v>
      </c>
      <c r="PYR20" s="205" t="s">
        <v>552</v>
      </c>
      <c r="PYS20" s="205" t="s">
        <v>552</v>
      </c>
      <c r="PYT20" s="205" t="s">
        <v>552</v>
      </c>
      <c r="PYU20" s="205" t="s">
        <v>552</v>
      </c>
      <c r="PYV20" s="205" t="s">
        <v>552</v>
      </c>
      <c r="PYW20" s="205" t="s">
        <v>552</v>
      </c>
      <c r="PYX20" s="205" t="s">
        <v>552</v>
      </c>
      <c r="PYY20" s="205" t="s">
        <v>552</v>
      </c>
      <c r="PYZ20" s="205" t="s">
        <v>552</v>
      </c>
      <c r="PZA20" s="205" t="s">
        <v>552</v>
      </c>
      <c r="PZB20" s="205" t="s">
        <v>552</v>
      </c>
      <c r="PZC20" s="205" t="s">
        <v>552</v>
      </c>
      <c r="PZD20" s="205" t="s">
        <v>552</v>
      </c>
      <c r="PZE20" s="205" t="s">
        <v>552</v>
      </c>
      <c r="PZF20" s="205" t="s">
        <v>552</v>
      </c>
      <c r="PZG20" s="205" t="s">
        <v>552</v>
      </c>
      <c r="PZH20" s="205" t="s">
        <v>552</v>
      </c>
      <c r="PZI20" s="205" t="s">
        <v>552</v>
      </c>
      <c r="PZJ20" s="205" t="s">
        <v>552</v>
      </c>
      <c r="PZK20" s="205" t="s">
        <v>552</v>
      </c>
      <c r="PZL20" s="205" t="s">
        <v>552</v>
      </c>
      <c r="PZM20" s="205" t="s">
        <v>552</v>
      </c>
      <c r="PZN20" s="205" t="s">
        <v>552</v>
      </c>
      <c r="PZO20" s="205" t="s">
        <v>552</v>
      </c>
      <c r="PZP20" s="205" t="s">
        <v>552</v>
      </c>
      <c r="PZQ20" s="205" t="s">
        <v>552</v>
      </c>
      <c r="PZR20" s="205" t="s">
        <v>552</v>
      </c>
      <c r="PZS20" s="205" t="s">
        <v>552</v>
      </c>
      <c r="PZT20" s="205" t="s">
        <v>552</v>
      </c>
      <c r="PZU20" s="205" t="s">
        <v>552</v>
      </c>
      <c r="PZV20" s="205" t="s">
        <v>552</v>
      </c>
      <c r="PZW20" s="205" t="s">
        <v>552</v>
      </c>
      <c r="PZX20" s="205" t="s">
        <v>552</v>
      </c>
      <c r="PZY20" s="205" t="s">
        <v>552</v>
      </c>
      <c r="PZZ20" s="205" t="s">
        <v>552</v>
      </c>
      <c r="QAA20" s="205" t="s">
        <v>552</v>
      </c>
      <c r="QAB20" s="205" t="s">
        <v>552</v>
      </c>
      <c r="QAC20" s="205" t="s">
        <v>552</v>
      </c>
      <c r="QAD20" s="205" t="s">
        <v>552</v>
      </c>
      <c r="QAE20" s="205" t="s">
        <v>552</v>
      </c>
      <c r="QAF20" s="205" t="s">
        <v>552</v>
      </c>
      <c r="QAG20" s="205" t="s">
        <v>552</v>
      </c>
      <c r="QAH20" s="205" t="s">
        <v>552</v>
      </c>
      <c r="QAI20" s="205" t="s">
        <v>552</v>
      </c>
      <c r="QAJ20" s="205" t="s">
        <v>552</v>
      </c>
      <c r="QAK20" s="205" t="s">
        <v>552</v>
      </c>
      <c r="QAL20" s="205" t="s">
        <v>552</v>
      </c>
      <c r="QAM20" s="205" t="s">
        <v>552</v>
      </c>
      <c r="QAN20" s="205" t="s">
        <v>552</v>
      </c>
      <c r="QAO20" s="205" t="s">
        <v>552</v>
      </c>
      <c r="QAP20" s="205" t="s">
        <v>552</v>
      </c>
      <c r="QAQ20" s="205" t="s">
        <v>552</v>
      </c>
      <c r="QAR20" s="205" t="s">
        <v>552</v>
      </c>
      <c r="QAS20" s="205" t="s">
        <v>552</v>
      </c>
      <c r="QAT20" s="205" t="s">
        <v>552</v>
      </c>
      <c r="QAU20" s="205" t="s">
        <v>552</v>
      </c>
      <c r="QAV20" s="205" t="s">
        <v>552</v>
      </c>
      <c r="QAW20" s="205" t="s">
        <v>552</v>
      </c>
      <c r="QAX20" s="205" t="s">
        <v>552</v>
      </c>
      <c r="QAY20" s="205" t="s">
        <v>552</v>
      </c>
      <c r="QAZ20" s="205" t="s">
        <v>552</v>
      </c>
      <c r="QBA20" s="205" t="s">
        <v>552</v>
      </c>
      <c r="QBB20" s="205" t="s">
        <v>552</v>
      </c>
      <c r="QBC20" s="205" t="s">
        <v>552</v>
      </c>
      <c r="QBD20" s="205" t="s">
        <v>552</v>
      </c>
      <c r="QBE20" s="205" t="s">
        <v>552</v>
      </c>
      <c r="QBF20" s="205" t="s">
        <v>552</v>
      </c>
      <c r="QBG20" s="205" t="s">
        <v>552</v>
      </c>
      <c r="QBH20" s="205" t="s">
        <v>552</v>
      </c>
      <c r="QBI20" s="205" t="s">
        <v>552</v>
      </c>
      <c r="QBJ20" s="205" t="s">
        <v>552</v>
      </c>
      <c r="QBK20" s="205" t="s">
        <v>552</v>
      </c>
      <c r="QBL20" s="205" t="s">
        <v>552</v>
      </c>
      <c r="QBM20" s="205" t="s">
        <v>552</v>
      </c>
      <c r="QBN20" s="205" t="s">
        <v>552</v>
      </c>
      <c r="QBO20" s="205" t="s">
        <v>552</v>
      </c>
      <c r="QBP20" s="205" t="s">
        <v>552</v>
      </c>
      <c r="QBQ20" s="205" t="s">
        <v>552</v>
      </c>
      <c r="QBR20" s="205" t="s">
        <v>552</v>
      </c>
      <c r="QBS20" s="205" t="s">
        <v>552</v>
      </c>
      <c r="QBT20" s="205" t="s">
        <v>552</v>
      </c>
      <c r="QBU20" s="205" t="s">
        <v>552</v>
      </c>
      <c r="QBV20" s="205" t="s">
        <v>552</v>
      </c>
      <c r="QBW20" s="205" t="s">
        <v>552</v>
      </c>
      <c r="QBX20" s="205" t="s">
        <v>552</v>
      </c>
      <c r="QBY20" s="205" t="s">
        <v>552</v>
      </c>
      <c r="QBZ20" s="205" t="s">
        <v>552</v>
      </c>
      <c r="QCA20" s="205" t="s">
        <v>552</v>
      </c>
      <c r="QCB20" s="205" t="s">
        <v>552</v>
      </c>
      <c r="QCC20" s="205" t="s">
        <v>552</v>
      </c>
      <c r="QCD20" s="205" t="s">
        <v>552</v>
      </c>
      <c r="QCE20" s="205" t="s">
        <v>552</v>
      </c>
      <c r="QCF20" s="205" t="s">
        <v>552</v>
      </c>
      <c r="QCG20" s="205" t="s">
        <v>552</v>
      </c>
      <c r="QCH20" s="205" t="s">
        <v>552</v>
      </c>
      <c r="QCI20" s="205" t="s">
        <v>552</v>
      </c>
      <c r="QCJ20" s="205" t="s">
        <v>552</v>
      </c>
      <c r="QCK20" s="205" t="s">
        <v>552</v>
      </c>
      <c r="QCL20" s="205" t="s">
        <v>552</v>
      </c>
      <c r="QCM20" s="205" t="s">
        <v>552</v>
      </c>
      <c r="QCN20" s="205" t="s">
        <v>552</v>
      </c>
      <c r="QCO20" s="205" t="s">
        <v>552</v>
      </c>
      <c r="QCP20" s="205" t="s">
        <v>552</v>
      </c>
      <c r="QCQ20" s="205" t="s">
        <v>552</v>
      </c>
      <c r="QCR20" s="205" t="s">
        <v>552</v>
      </c>
      <c r="QCS20" s="205" t="s">
        <v>552</v>
      </c>
      <c r="QCT20" s="205" t="s">
        <v>552</v>
      </c>
      <c r="QCU20" s="205" t="s">
        <v>552</v>
      </c>
      <c r="QCV20" s="205" t="s">
        <v>552</v>
      </c>
      <c r="QCW20" s="205" t="s">
        <v>552</v>
      </c>
      <c r="QCX20" s="205" t="s">
        <v>552</v>
      </c>
      <c r="QCY20" s="205" t="s">
        <v>552</v>
      </c>
      <c r="QCZ20" s="205" t="s">
        <v>552</v>
      </c>
      <c r="QDA20" s="205" t="s">
        <v>552</v>
      </c>
      <c r="QDB20" s="205" t="s">
        <v>552</v>
      </c>
      <c r="QDC20" s="205" t="s">
        <v>552</v>
      </c>
      <c r="QDD20" s="205" t="s">
        <v>552</v>
      </c>
      <c r="QDE20" s="205" t="s">
        <v>552</v>
      </c>
      <c r="QDF20" s="205" t="s">
        <v>552</v>
      </c>
      <c r="QDG20" s="205" t="s">
        <v>552</v>
      </c>
      <c r="QDH20" s="205" t="s">
        <v>552</v>
      </c>
      <c r="QDI20" s="205" t="s">
        <v>552</v>
      </c>
      <c r="QDJ20" s="205" t="s">
        <v>552</v>
      </c>
      <c r="QDK20" s="205" t="s">
        <v>552</v>
      </c>
      <c r="QDL20" s="205" t="s">
        <v>552</v>
      </c>
      <c r="QDM20" s="205" t="s">
        <v>552</v>
      </c>
      <c r="QDN20" s="205" t="s">
        <v>552</v>
      </c>
      <c r="QDO20" s="205" t="s">
        <v>552</v>
      </c>
      <c r="QDP20" s="205" t="s">
        <v>552</v>
      </c>
      <c r="QDQ20" s="205" t="s">
        <v>552</v>
      </c>
      <c r="QDR20" s="205" t="s">
        <v>552</v>
      </c>
      <c r="QDS20" s="205" t="s">
        <v>552</v>
      </c>
      <c r="QDT20" s="205" t="s">
        <v>552</v>
      </c>
      <c r="QDU20" s="205" t="s">
        <v>552</v>
      </c>
      <c r="QDV20" s="205" t="s">
        <v>552</v>
      </c>
      <c r="QDW20" s="205" t="s">
        <v>552</v>
      </c>
      <c r="QDX20" s="205" t="s">
        <v>552</v>
      </c>
      <c r="QDY20" s="205" t="s">
        <v>552</v>
      </c>
      <c r="QDZ20" s="205" t="s">
        <v>552</v>
      </c>
      <c r="QEA20" s="205" t="s">
        <v>552</v>
      </c>
      <c r="QEB20" s="205" t="s">
        <v>552</v>
      </c>
      <c r="QEC20" s="205" t="s">
        <v>552</v>
      </c>
      <c r="QED20" s="205" t="s">
        <v>552</v>
      </c>
      <c r="QEE20" s="205" t="s">
        <v>552</v>
      </c>
      <c r="QEF20" s="205" t="s">
        <v>552</v>
      </c>
      <c r="QEG20" s="205" t="s">
        <v>552</v>
      </c>
      <c r="QEH20" s="205" t="s">
        <v>552</v>
      </c>
      <c r="QEI20" s="205" t="s">
        <v>552</v>
      </c>
      <c r="QEJ20" s="205" t="s">
        <v>552</v>
      </c>
      <c r="QEK20" s="205" t="s">
        <v>552</v>
      </c>
      <c r="QEL20" s="205" t="s">
        <v>552</v>
      </c>
      <c r="QEM20" s="205" t="s">
        <v>552</v>
      </c>
      <c r="QEN20" s="205" t="s">
        <v>552</v>
      </c>
      <c r="QEO20" s="205" t="s">
        <v>552</v>
      </c>
      <c r="QEP20" s="205" t="s">
        <v>552</v>
      </c>
      <c r="QEQ20" s="205" t="s">
        <v>552</v>
      </c>
      <c r="QER20" s="205" t="s">
        <v>552</v>
      </c>
      <c r="QES20" s="205" t="s">
        <v>552</v>
      </c>
      <c r="QET20" s="205" t="s">
        <v>552</v>
      </c>
      <c r="QEU20" s="205" t="s">
        <v>552</v>
      </c>
      <c r="QEV20" s="205" t="s">
        <v>552</v>
      </c>
      <c r="QEW20" s="205" t="s">
        <v>552</v>
      </c>
      <c r="QEX20" s="205" t="s">
        <v>552</v>
      </c>
      <c r="QEY20" s="205" t="s">
        <v>552</v>
      </c>
      <c r="QEZ20" s="205" t="s">
        <v>552</v>
      </c>
      <c r="QFA20" s="205" t="s">
        <v>552</v>
      </c>
      <c r="QFB20" s="205" t="s">
        <v>552</v>
      </c>
      <c r="QFC20" s="205" t="s">
        <v>552</v>
      </c>
      <c r="QFD20" s="205" t="s">
        <v>552</v>
      </c>
      <c r="QFE20" s="205" t="s">
        <v>552</v>
      </c>
      <c r="QFF20" s="205" t="s">
        <v>552</v>
      </c>
      <c r="QFG20" s="205" t="s">
        <v>552</v>
      </c>
      <c r="QFH20" s="205" t="s">
        <v>552</v>
      </c>
      <c r="QFI20" s="205" t="s">
        <v>552</v>
      </c>
      <c r="QFJ20" s="205" t="s">
        <v>552</v>
      </c>
      <c r="QFK20" s="205" t="s">
        <v>552</v>
      </c>
      <c r="QFL20" s="205" t="s">
        <v>552</v>
      </c>
      <c r="QFM20" s="205" t="s">
        <v>552</v>
      </c>
      <c r="QFN20" s="205" t="s">
        <v>552</v>
      </c>
      <c r="QFO20" s="205" t="s">
        <v>552</v>
      </c>
      <c r="QFP20" s="205" t="s">
        <v>552</v>
      </c>
      <c r="QFQ20" s="205" t="s">
        <v>552</v>
      </c>
      <c r="QFR20" s="205" t="s">
        <v>552</v>
      </c>
      <c r="QFS20" s="205" t="s">
        <v>552</v>
      </c>
      <c r="QFT20" s="205" t="s">
        <v>552</v>
      </c>
      <c r="QFU20" s="205" t="s">
        <v>552</v>
      </c>
      <c r="QFV20" s="205" t="s">
        <v>552</v>
      </c>
      <c r="QFW20" s="205" t="s">
        <v>552</v>
      </c>
      <c r="QFX20" s="205" t="s">
        <v>552</v>
      </c>
      <c r="QFY20" s="205" t="s">
        <v>552</v>
      </c>
      <c r="QFZ20" s="205" t="s">
        <v>552</v>
      </c>
      <c r="QGA20" s="205" t="s">
        <v>552</v>
      </c>
      <c r="QGB20" s="205" t="s">
        <v>552</v>
      </c>
      <c r="QGC20" s="205" t="s">
        <v>552</v>
      </c>
      <c r="QGD20" s="205" t="s">
        <v>552</v>
      </c>
      <c r="QGE20" s="205" t="s">
        <v>552</v>
      </c>
      <c r="QGF20" s="205" t="s">
        <v>552</v>
      </c>
      <c r="QGG20" s="205" t="s">
        <v>552</v>
      </c>
      <c r="QGH20" s="205" t="s">
        <v>552</v>
      </c>
      <c r="QGI20" s="205" t="s">
        <v>552</v>
      </c>
      <c r="QGJ20" s="205" t="s">
        <v>552</v>
      </c>
      <c r="QGK20" s="205" t="s">
        <v>552</v>
      </c>
      <c r="QGL20" s="205" t="s">
        <v>552</v>
      </c>
      <c r="QGM20" s="205" t="s">
        <v>552</v>
      </c>
      <c r="QGN20" s="205" t="s">
        <v>552</v>
      </c>
      <c r="QGO20" s="205" t="s">
        <v>552</v>
      </c>
      <c r="QGP20" s="205" t="s">
        <v>552</v>
      </c>
      <c r="QGQ20" s="205" t="s">
        <v>552</v>
      </c>
      <c r="QGR20" s="205" t="s">
        <v>552</v>
      </c>
      <c r="QGS20" s="205" t="s">
        <v>552</v>
      </c>
      <c r="QGT20" s="205" t="s">
        <v>552</v>
      </c>
      <c r="QGU20" s="205" t="s">
        <v>552</v>
      </c>
      <c r="QGV20" s="205" t="s">
        <v>552</v>
      </c>
      <c r="QGW20" s="205" t="s">
        <v>552</v>
      </c>
      <c r="QGX20" s="205" t="s">
        <v>552</v>
      </c>
      <c r="QGY20" s="205" t="s">
        <v>552</v>
      </c>
      <c r="QGZ20" s="205" t="s">
        <v>552</v>
      </c>
      <c r="QHA20" s="205" t="s">
        <v>552</v>
      </c>
      <c r="QHB20" s="205" t="s">
        <v>552</v>
      </c>
      <c r="QHC20" s="205" t="s">
        <v>552</v>
      </c>
      <c r="QHD20" s="205" t="s">
        <v>552</v>
      </c>
      <c r="QHE20" s="205" t="s">
        <v>552</v>
      </c>
      <c r="QHF20" s="205" t="s">
        <v>552</v>
      </c>
      <c r="QHG20" s="205" t="s">
        <v>552</v>
      </c>
      <c r="QHH20" s="205" t="s">
        <v>552</v>
      </c>
      <c r="QHI20" s="205" t="s">
        <v>552</v>
      </c>
      <c r="QHJ20" s="205" t="s">
        <v>552</v>
      </c>
      <c r="QHK20" s="205" t="s">
        <v>552</v>
      </c>
      <c r="QHL20" s="205" t="s">
        <v>552</v>
      </c>
      <c r="QHM20" s="205" t="s">
        <v>552</v>
      </c>
      <c r="QHN20" s="205" t="s">
        <v>552</v>
      </c>
      <c r="QHO20" s="205" t="s">
        <v>552</v>
      </c>
      <c r="QHP20" s="205" t="s">
        <v>552</v>
      </c>
      <c r="QHQ20" s="205" t="s">
        <v>552</v>
      </c>
      <c r="QHR20" s="205" t="s">
        <v>552</v>
      </c>
      <c r="QHS20" s="205" t="s">
        <v>552</v>
      </c>
      <c r="QHT20" s="205" t="s">
        <v>552</v>
      </c>
      <c r="QHU20" s="205" t="s">
        <v>552</v>
      </c>
      <c r="QHV20" s="205" t="s">
        <v>552</v>
      </c>
      <c r="QHW20" s="205" t="s">
        <v>552</v>
      </c>
      <c r="QHX20" s="205" t="s">
        <v>552</v>
      </c>
      <c r="QHY20" s="205" t="s">
        <v>552</v>
      </c>
      <c r="QHZ20" s="205" t="s">
        <v>552</v>
      </c>
      <c r="QIA20" s="205" t="s">
        <v>552</v>
      </c>
      <c r="QIB20" s="205" t="s">
        <v>552</v>
      </c>
      <c r="QIC20" s="205" t="s">
        <v>552</v>
      </c>
      <c r="QID20" s="205" t="s">
        <v>552</v>
      </c>
      <c r="QIE20" s="205" t="s">
        <v>552</v>
      </c>
      <c r="QIF20" s="205" t="s">
        <v>552</v>
      </c>
      <c r="QIG20" s="205" t="s">
        <v>552</v>
      </c>
      <c r="QIH20" s="205" t="s">
        <v>552</v>
      </c>
      <c r="QII20" s="205" t="s">
        <v>552</v>
      </c>
      <c r="QIJ20" s="205" t="s">
        <v>552</v>
      </c>
      <c r="QIK20" s="205" t="s">
        <v>552</v>
      </c>
      <c r="QIL20" s="205" t="s">
        <v>552</v>
      </c>
      <c r="QIM20" s="205" t="s">
        <v>552</v>
      </c>
      <c r="QIN20" s="205" t="s">
        <v>552</v>
      </c>
      <c r="QIO20" s="205" t="s">
        <v>552</v>
      </c>
      <c r="QIP20" s="205" t="s">
        <v>552</v>
      </c>
      <c r="QIQ20" s="205" t="s">
        <v>552</v>
      </c>
      <c r="QIR20" s="205" t="s">
        <v>552</v>
      </c>
      <c r="QIS20" s="205" t="s">
        <v>552</v>
      </c>
      <c r="QIT20" s="205" t="s">
        <v>552</v>
      </c>
      <c r="QIU20" s="205" t="s">
        <v>552</v>
      </c>
      <c r="QIV20" s="205" t="s">
        <v>552</v>
      </c>
      <c r="QIW20" s="205" t="s">
        <v>552</v>
      </c>
      <c r="QIX20" s="205" t="s">
        <v>552</v>
      </c>
      <c r="QIY20" s="205" t="s">
        <v>552</v>
      </c>
      <c r="QIZ20" s="205" t="s">
        <v>552</v>
      </c>
      <c r="QJA20" s="205" t="s">
        <v>552</v>
      </c>
      <c r="QJB20" s="205" t="s">
        <v>552</v>
      </c>
      <c r="QJC20" s="205" t="s">
        <v>552</v>
      </c>
      <c r="QJD20" s="205" t="s">
        <v>552</v>
      </c>
      <c r="QJE20" s="205" t="s">
        <v>552</v>
      </c>
      <c r="QJF20" s="205" t="s">
        <v>552</v>
      </c>
      <c r="QJG20" s="205" t="s">
        <v>552</v>
      </c>
      <c r="QJH20" s="205" t="s">
        <v>552</v>
      </c>
      <c r="QJI20" s="205" t="s">
        <v>552</v>
      </c>
      <c r="QJJ20" s="205" t="s">
        <v>552</v>
      </c>
      <c r="QJK20" s="205" t="s">
        <v>552</v>
      </c>
      <c r="QJL20" s="205" t="s">
        <v>552</v>
      </c>
      <c r="QJM20" s="205" t="s">
        <v>552</v>
      </c>
      <c r="QJN20" s="205" t="s">
        <v>552</v>
      </c>
      <c r="QJO20" s="205" t="s">
        <v>552</v>
      </c>
      <c r="QJP20" s="205" t="s">
        <v>552</v>
      </c>
      <c r="QJQ20" s="205" t="s">
        <v>552</v>
      </c>
      <c r="QJR20" s="205" t="s">
        <v>552</v>
      </c>
      <c r="QJS20" s="205" t="s">
        <v>552</v>
      </c>
      <c r="QJT20" s="205" t="s">
        <v>552</v>
      </c>
      <c r="QJU20" s="205" t="s">
        <v>552</v>
      </c>
      <c r="QJV20" s="205" t="s">
        <v>552</v>
      </c>
      <c r="QJW20" s="205" t="s">
        <v>552</v>
      </c>
      <c r="QJX20" s="205" t="s">
        <v>552</v>
      </c>
      <c r="QJY20" s="205" t="s">
        <v>552</v>
      </c>
      <c r="QJZ20" s="205" t="s">
        <v>552</v>
      </c>
      <c r="QKA20" s="205" t="s">
        <v>552</v>
      </c>
      <c r="QKB20" s="205" t="s">
        <v>552</v>
      </c>
      <c r="QKC20" s="205" t="s">
        <v>552</v>
      </c>
      <c r="QKD20" s="205" t="s">
        <v>552</v>
      </c>
      <c r="QKE20" s="205" t="s">
        <v>552</v>
      </c>
      <c r="QKF20" s="205" t="s">
        <v>552</v>
      </c>
      <c r="QKG20" s="205" t="s">
        <v>552</v>
      </c>
      <c r="QKH20" s="205" t="s">
        <v>552</v>
      </c>
      <c r="QKI20" s="205" t="s">
        <v>552</v>
      </c>
      <c r="QKJ20" s="205" t="s">
        <v>552</v>
      </c>
      <c r="QKK20" s="205" t="s">
        <v>552</v>
      </c>
      <c r="QKL20" s="205" t="s">
        <v>552</v>
      </c>
      <c r="QKM20" s="205" t="s">
        <v>552</v>
      </c>
      <c r="QKN20" s="205" t="s">
        <v>552</v>
      </c>
      <c r="QKO20" s="205" t="s">
        <v>552</v>
      </c>
      <c r="QKP20" s="205" t="s">
        <v>552</v>
      </c>
      <c r="QKQ20" s="205" t="s">
        <v>552</v>
      </c>
      <c r="QKR20" s="205" t="s">
        <v>552</v>
      </c>
      <c r="QKS20" s="205" t="s">
        <v>552</v>
      </c>
      <c r="QKT20" s="205" t="s">
        <v>552</v>
      </c>
      <c r="QKU20" s="205" t="s">
        <v>552</v>
      </c>
      <c r="QKV20" s="205" t="s">
        <v>552</v>
      </c>
      <c r="QKW20" s="205" t="s">
        <v>552</v>
      </c>
      <c r="QKX20" s="205" t="s">
        <v>552</v>
      </c>
      <c r="QKY20" s="205" t="s">
        <v>552</v>
      </c>
      <c r="QKZ20" s="205" t="s">
        <v>552</v>
      </c>
      <c r="QLA20" s="205" t="s">
        <v>552</v>
      </c>
      <c r="QLB20" s="205" t="s">
        <v>552</v>
      </c>
      <c r="QLC20" s="205" t="s">
        <v>552</v>
      </c>
      <c r="QLD20" s="205" t="s">
        <v>552</v>
      </c>
      <c r="QLE20" s="205" t="s">
        <v>552</v>
      </c>
      <c r="QLF20" s="205" t="s">
        <v>552</v>
      </c>
      <c r="QLG20" s="205" t="s">
        <v>552</v>
      </c>
      <c r="QLH20" s="205" t="s">
        <v>552</v>
      </c>
      <c r="QLI20" s="205" t="s">
        <v>552</v>
      </c>
      <c r="QLJ20" s="205" t="s">
        <v>552</v>
      </c>
      <c r="QLK20" s="205" t="s">
        <v>552</v>
      </c>
      <c r="QLL20" s="205" t="s">
        <v>552</v>
      </c>
      <c r="QLM20" s="205" t="s">
        <v>552</v>
      </c>
      <c r="QLN20" s="205" t="s">
        <v>552</v>
      </c>
      <c r="QLO20" s="205" t="s">
        <v>552</v>
      </c>
      <c r="QLP20" s="205" t="s">
        <v>552</v>
      </c>
      <c r="QLQ20" s="205" t="s">
        <v>552</v>
      </c>
      <c r="QLR20" s="205" t="s">
        <v>552</v>
      </c>
      <c r="QLS20" s="205" t="s">
        <v>552</v>
      </c>
      <c r="QLT20" s="205" t="s">
        <v>552</v>
      </c>
      <c r="QLU20" s="205" t="s">
        <v>552</v>
      </c>
      <c r="QLV20" s="205" t="s">
        <v>552</v>
      </c>
      <c r="QLW20" s="205" t="s">
        <v>552</v>
      </c>
      <c r="QLX20" s="205" t="s">
        <v>552</v>
      </c>
      <c r="QLY20" s="205" t="s">
        <v>552</v>
      </c>
      <c r="QLZ20" s="205" t="s">
        <v>552</v>
      </c>
      <c r="QMA20" s="205" t="s">
        <v>552</v>
      </c>
      <c r="QMB20" s="205" t="s">
        <v>552</v>
      </c>
      <c r="QMC20" s="205" t="s">
        <v>552</v>
      </c>
      <c r="QMD20" s="205" t="s">
        <v>552</v>
      </c>
      <c r="QME20" s="205" t="s">
        <v>552</v>
      </c>
      <c r="QMF20" s="205" t="s">
        <v>552</v>
      </c>
      <c r="QMG20" s="205" t="s">
        <v>552</v>
      </c>
      <c r="QMH20" s="205" t="s">
        <v>552</v>
      </c>
      <c r="QMI20" s="205" t="s">
        <v>552</v>
      </c>
      <c r="QMJ20" s="205" t="s">
        <v>552</v>
      </c>
      <c r="QMK20" s="205" t="s">
        <v>552</v>
      </c>
      <c r="QML20" s="205" t="s">
        <v>552</v>
      </c>
      <c r="QMM20" s="205" t="s">
        <v>552</v>
      </c>
      <c r="QMN20" s="205" t="s">
        <v>552</v>
      </c>
      <c r="QMO20" s="205" t="s">
        <v>552</v>
      </c>
      <c r="QMP20" s="205" t="s">
        <v>552</v>
      </c>
      <c r="QMQ20" s="205" t="s">
        <v>552</v>
      </c>
      <c r="QMR20" s="205" t="s">
        <v>552</v>
      </c>
      <c r="QMS20" s="205" t="s">
        <v>552</v>
      </c>
      <c r="QMT20" s="205" t="s">
        <v>552</v>
      </c>
      <c r="QMU20" s="205" t="s">
        <v>552</v>
      </c>
      <c r="QMV20" s="205" t="s">
        <v>552</v>
      </c>
      <c r="QMW20" s="205" t="s">
        <v>552</v>
      </c>
      <c r="QMX20" s="205" t="s">
        <v>552</v>
      </c>
      <c r="QMY20" s="205" t="s">
        <v>552</v>
      </c>
      <c r="QMZ20" s="205" t="s">
        <v>552</v>
      </c>
      <c r="QNA20" s="205" t="s">
        <v>552</v>
      </c>
      <c r="QNB20" s="205" t="s">
        <v>552</v>
      </c>
      <c r="QNC20" s="205" t="s">
        <v>552</v>
      </c>
      <c r="QND20" s="205" t="s">
        <v>552</v>
      </c>
      <c r="QNE20" s="205" t="s">
        <v>552</v>
      </c>
      <c r="QNF20" s="205" t="s">
        <v>552</v>
      </c>
      <c r="QNG20" s="205" t="s">
        <v>552</v>
      </c>
      <c r="QNH20" s="205" t="s">
        <v>552</v>
      </c>
      <c r="QNI20" s="205" t="s">
        <v>552</v>
      </c>
      <c r="QNJ20" s="205" t="s">
        <v>552</v>
      </c>
      <c r="QNK20" s="205" t="s">
        <v>552</v>
      </c>
      <c r="QNL20" s="205" t="s">
        <v>552</v>
      </c>
      <c r="QNM20" s="205" t="s">
        <v>552</v>
      </c>
      <c r="QNN20" s="205" t="s">
        <v>552</v>
      </c>
      <c r="QNO20" s="205" t="s">
        <v>552</v>
      </c>
      <c r="QNP20" s="205" t="s">
        <v>552</v>
      </c>
      <c r="QNQ20" s="205" t="s">
        <v>552</v>
      </c>
      <c r="QNR20" s="205" t="s">
        <v>552</v>
      </c>
      <c r="QNS20" s="205" t="s">
        <v>552</v>
      </c>
      <c r="QNT20" s="205" t="s">
        <v>552</v>
      </c>
      <c r="QNU20" s="205" t="s">
        <v>552</v>
      </c>
      <c r="QNV20" s="205" t="s">
        <v>552</v>
      </c>
      <c r="QNW20" s="205" t="s">
        <v>552</v>
      </c>
      <c r="QNX20" s="205" t="s">
        <v>552</v>
      </c>
      <c r="QNY20" s="205" t="s">
        <v>552</v>
      </c>
      <c r="QNZ20" s="205" t="s">
        <v>552</v>
      </c>
      <c r="QOA20" s="205" t="s">
        <v>552</v>
      </c>
      <c r="QOB20" s="205" t="s">
        <v>552</v>
      </c>
      <c r="QOC20" s="205" t="s">
        <v>552</v>
      </c>
      <c r="QOD20" s="205" t="s">
        <v>552</v>
      </c>
      <c r="QOE20" s="205" t="s">
        <v>552</v>
      </c>
      <c r="QOF20" s="205" t="s">
        <v>552</v>
      </c>
      <c r="QOG20" s="205" t="s">
        <v>552</v>
      </c>
      <c r="QOH20" s="205" t="s">
        <v>552</v>
      </c>
      <c r="QOI20" s="205" t="s">
        <v>552</v>
      </c>
      <c r="QOJ20" s="205" t="s">
        <v>552</v>
      </c>
      <c r="QOK20" s="205" t="s">
        <v>552</v>
      </c>
      <c r="QOL20" s="205" t="s">
        <v>552</v>
      </c>
      <c r="QOM20" s="205" t="s">
        <v>552</v>
      </c>
      <c r="QON20" s="205" t="s">
        <v>552</v>
      </c>
      <c r="QOO20" s="205" t="s">
        <v>552</v>
      </c>
      <c r="QOP20" s="205" t="s">
        <v>552</v>
      </c>
      <c r="QOQ20" s="205" t="s">
        <v>552</v>
      </c>
      <c r="QOR20" s="205" t="s">
        <v>552</v>
      </c>
      <c r="QOS20" s="205" t="s">
        <v>552</v>
      </c>
      <c r="QOT20" s="205" t="s">
        <v>552</v>
      </c>
      <c r="QOU20" s="205" t="s">
        <v>552</v>
      </c>
      <c r="QOV20" s="205" t="s">
        <v>552</v>
      </c>
      <c r="QOW20" s="205" t="s">
        <v>552</v>
      </c>
      <c r="QOX20" s="205" t="s">
        <v>552</v>
      </c>
      <c r="QOY20" s="205" t="s">
        <v>552</v>
      </c>
      <c r="QOZ20" s="205" t="s">
        <v>552</v>
      </c>
      <c r="QPA20" s="205" t="s">
        <v>552</v>
      </c>
      <c r="QPB20" s="205" t="s">
        <v>552</v>
      </c>
      <c r="QPC20" s="205" t="s">
        <v>552</v>
      </c>
      <c r="QPD20" s="205" t="s">
        <v>552</v>
      </c>
      <c r="QPE20" s="205" t="s">
        <v>552</v>
      </c>
      <c r="QPF20" s="205" t="s">
        <v>552</v>
      </c>
      <c r="QPG20" s="205" t="s">
        <v>552</v>
      </c>
      <c r="QPH20" s="205" t="s">
        <v>552</v>
      </c>
      <c r="QPI20" s="205" t="s">
        <v>552</v>
      </c>
      <c r="QPJ20" s="205" t="s">
        <v>552</v>
      </c>
      <c r="QPK20" s="205" t="s">
        <v>552</v>
      </c>
      <c r="QPL20" s="205" t="s">
        <v>552</v>
      </c>
      <c r="QPM20" s="205" t="s">
        <v>552</v>
      </c>
      <c r="QPN20" s="205" t="s">
        <v>552</v>
      </c>
      <c r="QPO20" s="205" t="s">
        <v>552</v>
      </c>
      <c r="QPP20" s="205" t="s">
        <v>552</v>
      </c>
      <c r="QPQ20" s="205" t="s">
        <v>552</v>
      </c>
      <c r="QPR20" s="205" t="s">
        <v>552</v>
      </c>
      <c r="QPS20" s="205" t="s">
        <v>552</v>
      </c>
      <c r="QPT20" s="205" t="s">
        <v>552</v>
      </c>
      <c r="QPU20" s="205" t="s">
        <v>552</v>
      </c>
      <c r="QPV20" s="205" t="s">
        <v>552</v>
      </c>
      <c r="QPW20" s="205" t="s">
        <v>552</v>
      </c>
      <c r="QPX20" s="205" t="s">
        <v>552</v>
      </c>
      <c r="QPY20" s="205" t="s">
        <v>552</v>
      </c>
      <c r="QPZ20" s="205" t="s">
        <v>552</v>
      </c>
      <c r="QQA20" s="205" t="s">
        <v>552</v>
      </c>
      <c r="QQB20" s="205" t="s">
        <v>552</v>
      </c>
      <c r="QQC20" s="205" t="s">
        <v>552</v>
      </c>
      <c r="QQD20" s="205" t="s">
        <v>552</v>
      </c>
      <c r="QQE20" s="205" t="s">
        <v>552</v>
      </c>
      <c r="QQF20" s="205" t="s">
        <v>552</v>
      </c>
      <c r="QQG20" s="205" t="s">
        <v>552</v>
      </c>
      <c r="QQH20" s="205" t="s">
        <v>552</v>
      </c>
      <c r="QQI20" s="205" t="s">
        <v>552</v>
      </c>
      <c r="QQJ20" s="205" t="s">
        <v>552</v>
      </c>
      <c r="QQK20" s="205" t="s">
        <v>552</v>
      </c>
      <c r="QQL20" s="205" t="s">
        <v>552</v>
      </c>
      <c r="QQM20" s="205" t="s">
        <v>552</v>
      </c>
      <c r="QQN20" s="205" t="s">
        <v>552</v>
      </c>
      <c r="QQO20" s="205" t="s">
        <v>552</v>
      </c>
      <c r="QQP20" s="205" t="s">
        <v>552</v>
      </c>
      <c r="QQQ20" s="205" t="s">
        <v>552</v>
      </c>
      <c r="QQR20" s="205" t="s">
        <v>552</v>
      </c>
      <c r="QQS20" s="205" t="s">
        <v>552</v>
      </c>
      <c r="QQT20" s="205" t="s">
        <v>552</v>
      </c>
      <c r="QQU20" s="205" t="s">
        <v>552</v>
      </c>
      <c r="QQV20" s="205" t="s">
        <v>552</v>
      </c>
      <c r="QQW20" s="205" t="s">
        <v>552</v>
      </c>
      <c r="QQX20" s="205" t="s">
        <v>552</v>
      </c>
      <c r="QQY20" s="205" t="s">
        <v>552</v>
      </c>
      <c r="QQZ20" s="205" t="s">
        <v>552</v>
      </c>
      <c r="QRA20" s="205" t="s">
        <v>552</v>
      </c>
      <c r="QRB20" s="205" t="s">
        <v>552</v>
      </c>
      <c r="QRC20" s="205" t="s">
        <v>552</v>
      </c>
      <c r="QRD20" s="205" t="s">
        <v>552</v>
      </c>
      <c r="QRE20" s="205" t="s">
        <v>552</v>
      </c>
      <c r="QRF20" s="205" t="s">
        <v>552</v>
      </c>
      <c r="QRG20" s="205" t="s">
        <v>552</v>
      </c>
      <c r="QRH20" s="205" t="s">
        <v>552</v>
      </c>
      <c r="QRI20" s="205" t="s">
        <v>552</v>
      </c>
      <c r="QRJ20" s="205" t="s">
        <v>552</v>
      </c>
      <c r="QRK20" s="205" t="s">
        <v>552</v>
      </c>
      <c r="QRL20" s="205" t="s">
        <v>552</v>
      </c>
      <c r="QRM20" s="205" t="s">
        <v>552</v>
      </c>
      <c r="QRN20" s="205" t="s">
        <v>552</v>
      </c>
      <c r="QRO20" s="205" t="s">
        <v>552</v>
      </c>
      <c r="QRP20" s="205" t="s">
        <v>552</v>
      </c>
      <c r="QRQ20" s="205" t="s">
        <v>552</v>
      </c>
      <c r="QRR20" s="205" t="s">
        <v>552</v>
      </c>
      <c r="QRS20" s="205" t="s">
        <v>552</v>
      </c>
      <c r="QRT20" s="205" t="s">
        <v>552</v>
      </c>
      <c r="QRU20" s="205" t="s">
        <v>552</v>
      </c>
      <c r="QRV20" s="205" t="s">
        <v>552</v>
      </c>
      <c r="QRW20" s="205" t="s">
        <v>552</v>
      </c>
      <c r="QRX20" s="205" t="s">
        <v>552</v>
      </c>
      <c r="QRY20" s="205" t="s">
        <v>552</v>
      </c>
      <c r="QRZ20" s="205" t="s">
        <v>552</v>
      </c>
      <c r="QSA20" s="205" t="s">
        <v>552</v>
      </c>
      <c r="QSB20" s="205" t="s">
        <v>552</v>
      </c>
      <c r="QSC20" s="205" t="s">
        <v>552</v>
      </c>
      <c r="QSD20" s="205" t="s">
        <v>552</v>
      </c>
      <c r="QSE20" s="205" t="s">
        <v>552</v>
      </c>
      <c r="QSF20" s="205" t="s">
        <v>552</v>
      </c>
      <c r="QSG20" s="205" t="s">
        <v>552</v>
      </c>
      <c r="QSH20" s="205" t="s">
        <v>552</v>
      </c>
      <c r="QSI20" s="205" t="s">
        <v>552</v>
      </c>
      <c r="QSJ20" s="205" t="s">
        <v>552</v>
      </c>
      <c r="QSK20" s="205" t="s">
        <v>552</v>
      </c>
      <c r="QSL20" s="205" t="s">
        <v>552</v>
      </c>
      <c r="QSM20" s="205" t="s">
        <v>552</v>
      </c>
      <c r="QSN20" s="205" t="s">
        <v>552</v>
      </c>
      <c r="QSO20" s="205" t="s">
        <v>552</v>
      </c>
      <c r="QSP20" s="205" t="s">
        <v>552</v>
      </c>
      <c r="QSQ20" s="205" t="s">
        <v>552</v>
      </c>
      <c r="QSR20" s="205" t="s">
        <v>552</v>
      </c>
      <c r="QSS20" s="205" t="s">
        <v>552</v>
      </c>
      <c r="QST20" s="205" t="s">
        <v>552</v>
      </c>
      <c r="QSU20" s="205" t="s">
        <v>552</v>
      </c>
      <c r="QSV20" s="205" t="s">
        <v>552</v>
      </c>
      <c r="QSW20" s="205" t="s">
        <v>552</v>
      </c>
      <c r="QSX20" s="205" t="s">
        <v>552</v>
      </c>
      <c r="QSY20" s="205" t="s">
        <v>552</v>
      </c>
      <c r="QSZ20" s="205" t="s">
        <v>552</v>
      </c>
      <c r="QTA20" s="205" t="s">
        <v>552</v>
      </c>
      <c r="QTB20" s="205" t="s">
        <v>552</v>
      </c>
      <c r="QTC20" s="205" t="s">
        <v>552</v>
      </c>
      <c r="QTD20" s="205" t="s">
        <v>552</v>
      </c>
      <c r="QTE20" s="205" t="s">
        <v>552</v>
      </c>
      <c r="QTF20" s="205" t="s">
        <v>552</v>
      </c>
      <c r="QTG20" s="205" t="s">
        <v>552</v>
      </c>
      <c r="QTH20" s="205" t="s">
        <v>552</v>
      </c>
      <c r="QTI20" s="205" t="s">
        <v>552</v>
      </c>
      <c r="QTJ20" s="205" t="s">
        <v>552</v>
      </c>
      <c r="QTK20" s="205" t="s">
        <v>552</v>
      </c>
      <c r="QTL20" s="205" t="s">
        <v>552</v>
      </c>
      <c r="QTM20" s="205" t="s">
        <v>552</v>
      </c>
      <c r="QTN20" s="205" t="s">
        <v>552</v>
      </c>
      <c r="QTO20" s="205" t="s">
        <v>552</v>
      </c>
      <c r="QTP20" s="205" t="s">
        <v>552</v>
      </c>
      <c r="QTQ20" s="205" t="s">
        <v>552</v>
      </c>
      <c r="QTR20" s="205" t="s">
        <v>552</v>
      </c>
      <c r="QTS20" s="205" t="s">
        <v>552</v>
      </c>
      <c r="QTT20" s="205" t="s">
        <v>552</v>
      </c>
      <c r="QTU20" s="205" t="s">
        <v>552</v>
      </c>
      <c r="QTV20" s="205" t="s">
        <v>552</v>
      </c>
      <c r="QTW20" s="205" t="s">
        <v>552</v>
      </c>
      <c r="QTX20" s="205" t="s">
        <v>552</v>
      </c>
      <c r="QTY20" s="205" t="s">
        <v>552</v>
      </c>
      <c r="QTZ20" s="205" t="s">
        <v>552</v>
      </c>
      <c r="QUA20" s="205" t="s">
        <v>552</v>
      </c>
      <c r="QUB20" s="205" t="s">
        <v>552</v>
      </c>
      <c r="QUC20" s="205" t="s">
        <v>552</v>
      </c>
      <c r="QUD20" s="205" t="s">
        <v>552</v>
      </c>
      <c r="QUE20" s="205" t="s">
        <v>552</v>
      </c>
      <c r="QUF20" s="205" t="s">
        <v>552</v>
      </c>
      <c r="QUG20" s="205" t="s">
        <v>552</v>
      </c>
      <c r="QUH20" s="205" t="s">
        <v>552</v>
      </c>
      <c r="QUI20" s="205" t="s">
        <v>552</v>
      </c>
      <c r="QUJ20" s="205" t="s">
        <v>552</v>
      </c>
      <c r="QUK20" s="205" t="s">
        <v>552</v>
      </c>
      <c r="QUL20" s="205" t="s">
        <v>552</v>
      </c>
      <c r="QUM20" s="205" t="s">
        <v>552</v>
      </c>
      <c r="QUN20" s="205" t="s">
        <v>552</v>
      </c>
      <c r="QUO20" s="205" t="s">
        <v>552</v>
      </c>
      <c r="QUP20" s="205" t="s">
        <v>552</v>
      </c>
      <c r="QUQ20" s="205" t="s">
        <v>552</v>
      </c>
      <c r="QUR20" s="205" t="s">
        <v>552</v>
      </c>
      <c r="QUS20" s="205" t="s">
        <v>552</v>
      </c>
      <c r="QUT20" s="205" t="s">
        <v>552</v>
      </c>
      <c r="QUU20" s="205" t="s">
        <v>552</v>
      </c>
      <c r="QUV20" s="205" t="s">
        <v>552</v>
      </c>
      <c r="QUW20" s="205" t="s">
        <v>552</v>
      </c>
      <c r="QUX20" s="205" t="s">
        <v>552</v>
      </c>
      <c r="QUY20" s="205" t="s">
        <v>552</v>
      </c>
      <c r="QUZ20" s="205" t="s">
        <v>552</v>
      </c>
      <c r="QVA20" s="205" t="s">
        <v>552</v>
      </c>
      <c r="QVB20" s="205" t="s">
        <v>552</v>
      </c>
      <c r="QVC20" s="205" t="s">
        <v>552</v>
      </c>
      <c r="QVD20" s="205" t="s">
        <v>552</v>
      </c>
      <c r="QVE20" s="205" t="s">
        <v>552</v>
      </c>
      <c r="QVF20" s="205" t="s">
        <v>552</v>
      </c>
      <c r="QVG20" s="205" t="s">
        <v>552</v>
      </c>
      <c r="QVH20" s="205" t="s">
        <v>552</v>
      </c>
      <c r="QVI20" s="205" t="s">
        <v>552</v>
      </c>
      <c r="QVJ20" s="205" t="s">
        <v>552</v>
      </c>
      <c r="QVK20" s="205" t="s">
        <v>552</v>
      </c>
      <c r="QVL20" s="205" t="s">
        <v>552</v>
      </c>
      <c r="QVM20" s="205" t="s">
        <v>552</v>
      </c>
      <c r="QVN20" s="205" t="s">
        <v>552</v>
      </c>
      <c r="QVO20" s="205" t="s">
        <v>552</v>
      </c>
      <c r="QVP20" s="205" t="s">
        <v>552</v>
      </c>
      <c r="QVQ20" s="205" t="s">
        <v>552</v>
      </c>
      <c r="QVR20" s="205" t="s">
        <v>552</v>
      </c>
      <c r="QVS20" s="205" t="s">
        <v>552</v>
      </c>
      <c r="QVT20" s="205" t="s">
        <v>552</v>
      </c>
      <c r="QVU20" s="205" t="s">
        <v>552</v>
      </c>
      <c r="QVV20" s="205" t="s">
        <v>552</v>
      </c>
      <c r="QVW20" s="205" t="s">
        <v>552</v>
      </c>
      <c r="QVX20" s="205" t="s">
        <v>552</v>
      </c>
      <c r="QVY20" s="205" t="s">
        <v>552</v>
      </c>
      <c r="QVZ20" s="205" t="s">
        <v>552</v>
      </c>
      <c r="QWA20" s="205" t="s">
        <v>552</v>
      </c>
      <c r="QWB20" s="205" t="s">
        <v>552</v>
      </c>
      <c r="QWC20" s="205" t="s">
        <v>552</v>
      </c>
      <c r="QWD20" s="205" t="s">
        <v>552</v>
      </c>
      <c r="QWE20" s="205" t="s">
        <v>552</v>
      </c>
      <c r="QWF20" s="205" t="s">
        <v>552</v>
      </c>
      <c r="QWG20" s="205" t="s">
        <v>552</v>
      </c>
      <c r="QWH20" s="205" t="s">
        <v>552</v>
      </c>
      <c r="QWI20" s="205" t="s">
        <v>552</v>
      </c>
      <c r="QWJ20" s="205" t="s">
        <v>552</v>
      </c>
      <c r="QWK20" s="205" t="s">
        <v>552</v>
      </c>
      <c r="QWL20" s="205" t="s">
        <v>552</v>
      </c>
      <c r="QWM20" s="205" t="s">
        <v>552</v>
      </c>
      <c r="QWN20" s="205" t="s">
        <v>552</v>
      </c>
      <c r="QWO20" s="205" t="s">
        <v>552</v>
      </c>
      <c r="QWP20" s="205" t="s">
        <v>552</v>
      </c>
      <c r="QWQ20" s="205" t="s">
        <v>552</v>
      </c>
      <c r="QWR20" s="205" t="s">
        <v>552</v>
      </c>
      <c r="QWS20" s="205" t="s">
        <v>552</v>
      </c>
      <c r="QWT20" s="205" t="s">
        <v>552</v>
      </c>
      <c r="QWU20" s="205" t="s">
        <v>552</v>
      </c>
      <c r="QWV20" s="205" t="s">
        <v>552</v>
      </c>
      <c r="QWW20" s="205" t="s">
        <v>552</v>
      </c>
      <c r="QWX20" s="205" t="s">
        <v>552</v>
      </c>
      <c r="QWY20" s="205" t="s">
        <v>552</v>
      </c>
      <c r="QWZ20" s="205" t="s">
        <v>552</v>
      </c>
      <c r="QXA20" s="205" t="s">
        <v>552</v>
      </c>
      <c r="QXB20" s="205" t="s">
        <v>552</v>
      </c>
      <c r="QXC20" s="205" t="s">
        <v>552</v>
      </c>
      <c r="QXD20" s="205" t="s">
        <v>552</v>
      </c>
      <c r="QXE20" s="205" t="s">
        <v>552</v>
      </c>
      <c r="QXF20" s="205" t="s">
        <v>552</v>
      </c>
      <c r="QXG20" s="205" t="s">
        <v>552</v>
      </c>
      <c r="QXH20" s="205" t="s">
        <v>552</v>
      </c>
      <c r="QXI20" s="205" t="s">
        <v>552</v>
      </c>
      <c r="QXJ20" s="205" t="s">
        <v>552</v>
      </c>
      <c r="QXK20" s="205" t="s">
        <v>552</v>
      </c>
      <c r="QXL20" s="205" t="s">
        <v>552</v>
      </c>
      <c r="QXM20" s="205" t="s">
        <v>552</v>
      </c>
      <c r="QXN20" s="205" t="s">
        <v>552</v>
      </c>
      <c r="QXO20" s="205" t="s">
        <v>552</v>
      </c>
      <c r="QXP20" s="205" t="s">
        <v>552</v>
      </c>
      <c r="QXQ20" s="205" t="s">
        <v>552</v>
      </c>
      <c r="QXR20" s="205" t="s">
        <v>552</v>
      </c>
      <c r="QXS20" s="205" t="s">
        <v>552</v>
      </c>
      <c r="QXT20" s="205" t="s">
        <v>552</v>
      </c>
      <c r="QXU20" s="205" t="s">
        <v>552</v>
      </c>
      <c r="QXV20" s="205" t="s">
        <v>552</v>
      </c>
      <c r="QXW20" s="205" t="s">
        <v>552</v>
      </c>
      <c r="QXX20" s="205" t="s">
        <v>552</v>
      </c>
      <c r="QXY20" s="205" t="s">
        <v>552</v>
      </c>
      <c r="QXZ20" s="205" t="s">
        <v>552</v>
      </c>
      <c r="QYA20" s="205" t="s">
        <v>552</v>
      </c>
      <c r="QYB20" s="205" t="s">
        <v>552</v>
      </c>
      <c r="QYC20" s="205" t="s">
        <v>552</v>
      </c>
      <c r="QYD20" s="205" t="s">
        <v>552</v>
      </c>
      <c r="QYE20" s="205" t="s">
        <v>552</v>
      </c>
      <c r="QYF20" s="205" t="s">
        <v>552</v>
      </c>
      <c r="QYG20" s="205" t="s">
        <v>552</v>
      </c>
      <c r="QYH20" s="205" t="s">
        <v>552</v>
      </c>
      <c r="QYI20" s="205" t="s">
        <v>552</v>
      </c>
      <c r="QYJ20" s="205" t="s">
        <v>552</v>
      </c>
      <c r="QYK20" s="205" t="s">
        <v>552</v>
      </c>
      <c r="QYL20" s="205" t="s">
        <v>552</v>
      </c>
      <c r="QYM20" s="205" t="s">
        <v>552</v>
      </c>
      <c r="QYN20" s="205" t="s">
        <v>552</v>
      </c>
      <c r="QYO20" s="205" t="s">
        <v>552</v>
      </c>
      <c r="QYP20" s="205" t="s">
        <v>552</v>
      </c>
      <c r="QYQ20" s="205" t="s">
        <v>552</v>
      </c>
      <c r="QYR20" s="205" t="s">
        <v>552</v>
      </c>
      <c r="QYS20" s="205" t="s">
        <v>552</v>
      </c>
      <c r="QYT20" s="205" t="s">
        <v>552</v>
      </c>
      <c r="QYU20" s="205" t="s">
        <v>552</v>
      </c>
      <c r="QYV20" s="205" t="s">
        <v>552</v>
      </c>
      <c r="QYW20" s="205" t="s">
        <v>552</v>
      </c>
      <c r="QYX20" s="205" t="s">
        <v>552</v>
      </c>
      <c r="QYY20" s="205" t="s">
        <v>552</v>
      </c>
      <c r="QYZ20" s="205" t="s">
        <v>552</v>
      </c>
      <c r="QZA20" s="205" t="s">
        <v>552</v>
      </c>
      <c r="QZB20" s="205" t="s">
        <v>552</v>
      </c>
      <c r="QZC20" s="205" t="s">
        <v>552</v>
      </c>
      <c r="QZD20" s="205" t="s">
        <v>552</v>
      </c>
      <c r="QZE20" s="205" t="s">
        <v>552</v>
      </c>
      <c r="QZF20" s="205" t="s">
        <v>552</v>
      </c>
      <c r="QZG20" s="205" t="s">
        <v>552</v>
      </c>
      <c r="QZH20" s="205" t="s">
        <v>552</v>
      </c>
      <c r="QZI20" s="205" t="s">
        <v>552</v>
      </c>
      <c r="QZJ20" s="205" t="s">
        <v>552</v>
      </c>
      <c r="QZK20" s="205" t="s">
        <v>552</v>
      </c>
      <c r="QZL20" s="205" t="s">
        <v>552</v>
      </c>
      <c r="QZM20" s="205" t="s">
        <v>552</v>
      </c>
      <c r="QZN20" s="205" t="s">
        <v>552</v>
      </c>
      <c r="QZO20" s="205" t="s">
        <v>552</v>
      </c>
      <c r="QZP20" s="205" t="s">
        <v>552</v>
      </c>
      <c r="QZQ20" s="205" t="s">
        <v>552</v>
      </c>
      <c r="QZR20" s="205" t="s">
        <v>552</v>
      </c>
      <c r="QZS20" s="205" t="s">
        <v>552</v>
      </c>
      <c r="QZT20" s="205" t="s">
        <v>552</v>
      </c>
      <c r="QZU20" s="205" t="s">
        <v>552</v>
      </c>
      <c r="QZV20" s="205" t="s">
        <v>552</v>
      </c>
      <c r="QZW20" s="205" t="s">
        <v>552</v>
      </c>
      <c r="QZX20" s="205" t="s">
        <v>552</v>
      </c>
      <c r="QZY20" s="205" t="s">
        <v>552</v>
      </c>
      <c r="QZZ20" s="205" t="s">
        <v>552</v>
      </c>
      <c r="RAA20" s="205" t="s">
        <v>552</v>
      </c>
      <c r="RAB20" s="205" t="s">
        <v>552</v>
      </c>
      <c r="RAC20" s="205" t="s">
        <v>552</v>
      </c>
      <c r="RAD20" s="205" t="s">
        <v>552</v>
      </c>
      <c r="RAE20" s="205" t="s">
        <v>552</v>
      </c>
      <c r="RAF20" s="205" t="s">
        <v>552</v>
      </c>
      <c r="RAG20" s="205" t="s">
        <v>552</v>
      </c>
      <c r="RAH20" s="205" t="s">
        <v>552</v>
      </c>
      <c r="RAI20" s="205" t="s">
        <v>552</v>
      </c>
      <c r="RAJ20" s="205" t="s">
        <v>552</v>
      </c>
      <c r="RAK20" s="205" t="s">
        <v>552</v>
      </c>
      <c r="RAL20" s="205" t="s">
        <v>552</v>
      </c>
      <c r="RAM20" s="205" t="s">
        <v>552</v>
      </c>
      <c r="RAN20" s="205" t="s">
        <v>552</v>
      </c>
      <c r="RAO20" s="205" t="s">
        <v>552</v>
      </c>
      <c r="RAP20" s="205" t="s">
        <v>552</v>
      </c>
      <c r="RAQ20" s="205" t="s">
        <v>552</v>
      </c>
      <c r="RAR20" s="205" t="s">
        <v>552</v>
      </c>
      <c r="RAS20" s="205" t="s">
        <v>552</v>
      </c>
      <c r="RAT20" s="205" t="s">
        <v>552</v>
      </c>
      <c r="RAU20" s="205" t="s">
        <v>552</v>
      </c>
      <c r="RAV20" s="205" t="s">
        <v>552</v>
      </c>
      <c r="RAW20" s="205" t="s">
        <v>552</v>
      </c>
      <c r="RAX20" s="205" t="s">
        <v>552</v>
      </c>
      <c r="RAY20" s="205" t="s">
        <v>552</v>
      </c>
      <c r="RAZ20" s="205" t="s">
        <v>552</v>
      </c>
      <c r="RBA20" s="205" t="s">
        <v>552</v>
      </c>
      <c r="RBB20" s="205" t="s">
        <v>552</v>
      </c>
      <c r="RBC20" s="205" t="s">
        <v>552</v>
      </c>
      <c r="RBD20" s="205" t="s">
        <v>552</v>
      </c>
      <c r="RBE20" s="205" t="s">
        <v>552</v>
      </c>
      <c r="RBF20" s="205" t="s">
        <v>552</v>
      </c>
      <c r="RBG20" s="205" t="s">
        <v>552</v>
      </c>
      <c r="RBH20" s="205" t="s">
        <v>552</v>
      </c>
      <c r="RBI20" s="205" t="s">
        <v>552</v>
      </c>
      <c r="RBJ20" s="205" t="s">
        <v>552</v>
      </c>
      <c r="RBK20" s="205" t="s">
        <v>552</v>
      </c>
      <c r="RBL20" s="205" t="s">
        <v>552</v>
      </c>
      <c r="RBM20" s="205" t="s">
        <v>552</v>
      </c>
      <c r="RBN20" s="205" t="s">
        <v>552</v>
      </c>
      <c r="RBO20" s="205" t="s">
        <v>552</v>
      </c>
      <c r="RBP20" s="205" t="s">
        <v>552</v>
      </c>
      <c r="RBQ20" s="205" t="s">
        <v>552</v>
      </c>
      <c r="RBR20" s="205" t="s">
        <v>552</v>
      </c>
      <c r="RBS20" s="205" t="s">
        <v>552</v>
      </c>
      <c r="RBT20" s="205" t="s">
        <v>552</v>
      </c>
      <c r="RBU20" s="205" t="s">
        <v>552</v>
      </c>
      <c r="RBV20" s="205" t="s">
        <v>552</v>
      </c>
      <c r="RBW20" s="205" t="s">
        <v>552</v>
      </c>
      <c r="RBX20" s="205" t="s">
        <v>552</v>
      </c>
      <c r="RBY20" s="205" t="s">
        <v>552</v>
      </c>
      <c r="RBZ20" s="205" t="s">
        <v>552</v>
      </c>
      <c r="RCA20" s="205" t="s">
        <v>552</v>
      </c>
      <c r="RCB20" s="205" t="s">
        <v>552</v>
      </c>
      <c r="RCC20" s="205" t="s">
        <v>552</v>
      </c>
      <c r="RCD20" s="205" t="s">
        <v>552</v>
      </c>
      <c r="RCE20" s="205" t="s">
        <v>552</v>
      </c>
      <c r="RCF20" s="205" t="s">
        <v>552</v>
      </c>
      <c r="RCG20" s="205" t="s">
        <v>552</v>
      </c>
      <c r="RCH20" s="205" t="s">
        <v>552</v>
      </c>
      <c r="RCI20" s="205" t="s">
        <v>552</v>
      </c>
      <c r="RCJ20" s="205" t="s">
        <v>552</v>
      </c>
      <c r="RCK20" s="205" t="s">
        <v>552</v>
      </c>
      <c r="RCL20" s="205" t="s">
        <v>552</v>
      </c>
      <c r="RCM20" s="205" t="s">
        <v>552</v>
      </c>
      <c r="RCN20" s="205" t="s">
        <v>552</v>
      </c>
      <c r="RCO20" s="205" t="s">
        <v>552</v>
      </c>
      <c r="RCP20" s="205" t="s">
        <v>552</v>
      </c>
      <c r="RCQ20" s="205" t="s">
        <v>552</v>
      </c>
      <c r="RCR20" s="205" t="s">
        <v>552</v>
      </c>
      <c r="RCS20" s="205" t="s">
        <v>552</v>
      </c>
      <c r="RCT20" s="205" t="s">
        <v>552</v>
      </c>
      <c r="RCU20" s="205" t="s">
        <v>552</v>
      </c>
      <c r="RCV20" s="205" t="s">
        <v>552</v>
      </c>
      <c r="RCW20" s="205" t="s">
        <v>552</v>
      </c>
      <c r="RCX20" s="205" t="s">
        <v>552</v>
      </c>
      <c r="RCY20" s="205" t="s">
        <v>552</v>
      </c>
      <c r="RCZ20" s="205" t="s">
        <v>552</v>
      </c>
      <c r="RDA20" s="205" t="s">
        <v>552</v>
      </c>
      <c r="RDB20" s="205" t="s">
        <v>552</v>
      </c>
      <c r="RDC20" s="205" t="s">
        <v>552</v>
      </c>
      <c r="RDD20" s="205" t="s">
        <v>552</v>
      </c>
      <c r="RDE20" s="205" t="s">
        <v>552</v>
      </c>
      <c r="RDF20" s="205" t="s">
        <v>552</v>
      </c>
      <c r="RDG20" s="205" t="s">
        <v>552</v>
      </c>
      <c r="RDH20" s="205" t="s">
        <v>552</v>
      </c>
      <c r="RDI20" s="205" t="s">
        <v>552</v>
      </c>
      <c r="RDJ20" s="205" t="s">
        <v>552</v>
      </c>
      <c r="RDK20" s="205" t="s">
        <v>552</v>
      </c>
      <c r="RDL20" s="205" t="s">
        <v>552</v>
      </c>
      <c r="RDM20" s="205" t="s">
        <v>552</v>
      </c>
      <c r="RDN20" s="205" t="s">
        <v>552</v>
      </c>
      <c r="RDO20" s="205" t="s">
        <v>552</v>
      </c>
      <c r="RDP20" s="205" t="s">
        <v>552</v>
      </c>
      <c r="RDQ20" s="205" t="s">
        <v>552</v>
      </c>
      <c r="RDR20" s="205" t="s">
        <v>552</v>
      </c>
      <c r="RDS20" s="205" t="s">
        <v>552</v>
      </c>
      <c r="RDT20" s="205" t="s">
        <v>552</v>
      </c>
      <c r="RDU20" s="205" t="s">
        <v>552</v>
      </c>
      <c r="RDV20" s="205" t="s">
        <v>552</v>
      </c>
      <c r="RDW20" s="205" t="s">
        <v>552</v>
      </c>
      <c r="RDX20" s="205" t="s">
        <v>552</v>
      </c>
      <c r="RDY20" s="205" t="s">
        <v>552</v>
      </c>
      <c r="RDZ20" s="205" t="s">
        <v>552</v>
      </c>
      <c r="REA20" s="205" t="s">
        <v>552</v>
      </c>
      <c r="REB20" s="205" t="s">
        <v>552</v>
      </c>
      <c r="REC20" s="205" t="s">
        <v>552</v>
      </c>
      <c r="RED20" s="205" t="s">
        <v>552</v>
      </c>
      <c r="REE20" s="205" t="s">
        <v>552</v>
      </c>
      <c r="REF20" s="205" t="s">
        <v>552</v>
      </c>
      <c r="REG20" s="205" t="s">
        <v>552</v>
      </c>
      <c r="REH20" s="205" t="s">
        <v>552</v>
      </c>
      <c r="REI20" s="205" t="s">
        <v>552</v>
      </c>
      <c r="REJ20" s="205" t="s">
        <v>552</v>
      </c>
      <c r="REK20" s="205" t="s">
        <v>552</v>
      </c>
      <c r="REL20" s="205" t="s">
        <v>552</v>
      </c>
      <c r="REM20" s="205" t="s">
        <v>552</v>
      </c>
      <c r="REN20" s="205" t="s">
        <v>552</v>
      </c>
      <c r="REO20" s="205" t="s">
        <v>552</v>
      </c>
      <c r="REP20" s="205" t="s">
        <v>552</v>
      </c>
      <c r="REQ20" s="205" t="s">
        <v>552</v>
      </c>
      <c r="RER20" s="205" t="s">
        <v>552</v>
      </c>
      <c r="RES20" s="205" t="s">
        <v>552</v>
      </c>
      <c r="RET20" s="205" t="s">
        <v>552</v>
      </c>
      <c r="REU20" s="205" t="s">
        <v>552</v>
      </c>
      <c r="REV20" s="205" t="s">
        <v>552</v>
      </c>
      <c r="REW20" s="205" t="s">
        <v>552</v>
      </c>
      <c r="REX20" s="205" t="s">
        <v>552</v>
      </c>
      <c r="REY20" s="205" t="s">
        <v>552</v>
      </c>
      <c r="REZ20" s="205" t="s">
        <v>552</v>
      </c>
      <c r="RFA20" s="205" t="s">
        <v>552</v>
      </c>
      <c r="RFB20" s="205" t="s">
        <v>552</v>
      </c>
      <c r="RFC20" s="205" t="s">
        <v>552</v>
      </c>
      <c r="RFD20" s="205" t="s">
        <v>552</v>
      </c>
      <c r="RFE20" s="205" t="s">
        <v>552</v>
      </c>
      <c r="RFF20" s="205" t="s">
        <v>552</v>
      </c>
      <c r="RFG20" s="205" t="s">
        <v>552</v>
      </c>
      <c r="RFH20" s="205" t="s">
        <v>552</v>
      </c>
      <c r="RFI20" s="205" t="s">
        <v>552</v>
      </c>
      <c r="RFJ20" s="205" t="s">
        <v>552</v>
      </c>
      <c r="RFK20" s="205" t="s">
        <v>552</v>
      </c>
      <c r="RFL20" s="205" t="s">
        <v>552</v>
      </c>
      <c r="RFM20" s="205" t="s">
        <v>552</v>
      </c>
      <c r="RFN20" s="205" t="s">
        <v>552</v>
      </c>
      <c r="RFO20" s="205" t="s">
        <v>552</v>
      </c>
      <c r="RFP20" s="205" t="s">
        <v>552</v>
      </c>
      <c r="RFQ20" s="205" t="s">
        <v>552</v>
      </c>
      <c r="RFR20" s="205" t="s">
        <v>552</v>
      </c>
      <c r="RFS20" s="205" t="s">
        <v>552</v>
      </c>
      <c r="RFT20" s="205" t="s">
        <v>552</v>
      </c>
      <c r="RFU20" s="205" t="s">
        <v>552</v>
      </c>
      <c r="RFV20" s="205" t="s">
        <v>552</v>
      </c>
      <c r="RFW20" s="205" t="s">
        <v>552</v>
      </c>
      <c r="RFX20" s="205" t="s">
        <v>552</v>
      </c>
      <c r="RFY20" s="205" t="s">
        <v>552</v>
      </c>
      <c r="RFZ20" s="205" t="s">
        <v>552</v>
      </c>
      <c r="RGA20" s="205" t="s">
        <v>552</v>
      </c>
      <c r="RGB20" s="205" t="s">
        <v>552</v>
      </c>
      <c r="RGC20" s="205" t="s">
        <v>552</v>
      </c>
      <c r="RGD20" s="205" t="s">
        <v>552</v>
      </c>
      <c r="RGE20" s="205" t="s">
        <v>552</v>
      </c>
      <c r="RGF20" s="205" t="s">
        <v>552</v>
      </c>
      <c r="RGG20" s="205" t="s">
        <v>552</v>
      </c>
      <c r="RGH20" s="205" t="s">
        <v>552</v>
      </c>
      <c r="RGI20" s="205" t="s">
        <v>552</v>
      </c>
      <c r="RGJ20" s="205" t="s">
        <v>552</v>
      </c>
      <c r="RGK20" s="205" t="s">
        <v>552</v>
      </c>
      <c r="RGL20" s="205" t="s">
        <v>552</v>
      </c>
      <c r="RGM20" s="205" t="s">
        <v>552</v>
      </c>
      <c r="RGN20" s="205" t="s">
        <v>552</v>
      </c>
      <c r="RGO20" s="205" t="s">
        <v>552</v>
      </c>
      <c r="RGP20" s="205" t="s">
        <v>552</v>
      </c>
      <c r="RGQ20" s="205" t="s">
        <v>552</v>
      </c>
      <c r="RGR20" s="205" t="s">
        <v>552</v>
      </c>
      <c r="RGS20" s="205" t="s">
        <v>552</v>
      </c>
      <c r="RGT20" s="205" t="s">
        <v>552</v>
      </c>
      <c r="RGU20" s="205" t="s">
        <v>552</v>
      </c>
      <c r="RGV20" s="205" t="s">
        <v>552</v>
      </c>
      <c r="RGW20" s="205" t="s">
        <v>552</v>
      </c>
      <c r="RGX20" s="205" t="s">
        <v>552</v>
      </c>
      <c r="RGY20" s="205" t="s">
        <v>552</v>
      </c>
      <c r="RGZ20" s="205" t="s">
        <v>552</v>
      </c>
      <c r="RHA20" s="205" t="s">
        <v>552</v>
      </c>
      <c r="RHB20" s="205" t="s">
        <v>552</v>
      </c>
      <c r="RHC20" s="205" t="s">
        <v>552</v>
      </c>
      <c r="RHD20" s="205" t="s">
        <v>552</v>
      </c>
      <c r="RHE20" s="205" t="s">
        <v>552</v>
      </c>
      <c r="RHF20" s="205" t="s">
        <v>552</v>
      </c>
      <c r="RHG20" s="205" t="s">
        <v>552</v>
      </c>
      <c r="RHH20" s="205" t="s">
        <v>552</v>
      </c>
      <c r="RHI20" s="205" t="s">
        <v>552</v>
      </c>
      <c r="RHJ20" s="205" t="s">
        <v>552</v>
      </c>
      <c r="RHK20" s="205" t="s">
        <v>552</v>
      </c>
      <c r="RHL20" s="205" t="s">
        <v>552</v>
      </c>
      <c r="RHM20" s="205" t="s">
        <v>552</v>
      </c>
      <c r="RHN20" s="205" t="s">
        <v>552</v>
      </c>
      <c r="RHO20" s="205" t="s">
        <v>552</v>
      </c>
      <c r="RHP20" s="205" t="s">
        <v>552</v>
      </c>
      <c r="RHQ20" s="205" t="s">
        <v>552</v>
      </c>
      <c r="RHR20" s="205" t="s">
        <v>552</v>
      </c>
      <c r="RHS20" s="205" t="s">
        <v>552</v>
      </c>
      <c r="RHT20" s="205" t="s">
        <v>552</v>
      </c>
      <c r="RHU20" s="205" t="s">
        <v>552</v>
      </c>
      <c r="RHV20" s="205" t="s">
        <v>552</v>
      </c>
      <c r="RHW20" s="205" t="s">
        <v>552</v>
      </c>
      <c r="RHX20" s="205" t="s">
        <v>552</v>
      </c>
      <c r="RHY20" s="205" t="s">
        <v>552</v>
      </c>
      <c r="RHZ20" s="205" t="s">
        <v>552</v>
      </c>
      <c r="RIA20" s="205" t="s">
        <v>552</v>
      </c>
      <c r="RIB20" s="205" t="s">
        <v>552</v>
      </c>
      <c r="RIC20" s="205" t="s">
        <v>552</v>
      </c>
      <c r="RID20" s="205" t="s">
        <v>552</v>
      </c>
      <c r="RIE20" s="205" t="s">
        <v>552</v>
      </c>
      <c r="RIF20" s="205" t="s">
        <v>552</v>
      </c>
      <c r="RIG20" s="205" t="s">
        <v>552</v>
      </c>
      <c r="RIH20" s="205" t="s">
        <v>552</v>
      </c>
      <c r="RII20" s="205" t="s">
        <v>552</v>
      </c>
      <c r="RIJ20" s="205" t="s">
        <v>552</v>
      </c>
      <c r="RIK20" s="205" t="s">
        <v>552</v>
      </c>
      <c r="RIL20" s="205" t="s">
        <v>552</v>
      </c>
      <c r="RIM20" s="205" t="s">
        <v>552</v>
      </c>
      <c r="RIN20" s="205" t="s">
        <v>552</v>
      </c>
      <c r="RIO20" s="205" t="s">
        <v>552</v>
      </c>
      <c r="RIP20" s="205" t="s">
        <v>552</v>
      </c>
      <c r="RIQ20" s="205" t="s">
        <v>552</v>
      </c>
      <c r="RIR20" s="205" t="s">
        <v>552</v>
      </c>
      <c r="RIS20" s="205" t="s">
        <v>552</v>
      </c>
      <c r="RIT20" s="205" t="s">
        <v>552</v>
      </c>
      <c r="RIU20" s="205" t="s">
        <v>552</v>
      </c>
      <c r="RIV20" s="205" t="s">
        <v>552</v>
      </c>
      <c r="RIW20" s="205" t="s">
        <v>552</v>
      </c>
      <c r="RIX20" s="205" t="s">
        <v>552</v>
      </c>
      <c r="RIY20" s="205" t="s">
        <v>552</v>
      </c>
      <c r="RIZ20" s="205" t="s">
        <v>552</v>
      </c>
      <c r="RJA20" s="205" t="s">
        <v>552</v>
      </c>
      <c r="RJB20" s="205" t="s">
        <v>552</v>
      </c>
      <c r="RJC20" s="205" t="s">
        <v>552</v>
      </c>
      <c r="RJD20" s="205" t="s">
        <v>552</v>
      </c>
      <c r="RJE20" s="205" t="s">
        <v>552</v>
      </c>
      <c r="RJF20" s="205" t="s">
        <v>552</v>
      </c>
      <c r="RJG20" s="205" t="s">
        <v>552</v>
      </c>
      <c r="RJH20" s="205" t="s">
        <v>552</v>
      </c>
      <c r="RJI20" s="205" t="s">
        <v>552</v>
      </c>
      <c r="RJJ20" s="205" t="s">
        <v>552</v>
      </c>
      <c r="RJK20" s="205" t="s">
        <v>552</v>
      </c>
      <c r="RJL20" s="205" t="s">
        <v>552</v>
      </c>
      <c r="RJM20" s="205" t="s">
        <v>552</v>
      </c>
      <c r="RJN20" s="205" t="s">
        <v>552</v>
      </c>
      <c r="RJO20" s="205" t="s">
        <v>552</v>
      </c>
      <c r="RJP20" s="205" t="s">
        <v>552</v>
      </c>
      <c r="RJQ20" s="205" t="s">
        <v>552</v>
      </c>
      <c r="RJR20" s="205" t="s">
        <v>552</v>
      </c>
      <c r="RJS20" s="205" t="s">
        <v>552</v>
      </c>
      <c r="RJT20" s="205" t="s">
        <v>552</v>
      </c>
      <c r="RJU20" s="205" t="s">
        <v>552</v>
      </c>
      <c r="RJV20" s="205" t="s">
        <v>552</v>
      </c>
      <c r="RJW20" s="205" t="s">
        <v>552</v>
      </c>
      <c r="RJX20" s="205" t="s">
        <v>552</v>
      </c>
      <c r="RJY20" s="205" t="s">
        <v>552</v>
      </c>
      <c r="RJZ20" s="205" t="s">
        <v>552</v>
      </c>
      <c r="RKA20" s="205" t="s">
        <v>552</v>
      </c>
      <c r="RKB20" s="205" t="s">
        <v>552</v>
      </c>
      <c r="RKC20" s="205" t="s">
        <v>552</v>
      </c>
      <c r="RKD20" s="205" t="s">
        <v>552</v>
      </c>
      <c r="RKE20" s="205" t="s">
        <v>552</v>
      </c>
      <c r="RKF20" s="205" t="s">
        <v>552</v>
      </c>
      <c r="RKG20" s="205" t="s">
        <v>552</v>
      </c>
      <c r="RKH20" s="205" t="s">
        <v>552</v>
      </c>
      <c r="RKI20" s="205" t="s">
        <v>552</v>
      </c>
      <c r="RKJ20" s="205" t="s">
        <v>552</v>
      </c>
      <c r="RKK20" s="205" t="s">
        <v>552</v>
      </c>
      <c r="RKL20" s="205" t="s">
        <v>552</v>
      </c>
      <c r="RKM20" s="205" t="s">
        <v>552</v>
      </c>
      <c r="RKN20" s="205" t="s">
        <v>552</v>
      </c>
      <c r="RKO20" s="205" t="s">
        <v>552</v>
      </c>
      <c r="RKP20" s="205" t="s">
        <v>552</v>
      </c>
      <c r="RKQ20" s="205" t="s">
        <v>552</v>
      </c>
      <c r="RKR20" s="205" t="s">
        <v>552</v>
      </c>
      <c r="RKS20" s="205" t="s">
        <v>552</v>
      </c>
      <c r="RKT20" s="205" t="s">
        <v>552</v>
      </c>
      <c r="RKU20" s="205" t="s">
        <v>552</v>
      </c>
      <c r="RKV20" s="205" t="s">
        <v>552</v>
      </c>
      <c r="RKW20" s="205" t="s">
        <v>552</v>
      </c>
      <c r="RKX20" s="205" t="s">
        <v>552</v>
      </c>
      <c r="RKY20" s="205" t="s">
        <v>552</v>
      </c>
      <c r="RKZ20" s="205" t="s">
        <v>552</v>
      </c>
      <c r="RLA20" s="205" t="s">
        <v>552</v>
      </c>
      <c r="RLB20" s="205" t="s">
        <v>552</v>
      </c>
      <c r="RLC20" s="205" t="s">
        <v>552</v>
      </c>
      <c r="RLD20" s="205" t="s">
        <v>552</v>
      </c>
      <c r="RLE20" s="205" t="s">
        <v>552</v>
      </c>
      <c r="RLF20" s="205" t="s">
        <v>552</v>
      </c>
      <c r="RLG20" s="205" t="s">
        <v>552</v>
      </c>
      <c r="RLH20" s="205" t="s">
        <v>552</v>
      </c>
      <c r="RLI20" s="205" t="s">
        <v>552</v>
      </c>
      <c r="RLJ20" s="205" t="s">
        <v>552</v>
      </c>
      <c r="RLK20" s="205" t="s">
        <v>552</v>
      </c>
      <c r="RLL20" s="205" t="s">
        <v>552</v>
      </c>
      <c r="RLM20" s="205" t="s">
        <v>552</v>
      </c>
      <c r="RLN20" s="205" t="s">
        <v>552</v>
      </c>
      <c r="RLO20" s="205" t="s">
        <v>552</v>
      </c>
      <c r="RLP20" s="205" t="s">
        <v>552</v>
      </c>
      <c r="RLQ20" s="205" t="s">
        <v>552</v>
      </c>
      <c r="RLR20" s="205" t="s">
        <v>552</v>
      </c>
      <c r="RLS20" s="205" t="s">
        <v>552</v>
      </c>
      <c r="RLT20" s="205" t="s">
        <v>552</v>
      </c>
      <c r="RLU20" s="205" t="s">
        <v>552</v>
      </c>
      <c r="RLV20" s="205" t="s">
        <v>552</v>
      </c>
      <c r="RLW20" s="205" t="s">
        <v>552</v>
      </c>
      <c r="RLX20" s="205" t="s">
        <v>552</v>
      </c>
      <c r="RLY20" s="205" t="s">
        <v>552</v>
      </c>
      <c r="RLZ20" s="205" t="s">
        <v>552</v>
      </c>
      <c r="RMA20" s="205" t="s">
        <v>552</v>
      </c>
      <c r="RMB20" s="205" t="s">
        <v>552</v>
      </c>
      <c r="RMC20" s="205" t="s">
        <v>552</v>
      </c>
      <c r="RMD20" s="205" t="s">
        <v>552</v>
      </c>
      <c r="RME20" s="205" t="s">
        <v>552</v>
      </c>
      <c r="RMF20" s="205" t="s">
        <v>552</v>
      </c>
      <c r="RMG20" s="205" t="s">
        <v>552</v>
      </c>
      <c r="RMH20" s="205" t="s">
        <v>552</v>
      </c>
      <c r="RMI20" s="205" t="s">
        <v>552</v>
      </c>
      <c r="RMJ20" s="205" t="s">
        <v>552</v>
      </c>
      <c r="RMK20" s="205" t="s">
        <v>552</v>
      </c>
      <c r="RML20" s="205" t="s">
        <v>552</v>
      </c>
      <c r="RMM20" s="205" t="s">
        <v>552</v>
      </c>
      <c r="RMN20" s="205" t="s">
        <v>552</v>
      </c>
      <c r="RMO20" s="205" t="s">
        <v>552</v>
      </c>
      <c r="RMP20" s="205" t="s">
        <v>552</v>
      </c>
      <c r="RMQ20" s="205" t="s">
        <v>552</v>
      </c>
      <c r="RMR20" s="205" t="s">
        <v>552</v>
      </c>
      <c r="RMS20" s="205" t="s">
        <v>552</v>
      </c>
      <c r="RMT20" s="205" t="s">
        <v>552</v>
      </c>
      <c r="RMU20" s="205" t="s">
        <v>552</v>
      </c>
      <c r="RMV20" s="205" t="s">
        <v>552</v>
      </c>
      <c r="RMW20" s="205" t="s">
        <v>552</v>
      </c>
      <c r="RMX20" s="205" t="s">
        <v>552</v>
      </c>
      <c r="RMY20" s="205" t="s">
        <v>552</v>
      </c>
      <c r="RMZ20" s="205" t="s">
        <v>552</v>
      </c>
      <c r="RNA20" s="205" t="s">
        <v>552</v>
      </c>
      <c r="RNB20" s="205" t="s">
        <v>552</v>
      </c>
      <c r="RNC20" s="205" t="s">
        <v>552</v>
      </c>
      <c r="RND20" s="205" t="s">
        <v>552</v>
      </c>
      <c r="RNE20" s="205" t="s">
        <v>552</v>
      </c>
      <c r="RNF20" s="205" t="s">
        <v>552</v>
      </c>
      <c r="RNG20" s="205" t="s">
        <v>552</v>
      </c>
      <c r="RNH20" s="205" t="s">
        <v>552</v>
      </c>
      <c r="RNI20" s="205" t="s">
        <v>552</v>
      </c>
      <c r="RNJ20" s="205" t="s">
        <v>552</v>
      </c>
      <c r="RNK20" s="205" t="s">
        <v>552</v>
      </c>
      <c r="RNL20" s="205" t="s">
        <v>552</v>
      </c>
      <c r="RNM20" s="205" t="s">
        <v>552</v>
      </c>
      <c r="RNN20" s="205" t="s">
        <v>552</v>
      </c>
      <c r="RNO20" s="205" t="s">
        <v>552</v>
      </c>
      <c r="RNP20" s="205" t="s">
        <v>552</v>
      </c>
      <c r="RNQ20" s="205" t="s">
        <v>552</v>
      </c>
      <c r="RNR20" s="205" t="s">
        <v>552</v>
      </c>
      <c r="RNS20" s="205" t="s">
        <v>552</v>
      </c>
      <c r="RNT20" s="205" t="s">
        <v>552</v>
      </c>
      <c r="RNU20" s="205" t="s">
        <v>552</v>
      </c>
      <c r="RNV20" s="205" t="s">
        <v>552</v>
      </c>
      <c r="RNW20" s="205" t="s">
        <v>552</v>
      </c>
      <c r="RNX20" s="205" t="s">
        <v>552</v>
      </c>
      <c r="RNY20" s="205" t="s">
        <v>552</v>
      </c>
      <c r="RNZ20" s="205" t="s">
        <v>552</v>
      </c>
      <c r="ROA20" s="205" t="s">
        <v>552</v>
      </c>
      <c r="ROB20" s="205" t="s">
        <v>552</v>
      </c>
      <c r="ROC20" s="205" t="s">
        <v>552</v>
      </c>
      <c r="ROD20" s="205" t="s">
        <v>552</v>
      </c>
      <c r="ROE20" s="205" t="s">
        <v>552</v>
      </c>
      <c r="ROF20" s="205" t="s">
        <v>552</v>
      </c>
      <c r="ROG20" s="205" t="s">
        <v>552</v>
      </c>
      <c r="ROH20" s="205" t="s">
        <v>552</v>
      </c>
      <c r="ROI20" s="205" t="s">
        <v>552</v>
      </c>
      <c r="ROJ20" s="205" t="s">
        <v>552</v>
      </c>
      <c r="ROK20" s="205" t="s">
        <v>552</v>
      </c>
      <c r="ROL20" s="205" t="s">
        <v>552</v>
      </c>
      <c r="ROM20" s="205" t="s">
        <v>552</v>
      </c>
      <c r="RON20" s="205" t="s">
        <v>552</v>
      </c>
      <c r="ROO20" s="205" t="s">
        <v>552</v>
      </c>
      <c r="ROP20" s="205" t="s">
        <v>552</v>
      </c>
      <c r="ROQ20" s="205" t="s">
        <v>552</v>
      </c>
      <c r="ROR20" s="205" t="s">
        <v>552</v>
      </c>
      <c r="ROS20" s="205" t="s">
        <v>552</v>
      </c>
      <c r="ROT20" s="205" t="s">
        <v>552</v>
      </c>
      <c r="ROU20" s="205" t="s">
        <v>552</v>
      </c>
      <c r="ROV20" s="205" t="s">
        <v>552</v>
      </c>
      <c r="ROW20" s="205" t="s">
        <v>552</v>
      </c>
      <c r="ROX20" s="205" t="s">
        <v>552</v>
      </c>
      <c r="ROY20" s="205" t="s">
        <v>552</v>
      </c>
      <c r="ROZ20" s="205" t="s">
        <v>552</v>
      </c>
      <c r="RPA20" s="205" t="s">
        <v>552</v>
      </c>
      <c r="RPB20" s="205" t="s">
        <v>552</v>
      </c>
      <c r="RPC20" s="205" t="s">
        <v>552</v>
      </c>
      <c r="RPD20" s="205" t="s">
        <v>552</v>
      </c>
      <c r="RPE20" s="205" t="s">
        <v>552</v>
      </c>
      <c r="RPF20" s="205" t="s">
        <v>552</v>
      </c>
      <c r="RPG20" s="205" t="s">
        <v>552</v>
      </c>
      <c r="RPH20" s="205" t="s">
        <v>552</v>
      </c>
      <c r="RPI20" s="205" t="s">
        <v>552</v>
      </c>
      <c r="RPJ20" s="205" t="s">
        <v>552</v>
      </c>
      <c r="RPK20" s="205" t="s">
        <v>552</v>
      </c>
      <c r="RPL20" s="205" t="s">
        <v>552</v>
      </c>
      <c r="RPM20" s="205" t="s">
        <v>552</v>
      </c>
      <c r="RPN20" s="205" t="s">
        <v>552</v>
      </c>
      <c r="RPO20" s="205" t="s">
        <v>552</v>
      </c>
      <c r="RPP20" s="205" t="s">
        <v>552</v>
      </c>
      <c r="RPQ20" s="205" t="s">
        <v>552</v>
      </c>
      <c r="RPR20" s="205" t="s">
        <v>552</v>
      </c>
      <c r="RPS20" s="205" t="s">
        <v>552</v>
      </c>
      <c r="RPT20" s="205" t="s">
        <v>552</v>
      </c>
      <c r="RPU20" s="205" t="s">
        <v>552</v>
      </c>
      <c r="RPV20" s="205" t="s">
        <v>552</v>
      </c>
      <c r="RPW20" s="205" t="s">
        <v>552</v>
      </c>
      <c r="RPX20" s="205" t="s">
        <v>552</v>
      </c>
      <c r="RPY20" s="205" t="s">
        <v>552</v>
      </c>
      <c r="RPZ20" s="205" t="s">
        <v>552</v>
      </c>
      <c r="RQA20" s="205" t="s">
        <v>552</v>
      </c>
      <c r="RQB20" s="205" t="s">
        <v>552</v>
      </c>
      <c r="RQC20" s="205" t="s">
        <v>552</v>
      </c>
      <c r="RQD20" s="205" t="s">
        <v>552</v>
      </c>
      <c r="RQE20" s="205" t="s">
        <v>552</v>
      </c>
      <c r="RQF20" s="205" t="s">
        <v>552</v>
      </c>
      <c r="RQG20" s="205" t="s">
        <v>552</v>
      </c>
      <c r="RQH20" s="205" t="s">
        <v>552</v>
      </c>
      <c r="RQI20" s="205" t="s">
        <v>552</v>
      </c>
      <c r="RQJ20" s="205" t="s">
        <v>552</v>
      </c>
      <c r="RQK20" s="205" t="s">
        <v>552</v>
      </c>
      <c r="RQL20" s="205" t="s">
        <v>552</v>
      </c>
      <c r="RQM20" s="205" t="s">
        <v>552</v>
      </c>
      <c r="RQN20" s="205" t="s">
        <v>552</v>
      </c>
      <c r="RQO20" s="205" t="s">
        <v>552</v>
      </c>
      <c r="RQP20" s="205" t="s">
        <v>552</v>
      </c>
      <c r="RQQ20" s="205" t="s">
        <v>552</v>
      </c>
      <c r="RQR20" s="205" t="s">
        <v>552</v>
      </c>
      <c r="RQS20" s="205" t="s">
        <v>552</v>
      </c>
      <c r="RQT20" s="205" t="s">
        <v>552</v>
      </c>
      <c r="RQU20" s="205" t="s">
        <v>552</v>
      </c>
      <c r="RQV20" s="205" t="s">
        <v>552</v>
      </c>
      <c r="RQW20" s="205" t="s">
        <v>552</v>
      </c>
      <c r="RQX20" s="205" t="s">
        <v>552</v>
      </c>
      <c r="RQY20" s="205" t="s">
        <v>552</v>
      </c>
      <c r="RQZ20" s="205" t="s">
        <v>552</v>
      </c>
      <c r="RRA20" s="205" t="s">
        <v>552</v>
      </c>
      <c r="RRB20" s="205" t="s">
        <v>552</v>
      </c>
      <c r="RRC20" s="205" t="s">
        <v>552</v>
      </c>
      <c r="RRD20" s="205" t="s">
        <v>552</v>
      </c>
      <c r="RRE20" s="205" t="s">
        <v>552</v>
      </c>
      <c r="RRF20" s="205" t="s">
        <v>552</v>
      </c>
      <c r="RRG20" s="205" t="s">
        <v>552</v>
      </c>
      <c r="RRH20" s="205" t="s">
        <v>552</v>
      </c>
      <c r="RRI20" s="205" t="s">
        <v>552</v>
      </c>
      <c r="RRJ20" s="205" t="s">
        <v>552</v>
      </c>
      <c r="RRK20" s="205" t="s">
        <v>552</v>
      </c>
      <c r="RRL20" s="205" t="s">
        <v>552</v>
      </c>
      <c r="RRM20" s="205" t="s">
        <v>552</v>
      </c>
      <c r="RRN20" s="205" t="s">
        <v>552</v>
      </c>
      <c r="RRO20" s="205" t="s">
        <v>552</v>
      </c>
      <c r="RRP20" s="205" t="s">
        <v>552</v>
      </c>
      <c r="RRQ20" s="205" t="s">
        <v>552</v>
      </c>
      <c r="RRR20" s="205" t="s">
        <v>552</v>
      </c>
      <c r="RRS20" s="205" t="s">
        <v>552</v>
      </c>
      <c r="RRT20" s="205" t="s">
        <v>552</v>
      </c>
      <c r="RRU20" s="205" t="s">
        <v>552</v>
      </c>
      <c r="RRV20" s="205" t="s">
        <v>552</v>
      </c>
      <c r="RRW20" s="205" t="s">
        <v>552</v>
      </c>
      <c r="RRX20" s="205" t="s">
        <v>552</v>
      </c>
      <c r="RRY20" s="205" t="s">
        <v>552</v>
      </c>
      <c r="RRZ20" s="205" t="s">
        <v>552</v>
      </c>
      <c r="RSA20" s="205" t="s">
        <v>552</v>
      </c>
      <c r="RSB20" s="205" t="s">
        <v>552</v>
      </c>
      <c r="RSC20" s="205" t="s">
        <v>552</v>
      </c>
      <c r="RSD20" s="205" t="s">
        <v>552</v>
      </c>
      <c r="RSE20" s="205" t="s">
        <v>552</v>
      </c>
      <c r="RSF20" s="205" t="s">
        <v>552</v>
      </c>
      <c r="RSG20" s="205" t="s">
        <v>552</v>
      </c>
      <c r="RSH20" s="205" t="s">
        <v>552</v>
      </c>
      <c r="RSI20" s="205" t="s">
        <v>552</v>
      </c>
      <c r="RSJ20" s="205" t="s">
        <v>552</v>
      </c>
      <c r="RSK20" s="205" t="s">
        <v>552</v>
      </c>
      <c r="RSL20" s="205" t="s">
        <v>552</v>
      </c>
      <c r="RSM20" s="205" t="s">
        <v>552</v>
      </c>
      <c r="RSN20" s="205" t="s">
        <v>552</v>
      </c>
      <c r="RSO20" s="205" t="s">
        <v>552</v>
      </c>
      <c r="RSP20" s="205" t="s">
        <v>552</v>
      </c>
      <c r="RSQ20" s="205" t="s">
        <v>552</v>
      </c>
      <c r="RSR20" s="205" t="s">
        <v>552</v>
      </c>
      <c r="RSS20" s="205" t="s">
        <v>552</v>
      </c>
      <c r="RST20" s="205" t="s">
        <v>552</v>
      </c>
      <c r="RSU20" s="205" t="s">
        <v>552</v>
      </c>
      <c r="RSV20" s="205" t="s">
        <v>552</v>
      </c>
      <c r="RSW20" s="205" t="s">
        <v>552</v>
      </c>
      <c r="RSX20" s="205" t="s">
        <v>552</v>
      </c>
      <c r="RSY20" s="205" t="s">
        <v>552</v>
      </c>
      <c r="RSZ20" s="205" t="s">
        <v>552</v>
      </c>
      <c r="RTA20" s="205" t="s">
        <v>552</v>
      </c>
      <c r="RTB20" s="205" t="s">
        <v>552</v>
      </c>
      <c r="RTC20" s="205" t="s">
        <v>552</v>
      </c>
      <c r="RTD20" s="205" t="s">
        <v>552</v>
      </c>
      <c r="RTE20" s="205" t="s">
        <v>552</v>
      </c>
      <c r="RTF20" s="205" t="s">
        <v>552</v>
      </c>
      <c r="RTG20" s="205" t="s">
        <v>552</v>
      </c>
      <c r="RTH20" s="205" t="s">
        <v>552</v>
      </c>
      <c r="RTI20" s="205" t="s">
        <v>552</v>
      </c>
      <c r="RTJ20" s="205" t="s">
        <v>552</v>
      </c>
      <c r="RTK20" s="205" t="s">
        <v>552</v>
      </c>
      <c r="RTL20" s="205" t="s">
        <v>552</v>
      </c>
      <c r="RTM20" s="205" t="s">
        <v>552</v>
      </c>
      <c r="RTN20" s="205" t="s">
        <v>552</v>
      </c>
      <c r="RTO20" s="205" t="s">
        <v>552</v>
      </c>
      <c r="RTP20" s="205" t="s">
        <v>552</v>
      </c>
      <c r="RTQ20" s="205" t="s">
        <v>552</v>
      </c>
      <c r="RTR20" s="205" t="s">
        <v>552</v>
      </c>
      <c r="RTS20" s="205" t="s">
        <v>552</v>
      </c>
      <c r="RTT20" s="205" t="s">
        <v>552</v>
      </c>
      <c r="RTU20" s="205" t="s">
        <v>552</v>
      </c>
      <c r="RTV20" s="205" t="s">
        <v>552</v>
      </c>
      <c r="RTW20" s="205" t="s">
        <v>552</v>
      </c>
      <c r="RTX20" s="205" t="s">
        <v>552</v>
      </c>
      <c r="RTY20" s="205" t="s">
        <v>552</v>
      </c>
      <c r="RTZ20" s="205" t="s">
        <v>552</v>
      </c>
      <c r="RUA20" s="205" t="s">
        <v>552</v>
      </c>
      <c r="RUB20" s="205" t="s">
        <v>552</v>
      </c>
      <c r="RUC20" s="205" t="s">
        <v>552</v>
      </c>
      <c r="RUD20" s="205" t="s">
        <v>552</v>
      </c>
      <c r="RUE20" s="205" t="s">
        <v>552</v>
      </c>
      <c r="RUF20" s="205" t="s">
        <v>552</v>
      </c>
      <c r="RUG20" s="205" t="s">
        <v>552</v>
      </c>
      <c r="RUH20" s="205" t="s">
        <v>552</v>
      </c>
      <c r="RUI20" s="205" t="s">
        <v>552</v>
      </c>
      <c r="RUJ20" s="205" t="s">
        <v>552</v>
      </c>
      <c r="RUK20" s="205" t="s">
        <v>552</v>
      </c>
      <c r="RUL20" s="205" t="s">
        <v>552</v>
      </c>
      <c r="RUM20" s="205" t="s">
        <v>552</v>
      </c>
      <c r="RUN20" s="205" t="s">
        <v>552</v>
      </c>
      <c r="RUO20" s="205" t="s">
        <v>552</v>
      </c>
      <c r="RUP20" s="205" t="s">
        <v>552</v>
      </c>
      <c r="RUQ20" s="205" t="s">
        <v>552</v>
      </c>
      <c r="RUR20" s="205" t="s">
        <v>552</v>
      </c>
      <c r="RUS20" s="205" t="s">
        <v>552</v>
      </c>
      <c r="RUT20" s="205" t="s">
        <v>552</v>
      </c>
      <c r="RUU20" s="205" t="s">
        <v>552</v>
      </c>
      <c r="RUV20" s="205" t="s">
        <v>552</v>
      </c>
      <c r="RUW20" s="205" t="s">
        <v>552</v>
      </c>
      <c r="RUX20" s="205" t="s">
        <v>552</v>
      </c>
      <c r="RUY20" s="205" t="s">
        <v>552</v>
      </c>
      <c r="RUZ20" s="205" t="s">
        <v>552</v>
      </c>
      <c r="RVA20" s="205" t="s">
        <v>552</v>
      </c>
      <c r="RVB20" s="205" t="s">
        <v>552</v>
      </c>
      <c r="RVC20" s="205" t="s">
        <v>552</v>
      </c>
      <c r="RVD20" s="205" t="s">
        <v>552</v>
      </c>
      <c r="RVE20" s="205" t="s">
        <v>552</v>
      </c>
      <c r="RVF20" s="205" t="s">
        <v>552</v>
      </c>
      <c r="RVG20" s="205" t="s">
        <v>552</v>
      </c>
      <c r="RVH20" s="205" t="s">
        <v>552</v>
      </c>
      <c r="RVI20" s="205" t="s">
        <v>552</v>
      </c>
      <c r="RVJ20" s="205" t="s">
        <v>552</v>
      </c>
      <c r="RVK20" s="205" t="s">
        <v>552</v>
      </c>
      <c r="RVL20" s="205" t="s">
        <v>552</v>
      </c>
      <c r="RVM20" s="205" t="s">
        <v>552</v>
      </c>
      <c r="RVN20" s="205" t="s">
        <v>552</v>
      </c>
      <c r="RVO20" s="205" t="s">
        <v>552</v>
      </c>
      <c r="RVP20" s="205" t="s">
        <v>552</v>
      </c>
      <c r="RVQ20" s="205" t="s">
        <v>552</v>
      </c>
      <c r="RVR20" s="205" t="s">
        <v>552</v>
      </c>
      <c r="RVS20" s="205" t="s">
        <v>552</v>
      </c>
      <c r="RVT20" s="205" t="s">
        <v>552</v>
      </c>
      <c r="RVU20" s="205" t="s">
        <v>552</v>
      </c>
      <c r="RVV20" s="205" t="s">
        <v>552</v>
      </c>
      <c r="RVW20" s="205" t="s">
        <v>552</v>
      </c>
      <c r="RVX20" s="205" t="s">
        <v>552</v>
      </c>
      <c r="RVY20" s="205" t="s">
        <v>552</v>
      </c>
      <c r="RVZ20" s="205" t="s">
        <v>552</v>
      </c>
      <c r="RWA20" s="205" t="s">
        <v>552</v>
      </c>
      <c r="RWB20" s="205" t="s">
        <v>552</v>
      </c>
      <c r="RWC20" s="205" t="s">
        <v>552</v>
      </c>
      <c r="RWD20" s="205" t="s">
        <v>552</v>
      </c>
      <c r="RWE20" s="205" t="s">
        <v>552</v>
      </c>
      <c r="RWF20" s="205" t="s">
        <v>552</v>
      </c>
      <c r="RWG20" s="205" t="s">
        <v>552</v>
      </c>
      <c r="RWH20" s="205" t="s">
        <v>552</v>
      </c>
      <c r="RWI20" s="205" t="s">
        <v>552</v>
      </c>
      <c r="RWJ20" s="205" t="s">
        <v>552</v>
      </c>
      <c r="RWK20" s="205" t="s">
        <v>552</v>
      </c>
      <c r="RWL20" s="205" t="s">
        <v>552</v>
      </c>
      <c r="RWM20" s="205" t="s">
        <v>552</v>
      </c>
      <c r="RWN20" s="205" t="s">
        <v>552</v>
      </c>
      <c r="RWO20" s="205" t="s">
        <v>552</v>
      </c>
      <c r="RWP20" s="205" t="s">
        <v>552</v>
      </c>
      <c r="RWQ20" s="205" t="s">
        <v>552</v>
      </c>
      <c r="RWR20" s="205" t="s">
        <v>552</v>
      </c>
      <c r="RWS20" s="205" t="s">
        <v>552</v>
      </c>
      <c r="RWT20" s="205" t="s">
        <v>552</v>
      </c>
      <c r="RWU20" s="205" t="s">
        <v>552</v>
      </c>
      <c r="RWV20" s="205" t="s">
        <v>552</v>
      </c>
      <c r="RWW20" s="205" t="s">
        <v>552</v>
      </c>
      <c r="RWX20" s="205" t="s">
        <v>552</v>
      </c>
      <c r="RWY20" s="205" t="s">
        <v>552</v>
      </c>
      <c r="RWZ20" s="205" t="s">
        <v>552</v>
      </c>
      <c r="RXA20" s="205" t="s">
        <v>552</v>
      </c>
      <c r="RXB20" s="205" t="s">
        <v>552</v>
      </c>
      <c r="RXC20" s="205" t="s">
        <v>552</v>
      </c>
      <c r="RXD20" s="205" t="s">
        <v>552</v>
      </c>
      <c r="RXE20" s="205" t="s">
        <v>552</v>
      </c>
      <c r="RXF20" s="205" t="s">
        <v>552</v>
      </c>
      <c r="RXG20" s="205" t="s">
        <v>552</v>
      </c>
      <c r="RXH20" s="205" t="s">
        <v>552</v>
      </c>
      <c r="RXI20" s="205" t="s">
        <v>552</v>
      </c>
      <c r="RXJ20" s="205" t="s">
        <v>552</v>
      </c>
      <c r="RXK20" s="205" t="s">
        <v>552</v>
      </c>
      <c r="RXL20" s="205" t="s">
        <v>552</v>
      </c>
      <c r="RXM20" s="205" t="s">
        <v>552</v>
      </c>
      <c r="RXN20" s="205" t="s">
        <v>552</v>
      </c>
      <c r="RXO20" s="205" t="s">
        <v>552</v>
      </c>
      <c r="RXP20" s="205" t="s">
        <v>552</v>
      </c>
      <c r="RXQ20" s="205" t="s">
        <v>552</v>
      </c>
      <c r="RXR20" s="205" t="s">
        <v>552</v>
      </c>
      <c r="RXS20" s="205" t="s">
        <v>552</v>
      </c>
      <c r="RXT20" s="205" t="s">
        <v>552</v>
      </c>
      <c r="RXU20" s="205" t="s">
        <v>552</v>
      </c>
      <c r="RXV20" s="205" t="s">
        <v>552</v>
      </c>
      <c r="RXW20" s="205" t="s">
        <v>552</v>
      </c>
      <c r="RXX20" s="205" t="s">
        <v>552</v>
      </c>
      <c r="RXY20" s="205" t="s">
        <v>552</v>
      </c>
      <c r="RXZ20" s="205" t="s">
        <v>552</v>
      </c>
      <c r="RYA20" s="205" t="s">
        <v>552</v>
      </c>
      <c r="RYB20" s="205" t="s">
        <v>552</v>
      </c>
      <c r="RYC20" s="205" t="s">
        <v>552</v>
      </c>
      <c r="RYD20" s="205" t="s">
        <v>552</v>
      </c>
      <c r="RYE20" s="205" t="s">
        <v>552</v>
      </c>
      <c r="RYF20" s="205" t="s">
        <v>552</v>
      </c>
      <c r="RYG20" s="205" t="s">
        <v>552</v>
      </c>
      <c r="RYH20" s="205" t="s">
        <v>552</v>
      </c>
      <c r="RYI20" s="205" t="s">
        <v>552</v>
      </c>
      <c r="RYJ20" s="205" t="s">
        <v>552</v>
      </c>
      <c r="RYK20" s="205" t="s">
        <v>552</v>
      </c>
      <c r="RYL20" s="205" t="s">
        <v>552</v>
      </c>
      <c r="RYM20" s="205" t="s">
        <v>552</v>
      </c>
      <c r="RYN20" s="205" t="s">
        <v>552</v>
      </c>
      <c r="RYO20" s="205" t="s">
        <v>552</v>
      </c>
      <c r="RYP20" s="205" t="s">
        <v>552</v>
      </c>
      <c r="RYQ20" s="205" t="s">
        <v>552</v>
      </c>
      <c r="RYR20" s="205" t="s">
        <v>552</v>
      </c>
      <c r="RYS20" s="205" t="s">
        <v>552</v>
      </c>
      <c r="RYT20" s="205" t="s">
        <v>552</v>
      </c>
      <c r="RYU20" s="205" t="s">
        <v>552</v>
      </c>
      <c r="RYV20" s="205" t="s">
        <v>552</v>
      </c>
      <c r="RYW20" s="205" t="s">
        <v>552</v>
      </c>
      <c r="RYX20" s="205" t="s">
        <v>552</v>
      </c>
      <c r="RYY20" s="205" t="s">
        <v>552</v>
      </c>
      <c r="RYZ20" s="205" t="s">
        <v>552</v>
      </c>
      <c r="RZA20" s="205" t="s">
        <v>552</v>
      </c>
      <c r="RZB20" s="205" t="s">
        <v>552</v>
      </c>
      <c r="RZC20" s="205" t="s">
        <v>552</v>
      </c>
      <c r="RZD20" s="205" t="s">
        <v>552</v>
      </c>
      <c r="RZE20" s="205" t="s">
        <v>552</v>
      </c>
      <c r="RZF20" s="205" t="s">
        <v>552</v>
      </c>
      <c r="RZG20" s="205" t="s">
        <v>552</v>
      </c>
      <c r="RZH20" s="205" t="s">
        <v>552</v>
      </c>
      <c r="RZI20" s="205" t="s">
        <v>552</v>
      </c>
      <c r="RZJ20" s="205" t="s">
        <v>552</v>
      </c>
      <c r="RZK20" s="205" t="s">
        <v>552</v>
      </c>
      <c r="RZL20" s="205" t="s">
        <v>552</v>
      </c>
      <c r="RZM20" s="205" t="s">
        <v>552</v>
      </c>
      <c r="RZN20" s="205" t="s">
        <v>552</v>
      </c>
      <c r="RZO20" s="205" t="s">
        <v>552</v>
      </c>
      <c r="RZP20" s="205" t="s">
        <v>552</v>
      </c>
      <c r="RZQ20" s="205" t="s">
        <v>552</v>
      </c>
      <c r="RZR20" s="205" t="s">
        <v>552</v>
      </c>
      <c r="RZS20" s="205" t="s">
        <v>552</v>
      </c>
      <c r="RZT20" s="205" t="s">
        <v>552</v>
      </c>
      <c r="RZU20" s="205" t="s">
        <v>552</v>
      </c>
      <c r="RZV20" s="205" t="s">
        <v>552</v>
      </c>
      <c r="RZW20" s="205" t="s">
        <v>552</v>
      </c>
      <c r="RZX20" s="205" t="s">
        <v>552</v>
      </c>
      <c r="RZY20" s="205" t="s">
        <v>552</v>
      </c>
      <c r="RZZ20" s="205" t="s">
        <v>552</v>
      </c>
      <c r="SAA20" s="205" t="s">
        <v>552</v>
      </c>
      <c r="SAB20" s="205" t="s">
        <v>552</v>
      </c>
      <c r="SAC20" s="205" t="s">
        <v>552</v>
      </c>
      <c r="SAD20" s="205" t="s">
        <v>552</v>
      </c>
      <c r="SAE20" s="205" t="s">
        <v>552</v>
      </c>
      <c r="SAF20" s="205" t="s">
        <v>552</v>
      </c>
      <c r="SAG20" s="205" t="s">
        <v>552</v>
      </c>
      <c r="SAH20" s="205" t="s">
        <v>552</v>
      </c>
      <c r="SAI20" s="205" t="s">
        <v>552</v>
      </c>
      <c r="SAJ20" s="205" t="s">
        <v>552</v>
      </c>
      <c r="SAK20" s="205" t="s">
        <v>552</v>
      </c>
      <c r="SAL20" s="205" t="s">
        <v>552</v>
      </c>
      <c r="SAM20" s="205" t="s">
        <v>552</v>
      </c>
      <c r="SAN20" s="205" t="s">
        <v>552</v>
      </c>
      <c r="SAO20" s="205" t="s">
        <v>552</v>
      </c>
      <c r="SAP20" s="205" t="s">
        <v>552</v>
      </c>
      <c r="SAQ20" s="205" t="s">
        <v>552</v>
      </c>
      <c r="SAR20" s="205" t="s">
        <v>552</v>
      </c>
      <c r="SAS20" s="205" t="s">
        <v>552</v>
      </c>
      <c r="SAT20" s="205" t="s">
        <v>552</v>
      </c>
      <c r="SAU20" s="205" t="s">
        <v>552</v>
      </c>
      <c r="SAV20" s="205" t="s">
        <v>552</v>
      </c>
      <c r="SAW20" s="205" t="s">
        <v>552</v>
      </c>
      <c r="SAX20" s="205" t="s">
        <v>552</v>
      </c>
      <c r="SAY20" s="205" t="s">
        <v>552</v>
      </c>
      <c r="SAZ20" s="205" t="s">
        <v>552</v>
      </c>
      <c r="SBA20" s="205" t="s">
        <v>552</v>
      </c>
      <c r="SBB20" s="205" t="s">
        <v>552</v>
      </c>
      <c r="SBC20" s="205" t="s">
        <v>552</v>
      </c>
      <c r="SBD20" s="205" t="s">
        <v>552</v>
      </c>
      <c r="SBE20" s="205" t="s">
        <v>552</v>
      </c>
      <c r="SBF20" s="205" t="s">
        <v>552</v>
      </c>
      <c r="SBG20" s="205" t="s">
        <v>552</v>
      </c>
      <c r="SBH20" s="205" t="s">
        <v>552</v>
      </c>
      <c r="SBI20" s="205" t="s">
        <v>552</v>
      </c>
      <c r="SBJ20" s="205" t="s">
        <v>552</v>
      </c>
      <c r="SBK20" s="205" t="s">
        <v>552</v>
      </c>
      <c r="SBL20" s="205" t="s">
        <v>552</v>
      </c>
      <c r="SBM20" s="205" t="s">
        <v>552</v>
      </c>
      <c r="SBN20" s="205" t="s">
        <v>552</v>
      </c>
      <c r="SBO20" s="205" t="s">
        <v>552</v>
      </c>
      <c r="SBP20" s="205" t="s">
        <v>552</v>
      </c>
      <c r="SBQ20" s="205" t="s">
        <v>552</v>
      </c>
      <c r="SBR20" s="205" t="s">
        <v>552</v>
      </c>
      <c r="SBS20" s="205" t="s">
        <v>552</v>
      </c>
      <c r="SBT20" s="205" t="s">
        <v>552</v>
      </c>
      <c r="SBU20" s="205" t="s">
        <v>552</v>
      </c>
      <c r="SBV20" s="205" t="s">
        <v>552</v>
      </c>
      <c r="SBW20" s="205" t="s">
        <v>552</v>
      </c>
      <c r="SBX20" s="205" t="s">
        <v>552</v>
      </c>
      <c r="SBY20" s="205" t="s">
        <v>552</v>
      </c>
      <c r="SBZ20" s="205" t="s">
        <v>552</v>
      </c>
      <c r="SCA20" s="205" t="s">
        <v>552</v>
      </c>
      <c r="SCB20" s="205" t="s">
        <v>552</v>
      </c>
      <c r="SCC20" s="205" t="s">
        <v>552</v>
      </c>
      <c r="SCD20" s="205" t="s">
        <v>552</v>
      </c>
      <c r="SCE20" s="205" t="s">
        <v>552</v>
      </c>
      <c r="SCF20" s="205" t="s">
        <v>552</v>
      </c>
      <c r="SCG20" s="205" t="s">
        <v>552</v>
      </c>
      <c r="SCH20" s="205" t="s">
        <v>552</v>
      </c>
      <c r="SCI20" s="205" t="s">
        <v>552</v>
      </c>
      <c r="SCJ20" s="205" t="s">
        <v>552</v>
      </c>
      <c r="SCK20" s="205" t="s">
        <v>552</v>
      </c>
      <c r="SCL20" s="205" t="s">
        <v>552</v>
      </c>
      <c r="SCM20" s="205" t="s">
        <v>552</v>
      </c>
      <c r="SCN20" s="205" t="s">
        <v>552</v>
      </c>
      <c r="SCO20" s="205" t="s">
        <v>552</v>
      </c>
      <c r="SCP20" s="205" t="s">
        <v>552</v>
      </c>
      <c r="SCQ20" s="205" t="s">
        <v>552</v>
      </c>
      <c r="SCR20" s="205" t="s">
        <v>552</v>
      </c>
      <c r="SCS20" s="205" t="s">
        <v>552</v>
      </c>
      <c r="SCT20" s="205" t="s">
        <v>552</v>
      </c>
      <c r="SCU20" s="205" t="s">
        <v>552</v>
      </c>
      <c r="SCV20" s="205" t="s">
        <v>552</v>
      </c>
      <c r="SCW20" s="205" t="s">
        <v>552</v>
      </c>
      <c r="SCX20" s="205" t="s">
        <v>552</v>
      </c>
      <c r="SCY20" s="205" t="s">
        <v>552</v>
      </c>
      <c r="SCZ20" s="205" t="s">
        <v>552</v>
      </c>
      <c r="SDA20" s="205" t="s">
        <v>552</v>
      </c>
      <c r="SDB20" s="205" t="s">
        <v>552</v>
      </c>
      <c r="SDC20" s="205" t="s">
        <v>552</v>
      </c>
      <c r="SDD20" s="205" t="s">
        <v>552</v>
      </c>
      <c r="SDE20" s="205" t="s">
        <v>552</v>
      </c>
      <c r="SDF20" s="205" t="s">
        <v>552</v>
      </c>
      <c r="SDG20" s="205" t="s">
        <v>552</v>
      </c>
      <c r="SDH20" s="205" t="s">
        <v>552</v>
      </c>
      <c r="SDI20" s="205" t="s">
        <v>552</v>
      </c>
      <c r="SDJ20" s="205" t="s">
        <v>552</v>
      </c>
      <c r="SDK20" s="205" t="s">
        <v>552</v>
      </c>
      <c r="SDL20" s="205" t="s">
        <v>552</v>
      </c>
      <c r="SDM20" s="205" t="s">
        <v>552</v>
      </c>
      <c r="SDN20" s="205" t="s">
        <v>552</v>
      </c>
      <c r="SDO20" s="205" t="s">
        <v>552</v>
      </c>
      <c r="SDP20" s="205" t="s">
        <v>552</v>
      </c>
      <c r="SDQ20" s="205" t="s">
        <v>552</v>
      </c>
      <c r="SDR20" s="205" t="s">
        <v>552</v>
      </c>
      <c r="SDS20" s="205" t="s">
        <v>552</v>
      </c>
      <c r="SDT20" s="205" t="s">
        <v>552</v>
      </c>
      <c r="SDU20" s="205" t="s">
        <v>552</v>
      </c>
      <c r="SDV20" s="205" t="s">
        <v>552</v>
      </c>
      <c r="SDW20" s="205" t="s">
        <v>552</v>
      </c>
      <c r="SDX20" s="205" t="s">
        <v>552</v>
      </c>
      <c r="SDY20" s="205" t="s">
        <v>552</v>
      </c>
      <c r="SDZ20" s="205" t="s">
        <v>552</v>
      </c>
      <c r="SEA20" s="205" t="s">
        <v>552</v>
      </c>
      <c r="SEB20" s="205" t="s">
        <v>552</v>
      </c>
      <c r="SEC20" s="205" t="s">
        <v>552</v>
      </c>
      <c r="SED20" s="205" t="s">
        <v>552</v>
      </c>
      <c r="SEE20" s="205" t="s">
        <v>552</v>
      </c>
      <c r="SEF20" s="205" t="s">
        <v>552</v>
      </c>
      <c r="SEG20" s="205" t="s">
        <v>552</v>
      </c>
      <c r="SEH20" s="205" t="s">
        <v>552</v>
      </c>
      <c r="SEI20" s="205" t="s">
        <v>552</v>
      </c>
      <c r="SEJ20" s="205" t="s">
        <v>552</v>
      </c>
      <c r="SEK20" s="205" t="s">
        <v>552</v>
      </c>
      <c r="SEL20" s="205" t="s">
        <v>552</v>
      </c>
      <c r="SEM20" s="205" t="s">
        <v>552</v>
      </c>
      <c r="SEN20" s="205" t="s">
        <v>552</v>
      </c>
      <c r="SEO20" s="205" t="s">
        <v>552</v>
      </c>
      <c r="SEP20" s="205" t="s">
        <v>552</v>
      </c>
      <c r="SEQ20" s="205" t="s">
        <v>552</v>
      </c>
      <c r="SER20" s="205" t="s">
        <v>552</v>
      </c>
      <c r="SES20" s="205" t="s">
        <v>552</v>
      </c>
      <c r="SET20" s="205" t="s">
        <v>552</v>
      </c>
      <c r="SEU20" s="205" t="s">
        <v>552</v>
      </c>
      <c r="SEV20" s="205" t="s">
        <v>552</v>
      </c>
      <c r="SEW20" s="205" t="s">
        <v>552</v>
      </c>
      <c r="SEX20" s="205" t="s">
        <v>552</v>
      </c>
      <c r="SEY20" s="205" t="s">
        <v>552</v>
      </c>
      <c r="SEZ20" s="205" t="s">
        <v>552</v>
      </c>
      <c r="SFA20" s="205" t="s">
        <v>552</v>
      </c>
      <c r="SFB20" s="205" t="s">
        <v>552</v>
      </c>
      <c r="SFC20" s="205" t="s">
        <v>552</v>
      </c>
      <c r="SFD20" s="205" t="s">
        <v>552</v>
      </c>
      <c r="SFE20" s="205" t="s">
        <v>552</v>
      </c>
      <c r="SFF20" s="205" t="s">
        <v>552</v>
      </c>
      <c r="SFG20" s="205" t="s">
        <v>552</v>
      </c>
      <c r="SFH20" s="205" t="s">
        <v>552</v>
      </c>
      <c r="SFI20" s="205" t="s">
        <v>552</v>
      </c>
      <c r="SFJ20" s="205" t="s">
        <v>552</v>
      </c>
      <c r="SFK20" s="205" t="s">
        <v>552</v>
      </c>
      <c r="SFL20" s="205" t="s">
        <v>552</v>
      </c>
      <c r="SFM20" s="205" t="s">
        <v>552</v>
      </c>
      <c r="SFN20" s="205" t="s">
        <v>552</v>
      </c>
      <c r="SFO20" s="205" t="s">
        <v>552</v>
      </c>
      <c r="SFP20" s="205" t="s">
        <v>552</v>
      </c>
      <c r="SFQ20" s="205" t="s">
        <v>552</v>
      </c>
      <c r="SFR20" s="205" t="s">
        <v>552</v>
      </c>
      <c r="SFS20" s="205" t="s">
        <v>552</v>
      </c>
      <c r="SFT20" s="205" t="s">
        <v>552</v>
      </c>
      <c r="SFU20" s="205" t="s">
        <v>552</v>
      </c>
      <c r="SFV20" s="205" t="s">
        <v>552</v>
      </c>
      <c r="SFW20" s="205" t="s">
        <v>552</v>
      </c>
      <c r="SFX20" s="205" t="s">
        <v>552</v>
      </c>
      <c r="SFY20" s="205" t="s">
        <v>552</v>
      </c>
      <c r="SFZ20" s="205" t="s">
        <v>552</v>
      </c>
      <c r="SGA20" s="205" t="s">
        <v>552</v>
      </c>
      <c r="SGB20" s="205" t="s">
        <v>552</v>
      </c>
      <c r="SGC20" s="205" t="s">
        <v>552</v>
      </c>
      <c r="SGD20" s="205" t="s">
        <v>552</v>
      </c>
      <c r="SGE20" s="205" t="s">
        <v>552</v>
      </c>
      <c r="SGF20" s="205" t="s">
        <v>552</v>
      </c>
      <c r="SGG20" s="205" t="s">
        <v>552</v>
      </c>
      <c r="SGH20" s="205" t="s">
        <v>552</v>
      </c>
      <c r="SGI20" s="205" t="s">
        <v>552</v>
      </c>
      <c r="SGJ20" s="205" t="s">
        <v>552</v>
      </c>
      <c r="SGK20" s="205" t="s">
        <v>552</v>
      </c>
      <c r="SGL20" s="205" t="s">
        <v>552</v>
      </c>
      <c r="SGM20" s="205" t="s">
        <v>552</v>
      </c>
      <c r="SGN20" s="205" t="s">
        <v>552</v>
      </c>
      <c r="SGO20" s="205" t="s">
        <v>552</v>
      </c>
      <c r="SGP20" s="205" t="s">
        <v>552</v>
      </c>
      <c r="SGQ20" s="205" t="s">
        <v>552</v>
      </c>
      <c r="SGR20" s="205" t="s">
        <v>552</v>
      </c>
      <c r="SGS20" s="205" t="s">
        <v>552</v>
      </c>
      <c r="SGT20" s="205" t="s">
        <v>552</v>
      </c>
      <c r="SGU20" s="205" t="s">
        <v>552</v>
      </c>
      <c r="SGV20" s="205" t="s">
        <v>552</v>
      </c>
      <c r="SGW20" s="205" t="s">
        <v>552</v>
      </c>
      <c r="SGX20" s="205" t="s">
        <v>552</v>
      </c>
      <c r="SGY20" s="205" t="s">
        <v>552</v>
      </c>
      <c r="SGZ20" s="205" t="s">
        <v>552</v>
      </c>
      <c r="SHA20" s="205" t="s">
        <v>552</v>
      </c>
      <c r="SHB20" s="205" t="s">
        <v>552</v>
      </c>
      <c r="SHC20" s="205" t="s">
        <v>552</v>
      </c>
      <c r="SHD20" s="205" t="s">
        <v>552</v>
      </c>
      <c r="SHE20" s="205" t="s">
        <v>552</v>
      </c>
      <c r="SHF20" s="205" t="s">
        <v>552</v>
      </c>
      <c r="SHG20" s="205" t="s">
        <v>552</v>
      </c>
      <c r="SHH20" s="205" t="s">
        <v>552</v>
      </c>
      <c r="SHI20" s="205" t="s">
        <v>552</v>
      </c>
      <c r="SHJ20" s="205" t="s">
        <v>552</v>
      </c>
      <c r="SHK20" s="205" t="s">
        <v>552</v>
      </c>
      <c r="SHL20" s="205" t="s">
        <v>552</v>
      </c>
      <c r="SHM20" s="205" t="s">
        <v>552</v>
      </c>
      <c r="SHN20" s="205" t="s">
        <v>552</v>
      </c>
      <c r="SHO20" s="205" t="s">
        <v>552</v>
      </c>
      <c r="SHP20" s="205" t="s">
        <v>552</v>
      </c>
      <c r="SHQ20" s="205" t="s">
        <v>552</v>
      </c>
      <c r="SHR20" s="205" t="s">
        <v>552</v>
      </c>
      <c r="SHS20" s="205" t="s">
        <v>552</v>
      </c>
      <c r="SHT20" s="205" t="s">
        <v>552</v>
      </c>
      <c r="SHU20" s="205" t="s">
        <v>552</v>
      </c>
      <c r="SHV20" s="205" t="s">
        <v>552</v>
      </c>
      <c r="SHW20" s="205" t="s">
        <v>552</v>
      </c>
      <c r="SHX20" s="205" t="s">
        <v>552</v>
      </c>
      <c r="SHY20" s="205" t="s">
        <v>552</v>
      </c>
      <c r="SHZ20" s="205" t="s">
        <v>552</v>
      </c>
      <c r="SIA20" s="205" t="s">
        <v>552</v>
      </c>
      <c r="SIB20" s="205" t="s">
        <v>552</v>
      </c>
      <c r="SIC20" s="205" t="s">
        <v>552</v>
      </c>
      <c r="SID20" s="205" t="s">
        <v>552</v>
      </c>
      <c r="SIE20" s="205" t="s">
        <v>552</v>
      </c>
      <c r="SIF20" s="205" t="s">
        <v>552</v>
      </c>
      <c r="SIG20" s="205" t="s">
        <v>552</v>
      </c>
      <c r="SIH20" s="205" t="s">
        <v>552</v>
      </c>
      <c r="SII20" s="205" t="s">
        <v>552</v>
      </c>
      <c r="SIJ20" s="205" t="s">
        <v>552</v>
      </c>
      <c r="SIK20" s="205" t="s">
        <v>552</v>
      </c>
      <c r="SIL20" s="205" t="s">
        <v>552</v>
      </c>
      <c r="SIM20" s="205" t="s">
        <v>552</v>
      </c>
      <c r="SIN20" s="205" t="s">
        <v>552</v>
      </c>
      <c r="SIO20" s="205" t="s">
        <v>552</v>
      </c>
      <c r="SIP20" s="205" t="s">
        <v>552</v>
      </c>
      <c r="SIQ20" s="205" t="s">
        <v>552</v>
      </c>
      <c r="SIR20" s="205" t="s">
        <v>552</v>
      </c>
      <c r="SIS20" s="205" t="s">
        <v>552</v>
      </c>
      <c r="SIT20" s="205" t="s">
        <v>552</v>
      </c>
      <c r="SIU20" s="205" t="s">
        <v>552</v>
      </c>
      <c r="SIV20" s="205" t="s">
        <v>552</v>
      </c>
      <c r="SIW20" s="205" t="s">
        <v>552</v>
      </c>
      <c r="SIX20" s="205" t="s">
        <v>552</v>
      </c>
      <c r="SIY20" s="205" t="s">
        <v>552</v>
      </c>
      <c r="SIZ20" s="205" t="s">
        <v>552</v>
      </c>
      <c r="SJA20" s="205" t="s">
        <v>552</v>
      </c>
      <c r="SJB20" s="205" t="s">
        <v>552</v>
      </c>
      <c r="SJC20" s="205" t="s">
        <v>552</v>
      </c>
      <c r="SJD20" s="205" t="s">
        <v>552</v>
      </c>
      <c r="SJE20" s="205" t="s">
        <v>552</v>
      </c>
      <c r="SJF20" s="205" t="s">
        <v>552</v>
      </c>
      <c r="SJG20" s="205" t="s">
        <v>552</v>
      </c>
      <c r="SJH20" s="205" t="s">
        <v>552</v>
      </c>
      <c r="SJI20" s="205" t="s">
        <v>552</v>
      </c>
      <c r="SJJ20" s="205" t="s">
        <v>552</v>
      </c>
      <c r="SJK20" s="205" t="s">
        <v>552</v>
      </c>
      <c r="SJL20" s="205" t="s">
        <v>552</v>
      </c>
      <c r="SJM20" s="205" t="s">
        <v>552</v>
      </c>
      <c r="SJN20" s="205" t="s">
        <v>552</v>
      </c>
      <c r="SJO20" s="205" t="s">
        <v>552</v>
      </c>
      <c r="SJP20" s="205" t="s">
        <v>552</v>
      </c>
      <c r="SJQ20" s="205" t="s">
        <v>552</v>
      </c>
      <c r="SJR20" s="205" t="s">
        <v>552</v>
      </c>
      <c r="SJS20" s="205" t="s">
        <v>552</v>
      </c>
      <c r="SJT20" s="205" t="s">
        <v>552</v>
      </c>
      <c r="SJU20" s="205" t="s">
        <v>552</v>
      </c>
      <c r="SJV20" s="205" t="s">
        <v>552</v>
      </c>
      <c r="SJW20" s="205" t="s">
        <v>552</v>
      </c>
      <c r="SJX20" s="205" t="s">
        <v>552</v>
      </c>
      <c r="SJY20" s="205" t="s">
        <v>552</v>
      </c>
      <c r="SJZ20" s="205" t="s">
        <v>552</v>
      </c>
      <c r="SKA20" s="205" t="s">
        <v>552</v>
      </c>
      <c r="SKB20" s="205" t="s">
        <v>552</v>
      </c>
      <c r="SKC20" s="205" t="s">
        <v>552</v>
      </c>
      <c r="SKD20" s="205" t="s">
        <v>552</v>
      </c>
      <c r="SKE20" s="205" t="s">
        <v>552</v>
      </c>
      <c r="SKF20" s="205" t="s">
        <v>552</v>
      </c>
      <c r="SKG20" s="205" t="s">
        <v>552</v>
      </c>
      <c r="SKH20" s="205" t="s">
        <v>552</v>
      </c>
      <c r="SKI20" s="205" t="s">
        <v>552</v>
      </c>
      <c r="SKJ20" s="205" t="s">
        <v>552</v>
      </c>
      <c r="SKK20" s="205" t="s">
        <v>552</v>
      </c>
      <c r="SKL20" s="205" t="s">
        <v>552</v>
      </c>
      <c r="SKM20" s="205" t="s">
        <v>552</v>
      </c>
      <c r="SKN20" s="205" t="s">
        <v>552</v>
      </c>
      <c r="SKO20" s="205" t="s">
        <v>552</v>
      </c>
      <c r="SKP20" s="205" t="s">
        <v>552</v>
      </c>
      <c r="SKQ20" s="205" t="s">
        <v>552</v>
      </c>
      <c r="SKR20" s="205" t="s">
        <v>552</v>
      </c>
      <c r="SKS20" s="205" t="s">
        <v>552</v>
      </c>
      <c r="SKT20" s="205" t="s">
        <v>552</v>
      </c>
      <c r="SKU20" s="205" t="s">
        <v>552</v>
      </c>
      <c r="SKV20" s="205" t="s">
        <v>552</v>
      </c>
      <c r="SKW20" s="205" t="s">
        <v>552</v>
      </c>
      <c r="SKX20" s="205" t="s">
        <v>552</v>
      </c>
      <c r="SKY20" s="205" t="s">
        <v>552</v>
      </c>
      <c r="SKZ20" s="205" t="s">
        <v>552</v>
      </c>
      <c r="SLA20" s="205" t="s">
        <v>552</v>
      </c>
      <c r="SLB20" s="205" t="s">
        <v>552</v>
      </c>
      <c r="SLC20" s="205" t="s">
        <v>552</v>
      </c>
      <c r="SLD20" s="205" t="s">
        <v>552</v>
      </c>
      <c r="SLE20" s="205" t="s">
        <v>552</v>
      </c>
      <c r="SLF20" s="205" t="s">
        <v>552</v>
      </c>
      <c r="SLG20" s="205" t="s">
        <v>552</v>
      </c>
      <c r="SLH20" s="205" t="s">
        <v>552</v>
      </c>
      <c r="SLI20" s="205" t="s">
        <v>552</v>
      </c>
      <c r="SLJ20" s="205" t="s">
        <v>552</v>
      </c>
      <c r="SLK20" s="205" t="s">
        <v>552</v>
      </c>
      <c r="SLL20" s="205" t="s">
        <v>552</v>
      </c>
      <c r="SLM20" s="205" t="s">
        <v>552</v>
      </c>
      <c r="SLN20" s="205" t="s">
        <v>552</v>
      </c>
      <c r="SLO20" s="205" t="s">
        <v>552</v>
      </c>
      <c r="SLP20" s="205" t="s">
        <v>552</v>
      </c>
      <c r="SLQ20" s="205" t="s">
        <v>552</v>
      </c>
      <c r="SLR20" s="205" t="s">
        <v>552</v>
      </c>
      <c r="SLS20" s="205" t="s">
        <v>552</v>
      </c>
      <c r="SLT20" s="205" t="s">
        <v>552</v>
      </c>
      <c r="SLU20" s="205" t="s">
        <v>552</v>
      </c>
      <c r="SLV20" s="205" t="s">
        <v>552</v>
      </c>
      <c r="SLW20" s="205" t="s">
        <v>552</v>
      </c>
      <c r="SLX20" s="205" t="s">
        <v>552</v>
      </c>
      <c r="SLY20" s="205" t="s">
        <v>552</v>
      </c>
      <c r="SLZ20" s="205" t="s">
        <v>552</v>
      </c>
      <c r="SMA20" s="205" t="s">
        <v>552</v>
      </c>
      <c r="SMB20" s="205" t="s">
        <v>552</v>
      </c>
      <c r="SMC20" s="205" t="s">
        <v>552</v>
      </c>
      <c r="SMD20" s="205" t="s">
        <v>552</v>
      </c>
      <c r="SME20" s="205" t="s">
        <v>552</v>
      </c>
      <c r="SMF20" s="205" t="s">
        <v>552</v>
      </c>
      <c r="SMG20" s="205" t="s">
        <v>552</v>
      </c>
      <c r="SMH20" s="205" t="s">
        <v>552</v>
      </c>
      <c r="SMI20" s="205" t="s">
        <v>552</v>
      </c>
      <c r="SMJ20" s="205" t="s">
        <v>552</v>
      </c>
      <c r="SMK20" s="205" t="s">
        <v>552</v>
      </c>
      <c r="SML20" s="205" t="s">
        <v>552</v>
      </c>
      <c r="SMM20" s="205" t="s">
        <v>552</v>
      </c>
      <c r="SMN20" s="205" t="s">
        <v>552</v>
      </c>
      <c r="SMO20" s="205" t="s">
        <v>552</v>
      </c>
      <c r="SMP20" s="205" t="s">
        <v>552</v>
      </c>
      <c r="SMQ20" s="205" t="s">
        <v>552</v>
      </c>
      <c r="SMR20" s="205" t="s">
        <v>552</v>
      </c>
      <c r="SMS20" s="205" t="s">
        <v>552</v>
      </c>
      <c r="SMT20" s="205" t="s">
        <v>552</v>
      </c>
      <c r="SMU20" s="205" t="s">
        <v>552</v>
      </c>
      <c r="SMV20" s="205" t="s">
        <v>552</v>
      </c>
      <c r="SMW20" s="205" t="s">
        <v>552</v>
      </c>
      <c r="SMX20" s="205" t="s">
        <v>552</v>
      </c>
      <c r="SMY20" s="205" t="s">
        <v>552</v>
      </c>
      <c r="SMZ20" s="205" t="s">
        <v>552</v>
      </c>
      <c r="SNA20" s="205" t="s">
        <v>552</v>
      </c>
      <c r="SNB20" s="205" t="s">
        <v>552</v>
      </c>
      <c r="SNC20" s="205" t="s">
        <v>552</v>
      </c>
      <c r="SND20" s="205" t="s">
        <v>552</v>
      </c>
      <c r="SNE20" s="205" t="s">
        <v>552</v>
      </c>
      <c r="SNF20" s="205" t="s">
        <v>552</v>
      </c>
      <c r="SNG20" s="205" t="s">
        <v>552</v>
      </c>
      <c r="SNH20" s="205" t="s">
        <v>552</v>
      </c>
      <c r="SNI20" s="205" t="s">
        <v>552</v>
      </c>
      <c r="SNJ20" s="205" t="s">
        <v>552</v>
      </c>
      <c r="SNK20" s="205" t="s">
        <v>552</v>
      </c>
      <c r="SNL20" s="205" t="s">
        <v>552</v>
      </c>
      <c r="SNM20" s="205" t="s">
        <v>552</v>
      </c>
      <c r="SNN20" s="205" t="s">
        <v>552</v>
      </c>
      <c r="SNO20" s="205" t="s">
        <v>552</v>
      </c>
      <c r="SNP20" s="205" t="s">
        <v>552</v>
      </c>
      <c r="SNQ20" s="205" t="s">
        <v>552</v>
      </c>
      <c r="SNR20" s="205" t="s">
        <v>552</v>
      </c>
      <c r="SNS20" s="205" t="s">
        <v>552</v>
      </c>
      <c r="SNT20" s="205" t="s">
        <v>552</v>
      </c>
      <c r="SNU20" s="205" t="s">
        <v>552</v>
      </c>
      <c r="SNV20" s="205" t="s">
        <v>552</v>
      </c>
      <c r="SNW20" s="205" t="s">
        <v>552</v>
      </c>
      <c r="SNX20" s="205" t="s">
        <v>552</v>
      </c>
      <c r="SNY20" s="205" t="s">
        <v>552</v>
      </c>
      <c r="SNZ20" s="205" t="s">
        <v>552</v>
      </c>
      <c r="SOA20" s="205" t="s">
        <v>552</v>
      </c>
      <c r="SOB20" s="205" t="s">
        <v>552</v>
      </c>
      <c r="SOC20" s="205" t="s">
        <v>552</v>
      </c>
      <c r="SOD20" s="205" t="s">
        <v>552</v>
      </c>
      <c r="SOE20" s="205" t="s">
        <v>552</v>
      </c>
      <c r="SOF20" s="205" t="s">
        <v>552</v>
      </c>
      <c r="SOG20" s="205" t="s">
        <v>552</v>
      </c>
      <c r="SOH20" s="205" t="s">
        <v>552</v>
      </c>
      <c r="SOI20" s="205" t="s">
        <v>552</v>
      </c>
      <c r="SOJ20" s="205" t="s">
        <v>552</v>
      </c>
      <c r="SOK20" s="205" t="s">
        <v>552</v>
      </c>
      <c r="SOL20" s="205" t="s">
        <v>552</v>
      </c>
      <c r="SOM20" s="205" t="s">
        <v>552</v>
      </c>
      <c r="SON20" s="205" t="s">
        <v>552</v>
      </c>
      <c r="SOO20" s="205" t="s">
        <v>552</v>
      </c>
      <c r="SOP20" s="205" t="s">
        <v>552</v>
      </c>
      <c r="SOQ20" s="205" t="s">
        <v>552</v>
      </c>
      <c r="SOR20" s="205" t="s">
        <v>552</v>
      </c>
      <c r="SOS20" s="205" t="s">
        <v>552</v>
      </c>
      <c r="SOT20" s="205" t="s">
        <v>552</v>
      </c>
      <c r="SOU20" s="205" t="s">
        <v>552</v>
      </c>
      <c r="SOV20" s="205" t="s">
        <v>552</v>
      </c>
      <c r="SOW20" s="205" t="s">
        <v>552</v>
      </c>
      <c r="SOX20" s="205" t="s">
        <v>552</v>
      </c>
      <c r="SOY20" s="205" t="s">
        <v>552</v>
      </c>
      <c r="SOZ20" s="205" t="s">
        <v>552</v>
      </c>
      <c r="SPA20" s="205" t="s">
        <v>552</v>
      </c>
      <c r="SPB20" s="205" t="s">
        <v>552</v>
      </c>
      <c r="SPC20" s="205" t="s">
        <v>552</v>
      </c>
      <c r="SPD20" s="205" t="s">
        <v>552</v>
      </c>
      <c r="SPE20" s="205" t="s">
        <v>552</v>
      </c>
      <c r="SPF20" s="205" t="s">
        <v>552</v>
      </c>
      <c r="SPG20" s="205" t="s">
        <v>552</v>
      </c>
      <c r="SPH20" s="205" t="s">
        <v>552</v>
      </c>
      <c r="SPI20" s="205" t="s">
        <v>552</v>
      </c>
      <c r="SPJ20" s="205" t="s">
        <v>552</v>
      </c>
      <c r="SPK20" s="205" t="s">
        <v>552</v>
      </c>
      <c r="SPL20" s="205" t="s">
        <v>552</v>
      </c>
      <c r="SPM20" s="205" t="s">
        <v>552</v>
      </c>
      <c r="SPN20" s="205" t="s">
        <v>552</v>
      </c>
      <c r="SPO20" s="205" t="s">
        <v>552</v>
      </c>
      <c r="SPP20" s="205" t="s">
        <v>552</v>
      </c>
      <c r="SPQ20" s="205" t="s">
        <v>552</v>
      </c>
      <c r="SPR20" s="205" t="s">
        <v>552</v>
      </c>
      <c r="SPS20" s="205" t="s">
        <v>552</v>
      </c>
      <c r="SPT20" s="205" t="s">
        <v>552</v>
      </c>
      <c r="SPU20" s="205" t="s">
        <v>552</v>
      </c>
      <c r="SPV20" s="205" t="s">
        <v>552</v>
      </c>
      <c r="SPW20" s="205" t="s">
        <v>552</v>
      </c>
      <c r="SPX20" s="205" t="s">
        <v>552</v>
      </c>
      <c r="SPY20" s="205" t="s">
        <v>552</v>
      </c>
      <c r="SPZ20" s="205" t="s">
        <v>552</v>
      </c>
      <c r="SQA20" s="205" t="s">
        <v>552</v>
      </c>
      <c r="SQB20" s="205" t="s">
        <v>552</v>
      </c>
      <c r="SQC20" s="205" t="s">
        <v>552</v>
      </c>
      <c r="SQD20" s="205" t="s">
        <v>552</v>
      </c>
      <c r="SQE20" s="205" t="s">
        <v>552</v>
      </c>
      <c r="SQF20" s="205" t="s">
        <v>552</v>
      </c>
      <c r="SQG20" s="205" t="s">
        <v>552</v>
      </c>
      <c r="SQH20" s="205" t="s">
        <v>552</v>
      </c>
      <c r="SQI20" s="205" t="s">
        <v>552</v>
      </c>
      <c r="SQJ20" s="205" t="s">
        <v>552</v>
      </c>
      <c r="SQK20" s="205" t="s">
        <v>552</v>
      </c>
      <c r="SQL20" s="205" t="s">
        <v>552</v>
      </c>
      <c r="SQM20" s="205" t="s">
        <v>552</v>
      </c>
      <c r="SQN20" s="205" t="s">
        <v>552</v>
      </c>
      <c r="SQO20" s="205" t="s">
        <v>552</v>
      </c>
      <c r="SQP20" s="205" t="s">
        <v>552</v>
      </c>
      <c r="SQQ20" s="205" t="s">
        <v>552</v>
      </c>
      <c r="SQR20" s="205" t="s">
        <v>552</v>
      </c>
      <c r="SQS20" s="205" t="s">
        <v>552</v>
      </c>
      <c r="SQT20" s="205" t="s">
        <v>552</v>
      </c>
      <c r="SQU20" s="205" t="s">
        <v>552</v>
      </c>
      <c r="SQV20" s="205" t="s">
        <v>552</v>
      </c>
      <c r="SQW20" s="205" t="s">
        <v>552</v>
      </c>
      <c r="SQX20" s="205" t="s">
        <v>552</v>
      </c>
      <c r="SQY20" s="205" t="s">
        <v>552</v>
      </c>
      <c r="SQZ20" s="205" t="s">
        <v>552</v>
      </c>
      <c r="SRA20" s="205" t="s">
        <v>552</v>
      </c>
      <c r="SRB20" s="205" t="s">
        <v>552</v>
      </c>
      <c r="SRC20" s="205" t="s">
        <v>552</v>
      </c>
      <c r="SRD20" s="205" t="s">
        <v>552</v>
      </c>
      <c r="SRE20" s="205" t="s">
        <v>552</v>
      </c>
      <c r="SRF20" s="205" t="s">
        <v>552</v>
      </c>
      <c r="SRG20" s="205" t="s">
        <v>552</v>
      </c>
      <c r="SRH20" s="205" t="s">
        <v>552</v>
      </c>
      <c r="SRI20" s="205" t="s">
        <v>552</v>
      </c>
      <c r="SRJ20" s="205" t="s">
        <v>552</v>
      </c>
      <c r="SRK20" s="205" t="s">
        <v>552</v>
      </c>
      <c r="SRL20" s="205" t="s">
        <v>552</v>
      </c>
      <c r="SRM20" s="205" t="s">
        <v>552</v>
      </c>
      <c r="SRN20" s="205" t="s">
        <v>552</v>
      </c>
      <c r="SRO20" s="205" t="s">
        <v>552</v>
      </c>
      <c r="SRP20" s="205" t="s">
        <v>552</v>
      </c>
      <c r="SRQ20" s="205" t="s">
        <v>552</v>
      </c>
      <c r="SRR20" s="205" t="s">
        <v>552</v>
      </c>
      <c r="SRS20" s="205" t="s">
        <v>552</v>
      </c>
      <c r="SRT20" s="205" t="s">
        <v>552</v>
      </c>
      <c r="SRU20" s="205" t="s">
        <v>552</v>
      </c>
      <c r="SRV20" s="205" t="s">
        <v>552</v>
      </c>
      <c r="SRW20" s="205" t="s">
        <v>552</v>
      </c>
      <c r="SRX20" s="205" t="s">
        <v>552</v>
      </c>
      <c r="SRY20" s="205" t="s">
        <v>552</v>
      </c>
      <c r="SRZ20" s="205" t="s">
        <v>552</v>
      </c>
      <c r="SSA20" s="205" t="s">
        <v>552</v>
      </c>
      <c r="SSB20" s="205" t="s">
        <v>552</v>
      </c>
      <c r="SSC20" s="205" t="s">
        <v>552</v>
      </c>
      <c r="SSD20" s="205" t="s">
        <v>552</v>
      </c>
      <c r="SSE20" s="205" t="s">
        <v>552</v>
      </c>
      <c r="SSF20" s="205" t="s">
        <v>552</v>
      </c>
      <c r="SSG20" s="205" t="s">
        <v>552</v>
      </c>
      <c r="SSH20" s="205" t="s">
        <v>552</v>
      </c>
      <c r="SSI20" s="205" t="s">
        <v>552</v>
      </c>
      <c r="SSJ20" s="205" t="s">
        <v>552</v>
      </c>
      <c r="SSK20" s="205" t="s">
        <v>552</v>
      </c>
      <c r="SSL20" s="205" t="s">
        <v>552</v>
      </c>
      <c r="SSM20" s="205" t="s">
        <v>552</v>
      </c>
      <c r="SSN20" s="205" t="s">
        <v>552</v>
      </c>
      <c r="SSO20" s="205" t="s">
        <v>552</v>
      </c>
      <c r="SSP20" s="205" t="s">
        <v>552</v>
      </c>
      <c r="SSQ20" s="205" t="s">
        <v>552</v>
      </c>
      <c r="SSR20" s="205" t="s">
        <v>552</v>
      </c>
      <c r="SSS20" s="205" t="s">
        <v>552</v>
      </c>
      <c r="SST20" s="205" t="s">
        <v>552</v>
      </c>
      <c r="SSU20" s="205" t="s">
        <v>552</v>
      </c>
      <c r="SSV20" s="205" t="s">
        <v>552</v>
      </c>
      <c r="SSW20" s="205" t="s">
        <v>552</v>
      </c>
      <c r="SSX20" s="205" t="s">
        <v>552</v>
      </c>
      <c r="SSY20" s="205" t="s">
        <v>552</v>
      </c>
      <c r="SSZ20" s="205" t="s">
        <v>552</v>
      </c>
      <c r="STA20" s="205" t="s">
        <v>552</v>
      </c>
      <c r="STB20" s="205" t="s">
        <v>552</v>
      </c>
      <c r="STC20" s="205" t="s">
        <v>552</v>
      </c>
      <c r="STD20" s="205" t="s">
        <v>552</v>
      </c>
      <c r="STE20" s="205" t="s">
        <v>552</v>
      </c>
      <c r="STF20" s="205" t="s">
        <v>552</v>
      </c>
      <c r="STG20" s="205" t="s">
        <v>552</v>
      </c>
      <c r="STH20" s="205" t="s">
        <v>552</v>
      </c>
      <c r="STI20" s="205" t="s">
        <v>552</v>
      </c>
      <c r="STJ20" s="205" t="s">
        <v>552</v>
      </c>
      <c r="STK20" s="205" t="s">
        <v>552</v>
      </c>
      <c r="STL20" s="205" t="s">
        <v>552</v>
      </c>
      <c r="STM20" s="205" t="s">
        <v>552</v>
      </c>
      <c r="STN20" s="205" t="s">
        <v>552</v>
      </c>
      <c r="STO20" s="205" t="s">
        <v>552</v>
      </c>
      <c r="STP20" s="205" t="s">
        <v>552</v>
      </c>
      <c r="STQ20" s="205" t="s">
        <v>552</v>
      </c>
      <c r="STR20" s="205" t="s">
        <v>552</v>
      </c>
      <c r="STS20" s="205" t="s">
        <v>552</v>
      </c>
      <c r="STT20" s="205" t="s">
        <v>552</v>
      </c>
      <c r="STU20" s="205" t="s">
        <v>552</v>
      </c>
      <c r="STV20" s="205" t="s">
        <v>552</v>
      </c>
      <c r="STW20" s="205" t="s">
        <v>552</v>
      </c>
      <c r="STX20" s="205" t="s">
        <v>552</v>
      </c>
      <c r="STY20" s="205" t="s">
        <v>552</v>
      </c>
      <c r="STZ20" s="205" t="s">
        <v>552</v>
      </c>
      <c r="SUA20" s="205" t="s">
        <v>552</v>
      </c>
      <c r="SUB20" s="205" t="s">
        <v>552</v>
      </c>
      <c r="SUC20" s="205" t="s">
        <v>552</v>
      </c>
      <c r="SUD20" s="205" t="s">
        <v>552</v>
      </c>
      <c r="SUE20" s="205" t="s">
        <v>552</v>
      </c>
      <c r="SUF20" s="205" t="s">
        <v>552</v>
      </c>
      <c r="SUG20" s="205" t="s">
        <v>552</v>
      </c>
      <c r="SUH20" s="205" t="s">
        <v>552</v>
      </c>
      <c r="SUI20" s="205" t="s">
        <v>552</v>
      </c>
      <c r="SUJ20" s="205" t="s">
        <v>552</v>
      </c>
      <c r="SUK20" s="205" t="s">
        <v>552</v>
      </c>
      <c r="SUL20" s="205" t="s">
        <v>552</v>
      </c>
      <c r="SUM20" s="205" t="s">
        <v>552</v>
      </c>
      <c r="SUN20" s="205" t="s">
        <v>552</v>
      </c>
      <c r="SUO20" s="205" t="s">
        <v>552</v>
      </c>
      <c r="SUP20" s="205" t="s">
        <v>552</v>
      </c>
      <c r="SUQ20" s="205" t="s">
        <v>552</v>
      </c>
      <c r="SUR20" s="205" t="s">
        <v>552</v>
      </c>
      <c r="SUS20" s="205" t="s">
        <v>552</v>
      </c>
      <c r="SUT20" s="205" t="s">
        <v>552</v>
      </c>
      <c r="SUU20" s="205" t="s">
        <v>552</v>
      </c>
      <c r="SUV20" s="205" t="s">
        <v>552</v>
      </c>
      <c r="SUW20" s="205" t="s">
        <v>552</v>
      </c>
      <c r="SUX20" s="205" t="s">
        <v>552</v>
      </c>
      <c r="SUY20" s="205" t="s">
        <v>552</v>
      </c>
      <c r="SUZ20" s="205" t="s">
        <v>552</v>
      </c>
      <c r="SVA20" s="205" t="s">
        <v>552</v>
      </c>
      <c r="SVB20" s="205" t="s">
        <v>552</v>
      </c>
      <c r="SVC20" s="205" t="s">
        <v>552</v>
      </c>
      <c r="SVD20" s="205" t="s">
        <v>552</v>
      </c>
      <c r="SVE20" s="205" t="s">
        <v>552</v>
      </c>
      <c r="SVF20" s="205" t="s">
        <v>552</v>
      </c>
      <c r="SVG20" s="205" t="s">
        <v>552</v>
      </c>
      <c r="SVH20" s="205" t="s">
        <v>552</v>
      </c>
      <c r="SVI20" s="205" t="s">
        <v>552</v>
      </c>
      <c r="SVJ20" s="205" t="s">
        <v>552</v>
      </c>
      <c r="SVK20" s="205" t="s">
        <v>552</v>
      </c>
      <c r="SVL20" s="205" t="s">
        <v>552</v>
      </c>
      <c r="SVM20" s="205" t="s">
        <v>552</v>
      </c>
      <c r="SVN20" s="205" t="s">
        <v>552</v>
      </c>
      <c r="SVO20" s="205" t="s">
        <v>552</v>
      </c>
      <c r="SVP20" s="205" t="s">
        <v>552</v>
      </c>
      <c r="SVQ20" s="205" t="s">
        <v>552</v>
      </c>
      <c r="SVR20" s="205" t="s">
        <v>552</v>
      </c>
      <c r="SVS20" s="205" t="s">
        <v>552</v>
      </c>
      <c r="SVT20" s="205" t="s">
        <v>552</v>
      </c>
      <c r="SVU20" s="205" t="s">
        <v>552</v>
      </c>
      <c r="SVV20" s="205" t="s">
        <v>552</v>
      </c>
      <c r="SVW20" s="205" t="s">
        <v>552</v>
      </c>
      <c r="SVX20" s="205" t="s">
        <v>552</v>
      </c>
      <c r="SVY20" s="205" t="s">
        <v>552</v>
      </c>
      <c r="SVZ20" s="205" t="s">
        <v>552</v>
      </c>
      <c r="SWA20" s="205" t="s">
        <v>552</v>
      </c>
      <c r="SWB20" s="205" t="s">
        <v>552</v>
      </c>
      <c r="SWC20" s="205" t="s">
        <v>552</v>
      </c>
      <c r="SWD20" s="205" t="s">
        <v>552</v>
      </c>
      <c r="SWE20" s="205" t="s">
        <v>552</v>
      </c>
      <c r="SWF20" s="205" t="s">
        <v>552</v>
      </c>
      <c r="SWG20" s="205" t="s">
        <v>552</v>
      </c>
      <c r="SWH20" s="205" t="s">
        <v>552</v>
      </c>
      <c r="SWI20" s="205" t="s">
        <v>552</v>
      </c>
      <c r="SWJ20" s="205" t="s">
        <v>552</v>
      </c>
      <c r="SWK20" s="205" t="s">
        <v>552</v>
      </c>
      <c r="SWL20" s="205" t="s">
        <v>552</v>
      </c>
      <c r="SWM20" s="205" t="s">
        <v>552</v>
      </c>
      <c r="SWN20" s="205" t="s">
        <v>552</v>
      </c>
      <c r="SWO20" s="205" t="s">
        <v>552</v>
      </c>
      <c r="SWP20" s="205" t="s">
        <v>552</v>
      </c>
      <c r="SWQ20" s="205" t="s">
        <v>552</v>
      </c>
      <c r="SWR20" s="205" t="s">
        <v>552</v>
      </c>
      <c r="SWS20" s="205" t="s">
        <v>552</v>
      </c>
      <c r="SWT20" s="205" t="s">
        <v>552</v>
      </c>
      <c r="SWU20" s="205" t="s">
        <v>552</v>
      </c>
      <c r="SWV20" s="205" t="s">
        <v>552</v>
      </c>
      <c r="SWW20" s="205" t="s">
        <v>552</v>
      </c>
      <c r="SWX20" s="205" t="s">
        <v>552</v>
      </c>
      <c r="SWY20" s="205" t="s">
        <v>552</v>
      </c>
      <c r="SWZ20" s="205" t="s">
        <v>552</v>
      </c>
      <c r="SXA20" s="205" t="s">
        <v>552</v>
      </c>
      <c r="SXB20" s="205" t="s">
        <v>552</v>
      </c>
      <c r="SXC20" s="205" t="s">
        <v>552</v>
      </c>
      <c r="SXD20" s="205" t="s">
        <v>552</v>
      </c>
      <c r="SXE20" s="205" t="s">
        <v>552</v>
      </c>
      <c r="SXF20" s="205" t="s">
        <v>552</v>
      </c>
      <c r="SXG20" s="205" t="s">
        <v>552</v>
      </c>
      <c r="SXH20" s="205" t="s">
        <v>552</v>
      </c>
      <c r="SXI20" s="205" t="s">
        <v>552</v>
      </c>
      <c r="SXJ20" s="205" t="s">
        <v>552</v>
      </c>
      <c r="SXK20" s="205" t="s">
        <v>552</v>
      </c>
      <c r="SXL20" s="205" t="s">
        <v>552</v>
      </c>
      <c r="SXM20" s="205" t="s">
        <v>552</v>
      </c>
      <c r="SXN20" s="205" t="s">
        <v>552</v>
      </c>
      <c r="SXO20" s="205" t="s">
        <v>552</v>
      </c>
      <c r="SXP20" s="205" t="s">
        <v>552</v>
      </c>
      <c r="SXQ20" s="205" t="s">
        <v>552</v>
      </c>
      <c r="SXR20" s="205" t="s">
        <v>552</v>
      </c>
      <c r="SXS20" s="205" t="s">
        <v>552</v>
      </c>
      <c r="SXT20" s="205" t="s">
        <v>552</v>
      </c>
      <c r="SXU20" s="205" t="s">
        <v>552</v>
      </c>
      <c r="SXV20" s="205" t="s">
        <v>552</v>
      </c>
      <c r="SXW20" s="205" t="s">
        <v>552</v>
      </c>
      <c r="SXX20" s="205" t="s">
        <v>552</v>
      </c>
      <c r="SXY20" s="205" t="s">
        <v>552</v>
      </c>
      <c r="SXZ20" s="205" t="s">
        <v>552</v>
      </c>
      <c r="SYA20" s="205" t="s">
        <v>552</v>
      </c>
      <c r="SYB20" s="205" t="s">
        <v>552</v>
      </c>
      <c r="SYC20" s="205" t="s">
        <v>552</v>
      </c>
      <c r="SYD20" s="205" t="s">
        <v>552</v>
      </c>
      <c r="SYE20" s="205" t="s">
        <v>552</v>
      </c>
      <c r="SYF20" s="205" t="s">
        <v>552</v>
      </c>
      <c r="SYG20" s="205" t="s">
        <v>552</v>
      </c>
      <c r="SYH20" s="205" t="s">
        <v>552</v>
      </c>
      <c r="SYI20" s="205" t="s">
        <v>552</v>
      </c>
      <c r="SYJ20" s="205" t="s">
        <v>552</v>
      </c>
      <c r="SYK20" s="205" t="s">
        <v>552</v>
      </c>
      <c r="SYL20" s="205" t="s">
        <v>552</v>
      </c>
      <c r="SYM20" s="205" t="s">
        <v>552</v>
      </c>
      <c r="SYN20" s="205" t="s">
        <v>552</v>
      </c>
      <c r="SYO20" s="205" t="s">
        <v>552</v>
      </c>
      <c r="SYP20" s="205" t="s">
        <v>552</v>
      </c>
      <c r="SYQ20" s="205" t="s">
        <v>552</v>
      </c>
      <c r="SYR20" s="205" t="s">
        <v>552</v>
      </c>
      <c r="SYS20" s="205" t="s">
        <v>552</v>
      </c>
      <c r="SYT20" s="205" t="s">
        <v>552</v>
      </c>
      <c r="SYU20" s="205" t="s">
        <v>552</v>
      </c>
      <c r="SYV20" s="205" t="s">
        <v>552</v>
      </c>
      <c r="SYW20" s="205" t="s">
        <v>552</v>
      </c>
      <c r="SYX20" s="205" t="s">
        <v>552</v>
      </c>
      <c r="SYY20" s="205" t="s">
        <v>552</v>
      </c>
      <c r="SYZ20" s="205" t="s">
        <v>552</v>
      </c>
      <c r="SZA20" s="205" t="s">
        <v>552</v>
      </c>
      <c r="SZB20" s="205" t="s">
        <v>552</v>
      </c>
      <c r="SZC20" s="205" t="s">
        <v>552</v>
      </c>
      <c r="SZD20" s="205" t="s">
        <v>552</v>
      </c>
      <c r="SZE20" s="205" t="s">
        <v>552</v>
      </c>
      <c r="SZF20" s="205" t="s">
        <v>552</v>
      </c>
      <c r="SZG20" s="205" t="s">
        <v>552</v>
      </c>
      <c r="SZH20" s="205" t="s">
        <v>552</v>
      </c>
      <c r="SZI20" s="205" t="s">
        <v>552</v>
      </c>
      <c r="SZJ20" s="205" t="s">
        <v>552</v>
      </c>
      <c r="SZK20" s="205" t="s">
        <v>552</v>
      </c>
      <c r="SZL20" s="205" t="s">
        <v>552</v>
      </c>
      <c r="SZM20" s="205" t="s">
        <v>552</v>
      </c>
      <c r="SZN20" s="205" t="s">
        <v>552</v>
      </c>
      <c r="SZO20" s="205" t="s">
        <v>552</v>
      </c>
      <c r="SZP20" s="205" t="s">
        <v>552</v>
      </c>
      <c r="SZQ20" s="205" t="s">
        <v>552</v>
      </c>
      <c r="SZR20" s="205" t="s">
        <v>552</v>
      </c>
      <c r="SZS20" s="205" t="s">
        <v>552</v>
      </c>
      <c r="SZT20" s="205" t="s">
        <v>552</v>
      </c>
      <c r="SZU20" s="205" t="s">
        <v>552</v>
      </c>
      <c r="SZV20" s="205" t="s">
        <v>552</v>
      </c>
      <c r="SZW20" s="205" t="s">
        <v>552</v>
      </c>
      <c r="SZX20" s="205" t="s">
        <v>552</v>
      </c>
      <c r="SZY20" s="205" t="s">
        <v>552</v>
      </c>
      <c r="SZZ20" s="205" t="s">
        <v>552</v>
      </c>
      <c r="TAA20" s="205" t="s">
        <v>552</v>
      </c>
      <c r="TAB20" s="205" t="s">
        <v>552</v>
      </c>
      <c r="TAC20" s="205" t="s">
        <v>552</v>
      </c>
      <c r="TAD20" s="205" t="s">
        <v>552</v>
      </c>
      <c r="TAE20" s="205" t="s">
        <v>552</v>
      </c>
      <c r="TAF20" s="205" t="s">
        <v>552</v>
      </c>
      <c r="TAG20" s="205" t="s">
        <v>552</v>
      </c>
      <c r="TAH20" s="205" t="s">
        <v>552</v>
      </c>
      <c r="TAI20" s="205" t="s">
        <v>552</v>
      </c>
      <c r="TAJ20" s="205" t="s">
        <v>552</v>
      </c>
      <c r="TAK20" s="205" t="s">
        <v>552</v>
      </c>
      <c r="TAL20" s="205" t="s">
        <v>552</v>
      </c>
      <c r="TAM20" s="205" t="s">
        <v>552</v>
      </c>
      <c r="TAN20" s="205" t="s">
        <v>552</v>
      </c>
      <c r="TAO20" s="205" t="s">
        <v>552</v>
      </c>
      <c r="TAP20" s="205" t="s">
        <v>552</v>
      </c>
      <c r="TAQ20" s="205" t="s">
        <v>552</v>
      </c>
      <c r="TAR20" s="205" t="s">
        <v>552</v>
      </c>
      <c r="TAS20" s="205" t="s">
        <v>552</v>
      </c>
      <c r="TAT20" s="205" t="s">
        <v>552</v>
      </c>
      <c r="TAU20" s="205" t="s">
        <v>552</v>
      </c>
      <c r="TAV20" s="205" t="s">
        <v>552</v>
      </c>
      <c r="TAW20" s="205" t="s">
        <v>552</v>
      </c>
      <c r="TAX20" s="205" t="s">
        <v>552</v>
      </c>
      <c r="TAY20" s="205" t="s">
        <v>552</v>
      </c>
      <c r="TAZ20" s="205" t="s">
        <v>552</v>
      </c>
      <c r="TBA20" s="205" t="s">
        <v>552</v>
      </c>
      <c r="TBB20" s="205" t="s">
        <v>552</v>
      </c>
      <c r="TBC20" s="205" t="s">
        <v>552</v>
      </c>
      <c r="TBD20" s="205" t="s">
        <v>552</v>
      </c>
      <c r="TBE20" s="205" t="s">
        <v>552</v>
      </c>
      <c r="TBF20" s="205" t="s">
        <v>552</v>
      </c>
      <c r="TBG20" s="205" t="s">
        <v>552</v>
      </c>
      <c r="TBH20" s="205" t="s">
        <v>552</v>
      </c>
      <c r="TBI20" s="205" t="s">
        <v>552</v>
      </c>
      <c r="TBJ20" s="205" t="s">
        <v>552</v>
      </c>
      <c r="TBK20" s="205" t="s">
        <v>552</v>
      </c>
      <c r="TBL20" s="205" t="s">
        <v>552</v>
      </c>
      <c r="TBM20" s="205" t="s">
        <v>552</v>
      </c>
      <c r="TBN20" s="205" t="s">
        <v>552</v>
      </c>
      <c r="TBO20" s="205" t="s">
        <v>552</v>
      </c>
      <c r="TBP20" s="205" t="s">
        <v>552</v>
      </c>
      <c r="TBQ20" s="205" t="s">
        <v>552</v>
      </c>
      <c r="TBR20" s="205" t="s">
        <v>552</v>
      </c>
      <c r="TBS20" s="205" t="s">
        <v>552</v>
      </c>
      <c r="TBT20" s="205" t="s">
        <v>552</v>
      </c>
      <c r="TBU20" s="205" t="s">
        <v>552</v>
      </c>
      <c r="TBV20" s="205" t="s">
        <v>552</v>
      </c>
      <c r="TBW20" s="205" t="s">
        <v>552</v>
      </c>
      <c r="TBX20" s="205" t="s">
        <v>552</v>
      </c>
      <c r="TBY20" s="205" t="s">
        <v>552</v>
      </c>
      <c r="TBZ20" s="205" t="s">
        <v>552</v>
      </c>
      <c r="TCA20" s="205" t="s">
        <v>552</v>
      </c>
      <c r="TCB20" s="205" t="s">
        <v>552</v>
      </c>
      <c r="TCC20" s="205" t="s">
        <v>552</v>
      </c>
      <c r="TCD20" s="205" t="s">
        <v>552</v>
      </c>
      <c r="TCE20" s="205" t="s">
        <v>552</v>
      </c>
      <c r="TCF20" s="205" t="s">
        <v>552</v>
      </c>
      <c r="TCG20" s="205" t="s">
        <v>552</v>
      </c>
      <c r="TCH20" s="205" t="s">
        <v>552</v>
      </c>
      <c r="TCI20" s="205" t="s">
        <v>552</v>
      </c>
      <c r="TCJ20" s="205" t="s">
        <v>552</v>
      </c>
      <c r="TCK20" s="205" t="s">
        <v>552</v>
      </c>
      <c r="TCL20" s="205" t="s">
        <v>552</v>
      </c>
      <c r="TCM20" s="205" t="s">
        <v>552</v>
      </c>
      <c r="TCN20" s="205" t="s">
        <v>552</v>
      </c>
      <c r="TCO20" s="205" t="s">
        <v>552</v>
      </c>
      <c r="TCP20" s="205" t="s">
        <v>552</v>
      </c>
      <c r="TCQ20" s="205" t="s">
        <v>552</v>
      </c>
      <c r="TCR20" s="205" t="s">
        <v>552</v>
      </c>
      <c r="TCS20" s="205" t="s">
        <v>552</v>
      </c>
      <c r="TCT20" s="205" t="s">
        <v>552</v>
      </c>
      <c r="TCU20" s="205" t="s">
        <v>552</v>
      </c>
      <c r="TCV20" s="205" t="s">
        <v>552</v>
      </c>
      <c r="TCW20" s="205" t="s">
        <v>552</v>
      </c>
      <c r="TCX20" s="205" t="s">
        <v>552</v>
      </c>
      <c r="TCY20" s="205" t="s">
        <v>552</v>
      </c>
      <c r="TCZ20" s="205" t="s">
        <v>552</v>
      </c>
      <c r="TDA20" s="205" t="s">
        <v>552</v>
      </c>
      <c r="TDB20" s="205" t="s">
        <v>552</v>
      </c>
      <c r="TDC20" s="205" t="s">
        <v>552</v>
      </c>
      <c r="TDD20" s="205" t="s">
        <v>552</v>
      </c>
      <c r="TDE20" s="205" t="s">
        <v>552</v>
      </c>
      <c r="TDF20" s="205" t="s">
        <v>552</v>
      </c>
      <c r="TDG20" s="205" t="s">
        <v>552</v>
      </c>
      <c r="TDH20" s="205" t="s">
        <v>552</v>
      </c>
      <c r="TDI20" s="205" t="s">
        <v>552</v>
      </c>
      <c r="TDJ20" s="205" t="s">
        <v>552</v>
      </c>
      <c r="TDK20" s="205" t="s">
        <v>552</v>
      </c>
      <c r="TDL20" s="205" t="s">
        <v>552</v>
      </c>
      <c r="TDM20" s="205" t="s">
        <v>552</v>
      </c>
      <c r="TDN20" s="205" t="s">
        <v>552</v>
      </c>
      <c r="TDO20" s="205" t="s">
        <v>552</v>
      </c>
      <c r="TDP20" s="205" t="s">
        <v>552</v>
      </c>
      <c r="TDQ20" s="205" t="s">
        <v>552</v>
      </c>
      <c r="TDR20" s="205" t="s">
        <v>552</v>
      </c>
      <c r="TDS20" s="205" t="s">
        <v>552</v>
      </c>
      <c r="TDT20" s="205" t="s">
        <v>552</v>
      </c>
      <c r="TDU20" s="205" t="s">
        <v>552</v>
      </c>
      <c r="TDV20" s="205" t="s">
        <v>552</v>
      </c>
      <c r="TDW20" s="205" t="s">
        <v>552</v>
      </c>
      <c r="TDX20" s="205" t="s">
        <v>552</v>
      </c>
      <c r="TDY20" s="205" t="s">
        <v>552</v>
      </c>
      <c r="TDZ20" s="205" t="s">
        <v>552</v>
      </c>
      <c r="TEA20" s="205" t="s">
        <v>552</v>
      </c>
      <c r="TEB20" s="205" t="s">
        <v>552</v>
      </c>
      <c r="TEC20" s="205" t="s">
        <v>552</v>
      </c>
      <c r="TED20" s="205" t="s">
        <v>552</v>
      </c>
      <c r="TEE20" s="205" t="s">
        <v>552</v>
      </c>
      <c r="TEF20" s="205" t="s">
        <v>552</v>
      </c>
      <c r="TEG20" s="205" t="s">
        <v>552</v>
      </c>
      <c r="TEH20" s="205" t="s">
        <v>552</v>
      </c>
      <c r="TEI20" s="205" t="s">
        <v>552</v>
      </c>
      <c r="TEJ20" s="205" t="s">
        <v>552</v>
      </c>
      <c r="TEK20" s="205" t="s">
        <v>552</v>
      </c>
      <c r="TEL20" s="205" t="s">
        <v>552</v>
      </c>
      <c r="TEM20" s="205" t="s">
        <v>552</v>
      </c>
      <c r="TEN20" s="205" t="s">
        <v>552</v>
      </c>
      <c r="TEO20" s="205" t="s">
        <v>552</v>
      </c>
      <c r="TEP20" s="205" t="s">
        <v>552</v>
      </c>
      <c r="TEQ20" s="205" t="s">
        <v>552</v>
      </c>
      <c r="TER20" s="205" t="s">
        <v>552</v>
      </c>
      <c r="TES20" s="205" t="s">
        <v>552</v>
      </c>
      <c r="TET20" s="205" t="s">
        <v>552</v>
      </c>
      <c r="TEU20" s="205" t="s">
        <v>552</v>
      </c>
      <c r="TEV20" s="205" t="s">
        <v>552</v>
      </c>
      <c r="TEW20" s="205" t="s">
        <v>552</v>
      </c>
      <c r="TEX20" s="205" t="s">
        <v>552</v>
      </c>
      <c r="TEY20" s="205" t="s">
        <v>552</v>
      </c>
      <c r="TEZ20" s="205" t="s">
        <v>552</v>
      </c>
      <c r="TFA20" s="205" t="s">
        <v>552</v>
      </c>
      <c r="TFB20" s="205" t="s">
        <v>552</v>
      </c>
      <c r="TFC20" s="205" t="s">
        <v>552</v>
      </c>
      <c r="TFD20" s="205" t="s">
        <v>552</v>
      </c>
      <c r="TFE20" s="205" t="s">
        <v>552</v>
      </c>
      <c r="TFF20" s="205" t="s">
        <v>552</v>
      </c>
      <c r="TFG20" s="205" t="s">
        <v>552</v>
      </c>
      <c r="TFH20" s="205" t="s">
        <v>552</v>
      </c>
      <c r="TFI20" s="205" t="s">
        <v>552</v>
      </c>
      <c r="TFJ20" s="205" t="s">
        <v>552</v>
      </c>
      <c r="TFK20" s="205" t="s">
        <v>552</v>
      </c>
      <c r="TFL20" s="205" t="s">
        <v>552</v>
      </c>
      <c r="TFM20" s="205" t="s">
        <v>552</v>
      </c>
      <c r="TFN20" s="205" t="s">
        <v>552</v>
      </c>
      <c r="TFO20" s="205" t="s">
        <v>552</v>
      </c>
      <c r="TFP20" s="205" t="s">
        <v>552</v>
      </c>
      <c r="TFQ20" s="205" t="s">
        <v>552</v>
      </c>
      <c r="TFR20" s="205" t="s">
        <v>552</v>
      </c>
      <c r="TFS20" s="205" t="s">
        <v>552</v>
      </c>
      <c r="TFT20" s="205" t="s">
        <v>552</v>
      </c>
      <c r="TFU20" s="205" t="s">
        <v>552</v>
      </c>
      <c r="TFV20" s="205" t="s">
        <v>552</v>
      </c>
      <c r="TFW20" s="205" t="s">
        <v>552</v>
      </c>
      <c r="TFX20" s="205" t="s">
        <v>552</v>
      </c>
      <c r="TFY20" s="205" t="s">
        <v>552</v>
      </c>
      <c r="TFZ20" s="205" t="s">
        <v>552</v>
      </c>
      <c r="TGA20" s="205" t="s">
        <v>552</v>
      </c>
      <c r="TGB20" s="205" t="s">
        <v>552</v>
      </c>
      <c r="TGC20" s="205" t="s">
        <v>552</v>
      </c>
      <c r="TGD20" s="205" t="s">
        <v>552</v>
      </c>
      <c r="TGE20" s="205" t="s">
        <v>552</v>
      </c>
      <c r="TGF20" s="205" t="s">
        <v>552</v>
      </c>
      <c r="TGG20" s="205" t="s">
        <v>552</v>
      </c>
      <c r="TGH20" s="205" t="s">
        <v>552</v>
      </c>
      <c r="TGI20" s="205" t="s">
        <v>552</v>
      </c>
      <c r="TGJ20" s="205" t="s">
        <v>552</v>
      </c>
      <c r="TGK20" s="205" t="s">
        <v>552</v>
      </c>
      <c r="TGL20" s="205" t="s">
        <v>552</v>
      </c>
      <c r="TGM20" s="205" t="s">
        <v>552</v>
      </c>
      <c r="TGN20" s="205" t="s">
        <v>552</v>
      </c>
      <c r="TGO20" s="205" t="s">
        <v>552</v>
      </c>
      <c r="TGP20" s="205" t="s">
        <v>552</v>
      </c>
      <c r="TGQ20" s="205" t="s">
        <v>552</v>
      </c>
      <c r="TGR20" s="205" t="s">
        <v>552</v>
      </c>
      <c r="TGS20" s="205" t="s">
        <v>552</v>
      </c>
      <c r="TGT20" s="205" t="s">
        <v>552</v>
      </c>
      <c r="TGU20" s="205" t="s">
        <v>552</v>
      </c>
      <c r="TGV20" s="205" t="s">
        <v>552</v>
      </c>
      <c r="TGW20" s="205" t="s">
        <v>552</v>
      </c>
      <c r="TGX20" s="205" t="s">
        <v>552</v>
      </c>
      <c r="TGY20" s="205" t="s">
        <v>552</v>
      </c>
      <c r="TGZ20" s="205" t="s">
        <v>552</v>
      </c>
      <c r="THA20" s="205" t="s">
        <v>552</v>
      </c>
      <c r="THB20" s="205" t="s">
        <v>552</v>
      </c>
      <c r="THC20" s="205" t="s">
        <v>552</v>
      </c>
      <c r="THD20" s="205" t="s">
        <v>552</v>
      </c>
      <c r="THE20" s="205" t="s">
        <v>552</v>
      </c>
      <c r="THF20" s="205" t="s">
        <v>552</v>
      </c>
      <c r="THG20" s="205" t="s">
        <v>552</v>
      </c>
      <c r="THH20" s="205" t="s">
        <v>552</v>
      </c>
      <c r="THI20" s="205" t="s">
        <v>552</v>
      </c>
      <c r="THJ20" s="205" t="s">
        <v>552</v>
      </c>
      <c r="THK20" s="205" t="s">
        <v>552</v>
      </c>
      <c r="THL20" s="205" t="s">
        <v>552</v>
      </c>
      <c r="THM20" s="205" t="s">
        <v>552</v>
      </c>
      <c r="THN20" s="205" t="s">
        <v>552</v>
      </c>
      <c r="THO20" s="205" t="s">
        <v>552</v>
      </c>
      <c r="THP20" s="205" t="s">
        <v>552</v>
      </c>
      <c r="THQ20" s="205" t="s">
        <v>552</v>
      </c>
      <c r="THR20" s="205" t="s">
        <v>552</v>
      </c>
      <c r="THS20" s="205" t="s">
        <v>552</v>
      </c>
      <c r="THT20" s="205" t="s">
        <v>552</v>
      </c>
      <c r="THU20" s="205" t="s">
        <v>552</v>
      </c>
      <c r="THV20" s="205" t="s">
        <v>552</v>
      </c>
      <c r="THW20" s="205" t="s">
        <v>552</v>
      </c>
      <c r="THX20" s="205" t="s">
        <v>552</v>
      </c>
      <c r="THY20" s="205" t="s">
        <v>552</v>
      </c>
      <c r="THZ20" s="205" t="s">
        <v>552</v>
      </c>
      <c r="TIA20" s="205" t="s">
        <v>552</v>
      </c>
      <c r="TIB20" s="205" t="s">
        <v>552</v>
      </c>
      <c r="TIC20" s="205" t="s">
        <v>552</v>
      </c>
      <c r="TID20" s="205" t="s">
        <v>552</v>
      </c>
      <c r="TIE20" s="205" t="s">
        <v>552</v>
      </c>
      <c r="TIF20" s="205" t="s">
        <v>552</v>
      </c>
      <c r="TIG20" s="205" t="s">
        <v>552</v>
      </c>
      <c r="TIH20" s="205" t="s">
        <v>552</v>
      </c>
      <c r="TII20" s="205" t="s">
        <v>552</v>
      </c>
      <c r="TIJ20" s="205" t="s">
        <v>552</v>
      </c>
      <c r="TIK20" s="205" t="s">
        <v>552</v>
      </c>
      <c r="TIL20" s="205" t="s">
        <v>552</v>
      </c>
      <c r="TIM20" s="205" t="s">
        <v>552</v>
      </c>
      <c r="TIN20" s="205" t="s">
        <v>552</v>
      </c>
      <c r="TIO20" s="205" t="s">
        <v>552</v>
      </c>
      <c r="TIP20" s="205" t="s">
        <v>552</v>
      </c>
      <c r="TIQ20" s="205" t="s">
        <v>552</v>
      </c>
      <c r="TIR20" s="205" t="s">
        <v>552</v>
      </c>
      <c r="TIS20" s="205" t="s">
        <v>552</v>
      </c>
      <c r="TIT20" s="205" t="s">
        <v>552</v>
      </c>
      <c r="TIU20" s="205" t="s">
        <v>552</v>
      </c>
      <c r="TIV20" s="205" t="s">
        <v>552</v>
      </c>
      <c r="TIW20" s="205" t="s">
        <v>552</v>
      </c>
      <c r="TIX20" s="205" t="s">
        <v>552</v>
      </c>
      <c r="TIY20" s="205" t="s">
        <v>552</v>
      </c>
      <c r="TIZ20" s="205" t="s">
        <v>552</v>
      </c>
      <c r="TJA20" s="205" t="s">
        <v>552</v>
      </c>
      <c r="TJB20" s="205" t="s">
        <v>552</v>
      </c>
      <c r="TJC20" s="205" t="s">
        <v>552</v>
      </c>
      <c r="TJD20" s="205" t="s">
        <v>552</v>
      </c>
      <c r="TJE20" s="205" t="s">
        <v>552</v>
      </c>
      <c r="TJF20" s="205" t="s">
        <v>552</v>
      </c>
      <c r="TJG20" s="205" t="s">
        <v>552</v>
      </c>
      <c r="TJH20" s="205" t="s">
        <v>552</v>
      </c>
      <c r="TJI20" s="205" t="s">
        <v>552</v>
      </c>
      <c r="TJJ20" s="205" t="s">
        <v>552</v>
      </c>
      <c r="TJK20" s="205" t="s">
        <v>552</v>
      </c>
      <c r="TJL20" s="205" t="s">
        <v>552</v>
      </c>
      <c r="TJM20" s="205" t="s">
        <v>552</v>
      </c>
      <c r="TJN20" s="205" t="s">
        <v>552</v>
      </c>
      <c r="TJO20" s="205" t="s">
        <v>552</v>
      </c>
      <c r="TJP20" s="205" t="s">
        <v>552</v>
      </c>
      <c r="TJQ20" s="205" t="s">
        <v>552</v>
      </c>
      <c r="TJR20" s="205" t="s">
        <v>552</v>
      </c>
      <c r="TJS20" s="205" t="s">
        <v>552</v>
      </c>
      <c r="TJT20" s="205" t="s">
        <v>552</v>
      </c>
      <c r="TJU20" s="205" t="s">
        <v>552</v>
      </c>
      <c r="TJV20" s="205" t="s">
        <v>552</v>
      </c>
      <c r="TJW20" s="205" t="s">
        <v>552</v>
      </c>
      <c r="TJX20" s="205" t="s">
        <v>552</v>
      </c>
      <c r="TJY20" s="205" t="s">
        <v>552</v>
      </c>
      <c r="TJZ20" s="205" t="s">
        <v>552</v>
      </c>
      <c r="TKA20" s="205" t="s">
        <v>552</v>
      </c>
      <c r="TKB20" s="205" t="s">
        <v>552</v>
      </c>
      <c r="TKC20" s="205" t="s">
        <v>552</v>
      </c>
      <c r="TKD20" s="205" t="s">
        <v>552</v>
      </c>
      <c r="TKE20" s="205" t="s">
        <v>552</v>
      </c>
      <c r="TKF20" s="205" t="s">
        <v>552</v>
      </c>
      <c r="TKG20" s="205" t="s">
        <v>552</v>
      </c>
      <c r="TKH20" s="205" t="s">
        <v>552</v>
      </c>
      <c r="TKI20" s="205" t="s">
        <v>552</v>
      </c>
      <c r="TKJ20" s="205" t="s">
        <v>552</v>
      </c>
      <c r="TKK20" s="205" t="s">
        <v>552</v>
      </c>
      <c r="TKL20" s="205" t="s">
        <v>552</v>
      </c>
      <c r="TKM20" s="205" t="s">
        <v>552</v>
      </c>
      <c r="TKN20" s="205" t="s">
        <v>552</v>
      </c>
      <c r="TKO20" s="205" t="s">
        <v>552</v>
      </c>
      <c r="TKP20" s="205" t="s">
        <v>552</v>
      </c>
      <c r="TKQ20" s="205" t="s">
        <v>552</v>
      </c>
      <c r="TKR20" s="205" t="s">
        <v>552</v>
      </c>
      <c r="TKS20" s="205" t="s">
        <v>552</v>
      </c>
      <c r="TKT20" s="205" t="s">
        <v>552</v>
      </c>
      <c r="TKU20" s="205" t="s">
        <v>552</v>
      </c>
      <c r="TKV20" s="205" t="s">
        <v>552</v>
      </c>
      <c r="TKW20" s="205" t="s">
        <v>552</v>
      </c>
      <c r="TKX20" s="205" t="s">
        <v>552</v>
      </c>
      <c r="TKY20" s="205" t="s">
        <v>552</v>
      </c>
      <c r="TKZ20" s="205" t="s">
        <v>552</v>
      </c>
      <c r="TLA20" s="205" t="s">
        <v>552</v>
      </c>
      <c r="TLB20" s="205" t="s">
        <v>552</v>
      </c>
      <c r="TLC20" s="205" t="s">
        <v>552</v>
      </c>
      <c r="TLD20" s="205" t="s">
        <v>552</v>
      </c>
      <c r="TLE20" s="205" t="s">
        <v>552</v>
      </c>
      <c r="TLF20" s="205" t="s">
        <v>552</v>
      </c>
      <c r="TLG20" s="205" t="s">
        <v>552</v>
      </c>
      <c r="TLH20" s="205" t="s">
        <v>552</v>
      </c>
      <c r="TLI20" s="205" t="s">
        <v>552</v>
      </c>
      <c r="TLJ20" s="205" t="s">
        <v>552</v>
      </c>
      <c r="TLK20" s="205" t="s">
        <v>552</v>
      </c>
      <c r="TLL20" s="205" t="s">
        <v>552</v>
      </c>
      <c r="TLM20" s="205" t="s">
        <v>552</v>
      </c>
      <c r="TLN20" s="205" t="s">
        <v>552</v>
      </c>
      <c r="TLO20" s="205" t="s">
        <v>552</v>
      </c>
      <c r="TLP20" s="205" t="s">
        <v>552</v>
      </c>
      <c r="TLQ20" s="205" t="s">
        <v>552</v>
      </c>
      <c r="TLR20" s="205" t="s">
        <v>552</v>
      </c>
      <c r="TLS20" s="205" t="s">
        <v>552</v>
      </c>
      <c r="TLT20" s="205" t="s">
        <v>552</v>
      </c>
      <c r="TLU20" s="205" t="s">
        <v>552</v>
      </c>
      <c r="TLV20" s="205" t="s">
        <v>552</v>
      </c>
      <c r="TLW20" s="205" t="s">
        <v>552</v>
      </c>
      <c r="TLX20" s="205" t="s">
        <v>552</v>
      </c>
      <c r="TLY20" s="205" t="s">
        <v>552</v>
      </c>
      <c r="TLZ20" s="205" t="s">
        <v>552</v>
      </c>
      <c r="TMA20" s="205" t="s">
        <v>552</v>
      </c>
      <c r="TMB20" s="205" t="s">
        <v>552</v>
      </c>
      <c r="TMC20" s="205" t="s">
        <v>552</v>
      </c>
      <c r="TMD20" s="205" t="s">
        <v>552</v>
      </c>
      <c r="TME20" s="205" t="s">
        <v>552</v>
      </c>
      <c r="TMF20" s="205" t="s">
        <v>552</v>
      </c>
      <c r="TMG20" s="205" t="s">
        <v>552</v>
      </c>
      <c r="TMH20" s="205" t="s">
        <v>552</v>
      </c>
      <c r="TMI20" s="205" t="s">
        <v>552</v>
      </c>
      <c r="TMJ20" s="205" t="s">
        <v>552</v>
      </c>
      <c r="TMK20" s="205" t="s">
        <v>552</v>
      </c>
      <c r="TML20" s="205" t="s">
        <v>552</v>
      </c>
      <c r="TMM20" s="205" t="s">
        <v>552</v>
      </c>
      <c r="TMN20" s="205" t="s">
        <v>552</v>
      </c>
      <c r="TMO20" s="205" t="s">
        <v>552</v>
      </c>
      <c r="TMP20" s="205" t="s">
        <v>552</v>
      </c>
      <c r="TMQ20" s="205" t="s">
        <v>552</v>
      </c>
      <c r="TMR20" s="205" t="s">
        <v>552</v>
      </c>
      <c r="TMS20" s="205" t="s">
        <v>552</v>
      </c>
      <c r="TMT20" s="205" t="s">
        <v>552</v>
      </c>
      <c r="TMU20" s="205" t="s">
        <v>552</v>
      </c>
      <c r="TMV20" s="205" t="s">
        <v>552</v>
      </c>
      <c r="TMW20" s="205" t="s">
        <v>552</v>
      </c>
      <c r="TMX20" s="205" t="s">
        <v>552</v>
      </c>
      <c r="TMY20" s="205" t="s">
        <v>552</v>
      </c>
      <c r="TMZ20" s="205" t="s">
        <v>552</v>
      </c>
      <c r="TNA20" s="205" t="s">
        <v>552</v>
      </c>
      <c r="TNB20" s="205" t="s">
        <v>552</v>
      </c>
      <c r="TNC20" s="205" t="s">
        <v>552</v>
      </c>
      <c r="TND20" s="205" t="s">
        <v>552</v>
      </c>
      <c r="TNE20" s="205" t="s">
        <v>552</v>
      </c>
      <c r="TNF20" s="205" t="s">
        <v>552</v>
      </c>
      <c r="TNG20" s="205" t="s">
        <v>552</v>
      </c>
      <c r="TNH20" s="205" t="s">
        <v>552</v>
      </c>
      <c r="TNI20" s="205" t="s">
        <v>552</v>
      </c>
      <c r="TNJ20" s="205" t="s">
        <v>552</v>
      </c>
      <c r="TNK20" s="205" t="s">
        <v>552</v>
      </c>
      <c r="TNL20" s="205" t="s">
        <v>552</v>
      </c>
      <c r="TNM20" s="205" t="s">
        <v>552</v>
      </c>
      <c r="TNN20" s="205" t="s">
        <v>552</v>
      </c>
      <c r="TNO20" s="205" t="s">
        <v>552</v>
      </c>
      <c r="TNP20" s="205" t="s">
        <v>552</v>
      </c>
      <c r="TNQ20" s="205" t="s">
        <v>552</v>
      </c>
      <c r="TNR20" s="205" t="s">
        <v>552</v>
      </c>
      <c r="TNS20" s="205" t="s">
        <v>552</v>
      </c>
      <c r="TNT20" s="205" t="s">
        <v>552</v>
      </c>
      <c r="TNU20" s="205" t="s">
        <v>552</v>
      </c>
      <c r="TNV20" s="205" t="s">
        <v>552</v>
      </c>
      <c r="TNW20" s="205" t="s">
        <v>552</v>
      </c>
      <c r="TNX20" s="205" t="s">
        <v>552</v>
      </c>
      <c r="TNY20" s="205" t="s">
        <v>552</v>
      </c>
      <c r="TNZ20" s="205" t="s">
        <v>552</v>
      </c>
      <c r="TOA20" s="205" t="s">
        <v>552</v>
      </c>
      <c r="TOB20" s="205" t="s">
        <v>552</v>
      </c>
      <c r="TOC20" s="205" t="s">
        <v>552</v>
      </c>
      <c r="TOD20" s="205" t="s">
        <v>552</v>
      </c>
      <c r="TOE20" s="205" t="s">
        <v>552</v>
      </c>
      <c r="TOF20" s="205" t="s">
        <v>552</v>
      </c>
      <c r="TOG20" s="205" t="s">
        <v>552</v>
      </c>
      <c r="TOH20" s="205" t="s">
        <v>552</v>
      </c>
      <c r="TOI20" s="205" t="s">
        <v>552</v>
      </c>
      <c r="TOJ20" s="205" t="s">
        <v>552</v>
      </c>
      <c r="TOK20" s="205" t="s">
        <v>552</v>
      </c>
      <c r="TOL20" s="205" t="s">
        <v>552</v>
      </c>
      <c r="TOM20" s="205" t="s">
        <v>552</v>
      </c>
      <c r="TON20" s="205" t="s">
        <v>552</v>
      </c>
      <c r="TOO20" s="205" t="s">
        <v>552</v>
      </c>
      <c r="TOP20" s="205" t="s">
        <v>552</v>
      </c>
      <c r="TOQ20" s="205" t="s">
        <v>552</v>
      </c>
      <c r="TOR20" s="205" t="s">
        <v>552</v>
      </c>
      <c r="TOS20" s="205" t="s">
        <v>552</v>
      </c>
      <c r="TOT20" s="205" t="s">
        <v>552</v>
      </c>
      <c r="TOU20" s="205" t="s">
        <v>552</v>
      </c>
      <c r="TOV20" s="205" t="s">
        <v>552</v>
      </c>
      <c r="TOW20" s="205" t="s">
        <v>552</v>
      </c>
      <c r="TOX20" s="205" t="s">
        <v>552</v>
      </c>
      <c r="TOY20" s="205" t="s">
        <v>552</v>
      </c>
      <c r="TOZ20" s="205" t="s">
        <v>552</v>
      </c>
      <c r="TPA20" s="205" t="s">
        <v>552</v>
      </c>
      <c r="TPB20" s="205" t="s">
        <v>552</v>
      </c>
      <c r="TPC20" s="205" t="s">
        <v>552</v>
      </c>
      <c r="TPD20" s="205" t="s">
        <v>552</v>
      </c>
      <c r="TPE20" s="205" t="s">
        <v>552</v>
      </c>
      <c r="TPF20" s="205" t="s">
        <v>552</v>
      </c>
      <c r="TPG20" s="205" t="s">
        <v>552</v>
      </c>
      <c r="TPH20" s="205" t="s">
        <v>552</v>
      </c>
      <c r="TPI20" s="205" t="s">
        <v>552</v>
      </c>
      <c r="TPJ20" s="205" t="s">
        <v>552</v>
      </c>
      <c r="TPK20" s="205" t="s">
        <v>552</v>
      </c>
      <c r="TPL20" s="205" t="s">
        <v>552</v>
      </c>
      <c r="TPM20" s="205" t="s">
        <v>552</v>
      </c>
      <c r="TPN20" s="205" t="s">
        <v>552</v>
      </c>
      <c r="TPO20" s="205" t="s">
        <v>552</v>
      </c>
      <c r="TPP20" s="205" t="s">
        <v>552</v>
      </c>
      <c r="TPQ20" s="205" t="s">
        <v>552</v>
      </c>
      <c r="TPR20" s="205" t="s">
        <v>552</v>
      </c>
      <c r="TPS20" s="205" t="s">
        <v>552</v>
      </c>
      <c r="TPT20" s="205" t="s">
        <v>552</v>
      </c>
      <c r="TPU20" s="205" t="s">
        <v>552</v>
      </c>
      <c r="TPV20" s="205" t="s">
        <v>552</v>
      </c>
      <c r="TPW20" s="205" t="s">
        <v>552</v>
      </c>
      <c r="TPX20" s="205" t="s">
        <v>552</v>
      </c>
      <c r="TPY20" s="205" t="s">
        <v>552</v>
      </c>
      <c r="TPZ20" s="205" t="s">
        <v>552</v>
      </c>
      <c r="TQA20" s="205" t="s">
        <v>552</v>
      </c>
      <c r="TQB20" s="205" t="s">
        <v>552</v>
      </c>
      <c r="TQC20" s="205" t="s">
        <v>552</v>
      </c>
      <c r="TQD20" s="205" t="s">
        <v>552</v>
      </c>
      <c r="TQE20" s="205" t="s">
        <v>552</v>
      </c>
      <c r="TQF20" s="205" t="s">
        <v>552</v>
      </c>
      <c r="TQG20" s="205" t="s">
        <v>552</v>
      </c>
      <c r="TQH20" s="205" t="s">
        <v>552</v>
      </c>
      <c r="TQI20" s="205" t="s">
        <v>552</v>
      </c>
      <c r="TQJ20" s="205" t="s">
        <v>552</v>
      </c>
      <c r="TQK20" s="205" t="s">
        <v>552</v>
      </c>
      <c r="TQL20" s="205" t="s">
        <v>552</v>
      </c>
      <c r="TQM20" s="205" t="s">
        <v>552</v>
      </c>
      <c r="TQN20" s="205" t="s">
        <v>552</v>
      </c>
      <c r="TQO20" s="205" t="s">
        <v>552</v>
      </c>
      <c r="TQP20" s="205" t="s">
        <v>552</v>
      </c>
      <c r="TQQ20" s="205" t="s">
        <v>552</v>
      </c>
      <c r="TQR20" s="205" t="s">
        <v>552</v>
      </c>
      <c r="TQS20" s="205" t="s">
        <v>552</v>
      </c>
      <c r="TQT20" s="205" t="s">
        <v>552</v>
      </c>
      <c r="TQU20" s="205" t="s">
        <v>552</v>
      </c>
      <c r="TQV20" s="205" t="s">
        <v>552</v>
      </c>
      <c r="TQW20" s="205" t="s">
        <v>552</v>
      </c>
      <c r="TQX20" s="205" t="s">
        <v>552</v>
      </c>
      <c r="TQY20" s="205" t="s">
        <v>552</v>
      </c>
      <c r="TQZ20" s="205" t="s">
        <v>552</v>
      </c>
      <c r="TRA20" s="205" t="s">
        <v>552</v>
      </c>
      <c r="TRB20" s="205" t="s">
        <v>552</v>
      </c>
      <c r="TRC20" s="205" t="s">
        <v>552</v>
      </c>
      <c r="TRD20" s="205" t="s">
        <v>552</v>
      </c>
      <c r="TRE20" s="205" t="s">
        <v>552</v>
      </c>
      <c r="TRF20" s="205" t="s">
        <v>552</v>
      </c>
      <c r="TRG20" s="205" t="s">
        <v>552</v>
      </c>
      <c r="TRH20" s="205" t="s">
        <v>552</v>
      </c>
      <c r="TRI20" s="205" t="s">
        <v>552</v>
      </c>
      <c r="TRJ20" s="205" t="s">
        <v>552</v>
      </c>
      <c r="TRK20" s="205" t="s">
        <v>552</v>
      </c>
      <c r="TRL20" s="205" t="s">
        <v>552</v>
      </c>
      <c r="TRM20" s="205" t="s">
        <v>552</v>
      </c>
      <c r="TRN20" s="205" t="s">
        <v>552</v>
      </c>
      <c r="TRO20" s="205" t="s">
        <v>552</v>
      </c>
      <c r="TRP20" s="205" t="s">
        <v>552</v>
      </c>
      <c r="TRQ20" s="205" t="s">
        <v>552</v>
      </c>
      <c r="TRR20" s="205" t="s">
        <v>552</v>
      </c>
      <c r="TRS20" s="205" t="s">
        <v>552</v>
      </c>
      <c r="TRT20" s="205" t="s">
        <v>552</v>
      </c>
      <c r="TRU20" s="205" t="s">
        <v>552</v>
      </c>
      <c r="TRV20" s="205" t="s">
        <v>552</v>
      </c>
      <c r="TRW20" s="205" t="s">
        <v>552</v>
      </c>
      <c r="TRX20" s="205" t="s">
        <v>552</v>
      </c>
      <c r="TRY20" s="205" t="s">
        <v>552</v>
      </c>
      <c r="TRZ20" s="205" t="s">
        <v>552</v>
      </c>
      <c r="TSA20" s="205" t="s">
        <v>552</v>
      </c>
      <c r="TSB20" s="205" t="s">
        <v>552</v>
      </c>
      <c r="TSC20" s="205" t="s">
        <v>552</v>
      </c>
      <c r="TSD20" s="205" t="s">
        <v>552</v>
      </c>
      <c r="TSE20" s="205" t="s">
        <v>552</v>
      </c>
      <c r="TSF20" s="205" t="s">
        <v>552</v>
      </c>
      <c r="TSG20" s="205" t="s">
        <v>552</v>
      </c>
      <c r="TSH20" s="205" t="s">
        <v>552</v>
      </c>
      <c r="TSI20" s="205" t="s">
        <v>552</v>
      </c>
      <c r="TSJ20" s="205" t="s">
        <v>552</v>
      </c>
      <c r="TSK20" s="205" t="s">
        <v>552</v>
      </c>
      <c r="TSL20" s="205" t="s">
        <v>552</v>
      </c>
      <c r="TSM20" s="205" t="s">
        <v>552</v>
      </c>
      <c r="TSN20" s="205" t="s">
        <v>552</v>
      </c>
      <c r="TSO20" s="205" t="s">
        <v>552</v>
      </c>
      <c r="TSP20" s="205" t="s">
        <v>552</v>
      </c>
      <c r="TSQ20" s="205" t="s">
        <v>552</v>
      </c>
      <c r="TSR20" s="205" t="s">
        <v>552</v>
      </c>
      <c r="TSS20" s="205" t="s">
        <v>552</v>
      </c>
      <c r="TST20" s="205" t="s">
        <v>552</v>
      </c>
      <c r="TSU20" s="205" t="s">
        <v>552</v>
      </c>
      <c r="TSV20" s="205" t="s">
        <v>552</v>
      </c>
      <c r="TSW20" s="205" t="s">
        <v>552</v>
      </c>
      <c r="TSX20" s="205" t="s">
        <v>552</v>
      </c>
      <c r="TSY20" s="205" t="s">
        <v>552</v>
      </c>
      <c r="TSZ20" s="205" t="s">
        <v>552</v>
      </c>
      <c r="TTA20" s="205" t="s">
        <v>552</v>
      </c>
      <c r="TTB20" s="205" t="s">
        <v>552</v>
      </c>
      <c r="TTC20" s="205" t="s">
        <v>552</v>
      </c>
      <c r="TTD20" s="205" t="s">
        <v>552</v>
      </c>
      <c r="TTE20" s="205" t="s">
        <v>552</v>
      </c>
      <c r="TTF20" s="205" t="s">
        <v>552</v>
      </c>
      <c r="TTG20" s="205" t="s">
        <v>552</v>
      </c>
      <c r="TTH20" s="205" t="s">
        <v>552</v>
      </c>
      <c r="TTI20" s="205" t="s">
        <v>552</v>
      </c>
      <c r="TTJ20" s="205" t="s">
        <v>552</v>
      </c>
      <c r="TTK20" s="205" t="s">
        <v>552</v>
      </c>
      <c r="TTL20" s="205" t="s">
        <v>552</v>
      </c>
      <c r="TTM20" s="205" t="s">
        <v>552</v>
      </c>
      <c r="TTN20" s="205" t="s">
        <v>552</v>
      </c>
      <c r="TTO20" s="205" t="s">
        <v>552</v>
      </c>
      <c r="TTP20" s="205" t="s">
        <v>552</v>
      </c>
      <c r="TTQ20" s="205" t="s">
        <v>552</v>
      </c>
      <c r="TTR20" s="205" t="s">
        <v>552</v>
      </c>
      <c r="TTS20" s="205" t="s">
        <v>552</v>
      </c>
      <c r="TTT20" s="205" t="s">
        <v>552</v>
      </c>
      <c r="TTU20" s="205" t="s">
        <v>552</v>
      </c>
      <c r="TTV20" s="205" t="s">
        <v>552</v>
      </c>
      <c r="TTW20" s="205" t="s">
        <v>552</v>
      </c>
      <c r="TTX20" s="205" t="s">
        <v>552</v>
      </c>
      <c r="TTY20" s="205" t="s">
        <v>552</v>
      </c>
      <c r="TTZ20" s="205" t="s">
        <v>552</v>
      </c>
      <c r="TUA20" s="205" t="s">
        <v>552</v>
      </c>
      <c r="TUB20" s="205" t="s">
        <v>552</v>
      </c>
      <c r="TUC20" s="205" t="s">
        <v>552</v>
      </c>
      <c r="TUD20" s="205" t="s">
        <v>552</v>
      </c>
      <c r="TUE20" s="205" t="s">
        <v>552</v>
      </c>
      <c r="TUF20" s="205" t="s">
        <v>552</v>
      </c>
      <c r="TUG20" s="205" t="s">
        <v>552</v>
      </c>
      <c r="TUH20" s="205" t="s">
        <v>552</v>
      </c>
      <c r="TUI20" s="205" t="s">
        <v>552</v>
      </c>
      <c r="TUJ20" s="205" t="s">
        <v>552</v>
      </c>
      <c r="TUK20" s="205" t="s">
        <v>552</v>
      </c>
      <c r="TUL20" s="205" t="s">
        <v>552</v>
      </c>
      <c r="TUM20" s="205" t="s">
        <v>552</v>
      </c>
      <c r="TUN20" s="205" t="s">
        <v>552</v>
      </c>
      <c r="TUO20" s="205" t="s">
        <v>552</v>
      </c>
      <c r="TUP20" s="205" t="s">
        <v>552</v>
      </c>
      <c r="TUQ20" s="205" t="s">
        <v>552</v>
      </c>
      <c r="TUR20" s="205" t="s">
        <v>552</v>
      </c>
      <c r="TUS20" s="205" t="s">
        <v>552</v>
      </c>
      <c r="TUT20" s="205" t="s">
        <v>552</v>
      </c>
      <c r="TUU20" s="205" t="s">
        <v>552</v>
      </c>
      <c r="TUV20" s="205" t="s">
        <v>552</v>
      </c>
      <c r="TUW20" s="205" t="s">
        <v>552</v>
      </c>
      <c r="TUX20" s="205" t="s">
        <v>552</v>
      </c>
      <c r="TUY20" s="205" t="s">
        <v>552</v>
      </c>
      <c r="TUZ20" s="205" t="s">
        <v>552</v>
      </c>
      <c r="TVA20" s="205" t="s">
        <v>552</v>
      </c>
      <c r="TVB20" s="205" t="s">
        <v>552</v>
      </c>
      <c r="TVC20" s="205" t="s">
        <v>552</v>
      </c>
      <c r="TVD20" s="205" t="s">
        <v>552</v>
      </c>
      <c r="TVE20" s="205" t="s">
        <v>552</v>
      </c>
      <c r="TVF20" s="205" t="s">
        <v>552</v>
      </c>
      <c r="TVG20" s="205" t="s">
        <v>552</v>
      </c>
      <c r="TVH20" s="205" t="s">
        <v>552</v>
      </c>
      <c r="TVI20" s="205" t="s">
        <v>552</v>
      </c>
      <c r="TVJ20" s="205" t="s">
        <v>552</v>
      </c>
      <c r="TVK20" s="205" t="s">
        <v>552</v>
      </c>
      <c r="TVL20" s="205" t="s">
        <v>552</v>
      </c>
      <c r="TVM20" s="205" t="s">
        <v>552</v>
      </c>
      <c r="TVN20" s="205" t="s">
        <v>552</v>
      </c>
      <c r="TVO20" s="205" t="s">
        <v>552</v>
      </c>
      <c r="TVP20" s="205" t="s">
        <v>552</v>
      </c>
      <c r="TVQ20" s="205" t="s">
        <v>552</v>
      </c>
      <c r="TVR20" s="205" t="s">
        <v>552</v>
      </c>
      <c r="TVS20" s="205" t="s">
        <v>552</v>
      </c>
      <c r="TVT20" s="205" t="s">
        <v>552</v>
      </c>
      <c r="TVU20" s="205" t="s">
        <v>552</v>
      </c>
      <c r="TVV20" s="205" t="s">
        <v>552</v>
      </c>
      <c r="TVW20" s="205" t="s">
        <v>552</v>
      </c>
      <c r="TVX20" s="205" t="s">
        <v>552</v>
      </c>
      <c r="TVY20" s="205" t="s">
        <v>552</v>
      </c>
      <c r="TVZ20" s="205" t="s">
        <v>552</v>
      </c>
      <c r="TWA20" s="205" t="s">
        <v>552</v>
      </c>
      <c r="TWB20" s="205" t="s">
        <v>552</v>
      </c>
      <c r="TWC20" s="205" t="s">
        <v>552</v>
      </c>
      <c r="TWD20" s="205" t="s">
        <v>552</v>
      </c>
      <c r="TWE20" s="205" t="s">
        <v>552</v>
      </c>
      <c r="TWF20" s="205" t="s">
        <v>552</v>
      </c>
      <c r="TWG20" s="205" t="s">
        <v>552</v>
      </c>
      <c r="TWH20" s="205" t="s">
        <v>552</v>
      </c>
      <c r="TWI20" s="205" t="s">
        <v>552</v>
      </c>
      <c r="TWJ20" s="205" t="s">
        <v>552</v>
      </c>
      <c r="TWK20" s="205" t="s">
        <v>552</v>
      </c>
      <c r="TWL20" s="205" t="s">
        <v>552</v>
      </c>
      <c r="TWM20" s="205" t="s">
        <v>552</v>
      </c>
      <c r="TWN20" s="205" t="s">
        <v>552</v>
      </c>
      <c r="TWO20" s="205" t="s">
        <v>552</v>
      </c>
      <c r="TWP20" s="205" t="s">
        <v>552</v>
      </c>
      <c r="TWQ20" s="205" t="s">
        <v>552</v>
      </c>
      <c r="TWR20" s="205" t="s">
        <v>552</v>
      </c>
      <c r="TWS20" s="205" t="s">
        <v>552</v>
      </c>
      <c r="TWT20" s="205" t="s">
        <v>552</v>
      </c>
      <c r="TWU20" s="205" t="s">
        <v>552</v>
      </c>
      <c r="TWV20" s="205" t="s">
        <v>552</v>
      </c>
      <c r="TWW20" s="205" t="s">
        <v>552</v>
      </c>
      <c r="TWX20" s="205" t="s">
        <v>552</v>
      </c>
      <c r="TWY20" s="205" t="s">
        <v>552</v>
      </c>
      <c r="TWZ20" s="205" t="s">
        <v>552</v>
      </c>
      <c r="TXA20" s="205" t="s">
        <v>552</v>
      </c>
      <c r="TXB20" s="205" t="s">
        <v>552</v>
      </c>
      <c r="TXC20" s="205" t="s">
        <v>552</v>
      </c>
      <c r="TXD20" s="205" t="s">
        <v>552</v>
      </c>
      <c r="TXE20" s="205" t="s">
        <v>552</v>
      </c>
      <c r="TXF20" s="205" t="s">
        <v>552</v>
      </c>
      <c r="TXG20" s="205" t="s">
        <v>552</v>
      </c>
      <c r="TXH20" s="205" t="s">
        <v>552</v>
      </c>
      <c r="TXI20" s="205" t="s">
        <v>552</v>
      </c>
      <c r="TXJ20" s="205" t="s">
        <v>552</v>
      </c>
      <c r="TXK20" s="205" t="s">
        <v>552</v>
      </c>
      <c r="TXL20" s="205" t="s">
        <v>552</v>
      </c>
      <c r="TXM20" s="205" t="s">
        <v>552</v>
      </c>
      <c r="TXN20" s="205" t="s">
        <v>552</v>
      </c>
      <c r="TXO20" s="205" t="s">
        <v>552</v>
      </c>
      <c r="TXP20" s="205" t="s">
        <v>552</v>
      </c>
      <c r="TXQ20" s="205" t="s">
        <v>552</v>
      </c>
      <c r="TXR20" s="205" t="s">
        <v>552</v>
      </c>
      <c r="TXS20" s="205" t="s">
        <v>552</v>
      </c>
      <c r="TXT20" s="205" t="s">
        <v>552</v>
      </c>
      <c r="TXU20" s="205" t="s">
        <v>552</v>
      </c>
      <c r="TXV20" s="205" t="s">
        <v>552</v>
      </c>
      <c r="TXW20" s="205" t="s">
        <v>552</v>
      </c>
      <c r="TXX20" s="205" t="s">
        <v>552</v>
      </c>
      <c r="TXY20" s="205" t="s">
        <v>552</v>
      </c>
      <c r="TXZ20" s="205" t="s">
        <v>552</v>
      </c>
      <c r="TYA20" s="205" t="s">
        <v>552</v>
      </c>
      <c r="TYB20" s="205" t="s">
        <v>552</v>
      </c>
      <c r="TYC20" s="205" t="s">
        <v>552</v>
      </c>
      <c r="TYD20" s="205" t="s">
        <v>552</v>
      </c>
      <c r="TYE20" s="205" t="s">
        <v>552</v>
      </c>
      <c r="TYF20" s="205" t="s">
        <v>552</v>
      </c>
      <c r="TYG20" s="205" t="s">
        <v>552</v>
      </c>
      <c r="TYH20" s="205" t="s">
        <v>552</v>
      </c>
      <c r="TYI20" s="205" t="s">
        <v>552</v>
      </c>
      <c r="TYJ20" s="205" t="s">
        <v>552</v>
      </c>
      <c r="TYK20" s="205" t="s">
        <v>552</v>
      </c>
      <c r="TYL20" s="205" t="s">
        <v>552</v>
      </c>
      <c r="TYM20" s="205" t="s">
        <v>552</v>
      </c>
      <c r="TYN20" s="205" t="s">
        <v>552</v>
      </c>
      <c r="TYO20" s="205" t="s">
        <v>552</v>
      </c>
      <c r="TYP20" s="205" t="s">
        <v>552</v>
      </c>
      <c r="TYQ20" s="205" t="s">
        <v>552</v>
      </c>
      <c r="TYR20" s="205" t="s">
        <v>552</v>
      </c>
      <c r="TYS20" s="205" t="s">
        <v>552</v>
      </c>
      <c r="TYT20" s="205" t="s">
        <v>552</v>
      </c>
      <c r="TYU20" s="205" t="s">
        <v>552</v>
      </c>
      <c r="TYV20" s="205" t="s">
        <v>552</v>
      </c>
      <c r="TYW20" s="205" t="s">
        <v>552</v>
      </c>
      <c r="TYX20" s="205" t="s">
        <v>552</v>
      </c>
      <c r="TYY20" s="205" t="s">
        <v>552</v>
      </c>
      <c r="TYZ20" s="205" t="s">
        <v>552</v>
      </c>
      <c r="TZA20" s="205" t="s">
        <v>552</v>
      </c>
      <c r="TZB20" s="205" t="s">
        <v>552</v>
      </c>
      <c r="TZC20" s="205" t="s">
        <v>552</v>
      </c>
      <c r="TZD20" s="205" t="s">
        <v>552</v>
      </c>
      <c r="TZE20" s="205" t="s">
        <v>552</v>
      </c>
      <c r="TZF20" s="205" t="s">
        <v>552</v>
      </c>
      <c r="TZG20" s="205" t="s">
        <v>552</v>
      </c>
      <c r="TZH20" s="205" t="s">
        <v>552</v>
      </c>
      <c r="TZI20" s="205" t="s">
        <v>552</v>
      </c>
      <c r="TZJ20" s="205" t="s">
        <v>552</v>
      </c>
      <c r="TZK20" s="205" t="s">
        <v>552</v>
      </c>
      <c r="TZL20" s="205" t="s">
        <v>552</v>
      </c>
      <c r="TZM20" s="205" t="s">
        <v>552</v>
      </c>
      <c r="TZN20" s="205" t="s">
        <v>552</v>
      </c>
      <c r="TZO20" s="205" t="s">
        <v>552</v>
      </c>
      <c r="TZP20" s="205" t="s">
        <v>552</v>
      </c>
      <c r="TZQ20" s="205" t="s">
        <v>552</v>
      </c>
      <c r="TZR20" s="205" t="s">
        <v>552</v>
      </c>
      <c r="TZS20" s="205" t="s">
        <v>552</v>
      </c>
      <c r="TZT20" s="205" t="s">
        <v>552</v>
      </c>
      <c r="TZU20" s="205" t="s">
        <v>552</v>
      </c>
      <c r="TZV20" s="205" t="s">
        <v>552</v>
      </c>
      <c r="TZW20" s="205" t="s">
        <v>552</v>
      </c>
      <c r="TZX20" s="205" t="s">
        <v>552</v>
      </c>
      <c r="TZY20" s="205" t="s">
        <v>552</v>
      </c>
      <c r="TZZ20" s="205" t="s">
        <v>552</v>
      </c>
      <c r="UAA20" s="205" t="s">
        <v>552</v>
      </c>
      <c r="UAB20" s="205" t="s">
        <v>552</v>
      </c>
      <c r="UAC20" s="205" t="s">
        <v>552</v>
      </c>
      <c r="UAD20" s="205" t="s">
        <v>552</v>
      </c>
      <c r="UAE20" s="205" t="s">
        <v>552</v>
      </c>
      <c r="UAF20" s="205" t="s">
        <v>552</v>
      </c>
      <c r="UAG20" s="205" t="s">
        <v>552</v>
      </c>
      <c r="UAH20" s="205" t="s">
        <v>552</v>
      </c>
      <c r="UAI20" s="205" t="s">
        <v>552</v>
      </c>
      <c r="UAJ20" s="205" t="s">
        <v>552</v>
      </c>
      <c r="UAK20" s="205" t="s">
        <v>552</v>
      </c>
      <c r="UAL20" s="205" t="s">
        <v>552</v>
      </c>
      <c r="UAM20" s="205" t="s">
        <v>552</v>
      </c>
      <c r="UAN20" s="205" t="s">
        <v>552</v>
      </c>
      <c r="UAO20" s="205" t="s">
        <v>552</v>
      </c>
      <c r="UAP20" s="205" t="s">
        <v>552</v>
      </c>
      <c r="UAQ20" s="205" t="s">
        <v>552</v>
      </c>
      <c r="UAR20" s="205" t="s">
        <v>552</v>
      </c>
      <c r="UAS20" s="205" t="s">
        <v>552</v>
      </c>
      <c r="UAT20" s="205" t="s">
        <v>552</v>
      </c>
      <c r="UAU20" s="205" t="s">
        <v>552</v>
      </c>
      <c r="UAV20" s="205" t="s">
        <v>552</v>
      </c>
      <c r="UAW20" s="205" t="s">
        <v>552</v>
      </c>
      <c r="UAX20" s="205" t="s">
        <v>552</v>
      </c>
      <c r="UAY20" s="205" t="s">
        <v>552</v>
      </c>
      <c r="UAZ20" s="205" t="s">
        <v>552</v>
      </c>
      <c r="UBA20" s="205" t="s">
        <v>552</v>
      </c>
      <c r="UBB20" s="205" t="s">
        <v>552</v>
      </c>
      <c r="UBC20" s="205" t="s">
        <v>552</v>
      </c>
      <c r="UBD20" s="205" t="s">
        <v>552</v>
      </c>
      <c r="UBE20" s="205" t="s">
        <v>552</v>
      </c>
      <c r="UBF20" s="205" t="s">
        <v>552</v>
      </c>
      <c r="UBG20" s="205" t="s">
        <v>552</v>
      </c>
      <c r="UBH20" s="205" t="s">
        <v>552</v>
      </c>
      <c r="UBI20" s="205" t="s">
        <v>552</v>
      </c>
      <c r="UBJ20" s="205" t="s">
        <v>552</v>
      </c>
      <c r="UBK20" s="205" t="s">
        <v>552</v>
      </c>
      <c r="UBL20" s="205" t="s">
        <v>552</v>
      </c>
      <c r="UBM20" s="205" t="s">
        <v>552</v>
      </c>
      <c r="UBN20" s="205" t="s">
        <v>552</v>
      </c>
      <c r="UBO20" s="205" t="s">
        <v>552</v>
      </c>
      <c r="UBP20" s="205" t="s">
        <v>552</v>
      </c>
      <c r="UBQ20" s="205" t="s">
        <v>552</v>
      </c>
      <c r="UBR20" s="205" t="s">
        <v>552</v>
      </c>
      <c r="UBS20" s="205" t="s">
        <v>552</v>
      </c>
      <c r="UBT20" s="205" t="s">
        <v>552</v>
      </c>
      <c r="UBU20" s="205" t="s">
        <v>552</v>
      </c>
      <c r="UBV20" s="205" t="s">
        <v>552</v>
      </c>
      <c r="UBW20" s="205" t="s">
        <v>552</v>
      </c>
      <c r="UBX20" s="205" t="s">
        <v>552</v>
      </c>
      <c r="UBY20" s="205" t="s">
        <v>552</v>
      </c>
      <c r="UBZ20" s="205" t="s">
        <v>552</v>
      </c>
      <c r="UCA20" s="205" t="s">
        <v>552</v>
      </c>
      <c r="UCB20" s="205" t="s">
        <v>552</v>
      </c>
      <c r="UCC20" s="205" t="s">
        <v>552</v>
      </c>
      <c r="UCD20" s="205" t="s">
        <v>552</v>
      </c>
      <c r="UCE20" s="205" t="s">
        <v>552</v>
      </c>
      <c r="UCF20" s="205" t="s">
        <v>552</v>
      </c>
      <c r="UCG20" s="205" t="s">
        <v>552</v>
      </c>
      <c r="UCH20" s="205" t="s">
        <v>552</v>
      </c>
      <c r="UCI20" s="205" t="s">
        <v>552</v>
      </c>
      <c r="UCJ20" s="205" t="s">
        <v>552</v>
      </c>
      <c r="UCK20" s="205" t="s">
        <v>552</v>
      </c>
      <c r="UCL20" s="205" t="s">
        <v>552</v>
      </c>
      <c r="UCM20" s="205" t="s">
        <v>552</v>
      </c>
      <c r="UCN20" s="205" t="s">
        <v>552</v>
      </c>
      <c r="UCO20" s="205" t="s">
        <v>552</v>
      </c>
      <c r="UCP20" s="205" t="s">
        <v>552</v>
      </c>
      <c r="UCQ20" s="205" t="s">
        <v>552</v>
      </c>
      <c r="UCR20" s="205" t="s">
        <v>552</v>
      </c>
      <c r="UCS20" s="205" t="s">
        <v>552</v>
      </c>
      <c r="UCT20" s="205" t="s">
        <v>552</v>
      </c>
      <c r="UCU20" s="205" t="s">
        <v>552</v>
      </c>
      <c r="UCV20" s="205" t="s">
        <v>552</v>
      </c>
      <c r="UCW20" s="205" t="s">
        <v>552</v>
      </c>
      <c r="UCX20" s="205" t="s">
        <v>552</v>
      </c>
      <c r="UCY20" s="205" t="s">
        <v>552</v>
      </c>
      <c r="UCZ20" s="205" t="s">
        <v>552</v>
      </c>
      <c r="UDA20" s="205" t="s">
        <v>552</v>
      </c>
      <c r="UDB20" s="205" t="s">
        <v>552</v>
      </c>
      <c r="UDC20" s="205" t="s">
        <v>552</v>
      </c>
      <c r="UDD20" s="205" t="s">
        <v>552</v>
      </c>
      <c r="UDE20" s="205" t="s">
        <v>552</v>
      </c>
      <c r="UDF20" s="205" t="s">
        <v>552</v>
      </c>
      <c r="UDG20" s="205" t="s">
        <v>552</v>
      </c>
      <c r="UDH20" s="205" t="s">
        <v>552</v>
      </c>
      <c r="UDI20" s="205" t="s">
        <v>552</v>
      </c>
      <c r="UDJ20" s="205" t="s">
        <v>552</v>
      </c>
      <c r="UDK20" s="205" t="s">
        <v>552</v>
      </c>
      <c r="UDL20" s="205" t="s">
        <v>552</v>
      </c>
      <c r="UDM20" s="205" t="s">
        <v>552</v>
      </c>
      <c r="UDN20" s="205" t="s">
        <v>552</v>
      </c>
      <c r="UDO20" s="205" t="s">
        <v>552</v>
      </c>
      <c r="UDP20" s="205" t="s">
        <v>552</v>
      </c>
      <c r="UDQ20" s="205" t="s">
        <v>552</v>
      </c>
      <c r="UDR20" s="205" t="s">
        <v>552</v>
      </c>
      <c r="UDS20" s="205" t="s">
        <v>552</v>
      </c>
      <c r="UDT20" s="205" t="s">
        <v>552</v>
      </c>
      <c r="UDU20" s="205" t="s">
        <v>552</v>
      </c>
      <c r="UDV20" s="205" t="s">
        <v>552</v>
      </c>
      <c r="UDW20" s="205" t="s">
        <v>552</v>
      </c>
      <c r="UDX20" s="205" t="s">
        <v>552</v>
      </c>
      <c r="UDY20" s="205" t="s">
        <v>552</v>
      </c>
      <c r="UDZ20" s="205" t="s">
        <v>552</v>
      </c>
      <c r="UEA20" s="205" t="s">
        <v>552</v>
      </c>
      <c r="UEB20" s="205" t="s">
        <v>552</v>
      </c>
      <c r="UEC20" s="205" t="s">
        <v>552</v>
      </c>
      <c r="UED20" s="205" t="s">
        <v>552</v>
      </c>
      <c r="UEE20" s="205" t="s">
        <v>552</v>
      </c>
      <c r="UEF20" s="205" t="s">
        <v>552</v>
      </c>
      <c r="UEG20" s="205" t="s">
        <v>552</v>
      </c>
      <c r="UEH20" s="205" t="s">
        <v>552</v>
      </c>
      <c r="UEI20" s="205" t="s">
        <v>552</v>
      </c>
      <c r="UEJ20" s="205" t="s">
        <v>552</v>
      </c>
      <c r="UEK20" s="205" t="s">
        <v>552</v>
      </c>
      <c r="UEL20" s="205" t="s">
        <v>552</v>
      </c>
      <c r="UEM20" s="205" t="s">
        <v>552</v>
      </c>
      <c r="UEN20" s="205" t="s">
        <v>552</v>
      </c>
      <c r="UEO20" s="205" t="s">
        <v>552</v>
      </c>
      <c r="UEP20" s="205" t="s">
        <v>552</v>
      </c>
      <c r="UEQ20" s="205" t="s">
        <v>552</v>
      </c>
      <c r="UER20" s="205" t="s">
        <v>552</v>
      </c>
      <c r="UES20" s="205" t="s">
        <v>552</v>
      </c>
      <c r="UET20" s="205" t="s">
        <v>552</v>
      </c>
      <c r="UEU20" s="205" t="s">
        <v>552</v>
      </c>
      <c r="UEV20" s="205" t="s">
        <v>552</v>
      </c>
      <c r="UEW20" s="205" t="s">
        <v>552</v>
      </c>
      <c r="UEX20" s="205" t="s">
        <v>552</v>
      </c>
      <c r="UEY20" s="205" t="s">
        <v>552</v>
      </c>
      <c r="UEZ20" s="205" t="s">
        <v>552</v>
      </c>
      <c r="UFA20" s="205" t="s">
        <v>552</v>
      </c>
      <c r="UFB20" s="205" t="s">
        <v>552</v>
      </c>
      <c r="UFC20" s="205" t="s">
        <v>552</v>
      </c>
      <c r="UFD20" s="205" t="s">
        <v>552</v>
      </c>
      <c r="UFE20" s="205" t="s">
        <v>552</v>
      </c>
      <c r="UFF20" s="205" t="s">
        <v>552</v>
      </c>
      <c r="UFG20" s="205" t="s">
        <v>552</v>
      </c>
      <c r="UFH20" s="205" t="s">
        <v>552</v>
      </c>
      <c r="UFI20" s="205" t="s">
        <v>552</v>
      </c>
      <c r="UFJ20" s="205" t="s">
        <v>552</v>
      </c>
      <c r="UFK20" s="205" t="s">
        <v>552</v>
      </c>
      <c r="UFL20" s="205" t="s">
        <v>552</v>
      </c>
      <c r="UFM20" s="205" t="s">
        <v>552</v>
      </c>
      <c r="UFN20" s="205" t="s">
        <v>552</v>
      </c>
      <c r="UFO20" s="205" t="s">
        <v>552</v>
      </c>
      <c r="UFP20" s="205" t="s">
        <v>552</v>
      </c>
      <c r="UFQ20" s="205" t="s">
        <v>552</v>
      </c>
      <c r="UFR20" s="205" t="s">
        <v>552</v>
      </c>
      <c r="UFS20" s="205" t="s">
        <v>552</v>
      </c>
      <c r="UFT20" s="205" t="s">
        <v>552</v>
      </c>
      <c r="UFU20" s="205" t="s">
        <v>552</v>
      </c>
      <c r="UFV20" s="205" t="s">
        <v>552</v>
      </c>
      <c r="UFW20" s="205" t="s">
        <v>552</v>
      </c>
      <c r="UFX20" s="205" t="s">
        <v>552</v>
      </c>
      <c r="UFY20" s="205" t="s">
        <v>552</v>
      </c>
      <c r="UFZ20" s="205" t="s">
        <v>552</v>
      </c>
      <c r="UGA20" s="205" t="s">
        <v>552</v>
      </c>
      <c r="UGB20" s="205" t="s">
        <v>552</v>
      </c>
      <c r="UGC20" s="205" t="s">
        <v>552</v>
      </c>
      <c r="UGD20" s="205" t="s">
        <v>552</v>
      </c>
      <c r="UGE20" s="205" t="s">
        <v>552</v>
      </c>
      <c r="UGF20" s="205" t="s">
        <v>552</v>
      </c>
      <c r="UGG20" s="205" t="s">
        <v>552</v>
      </c>
      <c r="UGH20" s="205" t="s">
        <v>552</v>
      </c>
      <c r="UGI20" s="205" t="s">
        <v>552</v>
      </c>
      <c r="UGJ20" s="205" t="s">
        <v>552</v>
      </c>
      <c r="UGK20" s="205" t="s">
        <v>552</v>
      </c>
      <c r="UGL20" s="205" t="s">
        <v>552</v>
      </c>
      <c r="UGM20" s="205" t="s">
        <v>552</v>
      </c>
      <c r="UGN20" s="205" t="s">
        <v>552</v>
      </c>
      <c r="UGO20" s="205" t="s">
        <v>552</v>
      </c>
      <c r="UGP20" s="205" t="s">
        <v>552</v>
      </c>
      <c r="UGQ20" s="205" t="s">
        <v>552</v>
      </c>
      <c r="UGR20" s="205" t="s">
        <v>552</v>
      </c>
      <c r="UGS20" s="205" t="s">
        <v>552</v>
      </c>
      <c r="UGT20" s="205" t="s">
        <v>552</v>
      </c>
      <c r="UGU20" s="205" t="s">
        <v>552</v>
      </c>
      <c r="UGV20" s="205" t="s">
        <v>552</v>
      </c>
      <c r="UGW20" s="205" t="s">
        <v>552</v>
      </c>
      <c r="UGX20" s="205" t="s">
        <v>552</v>
      </c>
      <c r="UGY20" s="205" t="s">
        <v>552</v>
      </c>
      <c r="UGZ20" s="205" t="s">
        <v>552</v>
      </c>
      <c r="UHA20" s="205" t="s">
        <v>552</v>
      </c>
      <c r="UHB20" s="205" t="s">
        <v>552</v>
      </c>
      <c r="UHC20" s="205" t="s">
        <v>552</v>
      </c>
      <c r="UHD20" s="205" t="s">
        <v>552</v>
      </c>
      <c r="UHE20" s="205" t="s">
        <v>552</v>
      </c>
      <c r="UHF20" s="205" t="s">
        <v>552</v>
      </c>
      <c r="UHG20" s="205" t="s">
        <v>552</v>
      </c>
      <c r="UHH20" s="205" t="s">
        <v>552</v>
      </c>
      <c r="UHI20" s="205" t="s">
        <v>552</v>
      </c>
      <c r="UHJ20" s="205" t="s">
        <v>552</v>
      </c>
      <c r="UHK20" s="205" t="s">
        <v>552</v>
      </c>
      <c r="UHL20" s="205" t="s">
        <v>552</v>
      </c>
      <c r="UHM20" s="205" t="s">
        <v>552</v>
      </c>
      <c r="UHN20" s="205" t="s">
        <v>552</v>
      </c>
      <c r="UHO20" s="205" t="s">
        <v>552</v>
      </c>
      <c r="UHP20" s="205" t="s">
        <v>552</v>
      </c>
      <c r="UHQ20" s="205" t="s">
        <v>552</v>
      </c>
      <c r="UHR20" s="205" t="s">
        <v>552</v>
      </c>
      <c r="UHS20" s="205" t="s">
        <v>552</v>
      </c>
      <c r="UHT20" s="205" t="s">
        <v>552</v>
      </c>
      <c r="UHU20" s="205" t="s">
        <v>552</v>
      </c>
      <c r="UHV20" s="205" t="s">
        <v>552</v>
      </c>
      <c r="UHW20" s="205" t="s">
        <v>552</v>
      </c>
      <c r="UHX20" s="205" t="s">
        <v>552</v>
      </c>
      <c r="UHY20" s="205" t="s">
        <v>552</v>
      </c>
      <c r="UHZ20" s="205" t="s">
        <v>552</v>
      </c>
      <c r="UIA20" s="205" t="s">
        <v>552</v>
      </c>
      <c r="UIB20" s="205" t="s">
        <v>552</v>
      </c>
      <c r="UIC20" s="205" t="s">
        <v>552</v>
      </c>
      <c r="UID20" s="205" t="s">
        <v>552</v>
      </c>
      <c r="UIE20" s="205" t="s">
        <v>552</v>
      </c>
      <c r="UIF20" s="205" t="s">
        <v>552</v>
      </c>
      <c r="UIG20" s="205" t="s">
        <v>552</v>
      </c>
      <c r="UIH20" s="205" t="s">
        <v>552</v>
      </c>
      <c r="UII20" s="205" t="s">
        <v>552</v>
      </c>
      <c r="UIJ20" s="205" t="s">
        <v>552</v>
      </c>
      <c r="UIK20" s="205" t="s">
        <v>552</v>
      </c>
      <c r="UIL20" s="205" t="s">
        <v>552</v>
      </c>
      <c r="UIM20" s="205" t="s">
        <v>552</v>
      </c>
      <c r="UIN20" s="205" t="s">
        <v>552</v>
      </c>
      <c r="UIO20" s="205" t="s">
        <v>552</v>
      </c>
      <c r="UIP20" s="205" t="s">
        <v>552</v>
      </c>
      <c r="UIQ20" s="205" t="s">
        <v>552</v>
      </c>
      <c r="UIR20" s="205" t="s">
        <v>552</v>
      </c>
      <c r="UIS20" s="205" t="s">
        <v>552</v>
      </c>
      <c r="UIT20" s="205" t="s">
        <v>552</v>
      </c>
      <c r="UIU20" s="205" t="s">
        <v>552</v>
      </c>
      <c r="UIV20" s="205" t="s">
        <v>552</v>
      </c>
      <c r="UIW20" s="205" t="s">
        <v>552</v>
      </c>
      <c r="UIX20" s="205" t="s">
        <v>552</v>
      </c>
      <c r="UIY20" s="205" t="s">
        <v>552</v>
      </c>
      <c r="UIZ20" s="205" t="s">
        <v>552</v>
      </c>
      <c r="UJA20" s="205" t="s">
        <v>552</v>
      </c>
      <c r="UJB20" s="205" t="s">
        <v>552</v>
      </c>
      <c r="UJC20" s="205" t="s">
        <v>552</v>
      </c>
      <c r="UJD20" s="205" t="s">
        <v>552</v>
      </c>
      <c r="UJE20" s="205" t="s">
        <v>552</v>
      </c>
      <c r="UJF20" s="205" t="s">
        <v>552</v>
      </c>
      <c r="UJG20" s="205" t="s">
        <v>552</v>
      </c>
      <c r="UJH20" s="205" t="s">
        <v>552</v>
      </c>
      <c r="UJI20" s="205" t="s">
        <v>552</v>
      </c>
      <c r="UJJ20" s="205" t="s">
        <v>552</v>
      </c>
      <c r="UJK20" s="205" t="s">
        <v>552</v>
      </c>
      <c r="UJL20" s="205" t="s">
        <v>552</v>
      </c>
      <c r="UJM20" s="205" t="s">
        <v>552</v>
      </c>
      <c r="UJN20" s="205" t="s">
        <v>552</v>
      </c>
      <c r="UJO20" s="205" t="s">
        <v>552</v>
      </c>
      <c r="UJP20" s="205" t="s">
        <v>552</v>
      </c>
      <c r="UJQ20" s="205" t="s">
        <v>552</v>
      </c>
      <c r="UJR20" s="205" t="s">
        <v>552</v>
      </c>
      <c r="UJS20" s="205" t="s">
        <v>552</v>
      </c>
      <c r="UJT20" s="205" t="s">
        <v>552</v>
      </c>
      <c r="UJU20" s="205" t="s">
        <v>552</v>
      </c>
      <c r="UJV20" s="205" t="s">
        <v>552</v>
      </c>
      <c r="UJW20" s="205" t="s">
        <v>552</v>
      </c>
      <c r="UJX20" s="205" t="s">
        <v>552</v>
      </c>
      <c r="UJY20" s="205" t="s">
        <v>552</v>
      </c>
      <c r="UJZ20" s="205" t="s">
        <v>552</v>
      </c>
      <c r="UKA20" s="205" t="s">
        <v>552</v>
      </c>
      <c r="UKB20" s="205" t="s">
        <v>552</v>
      </c>
      <c r="UKC20" s="205" t="s">
        <v>552</v>
      </c>
      <c r="UKD20" s="205" t="s">
        <v>552</v>
      </c>
      <c r="UKE20" s="205" t="s">
        <v>552</v>
      </c>
      <c r="UKF20" s="205" t="s">
        <v>552</v>
      </c>
      <c r="UKG20" s="205" t="s">
        <v>552</v>
      </c>
      <c r="UKH20" s="205" t="s">
        <v>552</v>
      </c>
      <c r="UKI20" s="205" t="s">
        <v>552</v>
      </c>
      <c r="UKJ20" s="205" t="s">
        <v>552</v>
      </c>
      <c r="UKK20" s="205" t="s">
        <v>552</v>
      </c>
      <c r="UKL20" s="205" t="s">
        <v>552</v>
      </c>
      <c r="UKM20" s="205" t="s">
        <v>552</v>
      </c>
      <c r="UKN20" s="205" t="s">
        <v>552</v>
      </c>
      <c r="UKO20" s="205" t="s">
        <v>552</v>
      </c>
      <c r="UKP20" s="205" t="s">
        <v>552</v>
      </c>
      <c r="UKQ20" s="205" t="s">
        <v>552</v>
      </c>
      <c r="UKR20" s="205" t="s">
        <v>552</v>
      </c>
      <c r="UKS20" s="205" t="s">
        <v>552</v>
      </c>
      <c r="UKT20" s="205" t="s">
        <v>552</v>
      </c>
      <c r="UKU20" s="205" t="s">
        <v>552</v>
      </c>
      <c r="UKV20" s="205" t="s">
        <v>552</v>
      </c>
      <c r="UKW20" s="205" t="s">
        <v>552</v>
      </c>
      <c r="UKX20" s="205" t="s">
        <v>552</v>
      </c>
      <c r="UKY20" s="205" t="s">
        <v>552</v>
      </c>
      <c r="UKZ20" s="205" t="s">
        <v>552</v>
      </c>
      <c r="ULA20" s="205" t="s">
        <v>552</v>
      </c>
      <c r="ULB20" s="205" t="s">
        <v>552</v>
      </c>
      <c r="ULC20" s="205" t="s">
        <v>552</v>
      </c>
      <c r="ULD20" s="205" t="s">
        <v>552</v>
      </c>
      <c r="ULE20" s="205" t="s">
        <v>552</v>
      </c>
      <c r="ULF20" s="205" t="s">
        <v>552</v>
      </c>
      <c r="ULG20" s="205" t="s">
        <v>552</v>
      </c>
      <c r="ULH20" s="205" t="s">
        <v>552</v>
      </c>
      <c r="ULI20" s="205" t="s">
        <v>552</v>
      </c>
      <c r="ULJ20" s="205" t="s">
        <v>552</v>
      </c>
      <c r="ULK20" s="205" t="s">
        <v>552</v>
      </c>
      <c r="ULL20" s="205" t="s">
        <v>552</v>
      </c>
      <c r="ULM20" s="205" t="s">
        <v>552</v>
      </c>
      <c r="ULN20" s="205" t="s">
        <v>552</v>
      </c>
      <c r="ULO20" s="205" t="s">
        <v>552</v>
      </c>
      <c r="ULP20" s="205" t="s">
        <v>552</v>
      </c>
      <c r="ULQ20" s="205" t="s">
        <v>552</v>
      </c>
      <c r="ULR20" s="205" t="s">
        <v>552</v>
      </c>
      <c r="ULS20" s="205" t="s">
        <v>552</v>
      </c>
      <c r="ULT20" s="205" t="s">
        <v>552</v>
      </c>
      <c r="ULU20" s="205" t="s">
        <v>552</v>
      </c>
      <c r="ULV20" s="205" t="s">
        <v>552</v>
      </c>
      <c r="ULW20" s="205" t="s">
        <v>552</v>
      </c>
      <c r="ULX20" s="205" t="s">
        <v>552</v>
      </c>
      <c r="ULY20" s="205" t="s">
        <v>552</v>
      </c>
      <c r="ULZ20" s="205" t="s">
        <v>552</v>
      </c>
      <c r="UMA20" s="205" t="s">
        <v>552</v>
      </c>
      <c r="UMB20" s="205" t="s">
        <v>552</v>
      </c>
      <c r="UMC20" s="205" t="s">
        <v>552</v>
      </c>
      <c r="UMD20" s="205" t="s">
        <v>552</v>
      </c>
      <c r="UME20" s="205" t="s">
        <v>552</v>
      </c>
      <c r="UMF20" s="205" t="s">
        <v>552</v>
      </c>
      <c r="UMG20" s="205" t="s">
        <v>552</v>
      </c>
      <c r="UMH20" s="205" t="s">
        <v>552</v>
      </c>
      <c r="UMI20" s="205" t="s">
        <v>552</v>
      </c>
      <c r="UMJ20" s="205" t="s">
        <v>552</v>
      </c>
      <c r="UMK20" s="205" t="s">
        <v>552</v>
      </c>
      <c r="UML20" s="205" t="s">
        <v>552</v>
      </c>
      <c r="UMM20" s="205" t="s">
        <v>552</v>
      </c>
      <c r="UMN20" s="205" t="s">
        <v>552</v>
      </c>
      <c r="UMO20" s="205" t="s">
        <v>552</v>
      </c>
      <c r="UMP20" s="205" t="s">
        <v>552</v>
      </c>
      <c r="UMQ20" s="205" t="s">
        <v>552</v>
      </c>
      <c r="UMR20" s="205" t="s">
        <v>552</v>
      </c>
      <c r="UMS20" s="205" t="s">
        <v>552</v>
      </c>
      <c r="UMT20" s="205" t="s">
        <v>552</v>
      </c>
      <c r="UMU20" s="205" t="s">
        <v>552</v>
      </c>
      <c r="UMV20" s="205" t="s">
        <v>552</v>
      </c>
      <c r="UMW20" s="205" t="s">
        <v>552</v>
      </c>
      <c r="UMX20" s="205" t="s">
        <v>552</v>
      </c>
      <c r="UMY20" s="205" t="s">
        <v>552</v>
      </c>
      <c r="UMZ20" s="205" t="s">
        <v>552</v>
      </c>
      <c r="UNA20" s="205" t="s">
        <v>552</v>
      </c>
      <c r="UNB20" s="205" t="s">
        <v>552</v>
      </c>
      <c r="UNC20" s="205" t="s">
        <v>552</v>
      </c>
      <c r="UND20" s="205" t="s">
        <v>552</v>
      </c>
      <c r="UNE20" s="205" t="s">
        <v>552</v>
      </c>
      <c r="UNF20" s="205" t="s">
        <v>552</v>
      </c>
      <c r="UNG20" s="205" t="s">
        <v>552</v>
      </c>
      <c r="UNH20" s="205" t="s">
        <v>552</v>
      </c>
      <c r="UNI20" s="205" t="s">
        <v>552</v>
      </c>
      <c r="UNJ20" s="205" t="s">
        <v>552</v>
      </c>
      <c r="UNK20" s="205" t="s">
        <v>552</v>
      </c>
      <c r="UNL20" s="205" t="s">
        <v>552</v>
      </c>
      <c r="UNM20" s="205" t="s">
        <v>552</v>
      </c>
      <c r="UNN20" s="205" t="s">
        <v>552</v>
      </c>
      <c r="UNO20" s="205" t="s">
        <v>552</v>
      </c>
      <c r="UNP20" s="205" t="s">
        <v>552</v>
      </c>
      <c r="UNQ20" s="205" t="s">
        <v>552</v>
      </c>
      <c r="UNR20" s="205" t="s">
        <v>552</v>
      </c>
      <c r="UNS20" s="205" t="s">
        <v>552</v>
      </c>
      <c r="UNT20" s="205" t="s">
        <v>552</v>
      </c>
      <c r="UNU20" s="205" t="s">
        <v>552</v>
      </c>
      <c r="UNV20" s="205" t="s">
        <v>552</v>
      </c>
      <c r="UNW20" s="205" t="s">
        <v>552</v>
      </c>
      <c r="UNX20" s="205" t="s">
        <v>552</v>
      </c>
      <c r="UNY20" s="205" t="s">
        <v>552</v>
      </c>
      <c r="UNZ20" s="205" t="s">
        <v>552</v>
      </c>
      <c r="UOA20" s="205" t="s">
        <v>552</v>
      </c>
      <c r="UOB20" s="205" t="s">
        <v>552</v>
      </c>
      <c r="UOC20" s="205" t="s">
        <v>552</v>
      </c>
      <c r="UOD20" s="205" t="s">
        <v>552</v>
      </c>
      <c r="UOE20" s="205" t="s">
        <v>552</v>
      </c>
      <c r="UOF20" s="205" t="s">
        <v>552</v>
      </c>
      <c r="UOG20" s="205" t="s">
        <v>552</v>
      </c>
      <c r="UOH20" s="205" t="s">
        <v>552</v>
      </c>
      <c r="UOI20" s="205" t="s">
        <v>552</v>
      </c>
      <c r="UOJ20" s="205" t="s">
        <v>552</v>
      </c>
      <c r="UOK20" s="205" t="s">
        <v>552</v>
      </c>
      <c r="UOL20" s="205" t="s">
        <v>552</v>
      </c>
      <c r="UOM20" s="205" t="s">
        <v>552</v>
      </c>
      <c r="UON20" s="205" t="s">
        <v>552</v>
      </c>
      <c r="UOO20" s="205" t="s">
        <v>552</v>
      </c>
      <c r="UOP20" s="205" t="s">
        <v>552</v>
      </c>
      <c r="UOQ20" s="205" t="s">
        <v>552</v>
      </c>
      <c r="UOR20" s="205" t="s">
        <v>552</v>
      </c>
      <c r="UOS20" s="205" t="s">
        <v>552</v>
      </c>
      <c r="UOT20" s="205" t="s">
        <v>552</v>
      </c>
      <c r="UOU20" s="205" t="s">
        <v>552</v>
      </c>
      <c r="UOV20" s="205" t="s">
        <v>552</v>
      </c>
      <c r="UOW20" s="205" t="s">
        <v>552</v>
      </c>
      <c r="UOX20" s="205" t="s">
        <v>552</v>
      </c>
      <c r="UOY20" s="205" t="s">
        <v>552</v>
      </c>
      <c r="UOZ20" s="205" t="s">
        <v>552</v>
      </c>
      <c r="UPA20" s="205" t="s">
        <v>552</v>
      </c>
      <c r="UPB20" s="205" t="s">
        <v>552</v>
      </c>
      <c r="UPC20" s="205" t="s">
        <v>552</v>
      </c>
      <c r="UPD20" s="205" t="s">
        <v>552</v>
      </c>
      <c r="UPE20" s="205" t="s">
        <v>552</v>
      </c>
      <c r="UPF20" s="205" t="s">
        <v>552</v>
      </c>
      <c r="UPG20" s="205" t="s">
        <v>552</v>
      </c>
      <c r="UPH20" s="205" t="s">
        <v>552</v>
      </c>
      <c r="UPI20" s="205" t="s">
        <v>552</v>
      </c>
      <c r="UPJ20" s="205" t="s">
        <v>552</v>
      </c>
      <c r="UPK20" s="205" t="s">
        <v>552</v>
      </c>
      <c r="UPL20" s="205" t="s">
        <v>552</v>
      </c>
      <c r="UPM20" s="205" t="s">
        <v>552</v>
      </c>
      <c r="UPN20" s="205" t="s">
        <v>552</v>
      </c>
      <c r="UPO20" s="205" t="s">
        <v>552</v>
      </c>
      <c r="UPP20" s="205" t="s">
        <v>552</v>
      </c>
      <c r="UPQ20" s="205" t="s">
        <v>552</v>
      </c>
      <c r="UPR20" s="205" t="s">
        <v>552</v>
      </c>
      <c r="UPS20" s="205" t="s">
        <v>552</v>
      </c>
      <c r="UPT20" s="205" t="s">
        <v>552</v>
      </c>
      <c r="UPU20" s="205" t="s">
        <v>552</v>
      </c>
      <c r="UPV20" s="205" t="s">
        <v>552</v>
      </c>
      <c r="UPW20" s="205" t="s">
        <v>552</v>
      </c>
      <c r="UPX20" s="205" t="s">
        <v>552</v>
      </c>
      <c r="UPY20" s="205" t="s">
        <v>552</v>
      </c>
      <c r="UPZ20" s="205" t="s">
        <v>552</v>
      </c>
      <c r="UQA20" s="205" t="s">
        <v>552</v>
      </c>
      <c r="UQB20" s="205" t="s">
        <v>552</v>
      </c>
      <c r="UQC20" s="205" t="s">
        <v>552</v>
      </c>
      <c r="UQD20" s="205" t="s">
        <v>552</v>
      </c>
      <c r="UQE20" s="205" t="s">
        <v>552</v>
      </c>
      <c r="UQF20" s="205" t="s">
        <v>552</v>
      </c>
      <c r="UQG20" s="205" t="s">
        <v>552</v>
      </c>
      <c r="UQH20" s="205" t="s">
        <v>552</v>
      </c>
      <c r="UQI20" s="205" t="s">
        <v>552</v>
      </c>
      <c r="UQJ20" s="205" t="s">
        <v>552</v>
      </c>
      <c r="UQK20" s="205" t="s">
        <v>552</v>
      </c>
      <c r="UQL20" s="205" t="s">
        <v>552</v>
      </c>
      <c r="UQM20" s="205" t="s">
        <v>552</v>
      </c>
      <c r="UQN20" s="205" t="s">
        <v>552</v>
      </c>
      <c r="UQO20" s="205" t="s">
        <v>552</v>
      </c>
      <c r="UQP20" s="205" t="s">
        <v>552</v>
      </c>
      <c r="UQQ20" s="205" t="s">
        <v>552</v>
      </c>
      <c r="UQR20" s="205" t="s">
        <v>552</v>
      </c>
      <c r="UQS20" s="205" t="s">
        <v>552</v>
      </c>
      <c r="UQT20" s="205" t="s">
        <v>552</v>
      </c>
      <c r="UQU20" s="205" t="s">
        <v>552</v>
      </c>
      <c r="UQV20" s="205" t="s">
        <v>552</v>
      </c>
      <c r="UQW20" s="205" t="s">
        <v>552</v>
      </c>
      <c r="UQX20" s="205" t="s">
        <v>552</v>
      </c>
      <c r="UQY20" s="205" t="s">
        <v>552</v>
      </c>
      <c r="UQZ20" s="205" t="s">
        <v>552</v>
      </c>
      <c r="URA20" s="205" t="s">
        <v>552</v>
      </c>
      <c r="URB20" s="205" t="s">
        <v>552</v>
      </c>
      <c r="URC20" s="205" t="s">
        <v>552</v>
      </c>
      <c r="URD20" s="205" t="s">
        <v>552</v>
      </c>
      <c r="URE20" s="205" t="s">
        <v>552</v>
      </c>
      <c r="URF20" s="205" t="s">
        <v>552</v>
      </c>
      <c r="URG20" s="205" t="s">
        <v>552</v>
      </c>
      <c r="URH20" s="205" t="s">
        <v>552</v>
      </c>
      <c r="URI20" s="205" t="s">
        <v>552</v>
      </c>
      <c r="URJ20" s="205" t="s">
        <v>552</v>
      </c>
      <c r="URK20" s="205" t="s">
        <v>552</v>
      </c>
      <c r="URL20" s="205" t="s">
        <v>552</v>
      </c>
      <c r="URM20" s="205" t="s">
        <v>552</v>
      </c>
      <c r="URN20" s="205" t="s">
        <v>552</v>
      </c>
      <c r="URO20" s="205" t="s">
        <v>552</v>
      </c>
      <c r="URP20" s="205" t="s">
        <v>552</v>
      </c>
      <c r="URQ20" s="205" t="s">
        <v>552</v>
      </c>
      <c r="URR20" s="205" t="s">
        <v>552</v>
      </c>
      <c r="URS20" s="205" t="s">
        <v>552</v>
      </c>
      <c r="URT20" s="205" t="s">
        <v>552</v>
      </c>
      <c r="URU20" s="205" t="s">
        <v>552</v>
      </c>
      <c r="URV20" s="205" t="s">
        <v>552</v>
      </c>
      <c r="URW20" s="205" t="s">
        <v>552</v>
      </c>
      <c r="URX20" s="205" t="s">
        <v>552</v>
      </c>
      <c r="URY20" s="205" t="s">
        <v>552</v>
      </c>
      <c r="URZ20" s="205" t="s">
        <v>552</v>
      </c>
      <c r="USA20" s="205" t="s">
        <v>552</v>
      </c>
      <c r="USB20" s="205" t="s">
        <v>552</v>
      </c>
      <c r="USC20" s="205" t="s">
        <v>552</v>
      </c>
      <c r="USD20" s="205" t="s">
        <v>552</v>
      </c>
      <c r="USE20" s="205" t="s">
        <v>552</v>
      </c>
      <c r="USF20" s="205" t="s">
        <v>552</v>
      </c>
      <c r="USG20" s="205" t="s">
        <v>552</v>
      </c>
      <c r="USH20" s="205" t="s">
        <v>552</v>
      </c>
      <c r="USI20" s="205" t="s">
        <v>552</v>
      </c>
      <c r="USJ20" s="205" t="s">
        <v>552</v>
      </c>
      <c r="USK20" s="205" t="s">
        <v>552</v>
      </c>
      <c r="USL20" s="205" t="s">
        <v>552</v>
      </c>
      <c r="USM20" s="205" t="s">
        <v>552</v>
      </c>
      <c r="USN20" s="205" t="s">
        <v>552</v>
      </c>
      <c r="USO20" s="205" t="s">
        <v>552</v>
      </c>
      <c r="USP20" s="205" t="s">
        <v>552</v>
      </c>
      <c r="USQ20" s="205" t="s">
        <v>552</v>
      </c>
      <c r="USR20" s="205" t="s">
        <v>552</v>
      </c>
      <c r="USS20" s="205" t="s">
        <v>552</v>
      </c>
      <c r="UST20" s="205" t="s">
        <v>552</v>
      </c>
      <c r="USU20" s="205" t="s">
        <v>552</v>
      </c>
      <c r="USV20" s="205" t="s">
        <v>552</v>
      </c>
      <c r="USW20" s="205" t="s">
        <v>552</v>
      </c>
      <c r="USX20" s="205" t="s">
        <v>552</v>
      </c>
      <c r="USY20" s="205" t="s">
        <v>552</v>
      </c>
      <c r="USZ20" s="205" t="s">
        <v>552</v>
      </c>
      <c r="UTA20" s="205" t="s">
        <v>552</v>
      </c>
      <c r="UTB20" s="205" t="s">
        <v>552</v>
      </c>
      <c r="UTC20" s="205" t="s">
        <v>552</v>
      </c>
      <c r="UTD20" s="205" t="s">
        <v>552</v>
      </c>
      <c r="UTE20" s="205" t="s">
        <v>552</v>
      </c>
      <c r="UTF20" s="205" t="s">
        <v>552</v>
      </c>
      <c r="UTG20" s="205" t="s">
        <v>552</v>
      </c>
      <c r="UTH20" s="205" t="s">
        <v>552</v>
      </c>
      <c r="UTI20" s="205" t="s">
        <v>552</v>
      </c>
      <c r="UTJ20" s="205" t="s">
        <v>552</v>
      </c>
      <c r="UTK20" s="205" t="s">
        <v>552</v>
      </c>
      <c r="UTL20" s="205" t="s">
        <v>552</v>
      </c>
      <c r="UTM20" s="205" t="s">
        <v>552</v>
      </c>
      <c r="UTN20" s="205" t="s">
        <v>552</v>
      </c>
      <c r="UTO20" s="205" t="s">
        <v>552</v>
      </c>
      <c r="UTP20" s="205" t="s">
        <v>552</v>
      </c>
      <c r="UTQ20" s="205" t="s">
        <v>552</v>
      </c>
      <c r="UTR20" s="205" t="s">
        <v>552</v>
      </c>
      <c r="UTS20" s="205" t="s">
        <v>552</v>
      </c>
      <c r="UTT20" s="205" t="s">
        <v>552</v>
      </c>
      <c r="UTU20" s="205" t="s">
        <v>552</v>
      </c>
      <c r="UTV20" s="205" t="s">
        <v>552</v>
      </c>
      <c r="UTW20" s="205" t="s">
        <v>552</v>
      </c>
      <c r="UTX20" s="205" t="s">
        <v>552</v>
      </c>
      <c r="UTY20" s="205" t="s">
        <v>552</v>
      </c>
      <c r="UTZ20" s="205" t="s">
        <v>552</v>
      </c>
      <c r="UUA20" s="205" t="s">
        <v>552</v>
      </c>
      <c r="UUB20" s="205" t="s">
        <v>552</v>
      </c>
      <c r="UUC20" s="205" t="s">
        <v>552</v>
      </c>
      <c r="UUD20" s="205" t="s">
        <v>552</v>
      </c>
      <c r="UUE20" s="205" t="s">
        <v>552</v>
      </c>
      <c r="UUF20" s="205" t="s">
        <v>552</v>
      </c>
      <c r="UUG20" s="205" t="s">
        <v>552</v>
      </c>
      <c r="UUH20" s="205" t="s">
        <v>552</v>
      </c>
      <c r="UUI20" s="205" t="s">
        <v>552</v>
      </c>
      <c r="UUJ20" s="205" t="s">
        <v>552</v>
      </c>
      <c r="UUK20" s="205" t="s">
        <v>552</v>
      </c>
      <c r="UUL20" s="205" t="s">
        <v>552</v>
      </c>
      <c r="UUM20" s="205" t="s">
        <v>552</v>
      </c>
      <c r="UUN20" s="205" t="s">
        <v>552</v>
      </c>
      <c r="UUO20" s="205" t="s">
        <v>552</v>
      </c>
      <c r="UUP20" s="205" t="s">
        <v>552</v>
      </c>
      <c r="UUQ20" s="205" t="s">
        <v>552</v>
      </c>
      <c r="UUR20" s="205" t="s">
        <v>552</v>
      </c>
      <c r="UUS20" s="205" t="s">
        <v>552</v>
      </c>
      <c r="UUT20" s="205" t="s">
        <v>552</v>
      </c>
      <c r="UUU20" s="205" t="s">
        <v>552</v>
      </c>
      <c r="UUV20" s="205" t="s">
        <v>552</v>
      </c>
      <c r="UUW20" s="205" t="s">
        <v>552</v>
      </c>
      <c r="UUX20" s="205" t="s">
        <v>552</v>
      </c>
      <c r="UUY20" s="205" t="s">
        <v>552</v>
      </c>
      <c r="UUZ20" s="205" t="s">
        <v>552</v>
      </c>
      <c r="UVA20" s="205" t="s">
        <v>552</v>
      </c>
      <c r="UVB20" s="205" t="s">
        <v>552</v>
      </c>
      <c r="UVC20" s="205" t="s">
        <v>552</v>
      </c>
      <c r="UVD20" s="205" t="s">
        <v>552</v>
      </c>
      <c r="UVE20" s="205" t="s">
        <v>552</v>
      </c>
      <c r="UVF20" s="205" t="s">
        <v>552</v>
      </c>
      <c r="UVG20" s="205" t="s">
        <v>552</v>
      </c>
      <c r="UVH20" s="205" t="s">
        <v>552</v>
      </c>
      <c r="UVI20" s="205" t="s">
        <v>552</v>
      </c>
      <c r="UVJ20" s="205" t="s">
        <v>552</v>
      </c>
      <c r="UVK20" s="205" t="s">
        <v>552</v>
      </c>
      <c r="UVL20" s="205" t="s">
        <v>552</v>
      </c>
      <c r="UVM20" s="205" t="s">
        <v>552</v>
      </c>
      <c r="UVN20" s="205" t="s">
        <v>552</v>
      </c>
      <c r="UVO20" s="205" t="s">
        <v>552</v>
      </c>
      <c r="UVP20" s="205" t="s">
        <v>552</v>
      </c>
      <c r="UVQ20" s="205" t="s">
        <v>552</v>
      </c>
      <c r="UVR20" s="205" t="s">
        <v>552</v>
      </c>
      <c r="UVS20" s="205" t="s">
        <v>552</v>
      </c>
      <c r="UVT20" s="205" t="s">
        <v>552</v>
      </c>
      <c r="UVU20" s="205" t="s">
        <v>552</v>
      </c>
      <c r="UVV20" s="205" t="s">
        <v>552</v>
      </c>
      <c r="UVW20" s="205" t="s">
        <v>552</v>
      </c>
      <c r="UVX20" s="205" t="s">
        <v>552</v>
      </c>
      <c r="UVY20" s="205" t="s">
        <v>552</v>
      </c>
      <c r="UVZ20" s="205" t="s">
        <v>552</v>
      </c>
      <c r="UWA20" s="205" t="s">
        <v>552</v>
      </c>
      <c r="UWB20" s="205" t="s">
        <v>552</v>
      </c>
      <c r="UWC20" s="205" t="s">
        <v>552</v>
      </c>
      <c r="UWD20" s="205" t="s">
        <v>552</v>
      </c>
      <c r="UWE20" s="205" t="s">
        <v>552</v>
      </c>
      <c r="UWF20" s="205" t="s">
        <v>552</v>
      </c>
      <c r="UWG20" s="205" t="s">
        <v>552</v>
      </c>
      <c r="UWH20" s="205" t="s">
        <v>552</v>
      </c>
      <c r="UWI20" s="205" t="s">
        <v>552</v>
      </c>
      <c r="UWJ20" s="205" t="s">
        <v>552</v>
      </c>
      <c r="UWK20" s="205" t="s">
        <v>552</v>
      </c>
      <c r="UWL20" s="205" t="s">
        <v>552</v>
      </c>
      <c r="UWM20" s="205" t="s">
        <v>552</v>
      </c>
      <c r="UWN20" s="205" t="s">
        <v>552</v>
      </c>
      <c r="UWO20" s="205" t="s">
        <v>552</v>
      </c>
      <c r="UWP20" s="205" t="s">
        <v>552</v>
      </c>
      <c r="UWQ20" s="205" t="s">
        <v>552</v>
      </c>
      <c r="UWR20" s="205" t="s">
        <v>552</v>
      </c>
      <c r="UWS20" s="205" t="s">
        <v>552</v>
      </c>
      <c r="UWT20" s="205" t="s">
        <v>552</v>
      </c>
      <c r="UWU20" s="205" t="s">
        <v>552</v>
      </c>
      <c r="UWV20" s="205" t="s">
        <v>552</v>
      </c>
      <c r="UWW20" s="205" t="s">
        <v>552</v>
      </c>
      <c r="UWX20" s="205" t="s">
        <v>552</v>
      </c>
      <c r="UWY20" s="205" t="s">
        <v>552</v>
      </c>
      <c r="UWZ20" s="205" t="s">
        <v>552</v>
      </c>
      <c r="UXA20" s="205" t="s">
        <v>552</v>
      </c>
      <c r="UXB20" s="205" t="s">
        <v>552</v>
      </c>
      <c r="UXC20" s="205" t="s">
        <v>552</v>
      </c>
      <c r="UXD20" s="205" t="s">
        <v>552</v>
      </c>
      <c r="UXE20" s="205" t="s">
        <v>552</v>
      </c>
      <c r="UXF20" s="205" t="s">
        <v>552</v>
      </c>
      <c r="UXG20" s="205" t="s">
        <v>552</v>
      </c>
      <c r="UXH20" s="205" t="s">
        <v>552</v>
      </c>
      <c r="UXI20" s="205" t="s">
        <v>552</v>
      </c>
      <c r="UXJ20" s="205" t="s">
        <v>552</v>
      </c>
      <c r="UXK20" s="205" t="s">
        <v>552</v>
      </c>
      <c r="UXL20" s="205" t="s">
        <v>552</v>
      </c>
      <c r="UXM20" s="205" t="s">
        <v>552</v>
      </c>
      <c r="UXN20" s="205" t="s">
        <v>552</v>
      </c>
      <c r="UXO20" s="205" t="s">
        <v>552</v>
      </c>
      <c r="UXP20" s="205" t="s">
        <v>552</v>
      </c>
      <c r="UXQ20" s="205" t="s">
        <v>552</v>
      </c>
      <c r="UXR20" s="205" t="s">
        <v>552</v>
      </c>
      <c r="UXS20" s="205" t="s">
        <v>552</v>
      </c>
      <c r="UXT20" s="205" t="s">
        <v>552</v>
      </c>
      <c r="UXU20" s="205" t="s">
        <v>552</v>
      </c>
      <c r="UXV20" s="205" t="s">
        <v>552</v>
      </c>
      <c r="UXW20" s="205" t="s">
        <v>552</v>
      </c>
      <c r="UXX20" s="205" t="s">
        <v>552</v>
      </c>
      <c r="UXY20" s="205" t="s">
        <v>552</v>
      </c>
      <c r="UXZ20" s="205" t="s">
        <v>552</v>
      </c>
      <c r="UYA20" s="205" t="s">
        <v>552</v>
      </c>
      <c r="UYB20" s="205" t="s">
        <v>552</v>
      </c>
      <c r="UYC20" s="205" t="s">
        <v>552</v>
      </c>
      <c r="UYD20" s="205" t="s">
        <v>552</v>
      </c>
      <c r="UYE20" s="205" t="s">
        <v>552</v>
      </c>
      <c r="UYF20" s="205" t="s">
        <v>552</v>
      </c>
      <c r="UYG20" s="205" t="s">
        <v>552</v>
      </c>
      <c r="UYH20" s="205" t="s">
        <v>552</v>
      </c>
      <c r="UYI20" s="205" t="s">
        <v>552</v>
      </c>
      <c r="UYJ20" s="205" t="s">
        <v>552</v>
      </c>
      <c r="UYK20" s="205" t="s">
        <v>552</v>
      </c>
      <c r="UYL20" s="205" t="s">
        <v>552</v>
      </c>
      <c r="UYM20" s="205" t="s">
        <v>552</v>
      </c>
      <c r="UYN20" s="205" t="s">
        <v>552</v>
      </c>
      <c r="UYO20" s="205" t="s">
        <v>552</v>
      </c>
      <c r="UYP20" s="205" t="s">
        <v>552</v>
      </c>
      <c r="UYQ20" s="205" t="s">
        <v>552</v>
      </c>
      <c r="UYR20" s="205" t="s">
        <v>552</v>
      </c>
      <c r="UYS20" s="205" t="s">
        <v>552</v>
      </c>
      <c r="UYT20" s="205" t="s">
        <v>552</v>
      </c>
      <c r="UYU20" s="205" t="s">
        <v>552</v>
      </c>
      <c r="UYV20" s="205" t="s">
        <v>552</v>
      </c>
      <c r="UYW20" s="205" t="s">
        <v>552</v>
      </c>
      <c r="UYX20" s="205" t="s">
        <v>552</v>
      </c>
      <c r="UYY20" s="205" t="s">
        <v>552</v>
      </c>
      <c r="UYZ20" s="205" t="s">
        <v>552</v>
      </c>
      <c r="UZA20" s="205" t="s">
        <v>552</v>
      </c>
      <c r="UZB20" s="205" t="s">
        <v>552</v>
      </c>
      <c r="UZC20" s="205" t="s">
        <v>552</v>
      </c>
      <c r="UZD20" s="205" t="s">
        <v>552</v>
      </c>
      <c r="UZE20" s="205" t="s">
        <v>552</v>
      </c>
      <c r="UZF20" s="205" t="s">
        <v>552</v>
      </c>
      <c r="UZG20" s="205" t="s">
        <v>552</v>
      </c>
      <c r="UZH20" s="205" t="s">
        <v>552</v>
      </c>
      <c r="UZI20" s="205" t="s">
        <v>552</v>
      </c>
      <c r="UZJ20" s="205" t="s">
        <v>552</v>
      </c>
      <c r="UZK20" s="205" t="s">
        <v>552</v>
      </c>
      <c r="UZL20" s="205" t="s">
        <v>552</v>
      </c>
      <c r="UZM20" s="205" t="s">
        <v>552</v>
      </c>
      <c r="UZN20" s="205" t="s">
        <v>552</v>
      </c>
      <c r="UZO20" s="205" t="s">
        <v>552</v>
      </c>
      <c r="UZP20" s="205" t="s">
        <v>552</v>
      </c>
      <c r="UZQ20" s="205" t="s">
        <v>552</v>
      </c>
      <c r="UZR20" s="205" t="s">
        <v>552</v>
      </c>
      <c r="UZS20" s="205" t="s">
        <v>552</v>
      </c>
      <c r="UZT20" s="205" t="s">
        <v>552</v>
      </c>
      <c r="UZU20" s="205" t="s">
        <v>552</v>
      </c>
      <c r="UZV20" s="205" t="s">
        <v>552</v>
      </c>
      <c r="UZW20" s="205" t="s">
        <v>552</v>
      </c>
      <c r="UZX20" s="205" t="s">
        <v>552</v>
      </c>
      <c r="UZY20" s="205" t="s">
        <v>552</v>
      </c>
      <c r="UZZ20" s="205" t="s">
        <v>552</v>
      </c>
      <c r="VAA20" s="205" t="s">
        <v>552</v>
      </c>
      <c r="VAB20" s="205" t="s">
        <v>552</v>
      </c>
      <c r="VAC20" s="205" t="s">
        <v>552</v>
      </c>
      <c r="VAD20" s="205" t="s">
        <v>552</v>
      </c>
      <c r="VAE20" s="205" t="s">
        <v>552</v>
      </c>
      <c r="VAF20" s="205" t="s">
        <v>552</v>
      </c>
      <c r="VAG20" s="205" t="s">
        <v>552</v>
      </c>
      <c r="VAH20" s="205" t="s">
        <v>552</v>
      </c>
      <c r="VAI20" s="205" t="s">
        <v>552</v>
      </c>
      <c r="VAJ20" s="205" t="s">
        <v>552</v>
      </c>
      <c r="VAK20" s="205" t="s">
        <v>552</v>
      </c>
      <c r="VAL20" s="205" t="s">
        <v>552</v>
      </c>
      <c r="VAM20" s="205" t="s">
        <v>552</v>
      </c>
      <c r="VAN20" s="205" t="s">
        <v>552</v>
      </c>
      <c r="VAO20" s="205" t="s">
        <v>552</v>
      </c>
      <c r="VAP20" s="205" t="s">
        <v>552</v>
      </c>
      <c r="VAQ20" s="205" t="s">
        <v>552</v>
      </c>
      <c r="VAR20" s="205" t="s">
        <v>552</v>
      </c>
      <c r="VAS20" s="205" t="s">
        <v>552</v>
      </c>
      <c r="VAT20" s="205" t="s">
        <v>552</v>
      </c>
      <c r="VAU20" s="205" t="s">
        <v>552</v>
      </c>
      <c r="VAV20" s="205" t="s">
        <v>552</v>
      </c>
      <c r="VAW20" s="205" t="s">
        <v>552</v>
      </c>
      <c r="VAX20" s="205" t="s">
        <v>552</v>
      </c>
      <c r="VAY20" s="205" t="s">
        <v>552</v>
      </c>
      <c r="VAZ20" s="205" t="s">
        <v>552</v>
      </c>
      <c r="VBA20" s="205" t="s">
        <v>552</v>
      </c>
      <c r="VBB20" s="205" t="s">
        <v>552</v>
      </c>
      <c r="VBC20" s="205" t="s">
        <v>552</v>
      </c>
      <c r="VBD20" s="205" t="s">
        <v>552</v>
      </c>
      <c r="VBE20" s="205" t="s">
        <v>552</v>
      </c>
      <c r="VBF20" s="205" t="s">
        <v>552</v>
      </c>
      <c r="VBG20" s="205" t="s">
        <v>552</v>
      </c>
      <c r="VBH20" s="205" t="s">
        <v>552</v>
      </c>
      <c r="VBI20" s="205" t="s">
        <v>552</v>
      </c>
      <c r="VBJ20" s="205" t="s">
        <v>552</v>
      </c>
      <c r="VBK20" s="205" t="s">
        <v>552</v>
      </c>
      <c r="VBL20" s="205" t="s">
        <v>552</v>
      </c>
      <c r="VBM20" s="205" t="s">
        <v>552</v>
      </c>
      <c r="VBN20" s="205" t="s">
        <v>552</v>
      </c>
      <c r="VBO20" s="205" t="s">
        <v>552</v>
      </c>
      <c r="VBP20" s="205" t="s">
        <v>552</v>
      </c>
      <c r="VBQ20" s="205" t="s">
        <v>552</v>
      </c>
      <c r="VBR20" s="205" t="s">
        <v>552</v>
      </c>
      <c r="VBS20" s="205" t="s">
        <v>552</v>
      </c>
      <c r="VBT20" s="205" t="s">
        <v>552</v>
      </c>
      <c r="VBU20" s="205" t="s">
        <v>552</v>
      </c>
      <c r="VBV20" s="205" t="s">
        <v>552</v>
      </c>
      <c r="VBW20" s="205" t="s">
        <v>552</v>
      </c>
      <c r="VBX20" s="205" t="s">
        <v>552</v>
      </c>
      <c r="VBY20" s="205" t="s">
        <v>552</v>
      </c>
      <c r="VBZ20" s="205" t="s">
        <v>552</v>
      </c>
      <c r="VCA20" s="205" t="s">
        <v>552</v>
      </c>
      <c r="VCB20" s="205" t="s">
        <v>552</v>
      </c>
      <c r="VCC20" s="205" t="s">
        <v>552</v>
      </c>
      <c r="VCD20" s="205" t="s">
        <v>552</v>
      </c>
      <c r="VCE20" s="205" t="s">
        <v>552</v>
      </c>
      <c r="VCF20" s="205" t="s">
        <v>552</v>
      </c>
      <c r="VCG20" s="205" t="s">
        <v>552</v>
      </c>
      <c r="VCH20" s="205" t="s">
        <v>552</v>
      </c>
      <c r="VCI20" s="205" t="s">
        <v>552</v>
      </c>
      <c r="VCJ20" s="205" t="s">
        <v>552</v>
      </c>
      <c r="VCK20" s="205" t="s">
        <v>552</v>
      </c>
      <c r="VCL20" s="205" t="s">
        <v>552</v>
      </c>
      <c r="VCM20" s="205" t="s">
        <v>552</v>
      </c>
      <c r="VCN20" s="205" t="s">
        <v>552</v>
      </c>
      <c r="VCO20" s="205" t="s">
        <v>552</v>
      </c>
      <c r="VCP20" s="205" t="s">
        <v>552</v>
      </c>
      <c r="VCQ20" s="205" t="s">
        <v>552</v>
      </c>
      <c r="VCR20" s="205" t="s">
        <v>552</v>
      </c>
      <c r="VCS20" s="205" t="s">
        <v>552</v>
      </c>
      <c r="VCT20" s="205" t="s">
        <v>552</v>
      </c>
      <c r="VCU20" s="205" t="s">
        <v>552</v>
      </c>
      <c r="VCV20" s="205" t="s">
        <v>552</v>
      </c>
      <c r="VCW20" s="205" t="s">
        <v>552</v>
      </c>
      <c r="VCX20" s="205" t="s">
        <v>552</v>
      </c>
      <c r="VCY20" s="205" t="s">
        <v>552</v>
      </c>
      <c r="VCZ20" s="205" t="s">
        <v>552</v>
      </c>
      <c r="VDA20" s="205" t="s">
        <v>552</v>
      </c>
      <c r="VDB20" s="205" t="s">
        <v>552</v>
      </c>
      <c r="VDC20" s="205" t="s">
        <v>552</v>
      </c>
      <c r="VDD20" s="205" t="s">
        <v>552</v>
      </c>
      <c r="VDE20" s="205" t="s">
        <v>552</v>
      </c>
      <c r="VDF20" s="205" t="s">
        <v>552</v>
      </c>
      <c r="VDG20" s="205" t="s">
        <v>552</v>
      </c>
      <c r="VDH20" s="205" t="s">
        <v>552</v>
      </c>
      <c r="VDI20" s="205" t="s">
        <v>552</v>
      </c>
      <c r="VDJ20" s="205" t="s">
        <v>552</v>
      </c>
      <c r="VDK20" s="205" t="s">
        <v>552</v>
      </c>
      <c r="VDL20" s="205" t="s">
        <v>552</v>
      </c>
      <c r="VDM20" s="205" t="s">
        <v>552</v>
      </c>
      <c r="VDN20" s="205" t="s">
        <v>552</v>
      </c>
      <c r="VDO20" s="205" t="s">
        <v>552</v>
      </c>
      <c r="VDP20" s="205" t="s">
        <v>552</v>
      </c>
      <c r="VDQ20" s="205" t="s">
        <v>552</v>
      </c>
      <c r="VDR20" s="205" t="s">
        <v>552</v>
      </c>
      <c r="VDS20" s="205" t="s">
        <v>552</v>
      </c>
      <c r="VDT20" s="205" t="s">
        <v>552</v>
      </c>
      <c r="VDU20" s="205" t="s">
        <v>552</v>
      </c>
      <c r="VDV20" s="205" t="s">
        <v>552</v>
      </c>
      <c r="VDW20" s="205" t="s">
        <v>552</v>
      </c>
      <c r="VDX20" s="205" t="s">
        <v>552</v>
      </c>
      <c r="VDY20" s="205" t="s">
        <v>552</v>
      </c>
      <c r="VDZ20" s="205" t="s">
        <v>552</v>
      </c>
      <c r="VEA20" s="205" t="s">
        <v>552</v>
      </c>
      <c r="VEB20" s="205" t="s">
        <v>552</v>
      </c>
      <c r="VEC20" s="205" t="s">
        <v>552</v>
      </c>
      <c r="VED20" s="205" t="s">
        <v>552</v>
      </c>
      <c r="VEE20" s="205" t="s">
        <v>552</v>
      </c>
      <c r="VEF20" s="205" t="s">
        <v>552</v>
      </c>
      <c r="VEG20" s="205" t="s">
        <v>552</v>
      </c>
      <c r="VEH20" s="205" t="s">
        <v>552</v>
      </c>
      <c r="VEI20" s="205" t="s">
        <v>552</v>
      </c>
      <c r="VEJ20" s="205" t="s">
        <v>552</v>
      </c>
      <c r="VEK20" s="205" t="s">
        <v>552</v>
      </c>
      <c r="VEL20" s="205" t="s">
        <v>552</v>
      </c>
      <c r="VEM20" s="205" t="s">
        <v>552</v>
      </c>
      <c r="VEN20" s="205" t="s">
        <v>552</v>
      </c>
      <c r="VEO20" s="205" t="s">
        <v>552</v>
      </c>
      <c r="VEP20" s="205" t="s">
        <v>552</v>
      </c>
      <c r="VEQ20" s="205" t="s">
        <v>552</v>
      </c>
      <c r="VER20" s="205" t="s">
        <v>552</v>
      </c>
      <c r="VES20" s="205" t="s">
        <v>552</v>
      </c>
      <c r="VET20" s="205" t="s">
        <v>552</v>
      </c>
      <c r="VEU20" s="205" t="s">
        <v>552</v>
      </c>
      <c r="VEV20" s="205" t="s">
        <v>552</v>
      </c>
      <c r="VEW20" s="205" t="s">
        <v>552</v>
      </c>
      <c r="VEX20" s="205" t="s">
        <v>552</v>
      </c>
      <c r="VEY20" s="205" t="s">
        <v>552</v>
      </c>
      <c r="VEZ20" s="205" t="s">
        <v>552</v>
      </c>
      <c r="VFA20" s="205" t="s">
        <v>552</v>
      </c>
      <c r="VFB20" s="205" t="s">
        <v>552</v>
      </c>
      <c r="VFC20" s="205" t="s">
        <v>552</v>
      </c>
      <c r="VFD20" s="205" t="s">
        <v>552</v>
      </c>
      <c r="VFE20" s="205" t="s">
        <v>552</v>
      </c>
      <c r="VFF20" s="205" t="s">
        <v>552</v>
      </c>
      <c r="VFG20" s="205" t="s">
        <v>552</v>
      </c>
      <c r="VFH20" s="205" t="s">
        <v>552</v>
      </c>
      <c r="VFI20" s="205" t="s">
        <v>552</v>
      </c>
      <c r="VFJ20" s="205" t="s">
        <v>552</v>
      </c>
      <c r="VFK20" s="205" t="s">
        <v>552</v>
      </c>
      <c r="VFL20" s="205" t="s">
        <v>552</v>
      </c>
      <c r="VFM20" s="205" t="s">
        <v>552</v>
      </c>
      <c r="VFN20" s="205" t="s">
        <v>552</v>
      </c>
      <c r="VFO20" s="205" t="s">
        <v>552</v>
      </c>
      <c r="VFP20" s="205" t="s">
        <v>552</v>
      </c>
      <c r="VFQ20" s="205" t="s">
        <v>552</v>
      </c>
      <c r="VFR20" s="205" t="s">
        <v>552</v>
      </c>
      <c r="VFS20" s="205" t="s">
        <v>552</v>
      </c>
      <c r="VFT20" s="205" t="s">
        <v>552</v>
      </c>
      <c r="VFU20" s="205" t="s">
        <v>552</v>
      </c>
      <c r="VFV20" s="205" t="s">
        <v>552</v>
      </c>
      <c r="VFW20" s="205" t="s">
        <v>552</v>
      </c>
      <c r="VFX20" s="205" t="s">
        <v>552</v>
      </c>
      <c r="VFY20" s="205" t="s">
        <v>552</v>
      </c>
      <c r="VFZ20" s="205" t="s">
        <v>552</v>
      </c>
      <c r="VGA20" s="205" t="s">
        <v>552</v>
      </c>
      <c r="VGB20" s="205" t="s">
        <v>552</v>
      </c>
      <c r="VGC20" s="205" t="s">
        <v>552</v>
      </c>
      <c r="VGD20" s="205" t="s">
        <v>552</v>
      </c>
      <c r="VGE20" s="205" t="s">
        <v>552</v>
      </c>
      <c r="VGF20" s="205" t="s">
        <v>552</v>
      </c>
      <c r="VGG20" s="205" t="s">
        <v>552</v>
      </c>
      <c r="VGH20" s="205" t="s">
        <v>552</v>
      </c>
      <c r="VGI20" s="205" t="s">
        <v>552</v>
      </c>
      <c r="VGJ20" s="205" t="s">
        <v>552</v>
      </c>
      <c r="VGK20" s="205" t="s">
        <v>552</v>
      </c>
      <c r="VGL20" s="205" t="s">
        <v>552</v>
      </c>
      <c r="VGM20" s="205" t="s">
        <v>552</v>
      </c>
      <c r="VGN20" s="205" t="s">
        <v>552</v>
      </c>
      <c r="VGO20" s="205" t="s">
        <v>552</v>
      </c>
      <c r="VGP20" s="205" t="s">
        <v>552</v>
      </c>
      <c r="VGQ20" s="205" t="s">
        <v>552</v>
      </c>
      <c r="VGR20" s="205" t="s">
        <v>552</v>
      </c>
      <c r="VGS20" s="205" t="s">
        <v>552</v>
      </c>
      <c r="VGT20" s="205" t="s">
        <v>552</v>
      </c>
      <c r="VGU20" s="205" t="s">
        <v>552</v>
      </c>
      <c r="VGV20" s="205" t="s">
        <v>552</v>
      </c>
      <c r="VGW20" s="205" t="s">
        <v>552</v>
      </c>
      <c r="VGX20" s="205" t="s">
        <v>552</v>
      </c>
      <c r="VGY20" s="205" t="s">
        <v>552</v>
      </c>
      <c r="VGZ20" s="205" t="s">
        <v>552</v>
      </c>
      <c r="VHA20" s="205" t="s">
        <v>552</v>
      </c>
      <c r="VHB20" s="205" t="s">
        <v>552</v>
      </c>
      <c r="VHC20" s="205" t="s">
        <v>552</v>
      </c>
      <c r="VHD20" s="205" t="s">
        <v>552</v>
      </c>
      <c r="VHE20" s="205" t="s">
        <v>552</v>
      </c>
      <c r="VHF20" s="205" t="s">
        <v>552</v>
      </c>
      <c r="VHG20" s="205" t="s">
        <v>552</v>
      </c>
      <c r="VHH20" s="205" t="s">
        <v>552</v>
      </c>
      <c r="VHI20" s="205" t="s">
        <v>552</v>
      </c>
      <c r="VHJ20" s="205" t="s">
        <v>552</v>
      </c>
      <c r="VHK20" s="205" t="s">
        <v>552</v>
      </c>
      <c r="VHL20" s="205" t="s">
        <v>552</v>
      </c>
      <c r="VHM20" s="205" t="s">
        <v>552</v>
      </c>
      <c r="VHN20" s="205" t="s">
        <v>552</v>
      </c>
      <c r="VHO20" s="205" t="s">
        <v>552</v>
      </c>
      <c r="VHP20" s="205" t="s">
        <v>552</v>
      </c>
      <c r="VHQ20" s="205" t="s">
        <v>552</v>
      </c>
      <c r="VHR20" s="205" t="s">
        <v>552</v>
      </c>
      <c r="VHS20" s="205" t="s">
        <v>552</v>
      </c>
      <c r="VHT20" s="205" t="s">
        <v>552</v>
      </c>
      <c r="VHU20" s="205" t="s">
        <v>552</v>
      </c>
      <c r="VHV20" s="205" t="s">
        <v>552</v>
      </c>
      <c r="VHW20" s="205" t="s">
        <v>552</v>
      </c>
      <c r="VHX20" s="205" t="s">
        <v>552</v>
      </c>
      <c r="VHY20" s="205" t="s">
        <v>552</v>
      </c>
      <c r="VHZ20" s="205" t="s">
        <v>552</v>
      </c>
      <c r="VIA20" s="205" t="s">
        <v>552</v>
      </c>
      <c r="VIB20" s="205" t="s">
        <v>552</v>
      </c>
      <c r="VIC20" s="205" t="s">
        <v>552</v>
      </c>
      <c r="VID20" s="205" t="s">
        <v>552</v>
      </c>
      <c r="VIE20" s="205" t="s">
        <v>552</v>
      </c>
      <c r="VIF20" s="205" t="s">
        <v>552</v>
      </c>
      <c r="VIG20" s="205" t="s">
        <v>552</v>
      </c>
      <c r="VIH20" s="205" t="s">
        <v>552</v>
      </c>
      <c r="VII20" s="205" t="s">
        <v>552</v>
      </c>
      <c r="VIJ20" s="205" t="s">
        <v>552</v>
      </c>
      <c r="VIK20" s="205" t="s">
        <v>552</v>
      </c>
      <c r="VIL20" s="205" t="s">
        <v>552</v>
      </c>
      <c r="VIM20" s="205" t="s">
        <v>552</v>
      </c>
      <c r="VIN20" s="205" t="s">
        <v>552</v>
      </c>
      <c r="VIO20" s="205" t="s">
        <v>552</v>
      </c>
      <c r="VIP20" s="205" t="s">
        <v>552</v>
      </c>
      <c r="VIQ20" s="205" t="s">
        <v>552</v>
      </c>
      <c r="VIR20" s="205" t="s">
        <v>552</v>
      </c>
      <c r="VIS20" s="205" t="s">
        <v>552</v>
      </c>
      <c r="VIT20" s="205" t="s">
        <v>552</v>
      </c>
      <c r="VIU20" s="205" t="s">
        <v>552</v>
      </c>
      <c r="VIV20" s="205" t="s">
        <v>552</v>
      </c>
      <c r="VIW20" s="205" t="s">
        <v>552</v>
      </c>
      <c r="VIX20" s="205" t="s">
        <v>552</v>
      </c>
      <c r="VIY20" s="205" t="s">
        <v>552</v>
      </c>
      <c r="VIZ20" s="205" t="s">
        <v>552</v>
      </c>
      <c r="VJA20" s="205" t="s">
        <v>552</v>
      </c>
      <c r="VJB20" s="205" t="s">
        <v>552</v>
      </c>
      <c r="VJC20" s="205" t="s">
        <v>552</v>
      </c>
      <c r="VJD20" s="205" t="s">
        <v>552</v>
      </c>
      <c r="VJE20" s="205" t="s">
        <v>552</v>
      </c>
      <c r="VJF20" s="205" t="s">
        <v>552</v>
      </c>
      <c r="VJG20" s="205" t="s">
        <v>552</v>
      </c>
      <c r="VJH20" s="205" t="s">
        <v>552</v>
      </c>
      <c r="VJI20" s="205" t="s">
        <v>552</v>
      </c>
      <c r="VJJ20" s="205" t="s">
        <v>552</v>
      </c>
      <c r="VJK20" s="205" t="s">
        <v>552</v>
      </c>
      <c r="VJL20" s="205" t="s">
        <v>552</v>
      </c>
      <c r="VJM20" s="205" t="s">
        <v>552</v>
      </c>
      <c r="VJN20" s="205" t="s">
        <v>552</v>
      </c>
      <c r="VJO20" s="205" t="s">
        <v>552</v>
      </c>
      <c r="VJP20" s="205" t="s">
        <v>552</v>
      </c>
      <c r="VJQ20" s="205" t="s">
        <v>552</v>
      </c>
      <c r="VJR20" s="205" t="s">
        <v>552</v>
      </c>
      <c r="VJS20" s="205" t="s">
        <v>552</v>
      </c>
      <c r="VJT20" s="205" t="s">
        <v>552</v>
      </c>
      <c r="VJU20" s="205" t="s">
        <v>552</v>
      </c>
      <c r="VJV20" s="205" t="s">
        <v>552</v>
      </c>
      <c r="VJW20" s="205" t="s">
        <v>552</v>
      </c>
      <c r="VJX20" s="205" t="s">
        <v>552</v>
      </c>
      <c r="VJY20" s="205" t="s">
        <v>552</v>
      </c>
      <c r="VJZ20" s="205" t="s">
        <v>552</v>
      </c>
      <c r="VKA20" s="205" t="s">
        <v>552</v>
      </c>
      <c r="VKB20" s="205" t="s">
        <v>552</v>
      </c>
      <c r="VKC20" s="205" t="s">
        <v>552</v>
      </c>
      <c r="VKD20" s="205" t="s">
        <v>552</v>
      </c>
      <c r="VKE20" s="205" t="s">
        <v>552</v>
      </c>
      <c r="VKF20" s="205" t="s">
        <v>552</v>
      </c>
      <c r="VKG20" s="205" t="s">
        <v>552</v>
      </c>
      <c r="VKH20" s="205" t="s">
        <v>552</v>
      </c>
      <c r="VKI20" s="205" t="s">
        <v>552</v>
      </c>
      <c r="VKJ20" s="205" t="s">
        <v>552</v>
      </c>
      <c r="VKK20" s="205" t="s">
        <v>552</v>
      </c>
      <c r="VKL20" s="205" t="s">
        <v>552</v>
      </c>
      <c r="VKM20" s="205" t="s">
        <v>552</v>
      </c>
      <c r="VKN20" s="205" t="s">
        <v>552</v>
      </c>
      <c r="VKO20" s="205" t="s">
        <v>552</v>
      </c>
      <c r="VKP20" s="205" t="s">
        <v>552</v>
      </c>
      <c r="VKQ20" s="205" t="s">
        <v>552</v>
      </c>
      <c r="VKR20" s="205" t="s">
        <v>552</v>
      </c>
      <c r="VKS20" s="205" t="s">
        <v>552</v>
      </c>
      <c r="VKT20" s="205" t="s">
        <v>552</v>
      </c>
      <c r="VKU20" s="205" t="s">
        <v>552</v>
      </c>
      <c r="VKV20" s="205" t="s">
        <v>552</v>
      </c>
      <c r="VKW20" s="205" t="s">
        <v>552</v>
      </c>
      <c r="VKX20" s="205" t="s">
        <v>552</v>
      </c>
      <c r="VKY20" s="205" t="s">
        <v>552</v>
      </c>
      <c r="VKZ20" s="205" t="s">
        <v>552</v>
      </c>
      <c r="VLA20" s="205" t="s">
        <v>552</v>
      </c>
      <c r="VLB20" s="205" t="s">
        <v>552</v>
      </c>
      <c r="VLC20" s="205" t="s">
        <v>552</v>
      </c>
      <c r="VLD20" s="205" t="s">
        <v>552</v>
      </c>
      <c r="VLE20" s="205" t="s">
        <v>552</v>
      </c>
      <c r="VLF20" s="205" t="s">
        <v>552</v>
      </c>
      <c r="VLG20" s="205" t="s">
        <v>552</v>
      </c>
      <c r="VLH20" s="205" t="s">
        <v>552</v>
      </c>
      <c r="VLI20" s="205" t="s">
        <v>552</v>
      </c>
      <c r="VLJ20" s="205" t="s">
        <v>552</v>
      </c>
      <c r="VLK20" s="205" t="s">
        <v>552</v>
      </c>
      <c r="VLL20" s="205" t="s">
        <v>552</v>
      </c>
      <c r="VLM20" s="205" t="s">
        <v>552</v>
      </c>
      <c r="VLN20" s="205" t="s">
        <v>552</v>
      </c>
      <c r="VLO20" s="205" t="s">
        <v>552</v>
      </c>
      <c r="VLP20" s="205" t="s">
        <v>552</v>
      </c>
      <c r="VLQ20" s="205" t="s">
        <v>552</v>
      </c>
      <c r="VLR20" s="205" t="s">
        <v>552</v>
      </c>
      <c r="VLS20" s="205" t="s">
        <v>552</v>
      </c>
      <c r="VLT20" s="205" t="s">
        <v>552</v>
      </c>
      <c r="VLU20" s="205" t="s">
        <v>552</v>
      </c>
      <c r="VLV20" s="205" t="s">
        <v>552</v>
      </c>
      <c r="VLW20" s="205" t="s">
        <v>552</v>
      </c>
      <c r="VLX20" s="205" t="s">
        <v>552</v>
      </c>
      <c r="VLY20" s="205" t="s">
        <v>552</v>
      </c>
      <c r="VLZ20" s="205" t="s">
        <v>552</v>
      </c>
      <c r="VMA20" s="205" t="s">
        <v>552</v>
      </c>
      <c r="VMB20" s="205" t="s">
        <v>552</v>
      </c>
      <c r="VMC20" s="205" t="s">
        <v>552</v>
      </c>
      <c r="VMD20" s="205" t="s">
        <v>552</v>
      </c>
      <c r="VME20" s="205" t="s">
        <v>552</v>
      </c>
      <c r="VMF20" s="205" t="s">
        <v>552</v>
      </c>
      <c r="VMG20" s="205" t="s">
        <v>552</v>
      </c>
      <c r="VMH20" s="205" t="s">
        <v>552</v>
      </c>
      <c r="VMI20" s="205" t="s">
        <v>552</v>
      </c>
      <c r="VMJ20" s="205" t="s">
        <v>552</v>
      </c>
      <c r="VMK20" s="205" t="s">
        <v>552</v>
      </c>
      <c r="VML20" s="205" t="s">
        <v>552</v>
      </c>
      <c r="VMM20" s="205" t="s">
        <v>552</v>
      </c>
      <c r="VMN20" s="205" t="s">
        <v>552</v>
      </c>
      <c r="VMO20" s="205" t="s">
        <v>552</v>
      </c>
      <c r="VMP20" s="205" t="s">
        <v>552</v>
      </c>
      <c r="VMQ20" s="205" t="s">
        <v>552</v>
      </c>
      <c r="VMR20" s="205" t="s">
        <v>552</v>
      </c>
      <c r="VMS20" s="205" t="s">
        <v>552</v>
      </c>
      <c r="VMT20" s="205" t="s">
        <v>552</v>
      </c>
      <c r="VMU20" s="205" t="s">
        <v>552</v>
      </c>
      <c r="VMV20" s="205" t="s">
        <v>552</v>
      </c>
      <c r="VMW20" s="205" t="s">
        <v>552</v>
      </c>
      <c r="VMX20" s="205" t="s">
        <v>552</v>
      </c>
      <c r="VMY20" s="205" t="s">
        <v>552</v>
      </c>
      <c r="VMZ20" s="205" t="s">
        <v>552</v>
      </c>
      <c r="VNA20" s="205" t="s">
        <v>552</v>
      </c>
      <c r="VNB20" s="205" t="s">
        <v>552</v>
      </c>
      <c r="VNC20" s="205" t="s">
        <v>552</v>
      </c>
      <c r="VND20" s="205" t="s">
        <v>552</v>
      </c>
      <c r="VNE20" s="205" t="s">
        <v>552</v>
      </c>
      <c r="VNF20" s="205" t="s">
        <v>552</v>
      </c>
      <c r="VNG20" s="205" t="s">
        <v>552</v>
      </c>
      <c r="VNH20" s="205" t="s">
        <v>552</v>
      </c>
      <c r="VNI20" s="205" t="s">
        <v>552</v>
      </c>
      <c r="VNJ20" s="205" t="s">
        <v>552</v>
      </c>
      <c r="VNK20" s="205" t="s">
        <v>552</v>
      </c>
      <c r="VNL20" s="205" t="s">
        <v>552</v>
      </c>
      <c r="VNM20" s="205" t="s">
        <v>552</v>
      </c>
      <c r="VNN20" s="205" t="s">
        <v>552</v>
      </c>
      <c r="VNO20" s="205" t="s">
        <v>552</v>
      </c>
      <c r="VNP20" s="205" t="s">
        <v>552</v>
      </c>
      <c r="VNQ20" s="205" t="s">
        <v>552</v>
      </c>
      <c r="VNR20" s="205" t="s">
        <v>552</v>
      </c>
      <c r="VNS20" s="205" t="s">
        <v>552</v>
      </c>
      <c r="VNT20" s="205" t="s">
        <v>552</v>
      </c>
      <c r="VNU20" s="205" t="s">
        <v>552</v>
      </c>
      <c r="VNV20" s="205" t="s">
        <v>552</v>
      </c>
      <c r="VNW20" s="205" t="s">
        <v>552</v>
      </c>
      <c r="VNX20" s="205" t="s">
        <v>552</v>
      </c>
      <c r="VNY20" s="205" t="s">
        <v>552</v>
      </c>
      <c r="VNZ20" s="205" t="s">
        <v>552</v>
      </c>
      <c r="VOA20" s="205" t="s">
        <v>552</v>
      </c>
      <c r="VOB20" s="205" t="s">
        <v>552</v>
      </c>
      <c r="VOC20" s="205" t="s">
        <v>552</v>
      </c>
      <c r="VOD20" s="205" t="s">
        <v>552</v>
      </c>
      <c r="VOE20" s="205" t="s">
        <v>552</v>
      </c>
      <c r="VOF20" s="205" t="s">
        <v>552</v>
      </c>
      <c r="VOG20" s="205" t="s">
        <v>552</v>
      </c>
      <c r="VOH20" s="205" t="s">
        <v>552</v>
      </c>
      <c r="VOI20" s="205" t="s">
        <v>552</v>
      </c>
      <c r="VOJ20" s="205" t="s">
        <v>552</v>
      </c>
      <c r="VOK20" s="205" t="s">
        <v>552</v>
      </c>
      <c r="VOL20" s="205" t="s">
        <v>552</v>
      </c>
      <c r="VOM20" s="205" t="s">
        <v>552</v>
      </c>
      <c r="VON20" s="205" t="s">
        <v>552</v>
      </c>
      <c r="VOO20" s="205" t="s">
        <v>552</v>
      </c>
      <c r="VOP20" s="205" t="s">
        <v>552</v>
      </c>
      <c r="VOQ20" s="205" t="s">
        <v>552</v>
      </c>
      <c r="VOR20" s="205" t="s">
        <v>552</v>
      </c>
      <c r="VOS20" s="205" t="s">
        <v>552</v>
      </c>
      <c r="VOT20" s="205" t="s">
        <v>552</v>
      </c>
      <c r="VOU20" s="205" t="s">
        <v>552</v>
      </c>
      <c r="VOV20" s="205" t="s">
        <v>552</v>
      </c>
      <c r="VOW20" s="205" t="s">
        <v>552</v>
      </c>
      <c r="VOX20" s="205" t="s">
        <v>552</v>
      </c>
      <c r="VOY20" s="205" t="s">
        <v>552</v>
      </c>
      <c r="VOZ20" s="205" t="s">
        <v>552</v>
      </c>
      <c r="VPA20" s="205" t="s">
        <v>552</v>
      </c>
      <c r="VPB20" s="205" t="s">
        <v>552</v>
      </c>
      <c r="VPC20" s="205" t="s">
        <v>552</v>
      </c>
      <c r="VPD20" s="205" t="s">
        <v>552</v>
      </c>
      <c r="VPE20" s="205" t="s">
        <v>552</v>
      </c>
      <c r="VPF20" s="205" t="s">
        <v>552</v>
      </c>
      <c r="VPG20" s="205" t="s">
        <v>552</v>
      </c>
      <c r="VPH20" s="205" t="s">
        <v>552</v>
      </c>
      <c r="VPI20" s="205" t="s">
        <v>552</v>
      </c>
      <c r="VPJ20" s="205" t="s">
        <v>552</v>
      </c>
      <c r="VPK20" s="205" t="s">
        <v>552</v>
      </c>
      <c r="VPL20" s="205" t="s">
        <v>552</v>
      </c>
      <c r="VPM20" s="205" t="s">
        <v>552</v>
      </c>
      <c r="VPN20" s="205" t="s">
        <v>552</v>
      </c>
      <c r="VPO20" s="205" t="s">
        <v>552</v>
      </c>
      <c r="VPP20" s="205" t="s">
        <v>552</v>
      </c>
      <c r="VPQ20" s="205" t="s">
        <v>552</v>
      </c>
      <c r="VPR20" s="205" t="s">
        <v>552</v>
      </c>
      <c r="VPS20" s="205" t="s">
        <v>552</v>
      </c>
      <c r="VPT20" s="205" t="s">
        <v>552</v>
      </c>
      <c r="VPU20" s="205" t="s">
        <v>552</v>
      </c>
      <c r="VPV20" s="205" t="s">
        <v>552</v>
      </c>
      <c r="VPW20" s="205" t="s">
        <v>552</v>
      </c>
      <c r="VPX20" s="205" t="s">
        <v>552</v>
      </c>
      <c r="VPY20" s="205" t="s">
        <v>552</v>
      </c>
      <c r="VPZ20" s="205" t="s">
        <v>552</v>
      </c>
      <c r="VQA20" s="205" t="s">
        <v>552</v>
      </c>
      <c r="VQB20" s="205" t="s">
        <v>552</v>
      </c>
      <c r="VQC20" s="205" t="s">
        <v>552</v>
      </c>
      <c r="VQD20" s="205" t="s">
        <v>552</v>
      </c>
      <c r="VQE20" s="205" t="s">
        <v>552</v>
      </c>
      <c r="VQF20" s="205" t="s">
        <v>552</v>
      </c>
      <c r="VQG20" s="205" t="s">
        <v>552</v>
      </c>
      <c r="VQH20" s="205" t="s">
        <v>552</v>
      </c>
      <c r="VQI20" s="205" t="s">
        <v>552</v>
      </c>
      <c r="VQJ20" s="205" t="s">
        <v>552</v>
      </c>
      <c r="VQK20" s="205" t="s">
        <v>552</v>
      </c>
      <c r="VQL20" s="205" t="s">
        <v>552</v>
      </c>
      <c r="VQM20" s="205" t="s">
        <v>552</v>
      </c>
      <c r="VQN20" s="205" t="s">
        <v>552</v>
      </c>
      <c r="VQO20" s="205" t="s">
        <v>552</v>
      </c>
      <c r="VQP20" s="205" t="s">
        <v>552</v>
      </c>
      <c r="VQQ20" s="205" t="s">
        <v>552</v>
      </c>
      <c r="VQR20" s="205" t="s">
        <v>552</v>
      </c>
      <c r="VQS20" s="205" t="s">
        <v>552</v>
      </c>
      <c r="VQT20" s="205" t="s">
        <v>552</v>
      </c>
      <c r="VQU20" s="205" t="s">
        <v>552</v>
      </c>
      <c r="VQV20" s="205" t="s">
        <v>552</v>
      </c>
      <c r="VQW20" s="205" t="s">
        <v>552</v>
      </c>
      <c r="VQX20" s="205" t="s">
        <v>552</v>
      </c>
      <c r="VQY20" s="205" t="s">
        <v>552</v>
      </c>
      <c r="VQZ20" s="205" t="s">
        <v>552</v>
      </c>
      <c r="VRA20" s="205" t="s">
        <v>552</v>
      </c>
      <c r="VRB20" s="205" t="s">
        <v>552</v>
      </c>
      <c r="VRC20" s="205" t="s">
        <v>552</v>
      </c>
      <c r="VRD20" s="205" t="s">
        <v>552</v>
      </c>
      <c r="VRE20" s="205" t="s">
        <v>552</v>
      </c>
      <c r="VRF20" s="205" t="s">
        <v>552</v>
      </c>
      <c r="VRG20" s="205" t="s">
        <v>552</v>
      </c>
      <c r="VRH20" s="205" t="s">
        <v>552</v>
      </c>
      <c r="VRI20" s="205" t="s">
        <v>552</v>
      </c>
      <c r="VRJ20" s="205" t="s">
        <v>552</v>
      </c>
      <c r="VRK20" s="205" t="s">
        <v>552</v>
      </c>
      <c r="VRL20" s="205" t="s">
        <v>552</v>
      </c>
      <c r="VRM20" s="205" t="s">
        <v>552</v>
      </c>
      <c r="VRN20" s="205" t="s">
        <v>552</v>
      </c>
      <c r="VRO20" s="205" t="s">
        <v>552</v>
      </c>
      <c r="VRP20" s="205" t="s">
        <v>552</v>
      </c>
      <c r="VRQ20" s="205" t="s">
        <v>552</v>
      </c>
      <c r="VRR20" s="205" t="s">
        <v>552</v>
      </c>
      <c r="VRS20" s="205" t="s">
        <v>552</v>
      </c>
      <c r="VRT20" s="205" t="s">
        <v>552</v>
      </c>
      <c r="VRU20" s="205" t="s">
        <v>552</v>
      </c>
      <c r="VRV20" s="205" t="s">
        <v>552</v>
      </c>
      <c r="VRW20" s="205" t="s">
        <v>552</v>
      </c>
      <c r="VRX20" s="205" t="s">
        <v>552</v>
      </c>
      <c r="VRY20" s="205" t="s">
        <v>552</v>
      </c>
      <c r="VRZ20" s="205" t="s">
        <v>552</v>
      </c>
      <c r="VSA20" s="205" t="s">
        <v>552</v>
      </c>
      <c r="VSB20" s="205" t="s">
        <v>552</v>
      </c>
      <c r="VSC20" s="205" t="s">
        <v>552</v>
      </c>
      <c r="VSD20" s="205" t="s">
        <v>552</v>
      </c>
      <c r="VSE20" s="205" t="s">
        <v>552</v>
      </c>
      <c r="VSF20" s="205" t="s">
        <v>552</v>
      </c>
      <c r="VSG20" s="205" t="s">
        <v>552</v>
      </c>
      <c r="VSH20" s="205" t="s">
        <v>552</v>
      </c>
      <c r="VSI20" s="205" t="s">
        <v>552</v>
      </c>
      <c r="VSJ20" s="205" t="s">
        <v>552</v>
      </c>
      <c r="VSK20" s="205" t="s">
        <v>552</v>
      </c>
      <c r="VSL20" s="205" t="s">
        <v>552</v>
      </c>
      <c r="VSM20" s="205" t="s">
        <v>552</v>
      </c>
      <c r="VSN20" s="205" t="s">
        <v>552</v>
      </c>
      <c r="VSO20" s="205" t="s">
        <v>552</v>
      </c>
      <c r="VSP20" s="205" t="s">
        <v>552</v>
      </c>
      <c r="VSQ20" s="205" t="s">
        <v>552</v>
      </c>
      <c r="VSR20" s="205" t="s">
        <v>552</v>
      </c>
      <c r="VSS20" s="205" t="s">
        <v>552</v>
      </c>
      <c r="VST20" s="205" t="s">
        <v>552</v>
      </c>
      <c r="VSU20" s="205" t="s">
        <v>552</v>
      </c>
      <c r="VSV20" s="205" t="s">
        <v>552</v>
      </c>
      <c r="VSW20" s="205" t="s">
        <v>552</v>
      </c>
      <c r="VSX20" s="205" t="s">
        <v>552</v>
      </c>
      <c r="VSY20" s="205" t="s">
        <v>552</v>
      </c>
      <c r="VSZ20" s="205" t="s">
        <v>552</v>
      </c>
      <c r="VTA20" s="205" t="s">
        <v>552</v>
      </c>
      <c r="VTB20" s="205" t="s">
        <v>552</v>
      </c>
      <c r="VTC20" s="205" t="s">
        <v>552</v>
      </c>
      <c r="VTD20" s="205" t="s">
        <v>552</v>
      </c>
      <c r="VTE20" s="205" t="s">
        <v>552</v>
      </c>
      <c r="VTF20" s="205" t="s">
        <v>552</v>
      </c>
      <c r="VTG20" s="205" t="s">
        <v>552</v>
      </c>
      <c r="VTH20" s="205" t="s">
        <v>552</v>
      </c>
      <c r="VTI20" s="205" t="s">
        <v>552</v>
      </c>
      <c r="VTJ20" s="205" t="s">
        <v>552</v>
      </c>
      <c r="VTK20" s="205" t="s">
        <v>552</v>
      </c>
      <c r="VTL20" s="205" t="s">
        <v>552</v>
      </c>
      <c r="VTM20" s="205" t="s">
        <v>552</v>
      </c>
      <c r="VTN20" s="205" t="s">
        <v>552</v>
      </c>
      <c r="VTO20" s="205" t="s">
        <v>552</v>
      </c>
      <c r="VTP20" s="205" t="s">
        <v>552</v>
      </c>
      <c r="VTQ20" s="205" t="s">
        <v>552</v>
      </c>
      <c r="VTR20" s="205" t="s">
        <v>552</v>
      </c>
      <c r="VTS20" s="205" t="s">
        <v>552</v>
      </c>
      <c r="VTT20" s="205" t="s">
        <v>552</v>
      </c>
      <c r="VTU20" s="205" t="s">
        <v>552</v>
      </c>
      <c r="VTV20" s="205" t="s">
        <v>552</v>
      </c>
      <c r="VTW20" s="205" t="s">
        <v>552</v>
      </c>
      <c r="VTX20" s="205" t="s">
        <v>552</v>
      </c>
      <c r="VTY20" s="205" t="s">
        <v>552</v>
      </c>
      <c r="VTZ20" s="205" t="s">
        <v>552</v>
      </c>
      <c r="VUA20" s="205" t="s">
        <v>552</v>
      </c>
      <c r="VUB20" s="205" t="s">
        <v>552</v>
      </c>
      <c r="VUC20" s="205" t="s">
        <v>552</v>
      </c>
      <c r="VUD20" s="205" t="s">
        <v>552</v>
      </c>
      <c r="VUE20" s="205" t="s">
        <v>552</v>
      </c>
      <c r="VUF20" s="205" t="s">
        <v>552</v>
      </c>
      <c r="VUG20" s="205" t="s">
        <v>552</v>
      </c>
      <c r="VUH20" s="205" t="s">
        <v>552</v>
      </c>
      <c r="VUI20" s="205" t="s">
        <v>552</v>
      </c>
      <c r="VUJ20" s="205" t="s">
        <v>552</v>
      </c>
      <c r="VUK20" s="205" t="s">
        <v>552</v>
      </c>
      <c r="VUL20" s="205" t="s">
        <v>552</v>
      </c>
      <c r="VUM20" s="205" t="s">
        <v>552</v>
      </c>
      <c r="VUN20" s="205" t="s">
        <v>552</v>
      </c>
      <c r="VUO20" s="205" t="s">
        <v>552</v>
      </c>
      <c r="VUP20" s="205" t="s">
        <v>552</v>
      </c>
      <c r="VUQ20" s="205" t="s">
        <v>552</v>
      </c>
      <c r="VUR20" s="205" t="s">
        <v>552</v>
      </c>
      <c r="VUS20" s="205" t="s">
        <v>552</v>
      </c>
      <c r="VUT20" s="205" t="s">
        <v>552</v>
      </c>
      <c r="VUU20" s="205" t="s">
        <v>552</v>
      </c>
      <c r="VUV20" s="205" t="s">
        <v>552</v>
      </c>
      <c r="VUW20" s="205" t="s">
        <v>552</v>
      </c>
      <c r="VUX20" s="205" t="s">
        <v>552</v>
      </c>
      <c r="VUY20" s="205" t="s">
        <v>552</v>
      </c>
      <c r="VUZ20" s="205" t="s">
        <v>552</v>
      </c>
      <c r="VVA20" s="205" t="s">
        <v>552</v>
      </c>
      <c r="VVB20" s="205" t="s">
        <v>552</v>
      </c>
      <c r="VVC20" s="205" t="s">
        <v>552</v>
      </c>
      <c r="VVD20" s="205" t="s">
        <v>552</v>
      </c>
      <c r="VVE20" s="205" t="s">
        <v>552</v>
      </c>
      <c r="VVF20" s="205" t="s">
        <v>552</v>
      </c>
      <c r="VVG20" s="205" t="s">
        <v>552</v>
      </c>
      <c r="VVH20" s="205" t="s">
        <v>552</v>
      </c>
      <c r="VVI20" s="205" t="s">
        <v>552</v>
      </c>
      <c r="VVJ20" s="205" t="s">
        <v>552</v>
      </c>
      <c r="VVK20" s="205" t="s">
        <v>552</v>
      </c>
      <c r="VVL20" s="205" t="s">
        <v>552</v>
      </c>
      <c r="VVM20" s="205" t="s">
        <v>552</v>
      </c>
      <c r="VVN20" s="205" t="s">
        <v>552</v>
      </c>
      <c r="VVO20" s="205" t="s">
        <v>552</v>
      </c>
      <c r="VVP20" s="205" t="s">
        <v>552</v>
      </c>
      <c r="VVQ20" s="205" t="s">
        <v>552</v>
      </c>
      <c r="VVR20" s="205" t="s">
        <v>552</v>
      </c>
      <c r="VVS20" s="205" t="s">
        <v>552</v>
      </c>
      <c r="VVT20" s="205" t="s">
        <v>552</v>
      </c>
      <c r="VVU20" s="205" t="s">
        <v>552</v>
      </c>
      <c r="VVV20" s="205" t="s">
        <v>552</v>
      </c>
      <c r="VVW20" s="205" t="s">
        <v>552</v>
      </c>
      <c r="VVX20" s="205" t="s">
        <v>552</v>
      </c>
      <c r="VVY20" s="205" t="s">
        <v>552</v>
      </c>
      <c r="VVZ20" s="205" t="s">
        <v>552</v>
      </c>
      <c r="VWA20" s="205" t="s">
        <v>552</v>
      </c>
      <c r="VWB20" s="205" t="s">
        <v>552</v>
      </c>
      <c r="VWC20" s="205" t="s">
        <v>552</v>
      </c>
      <c r="VWD20" s="205" t="s">
        <v>552</v>
      </c>
      <c r="VWE20" s="205" t="s">
        <v>552</v>
      </c>
      <c r="VWF20" s="205" t="s">
        <v>552</v>
      </c>
      <c r="VWG20" s="205" t="s">
        <v>552</v>
      </c>
      <c r="VWH20" s="205" t="s">
        <v>552</v>
      </c>
      <c r="VWI20" s="205" t="s">
        <v>552</v>
      </c>
      <c r="VWJ20" s="205" t="s">
        <v>552</v>
      </c>
      <c r="VWK20" s="205" t="s">
        <v>552</v>
      </c>
      <c r="VWL20" s="205" t="s">
        <v>552</v>
      </c>
      <c r="VWM20" s="205" t="s">
        <v>552</v>
      </c>
      <c r="VWN20" s="205" t="s">
        <v>552</v>
      </c>
      <c r="VWO20" s="205" t="s">
        <v>552</v>
      </c>
      <c r="VWP20" s="205" t="s">
        <v>552</v>
      </c>
      <c r="VWQ20" s="205" t="s">
        <v>552</v>
      </c>
      <c r="VWR20" s="205" t="s">
        <v>552</v>
      </c>
      <c r="VWS20" s="205" t="s">
        <v>552</v>
      </c>
      <c r="VWT20" s="205" t="s">
        <v>552</v>
      </c>
      <c r="VWU20" s="205" t="s">
        <v>552</v>
      </c>
      <c r="VWV20" s="205" t="s">
        <v>552</v>
      </c>
      <c r="VWW20" s="205" t="s">
        <v>552</v>
      </c>
      <c r="VWX20" s="205" t="s">
        <v>552</v>
      </c>
      <c r="VWY20" s="205" t="s">
        <v>552</v>
      </c>
      <c r="VWZ20" s="205" t="s">
        <v>552</v>
      </c>
      <c r="VXA20" s="205" t="s">
        <v>552</v>
      </c>
      <c r="VXB20" s="205" t="s">
        <v>552</v>
      </c>
      <c r="VXC20" s="205" t="s">
        <v>552</v>
      </c>
      <c r="VXD20" s="205" t="s">
        <v>552</v>
      </c>
      <c r="VXE20" s="205" t="s">
        <v>552</v>
      </c>
      <c r="VXF20" s="205" t="s">
        <v>552</v>
      </c>
      <c r="VXG20" s="205" t="s">
        <v>552</v>
      </c>
      <c r="VXH20" s="205" t="s">
        <v>552</v>
      </c>
      <c r="VXI20" s="205" t="s">
        <v>552</v>
      </c>
      <c r="VXJ20" s="205" t="s">
        <v>552</v>
      </c>
      <c r="VXK20" s="205" t="s">
        <v>552</v>
      </c>
      <c r="VXL20" s="205" t="s">
        <v>552</v>
      </c>
      <c r="VXM20" s="205" t="s">
        <v>552</v>
      </c>
      <c r="VXN20" s="205" t="s">
        <v>552</v>
      </c>
      <c r="VXO20" s="205" t="s">
        <v>552</v>
      </c>
      <c r="VXP20" s="205" t="s">
        <v>552</v>
      </c>
      <c r="VXQ20" s="205" t="s">
        <v>552</v>
      </c>
      <c r="VXR20" s="205" t="s">
        <v>552</v>
      </c>
      <c r="VXS20" s="205" t="s">
        <v>552</v>
      </c>
      <c r="VXT20" s="205" t="s">
        <v>552</v>
      </c>
      <c r="VXU20" s="205" t="s">
        <v>552</v>
      </c>
      <c r="VXV20" s="205" t="s">
        <v>552</v>
      </c>
      <c r="VXW20" s="205" t="s">
        <v>552</v>
      </c>
      <c r="VXX20" s="205" t="s">
        <v>552</v>
      </c>
      <c r="VXY20" s="205" t="s">
        <v>552</v>
      </c>
      <c r="VXZ20" s="205" t="s">
        <v>552</v>
      </c>
      <c r="VYA20" s="205" t="s">
        <v>552</v>
      </c>
      <c r="VYB20" s="205" t="s">
        <v>552</v>
      </c>
      <c r="VYC20" s="205" t="s">
        <v>552</v>
      </c>
      <c r="VYD20" s="205" t="s">
        <v>552</v>
      </c>
      <c r="VYE20" s="205" t="s">
        <v>552</v>
      </c>
      <c r="VYF20" s="205" t="s">
        <v>552</v>
      </c>
      <c r="VYG20" s="205" t="s">
        <v>552</v>
      </c>
      <c r="VYH20" s="205" t="s">
        <v>552</v>
      </c>
      <c r="VYI20" s="205" t="s">
        <v>552</v>
      </c>
      <c r="VYJ20" s="205" t="s">
        <v>552</v>
      </c>
      <c r="VYK20" s="205" t="s">
        <v>552</v>
      </c>
      <c r="VYL20" s="205" t="s">
        <v>552</v>
      </c>
      <c r="VYM20" s="205" t="s">
        <v>552</v>
      </c>
      <c r="VYN20" s="205" t="s">
        <v>552</v>
      </c>
      <c r="VYO20" s="205" t="s">
        <v>552</v>
      </c>
      <c r="VYP20" s="205" t="s">
        <v>552</v>
      </c>
      <c r="VYQ20" s="205" t="s">
        <v>552</v>
      </c>
      <c r="VYR20" s="205" t="s">
        <v>552</v>
      </c>
      <c r="VYS20" s="205" t="s">
        <v>552</v>
      </c>
      <c r="VYT20" s="205" t="s">
        <v>552</v>
      </c>
      <c r="VYU20" s="205" t="s">
        <v>552</v>
      </c>
      <c r="VYV20" s="205" t="s">
        <v>552</v>
      </c>
      <c r="VYW20" s="205" t="s">
        <v>552</v>
      </c>
      <c r="VYX20" s="205" t="s">
        <v>552</v>
      </c>
      <c r="VYY20" s="205" t="s">
        <v>552</v>
      </c>
      <c r="VYZ20" s="205" t="s">
        <v>552</v>
      </c>
      <c r="VZA20" s="205" t="s">
        <v>552</v>
      </c>
      <c r="VZB20" s="205" t="s">
        <v>552</v>
      </c>
      <c r="VZC20" s="205" t="s">
        <v>552</v>
      </c>
      <c r="VZD20" s="205" t="s">
        <v>552</v>
      </c>
      <c r="VZE20" s="205" t="s">
        <v>552</v>
      </c>
      <c r="VZF20" s="205" t="s">
        <v>552</v>
      </c>
      <c r="VZG20" s="205" t="s">
        <v>552</v>
      </c>
      <c r="VZH20" s="205" t="s">
        <v>552</v>
      </c>
      <c r="VZI20" s="205" t="s">
        <v>552</v>
      </c>
      <c r="VZJ20" s="205" t="s">
        <v>552</v>
      </c>
      <c r="VZK20" s="205" t="s">
        <v>552</v>
      </c>
      <c r="VZL20" s="205" t="s">
        <v>552</v>
      </c>
      <c r="VZM20" s="205" t="s">
        <v>552</v>
      </c>
      <c r="VZN20" s="205" t="s">
        <v>552</v>
      </c>
      <c r="VZO20" s="205" t="s">
        <v>552</v>
      </c>
      <c r="VZP20" s="205" t="s">
        <v>552</v>
      </c>
      <c r="VZQ20" s="205" t="s">
        <v>552</v>
      </c>
      <c r="VZR20" s="205" t="s">
        <v>552</v>
      </c>
      <c r="VZS20" s="205" t="s">
        <v>552</v>
      </c>
      <c r="VZT20" s="205" t="s">
        <v>552</v>
      </c>
      <c r="VZU20" s="205" t="s">
        <v>552</v>
      </c>
      <c r="VZV20" s="205" t="s">
        <v>552</v>
      </c>
      <c r="VZW20" s="205" t="s">
        <v>552</v>
      </c>
      <c r="VZX20" s="205" t="s">
        <v>552</v>
      </c>
      <c r="VZY20" s="205" t="s">
        <v>552</v>
      </c>
      <c r="VZZ20" s="205" t="s">
        <v>552</v>
      </c>
      <c r="WAA20" s="205" t="s">
        <v>552</v>
      </c>
      <c r="WAB20" s="205" t="s">
        <v>552</v>
      </c>
      <c r="WAC20" s="205" t="s">
        <v>552</v>
      </c>
      <c r="WAD20" s="205" t="s">
        <v>552</v>
      </c>
      <c r="WAE20" s="205" t="s">
        <v>552</v>
      </c>
      <c r="WAF20" s="205" t="s">
        <v>552</v>
      </c>
      <c r="WAG20" s="205" t="s">
        <v>552</v>
      </c>
      <c r="WAH20" s="205" t="s">
        <v>552</v>
      </c>
      <c r="WAI20" s="205" t="s">
        <v>552</v>
      </c>
      <c r="WAJ20" s="205" t="s">
        <v>552</v>
      </c>
      <c r="WAK20" s="205" t="s">
        <v>552</v>
      </c>
      <c r="WAL20" s="205" t="s">
        <v>552</v>
      </c>
      <c r="WAM20" s="205" t="s">
        <v>552</v>
      </c>
      <c r="WAN20" s="205" t="s">
        <v>552</v>
      </c>
      <c r="WAO20" s="205" t="s">
        <v>552</v>
      </c>
      <c r="WAP20" s="205" t="s">
        <v>552</v>
      </c>
      <c r="WAQ20" s="205" t="s">
        <v>552</v>
      </c>
      <c r="WAR20" s="205" t="s">
        <v>552</v>
      </c>
      <c r="WAS20" s="205" t="s">
        <v>552</v>
      </c>
      <c r="WAT20" s="205" t="s">
        <v>552</v>
      </c>
      <c r="WAU20" s="205" t="s">
        <v>552</v>
      </c>
      <c r="WAV20" s="205" t="s">
        <v>552</v>
      </c>
      <c r="WAW20" s="205" t="s">
        <v>552</v>
      </c>
      <c r="WAX20" s="205" t="s">
        <v>552</v>
      </c>
      <c r="WAY20" s="205" t="s">
        <v>552</v>
      </c>
      <c r="WAZ20" s="205" t="s">
        <v>552</v>
      </c>
      <c r="WBA20" s="205" t="s">
        <v>552</v>
      </c>
      <c r="WBB20" s="205" t="s">
        <v>552</v>
      </c>
      <c r="WBC20" s="205" t="s">
        <v>552</v>
      </c>
      <c r="WBD20" s="205" t="s">
        <v>552</v>
      </c>
      <c r="WBE20" s="205" t="s">
        <v>552</v>
      </c>
      <c r="WBF20" s="205" t="s">
        <v>552</v>
      </c>
      <c r="WBG20" s="205" t="s">
        <v>552</v>
      </c>
      <c r="WBH20" s="205" t="s">
        <v>552</v>
      </c>
      <c r="WBI20" s="205" t="s">
        <v>552</v>
      </c>
      <c r="WBJ20" s="205" t="s">
        <v>552</v>
      </c>
      <c r="WBK20" s="205" t="s">
        <v>552</v>
      </c>
      <c r="WBL20" s="205" t="s">
        <v>552</v>
      </c>
      <c r="WBM20" s="205" t="s">
        <v>552</v>
      </c>
      <c r="WBN20" s="205" t="s">
        <v>552</v>
      </c>
      <c r="WBO20" s="205" t="s">
        <v>552</v>
      </c>
      <c r="WBP20" s="205" t="s">
        <v>552</v>
      </c>
      <c r="WBQ20" s="205" t="s">
        <v>552</v>
      </c>
      <c r="WBR20" s="205" t="s">
        <v>552</v>
      </c>
      <c r="WBS20" s="205" t="s">
        <v>552</v>
      </c>
      <c r="WBT20" s="205" t="s">
        <v>552</v>
      </c>
      <c r="WBU20" s="205" t="s">
        <v>552</v>
      </c>
      <c r="WBV20" s="205" t="s">
        <v>552</v>
      </c>
      <c r="WBW20" s="205" t="s">
        <v>552</v>
      </c>
      <c r="WBX20" s="205" t="s">
        <v>552</v>
      </c>
      <c r="WBY20" s="205" t="s">
        <v>552</v>
      </c>
      <c r="WBZ20" s="205" t="s">
        <v>552</v>
      </c>
      <c r="WCA20" s="205" t="s">
        <v>552</v>
      </c>
      <c r="WCB20" s="205" t="s">
        <v>552</v>
      </c>
      <c r="WCC20" s="205" t="s">
        <v>552</v>
      </c>
      <c r="WCD20" s="205" t="s">
        <v>552</v>
      </c>
      <c r="WCE20" s="205" t="s">
        <v>552</v>
      </c>
      <c r="WCF20" s="205" t="s">
        <v>552</v>
      </c>
      <c r="WCG20" s="205" t="s">
        <v>552</v>
      </c>
      <c r="WCH20" s="205" t="s">
        <v>552</v>
      </c>
      <c r="WCI20" s="205" t="s">
        <v>552</v>
      </c>
      <c r="WCJ20" s="205" t="s">
        <v>552</v>
      </c>
      <c r="WCK20" s="205" t="s">
        <v>552</v>
      </c>
      <c r="WCL20" s="205" t="s">
        <v>552</v>
      </c>
      <c r="WCM20" s="205" t="s">
        <v>552</v>
      </c>
      <c r="WCN20" s="205" t="s">
        <v>552</v>
      </c>
      <c r="WCO20" s="205" t="s">
        <v>552</v>
      </c>
      <c r="WCP20" s="205" t="s">
        <v>552</v>
      </c>
      <c r="WCQ20" s="205" t="s">
        <v>552</v>
      </c>
      <c r="WCR20" s="205" t="s">
        <v>552</v>
      </c>
      <c r="WCS20" s="205" t="s">
        <v>552</v>
      </c>
      <c r="WCT20" s="205" t="s">
        <v>552</v>
      </c>
      <c r="WCU20" s="205" t="s">
        <v>552</v>
      </c>
      <c r="WCV20" s="205" t="s">
        <v>552</v>
      </c>
      <c r="WCW20" s="205" t="s">
        <v>552</v>
      </c>
      <c r="WCX20" s="205" t="s">
        <v>552</v>
      </c>
      <c r="WCY20" s="205" t="s">
        <v>552</v>
      </c>
      <c r="WCZ20" s="205" t="s">
        <v>552</v>
      </c>
      <c r="WDA20" s="205" t="s">
        <v>552</v>
      </c>
      <c r="WDB20" s="205" t="s">
        <v>552</v>
      </c>
      <c r="WDC20" s="205" t="s">
        <v>552</v>
      </c>
      <c r="WDD20" s="205" t="s">
        <v>552</v>
      </c>
      <c r="WDE20" s="205" t="s">
        <v>552</v>
      </c>
      <c r="WDF20" s="205" t="s">
        <v>552</v>
      </c>
      <c r="WDG20" s="205" t="s">
        <v>552</v>
      </c>
      <c r="WDH20" s="205" t="s">
        <v>552</v>
      </c>
      <c r="WDI20" s="205" t="s">
        <v>552</v>
      </c>
      <c r="WDJ20" s="205" t="s">
        <v>552</v>
      </c>
      <c r="WDK20" s="205" t="s">
        <v>552</v>
      </c>
      <c r="WDL20" s="205" t="s">
        <v>552</v>
      </c>
      <c r="WDM20" s="205" t="s">
        <v>552</v>
      </c>
      <c r="WDN20" s="205" t="s">
        <v>552</v>
      </c>
      <c r="WDO20" s="205" t="s">
        <v>552</v>
      </c>
      <c r="WDP20" s="205" t="s">
        <v>552</v>
      </c>
      <c r="WDQ20" s="205" t="s">
        <v>552</v>
      </c>
      <c r="WDR20" s="205" t="s">
        <v>552</v>
      </c>
      <c r="WDS20" s="205" t="s">
        <v>552</v>
      </c>
      <c r="WDT20" s="205" t="s">
        <v>552</v>
      </c>
      <c r="WDU20" s="205" t="s">
        <v>552</v>
      </c>
      <c r="WDV20" s="205" t="s">
        <v>552</v>
      </c>
      <c r="WDW20" s="205" t="s">
        <v>552</v>
      </c>
      <c r="WDX20" s="205" t="s">
        <v>552</v>
      </c>
      <c r="WDY20" s="205" t="s">
        <v>552</v>
      </c>
      <c r="WDZ20" s="205" t="s">
        <v>552</v>
      </c>
      <c r="WEA20" s="205" t="s">
        <v>552</v>
      </c>
      <c r="WEB20" s="205" t="s">
        <v>552</v>
      </c>
      <c r="WEC20" s="205" t="s">
        <v>552</v>
      </c>
      <c r="WED20" s="205" t="s">
        <v>552</v>
      </c>
      <c r="WEE20" s="205" t="s">
        <v>552</v>
      </c>
      <c r="WEF20" s="205" t="s">
        <v>552</v>
      </c>
      <c r="WEG20" s="205" t="s">
        <v>552</v>
      </c>
      <c r="WEH20" s="205" t="s">
        <v>552</v>
      </c>
      <c r="WEI20" s="205" t="s">
        <v>552</v>
      </c>
      <c r="WEJ20" s="205" t="s">
        <v>552</v>
      </c>
      <c r="WEK20" s="205" t="s">
        <v>552</v>
      </c>
      <c r="WEL20" s="205" t="s">
        <v>552</v>
      </c>
      <c r="WEM20" s="205" t="s">
        <v>552</v>
      </c>
      <c r="WEN20" s="205" t="s">
        <v>552</v>
      </c>
      <c r="WEO20" s="205" t="s">
        <v>552</v>
      </c>
      <c r="WEP20" s="205" t="s">
        <v>552</v>
      </c>
      <c r="WEQ20" s="205" t="s">
        <v>552</v>
      </c>
      <c r="WER20" s="205" t="s">
        <v>552</v>
      </c>
      <c r="WES20" s="205" t="s">
        <v>552</v>
      </c>
      <c r="WET20" s="205" t="s">
        <v>552</v>
      </c>
      <c r="WEU20" s="205" t="s">
        <v>552</v>
      </c>
      <c r="WEV20" s="205" t="s">
        <v>552</v>
      </c>
      <c r="WEW20" s="205" t="s">
        <v>552</v>
      </c>
      <c r="WEX20" s="205" t="s">
        <v>552</v>
      </c>
      <c r="WEY20" s="205" t="s">
        <v>552</v>
      </c>
      <c r="WEZ20" s="205" t="s">
        <v>552</v>
      </c>
      <c r="WFA20" s="205" t="s">
        <v>552</v>
      </c>
      <c r="WFB20" s="205" t="s">
        <v>552</v>
      </c>
      <c r="WFC20" s="205" t="s">
        <v>552</v>
      </c>
      <c r="WFD20" s="205" t="s">
        <v>552</v>
      </c>
      <c r="WFE20" s="205" t="s">
        <v>552</v>
      </c>
      <c r="WFF20" s="205" t="s">
        <v>552</v>
      </c>
      <c r="WFG20" s="205" t="s">
        <v>552</v>
      </c>
      <c r="WFH20" s="205" t="s">
        <v>552</v>
      </c>
      <c r="WFI20" s="205" t="s">
        <v>552</v>
      </c>
      <c r="WFJ20" s="205" t="s">
        <v>552</v>
      </c>
      <c r="WFK20" s="205" t="s">
        <v>552</v>
      </c>
      <c r="WFL20" s="205" t="s">
        <v>552</v>
      </c>
      <c r="WFM20" s="205" t="s">
        <v>552</v>
      </c>
      <c r="WFN20" s="205" t="s">
        <v>552</v>
      </c>
      <c r="WFO20" s="205" t="s">
        <v>552</v>
      </c>
      <c r="WFP20" s="205" t="s">
        <v>552</v>
      </c>
      <c r="WFQ20" s="205" t="s">
        <v>552</v>
      </c>
      <c r="WFR20" s="205" t="s">
        <v>552</v>
      </c>
      <c r="WFS20" s="205" t="s">
        <v>552</v>
      </c>
      <c r="WFT20" s="205" t="s">
        <v>552</v>
      </c>
      <c r="WFU20" s="205" t="s">
        <v>552</v>
      </c>
      <c r="WFV20" s="205" t="s">
        <v>552</v>
      </c>
      <c r="WFW20" s="205" t="s">
        <v>552</v>
      </c>
      <c r="WFX20" s="205" t="s">
        <v>552</v>
      </c>
      <c r="WFY20" s="205" t="s">
        <v>552</v>
      </c>
      <c r="WFZ20" s="205" t="s">
        <v>552</v>
      </c>
      <c r="WGA20" s="205" t="s">
        <v>552</v>
      </c>
      <c r="WGB20" s="205" t="s">
        <v>552</v>
      </c>
      <c r="WGC20" s="205" t="s">
        <v>552</v>
      </c>
      <c r="WGD20" s="205" t="s">
        <v>552</v>
      </c>
      <c r="WGE20" s="205" t="s">
        <v>552</v>
      </c>
      <c r="WGF20" s="205" t="s">
        <v>552</v>
      </c>
      <c r="WGG20" s="205" t="s">
        <v>552</v>
      </c>
      <c r="WGH20" s="205" t="s">
        <v>552</v>
      </c>
      <c r="WGI20" s="205" t="s">
        <v>552</v>
      </c>
      <c r="WGJ20" s="205" t="s">
        <v>552</v>
      </c>
      <c r="WGK20" s="205" t="s">
        <v>552</v>
      </c>
      <c r="WGL20" s="205" t="s">
        <v>552</v>
      </c>
      <c r="WGM20" s="205" t="s">
        <v>552</v>
      </c>
      <c r="WGN20" s="205" t="s">
        <v>552</v>
      </c>
      <c r="WGO20" s="205" t="s">
        <v>552</v>
      </c>
      <c r="WGP20" s="205" t="s">
        <v>552</v>
      </c>
      <c r="WGQ20" s="205" t="s">
        <v>552</v>
      </c>
      <c r="WGR20" s="205" t="s">
        <v>552</v>
      </c>
      <c r="WGS20" s="205" t="s">
        <v>552</v>
      </c>
      <c r="WGT20" s="205" t="s">
        <v>552</v>
      </c>
      <c r="WGU20" s="205" t="s">
        <v>552</v>
      </c>
      <c r="WGV20" s="205" t="s">
        <v>552</v>
      </c>
      <c r="WGW20" s="205" t="s">
        <v>552</v>
      </c>
      <c r="WGX20" s="205" t="s">
        <v>552</v>
      </c>
      <c r="WGY20" s="205" t="s">
        <v>552</v>
      </c>
      <c r="WGZ20" s="205" t="s">
        <v>552</v>
      </c>
      <c r="WHA20" s="205" t="s">
        <v>552</v>
      </c>
      <c r="WHB20" s="205" t="s">
        <v>552</v>
      </c>
      <c r="WHC20" s="205" t="s">
        <v>552</v>
      </c>
      <c r="WHD20" s="205" t="s">
        <v>552</v>
      </c>
      <c r="WHE20" s="205" t="s">
        <v>552</v>
      </c>
      <c r="WHF20" s="205" t="s">
        <v>552</v>
      </c>
      <c r="WHG20" s="205" t="s">
        <v>552</v>
      </c>
      <c r="WHH20" s="205" t="s">
        <v>552</v>
      </c>
      <c r="WHI20" s="205" t="s">
        <v>552</v>
      </c>
      <c r="WHJ20" s="205" t="s">
        <v>552</v>
      </c>
      <c r="WHK20" s="205" t="s">
        <v>552</v>
      </c>
      <c r="WHL20" s="205" t="s">
        <v>552</v>
      </c>
      <c r="WHM20" s="205" t="s">
        <v>552</v>
      </c>
      <c r="WHN20" s="205" t="s">
        <v>552</v>
      </c>
      <c r="WHO20" s="205" t="s">
        <v>552</v>
      </c>
      <c r="WHP20" s="205" t="s">
        <v>552</v>
      </c>
      <c r="WHQ20" s="205" t="s">
        <v>552</v>
      </c>
      <c r="WHR20" s="205" t="s">
        <v>552</v>
      </c>
      <c r="WHS20" s="205" t="s">
        <v>552</v>
      </c>
      <c r="WHT20" s="205" t="s">
        <v>552</v>
      </c>
      <c r="WHU20" s="205" t="s">
        <v>552</v>
      </c>
      <c r="WHV20" s="205" t="s">
        <v>552</v>
      </c>
      <c r="WHW20" s="205" t="s">
        <v>552</v>
      </c>
      <c r="WHX20" s="205" t="s">
        <v>552</v>
      </c>
      <c r="WHY20" s="205" t="s">
        <v>552</v>
      </c>
      <c r="WHZ20" s="205" t="s">
        <v>552</v>
      </c>
      <c r="WIA20" s="205" t="s">
        <v>552</v>
      </c>
      <c r="WIB20" s="205" t="s">
        <v>552</v>
      </c>
      <c r="WIC20" s="205" t="s">
        <v>552</v>
      </c>
      <c r="WID20" s="205" t="s">
        <v>552</v>
      </c>
      <c r="WIE20" s="205" t="s">
        <v>552</v>
      </c>
      <c r="WIF20" s="205" t="s">
        <v>552</v>
      </c>
      <c r="WIG20" s="205" t="s">
        <v>552</v>
      </c>
      <c r="WIH20" s="205" t="s">
        <v>552</v>
      </c>
      <c r="WII20" s="205" t="s">
        <v>552</v>
      </c>
      <c r="WIJ20" s="205" t="s">
        <v>552</v>
      </c>
      <c r="WIK20" s="205" t="s">
        <v>552</v>
      </c>
      <c r="WIL20" s="205" t="s">
        <v>552</v>
      </c>
      <c r="WIM20" s="205" t="s">
        <v>552</v>
      </c>
      <c r="WIN20" s="205" t="s">
        <v>552</v>
      </c>
      <c r="WIO20" s="205" t="s">
        <v>552</v>
      </c>
      <c r="WIP20" s="205" t="s">
        <v>552</v>
      </c>
      <c r="WIQ20" s="205" t="s">
        <v>552</v>
      </c>
      <c r="WIR20" s="205" t="s">
        <v>552</v>
      </c>
      <c r="WIS20" s="205" t="s">
        <v>552</v>
      </c>
      <c r="WIT20" s="205" t="s">
        <v>552</v>
      </c>
      <c r="WIU20" s="205" t="s">
        <v>552</v>
      </c>
      <c r="WIV20" s="205" t="s">
        <v>552</v>
      </c>
      <c r="WIW20" s="205" t="s">
        <v>552</v>
      </c>
      <c r="WIX20" s="205" t="s">
        <v>552</v>
      </c>
      <c r="WIY20" s="205" t="s">
        <v>552</v>
      </c>
      <c r="WIZ20" s="205" t="s">
        <v>552</v>
      </c>
      <c r="WJA20" s="205" t="s">
        <v>552</v>
      </c>
      <c r="WJB20" s="205" t="s">
        <v>552</v>
      </c>
      <c r="WJC20" s="205" t="s">
        <v>552</v>
      </c>
      <c r="WJD20" s="205" t="s">
        <v>552</v>
      </c>
      <c r="WJE20" s="205" t="s">
        <v>552</v>
      </c>
      <c r="WJF20" s="205" t="s">
        <v>552</v>
      </c>
      <c r="WJG20" s="205" t="s">
        <v>552</v>
      </c>
      <c r="WJH20" s="205" t="s">
        <v>552</v>
      </c>
      <c r="WJI20" s="205" t="s">
        <v>552</v>
      </c>
      <c r="WJJ20" s="205" t="s">
        <v>552</v>
      </c>
      <c r="WJK20" s="205" t="s">
        <v>552</v>
      </c>
      <c r="WJL20" s="205" t="s">
        <v>552</v>
      </c>
      <c r="WJM20" s="205" t="s">
        <v>552</v>
      </c>
      <c r="WJN20" s="205" t="s">
        <v>552</v>
      </c>
      <c r="WJO20" s="205" t="s">
        <v>552</v>
      </c>
      <c r="WJP20" s="205" t="s">
        <v>552</v>
      </c>
      <c r="WJQ20" s="205" t="s">
        <v>552</v>
      </c>
      <c r="WJR20" s="205" t="s">
        <v>552</v>
      </c>
      <c r="WJS20" s="205" t="s">
        <v>552</v>
      </c>
      <c r="WJT20" s="205" t="s">
        <v>552</v>
      </c>
      <c r="WJU20" s="205" t="s">
        <v>552</v>
      </c>
      <c r="WJV20" s="205" t="s">
        <v>552</v>
      </c>
      <c r="WJW20" s="205" t="s">
        <v>552</v>
      </c>
      <c r="WJX20" s="205" t="s">
        <v>552</v>
      </c>
      <c r="WJY20" s="205" t="s">
        <v>552</v>
      </c>
      <c r="WJZ20" s="205" t="s">
        <v>552</v>
      </c>
      <c r="WKA20" s="205" t="s">
        <v>552</v>
      </c>
      <c r="WKB20" s="205" t="s">
        <v>552</v>
      </c>
      <c r="WKC20" s="205" t="s">
        <v>552</v>
      </c>
      <c r="WKD20" s="205" t="s">
        <v>552</v>
      </c>
      <c r="WKE20" s="205" t="s">
        <v>552</v>
      </c>
      <c r="WKF20" s="205" t="s">
        <v>552</v>
      </c>
      <c r="WKG20" s="205" t="s">
        <v>552</v>
      </c>
      <c r="WKH20" s="205" t="s">
        <v>552</v>
      </c>
      <c r="WKI20" s="205" t="s">
        <v>552</v>
      </c>
      <c r="WKJ20" s="205" t="s">
        <v>552</v>
      </c>
      <c r="WKK20" s="205" t="s">
        <v>552</v>
      </c>
      <c r="WKL20" s="205" t="s">
        <v>552</v>
      </c>
      <c r="WKM20" s="205" t="s">
        <v>552</v>
      </c>
      <c r="WKN20" s="205" t="s">
        <v>552</v>
      </c>
      <c r="WKO20" s="205" t="s">
        <v>552</v>
      </c>
      <c r="WKP20" s="205" t="s">
        <v>552</v>
      </c>
      <c r="WKQ20" s="205" t="s">
        <v>552</v>
      </c>
      <c r="WKR20" s="205" t="s">
        <v>552</v>
      </c>
      <c r="WKS20" s="205" t="s">
        <v>552</v>
      </c>
      <c r="WKT20" s="205" t="s">
        <v>552</v>
      </c>
      <c r="WKU20" s="205" t="s">
        <v>552</v>
      </c>
      <c r="WKV20" s="205" t="s">
        <v>552</v>
      </c>
      <c r="WKW20" s="205" t="s">
        <v>552</v>
      </c>
      <c r="WKX20" s="205" t="s">
        <v>552</v>
      </c>
      <c r="WKY20" s="205" t="s">
        <v>552</v>
      </c>
      <c r="WKZ20" s="205" t="s">
        <v>552</v>
      </c>
      <c r="WLA20" s="205" t="s">
        <v>552</v>
      </c>
      <c r="WLB20" s="205" t="s">
        <v>552</v>
      </c>
      <c r="WLC20" s="205" t="s">
        <v>552</v>
      </c>
      <c r="WLD20" s="205" t="s">
        <v>552</v>
      </c>
      <c r="WLE20" s="205" t="s">
        <v>552</v>
      </c>
      <c r="WLF20" s="205" t="s">
        <v>552</v>
      </c>
      <c r="WLG20" s="205" t="s">
        <v>552</v>
      </c>
      <c r="WLH20" s="205" t="s">
        <v>552</v>
      </c>
      <c r="WLI20" s="205" t="s">
        <v>552</v>
      </c>
      <c r="WLJ20" s="205" t="s">
        <v>552</v>
      </c>
      <c r="WLK20" s="205" t="s">
        <v>552</v>
      </c>
      <c r="WLL20" s="205" t="s">
        <v>552</v>
      </c>
      <c r="WLM20" s="205" t="s">
        <v>552</v>
      </c>
      <c r="WLN20" s="205" t="s">
        <v>552</v>
      </c>
      <c r="WLO20" s="205" t="s">
        <v>552</v>
      </c>
      <c r="WLP20" s="205" t="s">
        <v>552</v>
      </c>
      <c r="WLQ20" s="205" t="s">
        <v>552</v>
      </c>
      <c r="WLR20" s="205" t="s">
        <v>552</v>
      </c>
      <c r="WLS20" s="205" t="s">
        <v>552</v>
      </c>
      <c r="WLT20" s="205" t="s">
        <v>552</v>
      </c>
      <c r="WLU20" s="205" t="s">
        <v>552</v>
      </c>
      <c r="WLV20" s="205" t="s">
        <v>552</v>
      </c>
      <c r="WLW20" s="205" t="s">
        <v>552</v>
      </c>
      <c r="WLX20" s="205" t="s">
        <v>552</v>
      </c>
      <c r="WLY20" s="205" t="s">
        <v>552</v>
      </c>
      <c r="WLZ20" s="205" t="s">
        <v>552</v>
      </c>
      <c r="WMA20" s="205" t="s">
        <v>552</v>
      </c>
      <c r="WMB20" s="205" t="s">
        <v>552</v>
      </c>
      <c r="WMC20" s="205" t="s">
        <v>552</v>
      </c>
      <c r="WMD20" s="205" t="s">
        <v>552</v>
      </c>
      <c r="WME20" s="205" t="s">
        <v>552</v>
      </c>
      <c r="WMF20" s="205" t="s">
        <v>552</v>
      </c>
      <c r="WMG20" s="205" t="s">
        <v>552</v>
      </c>
      <c r="WMH20" s="205" t="s">
        <v>552</v>
      </c>
      <c r="WMI20" s="205" t="s">
        <v>552</v>
      </c>
      <c r="WMJ20" s="205" t="s">
        <v>552</v>
      </c>
      <c r="WMK20" s="205" t="s">
        <v>552</v>
      </c>
      <c r="WML20" s="205" t="s">
        <v>552</v>
      </c>
      <c r="WMM20" s="205" t="s">
        <v>552</v>
      </c>
      <c r="WMN20" s="205" t="s">
        <v>552</v>
      </c>
      <c r="WMO20" s="205" t="s">
        <v>552</v>
      </c>
      <c r="WMP20" s="205" t="s">
        <v>552</v>
      </c>
      <c r="WMQ20" s="205" t="s">
        <v>552</v>
      </c>
      <c r="WMR20" s="205" t="s">
        <v>552</v>
      </c>
      <c r="WMS20" s="205" t="s">
        <v>552</v>
      </c>
      <c r="WMT20" s="205" t="s">
        <v>552</v>
      </c>
      <c r="WMU20" s="205" t="s">
        <v>552</v>
      </c>
      <c r="WMV20" s="205" t="s">
        <v>552</v>
      </c>
      <c r="WMW20" s="205" t="s">
        <v>552</v>
      </c>
      <c r="WMX20" s="205" t="s">
        <v>552</v>
      </c>
      <c r="WMY20" s="205" t="s">
        <v>552</v>
      </c>
      <c r="WMZ20" s="205" t="s">
        <v>552</v>
      </c>
      <c r="WNA20" s="205" t="s">
        <v>552</v>
      </c>
      <c r="WNB20" s="205" t="s">
        <v>552</v>
      </c>
      <c r="WNC20" s="205" t="s">
        <v>552</v>
      </c>
      <c r="WND20" s="205" t="s">
        <v>552</v>
      </c>
      <c r="WNE20" s="205" t="s">
        <v>552</v>
      </c>
      <c r="WNF20" s="205" t="s">
        <v>552</v>
      </c>
      <c r="WNG20" s="205" t="s">
        <v>552</v>
      </c>
      <c r="WNH20" s="205" t="s">
        <v>552</v>
      </c>
      <c r="WNI20" s="205" t="s">
        <v>552</v>
      </c>
      <c r="WNJ20" s="205" t="s">
        <v>552</v>
      </c>
      <c r="WNK20" s="205" t="s">
        <v>552</v>
      </c>
      <c r="WNL20" s="205" t="s">
        <v>552</v>
      </c>
      <c r="WNM20" s="205" t="s">
        <v>552</v>
      </c>
      <c r="WNN20" s="205" t="s">
        <v>552</v>
      </c>
      <c r="WNO20" s="205" t="s">
        <v>552</v>
      </c>
      <c r="WNP20" s="205" t="s">
        <v>552</v>
      </c>
      <c r="WNQ20" s="205" t="s">
        <v>552</v>
      </c>
      <c r="WNR20" s="205" t="s">
        <v>552</v>
      </c>
      <c r="WNS20" s="205" t="s">
        <v>552</v>
      </c>
      <c r="WNT20" s="205" t="s">
        <v>552</v>
      </c>
      <c r="WNU20" s="205" t="s">
        <v>552</v>
      </c>
      <c r="WNV20" s="205" t="s">
        <v>552</v>
      </c>
      <c r="WNW20" s="205" t="s">
        <v>552</v>
      </c>
      <c r="WNX20" s="205" t="s">
        <v>552</v>
      </c>
      <c r="WNY20" s="205" t="s">
        <v>552</v>
      </c>
      <c r="WNZ20" s="205" t="s">
        <v>552</v>
      </c>
      <c r="WOA20" s="205" t="s">
        <v>552</v>
      </c>
      <c r="WOB20" s="205" t="s">
        <v>552</v>
      </c>
      <c r="WOC20" s="205" t="s">
        <v>552</v>
      </c>
      <c r="WOD20" s="205" t="s">
        <v>552</v>
      </c>
      <c r="WOE20" s="205" t="s">
        <v>552</v>
      </c>
      <c r="WOF20" s="205" t="s">
        <v>552</v>
      </c>
      <c r="WOG20" s="205" t="s">
        <v>552</v>
      </c>
      <c r="WOH20" s="205" t="s">
        <v>552</v>
      </c>
      <c r="WOI20" s="205" t="s">
        <v>552</v>
      </c>
      <c r="WOJ20" s="205" t="s">
        <v>552</v>
      </c>
      <c r="WOK20" s="205" t="s">
        <v>552</v>
      </c>
      <c r="WOL20" s="205" t="s">
        <v>552</v>
      </c>
      <c r="WOM20" s="205" t="s">
        <v>552</v>
      </c>
      <c r="WON20" s="205" t="s">
        <v>552</v>
      </c>
      <c r="WOO20" s="205" t="s">
        <v>552</v>
      </c>
      <c r="WOP20" s="205" t="s">
        <v>552</v>
      </c>
      <c r="WOQ20" s="205" t="s">
        <v>552</v>
      </c>
      <c r="WOR20" s="205" t="s">
        <v>552</v>
      </c>
      <c r="WOS20" s="205" t="s">
        <v>552</v>
      </c>
      <c r="WOT20" s="205" t="s">
        <v>552</v>
      </c>
      <c r="WOU20" s="205" t="s">
        <v>552</v>
      </c>
      <c r="WOV20" s="205" t="s">
        <v>552</v>
      </c>
      <c r="WOW20" s="205" t="s">
        <v>552</v>
      </c>
      <c r="WOX20" s="205" t="s">
        <v>552</v>
      </c>
      <c r="WOY20" s="205" t="s">
        <v>552</v>
      </c>
      <c r="WOZ20" s="205" t="s">
        <v>552</v>
      </c>
      <c r="WPA20" s="205" t="s">
        <v>552</v>
      </c>
      <c r="WPB20" s="205" t="s">
        <v>552</v>
      </c>
      <c r="WPC20" s="205" t="s">
        <v>552</v>
      </c>
      <c r="WPD20" s="205" t="s">
        <v>552</v>
      </c>
      <c r="WPE20" s="205" t="s">
        <v>552</v>
      </c>
      <c r="WPF20" s="205" t="s">
        <v>552</v>
      </c>
      <c r="WPG20" s="205" t="s">
        <v>552</v>
      </c>
      <c r="WPH20" s="205" t="s">
        <v>552</v>
      </c>
      <c r="WPI20" s="205" t="s">
        <v>552</v>
      </c>
      <c r="WPJ20" s="205" t="s">
        <v>552</v>
      </c>
      <c r="WPK20" s="205" t="s">
        <v>552</v>
      </c>
      <c r="WPL20" s="205" t="s">
        <v>552</v>
      </c>
      <c r="WPM20" s="205" t="s">
        <v>552</v>
      </c>
      <c r="WPN20" s="205" t="s">
        <v>552</v>
      </c>
      <c r="WPO20" s="205" t="s">
        <v>552</v>
      </c>
      <c r="WPP20" s="205" t="s">
        <v>552</v>
      </c>
      <c r="WPQ20" s="205" t="s">
        <v>552</v>
      </c>
      <c r="WPR20" s="205" t="s">
        <v>552</v>
      </c>
      <c r="WPS20" s="205" t="s">
        <v>552</v>
      </c>
      <c r="WPT20" s="205" t="s">
        <v>552</v>
      </c>
      <c r="WPU20" s="205" t="s">
        <v>552</v>
      </c>
      <c r="WPV20" s="205" t="s">
        <v>552</v>
      </c>
      <c r="WPW20" s="205" t="s">
        <v>552</v>
      </c>
      <c r="WPX20" s="205" t="s">
        <v>552</v>
      </c>
      <c r="WPY20" s="205" t="s">
        <v>552</v>
      </c>
      <c r="WPZ20" s="205" t="s">
        <v>552</v>
      </c>
      <c r="WQA20" s="205" t="s">
        <v>552</v>
      </c>
      <c r="WQB20" s="205" t="s">
        <v>552</v>
      </c>
      <c r="WQC20" s="205" t="s">
        <v>552</v>
      </c>
      <c r="WQD20" s="205" t="s">
        <v>552</v>
      </c>
      <c r="WQE20" s="205" t="s">
        <v>552</v>
      </c>
      <c r="WQF20" s="205" t="s">
        <v>552</v>
      </c>
      <c r="WQG20" s="205" t="s">
        <v>552</v>
      </c>
      <c r="WQH20" s="205" t="s">
        <v>552</v>
      </c>
      <c r="WQI20" s="205" t="s">
        <v>552</v>
      </c>
      <c r="WQJ20" s="205" t="s">
        <v>552</v>
      </c>
      <c r="WQK20" s="205" t="s">
        <v>552</v>
      </c>
      <c r="WQL20" s="205" t="s">
        <v>552</v>
      </c>
      <c r="WQM20" s="205" t="s">
        <v>552</v>
      </c>
      <c r="WQN20" s="205" t="s">
        <v>552</v>
      </c>
      <c r="WQO20" s="205" t="s">
        <v>552</v>
      </c>
      <c r="WQP20" s="205" t="s">
        <v>552</v>
      </c>
      <c r="WQQ20" s="205" t="s">
        <v>552</v>
      </c>
      <c r="WQR20" s="205" t="s">
        <v>552</v>
      </c>
      <c r="WQS20" s="205" t="s">
        <v>552</v>
      </c>
      <c r="WQT20" s="205" t="s">
        <v>552</v>
      </c>
      <c r="WQU20" s="205" t="s">
        <v>552</v>
      </c>
      <c r="WQV20" s="205" t="s">
        <v>552</v>
      </c>
      <c r="WQW20" s="205" t="s">
        <v>552</v>
      </c>
      <c r="WQX20" s="205" t="s">
        <v>552</v>
      </c>
      <c r="WQY20" s="205" t="s">
        <v>552</v>
      </c>
      <c r="WQZ20" s="205" t="s">
        <v>552</v>
      </c>
      <c r="WRA20" s="205" t="s">
        <v>552</v>
      </c>
      <c r="WRB20" s="205" t="s">
        <v>552</v>
      </c>
      <c r="WRC20" s="205" t="s">
        <v>552</v>
      </c>
      <c r="WRD20" s="205" t="s">
        <v>552</v>
      </c>
      <c r="WRE20" s="205" t="s">
        <v>552</v>
      </c>
      <c r="WRF20" s="205" t="s">
        <v>552</v>
      </c>
      <c r="WRG20" s="205" t="s">
        <v>552</v>
      </c>
      <c r="WRH20" s="205" t="s">
        <v>552</v>
      </c>
      <c r="WRI20" s="205" t="s">
        <v>552</v>
      </c>
      <c r="WRJ20" s="205" t="s">
        <v>552</v>
      </c>
      <c r="WRK20" s="205" t="s">
        <v>552</v>
      </c>
      <c r="WRL20" s="205" t="s">
        <v>552</v>
      </c>
      <c r="WRM20" s="205" t="s">
        <v>552</v>
      </c>
      <c r="WRN20" s="205" t="s">
        <v>552</v>
      </c>
      <c r="WRO20" s="205" t="s">
        <v>552</v>
      </c>
      <c r="WRP20" s="205" t="s">
        <v>552</v>
      </c>
      <c r="WRQ20" s="205" t="s">
        <v>552</v>
      </c>
      <c r="WRR20" s="205" t="s">
        <v>552</v>
      </c>
      <c r="WRS20" s="205" t="s">
        <v>552</v>
      </c>
      <c r="WRT20" s="205" t="s">
        <v>552</v>
      </c>
      <c r="WRU20" s="205" t="s">
        <v>552</v>
      </c>
      <c r="WRV20" s="205" t="s">
        <v>552</v>
      </c>
      <c r="WRW20" s="205" t="s">
        <v>552</v>
      </c>
      <c r="WRX20" s="205" t="s">
        <v>552</v>
      </c>
      <c r="WRY20" s="205" t="s">
        <v>552</v>
      </c>
      <c r="WRZ20" s="205" t="s">
        <v>552</v>
      </c>
      <c r="WSA20" s="205" t="s">
        <v>552</v>
      </c>
      <c r="WSB20" s="205" t="s">
        <v>552</v>
      </c>
      <c r="WSC20" s="205" t="s">
        <v>552</v>
      </c>
      <c r="WSD20" s="205" t="s">
        <v>552</v>
      </c>
      <c r="WSE20" s="205" t="s">
        <v>552</v>
      </c>
      <c r="WSF20" s="205" t="s">
        <v>552</v>
      </c>
      <c r="WSG20" s="205" t="s">
        <v>552</v>
      </c>
      <c r="WSH20" s="205" t="s">
        <v>552</v>
      </c>
      <c r="WSI20" s="205" t="s">
        <v>552</v>
      </c>
      <c r="WSJ20" s="205" t="s">
        <v>552</v>
      </c>
      <c r="WSK20" s="205" t="s">
        <v>552</v>
      </c>
      <c r="WSL20" s="205" t="s">
        <v>552</v>
      </c>
      <c r="WSM20" s="205" t="s">
        <v>552</v>
      </c>
      <c r="WSN20" s="205" t="s">
        <v>552</v>
      </c>
      <c r="WSO20" s="205" t="s">
        <v>552</v>
      </c>
      <c r="WSP20" s="205" t="s">
        <v>552</v>
      </c>
      <c r="WSQ20" s="205" t="s">
        <v>552</v>
      </c>
      <c r="WSR20" s="205" t="s">
        <v>552</v>
      </c>
      <c r="WSS20" s="205" t="s">
        <v>552</v>
      </c>
      <c r="WST20" s="205" t="s">
        <v>552</v>
      </c>
      <c r="WSU20" s="205" t="s">
        <v>552</v>
      </c>
      <c r="WSV20" s="205" t="s">
        <v>552</v>
      </c>
      <c r="WSW20" s="205" t="s">
        <v>552</v>
      </c>
      <c r="WSX20" s="205" t="s">
        <v>552</v>
      </c>
      <c r="WSY20" s="205" t="s">
        <v>552</v>
      </c>
      <c r="WSZ20" s="205" t="s">
        <v>552</v>
      </c>
      <c r="WTA20" s="205" t="s">
        <v>552</v>
      </c>
      <c r="WTB20" s="205" t="s">
        <v>552</v>
      </c>
      <c r="WTC20" s="205" t="s">
        <v>552</v>
      </c>
      <c r="WTD20" s="205" t="s">
        <v>552</v>
      </c>
      <c r="WTE20" s="205" t="s">
        <v>552</v>
      </c>
      <c r="WTF20" s="205" t="s">
        <v>552</v>
      </c>
      <c r="WTG20" s="205" t="s">
        <v>552</v>
      </c>
      <c r="WTH20" s="205" t="s">
        <v>552</v>
      </c>
      <c r="WTI20" s="205" t="s">
        <v>552</v>
      </c>
      <c r="WTJ20" s="205" t="s">
        <v>552</v>
      </c>
      <c r="WTK20" s="205" t="s">
        <v>552</v>
      </c>
      <c r="WTL20" s="205" t="s">
        <v>552</v>
      </c>
      <c r="WTM20" s="205" t="s">
        <v>552</v>
      </c>
      <c r="WTN20" s="205" t="s">
        <v>552</v>
      </c>
      <c r="WTO20" s="205" t="s">
        <v>552</v>
      </c>
      <c r="WTP20" s="205" t="s">
        <v>552</v>
      </c>
      <c r="WTQ20" s="205" t="s">
        <v>552</v>
      </c>
      <c r="WTR20" s="205" t="s">
        <v>552</v>
      </c>
      <c r="WTS20" s="205" t="s">
        <v>552</v>
      </c>
      <c r="WTT20" s="205" t="s">
        <v>552</v>
      </c>
      <c r="WTU20" s="205" t="s">
        <v>552</v>
      </c>
      <c r="WTV20" s="205" t="s">
        <v>552</v>
      </c>
      <c r="WTW20" s="205" t="s">
        <v>552</v>
      </c>
      <c r="WTX20" s="205" t="s">
        <v>552</v>
      </c>
      <c r="WTY20" s="205" t="s">
        <v>552</v>
      </c>
      <c r="WTZ20" s="205" t="s">
        <v>552</v>
      </c>
      <c r="WUA20" s="205" t="s">
        <v>552</v>
      </c>
      <c r="WUB20" s="205" t="s">
        <v>552</v>
      </c>
      <c r="WUC20" s="205" t="s">
        <v>552</v>
      </c>
      <c r="WUD20" s="205" t="s">
        <v>552</v>
      </c>
      <c r="WUE20" s="205" t="s">
        <v>552</v>
      </c>
      <c r="WUF20" s="205" t="s">
        <v>552</v>
      </c>
      <c r="WUG20" s="205" t="s">
        <v>552</v>
      </c>
      <c r="WUH20" s="205" t="s">
        <v>552</v>
      </c>
      <c r="WUI20" s="205" t="s">
        <v>552</v>
      </c>
      <c r="WUJ20" s="205" t="s">
        <v>552</v>
      </c>
      <c r="WUK20" s="205" t="s">
        <v>552</v>
      </c>
      <c r="WUL20" s="205" t="s">
        <v>552</v>
      </c>
      <c r="WUM20" s="205" t="s">
        <v>552</v>
      </c>
      <c r="WUN20" s="205" t="s">
        <v>552</v>
      </c>
      <c r="WUO20" s="205" t="s">
        <v>552</v>
      </c>
      <c r="WUP20" s="205" t="s">
        <v>552</v>
      </c>
      <c r="WUQ20" s="205" t="s">
        <v>552</v>
      </c>
      <c r="WUR20" s="205" t="s">
        <v>552</v>
      </c>
      <c r="WUS20" s="205" t="s">
        <v>552</v>
      </c>
      <c r="WUT20" s="205" t="s">
        <v>552</v>
      </c>
      <c r="WUU20" s="205" t="s">
        <v>552</v>
      </c>
      <c r="WUV20" s="205" t="s">
        <v>552</v>
      </c>
      <c r="WUW20" s="205" t="s">
        <v>552</v>
      </c>
      <c r="WUX20" s="205" t="s">
        <v>552</v>
      </c>
      <c r="WUY20" s="205" t="s">
        <v>552</v>
      </c>
      <c r="WUZ20" s="205" t="s">
        <v>552</v>
      </c>
      <c r="WVA20" s="205" t="s">
        <v>552</v>
      </c>
      <c r="WVB20" s="205" t="s">
        <v>552</v>
      </c>
      <c r="WVC20" s="205" t="s">
        <v>552</v>
      </c>
      <c r="WVD20" s="205" t="s">
        <v>552</v>
      </c>
      <c r="WVE20" s="205" t="s">
        <v>552</v>
      </c>
      <c r="WVF20" s="205" t="s">
        <v>552</v>
      </c>
      <c r="WVG20" s="205" t="s">
        <v>552</v>
      </c>
      <c r="WVH20" s="205" t="s">
        <v>552</v>
      </c>
      <c r="WVI20" s="205" t="s">
        <v>552</v>
      </c>
      <c r="WVJ20" s="205" t="s">
        <v>552</v>
      </c>
      <c r="WVK20" s="205" t="s">
        <v>552</v>
      </c>
      <c r="WVL20" s="205" t="s">
        <v>552</v>
      </c>
      <c r="WVM20" s="205" t="s">
        <v>552</v>
      </c>
      <c r="WVN20" s="205" t="s">
        <v>552</v>
      </c>
      <c r="WVO20" s="205" t="s">
        <v>552</v>
      </c>
      <c r="WVP20" s="205" t="s">
        <v>552</v>
      </c>
      <c r="WVQ20" s="205" t="s">
        <v>552</v>
      </c>
      <c r="WVR20" s="205" t="s">
        <v>552</v>
      </c>
      <c r="WVS20" s="205" t="s">
        <v>552</v>
      </c>
      <c r="WVT20" s="205" t="s">
        <v>552</v>
      </c>
      <c r="WVU20" s="205" t="s">
        <v>552</v>
      </c>
      <c r="WVV20" s="205" t="s">
        <v>552</v>
      </c>
      <c r="WVW20" s="205" t="s">
        <v>552</v>
      </c>
      <c r="WVX20" s="205" t="s">
        <v>552</v>
      </c>
      <c r="WVY20" s="205" t="s">
        <v>552</v>
      </c>
      <c r="WVZ20" s="205" t="s">
        <v>552</v>
      </c>
      <c r="WWA20" s="205" t="s">
        <v>552</v>
      </c>
      <c r="WWB20" s="205" t="s">
        <v>552</v>
      </c>
      <c r="WWC20" s="205" t="s">
        <v>552</v>
      </c>
      <c r="WWD20" s="205" t="s">
        <v>552</v>
      </c>
      <c r="WWE20" s="205" t="s">
        <v>552</v>
      </c>
      <c r="WWF20" s="205" t="s">
        <v>552</v>
      </c>
      <c r="WWG20" s="205" t="s">
        <v>552</v>
      </c>
      <c r="WWH20" s="205" t="s">
        <v>552</v>
      </c>
      <c r="WWI20" s="205" t="s">
        <v>552</v>
      </c>
      <c r="WWJ20" s="205" t="s">
        <v>552</v>
      </c>
      <c r="WWK20" s="205" t="s">
        <v>552</v>
      </c>
      <c r="WWL20" s="205" t="s">
        <v>552</v>
      </c>
      <c r="WWM20" s="205" t="s">
        <v>552</v>
      </c>
      <c r="WWN20" s="205" t="s">
        <v>552</v>
      </c>
      <c r="WWO20" s="205" t="s">
        <v>552</v>
      </c>
      <c r="WWP20" s="205" t="s">
        <v>552</v>
      </c>
      <c r="WWQ20" s="205" t="s">
        <v>552</v>
      </c>
      <c r="WWR20" s="205" t="s">
        <v>552</v>
      </c>
      <c r="WWS20" s="205" t="s">
        <v>552</v>
      </c>
      <c r="WWT20" s="205" t="s">
        <v>552</v>
      </c>
      <c r="WWU20" s="205" t="s">
        <v>552</v>
      </c>
      <c r="WWV20" s="205" t="s">
        <v>552</v>
      </c>
      <c r="WWW20" s="205" t="s">
        <v>552</v>
      </c>
      <c r="WWX20" s="205" t="s">
        <v>552</v>
      </c>
      <c r="WWY20" s="205" t="s">
        <v>552</v>
      </c>
      <c r="WWZ20" s="205" t="s">
        <v>552</v>
      </c>
      <c r="WXA20" s="205" t="s">
        <v>552</v>
      </c>
      <c r="WXB20" s="205" t="s">
        <v>552</v>
      </c>
      <c r="WXC20" s="205" t="s">
        <v>552</v>
      </c>
      <c r="WXD20" s="205" t="s">
        <v>552</v>
      </c>
      <c r="WXE20" s="205" t="s">
        <v>552</v>
      </c>
      <c r="WXF20" s="205" t="s">
        <v>552</v>
      </c>
      <c r="WXG20" s="205" t="s">
        <v>552</v>
      </c>
      <c r="WXH20" s="205" t="s">
        <v>552</v>
      </c>
      <c r="WXI20" s="205" t="s">
        <v>552</v>
      </c>
      <c r="WXJ20" s="205" t="s">
        <v>552</v>
      </c>
      <c r="WXK20" s="205" t="s">
        <v>552</v>
      </c>
      <c r="WXL20" s="205" t="s">
        <v>552</v>
      </c>
      <c r="WXM20" s="205" t="s">
        <v>552</v>
      </c>
      <c r="WXN20" s="205" t="s">
        <v>552</v>
      </c>
      <c r="WXO20" s="205" t="s">
        <v>552</v>
      </c>
      <c r="WXP20" s="205" t="s">
        <v>552</v>
      </c>
      <c r="WXQ20" s="205" t="s">
        <v>552</v>
      </c>
      <c r="WXR20" s="205" t="s">
        <v>552</v>
      </c>
      <c r="WXS20" s="205" t="s">
        <v>552</v>
      </c>
      <c r="WXT20" s="205" t="s">
        <v>552</v>
      </c>
      <c r="WXU20" s="205" t="s">
        <v>552</v>
      </c>
      <c r="WXV20" s="205" t="s">
        <v>552</v>
      </c>
      <c r="WXW20" s="205" t="s">
        <v>552</v>
      </c>
      <c r="WXX20" s="205" t="s">
        <v>552</v>
      </c>
      <c r="WXY20" s="205" t="s">
        <v>552</v>
      </c>
      <c r="WXZ20" s="205" t="s">
        <v>552</v>
      </c>
      <c r="WYA20" s="205" t="s">
        <v>552</v>
      </c>
      <c r="WYB20" s="205" t="s">
        <v>552</v>
      </c>
      <c r="WYC20" s="205" t="s">
        <v>552</v>
      </c>
      <c r="WYD20" s="205" t="s">
        <v>552</v>
      </c>
      <c r="WYE20" s="205" t="s">
        <v>552</v>
      </c>
      <c r="WYF20" s="205" t="s">
        <v>552</v>
      </c>
      <c r="WYG20" s="205" t="s">
        <v>552</v>
      </c>
      <c r="WYH20" s="205" t="s">
        <v>552</v>
      </c>
      <c r="WYI20" s="205" t="s">
        <v>552</v>
      </c>
      <c r="WYJ20" s="205" t="s">
        <v>552</v>
      </c>
      <c r="WYK20" s="205" t="s">
        <v>552</v>
      </c>
      <c r="WYL20" s="205" t="s">
        <v>552</v>
      </c>
      <c r="WYM20" s="205" t="s">
        <v>552</v>
      </c>
      <c r="WYN20" s="205" t="s">
        <v>552</v>
      </c>
      <c r="WYO20" s="205" t="s">
        <v>552</v>
      </c>
      <c r="WYP20" s="205" t="s">
        <v>552</v>
      </c>
      <c r="WYQ20" s="205" t="s">
        <v>552</v>
      </c>
      <c r="WYR20" s="205" t="s">
        <v>552</v>
      </c>
      <c r="WYS20" s="205" t="s">
        <v>552</v>
      </c>
      <c r="WYT20" s="205" t="s">
        <v>552</v>
      </c>
      <c r="WYU20" s="205" t="s">
        <v>552</v>
      </c>
      <c r="WYV20" s="205" t="s">
        <v>552</v>
      </c>
      <c r="WYW20" s="205" t="s">
        <v>552</v>
      </c>
      <c r="WYX20" s="205" t="s">
        <v>552</v>
      </c>
      <c r="WYY20" s="205" t="s">
        <v>552</v>
      </c>
      <c r="WYZ20" s="205" t="s">
        <v>552</v>
      </c>
      <c r="WZA20" s="205" t="s">
        <v>552</v>
      </c>
      <c r="WZB20" s="205" t="s">
        <v>552</v>
      </c>
      <c r="WZC20" s="205" t="s">
        <v>552</v>
      </c>
      <c r="WZD20" s="205" t="s">
        <v>552</v>
      </c>
      <c r="WZE20" s="205" t="s">
        <v>552</v>
      </c>
      <c r="WZF20" s="205" t="s">
        <v>552</v>
      </c>
      <c r="WZG20" s="205" t="s">
        <v>552</v>
      </c>
      <c r="WZH20" s="205" t="s">
        <v>552</v>
      </c>
      <c r="WZI20" s="205" t="s">
        <v>552</v>
      </c>
      <c r="WZJ20" s="205" t="s">
        <v>552</v>
      </c>
      <c r="WZK20" s="205" t="s">
        <v>552</v>
      </c>
      <c r="WZL20" s="205" t="s">
        <v>552</v>
      </c>
      <c r="WZM20" s="205" t="s">
        <v>552</v>
      </c>
      <c r="WZN20" s="205" t="s">
        <v>552</v>
      </c>
      <c r="WZO20" s="205" t="s">
        <v>552</v>
      </c>
      <c r="WZP20" s="205" t="s">
        <v>552</v>
      </c>
      <c r="WZQ20" s="205" t="s">
        <v>552</v>
      </c>
      <c r="WZR20" s="205" t="s">
        <v>552</v>
      </c>
      <c r="WZS20" s="205" t="s">
        <v>552</v>
      </c>
      <c r="WZT20" s="205" t="s">
        <v>552</v>
      </c>
      <c r="WZU20" s="205" t="s">
        <v>552</v>
      </c>
      <c r="WZV20" s="205" t="s">
        <v>552</v>
      </c>
      <c r="WZW20" s="205" t="s">
        <v>552</v>
      </c>
      <c r="WZX20" s="205" t="s">
        <v>552</v>
      </c>
      <c r="WZY20" s="205" t="s">
        <v>552</v>
      </c>
      <c r="WZZ20" s="205" t="s">
        <v>552</v>
      </c>
      <c r="XAA20" s="205" t="s">
        <v>552</v>
      </c>
      <c r="XAB20" s="205" t="s">
        <v>552</v>
      </c>
      <c r="XAC20" s="205" t="s">
        <v>552</v>
      </c>
      <c r="XAD20" s="205" t="s">
        <v>552</v>
      </c>
      <c r="XAE20" s="205" t="s">
        <v>552</v>
      </c>
      <c r="XAF20" s="205" t="s">
        <v>552</v>
      </c>
      <c r="XAG20" s="205" t="s">
        <v>552</v>
      </c>
      <c r="XAH20" s="205" t="s">
        <v>552</v>
      </c>
      <c r="XAI20" s="205" t="s">
        <v>552</v>
      </c>
      <c r="XAJ20" s="205" t="s">
        <v>552</v>
      </c>
      <c r="XAK20" s="205" t="s">
        <v>552</v>
      </c>
      <c r="XAL20" s="205" t="s">
        <v>552</v>
      </c>
      <c r="XAM20" s="205" t="s">
        <v>552</v>
      </c>
      <c r="XAN20" s="205" t="s">
        <v>552</v>
      </c>
      <c r="XAO20" s="205" t="s">
        <v>552</v>
      </c>
      <c r="XAP20" s="205" t="s">
        <v>552</v>
      </c>
      <c r="XAQ20" s="205" t="s">
        <v>552</v>
      </c>
      <c r="XAR20" s="205" t="s">
        <v>552</v>
      </c>
      <c r="XAS20" s="205" t="s">
        <v>552</v>
      </c>
      <c r="XAT20" s="205" t="s">
        <v>552</v>
      </c>
      <c r="XAU20" s="205" t="s">
        <v>552</v>
      </c>
      <c r="XAV20" s="205" t="s">
        <v>552</v>
      </c>
      <c r="XAW20" s="205" t="s">
        <v>552</v>
      </c>
      <c r="XAX20" s="205" t="s">
        <v>552</v>
      </c>
      <c r="XAY20" s="205" t="s">
        <v>552</v>
      </c>
      <c r="XAZ20" s="205" t="s">
        <v>552</v>
      </c>
      <c r="XBA20" s="205" t="s">
        <v>552</v>
      </c>
      <c r="XBB20" s="205" t="s">
        <v>552</v>
      </c>
      <c r="XBC20" s="205" t="s">
        <v>552</v>
      </c>
      <c r="XBD20" s="205" t="s">
        <v>552</v>
      </c>
      <c r="XBE20" s="205" t="s">
        <v>552</v>
      </c>
      <c r="XBF20" s="205" t="s">
        <v>552</v>
      </c>
      <c r="XBG20" s="205" t="s">
        <v>552</v>
      </c>
      <c r="XBH20" s="205" t="s">
        <v>552</v>
      </c>
      <c r="XBI20" s="205" t="s">
        <v>552</v>
      </c>
      <c r="XBJ20" s="205" t="s">
        <v>552</v>
      </c>
      <c r="XBK20" s="205" t="s">
        <v>552</v>
      </c>
      <c r="XBL20" s="205" t="s">
        <v>552</v>
      </c>
      <c r="XBM20" s="205" t="s">
        <v>552</v>
      </c>
      <c r="XBN20" s="205" t="s">
        <v>552</v>
      </c>
      <c r="XBO20" s="205" t="s">
        <v>552</v>
      </c>
      <c r="XBP20" s="205" t="s">
        <v>552</v>
      </c>
      <c r="XBQ20" s="205" t="s">
        <v>552</v>
      </c>
      <c r="XBR20" s="205" t="s">
        <v>552</v>
      </c>
      <c r="XBS20" s="205" t="s">
        <v>552</v>
      </c>
      <c r="XBT20" s="205" t="s">
        <v>552</v>
      </c>
      <c r="XBU20" s="205" t="s">
        <v>552</v>
      </c>
      <c r="XBV20" s="205" t="s">
        <v>552</v>
      </c>
      <c r="XBW20" s="205" t="s">
        <v>552</v>
      </c>
      <c r="XBX20" s="205" t="s">
        <v>552</v>
      </c>
      <c r="XBY20" s="205" t="s">
        <v>552</v>
      </c>
      <c r="XBZ20" s="205" t="s">
        <v>552</v>
      </c>
      <c r="XCA20" s="205" t="s">
        <v>552</v>
      </c>
      <c r="XCB20" s="205" t="s">
        <v>552</v>
      </c>
      <c r="XCC20" s="205" t="s">
        <v>552</v>
      </c>
      <c r="XCD20" s="205" t="s">
        <v>552</v>
      </c>
      <c r="XCE20" s="205" t="s">
        <v>552</v>
      </c>
      <c r="XCF20" s="205" t="s">
        <v>552</v>
      </c>
      <c r="XCG20" s="205" t="s">
        <v>552</v>
      </c>
      <c r="XCH20" s="205" t="s">
        <v>552</v>
      </c>
      <c r="XCI20" s="205" t="s">
        <v>552</v>
      </c>
      <c r="XCJ20" s="205" t="s">
        <v>552</v>
      </c>
      <c r="XCK20" s="205" t="s">
        <v>552</v>
      </c>
      <c r="XCL20" s="205" t="s">
        <v>552</v>
      </c>
      <c r="XCM20" s="205" t="s">
        <v>552</v>
      </c>
      <c r="XCN20" s="205" t="s">
        <v>552</v>
      </c>
      <c r="XCO20" s="205" t="s">
        <v>552</v>
      </c>
      <c r="XCP20" s="205" t="s">
        <v>552</v>
      </c>
      <c r="XCQ20" s="205" t="s">
        <v>552</v>
      </c>
      <c r="XCR20" s="205" t="s">
        <v>552</v>
      </c>
      <c r="XCS20" s="205" t="s">
        <v>552</v>
      </c>
      <c r="XCT20" s="205" t="s">
        <v>552</v>
      </c>
      <c r="XCU20" s="205" t="s">
        <v>552</v>
      </c>
      <c r="XCV20" s="205" t="s">
        <v>552</v>
      </c>
      <c r="XCW20" s="205" t="s">
        <v>552</v>
      </c>
      <c r="XCX20" s="205" t="s">
        <v>552</v>
      </c>
      <c r="XCY20" s="205" t="s">
        <v>552</v>
      </c>
      <c r="XCZ20" s="205" t="s">
        <v>552</v>
      </c>
      <c r="XDA20" s="205" t="s">
        <v>552</v>
      </c>
      <c r="XDB20" s="205" t="s">
        <v>552</v>
      </c>
      <c r="XDC20" s="205" t="s">
        <v>552</v>
      </c>
      <c r="XDD20" s="205" t="s">
        <v>552</v>
      </c>
      <c r="XDE20" s="205" t="s">
        <v>552</v>
      </c>
      <c r="XDF20" s="205" t="s">
        <v>552</v>
      </c>
      <c r="XDG20" s="205" t="s">
        <v>552</v>
      </c>
      <c r="XDH20" s="205" t="s">
        <v>552</v>
      </c>
      <c r="XDI20" s="205" t="s">
        <v>552</v>
      </c>
      <c r="XDJ20" s="205" t="s">
        <v>552</v>
      </c>
      <c r="XDK20" s="205" t="s">
        <v>552</v>
      </c>
      <c r="XDL20" s="205" t="s">
        <v>552</v>
      </c>
      <c r="XDM20" s="205" t="s">
        <v>552</v>
      </c>
      <c r="XDN20" s="205" t="s">
        <v>552</v>
      </c>
      <c r="XDO20" s="205" t="s">
        <v>552</v>
      </c>
      <c r="XDP20" s="205" t="s">
        <v>552</v>
      </c>
      <c r="XDQ20" s="205" t="s">
        <v>552</v>
      </c>
      <c r="XDR20" s="205" t="s">
        <v>552</v>
      </c>
      <c r="XDS20" s="205" t="s">
        <v>552</v>
      </c>
      <c r="XDT20" s="205" t="s">
        <v>552</v>
      </c>
      <c r="XDU20" s="205" t="s">
        <v>552</v>
      </c>
      <c r="XDV20" s="205" t="s">
        <v>552</v>
      </c>
      <c r="XDW20" s="205" t="s">
        <v>552</v>
      </c>
      <c r="XDX20" s="205" t="s">
        <v>552</v>
      </c>
      <c r="XDY20" s="205" t="s">
        <v>552</v>
      </c>
      <c r="XDZ20" s="205" t="s">
        <v>552</v>
      </c>
      <c r="XEA20" s="205" t="s">
        <v>552</v>
      </c>
      <c r="XEB20" s="205" t="s">
        <v>552</v>
      </c>
      <c r="XEC20" s="205" t="s">
        <v>552</v>
      </c>
      <c r="XED20" s="205" t="s">
        <v>552</v>
      </c>
      <c r="XEE20" s="205" t="s">
        <v>552</v>
      </c>
      <c r="XEF20" s="205" t="s">
        <v>552</v>
      </c>
      <c r="XEG20" s="205" t="s">
        <v>552</v>
      </c>
      <c r="XEH20" s="205" t="s">
        <v>552</v>
      </c>
      <c r="XEI20" s="205" t="s">
        <v>552</v>
      </c>
      <c r="XEJ20" s="205" t="s">
        <v>552</v>
      </c>
      <c r="XEK20" s="205" t="s">
        <v>552</v>
      </c>
      <c r="XEL20" s="205" t="s">
        <v>552</v>
      </c>
      <c r="XEM20" s="205" t="s">
        <v>552</v>
      </c>
      <c r="XEN20" s="205" t="s">
        <v>552</v>
      </c>
      <c r="XEO20" s="205" t="s">
        <v>552</v>
      </c>
      <c r="XEP20" s="205" t="s">
        <v>552</v>
      </c>
      <c r="XEQ20" s="205" t="s">
        <v>552</v>
      </c>
      <c r="XER20" s="205" t="s">
        <v>552</v>
      </c>
      <c r="XES20" s="205" t="s">
        <v>552</v>
      </c>
      <c r="XET20" s="205" t="s">
        <v>552</v>
      </c>
      <c r="XEU20" s="205" t="s">
        <v>552</v>
      </c>
      <c r="XEV20" s="205" t="s">
        <v>552</v>
      </c>
      <c r="XEW20" s="205" t="s">
        <v>552</v>
      </c>
      <c r="XEX20" s="205" t="s">
        <v>552</v>
      </c>
      <c r="XEY20" s="205" t="s">
        <v>552</v>
      </c>
      <c r="XEZ20" s="205" t="s">
        <v>552</v>
      </c>
      <c r="XFA20" s="205" t="s">
        <v>552</v>
      </c>
      <c r="XFB20" s="205" t="s">
        <v>552</v>
      </c>
      <c r="XFC20" s="205" t="s">
        <v>552</v>
      </c>
      <c r="XFD20" s="205" t="s">
        <v>552</v>
      </c>
    </row>
    <row r="21" spans="1:16384" x14ac:dyDescent="0.2">
      <c r="A21" s="143" t="s">
        <v>528</v>
      </c>
      <c r="B21" s="143" t="s">
        <v>511</v>
      </c>
      <c r="C21" s="143" t="s">
        <v>518</v>
      </c>
      <c r="D21" s="196" t="s">
        <v>529</v>
      </c>
      <c r="E21" s="142" t="s">
        <v>530</v>
      </c>
      <c r="F21" s="196" t="s">
        <v>514</v>
      </c>
      <c r="G21" s="206">
        <v>100791.06</v>
      </c>
      <c r="H21" s="217">
        <v>100791.06</v>
      </c>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c r="FZ21" s="182"/>
      <c r="GA21" s="182"/>
      <c r="GB21" s="182"/>
      <c r="GC21" s="182"/>
      <c r="GD21" s="182"/>
      <c r="GE21" s="182"/>
      <c r="GF21" s="182"/>
      <c r="GG21" s="182"/>
      <c r="GH21" s="182"/>
      <c r="GI21" s="182"/>
      <c r="GJ21" s="182"/>
      <c r="GK21" s="182"/>
      <c r="GL21" s="182"/>
      <c r="GM21" s="182"/>
      <c r="GN21" s="182"/>
      <c r="GO21" s="182"/>
      <c r="GP21" s="182"/>
      <c r="GQ21" s="182"/>
      <c r="GR21" s="182"/>
      <c r="GS21" s="182"/>
      <c r="GT21" s="182"/>
      <c r="GU21" s="182"/>
      <c r="GV21" s="182"/>
      <c r="GW21" s="182"/>
      <c r="GX21" s="182"/>
      <c r="GY21" s="182"/>
      <c r="GZ21" s="182"/>
      <c r="HA21" s="182"/>
      <c r="HB21" s="182"/>
      <c r="HC21" s="182"/>
      <c r="HD21" s="182"/>
      <c r="HE21" s="182"/>
      <c r="HF21" s="182"/>
      <c r="HG21" s="182"/>
      <c r="HH21" s="182"/>
      <c r="HI21" s="182"/>
      <c r="HJ21" s="182"/>
      <c r="HK21" s="182"/>
      <c r="HL21" s="182"/>
      <c r="HM21" s="182"/>
      <c r="HN21" s="182"/>
      <c r="HO21" s="182"/>
      <c r="HP21" s="182"/>
      <c r="HQ21" s="182"/>
      <c r="HR21" s="182"/>
      <c r="HS21" s="182"/>
      <c r="HT21" s="182"/>
      <c r="HU21" s="182"/>
      <c r="HV21" s="182"/>
      <c r="HW21" s="182"/>
      <c r="HX21" s="182"/>
      <c r="HY21" s="182"/>
      <c r="HZ21" s="182"/>
      <c r="IA21" s="182"/>
      <c r="IB21" s="182"/>
      <c r="IC21" s="182"/>
      <c r="ID21" s="182"/>
      <c r="IE21" s="182"/>
      <c r="IF21" s="182"/>
      <c r="IG21" s="182"/>
      <c r="IH21" s="182"/>
      <c r="II21" s="182"/>
      <c r="IJ21" s="182"/>
      <c r="IK21" s="182"/>
      <c r="IL21" s="182"/>
      <c r="IM21" s="182"/>
      <c r="IN21" s="182"/>
      <c r="IO21" s="182"/>
      <c r="IP21" s="182"/>
      <c r="IQ21" s="182"/>
      <c r="IR21" s="182"/>
      <c r="IS21" s="182"/>
      <c r="IT21" s="182"/>
      <c r="IU21" s="182"/>
      <c r="IV21" s="182"/>
      <c r="IW21" s="182"/>
      <c r="IX21" s="182"/>
      <c r="IY21" s="182"/>
      <c r="IZ21" s="182"/>
      <c r="JA21" s="182"/>
      <c r="JB21" s="182"/>
      <c r="JC21" s="182"/>
      <c r="JD21" s="182"/>
      <c r="JE21" s="182"/>
      <c r="JF21" s="182"/>
      <c r="JG21" s="182"/>
      <c r="JH21" s="182"/>
      <c r="JI21" s="182"/>
      <c r="JJ21" s="182"/>
      <c r="JK21" s="182"/>
      <c r="JL21" s="182"/>
      <c r="JM21" s="182"/>
      <c r="JN21" s="182"/>
      <c r="JO21" s="182"/>
      <c r="JP21" s="182"/>
      <c r="JQ21" s="182"/>
      <c r="JR21" s="182"/>
      <c r="JS21" s="182"/>
      <c r="JT21" s="182"/>
      <c r="JU21" s="182"/>
      <c r="JV21" s="182"/>
      <c r="JW21" s="182"/>
      <c r="JX21" s="182"/>
      <c r="JY21" s="182"/>
      <c r="JZ21" s="182"/>
      <c r="KA21" s="182"/>
      <c r="KB21" s="182"/>
      <c r="KC21" s="182"/>
      <c r="KD21" s="182"/>
      <c r="KE21" s="182"/>
      <c r="KF21" s="182"/>
      <c r="KG21" s="182"/>
      <c r="KH21" s="182"/>
      <c r="KI21" s="182"/>
      <c r="KJ21" s="182"/>
      <c r="KK21" s="182"/>
      <c r="KL21" s="182"/>
      <c r="KM21" s="182"/>
      <c r="KN21" s="182"/>
      <c r="KO21" s="182"/>
      <c r="KP21" s="182"/>
      <c r="KQ21" s="182"/>
      <c r="KR21" s="182"/>
      <c r="KS21" s="182"/>
      <c r="KT21" s="182"/>
      <c r="KU21" s="182"/>
      <c r="KV21" s="182"/>
      <c r="KW21" s="182"/>
      <c r="KX21" s="182"/>
      <c r="KY21" s="182"/>
      <c r="KZ21" s="182"/>
      <c r="LA21" s="182"/>
      <c r="LB21" s="182"/>
      <c r="LC21" s="182"/>
      <c r="LD21" s="182"/>
      <c r="LE21" s="182"/>
      <c r="LF21" s="182"/>
      <c r="LG21" s="182"/>
      <c r="LH21" s="182"/>
      <c r="LI21" s="182"/>
      <c r="LJ21" s="182"/>
      <c r="LK21" s="182"/>
      <c r="LL21" s="182"/>
      <c r="LM21" s="182"/>
      <c r="LN21" s="182"/>
      <c r="LO21" s="182"/>
      <c r="LP21" s="182"/>
      <c r="LQ21" s="182"/>
      <c r="LR21" s="182"/>
      <c r="LS21" s="182"/>
      <c r="LT21" s="182"/>
      <c r="LU21" s="182"/>
      <c r="LV21" s="182"/>
      <c r="LW21" s="182"/>
      <c r="LX21" s="182"/>
      <c r="LY21" s="182"/>
      <c r="LZ21" s="182"/>
      <c r="MA21" s="182"/>
      <c r="MB21" s="182"/>
      <c r="MC21" s="182"/>
      <c r="MD21" s="182"/>
      <c r="ME21" s="182"/>
      <c r="MF21" s="182"/>
      <c r="MG21" s="182"/>
      <c r="MH21" s="182"/>
      <c r="MI21" s="182"/>
      <c r="MJ21" s="182"/>
      <c r="MK21" s="182"/>
      <c r="ML21" s="182"/>
      <c r="MM21" s="182"/>
      <c r="MN21" s="182"/>
      <c r="MO21" s="182"/>
      <c r="MP21" s="182"/>
      <c r="MQ21" s="182"/>
      <c r="MR21" s="182"/>
      <c r="MS21" s="182"/>
      <c r="MT21" s="182"/>
      <c r="MU21" s="182"/>
      <c r="MV21" s="182"/>
      <c r="MW21" s="182"/>
      <c r="MX21" s="182"/>
      <c r="MY21" s="182"/>
      <c r="MZ21" s="182"/>
      <c r="NA21" s="182"/>
      <c r="NB21" s="182"/>
      <c r="NC21" s="182"/>
      <c r="ND21" s="182"/>
      <c r="NE21" s="182"/>
      <c r="NF21" s="182"/>
      <c r="NG21" s="182"/>
      <c r="NH21" s="182"/>
      <c r="NI21" s="182"/>
      <c r="NJ21" s="182"/>
      <c r="NK21" s="182"/>
      <c r="NL21" s="182"/>
      <c r="NM21" s="182"/>
      <c r="NN21" s="182"/>
      <c r="NO21" s="182"/>
      <c r="NP21" s="182"/>
      <c r="NQ21" s="182"/>
      <c r="NR21" s="182"/>
      <c r="NS21" s="182"/>
      <c r="NT21" s="182"/>
      <c r="NU21" s="182"/>
      <c r="NV21" s="182"/>
      <c r="NW21" s="182"/>
      <c r="NX21" s="182"/>
      <c r="NY21" s="182"/>
      <c r="NZ21" s="182"/>
      <c r="OA21" s="182"/>
      <c r="OB21" s="182"/>
      <c r="OC21" s="182"/>
      <c r="OD21" s="182"/>
      <c r="OE21" s="182"/>
      <c r="OF21" s="182"/>
      <c r="OG21" s="182"/>
      <c r="OH21" s="182"/>
      <c r="OI21" s="182"/>
      <c r="OJ21" s="182"/>
      <c r="OK21" s="182"/>
      <c r="OL21" s="182"/>
      <c r="OM21" s="182"/>
      <c r="ON21" s="182"/>
      <c r="OO21" s="182"/>
      <c r="OP21" s="182"/>
      <c r="OQ21" s="182"/>
      <c r="OR21" s="182"/>
      <c r="OS21" s="182"/>
      <c r="OT21" s="182"/>
      <c r="OU21" s="182"/>
      <c r="OV21" s="182"/>
      <c r="OW21" s="182"/>
      <c r="OX21" s="182"/>
      <c r="OY21" s="182"/>
      <c r="OZ21" s="182"/>
      <c r="PA21" s="182"/>
      <c r="PB21" s="182"/>
      <c r="PC21" s="182"/>
      <c r="PD21" s="182"/>
      <c r="PE21" s="182"/>
      <c r="PF21" s="182"/>
      <c r="PG21" s="182"/>
      <c r="PH21" s="182"/>
      <c r="PI21" s="182"/>
      <c r="PJ21" s="182"/>
      <c r="PK21" s="182"/>
      <c r="PL21" s="182"/>
      <c r="PM21" s="182"/>
      <c r="PN21" s="182"/>
      <c r="PO21" s="182"/>
      <c r="PP21" s="182"/>
      <c r="PQ21" s="182"/>
      <c r="PR21" s="182"/>
      <c r="PS21" s="182"/>
      <c r="PT21" s="182"/>
      <c r="PU21" s="182"/>
      <c r="PV21" s="182"/>
      <c r="PW21" s="182"/>
      <c r="PX21" s="207" t="s">
        <v>553</v>
      </c>
      <c r="PY21" s="208" t="s">
        <v>553</v>
      </c>
      <c r="PZ21" s="208" t="s">
        <v>553</v>
      </c>
      <c r="QA21" s="208" t="s">
        <v>553</v>
      </c>
      <c r="QB21" s="208" t="s">
        <v>553</v>
      </c>
      <c r="QC21" s="208" t="s">
        <v>553</v>
      </c>
      <c r="QD21" s="208" t="s">
        <v>553</v>
      </c>
      <c r="QE21" s="208" t="s">
        <v>553</v>
      </c>
      <c r="QF21" s="208" t="s">
        <v>553</v>
      </c>
      <c r="QG21" s="208" t="s">
        <v>553</v>
      </c>
      <c r="QH21" s="208" t="s">
        <v>553</v>
      </c>
      <c r="QI21" s="208" t="s">
        <v>553</v>
      </c>
      <c r="QJ21" s="208" t="s">
        <v>553</v>
      </c>
      <c r="QK21" s="208" t="s">
        <v>553</v>
      </c>
      <c r="QL21" s="208" t="s">
        <v>553</v>
      </c>
      <c r="QM21" s="208" t="s">
        <v>553</v>
      </c>
      <c r="QN21" s="208" t="s">
        <v>553</v>
      </c>
      <c r="QO21" s="208" t="s">
        <v>553</v>
      </c>
      <c r="QP21" s="208" t="s">
        <v>553</v>
      </c>
      <c r="QQ21" s="208" t="s">
        <v>553</v>
      </c>
      <c r="QR21" s="208" t="s">
        <v>553</v>
      </c>
      <c r="QS21" s="208" t="s">
        <v>553</v>
      </c>
      <c r="QT21" s="208" t="s">
        <v>553</v>
      </c>
      <c r="QU21" s="208" t="s">
        <v>553</v>
      </c>
      <c r="QV21" s="208" t="s">
        <v>553</v>
      </c>
      <c r="QW21" s="208" t="s">
        <v>553</v>
      </c>
      <c r="QX21" s="208" t="s">
        <v>553</v>
      </c>
      <c r="QY21" s="208" t="s">
        <v>553</v>
      </c>
      <c r="QZ21" s="208" t="s">
        <v>553</v>
      </c>
      <c r="RA21" s="208" t="s">
        <v>553</v>
      </c>
      <c r="RB21" s="208" t="s">
        <v>553</v>
      </c>
      <c r="RC21" s="208" t="s">
        <v>553</v>
      </c>
      <c r="RD21" s="208" t="s">
        <v>553</v>
      </c>
      <c r="RE21" s="208" t="s">
        <v>553</v>
      </c>
      <c r="RF21" s="208" t="s">
        <v>553</v>
      </c>
      <c r="RG21" s="208" t="s">
        <v>553</v>
      </c>
      <c r="RH21" s="208" t="s">
        <v>553</v>
      </c>
      <c r="RI21" s="208" t="s">
        <v>553</v>
      </c>
      <c r="RJ21" s="208" t="s">
        <v>553</v>
      </c>
      <c r="RK21" s="208" t="s">
        <v>553</v>
      </c>
      <c r="RL21" s="208" t="s">
        <v>553</v>
      </c>
      <c r="RM21" s="208" t="s">
        <v>553</v>
      </c>
      <c r="RN21" s="208" t="s">
        <v>553</v>
      </c>
      <c r="RO21" s="208" t="s">
        <v>553</v>
      </c>
      <c r="RP21" s="208" t="s">
        <v>553</v>
      </c>
      <c r="RQ21" s="208" t="s">
        <v>553</v>
      </c>
      <c r="RR21" s="208" t="s">
        <v>553</v>
      </c>
      <c r="RS21" s="208" t="s">
        <v>553</v>
      </c>
      <c r="RT21" s="208" t="s">
        <v>553</v>
      </c>
      <c r="RU21" s="208" t="s">
        <v>553</v>
      </c>
      <c r="RV21" s="208" t="s">
        <v>553</v>
      </c>
      <c r="RW21" s="208" t="s">
        <v>553</v>
      </c>
      <c r="RX21" s="208" t="s">
        <v>553</v>
      </c>
      <c r="RY21" s="208" t="s">
        <v>553</v>
      </c>
      <c r="RZ21" s="208" t="s">
        <v>553</v>
      </c>
      <c r="SA21" s="208" t="s">
        <v>553</v>
      </c>
      <c r="SB21" s="208" t="s">
        <v>553</v>
      </c>
      <c r="SC21" s="208" t="s">
        <v>553</v>
      </c>
      <c r="SD21" s="208" t="s">
        <v>553</v>
      </c>
      <c r="SE21" s="208" t="s">
        <v>553</v>
      </c>
      <c r="SF21" s="208" t="s">
        <v>553</v>
      </c>
      <c r="SG21" s="208" t="s">
        <v>553</v>
      </c>
      <c r="SH21" s="208" t="s">
        <v>553</v>
      </c>
      <c r="SI21" s="208" t="s">
        <v>553</v>
      </c>
      <c r="SJ21" s="208" t="s">
        <v>553</v>
      </c>
      <c r="SK21" s="208" t="s">
        <v>553</v>
      </c>
      <c r="SL21" s="208" t="s">
        <v>553</v>
      </c>
      <c r="SM21" s="208" t="s">
        <v>553</v>
      </c>
      <c r="SN21" s="208" t="s">
        <v>553</v>
      </c>
      <c r="SO21" s="208" t="s">
        <v>553</v>
      </c>
      <c r="SP21" s="208" t="s">
        <v>553</v>
      </c>
      <c r="SQ21" s="208" t="s">
        <v>553</v>
      </c>
      <c r="SR21" s="208" t="s">
        <v>553</v>
      </c>
      <c r="SS21" s="208" t="s">
        <v>553</v>
      </c>
      <c r="ST21" s="208" t="s">
        <v>553</v>
      </c>
      <c r="SU21" s="208" t="s">
        <v>553</v>
      </c>
      <c r="SV21" s="208" t="s">
        <v>553</v>
      </c>
      <c r="SW21" s="208" t="s">
        <v>553</v>
      </c>
      <c r="SX21" s="208" t="s">
        <v>553</v>
      </c>
      <c r="SY21" s="208" t="s">
        <v>553</v>
      </c>
      <c r="SZ21" s="208" t="s">
        <v>553</v>
      </c>
      <c r="TA21" s="208" t="s">
        <v>553</v>
      </c>
      <c r="TB21" s="208" t="s">
        <v>553</v>
      </c>
      <c r="TC21" s="208" t="s">
        <v>553</v>
      </c>
      <c r="TD21" s="208" t="s">
        <v>553</v>
      </c>
      <c r="TE21" s="208" t="s">
        <v>553</v>
      </c>
      <c r="TF21" s="208" t="s">
        <v>553</v>
      </c>
      <c r="TG21" s="208" t="s">
        <v>553</v>
      </c>
      <c r="TH21" s="208" t="s">
        <v>553</v>
      </c>
      <c r="TI21" s="208" t="s">
        <v>553</v>
      </c>
      <c r="TJ21" s="208" t="s">
        <v>553</v>
      </c>
      <c r="TK21" s="208" t="s">
        <v>553</v>
      </c>
      <c r="TL21" s="208" t="s">
        <v>553</v>
      </c>
      <c r="TM21" s="208" t="s">
        <v>553</v>
      </c>
      <c r="TN21" s="208" t="s">
        <v>553</v>
      </c>
      <c r="TO21" s="208" t="s">
        <v>553</v>
      </c>
      <c r="TP21" s="208" t="s">
        <v>553</v>
      </c>
      <c r="TQ21" s="208" t="s">
        <v>553</v>
      </c>
      <c r="TR21" s="208" t="s">
        <v>553</v>
      </c>
      <c r="TS21" s="208" t="s">
        <v>553</v>
      </c>
      <c r="TT21" s="208" t="s">
        <v>553</v>
      </c>
      <c r="TU21" s="208" t="s">
        <v>553</v>
      </c>
      <c r="TV21" s="208" t="s">
        <v>553</v>
      </c>
      <c r="TW21" s="208" t="s">
        <v>553</v>
      </c>
      <c r="TX21" s="208" t="s">
        <v>553</v>
      </c>
      <c r="TY21" s="208" t="s">
        <v>553</v>
      </c>
      <c r="TZ21" s="208" t="s">
        <v>553</v>
      </c>
      <c r="UA21" s="208" t="s">
        <v>553</v>
      </c>
      <c r="UB21" s="208" t="s">
        <v>553</v>
      </c>
      <c r="UC21" s="208" t="s">
        <v>553</v>
      </c>
      <c r="UD21" s="208" t="s">
        <v>553</v>
      </c>
      <c r="UE21" s="208" t="s">
        <v>553</v>
      </c>
      <c r="UF21" s="208" t="s">
        <v>553</v>
      </c>
      <c r="UG21" s="208" t="s">
        <v>553</v>
      </c>
      <c r="UH21" s="208" t="s">
        <v>553</v>
      </c>
      <c r="UI21" s="208" t="s">
        <v>553</v>
      </c>
      <c r="UJ21" s="208" t="s">
        <v>553</v>
      </c>
      <c r="UK21" s="208" t="s">
        <v>553</v>
      </c>
      <c r="UL21" s="208" t="s">
        <v>553</v>
      </c>
      <c r="UM21" s="208" t="s">
        <v>553</v>
      </c>
      <c r="UN21" s="208" t="s">
        <v>553</v>
      </c>
      <c r="UO21" s="208" t="s">
        <v>553</v>
      </c>
      <c r="UP21" s="208" t="s">
        <v>553</v>
      </c>
      <c r="UQ21" s="208" t="s">
        <v>553</v>
      </c>
      <c r="UR21" s="208" t="s">
        <v>553</v>
      </c>
      <c r="US21" s="208" t="s">
        <v>553</v>
      </c>
      <c r="UT21" s="208" t="s">
        <v>553</v>
      </c>
      <c r="UU21" s="208" t="s">
        <v>553</v>
      </c>
      <c r="UV21" s="208" t="s">
        <v>553</v>
      </c>
      <c r="UW21" s="208" t="s">
        <v>553</v>
      </c>
      <c r="UX21" s="208" t="s">
        <v>553</v>
      </c>
      <c r="UY21" s="208" t="s">
        <v>553</v>
      </c>
      <c r="UZ21" s="208" t="s">
        <v>553</v>
      </c>
      <c r="VA21" s="208" t="s">
        <v>553</v>
      </c>
      <c r="VB21" s="208" t="s">
        <v>553</v>
      </c>
      <c r="VC21" s="208" t="s">
        <v>553</v>
      </c>
      <c r="VD21" s="208" t="s">
        <v>553</v>
      </c>
      <c r="VE21" s="208" t="s">
        <v>553</v>
      </c>
      <c r="VF21" s="208" t="s">
        <v>553</v>
      </c>
      <c r="VG21" s="208" t="s">
        <v>553</v>
      </c>
      <c r="VH21" s="208" t="s">
        <v>553</v>
      </c>
      <c r="VI21" s="208" t="s">
        <v>553</v>
      </c>
      <c r="VJ21" s="208" t="s">
        <v>553</v>
      </c>
      <c r="VK21" s="208" t="s">
        <v>553</v>
      </c>
      <c r="VL21" s="208" t="s">
        <v>553</v>
      </c>
      <c r="VM21" s="208" t="s">
        <v>553</v>
      </c>
      <c r="VN21" s="208" t="s">
        <v>553</v>
      </c>
      <c r="VO21" s="208" t="s">
        <v>553</v>
      </c>
      <c r="VP21" s="208" t="s">
        <v>553</v>
      </c>
      <c r="VQ21" s="208" t="s">
        <v>553</v>
      </c>
      <c r="VR21" s="208" t="s">
        <v>553</v>
      </c>
      <c r="VS21" s="208" t="s">
        <v>553</v>
      </c>
      <c r="VT21" s="208" t="s">
        <v>553</v>
      </c>
      <c r="VU21" s="208" t="s">
        <v>553</v>
      </c>
      <c r="VV21" s="208" t="s">
        <v>553</v>
      </c>
      <c r="VW21" s="208" t="s">
        <v>553</v>
      </c>
      <c r="VX21" s="208" t="s">
        <v>553</v>
      </c>
      <c r="VY21" s="208" t="s">
        <v>553</v>
      </c>
      <c r="VZ21" s="208" t="s">
        <v>553</v>
      </c>
      <c r="WA21" s="208" t="s">
        <v>553</v>
      </c>
      <c r="WB21" s="208" t="s">
        <v>553</v>
      </c>
      <c r="WC21" s="208" t="s">
        <v>553</v>
      </c>
      <c r="WD21" s="208" t="s">
        <v>553</v>
      </c>
      <c r="WE21" s="208" t="s">
        <v>553</v>
      </c>
      <c r="WF21" s="208" t="s">
        <v>553</v>
      </c>
      <c r="WG21" s="208" t="s">
        <v>553</v>
      </c>
      <c r="WH21" s="208" t="s">
        <v>553</v>
      </c>
      <c r="WI21" s="208" t="s">
        <v>553</v>
      </c>
      <c r="WJ21" s="208" t="s">
        <v>553</v>
      </c>
      <c r="WK21" s="208" t="s">
        <v>553</v>
      </c>
      <c r="WL21" s="208" t="s">
        <v>553</v>
      </c>
      <c r="WM21" s="208" t="s">
        <v>553</v>
      </c>
      <c r="WN21" s="208" t="s">
        <v>553</v>
      </c>
      <c r="WO21" s="208" t="s">
        <v>553</v>
      </c>
      <c r="WP21" s="208" t="s">
        <v>553</v>
      </c>
      <c r="WQ21" s="208" t="s">
        <v>553</v>
      </c>
      <c r="WR21" s="208" t="s">
        <v>553</v>
      </c>
      <c r="WS21" s="208" t="s">
        <v>553</v>
      </c>
      <c r="WT21" s="208" t="s">
        <v>553</v>
      </c>
      <c r="WU21" s="208" t="s">
        <v>553</v>
      </c>
      <c r="WV21" s="208" t="s">
        <v>553</v>
      </c>
      <c r="WW21" s="208" t="s">
        <v>553</v>
      </c>
      <c r="WX21" s="208" t="s">
        <v>553</v>
      </c>
      <c r="WY21" s="208" t="s">
        <v>553</v>
      </c>
      <c r="WZ21" s="208" t="s">
        <v>553</v>
      </c>
      <c r="XA21" s="208" t="s">
        <v>553</v>
      </c>
      <c r="XB21" s="208" t="s">
        <v>553</v>
      </c>
      <c r="XC21" s="208" t="s">
        <v>553</v>
      </c>
      <c r="XD21" s="208" t="s">
        <v>553</v>
      </c>
      <c r="XE21" s="208" t="s">
        <v>553</v>
      </c>
      <c r="XF21" s="208" t="s">
        <v>553</v>
      </c>
      <c r="XG21" s="208" t="s">
        <v>553</v>
      </c>
      <c r="XH21" s="208" t="s">
        <v>553</v>
      </c>
      <c r="XI21" s="208" t="s">
        <v>553</v>
      </c>
      <c r="XJ21" s="208" t="s">
        <v>553</v>
      </c>
      <c r="XK21" s="208" t="s">
        <v>553</v>
      </c>
      <c r="XL21" s="208" t="s">
        <v>553</v>
      </c>
      <c r="XM21" s="208" t="s">
        <v>553</v>
      </c>
      <c r="XN21" s="208" t="s">
        <v>553</v>
      </c>
      <c r="XO21" s="208" t="s">
        <v>553</v>
      </c>
      <c r="XP21" s="208" t="s">
        <v>553</v>
      </c>
      <c r="XQ21" s="208" t="s">
        <v>553</v>
      </c>
      <c r="XR21" s="208" t="s">
        <v>553</v>
      </c>
      <c r="XS21" s="208" t="s">
        <v>553</v>
      </c>
      <c r="XT21" s="208" t="s">
        <v>553</v>
      </c>
      <c r="XU21" s="208" t="s">
        <v>553</v>
      </c>
      <c r="XV21" s="208" t="s">
        <v>553</v>
      </c>
      <c r="XW21" s="208" t="s">
        <v>553</v>
      </c>
      <c r="XX21" s="208" t="s">
        <v>553</v>
      </c>
      <c r="XY21" s="208" t="s">
        <v>553</v>
      </c>
      <c r="XZ21" s="208" t="s">
        <v>553</v>
      </c>
      <c r="YA21" s="208" t="s">
        <v>553</v>
      </c>
      <c r="YB21" s="208" t="s">
        <v>553</v>
      </c>
      <c r="YC21" s="208" t="s">
        <v>553</v>
      </c>
      <c r="YD21" s="208" t="s">
        <v>553</v>
      </c>
      <c r="YE21" s="208" t="s">
        <v>553</v>
      </c>
      <c r="YF21" s="208" t="s">
        <v>553</v>
      </c>
      <c r="YG21" s="208" t="s">
        <v>553</v>
      </c>
      <c r="YH21" s="208" t="s">
        <v>553</v>
      </c>
      <c r="YI21" s="208" t="s">
        <v>553</v>
      </c>
      <c r="YJ21" s="208" t="s">
        <v>553</v>
      </c>
      <c r="YK21" s="208" t="s">
        <v>553</v>
      </c>
      <c r="YL21" s="208" t="s">
        <v>553</v>
      </c>
      <c r="YM21" s="208" t="s">
        <v>553</v>
      </c>
      <c r="YN21" s="208" t="s">
        <v>553</v>
      </c>
      <c r="YO21" s="208" t="s">
        <v>553</v>
      </c>
      <c r="YP21" s="208" t="s">
        <v>553</v>
      </c>
      <c r="YQ21" s="208" t="s">
        <v>553</v>
      </c>
      <c r="YR21" s="208" t="s">
        <v>553</v>
      </c>
      <c r="YS21" s="208" t="s">
        <v>553</v>
      </c>
      <c r="YT21" s="208" t="s">
        <v>553</v>
      </c>
      <c r="YU21" s="208" t="s">
        <v>553</v>
      </c>
      <c r="YV21" s="208" t="s">
        <v>553</v>
      </c>
      <c r="YW21" s="208" t="s">
        <v>553</v>
      </c>
      <c r="YX21" s="208" t="s">
        <v>553</v>
      </c>
      <c r="YY21" s="208" t="s">
        <v>553</v>
      </c>
      <c r="YZ21" s="208" t="s">
        <v>553</v>
      </c>
      <c r="ZA21" s="208" t="s">
        <v>553</v>
      </c>
      <c r="ZB21" s="208" t="s">
        <v>553</v>
      </c>
      <c r="ZC21" s="208" t="s">
        <v>553</v>
      </c>
      <c r="ZD21" s="208" t="s">
        <v>553</v>
      </c>
      <c r="ZE21" s="208" t="s">
        <v>553</v>
      </c>
      <c r="ZF21" s="208" t="s">
        <v>553</v>
      </c>
      <c r="ZG21" s="208" t="s">
        <v>553</v>
      </c>
      <c r="ZH21" s="208" t="s">
        <v>553</v>
      </c>
      <c r="ZI21" s="208" t="s">
        <v>553</v>
      </c>
      <c r="ZJ21" s="208" t="s">
        <v>553</v>
      </c>
      <c r="ZK21" s="208" t="s">
        <v>553</v>
      </c>
      <c r="ZL21" s="208" t="s">
        <v>553</v>
      </c>
      <c r="ZM21" s="208" t="s">
        <v>553</v>
      </c>
      <c r="ZN21" s="208" t="s">
        <v>553</v>
      </c>
      <c r="ZO21" s="208" t="s">
        <v>553</v>
      </c>
      <c r="ZP21" s="208" t="s">
        <v>553</v>
      </c>
      <c r="ZQ21" s="208" t="s">
        <v>553</v>
      </c>
      <c r="ZR21" s="208" t="s">
        <v>553</v>
      </c>
      <c r="ZS21" s="208" t="s">
        <v>553</v>
      </c>
      <c r="ZT21" s="208" t="s">
        <v>553</v>
      </c>
      <c r="ZU21" s="208" t="s">
        <v>553</v>
      </c>
      <c r="ZV21" s="208" t="s">
        <v>553</v>
      </c>
      <c r="ZW21" s="208" t="s">
        <v>553</v>
      </c>
      <c r="ZX21" s="208" t="s">
        <v>553</v>
      </c>
      <c r="ZY21" s="208" t="s">
        <v>553</v>
      </c>
      <c r="ZZ21" s="208" t="s">
        <v>553</v>
      </c>
      <c r="AAA21" s="208" t="s">
        <v>553</v>
      </c>
      <c r="AAB21" s="208" t="s">
        <v>553</v>
      </c>
      <c r="AAC21" s="208" t="s">
        <v>553</v>
      </c>
      <c r="AAD21" s="208" t="s">
        <v>553</v>
      </c>
      <c r="AAE21" s="208" t="s">
        <v>553</v>
      </c>
      <c r="AAF21" s="208" t="s">
        <v>553</v>
      </c>
      <c r="AAG21" s="208" t="s">
        <v>553</v>
      </c>
      <c r="AAH21" s="208" t="s">
        <v>553</v>
      </c>
      <c r="AAI21" s="208" t="s">
        <v>553</v>
      </c>
      <c r="AAJ21" s="208" t="s">
        <v>553</v>
      </c>
      <c r="AAK21" s="208" t="s">
        <v>553</v>
      </c>
      <c r="AAL21" s="208" t="s">
        <v>553</v>
      </c>
      <c r="AAM21" s="208" t="s">
        <v>553</v>
      </c>
      <c r="AAN21" s="208" t="s">
        <v>553</v>
      </c>
      <c r="AAO21" s="208" t="s">
        <v>553</v>
      </c>
      <c r="AAP21" s="208" t="s">
        <v>553</v>
      </c>
      <c r="AAQ21" s="208" t="s">
        <v>553</v>
      </c>
      <c r="AAR21" s="208" t="s">
        <v>553</v>
      </c>
      <c r="AAS21" s="208" t="s">
        <v>553</v>
      </c>
      <c r="AAT21" s="208" t="s">
        <v>553</v>
      </c>
      <c r="AAU21" s="208" t="s">
        <v>553</v>
      </c>
      <c r="AAV21" s="208" t="s">
        <v>553</v>
      </c>
      <c r="AAW21" s="208" t="s">
        <v>553</v>
      </c>
      <c r="AAX21" s="208" t="s">
        <v>553</v>
      </c>
      <c r="AAY21" s="208" t="s">
        <v>553</v>
      </c>
      <c r="AAZ21" s="208" t="s">
        <v>553</v>
      </c>
      <c r="ABA21" s="208" t="s">
        <v>553</v>
      </c>
      <c r="ABB21" s="208" t="s">
        <v>553</v>
      </c>
      <c r="ABC21" s="208" t="s">
        <v>553</v>
      </c>
      <c r="ABD21" s="208" t="s">
        <v>553</v>
      </c>
      <c r="ABE21" s="208" t="s">
        <v>553</v>
      </c>
      <c r="ABF21" s="208" t="s">
        <v>553</v>
      </c>
      <c r="ABG21" s="208" t="s">
        <v>553</v>
      </c>
      <c r="ABH21" s="208" t="s">
        <v>553</v>
      </c>
      <c r="ABI21" s="208" t="s">
        <v>553</v>
      </c>
      <c r="ABJ21" s="208" t="s">
        <v>553</v>
      </c>
      <c r="ABK21" s="208" t="s">
        <v>553</v>
      </c>
      <c r="ABL21" s="208" t="s">
        <v>553</v>
      </c>
      <c r="ABM21" s="208" t="s">
        <v>553</v>
      </c>
      <c r="ABN21" s="208" t="s">
        <v>553</v>
      </c>
      <c r="ABO21" s="208" t="s">
        <v>553</v>
      </c>
      <c r="ABP21" s="208" t="s">
        <v>553</v>
      </c>
      <c r="ABQ21" s="208" t="s">
        <v>553</v>
      </c>
      <c r="ABR21" s="208" t="s">
        <v>553</v>
      </c>
      <c r="ABS21" s="208" t="s">
        <v>553</v>
      </c>
      <c r="ABT21" s="208" t="s">
        <v>553</v>
      </c>
      <c r="ABU21" s="208" t="s">
        <v>553</v>
      </c>
      <c r="ABV21" s="208" t="s">
        <v>553</v>
      </c>
      <c r="ABW21" s="208" t="s">
        <v>553</v>
      </c>
      <c r="ABX21" s="208" t="s">
        <v>553</v>
      </c>
      <c r="ABY21" s="208" t="s">
        <v>553</v>
      </c>
      <c r="ABZ21" s="208" t="s">
        <v>553</v>
      </c>
      <c r="ACA21" s="208" t="s">
        <v>553</v>
      </c>
      <c r="ACB21" s="208" t="s">
        <v>553</v>
      </c>
      <c r="ACC21" s="208" t="s">
        <v>553</v>
      </c>
      <c r="ACD21" s="208" t="s">
        <v>553</v>
      </c>
      <c r="ACE21" s="208" t="s">
        <v>553</v>
      </c>
      <c r="ACF21" s="208" t="s">
        <v>553</v>
      </c>
      <c r="ACG21" s="208" t="s">
        <v>553</v>
      </c>
      <c r="ACH21" s="208" t="s">
        <v>553</v>
      </c>
      <c r="ACI21" s="208" t="s">
        <v>553</v>
      </c>
      <c r="ACJ21" s="208" t="s">
        <v>553</v>
      </c>
      <c r="ACK21" s="208" t="s">
        <v>553</v>
      </c>
      <c r="ACL21" s="208" t="s">
        <v>553</v>
      </c>
      <c r="ACM21" s="208" t="s">
        <v>553</v>
      </c>
      <c r="ACN21" s="208" t="s">
        <v>553</v>
      </c>
      <c r="ACO21" s="208" t="s">
        <v>553</v>
      </c>
      <c r="ACP21" s="208" t="s">
        <v>553</v>
      </c>
      <c r="ACQ21" s="208" t="s">
        <v>553</v>
      </c>
      <c r="ACR21" s="208" t="s">
        <v>553</v>
      </c>
      <c r="ACS21" s="208" t="s">
        <v>553</v>
      </c>
      <c r="ACT21" s="208" t="s">
        <v>553</v>
      </c>
      <c r="ACU21" s="208" t="s">
        <v>553</v>
      </c>
      <c r="ACV21" s="208" t="s">
        <v>553</v>
      </c>
      <c r="ACW21" s="208" t="s">
        <v>553</v>
      </c>
      <c r="ACX21" s="208" t="s">
        <v>553</v>
      </c>
      <c r="ACY21" s="208" t="s">
        <v>553</v>
      </c>
      <c r="ACZ21" s="208" t="s">
        <v>553</v>
      </c>
      <c r="ADA21" s="208" t="s">
        <v>553</v>
      </c>
      <c r="ADB21" s="208" t="s">
        <v>553</v>
      </c>
      <c r="ADC21" s="208" t="s">
        <v>553</v>
      </c>
      <c r="ADD21" s="208" t="s">
        <v>553</v>
      </c>
      <c r="ADE21" s="208" t="s">
        <v>553</v>
      </c>
      <c r="ADF21" s="208" t="s">
        <v>553</v>
      </c>
      <c r="ADG21" s="208" t="s">
        <v>553</v>
      </c>
      <c r="ADH21" s="208" t="s">
        <v>553</v>
      </c>
      <c r="ADI21" s="208" t="s">
        <v>553</v>
      </c>
      <c r="ADJ21" s="208" t="s">
        <v>553</v>
      </c>
      <c r="ADK21" s="208" t="s">
        <v>553</v>
      </c>
      <c r="ADL21" s="208" t="s">
        <v>553</v>
      </c>
      <c r="ADM21" s="208" t="s">
        <v>553</v>
      </c>
      <c r="ADN21" s="208" t="s">
        <v>553</v>
      </c>
      <c r="ADO21" s="208" t="s">
        <v>553</v>
      </c>
      <c r="ADP21" s="208" t="s">
        <v>553</v>
      </c>
      <c r="ADQ21" s="208" t="s">
        <v>553</v>
      </c>
      <c r="ADR21" s="208" t="s">
        <v>553</v>
      </c>
      <c r="ADS21" s="208" t="s">
        <v>553</v>
      </c>
      <c r="ADT21" s="208" t="s">
        <v>553</v>
      </c>
      <c r="ADU21" s="208" t="s">
        <v>553</v>
      </c>
      <c r="ADV21" s="208" t="s">
        <v>553</v>
      </c>
      <c r="ADW21" s="208" t="s">
        <v>553</v>
      </c>
      <c r="ADX21" s="208" t="s">
        <v>553</v>
      </c>
      <c r="ADY21" s="208" t="s">
        <v>553</v>
      </c>
      <c r="ADZ21" s="208" t="s">
        <v>553</v>
      </c>
      <c r="AEA21" s="208" t="s">
        <v>553</v>
      </c>
      <c r="AEB21" s="208" t="s">
        <v>553</v>
      </c>
      <c r="AEC21" s="208" t="s">
        <v>553</v>
      </c>
      <c r="AED21" s="208" t="s">
        <v>553</v>
      </c>
      <c r="AEE21" s="208" t="s">
        <v>553</v>
      </c>
      <c r="AEF21" s="208" t="s">
        <v>553</v>
      </c>
      <c r="AEG21" s="208" t="s">
        <v>553</v>
      </c>
      <c r="AEH21" s="208" t="s">
        <v>553</v>
      </c>
      <c r="AEI21" s="208" t="s">
        <v>553</v>
      </c>
      <c r="AEJ21" s="208" t="s">
        <v>553</v>
      </c>
      <c r="AEK21" s="208" t="s">
        <v>553</v>
      </c>
      <c r="AEL21" s="208" t="s">
        <v>553</v>
      </c>
      <c r="AEM21" s="208" t="s">
        <v>553</v>
      </c>
      <c r="AEN21" s="208" t="s">
        <v>553</v>
      </c>
      <c r="AEO21" s="208" t="s">
        <v>553</v>
      </c>
      <c r="AEP21" s="208" t="s">
        <v>553</v>
      </c>
      <c r="AEQ21" s="208" t="s">
        <v>553</v>
      </c>
      <c r="AER21" s="208" t="s">
        <v>553</v>
      </c>
      <c r="AES21" s="208" t="s">
        <v>553</v>
      </c>
      <c r="AET21" s="208" t="s">
        <v>553</v>
      </c>
      <c r="AEU21" s="208" t="s">
        <v>553</v>
      </c>
      <c r="AEV21" s="208" t="s">
        <v>553</v>
      </c>
      <c r="AEW21" s="208" t="s">
        <v>553</v>
      </c>
      <c r="AEX21" s="208" t="s">
        <v>553</v>
      </c>
      <c r="AEY21" s="208" t="s">
        <v>553</v>
      </c>
      <c r="AEZ21" s="208" t="s">
        <v>553</v>
      </c>
      <c r="AFA21" s="208" t="s">
        <v>553</v>
      </c>
      <c r="AFB21" s="208" t="s">
        <v>553</v>
      </c>
      <c r="AFC21" s="208" t="s">
        <v>553</v>
      </c>
      <c r="AFD21" s="208" t="s">
        <v>553</v>
      </c>
      <c r="AFE21" s="208" t="s">
        <v>553</v>
      </c>
      <c r="AFF21" s="208" t="s">
        <v>553</v>
      </c>
      <c r="AFG21" s="208" t="s">
        <v>553</v>
      </c>
      <c r="AFH21" s="208" t="s">
        <v>553</v>
      </c>
      <c r="AFI21" s="208" t="s">
        <v>553</v>
      </c>
      <c r="AFJ21" s="208" t="s">
        <v>553</v>
      </c>
      <c r="AFK21" s="208" t="s">
        <v>553</v>
      </c>
      <c r="AFL21" s="208" t="s">
        <v>553</v>
      </c>
      <c r="AFM21" s="208" t="s">
        <v>553</v>
      </c>
      <c r="AFN21" s="208" t="s">
        <v>553</v>
      </c>
      <c r="AFO21" s="208" t="s">
        <v>553</v>
      </c>
      <c r="AFP21" s="208" t="s">
        <v>553</v>
      </c>
      <c r="AFQ21" s="208" t="s">
        <v>553</v>
      </c>
      <c r="AFR21" s="208" t="s">
        <v>553</v>
      </c>
      <c r="AFS21" s="208" t="s">
        <v>553</v>
      </c>
      <c r="AFT21" s="208" t="s">
        <v>553</v>
      </c>
      <c r="AFU21" s="208" t="s">
        <v>553</v>
      </c>
      <c r="AFV21" s="208" t="s">
        <v>553</v>
      </c>
      <c r="AFW21" s="208" t="s">
        <v>553</v>
      </c>
      <c r="AFX21" s="208" t="s">
        <v>553</v>
      </c>
      <c r="AFY21" s="208" t="s">
        <v>553</v>
      </c>
      <c r="AFZ21" s="208" t="s">
        <v>553</v>
      </c>
      <c r="AGA21" s="208" t="s">
        <v>553</v>
      </c>
      <c r="AGB21" s="208" t="s">
        <v>553</v>
      </c>
      <c r="AGC21" s="208" t="s">
        <v>553</v>
      </c>
      <c r="AGD21" s="208" t="s">
        <v>553</v>
      </c>
      <c r="AGE21" s="208" t="s">
        <v>553</v>
      </c>
      <c r="AGF21" s="208" t="s">
        <v>553</v>
      </c>
      <c r="AGG21" s="208" t="s">
        <v>553</v>
      </c>
      <c r="AGH21" s="208" t="s">
        <v>553</v>
      </c>
      <c r="AGI21" s="208" t="s">
        <v>553</v>
      </c>
      <c r="AGJ21" s="208" t="s">
        <v>553</v>
      </c>
      <c r="AGK21" s="208" t="s">
        <v>553</v>
      </c>
      <c r="AGL21" s="208" t="s">
        <v>553</v>
      </c>
      <c r="AGM21" s="208" t="s">
        <v>553</v>
      </c>
      <c r="AGN21" s="208" t="s">
        <v>553</v>
      </c>
      <c r="AGO21" s="208" t="s">
        <v>553</v>
      </c>
      <c r="AGP21" s="208" t="s">
        <v>553</v>
      </c>
      <c r="AGQ21" s="208" t="s">
        <v>553</v>
      </c>
      <c r="AGR21" s="208" t="s">
        <v>553</v>
      </c>
      <c r="AGS21" s="208" t="s">
        <v>553</v>
      </c>
      <c r="AGT21" s="208" t="s">
        <v>553</v>
      </c>
      <c r="AGU21" s="208" t="s">
        <v>553</v>
      </c>
      <c r="AGV21" s="208" t="s">
        <v>553</v>
      </c>
      <c r="AGW21" s="208" t="s">
        <v>553</v>
      </c>
      <c r="AGX21" s="208" t="s">
        <v>553</v>
      </c>
      <c r="AGY21" s="208" t="s">
        <v>553</v>
      </c>
      <c r="AGZ21" s="208" t="s">
        <v>553</v>
      </c>
      <c r="AHA21" s="208" t="s">
        <v>553</v>
      </c>
      <c r="AHB21" s="208" t="s">
        <v>553</v>
      </c>
      <c r="AHC21" s="208" t="s">
        <v>553</v>
      </c>
      <c r="AHD21" s="208" t="s">
        <v>553</v>
      </c>
      <c r="AHE21" s="208" t="s">
        <v>553</v>
      </c>
      <c r="AHF21" s="208" t="s">
        <v>553</v>
      </c>
      <c r="AHG21" s="208" t="s">
        <v>553</v>
      </c>
      <c r="AHH21" s="208" t="s">
        <v>553</v>
      </c>
      <c r="AHI21" s="208" t="s">
        <v>553</v>
      </c>
      <c r="AHJ21" s="208" t="s">
        <v>553</v>
      </c>
      <c r="AHK21" s="208" t="s">
        <v>553</v>
      </c>
      <c r="AHL21" s="208" t="s">
        <v>553</v>
      </c>
      <c r="AHM21" s="208" t="s">
        <v>553</v>
      </c>
      <c r="AHN21" s="208" t="s">
        <v>553</v>
      </c>
      <c r="AHO21" s="208" t="s">
        <v>553</v>
      </c>
      <c r="AHP21" s="208" t="s">
        <v>553</v>
      </c>
      <c r="AHQ21" s="208" t="s">
        <v>553</v>
      </c>
      <c r="AHR21" s="208" t="s">
        <v>553</v>
      </c>
      <c r="AHS21" s="208" t="s">
        <v>553</v>
      </c>
      <c r="AHT21" s="208" t="s">
        <v>553</v>
      </c>
      <c r="AHU21" s="208" t="s">
        <v>553</v>
      </c>
      <c r="AHV21" s="208" t="s">
        <v>553</v>
      </c>
      <c r="AHW21" s="208" t="s">
        <v>553</v>
      </c>
      <c r="AHX21" s="208" t="s">
        <v>553</v>
      </c>
      <c r="AHY21" s="208" t="s">
        <v>553</v>
      </c>
      <c r="AHZ21" s="208" t="s">
        <v>553</v>
      </c>
      <c r="AIA21" s="208" t="s">
        <v>553</v>
      </c>
      <c r="AIB21" s="208" t="s">
        <v>553</v>
      </c>
      <c r="AIC21" s="208" t="s">
        <v>553</v>
      </c>
      <c r="AID21" s="208" t="s">
        <v>553</v>
      </c>
      <c r="AIE21" s="208" t="s">
        <v>553</v>
      </c>
      <c r="AIF21" s="208" t="s">
        <v>553</v>
      </c>
      <c r="AIG21" s="208" t="s">
        <v>553</v>
      </c>
      <c r="AIH21" s="208" t="s">
        <v>553</v>
      </c>
      <c r="AII21" s="208" t="s">
        <v>553</v>
      </c>
      <c r="AIJ21" s="208" t="s">
        <v>553</v>
      </c>
      <c r="AIK21" s="208" t="s">
        <v>553</v>
      </c>
      <c r="AIL21" s="208" t="s">
        <v>553</v>
      </c>
      <c r="AIM21" s="208" t="s">
        <v>553</v>
      </c>
      <c r="AIN21" s="208" t="s">
        <v>553</v>
      </c>
      <c r="AIO21" s="208" t="s">
        <v>553</v>
      </c>
      <c r="AIP21" s="208" t="s">
        <v>553</v>
      </c>
      <c r="AIQ21" s="208" t="s">
        <v>553</v>
      </c>
      <c r="AIR21" s="208" t="s">
        <v>553</v>
      </c>
      <c r="AIS21" s="208" t="s">
        <v>553</v>
      </c>
      <c r="AIT21" s="208" t="s">
        <v>553</v>
      </c>
      <c r="AIU21" s="208" t="s">
        <v>553</v>
      </c>
      <c r="AIV21" s="208" t="s">
        <v>553</v>
      </c>
      <c r="AIW21" s="208" t="s">
        <v>553</v>
      </c>
      <c r="AIX21" s="208" t="s">
        <v>553</v>
      </c>
      <c r="AIY21" s="208" t="s">
        <v>553</v>
      </c>
      <c r="AIZ21" s="208" t="s">
        <v>553</v>
      </c>
      <c r="AJA21" s="208" t="s">
        <v>553</v>
      </c>
      <c r="AJB21" s="208" t="s">
        <v>553</v>
      </c>
      <c r="AJC21" s="208" t="s">
        <v>553</v>
      </c>
      <c r="AJD21" s="208" t="s">
        <v>553</v>
      </c>
      <c r="AJE21" s="208" t="s">
        <v>553</v>
      </c>
      <c r="AJF21" s="208" t="s">
        <v>553</v>
      </c>
      <c r="AJG21" s="208" t="s">
        <v>553</v>
      </c>
      <c r="AJH21" s="208" t="s">
        <v>553</v>
      </c>
      <c r="AJI21" s="208" t="s">
        <v>553</v>
      </c>
      <c r="AJJ21" s="208" t="s">
        <v>553</v>
      </c>
      <c r="AJK21" s="208" t="s">
        <v>553</v>
      </c>
      <c r="AJL21" s="208" t="s">
        <v>553</v>
      </c>
      <c r="AJM21" s="208" t="s">
        <v>553</v>
      </c>
      <c r="AJN21" s="208" t="s">
        <v>553</v>
      </c>
      <c r="AJO21" s="208" t="s">
        <v>553</v>
      </c>
      <c r="AJP21" s="208" t="s">
        <v>553</v>
      </c>
      <c r="AJQ21" s="208" t="s">
        <v>553</v>
      </c>
      <c r="AJR21" s="208" t="s">
        <v>553</v>
      </c>
      <c r="AJS21" s="208" t="s">
        <v>553</v>
      </c>
      <c r="AJT21" s="208" t="s">
        <v>553</v>
      </c>
      <c r="AJU21" s="208" t="s">
        <v>553</v>
      </c>
      <c r="AJV21" s="208" t="s">
        <v>553</v>
      </c>
      <c r="AJW21" s="208" t="s">
        <v>553</v>
      </c>
      <c r="AJX21" s="208" t="s">
        <v>553</v>
      </c>
      <c r="AJY21" s="208" t="s">
        <v>553</v>
      </c>
      <c r="AJZ21" s="208" t="s">
        <v>553</v>
      </c>
      <c r="AKA21" s="208" t="s">
        <v>553</v>
      </c>
      <c r="AKB21" s="208" t="s">
        <v>553</v>
      </c>
      <c r="AKC21" s="208" t="s">
        <v>553</v>
      </c>
      <c r="AKD21" s="208" t="s">
        <v>553</v>
      </c>
      <c r="AKE21" s="208" t="s">
        <v>553</v>
      </c>
      <c r="AKF21" s="208" t="s">
        <v>553</v>
      </c>
      <c r="AKG21" s="208" t="s">
        <v>553</v>
      </c>
      <c r="AKH21" s="208" t="s">
        <v>553</v>
      </c>
      <c r="AKI21" s="208" t="s">
        <v>553</v>
      </c>
      <c r="AKJ21" s="208" t="s">
        <v>553</v>
      </c>
      <c r="AKK21" s="208" t="s">
        <v>553</v>
      </c>
      <c r="AKL21" s="208" t="s">
        <v>553</v>
      </c>
      <c r="AKM21" s="208" t="s">
        <v>553</v>
      </c>
      <c r="AKN21" s="208" t="s">
        <v>553</v>
      </c>
      <c r="AKO21" s="208" t="s">
        <v>553</v>
      </c>
      <c r="AKP21" s="208" t="s">
        <v>553</v>
      </c>
      <c r="AKQ21" s="208" t="s">
        <v>553</v>
      </c>
      <c r="AKR21" s="208" t="s">
        <v>553</v>
      </c>
      <c r="AKS21" s="208" t="s">
        <v>553</v>
      </c>
      <c r="AKT21" s="208" t="s">
        <v>553</v>
      </c>
      <c r="AKU21" s="208" t="s">
        <v>553</v>
      </c>
      <c r="AKV21" s="208" t="s">
        <v>553</v>
      </c>
      <c r="AKW21" s="208" t="s">
        <v>553</v>
      </c>
      <c r="AKX21" s="208" t="s">
        <v>553</v>
      </c>
      <c r="AKY21" s="208" t="s">
        <v>553</v>
      </c>
      <c r="AKZ21" s="208" t="s">
        <v>553</v>
      </c>
      <c r="ALA21" s="208" t="s">
        <v>553</v>
      </c>
      <c r="ALB21" s="208" t="s">
        <v>553</v>
      </c>
      <c r="ALC21" s="208" t="s">
        <v>553</v>
      </c>
      <c r="ALD21" s="208" t="s">
        <v>553</v>
      </c>
      <c r="ALE21" s="208" t="s">
        <v>553</v>
      </c>
      <c r="ALF21" s="208" t="s">
        <v>553</v>
      </c>
      <c r="ALG21" s="208" t="s">
        <v>553</v>
      </c>
      <c r="ALH21" s="208" t="s">
        <v>553</v>
      </c>
      <c r="ALI21" s="208" t="s">
        <v>553</v>
      </c>
      <c r="ALJ21" s="208" t="s">
        <v>553</v>
      </c>
      <c r="ALK21" s="208" t="s">
        <v>553</v>
      </c>
      <c r="ALL21" s="208" t="s">
        <v>553</v>
      </c>
      <c r="ALM21" s="208" t="s">
        <v>553</v>
      </c>
      <c r="ALN21" s="208" t="s">
        <v>553</v>
      </c>
      <c r="ALO21" s="208" t="s">
        <v>553</v>
      </c>
      <c r="ALP21" s="208" t="s">
        <v>553</v>
      </c>
      <c r="ALQ21" s="208" t="s">
        <v>553</v>
      </c>
      <c r="ALR21" s="208" t="s">
        <v>553</v>
      </c>
      <c r="ALS21" s="208" t="s">
        <v>553</v>
      </c>
      <c r="ALT21" s="208" t="s">
        <v>553</v>
      </c>
      <c r="ALU21" s="208" t="s">
        <v>553</v>
      </c>
      <c r="ALV21" s="208" t="s">
        <v>553</v>
      </c>
      <c r="ALW21" s="208" t="s">
        <v>553</v>
      </c>
      <c r="ALX21" s="208" t="s">
        <v>553</v>
      </c>
      <c r="ALY21" s="208" t="s">
        <v>553</v>
      </c>
      <c r="ALZ21" s="208" t="s">
        <v>553</v>
      </c>
      <c r="AMA21" s="208" t="s">
        <v>553</v>
      </c>
      <c r="AMB21" s="208" t="s">
        <v>553</v>
      </c>
      <c r="AMC21" s="208" t="s">
        <v>553</v>
      </c>
      <c r="AMD21" s="208" t="s">
        <v>553</v>
      </c>
      <c r="AME21" s="208" t="s">
        <v>553</v>
      </c>
      <c r="AMF21" s="208" t="s">
        <v>553</v>
      </c>
      <c r="AMG21" s="208" t="s">
        <v>553</v>
      </c>
      <c r="AMH21" s="208" t="s">
        <v>553</v>
      </c>
      <c r="AMI21" s="208" t="s">
        <v>553</v>
      </c>
      <c r="AMJ21" s="208" t="s">
        <v>553</v>
      </c>
      <c r="AMK21" s="208" t="s">
        <v>553</v>
      </c>
      <c r="AML21" s="208" t="s">
        <v>553</v>
      </c>
      <c r="AMM21" s="208" t="s">
        <v>553</v>
      </c>
      <c r="AMN21" s="208" t="s">
        <v>553</v>
      </c>
      <c r="AMO21" s="208" t="s">
        <v>553</v>
      </c>
      <c r="AMP21" s="208" t="s">
        <v>553</v>
      </c>
      <c r="AMQ21" s="208" t="s">
        <v>553</v>
      </c>
      <c r="AMR21" s="208" t="s">
        <v>553</v>
      </c>
      <c r="AMS21" s="208" t="s">
        <v>553</v>
      </c>
      <c r="AMT21" s="208" t="s">
        <v>553</v>
      </c>
      <c r="AMU21" s="208" t="s">
        <v>553</v>
      </c>
      <c r="AMV21" s="208" t="s">
        <v>553</v>
      </c>
      <c r="AMW21" s="208" t="s">
        <v>553</v>
      </c>
      <c r="AMX21" s="208" t="s">
        <v>553</v>
      </c>
      <c r="AMY21" s="208" t="s">
        <v>553</v>
      </c>
      <c r="AMZ21" s="208" t="s">
        <v>553</v>
      </c>
      <c r="ANA21" s="208" t="s">
        <v>553</v>
      </c>
      <c r="ANB21" s="208" t="s">
        <v>553</v>
      </c>
      <c r="ANC21" s="208" t="s">
        <v>553</v>
      </c>
      <c r="AND21" s="208" t="s">
        <v>553</v>
      </c>
      <c r="ANE21" s="208" t="s">
        <v>553</v>
      </c>
      <c r="ANF21" s="208" t="s">
        <v>553</v>
      </c>
      <c r="ANG21" s="208" t="s">
        <v>553</v>
      </c>
      <c r="ANH21" s="208" t="s">
        <v>553</v>
      </c>
      <c r="ANI21" s="208" t="s">
        <v>553</v>
      </c>
      <c r="ANJ21" s="208" t="s">
        <v>553</v>
      </c>
      <c r="ANK21" s="208" t="s">
        <v>553</v>
      </c>
      <c r="ANL21" s="208" t="s">
        <v>553</v>
      </c>
      <c r="ANM21" s="208" t="s">
        <v>553</v>
      </c>
      <c r="ANN21" s="208" t="s">
        <v>553</v>
      </c>
      <c r="ANO21" s="208" t="s">
        <v>553</v>
      </c>
      <c r="ANP21" s="208" t="s">
        <v>553</v>
      </c>
      <c r="ANQ21" s="208" t="s">
        <v>553</v>
      </c>
      <c r="ANR21" s="208" t="s">
        <v>553</v>
      </c>
      <c r="ANS21" s="208" t="s">
        <v>553</v>
      </c>
      <c r="ANT21" s="208" t="s">
        <v>553</v>
      </c>
      <c r="ANU21" s="208" t="s">
        <v>553</v>
      </c>
      <c r="ANV21" s="208" t="s">
        <v>553</v>
      </c>
      <c r="ANW21" s="208" t="s">
        <v>553</v>
      </c>
      <c r="ANX21" s="208" t="s">
        <v>553</v>
      </c>
      <c r="ANY21" s="208" t="s">
        <v>553</v>
      </c>
      <c r="ANZ21" s="208" t="s">
        <v>553</v>
      </c>
      <c r="AOA21" s="208" t="s">
        <v>553</v>
      </c>
      <c r="AOB21" s="208" t="s">
        <v>553</v>
      </c>
      <c r="AOC21" s="208" t="s">
        <v>553</v>
      </c>
      <c r="AOD21" s="208" t="s">
        <v>553</v>
      </c>
      <c r="AOE21" s="208" t="s">
        <v>553</v>
      </c>
      <c r="AOF21" s="208" t="s">
        <v>553</v>
      </c>
      <c r="AOG21" s="208" t="s">
        <v>553</v>
      </c>
      <c r="AOH21" s="208" t="s">
        <v>553</v>
      </c>
      <c r="AOI21" s="208" t="s">
        <v>553</v>
      </c>
      <c r="AOJ21" s="208" t="s">
        <v>553</v>
      </c>
      <c r="AOK21" s="208" t="s">
        <v>553</v>
      </c>
      <c r="AOL21" s="208" t="s">
        <v>553</v>
      </c>
      <c r="AOM21" s="208" t="s">
        <v>553</v>
      </c>
      <c r="AON21" s="208" t="s">
        <v>553</v>
      </c>
      <c r="AOO21" s="208" t="s">
        <v>553</v>
      </c>
      <c r="AOP21" s="208" t="s">
        <v>553</v>
      </c>
      <c r="AOQ21" s="208" t="s">
        <v>553</v>
      </c>
      <c r="AOR21" s="208" t="s">
        <v>553</v>
      </c>
      <c r="AOS21" s="208" t="s">
        <v>553</v>
      </c>
      <c r="AOT21" s="208" t="s">
        <v>553</v>
      </c>
      <c r="AOU21" s="208" t="s">
        <v>553</v>
      </c>
      <c r="AOV21" s="208" t="s">
        <v>553</v>
      </c>
      <c r="AOW21" s="208" t="s">
        <v>553</v>
      </c>
      <c r="AOX21" s="208" t="s">
        <v>553</v>
      </c>
      <c r="AOY21" s="208" t="s">
        <v>553</v>
      </c>
      <c r="AOZ21" s="208" t="s">
        <v>553</v>
      </c>
      <c r="APA21" s="208" t="s">
        <v>553</v>
      </c>
      <c r="APB21" s="208" t="s">
        <v>553</v>
      </c>
      <c r="APC21" s="208" t="s">
        <v>553</v>
      </c>
      <c r="APD21" s="208" t="s">
        <v>553</v>
      </c>
      <c r="APE21" s="208" t="s">
        <v>553</v>
      </c>
      <c r="APF21" s="208" t="s">
        <v>553</v>
      </c>
      <c r="APG21" s="208" t="s">
        <v>553</v>
      </c>
      <c r="APH21" s="208" t="s">
        <v>553</v>
      </c>
      <c r="API21" s="208" t="s">
        <v>553</v>
      </c>
      <c r="APJ21" s="208" t="s">
        <v>553</v>
      </c>
      <c r="APK21" s="208" t="s">
        <v>553</v>
      </c>
      <c r="APL21" s="208" t="s">
        <v>553</v>
      </c>
      <c r="APM21" s="208" t="s">
        <v>553</v>
      </c>
      <c r="APN21" s="208" t="s">
        <v>553</v>
      </c>
      <c r="APO21" s="208" t="s">
        <v>553</v>
      </c>
      <c r="APP21" s="208" t="s">
        <v>553</v>
      </c>
      <c r="APQ21" s="208" t="s">
        <v>553</v>
      </c>
      <c r="APR21" s="208" t="s">
        <v>553</v>
      </c>
      <c r="APS21" s="208" t="s">
        <v>553</v>
      </c>
      <c r="APT21" s="208" t="s">
        <v>553</v>
      </c>
      <c r="APU21" s="208" t="s">
        <v>553</v>
      </c>
      <c r="APV21" s="208" t="s">
        <v>553</v>
      </c>
      <c r="APW21" s="208" t="s">
        <v>553</v>
      </c>
      <c r="APX21" s="208" t="s">
        <v>553</v>
      </c>
      <c r="APY21" s="208" t="s">
        <v>553</v>
      </c>
      <c r="APZ21" s="208" t="s">
        <v>553</v>
      </c>
      <c r="AQA21" s="208" t="s">
        <v>553</v>
      </c>
      <c r="AQB21" s="208" t="s">
        <v>553</v>
      </c>
      <c r="AQC21" s="208" t="s">
        <v>553</v>
      </c>
      <c r="AQD21" s="208" t="s">
        <v>553</v>
      </c>
      <c r="AQE21" s="208" t="s">
        <v>553</v>
      </c>
      <c r="AQF21" s="208" t="s">
        <v>553</v>
      </c>
      <c r="AQG21" s="208" t="s">
        <v>553</v>
      </c>
      <c r="AQH21" s="208" t="s">
        <v>553</v>
      </c>
      <c r="AQI21" s="208" t="s">
        <v>553</v>
      </c>
      <c r="AQJ21" s="208" t="s">
        <v>553</v>
      </c>
      <c r="AQK21" s="208" t="s">
        <v>553</v>
      </c>
      <c r="AQL21" s="208" t="s">
        <v>553</v>
      </c>
      <c r="AQM21" s="208" t="s">
        <v>553</v>
      </c>
      <c r="AQN21" s="208" t="s">
        <v>553</v>
      </c>
      <c r="AQO21" s="208" t="s">
        <v>553</v>
      </c>
      <c r="AQP21" s="208" t="s">
        <v>553</v>
      </c>
      <c r="AQQ21" s="208" t="s">
        <v>553</v>
      </c>
      <c r="AQR21" s="208" t="s">
        <v>553</v>
      </c>
      <c r="AQS21" s="208" t="s">
        <v>553</v>
      </c>
      <c r="AQT21" s="208" t="s">
        <v>553</v>
      </c>
      <c r="AQU21" s="208" t="s">
        <v>553</v>
      </c>
      <c r="AQV21" s="208" t="s">
        <v>553</v>
      </c>
      <c r="AQW21" s="208" t="s">
        <v>553</v>
      </c>
      <c r="AQX21" s="208" t="s">
        <v>553</v>
      </c>
      <c r="AQY21" s="208" t="s">
        <v>553</v>
      </c>
      <c r="AQZ21" s="208" t="s">
        <v>553</v>
      </c>
      <c r="ARA21" s="208" t="s">
        <v>553</v>
      </c>
      <c r="ARB21" s="208" t="s">
        <v>553</v>
      </c>
      <c r="ARC21" s="208" t="s">
        <v>553</v>
      </c>
      <c r="ARD21" s="208" t="s">
        <v>553</v>
      </c>
      <c r="ARE21" s="208" t="s">
        <v>553</v>
      </c>
      <c r="ARF21" s="208" t="s">
        <v>553</v>
      </c>
      <c r="ARG21" s="208" t="s">
        <v>553</v>
      </c>
      <c r="ARH21" s="208" t="s">
        <v>553</v>
      </c>
      <c r="ARI21" s="208" t="s">
        <v>553</v>
      </c>
      <c r="ARJ21" s="208" t="s">
        <v>553</v>
      </c>
      <c r="ARK21" s="208" t="s">
        <v>553</v>
      </c>
      <c r="ARL21" s="208" t="s">
        <v>553</v>
      </c>
      <c r="ARM21" s="208" t="s">
        <v>553</v>
      </c>
      <c r="ARN21" s="208" t="s">
        <v>553</v>
      </c>
      <c r="ARO21" s="208" t="s">
        <v>553</v>
      </c>
      <c r="ARP21" s="208" t="s">
        <v>553</v>
      </c>
      <c r="ARQ21" s="208" t="s">
        <v>553</v>
      </c>
      <c r="ARR21" s="208" t="s">
        <v>553</v>
      </c>
      <c r="ARS21" s="208" t="s">
        <v>553</v>
      </c>
      <c r="ART21" s="208" t="s">
        <v>553</v>
      </c>
      <c r="ARU21" s="208" t="s">
        <v>553</v>
      </c>
      <c r="ARV21" s="208" t="s">
        <v>553</v>
      </c>
      <c r="ARW21" s="208" t="s">
        <v>553</v>
      </c>
      <c r="ARX21" s="208" t="s">
        <v>553</v>
      </c>
      <c r="ARY21" s="208" t="s">
        <v>553</v>
      </c>
      <c r="ARZ21" s="208" t="s">
        <v>553</v>
      </c>
      <c r="ASA21" s="208" t="s">
        <v>553</v>
      </c>
      <c r="ASB21" s="208" t="s">
        <v>553</v>
      </c>
      <c r="ASC21" s="208" t="s">
        <v>553</v>
      </c>
      <c r="ASD21" s="208" t="s">
        <v>553</v>
      </c>
      <c r="ASE21" s="208" t="s">
        <v>553</v>
      </c>
      <c r="ASF21" s="208" t="s">
        <v>553</v>
      </c>
      <c r="ASG21" s="208" t="s">
        <v>553</v>
      </c>
      <c r="ASH21" s="208" t="s">
        <v>553</v>
      </c>
      <c r="ASI21" s="208" t="s">
        <v>553</v>
      </c>
      <c r="ASJ21" s="208" t="s">
        <v>553</v>
      </c>
      <c r="ASK21" s="208" t="s">
        <v>553</v>
      </c>
      <c r="ASL21" s="208" t="s">
        <v>553</v>
      </c>
      <c r="ASM21" s="208" t="s">
        <v>553</v>
      </c>
      <c r="ASN21" s="208" t="s">
        <v>553</v>
      </c>
      <c r="ASO21" s="208" t="s">
        <v>553</v>
      </c>
      <c r="ASP21" s="208" t="s">
        <v>553</v>
      </c>
      <c r="ASQ21" s="208" t="s">
        <v>553</v>
      </c>
      <c r="ASR21" s="208" t="s">
        <v>553</v>
      </c>
      <c r="ASS21" s="208" t="s">
        <v>553</v>
      </c>
      <c r="AST21" s="208" t="s">
        <v>553</v>
      </c>
      <c r="ASU21" s="208" t="s">
        <v>553</v>
      </c>
      <c r="ASV21" s="208" t="s">
        <v>553</v>
      </c>
      <c r="ASW21" s="208" t="s">
        <v>553</v>
      </c>
      <c r="ASX21" s="208" t="s">
        <v>553</v>
      </c>
      <c r="ASY21" s="208" t="s">
        <v>553</v>
      </c>
      <c r="ASZ21" s="208" t="s">
        <v>553</v>
      </c>
      <c r="ATA21" s="208" t="s">
        <v>553</v>
      </c>
      <c r="ATB21" s="208" t="s">
        <v>553</v>
      </c>
      <c r="ATC21" s="208" t="s">
        <v>553</v>
      </c>
      <c r="ATD21" s="208" t="s">
        <v>553</v>
      </c>
      <c r="ATE21" s="208" t="s">
        <v>553</v>
      </c>
      <c r="ATF21" s="208" t="s">
        <v>553</v>
      </c>
      <c r="ATG21" s="208" t="s">
        <v>553</v>
      </c>
      <c r="ATH21" s="208" t="s">
        <v>553</v>
      </c>
      <c r="ATI21" s="208" t="s">
        <v>553</v>
      </c>
      <c r="ATJ21" s="208" t="s">
        <v>553</v>
      </c>
      <c r="ATK21" s="208" t="s">
        <v>553</v>
      </c>
      <c r="ATL21" s="208" t="s">
        <v>553</v>
      </c>
      <c r="ATM21" s="208" t="s">
        <v>553</v>
      </c>
      <c r="ATN21" s="208" t="s">
        <v>553</v>
      </c>
      <c r="ATO21" s="208" t="s">
        <v>553</v>
      </c>
      <c r="ATP21" s="208" t="s">
        <v>553</v>
      </c>
      <c r="ATQ21" s="208" t="s">
        <v>553</v>
      </c>
      <c r="ATR21" s="208" t="s">
        <v>553</v>
      </c>
      <c r="ATS21" s="208" t="s">
        <v>553</v>
      </c>
      <c r="ATT21" s="208" t="s">
        <v>553</v>
      </c>
      <c r="ATU21" s="208" t="s">
        <v>553</v>
      </c>
      <c r="ATV21" s="208" t="s">
        <v>553</v>
      </c>
      <c r="ATW21" s="208" t="s">
        <v>553</v>
      </c>
      <c r="ATX21" s="208" t="s">
        <v>553</v>
      </c>
      <c r="ATY21" s="208" t="s">
        <v>553</v>
      </c>
      <c r="ATZ21" s="208" t="s">
        <v>553</v>
      </c>
      <c r="AUA21" s="208" t="s">
        <v>553</v>
      </c>
      <c r="AUB21" s="208" t="s">
        <v>553</v>
      </c>
      <c r="AUC21" s="208" t="s">
        <v>553</v>
      </c>
      <c r="AUD21" s="208" t="s">
        <v>553</v>
      </c>
      <c r="AUE21" s="208" t="s">
        <v>553</v>
      </c>
      <c r="AUF21" s="208" t="s">
        <v>553</v>
      </c>
      <c r="AUG21" s="208" t="s">
        <v>553</v>
      </c>
      <c r="AUH21" s="208" t="s">
        <v>553</v>
      </c>
      <c r="AUI21" s="208" t="s">
        <v>553</v>
      </c>
      <c r="AUJ21" s="208" t="s">
        <v>553</v>
      </c>
      <c r="AUK21" s="208" t="s">
        <v>553</v>
      </c>
      <c r="AUL21" s="208" t="s">
        <v>553</v>
      </c>
      <c r="AUM21" s="208" t="s">
        <v>553</v>
      </c>
      <c r="AUN21" s="208" t="s">
        <v>553</v>
      </c>
      <c r="AUO21" s="208" t="s">
        <v>553</v>
      </c>
      <c r="AUP21" s="208" t="s">
        <v>553</v>
      </c>
      <c r="AUQ21" s="208" t="s">
        <v>553</v>
      </c>
      <c r="AUR21" s="208" t="s">
        <v>553</v>
      </c>
      <c r="AUS21" s="208" t="s">
        <v>553</v>
      </c>
      <c r="AUT21" s="208" t="s">
        <v>553</v>
      </c>
      <c r="AUU21" s="208" t="s">
        <v>553</v>
      </c>
      <c r="AUV21" s="208" t="s">
        <v>553</v>
      </c>
      <c r="AUW21" s="208" t="s">
        <v>553</v>
      </c>
      <c r="AUX21" s="208" t="s">
        <v>553</v>
      </c>
      <c r="AUY21" s="208" t="s">
        <v>553</v>
      </c>
      <c r="AUZ21" s="208" t="s">
        <v>553</v>
      </c>
      <c r="AVA21" s="208" t="s">
        <v>553</v>
      </c>
      <c r="AVB21" s="208" t="s">
        <v>553</v>
      </c>
      <c r="AVC21" s="208" t="s">
        <v>553</v>
      </c>
      <c r="AVD21" s="208" t="s">
        <v>553</v>
      </c>
      <c r="AVE21" s="208" t="s">
        <v>553</v>
      </c>
      <c r="AVF21" s="208" t="s">
        <v>553</v>
      </c>
      <c r="AVG21" s="208" t="s">
        <v>553</v>
      </c>
      <c r="AVH21" s="208" t="s">
        <v>553</v>
      </c>
      <c r="AVI21" s="208" t="s">
        <v>553</v>
      </c>
      <c r="AVJ21" s="208" t="s">
        <v>553</v>
      </c>
      <c r="AVK21" s="208" t="s">
        <v>553</v>
      </c>
      <c r="AVL21" s="208" t="s">
        <v>553</v>
      </c>
      <c r="AVM21" s="208" t="s">
        <v>553</v>
      </c>
      <c r="AVN21" s="208" t="s">
        <v>553</v>
      </c>
      <c r="AVO21" s="208" t="s">
        <v>553</v>
      </c>
      <c r="AVP21" s="208" t="s">
        <v>553</v>
      </c>
      <c r="AVQ21" s="208" t="s">
        <v>553</v>
      </c>
      <c r="AVR21" s="208" t="s">
        <v>553</v>
      </c>
      <c r="AVS21" s="208" t="s">
        <v>553</v>
      </c>
      <c r="AVT21" s="208" t="s">
        <v>553</v>
      </c>
      <c r="AVU21" s="208" t="s">
        <v>553</v>
      </c>
      <c r="AVV21" s="208" t="s">
        <v>553</v>
      </c>
      <c r="AVW21" s="208" t="s">
        <v>553</v>
      </c>
      <c r="AVX21" s="208" t="s">
        <v>553</v>
      </c>
      <c r="AVY21" s="208" t="s">
        <v>553</v>
      </c>
      <c r="AVZ21" s="208" t="s">
        <v>553</v>
      </c>
      <c r="AWA21" s="208" t="s">
        <v>553</v>
      </c>
      <c r="AWB21" s="208" t="s">
        <v>553</v>
      </c>
      <c r="AWC21" s="208" t="s">
        <v>553</v>
      </c>
      <c r="AWD21" s="208" t="s">
        <v>553</v>
      </c>
      <c r="AWE21" s="208" t="s">
        <v>553</v>
      </c>
      <c r="AWF21" s="208" t="s">
        <v>553</v>
      </c>
      <c r="AWG21" s="208" t="s">
        <v>553</v>
      </c>
      <c r="AWH21" s="208" t="s">
        <v>553</v>
      </c>
      <c r="AWI21" s="208" t="s">
        <v>553</v>
      </c>
      <c r="AWJ21" s="208" t="s">
        <v>553</v>
      </c>
      <c r="AWK21" s="208" t="s">
        <v>553</v>
      </c>
      <c r="AWL21" s="208" t="s">
        <v>553</v>
      </c>
      <c r="AWM21" s="208" t="s">
        <v>553</v>
      </c>
      <c r="AWN21" s="208" t="s">
        <v>553</v>
      </c>
      <c r="AWO21" s="208" t="s">
        <v>553</v>
      </c>
      <c r="AWP21" s="208" t="s">
        <v>553</v>
      </c>
      <c r="AWQ21" s="208" t="s">
        <v>553</v>
      </c>
      <c r="AWR21" s="208" t="s">
        <v>553</v>
      </c>
      <c r="AWS21" s="208" t="s">
        <v>553</v>
      </c>
      <c r="AWT21" s="208" t="s">
        <v>553</v>
      </c>
      <c r="AWU21" s="208" t="s">
        <v>553</v>
      </c>
      <c r="AWV21" s="208" t="s">
        <v>553</v>
      </c>
      <c r="AWW21" s="208" t="s">
        <v>553</v>
      </c>
      <c r="AWX21" s="208" t="s">
        <v>553</v>
      </c>
      <c r="AWY21" s="208" t="s">
        <v>553</v>
      </c>
      <c r="AWZ21" s="208" t="s">
        <v>553</v>
      </c>
      <c r="AXA21" s="208" t="s">
        <v>553</v>
      </c>
      <c r="AXB21" s="208" t="s">
        <v>553</v>
      </c>
      <c r="AXC21" s="208" t="s">
        <v>553</v>
      </c>
      <c r="AXD21" s="208" t="s">
        <v>553</v>
      </c>
      <c r="AXE21" s="208" t="s">
        <v>553</v>
      </c>
      <c r="AXF21" s="208" t="s">
        <v>553</v>
      </c>
      <c r="AXG21" s="208" t="s">
        <v>553</v>
      </c>
      <c r="AXH21" s="208" t="s">
        <v>553</v>
      </c>
      <c r="AXI21" s="208" t="s">
        <v>553</v>
      </c>
      <c r="AXJ21" s="208" t="s">
        <v>553</v>
      </c>
      <c r="AXK21" s="208" t="s">
        <v>553</v>
      </c>
      <c r="AXL21" s="208" t="s">
        <v>553</v>
      </c>
      <c r="AXM21" s="208" t="s">
        <v>553</v>
      </c>
      <c r="AXN21" s="208" t="s">
        <v>553</v>
      </c>
      <c r="AXO21" s="208" t="s">
        <v>553</v>
      </c>
      <c r="AXP21" s="208" t="s">
        <v>553</v>
      </c>
      <c r="AXQ21" s="208" t="s">
        <v>553</v>
      </c>
      <c r="AXR21" s="208" t="s">
        <v>553</v>
      </c>
      <c r="AXS21" s="208" t="s">
        <v>553</v>
      </c>
      <c r="AXT21" s="208" t="s">
        <v>553</v>
      </c>
      <c r="AXU21" s="208" t="s">
        <v>553</v>
      </c>
      <c r="AXV21" s="208" t="s">
        <v>553</v>
      </c>
      <c r="AXW21" s="208" t="s">
        <v>553</v>
      </c>
      <c r="AXX21" s="208" t="s">
        <v>553</v>
      </c>
      <c r="AXY21" s="208" t="s">
        <v>553</v>
      </c>
      <c r="AXZ21" s="208" t="s">
        <v>553</v>
      </c>
      <c r="AYA21" s="208" t="s">
        <v>553</v>
      </c>
      <c r="AYB21" s="208" t="s">
        <v>553</v>
      </c>
      <c r="AYC21" s="208" t="s">
        <v>553</v>
      </c>
      <c r="AYD21" s="208" t="s">
        <v>553</v>
      </c>
      <c r="AYE21" s="208" t="s">
        <v>553</v>
      </c>
      <c r="AYF21" s="208" t="s">
        <v>553</v>
      </c>
      <c r="AYG21" s="208" t="s">
        <v>553</v>
      </c>
      <c r="AYH21" s="208" t="s">
        <v>553</v>
      </c>
      <c r="AYI21" s="208" t="s">
        <v>553</v>
      </c>
      <c r="AYJ21" s="208" t="s">
        <v>553</v>
      </c>
      <c r="AYK21" s="208" t="s">
        <v>553</v>
      </c>
      <c r="AYL21" s="208" t="s">
        <v>553</v>
      </c>
      <c r="AYM21" s="208" t="s">
        <v>553</v>
      </c>
      <c r="AYN21" s="208" t="s">
        <v>553</v>
      </c>
      <c r="AYO21" s="208" t="s">
        <v>553</v>
      </c>
      <c r="AYP21" s="208" t="s">
        <v>553</v>
      </c>
      <c r="AYQ21" s="208" t="s">
        <v>553</v>
      </c>
      <c r="AYR21" s="208" t="s">
        <v>553</v>
      </c>
      <c r="AYS21" s="208" t="s">
        <v>553</v>
      </c>
      <c r="AYT21" s="208" t="s">
        <v>553</v>
      </c>
      <c r="AYU21" s="208" t="s">
        <v>553</v>
      </c>
      <c r="AYV21" s="208" t="s">
        <v>553</v>
      </c>
      <c r="AYW21" s="208" t="s">
        <v>553</v>
      </c>
      <c r="AYX21" s="208" t="s">
        <v>553</v>
      </c>
      <c r="AYY21" s="208" t="s">
        <v>553</v>
      </c>
      <c r="AYZ21" s="208" t="s">
        <v>553</v>
      </c>
      <c r="AZA21" s="208" t="s">
        <v>553</v>
      </c>
      <c r="AZB21" s="208" t="s">
        <v>553</v>
      </c>
      <c r="AZC21" s="208" t="s">
        <v>553</v>
      </c>
      <c r="AZD21" s="208" t="s">
        <v>553</v>
      </c>
      <c r="AZE21" s="208" t="s">
        <v>553</v>
      </c>
      <c r="AZF21" s="208" t="s">
        <v>553</v>
      </c>
      <c r="AZG21" s="208" t="s">
        <v>553</v>
      </c>
      <c r="AZH21" s="208" t="s">
        <v>553</v>
      </c>
      <c r="AZI21" s="208" t="s">
        <v>553</v>
      </c>
      <c r="AZJ21" s="208" t="s">
        <v>553</v>
      </c>
      <c r="AZK21" s="208" t="s">
        <v>553</v>
      </c>
      <c r="AZL21" s="208" t="s">
        <v>553</v>
      </c>
      <c r="AZM21" s="208" t="s">
        <v>553</v>
      </c>
      <c r="AZN21" s="208" t="s">
        <v>553</v>
      </c>
      <c r="AZO21" s="208" t="s">
        <v>553</v>
      </c>
      <c r="AZP21" s="208" t="s">
        <v>553</v>
      </c>
      <c r="AZQ21" s="208" t="s">
        <v>553</v>
      </c>
      <c r="AZR21" s="208" t="s">
        <v>553</v>
      </c>
      <c r="AZS21" s="208" t="s">
        <v>553</v>
      </c>
      <c r="AZT21" s="208" t="s">
        <v>553</v>
      </c>
      <c r="AZU21" s="208" t="s">
        <v>553</v>
      </c>
      <c r="AZV21" s="208" t="s">
        <v>553</v>
      </c>
      <c r="AZW21" s="208" t="s">
        <v>553</v>
      </c>
      <c r="AZX21" s="208" t="s">
        <v>553</v>
      </c>
      <c r="AZY21" s="208" t="s">
        <v>553</v>
      </c>
      <c r="AZZ21" s="208" t="s">
        <v>553</v>
      </c>
      <c r="BAA21" s="208" t="s">
        <v>553</v>
      </c>
      <c r="BAB21" s="208" t="s">
        <v>553</v>
      </c>
      <c r="BAC21" s="208" t="s">
        <v>553</v>
      </c>
      <c r="BAD21" s="208" t="s">
        <v>553</v>
      </c>
      <c r="BAE21" s="208" t="s">
        <v>553</v>
      </c>
      <c r="BAF21" s="208" t="s">
        <v>553</v>
      </c>
      <c r="BAG21" s="208" t="s">
        <v>553</v>
      </c>
      <c r="BAH21" s="208" t="s">
        <v>553</v>
      </c>
      <c r="BAI21" s="208" t="s">
        <v>553</v>
      </c>
      <c r="BAJ21" s="208" t="s">
        <v>553</v>
      </c>
      <c r="BAK21" s="208" t="s">
        <v>553</v>
      </c>
      <c r="BAL21" s="208" t="s">
        <v>553</v>
      </c>
      <c r="BAM21" s="208" t="s">
        <v>553</v>
      </c>
      <c r="BAN21" s="208" t="s">
        <v>553</v>
      </c>
      <c r="BAO21" s="208" t="s">
        <v>553</v>
      </c>
      <c r="BAP21" s="208" t="s">
        <v>553</v>
      </c>
      <c r="BAQ21" s="208" t="s">
        <v>553</v>
      </c>
      <c r="BAR21" s="208" t="s">
        <v>553</v>
      </c>
      <c r="BAS21" s="208" t="s">
        <v>553</v>
      </c>
      <c r="BAT21" s="208" t="s">
        <v>553</v>
      </c>
      <c r="BAU21" s="208" t="s">
        <v>553</v>
      </c>
      <c r="BAV21" s="208" t="s">
        <v>553</v>
      </c>
      <c r="BAW21" s="208" t="s">
        <v>553</v>
      </c>
      <c r="BAX21" s="208" t="s">
        <v>553</v>
      </c>
      <c r="BAY21" s="208" t="s">
        <v>553</v>
      </c>
      <c r="BAZ21" s="208" t="s">
        <v>553</v>
      </c>
      <c r="BBA21" s="208" t="s">
        <v>553</v>
      </c>
      <c r="BBB21" s="208" t="s">
        <v>553</v>
      </c>
      <c r="BBC21" s="208" t="s">
        <v>553</v>
      </c>
      <c r="BBD21" s="208" t="s">
        <v>553</v>
      </c>
      <c r="BBE21" s="208" t="s">
        <v>553</v>
      </c>
      <c r="BBF21" s="208" t="s">
        <v>553</v>
      </c>
      <c r="BBG21" s="208" t="s">
        <v>553</v>
      </c>
      <c r="BBH21" s="208" t="s">
        <v>553</v>
      </c>
      <c r="BBI21" s="208" t="s">
        <v>553</v>
      </c>
      <c r="BBJ21" s="208" t="s">
        <v>553</v>
      </c>
      <c r="BBK21" s="208" t="s">
        <v>553</v>
      </c>
      <c r="BBL21" s="208" t="s">
        <v>553</v>
      </c>
      <c r="BBM21" s="208" t="s">
        <v>553</v>
      </c>
      <c r="BBN21" s="208" t="s">
        <v>553</v>
      </c>
      <c r="BBO21" s="208" t="s">
        <v>553</v>
      </c>
      <c r="BBP21" s="208" t="s">
        <v>553</v>
      </c>
      <c r="BBQ21" s="208" t="s">
        <v>553</v>
      </c>
      <c r="BBR21" s="208" t="s">
        <v>553</v>
      </c>
      <c r="BBS21" s="208" t="s">
        <v>553</v>
      </c>
      <c r="BBT21" s="208" t="s">
        <v>553</v>
      </c>
      <c r="BBU21" s="208" t="s">
        <v>553</v>
      </c>
      <c r="BBV21" s="208" t="s">
        <v>553</v>
      </c>
      <c r="BBW21" s="208" t="s">
        <v>553</v>
      </c>
      <c r="BBX21" s="208" t="s">
        <v>553</v>
      </c>
      <c r="BBY21" s="208" t="s">
        <v>553</v>
      </c>
      <c r="BBZ21" s="208" t="s">
        <v>553</v>
      </c>
      <c r="BCA21" s="208" t="s">
        <v>553</v>
      </c>
      <c r="BCB21" s="208" t="s">
        <v>553</v>
      </c>
      <c r="BCC21" s="208" t="s">
        <v>553</v>
      </c>
      <c r="BCD21" s="208" t="s">
        <v>553</v>
      </c>
      <c r="BCE21" s="208" t="s">
        <v>553</v>
      </c>
      <c r="BCF21" s="208" t="s">
        <v>553</v>
      </c>
      <c r="BCG21" s="208" t="s">
        <v>553</v>
      </c>
      <c r="BCH21" s="208" t="s">
        <v>553</v>
      </c>
      <c r="BCI21" s="208" t="s">
        <v>553</v>
      </c>
      <c r="BCJ21" s="208" t="s">
        <v>553</v>
      </c>
      <c r="BCK21" s="208" t="s">
        <v>553</v>
      </c>
      <c r="BCL21" s="208" t="s">
        <v>553</v>
      </c>
      <c r="BCM21" s="208" t="s">
        <v>553</v>
      </c>
      <c r="BCN21" s="208" t="s">
        <v>553</v>
      </c>
      <c r="BCO21" s="208" t="s">
        <v>553</v>
      </c>
      <c r="BCP21" s="208" t="s">
        <v>553</v>
      </c>
      <c r="BCQ21" s="208" t="s">
        <v>553</v>
      </c>
      <c r="BCR21" s="208" t="s">
        <v>553</v>
      </c>
      <c r="BCS21" s="208" t="s">
        <v>553</v>
      </c>
      <c r="BCT21" s="208" t="s">
        <v>553</v>
      </c>
      <c r="BCU21" s="208" t="s">
        <v>553</v>
      </c>
      <c r="BCV21" s="208" t="s">
        <v>553</v>
      </c>
      <c r="BCW21" s="208" t="s">
        <v>553</v>
      </c>
      <c r="BCX21" s="208" t="s">
        <v>553</v>
      </c>
      <c r="BCY21" s="208" t="s">
        <v>553</v>
      </c>
      <c r="BCZ21" s="208" t="s">
        <v>553</v>
      </c>
      <c r="BDA21" s="208" t="s">
        <v>553</v>
      </c>
      <c r="BDB21" s="208" t="s">
        <v>553</v>
      </c>
      <c r="BDC21" s="208" t="s">
        <v>553</v>
      </c>
      <c r="BDD21" s="208" t="s">
        <v>553</v>
      </c>
      <c r="BDE21" s="208" t="s">
        <v>553</v>
      </c>
      <c r="BDF21" s="208" t="s">
        <v>553</v>
      </c>
      <c r="BDG21" s="208" t="s">
        <v>553</v>
      </c>
      <c r="BDH21" s="208" t="s">
        <v>553</v>
      </c>
      <c r="BDI21" s="208" t="s">
        <v>553</v>
      </c>
      <c r="BDJ21" s="208" t="s">
        <v>553</v>
      </c>
      <c r="BDK21" s="208" t="s">
        <v>553</v>
      </c>
      <c r="BDL21" s="208" t="s">
        <v>553</v>
      </c>
      <c r="BDM21" s="208" t="s">
        <v>553</v>
      </c>
      <c r="BDN21" s="208" t="s">
        <v>553</v>
      </c>
      <c r="BDO21" s="208" t="s">
        <v>553</v>
      </c>
      <c r="BDP21" s="208" t="s">
        <v>553</v>
      </c>
      <c r="BDQ21" s="208" t="s">
        <v>553</v>
      </c>
      <c r="BDR21" s="208" t="s">
        <v>553</v>
      </c>
      <c r="BDS21" s="208" t="s">
        <v>553</v>
      </c>
      <c r="BDT21" s="208" t="s">
        <v>553</v>
      </c>
      <c r="BDU21" s="208" t="s">
        <v>553</v>
      </c>
      <c r="BDV21" s="208" t="s">
        <v>553</v>
      </c>
      <c r="BDW21" s="208" t="s">
        <v>553</v>
      </c>
      <c r="BDX21" s="208" t="s">
        <v>553</v>
      </c>
      <c r="BDY21" s="208" t="s">
        <v>553</v>
      </c>
      <c r="BDZ21" s="208" t="s">
        <v>553</v>
      </c>
      <c r="BEA21" s="208" t="s">
        <v>553</v>
      </c>
      <c r="BEB21" s="208" t="s">
        <v>553</v>
      </c>
      <c r="BEC21" s="208" t="s">
        <v>553</v>
      </c>
      <c r="BED21" s="208" t="s">
        <v>553</v>
      </c>
      <c r="BEE21" s="208" t="s">
        <v>553</v>
      </c>
      <c r="BEF21" s="208" t="s">
        <v>553</v>
      </c>
      <c r="BEG21" s="208" t="s">
        <v>553</v>
      </c>
      <c r="BEH21" s="208" t="s">
        <v>553</v>
      </c>
      <c r="BEI21" s="208" t="s">
        <v>553</v>
      </c>
      <c r="BEJ21" s="208" t="s">
        <v>553</v>
      </c>
      <c r="BEK21" s="208" t="s">
        <v>553</v>
      </c>
      <c r="BEL21" s="208" t="s">
        <v>553</v>
      </c>
      <c r="BEM21" s="208" t="s">
        <v>553</v>
      </c>
      <c r="BEN21" s="208" t="s">
        <v>553</v>
      </c>
      <c r="BEO21" s="208" t="s">
        <v>553</v>
      </c>
      <c r="BEP21" s="208" t="s">
        <v>553</v>
      </c>
      <c r="BEQ21" s="208" t="s">
        <v>553</v>
      </c>
      <c r="BER21" s="208" t="s">
        <v>553</v>
      </c>
      <c r="BES21" s="208" t="s">
        <v>553</v>
      </c>
      <c r="BET21" s="208" t="s">
        <v>553</v>
      </c>
      <c r="BEU21" s="208" t="s">
        <v>553</v>
      </c>
      <c r="BEV21" s="208" t="s">
        <v>553</v>
      </c>
      <c r="BEW21" s="208" t="s">
        <v>553</v>
      </c>
      <c r="BEX21" s="208" t="s">
        <v>553</v>
      </c>
      <c r="BEY21" s="208" t="s">
        <v>553</v>
      </c>
      <c r="BEZ21" s="208" t="s">
        <v>553</v>
      </c>
      <c r="BFA21" s="208" t="s">
        <v>553</v>
      </c>
      <c r="BFB21" s="208" t="s">
        <v>553</v>
      </c>
      <c r="BFC21" s="208" t="s">
        <v>553</v>
      </c>
      <c r="BFD21" s="208" t="s">
        <v>553</v>
      </c>
      <c r="BFE21" s="208" t="s">
        <v>553</v>
      </c>
      <c r="BFF21" s="208" t="s">
        <v>553</v>
      </c>
      <c r="BFG21" s="208" t="s">
        <v>553</v>
      </c>
      <c r="BFH21" s="208" t="s">
        <v>553</v>
      </c>
      <c r="BFI21" s="208" t="s">
        <v>553</v>
      </c>
      <c r="BFJ21" s="208" t="s">
        <v>553</v>
      </c>
      <c r="BFK21" s="208" t="s">
        <v>553</v>
      </c>
      <c r="BFL21" s="208" t="s">
        <v>553</v>
      </c>
      <c r="BFM21" s="208" t="s">
        <v>553</v>
      </c>
      <c r="BFN21" s="208" t="s">
        <v>553</v>
      </c>
      <c r="BFO21" s="208" t="s">
        <v>553</v>
      </c>
      <c r="BFP21" s="208" t="s">
        <v>553</v>
      </c>
      <c r="BFQ21" s="208" t="s">
        <v>553</v>
      </c>
      <c r="BFR21" s="208" t="s">
        <v>553</v>
      </c>
      <c r="BFS21" s="208" t="s">
        <v>553</v>
      </c>
      <c r="BFT21" s="208" t="s">
        <v>553</v>
      </c>
      <c r="BFU21" s="208" t="s">
        <v>553</v>
      </c>
      <c r="BFV21" s="208" t="s">
        <v>553</v>
      </c>
      <c r="BFW21" s="208" t="s">
        <v>553</v>
      </c>
      <c r="BFX21" s="208" t="s">
        <v>553</v>
      </c>
      <c r="BFY21" s="208" t="s">
        <v>553</v>
      </c>
      <c r="BFZ21" s="208" t="s">
        <v>553</v>
      </c>
      <c r="BGA21" s="208" t="s">
        <v>553</v>
      </c>
      <c r="BGB21" s="208" t="s">
        <v>553</v>
      </c>
      <c r="BGC21" s="208" t="s">
        <v>553</v>
      </c>
      <c r="BGD21" s="208" t="s">
        <v>553</v>
      </c>
      <c r="BGE21" s="208" t="s">
        <v>553</v>
      </c>
      <c r="BGF21" s="208" t="s">
        <v>553</v>
      </c>
      <c r="BGG21" s="208" t="s">
        <v>553</v>
      </c>
      <c r="BGH21" s="208" t="s">
        <v>553</v>
      </c>
      <c r="BGI21" s="208" t="s">
        <v>553</v>
      </c>
      <c r="BGJ21" s="208" t="s">
        <v>553</v>
      </c>
      <c r="BGK21" s="208" t="s">
        <v>553</v>
      </c>
      <c r="BGL21" s="208" t="s">
        <v>553</v>
      </c>
      <c r="BGM21" s="208" t="s">
        <v>553</v>
      </c>
      <c r="BGN21" s="208" t="s">
        <v>553</v>
      </c>
      <c r="BGO21" s="208" t="s">
        <v>553</v>
      </c>
      <c r="BGP21" s="208" t="s">
        <v>553</v>
      </c>
      <c r="BGQ21" s="208" t="s">
        <v>553</v>
      </c>
      <c r="BGR21" s="208" t="s">
        <v>553</v>
      </c>
      <c r="BGS21" s="208" t="s">
        <v>553</v>
      </c>
      <c r="BGT21" s="208" t="s">
        <v>553</v>
      </c>
      <c r="BGU21" s="208" t="s">
        <v>553</v>
      </c>
      <c r="BGV21" s="208" t="s">
        <v>553</v>
      </c>
      <c r="BGW21" s="208" t="s">
        <v>553</v>
      </c>
      <c r="BGX21" s="208" t="s">
        <v>553</v>
      </c>
      <c r="BGY21" s="208" t="s">
        <v>553</v>
      </c>
      <c r="BGZ21" s="208" t="s">
        <v>553</v>
      </c>
      <c r="BHA21" s="208" t="s">
        <v>553</v>
      </c>
      <c r="BHB21" s="208" t="s">
        <v>553</v>
      </c>
      <c r="BHC21" s="208" t="s">
        <v>553</v>
      </c>
      <c r="BHD21" s="208" t="s">
        <v>553</v>
      </c>
      <c r="BHE21" s="208" t="s">
        <v>553</v>
      </c>
      <c r="BHF21" s="208" t="s">
        <v>553</v>
      </c>
      <c r="BHG21" s="208" t="s">
        <v>553</v>
      </c>
      <c r="BHH21" s="208" t="s">
        <v>553</v>
      </c>
      <c r="BHI21" s="208" t="s">
        <v>553</v>
      </c>
      <c r="BHJ21" s="208" t="s">
        <v>553</v>
      </c>
      <c r="BHK21" s="208" t="s">
        <v>553</v>
      </c>
      <c r="BHL21" s="208" t="s">
        <v>553</v>
      </c>
      <c r="BHM21" s="208" t="s">
        <v>553</v>
      </c>
      <c r="BHN21" s="208" t="s">
        <v>553</v>
      </c>
      <c r="BHO21" s="208" t="s">
        <v>553</v>
      </c>
      <c r="BHP21" s="208" t="s">
        <v>553</v>
      </c>
      <c r="BHQ21" s="208" t="s">
        <v>553</v>
      </c>
      <c r="BHR21" s="208" t="s">
        <v>553</v>
      </c>
      <c r="BHS21" s="208" t="s">
        <v>553</v>
      </c>
      <c r="BHT21" s="208" t="s">
        <v>553</v>
      </c>
      <c r="BHU21" s="208" t="s">
        <v>553</v>
      </c>
      <c r="BHV21" s="208" t="s">
        <v>553</v>
      </c>
      <c r="BHW21" s="208" t="s">
        <v>553</v>
      </c>
      <c r="BHX21" s="208" t="s">
        <v>553</v>
      </c>
      <c r="BHY21" s="208" t="s">
        <v>553</v>
      </c>
      <c r="BHZ21" s="208" t="s">
        <v>553</v>
      </c>
      <c r="BIA21" s="208" t="s">
        <v>553</v>
      </c>
      <c r="BIB21" s="208" t="s">
        <v>553</v>
      </c>
      <c r="BIC21" s="208" t="s">
        <v>553</v>
      </c>
      <c r="BID21" s="208" t="s">
        <v>553</v>
      </c>
      <c r="BIE21" s="208" t="s">
        <v>553</v>
      </c>
      <c r="BIF21" s="208" t="s">
        <v>553</v>
      </c>
      <c r="BIG21" s="208" t="s">
        <v>553</v>
      </c>
      <c r="BIH21" s="208" t="s">
        <v>553</v>
      </c>
      <c r="BII21" s="208" t="s">
        <v>553</v>
      </c>
      <c r="BIJ21" s="208" t="s">
        <v>553</v>
      </c>
      <c r="BIK21" s="208" t="s">
        <v>553</v>
      </c>
      <c r="BIL21" s="208" t="s">
        <v>553</v>
      </c>
      <c r="BIM21" s="208" t="s">
        <v>553</v>
      </c>
      <c r="BIN21" s="208" t="s">
        <v>553</v>
      </c>
      <c r="BIO21" s="208" t="s">
        <v>553</v>
      </c>
      <c r="BIP21" s="208" t="s">
        <v>553</v>
      </c>
      <c r="BIQ21" s="208" t="s">
        <v>553</v>
      </c>
      <c r="BIR21" s="208" t="s">
        <v>553</v>
      </c>
      <c r="BIS21" s="208" t="s">
        <v>553</v>
      </c>
      <c r="BIT21" s="208" t="s">
        <v>553</v>
      </c>
      <c r="BIU21" s="208" t="s">
        <v>553</v>
      </c>
      <c r="BIV21" s="208" t="s">
        <v>553</v>
      </c>
      <c r="BIW21" s="208" t="s">
        <v>553</v>
      </c>
      <c r="BIX21" s="208" t="s">
        <v>553</v>
      </c>
      <c r="BIY21" s="208" t="s">
        <v>553</v>
      </c>
      <c r="BIZ21" s="208" t="s">
        <v>553</v>
      </c>
      <c r="BJA21" s="208" t="s">
        <v>553</v>
      </c>
      <c r="BJB21" s="208" t="s">
        <v>553</v>
      </c>
      <c r="BJC21" s="208" t="s">
        <v>553</v>
      </c>
      <c r="BJD21" s="208" t="s">
        <v>553</v>
      </c>
      <c r="BJE21" s="208" t="s">
        <v>553</v>
      </c>
      <c r="BJF21" s="208" t="s">
        <v>553</v>
      </c>
      <c r="BJG21" s="208" t="s">
        <v>553</v>
      </c>
      <c r="BJH21" s="208" t="s">
        <v>553</v>
      </c>
      <c r="BJI21" s="208" t="s">
        <v>553</v>
      </c>
      <c r="BJJ21" s="208" t="s">
        <v>553</v>
      </c>
      <c r="BJK21" s="208" t="s">
        <v>553</v>
      </c>
      <c r="BJL21" s="208" t="s">
        <v>553</v>
      </c>
      <c r="BJM21" s="208" t="s">
        <v>553</v>
      </c>
      <c r="BJN21" s="208" t="s">
        <v>553</v>
      </c>
      <c r="BJO21" s="208" t="s">
        <v>553</v>
      </c>
      <c r="BJP21" s="208" t="s">
        <v>553</v>
      </c>
      <c r="BJQ21" s="208" t="s">
        <v>553</v>
      </c>
      <c r="BJR21" s="208" t="s">
        <v>553</v>
      </c>
      <c r="BJS21" s="208" t="s">
        <v>553</v>
      </c>
      <c r="BJT21" s="208" t="s">
        <v>553</v>
      </c>
      <c r="BJU21" s="208" t="s">
        <v>553</v>
      </c>
      <c r="BJV21" s="208" t="s">
        <v>553</v>
      </c>
      <c r="BJW21" s="208" t="s">
        <v>553</v>
      </c>
      <c r="BJX21" s="208" t="s">
        <v>553</v>
      </c>
      <c r="BJY21" s="208" t="s">
        <v>553</v>
      </c>
      <c r="BJZ21" s="208" t="s">
        <v>553</v>
      </c>
      <c r="BKA21" s="208" t="s">
        <v>553</v>
      </c>
      <c r="BKB21" s="208" t="s">
        <v>553</v>
      </c>
      <c r="BKC21" s="208" t="s">
        <v>553</v>
      </c>
      <c r="BKD21" s="208" t="s">
        <v>553</v>
      </c>
      <c r="BKE21" s="208" t="s">
        <v>553</v>
      </c>
      <c r="BKF21" s="208" t="s">
        <v>553</v>
      </c>
      <c r="BKG21" s="208" t="s">
        <v>553</v>
      </c>
      <c r="BKH21" s="208" t="s">
        <v>553</v>
      </c>
      <c r="BKI21" s="208" t="s">
        <v>553</v>
      </c>
      <c r="BKJ21" s="208" t="s">
        <v>553</v>
      </c>
      <c r="BKK21" s="208" t="s">
        <v>553</v>
      </c>
      <c r="BKL21" s="208" t="s">
        <v>553</v>
      </c>
      <c r="BKM21" s="208" t="s">
        <v>553</v>
      </c>
      <c r="BKN21" s="208" t="s">
        <v>553</v>
      </c>
      <c r="BKO21" s="208" t="s">
        <v>553</v>
      </c>
      <c r="BKP21" s="208" t="s">
        <v>553</v>
      </c>
      <c r="BKQ21" s="208" t="s">
        <v>553</v>
      </c>
      <c r="BKR21" s="208" t="s">
        <v>553</v>
      </c>
      <c r="BKS21" s="208" t="s">
        <v>553</v>
      </c>
      <c r="BKT21" s="208" t="s">
        <v>553</v>
      </c>
      <c r="BKU21" s="208" t="s">
        <v>553</v>
      </c>
      <c r="BKV21" s="208" t="s">
        <v>553</v>
      </c>
      <c r="BKW21" s="208" t="s">
        <v>553</v>
      </c>
      <c r="BKX21" s="208" t="s">
        <v>553</v>
      </c>
      <c r="BKY21" s="208" t="s">
        <v>553</v>
      </c>
      <c r="BKZ21" s="208" t="s">
        <v>553</v>
      </c>
      <c r="BLA21" s="208" t="s">
        <v>553</v>
      </c>
      <c r="BLB21" s="208" t="s">
        <v>553</v>
      </c>
      <c r="BLC21" s="208" t="s">
        <v>553</v>
      </c>
      <c r="BLD21" s="208" t="s">
        <v>553</v>
      </c>
      <c r="BLE21" s="208" t="s">
        <v>553</v>
      </c>
      <c r="BLF21" s="208" t="s">
        <v>553</v>
      </c>
      <c r="BLG21" s="208" t="s">
        <v>553</v>
      </c>
      <c r="BLH21" s="208" t="s">
        <v>553</v>
      </c>
      <c r="BLI21" s="208" t="s">
        <v>553</v>
      </c>
      <c r="BLJ21" s="208" t="s">
        <v>553</v>
      </c>
      <c r="BLK21" s="208" t="s">
        <v>553</v>
      </c>
      <c r="BLL21" s="208" t="s">
        <v>553</v>
      </c>
      <c r="BLM21" s="208" t="s">
        <v>553</v>
      </c>
      <c r="BLN21" s="208" t="s">
        <v>553</v>
      </c>
      <c r="BLO21" s="208" t="s">
        <v>553</v>
      </c>
      <c r="BLP21" s="208" t="s">
        <v>553</v>
      </c>
      <c r="BLQ21" s="208" t="s">
        <v>553</v>
      </c>
      <c r="BLR21" s="208" t="s">
        <v>553</v>
      </c>
      <c r="BLS21" s="208" t="s">
        <v>553</v>
      </c>
      <c r="BLT21" s="208" t="s">
        <v>553</v>
      </c>
      <c r="BLU21" s="208" t="s">
        <v>553</v>
      </c>
      <c r="BLV21" s="208" t="s">
        <v>553</v>
      </c>
      <c r="BLW21" s="208" t="s">
        <v>553</v>
      </c>
      <c r="BLX21" s="208" t="s">
        <v>553</v>
      </c>
      <c r="BLY21" s="208" t="s">
        <v>553</v>
      </c>
      <c r="BLZ21" s="208" t="s">
        <v>553</v>
      </c>
      <c r="BMA21" s="208" t="s">
        <v>553</v>
      </c>
      <c r="BMB21" s="208" t="s">
        <v>553</v>
      </c>
      <c r="BMC21" s="208" t="s">
        <v>553</v>
      </c>
      <c r="BMD21" s="208" t="s">
        <v>553</v>
      </c>
      <c r="BME21" s="208" t="s">
        <v>553</v>
      </c>
      <c r="BMF21" s="208" t="s">
        <v>553</v>
      </c>
      <c r="BMG21" s="208" t="s">
        <v>553</v>
      </c>
      <c r="BMH21" s="208" t="s">
        <v>553</v>
      </c>
      <c r="BMI21" s="208" t="s">
        <v>553</v>
      </c>
      <c r="BMJ21" s="208" t="s">
        <v>553</v>
      </c>
      <c r="BMK21" s="208" t="s">
        <v>553</v>
      </c>
      <c r="BML21" s="208" t="s">
        <v>553</v>
      </c>
      <c r="BMM21" s="208" t="s">
        <v>553</v>
      </c>
      <c r="BMN21" s="208" t="s">
        <v>553</v>
      </c>
      <c r="BMO21" s="208" t="s">
        <v>553</v>
      </c>
      <c r="BMP21" s="208" t="s">
        <v>553</v>
      </c>
      <c r="BMQ21" s="208" t="s">
        <v>553</v>
      </c>
      <c r="BMR21" s="208" t="s">
        <v>553</v>
      </c>
      <c r="BMS21" s="208" t="s">
        <v>553</v>
      </c>
      <c r="BMT21" s="208" t="s">
        <v>553</v>
      </c>
      <c r="BMU21" s="208" t="s">
        <v>553</v>
      </c>
      <c r="BMV21" s="208" t="s">
        <v>553</v>
      </c>
      <c r="BMW21" s="208" t="s">
        <v>553</v>
      </c>
      <c r="BMX21" s="208" t="s">
        <v>553</v>
      </c>
      <c r="BMY21" s="208" t="s">
        <v>553</v>
      </c>
      <c r="BMZ21" s="208" t="s">
        <v>553</v>
      </c>
      <c r="BNA21" s="208" t="s">
        <v>553</v>
      </c>
      <c r="BNB21" s="208" t="s">
        <v>553</v>
      </c>
      <c r="BNC21" s="208" t="s">
        <v>553</v>
      </c>
      <c r="BND21" s="208" t="s">
        <v>553</v>
      </c>
      <c r="BNE21" s="208" t="s">
        <v>553</v>
      </c>
      <c r="BNF21" s="208" t="s">
        <v>553</v>
      </c>
      <c r="BNG21" s="208" t="s">
        <v>553</v>
      </c>
      <c r="BNH21" s="208" t="s">
        <v>553</v>
      </c>
      <c r="BNI21" s="208" t="s">
        <v>553</v>
      </c>
      <c r="BNJ21" s="208" t="s">
        <v>553</v>
      </c>
      <c r="BNK21" s="208" t="s">
        <v>553</v>
      </c>
      <c r="BNL21" s="208" t="s">
        <v>553</v>
      </c>
      <c r="BNM21" s="208" t="s">
        <v>553</v>
      </c>
      <c r="BNN21" s="208" t="s">
        <v>553</v>
      </c>
      <c r="BNO21" s="208" t="s">
        <v>553</v>
      </c>
      <c r="BNP21" s="208" t="s">
        <v>553</v>
      </c>
      <c r="BNQ21" s="208" t="s">
        <v>553</v>
      </c>
      <c r="BNR21" s="208" t="s">
        <v>553</v>
      </c>
      <c r="BNS21" s="208" t="s">
        <v>553</v>
      </c>
      <c r="BNT21" s="208" t="s">
        <v>553</v>
      </c>
      <c r="BNU21" s="208" t="s">
        <v>553</v>
      </c>
      <c r="BNV21" s="208" t="s">
        <v>553</v>
      </c>
      <c r="BNW21" s="208" t="s">
        <v>553</v>
      </c>
      <c r="BNX21" s="208" t="s">
        <v>553</v>
      </c>
      <c r="BNY21" s="208" t="s">
        <v>553</v>
      </c>
      <c r="BNZ21" s="208" t="s">
        <v>553</v>
      </c>
      <c r="BOA21" s="208" t="s">
        <v>553</v>
      </c>
      <c r="BOB21" s="208" t="s">
        <v>553</v>
      </c>
      <c r="BOC21" s="208" t="s">
        <v>553</v>
      </c>
      <c r="BOD21" s="208" t="s">
        <v>553</v>
      </c>
      <c r="BOE21" s="208" t="s">
        <v>553</v>
      </c>
      <c r="BOF21" s="208" t="s">
        <v>553</v>
      </c>
      <c r="BOG21" s="208" t="s">
        <v>553</v>
      </c>
      <c r="BOH21" s="208" t="s">
        <v>553</v>
      </c>
      <c r="BOI21" s="208" t="s">
        <v>553</v>
      </c>
      <c r="BOJ21" s="208" t="s">
        <v>553</v>
      </c>
      <c r="BOK21" s="208" t="s">
        <v>553</v>
      </c>
      <c r="BOL21" s="208" t="s">
        <v>553</v>
      </c>
      <c r="BOM21" s="208" t="s">
        <v>553</v>
      </c>
      <c r="BON21" s="208" t="s">
        <v>553</v>
      </c>
      <c r="BOO21" s="208" t="s">
        <v>553</v>
      </c>
      <c r="BOP21" s="208" t="s">
        <v>553</v>
      </c>
      <c r="BOQ21" s="208" t="s">
        <v>553</v>
      </c>
      <c r="BOR21" s="208" t="s">
        <v>553</v>
      </c>
      <c r="BOS21" s="208" t="s">
        <v>553</v>
      </c>
      <c r="BOT21" s="208" t="s">
        <v>553</v>
      </c>
      <c r="BOU21" s="208" t="s">
        <v>553</v>
      </c>
      <c r="BOV21" s="208" t="s">
        <v>553</v>
      </c>
      <c r="BOW21" s="208" t="s">
        <v>553</v>
      </c>
      <c r="BOX21" s="208" t="s">
        <v>553</v>
      </c>
      <c r="BOY21" s="208" t="s">
        <v>553</v>
      </c>
      <c r="BOZ21" s="208" t="s">
        <v>553</v>
      </c>
      <c r="BPA21" s="208" t="s">
        <v>553</v>
      </c>
      <c r="BPB21" s="208" t="s">
        <v>553</v>
      </c>
      <c r="BPC21" s="208" t="s">
        <v>553</v>
      </c>
      <c r="BPD21" s="208" t="s">
        <v>553</v>
      </c>
      <c r="BPE21" s="208" t="s">
        <v>553</v>
      </c>
      <c r="BPF21" s="208" t="s">
        <v>553</v>
      </c>
      <c r="BPG21" s="208" t="s">
        <v>553</v>
      </c>
      <c r="BPH21" s="208" t="s">
        <v>553</v>
      </c>
      <c r="BPI21" s="208" t="s">
        <v>553</v>
      </c>
      <c r="BPJ21" s="208" t="s">
        <v>553</v>
      </c>
      <c r="BPK21" s="208" t="s">
        <v>553</v>
      </c>
      <c r="BPL21" s="208" t="s">
        <v>553</v>
      </c>
      <c r="BPM21" s="208" t="s">
        <v>553</v>
      </c>
      <c r="BPN21" s="208" t="s">
        <v>553</v>
      </c>
      <c r="BPO21" s="208" t="s">
        <v>553</v>
      </c>
      <c r="BPP21" s="208" t="s">
        <v>553</v>
      </c>
      <c r="BPQ21" s="208" t="s">
        <v>553</v>
      </c>
      <c r="BPR21" s="208" t="s">
        <v>553</v>
      </c>
      <c r="BPS21" s="208" t="s">
        <v>553</v>
      </c>
      <c r="BPT21" s="208" t="s">
        <v>553</v>
      </c>
      <c r="BPU21" s="208" t="s">
        <v>553</v>
      </c>
      <c r="BPV21" s="208" t="s">
        <v>553</v>
      </c>
      <c r="BPW21" s="208" t="s">
        <v>553</v>
      </c>
      <c r="BPX21" s="208" t="s">
        <v>553</v>
      </c>
      <c r="BPY21" s="208" t="s">
        <v>553</v>
      </c>
      <c r="BPZ21" s="208" t="s">
        <v>553</v>
      </c>
      <c r="BQA21" s="208" t="s">
        <v>553</v>
      </c>
      <c r="BQB21" s="208" t="s">
        <v>553</v>
      </c>
      <c r="BQC21" s="208" t="s">
        <v>553</v>
      </c>
      <c r="BQD21" s="208" t="s">
        <v>553</v>
      </c>
      <c r="BQE21" s="208" t="s">
        <v>553</v>
      </c>
      <c r="BQF21" s="208" t="s">
        <v>553</v>
      </c>
      <c r="BQG21" s="208" t="s">
        <v>553</v>
      </c>
      <c r="BQH21" s="208" t="s">
        <v>553</v>
      </c>
      <c r="BQI21" s="208" t="s">
        <v>553</v>
      </c>
      <c r="BQJ21" s="208" t="s">
        <v>553</v>
      </c>
      <c r="BQK21" s="208" t="s">
        <v>553</v>
      </c>
      <c r="BQL21" s="208" t="s">
        <v>553</v>
      </c>
      <c r="BQM21" s="208" t="s">
        <v>553</v>
      </c>
      <c r="BQN21" s="208" t="s">
        <v>553</v>
      </c>
      <c r="BQO21" s="208" t="s">
        <v>553</v>
      </c>
      <c r="BQP21" s="208" t="s">
        <v>553</v>
      </c>
      <c r="BQQ21" s="208" t="s">
        <v>553</v>
      </c>
      <c r="BQR21" s="208" t="s">
        <v>553</v>
      </c>
      <c r="BQS21" s="208" t="s">
        <v>553</v>
      </c>
      <c r="BQT21" s="208" t="s">
        <v>553</v>
      </c>
      <c r="BQU21" s="208" t="s">
        <v>553</v>
      </c>
      <c r="BQV21" s="208" t="s">
        <v>553</v>
      </c>
      <c r="BQW21" s="208" t="s">
        <v>553</v>
      </c>
      <c r="BQX21" s="208" t="s">
        <v>553</v>
      </c>
      <c r="BQY21" s="208" t="s">
        <v>553</v>
      </c>
      <c r="BQZ21" s="208" t="s">
        <v>553</v>
      </c>
      <c r="BRA21" s="208" t="s">
        <v>553</v>
      </c>
      <c r="BRB21" s="208" t="s">
        <v>553</v>
      </c>
      <c r="BRC21" s="208" t="s">
        <v>553</v>
      </c>
      <c r="BRD21" s="208" t="s">
        <v>553</v>
      </c>
      <c r="BRE21" s="208" t="s">
        <v>553</v>
      </c>
      <c r="BRF21" s="208" t="s">
        <v>553</v>
      </c>
      <c r="BRG21" s="208" t="s">
        <v>553</v>
      </c>
      <c r="BRH21" s="208" t="s">
        <v>553</v>
      </c>
      <c r="BRI21" s="208" t="s">
        <v>553</v>
      </c>
      <c r="BRJ21" s="208" t="s">
        <v>553</v>
      </c>
      <c r="BRK21" s="208" t="s">
        <v>553</v>
      </c>
      <c r="BRL21" s="208" t="s">
        <v>553</v>
      </c>
      <c r="BRM21" s="208" t="s">
        <v>553</v>
      </c>
      <c r="BRN21" s="208" t="s">
        <v>553</v>
      </c>
      <c r="BRO21" s="208" t="s">
        <v>553</v>
      </c>
      <c r="BRP21" s="208" t="s">
        <v>553</v>
      </c>
      <c r="BRQ21" s="208" t="s">
        <v>553</v>
      </c>
      <c r="BRR21" s="208" t="s">
        <v>553</v>
      </c>
      <c r="BRS21" s="208" t="s">
        <v>553</v>
      </c>
      <c r="BRT21" s="208" t="s">
        <v>553</v>
      </c>
      <c r="BRU21" s="208" t="s">
        <v>553</v>
      </c>
      <c r="BRV21" s="208" t="s">
        <v>553</v>
      </c>
      <c r="BRW21" s="208" t="s">
        <v>553</v>
      </c>
      <c r="BRX21" s="208" t="s">
        <v>553</v>
      </c>
      <c r="BRY21" s="208" t="s">
        <v>553</v>
      </c>
      <c r="BRZ21" s="208" t="s">
        <v>553</v>
      </c>
      <c r="BSA21" s="208" t="s">
        <v>553</v>
      </c>
      <c r="BSB21" s="208" t="s">
        <v>553</v>
      </c>
      <c r="BSC21" s="208" t="s">
        <v>553</v>
      </c>
      <c r="BSD21" s="208" t="s">
        <v>553</v>
      </c>
      <c r="BSE21" s="208" t="s">
        <v>553</v>
      </c>
      <c r="BSF21" s="208" t="s">
        <v>553</v>
      </c>
      <c r="BSG21" s="208" t="s">
        <v>553</v>
      </c>
      <c r="BSH21" s="208" t="s">
        <v>553</v>
      </c>
      <c r="BSI21" s="208" t="s">
        <v>553</v>
      </c>
      <c r="BSJ21" s="208" t="s">
        <v>553</v>
      </c>
      <c r="BSK21" s="208" t="s">
        <v>553</v>
      </c>
      <c r="BSL21" s="208" t="s">
        <v>553</v>
      </c>
      <c r="BSM21" s="208" t="s">
        <v>553</v>
      </c>
      <c r="BSN21" s="208" t="s">
        <v>553</v>
      </c>
      <c r="BSO21" s="208" t="s">
        <v>553</v>
      </c>
      <c r="BSP21" s="208" t="s">
        <v>553</v>
      </c>
      <c r="BSQ21" s="208" t="s">
        <v>553</v>
      </c>
      <c r="BSR21" s="208" t="s">
        <v>553</v>
      </c>
      <c r="BSS21" s="208" t="s">
        <v>553</v>
      </c>
      <c r="BST21" s="208" t="s">
        <v>553</v>
      </c>
      <c r="BSU21" s="208" t="s">
        <v>553</v>
      </c>
      <c r="BSV21" s="208" t="s">
        <v>553</v>
      </c>
      <c r="BSW21" s="208" t="s">
        <v>553</v>
      </c>
      <c r="BSX21" s="208" t="s">
        <v>553</v>
      </c>
      <c r="BSY21" s="208" t="s">
        <v>553</v>
      </c>
      <c r="BSZ21" s="208" t="s">
        <v>553</v>
      </c>
      <c r="BTA21" s="208" t="s">
        <v>553</v>
      </c>
      <c r="BTB21" s="208" t="s">
        <v>553</v>
      </c>
      <c r="BTC21" s="208" t="s">
        <v>553</v>
      </c>
      <c r="BTD21" s="208" t="s">
        <v>553</v>
      </c>
      <c r="BTE21" s="208" t="s">
        <v>553</v>
      </c>
      <c r="BTF21" s="208" t="s">
        <v>553</v>
      </c>
      <c r="BTG21" s="208" t="s">
        <v>553</v>
      </c>
      <c r="BTH21" s="208" t="s">
        <v>553</v>
      </c>
      <c r="BTI21" s="208" t="s">
        <v>553</v>
      </c>
      <c r="BTJ21" s="208" t="s">
        <v>553</v>
      </c>
      <c r="BTK21" s="208" t="s">
        <v>553</v>
      </c>
      <c r="BTL21" s="208" t="s">
        <v>553</v>
      </c>
      <c r="BTM21" s="208" t="s">
        <v>553</v>
      </c>
      <c r="BTN21" s="208" t="s">
        <v>553</v>
      </c>
      <c r="BTO21" s="208" t="s">
        <v>553</v>
      </c>
      <c r="BTP21" s="208" t="s">
        <v>553</v>
      </c>
      <c r="BTQ21" s="208" t="s">
        <v>553</v>
      </c>
      <c r="BTR21" s="208" t="s">
        <v>553</v>
      </c>
      <c r="BTS21" s="208" t="s">
        <v>553</v>
      </c>
      <c r="BTT21" s="208" t="s">
        <v>553</v>
      </c>
      <c r="BTU21" s="208" t="s">
        <v>553</v>
      </c>
      <c r="BTV21" s="208" t="s">
        <v>553</v>
      </c>
      <c r="BTW21" s="208" t="s">
        <v>553</v>
      </c>
      <c r="BTX21" s="208" t="s">
        <v>553</v>
      </c>
      <c r="BTY21" s="208" t="s">
        <v>553</v>
      </c>
      <c r="BTZ21" s="208" t="s">
        <v>553</v>
      </c>
      <c r="BUA21" s="208" t="s">
        <v>553</v>
      </c>
      <c r="BUB21" s="208" t="s">
        <v>553</v>
      </c>
      <c r="BUC21" s="208" t="s">
        <v>553</v>
      </c>
      <c r="BUD21" s="208" t="s">
        <v>553</v>
      </c>
      <c r="BUE21" s="208" t="s">
        <v>553</v>
      </c>
      <c r="BUF21" s="208" t="s">
        <v>553</v>
      </c>
      <c r="BUG21" s="208" t="s">
        <v>553</v>
      </c>
      <c r="BUH21" s="208" t="s">
        <v>553</v>
      </c>
      <c r="BUI21" s="208" t="s">
        <v>553</v>
      </c>
      <c r="BUJ21" s="208" t="s">
        <v>553</v>
      </c>
      <c r="BUK21" s="208" t="s">
        <v>553</v>
      </c>
      <c r="BUL21" s="208" t="s">
        <v>553</v>
      </c>
      <c r="BUM21" s="208" t="s">
        <v>553</v>
      </c>
      <c r="BUN21" s="208" t="s">
        <v>553</v>
      </c>
      <c r="BUO21" s="208" t="s">
        <v>553</v>
      </c>
      <c r="BUP21" s="208" t="s">
        <v>553</v>
      </c>
      <c r="BUQ21" s="208" t="s">
        <v>553</v>
      </c>
      <c r="BUR21" s="208" t="s">
        <v>553</v>
      </c>
      <c r="BUS21" s="208" t="s">
        <v>553</v>
      </c>
      <c r="BUT21" s="208" t="s">
        <v>553</v>
      </c>
      <c r="BUU21" s="208" t="s">
        <v>553</v>
      </c>
      <c r="BUV21" s="208" t="s">
        <v>553</v>
      </c>
      <c r="BUW21" s="208" t="s">
        <v>553</v>
      </c>
      <c r="BUX21" s="208" t="s">
        <v>553</v>
      </c>
      <c r="BUY21" s="208" t="s">
        <v>553</v>
      </c>
      <c r="BUZ21" s="208" t="s">
        <v>553</v>
      </c>
      <c r="BVA21" s="208" t="s">
        <v>553</v>
      </c>
      <c r="BVB21" s="208" t="s">
        <v>553</v>
      </c>
      <c r="BVC21" s="208" t="s">
        <v>553</v>
      </c>
      <c r="BVD21" s="208" t="s">
        <v>553</v>
      </c>
      <c r="BVE21" s="208" t="s">
        <v>553</v>
      </c>
      <c r="BVF21" s="208" t="s">
        <v>553</v>
      </c>
      <c r="BVG21" s="208" t="s">
        <v>553</v>
      </c>
      <c r="BVH21" s="208" t="s">
        <v>553</v>
      </c>
      <c r="BVI21" s="208" t="s">
        <v>553</v>
      </c>
      <c r="BVJ21" s="208" t="s">
        <v>553</v>
      </c>
      <c r="BVK21" s="208" t="s">
        <v>553</v>
      </c>
      <c r="BVL21" s="208" t="s">
        <v>553</v>
      </c>
      <c r="BVM21" s="208" t="s">
        <v>553</v>
      </c>
      <c r="BVN21" s="208" t="s">
        <v>553</v>
      </c>
      <c r="BVO21" s="208" t="s">
        <v>553</v>
      </c>
      <c r="BVP21" s="208" t="s">
        <v>553</v>
      </c>
      <c r="BVQ21" s="208" t="s">
        <v>553</v>
      </c>
      <c r="BVR21" s="208" t="s">
        <v>553</v>
      </c>
      <c r="BVS21" s="208" t="s">
        <v>553</v>
      </c>
      <c r="BVT21" s="208" t="s">
        <v>553</v>
      </c>
      <c r="BVU21" s="208" t="s">
        <v>553</v>
      </c>
      <c r="BVV21" s="208" t="s">
        <v>553</v>
      </c>
      <c r="BVW21" s="208" t="s">
        <v>553</v>
      </c>
      <c r="BVX21" s="208" t="s">
        <v>553</v>
      </c>
      <c r="BVY21" s="208" t="s">
        <v>553</v>
      </c>
      <c r="BVZ21" s="208" t="s">
        <v>553</v>
      </c>
      <c r="BWA21" s="208" t="s">
        <v>553</v>
      </c>
      <c r="BWB21" s="208" t="s">
        <v>553</v>
      </c>
      <c r="BWC21" s="208" t="s">
        <v>553</v>
      </c>
      <c r="BWD21" s="208" t="s">
        <v>553</v>
      </c>
      <c r="BWE21" s="208" t="s">
        <v>553</v>
      </c>
      <c r="BWF21" s="208" t="s">
        <v>553</v>
      </c>
      <c r="BWG21" s="208" t="s">
        <v>553</v>
      </c>
      <c r="BWH21" s="208" t="s">
        <v>553</v>
      </c>
      <c r="BWI21" s="208" t="s">
        <v>553</v>
      </c>
      <c r="BWJ21" s="208" t="s">
        <v>553</v>
      </c>
      <c r="BWK21" s="208" t="s">
        <v>553</v>
      </c>
      <c r="BWL21" s="208" t="s">
        <v>553</v>
      </c>
      <c r="BWM21" s="208" t="s">
        <v>553</v>
      </c>
      <c r="BWN21" s="208" t="s">
        <v>553</v>
      </c>
      <c r="BWO21" s="208" t="s">
        <v>553</v>
      </c>
      <c r="BWP21" s="208" t="s">
        <v>553</v>
      </c>
      <c r="BWQ21" s="208" t="s">
        <v>553</v>
      </c>
      <c r="BWR21" s="208" t="s">
        <v>553</v>
      </c>
      <c r="BWS21" s="208" t="s">
        <v>553</v>
      </c>
      <c r="BWT21" s="208" t="s">
        <v>553</v>
      </c>
      <c r="BWU21" s="208" t="s">
        <v>553</v>
      </c>
      <c r="BWV21" s="208" t="s">
        <v>553</v>
      </c>
      <c r="BWW21" s="208" t="s">
        <v>553</v>
      </c>
      <c r="BWX21" s="208" t="s">
        <v>553</v>
      </c>
      <c r="BWY21" s="208" t="s">
        <v>553</v>
      </c>
      <c r="BWZ21" s="208" t="s">
        <v>553</v>
      </c>
      <c r="BXA21" s="208" t="s">
        <v>553</v>
      </c>
      <c r="BXB21" s="208" t="s">
        <v>553</v>
      </c>
      <c r="BXC21" s="208" t="s">
        <v>553</v>
      </c>
      <c r="BXD21" s="208" t="s">
        <v>553</v>
      </c>
      <c r="BXE21" s="208" t="s">
        <v>553</v>
      </c>
      <c r="BXF21" s="208" t="s">
        <v>553</v>
      </c>
      <c r="BXG21" s="208" t="s">
        <v>553</v>
      </c>
      <c r="BXH21" s="208" t="s">
        <v>553</v>
      </c>
      <c r="BXI21" s="208" t="s">
        <v>553</v>
      </c>
      <c r="BXJ21" s="208" t="s">
        <v>553</v>
      </c>
      <c r="BXK21" s="208" t="s">
        <v>553</v>
      </c>
      <c r="BXL21" s="208" t="s">
        <v>553</v>
      </c>
      <c r="BXM21" s="208" t="s">
        <v>553</v>
      </c>
      <c r="BXN21" s="208" t="s">
        <v>553</v>
      </c>
      <c r="BXO21" s="208" t="s">
        <v>553</v>
      </c>
      <c r="BXP21" s="208" t="s">
        <v>553</v>
      </c>
      <c r="BXQ21" s="208" t="s">
        <v>553</v>
      </c>
      <c r="BXR21" s="208" t="s">
        <v>553</v>
      </c>
      <c r="BXS21" s="208" t="s">
        <v>553</v>
      </c>
      <c r="BXT21" s="208" t="s">
        <v>553</v>
      </c>
      <c r="BXU21" s="208" t="s">
        <v>553</v>
      </c>
      <c r="BXV21" s="208" t="s">
        <v>553</v>
      </c>
      <c r="BXW21" s="208" t="s">
        <v>553</v>
      </c>
      <c r="BXX21" s="208" t="s">
        <v>553</v>
      </c>
      <c r="BXY21" s="208" t="s">
        <v>553</v>
      </c>
      <c r="BXZ21" s="208" t="s">
        <v>553</v>
      </c>
      <c r="BYA21" s="208" t="s">
        <v>553</v>
      </c>
      <c r="BYB21" s="208" t="s">
        <v>553</v>
      </c>
      <c r="BYC21" s="208" t="s">
        <v>553</v>
      </c>
      <c r="BYD21" s="208" t="s">
        <v>553</v>
      </c>
      <c r="BYE21" s="208" t="s">
        <v>553</v>
      </c>
      <c r="BYF21" s="208" t="s">
        <v>553</v>
      </c>
      <c r="BYG21" s="208" t="s">
        <v>553</v>
      </c>
      <c r="BYH21" s="208" t="s">
        <v>553</v>
      </c>
      <c r="BYI21" s="208" t="s">
        <v>553</v>
      </c>
      <c r="BYJ21" s="208" t="s">
        <v>553</v>
      </c>
      <c r="BYK21" s="208" t="s">
        <v>553</v>
      </c>
      <c r="BYL21" s="208" t="s">
        <v>553</v>
      </c>
      <c r="BYM21" s="208" t="s">
        <v>553</v>
      </c>
      <c r="BYN21" s="208" t="s">
        <v>553</v>
      </c>
      <c r="BYO21" s="208" t="s">
        <v>553</v>
      </c>
      <c r="BYP21" s="208" t="s">
        <v>553</v>
      </c>
      <c r="BYQ21" s="208" t="s">
        <v>553</v>
      </c>
      <c r="BYR21" s="208" t="s">
        <v>553</v>
      </c>
      <c r="BYS21" s="208" t="s">
        <v>553</v>
      </c>
      <c r="BYT21" s="208" t="s">
        <v>553</v>
      </c>
      <c r="BYU21" s="208" t="s">
        <v>553</v>
      </c>
      <c r="BYV21" s="208" t="s">
        <v>553</v>
      </c>
      <c r="BYW21" s="208" t="s">
        <v>553</v>
      </c>
      <c r="BYX21" s="208" t="s">
        <v>553</v>
      </c>
      <c r="BYY21" s="208" t="s">
        <v>553</v>
      </c>
      <c r="BYZ21" s="208" t="s">
        <v>553</v>
      </c>
      <c r="BZA21" s="208" t="s">
        <v>553</v>
      </c>
      <c r="BZB21" s="208" t="s">
        <v>553</v>
      </c>
      <c r="BZC21" s="208" t="s">
        <v>553</v>
      </c>
      <c r="BZD21" s="208" t="s">
        <v>553</v>
      </c>
      <c r="BZE21" s="208" t="s">
        <v>553</v>
      </c>
      <c r="BZF21" s="208" t="s">
        <v>553</v>
      </c>
      <c r="BZG21" s="208" t="s">
        <v>553</v>
      </c>
      <c r="BZH21" s="208" t="s">
        <v>553</v>
      </c>
      <c r="BZI21" s="208" t="s">
        <v>553</v>
      </c>
      <c r="BZJ21" s="208" t="s">
        <v>553</v>
      </c>
      <c r="BZK21" s="208" t="s">
        <v>553</v>
      </c>
      <c r="BZL21" s="208" t="s">
        <v>553</v>
      </c>
      <c r="BZM21" s="208" t="s">
        <v>553</v>
      </c>
      <c r="BZN21" s="208" t="s">
        <v>553</v>
      </c>
      <c r="BZO21" s="208" t="s">
        <v>553</v>
      </c>
      <c r="BZP21" s="208" t="s">
        <v>553</v>
      </c>
      <c r="BZQ21" s="208" t="s">
        <v>553</v>
      </c>
      <c r="BZR21" s="208" t="s">
        <v>553</v>
      </c>
      <c r="BZS21" s="208" t="s">
        <v>553</v>
      </c>
      <c r="BZT21" s="208" t="s">
        <v>553</v>
      </c>
      <c r="BZU21" s="208" t="s">
        <v>553</v>
      </c>
      <c r="BZV21" s="208" t="s">
        <v>553</v>
      </c>
      <c r="BZW21" s="208" t="s">
        <v>553</v>
      </c>
      <c r="BZX21" s="208" t="s">
        <v>553</v>
      </c>
      <c r="BZY21" s="208" t="s">
        <v>553</v>
      </c>
      <c r="BZZ21" s="208" t="s">
        <v>553</v>
      </c>
      <c r="CAA21" s="208" t="s">
        <v>553</v>
      </c>
      <c r="CAB21" s="208" t="s">
        <v>553</v>
      </c>
      <c r="CAC21" s="208" t="s">
        <v>553</v>
      </c>
      <c r="CAD21" s="208" t="s">
        <v>553</v>
      </c>
      <c r="CAE21" s="208" t="s">
        <v>553</v>
      </c>
      <c r="CAF21" s="208" t="s">
        <v>553</v>
      </c>
      <c r="CAG21" s="208" t="s">
        <v>553</v>
      </c>
      <c r="CAH21" s="208" t="s">
        <v>553</v>
      </c>
      <c r="CAI21" s="208" t="s">
        <v>553</v>
      </c>
      <c r="CAJ21" s="208" t="s">
        <v>553</v>
      </c>
      <c r="CAK21" s="208" t="s">
        <v>553</v>
      </c>
      <c r="CAL21" s="208" t="s">
        <v>553</v>
      </c>
      <c r="CAM21" s="208" t="s">
        <v>553</v>
      </c>
      <c r="CAN21" s="208" t="s">
        <v>553</v>
      </c>
      <c r="CAO21" s="208" t="s">
        <v>553</v>
      </c>
      <c r="CAP21" s="208" t="s">
        <v>553</v>
      </c>
      <c r="CAQ21" s="208" t="s">
        <v>553</v>
      </c>
      <c r="CAR21" s="208" t="s">
        <v>553</v>
      </c>
      <c r="CAS21" s="208" t="s">
        <v>553</v>
      </c>
      <c r="CAT21" s="208" t="s">
        <v>553</v>
      </c>
      <c r="CAU21" s="208" t="s">
        <v>553</v>
      </c>
      <c r="CAV21" s="208" t="s">
        <v>553</v>
      </c>
      <c r="CAW21" s="208" t="s">
        <v>553</v>
      </c>
      <c r="CAX21" s="208" t="s">
        <v>553</v>
      </c>
      <c r="CAY21" s="208" t="s">
        <v>553</v>
      </c>
      <c r="CAZ21" s="208" t="s">
        <v>553</v>
      </c>
      <c r="CBA21" s="208" t="s">
        <v>553</v>
      </c>
      <c r="CBB21" s="208" t="s">
        <v>553</v>
      </c>
      <c r="CBC21" s="208" t="s">
        <v>553</v>
      </c>
      <c r="CBD21" s="208" t="s">
        <v>553</v>
      </c>
      <c r="CBE21" s="208" t="s">
        <v>553</v>
      </c>
      <c r="CBF21" s="208" t="s">
        <v>553</v>
      </c>
      <c r="CBG21" s="208" t="s">
        <v>553</v>
      </c>
      <c r="CBH21" s="208" t="s">
        <v>553</v>
      </c>
      <c r="CBI21" s="208" t="s">
        <v>553</v>
      </c>
      <c r="CBJ21" s="208" t="s">
        <v>553</v>
      </c>
      <c r="CBK21" s="208" t="s">
        <v>553</v>
      </c>
      <c r="CBL21" s="208" t="s">
        <v>553</v>
      </c>
      <c r="CBM21" s="208" t="s">
        <v>553</v>
      </c>
      <c r="CBN21" s="208" t="s">
        <v>553</v>
      </c>
      <c r="CBO21" s="208" t="s">
        <v>553</v>
      </c>
      <c r="CBP21" s="208" t="s">
        <v>553</v>
      </c>
      <c r="CBQ21" s="208" t="s">
        <v>553</v>
      </c>
      <c r="CBR21" s="208" t="s">
        <v>553</v>
      </c>
      <c r="CBS21" s="208" t="s">
        <v>553</v>
      </c>
      <c r="CBT21" s="208" t="s">
        <v>553</v>
      </c>
      <c r="CBU21" s="208" t="s">
        <v>553</v>
      </c>
      <c r="CBV21" s="208" t="s">
        <v>553</v>
      </c>
      <c r="CBW21" s="208" t="s">
        <v>553</v>
      </c>
      <c r="CBX21" s="208" t="s">
        <v>553</v>
      </c>
      <c r="CBY21" s="208" t="s">
        <v>553</v>
      </c>
      <c r="CBZ21" s="208" t="s">
        <v>553</v>
      </c>
      <c r="CCA21" s="208" t="s">
        <v>553</v>
      </c>
      <c r="CCB21" s="208" t="s">
        <v>553</v>
      </c>
      <c r="CCC21" s="208" t="s">
        <v>553</v>
      </c>
      <c r="CCD21" s="208" t="s">
        <v>553</v>
      </c>
      <c r="CCE21" s="208" t="s">
        <v>553</v>
      </c>
      <c r="CCF21" s="208" t="s">
        <v>553</v>
      </c>
      <c r="CCG21" s="208" t="s">
        <v>553</v>
      </c>
      <c r="CCH21" s="208" t="s">
        <v>553</v>
      </c>
      <c r="CCI21" s="208" t="s">
        <v>553</v>
      </c>
      <c r="CCJ21" s="208" t="s">
        <v>553</v>
      </c>
      <c r="CCK21" s="208" t="s">
        <v>553</v>
      </c>
      <c r="CCL21" s="208" t="s">
        <v>553</v>
      </c>
      <c r="CCM21" s="208" t="s">
        <v>553</v>
      </c>
      <c r="CCN21" s="208" t="s">
        <v>553</v>
      </c>
      <c r="CCO21" s="208" t="s">
        <v>553</v>
      </c>
      <c r="CCP21" s="208" t="s">
        <v>553</v>
      </c>
      <c r="CCQ21" s="208" t="s">
        <v>553</v>
      </c>
      <c r="CCR21" s="208" t="s">
        <v>553</v>
      </c>
      <c r="CCS21" s="208" t="s">
        <v>553</v>
      </c>
      <c r="CCT21" s="208" t="s">
        <v>553</v>
      </c>
      <c r="CCU21" s="208" t="s">
        <v>553</v>
      </c>
      <c r="CCV21" s="208" t="s">
        <v>553</v>
      </c>
      <c r="CCW21" s="208" t="s">
        <v>553</v>
      </c>
      <c r="CCX21" s="208" t="s">
        <v>553</v>
      </c>
      <c r="CCY21" s="208" t="s">
        <v>553</v>
      </c>
      <c r="CCZ21" s="208" t="s">
        <v>553</v>
      </c>
      <c r="CDA21" s="208" t="s">
        <v>553</v>
      </c>
      <c r="CDB21" s="208" t="s">
        <v>553</v>
      </c>
      <c r="CDC21" s="208" t="s">
        <v>553</v>
      </c>
      <c r="CDD21" s="208" t="s">
        <v>553</v>
      </c>
      <c r="CDE21" s="208" t="s">
        <v>553</v>
      </c>
      <c r="CDF21" s="208" t="s">
        <v>553</v>
      </c>
      <c r="CDG21" s="208" t="s">
        <v>553</v>
      </c>
      <c r="CDH21" s="208" t="s">
        <v>553</v>
      </c>
      <c r="CDI21" s="208" t="s">
        <v>553</v>
      </c>
      <c r="CDJ21" s="208" t="s">
        <v>553</v>
      </c>
      <c r="CDK21" s="208" t="s">
        <v>553</v>
      </c>
      <c r="CDL21" s="208" t="s">
        <v>553</v>
      </c>
      <c r="CDM21" s="208" t="s">
        <v>553</v>
      </c>
      <c r="CDN21" s="208" t="s">
        <v>553</v>
      </c>
      <c r="CDO21" s="208" t="s">
        <v>553</v>
      </c>
      <c r="CDP21" s="208" t="s">
        <v>553</v>
      </c>
      <c r="CDQ21" s="208" t="s">
        <v>553</v>
      </c>
      <c r="CDR21" s="208" t="s">
        <v>553</v>
      </c>
      <c r="CDS21" s="208" t="s">
        <v>553</v>
      </c>
      <c r="CDT21" s="208" t="s">
        <v>553</v>
      </c>
      <c r="CDU21" s="208" t="s">
        <v>553</v>
      </c>
      <c r="CDV21" s="208" t="s">
        <v>553</v>
      </c>
      <c r="CDW21" s="208" t="s">
        <v>553</v>
      </c>
      <c r="CDX21" s="208" t="s">
        <v>553</v>
      </c>
      <c r="CDY21" s="208" t="s">
        <v>553</v>
      </c>
      <c r="CDZ21" s="208" t="s">
        <v>553</v>
      </c>
      <c r="CEA21" s="208" t="s">
        <v>553</v>
      </c>
      <c r="CEB21" s="208" t="s">
        <v>553</v>
      </c>
      <c r="CEC21" s="208" t="s">
        <v>553</v>
      </c>
      <c r="CED21" s="208" t="s">
        <v>553</v>
      </c>
      <c r="CEE21" s="208" t="s">
        <v>553</v>
      </c>
      <c r="CEF21" s="208" t="s">
        <v>553</v>
      </c>
      <c r="CEG21" s="208" t="s">
        <v>553</v>
      </c>
      <c r="CEH21" s="208" t="s">
        <v>553</v>
      </c>
      <c r="CEI21" s="208" t="s">
        <v>553</v>
      </c>
      <c r="CEJ21" s="208" t="s">
        <v>553</v>
      </c>
      <c r="CEK21" s="208" t="s">
        <v>553</v>
      </c>
      <c r="CEL21" s="208" t="s">
        <v>553</v>
      </c>
      <c r="CEM21" s="208" t="s">
        <v>553</v>
      </c>
      <c r="CEN21" s="208" t="s">
        <v>553</v>
      </c>
      <c r="CEO21" s="208" t="s">
        <v>553</v>
      </c>
      <c r="CEP21" s="208" t="s">
        <v>553</v>
      </c>
      <c r="CEQ21" s="208" t="s">
        <v>553</v>
      </c>
      <c r="CER21" s="208" t="s">
        <v>553</v>
      </c>
      <c r="CES21" s="208" t="s">
        <v>553</v>
      </c>
      <c r="CET21" s="208" t="s">
        <v>553</v>
      </c>
      <c r="CEU21" s="208" t="s">
        <v>553</v>
      </c>
      <c r="CEV21" s="208" t="s">
        <v>553</v>
      </c>
      <c r="CEW21" s="208" t="s">
        <v>553</v>
      </c>
      <c r="CEX21" s="208" t="s">
        <v>553</v>
      </c>
      <c r="CEY21" s="208" t="s">
        <v>553</v>
      </c>
      <c r="CEZ21" s="208" t="s">
        <v>553</v>
      </c>
      <c r="CFA21" s="208" t="s">
        <v>553</v>
      </c>
      <c r="CFB21" s="208" t="s">
        <v>553</v>
      </c>
      <c r="CFC21" s="208" t="s">
        <v>553</v>
      </c>
      <c r="CFD21" s="208" t="s">
        <v>553</v>
      </c>
      <c r="CFE21" s="208" t="s">
        <v>553</v>
      </c>
      <c r="CFF21" s="208" t="s">
        <v>553</v>
      </c>
      <c r="CFG21" s="208" t="s">
        <v>553</v>
      </c>
      <c r="CFH21" s="208" t="s">
        <v>553</v>
      </c>
      <c r="CFI21" s="208" t="s">
        <v>553</v>
      </c>
      <c r="CFJ21" s="208" t="s">
        <v>553</v>
      </c>
      <c r="CFK21" s="208" t="s">
        <v>553</v>
      </c>
      <c r="CFL21" s="208" t="s">
        <v>553</v>
      </c>
      <c r="CFM21" s="208" t="s">
        <v>553</v>
      </c>
      <c r="CFN21" s="208" t="s">
        <v>553</v>
      </c>
      <c r="CFO21" s="208" t="s">
        <v>553</v>
      </c>
      <c r="CFP21" s="208" t="s">
        <v>553</v>
      </c>
      <c r="CFQ21" s="208" t="s">
        <v>553</v>
      </c>
      <c r="CFR21" s="208" t="s">
        <v>553</v>
      </c>
      <c r="CFS21" s="208" t="s">
        <v>553</v>
      </c>
      <c r="CFT21" s="208" t="s">
        <v>553</v>
      </c>
      <c r="CFU21" s="208" t="s">
        <v>553</v>
      </c>
      <c r="CFV21" s="208" t="s">
        <v>553</v>
      </c>
      <c r="CFW21" s="208" t="s">
        <v>553</v>
      </c>
      <c r="CFX21" s="208" t="s">
        <v>553</v>
      </c>
      <c r="CFY21" s="208" t="s">
        <v>553</v>
      </c>
      <c r="CFZ21" s="208" t="s">
        <v>553</v>
      </c>
      <c r="CGA21" s="208" t="s">
        <v>553</v>
      </c>
      <c r="CGB21" s="208" t="s">
        <v>553</v>
      </c>
      <c r="CGC21" s="208" t="s">
        <v>553</v>
      </c>
      <c r="CGD21" s="208" t="s">
        <v>553</v>
      </c>
      <c r="CGE21" s="208" t="s">
        <v>553</v>
      </c>
      <c r="CGF21" s="208" t="s">
        <v>553</v>
      </c>
      <c r="CGG21" s="208" t="s">
        <v>553</v>
      </c>
      <c r="CGH21" s="208" t="s">
        <v>553</v>
      </c>
      <c r="CGI21" s="208" t="s">
        <v>553</v>
      </c>
      <c r="CGJ21" s="208" t="s">
        <v>553</v>
      </c>
      <c r="CGK21" s="208" t="s">
        <v>553</v>
      </c>
      <c r="CGL21" s="208" t="s">
        <v>553</v>
      </c>
      <c r="CGM21" s="208" t="s">
        <v>553</v>
      </c>
      <c r="CGN21" s="208" t="s">
        <v>553</v>
      </c>
      <c r="CGO21" s="208" t="s">
        <v>553</v>
      </c>
      <c r="CGP21" s="208" t="s">
        <v>553</v>
      </c>
      <c r="CGQ21" s="208" t="s">
        <v>553</v>
      </c>
      <c r="CGR21" s="208" t="s">
        <v>553</v>
      </c>
      <c r="CGS21" s="208" t="s">
        <v>553</v>
      </c>
      <c r="CGT21" s="208" t="s">
        <v>553</v>
      </c>
      <c r="CGU21" s="208" t="s">
        <v>553</v>
      </c>
      <c r="CGV21" s="208" t="s">
        <v>553</v>
      </c>
      <c r="CGW21" s="208" t="s">
        <v>553</v>
      </c>
      <c r="CGX21" s="208" t="s">
        <v>553</v>
      </c>
      <c r="CGY21" s="208" t="s">
        <v>553</v>
      </c>
      <c r="CGZ21" s="208" t="s">
        <v>553</v>
      </c>
      <c r="CHA21" s="208" t="s">
        <v>553</v>
      </c>
      <c r="CHB21" s="208" t="s">
        <v>553</v>
      </c>
      <c r="CHC21" s="208" t="s">
        <v>553</v>
      </c>
      <c r="CHD21" s="208" t="s">
        <v>553</v>
      </c>
      <c r="CHE21" s="208" t="s">
        <v>553</v>
      </c>
      <c r="CHF21" s="208" t="s">
        <v>553</v>
      </c>
      <c r="CHG21" s="208" t="s">
        <v>553</v>
      </c>
      <c r="CHH21" s="208" t="s">
        <v>553</v>
      </c>
      <c r="CHI21" s="208" t="s">
        <v>553</v>
      </c>
      <c r="CHJ21" s="208" t="s">
        <v>553</v>
      </c>
      <c r="CHK21" s="208" t="s">
        <v>553</v>
      </c>
      <c r="CHL21" s="208" t="s">
        <v>553</v>
      </c>
      <c r="CHM21" s="208" t="s">
        <v>553</v>
      </c>
      <c r="CHN21" s="208" t="s">
        <v>553</v>
      </c>
      <c r="CHO21" s="208" t="s">
        <v>553</v>
      </c>
      <c r="CHP21" s="208" t="s">
        <v>553</v>
      </c>
      <c r="CHQ21" s="208" t="s">
        <v>553</v>
      </c>
      <c r="CHR21" s="208" t="s">
        <v>553</v>
      </c>
      <c r="CHS21" s="208" t="s">
        <v>553</v>
      </c>
      <c r="CHT21" s="208" t="s">
        <v>553</v>
      </c>
      <c r="CHU21" s="208" t="s">
        <v>553</v>
      </c>
      <c r="CHV21" s="208" t="s">
        <v>553</v>
      </c>
      <c r="CHW21" s="208" t="s">
        <v>553</v>
      </c>
      <c r="CHX21" s="208" t="s">
        <v>553</v>
      </c>
      <c r="CHY21" s="208" t="s">
        <v>553</v>
      </c>
      <c r="CHZ21" s="208" t="s">
        <v>553</v>
      </c>
      <c r="CIA21" s="208" t="s">
        <v>553</v>
      </c>
      <c r="CIB21" s="208" t="s">
        <v>553</v>
      </c>
      <c r="CIC21" s="208" t="s">
        <v>553</v>
      </c>
      <c r="CID21" s="208" t="s">
        <v>553</v>
      </c>
      <c r="CIE21" s="208" t="s">
        <v>553</v>
      </c>
      <c r="CIF21" s="208" t="s">
        <v>553</v>
      </c>
      <c r="CIG21" s="208" t="s">
        <v>553</v>
      </c>
      <c r="CIH21" s="208" t="s">
        <v>553</v>
      </c>
      <c r="CII21" s="208" t="s">
        <v>553</v>
      </c>
      <c r="CIJ21" s="208" t="s">
        <v>553</v>
      </c>
      <c r="CIK21" s="208" t="s">
        <v>553</v>
      </c>
      <c r="CIL21" s="208" t="s">
        <v>553</v>
      </c>
      <c r="CIM21" s="208" t="s">
        <v>553</v>
      </c>
      <c r="CIN21" s="208" t="s">
        <v>553</v>
      </c>
      <c r="CIO21" s="208" t="s">
        <v>553</v>
      </c>
      <c r="CIP21" s="208" t="s">
        <v>553</v>
      </c>
      <c r="CIQ21" s="208" t="s">
        <v>553</v>
      </c>
      <c r="CIR21" s="208" t="s">
        <v>553</v>
      </c>
      <c r="CIS21" s="208" t="s">
        <v>553</v>
      </c>
      <c r="CIT21" s="208" t="s">
        <v>553</v>
      </c>
      <c r="CIU21" s="208" t="s">
        <v>553</v>
      </c>
      <c r="CIV21" s="208" t="s">
        <v>553</v>
      </c>
      <c r="CIW21" s="208" t="s">
        <v>553</v>
      </c>
      <c r="CIX21" s="208" t="s">
        <v>553</v>
      </c>
      <c r="CIY21" s="208" t="s">
        <v>553</v>
      </c>
      <c r="CIZ21" s="208" t="s">
        <v>553</v>
      </c>
      <c r="CJA21" s="208" t="s">
        <v>553</v>
      </c>
      <c r="CJB21" s="208" t="s">
        <v>553</v>
      </c>
      <c r="CJC21" s="208" t="s">
        <v>553</v>
      </c>
      <c r="CJD21" s="208" t="s">
        <v>553</v>
      </c>
      <c r="CJE21" s="208" t="s">
        <v>553</v>
      </c>
      <c r="CJF21" s="208" t="s">
        <v>553</v>
      </c>
      <c r="CJG21" s="208" t="s">
        <v>553</v>
      </c>
      <c r="CJH21" s="208" t="s">
        <v>553</v>
      </c>
      <c r="CJI21" s="208" t="s">
        <v>553</v>
      </c>
      <c r="CJJ21" s="208" t="s">
        <v>553</v>
      </c>
      <c r="CJK21" s="208" t="s">
        <v>553</v>
      </c>
      <c r="CJL21" s="208" t="s">
        <v>553</v>
      </c>
      <c r="CJM21" s="208" t="s">
        <v>553</v>
      </c>
      <c r="CJN21" s="208" t="s">
        <v>553</v>
      </c>
      <c r="CJO21" s="208" t="s">
        <v>553</v>
      </c>
      <c r="CJP21" s="208" t="s">
        <v>553</v>
      </c>
      <c r="CJQ21" s="208" t="s">
        <v>553</v>
      </c>
      <c r="CJR21" s="208" t="s">
        <v>553</v>
      </c>
      <c r="CJS21" s="208" t="s">
        <v>553</v>
      </c>
      <c r="CJT21" s="208" t="s">
        <v>553</v>
      </c>
      <c r="CJU21" s="208" t="s">
        <v>553</v>
      </c>
      <c r="CJV21" s="208" t="s">
        <v>553</v>
      </c>
      <c r="CJW21" s="208" t="s">
        <v>553</v>
      </c>
      <c r="CJX21" s="208" t="s">
        <v>553</v>
      </c>
      <c r="CJY21" s="208" t="s">
        <v>553</v>
      </c>
      <c r="CJZ21" s="208" t="s">
        <v>553</v>
      </c>
      <c r="CKA21" s="208" t="s">
        <v>553</v>
      </c>
      <c r="CKB21" s="208" t="s">
        <v>553</v>
      </c>
      <c r="CKC21" s="208" t="s">
        <v>553</v>
      </c>
      <c r="CKD21" s="208" t="s">
        <v>553</v>
      </c>
      <c r="CKE21" s="208" t="s">
        <v>553</v>
      </c>
      <c r="CKF21" s="208" t="s">
        <v>553</v>
      </c>
      <c r="CKG21" s="208" t="s">
        <v>553</v>
      </c>
      <c r="CKH21" s="208" t="s">
        <v>553</v>
      </c>
      <c r="CKI21" s="208" t="s">
        <v>553</v>
      </c>
      <c r="CKJ21" s="208" t="s">
        <v>553</v>
      </c>
      <c r="CKK21" s="208" t="s">
        <v>553</v>
      </c>
      <c r="CKL21" s="208" t="s">
        <v>553</v>
      </c>
      <c r="CKM21" s="208" t="s">
        <v>553</v>
      </c>
      <c r="CKN21" s="208" t="s">
        <v>553</v>
      </c>
      <c r="CKO21" s="208" t="s">
        <v>553</v>
      </c>
      <c r="CKP21" s="208" t="s">
        <v>553</v>
      </c>
      <c r="CKQ21" s="208" t="s">
        <v>553</v>
      </c>
      <c r="CKR21" s="208" t="s">
        <v>553</v>
      </c>
      <c r="CKS21" s="208" t="s">
        <v>553</v>
      </c>
      <c r="CKT21" s="208" t="s">
        <v>553</v>
      </c>
      <c r="CKU21" s="208" t="s">
        <v>553</v>
      </c>
      <c r="CKV21" s="208" t="s">
        <v>553</v>
      </c>
      <c r="CKW21" s="208" t="s">
        <v>553</v>
      </c>
      <c r="CKX21" s="208" t="s">
        <v>553</v>
      </c>
      <c r="CKY21" s="208" t="s">
        <v>553</v>
      </c>
      <c r="CKZ21" s="208" t="s">
        <v>553</v>
      </c>
      <c r="CLA21" s="208" t="s">
        <v>553</v>
      </c>
      <c r="CLB21" s="208" t="s">
        <v>553</v>
      </c>
      <c r="CLC21" s="208" t="s">
        <v>553</v>
      </c>
      <c r="CLD21" s="208" t="s">
        <v>553</v>
      </c>
      <c r="CLE21" s="208" t="s">
        <v>553</v>
      </c>
      <c r="CLF21" s="208" t="s">
        <v>553</v>
      </c>
      <c r="CLG21" s="208" t="s">
        <v>553</v>
      </c>
      <c r="CLH21" s="208" t="s">
        <v>553</v>
      </c>
      <c r="CLI21" s="208" t="s">
        <v>553</v>
      </c>
      <c r="CLJ21" s="208" t="s">
        <v>553</v>
      </c>
      <c r="CLK21" s="208" t="s">
        <v>553</v>
      </c>
      <c r="CLL21" s="208" t="s">
        <v>553</v>
      </c>
      <c r="CLM21" s="208" t="s">
        <v>553</v>
      </c>
      <c r="CLN21" s="208" t="s">
        <v>553</v>
      </c>
      <c r="CLO21" s="208" t="s">
        <v>553</v>
      </c>
      <c r="CLP21" s="208" t="s">
        <v>553</v>
      </c>
      <c r="CLQ21" s="208" t="s">
        <v>553</v>
      </c>
      <c r="CLR21" s="208" t="s">
        <v>553</v>
      </c>
      <c r="CLS21" s="208" t="s">
        <v>553</v>
      </c>
      <c r="CLT21" s="208" t="s">
        <v>553</v>
      </c>
      <c r="CLU21" s="208" t="s">
        <v>553</v>
      </c>
      <c r="CLV21" s="208" t="s">
        <v>553</v>
      </c>
      <c r="CLW21" s="208" t="s">
        <v>553</v>
      </c>
      <c r="CLX21" s="208" t="s">
        <v>553</v>
      </c>
      <c r="CLY21" s="208" t="s">
        <v>553</v>
      </c>
      <c r="CLZ21" s="208" t="s">
        <v>553</v>
      </c>
      <c r="CMA21" s="208" t="s">
        <v>553</v>
      </c>
      <c r="CMB21" s="208" t="s">
        <v>553</v>
      </c>
      <c r="CMC21" s="208" t="s">
        <v>553</v>
      </c>
      <c r="CMD21" s="208" t="s">
        <v>553</v>
      </c>
      <c r="CME21" s="208" t="s">
        <v>553</v>
      </c>
      <c r="CMF21" s="208" t="s">
        <v>553</v>
      </c>
      <c r="CMG21" s="208" t="s">
        <v>553</v>
      </c>
      <c r="CMH21" s="208" t="s">
        <v>553</v>
      </c>
      <c r="CMI21" s="208" t="s">
        <v>553</v>
      </c>
      <c r="CMJ21" s="208" t="s">
        <v>553</v>
      </c>
      <c r="CMK21" s="208" t="s">
        <v>553</v>
      </c>
      <c r="CML21" s="208" t="s">
        <v>553</v>
      </c>
      <c r="CMM21" s="208" t="s">
        <v>553</v>
      </c>
      <c r="CMN21" s="208" t="s">
        <v>553</v>
      </c>
      <c r="CMO21" s="208" t="s">
        <v>553</v>
      </c>
      <c r="CMP21" s="208" t="s">
        <v>553</v>
      </c>
      <c r="CMQ21" s="208" t="s">
        <v>553</v>
      </c>
      <c r="CMR21" s="208" t="s">
        <v>553</v>
      </c>
      <c r="CMS21" s="208" t="s">
        <v>553</v>
      </c>
      <c r="CMT21" s="208" t="s">
        <v>553</v>
      </c>
      <c r="CMU21" s="208" t="s">
        <v>553</v>
      </c>
      <c r="CMV21" s="208" t="s">
        <v>553</v>
      </c>
      <c r="CMW21" s="208" t="s">
        <v>553</v>
      </c>
      <c r="CMX21" s="208" t="s">
        <v>553</v>
      </c>
      <c r="CMY21" s="208" t="s">
        <v>553</v>
      </c>
      <c r="CMZ21" s="208" t="s">
        <v>553</v>
      </c>
      <c r="CNA21" s="208" t="s">
        <v>553</v>
      </c>
      <c r="CNB21" s="208" t="s">
        <v>553</v>
      </c>
      <c r="CNC21" s="208" t="s">
        <v>553</v>
      </c>
      <c r="CND21" s="208" t="s">
        <v>553</v>
      </c>
      <c r="CNE21" s="208" t="s">
        <v>553</v>
      </c>
      <c r="CNF21" s="208" t="s">
        <v>553</v>
      </c>
      <c r="CNG21" s="208" t="s">
        <v>553</v>
      </c>
      <c r="CNH21" s="208" t="s">
        <v>553</v>
      </c>
      <c r="CNI21" s="208" t="s">
        <v>553</v>
      </c>
      <c r="CNJ21" s="208" t="s">
        <v>553</v>
      </c>
      <c r="CNK21" s="208" t="s">
        <v>553</v>
      </c>
      <c r="CNL21" s="208" t="s">
        <v>553</v>
      </c>
      <c r="CNM21" s="208" t="s">
        <v>553</v>
      </c>
      <c r="CNN21" s="208" t="s">
        <v>553</v>
      </c>
      <c r="CNO21" s="208" t="s">
        <v>553</v>
      </c>
      <c r="CNP21" s="208" t="s">
        <v>553</v>
      </c>
      <c r="CNQ21" s="208" t="s">
        <v>553</v>
      </c>
      <c r="CNR21" s="208" t="s">
        <v>553</v>
      </c>
      <c r="CNS21" s="208" t="s">
        <v>553</v>
      </c>
      <c r="CNT21" s="208" t="s">
        <v>553</v>
      </c>
      <c r="CNU21" s="208" t="s">
        <v>553</v>
      </c>
      <c r="CNV21" s="208" t="s">
        <v>553</v>
      </c>
      <c r="CNW21" s="208" t="s">
        <v>553</v>
      </c>
      <c r="CNX21" s="208" t="s">
        <v>553</v>
      </c>
      <c r="CNY21" s="208" t="s">
        <v>553</v>
      </c>
      <c r="CNZ21" s="208" t="s">
        <v>553</v>
      </c>
      <c r="COA21" s="208" t="s">
        <v>553</v>
      </c>
      <c r="COB21" s="208" t="s">
        <v>553</v>
      </c>
      <c r="COC21" s="208" t="s">
        <v>553</v>
      </c>
      <c r="COD21" s="208" t="s">
        <v>553</v>
      </c>
      <c r="COE21" s="208" t="s">
        <v>553</v>
      </c>
      <c r="COF21" s="208" t="s">
        <v>553</v>
      </c>
      <c r="COG21" s="208" t="s">
        <v>553</v>
      </c>
      <c r="COH21" s="208" t="s">
        <v>553</v>
      </c>
      <c r="COI21" s="208" t="s">
        <v>553</v>
      </c>
      <c r="COJ21" s="208" t="s">
        <v>553</v>
      </c>
      <c r="COK21" s="208" t="s">
        <v>553</v>
      </c>
      <c r="COL21" s="208" t="s">
        <v>553</v>
      </c>
      <c r="COM21" s="208" t="s">
        <v>553</v>
      </c>
      <c r="CON21" s="208" t="s">
        <v>553</v>
      </c>
      <c r="COO21" s="208" t="s">
        <v>553</v>
      </c>
      <c r="COP21" s="208" t="s">
        <v>553</v>
      </c>
      <c r="COQ21" s="208" t="s">
        <v>553</v>
      </c>
      <c r="COR21" s="208" t="s">
        <v>553</v>
      </c>
      <c r="COS21" s="208" t="s">
        <v>553</v>
      </c>
      <c r="COT21" s="208" t="s">
        <v>553</v>
      </c>
      <c r="COU21" s="208" t="s">
        <v>553</v>
      </c>
      <c r="COV21" s="208" t="s">
        <v>553</v>
      </c>
      <c r="COW21" s="208" t="s">
        <v>553</v>
      </c>
      <c r="COX21" s="208" t="s">
        <v>553</v>
      </c>
      <c r="COY21" s="208" t="s">
        <v>553</v>
      </c>
      <c r="COZ21" s="208" t="s">
        <v>553</v>
      </c>
      <c r="CPA21" s="208" t="s">
        <v>553</v>
      </c>
      <c r="CPB21" s="208" t="s">
        <v>553</v>
      </c>
      <c r="CPC21" s="208" t="s">
        <v>553</v>
      </c>
      <c r="CPD21" s="208" t="s">
        <v>553</v>
      </c>
      <c r="CPE21" s="208" t="s">
        <v>553</v>
      </c>
      <c r="CPF21" s="208" t="s">
        <v>553</v>
      </c>
      <c r="CPG21" s="208" t="s">
        <v>553</v>
      </c>
      <c r="CPH21" s="208" t="s">
        <v>553</v>
      </c>
      <c r="CPI21" s="208" t="s">
        <v>553</v>
      </c>
      <c r="CPJ21" s="208" t="s">
        <v>553</v>
      </c>
      <c r="CPK21" s="208" t="s">
        <v>553</v>
      </c>
      <c r="CPL21" s="208" t="s">
        <v>553</v>
      </c>
      <c r="CPM21" s="208" t="s">
        <v>553</v>
      </c>
      <c r="CPN21" s="208" t="s">
        <v>553</v>
      </c>
      <c r="CPO21" s="208" t="s">
        <v>553</v>
      </c>
      <c r="CPP21" s="208" t="s">
        <v>553</v>
      </c>
      <c r="CPQ21" s="208" t="s">
        <v>553</v>
      </c>
      <c r="CPR21" s="208" t="s">
        <v>553</v>
      </c>
      <c r="CPS21" s="208" t="s">
        <v>553</v>
      </c>
      <c r="CPT21" s="208" t="s">
        <v>553</v>
      </c>
      <c r="CPU21" s="208" t="s">
        <v>553</v>
      </c>
      <c r="CPV21" s="208" t="s">
        <v>553</v>
      </c>
      <c r="CPW21" s="208" t="s">
        <v>553</v>
      </c>
      <c r="CPX21" s="208" t="s">
        <v>553</v>
      </c>
      <c r="CPY21" s="208" t="s">
        <v>553</v>
      </c>
      <c r="CPZ21" s="208" t="s">
        <v>553</v>
      </c>
      <c r="CQA21" s="208" t="s">
        <v>553</v>
      </c>
      <c r="CQB21" s="208" t="s">
        <v>553</v>
      </c>
      <c r="CQC21" s="208" t="s">
        <v>553</v>
      </c>
      <c r="CQD21" s="208" t="s">
        <v>553</v>
      </c>
      <c r="CQE21" s="208" t="s">
        <v>553</v>
      </c>
      <c r="CQF21" s="208" t="s">
        <v>553</v>
      </c>
      <c r="CQG21" s="208" t="s">
        <v>553</v>
      </c>
      <c r="CQH21" s="208" t="s">
        <v>553</v>
      </c>
      <c r="CQI21" s="208" t="s">
        <v>553</v>
      </c>
      <c r="CQJ21" s="208" t="s">
        <v>553</v>
      </c>
      <c r="CQK21" s="208" t="s">
        <v>553</v>
      </c>
      <c r="CQL21" s="208" t="s">
        <v>553</v>
      </c>
      <c r="CQM21" s="208" t="s">
        <v>553</v>
      </c>
      <c r="CQN21" s="208" t="s">
        <v>553</v>
      </c>
      <c r="CQO21" s="208" t="s">
        <v>553</v>
      </c>
      <c r="CQP21" s="208" t="s">
        <v>553</v>
      </c>
      <c r="CQQ21" s="208" t="s">
        <v>553</v>
      </c>
      <c r="CQR21" s="208" t="s">
        <v>553</v>
      </c>
      <c r="CQS21" s="208" t="s">
        <v>553</v>
      </c>
      <c r="CQT21" s="208" t="s">
        <v>553</v>
      </c>
      <c r="CQU21" s="208" t="s">
        <v>553</v>
      </c>
      <c r="CQV21" s="208" t="s">
        <v>553</v>
      </c>
      <c r="CQW21" s="208" t="s">
        <v>553</v>
      </c>
      <c r="CQX21" s="208" t="s">
        <v>553</v>
      </c>
      <c r="CQY21" s="208" t="s">
        <v>553</v>
      </c>
      <c r="CQZ21" s="208" t="s">
        <v>553</v>
      </c>
      <c r="CRA21" s="208" t="s">
        <v>553</v>
      </c>
      <c r="CRB21" s="208" t="s">
        <v>553</v>
      </c>
      <c r="CRC21" s="208" t="s">
        <v>553</v>
      </c>
      <c r="CRD21" s="208" t="s">
        <v>553</v>
      </c>
      <c r="CRE21" s="208" t="s">
        <v>553</v>
      </c>
      <c r="CRF21" s="208" t="s">
        <v>553</v>
      </c>
      <c r="CRG21" s="208" t="s">
        <v>553</v>
      </c>
      <c r="CRH21" s="208" t="s">
        <v>553</v>
      </c>
      <c r="CRI21" s="208" t="s">
        <v>553</v>
      </c>
      <c r="CRJ21" s="208" t="s">
        <v>553</v>
      </c>
      <c r="CRK21" s="208" t="s">
        <v>553</v>
      </c>
      <c r="CRL21" s="208" t="s">
        <v>553</v>
      </c>
      <c r="CRM21" s="208" t="s">
        <v>553</v>
      </c>
      <c r="CRN21" s="208" t="s">
        <v>553</v>
      </c>
      <c r="CRO21" s="208" t="s">
        <v>553</v>
      </c>
      <c r="CRP21" s="208" t="s">
        <v>553</v>
      </c>
      <c r="CRQ21" s="208" t="s">
        <v>553</v>
      </c>
      <c r="CRR21" s="208" t="s">
        <v>553</v>
      </c>
      <c r="CRS21" s="208" t="s">
        <v>553</v>
      </c>
      <c r="CRT21" s="208" t="s">
        <v>553</v>
      </c>
      <c r="CRU21" s="208" t="s">
        <v>553</v>
      </c>
      <c r="CRV21" s="208" t="s">
        <v>553</v>
      </c>
      <c r="CRW21" s="208" t="s">
        <v>553</v>
      </c>
      <c r="CRX21" s="208" t="s">
        <v>553</v>
      </c>
      <c r="CRY21" s="208" t="s">
        <v>553</v>
      </c>
      <c r="CRZ21" s="208" t="s">
        <v>553</v>
      </c>
      <c r="CSA21" s="208" t="s">
        <v>553</v>
      </c>
      <c r="CSB21" s="208" t="s">
        <v>553</v>
      </c>
      <c r="CSC21" s="208" t="s">
        <v>553</v>
      </c>
      <c r="CSD21" s="208" t="s">
        <v>553</v>
      </c>
      <c r="CSE21" s="208" t="s">
        <v>553</v>
      </c>
      <c r="CSF21" s="208" t="s">
        <v>553</v>
      </c>
      <c r="CSG21" s="208" t="s">
        <v>553</v>
      </c>
      <c r="CSH21" s="208" t="s">
        <v>553</v>
      </c>
      <c r="CSI21" s="208" t="s">
        <v>553</v>
      </c>
      <c r="CSJ21" s="208" t="s">
        <v>553</v>
      </c>
      <c r="CSK21" s="208" t="s">
        <v>553</v>
      </c>
      <c r="CSL21" s="208" t="s">
        <v>553</v>
      </c>
      <c r="CSM21" s="208" t="s">
        <v>553</v>
      </c>
      <c r="CSN21" s="208" t="s">
        <v>553</v>
      </c>
      <c r="CSO21" s="208" t="s">
        <v>553</v>
      </c>
      <c r="CSP21" s="208" t="s">
        <v>553</v>
      </c>
      <c r="CSQ21" s="208" t="s">
        <v>553</v>
      </c>
      <c r="CSR21" s="208" t="s">
        <v>553</v>
      </c>
      <c r="CSS21" s="208" t="s">
        <v>553</v>
      </c>
      <c r="CST21" s="208" t="s">
        <v>553</v>
      </c>
      <c r="CSU21" s="208" t="s">
        <v>553</v>
      </c>
      <c r="CSV21" s="208" t="s">
        <v>553</v>
      </c>
      <c r="CSW21" s="208" t="s">
        <v>553</v>
      </c>
      <c r="CSX21" s="208" t="s">
        <v>553</v>
      </c>
      <c r="CSY21" s="208" t="s">
        <v>553</v>
      </c>
      <c r="CSZ21" s="208" t="s">
        <v>553</v>
      </c>
      <c r="CTA21" s="208" t="s">
        <v>553</v>
      </c>
      <c r="CTB21" s="208" t="s">
        <v>553</v>
      </c>
      <c r="CTC21" s="208" t="s">
        <v>553</v>
      </c>
      <c r="CTD21" s="208" t="s">
        <v>553</v>
      </c>
      <c r="CTE21" s="208" t="s">
        <v>553</v>
      </c>
      <c r="CTF21" s="208" t="s">
        <v>553</v>
      </c>
      <c r="CTG21" s="208" t="s">
        <v>553</v>
      </c>
      <c r="CTH21" s="208" t="s">
        <v>553</v>
      </c>
      <c r="CTI21" s="208" t="s">
        <v>553</v>
      </c>
      <c r="CTJ21" s="208" t="s">
        <v>553</v>
      </c>
      <c r="CTK21" s="208" t="s">
        <v>553</v>
      </c>
      <c r="CTL21" s="208" t="s">
        <v>553</v>
      </c>
      <c r="CTM21" s="208" t="s">
        <v>553</v>
      </c>
      <c r="CTN21" s="208" t="s">
        <v>553</v>
      </c>
      <c r="CTO21" s="208" t="s">
        <v>553</v>
      </c>
      <c r="CTP21" s="208" t="s">
        <v>553</v>
      </c>
      <c r="CTQ21" s="208" t="s">
        <v>553</v>
      </c>
      <c r="CTR21" s="208" t="s">
        <v>553</v>
      </c>
      <c r="CTS21" s="208" t="s">
        <v>553</v>
      </c>
      <c r="CTT21" s="208" t="s">
        <v>553</v>
      </c>
      <c r="CTU21" s="208" t="s">
        <v>553</v>
      </c>
      <c r="CTV21" s="208" t="s">
        <v>553</v>
      </c>
      <c r="CTW21" s="208" t="s">
        <v>553</v>
      </c>
      <c r="CTX21" s="208" t="s">
        <v>553</v>
      </c>
      <c r="CTY21" s="208" t="s">
        <v>553</v>
      </c>
      <c r="CTZ21" s="208" t="s">
        <v>553</v>
      </c>
      <c r="CUA21" s="208" t="s">
        <v>553</v>
      </c>
      <c r="CUB21" s="208" t="s">
        <v>553</v>
      </c>
      <c r="CUC21" s="208" t="s">
        <v>553</v>
      </c>
      <c r="CUD21" s="208" t="s">
        <v>553</v>
      </c>
      <c r="CUE21" s="208" t="s">
        <v>553</v>
      </c>
      <c r="CUF21" s="208" t="s">
        <v>553</v>
      </c>
      <c r="CUG21" s="208" t="s">
        <v>553</v>
      </c>
      <c r="CUH21" s="208" t="s">
        <v>553</v>
      </c>
      <c r="CUI21" s="208" t="s">
        <v>553</v>
      </c>
      <c r="CUJ21" s="208" t="s">
        <v>553</v>
      </c>
      <c r="CUK21" s="208" t="s">
        <v>553</v>
      </c>
      <c r="CUL21" s="208" t="s">
        <v>553</v>
      </c>
      <c r="CUM21" s="208" t="s">
        <v>553</v>
      </c>
      <c r="CUN21" s="208" t="s">
        <v>553</v>
      </c>
      <c r="CUO21" s="208" t="s">
        <v>553</v>
      </c>
      <c r="CUP21" s="208" t="s">
        <v>553</v>
      </c>
      <c r="CUQ21" s="208" t="s">
        <v>553</v>
      </c>
      <c r="CUR21" s="208" t="s">
        <v>553</v>
      </c>
      <c r="CUS21" s="208" t="s">
        <v>553</v>
      </c>
      <c r="CUT21" s="208" t="s">
        <v>553</v>
      </c>
      <c r="CUU21" s="208" t="s">
        <v>553</v>
      </c>
      <c r="CUV21" s="208" t="s">
        <v>553</v>
      </c>
      <c r="CUW21" s="208" t="s">
        <v>553</v>
      </c>
      <c r="CUX21" s="208" t="s">
        <v>553</v>
      </c>
      <c r="CUY21" s="208" t="s">
        <v>553</v>
      </c>
      <c r="CUZ21" s="208" t="s">
        <v>553</v>
      </c>
      <c r="CVA21" s="208" t="s">
        <v>553</v>
      </c>
      <c r="CVB21" s="208" t="s">
        <v>553</v>
      </c>
      <c r="CVC21" s="208" t="s">
        <v>553</v>
      </c>
      <c r="CVD21" s="208" t="s">
        <v>553</v>
      </c>
      <c r="CVE21" s="208" t="s">
        <v>553</v>
      </c>
      <c r="CVF21" s="208" t="s">
        <v>553</v>
      </c>
      <c r="CVG21" s="208" t="s">
        <v>553</v>
      </c>
      <c r="CVH21" s="208" t="s">
        <v>553</v>
      </c>
      <c r="CVI21" s="208" t="s">
        <v>553</v>
      </c>
      <c r="CVJ21" s="208" t="s">
        <v>553</v>
      </c>
      <c r="CVK21" s="208" t="s">
        <v>553</v>
      </c>
      <c r="CVL21" s="208" t="s">
        <v>553</v>
      </c>
      <c r="CVM21" s="208" t="s">
        <v>553</v>
      </c>
      <c r="CVN21" s="208" t="s">
        <v>553</v>
      </c>
      <c r="CVO21" s="208" t="s">
        <v>553</v>
      </c>
      <c r="CVP21" s="208" t="s">
        <v>553</v>
      </c>
      <c r="CVQ21" s="208" t="s">
        <v>553</v>
      </c>
      <c r="CVR21" s="208" t="s">
        <v>553</v>
      </c>
      <c r="CVS21" s="208" t="s">
        <v>553</v>
      </c>
      <c r="CVT21" s="208" t="s">
        <v>553</v>
      </c>
      <c r="CVU21" s="208" t="s">
        <v>553</v>
      </c>
      <c r="CVV21" s="208" t="s">
        <v>553</v>
      </c>
      <c r="CVW21" s="208" t="s">
        <v>553</v>
      </c>
      <c r="CVX21" s="208" t="s">
        <v>553</v>
      </c>
      <c r="CVY21" s="208" t="s">
        <v>553</v>
      </c>
      <c r="CVZ21" s="208" t="s">
        <v>553</v>
      </c>
      <c r="CWA21" s="208" t="s">
        <v>553</v>
      </c>
      <c r="CWB21" s="208" t="s">
        <v>553</v>
      </c>
      <c r="CWC21" s="208" t="s">
        <v>553</v>
      </c>
      <c r="CWD21" s="208" t="s">
        <v>553</v>
      </c>
      <c r="CWE21" s="208" t="s">
        <v>553</v>
      </c>
      <c r="CWF21" s="208" t="s">
        <v>553</v>
      </c>
      <c r="CWG21" s="208" t="s">
        <v>553</v>
      </c>
      <c r="CWH21" s="208" t="s">
        <v>553</v>
      </c>
      <c r="CWI21" s="208" t="s">
        <v>553</v>
      </c>
      <c r="CWJ21" s="208" t="s">
        <v>553</v>
      </c>
      <c r="CWK21" s="208" t="s">
        <v>553</v>
      </c>
      <c r="CWL21" s="208" t="s">
        <v>553</v>
      </c>
      <c r="CWM21" s="208" t="s">
        <v>553</v>
      </c>
      <c r="CWN21" s="208" t="s">
        <v>553</v>
      </c>
      <c r="CWO21" s="208" t="s">
        <v>553</v>
      </c>
      <c r="CWP21" s="208" t="s">
        <v>553</v>
      </c>
      <c r="CWQ21" s="208" t="s">
        <v>553</v>
      </c>
      <c r="CWR21" s="208" t="s">
        <v>553</v>
      </c>
      <c r="CWS21" s="208" t="s">
        <v>553</v>
      </c>
      <c r="CWT21" s="208" t="s">
        <v>553</v>
      </c>
      <c r="CWU21" s="208" t="s">
        <v>553</v>
      </c>
      <c r="CWV21" s="208" t="s">
        <v>553</v>
      </c>
      <c r="CWW21" s="208" t="s">
        <v>553</v>
      </c>
      <c r="CWX21" s="208" t="s">
        <v>553</v>
      </c>
      <c r="CWY21" s="208" t="s">
        <v>553</v>
      </c>
      <c r="CWZ21" s="208" t="s">
        <v>553</v>
      </c>
      <c r="CXA21" s="208" t="s">
        <v>553</v>
      </c>
      <c r="CXB21" s="208" t="s">
        <v>553</v>
      </c>
      <c r="CXC21" s="208" t="s">
        <v>553</v>
      </c>
      <c r="CXD21" s="208" t="s">
        <v>553</v>
      </c>
      <c r="CXE21" s="208" t="s">
        <v>553</v>
      </c>
      <c r="CXF21" s="208" t="s">
        <v>553</v>
      </c>
      <c r="CXG21" s="208" t="s">
        <v>553</v>
      </c>
      <c r="CXH21" s="208" t="s">
        <v>553</v>
      </c>
      <c r="CXI21" s="208" t="s">
        <v>553</v>
      </c>
      <c r="CXJ21" s="208" t="s">
        <v>553</v>
      </c>
      <c r="CXK21" s="208" t="s">
        <v>553</v>
      </c>
      <c r="CXL21" s="208" t="s">
        <v>553</v>
      </c>
      <c r="CXM21" s="208" t="s">
        <v>553</v>
      </c>
      <c r="CXN21" s="208" t="s">
        <v>553</v>
      </c>
      <c r="CXO21" s="208" t="s">
        <v>553</v>
      </c>
      <c r="CXP21" s="208" t="s">
        <v>553</v>
      </c>
      <c r="CXQ21" s="208" t="s">
        <v>553</v>
      </c>
      <c r="CXR21" s="208" t="s">
        <v>553</v>
      </c>
      <c r="CXS21" s="208" t="s">
        <v>553</v>
      </c>
      <c r="CXT21" s="208" t="s">
        <v>553</v>
      </c>
      <c r="CXU21" s="208" t="s">
        <v>553</v>
      </c>
      <c r="CXV21" s="208" t="s">
        <v>553</v>
      </c>
      <c r="CXW21" s="208" t="s">
        <v>553</v>
      </c>
      <c r="CXX21" s="208" t="s">
        <v>553</v>
      </c>
      <c r="CXY21" s="208" t="s">
        <v>553</v>
      </c>
      <c r="CXZ21" s="208" t="s">
        <v>553</v>
      </c>
      <c r="CYA21" s="208" t="s">
        <v>553</v>
      </c>
      <c r="CYB21" s="208" t="s">
        <v>553</v>
      </c>
      <c r="CYC21" s="208" t="s">
        <v>553</v>
      </c>
      <c r="CYD21" s="208" t="s">
        <v>553</v>
      </c>
      <c r="CYE21" s="208" t="s">
        <v>553</v>
      </c>
      <c r="CYF21" s="208" t="s">
        <v>553</v>
      </c>
      <c r="CYG21" s="208" t="s">
        <v>553</v>
      </c>
      <c r="CYH21" s="208" t="s">
        <v>553</v>
      </c>
      <c r="CYI21" s="208" t="s">
        <v>553</v>
      </c>
      <c r="CYJ21" s="208" t="s">
        <v>553</v>
      </c>
      <c r="CYK21" s="208" t="s">
        <v>553</v>
      </c>
      <c r="CYL21" s="208" t="s">
        <v>553</v>
      </c>
      <c r="CYM21" s="208" t="s">
        <v>553</v>
      </c>
      <c r="CYN21" s="208" t="s">
        <v>553</v>
      </c>
      <c r="CYO21" s="208" t="s">
        <v>553</v>
      </c>
      <c r="CYP21" s="208" t="s">
        <v>553</v>
      </c>
      <c r="CYQ21" s="208" t="s">
        <v>553</v>
      </c>
      <c r="CYR21" s="208" t="s">
        <v>553</v>
      </c>
      <c r="CYS21" s="208" t="s">
        <v>553</v>
      </c>
      <c r="CYT21" s="208" t="s">
        <v>553</v>
      </c>
      <c r="CYU21" s="208" t="s">
        <v>553</v>
      </c>
      <c r="CYV21" s="208" t="s">
        <v>553</v>
      </c>
      <c r="CYW21" s="208" t="s">
        <v>553</v>
      </c>
      <c r="CYX21" s="208" t="s">
        <v>553</v>
      </c>
      <c r="CYY21" s="208" t="s">
        <v>553</v>
      </c>
      <c r="CYZ21" s="208" t="s">
        <v>553</v>
      </c>
      <c r="CZA21" s="208" t="s">
        <v>553</v>
      </c>
      <c r="CZB21" s="208" t="s">
        <v>553</v>
      </c>
      <c r="CZC21" s="208" t="s">
        <v>553</v>
      </c>
      <c r="CZD21" s="208" t="s">
        <v>553</v>
      </c>
      <c r="CZE21" s="208" t="s">
        <v>553</v>
      </c>
      <c r="CZF21" s="208" t="s">
        <v>553</v>
      </c>
      <c r="CZG21" s="208" t="s">
        <v>553</v>
      </c>
      <c r="CZH21" s="208" t="s">
        <v>553</v>
      </c>
      <c r="CZI21" s="208" t="s">
        <v>553</v>
      </c>
      <c r="CZJ21" s="208" t="s">
        <v>553</v>
      </c>
      <c r="CZK21" s="208" t="s">
        <v>553</v>
      </c>
      <c r="CZL21" s="208" t="s">
        <v>553</v>
      </c>
      <c r="CZM21" s="208" t="s">
        <v>553</v>
      </c>
      <c r="CZN21" s="208" t="s">
        <v>553</v>
      </c>
      <c r="CZO21" s="208" t="s">
        <v>553</v>
      </c>
      <c r="CZP21" s="208" t="s">
        <v>553</v>
      </c>
      <c r="CZQ21" s="208" t="s">
        <v>553</v>
      </c>
      <c r="CZR21" s="208" t="s">
        <v>553</v>
      </c>
      <c r="CZS21" s="208" t="s">
        <v>553</v>
      </c>
      <c r="CZT21" s="208" t="s">
        <v>553</v>
      </c>
      <c r="CZU21" s="208" t="s">
        <v>553</v>
      </c>
      <c r="CZV21" s="208" t="s">
        <v>553</v>
      </c>
      <c r="CZW21" s="208" t="s">
        <v>553</v>
      </c>
      <c r="CZX21" s="208" t="s">
        <v>553</v>
      </c>
      <c r="CZY21" s="208" t="s">
        <v>553</v>
      </c>
      <c r="CZZ21" s="208" t="s">
        <v>553</v>
      </c>
      <c r="DAA21" s="208" t="s">
        <v>553</v>
      </c>
      <c r="DAB21" s="208" t="s">
        <v>553</v>
      </c>
      <c r="DAC21" s="208" t="s">
        <v>553</v>
      </c>
      <c r="DAD21" s="208" t="s">
        <v>553</v>
      </c>
      <c r="DAE21" s="208" t="s">
        <v>553</v>
      </c>
      <c r="DAF21" s="208" t="s">
        <v>553</v>
      </c>
      <c r="DAG21" s="208" t="s">
        <v>553</v>
      </c>
      <c r="DAH21" s="208" t="s">
        <v>553</v>
      </c>
      <c r="DAI21" s="208" t="s">
        <v>553</v>
      </c>
      <c r="DAJ21" s="208" t="s">
        <v>553</v>
      </c>
      <c r="DAK21" s="208" t="s">
        <v>553</v>
      </c>
      <c r="DAL21" s="208" t="s">
        <v>553</v>
      </c>
      <c r="DAM21" s="208" t="s">
        <v>553</v>
      </c>
      <c r="DAN21" s="208" t="s">
        <v>553</v>
      </c>
      <c r="DAO21" s="208" t="s">
        <v>553</v>
      </c>
      <c r="DAP21" s="208" t="s">
        <v>553</v>
      </c>
      <c r="DAQ21" s="208" t="s">
        <v>553</v>
      </c>
      <c r="DAR21" s="208" t="s">
        <v>553</v>
      </c>
      <c r="DAS21" s="208" t="s">
        <v>553</v>
      </c>
      <c r="DAT21" s="208" t="s">
        <v>553</v>
      </c>
      <c r="DAU21" s="208" t="s">
        <v>553</v>
      </c>
      <c r="DAV21" s="208" t="s">
        <v>553</v>
      </c>
      <c r="DAW21" s="208" t="s">
        <v>553</v>
      </c>
      <c r="DAX21" s="208" t="s">
        <v>553</v>
      </c>
      <c r="DAY21" s="208" t="s">
        <v>553</v>
      </c>
      <c r="DAZ21" s="208" t="s">
        <v>553</v>
      </c>
      <c r="DBA21" s="208" t="s">
        <v>553</v>
      </c>
      <c r="DBB21" s="208" t="s">
        <v>553</v>
      </c>
      <c r="DBC21" s="208" t="s">
        <v>553</v>
      </c>
      <c r="DBD21" s="208" t="s">
        <v>553</v>
      </c>
      <c r="DBE21" s="208" t="s">
        <v>553</v>
      </c>
      <c r="DBF21" s="208" t="s">
        <v>553</v>
      </c>
      <c r="DBG21" s="208" t="s">
        <v>553</v>
      </c>
      <c r="DBH21" s="208" t="s">
        <v>553</v>
      </c>
      <c r="DBI21" s="208" t="s">
        <v>553</v>
      </c>
      <c r="DBJ21" s="208" t="s">
        <v>553</v>
      </c>
      <c r="DBK21" s="208" t="s">
        <v>553</v>
      </c>
      <c r="DBL21" s="208" t="s">
        <v>553</v>
      </c>
      <c r="DBM21" s="208" t="s">
        <v>553</v>
      </c>
      <c r="DBN21" s="208" t="s">
        <v>553</v>
      </c>
      <c r="DBO21" s="208" t="s">
        <v>553</v>
      </c>
      <c r="DBP21" s="208" t="s">
        <v>553</v>
      </c>
      <c r="DBQ21" s="208" t="s">
        <v>553</v>
      </c>
      <c r="DBR21" s="208" t="s">
        <v>553</v>
      </c>
      <c r="DBS21" s="208" t="s">
        <v>553</v>
      </c>
      <c r="DBT21" s="208" t="s">
        <v>553</v>
      </c>
      <c r="DBU21" s="208" t="s">
        <v>553</v>
      </c>
      <c r="DBV21" s="208" t="s">
        <v>553</v>
      </c>
      <c r="DBW21" s="208" t="s">
        <v>553</v>
      </c>
      <c r="DBX21" s="208" t="s">
        <v>553</v>
      </c>
      <c r="DBY21" s="208" t="s">
        <v>553</v>
      </c>
      <c r="DBZ21" s="208" t="s">
        <v>553</v>
      </c>
      <c r="DCA21" s="208" t="s">
        <v>553</v>
      </c>
      <c r="DCB21" s="208" t="s">
        <v>553</v>
      </c>
      <c r="DCC21" s="208" t="s">
        <v>553</v>
      </c>
      <c r="DCD21" s="208" t="s">
        <v>553</v>
      </c>
      <c r="DCE21" s="208" t="s">
        <v>553</v>
      </c>
      <c r="DCF21" s="208" t="s">
        <v>553</v>
      </c>
      <c r="DCG21" s="208" t="s">
        <v>553</v>
      </c>
      <c r="DCH21" s="208" t="s">
        <v>553</v>
      </c>
      <c r="DCI21" s="208" t="s">
        <v>553</v>
      </c>
      <c r="DCJ21" s="208" t="s">
        <v>553</v>
      </c>
      <c r="DCK21" s="208" t="s">
        <v>553</v>
      </c>
      <c r="DCL21" s="208" t="s">
        <v>553</v>
      </c>
      <c r="DCM21" s="208" t="s">
        <v>553</v>
      </c>
      <c r="DCN21" s="208" t="s">
        <v>553</v>
      </c>
      <c r="DCO21" s="208" t="s">
        <v>553</v>
      </c>
      <c r="DCP21" s="208" t="s">
        <v>553</v>
      </c>
      <c r="DCQ21" s="208" t="s">
        <v>553</v>
      </c>
      <c r="DCR21" s="208" t="s">
        <v>553</v>
      </c>
      <c r="DCS21" s="208" t="s">
        <v>553</v>
      </c>
      <c r="DCT21" s="208" t="s">
        <v>553</v>
      </c>
      <c r="DCU21" s="208" t="s">
        <v>553</v>
      </c>
      <c r="DCV21" s="208" t="s">
        <v>553</v>
      </c>
      <c r="DCW21" s="208" t="s">
        <v>553</v>
      </c>
      <c r="DCX21" s="208" t="s">
        <v>553</v>
      </c>
      <c r="DCY21" s="208" t="s">
        <v>553</v>
      </c>
      <c r="DCZ21" s="208" t="s">
        <v>553</v>
      </c>
      <c r="DDA21" s="208" t="s">
        <v>553</v>
      </c>
      <c r="DDB21" s="208" t="s">
        <v>553</v>
      </c>
      <c r="DDC21" s="208" t="s">
        <v>553</v>
      </c>
      <c r="DDD21" s="208" t="s">
        <v>553</v>
      </c>
      <c r="DDE21" s="208" t="s">
        <v>553</v>
      </c>
      <c r="DDF21" s="208" t="s">
        <v>553</v>
      </c>
      <c r="DDG21" s="208" t="s">
        <v>553</v>
      </c>
      <c r="DDH21" s="208" t="s">
        <v>553</v>
      </c>
      <c r="DDI21" s="208" t="s">
        <v>553</v>
      </c>
      <c r="DDJ21" s="208" t="s">
        <v>553</v>
      </c>
      <c r="DDK21" s="208" t="s">
        <v>553</v>
      </c>
      <c r="DDL21" s="208" t="s">
        <v>553</v>
      </c>
      <c r="DDM21" s="208" t="s">
        <v>553</v>
      </c>
      <c r="DDN21" s="208" t="s">
        <v>553</v>
      </c>
      <c r="DDO21" s="208" t="s">
        <v>553</v>
      </c>
      <c r="DDP21" s="208" t="s">
        <v>553</v>
      </c>
      <c r="DDQ21" s="208" t="s">
        <v>553</v>
      </c>
      <c r="DDR21" s="208" t="s">
        <v>553</v>
      </c>
      <c r="DDS21" s="208" t="s">
        <v>553</v>
      </c>
      <c r="DDT21" s="208" t="s">
        <v>553</v>
      </c>
      <c r="DDU21" s="208" t="s">
        <v>553</v>
      </c>
      <c r="DDV21" s="208" t="s">
        <v>553</v>
      </c>
      <c r="DDW21" s="208" t="s">
        <v>553</v>
      </c>
      <c r="DDX21" s="208" t="s">
        <v>553</v>
      </c>
      <c r="DDY21" s="208" t="s">
        <v>553</v>
      </c>
      <c r="DDZ21" s="208" t="s">
        <v>553</v>
      </c>
      <c r="DEA21" s="208" t="s">
        <v>553</v>
      </c>
      <c r="DEB21" s="208" t="s">
        <v>553</v>
      </c>
      <c r="DEC21" s="208" t="s">
        <v>553</v>
      </c>
      <c r="DED21" s="208" t="s">
        <v>553</v>
      </c>
      <c r="DEE21" s="208" t="s">
        <v>553</v>
      </c>
      <c r="DEF21" s="208" t="s">
        <v>553</v>
      </c>
      <c r="DEG21" s="208" t="s">
        <v>553</v>
      </c>
      <c r="DEH21" s="208" t="s">
        <v>553</v>
      </c>
      <c r="DEI21" s="208" t="s">
        <v>553</v>
      </c>
      <c r="DEJ21" s="208" t="s">
        <v>553</v>
      </c>
      <c r="DEK21" s="208" t="s">
        <v>553</v>
      </c>
      <c r="DEL21" s="208" t="s">
        <v>553</v>
      </c>
      <c r="DEM21" s="208" t="s">
        <v>553</v>
      </c>
      <c r="DEN21" s="208" t="s">
        <v>553</v>
      </c>
      <c r="DEO21" s="208" t="s">
        <v>553</v>
      </c>
      <c r="DEP21" s="208" t="s">
        <v>553</v>
      </c>
      <c r="DEQ21" s="208" t="s">
        <v>553</v>
      </c>
      <c r="DER21" s="208" t="s">
        <v>553</v>
      </c>
      <c r="DES21" s="208" t="s">
        <v>553</v>
      </c>
      <c r="DET21" s="208" t="s">
        <v>553</v>
      </c>
      <c r="DEU21" s="208" t="s">
        <v>553</v>
      </c>
      <c r="DEV21" s="208" t="s">
        <v>553</v>
      </c>
      <c r="DEW21" s="208" t="s">
        <v>553</v>
      </c>
      <c r="DEX21" s="208" t="s">
        <v>553</v>
      </c>
      <c r="DEY21" s="208" t="s">
        <v>553</v>
      </c>
      <c r="DEZ21" s="208" t="s">
        <v>553</v>
      </c>
      <c r="DFA21" s="208" t="s">
        <v>553</v>
      </c>
      <c r="DFB21" s="208" t="s">
        <v>553</v>
      </c>
      <c r="DFC21" s="208" t="s">
        <v>553</v>
      </c>
      <c r="DFD21" s="208" t="s">
        <v>553</v>
      </c>
      <c r="DFE21" s="208" t="s">
        <v>553</v>
      </c>
      <c r="DFF21" s="208" t="s">
        <v>553</v>
      </c>
      <c r="DFG21" s="208" t="s">
        <v>553</v>
      </c>
      <c r="DFH21" s="208" t="s">
        <v>553</v>
      </c>
      <c r="DFI21" s="208" t="s">
        <v>553</v>
      </c>
      <c r="DFJ21" s="208" t="s">
        <v>553</v>
      </c>
      <c r="DFK21" s="208" t="s">
        <v>553</v>
      </c>
      <c r="DFL21" s="208" t="s">
        <v>553</v>
      </c>
      <c r="DFM21" s="208" t="s">
        <v>553</v>
      </c>
      <c r="DFN21" s="208" t="s">
        <v>553</v>
      </c>
      <c r="DFO21" s="208" t="s">
        <v>553</v>
      </c>
      <c r="DFP21" s="208" t="s">
        <v>553</v>
      </c>
      <c r="DFQ21" s="208" t="s">
        <v>553</v>
      </c>
      <c r="DFR21" s="208" t="s">
        <v>553</v>
      </c>
      <c r="DFS21" s="208" t="s">
        <v>553</v>
      </c>
      <c r="DFT21" s="208" t="s">
        <v>553</v>
      </c>
      <c r="DFU21" s="208" t="s">
        <v>553</v>
      </c>
      <c r="DFV21" s="208" t="s">
        <v>553</v>
      </c>
      <c r="DFW21" s="208" t="s">
        <v>553</v>
      </c>
      <c r="DFX21" s="208" t="s">
        <v>553</v>
      </c>
      <c r="DFY21" s="208" t="s">
        <v>553</v>
      </c>
      <c r="DFZ21" s="208" t="s">
        <v>553</v>
      </c>
      <c r="DGA21" s="208" t="s">
        <v>553</v>
      </c>
      <c r="DGB21" s="208" t="s">
        <v>553</v>
      </c>
      <c r="DGC21" s="208" t="s">
        <v>553</v>
      </c>
      <c r="DGD21" s="208" t="s">
        <v>553</v>
      </c>
      <c r="DGE21" s="208" t="s">
        <v>553</v>
      </c>
      <c r="DGF21" s="208" t="s">
        <v>553</v>
      </c>
      <c r="DGG21" s="208" t="s">
        <v>553</v>
      </c>
      <c r="DGH21" s="208" t="s">
        <v>553</v>
      </c>
      <c r="DGI21" s="208" t="s">
        <v>553</v>
      </c>
      <c r="DGJ21" s="208" t="s">
        <v>553</v>
      </c>
      <c r="DGK21" s="208" t="s">
        <v>553</v>
      </c>
      <c r="DGL21" s="208" t="s">
        <v>553</v>
      </c>
      <c r="DGM21" s="208" t="s">
        <v>553</v>
      </c>
      <c r="DGN21" s="208" t="s">
        <v>553</v>
      </c>
      <c r="DGO21" s="208" t="s">
        <v>553</v>
      </c>
      <c r="DGP21" s="208" t="s">
        <v>553</v>
      </c>
      <c r="DGQ21" s="208" t="s">
        <v>553</v>
      </c>
      <c r="DGR21" s="208" t="s">
        <v>553</v>
      </c>
      <c r="DGS21" s="208" t="s">
        <v>553</v>
      </c>
      <c r="DGT21" s="208" t="s">
        <v>553</v>
      </c>
      <c r="DGU21" s="208" t="s">
        <v>553</v>
      </c>
      <c r="DGV21" s="208" t="s">
        <v>553</v>
      </c>
      <c r="DGW21" s="208" t="s">
        <v>553</v>
      </c>
      <c r="DGX21" s="208" t="s">
        <v>553</v>
      </c>
      <c r="DGY21" s="208" t="s">
        <v>553</v>
      </c>
      <c r="DGZ21" s="208" t="s">
        <v>553</v>
      </c>
      <c r="DHA21" s="208" t="s">
        <v>553</v>
      </c>
      <c r="DHB21" s="208" t="s">
        <v>553</v>
      </c>
      <c r="DHC21" s="208" t="s">
        <v>553</v>
      </c>
      <c r="DHD21" s="208" t="s">
        <v>553</v>
      </c>
      <c r="DHE21" s="208" t="s">
        <v>553</v>
      </c>
      <c r="DHF21" s="208" t="s">
        <v>553</v>
      </c>
      <c r="DHG21" s="208" t="s">
        <v>553</v>
      </c>
      <c r="DHH21" s="208" t="s">
        <v>553</v>
      </c>
      <c r="DHI21" s="208" t="s">
        <v>553</v>
      </c>
      <c r="DHJ21" s="208" t="s">
        <v>553</v>
      </c>
      <c r="DHK21" s="208" t="s">
        <v>553</v>
      </c>
      <c r="DHL21" s="208" t="s">
        <v>553</v>
      </c>
      <c r="DHM21" s="208" t="s">
        <v>553</v>
      </c>
      <c r="DHN21" s="208" t="s">
        <v>553</v>
      </c>
      <c r="DHO21" s="208" t="s">
        <v>553</v>
      </c>
      <c r="DHP21" s="208" t="s">
        <v>553</v>
      </c>
      <c r="DHQ21" s="208" t="s">
        <v>553</v>
      </c>
      <c r="DHR21" s="208" t="s">
        <v>553</v>
      </c>
      <c r="DHS21" s="208" t="s">
        <v>553</v>
      </c>
      <c r="DHT21" s="208" t="s">
        <v>553</v>
      </c>
      <c r="DHU21" s="208" t="s">
        <v>553</v>
      </c>
      <c r="DHV21" s="208" t="s">
        <v>553</v>
      </c>
      <c r="DHW21" s="208" t="s">
        <v>553</v>
      </c>
      <c r="DHX21" s="208" t="s">
        <v>553</v>
      </c>
      <c r="DHY21" s="208" t="s">
        <v>553</v>
      </c>
      <c r="DHZ21" s="208" t="s">
        <v>553</v>
      </c>
      <c r="DIA21" s="208" t="s">
        <v>553</v>
      </c>
      <c r="DIB21" s="208" t="s">
        <v>553</v>
      </c>
      <c r="DIC21" s="208" t="s">
        <v>553</v>
      </c>
      <c r="DID21" s="208" t="s">
        <v>553</v>
      </c>
      <c r="DIE21" s="208" t="s">
        <v>553</v>
      </c>
      <c r="DIF21" s="208" t="s">
        <v>553</v>
      </c>
      <c r="DIG21" s="208" t="s">
        <v>553</v>
      </c>
      <c r="DIH21" s="208" t="s">
        <v>553</v>
      </c>
      <c r="DII21" s="208" t="s">
        <v>553</v>
      </c>
      <c r="DIJ21" s="208" t="s">
        <v>553</v>
      </c>
      <c r="DIK21" s="208" t="s">
        <v>553</v>
      </c>
      <c r="DIL21" s="208" t="s">
        <v>553</v>
      </c>
      <c r="DIM21" s="208" t="s">
        <v>553</v>
      </c>
      <c r="DIN21" s="208" t="s">
        <v>553</v>
      </c>
      <c r="DIO21" s="208" t="s">
        <v>553</v>
      </c>
      <c r="DIP21" s="208" t="s">
        <v>553</v>
      </c>
      <c r="DIQ21" s="208" t="s">
        <v>553</v>
      </c>
      <c r="DIR21" s="208" t="s">
        <v>553</v>
      </c>
      <c r="DIS21" s="208" t="s">
        <v>553</v>
      </c>
      <c r="DIT21" s="208" t="s">
        <v>553</v>
      </c>
      <c r="DIU21" s="208" t="s">
        <v>553</v>
      </c>
      <c r="DIV21" s="208" t="s">
        <v>553</v>
      </c>
      <c r="DIW21" s="208" t="s">
        <v>553</v>
      </c>
      <c r="DIX21" s="208" t="s">
        <v>553</v>
      </c>
      <c r="DIY21" s="208" t="s">
        <v>553</v>
      </c>
      <c r="DIZ21" s="208" t="s">
        <v>553</v>
      </c>
      <c r="DJA21" s="208" t="s">
        <v>553</v>
      </c>
      <c r="DJB21" s="208" t="s">
        <v>553</v>
      </c>
      <c r="DJC21" s="208" t="s">
        <v>553</v>
      </c>
      <c r="DJD21" s="208" t="s">
        <v>553</v>
      </c>
      <c r="DJE21" s="208" t="s">
        <v>553</v>
      </c>
      <c r="DJF21" s="208" t="s">
        <v>553</v>
      </c>
      <c r="DJG21" s="208" t="s">
        <v>553</v>
      </c>
      <c r="DJH21" s="208" t="s">
        <v>553</v>
      </c>
      <c r="DJI21" s="208" t="s">
        <v>553</v>
      </c>
      <c r="DJJ21" s="208" t="s">
        <v>553</v>
      </c>
      <c r="DJK21" s="208" t="s">
        <v>553</v>
      </c>
      <c r="DJL21" s="208" t="s">
        <v>553</v>
      </c>
      <c r="DJM21" s="208" t="s">
        <v>553</v>
      </c>
      <c r="DJN21" s="208" t="s">
        <v>553</v>
      </c>
      <c r="DJO21" s="208" t="s">
        <v>553</v>
      </c>
      <c r="DJP21" s="208" t="s">
        <v>553</v>
      </c>
      <c r="DJQ21" s="208" t="s">
        <v>553</v>
      </c>
      <c r="DJR21" s="208" t="s">
        <v>553</v>
      </c>
      <c r="DJS21" s="208" t="s">
        <v>553</v>
      </c>
      <c r="DJT21" s="208" t="s">
        <v>553</v>
      </c>
      <c r="DJU21" s="208" t="s">
        <v>553</v>
      </c>
      <c r="DJV21" s="208" t="s">
        <v>553</v>
      </c>
      <c r="DJW21" s="208" t="s">
        <v>553</v>
      </c>
      <c r="DJX21" s="208" t="s">
        <v>553</v>
      </c>
      <c r="DJY21" s="208" t="s">
        <v>553</v>
      </c>
      <c r="DJZ21" s="208" t="s">
        <v>553</v>
      </c>
      <c r="DKA21" s="208" t="s">
        <v>553</v>
      </c>
      <c r="DKB21" s="208" t="s">
        <v>553</v>
      </c>
      <c r="DKC21" s="208" t="s">
        <v>553</v>
      </c>
      <c r="DKD21" s="208" t="s">
        <v>553</v>
      </c>
      <c r="DKE21" s="208" t="s">
        <v>553</v>
      </c>
      <c r="DKF21" s="208" t="s">
        <v>553</v>
      </c>
      <c r="DKG21" s="208" t="s">
        <v>553</v>
      </c>
      <c r="DKH21" s="208" t="s">
        <v>553</v>
      </c>
      <c r="DKI21" s="208" t="s">
        <v>553</v>
      </c>
      <c r="DKJ21" s="208" t="s">
        <v>553</v>
      </c>
      <c r="DKK21" s="208" t="s">
        <v>553</v>
      </c>
      <c r="DKL21" s="208" t="s">
        <v>553</v>
      </c>
      <c r="DKM21" s="208" t="s">
        <v>553</v>
      </c>
      <c r="DKN21" s="208" t="s">
        <v>553</v>
      </c>
      <c r="DKO21" s="208" t="s">
        <v>553</v>
      </c>
      <c r="DKP21" s="208" t="s">
        <v>553</v>
      </c>
      <c r="DKQ21" s="208" t="s">
        <v>553</v>
      </c>
      <c r="DKR21" s="208" t="s">
        <v>553</v>
      </c>
      <c r="DKS21" s="208" t="s">
        <v>553</v>
      </c>
      <c r="DKT21" s="208" t="s">
        <v>553</v>
      </c>
      <c r="DKU21" s="208" t="s">
        <v>553</v>
      </c>
      <c r="DKV21" s="208" t="s">
        <v>553</v>
      </c>
      <c r="DKW21" s="208" t="s">
        <v>553</v>
      </c>
      <c r="DKX21" s="208" t="s">
        <v>553</v>
      </c>
      <c r="DKY21" s="208" t="s">
        <v>553</v>
      </c>
      <c r="DKZ21" s="208" t="s">
        <v>553</v>
      </c>
      <c r="DLA21" s="208" t="s">
        <v>553</v>
      </c>
      <c r="DLB21" s="208" t="s">
        <v>553</v>
      </c>
      <c r="DLC21" s="208" t="s">
        <v>553</v>
      </c>
      <c r="DLD21" s="208" t="s">
        <v>553</v>
      </c>
      <c r="DLE21" s="208" t="s">
        <v>553</v>
      </c>
      <c r="DLF21" s="208" t="s">
        <v>553</v>
      </c>
      <c r="DLG21" s="208" t="s">
        <v>553</v>
      </c>
      <c r="DLH21" s="208" t="s">
        <v>553</v>
      </c>
      <c r="DLI21" s="208" t="s">
        <v>553</v>
      </c>
      <c r="DLJ21" s="208" t="s">
        <v>553</v>
      </c>
      <c r="DLK21" s="208" t="s">
        <v>553</v>
      </c>
      <c r="DLL21" s="208" t="s">
        <v>553</v>
      </c>
      <c r="DLM21" s="208" t="s">
        <v>553</v>
      </c>
      <c r="DLN21" s="208" t="s">
        <v>553</v>
      </c>
      <c r="DLO21" s="208" t="s">
        <v>553</v>
      </c>
      <c r="DLP21" s="208" t="s">
        <v>553</v>
      </c>
      <c r="DLQ21" s="208" t="s">
        <v>553</v>
      </c>
      <c r="DLR21" s="208" t="s">
        <v>553</v>
      </c>
      <c r="DLS21" s="208" t="s">
        <v>553</v>
      </c>
      <c r="DLT21" s="208" t="s">
        <v>553</v>
      </c>
      <c r="DLU21" s="208" t="s">
        <v>553</v>
      </c>
      <c r="DLV21" s="208" t="s">
        <v>553</v>
      </c>
      <c r="DLW21" s="208" t="s">
        <v>553</v>
      </c>
      <c r="DLX21" s="208" t="s">
        <v>553</v>
      </c>
      <c r="DLY21" s="208" t="s">
        <v>553</v>
      </c>
      <c r="DLZ21" s="208" t="s">
        <v>553</v>
      </c>
      <c r="DMA21" s="208" t="s">
        <v>553</v>
      </c>
      <c r="DMB21" s="208" t="s">
        <v>553</v>
      </c>
      <c r="DMC21" s="208" t="s">
        <v>553</v>
      </c>
      <c r="DMD21" s="208" t="s">
        <v>553</v>
      </c>
      <c r="DME21" s="208" t="s">
        <v>553</v>
      </c>
      <c r="DMF21" s="208" t="s">
        <v>553</v>
      </c>
      <c r="DMG21" s="208" t="s">
        <v>553</v>
      </c>
      <c r="DMH21" s="208" t="s">
        <v>553</v>
      </c>
      <c r="DMI21" s="208" t="s">
        <v>553</v>
      </c>
      <c r="DMJ21" s="208" t="s">
        <v>553</v>
      </c>
      <c r="DMK21" s="208" t="s">
        <v>553</v>
      </c>
      <c r="DML21" s="208" t="s">
        <v>553</v>
      </c>
      <c r="DMM21" s="208" t="s">
        <v>553</v>
      </c>
      <c r="DMN21" s="208" t="s">
        <v>553</v>
      </c>
      <c r="DMO21" s="208" t="s">
        <v>553</v>
      </c>
      <c r="DMP21" s="208" t="s">
        <v>553</v>
      </c>
      <c r="DMQ21" s="208" t="s">
        <v>553</v>
      </c>
      <c r="DMR21" s="208" t="s">
        <v>553</v>
      </c>
      <c r="DMS21" s="208" t="s">
        <v>553</v>
      </c>
      <c r="DMT21" s="208" t="s">
        <v>553</v>
      </c>
      <c r="DMU21" s="208" t="s">
        <v>553</v>
      </c>
      <c r="DMV21" s="208" t="s">
        <v>553</v>
      </c>
      <c r="DMW21" s="208" t="s">
        <v>553</v>
      </c>
      <c r="DMX21" s="208" t="s">
        <v>553</v>
      </c>
      <c r="DMY21" s="208" t="s">
        <v>553</v>
      </c>
      <c r="DMZ21" s="208" t="s">
        <v>553</v>
      </c>
      <c r="DNA21" s="208" t="s">
        <v>553</v>
      </c>
      <c r="DNB21" s="208" t="s">
        <v>553</v>
      </c>
      <c r="DNC21" s="208" t="s">
        <v>553</v>
      </c>
      <c r="DND21" s="208" t="s">
        <v>553</v>
      </c>
      <c r="DNE21" s="208" t="s">
        <v>553</v>
      </c>
      <c r="DNF21" s="208" t="s">
        <v>553</v>
      </c>
      <c r="DNG21" s="208" t="s">
        <v>553</v>
      </c>
      <c r="DNH21" s="208" t="s">
        <v>553</v>
      </c>
      <c r="DNI21" s="208" t="s">
        <v>553</v>
      </c>
      <c r="DNJ21" s="208" t="s">
        <v>553</v>
      </c>
      <c r="DNK21" s="208" t="s">
        <v>553</v>
      </c>
      <c r="DNL21" s="208" t="s">
        <v>553</v>
      </c>
      <c r="DNM21" s="208" t="s">
        <v>553</v>
      </c>
      <c r="DNN21" s="208" t="s">
        <v>553</v>
      </c>
      <c r="DNO21" s="208" t="s">
        <v>553</v>
      </c>
      <c r="DNP21" s="208" t="s">
        <v>553</v>
      </c>
      <c r="DNQ21" s="208" t="s">
        <v>553</v>
      </c>
      <c r="DNR21" s="208" t="s">
        <v>553</v>
      </c>
      <c r="DNS21" s="208" t="s">
        <v>553</v>
      </c>
      <c r="DNT21" s="208" t="s">
        <v>553</v>
      </c>
      <c r="DNU21" s="208" t="s">
        <v>553</v>
      </c>
      <c r="DNV21" s="208" t="s">
        <v>553</v>
      </c>
      <c r="DNW21" s="208" t="s">
        <v>553</v>
      </c>
      <c r="DNX21" s="208" t="s">
        <v>553</v>
      </c>
      <c r="DNY21" s="208" t="s">
        <v>553</v>
      </c>
      <c r="DNZ21" s="208" t="s">
        <v>553</v>
      </c>
      <c r="DOA21" s="208" t="s">
        <v>553</v>
      </c>
      <c r="DOB21" s="208" t="s">
        <v>553</v>
      </c>
      <c r="DOC21" s="208" t="s">
        <v>553</v>
      </c>
      <c r="DOD21" s="208" t="s">
        <v>553</v>
      </c>
      <c r="DOE21" s="208" t="s">
        <v>553</v>
      </c>
      <c r="DOF21" s="208" t="s">
        <v>553</v>
      </c>
      <c r="DOG21" s="208" t="s">
        <v>553</v>
      </c>
      <c r="DOH21" s="208" t="s">
        <v>553</v>
      </c>
      <c r="DOI21" s="208" t="s">
        <v>553</v>
      </c>
      <c r="DOJ21" s="208" t="s">
        <v>553</v>
      </c>
      <c r="DOK21" s="208" t="s">
        <v>553</v>
      </c>
      <c r="DOL21" s="208" t="s">
        <v>553</v>
      </c>
      <c r="DOM21" s="208" t="s">
        <v>553</v>
      </c>
      <c r="DON21" s="208" t="s">
        <v>553</v>
      </c>
      <c r="DOO21" s="208" t="s">
        <v>553</v>
      </c>
      <c r="DOP21" s="208" t="s">
        <v>553</v>
      </c>
      <c r="DOQ21" s="208" t="s">
        <v>553</v>
      </c>
      <c r="DOR21" s="208" t="s">
        <v>553</v>
      </c>
      <c r="DOS21" s="208" t="s">
        <v>553</v>
      </c>
      <c r="DOT21" s="208" t="s">
        <v>553</v>
      </c>
      <c r="DOU21" s="208" t="s">
        <v>553</v>
      </c>
      <c r="DOV21" s="208" t="s">
        <v>553</v>
      </c>
      <c r="DOW21" s="208" t="s">
        <v>553</v>
      </c>
      <c r="DOX21" s="208" t="s">
        <v>553</v>
      </c>
      <c r="DOY21" s="208" t="s">
        <v>553</v>
      </c>
      <c r="DOZ21" s="208" t="s">
        <v>553</v>
      </c>
      <c r="DPA21" s="208" t="s">
        <v>553</v>
      </c>
      <c r="DPB21" s="208" t="s">
        <v>553</v>
      </c>
      <c r="DPC21" s="208" t="s">
        <v>553</v>
      </c>
      <c r="DPD21" s="208" t="s">
        <v>553</v>
      </c>
      <c r="DPE21" s="208" t="s">
        <v>553</v>
      </c>
      <c r="DPF21" s="208" t="s">
        <v>553</v>
      </c>
      <c r="DPG21" s="208" t="s">
        <v>553</v>
      </c>
      <c r="DPH21" s="208" t="s">
        <v>553</v>
      </c>
      <c r="DPI21" s="208" t="s">
        <v>553</v>
      </c>
      <c r="DPJ21" s="208" t="s">
        <v>553</v>
      </c>
      <c r="DPK21" s="208" t="s">
        <v>553</v>
      </c>
      <c r="DPL21" s="208" t="s">
        <v>553</v>
      </c>
      <c r="DPM21" s="208" t="s">
        <v>553</v>
      </c>
      <c r="DPN21" s="208" t="s">
        <v>553</v>
      </c>
      <c r="DPO21" s="208" t="s">
        <v>553</v>
      </c>
      <c r="DPP21" s="208" t="s">
        <v>553</v>
      </c>
      <c r="DPQ21" s="208" t="s">
        <v>553</v>
      </c>
      <c r="DPR21" s="208" t="s">
        <v>553</v>
      </c>
      <c r="DPS21" s="208" t="s">
        <v>553</v>
      </c>
      <c r="DPT21" s="208" t="s">
        <v>553</v>
      </c>
      <c r="DPU21" s="208" t="s">
        <v>553</v>
      </c>
      <c r="DPV21" s="208" t="s">
        <v>553</v>
      </c>
      <c r="DPW21" s="208" t="s">
        <v>553</v>
      </c>
      <c r="DPX21" s="208" t="s">
        <v>553</v>
      </c>
      <c r="DPY21" s="208" t="s">
        <v>553</v>
      </c>
      <c r="DPZ21" s="208" t="s">
        <v>553</v>
      </c>
      <c r="DQA21" s="208" t="s">
        <v>553</v>
      </c>
      <c r="DQB21" s="208" t="s">
        <v>553</v>
      </c>
      <c r="DQC21" s="208" t="s">
        <v>553</v>
      </c>
      <c r="DQD21" s="208" t="s">
        <v>553</v>
      </c>
      <c r="DQE21" s="208" t="s">
        <v>553</v>
      </c>
      <c r="DQF21" s="208" t="s">
        <v>553</v>
      </c>
      <c r="DQG21" s="208" t="s">
        <v>553</v>
      </c>
      <c r="DQH21" s="208" t="s">
        <v>553</v>
      </c>
      <c r="DQI21" s="208" t="s">
        <v>553</v>
      </c>
      <c r="DQJ21" s="208" t="s">
        <v>553</v>
      </c>
      <c r="DQK21" s="208" t="s">
        <v>553</v>
      </c>
      <c r="DQL21" s="208" t="s">
        <v>553</v>
      </c>
      <c r="DQM21" s="208" t="s">
        <v>553</v>
      </c>
      <c r="DQN21" s="208" t="s">
        <v>553</v>
      </c>
      <c r="DQO21" s="208" t="s">
        <v>553</v>
      </c>
      <c r="DQP21" s="208" t="s">
        <v>553</v>
      </c>
      <c r="DQQ21" s="208" t="s">
        <v>553</v>
      </c>
      <c r="DQR21" s="208" t="s">
        <v>553</v>
      </c>
      <c r="DQS21" s="208" t="s">
        <v>553</v>
      </c>
      <c r="DQT21" s="208" t="s">
        <v>553</v>
      </c>
      <c r="DQU21" s="208" t="s">
        <v>553</v>
      </c>
      <c r="DQV21" s="208" t="s">
        <v>553</v>
      </c>
      <c r="DQW21" s="208" t="s">
        <v>553</v>
      </c>
      <c r="DQX21" s="208" t="s">
        <v>553</v>
      </c>
      <c r="DQY21" s="208" t="s">
        <v>553</v>
      </c>
      <c r="DQZ21" s="208" t="s">
        <v>553</v>
      </c>
      <c r="DRA21" s="208" t="s">
        <v>553</v>
      </c>
      <c r="DRB21" s="208" t="s">
        <v>553</v>
      </c>
      <c r="DRC21" s="208" t="s">
        <v>553</v>
      </c>
      <c r="DRD21" s="208" t="s">
        <v>553</v>
      </c>
      <c r="DRE21" s="208" t="s">
        <v>553</v>
      </c>
      <c r="DRF21" s="208" t="s">
        <v>553</v>
      </c>
      <c r="DRG21" s="208" t="s">
        <v>553</v>
      </c>
      <c r="DRH21" s="208" t="s">
        <v>553</v>
      </c>
      <c r="DRI21" s="208" t="s">
        <v>553</v>
      </c>
      <c r="DRJ21" s="208" t="s">
        <v>553</v>
      </c>
      <c r="DRK21" s="208" t="s">
        <v>553</v>
      </c>
      <c r="DRL21" s="208" t="s">
        <v>553</v>
      </c>
      <c r="DRM21" s="208" t="s">
        <v>553</v>
      </c>
      <c r="DRN21" s="208" t="s">
        <v>553</v>
      </c>
      <c r="DRO21" s="208" t="s">
        <v>553</v>
      </c>
      <c r="DRP21" s="208" t="s">
        <v>553</v>
      </c>
      <c r="DRQ21" s="208" t="s">
        <v>553</v>
      </c>
      <c r="DRR21" s="208" t="s">
        <v>553</v>
      </c>
      <c r="DRS21" s="208" t="s">
        <v>553</v>
      </c>
      <c r="DRT21" s="208" t="s">
        <v>553</v>
      </c>
      <c r="DRU21" s="208" t="s">
        <v>553</v>
      </c>
      <c r="DRV21" s="208" t="s">
        <v>553</v>
      </c>
      <c r="DRW21" s="208" t="s">
        <v>553</v>
      </c>
      <c r="DRX21" s="208" t="s">
        <v>553</v>
      </c>
      <c r="DRY21" s="208" t="s">
        <v>553</v>
      </c>
      <c r="DRZ21" s="208" t="s">
        <v>553</v>
      </c>
      <c r="DSA21" s="208" t="s">
        <v>553</v>
      </c>
      <c r="DSB21" s="208" t="s">
        <v>553</v>
      </c>
      <c r="DSC21" s="208" t="s">
        <v>553</v>
      </c>
      <c r="DSD21" s="208" t="s">
        <v>553</v>
      </c>
      <c r="DSE21" s="208" t="s">
        <v>553</v>
      </c>
      <c r="DSF21" s="208" t="s">
        <v>553</v>
      </c>
      <c r="DSG21" s="208" t="s">
        <v>553</v>
      </c>
      <c r="DSH21" s="208" t="s">
        <v>553</v>
      </c>
      <c r="DSI21" s="208" t="s">
        <v>553</v>
      </c>
      <c r="DSJ21" s="208" t="s">
        <v>553</v>
      </c>
      <c r="DSK21" s="208" t="s">
        <v>553</v>
      </c>
      <c r="DSL21" s="208" t="s">
        <v>553</v>
      </c>
      <c r="DSM21" s="208" t="s">
        <v>553</v>
      </c>
      <c r="DSN21" s="208" t="s">
        <v>553</v>
      </c>
      <c r="DSO21" s="208" t="s">
        <v>553</v>
      </c>
      <c r="DSP21" s="208" t="s">
        <v>553</v>
      </c>
      <c r="DSQ21" s="208" t="s">
        <v>553</v>
      </c>
      <c r="DSR21" s="208" t="s">
        <v>553</v>
      </c>
      <c r="DSS21" s="208" t="s">
        <v>553</v>
      </c>
      <c r="DST21" s="208" t="s">
        <v>553</v>
      </c>
      <c r="DSU21" s="208" t="s">
        <v>553</v>
      </c>
      <c r="DSV21" s="208" t="s">
        <v>553</v>
      </c>
      <c r="DSW21" s="208" t="s">
        <v>553</v>
      </c>
      <c r="DSX21" s="208" t="s">
        <v>553</v>
      </c>
      <c r="DSY21" s="208" t="s">
        <v>553</v>
      </c>
      <c r="DSZ21" s="208" t="s">
        <v>553</v>
      </c>
      <c r="DTA21" s="208" t="s">
        <v>553</v>
      </c>
      <c r="DTB21" s="208" t="s">
        <v>553</v>
      </c>
      <c r="DTC21" s="208" t="s">
        <v>553</v>
      </c>
      <c r="DTD21" s="208" t="s">
        <v>553</v>
      </c>
      <c r="DTE21" s="208" t="s">
        <v>553</v>
      </c>
      <c r="DTF21" s="208" t="s">
        <v>553</v>
      </c>
      <c r="DTG21" s="208" t="s">
        <v>553</v>
      </c>
      <c r="DTH21" s="208" t="s">
        <v>553</v>
      </c>
      <c r="DTI21" s="208" t="s">
        <v>553</v>
      </c>
      <c r="DTJ21" s="208" t="s">
        <v>553</v>
      </c>
      <c r="DTK21" s="208" t="s">
        <v>553</v>
      </c>
      <c r="DTL21" s="208" t="s">
        <v>553</v>
      </c>
      <c r="DTM21" s="208" t="s">
        <v>553</v>
      </c>
      <c r="DTN21" s="208" t="s">
        <v>553</v>
      </c>
      <c r="DTO21" s="208" t="s">
        <v>553</v>
      </c>
      <c r="DTP21" s="208" t="s">
        <v>553</v>
      </c>
      <c r="DTQ21" s="208" t="s">
        <v>553</v>
      </c>
      <c r="DTR21" s="208" t="s">
        <v>553</v>
      </c>
      <c r="DTS21" s="208" t="s">
        <v>553</v>
      </c>
      <c r="DTT21" s="208" t="s">
        <v>553</v>
      </c>
      <c r="DTU21" s="208" t="s">
        <v>553</v>
      </c>
      <c r="DTV21" s="208" t="s">
        <v>553</v>
      </c>
      <c r="DTW21" s="208" t="s">
        <v>553</v>
      </c>
      <c r="DTX21" s="208" t="s">
        <v>553</v>
      </c>
      <c r="DTY21" s="208" t="s">
        <v>553</v>
      </c>
      <c r="DTZ21" s="208" t="s">
        <v>553</v>
      </c>
      <c r="DUA21" s="208" t="s">
        <v>553</v>
      </c>
      <c r="DUB21" s="208" t="s">
        <v>553</v>
      </c>
      <c r="DUC21" s="208" t="s">
        <v>553</v>
      </c>
      <c r="DUD21" s="208" t="s">
        <v>553</v>
      </c>
      <c r="DUE21" s="208" t="s">
        <v>553</v>
      </c>
      <c r="DUF21" s="208" t="s">
        <v>553</v>
      </c>
      <c r="DUG21" s="208" t="s">
        <v>553</v>
      </c>
      <c r="DUH21" s="208" t="s">
        <v>553</v>
      </c>
      <c r="DUI21" s="208" t="s">
        <v>553</v>
      </c>
      <c r="DUJ21" s="208" t="s">
        <v>553</v>
      </c>
      <c r="DUK21" s="208" t="s">
        <v>553</v>
      </c>
      <c r="DUL21" s="208" t="s">
        <v>553</v>
      </c>
      <c r="DUM21" s="208" t="s">
        <v>553</v>
      </c>
      <c r="DUN21" s="208" t="s">
        <v>553</v>
      </c>
      <c r="DUO21" s="208" t="s">
        <v>553</v>
      </c>
      <c r="DUP21" s="208" t="s">
        <v>553</v>
      </c>
      <c r="DUQ21" s="208" t="s">
        <v>553</v>
      </c>
      <c r="DUR21" s="208" t="s">
        <v>553</v>
      </c>
      <c r="DUS21" s="208" t="s">
        <v>553</v>
      </c>
      <c r="DUT21" s="208" t="s">
        <v>553</v>
      </c>
      <c r="DUU21" s="208" t="s">
        <v>553</v>
      </c>
      <c r="DUV21" s="208" t="s">
        <v>553</v>
      </c>
      <c r="DUW21" s="208" t="s">
        <v>553</v>
      </c>
      <c r="DUX21" s="208" t="s">
        <v>553</v>
      </c>
      <c r="DUY21" s="208" t="s">
        <v>553</v>
      </c>
      <c r="DUZ21" s="208" t="s">
        <v>553</v>
      </c>
      <c r="DVA21" s="208" t="s">
        <v>553</v>
      </c>
      <c r="DVB21" s="208" t="s">
        <v>553</v>
      </c>
      <c r="DVC21" s="208" t="s">
        <v>553</v>
      </c>
      <c r="DVD21" s="208" t="s">
        <v>553</v>
      </c>
      <c r="DVE21" s="208" t="s">
        <v>553</v>
      </c>
      <c r="DVF21" s="208" t="s">
        <v>553</v>
      </c>
      <c r="DVG21" s="208" t="s">
        <v>553</v>
      </c>
      <c r="DVH21" s="208" t="s">
        <v>553</v>
      </c>
      <c r="DVI21" s="208" t="s">
        <v>553</v>
      </c>
      <c r="DVJ21" s="208" t="s">
        <v>553</v>
      </c>
      <c r="DVK21" s="208" t="s">
        <v>553</v>
      </c>
      <c r="DVL21" s="208" t="s">
        <v>553</v>
      </c>
      <c r="DVM21" s="208" t="s">
        <v>553</v>
      </c>
      <c r="DVN21" s="208" t="s">
        <v>553</v>
      </c>
      <c r="DVO21" s="208" t="s">
        <v>553</v>
      </c>
      <c r="DVP21" s="208" t="s">
        <v>553</v>
      </c>
      <c r="DVQ21" s="208" t="s">
        <v>553</v>
      </c>
      <c r="DVR21" s="208" t="s">
        <v>553</v>
      </c>
      <c r="DVS21" s="208" t="s">
        <v>553</v>
      </c>
      <c r="DVT21" s="208" t="s">
        <v>553</v>
      </c>
      <c r="DVU21" s="208" t="s">
        <v>553</v>
      </c>
      <c r="DVV21" s="208" t="s">
        <v>553</v>
      </c>
      <c r="DVW21" s="208" t="s">
        <v>553</v>
      </c>
      <c r="DVX21" s="208" t="s">
        <v>553</v>
      </c>
      <c r="DVY21" s="208" t="s">
        <v>553</v>
      </c>
      <c r="DVZ21" s="208" t="s">
        <v>553</v>
      </c>
      <c r="DWA21" s="208" t="s">
        <v>553</v>
      </c>
      <c r="DWB21" s="208" t="s">
        <v>553</v>
      </c>
      <c r="DWC21" s="208" t="s">
        <v>553</v>
      </c>
      <c r="DWD21" s="208" t="s">
        <v>553</v>
      </c>
      <c r="DWE21" s="208" t="s">
        <v>553</v>
      </c>
      <c r="DWF21" s="208" t="s">
        <v>553</v>
      </c>
      <c r="DWG21" s="208" t="s">
        <v>553</v>
      </c>
      <c r="DWH21" s="208" t="s">
        <v>553</v>
      </c>
      <c r="DWI21" s="208" t="s">
        <v>553</v>
      </c>
      <c r="DWJ21" s="208" t="s">
        <v>553</v>
      </c>
      <c r="DWK21" s="208" t="s">
        <v>553</v>
      </c>
      <c r="DWL21" s="208" t="s">
        <v>553</v>
      </c>
      <c r="DWM21" s="208" t="s">
        <v>553</v>
      </c>
      <c r="DWN21" s="208" t="s">
        <v>553</v>
      </c>
      <c r="DWO21" s="208" t="s">
        <v>553</v>
      </c>
      <c r="DWP21" s="208" t="s">
        <v>553</v>
      </c>
      <c r="DWQ21" s="208" t="s">
        <v>553</v>
      </c>
      <c r="DWR21" s="208" t="s">
        <v>553</v>
      </c>
      <c r="DWS21" s="208" t="s">
        <v>553</v>
      </c>
      <c r="DWT21" s="208" t="s">
        <v>553</v>
      </c>
      <c r="DWU21" s="208" t="s">
        <v>553</v>
      </c>
      <c r="DWV21" s="208" t="s">
        <v>553</v>
      </c>
      <c r="DWW21" s="208" t="s">
        <v>553</v>
      </c>
      <c r="DWX21" s="208" t="s">
        <v>553</v>
      </c>
      <c r="DWY21" s="208" t="s">
        <v>553</v>
      </c>
      <c r="DWZ21" s="208" t="s">
        <v>553</v>
      </c>
      <c r="DXA21" s="208" t="s">
        <v>553</v>
      </c>
      <c r="DXB21" s="208" t="s">
        <v>553</v>
      </c>
      <c r="DXC21" s="208" t="s">
        <v>553</v>
      </c>
      <c r="DXD21" s="208" t="s">
        <v>553</v>
      </c>
      <c r="DXE21" s="208" t="s">
        <v>553</v>
      </c>
      <c r="DXF21" s="208" t="s">
        <v>553</v>
      </c>
      <c r="DXG21" s="208" t="s">
        <v>553</v>
      </c>
      <c r="DXH21" s="208" t="s">
        <v>553</v>
      </c>
      <c r="DXI21" s="208" t="s">
        <v>553</v>
      </c>
      <c r="DXJ21" s="208" t="s">
        <v>553</v>
      </c>
      <c r="DXK21" s="208" t="s">
        <v>553</v>
      </c>
      <c r="DXL21" s="208" t="s">
        <v>553</v>
      </c>
      <c r="DXM21" s="208" t="s">
        <v>553</v>
      </c>
      <c r="DXN21" s="208" t="s">
        <v>553</v>
      </c>
      <c r="DXO21" s="208" t="s">
        <v>553</v>
      </c>
      <c r="DXP21" s="208" t="s">
        <v>553</v>
      </c>
      <c r="DXQ21" s="208" t="s">
        <v>553</v>
      </c>
      <c r="DXR21" s="208" t="s">
        <v>553</v>
      </c>
      <c r="DXS21" s="208" t="s">
        <v>553</v>
      </c>
      <c r="DXT21" s="208" t="s">
        <v>553</v>
      </c>
      <c r="DXU21" s="208" t="s">
        <v>553</v>
      </c>
      <c r="DXV21" s="208" t="s">
        <v>553</v>
      </c>
      <c r="DXW21" s="208" t="s">
        <v>553</v>
      </c>
      <c r="DXX21" s="208" t="s">
        <v>553</v>
      </c>
      <c r="DXY21" s="208" t="s">
        <v>553</v>
      </c>
      <c r="DXZ21" s="208" t="s">
        <v>553</v>
      </c>
      <c r="DYA21" s="208" t="s">
        <v>553</v>
      </c>
      <c r="DYB21" s="208" t="s">
        <v>553</v>
      </c>
      <c r="DYC21" s="208" t="s">
        <v>553</v>
      </c>
      <c r="DYD21" s="208" t="s">
        <v>553</v>
      </c>
      <c r="DYE21" s="208" t="s">
        <v>553</v>
      </c>
      <c r="DYF21" s="208" t="s">
        <v>553</v>
      </c>
      <c r="DYG21" s="208" t="s">
        <v>553</v>
      </c>
      <c r="DYH21" s="208" t="s">
        <v>553</v>
      </c>
      <c r="DYI21" s="208" t="s">
        <v>553</v>
      </c>
      <c r="DYJ21" s="208" t="s">
        <v>553</v>
      </c>
      <c r="DYK21" s="208" t="s">
        <v>553</v>
      </c>
      <c r="DYL21" s="208" t="s">
        <v>553</v>
      </c>
      <c r="DYM21" s="208" t="s">
        <v>553</v>
      </c>
      <c r="DYN21" s="208" t="s">
        <v>553</v>
      </c>
      <c r="DYO21" s="208" t="s">
        <v>553</v>
      </c>
      <c r="DYP21" s="208" t="s">
        <v>553</v>
      </c>
      <c r="DYQ21" s="208" t="s">
        <v>553</v>
      </c>
      <c r="DYR21" s="208" t="s">
        <v>553</v>
      </c>
      <c r="DYS21" s="208" t="s">
        <v>553</v>
      </c>
      <c r="DYT21" s="208" t="s">
        <v>553</v>
      </c>
      <c r="DYU21" s="208" t="s">
        <v>553</v>
      </c>
      <c r="DYV21" s="208" t="s">
        <v>553</v>
      </c>
      <c r="DYW21" s="208" t="s">
        <v>553</v>
      </c>
      <c r="DYX21" s="208" t="s">
        <v>553</v>
      </c>
      <c r="DYY21" s="208" t="s">
        <v>553</v>
      </c>
      <c r="DYZ21" s="208" t="s">
        <v>553</v>
      </c>
      <c r="DZA21" s="208" t="s">
        <v>553</v>
      </c>
      <c r="DZB21" s="208" t="s">
        <v>553</v>
      </c>
      <c r="DZC21" s="208" t="s">
        <v>553</v>
      </c>
      <c r="DZD21" s="208" t="s">
        <v>553</v>
      </c>
      <c r="DZE21" s="208" t="s">
        <v>553</v>
      </c>
      <c r="DZF21" s="208" t="s">
        <v>553</v>
      </c>
      <c r="DZG21" s="208" t="s">
        <v>553</v>
      </c>
      <c r="DZH21" s="208" t="s">
        <v>553</v>
      </c>
      <c r="DZI21" s="208" t="s">
        <v>553</v>
      </c>
      <c r="DZJ21" s="208" t="s">
        <v>553</v>
      </c>
      <c r="DZK21" s="208" t="s">
        <v>553</v>
      </c>
      <c r="DZL21" s="208" t="s">
        <v>553</v>
      </c>
      <c r="DZM21" s="208" t="s">
        <v>553</v>
      </c>
      <c r="DZN21" s="208" t="s">
        <v>553</v>
      </c>
      <c r="DZO21" s="208" t="s">
        <v>553</v>
      </c>
      <c r="DZP21" s="208" t="s">
        <v>553</v>
      </c>
      <c r="DZQ21" s="208" t="s">
        <v>553</v>
      </c>
      <c r="DZR21" s="208" t="s">
        <v>553</v>
      </c>
      <c r="DZS21" s="208" t="s">
        <v>553</v>
      </c>
      <c r="DZT21" s="208" t="s">
        <v>553</v>
      </c>
      <c r="DZU21" s="208" t="s">
        <v>553</v>
      </c>
      <c r="DZV21" s="208" t="s">
        <v>553</v>
      </c>
      <c r="DZW21" s="208" t="s">
        <v>553</v>
      </c>
      <c r="DZX21" s="208" t="s">
        <v>553</v>
      </c>
      <c r="DZY21" s="208" t="s">
        <v>553</v>
      </c>
      <c r="DZZ21" s="208" t="s">
        <v>553</v>
      </c>
      <c r="EAA21" s="208" t="s">
        <v>553</v>
      </c>
      <c r="EAB21" s="208" t="s">
        <v>553</v>
      </c>
      <c r="EAC21" s="208" t="s">
        <v>553</v>
      </c>
      <c r="EAD21" s="208" t="s">
        <v>553</v>
      </c>
      <c r="EAE21" s="208" t="s">
        <v>553</v>
      </c>
      <c r="EAF21" s="208" t="s">
        <v>553</v>
      </c>
      <c r="EAG21" s="208" t="s">
        <v>553</v>
      </c>
      <c r="EAH21" s="208" t="s">
        <v>553</v>
      </c>
      <c r="EAI21" s="208" t="s">
        <v>553</v>
      </c>
      <c r="EAJ21" s="208" t="s">
        <v>553</v>
      </c>
      <c r="EAK21" s="208" t="s">
        <v>553</v>
      </c>
      <c r="EAL21" s="208" t="s">
        <v>553</v>
      </c>
      <c r="EAM21" s="208" t="s">
        <v>553</v>
      </c>
      <c r="EAN21" s="208" t="s">
        <v>553</v>
      </c>
      <c r="EAO21" s="208" t="s">
        <v>553</v>
      </c>
      <c r="EAP21" s="208" t="s">
        <v>553</v>
      </c>
      <c r="EAQ21" s="208" t="s">
        <v>553</v>
      </c>
      <c r="EAR21" s="208" t="s">
        <v>553</v>
      </c>
      <c r="EAS21" s="208" t="s">
        <v>553</v>
      </c>
      <c r="EAT21" s="208" t="s">
        <v>553</v>
      </c>
      <c r="EAU21" s="208" t="s">
        <v>553</v>
      </c>
      <c r="EAV21" s="208" t="s">
        <v>553</v>
      </c>
      <c r="EAW21" s="208" t="s">
        <v>553</v>
      </c>
      <c r="EAX21" s="208" t="s">
        <v>553</v>
      </c>
      <c r="EAY21" s="208" t="s">
        <v>553</v>
      </c>
      <c r="EAZ21" s="208" t="s">
        <v>553</v>
      </c>
      <c r="EBA21" s="208" t="s">
        <v>553</v>
      </c>
      <c r="EBB21" s="208" t="s">
        <v>553</v>
      </c>
      <c r="EBC21" s="208" t="s">
        <v>553</v>
      </c>
      <c r="EBD21" s="208" t="s">
        <v>553</v>
      </c>
      <c r="EBE21" s="208" t="s">
        <v>553</v>
      </c>
      <c r="EBF21" s="208" t="s">
        <v>553</v>
      </c>
      <c r="EBG21" s="208" t="s">
        <v>553</v>
      </c>
      <c r="EBH21" s="208" t="s">
        <v>553</v>
      </c>
      <c r="EBI21" s="208" t="s">
        <v>553</v>
      </c>
      <c r="EBJ21" s="208" t="s">
        <v>553</v>
      </c>
      <c r="EBK21" s="208" t="s">
        <v>553</v>
      </c>
      <c r="EBL21" s="208" t="s">
        <v>553</v>
      </c>
      <c r="EBM21" s="208" t="s">
        <v>553</v>
      </c>
      <c r="EBN21" s="208" t="s">
        <v>553</v>
      </c>
      <c r="EBO21" s="208" t="s">
        <v>553</v>
      </c>
      <c r="EBP21" s="208" t="s">
        <v>553</v>
      </c>
      <c r="EBQ21" s="208" t="s">
        <v>553</v>
      </c>
      <c r="EBR21" s="208" t="s">
        <v>553</v>
      </c>
      <c r="EBS21" s="208" t="s">
        <v>553</v>
      </c>
      <c r="EBT21" s="208" t="s">
        <v>553</v>
      </c>
      <c r="EBU21" s="208" t="s">
        <v>553</v>
      </c>
      <c r="EBV21" s="208" t="s">
        <v>553</v>
      </c>
      <c r="EBW21" s="208" t="s">
        <v>553</v>
      </c>
      <c r="EBX21" s="208" t="s">
        <v>553</v>
      </c>
      <c r="EBY21" s="208" t="s">
        <v>553</v>
      </c>
      <c r="EBZ21" s="208" t="s">
        <v>553</v>
      </c>
      <c r="ECA21" s="208" t="s">
        <v>553</v>
      </c>
      <c r="ECB21" s="208" t="s">
        <v>553</v>
      </c>
      <c r="ECC21" s="208" t="s">
        <v>553</v>
      </c>
      <c r="ECD21" s="208" t="s">
        <v>553</v>
      </c>
      <c r="ECE21" s="208" t="s">
        <v>553</v>
      </c>
      <c r="ECF21" s="208" t="s">
        <v>553</v>
      </c>
      <c r="ECG21" s="208" t="s">
        <v>553</v>
      </c>
      <c r="ECH21" s="208" t="s">
        <v>553</v>
      </c>
      <c r="ECI21" s="208" t="s">
        <v>553</v>
      </c>
      <c r="ECJ21" s="208" t="s">
        <v>553</v>
      </c>
      <c r="ECK21" s="208" t="s">
        <v>553</v>
      </c>
      <c r="ECL21" s="208" t="s">
        <v>553</v>
      </c>
      <c r="ECM21" s="208" t="s">
        <v>553</v>
      </c>
      <c r="ECN21" s="208" t="s">
        <v>553</v>
      </c>
      <c r="ECO21" s="208" t="s">
        <v>553</v>
      </c>
      <c r="ECP21" s="208" t="s">
        <v>553</v>
      </c>
      <c r="ECQ21" s="208" t="s">
        <v>553</v>
      </c>
      <c r="ECR21" s="208" t="s">
        <v>553</v>
      </c>
      <c r="ECS21" s="208" t="s">
        <v>553</v>
      </c>
      <c r="ECT21" s="208" t="s">
        <v>553</v>
      </c>
      <c r="ECU21" s="208" t="s">
        <v>553</v>
      </c>
      <c r="ECV21" s="208" t="s">
        <v>553</v>
      </c>
      <c r="ECW21" s="208" t="s">
        <v>553</v>
      </c>
      <c r="ECX21" s="208" t="s">
        <v>553</v>
      </c>
      <c r="ECY21" s="208" t="s">
        <v>553</v>
      </c>
      <c r="ECZ21" s="208" t="s">
        <v>553</v>
      </c>
      <c r="EDA21" s="208" t="s">
        <v>553</v>
      </c>
      <c r="EDB21" s="208" t="s">
        <v>553</v>
      </c>
      <c r="EDC21" s="208" t="s">
        <v>553</v>
      </c>
      <c r="EDD21" s="208" t="s">
        <v>553</v>
      </c>
      <c r="EDE21" s="208" t="s">
        <v>553</v>
      </c>
      <c r="EDF21" s="208" t="s">
        <v>553</v>
      </c>
      <c r="EDG21" s="208" t="s">
        <v>553</v>
      </c>
      <c r="EDH21" s="208" t="s">
        <v>553</v>
      </c>
      <c r="EDI21" s="208" t="s">
        <v>553</v>
      </c>
      <c r="EDJ21" s="208" t="s">
        <v>553</v>
      </c>
      <c r="EDK21" s="208" t="s">
        <v>553</v>
      </c>
      <c r="EDL21" s="208" t="s">
        <v>553</v>
      </c>
      <c r="EDM21" s="208" t="s">
        <v>553</v>
      </c>
      <c r="EDN21" s="208" t="s">
        <v>553</v>
      </c>
      <c r="EDO21" s="208" t="s">
        <v>553</v>
      </c>
      <c r="EDP21" s="208" t="s">
        <v>553</v>
      </c>
      <c r="EDQ21" s="208" t="s">
        <v>553</v>
      </c>
      <c r="EDR21" s="208" t="s">
        <v>553</v>
      </c>
      <c r="EDS21" s="208" t="s">
        <v>553</v>
      </c>
      <c r="EDT21" s="208" t="s">
        <v>553</v>
      </c>
      <c r="EDU21" s="208" t="s">
        <v>553</v>
      </c>
      <c r="EDV21" s="208" t="s">
        <v>553</v>
      </c>
      <c r="EDW21" s="208" t="s">
        <v>553</v>
      </c>
      <c r="EDX21" s="208" t="s">
        <v>553</v>
      </c>
      <c r="EDY21" s="208" t="s">
        <v>553</v>
      </c>
      <c r="EDZ21" s="208" t="s">
        <v>553</v>
      </c>
      <c r="EEA21" s="208" t="s">
        <v>553</v>
      </c>
      <c r="EEB21" s="208" t="s">
        <v>553</v>
      </c>
      <c r="EEC21" s="208" t="s">
        <v>553</v>
      </c>
      <c r="EED21" s="208" t="s">
        <v>553</v>
      </c>
      <c r="EEE21" s="208" t="s">
        <v>553</v>
      </c>
      <c r="EEF21" s="208" t="s">
        <v>553</v>
      </c>
      <c r="EEG21" s="208" t="s">
        <v>553</v>
      </c>
      <c r="EEH21" s="208" t="s">
        <v>553</v>
      </c>
      <c r="EEI21" s="208" t="s">
        <v>553</v>
      </c>
      <c r="EEJ21" s="208" t="s">
        <v>553</v>
      </c>
      <c r="EEK21" s="208" t="s">
        <v>553</v>
      </c>
      <c r="EEL21" s="208" t="s">
        <v>553</v>
      </c>
      <c r="EEM21" s="208" t="s">
        <v>553</v>
      </c>
      <c r="EEN21" s="208" t="s">
        <v>553</v>
      </c>
      <c r="EEO21" s="208" t="s">
        <v>553</v>
      </c>
      <c r="EEP21" s="208" t="s">
        <v>553</v>
      </c>
      <c r="EEQ21" s="208" t="s">
        <v>553</v>
      </c>
      <c r="EER21" s="208" t="s">
        <v>553</v>
      </c>
      <c r="EES21" s="208" t="s">
        <v>553</v>
      </c>
      <c r="EET21" s="208" t="s">
        <v>553</v>
      </c>
      <c r="EEU21" s="208" t="s">
        <v>553</v>
      </c>
      <c r="EEV21" s="208" t="s">
        <v>553</v>
      </c>
      <c r="EEW21" s="208" t="s">
        <v>553</v>
      </c>
      <c r="EEX21" s="208" t="s">
        <v>553</v>
      </c>
      <c r="EEY21" s="208" t="s">
        <v>553</v>
      </c>
      <c r="EEZ21" s="208" t="s">
        <v>553</v>
      </c>
      <c r="EFA21" s="208" t="s">
        <v>553</v>
      </c>
      <c r="EFB21" s="208" t="s">
        <v>553</v>
      </c>
      <c r="EFC21" s="208" t="s">
        <v>553</v>
      </c>
      <c r="EFD21" s="208" t="s">
        <v>553</v>
      </c>
      <c r="EFE21" s="208" t="s">
        <v>553</v>
      </c>
      <c r="EFF21" s="208" t="s">
        <v>553</v>
      </c>
      <c r="EFG21" s="208" t="s">
        <v>553</v>
      </c>
      <c r="EFH21" s="208" t="s">
        <v>553</v>
      </c>
      <c r="EFI21" s="208" t="s">
        <v>553</v>
      </c>
      <c r="EFJ21" s="208" t="s">
        <v>553</v>
      </c>
      <c r="EFK21" s="208" t="s">
        <v>553</v>
      </c>
      <c r="EFL21" s="208" t="s">
        <v>553</v>
      </c>
      <c r="EFM21" s="208" t="s">
        <v>553</v>
      </c>
      <c r="EFN21" s="208" t="s">
        <v>553</v>
      </c>
      <c r="EFO21" s="208" t="s">
        <v>553</v>
      </c>
      <c r="EFP21" s="208" t="s">
        <v>553</v>
      </c>
      <c r="EFQ21" s="208" t="s">
        <v>553</v>
      </c>
      <c r="EFR21" s="208" t="s">
        <v>553</v>
      </c>
      <c r="EFS21" s="208" t="s">
        <v>553</v>
      </c>
      <c r="EFT21" s="208" t="s">
        <v>553</v>
      </c>
      <c r="EFU21" s="208" t="s">
        <v>553</v>
      </c>
      <c r="EFV21" s="208" t="s">
        <v>553</v>
      </c>
      <c r="EFW21" s="208" t="s">
        <v>553</v>
      </c>
      <c r="EFX21" s="208" t="s">
        <v>553</v>
      </c>
      <c r="EFY21" s="208" t="s">
        <v>553</v>
      </c>
      <c r="EFZ21" s="208" t="s">
        <v>553</v>
      </c>
      <c r="EGA21" s="208" t="s">
        <v>553</v>
      </c>
      <c r="EGB21" s="208" t="s">
        <v>553</v>
      </c>
      <c r="EGC21" s="208" t="s">
        <v>553</v>
      </c>
      <c r="EGD21" s="208" t="s">
        <v>553</v>
      </c>
      <c r="EGE21" s="208" t="s">
        <v>553</v>
      </c>
      <c r="EGF21" s="208" t="s">
        <v>553</v>
      </c>
      <c r="EGG21" s="208" t="s">
        <v>553</v>
      </c>
      <c r="EGH21" s="208" t="s">
        <v>553</v>
      </c>
      <c r="EGI21" s="208" t="s">
        <v>553</v>
      </c>
      <c r="EGJ21" s="208" t="s">
        <v>553</v>
      </c>
      <c r="EGK21" s="208" t="s">
        <v>553</v>
      </c>
      <c r="EGL21" s="208" t="s">
        <v>553</v>
      </c>
      <c r="EGM21" s="208" t="s">
        <v>553</v>
      </c>
      <c r="EGN21" s="208" t="s">
        <v>553</v>
      </c>
      <c r="EGO21" s="208" t="s">
        <v>553</v>
      </c>
      <c r="EGP21" s="208" t="s">
        <v>553</v>
      </c>
      <c r="EGQ21" s="208" t="s">
        <v>553</v>
      </c>
      <c r="EGR21" s="208" t="s">
        <v>553</v>
      </c>
      <c r="EGS21" s="208" t="s">
        <v>553</v>
      </c>
      <c r="EGT21" s="208" t="s">
        <v>553</v>
      </c>
      <c r="EGU21" s="208" t="s">
        <v>553</v>
      </c>
      <c r="EGV21" s="208" t="s">
        <v>553</v>
      </c>
      <c r="EGW21" s="208" t="s">
        <v>553</v>
      </c>
      <c r="EGX21" s="208" t="s">
        <v>553</v>
      </c>
      <c r="EGY21" s="208" t="s">
        <v>553</v>
      </c>
      <c r="EGZ21" s="208" t="s">
        <v>553</v>
      </c>
      <c r="EHA21" s="208" t="s">
        <v>553</v>
      </c>
      <c r="EHB21" s="208" t="s">
        <v>553</v>
      </c>
      <c r="EHC21" s="208" t="s">
        <v>553</v>
      </c>
      <c r="EHD21" s="208" t="s">
        <v>553</v>
      </c>
      <c r="EHE21" s="208" t="s">
        <v>553</v>
      </c>
      <c r="EHF21" s="208" t="s">
        <v>553</v>
      </c>
      <c r="EHG21" s="208" t="s">
        <v>553</v>
      </c>
      <c r="EHH21" s="208" t="s">
        <v>553</v>
      </c>
      <c r="EHI21" s="208" t="s">
        <v>553</v>
      </c>
      <c r="EHJ21" s="208" t="s">
        <v>553</v>
      </c>
      <c r="EHK21" s="208" t="s">
        <v>553</v>
      </c>
      <c r="EHL21" s="208" t="s">
        <v>553</v>
      </c>
      <c r="EHM21" s="208" t="s">
        <v>553</v>
      </c>
      <c r="EHN21" s="208" t="s">
        <v>553</v>
      </c>
      <c r="EHO21" s="208" t="s">
        <v>553</v>
      </c>
      <c r="EHP21" s="208" t="s">
        <v>553</v>
      </c>
      <c r="EHQ21" s="208" t="s">
        <v>553</v>
      </c>
      <c r="EHR21" s="208" t="s">
        <v>553</v>
      </c>
      <c r="EHS21" s="208" t="s">
        <v>553</v>
      </c>
      <c r="EHT21" s="208" t="s">
        <v>553</v>
      </c>
      <c r="EHU21" s="208" t="s">
        <v>553</v>
      </c>
      <c r="EHV21" s="208" t="s">
        <v>553</v>
      </c>
      <c r="EHW21" s="208" t="s">
        <v>553</v>
      </c>
      <c r="EHX21" s="208" t="s">
        <v>553</v>
      </c>
      <c r="EHY21" s="208" t="s">
        <v>553</v>
      </c>
      <c r="EHZ21" s="208" t="s">
        <v>553</v>
      </c>
      <c r="EIA21" s="208" t="s">
        <v>553</v>
      </c>
      <c r="EIB21" s="208" t="s">
        <v>553</v>
      </c>
      <c r="EIC21" s="208" t="s">
        <v>553</v>
      </c>
      <c r="EID21" s="208" t="s">
        <v>553</v>
      </c>
      <c r="EIE21" s="208" t="s">
        <v>553</v>
      </c>
      <c r="EIF21" s="208" t="s">
        <v>553</v>
      </c>
      <c r="EIG21" s="208" t="s">
        <v>553</v>
      </c>
      <c r="EIH21" s="208" t="s">
        <v>553</v>
      </c>
      <c r="EII21" s="208" t="s">
        <v>553</v>
      </c>
      <c r="EIJ21" s="208" t="s">
        <v>553</v>
      </c>
      <c r="EIK21" s="208" t="s">
        <v>553</v>
      </c>
      <c r="EIL21" s="208" t="s">
        <v>553</v>
      </c>
      <c r="EIM21" s="208" t="s">
        <v>553</v>
      </c>
      <c r="EIN21" s="208" t="s">
        <v>553</v>
      </c>
      <c r="EIO21" s="208" t="s">
        <v>553</v>
      </c>
      <c r="EIP21" s="208" t="s">
        <v>553</v>
      </c>
      <c r="EIQ21" s="208" t="s">
        <v>553</v>
      </c>
      <c r="EIR21" s="208" t="s">
        <v>553</v>
      </c>
      <c r="EIS21" s="208" t="s">
        <v>553</v>
      </c>
      <c r="EIT21" s="208" t="s">
        <v>553</v>
      </c>
      <c r="EIU21" s="208" t="s">
        <v>553</v>
      </c>
      <c r="EIV21" s="208" t="s">
        <v>553</v>
      </c>
      <c r="EIW21" s="208" t="s">
        <v>553</v>
      </c>
      <c r="EIX21" s="208" t="s">
        <v>553</v>
      </c>
      <c r="EIY21" s="208" t="s">
        <v>553</v>
      </c>
      <c r="EIZ21" s="208" t="s">
        <v>553</v>
      </c>
      <c r="EJA21" s="208" t="s">
        <v>553</v>
      </c>
      <c r="EJB21" s="208" t="s">
        <v>553</v>
      </c>
      <c r="EJC21" s="208" t="s">
        <v>553</v>
      </c>
      <c r="EJD21" s="208" t="s">
        <v>553</v>
      </c>
      <c r="EJE21" s="208" t="s">
        <v>553</v>
      </c>
      <c r="EJF21" s="208" t="s">
        <v>553</v>
      </c>
      <c r="EJG21" s="208" t="s">
        <v>553</v>
      </c>
      <c r="EJH21" s="208" t="s">
        <v>553</v>
      </c>
      <c r="EJI21" s="208" t="s">
        <v>553</v>
      </c>
      <c r="EJJ21" s="208" t="s">
        <v>553</v>
      </c>
      <c r="EJK21" s="208" t="s">
        <v>553</v>
      </c>
      <c r="EJL21" s="208" t="s">
        <v>553</v>
      </c>
      <c r="EJM21" s="208" t="s">
        <v>553</v>
      </c>
      <c r="EJN21" s="208" t="s">
        <v>553</v>
      </c>
      <c r="EJO21" s="208" t="s">
        <v>553</v>
      </c>
      <c r="EJP21" s="208" t="s">
        <v>553</v>
      </c>
      <c r="EJQ21" s="208" t="s">
        <v>553</v>
      </c>
      <c r="EJR21" s="208" t="s">
        <v>553</v>
      </c>
      <c r="EJS21" s="208" t="s">
        <v>553</v>
      </c>
      <c r="EJT21" s="208" t="s">
        <v>553</v>
      </c>
      <c r="EJU21" s="208" t="s">
        <v>553</v>
      </c>
      <c r="EJV21" s="208" t="s">
        <v>553</v>
      </c>
      <c r="EJW21" s="208" t="s">
        <v>553</v>
      </c>
      <c r="EJX21" s="208" t="s">
        <v>553</v>
      </c>
      <c r="EJY21" s="208" t="s">
        <v>553</v>
      </c>
      <c r="EJZ21" s="208" t="s">
        <v>553</v>
      </c>
      <c r="EKA21" s="208" t="s">
        <v>553</v>
      </c>
      <c r="EKB21" s="208" t="s">
        <v>553</v>
      </c>
      <c r="EKC21" s="208" t="s">
        <v>553</v>
      </c>
      <c r="EKD21" s="208" t="s">
        <v>553</v>
      </c>
      <c r="EKE21" s="208" t="s">
        <v>553</v>
      </c>
      <c r="EKF21" s="208" t="s">
        <v>553</v>
      </c>
      <c r="EKG21" s="208" t="s">
        <v>553</v>
      </c>
      <c r="EKH21" s="208" t="s">
        <v>553</v>
      </c>
      <c r="EKI21" s="208" t="s">
        <v>553</v>
      </c>
      <c r="EKJ21" s="208" t="s">
        <v>553</v>
      </c>
      <c r="EKK21" s="208" t="s">
        <v>553</v>
      </c>
      <c r="EKL21" s="208" t="s">
        <v>553</v>
      </c>
      <c r="EKM21" s="208" t="s">
        <v>553</v>
      </c>
      <c r="EKN21" s="208" t="s">
        <v>553</v>
      </c>
      <c r="EKO21" s="208" t="s">
        <v>553</v>
      </c>
      <c r="EKP21" s="208" t="s">
        <v>553</v>
      </c>
      <c r="EKQ21" s="208" t="s">
        <v>553</v>
      </c>
      <c r="EKR21" s="208" t="s">
        <v>553</v>
      </c>
      <c r="EKS21" s="208" t="s">
        <v>553</v>
      </c>
      <c r="EKT21" s="208" t="s">
        <v>553</v>
      </c>
      <c r="EKU21" s="208" t="s">
        <v>553</v>
      </c>
      <c r="EKV21" s="208" t="s">
        <v>553</v>
      </c>
      <c r="EKW21" s="208" t="s">
        <v>553</v>
      </c>
      <c r="EKX21" s="208" t="s">
        <v>553</v>
      </c>
      <c r="EKY21" s="208" t="s">
        <v>553</v>
      </c>
      <c r="EKZ21" s="208" t="s">
        <v>553</v>
      </c>
      <c r="ELA21" s="208" t="s">
        <v>553</v>
      </c>
      <c r="ELB21" s="208" t="s">
        <v>553</v>
      </c>
      <c r="ELC21" s="208" t="s">
        <v>553</v>
      </c>
      <c r="ELD21" s="208" t="s">
        <v>553</v>
      </c>
      <c r="ELE21" s="208" t="s">
        <v>553</v>
      </c>
      <c r="ELF21" s="208" t="s">
        <v>553</v>
      </c>
      <c r="ELG21" s="208" t="s">
        <v>553</v>
      </c>
      <c r="ELH21" s="208" t="s">
        <v>553</v>
      </c>
      <c r="ELI21" s="208" t="s">
        <v>553</v>
      </c>
      <c r="ELJ21" s="208" t="s">
        <v>553</v>
      </c>
      <c r="ELK21" s="208" t="s">
        <v>553</v>
      </c>
      <c r="ELL21" s="208" t="s">
        <v>553</v>
      </c>
      <c r="ELM21" s="208" t="s">
        <v>553</v>
      </c>
      <c r="ELN21" s="208" t="s">
        <v>553</v>
      </c>
      <c r="ELO21" s="208" t="s">
        <v>553</v>
      </c>
      <c r="ELP21" s="208" t="s">
        <v>553</v>
      </c>
      <c r="ELQ21" s="208" t="s">
        <v>553</v>
      </c>
      <c r="ELR21" s="208" t="s">
        <v>553</v>
      </c>
      <c r="ELS21" s="208" t="s">
        <v>553</v>
      </c>
      <c r="ELT21" s="208" t="s">
        <v>553</v>
      </c>
      <c r="ELU21" s="208" t="s">
        <v>553</v>
      </c>
      <c r="ELV21" s="208" t="s">
        <v>553</v>
      </c>
      <c r="ELW21" s="208" t="s">
        <v>553</v>
      </c>
      <c r="ELX21" s="208" t="s">
        <v>553</v>
      </c>
      <c r="ELY21" s="208" t="s">
        <v>553</v>
      </c>
      <c r="ELZ21" s="208" t="s">
        <v>553</v>
      </c>
      <c r="EMA21" s="208" t="s">
        <v>553</v>
      </c>
      <c r="EMB21" s="208" t="s">
        <v>553</v>
      </c>
      <c r="EMC21" s="208" t="s">
        <v>553</v>
      </c>
      <c r="EMD21" s="208" t="s">
        <v>553</v>
      </c>
      <c r="EME21" s="208" t="s">
        <v>553</v>
      </c>
      <c r="EMF21" s="208" t="s">
        <v>553</v>
      </c>
      <c r="EMG21" s="208" t="s">
        <v>553</v>
      </c>
      <c r="EMH21" s="208" t="s">
        <v>553</v>
      </c>
      <c r="EMI21" s="208" t="s">
        <v>553</v>
      </c>
      <c r="EMJ21" s="208" t="s">
        <v>553</v>
      </c>
      <c r="EMK21" s="208" t="s">
        <v>553</v>
      </c>
      <c r="EML21" s="208" t="s">
        <v>553</v>
      </c>
      <c r="EMM21" s="208" t="s">
        <v>553</v>
      </c>
      <c r="EMN21" s="208" t="s">
        <v>553</v>
      </c>
      <c r="EMO21" s="208" t="s">
        <v>553</v>
      </c>
      <c r="EMP21" s="208" t="s">
        <v>553</v>
      </c>
      <c r="EMQ21" s="208" t="s">
        <v>553</v>
      </c>
      <c r="EMR21" s="208" t="s">
        <v>553</v>
      </c>
      <c r="EMS21" s="208" t="s">
        <v>553</v>
      </c>
      <c r="EMT21" s="208" t="s">
        <v>553</v>
      </c>
      <c r="EMU21" s="208" t="s">
        <v>553</v>
      </c>
      <c r="EMV21" s="208" t="s">
        <v>553</v>
      </c>
      <c r="EMW21" s="208" t="s">
        <v>553</v>
      </c>
      <c r="EMX21" s="208" t="s">
        <v>553</v>
      </c>
      <c r="EMY21" s="208" t="s">
        <v>553</v>
      </c>
      <c r="EMZ21" s="208" t="s">
        <v>553</v>
      </c>
      <c r="ENA21" s="208" t="s">
        <v>553</v>
      </c>
      <c r="ENB21" s="208" t="s">
        <v>553</v>
      </c>
      <c r="ENC21" s="208" t="s">
        <v>553</v>
      </c>
      <c r="END21" s="208" t="s">
        <v>553</v>
      </c>
      <c r="ENE21" s="208" t="s">
        <v>553</v>
      </c>
      <c r="ENF21" s="208" t="s">
        <v>553</v>
      </c>
      <c r="ENG21" s="208" t="s">
        <v>553</v>
      </c>
      <c r="ENH21" s="208" t="s">
        <v>553</v>
      </c>
      <c r="ENI21" s="208" t="s">
        <v>553</v>
      </c>
      <c r="ENJ21" s="208" t="s">
        <v>553</v>
      </c>
      <c r="ENK21" s="208" t="s">
        <v>553</v>
      </c>
      <c r="ENL21" s="208" t="s">
        <v>553</v>
      </c>
      <c r="ENM21" s="208" t="s">
        <v>553</v>
      </c>
      <c r="ENN21" s="208" t="s">
        <v>553</v>
      </c>
      <c r="ENO21" s="208" t="s">
        <v>553</v>
      </c>
      <c r="ENP21" s="208" t="s">
        <v>553</v>
      </c>
      <c r="ENQ21" s="208" t="s">
        <v>553</v>
      </c>
      <c r="ENR21" s="208" t="s">
        <v>553</v>
      </c>
      <c r="ENS21" s="208" t="s">
        <v>553</v>
      </c>
      <c r="ENT21" s="208" t="s">
        <v>553</v>
      </c>
      <c r="ENU21" s="208" t="s">
        <v>553</v>
      </c>
      <c r="ENV21" s="208" t="s">
        <v>553</v>
      </c>
      <c r="ENW21" s="208" t="s">
        <v>553</v>
      </c>
      <c r="ENX21" s="208" t="s">
        <v>553</v>
      </c>
      <c r="ENY21" s="208" t="s">
        <v>553</v>
      </c>
      <c r="ENZ21" s="208" t="s">
        <v>553</v>
      </c>
      <c r="EOA21" s="208" t="s">
        <v>553</v>
      </c>
      <c r="EOB21" s="208" t="s">
        <v>553</v>
      </c>
      <c r="EOC21" s="208" t="s">
        <v>553</v>
      </c>
      <c r="EOD21" s="208" t="s">
        <v>553</v>
      </c>
      <c r="EOE21" s="208" t="s">
        <v>553</v>
      </c>
      <c r="EOF21" s="208" t="s">
        <v>553</v>
      </c>
      <c r="EOG21" s="208" t="s">
        <v>553</v>
      </c>
      <c r="EOH21" s="208" t="s">
        <v>553</v>
      </c>
      <c r="EOI21" s="208" t="s">
        <v>553</v>
      </c>
      <c r="EOJ21" s="208" t="s">
        <v>553</v>
      </c>
      <c r="EOK21" s="208" t="s">
        <v>553</v>
      </c>
      <c r="EOL21" s="208" t="s">
        <v>553</v>
      </c>
      <c r="EOM21" s="208" t="s">
        <v>553</v>
      </c>
      <c r="EON21" s="208" t="s">
        <v>553</v>
      </c>
      <c r="EOO21" s="208" t="s">
        <v>553</v>
      </c>
      <c r="EOP21" s="208" t="s">
        <v>553</v>
      </c>
      <c r="EOQ21" s="208" t="s">
        <v>553</v>
      </c>
      <c r="EOR21" s="208" t="s">
        <v>553</v>
      </c>
      <c r="EOS21" s="208" t="s">
        <v>553</v>
      </c>
      <c r="EOT21" s="208" t="s">
        <v>553</v>
      </c>
      <c r="EOU21" s="208" t="s">
        <v>553</v>
      </c>
      <c r="EOV21" s="208" t="s">
        <v>553</v>
      </c>
      <c r="EOW21" s="208" t="s">
        <v>553</v>
      </c>
      <c r="EOX21" s="208" t="s">
        <v>553</v>
      </c>
      <c r="EOY21" s="208" t="s">
        <v>553</v>
      </c>
      <c r="EOZ21" s="208" t="s">
        <v>553</v>
      </c>
      <c r="EPA21" s="208" t="s">
        <v>553</v>
      </c>
      <c r="EPB21" s="208" t="s">
        <v>553</v>
      </c>
      <c r="EPC21" s="208" t="s">
        <v>553</v>
      </c>
      <c r="EPD21" s="208" t="s">
        <v>553</v>
      </c>
      <c r="EPE21" s="208" t="s">
        <v>553</v>
      </c>
      <c r="EPF21" s="208" t="s">
        <v>553</v>
      </c>
      <c r="EPG21" s="208" t="s">
        <v>553</v>
      </c>
      <c r="EPH21" s="208" t="s">
        <v>553</v>
      </c>
      <c r="EPI21" s="208" t="s">
        <v>553</v>
      </c>
      <c r="EPJ21" s="208" t="s">
        <v>553</v>
      </c>
      <c r="EPK21" s="208" t="s">
        <v>553</v>
      </c>
      <c r="EPL21" s="208" t="s">
        <v>553</v>
      </c>
      <c r="EPM21" s="208" t="s">
        <v>553</v>
      </c>
      <c r="EPN21" s="208" t="s">
        <v>553</v>
      </c>
      <c r="EPO21" s="208" t="s">
        <v>553</v>
      </c>
      <c r="EPP21" s="208" t="s">
        <v>553</v>
      </c>
      <c r="EPQ21" s="208" t="s">
        <v>553</v>
      </c>
      <c r="EPR21" s="208" t="s">
        <v>553</v>
      </c>
      <c r="EPS21" s="208" t="s">
        <v>553</v>
      </c>
      <c r="EPT21" s="208" t="s">
        <v>553</v>
      </c>
      <c r="EPU21" s="208" t="s">
        <v>553</v>
      </c>
      <c r="EPV21" s="208" t="s">
        <v>553</v>
      </c>
      <c r="EPW21" s="208" t="s">
        <v>553</v>
      </c>
      <c r="EPX21" s="208" t="s">
        <v>553</v>
      </c>
      <c r="EPY21" s="208" t="s">
        <v>553</v>
      </c>
      <c r="EPZ21" s="208" t="s">
        <v>553</v>
      </c>
      <c r="EQA21" s="208" t="s">
        <v>553</v>
      </c>
      <c r="EQB21" s="208" t="s">
        <v>553</v>
      </c>
      <c r="EQC21" s="208" t="s">
        <v>553</v>
      </c>
      <c r="EQD21" s="208" t="s">
        <v>553</v>
      </c>
      <c r="EQE21" s="208" t="s">
        <v>553</v>
      </c>
      <c r="EQF21" s="208" t="s">
        <v>553</v>
      </c>
      <c r="EQG21" s="208" t="s">
        <v>553</v>
      </c>
      <c r="EQH21" s="208" t="s">
        <v>553</v>
      </c>
      <c r="EQI21" s="208" t="s">
        <v>553</v>
      </c>
      <c r="EQJ21" s="208" t="s">
        <v>553</v>
      </c>
      <c r="EQK21" s="208" t="s">
        <v>553</v>
      </c>
      <c r="EQL21" s="208" t="s">
        <v>553</v>
      </c>
      <c r="EQM21" s="208" t="s">
        <v>553</v>
      </c>
      <c r="EQN21" s="208" t="s">
        <v>553</v>
      </c>
      <c r="EQO21" s="208" t="s">
        <v>553</v>
      </c>
      <c r="EQP21" s="208" t="s">
        <v>553</v>
      </c>
      <c r="EQQ21" s="208" t="s">
        <v>553</v>
      </c>
      <c r="EQR21" s="208" t="s">
        <v>553</v>
      </c>
      <c r="EQS21" s="208" t="s">
        <v>553</v>
      </c>
      <c r="EQT21" s="208" t="s">
        <v>553</v>
      </c>
      <c r="EQU21" s="208" t="s">
        <v>553</v>
      </c>
      <c r="EQV21" s="208" t="s">
        <v>553</v>
      </c>
      <c r="EQW21" s="208" t="s">
        <v>553</v>
      </c>
      <c r="EQX21" s="208" t="s">
        <v>553</v>
      </c>
      <c r="EQY21" s="208" t="s">
        <v>553</v>
      </c>
      <c r="EQZ21" s="208" t="s">
        <v>553</v>
      </c>
      <c r="ERA21" s="208" t="s">
        <v>553</v>
      </c>
      <c r="ERB21" s="208" t="s">
        <v>553</v>
      </c>
      <c r="ERC21" s="208" t="s">
        <v>553</v>
      </c>
      <c r="ERD21" s="208" t="s">
        <v>553</v>
      </c>
      <c r="ERE21" s="208" t="s">
        <v>553</v>
      </c>
      <c r="ERF21" s="208" t="s">
        <v>553</v>
      </c>
      <c r="ERG21" s="208" t="s">
        <v>553</v>
      </c>
      <c r="ERH21" s="208" t="s">
        <v>553</v>
      </c>
      <c r="ERI21" s="208" t="s">
        <v>553</v>
      </c>
      <c r="ERJ21" s="208" t="s">
        <v>553</v>
      </c>
      <c r="ERK21" s="208" t="s">
        <v>553</v>
      </c>
      <c r="ERL21" s="208" t="s">
        <v>553</v>
      </c>
      <c r="ERM21" s="208" t="s">
        <v>553</v>
      </c>
      <c r="ERN21" s="208" t="s">
        <v>553</v>
      </c>
      <c r="ERO21" s="208" t="s">
        <v>553</v>
      </c>
      <c r="ERP21" s="208" t="s">
        <v>553</v>
      </c>
      <c r="ERQ21" s="208" t="s">
        <v>553</v>
      </c>
      <c r="ERR21" s="208" t="s">
        <v>553</v>
      </c>
      <c r="ERS21" s="208" t="s">
        <v>553</v>
      </c>
      <c r="ERT21" s="208" t="s">
        <v>553</v>
      </c>
      <c r="ERU21" s="208" t="s">
        <v>553</v>
      </c>
      <c r="ERV21" s="208" t="s">
        <v>553</v>
      </c>
      <c r="ERW21" s="208" t="s">
        <v>553</v>
      </c>
      <c r="ERX21" s="208" t="s">
        <v>553</v>
      </c>
      <c r="ERY21" s="208" t="s">
        <v>553</v>
      </c>
      <c r="ERZ21" s="208" t="s">
        <v>553</v>
      </c>
      <c r="ESA21" s="208" t="s">
        <v>553</v>
      </c>
      <c r="ESB21" s="208" t="s">
        <v>553</v>
      </c>
      <c r="ESC21" s="208" t="s">
        <v>553</v>
      </c>
      <c r="ESD21" s="208" t="s">
        <v>553</v>
      </c>
      <c r="ESE21" s="208" t="s">
        <v>553</v>
      </c>
      <c r="ESF21" s="208" t="s">
        <v>553</v>
      </c>
      <c r="ESG21" s="208" t="s">
        <v>553</v>
      </c>
      <c r="ESH21" s="208" t="s">
        <v>553</v>
      </c>
      <c r="ESI21" s="208" t="s">
        <v>553</v>
      </c>
      <c r="ESJ21" s="208" t="s">
        <v>553</v>
      </c>
      <c r="ESK21" s="208" t="s">
        <v>553</v>
      </c>
      <c r="ESL21" s="208" t="s">
        <v>553</v>
      </c>
      <c r="ESM21" s="208" t="s">
        <v>553</v>
      </c>
      <c r="ESN21" s="208" t="s">
        <v>553</v>
      </c>
      <c r="ESO21" s="208" t="s">
        <v>553</v>
      </c>
      <c r="ESP21" s="208" t="s">
        <v>553</v>
      </c>
      <c r="ESQ21" s="208" t="s">
        <v>553</v>
      </c>
      <c r="ESR21" s="208" t="s">
        <v>553</v>
      </c>
      <c r="ESS21" s="208" t="s">
        <v>553</v>
      </c>
      <c r="EST21" s="208" t="s">
        <v>553</v>
      </c>
      <c r="ESU21" s="208" t="s">
        <v>553</v>
      </c>
      <c r="ESV21" s="208" t="s">
        <v>553</v>
      </c>
      <c r="ESW21" s="208" t="s">
        <v>553</v>
      </c>
      <c r="ESX21" s="208" t="s">
        <v>553</v>
      </c>
      <c r="ESY21" s="208" t="s">
        <v>553</v>
      </c>
      <c r="ESZ21" s="208" t="s">
        <v>553</v>
      </c>
      <c r="ETA21" s="208" t="s">
        <v>553</v>
      </c>
      <c r="ETB21" s="208" t="s">
        <v>553</v>
      </c>
      <c r="ETC21" s="208" t="s">
        <v>553</v>
      </c>
      <c r="ETD21" s="208" t="s">
        <v>553</v>
      </c>
      <c r="ETE21" s="208" t="s">
        <v>553</v>
      </c>
      <c r="ETF21" s="208" t="s">
        <v>553</v>
      </c>
      <c r="ETG21" s="208" t="s">
        <v>553</v>
      </c>
      <c r="ETH21" s="208" t="s">
        <v>553</v>
      </c>
      <c r="ETI21" s="208" t="s">
        <v>553</v>
      </c>
      <c r="ETJ21" s="208" t="s">
        <v>553</v>
      </c>
      <c r="ETK21" s="208" t="s">
        <v>553</v>
      </c>
      <c r="ETL21" s="208" t="s">
        <v>553</v>
      </c>
      <c r="ETM21" s="208" t="s">
        <v>553</v>
      </c>
      <c r="ETN21" s="208" t="s">
        <v>553</v>
      </c>
      <c r="ETO21" s="208" t="s">
        <v>553</v>
      </c>
      <c r="ETP21" s="208" t="s">
        <v>553</v>
      </c>
      <c r="ETQ21" s="208" t="s">
        <v>553</v>
      </c>
      <c r="ETR21" s="208" t="s">
        <v>553</v>
      </c>
      <c r="ETS21" s="208" t="s">
        <v>553</v>
      </c>
      <c r="ETT21" s="208" t="s">
        <v>553</v>
      </c>
      <c r="ETU21" s="208" t="s">
        <v>553</v>
      </c>
      <c r="ETV21" s="208" t="s">
        <v>553</v>
      </c>
      <c r="ETW21" s="208" t="s">
        <v>553</v>
      </c>
      <c r="ETX21" s="208" t="s">
        <v>553</v>
      </c>
      <c r="ETY21" s="208" t="s">
        <v>553</v>
      </c>
      <c r="ETZ21" s="208" t="s">
        <v>553</v>
      </c>
      <c r="EUA21" s="208" t="s">
        <v>553</v>
      </c>
      <c r="EUB21" s="208" t="s">
        <v>553</v>
      </c>
      <c r="EUC21" s="208" t="s">
        <v>553</v>
      </c>
      <c r="EUD21" s="208" t="s">
        <v>553</v>
      </c>
      <c r="EUE21" s="208" t="s">
        <v>553</v>
      </c>
      <c r="EUF21" s="208" t="s">
        <v>553</v>
      </c>
      <c r="EUG21" s="208" t="s">
        <v>553</v>
      </c>
      <c r="EUH21" s="208" t="s">
        <v>553</v>
      </c>
      <c r="EUI21" s="208" t="s">
        <v>553</v>
      </c>
      <c r="EUJ21" s="208" t="s">
        <v>553</v>
      </c>
      <c r="EUK21" s="208" t="s">
        <v>553</v>
      </c>
      <c r="EUL21" s="208" t="s">
        <v>553</v>
      </c>
      <c r="EUM21" s="208" t="s">
        <v>553</v>
      </c>
      <c r="EUN21" s="208" t="s">
        <v>553</v>
      </c>
      <c r="EUO21" s="208" t="s">
        <v>553</v>
      </c>
      <c r="EUP21" s="208" t="s">
        <v>553</v>
      </c>
      <c r="EUQ21" s="208" t="s">
        <v>553</v>
      </c>
      <c r="EUR21" s="208" t="s">
        <v>553</v>
      </c>
      <c r="EUS21" s="208" t="s">
        <v>553</v>
      </c>
      <c r="EUT21" s="208" t="s">
        <v>553</v>
      </c>
      <c r="EUU21" s="208" t="s">
        <v>553</v>
      </c>
      <c r="EUV21" s="208" t="s">
        <v>553</v>
      </c>
      <c r="EUW21" s="208" t="s">
        <v>553</v>
      </c>
      <c r="EUX21" s="208" t="s">
        <v>553</v>
      </c>
      <c r="EUY21" s="208" t="s">
        <v>553</v>
      </c>
      <c r="EUZ21" s="208" t="s">
        <v>553</v>
      </c>
      <c r="EVA21" s="208" t="s">
        <v>553</v>
      </c>
      <c r="EVB21" s="208" t="s">
        <v>553</v>
      </c>
      <c r="EVC21" s="208" t="s">
        <v>553</v>
      </c>
      <c r="EVD21" s="208" t="s">
        <v>553</v>
      </c>
      <c r="EVE21" s="208" t="s">
        <v>553</v>
      </c>
      <c r="EVF21" s="208" t="s">
        <v>553</v>
      </c>
      <c r="EVG21" s="208" t="s">
        <v>553</v>
      </c>
      <c r="EVH21" s="208" t="s">
        <v>553</v>
      </c>
      <c r="EVI21" s="208" t="s">
        <v>553</v>
      </c>
      <c r="EVJ21" s="208" t="s">
        <v>553</v>
      </c>
      <c r="EVK21" s="208" t="s">
        <v>553</v>
      </c>
      <c r="EVL21" s="208" t="s">
        <v>553</v>
      </c>
      <c r="EVM21" s="208" t="s">
        <v>553</v>
      </c>
      <c r="EVN21" s="208" t="s">
        <v>553</v>
      </c>
      <c r="EVO21" s="208" t="s">
        <v>553</v>
      </c>
      <c r="EVP21" s="208" t="s">
        <v>553</v>
      </c>
      <c r="EVQ21" s="208" t="s">
        <v>553</v>
      </c>
      <c r="EVR21" s="208" t="s">
        <v>553</v>
      </c>
      <c r="EVS21" s="208" t="s">
        <v>553</v>
      </c>
      <c r="EVT21" s="208" t="s">
        <v>553</v>
      </c>
      <c r="EVU21" s="208" t="s">
        <v>553</v>
      </c>
      <c r="EVV21" s="208" t="s">
        <v>553</v>
      </c>
      <c r="EVW21" s="208" t="s">
        <v>553</v>
      </c>
      <c r="EVX21" s="208" t="s">
        <v>553</v>
      </c>
      <c r="EVY21" s="208" t="s">
        <v>553</v>
      </c>
      <c r="EVZ21" s="208" t="s">
        <v>553</v>
      </c>
      <c r="EWA21" s="208" t="s">
        <v>553</v>
      </c>
      <c r="EWB21" s="208" t="s">
        <v>553</v>
      </c>
      <c r="EWC21" s="208" t="s">
        <v>553</v>
      </c>
      <c r="EWD21" s="208" t="s">
        <v>553</v>
      </c>
      <c r="EWE21" s="208" t="s">
        <v>553</v>
      </c>
      <c r="EWF21" s="208" t="s">
        <v>553</v>
      </c>
      <c r="EWG21" s="208" t="s">
        <v>553</v>
      </c>
      <c r="EWH21" s="208" t="s">
        <v>553</v>
      </c>
      <c r="EWI21" s="208" t="s">
        <v>553</v>
      </c>
      <c r="EWJ21" s="208" t="s">
        <v>553</v>
      </c>
      <c r="EWK21" s="208" t="s">
        <v>553</v>
      </c>
      <c r="EWL21" s="208" t="s">
        <v>553</v>
      </c>
      <c r="EWM21" s="208" t="s">
        <v>553</v>
      </c>
      <c r="EWN21" s="208" t="s">
        <v>553</v>
      </c>
      <c r="EWO21" s="208" t="s">
        <v>553</v>
      </c>
      <c r="EWP21" s="208" t="s">
        <v>553</v>
      </c>
      <c r="EWQ21" s="208" t="s">
        <v>553</v>
      </c>
      <c r="EWR21" s="208" t="s">
        <v>553</v>
      </c>
      <c r="EWS21" s="208" t="s">
        <v>553</v>
      </c>
      <c r="EWT21" s="208" t="s">
        <v>553</v>
      </c>
      <c r="EWU21" s="208" t="s">
        <v>553</v>
      </c>
      <c r="EWV21" s="208" t="s">
        <v>553</v>
      </c>
      <c r="EWW21" s="208" t="s">
        <v>553</v>
      </c>
      <c r="EWX21" s="208" t="s">
        <v>553</v>
      </c>
      <c r="EWY21" s="208" t="s">
        <v>553</v>
      </c>
      <c r="EWZ21" s="208" t="s">
        <v>553</v>
      </c>
      <c r="EXA21" s="208" t="s">
        <v>553</v>
      </c>
      <c r="EXB21" s="208" t="s">
        <v>553</v>
      </c>
      <c r="EXC21" s="208" t="s">
        <v>553</v>
      </c>
      <c r="EXD21" s="208" t="s">
        <v>553</v>
      </c>
      <c r="EXE21" s="208" t="s">
        <v>553</v>
      </c>
      <c r="EXF21" s="208" t="s">
        <v>553</v>
      </c>
      <c r="EXG21" s="208" t="s">
        <v>553</v>
      </c>
      <c r="EXH21" s="208" t="s">
        <v>553</v>
      </c>
      <c r="EXI21" s="208" t="s">
        <v>553</v>
      </c>
      <c r="EXJ21" s="208" t="s">
        <v>553</v>
      </c>
      <c r="EXK21" s="208" t="s">
        <v>553</v>
      </c>
      <c r="EXL21" s="208" t="s">
        <v>553</v>
      </c>
      <c r="EXM21" s="208" t="s">
        <v>553</v>
      </c>
      <c r="EXN21" s="208" t="s">
        <v>553</v>
      </c>
      <c r="EXO21" s="208" t="s">
        <v>553</v>
      </c>
      <c r="EXP21" s="208" t="s">
        <v>553</v>
      </c>
      <c r="EXQ21" s="208" t="s">
        <v>553</v>
      </c>
      <c r="EXR21" s="208" t="s">
        <v>553</v>
      </c>
      <c r="EXS21" s="208" t="s">
        <v>553</v>
      </c>
      <c r="EXT21" s="208" t="s">
        <v>553</v>
      </c>
      <c r="EXU21" s="208" t="s">
        <v>553</v>
      </c>
      <c r="EXV21" s="208" t="s">
        <v>553</v>
      </c>
      <c r="EXW21" s="208" t="s">
        <v>553</v>
      </c>
      <c r="EXX21" s="208" t="s">
        <v>553</v>
      </c>
      <c r="EXY21" s="208" t="s">
        <v>553</v>
      </c>
      <c r="EXZ21" s="208" t="s">
        <v>553</v>
      </c>
      <c r="EYA21" s="208" t="s">
        <v>553</v>
      </c>
      <c r="EYB21" s="208" t="s">
        <v>553</v>
      </c>
      <c r="EYC21" s="208" t="s">
        <v>553</v>
      </c>
      <c r="EYD21" s="208" t="s">
        <v>553</v>
      </c>
      <c r="EYE21" s="208" t="s">
        <v>553</v>
      </c>
      <c r="EYF21" s="208" t="s">
        <v>553</v>
      </c>
      <c r="EYG21" s="208" t="s">
        <v>553</v>
      </c>
      <c r="EYH21" s="208" t="s">
        <v>553</v>
      </c>
      <c r="EYI21" s="208" t="s">
        <v>553</v>
      </c>
      <c r="EYJ21" s="208" t="s">
        <v>553</v>
      </c>
      <c r="EYK21" s="208" t="s">
        <v>553</v>
      </c>
      <c r="EYL21" s="208" t="s">
        <v>553</v>
      </c>
      <c r="EYM21" s="208" t="s">
        <v>553</v>
      </c>
      <c r="EYN21" s="208" t="s">
        <v>553</v>
      </c>
      <c r="EYO21" s="208" t="s">
        <v>553</v>
      </c>
      <c r="EYP21" s="208" t="s">
        <v>553</v>
      </c>
      <c r="EYQ21" s="208" t="s">
        <v>553</v>
      </c>
      <c r="EYR21" s="208" t="s">
        <v>553</v>
      </c>
      <c r="EYS21" s="208" t="s">
        <v>553</v>
      </c>
      <c r="EYT21" s="208" t="s">
        <v>553</v>
      </c>
      <c r="EYU21" s="208" t="s">
        <v>553</v>
      </c>
      <c r="EYV21" s="208" t="s">
        <v>553</v>
      </c>
      <c r="EYW21" s="208" t="s">
        <v>553</v>
      </c>
      <c r="EYX21" s="208" t="s">
        <v>553</v>
      </c>
      <c r="EYY21" s="208" t="s">
        <v>553</v>
      </c>
      <c r="EYZ21" s="208" t="s">
        <v>553</v>
      </c>
      <c r="EZA21" s="208" t="s">
        <v>553</v>
      </c>
      <c r="EZB21" s="208" t="s">
        <v>553</v>
      </c>
      <c r="EZC21" s="208" t="s">
        <v>553</v>
      </c>
      <c r="EZD21" s="208" t="s">
        <v>553</v>
      </c>
      <c r="EZE21" s="208" t="s">
        <v>553</v>
      </c>
      <c r="EZF21" s="208" t="s">
        <v>553</v>
      </c>
      <c r="EZG21" s="208" t="s">
        <v>553</v>
      </c>
      <c r="EZH21" s="208" t="s">
        <v>553</v>
      </c>
      <c r="EZI21" s="208" t="s">
        <v>553</v>
      </c>
      <c r="EZJ21" s="208" t="s">
        <v>553</v>
      </c>
      <c r="EZK21" s="208" t="s">
        <v>553</v>
      </c>
      <c r="EZL21" s="208" t="s">
        <v>553</v>
      </c>
      <c r="EZM21" s="208" t="s">
        <v>553</v>
      </c>
      <c r="EZN21" s="208" t="s">
        <v>553</v>
      </c>
      <c r="EZO21" s="208" t="s">
        <v>553</v>
      </c>
      <c r="EZP21" s="208" t="s">
        <v>553</v>
      </c>
      <c r="EZQ21" s="208" t="s">
        <v>553</v>
      </c>
      <c r="EZR21" s="208" t="s">
        <v>553</v>
      </c>
      <c r="EZS21" s="208" t="s">
        <v>553</v>
      </c>
      <c r="EZT21" s="208" t="s">
        <v>553</v>
      </c>
      <c r="EZU21" s="208" t="s">
        <v>553</v>
      </c>
      <c r="EZV21" s="208" t="s">
        <v>553</v>
      </c>
      <c r="EZW21" s="208" t="s">
        <v>553</v>
      </c>
      <c r="EZX21" s="208" t="s">
        <v>553</v>
      </c>
      <c r="EZY21" s="208" t="s">
        <v>553</v>
      </c>
      <c r="EZZ21" s="208" t="s">
        <v>553</v>
      </c>
      <c r="FAA21" s="208" t="s">
        <v>553</v>
      </c>
      <c r="FAB21" s="208" t="s">
        <v>553</v>
      </c>
      <c r="FAC21" s="208" t="s">
        <v>553</v>
      </c>
      <c r="FAD21" s="208" t="s">
        <v>553</v>
      </c>
      <c r="FAE21" s="208" t="s">
        <v>553</v>
      </c>
      <c r="FAF21" s="208" t="s">
        <v>553</v>
      </c>
      <c r="FAG21" s="208" t="s">
        <v>553</v>
      </c>
      <c r="FAH21" s="208" t="s">
        <v>553</v>
      </c>
      <c r="FAI21" s="208" t="s">
        <v>553</v>
      </c>
      <c r="FAJ21" s="208" t="s">
        <v>553</v>
      </c>
      <c r="FAK21" s="208" t="s">
        <v>553</v>
      </c>
      <c r="FAL21" s="208" t="s">
        <v>553</v>
      </c>
      <c r="FAM21" s="208" t="s">
        <v>553</v>
      </c>
      <c r="FAN21" s="208" t="s">
        <v>553</v>
      </c>
      <c r="FAO21" s="208" t="s">
        <v>553</v>
      </c>
      <c r="FAP21" s="208" t="s">
        <v>553</v>
      </c>
      <c r="FAQ21" s="208" t="s">
        <v>553</v>
      </c>
      <c r="FAR21" s="208" t="s">
        <v>553</v>
      </c>
      <c r="FAS21" s="208" t="s">
        <v>553</v>
      </c>
      <c r="FAT21" s="208" t="s">
        <v>553</v>
      </c>
      <c r="FAU21" s="208" t="s">
        <v>553</v>
      </c>
      <c r="FAV21" s="208" t="s">
        <v>553</v>
      </c>
      <c r="FAW21" s="208" t="s">
        <v>553</v>
      </c>
      <c r="FAX21" s="208" t="s">
        <v>553</v>
      </c>
      <c r="FAY21" s="208" t="s">
        <v>553</v>
      </c>
      <c r="FAZ21" s="208" t="s">
        <v>553</v>
      </c>
      <c r="FBA21" s="208" t="s">
        <v>553</v>
      </c>
      <c r="FBB21" s="208" t="s">
        <v>553</v>
      </c>
      <c r="FBC21" s="208" t="s">
        <v>553</v>
      </c>
      <c r="FBD21" s="208" t="s">
        <v>553</v>
      </c>
      <c r="FBE21" s="208" t="s">
        <v>553</v>
      </c>
      <c r="FBF21" s="208" t="s">
        <v>553</v>
      </c>
      <c r="FBG21" s="208" t="s">
        <v>553</v>
      </c>
      <c r="FBH21" s="208" t="s">
        <v>553</v>
      </c>
      <c r="FBI21" s="208" t="s">
        <v>553</v>
      </c>
      <c r="FBJ21" s="208" t="s">
        <v>553</v>
      </c>
      <c r="FBK21" s="208" t="s">
        <v>553</v>
      </c>
      <c r="FBL21" s="208" t="s">
        <v>553</v>
      </c>
      <c r="FBM21" s="208" t="s">
        <v>553</v>
      </c>
      <c r="FBN21" s="208" t="s">
        <v>553</v>
      </c>
      <c r="FBO21" s="208" t="s">
        <v>553</v>
      </c>
      <c r="FBP21" s="208" t="s">
        <v>553</v>
      </c>
      <c r="FBQ21" s="208" t="s">
        <v>553</v>
      </c>
      <c r="FBR21" s="208" t="s">
        <v>553</v>
      </c>
      <c r="FBS21" s="208" t="s">
        <v>553</v>
      </c>
      <c r="FBT21" s="208" t="s">
        <v>553</v>
      </c>
      <c r="FBU21" s="208" t="s">
        <v>553</v>
      </c>
      <c r="FBV21" s="208" t="s">
        <v>553</v>
      </c>
      <c r="FBW21" s="208" t="s">
        <v>553</v>
      </c>
      <c r="FBX21" s="208" t="s">
        <v>553</v>
      </c>
      <c r="FBY21" s="208" t="s">
        <v>553</v>
      </c>
      <c r="FBZ21" s="208" t="s">
        <v>553</v>
      </c>
      <c r="FCA21" s="208" t="s">
        <v>553</v>
      </c>
      <c r="FCB21" s="208" t="s">
        <v>553</v>
      </c>
      <c r="FCC21" s="208" t="s">
        <v>553</v>
      </c>
      <c r="FCD21" s="208" t="s">
        <v>553</v>
      </c>
      <c r="FCE21" s="208" t="s">
        <v>553</v>
      </c>
      <c r="FCF21" s="208" t="s">
        <v>553</v>
      </c>
      <c r="FCG21" s="208" t="s">
        <v>553</v>
      </c>
      <c r="FCH21" s="208" t="s">
        <v>553</v>
      </c>
      <c r="FCI21" s="208" t="s">
        <v>553</v>
      </c>
      <c r="FCJ21" s="208" t="s">
        <v>553</v>
      </c>
      <c r="FCK21" s="208" t="s">
        <v>553</v>
      </c>
      <c r="FCL21" s="208" t="s">
        <v>553</v>
      </c>
      <c r="FCM21" s="208" t="s">
        <v>553</v>
      </c>
      <c r="FCN21" s="208" t="s">
        <v>553</v>
      </c>
      <c r="FCO21" s="208" t="s">
        <v>553</v>
      </c>
      <c r="FCP21" s="208" t="s">
        <v>553</v>
      </c>
      <c r="FCQ21" s="208" t="s">
        <v>553</v>
      </c>
      <c r="FCR21" s="208" t="s">
        <v>553</v>
      </c>
      <c r="FCS21" s="208" t="s">
        <v>553</v>
      </c>
      <c r="FCT21" s="208" t="s">
        <v>553</v>
      </c>
      <c r="FCU21" s="208" t="s">
        <v>553</v>
      </c>
      <c r="FCV21" s="208" t="s">
        <v>553</v>
      </c>
      <c r="FCW21" s="208" t="s">
        <v>553</v>
      </c>
      <c r="FCX21" s="208" t="s">
        <v>553</v>
      </c>
      <c r="FCY21" s="208" t="s">
        <v>553</v>
      </c>
      <c r="FCZ21" s="208" t="s">
        <v>553</v>
      </c>
      <c r="FDA21" s="208" t="s">
        <v>553</v>
      </c>
      <c r="FDB21" s="208" t="s">
        <v>553</v>
      </c>
      <c r="FDC21" s="208" t="s">
        <v>553</v>
      </c>
      <c r="FDD21" s="208" t="s">
        <v>553</v>
      </c>
      <c r="FDE21" s="208" t="s">
        <v>553</v>
      </c>
      <c r="FDF21" s="208" t="s">
        <v>553</v>
      </c>
      <c r="FDG21" s="208" t="s">
        <v>553</v>
      </c>
      <c r="FDH21" s="208" t="s">
        <v>553</v>
      </c>
      <c r="FDI21" s="208" t="s">
        <v>553</v>
      </c>
      <c r="FDJ21" s="208" t="s">
        <v>553</v>
      </c>
      <c r="FDK21" s="208" t="s">
        <v>553</v>
      </c>
      <c r="FDL21" s="208" t="s">
        <v>553</v>
      </c>
      <c r="FDM21" s="208" t="s">
        <v>553</v>
      </c>
      <c r="FDN21" s="208" t="s">
        <v>553</v>
      </c>
      <c r="FDO21" s="208" t="s">
        <v>553</v>
      </c>
      <c r="FDP21" s="208" t="s">
        <v>553</v>
      </c>
      <c r="FDQ21" s="208" t="s">
        <v>553</v>
      </c>
      <c r="FDR21" s="208" t="s">
        <v>553</v>
      </c>
      <c r="FDS21" s="208" t="s">
        <v>553</v>
      </c>
      <c r="FDT21" s="208" t="s">
        <v>553</v>
      </c>
      <c r="FDU21" s="208" t="s">
        <v>553</v>
      </c>
      <c r="FDV21" s="208" t="s">
        <v>553</v>
      </c>
      <c r="FDW21" s="208" t="s">
        <v>553</v>
      </c>
      <c r="FDX21" s="208" t="s">
        <v>553</v>
      </c>
      <c r="FDY21" s="208" t="s">
        <v>553</v>
      </c>
      <c r="FDZ21" s="208" t="s">
        <v>553</v>
      </c>
      <c r="FEA21" s="208" t="s">
        <v>553</v>
      </c>
      <c r="FEB21" s="208" t="s">
        <v>553</v>
      </c>
      <c r="FEC21" s="208" t="s">
        <v>553</v>
      </c>
      <c r="FED21" s="208" t="s">
        <v>553</v>
      </c>
      <c r="FEE21" s="208" t="s">
        <v>553</v>
      </c>
      <c r="FEF21" s="208" t="s">
        <v>553</v>
      </c>
      <c r="FEG21" s="208" t="s">
        <v>553</v>
      </c>
      <c r="FEH21" s="208" t="s">
        <v>553</v>
      </c>
      <c r="FEI21" s="208" t="s">
        <v>553</v>
      </c>
      <c r="FEJ21" s="208" t="s">
        <v>553</v>
      </c>
      <c r="FEK21" s="208" t="s">
        <v>553</v>
      </c>
      <c r="FEL21" s="208" t="s">
        <v>553</v>
      </c>
      <c r="FEM21" s="208" t="s">
        <v>553</v>
      </c>
      <c r="FEN21" s="208" t="s">
        <v>553</v>
      </c>
      <c r="FEO21" s="208" t="s">
        <v>553</v>
      </c>
      <c r="FEP21" s="208" t="s">
        <v>553</v>
      </c>
      <c r="FEQ21" s="208" t="s">
        <v>553</v>
      </c>
      <c r="FER21" s="208" t="s">
        <v>553</v>
      </c>
      <c r="FES21" s="208" t="s">
        <v>553</v>
      </c>
      <c r="FET21" s="208" t="s">
        <v>553</v>
      </c>
      <c r="FEU21" s="208" t="s">
        <v>553</v>
      </c>
      <c r="FEV21" s="208" t="s">
        <v>553</v>
      </c>
      <c r="FEW21" s="208" t="s">
        <v>553</v>
      </c>
      <c r="FEX21" s="208" t="s">
        <v>553</v>
      </c>
      <c r="FEY21" s="208" t="s">
        <v>553</v>
      </c>
      <c r="FEZ21" s="208" t="s">
        <v>553</v>
      </c>
      <c r="FFA21" s="208" t="s">
        <v>553</v>
      </c>
      <c r="FFB21" s="208" t="s">
        <v>553</v>
      </c>
      <c r="FFC21" s="208" t="s">
        <v>553</v>
      </c>
      <c r="FFD21" s="208" t="s">
        <v>553</v>
      </c>
      <c r="FFE21" s="208" t="s">
        <v>553</v>
      </c>
      <c r="FFF21" s="208" t="s">
        <v>553</v>
      </c>
      <c r="FFG21" s="208" t="s">
        <v>553</v>
      </c>
      <c r="FFH21" s="208" t="s">
        <v>553</v>
      </c>
      <c r="FFI21" s="208" t="s">
        <v>553</v>
      </c>
      <c r="FFJ21" s="208" t="s">
        <v>553</v>
      </c>
      <c r="FFK21" s="208" t="s">
        <v>553</v>
      </c>
      <c r="FFL21" s="208" t="s">
        <v>553</v>
      </c>
      <c r="FFM21" s="208" t="s">
        <v>553</v>
      </c>
      <c r="FFN21" s="208" t="s">
        <v>553</v>
      </c>
      <c r="FFO21" s="208" t="s">
        <v>553</v>
      </c>
      <c r="FFP21" s="208" t="s">
        <v>553</v>
      </c>
      <c r="FFQ21" s="208" t="s">
        <v>553</v>
      </c>
      <c r="FFR21" s="208" t="s">
        <v>553</v>
      </c>
      <c r="FFS21" s="208" t="s">
        <v>553</v>
      </c>
      <c r="FFT21" s="208" t="s">
        <v>553</v>
      </c>
      <c r="FFU21" s="208" t="s">
        <v>553</v>
      </c>
      <c r="FFV21" s="208" t="s">
        <v>553</v>
      </c>
      <c r="FFW21" s="208" t="s">
        <v>553</v>
      </c>
      <c r="FFX21" s="208" t="s">
        <v>553</v>
      </c>
      <c r="FFY21" s="208" t="s">
        <v>553</v>
      </c>
      <c r="FFZ21" s="208" t="s">
        <v>553</v>
      </c>
      <c r="FGA21" s="208" t="s">
        <v>553</v>
      </c>
      <c r="FGB21" s="208" t="s">
        <v>553</v>
      </c>
      <c r="FGC21" s="208" t="s">
        <v>553</v>
      </c>
      <c r="FGD21" s="208" t="s">
        <v>553</v>
      </c>
      <c r="FGE21" s="208" t="s">
        <v>553</v>
      </c>
      <c r="FGF21" s="208" t="s">
        <v>553</v>
      </c>
      <c r="FGG21" s="208" t="s">
        <v>553</v>
      </c>
      <c r="FGH21" s="208" t="s">
        <v>553</v>
      </c>
      <c r="FGI21" s="208" t="s">
        <v>553</v>
      </c>
      <c r="FGJ21" s="208" t="s">
        <v>553</v>
      </c>
      <c r="FGK21" s="208" t="s">
        <v>553</v>
      </c>
      <c r="FGL21" s="208" t="s">
        <v>553</v>
      </c>
      <c r="FGM21" s="208" t="s">
        <v>553</v>
      </c>
      <c r="FGN21" s="208" t="s">
        <v>553</v>
      </c>
      <c r="FGO21" s="208" t="s">
        <v>553</v>
      </c>
      <c r="FGP21" s="208" t="s">
        <v>553</v>
      </c>
      <c r="FGQ21" s="208" t="s">
        <v>553</v>
      </c>
      <c r="FGR21" s="208" t="s">
        <v>553</v>
      </c>
      <c r="FGS21" s="208" t="s">
        <v>553</v>
      </c>
      <c r="FGT21" s="208" t="s">
        <v>553</v>
      </c>
      <c r="FGU21" s="208" t="s">
        <v>553</v>
      </c>
      <c r="FGV21" s="208" t="s">
        <v>553</v>
      </c>
      <c r="FGW21" s="208" t="s">
        <v>553</v>
      </c>
      <c r="FGX21" s="208" t="s">
        <v>553</v>
      </c>
      <c r="FGY21" s="208" t="s">
        <v>553</v>
      </c>
      <c r="FGZ21" s="208" t="s">
        <v>553</v>
      </c>
      <c r="FHA21" s="208" t="s">
        <v>553</v>
      </c>
      <c r="FHB21" s="208" t="s">
        <v>553</v>
      </c>
      <c r="FHC21" s="208" t="s">
        <v>553</v>
      </c>
      <c r="FHD21" s="208" t="s">
        <v>553</v>
      </c>
      <c r="FHE21" s="208" t="s">
        <v>553</v>
      </c>
      <c r="FHF21" s="208" t="s">
        <v>553</v>
      </c>
      <c r="FHG21" s="208" t="s">
        <v>553</v>
      </c>
      <c r="FHH21" s="208" t="s">
        <v>553</v>
      </c>
      <c r="FHI21" s="208" t="s">
        <v>553</v>
      </c>
      <c r="FHJ21" s="208" t="s">
        <v>553</v>
      </c>
      <c r="FHK21" s="208" t="s">
        <v>553</v>
      </c>
      <c r="FHL21" s="208" t="s">
        <v>553</v>
      </c>
      <c r="FHM21" s="208" t="s">
        <v>553</v>
      </c>
      <c r="FHN21" s="208" t="s">
        <v>553</v>
      </c>
      <c r="FHO21" s="208" t="s">
        <v>553</v>
      </c>
      <c r="FHP21" s="208" t="s">
        <v>553</v>
      </c>
      <c r="FHQ21" s="208" t="s">
        <v>553</v>
      </c>
      <c r="FHR21" s="208" t="s">
        <v>553</v>
      </c>
      <c r="FHS21" s="208" t="s">
        <v>553</v>
      </c>
      <c r="FHT21" s="208" t="s">
        <v>553</v>
      </c>
      <c r="FHU21" s="208" t="s">
        <v>553</v>
      </c>
      <c r="FHV21" s="208" t="s">
        <v>553</v>
      </c>
      <c r="FHW21" s="208" t="s">
        <v>553</v>
      </c>
      <c r="FHX21" s="208" t="s">
        <v>553</v>
      </c>
      <c r="FHY21" s="208" t="s">
        <v>553</v>
      </c>
      <c r="FHZ21" s="208" t="s">
        <v>553</v>
      </c>
      <c r="FIA21" s="208" t="s">
        <v>553</v>
      </c>
      <c r="FIB21" s="208" t="s">
        <v>553</v>
      </c>
      <c r="FIC21" s="208" t="s">
        <v>553</v>
      </c>
      <c r="FID21" s="208" t="s">
        <v>553</v>
      </c>
      <c r="FIE21" s="208" t="s">
        <v>553</v>
      </c>
      <c r="FIF21" s="208" t="s">
        <v>553</v>
      </c>
      <c r="FIG21" s="208" t="s">
        <v>553</v>
      </c>
      <c r="FIH21" s="208" t="s">
        <v>553</v>
      </c>
      <c r="FII21" s="208" t="s">
        <v>553</v>
      </c>
      <c r="FIJ21" s="208" t="s">
        <v>553</v>
      </c>
      <c r="FIK21" s="208" t="s">
        <v>553</v>
      </c>
      <c r="FIL21" s="208" t="s">
        <v>553</v>
      </c>
      <c r="FIM21" s="208" t="s">
        <v>553</v>
      </c>
      <c r="FIN21" s="208" t="s">
        <v>553</v>
      </c>
      <c r="FIO21" s="208" t="s">
        <v>553</v>
      </c>
      <c r="FIP21" s="208" t="s">
        <v>553</v>
      </c>
      <c r="FIQ21" s="208" t="s">
        <v>553</v>
      </c>
      <c r="FIR21" s="208" t="s">
        <v>553</v>
      </c>
      <c r="FIS21" s="208" t="s">
        <v>553</v>
      </c>
      <c r="FIT21" s="208" t="s">
        <v>553</v>
      </c>
      <c r="FIU21" s="208" t="s">
        <v>553</v>
      </c>
      <c r="FIV21" s="208" t="s">
        <v>553</v>
      </c>
      <c r="FIW21" s="208" t="s">
        <v>553</v>
      </c>
      <c r="FIX21" s="208" t="s">
        <v>553</v>
      </c>
      <c r="FIY21" s="208" t="s">
        <v>553</v>
      </c>
      <c r="FIZ21" s="208" t="s">
        <v>553</v>
      </c>
      <c r="FJA21" s="208" t="s">
        <v>553</v>
      </c>
      <c r="FJB21" s="208" t="s">
        <v>553</v>
      </c>
      <c r="FJC21" s="208" t="s">
        <v>553</v>
      </c>
      <c r="FJD21" s="208" t="s">
        <v>553</v>
      </c>
      <c r="FJE21" s="208" t="s">
        <v>553</v>
      </c>
      <c r="FJF21" s="208" t="s">
        <v>553</v>
      </c>
      <c r="FJG21" s="208" t="s">
        <v>553</v>
      </c>
      <c r="FJH21" s="208" t="s">
        <v>553</v>
      </c>
      <c r="FJI21" s="208" t="s">
        <v>553</v>
      </c>
      <c r="FJJ21" s="208" t="s">
        <v>553</v>
      </c>
      <c r="FJK21" s="208" t="s">
        <v>553</v>
      </c>
      <c r="FJL21" s="208" t="s">
        <v>553</v>
      </c>
      <c r="FJM21" s="208" t="s">
        <v>553</v>
      </c>
      <c r="FJN21" s="208" t="s">
        <v>553</v>
      </c>
      <c r="FJO21" s="208" t="s">
        <v>553</v>
      </c>
      <c r="FJP21" s="208" t="s">
        <v>553</v>
      </c>
      <c r="FJQ21" s="208" t="s">
        <v>553</v>
      </c>
      <c r="FJR21" s="208" t="s">
        <v>553</v>
      </c>
      <c r="FJS21" s="208" t="s">
        <v>553</v>
      </c>
      <c r="FJT21" s="208" t="s">
        <v>553</v>
      </c>
      <c r="FJU21" s="208" t="s">
        <v>553</v>
      </c>
      <c r="FJV21" s="208" t="s">
        <v>553</v>
      </c>
      <c r="FJW21" s="208" t="s">
        <v>553</v>
      </c>
      <c r="FJX21" s="208" t="s">
        <v>553</v>
      </c>
      <c r="FJY21" s="208" t="s">
        <v>553</v>
      </c>
      <c r="FJZ21" s="208" t="s">
        <v>553</v>
      </c>
      <c r="FKA21" s="208" t="s">
        <v>553</v>
      </c>
      <c r="FKB21" s="208" t="s">
        <v>553</v>
      </c>
      <c r="FKC21" s="208" t="s">
        <v>553</v>
      </c>
      <c r="FKD21" s="208" t="s">
        <v>553</v>
      </c>
      <c r="FKE21" s="208" t="s">
        <v>553</v>
      </c>
      <c r="FKF21" s="208" t="s">
        <v>553</v>
      </c>
      <c r="FKG21" s="208" t="s">
        <v>553</v>
      </c>
      <c r="FKH21" s="208" t="s">
        <v>553</v>
      </c>
      <c r="FKI21" s="208" t="s">
        <v>553</v>
      </c>
      <c r="FKJ21" s="208" t="s">
        <v>553</v>
      </c>
      <c r="FKK21" s="208" t="s">
        <v>553</v>
      </c>
      <c r="FKL21" s="208" t="s">
        <v>553</v>
      </c>
      <c r="FKM21" s="208" t="s">
        <v>553</v>
      </c>
      <c r="FKN21" s="208" t="s">
        <v>553</v>
      </c>
      <c r="FKO21" s="208" t="s">
        <v>553</v>
      </c>
      <c r="FKP21" s="208" t="s">
        <v>553</v>
      </c>
      <c r="FKQ21" s="208" t="s">
        <v>553</v>
      </c>
      <c r="FKR21" s="208" t="s">
        <v>553</v>
      </c>
      <c r="FKS21" s="208" t="s">
        <v>553</v>
      </c>
      <c r="FKT21" s="208" t="s">
        <v>553</v>
      </c>
      <c r="FKU21" s="208" t="s">
        <v>553</v>
      </c>
      <c r="FKV21" s="208" t="s">
        <v>553</v>
      </c>
      <c r="FKW21" s="208" t="s">
        <v>553</v>
      </c>
      <c r="FKX21" s="208" t="s">
        <v>553</v>
      </c>
      <c r="FKY21" s="208" t="s">
        <v>553</v>
      </c>
      <c r="FKZ21" s="208" t="s">
        <v>553</v>
      </c>
      <c r="FLA21" s="208" t="s">
        <v>553</v>
      </c>
      <c r="FLB21" s="208" t="s">
        <v>553</v>
      </c>
      <c r="FLC21" s="208" t="s">
        <v>553</v>
      </c>
      <c r="FLD21" s="208" t="s">
        <v>553</v>
      </c>
      <c r="FLE21" s="208" t="s">
        <v>553</v>
      </c>
      <c r="FLF21" s="208" t="s">
        <v>553</v>
      </c>
      <c r="FLG21" s="208" t="s">
        <v>553</v>
      </c>
      <c r="FLH21" s="208" t="s">
        <v>553</v>
      </c>
      <c r="FLI21" s="208" t="s">
        <v>553</v>
      </c>
      <c r="FLJ21" s="208" t="s">
        <v>553</v>
      </c>
      <c r="FLK21" s="208" t="s">
        <v>553</v>
      </c>
      <c r="FLL21" s="208" t="s">
        <v>553</v>
      </c>
      <c r="FLM21" s="208" t="s">
        <v>553</v>
      </c>
      <c r="FLN21" s="208" t="s">
        <v>553</v>
      </c>
      <c r="FLO21" s="208" t="s">
        <v>553</v>
      </c>
      <c r="FLP21" s="208" t="s">
        <v>553</v>
      </c>
      <c r="FLQ21" s="208" t="s">
        <v>553</v>
      </c>
      <c r="FLR21" s="208" t="s">
        <v>553</v>
      </c>
      <c r="FLS21" s="208" t="s">
        <v>553</v>
      </c>
      <c r="FLT21" s="208" t="s">
        <v>553</v>
      </c>
      <c r="FLU21" s="208" t="s">
        <v>553</v>
      </c>
      <c r="FLV21" s="208" t="s">
        <v>553</v>
      </c>
      <c r="FLW21" s="208" t="s">
        <v>553</v>
      </c>
      <c r="FLX21" s="208" t="s">
        <v>553</v>
      </c>
      <c r="FLY21" s="208" t="s">
        <v>553</v>
      </c>
      <c r="FLZ21" s="208" t="s">
        <v>553</v>
      </c>
      <c r="FMA21" s="208" t="s">
        <v>553</v>
      </c>
      <c r="FMB21" s="208" t="s">
        <v>553</v>
      </c>
      <c r="FMC21" s="208" t="s">
        <v>553</v>
      </c>
      <c r="FMD21" s="208" t="s">
        <v>553</v>
      </c>
      <c r="FME21" s="208" t="s">
        <v>553</v>
      </c>
      <c r="FMF21" s="208" t="s">
        <v>553</v>
      </c>
      <c r="FMG21" s="208" t="s">
        <v>553</v>
      </c>
      <c r="FMH21" s="208" t="s">
        <v>553</v>
      </c>
      <c r="FMI21" s="208" t="s">
        <v>553</v>
      </c>
      <c r="FMJ21" s="208" t="s">
        <v>553</v>
      </c>
      <c r="FMK21" s="208" t="s">
        <v>553</v>
      </c>
      <c r="FML21" s="208" t="s">
        <v>553</v>
      </c>
      <c r="FMM21" s="208" t="s">
        <v>553</v>
      </c>
      <c r="FMN21" s="208" t="s">
        <v>553</v>
      </c>
      <c r="FMO21" s="208" t="s">
        <v>553</v>
      </c>
      <c r="FMP21" s="208" t="s">
        <v>553</v>
      </c>
      <c r="FMQ21" s="208" t="s">
        <v>553</v>
      </c>
      <c r="FMR21" s="208" t="s">
        <v>553</v>
      </c>
      <c r="FMS21" s="208" t="s">
        <v>553</v>
      </c>
      <c r="FMT21" s="208" t="s">
        <v>553</v>
      </c>
      <c r="FMU21" s="208" t="s">
        <v>553</v>
      </c>
      <c r="FMV21" s="208" t="s">
        <v>553</v>
      </c>
      <c r="FMW21" s="208" t="s">
        <v>553</v>
      </c>
      <c r="FMX21" s="208" t="s">
        <v>553</v>
      </c>
      <c r="FMY21" s="208" t="s">
        <v>553</v>
      </c>
      <c r="FMZ21" s="208" t="s">
        <v>553</v>
      </c>
      <c r="FNA21" s="208" t="s">
        <v>553</v>
      </c>
      <c r="FNB21" s="208" t="s">
        <v>553</v>
      </c>
      <c r="FNC21" s="208" t="s">
        <v>553</v>
      </c>
      <c r="FND21" s="208" t="s">
        <v>553</v>
      </c>
      <c r="FNE21" s="208" t="s">
        <v>553</v>
      </c>
      <c r="FNF21" s="208" t="s">
        <v>553</v>
      </c>
      <c r="FNG21" s="208" t="s">
        <v>553</v>
      </c>
      <c r="FNH21" s="208" t="s">
        <v>553</v>
      </c>
      <c r="FNI21" s="208" t="s">
        <v>553</v>
      </c>
      <c r="FNJ21" s="208" t="s">
        <v>553</v>
      </c>
      <c r="FNK21" s="208" t="s">
        <v>553</v>
      </c>
      <c r="FNL21" s="208" t="s">
        <v>553</v>
      </c>
      <c r="FNM21" s="208" t="s">
        <v>553</v>
      </c>
      <c r="FNN21" s="208" t="s">
        <v>553</v>
      </c>
      <c r="FNO21" s="208" t="s">
        <v>553</v>
      </c>
      <c r="FNP21" s="208" t="s">
        <v>553</v>
      </c>
      <c r="FNQ21" s="208" t="s">
        <v>553</v>
      </c>
      <c r="FNR21" s="208" t="s">
        <v>553</v>
      </c>
      <c r="FNS21" s="208" t="s">
        <v>553</v>
      </c>
      <c r="FNT21" s="208" t="s">
        <v>553</v>
      </c>
      <c r="FNU21" s="208" t="s">
        <v>553</v>
      </c>
      <c r="FNV21" s="208" t="s">
        <v>553</v>
      </c>
      <c r="FNW21" s="208" t="s">
        <v>553</v>
      </c>
      <c r="FNX21" s="208" t="s">
        <v>553</v>
      </c>
      <c r="FNY21" s="208" t="s">
        <v>553</v>
      </c>
      <c r="FNZ21" s="208" t="s">
        <v>553</v>
      </c>
      <c r="FOA21" s="208" t="s">
        <v>553</v>
      </c>
      <c r="FOB21" s="208" t="s">
        <v>553</v>
      </c>
      <c r="FOC21" s="208" t="s">
        <v>553</v>
      </c>
      <c r="FOD21" s="208" t="s">
        <v>553</v>
      </c>
      <c r="FOE21" s="208" t="s">
        <v>553</v>
      </c>
      <c r="FOF21" s="208" t="s">
        <v>553</v>
      </c>
      <c r="FOG21" s="208" t="s">
        <v>553</v>
      </c>
      <c r="FOH21" s="208" t="s">
        <v>553</v>
      </c>
      <c r="FOI21" s="208" t="s">
        <v>553</v>
      </c>
      <c r="FOJ21" s="208" t="s">
        <v>553</v>
      </c>
      <c r="FOK21" s="208" t="s">
        <v>553</v>
      </c>
      <c r="FOL21" s="208" t="s">
        <v>553</v>
      </c>
      <c r="FOM21" s="208" t="s">
        <v>553</v>
      </c>
      <c r="FON21" s="208" t="s">
        <v>553</v>
      </c>
      <c r="FOO21" s="208" t="s">
        <v>553</v>
      </c>
      <c r="FOP21" s="208" t="s">
        <v>553</v>
      </c>
      <c r="FOQ21" s="208" t="s">
        <v>553</v>
      </c>
      <c r="FOR21" s="208" t="s">
        <v>553</v>
      </c>
      <c r="FOS21" s="208" t="s">
        <v>553</v>
      </c>
      <c r="FOT21" s="208" t="s">
        <v>553</v>
      </c>
      <c r="FOU21" s="208" t="s">
        <v>553</v>
      </c>
      <c r="FOV21" s="208" t="s">
        <v>553</v>
      </c>
      <c r="FOW21" s="208" t="s">
        <v>553</v>
      </c>
      <c r="FOX21" s="208" t="s">
        <v>553</v>
      </c>
      <c r="FOY21" s="208" t="s">
        <v>553</v>
      </c>
      <c r="FOZ21" s="208" t="s">
        <v>553</v>
      </c>
      <c r="FPA21" s="208" t="s">
        <v>553</v>
      </c>
      <c r="FPB21" s="208" t="s">
        <v>553</v>
      </c>
      <c r="FPC21" s="208" t="s">
        <v>553</v>
      </c>
      <c r="FPD21" s="208" t="s">
        <v>553</v>
      </c>
      <c r="FPE21" s="208" t="s">
        <v>553</v>
      </c>
      <c r="FPF21" s="208" t="s">
        <v>553</v>
      </c>
      <c r="FPG21" s="208" t="s">
        <v>553</v>
      </c>
      <c r="FPH21" s="208" t="s">
        <v>553</v>
      </c>
      <c r="FPI21" s="208" t="s">
        <v>553</v>
      </c>
      <c r="FPJ21" s="208" t="s">
        <v>553</v>
      </c>
      <c r="FPK21" s="208" t="s">
        <v>553</v>
      </c>
      <c r="FPL21" s="208" t="s">
        <v>553</v>
      </c>
      <c r="FPM21" s="208" t="s">
        <v>553</v>
      </c>
      <c r="FPN21" s="208" t="s">
        <v>553</v>
      </c>
      <c r="FPO21" s="208" t="s">
        <v>553</v>
      </c>
      <c r="FPP21" s="208" t="s">
        <v>553</v>
      </c>
      <c r="FPQ21" s="208" t="s">
        <v>553</v>
      </c>
      <c r="FPR21" s="208" t="s">
        <v>553</v>
      </c>
      <c r="FPS21" s="208" t="s">
        <v>553</v>
      </c>
      <c r="FPT21" s="208" t="s">
        <v>553</v>
      </c>
      <c r="FPU21" s="208" t="s">
        <v>553</v>
      </c>
      <c r="FPV21" s="208" t="s">
        <v>553</v>
      </c>
      <c r="FPW21" s="208" t="s">
        <v>553</v>
      </c>
      <c r="FPX21" s="208" t="s">
        <v>553</v>
      </c>
      <c r="FPY21" s="208" t="s">
        <v>553</v>
      </c>
      <c r="FPZ21" s="208" t="s">
        <v>553</v>
      </c>
      <c r="FQA21" s="208" t="s">
        <v>553</v>
      </c>
      <c r="FQB21" s="208" t="s">
        <v>553</v>
      </c>
      <c r="FQC21" s="208" t="s">
        <v>553</v>
      </c>
      <c r="FQD21" s="208" t="s">
        <v>553</v>
      </c>
      <c r="FQE21" s="208" t="s">
        <v>553</v>
      </c>
      <c r="FQF21" s="208" t="s">
        <v>553</v>
      </c>
      <c r="FQG21" s="208" t="s">
        <v>553</v>
      </c>
      <c r="FQH21" s="208" t="s">
        <v>553</v>
      </c>
      <c r="FQI21" s="208" t="s">
        <v>553</v>
      </c>
      <c r="FQJ21" s="208" t="s">
        <v>553</v>
      </c>
      <c r="FQK21" s="208" t="s">
        <v>553</v>
      </c>
      <c r="FQL21" s="208" t="s">
        <v>553</v>
      </c>
      <c r="FQM21" s="208" t="s">
        <v>553</v>
      </c>
      <c r="FQN21" s="208" t="s">
        <v>553</v>
      </c>
      <c r="FQO21" s="208" t="s">
        <v>553</v>
      </c>
      <c r="FQP21" s="208" t="s">
        <v>553</v>
      </c>
      <c r="FQQ21" s="208" t="s">
        <v>553</v>
      </c>
      <c r="FQR21" s="208" t="s">
        <v>553</v>
      </c>
      <c r="FQS21" s="208" t="s">
        <v>553</v>
      </c>
      <c r="FQT21" s="208" t="s">
        <v>553</v>
      </c>
      <c r="FQU21" s="208" t="s">
        <v>553</v>
      </c>
      <c r="FQV21" s="208" t="s">
        <v>553</v>
      </c>
      <c r="FQW21" s="208" t="s">
        <v>553</v>
      </c>
      <c r="FQX21" s="208" t="s">
        <v>553</v>
      </c>
      <c r="FQY21" s="208" t="s">
        <v>553</v>
      </c>
      <c r="FQZ21" s="208" t="s">
        <v>553</v>
      </c>
      <c r="FRA21" s="208" t="s">
        <v>553</v>
      </c>
      <c r="FRB21" s="208" t="s">
        <v>553</v>
      </c>
      <c r="FRC21" s="208" t="s">
        <v>553</v>
      </c>
      <c r="FRD21" s="208" t="s">
        <v>553</v>
      </c>
      <c r="FRE21" s="208" t="s">
        <v>553</v>
      </c>
      <c r="FRF21" s="208" t="s">
        <v>553</v>
      </c>
      <c r="FRG21" s="208" t="s">
        <v>553</v>
      </c>
      <c r="FRH21" s="208" t="s">
        <v>553</v>
      </c>
      <c r="FRI21" s="208" t="s">
        <v>553</v>
      </c>
      <c r="FRJ21" s="208" t="s">
        <v>553</v>
      </c>
      <c r="FRK21" s="208" t="s">
        <v>553</v>
      </c>
      <c r="FRL21" s="208" t="s">
        <v>553</v>
      </c>
      <c r="FRM21" s="208" t="s">
        <v>553</v>
      </c>
      <c r="FRN21" s="208" t="s">
        <v>553</v>
      </c>
      <c r="FRO21" s="208" t="s">
        <v>553</v>
      </c>
      <c r="FRP21" s="208" t="s">
        <v>553</v>
      </c>
      <c r="FRQ21" s="208" t="s">
        <v>553</v>
      </c>
      <c r="FRR21" s="208" t="s">
        <v>553</v>
      </c>
      <c r="FRS21" s="208" t="s">
        <v>553</v>
      </c>
      <c r="FRT21" s="208" t="s">
        <v>553</v>
      </c>
      <c r="FRU21" s="208" t="s">
        <v>553</v>
      </c>
      <c r="FRV21" s="208" t="s">
        <v>553</v>
      </c>
      <c r="FRW21" s="208" t="s">
        <v>553</v>
      </c>
      <c r="FRX21" s="208" t="s">
        <v>553</v>
      </c>
      <c r="FRY21" s="208" t="s">
        <v>553</v>
      </c>
      <c r="FRZ21" s="208" t="s">
        <v>553</v>
      </c>
      <c r="FSA21" s="208" t="s">
        <v>553</v>
      </c>
      <c r="FSB21" s="208" t="s">
        <v>553</v>
      </c>
      <c r="FSC21" s="208" t="s">
        <v>553</v>
      </c>
      <c r="FSD21" s="208" t="s">
        <v>553</v>
      </c>
      <c r="FSE21" s="208" t="s">
        <v>553</v>
      </c>
      <c r="FSF21" s="208" t="s">
        <v>553</v>
      </c>
      <c r="FSG21" s="208" t="s">
        <v>553</v>
      </c>
      <c r="FSH21" s="208" t="s">
        <v>553</v>
      </c>
      <c r="FSI21" s="208" t="s">
        <v>553</v>
      </c>
      <c r="FSJ21" s="208" t="s">
        <v>553</v>
      </c>
      <c r="FSK21" s="208" t="s">
        <v>553</v>
      </c>
      <c r="FSL21" s="208" t="s">
        <v>553</v>
      </c>
      <c r="FSM21" s="208" t="s">
        <v>553</v>
      </c>
      <c r="FSN21" s="208" t="s">
        <v>553</v>
      </c>
      <c r="FSO21" s="208" t="s">
        <v>553</v>
      </c>
      <c r="FSP21" s="208" t="s">
        <v>553</v>
      </c>
      <c r="FSQ21" s="208" t="s">
        <v>553</v>
      </c>
      <c r="FSR21" s="208" t="s">
        <v>553</v>
      </c>
      <c r="FSS21" s="208" t="s">
        <v>553</v>
      </c>
      <c r="FST21" s="208" t="s">
        <v>553</v>
      </c>
      <c r="FSU21" s="208" t="s">
        <v>553</v>
      </c>
      <c r="FSV21" s="208" t="s">
        <v>553</v>
      </c>
      <c r="FSW21" s="208" t="s">
        <v>553</v>
      </c>
      <c r="FSX21" s="208" t="s">
        <v>553</v>
      </c>
      <c r="FSY21" s="208" t="s">
        <v>553</v>
      </c>
      <c r="FSZ21" s="208" t="s">
        <v>553</v>
      </c>
      <c r="FTA21" s="208" t="s">
        <v>553</v>
      </c>
      <c r="FTB21" s="208" t="s">
        <v>553</v>
      </c>
      <c r="FTC21" s="208" t="s">
        <v>553</v>
      </c>
      <c r="FTD21" s="208" t="s">
        <v>553</v>
      </c>
      <c r="FTE21" s="208" t="s">
        <v>553</v>
      </c>
      <c r="FTF21" s="208" t="s">
        <v>553</v>
      </c>
      <c r="FTG21" s="208" t="s">
        <v>553</v>
      </c>
      <c r="FTH21" s="208" t="s">
        <v>553</v>
      </c>
      <c r="FTI21" s="208" t="s">
        <v>553</v>
      </c>
      <c r="FTJ21" s="208" t="s">
        <v>553</v>
      </c>
      <c r="FTK21" s="208" t="s">
        <v>553</v>
      </c>
      <c r="FTL21" s="208" t="s">
        <v>553</v>
      </c>
      <c r="FTM21" s="208" t="s">
        <v>553</v>
      </c>
      <c r="FTN21" s="208" t="s">
        <v>553</v>
      </c>
      <c r="FTO21" s="208" t="s">
        <v>553</v>
      </c>
      <c r="FTP21" s="208" t="s">
        <v>553</v>
      </c>
      <c r="FTQ21" s="208" t="s">
        <v>553</v>
      </c>
      <c r="FTR21" s="208" t="s">
        <v>553</v>
      </c>
      <c r="FTS21" s="208" t="s">
        <v>553</v>
      </c>
      <c r="FTT21" s="208" t="s">
        <v>553</v>
      </c>
      <c r="FTU21" s="208" t="s">
        <v>553</v>
      </c>
      <c r="FTV21" s="208" t="s">
        <v>553</v>
      </c>
      <c r="FTW21" s="208" t="s">
        <v>553</v>
      </c>
      <c r="FTX21" s="208" t="s">
        <v>553</v>
      </c>
      <c r="FTY21" s="208" t="s">
        <v>553</v>
      </c>
      <c r="FTZ21" s="208" t="s">
        <v>553</v>
      </c>
      <c r="FUA21" s="208" t="s">
        <v>553</v>
      </c>
      <c r="FUB21" s="208" t="s">
        <v>553</v>
      </c>
      <c r="FUC21" s="208" t="s">
        <v>553</v>
      </c>
      <c r="FUD21" s="208" t="s">
        <v>553</v>
      </c>
      <c r="FUE21" s="208" t="s">
        <v>553</v>
      </c>
      <c r="FUF21" s="208" t="s">
        <v>553</v>
      </c>
      <c r="FUG21" s="208" t="s">
        <v>553</v>
      </c>
      <c r="FUH21" s="208" t="s">
        <v>553</v>
      </c>
      <c r="FUI21" s="208" t="s">
        <v>553</v>
      </c>
      <c r="FUJ21" s="208" t="s">
        <v>553</v>
      </c>
      <c r="FUK21" s="208" t="s">
        <v>553</v>
      </c>
      <c r="FUL21" s="208" t="s">
        <v>553</v>
      </c>
      <c r="FUM21" s="208" t="s">
        <v>553</v>
      </c>
      <c r="FUN21" s="208" t="s">
        <v>553</v>
      </c>
      <c r="FUO21" s="208" t="s">
        <v>553</v>
      </c>
      <c r="FUP21" s="208" t="s">
        <v>553</v>
      </c>
      <c r="FUQ21" s="208" t="s">
        <v>553</v>
      </c>
      <c r="FUR21" s="208" t="s">
        <v>553</v>
      </c>
      <c r="FUS21" s="208" t="s">
        <v>553</v>
      </c>
      <c r="FUT21" s="208" t="s">
        <v>553</v>
      </c>
      <c r="FUU21" s="208" t="s">
        <v>553</v>
      </c>
      <c r="FUV21" s="208" t="s">
        <v>553</v>
      </c>
      <c r="FUW21" s="208" t="s">
        <v>553</v>
      </c>
      <c r="FUX21" s="208" t="s">
        <v>553</v>
      </c>
      <c r="FUY21" s="208" t="s">
        <v>553</v>
      </c>
      <c r="FUZ21" s="208" t="s">
        <v>553</v>
      </c>
      <c r="FVA21" s="208" t="s">
        <v>553</v>
      </c>
      <c r="FVB21" s="208" t="s">
        <v>553</v>
      </c>
      <c r="FVC21" s="208" t="s">
        <v>553</v>
      </c>
      <c r="FVD21" s="208" t="s">
        <v>553</v>
      </c>
      <c r="FVE21" s="208" t="s">
        <v>553</v>
      </c>
      <c r="FVF21" s="208" t="s">
        <v>553</v>
      </c>
      <c r="FVG21" s="208" t="s">
        <v>553</v>
      </c>
      <c r="FVH21" s="208" t="s">
        <v>553</v>
      </c>
      <c r="FVI21" s="208" t="s">
        <v>553</v>
      </c>
      <c r="FVJ21" s="208" t="s">
        <v>553</v>
      </c>
      <c r="FVK21" s="208" t="s">
        <v>553</v>
      </c>
      <c r="FVL21" s="208" t="s">
        <v>553</v>
      </c>
      <c r="FVM21" s="208" t="s">
        <v>553</v>
      </c>
      <c r="FVN21" s="208" t="s">
        <v>553</v>
      </c>
      <c r="FVO21" s="208" t="s">
        <v>553</v>
      </c>
      <c r="FVP21" s="208" t="s">
        <v>553</v>
      </c>
      <c r="FVQ21" s="208" t="s">
        <v>553</v>
      </c>
      <c r="FVR21" s="208" t="s">
        <v>553</v>
      </c>
      <c r="FVS21" s="208" t="s">
        <v>553</v>
      </c>
      <c r="FVT21" s="208" t="s">
        <v>553</v>
      </c>
      <c r="FVU21" s="208" t="s">
        <v>553</v>
      </c>
      <c r="FVV21" s="208" t="s">
        <v>553</v>
      </c>
      <c r="FVW21" s="208" t="s">
        <v>553</v>
      </c>
      <c r="FVX21" s="208" t="s">
        <v>553</v>
      </c>
      <c r="FVY21" s="208" t="s">
        <v>553</v>
      </c>
      <c r="FVZ21" s="208" t="s">
        <v>553</v>
      </c>
      <c r="FWA21" s="208" t="s">
        <v>553</v>
      </c>
      <c r="FWB21" s="208" t="s">
        <v>553</v>
      </c>
      <c r="FWC21" s="208" t="s">
        <v>553</v>
      </c>
      <c r="FWD21" s="208" t="s">
        <v>553</v>
      </c>
      <c r="FWE21" s="208" t="s">
        <v>553</v>
      </c>
      <c r="FWF21" s="208" t="s">
        <v>553</v>
      </c>
      <c r="FWG21" s="208" t="s">
        <v>553</v>
      </c>
      <c r="FWH21" s="208" t="s">
        <v>553</v>
      </c>
      <c r="FWI21" s="208" t="s">
        <v>553</v>
      </c>
      <c r="FWJ21" s="208" t="s">
        <v>553</v>
      </c>
      <c r="FWK21" s="208" t="s">
        <v>553</v>
      </c>
      <c r="FWL21" s="208" t="s">
        <v>553</v>
      </c>
      <c r="FWM21" s="208" t="s">
        <v>553</v>
      </c>
      <c r="FWN21" s="208" t="s">
        <v>553</v>
      </c>
      <c r="FWO21" s="208" t="s">
        <v>553</v>
      </c>
      <c r="FWP21" s="208" t="s">
        <v>553</v>
      </c>
      <c r="FWQ21" s="208" t="s">
        <v>553</v>
      </c>
      <c r="FWR21" s="208" t="s">
        <v>553</v>
      </c>
      <c r="FWS21" s="208" t="s">
        <v>553</v>
      </c>
      <c r="FWT21" s="208" t="s">
        <v>553</v>
      </c>
      <c r="FWU21" s="208" t="s">
        <v>553</v>
      </c>
      <c r="FWV21" s="208" t="s">
        <v>553</v>
      </c>
      <c r="FWW21" s="208" t="s">
        <v>553</v>
      </c>
      <c r="FWX21" s="208" t="s">
        <v>553</v>
      </c>
      <c r="FWY21" s="208" t="s">
        <v>553</v>
      </c>
      <c r="FWZ21" s="208" t="s">
        <v>553</v>
      </c>
      <c r="FXA21" s="208" t="s">
        <v>553</v>
      </c>
      <c r="FXB21" s="208" t="s">
        <v>553</v>
      </c>
      <c r="FXC21" s="208" t="s">
        <v>553</v>
      </c>
      <c r="FXD21" s="208" t="s">
        <v>553</v>
      </c>
      <c r="FXE21" s="208" t="s">
        <v>553</v>
      </c>
      <c r="FXF21" s="208" t="s">
        <v>553</v>
      </c>
      <c r="FXG21" s="208" t="s">
        <v>553</v>
      </c>
      <c r="FXH21" s="208" t="s">
        <v>553</v>
      </c>
      <c r="FXI21" s="208" t="s">
        <v>553</v>
      </c>
      <c r="FXJ21" s="208" t="s">
        <v>553</v>
      </c>
      <c r="FXK21" s="208" t="s">
        <v>553</v>
      </c>
      <c r="FXL21" s="208" t="s">
        <v>553</v>
      </c>
      <c r="FXM21" s="208" t="s">
        <v>553</v>
      </c>
      <c r="FXN21" s="208" t="s">
        <v>553</v>
      </c>
      <c r="FXO21" s="208" t="s">
        <v>553</v>
      </c>
      <c r="FXP21" s="208" t="s">
        <v>553</v>
      </c>
      <c r="FXQ21" s="208" t="s">
        <v>553</v>
      </c>
      <c r="FXR21" s="208" t="s">
        <v>553</v>
      </c>
      <c r="FXS21" s="208" t="s">
        <v>553</v>
      </c>
      <c r="FXT21" s="208" t="s">
        <v>553</v>
      </c>
      <c r="FXU21" s="208" t="s">
        <v>553</v>
      </c>
      <c r="FXV21" s="208" t="s">
        <v>553</v>
      </c>
      <c r="FXW21" s="208" t="s">
        <v>553</v>
      </c>
      <c r="FXX21" s="208" t="s">
        <v>553</v>
      </c>
      <c r="FXY21" s="208" t="s">
        <v>553</v>
      </c>
      <c r="FXZ21" s="208" t="s">
        <v>553</v>
      </c>
      <c r="FYA21" s="208" t="s">
        <v>553</v>
      </c>
      <c r="FYB21" s="208" t="s">
        <v>553</v>
      </c>
      <c r="FYC21" s="208" t="s">
        <v>553</v>
      </c>
      <c r="FYD21" s="208" t="s">
        <v>553</v>
      </c>
      <c r="FYE21" s="208" t="s">
        <v>553</v>
      </c>
      <c r="FYF21" s="208" t="s">
        <v>553</v>
      </c>
      <c r="FYG21" s="208" t="s">
        <v>553</v>
      </c>
      <c r="FYH21" s="208" t="s">
        <v>553</v>
      </c>
      <c r="FYI21" s="208" t="s">
        <v>553</v>
      </c>
      <c r="FYJ21" s="208" t="s">
        <v>553</v>
      </c>
      <c r="FYK21" s="208" t="s">
        <v>553</v>
      </c>
      <c r="FYL21" s="208" t="s">
        <v>553</v>
      </c>
      <c r="FYM21" s="208" t="s">
        <v>553</v>
      </c>
      <c r="FYN21" s="208" t="s">
        <v>553</v>
      </c>
      <c r="FYO21" s="208" t="s">
        <v>553</v>
      </c>
      <c r="FYP21" s="208" t="s">
        <v>553</v>
      </c>
      <c r="FYQ21" s="208" t="s">
        <v>553</v>
      </c>
      <c r="FYR21" s="208" t="s">
        <v>553</v>
      </c>
      <c r="FYS21" s="208" t="s">
        <v>553</v>
      </c>
      <c r="FYT21" s="208" t="s">
        <v>553</v>
      </c>
      <c r="FYU21" s="208" t="s">
        <v>553</v>
      </c>
      <c r="FYV21" s="208" t="s">
        <v>553</v>
      </c>
      <c r="FYW21" s="208" t="s">
        <v>553</v>
      </c>
      <c r="FYX21" s="208" t="s">
        <v>553</v>
      </c>
      <c r="FYY21" s="208" t="s">
        <v>553</v>
      </c>
      <c r="FYZ21" s="208" t="s">
        <v>553</v>
      </c>
      <c r="FZA21" s="208" t="s">
        <v>553</v>
      </c>
      <c r="FZB21" s="208" t="s">
        <v>553</v>
      </c>
      <c r="FZC21" s="208" t="s">
        <v>553</v>
      </c>
      <c r="FZD21" s="208" t="s">
        <v>553</v>
      </c>
      <c r="FZE21" s="208" t="s">
        <v>553</v>
      </c>
      <c r="FZF21" s="208" t="s">
        <v>553</v>
      </c>
      <c r="FZG21" s="208" t="s">
        <v>553</v>
      </c>
      <c r="FZH21" s="208" t="s">
        <v>553</v>
      </c>
      <c r="FZI21" s="208" t="s">
        <v>553</v>
      </c>
      <c r="FZJ21" s="208" t="s">
        <v>553</v>
      </c>
      <c r="FZK21" s="208" t="s">
        <v>553</v>
      </c>
      <c r="FZL21" s="208" t="s">
        <v>553</v>
      </c>
      <c r="FZM21" s="208" t="s">
        <v>553</v>
      </c>
      <c r="FZN21" s="208" t="s">
        <v>553</v>
      </c>
      <c r="FZO21" s="208" t="s">
        <v>553</v>
      </c>
      <c r="FZP21" s="208" t="s">
        <v>553</v>
      </c>
      <c r="FZQ21" s="208" t="s">
        <v>553</v>
      </c>
      <c r="FZR21" s="208" t="s">
        <v>553</v>
      </c>
      <c r="FZS21" s="208" t="s">
        <v>553</v>
      </c>
      <c r="FZT21" s="208" t="s">
        <v>553</v>
      </c>
      <c r="FZU21" s="208" t="s">
        <v>553</v>
      </c>
      <c r="FZV21" s="208" t="s">
        <v>553</v>
      </c>
      <c r="FZW21" s="208" t="s">
        <v>553</v>
      </c>
      <c r="FZX21" s="208" t="s">
        <v>553</v>
      </c>
      <c r="FZY21" s="208" t="s">
        <v>553</v>
      </c>
      <c r="FZZ21" s="208" t="s">
        <v>553</v>
      </c>
      <c r="GAA21" s="208" t="s">
        <v>553</v>
      </c>
      <c r="GAB21" s="208" t="s">
        <v>553</v>
      </c>
      <c r="GAC21" s="208" t="s">
        <v>553</v>
      </c>
      <c r="GAD21" s="208" t="s">
        <v>553</v>
      </c>
      <c r="GAE21" s="208" t="s">
        <v>553</v>
      </c>
      <c r="GAF21" s="208" t="s">
        <v>553</v>
      </c>
      <c r="GAG21" s="208" t="s">
        <v>553</v>
      </c>
      <c r="GAH21" s="208" t="s">
        <v>553</v>
      </c>
      <c r="GAI21" s="208" t="s">
        <v>553</v>
      </c>
      <c r="GAJ21" s="208" t="s">
        <v>553</v>
      </c>
      <c r="GAK21" s="208" t="s">
        <v>553</v>
      </c>
      <c r="GAL21" s="208" t="s">
        <v>553</v>
      </c>
      <c r="GAM21" s="208" t="s">
        <v>553</v>
      </c>
      <c r="GAN21" s="208" t="s">
        <v>553</v>
      </c>
      <c r="GAO21" s="208" t="s">
        <v>553</v>
      </c>
      <c r="GAP21" s="208" t="s">
        <v>553</v>
      </c>
      <c r="GAQ21" s="208" t="s">
        <v>553</v>
      </c>
      <c r="GAR21" s="208" t="s">
        <v>553</v>
      </c>
      <c r="GAS21" s="208" t="s">
        <v>553</v>
      </c>
      <c r="GAT21" s="208" t="s">
        <v>553</v>
      </c>
      <c r="GAU21" s="208" t="s">
        <v>553</v>
      </c>
      <c r="GAV21" s="208" t="s">
        <v>553</v>
      </c>
      <c r="GAW21" s="208" t="s">
        <v>553</v>
      </c>
      <c r="GAX21" s="208" t="s">
        <v>553</v>
      </c>
      <c r="GAY21" s="208" t="s">
        <v>553</v>
      </c>
      <c r="GAZ21" s="208" t="s">
        <v>553</v>
      </c>
      <c r="GBA21" s="208" t="s">
        <v>553</v>
      </c>
      <c r="GBB21" s="208" t="s">
        <v>553</v>
      </c>
      <c r="GBC21" s="208" t="s">
        <v>553</v>
      </c>
      <c r="GBD21" s="208" t="s">
        <v>553</v>
      </c>
      <c r="GBE21" s="208" t="s">
        <v>553</v>
      </c>
      <c r="GBF21" s="208" t="s">
        <v>553</v>
      </c>
      <c r="GBG21" s="208" t="s">
        <v>553</v>
      </c>
      <c r="GBH21" s="208" t="s">
        <v>553</v>
      </c>
      <c r="GBI21" s="208" t="s">
        <v>553</v>
      </c>
      <c r="GBJ21" s="208" t="s">
        <v>553</v>
      </c>
      <c r="GBK21" s="208" t="s">
        <v>553</v>
      </c>
      <c r="GBL21" s="208" t="s">
        <v>553</v>
      </c>
      <c r="GBM21" s="208" t="s">
        <v>553</v>
      </c>
      <c r="GBN21" s="208" t="s">
        <v>553</v>
      </c>
      <c r="GBO21" s="208" t="s">
        <v>553</v>
      </c>
      <c r="GBP21" s="208" t="s">
        <v>553</v>
      </c>
      <c r="GBQ21" s="208" t="s">
        <v>553</v>
      </c>
      <c r="GBR21" s="208" t="s">
        <v>553</v>
      </c>
      <c r="GBS21" s="208" t="s">
        <v>553</v>
      </c>
      <c r="GBT21" s="208" t="s">
        <v>553</v>
      </c>
      <c r="GBU21" s="208" t="s">
        <v>553</v>
      </c>
      <c r="GBV21" s="208" t="s">
        <v>553</v>
      </c>
      <c r="GBW21" s="208" t="s">
        <v>553</v>
      </c>
      <c r="GBX21" s="208" t="s">
        <v>553</v>
      </c>
      <c r="GBY21" s="208" t="s">
        <v>553</v>
      </c>
      <c r="GBZ21" s="208" t="s">
        <v>553</v>
      </c>
      <c r="GCA21" s="208" t="s">
        <v>553</v>
      </c>
      <c r="GCB21" s="208" t="s">
        <v>553</v>
      </c>
      <c r="GCC21" s="208" t="s">
        <v>553</v>
      </c>
      <c r="GCD21" s="208" t="s">
        <v>553</v>
      </c>
      <c r="GCE21" s="208" t="s">
        <v>553</v>
      </c>
      <c r="GCF21" s="208" t="s">
        <v>553</v>
      </c>
      <c r="GCG21" s="208" t="s">
        <v>553</v>
      </c>
      <c r="GCH21" s="208" t="s">
        <v>553</v>
      </c>
      <c r="GCI21" s="208" t="s">
        <v>553</v>
      </c>
      <c r="GCJ21" s="208" t="s">
        <v>553</v>
      </c>
      <c r="GCK21" s="208" t="s">
        <v>553</v>
      </c>
      <c r="GCL21" s="208" t="s">
        <v>553</v>
      </c>
      <c r="GCM21" s="208" t="s">
        <v>553</v>
      </c>
      <c r="GCN21" s="208" t="s">
        <v>553</v>
      </c>
      <c r="GCO21" s="208" t="s">
        <v>553</v>
      </c>
      <c r="GCP21" s="208" t="s">
        <v>553</v>
      </c>
      <c r="GCQ21" s="208" t="s">
        <v>553</v>
      </c>
      <c r="GCR21" s="208" t="s">
        <v>553</v>
      </c>
      <c r="GCS21" s="208" t="s">
        <v>553</v>
      </c>
      <c r="GCT21" s="208" t="s">
        <v>553</v>
      </c>
      <c r="GCU21" s="208" t="s">
        <v>553</v>
      </c>
      <c r="GCV21" s="208" t="s">
        <v>553</v>
      </c>
      <c r="GCW21" s="208" t="s">
        <v>553</v>
      </c>
      <c r="GCX21" s="208" t="s">
        <v>553</v>
      </c>
      <c r="GCY21" s="208" t="s">
        <v>553</v>
      </c>
      <c r="GCZ21" s="208" t="s">
        <v>553</v>
      </c>
      <c r="GDA21" s="208" t="s">
        <v>553</v>
      </c>
      <c r="GDB21" s="208" t="s">
        <v>553</v>
      </c>
      <c r="GDC21" s="208" t="s">
        <v>553</v>
      </c>
      <c r="GDD21" s="208" t="s">
        <v>553</v>
      </c>
      <c r="GDE21" s="208" t="s">
        <v>553</v>
      </c>
      <c r="GDF21" s="208" t="s">
        <v>553</v>
      </c>
      <c r="GDG21" s="208" t="s">
        <v>553</v>
      </c>
      <c r="GDH21" s="208" t="s">
        <v>553</v>
      </c>
      <c r="GDI21" s="208" t="s">
        <v>553</v>
      </c>
      <c r="GDJ21" s="208" t="s">
        <v>553</v>
      </c>
      <c r="GDK21" s="208" t="s">
        <v>553</v>
      </c>
      <c r="GDL21" s="208" t="s">
        <v>553</v>
      </c>
      <c r="GDM21" s="208" t="s">
        <v>553</v>
      </c>
      <c r="GDN21" s="208" t="s">
        <v>553</v>
      </c>
      <c r="GDO21" s="208" t="s">
        <v>553</v>
      </c>
      <c r="GDP21" s="208" t="s">
        <v>553</v>
      </c>
      <c r="GDQ21" s="208" t="s">
        <v>553</v>
      </c>
      <c r="GDR21" s="208" t="s">
        <v>553</v>
      </c>
      <c r="GDS21" s="208" t="s">
        <v>553</v>
      </c>
      <c r="GDT21" s="208" t="s">
        <v>553</v>
      </c>
      <c r="GDU21" s="208" t="s">
        <v>553</v>
      </c>
      <c r="GDV21" s="208" t="s">
        <v>553</v>
      </c>
      <c r="GDW21" s="208" t="s">
        <v>553</v>
      </c>
      <c r="GDX21" s="208" t="s">
        <v>553</v>
      </c>
      <c r="GDY21" s="208" t="s">
        <v>553</v>
      </c>
      <c r="GDZ21" s="208" t="s">
        <v>553</v>
      </c>
      <c r="GEA21" s="208" t="s">
        <v>553</v>
      </c>
      <c r="GEB21" s="208" t="s">
        <v>553</v>
      </c>
      <c r="GEC21" s="208" t="s">
        <v>553</v>
      </c>
      <c r="GED21" s="208" t="s">
        <v>553</v>
      </c>
      <c r="GEE21" s="208" t="s">
        <v>553</v>
      </c>
      <c r="GEF21" s="208" t="s">
        <v>553</v>
      </c>
      <c r="GEG21" s="208" t="s">
        <v>553</v>
      </c>
      <c r="GEH21" s="208" t="s">
        <v>553</v>
      </c>
      <c r="GEI21" s="208" t="s">
        <v>553</v>
      </c>
      <c r="GEJ21" s="208" t="s">
        <v>553</v>
      </c>
      <c r="GEK21" s="208" t="s">
        <v>553</v>
      </c>
      <c r="GEL21" s="208" t="s">
        <v>553</v>
      </c>
      <c r="GEM21" s="208" t="s">
        <v>553</v>
      </c>
      <c r="GEN21" s="208" t="s">
        <v>553</v>
      </c>
      <c r="GEO21" s="208" t="s">
        <v>553</v>
      </c>
      <c r="GEP21" s="208" t="s">
        <v>553</v>
      </c>
      <c r="GEQ21" s="208" t="s">
        <v>553</v>
      </c>
      <c r="GER21" s="208" t="s">
        <v>553</v>
      </c>
      <c r="GES21" s="208" t="s">
        <v>553</v>
      </c>
      <c r="GET21" s="208" t="s">
        <v>553</v>
      </c>
      <c r="GEU21" s="208" t="s">
        <v>553</v>
      </c>
      <c r="GEV21" s="208" t="s">
        <v>553</v>
      </c>
      <c r="GEW21" s="208" t="s">
        <v>553</v>
      </c>
      <c r="GEX21" s="208" t="s">
        <v>553</v>
      </c>
      <c r="GEY21" s="208" t="s">
        <v>553</v>
      </c>
      <c r="GEZ21" s="208" t="s">
        <v>553</v>
      </c>
      <c r="GFA21" s="208" t="s">
        <v>553</v>
      </c>
      <c r="GFB21" s="208" t="s">
        <v>553</v>
      </c>
      <c r="GFC21" s="208" t="s">
        <v>553</v>
      </c>
      <c r="GFD21" s="208" t="s">
        <v>553</v>
      </c>
      <c r="GFE21" s="208" t="s">
        <v>553</v>
      </c>
      <c r="GFF21" s="208" t="s">
        <v>553</v>
      </c>
      <c r="GFG21" s="208" t="s">
        <v>553</v>
      </c>
      <c r="GFH21" s="208" t="s">
        <v>553</v>
      </c>
      <c r="GFI21" s="208" t="s">
        <v>553</v>
      </c>
      <c r="GFJ21" s="208" t="s">
        <v>553</v>
      </c>
      <c r="GFK21" s="208" t="s">
        <v>553</v>
      </c>
      <c r="GFL21" s="208" t="s">
        <v>553</v>
      </c>
      <c r="GFM21" s="208" t="s">
        <v>553</v>
      </c>
      <c r="GFN21" s="208" t="s">
        <v>553</v>
      </c>
      <c r="GFO21" s="208" t="s">
        <v>553</v>
      </c>
      <c r="GFP21" s="208" t="s">
        <v>553</v>
      </c>
      <c r="GFQ21" s="208" t="s">
        <v>553</v>
      </c>
      <c r="GFR21" s="208" t="s">
        <v>553</v>
      </c>
      <c r="GFS21" s="208" t="s">
        <v>553</v>
      </c>
      <c r="GFT21" s="208" t="s">
        <v>553</v>
      </c>
      <c r="GFU21" s="208" t="s">
        <v>553</v>
      </c>
      <c r="GFV21" s="208" t="s">
        <v>553</v>
      </c>
      <c r="GFW21" s="208" t="s">
        <v>553</v>
      </c>
      <c r="GFX21" s="208" t="s">
        <v>553</v>
      </c>
      <c r="GFY21" s="208" t="s">
        <v>553</v>
      </c>
      <c r="GFZ21" s="208" t="s">
        <v>553</v>
      </c>
      <c r="GGA21" s="208" t="s">
        <v>553</v>
      </c>
      <c r="GGB21" s="208" t="s">
        <v>553</v>
      </c>
      <c r="GGC21" s="208" t="s">
        <v>553</v>
      </c>
      <c r="GGD21" s="208" t="s">
        <v>553</v>
      </c>
      <c r="GGE21" s="208" t="s">
        <v>553</v>
      </c>
      <c r="GGF21" s="208" t="s">
        <v>553</v>
      </c>
      <c r="GGG21" s="208" t="s">
        <v>553</v>
      </c>
      <c r="GGH21" s="208" t="s">
        <v>553</v>
      </c>
      <c r="GGI21" s="208" t="s">
        <v>553</v>
      </c>
      <c r="GGJ21" s="208" t="s">
        <v>553</v>
      </c>
      <c r="GGK21" s="208" t="s">
        <v>553</v>
      </c>
      <c r="GGL21" s="208" t="s">
        <v>553</v>
      </c>
      <c r="GGM21" s="208" t="s">
        <v>553</v>
      </c>
      <c r="GGN21" s="208" t="s">
        <v>553</v>
      </c>
      <c r="GGO21" s="208" t="s">
        <v>553</v>
      </c>
      <c r="GGP21" s="208" t="s">
        <v>553</v>
      </c>
      <c r="GGQ21" s="208" t="s">
        <v>553</v>
      </c>
      <c r="GGR21" s="208" t="s">
        <v>553</v>
      </c>
      <c r="GGS21" s="208" t="s">
        <v>553</v>
      </c>
      <c r="GGT21" s="208" t="s">
        <v>553</v>
      </c>
      <c r="GGU21" s="208" t="s">
        <v>553</v>
      </c>
      <c r="GGV21" s="208" t="s">
        <v>553</v>
      </c>
      <c r="GGW21" s="208" t="s">
        <v>553</v>
      </c>
      <c r="GGX21" s="208" t="s">
        <v>553</v>
      </c>
      <c r="GGY21" s="208" t="s">
        <v>553</v>
      </c>
      <c r="GGZ21" s="208" t="s">
        <v>553</v>
      </c>
      <c r="GHA21" s="208" t="s">
        <v>553</v>
      </c>
      <c r="GHB21" s="208" t="s">
        <v>553</v>
      </c>
      <c r="GHC21" s="208" t="s">
        <v>553</v>
      </c>
      <c r="GHD21" s="208" t="s">
        <v>553</v>
      </c>
      <c r="GHE21" s="208" t="s">
        <v>553</v>
      </c>
      <c r="GHF21" s="208" t="s">
        <v>553</v>
      </c>
      <c r="GHG21" s="208" t="s">
        <v>553</v>
      </c>
      <c r="GHH21" s="208" t="s">
        <v>553</v>
      </c>
      <c r="GHI21" s="208" t="s">
        <v>553</v>
      </c>
      <c r="GHJ21" s="208" t="s">
        <v>553</v>
      </c>
      <c r="GHK21" s="208" t="s">
        <v>553</v>
      </c>
      <c r="GHL21" s="208" t="s">
        <v>553</v>
      </c>
      <c r="GHM21" s="208" t="s">
        <v>553</v>
      </c>
      <c r="GHN21" s="208" t="s">
        <v>553</v>
      </c>
      <c r="GHO21" s="208" t="s">
        <v>553</v>
      </c>
      <c r="GHP21" s="208" t="s">
        <v>553</v>
      </c>
      <c r="GHQ21" s="208" t="s">
        <v>553</v>
      </c>
      <c r="GHR21" s="208" t="s">
        <v>553</v>
      </c>
      <c r="GHS21" s="208" t="s">
        <v>553</v>
      </c>
      <c r="GHT21" s="208" t="s">
        <v>553</v>
      </c>
      <c r="GHU21" s="208" t="s">
        <v>553</v>
      </c>
      <c r="GHV21" s="208" t="s">
        <v>553</v>
      </c>
      <c r="GHW21" s="208" t="s">
        <v>553</v>
      </c>
      <c r="GHX21" s="208" t="s">
        <v>553</v>
      </c>
      <c r="GHY21" s="208" t="s">
        <v>553</v>
      </c>
      <c r="GHZ21" s="208" t="s">
        <v>553</v>
      </c>
      <c r="GIA21" s="208" t="s">
        <v>553</v>
      </c>
      <c r="GIB21" s="208" t="s">
        <v>553</v>
      </c>
      <c r="GIC21" s="208" t="s">
        <v>553</v>
      </c>
      <c r="GID21" s="208" t="s">
        <v>553</v>
      </c>
      <c r="GIE21" s="208" t="s">
        <v>553</v>
      </c>
      <c r="GIF21" s="208" t="s">
        <v>553</v>
      </c>
      <c r="GIG21" s="208" t="s">
        <v>553</v>
      </c>
      <c r="GIH21" s="208" t="s">
        <v>553</v>
      </c>
      <c r="GII21" s="208" t="s">
        <v>553</v>
      </c>
      <c r="GIJ21" s="208" t="s">
        <v>553</v>
      </c>
      <c r="GIK21" s="208" t="s">
        <v>553</v>
      </c>
      <c r="GIL21" s="208" t="s">
        <v>553</v>
      </c>
      <c r="GIM21" s="208" t="s">
        <v>553</v>
      </c>
      <c r="GIN21" s="208" t="s">
        <v>553</v>
      </c>
      <c r="GIO21" s="208" t="s">
        <v>553</v>
      </c>
      <c r="GIP21" s="208" t="s">
        <v>553</v>
      </c>
      <c r="GIQ21" s="208" t="s">
        <v>553</v>
      </c>
      <c r="GIR21" s="208" t="s">
        <v>553</v>
      </c>
      <c r="GIS21" s="208" t="s">
        <v>553</v>
      </c>
      <c r="GIT21" s="208" t="s">
        <v>553</v>
      </c>
      <c r="GIU21" s="208" t="s">
        <v>553</v>
      </c>
      <c r="GIV21" s="208" t="s">
        <v>553</v>
      </c>
      <c r="GIW21" s="208" t="s">
        <v>553</v>
      </c>
      <c r="GIX21" s="208" t="s">
        <v>553</v>
      </c>
      <c r="GIY21" s="208" t="s">
        <v>553</v>
      </c>
      <c r="GIZ21" s="208" t="s">
        <v>553</v>
      </c>
      <c r="GJA21" s="208" t="s">
        <v>553</v>
      </c>
      <c r="GJB21" s="208" t="s">
        <v>553</v>
      </c>
      <c r="GJC21" s="208" t="s">
        <v>553</v>
      </c>
      <c r="GJD21" s="208" t="s">
        <v>553</v>
      </c>
      <c r="GJE21" s="208" t="s">
        <v>553</v>
      </c>
      <c r="GJF21" s="208" t="s">
        <v>553</v>
      </c>
      <c r="GJG21" s="208" t="s">
        <v>553</v>
      </c>
      <c r="GJH21" s="208" t="s">
        <v>553</v>
      </c>
      <c r="GJI21" s="208" t="s">
        <v>553</v>
      </c>
      <c r="GJJ21" s="208" t="s">
        <v>553</v>
      </c>
      <c r="GJK21" s="208" t="s">
        <v>553</v>
      </c>
      <c r="GJL21" s="208" t="s">
        <v>553</v>
      </c>
      <c r="GJM21" s="208" t="s">
        <v>553</v>
      </c>
      <c r="GJN21" s="208" t="s">
        <v>553</v>
      </c>
      <c r="GJO21" s="208" t="s">
        <v>553</v>
      </c>
      <c r="GJP21" s="208" t="s">
        <v>553</v>
      </c>
      <c r="GJQ21" s="208" t="s">
        <v>553</v>
      </c>
      <c r="GJR21" s="208" t="s">
        <v>553</v>
      </c>
      <c r="GJS21" s="208" t="s">
        <v>553</v>
      </c>
      <c r="GJT21" s="208" t="s">
        <v>553</v>
      </c>
      <c r="GJU21" s="208" t="s">
        <v>553</v>
      </c>
      <c r="GJV21" s="208" t="s">
        <v>553</v>
      </c>
      <c r="GJW21" s="208" t="s">
        <v>553</v>
      </c>
      <c r="GJX21" s="208" t="s">
        <v>553</v>
      </c>
      <c r="GJY21" s="208" t="s">
        <v>553</v>
      </c>
      <c r="GJZ21" s="208" t="s">
        <v>553</v>
      </c>
      <c r="GKA21" s="208" t="s">
        <v>553</v>
      </c>
      <c r="GKB21" s="208" t="s">
        <v>553</v>
      </c>
      <c r="GKC21" s="208" t="s">
        <v>553</v>
      </c>
      <c r="GKD21" s="208" t="s">
        <v>553</v>
      </c>
      <c r="GKE21" s="208" t="s">
        <v>553</v>
      </c>
      <c r="GKF21" s="208" t="s">
        <v>553</v>
      </c>
      <c r="GKG21" s="208" t="s">
        <v>553</v>
      </c>
      <c r="GKH21" s="208" t="s">
        <v>553</v>
      </c>
      <c r="GKI21" s="208" t="s">
        <v>553</v>
      </c>
      <c r="GKJ21" s="208" t="s">
        <v>553</v>
      </c>
      <c r="GKK21" s="208" t="s">
        <v>553</v>
      </c>
      <c r="GKL21" s="208" t="s">
        <v>553</v>
      </c>
      <c r="GKM21" s="208" t="s">
        <v>553</v>
      </c>
      <c r="GKN21" s="208" t="s">
        <v>553</v>
      </c>
      <c r="GKO21" s="208" t="s">
        <v>553</v>
      </c>
      <c r="GKP21" s="208" t="s">
        <v>553</v>
      </c>
      <c r="GKQ21" s="208" t="s">
        <v>553</v>
      </c>
      <c r="GKR21" s="208" t="s">
        <v>553</v>
      </c>
      <c r="GKS21" s="208" t="s">
        <v>553</v>
      </c>
      <c r="GKT21" s="208" t="s">
        <v>553</v>
      </c>
      <c r="GKU21" s="208" t="s">
        <v>553</v>
      </c>
      <c r="GKV21" s="208" t="s">
        <v>553</v>
      </c>
      <c r="GKW21" s="208" t="s">
        <v>553</v>
      </c>
      <c r="GKX21" s="208" t="s">
        <v>553</v>
      </c>
      <c r="GKY21" s="208" t="s">
        <v>553</v>
      </c>
      <c r="GKZ21" s="208" t="s">
        <v>553</v>
      </c>
      <c r="GLA21" s="208" t="s">
        <v>553</v>
      </c>
      <c r="GLB21" s="208" t="s">
        <v>553</v>
      </c>
      <c r="GLC21" s="208" t="s">
        <v>553</v>
      </c>
      <c r="GLD21" s="208" t="s">
        <v>553</v>
      </c>
      <c r="GLE21" s="208" t="s">
        <v>553</v>
      </c>
      <c r="GLF21" s="208" t="s">
        <v>553</v>
      </c>
      <c r="GLG21" s="208" t="s">
        <v>553</v>
      </c>
      <c r="GLH21" s="208" t="s">
        <v>553</v>
      </c>
      <c r="GLI21" s="208" t="s">
        <v>553</v>
      </c>
      <c r="GLJ21" s="208" t="s">
        <v>553</v>
      </c>
      <c r="GLK21" s="208" t="s">
        <v>553</v>
      </c>
      <c r="GLL21" s="208" t="s">
        <v>553</v>
      </c>
      <c r="GLM21" s="208" t="s">
        <v>553</v>
      </c>
      <c r="GLN21" s="208" t="s">
        <v>553</v>
      </c>
      <c r="GLO21" s="208" t="s">
        <v>553</v>
      </c>
      <c r="GLP21" s="208" t="s">
        <v>553</v>
      </c>
      <c r="GLQ21" s="208" t="s">
        <v>553</v>
      </c>
      <c r="GLR21" s="208" t="s">
        <v>553</v>
      </c>
      <c r="GLS21" s="208" t="s">
        <v>553</v>
      </c>
      <c r="GLT21" s="208" t="s">
        <v>553</v>
      </c>
      <c r="GLU21" s="208" t="s">
        <v>553</v>
      </c>
      <c r="GLV21" s="208" t="s">
        <v>553</v>
      </c>
      <c r="GLW21" s="208" t="s">
        <v>553</v>
      </c>
      <c r="GLX21" s="208" t="s">
        <v>553</v>
      </c>
      <c r="GLY21" s="208" t="s">
        <v>553</v>
      </c>
      <c r="GLZ21" s="208" t="s">
        <v>553</v>
      </c>
      <c r="GMA21" s="208" t="s">
        <v>553</v>
      </c>
      <c r="GMB21" s="208" t="s">
        <v>553</v>
      </c>
      <c r="GMC21" s="208" t="s">
        <v>553</v>
      </c>
      <c r="GMD21" s="208" t="s">
        <v>553</v>
      </c>
      <c r="GME21" s="208" t="s">
        <v>553</v>
      </c>
      <c r="GMF21" s="208" t="s">
        <v>553</v>
      </c>
      <c r="GMG21" s="208" t="s">
        <v>553</v>
      </c>
      <c r="GMH21" s="208" t="s">
        <v>553</v>
      </c>
      <c r="GMI21" s="208" t="s">
        <v>553</v>
      </c>
      <c r="GMJ21" s="208" t="s">
        <v>553</v>
      </c>
      <c r="GMK21" s="208" t="s">
        <v>553</v>
      </c>
      <c r="GML21" s="208" t="s">
        <v>553</v>
      </c>
      <c r="GMM21" s="208" t="s">
        <v>553</v>
      </c>
      <c r="GMN21" s="208" t="s">
        <v>553</v>
      </c>
      <c r="GMO21" s="208" t="s">
        <v>553</v>
      </c>
      <c r="GMP21" s="208" t="s">
        <v>553</v>
      </c>
      <c r="GMQ21" s="208" t="s">
        <v>553</v>
      </c>
      <c r="GMR21" s="208" t="s">
        <v>553</v>
      </c>
      <c r="GMS21" s="208" t="s">
        <v>553</v>
      </c>
      <c r="GMT21" s="208" t="s">
        <v>553</v>
      </c>
      <c r="GMU21" s="208" t="s">
        <v>553</v>
      </c>
      <c r="GMV21" s="208" t="s">
        <v>553</v>
      </c>
      <c r="GMW21" s="208" t="s">
        <v>553</v>
      </c>
      <c r="GMX21" s="208" t="s">
        <v>553</v>
      </c>
      <c r="GMY21" s="208" t="s">
        <v>553</v>
      </c>
      <c r="GMZ21" s="208" t="s">
        <v>553</v>
      </c>
      <c r="GNA21" s="208" t="s">
        <v>553</v>
      </c>
      <c r="GNB21" s="208" t="s">
        <v>553</v>
      </c>
      <c r="GNC21" s="208" t="s">
        <v>553</v>
      </c>
      <c r="GND21" s="208" t="s">
        <v>553</v>
      </c>
      <c r="GNE21" s="208" t="s">
        <v>553</v>
      </c>
      <c r="GNF21" s="208" t="s">
        <v>553</v>
      </c>
      <c r="GNG21" s="208" t="s">
        <v>553</v>
      </c>
      <c r="GNH21" s="208" t="s">
        <v>553</v>
      </c>
      <c r="GNI21" s="208" t="s">
        <v>553</v>
      </c>
      <c r="GNJ21" s="208" t="s">
        <v>553</v>
      </c>
      <c r="GNK21" s="208" t="s">
        <v>553</v>
      </c>
      <c r="GNL21" s="208" t="s">
        <v>553</v>
      </c>
      <c r="GNM21" s="208" t="s">
        <v>553</v>
      </c>
      <c r="GNN21" s="208" t="s">
        <v>553</v>
      </c>
      <c r="GNO21" s="208" t="s">
        <v>553</v>
      </c>
      <c r="GNP21" s="208" t="s">
        <v>553</v>
      </c>
      <c r="GNQ21" s="208" t="s">
        <v>553</v>
      </c>
      <c r="GNR21" s="208" t="s">
        <v>553</v>
      </c>
      <c r="GNS21" s="208" t="s">
        <v>553</v>
      </c>
      <c r="GNT21" s="208" t="s">
        <v>553</v>
      </c>
      <c r="GNU21" s="208" t="s">
        <v>553</v>
      </c>
      <c r="GNV21" s="208" t="s">
        <v>553</v>
      </c>
      <c r="GNW21" s="208" t="s">
        <v>553</v>
      </c>
      <c r="GNX21" s="208" t="s">
        <v>553</v>
      </c>
      <c r="GNY21" s="208" t="s">
        <v>553</v>
      </c>
      <c r="GNZ21" s="208" t="s">
        <v>553</v>
      </c>
      <c r="GOA21" s="208" t="s">
        <v>553</v>
      </c>
      <c r="GOB21" s="208" t="s">
        <v>553</v>
      </c>
      <c r="GOC21" s="208" t="s">
        <v>553</v>
      </c>
      <c r="GOD21" s="208" t="s">
        <v>553</v>
      </c>
      <c r="GOE21" s="208" t="s">
        <v>553</v>
      </c>
      <c r="GOF21" s="208" t="s">
        <v>553</v>
      </c>
      <c r="GOG21" s="208" t="s">
        <v>553</v>
      </c>
      <c r="GOH21" s="208" t="s">
        <v>553</v>
      </c>
      <c r="GOI21" s="208" t="s">
        <v>553</v>
      </c>
      <c r="GOJ21" s="208" t="s">
        <v>553</v>
      </c>
      <c r="GOK21" s="208" t="s">
        <v>553</v>
      </c>
      <c r="GOL21" s="208" t="s">
        <v>553</v>
      </c>
      <c r="GOM21" s="208" t="s">
        <v>553</v>
      </c>
      <c r="GON21" s="208" t="s">
        <v>553</v>
      </c>
      <c r="GOO21" s="208" t="s">
        <v>553</v>
      </c>
      <c r="GOP21" s="208" t="s">
        <v>553</v>
      </c>
      <c r="GOQ21" s="208" t="s">
        <v>553</v>
      </c>
      <c r="GOR21" s="208" t="s">
        <v>553</v>
      </c>
      <c r="GOS21" s="208" t="s">
        <v>553</v>
      </c>
      <c r="GOT21" s="208" t="s">
        <v>553</v>
      </c>
      <c r="GOU21" s="208" t="s">
        <v>553</v>
      </c>
      <c r="GOV21" s="208" t="s">
        <v>553</v>
      </c>
      <c r="GOW21" s="208" t="s">
        <v>553</v>
      </c>
      <c r="GOX21" s="208" t="s">
        <v>553</v>
      </c>
      <c r="GOY21" s="208" t="s">
        <v>553</v>
      </c>
      <c r="GOZ21" s="208" t="s">
        <v>553</v>
      </c>
      <c r="GPA21" s="208" t="s">
        <v>553</v>
      </c>
      <c r="GPB21" s="208" t="s">
        <v>553</v>
      </c>
      <c r="GPC21" s="208" t="s">
        <v>553</v>
      </c>
      <c r="GPD21" s="208" t="s">
        <v>553</v>
      </c>
      <c r="GPE21" s="208" t="s">
        <v>553</v>
      </c>
      <c r="GPF21" s="208" t="s">
        <v>553</v>
      </c>
      <c r="GPG21" s="208" t="s">
        <v>553</v>
      </c>
      <c r="GPH21" s="208" t="s">
        <v>553</v>
      </c>
      <c r="GPI21" s="208" t="s">
        <v>553</v>
      </c>
      <c r="GPJ21" s="208" t="s">
        <v>553</v>
      </c>
      <c r="GPK21" s="208" t="s">
        <v>553</v>
      </c>
      <c r="GPL21" s="208" t="s">
        <v>553</v>
      </c>
      <c r="GPM21" s="208" t="s">
        <v>553</v>
      </c>
      <c r="GPN21" s="208" t="s">
        <v>553</v>
      </c>
      <c r="GPO21" s="208" t="s">
        <v>553</v>
      </c>
      <c r="GPP21" s="208" t="s">
        <v>553</v>
      </c>
      <c r="GPQ21" s="208" t="s">
        <v>553</v>
      </c>
      <c r="GPR21" s="208" t="s">
        <v>553</v>
      </c>
      <c r="GPS21" s="208" t="s">
        <v>553</v>
      </c>
      <c r="GPT21" s="208" t="s">
        <v>553</v>
      </c>
      <c r="GPU21" s="208" t="s">
        <v>553</v>
      </c>
      <c r="GPV21" s="208" t="s">
        <v>553</v>
      </c>
      <c r="GPW21" s="208" t="s">
        <v>553</v>
      </c>
      <c r="GPX21" s="208" t="s">
        <v>553</v>
      </c>
      <c r="GPY21" s="208" t="s">
        <v>553</v>
      </c>
      <c r="GPZ21" s="208" t="s">
        <v>553</v>
      </c>
      <c r="GQA21" s="208" t="s">
        <v>553</v>
      </c>
      <c r="GQB21" s="208" t="s">
        <v>553</v>
      </c>
      <c r="GQC21" s="208" t="s">
        <v>553</v>
      </c>
      <c r="GQD21" s="208" t="s">
        <v>553</v>
      </c>
      <c r="GQE21" s="208" t="s">
        <v>553</v>
      </c>
      <c r="GQF21" s="208" t="s">
        <v>553</v>
      </c>
      <c r="GQG21" s="208" t="s">
        <v>553</v>
      </c>
      <c r="GQH21" s="208" t="s">
        <v>553</v>
      </c>
      <c r="GQI21" s="208" t="s">
        <v>553</v>
      </c>
      <c r="GQJ21" s="208" t="s">
        <v>553</v>
      </c>
      <c r="GQK21" s="208" t="s">
        <v>553</v>
      </c>
      <c r="GQL21" s="208" t="s">
        <v>553</v>
      </c>
      <c r="GQM21" s="208" t="s">
        <v>553</v>
      </c>
      <c r="GQN21" s="208" t="s">
        <v>553</v>
      </c>
      <c r="GQO21" s="208" t="s">
        <v>553</v>
      </c>
      <c r="GQP21" s="208" t="s">
        <v>553</v>
      </c>
      <c r="GQQ21" s="208" t="s">
        <v>553</v>
      </c>
      <c r="GQR21" s="208" t="s">
        <v>553</v>
      </c>
      <c r="GQS21" s="208" t="s">
        <v>553</v>
      </c>
      <c r="GQT21" s="208" t="s">
        <v>553</v>
      </c>
      <c r="GQU21" s="208" t="s">
        <v>553</v>
      </c>
      <c r="GQV21" s="208" t="s">
        <v>553</v>
      </c>
      <c r="GQW21" s="208" t="s">
        <v>553</v>
      </c>
      <c r="GQX21" s="208" t="s">
        <v>553</v>
      </c>
      <c r="GQY21" s="208" t="s">
        <v>553</v>
      </c>
      <c r="GQZ21" s="208" t="s">
        <v>553</v>
      </c>
      <c r="GRA21" s="208" t="s">
        <v>553</v>
      </c>
      <c r="GRB21" s="208" t="s">
        <v>553</v>
      </c>
      <c r="GRC21" s="208" t="s">
        <v>553</v>
      </c>
      <c r="GRD21" s="208" t="s">
        <v>553</v>
      </c>
      <c r="GRE21" s="208" t="s">
        <v>553</v>
      </c>
      <c r="GRF21" s="208" t="s">
        <v>553</v>
      </c>
      <c r="GRG21" s="208" t="s">
        <v>553</v>
      </c>
      <c r="GRH21" s="208" t="s">
        <v>553</v>
      </c>
      <c r="GRI21" s="208" t="s">
        <v>553</v>
      </c>
      <c r="GRJ21" s="208" t="s">
        <v>553</v>
      </c>
      <c r="GRK21" s="208" t="s">
        <v>553</v>
      </c>
      <c r="GRL21" s="208" t="s">
        <v>553</v>
      </c>
      <c r="GRM21" s="208" t="s">
        <v>553</v>
      </c>
      <c r="GRN21" s="208" t="s">
        <v>553</v>
      </c>
      <c r="GRO21" s="208" t="s">
        <v>553</v>
      </c>
      <c r="GRP21" s="208" t="s">
        <v>553</v>
      </c>
      <c r="GRQ21" s="208" t="s">
        <v>553</v>
      </c>
      <c r="GRR21" s="208" t="s">
        <v>553</v>
      </c>
      <c r="GRS21" s="208" t="s">
        <v>553</v>
      </c>
      <c r="GRT21" s="208" t="s">
        <v>553</v>
      </c>
      <c r="GRU21" s="208" t="s">
        <v>553</v>
      </c>
      <c r="GRV21" s="208" t="s">
        <v>553</v>
      </c>
      <c r="GRW21" s="208" t="s">
        <v>553</v>
      </c>
      <c r="GRX21" s="208" t="s">
        <v>553</v>
      </c>
      <c r="GRY21" s="208" t="s">
        <v>553</v>
      </c>
      <c r="GRZ21" s="208" t="s">
        <v>553</v>
      </c>
      <c r="GSA21" s="208" t="s">
        <v>553</v>
      </c>
      <c r="GSB21" s="208" t="s">
        <v>553</v>
      </c>
      <c r="GSC21" s="208" t="s">
        <v>553</v>
      </c>
      <c r="GSD21" s="208" t="s">
        <v>553</v>
      </c>
      <c r="GSE21" s="208" t="s">
        <v>553</v>
      </c>
      <c r="GSF21" s="208" t="s">
        <v>553</v>
      </c>
      <c r="GSG21" s="208" t="s">
        <v>553</v>
      </c>
      <c r="GSH21" s="208" t="s">
        <v>553</v>
      </c>
      <c r="GSI21" s="208" t="s">
        <v>553</v>
      </c>
      <c r="GSJ21" s="208" t="s">
        <v>553</v>
      </c>
      <c r="GSK21" s="208" t="s">
        <v>553</v>
      </c>
      <c r="GSL21" s="208" t="s">
        <v>553</v>
      </c>
      <c r="GSM21" s="208" t="s">
        <v>553</v>
      </c>
      <c r="GSN21" s="208" t="s">
        <v>553</v>
      </c>
      <c r="GSO21" s="208" t="s">
        <v>553</v>
      </c>
      <c r="GSP21" s="208" t="s">
        <v>553</v>
      </c>
      <c r="GSQ21" s="208" t="s">
        <v>553</v>
      </c>
      <c r="GSR21" s="208" t="s">
        <v>553</v>
      </c>
      <c r="GSS21" s="208" t="s">
        <v>553</v>
      </c>
      <c r="GST21" s="208" t="s">
        <v>553</v>
      </c>
      <c r="GSU21" s="208" t="s">
        <v>553</v>
      </c>
      <c r="GSV21" s="208" t="s">
        <v>553</v>
      </c>
      <c r="GSW21" s="208" t="s">
        <v>553</v>
      </c>
      <c r="GSX21" s="208" t="s">
        <v>553</v>
      </c>
      <c r="GSY21" s="208" t="s">
        <v>553</v>
      </c>
      <c r="GSZ21" s="208" t="s">
        <v>553</v>
      </c>
      <c r="GTA21" s="208" t="s">
        <v>553</v>
      </c>
      <c r="GTB21" s="208" t="s">
        <v>553</v>
      </c>
      <c r="GTC21" s="208" t="s">
        <v>553</v>
      </c>
      <c r="GTD21" s="208" t="s">
        <v>553</v>
      </c>
      <c r="GTE21" s="208" t="s">
        <v>553</v>
      </c>
      <c r="GTF21" s="208" t="s">
        <v>553</v>
      </c>
      <c r="GTG21" s="208" t="s">
        <v>553</v>
      </c>
      <c r="GTH21" s="208" t="s">
        <v>553</v>
      </c>
      <c r="GTI21" s="208" t="s">
        <v>553</v>
      </c>
      <c r="GTJ21" s="208" t="s">
        <v>553</v>
      </c>
      <c r="GTK21" s="208" t="s">
        <v>553</v>
      </c>
      <c r="GTL21" s="208" t="s">
        <v>553</v>
      </c>
      <c r="GTM21" s="208" t="s">
        <v>553</v>
      </c>
      <c r="GTN21" s="208" t="s">
        <v>553</v>
      </c>
      <c r="GTO21" s="208" t="s">
        <v>553</v>
      </c>
      <c r="GTP21" s="208" t="s">
        <v>553</v>
      </c>
      <c r="GTQ21" s="208" t="s">
        <v>553</v>
      </c>
      <c r="GTR21" s="208" t="s">
        <v>553</v>
      </c>
      <c r="GTS21" s="208" t="s">
        <v>553</v>
      </c>
      <c r="GTT21" s="208" t="s">
        <v>553</v>
      </c>
      <c r="GTU21" s="208" t="s">
        <v>553</v>
      </c>
      <c r="GTV21" s="208" t="s">
        <v>553</v>
      </c>
      <c r="GTW21" s="208" t="s">
        <v>553</v>
      </c>
      <c r="GTX21" s="208" t="s">
        <v>553</v>
      </c>
      <c r="GTY21" s="208" t="s">
        <v>553</v>
      </c>
      <c r="GTZ21" s="208" t="s">
        <v>553</v>
      </c>
      <c r="GUA21" s="208" t="s">
        <v>553</v>
      </c>
      <c r="GUB21" s="208" t="s">
        <v>553</v>
      </c>
      <c r="GUC21" s="208" t="s">
        <v>553</v>
      </c>
      <c r="GUD21" s="208" t="s">
        <v>553</v>
      </c>
      <c r="GUE21" s="208" t="s">
        <v>553</v>
      </c>
      <c r="GUF21" s="208" t="s">
        <v>553</v>
      </c>
      <c r="GUG21" s="208" t="s">
        <v>553</v>
      </c>
      <c r="GUH21" s="208" t="s">
        <v>553</v>
      </c>
      <c r="GUI21" s="208" t="s">
        <v>553</v>
      </c>
      <c r="GUJ21" s="208" t="s">
        <v>553</v>
      </c>
      <c r="GUK21" s="208" t="s">
        <v>553</v>
      </c>
      <c r="GUL21" s="208" t="s">
        <v>553</v>
      </c>
      <c r="GUM21" s="208" t="s">
        <v>553</v>
      </c>
      <c r="GUN21" s="208" t="s">
        <v>553</v>
      </c>
      <c r="GUO21" s="208" t="s">
        <v>553</v>
      </c>
      <c r="GUP21" s="208" t="s">
        <v>553</v>
      </c>
      <c r="GUQ21" s="208" t="s">
        <v>553</v>
      </c>
      <c r="GUR21" s="208" t="s">
        <v>553</v>
      </c>
      <c r="GUS21" s="208" t="s">
        <v>553</v>
      </c>
      <c r="GUT21" s="208" t="s">
        <v>553</v>
      </c>
      <c r="GUU21" s="208" t="s">
        <v>553</v>
      </c>
      <c r="GUV21" s="208" t="s">
        <v>553</v>
      </c>
      <c r="GUW21" s="208" t="s">
        <v>553</v>
      </c>
      <c r="GUX21" s="208" t="s">
        <v>553</v>
      </c>
      <c r="GUY21" s="208" t="s">
        <v>553</v>
      </c>
      <c r="GUZ21" s="208" t="s">
        <v>553</v>
      </c>
      <c r="GVA21" s="208" t="s">
        <v>553</v>
      </c>
      <c r="GVB21" s="208" t="s">
        <v>553</v>
      </c>
      <c r="GVC21" s="208" t="s">
        <v>553</v>
      </c>
      <c r="GVD21" s="208" t="s">
        <v>553</v>
      </c>
      <c r="GVE21" s="208" t="s">
        <v>553</v>
      </c>
      <c r="GVF21" s="208" t="s">
        <v>553</v>
      </c>
      <c r="GVG21" s="208" t="s">
        <v>553</v>
      </c>
      <c r="GVH21" s="208" t="s">
        <v>553</v>
      </c>
      <c r="GVI21" s="208" t="s">
        <v>553</v>
      </c>
      <c r="GVJ21" s="208" t="s">
        <v>553</v>
      </c>
      <c r="GVK21" s="208" t="s">
        <v>553</v>
      </c>
      <c r="GVL21" s="208" t="s">
        <v>553</v>
      </c>
      <c r="GVM21" s="208" t="s">
        <v>553</v>
      </c>
      <c r="GVN21" s="208" t="s">
        <v>553</v>
      </c>
      <c r="GVO21" s="208" t="s">
        <v>553</v>
      </c>
      <c r="GVP21" s="208" t="s">
        <v>553</v>
      </c>
      <c r="GVQ21" s="208" t="s">
        <v>553</v>
      </c>
      <c r="GVR21" s="208" t="s">
        <v>553</v>
      </c>
      <c r="GVS21" s="208" t="s">
        <v>553</v>
      </c>
      <c r="GVT21" s="208" t="s">
        <v>553</v>
      </c>
      <c r="GVU21" s="208" t="s">
        <v>553</v>
      </c>
      <c r="GVV21" s="208" t="s">
        <v>553</v>
      </c>
      <c r="GVW21" s="208" t="s">
        <v>553</v>
      </c>
      <c r="GVX21" s="208" t="s">
        <v>553</v>
      </c>
      <c r="GVY21" s="208" t="s">
        <v>553</v>
      </c>
      <c r="GVZ21" s="208" t="s">
        <v>553</v>
      </c>
      <c r="GWA21" s="208" t="s">
        <v>553</v>
      </c>
      <c r="GWB21" s="208" t="s">
        <v>553</v>
      </c>
      <c r="GWC21" s="208" t="s">
        <v>553</v>
      </c>
      <c r="GWD21" s="208" t="s">
        <v>553</v>
      </c>
      <c r="GWE21" s="208" t="s">
        <v>553</v>
      </c>
      <c r="GWF21" s="208" t="s">
        <v>553</v>
      </c>
      <c r="GWG21" s="208" t="s">
        <v>553</v>
      </c>
      <c r="GWH21" s="208" t="s">
        <v>553</v>
      </c>
      <c r="GWI21" s="208" t="s">
        <v>553</v>
      </c>
      <c r="GWJ21" s="208" t="s">
        <v>553</v>
      </c>
      <c r="GWK21" s="208" t="s">
        <v>553</v>
      </c>
      <c r="GWL21" s="208" t="s">
        <v>553</v>
      </c>
      <c r="GWM21" s="208" t="s">
        <v>553</v>
      </c>
      <c r="GWN21" s="208" t="s">
        <v>553</v>
      </c>
      <c r="GWO21" s="208" t="s">
        <v>553</v>
      </c>
      <c r="GWP21" s="208" t="s">
        <v>553</v>
      </c>
      <c r="GWQ21" s="208" t="s">
        <v>553</v>
      </c>
      <c r="GWR21" s="208" t="s">
        <v>553</v>
      </c>
      <c r="GWS21" s="208" t="s">
        <v>553</v>
      </c>
      <c r="GWT21" s="208" t="s">
        <v>553</v>
      </c>
      <c r="GWU21" s="208" t="s">
        <v>553</v>
      </c>
      <c r="GWV21" s="208" t="s">
        <v>553</v>
      </c>
      <c r="GWW21" s="208" t="s">
        <v>553</v>
      </c>
      <c r="GWX21" s="208" t="s">
        <v>553</v>
      </c>
      <c r="GWY21" s="208" t="s">
        <v>553</v>
      </c>
      <c r="GWZ21" s="208" t="s">
        <v>553</v>
      </c>
      <c r="GXA21" s="208" t="s">
        <v>553</v>
      </c>
      <c r="GXB21" s="208" t="s">
        <v>553</v>
      </c>
      <c r="GXC21" s="208" t="s">
        <v>553</v>
      </c>
      <c r="GXD21" s="208" t="s">
        <v>553</v>
      </c>
      <c r="GXE21" s="208" t="s">
        <v>553</v>
      </c>
      <c r="GXF21" s="208" t="s">
        <v>553</v>
      </c>
      <c r="GXG21" s="208" t="s">
        <v>553</v>
      </c>
      <c r="GXH21" s="208" t="s">
        <v>553</v>
      </c>
      <c r="GXI21" s="208" t="s">
        <v>553</v>
      </c>
      <c r="GXJ21" s="208" t="s">
        <v>553</v>
      </c>
      <c r="GXK21" s="208" t="s">
        <v>553</v>
      </c>
      <c r="GXL21" s="208" t="s">
        <v>553</v>
      </c>
      <c r="GXM21" s="208" t="s">
        <v>553</v>
      </c>
      <c r="GXN21" s="208" t="s">
        <v>553</v>
      </c>
      <c r="GXO21" s="208" t="s">
        <v>553</v>
      </c>
      <c r="GXP21" s="208" t="s">
        <v>553</v>
      </c>
      <c r="GXQ21" s="208" t="s">
        <v>553</v>
      </c>
      <c r="GXR21" s="208" t="s">
        <v>553</v>
      </c>
      <c r="GXS21" s="208" t="s">
        <v>553</v>
      </c>
      <c r="GXT21" s="208" t="s">
        <v>553</v>
      </c>
      <c r="GXU21" s="208" t="s">
        <v>553</v>
      </c>
      <c r="GXV21" s="208" t="s">
        <v>553</v>
      </c>
      <c r="GXW21" s="208" t="s">
        <v>553</v>
      </c>
      <c r="GXX21" s="208" t="s">
        <v>553</v>
      </c>
      <c r="GXY21" s="208" t="s">
        <v>553</v>
      </c>
      <c r="GXZ21" s="208" t="s">
        <v>553</v>
      </c>
      <c r="GYA21" s="208" t="s">
        <v>553</v>
      </c>
      <c r="GYB21" s="208" t="s">
        <v>553</v>
      </c>
      <c r="GYC21" s="208" t="s">
        <v>553</v>
      </c>
      <c r="GYD21" s="208" t="s">
        <v>553</v>
      </c>
      <c r="GYE21" s="208" t="s">
        <v>553</v>
      </c>
      <c r="GYF21" s="208" t="s">
        <v>553</v>
      </c>
      <c r="GYG21" s="208" t="s">
        <v>553</v>
      </c>
      <c r="GYH21" s="208" t="s">
        <v>553</v>
      </c>
      <c r="GYI21" s="208" t="s">
        <v>553</v>
      </c>
      <c r="GYJ21" s="208" t="s">
        <v>553</v>
      </c>
      <c r="GYK21" s="208" t="s">
        <v>553</v>
      </c>
      <c r="GYL21" s="208" t="s">
        <v>553</v>
      </c>
      <c r="GYM21" s="208" t="s">
        <v>553</v>
      </c>
      <c r="GYN21" s="208" t="s">
        <v>553</v>
      </c>
      <c r="GYO21" s="208" t="s">
        <v>553</v>
      </c>
      <c r="GYP21" s="208" t="s">
        <v>553</v>
      </c>
      <c r="GYQ21" s="208" t="s">
        <v>553</v>
      </c>
      <c r="GYR21" s="208" t="s">
        <v>553</v>
      </c>
      <c r="GYS21" s="208" t="s">
        <v>553</v>
      </c>
      <c r="GYT21" s="208" t="s">
        <v>553</v>
      </c>
      <c r="GYU21" s="208" t="s">
        <v>553</v>
      </c>
      <c r="GYV21" s="208" t="s">
        <v>553</v>
      </c>
      <c r="GYW21" s="208" t="s">
        <v>553</v>
      </c>
      <c r="GYX21" s="208" t="s">
        <v>553</v>
      </c>
      <c r="GYY21" s="208" t="s">
        <v>553</v>
      </c>
      <c r="GYZ21" s="208" t="s">
        <v>553</v>
      </c>
      <c r="GZA21" s="208" t="s">
        <v>553</v>
      </c>
      <c r="GZB21" s="208" t="s">
        <v>553</v>
      </c>
      <c r="GZC21" s="208" t="s">
        <v>553</v>
      </c>
      <c r="GZD21" s="208" t="s">
        <v>553</v>
      </c>
      <c r="GZE21" s="208" t="s">
        <v>553</v>
      </c>
      <c r="GZF21" s="208" t="s">
        <v>553</v>
      </c>
      <c r="GZG21" s="208" t="s">
        <v>553</v>
      </c>
      <c r="GZH21" s="208" t="s">
        <v>553</v>
      </c>
      <c r="GZI21" s="208" t="s">
        <v>553</v>
      </c>
      <c r="GZJ21" s="208" t="s">
        <v>553</v>
      </c>
      <c r="GZK21" s="208" t="s">
        <v>553</v>
      </c>
      <c r="GZL21" s="208" t="s">
        <v>553</v>
      </c>
      <c r="GZM21" s="208" t="s">
        <v>553</v>
      </c>
      <c r="GZN21" s="208" t="s">
        <v>553</v>
      </c>
      <c r="GZO21" s="208" t="s">
        <v>553</v>
      </c>
      <c r="GZP21" s="208" t="s">
        <v>553</v>
      </c>
      <c r="GZQ21" s="208" t="s">
        <v>553</v>
      </c>
      <c r="GZR21" s="208" t="s">
        <v>553</v>
      </c>
      <c r="GZS21" s="208" t="s">
        <v>553</v>
      </c>
      <c r="GZT21" s="208" t="s">
        <v>553</v>
      </c>
      <c r="GZU21" s="208" t="s">
        <v>553</v>
      </c>
      <c r="GZV21" s="208" t="s">
        <v>553</v>
      </c>
      <c r="GZW21" s="208" t="s">
        <v>553</v>
      </c>
      <c r="GZX21" s="208" t="s">
        <v>553</v>
      </c>
      <c r="GZY21" s="208" t="s">
        <v>553</v>
      </c>
      <c r="GZZ21" s="208" t="s">
        <v>553</v>
      </c>
      <c r="HAA21" s="208" t="s">
        <v>553</v>
      </c>
      <c r="HAB21" s="208" t="s">
        <v>553</v>
      </c>
      <c r="HAC21" s="208" t="s">
        <v>553</v>
      </c>
      <c r="HAD21" s="208" t="s">
        <v>553</v>
      </c>
      <c r="HAE21" s="208" t="s">
        <v>553</v>
      </c>
      <c r="HAF21" s="208" t="s">
        <v>553</v>
      </c>
      <c r="HAG21" s="208" t="s">
        <v>553</v>
      </c>
      <c r="HAH21" s="208" t="s">
        <v>553</v>
      </c>
      <c r="HAI21" s="208" t="s">
        <v>553</v>
      </c>
      <c r="HAJ21" s="208" t="s">
        <v>553</v>
      </c>
      <c r="HAK21" s="208" t="s">
        <v>553</v>
      </c>
      <c r="HAL21" s="208" t="s">
        <v>553</v>
      </c>
      <c r="HAM21" s="208" t="s">
        <v>553</v>
      </c>
      <c r="HAN21" s="208" t="s">
        <v>553</v>
      </c>
      <c r="HAO21" s="208" t="s">
        <v>553</v>
      </c>
      <c r="HAP21" s="208" t="s">
        <v>553</v>
      </c>
      <c r="HAQ21" s="208" t="s">
        <v>553</v>
      </c>
      <c r="HAR21" s="208" t="s">
        <v>553</v>
      </c>
      <c r="HAS21" s="208" t="s">
        <v>553</v>
      </c>
      <c r="HAT21" s="208" t="s">
        <v>553</v>
      </c>
      <c r="HAU21" s="208" t="s">
        <v>553</v>
      </c>
      <c r="HAV21" s="208" t="s">
        <v>553</v>
      </c>
      <c r="HAW21" s="208" t="s">
        <v>553</v>
      </c>
      <c r="HAX21" s="208" t="s">
        <v>553</v>
      </c>
      <c r="HAY21" s="208" t="s">
        <v>553</v>
      </c>
      <c r="HAZ21" s="208" t="s">
        <v>553</v>
      </c>
      <c r="HBA21" s="208" t="s">
        <v>553</v>
      </c>
      <c r="HBB21" s="208" t="s">
        <v>553</v>
      </c>
      <c r="HBC21" s="208" t="s">
        <v>553</v>
      </c>
      <c r="HBD21" s="208" t="s">
        <v>553</v>
      </c>
      <c r="HBE21" s="208" t="s">
        <v>553</v>
      </c>
      <c r="HBF21" s="208" t="s">
        <v>553</v>
      </c>
      <c r="HBG21" s="208" t="s">
        <v>553</v>
      </c>
      <c r="HBH21" s="208" t="s">
        <v>553</v>
      </c>
      <c r="HBI21" s="208" t="s">
        <v>553</v>
      </c>
      <c r="HBJ21" s="208" t="s">
        <v>553</v>
      </c>
      <c r="HBK21" s="208" t="s">
        <v>553</v>
      </c>
      <c r="HBL21" s="208" t="s">
        <v>553</v>
      </c>
      <c r="HBM21" s="208" t="s">
        <v>553</v>
      </c>
      <c r="HBN21" s="208" t="s">
        <v>553</v>
      </c>
      <c r="HBO21" s="208" t="s">
        <v>553</v>
      </c>
      <c r="HBP21" s="208" t="s">
        <v>553</v>
      </c>
      <c r="HBQ21" s="208" t="s">
        <v>553</v>
      </c>
      <c r="HBR21" s="208" t="s">
        <v>553</v>
      </c>
      <c r="HBS21" s="208" t="s">
        <v>553</v>
      </c>
      <c r="HBT21" s="208" t="s">
        <v>553</v>
      </c>
      <c r="HBU21" s="208" t="s">
        <v>553</v>
      </c>
      <c r="HBV21" s="208" t="s">
        <v>553</v>
      </c>
      <c r="HBW21" s="208" t="s">
        <v>553</v>
      </c>
      <c r="HBX21" s="208" t="s">
        <v>553</v>
      </c>
      <c r="HBY21" s="208" t="s">
        <v>553</v>
      </c>
      <c r="HBZ21" s="208" t="s">
        <v>553</v>
      </c>
      <c r="HCA21" s="208" t="s">
        <v>553</v>
      </c>
      <c r="HCB21" s="208" t="s">
        <v>553</v>
      </c>
      <c r="HCC21" s="208" t="s">
        <v>553</v>
      </c>
      <c r="HCD21" s="208" t="s">
        <v>553</v>
      </c>
      <c r="HCE21" s="208" t="s">
        <v>553</v>
      </c>
      <c r="HCF21" s="208" t="s">
        <v>553</v>
      </c>
      <c r="HCG21" s="208" t="s">
        <v>553</v>
      </c>
      <c r="HCH21" s="208" t="s">
        <v>553</v>
      </c>
      <c r="HCI21" s="208" t="s">
        <v>553</v>
      </c>
      <c r="HCJ21" s="208" t="s">
        <v>553</v>
      </c>
      <c r="HCK21" s="208" t="s">
        <v>553</v>
      </c>
      <c r="HCL21" s="208" t="s">
        <v>553</v>
      </c>
      <c r="HCM21" s="208" t="s">
        <v>553</v>
      </c>
      <c r="HCN21" s="208" t="s">
        <v>553</v>
      </c>
      <c r="HCO21" s="208" t="s">
        <v>553</v>
      </c>
      <c r="HCP21" s="208" t="s">
        <v>553</v>
      </c>
      <c r="HCQ21" s="208" t="s">
        <v>553</v>
      </c>
      <c r="HCR21" s="208" t="s">
        <v>553</v>
      </c>
      <c r="HCS21" s="208" t="s">
        <v>553</v>
      </c>
      <c r="HCT21" s="208" t="s">
        <v>553</v>
      </c>
      <c r="HCU21" s="208" t="s">
        <v>553</v>
      </c>
      <c r="HCV21" s="208" t="s">
        <v>553</v>
      </c>
      <c r="HCW21" s="208" t="s">
        <v>553</v>
      </c>
      <c r="HCX21" s="208" t="s">
        <v>553</v>
      </c>
      <c r="HCY21" s="208" t="s">
        <v>553</v>
      </c>
      <c r="HCZ21" s="208" t="s">
        <v>553</v>
      </c>
      <c r="HDA21" s="208" t="s">
        <v>553</v>
      </c>
      <c r="HDB21" s="208" t="s">
        <v>553</v>
      </c>
      <c r="HDC21" s="208" t="s">
        <v>553</v>
      </c>
      <c r="HDD21" s="208" t="s">
        <v>553</v>
      </c>
      <c r="HDE21" s="208" t="s">
        <v>553</v>
      </c>
      <c r="HDF21" s="208" t="s">
        <v>553</v>
      </c>
      <c r="HDG21" s="208" t="s">
        <v>553</v>
      </c>
      <c r="HDH21" s="208" t="s">
        <v>553</v>
      </c>
      <c r="HDI21" s="208" t="s">
        <v>553</v>
      </c>
      <c r="HDJ21" s="208" t="s">
        <v>553</v>
      </c>
      <c r="HDK21" s="208" t="s">
        <v>553</v>
      </c>
      <c r="HDL21" s="208" t="s">
        <v>553</v>
      </c>
      <c r="HDM21" s="208" t="s">
        <v>553</v>
      </c>
      <c r="HDN21" s="208" t="s">
        <v>553</v>
      </c>
      <c r="HDO21" s="208" t="s">
        <v>553</v>
      </c>
      <c r="HDP21" s="208" t="s">
        <v>553</v>
      </c>
      <c r="HDQ21" s="208" t="s">
        <v>553</v>
      </c>
      <c r="HDR21" s="208" t="s">
        <v>553</v>
      </c>
      <c r="HDS21" s="208" t="s">
        <v>553</v>
      </c>
      <c r="HDT21" s="208" t="s">
        <v>553</v>
      </c>
      <c r="HDU21" s="208" t="s">
        <v>553</v>
      </c>
      <c r="HDV21" s="208" t="s">
        <v>553</v>
      </c>
      <c r="HDW21" s="208" t="s">
        <v>553</v>
      </c>
      <c r="HDX21" s="208" t="s">
        <v>553</v>
      </c>
      <c r="HDY21" s="208" t="s">
        <v>553</v>
      </c>
      <c r="HDZ21" s="208" t="s">
        <v>553</v>
      </c>
      <c r="HEA21" s="208" t="s">
        <v>553</v>
      </c>
      <c r="HEB21" s="208" t="s">
        <v>553</v>
      </c>
      <c r="HEC21" s="208" t="s">
        <v>553</v>
      </c>
      <c r="HED21" s="208" t="s">
        <v>553</v>
      </c>
      <c r="HEE21" s="208" t="s">
        <v>553</v>
      </c>
      <c r="HEF21" s="208" t="s">
        <v>553</v>
      </c>
      <c r="HEG21" s="208" t="s">
        <v>553</v>
      </c>
      <c r="HEH21" s="208" t="s">
        <v>553</v>
      </c>
      <c r="HEI21" s="208" t="s">
        <v>553</v>
      </c>
      <c r="HEJ21" s="208" t="s">
        <v>553</v>
      </c>
      <c r="HEK21" s="208" t="s">
        <v>553</v>
      </c>
      <c r="HEL21" s="208" t="s">
        <v>553</v>
      </c>
      <c r="HEM21" s="208" t="s">
        <v>553</v>
      </c>
      <c r="HEN21" s="208" t="s">
        <v>553</v>
      </c>
      <c r="HEO21" s="208" t="s">
        <v>553</v>
      </c>
      <c r="HEP21" s="208" t="s">
        <v>553</v>
      </c>
      <c r="HEQ21" s="208" t="s">
        <v>553</v>
      </c>
      <c r="HER21" s="208" t="s">
        <v>553</v>
      </c>
      <c r="HES21" s="208" t="s">
        <v>553</v>
      </c>
      <c r="HET21" s="208" t="s">
        <v>553</v>
      </c>
      <c r="HEU21" s="208" t="s">
        <v>553</v>
      </c>
      <c r="HEV21" s="208" t="s">
        <v>553</v>
      </c>
      <c r="HEW21" s="208" t="s">
        <v>553</v>
      </c>
      <c r="HEX21" s="208" t="s">
        <v>553</v>
      </c>
      <c r="HEY21" s="208" t="s">
        <v>553</v>
      </c>
      <c r="HEZ21" s="208" t="s">
        <v>553</v>
      </c>
      <c r="HFA21" s="208" t="s">
        <v>553</v>
      </c>
      <c r="HFB21" s="208" t="s">
        <v>553</v>
      </c>
      <c r="HFC21" s="208" t="s">
        <v>553</v>
      </c>
      <c r="HFD21" s="208" t="s">
        <v>553</v>
      </c>
      <c r="HFE21" s="208" t="s">
        <v>553</v>
      </c>
      <c r="HFF21" s="208" t="s">
        <v>553</v>
      </c>
      <c r="HFG21" s="208" t="s">
        <v>553</v>
      </c>
      <c r="HFH21" s="208" t="s">
        <v>553</v>
      </c>
      <c r="HFI21" s="208" t="s">
        <v>553</v>
      </c>
      <c r="HFJ21" s="208" t="s">
        <v>553</v>
      </c>
      <c r="HFK21" s="208" t="s">
        <v>553</v>
      </c>
      <c r="HFL21" s="208" t="s">
        <v>553</v>
      </c>
      <c r="HFM21" s="208" t="s">
        <v>553</v>
      </c>
      <c r="HFN21" s="208" t="s">
        <v>553</v>
      </c>
      <c r="HFO21" s="208" t="s">
        <v>553</v>
      </c>
      <c r="HFP21" s="208" t="s">
        <v>553</v>
      </c>
      <c r="HFQ21" s="208" t="s">
        <v>553</v>
      </c>
      <c r="HFR21" s="208" t="s">
        <v>553</v>
      </c>
      <c r="HFS21" s="208" t="s">
        <v>553</v>
      </c>
      <c r="HFT21" s="208" t="s">
        <v>553</v>
      </c>
      <c r="HFU21" s="208" t="s">
        <v>553</v>
      </c>
      <c r="HFV21" s="208" t="s">
        <v>553</v>
      </c>
      <c r="HFW21" s="208" t="s">
        <v>553</v>
      </c>
      <c r="HFX21" s="208" t="s">
        <v>553</v>
      </c>
      <c r="HFY21" s="208" t="s">
        <v>553</v>
      </c>
      <c r="HFZ21" s="208" t="s">
        <v>553</v>
      </c>
      <c r="HGA21" s="208" t="s">
        <v>553</v>
      </c>
      <c r="HGB21" s="208" t="s">
        <v>553</v>
      </c>
      <c r="HGC21" s="208" t="s">
        <v>553</v>
      </c>
      <c r="HGD21" s="208" t="s">
        <v>553</v>
      </c>
      <c r="HGE21" s="208" t="s">
        <v>553</v>
      </c>
      <c r="HGF21" s="208" t="s">
        <v>553</v>
      </c>
      <c r="HGG21" s="208" t="s">
        <v>553</v>
      </c>
      <c r="HGH21" s="208" t="s">
        <v>553</v>
      </c>
      <c r="HGI21" s="208" t="s">
        <v>553</v>
      </c>
      <c r="HGJ21" s="208" t="s">
        <v>553</v>
      </c>
      <c r="HGK21" s="208" t="s">
        <v>553</v>
      </c>
      <c r="HGL21" s="208" t="s">
        <v>553</v>
      </c>
      <c r="HGM21" s="208" t="s">
        <v>553</v>
      </c>
      <c r="HGN21" s="208" t="s">
        <v>553</v>
      </c>
      <c r="HGO21" s="208" t="s">
        <v>553</v>
      </c>
      <c r="HGP21" s="208" t="s">
        <v>553</v>
      </c>
      <c r="HGQ21" s="208" t="s">
        <v>553</v>
      </c>
      <c r="HGR21" s="208" t="s">
        <v>553</v>
      </c>
      <c r="HGS21" s="208" t="s">
        <v>553</v>
      </c>
      <c r="HGT21" s="208" t="s">
        <v>553</v>
      </c>
      <c r="HGU21" s="208" t="s">
        <v>553</v>
      </c>
      <c r="HGV21" s="208" t="s">
        <v>553</v>
      </c>
      <c r="HGW21" s="208" t="s">
        <v>553</v>
      </c>
      <c r="HGX21" s="208" t="s">
        <v>553</v>
      </c>
      <c r="HGY21" s="208" t="s">
        <v>553</v>
      </c>
      <c r="HGZ21" s="208" t="s">
        <v>553</v>
      </c>
      <c r="HHA21" s="208" t="s">
        <v>553</v>
      </c>
      <c r="HHB21" s="208" t="s">
        <v>553</v>
      </c>
      <c r="HHC21" s="208" t="s">
        <v>553</v>
      </c>
      <c r="HHD21" s="208" t="s">
        <v>553</v>
      </c>
      <c r="HHE21" s="208" t="s">
        <v>553</v>
      </c>
      <c r="HHF21" s="208" t="s">
        <v>553</v>
      </c>
      <c r="HHG21" s="208" t="s">
        <v>553</v>
      </c>
      <c r="HHH21" s="208" t="s">
        <v>553</v>
      </c>
      <c r="HHI21" s="208" t="s">
        <v>553</v>
      </c>
      <c r="HHJ21" s="208" t="s">
        <v>553</v>
      </c>
      <c r="HHK21" s="208" t="s">
        <v>553</v>
      </c>
      <c r="HHL21" s="208" t="s">
        <v>553</v>
      </c>
      <c r="HHM21" s="208" t="s">
        <v>553</v>
      </c>
      <c r="HHN21" s="208" t="s">
        <v>553</v>
      </c>
      <c r="HHO21" s="208" t="s">
        <v>553</v>
      </c>
      <c r="HHP21" s="208" t="s">
        <v>553</v>
      </c>
      <c r="HHQ21" s="208" t="s">
        <v>553</v>
      </c>
      <c r="HHR21" s="208" t="s">
        <v>553</v>
      </c>
      <c r="HHS21" s="208" t="s">
        <v>553</v>
      </c>
      <c r="HHT21" s="208" t="s">
        <v>553</v>
      </c>
      <c r="HHU21" s="208" t="s">
        <v>553</v>
      </c>
      <c r="HHV21" s="208" t="s">
        <v>553</v>
      </c>
      <c r="HHW21" s="208" t="s">
        <v>553</v>
      </c>
      <c r="HHX21" s="208" t="s">
        <v>553</v>
      </c>
      <c r="HHY21" s="208" t="s">
        <v>553</v>
      </c>
      <c r="HHZ21" s="208" t="s">
        <v>553</v>
      </c>
      <c r="HIA21" s="208" t="s">
        <v>553</v>
      </c>
      <c r="HIB21" s="208" t="s">
        <v>553</v>
      </c>
      <c r="HIC21" s="208" t="s">
        <v>553</v>
      </c>
      <c r="HID21" s="208" t="s">
        <v>553</v>
      </c>
      <c r="HIE21" s="208" t="s">
        <v>553</v>
      </c>
      <c r="HIF21" s="208" t="s">
        <v>553</v>
      </c>
      <c r="HIG21" s="208" t="s">
        <v>553</v>
      </c>
      <c r="HIH21" s="208" t="s">
        <v>553</v>
      </c>
      <c r="HII21" s="208" t="s">
        <v>553</v>
      </c>
      <c r="HIJ21" s="208" t="s">
        <v>553</v>
      </c>
      <c r="HIK21" s="208" t="s">
        <v>553</v>
      </c>
      <c r="HIL21" s="208" t="s">
        <v>553</v>
      </c>
      <c r="HIM21" s="208" t="s">
        <v>553</v>
      </c>
      <c r="HIN21" s="208" t="s">
        <v>553</v>
      </c>
      <c r="HIO21" s="208" t="s">
        <v>553</v>
      </c>
      <c r="HIP21" s="208" t="s">
        <v>553</v>
      </c>
      <c r="HIQ21" s="208" t="s">
        <v>553</v>
      </c>
      <c r="HIR21" s="208" t="s">
        <v>553</v>
      </c>
      <c r="HIS21" s="208" t="s">
        <v>553</v>
      </c>
      <c r="HIT21" s="208" t="s">
        <v>553</v>
      </c>
      <c r="HIU21" s="208" t="s">
        <v>553</v>
      </c>
      <c r="HIV21" s="208" t="s">
        <v>553</v>
      </c>
      <c r="HIW21" s="208" t="s">
        <v>553</v>
      </c>
      <c r="HIX21" s="208" t="s">
        <v>553</v>
      </c>
      <c r="HIY21" s="208" t="s">
        <v>553</v>
      </c>
      <c r="HIZ21" s="208" t="s">
        <v>553</v>
      </c>
      <c r="HJA21" s="208" t="s">
        <v>553</v>
      </c>
      <c r="HJB21" s="208" t="s">
        <v>553</v>
      </c>
      <c r="HJC21" s="208" t="s">
        <v>553</v>
      </c>
      <c r="HJD21" s="208" t="s">
        <v>553</v>
      </c>
      <c r="HJE21" s="208" t="s">
        <v>553</v>
      </c>
      <c r="HJF21" s="208" t="s">
        <v>553</v>
      </c>
      <c r="HJG21" s="208" t="s">
        <v>553</v>
      </c>
      <c r="HJH21" s="208" t="s">
        <v>553</v>
      </c>
      <c r="HJI21" s="208" t="s">
        <v>553</v>
      </c>
      <c r="HJJ21" s="208" t="s">
        <v>553</v>
      </c>
      <c r="HJK21" s="208" t="s">
        <v>553</v>
      </c>
      <c r="HJL21" s="208" t="s">
        <v>553</v>
      </c>
      <c r="HJM21" s="208" t="s">
        <v>553</v>
      </c>
      <c r="HJN21" s="208" t="s">
        <v>553</v>
      </c>
      <c r="HJO21" s="208" t="s">
        <v>553</v>
      </c>
      <c r="HJP21" s="208" t="s">
        <v>553</v>
      </c>
      <c r="HJQ21" s="208" t="s">
        <v>553</v>
      </c>
      <c r="HJR21" s="208" t="s">
        <v>553</v>
      </c>
      <c r="HJS21" s="208" t="s">
        <v>553</v>
      </c>
      <c r="HJT21" s="208" t="s">
        <v>553</v>
      </c>
      <c r="HJU21" s="208" t="s">
        <v>553</v>
      </c>
      <c r="HJV21" s="208" t="s">
        <v>553</v>
      </c>
      <c r="HJW21" s="208" t="s">
        <v>553</v>
      </c>
      <c r="HJX21" s="208" t="s">
        <v>553</v>
      </c>
      <c r="HJY21" s="208" t="s">
        <v>553</v>
      </c>
      <c r="HJZ21" s="208" t="s">
        <v>553</v>
      </c>
      <c r="HKA21" s="208" t="s">
        <v>553</v>
      </c>
      <c r="HKB21" s="208" t="s">
        <v>553</v>
      </c>
      <c r="HKC21" s="208" t="s">
        <v>553</v>
      </c>
      <c r="HKD21" s="208" t="s">
        <v>553</v>
      </c>
      <c r="HKE21" s="208" t="s">
        <v>553</v>
      </c>
      <c r="HKF21" s="208" t="s">
        <v>553</v>
      </c>
      <c r="HKG21" s="208" t="s">
        <v>553</v>
      </c>
      <c r="HKH21" s="208" t="s">
        <v>553</v>
      </c>
      <c r="HKI21" s="208" t="s">
        <v>553</v>
      </c>
      <c r="HKJ21" s="208" t="s">
        <v>553</v>
      </c>
      <c r="HKK21" s="208" t="s">
        <v>553</v>
      </c>
      <c r="HKL21" s="208" t="s">
        <v>553</v>
      </c>
      <c r="HKM21" s="208" t="s">
        <v>553</v>
      </c>
      <c r="HKN21" s="208" t="s">
        <v>553</v>
      </c>
      <c r="HKO21" s="208" t="s">
        <v>553</v>
      </c>
      <c r="HKP21" s="208" t="s">
        <v>553</v>
      </c>
      <c r="HKQ21" s="208" t="s">
        <v>553</v>
      </c>
      <c r="HKR21" s="208" t="s">
        <v>553</v>
      </c>
      <c r="HKS21" s="208" t="s">
        <v>553</v>
      </c>
      <c r="HKT21" s="208" t="s">
        <v>553</v>
      </c>
      <c r="HKU21" s="208" t="s">
        <v>553</v>
      </c>
      <c r="HKV21" s="208" t="s">
        <v>553</v>
      </c>
      <c r="HKW21" s="208" t="s">
        <v>553</v>
      </c>
      <c r="HKX21" s="208" t="s">
        <v>553</v>
      </c>
      <c r="HKY21" s="208" t="s">
        <v>553</v>
      </c>
      <c r="HKZ21" s="208" t="s">
        <v>553</v>
      </c>
      <c r="HLA21" s="208" t="s">
        <v>553</v>
      </c>
      <c r="HLB21" s="208" t="s">
        <v>553</v>
      </c>
      <c r="HLC21" s="208" t="s">
        <v>553</v>
      </c>
      <c r="HLD21" s="208" t="s">
        <v>553</v>
      </c>
      <c r="HLE21" s="208" t="s">
        <v>553</v>
      </c>
      <c r="HLF21" s="208" t="s">
        <v>553</v>
      </c>
      <c r="HLG21" s="208" t="s">
        <v>553</v>
      </c>
      <c r="HLH21" s="208" t="s">
        <v>553</v>
      </c>
      <c r="HLI21" s="208" t="s">
        <v>553</v>
      </c>
      <c r="HLJ21" s="208" t="s">
        <v>553</v>
      </c>
      <c r="HLK21" s="208" t="s">
        <v>553</v>
      </c>
      <c r="HLL21" s="208" t="s">
        <v>553</v>
      </c>
      <c r="HLM21" s="208" t="s">
        <v>553</v>
      </c>
      <c r="HLN21" s="208" t="s">
        <v>553</v>
      </c>
      <c r="HLO21" s="208" t="s">
        <v>553</v>
      </c>
      <c r="HLP21" s="208" t="s">
        <v>553</v>
      </c>
      <c r="HLQ21" s="208" t="s">
        <v>553</v>
      </c>
      <c r="HLR21" s="208" t="s">
        <v>553</v>
      </c>
      <c r="HLS21" s="208" t="s">
        <v>553</v>
      </c>
      <c r="HLT21" s="208" t="s">
        <v>553</v>
      </c>
      <c r="HLU21" s="208" t="s">
        <v>553</v>
      </c>
      <c r="HLV21" s="208" t="s">
        <v>553</v>
      </c>
      <c r="HLW21" s="208" t="s">
        <v>553</v>
      </c>
      <c r="HLX21" s="208" t="s">
        <v>553</v>
      </c>
      <c r="HLY21" s="208" t="s">
        <v>553</v>
      </c>
      <c r="HLZ21" s="208" t="s">
        <v>553</v>
      </c>
      <c r="HMA21" s="208" t="s">
        <v>553</v>
      </c>
      <c r="HMB21" s="208" t="s">
        <v>553</v>
      </c>
      <c r="HMC21" s="208" t="s">
        <v>553</v>
      </c>
      <c r="HMD21" s="208" t="s">
        <v>553</v>
      </c>
      <c r="HME21" s="208" t="s">
        <v>553</v>
      </c>
      <c r="HMF21" s="208" t="s">
        <v>553</v>
      </c>
      <c r="HMG21" s="208" t="s">
        <v>553</v>
      </c>
      <c r="HMH21" s="208" t="s">
        <v>553</v>
      </c>
      <c r="HMI21" s="208" t="s">
        <v>553</v>
      </c>
      <c r="HMJ21" s="208" t="s">
        <v>553</v>
      </c>
      <c r="HMK21" s="208" t="s">
        <v>553</v>
      </c>
      <c r="HML21" s="208" t="s">
        <v>553</v>
      </c>
      <c r="HMM21" s="208" t="s">
        <v>553</v>
      </c>
      <c r="HMN21" s="208" t="s">
        <v>553</v>
      </c>
      <c r="HMO21" s="208" t="s">
        <v>553</v>
      </c>
      <c r="HMP21" s="208" t="s">
        <v>553</v>
      </c>
      <c r="HMQ21" s="208" t="s">
        <v>553</v>
      </c>
      <c r="HMR21" s="208" t="s">
        <v>553</v>
      </c>
      <c r="HMS21" s="208" t="s">
        <v>553</v>
      </c>
      <c r="HMT21" s="208" t="s">
        <v>553</v>
      </c>
      <c r="HMU21" s="208" t="s">
        <v>553</v>
      </c>
      <c r="HMV21" s="208" t="s">
        <v>553</v>
      </c>
      <c r="HMW21" s="208" t="s">
        <v>553</v>
      </c>
      <c r="HMX21" s="208" t="s">
        <v>553</v>
      </c>
      <c r="HMY21" s="208" t="s">
        <v>553</v>
      </c>
      <c r="HMZ21" s="208" t="s">
        <v>553</v>
      </c>
      <c r="HNA21" s="208" t="s">
        <v>553</v>
      </c>
      <c r="HNB21" s="208" t="s">
        <v>553</v>
      </c>
      <c r="HNC21" s="208" t="s">
        <v>553</v>
      </c>
      <c r="HND21" s="208" t="s">
        <v>553</v>
      </c>
      <c r="HNE21" s="208" t="s">
        <v>553</v>
      </c>
      <c r="HNF21" s="208" t="s">
        <v>553</v>
      </c>
      <c r="HNG21" s="208" t="s">
        <v>553</v>
      </c>
      <c r="HNH21" s="208" t="s">
        <v>553</v>
      </c>
      <c r="HNI21" s="208" t="s">
        <v>553</v>
      </c>
      <c r="HNJ21" s="208" t="s">
        <v>553</v>
      </c>
      <c r="HNK21" s="208" t="s">
        <v>553</v>
      </c>
      <c r="HNL21" s="208" t="s">
        <v>553</v>
      </c>
      <c r="HNM21" s="208" t="s">
        <v>553</v>
      </c>
      <c r="HNN21" s="208" t="s">
        <v>553</v>
      </c>
      <c r="HNO21" s="208" t="s">
        <v>553</v>
      </c>
      <c r="HNP21" s="208" t="s">
        <v>553</v>
      </c>
      <c r="HNQ21" s="208" t="s">
        <v>553</v>
      </c>
      <c r="HNR21" s="208" t="s">
        <v>553</v>
      </c>
      <c r="HNS21" s="208" t="s">
        <v>553</v>
      </c>
      <c r="HNT21" s="208" t="s">
        <v>553</v>
      </c>
      <c r="HNU21" s="208" t="s">
        <v>553</v>
      </c>
      <c r="HNV21" s="208" t="s">
        <v>553</v>
      </c>
      <c r="HNW21" s="208" t="s">
        <v>553</v>
      </c>
      <c r="HNX21" s="208" t="s">
        <v>553</v>
      </c>
      <c r="HNY21" s="208" t="s">
        <v>553</v>
      </c>
      <c r="HNZ21" s="208" t="s">
        <v>553</v>
      </c>
      <c r="HOA21" s="208" t="s">
        <v>553</v>
      </c>
      <c r="HOB21" s="208" t="s">
        <v>553</v>
      </c>
      <c r="HOC21" s="208" t="s">
        <v>553</v>
      </c>
      <c r="HOD21" s="208" t="s">
        <v>553</v>
      </c>
      <c r="HOE21" s="208" t="s">
        <v>553</v>
      </c>
      <c r="HOF21" s="208" t="s">
        <v>553</v>
      </c>
      <c r="HOG21" s="208" t="s">
        <v>553</v>
      </c>
      <c r="HOH21" s="208" t="s">
        <v>553</v>
      </c>
      <c r="HOI21" s="208" t="s">
        <v>553</v>
      </c>
      <c r="HOJ21" s="208" t="s">
        <v>553</v>
      </c>
      <c r="HOK21" s="208" t="s">
        <v>553</v>
      </c>
      <c r="HOL21" s="208" t="s">
        <v>553</v>
      </c>
      <c r="HOM21" s="208" t="s">
        <v>553</v>
      </c>
      <c r="HON21" s="208" t="s">
        <v>553</v>
      </c>
      <c r="HOO21" s="208" t="s">
        <v>553</v>
      </c>
      <c r="HOP21" s="208" t="s">
        <v>553</v>
      </c>
      <c r="HOQ21" s="208" t="s">
        <v>553</v>
      </c>
      <c r="HOR21" s="208" t="s">
        <v>553</v>
      </c>
      <c r="HOS21" s="208" t="s">
        <v>553</v>
      </c>
      <c r="HOT21" s="208" t="s">
        <v>553</v>
      </c>
      <c r="HOU21" s="208" t="s">
        <v>553</v>
      </c>
      <c r="HOV21" s="208" t="s">
        <v>553</v>
      </c>
      <c r="HOW21" s="208" t="s">
        <v>553</v>
      </c>
      <c r="HOX21" s="208" t="s">
        <v>553</v>
      </c>
      <c r="HOY21" s="208" t="s">
        <v>553</v>
      </c>
      <c r="HOZ21" s="208" t="s">
        <v>553</v>
      </c>
      <c r="HPA21" s="208" t="s">
        <v>553</v>
      </c>
      <c r="HPB21" s="208" t="s">
        <v>553</v>
      </c>
      <c r="HPC21" s="208" t="s">
        <v>553</v>
      </c>
      <c r="HPD21" s="208" t="s">
        <v>553</v>
      </c>
      <c r="HPE21" s="208" t="s">
        <v>553</v>
      </c>
      <c r="HPF21" s="208" t="s">
        <v>553</v>
      </c>
      <c r="HPG21" s="208" t="s">
        <v>553</v>
      </c>
      <c r="HPH21" s="208" t="s">
        <v>553</v>
      </c>
      <c r="HPI21" s="208" t="s">
        <v>553</v>
      </c>
      <c r="HPJ21" s="208" t="s">
        <v>553</v>
      </c>
      <c r="HPK21" s="208" t="s">
        <v>553</v>
      </c>
      <c r="HPL21" s="208" t="s">
        <v>553</v>
      </c>
      <c r="HPM21" s="208" t="s">
        <v>553</v>
      </c>
      <c r="HPN21" s="208" t="s">
        <v>553</v>
      </c>
      <c r="HPO21" s="208" t="s">
        <v>553</v>
      </c>
      <c r="HPP21" s="208" t="s">
        <v>553</v>
      </c>
      <c r="HPQ21" s="208" t="s">
        <v>553</v>
      </c>
      <c r="HPR21" s="208" t="s">
        <v>553</v>
      </c>
      <c r="HPS21" s="208" t="s">
        <v>553</v>
      </c>
      <c r="HPT21" s="208" t="s">
        <v>553</v>
      </c>
      <c r="HPU21" s="208" t="s">
        <v>553</v>
      </c>
      <c r="HPV21" s="208" t="s">
        <v>553</v>
      </c>
      <c r="HPW21" s="208" t="s">
        <v>553</v>
      </c>
      <c r="HPX21" s="208" t="s">
        <v>553</v>
      </c>
      <c r="HPY21" s="208" t="s">
        <v>553</v>
      </c>
      <c r="HPZ21" s="208" t="s">
        <v>553</v>
      </c>
      <c r="HQA21" s="208" t="s">
        <v>553</v>
      </c>
      <c r="HQB21" s="208" t="s">
        <v>553</v>
      </c>
      <c r="HQC21" s="208" t="s">
        <v>553</v>
      </c>
      <c r="HQD21" s="208" t="s">
        <v>553</v>
      </c>
      <c r="HQE21" s="208" t="s">
        <v>553</v>
      </c>
      <c r="HQF21" s="208" t="s">
        <v>553</v>
      </c>
      <c r="HQG21" s="208" t="s">
        <v>553</v>
      </c>
      <c r="HQH21" s="208" t="s">
        <v>553</v>
      </c>
      <c r="HQI21" s="208" t="s">
        <v>553</v>
      </c>
      <c r="HQJ21" s="208" t="s">
        <v>553</v>
      </c>
      <c r="HQK21" s="208" t="s">
        <v>553</v>
      </c>
      <c r="HQL21" s="208" t="s">
        <v>553</v>
      </c>
      <c r="HQM21" s="208" t="s">
        <v>553</v>
      </c>
      <c r="HQN21" s="208" t="s">
        <v>553</v>
      </c>
      <c r="HQO21" s="208" t="s">
        <v>553</v>
      </c>
      <c r="HQP21" s="208" t="s">
        <v>553</v>
      </c>
      <c r="HQQ21" s="208" t="s">
        <v>553</v>
      </c>
      <c r="HQR21" s="208" t="s">
        <v>553</v>
      </c>
      <c r="HQS21" s="208" t="s">
        <v>553</v>
      </c>
      <c r="HQT21" s="208" t="s">
        <v>553</v>
      </c>
      <c r="HQU21" s="208" t="s">
        <v>553</v>
      </c>
      <c r="HQV21" s="208" t="s">
        <v>553</v>
      </c>
      <c r="HQW21" s="208" t="s">
        <v>553</v>
      </c>
      <c r="HQX21" s="208" t="s">
        <v>553</v>
      </c>
      <c r="HQY21" s="208" t="s">
        <v>553</v>
      </c>
      <c r="HQZ21" s="208" t="s">
        <v>553</v>
      </c>
      <c r="HRA21" s="208" t="s">
        <v>553</v>
      </c>
      <c r="HRB21" s="208" t="s">
        <v>553</v>
      </c>
      <c r="HRC21" s="208" t="s">
        <v>553</v>
      </c>
      <c r="HRD21" s="208" t="s">
        <v>553</v>
      </c>
      <c r="HRE21" s="208" t="s">
        <v>553</v>
      </c>
      <c r="HRF21" s="208" t="s">
        <v>553</v>
      </c>
      <c r="HRG21" s="208" t="s">
        <v>553</v>
      </c>
      <c r="HRH21" s="208" t="s">
        <v>553</v>
      </c>
      <c r="HRI21" s="208" t="s">
        <v>553</v>
      </c>
      <c r="HRJ21" s="208" t="s">
        <v>553</v>
      </c>
      <c r="HRK21" s="208" t="s">
        <v>553</v>
      </c>
      <c r="HRL21" s="208" t="s">
        <v>553</v>
      </c>
      <c r="HRM21" s="208" t="s">
        <v>553</v>
      </c>
      <c r="HRN21" s="208" t="s">
        <v>553</v>
      </c>
      <c r="HRO21" s="208" t="s">
        <v>553</v>
      </c>
      <c r="HRP21" s="208" t="s">
        <v>553</v>
      </c>
      <c r="HRQ21" s="208" t="s">
        <v>553</v>
      </c>
      <c r="HRR21" s="208" t="s">
        <v>553</v>
      </c>
      <c r="HRS21" s="208" t="s">
        <v>553</v>
      </c>
      <c r="HRT21" s="208" t="s">
        <v>553</v>
      </c>
      <c r="HRU21" s="208" t="s">
        <v>553</v>
      </c>
      <c r="HRV21" s="208" t="s">
        <v>553</v>
      </c>
      <c r="HRW21" s="208" t="s">
        <v>553</v>
      </c>
      <c r="HRX21" s="208" t="s">
        <v>553</v>
      </c>
      <c r="HRY21" s="208" t="s">
        <v>553</v>
      </c>
      <c r="HRZ21" s="208" t="s">
        <v>553</v>
      </c>
      <c r="HSA21" s="208" t="s">
        <v>553</v>
      </c>
      <c r="HSB21" s="208" t="s">
        <v>553</v>
      </c>
      <c r="HSC21" s="208" t="s">
        <v>553</v>
      </c>
      <c r="HSD21" s="208" t="s">
        <v>553</v>
      </c>
      <c r="HSE21" s="208" t="s">
        <v>553</v>
      </c>
      <c r="HSF21" s="208" t="s">
        <v>553</v>
      </c>
      <c r="HSG21" s="208" t="s">
        <v>553</v>
      </c>
      <c r="HSH21" s="208" t="s">
        <v>553</v>
      </c>
      <c r="HSI21" s="208" t="s">
        <v>553</v>
      </c>
      <c r="HSJ21" s="208" t="s">
        <v>553</v>
      </c>
      <c r="HSK21" s="208" t="s">
        <v>553</v>
      </c>
      <c r="HSL21" s="208" t="s">
        <v>553</v>
      </c>
      <c r="HSM21" s="208" t="s">
        <v>553</v>
      </c>
      <c r="HSN21" s="208" t="s">
        <v>553</v>
      </c>
      <c r="HSO21" s="208" t="s">
        <v>553</v>
      </c>
      <c r="HSP21" s="208" t="s">
        <v>553</v>
      </c>
      <c r="HSQ21" s="208" t="s">
        <v>553</v>
      </c>
      <c r="HSR21" s="208" t="s">
        <v>553</v>
      </c>
      <c r="HSS21" s="208" t="s">
        <v>553</v>
      </c>
      <c r="HST21" s="208" t="s">
        <v>553</v>
      </c>
      <c r="HSU21" s="208" t="s">
        <v>553</v>
      </c>
      <c r="HSV21" s="208" t="s">
        <v>553</v>
      </c>
      <c r="HSW21" s="208" t="s">
        <v>553</v>
      </c>
      <c r="HSX21" s="208" t="s">
        <v>553</v>
      </c>
      <c r="HSY21" s="208" t="s">
        <v>553</v>
      </c>
      <c r="HSZ21" s="208" t="s">
        <v>553</v>
      </c>
      <c r="HTA21" s="208" t="s">
        <v>553</v>
      </c>
      <c r="HTB21" s="208" t="s">
        <v>553</v>
      </c>
      <c r="HTC21" s="208" t="s">
        <v>553</v>
      </c>
      <c r="HTD21" s="208" t="s">
        <v>553</v>
      </c>
      <c r="HTE21" s="208" t="s">
        <v>553</v>
      </c>
      <c r="HTF21" s="208" t="s">
        <v>553</v>
      </c>
      <c r="HTG21" s="208" t="s">
        <v>553</v>
      </c>
      <c r="HTH21" s="208" t="s">
        <v>553</v>
      </c>
      <c r="HTI21" s="208" t="s">
        <v>553</v>
      </c>
      <c r="HTJ21" s="208" t="s">
        <v>553</v>
      </c>
      <c r="HTK21" s="208" t="s">
        <v>553</v>
      </c>
      <c r="HTL21" s="208" t="s">
        <v>553</v>
      </c>
      <c r="HTM21" s="208" t="s">
        <v>553</v>
      </c>
      <c r="HTN21" s="208" t="s">
        <v>553</v>
      </c>
      <c r="HTO21" s="208" t="s">
        <v>553</v>
      </c>
      <c r="HTP21" s="208" t="s">
        <v>553</v>
      </c>
      <c r="HTQ21" s="208" t="s">
        <v>553</v>
      </c>
      <c r="HTR21" s="208" t="s">
        <v>553</v>
      </c>
      <c r="HTS21" s="208" t="s">
        <v>553</v>
      </c>
      <c r="HTT21" s="208" t="s">
        <v>553</v>
      </c>
      <c r="HTU21" s="208" t="s">
        <v>553</v>
      </c>
      <c r="HTV21" s="208" t="s">
        <v>553</v>
      </c>
      <c r="HTW21" s="208" t="s">
        <v>553</v>
      </c>
      <c r="HTX21" s="208" t="s">
        <v>553</v>
      </c>
      <c r="HTY21" s="208" t="s">
        <v>553</v>
      </c>
      <c r="HTZ21" s="208" t="s">
        <v>553</v>
      </c>
      <c r="HUA21" s="208" t="s">
        <v>553</v>
      </c>
      <c r="HUB21" s="208" t="s">
        <v>553</v>
      </c>
      <c r="HUC21" s="208" t="s">
        <v>553</v>
      </c>
      <c r="HUD21" s="208" t="s">
        <v>553</v>
      </c>
      <c r="HUE21" s="208" t="s">
        <v>553</v>
      </c>
      <c r="HUF21" s="208" t="s">
        <v>553</v>
      </c>
      <c r="HUG21" s="208" t="s">
        <v>553</v>
      </c>
      <c r="HUH21" s="208" t="s">
        <v>553</v>
      </c>
      <c r="HUI21" s="208" t="s">
        <v>553</v>
      </c>
      <c r="HUJ21" s="208" t="s">
        <v>553</v>
      </c>
      <c r="HUK21" s="208" t="s">
        <v>553</v>
      </c>
      <c r="HUL21" s="208" t="s">
        <v>553</v>
      </c>
      <c r="HUM21" s="208" t="s">
        <v>553</v>
      </c>
      <c r="HUN21" s="208" t="s">
        <v>553</v>
      </c>
      <c r="HUO21" s="208" t="s">
        <v>553</v>
      </c>
      <c r="HUP21" s="208" t="s">
        <v>553</v>
      </c>
      <c r="HUQ21" s="208" t="s">
        <v>553</v>
      </c>
      <c r="HUR21" s="208" t="s">
        <v>553</v>
      </c>
      <c r="HUS21" s="208" t="s">
        <v>553</v>
      </c>
      <c r="HUT21" s="208" t="s">
        <v>553</v>
      </c>
      <c r="HUU21" s="208" t="s">
        <v>553</v>
      </c>
      <c r="HUV21" s="208" t="s">
        <v>553</v>
      </c>
      <c r="HUW21" s="208" t="s">
        <v>553</v>
      </c>
      <c r="HUX21" s="208" t="s">
        <v>553</v>
      </c>
      <c r="HUY21" s="208" t="s">
        <v>553</v>
      </c>
      <c r="HUZ21" s="208" t="s">
        <v>553</v>
      </c>
      <c r="HVA21" s="208" t="s">
        <v>553</v>
      </c>
      <c r="HVB21" s="208" t="s">
        <v>553</v>
      </c>
      <c r="HVC21" s="208" t="s">
        <v>553</v>
      </c>
      <c r="HVD21" s="208" t="s">
        <v>553</v>
      </c>
      <c r="HVE21" s="208" t="s">
        <v>553</v>
      </c>
      <c r="HVF21" s="208" t="s">
        <v>553</v>
      </c>
      <c r="HVG21" s="208" t="s">
        <v>553</v>
      </c>
      <c r="HVH21" s="208" t="s">
        <v>553</v>
      </c>
      <c r="HVI21" s="208" t="s">
        <v>553</v>
      </c>
      <c r="HVJ21" s="208" t="s">
        <v>553</v>
      </c>
      <c r="HVK21" s="208" t="s">
        <v>553</v>
      </c>
      <c r="HVL21" s="208" t="s">
        <v>553</v>
      </c>
      <c r="HVM21" s="208" t="s">
        <v>553</v>
      </c>
      <c r="HVN21" s="208" t="s">
        <v>553</v>
      </c>
      <c r="HVO21" s="208" t="s">
        <v>553</v>
      </c>
      <c r="HVP21" s="208" t="s">
        <v>553</v>
      </c>
      <c r="HVQ21" s="208" t="s">
        <v>553</v>
      </c>
      <c r="HVR21" s="208" t="s">
        <v>553</v>
      </c>
      <c r="HVS21" s="208" t="s">
        <v>553</v>
      </c>
      <c r="HVT21" s="208" t="s">
        <v>553</v>
      </c>
      <c r="HVU21" s="208" t="s">
        <v>553</v>
      </c>
      <c r="HVV21" s="208" t="s">
        <v>553</v>
      </c>
      <c r="HVW21" s="208" t="s">
        <v>553</v>
      </c>
      <c r="HVX21" s="208" t="s">
        <v>553</v>
      </c>
      <c r="HVY21" s="208" t="s">
        <v>553</v>
      </c>
      <c r="HVZ21" s="208" t="s">
        <v>553</v>
      </c>
      <c r="HWA21" s="208" t="s">
        <v>553</v>
      </c>
      <c r="HWB21" s="208" t="s">
        <v>553</v>
      </c>
      <c r="HWC21" s="208" t="s">
        <v>553</v>
      </c>
      <c r="HWD21" s="208" t="s">
        <v>553</v>
      </c>
      <c r="HWE21" s="208" t="s">
        <v>553</v>
      </c>
      <c r="HWF21" s="208" t="s">
        <v>553</v>
      </c>
      <c r="HWG21" s="208" t="s">
        <v>553</v>
      </c>
      <c r="HWH21" s="208" t="s">
        <v>553</v>
      </c>
      <c r="HWI21" s="208" t="s">
        <v>553</v>
      </c>
      <c r="HWJ21" s="208" t="s">
        <v>553</v>
      </c>
      <c r="HWK21" s="208" t="s">
        <v>553</v>
      </c>
      <c r="HWL21" s="208" t="s">
        <v>553</v>
      </c>
      <c r="HWM21" s="208" t="s">
        <v>553</v>
      </c>
      <c r="HWN21" s="208" t="s">
        <v>553</v>
      </c>
      <c r="HWO21" s="208" t="s">
        <v>553</v>
      </c>
      <c r="HWP21" s="208" t="s">
        <v>553</v>
      </c>
      <c r="HWQ21" s="208" t="s">
        <v>553</v>
      </c>
      <c r="HWR21" s="208" t="s">
        <v>553</v>
      </c>
      <c r="HWS21" s="208" t="s">
        <v>553</v>
      </c>
      <c r="HWT21" s="208" t="s">
        <v>553</v>
      </c>
      <c r="HWU21" s="208" t="s">
        <v>553</v>
      </c>
      <c r="HWV21" s="208" t="s">
        <v>553</v>
      </c>
      <c r="HWW21" s="208" t="s">
        <v>553</v>
      </c>
      <c r="HWX21" s="208" t="s">
        <v>553</v>
      </c>
      <c r="HWY21" s="208" t="s">
        <v>553</v>
      </c>
      <c r="HWZ21" s="208" t="s">
        <v>553</v>
      </c>
      <c r="HXA21" s="208" t="s">
        <v>553</v>
      </c>
      <c r="HXB21" s="208" t="s">
        <v>553</v>
      </c>
      <c r="HXC21" s="208" t="s">
        <v>553</v>
      </c>
      <c r="HXD21" s="208" t="s">
        <v>553</v>
      </c>
      <c r="HXE21" s="208" t="s">
        <v>553</v>
      </c>
      <c r="HXF21" s="208" t="s">
        <v>553</v>
      </c>
      <c r="HXG21" s="208" t="s">
        <v>553</v>
      </c>
      <c r="HXH21" s="208" t="s">
        <v>553</v>
      </c>
      <c r="HXI21" s="208" t="s">
        <v>553</v>
      </c>
      <c r="HXJ21" s="208" t="s">
        <v>553</v>
      </c>
      <c r="HXK21" s="208" t="s">
        <v>553</v>
      </c>
      <c r="HXL21" s="208" t="s">
        <v>553</v>
      </c>
      <c r="HXM21" s="208" t="s">
        <v>553</v>
      </c>
      <c r="HXN21" s="208" t="s">
        <v>553</v>
      </c>
      <c r="HXO21" s="208" t="s">
        <v>553</v>
      </c>
      <c r="HXP21" s="208" t="s">
        <v>553</v>
      </c>
      <c r="HXQ21" s="208" t="s">
        <v>553</v>
      </c>
      <c r="HXR21" s="208" t="s">
        <v>553</v>
      </c>
      <c r="HXS21" s="208" t="s">
        <v>553</v>
      </c>
      <c r="HXT21" s="208" t="s">
        <v>553</v>
      </c>
      <c r="HXU21" s="208" t="s">
        <v>553</v>
      </c>
      <c r="HXV21" s="208" t="s">
        <v>553</v>
      </c>
      <c r="HXW21" s="208" t="s">
        <v>553</v>
      </c>
      <c r="HXX21" s="208" t="s">
        <v>553</v>
      </c>
      <c r="HXY21" s="208" t="s">
        <v>553</v>
      </c>
      <c r="HXZ21" s="208" t="s">
        <v>553</v>
      </c>
      <c r="HYA21" s="208" t="s">
        <v>553</v>
      </c>
      <c r="HYB21" s="208" t="s">
        <v>553</v>
      </c>
      <c r="HYC21" s="208" t="s">
        <v>553</v>
      </c>
      <c r="HYD21" s="208" t="s">
        <v>553</v>
      </c>
      <c r="HYE21" s="208" t="s">
        <v>553</v>
      </c>
      <c r="HYF21" s="208" t="s">
        <v>553</v>
      </c>
      <c r="HYG21" s="208" t="s">
        <v>553</v>
      </c>
      <c r="HYH21" s="208" t="s">
        <v>553</v>
      </c>
      <c r="HYI21" s="208" t="s">
        <v>553</v>
      </c>
      <c r="HYJ21" s="208" t="s">
        <v>553</v>
      </c>
      <c r="HYK21" s="208" t="s">
        <v>553</v>
      </c>
      <c r="HYL21" s="208" t="s">
        <v>553</v>
      </c>
      <c r="HYM21" s="208" t="s">
        <v>553</v>
      </c>
      <c r="HYN21" s="208" t="s">
        <v>553</v>
      </c>
      <c r="HYO21" s="208" t="s">
        <v>553</v>
      </c>
      <c r="HYP21" s="208" t="s">
        <v>553</v>
      </c>
      <c r="HYQ21" s="208" t="s">
        <v>553</v>
      </c>
      <c r="HYR21" s="208" t="s">
        <v>553</v>
      </c>
      <c r="HYS21" s="208" t="s">
        <v>553</v>
      </c>
      <c r="HYT21" s="208" t="s">
        <v>553</v>
      </c>
      <c r="HYU21" s="208" t="s">
        <v>553</v>
      </c>
      <c r="HYV21" s="208" t="s">
        <v>553</v>
      </c>
      <c r="HYW21" s="208" t="s">
        <v>553</v>
      </c>
      <c r="HYX21" s="208" t="s">
        <v>553</v>
      </c>
      <c r="HYY21" s="208" t="s">
        <v>553</v>
      </c>
      <c r="HYZ21" s="208" t="s">
        <v>553</v>
      </c>
      <c r="HZA21" s="208" t="s">
        <v>553</v>
      </c>
      <c r="HZB21" s="208" t="s">
        <v>553</v>
      </c>
      <c r="HZC21" s="208" t="s">
        <v>553</v>
      </c>
      <c r="HZD21" s="208" t="s">
        <v>553</v>
      </c>
      <c r="HZE21" s="208" t="s">
        <v>553</v>
      </c>
      <c r="HZF21" s="208" t="s">
        <v>553</v>
      </c>
      <c r="HZG21" s="208" t="s">
        <v>553</v>
      </c>
      <c r="HZH21" s="208" t="s">
        <v>553</v>
      </c>
      <c r="HZI21" s="208" t="s">
        <v>553</v>
      </c>
      <c r="HZJ21" s="208" t="s">
        <v>553</v>
      </c>
      <c r="HZK21" s="208" t="s">
        <v>553</v>
      </c>
      <c r="HZL21" s="208" t="s">
        <v>553</v>
      </c>
      <c r="HZM21" s="208" t="s">
        <v>553</v>
      </c>
      <c r="HZN21" s="208" t="s">
        <v>553</v>
      </c>
      <c r="HZO21" s="208" t="s">
        <v>553</v>
      </c>
      <c r="HZP21" s="208" t="s">
        <v>553</v>
      </c>
      <c r="HZQ21" s="208" t="s">
        <v>553</v>
      </c>
      <c r="HZR21" s="208" t="s">
        <v>553</v>
      </c>
      <c r="HZS21" s="208" t="s">
        <v>553</v>
      </c>
      <c r="HZT21" s="208" t="s">
        <v>553</v>
      </c>
      <c r="HZU21" s="208" t="s">
        <v>553</v>
      </c>
      <c r="HZV21" s="208" t="s">
        <v>553</v>
      </c>
      <c r="HZW21" s="208" t="s">
        <v>553</v>
      </c>
      <c r="HZX21" s="208" t="s">
        <v>553</v>
      </c>
      <c r="HZY21" s="208" t="s">
        <v>553</v>
      </c>
      <c r="HZZ21" s="208" t="s">
        <v>553</v>
      </c>
      <c r="IAA21" s="208" t="s">
        <v>553</v>
      </c>
      <c r="IAB21" s="208" t="s">
        <v>553</v>
      </c>
      <c r="IAC21" s="208" t="s">
        <v>553</v>
      </c>
      <c r="IAD21" s="208" t="s">
        <v>553</v>
      </c>
      <c r="IAE21" s="208" t="s">
        <v>553</v>
      </c>
      <c r="IAF21" s="208" t="s">
        <v>553</v>
      </c>
      <c r="IAG21" s="208" t="s">
        <v>553</v>
      </c>
      <c r="IAH21" s="208" t="s">
        <v>553</v>
      </c>
      <c r="IAI21" s="208" t="s">
        <v>553</v>
      </c>
      <c r="IAJ21" s="208" t="s">
        <v>553</v>
      </c>
      <c r="IAK21" s="208" t="s">
        <v>553</v>
      </c>
      <c r="IAL21" s="208" t="s">
        <v>553</v>
      </c>
      <c r="IAM21" s="208" t="s">
        <v>553</v>
      </c>
      <c r="IAN21" s="208" t="s">
        <v>553</v>
      </c>
      <c r="IAO21" s="208" t="s">
        <v>553</v>
      </c>
      <c r="IAP21" s="208" t="s">
        <v>553</v>
      </c>
      <c r="IAQ21" s="208" t="s">
        <v>553</v>
      </c>
      <c r="IAR21" s="208" t="s">
        <v>553</v>
      </c>
      <c r="IAS21" s="208" t="s">
        <v>553</v>
      </c>
      <c r="IAT21" s="208" t="s">
        <v>553</v>
      </c>
      <c r="IAU21" s="208" t="s">
        <v>553</v>
      </c>
      <c r="IAV21" s="208" t="s">
        <v>553</v>
      </c>
      <c r="IAW21" s="208" t="s">
        <v>553</v>
      </c>
      <c r="IAX21" s="208" t="s">
        <v>553</v>
      </c>
      <c r="IAY21" s="208" t="s">
        <v>553</v>
      </c>
      <c r="IAZ21" s="208" t="s">
        <v>553</v>
      </c>
      <c r="IBA21" s="208" t="s">
        <v>553</v>
      </c>
      <c r="IBB21" s="208" t="s">
        <v>553</v>
      </c>
      <c r="IBC21" s="208" t="s">
        <v>553</v>
      </c>
      <c r="IBD21" s="208" t="s">
        <v>553</v>
      </c>
      <c r="IBE21" s="208" t="s">
        <v>553</v>
      </c>
      <c r="IBF21" s="208" t="s">
        <v>553</v>
      </c>
      <c r="IBG21" s="208" t="s">
        <v>553</v>
      </c>
      <c r="IBH21" s="208" t="s">
        <v>553</v>
      </c>
      <c r="IBI21" s="208" t="s">
        <v>553</v>
      </c>
      <c r="IBJ21" s="208" t="s">
        <v>553</v>
      </c>
      <c r="IBK21" s="208" t="s">
        <v>553</v>
      </c>
      <c r="IBL21" s="208" t="s">
        <v>553</v>
      </c>
      <c r="IBM21" s="208" t="s">
        <v>553</v>
      </c>
      <c r="IBN21" s="208" t="s">
        <v>553</v>
      </c>
      <c r="IBO21" s="208" t="s">
        <v>553</v>
      </c>
      <c r="IBP21" s="208" t="s">
        <v>553</v>
      </c>
      <c r="IBQ21" s="208" t="s">
        <v>553</v>
      </c>
      <c r="IBR21" s="208" t="s">
        <v>553</v>
      </c>
      <c r="IBS21" s="208" t="s">
        <v>553</v>
      </c>
      <c r="IBT21" s="208" t="s">
        <v>553</v>
      </c>
      <c r="IBU21" s="208" t="s">
        <v>553</v>
      </c>
      <c r="IBV21" s="208" t="s">
        <v>553</v>
      </c>
      <c r="IBW21" s="208" t="s">
        <v>553</v>
      </c>
      <c r="IBX21" s="208" t="s">
        <v>553</v>
      </c>
      <c r="IBY21" s="208" t="s">
        <v>553</v>
      </c>
      <c r="IBZ21" s="208" t="s">
        <v>553</v>
      </c>
      <c r="ICA21" s="208" t="s">
        <v>553</v>
      </c>
      <c r="ICB21" s="208" t="s">
        <v>553</v>
      </c>
      <c r="ICC21" s="208" t="s">
        <v>553</v>
      </c>
      <c r="ICD21" s="208" t="s">
        <v>553</v>
      </c>
      <c r="ICE21" s="208" t="s">
        <v>553</v>
      </c>
      <c r="ICF21" s="208" t="s">
        <v>553</v>
      </c>
      <c r="ICG21" s="208" t="s">
        <v>553</v>
      </c>
      <c r="ICH21" s="208" t="s">
        <v>553</v>
      </c>
      <c r="ICI21" s="208" t="s">
        <v>553</v>
      </c>
      <c r="ICJ21" s="208" t="s">
        <v>553</v>
      </c>
      <c r="ICK21" s="208" t="s">
        <v>553</v>
      </c>
      <c r="ICL21" s="208" t="s">
        <v>553</v>
      </c>
      <c r="ICM21" s="208" t="s">
        <v>553</v>
      </c>
      <c r="ICN21" s="208" t="s">
        <v>553</v>
      </c>
      <c r="ICO21" s="208" t="s">
        <v>553</v>
      </c>
      <c r="ICP21" s="208" t="s">
        <v>553</v>
      </c>
      <c r="ICQ21" s="208" t="s">
        <v>553</v>
      </c>
      <c r="ICR21" s="208" t="s">
        <v>553</v>
      </c>
      <c r="ICS21" s="208" t="s">
        <v>553</v>
      </c>
      <c r="ICT21" s="208" t="s">
        <v>553</v>
      </c>
      <c r="ICU21" s="208" t="s">
        <v>553</v>
      </c>
      <c r="ICV21" s="208" t="s">
        <v>553</v>
      </c>
      <c r="ICW21" s="208" t="s">
        <v>553</v>
      </c>
      <c r="ICX21" s="208" t="s">
        <v>553</v>
      </c>
      <c r="ICY21" s="208" t="s">
        <v>553</v>
      </c>
      <c r="ICZ21" s="208" t="s">
        <v>553</v>
      </c>
      <c r="IDA21" s="208" t="s">
        <v>553</v>
      </c>
      <c r="IDB21" s="208" t="s">
        <v>553</v>
      </c>
      <c r="IDC21" s="208" t="s">
        <v>553</v>
      </c>
      <c r="IDD21" s="208" t="s">
        <v>553</v>
      </c>
      <c r="IDE21" s="208" t="s">
        <v>553</v>
      </c>
      <c r="IDF21" s="208" t="s">
        <v>553</v>
      </c>
      <c r="IDG21" s="208" t="s">
        <v>553</v>
      </c>
      <c r="IDH21" s="208" t="s">
        <v>553</v>
      </c>
      <c r="IDI21" s="208" t="s">
        <v>553</v>
      </c>
      <c r="IDJ21" s="208" t="s">
        <v>553</v>
      </c>
      <c r="IDK21" s="208" t="s">
        <v>553</v>
      </c>
      <c r="IDL21" s="208" t="s">
        <v>553</v>
      </c>
      <c r="IDM21" s="208" t="s">
        <v>553</v>
      </c>
      <c r="IDN21" s="208" t="s">
        <v>553</v>
      </c>
      <c r="IDO21" s="208" t="s">
        <v>553</v>
      </c>
      <c r="IDP21" s="208" t="s">
        <v>553</v>
      </c>
      <c r="IDQ21" s="208" t="s">
        <v>553</v>
      </c>
      <c r="IDR21" s="208" t="s">
        <v>553</v>
      </c>
      <c r="IDS21" s="208" t="s">
        <v>553</v>
      </c>
      <c r="IDT21" s="208" t="s">
        <v>553</v>
      </c>
      <c r="IDU21" s="208" t="s">
        <v>553</v>
      </c>
      <c r="IDV21" s="208" t="s">
        <v>553</v>
      </c>
      <c r="IDW21" s="208" t="s">
        <v>553</v>
      </c>
      <c r="IDX21" s="208" t="s">
        <v>553</v>
      </c>
      <c r="IDY21" s="208" t="s">
        <v>553</v>
      </c>
      <c r="IDZ21" s="208" t="s">
        <v>553</v>
      </c>
      <c r="IEA21" s="208" t="s">
        <v>553</v>
      </c>
      <c r="IEB21" s="208" t="s">
        <v>553</v>
      </c>
      <c r="IEC21" s="208" t="s">
        <v>553</v>
      </c>
      <c r="IED21" s="208" t="s">
        <v>553</v>
      </c>
      <c r="IEE21" s="208" t="s">
        <v>553</v>
      </c>
      <c r="IEF21" s="208" t="s">
        <v>553</v>
      </c>
      <c r="IEG21" s="208" t="s">
        <v>553</v>
      </c>
      <c r="IEH21" s="208" t="s">
        <v>553</v>
      </c>
      <c r="IEI21" s="208" t="s">
        <v>553</v>
      </c>
      <c r="IEJ21" s="208" t="s">
        <v>553</v>
      </c>
      <c r="IEK21" s="208" t="s">
        <v>553</v>
      </c>
      <c r="IEL21" s="208" t="s">
        <v>553</v>
      </c>
      <c r="IEM21" s="208" t="s">
        <v>553</v>
      </c>
      <c r="IEN21" s="208" t="s">
        <v>553</v>
      </c>
      <c r="IEO21" s="208" t="s">
        <v>553</v>
      </c>
      <c r="IEP21" s="208" t="s">
        <v>553</v>
      </c>
      <c r="IEQ21" s="208" t="s">
        <v>553</v>
      </c>
      <c r="IER21" s="208" t="s">
        <v>553</v>
      </c>
      <c r="IES21" s="208" t="s">
        <v>553</v>
      </c>
      <c r="IET21" s="208" t="s">
        <v>553</v>
      </c>
      <c r="IEU21" s="208" t="s">
        <v>553</v>
      </c>
      <c r="IEV21" s="208" t="s">
        <v>553</v>
      </c>
      <c r="IEW21" s="208" t="s">
        <v>553</v>
      </c>
      <c r="IEX21" s="208" t="s">
        <v>553</v>
      </c>
      <c r="IEY21" s="208" t="s">
        <v>553</v>
      </c>
      <c r="IEZ21" s="208" t="s">
        <v>553</v>
      </c>
      <c r="IFA21" s="208" t="s">
        <v>553</v>
      </c>
      <c r="IFB21" s="208" t="s">
        <v>553</v>
      </c>
      <c r="IFC21" s="208" t="s">
        <v>553</v>
      </c>
      <c r="IFD21" s="208" t="s">
        <v>553</v>
      </c>
      <c r="IFE21" s="208" t="s">
        <v>553</v>
      </c>
      <c r="IFF21" s="208" t="s">
        <v>553</v>
      </c>
      <c r="IFG21" s="208" t="s">
        <v>553</v>
      </c>
      <c r="IFH21" s="208" t="s">
        <v>553</v>
      </c>
      <c r="IFI21" s="208" t="s">
        <v>553</v>
      </c>
      <c r="IFJ21" s="208" t="s">
        <v>553</v>
      </c>
      <c r="IFK21" s="208" t="s">
        <v>553</v>
      </c>
      <c r="IFL21" s="208" t="s">
        <v>553</v>
      </c>
      <c r="IFM21" s="208" t="s">
        <v>553</v>
      </c>
      <c r="IFN21" s="208" t="s">
        <v>553</v>
      </c>
      <c r="IFO21" s="208" t="s">
        <v>553</v>
      </c>
      <c r="IFP21" s="208" t="s">
        <v>553</v>
      </c>
      <c r="IFQ21" s="208" t="s">
        <v>553</v>
      </c>
      <c r="IFR21" s="208" t="s">
        <v>553</v>
      </c>
      <c r="IFS21" s="208" t="s">
        <v>553</v>
      </c>
      <c r="IFT21" s="208" t="s">
        <v>553</v>
      </c>
      <c r="IFU21" s="208" t="s">
        <v>553</v>
      </c>
      <c r="IFV21" s="208" t="s">
        <v>553</v>
      </c>
      <c r="IFW21" s="208" t="s">
        <v>553</v>
      </c>
      <c r="IFX21" s="208" t="s">
        <v>553</v>
      </c>
      <c r="IFY21" s="208" t="s">
        <v>553</v>
      </c>
      <c r="IFZ21" s="208" t="s">
        <v>553</v>
      </c>
      <c r="IGA21" s="208" t="s">
        <v>553</v>
      </c>
      <c r="IGB21" s="208" t="s">
        <v>553</v>
      </c>
      <c r="IGC21" s="208" t="s">
        <v>553</v>
      </c>
      <c r="IGD21" s="208" t="s">
        <v>553</v>
      </c>
      <c r="IGE21" s="208" t="s">
        <v>553</v>
      </c>
      <c r="IGF21" s="208" t="s">
        <v>553</v>
      </c>
      <c r="IGG21" s="208" t="s">
        <v>553</v>
      </c>
      <c r="IGH21" s="208" t="s">
        <v>553</v>
      </c>
      <c r="IGI21" s="208" t="s">
        <v>553</v>
      </c>
      <c r="IGJ21" s="208" t="s">
        <v>553</v>
      </c>
      <c r="IGK21" s="208" t="s">
        <v>553</v>
      </c>
      <c r="IGL21" s="208" t="s">
        <v>553</v>
      </c>
      <c r="IGM21" s="208" t="s">
        <v>553</v>
      </c>
      <c r="IGN21" s="208" t="s">
        <v>553</v>
      </c>
      <c r="IGO21" s="208" t="s">
        <v>553</v>
      </c>
      <c r="IGP21" s="208" t="s">
        <v>553</v>
      </c>
      <c r="IGQ21" s="208" t="s">
        <v>553</v>
      </c>
      <c r="IGR21" s="208" t="s">
        <v>553</v>
      </c>
      <c r="IGS21" s="208" t="s">
        <v>553</v>
      </c>
      <c r="IGT21" s="208" t="s">
        <v>553</v>
      </c>
      <c r="IGU21" s="208" t="s">
        <v>553</v>
      </c>
      <c r="IGV21" s="208" t="s">
        <v>553</v>
      </c>
      <c r="IGW21" s="208" t="s">
        <v>553</v>
      </c>
      <c r="IGX21" s="208" t="s">
        <v>553</v>
      </c>
      <c r="IGY21" s="208" t="s">
        <v>553</v>
      </c>
      <c r="IGZ21" s="208" t="s">
        <v>553</v>
      </c>
      <c r="IHA21" s="208" t="s">
        <v>553</v>
      </c>
      <c r="IHB21" s="208" t="s">
        <v>553</v>
      </c>
      <c r="IHC21" s="208" t="s">
        <v>553</v>
      </c>
      <c r="IHD21" s="208" t="s">
        <v>553</v>
      </c>
      <c r="IHE21" s="208" t="s">
        <v>553</v>
      </c>
      <c r="IHF21" s="208" t="s">
        <v>553</v>
      </c>
      <c r="IHG21" s="208" t="s">
        <v>553</v>
      </c>
      <c r="IHH21" s="208" t="s">
        <v>553</v>
      </c>
      <c r="IHI21" s="208" t="s">
        <v>553</v>
      </c>
      <c r="IHJ21" s="208" t="s">
        <v>553</v>
      </c>
      <c r="IHK21" s="208" t="s">
        <v>553</v>
      </c>
      <c r="IHL21" s="208" t="s">
        <v>553</v>
      </c>
      <c r="IHM21" s="208" t="s">
        <v>553</v>
      </c>
      <c r="IHN21" s="208" t="s">
        <v>553</v>
      </c>
      <c r="IHO21" s="208" t="s">
        <v>553</v>
      </c>
      <c r="IHP21" s="208" t="s">
        <v>553</v>
      </c>
      <c r="IHQ21" s="208" t="s">
        <v>553</v>
      </c>
      <c r="IHR21" s="208" t="s">
        <v>553</v>
      </c>
      <c r="IHS21" s="208" t="s">
        <v>553</v>
      </c>
      <c r="IHT21" s="208" t="s">
        <v>553</v>
      </c>
      <c r="IHU21" s="208" t="s">
        <v>553</v>
      </c>
      <c r="IHV21" s="208" t="s">
        <v>553</v>
      </c>
      <c r="IHW21" s="208" t="s">
        <v>553</v>
      </c>
      <c r="IHX21" s="208" t="s">
        <v>553</v>
      </c>
      <c r="IHY21" s="208" t="s">
        <v>553</v>
      </c>
      <c r="IHZ21" s="208" t="s">
        <v>553</v>
      </c>
      <c r="IIA21" s="208" t="s">
        <v>553</v>
      </c>
      <c r="IIB21" s="208" t="s">
        <v>553</v>
      </c>
      <c r="IIC21" s="208" t="s">
        <v>553</v>
      </c>
      <c r="IID21" s="208" t="s">
        <v>553</v>
      </c>
      <c r="IIE21" s="208" t="s">
        <v>553</v>
      </c>
      <c r="IIF21" s="208" t="s">
        <v>553</v>
      </c>
      <c r="IIG21" s="208" t="s">
        <v>553</v>
      </c>
      <c r="IIH21" s="208" t="s">
        <v>553</v>
      </c>
      <c r="III21" s="208" t="s">
        <v>553</v>
      </c>
      <c r="IIJ21" s="208" t="s">
        <v>553</v>
      </c>
      <c r="IIK21" s="208" t="s">
        <v>553</v>
      </c>
      <c r="IIL21" s="208" t="s">
        <v>553</v>
      </c>
      <c r="IIM21" s="208" t="s">
        <v>553</v>
      </c>
      <c r="IIN21" s="208" t="s">
        <v>553</v>
      </c>
      <c r="IIO21" s="208" t="s">
        <v>553</v>
      </c>
      <c r="IIP21" s="208" t="s">
        <v>553</v>
      </c>
      <c r="IIQ21" s="208" t="s">
        <v>553</v>
      </c>
      <c r="IIR21" s="208" t="s">
        <v>553</v>
      </c>
      <c r="IIS21" s="208" t="s">
        <v>553</v>
      </c>
      <c r="IIT21" s="208" t="s">
        <v>553</v>
      </c>
      <c r="IIU21" s="208" t="s">
        <v>553</v>
      </c>
      <c r="IIV21" s="208" t="s">
        <v>553</v>
      </c>
      <c r="IIW21" s="208" t="s">
        <v>553</v>
      </c>
      <c r="IIX21" s="208" t="s">
        <v>553</v>
      </c>
      <c r="IIY21" s="208" t="s">
        <v>553</v>
      </c>
      <c r="IIZ21" s="208" t="s">
        <v>553</v>
      </c>
      <c r="IJA21" s="208" t="s">
        <v>553</v>
      </c>
      <c r="IJB21" s="208" t="s">
        <v>553</v>
      </c>
      <c r="IJC21" s="208" t="s">
        <v>553</v>
      </c>
      <c r="IJD21" s="208" t="s">
        <v>553</v>
      </c>
      <c r="IJE21" s="208" t="s">
        <v>553</v>
      </c>
      <c r="IJF21" s="208" t="s">
        <v>553</v>
      </c>
      <c r="IJG21" s="208" t="s">
        <v>553</v>
      </c>
      <c r="IJH21" s="208" t="s">
        <v>553</v>
      </c>
      <c r="IJI21" s="208" t="s">
        <v>553</v>
      </c>
      <c r="IJJ21" s="208" t="s">
        <v>553</v>
      </c>
      <c r="IJK21" s="208" t="s">
        <v>553</v>
      </c>
      <c r="IJL21" s="208" t="s">
        <v>553</v>
      </c>
      <c r="IJM21" s="208" t="s">
        <v>553</v>
      </c>
      <c r="IJN21" s="208" t="s">
        <v>553</v>
      </c>
      <c r="IJO21" s="208" t="s">
        <v>553</v>
      </c>
      <c r="IJP21" s="208" t="s">
        <v>553</v>
      </c>
      <c r="IJQ21" s="208" t="s">
        <v>553</v>
      </c>
      <c r="IJR21" s="208" t="s">
        <v>553</v>
      </c>
      <c r="IJS21" s="208" t="s">
        <v>553</v>
      </c>
      <c r="IJT21" s="208" t="s">
        <v>553</v>
      </c>
      <c r="IJU21" s="208" t="s">
        <v>553</v>
      </c>
      <c r="IJV21" s="208" t="s">
        <v>553</v>
      </c>
      <c r="IJW21" s="208" t="s">
        <v>553</v>
      </c>
      <c r="IJX21" s="208" t="s">
        <v>553</v>
      </c>
      <c r="IJY21" s="208" t="s">
        <v>553</v>
      </c>
      <c r="IJZ21" s="208" t="s">
        <v>553</v>
      </c>
      <c r="IKA21" s="208" t="s">
        <v>553</v>
      </c>
      <c r="IKB21" s="208" t="s">
        <v>553</v>
      </c>
      <c r="IKC21" s="208" t="s">
        <v>553</v>
      </c>
      <c r="IKD21" s="208" t="s">
        <v>553</v>
      </c>
      <c r="IKE21" s="208" t="s">
        <v>553</v>
      </c>
      <c r="IKF21" s="208" t="s">
        <v>553</v>
      </c>
      <c r="IKG21" s="208" t="s">
        <v>553</v>
      </c>
      <c r="IKH21" s="208" t="s">
        <v>553</v>
      </c>
      <c r="IKI21" s="208" t="s">
        <v>553</v>
      </c>
      <c r="IKJ21" s="208" t="s">
        <v>553</v>
      </c>
      <c r="IKK21" s="208" t="s">
        <v>553</v>
      </c>
      <c r="IKL21" s="208" t="s">
        <v>553</v>
      </c>
      <c r="IKM21" s="208" t="s">
        <v>553</v>
      </c>
      <c r="IKN21" s="208" t="s">
        <v>553</v>
      </c>
      <c r="IKO21" s="208" t="s">
        <v>553</v>
      </c>
      <c r="IKP21" s="208" t="s">
        <v>553</v>
      </c>
      <c r="IKQ21" s="208" t="s">
        <v>553</v>
      </c>
      <c r="IKR21" s="208" t="s">
        <v>553</v>
      </c>
      <c r="IKS21" s="208" t="s">
        <v>553</v>
      </c>
      <c r="IKT21" s="208" t="s">
        <v>553</v>
      </c>
      <c r="IKU21" s="208" t="s">
        <v>553</v>
      </c>
      <c r="IKV21" s="208" t="s">
        <v>553</v>
      </c>
      <c r="IKW21" s="208" t="s">
        <v>553</v>
      </c>
      <c r="IKX21" s="208" t="s">
        <v>553</v>
      </c>
      <c r="IKY21" s="208" t="s">
        <v>553</v>
      </c>
      <c r="IKZ21" s="208" t="s">
        <v>553</v>
      </c>
      <c r="ILA21" s="208" t="s">
        <v>553</v>
      </c>
      <c r="ILB21" s="208" t="s">
        <v>553</v>
      </c>
      <c r="ILC21" s="208" t="s">
        <v>553</v>
      </c>
      <c r="ILD21" s="208" t="s">
        <v>553</v>
      </c>
      <c r="ILE21" s="208" t="s">
        <v>553</v>
      </c>
      <c r="ILF21" s="208" t="s">
        <v>553</v>
      </c>
      <c r="ILG21" s="208" t="s">
        <v>553</v>
      </c>
      <c r="ILH21" s="208" t="s">
        <v>553</v>
      </c>
      <c r="ILI21" s="208" t="s">
        <v>553</v>
      </c>
      <c r="ILJ21" s="208" t="s">
        <v>553</v>
      </c>
      <c r="ILK21" s="208" t="s">
        <v>553</v>
      </c>
      <c r="ILL21" s="208" t="s">
        <v>553</v>
      </c>
      <c r="ILM21" s="208" t="s">
        <v>553</v>
      </c>
      <c r="ILN21" s="208" t="s">
        <v>553</v>
      </c>
      <c r="ILO21" s="208" t="s">
        <v>553</v>
      </c>
      <c r="ILP21" s="208" t="s">
        <v>553</v>
      </c>
      <c r="ILQ21" s="208" t="s">
        <v>553</v>
      </c>
      <c r="ILR21" s="208" t="s">
        <v>553</v>
      </c>
      <c r="ILS21" s="208" t="s">
        <v>553</v>
      </c>
      <c r="ILT21" s="208" t="s">
        <v>553</v>
      </c>
      <c r="ILU21" s="208" t="s">
        <v>553</v>
      </c>
      <c r="ILV21" s="208" t="s">
        <v>553</v>
      </c>
      <c r="ILW21" s="208" t="s">
        <v>553</v>
      </c>
      <c r="ILX21" s="208" t="s">
        <v>553</v>
      </c>
      <c r="ILY21" s="208" t="s">
        <v>553</v>
      </c>
      <c r="ILZ21" s="208" t="s">
        <v>553</v>
      </c>
      <c r="IMA21" s="208" t="s">
        <v>553</v>
      </c>
      <c r="IMB21" s="208" t="s">
        <v>553</v>
      </c>
      <c r="IMC21" s="208" t="s">
        <v>553</v>
      </c>
      <c r="IMD21" s="208" t="s">
        <v>553</v>
      </c>
      <c r="IME21" s="208" t="s">
        <v>553</v>
      </c>
      <c r="IMF21" s="208" t="s">
        <v>553</v>
      </c>
      <c r="IMG21" s="208" t="s">
        <v>553</v>
      </c>
      <c r="IMH21" s="208" t="s">
        <v>553</v>
      </c>
      <c r="IMI21" s="208" t="s">
        <v>553</v>
      </c>
      <c r="IMJ21" s="208" t="s">
        <v>553</v>
      </c>
      <c r="IMK21" s="208" t="s">
        <v>553</v>
      </c>
      <c r="IML21" s="208" t="s">
        <v>553</v>
      </c>
      <c r="IMM21" s="208" t="s">
        <v>553</v>
      </c>
      <c r="IMN21" s="208" t="s">
        <v>553</v>
      </c>
      <c r="IMO21" s="208" t="s">
        <v>553</v>
      </c>
      <c r="IMP21" s="208" t="s">
        <v>553</v>
      </c>
      <c r="IMQ21" s="208" t="s">
        <v>553</v>
      </c>
      <c r="IMR21" s="208" t="s">
        <v>553</v>
      </c>
      <c r="IMS21" s="208" t="s">
        <v>553</v>
      </c>
      <c r="IMT21" s="208" t="s">
        <v>553</v>
      </c>
      <c r="IMU21" s="208" t="s">
        <v>553</v>
      </c>
      <c r="IMV21" s="208" t="s">
        <v>553</v>
      </c>
      <c r="IMW21" s="208" t="s">
        <v>553</v>
      </c>
      <c r="IMX21" s="208" t="s">
        <v>553</v>
      </c>
      <c r="IMY21" s="208" t="s">
        <v>553</v>
      </c>
      <c r="IMZ21" s="208" t="s">
        <v>553</v>
      </c>
      <c r="INA21" s="208" t="s">
        <v>553</v>
      </c>
      <c r="INB21" s="208" t="s">
        <v>553</v>
      </c>
      <c r="INC21" s="208" t="s">
        <v>553</v>
      </c>
      <c r="IND21" s="208" t="s">
        <v>553</v>
      </c>
      <c r="INE21" s="208" t="s">
        <v>553</v>
      </c>
      <c r="INF21" s="208" t="s">
        <v>553</v>
      </c>
      <c r="ING21" s="208" t="s">
        <v>553</v>
      </c>
      <c r="INH21" s="208" t="s">
        <v>553</v>
      </c>
      <c r="INI21" s="208" t="s">
        <v>553</v>
      </c>
      <c r="INJ21" s="208" t="s">
        <v>553</v>
      </c>
      <c r="INK21" s="208" t="s">
        <v>553</v>
      </c>
      <c r="INL21" s="208" t="s">
        <v>553</v>
      </c>
      <c r="INM21" s="208" t="s">
        <v>553</v>
      </c>
      <c r="INN21" s="208" t="s">
        <v>553</v>
      </c>
      <c r="INO21" s="208" t="s">
        <v>553</v>
      </c>
      <c r="INP21" s="208" t="s">
        <v>553</v>
      </c>
      <c r="INQ21" s="208" t="s">
        <v>553</v>
      </c>
      <c r="INR21" s="208" t="s">
        <v>553</v>
      </c>
      <c r="INS21" s="208" t="s">
        <v>553</v>
      </c>
      <c r="INT21" s="208" t="s">
        <v>553</v>
      </c>
      <c r="INU21" s="208" t="s">
        <v>553</v>
      </c>
      <c r="INV21" s="208" t="s">
        <v>553</v>
      </c>
      <c r="INW21" s="208" t="s">
        <v>553</v>
      </c>
      <c r="INX21" s="208" t="s">
        <v>553</v>
      </c>
      <c r="INY21" s="208" t="s">
        <v>553</v>
      </c>
      <c r="INZ21" s="208" t="s">
        <v>553</v>
      </c>
      <c r="IOA21" s="208" t="s">
        <v>553</v>
      </c>
      <c r="IOB21" s="208" t="s">
        <v>553</v>
      </c>
      <c r="IOC21" s="208" t="s">
        <v>553</v>
      </c>
      <c r="IOD21" s="208" t="s">
        <v>553</v>
      </c>
      <c r="IOE21" s="208" t="s">
        <v>553</v>
      </c>
      <c r="IOF21" s="208" t="s">
        <v>553</v>
      </c>
      <c r="IOG21" s="208" t="s">
        <v>553</v>
      </c>
      <c r="IOH21" s="208" t="s">
        <v>553</v>
      </c>
      <c r="IOI21" s="208" t="s">
        <v>553</v>
      </c>
      <c r="IOJ21" s="208" t="s">
        <v>553</v>
      </c>
      <c r="IOK21" s="208" t="s">
        <v>553</v>
      </c>
      <c r="IOL21" s="208" t="s">
        <v>553</v>
      </c>
      <c r="IOM21" s="208" t="s">
        <v>553</v>
      </c>
      <c r="ION21" s="208" t="s">
        <v>553</v>
      </c>
      <c r="IOO21" s="208" t="s">
        <v>553</v>
      </c>
      <c r="IOP21" s="208" t="s">
        <v>553</v>
      </c>
      <c r="IOQ21" s="208" t="s">
        <v>553</v>
      </c>
      <c r="IOR21" s="208" t="s">
        <v>553</v>
      </c>
      <c r="IOS21" s="208" t="s">
        <v>553</v>
      </c>
      <c r="IOT21" s="208" t="s">
        <v>553</v>
      </c>
      <c r="IOU21" s="208" t="s">
        <v>553</v>
      </c>
      <c r="IOV21" s="208" t="s">
        <v>553</v>
      </c>
      <c r="IOW21" s="208" t="s">
        <v>553</v>
      </c>
      <c r="IOX21" s="208" t="s">
        <v>553</v>
      </c>
      <c r="IOY21" s="208" t="s">
        <v>553</v>
      </c>
      <c r="IOZ21" s="208" t="s">
        <v>553</v>
      </c>
      <c r="IPA21" s="208" t="s">
        <v>553</v>
      </c>
      <c r="IPB21" s="208" t="s">
        <v>553</v>
      </c>
      <c r="IPC21" s="208" t="s">
        <v>553</v>
      </c>
      <c r="IPD21" s="208" t="s">
        <v>553</v>
      </c>
      <c r="IPE21" s="208" t="s">
        <v>553</v>
      </c>
      <c r="IPF21" s="208" t="s">
        <v>553</v>
      </c>
      <c r="IPG21" s="208" t="s">
        <v>553</v>
      </c>
      <c r="IPH21" s="208" t="s">
        <v>553</v>
      </c>
      <c r="IPI21" s="208" t="s">
        <v>553</v>
      </c>
      <c r="IPJ21" s="208" t="s">
        <v>553</v>
      </c>
      <c r="IPK21" s="208" t="s">
        <v>553</v>
      </c>
      <c r="IPL21" s="208" t="s">
        <v>553</v>
      </c>
      <c r="IPM21" s="208" t="s">
        <v>553</v>
      </c>
      <c r="IPN21" s="208" t="s">
        <v>553</v>
      </c>
      <c r="IPO21" s="208" t="s">
        <v>553</v>
      </c>
      <c r="IPP21" s="208" t="s">
        <v>553</v>
      </c>
      <c r="IPQ21" s="208" t="s">
        <v>553</v>
      </c>
      <c r="IPR21" s="208" t="s">
        <v>553</v>
      </c>
      <c r="IPS21" s="208" t="s">
        <v>553</v>
      </c>
      <c r="IPT21" s="208" t="s">
        <v>553</v>
      </c>
      <c r="IPU21" s="208" t="s">
        <v>553</v>
      </c>
      <c r="IPV21" s="208" t="s">
        <v>553</v>
      </c>
      <c r="IPW21" s="208" t="s">
        <v>553</v>
      </c>
      <c r="IPX21" s="208" t="s">
        <v>553</v>
      </c>
      <c r="IPY21" s="208" t="s">
        <v>553</v>
      </c>
      <c r="IPZ21" s="208" t="s">
        <v>553</v>
      </c>
      <c r="IQA21" s="208" t="s">
        <v>553</v>
      </c>
      <c r="IQB21" s="208" t="s">
        <v>553</v>
      </c>
      <c r="IQC21" s="208" t="s">
        <v>553</v>
      </c>
      <c r="IQD21" s="208" t="s">
        <v>553</v>
      </c>
      <c r="IQE21" s="208" t="s">
        <v>553</v>
      </c>
      <c r="IQF21" s="208" t="s">
        <v>553</v>
      </c>
      <c r="IQG21" s="208" t="s">
        <v>553</v>
      </c>
      <c r="IQH21" s="208" t="s">
        <v>553</v>
      </c>
      <c r="IQI21" s="208" t="s">
        <v>553</v>
      </c>
      <c r="IQJ21" s="208" t="s">
        <v>553</v>
      </c>
      <c r="IQK21" s="208" t="s">
        <v>553</v>
      </c>
      <c r="IQL21" s="208" t="s">
        <v>553</v>
      </c>
      <c r="IQM21" s="208" t="s">
        <v>553</v>
      </c>
      <c r="IQN21" s="208" t="s">
        <v>553</v>
      </c>
      <c r="IQO21" s="208" t="s">
        <v>553</v>
      </c>
      <c r="IQP21" s="208" t="s">
        <v>553</v>
      </c>
      <c r="IQQ21" s="208" t="s">
        <v>553</v>
      </c>
      <c r="IQR21" s="208" t="s">
        <v>553</v>
      </c>
      <c r="IQS21" s="208" t="s">
        <v>553</v>
      </c>
      <c r="IQT21" s="208" t="s">
        <v>553</v>
      </c>
      <c r="IQU21" s="208" t="s">
        <v>553</v>
      </c>
      <c r="IQV21" s="208" t="s">
        <v>553</v>
      </c>
      <c r="IQW21" s="208" t="s">
        <v>553</v>
      </c>
      <c r="IQX21" s="208" t="s">
        <v>553</v>
      </c>
      <c r="IQY21" s="208" t="s">
        <v>553</v>
      </c>
      <c r="IQZ21" s="208" t="s">
        <v>553</v>
      </c>
      <c r="IRA21" s="208" t="s">
        <v>553</v>
      </c>
      <c r="IRB21" s="208" t="s">
        <v>553</v>
      </c>
      <c r="IRC21" s="208" t="s">
        <v>553</v>
      </c>
      <c r="IRD21" s="208" t="s">
        <v>553</v>
      </c>
      <c r="IRE21" s="208" t="s">
        <v>553</v>
      </c>
      <c r="IRF21" s="208" t="s">
        <v>553</v>
      </c>
      <c r="IRG21" s="208" t="s">
        <v>553</v>
      </c>
      <c r="IRH21" s="208" t="s">
        <v>553</v>
      </c>
      <c r="IRI21" s="208" t="s">
        <v>553</v>
      </c>
      <c r="IRJ21" s="208" t="s">
        <v>553</v>
      </c>
      <c r="IRK21" s="208" t="s">
        <v>553</v>
      </c>
      <c r="IRL21" s="208" t="s">
        <v>553</v>
      </c>
      <c r="IRM21" s="208" t="s">
        <v>553</v>
      </c>
      <c r="IRN21" s="208" t="s">
        <v>553</v>
      </c>
      <c r="IRO21" s="208" t="s">
        <v>553</v>
      </c>
      <c r="IRP21" s="208" t="s">
        <v>553</v>
      </c>
      <c r="IRQ21" s="208" t="s">
        <v>553</v>
      </c>
      <c r="IRR21" s="208" t="s">
        <v>553</v>
      </c>
      <c r="IRS21" s="208" t="s">
        <v>553</v>
      </c>
      <c r="IRT21" s="208" t="s">
        <v>553</v>
      </c>
      <c r="IRU21" s="208" t="s">
        <v>553</v>
      </c>
      <c r="IRV21" s="208" t="s">
        <v>553</v>
      </c>
      <c r="IRW21" s="208" t="s">
        <v>553</v>
      </c>
      <c r="IRX21" s="208" t="s">
        <v>553</v>
      </c>
      <c r="IRY21" s="208" t="s">
        <v>553</v>
      </c>
      <c r="IRZ21" s="208" t="s">
        <v>553</v>
      </c>
      <c r="ISA21" s="208" t="s">
        <v>553</v>
      </c>
      <c r="ISB21" s="208" t="s">
        <v>553</v>
      </c>
      <c r="ISC21" s="208" t="s">
        <v>553</v>
      </c>
      <c r="ISD21" s="208" t="s">
        <v>553</v>
      </c>
      <c r="ISE21" s="208" t="s">
        <v>553</v>
      </c>
      <c r="ISF21" s="208" t="s">
        <v>553</v>
      </c>
      <c r="ISG21" s="208" t="s">
        <v>553</v>
      </c>
      <c r="ISH21" s="208" t="s">
        <v>553</v>
      </c>
      <c r="ISI21" s="208" t="s">
        <v>553</v>
      </c>
      <c r="ISJ21" s="208" t="s">
        <v>553</v>
      </c>
      <c r="ISK21" s="208" t="s">
        <v>553</v>
      </c>
      <c r="ISL21" s="208" t="s">
        <v>553</v>
      </c>
      <c r="ISM21" s="208" t="s">
        <v>553</v>
      </c>
      <c r="ISN21" s="208" t="s">
        <v>553</v>
      </c>
      <c r="ISO21" s="208" t="s">
        <v>553</v>
      </c>
      <c r="ISP21" s="208" t="s">
        <v>553</v>
      </c>
      <c r="ISQ21" s="208" t="s">
        <v>553</v>
      </c>
      <c r="ISR21" s="208" t="s">
        <v>553</v>
      </c>
      <c r="ISS21" s="208" t="s">
        <v>553</v>
      </c>
      <c r="IST21" s="208" t="s">
        <v>553</v>
      </c>
      <c r="ISU21" s="208" t="s">
        <v>553</v>
      </c>
      <c r="ISV21" s="208" t="s">
        <v>553</v>
      </c>
      <c r="ISW21" s="208" t="s">
        <v>553</v>
      </c>
      <c r="ISX21" s="208" t="s">
        <v>553</v>
      </c>
      <c r="ISY21" s="208" t="s">
        <v>553</v>
      </c>
      <c r="ISZ21" s="208" t="s">
        <v>553</v>
      </c>
      <c r="ITA21" s="208" t="s">
        <v>553</v>
      </c>
      <c r="ITB21" s="208" t="s">
        <v>553</v>
      </c>
      <c r="ITC21" s="208" t="s">
        <v>553</v>
      </c>
      <c r="ITD21" s="208" t="s">
        <v>553</v>
      </c>
      <c r="ITE21" s="208" t="s">
        <v>553</v>
      </c>
      <c r="ITF21" s="208" t="s">
        <v>553</v>
      </c>
      <c r="ITG21" s="208" t="s">
        <v>553</v>
      </c>
      <c r="ITH21" s="208" t="s">
        <v>553</v>
      </c>
      <c r="ITI21" s="208" t="s">
        <v>553</v>
      </c>
      <c r="ITJ21" s="208" t="s">
        <v>553</v>
      </c>
      <c r="ITK21" s="208" t="s">
        <v>553</v>
      </c>
      <c r="ITL21" s="208" t="s">
        <v>553</v>
      </c>
      <c r="ITM21" s="208" t="s">
        <v>553</v>
      </c>
      <c r="ITN21" s="208" t="s">
        <v>553</v>
      </c>
      <c r="ITO21" s="208" t="s">
        <v>553</v>
      </c>
      <c r="ITP21" s="208" t="s">
        <v>553</v>
      </c>
      <c r="ITQ21" s="208" t="s">
        <v>553</v>
      </c>
      <c r="ITR21" s="208" t="s">
        <v>553</v>
      </c>
      <c r="ITS21" s="208" t="s">
        <v>553</v>
      </c>
      <c r="ITT21" s="208" t="s">
        <v>553</v>
      </c>
      <c r="ITU21" s="208" t="s">
        <v>553</v>
      </c>
      <c r="ITV21" s="208" t="s">
        <v>553</v>
      </c>
      <c r="ITW21" s="208" t="s">
        <v>553</v>
      </c>
      <c r="ITX21" s="208" t="s">
        <v>553</v>
      </c>
      <c r="ITY21" s="208" t="s">
        <v>553</v>
      </c>
      <c r="ITZ21" s="208" t="s">
        <v>553</v>
      </c>
      <c r="IUA21" s="208" t="s">
        <v>553</v>
      </c>
      <c r="IUB21" s="208" t="s">
        <v>553</v>
      </c>
      <c r="IUC21" s="208" t="s">
        <v>553</v>
      </c>
      <c r="IUD21" s="208" t="s">
        <v>553</v>
      </c>
      <c r="IUE21" s="208" t="s">
        <v>553</v>
      </c>
      <c r="IUF21" s="208" t="s">
        <v>553</v>
      </c>
      <c r="IUG21" s="208" t="s">
        <v>553</v>
      </c>
      <c r="IUH21" s="208" t="s">
        <v>553</v>
      </c>
      <c r="IUI21" s="208" t="s">
        <v>553</v>
      </c>
      <c r="IUJ21" s="208" t="s">
        <v>553</v>
      </c>
      <c r="IUK21" s="208" t="s">
        <v>553</v>
      </c>
      <c r="IUL21" s="208" t="s">
        <v>553</v>
      </c>
      <c r="IUM21" s="208" t="s">
        <v>553</v>
      </c>
      <c r="IUN21" s="208" t="s">
        <v>553</v>
      </c>
      <c r="IUO21" s="208" t="s">
        <v>553</v>
      </c>
      <c r="IUP21" s="208" t="s">
        <v>553</v>
      </c>
      <c r="IUQ21" s="208" t="s">
        <v>553</v>
      </c>
      <c r="IUR21" s="208" t="s">
        <v>553</v>
      </c>
      <c r="IUS21" s="208" t="s">
        <v>553</v>
      </c>
      <c r="IUT21" s="208" t="s">
        <v>553</v>
      </c>
      <c r="IUU21" s="208" t="s">
        <v>553</v>
      </c>
      <c r="IUV21" s="208" t="s">
        <v>553</v>
      </c>
      <c r="IUW21" s="208" t="s">
        <v>553</v>
      </c>
      <c r="IUX21" s="208" t="s">
        <v>553</v>
      </c>
      <c r="IUY21" s="208" t="s">
        <v>553</v>
      </c>
      <c r="IUZ21" s="208" t="s">
        <v>553</v>
      </c>
      <c r="IVA21" s="208" t="s">
        <v>553</v>
      </c>
      <c r="IVB21" s="208" t="s">
        <v>553</v>
      </c>
      <c r="IVC21" s="208" t="s">
        <v>553</v>
      </c>
      <c r="IVD21" s="208" t="s">
        <v>553</v>
      </c>
      <c r="IVE21" s="208" t="s">
        <v>553</v>
      </c>
      <c r="IVF21" s="208" t="s">
        <v>553</v>
      </c>
      <c r="IVG21" s="208" t="s">
        <v>553</v>
      </c>
      <c r="IVH21" s="208" t="s">
        <v>553</v>
      </c>
      <c r="IVI21" s="208" t="s">
        <v>553</v>
      </c>
      <c r="IVJ21" s="208" t="s">
        <v>553</v>
      </c>
      <c r="IVK21" s="208" t="s">
        <v>553</v>
      </c>
      <c r="IVL21" s="208" t="s">
        <v>553</v>
      </c>
      <c r="IVM21" s="208" t="s">
        <v>553</v>
      </c>
      <c r="IVN21" s="208" t="s">
        <v>553</v>
      </c>
      <c r="IVO21" s="208" t="s">
        <v>553</v>
      </c>
      <c r="IVP21" s="208" t="s">
        <v>553</v>
      </c>
      <c r="IVQ21" s="208" t="s">
        <v>553</v>
      </c>
      <c r="IVR21" s="208" t="s">
        <v>553</v>
      </c>
      <c r="IVS21" s="208" t="s">
        <v>553</v>
      </c>
      <c r="IVT21" s="208" t="s">
        <v>553</v>
      </c>
      <c r="IVU21" s="208" t="s">
        <v>553</v>
      </c>
      <c r="IVV21" s="208" t="s">
        <v>553</v>
      </c>
      <c r="IVW21" s="208" t="s">
        <v>553</v>
      </c>
      <c r="IVX21" s="208" t="s">
        <v>553</v>
      </c>
      <c r="IVY21" s="208" t="s">
        <v>553</v>
      </c>
      <c r="IVZ21" s="208" t="s">
        <v>553</v>
      </c>
      <c r="IWA21" s="208" t="s">
        <v>553</v>
      </c>
      <c r="IWB21" s="208" t="s">
        <v>553</v>
      </c>
      <c r="IWC21" s="208" t="s">
        <v>553</v>
      </c>
      <c r="IWD21" s="208" t="s">
        <v>553</v>
      </c>
      <c r="IWE21" s="208" t="s">
        <v>553</v>
      </c>
      <c r="IWF21" s="208" t="s">
        <v>553</v>
      </c>
      <c r="IWG21" s="208" t="s">
        <v>553</v>
      </c>
      <c r="IWH21" s="208" t="s">
        <v>553</v>
      </c>
      <c r="IWI21" s="208" t="s">
        <v>553</v>
      </c>
      <c r="IWJ21" s="208" t="s">
        <v>553</v>
      </c>
      <c r="IWK21" s="208" t="s">
        <v>553</v>
      </c>
      <c r="IWL21" s="208" t="s">
        <v>553</v>
      </c>
      <c r="IWM21" s="208" t="s">
        <v>553</v>
      </c>
      <c r="IWN21" s="208" t="s">
        <v>553</v>
      </c>
      <c r="IWO21" s="208" t="s">
        <v>553</v>
      </c>
      <c r="IWP21" s="208" t="s">
        <v>553</v>
      </c>
      <c r="IWQ21" s="208" t="s">
        <v>553</v>
      </c>
      <c r="IWR21" s="208" t="s">
        <v>553</v>
      </c>
      <c r="IWS21" s="208" t="s">
        <v>553</v>
      </c>
      <c r="IWT21" s="208" t="s">
        <v>553</v>
      </c>
      <c r="IWU21" s="208" t="s">
        <v>553</v>
      </c>
      <c r="IWV21" s="208" t="s">
        <v>553</v>
      </c>
      <c r="IWW21" s="208" t="s">
        <v>553</v>
      </c>
      <c r="IWX21" s="208" t="s">
        <v>553</v>
      </c>
      <c r="IWY21" s="208" t="s">
        <v>553</v>
      </c>
      <c r="IWZ21" s="208" t="s">
        <v>553</v>
      </c>
      <c r="IXA21" s="208" t="s">
        <v>553</v>
      </c>
      <c r="IXB21" s="208" t="s">
        <v>553</v>
      </c>
      <c r="IXC21" s="208" t="s">
        <v>553</v>
      </c>
      <c r="IXD21" s="208" t="s">
        <v>553</v>
      </c>
      <c r="IXE21" s="208" t="s">
        <v>553</v>
      </c>
      <c r="IXF21" s="208" t="s">
        <v>553</v>
      </c>
      <c r="IXG21" s="208" t="s">
        <v>553</v>
      </c>
      <c r="IXH21" s="208" t="s">
        <v>553</v>
      </c>
      <c r="IXI21" s="208" t="s">
        <v>553</v>
      </c>
      <c r="IXJ21" s="208" t="s">
        <v>553</v>
      </c>
      <c r="IXK21" s="208" t="s">
        <v>553</v>
      </c>
      <c r="IXL21" s="208" t="s">
        <v>553</v>
      </c>
      <c r="IXM21" s="208" t="s">
        <v>553</v>
      </c>
      <c r="IXN21" s="208" t="s">
        <v>553</v>
      </c>
      <c r="IXO21" s="208" t="s">
        <v>553</v>
      </c>
      <c r="IXP21" s="208" t="s">
        <v>553</v>
      </c>
      <c r="IXQ21" s="208" t="s">
        <v>553</v>
      </c>
      <c r="IXR21" s="208" t="s">
        <v>553</v>
      </c>
      <c r="IXS21" s="208" t="s">
        <v>553</v>
      </c>
      <c r="IXT21" s="208" t="s">
        <v>553</v>
      </c>
      <c r="IXU21" s="208" t="s">
        <v>553</v>
      </c>
      <c r="IXV21" s="208" t="s">
        <v>553</v>
      </c>
      <c r="IXW21" s="208" t="s">
        <v>553</v>
      </c>
      <c r="IXX21" s="208" t="s">
        <v>553</v>
      </c>
      <c r="IXY21" s="208" t="s">
        <v>553</v>
      </c>
      <c r="IXZ21" s="208" t="s">
        <v>553</v>
      </c>
      <c r="IYA21" s="208" t="s">
        <v>553</v>
      </c>
      <c r="IYB21" s="208" t="s">
        <v>553</v>
      </c>
      <c r="IYC21" s="208" t="s">
        <v>553</v>
      </c>
      <c r="IYD21" s="208" t="s">
        <v>553</v>
      </c>
      <c r="IYE21" s="208" t="s">
        <v>553</v>
      </c>
      <c r="IYF21" s="208" t="s">
        <v>553</v>
      </c>
      <c r="IYG21" s="208" t="s">
        <v>553</v>
      </c>
      <c r="IYH21" s="208" t="s">
        <v>553</v>
      </c>
      <c r="IYI21" s="208" t="s">
        <v>553</v>
      </c>
      <c r="IYJ21" s="208" t="s">
        <v>553</v>
      </c>
      <c r="IYK21" s="208" t="s">
        <v>553</v>
      </c>
      <c r="IYL21" s="208" t="s">
        <v>553</v>
      </c>
      <c r="IYM21" s="208" t="s">
        <v>553</v>
      </c>
      <c r="IYN21" s="208" t="s">
        <v>553</v>
      </c>
      <c r="IYO21" s="208" t="s">
        <v>553</v>
      </c>
      <c r="IYP21" s="208" t="s">
        <v>553</v>
      </c>
      <c r="IYQ21" s="208" t="s">
        <v>553</v>
      </c>
      <c r="IYR21" s="208" t="s">
        <v>553</v>
      </c>
      <c r="IYS21" s="208" t="s">
        <v>553</v>
      </c>
      <c r="IYT21" s="208" t="s">
        <v>553</v>
      </c>
      <c r="IYU21" s="208" t="s">
        <v>553</v>
      </c>
      <c r="IYV21" s="208" t="s">
        <v>553</v>
      </c>
      <c r="IYW21" s="208" t="s">
        <v>553</v>
      </c>
      <c r="IYX21" s="208" t="s">
        <v>553</v>
      </c>
      <c r="IYY21" s="208" t="s">
        <v>553</v>
      </c>
      <c r="IYZ21" s="208" t="s">
        <v>553</v>
      </c>
      <c r="IZA21" s="208" t="s">
        <v>553</v>
      </c>
      <c r="IZB21" s="208" t="s">
        <v>553</v>
      </c>
      <c r="IZC21" s="208" t="s">
        <v>553</v>
      </c>
      <c r="IZD21" s="208" t="s">
        <v>553</v>
      </c>
      <c r="IZE21" s="208" t="s">
        <v>553</v>
      </c>
      <c r="IZF21" s="208" t="s">
        <v>553</v>
      </c>
      <c r="IZG21" s="208" t="s">
        <v>553</v>
      </c>
      <c r="IZH21" s="208" t="s">
        <v>553</v>
      </c>
      <c r="IZI21" s="208" t="s">
        <v>553</v>
      </c>
      <c r="IZJ21" s="208" t="s">
        <v>553</v>
      </c>
      <c r="IZK21" s="208" t="s">
        <v>553</v>
      </c>
      <c r="IZL21" s="208" t="s">
        <v>553</v>
      </c>
      <c r="IZM21" s="208" t="s">
        <v>553</v>
      </c>
      <c r="IZN21" s="208" t="s">
        <v>553</v>
      </c>
      <c r="IZO21" s="208" t="s">
        <v>553</v>
      </c>
      <c r="IZP21" s="208" t="s">
        <v>553</v>
      </c>
      <c r="IZQ21" s="208" t="s">
        <v>553</v>
      </c>
      <c r="IZR21" s="208" t="s">
        <v>553</v>
      </c>
      <c r="IZS21" s="208" t="s">
        <v>553</v>
      </c>
      <c r="IZT21" s="208" t="s">
        <v>553</v>
      </c>
      <c r="IZU21" s="208" t="s">
        <v>553</v>
      </c>
      <c r="IZV21" s="208" t="s">
        <v>553</v>
      </c>
      <c r="IZW21" s="208" t="s">
        <v>553</v>
      </c>
      <c r="IZX21" s="208" t="s">
        <v>553</v>
      </c>
      <c r="IZY21" s="208" t="s">
        <v>553</v>
      </c>
      <c r="IZZ21" s="208" t="s">
        <v>553</v>
      </c>
      <c r="JAA21" s="208" t="s">
        <v>553</v>
      </c>
      <c r="JAB21" s="208" t="s">
        <v>553</v>
      </c>
      <c r="JAC21" s="208" t="s">
        <v>553</v>
      </c>
      <c r="JAD21" s="208" t="s">
        <v>553</v>
      </c>
      <c r="JAE21" s="208" t="s">
        <v>553</v>
      </c>
      <c r="JAF21" s="208" t="s">
        <v>553</v>
      </c>
      <c r="JAG21" s="208" t="s">
        <v>553</v>
      </c>
      <c r="JAH21" s="208" t="s">
        <v>553</v>
      </c>
      <c r="JAI21" s="208" t="s">
        <v>553</v>
      </c>
      <c r="JAJ21" s="208" t="s">
        <v>553</v>
      </c>
      <c r="JAK21" s="208" t="s">
        <v>553</v>
      </c>
      <c r="JAL21" s="208" t="s">
        <v>553</v>
      </c>
      <c r="JAM21" s="208" t="s">
        <v>553</v>
      </c>
      <c r="JAN21" s="208" t="s">
        <v>553</v>
      </c>
      <c r="JAO21" s="208" t="s">
        <v>553</v>
      </c>
      <c r="JAP21" s="208" t="s">
        <v>553</v>
      </c>
      <c r="JAQ21" s="208" t="s">
        <v>553</v>
      </c>
      <c r="JAR21" s="208" t="s">
        <v>553</v>
      </c>
      <c r="JAS21" s="208" t="s">
        <v>553</v>
      </c>
      <c r="JAT21" s="208" t="s">
        <v>553</v>
      </c>
      <c r="JAU21" s="208" t="s">
        <v>553</v>
      </c>
      <c r="JAV21" s="208" t="s">
        <v>553</v>
      </c>
      <c r="JAW21" s="208" t="s">
        <v>553</v>
      </c>
      <c r="JAX21" s="208" t="s">
        <v>553</v>
      </c>
      <c r="JAY21" s="208" t="s">
        <v>553</v>
      </c>
      <c r="JAZ21" s="208" t="s">
        <v>553</v>
      </c>
      <c r="JBA21" s="208" t="s">
        <v>553</v>
      </c>
      <c r="JBB21" s="208" t="s">
        <v>553</v>
      </c>
      <c r="JBC21" s="208" t="s">
        <v>553</v>
      </c>
      <c r="JBD21" s="208" t="s">
        <v>553</v>
      </c>
      <c r="JBE21" s="208" t="s">
        <v>553</v>
      </c>
      <c r="JBF21" s="208" t="s">
        <v>553</v>
      </c>
      <c r="JBG21" s="208" t="s">
        <v>553</v>
      </c>
      <c r="JBH21" s="208" t="s">
        <v>553</v>
      </c>
      <c r="JBI21" s="208" t="s">
        <v>553</v>
      </c>
      <c r="JBJ21" s="208" t="s">
        <v>553</v>
      </c>
      <c r="JBK21" s="208" t="s">
        <v>553</v>
      </c>
      <c r="JBL21" s="208" t="s">
        <v>553</v>
      </c>
      <c r="JBM21" s="208" t="s">
        <v>553</v>
      </c>
      <c r="JBN21" s="208" t="s">
        <v>553</v>
      </c>
      <c r="JBO21" s="208" t="s">
        <v>553</v>
      </c>
      <c r="JBP21" s="208" t="s">
        <v>553</v>
      </c>
      <c r="JBQ21" s="208" t="s">
        <v>553</v>
      </c>
      <c r="JBR21" s="208" t="s">
        <v>553</v>
      </c>
      <c r="JBS21" s="208" t="s">
        <v>553</v>
      </c>
      <c r="JBT21" s="208" t="s">
        <v>553</v>
      </c>
      <c r="JBU21" s="208" t="s">
        <v>553</v>
      </c>
      <c r="JBV21" s="208" t="s">
        <v>553</v>
      </c>
      <c r="JBW21" s="208" t="s">
        <v>553</v>
      </c>
      <c r="JBX21" s="208" t="s">
        <v>553</v>
      </c>
      <c r="JBY21" s="208" t="s">
        <v>553</v>
      </c>
      <c r="JBZ21" s="208" t="s">
        <v>553</v>
      </c>
      <c r="JCA21" s="208" t="s">
        <v>553</v>
      </c>
      <c r="JCB21" s="208" t="s">
        <v>553</v>
      </c>
      <c r="JCC21" s="208" t="s">
        <v>553</v>
      </c>
      <c r="JCD21" s="208" t="s">
        <v>553</v>
      </c>
      <c r="JCE21" s="208" t="s">
        <v>553</v>
      </c>
      <c r="JCF21" s="208" t="s">
        <v>553</v>
      </c>
      <c r="JCG21" s="208" t="s">
        <v>553</v>
      </c>
      <c r="JCH21" s="208" t="s">
        <v>553</v>
      </c>
      <c r="JCI21" s="208" t="s">
        <v>553</v>
      </c>
      <c r="JCJ21" s="208" t="s">
        <v>553</v>
      </c>
      <c r="JCK21" s="208" t="s">
        <v>553</v>
      </c>
      <c r="JCL21" s="208" t="s">
        <v>553</v>
      </c>
      <c r="JCM21" s="208" t="s">
        <v>553</v>
      </c>
      <c r="JCN21" s="208" t="s">
        <v>553</v>
      </c>
      <c r="JCO21" s="208" t="s">
        <v>553</v>
      </c>
      <c r="JCP21" s="208" t="s">
        <v>553</v>
      </c>
      <c r="JCQ21" s="208" t="s">
        <v>553</v>
      </c>
      <c r="JCR21" s="208" t="s">
        <v>553</v>
      </c>
      <c r="JCS21" s="208" t="s">
        <v>553</v>
      </c>
      <c r="JCT21" s="208" t="s">
        <v>553</v>
      </c>
      <c r="JCU21" s="208" t="s">
        <v>553</v>
      </c>
      <c r="JCV21" s="208" t="s">
        <v>553</v>
      </c>
      <c r="JCW21" s="208" t="s">
        <v>553</v>
      </c>
      <c r="JCX21" s="208" t="s">
        <v>553</v>
      </c>
      <c r="JCY21" s="208" t="s">
        <v>553</v>
      </c>
      <c r="JCZ21" s="208" t="s">
        <v>553</v>
      </c>
      <c r="JDA21" s="208" t="s">
        <v>553</v>
      </c>
      <c r="JDB21" s="208" t="s">
        <v>553</v>
      </c>
      <c r="JDC21" s="208" t="s">
        <v>553</v>
      </c>
      <c r="JDD21" s="208" t="s">
        <v>553</v>
      </c>
      <c r="JDE21" s="208" t="s">
        <v>553</v>
      </c>
      <c r="JDF21" s="208" t="s">
        <v>553</v>
      </c>
      <c r="JDG21" s="208" t="s">
        <v>553</v>
      </c>
      <c r="JDH21" s="208" t="s">
        <v>553</v>
      </c>
      <c r="JDI21" s="208" t="s">
        <v>553</v>
      </c>
      <c r="JDJ21" s="208" t="s">
        <v>553</v>
      </c>
      <c r="JDK21" s="208" t="s">
        <v>553</v>
      </c>
      <c r="JDL21" s="208" t="s">
        <v>553</v>
      </c>
      <c r="JDM21" s="208" t="s">
        <v>553</v>
      </c>
      <c r="JDN21" s="208" t="s">
        <v>553</v>
      </c>
      <c r="JDO21" s="208" t="s">
        <v>553</v>
      </c>
      <c r="JDP21" s="208" t="s">
        <v>553</v>
      </c>
      <c r="JDQ21" s="208" t="s">
        <v>553</v>
      </c>
      <c r="JDR21" s="208" t="s">
        <v>553</v>
      </c>
      <c r="JDS21" s="208" t="s">
        <v>553</v>
      </c>
      <c r="JDT21" s="208" t="s">
        <v>553</v>
      </c>
      <c r="JDU21" s="208" t="s">
        <v>553</v>
      </c>
      <c r="JDV21" s="208" t="s">
        <v>553</v>
      </c>
      <c r="JDW21" s="208" t="s">
        <v>553</v>
      </c>
      <c r="JDX21" s="208" t="s">
        <v>553</v>
      </c>
      <c r="JDY21" s="208" t="s">
        <v>553</v>
      </c>
      <c r="JDZ21" s="208" t="s">
        <v>553</v>
      </c>
      <c r="JEA21" s="208" t="s">
        <v>553</v>
      </c>
      <c r="JEB21" s="208" t="s">
        <v>553</v>
      </c>
      <c r="JEC21" s="208" t="s">
        <v>553</v>
      </c>
      <c r="JED21" s="208" t="s">
        <v>553</v>
      </c>
      <c r="JEE21" s="208" t="s">
        <v>553</v>
      </c>
      <c r="JEF21" s="208" t="s">
        <v>553</v>
      </c>
      <c r="JEG21" s="208" t="s">
        <v>553</v>
      </c>
      <c r="JEH21" s="208" t="s">
        <v>553</v>
      </c>
      <c r="JEI21" s="208" t="s">
        <v>553</v>
      </c>
      <c r="JEJ21" s="208" t="s">
        <v>553</v>
      </c>
      <c r="JEK21" s="208" t="s">
        <v>553</v>
      </c>
      <c r="JEL21" s="208" t="s">
        <v>553</v>
      </c>
      <c r="JEM21" s="208" t="s">
        <v>553</v>
      </c>
      <c r="JEN21" s="208" t="s">
        <v>553</v>
      </c>
      <c r="JEO21" s="208" t="s">
        <v>553</v>
      </c>
      <c r="JEP21" s="208" t="s">
        <v>553</v>
      </c>
      <c r="JEQ21" s="208" t="s">
        <v>553</v>
      </c>
      <c r="JER21" s="208" t="s">
        <v>553</v>
      </c>
      <c r="JES21" s="208" t="s">
        <v>553</v>
      </c>
      <c r="JET21" s="208" t="s">
        <v>553</v>
      </c>
      <c r="JEU21" s="208" t="s">
        <v>553</v>
      </c>
      <c r="JEV21" s="208" t="s">
        <v>553</v>
      </c>
      <c r="JEW21" s="208" t="s">
        <v>553</v>
      </c>
      <c r="JEX21" s="208" t="s">
        <v>553</v>
      </c>
      <c r="JEY21" s="208" t="s">
        <v>553</v>
      </c>
      <c r="JEZ21" s="208" t="s">
        <v>553</v>
      </c>
      <c r="JFA21" s="208" t="s">
        <v>553</v>
      </c>
      <c r="JFB21" s="208" t="s">
        <v>553</v>
      </c>
      <c r="JFC21" s="208" t="s">
        <v>553</v>
      </c>
      <c r="JFD21" s="208" t="s">
        <v>553</v>
      </c>
      <c r="JFE21" s="208" t="s">
        <v>553</v>
      </c>
      <c r="JFF21" s="208" t="s">
        <v>553</v>
      </c>
      <c r="JFG21" s="208" t="s">
        <v>553</v>
      </c>
      <c r="JFH21" s="208" t="s">
        <v>553</v>
      </c>
      <c r="JFI21" s="208" t="s">
        <v>553</v>
      </c>
      <c r="JFJ21" s="208" t="s">
        <v>553</v>
      </c>
      <c r="JFK21" s="208" t="s">
        <v>553</v>
      </c>
      <c r="JFL21" s="208" t="s">
        <v>553</v>
      </c>
      <c r="JFM21" s="208" t="s">
        <v>553</v>
      </c>
      <c r="JFN21" s="208" t="s">
        <v>553</v>
      </c>
      <c r="JFO21" s="208" t="s">
        <v>553</v>
      </c>
      <c r="JFP21" s="208" t="s">
        <v>553</v>
      </c>
      <c r="JFQ21" s="208" t="s">
        <v>553</v>
      </c>
      <c r="JFR21" s="208" t="s">
        <v>553</v>
      </c>
      <c r="JFS21" s="208" t="s">
        <v>553</v>
      </c>
      <c r="JFT21" s="208" t="s">
        <v>553</v>
      </c>
      <c r="JFU21" s="208" t="s">
        <v>553</v>
      </c>
      <c r="JFV21" s="208" t="s">
        <v>553</v>
      </c>
      <c r="JFW21" s="208" t="s">
        <v>553</v>
      </c>
      <c r="JFX21" s="208" t="s">
        <v>553</v>
      </c>
      <c r="JFY21" s="208" t="s">
        <v>553</v>
      </c>
      <c r="JFZ21" s="208" t="s">
        <v>553</v>
      </c>
      <c r="JGA21" s="208" t="s">
        <v>553</v>
      </c>
      <c r="JGB21" s="208" t="s">
        <v>553</v>
      </c>
      <c r="JGC21" s="208" t="s">
        <v>553</v>
      </c>
      <c r="JGD21" s="208" t="s">
        <v>553</v>
      </c>
      <c r="JGE21" s="208" t="s">
        <v>553</v>
      </c>
      <c r="JGF21" s="208" t="s">
        <v>553</v>
      </c>
      <c r="JGG21" s="208" t="s">
        <v>553</v>
      </c>
      <c r="JGH21" s="208" t="s">
        <v>553</v>
      </c>
      <c r="JGI21" s="208" t="s">
        <v>553</v>
      </c>
      <c r="JGJ21" s="208" t="s">
        <v>553</v>
      </c>
      <c r="JGK21" s="208" t="s">
        <v>553</v>
      </c>
      <c r="JGL21" s="208" t="s">
        <v>553</v>
      </c>
      <c r="JGM21" s="208" t="s">
        <v>553</v>
      </c>
      <c r="JGN21" s="208" t="s">
        <v>553</v>
      </c>
      <c r="JGO21" s="208" t="s">
        <v>553</v>
      </c>
      <c r="JGP21" s="208" t="s">
        <v>553</v>
      </c>
      <c r="JGQ21" s="208" t="s">
        <v>553</v>
      </c>
      <c r="JGR21" s="208" t="s">
        <v>553</v>
      </c>
      <c r="JGS21" s="208" t="s">
        <v>553</v>
      </c>
      <c r="JGT21" s="208" t="s">
        <v>553</v>
      </c>
      <c r="JGU21" s="208" t="s">
        <v>553</v>
      </c>
      <c r="JGV21" s="208" t="s">
        <v>553</v>
      </c>
      <c r="JGW21" s="208" t="s">
        <v>553</v>
      </c>
      <c r="JGX21" s="208" t="s">
        <v>553</v>
      </c>
      <c r="JGY21" s="208" t="s">
        <v>553</v>
      </c>
      <c r="JGZ21" s="208" t="s">
        <v>553</v>
      </c>
      <c r="JHA21" s="208" t="s">
        <v>553</v>
      </c>
      <c r="JHB21" s="208" t="s">
        <v>553</v>
      </c>
      <c r="JHC21" s="208" t="s">
        <v>553</v>
      </c>
      <c r="JHD21" s="208" t="s">
        <v>553</v>
      </c>
      <c r="JHE21" s="208" t="s">
        <v>553</v>
      </c>
      <c r="JHF21" s="208" t="s">
        <v>553</v>
      </c>
      <c r="JHG21" s="208" t="s">
        <v>553</v>
      </c>
      <c r="JHH21" s="208" t="s">
        <v>553</v>
      </c>
      <c r="JHI21" s="208" t="s">
        <v>553</v>
      </c>
      <c r="JHJ21" s="208" t="s">
        <v>553</v>
      </c>
      <c r="JHK21" s="208" t="s">
        <v>553</v>
      </c>
      <c r="JHL21" s="208" t="s">
        <v>553</v>
      </c>
      <c r="JHM21" s="208" t="s">
        <v>553</v>
      </c>
      <c r="JHN21" s="208" t="s">
        <v>553</v>
      </c>
      <c r="JHO21" s="208" t="s">
        <v>553</v>
      </c>
      <c r="JHP21" s="208" t="s">
        <v>553</v>
      </c>
      <c r="JHQ21" s="208" t="s">
        <v>553</v>
      </c>
      <c r="JHR21" s="208" t="s">
        <v>553</v>
      </c>
      <c r="JHS21" s="208" t="s">
        <v>553</v>
      </c>
      <c r="JHT21" s="208" t="s">
        <v>553</v>
      </c>
      <c r="JHU21" s="208" t="s">
        <v>553</v>
      </c>
      <c r="JHV21" s="208" t="s">
        <v>553</v>
      </c>
      <c r="JHW21" s="208" t="s">
        <v>553</v>
      </c>
      <c r="JHX21" s="208" t="s">
        <v>553</v>
      </c>
      <c r="JHY21" s="208" t="s">
        <v>553</v>
      </c>
      <c r="JHZ21" s="208" t="s">
        <v>553</v>
      </c>
      <c r="JIA21" s="208" t="s">
        <v>553</v>
      </c>
      <c r="JIB21" s="208" t="s">
        <v>553</v>
      </c>
      <c r="JIC21" s="208" t="s">
        <v>553</v>
      </c>
      <c r="JID21" s="208" t="s">
        <v>553</v>
      </c>
      <c r="JIE21" s="208" t="s">
        <v>553</v>
      </c>
      <c r="JIF21" s="208" t="s">
        <v>553</v>
      </c>
      <c r="JIG21" s="208" t="s">
        <v>553</v>
      </c>
      <c r="JIH21" s="208" t="s">
        <v>553</v>
      </c>
      <c r="JII21" s="208" t="s">
        <v>553</v>
      </c>
      <c r="JIJ21" s="208" t="s">
        <v>553</v>
      </c>
      <c r="JIK21" s="208" t="s">
        <v>553</v>
      </c>
      <c r="JIL21" s="208" t="s">
        <v>553</v>
      </c>
      <c r="JIM21" s="208" t="s">
        <v>553</v>
      </c>
      <c r="JIN21" s="208" t="s">
        <v>553</v>
      </c>
      <c r="JIO21" s="208" t="s">
        <v>553</v>
      </c>
      <c r="JIP21" s="208" t="s">
        <v>553</v>
      </c>
      <c r="JIQ21" s="208" t="s">
        <v>553</v>
      </c>
      <c r="JIR21" s="208" t="s">
        <v>553</v>
      </c>
      <c r="JIS21" s="208" t="s">
        <v>553</v>
      </c>
      <c r="JIT21" s="208" t="s">
        <v>553</v>
      </c>
      <c r="JIU21" s="208" t="s">
        <v>553</v>
      </c>
      <c r="JIV21" s="208" t="s">
        <v>553</v>
      </c>
      <c r="JIW21" s="208" t="s">
        <v>553</v>
      </c>
      <c r="JIX21" s="208" t="s">
        <v>553</v>
      </c>
      <c r="JIY21" s="208" t="s">
        <v>553</v>
      </c>
      <c r="JIZ21" s="208" t="s">
        <v>553</v>
      </c>
      <c r="JJA21" s="208" t="s">
        <v>553</v>
      </c>
      <c r="JJB21" s="208" t="s">
        <v>553</v>
      </c>
      <c r="JJC21" s="208" t="s">
        <v>553</v>
      </c>
      <c r="JJD21" s="208" t="s">
        <v>553</v>
      </c>
      <c r="JJE21" s="208" t="s">
        <v>553</v>
      </c>
      <c r="JJF21" s="208" t="s">
        <v>553</v>
      </c>
      <c r="JJG21" s="208" t="s">
        <v>553</v>
      </c>
      <c r="JJH21" s="208" t="s">
        <v>553</v>
      </c>
      <c r="JJI21" s="208" t="s">
        <v>553</v>
      </c>
      <c r="JJJ21" s="208" t="s">
        <v>553</v>
      </c>
      <c r="JJK21" s="208" t="s">
        <v>553</v>
      </c>
      <c r="JJL21" s="208" t="s">
        <v>553</v>
      </c>
      <c r="JJM21" s="208" t="s">
        <v>553</v>
      </c>
      <c r="JJN21" s="208" t="s">
        <v>553</v>
      </c>
      <c r="JJO21" s="208" t="s">
        <v>553</v>
      </c>
      <c r="JJP21" s="208" t="s">
        <v>553</v>
      </c>
      <c r="JJQ21" s="208" t="s">
        <v>553</v>
      </c>
      <c r="JJR21" s="208" t="s">
        <v>553</v>
      </c>
      <c r="JJS21" s="208" t="s">
        <v>553</v>
      </c>
      <c r="JJT21" s="208" t="s">
        <v>553</v>
      </c>
      <c r="JJU21" s="208" t="s">
        <v>553</v>
      </c>
      <c r="JJV21" s="208" t="s">
        <v>553</v>
      </c>
      <c r="JJW21" s="208" t="s">
        <v>553</v>
      </c>
      <c r="JJX21" s="208" t="s">
        <v>553</v>
      </c>
      <c r="JJY21" s="208" t="s">
        <v>553</v>
      </c>
      <c r="JJZ21" s="208" t="s">
        <v>553</v>
      </c>
      <c r="JKA21" s="208" t="s">
        <v>553</v>
      </c>
      <c r="JKB21" s="208" t="s">
        <v>553</v>
      </c>
      <c r="JKC21" s="208" t="s">
        <v>553</v>
      </c>
      <c r="JKD21" s="208" t="s">
        <v>553</v>
      </c>
      <c r="JKE21" s="208" t="s">
        <v>553</v>
      </c>
      <c r="JKF21" s="208" t="s">
        <v>553</v>
      </c>
      <c r="JKG21" s="208" t="s">
        <v>553</v>
      </c>
      <c r="JKH21" s="208" t="s">
        <v>553</v>
      </c>
      <c r="JKI21" s="208" t="s">
        <v>553</v>
      </c>
      <c r="JKJ21" s="208" t="s">
        <v>553</v>
      </c>
      <c r="JKK21" s="208" t="s">
        <v>553</v>
      </c>
      <c r="JKL21" s="208" t="s">
        <v>553</v>
      </c>
      <c r="JKM21" s="208" t="s">
        <v>553</v>
      </c>
      <c r="JKN21" s="208" t="s">
        <v>553</v>
      </c>
      <c r="JKO21" s="208" t="s">
        <v>553</v>
      </c>
      <c r="JKP21" s="208" t="s">
        <v>553</v>
      </c>
      <c r="JKQ21" s="208" t="s">
        <v>553</v>
      </c>
      <c r="JKR21" s="208" t="s">
        <v>553</v>
      </c>
      <c r="JKS21" s="208" t="s">
        <v>553</v>
      </c>
      <c r="JKT21" s="208" t="s">
        <v>553</v>
      </c>
      <c r="JKU21" s="208" t="s">
        <v>553</v>
      </c>
      <c r="JKV21" s="208" t="s">
        <v>553</v>
      </c>
      <c r="JKW21" s="208" t="s">
        <v>553</v>
      </c>
      <c r="JKX21" s="208" t="s">
        <v>553</v>
      </c>
      <c r="JKY21" s="208" t="s">
        <v>553</v>
      </c>
      <c r="JKZ21" s="208" t="s">
        <v>553</v>
      </c>
      <c r="JLA21" s="208" t="s">
        <v>553</v>
      </c>
      <c r="JLB21" s="208" t="s">
        <v>553</v>
      </c>
      <c r="JLC21" s="208" t="s">
        <v>553</v>
      </c>
      <c r="JLD21" s="208" t="s">
        <v>553</v>
      </c>
      <c r="JLE21" s="208" t="s">
        <v>553</v>
      </c>
      <c r="JLF21" s="208" t="s">
        <v>553</v>
      </c>
      <c r="JLG21" s="208" t="s">
        <v>553</v>
      </c>
      <c r="JLH21" s="208" t="s">
        <v>553</v>
      </c>
      <c r="JLI21" s="208" t="s">
        <v>553</v>
      </c>
      <c r="JLJ21" s="208" t="s">
        <v>553</v>
      </c>
      <c r="JLK21" s="208" t="s">
        <v>553</v>
      </c>
      <c r="JLL21" s="208" t="s">
        <v>553</v>
      </c>
      <c r="JLM21" s="208" t="s">
        <v>553</v>
      </c>
      <c r="JLN21" s="208" t="s">
        <v>553</v>
      </c>
      <c r="JLO21" s="208" t="s">
        <v>553</v>
      </c>
      <c r="JLP21" s="208" t="s">
        <v>553</v>
      </c>
      <c r="JLQ21" s="208" t="s">
        <v>553</v>
      </c>
      <c r="JLR21" s="208" t="s">
        <v>553</v>
      </c>
      <c r="JLS21" s="208" t="s">
        <v>553</v>
      </c>
      <c r="JLT21" s="208" t="s">
        <v>553</v>
      </c>
      <c r="JLU21" s="208" t="s">
        <v>553</v>
      </c>
      <c r="JLV21" s="208" t="s">
        <v>553</v>
      </c>
      <c r="JLW21" s="208" t="s">
        <v>553</v>
      </c>
      <c r="JLX21" s="208" t="s">
        <v>553</v>
      </c>
      <c r="JLY21" s="208" t="s">
        <v>553</v>
      </c>
      <c r="JLZ21" s="208" t="s">
        <v>553</v>
      </c>
      <c r="JMA21" s="208" t="s">
        <v>553</v>
      </c>
      <c r="JMB21" s="208" t="s">
        <v>553</v>
      </c>
      <c r="JMC21" s="208" t="s">
        <v>553</v>
      </c>
      <c r="JMD21" s="208" t="s">
        <v>553</v>
      </c>
      <c r="JME21" s="208" t="s">
        <v>553</v>
      </c>
      <c r="JMF21" s="208" t="s">
        <v>553</v>
      </c>
      <c r="JMG21" s="208" t="s">
        <v>553</v>
      </c>
      <c r="JMH21" s="208" t="s">
        <v>553</v>
      </c>
      <c r="JMI21" s="208" t="s">
        <v>553</v>
      </c>
      <c r="JMJ21" s="208" t="s">
        <v>553</v>
      </c>
      <c r="JMK21" s="208" t="s">
        <v>553</v>
      </c>
      <c r="JML21" s="208" t="s">
        <v>553</v>
      </c>
      <c r="JMM21" s="208" t="s">
        <v>553</v>
      </c>
      <c r="JMN21" s="208" t="s">
        <v>553</v>
      </c>
      <c r="JMO21" s="208" t="s">
        <v>553</v>
      </c>
      <c r="JMP21" s="208" t="s">
        <v>553</v>
      </c>
      <c r="JMQ21" s="208" t="s">
        <v>553</v>
      </c>
      <c r="JMR21" s="208" t="s">
        <v>553</v>
      </c>
      <c r="JMS21" s="208" t="s">
        <v>553</v>
      </c>
      <c r="JMT21" s="208" t="s">
        <v>553</v>
      </c>
      <c r="JMU21" s="208" t="s">
        <v>553</v>
      </c>
      <c r="JMV21" s="208" t="s">
        <v>553</v>
      </c>
      <c r="JMW21" s="208" t="s">
        <v>553</v>
      </c>
      <c r="JMX21" s="208" t="s">
        <v>553</v>
      </c>
      <c r="JMY21" s="208" t="s">
        <v>553</v>
      </c>
      <c r="JMZ21" s="208" t="s">
        <v>553</v>
      </c>
      <c r="JNA21" s="208" t="s">
        <v>553</v>
      </c>
      <c r="JNB21" s="208" t="s">
        <v>553</v>
      </c>
      <c r="JNC21" s="208" t="s">
        <v>553</v>
      </c>
      <c r="JND21" s="208" t="s">
        <v>553</v>
      </c>
      <c r="JNE21" s="208" t="s">
        <v>553</v>
      </c>
      <c r="JNF21" s="208" t="s">
        <v>553</v>
      </c>
      <c r="JNG21" s="208" t="s">
        <v>553</v>
      </c>
      <c r="JNH21" s="208" t="s">
        <v>553</v>
      </c>
      <c r="JNI21" s="208" t="s">
        <v>553</v>
      </c>
      <c r="JNJ21" s="208" t="s">
        <v>553</v>
      </c>
      <c r="JNK21" s="208" t="s">
        <v>553</v>
      </c>
      <c r="JNL21" s="208" t="s">
        <v>553</v>
      </c>
      <c r="JNM21" s="208" t="s">
        <v>553</v>
      </c>
      <c r="JNN21" s="208" t="s">
        <v>553</v>
      </c>
      <c r="JNO21" s="208" t="s">
        <v>553</v>
      </c>
      <c r="JNP21" s="208" t="s">
        <v>553</v>
      </c>
      <c r="JNQ21" s="208" t="s">
        <v>553</v>
      </c>
      <c r="JNR21" s="208" t="s">
        <v>553</v>
      </c>
      <c r="JNS21" s="208" t="s">
        <v>553</v>
      </c>
      <c r="JNT21" s="208" t="s">
        <v>553</v>
      </c>
      <c r="JNU21" s="208" t="s">
        <v>553</v>
      </c>
      <c r="JNV21" s="208" t="s">
        <v>553</v>
      </c>
      <c r="JNW21" s="208" t="s">
        <v>553</v>
      </c>
      <c r="JNX21" s="208" t="s">
        <v>553</v>
      </c>
      <c r="JNY21" s="208" t="s">
        <v>553</v>
      </c>
      <c r="JNZ21" s="208" t="s">
        <v>553</v>
      </c>
      <c r="JOA21" s="208" t="s">
        <v>553</v>
      </c>
      <c r="JOB21" s="208" t="s">
        <v>553</v>
      </c>
      <c r="JOC21" s="208" t="s">
        <v>553</v>
      </c>
      <c r="JOD21" s="208" t="s">
        <v>553</v>
      </c>
      <c r="JOE21" s="208" t="s">
        <v>553</v>
      </c>
      <c r="JOF21" s="208" t="s">
        <v>553</v>
      </c>
      <c r="JOG21" s="208" t="s">
        <v>553</v>
      </c>
      <c r="JOH21" s="208" t="s">
        <v>553</v>
      </c>
      <c r="JOI21" s="208" t="s">
        <v>553</v>
      </c>
      <c r="JOJ21" s="208" t="s">
        <v>553</v>
      </c>
      <c r="JOK21" s="208" t="s">
        <v>553</v>
      </c>
      <c r="JOL21" s="208" t="s">
        <v>553</v>
      </c>
      <c r="JOM21" s="208" t="s">
        <v>553</v>
      </c>
      <c r="JON21" s="208" t="s">
        <v>553</v>
      </c>
      <c r="JOO21" s="208" t="s">
        <v>553</v>
      </c>
      <c r="JOP21" s="208" t="s">
        <v>553</v>
      </c>
      <c r="JOQ21" s="208" t="s">
        <v>553</v>
      </c>
      <c r="JOR21" s="208" t="s">
        <v>553</v>
      </c>
      <c r="JOS21" s="208" t="s">
        <v>553</v>
      </c>
      <c r="JOT21" s="208" t="s">
        <v>553</v>
      </c>
      <c r="JOU21" s="208" t="s">
        <v>553</v>
      </c>
      <c r="JOV21" s="208" t="s">
        <v>553</v>
      </c>
      <c r="JOW21" s="208" t="s">
        <v>553</v>
      </c>
      <c r="JOX21" s="208" t="s">
        <v>553</v>
      </c>
      <c r="JOY21" s="208" t="s">
        <v>553</v>
      </c>
      <c r="JOZ21" s="208" t="s">
        <v>553</v>
      </c>
      <c r="JPA21" s="208" t="s">
        <v>553</v>
      </c>
      <c r="JPB21" s="208" t="s">
        <v>553</v>
      </c>
      <c r="JPC21" s="208" t="s">
        <v>553</v>
      </c>
      <c r="JPD21" s="208" t="s">
        <v>553</v>
      </c>
      <c r="JPE21" s="208" t="s">
        <v>553</v>
      </c>
      <c r="JPF21" s="208" t="s">
        <v>553</v>
      </c>
      <c r="JPG21" s="208" t="s">
        <v>553</v>
      </c>
      <c r="JPH21" s="208" t="s">
        <v>553</v>
      </c>
      <c r="JPI21" s="208" t="s">
        <v>553</v>
      </c>
      <c r="JPJ21" s="208" t="s">
        <v>553</v>
      </c>
      <c r="JPK21" s="208" t="s">
        <v>553</v>
      </c>
      <c r="JPL21" s="208" t="s">
        <v>553</v>
      </c>
      <c r="JPM21" s="208" t="s">
        <v>553</v>
      </c>
      <c r="JPN21" s="208" t="s">
        <v>553</v>
      </c>
      <c r="JPO21" s="208" t="s">
        <v>553</v>
      </c>
      <c r="JPP21" s="208" t="s">
        <v>553</v>
      </c>
      <c r="JPQ21" s="208" t="s">
        <v>553</v>
      </c>
      <c r="JPR21" s="208" t="s">
        <v>553</v>
      </c>
      <c r="JPS21" s="208" t="s">
        <v>553</v>
      </c>
      <c r="JPT21" s="208" t="s">
        <v>553</v>
      </c>
      <c r="JPU21" s="208" t="s">
        <v>553</v>
      </c>
      <c r="JPV21" s="208" t="s">
        <v>553</v>
      </c>
      <c r="JPW21" s="208" t="s">
        <v>553</v>
      </c>
      <c r="JPX21" s="208" t="s">
        <v>553</v>
      </c>
      <c r="JPY21" s="208" t="s">
        <v>553</v>
      </c>
      <c r="JPZ21" s="208" t="s">
        <v>553</v>
      </c>
      <c r="JQA21" s="208" t="s">
        <v>553</v>
      </c>
      <c r="JQB21" s="208" t="s">
        <v>553</v>
      </c>
      <c r="JQC21" s="208" t="s">
        <v>553</v>
      </c>
      <c r="JQD21" s="208" t="s">
        <v>553</v>
      </c>
      <c r="JQE21" s="208" t="s">
        <v>553</v>
      </c>
      <c r="JQF21" s="208" t="s">
        <v>553</v>
      </c>
      <c r="JQG21" s="208" t="s">
        <v>553</v>
      </c>
      <c r="JQH21" s="208" t="s">
        <v>553</v>
      </c>
      <c r="JQI21" s="208" t="s">
        <v>553</v>
      </c>
      <c r="JQJ21" s="208" t="s">
        <v>553</v>
      </c>
      <c r="JQK21" s="208" t="s">
        <v>553</v>
      </c>
      <c r="JQL21" s="208" t="s">
        <v>553</v>
      </c>
      <c r="JQM21" s="208" t="s">
        <v>553</v>
      </c>
      <c r="JQN21" s="208" t="s">
        <v>553</v>
      </c>
      <c r="JQO21" s="208" t="s">
        <v>553</v>
      </c>
      <c r="JQP21" s="208" t="s">
        <v>553</v>
      </c>
      <c r="JQQ21" s="208" t="s">
        <v>553</v>
      </c>
      <c r="JQR21" s="208" t="s">
        <v>553</v>
      </c>
      <c r="JQS21" s="208" t="s">
        <v>553</v>
      </c>
      <c r="JQT21" s="208" t="s">
        <v>553</v>
      </c>
      <c r="JQU21" s="208" t="s">
        <v>553</v>
      </c>
      <c r="JQV21" s="208" t="s">
        <v>553</v>
      </c>
      <c r="JQW21" s="208" t="s">
        <v>553</v>
      </c>
      <c r="JQX21" s="208" t="s">
        <v>553</v>
      </c>
      <c r="JQY21" s="208" t="s">
        <v>553</v>
      </c>
      <c r="JQZ21" s="208" t="s">
        <v>553</v>
      </c>
      <c r="JRA21" s="208" t="s">
        <v>553</v>
      </c>
      <c r="JRB21" s="208" t="s">
        <v>553</v>
      </c>
      <c r="JRC21" s="208" t="s">
        <v>553</v>
      </c>
      <c r="JRD21" s="208" t="s">
        <v>553</v>
      </c>
      <c r="JRE21" s="208" t="s">
        <v>553</v>
      </c>
      <c r="JRF21" s="208" t="s">
        <v>553</v>
      </c>
      <c r="JRG21" s="208" t="s">
        <v>553</v>
      </c>
      <c r="JRH21" s="208" t="s">
        <v>553</v>
      </c>
      <c r="JRI21" s="208" t="s">
        <v>553</v>
      </c>
      <c r="JRJ21" s="208" t="s">
        <v>553</v>
      </c>
      <c r="JRK21" s="208" t="s">
        <v>553</v>
      </c>
      <c r="JRL21" s="208" t="s">
        <v>553</v>
      </c>
      <c r="JRM21" s="208" t="s">
        <v>553</v>
      </c>
      <c r="JRN21" s="208" t="s">
        <v>553</v>
      </c>
      <c r="JRO21" s="208" t="s">
        <v>553</v>
      </c>
      <c r="JRP21" s="208" t="s">
        <v>553</v>
      </c>
      <c r="JRQ21" s="208" t="s">
        <v>553</v>
      </c>
      <c r="JRR21" s="208" t="s">
        <v>553</v>
      </c>
      <c r="JRS21" s="208" t="s">
        <v>553</v>
      </c>
      <c r="JRT21" s="208" t="s">
        <v>553</v>
      </c>
      <c r="JRU21" s="208" t="s">
        <v>553</v>
      </c>
      <c r="JRV21" s="208" t="s">
        <v>553</v>
      </c>
      <c r="JRW21" s="208" t="s">
        <v>553</v>
      </c>
      <c r="JRX21" s="208" t="s">
        <v>553</v>
      </c>
      <c r="JRY21" s="208" t="s">
        <v>553</v>
      </c>
      <c r="JRZ21" s="208" t="s">
        <v>553</v>
      </c>
      <c r="JSA21" s="208" t="s">
        <v>553</v>
      </c>
      <c r="JSB21" s="208" t="s">
        <v>553</v>
      </c>
      <c r="JSC21" s="208" t="s">
        <v>553</v>
      </c>
      <c r="JSD21" s="208" t="s">
        <v>553</v>
      </c>
      <c r="JSE21" s="208" t="s">
        <v>553</v>
      </c>
      <c r="JSF21" s="208" t="s">
        <v>553</v>
      </c>
      <c r="JSG21" s="208" t="s">
        <v>553</v>
      </c>
      <c r="JSH21" s="208" t="s">
        <v>553</v>
      </c>
      <c r="JSI21" s="208" t="s">
        <v>553</v>
      </c>
      <c r="JSJ21" s="208" t="s">
        <v>553</v>
      </c>
      <c r="JSK21" s="208" t="s">
        <v>553</v>
      </c>
      <c r="JSL21" s="208" t="s">
        <v>553</v>
      </c>
      <c r="JSM21" s="208" t="s">
        <v>553</v>
      </c>
      <c r="JSN21" s="208" t="s">
        <v>553</v>
      </c>
      <c r="JSO21" s="208" t="s">
        <v>553</v>
      </c>
      <c r="JSP21" s="208" t="s">
        <v>553</v>
      </c>
      <c r="JSQ21" s="208" t="s">
        <v>553</v>
      </c>
      <c r="JSR21" s="208" t="s">
        <v>553</v>
      </c>
      <c r="JSS21" s="208" t="s">
        <v>553</v>
      </c>
      <c r="JST21" s="208" t="s">
        <v>553</v>
      </c>
      <c r="JSU21" s="208" t="s">
        <v>553</v>
      </c>
      <c r="JSV21" s="208" t="s">
        <v>553</v>
      </c>
      <c r="JSW21" s="208" t="s">
        <v>553</v>
      </c>
      <c r="JSX21" s="208" t="s">
        <v>553</v>
      </c>
      <c r="JSY21" s="208" t="s">
        <v>553</v>
      </c>
      <c r="JSZ21" s="208" t="s">
        <v>553</v>
      </c>
      <c r="JTA21" s="208" t="s">
        <v>553</v>
      </c>
      <c r="JTB21" s="208" t="s">
        <v>553</v>
      </c>
      <c r="JTC21" s="208" t="s">
        <v>553</v>
      </c>
      <c r="JTD21" s="208" t="s">
        <v>553</v>
      </c>
      <c r="JTE21" s="208" t="s">
        <v>553</v>
      </c>
      <c r="JTF21" s="208" t="s">
        <v>553</v>
      </c>
      <c r="JTG21" s="208" t="s">
        <v>553</v>
      </c>
      <c r="JTH21" s="208" t="s">
        <v>553</v>
      </c>
      <c r="JTI21" s="208" t="s">
        <v>553</v>
      </c>
      <c r="JTJ21" s="208" t="s">
        <v>553</v>
      </c>
      <c r="JTK21" s="208" t="s">
        <v>553</v>
      </c>
      <c r="JTL21" s="208" t="s">
        <v>553</v>
      </c>
      <c r="JTM21" s="208" t="s">
        <v>553</v>
      </c>
      <c r="JTN21" s="208" t="s">
        <v>553</v>
      </c>
      <c r="JTO21" s="208" t="s">
        <v>553</v>
      </c>
      <c r="JTP21" s="208" t="s">
        <v>553</v>
      </c>
      <c r="JTQ21" s="208" t="s">
        <v>553</v>
      </c>
      <c r="JTR21" s="208" t="s">
        <v>553</v>
      </c>
      <c r="JTS21" s="208" t="s">
        <v>553</v>
      </c>
      <c r="JTT21" s="208" t="s">
        <v>553</v>
      </c>
      <c r="JTU21" s="208" t="s">
        <v>553</v>
      </c>
      <c r="JTV21" s="208" t="s">
        <v>553</v>
      </c>
      <c r="JTW21" s="208" t="s">
        <v>553</v>
      </c>
      <c r="JTX21" s="208" t="s">
        <v>553</v>
      </c>
      <c r="JTY21" s="208" t="s">
        <v>553</v>
      </c>
      <c r="JTZ21" s="208" t="s">
        <v>553</v>
      </c>
      <c r="JUA21" s="208" t="s">
        <v>553</v>
      </c>
      <c r="JUB21" s="208" t="s">
        <v>553</v>
      </c>
      <c r="JUC21" s="208" t="s">
        <v>553</v>
      </c>
      <c r="JUD21" s="208" t="s">
        <v>553</v>
      </c>
      <c r="JUE21" s="208" t="s">
        <v>553</v>
      </c>
      <c r="JUF21" s="208" t="s">
        <v>553</v>
      </c>
      <c r="JUG21" s="208" t="s">
        <v>553</v>
      </c>
      <c r="JUH21" s="208" t="s">
        <v>553</v>
      </c>
      <c r="JUI21" s="208" t="s">
        <v>553</v>
      </c>
      <c r="JUJ21" s="208" t="s">
        <v>553</v>
      </c>
      <c r="JUK21" s="208" t="s">
        <v>553</v>
      </c>
      <c r="JUL21" s="208" t="s">
        <v>553</v>
      </c>
      <c r="JUM21" s="208" t="s">
        <v>553</v>
      </c>
      <c r="JUN21" s="208" t="s">
        <v>553</v>
      </c>
      <c r="JUO21" s="208" t="s">
        <v>553</v>
      </c>
      <c r="JUP21" s="208" t="s">
        <v>553</v>
      </c>
      <c r="JUQ21" s="208" t="s">
        <v>553</v>
      </c>
      <c r="JUR21" s="208" t="s">
        <v>553</v>
      </c>
      <c r="JUS21" s="208" t="s">
        <v>553</v>
      </c>
      <c r="JUT21" s="208" t="s">
        <v>553</v>
      </c>
      <c r="JUU21" s="208" t="s">
        <v>553</v>
      </c>
      <c r="JUV21" s="208" t="s">
        <v>553</v>
      </c>
      <c r="JUW21" s="208" t="s">
        <v>553</v>
      </c>
      <c r="JUX21" s="208" t="s">
        <v>553</v>
      </c>
      <c r="JUY21" s="208" t="s">
        <v>553</v>
      </c>
      <c r="JUZ21" s="208" t="s">
        <v>553</v>
      </c>
      <c r="JVA21" s="208" t="s">
        <v>553</v>
      </c>
      <c r="JVB21" s="208" t="s">
        <v>553</v>
      </c>
      <c r="JVC21" s="208" t="s">
        <v>553</v>
      </c>
      <c r="JVD21" s="208" t="s">
        <v>553</v>
      </c>
      <c r="JVE21" s="208" t="s">
        <v>553</v>
      </c>
      <c r="JVF21" s="208" t="s">
        <v>553</v>
      </c>
      <c r="JVG21" s="208" t="s">
        <v>553</v>
      </c>
      <c r="JVH21" s="208" t="s">
        <v>553</v>
      </c>
      <c r="JVI21" s="208" t="s">
        <v>553</v>
      </c>
      <c r="JVJ21" s="208" t="s">
        <v>553</v>
      </c>
      <c r="JVK21" s="208" t="s">
        <v>553</v>
      </c>
      <c r="JVL21" s="208" t="s">
        <v>553</v>
      </c>
      <c r="JVM21" s="208" t="s">
        <v>553</v>
      </c>
      <c r="JVN21" s="208" t="s">
        <v>553</v>
      </c>
      <c r="JVO21" s="208" t="s">
        <v>553</v>
      </c>
      <c r="JVP21" s="208" t="s">
        <v>553</v>
      </c>
      <c r="JVQ21" s="208" t="s">
        <v>553</v>
      </c>
      <c r="JVR21" s="208" t="s">
        <v>553</v>
      </c>
      <c r="JVS21" s="208" t="s">
        <v>553</v>
      </c>
      <c r="JVT21" s="208" t="s">
        <v>553</v>
      </c>
      <c r="JVU21" s="208" t="s">
        <v>553</v>
      </c>
      <c r="JVV21" s="208" t="s">
        <v>553</v>
      </c>
      <c r="JVW21" s="208" t="s">
        <v>553</v>
      </c>
      <c r="JVX21" s="208" t="s">
        <v>553</v>
      </c>
      <c r="JVY21" s="208" t="s">
        <v>553</v>
      </c>
      <c r="JVZ21" s="208" t="s">
        <v>553</v>
      </c>
      <c r="JWA21" s="208" t="s">
        <v>553</v>
      </c>
      <c r="JWB21" s="208" t="s">
        <v>553</v>
      </c>
      <c r="JWC21" s="208" t="s">
        <v>553</v>
      </c>
      <c r="JWD21" s="208" t="s">
        <v>553</v>
      </c>
      <c r="JWE21" s="208" t="s">
        <v>553</v>
      </c>
      <c r="JWF21" s="208" t="s">
        <v>553</v>
      </c>
      <c r="JWG21" s="208" t="s">
        <v>553</v>
      </c>
      <c r="JWH21" s="208" t="s">
        <v>553</v>
      </c>
      <c r="JWI21" s="208" t="s">
        <v>553</v>
      </c>
      <c r="JWJ21" s="208" t="s">
        <v>553</v>
      </c>
      <c r="JWK21" s="208" t="s">
        <v>553</v>
      </c>
      <c r="JWL21" s="208" t="s">
        <v>553</v>
      </c>
      <c r="JWM21" s="208" t="s">
        <v>553</v>
      </c>
      <c r="JWN21" s="208" t="s">
        <v>553</v>
      </c>
      <c r="JWO21" s="208" t="s">
        <v>553</v>
      </c>
      <c r="JWP21" s="208" t="s">
        <v>553</v>
      </c>
      <c r="JWQ21" s="208" t="s">
        <v>553</v>
      </c>
      <c r="JWR21" s="208" t="s">
        <v>553</v>
      </c>
      <c r="JWS21" s="208" t="s">
        <v>553</v>
      </c>
      <c r="JWT21" s="208" t="s">
        <v>553</v>
      </c>
      <c r="JWU21" s="208" t="s">
        <v>553</v>
      </c>
      <c r="JWV21" s="208" t="s">
        <v>553</v>
      </c>
      <c r="JWW21" s="208" t="s">
        <v>553</v>
      </c>
      <c r="JWX21" s="208" t="s">
        <v>553</v>
      </c>
      <c r="JWY21" s="208" t="s">
        <v>553</v>
      </c>
      <c r="JWZ21" s="208" t="s">
        <v>553</v>
      </c>
      <c r="JXA21" s="208" t="s">
        <v>553</v>
      </c>
      <c r="JXB21" s="208" t="s">
        <v>553</v>
      </c>
      <c r="JXC21" s="208" t="s">
        <v>553</v>
      </c>
      <c r="JXD21" s="208" t="s">
        <v>553</v>
      </c>
      <c r="JXE21" s="208" t="s">
        <v>553</v>
      </c>
      <c r="JXF21" s="208" t="s">
        <v>553</v>
      </c>
      <c r="JXG21" s="208" t="s">
        <v>553</v>
      </c>
      <c r="JXH21" s="208" t="s">
        <v>553</v>
      </c>
      <c r="JXI21" s="208" t="s">
        <v>553</v>
      </c>
      <c r="JXJ21" s="208" t="s">
        <v>553</v>
      </c>
      <c r="JXK21" s="208" t="s">
        <v>553</v>
      </c>
      <c r="JXL21" s="208" t="s">
        <v>553</v>
      </c>
      <c r="JXM21" s="208" t="s">
        <v>553</v>
      </c>
      <c r="JXN21" s="208" t="s">
        <v>553</v>
      </c>
      <c r="JXO21" s="208" t="s">
        <v>553</v>
      </c>
      <c r="JXP21" s="208" t="s">
        <v>553</v>
      </c>
      <c r="JXQ21" s="208" t="s">
        <v>553</v>
      </c>
      <c r="JXR21" s="208" t="s">
        <v>553</v>
      </c>
      <c r="JXS21" s="208" t="s">
        <v>553</v>
      </c>
      <c r="JXT21" s="208" t="s">
        <v>553</v>
      </c>
      <c r="JXU21" s="208" t="s">
        <v>553</v>
      </c>
      <c r="JXV21" s="208" t="s">
        <v>553</v>
      </c>
      <c r="JXW21" s="208" t="s">
        <v>553</v>
      </c>
      <c r="JXX21" s="208" t="s">
        <v>553</v>
      </c>
      <c r="JXY21" s="208" t="s">
        <v>553</v>
      </c>
      <c r="JXZ21" s="208" t="s">
        <v>553</v>
      </c>
      <c r="JYA21" s="208" t="s">
        <v>553</v>
      </c>
      <c r="JYB21" s="208" t="s">
        <v>553</v>
      </c>
      <c r="JYC21" s="208" t="s">
        <v>553</v>
      </c>
      <c r="JYD21" s="208" t="s">
        <v>553</v>
      </c>
      <c r="JYE21" s="208" t="s">
        <v>553</v>
      </c>
      <c r="JYF21" s="208" t="s">
        <v>553</v>
      </c>
      <c r="JYG21" s="208" t="s">
        <v>553</v>
      </c>
      <c r="JYH21" s="208" t="s">
        <v>553</v>
      </c>
      <c r="JYI21" s="208" t="s">
        <v>553</v>
      </c>
      <c r="JYJ21" s="208" t="s">
        <v>553</v>
      </c>
      <c r="JYK21" s="208" t="s">
        <v>553</v>
      </c>
      <c r="JYL21" s="208" t="s">
        <v>553</v>
      </c>
      <c r="JYM21" s="208" t="s">
        <v>553</v>
      </c>
      <c r="JYN21" s="208" t="s">
        <v>553</v>
      </c>
      <c r="JYO21" s="208" t="s">
        <v>553</v>
      </c>
      <c r="JYP21" s="208" t="s">
        <v>553</v>
      </c>
      <c r="JYQ21" s="208" t="s">
        <v>553</v>
      </c>
      <c r="JYR21" s="208" t="s">
        <v>553</v>
      </c>
      <c r="JYS21" s="208" t="s">
        <v>553</v>
      </c>
      <c r="JYT21" s="208" t="s">
        <v>553</v>
      </c>
      <c r="JYU21" s="208" t="s">
        <v>553</v>
      </c>
      <c r="JYV21" s="208" t="s">
        <v>553</v>
      </c>
      <c r="JYW21" s="208" t="s">
        <v>553</v>
      </c>
      <c r="JYX21" s="208" t="s">
        <v>553</v>
      </c>
      <c r="JYY21" s="208" t="s">
        <v>553</v>
      </c>
      <c r="JYZ21" s="208" t="s">
        <v>553</v>
      </c>
      <c r="JZA21" s="208" t="s">
        <v>553</v>
      </c>
      <c r="JZB21" s="208" t="s">
        <v>553</v>
      </c>
      <c r="JZC21" s="208" t="s">
        <v>553</v>
      </c>
      <c r="JZD21" s="208" t="s">
        <v>553</v>
      </c>
      <c r="JZE21" s="208" t="s">
        <v>553</v>
      </c>
      <c r="JZF21" s="208" t="s">
        <v>553</v>
      </c>
      <c r="JZG21" s="208" t="s">
        <v>553</v>
      </c>
      <c r="JZH21" s="208" t="s">
        <v>553</v>
      </c>
      <c r="JZI21" s="208" t="s">
        <v>553</v>
      </c>
      <c r="JZJ21" s="208" t="s">
        <v>553</v>
      </c>
      <c r="JZK21" s="208" t="s">
        <v>553</v>
      </c>
      <c r="JZL21" s="208" t="s">
        <v>553</v>
      </c>
      <c r="JZM21" s="208" t="s">
        <v>553</v>
      </c>
      <c r="JZN21" s="208" t="s">
        <v>553</v>
      </c>
      <c r="JZO21" s="208" t="s">
        <v>553</v>
      </c>
      <c r="JZP21" s="208" t="s">
        <v>553</v>
      </c>
      <c r="JZQ21" s="208" t="s">
        <v>553</v>
      </c>
      <c r="JZR21" s="208" t="s">
        <v>553</v>
      </c>
      <c r="JZS21" s="208" t="s">
        <v>553</v>
      </c>
      <c r="JZT21" s="208" t="s">
        <v>553</v>
      </c>
      <c r="JZU21" s="208" t="s">
        <v>553</v>
      </c>
      <c r="JZV21" s="208" t="s">
        <v>553</v>
      </c>
      <c r="JZW21" s="208" t="s">
        <v>553</v>
      </c>
      <c r="JZX21" s="208" t="s">
        <v>553</v>
      </c>
      <c r="JZY21" s="208" t="s">
        <v>553</v>
      </c>
      <c r="JZZ21" s="208" t="s">
        <v>553</v>
      </c>
      <c r="KAA21" s="208" t="s">
        <v>553</v>
      </c>
      <c r="KAB21" s="208" t="s">
        <v>553</v>
      </c>
      <c r="KAC21" s="208" t="s">
        <v>553</v>
      </c>
      <c r="KAD21" s="208" t="s">
        <v>553</v>
      </c>
      <c r="KAE21" s="208" t="s">
        <v>553</v>
      </c>
      <c r="KAF21" s="208" t="s">
        <v>553</v>
      </c>
      <c r="KAG21" s="208" t="s">
        <v>553</v>
      </c>
      <c r="KAH21" s="208" t="s">
        <v>553</v>
      </c>
      <c r="KAI21" s="208" t="s">
        <v>553</v>
      </c>
      <c r="KAJ21" s="208" t="s">
        <v>553</v>
      </c>
      <c r="KAK21" s="208" t="s">
        <v>553</v>
      </c>
      <c r="KAL21" s="208" t="s">
        <v>553</v>
      </c>
      <c r="KAM21" s="208" t="s">
        <v>553</v>
      </c>
      <c r="KAN21" s="208" t="s">
        <v>553</v>
      </c>
      <c r="KAO21" s="208" t="s">
        <v>553</v>
      </c>
      <c r="KAP21" s="208" t="s">
        <v>553</v>
      </c>
      <c r="KAQ21" s="208" t="s">
        <v>553</v>
      </c>
      <c r="KAR21" s="208" t="s">
        <v>553</v>
      </c>
      <c r="KAS21" s="208" t="s">
        <v>553</v>
      </c>
      <c r="KAT21" s="208" t="s">
        <v>553</v>
      </c>
      <c r="KAU21" s="208" t="s">
        <v>553</v>
      </c>
      <c r="KAV21" s="208" t="s">
        <v>553</v>
      </c>
      <c r="KAW21" s="208" t="s">
        <v>553</v>
      </c>
      <c r="KAX21" s="208" t="s">
        <v>553</v>
      </c>
      <c r="KAY21" s="208" t="s">
        <v>553</v>
      </c>
      <c r="KAZ21" s="208" t="s">
        <v>553</v>
      </c>
      <c r="KBA21" s="208" t="s">
        <v>553</v>
      </c>
      <c r="KBB21" s="208" t="s">
        <v>553</v>
      </c>
      <c r="KBC21" s="208" t="s">
        <v>553</v>
      </c>
      <c r="KBD21" s="208" t="s">
        <v>553</v>
      </c>
      <c r="KBE21" s="208" t="s">
        <v>553</v>
      </c>
      <c r="KBF21" s="208" t="s">
        <v>553</v>
      </c>
      <c r="KBG21" s="208" t="s">
        <v>553</v>
      </c>
      <c r="KBH21" s="208" t="s">
        <v>553</v>
      </c>
      <c r="KBI21" s="208" t="s">
        <v>553</v>
      </c>
      <c r="KBJ21" s="208" t="s">
        <v>553</v>
      </c>
      <c r="KBK21" s="208" t="s">
        <v>553</v>
      </c>
      <c r="KBL21" s="208" t="s">
        <v>553</v>
      </c>
      <c r="KBM21" s="208" t="s">
        <v>553</v>
      </c>
      <c r="KBN21" s="208" t="s">
        <v>553</v>
      </c>
      <c r="KBO21" s="208" t="s">
        <v>553</v>
      </c>
      <c r="KBP21" s="208" t="s">
        <v>553</v>
      </c>
      <c r="KBQ21" s="208" t="s">
        <v>553</v>
      </c>
      <c r="KBR21" s="208" t="s">
        <v>553</v>
      </c>
      <c r="KBS21" s="208" t="s">
        <v>553</v>
      </c>
      <c r="KBT21" s="208" t="s">
        <v>553</v>
      </c>
      <c r="KBU21" s="208" t="s">
        <v>553</v>
      </c>
      <c r="KBV21" s="208" t="s">
        <v>553</v>
      </c>
      <c r="KBW21" s="208" t="s">
        <v>553</v>
      </c>
      <c r="KBX21" s="208" t="s">
        <v>553</v>
      </c>
      <c r="KBY21" s="208" t="s">
        <v>553</v>
      </c>
      <c r="KBZ21" s="208" t="s">
        <v>553</v>
      </c>
      <c r="KCA21" s="208" t="s">
        <v>553</v>
      </c>
      <c r="KCB21" s="208" t="s">
        <v>553</v>
      </c>
      <c r="KCC21" s="208" t="s">
        <v>553</v>
      </c>
      <c r="KCD21" s="208" t="s">
        <v>553</v>
      </c>
      <c r="KCE21" s="208" t="s">
        <v>553</v>
      </c>
      <c r="KCF21" s="208" t="s">
        <v>553</v>
      </c>
      <c r="KCG21" s="208" t="s">
        <v>553</v>
      </c>
      <c r="KCH21" s="208" t="s">
        <v>553</v>
      </c>
      <c r="KCI21" s="208" t="s">
        <v>553</v>
      </c>
      <c r="KCJ21" s="208" t="s">
        <v>553</v>
      </c>
      <c r="KCK21" s="208" t="s">
        <v>553</v>
      </c>
      <c r="KCL21" s="208" t="s">
        <v>553</v>
      </c>
      <c r="KCM21" s="208" t="s">
        <v>553</v>
      </c>
      <c r="KCN21" s="208" t="s">
        <v>553</v>
      </c>
      <c r="KCO21" s="208" t="s">
        <v>553</v>
      </c>
      <c r="KCP21" s="208" t="s">
        <v>553</v>
      </c>
      <c r="KCQ21" s="208" t="s">
        <v>553</v>
      </c>
      <c r="KCR21" s="208" t="s">
        <v>553</v>
      </c>
      <c r="KCS21" s="208" t="s">
        <v>553</v>
      </c>
      <c r="KCT21" s="208" t="s">
        <v>553</v>
      </c>
      <c r="KCU21" s="208" t="s">
        <v>553</v>
      </c>
      <c r="KCV21" s="208" t="s">
        <v>553</v>
      </c>
      <c r="KCW21" s="208" t="s">
        <v>553</v>
      </c>
      <c r="KCX21" s="208" t="s">
        <v>553</v>
      </c>
      <c r="KCY21" s="208" t="s">
        <v>553</v>
      </c>
      <c r="KCZ21" s="208" t="s">
        <v>553</v>
      </c>
      <c r="KDA21" s="208" t="s">
        <v>553</v>
      </c>
      <c r="KDB21" s="208" t="s">
        <v>553</v>
      </c>
      <c r="KDC21" s="208" t="s">
        <v>553</v>
      </c>
      <c r="KDD21" s="208" t="s">
        <v>553</v>
      </c>
      <c r="KDE21" s="208" t="s">
        <v>553</v>
      </c>
      <c r="KDF21" s="208" t="s">
        <v>553</v>
      </c>
      <c r="KDG21" s="208" t="s">
        <v>553</v>
      </c>
      <c r="KDH21" s="208" t="s">
        <v>553</v>
      </c>
      <c r="KDI21" s="208" t="s">
        <v>553</v>
      </c>
      <c r="KDJ21" s="208" t="s">
        <v>553</v>
      </c>
      <c r="KDK21" s="208" t="s">
        <v>553</v>
      </c>
      <c r="KDL21" s="208" t="s">
        <v>553</v>
      </c>
      <c r="KDM21" s="208" t="s">
        <v>553</v>
      </c>
      <c r="KDN21" s="208" t="s">
        <v>553</v>
      </c>
      <c r="KDO21" s="208" t="s">
        <v>553</v>
      </c>
      <c r="KDP21" s="208" t="s">
        <v>553</v>
      </c>
      <c r="KDQ21" s="208" t="s">
        <v>553</v>
      </c>
      <c r="KDR21" s="208" t="s">
        <v>553</v>
      </c>
      <c r="KDS21" s="208" t="s">
        <v>553</v>
      </c>
      <c r="KDT21" s="208" t="s">
        <v>553</v>
      </c>
      <c r="KDU21" s="208" t="s">
        <v>553</v>
      </c>
      <c r="KDV21" s="208" t="s">
        <v>553</v>
      </c>
      <c r="KDW21" s="208" t="s">
        <v>553</v>
      </c>
      <c r="KDX21" s="208" t="s">
        <v>553</v>
      </c>
      <c r="KDY21" s="208" t="s">
        <v>553</v>
      </c>
      <c r="KDZ21" s="208" t="s">
        <v>553</v>
      </c>
      <c r="KEA21" s="208" t="s">
        <v>553</v>
      </c>
      <c r="KEB21" s="208" t="s">
        <v>553</v>
      </c>
      <c r="KEC21" s="208" t="s">
        <v>553</v>
      </c>
      <c r="KED21" s="208" t="s">
        <v>553</v>
      </c>
      <c r="KEE21" s="208" t="s">
        <v>553</v>
      </c>
      <c r="KEF21" s="208" t="s">
        <v>553</v>
      </c>
      <c r="KEG21" s="208" t="s">
        <v>553</v>
      </c>
      <c r="KEH21" s="208" t="s">
        <v>553</v>
      </c>
      <c r="KEI21" s="208" t="s">
        <v>553</v>
      </c>
      <c r="KEJ21" s="208" t="s">
        <v>553</v>
      </c>
      <c r="KEK21" s="208" t="s">
        <v>553</v>
      </c>
      <c r="KEL21" s="208" t="s">
        <v>553</v>
      </c>
      <c r="KEM21" s="208" t="s">
        <v>553</v>
      </c>
      <c r="KEN21" s="208" t="s">
        <v>553</v>
      </c>
      <c r="KEO21" s="208" t="s">
        <v>553</v>
      </c>
      <c r="KEP21" s="208" t="s">
        <v>553</v>
      </c>
      <c r="KEQ21" s="208" t="s">
        <v>553</v>
      </c>
      <c r="KER21" s="208" t="s">
        <v>553</v>
      </c>
      <c r="KES21" s="208" t="s">
        <v>553</v>
      </c>
      <c r="KET21" s="208" t="s">
        <v>553</v>
      </c>
      <c r="KEU21" s="208" t="s">
        <v>553</v>
      </c>
      <c r="KEV21" s="208" t="s">
        <v>553</v>
      </c>
      <c r="KEW21" s="208" t="s">
        <v>553</v>
      </c>
      <c r="KEX21" s="208" t="s">
        <v>553</v>
      </c>
      <c r="KEY21" s="208" t="s">
        <v>553</v>
      </c>
      <c r="KEZ21" s="208" t="s">
        <v>553</v>
      </c>
      <c r="KFA21" s="208" t="s">
        <v>553</v>
      </c>
      <c r="KFB21" s="208" t="s">
        <v>553</v>
      </c>
      <c r="KFC21" s="208" t="s">
        <v>553</v>
      </c>
      <c r="KFD21" s="208" t="s">
        <v>553</v>
      </c>
      <c r="KFE21" s="208" t="s">
        <v>553</v>
      </c>
      <c r="KFF21" s="208" t="s">
        <v>553</v>
      </c>
      <c r="KFG21" s="208" t="s">
        <v>553</v>
      </c>
      <c r="KFH21" s="208" t="s">
        <v>553</v>
      </c>
      <c r="KFI21" s="208" t="s">
        <v>553</v>
      </c>
      <c r="KFJ21" s="208" t="s">
        <v>553</v>
      </c>
      <c r="KFK21" s="208" t="s">
        <v>553</v>
      </c>
      <c r="KFL21" s="208" t="s">
        <v>553</v>
      </c>
      <c r="KFM21" s="208" t="s">
        <v>553</v>
      </c>
      <c r="KFN21" s="208" t="s">
        <v>553</v>
      </c>
      <c r="KFO21" s="208" t="s">
        <v>553</v>
      </c>
      <c r="KFP21" s="208" t="s">
        <v>553</v>
      </c>
      <c r="KFQ21" s="208" t="s">
        <v>553</v>
      </c>
      <c r="KFR21" s="208" t="s">
        <v>553</v>
      </c>
      <c r="KFS21" s="208" t="s">
        <v>553</v>
      </c>
      <c r="KFT21" s="208" t="s">
        <v>553</v>
      </c>
      <c r="KFU21" s="208" t="s">
        <v>553</v>
      </c>
      <c r="KFV21" s="208" t="s">
        <v>553</v>
      </c>
      <c r="KFW21" s="208" t="s">
        <v>553</v>
      </c>
      <c r="KFX21" s="208" t="s">
        <v>553</v>
      </c>
      <c r="KFY21" s="208" t="s">
        <v>553</v>
      </c>
      <c r="KFZ21" s="208" t="s">
        <v>553</v>
      </c>
      <c r="KGA21" s="208" t="s">
        <v>553</v>
      </c>
      <c r="KGB21" s="208" t="s">
        <v>553</v>
      </c>
      <c r="KGC21" s="208" t="s">
        <v>553</v>
      </c>
      <c r="KGD21" s="208" t="s">
        <v>553</v>
      </c>
      <c r="KGE21" s="208" t="s">
        <v>553</v>
      </c>
      <c r="KGF21" s="208" t="s">
        <v>553</v>
      </c>
      <c r="KGG21" s="208" t="s">
        <v>553</v>
      </c>
      <c r="KGH21" s="208" t="s">
        <v>553</v>
      </c>
      <c r="KGI21" s="208" t="s">
        <v>553</v>
      </c>
      <c r="KGJ21" s="208" t="s">
        <v>553</v>
      </c>
      <c r="KGK21" s="208" t="s">
        <v>553</v>
      </c>
      <c r="KGL21" s="208" t="s">
        <v>553</v>
      </c>
      <c r="KGM21" s="208" t="s">
        <v>553</v>
      </c>
      <c r="KGN21" s="208" t="s">
        <v>553</v>
      </c>
      <c r="KGO21" s="208" t="s">
        <v>553</v>
      </c>
      <c r="KGP21" s="208" t="s">
        <v>553</v>
      </c>
      <c r="KGQ21" s="208" t="s">
        <v>553</v>
      </c>
      <c r="KGR21" s="208" t="s">
        <v>553</v>
      </c>
      <c r="KGS21" s="208" t="s">
        <v>553</v>
      </c>
      <c r="KGT21" s="208" t="s">
        <v>553</v>
      </c>
      <c r="KGU21" s="208" t="s">
        <v>553</v>
      </c>
      <c r="KGV21" s="208" t="s">
        <v>553</v>
      </c>
      <c r="KGW21" s="208" t="s">
        <v>553</v>
      </c>
      <c r="KGX21" s="208" t="s">
        <v>553</v>
      </c>
      <c r="KGY21" s="208" t="s">
        <v>553</v>
      </c>
      <c r="KGZ21" s="208" t="s">
        <v>553</v>
      </c>
      <c r="KHA21" s="208" t="s">
        <v>553</v>
      </c>
      <c r="KHB21" s="208" t="s">
        <v>553</v>
      </c>
      <c r="KHC21" s="208" t="s">
        <v>553</v>
      </c>
      <c r="KHD21" s="208" t="s">
        <v>553</v>
      </c>
      <c r="KHE21" s="208" t="s">
        <v>553</v>
      </c>
      <c r="KHF21" s="208" t="s">
        <v>553</v>
      </c>
      <c r="KHG21" s="208" t="s">
        <v>553</v>
      </c>
      <c r="KHH21" s="208" t="s">
        <v>553</v>
      </c>
      <c r="KHI21" s="208" t="s">
        <v>553</v>
      </c>
      <c r="KHJ21" s="208" t="s">
        <v>553</v>
      </c>
      <c r="KHK21" s="208" t="s">
        <v>553</v>
      </c>
      <c r="KHL21" s="208" t="s">
        <v>553</v>
      </c>
      <c r="KHM21" s="208" t="s">
        <v>553</v>
      </c>
      <c r="KHN21" s="208" t="s">
        <v>553</v>
      </c>
      <c r="KHO21" s="208" t="s">
        <v>553</v>
      </c>
      <c r="KHP21" s="208" t="s">
        <v>553</v>
      </c>
      <c r="KHQ21" s="208" t="s">
        <v>553</v>
      </c>
      <c r="KHR21" s="208" t="s">
        <v>553</v>
      </c>
      <c r="KHS21" s="208" t="s">
        <v>553</v>
      </c>
      <c r="KHT21" s="208" t="s">
        <v>553</v>
      </c>
      <c r="KHU21" s="208" t="s">
        <v>553</v>
      </c>
      <c r="KHV21" s="208" t="s">
        <v>553</v>
      </c>
      <c r="KHW21" s="208" t="s">
        <v>553</v>
      </c>
      <c r="KHX21" s="208" t="s">
        <v>553</v>
      </c>
      <c r="KHY21" s="208" t="s">
        <v>553</v>
      </c>
      <c r="KHZ21" s="208" t="s">
        <v>553</v>
      </c>
      <c r="KIA21" s="208" t="s">
        <v>553</v>
      </c>
      <c r="KIB21" s="208" t="s">
        <v>553</v>
      </c>
      <c r="KIC21" s="208" t="s">
        <v>553</v>
      </c>
      <c r="KID21" s="208" t="s">
        <v>553</v>
      </c>
      <c r="KIE21" s="208" t="s">
        <v>553</v>
      </c>
      <c r="KIF21" s="208" t="s">
        <v>553</v>
      </c>
      <c r="KIG21" s="208" t="s">
        <v>553</v>
      </c>
      <c r="KIH21" s="208" t="s">
        <v>553</v>
      </c>
      <c r="KII21" s="208" t="s">
        <v>553</v>
      </c>
      <c r="KIJ21" s="208" t="s">
        <v>553</v>
      </c>
      <c r="KIK21" s="208" t="s">
        <v>553</v>
      </c>
      <c r="KIL21" s="208" t="s">
        <v>553</v>
      </c>
      <c r="KIM21" s="208" t="s">
        <v>553</v>
      </c>
      <c r="KIN21" s="208" t="s">
        <v>553</v>
      </c>
      <c r="KIO21" s="208" t="s">
        <v>553</v>
      </c>
      <c r="KIP21" s="208" t="s">
        <v>553</v>
      </c>
      <c r="KIQ21" s="208" t="s">
        <v>553</v>
      </c>
      <c r="KIR21" s="208" t="s">
        <v>553</v>
      </c>
      <c r="KIS21" s="208" t="s">
        <v>553</v>
      </c>
      <c r="KIT21" s="208" t="s">
        <v>553</v>
      </c>
      <c r="KIU21" s="208" t="s">
        <v>553</v>
      </c>
      <c r="KIV21" s="208" t="s">
        <v>553</v>
      </c>
      <c r="KIW21" s="208" t="s">
        <v>553</v>
      </c>
      <c r="KIX21" s="208" t="s">
        <v>553</v>
      </c>
      <c r="KIY21" s="208" t="s">
        <v>553</v>
      </c>
      <c r="KIZ21" s="208" t="s">
        <v>553</v>
      </c>
      <c r="KJA21" s="208" t="s">
        <v>553</v>
      </c>
      <c r="KJB21" s="208" t="s">
        <v>553</v>
      </c>
      <c r="KJC21" s="208" t="s">
        <v>553</v>
      </c>
      <c r="KJD21" s="208" t="s">
        <v>553</v>
      </c>
      <c r="KJE21" s="208" t="s">
        <v>553</v>
      </c>
      <c r="KJF21" s="208" t="s">
        <v>553</v>
      </c>
      <c r="KJG21" s="208" t="s">
        <v>553</v>
      </c>
      <c r="KJH21" s="208" t="s">
        <v>553</v>
      </c>
      <c r="KJI21" s="208" t="s">
        <v>553</v>
      </c>
      <c r="KJJ21" s="208" t="s">
        <v>553</v>
      </c>
      <c r="KJK21" s="208" t="s">
        <v>553</v>
      </c>
      <c r="KJL21" s="208" t="s">
        <v>553</v>
      </c>
      <c r="KJM21" s="208" t="s">
        <v>553</v>
      </c>
      <c r="KJN21" s="208" t="s">
        <v>553</v>
      </c>
      <c r="KJO21" s="208" t="s">
        <v>553</v>
      </c>
      <c r="KJP21" s="208" t="s">
        <v>553</v>
      </c>
      <c r="KJQ21" s="208" t="s">
        <v>553</v>
      </c>
      <c r="KJR21" s="208" t="s">
        <v>553</v>
      </c>
      <c r="KJS21" s="208" t="s">
        <v>553</v>
      </c>
      <c r="KJT21" s="208" t="s">
        <v>553</v>
      </c>
      <c r="KJU21" s="208" t="s">
        <v>553</v>
      </c>
      <c r="KJV21" s="208" t="s">
        <v>553</v>
      </c>
      <c r="KJW21" s="208" t="s">
        <v>553</v>
      </c>
      <c r="KJX21" s="208" t="s">
        <v>553</v>
      </c>
      <c r="KJY21" s="208" t="s">
        <v>553</v>
      </c>
      <c r="KJZ21" s="208" t="s">
        <v>553</v>
      </c>
      <c r="KKA21" s="208" t="s">
        <v>553</v>
      </c>
      <c r="KKB21" s="208" t="s">
        <v>553</v>
      </c>
      <c r="KKC21" s="208" t="s">
        <v>553</v>
      </c>
      <c r="KKD21" s="208" t="s">
        <v>553</v>
      </c>
      <c r="KKE21" s="208" t="s">
        <v>553</v>
      </c>
      <c r="KKF21" s="208" t="s">
        <v>553</v>
      </c>
      <c r="KKG21" s="208" t="s">
        <v>553</v>
      </c>
      <c r="KKH21" s="208" t="s">
        <v>553</v>
      </c>
      <c r="KKI21" s="208" t="s">
        <v>553</v>
      </c>
      <c r="KKJ21" s="208" t="s">
        <v>553</v>
      </c>
      <c r="KKK21" s="208" t="s">
        <v>553</v>
      </c>
      <c r="KKL21" s="208" t="s">
        <v>553</v>
      </c>
      <c r="KKM21" s="208" t="s">
        <v>553</v>
      </c>
      <c r="KKN21" s="208" t="s">
        <v>553</v>
      </c>
      <c r="KKO21" s="208" t="s">
        <v>553</v>
      </c>
      <c r="KKP21" s="208" t="s">
        <v>553</v>
      </c>
      <c r="KKQ21" s="208" t="s">
        <v>553</v>
      </c>
      <c r="KKR21" s="208" t="s">
        <v>553</v>
      </c>
      <c r="KKS21" s="208" t="s">
        <v>553</v>
      </c>
      <c r="KKT21" s="208" t="s">
        <v>553</v>
      </c>
      <c r="KKU21" s="208" t="s">
        <v>553</v>
      </c>
      <c r="KKV21" s="208" t="s">
        <v>553</v>
      </c>
      <c r="KKW21" s="208" t="s">
        <v>553</v>
      </c>
      <c r="KKX21" s="208" t="s">
        <v>553</v>
      </c>
      <c r="KKY21" s="208" t="s">
        <v>553</v>
      </c>
      <c r="KKZ21" s="208" t="s">
        <v>553</v>
      </c>
      <c r="KLA21" s="208" t="s">
        <v>553</v>
      </c>
      <c r="KLB21" s="208" t="s">
        <v>553</v>
      </c>
      <c r="KLC21" s="208" t="s">
        <v>553</v>
      </c>
      <c r="KLD21" s="208" t="s">
        <v>553</v>
      </c>
      <c r="KLE21" s="208" t="s">
        <v>553</v>
      </c>
      <c r="KLF21" s="208" t="s">
        <v>553</v>
      </c>
      <c r="KLG21" s="208" t="s">
        <v>553</v>
      </c>
      <c r="KLH21" s="208" t="s">
        <v>553</v>
      </c>
      <c r="KLI21" s="208" t="s">
        <v>553</v>
      </c>
      <c r="KLJ21" s="208" t="s">
        <v>553</v>
      </c>
      <c r="KLK21" s="208" t="s">
        <v>553</v>
      </c>
      <c r="KLL21" s="208" t="s">
        <v>553</v>
      </c>
      <c r="KLM21" s="208" t="s">
        <v>553</v>
      </c>
      <c r="KLN21" s="208" t="s">
        <v>553</v>
      </c>
      <c r="KLO21" s="208" t="s">
        <v>553</v>
      </c>
      <c r="KLP21" s="208" t="s">
        <v>553</v>
      </c>
      <c r="KLQ21" s="208" t="s">
        <v>553</v>
      </c>
      <c r="KLR21" s="208" t="s">
        <v>553</v>
      </c>
      <c r="KLS21" s="208" t="s">
        <v>553</v>
      </c>
      <c r="KLT21" s="208" t="s">
        <v>553</v>
      </c>
      <c r="KLU21" s="208" t="s">
        <v>553</v>
      </c>
      <c r="KLV21" s="208" t="s">
        <v>553</v>
      </c>
      <c r="KLW21" s="208" t="s">
        <v>553</v>
      </c>
      <c r="KLX21" s="208" t="s">
        <v>553</v>
      </c>
      <c r="KLY21" s="208" t="s">
        <v>553</v>
      </c>
      <c r="KLZ21" s="208" t="s">
        <v>553</v>
      </c>
      <c r="KMA21" s="208" t="s">
        <v>553</v>
      </c>
      <c r="KMB21" s="208" t="s">
        <v>553</v>
      </c>
      <c r="KMC21" s="208" t="s">
        <v>553</v>
      </c>
      <c r="KMD21" s="208" t="s">
        <v>553</v>
      </c>
      <c r="KME21" s="208" t="s">
        <v>553</v>
      </c>
      <c r="KMF21" s="208" t="s">
        <v>553</v>
      </c>
      <c r="KMG21" s="208" t="s">
        <v>553</v>
      </c>
      <c r="KMH21" s="208" t="s">
        <v>553</v>
      </c>
      <c r="KMI21" s="208" t="s">
        <v>553</v>
      </c>
      <c r="KMJ21" s="208" t="s">
        <v>553</v>
      </c>
      <c r="KMK21" s="208" t="s">
        <v>553</v>
      </c>
      <c r="KML21" s="208" t="s">
        <v>553</v>
      </c>
      <c r="KMM21" s="208" t="s">
        <v>553</v>
      </c>
      <c r="KMN21" s="208" t="s">
        <v>553</v>
      </c>
      <c r="KMO21" s="208" t="s">
        <v>553</v>
      </c>
      <c r="KMP21" s="208" t="s">
        <v>553</v>
      </c>
      <c r="KMQ21" s="208" t="s">
        <v>553</v>
      </c>
      <c r="KMR21" s="208" t="s">
        <v>553</v>
      </c>
      <c r="KMS21" s="208" t="s">
        <v>553</v>
      </c>
      <c r="KMT21" s="208" t="s">
        <v>553</v>
      </c>
      <c r="KMU21" s="208" t="s">
        <v>553</v>
      </c>
      <c r="KMV21" s="208" t="s">
        <v>553</v>
      </c>
      <c r="KMW21" s="208" t="s">
        <v>553</v>
      </c>
      <c r="KMX21" s="208" t="s">
        <v>553</v>
      </c>
      <c r="KMY21" s="208" t="s">
        <v>553</v>
      </c>
      <c r="KMZ21" s="208" t="s">
        <v>553</v>
      </c>
      <c r="KNA21" s="208" t="s">
        <v>553</v>
      </c>
      <c r="KNB21" s="208" t="s">
        <v>553</v>
      </c>
      <c r="KNC21" s="208" t="s">
        <v>553</v>
      </c>
      <c r="KND21" s="208" t="s">
        <v>553</v>
      </c>
      <c r="KNE21" s="208" t="s">
        <v>553</v>
      </c>
      <c r="KNF21" s="208" t="s">
        <v>553</v>
      </c>
      <c r="KNG21" s="208" t="s">
        <v>553</v>
      </c>
      <c r="KNH21" s="208" t="s">
        <v>553</v>
      </c>
      <c r="KNI21" s="208" t="s">
        <v>553</v>
      </c>
      <c r="KNJ21" s="208" t="s">
        <v>553</v>
      </c>
      <c r="KNK21" s="208" t="s">
        <v>553</v>
      </c>
      <c r="KNL21" s="208" t="s">
        <v>553</v>
      </c>
      <c r="KNM21" s="208" t="s">
        <v>553</v>
      </c>
      <c r="KNN21" s="208" t="s">
        <v>553</v>
      </c>
      <c r="KNO21" s="208" t="s">
        <v>553</v>
      </c>
      <c r="KNP21" s="208" t="s">
        <v>553</v>
      </c>
      <c r="KNQ21" s="208" t="s">
        <v>553</v>
      </c>
      <c r="KNR21" s="208" t="s">
        <v>553</v>
      </c>
      <c r="KNS21" s="208" t="s">
        <v>553</v>
      </c>
      <c r="KNT21" s="208" t="s">
        <v>553</v>
      </c>
      <c r="KNU21" s="208" t="s">
        <v>553</v>
      </c>
      <c r="KNV21" s="208" t="s">
        <v>553</v>
      </c>
      <c r="KNW21" s="208" t="s">
        <v>553</v>
      </c>
      <c r="KNX21" s="208" t="s">
        <v>553</v>
      </c>
      <c r="KNY21" s="208" t="s">
        <v>553</v>
      </c>
      <c r="KNZ21" s="208" t="s">
        <v>553</v>
      </c>
      <c r="KOA21" s="208" t="s">
        <v>553</v>
      </c>
      <c r="KOB21" s="208" t="s">
        <v>553</v>
      </c>
      <c r="KOC21" s="208" t="s">
        <v>553</v>
      </c>
      <c r="KOD21" s="208" t="s">
        <v>553</v>
      </c>
      <c r="KOE21" s="208" t="s">
        <v>553</v>
      </c>
      <c r="KOF21" s="208" t="s">
        <v>553</v>
      </c>
      <c r="KOG21" s="208" t="s">
        <v>553</v>
      </c>
      <c r="KOH21" s="208" t="s">
        <v>553</v>
      </c>
      <c r="KOI21" s="208" t="s">
        <v>553</v>
      </c>
      <c r="KOJ21" s="208" t="s">
        <v>553</v>
      </c>
      <c r="KOK21" s="208" t="s">
        <v>553</v>
      </c>
      <c r="KOL21" s="208" t="s">
        <v>553</v>
      </c>
      <c r="KOM21" s="208" t="s">
        <v>553</v>
      </c>
      <c r="KON21" s="208" t="s">
        <v>553</v>
      </c>
      <c r="KOO21" s="208" t="s">
        <v>553</v>
      </c>
      <c r="KOP21" s="208" t="s">
        <v>553</v>
      </c>
      <c r="KOQ21" s="208" t="s">
        <v>553</v>
      </c>
      <c r="KOR21" s="208" t="s">
        <v>553</v>
      </c>
      <c r="KOS21" s="208" t="s">
        <v>553</v>
      </c>
      <c r="KOT21" s="208" t="s">
        <v>553</v>
      </c>
      <c r="KOU21" s="208" t="s">
        <v>553</v>
      </c>
      <c r="KOV21" s="208" t="s">
        <v>553</v>
      </c>
      <c r="KOW21" s="208" t="s">
        <v>553</v>
      </c>
      <c r="KOX21" s="208" t="s">
        <v>553</v>
      </c>
      <c r="KOY21" s="208" t="s">
        <v>553</v>
      </c>
      <c r="KOZ21" s="208" t="s">
        <v>553</v>
      </c>
      <c r="KPA21" s="208" t="s">
        <v>553</v>
      </c>
      <c r="KPB21" s="208" t="s">
        <v>553</v>
      </c>
      <c r="KPC21" s="208" t="s">
        <v>553</v>
      </c>
      <c r="KPD21" s="208" t="s">
        <v>553</v>
      </c>
      <c r="KPE21" s="208" t="s">
        <v>553</v>
      </c>
      <c r="KPF21" s="208" t="s">
        <v>553</v>
      </c>
      <c r="KPG21" s="208" t="s">
        <v>553</v>
      </c>
      <c r="KPH21" s="208" t="s">
        <v>553</v>
      </c>
      <c r="KPI21" s="208" t="s">
        <v>553</v>
      </c>
      <c r="KPJ21" s="208" t="s">
        <v>553</v>
      </c>
      <c r="KPK21" s="208" t="s">
        <v>553</v>
      </c>
      <c r="KPL21" s="208" t="s">
        <v>553</v>
      </c>
      <c r="KPM21" s="208" t="s">
        <v>553</v>
      </c>
      <c r="KPN21" s="208" t="s">
        <v>553</v>
      </c>
      <c r="KPO21" s="208" t="s">
        <v>553</v>
      </c>
      <c r="KPP21" s="208" t="s">
        <v>553</v>
      </c>
      <c r="KPQ21" s="208" t="s">
        <v>553</v>
      </c>
      <c r="KPR21" s="208" t="s">
        <v>553</v>
      </c>
      <c r="KPS21" s="208" t="s">
        <v>553</v>
      </c>
      <c r="KPT21" s="208" t="s">
        <v>553</v>
      </c>
      <c r="KPU21" s="208" t="s">
        <v>553</v>
      </c>
      <c r="KPV21" s="208" t="s">
        <v>553</v>
      </c>
      <c r="KPW21" s="208" t="s">
        <v>553</v>
      </c>
      <c r="KPX21" s="208" t="s">
        <v>553</v>
      </c>
      <c r="KPY21" s="208" t="s">
        <v>553</v>
      </c>
      <c r="KPZ21" s="208" t="s">
        <v>553</v>
      </c>
      <c r="KQA21" s="208" t="s">
        <v>553</v>
      </c>
      <c r="KQB21" s="208" t="s">
        <v>553</v>
      </c>
      <c r="KQC21" s="208" t="s">
        <v>553</v>
      </c>
      <c r="KQD21" s="208" t="s">
        <v>553</v>
      </c>
      <c r="KQE21" s="208" t="s">
        <v>553</v>
      </c>
      <c r="KQF21" s="208" t="s">
        <v>553</v>
      </c>
      <c r="KQG21" s="208" t="s">
        <v>553</v>
      </c>
      <c r="KQH21" s="208" t="s">
        <v>553</v>
      </c>
      <c r="KQI21" s="208" t="s">
        <v>553</v>
      </c>
      <c r="KQJ21" s="208" t="s">
        <v>553</v>
      </c>
      <c r="KQK21" s="208" t="s">
        <v>553</v>
      </c>
      <c r="KQL21" s="208" t="s">
        <v>553</v>
      </c>
      <c r="KQM21" s="208" t="s">
        <v>553</v>
      </c>
      <c r="KQN21" s="208" t="s">
        <v>553</v>
      </c>
      <c r="KQO21" s="208" t="s">
        <v>553</v>
      </c>
      <c r="KQP21" s="208" t="s">
        <v>553</v>
      </c>
      <c r="KQQ21" s="208" t="s">
        <v>553</v>
      </c>
      <c r="KQR21" s="208" t="s">
        <v>553</v>
      </c>
      <c r="KQS21" s="208" t="s">
        <v>553</v>
      </c>
      <c r="KQT21" s="208" t="s">
        <v>553</v>
      </c>
      <c r="KQU21" s="208" t="s">
        <v>553</v>
      </c>
      <c r="KQV21" s="208" t="s">
        <v>553</v>
      </c>
      <c r="KQW21" s="208" t="s">
        <v>553</v>
      </c>
      <c r="KQX21" s="208" t="s">
        <v>553</v>
      </c>
      <c r="KQY21" s="208" t="s">
        <v>553</v>
      </c>
      <c r="KQZ21" s="208" t="s">
        <v>553</v>
      </c>
      <c r="KRA21" s="208" t="s">
        <v>553</v>
      </c>
      <c r="KRB21" s="208" t="s">
        <v>553</v>
      </c>
      <c r="KRC21" s="208" t="s">
        <v>553</v>
      </c>
      <c r="KRD21" s="208" t="s">
        <v>553</v>
      </c>
      <c r="KRE21" s="208" t="s">
        <v>553</v>
      </c>
      <c r="KRF21" s="208" t="s">
        <v>553</v>
      </c>
      <c r="KRG21" s="208" t="s">
        <v>553</v>
      </c>
      <c r="KRH21" s="208" t="s">
        <v>553</v>
      </c>
      <c r="KRI21" s="208" t="s">
        <v>553</v>
      </c>
      <c r="KRJ21" s="208" t="s">
        <v>553</v>
      </c>
      <c r="KRK21" s="208" t="s">
        <v>553</v>
      </c>
      <c r="KRL21" s="208" t="s">
        <v>553</v>
      </c>
      <c r="KRM21" s="208" t="s">
        <v>553</v>
      </c>
      <c r="KRN21" s="208" t="s">
        <v>553</v>
      </c>
      <c r="KRO21" s="208" t="s">
        <v>553</v>
      </c>
      <c r="KRP21" s="208" t="s">
        <v>553</v>
      </c>
      <c r="KRQ21" s="208" t="s">
        <v>553</v>
      </c>
      <c r="KRR21" s="208" t="s">
        <v>553</v>
      </c>
      <c r="KRS21" s="208" t="s">
        <v>553</v>
      </c>
      <c r="KRT21" s="208" t="s">
        <v>553</v>
      </c>
      <c r="KRU21" s="208" t="s">
        <v>553</v>
      </c>
      <c r="KRV21" s="208" t="s">
        <v>553</v>
      </c>
      <c r="KRW21" s="208" t="s">
        <v>553</v>
      </c>
      <c r="KRX21" s="208" t="s">
        <v>553</v>
      </c>
      <c r="KRY21" s="208" t="s">
        <v>553</v>
      </c>
      <c r="KRZ21" s="208" t="s">
        <v>553</v>
      </c>
      <c r="KSA21" s="208" t="s">
        <v>553</v>
      </c>
      <c r="KSB21" s="208" t="s">
        <v>553</v>
      </c>
      <c r="KSC21" s="208" t="s">
        <v>553</v>
      </c>
      <c r="KSD21" s="208" t="s">
        <v>553</v>
      </c>
      <c r="KSE21" s="208" t="s">
        <v>553</v>
      </c>
      <c r="KSF21" s="208" t="s">
        <v>553</v>
      </c>
      <c r="KSG21" s="208" t="s">
        <v>553</v>
      </c>
      <c r="KSH21" s="208" t="s">
        <v>553</v>
      </c>
      <c r="KSI21" s="208" t="s">
        <v>553</v>
      </c>
      <c r="KSJ21" s="208" t="s">
        <v>553</v>
      </c>
      <c r="KSK21" s="208" t="s">
        <v>553</v>
      </c>
      <c r="KSL21" s="208" t="s">
        <v>553</v>
      </c>
      <c r="KSM21" s="208" t="s">
        <v>553</v>
      </c>
      <c r="KSN21" s="208" t="s">
        <v>553</v>
      </c>
      <c r="KSO21" s="208" t="s">
        <v>553</v>
      </c>
      <c r="KSP21" s="208" t="s">
        <v>553</v>
      </c>
      <c r="KSQ21" s="208" t="s">
        <v>553</v>
      </c>
      <c r="KSR21" s="208" t="s">
        <v>553</v>
      </c>
      <c r="KSS21" s="208" t="s">
        <v>553</v>
      </c>
      <c r="KST21" s="208" t="s">
        <v>553</v>
      </c>
      <c r="KSU21" s="208" t="s">
        <v>553</v>
      </c>
      <c r="KSV21" s="208" t="s">
        <v>553</v>
      </c>
      <c r="KSW21" s="208" t="s">
        <v>553</v>
      </c>
      <c r="KSX21" s="208" t="s">
        <v>553</v>
      </c>
      <c r="KSY21" s="208" t="s">
        <v>553</v>
      </c>
      <c r="KSZ21" s="208" t="s">
        <v>553</v>
      </c>
      <c r="KTA21" s="208" t="s">
        <v>553</v>
      </c>
      <c r="KTB21" s="208" t="s">
        <v>553</v>
      </c>
      <c r="KTC21" s="208" t="s">
        <v>553</v>
      </c>
      <c r="KTD21" s="208" t="s">
        <v>553</v>
      </c>
      <c r="KTE21" s="208" t="s">
        <v>553</v>
      </c>
      <c r="KTF21" s="208" t="s">
        <v>553</v>
      </c>
      <c r="KTG21" s="208" t="s">
        <v>553</v>
      </c>
      <c r="KTH21" s="208" t="s">
        <v>553</v>
      </c>
      <c r="KTI21" s="208" t="s">
        <v>553</v>
      </c>
      <c r="KTJ21" s="208" t="s">
        <v>553</v>
      </c>
      <c r="KTK21" s="208" t="s">
        <v>553</v>
      </c>
      <c r="KTL21" s="208" t="s">
        <v>553</v>
      </c>
      <c r="KTM21" s="208" t="s">
        <v>553</v>
      </c>
      <c r="KTN21" s="208" t="s">
        <v>553</v>
      </c>
      <c r="KTO21" s="208" t="s">
        <v>553</v>
      </c>
      <c r="KTP21" s="208" t="s">
        <v>553</v>
      </c>
      <c r="KTQ21" s="208" t="s">
        <v>553</v>
      </c>
      <c r="KTR21" s="208" t="s">
        <v>553</v>
      </c>
      <c r="KTS21" s="208" t="s">
        <v>553</v>
      </c>
      <c r="KTT21" s="208" t="s">
        <v>553</v>
      </c>
      <c r="KTU21" s="208" t="s">
        <v>553</v>
      </c>
      <c r="KTV21" s="208" t="s">
        <v>553</v>
      </c>
      <c r="KTW21" s="208" t="s">
        <v>553</v>
      </c>
      <c r="KTX21" s="208" t="s">
        <v>553</v>
      </c>
      <c r="KTY21" s="208" t="s">
        <v>553</v>
      </c>
      <c r="KTZ21" s="208" t="s">
        <v>553</v>
      </c>
      <c r="KUA21" s="208" t="s">
        <v>553</v>
      </c>
      <c r="KUB21" s="208" t="s">
        <v>553</v>
      </c>
      <c r="KUC21" s="208" t="s">
        <v>553</v>
      </c>
      <c r="KUD21" s="208" t="s">
        <v>553</v>
      </c>
      <c r="KUE21" s="208" t="s">
        <v>553</v>
      </c>
      <c r="KUF21" s="208" t="s">
        <v>553</v>
      </c>
      <c r="KUG21" s="208" t="s">
        <v>553</v>
      </c>
      <c r="KUH21" s="208" t="s">
        <v>553</v>
      </c>
      <c r="KUI21" s="208" t="s">
        <v>553</v>
      </c>
      <c r="KUJ21" s="208" t="s">
        <v>553</v>
      </c>
      <c r="KUK21" s="208" t="s">
        <v>553</v>
      </c>
      <c r="KUL21" s="208" t="s">
        <v>553</v>
      </c>
      <c r="KUM21" s="208" t="s">
        <v>553</v>
      </c>
      <c r="KUN21" s="208" t="s">
        <v>553</v>
      </c>
      <c r="KUO21" s="208" t="s">
        <v>553</v>
      </c>
      <c r="KUP21" s="208" t="s">
        <v>553</v>
      </c>
      <c r="KUQ21" s="208" t="s">
        <v>553</v>
      </c>
      <c r="KUR21" s="208" t="s">
        <v>553</v>
      </c>
      <c r="KUS21" s="208" t="s">
        <v>553</v>
      </c>
      <c r="KUT21" s="208" t="s">
        <v>553</v>
      </c>
      <c r="KUU21" s="208" t="s">
        <v>553</v>
      </c>
      <c r="KUV21" s="208" t="s">
        <v>553</v>
      </c>
      <c r="KUW21" s="208" t="s">
        <v>553</v>
      </c>
      <c r="KUX21" s="208" t="s">
        <v>553</v>
      </c>
      <c r="KUY21" s="208" t="s">
        <v>553</v>
      </c>
      <c r="KUZ21" s="208" t="s">
        <v>553</v>
      </c>
      <c r="KVA21" s="208" t="s">
        <v>553</v>
      </c>
      <c r="KVB21" s="208" t="s">
        <v>553</v>
      </c>
      <c r="KVC21" s="208" t="s">
        <v>553</v>
      </c>
      <c r="KVD21" s="208" t="s">
        <v>553</v>
      </c>
      <c r="KVE21" s="208" t="s">
        <v>553</v>
      </c>
      <c r="KVF21" s="208" t="s">
        <v>553</v>
      </c>
      <c r="KVG21" s="208" t="s">
        <v>553</v>
      </c>
      <c r="KVH21" s="208" t="s">
        <v>553</v>
      </c>
      <c r="KVI21" s="208" t="s">
        <v>553</v>
      </c>
      <c r="KVJ21" s="208" t="s">
        <v>553</v>
      </c>
      <c r="KVK21" s="208" t="s">
        <v>553</v>
      </c>
      <c r="KVL21" s="208" t="s">
        <v>553</v>
      </c>
      <c r="KVM21" s="208" t="s">
        <v>553</v>
      </c>
      <c r="KVN21" s="208" t="s">
        <v>553</v>
      </c>
      <c r="KVO21" s="208" t="s">
        <v>553</v>
      </c>
      <c r="KVP21" s="208" t="s">
        <v>553</v>
      </c>
      <c r="KVQ21" s="208" t="s">
        <v>553</v>
      </c>
      <c r="KVR21" s="208" t="s">
        <v>553</v>
      </c>
      <c r="KVS21" s="208" t="s">
        <v>553</v>
      </c>
      <c r="KVT21" s="208" t="s">
        <v>553</v>
      </c>
      <c r="KVU21" s="208" t="s">
        <v>553</v>
      </c>
      <c r="KVV21" s="208" t="s">
        <v>553</v>
      </c>
      <c r="KVW21" s="208" t="s">
        <v>553</v>
      </c>
      <c r="KVX21" s="208" t="s">
        <v>553</v>
      </c>
      <c r="KVY21" s="208" t="s">
        <v>553</v>
      </c>
      <c r="KVZ21" s="208" t="s">
        <v>553</v>
      </c>
      <c r="KWA21" s="208" t="s">
        <v>553</v>
      </c>
      <c r="KWB21" s="208" t="s">
        <v>553</v>
      </c>
      <c r="KWC21" s="208" t="s">
        <v>553</v>
      </c>
      <c r="KWD21" s="208" t="s">
        <v>553</v>
      </c>
      <c r="KWE21" s="208" t="s">
        <v>553</v>
      </c>
      <c r="KWF21" s="208" t="s">
        <v>553</v>
      </c>
      <c r="KWG21" s="208" t="s">
        <v>553</v>
      </c>
      <c r="KWH21" s="208" t="s">
        <v>553</v>
      </c>
      <c r="KWI21" s="208" t="s">
        <v>553</v>
      </c>
      <c r="KWJ21" s="208" t="s">
        <v>553</v>
      </c>
      <c r="KWK21" s="208" t="s">
        <v>553</v>
      </c>
      <c r="KWL21" s="208" t="s">
        <v>553</v>
      </c>
      <c r="KWM21" s="208" t="s">
        <v>553</v>
      </c>
      <c r="KWN21" s="208" t="s">
        <v>553</v>
      </c>
      <c r="KWO21" s="208" t="s">
        <v>553</v>
      </c>
      <c r="KWP21" s="208" t="s">
        <v>553</v>
      </c>
      <c r="KWQ21" s="208" t="s">
        <v>553</v>
      </c>
      <c r="KWR21" s="208" t="s">
        <v>553</v>
      </c>
      <c r="KWS21" s="208" t="s">
        <v>553</v>
      </c>
      <c r="KWT21" s="208" t="s">
        <v>553</v>
      </c>
      <c r="KWU21" s="208" t="s">
        <v>553</v>
      </c>
      <c r="KWV21" s="208" t="s">
        <v>553</v>
      </c>
      <c r="KWW21" s="208" t="s">
        <v>553</v>
      </c>
      <c r="KWX21" s="208" t="s">
        <v>553</v>
      </c>
      <c r="KWY21" s="208" t="s">
        <v>553</v>
      </c>
      <c r="KWZ21" s="208" t="s">
        <v>553</v>
      </c>
      <c r="KXA21" s="208" t="s">
        <v>553</v>
      </c>
      <c r="KXB21" s="208" t="s">
        <v>553</v>
      </c>
      <c r="KXC21" s="208" t="s">
        <v>553</v>
      </c>
      <c r="KXD21" s="208" t="s">
        <v>553</v>
      </c>
      <c r="KXE21" s="208" t="s">
        <v>553</v>
      </c>
      <c r="KXF21" s="208" t="s">
        <v>553</v>
      </c>
      <c r="KXG21" s="208" t="s">
        <v>553</v>
      </c>
      <c r="KXH21" s="208" t="s">
        <v>553</v>
      </c>
      <c r="KXI21" s="208" t="s">
        <v>553</v>
      </c>
      <c r="KXJ21" s="208" t="s">
        <v>553</v>
      </c>
      <c r="KXK21" s="208" t="s">
        <v>553</v>
      </c>
      <c r="KXL21" s="208" t="s">
        <v>553</v>
      </c>
      <c r="KXM21" s="208" t="s">
        <v>553</v>
      </c>
      <c r="KXN21" s="208" t="s">
        <v>553</v>
      </c>
      <c r="KXO21" s="208" t="s">
        <v>553</v>
      </c>
      <c r="KXP21" s="208" t="s">
        <v>553</v>
      </c>
      <c r="KXQ21" s="208" t="s">
        <v>553</v>
      </c>
      <c r="KXR21" s="208" t="s">
        <v>553</v>
      </c>
      <c r="KXS21" s="208" t="s">
        <v>553</v>
      </c>
      <c r="KXT21" s="208" t="s">
        <v>553</v>
      </c>
      <c r="KXU21" s="208" t="s">
        <v>553</v>
      </c>
      <c r="KXV21" s="208" t="s">
        <v>553</v>
      </c>
      <c r="KXW21" s="208" t="s">
        <v>553</v>
      </c>
      <c r="KXX21" s="208" t="s">
        <v>553</v>
      </c>
      <c r="KXY21" s="208" t="s">
        <v>553</v>
      </c>
      <c r="KXZ21" s="208" t="s">
        <v>553</v>
      </c>
      <c r="KYA21" s="208" t="s">
        <v>553</v>
      </c>
      <c r="KYB21" s="208" t="s">
        <v>553</v>
      </c>
      <c r="KYC21" s="208" t="s">
        <v>553</v>
      </c>
      <c r="KYD21" s="208" t="s">
        <v>553</v>
      </c>
      <c r="KYE21" s="208" t="s">
        <v>553</v>
      </c>
      <c r="KYF21" s="208" t="s">
        <v>553</v>
      </c>
      <c r="KYG21" s="208" t="s">
        <v>553</v>
      </c>
      <c r="KYH21" s="208" t="s">
        <v>553</v>
      </c>
      <c r="KYI21" s="208" t="s">
        <v>553</v>
      </c>
      <c r="KYJ21" s="208" t="s">
        <v>553</v>
      </c>
      <c r="KYK21" s="208" t="s">
        <v>553</v>
      </c>
      <c r="KYL21" s="208" t="s">
        <v>553</v>
      </c>
      <c r="KYM21" s="208" t="s">
        <v>553</v>
      </c>
      <c r="KYN21" s="208" t="s">
        <v>553</v>
      </c>
      <c r="KYO21" s="208" t="s">
        <v>553</v>
      </c>
      <c r="KYP21" s="208" t="s">
        <v>553</v>
      </c>
      <c r="KYQ21" s="208" t="s">
        <v>553</v>
      </c>
      <c r="KYR21" s="208" t="s">
        <v>553</v>
      </c>
      <c r="KYS21" s="208" t="s">
        <v>553</v>
      </c>
      <c r="KYT21" s="208" t="s">
        <v>553</v>
      </c>
      <c r="KYU21" s="208" t="s">
        <v>553</v>
      </c>
      <c r="KYV21" s="208" t="s">
        <v>553</v>
      </c>
      <c r="KYW21" s="208" t="s">
        <v>553</v>
      </c>
      <c r="KYX21" s="208" t="s">
        <v>553</v>
      </c>
      <c r="KYY21" s="208" t="s">
        <v>553</v>
      </c>
      <c r="KYZ21" s="208" t="s">
        <v>553</v>
      </c>
      <c r="KZA21" s="208" t="s">
        <v>553</v>
      </c>
      <c r="KZB21" s="208" t="s">
        <v>553</v>
      </c>
      <c r="KZC21" s="208" t="s">
        <v>553</v>
      </c>
      <c r="KZD21" s="208" t="s">
        <v>553</v>
      </c>
      <c r="KZE21" s="208" t="s">
        <v>553</v>
      </c>
      <c r="KZF21" s="208" t="s">
        <v>553</v>
      </c>
      <c r="KZG21" s="208" t="s">
        <v>553</v>
      </c>
      <c r="KZH21" s="208" t="s">
        <v>553</v>
      </c>
      <c r="KZI21" s="208" t="s">
        <v>553</v>
      </c>
      <c r="KZJ21" s="208" t="s">
        <v>553</v>
      </c>
      <c r="KZK21" s="208" t="s">
        <v>553</v>
      </c>
      <c r="KZL21" s="208" t="s">
        <v>553</v>
      </c>
      <c r="KZM21" s="208" t="s">
        <v>553</v>
      </c>
      <c r="KZN21" s="208" t="s">
        <v>553</v>
      </c>
      <c r="KZO21" s="208" t="s">
        <v>553</v>
      </c>
      <c r="KZP21" s="208" t="s">
        <v>553</v>
      </c>
      <c r="KZQ21" s="208" t="s">
        <v>553</v>
      </c>
      <c r="KZR21" s="208" t="s">
        <v>553</v>
      </c>
      <c r="KZS21" s="208" t="s">
        <v>553</v>
      </c>
      <c r="KZT21" s="208" t="s">
        <v>553</v>
      </c>
      <c r="KZU21" s="208" t="s">
        <v>553</v>
      </c>
      <c r="KZV21" s="208" t="s">
        <v>553</v>
      </c>
      <c r="KZW21" s="208" t="s">
        <v>553</v>
      </c>
      <c r="KZX21" s="208" t="s">
        <v>553</v>
      </c>
      <c r="KZY21" s="208" t="s">
        <v>553</v>
      </c>
      <c r="KZZ21" s="208" t="s">
        <v>553</v>
      </c>
      <c r="LAA21" s="208" t="s">
        <v>553</v>
      </c>
      <c r="LAB21" s="208" t="s">
        <v>553</v>
      </c>
      <c r="LAC21" s="208" t="s">
        <v>553</v>
      </c>
      <c r="LAD21" s="208" t="s">
        <v>553</v>
      </c>
      <c r="LAE21" s="208" t="s">
        <v>553</v>
      </c>
      <c r="LAF21" s="208" t="s">
        <v>553</v>
      </c>
      <c r="LAG21" s="208" t="s">
        <v>553</v>
      </c>
      <c r="LAH21" s="208" t="s">
        <v>553</v>
      </c>
      <c r="LAI21" s="208" t="s">
        <v>553</v>
      </c>
      <c r="LAJ21" s="208" t="s">
        <v>553</v>
      </c>
      <c r="LAK21" s="208" t="s">
        <v>553</v>
      </c>
      <c r="LAL21" s="208" t="s">
        <v>553</v>
      </c>
      <c r="LAM21" s="208" t="s">
        <v>553</v>
      </c>
      <c r="LAN21" s="208" t="s">
        <v>553</v>
      </c>
      <c r="LAO21" s="208" t="s">
        <v>553</v>
      </c>
      <c r="LAP21" s="208" t="s">
        <v>553</v>
      </c>
      <c r="LAQ21" s="208" t="s">
        <v>553</v>
      </c>
      <c r="LAR21" s="208" t="s">
        <v>553</v>
      </c>
      <c r="LAS21" s="208" t="s">
        <v>553</v>
      </c>
      <c r="LAT21" s="208" t="s">
        <v>553</v>
      </c>
      <c r="LAU21" s="208" t="s">
        <v>553</v>
      </c>
      <c r="LAV21" s="208" t="s">
        <v>553</v>
      </c>
      <c r="LAW21" s="208" t="s">
        <v>553</v>
      </c>
      <c r="LAX21" s="208" t="s">
        <v>553</v>
      </c>
      <c r="LAY21" s="208" t="s">
        <v>553</v>
      </c>
      <c r="LAZ21" s="208" t="s">
        <v>553</v>
      </c>
      <c r="LBA21" s="208" t="s">
        <v>553</v>
      </c>
      <c r="LBB21" s="208" t="s">
        <v>553</v>
      </c>
      <c r="LBC21" s="208" t="s">
        <v>553</v>
      </c>
      <c r="LBD21" s="208" t="s">
        <v>553</v>
      </c>
      <c r="LBE21" s="208" t="s">
        <v>553</v>
      </c>
      <c r="LBF21" s="208" t="s">
        <v>553</v>
      </c>
      <c r="LBG21" s="208" t="s">
        <v>553</v>
      </c>
      <c r="LBH21" s="208" t="s">
        <v>553</v>
      </c>
      <c r="LBI21" s="208" t="s">
        <v>553</v>
      </c>
      <c r="LBJ21" s="208" t="s">
        <v>553</v>
      </c>
      <c r="LBK21" s="208" t="s">
        <v>553</v>
      </c>
      <c r="LBL21" s="208" t="s">
        <v>553</v>
      </c>
      <c r="LBM21" s="208" t="s">
        <v>553</v>
      </c>
      <c r="LBN21" s="208" t="s">
        <v>553</v>
      </c>
      <c r="LBO21" s="208" t="s">
        <v>553</v>
      </c>
      <c r="LBP21" s="208" t="s">
        <v>553</v>
      </c>
      <c r="LBQ21" s="208" t="s">
        <v>553</v>
      </c>
      <c r="LBR21" s="208" t="s">
        <v>553</v>
      </c>
      <c r="LBS21" s="208" t="s">
        <v>553</v>
      </c>
      <c r="LBT21" s="208" t="s">
        <v>553</v>
      </c>
      <c r="LBU21" s="208" t="s">
        <v>553</v>
      </c>
      <c r="LBV21" s="208" t="s">
        <v>553</v>
      </c>
      <c r="LBW21" s="208" t="s">
        <v>553</v>
      </c>
      <c r="LBX21" s="208" t="s">
        <v>553</v>
      </c>
      <c r="LBY21" s="208" t="s">
        <v>553</v>
      </c>
      <c r="LBZ21" s="208" t="s">
        <v>553</v>
      </c>
      <c r="LCA21" s="208" t="s">
        <v>553</v>
      </c>
      <c r="LCB21" s="208" t="s">
        <v>553</v>
      </c>
      <c r="LCC21" s="208" t="s">
        <v>553</v>
      </c>
      <c r="LCD21" s="208" t="s">
        <v>553</v>
      </c>
      <c r="LCE21" s="208" t="s">
        <v>553</v>
      </c>
      <c r="LCF21" s="208" t="s">
        <v>553</v>
      </c>
      <c r="LCG21" s="208" t="s">
        <v>553</v>
      </c>
      <c r="LCH21" s="208" t="s">
        <v>553</v>
      </c>
      <c r="LCI21" s="208" t="s">
        <v>553</v>
      </c>
      <c r="LCJ21" s="208" t="s">
        <v>553</v>
      </c>
      <c r="LCK21" s="208" t="s">
        <v>553</v>
      </c>
      <c r="LCL21" s="208" t="s">
        <v>553</v>
      </c>
      <c r="LCM21" s="208" t="s">
        <v>553</v>
      </c>
      <c r="LCN21" s="208" t="s">
        <v>553</v>
      </c>
      <c r="LCO21" s="208" t="s">
        <v>553</v>
      </c>
      <c r="LCP21" s="208" t="s">
        <v>553</v>
      </c>
      <c r="LCQ21" s="208" t="s">
        <v>553</v>
      </c>
      <c r="LCR21" s="208" t="s">
        <v>553</v>
      </c>
      <c r="LCS21" s="208" t="s">
        <v>553</v>
      </c>
      <c r="LCT21" s="208" t="s">
        <v>553</v>
      </c>
      <c r="LCU21" s="208" t="s">
        <v>553</v>
      </c>
      <c r="LCV21" s="208" t="s">
        <v>553</v>
      </c>
      <c r="LCW21" s="208" t="s">
        <v>553</v>
      </c>
      <c r="LCX21" s="208" t="s">
        <v>553</v>
      </c>
      <c r="LCY21" s="208" t="s">
        <v>553</v>
      </c>
      <c r="LCZ21" s="208" t="s">
        <v>553</v>
      </c>
      <c r="LDA21" s="208" t="s">
        <v>553</v>
      </c>
      <c r="LDB21" s="208" t="s">
        <v>553</v>
      </c>
      <c r="LDC21" s="208" t="s">
        <v>553</v>
      </c>
      <c r="LDD21" s="208" t="s">
        <v>553</v>
      </c>
      <c r="LDE21" s="208" t="s">
        <v>553</v>
      </c>
      <c r="LDF21" s="208" t="s">
        <v>553</v>
      </c>
      <c r="LDG21" s="208" t="s">
        <v>553</v>
      </c>
      <c r="LDH21" s="208" t="s">
        <v>553</v>
      </c>
      <c r="LDI21" s="208" t="s">
        <v>553</v>
      </c>
      <c r="LDJ21" s="208" t="s">
        <v>553</v>
      </c>
      <c r="LDK21" s="208" t="s">
        <v>553</v>
      </c>
      <c r="LDL21" s="208" t="s">
        <v>553</v>
      </c>
      <c r="LDM21" s="208" t="s">
        <v>553</v>
      </c>
      <c r="LDN21" s="208" t="s">
        <v>553</v>
      </c>
      <c r="LDO21" s="208" t="s">
        <v>553</v>
      </c>
      <c r="LDP21" s="208" t="s">
        <v>553</v>
      </c>
      <c r="LDQ21" s="208" t="s">
        <v>553</v>
      </c>
      <c r="LDR21" s="208" t="s">
        <v>553</v>
      </c>
      <c r="LDS21" s="208" t="s">
        <v>553</v>
      </c>
      <c r="LDT21" s="208" t="s">
        <v>553</v>
      </c>
      <c r="LDU21" s="208" t="s">
        <v>553</v>
      </c>
      <c r="LDV21" s="208" t="s">
        <v>553</v>
      </c>
      <c r="LDW21" s="208" t="s">
        <v>553</v>
      </c>
      <c r="LDX21" s="208" t="s">
        <v>553</v>
      </c>
      <c r="LDY21" s="208" t="s">
        <v>553</v>
      </c>
      <c r="LDZ21" s="208" t="s">
        <v>553</v>
      </c>
      <c r="LEA21" s="208" t="s">
        <v>553</v>
      </c>
      <c r="LEB21" s="208" t="s">
        <v>553</v>
      </c>
      <c r="LEC21" s="208" t="s">
        <v>553</v>
      </c>
      <c r="LED21" s="208" t="s">
        <v>553</v>
      </c>
      <c r="LEE21" s="208" t="s">
        <v>553</v>
      </c>
      <c r="LEF21" s="208" t="s">
        <v>553</v>
      </c>
      <c r="LEG21" s="208" t="s">
        <v>553</v>
      </c>
      <c r="LEH21" s="208" t="s">
        <v>553</v>
      </c>
      <c r="LEI21" s="208" t="s">
        <v>553</v>
      </c>
      <c r="LEJ21" s="208" t="s">
        <v>553</v>
      </c>
      <c r="LEK21" s="208" t="s">
        <v>553</v>
      </c>
      <c r="LEL21" s="208" t="s">
        <v>553</v>
      </c>
      <c r="LEM21" s="208" t="s">
        <v>553</v>
      </c>
      <c r="LEN21" s="208" t="s">
        <v>553</v>
      </c>
      <c r="LEO21" s="208" t="s">
        <v>553</v>
      </c>
      <c r="LEP21" s="208" t="s">
        <v>553</v>
      </c>
      <c r="LEQ21" s="208" t="s">
        <v>553</v>
      </c>
      <c r="LER21" s="208" t="s">
        <v>553</v>
      </c>
      <c r="LES21" s="208" t="s">
        <v>553</v>
      </c>
      <c r="LET21" s="208" t="s">
        <v>553</v>
      </c>
      <c r="LEU21" s="208" t="s">
        <v>553</v>
      </c>
      <c r="LEV21" s="208" t="s">
        <v>553</v>
      </c>
      <c r="LEW21" s="208" t="s">
        <v>553</v>
      </c>
      <c r="LEX21" s="208" t="s">
        <v>553</v>
      </c>
      <c r="LEY21" s="208" t="s">
        <v>553</v>
      </c>
      <c r="LEZ21" s="208" t="s">
        <v>553</v>
      </c>
      <c r="LFA21" s="208" t="s">
        <v>553</v>
      </c>
      <c r="LFB21" s="208" t="s">
        <v>553</v>
      </c>
      <c r="LFC21" s="208" t="s">
        <v>553</v>
      </c>
      <c r="LFD21" s="208" t="s">
        <v>553</v>
      </c>
      <c r="LFE21" s="208" t="s">
        <v>553</v>
      </c>
      <c r="LFF21" s="208" t="s">
        <v>553</v>
      </c>
      <c r="LFG21" s="208" t="s">
        <v>553</v>
      </c>
      <c r="LFH21" s="208" t="s">
        <v>553</v>
      </c>
      <c r="LFI21" s="208" t="s">
        <v>553</v>
      </c>
      <c r="LFJ21" s="208" t="s">
        <v>553</v>
      </c>
      <c r="LFK21" s="208" t="s">
        <v>553</v>
      </c>
      <c r="LFL21" s="208" t="s">
        <v>553</v>
      </c>
      <c r="LFM21" s="208" t="s">
        <v>553</v>
      </c>
      <c r="LFN21" s="208" t="s">
        <v>553</v>
      </c>
      <c r="LFO21" s="208" t="s">
        <v>553</v>
      </c>
      <c r="LFP21" s="208" t="s">
        <v>553</v>
      </c>
      <c r="LFQ21" s="208" t="s">
        <v>553</v>
      </c>
      <c r="LFR21" s="208" t="s">
        <v>553</v>
      </c>
      <c r="LFS21" s="208" t="s">
        <v>553</v>
      </c>
      <c r="LFT21" s="208" t="s">
        <v>553</v>
      </c>
      <c r="LFU21" s="208" t="s">
        <v>553</v>
      </c>
      <c r="LFV21" s="208" t="s">
        <v>553</v>
      </c>
      <c r="LFW21" s="208" t="s">
        <v>553</v>
      </c>
      <c r="LFX21" s="208" t="s">
        <v>553</v>
      </c>
      <c r="LFY21" s="208" t="s">
        <v>553</v>
      </c>
      <c r="LFZ21" s="208" t="s">
        <v>553</v>
      </c>
      <c r="LGA21" s="208" t="s">
        <v>553</v>
      </c>
      <c r="LGB21" s="208" t="s">
        <v>553</v>
      </c>
      <c r="LGC21" s="208" t="s">
        <v>553</v>
      </c>
      <c r="LGD21" s="208" t="s">
        <v>553</v>
      </c>
      <c r="LGE21" s="208" t="s">
        <v>553</v>
      </c>
      <c r="LGF21" s="208" t="s">
        <v>553</v>
      </c>
      <c r="LGG21" s="208" t="s">
        <v>553</v>
      </c>
      <c r="LGH21" s="208" t="s">
        <v>553</v>
      </c>
      <c r="LGI21" s="208" t="s">
        <v>553</v>
      </c>
      <c r="LGJ21" s="208" t="s">
        <v>553</v>
      </c>
      <c r="LGK21" s="208" t="s">
        <v>553</v>
      </c>
      <c r="LGL21" s="208" t="s">
        <v>553</v>
      </c>
      <c r="LGM21" s="208" t="s">
        <v>553</v>
      </c>
      <c r="LGN21" s="208" t="s">
        <v>553</v>
      </c>
      <c r="LGO21" s="208" t="s">
        <v>553</v>
      </c>
      <c r="LGP21" s="208" t="s">
        <v>553</v>
      </c>
      <c r="LGQ21" s="208" t="s">
        <v>553</v>
      </c>
      <c r="LGR21" s="208" t="s">
        <v>553</v>
      </c>
      <c r="LGS21" s="208" t="s">
        <v>553</v>
      </c>
      <c r="LGT21" s="208" t="s">
        <v>553</v>
      </c>
      <c r="LGU21" s="208" t="s">
        <v>553</v>
      </c>
      <c r="LGV21" s="208" t="s">
        <v>553</v>
      </c>
      <c r="LGW21" s="208" t="s">
        <v>553</v>
      </c>
      <c r="LGX21" s="208" t="s">
        <v>553</v>
      </c>
      <c r="LGY21" s="208" t="s">
        <v>553</v>
      </c>
      <c r="LGZ21" s="208" t="s">
        <v>553</v>
      </c>
      <c r="LHA21" s="208" t="s">
        <v>553</v>
      </c>
      <c r="LHB21" s="208" t="s">
        <v>553</v>
      </c>
      <c r="LHC21" s="208" t="s">
        <v>553</v>
      </c>
      <c r="LHD21" s="208" t="s">
        <v>553</v>
      </c>
      <c r="LHE21" s="208" t="s">
        <v>553</v>
      </c>
      <c r="LHF21" s="208" t="s">
        <v>553</v>
      </c>
      <c r="LHG21" s="208" t="s">
        <v>553</v>
      </c>
      <c r="LHH21" s="208" t="s">
        <v>553</v>
      </c>
      <c r="LHI21" s="208" t="s">
        <v>553</v>
      </c>
      <c r="LHJ21" s="208" t="s">
        <v>553</v>
      </c>
      <c r="LHK21" s="208" t="s">
        <v>553</v>
      </c>
      <c r="LHL21" s="208" t="s">
        <v>553</v>
      </c>
      <c r="LHM21" s="208" t="s">
        <v>553</v>
      </c>
      <c r="LHN21" s="208" t="s">
        <v>553</v>
      </c>
      <c r="LHO21" s="208" t="s">
        <v>553</v>
      </c>
      <c r="LHP21" s="208" t="s">
        <v>553</v>
      </c>
      <c r="LHQ21" s="208" t="s">
        <v>553</v>
      </c>
      <c r="LHR21" s="208" t="s">
        <v>553</v>
      </c>
      <c r="LHS21" s="208" t="s">
        <v>553</v>
      </c>
      <c r="LHT21" s="208" t="s">
        <v>553</v>
      </c>
      <c r="LHU21" s="208" t="s">
        <v>553</v>
      </c>
      <c r="LHV21" s="208" t="s">
        <v>553</v>
      </c>
      <c r="LHW21" s="208" t="s">
        <v>553</v>
      </c>
      <c r="LHX21" s="208" t="s">
        <v>553</v>
      </c>
      <c r="LHY21" s="208" t="s">
        <v>553</v>
      </c>
      <c r="LHZ21" s="208" t="s">
        <v>553</v>
      </c>
      <c r="LIA21" s="208" t="s">
        <v>553</v>
      </c>
      <c r="LIB21" s="208" t="s">
        <v>553</v>
      </c>
      <c r="LIC21" s="208" t="s">
        <v>553</v>
      </c>
      <c r="LID21" s="208" t="s">
        <v>553</v>
      </c>
      <c r="LIE21" s="208" t="s">
        <v>553</v>
      </c>
      <c r="LIF21" s="208" t="s">
        <v>553</v>
      </c>
      <c r="LIG21" s="208" t="s">
        <v>553</v>
      </c>
      <c r="LIH21" s="208" t="s">
        <v>553</v>
      </c>
      <c r="LII21" s="208" t="s">
        <v>553</v>
      </c>
      <c r="LIJ21" s="208" t="s">
        <v>553</v>
      </c>
      <c r="LIK21" s="208" t="s">
        <v>553</v>
      </c>
      <c r="LIL21" s="208" t="s">
        <v>553</v>
      </c>
      <c r="LIM21" s="208" t="s">
        <v>553</v>
      </c>
      <c r="LIN21" s="208" t="s">
        <v>553</v>
      </c>
      <c r="LIO21" s="208" t="s">
        <v>553</v>
      </c>
      <c r="LIP21" s="208" t="s">
        <v>553</v>
      </c>
      <c r="LIQ21" s="208" t="s">
        <v>553</v>
      </c>
      <c r="LIR21" s="208" t="s">
        <v>553</v>
      </c>
      <c r="LIS21" s="208" t="s">
        <v>553</v>
      </c>
      <c r="LIT21" s="208" t="s">
        <v>553</v>
      </c>
      <c r="LIU21" s="208" t="s">
        <v>553</v>
      </c>
      <c r="LIV21" s="208" t="s">
        <v>553</v>
      </c>
      <c r="LIW21" s="208" t="s">
        <v>553</v>
      </c>
      <c r="LIX21" s="208" t="s">
        <v>553</v>
      </c>
      <c r="LIY21" s="208" t="s">
        <v>553</v>
      </c>
      <c r="LIZ21" s="208" t="s">
        <v>553</v>
      </c>
      <c r="LJA21" s="208" t="s">
        <v>553</v>
      </c>
      <c r="LJB21" s="208" t="s">
        <v>553</v>
      </c>
      <c r="LJC21" s="208" t="s">
        <v>553</v>
      </c>
      <c r="LJD21" s="208" t="s">
        <v>553</v>
      </c>
      <c r="LJE21" s="208" t="s">
        <v>553</v>
      </c>
      <c r="LJF21" s="208" t="s">
        <v>553</v>
      </c>
      <c r="LJG21" s="208" t="s">
        <v>553</v>
      </c>
      <c r="LJH21" s="208" t="s">
        <v>553</v>
      </c>
      <c r="LJI21" s="208" t="s">
        <v>553</v>
      </c>
      <c r="LJJ21" s="208" t="s">
        <v>553</v>
      </c>
      <c r="LJK21" s="208" t="s">
        <v>553</v>
      </c>
      <c r="LJL21" s="208" t="s">
        <v>553</v>
      </c>
      <c r="LJM21" s="208" t="s">
        <v>553</v>
      </c>
      <c r="LJN21" s="208" t="s">
        <v>553</v>
      </c>
      <c r="LJO21" s="208" t="s">
        <v>553</v>
      </c>
      <c r="LJP21" s="208" t="s">
        <v>553</v>
      </c>
      <c r="LJQ21" s="208" t="s">
        <v>553</v>
      </c>
      <c r="LJR21" s="208" t="s">
        <v>553</v>
      </c>
      <c r="LJS21" s="208" t="s">
        <v>553</v>
      </c>
      <c r="LJT21" s="208" t="s">
        <v>553</v>
      </c>
      <c r="LJU21" s="208" t="s">
        <v>553</v>
      </c>
      <c r="LJV21" s="208" t="s">
        <v>553</v>
      </c>
      <c r="LJW21" s="208" t="s">
        <v>553</v>
      </c>
      <c r="LJX21" s="208" t="s">
        <v>553</v>
      </c>
      <c r="LJY21" s="208" t="s">
        <v>553</v>
      </c>
      <c r="LJZ21" s="208" t="s">
        <v>553</v>
      </c>
      <c r="LKA21" s="208" t="s">
        <v>553</v>
      </c>
      <c r="LKB21" s="208" t="s">
        <v>553</v>
      </c>
      <c r="LKC21" s="208" t="s">
        <v>553</v>
      </c>
      <c r="LKD21" s="208" t="s">
        <v>553</v>
      </c>
      <c r="LKE21" s="208" t="s">
        <v>553</v>
      </c>
      <c r="LKF21" s="208" t="s">
        <v>553</v>
      </c>
      <c r="LKG21" s="208" t="s">
        <v>553</v>
      </c>
      <c r="LKH21" s="208" t="s">
        <v>553</v>
      </c>
      <c r="LKI21" s="208" t="s">
        <v>553</v>
      </c>
      <c r="LKJ21" s="208" t="s">
        <v>553</v>
      </c>
      <c r="LKK21" s="208" t="s">
        <v>553</v>
      </c>
      <c r="LKL21" s="208" t="s">
        <v>553</v>
      </c>
      <c r="LKM21" s="208" t="s">
        <v>553</v>
      </c>
      <c r="LKN21" s="208" t="s">
        <v>553</v>
      </c>
      <c r="LKO21" s="208" t="s">
        <v>553</v>
      </c>
      <c r="LKP21" s="208" t="s">
        <v>553</v>
      </c>
      <c r="LKQ21" s="208" t="s">
        <v>553</v>
      </c>
      <c r="LKR21" s="208" t="s">
        <v>553</v>
      </c>
      <c r="LKS21" s="208" t="s">
        <v>553</v>
      </c>
      <c r="LKT21" s="208" t="s">
        <v>553</v>
      </c>
      <c r="LKU21" s="208" t="s">
        <v>553</v>
      </c>
      <c r="LKV21" s="208" t="s">
        <v>553</v>
      </c>
      <c r="LKW21" s="208" t="s">
        <v>553</v>
      </c>
      <c r="LKX21" s="208" t="s">
        <v>553</v>
      </c>
      <c r="LKY21" s="208" t="s">
        <v>553</v>
      </c>
      <c r="LKZ21" s="208" t="s">
        <v>553</v>
      </c>
      <c r="LLA21" s="208" t="s">
        <v>553</v>
      </c>
      <c r="LLB21" s="208" t="s">
        <v>553</v>
      </c>
      <c r="LLC21" s="208" t="s">
        <v>553</v>
      </c>
      <c r="LLD21" s="208" t="s">
        <v>553</v>
      </c>
      <c r="LLE21" s="208" t="s">
        <v>553</v>
      </c>
      <c r="LLF21" s="208" t="s">
        <v>553</v>
      </c>
      <c r="LLG21" s="208" t="s">
        <v>553</v>
      </c>
      <c r="LLH21" s="208" t="s">
        <v>553</v>
      </c>
      <c r="LLI21" s="208" t="s">
        <v>553</v>
      </c>
      <c r="LLJ21" s="208" t="s">
        <v>553</v>
      </c>
      <c r="LLK21" s="208" t="s">
        <v>553</v>
      </c>
      <c r="LLL21" s="208" t="s">
        <v>553</v>
      </c>
      <c r="LLM21" s="208" t="s">
        <v>553</v>
      </c>
      <c r="LLN21" s="208" t="s">
        <v>553</v>
      </c>
      <c r="LLO21" s="208" t="s">
        <v>553</v>
      </c>
      <c r="LLP21" s="208" t="s">
        <v>553</v>
      </c>
      <c r="LLQ21" s="208" t="s">
        <v>553</v>
      </c>
      <c r="LLR21" s="208" t="s">
        <v>553</v>
      </c>
      <c r="LLS21" s="208" t="s">
        <v>553</v>
      </c>
      <c r="LLT21" s="208" t="s">
        <v>553</v>
      </c>
      <c r="LLU21" s="208" t="s">
        <v>553</v>
      </c>
      <c r="LLV21" s="208" t="s">
        <v>553</v>
      </c>
      <c r="LLW21" s="208" t="s">
        <v>553</v>
      </c>
      <c r="LLX21" s="208" t="s">
        <v>553</v>
      </c>
      <c r="LLY21" s="208" t="s">
        <v>553</v>
      </c>
      <c r="LLZ21" s="208" t="s">
        <v>553</v>
      </c>
      <c r="LMA21" s="208" t="s">
        <v>553</v>
      </c>
      <c r="LMB21" s="208" t="s">
        <v>553</v>
      </c>
      <c r="LMC21" s="208" t="s">
        <v>553</v>
      </c>
      <c r="LMD21" s="208" t="s">
        <v>553</v>
      </c>
      <c r="LME21" s="208" t="s">
        <v>553</v>
      </c>
      <c r="LMF21" s="208" t="s">
        <v>553</v>
      </c>
      <c r="LMG21" s="208" t="s">
        <v>553</v>
      </c>
      <c r="LMH21" s="208" t="s">
        <v>553</v>
      </c>
      <c r="LMI21" s="208" t="s">
        <v>553</v>
      </c>
      <c r="LMJ21" s="208" t="s">
        <v>553</v>
      </c>
      <c r="LMK21" s="208" t="s">
        <v>553</v>
      </c>
      <c r="LML21" s="208" t="s">
        <v>553</v>
      </c>
      <c r="LMM21" s="208" t="s">
        <v>553</v>
      </c>
      <c r="LMN21" s="208" t="s">
        <v>553</v>
      </c>
      <c r="LMO21" s="208" t="s">
        <v>553</v>
      </c>
      <c r="LMP21" s="208" t="s">
        <v>553</v>
      </c>
      <c r="LMQ21" s="208" t="s">
        <v>553</v>
      </c>
      <c r="LMR21" s="208" t="s">
        <v>553</v>
      </c>
      <c r="LMS21" s="208" t="s">
        <v>553</v>
      </c>
      <c r="LMT21" s="208" t="s">
        <v>553</v>
      </c>
      <c r="LMU21" s="208" t="s">
        <v>553</v>
      </c>
      <c r="LMV21" s="208" t="s">
        <v>553</v>
      </c>
      <c r="LMW21" s="208" t="s">
        <v>553</v>
      </c>
      <c r="LMX21" s="208" t="s">
        <v>553</v>
      </c>
      <c r="LMY21" s="208" t="s">
        <v>553</v>
      </c>
      <c r="LMZ21" s="208" t="s">
        <v>553</v>
      </c>
      <c r="LNA21" s="208" t="s">
        <v>553</v>
      </c>
      <c r="LNB21" s="208" t="s">
        <v>553</v>
      </c>
      <c r="LNC21" s="208" t="s">
        <v>553</v>
      </c>
      <c r="LND21" s="208" t="s">
        <v>553</v>
      </c>
      <c r="LNE21" s="208" t="s">
        <v>553</v>
      </c>
      <c r="LNF21" s="208" t="s">
        <v>553</v>
      </c>
      <c r="LNG21" s="208" t="s">
        <v>553</v>
      </c>
      <c r="LNH21" s="208" t="s">
        <v>553</v>
      </c>
      <c r="LNI21" s="208" t="s">
        <v>553</v>
      </c>
      <c r="LNJ21" s="208" t="s">
        <v>553</v>
      </c>
      <c r="LNK21" s="208" t="s">
        <v>553</v>
      </c>
      <c r="LNL21" s="208" t="s">
        <v>553</v>
      </c>
      <c r="LNM21" s="208" t="s">
        <v>553</v>
      </c>
      <c r="LNN21" s="208" t="s">
        <v>553</v>
      </c>
      <c r="LNO21" s="208" t="s">
        <v>553</v>
      </c>
      <c r="LNP21" s="208" t="s">
        <v>553</v>
      </c>
      <c r="LNQ21" s="208" t="s">
        <v>553</v>
      </c>
      <c r="LNR21" s="208" t="s">
        <v>553</v>
      </c>
      <c r="LNS21" s="208" t="s">
        <v>553</v>
      </c>
      <c r="LNT21" s="208" t="s">
        <v>553</v>
      </c>
      <c r="LNU21" s="208" t="s">
        <v>553</v>
      </c>
      <c r="LNV21" s="208" t="s">
        <v>553</v>
      </c>
      <c r="LNW21" s="208" t="s">
        <v>553</v>
      </c>
      <c r="LNX21" s="208" t="s">
        <v>553</v>
      </c>
      <c r="LNY21" s="208" t="s">
        <v>553</v>
      </c>
      <c r="LNZ21" s="208" t="s">
        <v>553</v>
      </c>
      <c r="LOA21" s="208" t="s">
        <v>553</v>
      </c>
      <c r="LOB21" s="208" t="s">
        <v>553</v>
      </c>
      <c r="LOC21" s="208" t="s">
        <v>553</v>
      </c>
      <c r="LOD21" s="208" t="s">
        <v>553</v>
      </c>
      <c r="LOE21" s="208" t="s">
        <v>553</v>
      </c>
      <c r="LOF21" s="208" t="s">
        <v>553</v>
      </c>
      <c r="LOG21" s="208" t="s">
        <v>553</v>
      </c>
      <c r="LOH21" s="208" t="s">
        <v>553</v>
      </c>
      <c r="LOI21" s="208" t="s">
        <v>553</v>
      </c>
      <c r="LOJ21" s="208" t="s">
        <v>553</v>
      </c>
      <c r="LOK21" s="208" t="s">
        <v>553</v>
      </c>
      <c r="LOL21" s="208" t="s">
        <v>553</v>
      </c>
      <c r="LOM21" s="208" t="s">
        <v>553</v>
      </c>
      <c r="LON21" s="208" t="s">
        <v>553</v>
      </c>
      <c r="LOO21" s="208" t="s">
        <v>553</v>
      </c>
      <c r="LOP21" s="208" t="s">
        <v>553</v>
      </c>
      <c r="LOQ21" s="208" t="s">
        <v>553</v>
      </c>
      <c r="LOR21" s="208" t="s">
        <v>553</v>
      </c>
      <c r="LOS21" s="208" t="s">
        <v>553</v>
      </c>
      <c r="LOT21" s="208" t="s">
        <v>553</v>
      </c>
      <c r="LOU21" s="208" t="s">
        <v>553</v>
      </c>
      <c r="LOV21" s="208" t="s">
        <v>553</v>
      </c>
      <c r="LOW21" s="208" t="s">
        <v>553</v>
      </c>
      <c r="LOX21" s="208" t="s">
        <v>553</v>
      </c>
      <c r="LOY21" s="208" t="s">
        <v>553</v>
      </c>
      <c r="LOZ21" s="208" t="s">
        <v>553</v>
      </c>
      <c r="LPA21" s="208" t="s">
        <v>553</v>
      </c>
      <c r="LPB21" s="208" t="s">
        <v>553</v>
      </c>
      <c r="LPC21" s="208" t="s">
        <v>553</v>
      </c>
      <c r="LPD21" s="208" t="s">
        <v>553</v>
      </c>
      <c r="LPE21" s="208" t="s">
        <v>553</v>
      </c>
      <c r="LPF21" s="208" t="s">
        <v>553</v>
      </c>
      <c r="LPG21" s="208" t="s">
        <v>553</v>
      </c>
      <c r="LPH21" s="208" t="s">
        <v>553</v>
      </c>
      <c r="LPI21" s="208" t="s">
        <v>553</v>
      </c>
      <c r="LPJ21" s="208" t="s">
        <v>553</v>
      </c>
      <c r="LPK21" s="208" t="s">
        <v>553</v>
      </c>
      <c r="LPL21" s="208" t="s">
        <v>553</v>
      </c>
      <c r="LPM21" s="208" t="s">
        <v>553</v>
      </c>
      <c r="LPN21" s="208" t="s">
        <v>553</v>
      </c>
      <c r="LPO21" s="208" t="s">
        <v>553</v>
      </c>
      <c r="LPP21" s="208" t="s">
        <v>553</v>
      </c>
      <c r="LPQ21" s="208" t="s">
        <v>553</v>
      </c>
      <c r="LPR21" s="208" t="s">
        <v>553</v>
      </c>
      <c r="LPS21" s="208" t="s">
        <v>553</v>
      </c>
      <c r="LPT21" s="208" t="s">
        <v>553</v>
      </c>
      <c r="LPU21" s="208" t="s">
        <v>553</v>
      </c>
      <c r="LPV21" s="208" t="s">
        <v>553</v>
      </c>
      <c r="LPW21" s="208" t="s">
        <v>553</v>
      </c>
      <c r="LPX21" s="208" t="s">
        <v>553</v>
      </c>
      <c r="LPY21" s="208" t="s">
        <v>553</v>
      </c>
      <c r="LPZ21" s="208" t="s">
        <v>553</v>
      </c>
      <c r="LQA21" s="208" t="s">
        <v>553</v>
      </c>
      <c r="LQB21" s="208" t="s">
        <v>553</v>
      </c>
      <c r="LQC21" s="208" t="s">
        <v>553</v>
      </c>
      <c r="LQD21" s="208" t="s">
        <v>553</v>
      </c>
      <c r="LQE21" s="208" t="s">
        <v>553</v>
      </c>
      <c r="LQF21" s="208" t="s">
        <v>553</v>
      </c>
      <c r="LQG21" s="208" t="s">
        <v>553</v>
      </c>
      <c r="LQH21" s="208" t="s">
        <v>553</v>
      </c>
      <c r="LQI21" s="208" t="s">
        <v>553</v>
      </c>
      <c r="LQJ21" s="208" t="s">
        <v>553</v>
      </c>
      <c r="LQK21" s="208" t="s">
        <v>553</v>
      </c>
      <c r="LQL21" s="208" t="s">
        <v>553</v>
      </c>
      <c r="LQM21" s="208" t="s">
        <v>553</v>
      </c>
      <c r="LQN21" s="208" t="s">
        <v>553</v>
      </c>
      <c r="LQO21" s="208" t="s">
        <v>553</v>
      </c>
      <c r="LQP21" s="208" t="s">
        <v>553</v>
      </c>
      <c r="LQQ21" s="208" t="s">
        <v>553</v>
      </c>
      <c r="LQR21" s="208" t="s">
        <v>553</v>
      </c>
      <c r="LQS21" s="208" t="s">
        <v>553</v>
      </c>
      <c r="LQT21" s="208" t="s">
        <v>553</v>
      </c>
      <c r="LQU21" s="208" t="s">
        <v>553</v>
      </c>
      <c r="LQV21" s="208" t="s">
        <v>553</v>
      </c>
      <c r="LQW21" s="208" t="s">
        <v>553</v>
      </c>
      <c r="LQX21" s="208" t="s">
        <v>553</v>
      </c>
      <c r="LQY21" s="208" t="s">
        <v>553</v>
      </c>
      <c r="LQZ21" s="208" t="s">
        <v>553</v>
      </c>
      <c r="LRA21" s="208" t="s">
        <v>553</v>
      </c>
      <c r="LRB21" s="208" t="s">
        <v>553</v>
      </c>
      <c r="LRC21" s="208" t="s">
        <v>553</v>
      </c>
      <c r="LRD21" s="208" t="s">
        <v>553</v>
      </c>
      <c r="LRE21" s="208" t="s">
        <v>553</v>
      </c>
      <c r="LRF21" s="208" t="s">
        <v>553</v>
      </c>
      <c r="LRG21" s="208" t="s">
        <v>553</v>
      </c>
      <c r="LRH21" s="208" t="s">
        <v>553</v>
      </c>
      <c r="LRI21" s="208" t="s">
        <v>553</v>
      </c>
      <c r="LRJ21" s="208" t="s">
        <v>553</v>
      </c>
      <c r="LRK21" s="208" t="s">
        <v>553</v>
      </c>
      <c r="LRL21" s="208" t="s">
        <v>553</v>
      </c>
      <c r="LRM21" s="208" t="s">
        <v>553</v>
      </c>
      <c r="LRN21" s="208" t="s">
        <v>553</v>
      </c>
      <c r="LRO21" s="208" t="s">
        <v>553</v>
      </c>
      <c r="LRP21" s="208" t="s">
        <v>553</v>
      </c>
      <c r="LRQ21" s="208" t="s">
        <v>553</v>
      </c>
      <c r="LRR21" s="208" t="s">
        <v>553</v>
      </c>
      <c r="LRS21" s="208" t="s">
        <v>553</v>
      </c>
      <c r="LRT21" s="208" t="s">
        <v>553</v>
      </c>
      <c r="LRU21" s="208" t="s">
        <v>553</v>
      </c>
      <c r="LRV21" s="208" t="s">
        <v>553</v>
      </c>
      <c r="LRW21" s="208" t="s">
        <v>553</v>
      </c>
      <c r="LRX21" s="208" t="s">
        <v>553</v>
      </c>
      <c r="LRY21" s="208" t="s">
        <v>553</v>
      </c>
      <c r="LRZ21" s="208" t="s">
        <v>553</v>
      </c>
      <c r="LSA21" s="208" t="s">
        <v>553</v>
      </c>
      <c r="LSB21" s="208" t="s">
        <v>553</v>
      </c>
      <c r="LSC21" s="208" t="s">
        <v>553</v>
      </c>
      <c r="LSD21" s="208" t="s">
        <v>553</v>
      </c>
      <c r="LSE21" s="208" t="s">
        <v>553</v>
      </c>
      <c r="LSF21" s="208" t="s">
        <v>553</v>
      </c>
      <c r="LSG21" s="208" t="s">
        <v>553</v>
      </c>
      <c r="LSH21" s="208" t="s">
        <v>553</v>
      </c>
      <c r="LSI21" s="208" t="s">
        <v>553</v>
      </c>
      <c r="LSJ21" s="208" t="s">
        <v>553</v>
      </c>
      <c r="LSK21" s="208" t="s">
        <v>553</v>
      </c>
      <c r="LSL21" s="208" t="s">
        <v>553</v>
      </c>
      <c r="LSM21" s="208" t="s">
        <v>553</v>
      </c>
      <c r="LSN21" s="208" t="s">
        <v>553</v>
      </c>
      <c r="LSO21" s="208" t="s">
        <v>553</v>
      </c>
      <c r="LSP21" s="208" t="s">
        <v>553</v>
      </c>
      <c r="LSQ21" s="208" t="s">
        <v>553</v>
      </c>
      <c r="LSR21" s="208" t="s">
        <v>553</v>
      </c>
      <c r="LSS21" s="208" t="s">
        <v>553</v>
      </c>
      <c r="LST21" s="208" t="s">
        <v>553</v>
      </c>
      <c r="LSU21" s="208" t="s">
        <v>553</v>
      </c>
      <c r="LSV21" s="208" t="s">
        <v>553</v>
      </c>
      <c r="LSW21" s="208" t="s">
        <v>553</v>
      </c>
      <c r="LSX21" s="208" t="s">
        <v>553</v>
      </c>
      <c r="LSY21" s="208" t="s">
        <v>553</v>
      </c>
      <c r="LSZ21" s="208" t="s">
        <v>553</v>
      </c>
      <c r="LTA21" s="208" t="s">
        <v>553</v>
      </c>
      <c r="LTB21" s="208" t="s">
        <v>553</v>
      </c>
      <c r="LTC21" s="208" t="s">
        <v>553</v>
      </c>
      <c r="LTD21" s="208" t="s">
        <v>553</v>
      </c>
      <c r="LTE21" s="208" t="s">
        <v>553</v>
      </c>
      <c r="LTF21" s="208" t="s">
        <v>553</v>
      </c>
      <c r="LTG21" s="208" t="s">
        <v>553</v>
      </c>
      <c r="LTH21" s="208" t="s">
        <v>553</v>
      </c>
      <c r="LTI21" s="208" t="s">
        <v>553</v>
      </c>
      <c r="LTJ21" s="208" t="s">
        <v>553</v>
      </c>
      <c r="LTK21" s="208" t="s">
        <v>553</v>
      </c>
      <c r="LTL21" s="208" t="s">
        <v>553</v>
      </c>
      <c r="LTM21" s="208" t="s">
        <v>553</v>
      </c>
      <c r="LTN21" s="208" t="s">
        <v>553</v>
      </c>
      <c r="LTO21" s="208" t="s">
        <v>553</v>
      </c>
      <c r="LTP21" s="208" t="s">
        <v>553</v>
      </c>
      <c r="LTQ21" s="208" t="s">
        <v>553</v>
      </c>
      <c r="LTR21" s="208" t="s">
        <v>553</v>
      </c>
      <c r="LTS21" s="208" t="s">
        <v>553</v>
      </c>
      <c r="LTT21" s="208" t="s">
        <v>553</v>
      </c>
      <c r="LTU21" s="208" t="s">
        <v>553</v>
      </c>
      <c r="LTV21" s="208" t="s">
        <v>553</v>
      </c>
      <c r="LTW21" s="208" t="s">
        <v>553</v>
      </c>
      <c r="LTX21" s="208" t="s">
        <v>553</v>
      </c>
      <c r="LTY21" s="208" t="s">
        <v>553</v>
      </c>
      <c r="LTZ21" s="208" t="s">
        <v>553</v>
      </c>
      <c r="LUA21" s="208" t="s">
        <v>553</v>
      </c>
      <c r="LUB21" s="208" t="s">
        <v>553</v>
      </c>
      <c r="LUC21" s="208" t="s">
        <v>553</v>
      </c>
      <c r="LUD21" s="208" t="s">
        <v>553</v>
      </c>
      <c r="LUE21" s="208" t="s">
        <v>553</v>
      </c>
      <c r="LUF21" s="208" t="s">
        <v>553</v>
      </c>
      <c r="LUG21" s="208" t="s">
        <v>553</v>
      </c>
      <c r="LUH21" s="208" t="s">
        <v>553</v>
      </c>
      <c r="LUI21" s="208" t="s">
        <v>553</v>
      </c>
      <c r="LUJ21" s="208" t="s">
        <v>553</v>
      </c>
      <c r="LUK21" s="208" t="s">
        <v>553</v>
      </c>
      <c r="LUL21" s="208" t="s">
        <v>553</v>
      </c>
      <c r="LUM21" s="208" t="s">
        <v>553</v>
      </c>
      <c r="LUN21" s="208" t="s">
        <v>553</v>
      </c>
      <c r="LUO21" s="208" t="s">
        <v>553</v>
      </c>
      <c r="LUP21" s="208" t="s">
        <v>553</v>
      </c>
      <c r="LUQ21" s="208" t="s">
        <v>553</v>
      </c>
      <c r="LUR21" s="208" t="s">
        <v>553</v>
      </c>
      <c r="LUS21" s="208" t="s">
        <v>553</v>
      </c>
      <c r="LUT21" s="208" t="s">
        <v>553</v>
      </c>
      <c r="LUU21" s="208" t="s">
        <v>553</v>
      </c>
      <c r="LUV21" s="208" t="s">
        <v>553</v>
      </c>
      <c r="LUW21" s="208" t="s">
        <v>553</v>
      </c>
      <c r="LUX21" s="208" t="s">
        <v>553</v>
      </c>
      <c r="LUY21" s="208" t="s">
        <v>553</v>
      </c>
      <c r="LUZ21" s="208" t="s">
        <v>553</v>
      </c>
      <c r="LVA21" s="208" t="s">
        <v>553</v>
      </c>
      <c r="LVB21" s="208" t="s">
        <v>553</v>
      </c>
      <c r="LVC21" s="208" t="s">
        <v>553</v>
      </c>
      <c r="LVD21" s="208" t="s">
        <v>553</v>
      </c>
      <c r="LVE21" s="208" t="s">
        <v>553</v>
      </c>
      <c r="LVF21" s="208" t="s">
        <v>553</v>
      </c>
      <c r="LVG21" s="208" t="s">
        <v>553</v>
      </c>
      <c r="LVH21" s="208" t="s">
        <v>553</v>
      </c>
      <c r="LVI21" s="208" t="s">
        <v>553</v>
      </c>
      <c r="LVJ21" s="208" t="s">
        <v>553</v>
      </c>
      <c r="LVK21" s="208" t="s">
        <v>553</v>
      </c>
      <c r="LVL21" s="208" t="s">
        <v>553</v>
      </c>
      <c r="LVM21" s="208" t="s">
        <v>553</v>
      </c>
      <c r="LVN21" s="208" t="s">
        <v>553</v>
      </c>
      <c r="LVO21" s="208" t="s">
        <v>553</v>
      </c>
      <c r="LVP21" s="208" t="s">
        <v>553</v>
      </c>
      <c r="LVQ21" s="208" t="s">
        <v>553</v>
      </c>
      <c r="LVR21" s="208" t="s">
        <v>553</v>
      </c>
      <c r="LVS21" s="208" t="s">
        <v>553</v>
      </c>
      <c r="LVT21" s="208" t="s">
        <v>553</v>
      </c>
      <c r="LVU21" s="208" t="s">
        <v>553</v>
      </c>
      <c r="LVV21" s="208" t="s">
        <v>553</v>
      </c>
      <c r="LVW21" s="208" t="s">
        <v>553</v>
      </c>
      <c r="LVX21" s="208" t="s">
        <v>553</v>
      </c>
      <c r="LVY21" s="208" t="s">
        <v>553</v>
      </c>
      <c r="LVZ21" s="208" t="s">
        <v>553</v>
      </c>
      <c r="LWA21" s="208" t="s">
        <v>553</v>
      </c>
      <c r="LWB21" s="208" t="s">
        <v>553</v>
      </c>
      <c r="LWC21" s="208" t="s">
        <v>553</v>
      </c>
      <c r="LWD21" s="208" t="s">
        <v>553</v>
      </c>
      <c r="LWE21" s="208" t="s">
        <v>553</v>
      </c>
      <c r="LWF21" s="208" t="s">
        <v>553</v>
      </c>
      <c r="LWG21" s="208" t="s">
        <v>553</v>
      </c>
      <c r="LWH21" s="208" t="s">
        <v>553</v>
      </c>
      <c r="LWI21" s="208" t="s">
        <v>553</v>
      </c>
      <c r="LWJ21" s="208" t="s">
        <v>553</v>
      </c>
      <c r="LWK21" s="208" t="s">
        <v>553</v>
      </c>
      <c r="LWL21" s="208" t="s">
        <v>553</v>
      </c>
      <c r="LWM21" s="208" t="s">
        <v>553</v>
      </c>
      <c r="LWN21" s="208" t="s">
        <v>553</v>
      </c>
      <c r="LWO21" s="208" t="s">
        <v>553</v>
      </c>
      <c r="LWP21" s="208" t="s">
        <v>553</v>
      </c>
      <c r="LWQ21" s="208" t="s">
        <v>553</v>
      </c>
      <c r="LWR21" s="208" t="s">
        <v>553</v>
      </c>
      <c r="LWS21" s="208" t="s">
        <v>553</v>
      </c>
      <c r="LWT21" s="208" t="s">
        <v>553</v>
      </c>
      <c r="LWU21" s="208" t="s">
        <v>553</v>
      </c>
      <c r="LWV21" s="208" t="s">
        <v>553</v>
      </c>
      <c r="LWW21" s="208" t="s">
        <v>553</v>
      </c>
      <c r="LWX21" s="208" t="s">
        <v>553</v>
      </c>
      <c r="LWY21" s="208" t="s">
        <v>553</v>
      </c>
      <c r="LWZ21" s="208" t="s">
        <v>553</v>
      </c>
      <c r="LXA21" s="208" t="s">
        <v>553</v>
      </c>
      <c r="LXB21" s="208" t="s">
        <v>553</v>
      </c>
      <c r="LXC21" s="208" t="s">
        <v>553</v>
      </c>
      <c r="LXD21" s="208" t="s">
        <v>553</v>
      </c>
      <c r="LXE21" s="208" t="s">
        <v>553</v>
      </c>
      <c r="LXF21" s="208" t="s">
        <v>553</v>
      </c>
      <c r="LXG21" s="208" t="s">
        <v>553</v>
      </c>
      <c r="LXH21" s="208" t="s">
        <v>553</v>
      </c>
      <c r="LXI21" s="208" t="s">
        <v>553</v>
      </c>
      <c r="LXJ21" s="208" t="s">
        <v>553</v>
      </c>
      <c r="LXK21" s="208" t="s">
        <v>553</v>
      </c>
      <c r="LXL21" s="208" t="s">
        <v>553</v>
      </c>
      <c r="LXM21" s="208" t="s">
        <v>553</v>
      </c>
      <c r="LXN21" s="208" t="s">
        <v>553</v>
      </c>
      <c r="LXO21" s="208" t="s">
        <v>553</v>
      </c>
      <c r="LXP21" s="208" t="s">
        <v>553</v>
      </c>
      <c r="LXQ21" s="208" t="s">
        <v>553</v>
      </c>
      <c r="LXR21" s="208" t="s">
        <v>553</v>
      </c>
      <c r="LXS21" s="208" t="s">
        <v>553</v>
      </c>
      <c r="LXT21" s="208" t="s">
        <v>553</v>
      </c>
      <c r="LXU21" s="208" t="s">
        <v>553</v>
      </c>
      <c r="LXV21" s="208" t="s">
        <v>553</v>
      </c>
      <c r="LXW21" s="208" t="s">
        <v>553</v>
      </c>
      <c r="LXX21" s="208" t="s">
        <v>553</v>
      </c>
      <c r="LXY21" s="208" t="s">
        <v>553</v>
      </c>
      <c r="LXZ21" s="208" t="s">
        <v>553</v>
      </c>
      <c r="LYA21" s="208" t="s">
        <v>553</v>
      </c>
      <c r="LYB21" s="208" t="s">
        <v>553</v>
      </c>
      <c r="LYC21" s="208" t="s">
        <v>553</v>
      </c>
      <c r="LYD21" s="208" t="s">
        <v>553</v>
      </c>
      <c r="LYE21" s="208" t="s">
        <v>553</v>
      </c>
      <c r="LYF21" s="208" t="s">
        <v>553</v>
      </c>
      <c r="LYG21" s="208" t="s">
        <v>553</v>
      </c>
      <c r="LYH21" s="208" t="s">
        <v>553</v>
      </c>
      <c r="LYI21" s="208" t="s">
        <v>553</v>
      </c>
      <c r="LYJ21" s="208" t="s">
        <v>553</v>
      </c>
      <c r="LYK21" s="208" t="s">
        <v>553</v>
      </c>
      <c r="LYL21" s="208" t="s">
        <v>553</v>
      </c>
      <c r="LYM21" s="208" t="s">
        <v>553</v>
      </c>
      <c r="LYN21" s="208" t="s">
        <v>553</v>
      </c>
      <c r="LYO21" s="208" t="s">
        <v>553</v>
      </c>
      <c r="LYP21" s="208" t="s">
        <v>553</v>
      </c>
      <c r="LYQ21" s="208" t="s">
        <v>553</v>
      </c>
      <c r="LYR21" s="208" t="s">
        <v>553</v>
      </c>
      <c r="LYS21" s="208" t="s">
        <v>553</v>
      </c>
      <c r="LYT21" s="208" t="s">
        <v>553</v>
      </c>
      <c r="LYU21" s="208" t="s">
        <v>553</v>
      </c>
      <c r="LYV21" s="208" t="s">
        <v>553</v>
      </c>
      <c r="LYW21" s="208" t="s">
        <v>553</v>
      </c>
      <c r="LYX21" s="208" t="s">
        <v>553</v>
      </c>
      <c r="LYY21" s="208" t="s">
        <v>553</v>
      </c>
      <c r="LYZ21" s="208" t="s">
        <v>553</v>
      </c>
      <c r="LZA21" s="208" t="s">
        <v>553</v>
      </c>
      <c r="LZB21" s="208" t="s">
        <v>553</v>
      </c>
      <c r="LZC21" s="208" t="s">
        <v>553</v>
      </c>
      <c r="LZD21" s="208" t="s">
        <v>553</v>
      </c>
      <c r="LZE21" s="208" t="s">
        <v>553</v>
      </c>
      <c r="LZF21" s="208" t="s">
        <v>553</v>
      </c>
      <c r="LZG21" s="208" t="s">
        <v>553</v>
      </c>
      <c r="LZH21" s="208" t="s">
        <v>553</v>
      </c>
      <c r="LZI21" s="208" t="s">
        <v>553</v>
      </c>
      <c r="LZJ21" s="208" t="s">
        <v>553</v>
      </c>
      <c r="LZK21" s="208" t="s">
        <v>553</v>
      </c>
      <c r="LZL21" s="208" t="s">
        <v>553</v>
      </c>
      <c r="LZM21" s="208" t="s">
        <v>553</v>
      </c>
      <c r="LZN21" s="208" t="s">
        <v>553</v>
      </c>
      <c r="LZO21" s="208" t="s">
        <v>553</v>
      </c>
      <c r="LZP21" s="208" t="s">
        <v>553</v>
      </c>
      <c r="LZQ21" s="208" t="s">
        <v>553</v>
      </c>
      <c r="LZR21" s="208" t="s">
        <v>553</v>
      </c>
      <c r="LZS21" s="208" t="s">
        <v>553</v>
      </c>
      <c r="LZT21" s="208" t="s">
        <v>553</v>
      </c>
      <c r="LZU21" s="208" t="s">
        <v>553</v>
      </c>
      <c r="LZV21" s="208" t="s">
        <v>553</v>
      </c>
      <c r="LZW21" s="208" t="s">
        <v>553</v>
      </c>
      <c r="LZX21" s="208" t="s">
        <v>553</v>
      </c>
      <c r="LZY21" s="208" t="s">
        <v>553</v>
      </c>
      <c r="LZZ21" s="208" t="s">
        <v>553</v>
      </c>
      <c r="MAA21" s="208" t="s">
        <v>553</v>
      </c>
      <c r="MAB21" s="208" t="s">
        <v>553</v>
      </c>
      <c r="MAC21" s="208" t="s">
        <v>553</v>
      </c>
      <c r="MAD21" s="208" t="s">
        <v>553</v>
      </c>
      <c r="MAE21" s="208" t="s">
        <v>553</v>
      </c>
      <c r="MAF21" s="208" t="s">
        <v>553</v>
      </c>
      <c r="MAG21" s="208" t="s">
        <v>553</v>
      </c>
      <c r="MAH21" s="208" t="s">
        <v>553</v>
      </c>
      <c r="MAI21" s="208" t="s">
        <v>553</v>
      </c>
      <c r="MAJ21" s="208" t="s">
        <v>553</v>
      </c>
      <c r="MAK21" s="208" t="s">
        <v>553</v>
      </c>
      <c r="MAL21" s="208" t="s">
        <v>553</v>
      </c>
      <c r="MAM21" s="208" t="s">
        <v>553</v>
      </c>
      <c r="MAN21" s="208" t="s">
        <v>553</v>
      </c>
      <c r="MAO21" s="208" t="s">
        <v>553</v>
      </c>
      <c r="MAP21" s="208" t="s">
        <v>553</v>
      </c>
      <c r="MAQ21" s="208" t="s">
        <v>553</v>
      </c>
      <c r="MAR21" s="208" t="s">
        <v>553</v>
      </c>
      <c r="MAS21" s="208" t="s">
        <v>553</v>
      </c>
      <c r="MAT21" s="208" t="s">
        <v>553</v>
      </c>
      <c r="MAU21" s="208" t="s">
        <v>553</v>
      </c>
      <c r="MAV21" s="208" t="s">
        <v>553</v>
      </c>
      <c r="MAW21" s="208" t="s">
        <v>553</v>
      </c>
      <c r="MAX21" s="208" t="s">
        <v>553</v>
      </c>
      <c r="MAY21" s="208" t="s">
        <v>553</v>
      </c>
      <c r="MAZ21" s="208" t="s">
        <v>553</v>
      </c>
      <c r="MBA21" s="208" t="s">
        <v>553</v>
      </c>
      <c r="MBB21" s="208" t="s">
        <v>553</v>
      </c>
      <c r="MBC21" s="208" t="s">
        <v>553</v>
      </c>
      <c r="MBD21" s="208" t="s">
        <v>553</v>
      </c>
      <c r="MBE21" s="208" t="s">
        <v>553</v>
      </c>
      <c r="MBF21" s="208" t="s">
        <v>553</v>
      </c>
      <c r="MBG21" s="208" t="s">
        <v>553</v>
      </c>
      <c r="MBH21" s="208" t="s">
        <v>553</v>
      </c>
      <c r="MBI21" s="208" t="s">
        <v>553</v>
      </c>
      <c r="MBJ21" s="208" t="s">
        <v>553</v>
      </c>
      <c r="MBK21" s="208" t="s">
        <v>553</v>
      </c>
      <c r="MBL21" s="208" t="s">
        <v>553</v>
      </c>
      <c r="MBM21" s="208" t="s">
        <v>553</v>
      </c>
      <c r="MBN21" s="208" t="s">
        <v>553</v>
      </c>
      <c r="MBO21" s="208" t="s">
        <v>553</v>
      </c>
      <c r="MBP21" s="208" t="s">
        <v>553</v>
      </c>
      <c r="MBQ21" s="208" t="s">
        <v>553</v>
      </c>
      <c r="MBR21" s="208" t="s">
        <v>553</v>
      </c>
      <c r="MBS21" s="208" t="s">
        <v>553</v>
      </c>
      <c r="MBT21" s="208" t="s">
        <v>553</v>
      </c>
      <c r="MBU21" s="208" t="s">
        <v>553</v>
      </c>
      <c r="MBV21" s="208" t="s">
        <v>553</v>
      </c>
      <c r="MBW21" s="208" t="s">
        <v>553</v>
      </c>
      <c r="MBX21" s="208" t="s">
        <v>553</v>
      </c>
      <c r="MBY21" s="208" t="s">
        <v>553</v>
      </c>
      <c r="MBZ21" s="208" t="s">
        <v>553</v>
      </c>
      <c r="MCA21" s="208" t="s">
        <v>553</v>
      </c>
      <c r="MCB21" s="208" t="s">
        <v>553</v>
      </c>
      <c r="MCC21" s="208" t="s">
        <v>553</v>
      </c>
      <c r="MCD21" s="208" t="s">
        <v>553</v>
      </c>
      <c r="MCE21" s="208" t="s">
        <v>553</v>
      </c>
      <c r="MCF21" s="208" t="s">
        <v>553</v>
      </c>
      <c r="MCG21" s="208" t="s">
        <v>553</v>
      </c>
      <c r="MCH21" s="208" t="s">
        <v>553</v>
      </c>
      <c r="MCI21" s="208" t="s">
        <v>553</v>
      </c>
      <c r="MCJ21" s="208" t="s">
        <v>553</v>
      </c>
      <c r="MCK21" s="208" t="s">
        <v>553</v>
      </c>
      <c r="MCL21" s="208" t="s">
        <v>553</v>
      </c>
      <c r="MCM21" s="208" t="s">
        <v>553</v>
      </c>
      <c r="MCN21" s="208" t="s">
        <v>553</v>
      </c>
      <c r="MCO21" s="208" t="s">
        <v>553</v>
      </c>
      <c r="MCP21" s="208" t="s">
        <v>553</v>
      </c>
      <c r="MCQ21" s="208" t="s">
        <v>553</v>
      </c>
      <c r="MCR21" s="208" t="s">
        <v>553</v>
      </c>
      <c r="MCS21" s="208" t="s">
        <v>553</v>
      </c>
      <c r="MCT21" s="208" t="s">
        <v>553</v>
      </c>
      <c r="MCU21" s="208" t="s">
        <v>553</v>
      </c>
      <c r="MCV21" s="208" t="s">
        <v>553</v>
      </c>
      <c r="MCW21" s="208" t="s">
        <v>553</v>
      </c>
      <c r="MCX21" s="208" t="s">
        <v>553</v>
      </c>
      <c r="MCY21" s="208" t="s">
        <v>553</v>
      </c>
      <c r="MCZ21" s="208" t="s">
        <v>553</v>
      </c>
      <c r="MDA21" s="208" t="s">
        <v>553</v>
      </c>
      <c r="MDB21" s="208" t="s">
        <v>553</v>
      </c>
      <c r="MDC21" s="208" t="s">
        <v>553</v>
      </c>
      <c r="MDD21" s="208" t="s">
        <v>553</v>
      </c>
      <c r="MDE21" s="208" t="s">
        <v>553</v>
      </c>
      <c r="MDF21" s="208" t="s">
        <v>553</v>
      </c>
      <c r="MDG21" s="208" t="s">
        <v>553</v>
      </c>
      <c r="MDH21" s="208" t="s">
        <v>553</v>
      </c>
      <c r="MDI21" s="208" t="s">
        <v>553</v>
      </c>
      <c r="MDJ21" s="208" t="s">
        <v>553</v>
      </c>
      <c r="MDK21" s="208" t="s">
        <v>553</v>
      </c>
      <c r="MDL21" s="208" t="s">
        <v>553</v>
      </c>
      <c r="MDM21" s="208" t="s">
        <v>553</v>
      </c>
      <c r="MDN21" s="208" t="s">
        <v>553</v>
      </c>
      <c r="MDO21" s="208" t="s">
        <v>553</v>
      </c>
      <c r="MDP21" s="208" t="s">
        <v>553</v>
      </c>
      <c r="MDQ21" s="208" t="s">
        <v>553</v>
      </c>
      <c r="MDR21" s="208" t="s">
        <v>553</v>
      </c>
      <c r="MDS21" s="208" t="s">
        <v>553</v>
      </c>
      <c r="MDT21" s="208" t="s">
        <v>553</v>
      </c>
      <c r="MDU21" s="208" t="s">
        <v>553</v>
      </c>
      <c r="MDV21" s="208" t="s">
        <v>553</v>
      </c>
      <c r="MDW21" s="208" t="s">
        <v>553</v>
      </c>
      <c r="MDX21" s="208" t="s">
        <v>553</v>
      </c>
      <c r="MDY21" s="208" t="s">
        <v>553</v>
      </c>
      <c r="MDZ21" s="208" t="s">
        <v>553</v>
      </c>
      <c r="MEA21" s="208" t="s">
        <v>553</v>
      </c>
      <c r="MEB21" s="208" t="s">
        <v>553</v>
      </c>
      <c r="MEC21" s="208" t="s">
        <v>553</v>
      </c>
      <c r="MED21" s="208" t="s">
        <v>553</v>
      </c>
      <c r="MEE21" s="208" t="s">
        <v>553</v>
      </c>
      <c r="MEF21" s="208" t="s">
        <v>553</v>
      </c>
      <c r="MEG21" s="208" t="s">
        <v>553</v>
      </c>
      <c r="MEH21" s="208" t="s">
        <v>553</v>
      </c>
      <c r="MEI21" s="208" t="s">
        <v>553</v>
      </c>
      <c r="MEJ21" s="208" t="s">
        <v>553</v>
      </c>
      <c r="MEK21" s="208" t="s">
        <v>553</v>
      </c>
      <c r="MEL21" s="208" t="s">
        <v>553</v>
      </c>
      <c r="MEM21" s="208" t="s">
        <v>553</v>
      </c>
      <c r="MEN21" s="208" t="s">
        <v>553</v>
      </c>
      <c r="MEO21" s="208" t="s">
        <v>553</v>
      </c>
      <c r="MEP21" s="208" t="s">
        <v>553</v>
      </c>
      <c r="MEQ21" s="208" t="s">
        <v>553</v>
      </c>
      <c r="MER21" s="208" t="s">
        <v>553</v>
      </c>
      <c r="MES21" s="208" t="s">
        <v>553</v>
      </c>
      <c r="MET21" s="208" t="s">
        <v>553</v>
      </c>
      <c r="MEU21" s="208" t="s">
        <v>553</v>
      </c>
      <c r="MEV21" s="208" t="s">
        <v>553</v>
      </c>
      <c r="MEW21" s="208" t="s">
        <v>553</v>
      </c>
      <c r="MEX21" s="208" t="s">
        <v>553</v>
      </c>
      <c r="MEY21" s="208" t="s">
        <v>553</v>
      </c>
      <c r="MEZ21" s="208" t="s">
        <v>553</v>
      </c>
      <c r="MFA21" s="208" t="s">
        <v>553</v>
      </c>
      <c r="MFB21" s="208" t="s">
        <v>553</v>
      </c>
      <c r="MFC21" s="208" t="s">
        <v>553</v>
      </c>
      <c r="MFD21" s="208" t="s">
        <v>553</v>
      </c>
      <c r="MFE21" s="208" t="s">
        <v>553</v>
      </c>
      <c r="MFF21" s="208" t="s">
        <v>553</v>
      </c>
      <c r="MFG21" s="208" t="s">
        <v>553</v>
      </c>
      <c r="MFH21" s="208" t="s">
        <v>553</v>
      </c>
      <c r="MFI21" s="208" t="s">
        <v>553</v>
      </c>
      <c r="MFJ21" s="208" t="s">
        <v>553</v>
      </c>
      <c r="MFK21" s="208" t="s">
        <v>553</v>
      </c>
      <c r="MFL21" s="208" t="s">
        <v>553</v>
      </c>
      <c r="MFM21" s="208" t="s">
        <v>553</v>
      </c>
      <c r="MFN21" s="208" t="s">
        <v>553</v>
      </c>
      <c r="MFO21" s="208" t="s">
        <v>553</v>
      </c>
      <c r="MFP21" s="208" t="s">
        <v>553</v>
      </c>
      <c r="MFQ21" s="208" t="s">
        <v>553</v>
      </c>
      <c r="MFR21" s="208" t="s">
        <v>553</v>
      </c>
      <c r="MFS21" s="208" t="s">
        <v>553</v>
      </c>
      <c r="MFT21" s="208" t="s">
        <v>553</v>
      </c>
      <c r="MFU21" s="208" t="s">
        <v>553</v>
      </c>
      <c r="MFV21" s="208" t="s">
        <v>553</v>
      </c>
      <c r="MFW21" s="208" t="s">
        <v>553</v>
      </c>
      <c r="MFX21" s="208" t="s">
        <v>553</v>
      </c>
      <c r="MFY21" s="208" t="s">
        <v>553</v>
      </c>
      <c r="MFZ21" s="208" t="s">
        <v>553</v>
      </c>
      <c r="MGA21" s="208" t="s">
        <v>553</v>
      </c>
      <c r="MGB21" s="208" t="s">
        <v>553</v>
      </c>
      <c r="MGC21" s="208" t="s">
        <v>553</v>
      </c>
      <c r="MGD21" s="208" t="s">
        <v>553</v>
      </c>
      <c r="MGE21" s="208" t="s">
        <v>553</v>
      </c>
      <c r="MGF21" s="208" t="s">
        <v>553</v>
      </c>
      <c r="MGG21" s="208" t="s">
        <v>553</v>
      </c>
      <c r="MGH21" s="208" t="s">
        <v>553</v>
      </c>
      <c r="MGI21" s="208" t="s">
        <v>553</v>
      </c>
      <c r="MGJ21" s="208" t="s">
        <v>553</v>
      </c>
      <c r="MGK21" s="208" t="s">
        <v>553</v>
      </c>
      <c r="MGL21" s="208" t="s">
        <v>553</v>
      </c>
      <c r="MGM21" s="208" t="s">
        <v>553</v>
      </c>
      <c r="MGN21" s="208" t="s">
        <v>553</v>
      </c>
      <c r="MGO21" s="208" t="s">
        <v>553</v>
      </c>
      <c r="MGP21" s="208" t="s">
        <v>553</v>
      </c>
      <c r="MGQ21" s="208" t="s">
        <v>553</v>
      </c>
      <c r="MGR21" s="208" t="s">
        <v>553</v>
      </c>
      <c r="MGS21" s="208" t="s">
        <v>553</v>
      </c>
      <c r="MGT21" s="208" t="s">
        <v>553</v>
      </c>
      <c r="MGU21" s="208" t="s">
        <v>553</v>
      </c>
      <c r="MGV21" s="208" t="s">
        <v>553</v>
      </c>
      <c r="MGW21" s="208" t="s">
        <v>553</v>
      </c>
      <c r="MGX21" s="208" t="s">
        <v>553</v>
      </c>
      <c r="MGY21" s="208" t="s">
        <v>553</v>
      </c>
      <c r="MGZ21" s="208" t="s">
        <v>553</v>
      </c>
      <c r="MHA21" s="208" t="s">
        <v>553</v>
      </c>
      <c r="MHB21" s="208" t="s">
        <v>553</v>
      </c>
      <c r="MHC21" s="208" t="s">
        <v>553</v>
      </c>
      <c r="MHD21" s="208" t="s">
        <v>553</v>
      </c>
      <c r="MHE21" s="208" t="s">
        <v>553</v>
      </c>
      <c r="MHF21" s="208" t="s">
        <v>553</v>
      </c>
      <c r="MHG21" s="208" t="s">
        <v>553</v>
      </c>
      <c r="MHH21" s="208" t="s">
        <v>553</v>
      </c>
      <c r="MHI21" s="208" t="s">
        <v>553</v>
      </c>
      <c r="MHJ21" s="208" t="s">
        <v>553</v>
      </c>
      <c r="MHK21" s="208" t="s">
        <v>553</v>
      </c>
      <c r="MHL21" s="208" t="s">
        <v>553</v>
      </c>
      <c r="MHM21" s="208" t="s">
        <v>553</v>
      </c>
      <c r="MHN21" s="208" t="s">
        <v>553</v>
      </c>
      <c r="MHO21" s="208" t="s">
        <v>553</v>
      </c>
      <c r="MHP21" s="208" t="s">
        <v>553</v>
      </c>
      <c r="MHQ21" s="208" t="s">
        <v>553</v>
      </c>
      <c r="MHR21" s="208" t="s">
        <v>553</v>
      </c>
      <c r="MHS21" s="208" t="s">
        <v>553</v>
      </c>
      <c r="MHT21" s="208" t="s">
        <v>553</v>
      </c>
      <c r="MHU21" s="208" t="s">
        <v>553</v>
      </c>
      <c r="MHV21" s="208" t="s">
        <v>553</v>
      </c>
      <c r="MHW21" s="208" t="s">
        <v>553</v>
      </c>
      <c r="MHX21" s="208" t="s">
        <v>553</v>
      </c>
      <c r="MHY21" s="208" t="s">
        <v>553</v>
      </c>
      <c r="MHZ21" s="208" t="s">
        <v>553</v>
      </c>
      <c r="MIA21" s="208" t="s">
        <v>553</v>
      </c>
      <c r="MIB21" s="208" t="s">
        <v>553</v>
      </c>
      <c r="MIC21" s="208" t="s">
        <v>553</v>
      </c>
      <c r="MID21" s="208" t="s">
        <v>553</v>
      </c>
      <c r="MIE21" s="208" t="s">
        <v>553</v>
      </c>
      <c r="MIF21" s="208" t="s">
        <v>553</v>
      </c>
      <c r="MIG21" s="208" t="s">
        <v>553</v>
      </c>
      <c r="MIH21" s="208" t="s">
        <v>553</v>
      </c>
      <c r="MII21" s="208" t="s">
        <v>553</v>
      </c>
      <c r="MIJ21" s="208" t="s">
        <v>553</v>
      </c>
      <c r="MIK21" s="208" t="s">
        <v>553</v>
      </c>
      <c r="MIL21" s="208" t="s">
        <v>553</v>
      </c>
      <c r="MIM21" s="208" t="s">
        <v>553</v>
      </c>
      <c r="MIN21" s="208" t="s">
        <v>553</v>
      </c>
      <c r="MIO21" s="208" t="s">
        <v>553</v>
      </c>
      <c r="MIP21" s="208" t="s">
        <v>553</v>
      </c>
      <c r="MIQ21" s="208" t="s">
        <v>553</v>
      </c>
      <c r="MIR21" s="208" t="s">
        <v>553</v>
      </c>
      <c r="MIS21" s="208" t="s">
        <v>553</v>
      </c>
      <c r="MIT21" s="208" t="s">
        <v>553</v>
      </c>
      <c r="MIU21" s="208" t="s">
        <v>553</v>
      </c>
      <c r="MIV21" s="208" t="s">
        <v>553</v>
      </c>
      <c r="MIW21" s="208" t="s">
        <v>553</v>
      </c>
      <c r="MIX21" s="208" t="s">
        <v>553</v>
      </c>
      <c r="MIY21" s="208" t="s">
        <v>553</v>
      </c>
      <c r="MIZ21" s="208" t="s">
        <v>553</v>
      </c>
      <c r="MJA21" s="208" t="s">
        <v>553</v>
      </c>
      <c r="MJB21" s="208" t="s">
        <v>553</v>
      </c>
      <c r="MJC21" s="208" t="s">
        <v>553</v>
      </c>
      <c r="MJD21" s="208" t="s">
        <v>553</v>
      </c>
      <c r="MJE21" s="208" t="s">
        <v>553</v>
      </c>
      <c r="MJF21" s="208" t="s">
        <v>553</v>
      </c>
      <c r="MJG21" s="208" t="s">
        <v>553</v>
      </c>
      <c r="MJH21" s="208" t="s">
        <v>553</v>
      </c>
      <c r="MJI21" s="208" t="s">
        <v>553</v>
      </c>
      <c r="MJJ21" s="208" t="s">
        <v>553</v>
      </c>
      <c r="MJK21" s="208" t="s">
        <v>553</v>
      </c>
      <c r="MJL21" s="208" t="s">
        <v>553</v>
      </c>
      <c r="MJM21" s="208" t="s">
        <v>553</v>
      </c>
      <c r="MJN21" s="208" t="s">
        <v>553</v>
      </c>
      <c r="MJO21" s="208" t="s">
        <v>553</v>
      </c>
      <c r="MJP21" s="208" t="s">
        <v>553</v>
      </c>
      <c r="MJQ21" s="208" t="s">
        <v>553</v>
      </c>
      <c r="MJR21" s="208" t="s">
        <v>553</v>
      </c>
      <c r="MJS21" s="208" t="s">
        <v>553</v>
      </c>
      <c r="MJT21" s="208" t="s">
        <v>553</v>
      </c>
      <c r="MJU21" s="208" t="s">
        <v>553</v>
      </c>
      <c r="MJV21" s="208" t="s">
        <v>553</v>
      </c>
      <c r="MJW21" s="208" t="s">
        <v>553</v>
      </c>
      <c r="MJX21" s="208" t="s">
        <v>553</v>
      </c>
      <c r="MJY21" s="208" t="s">
        <v>553</v>
      </c>
      <c r="MJZ21" s="208" t="s">
        <v>553</v>
      </c>
      <c r="MKA21" s="208" t="s">
        <v>553</v>
      </c>
      <c r="MKB21" s="208" t="s">
        <v>553</v>
      </c>
      <c r="MKC21" s="208" t="s">
        <v>553</v>
      </c>
      <c r="MKD21" s="208" t="s">
        <v>553</v>
      </c>
      <c r="MKE21" s="208" t="s">
        <v>553</v>
      </c>
      <c r="MKF21" s="208" t="s">
        <v>553</v>
      </c>
      <c r="MKG21" s="208" t="s">
        <v>553</v>
      </c>
      <c r="MKH21" s="208" t="s">
        <v>553</v>
      </c>
      <c r="MKI21" s="208" t="s">
        <v>553</v>
      </c>
      <c r="MKJ21" s="208" t="s">
        <v>553</v>
      </c>
      <c r="MKK21" s="208" t="s">
        <v>553</v>
      </c>
      <c r="MKL21" s="208" t="s">
        <v>553</v>
      </c>
      <c r="MKM21" s="208" t="s">
        <v>553</v>
      </c>
      <c r="MKN21" s="208" t="s">
        <v>553</v>
      </c>
      <c r="MKO21" s="208" t="s">
        <v>553</v>
      </c>
      <c r="MKP21" s="208" t="s">
        <v>553</v>
      </c>
      <c r="MKQ21" s="208" t="s">
        <v>553</v>
      </c>
      <c r="MKR21" s="208" t="s">
        <v>553</v>
      </c>
      <c r="MKS21" s="208" t="s">
        <v>553</v>
      </c>
      <c r="MKT21" s="208" t="s">
        <v>553</v>
      </c>
      <c r="MKU21" s="208" t="s">
        <v>553</v>
      </c>
      <c r="MKV21" s="208" t="s">
        <v>553</v>
      </c>
      <c r="MKW21" s="208" t="s">
        <v>553</v>
      </c>
      <c r="MKX21" s="208" t="s">
        <v>553</v>
      </c>
      <c r="MKY21" s="208" t="s">
        <v>553</v>
      </c>
      <c r="MKZ21" s="208" t="s">
        <v>553</v>
      </c>
      <c r="MLA21" s="208" t="s">
        <v>553</v>
      </c>
      <c r="MLB21" s="208" t="s">
        <v>553</v>
      </c>
      <c r="MLC21" s="208" t="s">
        <v>553</v>
      </c>
      <c r="MLD21" s="208" t="s">
        <v>553</v>
      </c>
      <c r="MLE21" s="208" t="s">
        <v>553</v>
      </c>
      <c r="MLF21" s="208" t="s">
        <v>553</v>
      </c>
      <c r="MLG21" s="208" t="s">
        <v>553</v>
      </c>
      <c r="MLH21" s="208" t="s">
        <v>553</v>
      </c>
      <c r="MLI21" s="208" t="s">
        <v>553</v>
      </c>
      <c r="MLJ21" s="208" t="s">
        <v>553</v>
      </c>
      <c r="MLK21" s="208" t="s">
        <v>553</v>
      </c>
      <c r="MLL21" s="208" t="s">
        <v>553</v>
      </c>
      <c r="MLM21" s="208" t="s">
        <v>553</v>
      </c>
      <c r="MLN21" s="208" t="s">
        <v>553</v>
      </c>
      <c r="MLO21" s="208" t="s">
        <v>553</v>
      </c>
      <c r="MLP21" s="208" t="s">
        <v>553</v>
      </c>
      <c r="MLQ21" s="208" t="s">
        <v>553</v>
      </c>
      <c r="MLR21" s="208" t="s">
        <v>553</v>
      </c>
      <c r="MLS21" s="208" t="s">
        <v>553</v>
      </c>
      <c r="MLT21" s="208" t="s">
        <v>553</v>
      </c>
      <c r="MLU21" s="208" t="s">
        <v>553</v>
      </c>
      <c r="MLV21" s="208" t="s">
        <v>553</v>
      </c>
      <c r="MLW21" s="208" t="s">
        <v>553</v>
      </c>
      <c r="MLX21" s="208" t="s">
        <v>553</v>
      </c>
      <c r="MLY21" s="208" t="s">
        <v>553</v>
      </c>
      <c r="MLZ21" s="208" t="s">
        <v>553</v>
      </c>
      <c r="MMA21" s="208" t="s">
        <v>553</v>
      </c>
      <c r="MMB21" s="208" t="s">
        <v>553</v>
      </c>
      <c r="MMC21" s="208" t="s">
        <v>553</v>
      </c>
      <c r="MMD21" s="208" t="s">
        <v>553</v>
      </c>
      <c r="MME21" s="208" t="s">
        <v>553</v>
      </c>
      <c r="MMF21" s="208" t="s">
        <v>553</v>
      </c>
      <c r="MMG21" s="208" t="s">
        <v>553</v>
      </c>
      <c r="MMH21" s="208" t="s">
        <v>553</v>
      </c>
      <c r="MMI21" s="208" t="s">
        <v>553</v>
      </c>
      <c r="MMJ21" s="208" t="s">
        <v>553</v>
      </c>
      <c r="MMK21" s="208" t="s">
        <v>553</v>
      </c>
      <c r="MML21" s="208" t="s">
        <v>553</v>
      </c>
      <c r="MMM21" s="208" t="s">
        <v>553</v>
      </c>
      <c r="MMN21" s="208" t="s">
        <v>553</v>
      </c>
      <c r="MMO21" s="208" t="s">
        <v>553</v>
      </c>
      <c r="MMP21" s="208" t="s">
        <v>553</v>
      </c>
      <c r="MMQ21" s="208" t="s">
        <v>553</v>
      </c>
      <c r="MMR21" s="208" t="s">
        <v>553</v>
      </c>
      <c r="MMS21" s="208" t="s">
        <v>553</v>
      </c>
      <c r="MMT21" s="208" t="s">
        <v>553</v>
      </c>
      <c r="MMU21" s="208" t="s">
        <v>553</v>
      </c>
      <c r="MMV21" s="208" t="s">
        <v>553</v>
      </c>
      <c r="MMW21" s="208" t="s">
        <v>553</v>
      </c>
      <c r="MMX21" s="208" t="s">
        <v>553</v>
      </c>
      <c r="MMY21" s="208" t="s">
        <v>553</v>
      </c>
      <c r="MMZ21" s="208" t="s">
        <v>553</v>
      </c>
      <c r="MNA21" s="208" t="s">
        <v>553</v>
      </c>
      <c r="MNB21" s="208" t="s">
        <v>553</v>
      </c>
      <c r="MNC21" s="208" t="s">
        <v>553</v>
      </c>
      <c r="MND21" s="208" t="s">
        <v>553</v>
      </c>
      <c r="MNE21" s="208" t="s">
        <v>553</v>
      </c>
      <c r="MNF21" s="208" t="s">
        <v>553</v>
      </c>
      <c r="MNG21" s="208" t="s">
        <v>553</v>
      </c>
      <c r="MNH21" s="208" t="s">
        <v>553</v>
      </c>
      <c r="MNI21" s="208" t="s">
        <v>553</v>
      </c>
      <c r="MNJ21" s="208" t="s">
        <v>553</v>
      </c>
      <c r="MNK21" s="208" t="s">
        <v>553</v>
      </c>
      <c r="MNL21" s="208" t="s">
        <v>553</v>
      </c>
      <c r="MNM21" s="208" t="s">
        <v>553</v>
      </c>
      <c r="MNN21" s="208" t="s">
        <v>553</v>
      </c>
      <c r="MNO21" s="208" t="s">
        <v>553</v>
      </c>
      <c r="MNP21" s="208" t="s">
        <v>553</v>
      </c>
      <c r="MNQ21" s="208" t="s">
        <v>553</v>
      </c>
      <c r="MNR21" s="208" t="s">
        <v>553</v>
      </c>
      <c r="MNS21" s="208" t="s">
        <v>553</v>
      </c>
      <c r="MNT21" s="208" t="s">
        <v>553</v>
      </c>
      <c r="MNU21" s="208" t="s">
        <v>553</v>
      </c>
      <c r="MNV21" s="208" t="s">
        <v>553</v>
      </c>
      <c r="MNW21" s="208" t="s">
        <v>553</v>
      </c>
      <c r="MNX21" s="208" t="s">
        <v>553</v>
      </c>
      <c r="MNY21" s="208" t="s">
        <v>553</v>
      </c>
      <c r="MNZ21" s="208" t="s">
        <v>553</v>
      </c>
      <c r="MOA21" s="208" t="s">
        <v>553</v>
      </c>
      <c r="MOB21" s="208" t="s">
        <v>553</v>
      </c>
      <c r="MOC21" s="208" t="s">
        <v>553</v>
      </c>
      <c r="MOD21" s="208" t="s">
        <v>553</v>
      </c>
      <c r="MOE21" s="208" t="s">
        <v>553</v>
      </c>
      <c r="MOF21" s="208" t="s">
        <v>553</v>
      </c>
      <c r="MOG21" s="208" t="s">
        <v>553</v>
      </c>
      <c r="MOH21" s="208" t="s">
        <v>553</v>
      </c>
      <c r="MOI21" s="208" t="s">
        <v>553</v>
      </c>
      <c r="MOJ21" s="208" t="s">
        <v>553</v>
      </c>
      <c r="MOK21" s="208" t="s">
        <v>553</v>
      </c>
      <c r="MOL21" s="208" t="s">
        <v>553</v>
      </c>
      <c r="MOM21" s="208" t="s">
        <v>553</v>
      </c>
      <c r="MON21" s="208" t="s">
        <v>553</v>
      </c>
      <c r="MOO21" s="208" t="s">
        <v>553</v>
      </c>
      <c r="MOP21" s="208" t="s">
        <v>553</v>
      </c>
      <c r="MOQ21" s="208" t="s">
        <v>553</v>
      </c>
      <c r="MOR21" s="208" t="s">
        <v>553</v>
      </c>
      <c r="MOS21" s="208" t="s">
        <v>553</v>
      </c>
      <c r="MOT21" s="208" t="s">
        <v>553</v>
      </c>
      <c r="MOU21" s="208" t="s">
        <v>553</v>
      </c>
      <c r="MOV21" s="208" t="s">
        <v>553</v>
      </c>
      <c r="MOW21" s="208" t="s">
        <v>553</v>
      </c>
      <c r="MOX21" s="208" t="s">
        <v>553</v>
      </c>
      <c r="MOY21" s="208" t="s">
        <v>553</v>
      </c>
      <c r="MOZ21" s="208" t="s">
        <v>553</v>
      </c>
      <c r="MPA21" s="208" t="s">
        <v>553</v>
      </c>
      <c r="MPB21" s="208" t="s">
        <v>553</v>
      </c>
      <c r="MPC21" s="208" t="s">
        <v>553</v>
      </c>
      <c r="MPD21" s="208" t="s">
        <v>553</v>
      </c>
      <c r="MPE21" s="208" t="s">
        <v>553</v>
      </c>
      <c r="MPF21" s="208" t="s">
        <v>553</v>
      </c>
      <c r="MPG21" s="208" t="s">
        <v>553</v>
      </c>
      <c r="MPH21" s="208" t="s">
        <v>553</v>
      </c>
      <c r="MPI21" s="208" t="s">
        <v>553</v>
      </c>
      <c r="MPJ21" s="208" t="s">
        <v>553</v>
      </c>
      <c r="MPK21" s="208" t="s">
        <v>553</v>
      </c>
      <c r="MPL21" s="208" t="s">
        <v>553</v>
      </c>
      <c r="MPM21" s="208" t="s">
        <v>553</v>
      </c>
      <c r="MPN21" s="208" t="s">
        <v>553</v>
      </c>
      <c r="MPO21" s="208" t="s">
        <v>553</v>
      </c>
      <c r="MPP21" s="208" t="s">
        <v>553</v>
      </c>
      <c r="MPQ21" s="208" t="s">
        <v>553</v>
      </c>
      <c r="MPR21" s="208" t="s">
        <v>553</v>
      </c>
      <c r="MPS21" s="208" t="s">
        <v>553</v>
      </c>
      <c r="MPT21" s="208" t="s">
        <v>553</v>
      </c>
      <c r="MPU21" s="208" t="s">
        <v>553</v>
      </c>
      <c r="MPV21" s="208" t="s">
        <v>553</v>
      </c>
      <c r="MPW21" s="208" t="s">
        <v>553</v>
      </c>
      <c r="MPX21" s="208" t="s">
        <v>553</v>
      </c>
      <c r="MPY21" s="208" t="s">
        <v>553</v>
      </c>
      <c r="MPZ21" s="208" t="s">
        <v>553</v>
      </c>
      <c r="MQA21" s="208" t="s">
        <v>553</v>
      </c>
      <c r="MQB21" s="208" t="s">
        <v>553</v>
      </c>
      <c r="MQC21" s="208" t="s">
        <v>553</v>
      </c>
      <c r="MQD21" s="208" t="s">
        <v>553</v>
      </c>
      <c r="MQE21" s="208" t="s">
        <v>553</v>
      </c>
      <c r="MQF21" s="208" t="s">
        <v>553</v>
      </c>
      <c r="MQG21" s="208" t="s">
        <v>553</v>
      </c>
      <c r="MQH21" s="208" t="s">
        <v>553</v>
      </c>
      <c r="MQI21" s="208" t="s">
        <v>553</v>
      </c>
      <c r="MQJ21" s="208" t="s">
        <v>553</v>
      </c>
      <c r="MQK21" s="208" t="s">
        <v>553</v>
      </c>
      <c r="MQL21" s="208" t="s">
        <v>553</v>
      </c>
      <c r="MQM21" s="208" t="s">
        <v>553</v>
      </c>
      <c r="MQN21" s="208" t="s">
        <v>553</v>
      </c>
      <c r="MQO21" s="208" t="s">
        <v>553</v>
      </c>
      <c r="MQP21" s="208" t="s">
        <v>553</v>
      </c>
      <c r="MQQ21" s="208" t="s">
        <v>553</v>
      </c>
      <c r="MQR21" s="208" t="s">
        <v>553</v>
      </c>
      <c r="MQS21" s="208" t="s">
        <v>553</v>
      </c>
      <c r="MQT21" s="208" t="s">
        <v>553</v>
      </c>
      <c r="MQU21" s="208" t="s">
        <v>553</v>
      </c>
      <c r="MQV21" s="208" t="s">
        <v>553</v>
      </c>
      <c r="MQW21" s="208" t="s">
        <v>553</v>
      </c>
      <c r="MQX21" s="208" t="s">
        <v>553</v>
      </c>
      <c r="MQY21" s="208" t="s">
        <v>553</v>
      </c>
      <c r="MQZ21" s="208" t="s">
        <v>553</v>
      </c>
      <c r="MRA21" s="208" t="s">
        <v>553</v>
      </c>
      <c r="MRB21" s="208" t="s">
        <v>553</v>
      </c>
      <c r="MRC21" s="208" t="s">
        <v>553</v>
      </c>
      <c r="MRD21" s="208" t="s">
        <v>553</v>
      </c>
      <c r="MRE21" s="208" t="s">
        <v>553</v>
      </c>
      <c r="MRF21" s="208" t="s">
        <v>553</v>
      </c>
      <c r="MRG21" s="208" t="s">
        <v>553</v>
      </c>
      <c r="MRH21" s="208" t="s">
        <v>553</v>
      </c>
      <c r="MRI21" s="208" t="s">
        <v>553</v>
      </c>
      <c r="MRJ21" s="208" t="s">
        <v>553</v>
      </c>
      <c r="MRK21" s="208" t="s">
        <v>553</v>
      </c>
      <c r="MRL21" s="208" t="s">
        <v>553</v>
      </c>
      <c r="MRM21" s="208" t="s">
        <v>553</v>
      </c>
      <c r="MRN21" s="208" t="s">
        <v>553</v>
      </c>
      <c r="MRO21" s="208" t="s">
        <v>553</v>
      </c>
      <c r="MRP21" s="208" t="s">
        <v>553</v>
      </c>
      <c r="MRQ21" s="208" t="s">
        <v>553</v>
      </c>
      <c r="MRR21" s="208" t="s">
        <v>553</v>
      </c>
      <c r="MRS21" s="208" t="s">
        <v>553</v>
      </c>
      <c r="MRT21" s="208" t="s">
        <v>553</v>
      </c>
      <c r="MRU21" s="208" t="s">
        <v>553</v>
      </c>
      <c r="MRV21" s="208" t="s">
        <v>553</v>
      </c>
      <c r="MRW21" s="208" t="s">
        <v>553</v>
      </c>
      <c r="MRX21" s="208" t="s">
        <v>553</v>
      </c>
      <c r="MRY21" s="208" t="s">
        <v>553</v>
      </c>
      <c r="MRZ21" s="208" t="s">
        <v>553</v>
      </c>
      <c r="MSA21" s="208" t="s">
        <v>553</v>
      </c>
      <c r="MSB21" s="208" t="s">
        <v>553</v>
      </c>
      <c r="MSC21" s="208" t="s">
        <v>553</v>
      </c>
      <c r="MSD21" s="208" t="s">
        <v>553</v>
      </c>
      <c r="MSE21" s="208" t="s">
        <v>553</v>
      </c>
      <c r="MSF21" s="208" t="s">
        <v>553</v>
      </c>
      <c r="MSG21" s="208" t="s">
        <v>553</v>
      </c>
      <c r="MSH21" s="208" t="s">
        <v>553</v>
      </c>
      <c r="MSI21" s="208" t="s">
        <v>553</v>
      </c>
      <c r="MSJ21" s="208" t="s">
        <v>553</v>
      </c>
      <c r="MSK21" s="208" t="s">
        <v>553</v>
      </c>
      <c r="MSL21" s="208" t="s">
        <v>553</v>
      </c>
      <c r="MSM21" s="208" t="s">
        <v>553</v>
      </c>
      <c r="MSN21" s="208" t="s">
        <v>553</v>
      </c>
      <c r="MSO21" s="208" t="s">
        <v>553</v>
      </c>
      <c r="MSP21" s="208" t="s">
        <v>553</v>
      </c>
      <c r="MSQ21" s="208" t="s">
        <v>553</v>
      </c>
      <c r="MSR21" s="208" t="s">
        <v>553</v>
      </c>
      <c r="MSS21" s="208" t="s">
        <v>553</v>
      </c>
      <c r="MST21" s="208" t="s">
        <v>553</v>
      </c>
      <c r="MSU21" s="208" t="s">
        <v>553</v>
      </c>
      <c r="MSV21" s="208" t="s">
        <v>553</v>
      </c>
      <c r="MSW21" s="208" t="s">
        <v>553</v>
      </c>
      <c r="MSX21" s="208" t="s">
        <v>553</v>
      </c>
      <c r="MSY21" s="208" t="s">
        <v>553</v>
      </c>
      <c r="MSZ21" s="208" t="s">
        <v>553</v>
      </c>
      <c r="MTA21" s="208" t="s">
        <v>553</v>
      </c>
      <c r="MTB21" s="208" t="s">
        <v>553</v>
      </c>
      <c r="MTC21" s="208" t="s">
        <v>553</v>
      </c>
      <c r="MTD21" s="208" t="s">
        <v>553</v>
      </c>
      <c r="MTE21" s="208" t="s">
        <v>553</v>
      </c>
      <c r="MTF21" s="208" t="s">
        <v>553</v>
      </c>
      <c r="MTG21" s="208" t="s">
        <v>553</v>
      </c>
      <c r="MTH21" s="208" t="s">
        <v>553</v>
      </c>
      <c r="MTI21" s="208" t="s">
        <v>553</v>
      </c>
      <c r="MTJ21" s="208" t="s">
        <v>553</v>
      </c>
      <c r="MTK21" s="208" t="s">
        <v>553</v>
      </c>
      <c r="MTL21" s="208" t="s">
        <v>553</v>
      </c>
      <c r="MTM21" s="208" t="s">
        <v>553</v>
      </c>
      <c r="MTN21" s="208" t="s">
        <v>553</v>
      </c>
      <c r="MTO21" s="208" t="s">
        <v>553</v>
      </c>
      <c r="MTP21" s="208" t="s">
        <v>553</v>
      </c>
      <c r="MTQ21" s="208" t="s">
        <v>553</v>
      </c>
      <c r="MTR21" s="208" t="s">
        <v>553</v>
      </c>
      <c r="MTS21" s="208" t="s">
        <v>553</v>
      </c>
      <c r="MTT21" s="208" t="s">
        <v>553</v>
      </c>
      <c r="MTU21" s="208" t="s">
        <v>553</v>
      </c>
      <c r="MTV21" s="208" t="s">
        <v>553</v>
      </c>
      <c r="MTW21" s="208" t="s">
        <v>553</v>
      </c>
      <c r="MTX21" s="208" t="s">
        <v>553</v>
      </c>
      <c r="MTY21" s="208" t="s">
        <v>553</v>
      </c>
      <c r="MTZ21" s="208" t="s">
        <v>553</v>
      </c>
      <c r="MUA21" s="208" t="s">
        <v>553</v>
      </c>
      <c r="MUB21" s="208" t="s">
        <v>553</v>
      </c>
      <c r="MUC21" s="208" t="s">
        <v>553</v>
      </c>
      <c r="MUD21" s="208" t="s">
        <v>553</v>
      </c>
      <c r="MUE21" s="208" t="s">
        <v>553</v>
      </c>
      <c r="MUF21" s="208" t="s">
        <v>553</v>
      </c>
      <c r="MUG21" s="208" t="s">
        <v>553</v>
      </c>
      <c r="MUH21" s="208" t="s">
        <v>553</v>
      </c>
      <c r="MUI21" s="208" t="s">
        <v>553</v>
      </c>
      <c r="MUJ21" s="208" t="s">
        <v>553</v>
      </c>
      <c r="MUK21" s="208" t="s">
        <v>553</v>
      </c>
      <c r="MUL21" s="208" t="s">
        <v>553</v>
      </c>
      <c r="MUM21" s="208" t="s">
        <v>553</v>
      </c>
      <c r="MUN21" s="208" t="s">
        <v>553</v>
      </c>
      <c r="MUO21" s="208" t="s">
        <v>553</v>
      </c>
      <c r="MUP21" s="208" t="s">
        <v>553</v>
      </c>
      <c r="MUQ21" s="208" t="s">
        <v>553</v>
      </c>
      <c r="MUR21" s="208" t="s">
        <v>553</v>
      </c>
      <c r="MUS21" s="208" t="s">
        <v>553</v>
      </c>
      <c r="MUT21" s="208" t="s">
        <v>553</v>
      </c>
      <c r="MUU21" s="208" t="s">
        <v>553</v>
      </c>
      <c r="MUV21" s="208" t="s">
        <v>553</v>
      </c>
      <c r="MUW21" s="208" t="s">
        <v>553</v>
      </c>
      <c r="MUX21" s="208" t="s">
        <v>553</v>
      </c>
      <c r="MUY21" s="208" t="s">
        <v>553</v>
      </c>
      <c r="MUZ21" s="208" t="s">
        <v>553</v>
      </c>
      <c r="MVA21" s="208" t="s">
        <v>553</v>
      </c>
      <c r="MVB21" s="208" t="s">
        <v>553</v>
      </c>
      <c r="MVC21" s="208" t="s">
        <v>553</v>
      </c>
      <c r="MVD21" s="208" t="s">
        <v>553</v>
      </c>
      <c r="MVE21" s="208" t="s">
        <v>553</v>
      </c>
      <c r="MVF21" s="208" t="s">
        <v>553</v>
      </c>
      <c r="MVG21" s="208" t="s">
        <v>553</v>
      </c>
      <c r="MVH21" s="208" t="s">
        <v>553</v>
      </c>
      <c r="MVI21" s="208" t="s">
        <v>553</v>
      </c>
      <c r="MVJ21" s="208" t="s">
        <v>553</v>
      </c>
      <c r="MVK21" s="208" t="s">
        <v>553</v>
      </c>
      <c r="MVL21" s="208" t="s">
        <v>553</v>
      </c>
      <c r="MVM21" s="208" t="s">
        <v>553</v>
      </c>
      <c r="MVN21" s="208" t="s">
        <v>553</v>
      </c>
      <c r="MVO21" s="208" t="s">
        <v>553</v>
      </c>
      <c r="MVP21" s="208" t="s">
        <v>553</v>
      </c>
      <c r="MVQ21" s="208" t="s">
        <v>553</v>
      </c>
      <c r="MVR21" s="208" t="s">
        <v>553</v>
      </c>
      <c r="MVS21" s="208" t="s">
        <v>553</v>
      </c>
      <c r="MVT21" s="208" t="s">
        <v>553</v>
      </c>
      <c r="MVU21" s="208" t="s">
        <v>553</v>
      </c>
      <c r="MVV21" s="208" t="s">
        <v>553</v>
      </c>
      <c r="MVW21" s="208" t="s">
        <v>553</v>
      </c>
      <c r="MVX21" s="208" t="s">
        <v>553</v>
      </c>
      <c r="MVY21" s="208" t="s">
        <v>553</v>
      </c>
      <c r="MVZ21" s="208" t="s">
        <v>553</v>
      </c>
      <c r="MWA21" s="208" t="s">
        <v>553</v>
      </c>
      <c r="MWB21" s="208" t="s">
        <v>553</v>
      </c>
      <c r="MWC21" s="208" t="s">
        <v>553</v>
      </c>
      <c r="MWD21" s="208" t="s">
        <v>553</v>
      </c>
      <c r="MWE21" s="208" t="s">
        <v>553</v>
      </c>
      <c r="MWF21" s="208" t="s">
        <v>553</v>
      </c>
      <c r="MWG21" s="208" t="s">
        <v>553</v>
      </c>
      <c r="MWH21" s="208" t="s">
        <v>553</v>
      </c>
      <c r="MWI21" s="208" t="s">
        <v>553</v>
      </c>
      <c r="MWJ21" s="208" t="s">
        <v>553</v>
      </c>
      <c r="MWK21" s="208" t="s">
        <v>553</v>
      </c>
      <c r="MWL21" s="208" t="s">
        <v>553</v>
      </c>
      <c r="MWM21" s="208" t="s">
        <v>553</v>
      </c>
      <c r="MWN21" s="208" t="s">
        <v>553</v>
      </c>
      <c r="MWO21" s="208" t="s">
        <v>553</v>
      </c>
      <c r="MWP21" s="208" t="s">
        <v>553</v>
      </c>
      <c r="MWQ21" s="208" t="s">
        <v>553</v>
      </c>
      <c r="MWR21" s="208" t="s">
        <v>553</v>
      </c>
      <c r="MWS21" s="208" t="s">
        <v>553</v>
      </c>
      <c r="MWT21" s="208" t="s">
        <v>553</v>
      </c>
      <c r="MWU21" s="208" t="s">
        <v>553</v>
      </c>
      <c r="MWV21" s="208" t="s">
        <v>553</v>
      </c>
      <c r="MWW21" s="208" t="s">
        <v>553</v>
      </c>
      <c r="MWX21" s="208" t="s">
        <v>553</v>
      </c>
      <c r="MWY21" s="208" t="s">
        <v>553</v>
      </c>
      <c r="MWZ21" s="208" t="s">
        <v>553</v>
      </c>
      <c r="MXA21" s="208" t="s">
        <v>553</v>
      </c>
      <c r="MXB21" s="208" t="s">
        <v>553</v>
      </c>
      <c r="MXC21" s="208" t="s">
        <v>553</v>
      </c>
      <c r="MXD21" s="208" t="s">
        <v>553</v>
      </c>
      <c r="MXE21" s="208" t="s">
        <v>553</v>
      </c>
      <c r="MXF21" s="208" t="s">
        <v>553</v>
      </c>
      <c r="MXG21" s="208" t="s">
        <v>553</v>
      </c>
      <c r="MXH21" s="208" t="s">
        <v>553</v>
      </c>
      <c r="MXI21" s="208" t="s">
        <v>553</v>
      </c>
      <c r="MXJ21" s="208" t="s">
        <v>553</v>
      </c>
      <c r="MXK21" s="208" t="s">
        <v>553</v>
      </c>
      <c r="MXL21" s="208" t="s">
        <v>553</v>
      </c>
      <c r="MXM21" s="208" t="s">
        <v>553</v>
      </c>
      <c r="MXN21" s="208" t="s">
        <v>553</v>
      </c>
      <c r="MXO21" s="208" t="s">
        <v>553</v>
      </c>
      <c r="MXP21" s="208" t="s">
        <v>553</v>
      </c>
      <c r="MXQ21" s="208" t="s">
        <v>553</v>
      </c>
      <c r="MXR21" s="208" t="s">
        <v>553</v>
      </c>
      <c r="MXS21" s="208" t="s">
        <v>553</v>
      </c>
      <c r="MXT21" s="208" t="s">
        <v>553</v>
      </c>
      <c r="MXU21" s="208" t="s">
        <v>553</v>
      </c>
      <c r="MXV21" s="208" t="s">
        <v>553</v>
      </c>
      <c r="MXW21" s="208" t="s">
        <v>553</v>
      </c>
      <c r="MXX21" s="208" t="s">
        <v>553</v>
      </c>
      <c r="MXY21" s="208" t="s">
        <v>553</v>
      </c>
      <c r="MXZ21" s="208" t="s">
        <v>553</v>
      </c>
      <c r="MYA21" s="208" t="s">
        <v>553</v>
      </c>
      <c r="MYB21" s="208" t="s">
        <v>553</v>
      </c>
      <c r="MYC21" s="208" t="s">
        <v>553</v>
      </c>
      <c r="MYD21" s="208" t="s">
        <v>553</v>
      </c>
      <c r="MYE21" s="208" t="s">
        <v>553</v>
      </c>
      <c r="MYF21" s="208" t="s">
        <v>553</v>
      </c>
      <c r="MYG21" s="208" t="s">
        <v>553</v>
      </c>
      <c r="MYH21" s="208" t="s">
        <v>553</v>
      </c>
      <c r="MYI21" s="208" t="s">
        <v>553</v>
      </c>
      <c r="MYJ21" s="208" t="s">
        <v>553</v>
      </c>
      <c r="MYK21" s="208" t="s">
        <v>553</v>
      </c>
      <c r="MYL21" s="208" t="s">
        <v>553</v>
      </c>
      <c r="MYM21" s="208" t="s">
        <v>553</v>
      </c>
      <c r="MYN21" s="208" t="s">
        <v>553</v>
      </c>
      <c r="MYO21" s="208" t="s">
        <v>553</v>
      </c>
      <c r="MYP21" s="208" t="s">
        <v>553</v>
      </c>
      <c r="MYQ21" s="208" t="s">
        <v>553</v>
      </c>
      <c r="MYR21" s="208" t="s">
        <v>553</v>
      </c>
      <c r="MYS21" s="208" t="s">
        <v>553</v>
      </c>
      <c r="MYT21" s="208" t="s">
        <v>553</v>
      </c>
      <c r="MYU21" s="208" t="s">
        <v>553</v>
      </c>
      <c r="MYV21" s="208" t="s">
        <v>553</v>
      </c>
      <c r="MYW21" s="208" t="s">
        <v>553</v>
      </c>
      <c r="MYX21" s="208" t="s">
        <v>553</v>
      </c>
      <c r="MYY21" s="208" t="s">
        <v>553</v>
      </c>
      <c r="MYZ21" s="208" t="s">
        <v>553</v>
      </c>
      <c r="MZA21" s="208" t="s">
        <v>553</v>
      </c>
      <c r="MZB21" s="208" t="s">
        <v>553</v>
      </c>
      <c r="MZC21" s="208" t="s">
        <v>553</v>
      </c>
      <c r="MZD21" s="208" t="s">
        <v>553</v>
      </c>
      <c r="MZE21" s="208" t="s">
        <v>553</v>
      </c>
      <c r="MZF21" s="208" t="s">
        <v>553</v>
      </c>
      <c r="MZG21" s="208" t="s">
        <v>553</v>
      </c>
      <c r="MZH21" s="208" t="s">
        <v>553</v>
      </c>
      <c r="MZI21" s="208" t="s">
        <v>553</v>
      </c>
      <c r="MZJ21" s="208" t="s">
        <v>553</v>
      </c>
      <c r="MZK21" s="208" t="s">
        <v>553</v>
      </c>
      <c r="MZL21" s="208" t="s">
        <v>553</v>
      </c>
      <c r="MZM21" s="208" t="s">
        <v>553</v>
      </c>
      <c r="MZN21" s="208" t="s">
        <v>553</v>
      </c>
      <c r="MZO21" s="208" t="s">
        <v>553</v>
      </c>
      <c r="MZP21" s="208" t="s">
        <v>553</v>
      </c>
      <c r="MZQ21" s="208" t="s">
        <v>553</v>
      </c>
      <c r="MZR21" s="208" t="s">
        <v>553</v>
      </c>
      <c r="MZS21" s="208" t="s">
        <v>553</v>
      </c>
      <c r="MZT21" s="208" t="s">
        <v>553</v>
      </c>
      <c r="MZU21" s="208" t="s">
        <v>553</v>
      </c>
      <c r="MZV21" s="208" t="s">
        <v>553</v>
      </c>
      <c r="MZW21" s="208" t="s">
        <v>553</v>
      </c>
      <c r="MZX21" s="208" t="s">
        <v>553</v>
      </c>
      <c r="MZY21" s="208" t="s">
        <v>553</v>
      </c>
      <c r="MZZ21" s="208" t="s">
        <v>553</v>
      </c>
      <c r="NAA21" s="208" t="s">
        <v>553</v>
      </c>
      <c r="NAB21" s="208" t="s">
        <v>553</v>
      </c>
      <c r="NAC21" s="208" t="s">
        <v>553</v>
      </c>
      <c r="NAD21" s="208" t="s">
        <v>553</v>
      </c>
      <c r="NAE21" s="208" t="s">
        <v>553</v>
      </c>
      <c r="NAF21" s="208" t="s">
        <v>553</v>
      </c>
      <c r="NAG21" s="208" t="s">
        <v>553</v>
      </c>
      <c r="NAH21" s="208" t="s">
        <v>553</v>
      </c>
      <c r="NAI21" s="208" t="s">
        <v>553</v>
      </c>
      <c r="NAJ21" s="208" t="s">
        <v>553</v>
      </c>
      <c r="NAK21" s="208" t="s">
        <v>553</v>
      </c>
      <c r="NAL21" s="208" t="s">
        <v>553</v>
      </c>
      <c r="NAM21" s="208" t="s">
        <v>553</v>
      </c>
      <c r="NAN21" s="208" t="s">
        <v>553</v>
      </c>
      <c r="NAO21" s="208" t="s">
        <v>553</v>
      </c>
      <c r="NAP21" s="208" t="s">
        <v>553</v>
      </c>
      <c r="NAQ21" s="208" t="s">
        <v>553</v>
      </c>
      <c r="NAR21" s="208" t="s">
        <v>553</v>
      </c>
      <c r="NAS21" s="208" t="s">
        <v>553</v>
      </c>
      <c r="NAT21" s="208" t="s">
        <v>553</v>
      </c>
      <c r="NAU21" s="208" t="s">
        <v>553</v>
      </c>
      <c r="NAV21" s="208" t="s">
        <v>553</v>
      </c>
      <c r="NAW21" s="208" t="s">
        <v>553</v>
      </c>
      <c r="NAX21" s="208" t="s">
        <v>553</v>
      </c>
      <c r="NAY21" s="208" t="s">
        <v>553</v>
      </c>
      <c r="NAZ21" s="208" t="s">
        <v>553</v>
      </c>
      <c r="NBA21" s="208" t="s">
        <v>553</v>
      </c>
      <c r="NBB21" s="208" t="s">
        <v>553</v>
      </c>
      <c r="NBC21" s="208" t="s">
        <v>553</v>
      </c>
      <c r="NBD21" s="208" t="s">
        <v>553</v>
      </c>
      <c r="NBE21" s="208" t="s">
        <v>553</v>
      </c>
      <c r="NBF21" s="208" t="s">
        <v>553</v>
      </c>
      <c r="NBG21" s="208" t="s">
        <v>553</v>
      </c>
      <c r="NBH21" s="208" t="s">
        <v>553</v>
      </c>
      <c r="NBI21" s="208" t="s">
        <v>553</v>
      </c>
      <c r="NBJ21" s="208" t="s">
        <v>553</v>
      </c>
      <c r="NBK21" s="208" t="s">
        <v>553</v>
      </c>
      <c r="NBL21" s="208" t="s">
        <v>553</v>
      </c>
      <c r="NBM21" s="208" t="s">
        <v>553</v>
      </c>
      <c r="NBN21" s="208" t="s">
        <v>553</v>
      </c>
      <c r="NBO21" s="208" t="s">
        <v>553</v>
      </c>
      <c r="NBP21" s="208" t="s">
        <v>553</v>
      </c>
      <c r="NBQ21" s="208" t="s">
        <v>553</v>
      </c>
      <c r="NBR21" s="208" t="s">
        <v>553</v>
      </c>
      <c r="NBS21" s="208" t="s">
        <v>553</v>
      </c>
      <c r="NBT21" s="208" t="s">
        <v>553</v>
      </c>
      <c r="NBU21" s="208" t="s">
        <v>553</v>
      </c>
      <c r="NBV21" s="208" t="s">
        <v>553</v>
      </c>
      <c r="NBW21" s="208" t="s">
        <v>553</v>
      </c>
      <c r="NBX21" s="208" t="s">
        <v>553</v>
      </c>
      <c r="NBY21" s="208" t="s">
        <v>553</v>
      </c>
      <c r="NBZ21" s="208" t="s">
        <v>553</v>
      </c>
      <c r="NCA21" s="208" t="s">
        <v>553</v>
      </c>
      <c r="NCB21" s="208" t="s">
        <v>553</v>
      </c>
      <c r="NCC21" s="208" t="s">
        <v>553</v>
      </c>
      <c r="NCD21" s="208" t="s">
        <v>553</v>
      </c>
      <c r="NCE21" s="208" t="s">
        <v>553</v>
      </c>
      <c r="NCF21" s="208" t="s">
        <v>553</v>
      </c>
      <c r="NCG21" s="208" t="s">
        <v>553</v>
      </c>
      <c r="NCH21" s="208" t="s">
        <v>553</v>
      </c>
      <c r="NCI21" s="208" t="s">
        <v>553</v>
      </c>
      <c r="NCJ21" s="208" t="s">
        <v>553</v>
      </c>
      <c r="NCK21" s="208" t="s">
        <v>553</v>
      </c>
      <c r="NCL21" s="208" t="s">
        <v>553</v>
      </c>
      <c r="NCM21" s="208" t="s">
        <v>553</v>
      </c>
      <c r="NCN21" s="208" t="s">
        <v>553</v>
      </c>
      <c r="NCO21" s="208" t="s">
        <v>553</v>
      </c>
      <c r="NCP21" s="208" t="s">
        <v>553</v>
      </c>
      <c r="NCQ21" s="208" t="s">
        <v>553</v>
      </c>
      <c r="NCR21" s="208" t="s">
        <v>553</v>
      </c>
      <c r="NCS21" s="208" t="s">
        <v>553</v>
      </c>
      <c r="NCT21" s="208" t="s">
        <v>553</v>
      </c>
      <c r="NCU21" s="208" t="s">
        <v>553</v>
      </c>
      <c r="NCV21" s="208" t="s">
        <v>553</v>
      </c>
      <c r="NCW21" s="208" t="s">
        <v>553</v>
      </c>
      <c r="NCX21" s="208" t="s">
        <v>553</v>
      </c>
      <c r="NCY21" s="208" t="s">
        <v>553</v>
      </c>
      <c r="NCZ21" s="208" t="s">
        <v>553</v>
      </c>
      <c r="NDA21" s="208" t="s">
        <v>553</v>
      </c>
      <c r="NDB21" s="208" t="s">
        <v>553</v>
      </c>
      <c r="NDC21" s="208" t="s">
        <v>553</v>
      </c>
      <c r="NDD21" s="208" t="s">
        <v>553</v>
      </c>
      <c r="NDE21" s="208" t="s">
        <v>553</v>
      </c>
      <c r="NDF21" s="208" t="s">
        <v>553</v>
      </c>
      <c r="NDG21" s="208" t="s">
        <v>553</v>
      </c>
      <c r="NDH21" s="208" t="s">
        <v>553</v>
      </c>
      <c r="NDI21" s="208" t="s">
        <v>553</v>
      </c>
      <c r="NDJ21" s="208" t="s">
        <v>553</v>
      </c>
      <c r="NDK21" s="208" t="s">
        <v>553</v>
      </c>
      <c r="NDL21" s="208" t="s">
        <v>553</v>
      </c>
      <c r="NDM21" s="208" t="s">
        <v>553</v>
      </c>
      <c r="NDN21" s="208" t="s">
        <v>553</v>
      </c>
      <c r="NDO21" s="208" t="s">
        <v>553</v>
      </c>
      <c r="NDP21" s="208" t="s">
        <v>553</v>
      </c>
      <c r="NDQ21" s="208" t="s">
        <v>553</v>
      </c>
      <c r="NDR21" s="208" t="s">
        <v>553</v>
      </c>
      <c r="NDS21" s="208" t="s">
        <v>553</v>
      </c>
      <c r="NDT21" s="208" t="s">
        <v>553</v>
      </c>
      <c r="NDU21" s="208" t="s">
        <v>553</v>
      </c>
      <c r="NDV21" s="208" t="s">
        <v>553</v>
      </c>
      <c r="NDW21" s="208" t="s">
        <v>553</v>
      </c>
      <c r="NDX21" s="208" t="s">
        <v>553</v>
      </c>
      <c r="NDY21" s="208" t="s">
        <v>553</v>
      </c>
      <c r="NDZ21" s="208" t="s">
        <v>553</v>
      </c>
      <c r="NEA21" s="208" t="s">
        <v>553</v>
      </c>
      <c r="NEB21" s="208" t="s">
        <v>553</v>
      </c>
      <c r="NEC21" s="208" t="s">
        <v>553</v>
      </c>
      <c r="NED21" s="208" t="s">
        <v>553</v>
      </c>
      <c r="NEE21" s="208" t="s">
        <v>553</v>
      </c>
      <c r="NEF21" s="208" t="s">
        <v>553</v>
      </c>
      <c r="NEG21" s="208" t="s">
        <v>553</v>
      </c>
      <c r="NEH21" s="208" t="s">
        <v>553</v>
      </c>
      <c r="NEI21" s="208" t="s">
        <v>553</v>
      </c>
      <c r="NEJ21" s="208" t="s">
        <v>553</v>
      </c>
      <c r="NEK21" s="208" t="s">
        <v>553</v>
      </c>
      <c r="NEL21" s="208" t="s">
        <v>553</v>
      </c>
      <c r="NEM21" s="208" t="s">
        <v>553</v>
      </c>
      <c r="NEN21" s="208" t="s">
        <v>553</v>
      </c>
      <c r="NEO21" s="208" t="s">
        <v>553</v>
      </c>
      <c r="NEP21" s="208" t="s">
        <v>553</v>
      </c>
      <c r="NEQ21" s="208" t="s">
        <v>553</v>
      </c>
      <c r="NER21" s="208" t="s">
        <v>553</v>
      </c>
      <c r="NES21" s="208" t="s">
        <v>553</v>
      </c>
      <c r="NET21" s="208" t="s">
        <v>553</v>
      </c>
      <c r="NEU21" s="208" t="s">
        <v>553</v>
      </c>
      <c r="NEV21" s="208" t="s">
        <v>553</v>
      </c>
      <c r="NEW21" s="208" t="s">
        <v>553</v>
      </c>
      <c r="NEX21" s="208" t="s">
        <v>553</v>
      </c>
      <c r="NEY21" s="208" t="s">
        <v>553</v>
      </c>
      <c r="NEZ21" s="208" t="s">
        <v>553</v>
      </c>
      <c r="NFA21" s="208" t="s">
        <v>553</v>
      </c>
      <c r="NFB21" s="208" t="s">
        <v>553</v>
      </c>
      <c r="NFC21" s="208" t="s">
        <v>553</v>
      </c>
      <c r="NFD21" s="208" t="s">
        <v>553</v>
      </c>
      <c r="NFE21" s="208" t="s">
        <v>553</v>
      </c>
      <c r="NFF21" s="208" t="s">
        <v>553</v>
      </c>
      <c r="NFG21" s="208" t="s">
        <v>553</v>
      </c>
      <c r="NFH21" s="208" t="s">
        <v>553</v>
      </c>
      <c r="NFI21" s="208" t="s">
        <v>553</v>
      </c>
      <c r="NFJ21" s="208" t="s">
        <v>553</v>
      </c>
      <c r="NFK21" s="208" t="s">
        <v>553</v>
      </c>
      <c r="NFL21" s="208" t="s">
        <v>553</v>
      </c>
      <c r="NFM21" s="208" t="s">
        <v>553</v>
      </c>
      <c r="NFN21" s="208" t="s">
        <v>553</v>
      </c>
      <c r="NFO21" s="208" t="s">
        <v>553</v>
      </c>
      <c r="NFP21" s="208" t="s">
        <v>553</v>
      </c>
      <c r="NFQ21" s="208" t="s">
        <v>553</v>
      </c>
      <c r="NFR21" s="208" t="s">
        <v>553</v>
      </c>
      <c r="NFS21" s="208" t="s">
        <v>553</v>
      </c>
      <c r="NFT21" s="208" t="s">
        <v>553</v>
      </c>
      <c r="NFU21" s="208" t="s">
        <v>553</v>
      </c>
      <c r="NFV21" s="208" t="s">
        <v>553</v>
      </c>
      <c r="NFW21" s="208" t="s">
        <v>553</v>
      </c>
      <c r="NFX21" s="208" t="s">
        <v>553</v>
      </c>
      <c r="NFY21" s="208" t="s">
        <v>553</v>
      </c>
      <c r="NFZ21" s="208" t="s">
        <v>553</v>
      </c>
      <c r="NGA21" s="208" t="s">
        <v>553</v>
      </c>
      <c r="NGB21" s="208" t="s">
        <v>553</v>
      </c>
      <c r="NGC21" s="208" t="s">
        <v>553</v>
      </c>
      <c r="NGD21" s="208" t="s">
        <v>553</v>
      </c>
      <c r="NGE21" s="208" t="s">
        <v>553</v>
      </c>
      <c r="NGF21" s="208" t="s">
        <v>553</v>
      </c>
      <c r="NGG21" s="208" t="s">
        <v>553</v>
      </c>
      <c r="NGH21" s="208" t="s">
        <v>553</v>
      </c>
      <c r="NGI21" s="208" t="s">
        <v>553</v>
      </c>
      <c r="NGJ21" s="208" t="s">
        <v>553</v>
      </c>
      <c r="NGK21" s="208" t="s">
        <v>553</v>
      </c>
      <c r="NGL21" s="208" t="s">
        <v>553</v>
      </c>
      <c r="NGM21" s="208" t="s">
        <v>553</v>
      </c>
      <c r="NGN21" s="208" t="s">
        <v>553</v>
      </c>
      <c r="NGO21" s="208" t="s">
        <v>553</v>
      </c>
      <c r="NGP21" s="208" t="s">
        <v>553</v>
      </c>
      <c r="NGQ21" s="208" t="s">
        <v>553</v>
      </c>
      <c r="NGR21" s="208" t="s">
        <v>553</v>
      </c>
      <c r="NGS21" s="208" t="s">
        <v>553</v>
      </c>
      <c r="NGT21" s="208" t="s">
        <v>553</v>
      </c>
      <c r="NGU21" s="208" t="s">
        <v>553</v>
      </c>
      <c r="NGV21" s="208" t="s">
        <v>553</v>
      </c>
      <c r="NGW21" s="208" t="s">
        <v>553</v>
      </c>
      <c r="NGX21" s="208" t="s">
        <v>553</v>
      </c>
      <c r="NGY21" s="208" t="s">
        <v>553</v>
      </c>
      <c r="NGZ21" s="208" t="s">
        <v>553</v>
      </c>
      <c r="NHA21" s="208" t="s">
        <v>553</v>
      </c>
      <c r="NHB21" s="208" t="s">
        <v>553</v>
      </c>
      <c r="NHC21" s="208" t="s">
        <v>553</v>
      </c>
      <c r="NHD21" s="208" t="s">
        <v>553</v>
      </c>
      <c r="NHE21" s="208" t="s">
        <v>553</v>
      </c>
      <c r="NHF21" s="208" t="s">
        <v>553</v>
      </c>
      <c r="NHG21" s="208" t="s">
        <v>553</v>
      </c>
      <c r="NHH21" s="208" t="s">
        <v>553</v>
      </c>
      <c r="NHI21" s="208" t="s">
        <v>553</v>
      </c>
      <c r="NHJ21" s="208" t="s">
        <v>553</v>
      </c>
      <c r="NHK21" s="208" t="s">
        <v>553</v>
      </c>
      <c r="NHL21" s="208" t="s">
        <v>553</v>
      </c>
      <c r="NHM21" s="208" t="s">
        <v>553</v>
      </c>
      <c r="NHN21" s="208" t="s">
        <v>553</v>
      </c>
      <c r="NHO21" s="208" t="s">
        <v>553</v>
      </c>
      <c r="NHP21" s="208" t="s">
        <v>553</v>
      </c>
      <c r="NHQ21" s="208" t="s">
        <v>553</v>
      </c>
      <c r="NHR21" s="208" t="s">
        <v>553</v>
      </c>
      <c r="NHS21" s="208" t="s">
        <v>553</v>
      </c>
      <c r="NHT21" s="208" t="s">
        <v>553</v>
      </c>
      <c r="NHU21" s="208" t="s">
        <v>553</v>
      </c>
      <c r="NHV21" s="208" t="s">
        <v>553</v>
      </c>
      <c r="NHW21" s="208" t="s">
        <v>553</v>
      </c>
      <c r="NHX21" s="208" t="s">
        <v>553</v>
      </c>
      <c r="NHY21" s="208" t="s">
        <v>553</v>
      </c>
      <c r="NHZ21" s="208" t="s">
        <v>553</v>
      </c>
      <c r="NIA21" s="208" t="s">
        <v>553</v>
      </c>
      <c r="NIB21" s="208" t="s">
        <v>553</v>
      </c>
      <c r="NIC21" s="208" t="s">
        <v>553</v>
      </c>
      <c r="NID21" s="208" t="s">
        <v>553</v>
      </c>
      <c r="NIE21" s="208" t="s">
        <v>553</v>
      </c>
      <c r="NIF21" s="208" t="s">
        <v>553</v>
      </c>
      <c r="NIG21" s="208" t="s">
        <v>553</v>
      </c>
      <c r="NIH21" s="208" t="s">
        <v>553</v>
      </c>
      <c r="NII21" s="208" t="s">
        <v>553</v>
      </c>
      <c r="NIJ21" s="208" t="s">
        <v>553</v>
      </c>
      <c r="NIK21" s="208" t="s">
        <v>553</v>
      </c>
      <c r="NIL21" s="208" t="s">
        <v>553</v>
      </c>
      <c r="NIM21" s="208" t="s">
        <v>553</v>
      </c>
      <c r="NIN21" s="208" t="s">
        <v>553</v>
      </c>
      <c r="NIO21" s="208" t="s">
        <v>553</v>
      </c>
      <c r="NIP21" s="208" t="s">
        <v>553</v>
      </c>
      <c r="NIQ21" s="208" t="s">
        <v>553</v>
      </c>
      <c r="NIR21" s="208" t="s">
        <v>553</v>
      </c>
      <c r="NIS21" s="208" t="s">
        <v>553</v>
      </c>
      <c r="NIT21" s="208" t="s">
        <v>553</v>
      </c>
      <c r="NIU21" s="208" t="s">
        <v>553</v>
      </c>
      <c r="NIV21" s="208" t="s">
        <v>553</v>
      </c>
      <c r="NIW21" s="208" t="s">
        <v>553</v>
      </c>
      <c r="NIX21" s="208" t="s">
        <v>553</v>
      </c>
      <c r="NIY21" s="208" t="s">
        <v>553</v>
      </c>
      <c r="NIZ21" s="208" t="s">
        <v>553</v>
      </c>
      <c r="NJA21" s="208" t="s">
        <v>553</v>
      </c>
      <c r="NJB21" s="208" t="s">
        <v>553</v>
      </c>
      <c r="NJC21" s="208" t="s">
        <v>553</v>
      </c>
      <c r="NJD21" s="208" t="s">
        <v>553</v>
      </c>
      <c r="NJE21" s="208" t="s">
        <v>553</v>
      </c>
      <c r="NJF21" s="208" t="s">
        <v>553</v>
      </c>
      <c r="NJG21" s="208" t="s">
        <v>553</v>
      </c>
      <c r="NJH21" s="208" t="s">
        <v>553</v>
      </c>
      <c r="NJI21" s="208" t="s">
        <v>553</v>
      </c>
      <c r="NJJ21" s="208" t="s">
        <v>553</v>
      </c>
      <c r="NJK21" s="208" t="s">
        <v>553</v>
      </c>
      <c r="NJL21" s="208" t="s">
        <v>553</v>
      </c>
      <c r="NJM21" s="208" t="s">
        <v>553</v>
      </c>
      <c r="NJN21" s="208" t="s">
        <v>553</v>
      </c>
      <c r="NJO21" s="208" t="s">
        <v>553</v>
      </c>
      <c r="NJP21" s="208" t="s">
        <v>553</v>
      </c>
      <c r="NJQ21" s="208" t="s">
        <v>553</v>
      </c>
      <c r="NJR21" s="208" t="s">
        <v>553</v>
      </c>
      <c r="NJS21" s="208" t="s">
        <v>553</v>
      </c>
      <c r="NJT21" s="208" t="s">
        <v>553</v>
      </c>
      <c r="NJU21" s="208" t="s">
        <v>553</v>
      </c>
      <c r="NJV21" s="208" t="s">
        <v>553</v>
      </c>
      <c r="NJW21" s="208" t="s">
        <v>553</v>
      </c>
      <c r="NJX21" s="208" t="s">
        <v>553</v>
      </c>
      <c r="NJY21" s="208" t="s">
        <v>553</v>
      </c>
      <c r="NJZ21" s="208" t="s">
        <v>553</v>
      </c>
      <c r="NKA21" s="208" t="s">
        <v>553</v>
      </c>
      <c r="NKB21" s="208" t="s">
        <v>553</v>
      </c>
      <c r="NKC21" s="208" t="s">
        <v>553</v>
      </c>
      <c r="NKD21" s="208" t="s">
        <v>553</v>
      </c>
      <c r="NKE21" s="208" t="s">
        <v>553</v>
      </c>
      <c r="NKF21" s="208" t="s">
        <v>553</v>
      </c>
      <c r="NKG21" s="208" t="s">
        <v>553</v>
      </c>
      <c r="NKH21" s="208" t="s">
        <v>553</v>
      </c>
      <c r="NKI21" s="208" t="s">
        <v>553</v>
      </c>
      <c r="NKJ21" s="208" t="s">
        <v>553</v>
      </c>
      <c r="NKK21" s="208" t="s">
        <v>553</v>
      </c>
      <c r="NKL21" s="208" t="s">
        <v>553</v>
      </c>
      <c r="NKM21" s="208" t="s">
        <v>553</v>
      </c>
      <c r="NKN21" s="208" t="s">
        <v>553</v>
      </c>
      <c r="NKO21" s="208" t="s">
        <v>553</v>
      </c>
      <c r="NKP21" s="208" t="s">
        <v>553</v>
      </c>
      <c r="NKQ21" s="208" t="s">
        <v>553</v>
      </c>
      <c r="NKR21" s="208" t="s">
        <v>553</v>
      </c>
      <c r="NKS21" s="208" t="s">
        <v>553</v>
      </c>
      <c r="NKT21" s="208" t="s">
        <v>553</v>
      </c>
      <c r="NKU21" s="208" t="s">
        <v>553</v>
      </c>
      <c r="NKV21" s="208" t="s">
        <v>553</v>
      </c>
      <c r="NKW21" s="208" t="s">
        <v>553</v>
      </c>
      <c r="NKX21" s="208" t="s">
        <v>553</v>
      </c>
      <c r="NKY21" s="208" t="s">
        <v>553</v>
      </c>
      <c r="NKZ21" s="208" t="s">
        <v>553</v>
      </c>
      <c r="NLA21" s="208" t="s">
        <v>553</v>
      </c>
      <c r="NLB21" s="208" t="s">
        <v>553</v>
      </c>
      <c r="NLC21" s="208" t="s">
        <v>553</v>
      </c>
      <c r="NLD21" s="208" t="s">
        <v>553</v>
      </c>
      <c r="NLE21" s="208" t="s">
        <v>553</v>
      </c>
      <c r="NLF21" s="208" t="s">
        <v>553</v>
      </c>
      <c r="NLG21" s="208" t="s">
        <v>553</v>
      </c>
      <c r="NLH21" s="208" t="s">
        <v>553</v>
      </c>
      <c r="NLI21" s="208" t="s">
        <v>553</v>
      </c>
      <c r="NLJ21" s="208" t="s">
        <v>553</v>
      </c>
      <c r="NLK21" s="208" t="s">
        <v>553</v>
      </c>
      <c r="NLL21" s="208" t="s">
        <v>553</v>
      </c>
      <c r="NLM21" s="208" t="s">
        <v>553</v>
      </c>
      <c r="NLN21" s="208" t="s">
        <v>553</v>
      </c>
      <c r="NLO21" s="208" t="s">
        <v>553</v>
      </c>
      <c r="NLP21" s="208" t="s">
        <v>553</v>
      </c>
      <c r="NLQ21" s="208" t="s">
        <v>553</v>
      </c>
      <c r="NLR21" s="208" t="s">
        <v>553</v>
      </c>
      <c r="NLS21" s="208" t="s">
        <v>553</v>
      </c>
      <c r="NLT21" s="208" t="s">
        <v>553</v>
      </c>
      <c r="NLU21" s="208" t="s">
        <v>553</v>
      </c>
      <c r="NLV21" s="208" t="s">
        <v>553</v>
      </c>
      <c r="NLW21" s="208" t="s">
        <v>553</v>
      </c>
      <c r="NLX21" s="208" t="s">
        <v>553</v>
      </c>
      <c r="NLY21" s="208" t="s">
        <v>553</v>
      </c>
      <c r="NLZ21" s="208" t="s">
        <v>553</v>
      </c>
      <c r="NMA21" s="208" t="s">
        <v>553</v>
      </c>
      <c r="NMB21" s="208" t="s">
        <v>553</v>
      </c>
      <c r="NMC21" s="208" t="s">
        <v>553</v>
      </c>
      <c r="NMD21" s="208" t="s">
        <v>553</v>
      </c>
      <c r="NME21" s="208" t="s">
        <v>553</v>
      </c>
      <c r="NMF21" s="208" t="s">
        <v>553</v>
      </c>
      <c r="NMG21" s="208" t="s">
        <v>553</v>
      </c>
      <c r="NMH21" s="208" t="s">
        <v>553</v>
      </c>
      <c r="NMI21" s="208" t="s">
        <v>553</v>
      </c>
      <c r="NMJ21" s="208" t="s">
        <v>553</v>
      </c>
      <c r="NMK21" s="208" t="s">
        <v>553</v>
      </c>
      <c r="NML21" s="208" t="s">
        <v>553</v>
      </c>
      <c r="NMM21" s="208" t="s">
        <v>553</v>
      </c>
      <c r="NMN21" s="208" t="s">
        <v>553</v>
      </c>
      <c r="NMO21" s="208" t="s">
        <v>553</v>
      </c>
      <c r="NMP21" s="208" t="s">
        <v>553</v>
      </c>
      <c r="NMQ21" s="208" t="s">
        <v>553</v>
      </c>
      <c r="NMR21" s="208" t="s">
        <v>553</v>
      </c>
      <c r="NMS21" s="208" t="s">
        <v>553</v>
      </c>
      <c r="NMT21" s="208" t="s">
        <v>553</v>
      </c>
      <c r="NMU21" s="208" t="s">
        <v>553</v>
      </c>
      <c r="NMV21" s="208" t="s">
        <v>553</v>
      </c>
      <c r="NMW21" s="208" t="s">
        <v>553</v>
      </c>
      <c r="NMX21" s="208" t="s">
        <v>553</v>
      </c>
      <c r="NMY21" s="208" t="s">
        <v>553</v>
      </c>
      <c r="NMZ21" s="208" t="s">
        <v>553</v>
      </c>
      <c r="NNA21" s="208" t="s">
        <v>553</v>
      </c>
      <c r="NNB21" s="208" t="s">
        <v>553</v>
      </c>
      <c r="NNC21" s="208" t="s">
        <v>553</v>
      </c>
      <c r="NND21" s="208" t="s">
        <v>553</v>
      </c>
      <c r="NNE21" s="208" t="s">
        <v>553</v>
      </c>
      <c r="NNF21" s="208" t="s">
        <v>553</v>
      </c>
      <c r="NNG21" s="208" t="s">
        <v>553</v>
      </c>
      <c r="NNH21" s="208" t="s">
        <v>553</v>
      </c>
      <c r="NNI21" s="208" t="s">
        <v>553</v>
      </c>
      <c r="NNJ21" s="208" t="s">
        <v>553</v>
      </c>
      <c r="NNK21" s="208" t="s">
        <v>553</v>
      </c>
      <c r="NNL21" s="208" t="s">
        <v>553</v>
      </c>
      <c r="NNM21" s="208" t="s">
        <v>553</v>
      </c>
      <c r="NNN21" s="208" t="s">
        <v>553</v>
      </c>
      <c r="NNO21" s="208" t="s">
        <v>553</v>
      </c>
      <c r="NNP21" s="208" t="s">
        <v>553</v>
      </c>
      <c r="NNQ21" s="208" t="s">
        <v>553</v>
      </c>
      <c r="NNR21" s="208" t="s">
        <v>553</v>
      </c>
      <c r="NNS21" s="208" t="s">
        <v>553</v>
      </c>
      <c r="NNT21" s="208" t="s">
        <v>553</v>
      </c>
      <c r="NNU21" s="208" t="s">
        <v>553</v>
      </c>
      <c r="NNV21" s="208" t="s">
        <v>553</v>
      </c>
      <c r="NNW21" s="208" t="s">
        <v>553</v>
      </c>
      <c r="NNX21" s="208" t="s">
        <v>553</v>
      </c>
      <c r="NNY21" s="208" t="s">
        <v>553</v>
      </c>
      <c r="NNZ21" s="208" t="s">
        <v>553</v>
      </c>
      <c r="NOA21" s="208" t="s">
        <v>553</v>
      </c>
      <c r="NOB21" s="208" t="s">
        <v>553</v>
      </c>
      <c r="NOC21" s="208" t="s">
        <v>553</v>
      </c>
      <c r="NOD21" s="208" t="s">
        <v>553</v>
      </c>
      <c r="NOE21" s="208" t="s">
        <v>553</v>
      </c>
      <c r="NOF21" s="208" t="s">
        <v>553</v>
      </c>
      <c r="NOG21" s="208" t="s">
        <v>553</v>
      </c>
      <c r="NOH21" s="208" t="s">
        <v>553</v>
      </c>
      <c r="NOI21" s="208" t="s">
        <v>553</v>
      </c>
      <c r="NOJ21" s="208" t="s">
        <v>553</v>
      </c>
      <c r="NOK21" s="208" t="s">
        <v>553</v>
      </c>
      <c r="NOL21" s="208" t="s">
        <v>553</v>
      </c>
      <c r="NOM21" s="208" t="s">
        <v>553</v>
      </c>
      <c r="NON21" s="208" t="s">
        <v>553</v>
      </c>
      <c r="NOO21" s="208" t="s">
        <v>553</v>
      </c>
      <c r="NOP21" s="208" t="s">
        <v>553</v>
      </c>
      <c r="NOQ21" s="208" t="s">
        <v>553</v>
      </c>
      <c r="NOR21" s="208" t="s">
        <v>553</v>
      </c>
      <c r="NOS21" s="208" t="s">
        <v>553</v>
      </c>
      <c r="NOT21" s="208" t="s">
        <v>553</v>
      </c>
      <c r="NOU21" s="208" t="s">
        <v>553</v>
      </c>
      <c r="NOV21" s="208" t="s">
        <v>553</v>
      </c>
      <c r="NOW21" s="208" t="s">
        <v>553</v>
      </c>
      <c r="NOX21" s="208" t="s">
        <v>553</v>
      </c>
      <c r="NOY21" s="208" t="s">
        <v>553</v>
      </c>
      <c r="NOZ21" s="208" t="s">
        <v>553</v>
      </c>
      <c r="NPA21" s="208" t="s">
        <v>553</v>
      </c>
      <c r="NPB21" s="208" t="s">
        <v>553</v>
      </c>
      <c r="NPC21" s="208" t="s">
        <v>553</v>
      </c>
      <c r="NPD21" s="208" t="s">
        <v>553</v>
      </c>
      <c r="NPE21" s="208" t="s">
        <v>553</v>
      </c>
      <c r="NPF21" s="208" t="s">
        <v>553</v>
      </c>
      <c r="NPG21" s="208" t="s">
        <v>553</v>
      </c>
      <c r="NPH21" s="208" t="s">
        <v>553</v>
      </c>
      <c r="NPI21" s="208" t="s">
        <v>553</v>
      </c>
      <c r="NPJ21" s="208" t="s">
        <v>553</v>
      </c>
      <c r="NPK21" s="208" t="s">
        <v>553</v>
      </c>
      <c r="NPL21" s="208" t="s">
        <v>553</v>
      </c>
      <c r="NPM21" s="208" t="s">
        <v>553</v>
      </c>
      <c r="NPN21" s="208" t="s">
        <v>553</v>
      </c>
      <c r="NPO21" s="208" t="s">
        <v>553</v>
      </c>
      <c r="NPP21" s="208" t="s">
        <v>553</v>
      </c>
      <c r="NPQ21" s="208" t="s">
        <v>553</v>
      </c>
      <c r="NPR21" s="208" t="s">
        <v>553</v>
      </c>
      <c r="NPS21" s="208" t="s">
        <v>553</v>
      </c>
      <c r="NPT21" s="208" t="s">
        <v>553</v>
      </c>
      <c r="NPU21" s="208" t="s">
        <v>553</v>
      </c>
      <c r="NPV21" s="208" t="s">
        <v>553</v>
      </c>
      <c r="NPW21" s="208" t="s">
        <v>553</v>
      </c>
      <c r="NPX21" s="208" t="s">
        <v>553</v>
      </c>
      <c r="NPY21" s="208" t="s">
        <v>553</v>
      </c>
      <c r="NPZ21" s="208" t="s">
        <v>553</v>
      </c>
      <c r="NQA21" s="208" t="s">
        <v>553</v>
      </c>
      <c r="NQB21" s="208" t="s">
        <v>553</v>
      </c>
      <c r="NQC21" s="208" t="s">
        <v>553</v>
      </c>
      <c r="NQD21" s="208" t="s">
        <v>553</v>
      </c>
      <c r="NQE21" s="208" t="s">
        <v>553</v>
      </c>
      <c r="NQF21" s="208" t="s">
        <v>553</v>
      </c>
      <c r="NQG21" s="208" t="s">
        <v>553</v>
      </c>
      <c r="NQH21" s="208" t="s">
        <v>553</v>
      </c>
      <c r="NQI21" s="208" t="s">
        <v>553</v>
      </c>
      <c r="NQJ21" s="208" t="s">
        <v>553</v>
      </c>
      <c r="NQK21" s="208" t="s">
        <v>553</v>
      </c>
      <c r="NQL21" s="208" t="s">
        <v>553</v>
      </c>
      <c r="NQM21" s="208" t="s">
        <v>553</v>
      </c>
      <c r="NQN21" s="208" t="s">
        <v>553</v>
      </c>
      <c r="NQO21" s="208" t="s">
        <v>553</v>
      </c>
      <c r="NQP21" s="208" t="s">
        <v>553</v>
      </c>
      <c r="NQQ21" s="208" t="s">
        <v>553</v>
      </c>
      <c r="NQR21" s="208" t="s">
        <v>553</v>
      </c>
      <c r="NQS21" s="208" t="s">
        <v>553</v>
      </c>
      <c r="NQT21" s="208" t="s">
        <v>553</v>
      </c>
      <c r="NQU21" s="208" t="s">
        <v>553</v>
      </c>
      <c r="NQV21" s="208" t="s">
        <v>553</v>
      </c>
      <c r="NQW21" s="208" t="s">
        <v>553</v>
      </c>
      <c r="NQX21" s="208" t="s">
        <v>553</v>
      </c>
      <c r="NQY21" s="208" t="s">
        <v>553</v>
      </c>
      <c r="NQZ21" s="208" t="s">
        <v>553</v>
      </c>
      <c r="NRA21" s="208" t="s">
        <v>553</v>
      </c>
      <c r="NRB21" s="208" t="s">
        <v>553</v>
      </c>
      <c r="NRC21" s="208" t="s">
        <v>553</v>
      </c>
      <c r="NRD21" s="208" t="s">
        <v>553</v>
      </c>
      <c r="NRE21" s="208" t="s">
        <v>553</v>
      </c>
      <c r="NRF21" s="208" t="s">
        <v>553</v>
      </c>
      <c r="NRG21" s="208" t="s">
        <v>553</v>
      </c>
      <c r="NRH21" s="208" t="s">
        <v>553</v>
      </c>
      <c r="NRI21" s="208" t="s">
        <v>553</v>
      </c>
      <c r="NRJ21" s="208" t="s">
        <v>553</v>
      </c>
      <c r="NRK21" s="208" t="s">
        <v>553</v>
      </c>
      <c r="NRL21" s="208" t="s">
        <v>553</v>
      </c>
      <c r="NRM21" s="208" t="s">
        <v>553</v>
      </c>
      <c r="NRN21" s="208" t="s">
        <v>553</v>
      </c>
      <c r="NRO21" s="208" t="s">
        <v>553</v>
      </c>
      <c r="NRP21" s="208" t="s">
        <v>553</v>
      </c>
      <c r="NRQ21" s="208" t="s">
        <v>553</v>
      </c>
      <c r="NRR21" s="208" t="s">
        <v>553</v>
      </c>
      <c r="NRS21" s="208" t="s">
        <v>553</v>
      </c>
      <c r="NRT21" s="208" t="s">
        <v>553</v>
      </c>
      <c r="NRU21" s="208" t="s">
        <v>553</v>
      </c>
      <c r="NRV21" s="208" t="s">
        <v>553</v>
      </c>
      <c r="NRW21" s="208" t="s">
        <v>553</v>
      </c>
      <c r="NRX21" s="208" t="s">
        <v>553</v>
      </c>
      <c r="NRY21" s="208" t="s">
        <v>553</v>
      </c>
      <c r="NRZ21" s="208" t="s">
        <v>553</v>
      </c>
      <c r="NSA21" s="208" t="s">
        <v>553</v>
      </c>
      <c r="NSB21" s="208" t="s">
        <v>553</v>
      </c>
      <c r="NSC21" s="208" t="s">
        <v>553</v>
      </c>
      <c r="NSD21" s="208" t="s">
        <v>553</v>
      </c>
      <c r="NSE21" s="208" t="s">
        <v>553</v>
      </c>
      <c r="NSF21" s="208" t="s">
        <v>553</v>
      </c>
      <c r="NSG21" s="208" t="s">
        <v>553</v>
      </c>
      <c r="NSH21" s="208" t="s">
        <v>553</v>
      </c>
      <c r="NSI21" s="208" t="s">
        <v>553</v>
      </c>
      <c r="NSJ21" s="208" t="s">
        <v>553</v>
      </c>
      <c r="NSK21" s="208" t="s">
        <v>553</v>
      </c>
      <c r="NSL21" s="208" t="s">
        <v>553</v>
      </c>
      <c r="NSM21" s="208" t="s">
        <v>553</v>
      </c>
      <c r="NSN21" s="208" t="s">
        <v>553</v>
      </c>
      <c r="NSO21" s="208" t="s">
        <v>553</v>
      </c>
      <c r="NSP21" s="208" t="s">
        <v>553</v>
      </c>
      <c r="NSQ21" s="208" t="s">
        <v>553</v>
      </c>
      <c r="NSR21" s="208" t="s">
        <v>553</v>
      </c>
      <c r="NSS21" s="208" t="s">
        <v>553</v>
      </c>
      <c r="NST21" s="208" t="s">
        <v>553</v>
      </c>
      <c r="NSU21" s="208" t="s">
        <v>553</v>
      </c>
      <c r="NSV21" s="208" t="s">
        <v>553</v>
      </c>
      <c r="NSW21" s="208" t="s">
        <v>553</v>
      </c>
      <c r="NSX21" s="208" t="s">
        <v>553</v>
      </c>
      <c r="NSY21" s="208" t="s">
        <v>553</v>
      </c>
      <c r="NSZ21" s="208" t="s">
        <v>553</v>
      </c>
      <c r="NTA21" s="208" t="s">
        <v>553</v>
      </c>
      <c r="NTB21" s="208" t="s">
        <v>553</v>
      </c>
      <c r="NTC21" s="208" t="s">
        <v>553</v>
      </c>
      <c r="NTD21" s="208" t="s">
        <v>553</v>
      </c>
      <c r="NTE21" s="208" t="s">
        <v>553</v>
      </c>
      <c r="NTF21" s="208" t="s">
        <v>553</v>
      </c>
      <c r="NTG21" s="208" t="s">
        <v>553</v>
      </c>
      <c r="NTH21" s="208" t="s">
        <v>553</v>
      </c>
      <c r="NTI21" s="208" t="s">
        <v>553</v>
      </c>
      <c r="NTJ21" s="208" t="s">
        <v>553</v>
      </c>
      <c r="NTK21" s="208" t="s">
        <v>553</v>
      </c>
      <c r="NTL21" s="208" t="s">
        <v>553</v>
      </c>
      <c r="NTM21" s="208" t="s">
        <v>553</v>
      </c>
      <c r="NTN21" s="208" t="s">
        <v>553</v>
      </c>
      <c r="NTO21" s="208" t="s">
        <v>553</v>
      </c>
      <c r="NTP21" s="208" t="s">
        <v>553</v>
      </c>
      <c r="NTQ21" s="208" t="s">
        <v>553</v>
      </c>
      <c r="NTR21" s="208" t="s">
        <v>553</v>
      </c>
      <c r="NTS21" s="208" t="s">
        <v>553</v>
      </c>
      <c r="NTT21" s="208" t="s">
        <v>553</v>
      </c>
      <c r="NTU21" s="208" t="s">
        <v>553</v>
      </c>
      <c r="NTV21" s="208" t="s">
        <v>553</v>
      </c>
      <c r="NTW21" s="208" t="s">
        <v>553</v>
      </c>
      <c r="NTX21" s="208" t="s">
        <v>553</v>
      </c>
      <c r="NTY21" s="208" t="s">
        <v>553</v>
      </c>
      <c r="NTZ21" s="208" t="s">
        <v>553</v>
      </c>
      <c r="NUA21" s="208" t="s">
        <v>553</v>
      </c>
      <c r="NUB21" s="208" t="s">
        <v>553</v>
      </c>
      <c r="NUC21" s="208" t="s">
        <v>553</v>
      </c>
      <c r="NUD21" s="208" t="s">
        <v>553</v>
      </c>
      <c r="NUE21" s="208" t="s">
        <v>553</v>
      </c>
      <c r="NUF21" s="208" t="s">
        <v>553</v>
      </c>
      <c r="NUG21" s="208" t="s">
        <v>553</v>
      </c>
      <c r="NUH21" s="208" t="s">
        <v>553</v>
      </c>
      <c r="NUI21" s="208" t="s">
        <v>553</v>
      </c>
      <c r="NUJ21" s="208" t="s">
        <v>553</v>
      </c>
      <c r="NUK21" s="208" t="s">
        <v>553</v>
      </c>
      <c r="NUL21" s="208" t="s">
        <v>553</v>
      </c>
      <c r="NUM21" s="208" t="s">
        <v>553</v>
      </c>
      <c r="NUN21" s="208" t="s">
        <v>553</v>
      </c>
      <c r="NUO21" s="208" t="s">
        <v>553</v>
      </c>
      <c r="NUP21" s="208" t="s">
        <v>553</v>
      </c>
      <c r="NUQ21" s="208" t="s">
        <v>553</v>
      </c>
      <c r="NUR21" s="208" t="s">
        <v>553</v>
      </c>
      <c r="NUS21" s="208" t="s">
        <v>553</v>
      </c>
      <c r="NUT21" s="208" t="s">
        <v>553</v>
      </c>
      <c r="NUU21" s="208" t="s">
        <v>553</v>
      </c>
      <c r="NUV21" s="208" t="s">
        <v>553</v>
      </c>
      <c r="NUW21" s="208" t="s">
        <v>553</v>
      </c>
      <c r="NUX21" s="208" t="s">
        <v>553</v>
      </c>
      <c r="NUY21" s="208" t="s">
        <v>553</v>
      </c>
      <c r="NUZ21" s="208" t="s">
        <v>553</v>
      </c>
      <c r="NVA21" s="208" t="s">
        <v>553</v>
      </c>
      <c r="NVB21" s="208" t="s">
        <v>553</v>
      </c>
      <c r="NVC21" s="208" t="s">
        <v>553</v>
      </c>
      <c r="NVD21" s="208" t="s">
        <v>553</v>
      </c>
      <c r="NVE21" s="208" t="s">
        <v>553</v>
      </c>
      <c r="NVF21" s="208" t="s">
        <v>553</v>
      </c>
      <c r="NVG21" s="208" t="s">
        <v>553</v>
      </c>
      <c r="NVH21" s="208" t="s">
        <v>553</v>
      </c>
      <c r="NVI21" s="208" t="s">
        <v>553</v>
      </c>
      <c r="NVJ21" s="208" t="s">
        <v>553</v>
      </c>
      <c r="NVK21" s="208" t="s">
        <v>553</v>
      </c>
      <c r="NVL21" s="208" t="s">
        <v>553</v>
      </c>
      <c r="NVM21" s="208" t="s">
        <v>553</v>
      </c>
      <c r="NVN21" s="208" t="s">
        <v>553</v>
      </c>
      <c r="NVO21" s="208" t="s">
        <v>553</v>
      </c>
      <c r="NVP21" s="208" t="s">
        <v>553</v>
      </c>
      <c r="NVQ21" s="208" t="s">
        <v>553</v>
      </c>
      <c r="NVR21" s="208" t="s">
        <v>553</v>
      </c>
      <c r="NVS21" s="208" t="s">
        <v>553</v>
      </c>
      <c r="NVT21" s="208" t="s">
        <v>553</v>
      </c>
      <c r="NVU21" s="208" t="s">
        <v>553</v>
      </c>
      <c r="NVV21" s="208" t="s">
        <v>553</v>
      </c>
      <c r="NVW21" s="208" t="s">
        <v>553</v>
      </c>
      <c r="NVX21" s="208" t="s">
        <v>553</v>
      </c>
      <c r="NVY21" s="208" t="s">
        <v>553</v>
      </c>
      <c r="NVZ21" s="208" t="s">
        <v>553</v>
      </c>
      <c r="NWA21" s="208" t="s">
        <v>553</v>
      </c>
      <c r="NWB21" s="208" t="s">
        <v>553</v>
      </c>
      <c r="NWC21" s="208" t="s">
        <v>553</v>
      </c>
      <c r="NWD21" s="208" t="s">
        <v>553</v>
      </c>
      <c r="NWE21" s="208" t="s">
        <v>553</v>
      </c>
      <c r="NWF21" s="208" t="s">
        <v>553</v>
      </c>
      <c r="NWG21" s="208" t="s">
        <v>553</v>
      </c>
      <c r="NWH21" s="208" t="s">
        <v>553</v>
      </c>
      <c r="NWI21" s="208" t="s">
        <v>553</v>
      </c>
      <c r="NWJ21" s="208" t="s">
        <v>553</v>
      </c>
      <c r="NWK21" s="208" t="s">
        <v>553</v>
      </c>
      <c r="NWL21" s="208" t="s">
        <v>553</v>
      </c>
      <c r="NWM21" s="208" t="s">
        <v>553</v>
      </c>
      <c r="NWN21" s="208" t="s">
        <v>553</v>
      </c>
      <c r="NWO21" s="208" t="s">
        <v>553</v>
      </c>
      <c r="NWP21" s="208" t="s">
        <v>553</v>
      </c>
      <c r="NWQ21" s="208" t="s">
        <v>553</v>
      </c>
      <c r="NWR21" s="208" t="s">
        <v>553</v>
      </c>
      <c r="NWS21" s="208" t="s">
        <v>553</v>
      </c>
      <c r="NWT21" s="208" t="s">
        <v>553</v>
      </c>
      <c r="NWU21" s="208" t="s">
        <v>553</v>
      </c>
      <c r="NWV21" s="208" t="s">
        <v>553</v>
      </c>
      <c r="NWW21" s="208" t="s">
        <v>553</v>
      </c>
      <c r="NWX21" s="208" t="s">
        <v>553</v>
      </c>
      <c r="NWY21" s="208" t="s">
        <v>553</v>
      </c>
      <c r="NWZ21" s="208" t="s">
        <v>553</v>
      </c>
      <c r="NXA21" s="208" t="s">
        <v>553</v>
      </c>
      <c r="NXB21" s="208" t="s">
        <v>553</v>
      </c>
      <c r="NXC21" s="208" t="s">
        <v>553</v>
      </c>
      <c r="NXD21" s="208" t="s">
        <v>553</v>
      </c>
      <c r="NXE21" s="208" t="s">
        <v>553</v>
      </c>
      <c r="NXF21" s="208" t="s">
        <v>553</v>
      </c>
      <c r="NXG21" s="208" t="s">
        <v>553</v>
      </c>
      <c r="NXH21" s="208" t="s">
        <v>553</v>
      </c>
      <c r="NXI21" s="208" t="s">
        <v>553</v>
      </c>
      <c r="NXJ21" s="208" t="s">
        <v>553</v>
      </c>
      <c r="NXK21" s="208" t="s">
        <v>553</v>
      </c>
      <c r="NXL21" s="208" t="s">
        <v>553</v>
      </c>
      <c r="NXM21" s="208" t="s">
        <v>553</v>
      </c>
      <c r="NXN21" s="208" t="s">
        <v>553</v>
      </c>
      <c r="NXO21" s="208" t="s">
        <v>553</v>
      </c>
      <c r="NXP21" s="208" t="s">
        <v>553</v>
      </c>
      <c r="NXQ21" s="208" t="s">
        <v>553</v>
      </c>
      <c r="NXR21" s="208" t="s">
        <v>553</v>
      </c>
      <c r="NXS21" s="208" t="s">
        <v>553</v>
      </c>
      <c r="NXT21" s="208" t="s">
        <v>553</v>
      </c>
      <c r="NXU21" s="208" t="s">
        <v>553</v>
      </c>
      <c r="NXV21" s="208" t="s">
        <v>553</v>
      </c>
      <c r="NXW21" s="208" t="s">
        <v>553</v>
      </c>
      <c r="NXX21" s="208" t="s">
        <v>553</v>
      </c>
      <c r="NXY21" s="208" t="s">
        <v>553</v>
      </c>
      <c r="NXZ21" s="208" t="s">
        <v>553</v>
      </c>
      <c r="NYA21" s="208" t="s">
        <v>553</v>
      </c>
      <c r="NYB21" s="208" t="s">
        <v>553</v>
      </c>
      <c r="NYC21" s="208" t="s">
        <v>553</v>
      </c>
      <c r="NYD21" s="208" t="s">
        <v>553</v>
      </c>
      <c r="NYE21" s="208" t="s">
        <v>553</v>
      </c>
      <c r="NYF21" s="208" t="s">
        <v>553</v>
      </c>
      <c r="NYG21" s="208" t="s">
        <v>553</v>
      </c>
      <c r="NYH21" s="208" t="s">
        <v>553</v>
      </c>
      <c r="NYI21" s="208" t="s">
        <v>553</v>
      </c>
      <c r="NYJ21" s="208" t="s">
        <v>553</v>
      </c>
      <c r="NYK21" s="208" t="s">
        <v>553</v>
      </c>
      <c r="NYL21" s="208" t="s">
        <v>553</v>
      </c>
      <c r="NYM21" s="208" t="s">
        <v>553</v>
      </c>
      <c r="NYN21" s="208" t="s">
        <v>553</v>
      </c>
      <c r="NYO21" s="208" t="s">
        <v>553</v>
      </c>
      <c r="NYP21" s="208" t="s">
        <v>553</v>
      </c>
      <c r="NYQ21" s="208" t="s">
        <v>553</v>
      </c>
      <c r="NYR21" s="208" t="s">
        <v>553</v>
      </c>
      <c r="NYS21" s="208" t="s">
        <v>553</v>
      </c>
      <c r="NYT21" s="208" t="s">
        <v>553</v>
      </c>
      <c r="NYU21" s="208" t="s">
        <v>553</v>
      </c>
      <c r="NYV21" s="208" t="s">
        <v>553</v>
      </c>
      <c r="NYW21" s="208" t="s">
        <v>553</v>
      </c>
      <c r="NYX21" s="208" t="s">
        <v>553</v>
      </c>
      <c r="NYY21" s="208" t="s">
        <v>553</v>
      </c>
      <c r="NYZ21" s="208" t="s">
        <v>553</v>
      </c>
      <c r="NZA21" s="208" t="s">
        <v>553</v>
      </c>
      <c r="NZB21" s="208" t="s">
        <v>553</v>
      </c>
      <c r="NZC21" s="208" t="s">
        <v>553</v>
      </c>
      <c r="NZD21" s="208" t="s">
        <v>553</v>
      </c>
      <c r="NZE21" s="208" t="s">
        <v>553</v>
      </c>
      <c r="NZF21" s="208" t="s">
        <v>553</v>
      </c>
      <c r="NZG21" s="208" t="s">
        <v>553</v>
      </c>
      <c r="NZH21" s="208" t="s">
        <v>553</v>
      </c>
      <c r="NZI21" s="208" t="s">
        <v>553</v>
      </c>
      <c r="NZJ21" s="208" t="s">
        <v>553</v>
      </c>
      <c r="NZK21" s="208" t="s">
        <v>553</v>
      </c>
      <c r="NZL21" s="208" t="s">
        <v>553</v>
      </c>
      <c r="NZM21" s="208" t="s">
        <v>553</v>
      </c>
      <c r="NZN21" s="208" t="s">
        <v>553</v>
      </c>
      <c r="NZO21" s="208" t="s">
        <v>553</v>
      </c>
      <c r="NZP21" s="208" t="s">
        <v>553</v>
      </c>
      <c r="NZQ21" s="208" t="s">
        <v>553</v>
      </c>
      <c r="NZR21" s="208" t="s">
        <v>553</v>
      </c>
      <c r="NZS21" s="208" t="s">
        <v>553</v>
      </c>
      <c r="NZT21" s="208" t="s">
        <v>553</v>
      </c>
      <c r="NZU21" s="208" t="s">
        <v>553</v>
      </c>
      <c r="NZV21" s="208" t="s">
        <v>553</v>
      </c>
      <c r="NZW21" s="208" t="s">
        <v>553</v>
      </c>
      <c r="NZX21" s="208" t="s">
        <v>553</v>
      </c>
      <c r="NZY21" s="208" t="s">
        <v>553</v>
      </c>
      <c r="NZZ21" s="208" t="s">
        <v>553</v>
      </c>
      <c r="OAA21" s="208" t="s">
        <v>553</v>
      </c>
      <c r="OAB21" s="208" t="s">
        <v>553</v>
      </c>
      <c r="OAC21" s="208" t="s">
        <v>553</v>
      </c>
      <c r="OAD21" s="208" t="s">
        <v>553</v>
      </c>
      <c r="OAE21" s="208" t="s">
        <v>553</v>
      </c>
      <c r="OAF21" s="208" t="s">
        <v>553</v>
      </c>
      <c r="OAG21" s="208" t="s">
        <v>553</v>
      </c>
      <c r="OAH21" s="208" t="s">
        <v>553</v>
      </c>
      <c r="OAI21" s="208" t="s">
        <v>553</v>
      </c>
      <c r="OAJ21" s="208" t="s">
        <v>553</v>
      </c>
      <c r="OAK21" s="208" t="s">
        <v>553</v>
      </c>
      <c r="OAL21" s="208" t="s">
        <v>553</v>
      </c>
      <c r="OAM21" s="208" t="s">
        <v>553</v>
      </c>
      <c r="OAN21" s="208" t="s">
        <v>553</v>
      </c>
      <c r="OAO21" s="208" t="s">
        <v>553</v>
      </c>
      <c r="OAP21" s="208" t="s">
        <v>553</v>
      </c>
      <c r="OAQ21" s="208" t="s">
        <v>553</v>
      </c>
      <c r="OAR21" s="208" t="s">
        <v>553</v>
      </c>
      <c r="OAS21" s="208" t="s">
        <v>553</v>
      </c>
      <c r="OAT21" s="208" t="s">
        <v>553</v>
      </c>
      <c r="OAU21" s="208" t="s">
        <v>553</v>
      </c>
      <c r="OAV21" s="208" t="s">
        <v>553</v>
      </c>
      <c r="OAW21" s="208" t="s">
        <v>553</v>
      </c>
      <c r="OAX21" s="208" t="s">
        <v>553</v>
      </c>
      <c r="OAY21" s="208" t="s">
        <v>553</v>
      </c>
      <c r="OAZ21" s="208" t="s">
        <v>553</v>
      </c>
      <c r="OBA21" s="208" t="s">
        <v>553</v>
      </c>
      <c r="OBB21" s="208" t="s">
        <v>553</v>
      </c>
      <c r="OBC21" s="208" t="s">
        <v>553</v>
      </c>
      <c r="OBD21" s="208" t="s">
        <v>553</v>
      </c>
      <c r="OBE21" s="208" t="s">
        <v>553</v>
      </c>
      <c r="OBF21" s="208" t="s">
        <v>553</v>
      </c>
      <c r="OBG21" s="208" t="s">
        <v>553</v>
      </c>
      <c r="OBH21" s="208" t="s">
        <v>553</v>
      </c>
      <c r="OBI21" s="208" t="s">
        <v>553</v>
      </c>
      <c r="OBJ21" s="208" t="s">
        <v>553</v>
      </c>
      <c r="OBK21" s="208" t="s">
        <v>553</v>
      </c>
      <c r="OBL21" s="208" t="s">
        <v>553</v>
      </c>
      <c r="OBM21" s="208" t="s">
        <v>553</v>
      </c>
      <c r="OBN21" s="208" t="s">
        <v>553</v>
      </c>
      <c r="OBO21" s="208" t="s">
        <v>553</v>
      </c>
      <c r="OBP21" s="208" t="s">
        <v>553</v>
      </c>
      <c r="OBQ21" s="208" t="s">
        <v>553</v>
      </c>
      <c r="OBR21" s="208" t="s">
        <v>553</v>
      </c>
      <c r="OBS21" s="208" t="s">
        <v>553</v>
      </c>
      <c r="OBT21" s="208" t="s">
        <v>553</v>
      </c>
      <c r="OBU21" s="208" t="s">
        <v>553</v>
      </c>
      <c r="OBV21" s="208" t="s">
        <v>553</v>
      </c>
      <c r="OBW21" s="208" t="s">
        <v>553</v>
      </c>
      <c r="OBX21" s="208" t="s">
        <v>553</v>
      </c>
      <c r="OBY21" s="208" t="s">
        <v>553</v>
      </c>
      <c r="OBZ21" s="208" t="s">
        <v>553</v>
      </c>
      <c r="OCA21" s="208" t="s">
        <v>553</v>
      </c>
      <c r="OCB21" s="208" t="s">
        <v>553</v>
      </c>
      <c r="OCC21" s="208" t="s">
        <v>553</v>
      </c>
      <c r="OCD21" s="208" t="s">
        <v>553</v>
      </c>
      <c r="OCE21" s="208" t="s">
        <v>553</v>
      </c>
      <c r="OCF21" s="208" t="s">
        <v>553</v>
      </c>
      <c r="OCG21" s="208" t="s">
        <v>553</v>
      </c>
      <c r="OCH21" s="208" t="s">
        <v>553</v>
      </c>
      <c r="OCI21" s="208" t="s">
        <v>553</v>
      </c>
      <c r="OCJ21" s="208" t="s">
        <v>553</v>
      </c>
      <c r="OCK21" s="208" t="s">
        <v>553</v>
      </c>
      <c r="OCL21" s="208" t="s">
        <v>553</v>
      </c>
      <c r="OCM21" s="208" t="s">
        <v>553</v>
      </c>
      <c r="OCN21" s="208" t="s">
        <v>553</v>
      </c>
      <c r="OCO21" s="208" t="s">
        <v>553</v>
      </c>
      <c r="OCP21" s="208" t="s">
        <v>553</v>
      </c>
      <c r="OCQ21" s="208" t="s">
        <v>553</v>
      </c>
      <c r="OCR21" s="208" t="s">
        <v>553</v>
      </c>
      <c r="OCS21" s="208" t="s">
        <v>553</v>
      </c>
      <c r="OCT21" s="208" t="s">
        <v>553</v>
      </c>
      <c r="OCU21" s="208" t="s">
        <v>553</v>
      </c>
      <c r="OCV21" s="208" t="s">
        <v>553</v>
      </c>
      <c r="OCW21" s="208" t="s">
        <v>553</v>
      </c>
      <c r="OCX21" s="208" t="s">
        <v>553</v>
      </c>
      <c r="OCY21" s="208" t="s">
        <v>553</v>
      </c>
      <c r="OCZ21" s="208" t="s">
        <v>553</v>
      </c>
      <c r="ODA21" s="208" t="s">
        <v>553</v>
      </c>
      <c r="ODB21" s="208" t="s">
        <v>553</v>
      </c>
      <c r="ODC21" s="208" t="s">
        <v>553</v>
      </c>
      <c r="ODD21" s="208" t="s">
        <v>553</v>
      </c>
      <c r="ODE21" s="208" t="s">
        <v>553</v>
      </c>
      <c r="ODF21" s="208" t="s">
        <v>553</v>
      </c>
      <c r="ODG21" s="208" t="s">
        <v>553</v>
      </c>
      <c r="ODH21" s="208" t="s">
        <v>553</v>
      </c>
      <c r="ODI21" s="208" t="s">
        <v>553</v>
      </c>
      <c r="ODJ21" s="208" t="s">
        <v>553</v>
      </c>
      <c r="ODK21" s="208" t="s">
        <v>553</v>
      </c>
      <c r="ODL21" s="208" t="s">
        <v>553</v>
      </c>
      <c r="ODM21" s="208" t="s">
        <v>553</v>
      </c>
      <c r="ODN21" s="208" t="s">
        <v>553</v>
      </c>
      <c r="ODO21" s="208" t="s">
        <v>553</v>
      </c>
      <c r="ODP21" s="208" t="s">
        <v>553</v>
      </c>
      <c r="ODQ21" s="208" t="s">
        <v>553</v>
      </c>
      <c r="ODR21" s="208" t="s">
        <v>553</v>
      </c>
      <c r="ODS21" s="208" t="s">
        <v>553</v>
      </c>
      <c r="ODT21" s="208" t="s">
        <v>553</v>
      </c>
      <c r="ODU21" s="208" t="s">
        <v>553</v>
      </c>
      <c r="ODV21" s="208" t="s">
        <v>553</v>
      </c>
      <c r="ODW21" s="208" t="s">
        <v>553</v>
      </c>
      <c r="ODX21" s="208" t="s">
        <v>553</v>
      </c>
      <c r="ODY21" s="208" t="s">
        <v>553</v>
      </c>
      <c r="ODZ21" s="208" t="s">
        <v>553</v>
      </c>
      <c r="OEA21" s="208" t="s">
        <v>553</v>
      </c>
      <c r="OEB21" s="208" t="s">
        <v>553</v>
      </c>
      <c r="OEC21" s="208" t="s">
        <v>553</v>
      </c>
      <c r="OED21" s="208" t="s">
        <v>553</v>
      </c>
      <c r="OEE21" s="208" t="s">
        <v>553</v>
      </c>
      <c r="OEF21" s="208" t="s">
        <v>553</v>
      </c>
      <c r="OEG21" s="208" t="s">
        <v>553</v>
      </c>
      <c r="OEH21" s="208" t="s">
        <v>553</v>
      </c>
      <c r="OEI21" s="208" t="s">
        <v>553</v>
      </c>
      <c r="OEJ21" s="208" t="s">
        <v>553</v>
      </c>
      <c r="OEK21" s="208" t="s">
        <v>553</v>
      </c>
      <c r="OEL21" s="208" t="s">
        <v>553</v>
      </c>
      <c r="OEM21" s="208" t="s">
        <v>553</v>
      </c>
      <c r="OEN21" s="208" t="s">
        <v>553</v>
      </c>
      <c r="OEO21" s="208" t="s">
        <v>553</v>
      </c>
      <c r="OEP21" s="208" t="s">
        <v>553</v>
      </c>
      <c r="OEQ21" s="208" t="s">
        <v>553</v>
      </c>
      <c r="OER21" s="208" t="s">
        <v>553</v>
      </c>
      <c r="OES21" s="208" t="s">
        <v>553</v>
      </c>
      <c r="OET21" s="208" t="s">
        <v>553</v>
      </c>
      <c r="OEU21" s="208" t="s">
        <v>553</v>
      </c>
      <c r="OEV21" s="208" t="s">
        <v>553</v>
      </c>
      <c r="OEW21" s="208" t="s">
        <v>553</v>
      </c>
      <c r="OEX21" s="208" t="s">
        <v>553</v>
      </c>
      <c r="OEY21" s="208" t="s">
        <v>553</v>
      </c>
      <c r="OEZ21" s="208" t="s">
        <v>553</v>
      </c>
      <c r="OFA21" s="208" t="s">
        <v>553</v>
      </c>
      <c r="OFB21" s="208" t="s">
        <v>553</v>
      </c>
      <c r="OFC21" s="208" t="s">
        <v>553</v>
      </c>
      <c r="OFD21" s="208" t="s">
        <v>553</v>
      </c>
      <c r="OFE21" s="208" t="s">
        <v>553</v>
      </c>
      <c r="OFF21" s="208" t="s">
        <v>553</v>
      </c>
      <c r="OFG21" s="208" t="s">
        <v>553</v>
      </c>
      <c r="OFH21" s="208" t="s">
        <v>553</v>
      </c>
      <c r="OFI21" s="208" t="s">
        <v>553</v>
      </c>
      <c r="OFJ21" s="208" t="s">
        <v>553</v>
      </c>
      <c r="OFK21" s="208" t="s">
        <v>553</v>
      </c>
      <c r="OFL21" s="208" t="s">
        <v>553</v>
      </c>
      <c r="OFM21" s="208" t="s">
        <v>553</v>
      </c>
      <c r="OFN21" s="208" t="s">
        <v>553</v>
      </c>
      <c r="OFO21" s="208" t="s">
        <v>553</v>
      </c>
      <c r="OFP21" s="208" t="s">
        <v>553</v>
      </c>
      <c r="OFQ21" s="208" t="s">
        <v>553</v>
      </c>
      <c r="OFR21" s="208" t="s">
        <v>553</v>
      </c>
      <c r="OFS21" s="208" t="s">
        <v>553</v>
      </c>
      <c r="OFT21" s="208" t="s">
        <v>553</v>
      </c>
      <c r="OFU21" s="208" t="s">
        <v>553</v>
      </c>
      <c r="OFV21" s="208" t="s">
        <v>553</v>
      </c>
      <c r="OFW21" s="208" t="s">
        <v>553</v>
      </c>
      <c r="OFX21" s="208" t="s">
        <v>553</v>
      </c>
      <c r="OFY21" s="208" t="s">
        <v>553</v>
      </c>
      <c r="OFZ21" s="208" t="s">
        <v>553</v>
      </c>
      <c r="OGA21" s="208" t="s">
        <v>553</v>
      </c>
      <c r="OGB21" s="208" t="s">
        <v>553</v>
      </c>
      <c r="OGC21" s="208" t="s">
        <v>553</v>
      </c>
      <c r="OGD21" s="208" t="s">
        <v>553</v>
      </c>
      <c r="OGE21" s="208" t="s">
        <v>553</v>
      </c>
      <c r="OGF21" s="208" t="s">
        <v>553</v>
      </c>
      <c r="OGG21" s="208" t="s">
        <v>553</v>
      </c>
      <c r="OGH21" s="208" t="s">
        <v>553</v>
      </c>
      <c r="OGI21" s="208" t="s">
        <v>553</v>
      </c>
      <c r="OGJ21" s="208" t="s">
        <v>553</v>
      </c>
      <c r="OGK21" s="208" t="s">
        <v>553</v>
      </c>
      <c r="OGL21" s="208" t="s">
        <v>553</v>
      </c>
      <c r="OGM21" s="208" t="s">
        <v>553</v>
      </c>
      <c r="OGN21" s="208" t="s">
        <v>553</v>
      </c>
      <c r="OGO21" s="208" t="s">
        <v>553</v>
      </c>
      <c r="OGP21" s="208" t="s">
        <v>553</v>
      </c>
      <c r="OGQ21" s="208" t="s">
        <v>553</v>
      </c>
      <c r="OGR21" s="208" t="s">
        <v>553</v>
      </c>
      <c r="OGS21" s="208" t="s">
        <v>553</v>
      </c>
      <c r="OGT21" s="208" t="s">
        <v>553</v>
      </c>
      <c r="OGU21" s="208" t="s">
        <v>553</v>
      </c>
      <c r="OGV21" s="208" t="s">
        <v>553</v>
      </c>
      <c r="OGW21" s="208" t="s">
        <v>553</v>
      </c>
      <c r="OGX21" s="208" t="s">
        <v>553</v>
      </c>
      <c r="OGY21" s="208" t="s">
        <v>553</v>
      </c>
      <c r="OGZ21" s="208" t="s">
        <v>553</v>
      </c>
      <c r="OHA21" s="208" t="s">
        <v>553</v>
      </c>
      <c r="OHB21" s="208" t="s">
        <v>553</v>
      </c>
      <c r="OHC21" s="208" t="s">
        <v>553</v>
      </c>
      <c r="OHD21" s="208" t="s">
        <v>553</v>
      </c>
      <c r="OHE21" s="208" t="s">
        <v>553</v>
      </c>
      <c r="OHF21" s="208" t="s">
        <v>553</v>
      </c>
      <c r="OHG21" s="208" t="s">
        <v>553</v>
      </c>
      <c r="OHH21" s="208" t="s">
        <v>553</v>
      </c>
      <c r="OHI21" s="208" t="s">
        <v>553</v>
      </c>
      <c r="OHJ21" s="208" t="s">
        <v>553</v>
      </c>
      <c r="OHK21" s="208" t="s">
        <v>553</v>
      </c>
      <c r="OHL21" s="208" t="s">
        <v>553</v>
      </c>
      <c r="OHM21" s="208" t="s">
        <v>553</v>
      </c>
      <c r="OHN21" s="208" t="s">
        <v>553</v>
      </c>
      <c r="OHO21" s="208" t="s">
        <v>553</v>
      </c>
      <c r="OHP21" s="208" t="s">
        <v>553</v>
      </c>
      <c r="OHQ21" s="208" t="s">
        <v>553</v>
      </c>
      <c r="OHR21" s="208" t="s">
        <v>553</v>
      </c>
      <c r="OHS21" s="208" t="s">
        <v>553</v>
      </c>
      <c r="OHT21" s="208" t="s">
        <v>553</v>
      </c>
      <c r="OHU21" s="208" t="s">
        <v>553</v>
      </c>
      <c r="OHV21" s="208" t="s">
        <v>553</v>
      </c>
      <c r="OHW21" s="208" t="s">
        <v>553</v>
      </c>
      <c r="OHX21" s="208" t="s">
        <v>553</v>
      </c>
      <c r="OHY21" s="208" t="s">
        <v>553</v>
      </c>
      <c r="OHZ21" s="208" t="s">
        <v>553</v>
      </c>
      <c r="OIA21" s="208" t="s">
        <v>553</v>
      </c>
      <c r="OIB21" s="208" t="s">
        <v>553</v>
      </c>
      <c r="OIC21" s="208" t="s">
        <v>553</v>
      </c>
      <c r="OID21" s="208" t="s">
        <v>553</v>
      </c>
      <c r="OIE21" s="208" t="s">
        <v>553</v>
      </c>
      <c r="OIF21" s="208" t="s">
        <v>553</v>
      </c>
      <c r="OIG21" s="208" t="s">
        <v>553</v>
      </c>
      <c r="OIH21" s="208" t="s">
        <v>553</v>
      </c>
      <c r="OII21" s="208" t="s">
        <v>553</v>
      </c>
      <c r="OIJ21" s="208" t="s">
        <v>553</v>
      </c>
      <c r="OIK21" s="208" t="s">
        <v>553</v>
      </c>
      <c r="OIL21" s="208" t="s">
        <v>553</v>
      </c>
      <c r="OIM21" s="208" t="s">
        <v>553</v>
      </c>
      <c r="OIN21" s="208" t="s">
        <v>553</v>
      </c>
      <c r="OIO21" s="208" t="s">
        <v>553</v>
      </c>
      <c r="OIP21" s="208" t="s">
        <v>553</v>
      </c>
      <c r="OIQ21" s="208" t="s">
        <v>553</v>
      </c>
      <c r="OIR21" s="208" t="s">
        <v>553</v>
      </c>
      <c r="OIS21" s="208" t="s">
        <v>553</v>
      </c>
      <c r="OIT21" s="208" t="s">
        <v>553</v>
      </c>
      <c r="OIU21" s="208" t="s">
        <v>553</v>
      </c>
      <c r="OIV21" s="208" t="s">
        <v>553</v>
      </c>
      <c r="OIW21" s="208" t="s">
        <v>553</v>
      </c>
      <c r="OIX21" s="208" t="s">
        <v>553</v>
      </c>
      <c r="OIY21" s="208" t="s">
        <v>553</v>
      </c>
      <c r="OIZ21" s="208" t="s">
        <v>553</v>
      </c>
      <c r="OJA21" s="208" t="s">
        <v>553</v>
      </c>
      <c r="OJB21" s="208" t="s">
        <v>553</v>
      </c>
      <c r="OJC21" s="208" t="s">
        <v>553</v>
      </c>
      <c r="OJD21" s="208" t="s">
        <v>553</v>
      </c>
      <c r="OJE21" s="208" t="s">
        <v>553</v>
      </c>
      <c r="OJF21" s="208" t="s">
        <v>553</v>
      </c>
      <c r="OJG21" s="208" t="s">
        <v>553</v>
      </c>
      <c r="OJH21" s="208" t="s">
        <v>553</v>
      </c>
      <c r="OJI21" s="208" t="s">
        <v>553</v>
      </c>
      <c r="OJJ21" s="208" t="s">
        <v>553</v>
      </c>
      <c r="OJK21" s="208" t="s">
        <v>553</v>
      </c>
      <c r="OJL21" s="208" t="s">
        <v>553</v>
      </c>
      <c r="OJM21" s="208" t="s">
        <v>553</v>
      </c>
      <c r="OJN21" s="208" t="s">
        <v>553</v>
      </c>
      <c r="OJO21" s="208" t="s">
        <v>553</v>
      </c>
      <c r="OJP21" s="208" t="s">
        <v>553</v>
      </c>
      <c r="OJQ21" s="208" t="s">
        <v>553</v>
      </c>
      <c r="OJR21" s="208" t="s">
        <v>553</v>
      </c>
      <c r="OJS21" s="208" t="s">
        <v>553</v>
      </c>
      <c r="OJT21" s="208" t="s">
        <v>553</v>
      </c>
      <c r="OJU21" s="208" t="s">
        <v>553</v>
      </c>
      <c r="OJV21" s="208" t="s">
        <v>553</v>
      </c>
      <c r="OJW21" s="208" t="s">
        <v>553</v>
      </c>
      <c r="OJX21" s="208" t="s">
        <v>553</v>
      </c>
      <c r="OJY21" s="208" t="s">
        <v>553</v>
      </c>
      <c r="OJZ21" s="208" t="s">
        <v>553</v>
      </c>
      <c r="OKA21" s="208" t="s">
        <v>553</v>
      </c>
      <c r="OKB21" s="208" t="s">
        <v>553</v>
      </c>
      <c r="OKC21" s="208" t="s">
        <v>553</v>
      </c>
      <c r="OKD21" s="208" t="s">
        <v>553</v>
      </c>
      <c r="OKE21" s="208" t="s">
        <v>553</v>
      </c>
      <c r="OKF21" s="208" t="s">
        <v>553</v>
      </c>
      <c r="OKG21" s="208" t="s">
        <v>553</v>
      </c>
      <c r="OKH21" s="208" t="s">
        <v>553</v>
      </c>
      <c r="OKI21" s="208" t="s">
        <v>553</v>
      </c>
      <c r="OKJ21" s="208" t="s">
        <v>553</v>
      </c>
      <c r="OKK21" s="208" t="s">
        <v>553</v>
      </c>
      <c r="OKL21" s="208" t="s">
        <v>553</v>
      </c>
      <c r="OKM21" s="208" t="s">
        <v>553</v>
      </c>
      <c r="OKN21" s="208" t="s">
        <v>553</v>
      </c>
      <c r="OKO21" s="208" t="s">
        <v>553</v>
      </c>
      <c r="OKP21" s="208" t="s">
        <v>553</v>
      </c>
      <c r="OKQ21" s="208" t="s">
        <v>553</v>
      </c>
      <c r="OKR21" s="208" t="s">
        <v>553</v>
      </c>
      <c r="OKS21" s="208" t="s">
        <v>553</v>
      </c>
      <c r="OKT21" s="208" t="s">
        <v>553</v>
      </c>
      <c r="OKU21" s="208" t="s">
        <v>553</v>
      </c>
      <c r="OKV21" s="208" t="s">
        <v>553</v>
      </c>
      <c r="OKW21" s="208" t="s">
        <v>553</v>
      </c>
      <c r="OKX21" s="208" t="s">
        <v>553</v>
      </c>
      <c r="OKY21" s="208" t="s">
        <v>553</v>
      </c>
      <c r="OKZ21" s="208" t="s">
        <v>553</v>
      </c>
      <c r="OLA21" s="208" t="s">
        <v>553</v>
      </c>
      <c r="OLB21" s="208" t="s">
        <v>553</v>
      </c>
      <c r="OLC21" s="208" t="s">
        <v>553</v>
      </c>
      <c r="OLD21" s="208" t="s">
        <v>553</v>
      </c>
      <c r="OLE21" s="208" t="s">
        <v>553</v>
      </c>
      <c r="OLF21" s="208" t="s">
        <v>553</v>
      </c>
      <c r="OLG21" s="208" t="s">
        <v>553</v>
      </c>
      <c r="OLH21" s="208" t="s">
        <v>553</v>
      </c>
      <c r="OLI21" s="208" t="s">
        <v>553</v>
      </c>
      <c r="OLJ21" s="208" t="s">
        <v>553</v>
      </c>
      <c r="OLK21" s="208" t="s">
        <v>553</v>
      </c>
      <c r="OLL21" s="208" t="s">
        <v>553</v>
      </c>
      <c r="OLM21" s="208" t="s">
        <v>553</v>
      </c>
      <c r="OLN21" s="208" t="s">
        <v>553</v>
      </c>
      <c r="OLO21" s="208" t="s">
        <v>553</v>
      </c>
      <c r="OLP21" s="208" t="s">
        <v>553</v>
      </c>
      <c r="OLQ21" s="208" t="s">
        <v>553</v>
      </c>
      <c r="OLR21" s="208" t="s">
        <v>553</v>
      </c>
      <c r="OLS21" s="208" t="s">
        <v>553</v>
      </c>
      <c r="OLT21" s="208" t="s">
        <v>553</v>
      </c>
      <c r="OLU21" s="208" t="s">
        <v>553</v>
      </c>
      <c r="OLV21" s="208" t="s">
        <v>553</v>
      </c>
      <c r="OLW21" s="208" t="s">
        <v>553</v>
      </c>
      <c r="OLX21" s="208" t="s">
        <v>553</v>
      </c>
      <c r="OLY21" s="208" t="s">
        <v>553</v>
      </c>
      <c r="OLZ21" s="208" t="s">
        <v>553</v>
      </c>
      <c r="OMA21" s="208" t="s">
        <v>553</v>
      </c>
      <c r="OMB21" s="208" t="s">
        <v>553</v>
      </c>
      <c r="OMC21" s="208" t="s">
        <v>553</v>
      </c>
      <c r="OMD21" s="208" t="s">
        <v>553</v>
      </c>
      <c r="OME21" s="208" t="s">
        <v>553</v>
      </c>
      <c r="OMF21" s="208" t="s">
        <v>553</v>
      </c>
      <c r="OMG21" s="208" t="s">
        <v>553</v>
      </c>
      <c r="OMH21" s="208" t="s">
        <v>553</v>
      </c>
      <c r="OMI21" s="208" t="s">
        <v>553</v>
      </c>
      <c r="OMJ21" s="208" t="s">
        <v>553</v>
      </c>
      <c r="OMK21" s="208" t="s">
        <v>553</v>
      </c>
      <c r="OML21" s="208" t="s">
        <v>553</v>
      </c>
      <c r="OMM21" s="208" t="s">
        <v>553</v>
      </c>
      <c r="OMN21" s="208" t="s">
        <v>553</v>
      </c>
      <c r="OMO21" s="208" t="s">
        <v>553</v>
      </c>
      <c r="OMP21" s="208" t="s">
        <v>553</v>
      </c>
      <c r="OMQ21" s="208" t="s">
        <v>553</v>
      </c>
      <c r="OMR21" s="208" t="s">
        <v>553</v>
      </c>
      <c r="OMS21" s="208" t="s">
        <v>553</v>
      </c>
      <c r="OMT21" s="208" t="s">
        <v>553</v>
      </c>
      <c r="OMU21" s="208" t="s">
        <v>553</v>
      </c>
      <c r="OMV21" s="208" t="s">
        <v>553</v>
      </c>
      <c r="OMW21" s="208" t="s">
        <v>553</v>
      </c>
      <c r="OMX21" s="208" t="s">
        <v>553</v>
      </c>
      <c r="OMY21" s="208" t="s">
        <v>553</v>
      </c>
      <c r="OMZ21" s="208" t="s">
        <v>553</v>
      </c>
      <c r="ONA21" s="208" t="s">
        <v>553</v>
      </c>
      <c r="ONB21" s="208" t="s">
        <v>553</v>
      </c>
      <c r="ONC21" s="208" t="s">
        <v>553</v>
      </c>
      <c r="OND21" s="208" t="s">
        <v>553</v>
      </c>
      <c r="ONE21" s="208" t="s">
        <v>553</v>
      </c>
      <c r="ONF21" s="208" t="s">
        <v>553</v>
      </c>
      <c r="ONG21" s="208" t="s">
        <v>553</v>
      </c>
      <c r="ONH21" s="208" t="s">
        <v>553</v>
      </c>
      <c r="ONI21" s="208" t="s">
        <v>553</v>
      </c>
      <c r="ONJ21" s="208" t="s">
        <v>553</v>
      </c>
      <c r="ONK21" s="208" t="s">
        <v>553</v>
      </c>
      <c r="ONL21" s="208" t="s">
        <v>553</v>
      </c>
      <c r="ONM21" s="208" t="s">
        <v>553</v>
      </c>
      <c r="ONN21" s="208" t="s">
        <v>553</v>
      </c>
      <c r="ONO21" s="208" t="s">
        <v>553</v>
      </c>
      <c r="ONP21" s="208" t="s">
        <v>553</v>
      </c>
      <c r="ONQ21" s="208" t="s">
        <v>553</v>
      </c>
      <c r="ONR21" s="208" t="s">
        <v>553</v>
      </c>
      <c r="ONS21" s="208" t="s">
        <v>553</v>
      </c>
      <c r="ONT21" s="208" t="s">
        <v>553</v>
      </c>
      <c r="ONU21" s="208" t="s">
        <v>553</v>
      </c>
      <c r="ONV21" s="208" t="s">
        <v>553</v>
      </c>
      <c r="ONW21" s="208" t="s">
        <v>553</v>
      </c>
      <c r="ONX21" s="208" t="s">
        <v>553</v>
      </c>
      <c r="ONY21" s="208" t="s">
        <v>553</v>
      </c>
      <c r="ONZ21" s="208" t="s">
        <v>553</v>
      </c>
      <c r="OOA21" s="208" t="s">
        <v>553</v>
      </c>
      <c r="OOB21" s="208" t="s">
        <v>553</v>
      </c>
      <c r="OOC21" s="208" t="s">
        <v>553</v>
      </c>
      <c r="OOD21" s="208" t="s">
        <v>553</v>
      </c>
      <c r="OOE21" s="208" t="s">
        <v>553</v>
      </c>
      <c r="OOF21" s="208" t="s">
        <v>553</v>
      </c>
      <c r="OOG21" s="208" t="s">
        <v>553</v>
      </c>
      <c r="OOH21" s="208" t="s">
        <v>553</v>
      </c>
      <c r="OOI21" s="208" t="s">
        <v>553</v>
      </c>
      <c r="OOJ21" s="208" t="s">
        <v>553</v>
      </c>
      <c r="OOK21" s="208" t="s">
        <v>553</v>
      </c>
      <c r="OOL21" s="208" t="s">
        <v>553</v>
      </c>
      <c r="OOM21" s="208" t="s">
        <v>553</v>
      </c>
      <c r="OON21" s="208" t="s">
        <v>553</v>
      </c>
      <c r="OOO21" s="208" t="s">
        <v>553</v>
      </c>
      <c r="OOP21" s="208" t="s">
        <v>553</v>
      </c>
      <c r="OOQ21" s="208" t="s">
        <v>553</v>
      </c>
      <c r="OOR21" s="208" t="s">
        <v>553</v>
      </c>
      <c r="OOS21" s="208" t="s">
        <v>553</v>
      </c>
      <c r="OOT21" s="208" t="s">
        <v>553</v>
      </c>
      <c r="OOU21" s="208" t="s">
        <v>553</v>
      </c>
      <c r="OOV21" s="208" t="s">
        <v>553</v>
      </c>
      <c r="OOW21" s="208" t="s">
        <v>553</v>
      </c>
      <c r="OOX21" s="208" t="s">
        <v>553</v>
      </c>
      <c r="OOY21" s="208" t="s">
        <v>553</v>
      </c>
      <c r="OOZ21" s="208" t="s">
        <v>553</v>
      </c>
      <c r="OPA21" s="208" t="s">
        <v>553</v>
      </c>
      <c r="OPB21" s="208" t="s">
        <v>553</v>
      </c>
      <c r="OPC21" s="208" t="s">
        <v>553</v>
      </c>
      <c r="OPD21" s="208" t="s">
        <v>553</v>
      </c>
      <c r="OPE21" s="208" t="s">
        <v>553</v>
      </c>
      <c r="OPF21" s="208" t="s">
        <v>553</v>
      </c>
      <c r="OPG21" s="208" t="s">
        <v>553</v>
      </c>
      <c r="OPH21" s="208" t="s">
        <v>553</v>
      </c>
      <c r="OPI21" s="208" t="s">
        <v>553</v>
      </c>
      <c r="OPJ21" s="208" t="s">
        <v>553</v>
      </c>
      <c r="OPK21" s="208" t="s">
        <v>553</v>
      </c>
      <c r="OPL21" s="208" t="s">
        <v>553</v>
      </c>
      <c r="OPM21" s="208" t="s">
        <v>553</v>
      </c>
      <c r="OPN21" s="208" t="s">
        <v>553</v>
      </c>
      <c r="OPO21" s="208" t="s">
        <v>553</v>
      </c>
      <c r="OPP21" s="208" t="s">
        <v>553</v>
      </c>
      <c r="OPQ21" s="208" t="s">
        <v>553</v>
      </c>
      <c r="OPR21" s="208" t="s">
        <v>553</v>
      </c>
      <c r="OPS21" s="208" t="s">
        <v>553</v>
      </c>
      <c r="OPT21" s="208" t="s">
        <v>553</v>
      </c>
      <c r="OPU21" s="208" t="s">
        <v>553</v>
      </c>
      <c r="OPV21" s="208" t="s">
        <v>553</v>
      </c>
      <c r="OPW21" s="208" t="s">
        <v>553</v>
      </c>
      <c r="OPX21" s="208" t="s">
        <v>553</v>
      </c>
      <c r="OPY21" s="208" t="s">
        <v>553</v>
      </c>
      <c r="OPZ21" s="208" t="s">
        <v>553</v>
      </c>
      <c r="OQA21" s="208" t="s">
        <v>553</v>
      </c>
      <c r="OQB21" s="208" t="s">
        <v>553</v>
      </c>
      <c r="OQC21" s="208" t="s">
        <v>553</v>
      </c>
      <c r="OQD21" s="208" t="s">
        <v>553</v>
      </c>
      <c r="OQE21" s="208" t="s">
        <v>553</v>
      </c>
      <c r="OQF21" s="208" t="s">
        <v>553</v>
      </c>
      <c r="OQG21" s="208" t="s">
        <v>553</v>
      </c>
      <c r="OQH21" s="208" t="s">
        <v>553</v>
      </c>
      <c r="OQI21" s="208" t="s">
        <v>553</v>
      </c>
      <c r="OQJ21" s="208" t="s">
        <v>553</v>
      </c>
      <c r="OQK21" s="208" t="s">
        <v>553</v>
      </c>
      <c r="OQL21" s="208" t="s">
        <v>553</v>
      </c>
      <c r="OQM21" s="208" t="s">
        <v>553</v>
      </c>
      <c r="OQN21" s="208" t="s">
        <v>553</v>
      </c>
      <c r="OQO21" s="208" t="s">
        <v>553</v>
      </c>
      <c r="OQP21" s="208" t="s">
        <v>553</v>
      </c>
      <c r="OQQ21" s="208" t="s">
        <v>553</v>
      </c>
      <c r="OQR21" s="208" t="s">
        <v>553</v>
      </c>
      <c r="OQS21" s="208" t="s">
        <v>553</v>
      </c>
      <c r="OQT21" s="208" t="s">
        <v>553</v>
      </c>
      <c r="OQU21" s="208" t="s">
        <v>553</v>
      </c>
      <c r="OQV21" s="208" t="s">
        <v>553</v>
      </c>
      <c r="OQW21" s="208" t="s">
        <v>553</v>
      </c>
      <c r="OQX21" s="208" t="s">
        <v>553</v>
      </c>
      <c r="OQY21" s="208" t="s">
        <v>553</v>
      </c>
      <c r="OQZ21" s="208" t="s">
        <v>553</v>
      </c>
      <c r="ORA21" s="208" t="s">
        <v>553</v>
      </c>
      <c r="ORB21" s="208" t="s">
        <v>553</v>
      </c>
      <c r="ORC21" s="208" t="s">
        <v>553</v>
      </c>
      <c r="ORD21" s="208" t="s">
        <v>553</v>
      </c>
      <c r="ORE21" s="208" t="s">
        <v>553</v>
      </c>
      <c r="ORF21" s="208" t="s">
        <v>553</v>
      </c>
      <c r="ORG21" s="208" t="s">
        <v>553</v>
      </c>
      <c r="ORH21" s="208" t="s">
        <v>553</v>
      </c>
      <c r="ORI21" s="208" t="s">
        <v>553</v>
      </c>
      <c r="ORJ21" s="208" t="s">
        <v>553</v>
      </c>
      <c r="ORK21" s="208" t="s">
        <v>553</v>
      </c>
      <c r="ORL21" s="208" t="s">
        <v>553</v>
      </c>
      <c r="ORM21" s="208" t="s">
        <v>553</v>
      </c>
      <c r="ORN21" s="208" t="s">
        <v>553</v>
      </c>
      <c r="ORO21" s="208" t="s">
        <v>553</v>
      </c>
      <c r="ORP21" s="208" t="s">
        <v>553</v>
      </c>
      <c r="ORQ21" s="208" t="s">
        <v>553</v>
      </c>
      <c r="ORR21" s="208" t="s">
        <v>553</v>
      </c>
      <c r="ORS21" s="208" t="s">
        <v>553</v>
      </c>
      <c r="ORT21" s="208" t="s">
        <v>553</v>
      </c>
      <c r="ORU21" s="208" t="s">
        <v>553</v>
      </c>
      <c r="ORV21" s="208" t="s">
        <v>553</v>
      </c>
      <c r="ORW21" s="208" t="s">
        <v>553</v>
      </c>
      <c r="ORX21" s="208" t="s">
        <v>553</v>
      </c>
      <c r="ORY21" s="208" t="s">
        <v>553</v>
      </c>
      <c r="ORZ21" s="208" t="s">
        <v>553</v>
      </c>
      <c r="OSA21" s="208" t="s">
        <v>553</v>
      </c>
      <c r="OSB21" s="208" t="s">
        <v>553</v>
      </c>
      <c r="OSC21" s="208" t="s">
        <v>553</v>
      </c>
      <c r="OSD21" s="208" t="s">
        <v>553</v>
      </c>
      <c r="OSE21" s="208" t="s">
        <v>553</v>
      </c>
      <c r="OSF21" s="208" t="s">
        <v>553</v>
      </c>
      <c r="OSG21" s="208" t="s">
        <v>553</v>
      </c>
      <c r="OSH21" s="208" t="s">
        <v>553</v>
      </c>
      <c r="OSI21" s="208" t="s">
        <v>553</v>
      </c>
      <c r="OSJ21" s="208" t="s">
        <v>553</v>
      </c>
      <c r="OSK21" s="208" t="s">
        <v>553</v>
      </c>
      <c r="OSL21" s="208" t="s">
        <v>553</v>
      </c>
      <c r="OSM21" s="208" t="s">
        <v>553</v>
      </c>
      <c r="OSN21" s="208" t="s">
        <v>553</v>
      </c>
      <c r="OSO21" s="208" t="s">
        <v>553</v>
      </c>
      <c r="OSP21" s="208" t="s">
        <v>553</v>
      </c>
      <c r="OSQ21" s="208" t="s">
        <v>553</v>
      </c>
      <c r="OSR21" s="208" t="s">
        <v>553</v>
      </c>
      <c r="OSS21" s="208" t="s">
        <v>553</v>
      </c>
      <c r="OST21" s="208" t="s">
        <v>553</v>
      </c>
      <c r="OSU21" s="208" t="s">
        <v>553</v>
      </c>
      <c r="OSV21" s="208" t="s">
        <v>553</v>
      </c>
      <c r="OSW21" s="208" t="s">
        <v>553</v>
      </c>
      <c r="OSX21" s="208" t="s">
        <v>553</v>
      </c>
      <c r="OSY21" s="208" t="s">
        <v>553</v>
      </c>
      <c r="OSZ21" s="208" t="s">
        <v>553</v>
      </c>
      <c r="OTA21" s="208" t="s">
        <v>553</v>
      </c>
      <c r="OTB21" s="208" t="s">
        <v>553</v>
      </c>
      <c r="OTC21" s="208" t="s">
        <v>553</v>
      </c>
      <c r="OTD21" s="208" t="s">
        <v>553</v>
      </c>
      <c r="OTE21" s="208" t="s">
        <v>553</v>
      </c>
      <c r="OTF21" s="208" t="s">
        <v>553</v>
      </c>
      <c r="OTG21" s="208" t="s">
        <v>553</v>
      </c>
      <c r="OTH21" s="208" t="s">
        <v>553</v>
      </c>
      <c r="OTI21" s="208" t="s">
        <v>553</v>
      </c>
      <c r="OTJ21" s="208" t="s">
        <v>553</v>
      </c>
      <c r="OTK21" s="208" t="s">
        <v>553</v>
      </c>
      <c r="OTL21" s="208" t="s">
        <v>553</v>
      </c>
      <c r="OTM21" s="208" t="s">
        <v>553</v>
      </c>
      <c r="OTN21" s="208" t="s">
        <v>553</v>
      </c>
      <c r="OTO21" s="208" t="s">
        <v>553</v>
      </c>
      <c r="OTP21" s="208" t="s">
        <v>553</v>
      </c>
      <c r="OTQ21" s="208" t="s">
        <v>553</v>
      </c>
      <c r="OTR21" s="208" t="s">
        <v>553</v>
      </c>
      <c r="OTS21" s="208" t="s">
        <v>553</v>
      </c>
      <c r="OTT21" s="208" t="s">
        <v>553</v>
      </c>
      <c r="OTU21" s="208" t="s">
        <v>553</v>
      </c>
      <c r="OTV21" s="208" t="s">
        <v>553</v>
      </c>
      <c r="OTW21" s="208" t="s">
        <v>553</v>
      </c>
      <c r="OTX21" s="208" t="s">
        <v>553</v>
      </c>
      <c r="OTY21" s="208" t="s">
        <v>553</v>
      </c>
      <c r="OTZ21" s="208" t="s">
        <v>553</v>
      </c>
      <c r="OUA21" s="208" t="s">
        <v>553</v>
      </c>
      <c r="OUB21" s="208" t="s">
        <v>553</v>
      </c>
      <c r="OUC21" s="208" t="s">
        <v>553</v>
      </c>
      <c r="OUD21" s="208" t="s">
        <v>553</v>
      </c>
      <c r="OUE21" s="208" t="s">
        <v>553</v>
      </c>
      <c r="OUF21" s="208" t="s">
        <v>553</v>
      </c>
      <c r="OUG21" s="208" t="s">
        <v>553</v>
      </c>
      <c r="OUH21" s="208" t="s">
        <v>553</v>
      </c>
      <c r="OUI21" s="208" t="s">
        <v>553</v>
      </c>
      <c r="OUJ21" s="208" t="s">
        <v>553</v>
      </c>
      <c r="OUK21" s="208" t="s">
        <v>553</v>
      </c>
      <c r="OUL21" s="208" t="s">
        <v>553</v>
      </c>
      <c r="OUM21" s="208" t="s">
        <v>553</v>
      </c>
      <c r="OUN21" s="208" t="s">
        <v>553</v>
      </c>
      <c r="OUO21" s="208" t="s">
        <v>553</v>
      </c>
      <c r="OUP21" s="208" t="s">
        <v>553</v>
      </c>
      <c r="OUQ21" s="208" t="s">
        <v>553</v>
      </c>
      <c r="OUR21" s="208" t="s">
        <v>553</v>
      </c>
      <c r="OUS21" s="208" t="s">
        <v>553</v>
      </c>
      <c r="OUT21" s="208" t="s">
        <v>553</v>
      </c>
      <c r="OUU21" s="208" t="s">
        <v>553</v>
      </c>
      <c r="OUV21" s="208" t="s">
        <v>553</v>
      </c>
      <c r="OUW21" s="208" t="s">
        <v>553</v>
      </c>
      <c r="OUX21" s="208" t="s">
        <v>553</v>
      </c>
      <c r="OUY21" s="208" t="s">
        <v>553</v>
      </c>
      <c r="OUZ21" s="208" t="s">
        <v>553</v>
      </c>
      <c r="OVA21" s="208" t="s">
        <v>553</v>
      </c>
      <c r="OVB21" s="208" t="s">
        <v>553</v>
      </c>
      <c r="OVC21" s="208" t="s">
        <v>553</v>
      </c>
      <c r="OVD21" s="208" t="s">
        <v>553</v>
      </c>
      <c r="OVE21" s="208" t="s">
        <v>553</v>
      </c>
      <c r="OVF21" s="208" t="s">
        <v>553</v>
      </c>
      <c r="OVG21" s="208" t="s">
        <v>553</v>
      </c>
      <c r="OVH21" s="208" t="s">
        <v>553</v>
      </c>
      <c r="OVI21" s="208" t="s">
        <v>553</v>
      </c>
      <c r="OVJ21" s="208" t="s">
        <v>553</v>
      </c>
      <c r="OVK21" s="208" t="s">
        <v>553</v>
      </c>
      <c r="OVL21" s="208" t="s">
        <v>553</v>
      </c>
      <c r="OVM21" s="208" t="s">
        <v>553</v>
      </c>
      <c r="OVN21" s="208" t="s">
        <v>553</v>
      </c>
      <c r="OVO21" s="208" t="s">
        <v>553</v>
      </c>
      <c r="OVP21" s="208" t="s">
        <v>553</v>
      </c>
      <c r="OVQ21" s="208" t="s">
        <v>553</v>
      </c>
      <c r="OVR21" s="208" t="s">
        <v>553</v>
      </c>
      <c r="OVS21" s="208" t="s">
        <v>553</v>
      </c>
      <c r="OVT21" s="208" t="s">
        <v>553</v>
      </c>
      <c r="OVU21" s="208" t="s">
        <v>553</v>
      </c>
      <c r="OVV21" s="208" t="s">
        <v>553</v>
      </c>
      <c r="OVW21" s="208" t="s">
        <v>553</v>
      </c>
      <c r="OVX21" s="208" t="s">
        <v>553</v>
      </c>
      <c r="OVY21" s="208" t="s">
        <v>553</v>
      </c>
      <c r="OVZ21" s="208" t="s">
        <v>553</v>
      </c>
      <c r="OWA21" s="208" t="s">
        <v>553</v>
      </c>
      <c r="OWB21" s="208" t="s">
        <v>553</v>
      </c>
      <c r="OWC21" s="208" t="s">
        <v>553</v>
      </c>
      <c r="OWD21" s="208" t="s">
        <v>553</v>
      </c>
      <c r="OWE21" s="208" t="s">
        <v>553</v>
      </c>
      <c r="OWF21" s="208" t="s">
        <v>553</v>
      </c>
      <c r="OWG21" s="208" t="s">
        <v>553</v>
      </c>
      <c r="OWH21" s="208" t="s">
        <v>553</v>
      </c>
      <c r="OWI21" s="208" t="s">
        <v>553</v>
      </c>
      <c r="OWJ21" s="208" t="s">
        <v>553</v>
      </c>
      <c r="OWK21" s="208" t="s">
        <v>553</v>
      </c>
      <c r="OWL21" s="208" t="s">
        <v>553</v>
      </c>
      <c r="OWM21" s="208" t="s">
        <v>553</v>
      </c>
      <c r="OWN21" s="208" t="s">
        <v>553</v>
      </c>
      <c r="OWO21" s="208" t="s">
        <v>553</v>
      </c>
      <c r="OWP21" s="208" t="s">
        <v>553</v>
      </c>
      <c r="OWQ21" s="208" t="s">
        <v>553</v>
      </c>
      <c r="OWR21" s="208" t="s">
        <v>553</v>
      </c>
      <c r="OWS21" s="208" t="s">
        <v>553</v>
      </c>
      <c r="OWT21" s="208" t="s">
        <v>553</v>
      </c>
      <c r="OWU21" s="208" t="s">
        <v>553</v>
      </c>
      <c r="OWV21" s="208" t="s">
        <v>553</v>
      </c>
      <c r="OWW21" s="208" t="s">
        <v>553</v>
      </c>
      <c r="OWX21" s="208" t="s">
        <v>553</v>
      </c>
      <c r="OWY21" s="208" t="s">
        <v>553</v>
      </c>
      <c r="OWZ21" s="208" t="s">
        <v>553</v>
      </c>
      <c r="OXA21" s="208" t="s">
        <v>553</v>
      </c>
      <c r="OXB21" s="208" t="s">
        <v>553</v>
      </c>
      <c r="OXC21" s="208" t="s">
        <v>553</v>
      </c>
      <c r="OXD21" s="208" t="s">
        <v>553</v>
      </c>
      <c r="OXE21" s="208" t="s">
        <v>553</v>
      </c>
      <c r="OXF21" s="208" t="s">
        <v>553</v>
      </c>
      <c r="OXG21" s="208" t="s">
        <v>553</v>
      </c>
      <c r="OXH21" s="208" t="s">
        <v>553</v>
      </c>
      <c r="OXI21" s="208" t="s">
        <v>553</v>
      </c>
      <c r="OXJ21" s="208" t="s">
        <v>553</v>
      </c>
      <c r="OXK21" s="208" t="s">
        <v>553</v>
      </c>
      <c r="OXL21" s="208" t="s">
        <v>553</v>
      </c>
      <c r="OXM21" s="208" t="s">
        <v>553</v>
      </c>
      <c r="OXN21" s="208" t="s">
        <v>553</v>
      </c>
      <c r="OXO21" s="208" t="s">
        <v>553</v>
      </c>
      <c r="OXP21" s="208" t="s">
        <v>553</v>
      </c>
      <c r="OXQ21" s="208" t="s">
        <v>553</v>
      </c>
      <c r="OXR21" s="208" t="s">
        <v>553</v>
      </c>
      <c r="OXS21" s="208" t="s">
        <v>553</v>
      </c>
      <c r="OXT21" s="208" t="s">
        <v>553</v>
      </c>
      <c r="OXU21" s="208" t="s">
        <v>553</v>
      </c>
      <c r="OXV21" s="208" t="s">
        <v>553</v>
      </c>
      <c r="OXW21" s="208" t="s">
        <v>553</v>
      </c>
      <c r="OXX21" s="208" t="s">
        <v>553</v>
      </c>
      <c r="OXY21" s="208" t="s">
        <v>553</v>
      </c>
      <c r="OXZ21" s="208" t="s">
        <v>553</v>
      </c>
      <c r="OYA21" s="208" t="s">
        <v>553</v>
      </c>
      <c r="OYB21" s="208" t="s">
        <v>553</v>
      </c>
      <c r="OYC21" s="208" t="s">
        <v>553</v>
      </c>
      <c r="OYD21" s="208" t="s">
        <v>553</v>
      </c>
      <c r="OYE21" s="208" t="s">
        <v>553</v>
      </c>
      <c r="OYF21" s="208" t="s">
        <v>553</v>
      </c>
      <c r="OYG21" s="208" t="s">
        <v>553</v>
      </c>
      <c r="OYH21" s="208" t="s">
        <v>553</v>
      </c>
      <c r="OYI21" s="208" t="s">
        <v>553</v>
      </c>
      <c r="OYJ21" s="208" t="s">
        <v>553</v>
      </c>
      <c r="OYK21" s="208" t="s">
        <v>553</v>
      </c>
      <c r="OYL21" s="208" t="s">
        <v>553</v>
      </c>
      <c r="OYM21" s="208" t="s">
        <v>553</v>
      </c>
      <c r="OYN21" s="208" t="s">
        <v>553</v>
      </c>
      <c r="OYO21" s="208" t="s">
        <v>553</v>
      </c>
      <c r="OYP21" s="208" t="s">
        <v>553</v>
      </c>
      <c r="OYQ21" s="208" t="s">
        <v>553</v>
      </c>
      <c r="OYR21" s="208" t="s">
        <v>553</v>
      </c>
      <c r="OYS21" s="208" t="s">
        <v>553</v>
      </c>
      <c r="OYT21" s="208" t="s">
        <v>553</v>
      </c>
      <c r="OYU21" s="208" t="s">
        <v>553</v>
      </c>
      <c r="OYV21" s="208" t="s">
        <v>553</v>
      </c>
      <c r="OYW21" s="208" t="s">
        <v>553</v>
      </c>
      <c r="OYX21" s="208" t="s">
        <v>553</v>
      </c>
      <c r="OYY21" s="208" t="s">
        <v>553</v>
      </c>
      <c r="OYZ21" s="208" t="s">
        <v>553</v>
      </c>
      <c r="OZA21" s="208" t="s">
        <v>553</v>
      </c>
      <c r="OZB21" s="208" t="s">
        <v>553</v>
      </c>
      <c r="OZC21" s="208" t="s">
        <v>553</v>
      </c>
      <c r="OZD21" s="208" t="s">
        <v>553</v>
      </c>
      <c r="OZE21" s="208" t="s">
        <v>553</v>
      </c>
      <c r="OZF21" s="208" t="s">
        <v>553</v>
      </c>
      <c r="OZG21" s="208" t="s">
        <v>553</v>
      </c>
      <c r="OZH21" s="208" t="s">
        <v>553</v>
      </c>
      <c r="OZI21" s="208" t="s">
        <v>553</v>
      </c>
      <c r="OZJ21" s="208" t="s">
        <v>553</v>
      </c>
      <c r="OZK21" s="208" t="s">
        <v>553</v>
      </c>
      <c r="OZL21" s="208" t="s">
        <v>553</v>
      </c>
      <c r="OZM21" s="208" t="s">
        <v>553</v>
      </c>
      <c r="OZN21" s="208" t="s">
        <v>553</v>
      </c>
      <c r="OZO21" s="208" t="s">
        <v>553</v>
      </c>
      <c r="OZP21" s="208" t="s">
        <v>553</v>
      </c>
      <c r="OZQ21" s="208" t="s">
        <v>553</v>
      </c>
      <c r="OZR21" s="208" t="s">
        <v>553</v>
      </c>
      <c r="OZS21" s="208" t="s">
        <v>553</v>
      </c>
      <c r="OZT21" s="208" t="s">
        <v>553</v>
      </c>
      <c r="OZU21" s="208" t="s">
        <v>553</v>
      </c>
      <c r="OZV21" s="208" t="s">
        <v>553</v>
      </c>
      <c r="OZW21" s="208" t="s">
        <v>553</v>
      </c>
      <c r="OZX21" s="208" t="s">
        <v>553</v>
      </c>
      <c r="OZY21" s="208" t="s">
        <v>553</v>
      </c>
      <c r="OZZ21" s="208" t="s">
        <v>553</v>
      </c>
      <c r="PAA21" s="208" t="s">
        <v>553</v>
      </c>
      <c r="PAB21" s="208" t="s">
        <v>553</v>
      </c>
      <c r="PAC21" s="208" t="s">
        <v>553</v>
      </c>
      <c r="PAD21" s="208" t="s">
        <v>553</v>
      </c>
      <c r="PAE21" s="208" t="s">
        <v>553</v>
      </c>
      <c r="PAF21" s="208" t="s">
        <v>553</v>
      </c>
      <c r="PAG21" s="208" t="s">
        <v>553</v>
      </c>
      <c r="PAH21" s="208" t="s">
        <v>553</v>
      </c>
      <c r="PAI21" s="208" t="s">
        <v>553</v>
      </c>
      <c r="PAJ21" s="208" t="s">
        <v>553</v>
      </c>
      <c r="PAK21" s="208" t="s">
        <v>553</v>
      </c>
      <c r="PAL21" s="208" t="s">
        <v>553</v>
      </c>
      <c r="PAM21" s="208" t="s">
        <v>553</v>
      </c>
      <c r="PAN21" s="208" t="s">
        <v>553</v>
      </c>
      <c r="PAO21" s="208" t="s">
        <v>553</v>
      </c>
      <c r="PAP21" s="208" t="s">
        <v>553</v>
      </c>
      <c r="PAQ21" s="208" t="s">
        <v>553</v>
      </c>
      <c r="PAR21" s="208" t="s">
        <v>553</v>
      </c>
      <c r="PAS21" s="208" t="s">
        <v>553</v>
      </c>
      <c r="PAT21" s="208" t="s">
        <v>553</v>
      </c>
      <c r="PAU21" s="208" t="s">
        <v>553</v>
      </c>
      <c r="PAV21" s="208" t="s">
        <v>553</v>
      </c>
      <c r="PAW21" s="208" t="s">
        <v>553</v>
      </c>
      <c r="PAX21" s="208" t="s">
        <v>553</v>
      </c>
      <c r="PAY21" s="208" t="s">
        <v>553</v>
      </c>
      <c r="PAZ21" s="208" t="s">
        <v>553</v>
      </c>
      <c r="PBA21" s="208" t="s">
        <v>553</v>
      </c>
      <c r="PBB21" s="208" t="s">
        <v>553</v>
      </c>
      <c r="PBC21" s="208" t="s">
        <v>553</v>
      </c>
      <c r="PBD21" s="208" t="s">
        <v>553</v>
      </c>
      <c r="PBE21" s="208" t="s">
        <v>553</v>
      </c>
      <c r="PBF21" s="208" t="s">
        <v>553</v>
      </c>
      <c r="PBG21" s="208" t="s">
        <v>553</v>
      </c>
      <c r="PBH21" s="208" t="s">
        <v>553</v>
      </c>
      <c r="PBI21" s="208" t="s">
        <v>553</v>
      </c>
      <c r="PBJ21" s="208" t="s">
        <v>553</v>
      </c>
      <c r="PBK21" s="208" t="s">
        <v>553</v>
      </c>
      <c r="PBL21" s="208" t="s">
        <v>553</v>
      </c>
      <c r="PBM21" s="208" t="s">
        <v>553</v>
      </c>
      <c r="PBN21" s="208" t="s">
        <v>553</v>
      </c>
      <c r="PBO21" s="208" t="s">
        <v>553</v>
      </c>
      <c r="PBP21" s="208" t="s">
        <v>553</v>
      </c>
      <c r="PBQ21" s="208" t="s">
        <v>553</v>
      </c>
      <c r="PBR21" s="208" t="s">
        <v>553</v>
      </c>
      <c r="PBS21" s="208" t="s">
        <v>553</v>
      </c>
      <c r="PBT21" s="208" t="s">
        <v>553</v>
      </c>
      <c r="PBU21" s="208" t="s">
        <v>553</v>
      </c>
      <c r="PBV21" s="208" t="s">
        <v>553</v>
      </c>
      <c r="PBW21" s="208" t="s">
        <v>553</v>
      </c>
      <c r="PBX21" s="208" t="s">
        <v>553</v>
      </c>
      <c r="PBY21" s="208" t="s">
        <v>553</v>
      </c>
      <c r="PBZ21" s="208" t="s">
        <v>553</v>
      </c>
      <c r="PCA21" s="208" t="s">
        <v>553</v>
      </c>
      <c r="PCB21" s="208" t="s">
        <v>553</v>
      </c>
      <c r="PCC21" s="208" t="s">
        <v>553</v>
      </c>
      <c r="PCD21" s="208" t="s">
        <v>553</v>
      </c>
      <c r="PCE21" s="208" t="s">
        <v>553</v>
      </c>
      <c r="PCF21" s="208" t="s">
        <v>553</v>
      </c>
      <c r="PCG21" s="208" t="s">
        <v>553</v>
      </c>
      <c r="PCH21" s="208" t="s">
        <v>553</v>
      </c>
      <c r="PCI21" s="208" t="s">
        <v>553</v>
      </c>
      <c r="PCJ21" s="208" t="s">
        <v>553</v>
      </c>
      <c r="PCK21" s="208" t="s">
        <v>553</v>
      </c>
      <c r="PCL21" s="208" t="s">
        <v>553</v>
      </c>
      <c r="PCM21" s="208" t="s">
        <v>553</v>
      </c>
      <c r="PCN21" s="208" t="s">
        <v>553</v>
      </c>
      <c r="PCO21" s="208" t="s">
        <v>553</v>
      </c>
      <c r="PCP21" s="208" t="s">
        <v>553</v>
      </c>
      <c r="PCQ21" s="208" t="s">
        <v>553</v>
      </c>
      <c r="PCR21" s="208" t="s">
        <v>553</v>
      </c>
      <c r="PCS21" s="208" t="s">
        <v>553</v>
      </c>
      <c r="PCT21" s="208" t="s">
        <v>553</v>
      </c>
      <c r="PCU21" s="208" t="s">
        <v>553</v>
      </c>
      <c r="PCV21" s="208" t="s">
        <v>553</v>
      </c>
      <c r="PCW21" s="208" t="s">
        <v>553</v>
      </c>
      <c r="PCX21" s="208" t="s">
        <v>553</v>
      </c>
      <c r="PCY21" s="208" t="s">
        <v>553</v>
      </c>
      <c r="PCZ21" s="208" t="s">
        <v>553</v>
      </c>
      <c r="PDA21" s="208" t="s">
        <v>553</v>
      </c>
      <c r="PDB21" s="208" t="s">
        <v>553</v>
      </c>
      <c r="PDC21" s="208" t="s">
        <v>553</v>
      </c>
      <c r="PDD21" s="208" t="s">
        <v>553</v>
      </c>
      <c r="PDE21" s="208" t="s">
        <v>553</v>
      </c>
      <c r="PDF21" s="208" t="s">
        <v>553</v>
      </c>
      <c r="PDG21" s="208" t="s">
        <v>553</v>
      </c>
      <c r="PDH21" s="208" t="s">
        <v>553</v>
      </c>
      <c r="PDI21" s="208" t="s">
        <v>553</v>
      </c>
      <c r="PDJ21" s="208" t="s">
        <v>553</v>
      </c>
      <c r="PDK21" s="208" t="s">
        <v>553</v>
      </c>
      <c r="PDL21" s="208" t="s">
        <v>553</v>
      </c>
      <c r="PDM21" s="208" t="s">
        <v>553</v>
      </c>
      <c r="PDN21" s="208" t="s">
        <v>553</v>
      </c>
      <c r="PDO21" s="208" t="s">
        <v>553</v>
      </c>
      <c r="PDP21" s="208" t="s">
        <v>553</v>
      </c>
      <c r="PDQ21" s="208" t="s">
        <v>553</v>
      </c>
      <c r="PDR21" s="208" t="s">
        <v>553</v>
      </c>
      <c r="PDS21" s="208" t="s">
        <v>553</v>
      </c>
      <c r="PDT21" s="208" t="s">
        <v>553</v>
      </c>
      <c r="PDU21" s="208" t="s">
        <v>553</v>
      </c>
      <c r="PDV21" s="208" t="s">
        <v>553</v>
      </c>
      <c r="PDW21" s="208" t="s">
        <v>553</v>
      </c>
      <c r="PDX21" s="208" t="s">
        <v>553</v>
      </c>
      <c r="PDY21" s="208" t="s">
        <v>553</v>
      </c>
      <c r="PDZ21" s="208" t="s">
        <v>553</v>
      </c>
      <c r="PEA21" s="208" t="s">
        <v>553</v>
      </c>
      <c r="PEB21" s="208" t="s">
        <v>553</v>
      </c>
      <c r="PEC21" s="208" t="s">
        <v>553</v>
      </c>
      <c r="PED21" s="208" t="s">
        <v>553</v>
      </c>
      <c r="PEE21" s="208" t="s">
        <v>553</v>
      </c>
      <c r="PEF21" s="208" t="s">
        <v>553</v>
      </c>
      <c r="PEG21" s="208" t="s">
        <v>553</v>
      </c>
      <c r="PEH21" s="208" t="s">
        <v>553</v>
      </c>
      <c r="PEI21" s="208" t="s">
        <v>553</v>
      </c>
      <c r="PEJ21" s="208" t="s">
        <v>553</v>
      </c>
      <c r="PEK21" s="208" t="s">
        <v>553</v>
      </c>
      <c r="PEL21" s="208" t="s">
        <v>553</v>
      </c>
      <c r="PEM21" s="208" t="s">
        <v>553</v>
      </c>
      <c r="PEN21" s="208" t="s">
        <v>553</v>
      </c>
      <c r="PEO21" s="208" t="s">
        <v>553</v>
      </c>
      <c r="PEP21" s="208" t="s">
        <v>553</v>
      </c>
      <c r="PEQ21" s="208" t="s">
        <v>553</v>
      </c>
      <c r="PER21" s="208" t="s">
        <v>553</v>
      </c>
      <c r="PES21" s="208" t="s">
        <v>553</v>
      </c>
      <c r="PET21" s="208" t="s">
        <v>553</v>
      </c>
      <c r="PEU21" s="208" t="s">
        <v>553</v>
      </c>
      <c r="PEV21" s="208" t="s">
        <v>553</v>
      </c>
      <c r="PEW21" s="208" t="s">
        <v>553</v>
      </c>
      <c r="PEX21" s="208" t="s">
        <v>553</v>
      </c>
      <c r="PEY21" s="208" t="s">
        <v>553</v>
      </c>
      <c r="PEZ21" s="208" t="s">
        <v>553</v>
      </c>
      <c r="PFA21" s="208" t="s">
        <v>553</v>
      </c>
      <c r="PFB21" s="208" t="s">
        <v>553</v>
      </c>
      <c r="PFC21" s="208" t="s">
        <v>553</v>
      </c>
      <c r="PFD21" s="208" t="s">
        <v>553</v>
      </c>
      <c r="PFE21" s="208" t="s">
        <v>553</v>
      </c>
      <c r="PFF21" s="208" t="s">
        <v>553</v>
      </c>
      <c r="PFG21" s="208" t="s">
        <v>553</v>
      </c>
      <c r="PFH21" s="208" t="s">
        <v>553</v>
      </c>
      <c r="PFI21" s="208" t="s">
        <v>553</v>
      </c>
      <c r="PFJ21" s="208" t="s">
        <v>553</v>
      </c>
      <c r="PFK21" s="208" t="s">
        <v>553</v>
      </c>
      <c r="PFL21" s="208" t="s">
        <v>553</v>
      </c>
      <c r="PFM21" s="208" t="s">
        <v>553</v>
      </c>
      <c r="PFN21" s="208" t="s">
        <v>553</v>
      </c>
      <c r="PFO21" s="208" t="s">
        <v>553</v>
      </c>
      <c r="PFP21" s="208" t="s">
        <v>553</v>
      </c>
      <c r="PFQ21" s="208" t="s">
        <v>553</v>
      </c>
      <c r="PFR21" s="208" t="s">
        <v>553</v>
      </c>
      <c r="PFS21" s="208" t="s">
        <v>553</v>
      </c>
      <c r="PFT21" s="208" t="s">
        <v>553</v>
      </c>
      <c r="PFU21" s="208" t="s">
        <v>553</v>
      </c>
      <c r="PFV21" s="208" t="s">
        <v>553</v>
      </c>
      <c r="PFW21" s="208" t="s">
        <v>553</v>
      </c>
      <c r="PFX21" s="208" t="s">
        <v>553</v>
      </c>
      <c r="PFY21" s="208" t="s">
        <v>553</v>
      </c>
      <c r="PFZ21" s="208" t="s">
        <v>553</v>
      </c>
      <c r="PGA21" s="208" t="s">
        <v>553</v>
      </c>
      <c r="PGB21" s="208" t="s">
        <v>553</v>
      </c>
      <c r="PGC21" s="208" t="s">
        <v>553</v>
      </c>
      <c r="PGD21" s="208" t="s">
        <v>553</v>
      </c>
      <c r="PGE21" s="208" t="s">
        <v>553</v>
      </c>
      <c r="PGF21" s="208" t="s">
        <v>553</v>
      </c>
      <c r="PGG21" s="208" t="s">
        <v>553</v>
      </c>
      <c r="PGH21" s="208" t="s">
        <v>553</v>
      </c>
      <c r="PGI21" s="208" t="s">
        <v>553</v>
      </c>
      <c r="PGJ21" s="208" t="s">
        <v>553</v>
      </c>
      <c r="PGK21" s="208" t="s">
        <v>553</v>
      </c>
      <c r="PGL21" s="208" t="s">
        <v>553</v>
      </c>
      <c r="PGM21" s="208" t="s">
        <v>553</v>
      </c>
      <c r="PGN21" s="208" t="s">
        <v>553</v>
      </c>
      <c r="PGO21" s="208" t="s">
        <v>553</v>
      </c>
      <c r="PGP21" s="208" t="s">
        <v>553</v>
      </c>
      <c r="PGQ21" s="208" t="s">
        <v>553</v>
      </c>
      <c r="PGR21" s="208" t="s">
        <v>553</v>
      </c>
      <c r="PGS21" s="208" t="s">
        <v>553</v>
      </c>
      <c r="PGT21" s="208" t="s">
        <v>553</v>
      </c>
      <c r="PGU21" s="208" t="s">
        <v>553</v>
      </c>
      <c r="PGV21" s="208" t="s">
        <v>553</v>
      </c>
      <c r="PGW21" s="208" t="s">
        <v>553</v>
      </c>
      <c r="PGX21" s="208" t="s">
        <v>553</v>
      </c>
      <c r="PGY21" s="208" t="s">
        <v>553</v>
      </c>
      <c r="PGZ21" s="208" t="s">
        <v>553</v>
      </c>
      <c r="PHA21" s="208" t="s">
        <v>553</v>
      </c>
      <c r="PHB21" s="208" t="s">
        <v>553</v>
      </c>
      <c r="PHC21" s="208" t="s">
        <v>553</v>
      </c>
      <c r="PHD21" s="208" t="s">
        <v>553</v>
      </c>
      <c r="PHE21" s="208" t="s">
        <v>553</v>
      </c>
      <c r="PHF21" s="208" t="s">
        <v>553</v>
      </c>
      <c r="PHG21" s="208" t="s">
        <v>553</v>
      </c>
      <c r="PHH21" s="208" t="s">
        <v>553</v>
      </c>
      <c r="PHI21" s="208" t="s">
        <v>553</v>
      </c>
      <c r="PHJ21" s="208" t="s">
        <v>553</v>
      </c>
      <c r="PHK21" s="208" t="s">
        <v>553</v>
      </c>
      <c r="PHL21" s="208" t="s">
        <v>553</v>
      </c>
      <c r="PHM21" s="208" t="s">
        <v>553</v>
      </c>
      <c r="PHN21" s="208" t="s">
        <v>553</v>
      </c>
      <c r="PHO21" s="208" t="s">
        <v>553</v>
      </c>
      <c r="PHP21" s="208" t="s">
        <v>553</v>
      </c>
      <c r="PHQ21" s="208" t="s">
        <v>553</v>
      </c>
      <c r="PHR21" s="208" t="s">
        <v>553</v>
      </c>
      <c r="PHS21" s="208" t="s">
        <v>553</v>
      </c>
      <c r="PHT21" s="208" t="s">
        <v>553</v>
      </c>
      <c r="PHU21" s="208" t="s">
        <v>553</v>
      </c>
      <c r="PHV21" s="208" t="s">
        <v>553</v>
      </c>
      <c r="PHW21" s="208" t="s">
        <v>553</v>
      </c>
      <c r="PHX21" s="208" t="s">
        <v>553</v>
      </c>
      <c r="PHY21" s="208" t="s">
        <v>553</v>
      </c>
      <c r="PHZ21" s="208" t="s">
        <v>553</v>
      </c>
      <c r="PIA21" s="208" t="s">
        <v>553</v>
      </c>
      <c r="PIB21" s="208" t="s">
        <v>553</v>
      </c>
      <c r="PIC21" s="208" t="s">
        <v>553</v>
      </c>
      <c r="PID21" s="208" t="s">
        <v>553</v>
      </c>
      <c r="PIE21" s="208" t="s">
        <v>553</v>
      </c>
      <c r="PIF21" s="208" t="s">
        <v>553</v>
      </c>
      <c r="PIG21" s="208" t="s">
        <v>553</v>
      </c>
      <c r="PIH21" s="208" t="s">
        <v>553</v>
      </c>
      <c r="PII21" s="208" t="s">
        <v>553</v>
      </c>
      <c r="PIJ21" s="208" t="s">
        <v>553</v>
      </c>
      <c r="PIK21" s="208" t="s">
        <v>553</v>
      </c>
      <c r="PIL21" s="208" t="s">
        <v>553</v>
      </c>
      <c r="PIM21" s="208" t="s">
        <v>553</v>
      </c>
      <c r="PIN21" s="208" t="s">
        <v>553</v>
      </c>
      <c r="PIO21" s="208" t="s">
        <v>553</v>
      </c>
      <c r="PIP21" s="208" t="s">
        <v>553</v>
      </c>
      <c r="PIQ21" s="208" t="s">
        <v>553</v>
      </c>
      <c r="PIR21" s="208" t="s">
        <v>553</v>
      </c>
      <c r="PIS21" s="208" t="s">
        <v>553</v>
      </c>
      <c r="PIT21" s="208" t="s">
        <v>553</v>
      </c>
      <c r="PIU21" s="208" t="s">
        <v>553</v>
      </c>
      <c r="PIV21" s="208" t="s">
        <v>553</v>
      </c>
      <c r="PIW21" s="208" t="s">
        <v>553</v>
      </c>
      <c r="PIX21" s="208" t="s">
        <v>553</v>
      </c>
      <c r="PIY21" s="208" t="s">
        <v>553</v>
      </c>
      <c r="PIZ21" s="208" t="s">
        <v>553</v>
      </c>
      <c r="PJA21" s="208" t="s">
        <v>553</v>
      </c>
      <c r="PJB21" s="208" t="s">
        <v>553</v>
      </c>
      <c r="PJC21" s="208" t="s">
        <v>553</v>
      </c>
      <c r="PJD21" s="208" t="s">
        <v>553</v>
      </c>
      <c r="PJE21" s="208" t="s">
        <v>553</v>
      </c>
      <c r="PJF21" s="208" t="s">
        <v>553</v>
      </c>
      <c r="PJG21" s="208" t="s">
        <v>553</v>
      </c>
      <c r="PJH21" s="208" t="s">
        <v>553</v>
      </c>
      <c r="PJI21" s="208" t="s">
        <v>553</v>
      </c>
      <c r="PJJ21" s="208" t="s">
        <v>553</v>
      </c>
      <c r="PJK21" s="208" t="s">
        <v>553</v>
      </c>
      <c r="PJL21" s="208" t="s">
        <v>553</v>
      </c>
      <c r="PJM21" s="208" t="s">
        <v>553</v>
      </c>
      <c r="PJN21" s="208" t="s">
        <v>553</v>
      </c>
      <c r="PJO21" s="208" t="s">
        <v>553</v>
      </c>
      <c r="PJP21" s="208" t="s">
        <v>553</v>
      </c>
      <c r="PJQ21" s="208" t="s">
        <v>553</v>
      </c>
      <c r="PJR21" s="208" t="s">
        <v>553</v>
      </c>
      <c r="PJS21" s="208" t="s">
        <v>553</v>
      </c>
      <c r="PJT21" s="208" t="s">
        <v>553</v>
      </c>
      <c r="PJU21" s="208" t="s">
        <v>553</v>
      </c>
      <c r="PJV21" s="208" t="s">
        <v>553</v>
      </c>
      <c r="PJW21" s="208" t="s">
        <v>553</v>
      </c>
      <c r="PJX21" s="208" t="s">
        <v>553</v>
      </c>
      <c r="PJY21" s="208" t="s">
        <v>553</v>
      </c>
      <c r="PJZ21" s="208" t="s">
        <v>553</v>
      </c>
      <c r="PKA21" s="208" t="s">
        <v>553</v>
      </c>
      <c r="PKB21" s="208" t="s">
        <v>553</v>
      </c>
      <c r="PKC21" s="208" t="s">
        <v>553</v>
      </c>
      <c r="PKD21" s="208" t="s">
        <v>553</v>
      </c>
      <c r="PKE21" s="208" t="s">
        <v>553</v>
      </c>
      <c r="PKF21" s="208" t="s">
        <v>553</v>
      </c>
      <c r="PKG21" s="208" t="s">
        <v>553</v>
      </c>
      <c r="PKH21" s="208" t="s">
        <v>553</v>
      </c>
      <c r="PKI21" s="208" t="s">
        <v>553</v>
      </c>
      <c r="PKJ21" s="208" t="s">
        <v>553</v>
      </c>
      <c r="PKK21" s="208" t="s">
        <v>553</v>
      </c>
      <c r="PKL21" s="208" t="s">
        <v>553</v>
      </c>
      <c r="PKM21" s="208" t="s">
        <v>553</v>
      </c>
      <c r="PKN21" s="208" t="s">
        <v>553</v>
      </c>
      <c r="PKO21" s="208" t="s">
        <v>553</v>
      </c>
      <c r="PKP21" s="208" t="s">
        <v>553</v>
      </c>
      <c r="PKQ21" s="208" t="s">
        <v>553</v>
      </c>
      <c r="PKR21" s="208" t="s">
        <v>553</v>
      </c>
      <c r="PKS21" s="208" t="s">
        <v>553</v>
      </c>
      <c r="PKT21" s="208" t="s">
        <v>553</v>
      </c>
      <c r="PKU21" s="208" t="s">
        <v>553</v>
      </c>
      <c r="PKV21" s="208" t="s">
        <v>553</v>
      </c>
      <c r="PKW21" s="208" t="s">
        <v>553</v>
      </c>
      <c r="PKX21" s="208" t="s">
        <v>553</v>
      </c>
      <c r="PKY21" s="208" t="s">
        <v>553</v>
      </c>
      <c r="PKZ21" s="208" t="s">
        <v>553</v>
      </c>
      <c r="PLA21" s="208" t="s">
        <v>553</v>
      </c>
      <c r="PLB21" s="208" t="s">
        <v>553</v>
      </c>
      <c r="PLC21" s="208" t="s">
        <v>553</v>
      </c>
      <c r="PLD21" s="208" t="s">
        <v>553</v>
      </c>
      <c r="PLE21" s="208" t="s">
        <v>553</v>
      </c>
      <c r="PLF21" s="208" t="s">
        <v>553</v>
      </c>
      <c r="PLG21" s="208" t="s">
        <v>553</v>
      </c>
      <c r="PLH21" s="208" t="s">
        <v>553</v>
      </c>
      <c r="PLI21" s="208" t="s">
        <v>553</v>
      </c>
      <c r="PLJ21" s="208" t="s">
        <v>553</v>
      </c>
      <c r="PLK21" s="208" t="s">
        <v>553</v>
      </c>
      <c r="PLL21" s="208" t="s">
        <v>553</v>
      </c>
      <c r="PLM21" s="208" t="s">
        <v>553</v>
      </c>
      <c r="PLN21" s="208" t="s">
        <v>553</v>
      </c>
      <c r="PLO21" s="208" t="s">
        <v>553</v>
      </c>
      <c r="PLP21" s="208" t="s">
        <v>553</v>
      </c>
      <c r="PLQ21" s="208" t="s">
        <v>553</v>
      </c>
      <c r="PLR21" s="208" t="s">
        <v>553</v>
      </c>
      <c r="PLS21" s="208" t="s">
        <v>553</v>
      </c>
      <c r="PLT21" s="208" t="s">
        <v>553</v>
      </c>
      <c r="PLU21" s="208" t="s">
        <v>553</v>
      </c>
      <c r="PLV21" s="208" t="s">
        <v>553</v>
      </c>
      <c r="PLW21" s="208" t="s">
        <v>553</v>
      </c>
      <c r="PLX21" s="208" t="s">
        <v>553</v>
      </c>
      <c r="PLY21" s="208" t="s">
        <v>553</v>
      </c>
      <c r="PLZ21" s="208" t="s">
        <v>553</v>
      </c>
      <c r="PMA21" s="208" t="s">
        <v>553</v>
      </c>
      <c r="PMB21" s="208" t="s">
        <v>553</v>
      </c>
      <c r="PMC21" s="208" t="s">
        <v>553</v>
      </c>
      <c r="PMD21" s="208" t="s">
        <v>553</v>
      </c>
      <c r="PME21" s="208" t="s">
        <v>553</v>
      </c>
      <c r="PMF21" s="208" t="s">
        <v>553</v>
      </c>
      <c r="PMG21" s="208" t="s">
        <v>553</v>
      </c>
      <c r="PMH21" s="208" t="s">
        <v>553</v>
      </c>
      <c r="PMI21" s="208" t="s">
        <v>553</v>
      </c>
      <c r="PMJ21" s="208" t="s">
        <v>553</v>
      </c>
      <c r="PMK21" s="208" t="s">
        <v>553</v>
      </c>
      <c r="PML21" s="208" t="s">
        <v>553</v>
      </c>
      <c r="PMM21" s="208" t="s">
        <v>553</v>
      </c>
      <c r="PMN21" s="208" t="s">
        <v>553</v>
      </c>
      <c r="PMO21" s="208" t="s">
        <v>553</v>
      </c>
      <c r="PMP21" s="208" t="s">
        <v>553</v>
      </c>
      <c r="PMQ21" s="208" t="s">
        <v>553</v>
      </c>
      <c r="PMR21" s="208" t="s">
        <v>553</v>
      </c>
      <c r="PMS21" s="208" t="s">
        <v>553</v>
      </c>
      <c r="PMT21" s="208" t="s">
        <v>553</v>
      </c>
      <c r="PMU21" s="208" t="s">
        <v>553</v>
      </c>
      <c r="PMV21" s="208" t="s">
        <v>553</v>
      </c>
      <c r="PMW21" s="208" t="s">
        <v>553</v>
      </c>
      <c r="PMX21" s="208" t="s">
        <v>553</v>
      </c>
      <c r="PMY21" s="208" t="s">
        <v>553</v>
      </c>
      <c r="PMZ21" s="208" t="s">
        <v>553</v>
      </c>
      <c r="PNA21" s="208" t="s">
        <v>553</v>
      </c>
      <c r="PNB21" s="208" t="s">
        <v>553</v>
      </c>
      <c r="PNC21" s="208" t="s">
        <v>553</v>
      </c>
      <c r="PND21" s="208" t="s">
        <v>553</v>
      </c>
      <c r="PNE21" s="208" t="s">
        <v>553</v>
      </c>
      <c r="PNF21" s="208" t="s">
        <v>553</v>
      </c>
      <c r="PNG21" s="208" t="s">
        <v>553</v>
      </c>
      <c r="PNH21" s="208" t="s">
        <v>553</v>
      </c>
      <c r="PNI21" s="208" t="s">
        <v>553</v>
      </c>
      <c r="PNJ21" s="208" t="s">
        <v>553</v>
      </c>
      <c r="PNK21" s="208" t="s">
        <v>553</v>
      </c>
      <c r="PNL21" s="208" t="s">
        <v>553</v>
      </c>
      <c r="PNM21" s="208" t="s">
        <v>553</v>
      </c>
      <c r="PNN21" s="208" t="s">
        <v>553</v>
      </c>
      <c r="PNO21" s="208" t="s">
        <v>553</v>
      </c>
      <c r="PNP21" s="208" t="s">
        <v>553</v>
      </c>
      <c r="PNQ21" s="208" t="s">
        <v>553</v>
      </c>
      <c r="PNR21" s="208" t="s">
        <v>553</v>
      </c>
      <c r="PNS21" s="208" t="s">
        <v>553</v>
      </c>
      <c r="PNT21" s="208" t="s">
        <v>553</v>
      </c>
      <c r="PNU21" s="208" t="s">
        <v>553</v>
      </c>
      <c r="PNV21" s="208" t="s">
        <v>553</v>
      </c>
      <c r="PNW21" s="208" t="s">
        <v>553</v>
      </c>
      <c r="PNX21" s="208" t="s">
        <v>553</v>
      </c>
      <c r="PNY21" s="208" t="s">
        <v>553</v>
      </c>
      <c r="PNZ21" s="208" t="s">
        <v>553</v>
      </c>
      <c r="POA21" s="208" t="s">
        <v>553</v>
      </c>
      <c r="POB21" s="208" t="s">
        <v>553</v>
      </c>
      <c r="POC21" s="208" t="s">
        <v>553</v>
      </c>
      <c r="POD21" s="208" t="s">
        <v>553</v>
      </c>
      <c r="POE21" s="208" t="s">
        <v>553</v>
      </c>
      <c r="POF21" s="208" t="s">
        <v>553</v>
      </c>
      <c r="POG21" s="208" t="s">
        <v>553</v>
      </c>
      <c r="POH21" s="208" t="s">
        <v>553</v>
      </c>
      <c r="POI21" s="208" t="s">
        <v>553</v>
      </c>
      <c r="POJ21" s="208" t="s">
        <v>553</v>
      </c>
      <c r="POK21" s="208" t="s">
        <v>553</v>
      </c>
      <c r="POL21" s="208" t="s">
        <v>553</v>
      </c>
      <c r="POM21" s="208" t="s">
        <v>553</v>
      </c>
      <c r="PON21" s="208" t="s">
        <v>553</v>
      </c>
      <c r="POO21" s="208" t="s">
        <v>553</v>
      </c>
      <c r="POP21" s="208" t="s">
        <v>553</v>
      </c>
      <c r="POQ21" s="208" t="s">
        <v>553</v>
      </c>
      <c r="POR21" s="208" t="s">
        <v>553</v>
      </c>
      <c r="POS21" s="208" t="s">
        <v>553</v>
      </c>
      <c r="POT21" s="208" t="s">
        <v>553</v>
      </c>
      <c r="POU21" s="208" t="s">
        <v>553</v>
      </c>
      <c r="POV21" s="208" t="s">
        <v>553</v>
      </c>
      <c r="POW21" s="208" t="s">
        <v>553</v>
      </c>
      <c r="POX21" s="208" t="s">
        <v>553</v>
      </c>
      <c r="POY21" s="208" t="s">
        <v>553</v>
      </c>
      <c r="POZ21" s="208" t="s">
        <v>553</v>
      </c>
      <c r="PPA21" s="208" t="s">
        <v>553</v>
      </c>
      <c r="PPB21" s="208" t="s">
        <v>553</v>
      </c>
      <c r="PPC21" s="208" t="s">
        <v>553</v>
      </c>
      <c r="PPD21" s="208" t="s">
        <v>553</v>
      </c>
      <c r="PPE21" s="208" t="s">
        <v>553</v>
      </c>
      <c r="PPF21" s="208" t="s">
        <v>553</v>
      </c>
      <c r="PPG21" s="208" t="s">
        <v>553</v>
      </c>
      <c r="PPH21" s="208" t="s">
        <v>553</v>
      </c>
      <c r="PPI21" s="208" t="s">
        <v>553</v>
      </c>
      <c r="PPJ21" s="208" t="s">
        <v>553</v>
      </c>
      <c r="PPK21" s="208" t="s">
        <v>553</v>
      </c>
      <c r="PPL21" s="208" t="s">
        <v>553</v>
      </c>
      <c r="PPM21" s="208" t="s">
        <v>553</v>
      </c>
      <c r="PPN21" s="208" t="s">
        <v>553</v>
      </c>
      <c r="PPO21" s="208" t="s">
        <v>553</v>
      </c>
      <c r="PPP21" s="208" t="s">
        <v>553</v>
      </c>
      <c r="PPQ21" s="208" t="s">
        <v>553</v>
      </c>
      <c r="PPR21" s="208" t="s">
        <v>553</v>
      </c>
      <c r="PPS21" s="208" t="s">
        <v>553</v>
      </c>
      <c r="PPT21" s="208" t="s">
        <v>553</v>
      </c>
      <c r="PPU21" s="208" t="s">
        <v>553</v>
      </c>
      <c r="PPV21" s="208" t="s">
        <v>553</v>
      </c>
      <c r="PPW21" s="208" t="s">
        <v>553</v>
      </c>
      <c r="PPX21" s="208" t="s">
        <v>553</v>
      </c>
      <c r="PPY21" s="208" t="s">
        <v>553</v>
      </c>
      <c r="PPZ21" s="208" t="s">
        <v>553</v>
      </c>
      <c r="PQA21" s="208" t="s">
        <v>553</v>
      </c>
      <c r="PQB21" s="208" t="s">
        <v>553</v>
      </c>
      <c r="PQC21" s="208" t="s">
        <v>553</v>
      </c>
      <c r="PQD21" s="208" t="s">
        <v>553</v>
      </c>
      <c r="PQE21" s="208" t="s">
        <v>553</v>
      </c>
      <c r="PQF21" s="208" t="s">
        <v>553</v>
      </c>
      <c r="PQG21" s="208" t="s">
        <v>553</v>
      </c>
      <c r="PQH21" s="208" t="s">
        <v>553</v>
      </c>
      <c r="PQI21" s="208" t="s">
        <v>553</v>
      </c>
      <c r="PQJ21" s="208" t="s">
        <v>553</v>
      </c>
      <c r="PQK21" s="208" t="s">
        <v>553</v>
      </c>
      <c r="PQL21" s="208" t="s">
        <v>553</v>
      </c>
      <c r="PQM21" s="208" t="s">
        <v>553</v>
      </c>
      <c r="PQN21" s="208" t="s">
        <v>553</v>
      </c>
      <c r="PQO21" s="208" t="s">
        <v>553</v>
      </c>
      <c r="PQP21" s="208" t="s">
        <v>553</v>
      </c>
      <c r="PQQ21" s="208" t="s">
        <v>553</v>
      </c>
      <c r="PQR21" s="208" t="s">
        <v>553</v>
      </c>
      <c r="PQS21" s="208" t="s">
        <v>553</v>
      </c>
      <c r="PQT21" s="208" t="s">
        <v>553</v>
      </c>
      <c r="PQU21" s="208" t="s">
        <v>553</v>
      </c>
      <c r="PQV21" s="208" t="s">
        <v>553</v>
      </c>
      <c r="PQW21" s="208" t="s">
        <v>553</v>
      </c>
      <c r="PQX21" s="208" t="s">
        <v>553</v>
      </c>
      <c r="PQY21" s="208" t="s">
        <v>553</v>
      </c>
      <c r="PQZ21" s="208" t="s">
        <v>553</v>
      </c>
      <c r="PRA21" s="208" t="s">
        <v>553</v>
      </c>
      <c r="PRB21" s="208" t="s">
        <v>553</v>
      </c>
      <c r="PRC21" s="208" t="s">
        <v>553</v>
      </c>
      <c r="PRD21" s="208" t="s">
        <v>553</v>
      </c>
      <c r="PRE21" s="208" t="s">
        <v>553</v>
      </c>
      <c r="PRF21" s="208" t="s">
        <v>553</v>
      </c>
      <c r="PRG21" s="208" t="s">
        <v>553</v>
      </c>
      <c r="PRH21" s="208" t="s">
        <v>553</v>
      </c>
      <c r="PRI21" s="208" t="s">
        <v>553</v>
      </c>
      <c r="PRJ21" s="208" t="s">
        <v>553</v>
      </c>
      <c r="PRK21" s="208" t="s">
        <v>553</v>
      </c>
      <c r="PRL21" s="208" t="s">
        <v>553</v>
      </c>
      <c r="PRM21" s="208" t="s">
        <v>553</v>
      </c>
      <c r="PRN21" s="208" t="s">
        <v>553</v>
      </c>
      <c r="PRO21" s="208" t="s">
        <v>553</v>
      </c>
      <c r="PRP21" s="208" t="s">
        <v>553</v>
      </c>
      <c r="PRQ21" s="208" t="s">
        <v>553</v>
      </c>
      <c r="PRR21" s="208" t="s">
        <v>553</v>
      </c>
      <c r="PRS21" s="208" t="s">
        <v>553</v>
      </c>
      <c r="PRT21" s="208" t="s">
        <v>553</v>
      </c>
      <c r="PRU21" s="208" t="s">
        <v>553</v>
      </c>
      <c r="PRV21" s="208" t="s">
        <v>553</v>
      </c>
      <c r="PRW21" s="208" t="s">
        <v>553</v>
      </c>
      <c r="PRX21" s="208" t="s">
        <v>553</v>
      </c>
      <c r="PRY21" s="208" t="s">
        <v>553</v>
      </c>
      <c r="PRZ21" s="208" t="s">
        <v>553</v>
      </c>
      <c r="PSA21" s="208" t="s">
        <v>553</v>
      </c>
      <c r="PSB21" s="208" t="s">
        <v>553</v>
      </c>
      <c r="PSC21" s="208" t="s">
        <v>553</v>
      </c>
      <c r="PSD21" s="208" t="s">
        <v>553</v>
      </c>
      <c r="PSE21" s="208" t="s">
        <v>553</v>
      </c>
      <c r="PSF21" s="208" t="s">
        <v>553</v>
      </c>
      <c r="PSG21" s="208" t="s">
        <v>553</v>
      </c>
      <c r="PSH21" s="208" t="s">
        <v>553</v>
      </c>
      <c r="PSI21" s="208" t="s">
        <v>553</v>
      </c>
      <c r="PSJ21" s="208" t="s">
        <v>553</v>
      </c>
      <c r="PSK21" s="208" t="s">
        <v>553</v>
      </c>
      <c r="PSL21" s="208" t="s">
        <v>553</v>
      </c>
      <c r="PSM21" s="208" t="s">
        <v>553</v>
      </c>
      <c r="PSN21" s="208" t="s">
        <v>553</v>
      </c>
      <c r="PSO21" s="208" t="s">
        <v>553</v>
      </c>
      <c r="PSP21" s="208" t="s">
        <v>553</v>
      </c>
      <c r="PSQ21" s="208" t="s">
        <v>553</v>
      </c>
      <c r="PSR21" s="208" t="s">
        <v>553</v>
      </c>
      <c r="PSS21" s="208" t="s">
        <v>553</v>
      </c>
      <c r="PST21" s="208" t="s">
        <v>553</v>
      </c>
      <c r="PSU21" s="208" t="s">
        <v>553</v>
      </c>
      <c r="PSV21" s="208" t="s">
        <v>553</v>
      </c>
      <c r="PSW21" s="208" t="s">
        <v>553</v>
      </c>
      <c r="PSX21" s="208" t="s">
        <v>553</v>
      </c>
      <c r="PSY21" s="208" t="s">
        <v>553</v>
      </c>
      <c r="PSZ21" s="208" t="s">
        <v>553</v>
      </c>
      <c r="PTA21" s="208" t="s">
        <v>553</v>
      </c>
      <c r="PTB21" s="208" t="s">
        <v>553</v>
      </c>
      <c r="PTC21" s="208" t="s">
        <v>553</v>
      </c>
      <c r="PTD21" s="208" t="s">
        <v>553</v>
      </c>
      <c r="PTE21" s="208" t="s">
        <v>553</v>
      </c>
      <c r="PTF21" s="208" t="s">
        <v>553</v>
      </c>
      <c r="PTG21" s="208" t="s">
        <v>553</v>
      </c>
      <c r="PTH21" s="208" t="s">
        <v>553</v>
      </c>
      <c r="PTI21" s="208" t="s">
        <v>553</v>
      </c>
      <c r="PTJ21" s="208" t="s">
        <v>553</v>
      </c>
      <c r="PTK21" s="208" t="s">
        <v>553</v>
      </c>
      <c r="PTL21" s="208" t="s">
        <v>553</v>
      </c>
      <c r="PTM21" s="208" t="s">
        <v>553</v>
      </c>
      <c r="PTN21" s="208" t="s">
        <v>553</v>
      </c>
      <c r="PTO21" s="208" t="s">
        <v>553</v>
      </c>
      <c r="PTP21" s="208" t="s">
        <v>553</v>
      </c>
      <c r="PTQ21" s="208" t="s">
        <v>553</v>
      </c>
      <c r="PTR21" s="208" t="s">
        <v>553</v>
      </c>
      <c r="PTS21" s="208" t="s">
        <v>553</v>
      </c>
      <c r="PTT21" s="208" t="s">
        <v>553</v>
      </c>
      <c r="PTU21" s="208" t="s">
        <v>553</v>
      </c>
      <c r="PTV21" s="208" t="s">
        <v>553</v>
      </c>
      <c r="PTW21" s="208" t="s">
        <v>553</v>
      </c>
      <c r="PTX21" s="208" t="s">
        <v>553</v>
      </c>
      <c r="PTY21" s="208" t="s">
        <v>553</v>
      </c>
      <c r="PTZ21" s="208" t="s">
        <v>553</v>
      </c>
      <c r="PUA21" s="208" t="s">
        <v>553</v>
      </c>
      <c r="PUB21" s="208" t="s">
        <v>553</v>
      </c>
      <c r="PUC21" s="208" t="s">
        <v>553</v>
      </c>
      <c r="PUD21" s="208" t="s">
        <v>553</v>
      </c>
      <c r="PUE21" s="208" t="s">
        <v>553</v>
      </c>
      <c r="PUF21" s="208" t="s">
        <v>553</v>
      </c>
      <c r="PUG21" s="208" t="s">
        <v>553</v>
      </c>
      <c r="PUH21" s="208" t="s">
        <v>553</v>
      </c>
      <c r="PUI21" s="208" t="s">
        <v>553</v>
      </c>
      <c r="PUJ21" s="208" t="s">
        <v>553</v>
      </c>
      <c r="PUK21" s="208" t="s">
        <v>553</v>
      </c>
      <c r="PUL21" s="208" t="s">
        <v>553</v>
      </c>
      <c r="PUM21" s="208" t="s">
        <v>553</v>
      </c>
      <c r="PUN21" s="208" t="s">
        <v>553</v>
      </c>
      <c r="PUO21" s="208" t="s">
        <v>553</v>
      </c>
      <c r="PUP21" s="208" t="s">
        <v>553</v>
      </c>
      <c r="PUQ21" s="208" t="s">
        <v>553</v>
      </c>
      <c r="PUR21" s="208" t="s">
        <v>553</v>
      </c>
      <c r="PUS21" s="208" t="s">
        <v>553</v>
      </c>
      <c r="PUT21" s="208" t="s">
        <v>553</v>
      </c>
      <c r="PUU21" s="208" t="s">
        <v>553</v>
      </c>
      <c r="PUV21" s="208" t="s">
        <v>553</v>
      </c>
      <c r="PUW21" s="208" t="s">
        <v>553</v>
      </c>
      <c r="PUX21" s="208" t="s">
        <v>553</v>
      </c>
      <c r="PUY21" s="208" t="s">
        <v>553</v>
      </c>
      <c r="PUZ21" s="208" t="s">
        <v>553</v>
      </c>
      <c r="PVA21" s="208" t="s">
        <v>553</v>
      </c>
      <c r="PVB21" s="208" t="s">
        <v>553</v>
      </c>
      <c r="PVC21" s="208" t="s">
        <v>553</v>
      </c>
      <c r="PVD21" s="208" t="s">
        <v>553</v>
      </c>
      <c r="PVE21" s="208" t="s">
        <v>553</v>
      </c>
      <c r="PVF21" s="208" t="s">
        <v>553</v>
      </c>
      <c r="PVG21" s="208" t="s">
        <v>553</v>
      </c>
      <c r="PVH21" s="208" t="s">
        <v>553</v>
      </c>
      <c r="PVI21" s="208" t="s">
        <v>553</v>
      </c>
      <c r="PVJ21" s="208" t="s">
        <v>553</v>
      </c>
      <c r="PVK21" s="208" t="s">
        <v>553</v>
      </c>
      <c r="PVL21" s="208" t="s">
        <v>553</v>
      </c>
      <c r="PVM21" s="208" t="s">
        <v>553</v>
      </c>
      <c r="PVN21" s="208" t="s">
        <v>553</v>
      </c>
      <c r="PVO21" s="208" t="s">
        <v>553</v>
      </c>
      <c r="PVP21" s="208" t="s">
        <v>553</v>
      </c>
      <c r="PVQ21" s="208" t="s">
        <v>553</v>
      </c>
      <c r="PVR21" s="208" t="s">
        <v>553</v>
      </c>
      <c r="PVS21" s="208" t="s">
        <v>553</v>
      </c>
      <c r="PVT21" s="208" t="s">
        <v>553</v>
      </c>
      <c r="PVU21" s="208" t="s">
        <v>553</v>
      </c>
      <c r="PVV21" s="208" t="s">
        <v>553</v>
      </c>
      <c r="PVW21" s="208" t="s">
        <v>553</v>
      </c>
      <c r="PVX21" s="208" t="s">
        <v>553</v>
      </c>
      <c r="PVY21" s="208" t="s">
        <v>553</v>
      </c>
      <c r="PVZ21" s="208" t="s">
        <v>553</v>
      </c>
      <c r="PWA21" s="208" t="s">
        <v>553</v>
      </c>
      <c r="PWB21" s="208" t="s">
        <v>553</v>
      </c>
      <c r="PWC21" s="208" t="s">
        <v>553</v>
      </c>
      <c r="PWD21" s="208" t="s">
        <v>553</v>
      </c>
      <c r="PWE21" s="208" t="s">
        <v>553</v>
      </c>
      <c r="PWF21" s="208" t="s">
        <v>553</v>
      </c>
      <c r="PWG21" s="208" t="s">
        <v>553</v>
      </c>
      <c r="PWH21" s="208" t="s">
        <v>553</v>
      </c>
      <c r="PWI21" s="208" t="s">
        <v>553</v>
      </c>
      <c r="PWJ21" s="208" t="s">
        <v>553</v>
      </c>
      <c r="PWK21" s="208" t="s">
        <v>553</v>
      </c>
      <c r="PWL21" s="208" t="s">
        <v>553</v>
      </c>
      <c r="PWM21" s="208" t="s">
        <v>553</v>
      </c>
      <c r="PWN21" s="208" t="s">
        <v>553</v>
      </c>
      <c r="PWO21" s="208" t="s">
        <v>553</v>
      </c>
      <c r="PWP21" s="208" t="s">
        <v>553</v>
      </c>
      <c r="PWQ21" s="208" t="s">
        <v>553</v>
      </c>
      <c r="PWR21" s="208" t="s">
        <v>553</v>
      </c>
      <c r="PWS21" s="208" t="s">
        <v>553</v>
      </c>
      <c r="PWT21" s="208" t="s">
        <v>553</v>
      </c>
      <c r="PWU21" s="208" t="s">
        <v>553</v>
      </c>
      <c r="PWV21" s="208" t="s">
        <v>553</v>
      </c>
      <c r="PWW21" s="208" t="s">
        <v>553</v>
      </c>
      <c r="PWX21" s="208" t="s">
        <v>553</v>
      </c>
      <c r="PWY21" s="208" t="s">
        <v>553</v>
      </c>
      <c r="PWZ21" s="208" t="s">
        <v>553</v>
      </c>
      <c r="PXA21" s="208" t="s">
        <v>553</v>
      </c>
      <c r="PXB21" s="208" t="s">
        <v>553</v>
      </c>
      <c r="PXC21" s="208" t="s">
        <v>553</v>
      </c>
      <c r="PXD21" s="208" t="s">
        <v>553</v>
      </c>
      <c r="PXE21" s="208" t="s">
        <v>553</v>
      </c>
      <c r="PXF21" s="208" t="s">
        <v>553</v>
      </c>
      <c r="PXG21" s="208" t="s">
        <v>553</v>
      </c>
      <c r="PXH21" s="208" t="s">
        <v>553</v>
      </c>
      <c r="PXI21" s="208" t="s">
        <v>553</v>
      </c>
      <c r="PXJ21" s="208" t="s">
        <v>553</v>
      </c>
      <c r="PXK21" s="208" t="s">
        <v>553</v>
      </c>
      <c r="PXL21" s="208" t="s">
        <v>553</v>
      </c>
      <c r="PXM21" s="208" t="s">
        <v>553</v>
      </c>
      <c r="PXN21" s="208" t="s">
        <v>553</v>
      </c>
      <c r="PXO21" s="208" t="s">
        <v>553</v>
      </c>
      <c r="PXP21" s="208" t="s">
        <v>553</v>
      </c>
      <c r="PXQ21" s="208" t="s">
        <v>553</v>
      </c>
      <c r="PXR21" s="208" t="s">
        <v>553</v>
      </c>
      <c r="PXS21" s="208" t="s">
        <v>553</v>
      </c>
      <c r="PXT21" s="208" t="s">
        <v>553</v>
      </c>
      <c r="PXU21" s="208" t="s">
        <v>553</v>
      </c>
      <c r="PXV21" s="208" t="s">
        <v>553</v>
      </c>
      <c r="PXW21" s="208" t="s">
        <v>553</v>
      </c>
      <c r="PXX21" s="208" t="s">
        <v>553</v>
      </c>
      <c r="PXY21" s="208" t="s">
        <v>553</v>
      </c>
      <c r="PXZ21" s="208" t="s">
        <v>553</v>
      </c>
      <c r="PYA21" s="208" t="s">
        <v>553</v>
      </c>
      <c r="PYB21" s="208" t="s">
        <v>553</v>
      </c>
      <c r="PYC21" s="208" t="s">
        <v>553</v>
      </c>
      <c r="PYD21" s="208" t="s">
        <v>553</v>
      </c>
      <c r="PYE21" s="208" t="s">
        <v>553</v>
      </c>
      <c r="PYF21" s="208" t="s">
        <v>553</v>
      </c>
      <c r="PYG21" s="208" t="s">
        <v>553</v>
      </c>
      <c r="PYH21" s="208" t="s">
        <v>553</v>
      </c>
      <c r="PYI21" s="208" t="s">
        <v>553</v>
      </c>
      <c r="PYJ21" s="208" t="s">
        <v>553</v>
      </c>
      <c r="PYK21" s="208" t="s">
        <v>553</v>
      </c>
      <c r="PYL21" s="208" t="s">
        <v>553</v>
      </c>
      <c r="PYM21" s="208" t="s">
        <v>553</v>
      </c>
      <c r="PYN21" s="208" t="s">
        <v>553</v>
      </c>
      <c r="PYO21" s="208" t="s">
        <v>553</v>
      </c>
      <c r="PYP21" s="208" t="s">
        <v>553</v>
      </c>
      <c r="PYQ21" s="208" t="s">
        <v>553</v>
      </c>
      <c r="PYR21" s="208" t="s">
        <v>553</v>
      </c>
      <c r="PYS21" s="208" t="s">
        <v>553</v>
      </c>
      <c r="PYT21" s="208" t="s">
        <v>553</v>
      </c>
      <c r="PYU21" s="208" t="s">
        <v>553</v>
      </c>
      <c r="PYV21" s="208" t="s">
        <v>553</v>
      </c>
      <c r="PYW21" s="208" t="s">
        <v>553</v>
      </c>
      <c r="PYX21" s="208" t="s">
        <v>553</v>
      </c>
      <c r="PYY21" s="208" t="s">
        <v>553</v>
      </c>
      <c r="PYZ21" s="208" t="s">
        <v>553</v>
      </c>
      <c r="PZA21" s="208" t="s">
        <v>553</v>
      </c>
      <c r="PZB21" s="208" t="s">
        <v>553</v>
      </c>
      <c r="PZC21" s="208" t="s">
        <v>553</v>
      </c>
      <c r="PZD21" s="208" t="s">
        <v>553</v>
      </c>
      <c r="PZE21" s="208" t="s">
        <v>553</v>
      </c>
      <c r="PZF21" s="208" t="s">
        <v>553</v>
      </c>
      <c r="PZG21" s="208" t="s">
        <v>553</v>
      </c>
      <c r="PZH21" s="208" t="s">
        <v>553</v>
      </c>
      <c r="PZI21" s="208" t="s">
        <v>553</v>
      </c>
      <c r="PZJ21" s="208" t="s">
        <v>553</v>
      </c>
      <c r="PZK21" s="208" t="s">
        <v>553</v>
      </c>
      <c r="PZL21" s="208" t="s">
        <v>553</v>
      </c>
      <c r="PZM21" s="208" t="s">
        <v>553</v>
      </c>
      <c r="PZN21" s="208" t="s">
        <v>553</v>
      </c>
      <c r="PZO21" s="208" t="s">
        <v>553</v>
      </c>
      <c r="PZP21" s="208" t="s">
        <v>553</v>
      </c>
      <c r="PZQ21" s="208" t="s">
        <v>553</v>
      </c>
      <c r="PZR21" s="208" t="s">
        <v>553</v>
      </c>
      <c r="PZS21" s="208" t="s">
        <v>553</v>
      </c>
      <c r="PZT21" s="208" t="s">
        <v>553</v>
      </c>
      <c r="PZU21" s="208" t="s">
        <v>553</v>
      </c>
      <c r="PZV21" s="208" t="s">
        <v>553</v>
      </c>
      <c r="PZW21" s="208" t="s">
        <v>553</v>
      </c>
      <c r="PZX21" s="208" t="s">
        <v>553</v>
      </c>
      <c r="PZY21" s="208" t="s">
        <v>553</v>
      </c>
      <c r="PZZ21" s="208" t="s">
        <v>553</v>
      </c>
      <c r="QAA21" s="208" t="s">
        <v>553</v>
      </c>
      <c r="QAB21" s="208" t="s">
        <v>553</v>
      </c>
      <c r="QAC21" s="208" t="s">
        <v>553</v>
      </c>
      <c r="QAD21" s="208" t="s">
        <v>553</v>
      </c>
      <c r="QAE21" s="208" t="s">
        <v>553</v>
      </c>
      <c r="QAF21" s="208" t="s">
        <v>553</v>
      </c>
      <c r="QAG21" s="208" t="s">
        <v>553</v>
      </c>
      <c r="QAH21" s="208" t="s">
        <v>553</v>
      </c>
      <c r="QAI21" s="208" t="s">
        <v>553</v>
      </c>
      <c r="QAJ21" s="208" t="s">
        <v>553</v>
      </c>
      <c r="QAK21" s="208" t="s">
        <v>553</v>
      </c>
      <c r="QAL21" s="208" t="s">
        <v>553</v>
      </c>
      <c r="QAM21" s="208" t="s">
        <v>553</v>
      </c>
      <c r="QAN21" s="208" t="s">
        <v>553</v>
      </c>
      <c r="QAO21" s="208" t="s">
        <v>553</v>
      </c>
      <c r="QAP21" s="208" t="s">
        <v>553</v>
      </c>
      <c r="QAQ21" s="208" t="s">
        <v>553</v>
      </c>
      <c r="QAR21" s="208" t="s">
        <v>553</v>
      </c>
      <c r="QAS21" s="208" t="s">
        <v>553</v>
      </c>
      <c r="QAT21" s="208" t="s">
        <v>553</v>
      </c>
      <c r="QAU21" s="208" t="s">
        <v>553</v>
      </c>
      <c r="QAV21" s="208" t="s">
        <v>553</v>
      </c>
      <c r="QAW21" s="208" t="s">
        <v>553</v>
      </c>
      <c r="QAX21" s="208" t="s">
        <v>553</v>
      </c>
      <c r="QAY21" s="208" t="s">
        <v>553</v>
      </c>
      <c r="QAZ21" s="208" t="s">
        <v>553</v>
      </c>
      <c r="QBA21" s="208" t="s">
        <v>553</v>
      </c>
      <c r="QBB21" s="208" t="s">
        <v>553</v>
      </c>
      <c r="QBC21" s="208" t="s">
        <v>553</v>
      </c>
      <c r="QBD21" s="208" t="s">
        <v>553</v>
      </c>
      <c r="QBE21" s="208" t="s">
        <v>553</v>
      </c>
      <c r="QBF21" s="208" t="s">
        <v>553</v>
      </c>
      <c r="QBG21" s="208" t="s">
        <v>553</v>
      </c>
      <c r="QBH21" s="208" t="s">
        <v>553</v>
      </c>
      <c r="QBI21" s="208" t="s">
        <v>553</v>
      </c>
      <c r="QBJ21" s="208" t="s">
        <v>553</v>
      </c>
      <c r="QBK21" s="208" t="s">
        <v>553</v>
      </c>
      <c r="QBL21" s="208" t="s">
        <v>553</v>
      </c>
      <c r="QBM21" s="208" t="s">
        <v>553</v>
      </c>
      <c r="QBN21" s="208" t="s">
        <v>553</v>
      </c>
      <c r="QBO21" s="208" t="s">
        <v>553</v>
      </c>
      <c r="QBP21" s="208" t="s">
        <v>553</v>
      </c>
      <c r="QBQ21" s="208" t="s">
        <v>553</v>
      </c>
      <c r="QBR21" s="208" t="s">
        <v>553</v>
      </c>
      <c r="QBS21" s="208" t="s">
        <v>553</v>
      </c>
      <c r="QBT21" s="208" t="s">
        <v>553</v>
      </c>
      <c r="QBU21" s="208" t="s">
        <v>553</v>
      </c>
      <c r="QBV21" s="208" t="s">
        <v>553</v>
      </c>
      <c r="QBW21" s="208" t="s">
        <v>553</v>
      </c>
      <c r="QBX21" s="208" t="s">
        <v>553</v>
      </c>
      <c r="QBY21" s="208" t="s">
        <v>553</v>
      </c>
      <c r="QBZ21" s="208" t="s">
        <v>553</v>
      </c>
      <c r="QCA21" s="208" t="s">
        <v>553</v>
      </c>
      <c r="QCB21" s="208" t="s">
        <v>553</v>
      </c>
      <c r="QCC21" s="208" t="s">
        <v>553</v>
      </c>
      <c r="QCD21" s="208" t="s">
        <v>553</v>
      </c>
      <c r="QCE21" s="208" t="s">
        <v>553</v>
      </c>
      <c r="QCF21" s="208" t="s">
        <v>553</v>
      </c>
      <c r="QCG21" s="208" t="s">
        <v>553</v>
      </c>
      <c r="QCH21" s="208" t="s">
        <v>553</v>
      </c>
      <c r="QCI21" s="208" t="s">
        <v>553</v>
      </c>
      <c r="QCJ21" s="208" t="s">
        <v>553</v>
      </c>
      <c r="QCK21" s="208" t="s">
        <v>553</v>
      </c>
      <c r="QCL21" s="208" t="s">
        <v>553</v>
      </c>
      <c r="QCM21" s="208" t="s">
        <v>553</v>
      </c>
      <c r="QCN21" s="208" t="s">
        <v>553</v>
      </c>
      <c r="QCO21" s="208" t="s">
        <v>553</v>
      </c>
      <c r="QCP21" s="208" t="s">
        <v>553</v>
      </c>
      <c r="QCQ21" s="208" t="s">
        <v>553</v>
      </c>
      <c r="QCR21" s="208" t="s">
        <v>553</v>
      </c>
      <c r="QCS21" s="208" t="s">
        <v>553</v>
      </c>
      <c r="QCT21" s="208" t="s">
        <v>553</v>
      </c>
      <c r="QCU21" s="208" t="s">
        <v>553</v>
      </c>
      <c r="QCV21" s="208" t="s">
        <v>553</v>
      </c>
      <c r="QCW21" s="208" t="s">
        <v>553</v>
      </c>
      <c r="QCX21" s="208" t="s">
        <v>553</v>
      </c>
      <c r="QCY21" s="208" t="s">
        <v>553</v>
      </c>
      <c r="QCZ21" s="208" t="s">
        <v>553</v>
      </c>
      <c r="QDA21" s="208" t="s">
        <v>553</v>
      </c>
      <c r="QDB21" s="208" t="s">
        <v>553</v>
      </c>
      <c r="QDC21" s="208" t="s">
        <v>553</v>
      </c>
      <c r="QDD21" s="208" t="s">
        <v>553</v>
      </c>
      <c r="QDE21" s="208" t="s">
        <v>553</v>
      </c>
      <c r="QDF21" s="208" t="s">
        <v>553</v>
      </c>
      <c r="QDG21" s="208" t="s">
        <v>553</v>
      </c>
      <c r="QDH21" s="208" t="s">
        <v>553</v>
      </c>
      <c r="QDI21" s="208" t="s">
        <v>553</v>
      </c>
      <c r="QDJ21" s="208" t="s">
        <v>553</v>
      </c>
      <c r="QDK21" s="208" t="s">
        <v>553</v>
      </c>
      <c r="QDL21" s="208" t="s">
        <v>553</v>
      </c>
      <c r="QDM21" s="208" t="s">
        <v>553</v>
      </c>
      <c r="QDN21" s="208" t="s">
        <v>553</v>
      </c>
      <c r="QDO21" s="208" t="s">
        <v>553</v>
      </c>
      <c r="QDP21" s="208" t="s">
        <v>553</v>
      </c>
      <c r="QDQ21" s="208" t="s">
        <v>553</v>
      </c>
      <c r="QDR21" s="208" t="s">
        <v>553</v>
      </c>
      <c r="QDS21" s="208" t="s">
        <v>553</v>
      </c>
      <c r="QDT21" s="208" t="s">
        <v>553</v>
      </c>
      <c r="QDU21" s="208" t="s">
        <v>553</v>
      </c>
      <c r="QDV21" s="208" t="s">
        <v>553</v>
      </c>
      <c r="QDW21" s="208" t="s">
        <v>553</v>
      </c>
      <c r="QDX21" s="208" t="s">
        <v>553</v>
      </c>
      <c r="QDY21" s="208" t="s">
        <v>553</v>
      </c>
      <c r="QDZ21" s="208" t="s">
        <v>553</v>
      </c>
      <c r="QEA21" s="208" t="s">
        <v>553</v>
      </c>
      <c r="QEB21" s="208" t="s">
        <v>553</v>
      </c>
      <c r="QEC21" s="208" t="s">
        <v>553</v>
      </c>
      <c r="QED21" s="208" t="s">
        <v>553</v>
      </c>
      <c r="QEE21" s="208" t="s">
        <v>553</v>
      </c>
      <c r="QEF21" s="208" t="s">
        <v>553</v>
      </c>
      <c r="QEG21" s="208" t="s">
        <v>553</v>
      </c>
      <c r="QEH21" s="208" t="s">
        <v>553</v>
      </c>
      <c r="QEI21" s="208" t="s">
        <v>553</v>
      </c>
      <c r="QEJ21" s="208" t="s">
        <v>553</v>
      </c>
      <c r="QEK21" s="208" t="s">
        <v>553</v>
      </c>
      <c r="QEL21" s="208" t="s">
        <v>553</v>
      </c>
      <c r="QEM21" s="208" t="s">
        <v>553</v>
      </c>
      <c r="QEN21" s="208" t="s">
        <v>553</v>
      </c>
      <c r="QEO21" s="208" t="s">
        <v>553</v>
      </c>
      <c r="QEP21" s="208" t="s">
        <v>553</v>
      </c>
      <c r="QEQ21" s="208" t="s">
        <v>553</v>
      </c>
      <c r="QER21" s="208" t="s">
        <v>553</v>
      </c>
      <c r="QES21" s="208" t="s">
        <v>553</v>
      </c>
      <c r="QET21" s="208" t="s">
        <v>553</v>
      </c>
      <c r="QEU21" s="208" t="s">
        <v>553</v>
      </c>
      <c r="QEV21" s="208" t="s">
        <v>553</v>
      </c>
      <c r="QEW21" s="208" t="s">
        <v>553</v>
      </c>
      <c r="QEX21" s="208" t="s">
        <v>553</v>
      </c>
      <c r="QEY21" s="208" t="s">
        <v>553</v>
      </c>
      <c r="QEZ21" s="208" t="s">
        <v>553</v>
      </c>
      <c r="QFA21" s="208" t="s">
        <v>553</v>
      </c>
      <c r="QFB21" s="208" t="s">
        <v>553</v>
      </c>
      <c r="QFC21" s="208" t="s">
        <v>553</v>
      </c>
      <c r="QFD21" s="208" t="s">
        <v>553</v>
      </c>
      <c r="QFE21" s="208" t="s">
        <v>553</v>
      </c>
      <c r="QFF21" s="208" t="s">
        <v>553</v>
      </c>
      <c r="QFG21" s="208" t="s">
        <v>553</v>
      </c>
      <c r="QFH21" s="208" t="s">
        <v>553</v>
      </c>
      <c r="QFI21" s="208" t="s">
        <v>553</v>
      </c>
      <c r="QFJ21" s="208" t="s">
        <v>553</v>
      </c>
      <c r="QFK21" s="208" t="s">
        <v>553</v>
      </c>
      <c r="QFL21" s="208" t="s">
        <v>553</v>
      </c>
      <c r="QFM21" s="208" t="s">
        <v>553</v>
      </c>
      <c r="QFN21" s="208" t="s">
        <v>553</v>
      </c>
      <c r="QFO21" s="208" t="s">
        <v>553</v>
      </c>
      <c r="QFP21" s="208" t="s">
        <v>553</v>
      </c>
      <c r="QFQ21" s="208" t="s">
        <v>553</v>
      </c>
      <c r="QFR21" s="208" t="s">
        <v>553</v>
      </c>
      <c r="QFS21" s="208" t="s">
        <v>553</v>
      </c>
      <c r="QFT21" s="208" t="s">
        <v>553</v>
      </c>
      <c r="QFU21" s="208" t="s">
        <v>553</v>
      </c>
      <c r="QFV21" s="208" t="s">
        <v>553</v>
      </c>
      <c r="QFW21" s="208" t="s">
        <v>553</v>
      </c>
      <c r="QFX21" s="208" t="s">
        <v>553</v>
      </c>
      <c r="QFY21" s="208" t="s">
        <v>553</v>
      </c>
      <c r="QFZ21" s="208" t="s">
        <v>553</v>
      </c>
      <c r="QGA21" s="208" t="s">
        <v>553</v>
      </c>
      <c r="QGB21" s="208" t="s">
        <v>553</v>
      </c>
      <c r="QGC21" s="208" t="s">
        <v>553</v>
      </c>
      <c r="QGD21" s="208" t="s">
        <v>553</v>
      </c>
      <c r="QGE21" s="208" t="s">
        <v>553</v>
      </c>
      <c r="QGF21" s="208" t="s">
        <v>553</v>
      </c>
      <c r="QGG21" s="208" t="s">
        <v>553</v>
      </c>
      <c r="QGH21" s="208" t="s">
        <v>553</v>
      </c>
      <c r="QGI21" s="208" t="s">
        <v>553</v>
      </c>
      <c r="QGJ21" s="208" t="s">
        <v>553</v>
      </c>
      <c r="QGK21" s="208" t="s">
        <v>553</v>
      </c>
      <c r="QGL21" s="208" t="s">
        <v>553</v>
      </c>
      <c r="QGM21" s="208" t="s">
        <v>553</v>
      </c>
      <c r="QGN21" s="208" t="s">
        <v>553</v>
      </c>
      <c r="QGO21" s="208" t="s">
        <v>553</v>
      </c>
      <c r="QGP21" s="208" t="s">
        <v>553</v>
      </c>
      <c r="QGQ21" s="208" t="s">
        <v>553</v>
      </c>
      <c r="QGR21" s="208" t="s">
        <v>553</v>
      </c>
      <c r="QGS21" s="208" t="s">
        <v>553</v>
      </c>
      <c r="QGT21" s="208" t="s">
        <v>553</v>
      </c>
      <c r="QGU21" s="208" t="s">
        <v>553</v>
      </c>
      <c r="QGV21" s="208" t="s">
        <v>553</v>
      </c>
      <c r="QGW21" s="208" t="s">
        <v>553</v>
      </c>
      <c r="QGX21" s="208" t="s">
        <v>553</v>
      </c>
      <c r="QGY21" s="208" t="s">
        <v>553</v>
      </c>
      <c r="QGZ21" s="208" t="s">
        <v>553</v>
      </c>
      <c r="QHA21" s="208" t="s">
        <v>553</v>
      </c>
      <c r="QHB21" s="208" t="s">
        <v>553</v>
      </c>
      <c r="QHC21" s="208" t="s">
        <v>553</v>
      </c>
      <c r="QHD21" s="208" t="s">
        <v>553</v>
      </c>
      <c r="QHE21" s="208" t="s">
        <v>553</v>
      </c>
      <c r="QHF21" s="208" t="s">
        <v>553</v>
      </c>
      <c r="QHG21" s="208" t="s">
        <v>553</v>
      </c>
      <c r="QHH21" s="208" t="s">
        <v>553</v>
      </c>
      <c r="QHI21" s="208" t="s">
        <v>553</v>
      </c>
      <c r="QHJ21" s="208" t="s">
        <v>553</v>
      </c>
      <c r="QHK21" s="208" t="s">
        <v>553</v>
      </c>
      <c r="QHL21" s="208" t="s">
        <v>553</v>
      </c>
      <c r="QHM21" s="208" t="s">
        <v>553</v>
      </c>
      <c r="QHN21" s="208" t="s">
        <v>553</v>
      </c>
      <c r="QHO21" s="208" t="s">
        <v>553</v>
      </c>
      <c r="QHP21" s="208" t="s">
        <v>553</v>
      </c>
      <c r="QHQ21" s="208" t="s">
        <v>553</v>
      </c>
      <c r="QHR21" s="208" t="s">
        <v>553</v>
      </c>
      <c r="QHS21" s="208" t="s">
        <v>553</v>
      </c>
      <c r="QHT21" s="208" t="s">
        <v>553</v>
      </c>
      <c r="QHU21" s="208" t="s">
        <v>553</v>
      </c>
      <c r="QHV21" s="208" t="s">
        <v>553</v>
      </c>
      <c r="QHW21" s="208" t="s">
        <v>553</v>
      </c>
      <c r="QHX21" s="208" t="s">
        <v>553</v>
      </c>
      <c r="QHY21" s="208" t="s">
        <v>553</v>
      </c>
      <c r="QHZ21" s="208" t="s">
        <v>553</v>
      </c>
      <c r="QIA21" s="208" t="s">
        <v>553</v>
      </c>
      <c r="QIB21" s="208" t="s">
        <v>553</v>
      </c>
      <c r="QIC21" s="208" t="s">
        <v>553</v>
      </c>
      <c r="QID21" s="208" t="s">
        <v>553</v>
      </c>
      <c r="QIE21" s="208" t="s">
        <v>553</v>
      </c>
      <c r="QIF21" s="208" t="s">
        <v>553</v>
      </c>
      <c r="QIG21" s="208" t="s">
        <v>553</v>
      </c>
      <c r="QIH21" s="208" t="s">
        <v>553</v>
      </c>
      <c r="QII21" s="208" t="s">
        <v>553</v>
      </c>
      <c r="QIJ21" s="208" t="s">
        <v>553</v>
      </c>
      <c r="QIK21" s="208" t="s">
        <v>553</v>
      </c>
      <c r="QIL21" s="208" t="s">
        <v>553</v>
      </c>
      <c r="QIM21" s="208" t="s">
        <v>553</v>
      </c>
      <c r="QIN21" s="208" t="s">
        <v>553</v>
      </c>
      <c r="QIO21" s="208" t="s">
        <v>553</v>
      </c>
      <c r="QIP21" s="208" t="s">
        <v>553</v>
      </c>
      <c r="QIQ21" s="208" t="s">
        <v>553</v>
      </c>
      <c r="QIR21" s="208" t="s">
        <v>553</v>
      </c>
      <c r="QIS21" s="208" t="s">
        <v>553</v>
      </c>
      <c r="QIT21" s="208" t="s">
        <v>553</v>
      </c>
      <c r="QIU21" s="208" t="s">
        <v>553</v>
      </c>
      <c r="QIV21" s="208" t="s">
        <v>553</v>
      </c>
      <c r="QIW21" s="208" t="s">
        <v>553</v>
      </c>
      <c r="QIX21" s="208" t="s">
        <v>553</v>
      </c>
      <c r="QIY21" s="208" t="s">
        <v>553</v>
      </c>
      <c r="QIZ21" s="208" t="s">
        <v>553</v>
      </c>
      <c r="QJA21" s="208" t="s">
        <v>553</v>
      </c>
      <c r="QJB21" s="208" t="s">
        <v>553</v>
      </c>
      <c r="QJC21" s="208" t="s">
        <v>553</v>
      </c>
      <c r="QJD21" s="208" t="s">
        <v>553</v>
      </c>
      <c r="QJE21" s="208" t="s">
        <v>553</v>
      </c>
      <c r="QJF21" s="208" t="s">
        <v>553</v>
      </c>
      <c r="QJG21" s="208" t="s">
        <v>553</v>
      </c>
      <c r="QJH21" s="208" t="s">
        <v>553</v>
      </c>
      <c r="QJI21" s="208" t="s">
        <v>553</v>
      </c>
      <c r="QJJ21" s="208" t="s">
        <v>553</v>
      </c>
      <c r="QJK21" s="208" t="s">
        <v>553</v>
      </c>
      <c r="QJL21" s="208" t="s">
        <v>553</v>
      </c>
      <c r="QJM21" s="208" t="s">
        <v>553</v>
      </c>
      <c r="QJN21" s="208" t="s">
        <v>553</v>
      </c>
      <c r="QJO21" s="208" t="s">
        <v>553</v>
      </c>
      <c r="QJP21" s="208" t="s">
        <v>553</v>
      </c>
      <c r="QJQ21" s="208" t="s">
        <v>553</v>
      </c>
      <c r="QJR21" s="208" t="s">
        <v>553</v>
      </c>
      <c r="QJS21" s="208" t="s">
        <v>553</v>
      </c>
      <c r="QJT21" s="208" t="s">
        <v>553</v>
      </c>
      <c r="QJU21" s="208" t="s">
        <v>553</v>
      </c>
      <c r="QJV21" s="208" t="s">
        <v>553</v>
      </c>
      <c r="QJW21" s="208" t="s">
        <v>553</v>
      </c>
      <c r="QJX21" s="208" t="s">
        <v>553</v>
      </c>
      <c r="QJY21" s="208" t="s">
        <v>553</v>
      </c>
      <c r="QJZ21" s="208" t="s">
        <v>553</v>
      </c>
      <c r="QKA21" s="208" t="s">
        <v>553</v>
      </c>
      <c r="QKB21" s="208" t="s">
        <v>553</v>
      </c>
      <c r="QKC21" s="208" t="s">
        <v>553</v>
      </c>
      <c r="QKD21" s="208" t="s">
        <v>553</v>
      </c>
      <c r="QKE21" s="208" t="s">
        <v>553</v>
      </c>
      <c r="QKF21" s="208" t="s">
        <v>553</v>
      </c>
      <c r="QKG21" s="208" t="s">
        <v>553</v>
      </c>
      <c r="QKH21" s="208" t="s">
        <v>553</v>
      </c>
      <c r="QKI21" s="208" t="s">
        <v>553</v>
      </c>
      <c r="QKJ21" s="208" t="s">
        <v>553</v>
      </c>
      <c r="QKK21" s="208" t="s">
        <v>553</v>
      </c>
      <c r="QKL21" s="208" t="s">
        <v>553</v>
      </c>
      <c r="QKM21" s="208" t="s">
        <v>553</v>
      </c>
      <c r="QKN21" s="208" t="s">
        <v>553</v>
      </c>
      <c r="QKO21" s="208" t="s">
        <v>553</v>
      </c>
      <c r="QKP21" s="208" t="s">
        <v>553</v>
      </c>
      <c r="QKQ21" s="208" t="s">
        <v>553</v>
      </c>
      <c r="QKR21" s="208" t="s">
        <v>553</v>
      </c>
      <c r="QKS21" s="208" t="s">
        <v>553</v>
      </c>
      <c r="QKT21" s="208" t="s">
        <v>553</v>
      </c>
      <c r="QKU21" s="208" t="s">
        <v>553</v>
      </c>
      <c r="QKV21" s="208" t="s">
        <v>553</v>
      </c>
      <c r="QKW21" s="208" t="s">
        <v>553</v>
      </c>
      <c r="QKX21" s="208" t="s">
        <v>553</v>
      </c>
      <c r="QKY21" s="208" t="s">
        <v>553</v>
      </c>
      <c r="QKZ21" s="208" t="s">
        <v>553</v>
      </c>
      <c r="QLA21" s="208" t="s">
        <v>553</v>
      </c>
      <c r="QLB21" s="208" t="s">
        <v>553</v>
      </c>
      <c r="QLC21" s="208" t="s">
        <v>553</v>
      </c>
      <c r="QLD21" s="208" t="s">
        <v>553</v>
      </c>
      <c r="QLE21" s="208" t="s">
        <v>553</v>
      </c>
      <c r="QLF21" s="208" t="s">
        <v>553</v>
      </c>
      <c r="QLG21" s="208" t="s">
        <v>553</v>
      </c>
      <c r="QLH21" s="208" t="s">
        <v>553</v>
      </c>
      <c r="QLI21" s="208" t="s">
        <v>553</v>
      </c>
      <c r="QLJ21" s="208" t="s">
        <v>553</v>
      </c>
      <c r="QLK21" s="208" t="s">
        <v>553</v>
      </c>
      <c r="QLL21" s="208" t="s">
        <v>553</v>
      </c>
      <c r="QLM21" s="208" t="s">
        <v>553</v>
      </c>
      <c r="QLN21" s="208" t="s">
        <v>553</v>
      </c>
      <c r="QLO21" s="208" t="s">
        <v>553</v>
      </c>
      <c r="QLP21" s="208" t="s">
        <v>553</v>
      </c>
      <c r="QLQ21" s="208" t="s">
        <v>553</v>
      </c>
      <c r="QLR21" s="208" t="s">
        <v>553</v>
      </c>
      <c r="QLS21" s="208" t="s">
        <v>553</v>
      </c>
      <c r="QLT21" s="208" t="s">
        <v>553</v>
      </c>
      <c r="QLU21" s="208" t="s">
        <v>553</v>
      </c>
      <c r="QLV21" s="208" t="s">
        <v>553</v>
      </c>
      <c r="QLW21" s="208" t="s">
        <v>553</v>
      </c>
      <c r="QLX21" s="208" t="s">
        <v>553</v>
      </c>
      <c r="QLY21" s="208" t="s">
        <v>553</v>
      </c>
      <c r="QLZ21" s="208" t="s">
        <v>553</v>
      </c>
      <c r="QMA21" s="208" t="s">
        <v>553</v>
      </c>
      <c r="QMB21" s="208" t="s">
        <v>553</v>
      </c>
      <c r="QMC21" s="208" t="s">
        <v>553</v>
      </c>
      <c r="QMD21" s="208" t="s">
        <v>553</v>
      </c>
      <c r="QME21" s="208" t="s">
        <v>553</v>
      </c>
      <c r="QMF21" s="208" t="s">
        <v>553</v>
      </c>
      <c r="QMG21" s="208" t="s">
        <v>553</v>
      </c>
      <c r="QMH21" s="208" t="s">
        <v>553</v>
      </c>
      <c r="QMI21" s="208" t="s">
        <v>553</v>
      </c>
      <c r="QMJ21" s="208" t="s">
        <v>553</v>
      </c>
      <c r="QMK21" s="208" t="s">
        <v>553</v>
      </c>
      <c r="QML21" s="208" t="s">
        <v>553</v>
      </c>
      <c r="QMM21" s="208" t="s">
        <v>553</v>
      </c>
      <c r="QMN21" s="208" t="s">
        <v>553</v>
      </c>
      <c r="QMO21" s="208" t="s">
        <v>553</v>
      </c>
      <c r="QMP21" s="208" t="s">
        <v>553</v>
      </c>
      <c r="QMQ21" s="208" t="s">
        <v>553</v>
      </c>
      <c r="QMR21" s="208" t="s">
        <v>553</v>
      </c>
      <c r="QMS21" s="208" t="s">
        <v>553</v>
      </c>
      <c r="QMT21" s="208" t="s">
        <v>553</v>
      </c>
      <c r="QMU21" s="208" t="s">
        <v>553</v>
      </c>
      <c r="QMV21" s="208" t="s">
        <v>553</v>
      </c>
      <c r="QMW21" s="208" t="s">
        <v>553</v>
      </c>
      <c r="QMX21" s="208" t="s">
        <v>553</v>
      </c>
      <c r="QMY21" s="208" t="s">
        <v>553</v>
      </c>
      <c r="QMZ21" s="208" t="s">
        <v>553</v>
      </c>
      <c r="QNA21" s="208" t="s">
        <v>553</v>
      </c>
      <c r="QNB21" s="208" t="s">
        <v>553</v>
      </c>
      <c r="QNC21" s="208" t="s">
        <v>553</v>
      </c>
      <c r="QND21" s="208" t="s">
        <v>553</v>
      </c>
      <c r="QNE21" s="208" t="s">
        <v>553</v>
      </c>
      <c r="QNF21" s="208" t="s">
        <v>553</v>
      </c>
      <c r="QNG21" s="208" t="s">
        <v>553</v>
      </c>
      <c r="QNH21" s="208" t="s">
        <v>553</v>
      </c>
      <c r="QNI21" s="208" t="s">
        <v>553</v>
      </c>
      <c r="QNJ21" s="208" t="s">
        <v>553</v>
      </c>
      <c r="QNK21" s="208" t="s">
        <v>553</v>
      </c>
      <c r="QNL21" s="208" t="s">
        <v>553</v>
      </c>
      <c r="QNM21" s="208" t="s">
        <v>553</v>
      </c>
      <c r="QNN21" s="208" t="s">
        <v>553</v>
      </c>
      <c r="QNO21" s="208" t="s">
        <v>553</v>
      </c>
      <c r="QNP21" s="208" t="s">
        <v>553</v>
      </c>
      <c r="QNQ21" s="208" t="s">
        <v>553</v>
      </c>
      <c r="QNR21" s="208" t="s">
        <v>553</v>
      </c>
      <c r="QNS21" s="208" t="s">
        <v>553</v>
      </c>
      <c r="QNT21" s="208" t="s">
        <v>553</v>
      </c>
      <c r="QNU21" s="208" t="s">
        <v>553</v>
      </c>
      <c r="QNV21" s="208" t="s">
        <v>553</v>
      </c>
      <c r="QNW21" s="208" t="s">
        <v>553</v>
      </c>
      <c r="QNX21" s="208" t="s">
        <v>553</v>
      </c>
      <c r="QNY21" s="208" t="s">
        <v>553</v>
      </c>
      <c r="QNZ21" s="208" t="s">
        <v>553</v>
      </c>
      <c r="QOA21" s="208" t="s">
        <v>553</v>
      </c>
      <c r="QOB21" s="208" t="s">
        <v>553</v>
      </c>
      <c r="QOC21" s="208" t="s">
        <v>553</v>
      </c>
      <c r="QOD21" s="208" t="s">
        <v>553</v>
      </c>
      <c r="QOE21" s="208" t="s">
        <v>553</v>
      </c>
      <c r="QOF21" s="208" t="s">
        <v>553</v>
      </c>
      <c r="QOG21" s="208" t="s">
        <v>553</v>
      </c>
      <c r="QOH21" s="208" t="s">
        <v>553</v>
      </c>
      <c r="QOI21" s="208" t="s">
        <v>553</v>
      </c>
      <c r="QOJ21" s="208" t="s">
        <v>553</v>
      </c>
      <c r="QOK21" s="208" t="s">
        <v>553</v>
      </c>
      <c r="QOL21" s="208" t="s">
        <v>553</v>
      </c>
      <c r="QOM21" s="208" t="s">
        <v>553</v>
      </c>
      <c r="QON21" s="208" t="s">
        <v>553</v>
      </c>
      <c r="QOO21" s="208" t="s">
        <v>553</v>
      </c>
      <c r="QOP21" s="208" t="s">
        <v>553</v>
      </c>
      <c r="QOQ21" s="208" t="s">
        <v>553</v>
      </c>
      <c r="QOR21" s="208" t="s">
        <v>553</v>
      </c>
      <c r="QOS21" s="208" t="s">
        <v>553</v>
      </c>
      <c r="QOT21" s="208" t="s">
        <v>553</v>
      </c>
      <c r="QOU21" s="208" t="s">
        <v>553</v>
      </c>
      <c r="QOV21" s="208" t="s">
        <v>553</v>
      </c>
      <c r="QOW21" s="208" t="s">
        <v>553</v>
      </c>
      <c r="QOX21" s="208" t="s">
        <v>553</v>
      </c>
      <c r="QOY21" s="208" t="s">
        <v>553</v>
      </c>
      <c r="QOZ21" s="208" t="s">
        <v>553</v>
      </c>
      <c r="QPA21" s="208" t="s">
        <v>553</v>
      </c>
      <c r="QPB21" s="208" t="s">
        <v>553</v>
      </c>
      <c r="QPC21" s="208" t="s">
        <v>553</v>
      </c>
      <c r="QPD21" s="208" t="s">
        <v>553</v>
      </c>
      <c r="QPE21" s="208" t="s">
        <v>553</v>
      </c>
      <c r="QPF21" s="208" t="s">
        <v>553</v>
      </c>
      <c r="QPG21" s="208" t="s">
        <v>553</v>
      </c>
      <c r="QPH21" s="208" t="s">
        <v>553</v>
      </c>
      <c r="QPI21" s="208" t="s">
        <v>553</v>
      </c>
      <c r="QPJ21" s="208" t="s">
        <v>553</v>
      </c>
      <c r="QPK21" s="208" t="s">
        <v>553</v>
      </c>
      <c r="QPL21" s="208" t="s">
        <v>553</v>
      </c>
      <c r="QPM21" s="208" t="s">
        <v>553</v>
      </c>
      <c r="QPN21" s="208" t="s">
        <v>553</v>
      </c>
      <c r="QPO21" s="208" t="s">
        <v>553</v>
      </c>
      <c r="QPP21" s="208" t="s">
        <v>553</v>
      </c>
      <c r="QPQ21" s="208" t="s">
        <v>553</v>
      </c>
      <c r="QPR21" s="208" t="s">
        <v>553</v>
      </c>
      <c r="QPS21" s="208" t="s">
        <v>553</v>
      </c>
      <c r="QPT21" s="208" t="s">
        <v>553</v>
      </c>
      <c r="QPU21" s="208" t="s">
        <v>553</v>
      </c>
      <c r="QPV21" s="208" t="s">
        <v>553</v>
      </c>
      <c r="QPW21" s="208" t="s">
        <v>553</v>
      </c>
      <c r="QPX21" s="208" t="s">
        <v>553</v>
      </c>
      <c r="QPY21" s="208" t="s">
        <v>553</v>
      </c>
      <c r="QPZ21" s="208" t="s">
        <v>553</v>
      </c>
      <c r="QQA21" s="208" t="s">
        <v>553</v>
      </c>
      <c r="QQB21" s="208" t="s">
        <v>553</v>
      </c>
      <c r="QQC21" s="208" t="s">
        <v>553</v>
      </c>
      <c r="QQD21" s="208" t="s">
        <v>553</v>
      </c>
      <c r="QQE21" s="208" t="s">
        <v>553</v>
      </c>
      <c r="QQF21" s="208" t="s">
        <v>553</v>
      </c>
      <c r="QQG21" s="208" t="s">
        <v>553</v>
      </c>
      <c r="QQH21" s="208" t="s">
        <v>553</v>
      </c>
      <c r="QQI21" s="208" t="s">
        <v>553</v>
      </c>
      <c r="QQJ21" s="208" t="s">
        <v>553</v>
      </c>
      <c r="QQK21" s="208" t="s">
        <v>553</v>
      </c>
      <c r="QQL21" s="208" t="s">
        <v>553</v>
      </c>
      <c r="QQM21" s="208" t="s">
        <v>553</v>
      </c>
      <c r="QQN21" s="208" t="s">
        <v>553</v>
      </c>
      <c r="QQO21" s="208" t="s">
        <v>553</v>
      </c>
      <c r="QQP21" s="208" t="s">
        <v>553</v>
      </c>
      <c r="QQQ21" s="208" t="s">
        <v>553</v>
      </c>
      <c r="QQR21" s="208" t="s">
        <v>553</v>
      </c>
      <c r="QQS21" s="208" t="s">
        <v>553</v>
      </c>
      <c r="QQT21" s="208" t="s">
        <v>553</v>
      </c>
      <c r="QQU21" s="208" t="s">
        <v>553</v>
      </c>
      <c r="QQV21" s="208" t="s">
        <v>553</v>
      </c>
      <c r="QQW21" s="208" t="s">
        <v>553</v>
      </c>
      <c r="QQX21" s="208" t="s">
        <v>553</v>
      </c>
      <c r="QQY21" s="208" t="s">
        <v>553</v>
      </c>
      <c r="QQZ21" s="208" t="s">
        <v>553</v>
      </c>
      <c r="QRA21" s="208" t="s">
        <v>553</v>
      </c>
      <c r="QRB21" s="208" t="s">
        <v>553</v>
      </c>
      <c r="QRC21" s="208" t="s">
        <v>553</v>
      </c>
      <c r="QRD21" s="208" t="s">
        <v>553</v>
      </c>
      <c r="QRE21" s="208" t="s">
        <v>553</v>
      </c>
      <c r="QRF21" s="208" t="s">
        <v>553</v>
      </c>
      <c r="QRG21" s="208" t="s">
        <v>553</v>
      </c>
      <c r="QRH21" s="208" t="s">
        <v>553</v>
      </c>
      <c r="QRI21" s="208" t="s">
        <v>553</v>
      </c>
      <c r="QRJ21" s="208" t="s">
        <v>553</v>
      </c>
      <c r="QRK21" s="208" t="s">
        <v>553</v>
      </c>
      <c r="QRL21" s="208" t="s">
        <v>553</v>
      </c>
      <c r="QRM21" s="208" t="s">
        <v>553</v>
      </c>
      <c r="QRN21" s="208" t="s">
        <v>553</v>
      </c>
      <c r="QRO21" s="208" t="s">
        <v>553</v>
      </c>
      <c r="QRP21" s="208" t="s">
        <v>553</v>
      </c>
      <c r="QRQ21" s="208" t="s">
        <v>553</v>
      </c>
      <c r="QRR21" s="208" t="s">
        <v>553</v>
      </c>
      <c r="QRS21" s="208" t="s">
        <v>553</v>
      </c>
      <c r="QRT21" s="208" t="s">
        <v>553</v>
      </c>
      <c r="QRU21" s="208" t="s">
        <v>553</v>
      </c>
      <c r="QRV21" s="208" t="s">
        <v>553</v>
      </c>
      <c r="QRW21" s="208" t="s">
        <v>553</v>
      </c>
      <c r="QRX21" s="208" t="s">
        <v>553</v>
      </c>
      <c r="QRY21" s="208" t="s">
        <v>553</v>
      </c>
      <c r="QRZ21" s="208" t="s">
        <v>553</v>
      </c>
      <c r="QSA21" s="208" t="s">
        <v>553</v>
      </c>
      <c r="QSB21" s="208" t="s">
        <v>553</v>
      </c>
      <c r="QSC21" s="208" t="s">
        <v>553</v>
      </c>
      <c r="QSD21" s="208" t="s">
        <v>553</v>
      </c>
      <c r="QSE21" s="208" t="s">
        <v>553</v>
      </c>
      <c r="QSF21" s="208" t="s">
        <v>553</v>
      </c>
      <c r="QSG21" s="208" t="s">
        <v>553</v>
      </c>
      <c r="QSH21" s="208" t="s">
        <v>553</v>
      </c>
      <c r="QSI21" s="208" t="s">
        <v>553</v>
      </c>
      <c r="QSJ21" s="208" t="s">
        <v>553</v>
      </c>
      <c r="QSK21" s="208" t="s">
        <v>553</v>
      </c>
      <c r="QSL21" s="208" t="s">
        <v>553</v>
      </c>
      <c r="QSM21" s="208" t="s">
        <v>553</v>
      </c>
      <c r="QSN21" s="208" t="s">
        <v>553</v>
      </c>
      <c r="QSO21" s="208" t="s">
        <v>553</v>
      </c>
      <c r="QSP21" s="208" t="s">
        <v>553</v>
      </c>
      <c r="QSQ21" s="208" t="s">
        <v>553</v>
      </c>
      <c r="QSR21" s="208" t="s">
        <v>553</v>
      </c>
      <c r="QSS21" s="208" t="s">
        <v>553</v>
      </c>
      <c r="QST21" s="208" t="s">
        <v>553</v>
      </c>
      <c r="QSU21" s="208" t="s">
        <v>553</v>
      </c>
      <c r="QSV21" s="208" t="s">
        <v>553</v>
      </c>
      <c r="QSW21" s="208" t="s">
        <v>553</v>
      </c>
      <c r="QSX21" s="208" t="s">
        <v>553</v>
      </c>
      <c r="QSY21" s="208" t="s">
        <v>553</v>
      </c>
      <c r="QSZ21" s="208" t="s">
        <v>553</v>
      </c>
      <c r="QTA21" s="208" t="s">
        <v>553</v>
      </c>
      <c r="QTB21" s="208" t="s">
        <v>553</v>
      </c>
      <c r="QTC21" s="208" t="s">
        <v>553</v>
      </c>
      <c r="QTD21" s="208" t="s">
        <v>553</v>
      </c>
      <c r="QTE21" s="208" t="s">
        <v>553</v>
      </c>
      <c r="QTF21" s="208" t="s">
        <v>553</v>
      </c>
      <c r="QTG21" s="208" t="s">
        <v>553</v>
      </c>
      <c r="QTH21" s="208" t="s">
        <v>553</v>
      </c>
      <c r="QTI21" s="208" t="s">
        <v>553</v>
      </c>
      <c r="QTJ21" s="208" t="s">
        <v>553</v>
      </c>
      <c r="QTK21" s="208" t="s">
        <v>553</v>
      </c>
      <c r="QTL21" s="208" t="s">
        <v>553</v>
      </c>
      <c r="QTM21" s="208" t="s">
        <v>553</v>
      </c>
      <c r="QTN21" s="208" t="s">
        <v>553</v>
      </c>
      <c r="QTO21" s="208" t="s">
        <v>553</v>
      </c>
      <c r="QTP21" s="208" t="s">
        <v>553</v>
      </c>
      <c r="QTQ21" s="208" t="s">
        <v>553</v>
      </c>
      <c r="QTR21" s="208" t="s">
        <v>553</v>
      </c>
      <c r="QTS21" s="208" t="s">
        <v>553</v>
      </c>
      <c r="QTT21" s="208" t="s">
        <v>553</v>
      </c>
      <c r="QTU21" s="208" t="s">
        <v>553</v>
      </c>
      <c r="QTV21" s="208" t="s">
        <v>553</v>
      </c>
      <c r="QTW21" s="208" t="s">
        <v>553</v>
      </c>
      <c r="QTX21" s="208" t="s">
        <v>553</v>
      </c>
      <c r="QTY21" s="208" t="s">
        <v>553</v>
      </c>
      <c r="QTZ21" s="208" t="s">
        <v>553</v>
      </c>
      <c r="QUA21" s="208" t="s">
        <v>553</v>
      </c>
      <c r="QUB21" s="208" t="s">
        <v>553</v>
      </c>
      <c r="QUC21" s="208" t="s">
        <v>553</v>
      </c>
      <c r="QUD21" s="208" t="s">
        <v>553</v>
      </c>
      <c r="QUE21" s="208" t="s">
        <v>553</v>
      </c>
      <c r="QUF21" s="208" t="s">
        <v>553</v>
      </c>
      <c r="QUG21" s="208" t="s">
        <v>553</v>
      </c>
      <c r="QUH21" s="208" t="s">
        <v>553</v>
      </c>
      <c r="QUI21" s="208" t="s">
        <v>553</v>
      </c>
      <c r="QUJ21" s="208" t="s">
        <v>553</v>
      </c>
      <c r="QUK21" s="208" t="s">
        <v>553</v>
      </c>
      <c r="QUL21" s="208" t="s">
        <v>553</v>
      </c>
      <c r="QUM21" s="208" t="s">
        <v>553</v>
      </c>
      <c r="QUN21" s="208" t="s">
        <v>553</v>
      </c>
      <c r="QUO21" s="208" t="s">
        <v>553</v>
      </c>
      <c r="QUP21" s="208" t="s">
        <v>553</v>
      </c>
      <c r="QUQ21" s="208" t="s">
        <v>553</v>
      </c>
      <c r="QUR21" s="208" t="s">
        <v>553</v>
      </c>
      <c r="QUS21" s="208" t="s">
        <v>553</v>
      </c>
      <c r="QUT21" s="208" t="s">
        <v>553</v>
      </c>
      <c r="QUU21" s="208" t="s">
        <v>553</v>
      </c>
      <c r="QUV21" s="208" t="s">
        <v>553</v>
      </c>
      <c r="QUW21" s="208" t="s">
        <v>553</v>
      </c>
      <c r="QUX21" s="208" t="s">
        <v>553</v>
      </c>
      <c r="QUY21" s="208" t="s">
        <v>553</v>
      </c>
      <c r="QUZ21" s="208" t="s">
        <v>553</v>
      </c>
      <c r="QVA21" s="208" t="s">
        <v>553</v>
      </c>
      <c r="QVB21" s="208" t="s">
        <v>553</v>
      </c>
      <c r="QVC21" s="208" t="s">
        <v>553</v>
      </c>
      <c r="QVD21" s="208" t="s">
        <v>553</v>
      </c>
      <c r="QVE21" s="208" t="s">
        <v>553</v>
      </c>
      <c r="QVF21" s="208" t="s">
        <v>553</v>
      </c>
      <c r="QVG21" s="208" t="s">
        <v>553</v>
      </c>
      <c r="QVH21" s="208" t="s">
        <v>553</v>
      </c>
      <c r="QVI21" s="208" t="s">
        <v>553</v>
      </c>
      <c r="QVJ21" s="208" t="s">
        <v>553</v>
      </c>
      <c r="QVK21" s="208" t="s">
        <v>553</v>
      </c>
      <c r="QVL21" s="208" t="s">
        <v>553</v>
      </c>
      <c r="QVM21" s="208" t="s">
        <v>553</v>
      </c>
      <c r="QVN21" s="208" t="s">
        <v>553</v>
      </c>
      <c r="QVO21" s="208" t="s">
        <v>553</v>
      </c>
      <c r="QVP21" s="208" t="s">
        <v>553</v>
      </c>
      <c r="QVQ21" s="208" t="s">
        <v>553</v>
      </c>
      <c r="QVR21" s="208" t="s">
        <v>553</v>
      </c>
      <c r="QVS21" s="208" t="s">
        <v>553</v>
      </c>
      <c r="QVT21" s="208" t="s">
        <v>553</v>
      </c>
      <c r="QVU21" s="208" t="s">
        <v>553</v>
      </c>
      <c r="QVV21" s="208" t="s">
        <v>553</v>
      </c>
      <c r="QVW21" s="208" t="s">
        <v>553</v>
      </c>
      <c r="QVX21" s="208" t="s">
        <v>553</v>
      </c>
      <c r="QVY21" s="208" t="s">
        <v>553</v>
      </c>
      <c r="QVZ21" s="208" t="s">
        <v>553</v>
      </c>
      <c r="QWA21" s="208" t="s">
        <v>553</v>
      </c>
      <c r="QWB21" s="208" t="s">
        <v>553</v>
      </c>
      <c r="QWC21" s="208" t="s">
        <v>553</v>
      </c>
      <c r="QWD21" s="208" t="s">
        <v>553</v>
      </c>
      <c r="QWE21" s="208" t="s">
        <v>553</v>
      </c>
      <c r="QWF21" s="208" t="s">
        <v>553</v>
      </c>
      <c r="QWG21" s="208" t="s">
        <v>553</v>
      </c>
      <c r="QWH21" s="208" t="s">
        <v>553</v>
      </c>
      <c r="QWI21" s="208" t="s">
        <v>553</v>
      </c>
      <c r="QWJ21" s="208" t="s">
        <v>553</v>
      </c>
      <c r="QWK21" s="208" t="s">
        <v>553</v>
      </c>
      <c r="QWL21" s="208" t="s">
        <v>553</v>
      </c>
      <c r="QWM21" s="208" t="s">
        <v>553</v>
      </c>
      <c r="QWN21" s="208" t="s">
        <v>553</v>
      </c>
      <c r="QWO21" s="208" t="s">
        <v>553</v>
      </c>
      <c r="QWP21" s="208" t="s">
        <v>553</v>
      </c>
      <c r="QWQ21" s="208" t="s">
        <v>553</v>
      </c>
      <c r="QWR21" s="208" t="s">
        <v>553</v>
      </c>
      <c r="QWS21" s="208" t="s">
        <v>553</v>
      </c>
      <c r="QWT21" s="208" t="s">
        <v>553</v>
      </c>
      <c r="QWU21" s="208" t="s">
        <v>553</v>
      </c>
      <c r="QWV21" s="208" t="s">
        <v>553</v>
      </c>
      <c r="QWW21" s="208" t="s">
        <v>553</v>
      </c>
      <c r="QWX21" s="208" t="s">
        <v>553</v>
      </c>
      <c r="QWY21" s="208" t="s">
        <v>553</v>
      </c>
      <c r="QWZ21" s="208" t="s">
        <v>553</v>
      </c>
      <c r="QXA21" s="208" t="s">
        <v>553</v>
      </c>
      <c r="QXB21" s="208" t="s">
        <v>553</v>
      </c>
      <c r="QXC21" s="208" t="s">
        <v>553</v>
      </c>
      <c r="QXD21" s="208" t="s">
        <v>553</v>
      </c>
      <c r="QXE21" s="208" t="s">
        <v>553</v>
      </c>
      <c r="QXF21" s="208" t="s">
        <v>553</v>
      </c>
      <c r="QXG21" s="208" t="s">
        <v>553</v>
      </c>
      <c r="QXH21" s="208" t="s">
        <v>553</v>
      </c>
      <c r="QXI21" s="208" t="s">
        <v>553</v>
      </c>
      <c r="QXJ21" s="208" t="s">
        <v>553</v>
      </c>
      <c r="QXK21" s="208" t="s">
        <v>553</v>
      </c>
      <c r="QXL21" s="208" t="s">
        <v>553</v>
      </c>
      <c r="QXM21" s="208" t="s">
        <v>553</v>
      </c>
      <c r="QXN21" s="208" t="s">
        <v>553</v>
      </c>
      <c r="QXO21" s="208" t="s">
        <v>553</v>
      </c>
      <c r="QXP21" s="208" t="s">
        <v>553</v>
      </c>
      <c r="QXQ21" s="208" t="s">
        <v>553</v>
      </c>
      <c r="QXR21" s="208" t="s">
        <v>553</v>
      </c>
      <c r="QXS21" s="208" t="s">
        <v>553</v>
      </c>
      <c r="QXT21" s="208" t="s">
        <v>553</v>
      </c>
      <c r="QXU21" s="208" t="s">
        <v>553</v>
      </c>
      <c r="QXV21" s="208" t="s">
        <v>553</v>
      </c>
      <c r="QXW21" s="208" t="s">
        <v>553</v>
      </c>
      <c r="QXX21" s="208" t="s">
        <v>553</v>
      </c>
      <c r="QXY21" s="208" t="s">
        <v>553</v>
      </c>
      <c r="QXZ21" s="208" t="s">
        <v>553</v>
      </c>
      <c r="QYA21" s="208" t="s">
        <v>553</v>
      </c>
      <c r="QYB21" s="208" t="s">
        <v>553</v>
      </c>
      <c r="QYC21" s="208" t="s">
        <v>553</v>
      </c>
      <c r="QYD21" s="208" t="s">
        <v>553</v>
      </c>
      <c r="QYE21" s="208" t="s">
        <v>553</v>
      </c>
      <c r="QYF21" s="208" t="s">
        <v>553</v>
      </c>
      <c r="QYG21" s="208" t="s">
        <v>553</v>
      </c>
      <c r="QYH21" s="208" t="s">
        <v>553</v>
      </c>
      <c r="QYI21" s="208" t="s">
        <v>553</v>
      </c>
      <c r="QYJ21" s="208" t="s">
        <v>553</v>
      </c>
      <c r="QYK21" s="208" t="s">
        <v>553</v>
      </c>
      <c r="QYL21" s="208" t="s">
        <v>553</v>
      </c>
      <c r="QYM21" s="208" t="s">
        <v>553</v>
      </c>
      <c r="QYN21" s="208" t="s">
        <v>553</v>
      </c>
      <c r="QYO21" s="208" t="s">
        <v>553</v>
      </c>
      <c r="QYP21" s="208" t="s">
        <v>553</v>
      </c>
      <c r="QYQ21" s="208" t="s">
        <v>553</v>
      </c>
      <c r="QYR21" s="208" t="s">
        <v>553</v>
      </c>
      <c r="QYS21" s="208" t="s">
        <v>553</v>
      </c>
      <c r="QYT21" s="208" t="s">
        <v>553</v>
      </c>
      <c r="QYU21" s="208" t="s">
        <v>553</v>
      </c>
      <c r="QYV21" s="208" t="s">
        <v>553</v>
      </c>
      <c r="QYW21" s="208" t="s">
        <v>553</v>
      </c>
      <c r="QYX21" s="208" t="s">
        <v>553</v>
      </c>
      <c r="QYY21" s="208" t="s">
        <v>553</v>
      </c>
      <c r="QYZ21" s="208" t="s">
        <v>553</v>
      </c>
      <c r="QZA21" s="208" t="s">
        <v>553</v>
      </c>
      <c r="QZB21" s="208" t="s">
        <v>553</v>
      </c>
      <c r="QZC21" s="208" t="s">
        <v>553</v>
      </c>
      <c r="QZD21" s="208" t="s">
        <v>553</v>
      </c>
      <c r="QZE21" s="208" t="s">
        <v>553</v>
      </c>
      <c r="QZF21" s="208" t="s">
        <v>553</v>
      </c>
      <c r="QZG21" s="208" t="s">
        <v>553</v>
      </c>
      <c r="QZH21" s="208" t="s">
        <v>553</v>
      </c>
      <c r="QZI21" s="208" t="s">
        <v>553</v>
      </c>
      <c r="QZJ21" s="208" t="s">
        <v>553</v>
      </c>
      <c r="QZK21" s="208" t="s">
        <v>553</v>
      </c>
      <c r="QZL21" s="208" t="s">
        <v>553</v>
      </c>
      <c r="QZM21" s="208" t="s">
        <v>553</v>
      </c>
      <c r="QZN21" s="208" t="s">
        <v>553</v>
      </c>
      <c r="QZO21" s="208" t="s">
        <v>553</v>
      </c>
      <c r="QZP21" s="208" t="s">
        <v>553</v>
      </c>
      <c r="QZQ21" s="208" t="s">
        <v>553</v>
      </c>
      <c r="QZR21" s="208" t="s">
        <v>553</v>
      </c>
      <c r="QZS21" s="208" t="s">
        <v>553</v>
      </c>
      <c r="QZT21" s="208" t="s">
        <v>553</v>
      </c>
      <c r="QZU21" s="208" t="s">
        <v>553</v>
      </c>
      <c r="QZV21" s="208" t="s">
        <v>553</v>
      </c>
      <c r="QZW21" s="208" t="s">
        <v>553</v>
      </c>
      <c r="QZX21" s="208" t="s">
        <v>553</v>
      </c>
      <c r="QZY21" s="208" t="s">
        <v>553</v>
      </c>
      <c r="QZZ21" s="208" t="s">
        <v>553</v>
      </c>
      <c r="RAA21" s="208" t="s">
        <v>553</v>
      </c>
      <c r="RAB21" s="208" t="s">
        <v>553</v>
      </c>
      <c r="RAC21" s="208" t="s">
        <v>553</v>
      </c>
      <c r="RAD21" s="208" t="s">
        <v>553</v>
      </c>
      <c r="RAE21" s="208" t="s">
        <v>553</v>
      </c>
      <c r="RAF21" s="208" t="s">
        <v>553</v>
      </c>
      <c r="RAG21" s="208" t="s">
        <v>553</v>
      </c>
      <c r="RAH21" s="208" t="s">
        <v>553</v>
      </c>
      <c r="RAI21" s="208" t="s">
        <v>553</v>
      </c>
      <c r="RAJ21" s="208" t="s">
        <v>553</v>
      </c>
      <c r="RAK21" s="208" t="s">
        <v>553</v>
      </c>
      <c r="RAL21" s="208" t="s">
        <v>553</v>
      </c>
      <c r="RAM21" s="208" t="s">
        <v>553</v>
      </c>
      <c r="RAN21" s="208" t="s">
        <v>553</v>
      </c>
      <c r="RAO21" s="208" t="s">
        <v>553</v>
      </c>
      <c r="RAP21" s="208" t="s">
        <v>553</v>
      </c>
      <c r="RAQ21" s="208" t="s">
        <v>553</v>
      </c>
      <c r="RAR21" s="208" t="s">
        <v>553</v>
      </c>
      <c r="RAS21" s="208" t="s">
        <v>553</v>
      </c>
      <c r="RAT21" s="208" t="s">
        <v>553</v>
      </c>
      <c r="RAU21" s="208" t="s">
        <v>553</v>
      </c>
      <c r="RAV21" s="208" t="s">
        <v>553</v>
      </c>
      <c r="RAW21" s="208" t="s">
        <v>553</v>
      </c>
      <c r="RAX21" s="208" t="s">
        <v>553</v>
      </c>
      <c r="RAY21" s="208" t="s">
        <v>553</v>
      </c>
      <c r="RAZ21" s="208" t="s">
        <v>553</v>
      </c>
      <c r="RBA21" s="208" t="s">
        <v>553</v>
      </c>
      <c r="RBB21" s="208" t="s">
        <v>553</v>
      </c>
      <c r="RBC21" s="208" t="s">
        <v>553</v>
      </c>
      <c r="RBD21" s="208" t="s">
        <v>553</v>
      </c>
      <c r="RBE21" s="208" t="s">
        <v>553</v>
      </c>
      <c r="RBF21" s="208" t="s">
        <v>553</v>
      </c>
      <c r="RBG21" s="208" t="s">
        <v>553</v>
      </c>
      <c r="RBH21" s="208" t="s">
        <v>553</v>
      </c>
      <c r="RBI21" s="208" t="s">
        <v>553</v>
      </c>
      <c r="RBJ21" s="208" t="s">
        <v>553</v>
      </c>
      <c r="RBK21" s="208" t="s">
        <v>553</v>
      </c>
      <c r="RBL21" s="208" t="s">
        <v>553</v>
      </c>
      <c r="RBM21" s="208" t="s">
        <v>553</v>
      </c>
      <c r="RBN21" s="208" t="s">
        <v>553</v>
      </c>
      <c r="RBO21" s="208" t="s">
        <v>553</v>
      </c>
      <c r="RBP21" s="208" t="s">
        <v>553</v>
      </c>
      <c r="RBQ21" s="208" t="s">
        <v>553</v>
      </c>
      <c r="RBR21" s="208" t="s">
        <v>553</v>
      </c>
      <c r="RBS21" s="208" t="s">
        <v>553</v>
      </c>
      <c r="RBT21" s="208" t="s">
        <v>553</v>
      </c>
      <c r="RBU21" s="208" t="s">
        <v>553</v>
      </c>
      <c r="RBV21" s="208" t="s">
        <v>553</v>
      </c>
      <c r="RBW21" s="208" t="s">
        <v>553</v>
      </c>
      <c r="RBX21" s="208" t="s">
        <v>553</v>
      </c>
      <c r="RBY21" s="208" t="s">
        <v>553</v>
      </c>
      <c r="RBZ21" s="208" t="s">
        <v>553</v>
      </c>
      <c r="RCA21" s="208" t="s">
        <v>553</v>
      </c>
      <c r="RCB21" s="208" t="s">
        <v>553</v>
      </c>
      <c r="RCC21" s="208" t="s">
        <v>553</v>
      </c>
      <c r="RCD21" s="208" t="s">
        <v>553</v>
      </c>
      <c r="RCE21" s="208" t="s">
        <v>553</v>
      </c>
      <c r="RCF21" s="208" t="s">
        <v>553</v>
      </c>
      <c r="RCG21" s="208" t="s">
        <v>553</v>
      </c>
      <c r="RCH21" s="208" t="s">
        <v>553</v>
      </c>
      <c r="RCI21" s="208" t="s">
        <v>553</v>
      </c>
      <c r="RCJ21" s="208" t="s">
        <v>553</v>
      </c>
      <c r="RCK21" s="208" t="s">
        <v>553</v>
      </c>
      <c r="RCL21" s="208" t="s">
        <v>553</v>
      </c>
      <c r="RCM21" s="208" t="s">
        <v>553</v>
      </c>
      <c r="RCN21" s="208" t="s">
        <v>553</v>
      </c>
      <c r="RCO21" s="208" t="s">
        <v>553</v>
      </c>
      <c r="RCP21" s="208" t="s">
        <v>553</v>
      </c>
      <c r="RCQ21" s="208" t="s">
        <v>553</v>
      </c>
      <c r="RCR21" s="208" t="s">
        <v>553</v>
      </c>
      <c r="RCS21" s="208" t="s">
        <v>553</v>
      </c>
      <c r="RCT21" s="208" t="s">
        <v>553</v>
      </c>
      <c r="RCU21" s="208" t="s">
        <v>553</v>
      </c>
      <c r="RCV21" s="208" t="s">
        <v>553</v>
      </c>
      <c r="RCW21" s="208" t="s">
        <v>553</v>
      </c>
      <c r="RCX21" s="208" t="s">
        <v>553</v>
      </c>
      <c r="RCY21" s="208" t="s">
        <v>553</v>
      </c>
      <c r="RCZ21" s="208" t="s">
        <v>553</v>
      </c>
      <c r="RDA21" s="208" t="s">
        <v>553</v>
      </c>
      <c r="RDB21" s="208" t="s">
        <v>553</v>
      </c>
      <c r="RDC21" s="208" t="s">
        <v>553</v>
      </c>
      <c r="RDD21" s="208" t="s">
        <v>553</v>
      </c>
      <c r="RDE21" s="208" t="s">
        <v>553</v>
      </c>
      <c r="RDF21" s="208" t="s">
        <v>553</v>
      </c>
      <c r="RDG21" s="208" t="s">
        <v>553</v>
      </c>
      <c r="RDH21" s="208" t="s">
        <v>553</v>
      </c>
      <c r="RDI21" s="208" t="s">
        <v>553</v>
      </c>
      <c r="RDJ21" s="208" t="s">
        <v>553</v>
      </c>
      <c r="RDK21" s="208" t="s">
        <v>553</v>
      </c>
      <c r="RDL21" s="208" t="s">
        <v>553</v>
      </c>
      <c r="RDM21" s="208" t="s">
        <v>553</v>
      </c>
      <c r="RDN21" s="208" t="s">
        <v>553</v>
      </c>
      <c r="RDO21" s="208" t="s">
        <v>553</v>
      </c>
      <c r="RDP21" s="208" t="s">
        <v>553</v>
      </c>
      <c r="RDQ21" s="208" t="s">
        <v>553</v>
      </c>
      <c r="RDR21" s="208" t="s">
        <v>553</v>
      </c>
      <c r="RDS21" s="208" t="s">
        <v>553</v>
      </c>
      <c r="RDT21" s="208" t="s">
        <v>553</v>
      </c>
      <c r="RDU21" s="208" t="s">
        <v>553</v>
      </c>
      <c r="RDV21" s="208" t="s">
        <v>553</v>
      </c>
      <c r="RDW21" s="208" t="s">
        <v>553</v>
      </c>
      <c r="RDX21" s="208" t="s">
        <v>553</v>
      </c>
      <c r="RDY21" s="208" t="s">
        <v>553</v>
      </c>
      <c r="RDZ21" s="208" t="s">
        <v>553</v>
      </c>
      <c r="REA21" s="208" t="s">
        <v>553</v>
      </c>
      <c r="REB21" s="208" t="s">
        <v>553</v>
      </c>
      <c r="REC21" s="208" t="s">
        <v>553</v>
      </c>
      <c r="RED21" s="208" t="s">
        <v>553</v>
      </c>
      <c r="REE21" s="208" t="s">
        <v>553</v>
      </c>
      <c r="REF21" s="208" t="s">
        <v>553</v>
      </c>
      <c r="REG21" s="208" t="s">
        <v>553</v>
      </c>
      <c r="REH21" s="208" t="s">
        <v>553</v>
      </c>
      <c r="REI21" s="208" t="s">
        <v>553</v>
      </c>
      <c r="REJ21" s="208" t="s">
        <v>553</v>
      </c>
      <c r="REK21" s="208" t="s">
        <v>553</v>
      </c>
      <c r="REL21" s="208" t="s">
        <v>553</v>
      </c>
      <c r="REM21" s="208" t="s">
        <v>553</v>
      </c>
      <c r="REN21" s="208" t="s">
        <v>553</v>
      </c>
      <c r="REO21" s="208" t="s">
        <v>553</v>
      </c>
      <c r="REP21" s="208" t="s">
        <v>553</v>
      </c>
      <c r="REQ21" s="208" t="s">
        <v>553</v>
      </c>
      <c r="RER21" s="208" t="s">
        <v>553</v>
      </c>
      <c r="RES21" s="208" t="s">
        <v>553</v>
      </c>
      <c r="RET21" s="208" t="s">
        <v>553</v>
      </c>
      <c r="REU21" s="208" t="s">
        <v>553</v>
      </c>
      <c r="REV21" s="208" t="s">
        <v>553</v>
      </c>
      <c r="REW21" s="208" t="s">
        <v>553</v>
      </c>
      <c r="REX21" s="208" t="s">
        <v>553</v>
      </c>
      <c r="REY21" s="208" t="s">
        <v>553</v>
      </c>
      <c r="REZ21" s="208" t="s">
        <v>553</v>
      </c>
      <c r="RFA21" s="208" t="s">
        <v>553</v>
      </c>
      <c r="RFB21" s="208" t="s">
        <v>553</v>
      </c>
      <c r="RFC21" s="208" t="s">
        <v>553</v>
      </c>
      <c r="RFD21" s="208" t="s">
        <v>553</v>
      </c>
      <c r="RFE21" s="208" t="s">
        <v>553</v>
      </c>
      <c r="RFF21" s="208" t="s">
        <v>553</v>
      </c>
      <c r="RFG21" s="208" t="s">
        <v>553</v>
      </c>
      <c r="RFH21" s="208" t="s">
        <v>553</v>
      </c>
      <c r="RFI21" s="208" t="s">
        <v>553</v>
      </c>
      <c r="RFJ21" s="208" t="s">
        <v>553</v>
      </c>
      <c r="RFK21" s="208" t="s">
        <v>553</v>
      </c>
      <c r="RFL21" s="208" t="s">
        <v>553</v>
      </c>
      <c r="RFM21" s="208" t="s">
        <v>553</v>
      </c>
      <c r="RFN21" s="208" t="s">
        <v>553</v>
      </c>
      <c r="RFO21" s="208" t="s">
        <v>553</v>
      </c>
      <c r="RFP21" s="208" t="s">
        <v>553</v>
      </c>
      <c r="RFQ21" s="208" t="s">
        <v>553</v>
      </c>
      <c r="RFR21" s="208" t="s">
        <v>553</v>
      </c>
      <c r="RFS21" s="208" t="s">
        <v>553</v>
      </c>
      <c r="RFT21" s="208" t="s">
        <v>553</v>
      </c>
      <c r="RFU21" s="208" t="s">
        <v>553</v>
      </c>
      <c r="RFV21" s="208" t="s">
        <v>553</v>
      </c>
      <c r="RFW21" s="208" t="s">
        <v>553</v>
      </c>
      <c r="RFX21" s="208" t="s">
        <v>553</v>
      </c>
      <c r="RFY21" s="208" t="s">
        <v>553</v>
      </c>
      <c r="RFZ21" s="208" t="s">
        <v>553</v>
      </c>
      <c r="RGA21" s="208" t="s">
        <v>553</v>
      </c>
      <c r="RGB21" s="208" t="s">
        <v>553</v>
      </c>
      <c r="RGC21" s="208" t="s">
        <v>553</v>
      </c>
      <c r="RGD21" s="208" t="s">
        <v>553</v>
      </c>
      <c r="RGE21" s="208" t="s">
        <v>553</v>
      </c>
      <c r="RGF21" s="208" t="s">
        <v>553</v>
      </c>
      <c r="RGG21" s="208" t="s">
        <v>553</v>
      </c>
      <c r="RGH21" s="208" t="s">
        <v>553</v>
      </c>
      <c r="RGI21" s="208" t="s">
        <v>553</v>
      </c>
      <c r="RGJ21" s="208" t="s">
        <v>553</v>
      </c>
      <c r="RGK21" s="208" t="s">
        <v>553</v>
      </c>
      <c r="RGL21" s="208" t="s">
        <v>553</v>
      </c>
      <c r="RGM21" s="208" t="s">
        <v>553</v>
      </c>
      <c r="RGN21" s="208" t="s">
        <v>553</v>
      </c>
      <c r="RGO21" s="208" t="s">
        <v>553</v>
      </c>
      <c r="RGP21" s="208" t="s">
        <v>553</v>
      </c>
      <c r="RGQ21" s="208" t="s">
        <v>553</v>
      </c>
      <c r="RGR21" s="208" t="s">
        <v>553</v>
      </c>
      <c r="RGS21" s="208" t="s">
        <v>553</v>
      </c>
      <c r="RGT21" s="208" t="s">
        <v>553</v>
      </c>
      <c r="RGU21" s="208" t="s">
        <v>553</v>
      </c>
      <c r="RGV21" s="208" t="s">
        <v>553</v>
      </c>
      <c r="RGW21" s="208" t="s">
        <v>553</v>
      </c>
      <c r="RGX21" s="208" t="s">
        <v>553</v>
      </c>
      <c r="RGY21" s="208" t="s">
        <v>553</v>
      </c>
      <c r="RGZ21" s="208" t="s">
        <v>553</v>
      </c>
      <c r="RHA21" s="208" t="s">
        <v>553</v>
      </c>
      <c r="RHB21" s="208" t="s">
        <v>553</v>
      </c>
      <c r="RHC21" s="208" t="s">
        <v>553</v>
      </c>
      <c r="RHD21" s="208" t="s">
        <v>553</v>
      </c>
      <c r="RHE21" s="208" t="s">
        <v>553</v>
      </c>
      <c r="RHF21" s="208" t="s">
        <v>553</v>
      </c>
      <c r="RHG21" s="208" t="s">
        <v>553</v>
      </c>
      <c r="RHH21" s="208" t="s">
        <v>553</v>
      </c>
      <c r="RHI21" s="208" t="s">
        <v>553</v>
      </c>
      <c r="RHJ21" s="208" t="s">
        <v>553</v>
      </c>
      <c r="RHK21" s="208" t="s">
        <v>553</v>
      </c>
      <c r="RHL21" s="208" t="s">
        <v>553</v>
      </c>
      <c r="RHM21" s="208" t="s">
        <v>553</v>
      </c>
      <c r="RHN21" s="208" t="s">
        <v>553</v>
      </c>
      <c r="RHO21" s="208" t="s">
        <v>553</v>
      </c>
      <c r="RHP21" s="208" t="s">
        <v>553</v>
      </c>
      <c r="RHQ21" s="208" t="s">
        <v>553</v>
      </c>
      <c r="RHR21" s="208" t="s">
        <v>553</v>
      </c>
      <c r="RHS21" s="208" t="s">
        <v>553</v>
      </c>
      <c r="RHT21" s="208" t="s">
        <v>553</v>
      </c>
      <c r="RHU21" s="208" t="s">
        <v>553</v>
      </c>
      <c r="RHV21" s="208" t="s">
        <v>553</v>
      </c>
      <c r="RHW21" s="208" t="s">
        <v>553</v>
      </c>
      <c r="RHX21" s="208" t="s">
        <v>553</v>
      </c>
      <c r="RHY21" s="208" t="s">
        <v>553</v>
      </c>
      <c r="RHZ21" s="208" t="s">
        <v>553</v>
      </c>
      <c r="RIA21" s="208" t="s">
        <v>553</v>
      </c>
      <c r="RIB21" s="208" t="s">
        <v>553</v>
      </c>
      <c r="RIC21" s="208" t="s">
        <v>553</v>
      </c>
      <c r="RID21" s="208" t="s">
        <v>553</v>
      </c>
      <c r="RIE21" s="208" t="s">
        <v>553</v>
      </c>
      <c r="RIF21" s="208" t="s">
        <v>553</v>
      </c>
      <c r="RIG21" s="208" t="s">
        <v>553</v>
      </c>
      <c r="RIH21" s="208" t="s">
        <v>553</v>
      </c>
      <c r="RII21" s="208" t="s">
        <v>553</v>
      </c>
      <c r="RIJ21" s="208" t="s">
        <v>553</v>
      </c>
      <c r="RIK21" s="208" t="s">
        <v>553</v>
      </c>
      <c r="RIL21" s="208" t="s">
        <v>553</v>
      </c>
      <c r="RIM21" s="208" t="s">
        <v>553</v>
      </c>
      <c r="RIN21" s="208" t="s">
        <v>553</v>
      </c>
      <c r="RIO21" s="208" t="s">
        <v>553</v>
      </c>
      <c r="RIP21" s="208" t="s">
        <v>553</v>
      </c>
      <c r="RIQ21" s="208" t="s">
        <v>553</v>
      </c>
      <c r="RIR21" s="208" t="s">
        <v>553</v>
      </c>
      <c r="RIS21" s="208" t="s">
        <v>553</v>
      </c>
      <c r="RIT21" s="208" t="s">
        <v>553</v>
      </c>
      <c r="RIU21" s="208" t="s">
        <v>553</v>
      </c>
      <c r="RIV21" s="208" t="s">
        <v>553</v>
      </c>
      <c r="RIW21" s="208" t="s">
        <v>553</v>
      </c>
      <c r="RIX21" s="208" t="s">
        <v>553</v>
      </c>
      <c r="RIY21" s="208" t="s">
        <v>553</v>
      </c>
      <c r="RIZ21" s="208" t="s">
        <v>553</v>
      </c>
      <c r="RJA21" s="208" t="s">
        <v>553</v>
      </c>
      <c r="RJB21" s="208" t="s">
        <v>553</v>
      </c>
      <c r="RJC21" s="208" t="s">
        <v>553</v>
      </c>
      <c r="RJD21" s="208" t="s">
        <v>553</v>
      </c>
      <c r="RJE21" s="208" t="s">
        <v>553</v>
      </c>
      <c r="RJF21" s="208" t="s">
        <v>553</v>
      </c>
      <c r="RJG21" s="208" t="s">
        <v>553</v>
      </c>
      <c r="RJH21" s="208" t="s">
        <v>553</v>
      </c>
      <c r="RJI21" s="208" t="s">
        <v>553</v>
      </c>
      <c r="RJJ21" s="208" t="s">
        <v>553</v>
      </c>
      <c r="RJK21" s="208" t="s">
        <v>553</v>
      </c>
      <c r="RJL21" s="208" t="s">
        <v>553</v>
      </c>
      <c r="RJM21" s="208" t="s">
        <v>553</v>
      </c>
      <c r="RJN21" s="208" t="s">
        <v>553</v>
      </c>
      <c r="RJO21" s="208" t="s">
        <v>553</v>
      </c>
      <c r="RJP21" s="208" t="s">
        <v>553</v>
      </c>
      <c r="RJQ21" s="208" t="s">
        <v>553</v>
      </c>
      <c r="RJR21" s="208" t="s">
        <v>553</v>
      </c>
      <c r="RJS21" s="208" t="s">
        <v>553</v>
      </c>
      <c r="RJT21" s="208" t="s">
        <v>553</v>
      </c>
      <c r="RJU21" s="208" t="s">
        <v>553</v>
      </c>
      <c r="RJV21" s="208" t="s">
        <v>553</v>
      </c>
      <c r="RJW21" s="208" t="s">
        <v>553</v>
      </c>
      <c r="RJX21" s="208" t="s">
        <v>553</v>
      </c>
      <c r="RJY21" s="208" t="s">
        <v>553</v>
      </c>
      <c r="RJZ21" s="208" t="s">
        <v>553</v>
      </c>
      <c r="RKA21" s="208" t="s">
        <v>553</v>
      </c>
      <c r="RKB21" s="208" t="s">
        <v>553</v>
      </c>
      <c r="RKC21" s="208" t="s">
        <v>553</v>
      </c>
      <c r="RKD21" s="208" t="s">
        <v>553</v>
      </c>
      <c r="RKE21" s="208" t="s">
        <v>553</v>
      </c>
      <c r="RKF21" s="208" t="s">
        <v>553</v>
      </c>
      <c r="RKG21" s="208" t="s">
        <v>553</v>
      </c>
      <c r="RKH21" s="208" t="s">
        <v>553</v>
      </c>
      <c r="RKI21" s="208" t="s">
        <v>553</v>
      </c>
      <c r="RKJ21" s="208" t="s">
        <v>553</v>
      </c>
      <c r="RKK21" s="208" t="s">
        <v>553</v>
      </c>
      <c r="RKL21" s="208" t="s">
        <v>553</v>
      </c>
      <c r="RKM21" s="208" t="s">
        <v>553</v>
      </c>
      <c r="RKN21" s="208" t="s">
        <v>553</v>
      </c>
      <c r="RKO21" s="208" t="s">
        <v>553</v>
      </c>
      <c r="RKP21" s="208" t="s">
        <v>553</v>
      </c>
      <c r="RKQ21" s="208" t="s">
        <v>553</v>
      </c>
      <c r="RKR21" s="208" t="s">
        <v>553</v>
      </c>
      <c r="RKS21" s="208" t="s">
        <v>553</v>
      </c>
      <c r="RKT21" s="208" t="s">
        <v>553</v>
      </c>
      <c r="RKU21" s="208" t="s">
        <v>553</v>
      </c>
      <c r="RKV21" s="208" t="s">
        <v>553</v>
      </c>
      <c r="RKW21" s="208" t="s">
        <v>553</v>
      </c>
      <c r="RKX21" s="208" t="s">
        <v>553</v>
      </c>
      <c r="RKY21" s="208" t="s">
        <v>553</v>
      </c>
      <c r="RKZ21" s="208" t="s">
        <v>553</v>
      </c>
      <c r="RLA21" s="208" t="s">
        <v>553</v>
      </c>
      <c r="RLB21" s="208" t="s">
        <v>553</v>
      </c>
      <c r="RLC21" s="208" t="s">
        <v>553</v>
      </c>
      <c r="RLD21" s="208" t="s">
        <v>553</v>
      </c>
      <c r="RLE21" s="208" t="s">
        <v>553</v>
      </c>
      <c r="RLF21" s="208" t="s">
        <v>553</v>
      </c>
      <c r="RLG21" s="208" t="s">
        <v>553</v>
      </c>
      <c r="RLH21" s="208" t="s">
        <v>553</v>
      </c>
      <c r="RLI21" s="208" t="s">
        <v>553</v>
      </c>
      <c r="RLJ21" s="208" t="s">
        <v>553</v>
      </c>
      <c r="RLK21" s="208" t="s">
        <v>553</v>
      </c>
      <c r="RLL21" s="208" t="s">
        <v>553</v>
      </c>
      <c r="RLM21" s="208" t="s">
        <v>553</v>
      </c>
      <c r="RLN21" s="208" t="s">
        <v>553</v>
      </c>
      <c r="RLO21" s="208" t="s">
        <v>553</v>
      </c>
      <c r="RLP21" s="208" t="s">
        <v>553</v>
      </c>
      <c r="RLQ21" s="208" t="s">
        <v>553</v>
      </c>
      <c r="RLR21" s="208" t="s">
        <v>553</v>
      </c>
      <c r="RLS21" s="208" t="s">
        <v>553</v>
      </c>
      <c r="RLT21" s="208" t="s">
        <v>553</v>
      </c>
      <c r="RLU21" s="208" t="s">
        <v>553</v>
      </c>
      <c r="RLV21" s="208" t="s">
        <v>553</v>
      </c>
      <c r="RLW21" s="208" t="s">
        <v>553</v>
      </c>
      <c r="RLX21" s="208" t="s">
        <v>553</v>
      </c>
      <c r="RLY21" s="208" t="s">
        <v>553</v>
      </c>
      <c r="RLZ21" s="208" t="s">
        <v>553</v>
      </c>
      <c r="RMA21" s="208" t="s">
        <v>553</v>
      </c>
      <c r="RMB21" s="208" t="s">
        <v>553</v>
      </c>
      <c r="RMC21" s="208" t="s">
        <v>553</v>
      </c>
      <c r="RMD21" s="208" t="s">
        <v>553</v>
      </c>
      <c r="RME21" s="208" t="s">
        <v>553</v>
      </c>
      <c r="RMF21" s="208" t="s">
        <v>553</v>
      </c>
      <c r="RMG21" s="208" t="s">
        <v>553</v>
      </c>
      <c r="RMH21" s="208" t="s">
        <v>553</v>
      </c>
      <c r="RMI21" s="208" t="s">
        <v>553</v>
      </c>
      <c r="RMJ21" s="208" t="s">
        <v>553</v>
      </c>
      <c r="RMK21" s="208" t="s">
        <v>553</v>
      </c>
      <c r="RML21" s="208" t="s">
        <v>553</v>
      </c>
      <c r="RMM21" s="208" t="s">
        <v>553</v>
      </c>
      <c r="RMN21" s="208" t="s">
        <v>553</v>
      </c>
      <c r="RMO21" s="208" t="s">
        <v>553</v>
      </c>
      <c r="RMP21" s="208" t="s">
        <v>553</v>
      </c>
      <c r="RMQ21" s="208" t="s">
        <v>553</v>
      </c>
      <c r="RMR21" s="208" t="s">
        <v>553</v>
      </c>
      <c r="RMS21" s="208" t="s">
        <v>553</v>
      </c>
      <c r="RMT21" s="208" t="s">
        <v>553</v>
      </c>
      <c r="RMU21" s="208" t="s">
        <v>553</v>
      </c>
      <c r="RMV21" s="208" t="s">
        <v>553</v>
      </c>
      <c r="RMW21" s="208" t="s">
        <v>553</v>
      </c>
      <c r="RMX21" s="208" t="s">
        <v>553</v>
      </c>
      <c r="RMY21" s="208" t="s">
        <v>553</v>
      </c>
      <c r="RMZ21" s="208" t="s">
        <v>553</v>
      </c>
      <c r="RNA21" s="208" t="s">
        <v>553</v>
      </c>
      <c r="RNB21" s="208" t="s">
        <v>553</v>
      </c>
      <c r="RNC21" s="208" t="s">
        <v>553</v>
      </c>
      <c r="RND21" s="208" t="s">
        <v>553</v>
      </c>
      <c r="RNE21" s="208" t="s">
        <v>553</v>
      </c>
      <c r="RNF21" s="208" t="s">
        <v>553</v>
      </c>
      <c r="RNG21" s="208" t="s">
        <v>553</v>
      </c>
      <c r="RNH21" s="208" t="s">
        <v>553</v>
      </c>
      <c r="RNI21" s="208" t="s">
        <v>553</v>
      </c>
      <c r="RNJ21" s="208" t="s">
        <v>553</v>
      </c>
      <c r="RNK21" s="208" t="s">
        <v>553</v>
      </c>
      <c r="RNL21" s="208" t="s">
        <v>553</v>
      </c>
      <c r="RNM21" s="208" t="s">
        <v>553</v>
      </c>
      <c r="RNN21" s="208" t="s">
        <v>553</v>
      </c>
      <c r="RNO21" s="208" t="s">
        <v>553</v>
      </c>
      <c r="RNP21" s="208" t="s">
        <v>553</v>
      </c>
      <c r="RNQ21" s="208" t="s">
        <v>553</v>
      </c>
      <c r="RNR21" s="208" t="s">
        <v>553</v>
      </c>
      <c r="RNS21" s="208" t="s">
        <v>553</v>
      </c>
      <c r="RNT21" s="208" t="s">
        <v>553</v>
      </c>
      <c r="RNU21" s="208" t="s">
        <v>553</v>
      </c>
      <c r="RNV21" s="208" t="s">
        <v>553</v>
      </c>
      <c r="RNW21" s="208" t="s">
        <v>553</v>
      </c>
      <c r="RNX21" s="208" t="s">
        <v>553</v>
      </c>
      <c r="RNY21" s="208" t="s">
        <v>553</v>
      </c>
      <c r="RNZ21" s="208" t="s">
        <v>553</v>
      </c>
      <c r="ROA21" s="208" t="s">
        <v>553</v>
      </c>
      <c r="ROB21" s="208" t="s">
        <v>553</v>
      </c>
      <c r="ROC21" s="208" t="s">
        <v>553</v>
      </c>
      <c r="ROD21" s="208" t="s">
        <v>553</v>
      </c>
      <c r="ROE21" s="208" t="s">
        <v>553</v>
      </c>
      <c r="ROF21" s="208" t="s">
        <v>553</v>
      </c>
      <c r="ROG21" s="208" t="s">
        <v>553</v>
      </c>
      <c r="ROH21" s="208" t="s">
        <v>553</v>
      </c>
      <c r="ROI21" s="208" t="s">
        <v>553</v>
      </c>
      <c r="ROJ21" s="208" t="s">
        <v>553</v>
      </c>
      <c r="ROK21" s="208" t="s">
        <v>553</v>
      </c>
      <c r="ROL21" s="208" t="s">
        <v>553</v>
      </c>
      <c r="ROM21" s="208" t="s">
        <v>553</v>
      </c>
      <c r="RON21" s="208" t="s">
        <v>553</v>
      </c>
      <c r="ROO21" s="208" t="s">
        <v>553</v>
      </c>
      <c r="ROP21" s="208" t="s">
        <v>553</v>
      </c>
      <c r="ROQ21" s="208" t="s">
        <v>553</v>
      </c>
      <c r="ROR21" s="208" t="s">
        <v>553</v>
      </c>
      <c r="ROS21" s="208" t="s">
        <v>553</v>
      </c>
      <c r="ROT21" s="208" t="s">
        <v>553</v>
      </c>
      <c r="ROU21" s="208" t="s">
        <v>553</v>
      </c>
      <c r="ROV21" s="208" t="s">
        <v>553</v>
      </c>
      <c r="ROW21" s="208" t="s">
        <v>553</v>
      </c>
      <c r="ROX21" s="208" t="s">
        <v>553</v>
      </c>
      <c r="ROY21" s="208" t="s">
        <v>553</v>
      </c>
      <c r="ROZ21" s="208" t="s">
        <v>553</v>
      </c>
      <c r="RPA21" s="208" t="s">
        <v>553</v>
      </c>
      <c r="RPB21" s="208" t="s">
        <v>553</v>
      </c>
      <c r="RPC21" s="208" t="s">
        <v>553</v>
      </c>
      <c r="RPD21" s="208" t="s">
        <v>553</v>
      </c>
      <c r="RPE21" s="208" t="s">
        <v>553</v>
      </c>
      <c r="RPF21" s="208" t="s">
        <v>553</v>
      </c>
      <c r="RPG21" s="208" t="s">
        <v>553</v>
      </c>
      <c r="RPH21" s="208" t="s">
        <v>553</v>
      </c>
      <c r="RPI21" s="208" t="s">
        <v>553</v>
      </c>
      <c r="RPJ21" s="208" t="s">
        <v>553</v>
      </c>
      <c r="RPK21" s="208" t="s">
        <v>553</v>
      </c>
      <c r="RPL21" s="208" t="s">
        <v>553</v>
      </c>
      <c r="RPM21" s="208" t="s">
        <v>553</v>
      </c>
      <c r="RPN21" s="208" t="s">
        <v>553</v>
      </c>
      <c r="RPO21" s="208" t="s">
        <v>553</v>
      </c>
      <c r="RPP21" s="208" t="s">
        <v>553</v>
      </c>
      <c r="RPQ21" s="208" t="s">
        <v>553</v>
      </c>
      <c r="RPR21" s="208" t="s">
        <v>553</v>
      </c>
      <c r="RPS21" s="208" t="s">
        <v>553</v>
      </c>
      <c r="RPT21" s="208" t="s">
        <v>553</v>
      </c>
      <c r="RPU21" s="208" t="s">
        <v>553</v>
      </c>
      <c r="RPV21" s="208" t="s">
        <v>553</v>
      </c>
      <c r="RPW21" s="208" t="s">
        <v>553</v>
      </c>
      <c r="RPX21" s="208" t="s">
        <v>553</v>
      </c>
      <c r="RPY21" s="208" t="s">
        <v>553</v>
      </c>
      <c r="RPZ21" s="208" t="s">
        <v>553</v>
      </c>
      <c r="RQA21" s="208" t="s">
        <v>553</v>
      </c>
      <c r="RQB21" s="208" t="s">
        <v>553</v>
      </c>
      <c r="RQC21" s="208" t="s">
        <v>553</v>
      </c>
      <c r="RQD21" s="208" t="s">
        <v>553</v>
      </c>
      <c r="RQE21" s="208" t="s">
        <v>553</v>
      </c>
      <c r="RQF21" s="208" t="s">
        <v>553</v>
      </c>
      <c r="RQG21" s="208" t="s">
        <v>553</v>
      </c>
      <c r="RQH21" s="208" t="s">
        <v>553</v>
      </c>
      <c r="RQI21" s="208" t="s">
        <v>553</v>
      </c>
      <c r="RQJ21" s="208" t="s">
        <v>553</v>
      </c>
      <c r="RQK21" s="208" t="s">
        <v>553</v>
      </c>
      <c r="RQL21" s="208" t="s">
        <v>553</v>
      </c>
      <c r="RQM21" s="208" t="s">
        <v>553</v>
      </c>
      <c r="RQN21" s="208" t="s">
        <v>553</v>
      </c>
      <c r="RQO21" s="208" t="s">
        <v>553</v>
      </c>
      <c r="RQP21" s="208" t="s">
        <v>553</v>
      </c>
      <c r="RQQ21" s="208" t="s">
        <v>553</v>
      </c>
      <c r="RQR21" s="208" t="s">
        <v>553</v>
      </c>
      <c r="RQS21" s="208" t="s">
        <v>553</v>
      </c>
      <c r="RQT21" s="208" t="s">
        <v>553</v>
      </c>
      <c r="RQU21" s="208" t="s">
        <v>553</v>
      </c>
      <c r="RQV21" s="208" t="s">
        <v>553</v>
      </c>
      <c r="RQW21" s="208" t="s">
        <v>553</v>
      </c>
      <c r="RQX21" s="208" t="s">
        <v>553</v>
      </c>
      <c r="RQY21" s="208" t="s">
        <v>553</v>
      </c>
      <c r="RQZ21" s="208" t="s">
        <v>553</v>
      </c>
      <c r="RRA21" s="208" t="s">
        <v>553</v>
      </c>
      <c r="RRB21" s="208" t="s">
        <v>553</v>
      </c>
      <c r="RRC21" s="208" t="s">
        <v>553</v>
      </c>
      <c r="RRD21" s="208" t="s">
        <v>553</v>
      </c>
      <c r="RRE21" s="208" t="s">
        <v>553</v>
      </c>
      <c r="RRF21" s="208" t="s">
        <v>553</v>
      </c>
      <c r="RRG21" s="208" t="s">
        <v>553</v>
      </c>
      <c r="RRH21" s="208" t="s">
        <v>553</v>
      </c>
      <c r="RRI21" s="208" t="s">
        <v>553</v>
      </c>
      <c r="RRJ21" s="208" t="s">
        <v>553</v>
      </c>
      <c r="RRK21" s="208" t="s">
        <v>553</v>
      </c>
      <c r="RRL21" s="208" t="s">
        <v>553</v>
      </c>
      <c r="RRM21" s="208" t="s">
        <v>553</v>
      </c>
      <c r="RRN21" s="208" t="s">
        <v>553</v>
      </c>
      <c r="RRO21" s="208" t="s">
        <v>553</v>
      </c>
      <c r="RRP21" s="208" t="s">
        <v>553</v>
      </c>
      <c r="RRQ21" s="208" t="s">
        <v>553</v>
      </c>
      <c r="RRR21" s="208" t="s">
        <v>553</v>
      </c>
      <c r="RRS21" s="208" t="s">
        <v>553</v>
      </c>
      <c r="RRT21" s="208" t="s">
        <v>553</v>
      </c>
      <c r="RRU21" s="208" t="s">
        <v>553</v>
      </c>
      <c r="RRV21" s="208" t="s">
        <v>553</v>
      </c>
      <c r="RRW21" s="208" t="s">
        <v>553</v>
      </c>
      <c r="RRX21" s="208" t="s">
        <v>553</v>
      </c>
      <c r="RRY21" s="208" t="s">
        <v>553</v>
      </c>
      <c r="RRZ21" s="208" t="s">
        <v>553</v>
      </c>
      <c r="RSA21" s="208" t="s">
        <v>553</v>
      </c>
      <c r="RSB21" s="208" t="s">
        <v>553</v>
      </c>
      <c r="RSC21" s="208" t="s">
        <v>553</v>
      </c>
      <c r="RSD21" s="208" t="s">
        <v>553</v>
      </c>
      <c r="RSE21" s="208" t="s">
        <v>553</v>
      </c>
      <c r="RSF21" s="208" t="s">
        <v>553</v>
      </c>
      <c r="RSG21" s="208" t="s">
        <v>553</v>
      </c>
      <c r="RSH21" s="208" t="s">
        <v>553</v>
      </c>
      <c r="RSI21" s="208" t="s">
        <v>553</v>
      </c>
      <c r="RSJ21" s="208" t="s">
        <v>553</v>
      </c>
      <c r="RSK21" s="208" t="s">
        <v>553</v>
      </c>
      <c r="RSL21" s="208" t="s">
        <v>553</v>
      </c>
      <c r="RSM21" s="208" t="s">
        <v>553</v>
      </c>
      <c r="RSN21" s="208" t="s">
        <v>553</v>
      </c>
      <c r="RSO21" s="208" t="s">
        <v>553</v>
      </c>
      <c r="RSP21" s="208" t="s">
        <v>553</v>
      </c>
      <c r="RSQ21" s="208" t="s">
        <v>553</v>
      </c>
      <c r="RSR21" s="208" t="s">
        <v>553</v>
      </c>
      <c r="RSS21" s="208" t="s">
        <v>553</v>
      </c>
      <c r="RST21" s="208" t="s">
        <v>553</v>
      </c>
      <c r="RSU21" s="208" t="s">
        <v>553</v>
      </c>
      <c r="RSV21" s="208" t="s">
        <v>553</v>
      </c>
      <c r="RSW21" s="208" t="s">
        <v>553</v>
      </c>
      <c r="RSX21" s="208" t="s">
        <v>553</v>
      </c>
      <c r="RSY21" s="208" t="s">
        <v>553</v>
      </c>
      <c r="RSZ21" s="208" t="s">
        <v>553</v>
      </c>
      <c r="RTA21" s="208" t="s">
        <v>553</v>
      </c>
      <c r="RTB21" s="208" t="s">
        <v>553</v>
      </c>
      <c r="RTC21" s="208" t="s">
        <v>553</v>
      </c>
      <c r="RTD21" s="208" t="s">
        <v>553</v>
      </c>
      <c r="RTE21" s="208" t="s">
        <v>553</v>
      </c>
      <c r="RTF21" s="208" t="s">
        <v>553</v>
      </c>
      <c r="RTG21" s="208" t="s">
        <v>553</v>
      </c>
      <c r="RTH21" s="208" t="s">
        <v>553</v>
      </c>
      <c r="RTI21" s="208" t="s">
        <v>553</v>
      </c>
      <c r="RTJ21" s="208" t="s">
        <v>553</v>
      </c>
      <c r="RTK21" s="208" t="s">
        <v>553</v>
      </c>
      <c r="RTL21" s="208" t="s">
        <v>553</v>
      </c>
      <c r="RTM21" s="208" t="s">
        <v>553</v>
      </c>
      <c r="RTN21" s="208" t="s">
        <v>553</v>
      </c>
      <c r="RTO21" s="208" t="s">
        <v>553</v>
      </c>
      <c r="RTP21" s="208" t="s">
        <v>553</v>
      </c>
      <c r="RTQ21" s="208" t="s">
        <v>553</v>
      </c>
      <c r="RTR21" s="208" t="s">
        <v>553</v>
      </c>
      <c r="RTS21" s="208" t="s">
        <v>553</v>
      </c>
      <c r="RTT21" s="208" t="s">
        <v>553</v>
      </c>
      <c r="RTU21" s="208" t="s">
        <v>553</v>
      </c>
      <c r="RTV21" s="208" t="s">
        <v>553</v>
      </c>
      <c r="RTW21" s="208" t="s">
        <v>553</v>
      </c>
      <c r="RTX21" s="208" t="s">
        <v>553</v>
      </c>
      <c r="RTY21" s="208" t="s">
        <v>553</v>
      </c>
      <c r="RTZ21" s="208" t="s">
        <v>553</v>
      </c>
      <c r="RUA21" s="208" t="s">
        <v>553</v>
      </c>
      <c r="RUB21" s="208" t="s">
        <v>553</v>
      </c>
      <c r="RUC21" s="208" t="s">
        <v>553</v>
      </c>
      <c r="RUD21" s="208" t="s">
        <v>553</v>
      </c>
      <c r="RUE21" s="208" t="s">
        <v>553</v>
      </c>
      <c r="RUF21" s="208" t="s">
        <v>553</v>
      </c>
      <c r="RUG21" s="208" t="s">
        <v>553</v>
      </c>
      <c r="RUH21" s="208" t="s">
        <v>553</v>
      </c>
      <c r="RUI21" s="208" t="s">
        <v>553</v>
      </c>
      <c r="RUJ21" s="208" t="s">
        <v>553</v>
      </c>
      <c r="RUK21" s="208" t="s">
        <v>553</v>
      </c>
      <c r="RUL21" s="208" t="s">
        <v>553</v>
      </c>
      <c r="RUM21" s="208" t="s">
        <v>553</v>
      </c>
      <c r="RUN21" s="208" t="s">
        <v>553</v>
      </c>
      <c r="RUO21" s="208" t="s">
        <v>553</v>
      </c>
      <c r="RUP21" s="208" t="s">
        <v>553</v>
      </c>
      <c r="RUQ21" s="208" t="s">
        <v>553</v>
      </c>
      <c r="RUR21" s="208" t="s">
        <v>553</v>
      </c>
      <c r="RUS21" s="208" t="s">
        <v>553</v>
      </c>
      <c r="RUT21" s="208" t="s">
        <v>553</v>
      </c>
      <c r="RUU21" s="208" t="s">
        <v>553</v>
      </c>
      <c r="RUV21" s="208" t="s">
        <v>553</v>
      </c>
      <c r="RUW21" s="208" t="s">
        <v>553</v>
      </c>
      <c r="RUX21" s="208" t="s">
        <v>553</v>
      </c>
      <c r="RUY21" s="208" t="s">
        <v>553</v>
      </c>
      <c r="RUZ21" s="208" t="s">
        <v>553</v>
      </c>
      <c r="RVA21" s="208" t="s">
        <v>553</v>
      </c>
      <c r="RVB21" s="208" t="s">
        <v>553</v>
      </c>
      <c r="RVC21" s="208" t="s">
        <v>553</v>
      </c>
      <c r="RVD21" s="208" t="s">
        <v>553</v>
      </c>
      <c r="RVE21" s="208" t="s">
        <v>553</v>
      </c>
      <c r="RVF21" s="208" t="s">
        <v>553</v>
      </c>
      <c r="RVG21" s="208" t="s">
        <v>553</v>
      </c>
      <c r="RVH21" s="208" t="s">
        <v>553</v>
      </c>
      <c r="RVI21" s="208" t="s">
        <v>553</v>
      </c>
      <c r="RVJ21" s="208" t="s">
        <v>553</v>
      </c>
      <c r="RVK21" s="208" t="s">
        <v>553</v>
      </c>
      <c r="RVL21" s="208" t="s">
        <v>553</v>
      </c>
      <c r="RVM21" s="208" t="s">
        <v>553</v>
      </c>
      <c r="RVN21" s="208" t="s">
        <v>553</v>
      </c>
      <c r="RVO21" s="208" t="s">
        <v>553</v>
      </c>
      <c r="RVP21" s="208" t="s">
        <v>553</v>
      </c>
      <c r="RVQ21" s="208" t="s">
        <v>553</v>
      </c>
      <c r="RVR21" s="208" t="s">
        <v>553</v>
      </c>
      <c r="RVS21" s="208" t="s">
        <v>553</v>
      </c>
      <c r="RVT21" s="208" t="s">
        <v>553</v>
      </c>
      <c r="RVU21" s="208" t="s">
        <v>553</v>
      </c>
      <c r="RVV21" s="208" t="s">
        <v>553</v>
      </c>
      <c r="RVW21" s="208" t="s">
        <v>553</v>
      </c>
      <c r="RVX21" s="208" t="s">
        <v>553</v>
      </c>
      <c r="RVY21" s="208" t="s">
        <v>553</v>
      </c>
      <c r="RVZ21" s="208" t="s">
        <v>553</v>
      </c>
      <c r="RWA21" s="208" t="s">
        <v>553</v>
      </c>
      <c r="RWB21" s="208" t="s">
        <v>553</v>
      </c>
      <c r="RWC21" s="208" t="s">
        <v>553</v>
      </c>
      <c r="RWD21" s="208" t="s">
        <v>553</v>
      </c>
      <c r="RWE21" s="208" t="s">
        <v>553</v>
      </c>
      <c r="RWF21" s="208" t="s">
        <v>553</v>
      </c>
      <c r="RWG21" s="208" t="s">
        <v>553</v>
      </c>
      <c r="RWH21" s="208" t="s">
        <v>553</v>
      </c>
      <c r="RWI21" s="208" t="s">
        <v>553</v>
      </c>
      <c r="RWJ21" s="208" t="s">
        <v>553</v>
      </c>
      <c r="RWK21" s="208" t="s">
        <v>553</v>
      </c>
      <c r="RWL21" s="208" t="s">
        <v>553</v>
      </c>
      <c r="RWM21" s="208" t="s">
        <v>553</v>
      </c>
      <c r="RWN21" s="208" t="s">
        <v>553</v>
      </c>
      <c r="RWO21" s="208" t="s">
        <v>553</v>
      </c>
      <c r="RWP21" s="208" t="s">
        <v>553</v>
      </c>
      <c r="RWQ21" s="208" t="s">
        <v>553</v>
      </c>
      <c r="RWR21" s="208" t="s">
        <v>553</v>
      </c>
      <c r="RWS21" s="208" t="s">
        <v>553</v>
      </c>
      <c r="RWT21" s="208" t="s">
        <v>553</v>
      </c>
      <c r="RWU21" s="208" t="s">
        <v>553</v>
      </c>
      <c r="RWV21" s="208" t="s">
        <v>553</v>
      </c>
      <c r="RWW21" s="208" t="s">
        <v>553</v>
      </c>
      <c r="RWX21" s="208" t="s">
        <v>553</v>
      </c>
      <c r="RWY21" s="208" t="s">
        <v>553</v>
      </c>
      <c r="RWZ21" s="208" t="s">
        <v>553</v>
      </c>
      <c r="RXA21" s="208" t="s">
        <v>553</v>
      </c>
      <c r="RXB21" s="208" t="s">
        <v>553</v>
      </c>
      <c r="RXC21" s="208" t="s">
        <v>553</v>
      </c>
      <c r="RXD21" s="208" t="s">
        <v>553</v>
      </c>
      <c r="RXE21" s="208" t="s">
        <v>553</v>
      </c>
      <c r="RXF21" s="208" t="s">
        <v>553</v>
      </c>
      <c r="RXG21" s="208" t="s">
        <v>553</v>
      </c>
      <c r="RXH21" s="208" t="s">
        <v>553</v>
      </c>
      <c r="RXI21" s="208" t="s">
        <v>553</v>
      </c>
      <c r="RXJ21" s="208" t="s">
        <v>553</v>
      </c>
      <c r="RXK21" s="208" t="s">
        <v>553</v>
      </c>
      <c r="RXL21" s="208" t="s">
        <v>553</v>
      </c>
      <c r="RXM21" s="208" t="s">
        <v>553</v>
      </c>
      <c r="RXN21" s="208" t="s">
        <v>553</v>
      </c>
      <c r="RXO21" s="208" t="s">
        <v>553</v>
      </c>
      <c r="RXP21" s="208" t="s">
        <v>553</v>
      </c>
      <c r="RXQ21" s="208" t="s">
        <v>553</v>
      </c>
      <c r="RXR21" s="208" t="s">
        <v>553</v>
      </c>
      <c r="RXS21" s="208" t="s">
        <v>553</v>
      </c>
      <c r="RXT21" s="208" t="s">
        <v>553</v>
      </c>
      <c r="RXU21" s="208" t="s">
        <v>553</v>
      </c>
      <c r="RXV21" s="208" t="s">
        <v>553</v>
      </c>
      <c r="RXW21" s="208" t="s">
        <v>553</v>
      </c>
      <c r="RXX21" s="208" t="s">
        <v>553</v>
      </c>
      <c r="RXY21" s="208" t="s">
        <v>553</v>
      </c>
      <c r="RXZ21" s="208" t="s">
        <v>553</v>
      </c>
      <c r="RYA21" s="208" t="s">
        <v>553</v>
      </c>
      <c r="RYB21" s="208" t="s">
        <v>553</v>
      </c>
      <c r="RYC21" s="208" t="s">
        <v>553</v>
      </c>
      <c r="RYD21" s="208" t="s">
        <v>553</v>
      </c>
      <c r="RYE21" s="208" t="s">
        <v>553</v>
      </c>
      <c r="RYF21" s="208" t="s">
        <v>553</v>
      </c>
      <c r="RYG21" s="208" t="s">
        <v>553</v>
      </c>
      <c r="RYH21" s="208" t="s">
        <v>553</v>
      </c>
      <c r="RYI21" s="208" t="s">
        <v>553</v>
      </c>
      <c r="RYJ21" s="208" t="s">
        <v>553</v>
      </c>
      <c r="RYK21" s="208" t="s">
        <v>553</v>
      </c>
      <c r="RYL21" s="208" t="s">
        <v>553</v>
      </c>
      <c r="RYM21" s="208" t="s">
        <v>553</v>
      </c>
      <c r="RYN21" s="208" t="s">
        <v>553</v>
      </c>
      <c r="RYO21" s="208" t="s">
        <v>553</v>
      </c>
      <c r="RYP21" s="208" t="s">
        <v>553</v>
      </c>
      <c r="RYQ21" s="208" t="s">
        <v>553</v>
      </c>
      <c r="RYR21" s="208" t="s">
        <v>553</v>
      </c>
      <c r="RYS21" s="208" t="s">
        <v>553</v>
      </c>
      <c r="RYT21" s="208" t="s">
        <v>553</v>
      </c>
      <c r="RYU21" s="208" t="s">
        <v>553</v>
      </c>
      <c r="RYV21" s="208" t="s">
        <v>553</v>
      </c>
      <c r="RYW21" s="208" t="s">
        <v>553</v>
      </c>
      <c r="RYX21" s="208" t="s">
        <v>553</v>
      </c>
      <c r="RYY21" s="208" t="s">
        <v>553</v>
      </c>
      <c r="RYZ21" s="208" t="s">
        <v>553</v>
      </c>
      <c r="RZA21" s="208" t="s">
        <v>553</v>
      </c>
      <c r="RZB21" s="208" t="s">
        <v>553</v>
      </c>
      <c r="RZC21" s="208" t="s">
        <v>553</v>
      </c>
      <c r="RZD21" s="208" t="s">
        <v>553</v>
      </c>
      <c r="RZE21" s="208" t="s">
        <v>553</v>
      </c>
      <c r="RZF21" s="208" t="s">
        <v>553</v>
      </c>
      <c r="RZG21" s="208" t="s">
        <v>553</v>
      </c>
      <c r="RZH21" s="208" t="s">
        <v>553</v>
      </c>
      <c r="RZI21" s="208" t="s">
        <v>553</v>
      </c>
      <c r="RZJ21" s="208" t="s">
        <v>553</v>
      </c>
      <c r="RZK21" s="208" t="s">
        <v>553</v>
      </c>
      <c r="RZL21" s="208" t="s">
        <v>553</v>
      </c>
      <c r="RZM21" s="208" t="s">
        <v>553</v>
      </c>
      <c r="RZN21" s="208" t="s">
        <v>553</v>
      </c>
      <c r="RZO21" s="208" t="s">
        <v>553</v>
      </c>
      <c r="RZP21" s="208" t="s">
        <v>553</v>
      </c>
      <c r="RZQ21" s="208" t="s">
        <v>553</v>
      </c>
      <c r="RZR21" s="208" t="s">
        <v>553</v>
      </c>
      <c r="RZS21" s="208" t="s">
        <v>553</v>
      </c>
      <c r="RZT21" s="208" t="s">
        <v>553</v>
      </c>
      <c r="RZU21" s="208" t="s">
        <v>553</v>
      </c>
      <c r="RZV21" s="208" t="s">
        <v>553</v>
      </c>
      <c r="RZW21" s="208" t="s">
        <v>553</v>
      </c>
      <c r="RZX21" s="208" t="s">
        <v>553</v>
      </c>
      <c r="RZY21" s="208" t="s">
        <v>553</v>
      </c>
      <c r="RZZ21" s="208" t="s">
        <v>553</v>
      </c>
      <c r="SAA21" s="208" t="s">
        <v>553</v>
      </c>
      <c r="SAB21" s="208" t="s">
        <v>553</v>
      </c>
      <c r="SAC21" s="208" t="s">
        <v>553</v>
      </c>
      <c r="SAD21" s="208" t="s">
        <v>553</v>
      </c>
      <c r="SAE21" s="208" t="s">
        <v>553</v>
      </c>
      <c r="SAF21" s="208" t="s">
        <v>553</v>
      </c>
      <c r="SAG21" s="208" t="s">
        <v>553</v>
      </c>
      <c r="SAH21" s="208" t="s">
        <v>553</v>
      </c>
      <c r="SAI21" s="208" t="s">
        <v>553</v>
      </c>
      <c r="SAJ21" s="208" t="s">
        <v>553</v>
      </c>
      <c r="SAK21" s="208" t="s">
        <v>553</v>
      </c>
      <c r="SAL21" s="208" t="s">
        <v>553</v>
      </c>
      <c r="SAM21" s="208" t="s">
        <v>553</v>
      </c>
      <c r="SAN21" s="208" t="s">
        <v>553</v>
      </c>
      <c r="SAO21" s="208" t="s">
        <v>553</v>
      </c>
      <c r="SAP21" s="208" t="s">
        <v>553</v>
      </c>
      <c r="SAQ21" s="208" t="s">
        <v>553</v>
      </c>
      <c r="SAR21" s="208" t="s">
        <v>553</v>
      </c>
      <c r="SAS21" s="208" t="s">
        <v>553</v>
      </c>
      <c r="SAT21" s="208" t="s">
        <v>553</v>
      </c>
      <c r="SAU21" s="208" t="s">
        <v>553</v>
      </c>
      <c r="SAV21" s="208" t="s">
        <v>553</v>
      </c>
      <c r="SAW21" s="208" t="s">
        <v>553</v>
      </c>
      <c r="SAX21" s="208" t="s">
        <v>553</v>
      </c>
      <c r="SAY21" s="208" t="s">
        <v>553</v>
      </c>
      <c r="SAZ21" s="208" t="s">
        <v>553</v>
      </c>
      <c r="SBA21" s="208" t="s">
        <v>553</v>
      </c>
      <c r="SBB21" s="208" t="s">
        <v>553</v>
      </c>
      <c r="SBC21" s="208" t="s">
        <v>553</v>
      </c>
      <c r="SBD21" s="208" t="s">
        <v>553</v>
      </c>
      <c r="SBE21" s="208" t="s">
        <v>553</v>
      </c>
      <c r="SBF21" s="208" t="s">
        <v>553</v>
      </c>
      <c r="SBG21" s="208" t="s">
        <v>553</v>
      </c>
      <c r="SBH21" s="208" t="s">
        <v>553</v>
      </c>
      <c r="SBI21" s="208" t="s">
        <v>553</v>
      </c>
      <c r="SBJ21" s="208" t="s">
        <v>553</v>
      </c>
      <c r="SBK21" s="208" t="s">
        <v>553</v>
      </c>
      <c r="SBL21" s="208" t="s">
        <v>553</v>
      </c>
      <c r="SBM21" s="208" t="s">
        <v>553</v>
      </c>
      <c r="SBN21" s="208" t="s">
        <v>553</v>
      </c>
      <c r="SBO21" s="208" t="s">
        <v>553</v>
      </c>
      <c r="SBP21" s="208" t="s">
        <v>553</v>
      </c>
      <c r="SBQ21" s="208" t="s">
        <v>553</v>
      </c>
      <c r="SBR21" s="208" t="s">
        <v>553</v>
      </c>
      <c r="SBS21" s="208" t="s">
        <v>553</v>
      </c>
      <c r="SBT21" s="208" t="s">
        <v>553</v>
      </c>
      <c r="SBU21" s="208" t="s">
        <v>553</v>
      </c>
      <c r="SBV21" s="208" t="s">
        <v>553</v>
      </c>
      <c r="SBW21" s="208" t="s">
        <v>553</v>
      </c>
      <c r="SBX21" s="208" t="s">
        <v>553</v>
      </c>
      <c r="SBY21" s="208" t="s">
        <v>553</v>
      </c>
      <c r="SBZ21" s="208" t="s">
        <v>553</v>
      </c>
      <c r="SCA21" s="208" t="s">
        <v>553</v>
      </c>
      <c r="SCB21" s="208" t="s">
        <v>553</v>
      </c>
      <c r="SCC21" s="208" t="s">
        <v>553</v>
      </c>
      <c r="SCD21" s="208" t="s">
        <v>553</v>
      </c>
      <c r="SCE21" s="208" t="s">
        <v>553</v>
      </c>
      <c r="SCF21" s="208" t="s">
        <v>553</v>
      </c>
      <c r="SCG21" s="208" t="s">
        <v>553</v>
      </c>
      <c r="SCH21" s="208" t="s">
        <v>553</v>
      </c>
      <c r="SCI21" s="208" t="s">
        <v>553</v>
      </c>
      <c r="SCJ21" s="208" t="s">
        <v>553</v>
      </c>
      <c r="SCK21" s="208" t="s">
        <v>553</v>
      </c>
      <c r="SCL21" s="208" t="s">
        <v>553</v>
      </c>
      <c r="SCM21" s="208" t="s">
        <v>553</v>
      </c>
      <c r="SCN21" s="208" t="s">
        <v>553</v>
      </c>
      <c r="SCO21" s="208" t="s">
        <v>553</v>
      </c>
      <c r="SCP21" s="208" t="s">
        <v>553</v>
      </c>
      <c r="SCQ21" s="208" t="s">
        <v>553</v>
      </c>
      <c r="SCR21" s="208" t="s">
        <v>553</v>
      </c>
      <c r="SCS21" s="208" t="s">
        <v>553</v>
      </c>
      <c r="SCT21" s="208" t="s">
        <v>553</v>
      </c>
      <c r="SCU21" s="208" t="s">
        <v>553</v>
      </c>
      <c r="SCV21" s="208" t="s">
        <v>553</v>
      </c>
      <c r="SCW21" s="208" t="s">
        <v>553</v>
      </c>
      <c r="SCX21" s="208" t="s">
        <v>553</v>
      </c>
      <c r="SCY21" s="208" t="s">
        <v>553</v>
      </c>
      <c r="SCZ21" s="208" t="s">
        <v>553</v>
      </c>
      <c r="SDA21" s="208" t="s">
        <v>553</v>
      </c>
      <c r="SDB21" s="208" t="s">
        <v>553</v>
      </c>
      <c r="SDC21" s="208" t="s">
        <v>553</v>
      </c>
      <c r="SDD21" s="208" t="s">
        <v>553</v>
      </c>
      <c r="SDE21" s="208" t="s">
        <v>553</v>
      </c>
      <c r="SDF21" s="208" t="s">
        <v>553</v>
      </c>
      <c r="SDG21" s="208" t="s">
        <v>553</v>
      </c>
      <c r="SDH21" s="208" t="s">
        <v>553</v>
      </c>
      <c r="SDI21" s="208" t="s">
        <v>553</v>
      </c>
      <c r="SDJ21" s="208" t="s">
        <v>553</v>
      </c>
      <c r="SDK21" s="208" t="s">
        <v>553</v>
      </c>
      <c r="SDL21" s="208" t="s">
        <v>553</v>
      </c>
      <c r="SDM21" s="208" t="s">
        <v>553</v>
      </c>
      <c r="SDN21" s="208" t="s">
        <v>553</v>
      </c>
      <c r="SDO21" s="208" t="s">
        <v>553</v>
      </c>
      <c r="SDP21" s="208" t="s">
        <v>553</v>
      </c>
      <c r="SDQ21" s="208" t="s">
        <v>553</v>
      </c>
      <c r="SDR21" s="208" t="s">
        <v>553</v>
      </c>
      <c r="SDS21" s="208" t="s">
        <v>553</v>
      </c>
      <c r="SDT21" s="208" t="s">
        <v>553</v>
      </c>
      <c r="SDU21" s="208" t="s">
        <v>553</v>
      </c>
      <c r="SDV21" s="208" t="s">
        <v>553</v>
      </c>
      <c r="SDW21" s="208" t="s">
        <v>553</v>
      </c>
      <c r="SDX21" s="208" t="s">
        <v>553</v>
      </c>
      <c r="SDY21" s="208" t="s">
        <v>553</v>
      </c>
      <c r="SDZ21" s="208" t="s">
        <v>553</v>
      </c>
      <c r="SEA21" s="208" t="s">
        <v>553</v>
      </c>
      <c r="SEB21" s="208" t="s">
        <v>553</v>
      </c>
      <c r="SEC21" s="208" t="s">
        <v>553</v>
      </c>
      <c r="SED21" s="208" t="s">
        <v>553</v>
      </c>
      <c r="SEE21" s="208" t="s">
        <v>553</v>
      </c>
      <c r="SEF21" s="208" t="s">
        <v>553</v>
      </c>
      <c r="SEG21" s="208" t="s">
        <v>553</v>
      </c>
      <c r="SEH21" s="208" t="s">
        <v>553</v>
      </c>
      <c r="SEI21" s="208" t="s">
        <v>553</v>
      </c>
      <c r="SEJ21" s="208" t="s">
        <v>553</v>
      </c>
      <c r="SEK21" s="208" t="s">
        <v>553</v>
      </c>
      <c r="SEL21" s="208" t="s">
        <v>553</v>
      </c>
      <c r="SEM21" s="208" t="s">
        <v>553</v>
      </c>
      <c r="SEN21" s="208" t="s">
        <v>553</v>
      </c>
      <c r="SEO21" s="208" t="s">
        <v>553</v>
      </c>
      <c r="SEP21" s="208" t="s">
        <v>553</v>
      </c>
      <c r="SEQ21" s="208" t="s">
        <v>553</v>
      </c>
      <c r="SER21" s="208" t="s">
        <v>553</v>
      </c>
      <c r="SES21" s="208" t="s">
        <v>553</v>
      </c>
      <c r="SET21" s="208" t="s">
        <v>553</v>
      </c>
      <c r="SEU21" s="208" t="s">
        <v>553</v>
      </c>
      <c r="SEV21" s="208" t="s">
        <v>553</v>
      </c>
      <c r="SEW21" s="208" t="s">
        <v>553</v>
      </c>
      <c r="SEX21" s="208" t="s">
        <v>553</v>
      </c>
      <c r="SEY21" s="208" t="s">
        <v>553</v>
      </c>
      <c r="SEZ21" s="208" t="s">
        <v>553</v>
      </c>
      <c r="SFA21" s="208" t="s">
        <v>553</v>
      </c>
      <c r="SFB21" s="208" t="s">
        <v>553</v>
      </c>
      <c r="SFC21" s="208" t="s">
        <v>553</v>
      </c>
      <c r="SFD21" s="208" t="s">
        <v>553</v>
      </c>
      <c r="SFE21" s="208" t="s">
        <v>553</v>
      </c>
      <c r="SFF21" s="208" t="s">
        <v>553</v>
      </c>
      <c r="SFG21" s="208" t="s">
        <v>553</v>
      </c>
      <c r="SFH21" s="208" t="s">
        <v>553</v>
      </c>
      <c r="SFI21" s="208" t="s">
        <v>553</v>
      </c>
      <c r="SFJ21" s="208" t="s">
        <v>553</v>
      </c>
      <c r="SFK21" s="208" t="s">
        <v>553</v>
      </c>
      <c r="SFL21" s="208" t="s">
        <v>553</v>
      </c>
      <c r="SFM21" s="208" t="s">
        <v>553</v>
      </c>
      <c r="SFN21" s="208" t="s">
        <v>553</v>
      </c>
      <c r="SFO21" s="208" t="s">
        <v>553</v>
      </c>
      <c r="SFP21" s="208" t="s">
        <v>553</v>
      </c>
      <c r="SFQ21" s="208" t="s">
        <v>553</v>
      </c>
      <c r="SFR21" s="208" t="s">
        <v>553</v>
      </c>
      <c r="SFS21" s="208" t="s">
        <v>553</v>
      </c>
      <c r="SFT21" s="208" t="s">
        <v>553</v>
      </c>
      <c r="SFU21" s="208" t="s">
        <v>553</v>
      </c>
      <c r="SFV21" s="208" t="s">
        <v>553</v>
      </c>
      <c r="SFW21" s="208" t="s">
        <v>553</v>
      </c>
      <c r="SFX21" s="208" t="s">
        <v>553</v>
      </c>
      <c r="SFY21" s="208" t="s">
        <v>553</v>
      </c>
      <c r="SFZ21" s="208" t="s">
        <v>553</v>
      </c>
      <c r="SGA21" s="208" t="s">
        <v>553</v>
      </c>
      <c r="SGB21" s="208" t="s">
        <v>553</v>
      </c>
      <c r="SGC21" s="208" t="s">
        <v>553</v>
      </c>
      <c r="SGD21" s="208" t="s">
        <v>553</v>
      </c>
      <c r="SGE21" s="208" t="s">
        <v>553</v>
      </c>
      <c r="SGF21" s="208" t="s">
        <v>553</v>
      </c>
      <c r="SGG21" s="208" t="s">
        <v>553</v>
      </c>
      <c r="SGH21" s="208" t="s">
        <v>553</v>
      </c>
      <c r="SGI21" s="208" t="s">
        <v>553</v>
      </c>
      <c r="SGJ21" s="208" t="s">
        <v>553</v>
      </c>
      <c r="SGK21" s="208" t="s">
        <v>553</v>
      </c>
      <c r="SGL21" s="208" t="s">
        <v>553</v>
      </c>
      <c r="SGM21" s="208" t="s">
        <v>553</v>
      </c>
      <c r="SGN21" s="208" t="s">
        <v>553</v>
      </c>
      <c r="SGO21" s="208" t="s">
        <v>553</v>
      </c>
      <c r="SGP21" s="208" t="s">
        <v>553</v>
      </c>
      <c r="SGQ21" s="208" t="s">
        <v>553</v>
      </c>
      <c r="SGR21" s="208" t="s">
        <v>553</v>
      </c>
      <c r="SGS21" s="208" t="s">
        <v>553</v>
      </c>
      <c r="SGT21" s="208" t="s">
        <v>553</v>
      </c>
      <c r="SGU21" s="208" t="s">
        <v>553</v>
      </c>
      <c r="SGV21" s="208" t="s">
        <v>553</v>
      </c>
      <c r="SGW21" s="208" t="s">
        <v>553</v>
      </c>
      <c r="SGX21" s="208" t="s">
        <v>553</v>
      </c>
      <c r="SGY21" s="208" t="s">
        <v>553</v>
      </c>
      <c r="SGZ21" s="208" t="s">
        <v>553</v>
      </c>
      <c r="SHA21" s="208" t="s">
        <v>553</v>
      </c>
      <c r="SHB21" s="208" t="s">
        <v>553</v>
      </c>
      <c r="SHC21" s="208" t="s">
        <v>553</v>
      </c>
      <c r="SHD21" s="208" t="s">
        <v>553</v>
      </c>
      <c r="SHE21" s="208" t="s">
        <v>553</v>
      </c>
      <c r="SHF21" s="208" t="s">
        <v>553</v>
      </c>
      <c r="SHG21" s="208" t="s">
        <v>553</v>
      </c>
      <c r="SHH21" s="208" t="s">
        <v>553</v>
      </c>
      <c r="SHI21" s="208" t="s">
        <v>553</v>
      </c>
      <c r="SHJ21" s="208" t="s">
        <v>553</v>
      </c>
      <c r="SHK21" s="208" t="s">
        <v>553</v>
      </c>
      <c r="SHL21" s="208" t="s">
        <v>553</v>
      </c>
      <c r="SHM21" s="208" t="s">
        <v>553</v>
      </c>
      <c r="SHN21" s="208" t="s">
        <v>553</v>
      </c>
      <c r="SHO21" s="208" t="s">
        <v>553</v>
      </c>
      <c r="SHP21" s="208" t="s">
        <v>553</v>
      </c>
      <c r="SHQ21" s="208" t="s">
        <v>553</v>
      </c>
      <c r="SHR21" s="208" t="s">
        <v>553</v>
      </c>
      <c r="SHS21" s="208" t="s">
        <v>553</v>
      </c>
      <c r="SHT21" s="208" t="s">
        <v>553</v>
      </c>
      <c r="SHU21" s="208" t="s">
        <v>553</v>
      </c>
      <c r="SHV21" s="208" t="s">
        <v>553</v>
      </c>
      <c r="SHW21" s="208" t="s">
        <v>553</v>
      </c>
      <c r="SHX21" s="208" t="s">
        <v>553</v>
      </c>
      <c r="SHY21" s="208" t="s">
        <v>553</v>
      </c>
      <c r="SHZ21" s="208" t="s">
        <v>553</v>
      </c>
      <c r="SIA21" s="208" t="s">
        <v>553</v>
      </c>
      <c r="SIB21" s="208" t="s">
        <v>553</v>
      </c>
      <c r="SIC21" s="208" t="s">
        <v>553</v>
      </c>
      <c r="SID21" s="208" t="s">
        <v>553</v>
      </c>
      <c r="SIE21" s="208" t="s">
        <v>553</v>
      </c>
      <c r="SIF21" s="208" t="s">
        <v>553</v>
      </c>
      <c r="SIG21" s="208" t="s">
        <v>553</v>
      </c>
      <c r="SIH21" s="208" t="s">
        <v>553</v>
      </c>
      <c r="SII21" s="208" t="s">
        <v>553</v>
      </c>
      <c r="SIJ21" s="208" t="s">
        <v>553</v>
      </c>
      <c r="SIK21" s="208" t="s">
        <v>553</v>
      </c>
      <c r="SIL21" s="208" t="s">
        <v>553</v>
      </c>
      <c r="SIM21" s="208" t="s">
        <v>553</v>
      </c>
      <c r="SIN21" s="208" t="s">
        <v>553</v>
      </c>
      <c r="SIO21" s="208" t="s">
        <v>553</v>
      </c>
      <c r="SIP21" s="208" t="s">
        <v>553</v>
      </c>
      <c r="SIQ21" s="208" t="s">
        <v>553</v>
      </c>
      <c r="SIR21" s="208" t="s">
        <v>553</v>
      </c>
      <c r="SIS21" s="208" t="s">
        <v>553</v>
      </c>
      <c r="SIT21" s="208" t="s">
        <v>553</v>
      </c>
      <c r="SIU21" s="208" t="s">
        <v>553</v>
      </c>
      <c r="SIV21" s="208" t="s">
        <v>553</v>
      </c>
      <c r="SIW21" s="208" t="s">
        <v>553</v>
      </c>
      <c r="SIX21" s="208" t="s">
        <v>553</v>
      </c>
      <c r="SIY21" s="208" t="s">
        <v>553</v>
      </c>
      <c r="SIZ21" s="208" t="s">
        <v>553</v>
      </c>
      <c r="SJA21" s="208" t="s">
        <v>553</v>
      </c>
      <c r="SJB21" s="208" t="s">
        <v>553</v>
      </c>
      <c r="SJC21" s="208" t="s">
        <v>553</v>
      </c>
      <c r="SJD21" s="208" t="s">
        <v>553</v>
      </c>
      <c r="SJE21" s="208" t="s">
        <v>553</v>
      </c>
      <c r="SJF21" s="208" t="s">
        <v>553</v>
      </c>
      <c r="SJG21" s="208" t="s">
        <v>553</v>
      </c>
      <c r="SJH21" s="208" t="s">
        <v>553</v>
      </c>
      <c r="SJI21" s="208" t="s">
        <v>553</v>
      </c>
      <c r="SJJ21" s="208" t="s">
        <v>553</v>
      </c>
      <c r="SJK21" s="208" t="s">
        <v>553</v>
      </c>
      <c r="SJL21" s="208" t="s">
        <v>553</v>
      </c>
      <c r="SJM21" s="208" t="s">
        <v>553</v>
      </c>
      <c r="SJN21" s="208" t="s">
        <v>553</v>
      </c>
      <c r="SJO21" s="208" t="s">
        <v>553</v>
      </c>
      <c r="SJP21" s="208" t="s">
        <v>553</v>
      </c>
      <c r="SJQ21" s="208" t="s">
        <v>553</v>
      </c>
      <c r="SJR21" s="208" t="s">
        <v>553</v>
      </c>
      <c r="SJS21" s="208" t="s">
        <v>553</v>
      </c>
      <c r="SJT21" s="208" t="s">
        <v>553</v>
      </c>
      <c r="SJU21" s="208" t="s">
        <v>553</v>
      </c>
      <c r="SJV21" s="208" t="s">
        <v>553</v>
      </c>
      <c r="SJW21" s="208" t="s">
        <v>553</v>
      </c>
      <c r="SJX21" s="208" t="s">
        <v>553</v>
      </c>
      <c r="SJY21" s="208" t="s">
        <v>553</v>
      </c>
      <c r="SJZ21" s="208" t="s">
        <v>553</v>
      </c>
      <c r="SKA21" s="208" t="s">
        <v>553</v>
      </c>
      <c r="SKB21" s="208" t="s">
        <v>553</v>
      </c>
      <c r="SKC21" s="208" t="s">
        <v>553</v>
      </c>
      <c r="SKD21" s="208" t="s">
        <v>553</v>
      </c>
      <c r="SKE21" s="208" t="s">
        <v>553</v>
      </c>
      <c r="SKF21" s="208" t="s">
        <v>553</v>
      </c>
      <c r="SKG21" s="208" t="s">
        <v>553</v>
      </c>
      <c r="SKH21" s="208" t="s">
        <v>553</v>
      </c>
      <c r="SKI21" s="208" t="s">
        <v>553</v>
      </c>
      <c r="SKJ21" s="208" t="s">
        <v>553</v>
      </c>
      <c r="SKK21" s="208" t="s">
        <v>553</v>
      </c>
      <c r="SKL21" s="208" t="s">
        <v>553</v>
      </c>
      <c r="SKM21" s="208" t="s">
        <v>553</v>
      </c>
      <c r="SKN21" s="208" t="s">
        <v>553</v>
      </c>
      <c r="SKO21" s="208" t="s">
        <v>553</v>
      </c>
      <c r="SKP21" s="208" t="s">
        <v>553</v>
      </c>
      <c r="SKQ21" s="208" t="s">
        <v>553</v>
      </c>
      <c r="SKR21" s="208" t="s">
        <v>553</v>
      </c>
      <c r="SKS21" s="208" t="s">
        <v>553</v>
      </c>
      <c r="SKT21" s="208" t="s">
        <v>553</v>
      </c>
      <c r="SKU21" s="208" t="s">
        <v>553</v>
      </c>
      <c r="SKV21" s="208" t="s">
        <v>553</v>
      </c>
      <c r="SKW21" s="208" t="s">
        <v>553</v>
      </c>
      <c r="SKX21" s="208" t="s">
        <v>553</v>
      </c>
      <c r="SKY21" s="208" t="s">
        <v>553</v>
      </c>
      <c r="SKZ21" s="208" t="s">
        <v>553</v>
      </c>
      <c r="SLA21" s="208" t="s">
        <v>553</v>
      </c>
      <c r="SLB21" s="208" t="s">
        <v>553</v>
      </c>
      <c r="SLC21" s="208" t="s">
        <v>553</v>
      </c>
      <c r="SLD21" s="208" t="s">
        <v>553</v>
      </c>
      <c r="SLE21" s="208" t="s">
        <v>553</v>
      </c>
      <c r="SLF21" s="208" t="s">
        <v>553</v>
      </c>
      <c r="SLG21" s="208" t="s">
        <v>553</v>
      </c>
      <c r="SLH21" s="208" t="s">
        <v>553</v>
      </c>
      <c r="SLI21" s="208" t="s">
        <v>553</v>
      </c>
      <c r="SLJ21" s="208" t="s">
        <v>553</v>
      </c>
      <c r="SLK21" s="208" t="s">
        <v>553</v>
      </c>
      <c r="SLL21" s="208" t="s">
        <v>553</v>
      </c>
      <c r="SLM21" s="208" t="s">
        <v>553</v>
      </c>
      <c r="SLN21" s="208" t="s">
        <v>553</v>
      </c>
      <c r="SLO21" s="208" t="s">
        <v>553</v>
      </c>
      <c r="SLP21" s="208" t="s">
        <v>553</v>
      </c>
      <c r="SLQ21" s="208" t="s">
        <v>553</v>
      </c>
      <c r="SLR21" s="208" t="s">
        <v>553</v>
      </c>
      <c r="SLS21" s="208" t="s">
        <v>553</v>
      </c>
      <c r="SLT21" s="208" t="s">
        <v>553</v>
      </c>
      <c r="SLU21" s="208" t="s">
        <v>553</v>
      </c>
      <c r="SLV21" s="208" t="s">
        <v>553</v>
      </c>
      <c r="SLW21" s="208" t="s">
        <v>553</v>
      </c>
      <c r="SLX21" s="208" t="s">
        <v>553</v>
      </c>
      <c r="SLY21" s="208" t="s">
        <v>553</v>
      </c>
      <c r="SLZ21" s="208" t="s">
        <v>553</v>
      </c>
      <c r="SMA21" s="208" t="s">
        <v>553</v>
      </c>
      <c r="SMB21" s="208" t="s">
        <v>553</v>
      </c>
      <c r="SMC21" s="208" t="s">
        <v>553</v>
      </c>
      <c r="SMD21" s="208" t="s">
        <v>553</v>
      </c>
      <c r="SME21" s="208" t="s">
        <v>553</v>
      </c>
      <c r="SMF21" s="208" t="s">
        <v>553</v>
      </c>
      <c r="SMG21" s="208" t="s">
        <v>553</v>
      </c>
      <c r="SMH21" s="208" t="s">
        <v>553</v>
      </c>
      <c r="SMI21" s="208" t="s">
        <v>553</v>
      </c>
      <c r="SMJ21" s="208" t="s">
        <v>553</v>
      </c>
      <c r="SMK21" s="208" t="s">
        <v>553</v>
      </c>
      <c r="SML21" s="208" t="s">
        <v>553</v>
      </c>
      <c r="SMM21" s="208" t="s">
        <v>553</v>
      </c>
      <c r="SMN21" s="208" t="s">
        <v>553</v>
      </c>
      <c r="SMO21" s="208" t="s">
        <v>553</v>
      </c>
      <c r="SMP21" s="208" t="s">
        <v>553</v>
      </c>
      <c r="SMQ21" s="208" t="s">
        <v>553</v>
      </c>
      <c r="SMR21" s="208" t="s">
        <v>553</v>
      </c>
      <c r="SMS21" s="208" t="s">
        <v>553</v>
      </c>
      <c r="SMT21" s="208" t="s">
        <v>553</v>
      </c>
      <c r="SMU21" s="208" t="s">
        <v>553</v>
      </c>
      <c r="SMV21" s="208" t="s">
        <v>553</v>
      </c>
      <c r="SMW21" s="208" t="s">
        <v>553</v>
      </c>
      <c r="SMX21" s="208" t="s">
        <v>553</v>
      </c>
      <c r="SMY21" s="208" t="s">
        <v>553</v>
      </c>
      <c r="SMZ21" s="208" t="s">
        <v>553</v>
      </c>
      <c r="SNA21" s="208" t="s">
        <v>553</v>
      </c>
      <c r="SNB21" s="208" t="s">
        <v>553</v>
      </c>
      <c r="SNC21" s="208" t="s">
        <v>553</v>
      </c>
      <c r="SND21" s="208" t="s">
        <v>553</v>
      </c>
      <c r="SNE21" s="208" t="s">
        <v>553</v>
      </c>
      <c r="SNF21" s="208" t="s">
        <v>553</v>
      </c>
      <c r="SNG21" s="208" t="s">
        <v>553</v>
      </c>
      <c r="SNH21" s="208" t="s">
        <v>553</v>
      </c>
      <c r="SNI21" s="208" t="s">
        <v>553</v>
      </c>
      <c r="SNJ21" s="208" t="s">
        <v>553</v>
      </c>
      <c r="SNK21" s="208" t="s">
        <v>553</v>
      </c>
      <c r="SNL21" s="208" t="s">
        <v>553</v>
      </c>
      <c r="SNM21" s="208" t="s">
        <v>553</v>
      </c>
      <c r="SNN21" s="208" t="s">
        <v>553</v>
      </c>
      <c r="SNO21" s="208" t="s">
        <v>553</v>
      </c>
      <c r="SNP21" s="208" t="s">
        <v>553</v>
      </c>
      <c r="SNQ21" s="208" t="s">
        <v>553</v>
      </c>
      <c r="SNR21" s="208" t="s">
        <v>553</v>
      </c>
      <c r="SNS21" s="208" t="s">
        <v>553</v>
      </c>
      <c r="SNT21" s="208" t="s">
        <v>553</v>
      </c>
      <c r="SNU21" s="208" t="s">
        <v>553</v>
      </c>
      <c r="SNV21" s="208" t="s">
        <v>553</v>
      </c>
      <c r="SNW21" s="208" t="s">
        <v>553</v>
      </c>
      <c r="SNX21" s="208" t="s">
        <v>553</v>
      </c>
      <c r="SNY21" s="208" t="s">
        <v>553</v>
      </c>
      <c r="SNZ21" s="208" t="s">
        <v>553</v>
      </c>
      <c r="SOA21" s="208" t="s">
        <v>553</v>
      </c>
      <c r="SOB21" s="208" t="s">
        <v>553</v>
      </c>
      <c r="SOC21" s="208" t="s">
        <v>553</v>
      </c>
      <c r="SOD21" s="208" t="s">
        <v>553</v>
      </c>
      <c r="SOE21" s="208" t="s">
        <v>553</v>
      </c>
      <c r="SOF21" s="208" t="s">
        <v>553</v>
      </c>
      <c r="SOG21" s="208" t="s">
        <v>553</v>
      </c>
      <c r="SOH21" s="208" t="s">
        <v>553</v>
      </c>
      <c r="SOI21" s="208" t="s">
        <v>553</v>
      </c>
      <c r="SOJ21" s="208" t="s">
        <v>553</v>
      </c>
      <c r="SOK21" s="208" t="s">
        <v>553</v>
      </c>
      <c r="SOL21" s="208" t="s">
        <v>553</v>
      </c>
      <c r="SOM21" s="208" t="s">
        <v>553</v>
      </c>
      <c r="SON21" s="208" t="s">
        <v>553</v>
      </c>
      <c r="SOO21" s="208" t="s">
        <v>553</v>
      </c>
      <c r="SOP21" s="208" t="s">
        <v>553</v>
      </c>
      <c r="SOQ21" s="208" t="s">
        <v>553</v>
      </c>
      <c r="SOR21" s="208" t="s">
        <v>553</v>
      </c>
      <c r="SOS21" s="208" t="s">
        <v>553</v>
      </c>
      <c r="SOT21" s="208" t="s">
        <v>553</v>
      </c>
      <c r="SOU21" s="208" t="s">
        <v>553</v>
      </c>
      <c r="SOV21" s="208" t="s">
        <v>553</v>
      </c>
      <c r="SOW21" s="208" t="s">
        <v>553</v>
      </c>
      <c r="SOX21" s="208" t="s">
        <v>553</v>
      </c>
      <c r="SOY21" s="208" t="s">
        <v>553</v>
      </c>
      <c r="SOZ21" s="208" t="s">
        <v>553</v>
      </c>
      <c r="SPA21" s="208" t="s">
        <v>553</v>
      </c>
      <c r="SPB21" s="208" t="s">
        <v>553</v>
      </c>
      <c r="SPC21" s="208" t="s">
        <v>553</v>
      </c>
      <c r="SPD21" s="208" t="s">
        <v>553</v>
      </c>
      <c r="SPE21" s="208" t="s">
        <v>553</v>
      </c>
      <c r="SPF21" s="208" t="s">
        <v>553</v>
      </c>
      <c r="SPG21" s="208" t="s">
        <v>553</v>
      </c>
      <c r="SPH21" s="208" t="s">
        <v>553</v>
      </c>
      <c r="SPI21" s="208" t="s">
        <v>553</v>
      </c>
      <c r="SPJ21" s="208" t="s">
        <v>553</v>
      </c>
      <c r="SPK21" s="208" t="s">
        <v>553</v>
      </c>
      <c r="SPL21" s="208" t="s">
        <v>553</v>
      </c>
      <c r="SPM21" s="208" t="s">
        <v>553</v>
      </c>
      <c r="SPN21" s="208" t="s">
        <v>553</v>
      </c>
      <c r="SPO21" s="208" t="s">
        <v>553</v>
      </c>
      <c r="SPP21" s="208" t="s">
        <v>553</v>
      </c>
      <c r="SPQ21" s="208" t="s">
        <v>553</v>
      </c>
      <c r="SPR21" s="208" t="s">
        <v>553</v>
      </c>
      <c r="SPS21" s="208" t="s">
        <v>553</v>
      </c>
      <c r="SPT21" s="208" t="s">
        <v>553</v>
      </c>
      <c r="SPU21" s="208" t="s">
        <v>553</v>
      </c>
      <c r="SPV21" s="208" t="s">
        <v>553</v>
      </c>
      <c r="SPW21" s="208" t="s">
        <v>553</v>
      </c>
      <c r="SPX21" s="208" t="s">
        <v>553</v>
      </c>
      <c r="SPY21" s="208" t="s">
        <v>553</v>
      </c>
      <c r="SPZ21" s="208" t="s">
        <v>553</v>
      </c>
      <c r="SQA21" s="208" t="s">
        <v>553</v>
      </c>
      <c r="SQB21" s="208" t="s">
        <v>553</v>
      </c>
      <c r="SQC21" s="208" t="s">
        <v>553</v>
      </c>
      <c r="SQD21" s="208" t="s">
        <v>553</v>
      </c>
      <c r="SQE21" s="208" t="s">
        <v>553</v>
      </c>
      <c r="SQF21" s="208" t="s">
        <v>553</v>
      </c>
      <c r="SQG21" s="208" t="s">
        <v>553</v>
      </c>
      <c r="SQH21" s="208" t="s">
        <v>553</v>
      </c>
      <c r="SQI21" s="208" t="s">
        <v>553</v>
      </c>
      <c r="SQJ21" s="208" t="s">
        <v>553</v>
      </c>
      <c r="SQK21" s="208" t="s">
        <v>553</v>
      </c>
      <c r="SQL21" s="208" t="s">
        <v>553</v>
      </c>
      <c r="SQM21" s="208" t="s">
        <v>553</v>
      </c>
      <c r="SQN21" s="208" t="s">
        <v>553</v>
      </c>
      <c r="SQO21" s="208" t="s">
        <v>553</v>
      </c>
      <c r="SQP21" s="208" t="s">
        <v>553</v>
      </c>
      <c r="SQQ21" s="208" t="s">
        <v>553</v>
      </c>
      <c r="SQR21" s="208" t="s">
        <v>553</v>
      </c>
      <c r="SQS21" s="208" t="s">
        <v>553</v>
      </c>
      <c r="SQT21" s="208" t="s">
        <v>553</v>
      </c>
      <c r="SQU21" s="208" t="s">
        <v>553</v>
      </c>
      <c r="SQV21" s="208" t="s">
        <v>553</v>
      </c>
      <c r="SQW21" s="208" t="s">
        <v>553</v>
      </c>
      <c r="SQX21" s="208" t="s">
        <v>553</v>
      </c>
      <c r="SQY21" s="208" t="s">
        <v>553</v>
      </c>
      <c r="SQZ21" s="208" t="s">
        <v>553</v>
      </c>
      <c r="SRA21" s="208" t="s">
        <v>553</v>
      </c>
      <c r="SRB21" s="208" t="s">
        <v>553</v>
      </c>
      <c r="SRC21" s="208" t="s">
        <v>553</v>
      </c>
      <c r="SRD21" s="208" t="s">
        <v>553</v>
      </c>
      <c r="SRE21" s="208" t="s">
        <v>553</v>
      </c>
      <c r="SRF21" s="208" t="s">
        <v>553</v>
      </c>
      <c r="SRG21" s="208" t="s">
        <v>553</v>
      </c>
      <c r="SRH21" s="208" t="s">
        <v>553</v>
      </c>
      <c r="SRI21" s="208" t="s">
        <v>553</v>
      </c>
      <c r="SRJ21" s="208" t="s">
        <v>553</v>
      </c>
      <c r="SRK21" s="208" t="s">
        <v>553</v>
      </c>
      <c r="SRL21" s="208" t="s">
        <v>553</v>
      </c>
      <c r="SRM21" s="208" t="s">
        <v>553</v>
      </c>
      <c r="SRN21" s="208" t="s">
        <v>553</v>
      </c>
      <c r="SRO21" s="208" t="s">
        <v>553</v>
      </c>
      <c r="SRP21" s="208" t="s">
        <v>553</v>
      </c>
      <c r="SRQ21" s="208" t="s">
        <v>553</v>
      </c>
      <c r="SRR21" s="208" t="s">
        <v>553</v>
      </c>
      <c r="SRS21" s="208" t="s">
        <v>553</v>
      </c>
      <c r="SRT21" s="208" t="s">
        <v>553</v>
      </c>
      <c r="SRU21" s="208" t="s">
        <v>553</v>
      </c>
      <c r="SRV21" s="208" t="s">
        <v>553</v>
      </c>
      <c r="SRW21" s="208" t="s">
        <v>553</v>
      </c>
      <c r="SRX21" s="208" t="s">
        <v>553</v>
      </c>
      <c r="SRY21" s="208" t="s">
        <v>553</v>
      </c>
      <c r="SRZ21" s="208" t="s">
        <v>553</v>
      </c>
      <c r="SSA21" s="208" t="s">
        <v>553</v>
      </c>
      <c r="SSB21" s="208" t="s">
        <v>553</v>
      </c>
      <c r="SSC21" s="208" t="s">
        <v>553</v>
      </c>
      <c r="SSD21" s="208" t="s">
        <v>553</v>
      </c>
      <c r="SSE21" s="208" t="s">
        <v>553</v>
      </c>
      <c r="SSF21" s="208" t="s">
        <v>553</v>
      </c>
      <c r="SSG21" s="208" t="s">
        <v>553</v>
      </c>
      <c r="SSH21" s="208" t="s">
        <v>553</v>
      </c>
      <c r="SSI21" s="208" t="s">
        <v>553</v>
      </c>
      <c r="SSJ21" s="208" t="s">
        <v>553</v>
      </c>
      <c r="SSK21" s="208" t="s">
        <v>553</v>
      </c>
      <c r="SSL21" s="208" t="s">
        <v>553</v>
      </c>
      <c r="SSM21" s="208" t="s">
        <v>553</v>
      </c>
      <c r="SSN21" s="208" t="s">
        <v>553</v>
      </c>
      <c r="SSO21" s="208" t="s">
        <v>553</v>
      </c>
      <c r="SSP21" s="208" t="s">
        <v>553</v>
      </c>
      <c r="SSQ21" s="208" t="s">
        <v>553</v>
      </c>
      <c r="SSR21" s="208" t="s">
        <v>553</v>
      </c>
      <c r="SSS21" s="208" t="s">
        <v>553</v>
      </c>
      <c r="SST21" s="208" t="s">
        <v>553</v>
      </c>
      <c r="SSU21" s="208" t="s">
        <v>553</v>
      </c>
      <c r="SSV21" s="208" t="s">
        <v>553</v>
      </c>
      <c r="SSW21" s="208" t="s">
        <v>553</v>
      </c>
      <c r="SSX21" s="208" t="s">
        <v>553</v>
      </c>
      <c r="SSY21" s="208" t="s">
        <v>553</v>
      </c>
      <c r="SSZ21" s="208" t="s">
        <v>553</v>
      </c>
      <c r="STA21" s="208" t="s">
        <v>553</v>
      </c>
      <c r="STB21" s="208" t="s">
        <v>553</v>
      </c>
      <c r="STC21" s="208" t="s">
        <v>553</v>
      </c>
      <c r="STD21" s="208" t="s">
        <v>553</v>
      </c>
      <c r="STE21" s="208" t="s">
        <v>553</v>
      </c>
      <c r="STF21" s="208" t="s">
        <v>553</v>
      </c>
      <c r="STG21" s="208" t="s">
        <v>553</v>
      </c>
      <c r="STH21" s="208" t="s">
        <v>553</v>
      </c>
      <c r="STI21" s="208" t="s">
        <v>553</v>
      </c>
      <c r="STJ21" s="208" t="s">
        <v>553</v>
      </c>
      <c r="STK21" s="208" t="s">
        <v>553</v>
      </c>
      <c r="STL21" s="208" t="s">
        <v>553</v>
      </c>
      <c r="STM21" s="208" t="s">
        <v>553</v>
      </c>
      <c r="STN21" s="208" t="s">
        <v>553</v>
      </c>
      <c r="STO21" s="208" t="s">
        <v>553</v>
      </c>
      <c r="STP21" s="208" t="s">
        <v>553</v>
      </c>
      <c r="STQ21" s="208" t="s">
        <v>553</v>
      </c>
      <c r="STR21" s="208" t="s">
        <v>553</v>
      </c>
      <c r="STS21" s="208" t="s">
        <v>553</v>
      </c>
      <c r="STT21" s="208" t="s">
        <v>553</v>
      </c>
      <c r="STU21" s="208" t="s">
        <v>553</v>
      </c>
      <c r="STV21" s="208" t="s">
        <v>553</v>
      </c>
      <c r="STW21" s="208" t="s">
        <v>553</v>
      </c>
      <c r="STX21" s="208" t="s">
        <v>553</v>
      </c>
      <c r="STY21" s="208" t="s">
        <v>553</v>
      </c>
      <c r="STZ21" s="208" t="s">
        <v>553</v>
      </c>
      <c r="SUA21" s="208" t="s">
        <v>553</v>
      </c>
      <c r="SUB21" s="208" t="s">
        <v>553</v>
      </c>
      <c r="SUC21" s="208" t="s">
        <v>553</v>
      </c>
      <c r="SUD21" s="208" t="s">
        <v>553</v>
      </c>
      <c r="SUE21" s="208" t="s">
        <v>553</v>
      </c>
      <c r="SUF21" s="208" t="s">
        <v>553</v>
      </c>
      <c r="SUG21" s="208" t="s">
        <v>553</v>
      </c>
      <c r="SUH21" s="208" t="s">
        <v>553</v>
      </c>
      <c r="SUI21" s="208" t="s">
        <v>553</v>
      </c>
      <c r="SUJ21" s="208" t="s">
        <v>553</v>
      </c>
      <c r="SUK21" s="208" t="s">
        <v>553</v>
      </c>
      <c r="SUL21" s="208" t="s">
        <v>553</v>
      </c>
      <c r="SUM21" s="208" t="s">
        <v>553</v>
      </c>
      <c r="SUN21" s="208" t="s">
        <v>553</v>
      </c>
      <c r="SUO21" s="208" t="s">
        <v>553</v>
      </c>
      <c r="SUP21" s="208" t="s">
        <v>553</v>
      </c>
      <c r="SUQ21" s="208" t="s">
        <v>553</v>
      </c>
      <c r="SUR21" s="208" t="s">
        <v>553</v>
      </c>
      <c r="SUS21" s="208" t="s">
        <v>553</v>
      </c>
      <c r="SUT21" s="208" t="s">
        <v>553</v>
      </c>
      <c r="SUU21" s="208" t="s">
        <v>553</v>
      </c>
      <c r="SUV21" s="208" t="s">
        <v>553</v>
      </c>
      <c r="SUW21" s="208" t="s">
        <v>553</v>
      </c>
      <c r="SUX21" s="208" t="s">
        <v>553</v>
      </c>
      <c r="SUY21" s="208" t="s">
        <v>553</v>
      </c>
      <c r="SUZ21" s="208" t="s">
        <v>553</v>
      </c>
      <c r="SVA21" s="208" t="s">
        <v>553</v>
      </c>
      <c r="SVB21" s="208" t="s">
        <v>553</v>
      </c>
      <c r="SVC21" s="208" t="s">
        <v>553</v>
      </c>
      <c r="SVD21" s="208" t="s">
        <v>553</v>
      </c>
      <c r="SVE21" s="208" t="s">
        <v>553</v>
      </c>
      <c r="SVF21" s="208" t="s">
        <v>553</v>
      </c>
      <c r="SVG21" s="208" t="s">
        <v>553</v>
      </c>
      <c r="SVH21" s="208" t="s">
        <v>553</v>
      </c>
      <c r="SVI21" s="208" t="s">
        <v>553</v>
      </c>
      <c r="SVJ21" s="208" t="s">
        <v>553</v>
      </c>
      <c r="SVK21" s="208" t="s">
        <v>553</v>
      </c>
      <c r="SVL21" s="208" t="s">
        <v>553</v>
      </c>
      <c r="SVM21" s="208" t="s">
        <v>553</v>
      </c>
      <c r="SVN21" s="208" t="s">
        <v>553</v>
      </c>
      <c r="SVO21" s="208" t="s">
        <v>553</v>
      </c>
      <c r="SVP21" s="208" t="s">
        <v>553</v>
      </c>
      <c r="SVQ21" s="208" t="s">
        <v>553</v>
      </c>
      <c r="SVR21" s="208" t="s">
        <v>553</v>
      </c>
      <c r="SVS21" s="208" t="s">
        <v>553</v>
      </c>
      <c r="SVT21" s="208" t="s">
        <v>553</v>
      </c>
      <c r="SVU21" s="208" t="s">
        <v>553</v>
      </c>
      <c r="SVV21" s="208" t="s">
        <v>553</v>
      </c>
      <c r="SVW21" s="208" t="s">
        <v>553</v>
      </c>
      <c r="SVX21" s="208" t="s">
        <v>553</v>
      </c>
      <c r="SVY21" s="208" t="s">
        <v>553</v>
      </c>
      <c r="SVZ21" s="208" t="s">
        <v>553</v>
      </c>
      <c r="SWA21" s="208" t="s">
        <v>553</v>
      </c>
      <c r="SWB21" s="208" t="s">
        <v>553</v>
      </c>
      <c r="SWC21" s="208" t="s">
        <v>553</v>
      </c>
      <c r="SWD21" s="208" t="s">
        <v>553</v>
      </c>
      <c r="SWE21" s="208" t="s">
        <v>553</v>
      </c>
      <c r="SWF21" s="208" t="s">
        <v>553</v>
      </c>
      <c r="SWG21" s="208" t="s">
        <v>553</v>
      </c>
      <c r="SWH21" s="208" t="s">
        <v>553</v>
      </c>
      <c r="SWI21" s="208" t="s">
        <v>553</v>
      </c>
      <c r="SWJ21" s="208" t="s">
        <v>553</v>
      </c>
      <c r="SWK21" s="208" t="s">
        <v>553</v>
      </c>
      <c r="SWL21" s="208" t="s">
        <v>553</v>
      </c>
      <c r="SWM21" s="208" t="s">
        <v>553</v>
      </c>
      <c r="SWN21" s="208" t="s">
        <v>553</v>
      </c>
      <c r="SWO21" s="208" t="s">
        <v>553</v>
      </c>
      <c r="SWP21" s="208" t="s">
        <v>553</v>
      </c>
      <c r="SWQ21" s="208" t="s">
        <v>553</v>
      </c>
      <c r="SWR21" s="208" t="s">
        <v>553</v>
      </c>
      <c r="SWS21" s="208" t="s">
        <v>553</v>
      </c>
      <c r="SWT21" s="208" t="s">
        <v>553</v>
      </c>
      <c r="SWU21" s="208" t="s">
        <v>553</v>
      </c>
      <c r="SWV21" s="208" t="s">
        <v>553</v>
      </c>
      <c r="SWW21" s="208" t="s">
        <v>553</v>
      </c>
      <c r="SWX21" s="208" t="s">
        <v>553</v>
      </c>
      <c r="SWY21" s="208" t="s">
        <v>553</v>
      </c>
      <c r="SWZ21" s="208" t="s">
        <v>553</v>
      </c>
      <c r="SXA21" s="208" t="s">
        <v>553</v>
      </c>
      <c r="SXB21" s="208" t="s">
        <v>553</v>
      </c>
      <c r="SXC21" s="208" t="s">
        <v>553</v>
      </c>
      <c r="SXD21" s="208" t="s">
        <v>553</v>
      </c>
      <c r="SXE21" s="208" t="s">
        <v>553</v>
      </c>
      <c r="SXF21" s="208" t="s">
        <v>553</v>
      </c>
      <c r="SXG21" s="208" t="s">
        <v>553</v>
      </c>
      <c r="SXH21" s="208" t="s">
        <v>553</v>
      </c>
      <c r="SXI21" s="208" t="s">
        <v>553</v>
      </c>
      <c r="SXJ21" s="208" t="s">
        <v>553</v>
      </c>
      <c r="SXK21" s="208" t="s">
        <v>553</v>
      </c>
      <c r="SXL21" s="208" t="s">
        <v>553</v>
      </c>
      <c r="SXM21" s="208" t="s">
        <v>553</v>
      </c>
      <c r="SXN21" s="208" t="s">
        <v>553</v>
      </c>
      <c r="SXO21" s="208" t="s">
        <v>553</v>
      </c>
      <c r="SXP21" s="208" t="s">
        <v>553</v>
      </c>
      <c r="SXQ21" s="208" t="s">
        <v>553</v>
      </c>
      <c r="SXR21" s="208" t="s">
        <v>553</v>
      </c>
      <c r="SXS21" s="208" t="s">
        <v>553</v>
      </c>
      <c r="SXT21" s="208" t="s">
        <v>553</v>
      </c>
      <c r="SXU21" s="208" t="s">
        <v>553</v>
      </c>
      <c r="SXV21" s="208" t="s">
        <v>553</v>
      </c>
      <c r="SXW21" s="208" t="s">
        <v>553</v>
      </c>
      <c r="SXX21" s="208" t="s">
        <v>553</v>
      </c>
      <c r="SXY21" s="208" t="s">
        <v>553</v>
      </c>
      <c r="SXZ21" s="208" t="s">
        <v>553</v>
      </c>
      <c r="SYA21" s="208" t="s">
        <v>553</v>
      </c>
      <c r="SYB21" s="208" t="s">
        <v>553</v>
      </c>
      <c r="SYC21" s="208" t="s">
        <v>553</v>
      </c>
      <c r="SYD21" s="208" t="s">
        <v>553</v>
      </c>
      <c r="SYE21" s="208" t="s">
        <v>553</v>
      </c>
      <c r="SYF21" s="208" t="s">
        <v>553</v>
      </c>
      <c r="SYG21" s="208" t="s">
        <v>553</v>
      </c>
      <c r="SYH21" s="208" t="s">
        <v>553</v>
      </c>
      <c r="SYI21" s="208" t="s">
        <v>553</v>
      </c>
      <c r="SYJ21" s="208" t="s">
        <v>553</v>
      </c>
      <c r="SYK21" s="208" t="s">
        <v>553</v>
      </c>
      <c r="SYL21" s="208" t="s">
        <v>553</v>
      </c>
      <c r="SYM21" s="208" t="s">
        <v>553</v>
      </c>
      <c r="SYN21" s="208" t="s">
        <v>553</v>
      </c>
      <c r="SYO21" s="208" t="s">
        <v>553</v>
      </c>
      <c r="SYP21" s="208" t="s">
        <v>553</v>
      </c>
      <c r="SYQ21" s="208" t="s">
        <v>553</v>
      </c>
      <c r="SYR21" s="208" t="s">
        <v>553</v>
      </c>
      <c r="SYS21" s="208" t="s">
        <v>553</v>
      </c>
      <c r="SYT21" s="208" t="s">
        <v>553</v>
      </c>
      <c r="SYU21" s="208" t="s">
        <v>553</v>
      </c>
      <c r="SYV21" s="208" t="s">
        <v>553</v>
      </c>
      <c r="SYW21" s="208" t="s">
        <v>553</v>
      </c>
      <c r="SYX21" s="208" t="s">
        <v>553</v>
      </c>
      <c r="SYY21" s="208" t="s">
        <v>553</v>
      </c>
      <c r="SYZ21" s="208" t="s">
        <v>553</v>
      </c>
      <c r="SZA21" s="208" t="s">
        <v>553</v>
      </c>
      <c r="SZB21" s="208" t="s">
        <v>553</v>
      </c>
      <c r="SZC21" s="208" t="s">
        <v>553</v>
      </c>
      <c r="SZD21" s="208" t="s">
        <v>553</v>
      </c>
      <c r="SZE21" s="208" t="s">
        <v>553</v>
      </c>
      <c r="SZF21" s="208" t="s">
        <v>553</v>
      </c>
      <c r="SZG21" s="208" t="s">
        <v>553</v>
      </c>
      <c r="SZH21" s="208" t="s">
        <v>553</v>
      </c>
      <c r="SZI21" s="208" t="s">
        <v>553</v>
      </c>
      <c r="SZJ21" s="208" t="s">
        <v>553</v>
      </c>
      <c r="SZK21" s="208" t="s">
        <v>553</v>
      </c>
      <c r="SZL21" s="208" t="s">
        <v>553</v>
      </c>
      <c r="SZM21" s="208" t="s">
        <v>553</v>
      </c>
      <c r="SZN21" s="208" t="s">
        <v>553</v>
      </c>
      <c r="SZO21" s="208" t="s">
        <v>553</v>
      </c>
      <c r="SZP21" s="208" t="s">
        <v>553</v>
      </c>
      <c r="SZQ21" s="208" t="s">
        <v>553</v>
      </c>
      <c r="SZR21" s="208" t="s">
        <v>553</v>
      </c>
      <c r="SZS21" s="208" t="s">
        <v>553</v>
      </c>
      <c r="SZT21" s="208" t="s">
        <v>553</v>
      </c>
      <c r="SZU21" s="208" t="s">
        <v>553</v>
      </c>
      <c r="SZV21" s="208" t="s">
        <v>553</v>
      </c>
      <c r="SZW21" s="208" t="s">
        <v>553</v>
      </c>
      <c r="SZX21" s="208" t="s">
        <v>553</v>
      </c>
      <c r="SZY21" s="208" t="s">
        <v>553</v>
      </c>
      <c r="SZZ21" s="208" t="s">
        <v>553</v>
      </c>
      <c r="TAA21" s="208" t="s">
        <v>553</v>
      </c>
      <c r="TAB21" s="208" t="s">
        <v>553</v>
      </c>
      <c r="TAC21" s="208" t="s">
        <v>553</v>
      </c>
      <c r="TAD21" s="208" t="s">
        <v>553</v>
      </c>
      <c r="TAE21" s="208" t="s">
        <v>553</v>
      </c>
      <c r="TAF21" s="208" t="s">
        <v>553</v>
      </c>
      <c r="TAG21" s="208" t="s">
        <v>553</v>
      </c>
      <c r="TAH21" s="208" t="s">
        <v>553</v>
      </c>
      <c r="TAI21" s="208" t="s">
        <v>553</v>
      </c>
      <c r="TAJ21" s="208" t="s">
        <v>553</v>
      </c>
      <c r="TAK21" s="208" t="s">
        <v>553</v>
      </c>
      <c r="TAL21" s="208" t="s">
        <v>553</v>
      </c>
      <c r="TAM21" s="208" t="s">
        <v>553</v>
      </c>
      <c r="TAN21" s="208" t="s">
        <v>553</v>
      </c>
      <c r="TAO21" s="208" t="s">
        <v>553</v>
      </c>
      <c r="TAP21" s="208" t="s">
        <v>553</v>
      </c>
      <c r="TAQ21" s="208" t="s">
        <v>553</v>
      </c>
      <c r="TAR21" s="208" t="s">
        <v>553</v>
      </c>
      <c r="TAS21" s="208" t="s">
        <v>553</v>
      </c>
      <c r="TAT21" s="208" t="s">
        <v>553</v>
      </c>
      <c r="TAU21" s="208" t="s">
        <v>553</v>
      </c>
      <c r="TAV21" s="208" t="s">
        <v>553</v>
      </c>
      <c r="TAW21" s="208" t="s">
        <v>553</v>
      </c>
      <c r="TAX21" s="208" t="s">
        <v>553</v>
      </c>
      <c r="TAY21" s="208" t="s">
        <v>553</v>
      </c>
      <c r="TAZ21" s="208" t="s">
        <v>553</v>
      </c>
      <c r="TBA21" s="208" t="s">
        <v>553</v>
      </c>
      <c r="TBB21" s="208" t="s">
        <v>553</v>
      </c>
      <c r="TBC21" s="208" t="s">
        <v>553</v>
      </c>
      <c r="TBD21" s="208" t="s">
        <v>553</v>
      </c>
      <c r="TBE21" s="208" t="s">
        <v>553</v>
      </c>
      <c r="TBF21" s="208" t="s">
        <v>553</v>
      </c>
      <c r="TBG21" s="208" t="s">
        <v>553</v>
      </c>
      <c r="TBH21" s="208" t="s">
        <v>553</v>
      </c>
      <c r="TBI21" s="208" t="s">
        <v>553</v>
      </c>
      <c r="TBJ21" s="208" t="s">
        <v>553</v>
      </c>
      <c r="TBK21" s="208" t="s">
        <v>553</v>
      </c>
      <c r="TBL21" s="208" t="s">
        <v>553</v>
      </c>
      <c r="TBM21" s="208" t="s">
        <v>553</v>
      </c>
      <c r="TBN21" s="208" t="s">
        <v>553</v>
      </c>
      <c r="TBO21" s="208" t="s">
        <v>553</v>
      </c>
      <c r="TBP21" s="208" t="s">
        <v>553</v>
      </c>
      <c r="TBQ21" s="208" t="s">
        <v>553</v>
      </c>
      <c r="TBR21" s="208" t="s">
        <v>553</v>
      </c>
      <c r="TBS21" s="208" t="s">
        <v>553</v>
      </c>
      <c r="TBT21" s="208" t="s">
        <v>553</v>
      </c>
      <c r="TBU21" s="208" t="s">
        <v>553</v>
      </c>
      <c r="TBV21" s="208" t="s">
        <v>553</v>
      </c>
      <c r="TBW21" s="208" t="s">
        <v>553</v>
      </c>
      <c r="TBX21" s="208" t="s">
        <v>553</v>
      </c>
      <c r="TBY21" s="208" t="s">
        <v>553</v>
      </c>
      <c r="TBZ21" s="208" t="s">
        <v>553</v>
      </c>
      <c r="TCA21" s="208" t="s">
        <v>553</v>
      </c>
      <c r="TCB21" s="208" t="s">
        <v>553</v>
      </c>
      <c r="TCC21" s="208" t="s">
        <v>553</v>
      </c>
      <c r="TCD21" s="208" t="s">
        <v>553</v>
      </c>
      <c r="TCE21" s="208" t="s">
        <v>553</v>
      </c>
      <c r="TCF21" s="208" t="s">
        <v>553</v>
      </c>
      <c r="TCG21" s="208" t="s">
        <v>553</v>
      </c>
      <c r="TCH21" s="208" t="s">
        <v>553</v>
      </c>
      <c r="TCI21" s="208" t="s">
        <v>553</v>
      </c>
      <c r="TCJ21" s="208" t="s">
        <v>553</v>
      </c>
      <c r="TCK21" s="208" t="s">
        <v>553</v>
      </c>
      <c r="TCL21" s="208" t="s">
        <v>553</v>
      </c>
      <c r="TCM21" s="208" t="s">
        <v>553</v>
      </c>
      <c r="TCN21" s="208" t="s">
        <v>553</v>
      </c>
      <c r="TCO21" s="208" t="s">
        <v>553</v>
      </c>
      <c r="TCP21" s="208" t="s">
        <v>553</v>
      </c>
      <c r="TCQ21" s="208" t="s">
        <v>553</v>
      </c>
      <c r="TCR21" s="208" t="s">
        <v>553</v>
      </c>
      <c r="TCS21" s="208" t="s">
        <v>553</v>
      </c>
      <c r="TCT21" s="208" t="s">
        <v>553</v>
      </c>
      <c r="TCU21" s="208" t="s">
        <v>553</v>
      </c>
      <c r="TCV21" s="208" t="s">
        <v>553</v>
      </c>
      <c r="TCW21" s="208" t="s">
        <v>553</v>
      </c>
      <c r="TCX21" s="208" t="s">
        <v>553</v>
      </c>
      <c r="TCY21" s="208" t="s">
        <v>553</v>
      </c>
      <c r="TCZ21" s="208" t="s">
        <v>553</v>
      </c>
      <c r="TDA21" s="208" t="s">
        <v>553</v>
      </c>
      <c r="TDB21" s="208" t="s">
        <v>553</v>
      </c>
      <c r="TDC21" s="208" t="s">
        <v>553</v>
      </c>
      <c r="TDD21" s="208" t="s">
        <v>553</v>
      </c>
      <c r="TDE21" s="208" t="s">
        <v>553</v>
      </c>
      <c r="TDF21" s="208" t="s">
        <v>553</v>
      </c>
      <c r="TDG21" s="208" t="s">
        <v>553</v>
      </c>
      <c r="TDH21" s="208" t="s">
        <v>553</v>
      </c>
      <c r="TDI21" s="208" t="s">
        <v>553</v>
      </c>
      <c r="TDJ21" s="208" t="s">
        <v>553</v>
      </c>
      <c r="TDK21" s="208" t="s">
        <v>553</v>
      </c>
      <c r="TDL21" s="208" t="s">
        <v>553</v>
      </c>
      <c r="TDM21" s="208" t="s">
        <v>553</v>
      </c>
      <c r="TDN21" s="208" t="s">
        <v>553</v>
      </c>
      <c r="TDO21" s="208" t="s">
        <v>553</v>
      </c>
      <c r="TDP21" s="208" t="s">
        <v>553</v>
      </c>
      <c r="TDQ21" s="208" t="s">
        <v>553</v>
      </c>
      <c r="TDR21" s="208" t="s">
        <v>553</v>
      </c>
      <c r="TDS21" s="208" t="s">
        <v>553</v>
      </c>
      <c r="TDT21" s="208" t="s">
        <v>553</v>
      </c>
      <c r="TDU21" s="208" t="s">
        <v>553</v>
      </c>
      <c r="TDV21" s="208" t="s">
        <v>553</v>
      </c>
      <c r="TDW21" s="208" t="s">
        <v>553</v>
      </c>
      <c r="TDX21" s="208" t="s">
        <v>553</v>
      </c>
      <c r="TDY21" s="208" t="s">
        <v>553</v>
      </c>
      <c r="TDZ21" s="208" t="s">
        <v>553</v>
      </c>
      <c r="TEA21" s="208" t="s">
        <v>553</v>
      </c>
      <c r="TEB21" s="208" t="s">
        <v>553</v>
      </c>
      <c r="TEC21" s="208" t="s">
        <v>553</v>
      </c>
      <c r="TED21" s="208" t="s">
        <v>553</v>
      </c>
      <c r="TEE21" s="208" t="s">
        <v>553</v>
      </c>
      <c r="TEF21" s="208" t="s">
        <v>553</v>
      </c>
      <c r="TEG21" s="208" t="s">
        <v>553</v>
      </c>
      <c r="TEH21" s="208" t="s">
        <v>553</v>
      </c>
      <c r="TEI21" s="208" t="s">
        <v>553</v>
      </c>
      <c r="TEJ21" s="208" t="s">
        <v>553</v>
      </c>
      <c r="TEK21" s="208" t="s">
        <v>553</v>
      </c>
      <c r="TEL21" s="208" t="s">
        <v>553</v>
      </c>
      <c r="TEM21" s="208" t="s">
        <v>553</v>
      </c>
      <c r="TEN21" s="208" t="s">
        <v>553</v>
      </c>
      <c r="TEO21" s="208" t="s">
        <v>553</v>
      </c>
      <c r="TEP21" s="208" t="s">
        <v>553</v>
      </c>
      <c r="TEQ21" s="208" t="s">
        <v>553</v>
      </c>
      <c r="TER21" s="208" t="s">
        <v>553</v>
      </c>
      <c r="TES21" s="208" t="s">
        <v>553</v>
      </c>
      <c r="TET21" s="208" t="s">
        <v>553</v>
      </c>
      <c r="TEU21" s="208" t="s">
        <v>553</v>
      </c>
      <c r="TEV21" s="208" t="s">
        <v>553</v>
      </c>
      <c r="TEW21" s="208" t="s">
        <v>553</v>
      </c>
      <c r="TEX21" s="208" t="s">
        <v>553</v>
      </c>
      <c r="TEY21" s="208" t="s">
        <v>553</v>
      </c>
      <c r="TEZ21" s="208" t="s">
        <v>553</v>
      </c>
      <c r="TFA21" s="208" t="s">
        <v>553</v>
      </c>
      <c r="TFB21" s="208" t="s">
        <v>553</v>
      </c>
      <c r="TFC21" s="208" t="s">
        <v>553</v>
      </c>
      <c r="TFD21" s="208" t="s">
        <v>553</v>
      </c>
      <c r="TFE21" s="208" t="s">
        <v>553</v>
      </c>
      <c r="TFF21" s="208" t="s">
        <v>553</v>
      </c>
      <c r="TFG21" s="208" t="s">
        <v>553</v>
      </c>
      <c r="TFH21" s="208" t="s">
        <v>553</v>
      </c>
      <c r="TFI21" s="208" t="s">
        <v>553</v>
      </c>
      <c r="TFJ21" s="208" t="s">
        <v>553</v>
      </c>
      <c r="TFK21" s="208" t="s">
        <v>553</v>
      </c>
      <c r="TFL21" s="208" t="s">
        <v>553</v>
      </c>
      <c r="TFM21" s="208" t="s">
        <v>553</v>
      </c>
      <c r="TFN21" s="208" t="s">
        <v>553</v>
      </c>
      <c r="TFO21" s="208" t="s">
        <v>553</v>
      </c>
      <c r="TFP21" s="208" t="s">
        <v>553</v>
      </c>
      <c r="TFQ21" s="208" t="s">
        <v>553</v>
      </c>
      <c r="TFR21" s="208" t="s">
        <v>553</v>
      </c>
      <c r="TFS21" s="208" t="s">
        <v>553</v>
      </c>
      <c r="TFT21" s="208" t="s">
        <v>553</v>
      </c>
      <c r="TFU21" s="208" t="s">
        <v>553</v>
      </c>
      <c r="TFV21" s="208" t="s">
        <v>553</v>
      </c>
      <c r="TFW21" s="208" t="s">
        <v>553</v>
      </c>
      <c r="TFX21" s="208" t="s">
        <v>553</v>
      </c>
      <c r="TFY21" s="208" t="s">
        <v>553</v>
      </c>
      <c r="TFZ21" s="208" t="s">
        <v>553</v>
      </c>
      <c r="TGA21" s="208" t="s">
        <v>553</v>
      </c>
      <c r="TGB21" s="208" t="s">
        <v>553</v>
      </c>
      <c r="TGC21" s="208" t="s">
        <v>553</v>
      </c>
      <c r="TGD21" s="208" t="s">
        <v>553</v>
      </c>
      <c r="TGE21" s="208" t="s">
        <v>553</v>
      </c>
      <c r="TGF21" s="208" t="s">
        <v>553</v>
      </c>
      <c r="TGG21" s="208" t="s">
        <v>553</v>
      </c>
      <c r="TGH21" s="208" t="s">
        <v>553</v>
      </c>
      <c r="TGI21" s="208" t="s">
        <v>553</v>
      </c>
      <c r="TGJ21" s="208" t="s">
        <v>553</v>
      </c>
      <c r="TGK21" s="208" t="s">
        <v>553</v>
      </c>
      <c r="TGL21" s="208" t="s">
        <v>553</v>
      </c>
      <c r="TGM21" s="208" t="s">
        <v>553</v>
      </c>
      <c r="TGN21" s="208" t="s">
        <v>553</v>
      </c>
      <c r="TGO21" s="208" t="s">
        <v>553</v>
      </c>
      <c r="TGP21" s="208" t="s">
        <v>553</v>
      </c>
      <c r="TGQ21" s="208" t="s">
        <v>553</v>
      </c>
      <c r="TGR21" s="208" t="s">
        <v>553</v>
      </c>
      <c r="TGS21" s="208" t="s">
        <v>553</v>
      </c>
      <c r="TGT21" s="208" t="s">
        <v>553</v>
      </c>
      <c r="TGU21" s="208" t="s">
        <v>553</v>
      </c>
      <c r="TGV21" s="208" t="s">
        <v>553</v>
      </c>
      <c r="TGW21" s="208" t="s">
        <v>553</v>
      </c>
      <c r="TGX21" s="208" t="s">
        <v>553</v>
      </c>
      <c r="TGY21" s="208" t="s">
        <v>553</v>
      </c>
      <c r="TGZ21" s="208" t="s">
        <v>553</v>
      </c>
      <c r="THA21" s="208" t="s">
        <v>553</v>
      </c>
      <c r="THB21" s="208" t="s">
        <v>553</v>
      </c>
      <c r="THC21" s="208" t="s">
        <v>553</v>
      </c>
      <c r="THD21" s="208" t="s">
        <v>553</v>
      </c>
      <c r="THE21" s="208" t="s">
        <v>553</v>
      </c>
      <c r="THF21" s="208" t="s">
        <v>553</v>
      </c>
      <c r="THG21" s="208" t="s">
        <v>553</v>
      </c>
      <c r="THH21" s="208" t="s">
        <v>553</v>
      </c>
      <c r="THI21" s="208" t="s">
        <v>553</v>
      </c>
      <c r="THJ21" s="208" t="s">
        <v>553</v>
      </c>
      <c r="THK21" s="208" t="s">
        <v>553</v>
      </c>
      <c r="THL21" s="208" t="s">
        <v>553</v>
      </c>
      <c r="THM21" s="208" t="s">
        <v>553</v>
      </c>
      <c r="THN21" s="208" t="s">
        <v>553</v>
      </c>
      <c r="THO21" s="208" t="s">
        <v>553</v>
      </c>
      <c r="THP21" s="208" t="s">
        <v>553</v>
      </c>
      <c r="THQ21" s="208" t="s">
        <v>553</v>
      </c>
      <c r="THR21" s="208" t="s">
        <v>553</v>
      </c>
      <c r="THS21" s="208" t="s">
        <v>553</v>
      </c>
      <c r="THT21" s="208" t="s">
        <v>553</v>
      </c>
      <c r="THU21" s="208" t="s">
        <v>553</v>
      </c>
      <c r="THV21" s="208" t="s">
        <v>553</v>
      </c>
      <c r="THW21" s="208" t="s">
        <v>553</v>
      </c>
      <c r="THX21" s="208" t="s">
        <v>553</v>
      </c>
      <c r="THY21" s="208" t="s">
        <v>553</v>
      </c>
      <c r="THZ21" s="208" t="s">
        <v>553</v>
      </c>
      <c r="TIA21" s="208" t="s">
        <v>553</v>
      </c>
      <c r="TIB21" s="208" t="s">
        <v>553</v>
      </c>
      <c r="TIC21" s="208" t="s">
        <v>553</v>
      </c>
      <c r="TID21" s="208" t="s">
        <v>553</v>
      </c>
      <c r="TIE21" s="208" t="s">
        <v>553</v>
      </c>
      <c r="TIF21" s="208" t="s">
        <v>553</v>
      </c>
      <c r="TIG21" s="208" t="s">
        <v>553</v>
      </c>
      <c r="TIH21" s="208" t="s">
        <v>553</v>
      </c>
      <c r="TII21" s="208" t="s">
        <v>553</v>
      </c>
      <c r="TIJ21" s="208" t="s">
        <v>553</v>
      </c>
      <c r="TIK21" s="208" t="s">
        <v>553</v>
      </c>
      <c r="TIL21" s="208" t="s">
        <v>553</v>
      </c>
      <c r="TIM21" s="208" t="s">
        <v>553</v>
      </c>
      <c r="TIN21" s="208" t="s">
        <v>553</v>
      </c>
      <c r="TIO21" s="208" t="s">
        <v>553</v>
      </c>
      <c r="TIP21" s="208" t="s">
        <v>553</v>
      </c>
      <c r="TIQ21" s="208" t="s">
        <v>553</v>
      </c>
      <c r="TIR21" s="208" t="s">
        <v>553</v>
      </c>
      <c r="TIS21" s="208" t="s">
        <v>553</v>
      </c>
      <c r="TIT21" s="208" t="s">
        <v>553</v>
      </c>
      <c r="TIU21" s="208" t="s">
        <v>553</v>
      </c>
      <c r="TIV21" s="208" t="s">
        <v>553</v>
      </c>
      <c r="TIW21" s="208" t="s">
        <v>553</v>
      </c>
      <c r="TIX21" s="208" t="s">
        <v>553</v>
      </c>
      <c r="TIY21" s="208" t="s">
        <v>553</v>
      </c>
      <c r="TIZ21" s="208" t="s">
        <v>553</v>
      </c>
      <c r="TJA21" s="208" t="s">
        <v>553</v>
      </c>
      <c r="TJB21" s="208" t="s">
        <v>553</v>
      </c>
      <c r="TJC21" s="208" t="s">
        <v>553</v>
      </c>
      <c r="TJD21" s="208" t="s">
        <v>553</v>
      </c>
      <c r="TJE21" s="208" t="s">
        <v>553</v>
      </c>
      <c r="TJF21" s="208" t="s">
        <v>553</v>
      </c>
      <c r="TJG21" s="208" t="s">
        <v>553</v>
      </c>
      <c r="TJH21" s="208" t="s">
        <v>553</v>
      </c>
      <c r="TJI21" s="208" t="s">
        <v>553</v>
      </c>
      <c r="TJJ21" s="208" t="s">
        <v>553</v>
      </c>
      <c r="TJK21" s="208" t="s">
        <v>553</v>
      </c>
      <c r="TJL21" s="208" t="s">
        <v>553</v>
      </c>
      <c r="TJM21" s="208" t="s">
        <v>553</v>
      </c>
      <c r="TJN21" s="208" t="s">
        <v>553</v>
      </c>
      <c r="TJO21" s="208" t="s">
        <v>553</v>
      </c>
      <c r="TJP21" s="208" t="s">
        <v>553</v>
      </c>
      <c r="TJQ21" s="208" t="s">
        <v>553</v>
      </c>
      <c r="TJR21" s="208" t="s">
        <v>553</v>
      </c>
      <c r="TJS21" s="208" t="s">
        <v>553</v>
      </c>
      <c r="TJT21" s="208" t="s">
        <v>553</v>
      </c>
      <c r="TJU21" s="208" t="s">
        <v>553</v>
      </c>
      <c r="TJV21" s="208" t="s">
        <v>553</v>
      </c>
      <c r="TJW21" s="208" t="s">
        <v>553</v>
      </c>
      <c r="TJX21" s="208" t="s">
        <v>553</v>
      </c>
      <c r="TJY21" s="208" t="s">
        <v>553</v>
      </c>
      <c r="TJZ21" s="208" t="s">
        <v>553</v>
      </c>
      <c r="TKA21" s="208" t="s">
        <v>553</v>
      </c>
      <c r="TKB21" s="208" t="s">
        <v>553</v>
      </c>
      <c r="TKC21" s="208" t="s">
        <v>553</v>
      </c>
      <c r="TKD21" s="208" t="s">
        <v>553</v>
      </c>
      <c r="TKE21" s="208" t="s">
        <v>553</v>
      </c>
      <c r="TKF21" s="208" t="s">
        <v>553</v>
      </c>
      <c r="TKG21" s="208" t="s">
        <v>553</v>
      </c>
      <c r="TKH21" s="208" t="s">
        <v>553</v>
      </c>
      <c r="TKI21" s="208" t="s">
        <v>553</v>
      </c>
      <c r="TKJ21" s="208" t="s">
        <v>553</v>
      </c>
      <c r="TKK21" s="208" t="s">
        <v>553</v>
      </c>
      <c r="TKL21" s="208" t="s">
        <v>553</v>
      </c>
      <c r="TKM21" s="208" t="s">
        <v>553</v>
      </c>
      <c r="TKN21" s="208" t="s">
        <v>553</v>
      </c>
      <c r="TKO21" s="208" t="s">
        <v>553</v>
      </c>
      <c r="TKP21" s="208" t="s">
        <v>553</v>
      </c>
      <c r="TKQ21" s="208" t="s">
        <v>553</v>
      </c>
      <c r="TKR21" s="208" t="s">
        <v>553</v>
      </c>
      <c r="TKS21" s="208" t="s">
        <v>553</v>
      </c>
      <c r="TKT21" s="208" t="s">
        <v>553</v>
      </c>
      <c r="TKU21" s="208" t="s">
        <v>553</v>
      </c>
      <c r="TKV21" s="208" t="s">
        <v>553</v>
      </c>
      <c r="TKW21" s="208" t="s">
        <v>553</v>
      </c>
      <c r="TKX21" s="208" t="s">
        <v>553</v>
      </c>
      <c r="TKY21" s="208" t="s">
        <v>553</v>
      </c>
      <c r="TKZ21" s="208" t="s">
        <v>553</v>
      </c>
      <c r="TLA21" s="208" t="s">
        <v>553</v>
      </c>
      <c r="TLB21" s="208" t="s">
        <v>553</v>
      </c>
      <c r="TLC21" s="208" t="s">
        <v>553</v>
      </c>
      <c r="TLD21" s="208" t="s">
        <v>553</v>
      </c>
      <c r="TLE21" s="208" t="s">
        <v>553</v>
      </c>
      <c r="TLF21" s="208" t="s">
        <v>553</v>
      </c>
      <c r="TLG21" s="208" t="s">
        <v>553</v>
      </c>
      <c r="TLH21" s="208" t="s">
        <v>553</v>
      </c>
      <c r="TLI21" s="208" t="s">
        <v>553</v>
      </c>
      <c r="TLJ21" s="208" t="s">
        <v>553</v>
      </c>
      <c r="TLK21" s="208" t="s">
        <v>553</v>
      </c>
      <c r="TLL21" s="208" t="s">
        <v>553</v>
      </c>
      <c r="TLM21" s="208" t="s">
        <v>553</v>
      </c>
      <c r="TLN21" s="208" t="s">
        <v>553</v>
      </c>
      <c r="TLO21" s="208" t="s">
        <v>553</v>
      </c>
      <c r="TLP21" s="208" t="s">
        <v>553</v>
      </c>
      <c r="TLQ21" s="208" t="s">
        <v>553</v>
      </c>
      <c r="TLR21" s="208" t="s">
        <v>553</v>
      </c>
      <c r="TLS21" s="208" t="s">
        <v>553</v>
      </c>
      <c r="TLT21" s="208" t="s">
        <v>553</v>
      </c>
      <c r="TLU21" s="208" t="s">
        <v>553</v>
      </c>
      <c r="TLV21" s="208" t="s">
        <v>553</v>
      </c>
      <c r="TLW21" s="208" t="s">
        <v>553</v>
      </c>
      <c r="TLX21" s="208" t="s">
        <v>553</v>
      </c>
      <c r="TLY21" s="208" t="s">
        <v>553</v>
      </c>
      <c r="TLZ21" s="208" t="s">
        <v>553</v>
      </c>
      <c r="TMA21" s="208" t="s">
        <v>553</v>
      </c>
      <c r="TMB21" s="208" t="s">
        <v>553</v>
      </c>
      <c r="TMC21" s="208" t="s">
        <v>553</v>
      </c>
      <c r="TMD21" s="208" t="s">
        <v>553</v>
      </c>
      <c r="TME21" s="208" t="s">
        <v>553</v>
      </c>
      <c r="TMF21" s="208" t="s">
        <v>553</v>
      </c>
      <c r="TMG21" s="208" t="s">
        <v>553</v>
      </c>
      <c r="TMH21" s="208" t="s">
        <v>553</v>
      </c>
      <c r="TMI21" s="208" t="s">
        <v>553</v>
      </c>
      <c r="TMJ21" s="208" t="s">
        <v>553</v>
      </c>
      <c r="TMK21" s="208" t="s">
        <v>553</v>
      </c>
      <c r="TML21" s="208" t="s">
        <v>553</v>
      </c>
      <c r="TMM21" s="208" t="s">
        <v>553</v>
      </c>
      <c r="TMN21" s="208" t="s">
        <v>553</v>
      </c>
      <c r="TMO21" s="208" t="s">
        <v>553</v>
      </c>
      <c r="TMP21" s="208" t="s">
        <v>553</v>
      </c>
      <c r="TMQ21" s="208" t="s">
        <v>553</v>
      </c>
      <c r="TMR21" s="208" t="s">
        <v>553</v>
      </c>
      <c r="TMS21" s="208" t="s">
        <v>553</v>
      </c>
      <c r="TMT21" s="208" t="s">
        <v>553</v>
      </c>
      <c r="TMU21" s="208" t="s">
        <v>553</v>
      </c>
      <c r="TMV21" s="208" t="s">
        <v>553</v>
      </c>
      <c r="TMW21" s="208" t="s">
        <v>553</v>
      </c>
      <c r="TMX21" s="208" t="s">
        <v>553</v>
      </c>
      <c r="TMY21" s="208" t="s">
        <v>553</v>
      </c>
      <c r="TMZ21" s="208" t="s">
        <v>553</v>
      </c>
      <c r="TNA21" s="208" t="s">
        <v>553</v>
      </c>
      <c r="TNB21" s="208" t="s">
        <v>553</v>
      </c>
      <c r="TNC21" s="208" t="s">
        <v>553</v>
      </c>
      <c r="TND21" s="208" t="s">
        <v>553</v>
      </c>
      <c r="TNE21" s="208" t="s">
        <v>553</v>
      </c>
      <c r="TNF21" s="208" t="s">
        <v>553</v>
      </c>
      <c r="TNG21" s="208" t="s">
        <v>553</v>
      </c>
      <c r="TNH21" s="208" t="s">
        <v>553</v>
      </c>
      <c r="TNI21" s="208" t="s">
        <v>553</v>
      </c>
      <c r="TNJ21" s="208" t="s">
        <v>553</v>
      </c>
      <c r="TNK21" s="208" t="s">
        <v>553</v>
      </c>
      <c r="TNL21" s="208" t="s">
        <v>553</v>
      </c>
      <c r="TNM21" s="208" t="s">
        <v>553</v>
      </c>
      <c r="TNN21" s="208" t="s">
        <v>553</v>
      </c>
      <c r="TNO21" s="208" t="s">
        <v>553</v>
      </c>
      <c r="TNP21" s="208" t="s">
        <v>553</v>
      </c>
      <c r="TNQ21" s="208" t="s">
        <v>553</v>
      </c>
      <c r="TNR21" s="208" t="s">
        <v>553</v>
      </c>
      <c r="TNS21" s="208" t="s">
        <v>553</v>
      </c>
      <c r="TNT21" s="208" t="s">
        <v>553</v>
      </c>
      <c r="TNU21" s="208" t="s">
        <v>553</v>
      </c>
      <c r="TNV21" s="208" t="s">
        <v>553</v>
      </c>
      <c r="TNW21" s="208" t="s">
        <v>553</v>
      </c>
      <c r="TNX21" s="208" t="s">
        <v>553</v>
      </c>
      <c r="TNY21" s="208" t="s">
        <v>553</v>
      </c>
      <c r="TNZ21" s="208" t="s">
        <v>553</v>
      </c>
      <c r="TOA21" s="208" t="s">
        <v>553</v>
      </c>
      <c r="TOB21" s="208" t="s">
        <v>553</v>
      </c>
      <c r="TOC21" s="208" t="s">
        <v>553</v>
      </c>
      <c r="TOD21" s="208" t="s">
        <v>553</v>
      </c>
      <c r="TOE21" s="208" t="s">
        <v>553</v>
      </c>
      <c r="TOF21" s="208" t="s">
        <v>553</v>
      </c>
      <c r="TOG21" s="208" t="s">
        <v>553</v>
      </c>
      <c r="TOH21" s="208" t="s">
        <v>553</v>
      </c>
      <c r="TOI21" s="208" t="s">
        <v>553</v>
      </c>
      <c r="TOJ21" s="208" t="s">
        <v>553</v>
      </c>
      <c r="TOK21" s="208" t="s">
        <v>553</v>
      </c>
      <c r="TOL21" s="208" t="s">
        <v>553</v>
      </c>
      <c r="TOM21" s="208" t="s">
        <v>553</v>
      </c>
      <c r="TON21" s="208" t="s">
        <v>553</v>
      </c>
      <c r="TOO21" s="208" t="s">
        <v>553</v>
      </c>
      <c r="TOP21" s="208" t="s">
        <v>553</v>
      </c>
      <c r="TOQ21" s="208" t="s">
        <v>553</v>
      </c>
      <c r="TOR21" s="208" t="s">
        <v>553</v>
      </c>
      <c r="TOS21" s="208" t="s">
        <v>553</v>
      </c>
      <c r="TOT21" s="208" t="s">
        <v>553</v>
      </c>
      <c r="TOU21" s="208" t="s">
        <v>553</v>
      </c>
      <c r="TOV21" s="208" t="s">
        <v>553</v>
      </c>
      <c r="TOW21" s="208" t="s">
        <v>553</v>
      </c>
      <c r="TOX21" s="208" t="s">
        <v>553</v>
      </c>
      <c r="TOY21" s="208" t="s">
        <v>553</v>
      </c>
      <c r="TOZ21" s="208" t="s">
        <v>553</v>
      </c>
      <c r="TPA21" s="208" t="s">
        <v>553</v>
      </c>
      <c r="TPB21" s="208" t="s">
        <v>553</v>
      </c>
      <c r="TPC21" s="208" t="s">
        <v>553</v>
      </c>
      <c r="TPD21" s="208" t="s">
        <v>553</v>
      </c>
      <c r="TPE21" s="208" t="s">
        <v>553</v>
      </c>
      <c r="TPF21" s="208" t="s">
        <v>553</v>
      </c>
      <c r="TPG21" s="208" t="s">
        <v>553</v>
      </c>
      <c r="TPH21" s="208" t="s">
        <v>553</v>
      </c>
      <c r="TPI21" s="208" t="s">
        <v>553</v>
      </c>
      <c r="TPJ21" s="208" t="s">
        <v>553</v>
      </c>
      <c r="TPK21" s="208" t="s">
        <v>553</v>
      </c>
      <c r="TPL21" s="208" t="s">
        <v>553</v>
      </c>
      <c r="TPM21" s="208" t="s">
        <v>553</v>
      </c>
      <c r="TPN21" s="208" t="s">
        <v>553</v>
      </c>
      <c r="TPO21" s="208" t="s">
        <v>553</v>
      </c>
      <c r="TPP21" s="208" t="s">
        <v>553</v>
      </c>
      <c r="TPQ21" s="208" t="s">
        <v>553</v>
      </c>
      <c r="TPR21" s="208" t="s">
        <v>553</v>
      </c>
      <c r="TPS21" s="208" t="s">
        <v>553</v>
      </c>
      <c r="TPT21" s="208" t="s">
        <v>553</v>
      </c>
      <c r="TPU21" s="208" t="s">
        <v>553</v>
      </c>
      <c r="TPV21" s="208" t="s">
        <v>553</v>
      </c>
      <c r="TPW21" s="208" t="s">
        <v>553</v>
      </c>
      <c r="TPX21" s="208" t="s">
        <v>553</v>
      </c>
      <c r="TPY21" s="208" t="s">
        <v>553</v>
      </c>
      <c r="TPZ21" s="208" t="s">
        <v>553</v>
      </c>
      <c r="TQA21" s="208" t="s">
        <v>553</v>
      </c>
      <c r="TQB21" s="208" t="s">
        <v>553</v>
      </c>
      <c r="TQC21" s="208" t="s">
        <v>553</v>
      </c>
      <c r="TQD21" s="208" t="s">
        <v>553</v>
      </c>
      <c r="TQE21" s="208" t="s">
        <v>553</v>
      </c>
      <c r="TQF21" s="208" t="s">
        <v>553</v>
      </c>
      <c r="TQG21" s="208" t="s">
        <v>553</v>
      </c>
      <c r="TQH21" s="208" t="s">
        <v>553</v>
      </c>
      <c r="TQI21" s="208" t="s">
        <v>553</v>
      </c>
      <c r="TQJ21" s="208" t="s">
        <v>553</v>
      </c>
      <c r="TQK21" s="208" t="s">
        <v>553</v>
      </c>
      <c r="TQL21" s="208" t="s">
        <v>553</v>
      </c>
      <c r="TQM21" s="208" t="s">
        <v>553</v>
      </c>
      <c r="TQN21" s="208" t="s">
        <v>553</v>
      </c>
      <c r="TQO21" s="208" t="s">
        <v>553</v>
      </c>
      <c r="TQP21" s="208" t="s">
        <v>553</v>
      </c>
      <c r="TQQ21" s="208" t="s">
        <v>553</v>
      </c>
      <c r="TQR21" s="208" t="s">
        <v>553</v>
      </c>
      <c r="TQS21" s="208" t="s">
        <v>553</v>
      </c>
      <c r="TQT21" s="208" t="s">
        <v>553</v>
      </c>
      <c r="TQU21" s="208" t="s">
        <v>553</v>
      </c>
      <c r="TQV21" s="208" t="s">
        <v>553</v>
      </c>
      <c r="TQW21" s="208" t="s">
        <v>553</v>
      </c>
      <c r="TQX21" s="208" t="s">
        <v>553</v>
      </c>
      <c r="TQY21" s="208" t="s">
        <v>553</v>
      </c>
      <c r="TQZ21" s="208" t="s">
        <v>553</v>
      </c>
      <c r="TRA21" s="208" t="s">
        <v>553</v>
      </c>
      <c r="TRB21" s="208" t="s">
        <v>553</v>
      </c>
      <c r="TRC21" s="208" t="s">
        <v>553</v>
      </c>
      <c r="TRD21" s="208" t="s">
        <v>553</v>
      </c>
      <c r="TRE21" s="208" t="s">
        <v>553</v>
      </c>
      <c r="TRF21" s="208" t="s">
        <v>553</v>
      </c>
      <c r="TRG21" s="208" t="s">
        <v>553</v>
      </c>
      <c r="TRH21" s="208" t="s">
        <v>553</v>
      </c>
      <c r="TRI21" s="208" t="s">
        <v>553</v>
      </c>
      <c r="TRJ21" s="208" t="s">
        <v>553</v>
      </c>
      <c r="TRK21" s="208" t="s">
        <v>553</v>
      </c>
      <c r="TRL21" s="208" t="s">
        <v>553</v>
      </c>
      <c r="TRM21" s="208" t="s">
        <v>553</v>
      </c>
      <c r="TRN21" s="208" t="s">
        <v>553</v>
      </c>
      <c r="TRO21" s="208" t="s">
        <v>553</v>
      </c>
      <c r="TRP21" s="208" t="s">
        <v>553</v>
      </c>
      <c r="TRQ21" s="208" t="s">
        <v>553</v>
      </c>
      <c r="TRR21" s="208" t="s">
        <v>553</v>
      </c>
      <c r="TRS21" s="208" t="s">
        <v>553</v>
      </c>
      <c r="TRT21" s="208" t="s">
        <v>553</v>
      </c>
      <c r="TRU21" s="208" t="s">
        <v>553</v>
      </c>
      <c r="TRV21" s="208" t="s">
        <v>553</v>
      </c>
      <c r="TRW21" s="208" t="s">
        <v>553</v>
      </c>
      <c r="TRX21" s="208" t="s">
        <v>553</v>
      </c>
      <c r="TRY21" s="208" t="s">
        <v>553</v>
      </c>
      <c r="TRZ21" s="208" t="s">
        <v>553</v>
      </c>
      <c r="TSA21" s="208" t="s">
        <v>553</v>
      </c>
      <c r="TSB21" s="208" t="s">
        <v>553</v>
      </c>
      <c r="TSC21" s="208" t="s">
        <v>553</v>
      </c>
      <c r="TSD21" s="208" t="s">
        <v>553</v>
      </c>
      <c r="TSE21" s="208" t="s">
        <v>553</v>
      </c>
      <c r="TSF21" s="208" t="s">
        <v>553</v>
      </c>
      <c r="TSG21" s="208" t="s">
        <v>553</v>
      </c>
      <c r="TSH21" s="208" t="s">
        <v>553</v>
      </c>
      <c r="TSI21" s="208" t="s">
        <v>553</v>
      </c>
      <c r="TSJ21" s="208" t="s">
        <v>553</v>
      </c>
      <c r="TSK21" s="208" t="s">
        <v>553</v>
      </c>
      <c r="TSL21" s="208" t="s">
        <v>553</v>
      </c>
      <c r="TSM21" s="208" t="s">
        <v>553</v>
      </c>
      <c r="TSN21" s="208" t="s">
        <v>553</v>
      </c>
      <c r="TSO21" s="208" t="s">
        <v>553</v>
      </c>
      <c r="TSP21" s="208" t="s">
        <v>553</v>
      </c>
      <c r="TSQ21" s="208" t="s">
        <v>553</v>
      </c>
      <c r="TSR21" s="208" t="s">
        <v>553</v>
      </c>
      <c r="TSS21" s="208" t="s">
        <v>553</v>
      </c>
      <c r="TST21" s="208" t="s">
        <v>553</v>
      </c>
      <c r="TSU21" s="208" t="s">
        <v>553</v>
      </c>
      <c r="TSV21" s="208" t="s">
        <v>553</v>
      </c>
      <c r="TSW21" s="208" t="s">
        <v>553</v>
      </c>
      <c r="TSX21" s="208" t="s">
        <v>553</v>
      </c>
      <c r="TSY21" s="208" t="s">
        <v>553</v>
      </c>
      <c r="TSZ21" s="208" t="s">
        <v>553</v>
      </c>
      <c r="TTA21" s="208" t="s">
        <v>553</v>
      </c>
      <c r="TTB21" s="208" t="s">
        <v>553</v>
      </c>
      <c r="TTC21" s="208" t="s">
        <v>553</v>
      </c>
      <c r="TTD21" s="208" t="s">
        <v>553</v>
      </c>
      <c r="TTE21" s="208" t="s">
        <v>553</v>
      </c>
      <c r="TTF21" s="208" t="s">
        <v>553</v>
      </c>
      <c r="TTG21" s="208" t="s">
        <v>553</v>
      </c>
      <c r="TTH21" s="208" t="s">
        <v>553</v>
      </c>
      <c r="TTI21" s="208" t="s">
        <v>553</v>
      </c>
      <c r="TTJ21" s="208" t="s">
        <v>553</v>
      </c>
      <c r="TTK21" s="208" t="s">
        <v>553</v>
      </c>
      <c r="TTL21" s="208" t="s">
        <v>553</v>
      </c>
      <c r="TTM21" s="208" t="s">
        <v>553</v>
      </c>
      <c r="TTN21" s="208" t="s">
        <v>553</v>
      </c>
      <c r="TTO21" s="208" t="s">
        <v>553</v>
      </c>
      <c r="TTP21" s="208" t="s">
        <v>553</v>
      </c>
      <c r="TTQ21" s="208" t="s">
        <v>553</v>
      </c>
      <c r="TTR21" s="208" t="s">
        <v>553</v>
      </c>
      <c r="TTS21" s="208" t="s">
        <v>553</v>
      </c>
      <c r="TTT21" s="208" t="s">
        <v>553</v>
      </c>
      <c r="TTU21" s="208" t="s">
        <v>553</v>
      </c>
      <c r="TTV21" s="208" t="s">
        <v>553</v>
      </c>
      <c r="TTW21" s="208" t="s">
        <v>553</v>
      </c>
      <c r="TTX21" s="208" t="s">
        <v>553</v>
      </c>
      <c r="TTY21" s="208" t="s">
        <v>553</v>
      </c>
      <c r="TTZ21" s="208" t="s">
        <v>553</v>
      </c>
      <c r="TUA21" s="208" t="s">
        <v>553</v>
      </c>
      <c r="TUB21" s="208" t="s">
        <v>553</v>
      </c>
      <c r="TUC21" s="208" t="s">
        <v>553</v>
      </c>
      <c r="TUD21" s="208" t="s">
        <v>553</v>
      </c>
      <c r="TUE21" s="208" t="s">
        <v>553</v>
      </c>
      <c r="TUF21" s="208" t="s">
        <v>553</v>
      </c>
      <c r="TUG21" s="208" t="s">
        <v>553</v>
      </c>
      <c r="TUH21" s="208" t="s">
        <v>553</v>
      </c>
      <c r="TUI21" s="208" t="s">
        <v>553</v>
      </c>
      <c r="TUJ21" s="208" t="s">
        <v>553</v>
      </c>
      <c r="TUK21" s="208" t="s">
        <v>553</v>
      </c>
      <c r="TUL21" s="208" t="s">
        <v>553</v>
      </c>
      <c r="TUM21" s="208" t="s">
        <v>553</v>
      </c>
      <c r="TUN21" s="208" t="s">
        <v>553</v>
      </c>
      <c r="TUO21" s="208" t="s">
        <v>553</v>
      </c>
      <c r="TUP21" s="208" t="s">
        <v>553</v>
      </c>
      <c r="TUQ21" s="208" t="s">
        <v>553</v>
      </c>
      <c r="TUR21" s="208" t="s">
        <v>553</v>
      </c>
      <c r="TUS21" s="208" t="s">
        <v>553</v>
      </c>
      <c r="TUT21" s="208" t="s">
        <v>553</v>
      </c>
      <c r="TUU21" s="208" t="s">
        <v>553</v>
      </c>
      <c r="TUV21" s="208" t="s">
        <v>553</v>
      </c>
      <c r="TUW21" s="208" t="s">
        <v>553</v>
      </c>
      <c r="TUX21" s="208" t="s">
        <v>553</v>
      </c>
      <c r="TUY21" s="208" t="s">
        <v>553</v>
      </c>
      <c r="TUZ21" s="208" t="s">
        <v>553</v>
      </c>
      <c r="TVA21" s="208" t="s">
        <v>553</v>
      </c>
      <c r="TVB21" s="208" t="s">
        <v>553</v>
      </c>
      <c r="TVC21" s="208" t="s">
        <v>553</v>
      </c>
      <c r="TVD21" s="208" t="s">
        <v>553</v>
      </c>
      <c r="TVE21" s="208" t="s">
        <v>553</v>
      </c>
      <c r="TVF21" s="208" t="s">
        <v>553</v>
      </c>
      <c r="TVG21" s="208" t="s">
        <v>553</v>
      </c>
      <c r="TVH21" s="208" t="s">
        <v>553</v>
      </c>
      <c r="TVI21" s="208" t="s">
        <v>553</v>
      </c>
      <c r="TVJ21" s="208" t="s">
        <v>553</v>
      </c>
      <c r="TVK21" s="208" t="s">
        <v>553</v>
      </c>
      <c r="TVL21" s="208" t="s">
        <v>553</v>
      </c>
      <c r="TVM21" s="208" t="s">
        <v>553</v>
      </c>
      <c r="TVN21" s="208" t="s">
        <v>553</v>
      </c>
      <c r="TVO21" s="208" t="s">
        <v>553</v>
      </c>
      <c r="TVP21" s="208" t="s">
        <v>553</v>
      </c>
      <c r="TVQ21" s="208" t="s">
        <v>553</v>
      </c>
      <c r="TVR21" s="208" t="s">
        <v>553</v>
      </c>
      <c r="TVS21" s="208" t="s">
        <v>553</v>
      </c>
      <c r="TVT21" s="208" t="s">
        <v>553</v>
      </c>
      <c r="TVU21" s="208" t="s">
        <v>553</v>
      </c>
      <c r="TVV21" s="208" t="s">
        <v>553</v>
      </c>
      <c r="TVW21" s="208" t="s">
        <v>553</v>
      </c>
      <c r="TVX21" s="208" t="s">
        <v>553</v>
      </c>
      <c r="TVY21" s="208" t="s">
        <v>553</v>
      </c>
      <c r="TVZ21" s="208" t="s">
        <v>553</v>
      </c>
      <c r="TWA21" s="208" t="s">
        <v>553</v>
      </c>
      <c r="TWB21" s="208" t="s">
        <v>553</v>
      </c>
      <c r="TWC21" s="208" t="s">
        <v>553</v>
      </c>
      <c r="TWD21" s="208" t="s">
        <v>553</v>
      </c>
      <c r="TWE21" s="208" t="s">
        <v>553</v>
      </c>
      <c r="TWF21" s="208" t="s">
        <v>553</v>
      </c>
      <c r="TWG21" s="208" t="s">
        <v>553</v>
      </c>
      <c r="TWH21" s="208" t="s">
        <v>553</v>
      </c>
      <c r="TWI21" s="208" t="s">
        <v>553</v>
      </c>
      <c r="TWJ21" s="208" t="s">
        <v>553</v>
      </c>
      <c r="TWK21" s="208" t="s">
        <v>553</v>
      </c>
      <c r="TWL21" s="208" t="s">
        <v>553</v>
      </c>
      <c r="TWM21" s="208" t="s">
        <v>553</v>
      </c>
      <c r="TWN21" s="208" t="s">
        <v>553</v>
      </c>
      <c r="TWO21" s="208" t="s">
        <v>553</v>
      </c>
      <c r="TWP21" s="208" t="s">
        <v>553</v>
      </c>
      <c r="TWQ21" s="208" t="s">
        <v>553</v>
      </c>
      <c r="TWR21" s="208" t="s">
        <v>553</v>
      </c>
      <c r="TWS21" s="208" t="s">
        <v>553</v>
      </c>
      <c r="TWT21" s="208" t="s">
        <v>553</v>
      </c>
      <c r="TWU21" s="208" t="s">
        <v>553</v>
      </c>
      <c r="TWV21" s="208" t="s">
        <v>553</v>
      </c>
      <c r="TWW21" s="208" t="s">
        <v>553</v>
      </c>
      <c r="TWX21" s="208" t="s">
        <v>553</v>
      </c>
      <c r="TWY21" s="208" t="s">
        <v>553</v>
      </c>
      <c r="TWZ21" s="208" t="s">
        <v>553</v>
      </c>
      <c r="TXA21" s="208" t="s">
        <v>553</v>
      </c>
      <c r="TXB21" s="208" t="s">
        <v>553</v>
      </c>
      <c r="TXC21" s="208" t="s">
        <v>553</v>
      </c>
      <c r="TXD21" s="208" t="s">
        <v>553</v>
      </c>
      <c r="TXE21" s="208" t="s">
        <v>553</v>
      </c>
      <c r="TXF21" s="208" t="s">
        <v>553</v>
      </c>
      <c r="TXG21" s="208" t="s">
        <v>553</v>
      </c>
      <c r="TXH21" s="208" t="s">
        <v>553</v>
      </c>
      <c r="TXI21" s="208" t="s">
        <v>553</v>
      </c>
      <c r="TXJ21" s="208" t="s">
        <v>553</v>
      </c>
      <c r="TXK21" s="208" t="s">
        <v>553</v>
      </c>
      <c r="TXL21" s="208" t="s">
        <v>553</v>
      </c>
      <c r="TXM21" s="208" t="s">
        <v>553</v>
      </c>
      <c r="TXN21" s="208" t="s">
        <v>553</v>
      </c>
      <c r="TXO21" s="208" t="s">
        <v>553</v>
      </c>
      <c r="TXP21" s="208" t="s">
        <v>553</v>
      </c>
      <c r="TXQ21" s="208" t="s">
        <v>553</v>
      </c>
      <c r="TXR21" s="208" t="s">
        <v>553</v>
      </c>
      <c r="TXS21" s="208" t="s">
        <v>553</v>
      </c>
      <c r="TXT21" s="208" t="s">
        <v>553</v>
      </c>
      <c r="TXU21" s="208" t="s">
        <v>553</v>
      </c>
      <c r="TXV21" s="208" t="s">
        <v>553</v>
      </c>
      <c r="TXW21" s="208" t="s">
        <v>553</v>
      </c>
      <c r="TXX21" s="208" t="s">
        <v>553</v>
      </c>
      <c r="TXY21" s="208" t="s">
        <v>553</v>
      </c>
      <c r="TXZ21" s="208" t="s">
        <v>553</v>
      </c>
      <c r="TYA21" s="208" t="s">
        <v>553</v>
      </c>
      <c r="TYB21" s="208" t="s">
        <v>553</v>
      </c>
      <c r="TYC21" s="208" t="s">
        <v>553</v>
      </c>
      <c r="TYD21" s="208" t="s">
        <v>553</v>
      </c>
      <c r="TYE21" s="208" t="s">
        <v>553</v>
      </c>
      <c r="TYF21" s="208" t="s">
        <v>553</v>
      </c>
      <c r="TYG21" s="208" t="s">
        <v>553</v>
      </c>
      <c r="TYH21" s="208" t="s">
        <v>553</v>
      </c>
      <c r="TYI21" s="208" t="s">
        <v>553</v>
      </c>
      <c r="TYJ21" s="208" t="s">
        <v>553</v>
      </c>
      <c r="TYK21" s="208" t="s">
        <v>553</v>
      </c>
      <c r="TYL21" s="208" t="s">
        <v>553</v>
      </c>
      <c r="TYM21" s="208" t="s">
        <v>553</v>
      </c>
      <c r="TYN21" s="208" t="s">
        <v>553</v>
      </c>
      <c r="TYO21" s="208" t="s">
        <v>553</v>
      </c>
      <c r="TYP21" s="208" t="s">
        <v>553</v>
      </c>
      <c r="TYQ21" s="208" t="s">
        <v>553</v>
      </c>
      <c r="TYR21" s="208" t="s">
        <v>553</v>
      </c>
      <c r="TYS21" s="208" t="s">
        <v>553</v>
      </c>
      <c r="TYT21" s="208" t="s">
        <v>553</v>
      </c>
      <c r="TYU21" s="208" t="s">
        <v>553</v>
      </c>
      <c r="TYV21" s="208" t="s">
        <v>553</v>
      </c>
      <c r="TYW21" s="208" t="s">
        <v>553</v>
      </c>
      <c r="TYX21" s="208" t="s">
        <v>553</v>
      </c>
      <c r="TYY21" s="208" t="s">
        <v>553</v>
      </c>
      <c r="TYZ21" s="208" t="s">
        <v>553</v>
      </c>
      <c r="TZA21" s="208" t="s">
        <v>553</v>
      </c>
      <c r="TZB21" s="208" t="s">
        <v>553</v>
      </c>
      <c r="TZC21" s="208" t="s">
        <v>553</v>
      </c>
      <c r="TZD21" s="208" t="s">
        <v>553</v>
      </c>
      <c r="TZE21" s="208" t="s">
        <v>553</v>
      </c>
      <c r="TZF21" s="208" t="s">
        <v>553</v>
      </c>
      <c r="TZG21" s="208" t="s">
        <v>553</v>
      </c>
      <c r="TZH21" s="208" t="s">
        <v>553</v>
      </c>
      <c r="TZI21" s="208" t="s">
        <v>553</v>
      </c>
      <c r="TZJ21" s="208" t="s">
        <v>553</v>
      </c>
      <c r="TZK21" s="208" t="s">
        <v>553</v>
      </c>
      <c r="TZL21" s="208" t="s">
        <v>553</v>
      </c>
      <c r="TZM21" s="208" t="s">
        <v>553</v>
      </c>
      <c r="TZN21" s="208" t="s">
        <v>553</v>
      </c>
      <c r="TZO21" s="208" t="s">
        <v>553</v>
      </c>
      <c r="TZP21" s="208" t="s">
        <v>553</v>
      </c>
      <c r="TZQ21" s="208" t="s">
        <v>553</v>
      </c>
      <c r="TZR21" s="208" t="s">
        <v>553</v>
      </c>
      <c r="TZS21" s="208" t="s">
        <v>553</v>
      </c>
      <c r="TZT21" s="208" t="s">
        <v>553</v>
      </c>
      <c r="TZU21" s="208" t="s">
        <v>553</v>
      </c>
      <c r="TZV21" s="208" t="s">
        <v>553</v>
      </c>
      <c r="TZW21" s="208" t="s">
        <v>553</v>
      </c>
      <c r="TZX21" s="208" t="s">
        <v>553</v>
      </c>
      <c r="TZY21" s="208" t="s">
        <v>553</v>
      </c>
      <c r="TZZ21" s="208" t="s">
        <v>553</v>
      </c>
      <c r="UAA21" s="208" t="s">
        <v>553</v>
      </c>
      <c r="UAB21" s="208" t="s">
        <v>553</v>
      </c>
      <c r="UAC21" s="208" t="s">
        <v>553</v>
      </c>
      <c r="UAD21" s="208" t="s">
        <v>553</v>
      </c>
      <c r="UAE21" s="208" t="s">
        <v>553</v>
      </c>
      <c r="UAF21" s="208" t="s">
        <v>553</v>
      </c>
      <c r="UAG21" s="208" t="s">
        <v>553</v>
      </c>
      <c r="UAH21" s="208" t="s">
        <v>553</v>
      </c>
      <c r="UAI21" s="208" t="s">
        <v>553</v>
      </c>
      <c r="UAJ21" s="208" t="s">
        <v>553</v>
      </c>
      <c r="UAK21" s="208" t="s">
        <v>553</v>
      </c>
      <c r="UAL21" s="208" t="s">
        <v>553</v>
      </c>
      <c r="UAM21" s="208" t="s">
        <v>553</v>
      </c>
      <c r="UAN21" s="208" t="s">
        <v>553</v>
      </c>
      <c r="UAO21" s="208" t="s">
        <v>553</v>
      </c>
      <c r="UAP21" s="208" t="s">
        <v>553</v>
      </c>
      <c r="UAQ21" s="208" t="s">
        <v>553</v>
      </c>
      <c r="UAR21" s="208" t="s">
        <v>553</v>
      </c>
      <c r="UAS21" s="208" t="s">
        <v>553</v>
      </c>
      <c r="UAT21" s="208" t="s">
        <v>553</v>
      </c>
      <c r="UAU21" s="208" t="s">
        <v>553</v>
      </c>
      <c r="UAV21" s="208" t="s">
        <v>553</v>
      </c>
      <c r="UAW21" s="208" t="s">
        <v>553</v>
      </c>
      <c r="UAX21" s="208" t="s">
        <v>553</v>
      </c>
      <c r="UAY21" s="208" t="s">
        <v>553</v>
      </c>
      <c r="UAZ21" s="208" t="s">
        <v>553</v>
      </c>
      <c r="UBA21" s="208" t="s">
        <v>553</v>
      </c>
      <c r="UBB21" s="208" t="s">
        <v>553</v>
      </c>
      <c r="UBC21" s="208" t="s">
        <v>553</v>
      </c>
      <c r="UBD21" s="208" t="s">
        <v>553</v>
      </c>
      <c r="UBE21" s="208" t="s">
        <v>553</v>
      </c>
      <c r="UBF21" s="208" t="s">
        <v>553</v>
      </c>
      <c r="UBG21" s="208" t="s">
        <v>553</v>
      </c>
      <c r="UBH21" s="208" t="s">
        <v>553</v>
      </c>
      <c r="UBI21" s="208" t="s">
        <v>553</v>
      </c>
      <c r="UBJ21" s="208" t="s">
        <v>553</v>
      </c>
      <c r="UBK21" s="208" t="s">
        <v>553</v>
      </c>
      <c r="UBL21" s="208" t="s">
        <v>553</v>
      </c>
      <c r="UBM21" s="208" t="s">
        <v>553</v>
      </c>
      <c r="UBN21" s="208" t="s">
        <v>553</v>
      </c>
      <c r="UBO21" s="208" t="s">
        <v>553</v>
      </c>
      <c r="UBP21" s="208" t="s">
        <v>553</v>
      </c>
      <c r="UBQ21" s="208" t="s">
        <v>553</v>
      </c>
      <c r="UBR21" s="208" t="s">
        <v>553</v>
      </c>
      <c r="UBS21" s="208" t="s">
        <v>553</v>
      </c>
      <c r="UBT21" s="208" t="s">
        <v>553</v>
      </c>
      <c r="UBU21" s="208" t="s">
        <v>553</v>
      </c>
      <c r="UBV21" s="208" t="s">
        <v>553</v>
      </c>
      <c r="UBW21" s="208" t="s">
        <v>553</v>
      </c>
      <c r="UBX21" s="208" t="s">
        <v>553</v>
      </c>
      <c r="UBY21" s="208" t="s">
        <v>553</v>
      </c>
      <c r="UBZ21" s="208" t="s">
        <v>553</v>
      </c>
      <c r="UCA21" s="208" t="s">
        <v>553</v>
      </c>
      <c r="UCB21" s="208" t="s">
        <v>553</v>
      </c>
      <c r="UCC21" s="208" t="s">
        <v>553</v>
      </c>
      <c r="UCD21" s="208" t="s">
        <v>553</v>
      </c>
      <c r="UCE21" s="208" t="s">
        <v>553</v>
      </c>
      <c r="UCF21" s="208" t="s">
        <v>553</v>
      </c>
      <c r="UCG21" s="208" t="s">
        <v>553</v>
      </c>
      <c r="UCH21" s="208" t="s">
        <v>553</v>
      </c>
      <c r="UCI21" s="208" t="s">
        <v>553</v>
      </c>
      <c r="UCJ21" s="208" t="s">
        <v>553</v>
      </c>
      <c r="UCK21" s="208" t="s">
        <v>553</v>
      </c>
      <c r="UCL21" s="208" t="s">
        <v>553</v>
      </c>
      <c r="UCM21" s="208" t="s">
        <v>553</v>
      </c>
      <c r="UCN21" s="208" t="s">
        <v>553</v>
      </c>
      <c r="UCO21" s="208" t="s">
        <v>553</v>
      </c>
      <c r="UCP21" s="208" t="s">
        <v>553</v>
      </c>
      <c r="UCQ21" s="208" t="s">
        <v>553</v>
      </c>
      <c r="UCR21" s="208" t="s">
        <v>553</v>
      </c>
      <c r="UCS21" s="208" t="s">
        <v>553</v>
      </c>
      <c r="UCT21" s="208" t="s">
        <v>553</v>
      </c>
      <c r="UCU21" s="208" t="s">
        <v>553</v>
      </c>
      <c r="UCV21" s="208" t="s">
        <v>553</v>
      </c>
      <c r="UCW21" s="208" t="s">
        <v>553</v>
      </c>
      <c r="UCX21" s="208" t="s">
        <v>553</v>
      </c>
      <c r="UCY21" s="208" t="s">
        <v>553</v>
      </c>
      <c r="UCZ21" s="208" t="s">
        <v>553</v>
      </c>
      <c r="UDA21" s="208" t="s">
        <v>553</v>
      </c>
      <c r="UDB21" s="208" t="s">
        <v>553</v>
      </c>
      <c r="UDC21" s="208" t="s">
        <v>553</v>
      </c>
      <c r="UDD21" s="208" t="s">
        <v>553</v>
      </c>
      <c r="UDE21" s="208" t="s">
        <v>553</v>
      </c>
      <c r="UDF21" s="208" t="s">
        <v>553</v>
      </c>
      <c r="UDG21" s="208" t="s">
        <v>553</v>
      </c>
      <c r="UDH21" s="208" t="s">
        <v>553</v>
      </c>
      <c r="UDI21" s="208" t="s">
        <v>553</v>
      </c>
      <c r="UDJ21" s="208" t="s">
        <v>553</v>
      </c>
      <c r="UDK21" s="208" t="s">
        <v>553</v>
      </c>
      <c r="UDL21" s="208" t="s">
        <v>553</v>
      </c>
      <c r="UDM21" s="208" t="s">
        <v>553</v>
      </c>
      <c r="UDN21" s="208" t="s">
        <v>553</v>
      </c>
      <c r="UDO21" s="208" t="s">
        <v>553</v>
      </c>
      <c r="UDP21" s="208" t="s">
        <v>553</v>
      </c>
      <c r="UDQ21" s="208" t="s">
        <v>553</v>
      </c>
      <c r="UDR21" s="208" t="s">
        <v>553</v>
      </c>
      <c r="UDS21" s="208" t="s">
        <v>553</v>
      </c>
      <c r="UDT21" s="208" t="s">
        <v>553</v>
      </c>
      <c r="UDU21" s="208" t="s">
        <v>553</v>
      </c>
      <c r="UDV21" s="208" t="s">
        <v>553</v>
      </c>
      <c r="UDW21" s="208" t="s">
        <v>553</v>
      </c>
      <c r="UDX21" s="208" t="s">
        <v>553</v>
      </c>
      <c r="UDY21" s="208" t="s">
        <v>553</v>
      </c>
      <c r="UDZ21" s="208" t="s">
        <v>553</v>
      </c>
      <c r="UEA21" s="208" t="s">
        <v>553</v>
      </c>
      <c r="UEB21" s="208" t="s">
        <v>553</v>
      </c>
      <c r="UEC21" s="208" t="s">
        <v>553</v>
      </c>
      <c r="UED21" s="208" t="s">
        <v>553</v>
      </c>
      <c r="UEE21" s="208" t="s">
        <v>553</v>
      </c>
      <c r="UEF21" s="208" t="s">
        <v>553</v>
      </c>
      <c r="UEG21" s="208" t="s">
        <v>553</v>
      </c>
      <c r="UEH21" s="208" t="s">
        <v>553</v>
      </c>
      <c r="UEI21" s="208" t="s">
        <v>553</v>
      </c>
      <c r="UEJ21" s="208" t="s">
        <v>553</v>
      </c>
      <c r="UEK21" s="208" t="s">
        <v>553</v>
      </c>
      <c r="UEL21" s="208" t="s">
        <v>553</v>
      </c>
      <c r="UEM21" s="208" t="s">
        <v>553</v>
      </c>
      <c r="UEN21" s="208" t="s">
        <v>553</v>
      </c>
      <c r="UEO21" s="208" t="s">
        <v>553</v>
      </c>
      <c r="UEP21" s="208" t="s">
        <v>553</v>
      </c>
      <c r="UEQ21" s="208" t="s">
        <v>553</v>
      </c>
      <c r="UER21" s="208" t="s">
        <v>553</v>
      </c>
      <c r="UES21" s="208" t="s">
        <v>553</v>
      </c>
      <c r="UET21" s="208" t="s">
        <v>553</v>
      </c>
      <c r="UEU21" s="208" t="s">
        <v>553</v>
      </c>
      <c r="UEV21" s="208" t="s">
        <v>553</v>
      </c>
      <c r="UEW21" s="208" t="s">
        <v>553</v>
      </c>
      <c r="UEX21" s="208" t="s">
        <v>553</v>
      </c>
      <c r="UEY21" s="208" t="s">
        <v>553</v>
      </c>
      <c r="UEZ21" s="208" t="s">
        <v>553</v>
      </c>
      <c r="UFA21" s="208" t="s">
        <v>553</v>
      </c>
      <c r="UFB21" s="208" t="s">
        <v>553</v>
      </c>
      <c r="UFC21" s="208" t="s">
        <v>553</v>
      </c>
      <c r="UFD21" s="208" t="s">
        <v>553</v>
      </c>
      <c r="UFE21" s="208" t="s">
        <v>553</v>
      </c>
      <c r="UFF21" s="208" t="s">
        <v>553</v>
      </c>
      <c r="UFG21" s="208" t="s">
        <v>553</v>
      </c>
      <c r="UFH21" s="208" t="s">
        <v>553</v>
      </c>
      <c r="UFI21" s="208" t="s">
        <v>553</v>
      </c>
      <c r="UFJ21" s="208" t="s">
        <v>553</v>
      </c>
      <c r="UFK21" s="208" t="s">
        <v>553</v>
      </c>
      <c r="UFL21" s="208" t="s">
        <v>553</v>
      </c>
      <c r="UFM21" s="208" t="s">
        <v>553</v>
      </c>
      <c r="UFN21" s="208" t="s">
        <v>553</v>
      </c>
      <c r="UFO21" s="208" t="s">
        <v>553</v>
      </c>
      <c r="UFP21" s="208" t="s">
        <v>553</v>
      </c>
      <c r="UFQ21" s="208" t="s">
        <v>553</v>
      </c>
      <c r="UFR21" s="208" t="s">
        <v>553</v>
      </c>
      <c r="UFS21" s="208" t="s">
        <v>553</v>
      </c>
      <c r="UFT21" s="208" t="s">
        <v>553</v>
      </c>
      <c r="UFU21" s="208" t="s">
        <v>553</v>
      </c>
      <c r="UFV21" s="208" t="s">
        <v>553</v>
      </c>
      <c r="UFW21" s="208" t="s">
        <v>553</v>
      </c>
      <c r="UFX21" s="208" t="s">
        <v>553</v>
      </c>
      <c r="UFY21" s="208" t="s">
        <v>553</v>
      </c>
      <c r="UFZ21" s="208" t="s">
        <v>553</v>
      </c>
      <c r="UGA21" s="208" t="s">
        <v>553</v>
      </c>
      <c r="UGB21" s="208" t="s">
        <v>553</v>
      </c>
      <c r="UGC21" s="208" t="s">
        <v>553</v>
      </c>
      <c r="UGD21" s="208" t="s">
        <v>553</v>
      </c>
      <c r="UGE21" s="208" t="s">
        <v>553</v>
      </c>
      <c r="UGF21" s="208" t="s">
        <v>553</v>
      </c>
      <c r="UGG21" s="208" t="s">
        <v>553</v>
      </c>
      <c r="UGH21" s="208" t="s">
        <v>553</v>
      </c>
      <c r="UGI21" s="208" t="s">
        <v>553</v>
      </c>
      <c r="UGJ21" s="208" t="s">
        <v>553</v>
      </c>
      <c r="UGK21" s="208" t="s">
        <v>553</v>
      </c>
      <c r="UGL21" s="208" t="s">
        <v>553</v>
      </c>
      <c r="UGM21" s="208" t="s">
        <v>553</v>
      </c>
      <c r="UGN21" s="208" t="s">
        <v>553</v>
      </c>
      <c r="UGO21" s="208" t="s">
        <v>553</v>
      </c>
      <c r="UGP21" s="208" t="s">
        <v>553</v>
      </c>
      <c r="UGQ21" s="208" t="s">
        <v>553</v>
      </c>
      <c r="UGR21" s="208" t="s">
        <v>553</v>
      </c>
      <c r="UGS21" s="208" t="s">
        <v>553</v>
      </c>
      <c r="UGT21" s="208" t="s">
        <v>553</v>
      </c>
      <c r="UGU21" s="208" t="s">
        <v>553</v>
      </c>
      <c r="UGV21" s="208" t="s">
        <v>553</v>
      </c>
      <c r="UGW21" s="208" t="s">
        <v>553</v>
      </c>
      <c r="UGX21" s="208" t="s">
        <v>553</v>
      </c>
      <c r="UGY21" s="208" t="s">
        <v>553</v>
      </c>
      <c r="UGZ21" s="208" t="s">
        <v>553</v>
      </c>
      <c r="UHA21" s="208" t="s">
        <v>553</v>
      </c>
      <c r="UHB21" s="208" t="s">
        <v>553</v>
      </c>
      <c r="UHC21" s="208" t="s">
        <v>553</v>
      </c>
      <c r="UHD21" s="208" t="s">
        <v>553</v>
      </c>
      <c r="UHE21" s="208" t="s">
        <v>553</v>
      </c>
      <c r="UHF21" s="208" t="s">
        <v>553</v>
      </c>
      <c r="UHG21" s="208" t="s">
        <v>553</v>
      </c>
      <c r="UHH21" s="208" t="s">
        <v>553</v>
      </c>
      <c r="UHI21" s="208" t="s">
        <v>553</v>
      </c>
      <c r="UHJ21" s="208" t="s">
        <v>553</v>
      </c>
      <c r="UHK21" s="208" t="s">
        <v>553</v>
      </c>
      <c r="UHL21" s="208" t="s">
        <v>553</v>
      </c>
      <c r="UHM21" s="208" t="s">
        <v>553</v>
      </c>
      <c r="UHN21" s="208" t="s">
        <v>553</v>
      </c>
      <c r="UHO21" s="208" t="s">
        <v>553</v>
      </c>
      <c r="UHP21" s="208" t="s">
        <v>553</v>
      </c>
      <c r="UHQ21" s="208" t="s">
        <v>553</v>
      </c>
      <c r="UHR21" s="208" t="s">
        <v>553</v>
      </c>
      <c r="UHS21" s="208" t="s">
        <v>553</v>
      </c>
      <c r="UHT21" s="208" t="s">
        <v>553</v>
      </c>
      <c r="UHU21" s="208" t="s">
        <v>553</v>
      </c>
      <c r="UHV21" s="208" t="s">
        <v>553</v>
      </c>
      <c r="UHW21" s="208" t="s">
        <v>553</v>
      </c>
      <c r="UHX21" s="208" t="s">
        <v>553</v>
      </c>
      <c r="UHY21" s="208" t="s">
        <v>553</v>
      </c>
      <c r="UHZ21" s="208" t="s">
        <v>553</v>
      </c>
      <c r="UIA21" s="208" t="s">
        <v>553</v>
      </c>
      <c r="UIB21" s="208" t="s">
        <v>553</v>
      </c>
      <c r="UIC21" s="208" t="s">
        <v>553</v>
      </c>
      <c r="UID21" s="208" t="s">
        <v>553</v>
      </c>
      <c r="UIE21" s="208" t="s">
        <v>553</v>
      </c>
      <c r="UIF21" s="208" t="s">
        <v>553</v>
      </c>
      <c r="UIG21" s="208" t="s">
        <v>553</v>
      </c>
      <c r="UIH21" s="208" t="s">
        <v>553</v>
      </c>
      <c r="UII21" s="208" t="s">
        <v>553</v>
      </c>
      <c r="UIJ21" s="208" t="s">
        <v>553</v>
      </c>
      <c r="UIK21" s="208" t="s">
        <v>553</v>
      </c>
      <c r="UIL21" s="208" t="s">
        <v>553</v>
      </c>
      <c r="UIM21" s="208" t="s">
        <v>553</v>
      </c>
      <c r="UIN21" s="208" t="s">
        <v>553</v>
      </c>
      <c r="UIO21" s="208" t="s">
        <v>553</v>
      </c>
      <c r="UIP21" s="208" t="s">
        <v>553</v>
      </c>
      <c r="UIQ21" s="208" t="s">
        <v>553</v>
      </c>
      <c r="UIR21" s="208" t="s">
        <v>553</v>
      </c>
      <c r="UIS21" s="208" t="s">
        <v>553</v>
      </c>
      <c r="UIT21" s="208" t="s">
        <v>553</v>
      </c>
      <c r="UIU21" s="208" t="s">
        <v>553</v>
      </c>
      <c r="UIV21" s="208" t="s">
        <v>553</v>
      </c>
      <c r="UIW21" s="208" t="s">
        <v>553</v>
      </c>
      <c r="UIX21" s="208" t="s">
        <v>553</v>
      </c>
      <c r="UIY21" s="208" t="s">
        <v>553</v>
      </c>
      <c r="UIZ21" s="208" t="s">
        <v>553</v>
      </c>
      <c r="UJA21" s="208" t="s">
        <v>553</v>
      </c>
      <c r="UJB21" s="208" t="s">
        <v>553</v>
      </c>
      <c r="UJC21" s="208" t="s">
        <v>553</v>
      </c>
      <c r="UJD21" s="208" t="s">
        <v>553</v>
      </c>
      <c r="UJE21" s="208" t="s">
        <v>553</v>
      </c>
      <c r="UJF21" s="208" t="s">
        <v>553</v>
      </c>
      <c r="UJG21" s="208" t="s">
        <v>553</v>
      </c>
      <c r="UJH21" s="208" t="s">
        <v>553</v>
      </c>
      <c r="UJI21" s="208" t="s">
        <v>553</v>
      </c>
      <c r="UJJ21" s="208" t="s">
        <v>553</v>
      </c>
      <c r="UJK21" s="208" t="s">
        <v>553</v>
      </c>
      <c r="UJL21" s="208" t="s">
        <v>553</v>
      </c>
      <c r="UJM21" s="208" t="s">
        <v>553</v>
      </c>
      <c r="UJN21" s="208" t="s">
        <v>553</v>
      </c>
      <c r="UJO21" s="208" t="s">
        <v>553</v>
      </c>
      <c r="UJP21" s="208" t="s">
        <v>553</v>
      </c>
      <c r="UJQ21" s="208" t="s">
        <v>553</v>
      </c>
      <c r="UJR21" s="208" t="s">
        <v>553</v>
      </c>
      <c r="UJS21" s="208" t="s">
        <v>553</v>
      </c>
      <c r="UJT21" s="208" t="s">
        <v>553</v>
      </c>
      <c r="UJU21" s="208" t="s">
        <v>553</v>
      </c>
      <c r="UJV21" s="208" t="s">
        <v>553</v>
      </c>
      <c r="UJW21" s="208" t="s">
        <v>553</v>
      </c>
      <c r="UJX21" s="208" t="s">
        <v>553</v>
      </c>
      <c r="UJY21" s="208" t="s">
        <v>553</v>
      </c>
      <c r="UJZ21" s="208" t="s">
        <v>553</v>
      </c>
      <c r="UKA21" s="208" t="s">
        <v>553</v>
      </c>
      <c r="UKB21" s="208" t="s">
        <v>553</v>
      </c>
      <c r="UKC21" s="208" t="s">
        <v>553</v>
      </c>
      <c r="UKD21" s="208" t="s">
        <v>553</v>
      </c>
      <c r="UKE21" s="208" t="s">
        <v>553</v>
      </c>
      <c r="UKF21" s="208" t="s">
        <v>553</v>
      </c>
      <c r="UKG21" s="208" t="s">
        <v>553</v>
      </c>
      <c r="UKH21" s="208" t="s">
        <v>553</v>
      </c>
      <c r="UKI21" s="208" t="s">
        <v>553</v>
      </c>
      <c r="UKJ21" s="208" t="s">
        <v>553</v>
      </c>
      <c r="UKK21" s="208" t="s">
        <v>553</v>
      </c>
      <c r="UKL21" s="208" t="s">
        <v>553</v>
      </c>
      <c r="UKM21" s="208" t="s">
        <v>553</v>
      </c>
      <c r="UKN21" s="208" t="s">
        <v>553</v>
      </c>
      <c r="UKO21" s="208" t="s">
        <v>553</v>
      </c>
      <c r="UKP21" s="208" t="s">
        <v>553</v>
      </c>
      <c r="UKQ21" s="208" t="s">
        <v>553</v>
      </c>
      <c r="UKR21" s="208" t="s">
        <v>553</v>
      </c>
      <c r="UKS21" s="208" t="s">
        <v>553</v>
      </c>
      <c r="UKT21" s="208" t="s">
        <v>553</v>
      </c>
      <c r="UKU21" s="208" t="s">
        <v>553</v>
      </c>
      <c r="UKV21" s="208" t="s">
        <v>553</v>
      </c>
      <c r="UKW21" s="208" t="s">
        <v>553</v>
      </c>
      <c r="UKX21" s="208" t="s">
        <v>553</v>
      </c>
      <c r="UKY21" s="208" t="s">
        <v>553</v>
      </c>
      <c r="UKZ21" s="208" t="s">
        <v>553</v>
      </c>
      <c r="ULA21" s="208" t="s">
        <v>553</v>
      </c>
      <c r="ULB21" s="208" t="s">
        <v>553</v>
      </c>
      <c r="ULC21" s="208" t="s">
        <v>553</v>
      </c>
      <c r="ULD21" s="208" t="s">
        <v>553</v>
      </c>
      <c r="ULE21" s="208" t="s">
        <v>553</v>
      </c>
      <c r="ULF21" s="208" t="s">
        <v>553</v>
      </c>
      <c r="ULG21" s="208" t="s">
        <v>553</v>
      </c>
      <c r="ULH21" s="208" t="s">
        <v>553</v>
      </c>
      <c r="ULI21" s="208" t="s">
        <v>553</v>
      </c>
      <c r="ULJ21" s="208" t="s">
        <v>553</v>
      </c>
      <c r="ULK21" s="208" t="s">
        <v>553</v>
      </c>
      <c r="ULL21" s="208" t="s">
        <v>553</v>
      </c>
      <c r="ULM21" s="208" t="s">
        <v>553</v>
      </c>
      <c r="ULN21" s="208" t="s">
        <v>553</v>
      </c>
      <c r="ULO21" s="208" t="s">
        <v>553</v>
      </c>
      <c r="ULP21" s="208" t="s">
        <v>553</v>
      </c>
      <c r="ULQ21" s="208" t="s">
        <v>553</v>
      </c>
      <c r="ULR21" s="208" t="s">
        <v>553</v>
      </c>
      <c r="ULS21" s="208" t="s">
        <v>553</v>
      </c>
      <c r="ULT21" s="208" t="s">
        <v>553</v>
      </c>
      <c r="ULU21" s="208" t="s">
        <v>553</v>
      </c>
      <c r="ULV21" s="208" t="s">
        <v>553</v>
      </c>
      <c r="ULW21" s="208" t="s">
        <v>553</v>
      </c>
      <c r="ULX21" s="208" t="s">
        <v>553</v>
      </c>
      <c r="ULY21" s="208" t="s">
        <v>553</v>
      </c>
      <c r="ULZ21" s="208" t="s">
        <v>553</v>
      </c>
      <c r="UMA21" s="208" t="s">
        <v>553</v>
      </c>
      <c r="UMB21" s="208" t="s">
        <v>553</v>
      </c>
      <c r="UMC21" s="208" t="s">
        <v>553</v>
      </c>
      <c r="UMD21" s="208" t="s">
        <v>553</v>
      </c>
      <c r="UME21" s="208" t="s">
        <v>553</v>
      </c>
      <c r="UMF21" s="208" t="s">
        <v>553</v>
      </c>
      <c r="UMG21" s="208" t="s">
        <v>553</v>
      </c>
      <c r="UMH21" s="208" t="s">
        <v>553</v>
      </c>
      <c r="UMI21" s="208" t="s">
        <v>553</v>
      </c>
      <c r="UMJ21" s="208" t="s">
        <v>553</v>
      </c>
      <c r="UMK21" s="208" t="s">
        <v>553</v>
      </c>
      <c r="UML21" s="208" t="s">
        <v>553</v>
      </c>
      <c r="UMM21" s="208" t="s">
        <v>553</v>
      </c>
      <c r="UMN21" s="208" t="s">
        <v>553</v>
      </c>
      <c r="UMO21" s="208" t="s">
        <v>553</v>
      </c>
      <c r="UMP21" s="208" t="s">
        <v>553</v>
      </c>
      <c r="UMQ21" s="208" t="s">
        <v>553</v>
      </c>
      <c r="UMR21" s="208" t="s">
        <v>553</v>
      </c>
      <c r="UMS21" s="208" t="s">
        <v>553</v>
      </c>
      <c r="UMT21" s="208" t="s">
        <v>553</v>
      </c>
      <c r="UMU21" s="208" t="s">
        <v>553</v>
      </c>
      <c r="UMV21" s="208" t="s">
        <v>553</v>
      </c>
      <c r="UMW21" s="208" t="s">
        <v>553</v>
      </c>
      <c r="UMX21" s="208" t="s">
        <v>553</v>
      </c>
      <c r="UMY21" s="208" t="s">
        <v>553</v>
      </c>
      <c r="UMZ21" s="208" t="s">
        <v>553</v>
      </c>
      <c r="UNA21" s="208" t="s">
        <v>553</v>
      </c>
      <c r="UNB21" s="208" t="s">
        <v>553</v>
      </c>
      <c r="UNC21" s="208" t="s">
        <v>553</v>
      </c>
      <c r="UND21" s="208" t="s">
        <v>553</v>
      </c>
      <c r="UNE21" s="208" t="s">
        <v>553</v>
      </c>
      <c r="UNF21" s="208" t="s">
        <v>553</v>
      </c>
      <c r="UNG21" s="208" t="s">
        <v>553</v>
      </c>
      <c r="UNH21" s="208" t="s">
        <v>553</v>
      </c>
      <c r="UNI21" s="208" t="s">
        <v>553</v>
      </c>
      <c r="UNJ21" s="208" t="s">
        <v>553</v>
      </c>
      <c r="UNK21" s="208" t="s">
        <v>553</v>
      </c>
      <c r="UNL21" s="208" t="s">
        <v>553</v>
      </c>
      <c r="UNM21" s="208" t="s">
        <v>553</v>
      </c>
      <c r="UNN21" s="208" t="s">
        <v>553</v>
      </c>
      <c r="UNO21" s="208" t="s">
        <v>553</v>
      </c>
      <c r="UNP21" s="208" t="s">
        <v>553</v>
      </c>
      <c r="UNQ21" s="208" t="s">
        <v>553</v>
      </c>
      <c r="UNR21" s="208" t="s">
        <v>553</v>
      </c>
      <c r="UNS21" s="208" t="s">
        <v>553</v>
      </c>
      <c r="UNT21" s="208" t="s">
        <v>553</v>
      </c>
      <c r="UNU21" s="208" t="s">
        <v>553</v>
      </c>
      <c r="UNV21" s="208" t="s">
        <v>553</v>
      </c>
      <c r="UNW21" s="208" t="s">
        <v>553</v>
      </c>
      <c r="UNX21" s="208" t="s">
        <v>553</v>
      </c>
      <c r="UNY21" s="208" t="s">
        <v>553</v>
      </c>
      <c r="UNZ21" s="208" t="s">
        <v>553</v>
      </c>
      <c r="UOA21" s="208" t="s">
        <v>553</v>
      </c>
      <c r="UOB21" s="208" t="s">
        <v>553</v>
      </c>
      <c r="UOC21" s="208" t="s">
        <v>553</v>
      </c>
      <c r="UOD21" s="208" t="s">
        <v>553</v>
      </c>
      <c r="UOE21" s="208" t="s">
        <v>553</v>
      </c>
      <c r="UOF21" s="208" t="s">
        <v>553</v>
      </c>
      <c r="UOG21" s="208" t="s">
        <v>553</v>
      </c>
      <c r="UOH21" s="208" t="s">
        <v>553</v>
      </c>
      <c r="UOI21" s="208" t="s">
        <v>553</v>
      </c>
      <c r="UOJ21" s="208" t="s">
        <v>553</v>
      </c>
      <c r="UOK21" s="208" t="s">
        <v>553</v>
      </c>
      <c r="UOL21" s="208" t="s">
        <v>553</v>
      </c>
      <c r="UOM21" s="208" t="s">
        <v>553</v>
      </c>
      <c r="UON21" s="208" t="s">
        <v>553</v>
      </c>
      <c r="UOO21" s="208" t="s">
        <v>553</v>
      </c>
      <c r="UOP21" s="208" t="s">
        <v>553</v>
      </c>
      <c r="UOQ21" s="208" t="s">
        <v>553</v>
      </c>
      <c r="UOR21" s="208" t="s">
        <v>553</v>
      </c>
      <c r="UOS21" s="208" t="s">
        <v>553</v>
      </c>
      <c r="UOT21" s="208" t="s">
        <v>553</v>
      </c>
      <c r="UOU21" s="208" t="s">
        <v>553</v>
      </c>
      <c r="UOV21" s="208" t="s">
        <v>553</v>
      </c>
      <c r="UOW21" s="208" t="s">
        <v>553</v>
      </c>
      <c r="UOX21" s="208" t="s">
        <v>553</v>
      </c>
      <c r="UOY21" s="208" t="s">
        <v>553</v>
      </c>
      <c r="UOZ21" s="208" t="s">
        <v>553</v>
      </c>
      <c r="UPA21" s="208" t="s">
        <v>553</v>
      </c>
      <c r="UPB21" s="208" t="s">
        <v>553</v>
      </c>
      <c r="UPC21" s="208" t="s">
        <v>553</v>
      </c>
      <c r="UPD21" s="208" t="s">
        <v>553</v>
      </c>
      <c r="UPE21" s="208" t="s">
        <v>553</v>
      </c>
      <c r="UPF21" s="208" t="s">
        <v>553</v>
      </c>
      <c r="UPG21" s="208" t="s">
        <v>553</v>
      </c>
      <c r="UPH21" s="208" t="s">
        <v>553</v>
      </c>
      <c r="UPI21" s="208" t="s">
        <v>553</v>
      </c>
      <c r="UPJ21" s="208" t="s">
        <v>553</v>
      </c>
      <c r="UPK21" s="208" t="s">
        <v>553</v>
      </c>
      <c r="UPL21" s="208" t="s">
        <v>553</v>
      </c>
      <c r="UPM21" s="208" t="s">
        <v>553</v>
      </c>
      <c r="UPN21" s="208" t="s">
        <v>553</v>
      </c>
      <c r="UPO21" s="208" t="s">
        <v>553</v>
      </c>
      <c r="UPP21" s="208" t="s">
        <v>553</v>
      </c>
      <c r="UPQ21" s="208" t="s">
        <v>553</v>
      </c>
      <c r="UPR21" s="208" t="s">
        <v>553</v>
      </c>
      <c r="UPS21" s="208" t="s">
        <v>553</v>
      </c>
      <c r="UPT21" s="208" t="s">
        <v>553</v>
      </c>
      <c r="UPU21" s="208" t="s">
        <v>553</v>
      </c>
      <c r="UPV21" s="208" t="s">
        <v>553</v>
      </c>
      <c r="UPW21" s="208" t="s">
        <v>553</v>
      </c>
      <c r="UPX21" s="208" t="s">
        <v>553</v>
      </c>
      <c r="UPY21" s="208" t="s">
        <v>553</v>
      </c>
      <c r="UPZ21" s="208" t="s">
        <v>553</v>
      </c>
      <c r="UQA21" s="208" t="s">
        <v>553</v>
      </c>
      <c r="UQB21" s="208" t="s">
        <v>553</v>
      </c>
      <c r="UQC21" s="208" t="s">
        <v>553</v>
      </c>
      <c r="UQD21" s="208" t="s">
        <v>553</v>
      </c>
      <c r="UQE21" s="208" t="s">
        <v>553</v>
      </c>
      <c r="UQF21" s="208" t="s">
        <v>553</v>
      </c>
      <c r="UQG21" s="208" t="s">
        <v>553</v>
      </c>
      <c r="UQH21" s="208" t="s">
        <v>553</v>
      </c>
      <c r="UQI21" s="208" t="s">
        <v>553</v>
      </c>
      <c r="UQJ21" s="208" t="s">
        <v>553</v>
      </c>
      <c r="UQK21" s="208" t="s">
        <v>553</v>
      </c>
      <c r="UQL21" s="208" t="s">
        <v>553</v>
      </c>
      <c r="UQM21" s="208" t="s">
        <v>553</v>
      </c>
      <c r="UQN21" s="208" t="s">
        <v>553</v>
      </c>
      <c r="UQO21" s="208" t="s">
        <v>553</v>
      </c>
      <c r="UQP21" s="208" t="s">
        <v>553</v>
      </c>
      <c r="UQQ21" s="208" t="s">
        <v>553</v>
      </c>
      <c r="UQR21" s="208" t="s">
        <v>553</v>
      </c>
      <c r="UQS21" s="208" t="s">
        <v>553</v>
      </c>
      <c r="UQT21" s="208" t="s">
        <v>553</v>
      </c>
      <c r="UQU21" s="208" t="s">
        <v>553</v>
      </c>
      <c r="UQV21" s="208" t="s">
        <v>553</v>
      </c>
      <c r="UQW21" s="208" t="s">
        <v>553</v>
      </c>
      <c r="UQX21" s="208" t="s">
        <v>553</v>
      </c>
      <c r="UQY21" s="208" t="s">
        <v>553</v>
      </c>
      <c r="UQZ21" s="208" t="s">
        <v>553</v>
      </c>
      <c r="URA21" s="208" t="s">
        <v>553</v>
      </c>
      <c r="URB21" s="208" t="s">
        <v>553</v>
      </c>
      <c r="URC21" s="208" t="s">
        <v>553</v>
      </c>
      <c r="URD21" s="208" t="s">
        <v>553</v>
      </c>
      <c r="URE21" s="208" t="s">
        <v>553</v>
      </c>
      <c r="URF21" s="208" t="s">
        <v>553</v>
      </c>
      <c r="URG21" s="208" t="s">
        <v>553</v>
      </c>
      <c r="URH21" s="208" t="s">
        <v>553</v>
      </c>
      <c r="URI21" s="208" t="s">
        <v>553</v>
      </c>
      <c r="URJ21" s="208" t="s">
        <v>553</v>
      </c>
      <c r="URK21" s="208" t="s">
        <v>553</v>
      </c>
      <c r="URL21" s="208" t="s">
        <v>553</v>
      </c>
      <c r="URM21" s="208" t="s">
        <v>553</v>
      </c>
      <c r="URN21" s="208" t="s">
        <v>553</v>
      </c>
      <c r="URO21" s="208" t="s">
        <v>553</v>
      </c>
      <c r="URP21" s="208" t="s">
        <v>553</v>
      </c>
      <c r="URQ21" s="208" t="s">
        <v>553</v>
      </c>
      <c r="URR21" s="208" t="s">
        <v>553</v>
      </c>
      <c r="URS21" s="208" t="s">
        <v>553</v>
      </c>
      <c r="URT21" s="208" t="s">
        <v>553</v>
      </c>
      <c r="URU21" s="208" t="s">
        <v>553</v>
      </c>
      <c r="URV21" s="208" t="s">
        <v>553</v>
      </c>
      <c r="URW21" s="208" t="s">
        <v>553</v>
      </c>
      <c r="URX21" s="208" t="s">
        <v>553</v>
      </c>
      <c r="URY21" s="208" t="s">
        <v>553</v>
      </c>
      <c r="URZ21" s="208" t="s">
        <v>553</v>
      </c>
      <c r="USA21" s="208" t="s">
        <v>553</v>
      </c>
      <c r="USB21" s="208" t="s">
        <v>553</v>
      </c>
      <c r="USC21" s="208" t="s">
        <v>553</v>
      </c>
      <c r="USD21" s="208" t="s">
        <v>553</v>
      </c>
      <c r="USE21" s="208" t="s">
        <v>553</v>
      </c>
      <c r="USF21" s="208" t="s">
        <v>553</v>
      </c>
      <c r="USG21" s="208" t="s">
        <v>553</v>
      </c>
      <c r="USH21" s="208" t="s">
        <v>553</v>
      </c>
      <c r="USI21" s="208" t="s">
        <v>553</v>
      </c>
      <c r="USJ21" s="208" t="s">
        <v>553</v>
      </c>
      <c r="USK21" s="208" t="s">
        <v>553</v>
      </c>
      <c r="USL21" s="208" t="s">
        <v>553</v>
      </c>
      <c r="USM21" s="208" t="s">
        <v>553</v>
      </c>
      <c r="USN21" s="208" t="s">
        <v>553</v>
      </c>
      <c r="USO21" s="208" t="s">
        <v>553</v>
      </c>
      <c r="USP21" s="208" t="s">
        <v>553</v>
      </c>
      <c r="USQ21" s="208" t="s">
        <v>553</v>
      </c>
      <c r="USR21" s="208" t="s">
        <v>553</v>
      </c>
      <c r="USS21" s="208" t="s">
        <v>553</v>
      </c>
      <c r="UST21" s="208" t="s">
        <v>553</v>
      </c>
      <c r="USU21" s="208" t="s">
        <v>553</v>
      </c>
      <c r="USV21" s="208" t="s">
        <v>553</v>
      </c>
      <c r="USW21" s="208" t="s">
        <v>553</v>
      </c>
      <c r="USX21" s="208" t="s">
        <v>553</v>
      </c>
      <c r="USY21" s="208" t="s">
        <v>553</v>
      </c>
      <c r="USZ21" s="208" t="s">
        <v>553</v>
      </c>
      <c r="UTA21" s="208" t="s">
        <v>553</v>
      </c>
      <c r="UTB21" s="208" t="s">
        <v>553</v>
      </c>
      <c r="UTC21" s="208" t="s">
        <v>553</v>
      </c>
      <c r="UTD21" s="208" t="s">
        <v>553</v>
      </c>
      <c r="UTE21" s="208" t="s">
        <v>553</v>
      </c>
      <c r="UTF21" s="208" t="s">
        <v>553</v>
      </c>
      <c r="UTG21" s="208" t="s">
        <v>553</v>
      </c>
      <c r="UTH21" s="208" t="s">
        <v>553</v>
      </c>
      <c r="UTI21" s="208" t="s">
        <v>553</v>
      </c>
      <c r="UTJ21" s="208" t="s">
        <v>553</v>
      </c>
      <c r="UTK21" s="208" t="s">
        <v>553</v>
      </c>
      <c r="UTL21" s="208" t="s">
        <v>553</v>
      </c>
      <c r="UTM21" s="208" t="s">
        <v>553</v>
      </c>
      <c r="UTN21" s="208" t="s">
        <v>553</v>
      </c>
      <c r="UTO21" s="208" t="s">
        <v>553</v>
      </c>
      <c r="UTP21" s="208" t="s">
        <v>553</v>
      </c>
      <c r="UTQ21" s="208" t="s">
        <v>553</v>
      </c>
      <c r="UTR21" s="208" t="s">
        <v>553</v>
      </c>
      <c r="UTS21" s="208" t="s">
        <v>553</v>
      </c>
      <c r="UTT21" s="208" t="s">
        <v>553</v>
      </c>
      <c r="UTU21" s="208" t="s">
        <v>553</v>
      </c>
      <c r="UTV21" s="208" t="s">
        <v>553</v>
      </c>
      <c r="UTW21" s="208" t="s">
        <v>553</v>
      </c>
      <c r="UTX21" s="208" t="s">
        <v>553</v>
      </c>
      <c r="UTY21" s="208" t="s">
        <v>553</v>
      </c>
      <c r="UTZ21" s="208" t="s">
        <v>553</v>
      </c>
      <c r="UUA21" s="208" t="s">
        <v>553</v>
      </c>
      <c r="UUB21" s="208" t="s">
        <v>553</v>
      </c>
      <c r="UUC21" s="208" t="s">
        <v>553</v>
      </c>
      <c r="UUD21" s="208" t="s">
        <v>553</v>
      </c>
      <c r="UUE21" s="208" t="s">
        <v>553</v>
      </c>
      <c r="UUF21" s="208" t="s">
        <v>553</v>
      </c>
      <c r="UUG21" s="208" t="s">
        <v>553</v>
      </c>
      <c r="UUH21" s="208" t="s">
        <v>553</v>
      </c>
      <c r="UUI21" s="208" t="s">
        <v>553</v>
      </c>
      <c r="UUJ21" s="208" t="s">
        <v>553</v>
      </c>
      <c r="UUK21" s="208" t="s">
        <v>553</v>
      </c>
      <c r="UUL21" s="208" t="s">
        <v>553</v>
      </c>
      <c r="UUM21" s="208" t="s">
        <v>553</v>
      </c>
      <c r="UUN21" s="208" t="s">
        <v>553</v>
      </c>
      <c r="UUO21" s="208" t="s">
        <v>553</v>
      </c>
      <c r="UUP21" s="208" t="s">
        <v>553</v>
      </c>
      <c r="UUQ21" s="208" t="s">
        <v>553</v>
      </c>
      <c r="UUR21" s="208" t="s">
        <v>553</v>
      </c>
      <c r="UUS21" s="208" t="s">
        <v>553</v>
      </c>
      <c r="UUT21" s="208" t="s">
        <v>553</v>
      </c>
      <c r="UUU21" s="208" t="s">
        <v>553</v>
      </c>
      <c r="UUV21" s="208" t="s">
        <v>553</v>
      </c>
      <c r="UUW21" s="208" t="s">
        <v>553</v>
      </c>
      <c r="UUX21" s="208" t="s">
        <v>553</v>
      </c>
      <c r="UUY21" s="208" t="s">
        <v>553</v>
      </c>
      <c r="UUZ21" s="208" t="s">
        <v>553</v>
      </c>
      <c r="UVA21" s="208" t="s">
        <v>553</v>
      </c>
      <c r="UVB21" s="208" t="s">
        <v>553</v>
      </c>
      <c r="UVC21" s="208" t="s">
        <v>553</v>
      </c>
      <c r="UVD21" s="208" t="s">
        <v>553</v>
      </c>
      <c r="UVE21" s="208" t="s">
        <v>553</v>
      </c>
      <c r="UVF21" s="208" t="s">
        <v>553</v>
      </c>
      <c r="UVG21" s="208" t="s">
        <v>553</v>
      </c>
      <c r="UVH21" s="208" t="s">
        <v>553</v>
      </c>
      <c r="UVI21" s="208" t="s">
        <v>553</v>
      </c>
      <c r="UVJ21" s="208" t="s">
        <v>553</v>
      </c>
      <c r="UVK21" s="208" t="s">
        <v>553</v>
      </c>
      <c r="UVL21" s="208" t="s">
        <v>553</v>
      </c>
      <c r="UVM21" s="208" t="s">
        <v>553</v>
      </c>
      <c r="UVN21" s="208" t="s">
        <v>553</v>
      </c>
      <c r="UVO21" s="208" t="s">
        <v>553</v>
      </c>
      <c r="UVP21" s="208" t="s">
        <v>553</v>
      </c>
      <c r="UVQ21" s="208" t="s">
        <v>553</v>
      </c>
      <c r="UVR21" s="208" t="s">
        <v>553</v>
      </c>
      <c r="UVS21" s="208" t="s">
        <v>553</v>
      </c>
      <c r="UVT21" s="208" t="s">
        <v>553</v>
      </c>
      <c r="UVU21" s="208" t="s">
        <v>553</v>
      </c>
      <c r="UVV21" s="208" t="s">
        <v>553</v>
      </c>
      <c r="UVW21" s="208" t="s">
        <v>553</v>
      </c>
      <c r="UVX21" s="208" t="s">
        <v>553</v>
      </c>
      <c r="UVY21" s="208" t="s">
        <v>553</v>
      </c>
      <c r="UVZ21" s="208" t="s">
        <v>553</v>
      </c>
      <c r="UWA21" s="208" t="s">
        <v>553</v>
      </c>
      <c r="UWB21" s="208" t="s">
        <v>553</v>
      </c>
      <c r="UWC21" s="208" t="s">
        <v>553</v>
      </c>
      <c r="UWD21" s="208" t="s">
        <v>553</v>
      </c>
      <c r="UWE21" s="208" t="s">
        <v>553</v>
      </c>
      <c r="UWF21" s="208" t="s">
        <v>553</v>
      </c>
      <c r="UWG21" s="208" t="s">
        <v>553</v>
      </c>
      <c r="UWH21" s="208" t="s">
        <v>553</v>
      </c>
      <c r="UWI21" s="208" t="s">
        <v>553</v>
      </c>
      <c r="UWJ21" s="208" t="s">
        <v>553</v>
      </c>
      <c r="UWK21" s="208" t="s">
        <v>553</v>
      </c>
      <c r="UWL21" s="208" t="s">
        <v>553</v>
      </c>
      <c r="UWM21" s="208" t="s">
        <v>553</v>
      </c>
      <c r="UWN21" s="208" t="s">
        <v>553</v>
      </c>
      <c r="UWO21" s="208" t="s">
        <v>553</v>
      </c>
      <c r="UWP21" s="208" t="s">
        <v>553</v>
      </c>
      <c r="UWQ21" s="208" t="s">
        <v>553</v>
      </c>
      <c r="UWR21" s="208" t="s">
        <v>553</v>
      </c>
      <c r="UWS21" s="208" t="s">
        <v>553</v>
      </c>
      <c r="UWT21" s="208" t="s">
        <v>553</v>
      </c>
      <c r="UWU21" s="208" t="s">
        <v>553</v>
      </c>
      <c r="UWV21" s="208" t="s">
        <v>553</v>
      </c>
      <c r="UWW21" s="208" t="s">
        <v>553</v>
      </c>
      <c r="UWX21" s="208" t="s">
        <v>553</v>
      </c>
      <c r="UWY21" s="208" t="s">
        <v>553</v>
      </c>
      <c r="UWZ21" s="208" t="s">
        <v>553</v>
      </c>
      <c r="UXA21" s="208" t="s">
        <v>553</v>
      </c>
      <c r="UXB21" s="208" t="s">
        <v>553</v>
      </c>
      <c r="UXC21" s="208" t="s">
        <v>553</v>
      </c>
      <c r="UXD21" s="208" t="s">
        <v>553</v>
      </c>
      <c r="UXE21" s="208" t="s">
        <v>553</v>
      </c>
      <c r="UXF21" s="208" t="s">
        <v>553</v>
      </c>
      <c r="UXG21" s="208" t="s">
        <v>553</v>
      </c>
      <c r="UXH21" s="208" t="s">
        <v>553</v>
      </c>
      <c r="UXI21" s="208" t="s">
        <v>553</v>
      </c>
      <c r="UXJ21" s="208" t="s">
        <v>553</v>
      </c>
      <c r="UXK21" s="208" t="s">
        <v>553</v>
      </c>
      <c r="UXL21" s="208" t="s">
        <v>553</v>
      </c>
      <c r="UXM21" s="208" t="s">
        <v>553</v>
      </c>
      <c r="UXN21" s="208" t="s">
        <v>553</v>
      </c>
      <c r="UXO21" s="208" t="s">
        <v>553</v>
      </c>
      <c r="UXP21" s="208" t="s">
        <v>553</v>
      </c>
      <c r="UXQ21" s="208" t="s">
        <v>553</v>
      </c>
      <c r="UXR21" s="208" t="s">
        <v>553</v>
      </c>
      <c r="UXS21" s="208" t="s">
        <v>553</v>
      </c>
      <c r="UXT21" s="208" t="s">
        <v>553</v>
      </c>
      <c r="UXU21" s="208" t="s">
        <v>553</v>
      </c>
      <c r="UXV21" s="208" t="s">
        <v>553</v>
      </c>
      <c r="UXW21" s="208" t="s">
        <v>553</v>
      </c>
      <c r="UXX21" s="208" t="s">
        <v>553</v>
      </c>
      <c r="UXY21" s="208" t="s">
        <v>553</v>
      </c>
      <c r="UXZ21" s="208" t="s">
        <v>553</v>
      </c>
      <c r="UYA21" s="208" t="s">
        <v>553</v>
      </c>
      <c r="UYB21" s="208" t="s">
        <v>553</v>
      </c>
      <c r="UYC21" s="208" t="s">
        <v>553</v>
      </c>
      <c r="UYD21" s="208" t="s">
        <v>553</v>
      </c>
      <c r="UYE21" s="208" t="s">
        <v>553</v>
      </c>
      <c r="UYF21" s="208" t="s">
        <v>553</v>
      </c>
      <c r="UYG21" s="208" t="s">
        <v>553</v>
      </c>
      <c r="UYH21" s="208" t="s">
        <v>553</v>
      </c>
      <c r="UYI21" s="208" t="s">
        <v>553</v>
      </c>
      <c r="UYJ21" s="208" t="s">
        <v>553</v>
      </c>
      <c r="UYK21" s="208" t="s">
        <v>553</v>
      </c>
      <c r="UYL21" s="208" t="s">
        <v>553</v>
      </c>
      <c r="UYM21" s="208" t="s">
        <v>553</v>
      </c>
      <c r="UYN21" s="208" t="s">
        <v>553</v>
      </c>
      <c r="UYO21" s="208" t="s">
        <v>553</v>
      </c>
      <c r="UYP21" s="208" t="s">
        <v>553</v>
      </c>
      <c r="UYQ21" s="208" t="s">
        <v>553</v>
      </c>
      <c r="UYR21" s="208" t="s">
        <v>553</v>
      </c>
      <c r="UYS21" s="208" t="s">
        <v>553</v>
      </c>
      <c r="UYT21" s="208" t="s">
        <v>553</v>
      </c>
      <c r="UYU21" s="208" t="s">
        <v>553</v>
      </c>
      <c r="UYV21" s="208" t="s">
        <v>553</v>
      </c>
      <c r="UYW21" s="208" t="s">
        <v>553</v>
      </c>
      <c r="UYX21" s="208" t="s">
        <v>553</v>
      </c>
      <c r="UYY21" s="208" t="s">
        <v>553</v>
      </c>
      <c r="UYZ21" s="208" t="s">
        <v>553</v>
      </c>
      <c r="UZA21" s="208" t="s">
        <v>553</v>
      </c>
      <c r="UZB21" s="208" t="s">
        <v>553</v>
      </c>
      <c r="UZC21" s="208" t="s">
        <v>553</v>
      </c>
      <c r="UZD21" s="208" t="s">
        <v>553</v>
      </c>
      <c r="UZE21" s="208" t="s">
        <v>553</v>
      </c>
      <c r="UZF21" s="208" t="s">
        <v>553</v>
      </c>
      <c r="UZG21" s="208" t="s">
        <v>553</v>
      </c>
      <c r="UZH21" s="208" t="s">
        <v>553</v>
      </c>
      <c r="UZI21" s="208" t="s">
        <v>553</v>
      </c>
      <c r="UZJ21" s="208" t="s">
        <v>553</v>
      </c>
      <c r="UZK21" s="208" t="s">
        <v>553</v>
      </c>
      <c r="UZL21" s="208" t="s">
        <v>553</v>
      </c>
      <c r="UZM21" s="208" t="s">
        <v>553</v>
      </c>
      <c r="UZN21" s="208" t="s">
        <v>553</v>
      </c>
      <c r="UZO21" s="208" t="s">
        <v>553</v>
      </c>
      <c r="UZP21" s="208" t="s">
        <v>553</v>
      </c>
      <c r="UZQ21" s="208" t="s">
        <v>553</v>
      </c>
      <c r="UZR21" s="208" t="s">
        <v>553</v>
      </c>
      <c r="UZS21" s="208" t="s">
        <v>553</v>
      </c>
      <c r="UZT21" s="208" t="s">
        <v>553</v>
      </c>
      <c r="UZU21" s="208" t="s">
        <v>553</v>
      </c>
      <c r="UZV21" s="208" t="s">
        <v>553</v>
      </c>
      <c r="UZW21" s="208" t="s">
        <v>553</v>
      </c>
      <c r="UZX21" s="208" t="s">
        <v>553</v>
      </c>
      <c r="UZY21" s="208" t="s">
        <v>553</v>
      </c>
      <c r="UZZ21" s="208" t="s">
        <v>553</v>
      </c>
      <c r="VAA21" s="208" t="s">
        <v>553</v>
      </c>
      <c r="VAB21" s="208" t="s">
        <v>553</v>
      </c>
      <c r="VAC21" s="208" t="s">
        <v>553</v>
      </c>
      <c r="VAD21" s="208" t="s">
        <v>553</v>
      </c>
      <c r="VAE21" s="208" t="s">
        <v>553</v>
      </c>
      <c r="VAF21" s="208" t="s">
        <v>553</v>
      </c>
      <c r="VAG21" s="208" t="s">
        <v>553</v>
      </c>
      <c r="VAH21" s="208" t="s">
        <v>553</v>
      </c>
      <c r="VAI21" s="208" t="s">
        <v>553</v>
      </c>
      <c r="VAJ21" s="208" t="s">
        <v>553</v>
      </c>
      <c r="VAK21" s="208" t="s">
        <v>553</v>
      </c>
      <c r="VAL21" s="208" t="s">
        <v>553</v>
      </c>
      <c r="VAM21" s="208" t="s">
        <v>553</v>
      </c>
      <c r="VAN21" s="208" t="s">
        <v>553</v>
      </c>
      <c r="VAO21" s="208" t="s">
        <v>553</v>
      </c>
      <c r="VAP21" s="208" t="s">
        <v>553</v>
      </c>
      <c r="VAQ21" s="208" t="s">
        <v>553</v>
      </c>
      <c r="VAR21" s="208" t="s">
        <v>553</v>
      </c>
      <c r="VAS21" s="208" t="s">
        <v>553</v>
      </c>
      <c r="VAT21" s="208" t="s">
        <v>553</v>
      </c>
      <c r="VAU21" s="208" t="s">
        <v>553</v>
      </c>
      <c r="VAV21" s="208" t="s">
        <v>553</v>
      </c>
      <c r="VAW21" s="208" t="s">
        <v>553</v>
      </c>
      <c r="VAX21" s="208" t="s">
        <v>553</v>
      </c>
      <c r="VAY21" s="208" t="s">
        <v>553</v>
      </c>
      <c r="VAZ21" s="208" t="s">
        <v>553</v>
      </c>
      <c r="VBA21" s="208" t="s">
        <v>553</v>
      </c>
      <c r="VBB21" s="208" t="s">
        <v>553</v>
      </c>
      <c r="VBC21" s="208" t="s">
        <v>553</v>
      </c>
      <c r="VBD21" s="208" t="s">
        <v>553</v>
      </c>
      <c r="VBE21" s="208" t="s">
        <v>553</v>
      </c>
      <c r="VBF21" s="208" t="s">
        <v>553</v>
      </c>
      <c r="VBG21" s="208" t="s">
        <v>553</v>
      </c>
      <c r="VBH21" s="208" t="s">
        <v>553</v>
      </c>
      <c r="VBI21" s="208" t="s">
        <v>553</v>
      </c>
      <c r="VBJ21" s="208" t="s">
        <v>553</v>
      </c>
      <c r="VBK21" s="208" t="s">
        <v>553</v>
      </c>
      <c r="VBL21" s="208" t="s">
        <v>553</v>
      </c>
      <c r="VBM21" s="208" t="s">
        <v>553</v>
      </c>
      <c r="VBN21" s="208" t="s">
        <v>553</v>
      </c>
      <c r="VBO21" s="208" t="s">
        <v>553</v>
      </c>
      <c r="VBP21" s="208" t="s">
        <v>553</v>
      </c>
      <c r="VBQ21" s="208" t="s">
        <v>553</v>
      </c>
      <c r="VBR21" s="208" t="s">
        <v>553</v>
      </c>
      <c r="VBS21" s="208" t="s">
        <v>553</v>
      </c>
      <c r="VBT21" s="208" t="s">
        <v>553</v>
      </c>
      <c r="VBU21" s="208" t="s">
        <v>553</v>
      </c>
      <c r="VBV21" s="208" t="s">
        <v>553</v>
      </c>
      <c r="VBW21" s="208" t="s">
        <v>553</v>
      </c>
      <c r="VBX21" s="208" t="s">
        <v>553</v>
      </c>
      <c r="VBY21" s="208" t="s">
        <v>553</v>
      </c>
      <c r="VBZ21" s="208" t="s">
        <v>553</v>
      </c>
      <c r="VCA21" s="208" t="s">
        <v>553</v>
      </c>
      <c r="VCB21" s="208" t="s">
        <v>553</v>
      </c>
      <c r="VCC21" s="208" t="s">
        <v>553</v>
      </c>
      <c r="VCD21" s="208" t="s">
        <v>553</v>
      </c>
      <c r="VCE21" s="208" t="s">
        <v>553</v>
      </c>
      <c r="VCF21" s="208" t="s">
        <v>553</v>
      </c>
      <c r="VCG21" s="208" t="s">
        <v>553</v>
      </c>
      <c r="VCH21" s="208" t="s">
        <v>553</v>
      </c>
      <c r="VCI21" s="208" t="s">
        <v>553</v>
      </c>
      <c r="VCJ21" s="208" t="s">
        <v>553</v>
      </c>
      <c r="VCK21" s="208" t="s">
        <v>553</v>
      </c>
      <c r="VCL21" s="208" t="s">
        <v>553</v>
      </c>
      <c r="VCM21" s="208" t="s">
        <v>553</v>
      </c>
      <c r="VCN21" s="208" t="s">
        <v>553</v>
      </c>
      <c r="VCO21" s="208" t="s">
        <v>553</v>
      </c>
      <c r="VCP21" s="208" t="s">
        <v>553</v>
      </c>
      <c r="VCQ21" s="208" t="s">
        <v>553</v>
      </c>
      <c r="VCR21" s="208" t="s">
        <v>553</v>
      </c>
      <c r="VCS21" s="208" t="s">
        <v>553</v>
      </c>
      <c r="VCT21" s="208" t="s">
        <v>553</v>
      </c>
      <c r="VCU21" s="208" t="s">
        <v>553</v>
      </c>
      <c r="VCV21" s="208" t="s">
        <v>553</v>
      </c>
      <c r="VCW21" s="208" t="s">
        <v>553</v>
      </c>
      <c r="VCX21" s="208" t="s">
        <v>553</v>
      </c>
      <c r="VCY21" s="208" t="s">
        <v>553</v>
      </c>
      <c r="VCZ21" s="208" t="s">
        <v>553</v>
      </c>
      <c r="VDA21" s="208" t="s">
        <v>553</v>
      </c>
      <c r="VDB21" s="208" t="s">
        <v>553</v>
      </c>
      <c r="VDC21" s="208" t="s">
        <v>553</v>
      </c>
      <c r="VDD21" s="208" t="s">
        <v>553</v>
      </c>
      <c r="VDE21" s="208" t="s">
        <v>553</v>
      </c>
      <c r="VDF21" s="208" t="s">
        <v>553</v>
      </c>
      <c r="VDG21" s="208" t="s">
        <v>553</v>
      </c>
      <c r="VDH21" s="208" t="s">
        <v>553</v>
      </c>
      <c r="VDI21" s="208" t="s">
        <v>553</v>
      </c>
      <c r="VDJ21" s="208" t="s">
        <v>553</v>
      </c>
      <c r="VDK21" s="208" t="s">
        <v>553</v>
      </c>
      <c r="VDL21" s="208" t="s">
        <v>553</v>
      </c>
      <c r="VDM21" s="208" t="s">
        <v>553</v>
      </c>
      <c r="VDN21" s="208" t="s">
        <v>553</v>
      </c>
      <c r="VDO21" s="208" t="s">
        <v>553</v>
      </c>
      <c r="VDP21" s="208" t="s">
        <v>553</v>
      </c>
      <c r="VDQ21" s="208" t="s">
        <v>553</v>
      </c>
      <c r="VDR21" s="208" t="s">
        <v>553</v>
      </c>
      <c r="VDS21" s="208" t="s">
        <v>553</v>
      </c>
      <c r="VDT21" s="208" t="s">
        <v>553</v>
      </c>
      <c r="VDU21" s="208" t="s">
        <v>553</v>
      </c>
      <c r="VDV21" s="208" t="s">
        <v>553</v>
      </c>
      <c r="VDW21" s="208" t="s">
        <v>553</v>
      </c>
      <c r="VDX21" s="208" t="s">
        <v>553</v>
      </c>
      <c r="VDY21" s="208" t="s">
        <v>553</v>
      </c>
      <c r="VDZ21" s="208" t="s">
        <v>553</v>
      </c>
      <c r="VEA21" s="208" t="s">
        <v>553</v>
      </c>
      <c r="VEB21" s="208" t="s">
        <v>553</v>
      </c>
      <c r="VEC21" s="208" t="s">
        <v>553</v>
      </c>
      <c r="VED21" s="208" t="s">
        <v>553</v>
      </c>
      <c r="VEE21" s="208" t="s">
        <v>553</v>
      </c>
      <c r="VEF21" s="208" t="s">
        <v>553</v>
      </c>
      <c r="VEG21" s="208" t="s">
        <v>553</v>
      </c>
      <c r="VEH21" s="208" t="s">
        <v>553</v>
      </c>
      <c r="VEI21" s="208" t="s">
        <v>553</v>
      </c>
      <c r="VEJ21" s="208" t="s">
        <v>553</v>
      </c>
      <c r="VEK21" s="208" t="s">
        <v>553</v>
      </c>
      <c r="VEL21" s="208" t="s">
        <v>553</v>
      </c>
      <c r="VEM21" s="208" t="s">
        <v>553</v>
      </c>
      <c r="VEN21" s="208" t="s">
        <v>553</v>
      </c>
      <c r="VEO21" s="208" t="s">
        <v>553</v>
      </c>
      <c r="VEP21" s="208" t="s">
        <v>553</v>
      </c>
      <c r="VEQ21" s="208" t="s">
        <v>553</v>
      </c>
      <c r="VER21" s="208" t="s">
        <v>553</v>
      </c>
      <c r="VES21" s="208" t="s">
        <v>553</v>
      </c>
      <c r="VET21" s="208" t="s">
        <v>553</v>
      </c>
      <c r="VEU21" s="208" t="s">
        <v>553</v>
      </c>
      <c r="VEV21" s="208" t="s">
        <v>553</v>
      </c>
      <c r="VEW21" s="208" t="s">
        <v>553</v>
      </c>
      <c r="VEX21" s="208" t="s">
        <v>553</v>
      </c>
      <c r="VEY21" s="208" t="s">
        <v>553</v>
      </c>
      <c r="VEZ21" s="208" t="s">
        <v>553</v>
      </c>
      <c r="VFA21" s="208" t="s">
        <v>553</v>
      </c>
      <c r="VFB21" s="208" t="s">
        <v>553</v>
      </c>
      <c r="VFC21" s="208" t="s">
        <v>553</v>
      </c>
      <c r="VFD21" s="208" t="s">
        <v>553</v>
      </c>
      <c r="VFE21" s="208" t="s">
        <v>553</v>
      </c>
      <c r="VFF21" s="208" t="s">
        <v>553</v>
      </c>
      <c r="VFG21" s="208" t="s">
        <v>553</v>
      </c>
      <c r="VFH21" s="208" t="s">
        <v>553</v>
      </c>
      <c r="VFI21" s="208" t="s">
        <v>553</v>
      </c>
      <c r="VFJ21" s="208" t="s">
        <v>553</v>
      </c>
      <c r="VFK21" s="208" t="s">
        <v>553</v>
      </c>
      <c r="VFL21" s="208" t="s">
        <v>553</v>
      </c>
      <c r="VFM21" s="208" t="s">
        <v>553</v>
      </c>
      <c r="VFN21" s="208" t="s">
        <v>553</v>
      </c>
      <c r="VFO21" s="208" t="s">
        <v>553</v>
      </c>
      <c r="VFP21" s="208" t="s">
        <v>553</v>
      </c>
      <c r="VFQ21" s="208" t="s">
        <v>553</v>
      </c>
      <c r="VFR21" s="208" t="s">
        <v>553</v>
      </c>
      <c r="VFS21" s="208" t="s">
        <v>553</v>
      </c>
      <c r="VFT21" s="208" t="s">
        <v>553</v>
      </c>
      <c r="VFU21" s="208" t="s">
        <v>553</v>
      </c>
      <c r="VFV21" s="208" t="s">
        <v>553</v>
      </c>
      <c r="VFW21" s="208" t="s">
        <v>553</v>
      </c>
      <c r="VFX21" s="208" t="s">
        <v>553</v>
      </c>
      <c r="VFY21" s="208" t="s">
        <v>553</v>
      </c>
      <c r="VFZ21" s="208" t="s">
        <v>553</v>
      </c>
      <c r="VGA21" s="208" t="s">
        <v>553</v>
      </c>
      <c r="VGB21" s="208" t="s">
        <v>553</v>
      </c>
      <c r="VGC21" s="208" t="s">
        <v>553</v>
      </c>
      <c r="VGD21" s="208" t="s">
        <v>553</v>
      </c>
      <c r="VGE21" s="208" t="s">
        <v>553</v>
      </c>
      <c r="VGF21" s="208" t="s">
        <v>553</v>
      </c>
      <c r="VGG21" s="208" t="s">
        <v>553</v>
      </c>
      <c r="VGH21" s="208" t="s">
        <v>553</v>
      </c>
      <c r="VGI21" s="208" t="s">
        <v>553</v>
      </c>
      <c r="VGJ21" s="208" t="s">
        <v>553</v>
      </c>
      <c r="VGK21" s="208" t="s">
        <v>553</v>
      </c>
      <c r="VGL21" s="208" t="s">
        <v>553</v>
      </c>
      <c r="VGM21" s="208" t="s">
        <v>553</v>
      </c>
      <c r="VGN21" s="208" t="s">
        <v>553</v>
      </c>
      <c r="VGO21" s="208" t="s">
        <v>553</v>
      </c>
      <c r="VGP21" s="208" t="s">
        <v>553</v>
      </c>
      <c r="VGQ21" s="208" t="s">
        <v>553</v>
      </c>
      <c r="VGR21" s="208" t="s">
        <v>553</v>
      </c>
      <c r="VGS21" s="208" t="s">
        <v>553</v>
      </c>
      <c r="VGT21" s="208" t="s">
        <v>553</v>
      </c>
      <c r="VGU21" s="208" t="s">
        <v>553</v>
      </c>
      <c r="VGV21" s="208" t="s">
        <v>553</v>
      </c>
      <c r="VGW21" s="208" t="s">
        <v>553</v>
      </c>
      <c r="VGX21" s="208" t="s">
        <v>553</v>
      </c>
      <c r="VGY21" s="208" t="s">
        <v>553</v>
      </c>
      <c r="VGZ21" s="208" t="s">
        <v>553</v>
      </c>
      <c r="VHA21" s="208" t="s">
        <v>553</v>
      </c>
      <c r="VHB21" s="208" t="s">
        <v>553</v>
      </c>
      <c r="VHC21" s="208" t="s">
        <v>553</v>
      </c>
      <c r="VHD21" s="208" t="s">
        <v>553</v>
      </c>
      <c r="VHE21" s="208" t="s">
        <v>553</v>
      </c>
      <c r="VHF21" s="208" t="s">
        <v>553</v>
      </c>
      <c r="VHG21" s="208" t="s">
        <v>553</v>
      </c>
      <c r="VHH21" s="208" t="s">
        <v>553</v>
      </c>
      <c r="VHI21" s="208" t="s">
        <v>553</v>
      </c>
      <c r="VHJ21" s="208" t="s">
        <v>553</v>
      </c>
      <c r="VHK21" s="208" t="s">
        <v>553</v>
      </c>
      <c r="VHL21" s="208" t="s">
        <v>553</v>
      </c>
      <c r="VHM21" s="208" t="s">
        <v>553</v>
      </c>
      <c r="VHN21" s="208" t="s">
        <v>553</v>
      </c>
      <c r="VHO21" s="208" t="s">
        <v>553</v>
      </c>
      <c r="VHP21" s="208" t="s">
        <v>553</v>
      </c>
      <c r="VHQ21" s="208" t="s">
        <v>553</v>
      </c>
      <c r="VHR21" s="208" t="s">
        <v>553</v>
      </c>
      <c r="VHS21" s="208" t="s">
        <v>553</v>
      </c>
      <c r="VHT21" s="208" t="s">
        <v>553</v>
      </c>
      <c r="VHU21" s="208" t="s">
        <v>553</v>
      </c>
      <c r="VHV21" s="208" t="s">
        <v>553</v>
      </c>
      <c r="VHW21" s="208" t="s">
        <v>553</v>
      </c>
      <c r="VHX21" s="208" t="s">
        <v>553</v>
      </c>
      <c r="VHY21" s="208" t="s">
        <v>553</v>
      </c>
      <c r="VHZ21" s="208" t="s">
        <v>553</v>
      </c>
      <c r="VIA21" s="208" t="s">
        <v>553</v>
      </c>
      <c r="VIB21" s="208" t="s">
        <v>553</v>
      </c>
      <c r="VIC21" s="208" t="s">
        <v>553</v>
      </c>
      <c r="VID21" s="208" t="s">
        <v>553</v>
      </c>
      <c r="VIE21" s="208" t="s">
        <v>553</v>
      </c>
      <c r="VIF21" s="208" t="s">
        <v>553</v>
      </c>
      <c r="VIG21" s="208" t="s">
        <v>553</v>
      </c>
      <c r="VIH21" s="208" t="s">
        <v>553</v>
      </c>
      <c r="VII21" s="208" t="s">
        <v>553</v>
      </c>
      <c r="VIJ21" s="208" t="s">
        <v>553</v>
      </c>
      <c r="VIK21" s="208" t="s">
        <v>553</v>
      </c>
      <c r="VIL21" s="208" t="s">
        <v>553</v>
      </c>
      <c r="VIM21" s="208" t="s">
        <v>553</v>
      </c>
      <c r="VIN21" s="208" t="s">
        <v>553</v>
      </c>
      <c r="VIO21" s="208" t="s">
        <v>553</v>
      </c>
      <c r="VIP21" s="208" t="s">
        <v>553</v>
      </c>
      <c r="VIQ21" s="208" t="s">
        <v>553</v>
      </c>
      <c r="VIR21" s="208" t="s">
        <v>553</v>
      </c>
      <c r="VIS21" s="208" t="s">
        <v>553</v>
      </c>
      <c r="VIT21" s="208" t="s">
        <v>553</v>
      </c>
      <c r="VIU21" s="208" t="s">
        <v>553</v>
      </c>
      <c r="VIV21" s="208" t="s">
        <v>553</v>
      </c>
      <c r="VIW21" s="208" t="s">
        <v>553</v>
      </c>
      <c r="VIX21" s="208" t="s">
        <v>553</v>
      </c>
      <c r="VIY21" s="208" t="s">
        <v>553</v>
      </c>
      <c r="VIZ21" s="208" t="s">
        <v>553</v>
      </c>
      <c r="VJA21" s="208" t="s">
        <v>553</v>
      </c>
      <c r="VJB21" s="208" t="s">
        <v>553</v>
      </c>
      <c r="VJC21" s="208" t="s">
        <v>553</v>
      </c>
      <c r="VJD21" s="208" t="s">
        <v>553</v>
      </c>
      <c r="VJE21" s="208" t="s">
        <v>553</v>
      </c>
      <c r="VJF21" s="208" t="s">
        <v>553</v>
      </c>
      <c r="VJG21" s="208" t="s">
        <v>553</v>
      </c>
      <c r="VJH21" s="208" t="s">
        <v>553</v>
      </c>
      <c r="VJI21" s="208" t="s">
        <v>553</v>
      </c>
      <c r="VJJ21" s="208" t="s">
        <v>553</v>
      </c>
      <c r="VJK21" s="208" t="s">
        <v>553</v>
      </c>
      <c r="VJL21" s="208" t="s">
        <v>553</v>
      </c>
      <c r="VJM21" s="208" t="s">
        <v>553</v>
      </c>
      <c r="VJN21" s="208" t="s">
        <v>553</v>
      </c>
      <c r="VJO21" s="208" t="s">
        <v>553</v>
      </c>
      <c r="VJP21" s="208" t="s">
        <v>553</v>
      </c>
      <c r="VJQ21" s="208" t="s">
        <v>553</v>
      </c>
      <c r="VJR21" s="208" t="s">
        <v>553</v>
      </c>
      <c r="VJS21" s="208" t="s">
        <v>553</v>
      </c>
      <c r="VJT21" s="208" t="s">
        <v>553</v>
      </c>
      <c r="VJU21" s="208" t="s">
        <v>553</v>
      </c>
      <c r="VJV21" s="208" t="s">
        <v>553</v>
      </c>
      <c r="VJW21" s="208" t="s">
        <v>553</v>
      </c>
      <c r="VJX21" s="208" t="s">
        <v>553</v>
      </c>
      <c r="VJY21" s="208" t="s">
        <v>553</v>
      </c>
      <c r="VJZ21" s="208" t="s">
        <v>553</v>
      </c>
      <c r="VKA21" s="208" t="s">
        <v>553</v>
      </c>
      <c r="VKB21" s="208" t="s">
        <v>553</v>
      </c>
      <c r="VKC21" s="208" t="s">
        <v>553</v>
      </c>
      <c r="VKD21" s="208" t="s">
        <v>553</v>
      </c>
      <c r="VKE21" s="208" t="s">
        <v>553</v>
      </c>
      <c r="VKF21" s="208" t="s">
        <v>553</v>
      </c>
      <c r="VKG21" s="208" t="s">
        <v>553</v>
      </c>
      <c r="VKH21" s="208" t="s">
        <v>553</v>
      </c>
      <c r="VKI21" s="208" t="s">
        <v>553</v>
      </c>
      <c r="VKJ21" s="208" t="s">
        <v>553</v>
      </c>
      <c r="VKK21" s="208" t="s">
        <v>553</v>
      </c>
      <c r="VKL21" s="208" t="s">
        <v>553</v>
      </c>
      <c r="VKM21" s="208" t="s">
        <v>553</v>
      </c>
      <c r="VKN21" s="208" t="s">
        <v>553</v>
      </c>
      <c r="VKO21" s="208" t="s">
        <v>553</v>
      </c>
      <c r="VKP21" s="208" t="s">
        <v>553</v>
      </c>
      <c r="VKQ21" s="208" t="s">
        <v>553</v>
      </c>
      <c r="VKR21" s="208" t="s">
        <v>553</v>
      </c>
      <c r="VKS21" s="208" t="s">
        <v>553</v>
      </c>
      <c r="VKT21" s="208" t="s">
        <v>553</v>
      </c>
      <c r="VKU21" s="208" t="s">
        <v>553</v>
      </c>
      <c r="VKV21" s="208" t="s">
        <v>553</v>
      </c>
      <c r="VKW21" s="208" t="s">
        <v>553</v>
      </c>
      <c r="VKX21" s="208" t="s">
        <v>553</v>
      </c>
      <c r="VKY21" s="208" t="s">
        <v>553</v>
      </c>
      <c r="VKZ21" s="208" t="s">
        <v>553</v>
      </c>
      <c r="VLA21" s="208" t="s">
        <v>553</v>
      </c>
      <c r="VLB21" s="208" t="s">
        <v>553</v>
      </c>
      <c r="VLC21" s="208" t="s">
        <v>553</v>
      </c>
      <c r="VLD21" s="208" t="s">
        <v>553</v>
      </c>
      <c r="VLE21" s="208" t="s">
        <v>553</v>
      </c>
      <c r="VLF21" s="208" t="s">
        <v>553</v>
      </c>
      <c r="VLG21" s="208" t="s">
        <v>553</v>
      </c>
      <c r="VLH21" s="208" t="s">
        <v>553</v>
      </c>
      <c r="VLI21" s="208" t="s">
        <v>553</v>
      </c>
      <c r="VLJ21" s="208" t="s">
        <v>553</v>
      </c>
      <c r="VLK21" s="208" t="s">
        <v>553</v>
      </c>
      <c r="VLL21" s="208" t="s">
        <v>553</v>
      </c>
      <c r="VLM21" s="208" t="s">
        <v>553</v>
      </c>
      <c r="VLN21" s="208" t="s">
        <v>553</v>
      </c>
      <c r="VLO21" s="208" t="s">
        <v>553</v>
      </c>
      <c r="VLP21" s="208" t="s">
        <v>553</v>
      </c>
      <c r="VLQ21" s="208" t="s">
        <v>553</v>
      </c>
      <c r="VLR21" s="208" t="s">
        <v>553</v>
      </c>
      <c r="VLS21" s="208" t="s">
        <v>553</v>
      </c>
      <c r="VLT21" s="208" t="s">
        <v>553</v>
      </c>
      <c r="VLU21" s="208" t="s">
        <v>553</v>
      </c>
      <c r="VLV21" s="208" t="s">
        <v>553</v>
      </c>
      <c r="VLW21" s="208" t="s">
        <v>553</v>
      </c>
      <c r="VLX21" s="208" t="s">
        <v>553</v>
      </c>
      <c r="VLY21" s="208" t="s">
        <v>553</v>
      </c>
      <c r="VLZ21" s="208" t="s">
        <v>553</v>
      </c>
      <c r="VMA21" s="208" t="s">
        <v>553</v>
      </c>
      <c r="VMB21" s="208" t="s">
        <v>553</v>
      </c>
      <c r="VMC21" s="208" t="s">
        <v>553</v>
      </c>
      <c r="VMD21" s="208" t="s">
        <v>553</v>
      </c>
      <c r="VME21" s="208" t="s">
        <v>553</v>
      </c>
      <c r="VMF21" s="208" t="s">
        <v>553</v>
      </c>
      <c r="VMG21" s="208" t="s">
        <v>553</v>
      </c>
      <c r="VMH21" s="208" t="s">
        <v>553</v>
      </c>
      <c r="VMI21" s="208" t="s">
        <v>553</v>
      </c>
      <c r="VMJ21" s="208" t="s">
        <v>553</v>
      </c>
      <c r="VMK21" s="208" t="s">
        <v>553</v>
      </c>
      <c r="VML21" s="208" t="s">
        <v>553</v>
      </c>
      <c r="VMM21" s="208" t="s">
        <v>553</v>
      </c>
      <c r="VMN21" s="208" t="s">
        <v>553</v>
      </c>
      <c r="VMO21" s="208" t="s">
        <v>553</v>
      </c>
      <c r="VMP21" s="208" t="s">
        <v>553</v>
      </c>
      <c r="VMQ21" s="208" t="s">
        <v>553</v>
      </c>
      <c r="VMR21" s="208" t="s">
        <v>553</v>
      </c>
      <c r="VMS21" s="208" t="s">
        <v>553</v>
      </c>
      <c r="VMT21" s="208" t="s">
        <v>553</v>
      </c>
      <c r="VMU21" s="208" t="s">
        <v>553</v>
      </c>
      <c r="VMV21" s="208" t="s">
        <v>553</v>
      </c>
      <c r="VMW21" s="208" t="s">
        <v>553</v>
      </c>
      <c r="VMX21" s="208" t="s">
        <v>553</v>
      </c>
      <c r="VMY21" s="208" t="s">
        <v>553</v>
      </c>
      <c r="VMZ21" s="208" t="s">
        <v>553</v>
      </c>
      <c r="VNA21" s="208" t="s">
        <v>553</v>
      </c>
      <c r="VNB21" s="208" t="s">
        <v>553</v>
      </c>
      <c r="VNC21" s="208" t="s">
        <v>553</v>
      </c>
      <c r="VND21" s="208" t="s">
        <v>553</v>
      </c>
      <c r="VNE21" s="208" t="s">
        <v>553</v>
      </c>
      <c r="VNF21" s="208" t="s">
        <v>553</v>
      </c>
      <c r="VNG21" s="208" t="s">
        <v>553</v>
      </c>
      <c r="VNH21" s="208" t="s">
        <v>553</v>
      </c>
      <c r="VNI21" s="208" t="s">
        <v>553</v>
      </c>
      <c r="VNJ21" s="208" t="s">
        <v>553</v>
      </c>
      <c r="VNK21" s="208" t="s">
        <v>553</v>
      </c>
      <c r="VNL21" s="208" t="s">
        <v>553</v>
      </c>
      <c r="VNM21" s="208" t="s">
        <v>553</v>
      </c>
      <c r="VNN21" s="208" t="s">
        <v>553</v>
      </c>
      <c r="VNO21" s="208" t="s">
        <v>553</v>
      </c>
      <c r="VNP21" s="208" t="s">
        <v>553</v>
      </c>
      <c r="VNQ21" s="208" t="s">
        <v>553</v>
      </c>
      <c r="VNR21" s="208" t="s">
        <v>553</v>
      </c>
      <c r="VNS21" s="208" t="s">
        <v>553</v>
      </c>
      <c r="VNT21" s="208" t="s">
        <v>553</v>
      </c>
      <c r="VNU21" s="208" t="s">
        <v>553</v>
      </c>
      <c r="VNV21" s="208" t="s">
        <v>553</v>
      </c>
      <c r="VNW21" s="208" t="s">
        <v>553</v>
      </c>
      <c r="VNX21" s="208" t="s">
        <v>553</v>
      </c>
      <c r="VNY21" s="208" t="s">
        <v>553</v>
      </c>
      <c r="VNZ21" s="208" t="s">
        <v>553</v>
      </c>
      <c r="VOA21" s="208" t="s">
        <v>553</v>
      </c>
      <c r="VOB21" s="208" t="s">
        <v>553</v>
      </c>
      <c r="VOC21" s="208" t="s">
        <v>553</v>
      </c>
      <c r="VOD21" s="208" t="s">
        <v>553</v>
      </c>
      <c r="VOE21" s="208" t="s">
        <v>553</v>
      </c>
      <c r="VOF21" s="208" t="s">
        <v>553</v>
      </c>
      <c r="VOG21" s="208" t="s">
        <v>553</v>
      </c>
      <c r="VOH21" s="208" t="s">
        <v>553</v>
      </c>
      <c r="VOI21" s="208" t="s">
        <v>553</v>
      </c>
      <c r="VOJ21" s="208" t="s">
        <v>553</v>
      </c>
      <c r="VOK21" s="208" t="s">
        <v>553</v>
      </c>
      <c r="VOL21" s="208" t="s">
        <v>553</v>
      </c>
      <c r="VOM21" s="208" t="s">
        <v>553</v>
      </c>
      <c r="VON21" s="208" t="s">
        <v>553</v>
      </c>
      <c r="VOO21" s="208" t="s">
        <v>553</v>
      </c>
      <c r="VOP21" s="208" t="s">
        <v>553</v>
      </c>
      <c r="VOQ21" s="208" t="s">
        <v>553</v>
      </c>
      <c r="VOR21" s="208" t="s">
        <v>553</v>
      </c>
      <c r="VOS21" s="208" t="s">
        <v>553</v>
      </c>
      <c r="VOT21" s="208" t="s">
        <v>553</v>
      </c>
      <c r="VOU21" s="208" t="s">
        <v>553</v>
      </c>
      <c r="VOV21" s="208" t="s">
        <v>553</v>
      </c>
      <c r="VOW21" s="208" t="s">
        <v>553</v>
      </c>
      <c r="VOX21" s="208" t="s">
        <v>553</v>
      </c>
      <c r="VOY21" s="208" t="s">
        <v>553</v>
      </c>
      <c r="VOZ21" s="208" t="s">
        <v>553</v>
      </c>
      <c r="VPA21" s="208" t="s">
        <v>553</v>
      </c>
      <c r="VPB21" s="208" t="s">
        <v>553</v>
      </c>
      <c r="VPC21" s="208" t="s">
        <v>553</v>
      </c>
      <c r="VPD21" s="208" t="s">
        <v>553</v>
      </c>
      <c r="VPE21" s="208" t="s">
        <v>553</v>
      </c>
      <c r="VPF21" s="208" t="s">
        <v>553</v>
      </c>
      <c r="VPG21" s="208" t="s">
        <v>553</v>
      </c>
      <c r="VPH21" s="208" t="s">
        <v>553</v>
      </c>
      <c r="VPI21" s="208" t="s">
        <v>553</v>
      </c>
      <c r="VPJ21" s="208" t="s">
        <v>553</v>
      </c>
      <c r="VPK21" s="208" t="s">
        <v>553</v>
      </c>
      <c r="VPL21" s="208" t="s">
        <v>553</v>
      </c>
      <c r="VPM21" s="208" t="s">
        <v>553</v>
      </c>
      <c r="VPN21" s="208" t="s">
        <v>553</v>
      </c>
      <c r="VPO21" s="208" t="s">
        <v>553</v>
      </c>
      <c r="VPP21" s="208" t="s">
        <v>553</v>
      </c>
      <c r="VPQ21" s="208" t="s">
        <v>553</v>
      </c>
      <c r="VPR21" s="208" t="s">
        <v>553</v>
      </c>
      <c r="VPS21" s="208" t="s">
        <v>553</v>
      </c>
      <c r="VPT21" s="208" t="s">
        <v>553</v>
      </c>
      <c r="VPU21" s="208" t="s">
        <v>553</v>
      </c>
      <c r="VPV21" s="208" t="s">
        <v>553</v>
      </c>
      <c r="VPW21" s="208" t="s">
        <v>553</v>
      </c>
      <c r="VPX21" s="208" t="s">
        <v>553</v>
      </c>
      <c r="VPY21" s="208" t="s">
        <v>553</v>
      </c>
      <c r="VPZ21" s="208" t="s">
        <v>553</v>
      </c>
      <c r="VQA21" s="208" t="s">
        <v>553</v>
      </c>
      <c r="VQB21" s="208" t="s">
        <v>553</v>
      </c>
      <c r="VQC21" s="208" t="s">
        <v>553</v>
      </c>
      <c r="VQD21" s="208" t="s">
        <v>553</v>
      </c>
      <c r="VQE21" s="208" t="s">
        <v>553</v>
      </c>
      <c r="VQF21" s="208" t="s">
        <v>553</v>
      </c>
      <c r="VQG21" s="208" t="s">
        <v>553</v>
      </c>
      <c r="VQH21" s="208" t="s">
        <v>553</v>
      </c>
      <c r="VQI21" s="208" t="s">
        <v>553</v>
      </c>
      <c r="VQJ21" s="208" t="s">
        <v>553</v>
      </c>
      <c r="VQK21" s="208" t="s">
        <v>553</v>
      </c>
      <c r="VQL21" s="208" t="s">
        <v>553</v>
      </c>
      <c r="VQM21" s="208" t="s">
        <v>553</v>
      </c>
      <c r="VQN21" s="208" t="s">
        <v>553</v>
      </c>
      <c r="VQO21" s="208" t="s">
        <v>553</v>
      </c>
      <c r="VQP21" s="208" t="s">
        <v>553</v>
      </c>
      <c r="VQQ21" s="208" t="s">
        <v>553</v>
      </c>
      <c r="VQR21" s="208" t="s">
        <v>553</v>
      </c>
      <c r="VQS21" s="208" t="s">
        <v>553</v>
      </c>
      <c r="VQT21" s="208" t="s">
        <v>553</v>
      </c>
      <c r="VQU21" s="208" t="s">
        <v>553</v>
      </c>
      <c r="VQV21" s="208" t="s">
        <v>553</v>
      </c>
      <c r="VQW21" s="208" t="s">
        <v>553</v>
      </c>
      <c r="VQX21" s="208" t="s">
        <v>553</v>
      </c>
      <c r="VQY21" s="208" t="s">
        <v>553</v>
      </c>
      <c r="VQZ21" s="208" t="s">
        <v>553</v>
      </c>
      <c r="VRA21" s="208" t="s">
        <v>553</v>
      </c>
      <c r="VRB21" s="208" t="s">
        <v>553</v>
      </c>
      <c r="VRC21" s="208" t="s">
        <v>553</v>
      </c>
      <c r="VRD21" s="208" t="s">
        <v>553</v>
      </c>
      <c r="VRE21" s="208" t="s">
        <v>553</v>
      </c>
      <c r="VRF21" s="208" t="s">
        <v>553</v>
      </c>
      <c r="VRG21" s="208" t="s">
        <v>553</v>
      </c>
      <c r="VRH21" s="208" t="s">
        <v>553</v>
      </c>
      <c r="VRI21" s="208" t="s">
        <v>553</v>
      </c>
      <c r="VRJ21" s="208" t="s">
        <v>553</v>
      </c>
      <c r="VRK21" s="208" t="s">
        <v>553</v>
      </c>
      <c r="VRL21" s="208" t="s">
        <v>553</v>
      </c>
      <c r="VRM21" s="208" t="s">
        <v>553</v>
      </c>
      <c r="VRN21" s="208" t="s">
        <v>553</v>
      </c>
      <c r="VRO21" s="208" t="s">
        <v>553</v>
      </c>
      <c r="VRP21" s="208" t="s">
        <v>553</v>
      </c>
      <c r="VRQ21" s="208" t="s">
        <v>553</v>
      </c>
      <c r="VRR21" s="208" t="s">
        <v>553</v>
      </c>
      <c r="VRS21" s="208" t="s">
        <v>553</v>
      </c>
      <c r="VRT21" s="208" t="s">
        <v>553</v>
      </c>
      <c r="VRU21" s="208" t="s">
        <v>553</v>
      </c>
      <c r="VRV21" s="208" t="s">
        <v>553</v>
      </c>
      <c r="VRW21" s="208" t="s">
        <v>553</v>
      </c>
      <c r="VRX21" s="208" t="s">
        <v>553</v>
      </c>
      <c r="VRY21" s="208" t="s">
        <v>553</v>
      </c>
      <c r="VRZ21" s="208" t="s">
        <v>553</v>
      </c>
      <c r="VSA21" s="208" t="s">
        <v>553</v>
      </c>
      <c r="VSB21" s="208" t="s">
        <v>553</v>
      </c>
      <c r="VSC21" s="208" t="s">
        <v>553</v>
      </c>
      <c r="VSD21" s="208" t="s">
        <v>553</v>
      </c>
      <c r="VSE21" s="208" t="s">
        <v>553</v>
      </c>
      <c r="VSF21" s="208" t="s">
        <v>553</v>
      </c>
      <c r="VSG21" s="208" t="s">
        <v>553</v>
      </c>
      <c r="VSH21" s="208" t="s">
        <v>553</v>
      </c>
      <c r="VSI21" s="208" t="s">
        <v>553</v>
      </c>
      <c r="VSJ21" s="208" t="s">
        <v>553</v>
      </c>
      <c r="VSK21" s="208" t="s">
        <v>553</v>
      </c>
      <c r="VSL21" s="208" t="s">
        <v>553</v>
      </c>
      <c r="VSM21" s="208" t="s">
        <v>553</v>
      </c>
      <c r="VSN21" s="208" t="s">
        <v>553</v>
      </c>
      <c r="VSO21" s="208" t="s">
        <v>553</v>
      </c>
      <c r="VSP21" s="208" t="s">
        <v>553</v>
      </c>
      <c r="VSQ21" s="208" t="s">
        <v>553</v>
      </c>
      <c r="VSR21" s="208" t="s">
        <v>553</v>
      </c>
      <c r="VSS21" s="208" t="s">
        <v>553</v>
      </c>
      <c r="VST21" s="208" t="s">
        <v>553</v>
      </c>
      <c r="VSU21" s="208" t="s">
        <v>553</v>
      </c>
      <c r="VSV21" s="208" t="s">
        <v>553</v>
      </c>
      <c r="VSW21" s="208" t="s">
        <v>553</v>
      </c>
      <c r="VSX21" s="208" t="s">
        <v>553</v>
      </c>
      <c r="VSY21" s="208" t="s">
        <v>553</v>
      </c>
      <c r="VSZ21" s="208" t="s">
        <v>553</v>
      </c>
      <c r="VTA21" s="208" t="s">
        <v>553</v>
      </c>
      <c r="VTB21" s="208" t="s">
        <v>553</v>
      </c>
      <c r="VTC21" s="208" t="s">
        <v>553</v>
      </c>
      <c r="VTD21" s="208" t="s">
        <v>553</v>
      </c>
      <c r="VTE21" s="208" t="s">
        <v>553</v>
      </c>
      <c r="VTF21" s="208" t="s">
        <v>553</v>
      </c>
      <c r="VTG21" s="208" t="s">
        <v>553</v>
      </c>
      <c r="VTH21" s="208" t="s">
        <v>553</v>
      </c>
      <c r="VTI21" s="208" t="s">
        <v>553</v>
      </c>
      <c r="VTJ21" s="208" t="s">
        <v>553</v>
      </c>
      <c r="VTK21" s="208" t="s">
        <v>553</v>
      </c>
      <c r="VTL21" s="208" t="s">
        <v>553</v>
      </c>
      <c r="VTM21" s="208" t="s">
        <v>553</v>
      </c>
      <c r="VTN21" s="208" t="s">
        <v>553</v>
      </c>
      <c r="VTO21" s="208" t="s">
        <v>553</v>
      </c>
      <c r="VTP21" s="208" t="s">
        <v>553</v>
      </c>
      <c r="VTQ21" s="208" t="s">
        <v>553</v>
      </c>
      <c r="VTR21" s="208" t="s">
        <v>553</v>
      </c>
      <c r="VTS21" s="208" t="s">
        <v>553</v>
      </c>
      <c r="VTT21" s="208" t="s">
        <v>553</v>
      </c>
      <c r="VTU21" s="208" t="s">
        <v>553</v>
      </c>
      <c r="VTV21" s="208" t="s">
        <v>553</v>
      </c>
      <c r="VTW21" s="208" t="s">
        <v>553</v>
      </c>
      <c r="VTX21" s="208" t="s">
        <v>553</v>
      </c>
      <c r="VTY21" s="208" t="s">
        <v>553</v>
      </c>
      <c r="VTZ21" s="208" t="s">
        <v>553</v>
      </c>
      <c r="VUA21" s="208" t="s">
        <v>553</v>
      </c>
      <c r="VUB21" s="208" t="s">
        <v>553</v>
      </c>
      <c r="VUC21" s="208" t="s">
        <v>553</v>
      </c>
      <c r="VUD21" s="208" t="s">
        <v>553</v>
      </c>
      <c r="VUE21" s="208" t="s">
        <v>553</v>
      </c>
      <c r="VUF21" s="208" t="s">
        <v>553</v>
      </c>
      <c r="VUG21" s="208" t="s">
        <v>553</v>
      </c>
      <c r="VUH21" s="208" t="s">
        <v>553</v>
      </c>
      <c r="VUI21" s="208" t="s">
        <v>553</v>
      </c>
      <c r="VUJ21" s="208" t="s">
        <v>553</v>
      </c>
      <c r="VUK21" s="208" t="s">
        <v>553</v>
      </c>
      <c r="VUL21" s="208" t="s">
        <v>553</v>
      </c>
      <c r="VUM21" s="208" t="s">
        <v>553</v>
      </c>
      <c r="VUN21" s="208" t="s">
        <v>553</v>
      </c>
      <c r="VUO21" s="208" t="s">
        <v>553</v>
      </c>
      <c r="VUP21" s="208" t="s">
        <v>553</v>
      </c>
      <c r="VUQ21" s="208" t="s">
        <v>553</v>
      </c>
      <c r="VUR21" s="208" t="s">
        <v>553</v>
      </c>
      <c r="VUS21" s="208" t="s">
        <v>553</v>
      </c>
      <c r="VUT21" s="208" t="s">
        <v>553</v>
      </c>
      <c r="VUU21" s="208" t="s">
        <v>553</v>
      </c>
      <c r="VUV21" s="208" t="s">
        <v>553</v>
      </c>
      <c r="VUW21" s="208" t="s">
        <v>553</v>
      </c>
      <c r="VUX21" s="208" t="s">
        <v>553</v>
      </c>
      <c r="VUY21" s="208" t="s">
        <v>553</v>
      </c>
      <c r="VUZ21" s="208" t="s">
        <v>553</v>
      </c>
      <c r="VVA21" s="208" t="s">
        <v>553</v>
      </c>
      <c r="VVB21" s="208" t="s">
        <v>553</v>
      </c>
      <c r="VVC21" s="208" t="s">
        <v>553</v>
      </c>
      <c r="VVD21" s="208" t="s">
        <v>553</v>
      </c>
      <c r="VVE21" s="208" t="s">
        <v>553</v>
      </c>
      <c r="VVF21" s="208" t="s">
        <v>553</v>
      </c>
      <c r="VVG21" s="208" t="s">
        <v>553</v>
      </c>
      <c r="VVH21" s="208" t="s">
        <v>553</v>
      </c>
      <c r="VVI21" s="208" t="s">
        <v>553</v>
      </c>
      <c r="VVJ21" s="208" t="s">
        <v>553</v>
      </c>
      <c r="VVK21" s="208" t="s">
        <v>553</v>
      </c>
      <c r="VVL21" s="208" t="s">
        <v>553</v>
      </c>
      <c r="VVM21" s="208" t="s">
        <v>553</v>
      </c>
      <c r="VVN21" s="208" t="s">
        <v>553</v>
      </c>
      <c r="VVO21" s="208" t="s">
        <v>553</v>
      </c>
      <c r="VVP21" s="208" t="s">
        <v>553</v>
      </c>
      <c r="VVQ21" s="208" t="s">
        <v>553</v>
      </c>
      <c r="VVR21" s="208" t="s">
        <v>553</v>
      </c>
      <c r="VVS21" s="208" t="s">
        <v>553</v>
      </c>
      <c r="VVT21" s="208" t="s">
        <v>553</v>
      </c>
      <c r="VVU21" s="208" t="s">
        <v>553</v>
      </c>
      <c r="VVV21" s="208" t="s">
        <v>553</v>
      </c>
      <c r="VVW21" s="208" t="s">
        <v>553</v>
      </c>
      <c r="VVX21" s="208" t="s">
        <v>553</v>
      </c>
      <c r="VVY21" s="208" t="s">
        <v>553</v>
      </c>
      <c r="VVZ21" s="208" t="s">
        <v>553</v>
      </c>
      <c r="VWA21" s="208" t="s">
        <v>553</v>
      </c>
      <c r="VWB21" s="208" t="s">
        <v>553</v>
      </c>
      <c r="VWC21" s="208" t="s">
        <v>553</v>
      </c>
      <c r="VWD21" s="208" t="s">
        <v>553</v>
      </c>
      <c r="VWE21" s="208" t="s">
        <v>553</v>
      </c>
      <c r="VWF21" s="208" t="s">
        <v>553</v>
      </c>
      <c r="VWG21" s="208" t="s">
        <v>553</v>
      </c>
      <c r="VWH21" s="208" t="s">
        <v>553</v>
      </c>
      <c r="VWI21" s="208" t="s">
        <v>553</v>
      </c>
      <c r="VWJ21" s="208" t="s">
        <v>553</v>
      </c>
      <c r="VWK21" s="208" t="s">
        <v>553</v>
      </c>
      <c r="VWL21" s="208" t="s">
        <v>553</v>
      </c>
      <c r="VWM21" s="208" t="s">
        <v>553</v>
      </c>
      <c r="VWN21" s="208" t="s">
        <v>553</v>
      </c>
      <c r="VWO21" s="208" t="s">
        <v>553</v>
      </c>
      <c r="VWP21" s="208" t="s">
        <v>553</v>
      </c>
      <c r="VWQ21" s="208" t="s">
        <v>553</v>
      </c>
      <c r="VWR21" s="208" t="s">
        <v>553</v>
      </c>
      <c r="VWS21" s="208" t="s">
        <v>553</v>
      </c>
      <c r="VWT21" s="208" t="s">
        <v>553</v>
      </c>
      <c r="VWU21" s="208" t="s">
        <v>553</v>
      </c>
      <c r="VWV21" s="208" t="s">
        <v>553</v>
      </c>
      <c r="VWW21" s="208" t="s">
        <v>553</v>
      </c>
      <c r="VWX21" s="208" t="s">
        <v>553</v>
      </c>
      <c r="VWY21" s="208" t="s">
        <v>553</v>
      </c>
      <c r="VWZ21" s="208" t="s">
        <v>553</v>
      </c>
      <c r="VXA21" s="208" t="s">
        <v>553</v>
      </c>
      <c r="VXB21" s="208" t="s">
        <v>553</v>
      </c>
      <c r="VXC21" s="208" t="s">
        <v>553</v>
      </c>
      <c r="VXD21" s="208" t="s">
        <v>553</v>
      </c>
      <c r="VXE21" s="208" t="s">
        <v>553</v>
      </c>
      <c r="VXF21" s="208" t="s">
        <v>553</v>
      </c>
      <c r="VXG21" s="208" t="s">
        <v>553</v>
      </c>
      <c r="VXH21" s="208" t="s">
        <v>553</v>
      </c>
      <c r="VXI21" s="208" t="s">
        <v>553</v>
      </c>
      <c r="VXJ21" s="208" t="s">
        <v>553</v>
      </c>
      <c r="VXK21" s="208" t="s">
        <v>553</v>
      </c>
      <c r="VXL21" s="208" t="s">
        <v>553</v>
      </c>
      <c r="VXM21" s="208" t="s">
        <v>553</v>
      </c>
      <c r="VXN21" s="208" t="s">
        <v>553</v>
      </c>
      <c r="VXO21" s="208" t="s">
        <v>553</v>
      </c>
      <c r="VXP21" s="208" t="s">
        <v>553</v>
      </c>
      <c r="VXQ21" s="208" t="s">
        <v>553</v>
      </c>
      <c r="VXR21" s="208" t="s">
        <v>553</v>
      </c>
      <c r="VXS21" s="208" t="s">
        <v>553</v>
      </c>
      <c r="VXT21" s="208" t="s">
        <v>553</v>
      </c>
      <c r="VXU21" s="208" t="s">
        <v>553</v>
      </c>
      <c r="VXV21" s="208" t="s">
        <v>553</v>
      </c>
      <c r="VXW21" s="208" t="s">
        <v>553</v>
      </c>
      <c r="VXX21" s="208" t="s">
        <v>553</v>
      </c>
      <c r="VXY21" s="208" t="s">
        <v>553</v>
      </c>
      <c r="VXZ21" s="208" t="s">
        <v>553</v>
      </c>
      <c r="VYA21" s="208" t="s">
        <v>553</v>
      </c>
      <c r="VYB21" s="208" t="s">
        <v>553</v>
      </c>
      <c r="VYC21" s="208" t="s">
        <v>553</v>
      </c>
      <c r="VYD21" s="208" t="s">
        <v>553</v>
      </c>
      <c r="VYE21" s="208" t="s">
        <v>553</v>
      </c>
      <c r="VYF21" s="208" t="s">
        <v>553</v>
      </c>
      <c r="VYG21" s="208" t="s">
        <v>553</v>
      </c>
      <c r="VYH21" s="208" t="s">
        <v>553</v>
      </c>
      <c r="VYI21" s="208" t="s">
        <v>553</v>
      </c>
      <c r="VYJ21" s="208" t="s">
        <v>553</v>
      </c>
      <c r="VYK21" s="208" t="s">
        <v>553</v>
      </c>
      <c r="VYL21" s="208" t="s">
        <v>553</v>
      </c>
      <c r="VYM21" s="208" t="s">
        <v>553</v>
      </c>
      <c r="VYN21" s="208" t="s">
        <v>553</v>
      </c>
      <c r="VYO21" s="208" t="s">
        <v>553</v>
      </c>
      <c r="VYP21" s="208" t="s">
        <v>553</v>
      </c>
      <c r="VYQ21" s="208" t="s">
        <v>553</v>
      </c>
      <c r="VYR21" s="208" t="s">
        <v>553</v>
      </c>
      <c r="VYS21" s="208" t="s">
        <v>553</v>
      </c>
      <c r="VYT21" s="208" t="s">
        <v>553</v>
      </c>
      <c r="VYU21" s="208" t="s">
        <v>553</v>
      </c>
      <c r="VYV21" s="208" t="s">
        <v>553</v>
      </c>
      <c r="VYW21" s="208" t="s">
        <v>553</v>
      </c>
      <c r="VYX21" s="208" t="s">
        <v>553</v>
      </c>
      <c r="VYY21" s="208" t="s">
        <v>553</v>
      </c>
      <c r="VYZ21" s="208" t="s">
        <v>553</v>
      </c>
      <c r="VZA21" s="208" t="s">
        <v>553</v>
      </c>
      <c r="VZB21" s="208" t="s">
        <v>553</v>
      </c>
      <c r="VZC21" s="208" t="s">
        <v>553</v>
      </c>
      <c r="VZD21" s="208" t="s">
        <v>553</v>
      </c>
      <c r="VZE21" s="208" t="s">
        <v>553</v>
      </c>
      <c r="VZF21" s="208" t="s">
        <v>553</v>
      </c>
      <c r="VZG21" s="208" t="s">
        <v>553</v>
      </c>
      <c r="VZH21" s="208" t="s">
        <v>553</v>
      </c>
      <c r="VZI21" s="208" t="s">
        <v>553</v>
      </c>
      <c r="VZJ21" s="208" t="s">
        <v>553</v>
      </c>
      <c r="VZK21" s="208" t="s">
        <v>553</v>
      </c>
      <c r="VZL21" s="208" t="s">
        <v>553</v>
      </c>
      <c r="VZM21" s="208" t="s">
        <v>553</v>
      </c>
      <c r="VZN21" s="208" t="s">
        <v>553</v>
      </c>
      <c r="VZO21" s="208" t="s">
        <v>553</v>
      </c>
      <c r="VZP21" s="208" t="s">
        <v>553</v>
      </c>
      <c r="VZQ21" s="208" t="s">
        <v>553</v>
      </c>
      <c r="VZR21" s="208" t="s">
        <v>553</v>
      </c>
      <c r="VZS21" s="208" t="s">
        <v>553</v>
      </c>
      <c r="VZT21" s="208" t="s">
        <v>553</v>
      </c>
      <c r="VZU21" s="208" t="s">
        <v>553</v>
      </c>
      <c r="VZV21" s="208" t="s">
        <v>553</v>
      </c>
      <c r="VZW21" s="208" t="s">
        <v>553</v>
      </c>
      <c r="VZX21" s="208" t="s">
        <v>553</v>
      </c>
      <c r="VZY21" s="208" t="s">
        <v>553</v>
      </c>
      <c r="VZZ21" s="208" t="s">
        <v>553</v>
      </c>
      <c r="WAA21" s="208" t="s">
        <v>553</v>
      </c>
      <c r="WAB21" s="208" t="s">
        <v>553</v>
      </c>
      <c r="WAC21" s="208" t="s">
        <v>553</v>
      </c>
      <c r="WAD21" s="208" t="s">
        <v>553</v>
      </c>
      <c r="WAE21" s="208" t="s">
        <v>553</v>
      </c>
      <c r="WAF21" s="208" t="s">
        <v>553</v>
      </c>
      <c r="WAG21" s="208" t="s">
        <v>553</v>
      </c>
      <c r="WAH21" s="208" t="s">
        <v>553</v>
      </c>
      <c r="WAI21" s="208" t="s">
        <v>553</v>
      </c>
      <c r="WAJ21" s="208" t="s">
        <v>553</v>
      </c>
      <c r="WAK21" s="208" t="s">
        <v>553</v>
      </c>
      <c r="WAL21" s="208" t="s">
        <v>553</v>
      </c>
      <c r="WAM21" s="208" t="s">
        <v>553</v>
      </c>
      <c r="WAN21" s="208" t="s">
        <v>553</v>
      </c>
      <c r="WAO21" s="208" t="s">
        <v>553</v>
      </c>
      <c r="WAP21" s="208" t="s">
        <v>553</v>
      </c>
      <c r="WAQ21" s="208" t="s">
        <v>553</v>
      </c>
      <c r="WAR21" s="208" t="s">
        <v>553</v>
      </c>
      <c r="WAS21" s="208" t="s">
        <v>553</v>
      </c>
      <c r="WAT21" s="208" t="s">
        <v>553</v>
      </c>
      <c r="WAU21" s="208" t="s">
        <v>553</v>
      </c>
      <c r="WAV21" s="208" t="s">
        <v>553</v>
      </c>
      <c r="WAW21" s="208" t="s">
        <v>553</v>
      </c>
      <c r="WAX21" s="208" t="s">
        <v>553</v>
      </c>
      <c r="WAY21" s="208" t="s">
        <v>553</v>
      </c>
      <c r="WAZ21" s="208" t="s">
        <v>553</v>
      </c>
      <c r="WBA21" s="208" t="s">
        <v>553</v>
      </c>
      <c r="WBB21" s="208" t="s">
        <v>553</v>
      </c>
      <c r="WBC21" s="208" t="s">
        <v>553</v>
      </c>
      <c r="WBD21" s="208" t="s">
        <v>553</v>
      </c>
      <c r="WBE21" s="208" t="s">
        <v>553</v>
      </c>
      <c r="WBF21" s="208" t="s">
        <v>553</v>
      </c>
      <c r="WBG21" s="208" t="s">
        <v>553</v>
      </c>
      <c r="WBH21" s="208" t="s">
        <v>553</v>
      </c>
      <c r="WBI21" s="208" t="s">
        <v>553</v>
      </c>
      <c r="WBJ21" s="208" t="s">
        <v>553</v>
      </c>
      <c r="WBK21" s="208" t="s">
        <v>553</v>
      </c>
      <c r="WBL21" s="208" t="s">
        <v>553</v>
      </c>
      <c r="WBM21" s="208" t="s">
        <v>553</v>
      </c>
      <c r="WBN21" s="208" t="s">
        <v>553</v>
      </c>
      <c r="WBO21" s="208" t="s">
        <v>553</v>
      </c>
      <c r="WBP21" s="208" t="s">
        <v>553</v>
      </c>
      <c r="WBQ21" s="208" t="s">
        <v>553</v>
      </c>
      <c r="WBR21" s="208" t="s">
        <v>553</v>
      </c>
      <c r="WBS21" s="208" t="s">
        <v>553</v>
      </c>
      <c r="WBT21" s="208" t="s">
        <v>553</v>
      </c>
      <c r="WBU21" s="208" t="s">
        <v>553</v>
      </c>
      <c r="WBV21" s="208" t="s">
        <v>553</v>
      </c>
      <c r="WBW21" s="208" t="s">
        <v>553</v>
      </c>
      <c r="WBX21" s="208" t="s">
        <v>553</v>
      </c>
      <c r="WBY21" s="208" t="s">
        <v>553</v>
      </c>
      <c r="WBZ21" s="208" t="s">
        <v>553</v>
      </c>
      <c r="WCA21" s="208" t="s">
        <v>553</v>
      </c>
      <c r="WCB21" s="208" t="s">
        <v>553</v>
      </c>
      <c r="WCC21" s="208" t="s">
        <v>553</v>
      </c>
      <c r="WCD21" s="208" t="s">
        <v>553</v>
      </c>
      <c r="WCE21" s="208" t="s">
        <v>553</v>
      </c>
      <c r="WCF21" s="208" t="s">
        <v>553</v>
      </c>
      <c r="WCG21" s="208" t="s">
        <v>553</v>
      </c>
      <c r="WCH21" s="208" t="s">
        <v>553</v>
      </c>
      <c r="WCI21" s="208" t="s">
        <v>553</v>
      </c>
      <c r="WCJ21" s="208" t="s">
        <v>553</v>
      </c>
      <c r="WCK21" s="208" t="s">
        <v>553</v>
      </c>
      <c r="WCL21" s="208" t="s">
        <v>553</v>
      </c>
      <c r="WCM21" s="208" t="s">
        <v>553</v>
      </c>
      <c r="WCN21" s="208" t="s">
        <v>553</v>
      </c>
      <c r="WCO21" s="208" t="s">
        <v>553</v>
      </c>
      <c r="WCP21" s="208" t="s">
        <v>553</v>
      </c>
      <c r="WCQ21" s="208" t="s">
        <v>553</v>
      </c>
      <c r="WCR21" s="208" t="s">
        <v>553</v>
      </c>
      <c r="WCS21" s="208" t="s">
        <v>553</v>
      </c>
      <c r="WCT21" s="208" t="s">
        <v>553</v>
      </c>
      <c r="WCU21" s="208" t="s">
        <v>553</v>
      </c>
      <c r="WCV21" s="208" t="s">
        <v>553</v>
      </c>
      <c r="WCW21" s="208" t="s">
        <v>553</v>
      </c>
      <c r="WCX21" s="208" t="s">
        <v>553</v>
      </c>
      <c r="WCY21" s="208" t="s">
        <v>553</v>
      </c>
      <c r="WCZ21" s="208" t="s">
        <v>553</v>
      </c>
      <c r="WDA21" s="208" t="s">
        <v>553</v>
      </c>
      <c r="WDB21" s="208" t="s">
        <v>553</v>
      </c>
      <c r="WDC21" s="208" t="s">
        <v>553</v>
      </c>
      <c r="WDD21" s="208" t="s">
        <v>553</v>
      </c>
      <c r="WDE21" s="208" t="s">
        <v>553</v>
      </c>
      <c r="WDF21" s="208" t="s">
        <v>553</v>
      </c>
      <c r="WDG21" s="208" t="s">
        <v>553</v>
      </c>
      <c r="WDH21" s="208" t="s">
        <v>553</v>
      </c>
      <c r="WDI21" s="208" t="s">
        <v>553</v>
      </c>
      <c r="WDJ21" s="208" t="s">
        <v>553</v>
      </c>
      <c r="WDK21" s="208" t="s">
        <v>553</v>
      </c>
      <c r="WDL21" s="208" t="s">
        <v>553</v>
      </c>
      <c r="WDM21" s="208" t="s">
        <v>553</v>
      </c>
      <c r="WDN21" s="208" t="s">
        <v>553</v>
      </c>
      <c r="WDO21" s="208" t="s">
        <v>553</v>
      </c>
      <c r="WDP21" s="208" t="s">
        <v>553</v>
      </c>
      <c r="WDQ21" s="208" t="s">
        <v>553</v>
      </c>
      <c r="WDR21" s="208" t="s">
        <v>553</v>
      </c>
      <c r="WDS21" s="208" t="s">
        <v>553</v>
      </c>
      <c r="WDT21" s="208" t="s">
        <v>553</v>
      </c>
      <c r="WDU21" s="208" t="s">
        <v>553</v>
      </c>
      <c r="WDV21" s="208" t="s">
        <v>553</v>
      </c>
      <c r="WDW21" s="208" t="s">
        <v>553</v>
      </c>
      <c r="WDX21" s="208" t="s">
        <v>553</v>
      </c>
      <c r="WDY21" s="208" t="s">
        <v>553</v>
      </c>
      <c r="WDZ21" s="208" t="s">
        <v>553</v>
      </c>
      <c r="WEA21" s="208" t="s">
        <v>553</v>
      </c>
      <c r="WEB21" s="208" t="s">
        <v>553</v>
      </c>
      <c r="WEC21" s="208" t="s">
        <v>553</v>
      </c>
      <c r="WED21" s="208" t="s">
        <v>553</v>
      </c>
      <c r="WEE21" s="208" t="s">
        <v>553</v>
      </c>
      <c r="WEF21" s="208" t="s">
        <v>553</v>
      </c>
      <c r="WEG21" s="208" t="s">
        <v>553</v>
      </c>
      <c r="WEH21" s="208" t="s">
        <v>553</v>
      </c>
      <c r="WEI21" s="208" t="s">
        <v>553</v>
      </c>
      <c r="WEJ21" s="208" t="s">
        <v>553</v>
      </c>
      <c r="WEK21" s="208" t="s">
        <v>553</v>
      </c>
      <c r="WEL21" s="208" t="s">
        <v>553</v>
      </c>
      <c r="WEM21" s="208" t="s">
        <v>553</v>
      </c>
      <c r="WEN21" s="208" t="s">
        <v>553</v>
      </c>
      <c r="WEO21" s="208" t="s">
        <v>553</v>
      </c>
      <c r="WEP21" s="208" t="s">
        <v>553</v>
      </c>
      <c r="WEQ21" s="208" t="s">
        <v>553</v>
      </c>
      <c r="WER21" s="208" t="s">
        <v>553</v>
      </c>
      <c r="WES21" s="208" t="s">
        <v>553</v>
      </c>
      <c r="WET21" s="208" t="s">
        <v>553</v>
      </c>
      <c r="WEU21" s="208" t="s">
        <v>553</v>
      </c>
      <c r="WEV21" s="208" t="s">
        <v>553</v>
      </c>
      <c r="WEW21" s="208" t="s">
        <v>553</v>
      </c>
      <c r="WEX21" s="208" t="s">
        <v>553</v>
      </c>
      <c r="WEY21" s="208" t="s">
        <v>553</v>
      </c>
      <c r="WEZ21" s="208" t="s">
        <v>553</v>
      </c>
      <c r="WFA21" s="208" t="s">
        <v>553</v>
      </c>
      <c r="WFB21" s="208" t="s">
        <v>553</v>
      </c>
      <c r="WFC21" s="208" t="s">
        <v>553</v>
      </c>
      <c r="WFD21" s="208" t="s">
        <v>553</v>
      </c>
      <c r="WFE21" s="208" t="s">
        <v>553</v>
      </c>
      <c r="WFF21" s="208" t="s">
        <v>553</v>
      </c>
      <c r="WFG21" s="208" t="s">
        <v>553</v>
      </c>
      <c r="WFH21" s="208" t="s">
        <v>553</v>
      </c>
      <c r="WFI21" s="208" t="s">
        <v>553</v>
      </c>
      <c r="WFJ21" s="208" t="s">
        <v>553</v>
      </c>
      <c r="WFK21" s="208" t="s">
        <v>553</v>
      </c>
      <c r="WFL21" s="208" t="s">
        <v>553</v>
      </c>
      <c r="WFM21" s="208" t="s">
        <v>553</v>
      </c>
      <c r="WFN21" s="208" t="s">
        <v>553</v>
      </c>
      <c r="WFO21" s="208" t="s">
        <v>553</v>
      </c>
      <c r="WFP21" s="208" t="s">
        <v>553</v>
      </c>
      <c r="WFQ21" s="208" t="s">
        <v>553</v>
      </c>
      <c r="WFR21" s="208" t="s">
        <v>553</v>
      </c>
      <c r="WFS21" s="208" t="s">
        <v>553</v>
      </c>
      <c r="WFT21" s="208" t="s">
        <v>553</v>
      </c>
      <c r="WFU21" s="208" t="s">
        <v>553</v>
      </c>
      <c r="WFV21" s="208" t="s">
        <v>553</v>
      </c>
      <c r="WFW21" s="208" t="s">
        <v>553</v>
      </c>
      <c r="WFX21" s="208" t="s">
        <v>553</v>
      </c>
      <c r="WFY21" s="208" t="s">
        <v>553</v>
      </c>
      <c r="WFZ21" s="208" t="s">
        <v>553</v>
      </c>
      <c r="WGA21" s="208" t="s">
        <v>553</v>
      </c>
      <c r="WGB21" s="208" t="s">
        <v>553</v>
      </c>
      <c r="WGC21" s="208" t="s">
        <v>553</v>
      </c>
      <c r="WGD21" s="208" t="s">
        <v>553</v>
      </c>
      <c r="WGE21" s="208" t="s">
        <v>553</v>
      </c>
      <c r="WGF21" s="208" t="s">
        <v>553</v>
      </c>
      <c r="WGG21" s="208" t="s">
        <v>553</v>
      </c>
      <c r="WGH21" s="208" t="s">
        <v>553</v>
      </c>
      <c r="WGI21" s="208" t="s">
        <v>553</v>
      </c>
      <c r="WGJ21" s="208" t="s">
        <v>553</v>
      </c>
      <c r="WGK21" s="208" t="s">
        <v>553</v>
      </c>
      <c r="WGL21" s="208" t="s">
        <v>553</v>
      </c>
      <c r="WGM21" s="208" t="s">
        <v>553</v>
      </c>
      <c r="WGN21" s="208" t="s">
        <v>553</v>
      </c>
      <c r="WGO21" s="208" t="s">
        <v>553</v>
      </c>
      <c r="WGP21" s="208" t="s">
        <v>553</v>
      </c>
      <c r="WGQ21" s="208" t="s">
        <v>553</v>
      </c>
      <c r="WGR21" s="208" t="s">
        <v>553</v>
      </c>
      <c r="WGS21" s="208" t="s">
        <v>553</v>
      </c>
      <c r="WGT21" s="208" t="s">
        <v>553</v>
      </c>
      <c r="WGU21" s="208" t="s">
        <v>553</v>
      </c>
      <c r="WGV21" s="208" t="s">
        <v>553</v>
      </c>
      <c r="WGW21" s="208" t="s">
        <v>553</v>
      </c>
      <c r="WGX21" s="208" t="s">
        <v>553</v>
      </c>
      <c r="WGY21" s="208" t="s">
        <v>553</v>
      </c>
      <c r="WGZ21" s="208" t="s">
        <v>553</v>
      </c>
      <c r="WHA21" s="208" t="s">
        <v>553</v>
      </c>
      <c r="WHB21" s="208" t="s">
        <v>553</v>
      </c>
      <c r="WHC21" s="208" t="s">
        <v>553</v>
      </c>
      <c r="WHD21" s="208" t="s">
        <v>553</v>
      </c>
      <c r="WHE21" s="208" t="s">
        <v>553</v>
      </c>
      <c r="WHF21" s="208" t="s">
        <v>553</v>
      </c>
      <c r="WHG21" s="208" t="s">
        <v>553</v>
      </c>
      <c r="WHH21" s="208" t="s">
        <v>553</v>
      </c>
      <c r="WHI21" s="208" t="s">
        <v>553</v>
      </c>
      <c r="WHJ21" s="208" t="s">
        <v>553</v>
      </c>
      <c r="WHK21" s="208" t="s">
        <v>553</v>
      </c>
      <c r="WHL21" s="208" t="s">
        <v>553</v>
      </c>
      <c r="WHM21" s="208" t="s">
        <v>553</v>
      </c>
      <c r="WHN21" s="208" t="s">
        <v>553</v>
      </c>
      <c r="WHO21" s="208" t="s">
        <v>553</v>
      </c>
      <c r="WHP21" s="208" t="s">
        <v>553</v>
      </c>
      <c r="WHQ21" s="208" t="s">
        <v>553</v>
      </c>
      <c r="WHR21" s="208" t="s">
        <v>553</v>
      </c>
      <c r="WHS21" s="208" t="s">
        <v>553</v>
      </c>
      <c r="WHT21" s="208" t="s">
        <v>553</v>
      </c>
      <c r="WHU21" s="208" t="s">
        <v>553</v>
      </c>
      <c r="WHV21" s="208" t="s">
        <v>553</v>
      </c>
      <c r="WHW21" s="208" t="s">
        <v>553</v>
      </c>
      <c r="WHX21" s="208" t="s">
        <v>553</v>
      </c>
      <c r="WHY21" s="208" t="s">
        <v>553</v>
      </c>
      <c r="WHZ21" s="208" t="s">
        <v>553</v>
      </c>
      <c r="WIA21" s="208" t="s">
        <v>553</v>
      </c>
      <c r="WIB21" s="208" t="s">
        <v>553</v>
      </c>
      <c r="WIC21" s="208" t="s">
        <v>553</v>
      </c>
      <c r="WID21" s="208" t="s">
        <v>553</v>
      </c>
      <c r="WIE21" s="208" t="s">
        <v>553</v>
      </c>
      <c r="WIF21" s="208" t="s">
        <v>553</v>
      </c>
      <c r="WIG21" s="208" t="s">
        <v>553</v>
      </c>
      <c r="WIH21" s="208" t="s">
        <v>553</v>
      </c>
      <c r="WII21" s="208" t="s">
        <v>553</v>
      </c>
      <c r="WIJ21" s="208" t="s">
        <v>553</v>
      </c>
      <c r="WIK21" s="208" t="s">
        <v>553</v>
      </c>
      <c r="WIL21" s="208" t="s">
        <v>553</v>
      </c>
      <c r="WIM21" s="208" t="s">
        <v>553</v>
      </c>
      <c r="WIN21" s="208" t="s">
        <v>553</v>
      </c>
      <c r="WIO21" s="208" t="s">
        <v>553</v>
      </c>
      <c r="WIP21" s="208" t="s">
        <v>553</v>
      </c>
      <c r="WIQ21" s="208" t="s">
        <v>553</v>
      </c>
      <c r="WIR21" s="208" t="s">
        <v>553</v>
      </c>
      <c r="WIS21" s="208" t="s">
        <v>553</v>
      </c>
      <c r="WIT21" s="208" t="s">
        <v>553</v>
      </c>
      <c r="WIU21" s="208" t="s">
        <v>553</v>
      </c>
      <c r="WIV21" s="208" t="s">
        <v>553</v>
      </c>
      <c r="WIW21" s="208" t="s">
        <v>553</v>
      </c>
      <c r="WIX21" s="208" t="s">
        <v>553</v>
      </c>
      <c r="WIY21" s="208" t="s">
        <v>553</v>
      </c>
      <c r="WIZ21" s="208" t="s">
        <v>553</v>
      </c>
      <c r="WJA21" s="208" t="s">
        <v>553</v>
      </c>
      <c r="WJB21" s="208" t="s">
        <v>553</v>
      </c>
      <c r="WJC21" s="208" t="s">
        <v>553</v>
      </c>
      <c r="WJD21" s="208" t="s">
        <v>553</v>
      </c>
      <c r="WJE21" s="208" t="s">
        <v>553</v>
      </c>
      <c r="WJF21" s="208" t="s">
        <v>553</v>
      </c>
      <c r="WJG21" s="208" t="s">
        <v>553</v>
      </c>
      <c r="WJH21" s="208" t="s">
        <v>553</v>
      </c>
      <c r="WJI21" s="208" t="s">
        <v>553</v>
      </c>
      <c r="WJJ21" s="208" t="s">
        <v>553</v>
      </c>
      <c r="WJK21" s="208" t="s">
        <v>553</v>
      </c>
      <c r="WJL21" s="208" t="s">
        <v>553</v>
      </c>
      <c r="WJM21" s="208" t="s">
        <v>553</v>
      </c>
      <c r="WJN21" s="208" t="s">
        <v>553</v>
      </c>
      <c r="WJO21" s="208" t="s">
        <v>553</v>
      </c>
      <c r="WJP21" s="208" t="s">
        <v>553</v>
      </c>
      <c r="WJQ21" s="208" t="s">
        <v>553</v>
      </c>
      <c r="WJR21" s="208" t="s">
        <v>553</v>
      </c>
      <c r="WJS21" s="208" t="s">
        <v>553</v>
      </c>
      <c r="WJT21" s="208" t="s">
        <v>553</v>
      </c>
      <c r="WJU21" s="208" t="s">
        <v>553</v>
      </c>
      <c r="WJV21" s="208" t="s">
        <v>553</v>
      </c>
      <c r="WJW21" s="208" t="s">
        <v>553</v>
      </c>
      <c r="WJX21" s="208" t="s">
        <v>553</v>
      </c>
      <c r="WJY21" s="208" t="s">
        <v>553</v>
      </c>
      <c r="WJZ21" s="208" t="s">
        <v>553</v>
      </c>
      <c r="WKA21" s="208" t="s">
        <v>553</v>
      </c>
      <c r="WKB21" s="208" t="s">
        <v>553</v>
      </c>
      <c r="WKC21" s="208" t="s">
        <v>553</v>
      </c>
      <c r="WKD21" s="208" t="s">
        <v>553</v>
      </c>
      <c r="WKE21" s="208" t="s">
        <v>553</v>
      </c>
      <c r="WKF21" s="208" t="s">
        <v>553</v>
      </c>
      <c r="WKG21" s="208" t="s">
        <v>553</v>
      </c>
      <c r="WKH21" s="208" t="s">
        <v>553</v>
      </c>
      <c r="WKI21" s="208" t="s">
        <v>553</v>
      </c>
      <c r="WKJ21" s="208" t="s">
        <v>553</v>
      </c>
      <c r="WKK21" s="208" t="s">
        <v>553</v>
      </c>
      <c r="WKL21" s="208" t="s">
        <v>553</v>
      </c>
      <c r="WKM21" s="208" t="s">
        <v>553</v>
      </c>
      <c r="WKN21" s="208" t="s">
        <v>553</v>
      </c>
      <c r="WKO21" s="208" t="s">
        <v>553</v>
      </c>
      <c r="WKP21" s="208" t="s">
        <v>553</v>
      </c>
      <c r="WKQ21" s="208" t="s">
        <v>553</v>
      </c>
      <c r="WKR21" s="208" t="s">
        <v>553</v>
      </c>
      <c r="WKS21" s="208" t="s">
        <v>553</v>
      </c>
      <c r="WKT21" s="208" t="s">
        <v>553</v>
      </c>
      <c r="WKU21" s="208" t="s">
        <v>553</v>
      </c>
      <c r="WKV21" s="208" t="s">
        <v>553</v>
      </c>
      <c r="WKW21" s="208" t="s">
        <v>553</v>
      </c>
      <c r="WKX21" s="208" t="s">
        <v>553</v>
      </c>
      <c r="WKY21" s="208" t="s">
        <v>553</v>
      </c>
      <c r="WKZ21" s="208" t="s">
        <v>553</v>
      </c>
      <c r="WLA21" s="208" t="s">
        <v>553</v>
      </c>
      <c r="WLB21" s="208" t="s">
        <v>553</v>
      </c>
      <c r="WLC21" s="208" t="s">
        <v>553</v>
      </c>
      <c r="WLD21" s="208" t="s">
        <v>553</v>
      </c>
      <c r="WLE21" s="208" t="s">
        <v>553</v>
      </c>
      <c r="WLF21" s="208" t="s">
        <v>553</v>
      </c>
      <c r="WLG21" s="208" t="s">
        <v>553</v>
      </c>
      <c r="WLH21" s="208" t="s">
        <v>553</v>
      </c>
      <c r="WLI21" s="208" t="s">
        <v>553</v>
      </c>
      <c r="WLJ21" s="208" t="s">
        <v>553</v>
      </c>
      <c r="WLK21" s="208" t="s">
        <v>553</v>
      </c>
      <c r="WLL21" s="208" t="s">
        <v>553</v>
      </c>
      <c r="WLM21" s="208" t="s">
        <v>553</v>
      </c>
      <c r="WLN21" s="208" t="s">
        <v>553</v>
      </c>
      <c r="WLO21" s="208" t="s">
        <v>553</v>
      </c>
      <c r="WLP21" s="208" t="s">
        <v>553</v>
      </c>
      <c r="WLQ21" s="208" t="s">
        <v>553</v>
      </c>
      <c r="WLR21" s="208" t="s">
        <v>553</v>
      </c>
      <c r="WLS21" s="208" t="s">
        <v>553</v>
      </c>
      <c r="WLT21" s="208" t="s">
        <v>553</v>
      </c>
      <c r="WLU21" s="208" t="s">
        <v>553</v>
      </c>
      <c r="WLV21" s="208" t="s">
        <v>553</v>
      </c>
      <c r="WLW21" s="208" t="s">
        <v>553</v>
      </c>
      <c r="WLX21" s="208" t="s">
        <v>553</v>
      </c>
      <c r="WLY21" s="208" t="s">
        <v>553</v>
      </c>
      <c r="WLZ21" s="208" t="s">
        <v>553</v>
      </c>
      <c r="WMA21" s="208" t="s">
        <v>553</v>
      </c>
      <c r="WMB21" s="208" t="s">
        <v>553</v>
      </c>
      <c r="WMC21" s="208" t="s">
        <v>553</v>
      </c>
      <c r="WMD21" s="208" t="s">
        <v>553</v>
      </c>
      <c r="WME21" s="208" t="s">
        <v>553</v>
      </c>
      <c r="WMF21" s="208" t="s">
        <v>553</v>
      </c>
      <c r="WMG21" s="208" t="s">
        <v>553</v>
      </c>
      <c r="WMH21" s="208" t="s">
        <v>553</v>
      </c>
      <c r="WMI21" s="208" t="s">
        <v>553</v>
      </c>
      <c r="WMJ21" s="208" t="s">
        <v>553</v>
      </c>
      <c r="WMK21" s="208" t="s">
        <v>553</v>
      </c>
      <c r="WML21" s="208" t="s">
        <v>553</v>
      </c>
      <c r="WMM21" s="208" t="s">
        <v>553</v>
      </c>
      <c r="WMN21" s="208" t="s">
        <v>553</v>
      </c>
      <c r="WMO21" s="208" t="s">
        <v>553</v>
      </c>
      <c r="WMP21" s="208" t="s">
        <v>553</v>
      </c>
      <c r="WMQ21" s="208" t="s">
        <v>553</v>
      </c>
      <c r="WMR21" s="208" t="s">
        <v>553</v>
      </c>
      <c r="WMS21" s="208" t="s">
        <v>553</v>
      </c>
      <c r="WMT21" s="208" t="s">
        <v>553</v>
      </c>
      <c r="WMU21" s="208" t="s">
        <v>553</v>
      </c>
      <c r="WMV21" s="208" t="s">
        <v>553</v>
      </c>
      <c r="WMW21" s="208" t="s">
        <v>553</v>
      </c>
      <c r="WMX21" s="208" t="s">
        <v>553</v>
      </c>
      <c r="WMY21" s="208" t="s">
        <v>553</v>
      </c>
      <c r="WMZ21" s="208" t="s">
        <v>553</v>
      </c>
      <c r="WNA21" s="208" t="s">
        <v>553</v>
      </c>
      <c r="WNB21" s="208" t="s">
        <v>553</v>
      </c>
      <c r="WNC21" s="208" t="s">
        <v>553</v>
      </c>
      <c r="WND21" s="208" t="s">
        <v>553</v>
      </c>
      <c r="WNE21" s="208" t="s">
        <v>553</v>
      </c>
      <c r="WNF21" s="208" t="s">
        <v>553</v>
      </c>
      <c r="WNG21" s="208" t="s">
        <v>553</v>
      </c>
      <c r="WNH21" s="208" t="s">
        <v>553</v>
      </c>
      <c r="WNI21" s="208" t="s">
        <v>553</v>
      </c>
      <c r="WNJ21" s="208" t="s">
        <v>553</v>
      </c>
      <c r="WNK21" s="208" t="s">
        <v>553</v>
      </c>
      <c r="WNL21" s="208" t="s">
        <v>553</v>
      </c>
      <c r="WNM21" s="208" t="s">
        <v>553</v>
      </c>
      <c r="WNN21" s="208" t="s">
        <v>553</v>
      </c>
      <c r="WNO21" s="208" t="s">
        <v>553</v>
      </c>
      <c r="WNP21" s="208" t="s">
        <v>553</v>
      </c>
      <c r="WNQ21" s="208" t="s">
        <v>553</v>
      </c>
      <c r="WNR21" s="208" t="s">
        <v>553</v>
      </c>
      <c r="WNS21" s="208" t="s">
        <v>553</v>
      </c>
      <c r="WNT21" s="208" t="s">
        <v>553</v>
      </c>
      <c r="WNU21" s="208" t="s">
        <v>553</v>
      </c>
      <c r="WNV21" s="208" t="s">
        <v>553</v>
      </c>
      <c r="WNW21" s="208" t="s">
        <v>553</v>
      </c>
      <c r="WNX21" s="208" t="s">
        <v>553</v>
      </c>
      <c r="WNY21" s="208" t="s">
        <v>553</v>
      </c>
      <c r="WNZ21" s="208" t="s">
        <v>553</v>
      </c>
      <c r="WOA21" s="208" t="s">
        <v>553</v>
      </c>
      <c r="WOB21" s="208" t="s">
        <v>553</v>
      </c>
      <c r="WOC21" s="208" t="s">
        <v>553</v>
      </c>
      <c r="WOD21" s="208" t="s">
        <v>553</v>
      </c>
      <c r="WOE21" s="208" t="s">
        <v>553</v>
      </c>
      <c r="WOF21" s="208" t="s">
        <v>553</v>
      </c>
      <c r="WOG21" s="208" t="s">
        <v>553</v>
      </c>
      <c r="WOH21" s="208" t="s">
        <v>553</v>
      </c>
      <c r="WOI21" s="208" t="s">
        <v>553</v>
      </c>
      <c r="WOJ21" s="208" t="s">
        <v>553</v>
      </c>
      <c r="WOK21" s="208" t="s">
        <v>553</v>
      </c>
      <c r="WOL21" s="208" t="s">
        <v>553</v>
      </c>
      <c r="WOM21" s="208" t="s">
        <v>553</v>
      </c>
      <c r="WON21" s="208" t="s">
        <v>553</v>
      </c>
      <c r="WOO21" s="208" t="s">
        <v>553</v>
      </c>
      <c r="WOP21" s="208" t="s">
        <v>553</v>
      </c>
      <c r="WOQ21" s="208" t="s">
        <v>553</v>
      </c>
      <c r="WOR21" s="208" t="s">
        <v>553</v>
      </c>
      <c r="WOS21" s="208" t="s">
        <v>553</v>
      </c>
      <c r="WOT21" s="208" t="s">
        <v>553</v>
      </c>
      <c r="WOU21" s="208" t="s">
        <v>553</v>
      </c>
      <c r="WOV21" s="208" t="s">
        <v>553</v>
      </c>
      <c r="WOW21" s="208" t="s">
        <v>553</v>
      </c>
      <c r="WOX21" s="208" t="s">
        <v>553</v>
      </c>
      <c r="WOY21" s="208" t="s">
        <v>553</v>
      </c>
      <c r="WOZ21" s="208" t="s">
        <v>553</v>
      </c>
      <c r="WPA21" s="208" t="s">
        <v>553</v>
      </c>
      <c r="WPB21" s="208" t="s">
        <v>553</v>
      </c>
      <c r="WPC21" s="208" t="s">
        <v>553</v>
      </c>
      <c r="WPD21" s="208" t="s">
        <v>553</v>
      </c>
      <c r="WPE21" s="208" t="s">
        <v>553</v>
      </c>
      <c r="WPF21" s="208" t="s">
        <v>553</v>
      </c>
      <c r="WPG21" s="208" t="s">
        <v>553</v>
      </c>
      <c r="WPH21" s="208" t="s">
        <v>553</v>
      </c>
      <c r="WPI21" s="208" t="s">
        <v>553</v>
      </c>
      <c r="WPJ21" s="208" t="s">
        <v>553</v>
      </c>
      <c r="WPK21" s="208" t="s">
        <v>553</v>
      </c>
      <c r="WPL21" s="208" t="s">
        <v>553</v>
      </c>
      <c r="WPM21" s="208" t="s">
        <v>553</v>
      </c>
      <c r="WPN21" s="208" t="s">
        <v>553</v>
      </c>
      <c r="WPO21" s="208" t="s">
        <v>553</v>
      </c>
      <c r="WPP21" s="208" t="s">
        <v>553</v>
      </c>
      <c r="WPQ21" s="208" t="s">
        <v>553</v>
      </c>
      <c r="WPR21" s="208" t="s">
        <v>553</v>
      </c>
      <c r="WPS21" s="208" t="s">
        <v>553</v>
      </c>
      <c r="WPT21" s="208" t="s">
        <v>553</v>
      </c>
      <c r="WPU21" s="208" t="s">
        <v>553</v>
      </c>
      <c r="WPV21" s="208" t="s">
        <v>553</v>
      </c>
      <c r="WPW21" s="208" t="s">
        <v>553</v>
      </c>
      <c r="WPX21" s="208" t="s">
        <v>553</v>
      </c>
      <c r="WPY21" s="208" t="s">
        <v>553</v>
      </c>
      <c r="WPZ21" s="208" t="s">
        <v>553</v>
      </c>
      <c r="WQA21" s="208" t="s">
        <v>553</v>
      </c>
      <c r="WQB21" s="208" t="s">
        <v>553</v>
      </c>
      <c r="WQC21" s="208" t="s">
        <v>553</v>
      </c>
      <c r="WQD21" s="208" t="s">
        <v>553</v>
      </c>
      <c r="WQE21" s="208" t="s">
        <v>553</v>
      </c>
      <c r="WQF21" s="208" t="s">
        <v>553</v>
      </c>
      <c r="WQG21" s="208" t="s">
        <v>553</v>
      </c>
      <c r="WQH21" s="208" t="s">
        <v>553</v>
      </c>
      <c r="WQI21" s="208" t="s">
        <v>553</v>
      </c>
      <c r="WQJ21" s="208" t="s">
        <v>553</v>
      </c>
      <c r="WQK21" s="208" t="s">
        <v>553</v>
      </c>
      <c r="WQL21" s="208" t="s">
        <v>553</v>
      </c>
      <c r="WQM21" s="208" t="s">
        <v>553</v>
      </c>
      <c r="WQN21" s="208" t="s">
        <v>553</v>
      </c>
      <c r="WQO21" s="208" t="s">
        <v>553</v>
      </c>
      <c r="WQP21" s="208" t="s">
        <v>553</v>
      </c>
      <c r="WQQ21" s="208" t="s">
        <v>553</v>
      </c>
      <c r="WQR21" s="208" t="s">
        <v>553</v>
      </c>
      <c r="WQS21" s="208" t="s">
        <v>553</v>
      </c>
      <c r="WQT21" s="208" t="s">
        <v>553</v>
      </c>
      <c r="WQU21" s="208" t="s">
        <v>553</v>
      </c>
      <c r="WQV21" s="208" t="s">
        <v>553</v>
      </c>
      <c r="WQW21" s="208" t="s">
        <v>553</v>
      </c>
      <c r="WQX21" s="208" t="s">
        <v>553</v>
      </c>
      <c r="WQY21" s="208" t="s">
        <v>553</v>
      </c>
      <c r="WQZ21" s="208" t="s">
        <v>553</v>
      </c>
      <c r="WRA21" s="208" t="s">
        <v>553</v>
      </c>
      <c r="WRB21" s="208" t="s">
        <v>553</v>
      </c>
      <c r="WRC21" s="208" t="s">
        <v>553</v>
      </c>
      <c r="WRD21" s="208" t="s">
        <v>553</v>
      </c>
      <c r="WRE21" s="208" t="s">
        <v>553</v>
      </c>
      <c r="WRF21" s="208" t="s">
        <v>553</v>
      </c>
      <c r="WRG21" s="208" t="s">
        <v>553</v>
      </c>
      <c r="WRH21" s="208" t="s">
        <v>553</v>
      </c>
      <c r="WRI21" s="208" t="s">
        <v>553</v>
      </c>
      <c r="WRJ21" s="208" t="s">
        <v>553</v>
      </c>
      <c r="WRK21" s="208" t="s">
        <v>553</v>
      </c>
      <c r="WRL21" s="208" t="s">
        <v>553</v>
      </c>
      <c r="WRM21" s="208" t="s">
        <v>553</v>
      </c>
      <c r="WRN21" s="208" t="s">
        <v>553</v>
      </c>
      <c r="WRO21" s="208" t="s">
        <v>553</v>
      </c>
      <c r="WRP21" s="208" t="s">
        <v>553</v>
      </c>
      <c r="WRQ21" s="208" t="s">
        <v>553</v>
      </c>
      <c r="WRR21" s="208" t="s">
        <v>553</v>
      </c>
      <c r="WRS21" s="208" t="s">
        <v>553</v>
      </c>
      <c r="WRT21" s="208" t="s">
        <v>553</v>
      </c>
      <c r="WRU21" s="208" t="s">
        <v>553</v>
      </c>
      <c r="WRV21" s="208" t="s">
        <v>553</v>
      </c>
      <c r="WRW21" s="208" t="s">
        <v>553</v>
      </c>
      <c r="WRX21" s="208" t="s">
        <v>553</v>
      </c>
      <c r="WRY21" s="208" t="s">
        <v>553</v>
      </c>
      <c r="WRZ21" s="208" t="s">
        <v>553</v>
      </c>
      <c r="WSA21" s="208" t="s">
        <v>553</v>
      </c>
      <c r="WSB21" s="208" t="s">
        <v>553</v>
      </c>
      <c r="WSC21" s="208" t="s">
        <v>553</v>
      </c>
      <c r="WSD21" s="208" t="s">
        <v>553</v>
      </c>
      <c r="WSE21" s="208" t="s">
        <v>553</v>
      </c>
      <c r="WSF21" s="208" t="s">
        <v>553</v>
      </c>
      <c r="WSG21" s="208" t="s">
        <v>553</v>
      </c>
      <c r="WSH21" s="208" t="s">
        <v>553</v>
      </c>
      <c r="WSI21" s="208" t="s">
        <v>553</v>
      </c>
      <c r="WSJ21" s="208" t="s">
        <v>553</v>
      </c>
      <c r="WSK21" s="208" t="s">
        <v>553</v>
      </c>
      <c r="WSL21" s="208" t="s">
        <v>553</v>
      </c>
      <c r="WSM21" s="208" t="s">
        <v>553</v>
      </c>
      <c r="WSN21" s="208" t="s">
        <v>553</v>
      </c>
      <c r="WSO21" s="208" t="s">
        <v>553</v>
      </c>
      <c r="WSP21" s="208" t="s">
        <v>553</v>
      </c>
      <c r="WSQ21" s="208" t="s">
        <v>553</v>
      </c>
      <c r="WSR21" s="208" t="s">
        <v>553</v>
      </c>
      <c r="WSS21" s="208" t="s">
        <v>553</v>
      </c>
      <c r="WST21" s="208" t="s">
        <v>553</v>
      </c>
      <c r="WSU21" s="208" t="s">
        <v>553</v>
      </c>
      <c r="WSV21" s="208" t="s">
        <v>553</v>
      </c>
      <c r="WSW21" s="208" t="s">
        <v>553</v>
      </c>
      <c r="WSX21" s="208" t="s">
        <v>553</v>
      </c>
      <c r="WSY21" s="208" t="s">
        <v>553</v>
      </c>
      <c r="WSZ21" s="208" t="s">
        <v>553</v>
      </c>
      <c r="WTA21" s="208" t="s">
        <v>553</v>
      </c>
      <c r="WTB21" s="208" t="s">
        <v>553</v>
      </c>
      <c r="WTC21" s="208" t="s">
        <v>553</v>
      </c>
      <c r="WTD21" s="208" t="s">
        <v>553</v>
      </c>
      <c r="WTE21" s="208" t="s">
        <v>553</v>
      </c>
      <c r="WTF21" s="208" t="s">
        <v>553</v>
      </c>
      <c r="WTG21" s="208" t="s">
        <v>553</v>
      </c>
      <c r="WTH21" s="208" t="s">
        <v>553</v>
      </c>
      <c r="WTI21" s="208" t="s">
        <v>553</v>
      </c>
      <c r="WTJ21" s="208" t="s">
        <v>553</v>
      </c>
      <c r="WTK21" s="208" t="s">
        <v>553</v>
      </c>
      <c r="WTL21" s="208" t="s">
        <v>553</v>
      </c>
      <c r="WTM21" s="208" t="s">
        <v>553</v>
      </c>
      <c r="WTN21" s="208" t="s">
        <v>553</v>
      </c>
      <c r="WTO21" s="208" t="s">
        <v>553</v>
      </c>
      <c r="WTP21" s="208" t="s">
        <v>553</v>
      </c>
      <c r="WTQ21" s="208" t="s">
        <v>553</v>
      </c>
      <c r="WTR21" s="208" t="s">
        <v>553</v>
      </c>
      <c r="WTS21" s="208" t="s">
        <v>553</v>
      </c>
      <c r="WTT21" s="208" t="s">
        <v>553</v>
      </c>
      <c r="WTU21" s="208" t="s">
        <v>553</v>
      </c>
      <c r="WTV21" s="208" t="s">
        <v>553</v>
      </c>
      <c r="WTW21" s="208" t="s">
        <v>553</v>
      </c>
      <c r="WTX21" s="208" t="s">
        <v>553</v>
      </c>
      <c r="WTY21" s="208" t="s">
        <v>553</v>
      </c>
      <c r="WTZ21" s="208" t="s">
        <v>553</v>
      </c>
      <c r="WUA21" s="208" t="s">
        <v>553</v>
      </c>
      <c r="WUB21" s="208" t="s">
        <v>553</v>
      </c>
      <c r="WUC21" s="208" t="s">
        <v>553</v>
      </c>
      <c r="WUD21" s="208" t="s">
        <v>553</v>
      </c>
      <c r="WUE21" s="208" t="s">
        <v>553</v>
      </c>
      <c r="WUF21" s="208" t="s">
        <v>553</v>
      </c>
      <c r="WUG21" s="208" t="s">
        <v>553</v>
      </c>
      <c r="WUH21" s="208" t="s">
        <v>553</v>
      </c>
      <c r="WUI21" s="208" t="s">
        <v>553</v>
      </c>
      <c r="WUJ21" s="208" t="s">
        <v>553</v>
      </c>
      <c r="WUK21" s="208" t="s">
        <v>553</v>
      </c>
      <c r="WUL21" s="208" t="s">
        <v>553</v>
      </c>
      <c r="WUM21" s="208" t="s">
        <v>553</v>
      </c>
      <c r="WUN21" s="208" t="s">
        <v>553</v>
      </c>
      <c r="WUO21" s="208" t="s">
        <v>553</v>
      </c>
      <c r="WUP21" s="208" t="s">
        <v>553</v>
      </c>
      <c r="WUQ21" s="208" t="s">
        <v>553</v>
      </c>
      <c r="WUR21" s="208" t="s">
        <v>553</v>
      </c>
      <c r="WUS21" s="208" t="s">
        <v>553</v>
      </c>
      <c r="WUT21" s="208" t="s">
        <v>553</v>
      </c>
      <c r="WUU21" s="208" t="s">
        <v>553</v>
      </c>
      <c r="WUV21" s="208" t="s">
        <v>553</v>
      </c>
      <c r="WUW21" s="208" t="s">
        <v>553</v>
      </c>
      <c r="WUX21" s="208" t="s">
        <v>553</v>
      </c>
      <c r="WUY21" s="208" t="s">
        <v>553</v>
      </c>
      <c r="WUZ21" s="208" t="s">
        <v>553</v>
      </c>
      <c r="WVA21" s="208" t="s">
        <v>553</v>
      </c>
      <c r="WVB21" s="208" t="s">
        <v>553</v>
      </c>
      <c r="WVC21" s="208" t="s">
        <v>553</v>
      </c>
      <c r="WVD21" s="208" t="s">
        <v>553</v>
      </c>
      <c r="WVE21" s="208" t="s">
        <v>553</v>
      </c>
      <c r="WVF21" s="208" t="s">
        <v>553</v>
      </c>
      <c r="WVG21" s="208" t="s">
        <v>553</v>
      </c>
      <c r="WVH21" s="208" t="s">
        <v>553</v>
      </c>
      <c r="WVI21" s="208" t="s">
        <v>553</v>
      </c>
      <c r="WVJ21" s="208" t="s">
        <v>553</v>
      </c>
      <c r="WVK21" s="208" t="s">
        <v>553</v>
      </c>
      <c r="WVL21" s="208" t="s">
        <v>553</v>
      </c>
      <c r="WVM21" s="208" t="s">
        <v>553</v>
      </c>
      <c r="WVN21" s="208" t="s">
        <v>553</v>
      </c>
      <c r="WVO21" s="208" t="s">
        <v>553</v>
      </c>
      <c r="WVP21" s="208" t="s">
        <v>553</v>
      </c>
      <c r="WVQ21" s="208" t="s">
        <v>553</v>
      </c>
      <c r="WVR21" s="208" t="s">
        <v>553</v>
      </c>
      <c r="WVS21" s="208" t="s">
        <v>553</v>
      </c>
      <c r="WVT21" s="208" t="s">
        <v>553</v>
      </c>
      <c r="WVU21" s="208" t="s">
        <v>553</v>
      </c>
      <c r="WVV21" s="208" t="s">
        <v>553</v>
      </c>
      <c r="WVW21" s="208" t="s">
        <v>553</v>
      </c>
      <c r="WVX21" s="208" t="s">
        <v>553</v>
      </c>
      <c r="WVY21" s="208" t="s">
        <v>553</v>
      </c>
      <c r="WVZ21" s="208" t="s">
        <v>553</v>
      </c>
      <c r="WWA21" s="208" t="s">
        <v>553</v>
      </c>
      <c r="WWB21" s="208" t="s">
        <v>553</v>
      </c>
      <c r="WWC21" s="208" t="s">
        <v>553</v>
      </c>
      <c r="WWD21" s="208" t="s">
        <v>553</v>
      </c>
      <c r="WWE21" s="208" t="s">
        <v>553</v>
      </c>
      <c r="WWF21" s="208" t="s">
        <v>553</v>
      </c>
      <c r="WWG21" s="208" t="s">
        <v>553</v>
      </c>
      <c r="WWH21" s="208" t="s">
        <v>553</v>
      </c>
      <c r="WWI21" s="208" t="s">
        <v>553</v>
      </c>
      <c r="WWJ21" s="208" t="s">
        <v>553</v>
      </c>
      <c r="WWK21" s="208" t="s">
        <v>553</v>
      </c>
      <c r="WWL21" s="208" t="s">
        <v>553</v>
      </c>
      <c r="WWM21" s="208" t="s">
        <v>553</v>
      </c>
      <c r="WWN21" s="208" t="s">
        <v>553</v>
      </c>
      <c r="WWO21" s="208" t="s">
        <v>553</v>
      </c>
      <c r="WWP21" s="208" t="s">
        <v>553</v>
      </c>
      <c r="WWQ21" s="208" t="s">
        <v>553</v>
      </c>
      <c r="WWR21" s="208" t="s">
        <v>553</v>
      </c>
      <c r="WWS21" s="208" t="s">
        <v>553</v>
      </c>
      <c r="WWT21" s="208" t="s">
        <v>553</v>
      </c>
      <c r="WWU21" s="208" t="s">
        <v>553</v>
      </c>
      <c r="WWV21" s="208" t="s">
        <v>553</v>
      </c>
      <c r="WWW21" s="208" t="s">
        <v>553</v>
      </c>
      <c r="WWX21" s="208" t="s">
        <v>553</v>
      </c>
      <c r="WWY21" s="208" t="s">
        <v>553</v>
      </c>
      <c r="WWZ21" s="208" t="s">
        <v>553</v>
      </c>
      <c r="WXA21" s="208" t="s">
        <v>553</v>
      </c>
      <c r="WXB21" s="208" t="s">
        <v>553</v>
      </c>
      <c r="WXC21" s="208" t="s">
        <v>553</v>
      </c>
      <c r="WXD21" s="208" t="s">
        <v>553</v>
      </c>
      <c r="WXE21" s="208" t="s">
        <v>553</v>
      </c>
      <c r="WXF21" s="208" t="s">
        <v>553</v>
      </c>
      <c r="WXG21" s="208" t="s">
        <v>553</v>
      </c>
      <c r="WXH21" s="208" t="s">
        <v>553</v>
      </c>
      <c r="WXI21" s="208" t="s">
        <v>553</v>
      </c>
      <c r="WXJ21" s="208" t="s">
        <v>553</v>
      </c>
      <c r="WXK21" s="208" t="s">
        <v>553</v>
      </c>
      <c r="WXL21" s="208" t="s">
        <v>553</v>
      </c>
      <c r="WXM21" s="208" t="s">
        <v>553</v>
      </c>
      <c r="WXN21" s="208" t="s">
        <v>553</v>
      </c>
      <c r="WXO21" s="208" t="s">
        <v>553</v>
      </c>
      <c r="WXP21" s="208" t="s">
        <v>553</v>
      </c>
      <c r="WXQ21" s="208" t="s">
        <v>553</v>
      </c>
      <c r="WXR21" s="208" t="s">
        <v>553</v>
      </c>
      <c r="WXS21" s="208" t="s">
        <v>553</v>
      </c>
      <c r="WXT21" s="208" t="s">
        <v>553</v>
      </c>
      <c r="WXU21" s="208" t="s">
        <v>553</v>
      </c>
      <c r="WXV21" s="208" t="s">
        <v>553</v>
      </c>
      <c r="WXW21" s="208" t="s">
        <v>553</v>
      </c>
      <c r="WXX21" s="208" t="s">
        <v>553</v>
      </c>
      <c r="WXY21" s="208" t="s">
        <v>553</v>
      </c>
      <c r="WXZ21" s="208" t="s">
        <v>553</v>
      </c>
      <c r="WYA21" s="208" t="s">
        <v>553</v>
      </c>
      <c r="WYB21" s="208" t="s">
        <v>553</v>
      </c>
      <c r="WYC21" s="208" t="s">
        <v>553</v>
      </c>
      <c r="WYD21" s="208" t="s">
        <v>553</v>
      </c>
      <c r="WYE21" s="208" t="s">
        <v>553</v>
      </c>
      <c r="WYF21" s="208" t="s">
        <v>553</v>
      </c>
      <c r="WYG21" s="208" t="s">
        <v>553</v>
      </c>
      <c r="WYH21" s="208" t="s">
        <v>553</v>
      </c>
      <c r="WYI21" s="208" t="s">
        <v>553</v>
      </c>
      <c r="WYJ21" s="208" t="s">
        <v>553</v>
      </c>
      <c r="WYK21" s="208" t="s">
        <v>553</v>
      </c>
      <c r="WYL21" s="208" t="s">
        <v>553</v>
      </c>
      <c r="WYM21" s="208" t="s">
        <v>553</v>
      </c>
      <c r="WYN21" s="208" t="s">
        <v>553</v>
      </c>
      <c r="WYO21" s="208" t="s">
        <v>553</v>
      </c>
      <c r="WYP21" s="208" t="s">
        <v>553</v>
      </c>
      <c r="WYQ21" s="208" t="s">
        <v>553</v>
      </c>
      <c r="WYR21" s="208" t="s">
        <v>553</v>
      </c>
      <c r="WYS21" s="208" t="s">
        <v>553</v>
      </c>
      <c r="WYT21" s="208" t="s">
        <v>553</v>
      </c>
      <c r="WYU21" s="208" t="s">
        <v>553</v>
      </c>
      <c r="WYV21" s="208" t="s">
        <v>553</v>
      </c>
      <c r="WYW21" s="208" t="s">
        <v>553</v>
      </c>
      <c r="WYX21" s="208" t="s">
        <v>553</v>
      </c>
      <c r="WYY21" s="208" t="s">
        <v>553</v>
      </c>
      <c r="WYZ21" s="208" t="s">
        <v>553</v>
      </c>
      <c r="WZA21" s="208" t="s">
        <v>553</v>
      </c>
      <c r="WZB21" s="208" t="s">
        <v>553</v>
      </c>
      <c r="WZC21" s="208" t="s">
        <v>553</v>
      </c>
      <c r="WZD21" s="208" t="s">
        <v>553</v>
      </c>
      <c r="WZE21" s="208" t="s">
        <v>553</v>
      </c>
      <c r="WZF21" s="208" t="s">
        <v>553</v>
      </c>
      <c r="WZG21" s="208" t="s">
        <v>553</v>
      </c>
      <c r="WZH21" s="208" t="s">
        <v>553</v>
      </c>
      <c r="WZI21" s="208" t="s">
        <v>553</v>
      </c>
      <c r="WZJ21" s="208" t="s">
        <v>553</v>
      </c>
      <c r="WZK21" s="208" t="s">
        <v>553</v>
      </c>
      <c r="WZL21" s="208" t="s">
        <v>553</v>
      </c>
      <c r="WZM21" s="208" t="s">
        <v>553</v>
      </c>
      <c r="WZN21" s="208" t="s">
        <v>553</v>
      </c>
      <c r="WZO21" s="208" t="s">
        <v>553</v>
      </c>
      <c r="WZP21" s="208" t="s">
        <v>553</v>
      </c>
      <c r="WZQ21" s="208" t="s">
        <v>553</v>
      </c>
      <c r="WZR21" s="208" t="s">
        <v>553</v>
      </c>
      <c r="WZS21" s="208" t="s">
        <v>553</v>
      </c>
      <c r="WZT21" s="208" t="s">
        <v>553</v>
      </c>
      <c r="WZU21" s="208" t="s">
        <v>553</v>
      </c>
      <c r="WZV21" s="208" t="s">
        <v>553</v>
      </c>
      <c r="WZW21" s="208" t="s">
        <v>553</v>
      </c>
      <c r="WZX21" s="208" t="s">
        <v>553</v>
      </c>
      <c r="WZY21" s="208" t="s">
        <v>553</v>
      </c>
      <c r="WZZ21" s="208" t="s">
        <v>553</v>
      </c>
      <c r="XAA21" s="208" t="s">
        <v>553</v>
      </c>
      <c r="XAB21" s="208" t="s">
        <v>553</v>
      </c>
      <c r="XAC21" s="208" t="s">
        <v>553</v>
      </c>
      <c r="XAD21" s="208" t="s">
        <v>553</v>
      </c>
      <c r="XAE21" s="208" t="s">
        <v>553</v>
      </c>
      <c r="XAF21" s="208" t="s">
        <v>553</v>
      </c>
      <c r="XAG21" s="208" t="s">
        <v>553</v>
      </c>
      <c r="XAH21" s="208" t="s">
        <v>553</v>
      </c>
      <c r="XAI21" s="208" t="s">
        <v>553</v>
      </c>
      <c r="XAJ21" s="208" t="s">
        <v>553</v>
      </c>
      <c r="XAK21" s="208" t="s">
        <v>553</v>
      </c>
      <c r="XAL21" s="208" t="s">
        <v>553</v>
      </c>
      <c r="XAM21" s="208" t="s">
        <v>553</v>
      </c>
      <c r="XAN21" s="208" t="s">
        <v>553</v>
      </c>
      <c r="XAO21" s="208" t="s">
        <v>553</v>
      </c>
      <c r="XAP21" s="208" t="s">
        <v>553</v>
      </c>
      <c r="XAQ21" s="208" t="s">
        <v>553</v>
      </c>
      <c r="XAR21" s="208" t="s">
        <v>553</v>
      </c>
      <c r="XAS21" s="208" t="s">
        <v>553</v>
      </c>
      <c r="XAT21" s="208" t="s">
        <v>553</v>
      </c>
      <c r="XAU21" s="208" t="s">
        <v>553</v>
      </c>
      <c r="XAV21" s="208" t="s">
        <v>553</v>
      </c>
      <c r="XAW21" s="208" t="s">
        <v>553</v>
      </c>
      <c r="XAX21" s="208" t="s">
        <v>553</v>
      </c>
      <c r="XAY21" s="208" t="s">
        <v>553</v>
      </c>
      <c r="XAZ21" s="208" t="s">
        <v>553</v>
      </c>
      <c r="XBA21" s="208" t="s">
        <v>553</v>
      </c>
      <c r="XBB21" s="208" t="s">
        <v>553</v>
      </c>
      <c r="XBC21" s="208" t="s">
        <v>553</v>
      </c>
      <c r="XBD21" s="208" t="s">
        <v>553</v>
      </c>
      <c r="XBE21" s="208" t="s">
        <v>553</v>
      </c>
      <c r="XBF21" s="208" t="s">
        <v>553</v>
      </c>
      <c r="XBG21" s="208" t="s">
        <v>553</v>
      </c>
      <c r="XBH21" s="208" t="s">
        <v>553</v>
      </c>
      <c r="XBI21" s="208" t="s">
        <v>553</v>
      </c>
      <c r="XBJ21" s="208" t="s">
        <v>553</v>
      </c>
      <c r="XBK21" s="208" t="s">
        <v>553</v>
      </c>
      <c r="XBL21" s="208" t="s">
        <v>553</v>
      </c>
      <c r="XBM21" s="208" t="s">
        <v>553</v>
      </c>
      <c r="XBN21" s="208" t="s">
        <v>553</v>
      </c>
      <c r="XBO21" s="208" t="s">
        <v>553</v>
      </c>
      <c r="XBP21" s="208" t="s">
        <v>553</v>
      </c>
      <c r="XBQ21" s="208" t="s">
        <v>553</v>
      </c>
      <c r="XBR21" s="208" t="s">
        <v>553</v>
      </c>
      <c r="XBS21" s="208" t="s">
        <v>553</v>
      </c>
      <c r="XBT21" s="208" t="s">
        <v>553</v>
      </c>
      <c r="XBU21" s="208" t="s">
        <v>553</v>
      </c>
      <c r="XBV21" s="208" t="s">
        <v>553</v>
      </c>
      <c r="XBW21" s="208" t="s">
        <v>553</v>
      </c>
      <c r="XBX21" s="208" t="s">
        <v>553</v>
      </c>
      <c r="XBY21" s="208" t="s">
        <v>553</v>
      </c>
      <c r="XBZ21" s="208" t="s">
        <v>553</v>
      </c>
      <c r="XCA21" s="208" t="s">
        <v>553</v>
      </c>
      <c r="XCB21" s="208" t="s">
        <v>553</v>
      </c>
      <c r="XCC21" s="208" t="s">
        <v>553</v>
      </c>
      <c r="XCD21" s="208" t="s">
        <v>553</v>
      </c>
      <c r="XCE21" s="208" t="s">
        <v>553</v>
      </c>
      <c r="XCF21" s="208" t="s">
        <v>553</v>
      </c>
      <c r="XCG21" s="208" t="s">
        <v>553</v>
      </c>
      <c r="XCH21" s="208" t="s">
        <v>553</v>
      </c>
      <c r="XCI21" s="208" t="s">
        <v>553</v>
      </c>
      <c r="XCJ21" s="208" t="s">
        <v>553</v>
      </c>
      <c r="XCK21" s="208" t="s">
        <v>553</v>
      </c>
      <c r="XCL21" s="208" t="s">
        <v>553</v>
      </c>
      <c r="XCM21" s="208" t="s">
        <v>553</v>
      </c>
      <c r="XCN21" s="208" t="s">
        <v>553</v>
      </c>
      <c r="XCO21" s="208" t="s">
        <v>553</v>
      </c>
      <c r="XCP21" s="208" t="s">
        <v>553</v>
      </c>
      <c r="XCQ21" s="208" t="s">
        <v>553</v>
      </c>
      <c r="XCR21" s="208" t="s">
        <v>553</v>
      </c>
      <c r="XCS21" s="208" t="s">
        <v>553</v>
      </c>
      <c r="XCT21" s="208" t="s">
        <v>553</v>
      </c>
      <c r="XCU21" s="208" t="s">
        <v>553</v>
      </c>
      <c r="XCV21" s="208" t="s">
        <v>553</v>
      </c>
      <c r="XCW21" s="208" t="s">
        <v>553</v>
      </c>
      <c r="XCX21" s="208" t="s">
        <v>553</v>
      </c>
      <c r="XCY21" s="208" t="s">
        <v>553</v>
      </c>
      <c r="XCZ21" s="208" t="s">
        <v>553</v>
      </c>
      <c r="XDA21" s="208" t="s">
        <v>553</v>
      </c>
      <c r="XDB21" s="208" t="s">
        <v>553</v>
      </c>
      <c r="XDC21" s="208" t="s">
        <v>553</v>
      </c>
      <c r="XDD21" s="208" t="s">
        <v>553</v>
      </c>
      <c r="XDE21" s="208" t="s">
        <v>553</v>
      </c>
      <c r="XDF21" s="208" t="s">
        <v>553</v>
      </c>
      <c r="XDG21" s="208" t="s">
        <v>553</v>
      </c>
      <c r="XDH21" s="208" t="s">
        <v>553</v>
      </c>
      <c r="XDI21" s="208" t="s">
        <v>553</v>
      </c>
      <c r="XDJ21" s="208" t="s">
        <v>553</v>
      </c>
      <c r="XDK21" s="208" t="s">
        <v>553</v>
      </c>
      <c r="XDL21" s="208" t="s">
        <v>553</v>
      </c>
      <c r="XDM21" s="208" t="s">
        <v>553</v>
      </c>
      <c r="XDN21" s="208" t="s">
        <v>553</v>
      </c>
      <c r="XDO21" s="208" t="s">
        <v>553</v>
      </c>
      <c r="XDP21" s="208" t="s">
        <v>553</v>
      </c>
      <c r="XDQ21" s="208" t="s">
        <v>553</v>
      </c>
      <c r="XDR21" s="208" t="s">
        <v>553</v>
      </c>
      <c r="XDS21" s="208" t="s">
        <v>553</v>
      </c>
      <c r="XDT21" s="208" t="s">
        <v>553</v>
      </c>
      <c r="XDU21" s="208" t="s">
        <v>553</v>
      </c>
      <c r="XDV21" s="208" t="s">
        <v>553</v>
      </c>
      <c r="XDW21" s="208" t="s">
        <v>553</v>
      </c>
      <c r="XDX21" s="208" t="s">
        <v>553</v>
      </c>
      <c r="XDY21" s="208" t="s">
        <v>553</v>
      </c>
      <c r="XDZ21" s="208" t="s">
        <v>553</v>
      </c>
      <c r="XEA21" s="208" t="s">
        <v>553</v>
      </c>
      <c r="XEB21" s="208" t="s">
        <v>553</v>
      </c>
      <c r="XEC21" s="208" t="s">
        <v>553</v>
      </c>
      <c r="XED21" s="208" t="s">
        <v>553</v>
      </c>
      <c r="XEE21" s="208" t="s">
        <v>553</v>
      </c>
      <c r="XEF21" s="208" t="s">
        <v>553</v>
      </c>
      <c r="XEG21" s="208" t="s">
        <v>553</v>
      </c>
      <c r="XEH21" s="208" t="s">
        <v>553</v>
      </c>
      <c r="XEI21" s="208" t="s">
        <v>553</v>
      </c>
      <c r="XEJ21" s="208" t="s">
        <v>553</v>
      </c>
      <c r="XEK21" s="208" t="s">
        <v>553</v>
      </c>
      <c r="XEL21" s="208" t="s">
        <v>553</v>
      </c>
      <c r="XEM21" s="208" t="s">
        <v>553</v>
      </c>
      <c r="XEN21" s="208" t="s">
        <v>553</v>
      </c>
      <c r="XEO21" s="208" t="s">
        <v>553</v>
      </c>
      <c r="XEP21" s="208" t="s">
        <v>553</v>
      </c>
      <c r="XEQ21" s="208" t="s">
        <v>553</v>
      </c>
      <c r="XER21" s="208" t="s">
        <v>553</v>
      </c>
      <c r="XES21" s="208" t="s">
        <v>553</v>
      </c>
      <c r="XET21" s="208" t="s">
        <v>553</v>
      </c>
      <c r="XEU21" s="208" t="s">
        <v>553</v>
      </c>
      <c r="XEV21" s="208" t="s">
        <v>553</v>
      </c>
      <c r="XEW21" s="208" t="s">
        <v>553</v>
      </c>
      <c r="XEX21" s="208" t="s">
        <v>553</v>
      </c>
      <c r="XEY21" s="208" t="s">
        <v>553</v>
      </c>
      <c r="XEZ21" s="208" t="s">
        <v>553</v>
      </c>
      <c r="XFA21" s="208" t="s">
        <v>553</v>
      </c>
      <c r="XFB21" s="208" t="s">
        <v>553</v>
      </c>
      <c r="XFC21" s="208" t="s">
        <v>553</v>
      </c>
      <c r="XFD21" s="208" t="s">
        <v>553</v>
      </c>
    </row>
    <row r="22" spans="1:16384" x14ac:dyDescent="0.2">
      <c r="A22" s="143" t="s">
        <v>528</v>
      </c>
      <c r="B22" s="143" t="s">
        <v>511</v>
      </c>
      <c r="C22" s="143" t="s">
        <v>518</v>
      </c>
      <c r="D22" s="196" t="s">
        <v>531</v>
      </c>
      <c r="E22" s="142" t="s">
        <v>530</v>
      </c>
      <c r="F22" s="196" t="s">
        <v>514</v>
      </c>
      <c r="G22" s="206">
        <v>2725.96</v>
      </c>
      <c r="H22" s="217">
        <v>2725.96</v>
      </c>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c r="FY22" s="182"/>
      <c r="FZ22" s="182"/>
      <c r="GA22" s="182"/>
      <c r="GB22" s="182"/>
      <c r="GC22" s="182"/>
      <c r="GD22" s="182"/>
      <c r="GE22" s="182"/>
      <c r="GF22" s="182"/>
      <c r="GG22" s="182"/>
      <c r="GH22" s="182"/>
      <c r="GI22" s="182"/>
      <c r="GJ22" s="182"/>
      <c r="GK22" s="182"/>
      <c r="GL22" s="182"/>
      <c r="GM22" s="182"/>
      <c r="GN22" s="182"/>
      <c r="GO22" s="182"/>
      <c r="GP22" s="182"/>
      <c r="GQ22" s="182"/>
      <c r="GR22" s="182"/>
      <c r="GS22" s="182"/>
      <c r="GT22" s="182"/>
      <c r="GU22" s="182"/>
      <c r="GV22" s="182"/>
      <c r="GW22" s="182"/>
      <c r="GX22" s="182"/>
      <c r="GY22" s="182"/>
      <c r="GZ22" s="182"/>
      <c r="HA22" s="182"/>
      <c r="HB22" s="182"/>
      <c r="HC22" s="182"/>
      <c r="HD22" s="182"/>
      <c r="HE22" s="182"/>
      <c r="HF22" s="182"/>
      <c r="HG22" s="182"/>
      <c r="HH22" s="182"/>
      <c r="HI22" s="182"/>
      <c r="HJ22" s="182"/>
      <c r="HK22" s="182"/>
      <c r="HL22" s="182"/>
      <c r="HM22" s="182"/>
      <c r="HN22" s="182"/>
      <c r="HO22" s="182"/>
      <c r="HP22" s="182"/>
      <c r="HQ22" s="182"/>
      <c r="HR22" s="182"/>
      <c r="HS22" s="182"/>
      <c r="HT22" s="182"/>
      <c r="HU22" s="182"/>
      <c r="HV22" s="182"/>
      <c r="HW22" s="182"/>
      <c r="HX22" s="182"/>
      <c r="HY22" s="182"/>
      <c r="HZ22" s="182"/>
      <c r="IA22" s="182"/>
      <c r="IB22" s="182"/>
      <c r="IC22" s="182"/>
      <c r="ID22" s="182"/>
      <c r="IE22" s="182"/>
      <c r="IF22" s="182"/>
      <c r="IG22" s="182"/>
      <c r="IH22" s="182"/>
      <c r="II22" s="182"/>
      <c r="IJ22" s="182"/>
      <c r="IK22" s="182"/>
      <c r="IL22" s="182"/>
      <c r="IM22" s="182"/>
      <c r="IN22" s="182"/>
      <c r="IO22" s="182"/>
      <c r="IP22" s="182"/>
      <c r="IQ22" s="182"/>
      <c r="IR22" s="182"/>
      <c r="IS22" s="182"/>
      <c r="IT22" s="182"/>
      <c r="IU22" s="182"/>
      <c r="IV22" s="182"/>
      <c r="IW22" s="182"/>
      <c r="IX22" s="182"/>
      <c r="IY22" s="182"/>
      <c r="IZ22" s="182"/>
      <c r="JA22" s="182"/>
      <c r="JB22" s="182"/>
      <c r="JC22" s="182"/>
      <c r="JD22" s="182"/>
      <c r="JE22" s="182"/>
      <c r="JF22" s="182"/>
      <c r="JG22" s="182"/>
      <c r="JH22" s="182"/>
      <c r="JI22" s="182"/>
      <c r="JJ22" s="182"/>
      <c r="JK22" s="182"/>
      <c r="JL22" s="182"/>
      <c r="JM22" s="182"/>
      <c r="JN22" s="182"/>
      <c r="JO22" s="182"/>
      <c r="JP22" s="182"/>
      <c r="JQ22" s="182"/>
      <c r="JR22" s="182"/>
      <c r="JS22" s="182"/>
      <c r="JT22" s="182"/>
      <c r="JU22" s="182"/>
      <c r="JV22" s="182"/>
      <c r="JW22" s="182"/>
      <c r="JX22" s="182"/>
      <c r="JY22" s="182"/>
      <c r="JZ22" s="182"/>
      <c r="KA22" s="182"/>
      <c r="KB22" s="182"/>
      <c r="KC22" s="182"/>
      <c r="KD22" s="182"/>
      <c r="KE22" s="182"/>
      <c r="KF22" s="182"/>
      <c r="KG22" s="182"/>
      <c r="KH22" s="182"/>
      <c r="KI22" s="182"/>
      <c r="KJ22" s="182"/>
      <c r="KK22" s="182"/>
      <c r="KL22" s="182"/>
      <c r="KM22" s="182"/>
      <c r="KN22" s="182"/>
      <c r="KO22" s="182"/>
      <c r="KP22" s="182"/>
      <c r="KQ22" s="182"/>
      <c r="KR22" s="182"/>
      <c r="KS22" s="182"/>
      <c r="KT22" s="182"/>
      <c r="KU22" s="182"/>
      <c r="KV22" s="182"/>
      <c r="KW22" s="182"/>
      <c r="KX22" s="182"/>
      <c r="KY22" s="182"/>
      <c r="KZ22" s="182"/>
      <c r="LA22" s="182"/>
      <c r="LB22" s="182"/>
      <c r="LC22" s="182"/>
      <c r="LD22" s="182"/>
      <c r="LE22" s="182"/>
      <c r="LF22" s="182"/>
      <c r="LG22" s="182"/>
      <c r="LH22" s="182"/>
      <c r="LI22" s="182"/>
      <c r="LJ22" s="182"/>
      <c r="LK22" s="182"/>
      <c r="LL22" s="182"/>
      <c r="LM22" s="182"/>
      <c r="LN22" s="182"/>
      <c r="LO22" s="182"/>
      <c r="LP22" s="182"/>
      <c r="LQ22" s="182"/>
      <c r="LR22" s="182"/>
      <c r="LS22" s="182"/>
      <c r="LT22" s="182"/>
      <c r="LU22" s="182"/>
      <c r="LV22" s="182"/>
      <c r="LW22" s="182"/>
      <c r="LX22" s="182"/>
      <c r="LY22" s="182"/>
      <c r="LZ22" s="182"/>
      <c r="MA22" s="182"/>
      <c r="MB22" s="182"/>
      <c r="MC22" s="182"/>
      <c r="MD22" s="182"/>
      <c r="ME22" s="182"/>
      <c r="MF22" s="182"/>
      <c r="MG22" s="182"/>
      <c r="MH22" s="182"/>
      <c r="MI22" s="182"/>
      <c r="MJ22" s="182"/>
      <c r="MK22" s="182"/>
      <c r="ML22" s="182"/>
      <c r="MM22" s="182"/>
      <c r="MN22" s="182"/>
      <c r="MO22" s="182"/>
      <c r="MP22" s="182"/>
      <c r="MQ22" s="182"/>
      <c r="MR22" s="182"/>
      <c r="MS22" s="182"/>
      <c r="MT22" s="182"/>
      <c r="MU22" s="182"/>
      <c r="MV22" s="182"/>
      <c r="MW22" s="182"/>
      <c r="MX22" s="182"/>
      <c r="MY22" s="182"/>
      <c r="MZ22" s="182"/>
      <c r="NA22" s="182"/>
      <c r="NB22" s="182"/>
      <c r="NC22" s="182"/>
      <c r="ND22" s="182"/>
      <c r="NE22" s="182"/>
      <c r="NF22" s="182"/>
      <c r="NG22" s="182"/>
      <c r="NH22" s="182"/>
      <c r="NI22" s="182"/>
      <c r="NJ22" s="182"/>
      <c r="NK22" s="182"/>
      <c r="NL22" s="182"/>
      <c r="NM22" s="182"/>
      <c r="NN22" s="182"/>
      <c r="NO22" s="182"/>
      <c r="NP22" s="182"/>
      <c r="NQ22" s="182"/>
      <c r="NR22" s="182"/>
      <c r="NS22" s="182"/>
      <c r="NT22" s="182"/>
      <c r="NU22" s="182"/>
      <c r="NV22" s="182"/>
      <c r="NW22" s="182"/>
      <c r="NX22" s="182"/>
      <c r="NY22" s="182"/>
      <c r="NZ22" s="182"/>
      <c r="OA22" s="182"/>
      <c r="OB22" s="182"/>
      <c r="OC22" s="182"/>
      <c r="OD22" s="182"/>
      <c r="OE22" s="182"/>
      <c r="OF22" s="182"/>
      <c r="OG22" s="182"/>
      <c r="OH22" s="182"/>
      <c r="OI22" s="182"/>
      <c r="OJ22" s="182"/>
      <c r="OK22" s="182"/>
      <c r="OL22" s="182"/>
      <c r="OM22" s="182"/>
      <c r="ON22" s="182"/>
      <c r="OO22" s="182"/>
      <c r="OP22" s="182"/>
      <c r="OQ22" s="182"/>
      <c r="OR22" s="182"/>
      <c r="OS22" s="182"/>
      <c r="OT22" s="182"/>
      <c r="OU22" s="182"/>
      <c r="OV22" s="182"/>
      <c r="OW22" s="182"/>
      <c r="OX22" s="182"/>
      <c r="OY22" s="182"/>
      <c r="OZ22" s="182"/>
      <c r="PA22" s="182"/>
      <c r="PB22" s="182"/>
      <c r="PC22" s="182"/>
      <c r="PD22" s="182"/>
      <c r="PE22" s="182"/>
      <c r="PF22" s="182"/>
      <c r="PG22" s="182"/>
      <c r="PH22" s="182"/>
      <c r="PI22" s="182"/>
      <c r="PJ22" s="182"/>
      <c r="PK22" s="182"/>
      <c r="PL22" s="182"/>
      <c r="PM22" s="182"/>
      <c r="PN22" s="182"/>
      <c r="PO22" s="182"/>
      <c r="PP22" s="182"/>
      <c r="PQ22" s="182"/>
      <c r="PR22" s="182"/>
      <c r="PS22" s="182"/>
      <c r="PT22" s="182"/>
      <c r="PU22" s="182"/>
      <c r="PV22" s="182"/>
      <c r="PW22" s="182"/>
      <c r="PX22" s="207" t="s">
        <v>554</v>
      </c>
      <c r="PY22" s="208" t="s">
        <v>554</v>
      </c>
      <c r="PZ22" s="208" t="s">
        <v>554</v>
      </c>
      <c r="QA22" s="208" t="s">
        <v>554</v>
      </c>
      <c r="QB22" s="208" t="s">
        <v>554</v>
      </c>
      <c r="QC22" s="208" t="s">
        <v>554</v>
      </c>
      <c r="QD22" s="208" t="s">
        <v>554</v>
      </c>
      <c r="QE22" s="208" t="s">
        <v>554</v>
      </c>
      <c r="QF22" s="208" t="s">
        <v>554</v>
      </c>
      <c r="QG22" s="208" t="s">
        <v>554</v>
      </c>
      <c r="QH22" s="208" t="s">
        <v>554</v>
      </c>
      <c r="QI22" s="208" t="s">
        <v>554</v>
      </c>
      <c r="QJ22" s="208" t="s">
        <v>554</v>
      </c>
      <c r="QK22" s="208" t="s">
        <v>554</v>
      </c>
      <c r="QL22" s="208" t="s">
        <v>554</v>
      </c>
      <c r="QM22" s="208" t="s">
        <v>554</v>
      </c>
      <c r="QN22" s="208" t="s">
        <v>554</v>
      </c>
      <c r="QO22" s="208" t="s">
        <v>554</v>
      </c>
      <c r="QP22" s="208" t="s">
        <v>554</v>
      </c>
      <c r="QQ22" s="208" t="s">
        <v>554</v>
      </c>
      <c r="QR22" s="208" t="s">
        <v>554</v>
      </c>
      <c r="QS22" s="208" t="s">
        <v>554</v>
      </c>
      <c r="QT22" s="208" t="s">
        <v>554</v>
      </c>
      <c r="QU22" s="208" t="s">
        <v>554</v>
      </c>
      <c r="QV22" s="208" t="s">
        <v>554</v>
      </c>
      <c r="QW22" s="208" t="s">
        <v>554</v>
      </c>
      <c r="QX22" s="208" t="s">
        <v>554</v>
      </c>
      <c r="QY22" s="208" t="s">
        <v>554</v>
      </c>
      <c r="QZ22" s="208" t="s">
        <v>554</v>
      </c>
      <c r="RA22" s="208" t="s">
        <v>554</v>
      </c>
      <c r="RB22" s="208" t="s">
        <v>554</v>
      </c>
      <c r="RC22" s="208" t="s">
        <v>554</v>
      </c>
      <c r="RD22" s="208" t="s">
        <v>554</v>
      </c>
      <c r="RE22" s="208" t="s">
        <v>554</v>
      </c>
      <c r="RF22" s="208" t="s">
        <v>554</v>
      </c>
      <c r="RG22" s="208" t="s">
        <v>554</v>
      </c>
      <c r="RH22" s="208" t="s">
        <v>554</v>
      </c>
      <c r="RI22" s="208" t="s">
        <v>554</v>
      </c>
      <c r="RJ22" s="208" t="s">
        <v>554</v>
      </c>
      <c r="RK22" s="208" t="s">
        <v>554</v>
      </c>
      <c r="RL22" s="208" t="s">
        <v>554</v>
      </c>
      <c r="RM22" s="208" t="s">
        <v>554</v>
      </c>
      <c r="RN22" s="208" t="s">
        <v>554</v>
      </c>
      <c r="RO22" s="208" t="s">
        <v>554</v>
      </c>
      <c r="RP22" s="208" t="s">
        <v>554</v>
      </c>
      <c r="RQ22" s="208" t="s">
        <v>554</v>
      </c>
      <c r="RR22" s="208" t="s">
        <v>554</v>
      </c>
      <c r="RS22" s="208" t="s">
        <v>554</v>
      </c>
      <c r="RT22" s="208" t="s">
        <v>554</v>
      </c>
      <c r="RU22" s="208" t="s">
        <v>554</v>
      </c>
      <c r="RV22" s="208" t="s">
        <v>554</v>
      </c>
      <c r="RW22" s="208" t="s">
        <v>554</v>
      </c>
      <c r="RX22" s="208" t="s">
        <v>554</v>
      </c>
      <c r="RY22" s="208" t="s">
        <v>554</v>
      </c>
      <c r="RZ22" s="208" t="s">
        <v>554</v>
      </c>
      <c r="SA22" s="208" t="s">
        <v>554</v>
      </c>
      <c r="SB22" s="208" t="s">
        <v>554</v>
      </c>
      <c r="SC22" s="208" t="s">
        <v>554</v>
      </c>
      <c r="SD22" s="208" t="s">
        <v>554</v>
      </c>
      <c r="SE22" s="208" t="s">
        <v>554</v>
      </c>
      <c r="SF22" s="208" t="s">
        <v>554</v>
      </c>
      <c r="SG22" s="208" t="s">
        <v>554</v>
      </c>
      <c r="SH22" s="208" t="s">
        <v>554</v>
      </c>
      <c r="SI22" s="208" t="s">
        <v>554</v>
      </c>
      <c r="SJ22" s="208" t="s">
        <v>554</v>
      </c>
      <c r="SK22" s="208" t="s">
        <v>554</v>
      </c>
      <c r="SL22" s="208" t="s">
        <v>554</v>
      </c>
      <c r="SM22" s="208" t="s">
        <v>554</v>
      </c>
      <c r="SN22" s="208" t="s">
        <v>554</v>
      </c>
      <c r="SO22" s="208" t="s">
        <v>554</v>
      </c>
      <c r="SP22" s="208" t="s">
        <v>554</v>
      </c>
      <c r="SQ22" s="208" t="s">
        <v>554</v>
      </c>
      <c r="SR22" s="208" t="s">
        <v>554</v>
      </c>
      <c r="SS22" s="208" t="s">
        <v>554</v>
      </c>
      <c r="ST22" s="208" t="s">
        <v>554</v>
      </c>
      <c r="SU22" s="208" t="s">
        <v>554</v>
      </c>
      <c r="SV22" s="208" t="s">
        <v>554</v>
      </c>
      <c r="SW22" s="208" t="s">
        <v>554</v>
      </c>
      <c r="SX22" s="208" t="s">
        <v>554</v>
      </c>
      <c r="SY22" s="208" t="s">
        <v>554</v>
      </c>
      <c r="SZ22" s="208" t="s">
        <v>554</v>
      </c>
      <c r="TA22" s="208" t="s">
        <v>554</v>
      </c>
      <c r="TB22" s="208" t="s">
        <v>554</v>
      </c>
      <c r="TC22" s="208" t="s">
        <v>554</v>
      </c>
      <c r="TD22" s="208" t="s">
        <v>554</v>
      </c>
      <c r="TE22" s="208" t="s">
        <v>554</v>
      </c>
      <c r="TF22" s="208" t="s">
        <v>554</v>
      </c>
      <c r="TG22" s="208" t="s">
        <v>554</v>
      </c>
      <c r="TH22" s="208" t="s">
        <v>554</v>
      </c>
      <c r="TI22" s="208" t="s">
        <v>554</v>
      </c>
      <c r="TJ22" s="208" t="s">
        <v>554</v>
      </c>
      <c r="TK22" s="208" t="s">
        <v>554</v>
      </c>
      <c r="TL22" s="208" t="s">
        <v>554</v>
      </c>
      <c r="TM22" s="208" t="s">
        <v>554</v>
      </c>
      <c r="TN22" s="208" t="s">
        <v>554</v>
      </c>
      <c r="TO22" s="208" t="s">
        <v>554</v>
      </c>
      <c r="TP22" s="208" t="s">
        <v>554</v>
      </c>
      <c r="TQ22" s="208" t="s">
        <v>554</v>
      </c>
      <c r="TR22" s="208" t="s">
        <v>554</v>
      </c>
      <c r="TS22" s="208" t="s">
        <v>554</v>
      </c>
      <c r="TT22" s="208" t="s">
        <v>554</v>
      </c>
      <c r="TU22" s="208" t="s">
        <v>554</v>
      </c>
      <c r="TV22" s="208" t="s">
        <v>554</v>
      </c>
      <c r="TW22" s="208" t="s">
        <v>554</v>
      </c>
      <c r="TX22" s="208" t="s">
        <v>554</v>
      </c>
      <c r="TY22" s="208" t="s">
        <v>554</v>
      </c>
      <c r="TZ22" s="208" t="s">
        <v>554</v>
      </c>
      <c r="UA22" s="208" t="s">
        <v>554</v>
      </c>
      <c r="UB22" s="208" t="s">
        <v>554</v>
      </c>
      <c r="UC22" s="208" t="s">
        <v>554</v>
      </c>
      <c r="UD22" s="208" t="s">
        <v>554</v>
      </c>
      <c r="UE22" s="208" t="s">
        <v>554</v>
      </c>
      <c r="UF22" s="208" t="s">
        <v>554</v>
      </c>
      <c r="UG22" s="208" t="s">
        <v>554</v>
      </c>
      <c r="UH22" s="208" t="s">
        <v>554</v>
      </c>
      <c r="UI22" s="208" t="s">
        <v>554</v>
      </c>
      <c r="UJ22" s="208" t="s">
        <v>554</v>
      </c>
      <c r="UK22" s="208" t="s">
        <v>554</v>
      </c>
      <c r="UL22" s="208" t="s">
        <v>554</v>
      </c>
      <c r="UM22" s="208" t="s">
        <v>554</v>
      </c>
      <c r="UN22" s="208" t="s">
        <v>554</v>
      </c>
      <c r="UO22" s="208" t="s">
        <v>554</v>
      </c>
      <c r="UP22" s="208" t="s">
        <v>554</v>
      </c>
      <c r="UQ22" s="208" t="s">
        <v>554</v>
      </c>
      <c r="UR22" s="208" t="s">
        <v>554</v>
      </c>
      <c r="US22" s="208" t="s">
        <v>554</v>
      </c>
      <c r="UT22" s="208" t="s">
        <v>554</v>
      </c>
      <c r="UU22" s="208" t="s">
        <v>554</v>
      </c>
      <c r="UV22" s="208" t="s">
        <v>554</v>
      </c>
      <c r="UW22" s="208" t="s">
        <v>554</v>
      </c>
      <c r="UX22" s="208" t="s">
        <v>554</v>
      </c>
      <c r="UY22" s="208" t="s">
        <v>554</v>
      </c>
      <c r="UZ22" s="208" t="s">
        <v>554</v>
      </c>
      <c r="VA22" s="208" t="s">
        <v>554</v>
      </c>
      <c r="VB22" s="208" t="s">
        <v>554</v>
      </c>
      <c r="VC22" s="208" t="s">
        <v>554</v>
      </c>
      <c r="VD22" s="208" t="s">
        <v>554</v>
      </c>
      <c r="VE22" s="208" t="s">
        <v>554</v>
      </c>
      <c r="VF22" s="208" t="s">
        <v>554</v>
      </c>
      <c r="VG22" s="208" t="s">
        <v>554</v>
      </c>
      <c r="VH22" s="208" t="s">
        <v>554</v>
      </c>
      <c r="VI22" s="208" t="s">
        <v>554</v>
      </c>
      <c r="VJ22" s="208" t="s">
        <v>554</v>
      </c>
      <c r="VK22" s="208" t="s">
        <v>554</v>
      </c>
      <c r="VL22" s="208" t="s">
        <v>554</v>
      </c>
      <c r="VM22" s="208" t="s">
        <v>554</v>
      </c>
      <c r="VN22" s="208" t="s">
        <v>554</v>
      </c>
      <c r="VO22" s="208" t="s">
        <v>554</v>
      </c>
      <c r="VP22" s="208" t="s">
        <v>554</v>
      </c>
      <c r="VQ22" s="208" t="s">
        <v>554</v>
      </c>
      <c r="VR22" s="208" t="s">
        <v>554</v>
      </c>
      <c r="VS22" s="208" t="s">
        <v>554</v>
      </c>
      <c r="VT22" s="208" t="s">
        <v>554</v>
      </c>
      <c r="VU22" s="208" t="s">
        <v>554</v>
      </c>
      <c r="VV22" s="208" t="s">
        <v>554</v>
      </c>
      <c r="VW22" s="208" t="s">
        <v>554</v>
      </c>
      <c r="VX22" s="208" t="s">
        <v>554</v>
      </c>
      <c r="VY22" s="208" t="s">
        <v>554</v>
      </c>
      <c r="VZ22" s="208" t="s">
        <v>554</v>
      </c>
      <c r="WA22" s="208" t="s">
        <v>554</v>
      </c>
      <c r="WB22" s="208" t="s">
        <v>554</v>
      </c>
      <c r="WC22" s="208" t="s">
        <v>554</v>
      </c>
      <c r="WD22" s="208" t="s">
        <v>554</v>
      </c>
      <c r="WE22" s="208" t="s">
        <v>554</v>
      </c>
      <c r="WF22" s="208" t="s">
        <v>554</v>
      </c>
      <c r="WG22" s="208" t="s">
        <v>554</v>
      </c>
      <c r="WH22" s="208" t="s">
        <v>554</v>
      </c>
      <c r="WI22" s="208" t="s">
        <v>554</v>
      </c>
      <c r="WJ22" s="208" t="s">
        <v>554</v>
      </c>
      <c r="WK22" s="208" t="s">
        <v>554</v>
      </c>
      <c r="WL22" s="208" t="s">
        <v>554</v>
      </c>
      <c r="WM22" s="208" t="s">
        <v>554</v>
      </c>
      <c r="WN22" s="208" t="s">
        <v>554</v>
      </c>
      <c r="WO22" s="208" t="s">
        <v>554</v>
      </c>
      <c r="WP22" s="208" t="s">
        <v>554</v>
      </c>
      <c r="WQ22" s="208" t="s">
        <v>554</v>
      </c>
      <c r="WR22" s="208" t="s">
        <v>554</v>
      </c>
      <c r="WS22" s="208" t="s">
        <v>554</v>
      </c>
      <c r="WT22" s="208" t="s">
        <v>554</v>
      </c>
      <c r="WU22" s="208" t="s">
        <v>554</v>
      </c>
      <c r="WV22" s="208" t="s">
        <v>554</v>
      </c>
      <c r="WW22" s="208" t="s">
        <v>554</v>
      </c>
      <c r="WX22" s="208" t="s">
        <v>554</v>
      </c>
      <c r="WY22" s="208" t="s">
        <v>554</v>
      </c>
      <c r="WZ22" s="208" t="s">
        <v>554</v>
      </c>
      <c r="XA22" s="208" t="s">
        <v>554</v>
      </c>
      <c r="XB22" s="208" t="s">
        <v>554</v>
      </c>
      <c r="XC22" s="208" t="s">
        <v>554</v>
      </c>
      <c r="XD22" s="208" t="s">
        <v>554</v>
      </c>
      <c r="XE22" s="208" t="s">
        <v>554</v>
      </c>
      <c r="XF22" s="208" t="s">
        <v>554</v>
      </c>
      <c r="XG22" s="208" t="s">
        <v>554</v>
      </c>
      <c r="XH22" s="208" t="s">
        <v>554</v>
      </c>
      <c r="XI22" s="208" t="s">
        <v>554</v>
      </c>
      <c r="XJ22" s="208" t="s">
        <v>554</v>
      </c>
      <c r="XK22" s="208" t="s">
        <v>554</v>
      </c>
      <c r="XL22" s="208" t="s">
        <v>554</v>
      </c>
      <c r="XM22" s="208" t="s">
        <v>554</v>
      </c>
      <c r="XN22" s="208" t="s">
        <v>554</v>
      </c>
      <c r="XO22" s="208" t="s">
        <v>554</v>
      </c>
      <c r="XP22" s="208" t="s">
        <v>554</v>
      </c>
      <c r="XQ22" s="208" t="s">
        <v>554</v>
      </c>
      <c r="XR22" s="208" t="s">
        <v>554</v>
      </c>
      <c r="XS22" s="208" t="s">
        <v>554</v>
      </c>
      <c r="XT22" s="208" t="s">
        <v>554</v>
      </c>
      <c r="XU22" s="208" t="s">
        <v>554</v>
      </c>
      <c r="XV22" s="208" t="s">
        <v>554</v>
      </c>
      <c r="XW22" s="208" t="s">
        <v>554</v>
      </c>
      <c r="XX22" s="208" t="s">
        <v>554</v>
      </c>
      <c r="XY22" s="208" t="s">
        <v>554</v>
      </c>
      <c r="XZ22" s="208" t="s">
        <v>554</v>
      </c>
      <c r="YA22" s="208" t="s">
        <v>554</v>
      </c>
      <c r="YB22" s="208" t="s">
        <v>554</v>
      </c>
      <c r="YC22" s="208" t="s">
        <v>554</v>
      </c>
      <c r="YD22" s="208" t="s">
        <v>554</v>
      </c>
      <c r="YE22" s="208" t="s">
        <v>554</v>
      </c>
      <c r="YF22" s="208" t="s">
        <v>554</v>
      </c>
      <c r="YG22" s="208" t="s">
        <v>554</v>
      </c>
      <c r="YH22" s="208" t="s">
        <v>554</v>
      </c>
      <c r="YI22" s="208" t="s">
        <v>554</v>
      </c>
      <c r="YJ22" s="208" t="s">
        <v>554</v>
      </c>
      <c r="YK22" s="208" t="s">
        <v>554</v>
      </c>
      <c r="YL22" s="208" t="s">
        <v>554</v>
      </c>
      <c r="YM22" s="208" t="s">
        <v>554</v>
      </c>
      <c r="YN22" s="208" t="s">
        <v>554</v>
      </c>
      <c r="YO22" s="208" t="s">
        <v>554</v>
      </c>
      <c r="YP22" s="208" t="s">
        <v>554</v>
      </c>
      <c r="YQ22" s="208" t="s">
        <v>554</v>
      </c>
      <c r="YR22" s="208" t="s">
        <v>554</v>
      </c>
      <c r="YS22" s="208" t="s">
        <v>554</v>
      </c>
      <c r="YT22" s="208" t="s">
        <v>554</v>
      </c>
      <c r="YU22" s="208" t="s">
        <v>554</v>
      </c>
      <c r="YV22" s="208" t="s">
        <v>554</v>
      </c>
      <c r="YW22" s="208" t="s">
        <v>554</v>
      </c>
      <c r="YX22" s="208" t="s">
        <v>554</v>
      </c>
      <c r="YY22" s="208" t="s">
        <v>554</v>
      </c>
      <c r="YZ22" s="208" t="s">
        <v>554</v>
      </c>
      <c r="ZA22" s="208" t="s">
        <v>554</v>
      </c>
      <c r="ZB22" s="208" t="s">
        <v>554</v>
      </c>
      <c r="ZC22" s="208" t="s">
        <v>554</v>
      </c>
      <c r="ZD22" s="208" t="s">
        <v>554</v>
      </c>
      <c r="ZE22" s="208" t="s">
        <v>554</v>
      </c>
      <c r="ZF22" s="208" t="s">
        <v>554</v>
      </c>
      <c r="ZG22" s="208" t="s">
        <v>554</v>
      </c>
      <c r="ZH22" s="208" t="s">
        <v>554</v>
      </c>
      <c r="ZI22" s="208" t="s">
        <v>554</v>
      </c>
      <c r="ZJ22" s="208" t="s">
        <v>554</v>
      </c>
      <c r="ZK22" s="208" t="s">
        <v>554</v>
      </c>
      <c r="ZL22" s="208" t="s">
        <v>554</v>
      </c>
      <c r="ZM22" s="208" t="s">
        <v>554</v>
      </c>
      <c r="ZN22" s="208" t="s">
        <v>554</v>
      </c>
      <c r="ZO22" s="208" t="s">
        <v>554</v>
      </c>
      <c r="ZP22" s="208" t="s">
        <v>554</v>
      </c>
      <c r="ZQ22" s="208" t="s">
        <v>554</v>
      </c>
      <c r="ZR22" s="208" t="s">
        <v>554</v>
      </c>
      <c r="ZS22" s="208" t="s">
        <v>554</v>
      </c>
      <c r="ZT22" s="208" t="s">
        <v>554</v>
      </c>
      <c r="ZU22" s="208" t="s">
        <v>554</v>
      </c>
      <c r="ZV22" s="208" t="s">
        <v>554</v>
      </c>
      <c r="ZW22" s="208" t="s">
        <v>554</v>
      </c>
      <c r="ZX22" s="208" t="s">
        <v>554</v>
      </c>
      <c r="ZY22" s="208" t="s">
        <v>554</v>
      </c>
      <c r="ZZ22" s="208" t="s">
        <v>554</v>
      </c>
      <c r="AAA22" s="208" t="s">
        <v>554</v>
      </c>
      <c r="AAB22" s="208" t="s">
        <v>554</v>
      </c>
      <c r="AAC22" s="208" t="s">
        <v>554</v>
      </c>
      <c r="AAD22" s="208" t="s">
        <v>554</v>
      </c>
      <c r="AAE22" s="208" t="s">
        <v>554</v>
      </c>
      <c r="AAF22" s="208" t="s">
        <v>554</v>
      </c>
      <c r="AAG22" s="208" t="s">
        <v>554</v>
      </c>
      <c r="AAH22" s="208" t="s">
        <v>554</v>
      </c>
      <c r="AAI22" s="208" t="s">
        <v>554</v>
      </c>
      <c r="AAJ22" s="208" t="s">
        <v>554</v>
      </c>
      <c r="AAK22" s="208" t="s">
        <v>554</v>
      </c>
      <c r="AAL22" s="208" t="s">
        <v>554</v>
      </c>
      <c r="AAM22" s="208" t="s">
        <v>554</v>
      </c>
      <c r="AAN22" s="208" t="s">
        <v>554</v>
      </c>
      <c r="AAO22" s="208" t="s">
        <v>554</v>
      </c>
      <c r="AAP22" s="208" t="s">
        <v>554</v>
      </c>
      <c r="AAQ22" s="208" t="s">
        <v>554</v>
      </c>
      <c r="AAR22" s="208" t="s">
        <v>554</v>
      </c>
      <c r="AAS22" s="208" t="s">
        <v>554</v>
      </c>
      <c r="AAT22" s="208" t="s">
        <v>554</v>
      </c>
      <c r="AAU22" s="208" t="s">
        <v>554</v>
      </c>
      <c r="AAV22" s="208" t="s">
        <v>554</v>
      </c>
      <c r="AAW22" s="208" t="s">
        <v>554</v>
      </c>
      <c r="AAX22" s="208" t="s">
        <v>554</v>
      </c>
      <c r="AAY22" s="208" t="s">
        <v>554</v>
      </c>
      <c r="AAZ22" s="208" t="s">
        <v>554</v>
      </c>
      <c r="ABA22" s="208" t="s">
        <v>554</v>
      </c>
      <c r="ABB22" s="208" t="s">
        <v>554</v>
      </c>
      <c r="ABC22" s="208" t="s">
        <v>554</v>
      </c>
      <c r="ABD22" s="208" t="s">
        <v>554</v>
      </c>
      <c r="ABE22" s="208" t="s">
        <v>554</v>
      </c>
      <c r="ABF22" s="208" t="s">
        <v>554</v>
      </c>
      <c r="ABG22" s="208" t="s">
        <v>554</v>
      </c>
      <c r="ABH22" s="208" t="s">
        <v>554</v>
      </c>
      <c r="ABI22" s="208" t="s">
        <v>554</v>
      </c>
      <c r="ABJ22" s="208" t="s">
        <v>554</v>
      </c>
      <c r="ABK22" s="208" t="s">
        <v>554</v>
      </c>
      <c r="ABL22" s="208" t="s">
        <v>554</v>
      </c>
      <c r="ABM22" s="208" t="s">
        <v>554</v>
      </c>
      <c r="ABN22" s="208" t="s">
        <v>554</v>
      </c>
      <c r="ABO22" s="208" t="s">
        <v>554</v>
      </c>
      <c r="ABP22" s="208" t="s">
        <v>554</v>
      </c>
      <c r="ABQ22" s="208" t="s">
        <v>554</v>
      </c>
      <c r="ABR22" s="208" t="s">
        <v>554</v>
      </c>
      <c r="ABS22" s="208" t="s">
        <v>554</v>
      </c>
      <c r="ABT22" s="208" t="s">
        <v>554</v>
      </c>
      <c r="ABU22" s="208" t="s">
        <v>554</v>
      </c>
      <c r="ABV22" s="208" t="s">
        <v>554</v>
      </c>
      <c r="ABW22" s="208" t="s">
        <v>554</v>
      </c>
      <c r="ABX22" s="208" t="s">
        <v>554</v>
      </c>
      <c r="ABY22" s="208" t="s">
        <v>554</v>
      </c>
      <c r="ABZ22" s="208" t="s">
        <v>554</v>
      </c>
      <c r="ACA22" s="208" t="s">
        <v>554</v>
      </c>
      <c r="ACB22" s="208" t="s">
        <v>554</v>
      </c>
      <c r="ACC22" s="208" t="s">
        <v>554</v>
      </c>
      <c r="ACD22" s="208" t="s">
        <v>554</v>
      </c>
      <c r="ACE22" s="208" t="s">
        <v>554</v>
      </c>
      <c r="ACF22" s="208" t="s">
        <v>554</v>
      </c>
      <c r="ACG22" s="208" t="s">
        <v>554</v>
      </c>
      <c r="ACH22" s="208" t="s">
        <v>554</v>
      </c>
      <c r="ACI22" s="208" t="s">
        <v>554</v>
      </c>
      <c r="ACJ22" s="208" t="s">
        <v>554</v>
      </c>
      <c r="ACK22" s="208" t="s">
        <v>554</v>
      </c>
      <c r="ACL22" s="208" t="s">
        <v>554</v>
      </c>
      <c r="ACM22" s="208" t="s">
        <v>554</v>
      </c>
      <c r="ACN22" s="208" t="s">
        <v>554</v>
      </c>
      <c r="ACO22" s="208" t="s">
        <v>554</v>
      </c>
      <c r="ACP22" s="208" t="s">
        <v>554</v>
      </c>
      <c r="ACQ22" s="208" t="s">
        <v>554</v>
      </c>
      <c r="ACR22" s="208" t="s">
        <v>554</v>
      </c>
      <c r="ACS22" s="208" t="s">
        <v>554</v>
      </c>
      <c r="ACT22" s="208" t="s">
        <v>554</v>
      </c>
      <c r="ACU22" s="208" t="s">
        <v>554</v>
      </c>
      <c r="ACV22" s="208" t="s">
        <v>554</v>
      </c>
      <c r="ACW22" s="208" t="s">
        <v>554</v>
      </c>
      <c r="ACX22" s="208" t="s">
        <v>554</v>
      </c>
      <c r="ACY22" s="208" t="s">
        <v>554</v>
      </c>
      <c r="ACZ22" s="208" t="s">
        <v>554</v>
      </c>
      <c r="ADA22" s="208" t="s">
        <v>554</v>
      </c>
      <c r="ADB22" s="208" t="s">
        <v>554</v>
      </c>
      <c r="ADC22" s="208" t="s">
        <v>554</v>
      </c>
      <c r="ADD22" s="208" t="s">
        <v>554</v>
      </c>
      <c r="ADE22" s="208" t="s">
        <v>554</v>
      </c>
      <c r="ADF22" s="208" t="s">
        <v>554</v>
      </c>
      <c r="ADG22" s="208" t="s">
        <v>554</v>
      </c>
      <c r="ADH22" s="208" t="s">
        <v>554</v>
      </c>
      <c r="ADI22" s="208" t="s">
        <v>554</v>
      </c>
      <c r="ADJ22" s="208" t="s">
        <v>554</v>
      </c>
      <c r="ADK22" s="208" t="s">
        <v>554</v>
      </c>
      <c r="ADL22" s="208" t="s">
        <v>554</v>
      </c>
      <c r="ADM22" s="208" t="s">
        <v>554</v>
      </c>
      <c r="ADN22" s="208" t="s">
        <v>554</v>
      </c>
      <c r="ADO22" s="208" t="s">
        <v>554</v>
      </c>
      <c r="ADP22" s="208" t="s">
        <v>554</v>
      </c>
      <c r="ADQ22" s="208" t="s">
        <v>554</v>
      </c>
      <c r="ADR22" s="208" t="s">
        <v>554</v>
      </c>
      <c r="ADS22" s="208" t="s">
        <v>554</v>
      </c>
      <c r="ADT22" s="208" t="s">
        <v>554</v>
      </c>
      <c r="ADU22" s="208" t="s">
        <v>554</v>
      </c>
      <c r="ADV22" s="208" t="s">
        <v>554</v>
      </c>
      <c r="ADW22" s="208" t="s">
        <v>554</v>
      </c>
      <c r="ADX22" s="208" t="s">
        <v>554</v>
      </c>
      <c r="ADY22" s="208" t="s">
        <v>554</v>
      </c>
      <c r="ADZ22" s="208" t="s">
        <v>554</v>
      </c>
      <c r="AEA22" s="208" t="s">
        <v>554</v>
      </c>
      <c r="AEB22" s="208" t="s">
        <v>554</v>
      </c>
      <c r="AEC22" s="208" t="s">
        <v>554</v>
      </c>
      <c r="AED22" s="208" t="s">
        <v>554</v>
      </c>
      <c r="AEE22" s="208" t="s">
        <v>554</v>
      </c>
      <c r="AEF22" s="208" t="s">
        <v>554</v>
      </c>
      <c r="AEG22" s="208" t="s">
        <v>554</v>
      </c>
      <c r="AEH22" s="208" t="s">
        <v>554</v>
      </c>
      <c r="AEI22" s="208" t="s">
        <v>554</v>
      </c>
      <c r="AEJ22" s="208" t="s">
        <v>554</v>
      </c>
      <c r="AEK22" s="208" t="s">
        <v>554</v>
      </c>
      <c r="AEL22" s="208" t="s">
        <v>554</v>
      </c>
      <c r="AEM22" s="208" t="s">
        <v>554</v>
      </c>
      <c r="AEN22" s="208" t="s">
        <v>554</v>
      </c>
      <c r="AEO22" s="208" t="s">
        <v>554</v>
      </c>
      <c r="AEP22" s="208" t="s">
        <v>554</v>
      </c>
      <c r="AEQ22" s="208" t="s">
        <v>554</v>
      </c>
      <c r="AER22" s="208" t="s">
        <v>554</v>
      </c>
      <c r="AES22" s="208" t="s">
        <v>554</v>
      </c>
      <c r="AET22" s="208" t="s">
        <v>554</v>
      </c>
      <c r="AEU22" s="208" t="s">
        <v>554</v>
      </c>
      <c r="AEV22" s="208" t="s">
        <v>554</v>
      </c>
      <c r="AEW22" s="208" t="s">
        <v>554</v>
      </c>
      <c r="AEX22" s="208" t="s">
        <v>554</v>
      </c>
      <c r="AEY22" s="208" t="s">
        <v>554</v>
      </c>
      <c r="AEZ22" s="208" t="s">
        <v>554</v>
      </c>
      <c r="AFA22" s="208" t="s">
        <v>554</v>
      </c>
      <c r="AFB22" s="208" t="s">
        <v>554</v>
      </c>
      <c r="AFC22" s="208" t="s">
        <v>554</v>
      </c>
      <c r="AFD22" s="208" t="s">
        <v>554</v>
      </c>
      <c r="AFE22" s="208" t="s">
        <v>554</v>
      </c>
      <c r="AFF22" s="208" t="s">
        <v>554</v>
      </c>
      <c r="AFG22" s="208" t="s">
        <v>554</v>
      </c>
      <c r="AFH22" s="208" t="s">
        <v>554</v>
      </c>
      <c r="AFI22" s="208" t="s">
        <v>554</v>
      </c>
      <c r="AFJ22" s="208" t="s">
        <v>554</v>
      </c>
      <c r="AFK22" s="208" t="s">
        <v>554</v>
      </c>
      <c r="AFL22" s="208" t="s">
        <v>554</v>
      </c>
      <c r="AFM22" s="208" t="s">
        <v>554</v>
      </c>
      <c r="AFN22" s="208" t="s">
        <v>554</v>
      </c>
      <c r="AFO22" s="208" t="s">
        <v>554</v>
      </c>
      <c r="AFP22" s="208" t="s">
        <v>554</v>
      </c>
      <c r="AFQ22" s="208" t="s">
        <v>554</v>
      </c>
      <c r="AFR22" s="208" t="s">
        <v>554</v>
      </c>
      <c r="AFS22" s="208" t="s">
        <v>554</v>
      </c>
      <c r="AFT22" s="208" t="s">
        <v>554</v>
      </c>
      <c r="AFU22" s="208" t="s">
        <v>554</v>
      </c>
      <c r="AFV22" s="208" t="s">
        <v>554</v>
      </c>
      <c r="AFW22" s="208" t="s">
        <v>554</v>
      </c>
      <c r="AFX22" s="208" t="s">
        <v>554</v>
      </c>
      <c r="AFY22" s="208" t="s">
        <v>554</v>
      </c>
      <c r="AFZ22" s="208" t="s">
        <v>554</v>
      </c>
      <c r="AGA22" s="208" t="s">
        <v>554</v>
      </c>
      <c r="AGB22" s="208" t="s">
        <v>554</v>
      </c>
      <c r="AGC22" s="208" t="s">
        <v>554</v>
      </c>
      <c r="AGD22" s="208" t="s">
        <v>554</v>
      </c>
      <c r="AGE22" s="208" t="s">
        <v>554</v>
      </c>
      <c r="AGF22" s="208" t="s">
        <v>554</v>
      </c>
      <c r="AGG22" s="208" t="s">
        <v>554</v>
      </c>
      <c r="AGH22" s="208" t="s">
        <v>554</v>
      </c>
      <c r="AGI22" s="208" t="s">
        <v>554</v>
      </c>
      <c r="AGJ22" s="208" t="s">
        <v>554</v>
      </c>
      <c r="AGK22" s="208" t="s">
        <v>554</v>
      </c>
      <c r="AGL22" s="208" t="s">
        <v>554</v>
      </c>
      <c r="AGM22" s="208" t="s">
        <v>554</v>
      </c>
      <c r="AGN22" s="208" t="s">
        <v>554</v>
      </c>
      <c r="AGO22" s="208" t="s">
        <v>554</v>
      </c>
      <c r="AGP22" s="208" t="s">
        <v>554</v>
      </c>
      <c r="AGQ22" s="208" t="s">
        <v>554</v>
      </c>
      <c r="AGR22" s="208" t="s">
        <v>554</v>
      </c>
      <c r="AGS22" s="208" t="s">
        <v>554</v>
      </c>
      <c r="AGT22" s="208" t="s">
        <v>554</v>
      </c>
      <c r="AGU22" s="208" t="s">
        <v>554</v>
      </c>
      <c r="AGV22" s="208" t="s">
        <v>554</v>
      </c>
      <c r="AGW22" s="208" t="s">
        <v>554</v>
      </c>
      <c r="AGX22" s="208" t="s">
        <v>554</v>
      </c>
      <c r="AGY22" s="208" t="s">
        <v>554</v>
      </c>
      <c r="AGZ22" s="208" t="s">
        <v>554</v>
      </c>
      <c r="AHA22" s="208" t="s">
        <v>554</v>
      </c>
      <c r="AHB22" s="208" t="s">
        <v>554</v>
      </c>
      <c r="AHC22" s="208" t="s">
        <v>554</v>
      </c>
      <c r="AHD22" s="208" t="s">
        <v>554</v>
      </c>
      <c r="AHE22" s="208" t="s">
        <v>554</v>
      </c>
      <c r="AHF22" s="208" t="s">
        <v>554</v>
      </c>
      <c r="AHG22" s="208" t="s">
        <v>554</v>
      </c>
      <c r="AHH22" s="208" t="s">
        <v>554</v>
      </c>
      <c r="AHI22" s="208" t="s">
        <v>554</v>
      </c>
      <c r="AHJ22" s="208" t="s">
        <v>554</v>
      </c>
      <c r="AHK22" s="208" t="s">
        <v>554</v>
      </c>
      <c r="AHL22" s="208" t="s">
        <v>554</v>
      </c>
      <c r="AHM22" s="208" t="s">
        <v>554</v>
      </c>
      <c r="AHN22" s="208" t="s">
        <v>554</v>
      </c>
      <c r="AHO22" s="208" t="s">
        <v>554</v>
      </c>
      <c r="AHP22" s="208" t="s">
        <v>554</v>
      </c>
      <c r="AHQ22" s="208" t="s">
        <v>554</v>
      </c>
      <c r="AHR22" s="208" t="s">
        <v>554</v>
      </c>
      <c r="AHS22" s="208" t="s">
        <v>554</v>
      </c>
      <c r="AHT22" s="208" t="s">
        <v>554</v>
      </c>
      <c r="AHU22" s="208" t="s">
        <v>554</v>
      </c>
      <c r="AHV22" s="208" t="s">
        <v>554</v>
      </c>
      <c r="AHW22" s="208" t="s">
        <v>554</v>
      </c>
      <c r="AHX22" s="208" t="s">
        <v>554</v>
      </c>
      <c r="AHY22" s="208" t="s">
        <v>554</v>
      </c>
      <c r="AHZ22" s="208" t="s">
        <v>554</v>
      </c>
      <c r="AIA22" s="208" t="s">
        <v>554</v>
      </c>
      <c r="AIB22" s="208" t="s">
        <v>554</v>
      </c>
      <c r="AIC22" s="208" t="s">
        <v>554</v>
      </c>
      <c r="AID22" s="208" t="s">
        <v>554</v>
      </c>
      <c r="AIE22" s="208" t="s">
        <v>554</v>
      </c>
      <c r="AIF22" s="208" t="s">
        <v>554</v>
      </c>
      <c r="AIG22" s="208" t="s">
        <v>554</v>
      </c>
      <c r="AIH22" s="208" t="s">
        <v>554</v>
      </c>
      <c r="AII22" s="208" t="s">
        <v>554</v>
      </c>
      <c r="AIJ22" s="208" t="s">
        <v>554</v>
      </c>
      <c r="AIK22" s="208" t="s">
        <v>554</v>
      </c>
      <c r="AIL22" s="208" t="s">
        <v>554</v>
      </c>
      <c r="AIM22" s="208" t="s">
        <v>554</v>
      </c>
      <c r="AIN22" s="208" t="s">
        <v>554</v>
      </c>
      <c r="AIO22" s="208" t="s">
        <v>554</v>
      </c>
      <c r="AIP22" s="208" t="s">
        <v>554</v>
      </c>
      <c r="AIQ22" s="208" t="s">
        <v>554</v>
      </c>
      <c r="AIR22" s="208" t="s">
        <v>554</v>
      </c>
      <c r="AIS22" s="208" t="s">
        <v>554</v>
      </c>
      <c r="AIT22" s="208" t="s">
        <v>554</v>
      </c>
      <c r="AIU22" s="208" t="s">
        <v>554</v>
      </c>
      <c r="AIV22" s="208" t="s">
        <v>554</v>
      </c>
      <c r="AIW22" s="208" t="s">
        <v>554</v>
      </c>
      <c r="AIX22" s="208" t="s">
        <v>554</v>
      </c>
      <c r="AIY22" s="208" t="s">
        <v>554</v>
      </c>
      <c r="AIZ22" s="208" t="s">
        <v>554</v>
      </c>
      <c r="AJA22" s="208" t="s">
        <v>554</v>
      </c>
      <c r="AJB22" s="208" t="s">
        <v>554</v>
      </c>
      <c r="AJC22" s="208" t="s">
        <v>554</v>
      </c>
      <c r="AJD22" s="208" t="s">
        <v>554</v>
      </c>
      <c r="AJE22" s="208" t="s">
        <v>554</v>
      </c>
      <c r="AJF22" s="208" t="s">
        <v>554</v>
      </c>
      <c r="AJG22" s="208" t="s">
        <v>554</v>
      </c>
      <c r="AJH22" s="208" t="s">
        <v>554</v>
      </c>
      <c r="AJI22" s="208" t="s">
        <v>554</v>
      </c>
      <c r="AJJ22" s="208" t="s">
        <v>554</v>
      </c>
      <c r="AJK22" s="208" t="s">
        <v>554</v>
      </c>
      <c r="AJL22" s="208" t="s">
        <v>554</v>
      </c>
      <c r="AJM22" s="208" t="s">
        <v>554</v>
      </c>
      <c r="AJN22" s="208" t="s">
        <v>554</v>
      </c>
      <c r="AJO22" s="208" t="s">
        <v>554</v>
      </c>
      <c r="AJP22" s="208" t="s">
        <v>554</v>
      </c>
      <c r="AJQ22" s="208" t="s">
        <v>554</v>
      </c>
      <c r="AJR22" s="208" t="s">
        <v>554</v>
      </c>
      <c r="AJS22" s="208" t="s">
        <v>554</v>
      </c>
      <c r="AJT22" s="208" t="s">
        <v>554</v>
      </c>
      <c r="AJU22" s="208" t="s">
        <v>554</v>
      </c>
      <c r="AJV22" s="208" t="s">
        <v>554</v>
      </c>
      <c r="AJW22" s="208" t="s">
        <v>554</v>
      </c>
      <c r="AJX22" s="208" t="s">
        <v>554</v>
      </c>
      <c r="AJY22" s="208" t="s">
        <v>554</v>
      </c>
      <c r="AJZ22" s="208" t="s">
        <v>554</v>
      </c>
      <c r="AKA22" s="208" t="s">
        <v>554</v>
      </c>
      <c r="AKB22" s="208" t="s">
        <v>554</v>
      </c>
      <c r="AKC22" s="208" t="s">
        <v>554</v>
      </c>
      <c r="AKD22" s="208" t="s">
        <v>554</v>
      </c>
      <c r="AKE22" s="208" t="s">
        <v>554</v>
      </c>
      <c r="AKF22" s="208" t="s">
        <v>554</v>
      </c>
      <c r="AKG22" s="208" t="s">
        <v>554</v>
      </c>
      <c r="AKH22" s="208" t="s">
        <v>554</v>
      </c>
      <c r="AKI22" s="208" t="s">
        <v>554</v>
      </c>
      <c r="AKJ22" s="208" t="s">
        <v>554</v>
      </c>
      <c r="AKK22" s="208" t="s">
        <v>554</v>
      </c>
      <c r="AKL22" s="208" t="s">
        <v>554</v>
      </c>
      <c r="AKM22" s="208" t="s">
        <v>554</v>
      </c>
      <c r="AKN22" s="208" t="s">
        <v>554</v>
      </c>
      <c r="AKO22" s="208" t="s">
        <v>554</v>
      </c>
      <c r="AKP22" s="208" t="s">
        <v>554</v>
      </c>
      <c r="AKQ22" s="208" t="s">
        <v>554</v>
      </c>
      <c r="AKR22" s="208" t="s">
        <v>554</v>
      </c>
      <c r="AKS22" s="208" t="s">
        <v>554</v>
      </c>
      <c r="AKT22" s="208" t="s">
        <v>554</v>
      </c>
      <c r="AKU22" s="208" t="s">
        <v>554</v>
      </c>
      <c r="AKV22" s="208" t="s">
        <v>554</v>
      </c>
      <c r="AKW22" s="208" t="s">
        <v>554</v>
      </c>
      <c r="AKX22" s="208" t="s">
        <v>554</v>
      </c>
      <c r="AKY22" s="208" t="s">
        <v>554</v>
      </c>
      <c r="AKZ22" s="208" t="s">
        <v>554</v>
      </c>
      <c r="ALA22" s="208" t="s">
        <v>554</v>
      </c>
      <c r="ALB22" s="208" t="s">
        <v>554</v>
      </c>
      <c r="ALC22" s="208" t="s">
        <v>554</v>
      </c>
      <c r="ALD22" s="208" t="s">
        <v>554</v>
      </c>
      <c r="ALE22" s="208" t="s">
        <v>554</v>
      </c>
      <c r="ALF22" s="208" t="s">
        <v>554</v>
      </c>
      <c r="ALG22" s="208" t="s">
        <v>554</v>
      </c>
      <c r="ALH22" s="208" t="s">
        <v>554</v>
      </c>
      <c r="ALI22" s="208" t="s">
        <v>554</v>
      </c>
      <c r="ALJ22" s="208" t="s">
        <v>554</v>
      </c>
      <c r="ALK22" s="208" t="s">
        <v>554</v>
      </c>
      <c r="ALL22" s="208" t="s">
        <v>554</v>
      </c>
      <c r="ALM22" s="208" t="s">
        <v>554</v>
      </c>
      <c r="ALN22" s="208" t="s">
        <v>554</v>
      </c>
      <c r="ALO22" s="208" t="s">
        <v>554</v>
      </c>
      <c r="ALP22" s="208" t="s">
        <v>554</v>
      </c>
      <c r="ALQ22" s="208" t="s">
        <v>554</v>
      </c>
      <c r="ALR22" s="208" t="s">
        <v>554</v>
      </c>
      <c r="ALS22" s="208" t="s">
        <v>554</v>
      </c>
      <c r="ALT22" s="208" t="s">
        <v>554</v>
      </c>
      <c r="ALU22" s="208" t="s">
        <v>554</v>
      </c>
      <c r="ALV22" s="208" t="s">
        <v>554</v>
      </c>
      <c r="ALW22" s="208" t="s">
        <v>554</v>
      </c>
      <c r="ALX22" s="208" t="s">
        <v>554</v>
      </c>
      <c r="ALY22" s="208" t="s">
        <v>554</v>
      </c>
      <c r="ALZ22" s="208" t="s">
        <v>554</v>
      </c>
      <c r="AMA22" s="208" t="s">
        <v>554</v>
      </c>
      <c r="AMB22" s="208" t="s">
        <v>554</v>
      </c>
      <c r="AMC22" s="208" t="s">
        <v>554</v>
      </c>
      <c r="AMD22" s="208" t="s">
        <v>554</v>
      </c>
      <c r="AME22" s="208" t="s">
        <v>554</v>
      </c>
      <c r="AMF22" s="208" t="s">
        <v>554</v>
      </c>
      <c r="AMG22" s="208" t="s">
        <v>554</v>
      </c>
      <c r="AMH22" s="208" t="s">
        <v>554</v>
      </c>
      <c r="AMI22" s="208" t="s">
        <v>554</v>
      </c>
      <c r="AMJ22" s="208" t="s">
        <v>554</v>
      </c>
      <c r="AMK22" s="208" t="s">
        <v>554</v>
      </c>
      <c r="AML22" s="208" t="s">
        <v>554</v>
      </c>
      <c r="AMM22" s="208" t="s">
        <v>554</v>
      </c>
      <c r="AMN22" s="208" t="s">
        <v>554</v>
      </c>
      <c r="AMO22" s="208" t="s">
        <v>554</v>
      </c>
      <c r="AMP22" s="208" t="s">
        <v>554</v>
      </c>
      <c r="AMQ22" s="208" t="s">
        <v>554</v>
      </c>
      <c r="AMR22" s="208" t="s">
        <v>554</v>
      </c>
      <c r="AMS22" s="208" t="s">
        <v>554</v>
      </c>
      <c r="AMT22" s="208" t="s">
        <v>554</v>
      </c>
      <c r="AMU22" s="208" t="s">
        <v>554</v>
      </c>
      <c r="AMV22" s="208" t="s">
        <v>554</v>
      </c>
      <c r="AMW22" s="208" t="s">
        <v>554</v>
      </c>
      <c r="AMX22" s="208" t="s">
        <v>554</v>
      </c>
      <c r="AMY22" s="208" t="s">
        <v>554</v>
      </c>
      <c r="AMZ22" s="208" t="s">
        <v>554</v>
      </c>
      <c r="ANA22" s="208" t="s">
        <v>554</v>
      </c>
      <c r="ANB22" s="208" t="s">
        <v>554</v>
      </c>
      <c r="ANC22" s="208" t="s">
        <v>554</v>
      </c>
      <c r="AND22" s="208" t="s">
        <v>554</v>
      </c>
      <c r="ANE22" s="208" t="s">
        <v>554</v>
      </c>
      <c r="ANF22" s="208" t="s">
        <v>554</v>
      </c>
      <c r="ANG22" s="208" t="s">
        <v>554</v>
      </c>
      <c r="ANH22" s="208" t="s">
        <v>554</v>
      </c>
      <c r="ANI22" s="208" t="s">
        <v>554</v>
      </c>
      <c r="ANJ22" s="208" t="s">
        <v>554</v>
      </c>
      <c r="ANK22" s="208" t="s">
        <v>554</v>
      </c>
      <c r="ANL22" s="208" t="s">
        <v>554</v>
      </c>
      <c r="ANM22" s="208" t="s">
        <v>554</v>
      </c>
      <c r="ANN22" s="208" t="s">
        <v>554</v>
      </c>
      <c r="ANO22" s="208" t="s">
        <v>554</v>
      </c>
      <c r="ANP22" s="208" t="s">
        <v>554</v>
      </c>
      <c r="ANQ22" s="208" t="s">
        <v>554</v>
      </c>
      <c r="ANR22" s="208" t="s">
        <v>554</v>
      </c>
      <c r="ANS22" s="208" t="s">
        <v>554</v>
      </c>
      <c r="ANT22" s="208" t="s">
        <v>554</v>
      </c>
      <c r="ANU22" s="208" t="s">
        <v>554</v>
      </c>
      <c r="ANV22" s="208" t="s">
        <v>554</v>
      </c>
      <c r="ANW22" s="208" t="s">
        <v>554</v>
      </c>
      <c r="ANX22" s="208" t="s">
        <v>554</v>
      </c>
      <c r="ANY22" s="208" t="s">
        <v>554</v>
      </c>
      <c r="ANZ22" s="208" t="s">
        <v>554</v>
      </c>
      <c r="AOA22" s="208" t="s">
        <v>554</v>
      </c>
      <c r="AOB22" s="208" t="s">
        <v>554</v>
      </c>
      <c r="AOC22" s="208" t="s">
        <v>554</v>
      </c>
      <c r="AOD22" s="208" t="s">
        <v>554</v>
      </c>
      <c r="AOE22" s="208" t="s">
        <v>554</v>
      </c>
      <c r="AOF22" s="208" t="s">
        <v>554</v>
      </c>
      <c r="AOG22" s="208" t="s">
        <v>554</v>
      </c>
      <c r="AOH22" s="208" t="s">
        <v>554</v>
      </c>
      <c r="AOI22" s="208" t="s">
        <v>554</v>
      </c>
      <c r="AOJ22" s="208" t="s">
        <v>554</v>
      </c>
      <c r="AOK22" s="208" t="s">
        <v>554</v>
      </c>
      <c r="AOL22" s="208" t="s">
        <v>554</v>
      </c>
      <c r="AOM22" s="208" t="s">
        <v>554</v>
      </c>
      <c r="AON22" s="208" t="s">
        <v>554</v>
      </c>
      <c r="AOO22" s="208" t="s">
        <v>554</v>
      </c>
      <c r="AOP22" s="208" t="s">
        <v>554</v>
      </c>
      <c r="AOQ22" s="208" t="s">
        <v>554</v>
      </c>
      <c r="AOR22" s="208" t="s">
        <v>554</v>
      </c>
      <c r="AOS22" s="208" t="s">
        <v>554</v>
      </c>
      <c r="AOT22" s="208" t="s">
        <v>554</v>
      </c>
      <c r="AOU22" s="208" t="s">
        <v>554</v>
      </c>
      <c r="AOV22" s="208" t="s">
        <v>554</v>
      </c>
      <c r="AOW22" s="208" t="s">
        <v>554</v>
      </c>
      <c r="AOX22" s="208" t="s">
        <v>554</v>
      </c>
      <c r="AOY22" s="208" t="s">
        <v>554</v>
      </c>
      <c r="AOZ22" s="208" t="s">
        <v>554</v>
      </c>
      <c r="APA22" s="208" t="s">
        <v>554</v>
      </c>
      <c r="APB22" s="208" t="s">
        <v>554</v>
      </c>
      <c r="APC22" s="208" t="s">
        <v>554</v>
      </c>
      <c r="APD22" s="208" t="s">
        <v>554</v>
      </c>
      <c r="APE22" s="208" t="s">
        <v>554</v>
      </c>
      <c r="APF22" s="208" t="s">
        <v>554</v>
      </c>
      <c r="APG22" s="208" t="s">
        <v>554</v>
      </c>
      <c r="APH22" s="208" t="s">
        <v>554</v>
      </c>
      <c r="API22" s="208" t="s">
        <v>554</v>
      </c>
      <c r="APJ22" s="208" t="s">
        <v>554</v>
      </c>
      <c r="APK22" s="208" t="s">
        <v>554</v>
      </c>
      <c r="APL22" s="208" t="s">
        <v>554</v>
      </c>
      <c r="APM22" s="208" t="s">
        <v>554</v>
      </c>
      <c r="APN22" s="208" t="s">
        <v>554</v>
      </c>
      <c r="APO22" s="208" t="s">
        <v>554</v>
      </c>
      <c r="APP22" s="208" t="s">
        <v>554</v>
      </c>
      <c r="APQ22" s="208" t="s">
        <v>554</v>
      </c>
      <c r="APR22" s="208" t="s">
        <v>554</v>
      </c>
      <c r="APS22" s="208" t="s">
        <v>554</v>
      </c>
      <c r="APT22" s="208" t="s">
        <v>554</v>
      </c>
      <c r="APU22" s="208" t="s">
        <v>554</v>
      </c>
      <c r="APV22" s="208" t="s">
        <v>554</v>
      </c>
      <c r="APW22" s="208" t="s">
        <v>554</v>
      </c>
      <c r="APX22" s="208" t="s">
        <v>554</v>
      </c>
      <c r="APY22" s="208" t="s">
        <v>554</v>
      </c>
      <c r="APZ22" s="208" t="s">
        <v>554</v>
      </c>
      <c r="AQA22" s="208" t="s">
        <v>554</v>
      </c>
      <c r="AQB22" s="208" t="s">
        <v>554</v>
      </c>
      <c r="AQC22" s="208" t="s">
        <v>554</v>
      </c>
      <c r="AQD22" s="208" t="s">
        <v>554</v>
      </c>
      <c r="AQE22" s="208" t="s">
        <v>554</v>
      </c>
      <c r="AQF22" s="208" t="s">
        <v>554</v>
      </c>
      <c r="AQG22" s="208" t="s">
        <v>554</v>
      </c>
      <c r="AQH22" s="208" t="s">
        <v>554</v>
      </c>
      <c r="AQI22" s="208" t="s">
        <v>554</v>
      </c>
      <c r="AQJ22" s="208" t="s">
        <v>554</v>
      </c>
      <c r="AQK22" s="208" t="s">
        <v>554</v>
      </c>
      <c r="AQL22" s="208" t="s">
        <v>554</v>
      </c>
      <c r="AQM22" s="208" t="s">
        <v>554</v>
      </c>
      <c r="AQN22" s="208" t="s">
        <v>554</v>
      </c>
      <c r="AQO22" s="208" t="s">
        <v>554</v>
      </c>
      <c r="AQP22" s="208" t="s">
        <v>554</v>
      </c>
      <c r="AQQ22" s="208" t="s">
        <v>554</v>
      </c>
      <c r="AQR22" s="208" t="s">
        <v>554</v>
      </c>
      <c r="AQS22" s="208" t="s">
        <v>554</v>
      </c>
      <c r="AQT22" s="208" t="s">
        <v>554</v>
      </c>
      <c r="AQU22" s="208" t="s">
        <v>554</v>
      </c>
      <c r="AQV22" s="208" t="s">
        <v>554</v>
      </c>
      <c r="AQW22" s="208" t="s">
        <v>554</v>
      </c>
      <c r="AQX22" s="208" t="s">
        <v>554</v>
      </c>
      <c r="AQY22" s="208" t="s">
        <v>554</v>
      </c>
      <c r="AQZ22" s="208" t="s">
        <v>554</v>
      </c>
      <c r="ARA22" s="208" t="s">
        <v>554</v>
      </c>
      <c r="ARB22" s="208" t="s">
        <v>554</v>
      </c>
      <c r="ARC22" s="208" t="s">
        <v>554</v>
      </c>
      <c r="ARD22" s="208" t="s">
        <v>554</v>
      </c>
      <c r="ARE22" s="208" t="s">
        <v>554</v>
      </c>
      <c r="ARF22" s="208" t="s">
        <v>554</v>
      </c>
      <c r="ARG22" s="208" t="s">
        <v>554</v>
      </c>
      <c r="ARH22" s="208" t="s">
        <v>554</v>
      </c>
      <c r="ARI22" s="208" t="s">
        <v>554</v>
      </c>
      <c r="ARJ22" s="208" t="s">
        <v>554</v>
      </c>
      <c r="ARK22" s="208" t="s">
        <v>554</v>
      </c>
      <c r="ARL22" s="208" t="s">
        <v>554</v>
      </c>
      <c r="ARM22" s="208" t="s">
        <v>554</v>
      </c>
      <c r="ARN22" s="208" t="s">
        <v>554</v>
      </c>
      <c r="ARO22" s="208" t="s">
        <v>554</v>
      </c>
      <c r="ARP22" s="208" t="s">
        <v>554</v>
      </c>
      <c r="ARQ22" s="208" t="s">
        <v>554</v>
      </c>
      <c r="ARR22" s="208" t="s">
        <v>554</v>
      </c>
      <c r="ARS22" s="208" t="s">
        <v>554</v>
      </c>
      <c r="ART22" s="208" t="s">
        <v>554</v>
      </c>
      <c r="ARU22" s="208" t="s">
        <v>554</v>
      </c>
      <c r="ARV22" s="208" t="s">
        <v>554</v>
      </c>
      <c r="ARW22" s="208" t="s">
        <v>554</v>
      </c>
      <c r="ARX22" s="208" t="s">
        <v>554</v>
      </c>
      <c r="ARY22" s="208" t="s">
        <v>554</v>
      </c>
      <c r="ARZ22" s="208" t="s">
        <v>554</v>
      </c>
      <c r="ASA22" s="208" t="s">
        <v>554</v>
      </c>
      <c r="ASB22" s="208" t="s">
        <v>554</v>
      </c>
      <c r="ASC22" s="208" t="s">
        <v>554</v>
      </c>
      <c r="ASD22" s="208" t="s">
        <v>554</v>
      </c>
      <c r="ASE22" s="208" t="s">
        <v>554</v>
      </c>
      <c r="ASF22" s="208" t="s">
        <v>554</v>
      </c>
      <c r="ASG22" s="208" t="s">
        <v>554</v>
      </c>
      <c r="ASH22" s="208" t="s">
        <v>554</v>
      </c>
      <c r="ASI22" s="208" t="s">
        <v>554</v>
      </c>
      <c r="ASJ22" s="208" t="s">
        <v>554</v>
      </c>
      <c r="ASK22" s="208" t="s">
        <v>554</v>
      </c>
      <c r="ASL22" s="208" t="s">
        <v>554</v>
      </c>
      <c r="ASM22" s="208" t="s">
        <v>554</v>
      </c>
      <c r="ASN22" s="208" t="s">
        <v>554</v>
      </c>
      <c r="ASO22" s="208" t="s">
        <v>554</v>
      </c>
      <c r="ASP22" s="208" t="s">
        <v>554</v>
      </c>
      <c r="ASQ22" s="208" t="s">
        <v>554</v>
      </c>
      <c r="ASR22" s="208" t="s">
        <v>554</v>
      </c>
      <c r="ASS22" s="208" t="s">
        <v>554</v>
      </c>
      <c r="AST22" s="208" t="s">
        <v>554</v>
      </c>
      <c r="ASU22" s="208" t="s">
        <v>554</v>
      </c>
      <c r="ASV22" s="208" t="s">
        <v>554</v>
      </c>
      <c r="ASW22" s="208" t="s">
        <v>554</v>
      </c>
      <c r="ASX22" s="208" t="s">
        <v>554</v>
      </c>
      <c r="ASY22" s="208" t="s">
        <v>554</v>
      </c>
      <c r="ASZ22" s="208" t="s">
        <v>554</v>
      </c>
      <c r="ATA22" s="208" t="s">
        <v>554</v>
      </c>
      <c r="ATB22" s="208" t="s">
        <v>554</v>
      </c>
      <c r="ATC22" s="208" t="s">
        <v>554</v>
      </c>
      <c r="ATD22" s="208" t="s">
        <v>554</v>
      </c>
      <c r="ATE22" s="208" t="s">
        <v>554</v>
      </c>
      <c r="ATF22" s="208" t="s">
        <v>554</v>
      </c>
      <c r="ATG22" s="208" t="s">
        <v>554</v>
      </c>
      <c r="ATH22" s="208" t="s">
        <v>554</v>
      </c>
      <c r="ATI22" s="208" t="s">
        <v>554</v>
      </c>
      <c r="ATJ22" s="208" t="s">
        <v>554</v>
      </c>
      <c r="ATK22" s="208" t="s">
        <v>554</v>
      </c>
      <c r="ATL22" s="208" t="s">
        <v>554</v>
      </c>
      <c r="ATM22" s="208" t="s">
        <v>554</v>
      </c>
      <c r="ATN22" s="208" t="s">
        <v>554</v>
      </c>
      <c r="ATO22" s="208" t="s">
        <v>554</v>
      </c>
      <c r="ATP22" s="208" t="s">
        <v>554</v>
      </c>
      <c r="ATQ22" s="208" t="s">
        <v>554</v>
      </c>
      <c r="ATR22" s="208" t="s">
        <v>554</v>
      </c>
      <c r="ATS22" s="208" t="s">
        <v>554</v>
      </c>
      <c r="ATT22" s="208" t="s">
        <v>554</v>
      </c>
      <c r="ATU22" s="208" t="s">
        <v>554</v>
      </c>
      <c r="ATV22" s="208" t="s">
        <v>554</v>
      </c>
      <c r="ATW22" s="208" t="s">
        <v>554</v>
      </c>
      <c r="ATX22" s="208" t="s">
        <v>554</v>
      </c>
      <c r="ATY22" s="208" t="s">
        <v>554</v>
      </c>
      <c r="ATZ22" s="208" t="s">
        <v>554</v>
      </c>
      <c r="AUA22" s="208" t="s">
        <v>554</v>
      </c>
      <c r="AUB22" s="208" t="s">
        <v>554</v>
      </c>
      <c r="AUC22" s="208" t="s">
        <v>554</v>
      </c>
      <c r="AUD22" s="208" t="s">
        <v>554</v>
      </c>
      <c r="AUE22" s="208" t="s">
        <v>554</v>
      </c>
      <c r="AUF22" s="208" t="s">
        <v>554</v>
      </c>
      <c r="AUG22" s="208" t="s">
        <v>554</v>
      </c>
      <c r="AUH22" s="208" t="s">
        <v>554</v>
      </c>
      <c r="AUI22" s="208" t="s">
        <v>554</v>
      </c>
      <c r="AUJ22" s="208" t="s">
        <v>554</v>
      </c>
      <c r="AUK22" s="208" t="s">
        <v>554</v>
      </c>
      <c r="AUL22" s="208" t="s">
        <v>554</v>
      </c>
      <c r="AUM22" s="208" t="s">
        <v>554</v>
      </c>
      <c r="AUN22" s="208" t="s">
        <v>554</v>
      </c>
      <c r="AUO22" s="208" t="s">
        <v>554</v>
      </c>
      <c r="AUP22" s="208" t="s">
        <v>554</v>
      </c>
      <c r="AUQ22" s="208" t="s">
        <v>554</v>
      </c>
      <c r="AUR22" s="208" t="s">
        <v>554</v>
      </c>
      <c r="AUS22" s="208" t="s">
        <v>554</v>
      </c>
      <c r="AUT22" s="208" t="s">
        <v>554</v>
      </c>
      <c r="AUU22" s="208" t="s">
        <v>554</v>
      </c>
      <c r="AUV22" s="208" t="s">
        <v>554</v>
      </c>
      <c r="AUW22" s="208" t="s">
        <v>554</v>
      </c>
      <c r="AUX22" s="208" t="s">
        <v>554</v>
      </c>
      <c r="AUY22" s="208" t="s">
        <v>554</v>
      </c>
      <c r="AUZ22" s="208" t="s">
        <v>554</v>
      </c>
      <c r="AVA22" s="208" t="s">
        <v>554</v>
      </c>
      <c r="AVB22" s="208" t="s">
        <v>554</v>
      </c>
      <c r="AVC22" s="208" t="s">
        <v>554</v>
      </c>
      <c r="AVD22" s="208" t="s">
        <v>554</v>
      </c>
      <c r="AVE22" s="208" t="s">
        <v>554</v>
      </c>
      <c r="AVF22" s="208" t="s">
        <v>554</v>
      </c>
      <c r="AVG22" s="208" t="s">
        <v>554</v>
      </c>
      <c r="AVH22" s="208" t="s">
        <v>554</v>
      </c>
      <c r="AVI22" s="208" t="s">
        <v>554</v>
      </c>
      <c r="AVJ22" s="208" t="s">
        <v>554</v>
      </c>
      <c r="AVK22" s="208" t="s">
        <v>554</v>
      </c>
      <c r="AVL22" s="208" t="s">
        <v>554</v>
      </c>
      <c r="AVM22" s="208" t="s">
        <v>554</v>
      </c>
      <c r="AVN22" s="208" t="s">
        <v>554</v>
      </c>
      <c r="AVO22" s="208" t="s">
        <v>554</v>
      </c>
      <c r="AVP22" s="208" t="s">
        <v>554</v>
      </c>
      <c r="AVQ22" s="208" t="s">
        <v>554</v>
      </c>
      <c r="AVR22" s="208" t="s">
        <v>554</v>
      </c>
      <c r="AVS22" s="208" t="s">
        <v>554</v>
      </c>
      <c r="AVT22" s="208" t="s">
        <v>554</v>
      </c>
      <c r="AVU22" s="208" t="s">
        <v>554</v>
      </c>
      <c r="AVV22" s="208" t="s">
        <v>554</v>
      </c>
      <c r="AVW22" s="208" t="s">
        <v>554</v>
      </c>
      <c r="AVX22" s="208" t="s">
        <v>554</v>
      </c>
      <c r="AVY22" s="208" t="s">
        <v>554</v>
      </c>
      <c r="AVZ22" s="208" t="s">
        <v>554</v>
      </c>
      <c r="AWA22" s="208" t="s">
        <v>554</v>
      </c>
      <c r="AWB22" s="208" t="s">
        <v>554</v>
      </c>
      <c r="AWC22" s="208" t="s">
        <v>554</v>
      </c>
      <c r="AWD22" s="208" t="s">
        <v>554</v>
      </c>
      <c r="AWE22" s="208" t="s">
        <v>554</v>
      </c>
      <c r="AWF22" s="208" t="s">
        <v>554</v>
      </c>
      <c r="AWG22" s="208" t="s">
        <v>554</v>
      </c>
      <c r="AWH22" s="208" t="s">
        <v>554</v>
      </c>
      <c r="AWI22" s="208" t="s">
        <v>554</v>
      </c>
      <c r="AWJ22" s="208" t="s">
        <v>554</v>
      </c>
      <c r="AWK22" s="208" t="s">
        <v>554</v>
      </c>
      <c r="AWL22" s="208" t="s">
        <v>554</v>
      </c>
      <c r="AWM22" s="208" t="s">
        <v>554</v>
      </c>
      <c r="AWN22" s="208" t="s">
        <v>554</v>
      </c>
      <c r="AWO22" s="208" t="s">
        <v>554</v>
      </c>
      <c r="AWP22" s="208" t="s">
        <v>554</v>
      </c>
      <c r="AWQ22" s="208" t="s">
        <v>554</v>
      </c>
      <c r="AWR22" s="208" t="s">
        <v>554</v>
      </c>
      <c r="AWS22" s="208" t="s">
        <v>554</v>
      </c>
      <c r="AWT22" s="208" t="s">
        <v>554</v>
      </c>
      <c r="AWU22" s="208" t="s">
        <v>554</v>
      </c>
      <c r="AWV22" s="208" t="s">
        <v>554</v>
      </c>
      <c r="AWW22" s="208" t="s">
        <v>554</v>
      </c>
      <c r="AWX22" s="208" t="s">
        <v>554</v>
      </c>
      <c r="AWY22" s="208" t="s">
        <v>554</v>
      </c>
      <c r="AWZ22" s="208" t="s">
        <v>554</v>
      </c>
      <c r="AXA22" s="208" t="s">
        <v>554</v>
      </c>
      <c r="AXB22" s="208" t="s">
        <v>554</v>
      </c>
      <c r="AXC22" s="208" t="s">
        <v>554</v>
      </c>
      <c r="AXD22" s="208" t="s">
        <v>554</v>
      </c>
      <c r="AXE22" s="208" t="s">
        <v>554</v>
      </c>
      <c r="AXF22" s="208" t="s">
        <v>554</v>
      </c>
      <c r="AXG22" s="208" t="s">
        <v>554</v>
      </c>
      <c r="AXH22" s="208" t="s">
        <v>554</v>
      </c>
      <c r="AXI22" s="208" t="s">
        <v>554</v>
      </c>
      <c r="AXJ22" s="208" t="s">
        <v>554</v>
      </c>
      <c r="AXK22" s="208" t="s">
        <v>554</v>
      </c>
      <c r="AXL22" s="208" t="s">
        <v>554</v>
      </c>
      <c r="AXM22" s="208" t="s">
        <v>554</v>
      </c>
      <c r="AXN22" s="208" t="s">
        <v>554</v>
      </c>
      <c r="AXO22" s="208" t="s">
        <v>554</v>
      </c>
      <c r="AXP22" s="208" t="s">
        <v>554</v>
      </c>
      <c r="AXQ22" s="208" t="s">
        <v>554</v>
      </c>
      <c r="AXR22" s="208" t="s">
        <v>554</v>
      </c>
      <c r="AXS22" s="208" t="s">
        <v>554</v>
      </c>
      <c r="AXT22" s="208" t="s">
        <v>554</v>
      </c>
      <c r="AXU22" s="208" t="s">
        <v>554</v>
      </c>
      <c r="AXV22" s="208" t="s">
        <v>554</v>
      </c>
      <c r="AXW22" s="208" t="s">
        <v>554</v>
      </c>
      <c r="AXX22" s="208" t="s">
        <v>554</v>
      </c>
      <c r="AXY22" s="208" t="s">
        <v>554</v>
      </c>
      <c r="AXZ22" s="208" t="s">
        <v>554</v>
      </c>
      <c r="AYA22" s="208" t="s">
        <v>554</v>
      </c>
      <c r="AYB22" s="208" t="s">
        <v>554</v>
      </c>
      <c r="AYC22" s="208" t="s">
        <v>554</v>
      </c>
      <c r="AYD22" s="208" t="s">
        <v>554</v>
      </c>
      <c r="AYE22" s="208" t="s">
        <v>554</v>
      </c>
      <c r="AYF22" s="208" t="s">
        <v>554</v>
      </c>
      <c r="AYG22" s="208" t="s">
        <v>554</v>
      </c>
      <c r="AYH22" s="208" t="s">
        <v>554</v>
      </c>
      <c r="AYI22" s="208" t="s">
        <v>554</v>
      </c>
      <c r="AYJ22" s="208" t="s">
        <v>554</v>
      </c>
      <c r="AYK22" s="208" t="s">
        <v>554</v>
      </c>
      <c r="AYL22" s="208" t="s">
        <v>554</v>
      </c>
      <c r="AYM22" s="208" t="s">
        <v>554</v>
      </c>
      <c r="AYN22" s="208" t="s">
        <v>554</v>
      </c>
      <c r="AYO22" s="208" t="s">
        <v>554</v>
      </c>
      <c r="AYP22" s="208" t="s">
        <v>554</v>
      </c>
      <c r="AYQ22" s="208" t="s">
        <v>554</v>
      </c>
      <c r="AYR22" s="208" t="s">
        <v>554</v>
      </c>
      <c r="AYS22" s="208" t="s">
        <v>554</v>
      </c>
      <c r="AYT22" s="208" t="s">
        <v>554</v>
      </c>
      <c r="AYU22" s="208" t="s">
        <v>554</v>
      </c>
      <c r="AYV22" s="208" t="s">
        <v>554</v>
      </c>
      <c r="AYW22" s="208" t="s">
        <v>554</v>
      </c>
      <c r="AYX22" s="208" t="s">
        <v>554</v>
      </c>
      <c r="AYY22" s="208" t="s">
        <v>554</v>
      </c>
      <c r="AYZ22" s="208" t="s">
        <v>554</v>
      </c>
      <c r="AZA22" s="208" t="s">
        <v>554</v>
      </c>
      <c r="AZB22" s="208" t="s">
        <v>554</v>
      </c>
      <c r="AZC22" s="208" t="s">
        <v>554</v>
      </c>
      <c r="AZD22" s="208" t="s">
        <v>554</v>
      </c>
      <c r="AZE22" s="208" t="s">
        <v>554</v>
      </c>
      <c r="AZF22" s="208" t="s">
        <v>554</v>
      </c>
      <c r="AZG22" s="208" t="s">
        <v>554</v>
      </c>
      <c r="AZH22" s="208" t="s">
        <v>554</v>
      </c>
      <c r="AZI22" s="208" t="s">
        <v>554</v>
      </c>
      <c r="AZJ22" s="208" t="s">
        <v>554</v>
      </c>
      <c r="AZK22" s="208" t="s">
        <v>554</v>
      </c>
      <c r="AZL22" s="208" t="s">
        <v>554</v>
      </c>
      <c r="AZM22" s="208" t="s">
        <v>554</v>
      </c>
      <c r="AZN22" s="208" t="s">
        <v>554</v>
      </c>
      <c r="AZO22" s="208" t="s">
        <v>554</v>
      </c>
      <c r="AZP22" s="208" t="s">
        <v>554</v>
      </c>
      <c r="AZQ22" s="208" t="s">
        <v>554</v>
      </c>
      <c r="AZR22" s="208" t="s">
        <v>554</v>
      </c>
      <c r="AZS22" s="208" t="s">
        <v>554</v>
      </c>
      <c r="AZT22" s="208" t="s">
        <v>554</v>
      </c>
      <c r="AZU22" s="208" t="s">
        <v>554</v>
      </c>
      <c r="AZV22" s="208" t="s">
        <v>554</v>
      </c>
      <c r="AZW22" s="208" t="s">
        <v>554</v>
      </c>
      <c r="AZX22" s="208" t="s">
        <v>554</v>
      </c>
      <c r="AZY22" s="208" t="s">
        <v>554</v>
      </c>
      <c r="AZZ22" s="208" t="s">
        <v>554</v>
      </c>
      <c r="BAA22" s="208" t="s">
        <v>554</v>
      </c>
      <c r="BAB22" s="208" t="s">
        <v>554</v>
      </c>
      <c r="BAC22" s="208" t="s">
        <v>554</v>
      </c>
      <c r="BAD22" s="208" t="s">
        <v>554</v>
      </c>
      <c r="BAE22" s="208" t="s">
        <v>554</v>
      </c>
      <c r="BAF22" s="208" t="s">
        <v>554</v>
      </c>
      <c r="BAG22" s="208" t="s">
        <v>554</v>
      </c>
      <c r="BAH22" s="208" t="s">
        <v>554</v>
      </c>
      <c r="BAI22" s="208" t="s">
        <v>554</v>
      </c>
      <c r="BAJ22" s="208" t="s">
        <v>554</v>
      </c>
      <c r="BAK22" s="208" t="s">
        <v>554</v>
      </c>
      <c r="BAL22" s="208" t="s">
        <v>554</v>
      </c>
      <c r="BAM22" s="208" t="s">
        <v>554</v>
      </c>
      <c r="BAN22" s="208" t="s">
        <v>554</v>
      </c>
      <c r="BAO22" s="208" t="s">
        <v>554</v>
      </c>
      <c r="BAP22" s="208" t="s">
        <v>554</v>
      </c>
      <c r="BAQ22" s="208" t="s">
        <v>554</v>
      </c>
      <c r="BAR22" s="208" t="s">
        <v>554</v>
      </c>
      <c r="BAS22" s="208" t="s">
        <v>554</v>
      </c>
      <c r="BAT22" s="208" t="s">
        <v>554</v>
      </c>
      <c r="BAU22" s="208" t="s">
        <v>554</v>
      </c>
      <c r="BAV22" s="208" t="s">
        <v>554</v>
      </c>
      <c r="BAW22" s="208" t="s">
        <v>554</v>
      </c>
      <c r="BAX22" s="208" t="s">
        <v>554</v>
      </c>
      <c r="BAY22" s="208" t="s">
        <v>554</v>
      </c>
      <c r="BAZ22" s="208" t="s">
        <v>554</v>
      </c>
      <c r="BBA22" s="208" t="s">
        <v>554</v>
      </c>
      <c r="BBB22" s="208" t="s">
        <v>554</v>
      </c>
      <c r="BBC22" s="208" t="s">
        <v>554</v>
      </c>
      <c r="BBD22" s="208" t="s">
        <v>554</v>
      </c>
      <c r="BBE22" s="208" t="s">
        <v>554</v>
      </c>
      <c r="BBF22" s="208" t="s">
        <v>554</v>
      </c>
      <c r="BBG22" s="208" t="s">
        <v>554</v>
      </c>
      <c r="BBH22" s="208" t="s">
        <v>554</v>
      </c>
      <c r="BBI22" s="208" t="s">
        <v>554</v>
      </c>
      <c r="BBJ22" s="208" t="s">
        <v>554</v>
      </c>
      <c r="BBK22" s="208" t="s">
        <v>554</v>
      </c>
      <c r="BBL22" s="208" t="s">
        <v>554</v>
      </c>
      <c r="BBM22" s="208" t="s">
        <v>554</v>
      </c>
      <c r="BBN22" s="208" t="s">
        <v>554</v>
      </c>
      <c r="BBO22" s="208" t="s">
        <v>554</v>
      </c>
      <c r="BBP22" s="208" t="s">
        <v>554</v>
      </c>
      <c r="BBQ22" s="208" t="s">
        <v>554</v>
      </c>
      <c r="BBR22" s="208" t="s">
        <v>554</v>
      </c>
      <c r="BBS22" s="208" t="s">
        <v>554</v>
      </c>
      <c r="BBT22" s="208" t="s">
        <v>554</v>
      </c>
      <c r="BBU22" s="208" t="s">
        <v>554</v>
      </c>
      <c r="BBV22" s="208" t="s">
        <v>554</v>
      </c>
      <c r="BBW22" s="208" t="s">
        <v>554</v>
      </c>
      <c r="BBX22" s="208" t="s">
        <v>554</v>
      </c>
      <c r="BBY22" s="208" t="s">
        <v>554</v>
      </c>
      <c r="BBZ22" s="208" t="s">
        <v>554</v>
      </c>
      <c r="BCA22" s="208" t="s">
        <v>554</v>
      </c>
      <c r="BCB22" s="208" t="s">
        <v>554</v>
      </c>
      <c r="BCC22" s="208" t="s">
        <v>554</v>
      </c>
      <c r="BCD22" s="208" t="s">
        <v>554</v>
      </c>
      <c r="BCE22" s="208" t="s">
        <v>554</v>
      </c>
      <c r="BCF22" s="208" t="s">
        <v>554</v>
      </c>
      <c r="BCG22" s="208" t="s">
        <v>554</v>
      </c>
      <c r="BCH22" s="208" t="s">
        <v>554</v>
      </c>
      <c r="BCI22" s="208" t="s">
        <v>554</v>
      </c>
      <c r="BCJ22" s="208" t="s">
        <v>554</v>
      </c>
      <c r="BCK22" s="208" t="s">
        <v>554</v>
      </c>
      <c r="BCL22" s="208" t="s">
        <v>554</v>
      </c>
      <c r="BCM22" s="208" t="s">
        <v>554</v>
      </c>
      <c r="BCN22" s="208" t="s">
        <v>554</v>
      </c>
      <c r="BCO22" s="208" t="s">
        <v>554</v>
      </c>
      <c r="BCP22" s="208" t="s">
        <v>554</v>
      </c>
      <c r="BCQ22" s="208" t="s">
        <v>554</v>
      </c>
      <c r="BCR22" s="208" t="s">
        <v>554</v>
      </c>
      <c r="BCS22" s="208" t="s">
        <v>554</v>
      </c>
      <c r="BCT22" s="208" t="s">
        <v>554</v>
      </c>
      <c r="BCU22" s="208" t="s">
        <v>554</v>
      </c>
      <c r="BCV22" s="208" t="s">
        <v>554</v>
      </c>
      <c r="BCW22" s="208" t="s">
        <v>554</v>
      </c>
      <c r="BCX22" s="208" t="s">
        <v>554</v>
      </c>
      <c r="BCY22" s="208" t="s">
        <v>554</v>
      </c>
      <c r="BCZ22" s="208" t="s">
        <v>554</v>
      </c>
      <c r="BDA22" s="208" t="s">
        <v>554</v>
      </c>
      <c r="BDB22" s="208" t="s">
        <v>554</v>
      </c>
      <c r="BDC22" s="208" t="s">
        <v>554</v>
      </c>
      <c r="BDD22" s="208" t="s">
        <v>554</v>
      </c>
      <c r="BDE22" s="208" t="s">
        <v>554</v>
      </c>
      <c r="BDF22" s="208" t="s">
        <v>554</v>
      </c>
      <c r="BDG22" s="208" t="s">
        <v>554</v>
      </c>
      <c r="BDH22" s="208" t="s">
        <v>554</v>
      </c>
      <c r="BDI22" s="208" t="s">
        <v>554</v>
      </c>
      <c r="BDJ22" s="208" t="s">
        <v>554</v>
      </c>
      <c r="BDK22" s="208" t="s">
        <v>554</v>
      </c>
      <c r="BDL22" s="208" t="s">
        <v>554</v>
      </c>
      <c r="BDM22" s="208" t="s">
        <v>554</v>
      </c>
      <c r="BDN22" s="208" t="s">
        <v>554</v>
      </c>
      <c r="BDO22" s="208" t="s">
        <v>554</v>
      </c>
      <c r="BDP22" s="208" t="s">
        <v>554</v>
      </c>
      <c r="BDQ22" s="208" t="s">
        <v>554</v>
      </c>
      <c r="BDR22" s="208" t="s">
        <v>554</v>
      </c>
      <c r="BDS22" s="208" t="s">
        <v>554</v>
      </c>
      <c r="BDT22" s="208" t="s">
        <v>554</v>
      </c>
      <c r="BDU22" s="208" t="s">
        <v>554</v>
      </c>
      <c r="BDV22" s="208" t="s">
        <v>554</v>
      </c>
      <c r="BDW22" s="208" t="s">
        <v>554</v>
      </c>
      <c r="BDX22" s="208" t="s">
        <v>554</v>
      </c>
      <c r="BDY22" s="208" t="s">
        <v>554</v>
      </c>
      <c r="BDZ22" s="208" t="s">
        <v>554</v>
      </c>
      <c r="BEA22" s="208" t="s">
        <v>554</v>
      </c>
      <c r="BEB22" s="208" t="s">
        <v>554</v>
      </c>
      <c r="BEC22" s="208" t="s">
        <v>554</v>
      </c>
      <c r="BED22" s="208" t="s">
        <v>554</v>
      </c>
      <c r="BEE22" s="208" t="s">
        <v>554</v>
      </c>
      <c r="BEF22" s="208" t="s">
        <v>554</v>
      </c>
      <c r="BEG22" s="208" t="s">
        <v>554</v>
      </c>
      <c r="BEH22" s="208" t="s">
        <v>554</v>
      </c>
      <c r="BEI22" s="208" t="s">
        <v>554</v>
      </c>
      <c r="BEJ22" s="208" t="s">
        <v>554</v>
      </c>
      <c r="BEK22" s="208" t="s">
        <v>554</v>
      </c>
      <c r="BEL22" s="208" t="s">
        <v>554</v>
      </c>
      <c r="BEM22" s="208" t="s">
        <v>554</v>
      </c>
      <c r="BEN22" s="208" t="s">
        <v>554</v>
      </c>
      <c r="BEO22" s="208" t="s">
        <v>554</v>
      </c>
      <c r="BEP22" s="208" t="s">
        <v>554</v>
      </c>
      <c r="BEQ22" s="208" t="s">
        <v>554</v>
      </c>
      <c r="BER22" s="208" t="s">
        <v>554</v>
      </c>
      <c r="BES22" s="208" t="s">
        <v>554</v>
      </c>
      <c r="BET22" s="208" t="s">
        <v>554</v>
      </c>
      <c r="BEU22" s="208" t="s">
        <v>554</v>
      </c>
      <c r="BEV22" s="208" t="s">
        <v>554</v>
      </c>
      <c r="BEW22" s="208" t="s">
        <v>554</v>
      </c>
      <c r="BEX22" s="208" t="s">
        <v>554</v>
      </c>
      <c r="BEY22" s="208" t="s">
        <v>554</v>
      </c>
      <c r="BEZ22" s="208" t="s">
        <v>554</v>
      </c>
      <c r="BFA22" s="208" t="s">
        <v>554</v>
      </c>
      <c r="BFB22" s="208" t="s">
        <v>554</v>
      </c>
      <c r="BFC22" s="208" t="s">
        <v>554</v>
      </c>
      <c r="BFD22" s="208" t="s">
        <v>554</v>
      </c>
      <c r="BFE22" s="208" t="s">
        <v>554</v>
      </c>
      <c r="BFF22" s="208" t="s">
        <v>554</v>
      </c>
      <c r="BFG22" s="208" t="s">
        <v>554</v>
      </c>
      <c r="BFH22" s="208" t="s">
        <v>554</v>
      </c>
      <c r="BFI22" s="208" t="s">
        <v>554</v>
      </c>
      <c r="BFJ22" s="208" t="s">
        <v>554</v>
      </c>
      <c r="BFK22" s="208" t="s">
        <v>554</v>
      </c>
      <c r="BFL22" s="208" t="s">
        <v>554</v>
      </c>
      <c r="BFM22" s="208" t="s">
        <v>554</v>
      </c>
      <c r="BFN22" s="208" t="s">
        <v>554</v>
      </c>
      <c r="BFO22" s="208" t="s">
        <v>554</v>
      </c>
      <c r="BFP22" s="208" t="s">
        <v>554</v>
      </c>
      <c r="BFQ22" s="208" t="s">
        <v>554</v>
      </c>
      <c r="BFR22" s="208" t="s">
        <v>554</v>
      </c>
      <c r="BFS22" s="208" t="s">
        <v>554</v>
      </c>
      <c r="BFT22" s="208" t="s">
        <v>554</v>
      </c>
      <c r="BFU22" s="208" t="s">
        <v>554</v>
      </c>
      <c r="BFV22" s="208" t="s">
        <v>554</v>
      </c>
      <c r="BFW22" s="208" t="s">
        <v>554</v>
      </c>
      <c r="BFX22" s="208" t="s">
        <v>554</v>
      </c>
      <c r="BFY22" s="208" t="s">
        <v>554</v>
      </c>
      <c r="BFZ22" s="208" t="s">
        <v>554</v>
      </c>
      <c r="BGA22" s="208" t="s">
        <v>554</v>
      </c>
      <c r="BGB22" s="208" t="s">
        <v>554</v>
      </c>
      <c r="BGC22" s="208" t="s">
        <v>554</v>
      </c>
      <c r="BGD22" s="208" t="s">
        <v>554</v>
      </c>
      <c r="BGE22" s="208" t="s">
        <v>554</v>
      </c>
      <c r="BGF22" s="208" t="s">
        <v>554</v>
      </c>
      <c r="BGG22" s="208" t="s">
        <v>554</v>
      </c>
      <c r="BGH22" s="208" t="s">
        <v>554</v>
      </c>
      <c r="BGI22" s="208" t="s">
        <v>554</v>
      </c>
      <c r="BGJ22" s="208" t="s">
        <v>554</v>
      </c>
      <c r="BGK22" s="208" t="s">
        <v>554</v>
      </c>
      <c r="BGL22" s="208" t="s">
        <v>554</v>
      </c>
      <c r="BGM22" s="208" t="s">
        <v>554</v>
      </c>
      <c r="BGN22" s="208" t="s">
        <v>554</v>
      </c>
      <c r="BGO22" s="208" t="s">
        <v>554</v>
      </c>
      <c r="BGP22" s="208" t="s">
        <v>554</v>
      </c>
      <c r="BGQ22" s="208" t="s">
        <v>554</v>
      </c>
      <c r="BGR22" s="208" t="s">
        <v>554</v>
      </c>
      <c r="BGS22" s="208" t="s">
        <v>554</v>
      </c>
      <c r="BGT22" s="208" t="s">
        <v>554</v>
      </c>
      <c r="BGU22" s="208" t="s">
        <v>554</v>
      </c>
      <c r="BGV22" s="208" t="s">
        <v>554</v>
      </c>
      <c r="BGW22" s="208" t="s">
        <v>554</v>
      </c>
      <c r="BGX22" s="208" t="s">
        <v>554</v>
      </c>
      <c r="BGY22" s="208" t="s">
        <v>554</v>
      </c>
      <c r="BGZ22" s="208" t="s">
        <v>554</v>
      </c>
      <c r="BHA22" s="208" t="s">
        <v>554</v>
      </c>
      <c r="BHB22" s="208" t="s">
        <v>554</v>
      </c>
      <c r="BHC22" s="208" t="s">
        <v>554</v>
      </c>
      <c r="BHD22" s="208" t="s">
        <v>554</v>
      </c>
      <c r="BHE22" s="208" t="s">
        <v>554</v>
      </c>
      <c r="BHF22" s="208" t="s">
        <v>554</v>
      </c>
      <c r="BHG22" s="208" t="s">
        <v>554</v>
      </c>
      <c r="BHH22" s="208" t="s">
        <v>554</v>
      </c>
      <c r="BHI22" s="208" t="s">
        <v>554</v>
      </c>
      <c r="BHJ22" s="208" t="s">
        <v>554</v>
      </c>
      <c r="BHK22" s="208" t="s">
        <v>554</v>
      </c>
      <c r="BHL22" s="208" t="s">
        <v>554</v>
      </c>
      <c r="BHM22" s="208" t="s">
        <v>554</v>
      </c>
      <c r="BHN22" s="208" t="s">
        <v>554</v>
      </c>
      <c r="BHO22" s="208" t="s">
        <v>554</v>
      </c>
      <c r="BHP22" s="208" t="s">
        <v>554</v>
      </c>
      <c r="BHQ22" s="208" t="s">
        <v>554</v>
      </c>
      <c r="BHR22" s="208" t="s">
        <v>554</v>
      </c>
      <c r="BHS22" s="208" t="s">
        <v>554</v>
      </c>
      <c r="BHT22" s="208" t="s">
        <v>554</v>
      </c>
      <c r="BHU22" s="208" t="s">
        <v>554</v>
      </c>
      <c r="BHV22" s="208" t="s">
        <v>554</v>
      </c>
      <c r="BHW22" s="208" t="s">
        <v>554</v>
      </c>
      <c r="BHX22" s="208" t="s">
        <v>554</v>
      </c>
      <c r="BHY22" s="208" t="s">
        <v>554</v>
      </c>
      <c r="BHZ22" s="208" t="s">
        <v>554</v>
      </c>
      <c r="BIA22" s="208" t="s">
        <v>554</v>
      </c>
      <c r="BIB22" s="208" t="s">
        <v>554</v>
      </c>
      <c r="BIC22" s="208" t="s">
        <v>554</v>
      </c>
      <c r="BID22" s="208" t="s">
        <v>554</v>
      </c>
      <c r="BIE22" s="208" t="s">
        <v>554</v>
      </c>
      <c r="BIF22" s="208" t="s">
        <v>554</v>
      </c>
      <c r="BIG22" s="208" t="s">
        <v>554</v>
      </c>
      <c r="BIH22" s="208" t="s">
        <v>554</v>
      </c>
      <c r="BII22" s="208" t="s">
        <v>554</v>
      </c>
      <c r="BIJ22" s="208" t="s">
        <v>554</v>
      </c>
      <c r="BIK22" s="208" t="s">
        <v>554</v>
      </c>
      <c r="BIL22" s="208" t="s">
        <v>554</v>
      </c>
      <c r="BIM22" s="208" t="s">
        <v>554</v>
      </c>
      <c r="BIN22" s="208" t="s">
        <v>554</v>
      </c>
      <c r="BIO22" s="208" t="s">
        <v>554</v>
      </c>
      <c r="BIP22" s="208" t="s">
        <v>554</v>
      </c>
      <c r="BIQ22" s="208" t="s">
        <v>554</v>
      </c>
      <c r="BIR22" s="208" t="s">
        <v>554</v>
      </c>
      <c r="BIS22" s="208" t="s">
        <v>554</v>
      </c>
      <c r="BIT22" s="208" t="s">
        <v>554</v>
      </c>
      <c r="BIU22" s="208" t="s">
        <v>554</v>
      </c>
      <c r="BIV22" s="208" t="s">
        <v>554</v>
      </c>
      <c r="BIW22" s="208" t="s">
        <v>554</v>
      </c>
      <c r="BIX22" s="208" t="s">
        <v>554</v>
      </c>
      <c r="BIY22" s="208" t="s">
        <v>554</v>
      </c>
      <c r="BIZ22" s="208" t="s">
        <v>554</v>
      </c>
      <c r="BJA22" s="208" t="s">
        <v>554</v>
      </c>
      <c r="BJB22" s="208" t="s">
        <v>554</v>
      </c>
      <c r="BJC22" s="208" t="s">
        <v>554</v>
      </c>
      <c r="BJD22" s="208" t="s">
        <v>554</v>
      </c>
      <c r="BJE22" s="208" t="s">
        <v>554</v>
      </c>
      <c r="BJF22" s="208" t="s">
        <v>554</v>
      </c>
      <c r="BJG22" s="208" t="s">
        <v>554</v>
      </c>
      <c r="BJH22" s="208" t="s">
        <v>554</v>
      </c>
      <c r="BJI22" s="208" t="s">
        <v>554</v>
      </c>
      <c r="BJJ22" s="208" t="s">
        <v>554</v>
      </c>
      <c r="BJK22" s="208" t="s">
        <v>554</v>
      </c>
      <c r="BJL22" s="208" t="s">
        <v>554</v>
      </c>
      <c r="BJM22" s="208" t="s">
        <v>554</v>
      </c>
      <c r="BJN22" s="208" t="s">
        <v>554</v>
      </c>
      <c r="BJO22" s="208" t="s">
        <v>554</v>
      </c>
      <c r="BJP22" s="208" t="s">
        <v>554</v>
      </c>
      <c r="BJQ22" s="208" t="s">
        <v>554</v>
      </c>
      <c r="BJR22" s="208" t="s">
        <v>554</v>
      </c>
      <c r="BJS22" s="208" t="s">
        <v>554</v>
      </c>
      <c r="BJT22" s="208" t="s">
        <v>554</v>
      </c>
      <c r="BJU22" s="208" t="s">
        <v>554</v>
      </c>
      <c r="BJV22" s="208" t="s">
        <v>554</v>
      </c>
      <c r="BJW22" s="208" t="s">
        <v>554</v>
      </c>
      <c r="BJX22" s="208" t="s">
        <v>554</v>
      </c>
      <c r="BJY22" s="208" t="s">
        <v>554</v>
      </c>
      <c r="BJZ22" s="208" t="s">
        <v>554</v>
      </c>
      <c r="BKA22" s="208" t="s">
        <v>554</v>
      </c>
      <c r="BKB22" s="208" t="s">
        <v>554</v>
      </c>
      <c r="BKC22" s="208" t="s">
        <v>554</v>
      </c>
      <c r="BKD22" s="208" t="s">
        <v>554</v>
      </c>
      <c r="BKE22" s="208" t="s">
        <v>554</v>
      </c>
      <c r="BKF22" s="208" t="s">
        <v>554</v>
      </c>
      <c r="BKG22" s="208" t="s">
        <v>554</v>
      </c>
      <c r="BKH22" s="208" t="s">
        <v>554</v>
      </c>
      <c r="BKI22" s="208" t="s">
        <v>554</v>
      </c>
      <c r="BKJ22" s="208" t="s">
        <v>554</v>
      </c>
      <c r="BKK22" s="208" t="s">
        <v>554</v>
      </c>
      <c r="BKL22" s="208" t="s">
        <v>554</v>
      </c>
      <c r="BKM22" s="208" t="s">
        <v>554</v>
      </c>
      <c r="BKN22" s="208" t="s">
        <v>554</v>
      </c>
      <c r="BKO22" s="208" t="s">
        <v>554</v>
      </c>
      <c r="BKP22" s="208" t="s">
        <v>554</v>
      </c>
      <c r="BKQ22" s="208" t="s">
        <v>554</v>
      </c>
      <c r="BKR22" s="208" t="s">
        <v>554</v>
      </c>
      <c r="BKS22" s="208" t="s">
        <v>554</v>
      </c>
      <c r="BKT22" s="208" t="s">
        <v>554</v>
      </c>
      <c r="BKU22" s="208" t="s">
        <v>554</v>
      </c>
      <c r="BKV22" s="208" t="s">
        <v>554</v>
      </c>
      <c r="BKW22" s="208" t="s">
        <v>554</v>
      </c>
      <c r="BKX22" s="208" t="s">
        <v>554</v>
      </c>
      <c r="BKY22" s="208" t="s">
        <v>554</v>
      </c>
      <c r="BKZ22" s="208" t="s">
        <v>554</v>
      </c>
      <c r="BLA22" s="208" t="s">
        <v>554</v>
      </c>
      <c r="BLB22" s="208" t="s">
        <v>554</v>
      </c>
      <c r="BLC22" s="208" t="s">
        <v>554</v>
      </c>
      <c r="BLD22" s="208" t="s">
        <v>554</v>
      </c>
      <c r="BLE22" s="208" t="s">
        <v>554</v>
      </c>
      <c r="BLF22" s="208" t="s">
        <v>554</v>
      </c>
      <c r="BLG22" s="208" t="s">
        <v>554</v>
      </c>
      <c r="BLH22" s="208" t="s">
        <v>554</v>
      </c>
      <c r="BLI22" s="208" t="s">
        <v>554</v>
      </c>
      <c r="BLJ22" s="208" t="s">
        <v>554</v>
      </c>
      <c r="BLK22" s="208" t="s">
        <v>554</v>
      </c>
      <c r="BLL22" s="208" t="s">
        <v>554</v>
      </c>
      <c r="BLM22" s="208" t="s">
        <v>554</v>
      </c>
      <c r="BLN22" s="208" t="s">
        <v>554</v>
      </c>
      <c r="BLO22" s="208" t="s">
        <v>554</v>
      </c>
      <c r="BLP22" s="208" t="s">
        <v>554</v>
      </c>
      <c r="BLQ22" s="208" t="s">
        <v>554</v>
      </c>
      <c r="BLR22" s="208" t="s">
        <v>554</v>
      </c>
      <c r="BLS22" s="208" t="s">
        <v>554</v>
      </c>
      <c r="BLT22" s="208" t="s">
        <v>554</v>
      </c>
      <c r="BLU22" s="208" t="s">
        <v>554</v>
      </c>
      <c r="BLV22" s="208" t="s">
        <v>554</v>
      </c>
      <c r="BLW22" s="208" t="s">
        <v>554</v>
      </c>
      <c r="BLX22" s="208" t="s">
        <v>554</v>
      </c>
      <c r="BLY22" s="208" t="s">
        <v>554</v>
      </c>
      <c r="BLZ22" s="208" t="s">
        <v>554</v>
      </c>
      <c r="BMA22" s="208" t="s">
        <v>554</v>
      </c>
      <c r="BMB22" s="208" t="s">
        <v>554</v>
      </c>
      <c r="BMC22" s="208" t="s">
        <v>554</v>
      </c>
      <c r="BMD22" s="208" t="s">
        <v>554</v>
      </c>
      <c r="BME22" s="208" t="s">
        <v>554</v>
      </c>
      <c r="BMF22" s="208" t="s">
        <v>554</v>
      </c>
      <c r="BMG22" s="208" t="s">
        <v>554</v>
      </c>
      <c r="BMH22" s="208" t="s">
        <v>554</v>
      </c>
      <c r="BMI22" s="208" t="s">
        <v>554</v>
      </c>
      <c r="BMJ22" s="208" t="s">
        <v>554</v>
      </c>
      <c r="BMK22" s="208" t="s">
        <v>554</v>
      </c>
      <c r="BML22" s="208" t="s">
        <v>554</v>
      </c>
      <c r="BMM22" s="208" t="s">
        <v>554</v>
      </c>
      <c r="BMN22" s="208" t="s">
        <v>554</v>
      </c>
      <c r="BMO22" s="208" t="s">
        <v>554</v>
      </c>
      <c r="BMP22" s="208" t="s">
        <v>554</v>
      </c>
      <c r="BMQ22" s="208" t="s">
        <v>554</v>
      </c>
      <c r="BMR22" s="208" t="s">
        <v>554</v>
      </c>
      <c r="BMS22" s="208" t="s">
        <v>554</v>
      </c>
      <c r="BMT22" s="208" t="s">
        <v>554</v>
      </c>
      <c r="BMU22" s="208" t="s">
        <v>554</v>
      </c>
      <c r="BMV22" s="208" t="s">
        <v>554</v>
      </c>
      <c r="BMW22" s="208" t="s">
        <v>554</v>
      </c>
      <c r="BMX22" s="208" t="s">
        <v>554</v>
      </c>
      <c r="BMY22" s="208" t="s">
        <v>554</v>
      </c>
      <c r="BMZ22" s="208" t="s">
        <v>554</v>
      </c>
      <c r="BNA22" s="208" t="s">
        <v>554</v>
      </c>
      <c r="BNB22" s="208" t="s">
        <v>554</v>
      </c>
      <c r="BNC22" s="208" t="s">
        <v>554</v>
      </c>
      <c r="BND22" s="208" t="s">
        <v>554</v>
      </c>
      <c r="BNE22" s="208" t="s">
        <v>554</v>
      </c>
      <c r="BNF22" s="208" t="s">
        <v>554</v>
      </c>
      <c r="BNG22" s="208" t="s">
        <v>554</v>
      </c>
      <c r="BNH22" s="208" t="s">
        <v>554</v>
      </c>
      <c r="BNI22" s="208" t="s">
        <v>554</v>
      </c>
      <c r="BNJ22" s="208" t="s">
        <v>554</v>
      </c>
      <c r="BNK22" s="208" t="s">
        <v>554</v>
      </c>
      <c r="BNL22" s="208" t="s">
        <v>554</v>
      </c>
      <c r="BNM22" s="208" t="s">
        <v>554</v>
      </c>
      <c r="BNN22" s="208" t="s">
        <v>554</v>
      </c>
      <c r="BNO22" s="208" t="s">
        <v>554</v>
      </c>
      <c r="BNP22" s="208" t="s">
        <v>554</v>
      </c>
      <c r="BNQ22" s="208" t="s">
        <v>554</v>
      </c>
      <c r="BNR22" s="208" t="s">
        <v>554</v>
      </c>
      <c r="BNS22" s="208" t="s">
        <v>554</v>
      </c>
      <c r="BNT22" s="208" t="s">
        <v>554</v>
      </c>
      <c r="BNU22" s="208" t="s">
        <v>554</v>
      </c>
      <c r="BNV22" s="208" t="s">
        <v>554</v>
      </c>
      <c r="BNW22" s="208" t="s">
        <v>554</v>
      </c>
      <c r="BNX22" s="208" t="s">
        <v>554</v>
      </c>
      <c r="BNY22" s="208" t="s">
        <v>554</v>
      </c>
      <c r="BNZ22" s="208" t="s">
        <v>554</v>
      </c>
      <c r="BOA22" s="208" t="s">
        <v>554</v>
      </c>
      <c r="BOB22" s="208" t="s">
        <v>554</v>
      </c>
      <c r="BOC22" s="208" t="s">
        <v>554</v>
      </c>
      <c r="BOD22" s="208" t="s">
        <v>554</v>
      </c>
      <c r="BOE22" s="208" t="s">
        <v>554</v>
      </c>
      <c r="BOF22" s="208" t="s">
        <v>554</v>
      </c>
      <c r="BOG22" s="208" t="s">
        <v>554</v>
      </c>
      <c r="BOH22" s="208" t="s">
        <v>554</v>
      </c>
      <c r="BOI22" s="208" t="s">
        <v>554</v>
      </c>
      <c r="BOJ22" s="208" t="s">
        <v>554</v>
      </c>
      <c r="BOK22" s="208" t="s">
        <v>554</v>
      </c>
      <c r="BOL22" s="208" t="s">
        <v>554</v>
      </c>
      <c r="BOM22" s="208" t="s">
        <v>554</v>
      </c>
      <c r="BON22" s="208" t="s">
        <v>554</v>
      </c>
      <c r="BOO22" s="208" t="s">
        <v>554</v>
      </c>
      <c r="BOP22" s="208" t="s">
        <v>554</v>
      </c>
      <c r="BOQ22" s="208" t="s">
        <v>554</v>
      </c>
      <c r="BOR22" s="208" t="s">
        <v>554</v>
      </c>
      <c r="BOS22" s="208" t="s">
        <v>554</v>
      </c>
      <c r="BOT22" s="208" t="s">
        <v>554</v>
      </c>
      <c r="BOU22" s="208" t="s">
        <v>554</v>
      </c>
      <c r="BOV22" s="208" t="s">
        <v>554</v>
      </c>
      <c r="BOW22" s="208" t="s">
        <v>554</v>
      </c>
      <c r="BOX22" s="208" t="s">
        <v>554</v>
      </c>
      <c r="BOY22" s="208" t="s">
        <v>554</v>
      </c>
      <c r="BOZ22" s="208" t="s">
        <v>554</v>
      </c>
      <c r="BPA22" s="208" t="s">
        <v>554</v>
      </c>
      <c r="BPB22" s="208" t="s">
        <v>554</v>
      </c>
      <c r="BPC22" s="208" t="s">
        <v>554</v>
      </c>
      <c r="BPD22" s="208" t="s">
        <v>554</v>
      </c>
      <c r="BPE22" s="208" t="s">
        <v>554</v>
      </c>
      <c r="BPF22" s="208" t="s">
        <v>554</v>
      </c>
      <c r="BPG22" s="208" t="s">
        <v>554</v>
      </c>
      <c r="BPH22" s="208" t="s">
        <v>554</v>
      </c>
      <c r="BPI22" s="208" t="s">
        <v>554</v>
      </c>
      <c r="BPJ22" s="208" t="s">
        <v>554</v>
      </c>
      <c r="BPK22" s="208" t="s">
        <v>554</v>
      </c>
      <c r="BPL22" s="208" t="s">
        <v>554</v>
      </c>
      <c r="BPM22" s="208" t="s">
        <v>554</v>
      </c>
      <c r="BPN22" s="208" t="s">
        <v>554</v>
      </c>
      <c r="BPO22" s="208" t="s">
        <v>554</v>
      </c>
      <c r="BPP22" s="208" t="s">
        <v>554</v>
      </c>
      <c r="BPQ22" s="208" t="s">
        <v>554</v>
      </c>
      <c r="BPR22" s="208" t="s">
        <v>554</v>
      </c>
      <c r="BPS22" s="208" t="s">
        <v>554</v>
      </c>
      <c r="BPT22" s="208" t="s">
        <v>554</v>
      </c>
      <c r="BPU22" s="208" t="s">
        <v>554</v>
      </c>
      <c r="BPV22" s="208" t="s">
        <v>554</v>
      </c>
      <c r="BPW22" s="208" t="s">
        <v>554</v>
      </c>
      <c r="BPX22" s="208" t="s">
        <v>554</v>
      </c>
      <c r="BPY22" s="208" t="s">
        <v>554</v>
      </c>
      <c r="BPZ22" s="208" t="s">
        <v>554</v>
      </c>
      <c r="BQA22" s="208" t="s">
        <v>554</v>
      </c>
      <c r="BQB22" s="208" t="s">
        <v>554</v>
      </c>
      <c r="BQC22" s="208" t="s">
        <v>554</v>
      </c>
      <c r="BQD22" s="208" t="s">
        <v>554</v>
      </c>
      <c r="BQE22" s="208" t="s">
        <v>554</v>
      </c>
      <c r="BQF22" s="208" t="s">
        <v>554</v>
      </c>
      <c r="BQG22" s="208" t="s">
        <v>554</v>
      </c>
      <c r="BQH22" s="208" t="s">
        <v>554</v>
      </c>
      <c r="BQI22" s="208" t="s">
        <v>554</v>
      </c>
      <c r="BQJ22" s="208" t="s">
        <v>554</v>
      </c>
      <c r="BQK22" s="208" t="s">
        <v>554</v>
      </c>
      <c r="BQL22" s="208" t="s">
        <v>554</v>
      </c>
      <c r="BQM22" s="208" t="s">
        <v>554</v>
      </c>
      <c r="BQN22" s="208" t="s">
        <v>554</v>
      </c>
      <c r="BQO22" s="208" t="s">
        <v>554</v>
      </c>
      <c r="BQP22" s="208" t="s">
        <v>554</v>
      </c>
      <c r="BQQ22" s="208" t="s">
        <v>554</v>
      </c>
      <c r="BQR22" s="208" t="s">
        <v>554</v>
      </c>
      <c r="BQS22" s="208" t="s">
        <v>554</v>
      </c>
      <c r="BQT22" s="208" t="s">
        <v>554</v>
      </c>
      <c r="BQU22" s="208" t="s">
        <v>554</v>
      </c>
      <c r="BQV22" s="208" t="s">
        <v>554</v>
      </c>
      <c r="BQW22" s="208" t="s">
        <v>554</v>
      </c>
      <c r="BQX22" s="208" t="s">
        <v>554</v>
      </c>
      <c r="BQY22" s="208" t="s">
        <v>554</v>
      </c>
      <c r="BQZ22" s="208" t="s">
        <v>554</v>
      </c>
      <c r="BRA22" s="208" t="s">
        <v>554</v>
      </c>
      <c r="BRB22" s="208" t="s">
        <v>554</v>
      </c>
      <c r="BRC22" s="208" t="s">
        <v>554</v>
      </c>
      <c r="BRD22" s="208" t="s">
        <v>554</v>
      </c>
      <c r="BRE22" s="208" t="s">
        <v>554</v>
      </c>
      <c r="BRF22" s="208" t="s">
        <v>554</v>
      </c>
      <c r="BRG22" s="208" t="s">
        <v>554</v>
      </c>
      <c r="BRH22" s="208" t="s">
        <v>554</v>
      </c>
      <c r="BRI22" s="208" t="s">
        <v>554</v>
      </c>
      <c r="BRJ22" s="208" t="s">
        <v>554</v>
      </c>
      <c r="BRK22" s="208" t="s">
        <v>554</v>
      </c>
      <c r="BRL22" s="208" t="s">
        <v>554</v>
      </c>
      <c r="BRM22" s="208" t="s">
        <v>554</v>
      </c>
      <c r="BRN22" s="208" t="s">
        <v>554</v>
      </c>
      <c r="BRO22" s="208" t="s">
        <v>554</v>
      </c>
      <c r="BRP22" s="208" t="s">
        <v>554</v>
      </c>
      <c r="BRQ22" s="208" t="s">
        <v>554</v>
      </c>
      <c r="BRR22" s="208" t="s">
        <v>554</v>
      </c>
      <c r="BRS22" s="208" t="s">
        <v>554</v>
      </c>
      <c r="BRT22" s="208" t="s">
        <v>554</v>
      </c>
      <c r="BRU22" s="208" t="s">
        <v>554</v>
      </c>
      <c r="BRV22" s="208" t="s">
        <v>554</v>
      </c>
      <c r="BRW22" s="208" t="s">
        <v>554</v>
      </c>
      <c r="BRX22" s="208" t="s">
        <v>554</v>
      </c>
      <c r="BRY22" s="208" t="s">
        <v>554</v>
      </c>
      <c r="BRZ22" s="208" t="s">
        <v>554</v>
      </c>
      <c r="BSA22" s="208" t="s">
        <v>554</v>
      </c>
      <c r="BSB22" s="208" t="s">
        <v>554</v>
      </c>
      <c r="BSC22" s="208" t="s">
        <v>554</v>
      </c>
      <c r="BSD22" s="208" t="s">
        <v>554</v>
      </c>
      <c r="BSE22" s="208" t="s">
        <v>554</v>
      </c>
      <c r="BSF22" s="208" t="s">
        <v>554</v>
      </c>
      <c r="BSG22" s="208" t="s">
        <v>554</v>
      </c>
      <c r="BSH22" s="208" t="s">
        <v>554</v>
      </c>
      <c r="BSI22" s="208" t="s">
        <v>554</v>
      </c>
      <c r="BSJ22" s="208" t="s">
        <v>554</v>
      </c>
      <c r="BSK22" s="208" t="s">
        <v>554</v>
      </c>
      <c r="BSL22" s="208" t="s">
        <v>554</v>
      </c>
      <c r="BSM22" s="208" t="s">
        <v>554</v>
      </c>
      <c r="BSN22" s="208" t="s">
        <v>554</v>
      </c>
      <c r="BSO22" s="208" t="s">
        <v>554</v>
      </c>
      <c r="BSP22" s="208" t="s">
        <v>554</v>
      </c>
      <c r="BSQ22" s="208" t="s">
        <v>554</v>
      </c>
      <c r="BSR22" s="208" t="s">
        <v>554</v>
      </c>
      <c r="BSS22" s="208" t="s">
        <v>554</v>
      </c>
      <c r="BST22" s="208" t="s">
        <v>554</v>
      </c>
      <c r="BSU22" s="208" t="s">
        <v>554</v>
      </c>
      <c r="BSV22" s="208" t="s">
        <v>554</v>
      </c>
      <c r="BSW22" s="208" t="s">
        <v>554</v>
      </c>
      <c r="BSX22" s="208" t="s">
        <v>554</v>
      </c>
      <c r="BSY22" s="208" t="s">
        <v>554</v>
      </c>
      <c r="BSZ22" s="208" t="s">
        <v>554</v>
      </c>
      <c r="BTA22" s="208" t="s">
        <v>554</v>
      </c>
      <c r="BTB22" s="208" t="s">
        <v>554</v>
      </c>
      <c r="BTC22" s="208" t="s">
        <v>554</v>
      </c>
      <c r="BTD22" s="208" t="s">
        <v>554</v>
      </c>
      <c r="BTE22" s="208" t="s">
        <v>554</v>
      </c>
      <c r="BTF22" s="208" t="s">
        <v>554</v>
      </c>
      <c r="BTG22" s="208" t="s">
        <v>554</v>
      </c>
      <c r="BTH22" s="208" t="s">
        <v>554</v>
      </c>
      <c r="BTI22" s="208" t="s">
        <v>554</v>
      </c>
      <c r="BTJ22" s="208" t="s">
        <v>554</v>
      </c>
      <c r="BTK22" s="208" t="s">
        <v>554</v>
      </c>
      <c r="BTL22" s="208" t="s">
        <v>554</v>
      </c>
      <c r="BTM22" s="208" t="s">
        <v>554</v>
      </c>
      <c r="BTN22" s="208" t="s">
        <v>554</v>
      </c>
      <c r="BTO22" s="208" t="s">
        <v>554</v>
      </c>
      <c r="BTP22" s="208" t="s">
        <v>554</v>
      </c>
      <c r="BTQ22" s="208" t="s">
        <v>554</v>
      </c>
      <c r="BTR22" s="208" t="s">
        <v>554</v>
      </c>
      <c r="BTS22" s="208" t="s">
        <v>554</v>
      </c>
      <c r="BTT22" s="208" t="s">
        <v>554</v>
      </c>
      <c r="BTU22" s="208" t="s">
        <v>554</v>
      </c>
      <c r="BTV22" s="208" t="s">
        <v>554</v>
      </c>
      <c r="BTW22" s="208" t="s">
        <v>554</v>
      </c>
      <c r="BTX22" s="208" t="s">
        <v>554</v>
      </c>
      <c r="BTY22" s="208" t="s">
        <v>554</v>
      </c>
      <c r="BTZ22" s="208" t="s">
        <v>554</v>
      </c>
      <c r="BUA22" s="208" t="s">
        <v>554</v>
      </c>
      <c r="BUB22" s="208" t="s">
        <v>554</v>
      </c>
      <c r="BUC22" s="208" t="s">
        <v>554</v>
      </c>
      <c r="BUD22" s="208" t="s">
        <v>554</v>
      </c>
      <c r="BUE22" s="208" t="s">
        <v>554</v>
      </c>
      <c r="BUF22" s="208" t="s">
        <v>554</v>
      </c>
      <c r="BUG22" s="208" t="s">
        <v>554</v>
      </c>
      <c r="BUH22" s="208" t="s">
        <v>554</v>
      </c>
      <c r="BUI22" s="208" t="s">
        <v>554</v>
      </c>
      <c r="BUJ22" s="208" t="s">
        <v>554</v>
      </c>
      <c r="BUK22" s="208" t="s">
        <v>554</v>
      </c>
      <c r="BUL22" s="208" t="s">
        <v>554</v>
      </c>
      <c r="BUM22" s="208" t="s">
        <v>554</v>
      </c>
      <c r="BUN22" s="208" t="s">
        <v>554</v>
      </c>
      <c r="BUO22" s="208" t="s">
        <v>554</v>
      </c>
      <c r="BUP22" s="208" t="s">
        <v>554</v>
      </c>
      <c r="BUQ22" s="208" t="s">
        <v>554</v>
      </c>
      <c r="BUR22" s="208" t="s">
        <v>554</v>
      </c>
      <c r="BUS22" s="208" t="s">
        <v>554</v>
      </c>
      <c r="BUT22" s="208" t="s">
        <v>554</v>
      </c>
      <c r="BUU22" s="208" t="s">
        <v>554</v>
      </c>
      <c r="BUV22" s="208" t="s">
        <v>554</v>
      </c>
      <c r="BUW22" s="208" t="s">
        <v>554</v>
      </c>
      <c r="BUX22" s="208" t="s">
        <v>554</v>
      </c>
      <c r="BUY22" s="208" t="s">
        <v>554</v>
      </c>
      <c r="BUZ22" s="208" t="s">
        <v>554</v>
      </c>
      <c r="BVA22" s="208" t="s">
        <v>554</v>
      </c>
      <c r="BVB22" s="208" t="s">
        <v>554</v>
      </c>
      <c r="BVC22" s="208" t="s">
        <v>554</v>
      </c>
      <c r="BVD22" s="208" t="s">
        <v>554</v>
      </c>
      <c r="BVE22" s="208" t="s">
        <v>554</v>
      </c>
      <c r="BVF22" s="208" t="s">
        <v>554</v>
      </c>
      <c r="BVG22" s="208" t="s">
        <v>554</v>
      </c>
      <c r="BVH22" s="208" t="s">
        <v>554</v>
      </c>
      <c r="BVI22" s="208" t="s">
        <v>554</v>
      </c>
      <c r="BVJ22" s="208" t="s">
        <v>554</v>
      </c>
      <c r="BVK22" s="208" t="s">
        <v>554</v>
      </c>
      <c r="BVL22" s="208" t="s">
        <v>554</v>
      </c>
      <c r="BVM22" s="208" t="s">
        <v>554</v>
      </c>
      <c r="BVN22" s="208" t="s">
        <v>554</v>
      </c>
      <c r="BVO22" s="208" t="s">
        <v>554</v>
      </c>
      <c r="BVP22" s="208" t="s">
        <v>554</v>
      </c>
      <c r="BVQ22" s="208" t="s">
        <v>554</v>
      </c>
      <c r="BVR22" s="208" t="s">
        <v>554</v>
      </c>
      <c r="BVS22" s="208" t="s">
        <v>554</v>
      </c>
      <c r="BVT22" s="208" t="s">
        <v>554</v>
      </c>
      <c r="BVU22" s="208" t="s">
        <v>554</v>
      </c>
      <c r="BVV22" s="208" t="s">
        <v>554</v>
      </c>
      <c r="BVW22" s="208" t="s">
        <v>554</v>
      </c>
      <c r="BVX22" s="208" t="s">
        <v>554</v>
      </c>
      <c r="BVY22" s="208" t="s">
        <v>554</v>
      </c>
      <c r="BVZ22" s="208" t="s">
        <v>554</v>
      </c>
      <c r="BWA22" s="208" t="s">
        <v>554</v>
      </c>
      <c r="BWB22" s="208" t="s">
        <v>554</v>
      </c>
      <c r="BWC22" s="208" t="s">
        <v>554</v>
      </c>
      <c r="BWD22" s="208" t="s">
        <v>554</v>
      </c>
      <c r="BWE22" s="208" t="s">
        <v>554</v>
      </c>
      <c r="BWF22" s="208" t="s">
        <v>554</v>
      </c>
      <c r="BWG22" s="208" t="s">
        <v>554</v>
      </c>
      <c r="BWH22" s="208" t="s">
        <v>554</v>
      </c>
      <c r="BWI22" s="208" t="s">
        <v>554</v>
      </c>
      <c r="BWJ22" s="208" t="s">
        <v>554</v>
      </c>
      <c r="BWK22" s="208" t="s">
        <v>554</v>
      </c>
      <c r="BWL22" s="208" t="s">
        <v>554</v>
      </c>
      <c r="BWM22" s="208" t="s">
        <v>554</v>
      </c>
      <c r="BWN22" s="208" t="s">
        <v>554</v>
      </c>
      <c r="BWO22" s="208" t="s">
        <v>554</v>
      </c>
      <c r="BWP22" s="208" t="s">
        <v>554</v>
      </c>
      <c r="BWQ22" s="208" t="s">
        <v>554</v>
      </c>
      <c r="BWR22" s="208" t="s">
        <v>554</v>
      </c>
      <c r="BWS22" s="208" t="s">
        <v>554</v>
      </c>
      <c r="BWT22" s="208" t="s">
        <v>554</v>
      </c>
      <c r="BWU22" s="208" t="s">
        <v>554</v>
      </c>
      <c r="BWV22" s="208" t="s">
        <v>554</v>
      </c>
      <c r="BWW22" s="208" t="s">
        <v>554</v>
      </c>
      <c r="BWX22" s="208" t="s">
        <v>554</v>
      </c>
      <c r="BWY22" s="208" t="s">
        <v>554</v>
      </c>
      <c r="BWZ22" s="208" t="s">
        <v>554</v>
      </c>
      <c r="BXA22" s="208" t="s">
        <v>554</v>
      </c>
      <c r="BXB22" s="208" t="s">
        <v>554</v>
      </c>
      <c r="BXC22" s="208" t="s">
        <v>554</v>
      </c>
      <c r="BXD22" s="208" t="s">
        <v>554</v>
      </c>
      <c r="BXE22" s="208" t="s">
        <v>554</v>
      </c>
      <c r="BXF22" s="208" t="s">
        <v>554</v>
      </c>
      <c r="BXG22" s="208" t="s">
        <v>554</v>
      </c>
      <c r="BXH22" s="208" t="s">
        <v>554</v>
      </c>
      <c r="BXI22" s="208" t="s">
        <v>554</v>
      </c>
      <c r="BXJ22" s="208" t="s">
        <v>554</v>
      </c>
      <c r="BXK22" s="208" t="s">
        <v>554</v>
      </c>
      <c r="BXL22" s="208" t="s">
        <v>554</v>
      </c>
      <c r="BXM22" s="208" t="s">
        <v>554</v>
      </c>
      <c r="BXN22" s="208" t="s">
        <v>554</v>
      </c>
      <c r="BXO22" s="208" t="s">
        <v>554</v>
      </c>
      <c r="BXP22" s="208" t="s">
        <v>554</v>
      </c>
      <c r="BXQ22" s="208" t="s">
        <v>554</v>
      </c>
      <c r="BXR22" s="208" t="s">
        <v>554</v>
      </c>
      <c r="BXS22" s="208" t="s">
        <v>554</v>
      </c>
      <c r="BXT22" s="208" t="s">
        <v>554</v>
      </c>
      <c r="BXU22" s="208" t="s">
        <v>554</v>
      </c>
      <c r="BXV22" s="208" t="s">
        <v>554</v>
      </c>
      <c r="BXW22" s="208" t="s">
        <v>554</v>
      </c>
      <c r="BXX22" s="208" t="s">
        <v>554</v>
      </c>
      <c r="BXY22" s="208" t="s">
        <v>554</v>
      </c>
      <c r="BXZ22" s="208" t="s">
        <v>554</v>
      </c>
      <c r="BYA22" s="208" t="s">
        <v>554</v>
      </c>
      <c r="BYB22" s="208" t="s">
        <v>554</v>
      </c>
      <c r="BYC22" s="208" t="s">
        <v>554</v>
      </c>
      <c r="BYD22" s="208" t="s">
        <v>554</v>
      </c>
      <c r="BYE22" s="208" t="s">
        <v>554</v>
      </c>
      <c r="BYF22" s="208" t="s">
        <v>554</v>
      </c>
      <c r="BYG22" s="208" t="s">
        <v>554</v>
      </c>
      <c r="BYH22" s="208" t="s">
        <v>554</v>
      </c>
      <c r="BYI22" s="208" t="s">
        <v>554</v>
      </c>
      <c r="BYJ22" s="208" t="s">
        <v>554</v>
      </c>
      <c r="BYK22" s="208" t="s">
        <v>554</v>
      </c>
      <c r="BYL22" s="208" t="s">
        <v>554</v>
      </c>
      <c r="BYM22" s="208" t="s">
        <v>554</v>
      </c>
      <c r="BYN22" s="208" t="s">
        <v>554</v>
      </c>
      <c r="BYO22" s="208" t="s">
        <v>554</v>
      </c>
      <c r="BYP22" s="208" t="s">
        <v>554</v>
      </c>
      <c r="BYQ22" s="208" t="s">
        <v>554</v>
      </c>
      <c r="BYR22" s="208" t="s">
        <v>554</v>
      </c>
      <c r="BYS22" s="208" t="s">
        <v>554</v>
      </c>
      <c r="BYT22" s="208" t="s">
        <v>554</v>
      </c>
      <c r="BYU22" s="208" t="s">
        <v>554</v>
      </c>
      <c r="BYV22" s="208" t="s">
        <v>554</v>
      </c>
      <c r="BYW22" s="208" t="s">
        <v>554</v>
      </c>
      <c r="BYX22" s="208" t="s">
        <v>554</v>
      </c>
      <c r="BYY22" s="208" t="s">
        <v>554</v>
      </c>
      <c r="BYZ22" s="208" t="s">
        <v>554</v>
      </c>
      <c r="BZA22" s="208" t="s">
        <v>554</v>
      </c>
      <c r="BZB22" s="208" t="s">
        <v>554</v>
      </c>
      <c r="BZC22" s="208" t="s">
        <v>554</v>
      </c>
      <c r="BZD22" s="208" t="s">
        <v>554</v>
      </c>
      <c r="BZE22" s="208" t="s">
        <v>554</v>
      </c>
      <c r="BZF22" s="208" t="s">
        <v>554</v>
      </c>
      <c r="BZG22" s="208" t="s">
        <v>554</v>
      </c>
      <c r="BZH22" s="208" t="s">
        <v>554</v>
      </c>
      <c r="BZI22" s="208" t="s">
        <v>554</v>
      </c>
      <c r="BZJ22" s="208" t="s">
        <v>554</v>
      </c>
      <c r="BZK22" s="208" t="s">
        <v>554</v>
      </c>
      <c r="BZL22" s="208" t="s">
        <v>554</v>
      </c>
      <c r="BZM22" s="208" t="s">
        <v>554</v>
      </c>
      <c r="BZN22" s="208" t="s">
        <v>554</v>
      </c>
      <c r="BZO22" s="208" t="s">
        <v>554</v>
      </c>
      <c r="BZP22" s="208" t="s">
        <v>554</v>
      </c>
      <c r="BZQ22" s="208" t="s">
        <v>554</v>
      </c>
      <c r="BZR22" s="208" t="s">
        <v>554</v>
      </c>
      <c r="BZS22" s="208" t="s">
        <v>554</v>
      </c>
      <c r="BZT22" s="208" t="s">
        <v>554</v>
      </c>
      <c r="BZU22" s="208" t="s">
        <v>554</v>
      </c>
      <c r="BZV22" s="208" t="s">
        <v>554</v>
      </c>
      <c r="BZW22" s="208" t="s">
        <v>554</v>
      </c>
      <c r="BZX22" s="208" t="s">
        <v>554</v>
      </c>
      <c r="BZY22" s="208" t="s">
        <v>554</v>
      </c>
      <c r="BZZ22" s="208" t="s">
        <v>554</v>
      </c>
      <c r="CAA22" s="208" t="s">
        <v>554</v>
      </c>
      <c r="CAB22" s="208" t="s">
        <v>554</v>
      </c>
      <c r="CAC22" s="208" t="s">
        <v>554</v>
      </c>
      <c r="CAD22" s="208" t="s">
        <v>554</v>
      </c>
      <c r="CAE22" s="208" t="s">
        <v>554</v>
      </c>
      <c r="CAF22" s="208" t="s">
        <v>554</v>
      </c>
      <c r="CAG22" s="208" t="s">
        <v>554</v>
      </c>
      <c r="CAH22" s="208" t="s">
        <v>554</v>
      </c>
      <c r="CAI22" s="208" t="s">
        <v>554</v>
      </c>
      <c r="CAJ22" s="208" t="s">
        <v>554</v>
      </c>
      <c r="CAK22" s="208" t="s">
        <v>554</v>
      </c>
      <c r="CAL22" s="208" t="s">
        <v>554</v>
      </c>
      <c r="CAM22" s="208" t="s">
        <v>554</v>
      </c>
      <c r="CAN22" s="208" t="s">
        <v>554</v>
      </c>
      <c r="CAO22" s="208" t="s">
        <v>554</v>
      </c>
      <c r="CAP22" s="208" t="s">
        <v>554</v>
      </c>
      <c r="CAQ22" s="208" t="s">
        <v>554</v>
      </c>
      <c r="CAR22" s="208" t="s">
        <v>554</v>
      </c>
      <c r="CAS22" s="208" t="s">
        <v>554</v>
      </c>
      <c r="CAT22" s="208" t="s">
        <v>554</v>
      </c>
      <c r="CAU22" s="208" t="s">
        <v>554</v>
      </c>
      <c r="CAV22" s="208" t="s">
        <v>554</v>
      </c>
      <c r="CAW22" s="208" t="s">
        <v>554</v>
      </c>
      <c r="CAX22" s="208" t="s">
        <v>554</v>
      </c>
      <c r="CAY22" s="208" t="s">
        <v>554</v>
      </c>
      <c r="CAZ22" s="208" t="s">
        <v>554</v>
      </c>
      <c r="CBA22" s="208" t="s">
        <v>554</v>
      </c>
      <c r="CBB22" s="208" t="s">
        <v>554</v>
      </c>
      <c r="CBC22" s="208" t="s">
        <v>554</v>
      </c>
      <c r="CBD22" s="208" t="s">
        <v>554</v>
      </c>
      <c r="CBE22" s="208" t="s">
        <v>554</v>
      </c>
      <c r="CBF22" s="208" t="s">
        <v>554</v>
      </c>
      <c r="CBG22" s="208" t="s">
        <v>554</v>
      </c>
      <c r="CBH22" s="208" t="s">
        <v>554</v>
      </c>
      <c r="CBI22" s="208" t="s">
        <v>554</v>
      </c>
      <c r="CBJ22" s="208" t="s">
        <v>554</v>
      </c>
      <c r="CBK22" s="208" t="s">
        <v>554</v>
      </c>
      <c r="CBL22" s="208" t="s">
        <v>554</v>
      </c>
      <c r="CBM22" s="208" t="s">
        <v>554</v>
      </c>
      <c r="CBN22" s="208" t="s">
        <v>554</v>
      </c>
      <c r="CBO22" s="208" t="s">
        <v>554</v>
      </c>
      <c r="CBP22" s="208" t="s">
        <v>554</v>
      </c>
      <c r="CBQ22" s="208" t="s">
        <v>554</v>
      </c>
      <c r="CBR22" s="208" t="s">
        <v>554</v>
      </c>
      <c r="CBS22" s="208" t="s">
        <v>554</v>
      </c>
      <c r="CBT22" s="208" t="s">
        <v>554</v>
      </c>
      <c r="CBU22" s="208" t="s">
        <v>554</v>
      </c>
      <c r="CBV22" s="208" t="s">
        <v>554</v>
      </c>
      <c r="CBW22" s="208" t="s">
        <v>554</v>
      </c>
      <c r="CBX22" s="208" t="s">
        <v>554</v>
      </c>
      <c r="CBY22" s="208" t="s">
        <v>554</v>
      </c>
      <c r="CBZ22" s="208" t="s">
        <v>554</v>
      </c>
      <c r="CCA22" s="208" t="s">
        <v>554</v>
      </c>
      <c r="CCB22" s="208" t="s">
        <v>554</v>
      </c>
      <c r="CCC22" s="208" t="s">
        <v>554</v>
      </c>
      <c r="CCD22" s="208" t="s">
        <v>554</v>
      </c>
      <c r="CCE22" s="208" t="s">
        <v>554</v>
      </c>
      <c r="CCF22" s="208" t="s">
        <v>554</v>
      </c>
      <c r="CCG22" s="208" t="s">
        <v>554</v>
      </c>
      <c r="CCH22" s="208" t="s">
        <v>554</v>
      </c>
      <c r="CCI22" s="208" t="s">
        <v>554</v>
      </c>
      <c r="CCJ22" s="208" t="s">
        <v>554</v>
      </c>
      <c r="CCK22" s="208" t="s">
        <v>554</v>
      </c>
      <c r="CCL22" s="208" t="s">
        <v>554</v>
      </c>
      <c r="CCM22" s="208" t="s">
        <v>554</v>
      </c>
      <c r="CCN22" s="208" t="s">
        <v>554</v>
      </c>
      <c r="CCO22" s="208" t="s">
        <v>554</v>
      </c>
      <c r="CCP22" s="208" t="s">
        <v>554</v>
      </c>
      <c r="CCQ22" s="208" t="s">
        <v>554</v>
      </c>
      <c r="CCR22" s="208" t="s">
        <v>554</v>
      </c>
      <c r="CCS22" s="208" t="s">
        <v>554</v>
      </c>
      <c r="CCT22" s="208" t="s">
        <v>554</v>
      </c>
      <c r="CCU22" s="208" t="s">
        <v>554</v>
      </c>
      <c r="CCV22" s="208" t="s">
        <v>554</v>
      </c>
      <c r="CCW22" s="208" t="s">
        <v>554</v>
      </c>
      <c r="CCX22" s="208" t="s">
        <v>554</v>
      </c>
      <c r="CCY22" s="208" t="s">
        <v>554</v>
      </c>
      <c r="CCZ22" s="208" t="s">
        <v>554</v>
      </c>
      <c r="CDA22" s="208" t="s">
        <v>554</v>
      </c>
      <c r="CDB22" s="208" t="s">
        <v>554</v>
      </c>
      <c r="CDC22" s="208" t="s">
        <v>554</v>
      </c>
      <c r="CDD22" s="208" t="s">
        <v>554</v>
      </c>
      <c r="CDE22" s="208" t="s">
        <v>554</v>
      </c>
      <c r="CDF22" s="208" t="s">
        <v>554</v>
      </c>
      <c r="CDG22" s="208" t="s">
        <v>554</v>
      </c>
      <c r="CDH22" s="208" t="s">
        <v>554</v>
      </c>
      <c r="CDI22" s="208" t="s">
        <v>554</v>
      </c>
      <c r="CDJ22" s="208" t="s">
        <v>554</v>
      </c>
      <c r="CDK22" s="208" t="s">
        <v>554</v>
      </c>
      <c r="CDL22" s="208" t="s">
        <v>554</v>
      </c>
      <c r="CDM22" s="208" t="s">
        <v>554</v>
      </c>
      <c r="CDN22" s="208" t="s">
        <v>554</v>
      </c>
      <c r="CDO22" s="208" t="s">
        <v>554</v>
      </c>
      <c r="CDP22" s="208" t="s">
        <v>554</v>
      </c>
      <c r="CDQ22" s="208" t="s">
        <v>554</v>
      </c>
      <c r="CDR22" s="208" t="s">
        <v>554</v>
      </c>
      <c r="CDS22" s="208" t="s">
        <v>554</v>
      </c>
      <c r="CDT22" s="208" t="s">
        <v>554</v>
      </c>
      <c r="CDU22" s="208" t="s">
        <v>554</v>
      </c>
      <c r="CDV22" s="208" t="s">
        <v>554</v>
      </c>
      <c r="CDW22" s="208" t="s">
        <v>554</v>
      </c>
      <c r="CDX22" s="208" t="s">
        <v>554</v>
      </c>
      <c r="CDY22" s="208" t="s">
        <v>554</v>
      </c>
      <c r="CDZ22" s="208" t="s">
        <v>554</v>
      </c>
      <c r="CEA22" s="208" t="s">
        <v>554</v>
      </c>
      <c r="CEB22" s="208" t="s">
        <v>554</v>
      </c>
      <c r="CEC22" s="208" t="s">
        <v>554</v>
      </c>
      <c r="CED22" s="208" t="s">
        <v>554</v>
      </c>
      <c r="CEE22" s="208" t="s">
        <v>554</v>
      </c>
      <c r="CEF22" s="208" t="s">
        <v>554</v>
      </c>
      <c r="CEG22" s="208" t="s">
        <v>554</v>
      </c>
      <c r="CEH22" s="208" t="s">
        <v>554</v>
      </c>
      <c r="CEI22" s="208" t="s">
        <v>554</v>
      </c>
      <c r="CEJ22" s="208" t="s">
        <v>554</v>
      </c>
      <c r="CEK22" s="208" t="s">
        <v>554</v>
      </c>
      <c r="CEL22" s="208" t="s">
        <v>554</v>
      </c>
      <c r="CEM22" s="208" t="s">
        <v>554</v>
      </c>
      <c r="CEN22" s="208" t="s">
        <v>554</v>
      </c>
      <c r="CEO22" s="208" t="s">
        <v>554</v>
      </c>
      <c r="CEP22" s="208" t="s">
        <v>554</v>
      </c>
      <c r="CEQ22" s="208" t="s">
        <v>554</v>
      </c>
      <c r="CER22" s="208" t="s">
        <v>554</v>
      </c>
      <c r="CES22" s="208" t="s">
        <v>554</v>
      </c>
      <c r="CET22" s="208" t="s">
        <v>554</v>
      </c>
      <c r="CEU22" s="208" t="s">
        <v>554</v>
      </c>
      <c r="CEV22" s="208" t="s">
        <v>554</v>
      </c>
      <c r="CEW22" s="208" t="s">
        <v>554</v>
      </c>
      <c r="CEX22" s="208" t="s">
        <v>554</v>
      </c>
      <c r="CEY22" s="208" t="s">
        <v>554</v>
      </c>
      <c r="CEZ22" s="208" t="s">
        <v>554</v>
      </c>
      <c r="CFA22" s="208" t="s">
        <v>554</v>
      </c>
      <c r="CFB22" s="208" t="s">
        <v>554</v>
      </c>
      <c r="CFC22" s="208" t="s">
        <v>554</v>
      </c>
      <c r="CFD22" s="208" t="s">
        <v>554</v>
      </c>
      <c r="CFE22" s="208" t="s">
        <v>554</v>
      </c>
      <c r="CFF22" s="208" t="s">
        <v>554</v>
      </c>
      <c r="CFG22" s="208" t="s">
        <v>554</v>
      </c>
      <c r="CFH22" s="208" t="s">
        <v>554</v>
      </c>
      <c r="CFI22" s="208" t="s">
        <v>554</v>
      </c>
      <c r="CFJ22" s="208" t="s">
        <v>554</v>
      </c>
      <c r="CFK22" s="208" t="s">
        <v>554</v>
      </c>
      <c r="CFL22" s="208" t="s">
        <v>554</v>
      </c>
      <c r="CFM22" s="208" t="s">
        <v>554</v>
      </c>
      <c r="CFN22" s="208" t="s">
        <v>554</v>
      </c>
      <c r="CFO22" s="208" t="s">
        <v>554</v>
      </c>
      <c r="CFP22" s="208" t="s">
        <v>554</v>
      </c>
      <c r="CFQ22" s="208" t="s">
        <v>554</v>
      </c>
      <c r="CFR22" s="208" t="s">
        <v>554</v>
      </c>
      <c r="CFS22" s="208" t="s">
        <v>554</v>
      </c>
      <c r="CFT22" s="208" t="s">
        <v>554</v>
      </c>
      <c r="CFU22" s="208" t="s">
        <v>554</v>
      </c>
      <c r="CFV22" s="208" t="s">
        <v>554</v>
      </c>
      <c r="CFW22" s="208" t="s">
        <v>554</v>
      </c>
      <c r="CFX22" s="208" t="s">
        <v>554</v>
      </c>
      <c r="CFY22" s="208" t="s">
        <v>554</v>
      </c>
      <c r="CFZ22" s="208" t="s">
        <v>554</v>
      </c>
      <c r="CGA22" s="208" t="s">
        <v>554</v>
      </c>
      <c r="CGB22" s="208" t="s">
        <v>554</v>
      </c>
      <c r="CGC22" s="208" t="s">
        <v>554</v>
      </c>
      <c r="CGD22" s="208" t="s">
        <v>554</v>
      </c>
      <c r="CGE22" s="208" t="s">
        <v>554</v>
      </c>
      <c r="CGF22" s="208" t="s">
        <v>554</v>
      </c>
      <c r="CGG22" s="208" t="s">
        <v>554</v>
      </c>
      <c r="CGH22" s="208" t="s">
        <v>554</v>
      </c>
      <c r="CGI22" s="208" t="s">
        <v>554</v>
      </c>
      <c r="CGJ22" s="208" t="s">
        <v>554</v>
      </c>
      <c r="CGK22" s="208" t="s">
        <v>554</v>
      </c>
      <c r="CGL22" s="208" t="s">
        <v>554</v>
      </c>
      <c r="CGM22" s="208" t="s">
        <v>554</v>
      </c>
      <c r="CGN22" s="208" t="s">
        <v>554</v>
      </c>
      <c r="CGO22" s="208" t="s">
        <v>554</v>
      </c>
      <c r="CGP22" s="208" t="s">
        <v>554</v>
      </c>
      <c r="CGQ22" s="208" t="s">
        <v>554</v>
      </c>
      <c r="CGR22" s="208" t="s">
        <v>554</v>
      </c>
      <c r="CGS22" s="208" t="s">
        <v>554</v>
      </c>
      <c r="CGT22" s="208" t="s">
        <v>554</v>
      </c>
      <c r="CGU22" s="208" t="s">
        <v>554</v>
      </c>
      <c r="CGV22" s="208" t="s">
        <v>554</v>
      </c>
      <c r="CGW22" s="208" t="s">
        <v>554</v>
      </c>
      <c r="CGX22" s="208" t="s">
        <v>554</v>
      </c>
      <c r="CGY22" s="208" t="s">
        <v>554</v>
      </c>
      <c r="CGZ22" s="208" t="s">
        <v>554</v>
      </c>
      <c r="CHA22" s="208" t="s">
        <v>554</v>
      </c>
      <c r="CHB22" s="208" t="s">
        <v>554</v>
      </c>
      <c r="CHC22" s="208" t="s">
        <v>554</v>
      </c>
      <c r="CHD22" s="208" t="s">
        <v>554</v>
      </c>
      <c r="CHE22" s="208" t="s">
        <v>554</v>
      </c>
      <c r="CHF22" s="208" t="s">
        <v>554</v>
      </c>
      <c r="CHG22" s="208" t="s">
        <v>554</v>
      </c>
      <c r="CHH22" s="208" t="s">
        <v>554</v>
      </c>
      <c r="CHI22" s="208" t="s">
        <v>554</v>
      </c>
      <c r="CHJ22" s="208" t="s">
        <v>554</v>
      </c>
      <c r="CHK22" s="208" t="s">
        <v>554</v>
      </c>
      <c r="CHL22" s="208" t="s">
        <v>554</v>
      </c>
      <c r="CHM22" s="208" t="s">
        <v>554</v>
      </c>
      <c r="CHN22" s="208" t="s">
        <v>554</v>
      </c>
      <c r="CHO22" s="208" t="s">
        <v>554</v>
      </c>
      <c r="CHP22" s="208" t="s">
        <v>554</v>
      </c>
      <c r="CHQ22" s="208" t="s">
        <v>554</v>
      </c>
      <c r="CHR22" s="208" t="s">
        <v>554</v>
      </c>
      <c r="CHS22" s="208" t="s">
        <v>554</v>
      </c>
      <c r="CHT22" s="208" t="s">
        <v>554</v>
      </c>
      <c r="CHU22" s="208" t="s">
        <v>554</v>
      </c>
      <c r="CHV22" s="208" t="s">
        <v>554</v>
      </c>
      <c r="CHW22" s="208" t="s">
        <v>554</v>
      </c>
      <c r="CHX22" s="208" t="s">
        <v>554</v>
      </c>
      <c r="CHY22" s="208" t="s">
        <v>554</v>
      </c>
      <c r="CHZ22" s="208" t="s">
        <v>554</v>
      </c>
      <c r="CIA22" s="208" t="s">
        <v>554</v>
      </c>
      <c r="CIB22" s="208" t="s">
        <v>554</v>
      </c>
      <c r="CIC22" s="208" t="s">
        <v>554</v>
      </c>
      <c r="CID22" s="208" t="s">
        <v>554</v>
      </c>
      <c r="CIE22" s="208" t="s">
        <v>554</v>
      </c>
      <c r="CIF22" s="208" t="s">
        <v>554</v>
      </c>
      <c r="CIG22" s="208" t="s">
        <v>554</v>
      </c>
      <c r="CIH22" s="208" t="s">
        <v>554</v>
      </c>
      <c r="CII22" s="208" t="s">
        <v>554</v>
      </c>
      <c r="CIJ22" s="208" t="s">
        <v>554</v>
      </c>
      <c r="CIK22" s="208" t="s">
        <v>554</v>
      </c>
      <c r="CIL22" s="208" t="s">
        <v>554</v>
      </c>
      <c r="CIM22" s="208" t="s">
        <v>554</v>
      </c>
      <c r="CIN22" s="208" t="s">
        <v>554</v>
      </c>
      <c r="CIO22" s="208" t="s">
        <v>554</v>
      </c>
      <c r="CIP22" s="208" t="s">
        <v>554</v>
      </c>
      <c r="CIQ22" s="208" t="s">
        <v>554</v>
      </c>
      <c r="CIR22" s="208" t="s">
        <v>554</v>
      </c>
      <c r="CIS22" s="208" t="s">
        <v>554</v>
      </c>
      <c r="CIT22" s="208" t="s">
        <v>554</v>
      </c>
      <c r="CIU22" s="208" t="s">
        <v>554</v>
      </c>
      <c r="CIV22" s="208" t="s">
        <v>554</v>
      </c>
      <c r="CIW22" s="208" t="s">
        <v>554</v>
      </c>
      <c r="CIX22" s="208" t="s">
        <v>554</v>
      </c>
      <c r="CIY22" s="208" t="s">
        <v>554</v>
      </c>
      <c r="CIZ22" s="208" t="s">
        <v>554</v>
      </c>
      <c r="CJA22" s="208" t="s">
        <v>554</v>
      </c>
      <c r="CJB22" s="208" t="s">
        <v>554</v>
      </c>
      <c r="CJC22" s="208" t="s">
        <v>554</v>
      </c>
      <c r="CJD22" s="208" t="s">
        <v>554</v>
      </c>
      <c r="CJE22" s="208" t="s">
        <v>554</v>
      </c>
      <c r="CJF22" s="208" t="s">
        <v>554</v>
      </c>
      <c r="CJG22" s="208" t="s">
        <v>554</v>
      </c>
      <c r="CJH22" s="208" t="s">
        <v>554</v>
      </c>
      <c r="CJI22" s="208" t="s">
        <v>554</v>
      </c>
      <c r="CJJ22" s="208" t="s">
        <v>554</v>
      </c>
      <c r="CJK22" s="208" t="s">
        <v>554</v>
      </c>
      <c r="CJL22" s="208" t="s">
        <v>554</v>
      </c>
      <c r="CJM22" s="208" t="s">
        <v>554</v>
      </c>
      <c r="CJN22" s="208" t="s">
        <v>554</v>
      </c>
      <c r="CJO22" s="208" t="s">
        <v>554</v>
      </c>
      <c r="CJP22" s="208" t="s">
        <v>554</v>
      </c>
      <c r="CJQ22" s="208" t="s">
        <v>554</v>
      </c>
      <c r="CJR22" s="208" t="s">
        <v>554</v>
      </c>
      <c r="CJS22" s="208" t="s">
        <v>554</v>
      </c>
      <c r="CJT22" s="208" t="s">
        <v>554</v>
      </c>
      <c r="CJU22" s="208" t="s">
        <v>554</v>
      </c>
      <c r="CJV22" s="208" t="s">
        <v>554</v>
      </c>
      <c r="CJW22" s="208" t="s">
        <v>554</v>
      </c>
      <c r="CJX22" s="208" t="s">
        <v>554</v>
      </c>
      <c r="CJY22" s="208" t="s">
        <v>554</v>
      </c>
      <c r="CJZ22" s="208" t="s">
        <v>554</v>
      </c>
      <c r="CKA22" s="208" t="s">
        <v>554</v>
      </c>
      <c r="CKB22" s="208" t="s">
        <v>554</v>
      </c>
      <c r="CKC22" s="208" t="s">
        <v>554</v>
      </c>
      <c r="CKD22" s="208" t="s">
        <v>554</v>
      </c>
      <c r="CKE22" s="208" t="s">
        <v>554</v>
      </c>
      <c r="CKF22" s="208" t="s">
        <v>554</v>
      </c>
      <c r="CKG22" s="208" t="s">
        <v>554</v>
      </c>
      <c r="CKH22" s="208" t="s">
        <v>554</v>
      </c>
      <c r="CKI22" s="208" t="s">
        <v>554</v>
      </c>
      <c r="CKJ22" s="208" t="s">
        <v>554</v>
      </c>
      <c r="CKK22" s="208" t="s">
        <v>554</v>
      </c>
      <c r="CKL22" s="208" t="s">
        <v>554</v>
      </c>
      <c r="CKM22" s="208" t="s">
        <v>554</v>
      </c>
      <c r="CKN22" s="208" t="s">
        <v>554</v>
      </c>
      <c r="CKO22" s="208" t="s">
        <v>554</v>
      </c>
      <c r="CKP22" s="208" t="s">
        <v>554</v>
      </c>
      <c r="CKQ22" s="208" t="s">
        <v>554</v>
      </c>
      <c r="CKR22" s="208" t="s">
        <v>554</v>
      </c>
      <c r="CKS22" s="208" t="s">
        <v>554</v>
      </c>
      <c r="CKT22" s="208" t="s">
        <v>554</v>
      </c>
      <c r="CKU22" s="208" t="s">
        <v>554</v>
      </c>
      <c r="CKV22" s="208" t="s">
        <v>554</v>
      </c>
      <c r="CKW22" s="208" t="s">
        <v>554</v>
      </c>
      <c r="CKX22" s="208" t="s">
        <v>554</v>
      </c>
      <c r="CKY22" s="208" t="s">
        <v>554</v>
      </c>
      <c r="CKZ22" s="208" t="s">
        <v>554</v>
      </c>
      <c r="CLA22" s="208" t="s">
        <v>554</v>
      </c>
      <c r="CLB22" s="208" t="s">
        <v>554</v>
      </c>
      <c r="CLC22" s="208" t="s">
        <v>554</v>
      </c>
      <c r="CLD22" s="208" t="s">
        <v>554</v>
      </c>
      <c r="CLE22" s="208" t="s">
        <v>554</v>
      </c>
      <c r="CLF22" s="208" t="s">
        <v>554</v>
      </c>
      <c r="CLG22" s="208" t="s">
        <v>554</v>
      </c>
      <c r="CLH22" s="208" t="s">
        <v>554</v>
      </c>
      <c r="CLI22" s="208" t="s">
        <v>554</v>
      </c>
      <c r="CLJ22" s="208" t="s">
        <v>554</v>
      </c>
      <c r="CLK22" s="208" t="s">
        <v>554</v>
      </c>
      <c r="CLL22" s="208" t="s">
        <v>554</v>
      </c>
      <c r="CLM22" s="208" t="s">
        <v>554</v>
      </c>
      <c r="CLN22" s="208" t="s">
        <v>554</v>
      </c>
      <c r="CLO22" s="208" t="s">
        <v>554</v>
      </c>
      <c r="CLP22" s="208" t="s">
        <v>554</v>
      </c>
      <c r="CLQ22" s="208" t="s">
        <v>554</v>
      </c>
      <c r="CLR22" s="208" t="s">
        <v>554</v>
      </c>
      <c r="CLS22" s="208" t="s">
        <v>554</v>
      </c>
      <c r="CLT22" s="208" t="s">
        <v>554</v>
      </c>
      <c r="CLU22" s="208" t="s">
        <v>554</v>
      </c>
      <c r="CLV22" s="208" t="s">
        <v>554</v>
      </c>
      <c r="CLW22" s="208" t="s">
        <v>554</v>
      </c>
      <c r="CLX22" s="208" t="s">
        <v>554</v>
      </c>
      <c r="CLY22" s="208" t="s">
        <v>554</v>
      </c>
      <c r="CLZ22" s="208" t="s">
        <v>554</v>
      </c>
      <c r="CMA22" s="208" t="s">
        <v>554</v>
      </c>
      <c r="CMB22" s="208" t="s">
        <v>554</v>
      </c>
      <c r="CMC22" s="208" t="s">
        <v>554</v>
      </c>
      <c r="CMD22" s="208" t="s">
        <v>554</v>
      </c>
      <c r="CME22" s="208" t="s">
        <v>554</v>
      </c>
      <c r="CMF22" s="208" t="s">
        <v>554</v>
      </c>
      <c r="CMG22" s="208" t="s">
        <v>554</v>
      </c>
      <c r="CMH22" s="208" t="s">
        <v>554</v>
      </c>
      <c r="CMI22" s="208" t="s">
        <v>554</v>
      </c>
      <c r="CMJ22" s="208" t="s">
        <v>554</v>
      </c>
      <c r="CMK22" s="208" t="s">
        <v>554</v>
      </c>
      <c r="CML22" s="208" t="s">
        <v>554</v>
      </c>
      <c r="CMM22" s="208" t="s">
        <v>554</v>
      </c>
      <c r="CMN22" s="208" t="s">
        <v>554</v>
      </c>
      <c r="CMO22" s="208" t="s">
        <v>554</v>
      </c>
      <c r="CMP22" s="208" t="s">
        <v>554</v>
      </c>
      <c r="CMQ22" s="208" t="s">
        <v>554</v>
      </c>
      <c r="CMR22" s="208" t="s">
        <v>554</v>
      </c>
      <c r="CMS22" s="208" t="s">
        <v>554</v>
      </c>
      <c r="CMT22" s="208" t="s">
        <v>554</v>
      </c>
      <c r="CMU22" s="208" t="s">
        <v>554</v>
      </c>
      <c r="CMV22" s="208" t="s">
        <v>554</v>
      </c>
      <c r="CMW22" s="208" t="s">
        <v>554</v>
      </c>
      <c r="CMX22" s="208" t="s">
        <v>554</v>
      </c>
      <c r="CMY22" s="208" t="s">
        <v>554</v>
      </c>
      <c r="CMZ22" s="208" t="s">
        <v>554</v>
      </c>
      <c r="CNA22" s="208" t="s">
        <v>554</v>
      </c>
      <c r="CNB22" s="208" t="s">
        <v>554</v>
      </c>
      <c r="CNC22" s="208" t="s">
        <v>554</v>
      </c>
      <c r="CND22" s="208" t="s">
        <v>554</v>
      </c>
      <c r="CNE22" s="208" t="s">
        <v>554</v>
      </c>
      <c r="CNF22" s="208" t="s">
        <v>554</v>
      </c>
      <c r="CNG22" s="208" t="s">
        <v>554</v>
      </c>
      <c r="CNH22" s="208" t="s">
        <v>554</v>
      </c>
      <c r="CNI22" s="208" t="s">
        <v>554</v>
      </c>
      <c r="CNJ22" s="208" t="s">
        <v>554</v>
      </c>
      <c r="CNK22" s="208" t="s">
        <v>554</v>
      </c>
      <c r="CNL22" s="208" t="s">
        <v>554</v>
      </c>
      <c r="CNM22" s="208" t="s">
        <v>554</v>
      </c>
      <c r="CNN22" s="208" t="s">
        <v>554</v>
      </c>
      <c r="CNO22" s="208" t="s">
        <v>554</v>
      </c>
      <c r="CNP22" s="208" t="s">
        <v>554</v>
      </c>
      <c r="CNQ22" s="208" t="s">
        <v>554</v>
      </c>
      <c r="CNR22" s="208" t="s">
        <v>554</v>
      </c>
      <c r="CNS22" s="208" t="s">
        <v>554</v>
      </c>
      <c r="CNT22" s="208" t="s">
        <v>554</v>
      </c>
      <c r="CNU22" s="208" t="s">
        <v>554</v>
      </c>
      <c r="CNV22" s="208" t="s">
        <v>554</v>
      </c>
      <c r="CNW22" s="208" t="s">
        <v>554</v>
      </c>
      <c r="CNX22" s="208" t="s">
        <v>554</v>
      </c>
      <c r="CNY22" s="208" t="s">
        <v>554</v>
      </c>
      <c r="CNZ22" s="208" t="s">
        <v>554</v>
      </c>
      <c r="COA22" s="208" t="s">
        <v>554</v>
      </c>
      <c r="COB22" s="208" t="s">
        <v>554</v>
      </c>
      <c r="COC22" s="208" t="s">
        <v>554</v>
      </c>
      <c r="COD22" s="208" t="s">
        <v>554</v>
      </c>
      <c r="COE22" s="208" t="s">
        <v>554</v>
      </c>
      <c r="COF22" s="208" t="s">
        <v>554</v>
      </c>
      <c r="COG22" s="208" t="s">
        <v>554</v>
      </c>
      <c r="COH22" s="208" t="s">
        <v>554</v>
      </c>
      <c r="COI22" s="208" t="s">
        <v>554</v>
      </c>
      <c r="COJ22" s="208" t="s">
        <v>554</v>
      </c>
      <c r="COK22" s="208" t="s">
        <v>554</v>
      </c>
      <c r="COL22" s="208" t="s">
        <v>554</v>
      </c>
      <c r="COM22" s="208" t="s">
        <v>554</v>
      </c>
      <c r="CON22" s="208" t="s">
        <v>554</v>
      </c>
      <c r="COO22" s="208" t="s">
        <v>554</v>
      </c>
      <c r="COP22" s="208" t="s">
        <v>554</v>
      </c>
      <c r="COQ22" s="208" t="s">
        <v>554</v>
      </c>
      <c r="COR22" s="208" t="s">
        <v>554</v>
      </c>
      <c r="COS22" s="208" t="s">
        <v>554</v>
      </c>
      <c r="COT22" s="208" t="s">
        <v>554</v>
      </c>
      <c r="COU22" s="208" t="s">
        <v>554</v>
      </c>
      <c r="COV22" s="208" t="s">
        <v>554</v>
      </c>
      <c r="COW22" s="208" t="s">
        <v>554</v>
      </c>
      <c r="COX22" s="208" t="s">
        <v>554</v>
      </c>
      <c r="COY22" s="208" t="s">
        <v>554</v>
      </c>
      <c r="COZ22" s="208" t="s">
        <v>554</v>
      </c>
      <c r="CPA22" s="208" t="s">
        <v>554</v>
      </c>
      <c r="CPB22" s="208" t="s">
        <v>554</v>
      </c>
      <c r="CPC22" s="208" t="s">
        <v>554</v>
      </c>
      <c r="CPD22" s="208" t="s">
        <v>554</v>
      </c>
      <c r="CPE22" s="208" t="s">
        <v>554</v>
      </c>
      <c r="CPF22" s="208" t="s">
        <v>554</v>
      </c>
      <c r="CPG22" s="208" t="s">
        <v>554</v>
      </c>
      <c r="CPH22" s="208" t="s">
        <v>554</v>
      </c>
      <c r="CPI22" s="208" t="s">
        <v>554</v>
      </c>
      <c r="CPJ22" s="208" t="s">
        <v>554</v>
      </c>
      <c r="CPK22" s="208" t="s">
        <v>554</v>
      </c>
      <c r="CPL22" s="208" t="s">
        <v>554</v>
      </c>
      <c r="CPM22" s="208" t="s">
        <v>554</v>
      </c>
      <c r="CPN22" s="208" t="s">
        <v>554</v>
      </c>
      <c r="CPO22" s="208" t="s">
        <v>554</v>
      </c>
      <c r="CPP22" s="208" t="s">
        <v>554</v>
      </c>
      <c r="CPQ22" s="208" t="s">
        <v>554</v>
      </c>
      <c r="CPR22" s="208" t="s">
        <v>554</v>
      </c>
      <c r="CPS22" s="208" t="s">
        <v>554</v>
      </c>
      <c r="CPT22" s="208" t="s">
        <v>554</v>
      </c>
      <c r="CPU22" s="208" t="s">
        <v>554</v>
      </c>
      <c r="CPV22" s="208" t="s">
        <v>554</v>
      </c>
      <c r="CPW22" s="208" t="s">
        <v>554</v>
      </c>
      <c r="CPX22" s="208" t="s">
        <v>554</v>
      </c>
      <c r="CPY22" s="208" t="s">
        <v>554</v>
      </c>
      <c r="CPZ22" s="208" t="s">
        <v>554</v>
      </c>
      <c r="CQA22" s="208" t="s">
        <v>554</v>
      </c>
      <c r="CQB22" s="208" t="s">
        <v>554</v>
      </c>
      <c r="CQC22" s="208" t="s">
        <v>554</v>
      </c>
      <c r="CQD22" s="208" t="s">
        <v>554</v>
      </c>
      <c r="CQE22" s="208" t="s">
        <v>554</v>
      </c>
      <c r="CQF22" s="208" t="s">
        <v>554</v>
      </c>
      <c r="CQG22" s="208" t="s">
        <v>554</v>
      </c>
      <c r="CQH22" s="208" t="s">
        <v>554</v>
      </c>
      <c r="CQI22" s="208" t="s">
        <v>554</v>
      </c>
      <c r="CQJ22" s="208" t="s">
        <v>554</v>
      </c>
      <c r="CQK22" s="208" t="s">
        <v>554</v>
      </c>
      <c r="CQL22" s="208" t="s">
        <v>554</v>
      </c>
      <c r="CQM22" s="208" t="s">
        <v>554</v>
      </c>
      <c r="CQN22" s="208" t="s">
        <v>554</v>
      </c>
      <c r="CQO22" s="208" t="s">
        <v>554</v>
      </c>
      <c r="CQP22" s="208" t="s">
        <v>554</v>
      </c>
      <c r="CQQ22" s="208" t="s">
        <v>554</v>
      </c>
      <c r="CQR22" s="208" t="s">
        <v>554</v>
      </c>
      <c r="CQS22" s="208" t="s">
        <v>554</v>
      </c>
      <c r="CQT22" s="208" t="s">
        <v>554</v>
      </c>
      <c r="CQU22" s="208" t="s">
        <v>554</v>
      </c>
      <c r="CQV22" s="208" t="s">
        <v>554</v>
      </c>
      <c r="CQW22" s="208" t="s">
        <v>554</v>
      </c>
      <c r="CQX22" s="208" t="s">
        <v>554</v>
      </c>
      <c r="CQY22" s="208" t="s">
        <v>554</v>
      </c>
      <c r="CQZ22" s="208" t="s">
        <v>554</v>
      </c>
      <c r="CRA22" s="208" t="s">
        <v>554</v>
      </c>
      <c r="CRB22" s="208" t="s">
        <v>554</v>
      </c>
      <c r="CRC22" s="208" t="s">
        <v>554</v>
      </c>
      <c r="CRD22" s="208" t="s">
        <v>554</v>
      </c>
      <c r="CRE22" s="208" t="s">
        <v>554</v>
      </c>
      <c r="CRF22" s="208" t="s">
        <v>554</v>
      </c>
      <c r="CRG22" s="208" t="s">
        <v>554</v>
      </c>
      <c r="CRH22" s="208" t="s">
        <v>554</v>
      </c>
      <c r="CRI22" s="208" t="s">
        <v>554</v>
      </c>
      <c r="CRJ22" s="208" t="s">
        <v>554</v>
      </c>
      <c r="CRK22" s="208" t="s">
        <v>554</v>
      </c>
      <c r="CRL22" s="208" t="s">
        <v>554</v>
      </c>
      <c r="CRM22" s="208" t="s">
        <v>554</v>
      </c>
      <c r="CRN22" s="208" t="s">
        <v>554</v>
      </c>
      <c r="CRO22" s="208" t="s">
        <v>554</v>
      </c>
      <c r="CRP22" s="208" t="s">
        <v>554</v>
      </c>
      <c r="CRQ22" s="208" t="s">
        <v>554</v>
      </c>
      <c r="CRR22" s="208" t="s">
        <v>554</v>
      </c>
      <c r="CRS22" s="208" t="s">
        <v>554</v>
      </c>
      <c r="CRT22" s="208" t="s">
        <v>554</v>
      </c>
      <c r="CRU22" s="208" t="s">
        <v>554</v>
      </c>
      <c r="CRV22" s="208" t="s">
        <v>554</v>
      </c>
      <c r="CRW22" s="208" t="s">
        <v>554</v>
      </c>
      <c r="CRX22" s="208" t="s">
        <v>554</v>
      </c>
      <c r="CRY22" s="208" t="s">
        <v>554</v>
      </c>
      <c r="CRZ22" s="208" t="s">
        <v>554</v>
      </c>
      <c r="CSA22" s="208" t="s">
        <v>554</v>
      </c>
      <c r="CSB22" s="208" t="s">
        <v>554</v>
      </c>
      <c r="CSC22" s="208" t="s">
        <v>554</v>
      </c>
      <c r="CSD22" s="208" t="s">
        <v>554</v>
      </c>
      <c r="CSE22" s="208" t="s">
        <v>554</v>
      </c>
      <c r="CSF22" s="208" t="s">
        <v>554</v>
      </c>
      <c r="CSG22" s="208" t="s">
        <v>554</v>
      </c>
      <c r="CSH22" s="208" t="s">
        <v>554</v>
      </c>
      <c r="CSI22" s="208" t="s">
        <v>554</v>
      </c>
      <c r="CSJ22" s="208" t="s">
        <v>554</v>
      </c>
      <c r="CSK22" s="208" t="s">
        <v>554</v>
      </c>
      <c r="CSL22" s="208" t="s">
        <v>554</v>
      </c>
      <c r="CSM22" s="208" t="s">
        <v>554</v>
      </c>
      <c r="CSN22" s="208" t="s">
        <v>554</v>
      </c>
      <c r="CSO22" s="208" t="s">
        <v>554</v>
      </c>
      <c r="CSP22" s="208" t="s">
        <v>554</v>
      </c>
      <c r="CSQ22" s="208" t="s">
        <v>554</v>
      </c>
      <c r="CSR22" s="208" t="s">
        <v>554</v>
      </c>
      <c r="CSS22" s="208" t="s">
        <v>554</v>
      </c>
      <c r="CST22" s="208" t="s">
        <v>554</v>
      </c>
      <c r="CSU22" s="208" t="s">
        <v>554</v>
      </c>
      <c r="CSV22" s="208" t="s">
        <v>554</v>
      </c>
      <c r="CSW22" s="208" t="s">
        <v>554</v>
      </c>
      <c r="CSX22" s="208" t="s">
        <v>554</v>
      </c>
      <c r="CSY22" s="208" t="s">
        <v>554</v>
      </c>
      <c r="CSZ22" s="208" t="s">
        <v>554</v>
      </c>
      <c r="CTA22" s="208" t="s">
        <v>554</v>
      </c>
      <c r="CTB22" s="208" t="s">
        <v>554</v>
      </c>
      <c r="CTC22" s="208" t="s">
        <v>554</v>
      </c>
      <c r="CTD22" s="208" t="s">
        <v>554</v>
      </c>
      <c r="CTE22" s="208" t="s">
        <v>554</v>
      </c>
      <c r="CTF22" s="208" t="s">
        <v>554</v>
      </c>
      <c r="CTG22" s="208" t="s">
        <v>554</v>
      </c>
      <c r="CTH22" s="208" t="s">
        <v>554</v>
      </c>
      <c r="CTI22" s="208" t="s">
        <v>554</v>
      </c>
      <c r="CTJ22" s="208" t="s">
        <v>554</v>
      </c>
      <c r="CTK22" s="208" t="s">
        <v>554</v>
      </c>
      <c r="CTL22" s="208" t="s">
        <v>554</v>
      </c>
      <c r="CTM22" s="208" t="s">
        <v>554</v>
      </c>
      <c r="CTN22" s="208" t="s">
        <v>554</v>
      </c>
      <c r="CTO22" s="208" t="s">
        <v>554</v>
      </c>
      <c r="CTP22" s="208" t="s">
        <v>554</v>
      </c>
      <c r="CTQ22" s="208" t="s">
        <v>554</v>
      </c>
      <c r="CTR22" s="208" t="s">
        <v>554</v>
      </c>
      <c r="CTS22" s="208" t="s">
        <v>554</v>
      </c>
      <c r="CTT22" s="208" t="s">
        <v>554</v>
      </c>
      <c r="CTU22" s="208" t="s">
        <v>554</v>
      </c>
      <c r="CTV22" s="208" t="s">
        <v>554</v>
      </c>
      <c r="CTW22" s="208" t="s">
        <v>554</v>
      </c>
      <c r="CTX22" s="208" t="s">
        <v>554</v>
      </c>
      <c r="CTY22" s="208" t="s">
        <v>554</v>
      </c>
      <c r="CTZ22" s="208" t="s">
        <v>554</v>
      </c>
      <c r="CUA22" s="208" t="s">
        <v>554</v>
      </c>
      <c r="CUB22" s="208" t="s">
        <v>554</v>
      </c>
      <c r="CUC22" s="208" t="s">
        <v>554</v>
      </c>
      <c r="CUD22" s="208" t="s">
        <v>554</v>
      </c>
      <c r="CUE22" s="208" t="s">
        <v>554</v>
      </c>
      <c r="CUF22" s="208" t="s">
        <v>554</v>
      </c>
      <c r="CUG22" s="208" t="s">
        <v>554</v>
      </c>
      <c r="CUH22" s="208" t="s">
        <v>554</v>
      </c>
      <c r="CUI22" s="208" t="s">
        <v>554</v>
      </c>
      <c r="CUJ22" s="208" t="s">
        <v>554</v>
      </c>
      <c r="CUK22" s="208" t="s">
        <v>554</v>
      </c>
      <c r="CUL22" s="208" t="s">
        <v>554</v>
      </c>
      <c r="CUM22" s="208" t="s">
        <v>554</v>
      </c>
      <c r="CUN22" s="208" t="s">
        <v>554</v>
      </c>
      <c r="CUO22" s="208" t="s">
        <v>554</v>
      </c>
      <c r="CUP22" s="208" t="s">
        <v>554</v>
      </c>
      <c r="CUQ22" s="208" t="s">
        <v>554</v>
      </c>
      <c r="CUR22" s="208" t="s">
        <v>554</v>
      </c>
      <c r="CUS22" s="208" t="s">
        <v>554</v>
      </c>
      <c r="CUT22" s="208" t="s">
        <v>554</v>
      </c>
      <c r="CUU22" s="208" t="s">
        <v>554</v>
      </c>
      <c r="CUV22" s="208" t="s">
        <v>554</v>
      </c>
      <c r="CUW22" s="208" t="s">
        <v>554</v>
      </c>
      <c r="CUX22" s="208" t="s">
        <v>554</v>
      </c>
      <c r="CUY22" s="208" t="s">
        <v>554</v>
      </c>
      <c r="CUZ22" s="208" t="s">
        <v>554</v>
      </c>
      <c r="CVA22" s="208" t="s">
        <v>554</v>
      </c>
      <c r="CVB22" s="208" t="s">
        <v>554</v>
      </c>
      <c r="CVC22" s="208" t="s">
        <v>554</v>
      </c>
      <c r="CVD22" s="208" t="s">
        <v>554</v>
      </c>
      <c r="CVE22" s="208" t="s">
        <v>554</v>
      </c>
      <c r="CVF22" s="208" t="s">
        <v>554</v>
      </c>
      <c r="CVG22" s="208" t="s">
        <v>554</v>
      </c>
      <c r="CVH22" s="208" t="s">
        <v>554</v>
      </c>
      <c r="CVI22" s="208" t="s">
        <v>554</v>
      </c>
      <c r="CVJ22" s="208" t="s">
        <v>554</v>
      </c>
      <c r="CVK22" s="208" t="s">
        <v>554</v>
      </c>
      <c r="CVL22" s="208" t="s">
        <v>554</v>
      </c>
      <c r="CVM22" s="208" t="s">
        <v>554</v>
      </c>
      <c r="CVN22" s="208" t="s">
        <v>554</v>
      </c>
      <c r="CVO22" s="208" t="s">
        <v>554</v>
      </c>
      <c r="CVP22" s="208" t="s">
        <v>554</v>
      </c>
      <c r="CVQ22" s="208" t="s">
        <v>554</v>
      </c>
      <c r="CVR22" s="208" t="s">
        <v>554</v>
      </c>
      <c r="CVS22" s="208" t="s">
        <v>554</v>
      </c>
      <c r="CVT22" s="208" t="s">
        <v>554</v>
      </c>
      <c r="CVU22" s="208" t="s">
        <v>554</v>
      </c>
      <c r="CVV22" s="208" t="s">
        <v>554</v>
      </c>
      <c r="CVW22" s="208" t="s">
        <v>554</v>
      </c>
      <c r="CVX22" s="208" t="s">
        <v>554</v>
      </c>
      <c r="CVY22" s="208" t="s">
        <v>554</v>
      </c>
      <c r="CVZ22" s="208" t="s">
        <v>554</v>
      </c>
      <c r="CWA22" s="208" t="s">
        <v>554</v>
      </c>
      <c r="CWB22" s="208" t="s">
        <v>554</v>
      </c>
      <c r="CWC22" s="208" t="s">
        <v>554</v>
      </c>
      <c r="CWD22" s="208" t="s">
        <v>554</v>
      </c>
      <c r="CWE22" s="208" t="s">
        <v>554</v>
      </c>
      <c r="CWF22" s="208" t="s">
        <v>554</v>
      </c>
      <c r="CWG22" s="208" t="s">
        <v>554</v>
      </c>
      <c r="CWH22" s="208" t="s">
        <v>554</v>
      </c>
      <c r="CWI22" s="208" t="s">
        <v>554</v>
      </c>
      <c r="CWJ22" s="208" t="s">
        <v>554</v>
      </c>
      <c r="CWK22" s="208" t="s">
        <v>554</v>
      </c>
      <c r="CWL22" s="208" t="s">
        <v>554</v>
      </c>
      <c r="CWM22" s="208" t="s">
        <v>554</v>
      </c>
      <c r="CWN22" s="208" t="s">
        <v>554</v>
      </c>
      <c r="CWO22" s="208" t="s">
        <v>554</v>
      </c>
      <c r="CWP22" s="208" t="s">
        <v>554</v>
      </c>
      <c r="CWQ22" s="208" t="s">
        <v>554</v>
      </c>
      <c r="CWR22" s="208" t="s">
        <v>554</v>
      </c>
      <c r="CWS22" s="208" t="s">
        <v>554</v>
      </c>
      <c r="CWT22" s="208" t="s">
        <v>554</v>
      </c>
      <c r="CWU22" s="208" t="s">
        <v>554</v>
      </c>
      <c r="CWV22" s="208" t="s">
        <v>554</v>
      </c>
      <c r="CWW22" s="208" t="s">
        <v>554</v>
      </c>
      <c r="CWX22" s="208" t="s">
        <v>554</v>
      </c>
      <c r="CWY22" s="208" t="s">
        <v>554</v>
      </c>
      <c r="CWZ22" s="208" t="s">
        <v>554</v>
      </c>
      <c r="CXA22" s="208" t="s">
        <v>554</v>
      </c>
      <c r="CXB22" s="208" t="s">
        <v>554</v>
      </c>
      <c r="CXC22" s="208" t="s">
        <v>554</v>
      </c>
      <c r="CXD22" s="208" t="s">
        <v>554</v>
      </c>
      <c r="CXE22" s="208" t="s">
        <v>554</v>
      </c>
      <c r="CXF22" s="208" t="s">
        <v>554</v>
      </c>
      <c r="CXG22" s="208" t="s">
        <v>554</v>
      </c>
      <c r="CXH22" s="208" t="s">
        <v>554</v>
      </c>
      <c r="CXI22" s="208" t="s">
        <v>554</v>
      </c>
      <c r="CXJ22" s="208" t="s">
        <v>554</v>
      </c>
      <c r="CXK22" s="208" t="s">
        <v>554</v>
      </c>
      <c r="CXL22" s="208" t="s">
        <v>554</v>
      </c>
      <c r="CXM22" s="208" t="s">
        <v>554</v>
      </c>
      <c r="CXN22" s="208" t="s">
        <v>554</v>
      </c>
      <c r="CXO22" s="208" t="s">
        <v>554</v>
      </c>
      <c r="CXP22" s="208" t="s">
        <v>554</v>
      </c>
      <c r="CXQ22" s="208" t="s">
        <v>554</v>
      </c>
      <c r="CXR22" s="208" t="s">
        <v>554</v>
      </c>
      <c r="CXS22" s="208" t="s">
        <v>554</v>
      </c>
      <c r="CXT22" s="208" t="s">
        <v>554</v>
      </c>
      <c r="CXU22" s="208" t="s">
        <v>554</v>
      </c>
      <c r="CXV22" s="208" t="s">
        <v>554</v>
      </c>
      <c r="CXW22" s="208" t="s">
        <v>554</v>
      </c>
      <c r="CXX22" s="208" t="s">
        <v>554</v>
      </c>
      <c r="CXY22" s="208" t="s">
        <v>554</v>
      </c>
      <c r="CXZ22" s="208" t="s">
        <v>554</v>
      </c>
      <c r="CYA22" s="208" t="s">
        <v>554</v>
      </c>
      <c r="CYB22" s="208" t="s">
        <v>554</v>
      </c>
      <c r="CYC22" s="208" t="s">
        <v>554</v>
      </c>
      <c r="CYD22" s="208" t="s">
        <v>554</v>
      </c>
      <c r="CYE22" s="208" t="s">
        <v>554</v>
      </c>
      <c r="CYF22" s="208" t="s">
        <v>554</v>
      </c>
      <c r="CYG22" s="208" t="s">
        <v>554</v>
      </c>
      <c r="CYH22" s="208" t="s">
        <v>554</v>
      </c>
      <c r="CYI22" s="208" t="s">
        <v>554</v>
      </c>
      <c r="CYJ22" s="208" t="s">
        <v>554</v>
      </c>
      <c r="CYK22" s="208" t="s">
        <v>554</v>
      </c>
      <c r="CYL22" s="208" t="s">
        <v>554</v>
      </c>
      <c r="CYM22" s="208" t="s">
        <v>554</v>
      </c>
      <c r="CYN22" s="208" t="s">
        <v>554</v>
      </c>
      <c r="CYO22" s="208" t="s">
        <v>554</v>
      </c>
      <c r="CYP22" s="208" t="s">
        <v>554</v>
      </c>
      <c r="CYQ22" s="208" t="s">
        <v>554</v>
      </c>
      <c r="CYR22" s="208" t="s">
        <v>554</v>
      </c>
      <c r="CYS22" s="208" t="s">
        <v>554</v>
      </c>
      <c r="CYT22" s="208" t="s">
        <v>554</v>
      </c>
      <c r="CYU22" s="208" t="s">
        <v>554</v>
      </c>
      <c r="CYV22" s="208" t="s">
        <v>554</v>
      </c>
      <c r="CYW22" s="208" t="s">
        <v>554</v>
      </c>
      <c r="CYX22" s="208" t="s">
        <v>554</v>
      </c>
      <c r="CYY22" s="208" t="s">
        <v>554</v>
      </c>
      <c r="CYZ22" s="208" t="s">
        <v>554</v>
      </c>
      <c r="CZA22" s="208" t="s">
        <v>554</v>
      </c>
      <c r="CZB22" s="208" t="s">
        <v>554</v>
      </c>
      <c r="CZC22" s="208" t="s">
        <v>554</v>
      </c>
      <c r="CZD22" s="208" t="s">
        <v>554</v>
      </c>
      <c r="CZE22" s="208" t="s">
        <v>554</v>
      </c>
      <c r="CZF22" s="208" t="s">
        <v>554</v>
      </c>
      <c r="CZG22" s="208" t="s">
        <v>554</v>
      </c>
      <c r="CZH22" s="208" t="s">
        <v>554</v>
      </c>
      <c r="CZI22" s="208" t="s">
        <v>554</v>
      </c>
      <c r="CZJ22" s="208" t="s">
        <v>554</v>
      </c>
      <c r="CZK22" s="208" t="s">
        <v>554</v>
      </c>
      <c r="CZL22" s="208" t="s">
        <v>554</v>
      </c>
      <c r="CZM22" s="208" t="s">
        <v>554</v>
      </c>
      <c r="CZN22" s="208" t="s">
        <v>554</v>
      </c>
      <c r="CZO22" s="208" t="s">
        <v>554</v>
      </c>
      <c r="CZP22" s="208" t="s">
        <v>554</v>
      </c>
      <c r="CZQ22" s="208" t="s">
        <v>554</v>
      </c>
      <c r="CZR22" s="208" t="s">
        <v>554</v>
      </c>
      <c r="CZS22" s="208" t="s">
        <v>554</v>
      </c>
      <c r="CZT22" s="208" t="s">
        <v>554</v>
      </c>
      <c r="CZU22" s="208" t="s">
        <v>554</v>
      </c>
      <c r="CZV22" s="208" t="s">
        <v>554</v>
      </c>
      <c r="CZW22" s="208" t="s">
        <v>554</v>
      </c>
      <c r="CZX22" s="208" t="s">
        <v>554</v>
      </c>
      <c r="CZY22" s="208" t="s">
        <v>554</v>
      </c>
      <c r="CZZ22" s="208" t="s">
        <v>554</v>
      </c>
      <c r="DAA22" s="208" t="s">
        <v>554</v>
      </c>
      <c r="DAB22" s="208" t="s">
        <v>554</v>
      </c>
      <c r="DAC22" s="208" t="s">
        <v>554</v>
      </c>
      <c r="DAD22" s="208" t="s">
        <v>554</v>
      </c>
      <c r="DAE22" s="208" t="s">
        <v>554</v>
      </c>
      <c r="DAF22" s="208" t="s">
        <v>554</v>
      </c>
      <c r="DAG22" s="208" t="s">
        <v>554</v>
      </c>
      <c r="DAH22" s="208" t="s">
        <v>554</v>
      </c>
      <c r="DAI22" s="208" t="s">
        <v>554</v>
      </c>
      <c r="DAJ22" s="208" t="s">
        <v>554</v>
      </c>
      <c r="DAK22" s="208" t="s">
        <v>554</v>
      </c>
      <c r="DAL22" s="208" t="s">
        <v>554</v>
      </c>
      <c r="DAM22" s="208" t="s">
        <v>554</v>
      </c>
      <c r="DAN22" s="208" t="s">
        <v>554</v>
      </c>
      <c r="DAO22" s="208" t="s">
        <v>554</v>
      </c>
      <c r="DAP22" s="208" t="s">
        <v>554</v>
      </c>
      <c r="DAQ22" s="208" t="s">
        <v>554</v>
      </c>
      <c r="DAR22" s="208" t="s">
        <v>554</v>
      </c>
      <c r="DAS22" s="208" t="s">
        <v>554</v>
      </c>
      <c r="DAT22" s="208" t="s">
        <v>554</v>
      </c>
      <c r="DAU22" s="208" t="s">
        <v>554</v>
      </c>
      <c r="DAV22" s="208" t="s">
        <v>554</v>
      </c>
      <c r="DAW22" s="208" t="s">
        <v>554</v>
      </c>
      <c r="DAX22" s="208" t="s">
        <v>554</v>
      </c>
      <c r="DAY22" s="208" t="s">
        <v>554</v>
      </c>
      <c r="DAZ22" s="208" t="s">
        <v>554</v>
      </c>
      <c r="DBA22" s="208" t="s">
        <v>554</v>
      </c>
      <c r="DBB22" s="208" t="s">
        <v>554</v>
      </c>
      <c r="DBC22" s="208" t="s">
        <v>554</v>
      </c>
      <c r="DBD22" s="208" t="s">
        <v>554</v>
      </c>
      <c r="DBE22" s="208" t="s">
        <v>554</v>
      </c>
      <c r="DBF22" s="208" t="s">
        <v>554</v>
      </c>
      <c r="DBG22" s="208" t="s">
        <v>554</v>
      </c>
      <c r="DBH22" s="208" t="s">
        <v>554</v>
      </c>
      <c r="DBI22" s="208" t="s">
        <v>554</v>
      </c>
      <c r="DBJ22" s="208" t="s">
        <v>554</v>
      </c>
      <c r="DBK22" s="208" t="s">
        <v>554</v>
      </c>
      <c r="DBL22" s="208" t="s">
        <v>554</v>
      </c>
      <c r="DBM22" s="208" t="s">
        <v>554</v>
      </c>
      <c r="DBN22" s="208" t="s">
        <v>554</v>
      </c>
      <c r="DBO22" s="208" t="s">
        <v>554</v>
      </c>
      <c r="DBP22" s="208" t="s">
        <v>554</v>
      </c>
      <c r="DBQ22" s="208" t="s">
        <v>554</v>
      </c>
      <c r="DBR22" s="208" t="s">
        <v>554</v>
      </c>
      <c r="DBS22" s="208" t="s">
        <v>554</v>
      </c>
      <c r="DBT22" s="208" t="s">
        <v>554</v>
      </c>
      <c r="DBU22" s="208" t="s">
        <v>554</v>
      </c>
      <c r="DBV22" s="208" t="s">
        <v>554</v>
      </c>
      <c r="DBW22" s="208" t="s">
        <v>554</v>
      </c>
      <c r="DBX22" s="208" t="s">
        <v>554</v>
      </c>
      <c r="DBY22" s="208" t="s">
        <v>554</v>
      </c>
      <c r="DBZ22" s="208" t="s">
        <v>554</v>
      </c>
      <c r="DCA22" s="208" t="s">
        <v>554</v>
      </c>
      <c r="DCB22" s="208" t="s">
        <v>554</v>
      </c>
      <c r="DCC22" s="208" t="s">
        <v>554</v>
      </c>
      <c r="DCD22" s="208" t="s">
        <v>554</v>
      </c>
      <c r="DCE22" s="208" t="s">
        <v>554</v>
      </c>
      <c r="DCF22" s="208" t="s">
        <v>554</v>
      </c>
      <c r="DCG22" s="208" t="s">
        <v>554</v>
      </c>
      <c r="DCH22" s="208" t="s">
        <v>554</v>
      </c>
      <c r="DCI22" s="208" t="s">
        <v>554</v>
      </c>
      <c r="DCJ22" s="208" t="s">
        <v>554</v>
      </c>
      <c r="DCK22" s="208" t="s">
        <v>554</v>
      </c>
      <c r="DCL22" s="208" t="s">
        <v>554</v>
      </c>
      <c r="DCM22" s="208" t="s">
        <v>554</v>
      </c>
      <c r="DCN22" s="208" t="s">
        <v>554</v>
      </c>
      <c r="DCO22" s="208" t="s">
        <v>554</v>
      </c>
      <c r="DCP22" s="208" t="s">
        <v>554</v>
      </c>
      <c r="DCQ22" s="208" t="s">
        <v>554</v>
      </c>
      <c r="DCR22" s="208" t="s">
        <v>554</v>
      </c>
      <c r="DCS22" s="208" t="s">
        <v>554</v>
      </c>
      <c r="DCT22" s="208" t="s">
        <v>554</v>
      </c>
      <c r="DCU22" s="208" t="s">
        <v>554</v>
      </c>
      <c r="DCV22" s="208" t="s">
        <v>554</v>
      </c>
      <c r="DCW22" s="208" t="s">
        <v>554</v>
      </c>
      <c r="DCX22" s="208" t="s">
        <v>554</v>
      </c>
      <c r="DCY22" s="208" t="s">
        <v>554</v>
      </c>
      <c r="DCZ22" s="208" t="s">
        <v>554</v>
      </c>
      <c r="DDA22" s="208" t="s">
        <v>554</v>
      </c>
      <c r="DDB22" s="208" t="s">
        <v>554</v>
      </c>
      <c r="DDC22" s="208" t="s">
        <v>554</v>
      </c>
      <c r="DDD22" s="208" t="s">
        <v>554</v>
      </c>
      <c r="DDE22" s="208" t="s">
        <v>554</v>
      </c>
      <c r="DDF22" s="208" t="s">
        <v>554</v>
      </c>
      <c r="DDG22" s="208" t="s">
        <v>554</v>
      </c>
      <c r="DDH22" s="208" t="s">
        <v>554</v>
      </c>
      <c r="DDI22" s="208" t="s">
        <v>554</v>
      </c>
      <c r="DDJ22" s="208" t="s">
        <v>554</v>
      </c>
      <c r="DDK22" s="208" t="s">
        <v>554</v>
      </c>
      <c r="DDL22" s="208" t="s">
        <v>554</v>
      </c>
      <c r="DDM22" s="208" t="s">
        <v>554</v>
      </c>
      <c r="DDN22" s="208" t="s">
        <v>554</v>
      </c>
      <c r="DDO22" s="208" t="s">
        <v>554</v>
      </c>
      <c r="DDP22" s="208" t="s">
        <v>554</v>
      </c>
      <c r="DDQ22" s="208" t="s">
        <v>554</v>
      </c>
      <c r="DDR22" s="208" t="s">
        <v>554</v>
      </c>
      <c r="DDS22" s="208" t="s">
        <v>554</v>
      </c>
      <c r="DDT22" s="208" t="s">
        <v>554</v>
      </c>
      <c r="DDU22" s="208" t="s">
        <v>554</v>
      </c>
      <c r="DDV22" s="208" t="s">
        <v>554</v>
      </c>
      <c r="DDW22" s="208" t="s">
        <v>554</v>
      </c>
      <c r="DDX22" s="208" t="s">
        <v>554</v>
      </c>
      <c r="DDY22" s="208" t="s">
        <v>554</v>
      </c>
      <c r="DDZ22" s="208" t="s">
        <v>554</v>
      </c>
      <c r="DEA22" s="208" t="s">
        <v>554</v>
      </c>
      <c r="DEB22" s="208" t="s">
        <v>554</v>
      </c>
      <c r="DEC22" s="208" t="s">
        <v>554</v>
      </c>
      <c r="DED22" s="208" t="s">
        <v>554</v>
      </c>
      <c r="DEE22" s="208" t="s">
        <v>554</v>
      </c>
      <c r="DEF22" s="208" t="s">
        <v>554</v>
      </c>
      <c r="DEG22" s="208" t="s">
        <v>554</v>
      </c>
      <c r="DEH22" s="208" t="s">
        <v>554</v>
      </c>
      <c r="DEI22" s="208" t="s">
        <v>554</v>
      </c>
      <c r="DEJ22" s="208" t="s">
        <v>554</v>
      </c>
      <c r="DEK22" s="208" t="s">
        <v>554</v>
      </c>
      <c r="DEL22" s="208" t="s">
        <v>554</v>
      </c>
      <c r="DEM22" s="208" t="s">
        <v>554</v>
      </c>
      <c r="DEN22" s="208" t="s">
        <v>554</v>
      </c>
      <c r="DEO22" s="208" t="s">
        <v>554</v>
      </c>
      <c r="DEP22" s="208" t="s">
        <v>554</v>
      </c>
      <c r="DEQ22" s="208" t="s">
        <v>554</v>
      </c>
      <c r="DER22" s="208" t="s">
        <v>554</v>
      </c>
      <c r="DES22" s="208" t="s">
        <v>554</v>
      </c>
      <c r="DET22" s="208" t="s">
        <v>554</v>
      </c>
      <c r="DEU22" s="208" t="s">
        <v>554</v>
      </c>
      <c r="DEV22" s="208" t="s">
        <v>554</v>
      </c>
      <c r="DEW22" s="208" t="s">
        <v>554</v>
      </c>
      <c r="DEX22" s="208" t="s">
        <v>554</v>
      </c>
      <c r="DEY22" s="208" t="s">
        <v>554</v>
      </c>
      <c r="DEZ22" s="208" t="s">
        <v>554</v>
      </c>
      <c r="DFA22" s="208" t="s">
        <v>554</v>
      </c>
      <c r="DFB22" s="208" t="s">
        <v>554</v>
      </c>
      <c r="DFC22" s="208" t="s">
        <v>554</v>
      </c>
      <c r="DFD22" s="208" t="s">
        <v>554</v>
      </c>
      <c r="DFE22" s="208" t="s">
        <v>554</v>
      </c>
      <c r="DFF22" s="208" t="s">
        <v>554</v>
      </c>
      <c r="DFG22" s="208" t="s">
        <v>554</v>
      </c>
      <c r="DFH22" s="208" t="s">
        <v>554</v>
      </c>
      <c r="DFI22" s="208" t="s">
        <v>554</v>
      </c>
      <c r="DFJ22" s="208" t="s">
        <v>554</v>
      </c>
      <c r="DFK22" s="208" t="s">
        <v>554</v>
      </c>
      <c r="DFL22" s="208" t="s">
        <v>554</v>
      </c>
      <c r="DFM22" s="208" t="s">
        <v>554</v>
      </c>
      <c r="DFN22" s="208" t="s">
        <v>554</v>
      </c>
      <c r="DFO22" s="208" t="s">
        <v>554</v>
      </c>
      <c r="DFP22" s="208" t="s">
        <v>554</v>
      </c>
      <c r="DFQ22" s="208" t="s">
        <v>554</v>
      </c>
      <c r="DFR22" s="208" t="s">
        <v>554</v>
      </c>
      <c r="DFS22" s="208" t="s">
        <v>554</v>
      </c>
      <c r="DFT22" s="208" t="s">
        <v>554</v>
      </c>
      <c r="DFU22" s="208" t="s">
        <v>554</v>
      </c>
      <c r="DFV22" s="208" t="s">
        <v>554</v>
      </c>
      <c r="DFW22" s="208" t="s">
        <v>554</v>
      </c>
      <c r="DFX22" s="208" t="s">
        <v>554</v>
      </c>
      <c r="DFY22" s="208" t="s">
        <v>554</v>
      </c>
      <c r="DFZ22" s="208" t="s">
        <v>554</v>
      </c>
      <c r="DGA22" s="208" t="s">
        <v>554</v>
      </c>
      <c r="DGB22" s="208" t="s">
        <v>554</v>
      </c>
      <c r="DGC22" s="208" t="s">
        <v>554</v>
      </c>
      <c r="DGD22" s="208" t="s">
        <v>554</v>
      </c>
      <c r="DGE22" s="208" t="s">
        <v>554</v>
      </c>
      <c r="DGF22" s="208" t="s">
        <v>554</v>
      </c>
      <c r="DGG22" s="208" t="s">
        <v>554</v>
      </c>
      <c r="DGH22" s="208" t="s">
        <v>554</v>
      </c>
      <c r="DGI22" s="208" t="s">
        <v>554</v>
      </c>
      <c r="DGJ22" s="208" t="s">
        <v>554</v>
      </c>
      <c r="DGK22" s="208" t="s">
        <v>554</v>
      </c>
      <c r="DGL22" s="208" t="s">
        <v>554</v>
      </c>
      <c r="DGM22" s="208" t="s">
        <v>554</v>
      </c>
      <c r="DGN22" s="208" t="s">
        <v>554</v>
      </c>
      <c r="DGO22" s="208" t="s">
        <v>554</v>
      </c>
      <c r="DGP22" s="208" t="s">
        <v>554</v>
      </c>
      <c r="DGQ22" s="208" t="s">
        <v>554</v>
      </c>
      <c r="DGR22" s="208" t="s">
        <v>554</v>
      </c>
      <c r="DGS22" s="208" t="s">
        <v>554</v>
      </c>
      <c r="DGT22" s="208" t="s">
        <v>554</v>
      </c>
      <c r="DGU22" s="208" t="s">
        <v>554</v>
      </c>
      <c r="DGV22" s="208" t="s">
        <v>554</v>
      </c>
      <c r="DGW22" s="208" t="s">
        <v>554</v>
      </c>
      <c r="DGX22" s="208" t="s">
        <v>554</v>
      </c>
      <c r="DGY22" s="208" t="s">
        <v>554</v>
      </c>
      <c r="DGZ22" s="208" t="s">
        <v>554</v>
      </c>
      <c r="DHA22" s="208" t="s">
        <v>554</v>
      </c>
      <c r="DHB22" s="208" t="s">
        <v>554</v>
      </c>
      <c r="DHC22" s="208" t="s">
        <v>554</v>
      </c>
      <c r="DHD22" s="208" t="s">
        <v>554</v>
      </c>
      <c r="DHE22" s="208" t="s">
        <v>554</v>
      </c>
      <c r="DHF22" s="208" t="s">
        <v>554</v>
      </c>
      <c r="DHG22" s="208" t="s">
        <v>554</v>
      </c>
      <c r="DHH22" s="208" t="s">
        <v>554</v>
      </c>
      <c r="DHI22" s="208" t="s">
        <v>554</v>
      </c>
      <c r="DHJ22" s="208" t="s">
        <v>554</v>
      </c>
      <c r="DHK22" s="208" t="s">
        <v>554</v>
      </c>
      <c r="DHL22" s="208" t="s">
        <v>554</v>
      </c>
      <c r="DHM22" s="208" t="s">
        <v>554</v>
      </c>
      <c r="DHN22" s="208" t="s">
        <v>554</v>
      </c>
      <c r="DHO22" s="208" t="s">
        <v>554</v>
      </c>
      <c r="DHP22" s="208" t="s">
        <v>554</v>
      </c>
      <c r="DHQ22" s="208" t="s">
        <v>554</v>
      </c>
      <c r="DHR22" s="208" t="s">
        <v>554</v>
      </c>
      <c r="DHS22" s="208" t="s">
        <v>554</v>
      </c>
      <c r="DHT22" s="208" t="s">
        <v>554</v>
      </c>
      <c r="DHU22" s="208" t="s">
        <v>554</v>
      </c>
      <c r="DHV22" s="208" t="s">
        <v>554</v>
      </c>
      <c r="DHW22" s="208" t="s">
        <v>554</v>
      </c>
      <c r="DHX22" s="208" t="s">
        <v>554</v>
      </c>
      <c r="DHY22" s="208" t="s">
        <v>554</v>
      </c>
      <c r="DHZ22" s="208" t="s">
        <v>554</v>
      </c>
      <c r="DIA22" s="208" t="s">
        <v>554</v>
      </c>
      <c r="DIB22" s="208" t="s">
        <v>554</v>
      </c>
      <c r="DIC22" s="208" t="s">
        <v>554</v>
      </c>
      <c r="DID22" s="208" t="s">
        <v>554</v>
      </c>
      <c r="DIE22" s="208" t="s">
        <v>554</v>
      </c>
      <c r="DIF22" s="208" t="s">
        <v>554</v>
      </c>
      <c r="DIG22" s="208" t="s">
        <v>554</v>
      </c>
      <c r="DIH22" s="208" t="s">
        <v>554</v>
      </c>
      <c r="DII22" s="208" t="s">
        <v>554</v>
      </c>
      <c r="DIJ22" s="208" t="s">
        <v>554</v>
      </c>
      <c r="DIK22" s="208" t="s">
        <v>554</v>
      </c>
      <c r="DIL22" s="208" t="s">
        <v>554</v>
      </c>
      <c r="DIM22" s="208" t="s">
        <v>554</v>
      </c>
      <c r="DIN22" s="208" t="s">
        <v>554</v>
      </c>
      <c r="DIO22" s="208" t="s">
        <v>554</v>
      </c>
      <c r="DIP22" s="208" t="s">
        <v>554</v>
      </c>
      <c r="DIQ22" s="208" t="s">
        <v>554</v>
      </c>
      <c r="DIR22" s="208" t="s">
        <v>554</v>
      </c>
      <c r="DIS22" s="208" t="s">
        <v>554</v>
      </c>
      <c r="DIT22" s="208" t="s">
        <v>554</v>
      </c>
      <c r="DIU22" s="208" t="s">
        <v>554</v>
      </c>
      <c r="DIV22" s="208" t="s">
        <v>554</v>
      </c>
      <c r="DIW22" s="208" t="s">
        <v>554</v>
      </c>
      <c r="DIX22" s="208" t="s">
        <v>554</v>
      </c>
      <c r="DIY22" s="208" t="s">
        <v>554</v>
      </c>
      <c r="DIZ22" s="208" t="s">
        <v>554</v>
      </c>
      <c r="DJA22" s="208" t="s">
        <v>554</v>
      </c>
      <c r="DJB22" s="208" t="s">
        <v>554</v>
      </c>
      <c r="DJC22" s="208" t="s">
        <v>554</v>
      </c>
      <c r="DJD22" s="208" t="s">
        <v>554</v>
      </c>
      <c r="DJE22" s="208" t="s">
        <v>554</v>
      </c>
      <c r="DJF22" s="208" t="s">
        <v>554</v>
      </c>
      <c r="DJG22" s="208" t="s">
        <v>554</v>
      </c>
      <c r="DJH22" s="208" t="s">
        <v>554</v>
      </c>
      <c r="DJI22" s="208" t="s">
        <v>554</v>
      </c>
      <c r="DJJ22" s="208" t="s">
        <v>554</v>
      </c>
      <c r="DJK22" s="208" t="s">
        <v>554</v>
      </c>
      <c r="DJL22" s="208" t="s">
        <v>554</v>
      </c>
      <c r="DJM22" s="208" t="s">
        <v>554</v>
      </c>
      <c r="DJN22" s="208" t="s">
        <v>554</v>
      </c>
      <c r="DJO22" s="208" t="s">
        <v>554</v>
      </c>
      <c r="DJP22" s="208" t="s">
        <v>554</v>
      </c>
      <c r="DJQ22" s="208" t="s">
        <v>554</v>
      </c>
      <c r="DJR22" s="208" t="s">
        <v>554</v>
      </c>
      <c r="DJS22" s="208" t="s">
        <v>554</v>
      </c>
      <c r="DJT22" s="208" t="s">
        <v>554</v>
      </c>
      <c r="DJU22" s="208" t="s">
        <v>554</v>
      </c>
      <c r="DJV22" s="208" t="s">
        <v>554</v>
      </c>
      <c r="DJW22" s="208" t="s">
        <v>554</v>
      </c>
      <c r="DJX22" s="208" t="s">
        <v>554</v>
      </c>
      <c r="DJY22" s="208" t="s">
        <v>554</v>
      </c>
      <c r="DJZ22" s="208" t="s">
        <v>554</v>
      </c>
      <c r="DKA22" s="208" t="s">
        <v>554</v>
      </c>
      <c r="DKB22" s="208" t="s">
        <v>554</v>
      </c>
      <c r="DKC22" s="208" t="s">
        <v>554</v>
      </c>
      <c r="DKD22" s="208" t="s">
        <v>554</v>
      </c>
      <c r="DKE22" s="208" t="s">
        <v>554</v>
      </c>
      <c r="DKF22" s="208" t="s">
        <v>554</v>
      </c>
      <c r="DKG22" s="208" t="s">
        <v>554</v>
      </c>
      <c r="DKH22" s="208" t="s">
        <v>554</v>
      </c>
      <c r="DKI22" s="208" t="s">
        <v>554</v>
      </c>
      <c r="DKJ22" s="208" t="s">
        <v>554</v>
      </c>
      <c r="DKK22" s="208" t="s">
        <v>554</v>
      </c>
      <c r="DKL22" s="208" t="s">
        <v>554</v>
      </c>
      <c r="DKM22" s="208" t="s">
        <v>554</v>
      </c>
      <c r="DKN22" s="208" t="s">
        <v>554</v>
      </c>
      <c r="DKO22" s="208" t="s">
        <v>554</v>
      </c>
      <c r="DKP22" s="208" t="s">
        <v>554</v>
      </c>
      <c r="DKQ22" s="208" t="s">
        <v>554</v>
      </c>
      <c r="DKR22" s="208" t="s">
        <v>554</v>
      </c>
      <c r="DKS22" s="208" t="s">
        <v>554</v>
      </c>
      <c r="DKT22" s="208" t="s">
        <v>554</v>
      </c>
      <c r="DKU22" s="208" t="s">
        <v>554</v>
      </c>
      <c r="DKV22" s="208" t="s">
        <v>554</v>
      </c>
      <c r="DKW22" s="208" t="s">
        <v>554</v>
      </c>
      <c r="DKX22" s="208" t="s">
        <v>554</v>
      </c>
      <c r="DKY22" s="208" t="s">
        <v>554</v>
      </c>
      <c r="DKZ22" s="208" t="s">
        <v>554</v>
      </c>
      <c r="DLA22" s="208" t="s">
        <v>554</v>
      </c>
      <c r="DLB22" s="208" t="s">
        <v>554</v>
      </c>
      <c r="DLC22" s="208" t="s">
        <v>554</v>
      </c>
      <c r="DLD22" s="208" t="s">
        <v>554</v>
      </c>
      <c r="DLE22" s="208" t="s">
        <v>554</v>
      </c>
      <c r="DLF22" s="208" t="s">
        <v>554</v>
      </c>
      <c r="DLG22" s="208" t="s">
        <v>554</v>
      </c>
      <c r="DLH22" s="208" t="s">
        <v>554</v>
      </c>
      <c r="DLI22" s="208" t="s">
        <v>554</v>
      </c>
      <c r="DLJ22" s="208" t="s">
        <v>554</v>
      </c>
      <c r="DLK22" s="208" t="s">
        <v>554</v>
      </c>
      <c r="DLL22" s="208" t="s">
        <v>554</v>
      </c>
      <c r="DLM22" s="208" t="s">
        <v>554</v>
      </c>
      <c r="DLN22" s="208" t="s">
        <v>554</v>
      </c>
      <c r="DLO22" s="208" t="s">
        <v>554</v>
      </c>
      <c r="DLP22" s="208" t="s">
        <v>554</v>
      </c>
      <c r="DLQ22" s="208" t="s">
        <v>554</v>
      </c>
      <c r="DLR22" s="208" t="s">
        <v>554</v>
      </c>
      <c r="DLS22" s="208" t="s">
        <v>554</v>
      </c>
      <c r="DLT22" s="208" t="s">
        <v>554</v>
      </c>
      <c r="DLU22" s="208" t="s">
        <v>554</v>
      </c>
      <c r="DLV22" s="208" t="s">
        <v>554</v>
      </c>
      <c r="DLW22" s="208" t="s">
        <v>554</v>
      </c>
      <c r="DLX22" s="208" t="s">
        <v>554</v>
      </c>
      <c r="DLY22" s="208" t="s">
        <v>554</v>
      </c>
      <c r="DLZ22" s="208" t="s">
        <v>554</v>
      </c>
      <c r="DMA22" s="208" t="s">
        <v>554</v>
      </c>
      <c r="DMB22" s="208" t="s">
        <v>554</v>
      </c>
      <c r="DMC22" s="208" t="s">
        <v>554</v>
      </c>
      <c r="DMD22" s="208" t="s">
        <v>554</v>
      </c>
      <c r="DME22" s="208" t="s">
        <v>554</v>
      </c>
      <c r="DMF22" s="208" t="s">
        <v>554</v>
      </c>
      <c r="DMG22" s="208" t="s">
        <v>554</v>
      </c>
      <c r="DMH22" s="208" t="s">
        <v>554</v>
      </c>
      <c r="DMI22" s="208" t="s">
        <v>554</v>
      </c>
      <c r="DMJ22" s="208" t="s">
        <v>554</v>
      </c>
      <c r="DMK22" s="208" t="s">
        <v>554</v>
      </c>
      <c r="DML22" s="208" t="s">
        <v>554</v>
      </c>
      <c r="DMM22" s="208" t="s">
        <v>554</v>
      </c>
      <c r="DMN22" s="208" t="s">
        <v>554</v>
      </c>
      <c r="DMO22" s="208" t="s">
        <v>554</v>
      </c>
      <c r="DMP22" s="208" t="s">
        <v>554</v>
      </c>
      <c r="DMQ22" s="208" t="s">
        <v>554</v>
      </c>
      <c r="DMR22" s="208" t="s">
        <v>554</v>
      </c>
      <c r="DMS22" s="208" t="s">
        <v>554</v>
      </c>
      <c r="DMT22" s="208" t="s">
        <v>554</v>
      </c>
      <c r="DMU22" s="208" t="s">
        <v>554</v>
      </c>
      <c r="DMV22" s="208" t="s">
        <v>554</v>
      </c>
      <c r="DMW22" s="208" t="s">
        <v>554</v>
      </c>
      <c r="DMX22" s="208" t="s">
        <v>554</v>
      </c>
      <c r="DMY22" s="208" t="s">
        <v>554</v>
      </c>
      <c r="DMZ22" s="208" t="s">
        <v>554</v>
      </c>
      <c r="DNA22" s="208" t="s">
        <v>554</v>
      </c>
      <c r="DNB22" s="208" t="s">
        <v>554</v>
      </c>
      <c r="DNC22" s="208" t="s">
        <v>554</v>
      </c>
      <c r="DND22" s="208" t="s">
        <v>554</v>
      </c>
      <c r="DNE22" s="208" t="s">
        <v>554</v>
      </c>
      <c r="DNF22" s="208" t="s">
        <v>554</v>
      </c>
      <c r="DNG22" s="208" t="s">
        <v>554</v>
      </c>
      <c r="DNH22" s="208" t="s">
        <v>554</v>
      </c>
      <c r="DNI22" s="208" t="s">
        <v>554</v>
      </c>
      <c r="DNJ22" s="208" t="s">
        <v>554</v>
      </c>
      <c r="DNK22" s="208" t="s">
        <v>554</v>
      </c>
      <c r="DNL22" s="208" t="s">
        <v>554</v>
      </c>
      <c r="DNM22" s="208" t="s">
        <v>554</v>
      </c>
      <c r="DNN22" s="208" t="s">
        <v>554</v>
      </c>
      <c r="DNO22" s="208" t="s">
        <v>554</v>
      </c>
      <c r="DNP22" s="208" t="s">
        <v>554</v>
      </c>
      <c r="DNQ22" s="208" t="s">
        <v>554</v>
      </c>
      <c r="DNR22" s="208" t="s">
        <v>554</v>
      </c>
      <c r="DNS22" s="208" t="s">
        <v>554</v>
      </c>
      <c r="DNT22" s="208" t="s">
        <v>554</v>
      </c>
      <c r="DNU22" s="208" t="s">
        <v>554</v>
      </c>
      <c r="DNV22" s="208" t="s">
        <v>554</v>
      </c>
      <c r="DNW22" s="208" t="s">
        <v>554</v>
      </c>
      <c r="DNX22" s="208" t="s">
        <v>554</v>
      </c>
      <c r="DNY22" s="208" t="s">
        <v>554</v>
      </c>
      <c r="DNZ22" s="208" t="s">
        <v>554</v>
      </c>
      <c r="DOA22" s="208" t="s">
        <v>554</v>
      </c>
      <c r="DOB22" s="208" t="s">
        <v>554</v>
      </c>
      <c r="DOC22" s="208" t="s">
        <v>554</v>
      </c>
      <c r="DOD22" s="208" t="s">
        <v>554</v>
      </c>
      <c r="DOE22" s="208" t="s">
        <v>554</v>
      </c>
      <c r="DOF22" s="208" t="s">
        <v>554</v>
      </c>
      <c r="DOG22" s="208" t="s">
        <v>554</v>
      </c>
      <c r="DOH22" s="208" t="s">
        <v>554</v>
      </c>
      <c r="DOI22" s="208" t="s">
        <v>554</v>
      </c>
      <c r="DOJ22" s="208" t="s">
        <v>554</v>
      </c>
      <c r="DOK22" s="208" t="s">
        <v>554</v>
      </c>
      <c r="DOL22" s="208" t="s">
        <v>554</v>
      </c>
      <c r="DOM22" s="208" t="s">
        <v>554</v>
      </c>
      <c r="DON22" s="208" t="s">
        <v>554</v>
      </c>
      <c r="DOO22" s="208" t="s">
        <v>554</v>
      </c>
      <c r="DOP22" s="208" t="s">
        <v>554</v>
      </c>
      <c r="DOQ22" s="208" t="s">
        <v>554</v>
      </c>
      <c r="DOR22" s="208" t="s">
        <v>554</v>
      </c>
      <c r="DOS22" s="208" t="s">
        <v>554</v>
      </c>
      <c r="DOT22" s="208" t="s">
        <v>554</v>
      </c>
      <c r="DOU22" s="208" t="s">
        <v>554</v>
      </c>
      <c r="DOV22" s="208" t="s">
        <v>554</v>
      </c>
      <c r="DOW22" s="208" t="s">
        <v>554</v>
      </c>
      <c r="DOX22" s="208" t="s">
        <v>554</v>
      </c>
      <c r="DOY22" s="208" t="s">
        <v>554</v>
      </c>
      <c r="DOZ22" s="208" t="s">
        <v>554</v>
      </c>
      <c r="DPA22" s="208" t="s">
        <v>554</v>
      </c>
      <c r="DPB22" s="208" t="s">
        <v>554</v>
      </c>
      <c r="DPC22" s="208" t="s">
        <v>554</v>
      </c>
      <c r="DPD22" s="208" t="s">
        <v>554</v>
      </c>
      <c r="DPE22" s="208" t="s">
        <v>554</v>
      </c>
      <c r="DPF22" s="208" t="s">
        <v>554</v>
      </c>
      <c r="DPG22" s="208" t="s">
        <v>554</v>
      </c>
      <c r="DPH22" s="208" t="s">
        <v>554</v>
      </c>
      <c r="DPI22" s="208" t="s">
        <v>554</v>
      </c>
      <c r="DPJ22" s="208" t="s">
        <v>554</v>
      </c>
      <c r="DPK22" s="208" t="s">
        <v>554</v>
      </c>
      <c r="DPL22" s="208" t="s">
        <v>554</v>
      </c>
      <c r="DPM22" s="208" t="s">
        <v>554</v>
      </c>
      <c r="DPN22" s="208" t="s">
        <v>554</v>
      </c>
      <c r="DPO22" s="208" t="s">
        <v>554</v>
      </c>
      <c r="DPP22" s="208" t="s">
        <v>554</v>
      </c>
      <c r="DPQ22" s="208" t="s">
        <v>554</v>
      </c>
      <c r="DPR22" s="208" t="s">
        <v>554</v>
      </c>
      <c r="DPS22" s="208" t="s">
        <v>554</v>
      </c>
      <c r="DPT22" s="208" t="s">
        <v>554</v>
      </c>
      <c r="DPU22" s="208" t="s">
        <v>554</v>
      </c>
      <c r="DPV22" s="208" t="s">
        <v>554</v>
      </c>
      <c r="DPW22" s="208" t="s">
        <v>554</v>
      </c>
      <c r="DPX22" s="208" t="s">
        <v>554</v>
      </c>
      <c r="DPY22" s="208" t="s">
        <v>554</v>
      </c>
      <c r="DPZ22" s="208" t="s">
        <v>554</v>
      </c>
      <c r="DQA22" s="208" t="s">
        <v>554</v>
      </c>
      <c r="DQB22" s="208" t="s">
        <v>554</v>
      </c>
      <c r="DQC22" s="208" t="s">
        <v>554</v>
      </c>
      <c r="DQD22" s="208" t="s">
        <v>554</v>
      </c>
      <c r="DQE22" s="208" t="s">
        <v>554</v>
      </c>
      <c r="DQF22" s="208" t="s">
        <v>554</v>
      </c>
      <c r="DQG22" s="208" t="s">
        <v>554</v>
      </c>
      <c r="DQH22" s="208" t="s">
        <v>554</v>
      </c>
      <c r="DQI22" s="208" t="s">
        <v>554</v>
      </c>
      <c r="DQJ22" s="208" t="s">
        <v>554</v>
      </c>
      <c r="DQK22" s="208" t="s">
        <v>554</v>
      </c>
      <c r="DQL22" s="208" t="s">
        <v>554</v>
      </c>
      <c r="DQM22" s="208" t="s">
        <v>554</v>
      </c>
      <c r="DQN22" s="208" t="s">
        <v>554</v>
      </c>
      <c r="DQO22" s="208" t="s">
        <v>554</v>
      </c>
      <c r="DQP22" s="208" t="s">
        <v>554</v>
      </c>
      <c r="DQQ22" s="208" t="s">
        <v>554</v>
      </c>
      <c r="DQR22" s="208" t="s">
        <v>554</v>
      </c>
      <c r="DQS22" s="208" t="s">
        <v>554</v>
      </c>
      <c r="DQT22" s="208" t="s">
        <v>554</v>
      </c>
      <c r="DQU22" s="208" t="s">
        <v>554</v>
      </c>
      <c r="DQV22" s="208" t="s">
        <v>554</v>
      </c>
      <c r="DQW22" s="208" t="s">
        <v>554</v>
      </c>
      <c r="DQX22" s="208" t="s">
        <v>554</v>
      </c>
      <c r="DQY22" s="208" t="s">
        <v>554</v>
      </c>
      <c r="DQZ22" s="208" t="s">
        <v>554</v>
      </c>
      <c r="DRA22" s="208" t="s">
        <v>554</v>
      </c>
      <c r="DRB22" s="208" t="s">
        <v>554</v>
      </c>
      <c r="DRC22" s="208" t="s">
        <v>554</v>
      </c>
      <c r="DRD22" s="208" t="s">
        <v>554</v>
      </c>
      <c r="DRE22" s="208" t="s">
        <v>554</v>
      </c>
      <c r="DRF22" s="208" t="s">
        <v>554</v>
      </c>
      <c r="DRG22" s="208" t="s">
        <v>554</v>
      </c>
      <c r="DRH22" s="208" t="s">
        <v>554</v>
      </c>
      <c r="DRI22" s="208" t="s">
        <v>554</v>
      </c>
      <c r="DRJ22" s="208" t="s">
        <v>554</v>
      </c>
      <c r="DRK22" s="208" t="s">
        <v>554</v>
      </c>
      <c r="DRL22" s="208" t="s">
        <v>554</v>
      </c>
      <c r="DRM22" s="208" t="s">
        <v>554</v>
      </c>
      <c r="DRN22" s="208" t="s">
        <v>554</v>
      </c>
      <c r="DRO22" s="208" t="s">
        <v>554</v>
      </c>
      <c r="DRP22" s="208" t="s">
        <v>554</v>
      </c>
      <c r="DRQ22" s="208" t="s">
        <v>554</v>
      </c>
      <c r="DRR22" s="208" t="s">
        <v>554</v>
      </c>
      <c r="DRS22" s="208" t="s">
        <v>554</v>
      </c>
      <c r="DRT22" s="208" t="s">
        <v>554</v>
      </c>
      <c r="DRU22" s="208" t="s">
        <v>554</v>
      </c>
      <c r="DRV22" s="208" t="s">
        <v>554</v>
      </c>
      <c r="DRW22" s="208" t="s">
        <v>554</v>
      </c>
      <c r="DRX22" s="208" t="s">
        <v>554</v>
      </c>
      <c r="DRY22" s="208" t="s">
        <v>554</v>
      </c>
      <c r="DRZ22" s="208" t="s">
        <v>554</v>
      </c>
      <c r="DSA22" s="208" t="s">
        <v>554</v>
      </c>
      <c r="DSB22" s="208" t="s">
        <v>554</v>
      </c>
      <c r="DSC22" s="208" t="s">
        <v>554</v>
      </c>
      <c r="DSD22" s="208" t="s">
        <v>554</v>
      </c>
      <c r="DSE22" s="208" t="s">
        <v>554</v>
      </c>
      <c r="DSF22" s="208" t="s">
        <v>554</v>
      </c>
      <c r="DSG22" s="208" t="s">
        <v>554</v>
      </c>
      <c r="DSH22" s="208" t="s">
        <v>554</v>
      </c>
      <c r="DSI22" s="208" t="s">
        <v>554</v>
      </c>
      <c r="DSJ22" s="208" t="s">
        <v>554</v>
      </c>
      <c r="DSK22" s="208" t="s">
        <v>554</v>
      </c>
      <c r="DSL22" s="208" t="s">
        <v>554</v>
      </c>
      <c r="DSM22" s="208" t="s">
        <v>554</v>
      </c>
      <c r="DSN22" s="208" t="s">
        <v>554</v>
      </c>
      <c r="DSO22" s="208" t="s">
        <v>554</v>
      </c>
      <c r="DSP22" s="208" t="s">
        <v>554</v>
      </c>
      <c r="DSQ22" s="208" t="s">
        <v>554</v>
      </c>
      <c r="DSR22" s="208" t="s">
        <v>554</v>
      </c>
      <c r="DSS22" s="208" t="s">
        <v>554</v>
      </c>
      <c r="DST22" s="208" t="s">
        <v>554</v>
      </c>
      <c r="DSU22" s="208" t="s">
        <v>554</v>
      </c>
      <c r="DSV22" s="208" t="s">
        <v>554</v>
      </c>
      <c r="DSW22" s="208" t="s">
        <v>554</v>
      </c>
      <c r="DSX22" s="208" t="s">
        <v>554</v>
      </c>
      <c r="DSY22" s="208" t="s">
        <v>554</v>
      </c>
      <c r="DSZ22" s="208" t="s">
        <v>554</v>
      </c>
      <c r="DTA22" s="208" t="s">
        <v>554</v>
      </c>
      <c r="DTB22" s="208" t="s">
        <v>554</v>
      </c>
      <c r="DTC22" s="208" t="s">
        <v>554</v>
      </c>
      <c r="DTD22" s="208" t="s">
        <v>554</v>
      </c>
      <c r="DTE22" s="208" t="s">
        <v>554</v>
      </c>
      <c r="DTF22" s="208" t="s">
        <v>554</v>
      </c>
      <c r="DTG22" s="208" t="s">
        <v>554</v>
      </c>
      <c r="DTH22" s="208" t="s">
        <v>554</v>
      </c>
      <c r="DTI22" s="208" t="s">
        <v>554</v>
      </c>
      <c r="DTJ22" s="208" t="s">
        <v>554</v>
      </c>
      <c r="DTK22" s="208" t="s">
        <v>554</v>
      </c>
      <c r="DTL22" s="208" t="s">
        <v>554</v>
      </c>
      <c r="DTM22" s="208" t="s">
        <v>554</v>
      </c>
      <c r="DTN22" s="208" t="s">
        <v>554</v>
      </c>
      <c r="DTO22" s="208" t="s">
        <v>554</v>
      </c>
      <c r="DTP22" s="208" t="s">
        <v>554</v>
      </c>
      <c r="DTQ22" s="208" t="s">
        <v>554</v>
      </c>
      <c r="DTR22" s="208" t="s">
        <v>554</v>
      </c>
      <c r="DTS22" s="208" t="s">
        <v>554</v>
      </c>
      <c r="DTT22" s="208" t="s">
        <v>554</v>
      </c>
      <c r="DTU22" s="208" t="s">
        <v>554</v>
      </c>
      <c r="DTV22" s="208" t="s">
        <v>554</v>
      </c>
      <c r="DTW22" s="208" t="s">
        <v>554</v>
      </c>
      <c r="DTX22" s="208" t="s">
        <v>554</v>
      </c>
      <c r="DTY22" s="208" t="s">
        <v>554</v>
      </c>
      <c r="DTZ22" s="208" t="s">
        <v>554</v>
      </c>
      <c r="DUA22" s="208" t="s">
        <v>554</v>
      </c>
      <c r="DUB22" s="208" t="s">
        <v>554</v>
      </c>
      <c r="DUC22" s="208" t="s">
        <v>554</v>
      </c>
      <c r="DUD22" s="208" t="s">
        <v>554</v>
      </c>
      <c r="DUE22" s="208" t="s">
        <v>554</v>
      </c>
      <c r="DUF22" s="208" t="s">
        <v>554</v>
      </c>
      <c r="DUG22" s="208" t="s">
        <v>554</v>
      </c>
      <c r="DUH22" s="208" t="s">
        <v>554</v>
      </c>
      <c r="DUI22" s="208" t="s">
        <v>554</v>
      </c>
      <c r="DUJ22" s="208" t="s">
        <v>554</v>
      </c>
      <c r="DUK22" s="208" t="s">
        <v>554</v>
      </c>
      <c r="DUL22" s="208" t="s">
        <v>554</v>
      </c>
      <c r="DUM22" s="208" t="s">
        <v>554</v>
      </c>
      <c r="DUN22" s="208" t="s">
        <v>554</v>
      </c>
      <c r="DUO22" s="208" t="s">
        <v>554</v>
      </c>
      <c r="DUP22" s="208" t="s">
        <v>554</v>
      </c>
      <c r="DUQ22" s="208" t="s">
        <v>554</v>
      </c>
      <c r="DUR22" s="208" t="s">
        <v>554</v>
      </c>
      <c r="DUS22" s="208" t="s">
        <v>554</v>
      </c>
      <c r="DUT22" s="208" t="s">
        <v>554</v>
      </c>
      <c r="DUU22" s="208" t="s">
        <v>554</v>
      </c>
      <c r="DUV22" s="208" t="s">
        <v>554</v>
      </c>
      <c r="DUW22" s="208" t="s">
        <v>554</v>
      </c>
      <c r="DUX22" s="208" t="s">
        <v>554</v>
      </c>
      <c r="DUY22" s="208" t="s">
        <v>554</v>
      </c>
      <c r="DUZ22" s="208" t="s">
        <v>554</v>
      </c>
      <c r="DVA22" s="208" t="s">
        <v>554</v>
      </c>
      <c r="DVB22" s="208" t="s">
        <v>554</v>
      </c>
      <c r="DVC22" s="208" t="s">
        <v>554</v>
      </c>
      <c r="DVD22" s="208" t="s">
        <v>554</v>
      </c>
      <c r="DVE22" s="208" t="s">
        <v>554</v>
      </c>
      <c r="DVF22" s="208" t="s">
        <v>554</v>
      </c>
      <c r="DVG22" s="208" t="s">
        <v>554</v>
      </c>
      <c r="DVH22" s="208" t="s">
        <v>554</v>
      </c>
      <c r="DVI22" s="208" t="s">
        <v>554</v>
      </c>
      <c r="DVJ22" s="208" t="s">
        <v>554</v>
      </c>
      <c r="DVK22" s="208" t="s">
        <v>554</v>
      </c>
      <c r="DVL22" s="208" t="s">
        <v>554</v>
      </c>
      <c r="DVM22" s="208" t="s">
        <v>554</v>
      </c>
      <c r="DVN22" s="208" t="s">
        <v>554</v>
      </c>
      <c r="DVO22" s="208" t="s">
        <v>554</v>
      </c>
      <c r="DVP22" s="208" t="s">
        <v>554</v>
      </c>
      <c r="DVQ22" s="208" t="s">
        <v>554</v>
      </c>
      <c r="DVR22" s="208" t="s">
        <v>554</v>
      </c>
      <c r="DVS22" s="208" t="s">
        <v>554</v>
      </c>
      <c r="DVT22" s="208" t="s">
        <v>554</v>
      </c>
      <c r="DVU22" s="208" t="s">
        <v>554</v>
      </c>
      <c r="DVV22" s="208" t="s">
        <v>554</v>
      </c>
      <c r="DVW22" s="208" t="s">
        <v>554</v>
      </c>
      <c r="DVX22" s="208" t="s">
        <v>554</v>
      </c>
      <c r="DVY22" s="208" t="s">
        <v>554</v>
      </c>
      <c r="DVZ22" s="208" t="s">
        <v>554</v>
      </c>
      <c r="DWA22" s="208" t="s">
        <v>554</v>
      </c>
      <c r="DWB22" s="208" t="s">
        <v>554</v>
      </c>
      <c r="DWC22" s="208" t="s">
        <v>554</v>
      </c>
      <c r="DWD22" s="208" t="s">
        <v>554</v>
      </c>
      <c r="DWE22" s="208" t="s">
        <v>554</v>
      </c>
      <c r="DWF22" s="208" t="s">
        <v>554</v>
      </c>
      <c r="DWG22" s="208" t="s">
        <v>554</v>
      </c>
      <c r="DWH22" s="208" t="s">
        <v>554</v>
      </c>
      <c r="DWI22" s="208" t="s">
        <v>554</v>
      </c>
      <c r="DWJ22" s="208" t="s">
        <v>554</v>
      </c>
      <c r="DWK22" s="208" t="s">
        <v>554</v>
      </c>
      <c r="DWL22" s="208" t="s">
        <v>554</v>
      </c>
      <c r="DWM22" s="208" t="s">
        <v>554</v>
      </c>
      <c r="DWN22" s="208" t="s">
        <v>554</v>
      </c>
      <c r="DWO22" s="208" t="s">
        <v>554</v>
      </c>
      <c r="DWP22" s="208" t="s">
        <v>554</v>
      </c>
      <c r="DWQ22" s="208" t="s">
        <v>554</v>
      </c>
      <c r="DWR22" s="208" t="s">
        <v>554</v>
      </c>
      <c r="DWS22" s="208" t="s">
        <v>554</v>
      </c>
      <c r="DWT22" s="208" t="s">
        <v>554</v>
      </c>
      <c r="DWU22" s="208" t="s">
        <v>554</v>
      </c>
      <c r="DWV22" s="208" t="s">
        <v>554</v>
      </c>
      <c r="DWW22" s="208" t="s">
        <v>554</v>
      </c>
      <c r="DWX22" s="208" t="s">
        <v>554</v>
      </c>
      <c r="DWY22" s="208" t="s">
        <v>554</v>
      </c>
      <c r="DWZ22" s="208" t="s">
        <v>554</v>
      </c>
      <c r="DXA22" s="208" t="s">
        <v>554</v>
      </c>
      <c r="DXB22" s="208" t="s">
        <v>554</v>
      </c>
      <c r="DXC22" s="208" t="s">
        <v>554</v>
      </c>
      <c r="DXD22" s="208" t="s">
        <v>554</v>
      </c>
      <c r="DXE22" s="208" t="s">
        <v>554</v>
      </c>
      <c r="DXF22" s="208" t="s">
        <v>554</v>
      </c>
      <c r="DXG22" s="208" t="s">
        <v>554</v>
      </c>
      <c r="DXH22" s="208" t="s">
        <v>554</v>
      </c>
      <c r="DXI22" s="208" t="s">
        <v>554</v>
      </c>
      <c r="DXJ22" s="208" t="s">
        <v>554</v>
      </c>
      <c r="DXK22" s="208" t="s">
        <v>554</v>
      </c>
      <c r="DXL22" s="208" t="s">
        <v>554</v>
      </c>
      <c r="DXM22" s="208" t="s">
        <v>554</v>
      </c>
      <c r="DXN22" s="208" t="s">
        <v>554</v>
      </c>
      <c r="DXO22" s="208" t="s">
        <v>554</v>
      </c>
      <c r="DXP22" s="208" t="s">
        <v>554</v>
      </c>
      <c r="DXQ22" s="208" t="s">
        <v>554</v>
      </c>
      <c r="DXR22" s="208" t="s">
        <v>554</v>
      </c>
      <c r="DXS22" s="208" t="s">
        <v>554</v>
      </c>
      <c r="DXT22" s="208" t="s">
        <v>554</v>
      </c>
      <c r="DXU22" s="208" t="s">
        <v>554</v>
      </c>
      <c r="DXV22" s="208" t="s">
        <v>554</v>
      </c>
      <c r="DXW22" s="208" t="s">
        <v>554</v>
      </c>
      <c r="DXX22" s="208" t="s">
        <v>554</v>
      </c>
      <c r="DXY22" s="208" t="s">
        <v>554</v>
      </c>
      <c r="DXZ22" s="208" t="s">
        <v>554</v>
      </c>
      <c r="DYA22" s="208" t="s">
        <v>554</v>
      </c>
      <c r="DYB22" s="208" t="s">
        <v>554</v>
      </c>
      <c r="DYC22" s="208" t="s">
        <v>554</v>
      </c>
      <c r="DYD22" s="208" t="s">
        <v>554</v>
      </c>
      <c r="DYE22" s="208" t="s">
        <v>554</v>
      </c>
      <c r="DYF22" s="208" t="s">
        <v>554</v>
      </c>
      <c r="DYG22" s="208" t="s">
        <v>554</v>
      </c>
      <c r="DYH22" s="208" t="s">
        <v>554</v>
      </c>
      <c r="DYI22" s="208" t="s">
        <v>554</v>
      </c>
      <c r="DYJ22" s="208" t="s">
        <v>554</v>
      </c>
      <c r="DYK22" s="208" t="s">
        <v>554</v>
      </c>
      <c r="DYL22" s="208" t="s">
        <v>554</v>
      </c>
      <c r="DYM22" s="208" t="s">
        <v>554</v>
      </c>
      <c r="DYN22" s="208" t="s">
        <v>554</v>
      </c>
      <c r="DYO22" s="208" t="s">
        <v>554</v>
      </c>
      <c r="DYP22" s="208" t="s">
        <v>554</v>
      </c>
      <c r="DYQ22" s="208" t="s">
        <v>554</v>
      </c>
      <c r="DYR22" s="208" t="s">
        <v>554</v>
      </c>
      <c r="DYS22" s="208" t="s">
        <v>554</v>
      </c>
      <c r="DYT22" s="208" t="s">
        <v>554</v>
      </c>
      <c r="DYU22" s="208" t="s">
        <v>554</v>
      </c>
      <c r="DYV22" s="208" t="s">
        <v>554</v>
      </c>
      <c r="DYW22" s="208" t="s">
        <v>554</v>
      </c>
      <c r="DYX22" s="208" t="s">
        <v>554</v>
      </c>
      <c r="DYY22" s="208" t="s">
        <v>554</v>
      </c>
      <c r="DYZ22" s="208" t="s">
        <v>554</v>
      </c>
      <c r="DZA22" s="208" t="s">
        <v>554</v>
      </c>
      <c r="DZB22" s="208" t="s">
        <v>554</v>
      </c>
      <c r="DZC22" s="208" t="s">
        <v>554</v>
      </c>
      <c r="DZD22" s="208" t="s">
        <v>554</v>
      </c>
      <c r="DZE22" s="208" t="s">
        <v>554</v>
      </c>
      <c r="DZF22" s="208" t="s">
        <v>554</v>
      </c>
      <c r="DZG22" s="208" t="s">
        <v>554</v>
      </c>
      <c r="DZH22" s="208" t="s">
        <v>554</v>
      </c>
      <c r="DZI22" s="208" t="s">
        <v>554</v>
      </c>
      <c r="DZJ22" s="208" t="s">
        <v>554</v>
      </c>
      <c r="DZK22" s="208" t="s">
        <v>554</v>
      </c>
      <c r="DZL22" s="208" t="s">
        <v>554</v>
      </c>
      <c r="DZM22" s="208" t="s">
        <v>554</v>
      </c>
      <c r="DZN22" s="208" t="s">
        <v>554</v>
      </c>
      <c r="DZO22" s="208" t="s">
        <v>554</v>
      </c>
      <c r="DZP22" s="208" t="s">
        <v>554</v>
      </c>
      <c r="DZQ22" s="208" t="s">
        <v>554</v>
      </c>
      <c r="DZR22" s="208" t="s">
        <v>554</v>
      </c>
      <c r="DZS22" s="208" t="s">
        <v>554</v>
      </c>
      <c r="DZT22" s="208" t="s">
        <v>554</v>
      </c>
      <c r="DZU22" s="208" t="s">
        <v>554</v>
      </c>
      <c r="DZV22" s="208" t="s">
        <v>554</v>
      </c>
      <c r="DZW22" s="208" t="s">
        <v>554</v>
      </c>
      <c r="DZX22" s="208" t="s">
        <v>554</v>
      </c>
      <c r="DZY22" s="208" t="s">
        <v>554</v>
      </c>
      <c r="DZZ22" s="208" t="s">
        <v>554</v>
      </c>
      <c r="EAA22" s="208" t="s">
        <v>554</v>
      </c>
      <c r="EAB22" s="208" t="s">
        <v>554</v>
      </c>
      <c r="EAC22" s="208" t="s">
        <v>554</v>
      </c>
      <c r="EAD22" s="208" t="s">
        <v>554</v>
      </c>
      <c r="EAE22" s="208" t="s">
        <v>554</v>
      </c>
      <c r="EAF22" s="208" t="s">
        <v>554</v>
      </c>
      <c r="EAG22" s="208" t="s">
        <v>554</v>
      </c>
      <c r="EAH22" s="208" t="s">
        <v>554</v>
      </c>
      <c r="EAI22" s="208" t="s">
        <v>554</v>
      </c>
      <c r="EAJ22" s="208" t="s">
        <v>554</v>
      </c>
      <c r="EAK22" s="208" t="s">
        <v>554</v>
      </c>
      <c r="EAL22" s="208" t="s">
        <v>554</v>
      </c>
      <c r="EAM22" s="208" t="s">
        <v>554</v>
      </c>
      <c r="EAN22" s="208" t="s">
        <v>554</v>
      </c>
      <c r="EAO22" s="208" t="s">
        <v>554</v>
      </c>
      <c r="EAP22" s="208" t="s">
        <v>554</v>
      </c>
      <c r="EAQ22" s="208" t="s">
        <v>554</v>
      </c>
      <c r="EAR22" s="208" t="s">
        <v>554</v>
      </c>
      <c r="EAS22" s="208" t="s">
        <v>554</v>
      </c>
      <c r="EAT22" s="208" t="s">
        <v>554</v>
      </c>
      <c r="EAU22" s="208" t="s">
        <v>554</v>
      </c>
      <c r="EAV22" s="208" t="s">
        <v>554</v>
      </c>
      <c r="EAW22" s="208" t="s">
        <v>554</v>
      </c>
      <c r="EAX22" s="208" t="s">
        <v>554</v>
      </c>
      <c r="EAY22" s="208" t="s">
        <v>554</v>
      </c>
      <c r="EAZ22" s="208" t="s">
        <v>554</v>
      </c>
      <c r="EBA22" s="208" t="s">
        <v>554</v>
      </c>
      <c r="EBB22" s="208" t="s">
        <v>554</v>
      </c>
      <c r="EBC22" s="208" t="s">
        <v>554</v>
      </c>
      <c r="EBD22" s="208" t="s">
        <v>554</v>
      </c>
      <c r="EBE22" s="208" t="s">
        <v>554</v>
      </c>
      <c r="EBF22" s="208" t="s">
        <v>554</v>
      </c>
      <c r="EBG22" s="208" t="s">
        <v>554</v>
      </c>
      <c r="EBH22" s="208" t="s">
        <v>554</v>
      </c>
      <c r="EBI22" s="208" t="s">
        <v>554</v>
      </c>
      <c r="EBJ22" s="208" t="s">
        <v>554</v>
      </c>
      <c r="EBK22" s="208" t="s">
        <v>554</v>
      </c>
      <c r="EBL22" s="208" t="s">
        <v>554</v>
      </c>
      <c r="EBM22" s="208" t="s">
        <v>554</v>
      </c>
      <c r="EBN22" s="208" t="s">
        <v>554</v>
      </c>
      <c r="EBO22" s="208" t="s">
        <v>554</v>
      </c>
      <c r="EBP22" s="208" t="s">
        <v>554</v>
      </c>
      <c r="EBQ22" s="208" t="s">
        <v>554</v>
      </c>
      <c r="EBR22" s="208" t="s">
        <v>554</v>
      </c>
      <c r="EBS22" s="208" t="s">
        <v>554</v>
      </c>
      <c r="EBT22" s="208" t="s">
        <v>554</v>
      </c>
      <c r="EBU22" s="208" t="s">
        <v>554</v>
      </c>
      <c r="EBV22" s="208" t="s">
        <v>554</v>
      </c>
      <c r="EBW22" s="208" t="s">
        <v>554</v>
      </c>
      <c r="EBX22" s="208" t="s">
        <v>554</v>
      </c>
      <c r="EBY22" s="208" t="s">
        <v>554</v>
      </c>
      <c r="EBZ22" s="208" t="s">
        <v>554</v>
      </c>
      <c r="ECA22" s="208" t="s">
        <v>554</v>
      </c>
      <c r="ECB22" s="208" t="s">
        <v>554</v>
      </c>
      <c r="ECC22" s="208" t="s">
        <v>554</v>
      </c>
      <c r="ECD22" s="208" t="s">
        <v>554</v>
      </c>
      <c r="ECE22" s="208" t="s">
        <v>554</v>
      </c>
      <c r="ECF22" s="208" t="s">
        <v>554</v>
      </c>
      <c r="ECG22" s="208" t="s">
        <v>554</v>
      </c>
      <c r="ECH22" s="208" t="s">
        <v>554</v>
      </c>
      <c r="ECI22" s="208" t="s">
        <v>554</v>
      </c>
      <c r="ECJ22" s="208" t="s">
        <v>554</v>
      </c>
      <c r="ECK22" s="208" t="s">
        <v>554</v>
      </c>
      <c r="ECL22" s="208" t="s">
        <v>554</v>
      </c>
      <c r="ECM22" s="208" t="s">
        <v>554</v>
      </c>
      <c r="ECN22" s="208" t="s">
        <v>554</v>
      </c>
      <c r="ECO22" s="208" t="s">
        <v>554</v>
      </c>
      <c r="ECP22" s="208" t="s">
        <v>554</v>
      </c>
      <c r="ECQ22" s="208" t="s">
        <v>554</v>
      </c>
      <c r="ECR22" s="208" t="s">
        <v>554</v>
      </c>
      <c r="ECS22" s="208" t="s">
        <v>554</v>
      </c>
      <c r="ECT22" s="208" t="s">
        <v>554</v>
      </c>
      <c r="ECU22" s="208" t="s">
        <v>554</v>
      </c>
      <c r="ECV22" s="208" t="s">
        <v>554</v>
      </c>
      <c r="ECW22" s="208" t="s">
        <v>554</v>
      </c>
      <c r="ECX22" s="208" t="s">
        <v>554</v>
      </c>
      <c r="ECY22" s="208" t="s">
        <v>554</v>
      </c>
      <c r="ECZ22" s="208" t="s">
        <v>554</v>
      </c>
      <c r="EDA22" s="208" t="s">
        <v>554</v>
      </c>
      <c r="EDB22" s="208" t="s">
        <v>554</v>
      </c>
      <c r="EDC22" s="208" t="s">
        <v>554</v>
      </c>
      <c r="EDD22" s="208" t="s">
        <v>554</v>
      </c>
      <c r="EDE22" s="208" t="s">
        <v>554</v>
      </c>
      <c r="EDF22" s="208" t="s">
        <v>554</v>
      </c>
      <c r="EDG22" s="208" t="s">
        <v>554</v>
      </c>
      <c r="EDH22" s="208" t="s">
        <v>554</v>
      </c>
      <c r="EDI22" s="208" t="s">
        <v>554</v>
      </c>
      <c r="EDJ22" s="208" t="s">
        <v>554</v>
      </c>
      <c r="EDK22" s="208" t="s">
        <v>554</v>
      </c>
      <c r="EDL22" s="208" t="s">
        <v>554</v>
      </c>
      <c r="EDM22" s="208" t="s">
        <v>554</v>
      </c>
      <c r="EDN22" s="208" t="s">
        <v>554</v>
      </c>
      <c r="EDO22" s="208" t="s">
        <v>554</v>
      </c>
      <c r="EDP22" s="208" t="s">
        <v>554</v>
      </c>
      <c r="EDQ22" s="208" t="s">
        <v>554</v>
      </c>
      <c r="EDR22" s="208" t="s">
        <v>554</v>
      </c>
      <c r="EDS22" s="208" t="s">
        <v>554</v>
      </c>
      <c r="EDT22" s="208" t="s">
        <v>554</v>
      </c>
      <c r="EDU22" s="208" t="s">
        <v>554</v>
      </c>
      <c r="EDV22" s="208" t="s">
        <v>554</v>
      </c>
      <c r="EDW22" s="208" t="s">
        <v>554</v>
      </c>
      <c r="EDX22" s="208" t="s">
        <v>554</v>
      </c>
      <c r="EDY22" s="208" t="s">
        <v>554</v>
      </c>
      <c r="EDZ22" s="208" t="s">
        <v>554</v>
      </c>
      <c r="EEA22" s="208" t="s">
        <v>554</v>
      </c>
      <c r="EEB22" s="208" t="s">
        <v>554</v>
      </c>
      <c r="EEC22" s="208" t="s">
        <v>554</v>
      </c>
      <c r="EED22" s="208" t="s">
        <v>554</v>
      </c>
      <c r="EEE22" s="208" t="s">
        <v>554</v>
      </c>
      <c r="EEF22" s="208" t="s">
        <v>554</v>
      </c>
      <c r="EEG22" s="208" t="s">
        <v>554</v>
      </c>
      <c r="EEH22" s="208" t="s">
        <v>554</v>
      </c>
      <c r="EEI22" s="208" t="s">
        <v>554</v>
      </c>
      <c r="EEJ22" s="208" t="s">
        <v>554</v>
      </c>
      <c r="EEK22" s="208" t="s">
        <v>554</v>
      </c>
      <c r="EEL22" s="208" t="s">
        <v>554</v>
      </c>
      <c r="EEM22" s="208" t="s">
        <v>554</v>
      </c>
      <c r="EEN22" s="208" t="s">
        <v>554</v>
      </c>
      <c r="EEO22" s="208" t="s">
        <v>554</v>
      </c>
      <c r="EEP22" s="208" t="s">
        <v>554</v>
      </c>
      <c r="EEQ22" s="208" t="s">
        <v>554</v>
      </c>
      <c r="EER22" s="208" t="s">
        <v>554</v>
      </c>
      <c r="EES22" s="208" t="s">
        <v>554</v>
      </c>
      <c r="EET22" s="208" t="s">
        <v>554</v>
      </c>
      <c r="EEU22" s="208" t="s">
        <v>554</v>
      </c>
      <c r="EEV22" s="208" t="s">
        <v>554</v>
      </c>
      <c r="EEW22" s="208" t="s">
        <v>554</v>
      </c>
      <c r="EEX22" s="208" t="s">
        <v>554</v>
      </c>
      <c r="EEY22" s="208" t="s">
        <v>554</v>
      </c>
      <c r="EEZ22" s="208" t="s">
        <v>554</v>
      </c>
      <c r="EFA22" s="208" t="s">
        <v>554</v>
      </c>
      <c r="EFB22" s="208" t="s">
        <v>554</v>
      </c>
      <c r="EFC22" s="208" t="s">
        <v>554</v>
      </c>
      <c r="EFD22" s="208" t="s">
        <v>554</v>
      </c>
      <c r="EFE22" s="208" t="s">
        <v>554</v>
      </c>
      <c r="EFF22" s="208" t="s">
        <v>554</v>
      </c>
      <c r="EFG22" s="208" t="s">
        <v>554</v>
      </c>
      <c r="EFH22" s="208" t="s">
        <v>554</v>
      </c>
      <c r="EFI22" s="208" t="s">
        <v>554</v>
      </c>
      <c r="EFJ22" s="208" t="s">
        <v>554</v>
      </c>
      <c r="EFK22" s="208" t="s">
        <v>554</v>
      </c>
      <c r="EFL22" s="208" t="s">
        <v>554</v>
      </c>
      <c r="EFM22" s="208" t="s">
        <v>554</v>
      </c>
      <c r="EFN22" s="208" t="s">
        <v>554</v>
      </c>
      <c r="EFO22" s="208" t="s">
        <v>554</v>
      </c>
      <c r="EFP22" s="208" t="s">
        <v>554</v>
      </c>
      <c r="EFQ22" s="208" t="s">
        <v>554</v>
      </c>
      <c r="EFR22" s="208" t="s">
        <v>554</v>
      </c>
      <c r="EFS22" s="208" t="s">
        <v>554</v>
      </c>
      <c r="EFT22" s="208" t="s">
        <v>554</v>
      </c>
      <c r="EFU22" s="208" t="s">
        <v>554</v>
      </c>
      <c r="EFV22" s="208" t="s">
        <v>554</v>
      </c>
      <c r="EFW22" s="208" t="s">
        <v>554</v>
      </c>
      <c r="EFX22" s="208" t="s">
        <v>554</v>
      </c>
      <c r="EFY22" s="208" t="s">
        <v>554</v>
      </c>
      <c r="EFZ22" s="208" t="s">
        <v>554</v>
      </c>
      <c r="EGA22" s="208" t="s">
        <v>554</v>
      </c>
      <c r="EGB22" s="208" t="s">
        <v>554</v>
      </c>
      <c r="EGC22" s="208" t="s">
        <v>554</v>
      </c>
      <c r="EGD22" s="208" t="s">
        <v>554</v>
      </c>
      <c r="EGE22" s="208" t="s">
        <v>554</v>
      </c>
      <c r="EGF22" s="208" t="s">
        <v>554</v>
      </c>
      <c r="EGG22" s="208" t="s">
        <v>554</v>
      </c>
      <c r="EGH22" s="208" t="s">
        <v>554</v>
      </c>
      <c r="EGI22" s="208" t="s">
        <v>554</v>
      </c>
      <c r="EGJ22" s="208" t="s">
        <v>554</v>
      </c>
      <c r="EGK22" s="208" t="s">
        <v>554</v>
      </c>
      <c r="EGL22" s="208" t="s">
        <v>554</v>
      </c>
      <c r="EGM22" s="208" t="s">
        <v>554</v>
      </c>
      <c r="EGN22" s="208" t="s">
        <v>554</v>
      </c>
      <c r="EGO22" s="208" t="s">
        <v>554</v>
      </c>
      <c r="EGP22" s="208" t="s">
        <v>554</v>
      </c>
      <c r="EGQ22" s="208" t="s">
        <v>554</v>
      </c>
      <c r="EGR22" s="208" t="s">
        <v>554</v>
      </c>
      <c r="EGS22" s="208" t="s">
        <v>554</v>
      </c>
      <c r="EGT22" s="208" t="s">
        <v>554</v>
      </c>
      <c r="EGU22" s="208" t="s">
        <v>554</v>
      </c>
      <c r="EGV22" s="208" t="s">
        <v>554</v>
      </c>
      <c r="EGW22" s="208" t="s">
        <v>554</v>
      </c>
      <c r="EGX22" s="208" t="s">
        <v>554</v>
      </c>
      <c r="EGY22" s="208" t="s">
        <v>554</v>
      </c>
      <c r="EGZ22" s="208" t="s">
        <v>554</v>
      </c>
      <c r="EHA22" s="208" t="s">
        <v>554</v>
      </c>
      <c r="EHB22" s="208" t="s">
        <v>554</v>
      </c>
      <c r="EHC22" s="208" t="s">
        <v>554</v>
      </c>
      <c r="EHD22" s="208" t="s">
        <v>554</v>
      </c>
      <c r="EHE22" s="208" t="s">
        <v>554</v>
      </c>
      <c r="EHF22" s="208" t="s">
        <v>554</v>
      </c>
      <c r="EHG22" s="208" t="s">
        <v>554</v>
      </c>
      <c r="EHH22" s="208" t="s">
        <v>554</v>
      </c>
      <c r="EHI22" s="208" t="s">
        <v>554</v>
      </c>
      <c r="EHJ22" s="208" t="s">
        <v>554</v>
      </c>
      <c r="EHK22" s="208" t="s">
        <v>554</v>
      </c>
      <c r="EHL22" s="208" t="s">
        <v>554</v>
      </c>
      <c r="EHM22" s="208" t="s">
        <v>554</v>
      </c>
      <c r="EHN22" s="208" t="s">
        <v>554</v>
      </c>
      <c r="EHO22" s="208" t="s">
        <v>554</v>
      </c>
      <c r="EHP22" s="208" t="s">
        <v>554</v>
      </c>
      <c r="EHQ22" s="208" t="s">
        <v>554</v>
      </c>
      <c r="EHR22" s="208" t="s">
        <v>554</v>
      </c>
      <c r="EHS22" s="208" t="s">
        <v>554</v>
      </c>
      <c r="EHT22" s="208" t="s">
        <v>554</v>
      </c>
      <c r="EHU22" s="208" t="s">
        <v>554</v>
      </c>
      <c r="EHV22" s="208" t="s">
        <v>554</v>
      </c>
      <c r="EHW22" s="208" t="s">
        <v>554</v>
      </c>
      <c r="EHX22" s="208" t="s">
        <v>554</v>
      </c>
      <c r="EHY22" s="208" t="s">
        <v>554</v>
      </c>
      <c r="EHZ22" s="208" t="s">
        <v>554</v>
      </c>
      <c r="EIA22" s="208" t="s">
        <v>554</v>
      </c>
      <c r="EIB22" s="208" t="s">
        <v>554</v>
      </c>
      <c r="EIC22" s="208" t="s">
        <v>554</v>
      </c>
      <c r="EID22" s="208" t="s">
        <v>554</v>
      </c>
      <c r="EIE22" s="208" t="s">
        <v>554</v>
      </c>
      <c r="EIF22" s="208" t="s">
        <v>554</v>
      </c>
      <c r="EIG22" s="208" t="s">
        <v>554</v>
      </c>
      <c r="EIH22" s="208" t="s">
        <v>554</v>
      </c>
      <c r="EII22" s="208" t="s">
        <v>554</v>
      </c>
      <c r="EIJ22" s="208" t="s">
        <v>554</v>
      </c>
      <c r="EIK22" s="208" t="s">
        <v>554</v>
      </c>
      <c r="EIL22" s="208" t="s">
        <v>554</v>
      </c>
      <c r="EIM22" s="208" t="s">
        <v>554</v>
      </c>
      <c r="EIN22" s="208" t="s">
        <v>554</v>
      </c>
      <c r="EIO22" s="208" t="s">
        <v>554</v>
      </c>
      <c r="EIP22" s="208" t="s">
        <v>554</v>
      </c>
      <c r="EIQ22" s="208" t="s">
        <v>554</v>
      </c>
      <c r="EIR22" s="208" t="s">
        <v>554</v>
      </c>
      <c r="EIS22" s="208" t="s">
        <v>554</v>
      </c>
      <c r="EIT22" s="208" t="s">
        <v>554</v>
      </c>
      <c r="EIU22" s="208" t="s">
        <v>554</v>
      </c>
      <c r="EIV22" s="208" t="s">
        <v>554</v>
      </c>
      <c r="EIW22" s="208" t="s">
        <v>554</v>
      </c>
      <c r="EIX22" s="208" t="s">
        <v>554</v>
      </c>
      <c r="EIY22" s="208" t="s">
        <v>554</v>
      </c>
      <c r="EIZ22" s="208" t="s">
        <v>554</v>
      </c>
      <c r="EJA22" s="208" t="s">
        <v>554</v>
      </c>
      <c r="EJB22" s="208" t="s">
        <v>554</v>
      </c>
      <c r="EJC22" s="208" t="s">
        <v>554</v>
      </c>
      <c r="EJD22" s="208" t="s">
        <v>554</v>
      </c>
      <c r="EJE22" s="208" t="s">
        <v>554</v>
      </c>
      <c r="EJF22" s="208" t="s">
        <v>554</v>
      </c>
      <c r="EJG22" s="208" t="s">
        <v>554</v>
      </c>
      <c r="EJH22" s="208" t="s">
        <v>554</v>
      </c>
      <c r="EJI22" s="208" t="s">
        <v>554</v>
      </c>
      <c r="EJJ22" s="208" t="s">
        <v>554</v>
      </c>
      <c r="EJK22" s="208" t="s">
        <v>554</v>
      </c>
      <c r="EJL22" s="208" t="s">
        <v>554</v>
      </c>
      <c r="EJM22" s="208" t="s">
        <v>554</v>
      </c>
      <c r="EJN22" s="208" t="s">
        <v>554</v>
      </c>
      <c r="EJO22" s="208" t="s">
        <v>554</v>
      </c>
      <c r="EJP22" s="208" t="s">
        <v>554</v>
      </c>
      <c r="EJQ22" s="208" t="s">
        <v>554</v>
      </c>
      <c r="EJR22" s="208" t="s">
        <v>554</v>
      </c>
      <c r="EJS22" s="208" t="s">
        <v>554</v>
      </c>
      <c r="EJT22" s="208" t="s">
        <v>554</v>
      </c>
      <c r="EJU22" s="208" t="s">
        <v>554</v>
      </c>
      <c r="EJV22" s="208" t="s">
        <v>554</v>
      </c>
      <c r="EJW22" s="208" t="s">
        <v>554</v>
      </c>
      <c r="EJX22" s="208" t="s">
        <v>554</v>
      </c>
      <c r="EJY22" s="208" t="s">
        <v>554</v>
      </c>
      <c r="EJZ22" s="208" t="s">
        <v>554</v>
      </c>
      <c r="EKA22" s="208" t="s">
        <v>554</v>
      </c>
      <c r="EKB22" s="208" t="s">
        <v>554</v>
      </c>
      <c r="EKC22" s="208" t="s">
        <v>554</v>
      </c>
      <c r="EKD22" s="208" t="s">
        <v>554</v>
      </c>
      <c r="EKE22" s="208" t="s">
        <v>554</v>
      </c>
      <c r="EKF22" s="208" t="s">
        <v>554</v>
      </c>
      <c r="EKG22" s="208" t="s">
        <v>554</v>
      </c>
      <c r="EKH22" s="208" t="s">
        <v>554</v>
      </c>
      <c r="EKI22" s="208" t="s">
        <v>554</v>
      </c>
      <c r="EKJ22" s="208" t="s">
        <v>554</v>
      </c>
      <c r="EKK22" s="208" t="s">
        <v>554</v>
      </c>
      <c r="EKL22" s="208" t="s">
        <v>554</v>
      </c>
      <c r="EKM22" s="208" t="s">
        <v>554</v>
      </c>
      <c r="EKN22" s="208" t="s">
        <v>554</v>
      </c>
      <c r="EKO22" s="208" t="s">
        <v>554</v>
      </c>
      <c r="EKP22" s="208" t="s">
        <v>554</v>
      </c>
      <c r="EKQ22" s="208" t="s">
        <v>554</v>
      </c>
      <c r="EKR22" s="208" t="s">
        <v>554</v>
      </c>
      <c r="EKS22" s="208" t="s">
        <v>554</v>
      </c>
      <c r="EKT22" s="208" t="s">
        <v>554</v>
      </c>
      <c r="EKU22" s="208" t="s">
        <v>554</v>
      </c>
      <c r="EKV22" s="208" t="s">
        <v>554</v>
      </c>
      <c r="EKW22" s="208" t="s">
        <v>554</v>
      </c>
      <c r="EKX22" s="208" t="s">
        <v>554</v>
      </c>
      <c r="EKY22" s="208" t="s">
        <v>554</v>
      </c>
      <c r="EKZ22" s="208" t="s">
        <v>554</v>
      </c>
      <c r="ELA22" s="208" t="s">
        <v>554</v>
      </c>
      <c r="ELB22" s="208" t="s">
        <v>554</v>
      </c>
      <c r="ELC22" s="208" t="s">
        <v>554</v>
      </c>
      <c r="ELD22" s="208" t="s">
        <v>554</v>
      </c>
      <c r="ELE22" s="208" t="s">
        <v>554</v>
      </c>
      <c r="ELF22" s="208" t="s">
        <v>554</v>
      </c>
      <c r="ELG22" s="208" t="s">
        <v>554</v>
      </c>
      <c r="ELH22" s="208" t="s">
        <v>554</v>
      </c>
      <c r="ELI22" s="208" t="s">
        <v>554</v>
      </c>
      <c r="ELJ22" s="208" t="s">
        <v>554</v>
      </c>
      <c r="ELK22" s="208" t="s">
        <v>554</v>
      </c>
      <c r="ELL22" s="208" t="s">
        <v>554</v>
      </c>
      <c r="ELM22" s="208" t="s">
        <v>554</v>
      </c>
      <c r="ELN22" s="208" t="s">
        <v>554</v>
      </c>
      <c r="ELO22" s="208" t="s">
        <v>554</v>
      </c>
      <c r="ELP22" s="208" t="s">
        <v>554</v>
      </c>
      <c r="ELQ22" s="208" t="s">
        <v>554</v>
      </c>
      <c r="ELR22" s="208" t="s">
        <v>554</v>
      </c>
      <c r="ELS22" s="208" t="s">
        <v>554</v>
      </c>
      <c r="ELT22" s="208" t="s">
        <v>554</v>
      </c>
      <c r="ELU22" s="208" t="s">
        <v>554</v>
      </c>
      <c r="ELV22" s="208" t="s">
        <v>554</v>
      </c>
      <c r="ELW22" s="208" t="s">
        <v>554</v>
      </c>
      <c r="ELX22" s="208" t="s">
        <v>554</v>
      </c>
      <c r="ELY22" s="208" t="s">
        <v>554</v>
      </c>
      <c r="ELZ22" s="208" t="s">
        <v>554</v>
      </c>
      <c r="EMA22" s="208" t="s">
        <v>554</v>
      </c>
      <c r="EMB22" s="208" t="s">
        <v>554</v>
      </c>
      <c r="EMC22" s="208" t="s">
        <v>554</v>
      </c>
      <c r="EMD22" s="208" t="s">
        <v>554</v>
      </c>
      <c r="EME22" s="208" t="s">
        <v>554</v>
      </c>
      <c r="EMF22" s="208" t="s">
        <v>554</v>
      </c>
      <c r="EMG22" s="208" t="s">
        <v>554</v>
      </c>
      <c r="EMH22" s="208" t="s">
        <v>554</v>
      </c>
      <c r="EMI22" s="208" t="s">
        <v>554</v>
      </c>
      <c r="EMJ22" s="208" t="s">
        <v>554</v>
      </c>
      <c r="EMK22" s="208" t="s">
        <v>554</v>
      </c>
      <c r="EML22" s="208" t="s">
        <v>554</v>
      </c>
      <c r="EMM22" s="208" t="s">
        <v>554</v>
      </c>
      <c r="EMN22" s="208" t="s">
        <v>554</v>
      </c>
      <c r="EMO22" s="208" t="s">
        <v>554</v>
      </c>
      <c r="EMP22" s="208" t="s">
        <v>554</v>
      </c>
      <c r="EMQ22" s="208" t="s">
        <v>554</v>
      </c>
      <c r="EMR22" s="208" t="s">
        <v>554</v>
      </c>
      <c r="EMS22" s="208" t="s">
        <v>554</v>
      </c>
      <c r="EMT22" s="208" t="s">
        <v>554</v>
      </c>
      <c r="EMU22" s="208" t="s">
        <v>554</v>
      </c>
      <c r="EMV22" s="208" t="s">
        <v>554</v>
      </c>
      <c r="EMW22" s="208" t="s">
        <v>554</v>
      </c>
      <c r="EMX22" s="208" t="s">
        <v>554</v>
      </c>
      <c r="EMY22" s="208" t="s">
        <v>554</v>
      </c>
      <c r="EMZ22" s="208" t="s">
        <v>554</v>
      </c>
      <c r="ENA22" s="208" t="s">
        <v>554</v>
      </c>
      <c r="ENB22" s="208" t="s">
        <v>554</v>
      </c>
      <c r="ENC22" s="208" t="s">
        <v>554</v>
      </c>
      <c r="END22" s="208" t="s">
        <v>554</v>
      </c>
      <c r="ENE22" s="208" t="s">
        <v>554</v>
      </c>
      <c r="ENF22" s="208" t="s">
        <v>554</v>
      </c>
      <c r="ENG22" s="208" t="s">
        <v>554</v>
      </c>
      <c r="ENH22" s="208" t="s">
        <v>554</v>
      </c>
      <c r="ENI22" s="208" t="s">
        <v>554</v>
      </c>
      <c r="ENJ22" s="208" t="s">
        <v>554</v>
      </c>
      <c r="ENK22" s="208" t="s">
        <v>554</v>
      </c>
      <c r="ENL22" s="208" t="s">
        <v>554</v>
      </c>
      <c r="ENM22" s="208" t="s">
        <v>554</v>
      </c>
      <c r="ENN22" s="208" t="s">
        <v>554</v>
      </c>
      <c r="ENO22" s="208" t="s">
        <v>554</v>
      </c>
      <c r="ENP22" s="208" t="s">
        <v>554</v>
      </c>
      <c r="ENQ22" s="208" t="s">
        <v>554</v>
      </c>
      <c r="ENR22" s="208" t="s">
        <v>554</v>
      </c>
      <c r="ENS22" s="208" t="s">
        <v>554</v>
      </c>
      <c r="ENT22" s="208" t="s">
        <v>554</v>
      </c>
      <c r="ENU22" s="208" t="s">
        <v>554</v>
      </c>
      <c r="ENV22" s="208" t="s">
        <v>554</v>
      </c>
      <c r="ENW22" s="208" t="s">
        <v>554</v>
      </c>
      <c r="ENX22" s="208" t="s">
        <v>554</v>
      </c>
      <c r="ENY22" s="208" t="s">
        <v>554</v>
      </c>
      <c r="ENZ22" s="208" t="s">
        <v>554</v>
      </c>
      <c r="EOA22" s="208" t="s">
        <v>554</v>
      </c>
      <c r="EOB22" s="208" t="s">
        <v>554</v>
      </c>
      <c r="EOC22" s="208" t="s">
        <v>554</v>
      </c>
      <c r="EOD22" s="208" t="s">
        <v>554</v>
      </c>
      <c r="EOE22" s="208" t="s">
        <v>554</v>
      </c>
      <c r="EOF22" s="208" t="s">
        <v>554</v>
      </c>
      <c r="EOG22" s="208" t="s">
        <v>554</v>
      </c>
      <c r="EOH22" s="208" t="s">
        <v>554</v>
      </c>
      <c r="EOI22" s="208" t="s">
        <v>554</v>
      </c>
      <c r="EOJ22" s="208" t="s">
        <v>554</v>
      </c>
      <c r="EOK22" s="208" t="s">
        <v>554</v>
      </c>
      <c r="EOL22" s="208" t="s">
        <v>554</v>
      </c>
      <c r="EOM22" s="208" t="s">
        <v>554</v>
      </c>
      <c r="EON22" s="208" t="s">
        <v>554</v>
      </c>
      <c r="EOO22" s="208" t="s">
        <v>554</v>
      </c>
      <c r="EOP22" s="208" t="s">
        <v>554</v>
      </c>
      <c r="EOQ22" s="208" t="s">
        <v>554</v>
      </c>
      <c r="EOR22" s="208" t="s">
        <v>554</v>
      </c>
      <c r="EOS22" s="208" t="s">
        <v>554</v>
      </c>
      <c r="EOT22" s="208" t="s">
        <v>554</v>
      </c>
      <c r="EOU22" s="208" t="s">
        <v>554</v>
      </c>
      <c r="EOV22" s="208" t="s">
        <v>554</v>
      </c>
      <c r="EOW22" s="208" t="s">
        <v>554</v>
      </c>
      <c r="EOX22" s="208" t="s">
        <v>554</v>
      </c>
      <c r="EOY22" s="208" t="s">
        <v>554</v>
      </c>
      <c r="EOZ22" s="208" t="s">
        <v>554</v>
      </c>
      <c r="EPA22" s="208" t="s">
        <v>554</v>
      </c>
      <c r="EPB22" s="208" t="s">
        <v>554</v>
      </c>
      <c r="EPC22" s="208" t="s">
        <v>554</v>
      </c>
      <c r="EPD22" s="208" t="s">
        <v>554</v>
      </c>
      <c r="EPE22" s="208" t="s">
        <v>554</v>
      </c>
      <c r="EPF22" s="208" t="s">
        <v>554</v>
      </c>
      <c r="EPG22" s="208" t="s">
        <v>554</v>
      </c>
      <c r="EPH22" s="208" t="s">
        <v>554</v>
      </c>
      <c r="EPI22" s="208" t="s">
        <v>554</v>
      </c>
      <c r="EPJ22" s="208" t="s">
        <v>554</v>
      </c>
      <c r="EPK22" s="208" t="s">
        <v>554</v>
      </c>
      <c r="EPL22" s="208" t="s">
        <v>554</v>
      </c>
      <c r="EPM22" s="208" t="s">
        <v>554</v>
      </c>
      <c r="EPN22" s="208" t="s">
        <v>554</v>
      </c>
      <c r="EPO22" s="208" t="s">
        <v>554</v>
      </c>
      <c r="EPP22" s="208" t="s">
        <v>554</v>
      </c>
      <c r="EPQ22" s="208" t="s">
        <v>554</v>
      </c>
      <c r="EPR22" s="208" t="s">
        <v>554</v>
      </c>
      <c r="EPS22" s="208" t="s">
        <v>554</v>
      </c>
      <c r="EPT22" s="208" t="s">
        <v>554</v>
      </c>
      <c r="EPU22" s="208" t="s">
        <v>554</v>
      </c>
      <c r="EPV22" s="208" t="s">
        <v>554</v>
      </c>
      <c r="EPW22" s="208" t="s">
        <v>554</v>
      </c>
      <c r="EPX22" s="208" t="s">
        <v>554</v>
      </c>
      <c r="EPY22" s="208" t="s">
        <v>554</v>
      </c>
      <c r="EPZ22" s="208" t="s">
        <v>554</v>
      </c>
      <c r="EQA22" s="208" t="s">
        <v>554</v>
      </c>
      <c r="EQB22" s="208" t="s">
        <v>554</v>
      </c>
      <c r="EQC22" s="208" t="s">
        <v>554</v>
      </c>
      <c r="EQD22" s="208" t="s">
        <v>554</v>
      </c>
      <c r="EQE22" s="208" t="s">
        <v>554</v>
      </c>
      <c r="EQF22" s="208" t="s">
        <v>554</v>
      </c>
      <c r="EQG22" s="208" t="s">
        <v>554</v>
      </c>
      <c r="EQH22" s="208" t="s">
        <v>554</v>
      </c>
      <c r="EQI22" s="208" t="s">
        <v>554</v>
      </c>
      <c r="EQJ22" s="208" t="s">
        <v>554</v>
      </c>
      <c r="EQK22" s="208" t="s">
        <v>554</v>
      </c>
      <c r="EQL22" s="208" t="s">
        <v>554</v>
      </c>
      <c r="EQM22" s="208" t="s">
        <v>554</v>
      </c>
      <c r="EQN22" s="208" t="s">
        <v>554</v>
      </c>
      <c r="EQO22" s="208" t="s">
        <v>554</v>
      </c>
      <c r="EQP22" s="208" t="s">
        <v>554</v>
      </c>
      <c r="EQQ22" s="208" t="s">
        <v>554</v>
      </c>
      <c r="EQR22" s="208" t="s">
        <v>554</v>
      </c>
      <c r="EQS22" s="208" t="s">
        <v>554</v>
      </c>
      <c r="EQT22" s="208" t="s">
        <v>554</v>
      </c>
      <c r="EQU22" s="208" t="s">
        <v>554</v>
      </c>
      <c r="EQV22" s="208" t="s">
        <v>554</v>
      </c>
      <c r="EQW22" s="208" t="s">
        <v>554</v>
      </c>
      <c r="EQX22" s="208" t="s">
        <v>554</v>
      </c>
      <c r="EQY22" s="208" t="s">
        <v>554</v>
      </c>
      <c r="EQZ22" s="208" t="s">
        <v>554</v>
      </c>
      <c r="ERA22" s="208" t="s">
        <v>554</v>
      </c>
      <c r="ERB22" s="208" t="s">
        <v>554</v>
      </c>
      <c r="ERC22" s="208" t="s">
        <v>554</v>
      </c>
      <c r="ERD22" s="208" t="s">
        <v>554</v>
      </c>
      <c r="ERE22" s="208" t="s">
        <v>554</v>
      </c>
      <c r="ERF22" s="208" t="s">
        <v>554</v>
      </c>
      <c r="ERG22" s="208" t="s">
        <v>554</v>
      </c>
      <c r="ERH22" s="208" t="s">
        <v>554</v>
      </c>
      <c r="ERI22" s="208" t="s">
        <v>554</v>
      </c>
      <c r="ERJ22" s="208" t="s">
        <v>554</v>
      </c>
      <c r="ERK22" s="208" t="s">
        <v>554</v>
      </c>
      <c r="ERL22" s="208" t="s">
        <v>554</v>
      </c>
      <c r="ERM22" s="208" t="s">
        <v>554</v>
      </c>
      <c r="ERN22" s="208" t="s">
        <v>554</v>
      </c>
      <c r="ERO22" s="208" t="s">
        <v>554</v>
      </c>
      <c r="ERP22" s="208" t="s">
        <v>554</v>
      </c>
      <c r="ERQ22" s="208" t="s">
        <v>554</v>
      </c>
      <c r="ERR22" s="208" t="s">
        <v>554</v>
      </c>
      <c r="ERS22" s="208" t="s">
        <v>554</v>
      </c>
      <c r="ERT22" s="208" t="s">
        <v>554</v>
      </c>
      <c r="ERU22" s="208" t="s">
        <v>554</v>
      </c>
      <c r="ERV22" s="208" t="s">
        <v>554</v>
      </c>
      <c r="ERW22" s="208" t="s">
        <v>554</v>
      </c>
      <c r="ERX22" s="208" t="s">
        <v>554</v>
      </c>
      <c r="ERY22" s="208" t="s">
        <v>554</v>
      </c>
      <c r="ERZ22" s="208" t="s">
        <v>554</v>
      </c>
      <c r="ESA22" s="208" t="s">
        <v>554</v>
      </c>
      <c r="ESB22" s="208" t="s">
        <v>554</v>
      </c>
      <c r="ESC22" s="208" t="s">
        <v>554</v>
      </c>
      <c r="ESD22" s="208" t="s">
        <v>554</v>
      </c>
      <c r="ESE22" s="208" t="s">
        <v>554</v>
      </c>
      <c r="ESF22" s="208" t="s">
        <v>554</v>
      </c>
      <c r="ESG22" s="208" t="s">
        <v>554</v>
      </c>
      <c r="ESH22" s="208" t="s">
        <v>554</v>
      </c>
      <c r="ESI22" s="208" t="s">
        <v>554</v>
      </c>
      <c r="ESJ22" s="208" t="s">
        <v>554</v>
      </c>
      <c r="ESK22" s="208" t="s">
        <v>554</v>
      </c>
      <c r="ESL22" s="208" t="s">
        <v>554</v>
      </c>
      <c r="ESM22" s="208" t="s">
        <v>554</v>
      </c>
      <c r="ESN22" s="208" t="s">
        <v>554</v>
      </c>
      <c r="ESO22" s="208" t="s">
        <v>554</v>
      </c>
      <c r="ESP22" s="208" t="s">
        <v>554</v>
      </c>
      <c r="ESQ22" s="208" t="s">
        <v>554</v>
      </c>
      <c r="ESR22" s="208" t="s">
        <v>554</v>
      </c>
      <c r="ESS22" s="208" t="s">
        <v>554</v>
      </c>
      <c r="EST22" s="208" t="s">
        <v>554</v>
      </c>
      <c r="ESU22" s="208" t="s">
        <v>554</v>
      </c>
      <c r="ESV22" s="208" t="s">
        <v>554</v>
      </c>
      <c r="ESW22" s="208" t="s">
        <v>554</v>
      </c>
      <c r="ESX22" s="208" t="s">
        <v>554</v>
      </c>
      <c r="ESY22" s="208" t="s">
        <v>554</v>
      </c>
      <c r="ESZ22" s="208" t="s">
        <v>554</v>
      </c>
      <c r="ETA22" s="208" t="s">
        <v>554</v>
      </c>
      <c r="ETB22" s="208" t="s">
        <v>554</v>
      </c>
      <c r="ETC22" s="208" t="s">
        <v>554</v>
      </c>
      <c r="ETD22" s="208" t="s">
        <v>554</v>
      </c>
      <c r="ETE22" s="208" t="s">
        <v>554</v>
      </c>
      <c r="ETF22" s="208" t="s">
        <v>554</v>
      </c>
      <c r="ETG22" s="208" t="s">
        <v>554</v>
      </c>
      <c r="ETH22" s="208" t="s">
        <v>554</v>
      </c>
      <c r="ETI22" s="208" t="s">
        <v>554</v>
      </c>
      <c r="ETJ22" s="208" t="s">
        <v>554</v>
      </c>
      <c r="ETK22" s="208" t="s">
        <v>554</v>
      </c>
      <c r="ETL22" s="208" t="s">
        <v>554</v>
      </c>
      <c r="ETM22" s="208" t="s">
        <v>554</v>
      </c>
      <c r="ETN22" s="208" t="s">
        <v>554</v>
      </c>
      <c r="ETO22" s="208" t="s">
        <v>554</v>
      </c>
      <c r="ETP22" s="208" t="s">
        <v>554</v>
      </c>
      <c r="ETQ22" s="208" t="s">
        <v>554</v>
      </c>
      <c r="ETR22" s="208" t="s">
        <v>554</v>
      </c>
      <c r="ETS22" s="208" t="s">
        <v>554</v>
      </c>
      <c r="ETT22" s="208" t="s">
        <v>554</v>
      </c>
      <c r="ETU22" s="208" t="s">
        <v>554</v>
      </c>
      <c r="ETV22" s="208" t="s">
        <v>554</v>
      </c>
      <c r="ETW22" s="208" t="s">
        <v>554</v>
      </c>
      <c r="ETX22" s="208" t="s">
        <v>554</v>
      </c>
      <c r="ETY22" s="208" t="s">
        <v>554</v>
      </c>
      <c r="ETZ22" s="208" t="s">
        <v>554</v>
      </c>
      <c r="EUA22" s="208" t="s">
        <v>554</v>
      </c>
      <c r="EUB22" s="208" t="s">
        <v>554</v>
      </c>
      <c r="EUC22" s="208" t="s">
        <v>554</v>
      </c>
      <c r="EUD22" s="208" t="s">
        <v>554</v>
      </c>
      <c r="EUE22" s="208" t="s">
        <v>554</v>
      </c>
      <c r="EUF22" s="208" t="s">
        <v>554</v>
      </c>
      <c r="EUG22" s="208" t="s">
        <v>554</v>
      </c>
      <c r="EUH22" s="208" t="s">
        <v>554</v>
      </c>
      <c r="EUI22" s="208" t="s">
        <v>554</v>
      </c>
      <c r="EUJ22" s="208" t="s">
        <v>554</v>
      </c>
      <c r="EUK22" s="208" t="s">
        <v>554</v>
      </c>
      <c r="EUL22" s="208" t="s">
        <v>554</v>
      </c>
      <c r="EUM22" s="208" t="s">
        <v>554</v>
      </c>
      <c r="EUN22" s="208" t="s">
        <v>554</v>
      </c>
      <c r="EUO22" s="208" t="s">
        <v>554</v>
      </c>
      <c r="EUP22" s="208" t="s">
        <v>554</v>
      </c>
      <c r="EUQ22" s="208" t="s">
        <v>554</v>
      </c>
      <c r="EUR22" s="208" t="s">
        <v>554</v>
      </c>
      <c r="EUS22" s="208" t="s">
        <v>554</v>
      </c>
      <c r="EUT22" s="208" t="s">
        <v>554</v>
      </c>
      <c r="EUU22" s="208" t="s">
        <v>554</v>
      </c>
      <c r="EUV22" s="208" t="s">
        <v>554</v>
      </c>
      <c r="EUW22" s="208" t="s">
        <v>554</v>
      </c>
      <c r="EUX22" s="208" t="s">
        <v>554</v>
      </c>
      <c r="EUY22" s="208" t="s">
        <v>554</v>
      </c>
      <c r="EUZ22" s="208" t="s">
        <v>554</v>
      </c>
      <c r="EVA22" s="208" t="s">
        <v>554</v>
      </c>
      <c r="EVB22" s="208" t="s">
        <v>554</v>
      </c>
      <c r="EVC22" s="208" t="s">
        <v>554</v>
      </c>
      <c r="EVD22" s="208" t="s">
        <v>554</v>
      </c>
      <c r="EVE22" s="208" t="s">
        <v>554</v>
      </c>
      <c r="EVF22" s="208" t="s">
        <v>554</v>
      </c>
      <c r="EVG22" s="208" t="s">
        <v>554</v>
      </c>
      <c r="EVH22" s="208" t="s">
        <v>554</v>
      </c>
      <c r="EVI22" s="208" t="s">
        <v>554</v>
      </c>
      <c r="EVJ22" s="208" t="s">
        <v>554</v>
      </c>
      <c r="EVK22" s="208" t="s">
        <v>554</v>
      </c>
      <c r="EVL22" s="208" t="s">
        <v>554</v>
      </c>
      <c r="EVM22" s="208" t="s">
        <v>554</v>
      </c>
      <c r="EVN22" s="208" t="s">
        <v>554</v>
      </c>
      <c r="EVO22" s="208" t="s">
        <v>554</v>
      </c>
      <c r="EVP22" s="208" t="s">
        <v>554</v>
      </c>
      <c r="EVQ22" s="208" t="s">
        <v>554</v>
      </c>
      <c r="EVR22" s="208" t="s">
        <v>554</v>
      </c>
      <c r="EVS22" s="208" t="s">
        <v>554</v>
      </c>
      <c r="EVT22" s="208" t="s">
        <v>554</v>
      </c>
      <c r="EVU22" s="208" t="s">
        <v>554</v>
      </c>
      <c r="EVV22" s="208" t="s">
        <v>554</v>
      </c>
      <c r="EVW22" s="208" t="s">
        <v>554</v>
      </c>
      <c r="EVX22" s="208" t="s">
        <v>554</v>
      </c>
      <c r="EVY22" s="208" t="s">
        <v>554</v>
      </c>
      <c r="EVZ22" s="208" t="s">
        <v>554</v>
      </c>
      <c r="EWA22" s="208" t="s">
        <v>554</v>
      </c>
      <c r="EWB22" s="208" t="s">
        <v>554</v>
      </c>
      <c r="EWC22" s="208" t="s">
        <v>554</v>
      </c>
      <c r="EWD22" s="208" t="s">
        <v>554</v>
      </c>
      <c r="EWE22" s="208" t="s">
        <v>554</v>
      </c>
      <c r="EWF22" s="208" t="s">
        <v>554</v>
      </c>
      <c r="EWG22" s="208" t="s">
        <v>554</v>
      </c>
      <c r="EWH22" s="208" t="s">
        <v>554</v>
      </c>
      <c r="EWI22" s="208" t="s">
        <v>554</v>
      </c>
      <c r="EWJ22" s="208" t="s">
        <v>554</v>
      </c>
      <c r="EWK22" s="208" t="s">
        <v>554</v>
      </c>
      <c r="EWL22" s="208" t="s">
        <v>554</v>
      </c>
      <c r="EWM22" s="208" t="s">
        <v>554</v>
      </c>
      <c r="EWN22" s="208" t="s">
        <v>554</v>
      </c>
      <c r="EWO22" s="208" t="s">
        <v>554</v>
      </c>
      <c r="EWP22" s="208" t="s">
        <v>554</v>
      </c>
      <c r="EWQ22" s="208" t="s">
        <v>554</v>
      </c>
      <c r="EWR22" s="208" t="s">
        <v>554</v>
      </c>
      <c r="EWS22" s="208" t="s">
        <v>554</v>
      </c>
      <c r="EWT22" s="208" t="s">
        <v>554</v>
      </c>
      <c r="EWU22" s="208" t="s">
        <v>554</v>
      </c>
      <c r="EWV22" s="208" t="s">
        <v>554</v>
      </c>
      <c r="EWW22" s="208" t="s">
        <v>554</v>
      </c>
      <c r="EWX22" s="208" t="s">
        <v>554</v>
      </c>
      <c r="EWY22" s="208" t="s">
        <v>554</v>
      </c>
      <c r="EWZ22" s="208" t="s">
        <v>554</v>
      </c>
      <c r="EXA22" s="208" t="s">
        <v>554</v>
      </c>
      <c r="EXB22" s="208" t="s">
        <v>554</v>
      </c>
      <c r="EXC22" s="208" t="s">
        <v>554</v>
      </c>
      <c r="EXD22" s="208" t="s">
        <v>554</v>
      </c>
      <c r="EXE22" s="208" t="s">
        <v>554</v>
      </c>
      <c r="EXF22" s="208" t="s">
        <v>554</v>
      </c>
      <c r="EXG22" s="208" t="s">
        <v>554</v>
      </c>
      <c r="EXH22" s="208" t="s">
        <v>554</v>
      </c>
      <c r="EXI22" s="208" t="s">
        <v>554</v>
      </c>
      <c r="EXJ22" s="208" t="s">
        <v>554</v>
      </c>
      <c r="EXK22" s="208" t="s">
        <v>554</v>
      </c>
      <c r="EXL22" s="208" t="s">
        <v>554</v>
      </c>
      <c r="EXM22" s="208" t="s">
        <v>554</v>
      </c>
      <c r="EXN22" s="208" t="s">
        <v>554</v>
      </c>
      <c r="EXO22" s="208" t="s">
        <v>554</v>
      </c>
      <c r="EXP22" s="208" t="s">
        <v>554</v>
      </c>
      <c r="EXQ22" s="208" t="s">
        <v>554</v>
      </c>
      <c r="EXR22" s="208" t="s">
        <v>554</v>
      </c>
      <c r="EXS22" s="208" t="s">
        <v>554</v>
      </c>
      <c r="EXT22" s="208" t="s">
        <v>554</v>
      </c>
      <c r="EXU22" s="208" t="s">
        <v>554</v>
      </c>
      <c r="EXV22" s="208" t="s">
        <v>554</v>
      </c>
      <c r="EXW22" s="208" t="s">
        <v>554</v>
      </c>
      <c r="EXX22" s="208" t="s">
        <v>554</v>
      </c>
      <c r="EXY22" s="208" t="s">
        <v>554</v>
      </c>
      <c r="EXZ22" s="208" t="s">
        <v>554</v>
      </c>
      <c r="EYA22" s="208" t="s">
        <v>554</v>
      </c>
      <c r="EYB22" s="208" t="s">
        <v>554</v>
      </c>
      <c r="EYC22" s="208" t="s">
        <v>554</v>
      </c>
      <c r="EYD22" s="208" t="s">
        <v>554</v>
      </c>
      <c r="EYE22" s="208" t="s">
        <v>554</v>
      </c>
      <c r="EYF22" s="208" t="s">
        <v>554</v>
      </c>
      <c r="EYG22" s="208" t="s">
        <v>554</v>
      </c>
      <c r="EYH22" s="208" t="s">
        <v>554</v>
      </c>
      <c r="EYI22" s="208" t="s">
        <v>554</v>
      </c>
      <c r="EYJ22" s="208" t="s">
        <v>554</v>
      </c>
      <c r="EYK22" s="208" t="s">
        <v>554</v>
      </c>
      <c r="EYL22" s="208" t="s">
        <v>554</v>
      </c>
      <c r="EYM22" s="208" t="s">
        <v>554</v>
      </c>
      <c r="EYN22" s="208" t="s">
        <v>554</v>
      </c>
      <c r="EYO22" s="208" t="s">
        <v>554</v>
      </c>
      <c r="EYP22" s="208" t="s">
        <v>554</v>
      </c>
      <c r="EYQ22" s="208" t="s">
        <v>554</v>
      </c>
      <c r="EYR22" s="208" t="s">
        <v>554</v>
      </c>
      <c r="EYS22" s="208" t="s">
        <v>554</v>
      </c>
      <c r="EYT22" s="208" t="s">
        <v>554</v>
      </c>
      <c r="EYU22" s="208" t="s">
        <v>554</v>
      </c>
      <c r="EYV22" s="208" t="s">
        <v>554</v>
      </c>
      <c r="EYW22" s="208" t="s">
        <v>554</v>
      </c>
      <c r="EYX22" s="208" t="s">
        <v>554</v>
      </c>
      <c r="EYY22" s="208" t="s">
        <v>554</v>
      </c>
      <c r="EYZ22" s="208" t="s">
        <v>554</v>
      </c>
      <c r="EZA22" s="208" t="s">
        <v>554</v>
      </c>
      <c r="EZB22" s="208" t="s">
        <v>554</v>
      </c>
      <c r="EZC22" s="208" t="s">
        <v>554</v>
      </c>
      <c r="EZD22" s="208" t="s">
        <v>554</v>
      </c>
      <c r="EZE22" s="208" t="s">
        <v>554</v>
      </c>
      <c r="EZF22" s="208" t="s">
        <v>554</v>
      </c>
      <c r="EZG22" s="208" t="s">
        <v>554</v>
      </c>
      <c r="EZH22" s="208" t="s">
        <v>554</v>
      </c>
      <c r="EZI22" s="208" t="s">
        <v>554</v>
      </c>
      <c r="EZJ22" s="208" t="s">
        <v>554</v>
      </c>
      <c r="EZK22" s="208" t="s">
        <v>554</v>
      </c>
      <c r="EZL22" s="208" t="s">
        <v>554</v>
      </c>
      <c r="EZM22" s="208" t="s">
        <v>554</v>
      </c>
      <c r="EZN22" s="208" t="s">
        <v>554</v>
      </c>
      <c r="EZO22" s="208" t="s">
        <v>554</v>
      </c>
      <c r="EZP22" s="208" t="s">
        <v>554</v>
      </c>
      <c r="EZQ22" s="208" t="s">
        <v>554</v>
      </c>
      <c r="EZR22" s="208" t="s">
        <v>554</v>
      </c>
      <c r="EZS22" s="208" t="s">
        <v>554</v>
      </c>
      <c r="EZT22" s="208" t="s">
        <v>554</v>
      </c>
      <c r="EZU22" s="208" t="s">
        <v>554</v>
      </c>
      <c r="EZV22" s="208" t="s">
        <v>554</v>
      </c>
      <c r="EZW22" s="208" t="s">
        <v>554</v>
      </c>
      <c r="EZX22" s="208" t="s">
        <v>554</v>
      </c>
      <c r="EZY22" s="208" t="s">
        <v>554</v>
      </c>
      <c r="EZZ22" s="208" t="s">
        <v>554</v>
      </c>
      <c r="FAA22" s="208" t="s">
        <v>554</v>
      </c>
      <c r="FAB22" s="208" t="s">
        <v>554</v>
      </c>
      <c r="FAC22" s="208" t="s">
        <v>554</v>
      </c>
      <c r="FAD22" s="208" t="s">
        <v>554</v>
      </c>
      <c r="FAE22" s="208" t="s">
        <v>554</v>
      </c>
      <c r="FAF22" s="208" t="s">
        <v>554</v>
      </c>
      <c r="FAG22" s="208" t="s">
        <v>554</v>
      </c>
      <c r="FAH22" s="208" t="s">
        <v>554</v>
      </c>
      <c r="FAI22" s="208" t="s">
        <v>554</v>
      </c>
      <c r="FAJ22" s="208" t="s">
        <v>554</v>
      </c>
      <c r="FAK22" s="208" t="s">
        <v>554</v>
      </c>
      <c r="FAL22" s="208" t="s">
        <v>554</v>
      </c>
      <c r="FAM22" s="208" t="s">
        <v>554</v>
      </c>
      <c r="FAN22" s="208" t="s">
        <v>554</v>
      </c>
      <c r="FAO22" s="208" t="s">
        <v>554</v>
      </c>
      <c r="FAP22" s="208" t="s">
        <v>554</v>
      </c>
      <c r="FAQ22" s="208" t="s">
        <v>554</v>
      </c>
      <c r="FAR22" s="208" t="s">
        <v>554</v>
      </c>
      <c r="FAS22" s="208" t="s">
        <v>554</v>
      </c>
      <c r="FAT22" s="208" t="s">
        <v>554</v>
      </c>
      <c r="FAU22" s="208" t="s">
        <v>554</v>
      </c>
      <c r="FAV22" s="208" t="s">
        <v>554</v>
      </c>
      <c r="FAW22" s="208" t="s">
        <v>554</v>
      </c>
      <c r="FAX22" s="208" t="s">
        <v>554</v>
      </c>
      <c r="FAY22" s="208" t="s">
        <v>554</v>
      </c>
      <c r="FAZ22" s="208" t="s">
        <v>554</v>
      </c>
      <c r="FBA22" s="208" t="s">
        <v>554</v>
      </c>
      <c r="FBB22" s="208" t="s">
        <v>554</v>
      </c>
      <c r="FBC22" s="208" t="s">
        <v>554</v>
      </c>
      <c r="FBD22" s="208" t="s">
        <v>554</v>
      </c>
      <c r="FBE22" s="208" t="s">
        <v>554</v>
      </c>
      <c r="FBF22" s="208" t="s">
        <v>554</v>
      </c>
      <c r="FBG22" s="208" t="s">
        <v>554</v>
      </c>
      <c r="FBH22" s="208" t="s">
        <v>554</v>
      </c>
      <c r="FBI22" s="208" t="s">
        <v>554</v>
      </c>
      <c r="FBJ22" s="208" t="s">
        <v>554</v>
      </c>
      <c r="FBK22" s="208" t="s">
        <v>554</v>
      </c>
      <c r="FBL22" s="208" t="s">
        <v>554</v>
      </c>
      <c r="FBM22" s="208" t="s">
        <v>554</v>
      </c>
      <c r="FBN22" s="208" t="s">
        <v>554</v>
      </c>
      <c r="FBO22" s="208" t="s">
        <v>554</v>
      </c>
      <c r="FBP22" s="208" t="s">
        <v>554</v>
      </c>
      <c r="FBQ22" s="208" t="s">
        <v>554</v>
      </c>
      <c r="FBR22" s="208" t="s">
        <v>554</v>
      </c>
      <c r="FBS22" s="208" t="s">
        <v>554</v>
      </c>
      <c r="FBT22" s="208" t="s">
        <v>554</v>
      </c>
      <c r="FBU22" s="208" t="s">
        <v>554</v>
      </c>
      <c r="FBV22" s="208" t="s">
        <v>554</v>
      </c>
      <c r="FBW22" s="208" t="s">
        <v>554</v>
      </c>
      <c r="FBX22" s="208" t="s">
        <v>554</v>
      </c>
      <c r="FBY22" s="208" t="s">
        <v>554</v>
      </c>
      <c r="FBZ22" s="208" t="s">
        <v>554</v>
      </c>
      <c r="FCA22" s="208" t="s">
        <v>554</v>
      </c>
      <c r="FCB22" s="208" t="s">
        <v>554</v>
      </c>
      <c r="FCC22" s="208" t="s">
        <v>554</v>
      </c>
      <c r="FCD22" s="208" t="s">
        <v>554</v>
      </c>
      <c r="FCE22" s="208" t="s">
        <v>554</v>
      </c>
      <c r="FCF22" s="208" t="s">
        <v>554</v>
      </c>
      <c r="FCG22" s="208" t="s">
        <v>554</v>
      </c>
      <c r="FCH22" s="208" t="s">
        <v>554</v>
      </c>
      <c r="FCI22" s="208" t="s">
        <v>554</v>
      </c>
      <c r="FCJ22" s="208" t="s">
        <v>554</v>
      </c>
      <c r="FCK22" s="208" t="s">
        <v>554</v>
      </c>
      <c r="FCL22" s="208" t="s">
        <v>554</v>
      </c>
      <c r="FCM22" s="208" t="s">
        <v>554</v>
      </c>
      <c r="FCN22" s="208" t="s">
        <v>554</v>
      </c>
      <c r="FCO22" s="208" t="s">
        <v>554</v>
      </c>
      <c r="FCP22" s="208" t="s">
        <v>554</v>
      </c>
      <c r="FCQ22" s="208" t="s">
        <v>554</v>
      </c>
      <c r="FCR22" s="208" t="s">
        <v>554</v>
      </c>
      <c r="FCS22" s="208" t="s">
        <v>554</v>
      </c>
      <c r="FCT22" s="208" t="s">
        <v>554</v>
      </c>
      <c r="FCU22" s="208" t="s">
        <v>554</v>
      </c>
      <c r="FCV22" s="208" t="s">
        <v>554</v>
      </c>
      <c r="FCW22" s="208" t="s">
        <v>554</v>
      </c>
      <c r="FCX22" s="208" t="s">
        <v>554</v>
      </c>
      <c r="FCY22" s="208" t="s">
        <v>554</v>
      </c>
      <c r="FCZ22" s="208" t="s">
        <v>554</v>
      </c>
      <c r="FDA22" s="208" t="s">
        <v>554</v>
      </c>
      <c r="FDB22" s="208" t="s">
        <v>554</v>
      </c>
      <c r="FDC22" s="208" t="s">
        <v>554</v>
      </c>
      <c r="FDD22" s="208" t="s">
        <v>554</v>
      </c>
      <c r="FDE22" s="208" t="s">
        <v>554</v>
      </c>
      <c r="FDF22" s="208" t="s">
        <v>554</v>
      </c>
      <c r="FDG22" s="208" t="s">
        <v>554</v>
      </c>
      <c r="FDH22" s="208" t="s">
        <v>554</v>
      </c>
      <c r="FDI22" s="208" t="s">
        <v>554</v>
      </c>
      <c r="FDJ22" s="208" t="s">
        <v>554</v>
      </c>
      <c r="FDK22" s="208" t="s">
        <v>554</v>
      </c>
      <c r="FDL22" s="208" t="s">
        <v>554</v>
      </c>
      <c r="FDM22" s="208" t="s">
        <v>554</v>
      </c>
      <c r="FDN22" s="208" t="s">
        <v>554</v>
      </c>
      <c r="FDO22" s="208" t="s">
        <v>554</v>
      </c>
      <c r="FDP22" s="208" t="s">
        <v>554</v>
      </c>
      <c r="FDQ22" s="208" t="s">
        <v>554</v>
      </c>
      <c r="FDR22" s="208" t="s">
        <v>554</v>
      </c>
      <c r="FDS22" s="208" t="s">
        <v>554</v>
      </c>
      <c r="FDT22" s="208" t="s">
        <v>554</v>
      </c>
      <c r="FDU22" s="208" t="s">
        <v>554</v>
      </c>
      <c r="FDV22" s="208" t="s">
        <v>554</v>
      </c>
      <c r="FDW22" s="208" t="s">
        <v>554</v>
      </c>
      <c r="FDX22" s="208" t="s">
        <v>554</v>
      </c>
      <c r="FDY22" s="208" t="s">
        <v>554</v>
      </c>
      <c r="FDZ22" s="208" t="s">
        <v>554</v>
      </c>
      <c r="FEA22" s="208" t="s">
        <v>554</v>
      </c>
      <c r="FEB22" s="208" t="s">
        <v>554</v>
      </c>
      <c r="FEC22" s="208" t="s">
        <v>554</v>
      </c>
      <c r="FED22" s="208" t="s">
        <v>554</v>
      </c>
      <c r="FEE22" s="208" t="s">
        <v>554</v>
      </c>
      <c r="FEF22" s="208" t="s">
        <v>554</v>
      </c>
      <c r="FEG22" s="208" t="s">
        <v>554</v>
      </c>
      <c r="FEH22" s="208" t="s">
        <v>554</v>
      </c>
      <c r="FEI22" s="208" t="s">
        <v>554</v>
      </c>
      <c r="FEJ22" s="208" t="s">
        <v>554</v>
      </c>
      <c r="FEK22" s="208" t="s">
        <v>554</v>
      </c>
      <c r="FEL22" s="208" t="s">
        <v>554</v>
      </c>
      <c r="FEM22" s="208" t="s">
        <v>554</v>
      </c>
      <c r="FEN22" s="208" t="s">
        <v>554</v>
      </c>
      <c r="FEO22" s="208" t="s">
        <v>554</v>
      </c>
      <c r="FEP22" s="208" t="s">
        <v>554</v>
      </c>
      <c r="FEQ22" s="208" t="s">
        <v>554</v>
      </c>
      <c r="FER22" s="208" t="s">
        <v>554</v>
      </c>
      <c r="FES22" s="208" t="s">
        <v>554</v>
      </c>
      <c r="FET22" s="208" t="s">
        <v>554</v>
      </c>
      <c r="FEU22" s="208" t="s">
        <v>554</v>
      </c>
      <c r="FEV22" s="208" t="s">
        <v>554</v>
      </c>
      <c r="FEW22" s="208" t="s">
        <v>554</v>
      </c>
      <c r="FEX22" s="208" t="s">
        <v>554</v>
      </c>
      <c r="FEY22" s="208" t="s">
        <v>554</v>
      </c>
      <c r="FEZ22" s="208" t="s">
        <v>554</v>
      </c>
      <c r="FFA22" s="208" t="s">
        <v>554</v>
      </c>
      <c r="FFB22" s="208" t="s">
        <v>554</v>
      </c>
      <c r="FFC22" s="208" t="s">
        <v>554</v>
      </c>
      <c r="FFD22" s="208" t="s">
        <v>554</v>
      </c>
      <c r="FFE22" s="208" t="s">
        <v>554</v>
      </c>
      <c r="FFF22" s="208" t="s">
        <v>554</v>
      </c>
      <c r="FFG22" s="208" t="s">
        <v>554</v>
      </c>
      <c r="FFH22" s="208" t="s">
        <v>554</v>
      </c>
      <c r="FFI22" s="208" t="s">
        <v>554</v>
      </c>
      <c r="FFJ22" s="208" t="s">
        <v>554</v>
      </c>
      <c r="FFK22" s="208" t="s">
        <v>554</v>
      </c>
      <c r="FFL22" s="208" t="s">
        <v>554</v>
      </c>
      <c r="FFM22" s="208" t="s">
        <v>554</v>
      </c>
      <c r="FFN22" s="208" t="s">
        <v>554</v>
      </c>
      <c r="FFO22" s="208" t="s">
        <v>554</v>
      </c>
      <c r="FFP22" s="208" t="s">
        <v>554</v>
      </c>
      <c r="FFQ22" s="208" t="s">
        <v>554</v>
      </c>
      <c r="FFR22" s="208" t="s">
        <v>554</v>
      </c>
      <c r="FFS22" s="208" t="s">
        <v>554</v>
      </c>
      <c r="FFT22" s="208" t="s">
        <v>554</v>
      </c>
      <c r="FFU22" s="208" t="s">
        <v>554</v>
      </c>
      <c r="FFV22" s="208" t="s">
        <v>554</v>
      </c>
      <c r="FFW22" s="208" t="s">
        <v>554</v>
      </c>
      <c r="FFX22" s="208" t="s">
        <v>554</v>
      </c>
      <c r="FFY22" s="208" t="s">
        <v>554</v>
      </c>
      <c r="FFZ22" s="208" t="s">
        <v>554</v>
      </c>
      <c r="FGA22" s="208" t="s">
        <v>554</v>
      </c>
      <c r="FGB22" s="208" t="s">
        <v>554</v>
      </c>
      <c r="FGC22" s="208" t="s">
        <v>554</v>
      </c>
      <c r="FGD22" s="208" t="s">
        <v>554</v>
      </c>
      <c r="FGE22" s="208" t="s">
        <v>554</v>
      </c>
      <c r="FGF22" s="208" t="s">
        <v>554</v>
      </c>
      <c r="FGG22" s="208" t="s">
        <v>554</v>
      </c>
      <c r="FGH22" s="208" t="s">
        <v>554</v>
      </c>
      <c r="FGI22" s="208" t="s">
        <v>554</v>
      </c>
      <c r="FGJ22" s="208" t="s">
        <v>554</v>
      </c>
      <c r="FGK22" s="208" t="s">
        <v>554</v>
      </c>
      <c r="FGL22" s="208" t="s">
        <v>554</v>
      </c>
      <c r="FGM22" s="208" t="s">
        <v>554</v>
      </c>
      <c r="FGN22" s="208" t="s">
        <v>554</v>
      </c>
      <c r="FGO22" s="208" t="s">
        <v>554</v>
      </c>
      <c r="FGP22" s="208" t="s">
        <v>554</v>
      </c>
      <c r="FGQ22" s="208" t="s">
        <v>554</v>
      </c>
      <c r="FGR22" s="208" t="s">
        <v>554</v>
      </c>
      <c r="FGS22" s="208" t="s">
        <v>554</v>
      </c>
      <c r="FGT22" s="208" t="s">
        <v>554</v>
      </c>
      <c r="FGU22" s="208" t="s">
        <v>554</v>
      </c>
      <c r="FGV22" s="208" t="s">
        <v>554</v>
      </c>
      <c r="FGW22" s="208" t="s">
        <v>554</v>
      </c>
      <c r="FGX22" s="208" t="s">
        <v>554</v>
      </c>
      <c r="FGY22" s="208" t="s">
        <v>554</v>
      </c>
      <c r="FGZ22" s="208" t="s">
        <v>554</v>
      </c>
      <c r="FHA22" s="208" t="s">
        <v>554</v>
      </c>
      <c r="FHB22" s="208" t="s">
        <v>554</v>
      </c>
      <c r="FHC22" s="208" t="s">
        <v>554</v>
      </c>
      <c r="FHD22" s="208" t="s">
        <v>554</v>
      </c>
      <c r="FHE22" s="208" t="s">
        <v>554</v>
      </c>
      <c r="FHF22" s="208" t="s">
        <v>554</v>
      </c>
      <c r="FHG22" s="208" t="s">
        <v>554</v>
      </c>
      <c r="FHH22" s="208" t="s">
        <v>554</v>
      </c>
      <c r="FHI22" s="208" t="s">
        <v>554</v>
      </c>
      <c r="FHJ22" s="208" t="s">
        <v>554</v>
      </c>
      <c r="FHK22" s="208" t="s">
        <v>554</v>
      </c>
      <c r="FHL22" s="208" t="s">
        <v>554</v>
      </c>
      <c r="FHM22" s="208" t="s">
        <v>554</v>
      </c>
      <c r="FHN22" s="208" t="s">
        <v>554</v>
      </c>
      <c r="FHO22" s="208" t="s">
        <v>554</v>
      </c>
      <c r="FHP22" s="208" t="s">
        <v>554</v>
      </c>
      <c r="FHQ22" s="208" t="s">
        <v>554</v>
      </c>
      <c r="FHR22" s="208" t="s">
        <v>554</v>
      </c>
      <c r="FHS22" s="208" t="s">
        <v>554</v>
      </c>
      <c r="FHT22" s="208" t="s">
        <v>554</v>
      </c>
      <c r="FHU22" s="208" t="s">
        <v>554</v>
      </c>
      <c r="FHV22" s="208" t="s">
        <v>554</v>
      </c>
      <c r="FHW22" s="208" t="s">
        <v>554</v>
      </c>
      <c r="FHX22" s="208" t="s">
        <v>554</v>
      </c>
      <c r="FHY22" s="208" t="s">
        <v>554</v>
      </c>
      <c r="FHZ22" s="208" t="s">
        <v>554</v>
      </c>
      <c r="FIA22" s="208" t="s">
        <v>554</v>
      </c>
      <c r="FIB22" s="208" t="s">
        <v>554</v>
      </c>
      <c r="FIC22" s="208" t="s">
        <v>554</v>
      </c>
      <c r="FID22" s="208" t="s">
        <v>554</v>
      </c>
      <c r="FIE22" s="208" t="s">
        <v>554</v>
      </c>
      <c r="FIF22" s="208" t="s">
        <v>554</v>
      </c>
      <c r="FIG22" s="208" t="s">
        <v>554</v>
      </c>
      <c r="FIH22" s="208" t="s">
        <v>554</v>
      </c>
      <c r="FII22" s="208" t="s">
        <v>554</v>
      </c>
      <c r="FIJ22" s="208" t="s">
        <v>554</v>
      </c>
      <c r="FIK22" s="208" t="s">
        <v>554</v>
      </c>
      <c r="FIL22" s="208" t="s">
        <v>554</v>
      </c>
      <c r="FIM22" s="208" t="s">
        <v>554</v>
      </c>
      <c r="FIN22" s="208" t="s">
        <v>554</v>
      </c>
      <c r="FIO22" s="208" t="s">
        <v>554</v>
      </c>
      <c r="FIP22" s="208" t="s">
        <v>554</v>
      </c>
      <c r="FIQ22" s="208" t="s">
        <v>554</v>
      </c>
      <c r="FIR22" s="208" t="s">
        <v>554</v>
      </c>
      <c r="FIS22" s="208" t="s">
        <v>554</v>
      </c>
      <c r="FIT22" s="208" t="s">
        <v>554</v>
      </c>
      <c r="FIU22" s="208" t="s">
        <v>554</v>
      </c>
      <c r="FIV22" s="208" t="s">
        <v>554</v>
      </c>
      <c r="FIW22" s="208" t="s">
        <v>554</v>
      </c>
      <c r="FIX22" s="208" t="s">
        <v>554</v>
      </c>
      <c r="FIY22" s="208" t="s">
        <v>554</v>
      </c>
      <c r="FIZ22" s="208" t="s">
        <v>554</v>
      </c>
      <c r="FJA22" s="208" t="s">
        <v>554</v>
      </c>
      <c r="FJB22" s="208" t="s">
        <v>554</v>
      </c>
      <c r="FJC22" s="208" t="s">
        <v>554</v>
      </c>
      <c r="FJD22" s="208" t="s">
        <v>554</v>
      </c>
      <c r="FJE22" s="208" t="s">
        <v>554</v>
      </c>
      <c r="FJF22" s="208" t="s">
        <v>554</v>
      </c>
      <c r="FJG22" s="208" t="s">
        <v>554</v>
      </c>
      <c r="FJH22" s="208" t="s">
        <v>554</v>
      </c>
      <c r="FJI22" s="208" t="s">
        <v>554</v>
      </c>
      <c r="FJJ22" s="208" t="s">
        <v>554</v>
      </c>
      <c r="FJK22" s="208" t="s">
        <v>554</v>
      </c>
      <c r="FJL22" s="208" t="s">
        <v>554</v>
      </c>
      <c r="FJM22" s="208" t="s">
        <v>554</v>
      </c>
      <c r="FJN22" s="208" t="s">
        <v>554</v>
      </c>
      <c r="FJO22" s="208" t="s">
        <v>554</v>
      </c>
      <c r="FJP22" s="208" t="s">
        <v>554</v>
      </c>
      <c r="FJQ22" s="208" t="s">
        <v>554</v>
      </c>
      <c r="FJR22" s="208" t="s">
        <v>554</v>
      </c>
      <c r="FJS22" s="208" t="s">
        <v>554</v>
      </c>
      <c r="FJT22" s="208" t="s">
        <v>554</v>
      </c>
      <c r="FJU22" s="208" t="s">
        <v>554</v>
      </c>
      <c r="FJV22" s="208" t="s">
        <v>554</v>
      </c>
      <c r="FJW22" s="208" t="s">
        <v>554</v>
      </c>
      <c r="FJX22" s="208" t="s">
        <v>554</v>
      </c>
      <c r="FJY22" s="208" t="s">
        <v>554</v>
      </c>
      <c r="FJZ22" s="208" t="s">
        <v>554</v>
      </c>
      <c r="FKA22" s="208" t="s">
        <v>554</v>
      </c>
      <c r="FKB22" s="208" t="s">
        <v>554</v>
      </c>
      <c r="FKC22" s="208" t="s">
        <v>554</v>
      </c>
      <c r="FKD22" s="208" t="s">
        <v>554</v>
      </c>
      <c r="FKE22" s="208" t="s">
        <v>554</v>
      </c>
      <c r="FKF22" s="208" t="s">
        <v>554</v>
      </c>
      <c r="FKG22" s="208" t="s">
        <v>554</v>
      </c>
      <c r="FKH22" s="208" t="s">
        <v>554</v>
      </c>
      <c r="FKI22" s="208" t="s">
        <v>554</v>
      </c>
      <c r="FKJ22" s="208" t="s">
        <v>554</v>
      </c>
      <c r="FKK22" s="208" t="s">
        <v>554</v>
      </c>
      <c r="FKL22" s="208" t="s">
        <v>554</v>
      </c>
      <c r="FKM22" s="208" t="s">
        <v>554</v>
      </c>
      <c r="FKN22" s="208" t="s">
        <v>554</v>
      </c>
      <c r="FKO22" s="208" t="s">
        <v>554</v>
      </c>
      <c r="FKP22" s="208" t="s">
        <v>554</v>
      </c>
      <c r="FKQ22" s="208" t="s">
        <v>554</v>
      </c>
      <c r="FKR22" s="208" t="s">
        <v>554</v>
      </c>
      <c r="FKS22" s="208" t="s">
        <v>554</v>
      </c>
      <c r="FKT22" s="208" t="s">
        <v>554</v>
      </c>
      <c r="FKU22" s="208" t="s">
        <v>554</v>
      </c>
      <c r="FKV22" s="208" t="s">
        <v>554</v>
      </c>
      <c r="FKW22" s="208" t="s">
        <v>554</v>
      </c>
      <c r="FKX22" s="208" t="s">
        <v>554</v>
      </c>
      <c r="FKY22" s="208" t="s">
        <v>554</v>
      </c>
      <c r="FKZ22" s="208" t="s">
        <v>554</v>
      </c>
      <c r="FLA22" s="208" t="s">
        <v>554</v>
      </c>
      <c r="FLB22" s="208" t="s">
        <v>554</v>
      </c>
      <c r="FLC22" s="208" t="s">
        <v>554</v>
      </c>
      <c r="FLD22" s="208" t="s">
        <v>554</v>
      </c>
      <c r="FLE22" s="208" t="s">
        <v>554</v>
      </c>
      <c r="FLF22" s="208" t="s">
        <v>554</v>
      </c>
      <c r="FLG22" s="208" t="s">
        <v>554</v>
      </c>
      <c r="FLH22" s="208" t="s">
        <v>554</v>
      </c>
      <c r="FLI22" s="208" t="s">
        <v>554</v>
      </c>
      <c r="FLJ22" s="208" t="s">
        <v>554</v>
      </c>
      <c r="FLK22" s="208" t="s">
        <v>554</v>
      </c>
      <c r="FLL22" s="208" t="s">
        <v>554</v>
      </c>
      <c r="FLM22" s="208" t="s">
        <v>554</v>
      </c>
      <c r="FLN22" s="208" t="s">
        <v>554</v>
      </c>
      <c r="FLO22" s="208" t="s">
        <v>554</v>
      </c>
      <c r="FLP22" s="208" t="s">
        <v>554</v>
      </c>
      <c r="FLQ22" s="208" t="s">
        <v>554</v>
      </c>
      <c r="FLR22" s="208" t="s">
        <v>554</v>
      </c>
      <c r="FLS22" s="208" t="s">
        <v>554</v>
      </c>
      <c r="FLT22" s="208" t="s">
        <v>554</v>
      </c>
      <c r="FLU22" s="208" t="s">
        <v>554</v>
      </c>
      <c r="FLV22" s="208" t="s">
        <v>554</v>
      </c>
      <c r="FLW22" s="208" t="s">
        <v>554</v>
      </c>
      <c r="FLX22" s="208" t="s">
        <v>554</v>
      </c>
      <c r="FLY22" s="208" t="s">
        <v>554</v>
      </c>
      <c r="FLZ22" s="208" t="s">
        <v>554</v>
      </c>
      <c r="FMA22" s="208" t="s">
        <v>554</v>
      </c>
      <c r="FMB22" s="208" t="s">
        <v>554</v>
      </c>
      <c r="FMC22" s="208" t="s">
        <v>554</v>
      </c>
      <c r="FMD22" s="208" t="s">
        <v>554</v>
      </c>
      <c r="FME22" s="208" t="s">
        <v>554</v>
      </c>
      <c r="FMF22" s="208" t="s">
        <v>554</v>
      </c>
      <c r="FMG22" s="208" t="s">
        <v>554</v>
      </c>
      <c r="FMH22" s="208" t="s">
        <v>554</v>
      </c>
      <c r="FMI22" s="208" t="s">
        <v>554</v>
      </c>
      <c r="FMJ22" s="208" t="s">
        <v>554</v>
      </c>
      <c r="FMK22" s="208" t="s">
        <v>554</v>
      </c>
      <c r="FML22" s="208" t="s">
        <v>554</v>
      </c>
      <c r="FMM22" s="208" t="s">
        <v>554</v>
      </c>
      <c r="FMN22" s="208" t="s">
        <v>554</v>
      </c>
      <c r="FMO22" s="208" t="s">
        <v>554</v>
      </c>
      <c r="FMP22" s="208" t="s">
        <v>554</v>
      </c>
      <c r="FMQ22" s="208" t="s">
        <v>554</v>
      </c>
      <c r="FMR22" s="208" t="s">
        <v>554</v>
      </c>
      <c r="FMS22" s="208" t="s">
        <v>554</v>
      </c>
      <c r="FMT22" s="208" t="s">
        <v>554</v>
      </c>
      <c r="FMU22" s="208" t="s">
        <v>554</v>
      </c>
      <c r="FMV22" s="208" t="s">
        <v>554</v>
      </c>
      <c r="FMW22" s="208" t="s">
        <v>554</v>
      </c>
      <c r="FMX22" s="208" t="s">
        <v>554</v>
      </c>
      <c r="FMY22" s="208" t="s">
        <v>554</v>
      </c>
      <c r="FMZ22" s="208" t="s">
        <v>554</v>
      </c>
      <c r="FNA22" s="208" t="s">
        <v>554</v>
      </c>
      <c r="FNB22" s="208" t="s">
        <v>554</v>
      </c>
      <c r="FNC22" s="208" t="s">
        <v>554</v>
      </c>
      <c r="FND22" s="208" t="s">
        <v>554</v>
      </c>
      <c r="FNE22" s="208" t="s">
        <v>554</v>
      </c>
      <c r="FNF22" s="208" t="s">
        <v>554</v>
      </c>
      <c r="FNG22" s="208" t="s">
        <v>554</v>
      </c>
      <c r="FNH22" s="208" t="s">
        <v>554</v>
      </c>
      <c r="FNI22" s="208" t="s">
        <v>554</v>
      </c>
      <c r="FNJ22" s="208" t="s">
        <v>554</v>
      </c>
      <c r="FNK22" s="208" t="s">
        <v>554</v>
      </c>
      <c r="FNL22" s="208" t="s">
        <v>554</v>
      </c>
      <c r="FNM22" s="208" t="s">
        <v>554</v>
      </c>
      <c r="FNN22" s="208" t="s">
        <v>554</v>
      </c>
      <c r="FNO22" s="208" t="s">
        <v>554</v>
      </c>
      <c r="FNP22" s="208" t="s">
        <v>554</v>
      </c>
      <c r="FNQ22" s="208" t="s">
        <v>554</v>
      </c>
      <c r="FNR22" s="208" t="s">
        <v>554</v>
      </c>
      <c r="FNS22" s="208" t="s">
        <v>554</v>
      </c>
      <c r="FNT22" s="208" t="s">
        <v>554</v>
      </c>
      <c r="FNU22" s="208" t="s">
        <v>554</v>
      </c>
      <c r="FNV22" s="208" t="s">
        <v>554</v>
      </c>
      <c r="FNW22" s="208" t="s">
        <v>554</v>
      </c>
      <c r="FNX22" s="208" t="s">
        <v>554</v>
      </c>
      <c r="FNY22" s="208" t="s">
        <v>554</v>
      </c>
      <c r="FNZ22" s="208" t="s">
        <v>554</v>
      </c>
      <c r="FOA22" s="208" t="s">
        <v>554</v>
      </c>
      <c r="FOB22" s="208" t="s">
        <v>554</v>
      </c>
      <c r="FOC22" s="208" t="s">
        <v>554</v>
      </c>
      <c r="FOD22" s="208" t="s">
        <v>554</v>
      </c>
      <c r="FOE22" s="208" t="s">
        <v>554</v>
      </c>
      <c r="FOF22" s="208" t="s">
        <v>554</v>
      </c>
      <c r="FOG22" s="208" t="s">
        <v>554</v>
      </c>
      <c r="FOH22" s="208" t="s">
        <v>554</v>
      </c>
      <c r="FOI22" s="208" t="s">
        <v>554</v>
      </c>
      <c r="FOJ22" s="208" t="s">
        <v>554</v>
      </c>
      <c r="FOK22" s="208" t="s">
        <v>554</v>
      </c>
      <c r="FOL22" s="208" t="s">
        <v>554</v>
      </c>
      <c r="FOM22" s="208" t="s">
        <v>554</v>
      </c>
      <c r="FON22" s="208" t="s">
        <v>554</v>
      </c>
      <c r="FOO22" s="208" t="s">
        <v>554</v>
      </c>
      <c r="FOP22" s="208" t="s">
        <v>554</v>
      </c>
      <c r="FOQ22" s="208" t="s">
        <v>554</v>
      </c>
      <c r="FOR22" s="208" t="s">
        <v>554</v>
      </c>
      <c r="FOS22" s="208" t="s">
        <v>554</v>
      </c>
      <c r="FOT22" s="208" t="s">
        <v>554</v>
      </c>
      <c r="FOU22" s="208" t="s">
        <v>554</v>
      </c>
      <c r="FOV22" s="208" t="s">
        <v>554</v>
      </c>
      <c r="FOW22" s="208" t="s">
        <v>554</v>
      </c>
      <c r="FOX22" s="208" t="s">
        <v>554</v>
      </c>
      <c r="FOY22" s="208" t="s">
        <v>554</v>
      </c>
      <c r="FOZ22" s="208" t="s">
        <v>554</v>
      </c>
      <c r="FPA22" s="208" t="s">
        <v>554</v>
      </c>
      <c r="FPB22" s="208" t="s">
        <v>554</v>
      </c>
      <c r="FPC22" s="208" t="s">
        <v>554</v>
      </c>
      <c r="FPD22" s="208" t="s">
        <v>554</v>
      </c>
      <c r="FPE22" s="208" t="s">
        <v>554</v>
      </c>
      <c r="FPF22" s="208" t="s">
        <v>554</v>
      </c>
      <c r="FPG22" s="208" t="s">
        <v>554</v>
      </c>
      <c r="FPH22" s="208" t="s">
        <v>554</v>
      </c>
      <c r="FPI22" s="208" t="s">
        <v>554</v>
      </c>
      <c r="FPJ22" s="208" t="s">
        <v>554</v>
      </c>
      <c r="FPK22" s="208" t="s">
        <v>554</v>
      </c>
      <c r="FPL22" s="208" t="s">
        <v>554</v>
      </c>
      <c r="FPM22" s="208" t="s">
        <v>554</v>
      </c>
      <c r="FPN22" s="208" t="s">
        <v>554</v>
      </c>
      <c r="FPO22" s="208" t="s">
        <v>554</v>
      </c>
      <c r="FPP22" s="208" t="s">
        <v>554</v>
      </c>
      <c r="FPQ22" s="208" t="s">
        <v>554</v>
      </c>
      <c r="FPR22" s="208" t="s">
        <v>554</v>
      </c>
      <c r="FPS22" s="208" t="s">
        <v>554</v>
      </c>
      <c r="FPT22" s="208" t="s">
        <v>554</v>
      </c>
      <c r="FPU22" s="208" t="s">
        <v>554</v>
      </c>
      <c r="FPV22" s="208" t="s">
        <v>554</v>
      </c>
      <c r="FPW22" s="208" t="s">
        <v>554</v>
      </c>
      <c r="FPX22" s="208" t="s">
        <v>554</v>
      </c>
      <c r="FPY22" s="208" t="s">
        <v>554</v>
      </c>
      <c r="FPZ22" s="208" t="s">
        <v>554</v>
      </c>
      <c r="FQA22" s="208" t="s">
        <v>554</v>
      </c>
      <c r="FQB22" s="208" t="s">
        <v>554</v>
      </c>
      <c r="FQC22" s="208" t="s">
        <v>554</v>
      </c>
      <c r="FQD22" s="208" t="s">
        <v>554</v>
      </c>
      <c r="FQE22" s="208" t="s">
        <v>554</v>
      </c>
      <c r="FQF22" s="208" t="s">
        <v>554</v>
      </c>
      <c r="FQG22" s="208" t="s">
        <v>554</v>
      </c>
      <c r="FQH22" s="208" t="s">
        <v>554</v>
      </c>
      <c r="FQI22" s="208" t="s">
        <v>554</v>
      </c>
      <c r="FQJ22" s="208" t="s">
        <v>554</v>
      </c>
      <c r="FQK22" s="208" t="s">
        <v>554</v>
      </c>
      <c r="FQL22" s="208" t="s">
        <v>554</v>
      </c>
      <c r="FQM22" s="208" t="s">
        <v>554</v>
      </c>
      <c r="FQN22" s="208" t="s">
        <v>554</v>
      </c>
      <c r="FQO22" s="208" t="s">
        <v>554</v>
      </c>
      <c r="FQP22" s="208" t="s">
        <v>554</v>
      </c>
      <c r="FQQ22" s="208" t="s">
        <v>554</v>
      </c>
      <c r="FQR22" s="208" t="s">
        <v>554</v>
      </c>
      <c r="FQS22" s="208" t="s">
        <v>554</v>
      </c>
      <c r="FQT22" s="208" t="s">
        <v>554</v>
      </c>
      <c r="FQU22" s="208" t="s">
        <v>554</v>
      </c>
      <c r="FQV22" s="208" t="s">
        <v>554</v>
      </c>
      <c r="FQW22" s="208" t="s">
        <v>554</v>
      </c>
      <c r="FQX22" s="208" t="s">
        <v>554</v>
      </c>
      <c r="FQY22" s="208" t="s">
        <v>554</v>
      </c>
      <c r="FQZ22" s="208" t="s">
        <v>554</v>
      </c>
      <c r="FRA22" s="208" t="s">
        <v>554</v>
      </c>
      <c r="FRB22" s="208" t="s">
        <v>554</v>
      </c>
      <c r="FRC22" s="208" t="s">
        <v>554</v>
      </c>
      <c r="FRD22" s="208" t="s">
        <v>554</v>
      </c>
      <c r="FRE22" s="208" t="s">
        <v>554</v>
      </c>
      <c r="FRF22" s="208" t="s">
        <v>554</v>
      </c>
      <c r="FRG22" s="208" t="s">
        <v>554</v>
      </c>
      <c r="FRH22" s="208" t="s">
        <v>554</v>
      </c>
      <c r="FRI22" s="208" t="s">
        <v>554</v>
      </c>
      <c r="FRJ22" s="208" t="s">
        <v>554</v>
      </c>
      <c r="FRK22" s="208" t="s">
        <v>554</v>
      </c>
      <c r="FRL22" s="208" t="s">
        <v>554</v>
      </c>
      <c r="FRM22" s="208" t="s">
        <v>554</v>
      </c>
      <c r="FRN22" s="208" t="s">
        <v>554</v>
      </c>
      <c r="FRO22" s="208" t="s">
        <v>554</v>
      </c>
      <c r="FRP22" s="208" t="s">
        <v>554</v>
      </c>
      <c r="FRQ22" s="208" t="s">
        <v>554</v>
      </c>
      <c r="FRR22" s="208" t="s">
        <v>554</v>
      </c>
      <c r="FRS22" s="208" t="s">
        <v>554</v>
      </c>
      <c r="FRT22" s="208" t="s">
        <v>554</v>
      </c>
      <c r="FRU22" s="208" t="s">
        <v>554</v>
      </c>
      <c r="FRV22" s="208" t="s">
        <v>554</v>
      </c>
      <c r="FRW22" s="208" t="s">
        <v>554</v>
      </c>
      <c r="FRX22" s="208" t="s">
        <v>554</v>
      </c>
      <c r="FRY22" s="208" t="s">
        <v>554</v>
      </c>
      <c r="FRZ22" s="208" t="s">
        <v>554</v>
      </c>
      <c r="FSA22" s="208" t="s">
        <v>554</v>
      </c>
      <c r="FSB22" s="208" t="s">
        <v>554</v>
      </c>
      <c r="FSC22" s="208" t="s">
        <v>554</v>
      </c>
      <c r="FSD22" s="208" t="s">
        <v>554</v>
      </c>
      <c r="FSE22" s="208" t="s">
        <v>554</v>
      </c>
      <c r="FSF22" s="208" t="s">
        <v>554</v>
      </c>
      <c r="FSG22" s="208" t="s">
        <v>554</v>
      </c>
      <c r="FSH22" s="208" t="s">
        <v>554</v>
      </c>
      <c r="FSI22" s="208" t="s">
        <v>554</v>
      </c>
      <c r="FSJ22" s="208" t="s">
        <v>554</v>
      </c>
      <c r="FSK22" s="208" t="s">
        <v>554</v>
      </c>
      <c r="FSL22" s="208" t="s">
        <v>554</v>
      </c>
      <c r="FSM22" s="208" t="s">
        <v>554</v>
      </c>
      <c r="FSN22" s="208" t="s">
        <v>554</v>
      </c>
      <c r="FSO22" s="208" t="s">
        <v>554</v>
      </c>
      <c r="FSP22" s="208" t="s">
        <v>554</v>
      </c>
      <c r="FSQ22" s="208" t="s">
        <v>554</v>
      </c>
      <c r="FSR22" s="208" t="s">
        <v>554</v>
      </c>
      <c r="FSS22" s="208" t="s">
        <v>554</v>
      </c>
      <c r="FST22" s="208" t="s">
        <v>554</v>
      </c>
      <c r="FSU22" s="208" t="s">
        <v>554</v>
      </c>
      <c r="FSV22" s="208" t="s">
        <v>554</v>
      </c>
      <c r="FSW22" s="208" t="s">
        <v>554</v>
      </c>
      <c r="FSX22" s="208" t="s">
        <v>554</v>
      </c>
      <c r="FSY22" s="208" t="s">
        <v>554</v>
      </c>
      <c r="FSZ22" s="208" t="s">
        <v>554</v>
      </c>
      <c r="FTA22" s="208" t="s">
        <v>554</v>
      </c>
      <c r="FTB22" s="208" t="s">
        <v>554</v>
      </c>
      <c r="FTC22" s="208" t="s">
        <v>554</v>
      </c>
      <c r="FTD22" s="208" t="s">
        <v>554</v>
      </c>
      <c r="FTE22" s="208" t="s">
        <v>554</v>
      </c>
      <c r="FTF22" s="208" t="s">
        <v>554</v>
      </c>
      <c r="FTG22" s="208" t="s">
        <v>554</v>
      </c>
      <c r="FTH22" s="208" t="s">
        <v>554</v>
      </c>
      <c r="FTI22" s="208" t="s">
        <v>554</v>
      </c>
      <c r="FTJ22" s="208" t="s">
        <v>554</v>
      </c>
      <c r="FTK22" s="208" t="s">
        <v>554</v>
      </c>
      <c r="FTL22" s="208" t="s">
        <v>554</v>
      </c>
      <c r="FTM22" s="208" t="s">
        <v>554</v>
      </c>
      <c r="FTN22" s="208" t="s">
        <v>554</v>
      </c>
      <c r="FTO22" s="208" t="s">
        <v>554</v>
      </c>
      <c r="FTP22" s="208" t="s">
        <v>554</v>
      </c>
      <c r="FTQ22" s="208" t="s">
        <v>554</v>
      </c>
      <c r="FTR22" s="208" t="s">
        <v>554</v>
      </c>
      <c r="FTS22" s="208" t="s">
        <v>554</v>
      </c>
      <c r="FTT22" s="208" t="s">
        <v>554</v>
      </c>
      <c r="FTU22" s="208" t="s">
        <v>554</v>
      </c>
      <c r="FTV22" s="208" t="s">
        <v>554</v>
      </c>
      <c r="FTW22" s="208" t="s">
        <v>554</v>
      </c>
      <c r="FTX22" s="208" t="s">
        <v>554</v>
      </c>
      <c r="FTY22" s="208" t="s">
        <v>554</v>
      </c>
      <c r="FTZ22" s="208" t="s">
        <v>554</v>
      </c>
      <c r="FUA22" s="208" t="s">
        <v>554</v>
      </c>
      <c r="FUB22" s="208" t="s">
        <v>554</v>
      </c>
      <c r="FUC22" s="208" t="s">
        <v>554</v>
      </c>
      <c r="FUD22" s="208" t="s">
        <v>554</v>
      </c>
      <c r="FUE22" s="208" t="s">
        <v>554</v>
      </c>
      <c r="FUF22" s="208" t="s">
        <v>554</v>
      </c>
      <c r="FUG22" s="208" t="s">
        <v>554</v>
      </c>
      <c r="FUH22" s="208" t="s">
        <v>554</v>
      </c>
      <c r="FUI22" s="208" t="s">
        <v>554</v>
      </c>
      <c r="FUJ22" s="208" t="s">
        <v>554</v>
      </c>
      <c r="FUK22" s="208" t="s">
        <v>554</v>
      </c>
      <c r="FUL22" s="208" t="s">
        <v>554</v>
      </c>
      <c r="FUM22" s="208" t="s">
        <v>554</v>
      </c>
      <c r="FUN22" s="208" t="s">
        <v>554</v>
      </c>
      <c r="FUO22" s="208" t="s">
        <v>554</v>
      </c>
      <c r="FUP22" s="208" t="s">
        <v>554</v>
      </c>
      <c r="FUQ22" s="208" t="s">
        <v>554</v>
      </c>
      <c r="FUR22" s="208" t="s">
        <v>554</v>
      </c>
      <c r="FUS22" s="208" t="s">
        <v>554</v>
      </c>
      <c r="FUT22" s="208" t="s">
        <v>554</v>
      </c>
      <c r="FUU22" s="208" t="s">
        <v>554</v>
      </c>
      <c r="FUV22" s="208" t="s">
        <v>554</v>
      </c>
      <c r="FUW22" s="208" t="s">
        <v>554</v>
      </c>
      <c r="FUX22" s="208" t="s">
        <v>554</v>
      </c>
      <c r="FUY22" s="208" t="s">
        <v>554</v>
      </c>
      <c r="FUZ22" s="208" t="s">
        <v>554</v>
      </c>
      <c r="FVA22" s="208" t="s">
        <v>554</v>
      </c>
      <c r="FVB22" s="208" t="s">
        <v>554</v>
      </c>
      <c r="FVC22" s="208" t="s">
        <v>554</v>
      </c>
      <c r="FVD22" s="208" t="s">
        <v>554</v>
      </c>
      <c r="FVE22" s="208" t="s">
        <v>554</v>
      </c>
      <c r="FVF22" s="208" t="s">
        <v>554</v>
      </c>
      <c r="FVG22" s="208" t="s">
        <v>554</v>
      </c>
      <c r="FVH22" s="208" t="s">
        <v>554</v>
      </c>
      <c r="FVI22" s="208" t="s">
        <v>554</v>
      </c>
      <c r="FVJ22" s="208" t="s">
        <v>554</v>
      </c>
      <c r="FVK22" s="208" t="s">
        <v>554</v>
      </c>
      <c r="FVL22" s="208" t="s">
        <v>554</v>
      </c>
      <c r="FVM22" s="208" t="s">
        <v>554</v>
      </c>
      <c r="FVN22" s="208" t="s">
        <v>554</v>
      </c>
      <c r="FVO22" s="208" t="s">
        <v>554</v>
      </c>
      <c r="FVP22" s="208" t="s">
        <v>554</v>
      </c>
      <c r="FVQ22" s="208" t="s">
        <v>554</v>
      </c>
      <c r="FVR22" s="208" t="s">
        <v>554</v>
      </c>
      <c r="FVS22" s="208" t="s">
        <v>554</v>
      </c>
      <c r="FVT22" s="208" t="s">
        <v>554</v>
      </c>
      <c r="FVU22" s="208" t="s">
        <v>554</v>
      </c>
      <c r="FVV22" s="208" t="s">
        <v>554</v>
      </c>
      <c r="FVW22" s="208" t="s">
        <v>554</v>
      </c>
      <c r="FVX22" s="208" t="s">
        <v>554</v>
      </c>
      <c r="FVY22" s="208" t="s">
        <v>554</v>
      </c>
      <c r="FVZ22" s="208" t="s">
        <v>554</v>
      </c>
      <c r="FWA22" s="208" t="s">
        <v>554</v>
      </c>
      <c r="FWB22" s="208" t="s">
        <v>554</v>
      </c>
      <c r="FWC22" s="208" t="s">
        <v>554</v>
      </c>
      <c r="FWD22" s="208" t="s">
        <v>554</v>
      </c>
      <c r="FWE22" s="208" t="s">
        <v>554</v>
      </c>
      <c r="FWF22" s="208" t="s">
        <v>554</v>
      </c>
      <c r="FWG22" s="208" t="s">
        <v>554</v>
      </c>
      <c r="FWH22" s="208" t="s">
        <v>554</v>
      </c>
      <c r="FWI22" s="208" t="s">
        <v>554</v>
      </c>
      <c r="FWJ22" s="208" t="s">
        <v>554</v>
      </c>
      <c r="FWK22" s="208" t="s">
        <v>554</v>
      </c>
      <c r="FWL22" s="208" t="s">
        <v>554</v>
      </c>
      <c r="FWM22" s="208" t="s">
        <v>554</v>
      </c>
      <c r="FWN22" s="208" t="s">
        <v>554</v>
      </c>
      <c r="FWO22" s="208" t="s">
        <v>554</v>
      </c>
      <c r="FWP22" s="208" t="s">
        <v>554</v>
      </c>
      <c r="FWQ22" s="208" t="s">
        <v>554</v>
      </c>
      <c r="FWR22" s="208" t="s">
        <v>554</v>
      </c>
      <c r="FWS22" s="208" t="s">
        <v>554</v>
      </c>
      <c r="FWT22" s="208" t="s">
        <v>554</v>
      </c>
      <c r="FWU22" s="208" t="s">
        <v>554</v>
      </c>
      <c r="FWV22" s="208" t="s">
        <v>554</v>
      </c>
      <c r="FWW22" s="208" t="s">
        <v>554</v>
      </c>
      <c r="FWX22" s="208" t="s">
        <v>554</v>
      </c>
      <c r="FWY22" s="208" t="s">
        <v>554</v>
      </c>
      <c r="FWZ22" s="208" t="s">
        <v>554</v>
      </c>
      <c r="FXA22" s="208" t="s">
        <v>554</v>
      </c>
      <c r="FXB22" s="208" t="s">
        <v>554</v>
      </c>
      <c r="FXC22" s="208" t="s">
        <v>554</v>
      </c>
      <c r="FXD22" s="208" t="s">
        <v>554</v>
      </c>
      <c r="FXE22" s="208" t="s">
        <v>554</v>
      </c>
      <c r="FXF22" s="208" t="s">
        <v>554</v>
      </c>
      <c r="FXG22" s="208" t="s">
        <v>554</v>
      </c>
      <c r="FXH22" s="208" t="s">
        <v>554</v>
      </c>
      <c r="FXI22" s="208" t="s">
        <v>554</v>
      </c>
      <c r="FXJ22" s="208" t="s">
        <v>554</v>
      </c>
      <c r="FXK22" s="208" t="s">
        <v>554</v>
      </c>
      <c r="FXL22" s="208" t="s">
        <v>554</v>
      </c>
      <c r="FXM22" s="208" t="s">
        <v>554</v>
      </c>
      <c r="FXN22" s="208" t="s">
        <v>554</v>
      </c>
      <c r="FXO22" s="208" t="s">
        <v>554</v>
      </c>
      <c r="FXP22" s="208" t="s">
        <v>554</v>
      </c>
      <c r="FXQ22" s="208" t="s">
        <v>554</v>
      </c>
      <c r="FXR22" s="208" t="s">
        <v>554</v>
      </c>
      <c r="FXS22" s="208" t="s">
        <v>554</v>
      </c>
      <c r="FXT22" s="208" t="s">
        <v>554</v>
      </c>
      <c r="FXU22" s="208" t="s">
        <v>554</v>
      </c>
      <c r="FXV22" s="208" t="s">
        <v>554</v>
      </c>
      <c r="FXW22" s="208" t="s">
        <v>554</v>
      </c>
      <c r="FXX22" s="208" t="s">
        <v>554</v>
      </c>
      <c r="FXY22" s="208" t="s">
        <v>554</v>
      </c>
      <c r="FXZ22" s="208" t="s">
        <v>554</v>
      </c>
      <c r="FYA22" s="208" t="s">
        <v>554</v>
      </c>
      <c r="FYB22" s="208" t="s">
        <v>554</v>
      </c>
      <c r="FYC22" s="208" t="s">
        <v>554</v>
      </c>
      <c r="FYD22" s="208" t="s">
        <v>554</v>
      </c>
      <c r="FYE22" s="208" t="s">
        <v>554</v>
      </c>
      <c r="FYF22" s="208" t="s">
        <v>554</v>
      </c>
      <c r="FYG22" s="208" t="s">
        <v>554</v>
      </c>
      <c r="FYH22" s="208" t="s">
        <v>554</v>
      </c>
      <c r="FYI22" s="208" t="s">
        <v>554</v>
      </c>
      <c r="FYJ22" s="208" t="s">
        <v>554</v>
      </c>
      <c r="FYK22" s="208" t="s">
        <v>554</v>
      </c>
      <c r="FYL22" s="208" t="s">
        <v>554</v>
      </c>
      <c r="FYM22" s="208" t="s">
        <v>554</v>
      </c>
      <c r="FYN22" s="208" t="s">
        <v>554</v>
      </c>
      <c r="FYO22" s="208" t="s">
        <v>554</v>
      </c>
      <c r="FYP22" s="208" t="s">
        <v>554</v>
      </c>
      <c r="FYQ22" s="208" t="s">
        <v>554</v>
      </c>
      <c r="FYR22" s="208" t="s">
        <v>554</v>
      </c>
      <c r="FYS22" s="208" t="s">
        <v>554</v>
      </c>
      <c r="FYT22" s="208" t="s">
        <v>554</v>
      </c>
      <c r="FYU22" s="208" t="s">
        <v>554</v>
      </c>
      <c r="FYV22" s="208" t="s">
        <v>554</v>
      </c>
      <c r="FYW22" s="208" t="s">
        <v>554</v>
      </c>
      <c r="FYX22" s="208" t="s">
        <v>554</v>
      </c>
      <c r="FYY22" s="208" t="s">
        <v>554</v>
      </c>
      <c r="FYZ22" s="208" t="s">
        <v>554</v>
      </c>
      <c r="FZA22" s="208" t="s">
        <v>554</v>
      </c>
      <c r="FZB22" s="208" t="s">
        <v>554</v>
      </c>
      <c r="FZC22" s="208" t="s">
        <v>554</v>
      </c>
      <c r="FZD22" s="208" t="s">
        <v>554</v>
      </c>
      <c r="FZE22" s="208" t="s">
        <v>554</v>
      </c>
      <c r="FZF22" s="208" t="s">
        <v>554</v>
      </c>
      <c r="FZG22" s="208" t="s">
        <v>554</v>
      </c>
      <c r="FZH22" s="208" t="s">
        <v>554</v>
      </c>
      <c r="FZI22" s="208" t="s">
        <v>554</v>
      </c>
      <c r="FZJ22" s="208" t="s">
        <v>554</v>
      </c>
      <c r="FZK22" s="208" t="s">
        <v>554</v>
      </c>
      <c r="FZL22" s="208" t="s">
        <v>554</v>
      </c>
      <c r="FZM22" s="208" t="s">
        <v>554</v>
      </c>
      <c r="FZN22" s="208" t="s">
        <v>554</v>
      </c>
      <c r="FZO22" s="208" t="s">
        <v>554</v>
      </c>
      <c r="FZP22" s="208" t="s">
        <v>554</v>
      </c>
      <c r="FZQ22" s="208" t="s">
        <v>554</v>
      </c>
      <c r="FZR22" s="208" t="s">
        <v>554</v>
      </c>
      <c r="FZS22" s="208" t="s">
        <v>554</v>
      </c>
      <c r="FZT22" s="208" t="s">
        <v>554</v>
      </c>
      <c r="FZU22" s="208" t="s">
        <v>554</v>
      </c>
      <c r="FZV22" s="208" t="s">
        <v>554</v>
      </c>
      <c r="FZW22" s="208" t="s">
        <v>554</v>
      </c>
      <c r="FZX22" s="208" t="s">
        <v>554</v>
      </c>
      <c r="FZY22" s="208" t="s">
        <v>554</v>
      </c>
      <c r="FZZ22" s="208" t="s">
        <v>554</v>
      </c>
      <c r="GAA22" s="208" t="s">
        <v>554</v>
      </c>
      <c r="GAB22" s="208" t="s">
        <v>554</v>
      </c>
      <c r="GAC22" s="208" t="s">
        <v>554</v>
      </c>
      <c r="GAD22" s="208" t="s">
        <v>554</v>
      </c>
      <c r="GAE22" s="208" t="s">
        <v>554</v>
      </c>
      <c r="GAF22" s="208" t="s">
        <v>554</v>
      </c>
      <c r="GAG22" s="208" t="s">
        <v>554</v>
      </c>
      <c r="GAH22" s="208" t="s">
        <v>554</v>
      </c>
      <c r="GAI22" s="208" t="s">
        <v>554</v>
      </c>
      <c r="GAJ22" s="208" t="s">
        <v>554</v>
      </c>
      <c r="GAK22" s="208" t="s">
        <v>554</v>
      </c>
      <c r="GAL22" s="208" t="s">
        <v>554</v>
      </c>
      <c r="GAM22" s="208" t="s">
        <v>554</v>
      </c>
      <c r="GAN22" s="208" t="s">
        <v>554</v>
      </c>
      <c r="GAO22" s="208" t="s">
        <v>554</v>
      </c>
      <c r="GAP22" s="208" t="s">
        <v>554</v>
      </c>
      <c r="GAQ22" s="208" t="s">
        <v>554</v>
      </c>
      <c r="GAR22" s="208" t="s">
        <v>554</v>
      </c>
      <c r="GAS22" s="208" t="s">
        <v>554</v>
      </c>
      <c r="GAT22" s="208" t="s">
        <v>554</v>
      </c>
      <c r="GAU22" s="208" t="s">
        <v>554</v>
      </c>
      <c r="GAV22" s="208" t="s">
        <v>554</v>
      </c>
      <c r="GAW22" s="208" t="s">
        <v>554</v>
      </c>
      <c r="GAX22" s="208" t="s">
        <v>554</v>
      </c>
      <c r="GAY22" s="208" t="s">
        <v>554</v>
      </c>
      <c r="GAZ22" s="208" t="s">
        <v>554</v>
      </c>
      <c r="GBA22" s="208" t="s">
        <v>554</v>
      </c>
      <c r="GBB22" s="208" t="s">
        <v>554</v>
      </c>
      <c r="GBC22" s="208" t="s">
        <v>554</v>
      </c>
      <c r="GBD22" s="208" t="s">
        <v>554</v>
      </c>
      <c r="GBE22" s="208" t="s">
        <v>554</v>
      </c>
      <c r="GBF22" s="208" t="s">
        <v>554</v>
      </c>
      <c r="GBG22" s="208" t="s">
        <v>554</v>
      </c>
      <c r="GBH22" s="208" t="s">
        <v>554</v>
      </c>
      <c r="GBI22" s="208" t="s">
        <v>554</v>
      </c>
      <c r="GBJ22" s="208" t="s">
        <v>554</v>
      </c>
      <c r="GBK22" s="208" t="s">
        <v>554</v>
      </c>
      <c r="GBL22" s="208" t="s">
        <v>554</v>
      </c>
      <c r="GBM22" s="208" t="s">
        <v>554</v>
      </c>
      <c r="GBN22" s="208" t="s">
        <v>554</v>
      </c>
      <c r="GBO22" s="208" t="s">
        <v>554</v>
      </c>
      <c r="GBP22" s="208" t="s">
        <v>554</v>
      </c>
      <c r="GBQ22" s="208" t="s">
        <v>554</v>
      </c>
      <c r="GBR22" s="208" t="s">
        <v>554</v>
      </c>
      <c r="GBS22" s="208" t="s">
        <v>554</v>
      </c>
      <c r="GBT22" s="208" t="s">
        <v>554</v>
      </c>
      <c r="GBU22" s="208" t="s">
        <v>554</v>
      </c>
      <c r="GBV22" s="208" t="s">
        <v>554</v>
      </c>
      <c r="GBW22" s="208" t="s">
        <v>554</v>
      </c>
      <c r="GBX22" s="208" t="s">
        <v>554</v>
      </c>
      <c r="GBY22" s="208" t="s">
        <v>554</v>
      </c>
      <c r="GBZ22" s="208" t="s">
        <v>554</v>
      </c>
      <c r="GCA22" s="208" t="s">
        <v>554</v>
      </c>
      <c r="GCB22" s="208" t="s">
        <v>554</v>
      </c>
      <c r="GCC22" s="208" t="s">
        <v>554</v>
      </c>
      <c r="GCD22" s="208" t="s">
        <v>554</v>
      </c>
      <c r="GCE22" s="208" t="s">
        <v>554</v>
      </c>
      <c r="GCF22" s="208" t="s">
        <v>554</v>
      </c>
      <c r="GCG22" s="208" t="s">
        <v>554</v>
      </c>
      <c r="GCH22" s="208" t="s">
        <v>554</v>
      </c>
      <c r="GCI22" s="208" t="s">
        <v>554</v>
      </c>
      <c r="GCJ22" s="208" t="s">
        <v>554</v>
      </c>
      <c r="GCK22" s="208" t="s">
        <v>554</v>
      </c>
      <c r="GCL22" s="208" t="s">
        <v>554</v>
      </c>
      <c r="GCM22" s="208" t="s">
        <v>554</v>
      </c>
      <c r="GCN22" s="208" t="s">
        <v>554</v>
      </c>
      <c r="GCO22" s="208" t="s">
        <v>554</v>
      </c>
      <c r="GCP22" s="208" t="s">
        <v>554</v>
      </c>
      <c r="GCQ22" s="208" t="s">
        <v>554</v>
      </c>
      <c r="GCR22" s="208" t="s">
        <v>554</v>
      </c>
      <c r="GCS22" s="208" t="s">
        <v>554</v>
      </c>
      <c r="GCT22" s="208" t="s">
        <v>554</v>
      </c>
      <c r="GCU22" s="208" t="s">
        <v>554</v>
      </c>
      <c r="GCV22" s="208" t="s">
        <v>554</v>
      </c>
      <c r="GCW22" s="208" t="s">
        <v>554</v>
      </c>
      <c r="GCX22" s="208" t="s">
        <v>554</v>
      </c>
      <c r="GCY22" s="208" t="s">
        <v>554</v>
      </c>
      <c r="GCZ22" s="208" t="s">
        <v>554</v>
      </c>
      <c r="GDA22" s="208" t="s">
        <v>554</v>
      </c>
      <c r="GDB22" s="208" t="s">
        <v>554</v>
      </c>
      <c r="GDC22" s="208" t="s">
        <v>554</v>
      </c>
      <c r="GDD22" s="208" t="s">
        <v>554</v>
      </c>
      <c r="GDE22" s="208" t="s">
        <v>554</v>
      </c>
      <c r="GDF22" s="208" t="s">
        <v>554</v>
      </c>
      <c r="GDG22" s="208" t="s">
        <v>554</v>
      </c>
      <c r="GDH22" s="208" t="s">
        <v>554</v>
      </c>
      <c r="GDI22" s="208" t="s">
        <v>554</v>
      </c>
      <c r="GDJ22" s="208" t="s">
        <v>554</v>
      </c>
      <c r="GDK22" s="208" t="s">
        <v>554</v>
      </c>
      <c r="GDL22" s="208" t="s">
        <v>554</v>
      </c>
      <c r="GDM22" s="208" t="s">
        <v>554</v>
      </c>
      <c r="GDN22" s="208" t="s">
        <v>554</v>
      </c>
      <c r="GDO22" s="208" t="s">
        <v>554</v>
      </c>
      <c r="GDP22" s="208" t="s">
        <v>554</v>
      </c>
      <c r="GDQ22" s="208" t="s">
        <v>554</v>
      </c>
      <c r="GDR22" s="208" t="s">
        <v>554</v>
      </c>
      <c r="GDS22" s="208" t="s">
        <v>554</v>
      </c>
      <c r="GDT22" s="208" t="s">
        <v>554</v>
      </c>
      <c r="GDU22" s="208" t="s">
        <v>554</v>
      </c>
      <c r="GDV22" s="208" t="s">
        <v>554</v>
      </c>
      <c r="GDW22" s="208" t="s">
        <v>554</v>
      </c>
      <c r="GDX22" s="208" t="s">
        <v>554</v>
      </c>
      <c r="GDY22" s="208" t="s">
        <v>554</v>
      </c>
      <c r="GDZ22" s="208" t="s">
        <v>554</v>
      </c>
      <c r="GEA22" s="208" t="s">
        <v>554</v>
      </c>
      <c r="GEB22" s="208" t="s">
        <v>554</v>
      </c>
      <c r="GEC22" s="208" t="s">
        <v>554</v>
      </c>
      <c r="GED22" s="208" t="s">
        <v>554</v>
      </c>
      <c r="GEE22" s="208" t="s">
        <v>554</v>
      </c>
      <c r="GEF22" s="208" t="s">
        <v>554</v>
      </c>
      <c r="GEG22" s="208" t="s">
        <v>554</v>
      </c>
      <c r="GEH22" s="208" t="s">
        <v>554</v>
      </c>
      <c r="GEI22" s="208" t="s">
        <v>554</v>
      </c>
      <c r="GEJ22" s="208" t="s">
        <v>554</v>
      </c>
      <c r="GEK22" s="208" t="s">
        <v>554</v>
      </c>
      <c r="GEL22" s="208" t="s">
        <v>554</v>
      </c>
      <c r="GEM22" s="208" t="s">
        <v>554</v>
      </c>
      <c r="GEN22" s="208" t="s">
        <v>554</v>
      </c>
      <c r="GEO22" s="208" t="s">
        <v>554</v>
      </c>
      <c r="GEP22" s="208" t="s">
        <v>554</v>
      </c>
      <c r="GEQ22" s="208" t="s">
        <v>554</v>
      </c>
      <c r="GER22" s="208" t="s">
        <v>554</v>
      </c>
      <c r="GES22" s="208" t="s">
        <v>554</v>
      </c>
      <c r="GET22" s="208" t="s">
        <v>554</v>
      </c>
      <c r="GEU22" s="208" t="s">
        <v>554</v>
      </c>
      <c r="GEV22" s="208" t="s">
        <v>554</v>
      </c>
      <c r="GEW22" s="208" t="s">
        <v>554</v>
      </c>
      <c r="GEX22" s="208" t="s">
        <v>554</v>
      </c>
      <c r="GEY22" s="208" t="s">
        <v>554</v>
      </c>
      <c r="GEZ22" s="208" t="s">
        <v>554</v>
      </c>
      <c r="GFA22" s="208" t="s">
        <v>554</v>
      </c>
      <c r="GFB22" s="208" t="s">
        <v>554</v>
      </c>
      <c r="GFC22" s="208" t="s">
        <v>554</v>
      </c>
      <c r="GFD22" s="208" t="s">
        <v>554</v>
      </c>
      <c r="GFE22" s="208" t="s">
        <v>554</v>
      </c>
      <c r="GFF22" s="208" t="s">
        <v>554</v>
      </c>
      <c r="GFG22" s="208" t="s">
        <v>554</v>
      </c>
      <c r="GFH22" s="208" t="s">
        <v>554</v>
      </c>
      <c r="GFI22" s="208" t="s">
        <v>554</v>
      </c>
      <c r="GFJ22" s="208" t="s">
        <v>554</v>
      </c>
      <c r="GFK22" s="208" t="s">
        <v>554</v>
      </c>
      <c r="GFL22" s="208" t="s">
        <v>554</v>
      </c>
      <c r="GFM22" s="208" t="s">
        <v>554</v>
      </c>
      <c r="GFN22" s="208" t="s">
        <v>554</v>
      </c>
      <c r="GFO22" s="208" t="s">
        <v>554</v>
      </c>
      <c r="GFP22" s="208" t="s">
        <v>554</v>
      </c>
      <c r="GFQ22" s="208" t="s">
        <v>554</v>
      </c>
      <c r="GFR22" s="208" t="s">
        <v>554</v>
      </c>
      <c r="GFS22" s="208" t="s">
        <v>554</v>
      </c>
      <c r="GFT22" s="208" t="s">
        <v>554</v>
      </c>
      <c r="GFU22" s="208" t="s">
        <v>554</v>
      </c>
      <c r="GFV22" s="208" t="s">
        <v>554</v>
      </c>
      <c r="GFW22" s="208" t="s">
        <v>554</v>
      </c>
      <c r="GFX22" s="208" t="s">
        <v>554</v>
      </c>
      <c r="GFY22" s="208" t="s">
        <v>554</v>
      </c>
      <c r="GFZ22" s="208" t="s">
        <v>554</v>
      </c>
      <c r="GGA22" s="208" t="s">
        <v>554</v>
      </c>
      <c r="GGB22" s="208" t="s">
        <v>554</v>
      </c>
      <c r="GGC22" s="208" t="s">
        <v>554</v>
      </c>
      <c r="GGD22" s="208" t="s">
        <v>554</v>
      </c>
      <c r="GGE22" s="208" t="s">
        <v>554</v>
      </c>
      <c r="GGF22" s="208" t="s">
        <v>554</v>
      </c>
      <c r="GGG22" s="208" t="s">
        <v>554</v>
      </c>
      <c r="GGH22" s="208" t="s">
        <v>554</v>
      </c>
      <c r="GGI22" s="208" t="s">
        <v>554</v>
      </c>
      <c r="GGJ22" s="208" t="s">
        <v>554</v>
      </c>
      <c r="GGK22" s="208" t="s">
        <v>554</v>
      </c>
      <c r="GGL22" s="208" t="s">
        <v>554</v>
      </c>
      <c r="GGM22" s="208" t="s">
        <v>554</v>
      </c>
      <c r="GGN22" s="208" t="s">
        <v>554</v>
      </c>
      <c r="GGO22" s="208" t="s">
        <v>554</v>
      </c>
      <c r="GGP22" s="208" t="s">
        <v>554</v>
      </c>
      <c r="GGQ22" s="208" t="s">
        <v>554</v>
      </c>
      <c r="GGR22" s="208" t="s">
        <v>554</v>
      </c>
      <c r="GGS22" s="208" t="s">
        <v>554</v>
      </c>
      <c r="GGT22" s="208" t="s">
        <v>554</v>
      </c>
      <c r="GGU22" s="208" t="s">
        <v>554</v>
      </c>
      <c r="GGV22" s="208" t="s">
        <v>554</v>
      </c>
      <c r="GGW22" s="208" t="s">
        <v>554</v>
      </c>
      <c r="GGX22" s="208" t="s">
        <v>554</v>
      </c>
      <c r="GGY22" s="208" t="s">
        <v>554</v>
      </c>
      <c r="GGZ22" s="208" t="s">
        <v>554</v>
      </c>
      <c r="GHA22" s="208" t="s">
        <v>554</v>
      </c>
      <c r="GHB22" s="208" t="s">
        <v>554</v>
      </c>
      <c r="GHC22" s="208" t="s">
        <v>554</v>
      </c>
      <c r="GHD22" s="208" t="s">
        <v>554</v>
      </c>
      <c r="GHE22" s="208" t="s">
        <v>554</v>
      </c>
      <c r="GHF22" s="208" t="s">
        <v>554</v>
      </c>
      <c r="GHG22" s="208" t="s">
        <v>554</v>
      </c>
      <c r="GHH22" s="208" t="s">
        <v>554</v>
      </c>
      <c r="GHI22" s="208" t="s">
        <v>554</v>
      </c>
      <c r="GHJ22" s="208" t="s">
        <v>554</v>
      </c>
      <c r="GHK22" s="208" t="s">
        <v>554</v>
      </c>
      <c r="GHL22" s="208" t="s">
        <v>554</v>
      </c>
      <c r="GHM22" s="208" t="s">
        <v>554</v>
      </c>
      <c r="GHN22" s="208" t="s">
        <v>554</v>
      </c>
      <c r="GHO22" s="208" t="s">
        <v>554</v>
      </c>
      <c r="GHP22" s="208" t="s">
        <v>554</v>
      </c>
      <c r="GHQ22" s="208" t="s">
        <v>554</v>
      </c>
      <c r="GHR22" s="208" t="s">
        <v>554</v>
      </c>
      <c r="GHS22" s="208" t="s">
        <v>554</v>
      </c>
      <c r="GHT22" s="208" t="s">
        <v>554</v>
      </c>
      <c r="GHU22" s="208" t="s">
        <v>554</v>
      </c>
      <c r="GHV22" s="208" t="s">
        <v>554</v>
      </c>
      <c r="GHW22" s="208" t="s">
        <v>554</v>
      </c>
      <c r="GHX22" s="208" t="s">
        <v>554</v>
      </c>
      <c r="GHY22" s="208" t="s">
        <v>554</v>
      </c>
      <c r="GHZ22" s="208" t="s">
        <v>554</v>
      </c>
      <c r="GIA22" s="208" t="s">
        <v>554</v>
      </c>
      <c r="GIB22" s="208" t="s">
        <v>554</v>
      </c>
      <c r="GIC22" s="208" t="s">
        <v>554</v>
      </c>
      <c r="GID22" s="208" t="s">
        <v>554</v>
      </c>
      <c r="GIE22" s="208" t="s">
        <v>554</v>
      </c>
      <c r="GIF22" s="208" t="s">
        <v>554</v>
      </c>
      <c r="GIG22" s="208" t="s">
        <v>554</v>
      </c>
      <c r="GIH22" s="208" t="s">
        <v>554</v>
      </c>
      <c r="GII22" s="208" t="s">
        <v>554</v>
      </c>
      <c r="GIJ22" s="208" t="s">
        <v>554</v>
      </c>
      <c r="GIK22" s="208" t="s">
        <v>554</v>
      </c>
      <c r="GIL22" s="208" t="s">
        <v>554</v>
      </c>
      <c r="GIM22" s="208" t="s">
        <v>554</v>
      </c>
      <c r="GIN22" s="208" t="s">
        <v>554</v>
      </c>
      <c r="GIO22" s="208" t="s">
        <v>554</v>
      </c>
      <c r="GIP22" s="208" t="s">
        <v>554</v>
      </c>
      <c r="GIQ22" s="208" t="s">
        <v>554</v>
      </c>
      <c r="GIR22" s="208" t="s">
        <v>554</v>
      </c>
      <c r="GIS22" s="208" t="s">
        <v>554</v>
      </c>
      <c r="GIT22" s="208" t="s">
        <v>554</v>
      </c>
      <c r="GIU22" s="208" t="s">
        <v>554</v>
      </c>
      <c r="GIV22" s="208" t="s">
        <v>554</v>
      </c>
      <c r="GIW22" s="208" t="s">
        <v>554</v>
      </c>
      <c r="GIX22" s="208" t="s">
        <v>554</v>
      </c>
      <c r="GIY22" s="208" t="s">
        <v>554</v>
      </c>
      <c r="GIZ22" s="208" t="s">
        <v>554</v>
      </c>
      <c r="GJA22" s="208" t="s">
        <v>554</v>
      </c>
      <c r="GJB22" s="208" t="s">
        <v>554</v>
      </c>
      <c r="GJC22" s="208" t="s">
        <v>554</v>
      </c>
      <c r="GJD22" s="208" t="s">
        <v>554</v>
      </c>
      <c r="GJE22" s="208" t="s">
        <v>554</v>
      </c>
      <c r="GJF22" s="208" t="s">
        <v>554</v>
      </c>
      <c r="GJG22" s="208" t="s">
        <v>554</v>
      </c>
      <c r="GJH22" s="208" t="s">
        <v>554</v>
      </c>
      <c r="GJI22" s="208" t="s">
        <v>554</v>
      </c>
      <c r="GJJ22" s="208" t="s">
        <v>554</v>
      </c>
      <c r="GJK22" s="208" t="s">
        <v>554</v>
      </c>
      <c r="GJL22" s="208" t="s">
        <v>554</v>
      </c>
      <c r="GJM22" s="208" t="s">
        <v>554</v>
      </c>
      <c r="GJN22" s="208" t="s">
        <v>554</v>
      </c>
      <c r="GJO22" s="208" t="s">
        <v>554</v>
      </c>
      <c r="GJP22" s="208" t="s">
        <v>554</v>
      </c>
      <c r="GJQ22" s="208" t="s">
        <v>554</v>
      </c>
      <c r="GJR22" s="208" t="s">
        <v>554</v>
      </c>
      <c r="GJS22" s="208" t="s">
        <v>554</v>
      </c>
      <c r="GJT22" s="208" t="s">
        <v>554</v>
      </c>
      <c r="GJU22" s="208" t="s">
        <v>554</v>
      </c>
      <c r="GJV22" s="208" t="s">
        <v>554</v>
      </c>
      <c r="GJW22" s="208" t="s">
        <v>554</v>
      </c>
      <c r="GJX22" s="208" t="s">
        <v>554</v>
      </c>
      <c r="GJY22" s="208" t="s">
        <v>554</v>
      </c>
      <c r="GJZ22" s="208" t="s">
        <v>554</v>
      </c>
      <c r="GKA22" s="208" t="s">
        <v>554</v>
      </c>
      <c r="GKB22" s="208" t="s">
        <v>554</v>
      </c>
      <c r="GKC22" s="208" t="s">
        <v>554</v>
      </c>
      <c r="GKD22" s="208" t="s">
        <v>554</v>
      </c>
      <c r="GKE22" s="208" t="s">
        <v>554</v>
      </c>
      <c r="GKF22" s="208" t="s">
        <v>554</v>
      </c>
      <c r="GKG22" s="208" t="s">
        <v>554</v>
      </c>
      <c r="GKH22" s="208" t="s">
        <v>554</v>
      </c>
      <c r="GKI22" s="208" t="s">
        <v>554</v>
      </c>
      <c r="GKJ22" s="208" t="s">
        <v>554</v>
      </c>
      <c r="GKK22" s="208" t="s">
        <v>554</v>
      </c>
      <c r="GKL22" s="208" t="s">
        <v>554</v>
      </c>
      <c r="GKM22" s="208" t="s">
        <v>554</v>
      </c>
      <c r="GKN22" s="208" t="s">
        <v>554</v>
      </c>
      <c r="GKO22" s="208" t="s">
        <v>554</v>
      </c>
      <c r="GKP22" s="208" t="s">
        <v>554</v>
      </c>
      <c r="GKQ22" s="208" t="s">
        <v>554</v>
      </c>
      <c r="GKR22" s="208" t="s">
        <v>554</v>
      </c>
      <c r="GKS22" s="208" t="s">
        <v>554</v>
      </c>
      <c r="GKT22" s="208" t="s">
        <v>554</v>
      </c>
      <c r="GKU22" s="208" t="s">
        <v>554</v>
      </c>
      <c r="GKV22" s="208" t="s">
        <v>554</v>
      </c>
      <c r="GKW22" s="208" t="s">
        <v>554</v>
      </c>
      <c r="GKX22" s="208" t="s">
        <v>554</v>
      </c>
      <c r="GKY22" s="208" t="s">
        <v>554</v>
      </c>
      <c r="GKZ22" s="208" t="s">
        <v>554</v>
      </c>
      <c r="GLA22" s="208" t="s">
        <v>554</v>
      </c>
      <c r="GLB22" s="208" t="s">
        <v>554</v>
      </c>
      <c r="GLC22" s="208" t="s">
        <v>554</v>
      </c>
      <c r="GLD22" s="208" t="s">
        <v>554</v>
      </c>
      <c r="GLE22" s="208" t="s">
        <v>554</v>
      </c>
      <c r="GLF22" s="208" t="s">
        <v>554</v>
      </c>
      <c r="GLG22" s="208" t="s">
        <v>554</v>
      </c>
      <c r="GLH22" s="208" t="s">
        <v>554</v>
      </c>
      <c r="GLI22" s="208" t="s">
        <v>554</v>
      </c>
      <c r="GLJ22" s="208" t="s">
        <v>554</v>
      </c>
      <c r="GLK22" s="208" t="s">
        <v>554</v>
      </c>
      <c r="GLL22" s="208" t="s">
        <v>554</v>
      </c>
      <c r="GLM22" s="208" t="s">
        <v>554</v>
      </c>
      <c r="GLN22" s="208" t="s">
        <v>554</v>
      </c>
      <c r="GLO22" s="208" t="s">
        <v>554</v>
      </c>
      <c r="GLP22" s="208" t="s">
        <v>554</v>
      </c>
      <c r="GLQ22" s="208" t="s">
        <v>554</v>
      </c>
      <c r="GLR22" s="208" t="s">
        <v>554</v>
      </c>
      <c r="GLS22" s="208" t="s">
        <v>554</v>
      </c>
      <c r="GLT22" s="208" t="s">
        <v>554</v>
      </c>
      <c r="GLU22" s="208" t="s">
        <v>554</v>
      </c>
      <c r="GLV22" s="208" t="s">
        <v>554</v>
      </c>
      <c r="GLW22" s="208" t="s">
        <v>554</v>
      </c>
      <c r="GLX22" s="208" t="s">
        <v>554</v>
      </c>
      <c r="GLY22" s="208" t="s">
        <v>554</v>
      </c>
      <c r="GLZ22" s="208" t="s">
        <v>554</v>
      </c>
      <c r="GMA22" s="208" t="s">
        <v>554</v>
      </c>
      <c r="GMB22" s="208" t="s">
        <v>554</v>
      </c>
      <c r="GMC22" s="208" t="s">
        <v>554</v>
      </c>
      <c r="GMD22" s="208" t="s">
        <v>554</v>
      </c>
      <c r="GME22" s="208" t="s">
        <v>554</v>
      </c>
      <c r="GMF22" s="208" t="s">
        <v>554</v>
      </c>
      <c r="GMG22" s="208" t="s">
        <v>554</v>
      </c>
      <c r="GMH22" s="208" t="s">
        <v>554</v>
      </c>
      <c r="GMI22" s="208" t="s">
        <v>554</v>
      </c>
      <c r="GMJ22" s="208" t="s">
        <v>554</v>
      </c>
      <c r="GMK22" s="208" t="s">
        <v>554</v>
      </c>
      <c r="GML22" s="208" t="s">
        <v>554</v>
      </c>
      <c r="GMM22" s="208" t="s">
        <v>554</v>
      </c>
      <c r="GMN22" s="208" t="s">
        <v>554</v>
      </c>
      <c r="GMO22" s="208" t="s">
        <v>554</v>
      </c>
      <c r="GMP22" s="208" t="s">
        <v>554</v>
      </c>
      <c r="GMQ22" s="208" t="s">
        <v>554</v>
      </c>
      <c r="GMR22" s="208" t="s">
        <v>554</v>
      </c>
      <c r="GMS22" s="208" t="s">
        <v>554</v>
      </c>
      <c r="GMT22" s="208" t="s">
        <v>554</v>
      </c>
      <c r="GMU22" s="208" t="s">
        <v>554</v>
      </c>
      <c r="GMV22" s="208" t="s">
        <v>554</v>
      </c>
      <c r="GMW22" s="208" t="s">
        <v>554</v>
      </c>
      <c r="GMX22" s="208" t="s">
        <v>554</v>
      </c>
      <c r="GMY22" s="208" t="s">
        <v>554</v>
      </c>
      <c r="GMZ22" s="208" t="s">
        <v>554</v>
      </c>
      <c r="GNA22" s="208" t="s">
        <v>554</v>
      </c>
      <c r="GNB22" s="208" t="s">
        <v>554</v>
      </c>
      <c r="GNC22" s="208" t="s">
        <v>554</v>
      </c>
      <c r="GND22" s="208" t="s">
        <v>554</v>
      </c>
      <c r="GNE22" s="208" t="s">
        <v>554</v>
      </c>
      <c r="GNF22" s="208" t="s">
        <v>554</v>
      </c>
      <c r="GNG22" s="208" t="s">
        <v>554</v>
      </c>
      <c r="GNH22" s="208" t="s">
        <v>554</v>
      </c>
      <c r="GNI22" s="208" t="s">
        <v>554</v>
      </c>
      <c r="GNJ22" s="208" t="s">
        <v>554</v>
      </c>
      <c r="GNK22" s="208" t="s">
        <v>554</v>
      </c>
      <c r="GNL22" s="208" t="s">
        <v>554</v>
      </c>
      <c r="GNM22" s="208" t="s">
        <v>554</v>
      </c>
      <c r="GNN22" s="208" t="s">
        <v>554</v>
      </c>
      <c r="GNO22" s="208" t="s">
        <v>554</v>
      </c>
      <c r="GNP22" s="208" t="s">
        <v>554</v>
      </c>
      <c r="GNQ22" s="208" t="s">
        <v>554</v>
      </c>
      <c r="GNR22" s="208" t="s">
        <v>554</v>
      </c>
      <c r="GNS22" s="208" t="s">
        <v>554</v>
      </c>
      <c r="GNT22" s="208" t="s">
        <v>554</v>
      </c>
      <c r="GNU22" s="208" t="s">
        <v>554</v>
      </c>
      <c r="GNV22" s="208" t="s">
        <v>554</v>
      </c>
      <c r="GNW22" s="208" t="s">
        <v>554</v>
      </c>
      <c r="GNX22" s="208" t="s">
        <v>554</v>
      </c>
      <c r="GNY22" s="208" t="s">
        <v>554</v>
      </c>
      <c r="GNZ22" s="208" t="s">
        <v>554</v>
      </c>
      <c r="GOA22" s="208" t="s">
        <v>554</v>
      </c>
      <c r="GOB22" s="208" t="s">
        <v>554</v>
      </c>
      <c r="GOC22" s="208" t="s">
        <v>554</v>
      </c>
      <c r="GOD22" s="208" t="s">
        <v>554</v>
      </c>
      <c r="GOE22" s="208" t="s">
        <v>554</v>
      </c>
      <c r="GOF22" s="208" t="s">
        <v>554</v>
      </c>
      <c r="GOG22" s="208" t="s">
        <v>554</v>
      </c>
      <c r="GOH22" s="208" t="s">
        <v>554</v>
      </c>
      <c r="GOI22" s="208" t="s">
        <v>554</v>
      </c>
      <c r="GOJ22" s="208" t="s">
        <v>554</v>
      </c>
      <c r="GOK22" s="208" t="s">
        <v>554</v>
      </c>
      <c r="GOL22" s="208" t="s">
        <v>554</v>
      </c>
      <c r="GOM22" s="208" t="s">
        <v>554</v>
      </c>
      <c r="GON22" s="208" t="s">
        <v>554</v>
      </c>
      <c r="GOO22" s="208" t="s">
        <v>554</v>
      </c>
      <c r="GOP22" s="208" t="s">
        <v>554</v>
      </c>
      <c r="GOQ22" s="208" t="s">
        <v>554</v>
      </c>
      <c r="GOR22" s="208" t="s">
        <v>554</v>
      </c>
      <c r="GOS22" s="208" t="s">
        <v>554</v>
      </c>
      <c r="GOT22" s="208" t="s">
        <v>554</v>
      </c>
      <c r="GOU22" s="208" t="s">
        <v>554</v>
      </c>
      <c r="GOV22" s="208" t="s">
        <v>554</v>
      </c>
      <c r="GOW22" s="208" t="s">
        <v>554</v>
      </c>
      <c r="GOX22" s="208" t="s">
        <v>554</v>
      </c>
      <c r="GOY22" s="208" t="s">
        <v>554</v>
      </c>
      <c r="GOZ22" s="208" t="s">
        <v>554</v>
      </c>
      <c r="GPA22" s="208" t="s">
        <v>554</v>
      </c>
      <c r="GPB22" s="208" t="s">
        <v>554</v>
      </c>
      <c r="GPC22" s="208" t="s">
        <v>554</v>
      </c>
      <c r="GPD22" s="208" t="s">
        <v>554</v>
      </c>
      <c r="GPE22" s="208" t="s">
        <v>554</v>
      </c>
      <c r="GPF22" s="208" t="s">
        <v>554</v>
      </c>
      <c r="GPG22" s="208" t="s">
        <v>554</v>
      </c>
      <c r="GPH22" s="208" t="s">
        <v>554</v>
      </c>
      <c r="GPI22" s="208" t="s">
        <v>554</v>
      </c>
      <c r="GPJ22" s="208" t="s">
        <v>554</v>
      </c>
      <c r="GPK22" s="208" t="s">
        <v>554</v>
      </c>
      <c r="GPL22" s="208" t="s">
        <v>554</v>
      </c>
      <c r="GPM22" s="208" t="s">
        <v>554</v>
      </c>
      <c r="GPN22" s="208" t="s">
        <v>554</v>
      </c>
      <c r="GPO22" s="208" t="s">
        <v>554</v>
      </c>
      <c r="GPP22" s="208" t="s">
        <v>554</v>
      </c>
      <c r="GPQ22" s="208" t="s">
        <v>554</v>
      </c>
      <c r="GPR22" s="208" t="s">
        <v>554</v>
      </c>
      <c r="GPS22" s="208" t="s">
        <v>554</v>
      </c>
      <c r="GPT22" s="208" t="s">
        <v>554</v>
      </c>
      <c r="GPU22" s="208" t="s">
        <v>554</v>
      </c>
      <c r="GPV22" s="208" t="s">
        <v>554</v>
      </c>
      <c r="GPW22" s="208" t="s">
        <v>554</v>
      </c>
      <c r="GPX22" s="208" t="s">
        <v>554</v>
      </c>
      <c r="GPY22" s="208" t="s">
        <v>554</v>
      </c>
      <c r="GPZ22" s="208" t="s">
        <v>554</v>
      </c>
      <c r="GQA22" s="208" t="s">
        <v>554</v>
      </c>
      <c r="GQB22" s="208" t="s">
        <v>554</v>
      </c>
      <c r="GQC22" s="208" t="s">
        <v>554</v>
      </c>
      <c r="GQD22" s="208" t="s">
        <v>554</v>
      </c>
      <c r="GQE22" s="208" t="s">
        <v>554</v>
      </c>
      <c r="GQF22" s="208" t="s">
        <v>554</v>
      </c>
      <c r="GQG22" s="208" t="s">
        <v>554</v>
      </c>
      <c r="GQH22" s="208" t="s">
        <v>554</v>
      </c>
      <c r="GQI22" s="208" t="s">
        <v>554</v>
      </c>
      <c r="GQJ22" s="208" t="s">
        <v>554</v>
      </c>
      <c r="GQK22" s="208" t="s">
        <v>554</v>
      </c>
      <c r="GQL22" s="208" t="s">
        <v>554</v>
      </c>
      <c r="GQM22" s="208" t="s">
        <v>554</v>
      </c>
      <c r="GQN22" s="208" t="s">
        <v>554</v>
      </c>
      <c r="GQO22" s="208" t="s">
        <v>554</v>
      </c>
      <c r="GQP22" s="208" t="s">
        <v>554</v>
      </c>
      <c r="GQQ22" s="208" t="s">
        <v>554</v>
      </c>
      <c r="GQR22" s="208" t="s">
        <v>554</v>
      </c>
      <c r="GQS22" s="208" t="s">
        <v>554</v>
      </c>
      <c r="GQT22" s="208" t="s">
        <v>554</v>
      </c>
      <c r="GQU22" s="208" t="s">
        <v>554</v>
      </c>
      <c r="GQV22" s="208" t="s">
        <v>554</v>
      </c>
      <c r="GQW22" s="208" t="s">
        <v>554</v>
      </c>
      <c r="GQX22" s="208" t="s">
        <v>554</v>
      </c>
      <c r="GQY22" s="208" t="s">
        <v>554</v>
      </c>
      <c r="GQZ22" s="208" t="s">
        <v>554</v>
      </c>
      <c r="GRA22" s="208" t="s">
        <v>554</v>
      </c>
      <c r="GRB22" s="208" t="s">
        <v>554</v>
      </c>
      <c r="GRC22" s="208" t="s">
        <v>554</v>
      </c>
      <c r="GRD22" s="208" t="s">
        <v>554</v>
      </c>
      <c r="GRE22" s="208" t="s">
        <v>554</v>
      </c>
      <c r="GRF22" s="208" t="s">
        <v>554</v>
      </c>
      <c r="GRG22" s="208" t="s">
        <v>554</v>
      </c>
      <c r="GRH22" s="208" t="s">
        <v>554</v>
      </c>
      <c r="GRI22" s="208" t="s">
        <v>554</v>
      </c>
      <c r="GRJ22" s="208" t="s">
        <v>554</v>
      </c>
      <c r="GRK22" s="208" t="s">
        <v>554</v>
      </c>
      <c r="GRL22" s="208" t="s">
        <v>554</v>
      </c>
      <c r="GRM22" s="208" t="s">
        <v>554</v>
      </c>
      <c r="GRN22" s="208" t="s">
        <v>554</v>
      </c>
      <c r="GRO22" s="208" t="s">
        <v>554</v>
      </c>
      <c r="GRP22" s="208" t="s">
        <v>554</v>
      </c>
      <c r="GRQ22" s="208" t="s">
        <v>554</v>
      </c>
      <c r="GRR22" s="208" t="s">
        <v>554</v>
      </c>
      <c r="GRS22" s="208" t="s">
        <v>554</v>
      </c>
      <c r="GRT22" s="208" t="s">
        <v>554</v>
      </c>
      <c r="GRU22" s="208" t="s">
        <v>554</v>
      </c>
      <c r="GRV22" s="208" t="s">
        <v>554</v>
      </c>
      <c r="GRW22" s="208" t="s">
        <v>554</v>
      </c>
      <c r="GRX22" s="208" t="s">
        <v>554</v>
      </c>
      <c r="GRY22" s="208" t="s">
        <v>554</v>
      </c>
      <c r="GRZ22" s="208" t="s">
        <v>554</v>
      </c>
      <c r="GSA22" s="208" t="s">
        <v>554</v>
      </c>
      <c r="GSB22" s="208" t="s">
        <v>554</v>
      </c>
      <c r="GSC22" s="208" t="s">
        <v>554</v>
      </c>
      <c r="GSD22" s="208" t="s">
        <v>554</v>
      </c>
      <c r="GSE22" s="208" t="s">
        <v>554</v>
      </c>
      <c r="GSF22" s="208" t="s">
        <v>554</v>
      </c>
      <c r="GSG22" s="208" t="s">
        <v>554</v>
      </c>
      <c r="GSH22" s="208" t="s">
        <v>554</v>
      </c>
      <c r="GSI22" s="208" t="s">
        <v>554</v>
      </c>
      <c r="GSJ22" s="208" t="s">
        <v>554</v>
      </c>
      <c r="GSK22" s="208" t="s">
        <v>554</v>
      </c>
      <c r="GSL22" s="208" t="s">
        <v>554</v>
      </c>
      <c r="GSM22" s="208" t="s">
        <v>554</v>
      </c>
      <c r="GSN22" s="208" t="s">
        <v>554</v>
      </c>
      <c r="GSO22" s="208" t="s">
        <v>554</v>
      </c>
      <c r="GSP22" s="208" t="s">
        <v>554</v>
      </c>
      <c r="GSQ22" s="208" t="s">
        <v>554</v>
      </c>
      <c r="GSR22" s="208" t="s">
        <v>554</v>
      </c>
      <c r="GSS22" s="208" t="s">
        <v>554</v>
      </c>
      <c r="GST22" s="208" t="s">
        <v>554</v>
      </c>
      <c r="GSU22" s="208" t="s">
        <v>554</v>
      </c>
      <c r="GSV22" s="208" t="s">
        <v>554</v>
      </c>
      <c r="GSW22" s="208" t="s">
        <v>554</v>
      </c>
      <c r="GSX22" s="208" t="s">
        <v>554</v>
      </c>
      <c r="GSY22" s="208" t="s">
        <v>554</v>
      </c>
      <c r="GSZ22" s="208" t="s">
        <v>554</v>
      </c>
      <c r="GTA22" s="208" t="s">
        <v>554</v>
      </c>
      <c r="GTB22" s="208" t="s">
        <v>554</v>
      </c>
      <c r="GTC22" s="208" t="s">
        <v>554</v>
      </c>
      <c r="GTD22" s="208" t="s">
        <v>554</v>
      </c>
      <c r="GTE22" s="208" t="s">
        <v>554</v>
      </c>
      <c r="GTF22" s="208" t="s">
        <v>554</v>
      </c>
      <c r="GTG22" s="208" t="s">
        <v>554</v>
      </c>
      <c r="GTH22" s="208" t="s">
        <v>554</v>
      </c>
      <c r="GTI22" s="208" t="s">
        <v>554</v>
      </c>
      <c r="GTJ22" s="208" t="s">
        <v>554</v>
      </c>
      <c r="GTK22" s="208" t="s">
        <v>554</v>
      </c>
      <c r="GTL22" s="208" t="s">
        <v>554</v>
      </c>
      <c r="GTM22" s="208" t="s">
        <v>554</v>
      </c>
      <c r="GTN22" s="208" t="s">
        <v>554</v>
      </c>
      <c r="GTO22" s="208" t="s">
        <v>554</v>
      </c>
      <c r="GTP22" s="208" t="s">
        <v>554</v>
      </c>
      <c r="GTQ22" s="208" t="s">
        <v>554</v>
      </c>
      <c r="GTR22" s="208" t="s">
        <v>554</v>
      </c>
      <c r="GTS22" s="208" t="s">
        <v>554</v>
      </c>
      <c r="GTT22" s="208" t="s">
        <v>554</v>
      </c>
      <c r="GTU22" s="208" t="s">
        <v>554</v>
      </c>
      <c r="GTV22" s="208" t="s">
        <v>554</v>
      </c>
      <c r="GTW22" s="208" t="s">
        <v>554</v>
      </c>
      <c r="GTX22" s="208" t="s">
        <v>554</v>
      </c>
      <c r="GTY22" s="208" t="s">
        <v>554</v>
      </c>
      <c r="GTZ22" s="208" t="s">
        <v>554</v>
      </c>
      <c r="GUA22" s="208" t="s">
        <v>554</v>
      </c>
      <c r="GUB22" s="208" t="s">
        <v>554</v>
      </c>
      <c r="GUC22" s="208" t="s">
        <v>554</v>
      </c>
      <c r="GUD22" s="208" t="s">
        <v>554</v>
      </c>
      <c r="GUE22" s="208" t="s">
        <v>554</v>
      </c>
      <c r="GUF22" s="208" t="s">
        <v>554</v>
      </c>
      <c r="GUG22" s="208" t="s">
        <v>554</v>
      </c>
      <c r="GUH22" s="208" t="s">
        <v>554</v>
      </c>
      <c r="GUI22" s="208" t="s">
        <v>554</v>
      </c>
      <c r="GUJ22" s="208" t="s">
        <v>554</v>
      </c>
      <c r="GUK22" s="208" t="s">
        <v>554</v>
      </c>
      <c r="GUL22" s="208" t="s">
        <v>554</v>
      </c>
      <c r="GUM22" s="208" t="s">
        <v>554</v>
      </c>
      <c r="GUN22" s="208" t="s">
        <v>554</v>
      </c>
      <c r="GUO22" s="208" t="s">
        <v>554</v>
      </c>
      <c r="GUP22" s="208" t="s">
        <v>554</v>
      </c>
      <c r="GUQ22" s="208" t="s">
        <v>554</v>
      </c>
      <c r="GUR22" s="208" t="s">
        <v>554</v>
      </c>
      <c r="GUS22" s="208" t="s">
        <v>554</v>
      </c>
      <c r="GUT22" s="208" t="s">
        <v>554</v>
      </c>
      <c r="GUU22" s="208" t="s">
        <v>554</v>
      </c>
      <c r="GUV22" s="208" t="s">
        <v>554</v>
      </c>
      <c r="GUW22" s="208" t="s">
        <v>554</v>
      </c>
      <c r="GUX22" s="208" t="s">
        <v>554</v>
      </c>
      <c r="GUY22" s="208" t="s">
        <v>554</v>
      </c>
      <c r="GUZ22" s="208" t="s">
        <v>554</v>
      </c>
      <c r="GVA22" s="208" t="s">
        <v>554</v>
      </c>
      <c r="GVB22" s="208" t="s">
        <v>554</v>
      </c>
      <c r="GVC22" s="208" t="s">
        <v>554</v>
      </c>
      <c r="GVD22" s="208" t="s">
        <v>554</v>
      </c>
      <c r="GVE22" s="208" t="s">
        <v>554</v>
      </c>
      <c r="GVF22" s="208" t="s">
        <v>554</v>
      </c>
      <c r="GVG22" s="208" t="s">
        <v>554</v>
      </c>
      <c r="GVH22" s="208" t="s">
        <v>554</v>
      </c>
      <c r="GVI22" s="208" t="s">
        <v>554</v>
      </c>
      <c r="GVJ22" s="208" t="s">
        <v>554</v>
      </c>
      <c r="GVK22" s="208" t="s">
        <v>554</v>
      </c>
      <c r="GVL22" s="208" t="s">
        <v>554</v>
      </c>
      <c r="GVM22" s="208" t="s">
        <v>554</v>
      </c>
      <c r="GVN22" s="208" t="s">
        <v>554</v>
      </c>
      <c r="GVO22" s="208" t="s">
        <v>554</v>
      </c>
      <c r="GVP22" s="208" t="s">
        <v>554</v>
      </c>
      <c r="GVQ22" s="208" t="s">
        <v>554</v>
      </c>
      <c r="GVR22" s="208" t="s">
        <v>554</v>
      </c>
      <c r="GVS22" s="208" t="s">
        <v>554</v>
      </c>
      <c r="GVT22" s="208" t="s">
        <v>554</v>
      </c>
      <c r="GVU22" s="208" t="s">
        <v>554</v>
      </c>
      <c r="GVV22" s="208" t="s">
        <v>554</v>
      </c>
      <c r="GVW22" s="208" t="s">
        <v>554</v>
      </c>
      <c r="GVX22" s="208" t="s">
        <v>554</v>
      </c>
      <c r="GVY22" s="208" t="s">
        <v>554</v>
      </c>
      <c r="GVZ22" s="208" t="s">
        <v>554</v>
      </c>
      <c r="GWA22" s="208" t="s">
        <v>554</v>
      </c>
      <c r="GWB22" s="208" t="s">
        <v>554</v>
      </c>
      <c r="GWC22" s="208" t="s">
        <v>554</v>
      </c>
      <c r="GWD22" s="208" t="s">
        <v>554</v>
      </c>
      <c r="GWE22" s="208" t="s">
        <v>554</v>
      </c>
      <c r="GWF22" s="208" t="s">
        <v>554</v>
      </c>
      <c r="GWG22" s="208" t="s">
        <v>554</v>
      </c>
      <c r="GWH22" s="208" t="s">
        <v>554</v>
      </c>
      <c r="GWI22" s="208" t="s">
        <v>554</v>
      </c>
      <c r="GWJ22" s="208" t="s">
        <v>554</v>
      </c>
      <c r="GWK22" s="208" t="s">
        <v>554</v>
      </c>
      <c r="GWL22" s="208" t="s">
        <v>554</v>
      </c>
      <c r="GWM22" s="208" t="s">
        <v>554</v>
      </c>
      <c r="GWN22" s="208" t="s">
        <v>554</v>
      </c>
      <c r="GWO22" s="208" t="s">
        <v>554</v>
      </c>
      <c r="GWP22" s="208" t="s">
        <v>554</v>
      </c>
      <c r="GWQ22" s="208" t="s">
        <v>554</v>
      </c>
      <c r="GWR22" s="208" t="s">
        <v>554</v>
      </c>
      <c r="GWS22" s="208" t="s">
        <v>554</v>
      </c>
      <c r="GWT22" s="208" t="s">
        <v>554</v>
      </c>
      <c r="GWU22" s="208" t="s">
        <v>554</v>
      </c>
      <c r="GWV22" s="208" t="s">
        <v>554</v>
      </c>
      <c r="GWW22" s="208" t="s">
        <v>554</v>
      </c>
      <c r="GWX22" s="208" t="s">
        <v>554</v>
      </c>
      <c r="GWY22" s="208" t="s">
        <v>554</v>
      </c>
      <c r="GWZ22" s="208" t="s">
        <v>554</v>
      </c>
      <c r="GXA22" s="208" t="s">
        <v>554</v>
      </c>
      <c r="GXB22" s="208" t="s">
        <v>554</v>
      </c>
      <c r="GXC22" s="208" t="s">
        <v>554</v>
      </c>
      <c r="GXD22" s="208" t="s">
        <v>554</v>
      </c>
      <c r="GXE22" s="208" t="s">
        <v>554</v>
      </c>
      <c r="GXF22" s="208" t="s">
        <v>554</v>
      </c>
      <c r="GXG22" s="208" t="s">
        <v>554</v>
      </c>
      <c r="GXH22" s="208" t="s">
        <v>554</v>
      </c>
      <c r="GXI22" s="208" t="s">
        <v>554</v>
      </c>
      <c r="GXJ22" s="208" t="s">
        <v>554</v>
      </c>
      <c r="GXK22" s="208" t="s">
        <v>554</v>
      </c>
      <c r="GXL22" s="208" t="s">
        <v>554</v>
      </c>
      <c r="GXM22" s="208" t="s">
        <v>554</v>
      </c>
      <c r="GXN22" s="208" t="s">
        <v>554</v>
      </c>
      <c r="GXO22" s="208" t="s">
        <v>554</v>
      </c>
      <c r="GXP22" s="208" t="s">
        <v>554</v>
      </c>
      <c r="GXQ22" s="208" t="s">
        <v>554</v>
      </c>
      <c r="GXR22" s="208" t="s">
        <v>554</v>
      </c>
      <c r="GXS22" s="208" t="s">
        <v>554</v>
      </c>
      <c r="GXT22" s="208" t="s">
        <v>554</v>
      </c>
      <c r="GXU22" s="208" t="s">
        <v>554</v>
      </c>
      <c r="GXV22" s="208" t="s">
        <v>554</v>
      </c>
      <c r="GXW22" s="208" t="s">
        <v>554</v>
      </c>
      <c r="GXX22" s="208" t="s">
        <v>554</v>
      </c>
      <c r="GXY22" s="208" t="s">
        <v>554</v>
      </c>
      <c r="GXZ22" s="208" t="s">
        <v>554</v>
      </c>
      <c r="GYA22" s="208" t="s">
        <v>554</v>
      </c>
      <c r="GYB22" s="208" t="s">
        <v>554</v>
      </c>
      <c r="GYC22" s="208" t="s">
        <v>554</v>
      </c>
      <c r="GYD22" s="208" t="s">
        <v>554</v>
      </c>
      <c r="GYE22" s="208" t="s">
        <v>554</v>
      </c>
      <c r="GYF22" s="208" t="s">
        <v>554</v>
      </c>
      <c r="GYG22" s="208" t="s">
        <v>554</v>
      </c>
      <c r="GYH22" s="208" t="s">
        <v>554</v>
      </c>
      <c r="GYI22" s="208" t="s">
        <v>554</v>
      </c>
      <c r="GYJ22" s="208" t="s">
        <v>554</v>
      </c>
      <c r="GYK22" s="208" t="s">
        <v>554</v>
      </c>
      <c r="GYL22" s="208" t="s">
        <v>554</v>
      </c>
      <c r="GYM22" s="208" t="s">
        <v>554</v>
      </c>
      <c r="GYN22" s="208" t="s">
        <v>554</v>
      </c>
      <c r="GYO22" s="208" t="s">
        <v>554</v>
      </c>
      <c r="GYP22" s="208" t="s">
        <v>554</v>
      </c>
      <c r="GYQ22" s="208" t="s">
        <v>554</v>
      </c>
      <c r="GYR22" s="208" t="s">
        <v>554</v>
      </c>
      <c r="GYS22" s="208" t="s">
        <v>554</v>
      </c>
      <c r="GYT22" s="208" t="s">
        <v>554</v>
      </c>
      <c r="GYU22" s="208" t="s">
        <v>554</v>
      </c>
      <c r="GYV22" s="208" t="s">
        <v>554</v>
      </c>
      <c r="GYW22" s="208" t="s">
        <v>554</v>
      </c>
      <c r="GYX22" s="208" t="s">
        <v>554</v>
      </c>
      <c r="GYY22" s="208" t="s">
        <v>554</v>
      </c>
      <c r="GYZ22" s="208" t="s">
        <v>554</v>
      </c>
      <c r="GZA22" s="208" t="s">
        <v>554</v>
      </c>
      <c r="GZB22" s="208" t="s">
        <v>554</v>
      </c>
      <c r="GZC22" s="208" t="s">
        <v>554</v>
      </c>
      <c r="GZD22" s="208" t="s">
        <v>554</v>
      </c>
      <c r="GZE22" s="208" t="s">
        <v>554</v>
      </c>
      <c r="GZF22" s="208" t="s">
        <v>554</v>
      </c>
      <c r="GZG22" s="208" t="s">
        <v>554</v>
      </c>
      <c r="GZH22" s="208" t="s">
        <v>554</v>
      </c>
      <c r="GZI22" s="208" t="s">
        <v>554</v>
      </c>
      <c r="GZJ22" s="208" t="s">
        <v>554</v>
      </c>
      <c r="GZK22" s="208" t="s">
        <v>554</v>
      </c>
      <c r="GZL22" s="208" t="s">
        <v>554</v>
      </c>
      <c r="GZM22" s="208" t="s">
        <v>554</v>
      </c>
      <c r="GZN22" s="208" t="s">
        <v>554</v>
      </c>
      <c r="GZO22" s="208" t="s">
        <v>554</v>
      </c>
      <c r="GZP22" s="208" t="s">
        <v>554</v>
      </c>
      <c r="GZQ22" s="208" t="s">
        <v>554</v>
      </c>
      <c r="GZR22" s="208" t="s">
        <v>554</v>
      </c>
      <c r="GZS22" s="208" t="s">
        <v>554</v>
      </c>
      <c r="GZT22" s="208" t="s">
        <v>554</v>
      </c>
      <c r="GZU22" s="208" t="s">
        <v>554</v>
      </c>
      <c r="GZV22" s="208" t="s">
        <v>554</v>
      </c>
      <c r="GZW22" s="208" t="s">
        <v>554</v>
      </c>
      <c r="GZX22" s="208" t="s">
        <v>554</v>
      </c>
      <c r="GZY22" s="208" t="s">
        <v>554</v>
      </c>
      <c r="GZZ22" s="208" t="s">
        <v>554</v>
      </c>
      <c r="HAA22" s="208" t="s">
        <v>554</v>
      </c>
      <c r="HAB22" s="208" t="s">
        <v>554</v>
      </c>
      <c r="HAC22" s="208" t="s">
        <v>554</v>
      </c>
      <c r="HAD22" s="208" t="s">
        <v>554</v>
      </c>
      <c r="HAE22" s="208" t="s">
        <v>554</v>
      </c>
      <c r="HAF22" s="208" t="s">
        <v>554</v>
      </c>
      <c r="HAG22" s="208" t="s">
        <v>554</v>
      </c>
      <c r="HAH22" s="208" t="s">
        <v>554</v>
      </c>
      <c r="HAI22" s="208" t="s">
        <v>554</v>
      </c>
      <c r="HAJ22" s="208" t="s">
        <v>554</v>
      </c>
      <c r="HAK22" s="208" t="s">
        <v>554</v>
      </c>
      <c r="HAL22" s="208" t="s">
        <v>554</v>
      </c>
      <c r="HAM22" s="208" t="s">
        <v>554</v>
      </c>
      <c r="HAN22" s="208" t="s">
        <v>554</v>
      </c>
      <c r="HAO22" s="208" t="s">
        <v>554</v>
      </c>
      <c r="HAP22" s="208" t="s">
        <v>554</v>
      </c>
      <c r="HAQ22" s="208" t="s">
        <v>554</v>
      </c>
      <c r="HAR22" s="208" t="s">
        <v>554</v>
      </c>
      <c r="HAS22" s="208" t="s">
        <v>554</v>
      </c>
      <c r="HAT22" s="208" t="s">
        <v>554</v>
      </c>
      <c r="HAU22" s="208" t="s">
        <v>554</v>
      </c>
      <c r="HAV22" s="208" t="s">
        <v>554</v>
      </c>
      <c r="HAW22" s="208" t="s">
        <v>554</v>
      </c>
      <c r="HAX22" s="208" t="s">
        <v>554</v>
      </c>
      <c r="HAY22" s="208" t="s">
        <v>554</v>
      </c>
      <c r="HAZ22" s="208" t="s">
        <v>554</v>
      </c>
      <c r="HBA22" s="208" t="s">
        <v>554</v>
      </c>
      <c r="HBB22" s="208" t="s">
        <v>554</v>
      </c>
      <c r="HBC22" s="208" t="s">
        <v>554</v>
      </c>
      <c r="HBD22" s="208" t="s">
        <v>554</v>
      </c>
      <c r="HBE22" s="208" t="s">
        <v>554</v>
      </c>
      <c r="HBF22" s="208" t="s">
        <v>554</v>
      </c>
      <c r="HBG22" s="208" t="s">
        <v>554</v>
      </c>
      <c r="HBH22" s="208" t="s">
        <v>554</v>
      </c>
      <c r="HBI22" s="208" t="s">
        <v>554</v>
      </c>
      <c r="HBJ22" s="208" t="s">
        <v>554</v>
      </c>
      <c r="HBK22" s="208" t="s">
        <v>554</v>
      </c>
      <c r="HBL22" s="208" t="s">
        <v>554</v>
      </c>
      <c r="HBM22" s="208" t="s">
        <v>554</v>
      </c>
      <c r="HBN22" s="208" t="s">
        <v>554</v>
      </c>
      <c r="HBO22" s="208" t="s">
        <v>554</v>
      </c>
      <c r="HBP22" s="208" t="s">
        <v>554</v>
      </c>
      <c r="HBQ22" s="208" t="s">
        <v>554</v>
      </c>
      <c r="HBR22" s="208" t="s">
        <v>554</v>
      </c>
      <c r="HBS22" s="208" t="s">
        <v>554</v>
      </c>
      <c r="HBT22" s="208" t="s">
        <v>554</v>
      </c>
      <c r="HBU22" s="208" t="s">
        <v>554</v>
      </c>
      <c r="HBV22" s="208" t="s">
        <v>554</v>
      </c>
      <c r="HBW22" s="208" t="s">
        <v>554</v>
      </c>
      <c r="HBX22" s="208" t="s">
        <v>554</v>
      </c>
      <c r="HBY22" s="208" t="s">
        <v>554</v>
      </c>
      <c r="HBZ22" s="208" t="s">
        <v>554</v>
      </c>
      <c r="HCA22" s="208" t="s">
        <v>554</v>
      </c>
      <c r="HCB22" s="208" t="s">
        <v>554</v>
      </c>
      <c r="HCC22" s="208" t="s">
        <v>554</v>
      </c>
      <c r="HCD22" s="208" t="s">
        <v>554</v>
      </c>
      <c r="HCE22" s="208" t="s">
        <v>554</v>
      </c>
      <c r="HCF22" s="208" t="s">
        <v>554</v>
      </c>
      <c r="HCG22" s="208" t="s">
        <v>554</v>
      </c>
      <c r="HCH22" s="208" t="s">
        <v>554</v>
      </c>
      <c r="HCI22" s="208" t="s">
        <v>554</v>
      </c>
      <c r="HCJ22" s="208" t="s">
        <v>554</v>
      </c>
      <c r="HCK22" s="208" t="s">
        <v>554</v>
      </c>
      <c r="HCL22" s="208" t="s">
        <v>554</v>
      </c>
      <c r="HCM22" s="208" t="s">
        <v>554</v>
      </c>
      <c r="HCN22" s="208" t="s">
        <v>554</v>
      </c>
      <c r="HCO22" s="208" t="s">
        <v>554</v>
      </c>
      <c r="HCP22" s="208" t="s">
        <v>554</v>
      </c>
      <c r="HCQ22" s="208" t="s">
        <v>554</v>
      </c>
      <c r="HCR22" s="208" t="s">
        <v>554</v>
      </c>
      <c r="HCS22" s="208" t="s">
        <v>554</v>
      </c>
      <c r="HCT22" s="208" t="s">
        <v>554</v>
      </c>
      <c r="HCU22" s="208" t="s">
        <v>554</v>
      </c>
      <c r="HCV22" s="208" t="s">
        <v>554</v>
      </c>
      <c r="HCW22" s="208" t="s">
        <v>554</v>
      </c>
      <c r="HCX22" s="208" t="s">
        <v>554</v>
      </c>
      <c r="HCY22" s="208" t="s">
        <v>554</v>
      </c>
      <c r="HCZ22" s="208" t="s">
        <v>554</v>
      </c>
      <c r="HDA22" s="208" t="s">
        <v>554</v>
      </c>
      <c r="HDB22" s="208" t="s">
        <v>554</v>
      </c>
      <c r="HDC22" s="208" t="s">
        <v>554</v>
      </c>
      <c r="HDD22" s="208" t="s">
        <v>554</v>
      </c>
      <c r="HDE22" s="208" t="s">
        <v>554</v>
      </c>
      <c r="HDF22" s="208" t="s">
        <v>554</v>
      </c>
      <c r="HDG22" s="208" t="s">
        <v>554</v>
      </c>
      <c r="HDH22" s="208" t="s">
        <v>554</v>
      </c>
      <c r="HDI22" s="208" t="s">
        <v>554</v>
      </c>
      <c r="HDJ22" s="208" t="s">
        <v>554</v>
      </c>
      <c r="HDK22" s="208" t="s">
        <v>554</v>
      </c>
      <c r="HDL22" s="208" t="s">
        <v>554</v>
      </c>
      <c r="HDM22" s="208" t="s">
        <v>554</v>
      </c>
      <c r="HDN22" s="208" t="s">
        <v>554</v>
      </c>
      <c r="HDO22" s="208" t="s">
        <v>554</v>
      </c>
      <c r="HDP22" s="208" t="s">
        <v>554</v>
      </c>
      <c r="HDQ22" s="208" t="s">
        <v>554</v>
      </c>
      <c r="HDR22" s="208" t="s">
        <v>554</v>
      </c>
      <c r="HDS22" s="208" t="s">
        <v>554</v>
      </c>
      <c r="HDT22" s="208" t="s">
        <v>554</v>
      </c>
      <c r="HDU22" s="208" t="s">
        <v>554</v>
      </c>
      <c r="HDV22" s="208" t="s">
        <v>554</v>
      </c>
      <c r="HDW22" s="208" t="s">
        <v>554</v>
      </c>
      <c r="HDX22" s="208" t="s">
        <v>554</v>
      </c>
      <c r="HDY22" s="208" t="s">
        <v>554</v>
      </c>
      <c r="HDZ22" s="208" t="s">
        <v>554</v>
      </c>
      <c r="HEA22" s="208" t="s">
        <v>554</v>
      </c>
      <c r="HEB22" s="208" t="s">
        <v>554</v>
      </c>
      <c r="HEC22" s="208" t="s">
        <v>554</v>
      </c>
      <c r="HED22" s="208" t="s">
        <v>554</v>
      </c>
      <c r="HEE22" s="208" t="s">
        <v>554</v>
      </c>
      <c r="HEF22" s="208" t="s">
        <v>554</v>
      </c>
      <c r="HEG22" s="208" t="s">
        <v>554</v>
      </c>
      <c r="HEH22" s="208" t="s">
        <v>554</v>
      </c>
      <c r="HEI22" s="208" t="s">
        <v>554</v>
      </c>
      <c r="HEJ22" s="208" t="s">
        <v>554</v>
      </c>
      <c r="HEK22" s="208" t="s">
        <v>554</v>
      </c>
      <c r="HEL22" s="208" t="s">
        <v>554</v>
      </c>
      <c r="HEM22" s="208" t="s">
        <v>554</v>
      </c>
      <c r="HEN22" s="208" t="s">
        <v>554</v>
      </c>
      <c r="HEO22" s="208" t="s">
        <v>554</v>
      </c>
      <c r="HEP22" s="208" t="s">
        <v>554</v>
      </c>
      <c r="HEQ22" s="208" t="s">
        <v>554</v>
      </c>
      <c r="HER22" s="208" t="s">
        <v>554</v>
      </c>
      <c r="HES22" s="208" t="s">
        <v>554</v>
      </c>
      <c r="HET22" s="208" t="s">
        <v>554</v>
      </c>
      <c r="HEU22" s="208" t="s">
        <v>554</v>
      </c>
      <c r="HEV22" s="208" t="s">
        <v>554</v>
      </c>
      <c r="HEW22" s="208" t="s">
        <v>554</v>
      </c>
      <c r="HEX22" s="208" t="s">
        <v>554</v>
      </c>
      <c r="HEY22" s="208" t="s">
        <v>554</v>
      </c>
      <c r="HEZ22" s="208" t="s">
        <v>554</v>
      </c>
      <c r="HFA22" s="208" t="s">
        <v>554</v>
      </c>
      <c r="HFB22" s="208" t="s">
        <v>554</v>
      </c>
      <c r="HFC22" s="208" t="s">
        <v>554</v>
      </c>
      <c r="HFD22" s="208" t="s">
        <v>554</v>
      </c>
      <c r="HFE22" s="208" t="s">
        <v>554</v>
      </c>
      <c r="HFF22" s="208" t="s">
        <v>554</v>
      </c>
      <c r="HFG22" s="208" t="s">
        <v>554</v>
      </c>
      <c r="HFH22" s="208" t="s">
        <v>554</v>
      </c>
      <c r="HFI22" s="208" t="s">
        <v>554</v>
      </c>
      <c r="HFJ22" s="208" t="s">
        <v>554</v>
      </c>
      <c r="HFK22" s="208" t="s">
        <v>554</v>
      </c>
      <c r="HFL22" s="208" t="s">
        <v>554</v>
      </c>
      <c r="HFM22" s="208" t="s">
        <v>554</v>
      </c>
      <c r="HFN22" s="208" t="s">
        <v>554</v>
      </c>
      <c r="HFO22" s="208" t="s">
        <v>554</v>
      </c>
      <c r="HFP22" s="208" t="s">
        <v>554</v>
      </c>
      <c r="HFQ22" s="208" t="s">
        <v>554</v>
      </c>
      <c r="HFR22" s="208" t="s">
        <v>554</v>
      </c>
      <c r="HFS22" s="208" t="s">
        <v>554</v>
      </c>
      <c r="HFT22" s="208" t="s">
        <v>554</v>
      </c>
      <c r="HFU22" s="208" t="s">
        <v>554</v>
      </c>
      <c r="HFV22" s="208" t="s">
        <v>554</v>
      </c>
      <c r="HFW22" s="208" t="s">
        <v>554</v>
      </c>
      <c r="HFX22" s="208" t="s">
        <v>554</v>
      </c>
      <c r="HFY22" s="208" t="s">
        <v>554</v>
      </c>
      <c r="HFZ22" s="208" t="s">
        <v>554</v>
      </c>
      <c r="HGA22" s="208" t="s">
        <v>554</v>
      </c>
      <c r="HGB22" s="208" t="s">
        <v>554</v>
      </c>
      <c r="HGC22" s="208" t="s">
        <v>554</v>
      </c>
      <c r="HGD22" s="208" t="s">
        <v>554</v>
      </c>
      <c r="HGE22" s="208" t="s">
        <v>554</v>
      </c>
      <c r="HGF22" s="208" t="s">
        <v>554</v>
      </c>
      <c r="HGG22" s="208" t="s">
        <v>554</v>
      </c>
      <c r="HGH22" s="208" t="s">
        <v>554</v>
      </c>
      <c r="HGI22" s="208" t="s">
        <v>554</v>
      </c>
      <c r="HGJ22" s="208" t="s">
        <v>554</v>
      </c>
      <c r="HGK22" s="208" t="s">
        <v>554</v>
      </c>
      <c r="HGL22" s="208" t="s">
        <v>554</v>
      </c>
      <c r="HGM22" s="208" t="s">
        <v>554</v>
      </c>
      <c r="HGN22" s="208" t="s">
        <v>554</v>
      </c>
      <c r="HGO22" s="208" t="s">
        <v>554</v>
      </c>
      <c r="HGP22" s="208" t="s">
        <v>554</v>
      </c>
      <c r="HGQ22" s="208" t="s">
        <v>554</v>
      </c>
      <c r="HGR22" s="208" t="s">
        <v>554</v>
      </c>
      <c r="HGS22" s="208" t="s">
        <v>554</v>
      </c>
      <c r="HGT22" s="208" t="s">
        <v>554</v>
      </c>
      <c r="HGU22" s="208" t="s">
        <v>554</v>
      </c>
      <c r="HGV22" s="208" t="s">
        <v>554</v>
      </c>
      <c r="HGW22" s="208" t="s">
        <v>554</v>
      </c>
      <c r="HGX22" s="208" t="s">
        <v>554</v>
      </c>
      <c r="HGY22" s="208" t="s">
        <v>554</v>
      </c>
      <c r="HGZ22" s="208" t="s">
        <v>554</v>
      </c>
      <c r="HHA22" s="208" t="s">
        <v>554</v>
      </c>
      <c r="HHB22" s="208" t="s">
        <v>554</v>
      </c>
      <c r="HHC22" s="208" t="s">
        <v>554</v>
      </c>
      <c r="HHD22" s="208" t="s">
        <v>554</v>
      </c>
      <c r="HHE22" s="208" t="s">
        <v>554</v>
      </c>
      <c r="HHF22" s="208" t="s">
        <v>554</v>
      </c>
      <c r="HHG22" s="208" t="s">
        <v>554</v>
      </c>
      <c r="HHH22" s="208" t="s">
        <v>554</v>
      </c>
      <c r="HHI22" s="208" t="s">
        <v>554</v>
      </c>
      <c r="HHJ22" s="208" t="s">
        <v>554</v>
      </c>
      <c r="HHK22" s="208" t="s">
        <v>554</v>
      </c>
      <c r="HHL22" s="208" t="s">
        <v>554</v>
      </c>
      <c r="HHM22" s="208" t="s">
        <v>554</v>
      </c>
      <c r="HHN22" s="208" t="s">
        <v>554</v>
      </c>
      <c r="HHO22" s="208" t="s">
        <v>554</v>
      </c>
      <c r="HHP22" s="208" t="s">
        <v>554</v>
      </c>
      <c r="HHQ22" s="208" t="s">
        <v>554</v>
      </c>
      <c r="HHR22" s="208" t="s">
        <v>554</v>
      </c>
      <c r="HHS22" s="208" t="s">
        <v>554</v>
      </c>
      <c r="HHT22" s="208" t="s">
        <v>554</v>
      </c>
      <c r="HHU22" s="208" t="s">
        <v>554</v>
      </c>
      <c r="HHV22" s="208" t="s">
        <v>554</v>
      </c>
      <c r="HHW22" s="208" t="s">
        <v>554</v>
      </c>
      <c r="HHX22" s="208" t="s">
        <v>554</v>
      </c>
      <c r="HHY22" s="208" t="s">
        <v>554</v>
      </c>
      <c r="HHZ22" s="208" t="s">
        <v>554</v>
      </c>
      <c r="HIA22" s="208" t="s">
        <v>554</v>
      </c>
      <c r="HIB22" s="208" t="s">
        <v>554</v>
      </c>
      <c r="HIC22" s="208" t="s">
        <v>554</v>
      </c>
      <c r="HID22" s="208" t="s">
        <v>554</v>
      </c>
      <c r="HIE22" s="208" t="s">
        <v>554</v>
      </c>
      <c r="HIF22" s="208" t="s">
        <v>554</v>
      </c>
      <c r="HIG22" s="208" t="s">
        <v>554</v>
      </c>
      <c r="HIH22" s="208" t="s">
        <v>554</v>
      </c>
      <c r="HII22" s="208" t="s">
        <v>554</v>
      </c>
      <c r="HIJ22" s="208" t="s">
        <v>554</v>
      </c>
      <c r="HIK22" s="208" t="s">
        <v>554</v>
      </c>
      <c r="HIL22" s="208" t="s">
        <v>554</v>
      </c>
      <c r="HIM22" s="208" t="s">
        <v>554</v>
      </c>
      <c r="HIN22" s="208" t="s">
        <v>554</v>
      </c>
      <c r="HIO22" s="208" t="s">
        <v>554</v>
      </c>
      <c r="HIP22" s="208" t="s">
        <v>554</v>
      </c>
      <c r="HIQ22" s="208" t="s">
        <v>554</v>
      </c>
      <c r="HIR22" s="208" t="s">
        <v>554</v>
      </c>
      <c r="HIS22" s="208" t="s">
        <v>554</v>
      </c>
      <c r="HIT22" s="208" t="s">
        <v>554</v>
      </c>
      <c r="HIU22" s="208" t="s">
        <v>554</v>
      </c>
      <c r="HIV22" s="208" t="s">
        <v>554</v>
      </c>
      <c r="HIW22" s="208" t="s">
        <v>554</v>
      </c>
      <c r="HIX22" s="208" t="s">
        <v>554</v>
      </c>
      <c r="HIY22" s="208" t="s">
        <v>554</v>
      </c>
      <c r="HIZ22" s="208" t="s">
        <v>554</v>
      </c>
      <c r="HJA22" s="208" t="s">
        <v>554</v>
      </c>
      <c r="HJB22" s="208" t="s">
        <v>554</v>
      </c>
      <c r="HJC22" s="208" t="s">
        <v>554</v>
      </c>
      <c r="HJD22" s="208" t="s">
        <v>554</v>
      </c>
      <c r="HJE22" s="208" t="s">
        <v>554</v>
      </c>
      <c r="HJF22" s="208" t="s">
        <v>554</v>
      </c>
      <c r="HJG22" s="208" t="s">
        <v>554</v>
      </c>
      <c r="HJH22" s="208" t="s">
        <v>554</v>
      </c>
      <c r="HJI22" s="208" t="s">
        <v>554</v>
      </c>
      <c r="HJJ22" s="208" t="s">
        <v>554</v>
      </c>
      <c r="HJK22" s="208" t="s">
        <v>554</v>
      </c>
      <c r="HJL22" s="208" t="s">
        <v>554</v>
      </c>
      <c r="HJM22" s="208" t="s">
        <v>554</v>
      </c>
      <c r="HJN22" s="208" t="s">
        <v>554</v>
      </c>
      <c r="HJO22" s="208" t="s">
        <v>554</v>
      </c>
      <c r="HJP22" s="208" t="s">
        <v>554</v>
      </c>
      <c r="HJQ22" s="208" t="s">
        <v>554</v>
      </c>
      <c r="HJR22" s="208" t="s">
        <v>554</v>
      </c>
      <c r="HJS22" s="208" t="s">
        <v>554</v>
      </c>
      <c r="HJT22" s="208" t="s">
        <v>554</v>
      </c>
      <c r="HJU22" s="208" t="s">
        <v>554</v>
      </c>
      <c r="HJV22" s="208" t="s">
        <v>554</v>
      </c>
      <c r="HJW22" s="208" t="s">
        <v>554</v>
      </c>
      <c r="HJX22" s="208" t="s">
        <v>554</v>
      </c>
      <c r="HJY22" s="208" t="s">
        <v>554</v>
      </c>
      <c r="HJZ22" s="208" t="s">
        <v>554</v>
      </c>
      <c r="HKA22" s="208" t="s">
        <v>554</v>
      </c>
      <c r="HKB22" s="208" t="s">
        <v>554</v>
      </c>
      <c r="HKC22" s="208" t="s">
        <v>554</v>
      </c>
      <c r="HKD22" s="208" t="s">
        <v>554</v>
      </c>
      <c r="HKE22" s="208" t="s">
        <v>554</v>
      </c>
      <c r="HKF22" s="208" t="s">
        <v>554</v>
      </c>
      <c r="HKG22" s="208" t="s">
        <v>554</v>
      </c>
      <c r="HKH22" s="208" t="s">
        <v>554</v>
      </c>
      <c r="HKI22" s="208" t="s">
        <v>554</v>
      </c>
      <c r="HKJ22" s="208" t="s">
        <v>554</v>
      </c>
      <c r="HKK22" s="208" t="s">
        <v>554</v>
      </c>
      <c r="HKL22" s="208" t="s">
        <v>554</v>
      </c>
      <c r="HKM22" s="208" t="s">
        <v>554</v>
      </c>
      <c r="HKN22" s="208" t="s">
        <v>554</v>
      </c>
      <c r="HKO22" s="208" t="s">
        <v>554</v>
      </c>
      <c r="HKP22" s="208" t="s">
        <v>554</v>
      </c>
      <c r="HKQ22" s="208" t="s">
        <v>554</v>
      </c>
      <c r="HKR22" s="208" t="s">
        <v>554</v>
      </c>
      <c r="HKS22" s="208" t="s">
        <v>554</v>
      </c>
      <c r="HKT22" s="208" t="s">
        <v>554</v>
      </c>
      <c r="HKU22" s="208" t="s">
        <v>554</v>
      </c>
      <c r="HKV22" s="208" t="s">
        <v>554</v>
      </c>
      <c r="HKW22" s="208" t="s">
        <v>554</v>
      </c>
      <c r="HKX22" s="208" t="s">
        <v>554</v>
      </c>
      <c r="HKY22" s="208" t="s">
        <v>554</v>
      </c>
      <c r="HKZ22" s="208" t="s">
        <v>554</v>
      </c>
      <c r="HLA22" s="208" t="s">
        <v>554</v>
      </c>
      <c r="HLB22" s="208" t="s">
        <v>554</v>
      </c>
      <c r="HLC22" s="208" t="s">
        <v>554</v>
      </c>
      <c r="HLD22" s="208" t="s">
        <v>554</v>
      </c>
      <c r="HLE22" s="208" t="s">
        <v>554</v>
      </c>
      <c r="HLF22" s="208" t="s">
        <v>554</v>
      </c>
      <c r="HLG22" s="208" t="s">
        <v>554</v>
      </c>
      <c r="HLH22" s="208" t="s">
        <v>554</v>
      </c>
      <c r="HLI22" s="208" t="s">
        <v>554</v>
      </c>
      <c r="HLJ22" s="208" t="s">
        <v>554</v>
      </c>
      <c r="HLK22" s="208" t="s">
        <v>554</v>
      </c>
      <c r="HLL22" s="208" t="s">
        <v>554</v>
      </c>
      <c r="HLM22" s="208" t="s">
        <v>554</v>
      </c>
      <c r="HLN22" s="208" t="s">
        <v>554</v>
      </c>
      <c r="HLO22" s="208" t="s">
        <v>554</v>
      </c>
      <c r="HLP22" s="208" t="s">
        <v>554</v>
      </c>
      <c r="HLQ22" s="208" t="s">
        <v>554</v>
      </c>
      <c r="HLR22" s="208" t="s">
        <v>554</v>
      </c>
      <c r="HLS22" s="208" t="s">
        <v>554</v>
      </c>
      <c r="HLT22" s="208" t="s">
        <v>554</v>
      </c>
      <c r="HLU22" s="208" t="s">
        <v>554</v>
      </c>
      <c r="HLV22" s="208" t="s">
        <v>554</v>
      </c>
      <c r="HLW22" s="208" t="s">
        <v>554</v>
      </c>
      <c r="HLX22" s="208" t="s">
        <v>554</v>
      </c>
      <c r="HLY22" s="208" t="s">
        <v>554</v>
      </c>
      <c r="HLZ22" s="208" t="s">
        <v>554</v>
      </c>
      <c r="HMA22" s="208" t="s">
        <v>554</v>
      </c>
      <c r="HMB22" s="208" t="s">
        <v>554</v>
      </c>
      <c r="HMC22" s="208" t="s">
        <v>554</v>
      </c>
      <c r="HMD22" s="208" t="s">
        <v>554</v>
      </c>
      <c r="HME22" s="208" t="s">
        <v>554</v>
      </c>
      <c r="HMF22" s="208" t="s">
        <v>554</v>
      </c>
      <c r="HMG22" s="208" t="s">
        <v>554</v>
      </c>
      <c r="HMH22" s="208" t="s">
        <v>554</v>
      </c>
      <c r="HMI22" s="208" t="s">
        <v>554</v>
      </c>
      <c r="HMJ22" s="208" t="s">
        <v>554</v>
      </c>
      <c r="HMK22" s="208" t="s">
        <v>554</v>
      </c>
      <c r="HML22" s="208" t="s">
        <v>554</v>
      </c>
      <c r="HMM22" s="208" t="s">
        <v>554</v>
      </c>
      <c r="HMN22" s="208" t="s">
        <v>554</v>
      </c>
      <c r="HMO22" s="208" t="s">
        <v>554</v>
      </c>
      <c r="HMP22" s="208" t="s">
        <v>554</v>
      </c>
      <c r="HMQ22" s="208" t="s">
        <v>554</v>
      </c>
      <c r="HMR22" s="208" t="s">
        <v>554</v>
      </c>
      <c r="HMS22" s="208" t="s">
        <v>554</v>
      </c>
      <c r="HMT22" s="208" t="s">
        <v>554</v>
      </c>
      <c r="HMU22" s="208" t="s">
        <v>554</v>
      </c>
      <c r="HMV22" s="208" t="s">
        <v>554</v>
      </c>
      <c r="HMW22" s="208" t="s">
        <v>554</v>
      </c>
      <c r="HMX22" s="208" t="s">
        <v>554</v>
      </c>
      <c r="HMY22" s="208" t="s">
        <v>554</v>
      </c>
      <c r="HMZ22" s="208" t="s">
        <v>554</v>
      </c>
      <c r="HNA22" s="208" t="s">
        <v>554</v>
      </c>
      <c r="HNB22" s="208" t="s">
        <v>554</v>
      </c>
      <c r="HNC22" s="208" t="s">
        <v>554</v>
      </c>
      <c r="HND22" s="208" t="s">
        <v>554</v>
      </c>
      <c r="HNE22" s="208" t="s">
        <v>554</v>
      </c>
      <c r="HNF22" s="208" t="s">
        <v>554</v>
      </c>
      <c r="HNG22" s="208" t="s">
        <v>554</v>
      </c>
      <c r="HNH22" s="208" t="s">
        <v>554</v>
      </c>
      <c r="HNI22" s="208" t="s">
        <v>554</v>
      </c>
      <c r="HNJ22" s="208" t="s">
        <v>554</v>
      </c>
      <c r="HNK22" s="208" t="s">
        <v>554</v>
      </c>
      <c r="HNL22" s="208" t="s">
        <v>554</v>
      </c>
      <c r="HNM22" s="208" t="s">
        <v>554</v>
      </c>
      <c r="HNN22" s="208" t="s">
        <v>554</v>
      </c>
      <c r="HNO22" s="208" t="s">
        <v>554</v>
      </c>
      <c r="HNP22" s="208" t="s">
        <v>554</v>
      </c>
      <c r="HNQ22" s="208" t="s">
        <v>554</v>
      </c>
      <c r="HNR22" s="208" t="s">
        <v>554</v>
      </c>
      <c r="HNS22" s="208" t="s">
        <v>554</v>
      </c>
      <c r="HNT22" s="208" t="s">
        <v>554</v>
      </c>
      <c r="HNU22" s="208" t="s">
        <v>554</v>
      </c>
      <c r="HNV22" s="208" t="s">
        <v>554</v>
      </c>
      <c r="HNW22" s="208" t="s">
        <v>554</v>
      </c>
      <c r="HNX22" s="208" t="s">
        <v>554</v>
      </c>
      <c r="HNY22" s="208" t="s">
        <v>554</v>
      </c>
      <c r="HNZ22" s="208" t="s">
        <v>554</v>
      </c>
      <c r="HOA22" s="208" t="s">
        <v>554</v>
      </c>
      <c r="HOB22" s="208" t="s">
        <v>554</v>
      </c>
      <c r="HOC22" s="208" t="s">
        <v>554</v>
      </c>
      <c r="HOD22" s="208" t="s">
        <v>554</v>
      </c>
      <c r="HOE22" s="208" t="s">
        <v>554</v>
      </c>
      <c r="HOF22" s="208" t="s">
        <v>554</v>
      </c>
      <c r="HOG22" s="208" t="s">
        <v>554</v>
      </c>
      <c r="HOH22" s="208" t="s">
        <v>554</v>
      </c>
      <c r="HOI22" s="208" t="s">
        <v>554</v>
      </c>
      <c r="HOJ22" s="208" t="s">
        <v>554</v>
      </c>
      <c r="HOK22" s="208" t="s">
        <v>554</v>
      </c>
      <c r="HOL22" s="208" t="s">
        <v>554</v>
      </c>
      <c r="HOM22" s="208" t="s">
        <v>554</v>
      </c>
      <c r="HON22" s="208" t="s">
        <v>554</v>
      </c>
      <c r="HOO22" s="208" t="s">
        <v>554</v>
      </c>
      <c r="HOP22" s="208" t="s">
        <v>554</v>
      </c>
      <c r="HOQ22" s="208" t="s">
        <v>554</v>
      </c>
      <c r="HOR22" s="208" t="s">
        <v>554</v>
      </c>
      <c r="HOS22" s="208" t="s">
        <v>554</v>
      </c>
      <c r="HOT22" s="208" t="s">
        <v>554</v>
      </c>
      <c r="HOU22" s="208" t="s">
        <v>554</v>
      </c>
      <c r="HOV22" s="208" t="s">
        <v>554</v>
      </c>
      <c r="HOW22" s="208" t="s">
        <v>554</v>
      </c>
      <c r="HOX22" s="208" t="s">
        <v>554</v>
      </c>
      <c r="HOY22" s="208" t="s">
        <v>554</v>
      </c>
      <c r="HOZ22" s="208" t="s">
        <v>554</v>
      </c>
      <c r="HPA22" s="208" t="s">
        <v>554</v>
      </c>
      <c r="HPB22" s="208" t="s">
        <v>554</v>
      </c>
      <c r="HPC22" s="208" t="s">
        <v>554</v>
      </c>
      <c r="HPD22" s="208" t="s">
        <v>554</v>
      </c>
      <c r="HPE22" s="208" t="s">
        <v>554</v>
      </c>
      <c r="HPF22" s="208" t="s">
        <v>554</v>
      </c>
      <c r="HPG22" s="208" t="s">
        <v>554</v>
      </c>
      <c r="HPH22" s="208" t="s">
        <v>554</v>
      </c>
      <c r="HPI22" s="208" t="s">
        <v>554</v>
      </c>
      <c r="HPJ22" s="208" t="s">
        <v>554</v>
      </c>
      <c r="HPK22" s="208" t="s">
        <v>554</v>
      </c>
      <c r="HPL22" s="208" t="s">
        <v>554</v>
      </c>
      <c r="HPM22" s="208" t="s">
        <v>554</v>
      </c>
      <c r="HPN22" s="208" t="s">
        <v>554</v>
      </c>
      <c r="HPO22" s="208" t="s">
        <v>554</v>
      </c>
      <c r="HPP22" s="208" t="s">
        <v>554</v>
      </c>
      <c r="HPQ22" s="208" t="s">
        <v>554</v>
      </c>
      <c r="HPR22" s="208" t="s">
        <v>554</v>
      </c>
      <c r="HPS22" s="208" t="s">
        <v>554</v>
      </c>
      <c r="HPT22" s="208" t="s">
        <v>554</v>
      </c>
      <c r="HPU22" s="208" t="s">
        <v>554</v>
      </c>
      <c r="HPV22" s="208" t="s">
        <v>554</v>
      </c>
      <c r="HPW22" s="208" t="s">
        <v>554</v>
      </c>
      <c r="HPX22" s="208" t="s">
        <v>554</v>
      </c>
      <c r="HPY22" s="208" t="s">
        <v>554</v>
      </c>
      <c r="HPZ22" s="208" t="s">
        <v>554</v>
      </c>
      <c r="HQA22" s="208" t="s">
        <v>554</v>
      </c>
      <c r="HQB22" s="208" t="s">
        <v>554</v>
      </c>
      <c r="HQC22" s="208" t="s">
        <v>554</v>
      </c>
      <c r="HQD22" s="208" t="s">
        <v>554</v>
      </c>
      <c r="HQE22" s="208" t="s">
        <v>554</v>
      </c>
      <c r="HQF22" s="208" t="s">
        <v>554</v>
      </c>
      <c r="HQG22" s="208" t="s">
        <v>554</v>
      </c>
      <c r="HQH22" s="208" t="s">
        <v>554</v>
      </c>
      <c r="HQI22" s="208" t="s">
        <v>554</v>
      </c>
      <c r="HQJ22" s="208" t="s">
        <v>554</v>
      </c>
      <c r="HQK22" s="208" t="s">
        <v>554</v>
      </c>
      <c r="HQL22" s="208" t="s">
        <v>554</v>
      </c>
      <c r="HQM22" s="208" t="s">
        <v>554</v>
      </c>
      <c r="HQN22" s="208" t="s">
        <v>554</v>
      </c>
      <c r="HQO22" s="208" t="s">
        <v>554</v>
      </c>
      <c r="HQP22" s="208" t="s">
        <v>554</v>
      </c>
      <c r="HQQ22" s="208" t="s">
        <v>554</v>
      </c>
      <c r="HQR22" s="208" t="s">
        <v>554</v>
      </c>
      <c r="HQS22" s="208" t="s">
        <v>554</v>
      </c>
      <c r="HQT22" s="208" t="s">
        <v>554</v>
      </c>
      <c r="HQU22" s="208" t="s">
        <v>554</v>
      </c>
      <c r="HQV22" s="208" t="s">
        <v>554</v>
      </c>
      <c r="HQW22" s="208" t="s">
        <v>554</v>
      </c>
      <c r="HQX22" s="208" t="s">
        <v>554</v>
      </c>
      <c r="HQY22" s="208" t="s">
        <v>554</v>
      </c>
      <c r="HQZ22" s="208" t="s">
        <v>554</v>
      </c>
      <c r="HRA22" s="208" t="s">
        <v>554</v>
      </c>
      <c r="HRB22" s="208" t="s">
        <v>554</v>
      </c>
      <c r="HRC22" s="208" t="s">
        <v>554</v>
      </c>
      <c r="HRD22" s="208" t="s">
        <v>554</v>
      </c>
      <c r="HRE22" s="208" t="s">
        <v>554</v>
      </c>
      <c r="HRF22" s="208" t="s">
        <v>554</v>
      </c>
      <c r="HRG22" s="208" t="s">
        <v>554</v>
      </c>
      <c r="HRH22" s="208" t="s">
        <v>554</v>
      </c>
      <c r="HRI22" s="208" t="s">
        <v>554</v>
      </c>
      <c r="HRJ22" s="208" t="s">
        <v>554</v>
      </c>
      <c r="HRK22" s="208" t="s">
        <v>554</v>
      </c>
      <c r="HRL22" s="208" t="s">
        <v>554</v>
      </c>
      <c r="HRM22" s="208" t="s">
        <v>554</v>
      </c>
      <c r="HRN22" s="208" t="s">
        <v>554</v>
      </c>
      <c r="HRO22" s="208" t="s">
        <v>554</v>
      </c>
      <c r="HRP22" s="208" t="s">
        <v>554</v>
      </c>
      <c r="HRQ22" s="208" t="s">
        <v>554</v>
      </c>
      <c r="HRR22" s="208" t="s">
        <v>554</v>
      </c>
      <c r="HRS22" s="208" t="s">
        <v>554</v>
      </c>
      <c r="HRT22" s="208" t="s">
        <v>554</v>
      </c>
      <c r="HRU22" s="208" t="s">
        <v>554</v>
      </c>
      <c r="HRV22" s="208" t="s">
        <v>554</v>
      </c>
      <c r="HRW22" s="208" t="s">
        <v>554</v>
      </c>
      <c r="HRX22" s="208" t="s">
        <v>554</v>
      </c>
      <c r="HRY22" s="208" t="s">
        <v>554</v>
      </c>
      <c r="HRZ22" s="208" t="s">
        <v>554</v>
      </c>
      <c r="HSA22" s="208" t="s">
        <v>554</v>
      </c>
      <c r="HSB22" s="208" t="s">
        <v>554</v>
      </c>
      <c r="HSC22" s="208" t="s">
        <v>554</v>
      </c>
      <c r="HSD22" s="208" t="s">
        <v>554</v>
      </c>
      <c r="HSE22" s="208" t="s">
        <v>554</v>
      </c>
      <c r="HSF22" s="208" t="s">
        <v>554</v>
      </c>
      <c r="HSG22" s="208" t="s">
        <v>554</v>
      </c>
      <c r="HSH22" s="208" t="s">
        <v>554</v>
      </c>
      <c r="HSI22" s="208" t="s">
        <v>554</v>
      </c>
      <c r="HSJ22" s="208" t="s">
        <v>554</v>
      </c>
      <c r="HSK22" s="208" t="s">
        <v>554</v>
      </c>
      <c r="HSL22" s="208" t="s">
        <v>554</v>
      </c>
      <c r="HSM22" s="208" t="s">
        <v>554</v>
      </c>
      <c r="HSN22" s="208" t="s">
        <v>554</v>
      </c>
      <c r="HSO22" s="208" t="s">
        <v>554</v>
      </c>
      <c r="HSP22" s="208" t="s">
        <v>554</v>
      </c>
      <c r="HSQ22" s="208" t="s">
        <v>554</v>
      </c>
      <c r="HSR22" s="208" t="s">
        <v>554</v>
      </c>
      <c r="HSS22" s="208" t="s">
        <v>554</v>
      </c>
      <c r="HST22" s="208" t="s">
        <v>554</v>
      </c>
      <c r="HSU22" s="208" t="s">
        <v>554</v>
      </c>
      <c r="HSV22" s="208" t="s">
        <v>554</v>
      </c>
      <c r="HSW22" s="208" t="s">
        <v>554</v>
      </c>
      <c r="HSX22" s="208" t="s">
        <v>554</v>
      </c>
      <c r="HSY22" s="208" t="s">
        <v>554</v>
      </c>
      <c r="HSZ22" s="208" t="s">
        <v>554</v>
      </c>
      <c r="HTA22" s="208" t="s">
        <v>554</v>
      </c>
      <c r="HTB22" s="208" t="s">
        <v>554</v>
      </c>
      <c r="HTC22" s="208" t="s">
        <v>554</v>
      </c>
      <c r="HTD22" s="208" t="s">
        <v>554</v>
      </c>
      <c r="HTE22" s="208" t="s">
        <v>554</v>
      </c>
      <c r="HTF22" s="208" t="s">
        <v>554</v>
      </c>
      <c r="HTG22" s="208" t="s">
        <v>554</v>
      </c>
      <c r="HTH22" s="208" t="s">
        <v>554</v>
      </c>
      <c r="HTI22" s="208" t="s">
        <v>554</v>
      </c>
      <c r="HTJ22" s="208" t="s">
        <v>554</v>
      </c>
      <c r="HTK22" s="208" t="s">
        <v>554</v>
      </c>
      <c r="HTL22" s="208" t="s">
        <v>554</v>
      </c>
      <c r="HTM22" s="208" t="s">
        <v>554</v>
      </c>
      <c r="HTN22" s="208" t="s">
        <v>554</v>
      </c>
      <c r="HTO22" s="208" t="s">
        <v>554</v>
      </c>
      <c r="HTP22" s="208" t="s">
        <v>554</v>
      </c>
      <c r="HTQ22" s="208" t="s">
        <v>554</v>
      </c>
      <c r="HTR22" s="208" t="s">
        <v>554</v>
      </c>
      <c r="HTS22" s="208" t="s">
        <v>554</v>
      </c>
      <c r="HTT22" s="208" t="s">
        <v>554</v>
      </c>
      <c r="HTU22" s="208" t="s">
        <v>554</v>
      </c>
      <c r="HTV22" s="208" t="s">
        <v>554</v>
      </c>
      <c r="HTW22" s="208" t="s">
        <v>554</v>
      </c>
      <c r="HTX22" s="208" t="s">
        <v>554</v>
      </c>
      <c r="HTY22" s="208" t="s">
        <v>554</v>
      </c>
      <c r="HTZ22" s="208" t="s">
        <v>554</v>
      </c>
      <c r="HUA22" s="208" t="s">
        <v>554</v>
      </c>
      <c r="HUB22" s="208" t="s">
        <v>554</v>
      </c>
      <c r="HUC22" s="208" t="s">
        <v>554</v>
      </c>
      <c r="HUD22" s="208" t="s">
        <v>554</v>
      </c>
      <c r="HUE22" s="208" t="s">
        <v>554</v>
      </c>
      <c r="HUF22" s="208" t="s">
        <v>554</v>
      </c>
      <c r="HUG22" s="208" t="s">
        <v>554</v>
      </c>
      <c r="HUH22" s="208" t="s">
        <v>554</v>
      </c>
      <c r="HUI22" s="208" t="s">
        <v>554</v>
      </c>
      <c r="HUJ22" s="208" t="s">
        <v>554</v>
      </c>
      <c r="HUK22" s="208" t="s">
        <v>554</v>
      </c>
      <c r="HUL22" s="208" t="s">
        <v>554</v>
      </c>
      <c r="HUM22" s="208" t="s">
        <v>554</v>
      </c>
      <c r="HUN22" s="208" t="s">
        <v>554</v>
      </c>
      <c r="HUO22" s="208" t="s">
        <v>554</v>
      </c>
      <c r="HUP22" s="208" t="s">
        <v>554</v>
      </c>
      <c r="HUQ22" s="208" t="s">
        <v>554</v>
      </c>
      <c r="HUR22" s="208" t="s">
        <v>554</v>
      </c>
      <c r="HUS22" s="208" t="s">
        <v>554</v>
      </c>
      <c r="HUT22" s="208" t="s">
        <v>554</v>
      </c>
      <c r="HUU22" s="208" t="s">
        <v>554</v>
      </c>
      <c r="HUV22" s="208" t="s">
        <v>554</v>
      </c>
      <c r="HUW22" s="208" t="s">
        <v>554</v>
      </c>
      <c r="HUX22" s="208" t="s">
        <v>554</v>
      </c>
      <c r="HUY22" s="208" t="s">
        <v>554</v>
      </c>
      <c r="HUZ22" s="208" t="s">
        <v>554</v>
      </c>
      <c r="HVA22" s="208" t="s">
        <v>554</v>
      </c>
      <c r="HVB22" s="208" t="s">
        <v>554</v>
      </c>
      <c r="HVC22" s="208" t="s">
        <v>554</v>
      </c>
      <c r="HVD22" s="208" t="s">
        <v>554</v>
      </c>
      <c r="HVE22" s="208" t="s">
        <v>554</v>
      </c>
      <c r="HVF22" s="208" t="s">
        <v>554</v>
      </c>
      <c r="HVG22" s="208" t="s">
        <v>554</v>
      </c>
      <c r="HVH22" s="208" t="s">
        <v>554</v>
      </c>
      <c r="HVI22" s="208" t="s">
        <v>554</v>
      </c>
      <c r="HVJ22" s="208" t="s">
        <v>554</v>
      </c>
      <c r="HVK22" s="208" t="s">
        <v>554</v>
      </c>
      <c r="HVL22" s="208" t="s">
        <v>554</v>
      </c>
      <c r="HVM22" s="208" t="s">
        <v>554</v>
      </c>
      <c r="HVN22" s="208" t="s">
        <v>554</v>
      </c>
      <c r="HVO22" s="208" t="s">
        <v>554</v>
      </c>
      <c r="HVP22" s="208" t="s">
        <v>554</v>
      </c>
      <c r="HVQ22" s="208" t="s">
        <v>554</v>
      </c>
      <c r="HVR22" s="208" t="s">
        <v>554</v>
      </c>
      <c r="HVS22" s="208" t="s">
        <v>554</v>
      </c>
      <c r="HVT22" s="208" t="s">
        <v>554</v>
      </c>
      <c r="HVU22" s="208" t="s">
        <v>554</v>
      </c>
      <c r="HVV22" s="208" t="s">
        <v>554</v>
      </c>
      <c r="HVW22" s="208" t="s">
        <v>554</v>
      </c>
      <c r="HVX22" s="208" t="s">
        <v>554</v>
      </c>
      <c r="HVY22" s="208" t="s">
        <v>554</v>
      </c>
      <c r="HVZ22" s="208" t="s">
        <v>554</v>
      </c>
      <c r="HWA22" s="208" t="s">
        <v>554</v>
      </c>
      <c r="HWB22" s="208" t="s">
        <v>554</v>
      </c>
      <c r="HWC22" s="208" t="s">
        <v>554</v>
      </c>
      <c r="HWD22" s="208" t="s">
        <v>554</v>
      </c>
      <c r="HWE22" s="208" t="s">
        <v>554</v>
      </c>
      <c r="HWF22" s="208" t="s">
        <v>554</v>
      </c>
      <c r="HWG22" s="208" t="s">
        <v>554</v>
      </c>
      <c r="HWH22" s="208" t="s">
        <v>554</v>
      </c>
      <c r="HWI22" s="208" t="s">
        <v>554</v>
      </c>
      <c r="HWJ22" s="208" t="s">
        <v>554</v>
      </c>
      <c r="HWK22" s="208" t="s">
        <v>554</v>
      </c>
      <c r="HWL22" s="208" t="s">
        <v>554</v>
      </c>
      <c r="HWM22" s="208" t="s">
        <v>554</v>
      </c>
      <c r="HWN22" s="208" t="s">
        <v>554</v>
      </c>
      <c r="HWO22" s="208" t="s">
        <v>554</v>
      </c>
      <c r="HWP22" s="208" t="s">
        <v>554</v>
      </c>
      <c r="HWQ22" s="208" t="s">
        <v>554</v>
      </c>
      <c r="HWR22" s="208" t="s">
        <v>554</v>
      </c>
      <c r="HWS22" s="208" t="s">
        <v>554</v>
      </c>
      <c r="HWT22" s="208" t="s">
        <v>554</v>
      </c>
      <c r="HWU22" s="208" t="s">
        <v>554</v>
      </c>
      <c r="HWV22" s="208" t="s">
        <v>554</v>
      </c>
      <c r="HWW22" s="208" t="s">
        <v>554</v>
      </c>
      <c r="HWX22" s="208" t="s">
        <v>554</v>
      </c>
      <c r="HWY22" s="208" t="s">
        <v>554</v>
      </c>
      <c r="HWZ22" s="208" t="s">
        <v>554</v>
      </c>
      <c r="HXA22" s="208" t="s">
        <v>554</v>
      </c>
      <c r="HXB22" s="208" t="s">
        <v>554</v>
      </c>
      <c r="HXC22" s="208" t="s">
        <v>554</v>
      </c>
      <c r="HXD22" s="208" t="s">
        <v>554</v>
      </c>
      <c r="HXE22" s="208" t="s">
        <v>554</v>
      </c>
      <c r="HXF22" s="208" t="s">
        <v>554</v>
      </c>
      <c r="HXG22" s="208" t="s">
        <v>554</v>
      </c>
      <c r="HXH22" s="208" t="s">
        <v>554</v>
      </c>
      <c r="HXI22" s="208" t="s">
        <v>554</v>
      </c>
      <c r="HXJ22" s="208" t="s">
        <v>554</v>
      </c>
      <c r="HXK22" s="208" t="s">
        <v>554</v>
      </c>
      <c r="HXL22" s="208" t="s">
        <v>554</v>
      </c>
      <c r="HXM22" s="208" t="s">
        <v>554</v>
      </c>
      <c r="HXN22" s="208" t="s">
        <v>554</v>
      </c>
      <c r="HXO22" s="208" t="s">
        <v>554</v>
      </c>
      <c r="HXP22" s="208" t="s">
        <v>554</v>
      </c>
      <c r="HXQ22" s="208" t="s">
        <v>554</v>
      </c>
      <c r="HXR22" s="208" t="s">
        <v>554</v>
      </c>
      <c r="HXS22" s="208" t="s">
        <v>554</v>
      </c>
      <c r="HXT22" s="208" t="s">
        <v>554</v>
      </c>
      <c r="HXU22" s="208" t="s">
        <v>554</v>
      </c>
      <c r="HXV22" s="208" t="s">
        <v>554</v>
      </c>
      <c r="HXW22" s="208" t="s">
        <v>554</v>
      </c>
      <c r="HXX22" s="208" t="s">
        <v>554</v>
      </c>
      <c r="HXY22" s="208" t="s">
        <v>554</v>
      </c>
      <c r="HXZ22" s="208" t="s">
        <v>554</v>
      </c>
      <c r="HYA22" s="208" t="s">
        <v>554</v>
      </c>
      <c r="HYB22" s="208" t="s">
        <v>554</v>
      </c>
      <c r="HYC22" s="208" t="s">
        <v>554</v>
      </c>
      <c r="HYD22" s="208" t="s">
        <v>554</v>
      </c>
      <c r="HYE22" s="208" t="s">
        <v>554</v>
      </c>
      <c r="HYF22" s="208" t="s">
        <v>554</v>
      </c>
      <c r="HYG22" s="208" t="s">
        <v>554</v>
      </c>
      <c r="HYH22" s="208" t="s">
        <v>554</v>
      </c>
      <c r="HYI22" s="208" t="s">
        <v>554</v>
      </c>
      <c r="HYJ22" s="208" t="s">
        <v>554</v>
      </c>
      <c r="HYK22" s="208" t="s">
        <v>554</v>
      </c>
      <c r="HYL22" s="208" t="s">
        <v>554</v>
      </c>
      <c r="HYM22" s="208" t="s">
        <v>554</v>
      </c>
      <c r="HYN22" s="208" t="s">
        <v>554</v>
      </c>
      <c r="HYO22" s="208" t="s">
        <v>554</v>
      </c>
      <c r="HYP22" s="208" t="s">
        <v>554</v>
      </c>
      <c r="HYQ22" s="208" t="s">
        <v>554</v>
      </c>
      <c r="HYR22" s="208" t="s">
        <v>554</v>
      </c>
      <c r="HYS22" s="208" t="s">
        <v>554</v>
      </c>
      <c r="HYT22" s="208" t="s">
        <v>554</v>
      </c>
      <c r="HYU22" s="208" t="s">
        <v>554</v>
      </c>
      <c r="HYV22" s="208" t="s">
        <v>554</v>
      </c>
      <c r="HYW22" s="208" t="s">
        <v>554</v>
      </c>
      <c r="HYX22" s="208" t="s">
        <v>554</v>
      </c>
      <c r="HYY22" s="208" t="s">
        <v>554</v>
      </c>
      <c r="HYZ22" s="208" t="s">
        <v>554</v>
      </c>
      <c r="HZA22" s="208" t="s">
        <v>554</v>
      </c>
      <c r="HZB22" s="208" t="s">
        <v>554</v>
      </c>
      <c r="HZC22" s="208" t="s">
        <v>554</v>
      </c>
      <c r="HZD22" s="208" t="s">
        <v>554</v>
      </c>
      <c r="HZE22" s="208" t="s">
        <v>554</v>
      </c>
      <c r="HZF22" s="208" t="s">
        <v>554</v>
      </c>
      <c r="HZG22" s="208" t="s">
        <v>554</v>
      </c>
      <c r="HZH22" s="208" t="s">
        <v>554</v>
      </c>
      <c r="HZI22" s="208" t="s">
        <v>554</v>
      </c>
      <c r="HZJ22" s="208" t="s">
        <v>554</v>
      </c>
      <c r="HZK22" s="208" t="s">
        <v>554</v>
      </c>
      <c r="HZL22" s="208" t="s">
        <v>554</v>
      </c>
      <c r="HZM22" s="208" t="s">
        <v>554</v>
      </c>
      <c r="HZN22" s="208" t="s">
        <v>554</v>
      </c>
      <c r="HZO22" s="208" t="s">
        <v>554</v>
      </c>
      <c r="HZP22" s="208" t="s">
        <v>554</v>
      </c>
      <c r="HZQ22" s="208" t="s">
        <v>554</v>
      </c>
      <c r="HZR22" s="208" t="s">
        <v>554</v>
      </c>
      <c r="HZS22" s="208" t="s">
        <v>554</v>
      </c>
      <c r="HZT22" s="208" t="s">
        <v>554</v>
      </c>
      <c r="HZU22" s="208" t="s">
        <v>554</v>
      </c>
      <c r="HZV22" s="208" t="s">
        <v>554</v>
      </c>
      <c r="HZW22" s="208" t="s">
        <v>554</v>
      </c>
      <c r="HZX22" s="208" t="s">
        <v>554</v>
      </c>
      <c r="HZY22" s="208" t="s">
        <v>554</v>
      </c>
      <c r="HZZ22" s="208" t="s">
        <v>554</v>
      </c>
      <c r="IAA22" s="208" t="s">
        <v>554</v>
      </c>
      <c r="IAB22" s="208" t="s">
        <v>554</v>
      </c>
      <c r="IAC22" s="208" t="s">
        <v>554</v>
      </c>
      <c r="IAD22" s="208" t="s">
        <v>554</v>
      </c>
      <c r="IAE22" s="208" t="s">
        <v>554</v>
      </c>
      <c r="IAF22" s="208" t="s">
        <v>554</v>
      </c>
      <c r="IAG22" s="208" t="s">
        <v>554</v>
      </c>
      <c r="IAH22" s="208" t="s">
        <v>554</v>
      </c>
      <c r="IAI22" s="208" t="s">
        <v>554</v>
      </c>
      <c r="IAJ22" s="208" t="s">
        <v>554</v>
      </c>
      <c r="IAK22" s="208" t="s">
        <v>554</v>
      </c>
      <c r="IAL22" s="208" t="s">
        <v>554</v>
      </c>
      <c r="IAM22" s="208" t="s">
        <v>554</v>
      </c>
      <c r="IAN22" s="208" t="s">
        <v>554</v>
      </c>
      <c r="IAO22" s="208" t="s">
        <v>554</v>
      </c>
      <c r="IAP22" s="208" t="s">
        <v>554</v>
      </c>
      <c r="IAQ22" s="208" t="s">
        <v>554</v>
      </c>
      <c r="IAR22" s="208" t="s">
        <v>554</v>
      </c>
      <c r="IAS22" s="208" t="s">
        <v>554</v>
      </c>
      <c r="IAT22" s="208" t="s">
        <v>554</v>
      </c>
      <c r="IAU22" s="208" t="s">
        <v>554</v>
      </c>
      <c r="IAV22" s="208" t="s">
        <v>554</v>
      </c>
      <c r="IAW22" s="208" t="s">
        <v>554</v>
      </c>
      <c r="IAX22" s="208" t="s">
        <v>554</v>
      </c>
      <c r="IAY22" s="208" t="s">
        <v>554</v>
      </c>
      <c r="IAZ22" s="208" t="s">
        <v>554</v>
      </c>
      <c r="IBA22" s="208" t="s">
        <v>554</v>
      </c>
      <c r="IBB22" s="208" t="s">
        <v>554</v>
      </c>
      <c r="IBC22" s="208" t="s">
        <v>554</v>
      </c>
      <c r="IBD22" s="208" t="s">
        <v>554</v>
      </c>
      <c r="IBE22" s="208" t="s">
        <v>554</v>
      </c>
      <c r="IBF22" s="208" t="s">
        <v>554</v>
      </c>
      <c r="IBG22" s="208" t="s">
        <v>554</v>
      </c>
      <c r="IBH22" s="208" t="s">
        <v>554</v>
      </c>
      <c r="IBI22" s="208" t="s">
        <v>554</v>
      </c>
      <c r="IBJ22" s="208" t="s">
        <v>554</v>
      </c>
      <c r="IBK22" s="208" t="s">
        <v>554</v>
      </c>
      <c r="IBL22" s="208" t="s">
        <v>554</v>
      </c>
      <c r="IBM22" s="208" t="s">
        <v>554</v>
      </c>
      <c r="IBN22" s="208" t="s">
        <v>554</v>
      </c>
      <c r="IBO22" s="208" t="s">
        <v>554</v>
      </c>
      <c r="IBP22" s="208" t="s">
        <v>554</v>
      </c>
      <c r="IBQ22" s="208" t="s">
        <v>554</v>
      </c>
      <c r="IBR22" s="208" t="s">
        <v>554</v>
      </c>
      <c r="IBS22" s="208" t="s">
        <v>554</v>
      </c>
      <c r="IBT22" s="208" t="s">
        <v>554</v>
      </c>
      <c r="IBU22" s="208" t="s">
        <v>554</v>
      </c>
      <c r="IBV22" s="208" t="s">
        <v>554</v>
      </c>
      <c r="IBW22" s="208" t="s">
        <v>554</v>
      </c>
      <c r="IBX22" s="208" t="s">
        <v>554</v>
      </c>
      <c r="IBY22" s="208" t="s">
        <v>554</v>
      </c>
      <c r="IBZ22" s="208" t="s">
        <v>554</v>
      </c>
      <c r="ICA22" s="208" t="s">
        <v>554</v>
      </c>
      <c r="ICB22" s="208" t="s">
        <v>554</v>
      </c>
      <c r="ICC22" s="208" t="s">
        <v>554</v>
      </c>
      <c r="ICD22" s="208" t="s">
        <v>554</v>
      </c>
      <c r="ICE22" s="208" t="s">
        <v>554</v>
      </c>
      <c r="ICF22" s="208" t="s">
        <v>554</v>
      </c>
      <c r="ICG22" s="208" t="s">
        <v>554</v>
      </c>
      <c r="ICH22" s="208" t="s">
        <v>554</v>
      </c>
      <c r="ICI22" s="208" t="s">
        <v>554</v>
      </c>
      <c r="ICJ22" s="208" t="s">
        <v>554</v>
      </c>
      <c r="ICK22" s="208" t="s">
        <v>554</v>
      </c>
      <c r="ICL22" s="208" t="s">
        <v>554</v>
      </c>
      <c r="ICM22" s="208" t="s">
        <v>554</v>
      </c>
      <c r="ICN22" s="208" t="s">
        <v>554</v>
      </c>
      <c r="ICO22" s="208" t="s">
        <v>554</v>
      </c>
      <c r="ICP22" s="208" t="s">
        <v>554</v>
      </c>
      <c r="ICQ22" s="208" t="s">
        <v>554</v>
      </c>
      <c r="ICR22" s="208" t="s">
        <v>554</v>
      </c>
      <c r="ICS22" s="208" t="s">
        <v>554</v>
      </c>
      <c r="ICT22" s="208" t="s">
        <v>554</v>
      </c>
      <c r="ICU22" s="208" t="s">
        <v>554</v>
      </c>
      <c r="ICV22" s="208" t="s">
        <v>554</v>
      </c>
      <c r="ICW22" s="208" t="s">
        <v>554</v>
      </c>
      <c r="ICX22" s="208" t="s">
        <v>554</v>
      </c>
      <c r="ICY22" s="208" t="s">
        <v>554</v>
      </c>
      <c r="ICZ22" s="208" t="s">
        <v>554</v>
      </c>
      <c r="IDA22" s="208" t="s">
        <v>554</v>
      </c>
      <c r="IDB22" s="208" t="s">
        <v>554</v>
      </c>
      <c r="IDC22" s="208" t="s">
        <v>554</v>
      </c>
      <c r="IDD22" s="208" t="s">
        <v>554</v>
      </c>
      <c r="IDE22" s="208" t="s">
        <v>554</v>
      </c>
      <c r="IDF22" s="208" t="s">
        <v>554</v>
      </c>
      <c r="IDG22" s="208" t="s">
        <v>554</v>
      </c>
      <c r="IDH22" s="208" t="s">
        <v>554</v>
      </c>
      <c r="IDI22" s="208" t="s">
        <v>554</v>
      </c>
      <c r="IDJ22" s="208" t="s">
        <v>554</v>
      </c>
      <c r="IDK22" s="208" t="s">
        <v>554</v>
      </c>
      <c r="IDL22" s="208" t="s">
        <v>554</v>
      </c>
      <c r="IDM22" s="208" t="s">
        <v>554</v>
      </c>
      <c r="IDN22" s="208" t="s">
        <v>554</v>
      </c>
      <c r="IDO22" s="208" t="s">
        <v>554</v>
      </c>
      <c r="IDP22" s="208" t="s">
        <v>554</v>
      </c>
      <c r="IDQ22" s="208" t="s">
        <v>554</v>
      </c>
      <c r="IDR22" s="208" t="s">
        <v>554</v>
      </c>
      <c r="IDS22" s="208" t="s">
        <v>554</v>
      </c>
      <c r="IDT22" s="208" t="s">
        <v>554</v>
      </c>
      <c r="IDU22" s="208" t="s">
        <v>554</v>
      </c>
      <c r="IDV22" s="208" t="s">
        <v>554</v>
      </c>
      <c r="IDW22" s="208" t="s">
        <v>554</v>
      </c>
      <c r="IDX22" s="208" t="s">
        <v>554</v>
      </c>
      <c r="IDY22" s="208" t="s">
        <v>554</v>
      </c>
      <c r="IDZ22" s="208" t="s">
        <v>554</v>
      </c>
      <c r="IEA22" s="208" t="s">
        <v>554</v>
      </c>
      <c r="IEB22" s="208" t="s">
        <v>554</v>
      </c>
      <c r="IEC22" s="208" t="s">
        <v>554</v>
      </c>
      <c r="IED22" s="208" t="s">
        <v>554</v>
      </c>
      <c r="IEE22" s="208" t="s">
        <v>554</v>
      </c>
      <c r="IEF22" s="208" t="s">
        <v>554</v>
      </c>
      <c r="IEG22" s="208" t="s">
        <v>554</v>
      </c>
      <c r="IEH22" s="208" t="s">
        <v>554</v>
      </c>
      <c r="IEI22" s="208" t="s">
        <v>554</v>
      </c>
      <c r="IEJ22" s="208" t="s">
        <v>554</v>
      </c>
      <c r="IEK22" s="208" t="s">
        <v>554</v>
      </c>
      <c r="IEL22" s="208" t="s">
        <v>554</v>
      </c>
      <c r="IEM22" s="208" t="s">
        <v>554</v>
      </c>
      <c r="IEN22" s="208" t="s">
        <v>554</v>
      </c>
      <c r="IEO22" s="208" t="s">
        <v>554</v>
      </c>
      <c r="IEP22" s="208" t="s">
        <v>554</v>
      </c>
      <c r="IEQ22" s="208" t="s">
        <v>554</v>
      </c>
      <c r="IER22" s="208" t="s">
        <v>554</v>
      </c>
      <c r="IES22" s="208" t="s">
        <v>554</v>
      </c>
      <c r="IET22" s="208" t="s">
        <v>554</v>
      </c>
      <c r="IEU22" s="208" t="s">
        <v>554</v>
      </c>
      <c r="IEV22" s="208" t="s">
        <v>554</v>
      </c>
      <c r="IEW22" s="208" t="s">
        <v>554</v>
      </c>
      <c r="IEX22" s="208" t="s">
        <v>554</v>
      </c>
      <c r="IEY22" s="208" t="s">
        <v>554</v>
      </c>
      <c r="IEZ22" s="208" t="s">
        <v>554</v>
      </c>
      <c r="IFA22" s="208" t="s">
        <v>554</v>
      </c>
      <c r="IFB22" s="208" t="s">
        <v>554</v>
      </c>
      <c r="IFC22" s="208" t="s">
        <v>554</v>
      </c>
      <c r="IFD22" s="208" t="s">
        <v>554</v>
      </c>
      <c r="IFE22" s="208" t="s">
        <v>554</v>
      </c>
      <c r="IFF22" s="208" t="s">
        <v>554</v>
      </c>
      <c r="IFG22" s="208" t="s">
        <v>554</v>
      </c>
      <c r="IFH22" s="208" t="s">
        <v>554</v>
      </c>
      <c r="IFI22" s="208" t="s">
        <v>554</v>
      </c>
      <c r="IFJ22" s="208" t="s">
        <v>554</v>
      </c>
      <c r="IFK22" s="208" t="s">
        <v>554</v>
      </c>
      <c r="IFL22" s="208" t="s">
        <v>554</v>
      </c>
      <c r="IFM22" s="208" t="s">
        <v>554</v>
      </c>
      <c r="IFN22" s="208" t="s">
        <v>554</v>
      </c>
      <c r="IFO22" s="208" t="s">
        <v>554</v>
      </c>
      <c r="IFP22" s="208" t="s">
        <v>554</v>
      </c>
      <c r="IFQ22" s="208" t="s">
        <v>554</v>
      </c>
      <c r="IFR22" s="208" t="s">
        <v>554</v>
      </c>
      <c r="IFS22" s="208" t="s">
        <v>554</v>
      </c>
      <c r="IFT22" s="208" t="s">
        <v>554</v>
      </c>
      <c r="IFU22" s="208" t="s">
        <v>554</v>
      </c>
      <c r="IFV22" s="208" t="s">
        <v>554</v>
      </c>
      <c r="IFW22" s="208" t="s">
        <v>554</v>
      </c>
      <c r="IFX22" s="208" t="s">
        <v>554</v>
      </c>
      <c r="IFY22" s="208" t="s">
        <v>554</v>
      </c>
      <c r="IFZ22" s="208" t="s">
        <v>554</v>
      </c>
      <c r="IGA22" s="208" t="s">
        <v>554</v>
      </c>
      <c r="IGB22" s="208" t="s">
        <v>554</v>
      </c>
      <c r="IGC22" s="208" t="s">
        <v>554</v>
      </c>
      <c r="IGD22" s="208" t="s">
        <v>554</v>
      </c>
      <c r="IGE22" s="208" t="s">
        <v>554</v>
      </c>
      <c r="IGF22" s="208" t="s">
        <v>554</v>
      </c>
      <c r="IGG22" s="208" t="s">
        <v>554</v>
      </c>
      <c r="IGH22" s="208" t="s">
        <v>554</v>
      </c>
      <c r="IGI22" s="208" t="s">
        <v>554</v>
      </c>
      <c r="IGJ22" s="208" t="s">
        <v>554</v>
      </c>
      <c r="IGK22" s="208" t="s">
        <v>554</v>
      </c>
      <c r="IGL22" s="208" t="s">
        <v>554</v>
      </c>
      <c r="IGM22" s="208" t="s">
        <v>554</v>
      </c>
      <c r="IGN22" s="208" t="s">
        <v>554</v>
      </c>
      <c r="IGO22" s="208" t="s">
        <v>554</v>
      </c>
      <c r="IGP22" s="208" t="s">
        <v>554</v>
      </c>
      <c r="IGQ22" s="208" t="s">
        <v>554</v>
      </c>
      <c r="IGR22" s="208" t="s">
        <v>554</v>
      </c>
      <c r="IGS22" s="208" t="s">
        <v>554</v>
      </c>
      <c r="IGT22" s="208" t="s">
        <v>554</v>
      </c>
      <c r="IGU22" s="208" t="s">
        <v>554</v>
      </c>
      <c r="IGV22" s="208" t="s">
        <v>554</v>
      </c>
      <c r="IGW22" s="208" t="s">
        <v>554</v>
      </c>
      <c r="IGX22" s="208" t="s">
        <v>554</v>
      </c>
      <c r="IGY22" s="208" t="s">
        <v>554</v>
      </c>
      <c r="IGZ22" s="208" t="s">
        <v>554</v>
      </c>
      <c r="IHA22" s="208" t="s">
        <v>554</v>
      </c>
      <c r="IHB22" s="208" t="s">
        <v>554</v>
      </c>
      <c r="IHC22" s="208" t="s">
        <v>554</v>
      </c>
      <c r="IHD22" s="208" t="s">
        <v>554</v>
      </c>
      <c r="IHE22" s="208" t="s">
        <v>554</v>
      </c>
      <c r="IHF22" s="208" t="s">
        <v>554</v>
      </c>
      <c r="IHG22" s="208" t="s">
        <v>554</v>
      </c>
      <c r="IHH22" s="208" t="s">
        <v>554</v>
      </c>
      <c r="IHI22" s="208" t="s">
        <v>554</v>
      </c>
      <c r="IHJ22" s="208" t="s">
        <v>554</v>
      </c>
      <c r="IHK22" s="208" t="s">
        <v>554</v>
      </c>
      <c r="IHL22" s="208" t="s">
        <v>554</v>
      </c>
      <c r="IHM22" s="208" t="s">
        <v>554</v>
      </c>
      <c r="IHN22" s="208" t="s">
        <v>554</v>
      </c>
      <c r="IHO22" s="208" t="s">
        <v>554</v>
      </c>
      <c r="IHP22" s="208" t="s">
        <v>554</v>
      </c>
      <c r="IHQ22" s="208" t="s">
        <v>554</v>
      </c>
      <c r="IHR22" s="208" t="s">
        <v>554</v>
      </c>
      <c r="IHS22" s="208" t="s">
        <v>554</v>
      </c>
      <c r="IHT22" s="208" t="s">
        <v>554</v>
      </c>
      <c r="IHU22" s="208" t="s">
        <v>554</v>
      </c>
      <c r="IHV22" s="208" t="s">
        <v>554</v>
      </c>
      <c r="IHW22" s="208" t="s">
        <v>554</v>
      </c>
      <c r="IHX22" s="208" t="s">
        <v>554</v>
      </c>
      <c r="IHY22" s="208" t="s">
        <v>554</v>
      </c>
      <c r="IHZ22" s="208" t="s">
        <v>554</v>
      </c>
      <c r="IIA22" s="208" t="s">
        <v>554</v>
      </c>
      <c r="IIB22" s="208" t="s">
        <v>554</v>
      </c>
      <c r="IIC22" s="208" t="s">
        <v>554</v>
      </c>
      <c r="IID22" s="208" t="s">
        <v>554</v>
      </c>
      <c r="IIE22" s="208" t="s">
        <v>554</v>
      </c>
      <c r="IIF22" s="208" t="s">
        <v>554</v>
      </c>
      <c r="IIG22" s="208" t="s">
        <v>554</v>
      </c>
      <c r="IIH22" s="208" t="s">
        <v>554</v>
      </c>
      <c r="III22" s="208" t="s">
        <v>554</v>
      </c>
      <c r="IIJ22" s="208" t="s">
        <v>554</v>
      </c>
      <c r="IIK22" s="208" t="s">
        <v>554</v>
      </c>
      <c r="IIL22" s="208" t="s">
        <v>554</v>
      </c>
      <c r="IIM22" s="208" t="s">
        <v>554</v>
      </c>
      <c r="IIN22" s="208" t="s">
        <v>554</v>
      </c>
      <c r="IIO22" s="208" t="s">
        <v>554</v>
      </c>
      <c r="IIP22" s="208" t="s">
        <v>554</v>
      </c>
      <c r="IIQ22" s="208" t="s">
        <v>554</v>
      </c>
      <c r="IIR22" s="208" t="s">
        <v>554</v>
      </c>
      <c r="IIS22" s="208" t="s">
        <v>554</v>
      </c>
      <c r="IIT22" s="208" t="s">
        <v>554</v>
      </c>
      <c r="IIU22" s="208" t="s">
        <v>554</v>
      </c>
      <c r="IIV22" s="208" t="s">
        <v>554</v>
      </c>
      <c r="IIW22" s="208" t="s">
        <v>554</v>
      </c>
      <c r="IIX22" s="208" t="s">
        <v>554</v>
      </c>
      <c r="IIY22" s="208" t="s">
        <v>554</v>
      </c>
      <c r="IIZ22" s="208" t="s">
        <v>554</v>
      </c>
      <c r="IJA22" s="208" t="s">
        <v>554</v>
      </c>
      <c r="IJB22" s="208" t="s">
        <v>554</v>
      </c>
      <c r="IJC22" s="208" t="s">
        <v>554</v>
      </c>
      <c r="IJD22" s="208" t="s">
        <v>554</v>
      </c>
      <c r="IJE22" s="208" t="s">
        <v>554</v>
      </c>
      <c r="IJF22" s="208" t="s">
        <v>554</v>
      </c>
      <c r="IJG22" s="208" t="s">
        <v>554</v>
      </c>
      <c r="IJH22" s="208" t="s">
        <v>554</v>
      </c>
      <c r="IJI22" s="208" t="s">
        <v>554</v>
      </c>
      <c r="IJJ22" s="208" t="s">
        <v>554</v>
      </c>
      <c r="IJK22" s="208" t="s">
        <v>554</v>
      </c>
      <c r="IJL22" s="208" t="s">
        <v>554</v>
      </c>
      <c r="IJM22" s="208" t="s">
        <v>554</v>
      </c>
      <c r="IJN22" s="208" t="s">
        <v>554</v>
      </c>
      <c r="IJO22" s="208" t="s">
        <v>554</v>
      </c>
      <c r="IJP22" s="208" t="s">
        <v>554</v>
      </c>
      <c r="IJQ22" s="208" t="s">
        <v>554</v>
      </c>
      <c r="IJR22" s="208" t="s">
        <v>554</v>
      </c>
      <c r="IJS22" s="208" t="s">
        <v>554</v>
      </c>
      <c r="IJT22" s="208" t="s">
        <v>554</v>
      </c>
      <c r="IJU22" s="208" t="s">
        <v>554</v>
      </c>
      <c r="IJV22" s="208" t="s">
        <v>554</v>
      </c>
      <c r="IJW22" s="208" t="s">
        <v>554</v>
      </c>
      <c r="IJX22" s="208" t="s">
        <v>554</v>
      </c>
      <c r="IJY22" s="208" t="s">
        <v>554</v>
      </c>
      <c r="IJZ22" s="208" t="s">
        <v>554</v>
      </c>
      <c r="IKA22" s="208" t="s">
        <v>554</v>
      </c>
      <c r="IKB22" s="208" t="s">
        <v>554</v>
      </c>
      <c r="IKC22" s="208" t="s">
        <v>554</v>
      </c>
      <c r="IKD22" s="208" t="s">
        <v>554</v>
      </c>
      <c r="IKE22" s="208" t="s">
        <v>554</v>
      </c>
      <c r="IKF22" s="208" t="s">
        <v>554</v>
      </c>
      <c r="IKG22" s="208" t="s">
        <v>554</v>
      </c>
      <c r="IKH22" s="208" t="s">
        <v>554</v>
      </c>
      <c r="IKI22" s="208" t="s">
        <v>554</v>
      </c>
      <c r="IKJ22" s="208" t="s">
        <v>554</v>
      </c>
      <c r="IKK22" s="208" t="s">
        <v>554</v>
      </c>
      <c r="IKL22" s="208" t="s">
        <v>554</v>
      </c>
      <c r="IKM22" s="208" t="s">
        <v>554</v>
      </c>
      <c r="IKN22" s="208" t="s">
        <v>554</v>
      </c>
      <c r="IKO22" s="208" t="s">
        <v>554</v>
      </c>
      <c r="IKP22" s="208" t="s">
        <v>554</v>
      </c>
      <c r="IKQ22" s="208" t="s">
        <v>554</v>
      </c>
      <c r="IKR22" s="208" t="s">
        <v>554</v>
      </c>
      <c r="IKS22" s="208" t="s">
        <v>554</v>
      </c>
      <c r="IKT22" s="208" t="s">
        <v>554</v>
      </c>
      <c r="IKU22" s="208" t="s">
        <v>554</v>
      </c>
      <c r="IKV22" s="208" t="s">
        <v>554</v>
      </c>
      <c r="IKW22" s="208" t="s">
        <v>554</v>
      </c>
      <c r="IKX22" s="208" t="s">
        <v>554</v>
      </c>
      <c r="IKY22" s="208" t="s">
        <v>554</v>
      </c>
      <c r="IKZ22" s="208" t="s">
        <v>554</v>
      </c>
      <c r="ILA22" s="208" t="s">
        <v>554</v>
      </c>
      <c r="ILB22" s="208" t="s">
        <v>554</v>
      </c>
      <c r="ILC22" s="208" t="s">
        <v>554</v>
      </c>
      <c r="ILD22" s="208" t="s">
        <v>554</v>
      </c>
      <c r="ILE22" s="208" t="s">
        <v>554</v>
      </c>
      <c r="ILF22" s="208" t="s">
        <v>554</v>
      </c>
      <c r="ILG22" s="208" t="s">
        <v>554</v>
      </c>
      <c r="ILH22" s="208" t="s">
        <v>554</v>
      </c>
      <c r="ILI22" s="208" t="s">
        <v>554</v>
      </c>
      <c r="ILJ22" s="208" t="s">
        <v>554</v>
      </c>
      <c r="ILK22" s="208" t="s">
        <v>554</v>
      </c>
      <c r="ILL22" s="208" t="s">
        <v>554</v>
      </c>
      <c r="ILM22" s="208" t="s">
        <v>554</v>
      </c>
      <c r="ILN22" s="208" t="s">
        <v>554</v>
      </c>
      <c r="ILO22" s="208" t="s">
        <v>554</v>
      </c>
      <c r="ILP22" s="208" t="s">
        <v>554</v>
      </c>
      <c r="ILQ22" s="208" t="s">
        <v>554</v>
      </c>
      <c r="ILR22" s="208" t="s">
        <v>554</v>
      </c>
      <c r="ILS22" s="208" t="s">
        <v>554</v>
      </c>
      <c r="ILT22" s="208" t="s">
        <v>554</v>
      </c>
      <c r="ILU22" s="208" t="s">
        <v>554</v>
      </c>
      <c r="ILV22" s="208" t="s">
        <v>554</v>
      </c>
      <c r="ILW22" s="208" t="s">
        <v>554</v>
      </c>
      <c r="ILX22" s="208" t="s">
        <v>554</v>
      </c>
      <c r="ILY22" s="208" t="s">
        <v>554</v>
      </c>
      <c r="ILZ22" s="208" t="s">
        <v>554</v>
      </c>
      <c r="IMA22" s="208" t="s">
        <v>554</v>
      </c>
      <c r="IMB22" s="208" t="s">
        <v>554</v>
      </c>
      <c r="IMC22" s="208" t="s">
        <v>554</v>
      </c>
      <c r="IMD22" s="208" t="s">
        <v>554</v>
      </c>
      <c r="IME22" s="208" t="s">
        <v>554</v>
      </c>
      <c r="IMF22" s="208" t="s">
        <v>554</v>
      </c>
      <c r="IMG22" s="208" t="s">
        <v>554</v>
      </c>
      <c r="IMH22" s="208" t="s">
        <v>554</v>
      </c>
      <c r="IMI22" s="208" t="s">
        <v>554</v>
      </c>
      <c r="IMJ22" s="208" t="s">
        <v>554</v>
      </c>
      <c r="IMK22" s="208" t="s">
        <v>554</v>
      </c>
      <c r="IML22" s="208" t="s">
        <v>554</v>
      </c>
      <c r="IMM22" s="208" t="s">
        <v>554</v>
      </c>
      <c r="IMN22" s="208" t="s">
        <v>554</v>
      </c>
      <c r="IMO22" s="208" t="s">
        <v>554</v>
      </c>
      <c r="IMP22" s="208" t="s">
        <v>554</v>
      </c>
      <c r="IMQ22" s="208" t="s">
        <v>554</v>
      </c>
      <c r="IMR22" s="208" t="s">
        <v>554</v>
      </c>
      <c r="IMS22" s="208" t="s">
        <v>554</v>
      </c>
      <c r="IMT22" s="208" t="s">
        <v>554</v>
      </c>
      <c r="IMU22" s="208" t="s">
        <v>554</v>
      </c>
      <c r="IMV22" s="208" t="s">
        <v>554</v>
      </c>
      <c r="IMW22" s="208" t="s">
        <v>554</v>
      </c>
      <c r="IMX22" s="208" t="s">
        <v>554</v>
      </c>
      <c r="IMY22" s="208" t="s">
        <v>554</v>
      </c>
      <c r="IMZ22" s="208" t="s">
        <v>554</v>
      </c>
      <c r="INA22" s="208" t="s">
        <v>554</v>
      </c>
      <c r="INB22" s="208" t="s">
        <v>554</v>
      </c>
      <c r="INC22" s="208" t="s">
        <v>554</v>
      </c>
      <c r="IND22" s="208" t="s">
        <v>554</v>
      </c>
      <c r="INE22" s="208" t="s">
        <v>554</v>
      </c>
      <c r="INF22" s="208" t="s">
        <v>554</v>
      </c>
      <c r="ING22" s="208" t="s">
        <v>554</v>
      </c>
      <c r="INH22" s="208" t="s">
        <v>554</v>
      </c>
      <c r="INI22" s="208" t="s">
        <v>554</v>
      </c>
      <c r="INJ22" s="208" t="s">
        <v>554</v>
      </c>
      <c r="INK22" s="208" t="s">
        <v>554</v>
      </c>
      <c r="INL22" s="208" t="s">
        <v>554</v>
      </c>
      <c r="INM22" s="208" t="s">
        <v>554</v>
      </c>
      <c r="INN22" s="208" t="s">
        <v>554</v>
      </c>
      <c r="INO22" s="208" t="s">
        <v>554</v>
      </c>
      <c r="INP22" s="208" t="s">
        <v>554</v>
      </c>
      <c r="INQ22" s="208" t="s">
        <v>554</v>
      </c>
      <c r="INR22" s="208" t="s">
        <v>554</v>
      </c>
      <c r="INS22" s="208" t="s">
        <v>554</v>
      </c>
      <c r="INT22" s="208" t="s">
        <v>554</v>
      </c>
      <c r="INU22" s="208" t="s">
        <v>554</v>
      </c>
      <c r="INV22" s="208" t="s">
        <v>554</v>
      </c>
      <c r="INW22" s="208" t="s">
        <v>554</v>
      </c>
      <c r="INX22" s="208" t="s">
        <v>554</v>
      </c>
      <c r="INY22" s="208" t="s">
        <v>554</v>
      </c>
      <c r="INZ22" s="208" t="s">
        <v>554</v>
      </c>
      <c r="IOA22" s="208" t="s">
        <v>554</v>
      </c>
      <c r="IOB22" s="208" t="s">
        <v>554</v>
      </c>
      <c r="IOC22" s="208" t="s">
        <v>554</v>
      </c>
      <c r="IOD22" s="208" t="s">
        <v>554</v>
      </c>
      <c r="IOE22" s="208" t="s">
        <v>554</v>
      </c>
      <c r="IOF22" s="208" t="s">
        <v>554</v>
      </c>
      <c r="IOG22" s="208" t="s">
        <v>554</v>
      </c>
      <c r="IOH22" s="208" t="s">
        <v>554</v>
      </c>
      <c r="IOI22" s="208" t="s">
        <v>554</v>
      </c>
      <c r="IOJ22" s="208" t="s">
        <v>554</v>
      </c>
      <c r="IOK22" s="208" t="s">
        <v>554</v>
      </c>
      <c r="IOL22" s="208" t="s">
        <v>554</v>
      </c>
      <c r="IOM22" s="208" t="s">
        <v>554</v>
      </c>
      <c r="ION22" s="208" t="s">
        <v>554</v>
      </c>
      <c r="IOO22" s="208" t="s">
        <v>554</v>
      </c>
      <c r="IOP22" s="208" t="s">
        <v>554</v>
      </c>
      <c r="IOQ22" s="208" t="s">
        <v>554</v>
      </c>
      <c r="IOR22" s="208" t="s">
        <v>554</v>
      </c>
      <c r="IOS22" s="208" t="s">
        <v>554</v>
      </c>
      <c r="IOT22" s="208" t="s">
        <v>554</v>
      </c>
      <c r="IOU22" s="208" t="s">
        <v>554</v>
      </c>
      <c r="IOV22" s="208" t="s">
        <v>554</v>
      </c>
      <c r="IOW22" s="208" t="s">
        <v>554</v>
      </c>
      <c r="IOX22" s="208" t="s">
        <v>554</v>
      </c>
      <c r="IOY22" s="208" t="s">
        <v>554</v>
      </c>
      <c r="IOZ22" s="208" t="s">
        <v>554</v>
      </c>
      <c r="IPA22" s="208" t="s">
        <v>554</v>
      </c>
      <c r="IPB22" s="208" t="s">
        <v>554</v>
      </c>
      <c r="IPC22" s="208" t="s">
        <v>554</v>
      </c>
      <c r="IPD22" s="208" t="s">
        <v>554</v>
      </c>
      <c r="IPE22" s="208" t="s">
        <v>554</v>
      </c>
      <c r="IPF22" s="208" t="s">
        <v>554</v>
      </c>
      <c r="IPG22" s="208" t="s">
        <v>554</v>
      </c>
      <c r="IPH22" s="208" t="s">
        <v>554</v>
      </c>
      <c r="IPI22" s="208" t="s">
        <v>554</v>
      </c>
      <c r="IPJ22" s="208" t="s">
        <v>554</v>
      </c>
      <c r="IPK22" s="208" t="s">
        <v>554</v>
      </c>
      <c r="IPL22" s="208" t="s">
        <v>554</v>
      </c>
      <c r="IPM22" s="208" t="s">
        <v>554</v>
      </c>
      <c r="IPN22" s="208" t="s">
        <v>554</v>
      </c>
      <c r="IPO22" s="208" t="s">
        <v>554</v>
      </c>
      <c r="IPP22" s="208" t="s">
        <v>554</v>
      </c>
      <c r="IPQ22" s="208" t="s">
        <v>554</v>
      </c>
      <c r="IPR22" s="208" t="s">
        <v>554</v>
      </c>
      <c r="IPS22" s="208" t="s">
        <v>554</v>
      </c>
      <c r="IPT22" s="208" t="s">
        <v>554</v>
      </c>
      <c r="IPU22" s="208" t="s">
        <v>554</v>
      </c>
      <c r="IPV22" s="208" t="s">
        <v>554</v>
      </c>
      <c r="IPW22" s="208" t="s">
        <v>554</v>
      </c>
      <c r="IPX22" s="208" t="s">
        <v>554</v>
      </c>
      <c r="IPY22" s="208" t="s">
        <v>554</v>
      </c>
      <c r="IPZ22" s="208" t="s">
        <v>554</v>
      </c>
      <c r="IQA22" s="208" t="s">
        <v>554</v>
      </c>
      <c r="IQB22" s="208" t="s">
        <v>554</v>
      </c>
      <c r="IQC22" s="208" t="s">
        <v>554</v>
      </c>
      <c r="IQD22" s="208" t="s">
        <v>554</v>
      </c>
      <c r="IQE22" s="208" t="s">
        <v>554</v>
      </c>
      <c r="IQF22" s="208" t="s">
        <v>554</v>
      </c>
      <c r="IQG22" s="208" t="s">
        <v>554</v>
      </c>
      <c r="IQH22" s="208" t="s">
        <v>554</v>
      </c>
      <c r="IQI22" s="208" t="s">
        <v>554</v>
      </c>
      <c r="IQJ22" s="208" t="s">
        <v>554</v>
      </c>
      <c r="IQK22" s="208" t="s">
        <v>554</v>
      </c>
      <c r="IQL22" s="208" t="s">
        <v>554</v>
      </c>
      <c r="IQM22" s="208" t="s">
        <v>554</v>
      </c>
      <c r="IQN22" s="208" t="s">
        <v>554</v>
      </c>
      <c r="IQO22" s="208" t="s">
        <v>554</v>
      </c>
      <c r="IQP22" s="208" t="s">
        <v>554</v>
      </c>
      <c r="IQQ22" s="208" t="s">
        <v>554</v>
      </c>
      <c r="IQR22" s="208" t="s">
        <v>554</v>
      </c>
      <c r="IQS22" s="208" t="s">
        <v>554</v>
      </c>
      <c r="IQT22" s="208" t="s">
        <v>554</v>
      </c>
      <c r="IQU22" s="208" t="s">
        <v>554</v>
      </c>
      <c r="IQV22" s="208" t="s">
        <v>554</v>
      </c>
      <c r="IQW22" s="208" t="s">
        <v>554</v>
      </c>
      <c r="IQX22" s="208" t="s">
        <v>554</v>
      </c>
      <c r="IQY22" s="208" t="s">
        <v>554</v>
      </c>
      <c r="IQZ22" s="208" t="s">
        <v>554</v>
      </c>
      <c r="IRA22" s="208" t="s">
        <v>554</v>
      </c>
      <c r="IRB22" s="208" t="s">
        <v>554</v>
      </c>
      <c r="IRC22" s="208" t="s">
        <v>554</v>
      </c>
      <c r="IRD22" s="208" t="s">
        <v>554</v>
      </c>
      <c r="IRE22" s="208" t="s">
        <v>554</v>
      </c>
      <c r="IRF22" s="208" t="s">
        <v>554</v>
      </c>
      <c r="IRG22" s="208" t="s">
        <v>554</v>
      </c>
      <c r="IRH22" s="208" t="s">
        <v>554</v>
      </c>
      <c r="IRI22" s="208" t="s">
        <v>554</v>
      </c>
      <c r="IRJ22" s="208" t="s">
        <v>554</v>
      </c>
      <c r="IRK22" s="208" t="s">
        <v>554</v>
      </c>
      <c r="IRL22" s="208" t="s">
        <v>554</v>
      </c>
      <c r="IRM22" s="208" t="s">
        <v>554</v>
      </c>
      <c r="IRN22" s="208" t="s">
        <v>554</v>
      </c>
      <c r="IRO22" s="208" t="s">
        <v>554</v>
      </c>
      <c r="IRP22" s="208" t="s">
        <v>554</v>
      </c>
      <c r="IRQ22" s="208" t="s">
        <v>554</v>
      </c>
      <c r="IRR22" s="208" t="s">
        <v>554</v>
      </c>
      <c r="IRS22" s="208" t="s">
        <v>554</v>
      </c>
      <c r="IRT22" s="208" t="s">
        <v>554</v>
      </c>
      <c r="IRU22" s="208" t="s">
        <v>554</v>
      </c>
      <c r="IRV22" s="208" t="s">
        <v>554</v>
      </c>
      <c r="IRW22" s="208" t="s">
        <v>554</v>
      </c>
      <c r="IRX22" s="208" t="s">
        <v>554</v>
      </c>
      <c r="IRY22" s="208" t="s">
        <v>554</v>
      </c>
      <c r="IRZ22" s="208" t="s">
        <v>554</v>
      </c>
      <c r="ISA22" s="208" t="s">
        <v>554</v>
      </c>
      <c r="ISB22" s="208" t="s">
        <v>554</v>
      </c>
      <c r="ISC22" s="208" t="s">
        <v>554</v>
      </c>
      <c r="ISD22" s="208" t="s">
        <v>554</v>
      </c>
      <c r="ISE22" s="208" t="s">
        <v>554</v>
      </c>
      <c r="ISF22" s="208" t="s">
        <v>554</v>
      </c>
      <c r="ISG22" s="208" t="s">
        <v>554</v>
      </c>
      <c r="ISH22" s="208" t="s">
        <v>554</v>
      </c>
      <c r="ISI22" s="208" t="s">
        <v>554</v>
      </c>
      <c r="ISJ22" s="208" t="s">
        <v>554</v>
      </c>
      <c r="ISK22" s="208" t="s">
        <v>554</v>
      </c>
      <c r="ISL22" s="208" t="s">
        <v>554</v>
      </c>
      <c r="ISM22" s="208" t="s">
        <v>554</v>
      </c>
      <c r="ISN22" s="208" t="s">
        <v>554</v>
      </c>
      <c r="ISO22" s="208" t="s">
        <v>554</v>
      </c>
      <c r="ISP22" s="208" t="s">
        <v>554</v>
      </c>
      <c r="ISQ22" s="208" t="s">
        <v>554</v>
      </c>
      <c r="ISR22" s="208" t="s">
        <v>554</v>
      </c>
      <c r="ISS22" s="208" t="s">
        <v>554</v>
      </c>
      <c r="IST22" s="208" t="s">
        <v>554</v>
      </c>
      <c r="ISU22" s="208" t="s">
        <v>554</v>
      </c>
      <c r="ISV22" s="208" t="s">
        <v>554</v>
      </c>
      <c r="ISW22" s="208" t="s">
        <v>554</v>
      </c>
      <c r="ISX22" s="208" t="s">
        <v>554</v>
      </c>
      <c r="ISY22" s="208" t="s">
        <v>554</v>
      </c>
      <c r="ISZ22" s="208" t="s">
        <v>554</v>
      </c>
      <c r="ITA22" s="208" t="s">
        <v>554</v>
      </c>
      <c r="ITB22" s="208" t="s">
        <v>554</v>
      </c>
      <c r="ITC22" s="208" t="s">
        <v>554</v>
      </c>
      <c r="ITD22" s="208" t="s">
        <v>554</v>
      </c>
      <c r="ITE22" s="208" t="s">
        <v>554</v>
      </c>
      <c r="ITF22" s="208" t="s">
        <v>554</v>
      </c>
      <c r="ITG22" s="208" t="s">
        <v>554</v>
      </c>
      <c r="ITH22" s="208" t="s">
        <v>554</v>
      </c>
      <c r="ITI22" s="208" t="s">
        <v>554</v>
      </c>
      <c r="ITJ22" s="208" t="s">
        <v>554</v>
      </c>
      <c r="ITK22" s="208" t="s">
        <v>554</v>
      </c>
      <c r="ITL22" s="208" t="s">
        <v>554</v>
      </c>
      <c r="ITM22" s="208" t="s">
        <v>554</v>
      </c>
      <c r="ITN22" s="208" t="s">
        <v>554</v>
      </c>
      <c r="ITO22" s="208" t="s">
        <v>554</v>
      </c>
      <c r="ITP22" s="208" t="s">
        <v>554</v>
      </c>
      <c r="ITQ22" s="208" t="s">
        <v>554</v>
      </c>
      <c r="ITR22" s="208" t="s">
        <v>554</v>
      </c>
      <c r="ITS22" s="208" t="s">
        <v>554</v>
      </c>
      <c r="ITT22" s="208" t="s">
        <v>554</v>
      </c>
      <c r="ITU22" s="208" t="s">
        <v>554</v>
      </c>
      <c r="ITV22" s="208" t="s">
        <v>554</v>
      </c>
      <c r="ITW22" s="208" t="s">
        <v>554</v>
      </c>
      <c r="ITX22" s="208" t="s">
        <v>554</v>
      </c>
      <c r="ITY22" s="208" t="s">
        <v>554</v>
      </c>
      <c r="ITZ22" s="208" t="s">
        <v>554</v>
      </c>
      <c r="IUA22" s="208" t="s">
        <v>554</v>
      </c>
      <c r="IUB22" s="208" t="s">
        <v>554</v>
      </c>
      <c r="IUC22" s="208" t="s">
        <v>554</v>
      </c>
      <c r="IUD22" s="208" t="s">
        <v>554</v>
      </c>
      <c r="IUE22" s="208" t="s">
        <v>554</v>
      </c>
      <c r="IUF22" s="208" t="s">
        <v>554</v>
      </c>
      <c r="IUG22" s="208" t="s">
        <v>554</v>
      </c>
      <c r="IUH22" s="208" t="s">
        <v>554</v>
      </c>
      <c r="IUI22" s="208" t="s">
        <v>554</v>
      </c>
      <c r="IUJ22" s="208" t="s">
        <v>554</v>
      </c>
      <c r="IUK22" s="208" t="s">
        <v>554</v>
      </c>
      <c r="IUL22" s="208" t="s">
        <v>554</v>
      </c>
      <c r="IUM22" s="208" t="s">
        <v>554</v>
      </c>
      <c r="IUN22" s="208" t="s">
        <v>554</v>
      </c>
      <c r="IUO22" s="208" t="s">
        <v>554</v>
      </c>
      <c r="IUP22" s="208" t="s">
        <v>554</v>
      </c>
      <c r="IUQ22" s="208" t="s">
        <v>554</v>
      </c>
      <c r="IUR22" s="208" t="s">
        <v>554</v>
      </c>
      <c r="IUS22" s="208" t="s">
        <v>554</v>
      </c>
      <c r="IUT22" s="208" t="s">
        <v>554</v>
      </c>
      <c r="IUU22" s="208" t="s">
        <v>554</v>
      </c>
      <c r="IUV22" s="208" t="s">
        <v>554</v>
      </c>
      <c r="IUW22" s="208" t="s">
        <v>554</v>
      </c>
      <c r="IUX22" s="208" t="s">
        <v>554</v>
      </c>
      <c r="IUY22" s="208" t="s">
        <v>554</v>
      </c>
      <c r="IUZ22" s="208" t="s">
        <v>554</v>
      </c>
      <c r="IVA22" s="208" t="s">
        <v>554</v>
      </c>
      <c r="IVB22" s="208" t="s">
        <v>554</v>
      </c>
      <c r="IVC22" s="208" t="s">
        <v>554</v>
      </c>
      <c r="IVD22" s="208" t="s">
        <v>554</v>
      </c>
      <c r="IVE22" s="208" t="s">
        <v>554</v>
      </c>
      <c r="IVF22" s="208" t="s">
        <v>554</v>
      </c>
      <c r="IVG22" s="208" t="s">
        <v>554</v>
      </c>
      <c r="IVH22" s="208" t="s">
        <v>554</v>
      </c>
      <c r="IVI22" s="208" t="s">
        <v>554</v>
      </c>
      <c r="IVJ22" s="208" t="s">
        <v>554</v>
      </c>
      <c r="IVK22" s="208" t="s">
        <v>554</v>
      </c>
      <c r="IVL22" s="208" t="s">
        <v>554</v>
      </c>
      <c r="IVM22" s="208" t="s">
        <v>554</v>
      </c>
      <c r="IVN22" s="208" t="s">
        <v>554</v>
      </c>
      <c r="IVO22" s="208" t="s">
        <v>554</v>
      </c>
      <c r="IVP22" s="208" t="s">
        <v>554</v>
      </c>
      <c r="IVQ22" s="208" t="s">
        <v>554</v>
      </c>
      <c r="IVR22" s="208" t="s">
        <v>554</v>
      </c>
      <c r="IVS22" s="208" t="s">
        <v>554</v>
      </c>
      <c r="IVT22" s="208" t="s">
        <v>554</v>
      </c>
      <c r="IVU22" s="208" t="s">
        <v>554</v>
      </c>
      <c r="IVV22" s="208" t="s">
        <v>554</v>
      </c>
      <c r="IVW22" s="208" t="s">
        <v>554</v>
      </c>
      <c r="IVX22" s="208" t="s">
        <v>554</v>
      </c>
      <c r="IVY22" s="208" t="s">
        <v>554</v>
      </c>
      <c r="IVZ22" s="208" t="s">
        <v>554</v>
      </c>
      <c r="IWA22" s="208" t="s">
        <v>554</v>
      </c>
      <c r="IWB22" s="208" t="s">
        <v>554</v>
      </c>
      <c r="IWC22" s="208" t="s">
        <v>554</v>
      </c>
      <c r="IWD22" s="208" t="s">
        <v>554</v>
      </c>
      <c r="IWE22" s="208" t="s">
        <v>554</v>
      </c>
      <c r="IWF22" s="208" t="s">
        <v>554</v>
      </c>
      <c r="IWG22" s="208" t="s">
        <v>554</v>
      </c>
      <c r="IWH22" s="208" t="s">
        <v>554</v>
      </c>
      <c r="IWI22" s="208" t="s">
        <v>554</v>
      </c>
      <c r="IWJ22" s="208" t="s">
        <v>554</v>
      </c>
      <c r="IWK22" s="208" t="s">
        <v>554</v>
      </c>
      <c r="IWL22" s="208" t="s">
        <v>554</v>
      </c>
      <c r="IWM22" s="208" t="s">
        <v>554</v>
      </c>
      <c r="IWN22" s="208" t="s">
        <v>554</v>
      </c>
      <c r="IWO22" s="208" t="s">
        <v>554</v>
      </c>
      <c r="IWP22" s="208" t="s">
        <v>554</v>
      </c>
      <c r="IWQ22" s="208" t="s">
        <v>554</v>
      </c>
      <c r="IWR22" s="208" t="s">
        <v>554</v>
      </c>
      <c r="IWS22" s="208" t="s">
        <v>554</v>
      </c>
      <c r="IWT22" s="208" t="s">
        <v>554</v>
      </c>
      <c r="IWU22" s="208" t="s">
        <v>554</v>
      </c>
      <c r="IWV22" s="208" t="s">
        <v>554</v>
      </c>
      <c r="IWW22" s="208" t="s">
        <v>554</v>
      </c>
      <c r="IWX22" s="208" t="s">
        <v>554</v>
      </c>
      <c r="IWY22" s="208" t="s">
        <v>554</v>
      </c>
      <c r="IWZ22" s="208" t="s">
        <v>554</v>
      </c>
      <c r="IXA22" s="208" t="s">
        <v>554</v>
      </c>
      <c r="IXB22" s="208" t="s">
        <v>554</v>
      </c>
      <c r="IXC22" s="208" t="s">
        <v>554</v>
      </c>
      <c r="IXD22" s="208" t="s">
        <v>554</v>
      </c>
      <c r="IXE22" s="208" t="s">
        <v>554</v>
      </c>
      <c r="IXF22" s="208" t="s">
        <v>554</v>
      </c>
      <c r="IXG22" s="208" t="s">
        <v>554</v>
      </c>
      <c r="IXH22" s="208" t="s">
        <v>554</v>
      </c>
      <c r="IXI22" s="208" t="s">
        <v>554</v>
      </c>
      <c r="IXJ22" s="208" t="s">
        <v>554</v>
      </c>
      <c r="IXK22" s="208" t="s">
        <v>554</v>
      </c>
      <c r="IXL22" s="208" t="s">
        <v>554</v>
      </c>
      <c r="IXM22" s="208" t="s">
        <v>554</v>
      </c>
      <c r="IXN22" s="208" t="s">
        <v>554</v>
      </c>
      <c r="IXO22" s="208" t="s">
        <v>554</v>
      </c>
      <c r="IXP22" s="208" t="s">
        <v>554</v>
      </c>
      <c r="IXQ22" s="208" t="s">
        <v>554</v>
      </c>
      <c r="IXR22" s="208" t="s">
        <v>554</v>
      </c>
      <c r="IXS22" s="208" t="s">
        <v>554</v>
      </c>
      <c r="IXT22" s="208" t="s">
        <v>554</v>
      </c>
      <c r="IXU22" s="208" t="s">
        <v>554</v>
      </c>
      <c r="IXV22" s="208" t="s">
        <v>554</v>
      </c>
      <c r="IXW22" s="208" t="s">
        <v>554</v>
      </c>
      <c r="IXX22" s="208" t="s">
        <v>554</v>
      </c>
      <c r="IXY22" s="208" t="s">
        <v>554</v>
      </c>
      <c r="IXZ22" s="208" t="s">
        <v>554</v>
      </c>
      <c r="IYA22" s="208" t="s">
        <v>554</v>
      </c>
      <c r="IYB22" s="208" t="s">
        <v>554</v>
      </c>
      <c r="IYC22" s="208" t="s">
        <v>554</v>
      </c>
      <c r="IYD22" s="208" t="s">
        <v>554</v>
      </c>
      <c r="IYE22" s="208" t="s">
        <v>554</v>
      </c>
      <c r="IYF22" s="208" t="s">
        <v>554</v>
      </c>
      <c r="IYG22" s="208" t="s">
        <v>554</v>
      </c>
      <c r="IYH22" s="208" t="s">
        <v>554</v>
      </c>
      <c r="IYI22" s="208" t="s">
        <v>554</v>
      </c>
      <c r="IYJ22" s="208" t="s">
        <v>554</v>
      </c>
      <c r="IYK22" s="208" t="s">
        <v>554</v>
      </c>
      <c r="IYL22" s="208" t="s">
        <v>554</v>
      </c>
      <c r="IYM22" s="208" t="s">
        <v>554</v>
      </c>
      <c r="IYN22" s="208" t="s">
        <v>554</v>
      </c>
      <c r="IYO22" s="208" t="s">
        <v>554</v>
      </c>
      <c r="IYP22" s="208" t="s">
        <v>554</v>
      </c>
      <c r="IYQ22" s="208" t="s">
        <v>554</v>
      </c>
      <c r="IYR22" s="208" t="s">
        <v>554</v>
      </c>
      <c r="IYS22" s="208" t="s">
        <v>554</v>
      </c>
      <c r="IYT22" s="208" t="s">
        <v>554</v>
      </c>
      <c r="IYU22" s="208" t="s">
        <v>554</v>
      </c>
      <c r="IYV22" s="208" t="s">
        <v>554</v>
      </c>
      <c r="IYW22" s="208" t="s">
        <v>554</v>
      </c>
      <c r="IYX22" s="208" t="s">
        <v>554</v>
      </c>
      <c r="IYY22" s="208" t="s">
        <v>554</v>
      </c>
      <c r="IYZ22" s="208" t="s">
        <v>554</v>
      </c>
      <c r="IZA22" s="208" t="s">
        <v>554</v>
      </c>
      <c r="IZB22" s="208" t="s">
        <v>554</v>
      </c>
      <c r="IZC22" s="208" t="s">
        <v>554</v>
      </c>
      <c r="IZD22" s="208" t="s">
        <v>554</v>
      </c>
      <c r="IZE22" s="208" t="s">
        <v>554</v>
      </c>
      <c r="IZF22" s="208" t="s">
        <v>554</v>
      </c>
      <c r="IZG22" s="208" t="s">
        <v>554</v>
      </c>
      <c r="IZH22" s="208" t="s">
        <v>554</v>
      </c>
      <c r="IZI22" s="208" t="s">
        <v>554</v>
      </c>
      <c r="IZJ22" s="208" t="s">
        <v>554</v>
      </c>
      <c r="IZK22" s="208" t="s">
        <v>554</v>
      </c>
      <c r="IZL22" s="208" t="s">
        <v>554</v>
      </c>
      <c r="IZM22" s="208" t="s">
        <v>554</v>
      </c>
      <c r="IZN22" s="208" t="s">
        <v>554</v>
      </c>
      <c r="IZO22" s="208" t="s">
        <v>554</v>
      </c>
      <c r="IZP22" s="208" t="s">
        <v>554</v>
      </c>
      <c r="IZQ22" s="208" t="s">
        <v>554</v>
      </c>
      <c r="IZR22" s="208" t="s">
        <v>554</v>
      </c>
      <c r="IZS22" s="208" t="s">
        <v>554</v>
      </c>
      <c r="IZT22" s="208" t="s">
        <v>554</v>
      </c>
      <c r="IZU22" s="208" t="s">
        <v>554</v>
      </c>
      <c r="IZV22" s="208" t="s">
        <v>554</v>
      </c>
      <c r="IZW22" s="208" t="s">
        <v>554</v>
      </c>
      <c r="IZX22" s="208" t="s">
        <v>554</v>
      </c>
      <c r="IZY22" s="208" t="s">
        <v>554</v>
      </c>
      <c r="IZZ22" s="208" t="s">
        <v>554</v>
      </c>
      <c r="JAA22" s="208" t="s">
        <v>554</v>
      </c>
      <c r="JAB22" s="208" t="s">
        <v>554</v>
      </c>
      <c r="JAC22" s="208" t="s">
        <v>554</v>
      </c>
      <c r="JAD22" s="208" t="s">
        <v>554</v>
      </c>
      <c r="JAE22" s="208" t="s">
        <v>554</v>
      </c>
      <c r="JAF22" s="208" t="s">
        <v>554</v>
      </c>
      <c r="JAG22" s="208" t="s">
        <v>554</v>
      </c>
      <c r="JAH22" s="208" t="s">
        <v>554</v>
      </c>
      <c r="JAI22" s="208" t="s">
        <v>554</v>
      </c>
      <c r="JAJ22" s="208" t="s">
        <v>554</v>
      </c>
      <c r="JAK22" s="208" t="s">
        <v>554</v>
      </c>
      <c r="JAL22" s="208" t="s">
        <v>554</v>
      </c>
      <c r="JAM22" s="208" t="s">
        <v>554</v>
      </c>
      <c r="JAN22" s="208" t="s">
        <v>554</v>
      </c>
      <c r="JAO22" s="208" t="s">
        <v>554</v>
      </c>
      <c r="JAP22" s="208" t="s">
        <v>554</v>
      </c>
      <c r="JAQ22" s="208" t="s">
        <v>554</v>
      </c>
      <c r="JAR22" s="208" t="s">
        <v>554</v>
      </c>
      <c r="JAS22" s="208" t="s">
        <v>554</v>
      </c>
      <c r="JAT22" s="208" t="s">
        <v>554</v>
      </c>
      <c r="JAU22" s="208" t="s">
        <v>554</v>
      </c>
      <c r="JAV22" s="208" t="s">
        <v>554</v>
      </c>
      <c r="JAW22" s="208" t="s">
        <v>554</v>
      </c>
      <c r="JAX22" s="208" t="s">
        <v>554</v>
      </c>
      <c r="JAY22" s="208" t="s">
        <v>554</v>
      </c>
      <c r="JAZ22" s="208" t="s">
        <v>554</v>
      </c>
      <c r="JBA22" s="208" t="s">
        <v>554</v>
      </c>
      <c r="JBB22" s="208" t="s">
        <v>554</v>
      </c>
      <c r="JBC22" s="208" t="s">
        <v>554</v>
      </c>
      <c r="JBD22" s="208" t="s">
        <v>554</v>
      </c>
      <c r="JBE22" s="208" t="s">
        <v>554</v>
      </c>
      <c r="JBF22" s="208" t="s">
        <v>554</v>
      </c>
      <c r="JBG22" s="208" t="s">
        <v>554</v>
      </c>
      <c r="JBH22" s="208" t="s">
        <v>554</v>
      </c>
      <c r="JBI22" s="208" t="s">
        <v>554</v>
      </c>
      <c r="JBJ22" s="208" t="s">
        <v>554</v>
      </c>
      <c r="JBK22" s="208" t="s">
        <v>554</v>
      </c>
      <c r="JBL22" s="208" t="s">
        <v>554</v>
      </c>
      <c r="JBM22" s="208" t="s">
        <v>554</v>
      </c>
      <c r="JBN22" s="208" t="s">
        <v>554</v>
      </c>
      <c r="JBO22" s="208" t="s">
        <v>554</v>
      </c>
      <c r="JBP22" s="208" t="s">
        <v>554</v>
      </c>
      <c r="JBQ22" s="208" t="s">
        <v>554</v>
      </c>
      <c r="JBR22" s="208" t="s">
        <v>554</v>
      </c>
      <c r="JBS22" s="208" t="s">
        <v>554</v>
      </c>
      <c r="JBT22" s="208" t="s">
        <v>554</v>
      </c>
      <c r="JBU22" s="208" t="s">
        <v>554</v>
      </c>
      <c r="JBV22" s="208" t="s">
        <v>554</v>
      </c>
      <c r="JBW22" s="208" t="s">
        <v>554</v>
      </c>
      <c r="JBX22" s="208" t="s">
        <v>554</v>
      </c>
      <c r="JBY22" s="208" t="s">
        <v>554</v>
      </c>
      <c r="JBZ22" s="208" t="s">
        <v>554</v>
      </c>
      <c r="JCA22" s="208" t="s">
        <v>554</v>
      </c>
      <c r="JCB22" s="208" t="s">
        <v>554</v>
      </c>
      <c r="JCC22" s="208" t="s">
        <v>554</v>
      </c>
      <c r="JCD22" s="208" t="s">
        <v>554</v>
      </c>
      <c r="JCE22" s="208" t="s">
        <v>554</v>
      </c>
      <c r="JCF22" s="208" t="s">
        <v>554</v>
      </c>
      <c r="JCG22" s="208" t="s">
        <v>554</v>
      </c>
      <c r="JCH22" s="208" t="s">
        <v>554</v>
      </c>
      <c r="JCI22" s="208" t="s">
        <v>554</v>
      </c>
      <c r="JCJ22" s="208" t="s">
        <v>554</v>
      </c>
      <c r="JCK22" s="208" t="s">
        <v>554</v>
      </c>
      <c r="JCL22" s="208" t="s">
        <v>554</v>
      </c>
      <c r="JCM22" s="208" t="s">
        <v>554</v>
      </c>
      <c r="JCN22" s="208" t="s">
        <v>554</v>
      </c>
      <c r="JCO22" s="208" t="s">
        <v>554</v>
      </c>
      <c r="JCP22" s="208" t="s">
        <v>554</v>
      </c>
      <c r="JCQ22" s="208" t="s">
        <v>554</v>
      </c>
      <c r="JCR22" s="208" t="s">
        <v>554</v>
      </c>
      <c r="JCS22" s="208" t="s">
        <v>554</v>
      </c>
      <c r="JCT22" s="208" t="s">
        <v>554</v>
      </c>
      <c r="JCU22" s="208" t="s">
        <v>554</v>
      </c>
      <c r="JCV22" s="208" t="s">
        <v>554</v>
      </c>
      <c r="JCW22" s="208" t="s">
        <v>554</v>
      </c>
      <c r="JCX22" s="208" t="s">
        <v>554</v>
      </c>
      <c r="JCY22" s="208" t="s">
        <v>554</v>
      </c>
      <c r="JCZ22" s="208" t="s">
        <v>554</v>
      </c>
      <c r="JDA22" s="208" t="s">
        <v>554</v>
      </c>
      <c r="JDB22" s="208" t="s">
        <v>554</v>
      </c>
      <c r="JDC22" s="208" t="s">
        <v>554</v>
      </c>
      <c r="JDD22" s="208" t="s">
        <v>554</v>
      </c>
      <c r="JDE22" s="208" t="s">
        <v>554</v>
      </c>
      <c r="JDF22" s="208" t="s">
        <v>554</v>
      </c>
      <c r="JDG22" s="208" t="s">
        <v>554</v>
      </c>
      <c r="JDH22" s="208" t="s">
        <v>554</v>
      </c>
      <c r="JDI22" s="208" t="s">
        <v>554</v>
      </c>
      <c r="JDJ22" s="208" t="s">
        <v>554</v>
      </c>
      <c r="JDK22" s="208" t="s">
        <v>554</v>
      </c>
      <c r="JDL22" s="208" t="s">
        <v>554</v>
      </c>
      <c r="JDM22" s="208" t="s">
        <v>554</v>
      </c>
      <c r="JDN22" s="208" t="s">
        <v>554</v>
      </c>
      <c r="JDO22" s="208" t="s">
        <v>554</v>
      </c>
      <c r="JDP22" s="208" t="s">
        <v>554</v>
      </c>
      <c r="JDQ22" s="208" t="s">
        <v>554</v>
      </c>
      <c r="JDR22" s="208" t="s">
        <v>554</v>
      </c>
      <c r="JDS22" s="208" t="s">
        <v>554</v>
      </c>
      <c r="JDT22" s="208" t="s">
        <v>554</v>
      </c>
      <c r="JDU22" s="208" t="s">
        <v>554</v>
      </c>
      <c r="JDV22" s="208" t="s">
        <v>554</v>
      </c>
      <c r="JDW22" s="208" t="s">
        <v>554</v>
      </c>
      <c r="JDX22" s="208" t="s">
        <v>554</v>
      </c>
      <c r="JDY22" s="208" t="s">
        <v>554</v>
      </c>
      <c r="JDZ22" s="208" t="s">
        <v>554</v>
      </c>
      <c r="JEA22" s="208" t="s">
        <v>554</v>
      </c>
      <c r="JEB22" s="208" t="s">
        <v>554</v>
      </c>
      <c r="JEC22" s="208" t="s">
        <v>554</v>
      </c>
      <c r="JED22" s="208" t="s">
        <v>554</v>
      </c>
      <c r="JEE22" s="208" t="s">
        <v>554</v>
      </c>
      <c r="JEF22" s="208" t="s">
        <v>554</v>
      </c>
      <c r="JEG22" s="208" t="s">
        <v>554</v>
      </c>
      <c r="JEH22" s="208" t="s">
        <v>554</v>
      </c>
      <c r="JEI22" s="208" t="s">
        <v>554</v>
      </c>
      <c r="JEJ22" s="208" t="s">
        <v>554</v>
      </c>
      <c r="JEK22" s="208" t="s">
        <v>554</v>
      </c>
      <c r="JEL22" s="208" t="s">
        <v>554</v>
      </c>
      <c r="JEM22" s="208" t="s">
        <v>554</v>
      </c>
      <c r="JEN22" s="208" t="s">
        <v>554</v>
      </c>
      <c r="JEO22" s="208" t="s">
        <v>554</v>
      </c>
      <c r="JEP22" s="208" t="s">
        <v>554</v>
      </c>
      <c r="JEQ22" s="208" t="s">
        <v>554</v>
      </c>
      <c r="JER22" s="208" t="s">
        <v>554</v>
      </c>
      <c r="JES22" s="208" t="s">
        <v>554</v>
      </c>
      <c r="JET22" s="208" t="s">
        <v>554</v>
      </c>
      <c r="JEU22" s="208" t="s">
        <v>554</v>
      </c>
      <c r="JEV22" s="208" t="s">
        <v>554</v>
      </c>
      <c r="JEW22" s="208" t="s">
        <v>554</v>
      </c>
      <c r="JEX22" s="208" t="s">
        <v>554</v>
      </c>
      <c r="JEY22" s="208" t="s">
        <v>554</v>
      </c>
      <c r="JEZ22" s="208" t="s">
        <v>554</v>
      </c>
      <c r="JFA22" s="208" t="s">
        <v>554</v>
      </c>
      <c r="JFB22" s="208" t="s">
        <v>554</v>
      </c>
      <c r="JFC22" s="208" t="s">
        <v>554</v>
      </c>
      <c r="JFD22" s="208" t="s">
        <v>554</v>
      </c>
      <c r="JFE22" s="208" t="s">
        <v>554</v>
      </c>
      <c r="JFF22" s="208" t="s">
        <v>554</v>
      </c>
      <c r="JFG22" s="208" t="s">
        <v>554</v>
      </c>
      <c r="JFH22" s="208" t="s">
        <v>554</v>
      </c>
      <c r="JFI22" s="208" t="s">
        <v>554</v>
      </c>
      <c r="JFJ22" s="208" t="s">
        <v>554</v>
      </c>
      <c r="JFK22" s="208" t="s">
        <v>554</v>
      </c>
      <c r="JFL22" s="208" t="s">
        <v>554</v>
      </c>
      <c r="JFM22" s="208" t="s">
        <v>554</v>
      </c>
      <c r="JFN22" s="208" t="s">
        <v>554</v>
      </c>
      <c r="JFO22" s="208" t="s">
        <v>554</v>
      </c>
      <c r="JFP22" s="208" t="s">
        <v>554</v>
      </c>
      <c r="JFQ22" s="208" t="s">
        <v>554</v>
      </c>
      <c r="JFR22" s="208" t="s">
        <v>554</v>
      </c>
      <c r="JFS22" s="208" t="s">
        <v>554</v>
      </c>
      <c r="JFT22" s="208" t="s">
        <v>554</v>
      </c>
      <c r="JFU22" s="208" t="s">
        <v>554</v>
      </c>
      <c r="JFV22" s="208" t="s">
        <v>554</v>
      </c>
      <c r="JFW22" s="208" t="s">
        <v>554</v>
      </c>
      <c r="JFX22" s="208" t="s">
        <v>554</v>
      </c>
      <c r="JFY22" s="208" t="s">
        <v>554</v>
      </c>
      <c r="JFZ22" s="208" t="s">
        <v>554</v>
      </c>
      <c r="JGA22" s="208" t="s">
        <v>554</v>
      </c>
      <c r="JGB22" s="208" t="s">
        <v>554</v>
      </c>
      <c r="JGC22" s="208" t="s">
        <v>554</v>
      </c>
      <c r="JGD22" s="208" t="s">
        <v>554</v>
      </c>
      <c r="JGE22" s="208" t="s">
        <v>554</v>
      </c>
      <c r="JGF22" s="208" t="s">
        <v>554</v>
      </c>
      <c r="JGG22" s="208" t="s">
        <v>554</v>
      </c>
      <c r="JGH22" s="208" t="s">
        <v>554</v>
      </c>
      <c r="JGI22" s="208" t="s">
        <v>554</v>
      </c>
      <c r="JGJ22" s="208" t="s">
        <v>554</v>
      </c>
      <c r="JGK22" s="208" t="s">
        <v>554</v>
      </c>
      <c r="JGL22" s="208" t="s">
        <v>554</v>
      </c>
      <c r="JGM22" s="208" t="s">
        <v>554</v>
      </c>
      <c r="JGN22" s="208" t="s">
        <v>554</v>
      </c>
      <c r="JGO22" s="208" t="s">
        <v>554</v>
      </c>
      <c r="JGP22" s="208" t="s">
        <v>554</v>
      </c>
      <c r="JGQ22" s="208" t="s">
        <v>554</v>
      </c>
      <c r="JGR22" s="208" t="s">
        <v>554</v>
      </c>
      <c r="JGS22" s="208" t="s">
        <v>554</v>
      </c>
      <c r="JGT22" s="208" t="s">
        <v>554</v>
      </c>
      <c r="JGU22" s="208" t="s">
        <v>554</v>
      </c>
      <c r="JGV22" s="208" t="s">
        <v>554</v>
      </c>
      <c r="JGW22" s="208" t="s">
        <v>554</v>
      </c>
      <c r="JGX22" s="208" t="s">
        <v>554</v>
      </c>
      <c r="JGY22" s="208" t="s">
        <v>554</v>
      </c>
      <c r="JGZ22" s="208" t="s">
        <v>554</v>
      </c>
      <c r="JHA22" s="208" t="s">
        <v>554</v>
      </c>
      <c r="JHB22" s="208" t="s">
        <v>554</v>
      </c>
      <c r="JHC22" s="208" t="s">
        <v>554</v>
      </c>
      <c r="JHD22" s="208" t="s">
        <v>554</v>
      </c>
      <c r="JHE22" s="208" t="s">
        <v>554</v>
      </c>
      <c r="JHF22" s="208" t="s">
        <v>554</v>
      </c>
      <c r="JHG22" s="208" t="s">
        <v>554</v>
      </c>
      <c r="JHH22" s="208" t="s">
        <v>554</v>
      </c>
      <c r="JHI22" s="208" t="s">
        <v>554</v>
      </c>
      <c r="JHJ22" s="208" t="s">
        <v>554</v>
      </c>
      <c r="JHK22" s="208" t="s">
        <v>554</v>
      </c>
      <c r="JHL22" s="208" t="s">
        <v>554</v>
      </c>
      <c r="JHM22" s="208" t="s">
        <v>554</v>
      </c>
      <c r="JHN22" s="208" t="s">
        <v>554</v>
      </c>
      <c r="JHO22" s="208" t="s">
        <v>554</v>
      </c>
      <c r="JHP22" s="208" t="s">
        <v>554</v>
      </c>
      <c r="JHQ22" s="208" t="s">
        <v>554</v>
      </c>
      <c r="JHR22" s="208" t="s">
        <v>554</v>
      </c>
      <c r="JHS22" s="208" t="s">
        <v>554</v>
      </c>
      <c r="JHT22" s="208" t="s">
        <v>554</v>
      </c>
      <c r="JHU22" s="208" t="s">
        <v>554</v>
      </c>
      <c r="JHV22" s="208" t="s">
        <v>554</v>
      </c>
      <c r="JHW22" s="208" t="s">
        <v>554</v>
      </c>
      <c r="JHX22" s="208" t="s">
        <v>554</v>
      </c>
      <c r="JHY22" s="208" t="s">
        <v>554</v>
      </c>
      <c r="JHZ22" s="208" t="s">
        <v>554</v>
      </c>
      <c r="JIA22" s="208" t="s">
        <v>554</v>
      </c>
      <c r="JIB22" s="208" t="s">
        <v>554</v>
      </c>
      <c r="JIC22" s="208" t="s">
        <v>554</v>
      </c>
      <c r="JID22" s="208" t="s">
        <v>554</v>
      </c>
      <c r="JIE22" s="208" t="s">
        <v>554</v>
      </c>
      <c r="JIF22" s="208" t="s">
        <v>554</v>
      </c>
      <c r="JIG22" s="208" t="s">
        <v>554</v>
      </c>
      <c r="JIH22" s="208" t="s">
        <v>554</v>
      </c>
      <c r="JII22" s="208" t="s">
        <v>554</v>
      </c>
      <c r="JIJ22" s="208" t="s">
        <v>554</v>
      </c>
      <c r="JIK22" s="208" t="s">
        <v>554</v>
      </c>
      <c r="JIL22" s="208" t="s">
        <v>554</v>
      </c>
      <c r="JIM22" s="208" t="s">
        <v>554</v>
      </c>
      <c r="JIN22" s="208" t="s">
        <v>554</v>
      </c>
      <c r="JIO22" s="208" t="s">
        <v>554</v>
      </c>
      <c r="JIP22" s="208" t="s">
        <v>554</v>
      </c>
      <c r="JIQ22" s="208" t="s">
        <v>554</v>
      </c>
      <c r="JIR22" s="208" t="s">
        <v>554</v>
      </c>
      <c r="JIS22" s="208" t="s">
        <v>554</v>
      </c>
      <c r="JIT22" s="208" t="s">
        <v>554</v>
      </c>
      <c r="JIU22" s="208" t="s">
        <v>554</v>
      </c>
      <c r="JIV22" s="208" t="s">
        <v>554</v>
      </c>
      <c r="JIW22" s="208" t="s">
        <v>554</v>
      </c>
      <c r="JIX22" s="208" t="s">
        <v>554</v>
      </c>
      <c r="JIY22" s="208" t="s">
        <v>554</v>
      </c>
      <c r="JIZ22" s="208" t="s">
        <v>554</v>
      </c>
      <c r="JJA22" s="208" t="s">
        <v>554</v>
      </c>
      <c r="JJB22" s="208" t="s">
        <v>554</v>
      </c>
      <c r="JJC22" s="208" t="s">
        <v>554</v>
      </c>
      <c r="JJD22" s="208" t="s">
        <v>554</v>
      </c>
      <c r="JJE22" s="208" t="s">
        <v>554</v>
      </c>
      <c r="JJF22" s="208" t="s">
        <v>554</v>
      </c>
      <c r="JJG22" s="208" t="s">
        <v>554</v>
      </c>
      <c r="JJH22" s="208" t="s">
        <v>554</v>
      </c>
      <c r="JJI22" s="208" t="s">
        <v>554</v>
      </c>
      <c r="JJJ22" s="208" t="s">
        <v>554</v>
      </c>
      <c r="JJK22" s="208" t="s">
        <v>554</v>
      </c>
      <c r="JJL22" s="208" t="s">
        <v>554</v>
      </c>
      <c r="JJM22" s="208" t="s">
        <v>554</v>
      </c>
      <c r="JJN22" s="208" t="s">
        <v>554</v>
      </c>
      <c r="JJO22" s="208" t="s">
        <v>554</v>
      </c>
      <c r="JJP22" s="208" t="s">
        <v>554</v>
      </c>
      <c r="JJQ22" s="208" t="s">
        <v>554</v>
      </c>
      <c r="JJR22" s="208" t="s">
        <v>554</v>
      </c>
      <c r="JJS22" s="208" t="s">
        <v>554</v>
      </c>
      <c r="JJT22" s="208" t="s">
        <v>554</v>
      </c>
      <c r="JJU22" s="208" t="s">
        <v>554</v>
      </c>
      <c r="JJV22" s="208" t="s">
        <v>554</v>
      </c>
      <c r="JJW22" s="208" t="s">
        <v>554</v>
      </c>
      <c r="JJX22" s="208" t="s">
        <v>554</v>
      </c>
      <c r="JJY22" s="208" t="s">
        <v>554</v>
      </c>
      <c r="JJZ22" s="208" t="s">
        <v>554</v>
      </c>
      <c r="JKA22" s="208" t="s">
        <v>554</v>
      </c>
      <c r="JKB22" s="208" t="s">
        <v>554</v>
      </c>
      <c r="JKC22" s="208" t="s">
        <v>554</v>
      </c>
      <c r="JKD22" s="208" t="s">
        <v>554</v>
      </c>
      <c r="JKE22" s="208" t="s">
        <v>554</v>
      </c>
      <c r="JKF22" s="208" t="s">
        <v>554</v>
      </c>
      <c r="JKG22" s="208" t="s">
        <v>554</v>
      </c>
      <c r="JKH22" s="208" t="s">
        <v>554</v>
      </c>
      <c r="JKI22" s="208" t="s">
        <v>554</v>
      </c>
      <c r="JKJ22" s="208" t="s">
        <v>554</v>
      </c>
      <c r="JKK22" s="208" t="s">
        <v>554</v>
      </c>
      <c r="JKL22" s="208" t="s">
        <v>554</v>
      </c>
      <c r="JKM22" s="208" t="s">
        <v>554</v>
      </c>
      <c r="JKN22" s="208" t="s">
        <v>554</v>
      </c>
      <c r="JKO22" s="208" t="s">
        <v>554</v>
      </c>
      <c r="JKP22" s="208" t="s">
        <v>554</v>
      </c>
      <c r="JKQ22" s="208" t="s">
        <v>554</v>
      </c>
      <c r="JKR22" s="208" t="s">
        <v>554</v>
      </c>
      <c r="JKS22" s="208" t="s">
        <v>554</v>
      </c>
      <c r="JKT22" s="208" t="s">
        <v>554</v>
      </c>
      <c r="JKU22" s="208" t="s">
        <v>554</v>
      </c>
      <c r="JKV22" s="208" t="s">
        <v>554</v>
      </c>
      <c r="JKW22" s="208" t="s">
        <v>554</v>
      </c>
      <c r="JKX22" s="208" t="s">
        <v>554</v>
      </c>
      <c r="JKY22" s="208" t="s">
        <v>554</v>
      </c>
      <c r="JKZ22" s="208" t="s">
        <v>554</v>
      </c>
      <c r="JLA22" s="208" t="s">
        <v>554</v>
      </c>
      <c r="JLB22" s="208" t="s">
        <v>554</v>
      </c>
      <c r="JLC22" s="208" t="s">
        <v>554</v>
      </c>
      <c r="JLD22" s="208" t="s">
        <v>554</v>
      </c>
      <c r="JLE22" s="208" t="s">
        <v>554</v>
      </c>
      <c r="JLF22" s="208" t="s">
        <v>554</v>
      </c>
      <c r="JLG22" s="208" t="s">
        <v>554</v>
      </c>
      <c r="JLH22" s="208" t="s">
        <v>554</v>
      </c>
      <c r="JLI22" s="208" t="s">
        <v>554</v>
      </c>
      <c r="JLJ22" s="208" t="s">
        <v>554</v>
      </c>
      <c r="JLK22" s="208" t="s">
        <v>554</v>
      </c>
      <c r="JLL22" s="208" t="s">
        <v>554</v>
      </c>
      <c r="JLM22" s="208" t="s">
        <v>554</v>
      </c>
      <c r="JLN22" s="208" t="s">
        <v>554</v>
      </c>
      <c r="JLO22" s="208" t="s">
        <v>554</v>
      </c>
      <c r="JLP22" s="208" t="s">
        <v>554</v>
      </c>
      <c r="JLQ22" s="208" t="s">
        <v>554</v>
      </c>
      <c r="JLR22" s="208" t="s">
        <v>554</v>
      </c>
      <c r="JLS22" s="208" t="s">
        <v>554</v>
      </c>
      <c r="JLT22" s="208" t="s">
        <v>554</v>
      </c>
      <c r="JLU22" s="208" t="s">
        <v>554</v>
      </c>
      <c r="JLV22" s="208" t="s">
        <v>554</v>
      </c>
      <c r="JLW22" s="208" t="s">
        <v>554</v>
      </c>
      <c r="JLX22" s="208" t="s">
        <v>554</v>
      </c>
      <c r="JLY22" s="208" t="s">
        <v>554</v>
      </c>
      <c r="JLZ22" s="208" t="s">
        <v>554</v>
      </c>
      <c r="JMA22" s="208" t="s">
        <v>554</v>
      </c>
      <c r="JMB22" s="208" t="s">
        <v>554</v>
      </c>
      <c r="JMC22" s="208" t="s">
        <v>554</v>
      </c>
      <c r="JMD22" s="208" t="s">
        <v>554</v>
      </c>
      <c r="JME22" s="208" t="s">
        <v>554</v>
      </c>
      <c r="JMF22" s="208" t="s">
        <v>554</v>
      </c>
      <c r="JMG22" s="208" t="s">
        <v>554</v>
      </c>
      <c r="JMH22" s="208" t="s">
        <v>554</v>
      </c>
      <c r="JMI22" s="208" t="s">
        <v>554</v>
      </c>
      <c r="JMJ22" s="208" t="s">
        <v>554</v>
      </c>
      <c r="JMK22" s="208" t="s">
        <v>554</v>
      </c>
      <c r="JML22" s="208" t="s">
        <v>554</v>
      </c>
      <c r="JMM22" s="208" t="s">
        <v>554</v>
      </c>
      <c r="JMN22" s="208" t="s">
        <v>554</v>
      </c>
      <c r="JMO22" s="208" t="s">
        <v>554</v>
      </c>
      <c r="JMP22" s="208" t="s">
        <v>554</v>
      </c>
      <c r="JMQ22" s="208" t="s">
        <v>554</v>
      </c>
      <c r="JMR22" s="208" t="s">
        <v>554</v>
      </c>
      <c r="JMS22" s="208" t="s">
        <v>554</v>
      </c>
      <c r="JMT22" s="208" t="s">
        <v>554</v>
      </c>
      <c r="JMU22" s="208" t="s">
        <v>554</v>
      </c>
      <c r="JMV22" s="208" t="s">
        <v>554</v>
      </c>
      <c r="JMW22" s="208" t="s">
        <v>554</v>
      </c>
      <c r="JMX22" s="208" t="s">
        <v>554</v>
      </c>
      <c r="JMY22" s="208" t="s">
        <v>554</v>
      </c>
      <c r="JMZ22" s="208" t="s">
        <v>554</v>
      </c>
      <c r="JNA22" s="208" t="s">
        <v>554</v>
      </c>
      <c r="JNB22" s="208" t="s">
        <v>554</v>
      </c>
      <c r="JNC22" s="208" t="s">
        <v>554</v>
      </c>
      <c r="JND22" s="208" t="s">
        <v>554</v>
      </c>
      <c r="JNE22" s="208" t="s">
        <v>554</v>
      </c>
      <c r="JNF22" s="208" t="s">
        <v>554</v>
      </c>
      <c r="JNG22" s="208" t="s">
        <v>554</v>
      </c>
      <c r="JNH22" s="208" t="s">
        <v>554</v>
      </c>
      <c r="JNI22" s="208" t="s">
        <v>554</v>
      </c>
      <c r="JNJ22" s="208" t="s">
        <v>554</v>
      </c>
      <c r="JNK22" s="208" t="s">
        <v>554</v>
      </c>
      <c r="JNL22" s="208" t="s">
        <v>554</v>
      </c>
      <c r="JNM22" s="208" t="s">
        <v>554</v>
      </c>
      <c r="JNN22" s="208" t="s">
        <v>554</v>
      </c>
      <c r="JNO22" s="208" t="s">
        <v>554</v>
      </c>
      <c r="JNP22" s="208" t="s">
        <v>554</v>
      </c>
      <c r="JNQ22" s="208" t="s">
        <v>554</v>
      </c>
      <c r="JNR22" s="208" t="s">
        <v>554</v>
      </c>
      <c r="JNS22" s="208" t="s">
        <v>554</v>
      </c>
      <c r="JNT22" s="208" t="s">
        <v>554</v>
      </c>
      <c r="JNU22" s="208" t="s">
        <v>554</v>
      </c>
      <c r="JNV22" s="208" t="s">
        <v>554</v>
      </c>
      <c r="JNW22" s="208" t="s">
        <v>554</v>
      </c>
      <c r="JNX22" s="208" t="s">
        <v>554</v>
      </c>
      <c r="JNY22" s="208" t="s">
        <v>554</v>
      </c>
      <c r="JNZ22" s="208" t="s">
        <v>554</v>
      </c>
      <c r="JOA22" s="208" t="s">
        <v>554</v>
      </c>
      <c r="JOB22" s="208" t="s">
        <v>554</v>
      </c>
      <c r="JOC22" s="208" t="s">
        <v>554</v>
      </c>
      <c r="JOD22" s="208" t="s">
        <v>554</v>
      </c>
      <c r="JOE22" s="208" t="s">
        <v>554</v>
      </c>
      <c r="JOF22" s="208" t="s">
        <v>554</v>
      </c>
      <c r="JOG22" s="208" t="s">
        <v>554</v>
      </c>
      <c r="JOH22" s="208" t="s">
        <v>554</v>
      </c>
      <c r="JOI22" s="208" t="s">
        <v>554</v>
      </c>
      <c r="JOJ22" s="208" t="s">
        <v>554</v>
      </c>
      <c r="JOK22" s="208" t="s">
        <v>554</v>
      </c>
      <c r="JOL22" s="208" t="s">
        <v>554</v>
      </c>
      <c r="JOM22" s="208" t="s">
        <v>554</v>
      </c>
      <c r="JON22" s="208" t="s">
        <v>554</v>
      </c>
      <c r="JOO22" s="208" t="s">
        <v>554</v>
      </c>
      <c r="JOP22" s="208" t="s">
        <v>554</v>
      </c>
      <c r="JOQ22" s="208" t="s">
        <v>554</v>
      </c>
      <c r="JOR22" s="208" t="s">
        <v>554</v>
      </c>
      <c r="JOS22" s="208" t="s">
        <v>554</v>
      </c>
      <c r="JOT22" s="208" t="s">
        <v>554</v>
      </c>
      <c r="JOU22" s="208" t="s">
        <v>554</v>
      </c>
      <c r="JOV22" s="208" t="s">
        <v>554</v>
      </c>
      <c r="JOW22" s="208" t="s">
        <v>554</v>
      </c>
      <c r="JOX22" s="208" t="s">
        <v>554</v>
      </c>
      <c r="JOY22" s="208" t="s">
        <v>554</v>
      </c>
      <c r="JOZ22" s="208" t="s">
        <v>554</v>
      </c>
      <c r="JPA22" s="208" t="s">
        <v>554</v>
      </c>
      <c r="JPB22" s="208" t="s">
        <v>554</v>
      </c>
      <c r="JPC22" s="208" t="s">
        <v>554</v>
      </c>
      <c r="JPD22" s="208" t="s">
        <v>554</v>
      </c>
      <c r="JPE22" s="208" t="s">
        <v>554</v>
      </c>
      <c r="JPF22" s="208" t="s">
        <v>554</v>
      </c>
      <c r="JPG22" s="208" t="s">
        <v>554</v>
      </c>
      <c r="JPH22" s="208" t="s">
        <v>554</v>
      </c>
      <c r="JPI22" s="208" t="s">
        <v>554</v>
      </c>
      <c r="JPJ22" s="208" t="s">
        <v>554</v>
      </c>
      <c r="JPK22" s="208" t="s">
        <v>554</v>
      </c>
      <c r="JPL22" s="208" t="s">
        <v>554</v>
      </c>
      <c r="JPM22" s="208" t="s">
        <v>554</v>
      </c>
      <c r="JPN22" s="208" t="s">
        <v>554</v>
      </c>
      <c r="JPO22" s="208" t="s">
        <v>554</v>
      </c>
      <c r="JPP22" s="208" t="s">
        <v>554</v>
      </c>
      <c r="JPQ22" s="208" t="s">
        <v>554</v>
      </c>
      <c r="JPR22" s="208" t="s">
        <v>554</v>
      </c>
      <c r="JPS22" s="208" t="s">
        <v>554</v>
      </c>
      <c r="JPT22" s="208" t="s">
        <v>554</v>
      </c>
      <c r="JPU22" s="208" t="s">
        <v>554</v>
      </c>
      <c r="JPV22" s="208" t="s">
        <v>554</v>
      </c>
      <c r="JPW22" s="208" t="s">
        <v>554</v>
      </c>
      <c r="JPX22" s="208" t="s">
        <v>554</v>
      </c>
      <c r="JPY22" s="208" t="s">
        <v>554</v>
      </c>
      <c r="JPZ22" s="208" t="s">
        <v>554</v>
      </c>
      <c r="JQA22" s="208" t="s">
        <v>554</v>
      </c>
      <c r="JQB22" s="208" t="s">
        <v>554</v>
      </c>
      <c r="JQC22" s="208" t="s">
        <v>554</v>
      </c>
      <c r="JQD22" s="208" t="s">
        <v>554</v>
      </c>
      <c r="JQE22" s="208" t="s">
        <v>554</v>
      </c>
      <c r="JQF22" s="208" t="s">
        <v>554</v>
      </c>
      <c r="JQG22" s="208" t="s">
        <v>554</v>
      </c>
      <c r="JQH22" s="208" t="s">
        <v>554</v>
      </c>
      <c r="JQI22" s="208" t="s">
        <v>554</v>
      </c>
      <c r="JQJ22" s="208" t="s">
        <v>554</v>
      </c>
      <c r="JQK22" s="208" t="s">
        <v>554</v>
      </c>
      <c r="JQL22" s="208" t="s">
        <v>554</v>
      </c>
      <c r="JQM22" s="208" t="s">
        <v>554</v>
      </c>
      <c r="JQN22" s="208" t="s">
        <v>554</v>
      </c>
      <c r="JQO22" s="208" t="s">
        <v>554</v>
      </c>
      <c r="JQP22" s="208" t="s">
        <v>554</v>
      </c>
      <c r="JQQ22" s="208" t="s">
        <v>554</v>
      </c>
      <c r="JQR22" s="208" t="s">
        <v>554</v>
      </c>
      <c r="JQS22" s="208" t="s">
        <v>554</v>
      </c>
      <c r="JQT22" s="208" t="s">
        <v>554</v>
      </c>
      <c r="JQU22" s="208" t="s">
        <v>554</v>
      </c>
      <c r="JQV22" s="208" t="s">
        <v>554</v>
      </c>
      <c r="JQW22" s="208" t="s">
        <v>554</v>
      </c>
      <c r="JQX22" s="208" t="s">
        <v>554</v>
      </c>
      <c r="JQY22" s="208" t="s">
        <v>554</v>
      </c>
      <c r="JQZ22" s="208" t="s">
        <v>554</v>
      </c>
      <c r="JRA22" s="208" t="s">
        <v>554</v>
      </c>
      <c r="JRB22" s="208" t="s">
        <v>554</v>
      </c>
      <c r="JRC22" s="208" t="s">
        <v>554</v>
      </c>
      <c r="JRD22" s="208" t="s">
        <v>554</v>
      </c>
      <c r="JRE22" s="208" t="s">
        <v>554</v>
      </c>
      <c r="JRF22" s="208" t="s">
        <v>554</v>
      </c>
      <c r="JRG22" s="208" t="s">
        <v>554</v>
      </c>
      <c r="JRH22" s="208" t="s">
        <v>554</v>
      </c>
      <c r="JRI22" s="208" t="s">
        <v>554</v>
      </c>
      <c r="JRJ22" s="208" t="s">
        <v>554</v>
      </c>
      <c r="JRK22" s="208" t="s">
        <v>554</v>
      </c>
      <c r="JRL22" s="208" t="s">
        <v>554</v>
      </c>
      <c r="JRM22" s="208" t="s">
        <v>554</v>
      </c>
      <c r="JRN22" s="208" t="s">
        <v>554</v>
      </c>
      <c r="JRO22" s="208" t="s">
        <v>554</v>
      </c>
      <c r="JRP22" s="208" t="s">
        <v>554</v>
      </c>
      <c r="JRQ22" s="208" t="s">
        <v>554</v>
      </c>
      <c r="JRR22" s="208" t="s">
        <v>554</v>
      </c>
      <c r="JRS22" s="208" t="s">
        <v>554</v>
      </c>
      <c r="JRT22" s="208" t="s">
        <v>554</v>
      </c>
      <c r="JRU22" s="208" t="s">
        <v>554</v>
      </c>
      <c r="JRV22" s="208" t="s">
        <v>554</v>
      </c>
      <c r="JRW22" s="208" t="s">
        <v>554</v>
      </c>
      <c r="JRX22" s="208" t="s">
        <v>554</v>
      </c>
      <c r="JRY22" s="208" t="s">
        <v>554</v>
      </c>
      <c r="JRZ22" s="208" t="s">
        <v>554</v>
      </c>
      <c r="JSA22" s="208" t="s">
        <v>554</v>
      </c>
      <c r="JSB22" s="208" t="s">
        <v>554</v>
      </c>
      <c r="JSC22" s="208" t="s">
        <v>554</v>
      </c>
      <c r="JSD22" s="208" t="s">
        <v>554</v>
      </c>
      <c r="JSE22" s="208" t="s">
        <v>554</v>
      </c>
      <c r="JSF22" s="208" t="s">
        <v>554</v>
      </c>
      <c r="JSG22" s="208" t="s">
        <v>554</v>
      </c>
      <c r="JSH22" s="208" t="s">
        <v>554</v>
      </c>
      <c r="JSI22" s="208" t="s">
        <v>554</v>
      </c>
      <c r="JSJ22" s="208" t="s">
        <v>554</v>
      </c>
      <c r="JSK22" s="208" t="s">
        <v>554</v>
      </c>
      <c r="JSL22" s="208" t="s">
        <v>554</v>
      </c>
      <c r="JSM22" s="208" t="s">
        <v>554</v>
      </c>
      <c r="JSN22" s="208" t="s">
        <v>554</v>
      </c>
      <c r="JSO22" s="208" t="s">
        <v>554</v>
      </c>
      <c r="JSP22" s="208" t="s">
        <v>554</v>
      </c>
      <c r="JSQ22" s="208" t="s">
        <v>554</v>
      </c>
      <c r="JSR22" s="208" t="s">
        <v>554</v>
      </c>
      <c r="JSS22" s="208" t="s">
        <v>554</v>
      </c>
      <c r="JST22" s="208" t="s">
        <v>554</v>
      </c>
      <c r="JSU22" s="208" t="s">
        <v>554</v>
      </c>
      <c r="JSV22" s="208" t="s">
        <v>554</v>
      </c>
      <c r="JSW22" s="208" t="s">
        <v>554</v>
      </c>
      <c r="JSX22" s="208" t="s">
        <v>554</v>
      </c>
      <c r="JSY22" s="208" t="s">
        <v>554</v>
      </c>
      <c r="JSZ22" s="208" t="s">
        <v>554</v>
      </c>
      <c r="JTA22" s="208" t="s">
        <v>554</v>
      </c>
      <c r="JTB22" s="208" t="s">
        <v>554</v>
      </c>
      <c r="JTC22" s="208" t="s">
        <v>554</v>
      </c>
      <c r="JTD22" s="208" t="s">
        <v>554</v>
      </c>
      <c r="JTE22" s="208" t="s">
        <v>554</v>
      </c>
      <c r="JTF22" s="208" t="s">
        <v>554</v>
      </c>
      <c r="JTG22" s="208" t="s">
        <v>554</v>
      </c>
      <c r="JTH22" s="208" t="s">
        <v>554</v>
      </c>
      <c r="JTI22" s="208" t="s">
        <v>554</v>
      </c>
      <c r="JTJ22" s="208" t="s">
        <v>554</v>
      </c>
      <c r="JTK22" s="208" t="s">
        <v>554</v>
      </c>
      <c r="JTL22" s="208" t="s">
        <v>554</v>
      </c>
      <c r="JTM22" s="208" t="s">
        <v>554</v>
      </c>
      <c r="JTN22" s="208" t="s">
        <v>554</v>
      </c>
      <c r="JTO22" s="208" t="s">
        <v>554</v>
      </c>
      <c r="JTP22" s="208" t="s">
        <v>554</v>
      </c>
      <c r="JTQ22" s="208" t="s">
        <v>554</v>
      </c>
      <c r="JTR22" s="208" t="s">
        <v>554</v>
      </c>
      <c r="JTS22" s="208" t="s">
        <v>554</v>
      </c>
      <c r="JTT22" s="208" t="s">
        <v>554</v>
      </c>
      <c r="JTU22" s="208" t="s">
        <v>554</v>
      </c>
      <c r="JTV22" s="208" t="s">
        <v>554</v>
      </c>
      <c r="JTW22" s="208" t="s">
        <v>554</v>
      </c>
      <c r="JTX22" s="208" t="s">
        <v>554</v>
      </c>
      <c r="JTY22" s="208" t="s">
        <v>554</v>
      </c>
      <c r="JTZ22" s="208" t="s">
        <v>554</v>
      </c>
      <c r="JUA22" s="208" t="s">
        <v>554</v>
      </c>
      <c r="JUB22" s="208" t="s">
        <v>554</v>
      </c>
      <c r="JUC22" s="208" t="s">
        <v>554</v>
      </c>
      <c r="JUD22" s="208" t="s">
        <v>554</v>
      </c>
      <c r="JUE22" s="208" t="s">
        <v>554</v>
      </c>
      <c r="JUF22" s="208" t="s">
        <v>554</v>
      </c>
      <c r="JUG22" s="208" t="s">
        <v>554</v>
      </c>
      <c r="JUH22" s="208" t="s">
        <v>554</v>
      </c>
      <c r="JUI22" s="208" t="s">
        <v>554</v>
      </c>
      <c r="JUJ22" s="208" t="s">
        <v>554</v>
      </c>
      <c r="JUK22" s="208" t="s">
        <v>554</v>
      </c>
      <c r="JUL22" s="208" t="s">
        <v>554</v>
      </c>
      <c r="JUM22" s="208" t="s">
        <v>554</v>
      </c>
      <c r="JUN22" s="208" t="s">
        <v>554</v>
      </c>
      <c r="JUO22" s="208" t="s">
        <v>554</v>
      </c>
      <c r="JUP22" s="208" t="s">
        <v>554</v>
      </c>
      <c r="JUQ22" s="208" t="s">
        <v>554</v>
      </c>
      <c r="JUR22" s="208" t="s">
        <v>554</v>
      </c>
      <c r="JUS22" s="208" t="s">
        <v>554</v>
      </c>
      <c r="JUT22" s="208" t="s">
        <v>554</v>
      </c>
      <c r="JUU22" s="208" t="s">
        <v>554</v>
      </c>
      <c r="JUV22" s="208" t="s">
        <v>554</v>
      </c>
      <c r="JUW22" s="208" t="s">
        <v>554</v>
      </c>
      <c r="JUX22" s="208" t="s">
        <v>554</v>
      </c>
      <c r="JUY22" s="208" t="s">
        <v>554</v>
      </c>
      <c r="JUZ22" s="208" t="s">
        <v>554</v>
      </c>
      <c r="JVA22" s="208" t="s">
        <v>554</v>
      </c>
      <c r="JVB22" s="208" t="s">
        <v>554</v>
      </c>
      <c r="JVC22" s="208" t="s">
        <v>554</v>
      </c>
      <c r="JVD22" s="208" t="s">
        <v>554</v>
      </c>
      <c r="JVE22" s="208" t="s">
        <v>554</v>
      </c>
      <c r="JVF22" s="208" t="s">
        <v>554</v>
      </c>
      <c r="JVG22" s="208" t="s">
        <v>554</v>
      </c>
      <c r="JVH22" s="208" t="s">
        <v>554</v>
      </c>
      <c r="JVI22" s="208" t="s">
        <v>554</v>
      </c>
      <c r="JVJ22" s="208" t="s">
        <v>554</v>
      </c>
      <c r="JVK22" s="208" t="s">
        <v>554</v>
      </c>
      <c r="JVL22" s="208" t="s">
        <v>554</v>
      </c>
      <c r="JVM22" s="208" t="s">
        <v>554</v>
      </c>
      <c r="JVN22" s="208" t="s">
        <v>554</v>
      </c>
      <c r="JVO22" s="208" t="s">
        <v>554</v>
      </c>
      <c r="JVP22" s="208" t="s">
        <v>554</v>
      </c>
      <c r="JVQ22" s="208" t="s">
        <v>554</v>
      </c>
      <c r="JVR22" s="208" t="s">
        <v>554</v>
      </c>
      <c r="JVS22" s="208" t="s">
        <v>554</v>
      </c>
      <c r="JVT22" s="208" t="s">
        <v>554</v>
      </c>
      <c r="JVU22" s="208" t="s">
        <v>554</v>
      </c>
      <c r="JVV22" s="208" t="s">
        <v>554</v>
      </c>
      <c r="JVW22" s="208" t="s">
        <v>554</v>
      </c>
      <c r="JVX22" s="208" t="s">
        <v>554</v>
      </c>
      <c r="JVY22" s="208" t="s">
        <v>554</v>
      </c>
      <c r="JVZ22" s="208" t="s">
        <v>554</v>
      </c>
      <c r="JWA22" s="208" t="s">
        <v>554</v>
      </c>
      <c r="JWB22" s="208" t="s">
        <v>554</v>
      </c>
      <c r="JWC22" s="208" t="s">
        <v>554</v>
      </c>
      <c r="JWD22" s="208" t="s">
        <v>554</v>
      </c>
      <c r="JWE22" s="208" t="s">
        <v>554</v>
      </c>
      <c r="JWF22" s="208" t="s">
        <v>554</v>
      </c>
      <c r="JWG22" s="208" t="s">
        <v>554</v>
      </c>
      <c r="JWH22" s="208" t="s">
        <v>554</v>
      </c>
      <c r="JWI22" s="208" t="s">
        <v>554</v>
      </c>
      <c r="JWJ22" s="208" t="s">
        <v>554</v>
      </c>
      <c r="JWK22" s="208" t="s">
        <v>554</v>
      </c>
      <c r="JWL22" s="208" t="s">
        <v>554</v>
      </c>
      <c r="JWM22" s="208" t="s">
        <v>554</v>
      </c>
      <c r="JWN22" s="208" t="s">
        <v>554</v>
      </c>
      <c r="JWO22" s="208" t="s">
        <v>554</v>
      </c>
      <c r="JWP22" s="208" t="s">
        <v>554</v>
      </c>
      <c r="JWQ22" s="208" t="s">
        <v>554</v>
      </c>
      <c r="JWR22" s="208" t="s">
        <v>554</v>
      </c>
      <c r="JWS22" s="208" t="s">
        <v>554</v>
      </c>
      <c r="JWT22" s="208" t="s">
        <v>554</v>
      </c>
      <c r="JWU22" s="208" t="s">
        <v>554</v>
      </c>
      <c r="JWV22" s="208" t="s">
        <v>554</v>
      </c>
      <c r="JWW22" s="208" t="s">
        <v>554</v>
      </c>
      <c r="JWX22" s="208" t="s">
        <v>554</v>
      </c>
      <c r="JWY22" s="208" t="s">
        <v>554</v>
      </c>
      <c r="JWZ22" s="208" t="s">
        <v>554</v>
      </c>
      <c r="JXA22" s="208" t="s">
        <v>554</v>
      </c>
      <c r="JXB22" s="208" t="s">
        <v>554</v>
      </c>
      <c r="JXC22" s="208" t="s">
        <v>554</v>
      </c>
      <c r="JXD22" s="208" t="s">
        <v>554</v>
      </c>
      <c r="JXE22" s="208" t="s">
        <v>554</v>
      </c>
      <c r="JXF22" s="208" t="s">
        <v>554</v>
      </c>
      <c r="JXG22" s="208" t="s">
        <v>554</v>
      </c>
      <c r="JXH22" s="208" t="s">
        <v>554</v>
      </c>
      <c r="JXI22" s="208" t="s">
        <v>554</v>
      </c>
      <c r="JXJ22" s="208" t="s">
        <v>554</v>
      </c>
      <c r="JXK22" s="208" t="s">
        <v>554</v>
      </c>
      <c r="JXL22" s="208" t="s">
        <v>554</v>
      </c>
      <c r="JXM22" s="208" t="s">
        <v>554</v>
      </c>
      <c r="JXN22" s="208" t="s">
        <v>554</v>
      </c>
      <c r="JXO22" s="208" t="s">
        <v>554</v>
      </c>
      <c r="JXP22" s="208" t="s">
        <v>554</v>
      </c>
      <c r="JXQ22" s="208" t="s">
        <v>554</v>
      </c>
      <c r="JXR22" s="208" t="s">
        <v>554</v>
      </c>
      <c r="JXS22" s="208" t="s">
        <v>554</v>
      </c>
      <c r="JXT22" s="208" t="s">
        <v>554</v>
      </c>
      <c r="JXU22" s="208" t="s">
        <v>554</v>
      </c>
      <c r="JXV22" s="208" t="s">
        <v>554</v>
      </c>
      <c r="JXW22" s="208" t="s">
        <v>554</v>
      </c>
      <c r="JXX22" s="208" t="s">
        <v>554</v>
      </c>
      <c r="JXY22" s="208" t="s">
        <v>554</v>
      </c>
      <c r="JXZ22" s="208" t="s">
        <v>554</v>
      </c>
      <c r="JYA22" s="208" t="s">
        <v>554</v>
      </c>
      <c r="JYB22" s="208" t="s">
        <v>554</v>
      </c>
      <c r="JYC22" s="208" t="s">
        <v>554</v>
      </c>
      <c r="JYD22" s="208" t="s">
        <v>554</v>
      </c>
      <c r="JYE22" s="208" t="s">
        <v>554</v>
      </c>
      <c r="JYF22" s="208" t="s">
        <v>554</v>
      </c>
      <c r="JYG22" s="208" t="s">
        <v>554</v>
      </c>
      <c r="JYH22" s="208" t="s">
        <v>554</v>
      </c>
      <c r="JYI22" s="208" t="s">
        <v>554</v>
      </c>
      <c r="JYJ22" s="208" t="s">
        <v>554</v>
      </c>
      <c r="JYK22" s="208" t="s">
        <v>554</v>
      </c>
      <c r="JYL22" s="208" t="s">
        <v>554</v>
      </c>
      <c r="JYM22" s="208" t="s">
        <v>554</v>
      </c>
      <c r="JYN22" s="208" t="s">
        <v>554</v>
      </c>
      <c r="JYO22" s="208" t="s">
        <v>554</v>
      </c>
      <c r="JYP22" s="208" t="s">
        <v>554</v>
      </c>
      <c r="JYQ22" s="208" t="s">
        <v>554</v>
      </c>
      <c r="JYR22" s="208" t="s">
        <v>554</v>
      </c>
      <c r="JYS22" s="208" t="s">
        <v>554</v>
      </c>
      <c r="JYT22" s="208" t="s">
        <v>554</v>
      </c>
      <c r="JYU22" s="208" t="s">
        <v>554</v>
      </c>
      <c r="JYV22" s="208" t="s">
        <v>554</v>
      </c>
      <c r="JYW22" s="208" t="s">
        <v>554</v>
      </c>
      <c r="JYX22" s="208" t="s">
        <v>554</v>
      </c>
      <c r="JYY22" s="208" t="s">
        <v>554</v>
      </c>
      <c r="JYZ22" s="208" t="s">
        <v>554</v>
      </c>
      <c r="JZA22" s="208" t="s">
        <v>554</v>
      </c>
      <c r="JZB22" s="208" t="s">
        <v>554</v>
      </c>
      <c r="JZC22" s="208" t="s">
        <v>554</v>
      </c>
      <c r="JZD22" s="208" t="s">
        <v>554</v>
      </c>
      <c r="JZE22" s="208" t="s">
        <v>554</v>
      </c>
      <c r="JZF22" s="208" t="s">
        <v>554</v>
      </c>
      <c r="JZG22" s="208" t="s">
        <v>554</v>
      </c>
      <c r="JZH22" s="208" t="s">
        <v>554</v>
      </c>
      <c r="JZI22" s="208" t="s">
        <v>554</v>
      </c>
      <c r="JZJ22" s="208" t="s">
        <v>554</v>
      </c>
      <c r="JZK22" s="208" t="s">
        <v>554</v>
      </c>
      <c r="JZL22" s="208" t="s">
        <v>554</v>
      </c>
      <c r="JZM22" s="208" t="s">
        <v>554</v>
      </c>
      <c r="JZN22" s="208" t="s">
        <v>554</v>
      </c>
      <c r="JZO22" s="208" t="s">
        <v>554</v>
      </c>
      <c r="JZP22" s="208" t="s">
        <v>554</v>
      </c>
      <c r="JZQ22" s="208" t="s">
        <v>554</v>
      </c>
      <c r="JZR22" s="208" t="s">
        <v>554</v>
      </c>
      <c r="JZS22" s="208" t="s">
        <v>554</v>
      </c>
      <c r="JZT22" s="208" t="s">
        <v>554</v>
      </c>
      <c r="JZU22" s="208" t="s">
        <v>554</v>
      </c>
      <c r="JZV22" s="208" t="s">
        <v>554</v>
      </c>
      <c r="JZW22" s="208" t="s">
        <v>554</v>
      </c>
      <c r="JZX22" s="208" t="s">
        <v>554</v>
      </c>
      <c r="JZY22" s="208" t="s">
        <v>554</v>
      </c>
      <c r="JZZ22" s="208" t="s">
        <v>554</v>
      </c>
      <c r="KAA22" s="208" t="s">
        <v>554</v>
      </c>
      <c r="KAB22" s="208" t="s">
        <v>554</v>
      </c>
      <c r="KAC22" s="208" t="s">
        <v>554</v>
      </c>
      <c r="KAD22" s="208" t="s">
        <v>554</v>
      </c>
      <c r="KAE22" s="208" t="s">
        <v>554</v>
      </c>
      <c r="KAF22" s="208" t="s">
        <v>554</v>
      </c>
      <c r="KAG22" s="208" t="s">
        <v>554</v>
      </c>
      <c r="KAH22" s="208" t="s">
        <v>554</v>
      </c>
      <c r="KAI22" s="208" t="s">
        <v>554</v>
      </c>
      <c r="KAJ22" s="208" t="s">
        <v>554</v>
      </c>
      <c r="KAK22" s="208" t="s">
        <v>554</v>
      </c>
      <c r="KAL22" s="208" t="s">
        <v>554</v>
      </c>
      <c r="KAM22" s="208" t="s">
        <v>554</v>
      </c>
      <c r="KAN22" s="208" t="s">
        <v>554</v>
      </c>
      <c r="KAO22" s="208" t="s">
        <v>554</v>
      </c>
      <c r="KAP22" s="208" t="s">
        <v>554</v>
      </c>
      <c r="KAQ22" s="208" t="s">
        <v>554</v>
      </c>
      <c r="KAR22" s="208" t="s">
        <v>554</v>
      </c>
      <c r="KAS22" s="208" t="s">
        <v>554</v>
      </c>
      <c r="KAT22" s="208" t="s">
        <v>554</v>
      </c>
      <c r="KAU22" s="208" t="s">
        <v>554</v>
      </c>
      <c r="KAV22" s="208" t="s">
        <v>554</v>
      </c>
      <c r="KAW22" s="208" t="s">
        <v>554</v>
      </c>
      <c r="KAX22" s="208" t="s">
        <v>554</v>
      </c>
      <c r="KAY22" s="208" t="s">
        <v>554</v>
      </c>
      <c r="KAZ22" s="208" t="s">
        <v>554</v>
      </c>
      <c r="KBA22" s="208" t="s">
        <v>554</v>
      </c>
      <c r="KBB22" s="208" t="s">
        <v>554</v>
      </c>
      <c r="KBC22" s="208" t="s">
        <v>554</v>
      </c>
      <c r="KBD22" s="208" t="s">
        <v>554</v>
      </c>
      <c r="KBE22" s="208" t="s">
        <v>554</v>
      </c>
      <c r="KBF22" s="208" t="s">
        <v>554</v>
      </c>
      <c r="KBG22" s="208" t="s">
        <v>554</v>
      </c>
      <c r="KBH22" s="208" t="s">
        <v>554</v>
      </c>
      <c r="KBI22" s="208" t="s">
        <v>554</v>
      </c>
      <c r="KBJ22" s="208" t="s">
        <v>554</v>
      </c>
      <c r="KBK22" s="208" t="s">
        <v>554</v>
      </c>
      <c r="KBL22" s="208" t="s">
        <v>554</v>
      </c>
      <c r="KBM22" s="208" t="s">
        <v>554</v>
      </c>
      <c r="KBN22" s="208" t="s">
        <v>554</v>
      </c>
      <c r="KBO22" s="208" t="s">
        <v>554</v>
      </c>
      <c r="KBP22" s="208" t="s">
        <v>554</v>
      </c>
      <c r="KBQ22" s="208" t="s">
        <v>554</v>
      </c>
      <c r="KBR22" s="208" t="s">
        <v>554</v>
      </c>
      <c r="KBS22" s="208" t="s">
        <v>554</v>
      </c>
      <c r="KBT22" s="208" t="s">
        <v>554</v>
      </c>
      <c r="KBU22" s="208" t="s">
        <v>554</v>
      </c>
      <c r="KBV22" s="208" t="s">
        <v>554</v>
      </c>
      <c r="KBW22" s="208" t="s">
        <v>554</v>
      </c>
      <c r="KBX22" s="208" t="s">
        <v>554</v>
      </c>
      <c r="KBY22" s="208" t="s">
        <v>554</v>
      </c>
      <c r="KBZ22" s="208" t="s">
        <v>554</v>
      </c>
      <c r="KCA22" s="208" t="s">
        <v>554</v>
      </c>
      <c r="KCB22" s="208" t="s">
        <v>554</v>
      </c>
      <c r="KCC22" s="208" t="s">
        <v>554</v>
      </c>
      <c r="KCD22" s="208" t="s">
        <v>554</v>
      </c>
      <c r="KCE22" s="208" t="s">
        <v>554</v>
      </c>
      <c r="KCF22" s="208" t="s">
        <v>554</v>
      </c>
      <c r="KCG22" s="208" t="s">
        <v>554</v>
      </c>
      <c r="KCH22" s="208" t="s">
        <v>554</v>
      </c>
      <c r="KCI22" s="208" t="s">
        <v>554</v>
      </c>
      <c r="KCJ22" s="208" t="s">
        <v>554</v>
      </c>
      <c r="KCK22" s="208" t="s">
        <v>554</v>
      </c>
      <c r="KCL22" s="208" t="s">
        <v>554</v>
      </c>
      <c r="KCM22" s="208" t="s">
        <v>554</v>
      </c>
      <c r="KCN22" s="208" t="s">
        <v>554</v>
      </c>
      <c r="KCO22" s="208" t="s">
        <v>554</v>
      </c>
      <c r="KCP22" s="208" t="s">
        <v>554</v>
      </c>
      <c r="KCQ22" s="208" t="s">
        <v>554</v>
      </c>
      <c r="KCR22" s="208" t="s">
        <v>554</v>
      </c>
      <c r="KCS22" s="208" t="s">
        <v>554</v>
      </c>
      <c r="KCT22" s="208" t="s">
        <v>554</v>
      </c>
      <c r="KCU22" s="208" t="s">
        <v>554</v>
      </c>
      <c r="KCV22" s="208" t="s">
        <v>554</v>
      </c>
      <c r="KCW22" s="208" t="s">
        <v>554</v>
      </c>
      <c r="KCX22" s="208" t="s">
        <v>554</v>
      </c>
      <c r="KCY22" s="208" t="s">
        <v>554</v>
      </c>
      <c r="KCZ22" s="208" t="s">
        <v>554</v>
      </c>
      <c r="KDA22" s="208" t="s">
        <v>554</v>
      </c>
      <c r="KDB22" s="208" t="s">
        <v>554</v>
      </c>
      <c r="KDC22" s="208" t="s">
        <v>554</v>
      </c>
      <c r="KDD22" s="208" t="s">
        <v>554</v>
      </c>
      <c r="KDE22" s="208" t="s">
        <v>554</v>
      </c>
      <c r="KDF22" s="208" t="s">
        <v>554</v>
      </c>
      <c r="KDG22" s="208" t="s">
        <v>554</v>
      </c>
      <c r="KDH22" s="208" t="s">
        <v>554</v>
      </c>
      <c r="KDI22" s="208" t="s">
        <v>554</v>
      </c>
      <c r="KDJ22" s="208" t="s">
        <v>554</v>
      </c>
      <c r="KDK22" s="208" t="s">
        <v>554</v>
      </c>
      <c r="KDL22" s="208" t="s">
        <v>554</v>
      </c>
      <c r="KDM22" s="208" t="s">
        <v>554</v>
      </c>
      <c r="KDN22" s="208" t="s">
        <v>554</v>
      </c>
      <c r="KDO22" s="208" t="s">
        <v>554</v>
      </c>
      <c r="KDP22" s="208" t="s">
        <v>554</v>
      </c>
      <c r="KDQ22" s="208" t="s">
        <v>554</v>
      </c>
      <c r="KDR22" s="208" t="s">
        <v>554</v>
      </c>
      <c r="KDS22" s="208" t="s">
        <v>554</v>
      </c>
      <c r="KDT22" s="208" t="s">
        <v>554</v>
      </c>
      <c r="KDU22" s="208" t="s">
        <v>554</v>
      </c>
      <c r="KDV22" s="208" t="s">
        <v>554</v>
      </c>
      <c r="KDW22" s="208" t="s">
        <v>554</v>
      </c>
      <c r="KDX22" s="208" t="s">
        <v>554</v>
      </c>
      <c r="KDY22" s="208" t="s">
        <v>554</v>
      </c>
      <c r="KDZ22" s="208" t="s">
        <v>554</v>
      </c>
      <c r="KEA22" s="208" t="s">
        <v>554</v>
      </c>
      <c r="KEB22" s="208" t="s">
        <v>554</v>
      </c>
      <c r="KEC22" s="208" t="s">
        <v>554</v>
      </c>
      <c r="KED22" s="208" t="s">
        <v>554</v>
      </c>
      <c r="KEE22" s="208" t="s">
        <v>554</v>
      </c>
      <c r="KEF22" s="208" t="s">
        <v>554</v>
      </c>
      <c r="KEG22" s="208" t="s">
        <v>554</v>
      </c>
      <c r="KEH22" s="208" t="s">
        <v>554</v>
      </c>
      <c r="KEI22" s="208" t="s">
        <v>554</v>
      </c>
      <c r="KEJ22" s="208" t="s">
        <v>554</v>
      </c>
      <c r="KEK22" s="208" t="s">
        <v>554</v>
      </c>
      <c r="KEL22" s="208" t="s">
        <v>554</v>
      </c>
      <c r="KEM22" s="208" t="s">
        <v>554</v>
      </c>
      <c r="KEN22" s="208" t="s">
        <v>554</v>
      </c>
      <c r="KEO22" s="208" t="s">
        <v>554</v>
      </c>
      <c r="KEP22" s="208" t="s">
        <v>554</v>
      </c>
      <c r="KEQ22" s="208" t="s">
        <v>554</v>
      </c>
      <c r="KER22" s="208" t="s">
        <v>554</v>
      </c>
      <c r="KES22" s="208" t="s">
        <v>554</v>
      </c>
      <c r="KET22" s="208" t="s">
        <v>554</v>
      </c>
      <c r="KEU22" s="208" t="s">
        <v>554</v>
      </c>
      <c r="KEV22" s="208" t="s">
        <v>554</v>
      </c>
      <c r="KEW22" s="208" t="s">
        <v>554</v>
      </c>
      <c r="KEX22" s="208" t="s">
        <v>554</v>
      </c>
      <c r="KEY22" s="208" t="s">
        <v>554</v>
      </c>
      <c r="KEZ22" s="208" t="s">
        <v>554</v>
      </c>
      <c r="KFA22" s="208" t="s">
        <v>554</v>
      </c>
      <c r="KFB22" s="208" t="s">
        <v>554</v>
      </c>
      <c r="KFC22" s="208" t="s">
        <v>554</v>
      </c>
      <c r="KFD22" s="208" t="s">
        <v>554</v>
      </c>
      <c r="KFE22" s="208" t="s">
        <v>554</v>
      </c>
      <c r="KFF22" s="208" t="s">
        <v>554</v>
      </c>
      <c r="KFG22" s="208" t="s">
        <v>554</v>
      </c>
      <c r="KFH22" s="208" t="s">
        <v>554</v>
      </c>
      <c r="KFI22" s="208" t="s">
        <v>554</v>
      </c>
      <c r="KFJ22" s="208" t="s">
        <v>554</v>
      </c>
      <c r="KFK22" s="208" t="s">
        <v>554</v>
      </c>
      <c r="KFL22" s="208" t="s">
        <v>554</v>
      </c>
      <c r="KFM22" s="208" t="s">
        <v>554</v>
      </c>
      <c r="KFN22" s="208" t="s">
        <v>554</v>
      </c>
      <c r="KFO22" s="208" t="s">
        <v>554</v>
      </c>
      <c r="KFP22" s="208" t="s">
        <v>554</v>
      </c>
      <c r="KFQ22" s="208" t="s">
        <v>554</v>
      </c>
      <c r="KFR22" s="208" t="s">
        <v>554</v>
      </c>
      <c r="KFS22" s="208" t="s">
        <v>554</v>
      </c>
      <c r="KFT22" s="208" t="s">
        <v>554</v>
      </c>
      <c r="KFU22" s="208" t="s">
        <v>554</v>
      </c>
      <c r="KFV22" s="208" t="s">
        <v>554</v>
      </c>
      <c r="KFW22" s="208" t="s">
        <v>554</v>
      </c>
      <c r="KFX22" s="208" t="s">
        <v>554</v>
      </c>
      <c r="KFY22" s="208" t="s">
        <v>554</v>
      </c>
      <c r="KFZ22" s="208" t="s">
        <v>554</v>
      </c>
      <c r="KGA22" s="208" t="s">
        <v>554</v>
      </c>
      <c r="KGB22" s="208" t="s">
        <v>554</v>
      </c>
      <c r="KGC22" s="208" t="s">
        <v>554</v>
      </c>
      <c r="KGD22" s="208" t="s">
        <v>554</v>
      </c>
      <c r="KGE22" s="208" t="s">
        <v>554</v>
      </c>
      <c r="KGF22" s="208" t="s">
        <v>554</v>
      </c>
      <c r="KGG22" s="208" t="s">
        <v>554</v>
      </c>
      <c r="KGH22" s="208" t="s">
        <v>554</v>
      </c>
      <c r="KGI22" s="208" t="s">
        <v>554</v>
      </c>
      <c r="KGJ22" s="208" t="s">
        <v>554</v>
      </c>
      <c r="KGK22" s="208" t="s">
        <v>554</v>
      </c>
      <c r="KGL22" s="208" t="s">
        <v>554</v>
      </c>
      <c r="KGM22" s="208" t="s">
        <v>554</v>
      </c>
      <c r="KGN22" s="208" t="s">
        <v>554</v>
      </c>
      <c r="KGO22" s="208" t="s">
        <v>554</v>
      </c>
      <c r="KGP22" s="208" t="s">
        <v>554</v>
      </c>
      <c r="KGQ22" s="208" t="s">
        <v>554</v>
      </c>
      <c r="KGR22" s="208" t="s">
        <v>554</v>
      </c>
      <c r="KGS22" s="208" t="s">
        <v>554</v>
      </c>
      <c r="KGT22" s="208" t="s">
        <v>554</v>
      </c>
      <c r="KGU22" s="208" t="s">
        <v>554</v>
      </c>
      <c r="KGV22" s="208" t="s">
        <v>554</v>
      </c>
      <c r="KGW22" s="208" t="s">
        <v>554</v>
      </c>
      <c r="KGX22" s="208" t="s">
        <v>554</v>
      </c>
      <c r="KGY22" s="208" t="s">
        <v>554</v>
      </c>
      <c r="KGZ22" s="208" t="s">
        <v>554</v>
      </c>
      <c r="KHA22" s="208" t="s">
        <v>554</v>
      </c>
      <c r="KHB22" s="208" t="s">
        <v>554</v>
      </c>
      <c r="KHC22" s="208" t="s">
        <v>554</v>
      </c>
      <c r="KHD22" s="208" t="s">
        <v>554</v>
      </c>
      <c r="KHE22" s="208" t="s">
        <v>554</v>
      </c>
      <c r="KHF22" s="208" t="s">
        <v>554</v>
      </c>
      <c r="KHG22" s="208" t="s">
        <v>554</v>
      </c>
      <c r="KHH22" s="208" t="s">
        <v>554</v>
      </c>
      <c r="KHI22" s="208" t="s">
        <v>554</v>
      </c>
      <c r="KHJ22" s="208" t="s">
        <v>554</v>
      </c>
      <c r="KHK22" s="208" t="s">
        <v>554</v>
      </c>
      <c r="KHL22" s="208" t="s">
        <v>554</v>
      </c>
      <c r="KHM22" s="208" t="s">
        <v>554</v>
      </c>
      <c r="KHN22" s="208" t="s">
        <v>554</v>
      </c>
      <c r="KHO22" s="208" t="s">
        <v>554</v>
      </c>
      <c r="KHP22" s="208" t="s">
        <v>554</v>
      </c>
      <c r="KHQ22" s="208" t="s">
        <v>554</v>
      </c>
      <c r="KHR22" s="208" t="s">
        <v>554</v>
      </c>
      <c r="KHS22" s="208" t="s">
        <v>554</v>
      </c>
      <c r="KHT22" s="208" t="s">
        <v>554</v>
      </c>
      <c r="KHU22" s="208" t="s">
        <v>554</v>
      </c>
      <c r="KHV22" s="208" t="s">
        <v>554</v>
      </c>
      <c r="KHW22" s="208" t="s">
        <v>554</v>
      </c>
      <c r="KHX22" s="208" t="s">
        <v>554</v>
      </c>
      <c r="KHY22" s="208" t="s">
        <v>554</v>
      </c>
      <c r="KHZ22" s="208" t="s">
        <v>554</v>
      </c>
      <c r="KIA22" s="208" t="s">
        <v>554</v>
      </c>
      <c r="KIB22" s="208" t="s">
        <v>554</v>
      </c>
      <c r="KIC22" s="208" t="s">
        <v>554</v>
      </c>
      <c r="KID22" s="208" t="s">
        <v>554</v>
      </c>
      <c r="KIE22" s="208" t="s">
        <v>554</v>
      </c>
      <c r="KIF22" s="208" t="s">
        <v>554</v>
      </c>
      <c r="KIG22" s="208" t="s">
        <v>554</v>
      </c>
      <c r="KIH22" s="208" t="s">
        <v>554</v>
      </c>
      <c r="KII22" s="208" t="s">
        <v>554</v>
      </c>
      <c r="KIJ22" s="208" t="s">
        <v>554</v>
      </c>
      <c r="KIK22" s="208" t="s">
        <v>554</v>
      </c>
      <c r="KIL22" s="208" t="s">
        <v>554</v>
      </c>
      <c r="KIM22" s="208" t="s">
        <v>554</v>
      </c>
      <c r="KIN22" s="208" t="s">
        <v>554</v>
      </c>
      <c r="KIO22" s="208" t="s">
        <v>554</v>
      </c>
      <c r="KIP22" s="208" t="s">
        <v>554</v>
      </c>
      <c r="KIQ22" s="208" t="s">
        <v>554</v>
      </c>
      <c r="KIR22" s="208" t="s">
        <v>554</v>
      </c>
      <c r="KIS22" s="208" t="s">
        <v>554</v>
      </c>
      <c r="KIT22" s="208" t="s">
        <v>554</v>
      </c>
      <c r="KIU22" s="208" t="s">
        <v>554</v>
      </c>
      <c r="KIV22" s="208" t="s">
        <v>554</v>
      </c>
      <c r="KIW22" s="208" t="s">
        <v>554</v>
      </c>
      <c r="KIX22" s="208" t="s">
        <v>554</v>
      </c>
      <c r="KIY22" s="208" t="s">
        <v>554</v>
      </c>
      <c r="KIZ22" s="208" t="s">
        <v>554</v>
      </c>
      <c r="KJA22" s="208" t="s">
        <v>554</v>
      </c>
      <c r="KJB22" s="208" t="s">
        <v>554</v>
      </c>
      <c r="KJC22" s="208" t="s">
        <v>554</v>
      </c>
      <c r="KJD22" s="208" t="s">
        <v>554</v>
      </c>
      <c r="KJE22" s="208" t="s">
        <v>554</v>
      </c>
      <c r="KJF22" s="208" t="s">
        <v>554</v>
      </c>
      <c r="KJG22" s="208" t="s">
        <v>554</v>
      </c>
      <c r="KJH22" s="208" t="s">
        <v>554</v>
      </c>
      <c r="KJI22" s="208" t="s">
        <v>554</v>
      </c>
      <c r="KJJ22" s="208" t="s">
        <v>554</v>
      </c>
      <c r="KJK22" s="208" t="s">
        <v>554</v>
      </c>
      <c r="KJL22" s="208" t="s">
        <v>554</v>
      </c>
      <c r="KJM22" s="208" t="s">
        <v>554</v>
      </c>
      <c r="KJN22" s="208" t="s">
        <v>554</v>
      </c>
      <c r="KJO22" s="208" t="s">
        <v>554</v>
      </c>
      <c r="KJP22" s="208" t="s">
        <v>554</v>
      </c>
      <c r="KJQ22" s="208" t="s">
        <v>554</v>
      </c>
      <c r="KJR22" s="208" t="s">
        <v>554</v>
      </c>
      <c r="KJS22" s="208" t="s">
        <v>554</v>
      </c>
      <c r="KJT22" s="208" t="s">
        <v>554</v>
      </c>
      <c r="KJU22" s="208" t="s">
        <v>554</v>
      </c>
      <c r="KJV22" s="208" t="s">
        <v>554</v>
      </c>
      <c r="KJW22" s="208" t="s">
        <v>554</v>
      </c>
      <c r="KJX22" s="208" t="s">
        <v>554</v>
      </c>
      <c r="KJY22" s="208" t="s">
        <v>554</v>
      </c>
      <c r="KJZ22" s="208" t="s">
        <v>554</v>
      </c>
      <c r="KKA22" s="208" t="s">
        <v>554</v>
      </c>
      <c r="KKB22" s="208" t="s">
        <v>554</v>
      </c>
      <c r="KKC22" s="208" t="s">
        <v>554</v>
      </c>
      <c r="KKD22" s="208" t="s">
        <v>554</v>
      </c>
      <c r="KKE22" s="208" t="s">
        <v>554</v>
      </c>
      <c r="KKF22" s="208" t="s">
        <v>554</v>
      </c>
      <c r="KKG22" s="208" t="s">
        <v>554</v>
      </c>
      <c r="KKH22" s="208" t="s">
        <v>554</v>
      </c>
      <c r="KKI22" s="208" t="s">
        <v>554</v>
      </c>
      <c r="KKJ22" s="208" t="s">
        <v>554</v>
      </c>
      <c r="KKK22" s="208" t="s">
        <v>554</v>
      </c>
      <c r="KKL22" s="208" t="s">
        <v>554</v>
      </c>
      <c r="KKM22" s="208" t="s">
        <v>554</v>
      </c>
      <c r="KKN22" s="208" t="s">
        <v>554</v>
      </c>
      <c r="KKO22" s="208" t="s">
        <v>554</v>
      </c>
      <c r="KKP22" s="208" t="s">
        <v>554</v>
      </c>
      <c r="KKQ22" s="208" t="s">
        <v>554</v>
      </c>
      <c r="KKR22" s="208" t="s">
        <v>554</v>
      </c>
      <c r="KKS22" s="208" t="s">
        <v>554</v>
      </c>
      <c r="KKT22" s="208" t="s">
        <v>554</v>
      </c>
      <c r="KKU22" s="208" t="s">
        <v>554</v>
      </c>
      <c r="KKV22" s="208" t="s">
        <v>554</v>
      </c>
      <c r="KKW22" s="208" t="s">
        <v>554</v>
      </c>
      <c r="KKX22" s="208" t="s">
        <v>554</v>
      </c>
      <c r="KKY22" s="208" t="s">
        <v>554</v>
      </c>
      <c r="KKZ22" s="208" t="s">
        <v>554</v>
      </c>
      <c r="KLA22" s="208" t="s">
        <v>554</v>
      </c>
      <c r="KLB22" s="208" t="s">
        <v>554</v>
      </c>
      <c r="KLC22" s="208" t="s">
        <v>554</v>
      </c>
      <c r="KLD22" s="208" t="s">
        <v>554</v>
      </c>
      <c r="KLE22" s="208" t="s">
        <v>554</v>
      </c>
      <c r="KLF22" s="208" t="s">
        <v>554</v>
      </c>
      <c r="KLG22" s="208" t="s">
        <v>554</v>
      </c>
      <c r="KLH22" s="208" t="s">
        <v>554</v>
      </c>
      <c r="KLI22" s="208" t="s">
        <v>554</v>
      </c>
      <c r="KLJ22" s="208" t="s">
        <v>554</v>
      </c>
      <c r="KLK22" s="208" t="s">
        <v>554</v>
      </c>
      <c r="KLL22" s="208" t="s">
        <v>554</v>
      </c>
      <c r="KLM22" s="208" t="s">
        <v>554</v>
      </c>
      <c r="KLN22" s="208" t="s">
        <v>554</v>
      </c>
      <c r="KLO22" s="208" t="s">
        <v>554</v>
      </c>
      <c r="KLP22" s="208" t="s">
        <v>554</v>
      </c>
      <c r="KLQ22" s="208" t="s">
        <v>554</v>
      </c>
      <c r="KLR22" s="208" t="s">
        <v>554</v>
      </c>
      <c r="KLS22" s="208" t="s">
        <v>554</v>
      </c>
      <c r="KLT22" s="208" t="s">
        <v>554</v>
      </c>
      <c r="KLU22" s="208" t="s">
        <v>554</v>
      </c>
      <c r="KLV22" s="208" t="s">
        <v>554</v>
      </c>
      <c r="KLW22" s="208" t="s">
        <v>554</v>
      </c>
      <c r="KLX22" s="208" t="s">
        <v>554</v>
      </c>
      <c r="KLY22" s="208" t="s">
        <v>554</v>
      </c>
      <c r="KLZ22" s="208" t="s">
        <v>554</v>
      </c>
      <c r="KMA22" s="208" t="s">
        <v>554</v>
      </c>
      <c r="KMB22" s="208" t="s">
        <v>554</v>
      </c>
      <c r="KMC22" s="208" t="s">
        <v>554</v>
      </c>
      <c r="KMD22" s="208" t="s">
        <v>554</v>
      </c>
      <c r="KME22" s="208" t="s">
        <v>554</v>
      </c>
      <c r="KMF22" s="208" t="s">
        <v>554</v>
      </c>
      <c r="KMG22" s="208" t="s">
        <v>554</v>
      </c>
      <c r="KMH22" s="208" t="s">
        <v>554</v>
      </c>
      <c r="KMI22" s="208" t="s">
        <v>554</v>
      </c>
      <c r="KMJ22" s="208" t="s">
        <v>554</v>
      </c>
      <c r="KMK22" s="208" t="s">
        <v>554</v>
      </c>
      <c r="KML22" s="208" t="s">
        <v>554</v>
      </c>
      <c r="KMM22" s="208" t="s">
        <v>554</v>
      </c>
      <c r="KMN22" s="208" t="s">
        <v>554</v>
      </c>
      <c r="KMO22" s="208" t="s">
        <v>554</v>
      </c>
      <c r="KMP22" s="208" t="s">
        <v>554</v>
      </c>
      <c r="KMQ22" s="208" t="s">
        <v>554</v>
      </c>
      <c r="KMR22" s="208" t="s">
        <v>554</v>
      </c>
      <c r="KMS22" s="208" t="s">
        <v>554</v>
      </c>
      <c r="KMT22" s="208" t="s">
        <v>554</v>
      </c>
      <c r="KMU22" s="208" t="s">
        <v>554</v>
      </c>
      <c r="KMV22" s="208" t="s">
        <v>554</v>
      </c>
      <c r="KMW22" s="208" t="s">
        <v>554</v>
      </c>
      <c r="KMX22" s="208" t="s">
        <v>554</v>
      </c>
      <c r="KMY22" s="208" t="s">
        <v>554</v>
      </c>
      <c r="KMZ22" s="208" t="s">
        <v>554</v>
      </c>
      <c r="KNA22" s="208" t="s">
        <v>554</v>
      </c>
      <c r="KNB22" s="208" t="s">
        <v>554</v>
      </c>
      <c r="KNC22" s="208" t="s">
        <v>554</v>
      </c>
      <c r="KND22" s="208" t="s">
        <v>554</v>
      </c>
      <c r="KNE22" s="208" t="s">
        <v>554</v>
      </c>
      <c r="KNF22" s="208" t="s">
        <v>554</v>
      </c>
      <c r="KNG22" s="208" t="s">
        <v>554</v>
      </c>
      <c r="KNH22" s="208" t="s">
        <v>554</v>
      </c>
      <c r="KNI22" s="208" t="s">
        <v>554</v>
      </c>
      <c r="KNJ22" s="208" t="s">
        <v>554</v>
      </c>
      <c r="KNK22" s="208" t="s">
        <v>554</v>
      </c>
      <c r="KNL22" s="208" t="s">
        <v>554</v>
      </c>
      <c r="KNM22" s="208" t="s">
        <v>554</v>
      </c>
      <c r="KNN22" s="208" t="s">
        <v>554</v>
      </c>
      <c r="KNO22" s="208" t="s">
        <v>554</v>
      </c>
      <c r="KNP22" s="208" t="s">
        <v>554</v>
      </c>
      <c r="KNQ22" s="208" t="s">
        <v>554</v>
      </c>
      <c r="KNR22" s="208" t="s">
        <v>554</v>
      </c>
      <c r="KNS22" s="208" t="s">
        <v>554</v>
      </c>
      <c r="KNT22" s="208" t="s">
        <v>554</v>
      </c>
      <c r="KNU22" s="208" t="s">
        <v>554</v>
      </c>
      <c r="KNV22" s="208" t="s">
        <v>554</v>
      </c>
      <c r="KNW22" s="208" t="s">
        <v>554</v>
      </c>
      <c r="KNX22" s="208" t="s">
        <v>554</v>
      </c>
      <c r="KNY22" s="208" t="s">
        <v>554</v>
      </c>
      <c r="KNZ22" s="208" t="s">
        <v>554</v>
      </c>
      <c r="KOA22" s="208" t="s">
        <v>554</v>
      </c>
      <c r="KOB22" s="208" t="s">
        <v>554</v>
      </c>
      <c r="KOC22" s="208" t="s">
        <v>554</v>
      </c>
      <c r="KOD22" s="208" t="s">
        <v>554</v>
      </c>
      <c r="KOE22" s="208" t="s">
        <v>554</v>
      </c>
      <c r="KOF22" s="208" t="s">
        <v>554</v>
      </c>
      <c r="KOG22" s="208" t="s">
        <v>554</v>
      </c>
      <c r="KOH22" s="208" t="s">
        <v>554</v>
      </c>
      <c r="KOI22" s="208" t="s">
        <v>554</v>
      </c>
      <c r="KOJ22" s="208" t="s">
        <v>554</v>
      </c>
      <c r="KOK22" s="208" t="s">
        <v>554</v>
      </c>
      <c r="KOL22" s="208" t="s">
        <v>554</v>
      </c>
      <c r="KOM22" s="208" t="s">
        <v>554</v>
      </c>
      <c r="KON22" s="208" t="s">
        <v>554</v>
      </c>
      <c r="KOO22" s="208" t="s">
        <v>554</v>
      </c>
      <c r="KOP22" s="208" t="s">
        <v>554</v>
      </c>
      <c r="KOQ22" s="208" t="s">
        <v>554</v>
      </c>
      <c r="KOR22" s="208" t="s">
        <v>554</v>
      </c>
      <c r="KOS22" s="208" t="s">
        <v>554</v>
      </c>
      <c r="KOT22" s="208" t="s">
        <v>554</v>
      </c>
      <c r="KOU22" s="208" t="s">
        <v>554</v>
      </c>
      <c r="KOV22" s="208" t="s">
        <v>554</v>
      </c>
      <c r="KOW22" s="208" t="s">
        <v>554</v>
      </c>
      <c r="KOX22" s="208" t="s">
        <v>554</v>
      </c>
      <c r="KOY22" s="208" t="s">
        <v>554</v>
      </c>
      <c r="KOZ22" s="208" t="s">
        <v>554</v>
      </c>
      <c r="KPA22" s="208" t="s">
        <v>554</v>
      </c>
      <c r="KPB22" s="208" t="s">
        <v>554</v>
      </c>
      <c r="KPC22" s="208" t="s">
        <v>554</v>
      </c>
      <c r="KPD22" s="208" t="s">
        <v>554</v>
      </c>
      <c r="KPE22" s="208" t="s">
        <v>554</v>
      </c>
      <c r="KPF22" s="208" t="s">
        <v>554</v>
      </c>
      <c r="KPG22" s="208" t="s">
        <v>554</v>
      </c>
      <c r="KPH22" s="208" t="s">
        <v>554</v>
      </c>
      <c r="KPI22" s="208" t="s">
        <v>554</v>
      </c>
      <c r="KPJ22" s="208" t="s">
        <v>554</v>
      </c>
      <c r="KPK22" s="208" t="s">
        <v>554</v>
      </c>
      <c r="KPL22" s="208" t="s">
        <v>554</v>
      </c>
      <c r="KPM22" s="208" t="s">
        <v>554</v>
      </c>
      <c r="KPN22" s="208" t="s">
        <v>554</v>
      </c>
      <c r="KPO22" s="208" t="s">
        <v>554</v>
      </c>
      <c r="KPP22" s="208" t="s">
        <v>554</v>
      </c>
      <c r="KPQ22" s="208" t="s">
        <v>554</v>
      </c>
      <c r="KPR22" s="208" t="s">
        <v>554</v>
      </c>
      <c r="KPS22" s="208" t="s">
        <v>554</v>
      </c>
      <c r="KPT22" s="208" t="s">
        <v>554</v>
      </c>
      <c r="KPU22" s="208" t="s">
        <v>554</v>
      </c>
      <c r="KPV22" s="208" t="s">
        <v>554</v>
      </c>
      <c r="KPW22" s="208" t="s">
        <v>554</v>
      </c>
      <c r="KPX22" s="208" t="s">
        <v>554</v>
      </c>
      <c r="KPY22" s="208" t="s">
        <v>554</v>
      </c>
      <c r="KPZ22" s="208" t="s">
        <v>554</v>
      </c>
      <c r="KQA22" s="208" t="s">
        <v>554</v>
      </c>
      <c r="KQB22" s="208" t="s">
        <v>554</v>
      </c>
      <c r="KQC22" s="208" t="s">
        <v>554</v>
      </c>
      <c r="KQD22" s="208" t="s">
        <v>554</v>
      </c>
      <c r="KQE22" s="208" t="s">
        <v>554</v>
      </c>
      <c r="KQF22" s="208" t="s">
        <v>554</v>
      </c>
      <c r="KQG22" s="208" t="s">
        <v>554</v>
      </c>
      <c r="KQH22" s="208" t="s">
        <v>554</v>
      </c>
      <c r="KQI22" s="208" t="s">
        <v>554</v>
      </c>
      <c r="KQJ22" s="208" t="s">
        <v>554</v>
      </c>
      <c r="KQK22" s="208" t="s">
        <v>554</v>
      </c>
      <c r="KQL22" s="208" t="s">
        <v>554</v>
      </c>
      <c r="KQM22" s="208" t="s">
        <v>554</v>
      </c>
      <c r="KQN22" s="208" t="s">
        <v>554</v>
      </c>
      <c r="KQO22" s="208" t="s">
        <v>554</v>
      </c>
      <c r="KQP22" s="208" t="s">
        <v>554</v>
      </c>
      <c r="KQQ22" s="208" t="s">
        <v>554</v>
      </c>
      <c r="KQR22" s="208" t="s">
        <v>554</v>
      </c>
      <c r="KQS22" s="208" t="s">
        <v>554</v>
      </c>
      <c r="KQT22" s="208" t="s">
        <v>554</v>
      </c>
      <c r="KQU22" s="208" t="s">
        <v>554</v>
      </c>
      <c r="KQV22" s="208" t="s">
        <v>554</v>
      </c>
      <c r="KQW22" s="208" t="s">
        <v>554</v>
      </c>
      <c r="KQX22" s="208" t="s">
        <v>554</v>
      </c>
      <c r="KQY22" s="208" t="s">
        <v>554</v>
      </c>
      <c r="KQZ22" s="208" t="s">
        <v>554</v>
      </c>
      <c r="KRA22" s="208" t="s">
        <v>554</v>
      </c>
      <c r="KRB22" s="208" t="s">
        <v>554</v>
      </c>
      <c r="KRC22" s="208" t="s">
        <v>554</v>
      </c>
      <c r="KRD22" s="208" t="s">
        <v>554</v>
      </c>
      <c r="KRE22" s="208" t="s">
        <v>554</v>
      </c>
      <c r="KRF22" s="208" t="s">
        <v>554</v>
      </c>
      <c r="KRG22" s="208" t="s">
        <v>554</v>
      </c>
      <c r="KRH22" s="208" t="s">
        <v>554</v>
      </c>
      <c r="KRI22" s="208" t="s">
        <v>554</v>
      </c>
      <c r="KRJ22" s="208" t="s">
        <v>554</v>
      </c>
      <c r="KRK22" s="208" t="s">
        <v>554</v>
      </c>
      <c r="KRL22" s="208" t="s">
        <v>554</v>
      </c>
      <c r="KRM22" s="208" t="s">
        <v>554</v>
      </c>
      <c r="KRN22" s="208" t="s">
        <v>554</v>
      </c>
      <c r="KRO22" s="208" t="s">
        <v>554</v>
      </c>
      <c r="KRP22" s="208" t="s">
        <v>554</v>
      </c>
      <c r="KRQ22" s="208" t="s">
        <v>554</v>
      </c>
      <c r="KRR22" s="208" t="s">
        <v>554</v>
      </c>
      <c r="KRS22" s="208" t="s">
        <v>554</v>
      </c>
      <c r="KRT22" s="208" t="s">
        <v>554</v>
      </c>
      <c r="KRU22" s="208" t="s">
        <v>554</v>
      </c>
      <c r="KRV22" s="208" t="s">
        <v>554</v>
      </c>
      <c r="KRW22" s="208" t="s">
        <v>554</v>
      </c>
      <c r="KRX22" s="208" t="s">
        <v>554</v>
      </c>
      <c r="KRY22" s="208" t="s">
        <v>554</v>
      </c>
      <c r="KRZ22" s="208" t="s">
        <v>554</v>
      </c>
      <c r="KSA22" s="208" t="s">
        <v>554</v>
      </c>
      <c r="KSB22" s="208" t="s">
        <v>554</v>
      </c>
      <c r="KSC22" s="208" t="s">
        <v>554</v>
      </c>
      <c r="KSD22" s="208" t="s">
        <v>554</v>
      </c>
      <c r="KSE22" s="208" t="s">
        <v>554</v>
      </c>
      <c r="KSF22" s="208" t="s">
        <v>554</v>
      </c>
      <c r="KSG22" s="208" t="s">
        <v>554</v>
      </c>
      <c r="KSH22" s="208" t="s">
        <v>554</v>
      </c>
      <c r="KSI22" s="208" t="s">
        <v>554</v>
      </c>
      <c r="KSJ22" s="208" t="s">
        <v>554</v>
      </c>
      <c r="KSK22" s="208" t="s">
        <v>554</v>
      </c>
      <c r="KSL22" s="208" t="s">
        <v>554</v>
      </c>
      <c r="KSM22" s="208" t="s">
        <v>554</v>
      </c>
      <c r="KSN22" s="208" t="s">
        <v>554</v>
      </c>
      <c r="KSO22" s="208" t="s">
        <v>554</v>
      </c>
      <c r="KSP22" s="208" t="s">
        <v>554</v>
      </c>
      <c r="KSQ22" s="208" t="s">
        <v>554</v>
      </c>
      <c r="KSR22" s="208" t="s">
        <v>554</v>
      </c>
      <c r="KSS22" s="208" t="s">
        <v>554</v>
      </c>
      <c r="KST22" s="208" t="s">
        <v>554</v>
      </c>
      <c r="KSU22" s="208" t="s">
        <v>554</v>
      </c>
      <c r="KSV22" s="208" t="s">
        <v>554</v>
      </c>
      <c r="KSW22" s="208" t="s">
        <v>554</v>
      </c>
      <c r="KSX22" s="208" t="s">
        <v>554</v>
      </c>
      <c r="KSY22" s="208" t="s">
        <v>554</v>
      </c>
      <c r="KSZ22" s="208" t="s">
        <v>554</v>
      </c>
      <c r="KTA22" s="208" t="s">
        <v>554</v>
      </c>
      <c r="KTB22" s="208" t="s">
        <v>554</v>
      </c>
      <c r="KTC22" s="208" t="s">
        <v>554</v>
      </c>
      <c r="KTD22" s="208" t="s">
        <v>554</v>
      </c>
      <c r="KTE22" s="208" t="s">
        <v>554</v>
      </c>
      <c r="KTF22" s="208" t="s">
        <v>554</v>
      </c>
      <c r="KTG22" s="208" t="s">
        <v>554</v>
      </c>
      <c r="KTH22" s="208" t="s">
        <v>554</v>
      </c>
      <c r="KTI22" s="208" t="s">
        <v>554</v>
      </c>
      <c r="KTJ22" s="208" t="s">
        <v>554</v>
      </c>
      <c r="KTK22" s="208" t="s">
        <v>554</v>
      </c>
      <c r="KTL22" s="208" t="s">
        <v>554</v>
      </c>
      <c r="KTM22" s="208" t="s">
        <v>554</v>
      </c>
      <c r="KTN22" s="208" t="s">
        <v>554</v>
      </c>
      <c r="KTO22" s="208" t="s">
        <v>554</v>
      </c>
      <c r="KTP22" s="208" t="s">
        <v>554</v>
      </c>
      <c r="KTQ22" s="208" t="s">
        <v>554</v>
      </c>
      <c r="KTR22" s="208" t="s">
        <v>554</v>
      </c>
      <c r="KTS22" s="208" t="s">
        <v>554</v>
      </c>
      <c r="KTT22" s="208" t="s">
        <v>554</v>
      </c>
      <c r="KTU22" s="208" t="s">
        <v>554</v>
      </c>
      <c r="KTV22" s="208" t="s">
        <v>554</v>
      </c>
      <c r="KTW22" s="208" t="s">
        <v>554</v>
      </c>
      <c r="KTX22" s="208" t="s">
        <v>554</v>
      </c>
      <c r="KTY22" s="208" t="s">
        <v>554</v>
      </c>
      <c r="KTZ22" s="208" t="s">
        <v>554</v>
      </c>
      <c r="KUA22" s="208" t="s">
        <v>554</v>
      </c>
      <c r="KUB22" s="208" t="s">
        <v>554</v>
      </c>
      <c r="KUC22" s="208" t="s">
        <v>554</v>
      </c>
      <c r="KUD22" s="208" t="s">
        <v>554</v>
      </c>
      <c r="KUE22" s="208" t="s">
        <v>554</v>
      </c>
      <c r="KUF22" s="208" t="s">
        <v>554</v>
      </c>
      <c r="KUG22" s="208" t="s">
        <v>554</v>
      </c>
      <c r="KUH22" s="208" t="s">
        <v>554</v>
      </c>
      <c r="KUI22" s="208" t="s">
        <v>554</v>
      </c>
      <c r="KUJ22" s="208" t="s">
        <v>554</v>
      </c>
      <c r="KUK22" s="208" t="s">
        <v>554</v>
      </c>
      <c r="KUL22" s="208" t="s">
        <v>554</v>
      </c>
      <c r="KUM22" s="208" t="s">
        <v>554</v>
      </c>
      <c r="KUN22" s="208" t="s">
        <v>554</v>
      </c>
      <c r="KUO22" s="208" t="s">
        <v>554</v>
      </c>
      <c r="KUP22" s="208" t="s">
        <v>554</v>
      </c>
      <c r="KUQ22" s="208" t="s">
        <v>554</v>
      </c>
      <c r="KUR22" s="208" t="s">
        <v>554</v>
      </c>
      <c r="KUS22" s="208" t="s">
        <v>554</v>
      </c>
      <c r="KUT22" s="208" t="s">
        <v>554</v>
      </c>
      <c r="KUU22" s="208" t="s">
        <v>554</v>
      </c>
      <c r="KUV22" s="208" t="s">
        <v>554</v>
      </c>
      <c r="KUW22" s="208" t="s">
        <v>554</v>
      </c>
      <c r="KUX22" s="208" t="s">
        <v>554</v>
      </c>
      <c r="KUY22" s="208" t="s">
        <v>554</v>
      </c>
      <c r="KUZ22" s="208" t="s">
        <v>554</v>
      </c>
      <c r="KVA22" s="208" t="s">
        <v>554</v>
      </c>
      <c r="KVB22" s="208" t="s">
        <v>554</v>
      </c>
      <c r="KVC22" s="208" t="s">
        <v>554</v>
      </c>
      <c r="KVD22" s="208" t="s">
        <v>554</v>
      </c>
      <c r="KVE22" s="208" t="s">
        <v>554</v>
      </c>
      <c r="KVF22" s="208" t="s">
        <v>554</v>
      </c>
      <c r="KVG22" s="208" t="s">
        <v>554</v>
      </c>
      <c r="KVH22" s="208" t="s">
        <v>554</v>
      </c>
      <c r="KVI22" s="208" t="s">
        <v>554</v>
      </c>
      <c r="KVJ22" s="208" t="s">
        <v>554</v>
      </c>
      <c r="KVK22" s="208" t="s">
        <v>554</v>
      </c>
      <c r="KVL22" s="208" t="s">
        <v>554</v>
      </c>
      <c r="KVM22" s="208" t="s">
        <v>554</v>
      </c>
      <c r="KVN22" s="208" t="s">
        <v>554</v>
      </c>
      <c r="KVO22" s="208" t="s">
        <v>554</v>
      </c>
      <c r="KVP22" s="208" t="s">
        <v>554</v>
      </c>
      <c r="KVQ22" s="208" t="s">
        <v>554</v>
      </c>
      <c r="KVR22" s="208" t="s">
        <v>554</v>
      </c>
      <c r="KVS22" s="208" t="s">
        <v>554</v>
      </c>
      <c r="KVT22" s="208" t="s">
        <v>554</v>
      </c>
      <c r="KVU22" s="208" t="s">
        <v>554</v>
      </c>
      <c r="KVV22" s="208" t="s">
        <v>554</v>
      </c>
      <c r="KVW22" s="208" t="s">
        <v>554</v>
      </c>
      <c r="KVX22" s="208" t="s">
        <v>554</v>
      </c>
      <c r="KVY22" s="208" t="s">
        <v>554</v>
      </c>
      <c r="KVZ22" s="208" t="s">
        <v>554</v>
      </c>
      <c r="KWA22" s="208" t="s">
        <v>554</v>
      </c>
      <c r="KWB22" s="208" t="s">
        <v>554</v>
      </c>
      <c r="KWC22" s="208" t="s">
        <v>554</v>
      </c>
      <c r="KWD22" s="208" t="s">
        <v>554</v>
      </c>
      <c r="KWE22" s="208" t="s">
        <v>554</v>
      </c>
      <c r="KWF22" s="208" t="s">
        <v>554</v>
      </c>
      <c r="KWG22" s="208" t="s">
        <v>554</v>
      </c>
      <c r="KWH22" s="208" t="s">
        <v>554</v>
      </c>
      <c r="KWI22" s="208" t="s">
        <v>554</v>
      </c>
      <c r="KWJ22" s="208" t="s">
        <v>554</v>
      </c>
      <c r="KWK22" s="208" t="s">
        <v>554</v>
      </c>
      <c r="KWL22" s="208" t="s">
        <v>554</v>
      </c>
      <c r="KWM22" s="208" t="s">
        <v>554</v>
      </c>
      <c r="KWN22" s="208" t="s">
        <v>554</v>
      </c>
      <c r="KWO22" s="208" t="s">
        <v>554</v>
      </c>
      <c r="KWP22" s="208" t="s">
        <v>554</v>
      </c>
      <c r="KWQ22" s="208" t="s">
        <v>554</v>
      </c>
      <c r="KWR22" s="208" t="s">
        <v>554</v>
      </c>
      <c r="KWS22" s="208" t="s">
        <v>554</v>
      </c>
      <c r="KWT22" s="208" t="s">
        <v>554</v>
      </c>
      <c r="KWU22" s="208" t="s">
        <v>554</v>
      </c>
      <c r="KWV22" s="208" t="s">
        <v>554</v>
      </c>
      <c r="KWW22" s="208" t="s">
        <v>554</v>
      </c>
      <c r="KWX22" s="208" t="s">
        <v>554</v>
      </c>
      <c r="KWY22" s="208" t="s">
        <v>554</v>
      </c>
      <c r="KWZ22" s="208" t="s">
        <v>554</v>
      </c>
      <c r="KXA22" s="208" t="s">
        <v>554</v>
      </c>
      <c r="KXB22" s="208" t="s">
        <v>554</v>
      </c>
      <c r="KXC22" s="208" t="s">
        <v>554</v>
      </c>
      <c r="KXD22" s="208" t="s">
        <v>554</v>
      </c>
      <c r="KXE22" s="208" t="s">
        <v>554</v>
      </c>
      <c r="KXF22" s="208" t="s">
        <v>554</v>
      </c>
      <c r="KXG22" s="208" t="s">
        <v>554</v>
      </c>
      <c r="KXH22" s="208" t="s">
        <v>554</v>
      </c>
      <c r="KXI22" s="208" t="s">
        <v>554</v>
      </c>
      <c r="KXJ22" s="208" t="s">
        <v>554</v>
      </c>
      <c r="KXK22" s="208" t="s">
        <v>554</v>
      </c>
      <c r="KXL22" s="208" t="s">
        <v>554</v>
      </c>
      <c r="KXM22" s="208" t="s">
        <v>554</v>
      </c>
      <c r="KXN22" s="208" t="s">
        <v>554</v>
      </c>
      <c r="KXO22" s="208" t="s">
        <v>554</v>
      </c>
      <c r="KXP22" s="208" t="s">
        <v>554</v>
      </c>
      <c r="KXQ22" s="208" t="s">
        <v>554</v>
      </c>
      <c r="KXR22" s="208" t="s">
        <v>554</v>
      </c>
      <c r="KXS22" s="208" t="s">
        <v>554</v>
      </c>
      <c r="KXT22" s="208" t="s">
        <v>554</v>
      </c>
      <c r="KXU22" s="208" t="s">
        <v>554</v>
      </c>
      <c r="KXV22" s="208" t="s">
        <v>554</v>
      </c>
      <c r="KXW22" s="208" t="s">
        <v>554</v>
      </c>
      <c r="KXX22" s="208" t="s">
        <v>554</v>
      </c>
      <c r="KXY22" s="208" t="s">
        <v>554</v>
      </c>
      <c r="KXZ22" s="208" t="s">
        <v>554</v>
      </c>
      <c r="KYA22" s="208" t="s">
        <v>554</v>
      </c>
      <c r="KYB22" s="208" t="s">
        <v>554</v>
      </c>
      <c r="KYC22" s="208" t="s">
        <v>554</v>
      </c>
      <c r="KYD22" s="208" t="s">
        <v>554</v>
      </c>
      <c r="KYE22" s="208" t="s">
        <v>554</v>
      </c>
      <c r="KYF22" s="208" t="s">
        <v>554</v>
      </c>
      <c r="KYG22" s="208" t="s">
        <v>554</v>
      </c>
      <c r="KYH22" s="208" t="s">
        <v>554</v>
      </c>
      <c r="KYI22" s="208" t="s">
        <v>554</v>
      </c>
      <c r="KYJ22" s="208" t="s">
        <v>554</v>
      </c>
      <c r="KYK22" s="208" t="s">
        <v>554</v>
      </c>
      <c r="KYL22" s="208" t="s">
        <v>554</v>
      </c>
      <c r="KYM22" s="208" t="s">
        <v>554</v>
      </c>
      <c r="KYN22" s="208" t="s">
        <v>554</v>
      </c>
      <c r="KYO22" s="208" t="s">
        <v>554</v>
      </c>
      <c r="KYP22" s="208" t="s">
        <v>554</v>
      </c>
      <c r="KYQ22" s="208" t="s">
        <v>554</v>
      </c>
      <c r="KYR22" s="208" t="s">
        <v>554</v>
      </c>
      <c r="KYS22" s="208" t="s">
        <v>554</v>
      </c>
      <c r="KYT22" s="208" t="s">
        <v>554</v>
      </c>
      <c r="KYU22" s="208" t="s">
        <v>554</v>
      </c>
      <c r="KYV22" s="208" t="s">
        <v>554</v>
      </c>
      <c r="KYW22" s="208" t="s">
        <v>554</v>
      </c>
      <c r="KYX22" s="208" t="s">
        <v>554</v>
      </c>
      <c r="KYY22" s="208" t="s">
        <v>554</v>
      </c>
      <c r="KYZ22" s="208" t="s">
        <v>554</v>
      </c>
      <c r="KZA22" s="208" t="s">
        <v>554</v>
      </c>
      <c r="KZB22" s="208" t="s">
        <v>554</v>
      </c>
      <c r="KZC22" s="208" t="s">
        <v>554</v>
      </c>
      <c r="KZD22" s="208" t="s">
        <v>554</v>
      </c>
      <c r="KZE22" s="208" t="s">
        <v>554</v>
      </c>
      <c r="KZF22" s="208" t="s">
        <v>554</v>
      </c>
      <c r="KZG22" s="208" t="s">
        <v>554</v>
      </c>
      <c r="KZH22" s="208" t="s">
        <v>554</v>
      </c>
      <c r="KZI22" s="208" t="s">
        <v>554</v>
      </c>
      <c r="KZJ22" s="208" t="s">
        <v>554</v>
      </c>
      <c r="KZK22" s="208" t="s">
        <v>554</v>
      </c>
      <c r="KZL22" s="208" t="s">
        <v>554</v>
      </c>
      <c r="KZM22" s="208" t="s">
        <v>554</v>
      </c>
      <c r="KZN22" s="208" t="s">
        <v>554</v>
      </c>
      <c r="KZO22" s="208" t="s">
        <v>554</v>
      </c>
      <c r="KZP22" s="208" t="s">
        <v>554</v>
      </c>
      <c r="KZQ22" s="208" t="s">
        <v>554</v>
      </c>
      <c r="KZR22" s="208" t="s">
        <v>554</v>
      </c>
      <c r="KZS22" s="208" t="s">
        <v>554</v>
      </c>
      <c r="KZT22" s="208" t="s">
        <v>554</v>
      </c>
      <c r="KZU22" s="208" t="s">
        <v>554</v>
      </c>
      <c r="KZV22" s="208" t="s">
        <v>554</v>
      </c>
      <c r="KZW22" s="208" t="s">
        <v>554</v>
      </c>
      <c r="KZX22" s="208" t="s">
        <v>554</v>
      </c>
      <c r="KZY22" s="208" t="s">
        <v>554</v>
      </c>
      <c r="KZZ22" s="208" t="s">
        <v>554</v>
      </c>
      <c r="LAA22" s="208" t="s">
        <v>554</v>
      </c>
      <c r="LAB22" s="208" t="s">
        <v>554</v>
      </c>
      <c r="LAC22" s="208" t="s">
        <v>554</v>
      </c>
      <c r="LAD22" s="208" t="s">
        <v>554</v>
      </c>
      <c r="LAE22" s="208" t="s">
        <v>554</v>
      </c>
      <c r="LAF22" s="208" t="s">
        <v>554</v>
      </c>
      <c r="LAG22" s="208" t="s">
        <v>554</v>
      </c>
      <c r="LAH22" s="208" t="s">
        <v>554</v>
      </c>
      <c r="LAI22" s="208" t="s">
        <v>554</v>
      </c>
      <c r="LAJ22" s="208" t="s">
        <v>554</v>
      </c>
      <c r="LAK22" s="208" t="s">
        <v>554</v>
      </c>
      <c r="LAL22" s="208" t="s">
        <v>554</v>
      </c>
      <c r="LAM22" s="208" t="s">
        <v>554</v>
      </c>
      <c r="LAN22" s="208" t="s">
        <v>554</v>
      </c>
      <c r="LAO22" s="208" t="s">
        <v>554</v>
      </c>
      <c r="LAP22" s="208" t="s">
        <v>554</v>
      </c>
      <c r="LAQ22" s="208" t="s">
        <v>554</v>
      </c>
      <c r="LAR22" s="208" t="s">
        <v>554</v>
      </c>
      <c r="LAS22" s="208" t="s">
        <v>554</v>
      </c>
      <c r="LAT22" s="208" t="s">
        <v>554</v>
      </c>
      <c r="LAU22" s="208" t="s">
        <v>554</v>
      </c>
      <c r="LAV22" s="208" t="s">
        <v>554</v>
      </c>
      <c r="LAW22" s="208" t="s">
        <v>554</v>
      </c>
      <c r="LAX22" s="208" t="s">
        <v>554</v>
      </c>
      <c r="LAY22" s="208" t="s">
        <v>554</v>
      </c>
      <c r="LAZ22" s="208" t="s">
        <v>554</v>
      </c>
      <c r="LBA22" s="208" t="s">
        <v>554</v>
      </c>
      <c r="LBB22" s="208" t="s">
        <v>554</v>
      </c>
      <c r="LBC22" s="208" t="s">
        <v>554</v>
      </c>
      <c r="LBD22" s="208" t="s">
        <v>554</v>
      </c>
      <c r="LBE22" s="208" t="s">
        <v>554</v>
      </c>
      <c r="LBF22" s="208" t="s">
        <v>554</v>
      </c>
      <c r="LBG22" s="208" t="s">
        <v>554</v>
      </c>
      <c r="LBH22" s="208" t="s">
        <v>554</v>
      </c>
      <c r="LBI22" s="208" t="s">
        <v>554</v>
      </c>
      <c r="LBJ22" s="208" t="s">
        <v>554</v>
      </c>
      <c r="LBK22" s="208" t="s">
        <v>554</v>
      </c>
      <c r="LBL22" s="208" t="s">
        <v>554</v>
      </c>
      <c r="LBM22" s="208" t="s">
        <v>554</v>
      </c>
      <c r="LBN22" s="208" t="s">
        <v>554</v>
      </c>
      <c r="LBO22" s="208" t="s">
        <v>554</v>
      </c>
      <c r="LBP22" s="208" t="s">
        <v>554</v>
      </c>
      <c r="LBQ22" s="208" t="s">
        <v>554</v>
      </c>
      <c r="LBR22" s="208" t="s">
        <v>554</v>
      </c>
      <c r="LBS22" s="208" t="s">
        <v>554</v>
      </c>
      <c r="LBT22" s="208" t="s">
        <v>554</v>
      </c>
      <c r="LBU22" s="208" t="s">
        <v>554</v>
      </c>
      <c r="LBV22" s="208" t="s">
        <v>554</v>
      </c>
      <c r="LBW22" s="208" t="s">
        <v>554</v>
      </c>
      <c r="LBX22" s="208" t="s">
        <v>554</v>
      </c>
      <c r="LBY22" s="208" t="s">
        <v>554</v>
      </c>
      <c r="LBZ22" s="208" t="s">
        <v>554</v>
      </c>
      <c r="LCA22" s="208" t="s">
        <v>554</v>
      </c>
      <c r="LCB22" s="208" t="s">
        <v>554</v>
      </c>
      <c r="LCC22" s="208" t="s">
        <v>554</v>
      </c>
      <c r="LCD22" s="208" t="s">
        <v>554</v>
      </c>
      <c r="LCE22" s="208" t="s">
        <v>554</v>
      </c>
      <c r="LCF22" s="208" t="s">
        <v>554</v>
      </c>
      <c r="LCG22" s="208" t="s">
        <v>554</v>
      </c>
      <c r="LCH22" s="208" t="s">
        <v>554</v>
      </c>
      <c r="LCI22" s="208" t="s">
        <v>554</v>
      </c>
      <c r="LCJ22" s="208" t="s">
        <v>554</v>
      </c>
      <c r="LCK22" s="208" t="s">
        <v>554</v>
      </c>
      <c r="LCL22" s="208" t="s">
        <v>554</v>
      </c>
      <c r="LCM22" s="208" t="s">
        <v>554</v>
      </c>
      <c r="LCN22" s="208" t="s">
        <v>554</v>
      </c>
      <c r="LCO22" s="208" t="s">
        <v>554</v>
      </c>
      <c r="LCP22" s="208" t="s">
        <v>554</v>
      </c>
      <c r="LCQ22" s="208" t="s">
        <v>554</v>
      </c>
      <c r="LCR22" s="208" t="s">
        <v>554</v>
      </c>
      <c r="LCS22" s="208" t="s">
        <v>554</v>
      </c>
      <c r="LCT22" s="208" t="s">
        <v>554</v>
      </c>
      <c r="LCU22" s="208" t="s">
        <v>554</v>
      </c>
      <c r="LCV22" s="208" t="s">
        <v>554</v>
      </c>
      <c r="LCW22" s="208" t="s">
        <v>554</v>
      </c>
      <c r="LCX22" s="208" t="s">
        <v>554</v>
      </c>
      <c r="LCY22" s="208" t="s">
        <v>554</v>
      </c>
      <c r="LCZ22" s="208" t="s">
        <v>554</v>
      </c>
      <c r="LDA22" s="208" t="s">
        <v>554</v>
      </c>
      <c r="LDB22" s="208" t="s">
        <v>554</v>
      </c>
      <c r="LDC22" s="208" t="s">
        <v>554</v>
      </c>
      <c r="LDD22" s="208" t="s">
        <v>554</v>
      </c>
      <c r="LDE22" s="208" t="s">
        <v>554</v>
      </c>
      <c r="LDF22" s="208" t="s">
        <v>554</v>
      </c>
      <c r="LDG22" s="208" t="s">
        <v>554</v>
      </c>
      <c r="LDH22" s="208" t="s">
        <v>554</v>
      </c>
      <c r="LDI22" s="208" t="s">
        <v>554</v>
      </c>
      <c r="LDJ22" s="208" t="s">
        <v>554</v>
      </c>
      <c r="LDK22" s="208" t="s">
        <v>554</v>
      </c>
      <c r="LDL22" s="208" t="s">
        <v>554</v>
      </c>
      <c r="LDM22" s="208" t="s">
        <v>554</v>
      </c>
      <c r="LDN22" s="208" t="s">
        <v>554</v>
      </c>
      <c r="LDO22" s="208" t="s">
        <v>554</v>
      </c>
      <c r="LDP22" s="208" t="s">
        <v>554</v>
      </c>
      <c r="LDQ22" s="208" t="s">
        <v>554</v>
      </c>
      <c r="LDR22" s="208" t="s">
        <v>554</v>
      </c>
      <c r="LDS22" s="208" t="s">
        <v>554</v>
      </c>
      <c r="LDT22" s="208" t="s">
        <v>554</v>
      </c>
      <c r="LDU22" s="208" t="s">
        <v>554</v>
      </c>
      <c r="LDV22" s="208" t="s">
        <v>554</v>
      </c>
      <c r="LDW22" s="208" t="s">
        <v>554</v>
      </c>
      <c r="LDX22" s="208" t="s">
        <v>554</v>
      </c>
      <c r="LDY22" s="208" t="s">
        <v>554</v>
      </c>
      <c r="LDZ22" s="208" t="s">
        <v>554</v>
      </c>
      <c r="LEA22" s="208" t="s">
        <v>554</v>
      </c>
      <c r="LEB22" s="208" t="s">
        <v>554</v>
      </c>
      <c r="LEC22" s="208" t="s">
        <v>554</v>
      </c>
      <c r="LED22" s="208" t="s">
        <v>554</v>
      </c>
      <c r="LEE22" s="208" t="s">
        <v>554</v>
      </c>
      <c r="LEF22" s="208" t="s">
        <v>554</v>
      </c>
      <c r="LEG22" s="208" t="s">
        <v>554</v>
      </c>
      <c r="LEH22" s="208" t="s">
        <v>554</v>
      </c>
      <c r="LEI22" s="208" t="s">
        <v>554</v>
      </c>
      <c r="LEJ22" s="208" t="s">
        <v>554</v>
      </c>
      <c r="LEK22" s="208" t="s">
        <v>554</v>
      </c>
      <c r="LEL22" s="208" t="s">
        <v>554</v>
      </c>
      <c r="LEM22" s="208" t="s">
        <v>554</v>
      </c>
      <c r="LEN22" s="208" t="s">
        <v>554</v>
      </c>
      <c r="LEO22" s="208" t="s">
        <v>554</v>
      </c>
      <c r="LEP22" s="208" t="s">
        <v>554</v>
      </c>
      <c r="LEQ22" s="208" t="s">
        <v>554</v>
      </c>
      <c r="LER22" s="208" t="s">
        <v>554</v>
      </c>
      <c r="LES22" s="208" t="s">
        <v>554</v>
      </c>
      <c r="LET22" s="208" t="s">
        <v>554</v>
      </c>
      <c r="LEU22" s="208" t="s">
        <v>554</v>
      </c>
      <c r="LEV22" s="208" t="s">
        <v>554</v>
      </c>
      <c r="LEW22" s="208" t="s">
        <v>554</v>
      </c>
      <c r="LEX22" s="208" t="s">
        <v>554</v>
      </c>
      <c r="LEY22" s="208" t="s">
        <v>554</v>
      </c>
      <c r="LEZ22" s="208" t="s">
        <v>554</v>
      </c>
      <c r="LFA22" s="208" t="s">
        <v>554</v>
      </c>
      <c r="LFB22" s="208" t="s">
        <v>554</v>
      </c>
      <c r="LFC22" s="208" t="s">
        <v>554</v>
      </c>
      <c r="LFD22" s="208" t="s">
        <v>554</v>
      </c>
      <c r="LFE22" s="208" t="s">
        <v>554</v>
      </c>
      <c r="LFF22" s="208" t="s">
        <v>554</v>
      </c>
      <c r="LFG22" s="208" t="s">
        <v>554</v>
      </c>
      <c r="LFH22" s="208" t="s">
        <v>554</v>
      </c>
      <c r="LFI22" s="208" t="s">
        <v>554</v>
      </c>
      <c r="LFJ22" s="208" t="s">
        <v>554</v>
      </c>
      <c r="LFK22" s="208" t="s">
        <v>554</v>
      </c>
      <c r="LFL22" s="208" t="s">
        <v>554</v>
      </c>
      <c r="LFM22" s="208" t="s">
        <v>554</v>
      </c>
      <c r="LFN22" s="208" t="s">
        <v>554</v>
      </c>
      <c r="LFO22" s="208" t="s">
        <v>554</v>
      </c>
      <c r="LFP22" s="208" t="s">
        <v>554</v>
      </c>
      <c r="LFQ22" s="208" t="s">
        <v>554</v>
      </c>
      <c r="LFR22" s="208" t="s">
        <v>554</v>
      </c>
      <c r="LFS22" s="208" t="s">
        <v>554</v>
      </c>
      <c r="LFT22" s="208" t="s">
        <v>554</v>
      </c>
      <c r="LFU22" s="208" t="s">
        <v>554</v>
      </c>
      <c r="LFV22" s="208" t="s">
        <v>554</v>
      </c>
      <c r="LFW22" s="208" t="s">
        <v>554</v>
      </c>
      <c r="LFX22" s="208" t="s">
        <v>554</v>
      </c>
      <c r="LFY22" s="208" t="s">
        <v>554</v>
      </c>
      <c r="LFZ22" s="208" t="s">
        <v>554</v>
      </c>
      <c r="LGA22" s="208" t="s">
        <v>554</v>
      </c>
      <c r="LGB22" s="208" t="s">
        <v>554</v>
      </c>
      <c r="LGC22" s="208" t="s">
        <v>554</v>
      </c>
      <c r="LGD22" s="208" t="s">
        <v>554</v>
      </c>
      <c r="LGE22" s="208" t="s">
        <v>554</v>
      </c>
      <c r="LGF22" s="208" t="s">
        <v>554</v>
      </c>
      <c r="LGG22" s="208" t="s">
        <v>554</v>
      </c>
      <c r="LGH22" s="208" t="s">
        <v>554</v>
      </c>
      <c r="LGI22" s="208" t="s">
        <v>554</v>
      </c>
      <c r="LGJ22" s="208" t="s">
        <v>554</v>
      </c>
      <c r="LGK22" s="208" t="s">
        <v>554</v>
      </c>
      <c r="LGL22" s="208" t="s">
        <v>554</v>
      </c>
      <c r="LGM22" s="208" t="s">
        <v>554</v>
      </c>
      <c r="LGN22" s="208" t="s">
        <v>554</v>
      </c>
      <c r="LGO22" s="208" t="s">
        <v>554</v>
      </c>
      <c r="LGP22" s="208" t="s">
        <v>554</v>
      </c>
      <c r="LGQ22" s="208" t="s">
        <v>554</v>
      </c>
      <c r="LGR22" s="208" t="s">
        <v>554</v>
      </c>
      <c r="LGS22" s="208" t="s">
        <v>554</v>
      </c>
      <c r="LGT22" s="208" t="s">
        <v>554</v>
      </c>
      <c r="LGU22" s="208" t="s">
        <v>554</v>
      </c>
      <c r="LGV22" s="208" t="s">
        <v>554</v>
      </c>
      <c r="LGW22" s="208" t="s">
        <v>554</v>
      </c>
      <c r="LGX22" s="208" t="s">
        <v>554</v>
      </c>
      <c r="LGY22" s="208" t="s">
        <v>554</v>
      </c>
      <c r="LGZ22" s="208" t="s">
        <v>554</v>
      </c>
      <c r="LHA22" s="208" t="s">
        <v>554</v>
      </c>
      <c r="LHB22" s="208" t="s">
        <v>554</v>
      </c>
      <c r="LHC22" s="208" t="s">
        <v>554</v>
      </c>
      <c r="LHD22" s="208" t="s">
        <v>554</v>
      </c>
      <c r="LHE22" s="208" t="s">
        <v>554</v>
      </c>
      <c r="LHF22" s="208" t="s">
        <v>554</v>
      </c>
      <c r="LHG22" s="208" t="s">
        <v>554</v>
      </c>
      <c r="LHH22" s="208" t="s">
        <v>554</v>
      </c>
      <c r="LHI22" s="208" t="s">
        <v>554</v>
      </c>
      <c r="LHJ22" s="208" t="s">
        <v>554</v>
      </c>
      <c r="LHK22" s="208" t="s">
        <v>554</v>
      </c>
      <c r="LHL22" s="208" t="s">
        <v>554</v>
      </c>
      <c r="LHM22" s="208" t="s">
        <v>554</v>
      </c>
      <c r="LHN22" s="208" t="s">
        <v>554</v>
      </c>
      <c r="LHO22" s="208" t="s">
        <v>554</v>
      </c>
      <c r="LHP22" s="208" t="s">
        <v>554</v>
      </c>
      <c r="LHQ22" s="208" t="s">
        <v>554</v>
      </c>
      <c r="LHR22" s="208" t="s">
        <v>554</v>
      </c>
      <c r="LHS22" s="208" t="s">
        <v>554</v>
      </c>
      <c r="LHT22" s="208" t="s">
        <v>554</v>
      </c>
      <c r="LHU22" s="208" t="s">
        <v>554</v>
      </c>
      <c r="LHV22" s="208" t="s">
        <v>554</v>
      </c>
      <c r="LHW22" s="208" t="s">
        <v>554</v>
      </c>
      <c r="LHX22" s="208" t="s">
        <v>554</v>
      </c>
      <c r="LHY22" s="208" t="s">
        <v>554</v>
      </c>
      <c r="LHZ22" s="208" t="s">
        <v>554</v>
      </c>
      <c r="LIA22" s="208" t="s">
        <v>554</v>
      </c>
      <c r="LIB22" s="208" t="s">
        <v>554</v>
      </c>
      <c r="LIC22" s="208" t="s">
        <v>554</v>
      </c>
      <c r="LID22" s="208" t="s">
        <v>554</v>
      </c>
      <c r="LIE22" s="208" t="s">
        <v>554</v>
      </c>
      <c r="LIF22" s="208" t="s">
        <v>554</v>
      </c>
      <c r="LIG22" s="208" t="s">
        <v>554</v>
      </c>
      <c r="LIH22" s="208" t="s">
        <v>554</v>
      </c>
      <c r="LII22" s="208" t="s">
        <v>554</v>
      </c>
      <c r="LIJ22" s="208" t="s">
        <v>554</v>
      </c>
      <c r="LIK22" s="208" t="s">
        <v>554</v>
      </c>
      <c r="LIL22" s="208" t="s">
        <v>554</v>
      </c>
      <c r="LIM22" s="208" t="s">
        <v>554</v>
      </c>
      <c r="LIN22" s="208" t="s">
        <v>554</v>
      </c>
      <c r="LIO22" s="208" t="s">
        <v>554</v>
      </c>
      <c r="LIP22" s="208" t="s">
        <v>554</v>
      </c>
      <c r="LIQ22" s="208" t="s">
        <v>554</v>
      </c>
      <c r="LIR22" s="208" t="s">
        <v>554</v>
      </c>
      <c r="LIS22" s="208" t="s">
        <v>554</v>
      </c>
      <c r="LIT22" s="208" t="s">
        <v>554</v>
      </c>
      <c r="LIU22" s="208" t="s">
        <v>554</v>
      </c>
      <c r="LIV22" s="208" t="s">
        <v>554</v>
      </c>
      <c r="LIW22" s="208" t="s">
        <v>554</v>
      </c>
      <c r="LIX22" s="208" t="s">
        <v>554</v>
      </c>
      <c r="LIY22" s="208" t="s">
        <v>554</v>
      </c>
      <c r="LIZ22" s="208" t="s">
        <v>554</v>
      </c>
      <c r="LJA22" s="208" t="s">
        <v>554</v>
      </c>
      <c r="LJB22" s="208" t="s">
        <v>554</v>
      </c>
      <c r="LJC22" s="208" t="s">
        <v>554</v>
      </c>
      <c r="LJD22" s="208" t="s">
        <v>554</v>
      </c>
      <c r="LJE22" s="208" t="s">
        <v>554</v>
      </c>
      <c r="LJF22" s="208" t="s">
        <v>554</v>
      </c>
      <c r="LJG22" s="208" t="s">
        <v>554</v>
      </c>
      <c r="LJH22" s="208" t="s">
        <v>554</v>
      </c>
      <c r="LJI22" s="208" t="s">
        <v>554</v>
      </c>
      <c r="LJJ22" s="208" t="s">
        <v>554</v>
      </c>
      <c r="LJK22" s="208" t="s">
        <v>554</v>
      </c>
      <c r="LJL22" s="208" t="s">
        <v>554</v>
      </c>
      <c r="LJM22" s="208" t="s">
        <v>554</v>
      </c>
      <c r="LJN22" s="208" t="s">
        <v>554</v>
      </c>
      <c r="LJO22" s="208" t="s">
        <v>554</v>
      </c>
      <c r="LJP22" s="208" t="s">
        <v>554</v>
      </c>
      <c r="LJQ22" s="208" t="s">
        <v>554</v>
      </c>
      <c r="LJR22" s="208" t="s">
        <v>554</v>
      </c>
      <c r="LJS22" s="208" t="s">
        <v>554</v>
      </c>
      <c r="LJT22" s="208" t="s">
        <v>554</v>
      </c>
      <c r="LJU22" s="208" t="s">
        <v>554</v>
      </c>
      <c r="LJV22" s="208" t="s">
        <v>554</v>
      </c>
      <c r="LJW22" s="208" t="s">
        <v>554</v>
      </c>
      <c r="LJX22" s="208" t="s">
        <v>554</v>
      </c>
      <c r="LJY22" s="208" t="s">
        <v>554</v>
      </c>
      <c r="LJZ22" s="208" t="s">
        <v>554</v>
      </c>
      <c r="LKA22" s="208" t="s">
        <v>554</v>
      </c>
      <c r="LKB22" s="208" t="s">
        <v>554</v>
      </c>
      <c r="LKC22" s="208" t="s">
        <v>554</v>
      </c>
      <c r="LKD22" s="208" t="s">
        <v>554</v>
      </c>
      <c r="LKE22" s="208" t="s">
        <v>554</v>
      </c>
      <c r="LKF22" s="208" t="s">
        <v>554</v>
      </c>
      <c r="LKG22" s="208" t="s">
        <v>554</v>
      </c>
      <c r="LKH22" s="208" t="s">
        <v>554</v>
      </c>
      <c r="LKI22" s="208" t="s">
        <v>554</v>
      </c>
      <c r="LKJ22" s="208" t="s">
        <v>554</v>
      </c>
      <c r="LKK22" s="208" t="s">
        <v>554</v>
      </c>
      <c r="LKL22" s="208" t="s">
        <v>554</v>
      </c>
      <c r="LKM22" s="208" t="s">
        <v>554</v>
      </c>
      <c r="LKN22" s="208" t="s">
        <v>554</v>
      </c>
      <c r="LKO22" s="208" t="s">
        <v>554</v>
      </c>
      <c r="LKP22" s="208" t="s">
        <v>554</v>
      </c>
      <c r="LKQ22" s="208" t="s">
        <v>554</v>
      </c>
      <c r="LKR22" s="208" t="s">
        <v>554</v>
      </c>
      <c r="LKS22" s="208" t="s">
        <v>554</v>
      </c>
      <c r="LKT22" s="208" t="s">
        <v>554</v>
      </c>
      <c r="LKU22" s="208" t="s">
        <v>554</v>
      </c>
      <c r="LKV22" s="208" t="s">
        <v>554</v>
      </c>
      <c r="LKW22" s="208" t="s">
        <v>554</v>
      </c>
      <c r="LKX22" s="208" t="s">
        <v>554</v>
      </c>
      <c r="LKY22" s="208" t="s">
        <v>554</v>
      </c>
      <c r="LKZ22" s="208" t="s">
        <v>554</v>
      </c>
      <c r="LLA22" s="208" t="s">
        <v>554</v>
      </c>
      <c r="LLB22" s="208" t="s">
        <v>554</v>
      </c>
      <c r="LLC22" s="208" t="s">
        <v>554</v>
      </c>
      <c r="LLD22" s="208" t="s">
        <v>554</v>
      </c>
      <c r="LLE22" s="208" t="s">
        <v>554</v>
      </c>
      <c r="LLF22" s="208" t="s">
        <v>554</v>
      </c>
      <c r="LLG22" s="208" t="s">
        <v>554</v>
      </c>
      <c r="LLH22" s="208" t="s">
        <v>554</v>
      </c>
      <c r="LLI22" s="208" t="s">
        <v>554</v>
      </c>
      <c r="LLJ22" s="208" t="s">
        <v>554</v>
      </c>
      <c r="LLK22" s="208" t="s">
        <v>554</v>
      </c>
      <c r="LLL22" s="208" t="s">
        <v>554</v>
      </c>
      <c r="LLM22" s="208" t="s">
        <v>554</v>
      </c>
      <c r="LLN22" s="208" t="s">
        <v>554</v>
      </c>
      <c r="LLO22" s="208" t="s">
        <v>554</v>
      </c>
      <c r="LLP22" s="208" t="s">
        <v>554</v>
      </c>
      <c r="LLQ22" s="208" t="s">
        <v>554</v>
      </c>
      <c r="LLR22" s="208" t="s">
        <v>554</v>
      </c>
      <c r="LLS22" s="208" t="s">
        <v>554</v>
      </c>
      <c r="LLT22" s="208" t="s">
        <v>554</v>
      </c>
      <c r="LLU22" s="208" t="s">
        <v>554</v>
      </c>
      <c r="LLV22" s="208" t="s">
        <v>554</v>
      </c>
      <c r="LLW22" s="208" t="s">
        <v>554</v>
      </c>
      <c r="LLX22" s="208" t="s">
        <v>554</v>
      </c>
      <c r="LLY22" s="208" t="s">
        <v>554</v>
      </c>
      <c r="LLZ22" s="208" t="s">
        <v>554</v>
      </c>
      <c r="LMA22" s="208" t="s">
        <v>554</v>
      </c>
      <c r="LMB22" s="208" t="s">
        <v>554</v>
      </c>
      <c r="LMC22" s="208" t="s">
        <v>554</v>
      </c>
      <c r="LMD22" s="208" t="s">
        <v>554</v>
      </c>
      <c r="LME22" s="208" t="s">
        <v>554</v>
      </c>
      <c r="LMF22" s="208" t="s">
        <v>554</v>
      </c>
      <c r="LMG22" s="208" t="s">
        <v>554</v>
      </c>
      <c r="LMH22" s="208" t="s">
        <v>554</v>
      </c>
      <c r="LMI22" s="208" t="s">
        <v>554</v>
      </c>
      <c r="LMJ22" s="208" t="s">
        <v>554</v>
      </c>
      <c r="LMK22" s="208" t="s">
        <v>554</v>
      </c>
      <c r="LML22" s="208" t="s">
        <v>554</v>
      </c>
      <c r="LMM22" s="208" t="s">
        <v>554</v>
      </c>
      <c r="LMN22" s="208" t="s">
        <v>554</v>
      </c>
      <c r="LMO22" s="208" t="s">
        <v>554</v>
      </c>
      <c r="LMP22" s="208" t="s">
        <v>554</v>
      </c>
      <c r="LMQ22" s="208" t="s">
        <v>554</v>
      </c>
      <c r="LMR22" s="208" t="s">
        <v>554</v>
      </c>
      <c r="LMS22" s="208" t="s">
        <v>554</v>
      </c>
      <c r="LMT22" s="208" t="s">
        <v>554</v>
      </c>
      <c r="LMU22" s="208" t="s">
        <v>554</v>
      </c>
      <c r="LMV22" s="208" t="s">
        <v>554</v>
      </c>
      <c r="LMW22" s="208" t="s">
        <v>554</v>
      </c>
      <c r="LMX22" s="208" t="s">
        <v>554</v>
      </c>
      <c r="LMY22" s="208" t="s">
        <v>554</v>
      </c>
      <c r="LMZ22" s="208" t="s">
        <v>554</v>
      </c>
      <c r="LNA22" s="208" t="s">
        <v>554</v>
      </c>
      <c r="LNB22" s="208" t="s">
        <v>554</v>
      </c>
      <c r="LNC22" s="208" t="s">
        <v>554</v>
      </c>
      <c r="LND22" s="208" t="s">
        <v>554</v>
      </c>
      <c r="LNE22" s="208" t="s">
        <v>554</v>
      </c>
      <c r="LNF22" s="208" t="s">
        <v>554</v>
      </c>
      <c r="LNG22" s="208" t="s">
        <v>554</v>
      </c>
      <c r="LNH22" s="208" t="s">
        <v>554</v>
      </c>
      <c r="LNI22" s="208" t="s">
        <v>554</v>
      </c>
      <c r="LNJ22" s="208" t="s">
        <v>554</v>
      </c>
      <c r="LNK22" s="208" t="s">
        <v>554</v>
      </c>
      <c r="LNL22" s="208" t="s">
        <v>554</v>
      </c>
      <c r="LNM22" s="208" t="s">
        <v>554</v>
      </c>
      <c r="LNN22" s="208" t="s">
        <v>554</v>
      </c>
      <c r="LNO22" s="208" t="s">
        <v>554</v>
      </c>
      <c r="LNP22" s="208" t="s">
        <v>554</v>
      </c>
      <c r="LNQ22" s="208" t="s">
        <v>554</v>
      </c>
      <c r="LNR22" s="208" t="s">
        <v>554</v>
      </c>
      <c r="LNS22" s="208" t="s">
        <v>554</v>
      </c>
      <c r="LNT22" s="208" t="s">
        <v>554</v>
      </c>
      <c r="LNU22" s="208" t="s">
        <v>554</v>
      </c>
      <c r="LNV22" s="208" t="s">
        <v>554</v>
      </c>
      <c r="LNW22" s="208" t="s">
        <v>554</v>
      </c>
      <c r="LNX22" s="208" t="s">
        <v>554</v>
      </c>
      <c r="LNY22" s="208" t="s">
        <v>554</v>
      </c>
      <c r="LNZ22" s="208" t="s">
        <v>554</v>
      </c>
      <c r="LOA22" s="208" t="s">
        <v>554</v>
      </c>
      <c r="LOB22" s="208" t="s">
        <v>554</v>
      </c>
      <c r="LOC22" s="208" t="s">
        <v>554</v>
      </c>
      <c r="LOD22" s="208" t="s">
        <v>554</v>
      </c>
      <c r="LOE22" s="208" t="s">
        <v>554</v>
      </c>
      <c r="LOF22" s="208" t="s">
        <v>554</v>
      </c>
      <c r="LOG22" s="208" t="s">
        <v>554</v>
      </c>
      <c r="LOH22" s="208" t="s">
        <v>554</v>
      </c>
      <c r="LOI22" s="208" t="s">
        <v>554</v>
      </c>
      <c r="LOJ22" s="208" t="s">
        <v>554</v>
      </c>
      <c r="LOK22" s="208" t="s">
        <v>554</v>
      </c>
      <c r="LOL22" s="208" t="s">
        <v>554</v>
      </c>
      <c r="LOM22" s="208" t="s">
        <v>554</v>
      </c>
      <c r="LON22" s="208" t="s">
        <v>554</v>
      </c>
      <c r="LOO22" s="208" t="s">
        <v>554</v>
      </c>
      <c r="LOP22" s="208" t="s">
        <v>554</v>
      </c>
      <c r="LOQ22" s="208" t="s">
        <v>554</v>
      </c>
      <c r="LOR22" s="208" t="s">
        <v>554</v>
      </c>
      <c r="LOS22" s="208" t="s">
        <v>554</v>
      </c>
      <c r="LOT22" s="208" t="s">
        <v>554</v>
      </c>
      <c r="LOU22" s="208" t="s">
        <v>554</v>
      </c>
      <c r="LOV22" s="208" t="s">
        <v>554</v>
      </c>
      <c r="LOW22" s="208" t="s">
        <v>554</v>
      </c>
      <c r="LOX22" s="208" t="s">
        <v>554</v>
      </c>
      <c r="LOY22" s="208" t="s">
        <v>554</v>
      </c>
      <c r="LOZ22" s="208" t="s">
        <v>554</v>
      </c>
      <c r="LPA22" s="208" t="s">
        <v>554</v>
      </c>
      <c r="LPB22" s="208" t="s">
        <v>554</v>
      </c>
      <c r="LPC22" s="208" t="s">
        <v>554</v>
      </c>
      <c r="LPD22" s="208" t="s">
        <v>554</v>
      </c>
      <c r="LPE22" s="208" t="s">
        <v>554</v>
      </c>
      <c r="LPF22" s="208" t="s">
        <v>554</v>
      </c>
      <c r="LPG22" s="208" t="s">
        <v>554</v>
      </c>
      <c r="LPH22" s="208" t="s">
        <v>554</v>
      </c>
      <c r="LPI22" s="208" t="s">
        <v>554</v>
      </c>
      <c r="LPJ22" s="208" t="s">
        <v>554</v>
      </c>
      <c r="LPK22" s="208" t="s">
        <v>554</v>
      </c>
      <c r="LPL22" s="208" t="s">
        <v>554</v>
      </c>
      <c r="LPM22" s="208" t="s">
        <v>554</v>
      </c>
      <c r="LPN22" s="208" t="s">
        <v>554</v>
      </c>
      <c r="LPO22" s="208" t="s">
        <v>554</v>
      </c>
      <c r="LPP22" s="208" t="s">
        <v>554</v>
      </c>
      <c r="LPQ22" s="208" t="s">
        <v>554</v>
      </c>
      <c r="LPR22" s="208" t="s">
        <v>554</v>
      </c>
      <c r="LPS22" s="208" t="s">
        <v>554</v>
      </c>
      <c r="LPT22" s="208" t="s">
        <v>554</v>
      </c>
      <c r="LPU22" s="208" t="s">
        <v>554</v>
      </c>
      <c r="LPV22" s="208" t="s">
        <v>554</v>
      </c>
      <c r="LPW22" s="208" t="s">
        <v>554</v>
      </c>
      <c r="LPX22" s="208" t="s">
        <v>554</v>
      </c>
      <c r="LPY22" s="208" t="s">
        <v>554</v>
      </c>
      <c r="LPZ22" s="208" t="s">
        <v>554</v>
      </c>
      <c r="LQA22" s="208" t="s">
        <v>554</v>
      </c>
      <c r="LQB22" s="208" t="s">
        <v>554</v>
      </c>
      <c r="LQC22" s="208" t="s">
        <v>554</v>
      </c>
      <c r="LQD22" s="208" t="s">
        <v>554</v>
      </c>
      <c r="LQE22" s="208" t="s">
        <v>554</v>
      </c>
      <c r="LQF22" s="208" t="s">
        <v>554</v>
      </c>
      <c r="LQG22" s="208" t="s">
        <v>554</v>
      </c>
      <c r="LQH22" s="208" t="s">
        <v>554</v>
      </c>
      <c r="LQI22" s="208" t="s">
        <v>554</v>
      </c>
      <c r="LQJ22" s="208" t="s">
        <v>554</v>
      </c>
      <c r="LQK22" s="208" t="s">
        <v>554</v>
      </c>
      <c r="LQL22" s="208" t="s">
        <v>554</v>
      </c>
      <c r="LQM22" s="208" t="s">
        <v>554</v>
      </c>
      <c r="LQN22" s="208" t="s">
        <v>554</v>
      </c>
      <c r="LQO22" s="208" t="s">
        <v>554</v>
      </c>
      <c r="LQP22" s="208" t="s">
        <v>554</v>
      </c>
      <c r="LQQ22" s="208" t="s">
        <v>554</v>
      </c>
      <c r="LQR22" s="208" t="s">
        <v>554</v>
      </c>
      <c r="LQS22" s="208" t="s">
        <v>554</v>
      </c>
      <c r="LQT22" s="208" t="s">
        <v>554</v>
      </c>
      <c r="LQU22" s="208" t="s">
        <v>554</v>
      </c>
      <c r="LQV22" s="208" t="s">
        <v>554</v>
      </c>
      <c r="LQW22" s="208" t="s">
        <v>554</v>
      </c>
      <c r="LQX22" s="208" t="s">
        <v>554</v>
      </c>
      <c r="LQY22" s="208" t="s">
        <v>554</v>
      </c>
      <c r="LQZ22" s="208" t="s">
        <v>554</v>
      </c>
      <c r="LRA22" s="208" t="s">
        <v>554</v>
      </c>
      <c r="LRB22" s="208" t="s">
        <v>554</v>
      </c>
      <c r="LRC22" s="208" t="s">
        <v>554</v>
      </c>
      <c r="LRD22" s="208" t="s">
        <v>554</v>
      </c>
      <c r="LRE22" s="208" t="s">
        <v>554</v>
      </c>
      <c r="LRF22" s="208" t="s">
        <v>554</v>
      </c>
      <c r="LRG22" s="208" t="s">
        <v>554</v>
      </c>
      <c r="LRH22" s="208" t="s">
        <v>554</v>
      </c>
      <c r="LRI22" s="208" t="s">
        <v>554</v>
      </c>
      <c r="LRJ22" s="208" t="s">
        <v>554</v>
      </c>
      <c r="LRK22" s="208" t="s">
        <v>554</v>
      </c>
      <c r="LRL22" s="208" t="s">
        <v>554</v>
      </c>
      <c r="LRM22" s="208" t="s">
        <v>554</v>
      </c>
      <c r="LRN22" s="208" t="s">
        <v>554</v>
      </c>
      <c r="LRO22" s="208" t="s">
        <v>554</v>
      </c>
      <c r="LRP22" s="208" t="s">
        <v>554</v>
      </c>
      <c r="LRQ22" s="208" t="s">
        <v>554</v>
      </c>
      <c r="LRR22" s="208" t="s">
        <v>554</v>
      </c>
      <c r="LRS22" s="208" t="s">
        <v>554</v>
      </c>
      <c r="LRT22" s="208" t="s">
        <v>554</v>
      </c>
      <c r="LRU22" s="208" t="s">
        <v>554</v>
      </c>
      <c r="LRV22" s="208" t="s">
        <v>554</v>
      </c>
      <c r="LRW22" s="208" t="s">
        <v>554</v>
      </c>
      <c r="LRX22" s="208" t="s">
        <v>554</v>
      </c>
      <c r="LRY22" s="208" t="s">
        <v>554</v>
      </c>
      <c r="LRZ22" s="208" t="s">
        <v>554</v>
      </c>
      <c r="LSA22" s="208" t="s">
        <v>554</v>
      </c>
      <c r="LSB22" s="208" t="s">
        <v>554</v>
      </c>
      <c r="LSC22" s="208" t="s">
        <v>554</v>
      </c>
      <c r="LSD22" s="208" t="s">
        <v>554</v>
      </c>
      <c r="LSE22" s="208" t="s">
        <v>554</v>
      </c>
      <c r="LSF22" s="208" t="s">
        <v>554</v>
      </c>
      <c r="LSG22" s="208" t="s">
        <v>554</v>
      </c>
      <c r="LSH22" s="208" t="s">
        <v>554</v>
      </c>
      <c r="LSI22" s="208" t="s">
        <v>554</v>
      </c>
      <c r="LSJ22" s="208" t="s">
        <v>554</v>
      </c>
      <c r="LSK22" s="208" t="s">
        <v>554</v>
      </c>
      <c r="LSL22" s="208" t="s">
        <v>554</v>
      </c>
      <c r="LSM22" s="208" t="s">
        <v>554</v>
      </c>
      <c r="LSN22" s="208" t="s">
        <v>554</v>
      </c>
      <c r="LSO22" s="208" t="s">
        <v>554</v>
      </c>
      <c r="LSP22" s="208" t="s">
        <v>554</v>
      </c>
      <c r="LSQ22" s="208" t="s">
        <v>554</v>
      </c>
      <c r="LSR22" s="208" t="s">
        <v>554</v>
      </c>
      <c r="LSS22" s="208" t="s">
        <v>554</v>
      </c>
      <c r="LST22" s="208" t="s">
        <v>554</v>
      </c>
      <c r="LSU22" s="208" t="s">
        <v>554</v>
      </c>
      <c r="LSV22" s="208" t="s">
        <v>554</v>
      </c>
      <c r="LSW22" s="208" t="s">
        <v>554</v>
      </c>
      <c r="LSX22" s="208" t="s">
        <v>554</v>
      </c>
      <c r="LSY22" s="208" t="s">
        <v>554</v>
      </c>
      <c r="LSZ22" s="208" t="s">
        <v>554</v>
      </c>
      <c r="LTA22" s="208" t="s">
        <v>554</v>
      </c>
      <c r="LTB22" s="208" t="s">
        <v>554</v>
      </c>
      <c r="LTC22" s="208" t="s">
        <v>554</v>
      </c>
      <c r="LTD22" s="208" t="s">
        <v>554</v>
      </c>
      <c r="LTE22" s="208" t="s">
        <v>554</v>
      </c>
      <c r="LTF22" s="208" t="s">
        <v>554</v>
      </c>
      <c r="LTG22" s="208" t="s">
        <v>554</v>
      </c>
      <c r="LTH22" s="208" t="s">
        <v>554</v>
      </c>
      <c r="LTI22" s="208" t="s">
        <v>554</v>
      </c>
      <c r="LTJ22" s="208" t="s">
        <v>554</v>
      </c>
      <c r="LTK22" s="208" t="s">
        <v>554</v>
      </c>
      <c r="LTL22" s="208" t="s">
        <v>554</v>
      </c>
      <c r="LTM22" s="208" t="s">
        <v>554</v>
      </c>
      <c r="LTN22" s="208" t="s">
        <v>554</v>
      </c>
      <c r="LTO22" s="208" t="s">
        <v>554</v>
      </c>
      <c r="LTP22" s="208" t="s">
        <v>554</v>
      </c>
      <c r="LTQ22" s="208" t="s">
        <v>554</v>
      </c>
      <c r="LTR22" s="208" t="s">
        <v>554</v>
      </c>
      <c r="LTS22" s="208" t="s">
        <v>554</v>
      </c>
      <c r="LTT22" s="208" t="s">
        <v>554</v>
      </c>
      <c r="LTU22" s="208" t="s">
        <v>554</v>
      </c>
      <c r="LTV22" s="208" t="s">
        <v>554</v>
      </c>
      <c r="LTW22" s="208" t="s">
        <v>554</v>
      </c>
      <c r="LTX22" s="208" t="s">
        <v>554</v>
      </c>
      <c r="LTY22" s="208" t="s">
        <v>554</v>
      </c>
      <c r="LTZ22" s="208" t="s">
        <v>554</v>
      </c>
      <c r="LUA22" s="208" t="s">
        <v>554</v>
      </c>
      <c r="LUB22" s="208" t="s">
        <v>554</v>
      </c>
      <c r="LUC22" s="208" t="s">
        <v>554</v>
      </c>
      <c r="LUD22" s="208" t="s">
        <v>554</v>
      </c>
      <c r="LUE22" s="208" t="s">
        <v>554</v>
      </c>
      <c r="LUF22" s="208" t="s">
        <v>554</v>
      </c>
      <c r="LUG22" s="208" t="s">
        <v>554</v>
      </c>
      <c r="LUH22" s="208" t="s">
        <v>554</v>
      </c>
      <c r="LUI22" s="208" t="s">
        <v>554</v>
      </c>
      <c r="LUJ22" s="208" t="s">
        <v>554</v>
      </c>
      <c r="LUK22" s="208" t="s">
        <v>554</v>
      </c>
      <c r="LUL22" s="208" t="s">
        <v>554</v>
      </c>
      <c r="LUM22" s="208" t="s">
        <v>554</v>
      </c>
      <c r="LUN22" s="208" t="s">
        <v>554</v>
      </c>
      <c r="LUO22" s="208" t="s">
        <v>554</v>
      </c>
      <c r="LUP22" s="208" t="s">
        <v>554</v>
      </c>
      <c r="LUQ22" s="208" t="s">
        <v>554</v>
      </c>
      <c r="LUR22" s="208" t="s">
        <v>554</v>
      </c>
      <c r="LUS22" s="208" t="s">
        <v>554</v>
      </c>
      <c r="LUT22" s="208" t="s">
        <v>554</v>
      </c>
      <c r="LUU22" s="208" t="s">
        <v>554</v>
      </c>
      <c r="LUV22" s="208" t="s">
        <v>554</v>
      </c>
      <c r="LUW22" s="208" t="s">
        <v>554</v>
      </c>
      <c r="LUX22" s="208" t="s">
        <v>554</v>
      </c>
      <c r="LUY22" s="208" t="s">
        <v>554</v>
      </c>
      <c r="LUZ22" s="208" t="s">
        <v>554</v>
      </c>
      <c r="LVA22" s="208" t="s">
        <v>554</v>
      </c>
      <c r="LVB22" s="208" t="s">
        <v>554</v>
      </c>
      <c r="LVC22" s="208" t="s">
        <v>554</v>
      </c>
      <c r="LVD22" s="208" t="s">
        <v>554</v>
      </c>
      <c r="LVE22" s="208" t="s">
        <v>554</v>
      </c>
      <c r="LVF22" s="208" t="s">
        <v>554</v>
      </c>
      <c r="LVG22" s="208" t="s">
        <v>554</v>
      </c>
      <c r="LVH22" s="208" t="s">
        <v>554</v>
      </c>
      <c r="LVI22" s="208" t="s">
        <v>554</v>
      </c>
      <c r="LVJ22" s="208" t="s">
        <v>554</v>
      </c>
      <c r="LVK22" s="208" t="s">
        <v>554</v>
      </c>
      <c r="LVL22" s="208" t="s">
        <v>554</v>
      </c>
      <c r="LVM22" s="208" t="s">
        <v>554</v>
      </c>
      <c r="LVN22" s="208" t="s">
        <v>554</v>
      </c>
      <c r="LVO22" s="208" t="s">
        <v>554</v>
      </c>
      <c r="LVP22" s="208" t="s">
        <v>554</v>
      </c>
      <c r="LVQ22" s="208" t="s">
        <v>554</v>
      </c>
      <c r="LVR22" s="208" t="s">
        <v>554</v>
      </c>
      <c r="LVS22" s="208" t="s">
        <v>554</v>
      </c>
      <c r="LVT22" s="208" t="s">
        <v>554</v>
      </c>
      <c r="LVU22" s="208" t="s">
        <v>554</v>
      </c>
      <c r="LVV22" s="208" t="s">
        <v>554</v>
      </c>
      <c r="LVW22" s="208" t="s">
        <v>554</v>
      </c>
      <c r="LVX22" s="208" t="s">
        <v>554</v>
      </c>
      <c r="LVY22" s="208" t="s">
        <v>554</v>
      </c>
      <c r="LVZ22" s="208" t="s">
        <v>554</v>
      </c>
      <c r="LWA22" s="208" t="s">
        <v>554</v>
      </c>
      <c r="LWB22" s="208" t="s">
        <v>554</v>
      </c>
      <c r="LWC22" s="208" t="s">
        <v>554</v>
      </c>
      <c r="LWD22" s="208" t="s">
        <v>554</v>
      </c>
      <c r="LWE22" s="208" t="s">
        <v>554</v>
      </c>
      <c r="LWF22" s="208" t="s">
        <v>554</v>
      </c>
      <c r="LWG22" s="208" t="s">
        <v>554</v>
      </c>
      <c r="LWH22" s="208" t="s">
        <v>554</v>
      </c>
      <c r="LWI22" s="208" t="s">
        <v>554</v>
      </c>
      <c r="LWJ22" s="208" t="s">
        <v>554</v>
      </c>
      <c r="LWK22" s="208" t="s">
        <v>554</v>
      </c>
      <c r="LWL22" s="208" t="s">
        <v>554</v>
      </c>
      <c r="LWM22" s="208" t="s">
        <v>554</v>
      </c>
      <c r="LWN22" s="208" t="s">
        <v>554</v>
      </c>
      <c r="LWO22" s="208" t="s">
        <v>554</v>
      </c>
      <c r="LWP22" s="208" t="s">
        <v>554</v>
      </c>
      <c r="LWQ22" s="208" t="s">
        <v>554</v>
      </c>
      <c r="LWR22" s="208" t="s">
        <v>554</v>
      </c>
      <c r="LWS22" s="208" t="s">
        <v>554</v>
      </c>
      <c r="LWT22" s="208" t="s">
        <v>554</v>
      </c>
      <c r="LWU22" s="208" t="s">
        <v>554</v>
      </c>
      <c r="LWV22" s="208" t="s">
        <v>554</v>
      </c>
      <c r="LWW22" s="208" t="s">
        <v>554</v>
      </c>
      <c r="LWX22" s="208" t="s">
        <v>554</v>
      </c>
      <c r="LWY22" s="208" t="s">
        <v>554</v>
      </c>
      <c r="LWZ22" s="208" t="s">
        <v>554</v>
      </c>
      <c r="LXA22" s="208" t="s">
        <v>554</v>
      </c>
      <c r="LXB22" s="208" t="s">
        <v>554</v>
      </c>
      <c r="LXC22" s="208" t="s">
        <v>554</v>
      </c>
      <c r="LXD22" s="208" t="s">
        <v>554</v>
      </c>
      <c r="LXE22" s="208" t="s">
        <v>554</v>
      </c>
      <c r="LXF22" s="208" t="s">
        <v>554</v>
      </c>
      <c r="LXG22" s="208" t="s">
        <v>554</v>
      </c>
      <c r="LXH22" s="208" t="s">
        <v>554</v>
      </c>
      <c r="LXI22" s="208" t="s">
        <v>554</v>
      </c>
      <c r="LXJ22" s="208" t="s">
        <v>554</v>
      </c>
      <c r="LXK22" s="208" t="s">
        <v>554</v>
      </c>
      <c r="LXL22" s="208" t="s">
        <v>554</v>
      </c>
      <c r="LXM22" s="208" t="s">
        <v>554</v>
      </c>
      <c r="LXN22" s="208" t="s">
        <v>554</v>
      </c>
      <c r="LXO22" s="208" t="s">
        <v>554</v>
      </c>
      <c r="LXP22" s="208" t="s">
        <v>554</v>
      </c>
      <c r="LXQ22" s="208" t="s">
        <v>554</v>
      </c>
      <c r="LXR22" s="208" t="s">
        <v>554</v>
      </c>
      <c r="LXS22" s="208" t="s">
        <v>554</v>
      </c>
      <c r="LXT22" s="208" t="s">
        <v>554</v>
      </c>
      <c r="LXU22" s="208" t="s">
        <v>554</v>
      </c>
      <c r="LXV22" s="208" t="s">
        <v>554</v>
      </c>
      <c r="LXW22" s="208" t="s">
        <v>554</v>
      </c>
      <c r="LXX22" s="208" t="s">
        <v>554</v>
      </c>
      <c r="LXY22" s="208" t="s">
        <v>554</v>
      </c>
      <c r="LXZ22" s="208" t="s">
        <v>554</v>
      </c>
      <c r="LYA22" s="208" t="s">
        <v>554</v>
      </c>
      <c r="LYB22" s="208" t="s">
        <v>554</v>
      </c>
      <c r="LYC22" s="208" t="s">
        <v>554</v>
      </c>
      <c r="LYD22" s="208" t="s">
        <v>554</v>
      </c>
      <c r="LYE22" s="208" t="s">
        <v>554</v>
      </c>
      <c r="LYF22" s="208" t="s">
        <v>554</v>
      </c>
      <c r="LYG22" s="208" t="s">
        <v>554</v>
      </c>
      <c r="LYH22" s="208" t="s">
        <v>554</v>
      </c>
      <c r="LYI22" s="208" t="s">
        <v>554</v>
      </c>
      <c r="LYJ22" s="208" t="s">
        <v>554</v>
      </c>
      <c r="LYK22" s="208" t="s">
        <v>554</v>
      </c>
      <c r="LYL22" s="208" t="s">
        <v>554</v>
      </c>
      <c r="LYM22" s="208" t="s">
        <v>554</v>
      </c>
      <c r="LYN22" s="208" t="s">
        <v>554</v>
      </c>
      <c r="LYO22" s="208" t="s">
        <v>554</v>
      </c>
      <c r="LYP22" s="208" t="s">
        <v>554</v>
      </c>
      <c r="LYQ22" s="208" t="s">
        <v>554</v>
      </c>
      <c r="LYR22" s="208" t="s">
        <v>554</v>
      </c>
      <c r="LYS22" s="208" t="s">
        <v>554</v>
      </c>
      <c r="LYT22" s="208" t="s">
        <v>554</v>
      </c>
      <c r="LYU22" s="208" t="s">
        <v>554</v>
      </c>
      <c r="LYV22" s="208" t="s">
        <v>554</v>
      </c>
      <c r="LYW22" s="208" t="s">
        <v>554</v>
      </c>
      <c r="LYX22" s="208" t="s">
        <v>554</v>
      </c>
      <c r="LYY22" s="208" t="s">
        <v>554</v>
      </c>
      <c r="LYZ22" s="208" t="s">
        <v>554</v>
      </c>
      <c r="LZA22" s="208" t="s">
        <v>554</v>
      </c>
      <c r="LZB22" s="208" t="s">
        <v>554</v>
      </c>
      <c r="LZC22" s="208" t="s">
        <v>554</v>
      </c>
      <c r="LZD22" s="208" t="s">
        <v>554</v>
      </c>
      <c r="LZE22" s="208" t="s">
        <v>554</v>
      </c>
      <c r="LZF22" s="208" t="s">
        <v>554</v>
      </c>
      <c r="LZG22" s="208" t="s">
        <v>554</v>
      </c>
      <c r="LZH22" s="208" t="s">
        <v>554</v>
      </c>
      <c r="LZI22" s="208" t="s">
        <v>554</v>
      </c>
      <c r="LZJ22" s="208" t="s">
        <v>554</v>
      </c>
      <c r="LZK22" s="208" t="s">
        <v>554</v>
      </c>
      <c r="LZL22" s="208" t="s">
        <v>554</v>
      </c>
      <c r="LZM22" s="208" t="s">
        <v>554</v>
      </c>
      <c r="LZN22" s="208" t="s">
        <v>554</v>
      </c>
      <c r="LZO22" s="208" t="s">
        <v>554</v>
      </c>
      <c r="LZP22" s="208" t="s">
        <v>554</v>
      </c>
      <c r="LZQ22" s="208" t="s">
        <v>554</v>
      </c>
      <c r="LZR22" s="208" t="s">
        <v>554</v>
      </c>
      <c r="LZS22" s="208" t="s">
        <v>554</v>
      </c>
      <c r="LZT22" s="208" t="s">
        <v>554</v>
      </c>
      <c r="LZU22" s="208" t="s">
        <v>554</v>
      </c>
      <c r="LZV22" s="208" t="s">
        <v>554</v>
      </c>
      <c r="LZW22" s="208" t="s">
        <v>554</v>
      </c>
      <c r="LZX22" s="208" t="s">
        <v>554</v>
      </c>
      <c r="LZY22" s="208" t="s">
        <v>554</v>
      </c>
      <c r="LZZ22" s="208" t="s">
        <v>554</v>
      </c>
      <c r="MAA22" s="208" t="s">
        <v>554</v>
      </c>
      <c r="MAB22" s="208" t="s">
        <v>554</v>
      </c>
      <c r="MAC22" s="208" t="s">
        <v>554</v>
      </c>
      <c r="MAD22" s="208" t="s">
        <v>554</v>
      </c>
      <c r="MAE22" s="208" t="s">
        <v>554</v>
      </c>
      <c r="MAF22" s="208" t="s">
        <v>554</v>
      </c>
      <c r="MAG22" s="208" t="s">
        <v>554</v>
      </c>
      <c r="MAH22" s="208" t="s">
        <v>554</v>
      </c>
      <c r="MAI22" s="208" t="s">
        <v>554</v>
      </c>
      <c r="MAJ22" s="208" t="s">
        <v>554</v>
      </c>
      <c r="MAK22" s="208" t="s">
        <v>554</v>
      </c>
      <c r="MAL22" s="208" t="s">
        <v>554</v>
      </c>
      <c r="MAM22" s="208" t="s">
        <v>554</v>
      </c>
      <c r="MAN22" s="208" t="s">
        <v>554</v>
      </c>
      <c r="MAO22" s="208" t="s">
        <v>554</v>
      </c>
      <c r="MAP22" s="208" t="s">
        <v>554</v>
      </c>
      <c r="MAQ22" s="208" t="s">
        <v>554</v>
      </c>
      <c r="MAR22" s="208" t="s">
        <v>554</v>
      </c>
      <c r="MAS22" s="208" t="s">
        <v>554</v>
      </c>
      <c r="MAT22" s="208" t="s">
        <v>554</v>
      </c>
      <c r="MAU22" s="208" t="s">
        <v>554</v>
      </c>
      <c r="MAV22" s="208" t="s">
        <v>554</v>
      </c>
      <c r="MAW22" s="208" t="s">
        <v>554</v>
      </c>
      <c r="MAX22" s="208" t="s">
        <v>554</v>
      </c>
      <c r="MAY22" s="208" t="s">
        <v>554</v>
      </c>
      <c r="MAZ22" s="208" t="s">
        <v>554</v>
      </c>
      <c r="MBA22" s="208" t="s">
        <v>554</v>
      </c>
      <c r="MBB22" s="208" t="s">
        <v>554</v>
      </c>
      <c r="MBC22" s="208" t="s">
        <v>554</v>
      </c>
      <c r="MBD22" s="208" t="s">
        <v>554</v>
      </c>
      <c r="MBE22" s="208" t="s">
        <v>554</v>
      </c>
      <c r="MBF22" s="208" t="s">
        <v>554</v>
      </c>
      <c r="MBG22" s="208" t="s">
        <v>554</v>
      </c>
      <c r="MBH22" s="208" t="s">
        <v>554</v>
      </c>
      <c r="MBI22" s="208" t="s">
        <v>554</v>
      </c>
      <c r="MBJ22" s="208" t="s">
        <v>554</v>
      </c>
      <c r="MBK22" s="208" t="s">
        <v>554</v>
      </c>
      <c r="MBL22" s="208" t="s">
        <v>554</v>
      </c>
      <c r="MBM22" s="208" t="s">
        <v>554</v>
      </c>
      <c r="MBN22" s="208" t="s">
        <v>554</v>
      </c>
      <c r="MBO22" s="208" t="s">
        <v>554</v>
      </c>
      <c r="MBP22" s="208" t="s">
        <v>554</v>
      </c>
      <c r="MBQ22" s="208" t="s">
        <v>554</v>
      </c>
      <c r="MBR22" s="208" t="s">
        <v>554</v>
      </c>
      <c r="MBS22" s="208" t="s">
        <v>554</v>
      </c>
      <c r="MBT22" s="208" t="s">
        <v>554</v>
      </c>
      <c r="MBU22" s="208" t="s">
        <v>554</v>
      </c>
      <c r="MBV22" s="208" t="s">
        <v>554</v>
      </c>
      <c r="MBW22" s="208" t="s">
        <v>554</v>
      </c>
      <c r="MBX22" s="208" t="s">
        <v>554</v>
      </c>
      <c r="MBY22" s="208" t="s">
        <v>554</v>
      </c>
      <c r="MBZ22" s="208" t="s">
        <v>554</v>
      </c>
      <c r="MCA22" s="208" t="s">
        <v>554</v>
      </c>
      <c r="MCB22" s="208" t="s">
        <v>554</v>
      </c>
      <c r="MCC22" s="208" t="s">
        <v>554</v>
      </c>
      <c r="MCD22" s="208" t="s">
        <v>554</v>
      </c>
      <c r="MCE22" s="208" t="s">
        <v>554</v>
      </c>
      <c r="MCF22" s="208" t="s">
        <v>554</v>
      </c>
      <c r="MCG22" s="208" t="s">
        <v>554</v>
      </c>
      <c r="MCH22" s="208" t="s">
        <v>554</v>
      </c>
      <c r="MCI22" s="208" t="s">
        <v>554</v>
      </c>
      <c r="MCJ22" s="208" t="s">
        <v>554</v>
      </c>
      <c r="MCK22" s="208" t="s">
        <v>554</v>
      </c>
      <c r="MCL22" s="208" t="s">
        <v>554</v>
      </c>
      <c r="MCM22" s="208" t="s">
        <v>554</v>
      </c>
      <c r="MCN22" s="208" t="s">
        <v>554</v>
      </c>
      <c r="MCO22" s="208" t="s">
        <v>554</v>
      </c>
      <c r="MCP22" s="208" t="s">
        <v>554</v>
      </c>
      <c r="MCQ22" s="208" t="s">
        <v>554</v>
      </c>
      <c r="MCR22" s="208" t="s">
        <v>554</v>
      </c>
      <c r="MCS22" s="208" t="s">
        <v>554</v>
      </c>
      <c r="MCT22" s="208" t="s">
        <v>554</v>
      </c>
      <c r="MCU22" s="208" t="s">
        <v>554</v>
      </c>
      <c r="MCV22" s="208" t="s">
        <v>554</v>
      </c>
      <c r="MCW22" s="208" t="s">
        <v>554</v>
      </c>
      <c r="MCX22" s="208" t="s">
        <v>554</v>
      </c>
      <c r="MCY22" s="208" t="s">
        <v>554</v>
      </c>
      <c r="MCZ22" s="208" t="s">
        <v>554</v>
      </c>
      <c r="MDA22" s="208" t="s">
        <v>554</v>
      </c>
      <c r="MDB22" s="208" t="s">
        <v>554</v>
      </c>
      <c r="MDC22" s="208" t="s">
        <v>554</v>
      </c>
      <c r="MDD22" s="208" t="s">
        <v>554</v>
      </c>
      <c r="MDE22" s="208" t="s">
        <v>554</v>
      </c>
      <c r="MDF22" s="208" t="s">
        <v>554</v>
      </c>
      <c r="MDG22" s="208" t="s">
        <v>554</v>
      </c>
      <c r="MDH22" s="208" t="s">
        <v>554</v>
      </c>
      <c r="MDI22" s="208" t="s">
        <v>554</v>
      </c>
      <c r="MDJ22" s="208" t="s">
        <v>554</v>
      </c>
      <c r="MDK22" s="208" t="s">
        <v>554</v>
      </c>
      <c r="MDL22" s="208" t="s">
        <v>554</v>
      </c>
      <c r="MDM22" s="208" t="s">
        <v>554</v>
      </c>
      <c r="MDN22" s="208" t="s">
        <v>554</v>
      </c>
      <c r="MDO22" s="208" t="s">
        <v>554</v>
      </c>
      <c r="MDP22" s="208" t="s">
        <v>554</v>
      </c>
      <c r="MDQ22" s="208" t="s">
        <v>554</v>
      </c>
      <c r="MDR22" s="208" t="s">
        <v>554</v>
      </c>
      <c r="MDS22" s="208" t="s">
        <v>554</v>
      </c>
      <c r="MDT22" s="208" t="s">
        <v>554</v>
      </c>
      <c r="MDU22" s="208" t="s">
        <v>554</v>
      </c>
      <c r="MDV22" s="208" t="s">
        <v>554</v>
      </c>
      <c r="MDW22" s="208" t="s">
        <v>554</v>
      </c>
      <c r="MDX22" s="208" t="s">
        <v>554</v>
      </c>
      <c r="MDY22" s="208" t="s">
        <v>554</v>
      </c>
      <c r="MDZ22" s="208" t="s">
        <v>554</v>
      </c>
      <c r="MEA22" s="208" t="s">
        <v>554</v>
      </c>
      <c r="MEB22" s="208" t="s">
        <v>554</v>
      </c>
      <c r="MEC22" s="208" t="s">
        <v>554</v>
      </c>
      <c r="MED22" s="208" t="s">
        <v>554</v>
      </c>
      <c r="MEE22" s="208" t="s">
        <v>554</v>
      </c>
      <c r="MEF22" s="208" t="s">
        <v>554</v>
      </c>
      <c r="MEG22" s="208" t="s">
        <v>554</v>
      </c>
      <c r="MEH22" s="208" t="s">
        <v>554</v>
      </c>
      <c r="MEI22" s="208" t="s">
        <v>554</v>
      </c>
      <c r="MEJ22" s="208" t="s">
        <v>554</v>
      </c>
      <c r="MEK22" s="208" t="s">
        <v>554</v>
      </c>
      <c r="MEL22" s="208" t="s">
        <v>554</v>
      </c>
      <c r="MEM22" s="208" t="s">
        <v>554</v>
      </c>
      <c r="MEN22" s="208" t="s">
        <v>554</v>
      </c>
      <c r="MEO22" s="208" t="s">
        <v>554</v>
      </c>
      <c r="MEP22" s="208" t="s">
        <v>554</v>
      </c>
      <c r="MEQ22" s="208" t="s">
        <v>554</v>
      </c>
      <c r="MER22" s="208" t="s">
        <v>554</v>
      </c>
      <c r="MES22" s="208" t="s">
        <v>554</v>
      </c>
      <c r="MET22" s="208" t="s">
        <v>554</v>
      </c>
      <c r="MEU22" s="208" t="s">
        <v>554</v>
      </c>
      <c r="MEV22" s="208" t="s">
        <v>554</v>
      </c>
      <c r="MEW22" s="208" t="s">
        <v>554</v>
      </c>
      <c r="MEX22" s="208" t="s">
        <v>554</v>
      </c>
      <c r="MEY22" s="208" t="s">
        <v>554</v>
      </c>
      <c r="MEZ22" s="208" t="s">
        <v>554</v>
      </c>
      <c r="MFA22" s="208" t="s">
        <v>554</v>
      </c>
      <c r="MFB22" s="208" t="s">
        <v>554</v>
      </c>
      <c r="MFC22" s="208" t="s">
        <v>554</v>
      </c>
      <c r="MFD22" s="208" t="s">
        <v>554</v>
      </c>
      <c r="MFE22" s="208" t="s">
        <v>554</v>
      </c>
      <c r="MFF22" s="208" t="s">
        <v>554</v>
      </c>
      <c r="MFG22" s="208" t="s">
        <v>554</v>
      </c>
      <c r="MFH22" s="208" t="s">
        <v>554</v>
      </c>
      <c r="MFI22" s="208" t="s">
        <v>554</v>
      </c>
      <c r="MFJ22" s="208" t="s">
        <v>554</v>
      </c>
      <c r="MFK22" s="208" t="s">
        <v>554</v>
      </c>
      <c r="MFL22" s="208" t="s">
        <v>554</v>
      </c>
      <c r="MFM22" s="208" t="s">
        <v>554</v>
      </c>
      <c r="MFN22" s="208" t="s">
        <v>554</v>
      </c>
      <c r="MFO22" s="208" t="s">
        <v>554</v>
      </c>
      <c r="MFP22" s="208" t="s">
        <v>554</v>
      </c>
      <c r="MFQ22" s="208" t="s">
        <v>554</v>
      </c>
      <c r="MFR22" s="208" t="s">
        <v>554</v>
      </c>
      <c r="MFS22" s="208" t="s">
        <v>554</v>
      </c>
      <c r="MFT22" s="208" t="s">
        <v>554</v>
      </c>
      <c r="MFU22" s="208" t="s">
        <v>554</v>
      </c>
      <c r="MFV22" s="208" t="s">
        <v>554</v>
      </c>
      <c r="MFW22" s="208" t="s">
        <v>554</v>
      </c>
      <c r="MFX22" s="208" t="s">
        <v>554</v>
      </c>
      <c r="MFY22" s="208" t="s">
        <v>554</v>
      </c>
      <c r="MFZ22" s="208" t="s">
        <v>554</v>
      </c>
      <c r="MGA22" s="208" t="s">
        <v>554</v>
      </c>
      <c r="MGB22" s="208" t="s">
        <v>554</v>
      </c>
      <c r="MGC22" s="208" t="s">
        <v>554</v>
      </c>
      <c r="MGD22" s="208" t="s">
        <v>554</v>
      </c>
      <c r="MGE22" s="208" t="s">
        <v>554</v>
      </c>
      <c r="MGF22" s="208" t="s">
        <v>554</v>
      </c>
      <c r="MGG22" s="208" t="s">
        <v>554</v>
      </c>
      <c r="MGH22" s="208" t="s">
        <v>554</v>
      </c>
      <c r="MGI22" s="208" t="s">
        <v>554</v>
      </c>
      <c r="MGJ22" s="208" t="s">
        <v>554</v>
      </c>
      <c r="MGK22" s="208" t="s">
        <v>554</v>
      </c>
      <c r="MGL22" s="208" t="s">
        <v>554</v>
      </c>
      <c r="MGM22" s="208" t="s">
        <v>554</v>
      </c>
      <c r="MGN22" s="208" t="s">
        <v>554</v>
      </c>
      <c r="MGO22" s="208" t="s">
        <v>554</v>
      </c>
      <c r="MGP22" s="208" t="s">
        <v>554</v>
      </c>
      <c r="MGQ22" s="208" t="s">
        <v>554</v>
      </c>
      <c r="MGR22" s="208" t="s">
        <v>554</v>
      </c>
      <c r="MGS22" s="208" t="s">
        <v>554</v>
      </c>
      <c r="MGT22" s="208" t="s">
        <v>554</v>
      </c>
      <c r="MGU22" s="208" t="s">
        <v>554</v>
      </c>
      <c r="MGV22" s="208" t="s">
        <v>554</v>
      </c>
      <c r="MGW22" s="208" t="s">
        <v>554</v>
      </c>
      <c r="MGX22" s="208" t="s">
        <v>554</v>
      </c>
      <c r="MGY22" s="208" t="s">
        <v>554</v>
      </c>
      <c r="MGZ22" s="208" t="s">
        <v>554</v>
      </c>
      <c r="MHA22" s="208" t="s">
        <v>554</v>
      </c>
      <c r="MHB22" s="208" t="s">
        <v>554</v>
      </c>
      <c r="MHC22" s="208" t="s">
        <v>554</v>
      </c>
      <c r="MHD22" s="208" t="s">
        <v>554</v>
      </c>
      <c r="MHE22" s="208" t="s">
        <v>554</v>
      </c>
      <c r="MHF22" s="208" t="s">
        <v>554</v>
      </c>
      <c r="MHG22" s="208" t="s">
        <v>554</v>
      </c>
      <c r="MHH22" s="208" t="s">
        <v>554</v>
      </c>
      <c r="MHI22" s="208" t="s">
        <v>554</v>
      </c>
      <c r="MHJ22" s="208" t="s">
        <v>554</v>
      </c>
      <c r="MHK22" s="208" t="s">
        <v>554</v>
      </c>
      <c r="MHL22" s="208" t="s">
        <v>554</v>
      </c>
      <c r="MHM22" s="208" t="s">
        <v>554</v>
      </c>
      <c r="MHN22" s="208" t="s">
        <v>554</v>
      </c>
      <c r="MHO22" s="208" t="s">
        <v>554</v>
      </c>
      <c r="MHP22" s="208" t="s">
        <v>554</v>
      </c>
      <c r="MHQ22" s="208" t="s">
        <v>554</v>
      </c>
      <c r="MHR22" s="208" t="s">
        <v>554</v>
      </c>
      <c r="MHS22" s="208" t="s">
        <v>554</v>
      </c>
      <c r="MHT22" s="208" t="s">
        <v>554</v>
      </c>
      <c r="MHU22" s="208" t="s">
        <v>554</v>
      </c>
      <c r="MHV22" s="208" t="s">
        <v>554</v>
      </c>
      <c r="MHW22" s="208" t="s">
        <v>554</v>
      </c>
      <c r="MHX22" s="208" t="s">
        <v>554</v>
      </c>
      <c r="MHY22" s="208" t="s">
        <v>554</v>
      </c>
      <c r="MHZ22" s="208" t="s">
        <v>554</v>
      </c>
      <c r="MIA22" s="208" t="s">
        <v>554</v>
      </c>
      <c r="MIB22" s="208" t="s">
        <v>554</v>
      </c>
      <c r="MIC22" s="208" t="s">
        <v>554</v>
      </c>
      <c r="MID22" s="208" t="s">
        <v>554</v>
      </c>
      <c r="MIE22" s="208" t="s">
        <v>554</v>
      </c>
      <c r="MIF22" s="208" t="s">
        <v>554</v>
      </c>
      <c r="MIG22" s="208" t="s">
        <v>554</v>
      </c>
      <c r="MIH22" s="208" t="s">
        <v>554</v>
      </c>
      <c r="MII22" s="208" t="s">
        <v>554</v>
      </c>
      <c r="MIJ22" s="208" t="s">
        <v>554</v>
      </c>
      <c r="MIK22" s="208" t="s">
        <v>554</v>
      </c>
      <c r="MIL22" s="208" t="s">
        <v>554</v>
      </c>
      <c r="MIM22" s="208" t="s">
        <v>554</v>
      </c>
      <c r="MIN22" s="208" t="s">
        <v>554</v>
      </c>
      <c r="MIO22" s="208" t="s">
        <v>554</v>
      </c>
      <c r="MIP22" s="208" t="s">
        <v>554</v>
      </c>
      <c r="MIQ22" s="208" t="s">
        <v>554</v>
      </c>
      <c r="MIR22" s="208" t="s">
        <v>554</v>
      </c>
      <c r="MIS22" s="208" t="s">
        <v>554</v>
      </c>
      <c r="MIT22" s="208" t="s">
        <v>554</v>
      </c>
      <c r="MIU22" s="208" t="s">
        <v>554</v>
      </c>
      <c r="MIV22" s="208" t="s">
        <v>554</v>
      </c>
      <c r="MIW22" s="208" t="s">
        <v>554</v>
      </c>
      <c r="MIX22" s="208" t="s">
        <v>554</v>
      </c>
      <c r="MIY22" s="208" t="s">
        <v>554</v>
      </c>
      <c r="MIZ22" s="208" t="s">
        <v>554</v>
      </c>
      <c r="MJA22" s="208" t="s">
        <v>554</v>
      </c>
      <c r="MJB22" s="208" t="s">
        <v>554</v>
      </c>
      <c r="MJC22" s="208" t="s">
        <v>554</v>
      </c>
      <c r="MJD22" s="208" t="s">
        <v>554</v>
      </c>
      <c r="MJE22" s="208" t="s">
        <v>554</v>
      </c>
      <c r="MJF22" s="208" t="s">
        <v>554</v>
      </c>
      <c r="MJG22" s="208" t="s">
        <v>554</v>
      </c>
      <c r="MJH22" s="208" t="s">
        <v>554</v>
      </c>
      <c r="MJI22" s="208" t="s">
        <v>554</v>
      </c>
      <c r="MJJ22" s="208" t="s">
        <v>554</v>
      </c>
      <c r="MJK22" s="208" t="s">
        <v>554</v>
      </c>
      <c r="MJL22" s="208" t="s">
        <v>554</v>
      </c>
      <c r="MJM22" s="208" t="s">
        <v>554</v>
      </c>
      <c r="MJN22" s="208" t="s">
        <v>554</v>
      </c>
      <c r="MJO22" s="208" t="s">
        <v>554</v>
      </c>
      <c r="MJP22" s="208" t="s">
        <v>554</v>
      </c>
      <c r="MJQ22" s="208" t="s">
        <v>554</v>
      </c>
      <c r="MJR22" s="208" t="s">
        <v>554</v>
      </c>
      <c r="MJS22" s="208" t="s">
        <v>554</v>
      </c>
      <c r="MJT22" s="208" t="s">
        <v>554</v>
      </c>
      <c r="MJU22" s="208" t="s">
        <v>554</v>
      </c>
      <c r="MJV22" s="208" t="s">
        <v>554</v>
      </c>
      <c r="MJW22" s="208" t="s">
        <v>554</v>
      </c>
      <c r="MJX22" s="208" t="s">
        <v>554</v>
      </c>
      <c r="MJY22" s="208" t="s">
        <v>554</v>
      </c>
      <c r="MJZ22" s="208" t="s">
        <v>554</v>
      </c>
      <c r="MKA22" s="208" t="s">
        <v>554</v>
      </c>
      <c r="MKB22" s="208" t="s">
        <v>554</v>
      </c>
      <c r="MKC22" s="208" t="s">
        <v>554</v>
      </c>
      <c r="MKD22" s="208" t="s">
        <v>554</v>
      </c>
      <c r="MKE22" s="208" t="s">
        <v>554</v>
      </c>
      <c r="MKF22" s="208" t="s">
        <v>554</v>
      </c>
      <c r="MKG22" s="208" t="s">
        <v>554</v>
      </c>
      <c r="MKH22" s="208" t="s">
        <v>554</v>
      </c>
      <c r="MKI22" s="208" t="s">
        <v>554</v>
      </c>
      <c r="MKJ22" s="208" t="s">
        <v>554</v>
      </c>
      <c r="MKK22" s="208" t="s">
        <v>554</v>
      </c>
      <c r="MKL22" s="208" t="s">
        <v>554</v>
      </c>
      <c r="MKM22" s="208" t="s">
        <v>554</v>
      </c>
      <c r="MKN22" s="208" t="s">
        <v>554</v>
      </c>
      <c r="MKO22" s="208" t="s">
        <v>554</v>
      </c>
      <c r="MKP22" s="208" t="s">
        <v>554</v>
      </c>
      <c r="MKQ22" s="208" t="s">
        <v>554</v>
      </c>
      <c r="MKR22" s="208" t="s">
        <v>554</v>
      </c>
      <c r="MKS22" s="208" t="s">
        <v>554</v>
      </c>
      <c r="MKT22" s="208" t="s">
        <v>554</v>
      </c>
      <c r="MKU22" s="208" t="s">
        <v>554</v>
      </c>
      <c r="MKV22" s="208" t="s">
        <v>554</v>
      </c>
      <c r="MKW22" s="208" t="s">
        <v>554</v>
      </c>
      <c r="MKX22" s="208" t="s">
        <v>554</v>
      </c>
      <c r="MKY22" s="208" t="s">
        <v>554</v>
      </c>
      <c r="MKZ22" s="208" t="s">
        <v>554</v>
      </c>
      <c r="MLA22" s="208" t="s">
        <v>554</v>
      </c>
      <c r="MLB22" s="208" t="s">
        <v>554</v>
      </c>
      <c r="MLC22" s="208" t="s">
        <v>554</v>
      </c>
      <c r="MLD22" s="208" t="s">
        <v>554</v>
      </c>
      <c r="MLE22" s="208" t="s">
        <v>554</v>
      </c>
      <c r="MLF22" s="208" t="s">
        <v>554</v>
      </c>
      <c r="MLG22" s="208" t="s">
        <v>554</v>
      </c>
      <c r="MLH22" s="208" t="s">
        <v>554</v>
      </c>
      <c r="MLI22" s="208" t="s">
        <v>554</v>
      </c>
      <c r="MLJ22" s="208" t="s">
        <v>554</v>
      </c>
      <c r="MLK22" s="208" t="s">
        <v>554</v>
      </c>
      <c r="MLL22" s="208" t="s">
        <v>554</v>
      </c>
      <c r="MLM22" s="208" t="s">
        <v>554</v>
      </c>
      <c r="MLN22" s="208" t="s">
        <v>554</v>
      </c>
      <c r="MLO22" s="208" t="s">
        <v>554</v>
      </c>
      <c r="MLP22" s="208" t="s">
        <v>554</v>
      </c>
      <c r="MLQ22" s="208" t="s">
        <v>554</v>
      </c>
      <c r="MLR22" s="208" t="s">
        <v>554</v>
      </c>
      <c r="MLS22" s="208" t="s">
        <v>554</v>
      </c>
      <c r="MLT22" s="208" t="s">
        <v>554</v>
      </c>
      <c r="MLU22" s="208" t="s">
        <v>554</v>
      </c>
      <c r="MLV22" s="208" t="s">
        <v>554</v>
      </c>
      <c r="MLW22" s="208" t="s">
        <v>554</v>
      </c>
      <c r="MLX22" s="208" t="s">
        <v>554</v>
      </c>
      <c r="MLY22" s="208" t="s">
        <v>554</v>
      </c>
      <c r="MLZ22" s="208" t="s">
        <v>554</v>
      </c>
      <c r="MMA22" s="208" t="s">
        <v>554</v>
      </c>
      <c r="MMB22" s="208" t="s">
        <v>554</v>
      </c>
      <c r="MMC22" s="208" t="s">
        <v>554</v>
      </c>
      <c r="MMD22" s="208" t="s">
        <v>554</v>
      </c>
      <c r="MME22" s="208" t="s">
        <v>554</v>
      </c>
      <c r="MMF22" s="208" t="s">
        <v>554</v>
      </c>
      <c r="MMG22" s="208" t="s">
        <v>554</v>
      </c>
      <c r="MMH22" s="208" t="s">
        <v>554</v>
      </c>
      <c r="MMI22" s="208" t="s">
        <v>554</v>
      </c>
      <c r="MMJ22" s="208" t="s">
        <v>554</v>
      </c>
      <c r="MMK22" s="208" t="s">
        <v>554</v>
      </c>
      <c r="MML22" s="208" t="s">
        <v>554</v>
      </c>
      <c r="MMM22" s="208" t="s">
        <v>554</v>
      </c>
      <c r="MMN22" s="208" t="s">
        <v>554</v>
      </c>
      <c r="MMO22" s="208" t="s">
        <v>554</v>
      </c>
      <c r="MMP22" s="208" t="s">
        <v>554</v>
      </c>
      <c r="MMQ22" s="208" t="s">
        <v>554</v>
      </c>
      <c r="MMR22" s="208" t="s">
        <v>554</v>
      </c>
      <c r="MMS22" s="208" t="s">
        <v>554</v>
      </c>
      <c r="MMT22" s="208" t="s">
        <v>554</v>
      </c>
      <c r="MMU22" s="208" t="s">
        <v>554</v>
      </c>
      <c r="MMV22" s="208" t="s">
        <v>554</v>
      </c>
      <c r="MMW22" s="208" t="s">
        <v>554</v>
      </c>
      <c r="MMX22" s="208" t="s">
        <v>554</v>
      </c>
      <c r="MMY22" s="208" t="s">
        <v>554</v>
      </c>
      <c r="MMZ22" s="208" t="s">
        <v>554</v>
      </c>
      <c r="MNA22" s="208" t="s">
        <v>554</v>
      </c>
      <c r="MNB22" s="208" t="s">
        <v>554</v>
      </c>
      <c r="MNC22" s="208" t="s">
        <v>554</v>
      </c>
      <c r="MND22" s="208" t="s">
        <v>554</v>
      </c>
      <c r="MNE22" s="208" t="s">
        <v>554</v>
      </c>
      <c r="MNF22" s="208" t="s">
        <v>554</v>
      </c>
      <c r="MNG22" s="208" t="s">
        <v>554</v>
      </c>
      <c r="MNH22" s="208" t="s">
        <v>554</v>
      </c>
      <c r="MNI22" s="208" t="s">
        <v>554</v>
      </c>
      <c r="MNJ22" s="208" t="s">
        <v>554</v>
      </c>
      <c r="MNK22" s="208" t="s">
        <v>554</v>
      </c>
      <c r="MNL22" s="208" t="s">
        <v>554</v>
      </c>
      <c r="MNM22" s="208" t="s">
        <v>554</v>
      </c>
      <c r="MNN22" s="208" t="s">
        <v>554</v>
      </c>
      <c r="MNO22" s="208" t="s">
        <v>554</v>
      </c>
      <c r="MNP22" s="208" t="s">
        <v>554</v>
      </c>
      <c r="MNQ22" s="208" t="s">
        <v>554</v>
      </c>
      <c r="MNR22" s="208" t="s">
        <v>554</v>
      </c>
      <c r="MNS22" s="208" t="s">
        <v>554</v>
      </c>
      <c r="MNT22" s="208" t="s">
        <v>554</v>
      </c>
      <c r="MNU22" s="208" t="s">
        <v>554</v>
      </c>
      <c r="MNV22" s="208" t="s">
        <v>554</v>
      </c>
      <c r="MNW22" s="208" t="s">
        <v>554</v>
      </c>
      <c r="MNX22" s="208" t="s">
        <v>554</v>
      </c>
      <c r="MNY22" s="208" t="s">
        <v>554</v>
      </c>
      <c r="MNZ22" s="208" t="s">
        <v>554</v>
      </c>
      <c r="MOA22" s="208" t="s">
        <v>554</v>
      </c>
      <c r="MOB22" s="208" t="s">
        <v>554</v>
      </c>
      <c r="MOC22" s="208" t="s">
        <v>554</v>
      </c>
      <c r="MOD22" s="208" t="s">
        <v>554</v>
      </c>
      <c r="MOE22" s="208" t="s">
        <v>554</v>
      </c>
      <c r="MOF22" s="208" t="s">
        <v>554</v>
      </c>
      <c r="MOG22" s="208" t="s">
        <v>554</v>
      </c>
      <c r="MOH22" s="208" t="s">
        <v>554</v>
      </c>
      <c r="MOI22" s="208" t="s">
        <v>554</v>
      </c>
      <c r="MOJ22" s="208" t="s">
        <v>554</v>
      </c>
      <c r="MOK22" s="208" t="s">
        <v>554</v>
      </c>
      <c r="MOL22" s="208" t="s">
        <v>554</v>
      </c>
      <c r="MOM22" s="208" t="s">
        <v>554</v>
      </c>
      <c r="MON22" s="208" t="s">
        <v>554</v>
      </c>
      <c r="MOO22" s="208" t="s">
        <v>554</v>
      </c>
      <c r="MOP22" s="208" t="s">
        <v>554</v>
      </c>
      <c r="MOQ22" s="208" t="s">
        <v>554</v>
      </c>
      <c r="MOR22" s="208" t="s">
        <v>554</v>
      </c>
      <c r="MOS22" s="208" t="s">
        <v>554</v>
      </c>
      <c r="MOT22" s="208" t="s">
        <v>554</v>
      </c>
      <c r="MOU22" s="208" t="s">
        <v>554</v>
      </c>
      <c r="MOV22" s="208" t="s">
        <v>554</v>
      </c>
      <c r="MOW22" s="208" t="s">
        <v>554</v>
      </c>
      <c r="MOX22" s="208" t="s">
        <v>554</v>
      </c>
      <c r="MOY22" s="208" t="s">
        <v>554</v>
      </c>
      <c r="MOZ22" s="208" t="s">
        <v>554</v>
      </c>
      <c r="MPA22" s="208" t="s">
        <v>554</v>
      </c>
      <c r="MPB22" s="208" t="s">
        <v>554</v>
      </c>
      <c r="MPC22" s="208" t="s">
        <v>554</v>
      </c>
      <c r="MPD22" s="208" t="s">
        <v>554</v>
      </c>
      <c r="MPE22" s="208" t="s">
        <v>554</v>
      </c>
      <c r="MPF22" s="208" t="s">
        <v>554</v>
      </c>
      <c r="MPG22" s="208" t="s">
        <v>554</v>
      </c>
      <c r="MPH22" s="208" t="s">
        <v>554</v>
      </c>
      <c r="MPI22" s="208" t="s">
        <v>554</v>
      </c>
      <c r="MPJ22" s="208" t="s">
        <v>554</v>
      </c>
      <c r="MPK22" s="208" t="s">
        <v>554</v>
      </c>
      <c r="MPL22" s="208" t="s">
        <v>554</v>
      </c>
      <c r="MPM22" s="208" t="s">
        <v>554</v>
      </c>
      <c r="MPN22" s="208" t="s">
        <v>554</v>
      </c>
      <c r="MPO22" s="208" t="s">
        <v>554</v>
      </c>
      <c r="MPP22" s="208" t="s">
        <v>554</v>
      </c>
      <c r="MPQ22" s="208" t="s">
        <v>554</v>
      </c>
      <c r="MPR22" s="208" t="s">
        <v>554</v>
      </c>
      <c r="MPS22" s="208" t="s">
        <v>554</v>
      </c>
      <c r="MPT22" s="208" t="s">
        <v>554</v>
      </c>
      <c r="MPU22" s="208" t="s">
        <v>554</v>
      </c>
      <c r="MPV22" s="208" t="s">
        <v>554</v>
      </c>
      <c r="MPW22" s="208" t="s">
        <v>554</v>
      </c>
      <c r="MPX22" s="208" t="s">
        <v>554</v>
      </c>
      <c r="MPY22" s="208" t="s">
        <v>554</v>
      </c>
      <c r="MPZ22" s="208" t="s">
        <v>554</v>
      </c>
      <c r="MQA22" s="208" t="s">
        <v>554</v>
      </c>
      <c r="MQB22" s="208" t="s">
        <v>554</v>
      </c>
      <c r="MQC22" s="208" t="s">
        <v>554</v>
      </c>
      <c r="MQD22" s="208" t="s">
        <v>554</v>
      </c>
      <c r="MQE22" s="208" t="s">
        <v>554</v>
      </c>
      <c r="MQF22" s="208" t="s">
        <v>554</v>
      </c>
      <c r="MQG22" s="208" t="s">
        <v>554</v>
      </c>
      <c r="MQH22" s="208" t="s">
        <v>554</v>
      </c>
      <c r="MQI22" s="208" t="s">
        <v>554</v>
      </c>
      <c r="MQJ22" s="208" t="s">
        <v>554</v>
      </c>
      <c r="MQK22" s="208" t="s">
        <v>554</v>
      </c>
      <c r="MQL22" s="208" t="s">
        <v>554</v>
      </c>
      <c r="MQM22" s="208" t="s">
        <v>554</v>
      </c>
      <c r="MQN22" s="208" t="s">
        <v>554</v>
      </c>
      <c r="MQO22" s="208" t="s">
        <v>554</v>
      </c>
      <c r="MQP22" s="208" t="s">
        <v>554</v>
      </c>
      <c r="MQQ22" s="208" t="s">
        <v>554</v>
      </c>
      <c r="MQR22" s="208" t="s">
        <v>554</v>
      </c>
      <c r="MQS22" s="208" t="s">
        <v>554</v>
      </c>
      <c r="MQT22" s="208" t="s">
        <v>554</v>
      </c>
      <c r="MQU22" s="208" t="s">
        <v>554</v>
      </c>
      <c r="MQV22" s="208" t="s">
        <v>554</v>
      </c>
      <c r="MQW22" s="208" t="s">
        <v>554</v>
      </c>
      <c r="MQX22" s="208" t="s">
        <v>554</v>
      </c>
      <c r="MQY22" s="208" t="s">
        <v>554</v>
      </c>
      <c r="MQZ22" s="208" t="s">
        <v>554</v>
      </c>
      <c r="MRA22" s="208" t="s">
        <v>554</v>
      </c>
      <c r="MRB22" s="208" t="s">
        <v>554</v>
      </c>
      <c r="MRC22" s="208" t="s">
        <v>554</v>
      </c>
      <c r="MRD22" s="208" t="s">
        <v>554</v>
      </c>
      <c r="MRE22" s="208" t="s">
        <v>554</v>
      </c>
      <c r="MRF22" s="208" t="s">
        <v>554</v>
      </c>
      <c r="MRG22" s="208" t="s">
        <v>554</v>
      </c>
      <c r="MRH22" s="208" t="s">
        <v>554</v>
      </c>
      <c r="MRI22" s="208" t="s">
        <v>554</v>
      </c>
      <c r="MRJ22" s="208" t="s">
        <v>554</v>
      </c>
      <c r="MRK22" s="208" t="s">
        <v>554</v>
      </c>
      <c r="MRL22" s="208" t="s">
        <v>554</v>
      </c>
      <c r="MRM22" s="208" t="s">
        <v>554</v>
      </c>
      <c r="MRN22" s="208" t="s">
        <v>554</v>
      </c>
      <c r="MRO22" s="208" t="s">
        <v>554</v>
      </c>
      <c r="MRP22" s="208" t="s">
        <v>554</v>
      </c>
      <c r="MRQ22" s="208" t="s">
        <v>554</v>
      </c>
      <c r="MRR22" s="208" t="s">
        <v>554</v>
      </c>
      <c r="MRS22" s="208" t="s">
        <v>554</v>
      </c>
      <c r="MRT22" s="208" t="s">
        <v>554</v>
      </c>
      <c r="MRU22" s="208" t="s">
        <v>554</v>
      </c>
      <c r="MRV22" s="208" t="s">
        <v>554</v>
      </c>
      <c r="MRW22" s="208" t="s">
        <v>554</v>
      </c>
      <c r="MRX22" s="208" t="s">
        <v>554</v>
      </c>
      <c r="MRY22" s="208" t="s">
        <v>554</v>
      </c>
      <c r="MRZ22" s="208" t="s">
        <v>554</v>
      </c>
      <c r="MSA22" s="208" t="s">
        <v>554</v>
      </c>
      <c r="MSB22" s="208" t="s">
        <v>554</v>
      </c>
      <c r="MSC22" s="208" t="s">
        <v>554</v>
      </c>
      <c r="MSD22" s="208" t="s">
        <v>554</v>
      </c>
      <c r="MSE22" s="208" t="s">
        <v>554</v>
      </c>
      <c r="MSF22" s="208" t="s">
        <v>554</v>
      </c>
      <c r="MSG22" s="208" t="s">
        <v>554</v>
      </c>
      <c r="MSH22" s="208" t="s">
        <v>554</v>
      </c>
      <c r="MSI22" s="208" t="s">
        <v>554</v>
      </c>
      <c r="MSJ22" s="208" t="s">
        <v>554</v>
      </c>
      <c r="MSK22" s="208" t="s">
        <v>554</v>
      </c>
      <c r="MSL22" s="208" t="s">
        <v>554</v>
      </c>
      <c r="MSM22" s="208" t="s">
        <v>554</v>
      </c>
      <c r="MSN22" s="208" t="s">
        <v>554</v>
      </c>
      <c r="MSO22" s="208" t="s">
        <v>554</v>
      </c>
      <c r="MSP22" s="208" t="s">
        <v>554</v>
      </c>
      <c r="MSQ22" s="208" t="s">
        <v>554</v>
      </c>
      <c r="MSR22" s="208" t="s">
        <v>554</v>
      </c>
      <c r="MSS22" s="208" t="s">
        <v>554</v>
      </c>
      <c r="MST22" s="208" t="s">
        <v>554</v>
      </c>
      <c r="MSU22" s="208" t="s">
        <v>554</v>
      </c>
      <c r="MSV22" s="208" t="s">
        <v>554</v>
      </c>
      <c r="MSW22" s="208" t="s">
        <v>554</v>
      </c>
      <c r="MSX22" s="208" t="s">
        <v>554</v>
      </c>
      <c r="MSY22" s="208" t="s">
        <v>554</v>
      </c>
      <c r="MSZ22" s="208" t="s">
        <v>554</v>
      </c>
      <c r="MTA22" s="208" t="s">
        <v>554</v>
      </c>
      <c r="MTB22" s="208" t="s">
        <v>554</v>
      </c>
      <c r="MTC22" s="208" t="s">
        <v>554</v>
      </c>
      <c r="MTD22" s="208" t="s">
        <v>554</v>
      </c>
      <c r="MTE22" s="208" t="s">
        <v>554</v>
      </c>
      <c r="MTF22" s="208" t="s">
        <v>554</v>
      </c>
      <c r="MTG22" s="208" t="s">
        <v>554</v>
      </c>
      <c r="MTH22" s="208" t="s">
        <v>554</v>
      </c>
      <c r="MTI22" s="208" t="s">
        <v>554</v>
      </c>
      <c r="MTJ22" s="208" t="s">
        <v>554</v>
      </c>
      <c r="MTK22" s="208" t="s">
        <v>554</v>
      </c>
      <c r="MTL22" s="208" t="s">
        <v>554</v>
      </c>
      <c r="MTM22" s="208" t="s">
        <v>554</v>
      </c>
      <c r="MTN22" s="208" t="s">
        <v>554</v>
      </c>
      <c r="MTO22" s="208" t="s">
        <v>554</v>
      </c>
      <c r="MTP22" s="208" t="s">
        <v>554</v>
      </c>
      <c r="MTQ22" s="208" t="s">
        <v>554</v>
      </c>
      <c r="MTR22" s="208" t="s">
        <v>554</v>
      </c>
      <c r="MTS22" s="208" t="s">
        <v>554</v>
      </c>
      <c r="MTT22" s="208" t="s">
        <v>554</v>
      </c>
      <c r="MTU22" s="208" t="s">
        <v>554</v>
      </c>
      <c r="MTV22" s="208" t="s">
        <v>554</v>
      </c>
      <c r="MTW22" s="208" t="s">
        <v>554</v>
      </c>
      <c r="MTX22" s="208" t="s">
        <v>554</v>
      </c>
      <c r="MTY22" s="208" t="s">
        <v>554</v>
      </c>
      <c r="MTZ22" s="208" t="s">
        <v>554</v>
      </c>
      <c r="MUA22" s="208" t="s">
        <v>554</v>
      </c>
      <c r="MUB22" s="208" t="s">
        <v>554</v>
      </c>
      <c r="MUC22" s="208" t="s">
        <v>554</v>
      </c>
      <c r="MUD22" s="208" t="s">
        <v>554</v>
      </c>
      <c r="MUE22" s="208" t="s">
        <v>554</v>
      </c>
      <c r="MUF22" s="208" t="s">
        <v>554</v>
      </c>
      <c r="MUG22" s="208" t="s">
        <v>554</v>
      </c>
      <c r="MUH22" s="208" t="s">
        <v>554</v>
      </c>
      <c r="MUI22" s="208" t="s">
        <v>554</v>
      </c>
      <c r="MUJ22" s="208" t="s">
        <v>554</v>
      </c>
      <c r="MUK22" s="208" t="s">
        <v>554</v>
      </c>
      <c r="MUL22" s="208" t="s">
        <v>554</v>
      </c>
      <c r="MUM22" s="208" t="s">
        <v>554</v>
      </c>
      <c r="MUN22" s="208" t="s">
        <v>554</v>
      </c>
      <c r="MUO22" s="208" t="s">
        <v>554</v>
      </c>
      <c r="MUP22" s="208" t="s">
        <v>554</v>
      </c>
      <c r="MUQ22" s="208" t="s">
        <v>554</v>
      </c>
      <c r="MUR22" s="208" t="s">
        <v>554</v>
      </c>
      <c r="MUS22" s="208" t="s">
        <v>554</v>
      </c>
      <c r="MUT22" s="208" t="s">
        <v>554</v>
      </c>
      <c r="MUU22" s="208" t="s">
        <v>554</v>
      </c>
      <c r="MUV22" s="208" t="s">
        <v>554</v>
      </c>
      <c r="MUW22" s="208" t="s">
        <v>554</v>
      </c>
      <c r="MUX22" s="208" t="s">
        <v>554</v>
      </c>
      <c r="MUY22" s="208" t="s">
        <v>554</v>
      </c>
      <c r="MUZ22" s="208" t="s">
        <v>554</v>
      </c>
      <c r="MVA22" s="208" t="s">
        <v>554</v>
      </c>
      <c r="MVB22" s="208" t="s">
        <v>554</v>
      </c>
      <c r="MVC22" s="208" t="s">
        <v>554</v>
      </c>
      <c r="MVD22" s="208" t="s">
        <v>554</v>
      </c>
      <c r="MVE22" s="208" t="s">
        <v>554</v>
      </c>
      <c r="MVF22" s="208" t="s">
        <v>554</v>
      </c>
      <c r="MVG22" s="208" t="s">
        <v>554</v>
      </c>
      <c r="MVH22" s="208" t="s">
        <v>554</v>
      </c>
      <c r="MVI22" s="208" t="s">
        <v>554</v>
      </c>
      <c r="MVJ22" s="208" t="s">
        <v>554</v>
      </c>
      <c r="MVK22" s="208" t="s">
        <v>554</v>
      </c>
      <c r="MVL22" s="208" t="s">
        <v>554</v>
      </c>
      <c r="MVM22" s="208" t="s">
        <v>554</v>
      </c>
      <c r="MVN22" s="208" t="s">
        <v>554</v>
      </c>
      <c r="MVO22" s="208" t="s">
        <v>554</v>
      </c>
      <c r="MVP22" s="208" t="s">
        <v>554</v>
      </c>
      <c r="MVQ22" s="208" t="s">
        <v>554</v>
      </c>
      <c r="MVR22" s="208" t="s">
        <v>554</v>
      </c>
      <c r="MVS22" s="208" t="s">
        <v>554</v>
      </c>
      <c r="MVT22" s="208" t="s">
        <v>554</v>
      </c>
      <c r="MVU22" s="208" t="s">
        <v>554</v>
      </c>
      <c r="MVV22" s="208" t="s">
        <v>554</v>
      </c>
      <c r="MVW22" s="208" t="s">
        <v>554</v>
      </c>
      <c r="MVX22" s="208" t="s">
        <v>554</v>
      </c>
      <c r="MVY22" s="208" t="s">
        <v>554</v>
      </c>
      <c r="MVZ22" s="208" t="s">
        <v>554</v>
      </c>
      <c r="MWA22" s="208" t="s">
        <v>554</v>
      </c>
      <c r="MWB22" s="208" t="s">
        <v>554</v>
      </c>
      <c r="MWC22" s="208" t="s">
        <v>554</v>
      </c>
      <c r="MWD22" s="208" t="s">
        <v>554</v>
      </c>
      <c r="MWE22" s="208" t="s">
        <v>554</v>
      </c>
      <c r="MWF22" s="208" t="s">
        <v>554</v>
      </c>
      <c r="MWG22" s="208" t="s">
        <v>554</v>
      </c>
      <c r="MWH22" s="208" t="s">
        <v>554</v>
      </c>
      <c r="MWI22" s="208" t="s">
        <v>554</v>
      </c>
      <c r="MWJ22" s="208" t="s">
        <v>554</v>
      </c>
      <c r="MWK22" s="208" t="s">
        <v>554</v>
      </c>
      <c r="MWL22" s="208" t="s">
        <v>554</v>
      </c>
      <c r="MWM22" s="208" t="s">
        <v>554</v>
      </c>
      <c r="MWN22" s="208" t="s">
        <v>554</v>
      </c>
      <c r="MWO22" s="208" t="s">
        <v>554</v>
      </c>
      <c r="MWP22" s="208" t="s">
        <v>554</v>
      </c>
      <c r="MWQ22" s="208" t="s">
        <v>554</v>
      </c>
      <c r="MWR22" s="208" t="s">
        <v>554</v>
      </c>
      <c r="MWS22" s="208" t="s">
        <v>554</v>
      </c>
      <c r="MWT22" s="208" t="s">
        <v>554</v>
      </c>
      <c r="MWU22" s="208" t="s">
        <v>554</v>
      </c>
      <c r="MWV22" s="208" t="s">
        <v>554</v>
      </c>
      <c r="MWW22" s="208" t="s">
        <v>554</v>
      </c>
      <c r="MWX22" s="208" t="s">
        <v>554</v>
      </c>
      <c r="MWY22" s="208" t="s">
        <v>554</v>
      </c>
      <c r="MWZ22" s="208" t="s">
        <v>554</v>
      </c>
      <c r="MXA22" s="208" t="s">
        <v>554</v>
      </c>
      <c r="MXB22" s="208" t="s">
        <v>554</v>
      </c>
      <c r="MXC22" s="208" t="s">
        <v>554</v>
      </c>
      <c r="MXD22" s="208" t="s">
        <v>554</v>
      </c>
      <c r="MXE22" s="208" t="s">
        <v>554</v>
      </c>
      <c r="MXF22" s="208" t="s">
        <v>554</v>
      </c>
      <c r="MXG22" s="208" t="s">
        <v>554</v>
      </c>
      <c r="MXH22" s="208" t="s">
        <v>554</v>
      </c>
      <c r="MXI22" s="208" t="s">
        <v>554</v>
      </c>
      <c r="MXJ22" s="208" t="s">
        <v>554</v>
      </c>
      <c r="MXK22" s="208" t="s">
        <v>554</v>
      </c>
      <c r="MXL22" s="208" t="s">
        <v>554</v>
      </c>
      <c r="MXM22" s="208" t="s">
        <v>554</v>
      </c>
      <c r="MXN22" s="208" t="s">
        <v>554</v>
      </c>
      <c r="MXO22" s="208" t="s">
        <v>554</v>
      </c>
      <c r="MXP22" s="208" t="s">
        <v>554</v>
      </c>
      <c r="MXQ22" s="208" t="s">
        <v>554</v>
      </c>
      <c r="MXR22" s="208" t="s">
        <v>554</v>
      </c>
      <c r="MXS22" s="208" t="s">
        <v>554</v>
      </c>
      <c r="MXT22" s="208" t="s">
        <v>554</v>
      </c>
      <c r="MXU22" s="208" t="s">
        <v>554</v>
      </c>
      <c r="MXV22" s="208" t="s">
        <v>554</v>
      </c>
      <c r="MXW22" s="208" t="s">
        <v>554</v>
      </c>
      <c r="MXX22" s="208" t="s">
        <v>554</v>
      </c>
      <c r="MXY22" s="208" t="s">
        <v>554</v>
      </c>
      <c r="MXZ22" s="208" t="s">
        <v>554</v>
      </c>
      <c r="MYA22" s="208" t="s">
        <v>554</v>
      </c>
      <c r="MYB22" s="208" t="s">
        <v>554</v>
      </c>
      <c r="MYC22" s="208" t="s">
        <v>554</v>
      </c>
      <c r="MYD22" s="208" t="s">
        <v>554</v>
      </c>
      <c r="MYE22" s="208" t="s">
        <v>554</v>
      </c>
      <c r="MYF22" s="208" t="s">
        <v>554</v>
      </c>
      <c r="MYG22" s="208" t="s">
        <v>554</v>
      </c>
      <c r="MYH22" s="208" t="s">
        <v>554</v>
      </c>
      <c r="MYI22" s="208" t="s">
        <v>554</v>
      </c>
      <c r="MYJ22" s="208" t="s">
        <v>554</v>
      </c>
      <c r="MYK22" s="208" t="s">
        <v>554</v>
      </c>
      <c r="MYL22" s="208" t="s">
        <v>554</v>
      </c>
      <c r="MYM22" s="208" t="s">
        <v>554</v>
      </c>
      <c r="MYN22" s="208" t="s">
        <v>554</v>
      </c>
      <c r="MYO22" s="208" t="s">
        <v>554</v>
      </c>
      <c r="MYP22" s="208" t="s">
        <v>554</v>
      </c>
      <c r="MYQ22" s="208" t="s">
        <v>554</v>
      </c>
      <c r="MYR22" s="208" t="s">
        <v>554</v>
      </c>
      <c r="MYS22" s="208" t="s">
        <v>554</v>
      </c>
      <c r="MYT22" s="208" t="s">
        <v>554</v>
      </c>
      <c r="MYU22" s="208" t="s">
        <v>554</v>
      </c>
      <c r="MYV22" s="208" t="s">
        <v>554</v>
      </c>
      <c r="MYW22" s="208" t="s">
        <v>554</v>
      </c>
      <c r="MYX22" s="208" t="s">
        <v>554</v>
      </c>
      <c r="MYY22" s="208" t="s">
        <v>554</v>
      </c>
      <c r="MYZ22" s="208" t="s">
        <v>554</v>
      </c>
      <c r="MZA22" s="208" t="s">
        <v>554</v>
      </c>
      <c r="MZB22" s="208" t="s">
        <v>554</v>
      </c>
      <c r="MZC22" s="208" t="s">
        <v>554</v>
      </c>
      <c r="MZD22" s="208" t="s">
        <v>554</v>
      </c>
      <c r="MZE22" s="208" t="s">
        <v>554</v>
      </c>
      <c r="MZF22" s="208" t="s">
        <v>554</v>
      </c>
      <c r="MZG22" s="208" t="s">
        <v>554</v>
      </c>
      <c r="MZH22" s="208" t="s">
        <v>554</v>
      </c>
      <c r="MZI22" s="208" t="s">
        <v>554</v>
      </c>
      <c r="MZJ22" s="208" t="s">
        <v>554</v>
      </c>
      <c r="MZK22" s="208" t="s">
        <v>554</v>
      </c>
      <c r="MZL22" s="208" t="s">
        <v>554</v>
      </c>
      <c r="MZM22" s="208" t="s">
        <v>554</v>
      </c>
      <c r="MZN22" s="208" t="s">
        <v>554</v>
      </c>
      <c r="MZO22" s="208" t="s">
        <v>554</v>
      </c>
      <c r="MZP22" s="208" t="s">
        <v>554</v>
      </c>
      <c r="MZQ22" s="208" t="s">
        <v>554</v>
      </c>
      <c r="MZR22" s="208" t="s">
        <v>554</v>
      </c>
      <c r="MZS22" s="208" t="s">
        <v>554</v>
      </c>
      <c r="MZT22" s="208" t="s">
        <v>554</v>
      </c>
      <c r="MZU22" s="208" t="s">
        <v>554</v>
      </c>
      <c r="MZV22" s="208" t="s">
        <v>554</v>
      </c>
      <c r="MZW22" s="208" t="s">
        <v>554</v>
      </c>
      <c r="MZX22" s="208" t="s">
        <v>554</v>
      </c>
      <c r="MZY22" s="208" t="s">
        <v>554</v>
      </c>
      <c r="MZZ22" s="208" t="s">
        <v>554</v>
      </c>
      <c r="NAA22" s="208" t="s">
        <v>554</v>
      </c>
      <c r="NAB22" s="208" t="s">
        <v>554</v>
      </c>
      <c r="NAC22" s="208" t="s">
        <v>554</v>
      </c>
      <c r="NAD22" s="208" t="s">
        <v>554</v>
      </c>
      <c r="NAE22" s="208" t="s">
        <v>554</v>
      </c>
      <c r="NAF22" s="208" t="s">
        <v>554</v>
      </c>
      <c r="NAG22" s="208" t="s">
        <v>554</v>
      </c>
      <c r="NAH22" s="208" t="s">
        <v>554</v>
      </c>
      <c r="NAI22" s="208" t="s">
        <v>554</v>
      </c>
      <c r="NAJ22" s="208" t="s">
        <v>554</v>
      </c>
      <c r="NAK22" s="208" t="s">
        <v>554</v>
      </c>
      <c r="NAL22" s="208" t="s">
        <v>554</v>
      </c>
      <c r="NAM22" s="208" t="s">
        <v>554</v>
      </c>
      <c r="NAN22" s="208" t="s">
        <v>554</v>
      </c>
      <c r="NAO22" s="208" t="s">
        <v>554</v>
      </c>
      <c r="NAP22" s="208" t="s">
        <v>554</v>
      </c>
      <c r="NAQ22" s="208" t="s">
        <v>554</v>
      </c>
      <c r="NAR22" s="208" t="s">
        <v>554</v>
      </c>
      <c r="NAS22" s="208" t="s">
        <v>554</v>
      </c>
      <c r="NAT22" s="208" t="s">
        <v>554</v>
      </c>
      <c r="NAU22" s="208" t="s">
        <v>554</v>
      </c>
      <c r="NAV22" s="208" t="s">
        <v>554</v>
      </c>
      <c r="NAW22" s="208" t="s">
        <v>554</v>
      </c>
      <c r="NAX22" s="208" t="s">
        <v>554</v>
      </c>
      <c r="NAY22" s="208" t="s">
        <v>554</v>
      </c>
      <c r="NAZ22" s="208" t="s">
        <v>554</v>
      </c>
      <c r="NBA22" s="208" t="s">
        <v>554</v>
      </c>
      <c r="NBB22" s="208" t="s">
        <v>554</v>
      </c>
      <c r="NBC22" s="208" t="s">
        <v>554</v>
      </c>
      <c r="NBD22" s="208" t="s">
        <v>554</v>
      </c>
      <c r="NBE22" s="208" t="s">
        <v>554</v>
      </c>
      <c r="NBF22" s="208" t="s">
        <v>554</v>
      </c>
      <c r="NBG22" s="208" t="s">
        <v>554</v>
      </c>
      <c r="NBH22" s="208" t="s">
        <v>554</v>
      </c>
      <c r="NBI22" s="208" t="s">
        <v>554</v>
      </c>
      <c r="NBJ22" s="208" t="s">
        <v>554</v>
      </c>
      <c r="NBK22" s="208" t="s">
        <v>554</v>
      </c>
      <c r="NBL22" s="208" t="s">
        <v>554</v>
      </c>
      <c r="NBM22" s="208" t="s">
        <v>554</v>
      </c>
      <c r="NBN22" s="208" t="s">
        <v>554</v>
      </c>
      <c r="NBO22" s="208" t="s">
        <v>554</v>
      </c>
      <c r="NBP22" s="208" t="s">
        <v>554</v>
      </c>
      <c r="NBQ22" s="208" t="s">
        <v>554</v>
      </c>
      <c r="NBR22" s="208" t="s">
        <v>554</v>
      </c>
      <c r="NBS22" s="208" t="s">
        <v>554</v>
      </c>
      <c r="NBT22" s="208" t="s">
        <v>554</v>
      </c>
      <c r="NBU22" s="208" t="s">
        <v>554</v>
      </c>
      <c r="NBV22" s="208" t="s">
        <v>554</v>
      </c>
      <c r="NBW22" s="208" t="s">
        <v>554</v>
      </c>
      <c r="NBX22" s="208" t="s">
        <v>554</v>
      </c>
      <c r="NBY22" s="208" t="s">
        <v>554</v>
      </c>
      <c r="NBZ22" s="208" t="s">
        <v>554</v>
      </c>
      <c r="NCA22" s="208" t="s">
        <v>554</v>
      </c>
      <c r="NCB22" s="208" t="s">
        <v>554</v>
      </c>
      <c r="NCC22" s="208" t="s">
        <v>554</v>
      </c>
      <c r="NCD22" s="208" t="s">
        <v>554</v>
      </c>
      <c r="NCE22" s="208" t="s">
        <v>554</v>
      </c>
      <c r="NCF22" s="208" t="s">
        <v>554</v>
      </c>
      <c r="NCG22" s="208" t="s">
        <v>554</v>
      </c>
      <c r="NCH22" s="208" t="s">
        <v>554</v>
      </c>
      <c r="NCI22" s="208" t="s">
        <v>554</v>
      </c>
      <c r="NCJ22" s="208" t="s">
        <v>554</v>
      </c>
      <c r="NCK22" s="208" t="s">
        <v>554</v>
      </c>
      <c r="NCL22" s="208" t="s">
        <v>554</v>
      </c>
      <c r="NCM22" s="208" t="s">
        <v>554</v>
      </c>
      <c r="NCN22" s="208" t="s">
        <v>554</v>
      </c>
      <c r="NCO22" s="208" t="s">
        <v>554</v>
      </c>
      <c r="NCP22" s="208" t="s">
        <v>554</v>
      </c>
      <c r="NCQ22" s="208" t="s">
        <v>554</v>
      </c>
      <c r="NCR22" s="208" t="s">
        <v>554</v>
      </c>
      <c r="NCS22" s="208" t="s">
        <v>554</v>
      </c>
      <c r="NCT22" s="208" t="s">
        <v>554</v>
      </c>
      <c r="NCU22" s="208" t="s">
        <v>554</v>
      </c>
      <c r="NCV22" s="208" t="s">
        <v>554</v>
      </c>
      <c r="NCW22" s="208" t="s">
        <v>554</v>
      </c>
      <c r="NCX22" s="208" t="s">
        <v>554</v>
      </c>
      <c r="NCY22" s="208" t="s">
        <v>554</v>
      </c>
      <c r="NCZ22" s="208" t="s">
        <v>554</v>
      </c>
      <c r="NDA22" s="208" t="s">
        <v>554</v>
      </c>
      <c r="NDB22" s="208" t="s">
        <v>554</v>
      </c>
      <c r="NDC22" s="208" t="s">
        <v>554</v>
      </c>
      <c r="NDD22" s="208" t="s">
        <v>554</v>
      </c>
      <c r="NDE22" s="208" t="s">
        <v>554</v>
      </c>
      <c r="NDF22" s="208" t="s">
        <v>554</v>
      </c>
      <c r="NDG22" s="208" t="s">
        <v>554</v>
      </c>
      <c r="NDH22" s="208" t="s">
        <v>554</v>
      </c>
      <c r="NDI22" s="208" t="s">
        <v>554</v>
      </c>
      <c r="NDJ22" s="208" t="s">
        <v>554</v>
      </c>
      <c r="NDK22" s="208" t="s">
        <v>554</v>
      </c>
      <c r="NDL22" s="208" t="s">
        <v>554</v>
      </c>
      <c r="NDM22" s="208" t="s">
        <v>554</v>
      </c>
      <c r="NDN22" s="208" t="s">
        <v>554</v>
      </c>
      <c r="NDO22" s="208" t="s">
        <v>554</v>
      </c>
      <c r="NDP22" s="208" t="s">
        <v>554</v>
      </c>
      <c r="NDQ22" s="208" t="s">
        <v>554</v>
      </c>
      <c r="NDR22" s="208" t="s">
        <v>554</v>
      </c>
      <c r="NDS22" s="208" t="s">
        <v>554</v>
      </c>
      <c r="NDT22" s="208" t="s">
        <v>554</v>
      </c>
      <c r="NDU22" s="208" t="s">
        <v>554</v>
      </c>
      <c r="NDV22" s="208" t="s">
        <v>554</v>
      </c>
      <c r="NDW22" s="208" t="s">
        <v>554</v>
      </c>
      <c r="NDX22" s="208" t="s">
        <v>554</v>
      </c>
      <c r="NDY22" s="208" t="s">
        <v>554</v>
      </c>
      <c r="NDZ22" s="208" t="s">
        <v>554</v>
      </c>
      <c r="NEA22" s="208" t="s">
        <v>554</v>
      </c>
      <c r="NEB22" s="208" t="s">
        <v>554</v>
      </c>
      <c r="NEC22" s="208" t="s">
        <v>554</v>
      </c>
      <c r="NED22" s="208" t="s">
        <v>554</v>
      </c>
      <c r="NEE22" s="208" t="s">
        <v>554</v>
      </c>
      <c r="NEF22" s="208" t="s">
        <v>554</v>
      </c>
      <c r="NEG22" s="208" t="s">
        <v>554</v>
      </c>
      <c r="NEH22" s="208" t="s">
        <v>554</v>
      </c>
      <c r="NEI22" s="208" t="s">
        <v>554</v>
      </c>
      <c r="NEJ22" s="208" t="s">
        <v>554</v>
      </c>
      <c r="NEK22" s="208" t="s">
        <v>554</v>
      </c>
      <c r="NEL22" s="208" t="s">
        <v>554</v>
      </c>
      <c r="NEM22" s="208" t="s">
        <v>554</v>
      </c>
      <c r="NEN22" s="208" t="s">
        <v>554</v>
      </c>
      <c r="NEO22" s="208" t="s">
        <v>554</v>
      </c>
      <c r="NEP22" s="208" t="s">
        <v>554</v>
      </c>
      <c r="NEQ22" s="208" t="s">
        <v>554</v>
      </c>
      <c r="NER22" s="208" t="s">
        <v>554</v>
      </c>
      <c r="NES22" s="208" t="s">
        <v>554</v>
      </c>
      <c r="NET22" s="208" t="s">
        <v>554</v>
      </c>
      <c r="NEU22" s="208" t="s">
        <v>554</v>
      </c>
      <c r="NEV22" s="208" t="s">
        <v>554</v>
      </c>
      <c r="NEW22" s="208" t="s">
        <v>554</v>
      </c>
      <c r="NEX22" s="208" t="s">
        <v>554</v>
      </c>
      <c r="NEY22" s="208" t="s">
        <v>554</v>
      </c>
      <c r="NEZ22" s="208" t="s">
        <v>554</v>
      </c>
      <c r="NFA22" s="208" t="s">
        <v>554</v>
      </c>
      <c r="NFB22" s="208" t="s">
        <v>554</v>
      </c>
      <c r="NFC22" s="208" t="s">
        <v>554</v>
      </c>
      <c r="NFD22" s="208" t="s">
        <v>554</v>
      </c>
      <c r="NFE22" s="208" t="s">
        <v>554</v>
      </c>
      <c r="NFF22" s="208" t="s">
        <v>554</v>
      </c>
      <c r="NFG22" s="208" t="s">
        <v>554</v>
      </c>
      <c r="NFH22" s="208" t="s">
        <v>554</v>
      </c>
      <c r="NFI22" s="208" t="s">
        <v>554</v>
      </c>
      <c r="NFJ22" s="208" t="s">
        <v>554</v>
      </c>
      <c r="NFK22" s="208" t="s">
        <v>554</v>
      </c>
      <c r="NFL22" s="208" t="s">
        <v>554</v>
      </c>
      <c r="NFM22" s="208" t="s">
        <v>554</v>
      </c>
      <c r="NFN22" s="208" t="s">
        <v>554</v>
      </c>
      <c r="NFO22" s="208" t="s">
        <v>554</v>
      </c>
      <c r="NFP22" s="208" t="s">
        <v>554</v>
      </c>
      <c r="NFQ22" s="208" t="s">
        <v>554</v>
      </c>
      <c r="NFR22" s="208" t="s">
        <v>554</v>
      </c>
      <c r="NFS22" s="208" t="s">
        <v>554</v>
      </c>
      <c r="NFT22" s="208" t="s">
        <v>554</v>
      </c>
      <c r="NFU22" s="208" t="s">
        <v>554</v>
      </c>
      <c r="NFV22" s="208" t="s">
        <v>554</v>
      </c>
      <c r="NFW22" s="208" t="s">
        <v>554</v>
      </c>
      <c r="NFX22" s="208" t="s">
        <v>554</v>
      </c>
      <c r="NFY22" s="208" t="s">
        <v>554</v>
      </c>
      <c r="NFZ22" s="208" t="s">
        <v>554</v>
      </c>
      <c r="NGA22" s="208" t="s">
        <v>554</v>
      </c>
      <c r="NGB22" s="208" t="s">
        <v>554</v>
      </c>
      <c r="NGC22" s="208" t="s">
        <v>554</v>
      </c>
      <c r="NGD22" s="208" t="s">
        <v>554</v>
      </c>
      <c r="NGE22" s="208" t="s">
        <v>554</v>
      </c>
      <c r="NGF22" s="208" t="s">
        <v>554</v>
      </c>
      <c r="NGG22" s="208" t="s">
        <v>554</v>
      </c>
      <c r="NGH22" s="208" t="s">
        <v>554</v>
      </c>
      <c r="NGI22" s="208" t="s">
        <v>554</v>
      </c>
      <c r="NGJ22" s="208" t="s">
        <v>554</v>
      </c>
      <c r="NGK22" s="208" t="s">
        <v>554</v>
      </c>
      <c r="NGL22" s="208" t="s">
        <v>554</v>
      </c>
      <c r="NGM22" s="208" t="s">
        <v>554</v>
      </c>
      <c r="NGN22" s="208" t="s">
        <v>554</v>
      </c>
      <c r="NGO22" s="208" t="s">
        <v>554</v>
      </c>
      <c r="NGP22" s="208" t="s">
        <v>554</v>
      </c>
      <c r="NGQ22" s="208" t="s">
        <v>554</v>
      </c>
      <c r="NGR22" s="208" t="s">
        <v>554</v>
      </c>
      <c r="NGS22" s="208" t="s">
        <v>554</v>
      </c>
      <c r="NGT22" s="208" t="s">
        <v>554</v>
      </c>
      <c r="NGU22" s="208" t="s">
        <v>554</v>
      </c>
      <c r="NGV22" s="208" t="s">
        <v>554</v>
      </c>
      <c r="NGW22" s="208" t="s">
        <v>554</v>
      </c>
      <c r="NGX22" s="208" t="s">
        <v>554</v>
      </c>
      <c r="NGY22" s="208" t="s">
        <v>554</v>
      </c>
      <c r="NGZ22" s="208" t="s">
        <v>554</v>
      </c>
      <c r="NHA22" s="208" t="s">
        <v>554</v>
      </c>
      <c r="NHB22" s="208" t="s">
        <v>554</v>
      </c>
      <c r="NHC22" s="208" t="s">
        <v>554</v>
      </c>
      <c r="NHD22" s="208" t="s">
        <v>554</v>
      </c>
      <c r="NHE22" s="208" t="s">
        <v>554</v>
      </c>
      <c r="NHF22" s="208" t="s">
        <v>554</v>
      </c>
      <c r="NHG22" s="208" t="s">
        <v>554</v>
      </c>
      <c r="NHH22" s="208" t="s">
        <v>554</v>
      </c>
      <c r="NHI22" s="208" t="s">
        <v>554</v>
      </c>
      <c r="NHJ22" s="208" t="s">
        <v>554</v>
      </c>
      <c r="NHK22" s="208" t="s">
        <v>554</v>
      </c>
      <c r="NHL22" s="208" t="s">
        <v>554</v>
      </c>
      <c r="NHM22" s="208" t="s">
        <v>554</v>
      </c>
      <c r="NHN22" s="208" t="s">
        <v>554</v>
      </c>
      <c r="NHO22" s="208" t="s">
        <v>554</v>
      </c>
      <c r="NHP22" s="208" t="s">
        <v>554</v>
      </c>
      <c r="NHQ22" s="208" t="s">
        <v>554</v>
      </c>
      <c r="NHR22" s="208" t="s">
        <v>554</v>
      </c>
      <c r="NHS22" s="208" t="s">
        <v>554</v>
      </c>
      <c r="NHT22" s="208" t="s">
        <v>554</v>
      </c>
      <c r="NHU22" s="208" t="s">
        <v>554</v>
      </c>
      <c r="NHV22" s="208" t="s">
        <v>554</v>
      </c>
      <c r="NHW22" s="208" t="s">
        <v>554</v>
      </c>
      <c r="NHX22" s="208" t="s">
        <v>554</v>
      </c>
      <c r="NHY22" s="208" t="s">
        <v>554</v>
      </c>
      <c r="NHZ22" s="208" t="s">
        <v>554</v>
      </c>
      <c r="NIA22" s="208" t="s">
        <v>554</v>
      </c>
      <c r="NIB22" s="208" t="s">
        <v>554</v>
      </c>
      <c r="NIC22" s="208" t="s">
        <v>554</v>
      </c>
      <c r="NID22" s="208" t="s">
        <v>554</v>
      </c>
      <c r="NIE22" s="208" t="s">
        <v>554</v>
      </c>
      <c r="NIF22" s="208" t="s">
        <v>554</v>
      </c>
      <c r="NIG22" s="208" t="s">
        <v>554</v>
      </c>
      <c r="NIH22" s="208" t="s">
        <v>554</v>
      </c>
      <c r="NII22" s="208" t="s">
        <v>554</v>
      </c>
      <c r="NIJ22" s="208" t="s">
        <v>554</v>
      </c>
      <c r="NIK22" s="208" t="s">
        <v>554</v>
      </c>
      <c r="NIL22" s="208" t="s">
        <v>554</v>
      </c>
      <c r="NIM22" s="208" t="s">
        <v>554</v>
      </c>
      <c r="NIN22" s="208" t="s">
        <v>554</v>
      </c>
      <c r="NIO22" s="208" t="s">
        <v>554</v>
      </c>
      <c r="NIP22" s="208" t="s">
        <v>554</v>
      </c>
      <c r="NIQ22" s="208" t="s">
        <v>554</v>
      </c>
      <c r="NIR22" s="208" t="s">
        <v>554</v>
      </c>
      <c r="NIS22" s="208" t="s">
        <v>554</v>
      </c>
      <c r="NIT22" s="208" t="s">
        <v>554</v>
      </c>
      <c r="NIU22" s="208" t="s">
        <v>554</v>
      </c>
      <c r="NIV22" s="208" t="s">
        <v>554</v>
      </c>
      <c r="NIW22" s="208" t="s">
        <v>554</v>
      </c>
      <c r="NIX22" s="208" t="s">
        <v>554</v>
      </c>
      <c r="NIY22" s="208" t="s">
        <v>554</v>
      </c>
      <c r="NIZ22" s="208" t="s">
        <v>554</v>
      </c>
      <c r="NJA22" s="208" t="s">
        <v>554</v>
      </c>
      <c r="NJB22" s="208" t="s">
        <v>554</v>
      </c>
      <c r="NJC22" s="208" t="s">
        <v>554</v>
      </c>
      <c r="NJD22" s="208" t="s">
        <v>554</v>
      </c>
      <c r="NJE22" s="208" t="s">
        <v>554</v>
      </c>
      <c r="NJF22" s="208" t="s">
        <v>554</v>
      </c>
      <c r="NJG22" s="208" t="s">
        <v>554</v>
      </c>
      <c r="NJH22" s="208" t="s">
        <v>554</v>
      </c>
      <c r="NJI22" s="208" t="s">
        <v>554</v>
      </c>
      <c r="NJJ22" s="208" t="s">
        <v>554</v>
      </c>
      <c r="NJK22" s="208" t="s">
        <v>554</v>
      </c>
      <c r="NJL22" s="208" t="s">
        <v>554</v>
      </c>
      <c r="NJM22" s="208" t="s">
        <v>554</v>
      </c>
      <c r="NJN22" s="208" t="s">
        <v>554</v>
      </c>
      <c r="NJO22" s="208" t="s">
        <v>554</v>
      </c>
      <c r="NJP22" s="208" t="s">
        <v>554</v>
      </c>
      <c r="NJQ22" s="208" t="s">
        <v>554</v>
      </c>
      <c r="NJR22" s="208" t="s">
        <v>554</v>
      </c>
      <c r="NJS22" s="208" t="s">
        <v>554</v>
      </c>
      <c r="NJT22" s="208" t="s">
        <v>554</v>
      </c>
      <c r="NJU22" s="208" t="s">
        <v>554</v>
      </c>
      <c r="NJV22" s="208" t="s">
        <v>554</v>
      </c>
      <c r="NJW22" s="208" t="s">
        <v>554</v>
      </c>
      <c r="NJX22" s="208" t="s">
        <v>554</v>
      </c>
      <c r="NJY22" s="208" t="s">
        <v>554</v>
      </c>
      <c r="NJZ22" s="208" t="s">
        <v>554</v>
      </c>
      <c r="NKA22" s="208" t="s">
        <v>554</v>
      </c>
      <c r="NKB22" s="208" t="s">
        <v>554</v>
      </c>
      <c r="NKC22" s="208" t="s">
        <v>554</v>
      </c>
      <c r="NKD22" s="208" t="s">
        <v>554</v>
      </c>
      <c r="NKE22" s="208" t="s">
        <v>554</v>
      </c>
      <c r="NKF22" s="208" t="s">
        <v>554</v>
      </c>
      <c r="NKG22" s="208" t="s">
        <v>554</v>
      </c>
      <c r="NKH22" s="208" t="s">
        <v>554</v>
      </c>
      <c r="NKI22" s="208" t="s">
        <v>554</v>
      </c>
      <c r="NKJ22" s="208" t="s">
        <v>554</v>
      </c>
      <c r="NKK22" s="208" t="s">
        <v>554</v>
      </c>
      <c r="NKL22" s="208" t="s">
        <v>554</v>
      </c>
      <c r="NKM22" s="208" t="s">
        <v>554</v>
      </c>
      <c r="NKN22" s="208" t="s">
        <v>554</v>
      </c>
      <c r="NKO22" s="208" t="s">
        <v>554</v>
      </c>
      <c r="NKP22" s="208" t="s">
        <v>554</v>
      </c>
      <c r="NKQ22" s="208" t="s">
        <v>554</v>
      </c>
      <c r="NKR22" s="208" t="s">
        <v>554</v>
      </c>
      <c r="NKS22" s="208" t="s">
        <v>554</v>
      </c>
      <c r="NKT22" s="208" t="s">
        <v>554</v>
      </c>
      <c r="NKU22" s="208" t="s">
        <v>554</v>
      </c>
      <c r="NKV22" s="208" t="s">
        <v>554</v>
      </c>
      <c r="NKW22" s="208" t="s">
        <v>554</v>
      </c>
      <c r="NKX22" s="208" t="s">
        <v>554</v>
      </c>
      <c r="NKY22" s="208" t="s">
        <v>554</v>
      </c>
      <c r="NKZ22" s="208" t="s">
        <v>554</v>
      </c>
      <c r="NLA22" s="208" t="s">
        <v>554</v>
      </c>
      <c r="NLB22" s="208" t="s">
        <v>554</v>
      </c>
      <c r="NLC22" s="208" t="s">
        <v>554</v>
      </c>
      <c r="NLD22" s="208" t="s">
        <v>554</v>
      </c>
      <c r="NLE22" s="208" t="s">
        <v>554</v>
      </c>
      <c r="NLF22" s="208" t="s">
        <v>554</v>
      </c>
      <c r="NLG22" s="208" t="s">
        <v>554</v>
      </c>
      <c r="NLH22" s="208" t="s">
        <v>554</v>
      </c>
      <c r="NLI22" s="208" t="s">
        <v>554</v>
      </c>
      <c r="NLJ22" s="208" t="s">
        <v>554</v>
      </c>
      <c r="NLK22" s="208" t="s">
        <v>554</v>
      </c>
      <c r="NLL22" s="208" t="s">
        <v>554</v>
      </c>
      <c r="NLM22" s="208" t="s">
        <v>554</v>
      </c>
      <c r="NLN22" s="208" t="s">
        <v>554</v>
      </c>
      <c r="NLO22" s="208" t="s">
        <v>554</v>
      </c>
      <c r="NLP22" s="208" t="s">
        <v>554</v>
      </c>
      <c r="NLQ22" s="208" t="s">
        <v>554</v>
      </c>
      <c r="NLR22" s="208" t="s">
        <v>554</v>
      </c>
      <c r="NLS22" s="208" t="s">
        <v>554</v>
      </c>
      <c r="NLT22" s="208" t="s">
        <v>554</v>
      </c>
      <c r="NLU22" s="208" t="s">
        <v>554</v>
      </c>
      <c r="NLV22" s="208" t="s">
        <v>554</v>
      </c>
      <c r="NLW22" s="208" t="s">
        <v>554</v>
      </c>
      <c r="NLX22" s="208" t="s">
        <v>554</v>
      </c>
      <c r="NLY22" s="208" t="s">
        <v>554</v>
      </c>
      <c r="NLZ22" s="208" t="s">
        <v>554</v>
      </c>
      <c r="NMA22" s="208" t="s">
        <v>554</v>
      </c>
      <c r="NMB22" s="208" t="s">
        <v>554</v>
      </c>
      <c r="NMC22" s="208" t="s">
        <v>554</v>
      </c>
      <c r="NMD22" s="208" t="s">
        <v>554</v>
      </c>
      <c r="NME22" s="208" t="s">
        <v>554</v>
      </c>
      <c r="NMF22" s="208" t="s">
        <v>554</v>
      </c>
      <c r="NMG22" s="208" t="s">
        <v>554</v>
      </c>
      <c r="NMH22" s="208" t="s">
        <v>554</v>
      </c>
      <c r="NMI22" s="208" t="s">
        <v>554</v>
      </c>
      <c r="NMJ22" s="208" t="s">
        <v>554</v>
      </c>
      <c r="NMK22" s="208" t="s">
        <v>554</v>
      </c>
      <c r="NML22" s="208" t="s">
        <v>554</v>
      </c>
      <c r="NMM22" s="208" t="s">
        <v>554</v>
      </c>
      <c r="NMN22" s="208" t="s">
        <v>554</v>
      </c>
      <c r="NMO22" s="208" t="s">
        <v>554</v>
      </c>
      <c r="NMP22" s="208" t="s">
        <v>554</v>
      </c>
      <c r="NMQ22" s="208" t="s">
        <v>554</v>
      </c>
      <c r="NMR22" s="208" t="s">
        <v>554</v>
      </c>
      <c r="NMS22" s="208" t="s">
        <v>554</v>
      </c>
      <c r="NMT22" s="208" t="s">
        <v>554</v>
      </c>
      <c r="NMU22" s="208" t="s">
        <v>554</v>
      </c>
      <c r="NMV22" s="208" t="s">
        <v>554</v>
      </c>
      <c r="NMW22" s="208" t="s">
        <v>554</v>
      </c>
      <c r="NMX22" s="208" t="s">
        <v>554</v>
      </c>
      <c r="NMY22" s="208" t="s">
        <v>554</v>
      </c>
      <c r="NMZ22" s="208" t="s">
        <v>554</v>
      </c>
      <c r="NNA22" s="208" t="s">
        <v>554</v>
      </c>
      <c r="NNB22" s="208" t="s">
        <v>554</v>
      </c>
      <c r="NNC22" s="208" t="s">
        <v>554</v>
      </c>
      <c r="NND22" s="208" t="s">
        <v>554</v>
      </c>
      <c r="NNE22" s="208" t="s">
        <v>554</v>
      </c>
      <c r="NNF22" s="208" t="s">
        <v>554</v>
      </c>
      <c r="NNG22" s="208" t="s">
        <v>554</v>
      </c>
      <c r="NNH22" s="208" t="s">
        <v>554</v>
      </c>
      <c r="NNI22" s="208" t="s">
        <v>554</v>
      </c>
      <c r="NNJ22" s="208" t="s">
        <v>554</v>
      </c>
      <c r="NNK22" s="208" t="s">
        <v>554</v>
      </c>
      <c r="NNL22" s="208" t="s">
        <v>554</v>
      </c>
      <c r="NNM22" s="208" t="s">
        <v>554</v>
      </c>
      <c r="NNN22" s="208" t="s">
        <v>554</v>
      </c>
      <c r="NNO22" s="208" t="s">
        <v>554</v>
      </c>
      <c r="NNP22" s="208" t="s">
        <v>554</v>
      </c>
      <c r="NNQ22" s="208" t="s">
        <v>554</v>
      </c>
      <c r="NNR22" s="208" t="s">
        <v>554</v>
      </c>
      <c r="NNS22" s="208" t="s">
        <v>554</v>
      </c>
      <c r="NNT22" s="208" t="s">
        <v>554</v>
      </c>
      <c r="NNU22" s="208" t="s">
        <v>554</v>
      </c>
      <c r="NNV22" s="208" t="s">
        <v>554</v>
      </c>
      <c r="NNW22" s="208" t="s">
        <v>554</v>
      </c>
      <c r="NNX22" s="208" t="s">
        <v>554</v>
      </c>
      <c r="NNY22" s="208" t="s">
        <v>554</v>
      </c>
      <c r="NNZ22" s="208" t="s">
        <v>554</v>
      </c>
      <c r="NOA22" s="208" t="s">
        <v>554</v>
      </c>
      <c r="NOB22" s="208" t="s">
        <v>554</v>
      </c>
      <c r="NOC22" s="208" t="s">
        <v>554</v>
      </c>
      <c r="NOD22" s="208" t="s">
        <v>554</v>
      </c>
      <c r="NOE22" s="208" t="s">
        <v>554</v>
      </c>
      <c r="NOF22" s="208" t="s">
        <v>554</v>
      </c>
      <c r="NOG22" s="208" t="s">
        <v>554</v>
      </c>
      <c r="NOH22" s="208" t="s">
        <v>554</v>
      </c>
      <c r="NOI22" s="208" t="s">
        <v>554</v>
      </c>
      <c r="NOJ22" s="208" t="s">
        <v>554</v>
      </c>
      <c r="NOK22" s="208" t="s">
        <v>554</v>
      </c>
      <c r="NOL22" s="208" t="s">
        <v>554</v>
      </c>
      <c r="NOM22" s="208" t="s">
        <v>554</v>
      </c>
      <c r="NON22" s="208" t="s">
        <v>554</v>
      </c>
      <c r="NOO22" s="208" t="s">
        <v>554</v>
      </c>
      <c r="NOP22" s="208" t="s">
        <v>554</v>
      </c>
      <c r="NOQ22" s="208" t="s">
        <v>554</v>
      </c>
      <c r="NOR22" s="208" t="s">
        <v>554</v>
      </c>
      <c r="NOS22" s="208" t="s">
        <v>554</v>
      </c>
      <c r="NOT22" s="208" t="s">
        <v>554</v>
      </c>
      <c r="NOU22" s="208" t="s">
        <v>554</v>
      </c>
      <c r="NOV22" s="208" t="s">
        <v>554</v>
      </c>
      <c r="NOW22" s="208" t="s">
        <v>554</v>
      </c>
      <c r="NOX22" s="208" t="s">
        <v>554</v>
      </c>
      <c r="NOY22" s="208" t="s">
        <v>554</v>
      </c>
      <c r="NOZ22" s="208" t="s">
        <v>554</v>
      </c>
      <c r="NPA22" s="208" t="s">
        <v>554</v>
      </c>
      <c r="NPB22" s="208" t="s">
        <v>554</v>
      </c>
      <c r="NPC22" s="208" t="s">
        <v>554</v>
      </c>
      <c r="NPD22" s="208" t="s">
        <v>554</v>
      </c>
      <c r="NPE22" s="208" t="s">
        <v>554</v>
      </c>
      <c r="NPF22" s="208" t="s">
        <v>554</v>
      </c>
      <c r="NPG22" s="208" t="s">
        <v>554</v>
      </c>
      <c r="NPH22" s="208" t="s">
        <v>554</v>
      </c>
      <c r="NPI22" s="208" t="s">
        <v>554</v>
      </c>
      <c r="NPJ22" s="208" t="s">
        <v>554</v>
      </c>
      <c r="NPK22" s="208" t="s">
        <v>554</v>
      </c>
      <c r="NPL22" s="208" t="s">
        <v>554</v>
      </c>
      <c r="NPM22" s="208" t="s">
        <v>554</v>
      </c>
      <c r="NPN22" s="208" t="s">
        <v>554</v>
      </c>
      <c r="NPO22" s="208" t="s">
        <v>554</v>
      </c>
      <c r="NPP22" s="208" t="s">
        <v>554</v>
      </c>
      <c r="NPQ22" s="208" t="s">
        <v>554</v>
      </c>
      <c r="NPR22" s="208" t="s">
        <v>554</v>
      </c>
      <c r="NPS22" s="208" t="s">
        <v>554</v>
      </c>
      <c r="NPT22" s="208" t="s">
        <v>554</v>
      </c>
      <c r="NPU22" s="208" t="s">
        <v>554</v>
      </c>
      <c r="NPV22" s="208" t="s">
        <v>554</v>
      </c>
      <c r="NPW22" s="208" t="s">
        <v>554</v>
      </c>
      <c r="NPX22" s="208" t="s">
        <v>554</v>
      </c>
      <c r="NPY22" s="208" t="s">
        <v>554</v>
      </c>
      <c r="NPZ22" s="208" t="s">
        <v>554</v>
      </c>
      <c r="NQA22" s="208" t="s">
        <v>554</v>
      </c>
      <c r="NQB22" s="208" t="s">
        <v>554</v>
      </c>
      <c r="NQC22" s="208" t="s">
        <v>554</v>
      </c>
      <c r="NQD22" s="208" t="s">
        <v>554</v>
      </c>
      <c r="NQE22" s="208" t="s">
        <v>554</v>
      </c>
      <c r="NQF22" s="208" t="s">
        <v>554</v>
      </c>
      <c r="NQG22" s="208" t="s">
        <v>554</v>
      </c>
      <c r="NQH22" s="208" t="s">
        <v>554</v>
      </c>
      <c r="NQI22" s="208" t="s">
        <v>554</v>
      </c>
      <c r="NQJ22" s="208" t="s">
        <v>554</v>
      </c>
      <c r="NQK22" s="208" t="s">
        <v>554</v>
      </c>
      <c r="NQL22" s="208" t="s">
        <v>554</v>
      </c>
      <c r="NQM22" s="208" t="s">
        <v>554</v>
      </c>
      <c r="NQN22" s="208" t="s">
        <v>554</v>
      </c>
      <c r="NQO22" s="208" t="s">
        <v>554</v>
      </c>
      <c r="NQP22" s="208" t="s">
        <v>554</v>
      </c>
      <c r="NQQ22" s="208" t="s">
        <v>554</v>
      </c>
      <c r="NQR22" s="208" t="s">
        <v>554</v>
      </c>
      <c r="NQS22" s="208" t="s">
        <v>554</v>
      </c>
      <c r="NQT22" s="208" t="s">
        <v>554</v>
      </c>
      <c r="NQU22" s="208" t="s">
        <v>554</v>
      </c>
      <c r="NQV22" s="208" t="s">
        <v>554</v>
      </c>
      <c r="NQW22" s="208" t="s">
        <v>554</v>
      </c>
      <c r="NQX22" s="208" t="s">
        <v>554</v>
      </c>
      <c r="NQY22" s="208" t="s">
        <v>554</v>
      </c>
      <c r="NQZ22" s="208" t="s">
        <v>554</v>
      </c>
      <c r="NRA22" s="208" t="s">
        <v>554</v>
      </c>
      <c r="NRB22" s="208" t="s">
        <v>554</v>
      </c>
      <c r="NRC22" s="208" t="s">
        <v>554</v>
      </c>
      <c r="NRD22" s="208" t="s">
        <v>554</v>
      </c>
      <c r="NRE22" s="208" t="s">
        <v>554</v>
      </c>
      <c r="NRF22" s="208" t="s">
        <v>554</v>
      </c>
      <c r="NRG22" s="208" t="s">
        <v>554</v>
      </c>
      <c r="NRH22" s="208" t="s">
        <v>554</v>
      </c>
      <c r="NRI22" s="208" t="s">
        <v>554</v>
      </c>
      <c r="NRJ22" s="208" t="s">
        <v>554</v>
      </c>
      <c r="NRK22" s="208" t="s">
        <v>554</v>
      </c>
      <c r="NRL22" s="208" t="s">
        <v>554</v>
      </c>
      <c r="NRM22" s="208" t="s">
        <v>554</v>
      </c>
      <c r="NRN22" s="208" t="s">
        <v>554</v>
      </c>
      <c r="NRO22" s="208" t="s">
        <v>554</v>
      </c>
      <c r="NRP22" s="208" t="s">
        <v>554</v>
      </c>
      <c r="NRQ22" s="208" t="s">
        <v>554</v>
      </c>
      <c r="NRR22" s="208" t="s">
        <v>554</v>
      </c>
      <c r="NRS22" s="208" t="s">
        <v>554</v>
      </c>
      <c r="NRT22" s="208" t="s">
        <v>554</v>
      </c>
      <c r="NRU22" s="208" t="s">
        <v>554</v>
      </c>
      <c r="NRV22" s="208" t="s">
        <v>554</v>
      </c>
      <c r="NRW22" s="208" t="s">
        <v>554</v>
      </c>
      <c r="NRX22" s="208" t="s">
        <v>554</v>
      </c>
      <c r="NRY22" s="208" t="s">
        <v>554</v>
      </c>
      <c r="NRZ22" s="208" t="s">
        <v>554</v>
      </c>
      <c r="NSA22" s="208" t="s">
        <v>554</v>
      </c>
      <c r="NSB22" s="208" t="s">
        <v>554</v>
      </c>
      <c r="NSC22" s="208" t="s">
        <v>554</v>
      </c>
      <c r="NSD22" s="208" t="s">
        <v>554</v>
      </c>
      <c r="NSE22" s="208" t="s">
        <v>554</v>
      </c>
      <c r="NSF22" s="208" t="s">
        <v>554</v>
      </c>
      <c r="NSG22" s="208" t="s">
        <v>554</v>
      </c>
      <c r="NSH22" s="208" t="s">
        <v>554</v>
      </c>
      <c r="NSI22" s="208" t="s">
        <v>554</v>
      </c>
      <c r="NSJ22" s="208" t="s">
        <v>554</v>
      </c>
      <c r="NSK22" s="208" t="s">
        <v>554</v>
      </c>
      <c r="NSL22" s="208" t="s">
        <v>554</v>
      </c>
      <c r="NSM22" s="208" t="s">
        <v>554</v>
      </c>
      <c r="NSN22" s="208" t="s">
        <v>554</v>
      </c>
      <c r="NSO22" s="208" t="s">
        <v>554</v>
      </c>
      <c r="NSP22" s="208" t="s">
        <v>554</v>
      </c>
      <c r="NSQ22" s="208" t="s">
        <v>554</v>
      </c>
      <c r="NSR22" s="208" t="s">
        <v>554</v>
      </c>
      <c r="NSS22" s="208" t="s">
        <v>554</v>
      </c>
      <c r="NST22" s="208" t="s">
        <v>554</v>
      </c>
      <c r="NSU22" s="208" t="s">
        <v>554</v>
      </c>
      <c r="NSV22" s="208" t="s">
        <v>554</v>
      </c>
      <c r="NSW22" s="208" t="s">
        <v>554</v>
      </c>
      <c r="NSX22" s="208" t="s">
        <v>554</v>
      </c>
      <c r="NSY22" s="208" t="s">
        <v>554</v>
      </c>
      <c r="NSZ22" s="208" t="s">
        <v>554</v>
      </c>
      <c r="NTA22" s="208" t="s">
        <v>554</v>
      </c>
      <c r="NTB22" s="208" t="s">
        <v>554</v>
      </c>
      <c r="NTC22" s="208" t="s">
        <v>554</v>
      </c>
      <c r="NTD22" s="208" t="s">
        <v>554</v>
      </c>
      <c r="NTE22" s="208" t="s">
        <v>554</v>
      </c>
      <c r="NTF22" s="208" t="s">
        <v>554</v>
      </c>
      <c r="NTG22" s="208" t="s">
        <v>554</v>
      </c>
      <c r="NTH22" s="208" t="s">
        <v>554</v>
      </c>
      <c r="NTI22" s="208" t="s">
        <v>554</v>
      </c>
      <c r="NTJ22" s="208" t="s">
        <v>554</v>
      </c>
      <c r="NTK22" s="208" t="s">
        <v>554</v>
      </c>
      <c r="NTL22" s="208" t="s">
        <v>554</v>
      </c>
      <c r="NTM22" s="208" t="s">
        <v>554</v>
      </c>
      <c r="NTN22" s="208" t="s">
        <v>554</v>
      </c>
      <c r="NTO22" s="208" t="s">
        <v>554</v>
      </c>
      <c r="NTP22" s="208" t="s">
        <v>554</v>
      </c>
      <c r="NTQ22" s="208" t="s">
        <v>554</v>
      </c>
      <c r="NTR22" s="208" t="s">
        <v>554</v>
      </c>
      <c r="NTS22" s="208" t="s">
        <v>554</v>
      </c>
      <c r="NTT22" s="208" t="s">
        <v>554</v>
      </c>
      <c r="NTU22" s="208" t="s">
        <v>554</v>
      </c>
      <c r="NTV22" s="208" t="s">
        <v>554</v>
      </c>
      <c r="NTW22" s="208" t="s">
        <v>554</v>
      </c>
      <c r="NTX22" s="208" t="s">
        <v>554</v>
      </c>
      <c r="NTY22" s="208" t="s">
        <v>554</v>
      </c>
      <c r="NTZ22" s="208" t="s">
        <v>554</v>
      </c>
      <c r="NUA22" s="208" t="s">
        <v>554</v>
      </c>
      <c r="NUB22" s="208" t="s">
        <v>554</v>
      </c>
      <c r="NUC22" s="208" t="s">
        <v>554</v>
      </c>
      <c r="NUD22" s="208" t="s">
        <v>554</v>
      </c>
      <c r="NUE22" s="208" t="s">
        <v>554</v>
      </c>
      <c r="NUF22" s="208" t="s">
        <v>554</v>
      </c>
      <c r="NUG22" s="208" t="s">
        <v>554</v>
      </c>
      <c r="NUH22" s="208" t="s">
        <v>554</v>
      </c>
      <c r="NUI22" s="208" t="s">
        <v>554</v>
      </c>
      <c r="NUJ22" s="208" t="s">
        <v>554</v>
      </c>
      <c r="NUK22" s="208" t="s">
        <v>554</v>
      </c>
      <c r="NUL22" s="208" t="s">
        <v>554</v>
      </c>
      <c r="NUM22" s="208" t="s">
        <v>554</v>
      </c>
      <c r="NUN22" s="208" t="s">
        <v>554</v>
      </c>
      <c r="NUO22" s="208" t="s">
        <v>554</v>
      </c>
      <c r="NUP22" s="208" t="s">
        <v>554</v>
      </c>
      <c r="NUQ22" s="208" t="s">
        <v>554</v>
      </c>
      <c r="NUR22" s="208" t="s">
        <v>554</v>
      </c>
      <c r="NUS22" s="208" t="s">
        <v>554</v>
      </c>
      <c r="NUT22" s="208" t="s">
        <v>554</v>
      </c>
      <c r="NUU22" s="208" t="s">
        <v>554</v>
      </c>
      <c r="NUV22" s="208" t="s">
        <v>554</v>
      </c>
      <c r="NUW22" s="208" t="s">
        <v>554</v>
      </c>
      <c r="NUX22" s="208" t="s">
        <v>554</v>
      </c>
      <c r="NUY22" s="208" t="s">
        <v>554</v>
      </c>
      <c r="NUZ22" s="208" t="s">
        <v>554</v>
      </c>
      <c r="NVA22" s="208" t="s">
        <v>554</v>
      </c>
      <c r="NVB22" s="208" t="s">
        <v>554</v>
      </c>
      <c r="NVC22" s="208" t="s">
        <v>554</v>
      </c>
      <c r="NVD22" s="208" t="s">
        <v>554</v>
      </c>
      <c r="NVE22" s="208" t="s">
        <v>554</v>
      </c>
      <c r="NVF22" s="208" t="s">
        <v>554</v>
      </c>
      <c r="NVG22" s="208" t="s">
        <v>554</v>
      </c>
      <c r="NVH22" s="208" t="s">
        <v>554</v>
      </c>
      <c r="NVI22" s="208" t="s">
        <v>554</v>
      </c>
      <c r="NVJ22" s="208" t="s">
        <v>554</v>
      </c>
      <c r="NVK22" s="208" t="s">
        <v>554</v>
      </c>
      <c r="NVL22" s="208" t="s">
        <v>554</v>
      </c>
      <c r="NVM22" s="208" t="s">
        <v>554</v>
      </c>
      <c r="NVN22" s="208" t="s">
        <v>554</v>
      </c>
      <c r="NVO22" s="208" t="s">
        <v>554</v>
      </c>
      <c r="NVP22" s="208" t="s">
        <v>554</v>
      </c>
      <c r="NVQ22" s="208" t="s">
        <v>554</v>
      </c>
      <c r="NVR22" s="208" t="s">
        <v>554</v>
      </c>
      <c r="NVS22" s="208" t="s">
        <v>554</v>
      </c>
      <c r="NVT22" s="208" t="s">
        <v>554</v>
      </c>
      <c r="NVU22" s="208" t="s">
        <v>554</v>
      </c>
      <c r="NVV22" s="208" t="s">
        <v>554</v>
      </c>
      <c r="NVW22" s="208" t="s">
        <v>554</v>
      </c>
      <c r="NVX22" s="208" t="s">
        <v>554</v>
      </c>
      <c r="NVY22" s="208" t="s">
        <v>554</v>
      </c>
      <c r="NVZ22" s="208" t="s">
        <v>554</v>
      </c>
      <c r="NWA22" s="208" t="s">
        <v>554</v>
      </c>
      <c r="NWB22" s="208" t="s">
        <v>554</v>
      </c>
      <c r="NWC22" s="208" t="s">
        <v>554</v>
      </c>
      <c r="NWD22" s="208" t="s">
        <v>554</v>
      </c>
      <c r="NWE22" s="208" t="s">
        <v>554</v>
      </c>
      <c r="NWF22" s="208" t="s">
        <v>554</v>
      </c>
      <c r="NWG22" s="208" t="s">
        <v>554</v>
      </c>
      <c r="NWH22" s="208" t="s">
        <v>554</v>
      </c>
      <c r="NWI22" s="208" t="s">
        <v>554</v>
      </c>
      <c r="NWJ22" s="208" t="s">
        <v>554</v>
      </c>
      <c r="NWK22" s="208" t="s">
        <v>554</v>
      </c>
      <c r="NWL22" s="208" t="s">
        <v>554</v>
      </c>
      <c r="NWM22" s="208" t="s">
        <v>554</v>
      </c>
      <c r="NWN22" s="208" t="s">
        <v>554</v>
      </c>
      <c r="NWO22" s="208" t="s">
        <v>554</v>
      </c>
      <c r="NWP22" s="208" t="s">
        <v>554</v>
      </c>
      <c r="NWQ22" s="208" t="s">
        <v>554</v>
      </c>
      <c r="NWR22" s="208" t="s">
        <v>554</v>
      </c>
      <c r="NWS22" s="208" t="s">
        <v>554</v>
      </c>
      <c r="NWT22" s="208" t="s">
        <v>554</v>
      </c>
      <c r="NWU22" s="208" t="s">
        <v>554</v>
      </c>
      <c r="NWV22" s="208" t="s">
        <v>554</v>
      </c>
      <c r="NWW22" s="208" t="s">
        <v>554</v>
      </c>
      <c r="NWX22" s="208" t="s">
        <v>554</v>
      </c>
      <c r="NWY22" s="208" t="s">
        <v>554</v>
      </c>
      <c r="NWZ22" s="208" t="s">
        <v>554</v>
      </c>
      <c r="NXA22" s="208" t="s">
        <v>554</v>
      </c>
      <c r="NXB22" s="208" t="s">
        <v>554</v>
      </c>
      <c r="NXC22" s="208" t="s">
        <v>554</v>
      </c>
      <c r="NXD22" s="208" t="s">
        <v>554</v>
      </c>
      <c r="NXE22" s="208" t="s">
        <v>554</v>
      </c>
      <c r="NXF22" s="208" t="s">
        <v>554</v>
      </c>
      <c r="NXG22" s="208" t="s">
        <v>554</v>
      </c>
      <c r="NXH22" s="208" t="s">
        <v>554</v>
      </c>
      <c r="NXI22" s="208" t="s">
        <v>554</v>
      </c>
      <c r="NXJ22" s="208" t="s">
        <v>554</v>
      </c>
      <c r="NXK22" s="208" t="s">
        <v>554</v>
      </c>
      <c r="NXL22" s="208" t="s">
        <v>554</v>
      </c>
      <c r="NXM22" s="208" t="s">
        <v>554</v>
      </c>
      <c r="NXN22" s="208" t="s">
        <v>554</v>
      </c>
      <c r="NXO22" s="208" t="s">
        <v>554</v>
      </c>
      <c r="NXP22" s="208" t="s">
        <v>554</v>
      </c>
      <c r="NXQ22" s="208" t="s">
        <v>554</v>
      </c>
      <c r="NXR22" s="208" t="s">
        <v>554</v>
      </c>
      <c r="NXS22" s="208" t="s">
        <v>554</v>
      </c>
      <c r="NXT22" s="208" t="s">
        <v>554</v>
      </c>
      <c r="NXU22" s="208" t="s">
        <v>554</v>
      </c>
      <c r="NXV22" s="208" t="s">
        <v>554</v>
      </c>
      <c r="NXW22" s="208" t="s">
        <v>554</v>
      </c>
      <c r="NXX22" s="208" t="s">
        <v>554</v>
      </c>
      <c r="NXY22" s="208" t="s">
        <v>554</v>
      </c>
      <c r="NXZ22" s="208" t="s">
        <v>554</v>
      </c>
      <c r="NYA22" s="208" t="s">
        <v>554</v>
      </c>
      <c r="NYB22" s="208" t="s">
        <v>554</v>
      </c>
      <c r="NYC22" s="208" t="s">
        <v>554</v>
      </c>
      <c r="NYD22" s="208" t="s">
        <v>554</v>
      </c>
      <c r="NYE22" s="208" t="s">
        <v>554</v>
      </c>
      <c r="NYF22" s="208" t="s">
        <v>554</v>
      </c>
      <c r="NYG22" s="208" t="s">
        <v>554</v>
      </c>
      <c r="NYH22" s="208" t="s">
        <v>554</v>
      </c>
      <c r="NYI22" s="208" t="s">
        <v>554</v>
      </c>
      <c r="NYJ22" s="208" t="s">
        <v>554</v>
      </c>
      <c r="NYK22" s="208" t="s">
        <v>554</v>
      </c>
      <c r="NYL22" s="208" t="s">
        <v>554</v>
      </c>
      <c r="NYM22" s="208" t="s">
        <v>554</v>
      </c>
      <c r="NYN22" s="208" t="s">
        <v>554</v>
      </c>
      <c r="NYO22" s="208" t="s">
        <v>554</v>
      </c>
      <c r="NYP22" s="208" t="s">
        <v>554</v>
      </c>
      <c r="NYQ22" s="208" t="s">
        <v>554</v>
      </c>
      <c r="NYR22" s="208" t="s">
        <v>554</v>
      </c>
      <c r="NYS22" s="208" t="s">
        <v>554</v>
      </c>
      <c r="NYT22" s="208" t="s">
        <v>554</v>
      </c>
      <c r="NYU22" s="208" t="s">
        <v>554</v>
      </c>
      <c r="NYV22" s="208" t="s">
        <v>554</v>
      </c>
      <c r="NYW22" s="208" t="s">
        <v>554</v>
      </c>
      <c r="NYX22" s="208" t="s">
        <v>554</v>
      </c>
      <c r="NYY22" s="208" t="s">
        <v>554</v>
      </c>
      <c r="NYZ22" s="208" t="s">
        <v>554</v>
      </c>
      <c r="NZA22" s="208" t="s">
        <v>554</v>
      </c>
      <c r="NZB22" s="208" t="s">
        <v>554</v>
      </c>
      <c r="NZC22" s="208" t="s">
        <v>554</v>
      </c>
      <c r="NZD22" s="208" t="s">
        <v>554</v>
      </c>
      <c r="NZE22" s="208" t="s">
        <v>554</v>
      </c>
      <c r="NZF22" s="208" t="s">
        <v>554</v>
      </c>
      <c r="NZG22" s="208" t="s">
        <v>554</v>
      </c>
      <c r="NZH22" s="208" t="s">
        <v>554</v>
      </c>
      <c r="NZI22" s="208" t="s">
        <v>554</v>
      </c>
      <c r="NZJ22" s="208" t="s">
        <v>554</v>
      </c>
      <c r="NZK22" s="208" t="s">
        <v>554</v>
      </c>
      <c r="NZL22" s="208" t="s">
        <v>554</v>
      </c>
      <c r="NZM22" s="208" t="s">
        <v>554</v>
      </c>
      <c r="NZN22" s="208" t="s">
        <v>554</v>
      </c>
      <c r="NZO22" s="208" t="s">
        <v>554</v>
      </c>
      <c r="NZP22" s="208" t="s">
        <v>554</v>
      </c>
      <c r="NZQ22" s="208" t="s">
        <v>554</v>
      </c>
      <c r="NZR22" s="208" t="s">
        <v>554</v>
      </c>
      <c r="NZS22" s="208" t="s">
        <v>554</v>
      </c>
      <c r="NZT22" s="208" t="s">
        <v>554</v>
      </c>
      <c r="NZU22" s="208" t="s">
        <v>554</v>
      </c>
      <c r="NZV22" s="208" t="s">
        <v>554</v>
      </c>
      <c r="NZW22" s="208" t="s">
        <v>554</v>
      </c>
      <c r="NZX22" s="208" t="s">
        <v>554</v>
      </c>
      <c r="NZY22" s="208" t="s">
        <v>554</v>
      </c>
      <c r="NZZ22" s="208" t="s">
        <v>554</v>
      </c>
      <c r="OAA22" s="208" t="s">
        <v>554</v>
      </c>
      <c r="OAB22" s="208" t="s">
        <v>554</v>
      </c>
      <c r="OAC22" s="208" t="s">
        <v>554</v>
      </c>
      <c r="OAD22" s="208" t="s">
        <v>554</v>
      </c>
      <c r="OAE22" s="208" t="s">
        <v>554</v>
      </c>
      <c r="OAF22" s="208" t="s">
        <v>554</v>
      </c>
      <c r="OAG22" s="208" t="s">
        <v>554</v>
      </c>
      <c r="OAH22" s="208" t="s">
        <v>554</v>
      </c>
      <c r="OAI22" s="208" t="s">
        <v>554</v>
      </c>
      <c r="OAJ22" s="208" t="s">
        <v>554</v>
      </c>
      <c r="OAK22" s="208" t="s">
        <v>554</v>
      </c>
      <c r="OAL22" s="208" t="s">
        <v>554</v>
      </c>
      <c r="OAM22" s="208" t="s">
        <v>554</v>
      </c>
      <c r="OAN22" s="208" t="s">
        <v>554</v>
      </c>
      <c r="OAO22" s="208" t="s">
        <v>554</v>
      </c>
      <c r="OAP22" s="208" t="s">
        <v>554</v>
      </c>
      <c r="OAQ22" s="208" t="s">
        <v>554</v>
      </c>
      <c r="OAR22" s="208" t="s">
        <v>554</v>
      </c>
      <c r="OAS22" s="208" t="s">
        <v>554</v>
      </c>
      <c r="OAT22" s="208" t="s">
        <v>554</v>
      </c>
      <c r="OAU22" s="208" t="s">
        <v>554</v>
      </c>
      <c r="OAV22" s="208" t="s">
        <v>554</v>
      </c>
      <c r="OAW22" s="208" t="s">
        <v>554</v>
      </c>
      <c r="OAX22" s="208" t="s">
        <v>554</v>
      </c>
      <c r="OAY22" s="208" t="s">
        <v>554</v>
      </c>
      <c r="OAZ22" s="208" t="s">
        <v>554</v>
      </c>
      <c r="OBA22" s="208" t="s">
        <v>554</v>
      </c>
      <c r="OBB22" s="208" t="s">
        <v>554</v>
      </c>
      <c r="OBC22" s="208" t="s">
        <v>554</v>
      </c>
      <c r="OBD22" s="208" t="s">
        <v>554</v>
      </c>
      <c r="OBE22" s="208" t="s">
        <v>554</v>
      </c>
      <c r="OBF22" s="208" t="s">
        <v>554</v>
      </c>
      <c r="OBG22" s="208" t="s">
        <v>554</v>
      </c>
      <c r="OBH22" s="208" t="s">
        <v>554</v>
      </c>
      <c r="OBI22" s="208" t="s">
        <v>554</v>
      </c>
      <c r="OBJ22" s="208" t="s">
        <v>554</v>
      </c>
      <c r="OBK22" s="208" t="s">
        <v>554</v>
      </c>
      <c r="OBL22" s="208" t="s">
        <v>554</v>
      </c>
      <c r="OBM22" s="208" t="s">
        <v>554</v>
      </c>
      <c r="OBN22" s="208" t="s">
        <v>554</v>
      </c>
      <c r="OBO22" s="208" t="s">
        <v>554</v>
      </c>
      <c r="OBP22" s="208" t="s">
        <v>554</v>
      </c>
      <c r="OBQ22" s="208" t="s">
        <v>554</v>
      </c>
      <c r="OBR22" s="208" t="s">
        <v>554</v>
      </c>
      <c r="OBS22" s="208" t="s">
        <v>554</v>
      </c>
      <c r="OBT22" s="208" t="s">
        <v>554</v>
      </c>
      <c r="OBU22" s="208" t="s">
        <v>554</v>
      </c>
      <c r="OBV22" s="208" t="s">
        <v>554</v>
      </c>
      <c r="OBW22" s="208" t="s">
        <v>554</v>
      </c>
      <c r="OBX22" s="208" t="s">
        <v>554</v>
      </c>
      <c r="OBY22" s="208" t="s">
        <v>554</v>
      </c>
      <c r="OBZ22" s="208" t="s">
        <v>554</v>
      </c>
      <c r="OCA22" s="208" t="s">
        <v>554</v>
      </c>
      <c r="OCB22" s="208" t="s">
        <v>554</v>
      </c>
      <c r="OCC22" s="208" t="s">
        <v>554</v>
      </c>
      <c r="OCD22" s="208" t="s">
        <v>554</v>
      </c>
      <c r="OCE22" s="208" t="s">
        <v>554</v>
      </c>
      <c r="OCF22" s="208" t="s">
        <v>554</v>
      </c>
      <c r="OCG22" s="208" t="s">
        <v>554</v>
      </c>
      <c r="OCH22" s="208" t="s">
        <v>554</v>
      </c>
      <c r="OCI22" s="208" t="s">
        <v>554</v>
      </c>
      <c r="OCJ22" s="208" t="s">
        <v>554</v>
      </c>
      <c r="OCK22" s="208" t="s">
        <v>554</v>
      </c>
      <c r="OCL22" s="208" t="s">
        <v>554</v>
      </c>
      <c r="OCM22" s="208" t="s">
        <v>554</v>
      </c>
      <c r="OCN22" s="208" t="s">
        <v>554</v>
      </c>
      <c r="OCO22" s="208" t="s">
        <v>554</v>
      </c>
      <c r="OCP22" s="208" t="s">
        <v>554</v>
      </c>
      <c r="OCQ22" s="208" t="s">
        <v>554</v>
      </c>
      <c r="OCR22" s="208" t="s">
        <v>554</v>
      </c>
      <c r="OCS22" s="208" t="s">
        <v>554</v>
      </c>
      <c r="OCT22" s="208" t="s">
        <v>554</v>
      </c>
      <c r="OCU22" s="208" t="s">
        <v>554</v>
      </c>
      <c r="OCV22" s="208" t="s">
        <v>554</v>
      </c>
      <c r="OCW22" s="208" t="s">
        <v>554</v>
      </c>
      <c r="OCX22" s="208" t="s">
        <v>554</v>
      </c>
      <c r="OCY22" s="208" t="s">
        <v>554</v>
      </c>
      <c r="OCZ22" s="208" t="s">
        <v>554</v>
      </c>
      <c r="ODA22" s="208" t="s">
        <v>554</v>
      </c>
      <c r="ODB22" s="208" t="s">
        <v>554</v>
      </c>
      <c r="ODC22" s="208" t="s">
        <v>554</v>
      </c>
      <c r="ODD22" s="208" t="s">
        <v>554</v>
      </c>
      <c r="ODE22" s="208" t="s">
        <v>554</v>
      </c>
      <c r="ODF22" s="208" t="s">
        <v>554</v>
      </c>
      <c r="ODG22" s="208" t="s">
        <v>554</v>
      </c>
      <c r="ODH22" s="208" t="s">
        <v>554</v>
      </c>
      <c r="ODI22" s="208" t="s">
        <v>554</v>
      </c>
      <c r="ODJ22" s="208" t="s">
        <v>554</v>
      </c>
      <c r="ODK22" s="208" t="s">
        <v>554</v>
      </c>
      <c r="ODL22" s="208" t="s">
        <v>554</v>
      </c>
      <c r="ODM22" s="208" t="s">
        <v>554</v>
      </c>
      <c r="ODN22" s="208" t="s">
        <v>554</v>
      </c>
      <c r="ODO22" s="208" t="s">
        <v>554</v>
      </c>
      <c r="ODP22" s="208" t="s">
        <v>554</v>
      </c>
      <c r="ODQ22" s="208" t="s">
        <v>554</v>
      </c>
      <c r="ODR22" s="208" t="s">
        <v>554</v>
      </c>
      <c r="ODS22" s="208" t="s">
        <v>554</v>
      </c>
      <c r="ODT22" s="208" t="s">
        <v>554</v>
      </c>
      <c r="ODU22" s="208" t="s">
        <v>554</v>
      </c>
      <c r="ODV22" s="208" t="s">
        <v>554</v>
      </c>
      <c r="ODW22" s="208" t="s">
        <v>554</v>
      </c>
      <c r="ODX22" s="208" t="s">
        <v>554</v>
      </c>
      <c r="ODY22" s="208" t="s">
        <v>554</v>
      </c>
      <c r="ODZ22" s="208" t="s">
        <v>554</v>
      </c>
      <c r="OEA22" s="208" t="s">
        <v>554</v>
      </c>
      <c r="OEB22" s="208" t="s">
        <v>554</v>
      </c>
      <c r="OEC22" s="208" t="s">
        <v>554</v>
      </c>
      <c r="OED22" s="208" t="s">
        <v>554</v>
      </c>
      <c r="OEE22" s="208" t="s">
        <v>554</v>
      </c>
      <c r="OEF22" s="208" t="s">
        <v>554</v>
      </c>
      <c r="OEG22" s="208" t="s">
        <v>554</v>
      </c>
      <c r="OEH22" s="208" t="s">
        <v>554</v>
      </c>
      <c r="OEI22" s="208" t="s">
        <v>554</v>
      </c>
      <c r="OEJ22" s="208" t="s">
        <v>554</v>
      </c>
      <c r="OEK22" s="208" t="s">
        <v>554</v>
      </c>
      <c r="OEL22" s="208" t="s">
        <v>554</v>
      </c>
      <c r="OEM22" s="208" t="s">
        <v>554</v>
      </c>
      <c r="OEN22" s="208" t="s">
        <v>554</v>
      </c>
      <c r="OEO22" s="208" t="s">
        <v>554</v>
      </c>
      <c r="OEP22" s="208" t="s">
        <v>554</v>
      </c>
      <c r="OEQ22" s="208" t="s">
        <v>554</v>
      </c>
      <c r="OER22" s="208" t="s">
        <v>554</v>
      </c>
      <c r="OES22" s="208" t="s">
        <v>554</v>
      </c>
      <c r="OET22" s="208" t="s">
        <v>554</v>
      </c>
      <c r="OEU22" s="208" t="s">
        <v>554</v>
      </c>
      <c r="OEV22" s="208" t="s">
        <v>554</v>
      </c>
      <c r="OEW22" s="208" t="s">
        <v>554</v>
      </c>
      <c r="OEX22" s="208" t="s">
        <v>554</v>
      </c>
      <c r="OEY22" s="208" t="s">
        <v>554</v>
      </c>
      <c r="OEZ22" s="208" t="s">
        <v>554</v>
      </c>
      <c r="OFA22" s="208" t="s">
        <v>554</v>
      </c>
      <c r="OFB22" s="208" t="s">
        <v>554</v>
      </c>
      <c r="OFC22" s="208" t="s">
        <v>554</v>
      </c>
      <c r="OFD22" s="208" t="s">
        <v>554</v>
      </c>
      <c r="OFE22" s="208" t="s">
        <v>554</v>
      </c>
      <c r="OFF22" s="208" t="s">
        <v>554</v>
      </c>
      <c r="OFG22" s="208" t="s">
        <v>554</v>
      </c>
      <c r="OFH22" s="208" t="s">
        <v>554</v>
      </c>
      <c r="OFI22" s="208" t="s">
        <v>554</v>
      </c>
      <c r="OFJ22" s="208" t="s">
        <v>554</v>
      </c>
      <c r="OFK22" s="208" t="s">
        <v>554</v>
      </c>
      <c r="OFL22" s="208" t="s">
        <v>554</v>
      </c>
      <c r="OFM22" s="208" t="s">
        <v>554</v>
      </c>
      <c r="OFN22" s="208" t="s">
        <v>554</v>
      </c>
      <c r="OFO22" s="208" t="s">
        <v>554</v>
      </c>
      <c r="OFP22" s="208" t="s">
        <v>554</v>
      </c>
      <c r="OFQ22" s="208" t="s">
        <v>554</v>
      </c>
      <c r="OFR22" s="208" t="s">
        <v>554</v>
      </c>
      <c r="OFS22" s="208" t="s">
        <v>554</v>
      </c>
      <c r="OFT22" s="208" t="s">
        <v>554</v>
      </c>
      <c r="OFU22" s="208" t="s">
        <v>554</v>
      </c>
      <c r="OFV22" s="208" t="s">
        <v>554</v>
      </c>
      <c r="OFW22" s="208" t="s">
        <v>554</v>
      </c>
      <c r="OFX22" s="208" t="s">
        <v>554</v>
      </c>
      <c r="OFY22" s="208" t="s">
        <v>554</v>
      </c>
      <c r="OFZ22" s="208" t="s">
        <v>554</v>
      </c>
      <c r="OGA22" s="208" t="s">
        <v>554</v>
      </c>
      <c r="OGB22" s="208" t="s">
        <v>554</v>
      </c>
      <c r="OGC22" s="208" t="s">
        <v>554</v>
      </c>
      <c r="OGD22" s="208" t="s">
        <v>554</v>
      </c>
      <c r="OGE22" s="208" t="s">
        <v>554</v>
      </c>
      <c r="OGF22" s="208" t="s">
        <v>554</v>
      </c>
      <c r="OGG22" s="208" t="s">
        <v>554</v>
      </c>
      <c r="OGH22" s="208" t="s">
        <v>554</v>
      </c>
      <c r="OGI22" s="208" t="s">
        <v>554</v>
      </c>
      <c r="OGJ22" s="208" t="s">
        <v>554</v>
      </c>
      <c r="OGK22" s="208" t="s">
        <v>554</v>
      </c>
      <c r="OGL22" s="208" t="s">
        <v>554</v>
      </c>
      <c r="OGM22" s="208" t="s">
        <v>554</v>
      </c>
      <c r="OGN22" s="208" t="s">
        <v>554</v>
      </c>
      <c r="OGO22" s="208" t="s">
        <v>554</v>
      </c>
      <c r="OGP22" s="208" t="s">
        <v>554</v>
      </c>
      <c r="OGQ22" s="208" t="s">
        <v>554</v>
      </c>
      <c r="OGR22" s="208" t="s">
        <v>554</v>
      </c>
      <c r="OGS22" s="208" t="s">
        <v>554</v>
      </c>
      <c r="OGT22" s="208" t="s">
        <v>554</v>
      </c>
      <c r="OGU22" s="208" t="s">
        <v>554</v>
      </c>
      <c r="OGV22" s="208" t="s">
        <v>554</v>
      </c>
      <c r="OGW22" s="208" t="s">
        <v>554</v>
      </c>
      <c r="OGX22" s="208" t="s">
        <v>554</v>
      </c>
      <c r="OGY22" s="208" t="s">
        <v>554</v>
      </c>
      <c r="OGZ22" s="208" t="s">
        <v>554</v>
      </c>
      <c r="OHA22" s="208" t="s">
        <v>554</v>
      </c>
      <c r="OHB22" s="208" t="s">
        <v>554</v>
      </c>
      <c r="OHC22" s="208" t="s">
        <v>554</v>
      </c>
      <c r="OHD22" s="208" t="s">
        <v>554</v>
      </c>
      <c r="OHE22" s="208" t="s">
        <v>554</v>
      </c>
      <c r="OHF22" s="208" t="s">
        <v>554</v>
      </c>
      <c r="OHG22" s="208" t="s">
        <v>554</v>
      </c>
      <c r="OHH22" s="208" t="s">
        <v>554</v>
      </c>
      <c r="OHI22" s="208" t="s">
        <v>554</v>
      </c>
      <c r="OHJ22" s="208" t="s">
        <v>554</v>
      </c>
      <c r="OHK22" s="208" t="s">
        <v>554</v>
      </c>
      <c r="OHL22" s="208" t="s">
        <v>554</v>
      </c>
      <c r="OHM22" s="208" t="s">
        <v>554</v>
      </c>
      <c r="OHN22" s="208" t="s">
        <v>554</v>
      </c>
      <c r="OHO22" s="208" t="s">
        <v>554</v>
      </c>
      <c r="OHP22" s="208" t="s">
        <v>554</v>
      </c>
      <c r="OHQ22" s="208" t="s">
        <v>554</v>
      </c>
      <c r="OHR22" s="208" t="s">
        <v>554</v>
      </c>
      <c r="OHS22" s="208" t="s">
        <v>554</v>
      </c>
      <c r="OHT22" s="208" t="s">
        <v>554</v>
      </c>
      <c r="OHU22" s="208" t="s">
        <v>554</v>
      </c>
      <c r="OHV22" s="208" t="s">
        <v>554</v>
      </c>
      <c r="OHW22" s="208" t="s">
        <v>554</v>
      </c>
      <c r="OHX22" s="208" t="s">
        <v>554</v>
      </c>
      <c r="OHY22" s="208" t="s">
        <v>554</v>
      </c>
      <c r="OHZ22" s="208" t="s">
        <v>554</v>
      </c>
      <c r="OIA22" s="208" t="s">
        <v>554</v>
      </c>
      <c r="OIB22" s="208" t="s">
        <v>554</v>
      </c>
      <c r="OIC22" s="208" t="s">
        <v>554</v>
      </c>
      <c r="OID22" s="208" t="s">
        <v>554</v>
      </c>
      <c r="OIE22" s="208" t="s">
        <v>554</v>
      </c>
      <c r="OIF22" s="208" t="s">
        <v>554</v>
      </c>
      <c r="OIG22" s="208" t="s">
        <v>554</v>
      </c>
      <c r="OIH22" s="208" t="s">
        <v>554</v>
      </c>
      <c r="OII22" s="208" t="s">
        <v>554</v>
      </c>
      <c r="OIJ22" s="208" t="s">
        <v>554</v>
      </c>
      <c r="OIK22" s="208" t="s">
        <v>554</v>
      </c>
      <c r="OIL22" s="208" t="s">
        <v>554</v>
      </c>
      <c r="OIM22" s="208" t="s">
        <v>554</v>
      </c>
      <c r="OIN22" s="208" t="s">
        <v>554</v>
      </c>
      <c r="OIO22" s="208" t="s">
        <v>554</v>
      </c>
      <c r="OIP22" s="208" t="s">
        <v>554</v>
      </c>
      <c r="OIQ22" s="208" t="s">
        <v>554</v>
      </c>
      <c r="OIR22" s="208" t="s">
        <v>554</v>
      </c>
      <c r="OIS22" s="208" t="s">
        <v>554</v>
      </c>
      <c r="OIT22" s="208" t="s">
        <v>554</v>
      </c>
      <c r="OIU22" s="208" t="s">
        <v>554</v>
      </c>
      <c r="OIV22" s="208" t="s">
        <v>554</v>
      </c>
      <c r="OIW22" s="208" t="s">
        <v>554</v>
      </c>
      <c r="OIX22" s="208" t="s">
        <v>554</v>
      </c>
      <c r="OIY22" s="208" t="s">
        <v>554</v>
      </c>
      <c r="OIZ22" s="208" t="s">
        <v>554</v>
      </c>
      <c r="OJA22" s="208" t="s">
        <v>554</v>
      </c>
      <c r="OJB22" s="208" t="s">
        <v>554</v>
      </c>
      <c r="OJC22" s="208" t="s">
        <v>554</v>
      </c>
      <c r="OJD22" s="208" t="s">
        <v>554</v>
      </c>
      <c r="OJE22" s="208" t="s">
        <v>554</v>
      </c>
      <c r="OJF22" s="208" t="s">
        <v>554</v>
      </c>
      <c r="OJG22" s="208" t="s">
        <v>554</v>
      </c>
      <c r="OJH22" s="208" t="s">
        <v>554</v>
      </c>
      <c r="OJI22" s="208" t="s">
        <v>554</v>
      </c>
      <c r="OJJ22" s="208" t="s">
        <v>554</v>
      </c>
      <c r="OJK22" s="208" t="s">
        <v>554</v>
      </c>
      <c r="OJL22" s="208" t="s">
        <v>554</v>
      </c>
      <c r="OJM22" s="208" t="s">
        <v>554</v>
      </c>
      <c r="OJN22" s="208" t="s">
        <v>554</v>
      </c>
      <c r="OJO22" s="208" t="s">
        <v>554</v>
      </c>
      <c r="OJP22" s="208" t="s">
        <v>554</v>
      </c>
      <c r="OJQ22" s="208" t="s">
        <v>554</v>
      </c>
      <c r="OJR22" s="208" t="s">
        <v>554</v>
      </c>
      <c r="OJS22" s="208" t="s">
        <v>554</v>
      </c>
      <c r="OJT22" s="208" t="s">
        <v>554</v>
      </c>
      <c r="OJU22" s="208" t="s">
        <v>554</v>
      </c>
      <c r="OJV22" s="208" t="s">
        <v>554</v>
      </c>
      <c r="OJW22" s="208" t="s">
        <v>554</v>
      </c>
      <c r="OJX22" s="208" t="s">
        <v>554</v>
      </c>
      <c r="OJY22" s="208" t="s">
        <v>554</v>
      </c>
      <c r="OJZ22" s="208" t="s">
        <v>554</v>
      </c>
      <c r="OKA22" s="208" t="s">
        <v>554</v>
      </c>
      <c r="OKB22" s="208" t="s">
        <v>554</v>
      </c>
      <c r="OKC22" s="208" t="s">
        <v>554</v>
      </c>
      <c r="OKD22" s="208" t="s">
        <v>554</v>
      </c>
      <c r="OKE22" s="208" t="s">
        <v>554</v>
      </c>
      <c r="OKF22" s="208" t="s">
        <v>554</v>
      </c>
      <c r="OKG22" s="208" t="s">
        <v>554</v>
      </c>
      <c r="OKH22" s="208" t="s">
        <v>554</v>
      </c>
      <c r="OKI22" s="208" t="s">
        <v>554</v>
      </c>
      <c r="OKJ22" s="208" t="s">
        <v>554</v>
      </c>
      <c r="OKK22" s="208" t="s">
        <v>554</v>
      </c>
      <c r="OKL22" s="208" t="s">
        <v>554</v>
      </c>
      <c r="OKM22" s="208" t="s">
        <v>554</v>
      </c>
      <c r="OKN22" s="208" t="s">
        <v>554</v>
      </c>
      <c r="OKO22" s="208" t="s">
        <v>554</v>
      </c>
      <c r="OKP22" s="208" t="s">
        <v>554</v>
      </c>
      <c r="OKQ22" s="208" t="s">
        <v>554</v>
      </c>
      <c r="OKR22" s="208" t="s">
        <v>554</v>
      </c>
      <c r="OKS22" s="208" t="s">
        <v>554</v>
      </c>
      <c r="OKT22" s="208" t="s">
        <v>554</v>
      </c>
      <c r="OKU22" s="208" t="s">
        <v>554</v>
      </c>
      <c r="OKV22" s="208" t="s">
        <v>554</v>
      </c>
      <c r="OKW22" s="208" t="s">
        <v>554</v>
      </c>
      <c r="OKX22" s="208" t="s">
        <v>554</v>
      </c>
      <c r="OKY22" s="208" t="s">
        <v>554</v>
      </c>
      <c r="OKZ22" s="208" t="s">
        <v>554</v>
      </c>
      <c r="OLA22" s="208" t="s">
        <v>554</v>
      </c>
      <c r="OLB22" s="208" t="s">
        <v>554</v>
      </c>
      <c r="OLC22" s="208" t="s">
        <v>554</v>
      </c>
      <c r="OLD22" s="208" t="s">
        <v>554</v>
      </c>
      <c r="OLE22" s="208" t="s">
        <v>554</v>
      </c>
      <c r="OLF22" s="208" t="s">
        <v>554</v>
      </c>
      <c r="OLG22" s="208" t="s">
        <v>554</v>
      </c>
      <c r="OLH22" s="208" t="s">
        <v>554</v>
      </c>
      <c r="OLI22" s="208" t="s">
        <v>554</v>
      </c>
      <c r="OLJ22" s="208" t="s">
        <v>554</v>
      </c>
      <c r="OLK22" s="208" t="s">
        <v>554</v>
      </c>
      <c r="OLL22" s="208" t="s">
        <v>554</v>
      </c>
      <c r="OLM22" s="208" t="s">
        <v>554</v>
      </c>
      <c r="OLN22" s="208" t="s">
        <v>554</v>
      </c>
      <c r="OLO22" s="208" t="s">
        <v>554</v>
      </c>
      <c r="OLP22" s="208" t="s">
        <v>554</v>
      </c>
      <c r="OLQ22" s="208" t="s">
        <v>554</v>
      </c>
      <c r="OLR22" s="208" t="s">
        <v>554</v>
      </c>
      <c r="OLS22" s="208" t="s">
        <v>554</v>
      </c>
      <c r="OLT22" s="208" t="s">
        <v>554</v>
      </c>
      <c r="OLU22" s="208" t="s">
        <v>554</v>
      </c>
      <c r="OLV22" s="208" t="s">
        <v>554</v>
      </c>
      <c r="OLW22" s="208" t="s">
        <v>554</v>
      </c>
      <c r="OLX22" s="208" t="s">
        <v>554</v>
      </c>
      <c r="OLY22" s="208" t="s">
        <v>554</v>
      </c>
      <c r="OLZ22" s="208" t="s">
        <v>554</v>
      </c>
      <c r="OMA22" s="208" t="s">
        <v>554</v>
      </c>
      <c r="OMB22" s="208" t="s">
        <v>554</v>
      </c>
      <c r="OMC22" s="208" t="s">
        <v>554</v>
      </c>
      <c r="OMD22" s="208" t="s">
        <v>554</v>
      </c>
      <c r="OME22" s="208" t="s">
        <v>554</v>
      </c>
      <c r="OMF22" s="208" t="s">
        <v>554</v>
      </c>
      <c r="OMG22" s="208" t="s">
        <v>554</v>
      </c>
      <c r="OMH22" s="208" t="s">
        <v>554</v>
      </c>
      <c r="OMI22" s="208" t="s">
        <v>554</v>
      </c>
      <c r="OMJ22" s="208" t="s">
        <v>554</v>
      </c>
      <c r="OMK22" s="208" t="s">
        <v>554</v>
      </c>
      <c r="OML22" s="208" t="s">
        <v>554</v>
      </c>
      <c r="OMM22" s="208" t="s">
        <v>554</v>
      </c>
      <c r="OMN22" s="208" t="s">
        <v>554</v>
      </c>
      <c r="OMO22" s="208" t="s">
        <v>554</v>
      </c>
      <c r="OMP22" s="208" t="s">
        <v>554</v>
      </c>
      <c r="OMQ22" s="208" t="s">
        <v>554</v>
      </c>
      <c r="OMR22" s="208" t="s">
        <v>554</v>
      </c>
      <c r="OMS22" s="208" t="s">
        <v>554</v>
      </c>
      <c r="OMT22" s="208" t="s">
        <v>554</v>
      </c>
      <c r="OMU22" s="208" t="s">
        <v>554</v>
      </c>
      <c r="OMV22" s="208" t="s">
        <v>554</v>
      </c>
      <c r="OMW22" s="208" t="s">
        <v>554</v>
      </c>
      <c r="OMX22" s="208" t="s">
        <v>554</v>
      </c>
      <c r="OMY22" s="208" t="s">
        <v>554</v>
      </c>
      <c r="OMZ22" s="208" t="s">
        <v>554</v>
      </c>
      <c r="ONA22" s="208" t="s">
        <v>554</v>
      </c>
      <c r="ONB22" s="208" t="s">
        <v>554</v>
      </c>
      <c r="ONC22" s="208" t="s">
        <v>554</v>
      </c>
      <c r="OND22" s="208" t="s">
        <v>554</v>
      </c>
      <c r="ONE22" s="208" t="s">
        <v>554</v>
      </c>
      <c r="ONF22" s="208" t="s">
        <v>554</v>
      </c>
      <c r="ONG22" s="208" t="s">
        <v>554</v>
      </c>
      <c r="ONH22" s="208" t="s">
        <v>554</v>
      </c>
      <c r="ONI22" s="208" t="s">
        <v>554</v>
      </c>
      <c r="ONJ22" s="208" t="s">
        <v>554</v>
      </c>
      <c r="ONK22" s="208" t="s">
        <v>554</v>
      </c>
      <c r="ONL22" s="208" t="s">
        <v>554</v>
      </c>
      <c r="ONM22" s="208" t="s">
        <v>554</v>
      </c>
      <c r="ONN22" s="208" t="s">
        <v>554</v>
      </c>
      <c r="ONO22" s="208" t="s">
        <v>554</v>
      </c>
      <c r="ONP22" s="208" t="s">
        <v>554</v>
      </c>
      <c r="ONQ22" s="208" t="s">
        <v>554</v>
      </c>
      <c r="ONR22" s="208" t="s">
        <v>554</v>
      </c>
      <c r="ONS22" s="208" t="s">
        <v>554</v>
      </c>
      <c r="ONT22" s="208" t="s">
        <v>554</v>
      </c>
      <c r="ONU22" s="208" t="s">
        <v>554</v>
      </c>
      <c r="ONV22" s="208" t="s">
        <v>554</v>
      </c>
      <c r="ONW22" s="208" t="s">
        <v>554</v>
      </c>
      <c r="ONX22" s="208" t="s">
        <v>554</v>
      </c>
      <c r="ONY22" s="208" t="s">
        <v>554</v>
      </c>
      <c r="ONZ22" s="208" t="s">
        <v>554</v>
      </c>
      <c r="OOA22" s="208" t="s">
        <v>554</v>
      </c>
      <c r="OOB22" s="208" t="s">
        <v>554</v>
      </c>
      <c r="OOC22" s="208" t="s">
        <v>554</v>
      </c>
      <c r="OOD22" s="208" t="s">
        <v>554</v>
      </c>
      <c r="OOE22" s="208" t="s">
        <v>554</v>
      </c>
      <c r="OOF22" s="208" t="s">
        <v>554</v>
      </c>
      <c r="OOG22" s="208" t="s">
        <v>554</v>
      </c>
      <c r="OOH22" s="208" t="s">
        <v>554</v>
      </c>
      <c r="OOI22" s="208" t="s">
        <v>554</v>
      </c>
      <c r="OOJ22" s="208" t="s">
        <v>554</v>
      </c>
      <c r="OOK22" s="208" t="s">
        <v>554</v>
      </c>
      <c r="OOL22" s="208" t="s">
        <v>554</v>
      </c>
      <c r="OOM22" s="208" t="s">
        <v>554</v>
      </c>
      <c r="OON22" s="208" t="s">
        <v>554</v>
      </c>
      <c r="OOO22" s="208" t="s">
        <v>554</v>
      </c>
      <c r="OOP22" s="208" t="s">
        <v>554</v>
      </c>
      <c r="OOQ22" s="208" t="s">
        <v>554</v>
      </c>
      <c r="OOR22" s="208" t="s">
        <v>554</v>
      </c>
      <c r="OOS22" s="208" t="s">
        <v>554</v>
      </c>
      <c r="OOT22" s="208" t="s">
        <v>554</v>
      </c>
      <c r="OOU22" s="208" t="s">
        <v>554</v>
      </c>
      <c r="OOV22" s="208" t="s">
        <v>554</v>
      </c>
      <c r="OOW22" s="208" t="s">
        <v>554</v>
      </c>
      <c r="OOX22" s="208" t="s">
        <v>554</v>
      </c>
      <c r="OOY22" s="208" t="s">
        <v>554</v>
      </c>
      <c r="OOZ22" s="208" t="s">
        <v>554</v>
      </c>
      <c r="OPA22" s="208" t="s">
        <v>554</v>
      </c>
      <c r="OPB22" s="208" t="s">
        <v>554</v>
      </c>
      <c r="OPC22" s="208" t="s">
        <v>554</v>
      </c>
      <c r="OPD22" s="208" t="s">
        <v>554</v>
      </c>
      <c r="OPE22" s="208" t="s">
        <v>554</v>
      </c>
      <c r="OPF22" s="208" t="s">
        <v>554</v>
      </c>
      <c r="OPG22" s="208" t="s">
        <v>554</v>
      </c>
      <c r="OPH22" s="208" t="s">
        <v>554</v>
      </c>
      <c r="OPI22" s="208" t="s">
        <v>554</v>
      </c>
      <c r="OPJ22" s="208" t="s">
        <v>554</v>
      </c>
      <c r="OPK22" s="208" t="s">
        <v>554</v>
      </c>
      <c r="OPL22" s="208" t="s">
        <v>554</v>
      </c>
      <c r="OPM22" s="208" t="s">
        <v>554</v>
      </c>
      <c r="OPN22" s="208" t="s">
        <v>554</v>
      </c>
      <c r="OPO22" s="208" t="s">
        <v>554</v>
      </c>
      <c r="OPP22" s="208" t="s">
        <v>554</v>
      </c>
      <c r="OPQ22" s="208" t="s">
        <v>554</v>
      </c>
      <c r="OPR22" s="208" t="s">
        <v>554</v>
      </c>
      <c r="OPS22" s="208" t="s">
        <v>554</v>
      </c>
      <c r="OPT22" s="208" t="s">
        <v>554</v>
      </c>
      <c r="OPU22" s="208" t="s">
        <v>554</v>
      </c>
      <c r="OPV22" s="208" t="s">
        <v>554</v>
      </c>
      <c r="OPW22" s="208" t="s">
        <v>554</v>
      </c>
      <c r="OPX22" s="208" t="s">
        <v>554</v>
      </c>
      <c r="OPY22" s="208" t="s">
        <v>554</v>
      </c>
      <c r="OPZ22" s="208" t="s">
        <v>554</v>
      </c>
      <c r="OQA22" s="208" t="s">
        <v>554</v>
      </c>
      <c r="OQB22" s="208" t="s">
        <v>554</v>
      </c>
      <c r="OQC22" s="208" t="s">
        <v>554</v>
      </c>
      <c r="OQD22" s="208" t="s">
        <v>554</v>
      </c>
      <c r="OQE22" s="208" t="s">
        <v>554</v>
      </c>
      <c r="OQF22" s="208" t="s">
        <v>554</v>
      </c>
      <c r="OQG22" s="208" t="s">
        <v>554</v>
      </c>
      <c r="OQH22" s="208" t="s">
        <v>554</v>
      </c>
      <c r="OQI22" s="208" t="s">
        <v>554</v>
      </c>
      <c r="OQJ22" s="208" t="s">
        <v>554</v>
      </c>
      <c r="OQK22" s="208" t="s">
        <v>554</v>
      </c>
      <c r="OQL22" s="208" t="s">
        <v>554</v>
      </c>
      <c r="OQM22" s="208" t="s">
        <v>554</v>
      </c>
      <c r="OQN22" s="208" t="s">
        <v>554</v>
      </c>
      <c r="OQO22" s="208" t="s">
        <v>554</v>
      </c>
      <c r="OQP22" s="208" t="s">
        <v>554</v>
      </c>
      <c r="OQQ22" s="208" t="s">
        <v>554</v>
      </c>
      <c r="OQR22" s="208" t="s">
        <v>554</v>
      </c>
      <c r="OQS22" s="208" t="s">
        <v>554</v>
      </c>
      <c r="OQT22" s="208" t="s">
        <v>554</v>
      </c>
      <c r="OQU22" s="208" t="s">
        <v>554</v>
      </c>
      <c r="OQV22" s="208" t="s">
        <v>554</v>
      </c>
      <c r="OQW22" s="208" t="s">
        <v>554</v>
      </c>
      <c r="OQX22" s="208" t="s">
        <v>554</v>
      </c>
      <c r="OQY22" s="208" t="s">
        <v>554</v>
      </c>
      <c r="OQZ22" s="208" t="s">
        <v>554</v>
      </c>
      <c r="ORA22" s="208" t="s">
        <v>554</v>
      </c>
      <c r="ORB22" s="208" t="s">
        <v>554</v>
      </c>
      <c r="ORC22" s="208" t="s">
        <v>554</v>
      </c>
      <c r="ORD22" s="208" t="s">
        <v>554</v>
      </c>
      <c r="ORE22" s="208" t="s">
        <v>554</v>
      </c>
      <c r="ORF22" s="208" t="s">
        <v>554</v>
      </c>
      <c r="ORG22" s="208" t="s">
        <v>554</v>
      </c>
      <c r="ORH22" s="208" t="s">
        <v>554</v>
      </c>
      <c r="ORI22" s="208" t="s">
        <v>554</v>
      </c>
      <c r="ORJ22" s="208" t="s">
        <v>554</v>
      </c>
      <c r="ORK22" s="208" t="s">
        <v>554</v>
      </c>
      <c r="ORL22" s="208" t="s">
        <v>554</v>
      </c>
      <c r="ORM22" s="208" t="s">
        <v>554</v>
      </c>
      <c r="ORN22" s="208" t="s">
        <v>554</v>
      </c>
      <c r="ORO22" s="208" t="s">
        <v>554</v>
      </c>
      <c r="ORP22" s="208" t="s">
        <v>554</v>
      </c>
      <c r="ORQ22" s="208" t="s">
        <v>554</v>
      </c>
      <c r="ORR22" s="208" t="s">
        <v>554</v>
      </c>
      <c r="ORS22" s="208" t="s">
        <v>554</v>
      </c>
      <c r="ORT22" s="208" t="s">
        <v>554</v>
      </c>
      <c r="ORU22" s="208" t="s">
        <v>554</v>
      </c>
      <c r="ORV22" s="208" t="s">
        <v>554</v>
      </c>
      <c r="ORW22" s="208" t="s">
        <v>554</v>
      </c>
      <c r="ORX22" s="208" t="s">
        <v>554</v>
      </c>
      <c r="ORY22" s="208" t="s">
        <v>554</v>
      </c>
      <c r="ORZ22" s="208" t="s">
        <v>554</v>
      </c>
      <c r="OSA22" s="208" t="s">
        <v>554</v>
      </c>
      <c r="OSB22" s="208" t="s">
        <v>554</v>
      </c>
      <c r="OSC22" s="208" t="s">
        <v>554</v>
      </c>
      <c r="OSD22" s="208" t="s">
        <v>554</v>
      </c>
      <c r="OSE22" s="208" t="s">
        <v>554</v>
      </c>
      <c r="OSF22" s="208" t="s">
        <v>554</v>
      </c>
      <c r="OSG22" s="208" t="s">
        <v>554</v>
      </c>
      <c r="OSH22" s="208" t="s">
        <v>554</v>
      </c>
      <c r="OSI22" s="208" t="s">
        <v>554</v>
      </c>
      <c r="OSJ22" s="208" t="s">
        <v>554</v>
      </c>
      <c r="OSK22" s="208" t="s">
        <v>554</v>
      </c>
      <c r="OSL22" s="208" t="s">
        <v>554</v>
      </c>
      <c r="OSM22" s="208" t="s">
        <v>554</v>
      </c>
      <c r="OSN22" s="208" t="s">
        <v>554</v>
      </c>
      <c r="OSO22" s="208" t="s">
        <v>554</v>
      </c>
      <c r="OSP22" s="208" t="s">
        <v>554</v>
      </c>
      <c r="OSQ22" s="208" t="s">
        <v>554</v>
      </c>
      <c r="OSR22" s="208" t="s">
        <v>554</v>
      </c>
      <c r="OSS22" s="208" t="s">
        <v>554</v>
      </c>
      <c r="OST22" s="208" t="s">
        <v>554</v>
      </c>
      <c r="OSU22" s="208" t="s">
        <v>554</v>
      </c>
      <c r="OSV22" s="208" t="s">
        <v>554</v>
      </c>
      <c r="OSW22" s="208" t="s">
        <v>554</v>
      </c>
      <c r="OSX22" s="208" t="s">
        <v>554</v>
      </c>
      <c r="OSY22" s="208" t="s">
        <v>554</v>
      </c>
      <c r="OSZ22" s="208" t="s">
        <v>554</v>
      </c>
      <c r="OTA22" s="208" t="s">
        <v>554</v>
      </c>
      <c r="OTB22" s="208" t="s">
        <v>554</v>
      </c>
      <c r="OTC22" s="208" t="s">
        <v>554</v>
      </c>
      <c r="OTD22" s="208" t="s">
        <v>554</v>
      </c>
      <c r="OTE22" s="208" t="s">
        <v>554</v>
      </c>
      <c r="OTF22" s="208" t="s">
        <v>554</v>
      </c>
      <c r="OTG22" s="208" t="s">
        <v>554</v>
      </c>
      <c r="OTH22" s="208" t="s">
        <v>554</v>
      </c>
      <c r="OTI22" s="208" t="s">
        <v>554</v>
      </c>
      <c r="OTJ22" s="208" t="s">
        <v>554</v>
      </c>
      <c r="OTK22" s="208" t="s">
        <v>554</v>
      </c>
      <c r="OTL22" s="208" t="s">
        <v>554</v>
      </c>
      <c r="OTM22" s="208" t="s">
        <v>554</v>
      </c>
      <c r="OTN22" s="208" t="s">
        <v>554</v>
      </c>
      <c r="OTO22" s="208" t="s">
        <v>554</v>
      </c>
      <c r="OTP22" s="208" t="s">
        <v>554</v>
      </c>
      <c r="OTQ22" s="208" t="s">
        <v>554</v>
      </c>
      <c r="OTR22" s="208" t="s">
        <v>554</v>
      </c>
      <c r="OTS22" s="208" t="s">
        <v>554</v>
      </c>
      <c r="OTT22" s="208" t="s">
        <v>554</v>
      </c>
      <c r="OTU22" s="208" t="s">
        <v>554</v>
      </c>
      <c r="OTV22" s="208" t="s">
        <v>554</v>
      </c>
      <c r="OTW22" s="208" t="s">
        <v>554</v>
      </c>
      <c r="OTX22" s="208" t="s">
        <v>554</v>
      </c>
      <c r="OTY22" s="208" t="s">
        <v>554</v>
      </c>
      <c r="OTZ22" s="208" t="s">
        <v>554</v>
      </c>
      <c r="OUA22" s="208" t="s">
        <v>554</v>
      </c>
      <c r="OUB22" s="208" t="s">
        <v>554</v>
      </c>
      <c r="OUC22" s="208" t="s">
        <v>554</v>
      </c>
      <c r="OUD22" s="208" t="s">
        <v>554</v>
      </c>
      <c r="OUE22" s="208" t="s">
        <v>554</v>
      </c>
      <c r="OUF22" s="208" t="s">
        <v>554</v>
      </c>
      <c r="OUG22" s="208" t="s">
        <v>554</v>
      </c>
      <c r="OUH22" s="208" t="s">
        <v>554</v>
      </c>
      <c r="OUI22" s="208" t="s">
        <v>554</v>
      </c>
      <c r="OUJ22" s="208" t="s">
        <v>554</v>
      </c>
      <c r="OUK22" s="208" t="s">
        <v>554</v>
      </c>
      <c r="OUL22" s="208" t="s">
        <v>554</v>
      </c>
      <c r="OUM22" s="208" t="s">
        <v>554</v>
      </c>
      <c r="OUN22" s="208" t="s">
        <v>554</v>
      </c>
      <c r="OUO22" s="208" t="s">
        <v>554</v>
      </c>
      <c r="OUP22" s="208" t="s">
        <v>554</v>
      </c>
      <c r="OUQ22" s="208" t="s">
        <v>554</v>
      </c>
      <c r="OUR22" s="208" t="s">
        <v>554</v>
      </c>
      <c r="OUS22" s="208" t="s">
        <v>554</v>
      </c>
      <c r="OUT22" s="208" t="s">
        <v>554</v>
      </c>
      <c r="OUU22" s="208" t="s">
        <v>554</v>
      </c>
      <c r="OUV22" s="208" t="s">
        <v>554</v>
      </c>
      <c r="OUW22" s="208" t="s">
        <v>554</v>
      </c>
      <c r="OUX22" s="208" t="s">
        <v>554</v>
      </c>
      <c r="OUY22" s="208" t="s">
        <v>554</v>
      </c>
      <c r="OUZ22" s="208" t="s">
        <v>554</v>
      </c>
      <c r="OVA22" s="208" t="s">
        <v>554</v>
      </c>
      <c r="OVB22" s="208" t="s">
        <v>554</v>
      </c>
      <c r="OVC22" s="208" t="s">
        <v>554</v>
      </c>
      <c r="OVD22" s="208" t="s">
        <v>554</v>
      </c>
      <c r="OVE22" s="208" t="s">
        <v>554</v>
      </c>
      <c r="OVF22" s="208" t="s">
        <v>554</v>
      </c>
      <c r="OVG22" s="208" t="s">
        <v>554</v>
      </c>
      <c r="OVH22" s="208" t="s">
        <v>554</v>
      </c>
      <c r="OVI22" s="208" t="s">
        <v>554</v>
      </c>
      <c r="OVJ22" s="208" t="s">
        <v>554</v>
      </c>
      <c r="OVK22" s="208" t="s">
        <v>554</v>
      </c>
      <c r="OVL22" s="208" t="s">
        <v>554</v>
      </c>
      <c r="OVM22" s="208" t="s">
        <v>554</v>
      </c>
      <c r="OVN22" s="208" t="s">
        <v>554</v>
      </c>
      <c r="OVO22" s="208" t="s">
        <v>554</v>
      </c>
      <c r="OVP22" s="208" t="s">
        <v>554</v>
      </c>
      <c r="OVQ22" s="208" t="s">
        <v>554</v>
      </c>
      <c r="OVR22" s="208" t="s">
        <v>554</v>
      </c>
      <c r="OVS22" s="208" t="s">
        <v>554</v>
      </c>
      <c r="OVT22" s="208" t="s">
        <v>554</v>
      </c>
      <c r="OVU22" s="208" t="s">
        <v>554</v>
      </c>
      <c r="OVV22" s="208" t="s">
        <v>554</v>
      </c>
      <c r="OVW22" s="208" t="s">
        <v>554</v>
      </c>
      <c r="OVX22" s="208" t="s">
        <v>554</v>
      </c>
      <c r="OVY22" s="208" t="s">
        <v>554</v>
      </c>
      <c r="OVZ22" s="208" t="s">
        <v>554</v>
      </c>
      <c r="OWA22" s="208" t="s">
        <v>554</v>
      </c>
      <c r="OWB22" s="208" t="s">
        <v>554</v>
      </c>
      <c r="OWC22" s="208" t="s">
        <v>554</v>
      </c>
      <c r="OWD22" s="208" t="s">
        <v>554</v>
      </c>
      <c r="OWE22" s="208" t="s">
        <v>554</v>
      </c>
      <c r="OWF22" s="208" t="s">
        <v>554</v>
      </c>
      <c r="OWG22" s="208" t="s">
        <v>554</v>
      </c>
      <c r="OWH22" s="208" t="s">
        <v>554</v>
      </c>
      <c r="OWI22" s="208" t="s">
        <v>554</v>
      </c>
      <c r="OWJ22" s="208" t="s">
        <v>554</v>
      </c>
      <c r="OWK22" s="208" t="s">
        <v>554</v>
      </c>
      <c r="OWL22" s="208" t="s">
        <v>554</v>
      </c>
      <c r="OWM22" s="208" t="s">
        <v>554</v>
      </c>
      <c r="OWN22" s="208" t="s">
        <v>554</v>
      </c>
      <c r="OWO22" s="208" t="s">
        <v>554</v>
      </c>
      <c r="OWP22" s="208" t="s">
        <v>554</v>
      </c>
      <c r="OWQ22" s="208" t="s">
        <v>554</v>
      </c>
      <c r="OWR22" s="208" t="s">
        <v>554</v>
      </c>
      <c r="OWS22" s="208" t="s">
        <v>554</v>
      </c>
      <c r="OWT22" s="208" t="s">
        <v>554</v>
      </c>
      <c r="OWU22" s="208" t="s">
        <v>554</v>
      </c>
      <c r="OWV22" s="208" t="s">
        <v>554</v>
      </c>
      <c r="OWW22" s="208" t="s">
        <v>554</v>
      </c>
      <c r="OWX22" s="208" t="s">
        <v>554</v>
      </c>
      <c r="OWY22" s="208" t="s">
        <v>554</v>
      </c>
      <c r="OWZ22" s="208" t="s">
        <v>554</v>
      </c>
      <c r="OXA22" s="208" t="s">
        <v>554</v>
      </c>
      <c r="OXB22" s="208" t="s">
        <v>554</v>
      </c>
      <c r="OXC22" s="208" t="s">
        <v>554</v>
      </c>
      <c r="OXD22" s="208" t="s">
        <v>554</v>
      </c>
      <c r="OXE22" s="208" t="s">
        <v>554</v>
      </c>
      <c r="OXF22" s="208" t="s">
        <v>554</v>
      </c>
      <c r="OXG22" s="208" t="s">
        <v>554</v>
      </c>
      <c r="OXH22" s="208" t="s">
        <v>554</v>
      </c>
      <c r="OXI22" s="208" t="s">
        <v>554</v>
      </c>
      <c r="OXJ22" s="208" t="s">
        <v>554</v>
      </c>
      <c r="OXK22" s="208" t="s">
        <v>554</v>
      </c>
      <c r="OXL22" s="208" t="s">
        <v>554</v>
      </c>
      <c r="OXM22" s="208" t="s">
        <v>554</v>
      </c>
      <c r="OXN22" s="208" t="s">
        <v>554</v>
      </c>
      <c r="OXO22" s="208" t="s">
        <v>554</v>
      </c>
      <c r="OXP22" s="208" t="s">
        <v>554</v>
      </c>
      <c r="OXQ22" s="208" t="s">
        <v>554</v>
      </c>
      <c r="OXR22" s="208" t="s">
        <v>554</v>
      </c>
      <c r="OXS22" s="208" t="s">
        <v>554</v>
      </c>
      <c r="OXT22" s="208" t="s">
        <v>554</v>
      </c>
      <c r="OXU22" s="208" t="s">
        <v>554</v>
      </c>
      <c r="OXV22" s="208" t="s">
        <v>554</v>
      </c>
      <c r="OXW22" s="208" t="s">
        <v>554</v>
      </c>
      <c r="OXX22" s="208" t="s">
        <v>554</v>
      </c>
      <c r="OXY22" s="208" t="s">
        <v>554</v>
      </c>
      <c r="OXZ22" s="208" t="s">
        <v>554</v>
      </c>
      <c r="OYA22" s="208" t="s">
        <v>554</v>
      </c>
      <c r="OYB22" s="208" t="s">
        <v>554</v>
      </c>
      <c r="OYC22" s="208" t="s">
        <v>554</v>
      </c>
      <c r="OYD22" s="208" t="s">
        <v>554</v>
      </c>
      <c r="OYE22" s="208" t="s">
        <v>554</v>
      </c>
      <c r="OYF22" s="208" t="s">
        <v>554</v>
      </c>
      <c r="OYG22" s="208" t="s">
        <v>554</v>
      </c>
      <c r="OYH22" s="208" t="s">
        <v>554</v>
      </c>
      <c r="OYI22" s="208" t="s">
        <v>554</v>
      </c>
      <c r="OYJ22" s="208" t="s">
        <v>554</v>
      </c>
      <c r="OYK22" s="208" t="s">
        <v>554</v>
      </c>
      <c r="OYL22" s="208" t="s">
        <v>554</v>
      </c>
      <c r="OYM22" s="208" t="s">
        <v>554</v>
      </c>
      <c r="OYN22" s="208" t="s">
        <v>554</v>
      </c>
      <c r="OYO22" s="208" t="s">
        <v>554</v>
      </c>
      <c r="OYP22" s="208" t="s">
        <v>554</v>
      </c>
      <c r="OYQ22" s="208" t="s">
        <v>554</v>
      </c>
      <c r="OYR22" s="208" t="s">
        <v>554</v>
      </c>
      <c r="OYS22" s="208" t="s">
        <v>554</v>
      </c>
      <c r="OYT22" s="208" t="s">
        <v>554</v>
      </c>
      <c r="OYU22" s="208" t="s">
        <v>554</v>
      </c>
      <c r="OYV22" s="208" t="s">
        <v>554</v>
      </c>
      <c r="OYW22" s="208" t="s">
        <v>554</v>
      </c>
      <c r="OYX22" s="208" t="s">
        <v>554</v>
      </c>
      <c r="OYY22" s="208" t="s">
        <v>554</v>
      </c>
      <c r="OYZ22" s="208" t="s">
        <v>554</v>
      </c>
      <c r="OZA22" s="208" t="s">
        <v>554</v>
      </c>
      <c r="OZB22" s="208" t="s">
        <v>554</v>
      </c>
      <c r="OZC22" s="208" t="s">
        <v>554</v>
      </c>
      <c r="OZD22" s="208" t="s">
        <v>554</v>
      </c>
      <c r="OZE22" s="208" t="s">
        <v>554</v>
      </c>
      <c r="OZF22" s="208" t="s">
        <v>554</v>
      </c>
      <c r="OZG22" s="208" t="s">
        <v>554</v>
      </c>
      <c r="OZH22" s="208" t="s">
        <v>554</v>
      </c>
      <c r="OZI22" s="208" t="s">
        <v>554</v>
      </c>
      <c r="OZJ22" s="208" t="s">
        <v>554</v>
      </c>
      <c r="OZK22" s="208" t="s">
        <v>554</v>
      </c>
      <c r="OZL22" s="208" t="s">
        <v>554</v>
      </c>
      <c r="OZM22" s="208" t="s">
        <v>554</v>
      </c>
      <c r="OZN22" s="208" t="s">
        <v>554</v>
      </c>
      <c r="OZO22" s="208" t="s">
        <v>554</v>
      </c>
      <c r="OZP22" s="208" t="s">
        <v>554</v>
      </c>
      <c r="OZQ22" s="208" t="s">
        <v>554</v>
      </c>
      <c r="OZR22" s="208" t="s">
        <v>554</v>
      </c>
      <c r="OZS22" s="208" t="s">
        <v>554</v>
      </c>
      <c r="OZT22" s="208" t="s">
        <v>554</v>
      </c>
      <c r="OZU22" s="208" t="s">
        <v>554</v>
      </c>
      <c r="OZV22" s="208" t="s">
        <v>554</v>
      </c>
      <c r="OZW22" s="208" t="s">
        <v>554</v>
      </c>
      <c r="OZX22" s="208" t="s">
        <v>554</v>
      </c>
      <c r="OZY22" s="208" t="s">
        <v>554</v>
      </c>
      <c r="OZZ22" s="208" t="s">
        <v>554</v>
      </c>
      <c r="PAA22" s="208" t="s">
        <v>554</v>
      </c>
      <c r="PAB22" s="208" t="s">
        <v>554</v>
      </c>
      <c r="PAC22" s="208" t="s">
        <v>554</v>
      </c>
      <c r="PAD22" s="208" t="s">
        <v>554</v>
      </c>
      <c r="PAE22" s="208" t="s">
        <v>554</v>
      </c>
      <c r="PAF22" s="208" t="s">
        <v>554</v>
      </c>
      <c r="PAG22" s="208" t="s">
        <v>554</v>
      </c>
      <c r="PAH22" s="208" t="s">
        <v>554</v>
      </c>
      <c r="PAI22" s="208" t="s">
        <v>554</v>
      </c>
      <c r="PAJ22" s="208" t="s">
        <v>554</v>
      </c>
      <c r="PAK22" s="208" t="s">
        <v>554</v>
      </c>
      <c r="PAL22" s="208" t="s">
        <v>554</v>
      </c>
      <c r="PAM22" s="208" t="s">
        <v>554</v>
      </c>
      <c r="PAN22" s="208" t="s">
        <v>554</v>
      </c>
      <c r="PAO22" s="208" t="s">
        <v>554</v>
      </c>
      <c r="PAP22" s="208" t="s">
        <v>554</v>
      </c>
      <c r="PAQ22" s="208" t="s">
        <v>554</v>
      </c>
      <c r="PAR22" s="208" t="s">
        <v>554</v>
      </c>
      <c r="PAS22" s="208" t="s">
        <v>554</v>
      </c>
      <c r="PAT22" s="208" t="s">
        <v>554</v>
      </c>
      <c r="PAU22" s="208" t="s">
        <v>554</v>
      </c>
      <c r="PAV22" s="208" t="s">
        <v>554</v>
      </c>
      <c r="PAW22" s="208" t="s">
        <v>554</v>
      </c>
      <c r="PAX22" s="208" t="s">
        <v>554</v>
      </c>
      <c r="PAY22" s="208" t="s">
        <v>554</v>
      </c>
      <c r="PAZ22" s="208" t="s">
        <v>554</v>
      </c>
      <c r="PBA22" s="208" t="s">
        <v>554</v>
      </c>
      <c r="PBB22" s="208" t="s">
        <v>554</v>
      </c>
      <c r="PBC22" s="208" t="s">
        <v>554</v>
      </c>
      <c r="PBD22" s="208" t="s">
        <v>554</v>
      </c>
      <c r="PBE22" s="208" t="s">
        <v>554</v>
      </c>
      <c r="PBF22" s="208" t="s">
        <v>554</v>
      </c>
      <c r="PBG22" s="208" t="s">
        <v>554</v>
      </c>
      <c r="PBH22" s="208" t="s">
        <v>554</v>
      </c>
      <c r="PBI22" s="208" t="s">
        <v>554</v>
      </c>
      <c r="PBJ22" s="208" t="s">
        <v>554</v>
      </c>
      <c r="PBK22" s="208" t="s">
        <v>554</v>
      </c>
      <c r="PBL22" s="208" t="s">
        <v>554</v>
      </c>
      <c r="PBM22" s="208" t="s">
        <v>554</v>
      </c>
      <c r="PBN22" s="208" t="s">
        <v>554</v>
      </c>
      <c r="PBO22" s="208" t="s">
        <v>554</v>
      </c>
      <c r="PBP22" s="208" t="s">
        <v>554</v>
      </c>
      <c r="PBQ22" s="208" t="s">
        <v>554</v>
      </c>
      <c r="PBR22" s="208" t="s">
        <v>554</v>
      </c>
      <c r="PBS22" s="208" t="s">
        <v>554</v>
      </c>
      <c r="PBT22" s="208" t="s">
        <v>554</v>
      </c>
      <c r="PBU22" s="208" t="s">
        <v>554</v>
      </c>
      <c r="PBV22" s="208" t="s">
        <v>554</v>
      </c>
      <c r="PBW22" s="208" t="s">
        <v>554</v>
      </c>
      <c r="PBX22" s="208" t="s">
        <v>554</v>
      </c>
      <c r="PBY22" s="208" t="s">
        <v>554</v>
      </c>
      <c r="PBZ22" s="208" t="s">
        <v>554</v>
      </c>
      <c r="PCA22" s="208" t="s">
        <v>554</v>
      </c>
      <c r="PCB22" s="208" t="s">
        <v>554</v>
      </c>
      <c r="PCC22" s="208" t="s">
        <v>554</v>
      </c>
      <c r="PCD22" s="208" t="s">
        <v>554</v>
      </c>
      <c r="PCE22" s="208" t="s">
        <v>554</v>
      </c>
      <c r="PCF22" s="208" t="s">
        <v>554</v>
      </c>
      <c r="PCG22" s="208" t="s">
        <v>554</v>
      </c>
      <c r="PCH22" s="208" t="s">
        <v>554</v>
      </c>
      <c r="PCI22" s="208" t="s">
        <v>554</v>
      </c>
      <c r="PCJ22" s="208" t="s">
        <v>554</v>
      </c>
      <c r="PCK22" s="208" t="s">
        <v>554</v>
      </c>
      <c r="PCL22" s="208" t="s">
        <v>554</v>
      </c>
      <c r="PCM22" s="208" t="s">
        <v>554</v>
      </c>
      <c r="PCN22" s="208" t="s">
        <v>554</v>
      </c>
      <c r="PCO22" s="208" t="s">
        <v>554</v>
      </c>
      <c r="PCP22" s="208" t="s">
        <v>554</v>
      </c>
      <c r="PCQ22" s="208" t="s">
        <v>554</v>
      </c>
      <c r="PCR22" s="208" t="s">
        <v>554</v>
      </c>
      <c r="PCS22" s="208" t="s">
        <v>554</v>
      </c>
      <c r="PCT22" s="208" t="s">
        <v>554</v>
      </c>
      <c r="PCU22" s="208" t="s">
        <v>554</v>
      </c>
      <c r="PCV22" s="208" t="s">
        <v>554</v>
      </c>
      <c r="PCW22" s="208" t="s">
        <v>554</v>
      </c>
      <c r="PCX22" s="208" t="s">
        <v>554</v>
      </c>
      <c r="PCY22" s="208" t="s">
        <v>554</v>
      </c>
      <c r="PCZ22" s="208" t="s">
        <v>554</v>
      </c>
      <c r="PDA22" s="208" t="s">
        <v>554</v>
      </c>
      <c r="PDB22" s="208" t="s">
        <v>554</v>
      </c>
      <c r="PDC22" s="208" t="s">
        <v>554</v>
      </c>
      <c r="PDD22" s="208" t="s">
        <v>554</v>
      </c>
      <c r="PDE22" s="208" t="s">
        <v>554</v>
      </c>
      <c r="PDF22" s="208" t="s">
        <v>554</v>
      </c>
      <c r="PDG22" s="208" t="s">
        <v>554</v>
      </c>
      <c r="PDH22" s="208" t="s">
        <v>554</v>
      </c>
      <c r="PDI22" s="208" t="s">
        <v>554</v>
      </c>
      <c r="PDJ22" s="208" t="s">
        <v>554</v>
      </c>
      <c r="PDK22" s="208" t="s">
        <v>554</v>
      </c>
      <c r="PDL22" s="208" t="s">
        <v>554</v>
      </c>
      <c r="PDM22" s="208" t="s">
        <v>554</v>
      </c>
      <c r="PDN22" s="208" t="s">
        <v>554</v>
      </c>
      <c r="PDO22" s="208" t="s">
        <v>554</v>
      </c>
      <c r="PDP22" s="208" t="s">
        <v>554</v>
      </c>
      <c r="PDQ22" s="208" t="s">
        <v>554</v>
      </c>
      <c r="PDR22" s="208" t="s">
        <v>554</v>
      </c>
      <c r="PDS22" s="208" t="s">
        <v>554</v>
      </c>
      <c r="PDT22" s="208" t="s">
        <v>554</v>
      </c>
      <c r="PDU22" s="208" t="s">
        <v>554</v>
      </c>
      <c r="PDV22" s="208" t="s">
        <v>554</v>
      </c>
      <c r="PDW22" s="208" t="s">
        <v>554</v>
      </c>
      <c r="PDX22" s="208" t="s">
        <v>554</v>
      </c>
      <c r="PDY22" s="208" t="s">
        <v>554</v>
      </c>
      <c r="PDZ22" s="208" t="s">
        <v>554</v>
      </c>
      <c r="PEA22" s="208" t="s">
        <v>554</v>
      </c>
      <c r="PEB22" s="208" t="s">
        <v>554</v>
      </c>
      <c r="PEC22" s="208" t="s">
        <v>554</v>
      </c>
      <c r="PED22" s="208" t="s">
        <v>554</v>
      </c>
      <c r="PEE22" s="208" t="s">
        <v>554</v>
      </c>
      <c r="PEF22" s="208" t="s">
        <v>554</v>
      </c>
      <c r="PEG22" s="208" t="s">
        <v>554</v>
      </c>
      <c r="PEH22" s="208" t="s">
        <v>554</v>
      </c>
      <c r="PEI22" s="208" t="s">
        <v>554</v>
      </c>
      <c r="PEJ22" s="208" t="s">
        <v>554</v>
      </c>
      <c r="PEK22" s="208" t="s">
        <v>554</v>
      </c>
      <c r="PEL22" s="208" t="s">
        <v>554</v>
      </c>
      <c r="PEM22" s="208" t="s">
        <v>554</v>
      </c>
      <c r="PEN22" s="208" t="s">
        <v>554</v>
      </c>
      <c r="PEO22" s="208" t="s">
        <v>554</v>
      </c>
      <c r="PEP22" s="208" t="s">
        <v>554</v>
      </c>
      <c r="PEQ22" s="208" t="s">
        <v>554</v>
      </c>
      <c r="PER22" s="208" t="s">
        <v>554</v>
      </c>
      <c r="PES22" s="208" t="s">
        <v>554</v>
      </c>
      <c r="PET22" s="208" t="s">
        <v>554</v>
      </c>
      <c r="PEU22" s="208" t="s">
        <v>554</v>
      </c>
      <c r="PEV22" s="208" t="s">
        <v>554</v>
      </c>
      <c r="PEW22" s="208" t="s">
        <v>554</v>
      </c>
      <c r="PEX22" s="208" t="s">
        <v>554</v>
      </c>
      <c r="PEY22" s="208" t="s">
        <v>554</v>
      </c>
      <c r="PEZ22" s="208" t="s">
        <v>554</v>
      </c>
      <c r="PFA22" s="208" t="s">
        <v>554</v>
      </c>
      <c r="PFB22" s="208" t="s">
        <v>554</v>
      </c>
      <c r="PFC22" s="208" t="s">
        <v>554</v>
      </c>
      <c r="PFD22" s="208" t="s">
        <v>554</v>
      </c>
      <c r="PFE22" s="208" t="s">
        <v>554</v>
      </c>
      <c r="PFF22" s="208" t="s">
        <v>554</v>
      </c>
      <c r="PFG22" s="208" t="s">
        <v>554</v>
      </c>
      <c r="PFH22" s="208" t="s">
        <v>554</v>
      </c>
      <c r="PFI22" s="208" t="s">
        <v>554</v>
      </c>
      <c r="PFJ22" s="208" t="s">
        <v>554</v>
      </c>
      <c r="PFK22" s="208" t="s">
        <v>554</v>
      </c>
      <c r="PFL22" s="208" t="s">
        <v>554</v>
      </c>
      <c r="PFM22" s="208" t="s">
        <v>554</v>
      </c>
      <c r="PFN22" s="208" t="s">
        <v>554</v>
      </c>
      <c r="PFO22" s="208" t="s">
        <v>554</v>
      </c>
      <c r="PFP22" s="208" t="s">
        <v>554</v>
      </c>
      <c r="PFQ22" s="208" t="s">
        <v>554</v>
      </c>
      <c r="PFR22" s="208" t="s">
        <v>554</v>
      </c>
      <c r="PFS22" s="208" t="s">
        <v>554</v>
      </c>
      <c r="PFT22" s="208" t="s">
        <v>554</v>
      </c>
      <c r="PFU22" s="208" t="s">
        <v>554</v>
      </c>
      <c r="PFV22" s="208" t="s">
        <v>554</v>
      </c>
      <c r="PFW22" s="208" t="s">
        <v>554</v>
      </c>
      <c r="PFX22" s="208" t="s">
        <v>554</v>
      </c>
      <c r="PFY22" s="208" t="s">
        <v>554</v>
      </c>
      <c r="PFZ22" s="208" t="s">
        <v>554</v>
      </c>
      <c r="PGA22" s="208" t="s">
        <v>554</v>
      </c>
      <c r="PGB22" s="208" t="s">
        <v>554</v>
      </c>
      <c r="PGC22" s="208" t="s">
        <v>554</v>
      </c>
      <c r="PGD22" s="208" t="s">
        <v>554</v>
      </c>
      <c r="PGE22" s="208" t="s">
        <v>554</v>
      </c>
      <c r="PGF22" s="208" t="s">
        <v>554</v>
      </c>
      <c r="PGG22" s="208" t="s">
        <v>554</v>
      </c>
      <c r="PGH22" s="208" t="s">
        <v>554</v>
      </c>
      <c r="PGI22" s="208" t="s">
        <v>554</v>
      </c>
      <c r="PGJ22" s="208" t="s">
        <v>554</v>
      </c>
      <c r="PGK22" s="208" t="s">
        <v>554</v>
      </c>
      <c r="PGL22" s="208" t="s">
        <v>554</v>
      </c>
      <c r="PGM22" s="208" t="s">
        <v>554</v>
      </c>
      <c r="PGN22" s="208" t="s">
        <v>554</v>
      </c>
      <c r="PGO22" s="208" t="s">
        <v>554</v>
      </c>
      <c r="PGP22" s="208" t="s">
        <v>554</v>
      </c>
      <c r="PGQ22" s="208" t="s">
        <v>554</v>
      </c>
      <c r="PGR22" s="208" t="s">
        <v>554</v>
      </c>
      <c r="PGS22" s="208" t="s">
        <v>554</v>
      </c>
      <c r="PGT22" s="208" t="s">
        <v>554</v>
      </c>
      <c r="PGU22" s="208" t="s">
        <v>554</v>
      </c>
      <c r="PGV22" s="208" t="s">
        <v>554</v>
      </c>
      <c r="PGW22" s="208" t="s">
        <v>554</v>
      </c>
      <c r="PGX22" s="208" t="s">
        <v>554</v>
      </c>
      <c r="PGY22" s="208" t="s">
        <v>554</v>
      </c>
      <c r="PGZ22" s="208" t="s">
        <v>554</v>
      </c>
      <c r="PHA22" s="208" t="s">
        <v>554</v>
      </c>
      <c r="PHB22" s="208" t="s">
        <v>554</v>
      </c>
      <c r="PHC22" s="208" t="s">
        <v>554</v>
      </c>
      <c r="PHD22" s="208" t="s">
        <v>554</v>
      </c>
      <c r="PHE22" s="208" t="s">
        <v>554</v>
      </c>
      <c r="PHF22" s="208" t="s">
        <v>554</v>
      </c>
      <c r="PHG22" s="208" t="s">
        <v>554</v>
      </c>
      <c r="PHH22" s="208" t="s">
        <v>554</v>
      </c>
      <c r="PHI22" s="208" t="s">
        <v>554</v>
      </c>
      <c r="PHJ22" s="208" t="s">
        <v>554</v>
      </c>
      <c r="PHK22" s="208" t="s">
        <v>554</v>
      </c>
      <c r="PHL22" s="208" t="s">
        <v>554</v>
      </c>
      <c r="PHM22" s="208" t="s">
        <v>554</v>
      </c>
      <c r="PHN22" s="208" t="s">
        <v>554</v>
      </c>
      <c r="PHO22" s="208" t="s">
        <v>554</v>
      </c>
      <c r="PHP22" s="208" t="s">
        <v>554</v>
      </c>
      <c r="PHQ22" s="208" t="s">
        <v>554</v>
      </c>
      <c r="PHR22" s="208" t="s">
        <v>554</v>
      </c>
      <c r="PHS22" s="208" t="s">
        <v>554</v>
      </c>
      <c r="PHT22" s="208" t="s">
        <v>554</v>
      </c>
      <c r="PHU22" s="208" t="s">
        <v>554</v>
      </c>
      <c r="PHV22" s="208" t="s">
        <v>554</v>
      </c>
      <c r="PHW22" s="208" t="s">
        <v>554</v>
      </c>
      <c r="PHX22" s="208" t="s">
        <v>554</v>
      </c>
      <c r="PHY22" s="208" t="s">
        <v>554</v>
      </c>
      <c r="PHZ22" s="208" t="s">
        <v>554</v>
      </c>
      <c r="PIA22" s="208" t="s">
        <v>554</v>
      </c>
      <c r="PIB22" s="208" t="s">
        <v>554</v>
      </c>
      <c r="PIC22" s="208" t="s">
        <v>554</v>
      </c>
      <c r="PID22" s="208" t="s">
        <v>554</v>
      </c>
      <c r="PIE22" s="208" t="s">
        <v>554</v>
      </c>
      <c r="PIF22" s="208" t="s">
        <v>554</v>
      </c>
      <c r="PIG22" s="208" t="s">
        <v>554</v>
      </c>
      <c r="PIH22" s="208" t="s">
        <v>554</v>
      </c>
      <c r="PII22" s="208" t="s">
        <v>554</v>
      </c>
      <c r="PIJ22" s="208" t="s">
        <v>554</v>
      </c>
      <c r="PIK22" s="208" t="s">
        <v>554</v>
      </c>
      <c r="PIL22" s="208" t="s">
        <v>554</v>
      </c>
      <c r="PIM22" s="208" t="s">
        <v>554</v>
      </c>
      <c r="PIN22" s="208" t="s">
        <v>554</v>
      </c>
      <c r="PIO22" s="208" t="s">
        <v>554</v>
      </c>
      <c r="PIP22" s="208" t="s">
        <v>554</v>
      </c>
      <c r="PIQ22" s="208" t="s">
        <v>554</v>
      </c>
      <c r="PIR22" s="208" t="s">
        <v>554</v>
      </c>
      <c r="PIS22" s="208" t="s">
        <v>554</v>
      </c>
      <c r="PIT22" s="208" t="s">
        <v>554</v>
      </c>
      <c r="PIU22" s="208" t="s">
        <v>554</v>
      </c>
      <c r="PIV22" s="208" t="s">
        <v>554</v>
      </c>
      <c r="PIW22" s="208" t="s">
        <v>554</v>
      </c>
      <c r="PIX22" s="208" t="s">
        <v>554</v>
      </c>
      <c r="PIY22" s="208" t="s">
        <v>554</v>
      </c>
      <c r="PIZ22" s="208" t="s">
        <v>554</v>
      </c>
      <c r="PJA22" s="208" t="s">
        <v>554</v>
      </c>
      <c r="PJB22" s="208" t="s">
        <v>554</v>
      </c>
      <c r="PJC22" s="208" t="s">
        <v>554</v>
      </c>
      <c r="PJD22" s="208" t="s">
        <v>554</v>
      </c>
      <c r="PJE22" s="208" t="s">
        <v>554</v>
      </c>
      <c r="PJF22" s="208" t="s">
        <v>554</v>
      </c>
      <c r="PJG22" s="208" t="s">
        <v>554</v>
      </c>
      <c r="PJH22" s="208" t="s">
        <v>554</v>
      </c>
      <c r="PJI22" s="208" t="s">
        <v>554</v>
      </c>
      <c r="PJJ22" s="208" t="s">
        <v>554</v>
      </c>
      <c r="PJK22" s="208" t="s">
        <v>554</v>
      </c>
      <c r="PJL22" s="208" t="s">
        <v>554</v>
      </c>
      <c r="PJM22" s="208" t="s">
        <v>554</v>
      </c>
      <c r="PJN22" s="208" t="s">
        <v>554</v>
      </c>
      <c r="PJO22" s="208" t="s">
        <v>554</v>
      </c>
      <c r="PJP22" s="208" t="s">
        <v>554</v>
      </c>
      <c r="PJQ22" s="208" t="s">
        <v>554</v>
      </c>
      <c r="PJR22" s="208" t="s">
        <v>554</v>
      </c>
      <c r="PJS22" s="208" t="s">
        <v>554</v>
      </c>
      <c r="PJT22" s="208" t="s">
        <v>554</v>
      </c>
      <c r="PJU22" s="208" t="s">
        <v>554</v>
      </c>
      <c r="PJV22" s="208" t="s">
        <v>554</v>
      </c>
      <c r="PJW22" s="208" t="s">
        <v>554</v>
      </c>
      <c r="PJX22" s="208" t="s">
        <v>554</v>
      </c>
      <c r="PJY22" s="208" t="s">
        <v>554</v>
      </c>
      <c r="PJZ22" s="208" t="s">
        <v>554</v>
      </c>
      <c r="PKA22" s="208" t="s">
        <v>554</v>
      </c>
      <c r="PKB22" s="208" t="s">
        <v>554</v>
      </c>
      <c r="PKC22" s="208" t="s">
        <v>554</v>
      </c>
      <c r="PKD22" s="208" t="s">
        <v>554</v>
      </c>
      <c r="PKE22" s="208" t="s">
        <v>554</v>
      </c>
      <c r="PKF22" s="208" t="s">
        <v>554</v>
      </c>
      <c r="PKG22" s="208" t="s">
        <v>554</v>
      </c>
      <c r="PKH22" s="208" t="s">
        <v>554</v>
      </c>
      <c r="PKI22" s="208" t="s">
        <v>554</v>
      </c>
      <c r="PKJ22" s="208" t="s">
        <v>554</v>
      </c>
      <c r="PKK22" s="208" t="s">
        <v>554</v>
      </c>
      <c r="PKL22" s="208" t="s">
        <v>554</v>
      </c>
      <c r="PKM22" s="208" t="s">
        <v>554</v>
      </c>
      <c r="PKN22" s="208" t="s">
        <v>554</v>
      </c>
      <c r="PKO22" s="208" t="s">
        <v>554</v>
      </c>
      <c r="PKP22" s="208" t="s">
        <v>554</v>
      </c>
      <c r="PKQ22" s="208" t="s">
        <v>554</v>
      </c>
      <c r="PKR22" s="208" t="s">
        <v>554</v>
      </c>
      <c r="PKS22" s="208" t="s">
        <v>554</v>
      </c>
      <c r="PKT22" s="208" t="s">
        <v>554</v>
      </c>
      <c r="PKU22" s="208" t="s">
        <v>554</v>
      </c>
      <c r="PKV22" s="208" t="s">
        <v>554</v>
      </c>
      <c r="PKW22" s="208" t="s">
        <v>554</v>
      </c>
      <c r="PKX22" s="208" t="s">
        <v>554</v>
      </c>
      <c r="PKY22" s="208" t="s">
        <v>554</v>
      </c>
      <c r="PKZ22" s="208" t="s">
        <v>554</v>
      </c>
      <c r="PLA22" s="208" t="s">
        <v>554</v>
      </c>
      <c r="PLB22" s="208" t="s">
        <v>554</v>
      </c>
      <c r="PLC22" s="208" t="s">
        <v>554</v>
      </c>
      <c r="PLD22" s="208" t="s">
        <v>554</v>
      </c>
      <c r="PLE22" s="208" t="s">
        <v>554</v>
      </c>
      <c r="PLF22" s="208" t="s">
        <v>554</v>
      </c>
      <c r="PLG22" s="208" t="s">
        <v>554</v>
      </c>
      <c r="PLH22" s="208" t="s">
        <v>554</v>
      </c>
      <c r="PLI22" s="208" t="s">
        <v>554</v>
      </c>
      <c r="PLJ22" s="208" t="s">
        <v>554</v>
      </c>
      <c r="PLK22" s="208" t="s">
        <v>554</v>
      </c>
      <c r="PLL22" s="208" t="s">
        <v>554</v>
      </c>
      <c r="PLM22" s="208" t="s">
        <v>554</v>
      </c>
      <c r="PLN22" s="208" t="s">
        <v>554</v>
      </c>
      <c r="PLO22" s="208" t="s">
        <v>554</v>
      </c>
      <c r="PLP22" s="208" t="s">
        <v>554</v>
      </c>
      <c r="PLQ22" s="208" t="s">
        <v>554</v>
      </c>
      <c r="PLR22" s="208" t="s">
        <v>554</v>
      </c>
      <c r="PLS22" s="208" t="s">
        <v>554</v>
      </c>
      <c r="PLT22" s="208" t="s">
        <v>554</v>
      </c>
      <c r="PLU22" s="208" t="s">
        <v>554</v>
      </c>
      <c r="PLV22" s="208" t="s">
        <v>554</v>
      </c>
      <c r="PLW22" s="208" t="s">
        <v>554</v>
      </c>
      <c r="PLX22" s="208" t="s">
        <v>554</v>
      </c>
      <c r="PLY22" s="208" t="s">
        <v>554</v>
      </c>
      <c r="PLZ22" s="208" t="s">
        <v>554</v>
      </c>
      <c r="PMA22" s="208" t="s">
        <v>554</v>
      </c>
      <c r="PMB22" s="208" t="s">
        <v>554</v>
      </c>
      <c r="PMC22" s="208" t="s">
        <v>554</v>
      </c>
      <c r="PMD22" s="208" t="s">
        <v>554</v>
      </c>
      <c r="PME22" s="208" t="s">
        <v>554</v>
      </c>
      <c r="PMF22" s="208" t="s">
        <v>554</v>
      </c>
      <c r="PMG22" s="208" t="s">
        <v>554</v>
      </c>
      <c r="PMH22" s="208" t="s">
        <v>554</v>
      </c>
      <c r="PMI22" s="208" t="s">
        <v>554</v>
      </c>
      <c r="PMJ22" s="208" t="s">
        <v>554</v>
      </c>
      <c r="PMK22" s="208" t="s">
        <v>554</v>
      </c>
      <c r="PML22" s="208" t="s">
        <v>554</v>
      </c>
      <c r="PMM22" s="208" t="s">
        <v>554</v>
      </c>
      <c r="PMN22" s="208" t="s">
        <v>554</v>
      </c>
      <c r="PMO22" s="208" t="s">
        <v>554</v>
      </c>
      <c r="PMP22" s="208" t="s">
        <v>554</v>
      </c>
      <c r="PMQ22" s="208" t="s">
        <v>554</v>
      </c>
      <c r="PMR22" s="208" t="s">
        <v>554</v>
      </c>
      <c r="PMS22" s="208" t="s">
        <v>554</v>
      </c>
      <c r="PMT22" s="208" t="s">
        <v>554</v>
      </c>
      <c r="PMU22" s="208" t="s">
        <v>554</v>
      </c>
      <c r="PMV22" s="208" t="s">
        <v>554</v>
      </c>
      <c r="PMW22" s="208" t="s">
        <v>554</v>
      </c>
      <c r="PMX22" s="208" t="s">
        <v>554</v>
      </c>
      <c r="PMY22" s="208" t="s">
        <v>554</v>
      </c>
      <c r="PMZ22" s="208" t="s">
        <v>554</v>
      </c>
      <c r="PNA22" s="208" t="s">
        <v>554</v>
      </c>
      <c r="PNB22" s="208" t="s">
        <v>554</v>
      </c>
      <c r="PNC22" s="208" t="s">
        <v>554</v>
      </c>
      <c r="PND22" s="208" t="s">
        <v>554</v>
      </c>
      <c r="PNE22" s="208" t="s">
        <v>554</v>
      </c>
      <c r="PNF22" s="208" t="s">
        <v>554</v>
      </c>
      <c r="PNG22" s="208" t="s">
        <v>554</v>
      </c>
      <c r="PNH22" s="208" t="s">
        <v>554</v>
      </c>
      <c r="PNI22" s="208" t="s">
        <v>554</v>
      </c>
      <c r="PNJ22" s="208" t="s">
        <v>554</v>
      </c>
      <c r="PNK22" s="208" t="s">
        <v>554</v>
      </c>
      <c r="PNL22" s="208" t="s">
        <v>554</v>
      </c>
      <c r="PNM22" s="208" t="s">
        <v>554</v>
      </c>
      <c r="PNN22" s="208" t="s">
        <v>554</v>
      </c>
      <c r="PNO22" s="208" t="s">
        <v>554</v>
      </c>
      <c r="PNP22" s="208" t="s">
        <v>554</v>
      </c>
      <c r="PNQ22" s="208" t="s">
        <v>554</v>
      </c>
      <c r="PNR22" s="208" t="s">
        <v>554</v>
      </c>
      <c r="PNS22" s="208" t="s">
        <v>554</v>
      </c>
      <c r="PNT22" s="208" t="s">
        <v>554</v>
      </c>
      <c r="PNU22" s="208" t="s">
        <v>554</v>
      </c>
      <c r="PNV22" s="208" t="s">
        <v>554</v>
      </c>
      <c r="PNW22" s="208" t="s">
        <v>554</v>
      </c>
      <c r="PNX22" s="208" t="s">
        <v>554</v>
      </c>
      <c r="PNY22" s="208" t="s">
        <v>554</v>
      </c>
      <c r="PNZ22" s="208" t="s">
        <v>554</v>
      </c>
      <c r="POA22" s="208" t="s">
        <v>554</v>
      </c>
      <c r="POB22" s="208" t="s">
        <v>554</v>
      </c>
      <c r="POC22" s="208" t="s">
        <v>554</v>
      </c>
      <c r="POD22" s="208" t="s">
        <v>554</v>
      </c>
      <c r="POE22" s="208" t="s">
        <v>554</v>
      </c>
      <c r="POF22" s="208" t="s">
        <v>554</v>
      </c>
      <c r="POG22" s="208" t="s">
        <v>554</v>
      </c>
      <c r="POH22" s="208" t="s">
        <v>554</v>
      </c>
      <c r="POI22" s="208" t="s">
        <v>554</v>
      </c>
      <c r="POJ22" s="208" t="s">
        <v>554</v>
      </c>
      <c r="POK22" s="208" t="s">
        <v>554</v>
      </c>
      <c r="POL22" s="208" t="s">
        <v>554</v>
      </c>
      <c r="POM22" s="208" t="s">
        <v>554</v>
      </c>
      <c r="PON22" s="208" t="s">
        <v>554</v>
      </c>
      <c r="POO22" s="208" t="s">
        <v>554</v>
      </c>
      <c r="POP22" s="208" t="s">
        <v>554</v>
      </c>
      <c r="POQ22" s="208" t="s">
        <v>554</v>
      </c>
      <c r="POR22" s="208" t="s">
        <v>554</v>
      </c>
      <c r="POS22" s="208" t="s">
        <v>554</v>
      </c>
      <c r="POT22" s="208" t="s">
        <v>554</v>
      </c>
      <c r="POU22" s="208" t="s">
        <v>554</v>
      </c>
      <c r="POV22" s="208" t="s">
        <v>554</v>
      </c>
      <c r="POW22" s="208" t="s">
        <v>554</v>
      </c>
      <c r="POX22" s="208" t="s">
        <v>554</v>
      </c>
      <c r="POY22" s="208" t="s">
        <v>554</v>
      </c>
      <c r="POZ22" s="208" t="s">
        <v>554</v>
      </c>
      <c r="PPA22" s="208" t="s">
        <v>554</v>
      </c>
      <c r="PPB22" s="208" t="s">
        <v>554</v>
      </c>
      <c r="PPC22" s="208" t="s">
        <v>554</v>
      </c>
      <c r="PPD22" s="208" t="s">
        <v>554</v>
      </c>
      <c r="PPE22" s="208" t="s">
        <v>554</v>
      </c>
      <c r="PPF22" s="208" t="s">
        <v>554</v>
      </c>
      <c r="PPG22" s="208" t="s">
        <v>554</v>
      </c>
      <c r="PPH22" s="208" t="s">
        <v>554</v>
      </c>
      <c r="PPI22" s="208" t="s">
        <v>554</v>
      </c>
      <c r="PPJ22" s="208" t="s">
        <v>554</v>
      </c>
      <c r="PPK22" s="208" t="s">
        <v>554</v>
      </c>
      <c r="PPL22" s="208" t="s">
        <v>554</v>
      </c>
      <c r="PPM22" s="208" t="s">
        <v>554</v>
      </c>
      <c r="PPN22" s="208" t="s">
        <v>554</v>
      </c>
      <c r="PPO22" s="208" t="s">
        <v>554</v>
      </c>
      <c r="PPP22" s="208" t="s">
        <v>554</v>
      </c>
      <c r="PPQ22" s="208" t="s">
        <v>554</v>
      </c>
      <c r="PPR22" s="208" t="s">
        <v>554</v>
      </c>
      <c r="PPS22" s="208" t="s">
        <v>554</v>
      </c>
      <c r="PPT22" s="208" t="s">
        <v>554</v>
      </c>
      <c r="PPU22" s="208" t="s">
        <v>554</v>
      </c>
      <c r="PPV22" s="208" t="s">
        <v>554</v>
      </c>
      <c r="PPW22" s="208" t="s">
        <v>554</v>
      </c>
      <c r="PPX22" s="208" t="s">
        <v>554</v>
      </c>
      <c r="PPY22" s="208" t="s">
        <v>554</v>
      </c>
      <c r="PPZ22" s="208" t="s">
        <v>554</v>
      </c>
      <c r="PQA22" s="208" t="s">
        <v>554</v>
      </c>
      <c r="PQB22" s="208" t="s">
        <v>554</v>
      </c>
      <c r="PQC22" s="208" t="s">
        <v>554</v>
      </c>
      <c r="PQD22" s="208" t="s">
        <v>554</v>
      </c>
      <c r="PQE22" s="208" t="s">
        <v>554</v>
      </c>
      <c r="PQF22" s="208" t="s">
        <v>554</v>
      </c>
      <c r="PQG22" s="208" t="s">
        <v>554</v>
      </c>
      <c r="PQH22" s="208" t="s">
        <v>554</v>
      </c>
      <c r="PQI22" s="208" t="s">
        <v>554</v>
      </c>
      <c r="PQJ22" s="208" t="s">
        <v>554</v>
      </c>
      <c r="PQK22" s="208" t="s">
        <v>554</v>
      </c>
      <c r="PQL22" s="208" t="s">
        <v>554</v>
      </c>
      <c r="PQM22" s="208" t="s">
        <v>554</v>
      </c>
      <c r="PQN22" s="208" t="s">
        <v>554</v>
      </c>
      <c r="PQO22" s="208" t="s">
        <v>554</v>
      </c>
      <c r="PQP22" s="208" t="s">
        <v>554</v>
      </c>
      <c r="PQQ22" s="208" t="s">
        <v>554</v>
      </c>
      <c r="PQR22" s="208" t="s">
        <v>554</v>
      </c>
      <c r="PQS22" s="208" t="s">
        <v>554</v>
      </c>
      <c r="PQT22" s="208" t="s">
        <v>554</v>
      </c>
      <c r="PQU22" s="208" t="s">
        <v>554</v>
      </c>
      <c r="PQV22" s="208" t="s">
        <v>554</v>
      </c>
      <c r="PQW22" s="208" t="s">
        <v>554</v>
      </c>
      <c r="PQX22" s="208" t="s">
        <v>554</v>
      </c>
      <c r="PQY22" s="208" t="s">
        <v>554</v>
      </c>
      <c r="PQZ22" s="208" t="s">
        <v>554</v>
      </c>
      <c r="PRA22" s="208" t="s">
        <v>554</v>
      </c>
      <c r="PRB22" s="208" t="s">
        <v>554</v>
      </c>
      <c r="PRC22" s="208" t="s">
        <v>554</v>
      </c>
      <c r="PRD22" s="208" t="s">
        <v>554</v>
      </c>
      <c r="PRE22" s="208" t="s">
        <v>554</v>
      </c>
      <c r="PRF22" s="208" t="s">
        <v>554</v>
      </c>
      <c r="PRG22" s="208" t="s">
        <v>554</v>
      </c>
      <c r="PRH22" s="208" t="s">
        <v>554</v>
      </c>
      <c r="PRI22" s="208" t="s">
        <v>554</v>
      </c>
      <c r="PRJ22" s="208" t="s">
        <v>554</v>
      </c>
      <c r="PRK22" s="208" t="s">
        <v>554</v>
      </c>
      <c r="PRL22" s="208" t="s">
        <v>554</v>
      </c>
      <c r="PRM22" s="208" t="s">
        <v>554</v>
      </c>
      <c r="PRN22" s="208" t="s">
        <v>554</v>
      </c>
      <c r="PRO22" s="208" t="s">
        <v>554</v>
      </c>
      <c r="PRP22" s="208" t="s">
        <v>554</v>
      </c>
      <c r="PRQ22" s="208" t="s">
        <v>554</v>
      </c>
      <c r="PRR22" s="208" t="s">
        <v>554</v>
      </c>
      <c r="PRS22" s="208" t="s">
        <v>554</v>
      </c>
      <c r="PRT22" s="208" t="s">
        <v>554</v>
      </c>
      <c r="PRU22" s="208" t="s">
        <v>554</v>
      </c>
      <c r="PRV22" s="208" t="s">
        <v>554</v>
      </c>
      <c r="PRW22" s="208" t="s">
        <v>554</v>
      </c>
      <c r="PRX22" s="208" t="s">
        <v>554</v>
      </c>
      <c r="PRY22" s="208" t="s">
        <v>554</v>
      </c>
      <c r="PRZ22" s="208" t="s">
        <v>554</v>
      </c>
      <c r="PSA22" s="208" t="s">
        <v>554</v>
      </c>
      <c r="PSB22" s="208" t="s">
        <v>554</v>
      </c>
      <c r="PSC22" s="208" t="s">
        <v>554</v>
      </c>
      <c r="PSD22" s="208" t="s">
        <v>554</v>
      </c>
      <c r="PSE22" s="208" t="s">
        <v>554</v>
      </c>
      <c r="PSF22" s="208" t="s">
        <v>554</v>
      </c>
      <c r="PSG22" s="208" t="s">
        <v>554</v>
      </c>
      <c r="PSH22" s="208" t="s">
        <v>554</v>
      </c>
      <c r="PSI22" s="208" t="s">
        <v>554</v>
      </c>
      <c r="PSJ22" s="208" t="s">
        <v>554</v>
      </c>
      <c r="PSK22" s="208" t="s">
        <v>554</v>
      </c>
      <c r="PSL22" s="208" t="s">
        <v>554</v>
      </c>
      <c r="PSM22" s="208" t="s">
        <v>554</v>
      </c>
      <c r="PSN22" s="208" t="s">
        <v>554</v>
      </c>
      <c r="PSO22" s="208" t="s">
        <v>554</v>
      </c>
      <c r="PSP22" s="208" t="s">
        <v>554</v>
      </c>
      <c r="PSQ22" s="208" t="s">
        <v>554</v>
      </c>
      <c r="PSR22" s="208" t="s">
        <v>554</v>
      </c>
      <c r="PSS22" s="208" t="s">
        <v>554</v>
      </c>
      <c r="PST22" s="208" t="s">
        <v>554</v>
      </c>
      <c r="PSU22" s="208" t="s">
        <v>554</v>
      </c>
      <c r="PSV22" s="208" t="s">
        <v>554</v>
      </c>
      <c r="PSW22" s="208" t="s">
        <v>554</v>
      </c>
      <c r="PSX22" s="208" t="s">
        <v>554</v>
      </c>
      <c r="PSY22" s="208" t="s">
        <v>554</v>
      </c>
      <c r="PSZ22" s="208" t="s">
        <v>554</v>
      </c>
      <c r="PTA22" s="208" t="s">
        <v>554</v>
      </c>
      <c r="PTB22" s="208" t="s">
        <v>554</v>
      </c>
      <c r="PTC22" s="208" t="s">
        <v>554</v>
      </c>
      <c r="PTD22" s="208" t="s">
        <v>554</v>
      </c>
      <c r="PTE22" s="208" t="s">
        <v>554</v>
      </c>
      <c r="PTF22" s="208" t="s">
        <v>554</v>
      </c>
      <c r="PTG22" s="208" t="s">
        <v>554</v>
      </c>
      <c r="PTH22" s="208" t="s">
        <v>554</v>
      </c>
      <c r="PTI22" s="208" t="s">
        <v>554</v>
      </c>
      <c r="PTJ22" s="208" t="s">
        <v>554</v>
      </c>
      <c r="PTK22" s="208" t="s">
        <v>554</v>
      </c>
      <c r="PTL22" s="208" t="s">
        <v>554</v>
      </c>
      <c r="PTM22" s="208" t="s">
        <v>554</v>
      </c>
      <c r="PTN22" s="208" t="s">
        <v>554</v>
      </c>
      <c r="PTO22" s="208" t="s">
        <v>554</v>
      </c>
      <c r="PTP22" s="208" t="s">
        <v>554</v>
      </c>
      <c r="PTQ22" s="208" t="s">
        <v>554</v>
      </c>
      <c r="PTR22" s="208" t="s">
        <v>554</v>
      </c>
      <c r="PTS22" s="208" t="s">
        <v>554</v>
      </c>
      <c r="PTT22" s="208" t="s">
        <v>554</v>
      </c>
      <c r="PTU22" s="208" t="s">
        <v>554</v>
      </c>
      <c r="PTV22" s="208" t="s">
        <v>554</v>
      </c>
      <c r="PTW22" s="208" t="s">
        <v>554</v>
      </c>
      <c r="PTX22" s="208" t="s">
        <v>554</v>
      </c>
      <c r="PTY22" s="208" t="s">
        <v>554</v>
      </c>
      <c r="PTZ22" s="208" t="s">
        <v>554</v>
      </c>
      <c r="PUA22" s="208" t="s">
        <v>554</v>
      </c>
      <c r="PUB22" s="208" t="s">
        <v>554</v>
      </c>
      <c r="PUC22" s="208" t="s">
        <v>554</v>
      </c>
      <c r="PUD22" s="208" t="s">
        <v>554</v>
      </c>
      <c r="PUE22" s="208" t="s">
        <v>554</v>
      </c>
      <c r="PUF22" s="208" t="s">
        <v>554</v>
      </c>
      <c r="PUG22" s="208" t="s">
        <v>554</v>
      </c>
      <c r="PUH22" s="208" t="s">
        <v>554</v>
      </c>
      <c r="PUI22" s="208" t="s">
        <v>554</v>
      </c>
      <c r="PUJ22" s="208" t="s">
        <v>554</v>
      </c>
      <c r="PUK22" s="208" t="s">
        <v>554</v>
      </c>
      <c r="PUL22" s="208" t="s">
        <v>554</v>
      </c>
      <c r="PUM22" s="208" t="s">
        <v>554</v>
      </c>
      <c r="PUN22" s="208" t="s">
        <v>554</v>
      </c>
      <c r="PUO22" s="208" t="s">
        <v>554</v>
      </c>
      <c r="PUP22" s="208" t="s">
        <v>554</v>
      </c>
      <c r="PUQ22" s="208" t="s">
        <v>554</v>
      </c>
      <c r="PUR22" s="208" t="s">
        <v>554</v>
      </c>
      <c r="PUS22" s="208" t="s">
        <v>554</v>
      </c>
      <c r="PUT22" s="208" t="s">
        <v>554</v>
      </c>
      <c r="PUU22" s="208" t="s">
        <v>554</v>
      </c>
      <c r="PUV22" s="208" t="s">
        <v>554</v>
      </c>
      <c r="PUW22" s="208" t="s">
        <v>554</v>
      </c>
      <c r="PUX22" s="208" t="s">
        <v>554</v>
      </c>
      <c r="PUY22" s="208" t="s">
        <v>554</v>
      </c>
      <c r="PUZ22" s="208" t="s">
        <v>554</v>
      </c>
      <c r="PVA22" s="208" t="s">
        <v>554</v>
      </c>
      <c r="PVB22" s="208" t="s">
        <v>554</v>
      </c>
      <c r="PVC22" s="208" t="s">
        <v>554</v>
      </c>
      <c r="PVD22" s="208" t="s">
        <v>554</v>
      </c>
      <c r="PVE22" s="208" t="s">
        <v>554</v>
      </c>
      <c r="PVF22" s="208" t="s">
        <v>554</v>
      </c>
      <c r="PVG22" s="208" t="s">
        <v>554</v>
      </c>
      <c r="PVH22" s="208" t="s">
        <v>554</v>
      </c>
      <c r="PVI22" s="208" t="s">
        <v>554</v>
      </c>
      <c r="PVJ22" s="208" t="s">
        <v>554</v>
      </c>
      <c r="PVK22" s="208" t="s">
        <v>554</v>
      </c>
      <c r="PVL22" s="208" t="s">
        <v>554</v>
      </c>
      <c r="PVM22" s="208" t="s">
        <v>554</v>
      </c>
      <c r="PVN22" s="208" t="s">
        <v>554</v>
      </c>
      <c r="PVO22" s="208" t="s">
        <v>554</v>
      </c>
      <c r="PVP22" s="208" t="s">
        <v>554</v>
      </c>
      <c r="PVQ22" s="208" t="s">
        <v>554</v>
      </c>
      <c r="PVR22" s="208" t="s">
        <v>554</v>
      </c>
      <c r="PVS22" s="208" t="s">
        <v>554</v>
      </c>
      <c r="PVT22" s="208" t="s">
        <v>554</v>
      </c>
      <c r="PVU22" s="208" t="s">
        <v>554</v>
      </c>
      <c r="PVV22" s="208" t="s">
        <v>554</v>
      </c>
      <c r="PVW22" s="208" t="s">
        <v>554</v>
      </c>
      <c r="PVX22" s="208" t="s">
        <v>554</v>
      </c>
      <c r="PVY22" s="208" t="s">
        <v>554</v>
      </c>
      <c r="PVZ22" s="208" t="s">
        <v>554</v>
      </c>
      <c r="PWA22" s="208" t="s">
        <v>554</v>
      </c>
      <c r="PWB22" s="208" t="s">
        <v>554</v>
      </c>
      <c r="PWC22" s="208" t="s">
        <v>554</v>
      </c>
      <c r="PWD22" s="208" t="s">
        <v>554</v>
      </c>
      <c r="PWE22" s="208" t="s">
        <v>554</v>
      </c>
      <c r="PWF22" s="208" t="s">
        <v>554</v>
      </c>
      <c r="PWG22" s="208" t="s">
        <v>554</v>
      </c>
      <c r="PWH22" s="208" t="s">
        <v>554</v>
      </c>
      <c r="PWI22" s="208" t="s">
        <v>554</v>
      </c>
      <c r="PWJ22" s="208" t="s">
        <v>554</v>
      </c>
      <c r="PWK22" s="208" t="s">
        <v>554</v>
      </c>
      <c r="PWL22" s="208" t="s">
        <v>554</v>
      </c>
      <c r="PWM22" s="208" t="s">
        <v>554</v>
      </c>
      <c r="PWN22" s="208" t="s">
        <v>554</v>
      </c>
      <c r="PWO22" s="208" t="s">
        <v>554</v>
      </c>
      <c r="PWP22" s="208" t="s">
        <v>554</v>
      </c>
      <c r="PWQ22" s="208" t="s">
        <v>554</v>
      </c>
      <c r="PWR22" s="208" t="s">
        <v>554</v>
      </c>
      <c r="PWS22" s="208" t="s">
        <v>554</v>
      </c>
      <c r="PWT22" s="208" t="s">
        <v>554</v>
      </c>
      <c r="PWU22" s="208" t="s">
        <v>554</v>
      </c>
      <c r="PWV22" s="208" t="s">
        <v>554</v>
      </c>
      <c r="PWW22" s="208" t="s">
        <v>554</v>
      </c>
      <c r="PWX22" s="208" t="s">
        <v>554</v>
      </c>
      <c r="PWY22" s="208" t="s">
        <v>554</v>
      </c>
      <c r="PWZ22" s="208" t="s">
        <v>554</v>
      </c>
      <c r="PXA22" s="208" t="s">
        <v>554</v>
      </c>
      <c r="PXB22" s="208" t="s">
        <v>554</v>
      </c>
      <c r="PXC22" s="208" t="s">
        <v>554</v>
      </c>
      <c r="PXD22" s="208" t="s">
        <v>554</v>
      </c>
      <c r="PXE22" s="208" t="s">
        <v>554</v>
      </c>
      <c r="PXF22" s="208" t="s">
        <v>554</v>
      </c>
      <c r="PXG22" s="208" t="s">
        <v>554</v>
      </c>
      <c r="PXH22" s="208" t="s">
        <v>554</v>
      </c>
      <c r="PXI22" s="208" t="s">
        <v>554</v>
      </c>
      <c r="PXJ22" s="208" t="s">
        <v>554</v>
      </c>
      <c r="PXK22" s="208" t="s">
        <v>554</v>
      </c>
      <c r="PXL22" s="208" t="s">
        <v>554</v>
      </c>
      <c r="PXM22" s="208" t="s">
        <v>554</v>
      </c>
      <c r="PXN22" s="208" t="s">
        <v>554</v>
      </c>
      <c r="PXO22" s="208" t="s">
        <v>554</v>
      </c>
      <c r="PXP22" s="208" t="s">
        <v>554</v>
      </c>
      <c r="PXQ22" s="208" t="s">
        <v>554</v>
      </c>
      <c r="PXR22" s="208" t="s">
        <v>554</v>
      </c>
      <c r="PXS22" s="208" t="s">
        <v>554</v>
      </c>
      <c r="PXT22" s="208" t="s">
        <v>554</v>
      </c>
      <c r="PXU22" s="208" t="s">
        <v>554</v>
      </c>
      <c r="PXV22" s="208" t="s">
        <v>554</v>
      </c>
      <c r="PXW22" s="208" t="s">
        <v>554</v>
      </c>
      <c r="PXX22" s="208" t="s">
        <v>554</v>
      </c>
      <c r="PXY22" s="208" t="s">
        <v>554</v>
      </c>
      <c r="PXZ22" s="208" t="s">
        <v>554</v>
      </c>
      <c r="PYA22" s="208" t="s">
        <v>554</v>
      </c>
      <c r="PYB22" s="208" t="s">
        <v>554</v>
      </c>
      <c r="PYC22" s="208" t="s">
        <v>554</v>
      </c>
      <c r="PYD22" s="208" t="s">
        <v>554</v>
      </c>
      <c r="PYE22" s="208" t="s">
        <v>554</v>
      </c>
      <c r="PYF22" s="208" t="s">
        <v>554</v>
      </c>
      <c r="PYG22" s="208" t="s">
        <v>554</v>
      </c>
      <c r="PYH22" s="208" t="s">
        <v>554</v>
      </c>
      <c r="PYI22" s="208" t="s">
        <v>554</v>
      </c>
      <c r="PYJ22" s="208" t="s">
        <v>554</v>
      </c>
      <c r="PYK22" s="208" t="s">
        <v>554</v>
      </c>
      <c r="PYL22" s="208" t="s">
        <v>554</v>
      </c>
      <c r="PYM22" s="208" t="s">
        <v>554</v>
      </c>
      <c r="PYN22" s="208" t="s">
        <v>554</v>
      </c>
      <c r="PYO22" s="208" t="s">
        <v>554</v>
      </c>
      <c r="PYP22" s="208" t="s">
        <v>554</v>
      </c>
      <c r="PYQ22" s="208" t="s">
        <v>554</v>
      </c>
      <c r="PYR22" s="208" t="s">
        <v>554</v>
      </c>
      <c r="PYS22" s="208" t="s">
        <v>554</v>
      </c>
      <c r="PYT22" s="208" t="s">
        <v>554</v>
      </c>
      <c r="PYU22" s="208" t="s">
        <v>554</v>
      </c>
      <c r="PYV22" s="208" t="s">
        <v>554</v>
      </c>
      <c r="PYW22" s="208" t="s">
        <v>554</v>
      </c>
      <c r="PYX22" s="208" t="s">
        <v>554</v>
      </c>
      <c r="PYY22" s="208" t="s">
        <v>554</v>
      </c>
      <c r="PYZ22" s="208" t="s">
        <v>554</v>
      </c>
      <c r="PZA22" s="208" t="s">
        <v>554</v>
      </c>
      <c r="PZB22" s="208" t="s">
        <v>554</v>
      </c>
      <c r="PZC22" s="208" t="s">
        <v>554</v>
      </c>
      <c r="PZD22" s="208" t="s">
        <v>554</v>
      </c>
      <c r="PZE22" s="208" t="s">
        <v>554</v>
      </c>
      <c r="PZF22" s="208" t="s">
        <v>554</v>
      </c>
      <c r="PZG22" s="208" t="s">
        <v>554</v>
      </c>
      <c r="PZH22" s="208" t="s">
        <v>554</v>
      </c>
      <c r="PZI22" s="208" t="s">
        <v>554</v>
      </c>
      <c r="PZJ22" s="208" t="s">
        <v>554</v>
      </c>
      <c r="PZK22" s="208" t="s">
        <v>554</v>
      </c>
      <c r="PZL22" s="208" t="s">
        <v>554</v>
      </c>
      <c r="PZM22" s="208" t="s">
        <v>554</v>
      </c>
      <c r="PZN22" s="208" t="s">
        <v>554</v>
      </c>
      <c r="PZO22" s="208" t="s">
        <v>554</v>
      </c>
      <c r="PZP22" s="208" t="s">
        <v>554</v>
      </c>
      <c r="PZQ22" s="208" t="s">
        <v>554</v>
      </c>
      <c r="PZR22" s="208" t="s">
        <v>554</v>
      </c>
      <c r="PZS22" s="208" t="s">
        <v>554</v>
      </c>
      <c r="PZT22" s="208" t="s">
        <v>554</v>
      </c>
      <c r="PZU22" s="208" t="s">
        <v>554</v>
      </c>
      <c r="PZV22" s="208" t="s">
        <v>554</v>
      </c>
      <c r="PZW22" s="208" t="s">
        <v>554</v>
      </c>
      <c r="PZX22" s="208" t="s">
        <v>554</v>
      </c>
      <c r="PZY22" s="208" t="s">
        <v>554</v>
      </c>
      <c r="PZZ22" s="208" t="s">
        <v>554</v>
      </c>
      <c r="QAA22" s="208" t="s">
        <v>554</v>
      </c>
      <c r="QAB22" s="208" t="s">
        <v>554</v>
      </c>
      <c r="QAC22" s="208" t="s">
        <v>554</v>
      </c>
      <c r="QAD22" s="208" t="s">
        <v>554</v>
      </c>
      <c r="QAE22" s="208" t="s">
        <v>554</v>
      </c>
      <c r="QAF22" s="208" t="s">
        <v>554</v>
      </c>
      <c r="QAG22" s="208" t="s">
        <v>554</v>
      </c>
      <c r="QAH22" s="208" t="s">
        <v>554</v>
      </c>
      <c r="QAI22" s="208" t="s">
        <v>554</v>
      </c>
      <c r="QAJ22" s="208" t="s">
        <v>554</v>
      </c>
      <c r="QAK22" s="208" t="s">
        <v>554</v>
      </c>
      <c r="QAL22" s="208" t="s">
        <v>554</v>
      </c>
      <c r="QAM22" s="208" t="s">
        <v>554</v>
      </c>
      <c r="QAN22" s="208" t="s">
        <v>554</v>
      </c>
      <c r="QAO22" s="208" t="s">
        <v>554</v>
      </c>
      <c r="QAP22" s="208" t="s">
        <v>554</v>
      </c>
      <c r="QAQ22" s="208" t="s">
        <v>554</v>
      </c>
      <c r="QAR22" s="208" t="s">
        <v>554</v>
      </c>
      <c r="QAS22" s="208" t="s">
        <v>554</v>
      </c>
      <c r="QAT22" s="208" t="s">
        <v>554</v>
      </c>
      <c r="QAU22" s="208" t="s">
        <v>554</v>
      </c>
      <c r="QAV22" s="208" t="s">
        <v>554</v>
      </c>
      <c r="QAW22" s="208" t="s">
        <v>554</v>
      </c>
      <c r="QAX22" s="208" t="s">
        <v>554</v>
      </c>
      <c r="QAY22" s="208" t="s">
        <v>554</v>
      </c>
      <c r="QAZ22" s="208" t="s">
        <v>554</v>
      </c>
      <c r="QBA22" s="208" t="s">
        <v>554</v>
      </c>
      <c r="QBB22" s="208" t="s">
        <v>554</v>
      </c>
      <c r="QBC22" s="208" t="s">
        <v>554</v>
      </c>
      <c r="QBD22" s="208" t="s">
        <v>554</v>
      </c>
      <c r="QBE22" s="208" t="s">
        <v>554</v>
      </c>
      <c r="QBF22" s="208" t="s">
        <v>554</v>
      </c>
      <c r="QBG22" s="208" t="s">
        <v>554</v>
      </c>
      <c r="QBH22" s="208" t="s">
        <v>554</v>
      </c>
      <c r="QBI22" s="208" t="s">
        <v>554</v>
      </c>
      <c r="QBJ22" s="208" t="s">
        <v>554</v>
      </c>
      <c r="QBK22" s="208" t="s">
        <v>554</v>
      </c>
      <c r="QBL22" s="208" t="s">
        <v>554</v>
      </c>
      <c r="QBM22" s="208" t="s">
        <v>554</v>
      </c>
      <c r="QBN22" s="208" t="s">
        <v>554</v>
      </c>
      <c r="QBO22" s="208" t="s">
        <v>554</v>
      </c>
      <c r="QBP22" s="208" t="s">
        <v>554</v>
      </c>
      <c r="QBQ22" s="208" t="s">
        <v>554</v>
      </c>
      <c r="QBR22" s="208" t="s">
        <v>554</v>
      </c>
      <c r="QBS22" s="208" t="s">
        <v>554</v>
      </c>
      <c r="QBT22" s="208" t="s">
        <v>554</v>
      </c>
      <c r="QBU22" s="208" t="s">
        <v>554</v>
      </c>
      <c r="QBV22" s="208" t="s">
        <v>554</v>
      </c>
      <c r="QBW22" s="208" t="s">
        <v>554</v>
      </c>
      <c r="QBX22" s="208" t="s">
        <v>554</v>
      </c>
      <c r="QBY22" s="208" t="s">
        <v>554</v>
      </c>
      <c r="QBZ22" s="208" t="s">
        <v>554</v>
      </c>
      <c r="QCA22" s="208" t="s">
        <v>554</v>
      </c>
      <c r="QCB22" s="208" t="s">
        <v>554</v>
      </c>
      <c r="QCC22" s="208" t="s">
        <v>554</v>
      </c>
      <c r="QCD22" s="208" t="s">
        <v>554</v>
      </c>
      <c r="QCE22" s="208" t="s">
        <v>554</v>
      </c>
      <c r="QCF22" s="208" t="s">
        <v>554</v>
      </c>
      <c r="QCG22" s="208" t="s">
        <v>554</v>
      </c>
      <c r="QCH22" s="208" t="s">
        <v>554</v>
      </c>
      <c r="QCI22" s="208" t="s">
        <v>554</v>
      </c>
      <c r="QCJ22" s="208" t="s">
        <v>554</v>
      </c>
      <c r="QCK22" s="208" t="s">
        <v>554</v>
      </c>
      <c r="QCL22" s="208" t="s">
        <v>554</v>
      </c>
      <c r="QCM22" s="208" t="s">
        <v>554</v>
      </c>
      <c r="QCN22" s="208" t="s">
        <v>554</v>
      </c>
      <c r="QCO22" s="208" t="s">
        <v>554</v>
      </c>
      <c r="QCP22" s="208" t="s">
        <v>554</v>
      </c>
      <c r="QCQ22" s="208" t="s">
        <v>554</v>
      </c>
      <c r="QCR22" s="208" t="s">
        <v>554</v>
      </c>
      <c r="QCS22" s="208" t="s">
        <v>554</v>
      </c>
      <c r="QCT22" s="208" t="s">
        <v>554</v>
      </c>
      <c r="QCU22" s="208" t="s">
        <v>554</v>
      </c>
      <c r="QCV22" s="208" t="s">
        <v>554</v>
      </c>
      <c r="QCW22" s="208" t="s">
        <v>554</v>
      </c>
      <c r="QCX22" s="208" t="s">
        <v>554</v>
      </c>
      <c r="QCY22" s="208" t="s">
        <v>554</v>
      </c>
      <c r="QCZ22" s="208" t="s">
        <v>554</v>
      </c>
      <c r="QDA22" s="208" t="s">
        <v>554</v>
      </c>
      <c r="QDB22" s="208" t="s">
        <v>554</v>
      </c>
      <c r="QDC22" s="208" t="s">
        <v>554</v>
      </c>
      <c r="QDD22" s="208" t="s">
        <v>554</v>
      </c>
      <c r="QDE22" s="208" t="s">
        <v>554</v>
      </c>
      <c r="QDF22" s="208" t="s">
        <v>554</v>
      </c>
      <c r="QDG22" s="208" t="s">
        <v>554</v>
      </c>
      <c r="QDH22" s="208" t="s">
        <v>554</v>
      </c>
      <c r="QDI22" s="208" t="s">
        <v>554</v>
      </c>
      <c r="QDJ22" s="208" t="s">
        <v>554</v>
      </c>
      <c r="QDK22" s="208" t="s">
        <v>554</v>
      </c>
      <c r="QDL22" s="208" t="s">
        <v>554</v>
      </c>
      <c r="QDM22" s="208" t="s">
        <v>554</v>
      </c>
      <c r="QDN22" s="208" t="s">
        <v>554</v>
      </c>
      <c r="QDO22" s="208" t="s">
        <v>554</v>
      </c>
      <c r="QDP22" s="208" t="s">
        <v>554</v>
      </c>
      <c r="QDQ22" s="208" t="s">
        <v>554</v>
      </c>
      <c r="QDR22" s="208" t="s">
        <v>554</v>
      </c>
      <c r="QDS22" s="208" t="s">
        <v>554</v>
      </c>
      <c r="QDT22" s="208" t="s">
        <v>554</v>
      </c>
      <c r="QDU22" s="208" t="s">
        <v>554</v>
      </c>
      <c r="QDV22" s="208" t="s">
        <v>554</v>
      </c>
      <c r="QDW22" s="208" t="s">
        <v>554</v>
      </c>
      <c r="QDX22" s="208" t="s">
        <v>554</v>
      </c>
      <c r="QDY22" s="208" t="s">
        <v>554</v>
      </c>
      <c r="QDZ22" s="208" t="s">
        <v>554</v>
      </c>
      <c r="QEA22" s="208" t="s">
        <v>554</v>
      </c>
      <c r="QEB22" s="208" t="s">
        <v>554</v>
      </c>
      <c r="QEC22" s="208" t="s">
        <v>554</v>
      </c>
      <c r="QED22" s="208" t="s">
        <v>554</v>
      </c>
      <c r="QEE22" s="208" t="s">
        <v>554</v>
      </c>
      <c r="QEF22" s="208" t="s">
        <v>554</v>
      </c>
      <c r="QEG22" s="208" t="s">
        <v>554</v>
      </c>
      <c r="QEH22" s="208" t="s">
        <v>554</v>
      </c>
      <c r="QEI22" s="208" t="s">
        <v>554</v>
      </c>
      <c r="QEJ22" s="208" t="s">
        <v>554</v>
      </c>
      <c r="QEK22" s="208" t="s">
        <v>554</v>
      </c>
      <c r="QEL22" s="208" t="s">
        <v>554</v>
      </c>
      <c r="QEM22" s="208" t="s">
        <v>554</v>
      </c>
      <c r="QEN22" s="208" t="s">
        <v>554</v>
      </c>
      <c r="QEO22" s="208" t="s">
        <v>554</v>
      </c>
      <c r="QEP22" s="208" t="s">
        <v>554</v>
      </c>
      <c r="QEQ22" s="208" t="s">
        <v>554</v>
      </c>
      <c r="QER22" s="208" t="s">
        <v>554</v>
      </c>
      <c r="QES22" s="208" t="s">
        <v>554</v>
      </c>
      <c r="QET22" s="208" t="s">
        <v>554</v>
      </c>
      <c r="QEU22" s="208" t="s">
        <v>554</v>
      </c>
      <c r="QEV22" s="208" t="s">
        <v>554</v>
      </c>
      <c r="QEW22" s="208" t="s">
        <v>554</v>
      </c>
      <c r="QEX22" s="208" t="s">
        <v>554</v>
      </c>
      <c r="QEY22" s="208" t="s">
        <v>554</v>
      </c>
      <c r="QEZ22" s="208" t="s">
        <v>554</v>
      </c>
      <c r="QFA22" s="208" t="s">
        <v>554</v>
      </c>
      <c r="QFB22" s="208" t="s">
        <v>554</v>
      </c>
      <c r="QFC22" s="208" t="s">
        <v>554</v>
      </c>
      <c r="QFD22" s="208" t="s">
        <v>554</v>
      </c>
      <c r="QFE22" s="208" t="s">
        <v>554</v>
      </c>
      <c r="QFF22" s="208" t="s">
        <v>554</v>
      </c>
      <c r="QFG22" s="208" t="s">
        <v>554</v>
      </c>
      <c r="QFH22" s="208" t="s">
        <v>554</v>
      </c>
      <c r="QFI22" s="208" t="s">
        <v>554</v>
      </c>
      <c r="QFJ22" s="208" t="s">
        <v>554</v>
      </c>
      <c r="QFK22" s="208" t="s">
        <v>554</v>
      </c>
      <c r="QFL22" s="208" t="s">
        <v>554</v>
      </c>
      <c r="QFM22" s="208" t="s">
        <v>554</v>
      </c>
      <c r="QFN22" s="208" t="s">
        <v>554</v>
      </c>
      <c r="QFO22" s="208" t="s">
        <v>554</v>
      </c>
      <c r="QFP22" s="208" t="s">
        <v>554</v>
      </c>
      <c r="QFQ22" s="208" t="s">
        <v>554</v>
      </c>
      <c r="QFR22" s="208" t="s">
        <v>554</v>
      </c>
      <c r="QFS22" s="208" t="s">
        <v>554</v>
      </c>
      <c r="QFT22" s="208" t="s">
        <v>554</v>
      </c>
      <c r="QFU22" s="208" t="s">
        <v>554</v>
      </c>
      <c r="QFV22" s="208" t="s">
        <v>554</v>
      </c>
      <c r="QFW22" s="208" t="s">
        <v>554</v>
      </c>
      <c r="QFX22" s="208" t="s">
        <v>554</v>
      </c>
      <c r="QFY22" s="208" t="s">
        <v>554</v>
      </c>
      <c r="QFZ22" s="208" t="s">
        <v>554</v>
      </c>
      <c r="QGA22" s="208" t="s">
        <v>554</v>
      </c>
      <c r="QGB22" s="208" t="s">
        <v>554</v>
      </c>
      <c r="QGC22" s="208" t="s">
        <v>554</v>
      </c>
      <c r="QGD22" s="208" t="s">
        <v>554</v>
      </c>
      <c r="QGE22" s="208" t="s">
        <v>554</v>
      </c>
      <c r="QGF22" s="208" t="s">
        <v>554</v>
      </c>
      <c r="QGG22" s="208" t="s">
        <v>554</v>
      </c>
      <c r="QGH22" s="208" t="s">
        <v>554</v>
      </c>
      <c r="QGI22" s="208" t="s">
        <v>554</v>
      </c>
      <c r="QGJ22" s="208" t="s">
        <v>554</v>
      </c>
      <c r="QGK22" s="208" t="s">
        <v>554</v>
      </c>
      <c r="QGL22" s="208" t="s">
        <v>554</v>
      </c>
      <c r="QGM22" s="208" t="s">
        <v>554</v>
      </c>
      <c r="QGN22" s="208" t="s">
        <v>554</v>
      </c>
      <c r="QGO22" s="208" t="s">
        <v>554</v>
      </c>
      <c r="QGP22" s="208" t="s">
        <v>554</v>
      </c>
      <c r="QGQ22" s="208" t="s">
        <v>554</v>
      </c>
      <c r="QGR22" s="208" t="s">
        <v>554</v>
      </c>
      <c r="QGS22" s="208" t="s">
        <v>554</v>
      </c>
      <c r="QGT22" s="208" t="s">
        <v>554</v>
      </c>
      <c r="QGU22" s="208" t="s">
        <v>554</v>
      </c>
      <c r="QGV22" s="208" t="s">
        <v>554</v>
      </c>
      <c r="QGW22" s="208" t="s">
        <v>554</v>
      </c>
      <c r="QGX22" s="208" t="s">
        <v>554</v>
      </c>
      <c r="QGY22" s="208" t="s">
        <v>554</v>
      </c>
      <c r="QGZ22" s="208" t="s">
        <v>554</v>
      </c>
      <c r="QHA22" s="208" t="s">
        <v>554</v>
      </c>
      <c r="QHB22" s="208" t="s">
        <v>554</v>
      </c>
      <c r="QHC22" s="208" t="s">
        <v>554</v>
      </c>
      <c r="QHD22" s="208" t="s">
        <v>554</v>
      </c>
      <c r="QHE22" s="208" t="s">
        <v>554</v>
      </c>
      <c r="QHF22" s="208" t="s">
        <v>554</v>
      </c>
      <c r="QHG22" s="208" t="s">
        <v>554</v>
      </c>
      <c r="QHH22" s="208" t="s">
        <v>554</v>
      </c>
      <c r="QHI22" s="208" t="s">
        <v>554</v>
      </c>
      <c r="QHJ22" s="208" t="s">
        <v>554</v>
      </c>
      <c r="QHK22" s="208" t="s">
        <v>554</v>
      </c>
      <c r="QHL22" s="208" t="s">
        <v>554</v>
      </c>
      <c r="QHM22" s="208" t="s">
        <v>554</v>
      </c>
      <c r="QHN22" s="208" t="s">
        <v>554</v>
      </c>
      <c r="QHO22" s="208" t="s">
        <v>554</v>
      </c>
      <c r="QHP22" s="208" t="s">
        <v>554</v>
      </c>
      <c r="QHQ22" s="208" t="s">
        <v>554</v>
      </c>
      <c r="QHR22" s="208" t="s">
        <v>554</v>
      </c>
      <c r="QHS22" s="208" t="s">
        <v>554</v>
      </c>
      <c r="QHT22" s="208" t="s">
        <v>554</v>
      </c>
      <c r="QHU22" s="208" t="s">
        <v>554</v>
      </c>
      <c r="QHV22" s="208" t="s">
        <v>554</v>
      </c>
      <c r="QHW22" s="208" t="s">
        <v>554</v>
      </c>
      <c r="QHX22" s="208" t="s">
        <v>554</v>
      </c>
      <c r="QHY22" s="208" t="s">
        <v>554</v>
      </c>
      <c r="QHZ22" s="208" t="s">
        <v>554</v>
      </c>
      <c r="QIA22" s="208" t="s">
        <v>554</v>
      </c>
      <c r="QIB22" s="208" t="s">
        <v>554</v>
      </c>
      <c r="QIC22" s="208" t="s">
        <v>554</v>
      </c>
      <c r="QID22" s="208" t="s">
        <v>554</v>
      </c>
      <c r="QIE22" s="208" t="s">
        <v>554</v>
      </c>
      <c r="QIF22" s="208" t="s">
        <v>554</v>
      </c>
      <c r="QIG22" s="208" t="s">
        <v>554</v>
      </c>
      <c r="QIH22" s="208" t="s">
        <v>554</v>
      </c>
      <c r="QII22" s="208" t="s">
        <v>554</v>
      </c>
      <c r="QIJ22" s="208" t="s">
        <v>554</v>
      </c>
      <c r="QIK22" s="208" t="s">
        <v>554</v>
      </c>
      <c r="QIL22" s="208" t="s">
        <v>554</v>
      </c>
      <c r="QIM22" s="208" t="s">
        <v>554</v>
      </c>
      <c r="QIN22" s="208" t="s">
        <v>554</v>
      </c>
      <c r="QIO22" s="208" t="s">
        <v>554</v>
      </c>
      <c r="QIP22" s="208" t="s">
        <v>554</v>
      </c>
      <c r="QIQ22" s="208" t="s">
        <v>554</v>
      </c>
      <c r="QIR22" s="208" t="s">
        <v>554</v>
      </c>
      <c r="QIS22" s="208" t="s">
        <v>554</v>
      </c>
      <c r="QIT22" s="208" t="s">
        <v>554</v>
      </c>
      <c r="QIU22" s="208" t="s">
        <v>554</v>
      </c>
      <c r="QIV22" s="208" t="s">
        <v>554</v>
      </c>
      <c r="QIW22" s="208" t="s">
        <v>554</v>
      </c>
      <c r="QIX22" s="208" t="s">
        <v>554</v>
      </c>
      <c r="QIY22" s="208" t="s">
        <v>554</v>
      </c>
      <c r="QIZ22" s="208" t="s">
        <v>554</v>
      </c>
      <c r="QJA22" s="208" t="s">
        <v>554</v>
      </c>
      <c r="QJB22" s="208" t="s">
        <v>554</v>
      </c>
      <c r="QJC22" s="208" t="s">
        <v>554</v>
      </c>
      <c r="QJD22" s="208" t="s">
        <v>554</v>
      </c>
      <c r="QJE22" s="208" t="s">
        <v>554</v>
      </c>
      <c r="QJF22" s="208" t="s">
        <v>554</v>
      </c>
      <c r="QJG22" s="208" t="s">
        <v>554</v>
      </c>
      <c r="QJH22" s="208" t="s">
        <v>554</v>
      </c>
      <c r="QJI22" s="208" t="s">
        <v>554</v>
      </c>
      <c r="QJJ22" s="208" t="s">
        <v>554</v>
      </c>
      <c r="QJK22" s="208" t="s">
        <v>554</v>
      </c>
      <c r="QJL22" s="208" t="s">
        <v>554</v>
      </c>
      <c r="QJM22" s="208" t="s">
        <v>554</v>
      </c>
      <c r="QJN22" s="208" t="s">
        <v>554</v>
      </c>
      <c r="QJO22" s="208" t="s">
        <v>554</v>
      </c>
      <c r="QJP22" s="208" t="s">
        <v>554</v>
      </c>
      <c r="QJQ22" s="208" t="s">
        <v>554</v>
      </c>
      <c r="QJR22" s="208" t="s">
        <v>554</v>
      </c>
      <c r="QJS22" s="208" t="s">
        <v>554</v>
      </c>
      <c r="QJT22" s="208" t="s">
        <v>554</v>
      </c>
      <c r="QJU22" s="208" t="s">
        <v>554</v>
      </c>
      <c r="QJV22" s="208" t="s">
        <v>554</v>
      </c>
      <c r="QJW22" s="208" t="s">
        <v>554</v>
      </c>
      <c r="QJX22" s="208" t="s">
        <v>554</v>
      </c>
      <c r="QJY22" s="208" t="s">
        <v>554</v>
      </c>
      <c r="QJZ22" s="208" t="s">
        <v>554</v>
      </c>
      <c r="QKA22" s="208" t="s">
        <v>554</v>
      </c>
      <c r="QKB22" s="208" t="s">
        <v>554</v>
      </c>
      <c r="QKC22" s="208" t="s">
        <v>554</v>
      </c>
      <c r="QKD22" s="208" t="s">
        <v>554</v>
      </c>
      <c r="QKE22" s="208" t="s">
        <v>554</v>
      </c>
      <c r="QKF22" s="208" t="s">
        <v>554</v>
      </c>
      <c r="QKG22" s="208" t="s">
        <v>554</v>
      </c>
      <c r="QKH22" s="208" t="s">
        <v>554</v>
      </c>
      <c r="QKI22" s="208" t="s">
        <v>554</v>
      </c>
      <c r="QKJ22" s="208" t="s">
        <v>554</v>
      </c>
      <c r="QKK22" s="208" t="s">
        <v>554</v>
      </c>
      <c r="QKL22" s="208" t="s">
        <v>554</v>
      </c>
      <c r="QKM22" s="208" t="s">
        <v>554</v>
      </c>
      <c r="QKN22" s="208" t="s">
        <v>554</v>
      </c>
      <c r="QKO22" s="208" t="s">
        <v>554</v>
      </c>
      <c r="QKP22" s="208" t="s">
        <v>554</v>
      </c>
      <c r="QKQ22" s="208" t="s">
        <v>554</v>
      </c>
      <c r="QKR22" s="208" t="s">
        <v>554</v>
      </c>
      <c r="QKS22" s="208" t="s">
        <v>554</v>
      </c>
      <c r="QKT22" s="208" t="s">
        <v>554</v>
      </c>
      <c r="QKU22" s="208" t="s">
        <v>554</v>
      </c>
      <c r="QKV22" s="208" t="s">
        <v>554</v>
      </c>
      <c r="QKW22" s="208" t="s">
        <v>554</v>
      </c>
      <c r="QKX22" s="208" t="s">
        <v>554</v>
      </c>
      <c r="QKY22" s="208" t="s">
        <v>554</v>
      </c>
      <c r="QKZ22" s="208" t="s">
        <v>554</v>
      </c>
      <c r="QLA22" s="208" t="s">
        <v>554</v>
      </c>
      <c r="QLB22" s="208" t="s">
        <v>554</v>
      </c>
      <c r="QLC22" s="208" t="s">
        <v>554</v>
      </c>
      <c r="QLD22" s="208" t="s">
        <v>554</v>
      </c>
      <c r="QLE22" s="208" t="s">
        <v>554</v>
      </c>
      <c r="QLF22" s="208" t="s">
        <v>554</v>
      </c>
      <c r="QLG22" s="208" t="s">
        <v>554</v>
      </c>
      <c r="QLH22" s="208" t="s">
        <v>554</v>
      </c>
      <c r="QLI22" s="208" t="s">
        <v>554</v>
      </c>
      <c r="QLJ22" s="208" t="s">
        <v>554</v>
      </c>
      <c r="QLK22" s="208" t="s">
        <v>554</v>
      </c>
      <c r="QLL22" s="208" t="s">
        <v>554</v>
      </c>
      <c r="QLM22" s="208" t="s">
        <v>554</v>
      </c>
      <c r="QLN22" s="208" t="s">
        <v>554</v>
      </c>
      <c r="QLO22" s="208" t="s">
        <v>554</v>
      </c>
      <c r="QLP22" s="208" t="s">
        <v>554</v>
      </c>
      <c r="QLQ22" s="208" t="s">
        <v>554</v>
      </c>
      <c r="QLR22" s="208" t="s">
        <v>554</v>
      </c>
      <c r="QLS22" s="208" t="s">
        <v>554</v>
      </c>
      <c r="QLT22" s="208" t="s">
        <v>554</v>
      </c>
      <c r="QLU22" s="208" t="s">
        <v>554</v>
      </c>
      <c r="QLV22" s="208" t="s">
        <v>554</v>
      </c>
      <c r="QLW22" s="208" t="s">
        <v>554</v>
      </c>
      <c r="QLX22" s="208" t="s">
        <v>554</v>
      </c>
      <c r="QLY22" s="208" t="s">
        <v>554</v>
      </c>
      <c r="QLZ22" s="208" t="s">
        <v>554</v>
      </c>
      <c r="QMA22" s="208" t="s">
        <v>554</v>
      </c>
      <c r="QMB22" s="208" t="s">
        <v>554</v>
      </c>
      <c r="QMC22" s="208" t="s">
        <v>554</v>
      </c>
      <c r="QMD22" s="208" t="s">
        <v>554</v>
      </c>
      <c r="QME22" s="208" t="s">
        <v>554</v>
      </c>
      <c r="QMF22" s="208" t="s">
        <v>554</v>
      </c>
      <c r="QMG22" s="208" t="s">
        <v>554</v>
      </c>
      <c r="QMH22" s="208" t="s">
        <v>554</v>
      </c>
      <c r="QMI22" s="208" t="s">
        <v>554</v>
      </c>
      <c r="QMJ22" s="208" t="s">
        <v>554</v>
      </c>
      <c r="QMK22" s="208" t="s">
        <v>554</v>
      </c>
      <c r="QML22" s="208" t="s">
        <v>554</v>
      </c>
      <c r="QMM22" s="208" t="s">
        <v>554</v>
      </c>
      <c r="QMN22" s="208" t="s">
        <v>554</v>
      </c>
      <c r="QMO22" s="208" t="s">
        <v>554</v>
      </c>
      <c r="QMP22" s="208" t="s">
        <v>554</v>
      </c>
      <c r="QMQ22" s="208" t="s">
        <v>554</v>
      </c>
      <c r="QMR22" s="208" t="s">
        <v>554</v>
      </c>
      <c r="QMS22" s="208" t="s">
        <v>554</v>
      </c>
      <c r="QMT22" s="208" t="s">
        <v>554</v>
      </c>
      <c r="QMU22" s="208" t="s">
        <v>554</v>
      </c>
      <c r="QMV22" s="208" t="s">
        <v>554</v>
      </c>
      <c r="QMW22" s="208" t="s">
        <v>554</v>
      </c>
      <c r="QMX22" s="208" t="s">
        <v>554</v>
      </c>
      <c r="QMY22" s="208" t="s">
        <v>554</v>
      </c>
      <c r="QMZ22" s="208" t="s">
        <v>554</v>
      </c>
      <c r="QNA22" s="208" t="s">
        <v>554</v>
      </c>
      <c r="QNB22" s="208" t="s">
        <v>554</v>
      </c>
      <c r="QNC22" s="208" t="s">
        <v>554</v>
      </c>
      <c r="QND22" s="208" t="s">
        <v>554</v>
      </c>
      <c r="QNE22" s="208" t="s">
        <v>554</v>
      </c>
      <c r="QNF22" s="208" t="s">
        <v>554</v>
      </c>
      <c r="QNG22" s="208" t="s">
        <v>554</v>
      </c>
      <c r="QNH22" s="208" t="s">
        <v>554</v>
      </c>
      <c r="QNI22" s="208" t="s">
        <v>554</v>
      </c>
      <c r="QNJ22" s="208" t="s">
        <v>554</v>
      </c>
      <c r="QNK22" s="208" t="s">
        <v>554</v>
      </c>
      <c r="QNL22" s="208" t="s">
        <v>554</v>
      </c>
      <c r="QNM22" s="208" t="s">
        <v>554</v>
      </c>
      <c r="QNN22" s="208" t="s">
        <v>554</v>
      </c>
      <c r="QNO22" s="208" t="s">
        <v>554</v>
      </c>
      <c r="QNP22" s="208" t="s">
        <v>554</v>
      </c>
      <c r="QNQ22" s="208" t="s">
        <v>554</v>
      </c>
      <c r="QNR22" s="208" t="s">
        <v>554</v>
      </c>
      <c r="QNS22" s="208" t="s">
        <v>554</v>
      </c>
      <c r="QNT22" s="208" t="s">
        <v>554</v>
      </c>
      <c r="QNU22" s="208" t="s">
        <v>554</v>
      </c>
      <c r="QNV22" s="208" t="s">
        <v>554</v>
      </c>
      <c r="QNW22" s="208" t="s">
        <v>554</v>
      </c>
      <c r="QNX22" s="208" t="s">
        <v>554</v>
      </c>
      <c r="QNY22" s="208" t="s">
        <v>554</v>
      </c>
      <c r="QNZ22" s="208" t="s">
        <v>554</v>
      </c>
      <c r="QOA22" s="208" t="s">
        <v>554</v>
      </c>
      <c r="QOB22" s="208" t="s">
        <v>554</v>
      </c>
      <c r="QOC22" s="208" t="s">
        <v>554</v>
      </c>
      <c r="QOD22" s="208" t="s">
        <v>554</v>
      </c>
      <c r="QOE22" s="208" t="s">
        <v>554</v>
      </c>
      <c r="QOF22" s="208" t="s">
        <v>554</v>
      </c>
      <c r="QOG22" s="208" t="s">
        <v>554</v>
      </c>
      <c r="QOH22" s="208" t="s">
        <v>554</v>
      </c>
      <c r="QOI22" s="208" t="s">
        <v>554</v>
      </c>
      <c r="QOJ22" s="208" t="s">
        <v>554</v>
      </c>
      <c r="QOK22" s="208" t="s">
        <v>554</v>
      </c>
      <c r="QOL22" s="208" t="s">
        <v>554</v>
      </c>
      <c r="QOM22" s="208" t="s">
        <v>554</v>
      </c>
      <c r="QON22" s="208" t="s">
        <v>554</v>
      </c>
      <c r="QOO22" s="208" t="s">
        <v>554</v>
      </c>
      <c r="QOP22" s="208" t="s">
        <v>554</v>
      </c>
      <c r="QOQ22" s="208" t="s">
        <v>554</v>
      </c>
      <c r="QOR22" s="208" t="s">
        <v>554</v>
      </c>
      <c r="QOS22" s="208" t="s">
        <v>554</v>
      </c>
      <c r="QOT22" s="208" t="s">
        <v>554</v>
      </c>
      <c r="QOU22" s="208" t="s">
        <v>554</v>
      </c>
      <c r="QOV22" s="208" t="s">
        <v>554</v>
      </c>
      <c r="QOW22" s="208" t="s">
        <v>554</v>
      </c>
      <c r="QOX22" s="208" t="s">
        <v>554</v>
      </c>
      <c r="QOY22" s="208" t="s">
        <v>554</v>
      </c>
      <c r="QOZ22" s="208" t="s">
        <v>554</v>
      </c>
      <c r="QPA22" s="208" t="s">
        <v>554</v>
      </c>
      <c r="QPB22" s="208" t="s">
        <v>554</v>
      </c>
      <c r="QPC22" s="208" t="s">
        <v>554</v>
      </c>
      <c r="QPD22" s="208" t="s">
        <v>554</v>
      </c>
      <c r="QPE22" s="208" t="s">
        <v>554</v>
      </c>
      <c r="QPF22" s="208" t="s">
        <v>554</v>
      </c>
      <c r="QPG22" s="208" t="s">
        <v>554</v>
      </c>
      <c r="QPH22" s="208" t="s">
        <v>554</v>
      </c>
      <c r="QPI22" s="208" t="s">
        <v>554</v>
      </c>
      <c r="QPJ22" s="208" t="s">
        <v>554</v>
      </c>
      <c r="QPK22" s="208" t="s">
        <v>554</v>
      </c>
      <c r="QPL22" s="208" t="s">
        <v>554</v>
      </c>
      <c r="QPM22" s="208" t="s">
        <v>554</v>
      </c>
      <c r="QPN22" s="208" t="s">
        <v>554</v>
      </c>
      <c r="QPO22" s="208" t="s">
        <v>554</v>
      </c>
      <c r="QPP22" s="208" t="s">
        <v>554</v>
      </c>
      <c r="QPQ22" s="208" t="s">
        <v>554</v>
      </c>
      <c r="QPR22" s="208" t="s">
        <v>554</v>
      </c>
      <c r="QPS22" s="208" t="s">
        <v>554</v>
      </c>
      <c r="QPT22" s="208" t="s">
        <v>554</v>
      </c>
      <c r="QPU22" s="208" t="s">
        <v>554</v>
      </c>
      <c r="QPV22" s="208" t="s">
        <v>554</v>
      </c>
      <c r="QPW22" s="208" t="s">
        <v>554</v>
      </c>
      <c r="QPX22" s="208" t="s">
        <v>554</v>
      </c>
      <c r="QPY22" s="208" t="s">
        <v>554</v>
      </c>
      <c r="QPZ22" s="208" t="s">
        <v>554</v>
      </c>
      <c r="QQA22" s="208" t="s">
        <v>554</v>
      </c>
      <c r="QQB22" s="208" t="s">
        <v>554</v>
      </c>
      <c r="QQC22" s="208" t="s">
        <v>554</v>
      </c>
      <c r="QQD22" s="208" t="s">
        <v>554</v>
      </c>
      <c r="QQE22" s="208" t="s">
        <v>554</v>
      </c>
      <c r="QQF22" s="208" t="s">
        <v>554</v>
      </c>
      <c r="QQG22" s="208" t="s">
        <v>554</v>
      </c>
      <c r="QQH22" s="208" t="s">
        <v>554</v>
      </c>
      <c r="QQI22" s="208" t="s">
        <v>554</v>
      </c>
      <c r="QQJ22" s="208" t="s">
        <v>554</v>
      </c>
      <c r="QQK22" s="208" t="s">
        <v>554</v>
      </c>
      <c r="QQL22" s="208" t="s">
        <v>554</v>
      </c>
      <c r="QQM22" s="208" t="s">
        <v>554</v>
      </c>
      <c r="QQN22" s="208" t="s">
        <v>554</v>
      </c>
      <c r="QQO22" s="208" t="s">
        <v>554</v>
      </c>
      <c r="QQP22" s="208" t="s">
        <v>554</v>
      </c>
      <c r="QQQ22" s="208" t="s">
        <v>554</v>
      </c>
      <c r="QQR22" s="208" t="s">
        <v>554</v>
      </c>
      <c r="QQS22" s="208" t="s">
        <v>554</v>
      </c>
      <c r="QQT22" s="208" t="s">
        <v>554</v>
      </c>
      <c r="QQU22" s="208" t="s">
        <v>554</v>
      </c>
      <c r="QQV22" s="208" t="s">
        <v>554</v>
      </c>
      <c r="QQW22" s="208" t="s">
        <v>554</v>
      </c>
      <c r="QQX22" s="208" t="s">
        <v>554</v>
      </c>
      <c r="QQY22" s="208" t="s">
        <v>554</v>
      </c>
      <c r="QQZ22" s="208" t="s">
        <v>554</v>
      </c>
      <c r="QRA22" s="208" t="s">
        <v>554</v>
      </c>
      <c r="QRB22" s="208" t="s">
        <v>554</v>
      </c>
      <c r="QRC22" s="208" t="s">
        <v>554</v>
      </c>
      <c r="QRD22" s="208" t="s">
        <v>554</v>
      </c>
      <c r="QRE22" s="208" t="s">
        <v>554</v>
      </c>
      <c r="QRF22" s="208" t="s">
        <v>554</v>
      </c>
      <c r="QRG22" s="208" t="s">
        <v>554</v>
      </c>
      <c r="QRH22" s="208" t="s">
        <v>554</v>
      </c>
      <c r="QRI22" s="208" t="s">
        <v>554</v>
      </c>
      <c r="QRJ22" s="208" t="s">
        <v>554</v>
      </c>
      <c r="QRK22" s="208" t="s">
        <v>554</v>
      </c>
      <c r="QRL22" s="208" t="s">
        <v>554</v>
      </c>
      <c r="QRM22" s="208" t="s">
        <v>554</v>
      </c>
      <c r="QRN22" s="208" t="s">
        <v>554</v>
      </c>
      <c r="QRO22" s="208" t="s">
        <v>554</v>
      </c>
      <c r="QRP22" s="208" t="s">
        <v>554</v>
      </c>
      <c r="QRQ22" s="208" t="s">
        <v>554</v>
      </c>
      <c r="QRR22" s="208" t="s">
        <v>554</v>
      </c>
      <c r="QRS22" s="208" t="s">
        <v>554</v>
      </c>
      <c r="QRT22" s="208" t="s">
        <v>554</v>
      </c>
      <c r="QRU22" s="208" t="s">
        <v>554</v>
      </c>
      <c r="QRV22" s="208" t="s">
        <v>554</v>
      </c>
      <c r="QRW22" s="208" t="s">
        <v>554</v>
      </c>
      <c r="QRX22" s="208" t="s">
        <v>554</v>
      </c>
      <c r="QRY22" s="208" t="s">
        <v>554</v>
      </c>
      <c r="QRZ22" s="208" t="s">
        <v>554</v>
      </c>
      <c r="QSA22" s="208" t="s">
        <v>554</v>
      </c>
      <c r="QSB22" s="208" t="s">
        <v>554</v>
      </c>
      <c r="QSC22" s="208" t="s">
        <v>554</v>
      </c>
      <c r="QSD22" s="208" t="s">
        <v>554</v>
      </c>
      <c r="QSE22" s="208" t="s">
        <v>554</v>
      </c>
      <c r="QSF22" s="208" t="s">
        <v>554</v>
      </c>
      <c r="QSG22" s="208" t="s">
        <v>554</v>
      </c>
      <c r="QSH22" s="208" t="s">
        <v>554</v>
      </c>
      <c r="QSI22" s="208" t="s">
        <v>554</v>
      </c>
      <c r="QSJ22" s="208" t="s">
        <v>554</v>
      </c>
      <c r="QSK22" s="208" t="s">
        <v>554</v>
      </c>
      <c r="QSL22" s="208" t="s">
        <v>554</v>
      </c>
      <c r="QSM22" s="208" t="s">
        <v>554</v>
      </c>
      <c r="QSN22" s="208" t="s">
        <v>554</v>
      </c>
      <c r="QSO22" s="208" t="s">
        <v>554</v>
      </c>
      <c r="QSP22" s="208" t="s">
        <v>554</v>
      </c>
      <c r="QSQ22" s="208" t="s">
        <v>554</v>
      </c>
      <c r="QSR22" s="208" t="s">
        <v>554</v>
      </c>
      <c r="QSS22" s="208" t="s">
        <v>554</v>
      </c>
      <c r="QST22" s="208" t="s">
        <v>554</v>
      </c>
      <c r="QSU22" s="208" t="s">
        <v>554</v>
      </c>
      <c r="QSV22" s="208" t="s">
        <v>554</v>
      </c>
      <c r="QSW22" s="208" t="s">
        <v>554</v>
      </c>
      <c r="QSX22" s="208" t="s">
        <v>554</v>
      </c>
      <c r="QSY22" s="208" t="s">
        <v>554</v>
      </c>
      <c r="QSZ22" s="208" t="s">
        <v>554</v>
      </c>
      <c r="QTA22" s="208" t="s">
        <v>554</v>
      </c>
      <c r="QTB22" s="208" t="s">
        <v>554</v>
      </c>
      <c r="QTC22" s="208" t="s">
        <v>554</v>
      </c>
      <c r="QTD22" s="208" t="s">
        <v>554</v>
      </c>
      <c r="QTE22" s="208" t="s">
        <v>554</v>
      </c>
      <c r="QTF22" s="208" t="s">
        <v>554</v>
      </c>
      <c r="QTG22" s="208" t="s">
        <v>554</v>
      </c>
      <c r="QTH22" s="208" t="s">
        <v>554</v>
      </c>
      <c r="QTI22" s="208" t="s">
        <v>554</v>
      </c>
      <c r="QTJ22" s="208" t="s">
        <v>554</v>
      </c>
      <c r="QTK22" s="208" t="s">
        <v>554</v>
      </c>
      <c r="QTL22" s="208" t="s">
        <v>554</v>
      </c>
      <c r="QTM22" s="208" t="s">
        <v>554</v>
      </c>
      <c r="QTN22" s="208" t="s">
        <v>554</v>
      </c>
      <c r="QTO22" s="208" t="s">
        <v>554</v>
      </c>
      <c r="QTP22" s="208" t="s">
        <v>554</v>
      </c>
      <c r="QTQ22" s="208" t="s">
        <v>554</v>
      </c>
      <c r="QTR22" s="208" t="s">
        <v>554</v>
      </c>
      <c r="QTS22" s="208" t="s">
        <v>554</v>
      </c>
      <c r="QTT22" s="208" t="s">
        <v>554</v>
      </c>
      <c r="QTU22" s="208" t="s">
        <v>554</v>
      </c>
      <c r="QTV22" s="208" t="s">
        <v>554</v>
      </c>
      <c r="QTW22" s="208" t="s">
        <v>554</v>
      </c>
      <c r="QTX22" s="208" t="s">
        <v>554</v>
      </c>
      <c r="QTY22" s="208" t="s">
        <v>554</v>
      </c>
      <c r="QTZ22" s="208" t="s">
        <v>554</v>
      </c>
      <c r="QUA22" s="208" t="s">
        <v>554</v>
      </c>
      <c r="QUB22" s="208" t="s">
        <v>554</v>
      </c>
      <c r="QUC22" s="208" t="s">
        <v>554</v>
      </c>
      <c r="QUD22" s="208" t="s">
        <v>554</v>
      </c>
      <c r="QUE22" s="208" t="s">
        <v>554</v>
      </c>
      <c r="QUF22" s="208" t="s">
        <v>554</v>
      </c>
      <c r="QUG22" s="208" t="s">
        <v>554</v>
      </c>
      <c r="QUH22" s="208" t="s">
        <v>554</v>
      </c>
      <c r="QUI22" s="208" t="s">
        <v>554</v>
      </c>
      <c r="QUJ22" s="208" t="s">
        <v>554</v>
      </c>
      <c r="QUK22" s="208" t="s">
        <v>554</v>
      </c>
      <c r="QUL22" s="208" t="s">
        <v>554</v>
      </c>
      <c r="QUM22" s="208" t="s">
        <v>554</v>
      </c>
      <c r="QUN22" s="208" t="s">
        <v>554</v>
      </c>
      <c r="QUO22" s="208" t="s">
        <v>554</v>
      </c>
      <c r="QUP22" s="208" t="s">
        <v>554</v>
      </c>
      <c r="QUQ22" s="208" t="s">
        <v>554</v>
      </c>
      <c r="QUR22" s="208" t="s">
        <v>554</v>
      </c>
      <c r="QUS22" s="208" t="s">
        <v>554</v>
      </c>
      <c r="QUT22" s="208" t="s">
        <v>554</v>
      </c>
      <c r="QUU22" s="208" t="s">
        <v>554</v>
      </c>
      <c r="QUV22" s="208" t="s">
        <v>554</v>
      </c>
      <c r="QUW22" s="208" t="s">
        <v>554</v>
      </c>
      <c r="QUX22" s="208" t="s">
        <v>554</v>
      </c>
      <c r="QUY22" s="208" t="s">
        <v>554</v>
      </c>
      <c r="QUZ22" s="208" t="s">
        <v>554</v>
      </c>
      <c r="QVA22" s="208" t="s">
        <v>554</v>
      </c>
      <c r="QVB22" s="208" t="s">
        <v>554</v>
      </c>
      <c r="QVC22" s="208" t="s">
        <v>554</v>
      </c>
      <c r="QVD22" s="208" t="s">
        <v>554</v>
      </c>
      <c r="QVE22" s="208" t="s">
        <v>554</v>
      </c>
      <c r="QVF22" s="208" t="s">
        <v>554</v>
      </c>
      <c r="QVG22" s="208" t="s">
        <v>554</v>
      </c>
      <c r="QVH22" s="208" t="s">
        <v>554</v>
      </c>
      <c r="QVI22" s="208" t="s">
        <v>554</v>
      </c>
      <c r="QVJ22" s="208" t="s">
        <v>554</v>
      </c>
      <c r="QVK22" s="208" t="s">
        <v>554</v>
      </c>
      <c r="QVL22" s="208" t="s">
        <v>554</v>
      </c>
      <c r="QVM22" s="208" t="s">
        <v>554</v>
      </c>
      <c r="QVN22" s="208" t="s">
        <v>554</v>
      </c>
      <c r="QVO22" s="208" t="s">
        <v>554</v>
      </c>
      <c r="QVP22" s="208" t="s">
        <v>554</v>
      </c>
      <c r="QVQ22" s="208" t="s">
        <v>554</v>
      </c>
      <c r="QVR22" s="208" t="s">
        <v>554</v>
      </c>
      <c r="QVS22" s="208" t="s">
        <v>554</v>
      </c>
      <c r="QVT22" s="208" t="s">
        <v>554</v>
      </c>
      <c r="QVU22" s="208" t="s">
        <v>554</v>
      </c>
      <c r="QVV22" s="208" t="s">
        <v>554</v>
      </c>
      <c r="QVW22" s="208" t="s">
        <v>554</v>
      </c>
      <c r="QVX22" s="208" t="s">
        <v>554</v>
      </c>
      <c r="QVY22" s="208" t="s">
        <v>554</v>
      </c>
      <c r="QVZ22" s="208" t="s">
        <v>554</v>
      </c>
      <c r="QWA22" s="208" t="s">
        <v>554</v>
      </c>
      <c r="QWB22" s="208" t="s">
        <v>554</v>
      </c>
      <c r="QWC22" s="208" t="s">
        <v>554</v>
      </c>
      <c r="QWD22" s="208" t="s">
        <v>554</v>
      </c>
      <c r="QWE22" s="208" t="s">
        <v>554</v>
      </c>
      <c r="QWF22" s="208" t="s">
        <v>554</v>
      </c>
      <c r="QWG22" s="208" t="s">
        <v>554</v>
      </c>
      <c r="QWH22" s="208" t="s">
        <v>554</v>
      </c>
      <c r="QWI22" s="208" t="s">
        <v>554</v>
      </c>
      <c r="QWJ22" s="208" t="s">
        <v>554</v>
      </c>
      <c r="QWK22" s="208" t="s">
        <v>554</v>
      </c>
      <c r="QWL22" s="208" t="s">
        <v>554</v>
      </c>
      <c r="QWM22" s="208" t="s">
        <v>554</v>
      </c>
      <c r="QWN22" s="208" t="s">
        <v>554</v>
      </c>
      <c r="QWO22" s="208" t="s">
        <v>554</v>
      </c>
      <c r="QWP22" s="208" t="s">
        <v>554</v>
      </c>
      <c r="QWQ22" s="208" t="s">
        <v>554</v>
      </c>
      <c r="QWR22" s="208" t="s">
        <v>554</v>
      </c>
      <c r="QWS22" s="208" t="s">
        <v>554</v>
      </c>
      <c r="QWT22" s="208" t="s">
        <v>554</v>
      </c>
      <c r="QWU22" s="208" t="s">
        <v>554</v>
      </c>
      <c r="QWV22" s="208" t="s">
        <v>554</v>
      </c>
      <c r="QWW22" s="208" t="s">
        <v>554</v>
      </c>
      <c r="QWX22" s="208" t="s">
        <v>554</v>
      </c>
      <c r="QWY22" s="208" t="s">
        <v>554</v>
      </c>
      <c r="QWZ22" s="208" t="s">
        <v>554</v>
      </c>
      <c r="QXA22" s="208" t="s">
        <v>554</v>
      </c>
      <c r="QXB22" s="208" t="s">
        <v>554</v>
      </c>
      <c r="QXC22" s="208" t="s">
        <v>554</v>
      </c>
      <c r="QXD22" s="208" t="s">
        <v>554</v>
      </c>
      <c r="QXE22" s="208" t="s">
        <v>554</v>
      </c>
      <c r="QXF22" s="208" t="s">
        <v>554</v>
      </c>
      <c r="QXG22" s="208" t="s">
        <v>554</v>
      </c>
      <c r="QXH22" s="208" t="s">
        <v>554</v>
      </c>
      <c r="QXI22" s="208" t="s">
        <v>554</v>
      </c>
      <c r="QXJ22" s="208" t="s">
        <v>554</v>
      </c>
      <c r="QXK22" s="208" t="s">
        <v>554</v>
      </c>
      <c r="QXL22" s="208" t="s">
        <v>554</v>
      </c>
      <c r="QXM22" s="208" t="s">
        <v>554</v>
      </c>
      <c r="QXN22" s="208" t="s">
        <v>554</v>
      </c>
      <c r="QXO22" s="208" t="s">
        <v>554</v>
      </c>
      <c r="QXP22" s="208" t="s">
        <v>554</v>
      </c>
      <c r="QXQ22" s="208" t="s">
        <v>554</v>
      </c>
      <c r="QXR22" s="208" t="s">
        <v>554</v>
      </c>
      <c r="QXS22" s="208" t="s">
        <v>554</v>
      </c>
      <c r="QXT22" s="208" t="s">
        <v>554</v>
      </c>
      <c r="QXU22" s="208" t="s">
        <v>554</v>
      </c>
      <c r="QXV22" s="208" t="s">
        <v>554</v>
      </c>
      <c r="QXW22" s="208" t="s">
        <v>554</v>
      </c>
      <c r="QXX22" s="208" t="s">
        <v>554</v>
      </c>
      <c r="QXY22" s="208" t="s">
        <v>554</v>
      </c>
      <c r="QXZ22" s="208" t="s">
        <v>554</v>
      </c>
      <c r="QYA22" s="208" t="s">
        <v>554</v>
      </c>
      <c r="QYB22" s="208" t="s">
        <v>554</v>
      </c>
      <c r="QYC22" s="208" t="s">
        <v>554</v>
      </c>
      <c r="QYD22" s="208" t="s">
        <v>554</v>
      </c>
      <c r="QYE22" s="208" t="s">
        <v>554</v>
      </c>
      <c r="QYF22" s="208" t="s">
        <v>554</v>
      </c>
      <c r="QYG22" s="208" t="s">
        <v>554</v>
      </c>
      <c r="QYH22" s="208" t="s">
        <v>554</v>
      </c>
      <c r="QYI22" s="208" t="s">
        <v>554</v>
      </c>
      <c r="QYJ22" s="208" t="s">
        <v>554</v>
      </c>
      <c r="QYK22" s="208" t="s">
        <v>554</v>
      </c>
      <c r="QYL22" s="208" t="s">
        <v>554</v>
      </c>
      <c r="QYM22" s="208" t="s">
        <v>554</v>
      </c>
      <c r="QYN22" s="208" t="s">
        <v>554</v>
      </c>
      <c r="QYO22" s="208" t="s">
        <v>554</v>
      </c>
      <c r="QYP22" s="208" t="s">
        <v>554</v>
      </c>
      <c r="QYQ22" s="208" t="s">
        <v>554</v>
      </c>
      <c r="QYR22" s="208" t="s">
        <v>554</v>
      </c>
      <c r="QYS22" s="208" t="s">
        <v>554</v>
      </c>
      <c r="QYT22" s="208" t="s">
        <v>554</v>
      </c>
      <c r="QYU22" s="208" t="s">
        <v>554</v>
      </c>
      <c r="QYV22" s="208" t="s">
        <v>554</v>
      </c>
      <c r="QYW22" s="208" t="s">
        <v>554</v>
      </c>
      <c r="QYX22" s="208" t="s">
        <v>554</v>
      </c>
      <c r="QYY22" s="208" t="s">
        <v>554</v>
      </c>
      <c r="QYZ22" s="208" t="s">
        <v>554</v>
      </c>
      <c r="QZA22" s="208" t="s">
        <v>554</v>
      </c>
      <c r="QZB22" s="208" t="s">
        <v>554</v>
      </c>
      <c r="QZC22" s="208" t="s">
        <v>554</v>
      </c>
      <c r="QZD22" s="208" t="s">
        <v>554</v>
      </c>
      <c r="QZE22" s="208" t="s">
        <v>554</v>
      </c>
      <c r="QZF22" s="208" t="s">
        <v>554</v>
      </c>
      <c r="QZG22" s="208" t="s">
        <v>554</v>
      </c>
      <c r="QZH22" s="208" t="s">
        <v>554</v>
      </c>
      <c r="QZI22" s="208" t="s">
        <v>554</v>
      </c>
      <c r="QZJ22" s="208" t="s">
        <v>554</v>
      </c>
      <c r="QZK22" s="208" t="s">
        <v>554</v>
      </c>
      <c r="QZL22" s="208" t="s">
        <v>554</v>
      </c>
      <c r="QZM22" s="208" t="s">
        <v>554</v>
      </c>
      <c r="QZN22" s="208" t="s">
        <v>554</v>
      </c>
      <c r="QZO22" s="208" t="s">
        <v>554</v>
      </c>
      <c r="QZP22" s="208" t="s">
        <v>554</v>
      </c>
      <c r="QZQ22" s="208" t="s">
        <v>554</v>
      </c>
      <c r="QZR22" s="208" t="s">
        <v>554</v>
      </c>
      <c r="QZS22" s="208" t="s">
        <v>554</v>
      </c>
      <c r="QZT22" s="208" t="s">
        <v>554</v>
      </c>
      <c r="QZU22" s="208" t="s">
        <v>554</v>
      </c>
      <c r="QZV22" s="208" t="s">
        <v>554</v>
      </c>
      <c r="QZW22" s="208" t="s">
        <v>554</v>
      </c>
      <c r="QZX22" s="208" t="s">
        <v>554</v>
      </c>
      <c r="QZY22" s="208" t="s">
        <v>554</v>
      </c>
      <c r="QZZ22" s="208" t="s">
        <v>554</v>
      </c>
      <c r="RAA22" s="208" t="s">
        <v>554</v>
      </c>
      <c r="RAB22" s="208" t="s">
        <v>554</v>
      </c>
      <c r="RAC22" s="208" t="s">
        <v>554</v>
      </c>
      <c r="RAD22" s="208" t="s">
        <v>554</v>
      </c>
      <c r="RAE22" s="208" t="s">
        <v>554</v>
      </c>
      <c r="RAF22" s="208" t="s">
        <v>554</v>
      </c>
      <c r="RAG22" s="208" t="s">
        <v>554</v>
      </c>
      <c r="RAH22" s="208" t="s">
        <v>554</v>
      </c>
      <c r="RAI22" s="208" t="s">
        <v>554</v>
      </c>
      <c r="RAJ22" s="208" t="s">
        <v>554</v>
      </c>
      <c r="RAK22" s="208" t="s">
        <v>554</v>
      </c>
      <c r="RAL22" s="208" t="s">
        <v>554</v>
      </c>
      <c r="RAM22" s="208" t="s">
        <v>554</v>
      </c>
      <c r="RAN22" s="208" t="s">
        <v>554</v>
      </c>
      <c r="RAO22" s="208" t="s">
        <v>554</v>
      </c>
      <c r="RAP22" s="208" t="s">
        <v>554</v>
      </c>
      <c r="RAQ22" s="208" t="s">
        <v>554</v>
      </c>
      <c r="RAR22" s="208" t="s">
        <v>554</v>
      </c>
      <c r="RAS22" s="208" t="s">
        <v>554</v>
      </c>
      <c r="RAT22" s="208" t="s">
        <v>554</v>
      </c>
      <c r="RAU22" s="208" t="s">
        <v>554</v>
      </c>
      <c r="RAV22" s="208" t="s">
        <v>554</v>
      </c>
      <c r="RAW22" s="208" t="s">
        <v>554</v>
      </c>
      <c r="RAX22" s="208" t="s">
        <v>554</v>
      </c>
      <c r="RAY22" s="208" t="s">
        <v>554</v>
      </c>
      <c r="RAZ22" s="208" t="s">
        <v>554</v>
      </c>
      <c r="RBA22" s="208" t="s">
        <v>554</v>
      </c>
      <c r="RBB22" s="208" t="s">
        <v>554</v>
      </c>
      <c r="RBC22" s="208" t="s">
        <v>554</v>
      </c>
      <c r="RBD22" s="208" t="s">
        <v>554</v>
      </c>
      <c r="RBE22" s="208" t="s">
        <v>554</v>
      </c>
      <c r="RBF22" s="208" t="s">
        <v>554</v>
      </c>
      <c r="RBG22" s="208" t="s">
        <v>554</v>
      </c>
      <c r="RBH22" s="208" t="s">
        <v>554</v>
      </c>
      <c r="RBI22" s="208" t="s">
        <v>554</v>
      </c>
      <c r="RBJ22" s="208" t="s">
        <v>554</v>
      </c>
      <c r="RBK22" s="208" t="s">
        <v>554</v>
      </c>
      <c r="RBL22" s="208" t="s">
        <v>554</v>
      </c>
      <c r="RBM22" s="208" t="s">
        <v>554</v>
      </c>
      <c r="RBN22" s="208" t="s">
        <v>554</v>
      </c>
      <c r="RBO22" s="208" t="s">
        <v>554</v>
      </c>
      <c r="RBP22" s="208" t="s">
        <v>554</v>
      </c>
      <c r="RBQ22" s="208" t="s">
        <v>554</v>
      </c>
      <c r="RBR22" s="208" t="s">
        <v>554</v>
      </c>
      <c r="RBS22" s="208" t="s">
        <v>554</v>
      </c>
      <c r="RBT22" s="208" t="s">
        <v>554</v>
      </c>
      <c r="RBU22" s="208" t="s">
        <v>554</v>
      </c>
      <c r="RBV22" s="208" t="s">
        <v>554</v>
      </c>
      <c r="RBW22" s="208" t="s">
        <v>554</v>
      </c>
      <c r="RBX22" s="208" t="s">
        <v>554</v>
      </c>
      <c r="RBY22" s="208" t="s">
        <v>554</v>
      </c>
      <c r="RBZ22" s="208" t="s">
        <v>554</v>
      </c>
      <c r="RCA22" s="208" t="s">
        <v>554</v>
      </c>
      <c r="RCB22" s="208" t="s">
        <v>554</v>
      </c>
      <c r="RCC22" s="208" t="s">
        <v>554</v>
      </c>
      <c r="RCD22" s="208" t="s">
        <v>554</v>
      </c>
      <c r="RCE22" s="208" t="s">
        <v>554</v>
      </c>
      <c r="RCF22" s="208" t="s">
        <v>554</v>
      </c>
      <c r="RCG22" s="208" t="s">
        <v>554</v>
      </c>
      <c r="RCH22" s="208" t="s">
        <v>554</v>
      </c>
      <c r="RCI22" s="208" t="s">
        <v>554</v>
      </c>
      <c r="RCJ22" s="208" t="s">
        <v>554</v>
      </c>
      <c r="RCK22" s="208" t="s">
        <v>554</v>
      </c>
      <c r="RCL22" s="208" t="s">
        <v>554</v>
      </c>
      <c r="RCM22" s="208" t="s">
        <v>554</v>
      </c>
      <c r="RCN22" s="208" t="s">
        <v>554</v>
      </c>
      <c r="RCO22" s="208" t="s">
        <v>554</v>
      </c>
      <c r="RCP22" s="208" t="s">
        <v>554</v>
      </c>
      <c r="RCQ22" s="208" t="s">
        <v>554</v>
      </c>
      <c r="RCR22" s="208" t="s">
        <v>554</v>
      </c>
      <c r="RCS22" s="208" t="s">
        <v>554</v>
      </c>
      <c r="RCT22" s="208" t="s">
        <v>554</v>
      </c>
      <c r="RCU22" s="208" t="s">
        <v>554</v>
      </c>
      <c r="RCV22" s="208" t="s">
        <v>554</v>
      </c>
      <c r="RCW22" s="208" t="s">
        <v>554</v>
      </c>
      <c r="RCX22" s="208" t="s">
        <v>554</v>
      </c>
      <c r="RCY22" s="208" t="s">
        <v>554</v>
      </c>
      <c r="RCZ22" s="208" t="s">
        <v>554</v>
      </c>
      <c r="RDA22" s="208" t="s">
        <v>554</v>
      </c>
      <c r="RDB22" s="208" t="s">
        <v>554</v>
      </c>
      <c r="RDC22" s="208" t="s">
        <v>554</v>
      </c>
      <c r="RDD22" s="208" t="s">
        <v>554</v>
      </c>
      <c r="RDE22" s="208" t="s">
        <v>554</v>
      </c>
      <c r="RDF22" s="208" t="s">
        <v>554</v>
      </c>
      <c r="RDG22" s="208" t="s">
        <v>554</v>
      </c>
      <c r="RDH22" s="208" t="s">
        <v>554</v>
      </c>
      <c r="RDI22" s="208" t="s">
        <v>554</v>
      </c>
      <c r="RDJ22" s="208" t="s">
        <v>554</v>
      </c>
      <c r="RDK22" s="208" t="s">
        <v>554</v>
      </c>
      <c r="RDL22" s="208" t="s">
        <v>554</v>
      </c>
      <c r="RDM22" s="208" t="s">
        <v>554</v>
      </c>
      <c r="RDN22" s="208" t="s">
        <v>554</v>
      </c>
      <c r="RDO22" s="208" t="s">
        <v>554</v>
      </c>
      <c r="RDP22" s="208" t="s">
        <v>554</v>
      </c>
      <c r="RDQ22" s="208" t="s">
        <v>554</v>
      </c>
      <c r="RDR22" s="208" t="s">
        <v>554</v>
      </c>
      <c r="RDS22" s="208" t="s">
        <v>554</v>
      </c>
      <c r="RDT22" s="208" t="s">
        <v>554</v>
      </c>
      <c r="RDU22" s="208" t="s">
        <v>554</v>
      </c>
      <c r="RDV22" s="208" t="s">
        <v>554</v>
      </c>
      <c r="RDW22" s="208" t="s">
        <v>554</v>
      </c>
      <c r="RDX22" s="208" t="s">
        <v>554</v>
      </c>
      <c r="RDY22" s="208" t="s">
        <v>554</v>
      </c>
      <c r="RDZ22" s="208" t="s">
        <v>554</v>
      </c>
      <c r="REA22" s="208" t="s">
        <v>554</v>
      </c>
      <c r="REB22" s="208" t="s">
        <v>554</v>
      </c>
      <c r="REC22" s="208" t="s">
        <v>554</v>
      </c>
      <c r="RED22" s="208" t="s">
        <v>554</v>
      </c>
      <c r="REE22" s="208" t="s">
        <v>554</v>
      </c>
      <c r="REF22" s="208" t="s">
        <v>554</v>
      </c>
      <c r="REG22" s="208" t="s">
        <v>554</v>
      </c>
      <c r="REH22" s="208" t="s">
        <v>554</v>
      </c>
      <c r="REI22" s="208" t="s">
        <v>554</v>
      </c>
      <c r="REJ22" s="208" t="s">
        <v>554</v>
      </c>
      <c r="REK22" s="208" t="s">
        <v>554</v>
      </c>
      <c r="REL22" s="208" t="s">
        <v>554</v>
      </c>
      <c r="REM22" s="208" t="s">
        <v>554</v>
      </c>
      <c r="REN22" s="208" t="s">
        <v>554</v>
      </c>
      <c r="REO22" s="208" t="s">
        <v>554</v>
      </c>
      <c r="REP22" s="208" t="s">
        <v>554</v>
      </c>
      <c r="REQ22" s="208" t="s">
        <v>554</v>
      </c>
      <c r="RER22" s="208" t="s">
        <v>554</v>
      </c>
      <c r="RES22" s="208" t="s">
        <v>554</v>
      </c>
      <c r="RET22" s="208" t="s">
        <v>554</v>
      </c>
      <c r="REU22" s="208" t="s">
        <v>554</v>
      </c>
      <c r="REV22" s="208" t="s">
        <v>554</v>
      </c>
      <c r="REW22" s="208" t="s">
        <v>554</v>
      </c>
      <c r="REX22" s="208" t="s">
        <v>554</v>
      </c>
      <c r="REY22" s="208" t="s">
        <v>554</v>
      </c>
      <c r="REZ22" s="208" t="s">
        <v>554</v>
      </c>
      <c r="RFA22" s="208" t="s">
        <v>554</v>
      </c>
      <c r="RFB22" s="208" t="s">
        <v>554</v>
      </c>
      <c r="RFC22" s="208" t="s">
        <v>554</v>
      </c>
      <c r="RFD22" s="208" t="s">
        <v>554</v>
      </c>
      <c r="RFE22" s="208" t="s">
        <v>554</v>
      </c>
      <c r="RFF22" s="208" t="s">
        <v>554</v>
      </c>
      <c r="RFG22" s="208" t="s">
        <v>554</v>
      </c>
      <c r="RFH22" s="208" t="s">
        <v>554</v>
      </c>
      <c r="RFI22" s="208" t="s">
        <v>554</v>
      </c>
      <c r="RFJ22" s="208" t="s">
        <v>554</v>
      </c>
      <c r="RFK22" s="208" t="s">
        <v>554</v>
      </c>
      <c r="RFL22" s="208" t="s">
        <v>554</v>
      </c>
      <c r="RFM22" s="208" t="s">
        <v>554</v>
      </c>
      <c r="RFN22" s="208" t="s">
        <v>554</v>
      </c>
      <c r="RFO22" s="208" t="s">
        <v>554</v>
      </c>
      <c r="RFP22" s="208" t="s">
        <v>554</v>
      </c>
      <c r="RFQ22" s="208" t="s">
        <v>554</v>
      </c>
      <c r="RFR22" s="208" t="s">
        <v>554</v>
      </c>
      <c r="RFS22" s="208" t="s">
        <v>554</v>
      </c>
      <c r="RFT22" s="208" t="s">
        <v>554</v>
      </c>
      <c r="RFU22" s="208" t="s">
        <v>554</v>
      </c>
      <c r="RFV22" s="208" t="s">
        <v>554</v>
      </c>
      <c r="RFW22" s="208" t="s">
        <v>554</v>
      </c>
      <c r="RFX22" s="208" t="s">
        <v>554</v>
      </c>
      <c r="RFY22" s="208" t="s">
        <v>554</v>
      </c>
      <c r="RFZ22" s="208" t="s">
        <v>554</v>
      </c>
      <c r="RGA22" s="208" t="s">
        <v>554</v>
      </c>
      <c r="RGB22" s="208" t="s">
        <v>554</v>
      </c>
      <c r="RGC22" s="208" t="s">
        <v>554</v>
      </c>
      <c r="RGD22" s="208" t="s">
        <v>554</v>
      </c>
      <c r="RGE22" s="208" t="s">
        <v>554</v>
      </c>
      <c r="RGF22" s="208" t="s">
        <v>554</v>
      </c>
      <c r="RGG22" s="208" t="s">
        <v>554</v>
      </c>
      <c r="RGH22" s="208" t="s">
        <v>554</v>
      </c>
      <c r="RGI22" s="208" t="s">
        <v>554</v>
      </c>
      <c r="RGJ22" s="208" t="s">
        <v>554</v>
      </c>
      <c r="RGK22" s="208" t="s">
        <v>554</v>
      </c>
      <c r="RGL22" s="208" t="s">
        <v>554</v>
      </c>
      <c r="RGM22" s="208" t="s">
        <v>554</v>
      </c>
      <c r="RGN22" s="208" t="s">
        <v>554</v>
      </c>
      <c r="RGO22" s="208" t="s">
        <v>554</v>
      </c>
      <c r="RGP22" s="208" t="s">
        <v>554</v>
      </c>
      <c r="RGQ22" s="208" t="s">
        <v>554</v>
      </c>
      <c r="RGR22" s="208" t="s">
        <v>554</v>
      </c>
      <c r="RGS22" s="208" t="s">
        <v>554</v>
      </c>
      <c r="RGT22" s="208" t="s">
        <v>554</v>
      </c>
      <c r="RGU22" s="208" t="s">
        <v>554</v>
      </c>
      <c r="RGV22" s="208" t="s">
        <v>554</v>
      </c>
      <c r="RGW22" s="208" t="s">
        <v>554</v>
      </c>
      <c r="RGX22" s="208" t="s">
        <v>554</v>
      </c>
      <c r="RGY22" s="208" t="s">
        <v>554</v>
      </c>
      <c r="RGZ22" s="208" t="s">
        <v>554</v>
      </c>
      <c r="RHA22" s="208" t="s">
        <v>554</v>
      </c>
      <c r="RHB22" s="208" t="s">
        <v>554</v>
      </c>
      <c r="RHC22" s="208" t="s">
        <v>554</v>
      </c>
      <c r="RHD22" s="208" t="s">
        <v>554</v>
      </c>
      <c r="RHE22" s="208" t="s">
        <v>554</v>
      </c>
      <c r="RHF22" s="208" t="s">
        <v>554</v>
      </c>
      <c r="RHG22" s="208" t="s">
        <v>554</v>
      </c>
      <c r="RHH22" s="208" t="s">
        <v>554</v>
      </c>
      <c r="RHI22" s="208" t="s">
        <v>554</v>
      </c>
      <c r="RHJ22" s="208" t="s">
        <v>554</v>
      </c>
      <c r="RHK22" s="208" t="s">
        <v>554</v>
      </c>
      <c r="RHL22" s="208" t="s">
        <v>554</v>
      </c>
      <c r="RHM22" s="208" t="s">
        <v>554</v>
      </c>
      <c r="RHN22" s="208" t="s">
        <v>554</v>
      </c>
      <c r="RHO22" s="208" t="s">
        <v>554</v>
      </c>
      <c r="RHP22" s="208" t="s">
        <v>554</v>
      </c>
      <c r="RHQ22" s="208" t="s">
        <v>554</v>
      </c>
      <c r="RHR22" s="208" t="s">
        <v>554</v>
      </c>
      <c r="RHS22" s="208" t="s">
        <v>554</v>
      </c>
      <c r="RHT22" s="208" t="s">
        <v>554</v>
      </c>
      <c r="RHU22" s="208" t="s">
        <v>554</v>
      </c>
      <c r="RHV22" s="208" t="s">
        <v>554</v>
      </c>
      <c r="RHW22" s="208" t="s">
        <v>554</v>
      </c>
      <c r="RHX22" s="208" t="s">
        <v>554</v>
      </c>
      <c r="RHY22" s="208" t="s">
        <v>554</v>
      </c>
      <c r="RHZ22" s="208" t="s">
        <v>554</v>
      </c>
      <c r="RIA22" s="208" t="s">
        <v>554</v>
      </c>
      <c r="RIB22" s="208" t="s">
        <v>554</v>
      </c>
      <c r="RIC22" s="208" t="s">
        <v>554</v>
      </c>
      <c r="RID22" s="208" t="s">
        <v>554</v>
      </c>
      <c r="RIE22" s="208" t="s">
        <v>554</v>
      </c>
      <c r="RIF22" s="208" t="s">
        <v>554</v>
      </c>
      <c r="RIG22" s="208" t="s">
        <v>554</v>
      </c>
      <c r="RIH22" s="208" t="s">
        <v>554</v>
      </c>
      <c r="RII22" s="208" t="s">
        <v>554</v>
      </c>
      <c r="RIJ22" s="208" t="s">
        <v>554</v>
      </c>
      <c r="RIK22" s="208" t="s">
        <v>554</v>
      </c>
      <c r="RIL22" s="208" t="s">
        <v>554</v>
      </c>
      <c r="RIM22" s="208" t="s">
        <v>554</v>
      </c>
      <c r="RIN22" s="208" t="s">
        <v>554</v>
      </c>
      <c r="RIO22" s="208" t="s">
        <v>554</v>
      </c>
      <c r="RIP22" s="208" t="s">
        <v>554</v>
      </c>
      <c r="RIQ22" s="208" t="s">
        <v>554</v>
      </c>
      <c r="RIR22" s="208" t="s">
        <v>554</v>
      </c>
      <c r="RIS22" s="208" t="s">
        <v>554</v>
      </c>
      <c r="RIT22" s="208" t="s">
        <v>554</v>
      </c>
      <c r="RIU22" s="208" t="s">
        <v>554</v>
      </c>
      <c r="RIV22" s="208" t="s">
        <v>554</v>
      </c>
      <c r="RIW22" s="208" t="s">
        <v>554</v>
      </c>
      <c r="RIX22" s="208" t="s">
        <v>554</v>
      </c>
      <c r="RIY22" s="208" t="s">
        <v>554</v>
      </c>
      <c r="RIZ22" s="208" t="s">
        <v>554</v>
      </c>
      <c r="RJA22" s="208" t="s">
        <v>554</v>
      </c>
      <c r="RJB22" s="208" t="s">
        <v>554</v>
      </c>
      <c r="RJC22" s="208" t="s">
        <v>554</v>
      </c>
      <c r="RJD22" s="208" t="s">
        <v>554</v>
      </c>
      <c r="RJE22" s="208" t="s">
        <v>554</v>
      </c>
      <c r="RJF22" s="208" t="s">
        <v>554</v>
      </c>
      <c r="RJG22" s="208" t="s">
        <v>554</v>
      </c>
      <c r="RJH22" s="208" t="s">
        <v>554</v>
      </c>
      <c r="RJI22" s="208" t="s">
        <v>554</v>
      </c>
      <c r="RJJ22" s="208" t="s">
        <v>554</v>
      </c>
      <c r="RJK22" s="208" t="s">
        <v>554</v>
      </c>
      <c r="RJL22" s="208" t="s">
        <v>554</v>
      </c>
      <c r="RJM22" s="208" t="s">
        <v>554</v>
      </c>
      <c r="RJN22" s="208" t="s">
        <v>554</v>
      </c>
      <c r="RJO22" s="208" t="s">
        <v>554</v>
      </c>
      <c r="RJP22" s="208" t="s">
        <v>554</v>
      </c>
      <c r="RJQ22" s="208" t="s">
        <v>554</v>
      </c>
      <c r="RJR22" s="208" t="s">
        <v>554</v>
      </c>
      <c r="RJS22" s="208" t="s">
        <v>554</v>
      </c>
      <c r="RJT22" s="208" t="s">
        <v>554</v>
      </c>
      <c r="RJU22" s="208" t="s">
        <v>554</v>
      </c>
      <c r="RJV22" s="208" t="s">
        <v>554</v>
      </c>
      <c r="RJW22" s="208" t="s">
        <v>554</v>
      </c>
      <c r="RJX22" s="208" t="s">
        <v>554</v>
      </c>
      <c r="RJY22" s="208" t="s">
        <v>554</v>
      </c>
      <c r="RJZ22" s="208" t="s">
        <v>554</v>
      </c>
      <c r="RKA22" s="208" t="s">
        <v>554</v>
      </c>
      <c r="RKB22" s="208" t="s">
        <v>554</v>
      </c>
      <c r="RKC22" s="208" t="s">
        <v>554</v>
      </c>
      <c r="RKD22" s="208" t="s">
        <v>554</v>
      </c>
      <c r="RKE22" s="208" t="s">
        <v>554</v>
      </c>
      <c r="RKF22" s="208" t="s">
        <v>554</v>
      </c>
      <c r="RKG22" s="208" t="s">
        <v>554</v>
      </c>
      <c r="RKH22" s="208" t="s">
        <v>554</v>
      </c>
      <c r="RKI22" s="208" t="s">
        <v>554</v>
      </c>
      <c r="RKJ22" s="208" t="s">
        <v>554</v>
      </c>
      <c r="RKK22" s="208" t="s">
        <v>554</v>
      </c>
      <c r="RKL22" s="208" t="s">
        <v>554</v>
      </c>
      <c r="RKM22" s="208" t="s">
        <v>554</v>
      </c>
      <c r="RKN22" s="208" t="s">
        <v>554</v>
      </c>
      <c r="RKO22" s="208" t="s">
        <v>554</v>
      </c>
      <c r="RKP22" s="208" t="s">
        <v>554</v>
      </c>
      <c r="RKQ22" s="208" t="s">
        <v>554</v>
      </c>
      <c r="RKR22" s="208" t="s">
        <v>554</v>
      </c>
      <c r="RKS22" s="208" t="s">
        <v>554</v>
      </c>
      <c r="RKT22" s="208" t="s">
        <v>554</v>
      </c>
      <c r="RKU22" s="208" t="s">
        <v>554</v>
      </c>
      <c r="RKV22" s="208" t="s">
        <v>554</v>
      </c>
      <c r="RKW22" s="208" t="s">
        <v>554</v>
      </c>
      <c r="RKX22" s="208" t="s">
        <v>554</v>
      </c>
      <c r="RKY22" s="208" t="s">
        <v>554</v>
      </c>
      <c r="RKZ22" s="208" t="s">
        <v>554</v>
      </c>
      <c r="RLA22" s="208" t="s">
        <v>554</v>
      </c>
      <c r="RLB22" s="208" t="s">
        <v>554</v>
      </c>
      <c r="RLC22" s="208" t="s">
        <v>554</v>
      </c>
      <c r="RLD22" s="208" t="s">
        <v>554</v>
      </c>
      <c r="RLE22" s="208" t="s">
        <v>554</v>
      </c>
      <c r="RLF22" s="208" t="s">
        <v>554</v>
      </c>
      <c r="RLG22" s="208" t="s">
        <v>554</v>
      </c>
      <c r="RLH22" s="208" t="s">
        <v>554</v>
      </c>
      <c r="RLI22" s="208" t="s">
        <v>554</v>
      </c>
      <c r="RLJ22" s="208" t="s">
        <v>554</v>
      </c>
      <c r="RLK22" s="208" t="s">
        <v>554</v>
      </c>
      <c r="RLL22" s="208" t="s">
        <v>554</v>
      </c>
      <c r="RLM22" s="208" t="s">
        <v>554</v>
      </c>
      <c r="RLN22" s="208" t="s">
        <v>554</v>
      </c>
      <c r="RLO22" s="208" t="s">
        <v>554</v>
      </c>
      <c r="RLP22" s="208" t="s">
        <v>554</v>
      </c>
      <c r="RLQ22" s="208" t="s">
        <v>554</v>
      </c>
      <c r="RLR22" s="208" t="s">
        <v>554</v>
      </c>
      <c r="RLS22" s="208" t="s">
        <v>554</v>
      </c>
      <c r="RLT22" s="208" t="s">
        <v>554</v>
      </c>
      <c r="RLU22" s="208" t="s">
        <v>554</v>
      </c>
      <c r="RLV22" s="208" t="s">
        <v>554</v>
      </c>
      <c r="RLW22" s="208" t="s">
        <v>554</v>
      </c>
      <c r="RLX22" s="208" t="s">
        <v>554</v>
      </c>
      <c r="RLY22" s="208" t="s">
        <v>554</v>
      </c>
      <c r="RLZ22" s="208" t="s">
        <v>554</v>
      </c>
      <c r="RMA22" s="208" t="s">
        <v>554</v>
      </c>
      <c r="RMB22" s="208" t="s">
        <v>554</v>
      </c>
      <c r="RMC22" s="208" t="s">
        <v>554</v>
      </c>
      <c r="RMD22" s="208" t="s">
        <v>554</v>
      </c>
      <c r="RME22" s="208" t="s">
        <v>554</v>
      </c>
      <c r="RMF22" s="208" t="s">
        <v>554</v>
      </c>
      <c r="RMG22" s="208" t="s">
        <v>554</v>
      </c>
      <c r="RMH22" s="208" t="s">
        <v>554</v>
      </c>
      <c r="RMI22" s="208" t="s">
        <v>554</v>
      </c>
      <c r="RMJ22" s="208" t="s">
        <v>554</v>
      </c>
      <c r="RMK22" s="208" t="s">
        <v>554</v>
      </c>
      <c r="RML22" s="208" t="s">
        <v>554</v>
      </c>
      <c r="RMM22" s="208" t="s">
        <v>554</v>
      </c>
      <c r="RMN22" s="208" t="s">
        <v>554</v>
      </c>
      <c r="RMO22" s="208" t="s">
        <v>554</v>
      </c>
      <c r="RMP22" s="208" t="s">
        <v>554</v>
      </c>
      <c r="RMQ22" s="208" t="s">
        <v>554</v>
      </c>
      <c r="RMR22" s="208" t="s">
        <v>554</v>
      </c>
      <c r="RMS22" s="208" t="s">
        <v>554</v>
      </c>
      <c r="RMT22" s="208" t="s">
        <v>554</v>
      </c>
      <c r="RMU22" s="208" t="s">
        <v>554</v>
      </c>
      <c r="RMV22" s="208" t="s">
        <v>554</v>
      </c>
      <c r="RMW22" s="208" t="s">
        <v>554</v>
      </c>
      <c r="RMX22" s="208" t="s">
        <v>554</v>
      </c>
      <c r="RMY22" s="208" t="s">
        <v>554</v>
      </c>
      <c r="RMZ22" s="208" t="s">
        <v>554</v>
      </c>
      <c r="RNA22" s="208" t="s">
        <v>554</v>
      </c>
      <c r="RNB22" s="208" t="s">
        <v>554</v>
      </c>
      <c r="RNC22" s="208" t="s">
        <v>554</v>
      </c>
      <c r="RND22" s="208" t="s">
        <v>554</v>
      </c>
      <c r="RNE22" s="208" t="s">
        <v>554</v>
      </c>
      <c r="RNF22" s="208" t="s">
        <v>554</v>
      </c>
      <c r="RNG22" s="208" t="s">
        <v>554</v>
      </c>
      <c r="RNH22" s="208" t="s">
        <v>554</v>
      </c>
      <c r="RNI22" s="208" t="s">
        <v>554</v>
      </c>
      <c r="RNJ22" s="208" t="s">
        <v>554</v>
      </c>
      <c r="RNK22" s="208" t="s">
        <v>554</v>
      </c>
      <c r="RNL22" s="208" t="s">
        <v>554</v>
      </c>
      <c r="RNM22" s="208" t="s">
        <v>554</v>
      </c>
      <c r="RNN22" s="208" t="s">
        <v>554</v>
      </c>
      <c r="RNO22" s="208" t="s">
        <v>554</v>
      </c>
      <c r="RNP22" s="208" t="s">
        <v>554</v>
      </c>
      <c r="RNQ22" s="208" t="s">
        <v>554</v>
      </c>
      <c r="RNR22" s="208" t="s">
        <v>554</v>
      </c>
      <c r="RNS22" s="208" t="s">
        <v>554</v>
      </c>
      <c r="RNT22" s="208" t="s">
        <v>554</v>
      </c>
      <c r="RNU22" s="208" t="s">
        <v>554</v>
      </c>
      <c r="RNV22" s="208" t="s">
        <v>554</v>
      </c>
      <c r="RNW22" s="208" t="s">
        <v>554</v>
      </c>
      <c r="RNX22" s="208" t="s">
        <v>554</v>
      </c>
      <c r="RNY22" s="208" t="s">
        <v>554</v>
      </c>
      <c r="RNZ22" s="208" t="s">
        <v>554</v>
      </c>
      <c r="ROA22" s="208" t="s">
        <v>554</v>
      </c>
      <c r="ROB22" s="208" t="s">
        <v>554</v>
      </c>
      <c r="ROC22" s="208" t="s">
        <v>554</v>
      </c>
      <c r="ROD22" s="208" t="s">
        <v>554</v>
      </c>
      <c r="ROE22" s="208" t="s">
        <v>554</v>
      </c>
      <c r="ROF22" s="208" t="s">
        <v>554</v>
      </c>
      <c r="ROG22" s="208" t="s">
        <v>554</v>
      </c>
      <c r="ROH22" s="208" t="s">
        <v>554</v>
      </c>
      <c r="ROI22" s="208" t="s">
        <v>554</v>
      </c>
      <c r="ROJ22" s="208" t="s">
        <v>554</v>
      </c>
      <c r="ROK22" s="208" t="s">
        <v>554</v>
      </c>
      <c r="ROL22" s="208" t="s">
        <v>554</v>
      </c>
      <c r="ROM22" s="208" t="s">
        <v>554</v>
      </c>
      <c r="RON22" s="208" t="s">
        <v>554</v>
      </c>
      <c r="ROO22" s="208" t="s">
        <v>554</v>
      </c>
      <c r="ROP22" s="208" t="s">
        <v>554</v>
      </c>
      <c r="ROQ22" s="208" t="s">
        <v>554</v>
      </c>
      <c r="ROR22" s="208" t="s">
        <v>554</v>
      </c>
      <c r="ROS22" s="208" t="s">
        <v>554</v>
      </c>
      <c r="ROT22" s="208" t="s">
        <v>554</v>
      </c>
      <c r="ROU22" s="208" t="s">
        <v>554</v>
      </c>
      <c r="ROV22" s="208" t="s">
        <v>554</v>
      </c>
      <c r="ROW22" s="208" t="s">
        <v>554</v>
      </c>
      <c r="ROX22" s="208" t="s">
        <v>554</v>
      </c>
      <c r="ROY22" s="208" t="s">
        <v>554</v>
      </c>
      <c r="ROZ22" s="208" t="s">
        <v>554</v>
      </c>
      <c r="RPA22" s="208" t="s">
        <v>554</v>
      </c>
      <c r="RPB22" s="208" t="s">
        <v>554</v>
      </c>
      <c r="RPC22" s="208" t="s">
        <v>554</v>
      </c>
      <c r="RPD22" s="208" t="s">
        <v>554</v>
      </c>
      <c r="RPE22" s="208" t="s">
        <v>554</v>
      </c>
      <c r="RPF22" s="208" t="s">
        <v>554</v>
      </c>
      <c r="RPG22" s="208" t="s">
        <v>554</v>
      </c>
      <c r="RPH22" s="208" t="s">
        <v>554</v>
      </c>
      <c r="RPI22" s="208" t="s">
        <v>554</v>
      </c>
      <c r="RPJ22" s="208" t="s">
        <v>554</v>
      </c>
      <c r="RPK22" s="208" t="s">
        <v>554</v>
      </c>
      <c r="RPL22" s="208" t="s">
        <v>554</v>
      </c>
      <c r="RPM22" s="208" t="s">
        <v>554</v>
      </c>
      <c r="RPN22" s="208" t="s">
        <v>554</v>
      </c>
      <c r="RPO22" s="208" t="s">
        <v>554</v>
      </c>
      <c r="RPP22" s="208" t="s">
        <v>554</v>
      </c>
      <c r="RPQ22" s="208" t="s">
        <v>554</v>
      </c>
      <c r="RPR22" s="208" t="s">
        <v>554</v>
      </c>
      <c r="RPS22" s="208" t="s">
        <v>554</v>
      </c>
      <c r="RPT22" s="208" t="s">
        <v>554</v>
      </c>
      <c r="RPU22" s="208" t="s">
        <v>554</v>
      </c>
      <c r="RPV22" s="208" t="s">
        <v>554</v>
      </c>
      <c r="RPW22" s="208" t="s">
        <v>554</v>
      </c>
      <c r="RPX22" s="208" t="s">
        <v>554</v>
      </c>
      <c r="RPY22" s="208" t="s">
        <v>554</v>
      </c>
      <c r="RPZ22" s="208" t="s">
        <v>554</v>
      </c>
      <c r="RQA22" s="208" t="s">
        <v>554</v>
      </c>
      <c r="RQB22" s="208" t="s">
        <v>554</v>
      </c>
      <c r="RQC22" s="208" t="s">
        <v>554</v>
      </c>
      <c r="RQD22" s="208" t="s">
        <v>554</v>
      </c>
      <c r="RQE22" s="208" t="s">
        <v>554</v>
      </c>
      <c r="RQF22" s="208" t="s">
        <v>554</v>
      </c>
      <c r="RQG22" s="208" t="s">
        <v>554</v>
      </c>
      <c r="RQH22" s="208" t="s">
        <v>554</v>
      </c>
      <c r="RQI22" s="208" t="s">
        <v>554</v>
      </c>
      <c r="RQJ22" s="208" t="s">
        <v>554</v>
      </c>
      <c r="RQK22" s="208" t="s">
        <v>554</v>
      </c>
      <c r="RQL22" s="208" t="s">
        <v>554</v>
      </c>
      <c r="RQM22" s="208" t="s">
        <v>554</v>
      </c>
      <c r="RQN22" s="208" t="s">
        <v>554</v>
      </c>
      <c r="RQO22" s="208" t="s">
        <v>554</v>
      </c>
      <c r="RQP22" s="208" t="s">
        <v>554</v>
      </c>
      <c r="RQQ22" s="208" t="s">
        <v>554</v>
      </c>
      <c r="RQR22" s="208" t="s">
        <v>554</v>
      </c>
      <c r="RQS22" s="208" t="s">
        <v>554</v>
      </c>
      <c r="RQT22" s="208" t="s">
        <v>554</v>
      </c>
      <c r="RQU22" s="208" t="s">
        <v>554</v>
      </c>
      <c r="RQV22" s="208" t="s">
        <v>554</v>
      </c>
      <c r="RQW22" s="208" t="s">
        <v>554</v>
      </c>
      <c r="RQX22" s="208" t="s">
        <v>554</v>
      </c>
      <c r="RQY22" s="208" t="s">
        <v>554</v>
      </c>
      <c r="RQZ22" s="208" t="s">
        <v>554</v>
      </c>
      <c r="RRA22" s="208" t="s">
        <v>554</v>
      </c>
      <c r="RRB22" s="208" t="s">
        <v>554</v>
      </c>
      <c r="RRC22" s="208" t="s">
        <v>554</v>
      </c>
      <c r="RRD22" s="208" t="s">
        <v>554</v>
      </c>
      <c r="RRE22" s="208" t="s">
        <v>554</v>
      </c>
      <c r="RRF22" s="208" t="s">
        <v>554</v>
      </c>
      <c r="RRG22" s="208" t="s">
        <v>554</v>
      </c>
      <c r="RRH22" s="208" t="s">
        <v>554</v>
      </c>
      <c r="RRI22" s="208" t="s">
        <v>554</v>
      </c>
      <c r="RRJ22" s="208" t="s">
        <v>554</v>
      </c>
      <c r="RRK22" s="208" t="s">
        <v>554</v>
      </c>
      <c r="RRL22" s="208" t="s">
        <v>554</v>
      </c>
      <c r="RRM22" s="208" t="s">
        <v>554</v>
      </c>
      <c r="RRN22" s="208" t="s">
        <v>554</v>
      </c>
      <c r="RRO22" s="208" t="s">
        <v>554</v>
      </c>
      <c r="RRP22" s="208" t="s">
        <v>554</v>
      </c>
      <c r="RRQ22" s="208" t="s">
        <v>554</v>
      </c>
      <c r="RRR22" s="208" t="s">
        <v>554</v>
      </c>
      <c r="RRS22" s="208" t="s">
        <v>554</v>
      </c>
      <c r="RRT22" s="208" t="s">
        <v>554</v>
      </c>
      <c r="RRU22" s="208" t="s">
        <v>554</v>
      </c>
      <c r="RRV22" s="208" t="s">
        <v>554</v>
      </c>
      <c r="RRW22" s="208" t="s">
        <v>554</v>
      </c>
      <c r="RRX22" s="208" t="s">
        <v>554</v>
      </c>
      <c r="RRY22" s="208" t="s">
        <v>554</v>
      </c>
      <c r="RRZ22" s="208" t="s">
        <v>554</v>
      </c>
      <c r="RSA22" s="208" t="s">
        <v>554</v>
      </c>
      <c r="RSB22" s="208" t="s">
        <v>554</v>
      </c>
      <c r="RSC22" s="208" t="s">
        <v>554</v>
      </c>
      <c r="RSD22" s="208" t="s">
        <v>554</v>
      </c>
      <c r="RSE22" s="208" t="s">
        <v>554</v>
      </c>
      <c r="RSF22" s="208" t="s">
        <v>554</v>
      </c>
      <c r="RSG22" s="208" t="s">
        <v>554</v>
      </c>
      <c r="RSH22" s="208" t="s">
        <v>554</v>
      </c>
      <c r="RSI22" s="208" t="s">
        <v>554</v>
      </c>
      <c r="RSJ22" s="208" t="s">
        <v>554</v>
      </c>
      <c r="RSK22" s="208" t="s">
        <v>554</v>
      </c>
      <c r="RSL22" s="208" t="s">
        <v>554</v>
      </c>
      <c r="RSM22" s="208" t="s">
        <v>554</v>
      </c>
      <c r="RSN22" s="208" t="s">
        <v>554</v>
      </c>
      <c r="RSO22" s="208" t="s">
        <v>554</v>
      </c>
      <c r="RSP22" s="208" t="s">
        <v>554</v>
      </c>
      <c r="RSQ22" s="208" t="s">
        <v>554</v>
      </c>
      <c r="RSR22" s="208" t="s">
        <v>554</v>
      </c>
      <c r="RSS22" s="208" t="s">
        <v>554</v>
      </c>
      <c r="RST22" s="208" t="s">
        <v>554</v>
      </c>
      <c r="RSU22" s="208" t="s">
        <v>554</v>
      </c>
      <c r="RSV22" s="208" t="s">
        <v>554</v>
      </c>
      <c r="RSW22" s="208" t="s">
        <v>554</v>
      </c>
      <c r="RSX22" s="208" t="s">
        <v>554</v>
      </c>
      <c r="RSY22" s="208" t="s">
        <v>554</v>
      </c>
      <c r="RSZ22" s="208" t="s">
        <v>554</v>
      </c>
      <c r="RTA22" s="208" t="s">
        <v>554</v>
      </c>
      <c r="RTB22" s="208" t="s">
        <v>554</v>
      </c>
      <c r="RTC22" s="208" t="s">
        <v>554</v>
      </c>
      <c r="RTD22" s="208" t="s">
        <v>554</v>
      </c>
      <c r="RTE22" s="208" t="s">
        <v>554</v>
      </c>
      <c r="RTF22" s="208" t="s">
        <v>554</v>
      </c>
      <c r="RTG22" s="208" t="s">
        <v>554</v>
      </c>
      <c r="RTH22" s="208" t="s">
        <v>554</v>
      </c>
      <c r="RTI22" s="208" t="s">
        <v>554</v>
      </c>
      <c r="RTJ22" s="208" t="s">
        <v>554</v>
      </c>
      <c r="RTK22" s="208" t="s">
        <v>554</v>
      </c>
      <c r="RTL22" s="208" t="s">
        <v>554</v>
      </c>
      <c r="RTM22" s="208" t="s">
        <v>554</v>
      </c>
      <c r="RTN22" s="208" t="s">
        <v>554</v>
      </c>
      <c r="RTO22" s="208" t="s">
        <v>554</v>
      </c>
      <c r="RTP22" s="208" t="s">
        <v>554</v>
      </c>
      <c r="RTQ22" s="208" t="s">
        <v>554</v>
      </c>
      <c r="RTR22" s="208" t="s">
        <v>554</v>
      </c>
      <c r="RTS22" s="208" t="s">
        <v>554</v>
      </c>
      <c r="RTT22" s="208" t="s">
        <v>554</v>
      </c>
      <c r="RTU22" s="208" t="s">
        <v>554</v>
      </c>
      <c r="RTV22" s="208" t="s">
        <v>554</v>
      </c>
      <c r="RTW22" s="208" t="s">
        <v>554</v>
      </c>
      <c r="RTX22" s="208" t="s">
        <v>554</v>
      </c>
      <c r="RTY22" s="208" t="s">
        <v>554</v>
      </c>
      <c r="RTZ22" s="208" t="s">
        <v>554</v>
      </c>
      <c r="RUA22" s="208" t="s">
        <v>554</v>
      </c>
      <c r="RUB22" s="208" t="s">
        <v>554</v>
      </c>
      <c r="RUC22" s="208" t="s">
        <v>554</v>
      </c>
      <c r="RUD22" s="208" t="s">
        <v>554</v>
      </c>
      <c r="RUE22" s="208" t="s">
        <v>554</v>
      </c>
      <c r="RUF22" s="208" t="s">
        <v>554</v>
      </c>
      <c r="RUG22" s="208" t="s">
        <v>554</v>
      </c>
      <c r="RUH22" s="208" t="s">
        <v>554</v>
      </c>
      <c r="RUI22" s="208" t="s">
        <v>554</v>
      </c>
      <c r="RUJ22" s="208" t="s">
        <v>554</v>
      </c>
      <c r="RUK22" s="208" t="s">
        <v>554</v>
      </c>
      <c r="RUL22" s="208" t="s">
        <v>554</v>
      </c>
      <c r="RUM22" s="208" t="s">
        <v>554</v>
      </c>
      <c r="RUN22" s="208" t="s">
        <v>554</v>
      </c>
      <c r="RUO22" s="208" t="s">
        <v>554</v>
      </c>
      <c r="RUP22" s="208" t="s">
        <v>554</v>
      </c>
      <c r="RUQ22" s="208" t="s">
        <v>554</v>
      </c>
      <c r="RUR22" s="208" t="s">
        <v>554</v>
      </c>
      <c r="RUS22" s="208" t="s">
        <v>554</v>
      </c>
      <c r="RUT22" s="208" t="s">
        <v>554</v>
      </c>
      <c r="RUU22" s="208" t="s">
        <v>554</v>
      </c>
      <c r="RUV22" s="208" t="s">
        <v>554</v>
      </c>
      <c r="RUW22" s="208" t="s">
        <v>554</v>
      </c>
      <c r="RUX22" s="208" t="s">
        <v>554</v>
      </c>
      <c r="RUY22" s="208" t="s">
        <v>554</v>
      </c>
      <c r="RUZ22" s="208" t="s">
        <v>554</v>
      </c>
      <c r="RVA22" s="208" t="s">
        <v>554</v>
      </c>
      <c r="RVB22" s="208" t="s">
        <v>554</v>
      </c>
      <c r="RVC22" s="208" t="s">
        <v>554</v>
      </c>
      <c r="RVD22" s="208" t="s">
        <v>554</v>
      </c>
      <c r="RVE22" s="208" t="s">
        <v>554</v>
      </c>
      <c r="RVF22" s="208" t="s">
        <v>554</v>
      </c>
      <c r="RVG22" s="208" t="s">
        <v>554</v>
      </c>
      <c r="RVH22" s="208" t="s">
        <v>554</v>
      </c>
      <c r="RVI22" s="208" t="s">
        <v>554</v>
      </c>
      <c r="RVJ22" s="208" t="s">
        <v>554</v>
      </c>
      <c r="RVK22" s="208" t="s">
        <v>554</v>
      </c>
      <c r="RVL22" s="208" t="s">
        <v>554</v>
      </c>
      <c r="RVM22" s="208" t="s">
        <v>554</v>
      </c>
      <c r="RVN22" s="208" t="s">
        <v>554</v>
      </c>
      <c r="RVO22" s="208" t="s">
        <v>554</v>
      </c>
      <c r="RVP22" s="208" t="s">
        <v>554</v>
      </c>
      <c r="RVQ22" s="208" t="s">
        <v>554</v>
      </c>
      <c r="RVR22" s="208" t="s">
        <v>554</v>
      </c>
      <c r="RVS22" s="208" t="s">
        <v>554</v>
      </c>
      <c r="RVT22" s="208" t="s">
        <v>554</v>
      </c>
      <c r="RVU22" s="208" t="s">
        <v>554</v>
      </c>
      <c r="RVV22" s="208" t="s">
        <v>554</v>
      </c>
      <c r="RVW22" s="208" t="s">
        <v>554</v>
      </c>
      <c r="RVX22" s="208" t="s">
        <v>554</v>
      </c>
      <c r="RVY22" s="208" t="s">
        <v>554</v>
      </c>
      <c r="RVZ22" s="208" t="s">
        <v>554</v>
      </c>
      <c r="RWA22" s="208" t="s">
        <v>554</v>
      </c>
      <c r="RWB22" s="208" t="s">
        <v>554</v>
      </c>
      <c r="RWC22" s="208" t="s">
        <v>554</v>
      </c>
      <c r="RWD22" s="208" t="s">
        <v>554</v>
      </c>
      <c r="RWE22" s="208" t="s">
        <v>554</v>
      </c>
      <c r="RWF22" s="208" t="s">
        <v>554</v>
      </c>
      <c r="RWG22" s="208" t="s">
        <v>554</v>
      </c>
      <c r="RWH22" s="208" t="s">
        <v>554</v>
      </c>
      <c r="RWI22" s="208" t="s">
        <v>554</v>
      </c>
      <c r="RWJ22" s="208" t="s">
        <v>554</v>
      </c>
      <c r="RWK22" s="208" t="s">
        <v>554</v>
      </c>
      <c r="RWL22" s="208" t="s">
        <v>554</v>
      </c>
      <c r="RWM22" s="208" t="s">
        <v>554</v>
      </c>
      <c r="RWN22" s="208" t="s">
        <v>554</v>
      </c>
      <c r="RWO22" s="208" t="s">
        <v>554</v>
      </c>
      <c r="RWP22" s="208" t="s">
        <v>554</v>
      </c>
      <c r="RWQ22" s="208" t="s">
        <v>554</v>
      </c>
      <c r="RWR22" s="208" t="s">
        <v>554</v>
      </c>
      <c r="RWS22" s="208" t="s">
        <v>554</v>
      </c>
      <c r="RWT22" s="208" t="s">
        <v>554</v>
      </c>
      <c r="RWU22" s="208" t="s">
        <v>554</v>
      </c>
      <c r="RWV22" s="208" t="s">
        <v>554</v>
      </c>
      <c r="RWW22" s="208" t="s">
        <v>554</v>
      </c>
      <c r="RWX22" s="208" t="s">
        <v>554</v>
      </c>
      <c r="RWY22" s="208" t="s">
        <v>554</v>
      </c>
      <c r="RWZ22" s="208" t="s">
        <v>554</v>
      </c>
      <c r="RXA22" s="208" t="s">
        <v>554</v>
      </c>
      <c r="RXB22" s="208" t="s">
        <v>554</v>
      </c>
      <c r="RXC22" s="208" t="s">
        <v>554</v>
      </c>
      <c r="RXD22" s="208" t="s">
        <v>554</v>
      </c>
      <c r="RXE22" s="208" t="s">
        <v>554</v>
      </c>
      <c r="RXF22" s="208" t="s">
        <v>554</v>
      </c>
      <c r="RXG22" s="208" t="s">
        <v>554</v>
      </c>
      <c r="RXH22" s="208" t="s">
        <v>554</v>
      </c>
      <c r="RXI22" s="208" t="s">
        <v>554</v>
      </c>
      <c r="RXJ22" s="208" t="s">
        <v>554</v>
      </c>
      <c r="RXK22" s="208" t="s">
        <v>554</v>
      </c>
      <c r="RXL22" s="208" t="s">
        <v>554</v>
      </c>
      <c r="RXM22" s="208" t="s">
        <v>554</v>
      </c>
      <c r="RXN22" s="208" t="s">
        <v>554</v>
      </c>
      <c r="RXO22" s="208" t="s">
        <v>554</v>
      </c>
      <c r="RXP22" s="208" t="s">
        <v>554</v>
      </c>
      <c r="RXQ22" s="208" t="s">
        <v>554</v>
      </c>
      <c r="RXR22" s="208" t="s">
        <v>554</v>
      </c>
      <c r="RXS22" s="208" t="s">
        <v>554</v>
      </c>
      <c r="RXT22" s="208" t="s">
        <v>554</v>
      </c>
      <c r="RXU22" s="208" t="s">
        <v>554</v>
      </c>
      <c r="RXV22" s="208" t="s">
        <v>554</v>
      </c>
      <c r="RXW22" s="208" t="s">
        <v>554</v>
      </c>
      <c r="RXX22" s="208" t="s">
        <v>554</v>
      </c>
      <c r="RXY22" s="208" t="s">
        <v>554</v>
      </c>
      <c r="RXZ22" s="208" t="s">
        <v>554</v>
      </c>
      <c r="RYA22" s="208" t="s">
        <v>554</v>
      </c>
      <c r="RYB22" s="208" t="s">
        <v>554</v>
      </c>
      <c r="RYC22" s="208" t="s">
        <v>554</v>
      </c>
      <c r="RYD22" s="208" t="s">
        <v>554</v>
      </c>
      <c r="RYE22" s="208" t="s">
        <v>554</v>
      </c>
      <c r="RYF22" s="208" t="s">
        <v>554</v>
      </c>
      <c r="RYG22" s="208" t="s">
        <v>554</v>
      </c>
      <c r="RYH22" s="208" t="s">
        <v>554</v>
      </c>
      <c r="RYI22" s="208" t="s">
        <v>554</v>
      </c>
      <c r="RYJ22" s="208" t="s">
        <v>554</v>
      </c>
      <c r="RYK22" s="208" t="s">
        <v>554</v>
      </c>
      <c r="RYL22" s="208" t="s">
        <v>554</v>
      </c>
      <c r="RYM22" s="208" t="s">
        <v>554</v>
      </c>
      <c r="RYN22" s="208" t="s">
        <v>554</v>
      </c>
      <c r="RYO22" s="208" t="s">
        <v>554</v>
      </c>
      <c r="RYP22" s="208" t="s">
        <v>554</v>
      </c>
      <c r="RYQ22" s="208" t="s">
        <v>554</v>
      </c>
      <c r="RYR22" s="208" t="s">
        <v>554</v>
      </c>
      <c r="RYS22" s="208" t="s">
        <v>554</v>
      </c>
      <c r="RYT22" s="208" t="s">
        <v>554</v>
      </c>
      <c r="RYU22" s="208" t="s">
        <v>554</v>
      </c>
      <c r="RYV22" s="208" t="s">
        <v>554</v>
      </c>
      <c r="RYW22" s="208" t="s">
        <v>554</v>
      </c>
      <c r="RYX22" s="208" t="s">
        <v>554</v>
      </c>
      <c r="RYY22" s="208" t="s">
        <v>554</v>
      </c>
      <c r="RYZ22" s="208" t="s">
        <v>554</v>
      </c>
      <c r="RZA22" s="208" t="s">
        <v>554</v>
      </c>
      <c r="RZB22" s="208" t="s">
        <v>554</v>
      </c>
      <c r="RZC22" s="208" t="s">
        <v>554</v>
      </c>
      <c r="RZD22" s="208" t="s">
        <v>554</v>
      </c>
      <c r="RZE22" s="208" t="s">
        <v>554</v>
      </c>
      <c r="RZF22" s="208" t="s">
        <v>554</v>
      </c>
      <c r="RZG22" s="208" t="s">
        <v>554</v>
      </c>
      <c r="RZH22" s="208" t="s">
        <v>554</v>
      </c>
      <c r="RZI22" s="208" t="s">
        <v>554</v>
      </c>
      <c r="RZJ22" s="208" t="s">
        <v>554</v>
      </c>
      <c r="RZK22" s="208" t="s">
        <v>554</v>
      </c>
      <c r="RZL22" s="208" t="s">
        <v>554</v>
      </c>
      <c r="RZM22" s="208" t="s">
        <v>554</v>
      </c>
      <c r="RZN22" s="208" t="s">
        <v>554</v>
      </c>
      <c r="RZO22" s="208" t="s">
        <v>554</v>
      </c>
      <c r="RZP22" s="208" t="s">
        <v>554</v>
      </c>
      <c r="RZQ22" s="208" t="s">
        <v>554</v>
      </c>
      <c r="RZR22" s="208" t="s">
        <v>554</v>
      </c>
      <c r="RZS22" s="208" t="s">
        <v>554</v>
      </c>
      <c r="RZT22" s="208" t="s">
        <v>554</v>
      </c>
      <c r="RZU22" s="208" t="s">
        <v>554</v>
      </c>
      <c r="RZV22" s="208" t="s">
        <v>554</v>
      </c>
      <c r="RZW22" s="208" t="s">
        <v>554</v>
      </c>
      <c r="RZX22" s="208" t="s">
        <v>554</v>
      </c>
      <c r="RZY22" s="208" t="s">
        <v>554</v>
      </c>
      <c r="RZZ22" s="208" t="s">
        <v>554</v>
      </c>
      <c r="SAA22" s="208" t="s">
        <v>554</v>
      </c>
      <c r="SAB22" s="208" t="s">
        <v>554</v>
      </c>
      <c r="SAC22" s="208" t="s">
        <v>554</v>
      </c>
      <c r="SAD22" s="208" t="s">
        <v>554</v>
      </c>
      <c r="SAE22" s="208" t="s">
        <v>554</v>
      </c>
      <c r="SAF22" s="208" t="s">
        <v>554</v>
      </c>
      <c r="SAG22" s="208" t="s">
        <v>554</v>
      </c>
      <c r="SAH22" s="208" t="s">
        <v>554</v>
      </c>
      <c r="SAI22" s="208" t="s">
        <v>554</v>
      </c>
      <c r="SAJ22" s="208" t="s">
        <v>554</v>
      </c>
      <c r="SAK22" s="208" t="s">
        <v>554</v>
      </c>
      <c r="SAL22" s="208" t="s">
        <v>554</v>
      </c>
      <c r="SAM22" s="208" t="s">
        <v>554</v>
      </c>
      <c r="SAN22" s="208" t="s">
        <v>554</v>
      </c>
      <c r="SAO22" s="208" t="s">
        <v>554</v>
      </c>
      <c r="SAP22" s="208" t="s">
        <v>554</v>
      </c>
      <c r="SAQ22" s="208" t="s">
        <v>554</v>
      </c>
      <c r="SAR22" s="208" t="s">
        <v>554</v>
      </c>
      <c r="SAS22" s="208" t="s">
        <v>554</v>
      </c>
      <c r="SAT22" s="208" t="s">
        <v>554</v>
      </c>
      <c r="SAU22" s="208" t="s">
        <v>554</v>
      </c>
      <c r="SAV22" s="208" t="s">
        <v>554</v>
      </c>
      <c r="SAW22" s="208" t="s">
        <v>554</v>
      </c>
      <c r="SAX22" s="208" t="s">
        <v>554</v>
      </c>
      <c r="SAY22" s="208" t="s">
        <v>554</v>
      </c>
      <c r="SAZ22" s="208" t="s">
        <v>554</v>
      </c>
      <c r="SBA22" s="208" t="s">
        <v>554</v>
      </c>
      <c r="SBB22" s="208" t="s">
        <v>554</v>
      </c>
      <c r="SBC22" s="208" t="s">
        <v>554</v>
      </c>
      <c r="SBD22" s="208" t="s">
        <v>554</v>
      </c>
      <c r="SBE22" s="208" t="s">
        <v>554</v>
      </c>
      <c r="SBF22" s="208" t="s">
        <v>554</v>
      </c>
      <c r="SBG22" s="208" t="s">
        <v>554</v>
      </c>
      <c r="SBH22" s="208" t="s">
        <v>554</v>
      </c>
      <c r="SBI22" s="208" t="s">
        <v>554</v>
      </c>
      <c r="SBJ22" s="208" t="s">
        <v>554</v>
      </c>
      <c r="SBK22" s="208" t="s">
        <v>554</v>
      </c>
      <c r="SBL22" s="208" t="s">
        <v>554</v>
      </c>
      <c r="SBM22" s="208" t="s">
        <v>554</v>
      </c>
      <c r="SBN22" s="208" t="s">
        <v>554</v>
      </c>
      <c r="SBO22" s="208" t="s">
        <v>554</v>
      </c>
      <c r="SBP22" s="208" t="s">
        <v>554</v>
      </c>
      <c r="SBQ22" s="208" t="s">
        <v>554</v>
      </c>
      <c r="SBR22" s="208" t="s">
        <v>554</v>
      </c>
      <c r="SBS22" s="208" t="s">
        <v>554</v>
      </c>
      <c r="SBT22" s="208" t="s">
        <v>554</v>
      </c>
      <c r="SBU22" s="208" t="s">
        <v>554</v>
      </c>
      <c r="SBV22" s="208" t="s">
        <v>554</v>
      </c>
      <c r="SBW22" s="208" t="s">
        <v>554</v>
      </c>
      <c r="SBX22" s="208" t="s">
        <v>554</v>
      </c>
      <c r="SBY22" s="208" t="s">
        <v>554</v>
      </c>
      <c r="SBZ22" s="208" t="s">
        <v>554</v>
      </c>
      <c r="SCA22" s="208" t="s">
        <v>554</v>
      </c>
      <c r="SCB22" s="208" t="s">
        <v>554</v>
      </c>
      <c r="SCC22" s="208" t="s">
        <v>554</v>
      </c>
      <c r="SCD22" s="208" t="s">
        <v>554</v>
      </c>
      <c r="SCE22" s="208" t="s">
        <v>554</v>
      </c>
      <c r="SCF22" s="208" t="s">
        <v>554</v>
      </c>
      <c r="SCG22" s="208" t="s">
        <v>554</v>
      </c>
      <c r="SCH22" s="208" t="s">
        <v>554</v>
      </c>
      <c r="SCI22" s="208" t="s">
        <v>554</v>
      </c>
      <c r="SCJ22" s="208" t="s">
        <v>554</v>
      </c>
      <c r="SCK22" s="208" t="s">
        <v>554</v>
      </c>
      <c r="SCL22" s="208" t="s">
        <v>554</v>
      </c>
      <c r="SCM22" s="208" t="s">
        <v>554</v>
      </c>
      <c r="SCN22" s="208" t="s">
        <v>554</v>
      </c>
      <c r="SCO22" s="208" t="s">
        <v>554</v>
      </c>
      <c r="SCP22" s="208" t="s">
        <v>554</v>
      </c>
      <c r="SCQ22" s="208" t="s">
        <v>554</v>
      </c>
      <c r="SCR22" s="208" t="s">
        <v>554</v>
      </c>
      <c r="SCS22" s="208" t="s">
        <v>554</v>
      </c>
      <c r="SCT22" s="208" t="s">
        <v>554</v>
      </c>
      <c r="SCU22" s="208" t="s">
        <v>554</v>
      </c>
      <c r="SCV22" s="208" t="s">
        <v>554</v>
      </c>
      <c r="SCW22" s="208" t="s">
        <v>554</v>
      </c>
      <c r="SCX22" s="208" t="s">
        <v>554</v>
      </c>
      <c r="SCY22" s="208" t="s">
        <v>554</v>
      </c>
      <c r="SCZ22" s="208" t="s">
        <v>554</v>
      </c>
      <c r="SDA22" s="208" t="s">
        <v>554</v>
      </c>
      <c r="SDB22" s="208" t="s">
        <v>554</v>
      </c>
      <c r="SDC22" s="208" t="s">
        <v>554</v>
      </c>
      <c r="SDD22" s="208" t="s">
        <v>554</v>
      </c>
      <c r="SDE22" s="208" t="s">
        <v>554</v>
      </c>
      <c r="SDF22" s="208" t="s">
        <v>554</v>
      </c>
      <c r="SDG22" s="208" t="s">
        <v>554</v>
      </c>
      <c r="SDH22" s="208" t="s">
        <v>554</v>
      </c>
      <c r="SDI22" s="208" t="s">
        <v>554</v>
      </c>
      <c r="SDJ22" s="208" t="s">
        <v>554</v>
      </c>
      <c r="SDK22" s="208" t="s">
        <v>554</v>
      </c>
      <c r="SDL22" s="208" t="s">
        <v>554</v>
      </c>
      <c r="SDM22" s="208" t="s">
        <v>554</v>
      </c>
      <c r="SDN22" s="208" t="s">
        <v>554</v>
      </c>
      <c r="SDO22" s="208" t="s">
        <v>554</v>
      </c>
      <c r="SDP22" s="208" t="s">
        <v>554</v>
      </c>
      <c r="SDQ22" s="208" t="s">
        <v>554</v>
      </c>
      <c r="SDR22" s="208" t="s">
        <v>554</v>
      </c>
      <c r="SDS22" s="208" t="s">
        <v>554</v>
      </c>
      <c r="SDT22" s="208" t="s">
        <v>554</v>
      </c>
      <c r="SDU22" s="208" t="s">
        <v>554</v>
      </c>
      <c r="SDV22" s="208" t="s">
        <v>554</v>
      </c>
      <c r="SDW22" s="208" t="s">
        <v>554</v>
      </c>
      <c r="SDX22" s="208" t="s">
        <v>554</v>
      </c>
      <c r="SDY22" s="208" t="s">
        <v>554</v>
      </c>
      <c r="SDZ22" s="208" t="s">
        <v>554</v>
      </c>
      <c r="SEA22" s="208" t="s">
        <v>554</v>
      </c>
      <c r="SEB22" s="208" t="s">
        <v>554</v>
      </c>
      <c r="SEC22" s="208" t="s">
        <v>554</v>
      </c>
      <c r="SED22" s="208" t="s">
        <v>554</v>
      </c>
      <c r="SEE22" s="208" t="s">
        <v>554</v>
      </c>
      <c r="SEF22" s="208" t="s">
        <v>554</v>
      </c>
      <c r="SEG22" s="208" t="s">
        <v>554</v>
      </c>
      <c r="SEH22" s="208" t="s">
        <v>554</v>
      </c>
      <c r="SEI22" s="208" t="s">
        <v>554</v>
      </c>
      <c r="SEJ22" s="208" t="s">
        <v>554</v>
      </c>
      <c r="SEK22" s="208" t="s">
        <v>554</v>
      </c>
      <c r="SEL22" s="208" t="s">
        <v>554</v>
      </c>
      <c r="SEM22" s="208" t="s">
        <v>554</v>
      </c>
      <c r="SEN22" s="208" t="s">
        <v>554</v>
      </c>
      <c r="SEO22" s="208" t="s">
        <v>554</v>
      </c>
      <c r="SEP22" s="208" t="s">
        <v>554</v>
      </c>
      <c r="SEQ22" s="208" t="s">
        <v>554</v>
      </c>
      <c r="SER22" s="208" t="s">
        <v>554</v>
      </c>
      <c r="SES22" s="208" t="s">
        <v>554</v>
      </c>
      <c r="SET22" s="208" t="s">
        <v>554</v>
      </c>
      <c r="SEU22" s="208" t="s">
        <v>554</v>
      </c>
      <c r="SEV22" s="208" t="s">
        <v>554</v>
      </c>
      <c r="SEW22" s="208" t="s">
        <v>554</v>
      </c>
      <c r="SEX22" s="208" t="s">
        <v>554</v>
      </c>
      <c r="SEY22" s="208" t="s">
        <v>554</v>
      </c>
      <c r="SEZ22" s="208" t="s">
        <v>554</v>
      </c>
      <c r="SFA22" s="208" t="s">
        <v>554</v>
      </c>
      <c r="SFB22" s="208" t="s">
        <v>554</v>
      </c>
      <c r="SFC22" s="208" t="s">
        <v>554</v>
      </c>
      <c r="SFD22" s="208" t="s">
        <v>554</v>
      </c>
      <c r="SFE22" s="208" t="s">
        <v>554</v>
      </c>
      <c r="SFF22" s="208" t="s">
        <v>554</v>
      </c>
      <c r="SFG22" s="208" t="s">
        <v>554</v>
      </c>
      <c r="SFH22" s="208" t="s">
        <v>554</v>
      </c>
      <c r="SFI22" s="208" t="s">
        <v>554</v>
      </c>
      <c r="SFJ22" s="208" t="s">
        <v>554</v>
      </c>
      <c r="SFK22" s="208" t="s">
        <v>554</v>
      </c>
      <c r="SFL22" s="208" t="s">
        <v>554</v>
      </c>
      <c r="SFM22" s="208" t="s">
        <v>554</v>
      </c>
      <c r="SFN22" s="208" t="s">
        <v>554</v>
      </c>
      <c r="SFO22" s="208" t="s">
        <v>554</v>
      </c>
      <c r="SFP22" s="208" t="s">
        <v>554</v>
      </c>
      <c r="SFQ22" s="208" t="s">
        <v>554</v>
      </c>
      <c r="SFR22" s="208" t="s">
        <v>554</v>
      </c>
      <c r="SFS22" s="208" t="s">
        <v>554</v>
      </c>
      <c r="SFT22" s="208" t="s">
        <v>554</v>
      </c>
      <c r="SFU22" s="208" t="s">
        <v>554</v>
      </c>
      <c r="SFV22" s="208" t="s">
        <v>554</v>
      </c>
      <c r="SFW22" s="208" t="s">
        <v>554</v>
      </c>
      <c r="SFX22" s="208" t="s">
        <v>554</v>
      </c>
      <c r="SFY22" s="208" t="s">
        <v>554</v>
      </c>
      <c r="SFZ22" s="208" t="s">
        <v>554</v>
      </c>
      <c r="SGA22" s="208" t="s">
        <v>554</v>
      </c>
      <c r="SGB22" s="208" t="s">
        <v>554</v>
      </c>
      <c r="SGC22" s="208" t="s">
        <v>554</v>
      </c>
      <c r="SGD22" s="208" t="s">
        <v>554</v>
      </c>
      <c r="SGE22" s="208" t="s">
        <v>554</v>
      </c>
      <c r="SGF22" s="208" t="s">
        <v>554</v>
      </c>
      <c r="SGG22" s="208" t="s">
        <v>554</v>
      </c>
      <c r="SGH22" s="208" t="s">
        <v>554</v>
      </c>
      <c r="SGI22" s="208" t="s">
        <v>554</v>
      </c>
      <c r="SGJ22" s="208" t="s">
        <v>554</v>
      </c>
      <c r="SGK22" s="208" t="s">
        <v>554</v>
      </c>
      <c r="SGL22" s="208" t="s">
        <v>554</v>
      </c>
      <c r="SGM22" s="208" t="s">
        <v>554</v>
      </c>
      <c r="SGN22" s="208" t="s">
        <v>554</v>
      </c>
      <c r="SGO22" s="208" t="s">
        <v>554</v>
      </c>
      <c r="SGP22" s="208" t="s">
        <v>554</v>
      </c>
      <c r="SGQ22" s="208" t="s">
        <v>554</v>
      </c>
      <c r="SGR22" s="208" t="s">
        <v>554</v>
      </c>
      <c r="SGS22" s="208" t="s">
        <v>554</v>
      </c>
      <c r="SGT22" s="208" t="s">
        <v>554</v>
      </c>
      <c r="SGU22" s="208" t="s">
        <v>554</v>
      </c>
      <c r="SGV22" s="208" t="s">
        <v>554</v>
      </c>
      <c r="SGW22" s="208" t="s">
        <v>554</v>
      </c>
      <c r="SGX22" s="208" t="s">
        <v>554</v>
      </c>
      <c r="SGY22" s="208" t="s">
        <v>554</v>
      </c>
      <c r="SGZ22" s="208" t="s">
        <v>554</v>
      </c>
      <c r="SHA22" s="208" t="s">
        <v>554</v>
      </c>
      <c r="SHB22" s="208" t="s">
        <v>554</v>
      </c>
      <c r="SHC22" s="208" t="s">
        <v>554</v>
      </c>
      <c r="SHD22" s="208" t="s">
        <v>554</v>
      </c>
      <c r="SHE22" s="208" t="s">
        <v>554</v>
      </c>
      <c r="SHF22" s="208" t="s">
        <v>554</v>
      </c>
      <c r="SHG22" s="208" t="s">
        <v>554</v>
      </c>
      <c r="SHH22" s="208" t="s">
        <v>554</v>
      </c>
      <c r="SHI22" s="208" t="s">
        <v>554</v>
      </c>
      <c r="SHJ22" s="208" t="s">
        <v>554</v>
      </c>
      <c r="SHK22" s="208" t="s">
        <v>554</v>
      </c>
      <c r="SHL22" s="208" t="s">
        <v>554</v>
      </c>
      <c r="SHM22" s="208" t="s">
        <v>554</v>
      </c>
      <c r="SHN22" s="208" t="s">
        <v>554</v>
      </c>
      <c r="SHO22" s="208" t="s">
        <v>554</v>
      </c>
      <c r="SHP22" s="208" t="s">
        <v>554</v>
      </c>
      <c r="SHQ22" s="208" t="s">
        <v>554</v>
      </c>
      <c r="SHR22" s="208" t="s">
        <v>554</v>
      </c>
      <c r="SHS22" s="208" t="s">
        <v>554</v>
      </c>
      <c r="SHT22" s="208" t="s">
        <v>554</v>
      </c>
      <c r="SHU22" s="208" t="s">
        <v>554</v>
      </c>
      <c r="SHV22" s="208" t="s">
        <v>554</v>
      </c>
      <c r="SHW22" s="208" t="s">
        <v>554</v>
      </c>
      <c r="SHX22" s="208" t="s">
        <v>554</v>
      </c>
      <c r="SHY22" s="208" t="s">
        <v>554</v>
      </c>
      <c r="SHZ22" s="208" t="s">
        <v>554</v>
      </c>
      <c r="SIA22" s="208" t="s">
        <v>554</v>
      </c>
      <c r="SIB22" s="208" t="s">
        <v>554</v>
      </c>
      <c r="SIC22" s="208" t="s">
        <v>554</v>
      </c>
      <c r="SID22" s="208" t="s">
        <v>554</v>
      </c>
      <c r="SIE22" s="208" t="s">
        <v>554</v>
      </c>
      <c r="SIF22" s="208" t="s">
        <v>554</v>
      </c>
      <c r="SIG22" s="208" t="s">
        <v>554</v>
      </c>
      <c r="SIH22" s="208" t="s">
        <v>554</v>
      </c>
      <c r="SII22" s="208" t="s">
        <v>554</v>
      </c>
      <c r="SIJ22" s="208" t="s">
        <v>554</v>
      </c>
      <c r="SIK22" s="208" t="s">
        <v>554</v>
      </c>
      <c r="SIL22" s="208" t="s">
        <v>554</v>
      </c>
      <c r="SIM22" s="208" t="s">
        <v>554</v>
      </c>
      <c r="SIN22" s="208" t="s">
        <v>554</v>
      </c>
      <c r="SIO22" s="208" t="s">
        <v>554</v>
      </c>
      <c r="SIP22" s="208" t="s">
        <v>554</v>
      </c>
      <c r="SIQ22" s="208" t="s">
        <v>554</v>
      </c>
      <c r="SIR22" s="208" t="s">
        <v>554</v>
      </c>
      <c r="SIS22" s="208" t="s">
        <v>554</v>
      </c>
      <c r="SIT22" s="208" t="s">
        <v>554</v>
      </c>
      <c r="SIU22" s="208" t="s">
        <v>554</v>
      </c>
      <c r="SIV22" s="208" t="s">
        <v>554</v>
      </c>
      <c r="SIW22" s="208" t="s">
        <v>554</v>
      </c>
      <c r="SIX22" s="208" t="s">
        <v>554</v>
      </c>
      <c r="SIY22" s="208" t="s">
        <v>554</v>
      </c>
      <c r="SIZ22" s="208" t="s">
        <v>554</v>
      </c>
      <c r="SJA22" s="208" t="s">
        <v>554</v>
      </c>
      <c r="SJB22" s="208" t="s">
        <v>554</v>
      </c>
      <c r="SJC22" s="208" t="s">
        <v>554</v>
      </c>
      <c r="SJD22" s="208" t="s">
        <v>554</v>
      </c>
      <c r="SJE22" s="208" t="s">
        <v>554</v>
      </c>
      <c r="SJF22" s="208" t="s">
        <v>554</v>
      </c>
      <c r="SJG22" s="208" t="s">
        <v>554</v>
      </c>
      <c r="SJH22" s="208" t="s">
        <v>554</v>
      </c>
      <c r="SJI22" s="208" t="s">
        <v>554</v>
      </c>
      <c r="SJJ22" s="208" t="s">
        <v>554</v>
      </c>
      <c r="SJK22" s="208" t="s">
        <v>554</v>
      </c>
      <c r="SJL22" s="208" t="s">
        <v>554</v>
      </c>
      <c r="SJM22" s="208" t="s">
        <v>554</v>
      </c>
      <c r="SJN22" s="208" t="s">
        <v>554</v>
      </c>
      <c r="SJO22" s="208" t="s">
        <v>554</v>
      </c>
      <c r="SJP22" s="208" t="s">
        <v>554</v>
      </c>
      <c r="SJQ22" s="208" t="s">
        <v>554</v>
      </c>
      <c r="SJR22" s="208" t="s">
        <v>554</v>
      </c>
      <c r="SJS22" s="208" t="s">
        <v>554</v>
      </c>
      <c r="SJT22" s="208" t="s">
        <v>554</v>
      </c>
      <c r="SJU22" s="208" t="s">
        <v>554</v>
      </c>
      <c r="SJV22" s="208" t="s">
        <v>554</v>
      </c>
      <c r="SJW22" s="208" t="s">
        <v>554</v>
      </c>
      <c r="SJX22" s="208" t="s">
        <v>554</v>
      </c>
      <c r="SJY22" s="208" t="s">
        <v>554</v>
      </c>
      <c r="SJZ22" s="208" t="s">
        <v>554</v>
      </c>
      <c r="SKA22" s="208" t="s">
        <v>554</v>
      </c>
      <c r="SKB22" s="208" t="s">
        <v>554</v>
      </c>
      <c r="SKC22" s="208" t="s">
        <v>554</v>
      </c>
      <c r="SKD22" s="208" t="s">
        <v>554</v>
      </c>
      <c r="SKE22" s="208" t="s">
        <v>554</v>
      </c>
      <c r="SKF22" s="208" t="s">
        <v>554</v>
      </c>
      <c r="SKG22" s="208" t="s">
        <v>554</v>
      </c>
      <c r="SKH22" s="208" t="s">
        <v>554</v>
      </c>
      <c r="SKI22" s="208" t="s">
        <v>554</v>
      </c>
      <c r="SKJ22" s="208" t="s">
        <v>554</v>
      </c>
      <c r="SKK22" s="208" t="s">
        <v>554</v>
      </c>
      <c r="SKL22" s="208" t="s">
        <v>554</v>
      </c>
      <c r="SKM22" s="208" t="s">
        <v>554</v>
      </c>
      <c r="SKN22" s="208" t="s">
        <v>554</v>
      </c>
      <c r="SKO22" s="208" t="s">
        <v>554</v>
      </c>
      <c r="SKP22" s="208" t="s">
        <v>554</v>
      </c>
      <c r="SKQ22" s="208" t="s">
        <v>554</v>
      </c>
      <c r="SKR22" s="208" t="s">
        <v>554</v>
      </c>
      <c r="SKS22" s="208" t="s">
        <v>554</v>
      </c>
      <c r="SKT22" s="208" t="s">
        <v>554</v>
      </c>
      <c r="SKU22" s="208" t="s">
        <v>554</v>
      </c>
      <c r="SKV22" s="208" t="s">
        <v>554</v>
      </c>
      <c r="SKW22" s="208" t="s">
        <v>554</v>
      </c>
      <c r="SKX22" s="208" t="s">
        <v>554</v>
      </c>
      <c r="SKY22" s="208" t="s">
        <v>554</v>
      </c>
      <c r="SKZ22" s="208" t="s">
        <v>554</v>
      </c>
      <c r="SLA22" s="208" t="s">
        <v>554</v>
      </c>
      <c r="SLB22" s="208" t="s">
        <v>554</v>
      </c>
      <c r="SLC22" s="208" t="s">
        <v>554</v>
      </c>
      <c r="SLD22" s="208" t="s">
        <v>554</v>
      </c>
      <c r="SLE22" s="208" t="s">
        <v>554</v>
      </c>
      <c r="SLF22" s="208" t="s">
        <v>554</v>
      </c>
      <c r="SLG22" s="208" t="s">
        <v>554</v>
      </c>
      <c r="SLH22" s="208" t="s">
        <v>554</v>
      </c>
      <c r="SLI22" s="208" t="s">
        <v>554</v>
      </c>
      <c r="SLJ22" s="208" t="s">
        <v>554</v>
      </c>
      <c r="SLK22" s="208" t="s">
        <v>554</v>
      </c>
      <c r="SLL22" s="208" t="s">
        <v>554</v>
      </c>
      <c r="SLM22" s="208" t="s">
        <v>554</v>
      </c>
      <c r="SLN22" s="208" t="s">
        <v>554</v>
      </c>
      <c r="SLO22" s="208" t="s">
        <v>554</v>
      </c>
      <c r="SLP22" s="208" t="s">
        <v>554</v>
      </c>
      <c r="SLQ22" s="208" t="s">
        <v>554</v>
      </c>
      <c r="SLR22" s="208" t="s">
        <v>554</v>
      </c>
      <c r="SLS22" s="208" t="s">
        <v>554</v>
      </c>
      <c r="SLT22" s="208" t="s">
        <v>554</v>
      </c>
      <c r="SLU22" s="208" t="s">
        <v>554</v>
      </c>
      <c r="SLV22" s="208" t="s">
        <v>554</v>
      </c>
      <c r="SLW22" s="208" t="s">
        <v>554</v>
      </c>
      <c r="SLX22" s="208" t="s">
        <v>554</v>
      </c>
      <c r="SLY22" s="208" t="s">
        <v>554</v>
      </c>
      <c r="SLZ22" s="208" t="s">
        <v>554</v>
      </c>
      <c r="SMA22" s="208" t="s">
        <v>554</v>
      </c>
      <c r="SMB22" s="208" t="s">
        <v>554</v>
      </c>
      <c r="SMC22" s="208" t="s">
        <v>554</v>
      </c>
      <c r="SMD22" s="208" t="s">
        <v>554</v>
      </c>
      <c r="SME22" s="208" t="s">
        <v>554</v>
      </c>
      <c r="SMF22" s="208" t="s">
        <v>554</v>
      </c>
      <c r="SMG22" s="208" t="s">
        <v>554</v>
      </c>
      <c r="SMH22" s="208" t="s">
        <v>554</v>
      </c>
      <c r="SMI22" s="208" t="s">
        <v>554</v>
      </c>
      <c r="SMJ22" s="208" t="s">
        <v>554</v>
      </c>
      <c r="SMK22" s="208" t="s">
        <v>554</v>
      </c>
      <c r="SML22" s="208" t="s">
        <v>554</v>
      </c>
      <c r="SMM22" s="208" t="s">
        <v>554</v>
      </c>
      <c r="SMN22" s="208" t="s">
        <v>554</v>
      </c>
      <c r="SMO22" s="208" t="s">
        <v>554</v>
      </c>
      <c r="SMP22" s="208" t="s">
        <v>554</v>
      </c>
      <c r="SMQ22" s="208" t="s">
        <v>554</v>
      </c>
      <c r="SMR22" s="208" t="s">
        <v>554</v>
      </c>
      <c r="SMS22" s="208" t="s">
        <v>554</v>
      </c>
      <c r="SMT22" s="208" t="s">
        <v>554</v>
      </c>
      <c r="SMU22" s="208" t="s">
        <v>554</v>
      </c>
      <c r="SMV22" s="208" t="s">
        <v>554</v>
      </c>
      <c r="SMW22" s="208" t="s">
        <v>554</v>
      </c>
      <c r="SMX22" s="208" t="s">
        <v>554</v>
      </c>
      <c r="SMY22" s="208" t="s">
        <v>554</v>
      </c>
      <c r="SMZ22" s="208" t="s">
        <v>554</v>
      </c>
      <c r="SNA22" s="208" t="s">
        <v>554</v>
      </c>
      <c r="SNB22" s="208" t="s">
        <v>554</v>
      </c>
      <c r="SNC22" s="208" t="s">
        <v>554</v>
      </c>
      <c r="SND22" s="208" t="s">
        <v>554</v>
      </c>
      <c r="SNE22" s="208" t="s">
        <v>554</v>
      </c>
      <c r="SNF22" s="208" t="s">
        <v>554</v>
      </c>
      <c r="SNG22" s="208" t="s">
        <v>554</v>
      </c>
      <c r="SNH22" s="208" t="s">
        <v>554</v>
      </c>
      <c r="SNI22" s="208" t="s">
        <v>554</v>
      </c>
      <c r="SNJ22" s="208" t="s">
        <v>554</v>
      </c>
      <c r="SNK22" s="208" t="s">
        <v>554</v>
      </c>
      <c r="SNL22" s="208" t="s">
        <v>554</v>
      </c>
      <c r="SNM22" s="208" t="s">
        <v>554</v>
      </c>
      <c r="SNN22" s="208" t="s">
        <v>554</v>
      </c>
      <c r="SNO22" s="208" t="s">
        <v>554</v>
      </c>
      <c r="SNP22" s="208" t="s">
        <v>554</v>
      </c>
      <c r="SNQ22" s="208" t="s">
        <v>554</v>
      </c>
      <c r="SNR22" s="208" t="s">
        <v>554</v>
      </c>
      <c r="SNS22" s="208" t="s">
        <v>554</v>
      </c>
      <c r="SNT22" s="208" t="s">
        <v>554</v>
      </c>
      <c r="SNU22" s="208" t="s">
        <v>554</v>
      </c>
      <c r="SNV22" s="208" t="s">
        <v>554</v>
      </c>
      <c r="SNW22" s="208" t="s">
        <v>554</v>
      </c>
      <c r="SNX22" s="208" t="s">
        <v>554</v>
      </c>
      <c r="SNY22" s="208" t="s">
        <v>554</v>
      </c>
      <c r="SNZ22" s="208" t="s">
        <v>554</v>
      </c>
      <c r="SOA22" s="208" t="s">
        <v>554</v>
      </c>
      <c r="SOB22" s="208" t="s">
        <v>554</v>
      </c>
      <c r="SOC22" s="208" t="s">
        <v>554</v>
      </c>
      <c r="SOD22" s="208" t="s">
        <v>554</v>
      </c>
      <c r="SOE22" s="208" t="s">
        <v>554</v>
      </c>
      <c r="SOF22" s="208" t="s">
        <v>554</v>
      </c>
      <c r="SOG22" s="208" t="s">
        <v>554</v>
      </c>
      <c r="SOH22" s="208" t="s">
        <v>554</v>
      </c>
      <c r="SOI22" s="208" t="s">
        <v>554</v>
      </c>
      <c r="SOJ22" s="208" t="s">
        <v>554</v>
      </c>
      <c r="SOK22" s="208" t="s">
        <v>554</v>
      </c>
      <c r="SOL22" s="208" t="s">
        <v>554</v>
      </c>
      <c r="SOM22" s="208" t="s">
        <v>554</v>
      </c>
      <c r="SON22" s="208" t="s">
        <v>554</v>
      </c>
      <c r="SOO22" s="208" t="s">
        <v>554</v>
      </c>
      <c r="SOP22" s="208" t="s">
        <v>554</v>
      </c>
      <c r="SOQ22" s="208" t="s">
        <v>554</v>
      </c>
      <c r="SOR22" s="208" t="s">
        <v>554</v>
      </c>
      <c r="SOS22" s="208" t="s">
        <v>554</v>
      </c>
      <c r="SOT22" s="208" t="s">
        <v>554</v>
      </c>
      <c r="SOU22" s="208" t="s">
        <v>554</v>
      </c>
      <c r="SOV22" s="208" t="s">
        <v>554</v>
      </c>
      <c r="SOW22" s="208" t="s">
        <v>554</v>
      </c>
      <c r="SOX22" s="208" t="s">
        <v>554</v>
      </c>
      <c r="SOY22" s="208" t="s">
        <v>554</v>
      </c>
      <c r="SOZ22" s="208" t="s">
        <v>554</v>
      </c>
      <c r="SPA22" s="208" t="s">
        <v>554</v>
      </c>
      <c r="SPB22" s="208" t="s">
        <v>554</v>
      </c>
      <c r="SPC22" s="208" t="s">
        <v>554</v>
      </c>
      <c r="SPD22" s="208" t="s">
        <v>554</v>
      </c>
      <c r="SPE22" s="208" t="s">
        <v>554</v>
      </c>
      <c r="SPF22" s="208" t="s">
        <v>554</v>
      </c>
      <c r="SPG22" s="208" t="s">
        <v>554</v>
      </c>
      <c r="SPH22" s="208" t="s">
        <v>554</v>
      </c>
      <c r="SPI22" s="208" t="s">
        <v>554</v>
      </c>
      <c r="SPJ22" s="208" t="s">
        <v>554</v>
      </c>
      <c r="SPK22" s="208" t="s">
        <v>554</v>
      </c>
      <c r="SPL22" s="208" t="s">
        <v>554</v>
      </c>
      <c r="SPM22" s="208" t="s">
        <v>554</v>
      </c>
      <c r="SPN22" s="208" t="s">
        <v>554</v>
      </c>
      <c r="SPO22" s="208" t="s">
        <v>554</v>
      </c>
      <c r="SPP22" s="208" t="s">
        <v>554</v>
      </c>
      <c r="SPQ22" s="208" t="s">
        <v>554</v>
      </c>
      <c r="SPR22" s="208" t="s">
        <v>554</v>
      </c>
      <c r="SPS22" s="208" t="s">
        <v>554</v>
      </c>
      <c r="SPT22" s="208" t="s">
        <v>554</v>
      </c>
      <c r="SPU22" s="208" t="s">
        <v>554</v>
      </c>
      <c r="SPV22" s="208" t="s">
        <v>554</v>
      </c>
      <c r="SPW22" s="208" t="s">
        <v>554</v>
      </c>
      <c r="SPX22" s="208" t="s">
        <v>554</v>
      </c>
      <c r="SPY22" s="208" t="s">
        <v>554</v>
      </c>
      <c r="SPZ22" s="208" t="s">
        <v>554</v>
      </c>
      <c r="SQA22" s="208" t="s">
        <v>554</v>
      </c>
      <c r="SQB22" s="208" t="s">
        <v>554</v>
      </c>
      <c r="SQC22" s="208" t="s">
        <v>554</v>
      </c>
      <c r="SQD22" s="208" t="s">
        <v>554</v>
      </c>
      <c r="SQE22" s="208" t="s">
        <v>554</v>
      </c>
      <c r="SQF22" s="208" t="s">
        <v>554</v>
      </c>
      <c r="SQG22" s="208" t="s">
        <v>554</v>
      </c>
      <c r="SQH22" s="208" t="s">
        <v>554</v>
      </c>
      <c r="SQI22" s="208" t="s">
        <v>554</v>
      </c>
      <c r="SQJ22" s="208" t="s">
        <v>554</v>
      </c>
      <c r="SQK22" s="208" t="s">
        <v>554</v>
      </c>
      <c r="SQL22" s="208" t="s">
        <v>554</v>
      </c>
      <c r="SQM22" s="208" t="s">
        <v>554</v>
      </c>
      <c r="SQN22" s="208" t="s">
        <v>554</v>
      </c>
      <c r="SQO22" s="208" t="s">
        <v>554</v>
      </c>
      <c r="SQP22" s="208" t="s">
        <v>554</v>
      </c>
      <c r="SQQ22" s="208" t="s">
        <v>554</v>
      </c>
      <c r="SQR22" s="208" t="s">
        <v>554</v>
      </c>
      <c r="SQS22" s="208" t="s">
        <v>554</v>
      </c>
      <c r="SQT22" s="208" t="s">
        <v>554</v>
      </c>
      <c r="SQU22" s="208" t="s">
        <v>554</v>
      </c>
      <c r="SQV22" s="208" t="s">
        <v>554</v>
      </c>
      <c r="SQW22" s="208" t="s">
        <v>554</v>
      </c>
      <c r="SQX22" s="208" t="s">
        <v>554</v>
      </c>
      <c r="SQY22" s="208" t="s">
        <v>554</v>
      </c>
      <c r="SQZ22" s="208" t="s">
        <v>554</v>
      </c>
      <c r="SRA22" s="208" t="s">
        <v>554</v>
      </c>
      <c r="SRB22" s="208" t="s">
        <v>554</v>
      </c>
      <c r="SRC22" s="208" t="s">
        <v>554</v>
      </c>
      <c r="SRD22" s="208" t="s">
        <v>554</v>
      </c>
      <c r="SRE22" s="208" t="s">
        <v>554</v>
      </c>
      <c r="SRF22" s="208" t="s">
        <v>554</v>
      </c>
      <c r="SRG22" s="208" t="s">
        <v>554</v>
      </c>
      <c r="SRH22" s="208" t="s">
        <v>554</v>
      </c>
      <c r="SRI22" s="208" t="s">
        <v>554</v>
      </c>
      <c r="SRJ22" s="208" t="s">
        <v>554</v>
      </c>
      <c r="SRK22" s="208" t="s">
        <v>554</v>
      </c>
      <c r="SRL22" s="208" t="s">
        <v>554</v>
      </c>
      <c r="SRM22" s="208" t="s">
        <v>554</v>
      </c>
      <c r="SRN22" s="208" t="s">
        <v>554</v>
      </c>
      <c r="SRO22" s="208" t="s">
        <v>554</v>
      </c>
      <c r="SRP22" s="208" t="s">
        <v>554</v>
      </c>
      <c r="SRQ22" s="208" t="s">
        <v>554</v>
      </c>
      <c r="SRR22" s="208" t="s">
        <v>554</v>
      </c>
      <c r="SRS22" s="208" t="s">
        <v>554</v>
      </c>
      <c r="SRT22" s="208" t="s">
        <v>554</v>
      </c>
      <c r="SRU22" s="208" t="s">
        <v>554</v>
      </c>
      <c r="SRV22" s="208" t="s">
        <v>554</v>
      </c>
      <c r="SRW22" s="208" t="s">
        <v>554</v>
      </c>
      <c r="SRX22" s="208" t="s">
        <v>554</v>
      </c>
      <c r="SRY22" s="208" t="s">
        <v>554</v>
      </c>
      <c r="SRZ22" s="208" t="s">
        <v>554</v>
      </c>
      <c r="SSA22" s="208" t="s">
        <v>554</v>
      </c>
      <c r="SSB22" s="208" t="s">
        <v>554</v>
      </c>
      <c r="SSC22" s="208" t="s">
        <v>554</v>
      </c>
      <c r="SSD22" s="208" t="s">
        <v>554</v>
      </c>
      <c r="SSE22" s="208" t="s">
        <v>554</v>
      </c>
      <c r="SSF22" s="208" t="s">
        <v>554</v>
      </c>
      <c r="SSG22" s="208" t="s">
        <v>554</v>
      </c>
      <c r="SSH22" s="208" t="s">
        <v>554</v>
      </c>
      <c r="SSI22" s="208" t="s">
        <v>554</v>
      </c>
      <c r="SSJ22" s="208" t="s">
        <v>554</v>
      </c>
      <c r="SSK22" s="208" t="s">
        <v>554</v>
      </c>
      <c r="SSL22" s="208" t="s">
        <v>554</v>
      </c>
      <c r="SSM22" s="208" t="s">
        <v>554</v>
      </c>
      <c r="SSN22" s="208" t="s">
        <v>554</v>
      </c>
      <c r="SSO22" s="208" t="s">
        <v>554</v>
      </c>
      <c r="SSP22" s="208" t="s">
        <v>554</v>
      </c>
      <c r="SSQ22" s="208" t="s">
        <v>554</v>
      </c>
      <c r="SSR22" s="208" t="s">
        <v>554</v>
      </c>
      <c r="SSS22" s="208" t="s">
        <v>554</v>
      </c>
      <c r="SST22" s="208" t="s">
        <v>554</v>
      </c>
      <c r="SSU22" s="208" t="s">
        <v>554</v>
      </c>
      <c r="SSV22" s="208" t="s">
        <v>554</v>
      </c>
      <c r="SSW22" s="208" t="s">
        <v>554</v>
      </c>
      <c r="SSX22" s="208" t="s">
        <v>554</v>
      </c>
      <c r="SSY22" s="208" t="s">
        <v>554</v>
      </c>
      <c r="SSZ22" s="208" t="s">
        <v>554</v>
      </c>
      <c r="STA22" s="208" t="s">
        <v>554</v>
      </c>
      <c r="STB22" s="208" t="s">
        <v>554</v>
      </c>
      <c r="STC22" s="208" t="s">
        <v>554</v>
      </c>
      <c r="STD22" s="208" t="s">
        <v>554</v>
      </c>
      <c r="STE22" s="208" t="s">
        <v>554</v>
      </c>
      <c r="STF22" s="208" t="s">
        <v>554</v>
      </c>
      <c r="STG22" s="208" t="s">
        <v>554</v>
      </c>
      <c r="STH22" s="208" t="s">
        <v>554</v>
      </c>
      <c r="STI22" s="208" t="s">
        <v>554</v>
      </c>
      <c r="STJ22" s="208" t="s">
        <v>554</v>
      </c>
      <c r="STK22" s="208" t="s">
        <v>554</v>
      </c>
      <c r="STL22" s="208" t="s">
        <v>554</v>
      </c>
      <c r="STM22" s="208" t="s">
        <v>554</v>
      </c>
      <c r="STN22" s="208" t="s">
        <v>554</v>
      </c>
      <c r="STO22" s="208" t="s">
        <v>554</v>
      </c>
      <c r="STP22" s="208" t="s">
        <v>554</v>
      </c>
      <c r="STQ22" s="208" t="s">
        <v>554</v>
      </c>
      <c r="STR22" s="208" t="s">
        <v>554</v>
      </c>
      <c r="STS22" s="208" t="s">
        <v>554</v>
      </c>
      <c r="STT22" s="208" t="s">
        <v>554</v>
      </c>
      <c r="STU22" s="208" t="s">
        <v>554</v>
      </c>
      <c r="STV22" s="208" t="s">
        <v>554</v>
      </c>
      <c r="STW22" s="208" t="s">
        <v>554</v>
      </c>
      <c r="STX22" s="208" t="s">
        <v>554</v>
      </c>
      <c r="STY22" s="208" t="s">
        <v>554</v>
      </c>
      <c r="STZ22" s="208" t="s">
        <v>554</v>
      </c>
      <c r="SUA22" s="208" t="s">
        <v>554</v>
      </c>
      <c r="SUB22" s="208" t="s">
        <v>554</v>
      </c>
      <c r="SUC22" s="208" t="s">
        <v>554</v>
      </c>
      <c r="SUD22" s="208" t="s">
        <v>554</v>
      </c>
      <c r="SUE22" s="208" t="s">
        <v>554</v>
      </c>
      <c r="SUF22" s="208" t="s">
        <v>554</v>
      </c>
      <c r="SUG22" s="208" t="s">
        <v>554</v>
      </c>
      <c r="SUH22" s="208" t="s">
        <v>554</v>
      </c>
      <c r="SUI22" s="208" t="s">
        <v>554</v>
      </c>
      <c r="SUJ22" s="208" t="s">
        <v>554</v>
      </c>
      <c r="SUK22" s="208" t="s">
        <v>554</v>
      </c>
      <c r="SUL22" s="208" t="s">
        <v>554</v>
      </c>
      <c r="SUM22" s="208" t="s">
        <v>554</v>
      </c>
      <c r="SUN22" s="208" t="s">
        <v>554</v>
      </c>
      <c r="SUO22" s="208" t="s">
        <v>554</v>
      </c>
      <c r="SUP22" s="208" t="s">
        <v>554</v>
      </c>
      <c r="SUQ22" s="208" t="s">
        <v>554</v>
      </c>
      <c r="SUR22" s="208" t="s">
        <v>554</v>
      </c>
      <c r="SUS22" s="208" t="s">
        <v>554</v>
      </c>
      <c r="SUT22" s="208" t="s">
        <v>554</v>
      </c>
      <c r="SUU22" s="208" t="s">
        <v>554</v>
      </c>
      <c r="SUV22" s="208" t="s">
        <v>554</v>
      </c>
      <c r="SUW22" s="208" t="s">
        <v>554</v>
      </c>
      <c r="SUX22" s="208" t="s">
        <v>554</v>
      </c>
      <c r="SUY22" s="208" t="s">
        <v>554</v>
      </c>
      <c r="SUZ22" s="208" t="s">
        <v>554</v>
      </c>
      <c r="SVA22" s="208" t="s">
        <v>554</v>
      </c>
      <c r="SVB22" s="208" t="s">
        <v>554</v>
      </c>
      <c r="SVC22" s="208" t="s">
        <v>554</v>
      </c>
      <c r="SVD22" s="208" t="s">
        <v>554</v>
      </c>
      <c r="SVE22" s="208" t="s">
        <v>554</v>
      </c>
      <c r="SVF22" s="208" t="s">
        <v>554</v>
      </c>
      <c r="SVG22" s="208" t="s">
        <v>554</v>
      </c>
      <c r="SVH22" s="208" t="s">
        <v>554</v>
      </c>
      <c r="SVI22" s="208" t="s">
        <v>554</v>
      </c>
      <c r="SVJ22" s="208" t="s">
        <v>554</v>
      </c>
      <c r="SVK22" s="208" t="s">
        <v>554</v>
      </c>
      <c r="SVL22" s="208" t="s">
        <v>554</v>
      </c>
      <c r="SVM22" s="208" t="s">
        <v>554</v>
      </c>
      <c r="SVN22" s="208" t="s">
        <v>554</v>
      </c>
      <c r="SVO22" s="208" t="s">
        <v>554</v>
      </c>
      <c r="SVP22" s="208" t="s">
        <v>554</v>
      </c>
      <c r="SVQ22" s="208" t="s">
        <v>554</v>
      </c>
      <c r="SVR22" s="208" t="s">
        <v>554</v>
      </c>
      <c r="SVS22" s="208" t="s">
        <v>554</v>
      </c>
      <c r="SVT22" s="208" t="s">
        <v>554</v>
      </c>
      <c r="SVU22" s="208" t="s">
        <v>554</v>
      </c>
      <c r="SVV22" s="208" t="s">
        <v>554</v>
      </c>
      <c r="SVW22" s="208" t="s">
        <v>554</v>
      </c>
      <c r="SVX22" s="208" t="s">
        <v>554</v>
      </c>
      <c r="SVY22" s="208" t="s">
        <v>554</v>
      </c>
      <c r="SVZ22" s="208" t="s">
        <v>554</v>
      </c>
      <c r="SWA22" s="208" t="s">
        <v>554</v>
      </c>
      <c r="SWB22" s="208" t="s">
        <v>554</v>
      </c>
      <c r="SWC22" s="208" t="s">
        <v>554</v>
      </c>
      <c r="SWD22" s="208" t="s">
        <v>554</v>
      </c>
      <c r="SWE22" s="208" t="s">
        <v>554</v>
      </c>
      <c r="SWF22" s="208" t="s">
        <v>554</v>
      </c>
      <c r="SWG22" s="208" t="s">
        <v>554</v>
      </c>
      <c r="SWH22" s="208" t="s">
        <v>554</v>
      </c>
      <c r="SWI22" s="208" t="s">
        <v>554</v>
      </c>
      <c r="SWJ22" s="208" t="s">
        <v>554</v>
      </c>
      <c r="SWK22" s="208" t="s">
        <v>554</v>
      </c>
      <c r="SWL22" s="208" t="s">
        <v>554</v>
      </c>
      <c r="SWM22" s="208" t="s">
        <v>554</v>
      </c>
      <c r="SWN22" s="208" t="s">
        <v>554</v>
      </c>
      <c r="SWO22" s="208" t="s">
        <v>554</v>
      </c>
      <c r="SWP22" s="208" t="s">
        <v>554</v>
      </c>
      <c r="SWQ22" s="208" t="s">
        <v>554</v>
      </c>
      <c r="SWR22" s="208" t="s">
        <v>554</v>
      </c>
      <c r="SWS22" s="208" t="s">
        <v>554</v>
      </c>
      <c r="SWT22" s="208" t="s">
        <v>554</v>
      </c>
      <c r="SWU22" s="208" t="s">
        <v>554</v>
      </c>
      <c r="SWV22" s="208" t="s">
        <v>554</v>
      </c>
      <c r="SWW22" s="208" t="s">
        <v>554</v>
      </c>
      <c r="SWX22" s="208" t="s">
        <v>554</v>
      </c>
      <c r="SWY22" s="208" t="s">
        <v>554</v>
      </c>
      <c r="SWZ22" s="208" t="s">
        <v>554</v>
      </c>
      <c r="SXA22" s="208" t="s">
        <v>554</v>
      </c>
      <c r="SXB22" s="208" t="s">
        <v>554</v>
      </c>
      <c r="SXC22" s="208" t="s">
        <v>554</v>
      </c>
      <c r="SXD22" s="208" t="s">
        <v>554</v>
      </c>
      <c r="SXE22" s="208" t="s">
        <v>554</v>
      </c>
      <c r="SXF22" s="208" t="s">
        <v>554</v>
      </c>
      <c r="SXG22" s="208" t="s">
        <v>554</v>
      </c>
      <c r="SXH22" s="208" t="s">
        <v>554</v>
      </c>
      <c r="SXI22" s="208" t="s">
        <v>554</v>
      </c>
      <c r="SXJ22" s="208" t="s">
        <v>554</v>
      </c>
      <c r="SXK22" s="208" t="s">
        <v>554</v>
      </c>
      <c r="SXL22" s="208" t="s">
        <v>554</v>
      </c>
      <c r="SXM22" s="208" t="s">
        <v>554</v>
      </c>
      <c r="SXN22" s="208" t="s">
        <v>554</v>
      </c>
      <c r="SXO22" s="208" t="s">
        <v>554</v>
      </c>
      <c r="SXP22" s="208" t="s">
        <v>554</v>
      </c>
      <c r="SXQ22" s="208" t="s">
        <v>554</v>
      </c>
      <c r="SXR22" s="208" t="s">
        <v>554</v>
      </c>
      <c r="SXS22" s="208" t="s">
        <v>554</v>
      </c>
      <c r="SXT22" s="208" t="s">
        <v>554</v>
      </c>
      <c r="SXU22" s="208" t="s">
        <v>554</v>
      </c>
      <c r="SXV22" s="208" t="s">
        <v>554</v>
      </c>
      <c r="SXW22" s="208" t="s">
        <v>554</v>
      </c>
      <c r="SXX22" s="208" t="s">
        <v>554</v>
      </c>
      <c r="SXY22" s="208" t="s">
        <v>554</v>
      </c>
      <c r="SXZ22" s="208" t="s">
        <v>554</v>
      </c>
      <c r="SYA22" s="208" t="s">
        <v>554</v>
      </c>
      <c r="SYB22" s="208" t="s">
        <v>554</v>
      </c>
      <c r="SYC22" s="208" t="s">
        <v>554</v>
      </c>
      <c r="SYD22" s="208" t="s">
        <v>554</v>
      </c>
      <c r="SYE22" s="208" t="s">
        <v>554</v>
      </c>
      <c r="SYF22" s="208" t="s">
        <v>554</v>
      </c>
      <c r="SYG22" s="208" t="s">
        <v>554</v>
      </c>
      <c r="SYH22" s="208" t="s">
        <v>554</v>
      </c>
      <c r="SYI22" s="208" t="s">
        <v>554</v>
      </c>
      <c r="SYJ22" s="208" t="s">
        <v>554</v>
      </c>
      <c r="SYK22" s="208" t="s">
        <v>554</v>
      </c>
      <c r="SYL22" s="208" t="s">
        <v>554</v>
      </c>
      <c r="SYM22" s="208" t="s">
        <v>554</v>
      </c>
      <c r="SYN22" s="208" t="s">
        <v>554</v>
      </c>
      <c r="SYO22" s="208" t="s">
        <v>554</v>
      </c>
      <c r="SYP22" s="208" t="s">
        <v>554</v>
      </c>
      <c r="SYQ22" s="208" t="s">
        <v>554</v>
      </c>
      <c r="SYR22" s="208" t="s">
        <v>554</v>
      </c>
      <c r="SYS22" s="208" t="s">
        <v>554</v>
      </c>
      <c r="SYT22" s="208" t="s">
        <v>554</v>
      </c>
      <c r="SYU22" s="208" t="s">
        <v>554</v>
      </c>
      <c r="SYV22" s="208" t="s">
        <v>554</v>
      </c>
      <c r="SYW22" s="208" t="s">
        <v>554</v>
      </c>
      <c r="SYX22" s="208" t="s">
        <v>554</v>
      </c>
      <c r="SYY22" s="208" t="s">
        <v>554</v>
      </c>
      <c r="SYZ22" s="208" t="s">
        <v>554</v>
      </c>
      <c r="SZA22" s="208" t="s">
        <v>554</v>
      </c>
      <c r="SZB22" s="208" t="s">
        <v>554</v>
      </c>
      <c r="SZC22" s="208" t="s">
        <v>554</v>
      </c>
      <c r="SZD22" s="208" t="s">
        <v>554</v>
      </c>
      <c r="SZE22" s="208" t="s">
        <v>554</v>
      </c>
      <c r="SZF22" s="208" t="s">
        <v>554</v>
      </c>
      <c r="SZG22" s="208" t="s">
        <v>554</v>
      </c>
      <c r="SZH22" s="208" t="s">
        <v>554</v>
      </c>
      <c r="SZI22" s="208" t="s">
        <v>554</v>
      </c>
      <c r="SZJ22" s="208" t="s">
        <v>554</v>
      </c>
      <c r="SZK22" s="208" t="s">
        <v>554</v>
      </c>
      <c r="SZL22" s="208" t="s">
        <v>554</v>
      </c>
      <c r="SZM22" s="208" t="s">
        <v>554</v>
      </c>
      <c r="SZN22" s="208" t="s">
        <v>554</v>
      </c>
      <c r="SZO22" s="208" t="s">
        <v>554</v>
      </c>
      <c r="SZP22" s="208" t="s">
        <v>554</v>
      </c>
      <c r="SZQ22" s="208" t="s">
        <v>554</v>
      </c>
      <c r="SZR22" s="208" t="s">
        <v>554</v>
      </c>
      <c r="SZS22" s="208" t="s">
        <v>554</v>
      </c>
      <c r="SZT22" s="208" t="s">
        <v>554</v>
      </c>
      <c r="SZU22" s="208" t="s">
        <v>554</v>
      </c>
      <c r="SZV22" s="208" t="s">
        <v>554</v>
      </c>
      <c r="SZW22" s="208" t="s">
        <v>554</v>
      </c>
      <c r="SZX22" s="208" t="s">
        <v>554</v>
      </c>
      <c r="SZY22" s="208" t="s">
        <v>554</v>
      </c>
      <c r="SZZ22" s="208" t="s">
        <v>554</v>
      </c>
      <c r="TAA22" s="208" t="s">
        <v>554</v>
      </c>
      <c r="TAB22" s="208" t="s">
        <v>554</v>
      </c>
      <c r="TAC22" s="208" t="s">
        <v>554</v>
      </c>
      <c r="TAD22" s="208" t="s">
        <v>554</v>
      </c>
      <c r="TAE22" s="208" t="s">
        <v>554</v>
      </c>
      <c r="TAF22" s="208" t="s">
        <v>554</v>
      </c>
      <c r="TAG22" s="208" t="s">
        <v>554</v>
      </c>
      <c r="TAH22" s="208" t="s">
        <v>554</v>
      </c>
      <c r="TAI22" s="208" t="s">
        <v>554</v>
      </c>
      <c r="TAJ22" s="208" t="s">
        <v>554</v>
      </c>
      <c r="TAK22" s="208" t="s">
        <v>554</v>
      </c>
      <c r="TAL22" s="208" t="s">
        <v>554</v>
      </c>
      <c r="TAM22" s="208" t="s">
        <v>554</v>
      </c>
      <c r="TAN22" s="208" t="s">
        <v>554</v>
      </c>
      <c r="TAO22" s="208" t="s">
        <v>554</v>
      </c>
      <c r="TAP22" s="208" t="s">
        <v>554</v>
      </c>
      <c r="TAQ22" s="208" t="s">
        <v>554</v>
      </c>
      <c r="TAR22" s="208" t="s">
        <v>554</v>
      </c>
      <c r="TAS22" s="208" t="s">
        <v>554</v>
      </c>
      <c r="TAT22" s="208" t="s">
        <v>554</v>
      </c>
      <c r="TAU22" s="208" t="s">
        <v>554</v>
      </c>
      <c r="TAV22" s="208" t="s">
        <v>554</v>
      </c>
      <c r="TAW22" s="208" t="s">
        <v>554</v>
      </c>
      <c r="TAX22" s="208" t="s">
        <v>554</v>
      </c>
      <c r="TAY22" s="208" t="s">
        <v>554</v>
      </c>
      <c r="TAZ22" s="208" t="s">
        <v>554</v>
      </c>
      <c r="TBA22" s="208" t="s">
        <v>554</v>
      </c>
      <c r="TBB22" s="208" t="s">
        <v>554</v>
      </c>
      <c r="TBC22" s="208" t="s">
        <v>554</v>
      </c>
      <c r="TBD22" s="208" t="s">
        <v>554</v>
      </c>
      <c r="TBE22" s="208" t="s">
        <v>554</v>
      </c>
      <c r="TBF22" s="208" t="s">
        <v>554</v>
      </c>
      <c r="TBG22" s="208" t="s">
        <v>554</v>
      </c>
      <c r="TBH22" s="208" t="s">
        <v>554</v>
      </c>
      <c r="TBI22" s="208" t="s">
        <v>554</v>
      </c>
      <c r="TBJ22" s="208" t="s">
        <v>554</v>
      </c>
      <c r="TBK22" s="208" t="s">
        <v>554</v>
      </c>
      <c r="TBL22" s="208" t="s">
        <v>554</v>
      </c>
      <c r="TBM22" s="208" t="s">
        <v>554</v>
      </c>
      <c r="TBN22" s="208" t="s">
        <v>554</v>
      </c>
      <c r="TBO22" s="208" t="s">
        <v>554</v>
      </c>
      <c r="TBP22" s="208" t="s">
        <v>554</v>
      </c>
      <c r="TBQ22" s="208" t="s">
        <v>554</v>
      </c>
      <c r="TBR22" s="208" t="s">
        <v>554</v>
      </c>
      <c r="TBS22" s="208" t="s">
        <v>554</v>
      </c>
      <c r="TBT22" s="208" t="s">
        <v>554</v>
      </c>
      <c r="TBU22" s="208" t="s">
        <v>554</v>
      </c>
      <c r="TBV22" s="208" t="s">
        <v>554</v>
      </c>
      <c r="TBW22" s="208" t="s">
        <v>554</v>
      </c>
      <c r="TBX22" s="208" t="s">
        <v>554</v>
      </c>
      <c r="TBY22" s="208" t="s">
        <v>554</v>
      </c>
      <c r="TBZ22" s="208" t="s">
        <v>554</v>
      </c>
      <c r="TCA22" s="208" t="s">
        <v>554</v>
      </c>
      <c r="TCB22" s="208" t="s">
        <v>554</v>
      </c>
      <c r="TCC22" s="208" t="s">
        <v>554</v>
      </c>
      <c r="TCD22" s="208" t="s">
        <v>554</v>
      </c>
      <c r="TCE22" s="208" t="s">
        <v>554</v>
      </c>
      <c r="TCF22" s="208" t="s">
        <v>554</v>
      </c>
      <c r="TCG22" s="208" t="s">
        <v>554</v>
      </c>
      <c r="TCH22" s="208" t="s">
        <v>554</v>
      </c>
      <c r="TCI22" s="208" t="s">
        <v>554</v>
      </c>
      <c r="TCJ22" s="208" t="s">
        <v>554</v>
      </c>
      <c r="TCK22" s="208" t="s">
        <v>554</v>
      </c>
      <c r="TCL22" s="208" t="s">
        <v>554</v>
      </c>
      <c r="TCM22" s="208" t="s">
        <v>554</v>
      </c>
      <c r="TCN22" s="208" t="s">
        <v>554</v>
      </c>
      <c r="TCO22" s="208" t="s">
        <v>554</v>
      </c>
      <c r="TCP22" s="208" t="s">
        <v>554</v>
      </c>
      <c r="TCQ22" s="208" t="s">
        <v>554</v>
      </c>
      <c r="TCR22" s="208" t="s">
        <v>554</v>
      </c>
      <c r="TCS22" s="208" t="s">
        <v>554</v>
      </c>
      <c r="TCT22" s="208" t="s">
        <v>554</v>
      </c>
      <c r="TCU22" s="208" t="s">
        <v>554</v>
      </c>
      <c r="TCV22" s="208" t="s">
        <v>554</v>
      </c>
      <c r="TCW22" s="208" t="s">
        <v>554</v>
      </c>
      <c r="TCX22" s="208" t="s">
        <v>554</v>
      </c>
      <c r="TCY22" s="208" t="s">
        <v>554</v>
      </c>
      <c r="TCZ22" s="208" t="s">
        <v>554</v>
      </c>
      <c r="TDA22" s="208" t="s">
        <v>554</v>
      </c>
      <c r="TDB22" s="208" t="s">
        <v>554</v>
      </c>
      <c r="TDC22" s="208" t="s">
        <v>554</v>
      </c>
      <c r="TDD22" s="208" t="s">
        <v>554</v>
      </c>
      <c r="TDE22" s="208" t="s">
        <v>554</v>
      </c>
      <c r="TDF22" s="208" t="s">
        <v>554</v>
      </c>
      <c r="TDG22" s="208" t="s">
        <v>554</v>
      </c>
      <c r="TDH22" s="208" t="s">
        <v>554</v>
      </c>
      <c r="TDI22" s="208" t="s">
        <v>554</v>
      </c>
      <c r="TDJ22" s="208" t="s">
        <v>554</v>
      </c>
      <c r="TDK22" s="208" t="s">
        <v>554</v>
      </c>
      <c r="TDL22" s="208" t="s">
        <v>554</v>
      </c>
      <c r="TDM22" s="208" t="s">
        <v>554</v>
      </c>
      <c r="TDN22" s="208" t="s">
        <v>554</v>
      </c>
      <c r="TDO22" s="208" t="s">
        <v>554</v>
      </c>
      <c r="TDP22" s="208" t="s">
        <v>554</v>
      </c>
      <c r="TDQ22" s="208" t="s">
        <v>554</v>
      </c>
      <c r="TDR22" s="208" t="s">
        <v>554</v>
      </c>
      <c r="TDS22" s="208" t="s">
        <v>554</v>
      </c>
      <c r="TDT22" s="208" t="s">
        <v>554</v>
      </c>
      <c r="TDU22" s="208" t="s">
        <v>554</v>
      </c>
      <c r="TDV22" s="208" t="s">
        <v>554</v>
      </c>
      <c r="TDW22" s="208" t="s">
        <v>554</v>
      </c>
      <c r="TDX22" s="208" t="s">
        <v>554</v>
      </c>
      <c r="TDY22" s="208" t="s">
        <v>554</v>
      </c>
      <c r="TDZ22" s="208" t="s">
        <v>554</v>
      </c>
      <c r="TEA22" s="208" t="s">
        <v>554</v>
      </c>
      <c r="TEB22" s="208" t="s">
        <v>554</v>
      </c>
      <c r="TEC22" s="208" t="s">
        <v>554</v>
      </c>
      <c r="TED22" s="208" t="s">
        <v>554</v>
      </c>
      <c r="TEE22" s="208" t="s">
        <v>554</v>
      </c>
      <c r="TEF22" s="208" t="s">
        <v>554</v>
      </c>
      <c r="TEG22" s="208" t="s">
        <v>554</v>
      </c>
      <c r="TEH22" s="208" t="s">
        <v>554</v>
      </c>
      <c r="TEI22" s="208" t="s">
        <v>554</v>
      </c>
      <c r="TEJ22" s="208" t="s">
        <v>554</v>
      </c>
      <c r="TEK22" s="208" t="s">
        <v>554</v>
      </c>
      <c r="TEL22" s="208" t="s">
        <v>554</v>
      </c>
      <c r="TEM22" s="208" t="s">
        <v>554</v>
      </c>
      <c r="TEN22" s="208" t="s">
        <v>554</v>
      </c>
      <c r="TEO22" s="208" t="s">
        <v>554</v>
      </c>
      <c r="TEP22" s="208" t="s">
        <v>554</v>
      </c>
      <c r="TEQ22" s="208" t="s">
        <v>554</v>
      </c>
      <c r="TER22" s="208" t="s">
        <v>554</v>
      </c>
      <c r="TES22" s="208" t="s">
        <v>554</v>
      </c>
      <c r="TET22" s="208" t="s">
        <v>554</v>
      </c>
      <c r="TEU22" s="208" t="s">
        <v>554</v>
      </c>
      <c r="TEV22" s="208" t="s">
        <v>554</v>
      </c>
      <c r="TEW22" s="208" t="s">
        <v>554</v>
      </c>
      <c r="TEX22" s="208" t="s">
        <v>554</v>
      </c>
      <c r="TEY22" s="208" t="s">
        <v>554</v>
      </c>
      <c r="TEZ22" s="208" t="s">
        <v>554</v>
      </c>
      <c r="TFA22" s="208" t="s">
        <v>554</v>
      </c>
      <c r="TFB22" s="208" t="s">
        <v>554</v>
      </c>
      <c r="TFC22" s="208" t="s">
        <v>554</v>
      </c>
      <c r="TFD22" s="208" t="s">
        <v>554</v>
      </c>
      <c r="TFE22" s="208" t="s">
        <v>554</v>
      </c>
      <c r="TFF22" s="208" t="s">
        <v>554</v>
      </c>
      <c r="TFG22" s="208" t="s">
        <v>554</v>
      </c>
      <c r="TFH22" s="208" t="s">
        <v>554</v>
      </c>
      <c r="TFI22" s="208" t="s">
        <v>554</v>
      </c>
      <c r="TFJ22" s="208" t="s">
        <v>554</v>
      </c>
      <c r="TFK22" s="208" t="s">
        <v>554</v>
      </c>
      <c r="TFL22" s="208" t="s">
        <v>554</v>
      </c>
      <c r="TFM22" s="208" t="s">
        <v>554</v>
      </c>
      <c r="TFN22" s="208" t="s">
        <v>554</v>
      </c>
      <c r="TFO22" s="208" t="s">
        <v>554</v>
      </c>
      <c r="TFP22" s="208" t="s">
        <v>554</v>
      </c>
      <c r="TFQ22" s="208" t="s">
        <v>554</v>
      </c>
      <c r="TFR22" s="208" t="s">
        <v>554</v>
      </c>
      <c r="TFS22" s="208" t="s">
        <v>554</v>
      </c>
      <c r="TFT22" s="208" t="s">
        <v>554</v>
      </c>
      <c r="TFU22" s="208" t="s">
        <v>554</v>
      </c>
      <c r="TFV22" s="208" t="s">
        <v>554</v>
      </c>
      <c r="TFW22" s="208" t="s">
        <v>554</v>
      </c>
      <c r="TFX22" s="208" t="s">
        <v>554</v>
      </c>
      <c r="TFY22" s="208" t="s">
        <v>554</v>
      </c>
      <c r="TFZ22" s="208" t="s">
        <v>554</v>
      </c>
      <c r="TGA22" s="208" t="s">
        <v>554</v>
      </c>
      <c r="TGB22" s="208" t="s">
        <v>554</v>
      </c>
      <c r="TGC22" s="208" t="s">
        <v>554</v>
      </c>
      <c r="TGD22" s="208" t="s">
        <v>554</v>
      </c>
      <c r="TGE22" s="208" t="s">
        <v>554</v>
      </c>
      <c r="TGF22" s="208" t="s">
        <v>554</v>
      </c>
      <c r="TGG22" s="208" t="s">
        <v>554</v>
      </c>
      <c r="TGH22" s="208" t="s">
        <v>554</v>
      </c>
      <c r="TGI22" s="208" t="s">
        <v>554</v>
      </c>
      <c r="TGJ22" s="208" t="s">
        <v>554</v>
      </c>
      <c r="TGK22" s="208" t="s">
        <v>554</v>
      </c>
      <c r="TGL22" s="208" t="s">
        <v>554</v>
      </c>
      <c r="TGM22" s="208" t="s">
        <v>554</v>
      </c>
      <c r="TGN22" s="208" t="s">
        <v>554</v>
      </c>
      <c r="TGO22" s="208" t="s">
        <v>554</v>
      </c>
      <c r="TGP22" s="208" t="s">
        <v>554</v>
      </c>
      <c r="TGQ22" s="208" t="s">
        <v>554</v>
      </c>
      <c r="TGR22" s="208" t="s">
        <v>554</v>
      </c>
      <c r="TGS22" s="208" t="s">
        <v>554</v>
      </c>
      <c r="TGT22" s="208" t="s">
        <v>554</v>
      </c>
      <c r="TGU22" s="208" t="s">
        <v>554</v>
      </c>
      <c r="TGV22" s="208" t="s">
        <v>554</v>
      </c>
      <c r="TGW22" s="208" t="s">
        <v>554</v>
      </c>
      <c r="TGX22" s="208" t="s">
        <v>554</v>
      </c>
      <c r="TGY22" s="208" t="s">
        <v>554</v>
      </c>
      <c r="TGZ22" s="208" t="s">
        <v>554</v>
      </c>
      <c r="THA22" s="208" t="s">
        <v>554</v>
      </c>
      <c r="THB22" s="208" t="s">
        <v>554</v>
      </c>
      <c r="THC22" s="208" t="s">
        <v>554</v>
      </c>
      <c r="THD22" s="208" t="s">
        <v>554</v>
      </c>
      <c r="THE22" s="208" t="s">
        <v>554</v>
      </c>
      <c r="THF22" s="208" t="s">
        <v>554</v>
      </c>
      <c r="THG22" s="208" t="s">
        <v>554</v>
      </c>
      <c r="THH22" s="208" t="s">
        <v>554</v>
      </c>
      <c r="THI22" s="208" t="s">
        <v>554</v>
      </c>
      <c r="THJ22" s="208" t="s">
        <v>554</v>
      </c>
      <c r="THK22" s="208" t="s">
        <v>554</v>
      </c>
      <c r="THL22" s="208" t="s">
        <v>554</v>
      </c>
      <c r="THM22" s="208" t="s">
        <v>554</v>
      </c>
      <c r="THN22" s="208" t="s">
        <v>554</v>
      </c>
      <c r="THO22" s="208" t="s">
        <v>554</v>
      </c>
      <c r="THP22" s="208" t="s">
        <v>554</v>
      </c>
      <c r="THQ22" s="208" t="s">
        <v>554</v>
      </c>
      <c r="THR22" s="208" t="s">
        <v>554</v>
      </c>
      <c r="THS22" s="208" t="s">
        <v>554</v>
      </c>
      <c r="THT22" s="208" t="s">
        <v>554</v>
      </c>
      <c r="THU22" s="208" t="s">
        <v>554</v>
      </c>
      <c r="THV22" s="208" t="s">
        <v>554</v>
      </c>
      <c r="THW22" s="208" t="s">
        <v>554</v>
      </c>
      <c r="THX22" s="208" t="s">
        <v>554</v>
      </c>
      <c r="THY22" s="208" t="s">
        <v>554</v>
      </c>
      <c r="THZ22" s="208" t="s">
        <v>554</v>
      </c>
      <c r="TIA22" s="208" t="s">
        <v>554</v>
      </c>
      <c r="TIB22" s="208" t="s">
        <v>554</v>
      </c>
      <c r="TIC22" s="208" t="s">
        <v>554</v>
      </c>
      <c r="TID22" s="208" t="s">
        <v>554</v>
      </c>
      <c r="TIE22" s="208" t="s">
        <v>554</v>
      </c>
      <c r="TIF22" s="208" t="s">
        <v>554</v>
      </c>
      <c r="TIG22" s="208" t="s">
        <v>554</v>
      </c>
      <c r="TIH22" s="208" t="s">
        <v>554</v>
      </c>
      <c r="TII22" s="208" t="s">
        <v>554</v>
      </c>
      <c r="TIJ22" s="208" t="s">
        <v>554</v>
      </c>
      <c r="TIK22" s="208" t="s">
        <v>554</v>
      </c>
      <c r="TIL22" s="208" t="s">
        <v>554</v>
      </c>
      <c r="TIM22" s="208" t="s">
        <v>554</v>
      </c>
      <c r="TIN22" s="208" t="s">
        <v>554</v>
      </c>
      <c r="TIO22" s="208" t="s">
        <v>554</v>
      </c>
      <c r="TIP22" s="208" t="s">
        <v>554</v>
      </c>
      <c r="TIQ22" s="208" t="s">
        <v>554</v>
      </c>
      <c r="TIR22" s="208" t="s">
        <v>554</v>
      </c>
      <c r="TIS22" s="208" t="s">
        <v>554</v>
      </c>
      <c r="TIT22" s="208" t="s">
        <v>554</v>
      </c>
      <c r="TIU22" s="208" t="s">
        <v>554</v>
      </c>
      <c r="TIV22" s="208" t="s">
        <v>554</v>
      </c>
      <c r="TIW22" s="208" t="s">
        <v>554</v>
      </c>
      <c r="TIX22" s="208" t="s">
        <v>554</v>
      </c>
      <c r="TIY22" s="208" t="s">
        <v>554</v>
      </c>
      <c r="TIZ22" s="208" t="s">
        <v>554</v>
      </c>
      <c r="TJA22" s="208" t="s">
        <v>554</v>
      </c>
      <c r="TJB22" s="208" t="s">
        <v>554</v>
      </c>
      <c r="TJC22" s="208" t="s">
        <v>554</v>
      </c>
      <c r="TJD22" s="208" t="s">
        <v>554</v>
      </c>
      <c r="TJE22" s="208" t="s">
        <v>554</v>
      </c>
      <c r="TJF22" s="208" t="s">
        <v>554</v>
      </c>
      <c r="TJG22" s="208" t="s">
        <v>554</v>
      </c>
      <c r="TJH22" s="208" t="s">
        <v>554</v>
      </c>
      <c r="TJI22" s="208" t="s">
        <v>554</v>
      </c>
      <c r="TJJ22" s="208" t="s">
        <v>554</v>
      </c>
      <c r="TJK22" s="208" t="s">
        <v>554</v>
      </c>
      <c r="TJL22" s="208" t="s">
        <v>554</v>
      </c>
      <c r="TJM22" s="208" t="s">
        <v>554</v>
      </c>
      <c r="TJN22" s="208" t="s">
        <v>554</v>
      </c>
      <c r="TJO22" s="208" t="s">
        <v>554</v>
      </c>
      <c r="TJP22" s="208" t="s">
        <v>554</v>
      </c>
      <c r="TJQ22" s="208" t="s">
        <v>554</v>
      </c>
      <c r="TJR22" s="208" t="s">
        <v>554</v>
      </c>
      <c r="TJS22" s="208" t="s">
        <v>554</v>
      </c>
      <c r="TJT22" s="208" t="s">
        <v>554</v>
      </c>
      <c r="TJU22" s="208" t="s">
        <v>554</v>
      </c>
      <c r="TJV22" s="208" t="s">
        <v>554</v>
      </c>
      <c r="TJW22" s="208" t="s">
        <v>554</v>
      </c>
      <c r="TJX22" s="208" t="s">
        <v>554</v>
      </c>
      <c r="TJY22" s="208" t="s">
        <v>554</v>
      </c>
      <c r="TJZ22" s="208" t="s">
        <v>554</v>
      </c>
      <c r="TKA22" s="208" t="s">
        <v>554</v>
      </c>
      <c r="TKB22" s="208" t="s">
        <v>554</v>
      </c>
      <c r="TKC22" s="208" t="s">
        <v>554</v>
      </c>
      <c r="TKD22" s="208" t="s">
        <v>554</v>
      </c>
      <c r="TKE22" s="208" t="s">
        <v>554</v>
      </c>
      <c r="TKF22" s="208" t="s">
        <v>554</v>
      </c>
      <c r="TKG22" s="208" t="s">
        <v>554</v>
      </c>
      <c r="TKH22" s="208" t="s">
        <v>554</v>
      </c>
      <c r="TKI22" s="208" t="s">
        <v>554</v>
      </c>
      <c r="TKJ22" s="208" t="s">
        <v>554</v>
      </c>
      <c r="TKK22" s="208" t="s">
        <v>554</v>
      </c>
      <c r="TKL22" s="208" t="s">
        <v>554</v>
      </c>
      <c r="TKM22" s="208" t="s">
        <v>554</v>
      </c>
      <c r="TKN22" s="208" t="s">
        <v>554</v>
      </c>
      <c r="TKO22" s="208" t="s">
        <v>554</v>
      </c>
      <c r="TKP22" s="208" t="s">
        <v>554</v>
      </c>
      <c r="TKQ22" s="208" t="s">
        <v>554</v>
      </c>
      <c r="TKR22" s="208" t="s">
        <v>554</v>
      </c>
      <c r="TKS22" s="208" t="s">
        <v>554</v>
      </c>
      <c r="TKT22" s="208" t="s">
        <v>554</v>
      </c>
      <c r="TKU22" s="208" t="s">
        <v>554</v>
      </c>
      <c r="TKV22" s="208" t="s">
        <v>554</v>
      </c>
      <c r="TKW22" s="208" t="s">
        <v>554</v>
      </c>
      <c r="TKX22" s="208" t="s">
        <v>554</v>
      </c>
      <c r="TKY22" s="208" t="s">
        <v>554</v>
      </c>
      <c r="TKZ22" s="208" t="s">
        <v>554</v>
      </c>
      <c r="TLA22" s="208" t="s">
        <v>554</v>
      </c>
      <c r="TLB22" s="208" t="s">
        <v>554</v>
      </c>
      <c r="TLC22" s="208" t="s">
        <v>554</v>
      </c>
      <c r="TLD22" s="208" t="s">
        <v>554</v>
      </c>
      <c r="TLE22" s="208" t="s">
        <v>554</v>
      </c>
      <c r="TLF22" s="208" t="s">
        <v>554</v>
      </c>
      <c r="TLG22" s="208" t="s">
        <v>554</v>
      </c>
      <c r="TLH22" s="208" t="s">
        <v>554</v>
      </c>
      <c r="TLI22" s="208" t="s">
        <v>554</v>
      </c>
      <c r="TLJ22" s="208" t="s">
        <v>554</v>
      </c>
      <c r="TLK22" s="208" t="s">
        <v>554</v>
      </c>
      <c r="TLL22" s="208" t="s">
        <v>554</v>
      </c>
      <c r="TLM22" s="208" t="s">
        <v>554</v>
      </c>
      <c r="TLN22" s="208" t="s">
        <v>554</v>
      </c>
      <c r="TLO22" s="208" t="s">
        <v>554</v>
      </c>
      <c r="TLP22" s="208" t="s">
        <v>554</v>
      </c>
      <c r="TLQ22" s="208" t="s">
        <v>554</v>
      </c>
      <c r="TLR22" s="208" t="s">
        <v>554</v>
      </c>
      <c r="TLS22" s="208" t="s">
        <v>554</v>
      </c>
      <c r="TLT22" s="208" t="s">
        <v>554</v>
      </c>
      <c r="TLU22" s="208" t="s">
        <v>554</v>
      </c>
      <c r="TLV22" s="208" t="s">
        <v>554</v>
      </c>
      <c r="TLW22" s="208" t="s">
        <v>554</v>
      </c>
      <c r="TLX22" s="208" t="s">
        <v>554</v>
      </c>
      <c r="TLY22" s="208" t="s">
        <v>554</v>
      </c>
      <c r="TLZ22" s="208" t="s">
        <v>554</v>
      </c>
      <c r="TMA22" s="208" t="s">
        <v>554</v>
      </c>
      <c r="TMB22" s="208" t="s">
        <v>554</v>
      </c>
      <c r="TMC22" s="208" t="s">
        <v>554</v>
      </c>
      <c r="TMD22" s="208" t="s">
        <v>554</v>
      </c>
      <c r="TME22" s="208" t="s">
        <v>554</v>
      </c>
      <c r="TMF22" s="208" t="s">
        <v>554</v>
      </c>
      <c r="TMG22" s="208" t="s">
        <v>554</v>
      </c>
      <c r="TMH22" s="208" t="s">
        <v>554</v>
      </c>
      <c r="TMI22" s="208" t="s">
        <v>554</v>
      </c>
      <c r="TMJ22" s="208" t="s">
        <v>554</v>
      </c>
      <c r="TMK22" s="208" t="s">
        <v>554</v>
      </c>
      <c r="TML22" s="208" t="s">
        <v>554</v>
      </c>
      <c r="TMM22" s="208" t="s">
        <v>554</v>
      </c>
      <c r="TMN22" s="208" t="s">
        <v>554</v>
      </c>
      <c r="TMO22" s="208" t="s">
        <v>554</v>
      </c>
      <c r="TMP22" s="208" t="s">
        <v>554</v>
      </c>
      <c r="TMQ22" s="208" t="s">
        <v>554</v>
      </c>
      <c r="TMR22" s="208" t="s">
        <v>554</v>
      </c>
      <c r="TMS22" s="208" t="s">
        <v>554</v>
      </c>
      <c r="TMT22" s="208" t="s">
        <v>554</v>
      </c>
      <c r="TMU22" s="208" t="s">
        <v>554</v>
      </c>
      <c r="TMV22" s="208" t="s">
        <v>554</v>
      </c>
      <c r="TMW22" s="208" t="s">
        <v>554</v>
      </c>
      <c r="TMX22" s="208" t="s">
        <v>554</v>
      </c>
      <c r="TMY22" s="208" t="s">
        <v>554</v>
      </c>
      <c r="TMZ22" s="208" t="s">
        <v>554</v>
      </c>
      <c r="TNA22" s="208" t="s">
        <v>554</v>
      </c>
      <c r="TNB22" s="208" t="s">
        <v>554</v>
      </c>
      <c r="TNC22" s="208" t="s">
        <v>554</v>
      </c>
      <c r="TND22" s="208" t="s">
        <v>554</v>
      </c>
      <c r="TNE22" s="208" t="s">
        <v>554</v>
      </c>
      <c r="TNF22" s="208" t="s">
        <v>554</v>
      </c>
      <c r="TNG22" s="208" t="s">
        <v>554</v>
      </c>
      <c r="TNH22" s="208" t="s">
        <v>554</v>
      </c>
      <c r="TNI22" s="208" t="s">
        <v>554</v>
      </c>
      <c r="TNJ22" s="208" t="s">
        <v>554</v>
      </c>
      <c r="TNK22" s="208" t="s">
        <v>554</v>
      </c>
      <c r="TNL22" s="208" t="s">
        <v>554</v>
      </c>
      <c r="TNM22" s="208" t="s">
        <v>554</v>
      </c>
      <c r="TNN22" s="208" t="s">
        <v>554</v>
      </c>
      <c r="TNO22" s="208" t="s">
        <v>554</v>
      </c>
      <c r="TNP22" s="208" t="s">
        <v>554</v>
      </c>
      <c r="TNQ22" s="208" t="s">
        <v>554</v>
      </c>
      <c r="TNR22" s="208" t="s">
        <v>554</v>
      </c>
      <c r="TNS22" s="208" t="s">
        <v>554</v>
      </c>
      <c r="TNT22" s="208" t="s">
        <v>554</v>
      </c>
      <c r="TNU22" s="208" t="s">
        <v>554</v>
      </c>
      <c r="TNV22" s="208" t="s">
        <v>554</v>
      </c>
      <c r="TNW22" s="208" t="s">
        <v>554</v>
      </c>
      <c r="TNX22" s="208" t="s">
        <v>554</v>
      </c>
      <c r="TNY22" s="208" t="s">
        <v>554</v>
      </c>
      <c r="TNZ22" s="208" t="s">
        <v>554</v>
      </c>
      <c r="TOA22" s="208" t="s">
        <v>554</v>
      </c>
      <c r="TOB22" s="208" t="s">
        <v>554</v>
      </c>
      <c r="TOC22" s="208" t="s">
        <v>554</v>
      </c>
      <c r="TOD22" s="208" t="s">
        <v>554</v>
      </c>
      <c r="TOE22" s="208" t="s">
        <v>554</v>
      </c>
      <c r="TOF22" s="208" t="s">
        <v>554</v>
      </c>
      <c r="TOG22" s="208" t="s">
        <v>554</v>
      </c>
      <c r="TOH22" s="208" t="s">
        <v>554</v>
      </c>
      <c r="TOI22" s="208" t="s">
        <v>554</v>
      </c>
      <c r="TOJ22" s="208" t="s">
        <v>554</v>
      </c>
      <c r="TOK22" s="208" t="s">
        <v>554</v>
      </c>
      <c r="TOL22" s="208" t="s">
        <v>554</v>
      </c>
      <c r="TOM22" s="208" t="s">
        <v>554</v>
      </c>
      <c r="TON22" s="208" t="s">
        <v>554</v>
      </c>
      <c r="TOO22" s="208" t="s">
        <v>554</v>
      </c>
      <c r="TOP22" s="208" t="s">
        <v>554</v>
      </c>
      <c r="TOQ22" s="208" t="s">
        <v>554</v>
      </c>
      <c r="TOR22" s="208" t="s">
        <v>554</v>
      </c>
      <c r="TOS22" s="208" t="s">
        <v>554</v>
      </c>
      <c r="TOT22" s="208" t="s">
        <v>554</v>
      </c>
      <c r="TOU22" s="208" t="s">
        <v>554</v>
      </c>
      <c r="TOV22" s="208" t="s">
        <v>554</v>
      </c>
      <c r="TOW22" s="208" t="s">
        <v>554</v>
      </c>
      <c r="TOX22" s="208" t="s">
        <v>554</v>
      </c>
      <c r="TOY22" s="208" t="s">
        <v>554</v>
      </c>
      <c r="TOZ22" s="208" t="s">
        <v>554</v>
      </c>
      <c r="TPA22" s="208" t="s">
        <v>554</v>
      </c>
      <c r="TPB22" s="208" t="s">
        <v>554</v>
      </c>
      <c r="TPC22" s="208" t="s">
        <v>554</v>
      </c>
      <c r="TPD22" s="208" t="s">
        <v>554</v>
      </c>
      <c r="TPE22" s="208" t="s">
        <v>554</v>
      </c>
      <c r="TPF22" s="208" t="s">
        <v>554</v>
      </c>
      <c r="TPG22" s="208" t="s">
        <v>554</v>
      </c>
      <c r="TPH22" s="208" t="s">
        <v>554</v>
      </c>
      <c r="TPI22" s="208" t="s">
        <v>554</v>
      </c>
      <c r="TPJ22" s="208" t="s">
        <v>554</v>
      </c>
      <c r="TPK22" s="208" t="s">
        <v>554</v>
      </c>
      <c r="TPL22" s="208" t="s">
        <v>554</v>
      </c>
      <c r="TPM22" s="208" t="s">
        <v>554</v>
      </c>
      <c r="TPN22" s="208" t="s">
        <v>554</v>
      </c>
      <c r="TPO22" s="208" t="s">
        <v>554</v>
      </c>
      <c r="TPP22" s="208" t="s">
        <v>554</v>
      </c>
      <c r="TPQ22" s="208" t="s">
        <v>554</v>
      </c>
      <c r="TPR22" s="208" t="s">
        <v>554</v>
      </c>
      <c r="TPS22" s="208" t="s">
        <v>554</v>
      </c>
      <c r="TPT22" s="208" t="s">
        <v>554</v>
      </c>
      <c r="TPU22" s="208" t="s">
        <v>554</v>
      </c>
      <c r="TPV22" s="208" t="s">
        <v>554</v>
      </c>
      <c r="TPW22" s="208" t="s">
        <v>554</v>
      </c>
      <c r="TPX22" s="208" t="s">
        <v>554</v>
      </c>
      <c r="TPY22" s="208" t="s">
        <v>554</v>
      </c>
      <c r="TPZ22" s="208" t="s">
        <v>554</v>
      </c>
      <c r="TQA22" s="208" t="s">
        <v>554</v>
      </c>
      <c r="TQB22" s="208" t="s">
        <v>554</v>
      </c>
      <c r="TQC22" s="208" t="s">
        <v>554</v>
      </c>
      <c r="TQD22" s="208" t="s">
        <v>554</v>
      </c>
      <c r="TQE22" s="208" t="s">
        <v>554</v>
      </c>
      <c r="TQF22" s="208" t="s">
        <v>554</v>
      </c>
      <c r="TQG22" s="208" t="s">
        <v>554</v>
      </c>
      <c r="TQH22" s="208" t="s">
        <v>554</v>
      </c>
      <c r="TQI22" s="208" t="s">
        <v>554</v>
      </c>
      <c r="TQJ22" s="208" t="s">
        <v>554</v>
      </c>
      <c r="TQK22" s="208" t="s">
        <v>554</v>
      </c>
      <c r="TQL22" s="208" t="s">
        <v>554</v>
      </c>
      <c r="TQM22" s="208" t="s">
        <v>554</v>
      </c>
      <c r="TQN22" s="208" t="s">
        <v>554</v>
      </c>
      <c r="TQO22" s="208" t="s">
        <v>554</v>
      </c>
      <c r="TQP22" s="208" t="s">
        <v>554</v>
      </c>
      <c r="TQQ22" s="208" t="s">
        <v>554</v>
      </c>
      <c r="TQR22" s="208" t="s">
        <v>554</v>
      </c>
      <c r="TQS22" s="208" t="s">
        <v>554</v>
      </c>
      <c r="TQT22" s="208" t="s">
        <v>554</v>
      </c>
      <c r="TQU22" s="208" t="s">
        <v>554</v>
      </c>
      <c r="TQV22" s="208" t="s">
        <v>554</v>
      </c>
      <c r="TQW22" s="208" t="s">
        <v>554</v>
      </c>
      <c r="TQX22" s="208" t="s">
        <v>554</v>
      </c>
      <c r="TQY22" s="208" t="s">
        <v>554</v>
      </c>
      <c r="TQZ22" s="208" t="s">
        <v>554</v>
      </c>
      <c r="TRA22" s="208" t="s">
        <v>554</v>
      </c>
      <c r="TRB22" s="208" t="s">
        <v>554</v>
      </c>
      <c r="TRC22" s="208" t="s">
        <v>554</v>
      </c>
      <c r="TRD22" s="208" t="s">
        <v>554</v>
      </c>
      <c r="TRE22" s="208" t="s">
        <v>554</v>
      </c>
      <c r="TRF22" s="208" t="s">
        <v>554</v>
      </c>
      <c r="TRG22" s="208" t="s">
        <v>554</v>
      </c>
      <c r="TRH22" s="208" t="s">
        <v>554</v>
      </c>
      <c r="TRI22" s="208" t="s">
        <v>554</v>
      </c>
      <c r="TRJ22" s="208" t="s">
        <v>554</v>
      </c>
      <c r="TRK22" s="208" t="s">
        <v>554</v>
      </c>
      <c r="TRL22" s="208" t="s">
        <v>554</v>
      </c>
      <c r="TRM22" s="208" t="s">
        <v>554</v>
      </c>
      <c r="TRN22" s="208" t="s">
        <v>554</v>
      </c>
      <c r="TRO22" s="208" t="s">
        <v>554</v>
      </c>
      <c r="TRP22" s="208" t="s">
        <v>554</v>
      </c>
      <c r="TRQ22" s="208" t="s">
        <v>554</v>
      </c>
      <c r="TRR22" s="208" t="s">
        <v>554</v>
      </c>
      <c r="TRS22" s="208" t="s">
        <v>554</v>
      </c>
      <c r="TRT22" s="208" t="s">
        <v>554</v>
      </c>
      <c r="TRU22" s="208" t="s">
        <v>554</v>
      </c>
      <c r="TRV22" s="208" t="s">
        <v>554</v>
      </c>
      <c r="TRW22" s="208" t="s">
        <v>554</v>
      </c>
      <c r="TRX22" s="208" t="s">
        <v>554</v>
      </c>
      <c r="TRY22" s="208" t="s">
        <v>554</v>
      </c>
      <c r="TRZ22" s="208" t="s">
        <v>554</v>
      </c>
      <c r="TSA22" s="208" t="s">
        <v>554</v>
      </c>
      <c r="TSB22" s="208" t="s">
        <v>554</v>
      </c>
      <c r="TSC22" s="208" t="s">
        <v>554</v>
      </c>
      <c r="TSD22" s="208" t="s">
        <v>554</v>
      </c>
      <c r="TSE22" s="208" t="s">
        <v>554</v>
      </c>
      <c r="TSF22" s="208" t="s">
        <v>554</v>
      </c>
      <c r="TSG22" s="208" t="s">
        <v>554</v>
      </c>
      <c r="TSH22" s="208" t="s">
        <v>554</v>
      </c>
      <c r="TSI22" s="208" t="s">
        <v>554</v>
      </c>
      <c r="TSJ22" s="208" t="s">
        <v>554</v>
      </c>
      <c r="TSK22" s="208" t="s">
        <v>554</v>
      </c>
      <c r="TSL22" s="208" t="s">
        <v>554</v>
      </c>
      <c r="TSM22" s="208" t="s">
        <v>554</v>
      </c>
      <c r="TSN22" s="208" t="s">
        <v>554</v>
      </c>
      <c r="TSO22" s="208" t="s">
        <v>554</v>
      </c>
      <c r="TSP22" s="208" t="s">
        <v>554</v>
      </c>
      <c r="TSQ22" s="208" t="s">
        <v>554</v>
      </c>
      <c r="TSR22" s="208" t="s">
        <v>554</v>
      </c>
      <c r="TSS22" s="208" t="s">
        <v>554</v>
      </c>
      <c r="TST22" s="208" t="s">
        <v>554</v>
      </c>
      <c r="TSU22" s="208" t="s">
        <v>554</v>
      </c>
      <c r="TSV22" s="208" t="s">
        <v>554</v>
      </c>
      <c r="TSW22" s="208" t="s">
        <v>554</v>
      </c>
      <c r="TSX22" s="208" t="s">
        <v>554</v>
      </c>
      <c r="TSY22" s="208" t="s">
        <v>554</v>
      </c>
      <c r="TSZ22" s="208" t="s">
        <v>554</v>
      </c>
      <c r="TTA22" s="208" t="s">
        <v>554</v>
      </c>
      <c r="TTB22" s="208" t="s">
        <v>554</v>
      </c>
      <c r="TTC22" s="208" t="s">
        <v>554</v>
      </c>
      <c r="TTD22" s="208" t="s">
        <v>554</v>
      </c>
      <c r="TTE22" s="208" t="s">
        <v>554</v>
      </c>
      <c r="TTF22" s="208" t="s">
        <v>554</v>
      </c>
      <c r="TTG22" s="208" t="s">
        <v>554</v>
      </c>
      <c r="TTH22" s="208" t="s">
        <v>554</v>
      </c>
      <c r="TTI22" s="208" t="s">
        <v>554</v>
      </c>
      <c r="TTJ22" s="208" t="s">
        <v>554</v>
      </c>
      <c r="TTK22" s="208" t="s">
        <v>554</v>
      </c>
      <c r="TTL22" s="208" t="s">
        <v>554</v>
      </c>
      <c r="TTM22" s="208" t="s">
        <v>554</v>
      </c>
      <c r="TTN22" s="208" t="s">
        <v>554</v>
      </c>
      <c r="TTO22" s="208" t="s">
        <v>554</v>
      </c>
      <c r="TTP22" s="208" t="s">
        <v>554</v>
      </c>
      <c r="TTQ22" s="208" t="s">
        <v>554</v>
      </c>
      <c r="TTR22" s="208" t="s">
        <v>554</v>
      </c>
      <c r="TTS22" s="208" t="s">
        <v>554</v>
      </c>
      <c r="TTT22" s="208" t="s">
        <v>554</v>
      </c>
      <c r="TTU22" s="208" t="s">
        <v>554</v>
      </c>
      <c r="TTV22" s="208" t="s">
        <v>554</v>
      </c>
      <c r="TTW22" s="208" t="s">
        <v>554</v>
      </c>
      <c r="TTX22" s="208" t="s">
        <v>554</v>
      </c>
      <c r="TTY22" s="208" t="s">
        <v>554</v>
      </c>
      <c r="TTZ22" s="208" t="s">
        <v>554</v>
      </c>
      <c r="TUA22" s="208" t="s">
        <v>554</v>
      </c>
      <c r="TUB22" s="208" t="s">
        <v>554</v>
      </c>
      <c r="TUC22" s="208" t="s">
        <v>554</v>
      </c>
      <c r="TUD22" s="208" t="s">
        <v>554</v>
      </c>
      <c r="TUE22" s="208" t="s">
        <v>554</v>
      </c>
      <c r="TUF22" s="208" t="s">
        <v>554</v>
      </c>
      <c r="TUG22" s="208" t="s">
        <v>554</v>
      </c>
      <c r="TUH22" s="208" t="s">
        <v>554</v>
      </c>
      <c r="TUI22" s="208" t="s">
        <v>554</v>
      </c>
      <c r="TUJ22" s="208" t="s">
        <v>554</v>
      </c>
      <c r="TUK22" s="208" t="s">
        <v>554</v>
      </c>
      <c r="TUL22" s="208" t="s">
        <v>554</v>
      </c>
      <c r="TUM22" s="208" t="s">
        <v>554</v>
      </c>
      <c r="TUN22" s="208" t="s">
        <v>554</v>
      </c>
      <c r="TUO22" s="208" t="s">
        <v>554</v>
      </c>
      <c r="TUP22" s="208" t="s">
        <v>554</v>
      </c>
      <c r="TUQ22" s="208" t="s">
        <v>554</v>
      </c>
      <c r="TUR22" s="208" t="s">
        <v>554</v>
      </c>
      <c r="TUS22" s="208" t="s">
        <v>554</v>
      </c>
      <c r="TUT22" s="208" t="s">
        <v>554</v>
      </c>
      <c r="TUU22" s="208" t="s">
        <v>554</v>
      </c>
      <c r="TUV22" s="208" t="s">
        <v>554</v>
      </c>
      <c r="TUW22" s="208" t="s">
        <v>554</v>
      </c>
      <c r="TUX22" s="208" t="s">
        <v>554</v>
      </c>
      <c r="TUY22" s="208" t="s">
        <v>554</v>
      </c>
      <c r="TUZ22" s="208" t="s">
        <v>554</v>
      </c>
      <c r="TVA22" s="208" t="s">
        <v>554</v>
      </c>
      <c r="TVB22" s="208" t="s">
        <v>554</v>
      </c>
      <c r="TVC22" s="208" t="s">
        <v>554</v>
      </c>
      <c r="TVD22" s="208" t="s">
        <v>554</v>
      </c>
      <c r="TVE22" s="208" t="s">
        <v>554</v>
      </c>
      <c r="TVF22" s="208" t="s">
        <v>554</v>
      </c>
      <c r="TVG22" s="208" t="s">
        <v>554</v>
      </c>
      <c r="TVH22" s="208" t="s">
        <v>554</v>
      </c>
      <c r="TVI22" s="208" t="s">
        <v>554</v>
      </c>
      <c r="TVJ22" s="208" t="s">
        <v>554</v>
      </c>
      <c r="TVK22" s="208" t="s">
        <v>554</v>
      </c>
      <c r="TVL22" s="208" t="s">
        <v>554</v>
      </c>
      <c r="TVM22" s="208" t="s">
        <v>554</v>
      </c>
      <c r="TVN22" s="208" t="s">
        <v>554</v>
      </c>
      <c r="TVO22" s="208" t="s">
        <v>554</v>
      </c>
      <c r="TVP22" s="208" t="s">
        <v>554</v>
      </c>
      <c r="TVQ22" s="208" t="s">
        <v>554</v>
      </c>
      <c r="TVR22" s="208" t="s">
        <v>554</v>
      </c>
      <c r="TVS22" s="208" t="s">
        <v>554</v>
      </c>
      <c r="TVT22" s="208" t="s">
        <v>554</v>
      </c>
      <c r="TVU22" s="208" t="s">
        <v>554</v>
      </c>
      <c r="TVV22" s="208" t="s">
        <v>554</v>
      </c>
      <c r="TVW22" s="208" t="s">
        <v>554</v>
      </c>
      <c r="TVX22" s="208" t="s">
        <v>554</v>
      </c>
      <c r="TVY22" s="208" t="s">
        <v>554</v>
      </c>
      <c r="TVZ22" s="208" t="s">
        <v>554</v>
      </c>
      <c r="TWA22" s="208" t="s">
        <v>554</v>
      </c>
      <c r="TWB22" s="208" t="s">
        <v>554</v>
      </c>
      <c r="TWC22" s="208" t="s">
        <v>554</v>
      </c>
      <c r="TWD22" s="208" t="s">
        <v>554</v>
      </c>
      <c r="TWE22" s="208" t="s">
        <v>554</v>
      </c>
      <c r="TWF22" s="208" t="s">
        <v>554</v>
      </c>
      <c r="TWG22" s="208" t="s">
        <v>554</v>
      </c>
      <c r="TWH22" s="208" t="s">
        <v>554</v>
      </c>
      <c r="TWI22" s="208" t="s">
        <v>554</v>
      </c>
      <c r="TWJ22" s="208" t="s">
        <v>554</v>
      </c>
      <c r="TWK22" s="208" t="s">
        <v>554</v>
      </c>
      <c r="TWL22" s="208" t="s">
        <v>554</v>
      </c>
      <c r="TWM22" s="208" t="s">
        <v>554</v>
      </c>
      <c r="TWN22" s="208" t="s">
        <v>554</v>
      </c>
      <c r="TWO22" s="208" t="s">
        <v>554</v>
      </c>
      <c r="TWP22" s="208" t="s">
        <v>554</v>
      </c>
      <c r="TWQ22" s="208" t="s">
        <v>554</v>
      </c>
      <c r="TWR22" s="208" t="s">
        <v>554</v>
      </c>
      <c r="TWS22" s="208" t="s">
        <v>554</v>
      </c>
      <c r="TWT22" s="208" t="s">
        <v>554</v>
      </c>
      <c r="TWU22" s="208" t="s">
        <v>554</v>
      </c>
      <c r="TWV22" s="208" t="s">
        <v>554</v>
      </c>
      <c r="TWW22" s="208" t="s">
        <v>554</v>
      </c>
      <c r="TWX22" s="208" t="s">
        <v>554</v>
      </c>
      <c r="TWY22" s="208" t="s">
        <v>554</v>
      </c>
      <c r="TWZ22" s="208" t="s">
        <v>554</v>
      </c>
      <c r="TXA22" s="208" t="s">
        <v>554</v>
      </c>
      <c r="TXB22" s="208" t="s">
        <v>554</v>
      </c>
      <c r="TXC22" s="208" t="s">
        <v>554</v>
      </c>
      <c r="TXD22" s="208" t="s">
        <v>554</v>
      </c>
      <c r="TXE22" s="208" t="s">
        <v>554</v>
      </c>
      <c r="TXF22" s="208" t="s">
        <v>554</v>
      </c>
      <c r="TXG22" s="208" t="s">
        <v>554</v>
      </c>
      <c r="TXH22" s="208" t="s">
        <v>554</v>
      </c>
      <c r="TXI22" s="208" t="s">
        <v>554</v>
      </c>
      <c r="TXJ22" s="208" t="s">
        <v>554</v>
      </c>
      <c r="TXK22" s="208" t="s">
        <v>554</v>
      </c>
      <c r="TXL22" s="208" t="s">
        <v>554</v>
      </c>
      <c r="TXM22" s="208" t="s">
        <v>554</v>
      </c>
      <c r="TXN22" s="208" t="s">
        <v>554</v>
      </c>
      <c r="TXO22" s="208" t="s">
        <v>554</v>
      </c>
      <c r="TXP22" s="208" t="s">
        <v>554</v>
      </c>
      <c r="TXQ22" s="208" t="s">
        <v>554</v>
      </c>
      <c r="TXR22" s="208" t="s">
        <v>554</v>
      </c>
      <c r="TXS22" s="208" t="s">
        <v>554</v>
      </c>
      <c r="TXT22" s="208" t="s">
        <v>554</v>
      </c>
      <c r="TXU22" s="208" t="s">
        <v>554</v>
      </c>
      <c r="TXV22" s="208" t="s">
        <v>554</v>
      </c>
      <c r="TXW22" s="208" t="s">
        <v>554</v>
      </c>
      <c r="TXX22" s="208" t="s">
        <v>554</v>
      </c>
      <c r="TXY22" s="208" t="s">
        <v>554</v>
      </c>
      <c r="TXZ22" s="208" t="s">
        <v>554</v>
      </c>
      <c r="TYA22" s="208" t="s">
        <v>554</v>
      </c>
      <c r="TYB22" s="208" t="s">
        <v>554</v>
      </c>
      <c r="TYC22" s="208" t="s">
        <v>554</v>
      </c>
      <c r="TYD22" s="208" t="s">
        <v>554</v>
      </c>
      <c r="TYE22" s="208" t="s">
        <v>554</v>
      </c>
      <c r="TYF22" s="208" t="s">
        <v>554</v>
      </c>
      <c r="TYG22" s="208" t="s">
        <v>554</v>
      </c>
      <c r="TYH22" s="208" t="s">
        <v>554</v>
      </c>
      <c r="TYI22" s="208" t="s">
        <v>554</v>
      </c>
      <c r="TYJ22" s="208" t="s">
        <v>554</v>
      </c>
      <c r="TYK22" s="208" t="s">
        <v>554</v>
      </c>
      <c r="TYL22" s="208" t="s">
        <v>554</v>
      </c>
      <c r="TYM22" s="208" t="s">
        <v>554</v>
      </c>
      <c r="TYN22" s="208" t="s">
        <v>554</v>
      </c>
      <c r="TYO22" s="208" t="s">
        <v>554</v>
      </c>
      <c r="TYP22" s="208" t="s">
        <v>554</v>
      </c>
      <c r="TYQ22" s="208" t="s">
        <v>554</v>
      </c>
      <c r="TYR22" s="208" t="s">
        <v>554</v>
      </c>
      <c r="TYS22" s="208" t="s">
        <v>554</v>
      </c>
      <c r="TYT22" s="208" t="s">
        <v>554</v>
      </c>
      <c r="TYU22" s="208" t="s">
        <v>554</v>
      </c>
      <c r="TYV22" s="208" t="s">
        <v>554</v>
      </c>
      <c r="TYW22" s="208" t="s">
        <v>554</v>
      </c>
      <c r="TYX22" s="208" t="s">
        <v>554</v>
      </c>
      <c r="TYY22" s="208" t="s">
        <v>554</v>
      </c>
      <c r="TYZ22" s="208" t="s">
        <v>554</v>
      </c>
      <c r="TZA22" s="208" t="s">
        <v>554</v>
      </c>
      <c r="TZB22" s="208" t="s">
        <v>554</v>
      </c>
      <c r="TZC22" s="208" t="s">
        <v>554</v>
      </c>
      <c r="TZD22" s="208" t="s">
        <v>554</v>
      </c>
      <c r="TZE22" s="208" t="s">
        <v>554</v>
      </c>
      <c r="TZF22" s="208" t="s">
        <v>554</v>
      </c>
      <c r="TZG22" s="208" t="s">
        <v>554</v>
      </c>
      <c r="TZH22" s="208" t="s">
        <v>554</v>
      </c>
      <c r="TZI22" s="208" t="s">
        <v>554</v>
      </c>
      <c r="TZJ22" s="208" t="s">
        <v>554</v>
      </c>
      <c r="TZK22" s="208" t="s">
        <v>554</v>
      </c>
      <c r="TZL22" s="208" t="s">
        <v>554</v>
      </c>
      <c r="TZM22" s="208" t="s">
        <v>554</v>
      </c>
      <c r="TZN22" s="208" t="s">
        <v>554</v>
      </c>
      <c r="TZO22" s="208" t="s">
        <v>554</v>
      </c>
      <c r="TZP22" s="208" t="s">
        <v>554</v>
      </c>
      <c r="TZQ22" s="208" t="s">
        <v>554</v>
      </c>
      <c r="TZR22" s="208" t="s">
        <v>554</v>
      </c>
      <c r="TZS22" s="208" t="s">
        <v>554</v>
      </c>
      <c r="TZT22" s="208" t="s">
        <v>554</v>
      </c>
      <c r="TZU22" s="208" t="s">
        <v>554</v>
      </c>
      <c r="TZV22" s="208" t="s">
        <v>554</v>
      </c>
      <c r="TZW22" s="208" t="s">
        <v>554</v>
      </c>
      <c r="TZX22" s="208" t="s">
        <v>554</v>
      </c>
      <c r="TZY22" s="208" t="s">
        <v>554</v>
      </c>
      <c r="TZZ22" s="208" t="s">
        <v>554</v>
      </c>
      <c r="UAA22" s="208" t="s">
        <v>554</v>
      </c>
      <c r="UAB22" s="208" t="s">
        <v>554</v>
      </c>
      <c r="UAC22" s="208" t="s">
        <v>554</v>
      </c>
      <c r="UAD22" s="208" t="s">
        <v>554</v>
      </c>
      <c r="UAE22" s="208" t="s">
        <v>554</v>
      </c>
      <c r="UAF22" s="208" t="s">
        <v>554</v>
      </c>
      <c r="UAG22" s="208" t="s">
        <v>554</v>
      </c>
      <c r="UAH22" s="208" t="s">
        <v>554</v>
      </c>
      <c r="UAI22" s="208" t="s">
        <v>554</v>
      </c>
      <c r="UAJ22" s="208" t="s">
        <v>554</v>
      </c>
      <c r="UAK22" s="208" t="s">
        <v>554</v>
      </c>
      <c r="UAL22" s="208" t="s">
        <v>554</v>
      </c>
      <c r="UAM22" s="208" t="s">
        <v>554</v>
      </c>
      <c r="UAN22" s="208" t="s">
        <v>554</v>
      </c>
      <c r="UAO22" s="208" t="s">
        <v>554</v>
      </c>
      <c r="UAP22" s="208" t="s">
        <v>554</v>
      </c>
      <c r="UAQ22" s="208" t="s">
        <v>554</v>
      </c>
      <c r="UAR22" s="208" t="s">
        <v>554</v>
      </c>
      <c r="UAS22" s="208" t="s">
        <v>554</v>
      </c>
      <c r="UAT22" s="208" t="s">
        <v>554</v>
      </c>
      <c r="UAU22" s="208" t="s">
        <v>554</v>
      </c>
      <c r="UAV22" s="208" t="s">
        <v>554</v>
      </c>
      <c r="UAW22" s="208" t="s">
        <v>554</v>
      </c>
      <c r="UAX22" s="208" t="s">
        <v>554</v>
      </c>
      <c r="UAY22" s="208" t="s">
        <v>554</v>
      </c>
      <c r="UAZ22" s="208" t="s">
        <v>554</v>
      </c>
      <c r="UBA22" s="208" t="s">
        <v>554</v>
      </c>
      <c r="UBB22" s="208" t="s">
        <v>554</v>
      </c>
      <c r="UBC22" s="208" t="s">
        <v>554</v>
      </c>
      <c r="UBD22" s="208" t="s">
        <v>554</v>
      </c>
      <c r="UBE22" s="208" t="s">
        <v>554</v>
      </c>
      <c r="UBF22" s="208" t="s">
        <v>554</v>
      </c>
      <c r="UBG22" s="208" t="s">
        <v>554</v>
      </c>
      <c r="UBH22" s="208" t="s">
        <v>554</v>
      </c>
      <c r="UBI22" s="208" t="s">
        <v>554</v>
      </c>
      <c r="UBJ22" s="208" t="s">
        <v>554</v>
      </c>
      <c r="UBK22" s="208" t="s">
        <v>554</v>
      </c>
      <c r="UBL22" s="208" t="s">
        <v>554</v>
      </c>
      <c r="UBM22" s="208" t="s">
        <v>554</v>
      </c>
      <c r="UBN22" s="208" t="s">
        <v>554</v>
      </c>
      <c r="UBO22" s="208" t="s">
        <v>554</v>
      </c>
      <c r="UBP22" s="208" t="s">
        <v>554</v>
      </c>
      <c r="UBQ22" s="208" t="s">
        <v>554</v>
      </c>
      <c r="UBR22" s="208" t="s">
        <v>554</v>
      </c>
      <c r="UBS22" s="208" t="s">
        <v>554</v>
      </c>
      <c r="UBT22" s="208" t="s">
        <v>554</v>
      </c>
      <c r="UBU22" s="208" t="s">
        <v>554</v>
      </c>
      <c r="UBV22" s="208" t="s">
        <v>554</v>
      </c>
      <c r="UBW22" s="208" t="s">
        <v>554</v>
      </c>
      <c r="UBX22" s="208" t="s">
        <v>554</v>
      </c>
      <c r="UBY22" s="208" t="s">
        <v>554</v>
      </c>
      <c r="UBZ22" s="208" t="s">
        <v>554</v>
      </c>
      <c r="UCA22" s="208" t="s">
        <v>554</v>
      </c>
      <c r="UCB22" s="208" t="s">
        <v>554</v>
      </c>
      <c r="UCC22" s="208" t="s">
        <v>554</v>
      </c>
      <c r="UCD22" s="208" t="s">
        <v>554</v>
      </c>
      <c r="UCE22" s="208" t="s">
        <v>554</v>
      </c>
      <c r="UCF22" s="208" t="s">
        <v>554</v>
      </c>
      <c r="UCG22" s="208" t="s">
        <v>554</v>
      </c>
      <c r="UCH22" s="208" t="s">
        <v>554</v>
      </c>
      <c r="UCI22" s="208" t="s">
        <v>554</v>
      </c>
      <c r="UCJ22" s="208" t="s">
        <v>554</v>
      </c>
      <c r="UCK22" s="208" t="s">
        <v>554</v>
      </c>
      <c r="UCL22" s="208" t="s">
        <v>554</v>
      </c>
      <c r="UCM22" s="208" t="s">
        <v>554</v>
      </c>
      <c r="UCN22" s="208" t="s">
        <v>554</v>
      </c>
      <c r="UCO22" s="208" t="s">
        <v>554</v>
      </c>
      <c r="UCP22" s="208" t="s">
        <v>554</v>
      </c>
      <c r="UCQ22" s="208" t="s">
        <v>554</v>
      </c>
      <c r="UCR22" s="208" t="s">
        <v>554</v>
      </c>
      <c r="UCS22" s="208" t="s">
        <v>554</v>
      </c>
      <c r="UCT22" s="208" t="s">
        <v>554</v>
      </c>
      <c r="UCU22" s="208" t="s">
        <v>554</v>
      </c>
      <c r="UCV22" s="208" t="s">
        <v>554</v>
      </c>
      <c r="UCW22" s="208" t="s">
        <v>554</v>
      </c>
      <c r="UCX22" s="208" t="s">
        <v>554</v>
      </c>
      <c r="UCY22" s="208" t="s">
        <v>554</v>
      </c>
      <c r="UCZ22" s="208" t="s">
        <v>554</v>
      </c>
      <c r="UDA22" s="208" t="s">
        <v>554</v>
      </c>
      <c r="UDB22" s="208" t="s">
        <v>554</v>
      </c>
      <c r="UDC22" s="208" t="s">
        <v>554</v>
      </c>
      <c r="UDD22" s="208" t="s">
        <v>554</v>
      </c>
      <c r="UDE22" s="208" t="s">
        <v>554</v>
      </c>
      <c r="UDF22" s="208" t="s">
        <v>554</v>
      </c>
      <c r="UDG22" s="208" t="s">
        <v>554</v>
      </c>
      <c r="UDH22" s="208" t="s">
        <v>554</v>
      </c>
      <c r="UDI22" s="208" t="s">
        <v>554</v>
      </c>
      <c r="UDJ22" s="208" t="s">
        <v>554</v>
      </c>
      <c r="UDK22" s="208" t="s">
        <v>554</v>
      </c>
      <c r="UDL22" s="208" t="s">
        <v>554</v>
      </c>
      <c r="UDM22" s="208" t="s">
        <v>554</v>
      </c>
      <c r="UDN22" s="208" t="s">
        <v>554</v>
      </c>
      <c r="UDO22" s="208" t="s">
        <v>554</v>
      </c>
      <c r="UDP22" s="208" t="s">
        <v>554</v>
      </c>
      <c r="UDQ22" s="208" t="s">
        <v>554</v>
      </c>
      <c r="UDR22" s="208" t="s">
        <v>554</v>
      </c>
      <c r="UDS22" s="208" t="s">
        <v>554</v>
      </c>
      <c r="UDT22" s="208" t="s">
        <v>554</v>
      </c>
      <c r="UDU22" s="208" t="s">
        <v>554</v>
      </c>
      <c r="UDV22" s="208" t="s">
        <v>554</v>
      </c>
      <c r="UDW22" s="208" t="s">
        <v>554</v>
      </c>
      <c r="UDX22" s="208" t="s">
        <v>554</v>
      </c>
      <c r="UDY22" s="208" t="s">
        <v>554</v>
      </c>
      <c r="UDZ22" s="208" t="s">
        <v>554</v>
      </c>
      <c r="UEA22" s="208" t="s">
        <v>554</v>
      </c>
      <c r="UEB22" s="208" t="s">
        <v>554</v>
      </c>
      <c r="UEC22" s="208" t="s">
        <v>554</v>
      </c>
      <c r="UED22" s="208" t="s">
        <v>554</v>
      </c>
      <c r="UEE22" s="208" t="s">
        <v>554</v>
      </c>
      <c r="UEF22" s="208" t="s">
        <v>554</v>
      </c>
      <c r="UEG22" s="208" t="s">
        <v>554</v>
      </c>
      <c r="UEH22" s="208" t="s">
        <v>554</v>
      </c>
      <c r="UEI22" s="208" t="s">
        <v>554</v>
      </c>
      <c r="UEJ22" s="208" t="s">
        <v>554</v>
      </c>
      <c r="UEK22" s="208" t="s">
        <v>554</v>
      </c>
      <c r="UEL22" s="208" t="s">
        <v>554</v>
      </c>
      <c r="UEM22" s="208" t="s">
        <v>554</v>
      </c>
      <c r="UEN22" s="208" t="s">
        <v>554</v>
      </c>
      <c r="UEO22" s="208" t="s">
        <v>554</v>
      </c>
      <c r="UEP22" s="208" t="s">
        <v>554</v>
      </c>
      <c r="UEQ22" s="208" t="s">
        <v>554</v>
      </c>
      <c r="UER22" s="208" t="s">
        <v>554</v>
      </c>
      <c r="UES22" s="208" t="s">
        <v>554</v>
      </c>
      <c r="UET22" s="208" t="s">
        <v>554</v>
      </c>
      <c r="UEU22" s="208" t="s">
        <v>554</v>
      </c>
      <c r="UEV22" s="208" t="s">
        <v>554</v>
      </c>
      <c r="UEW22" s="208" t="s">
        <v>554</v>
      </c>
      <c r="UEX22" s="208" t="s">
        <v>554</v>
      </c>
      <c r="UEY22" s="208" t="s">
        <v>554</v>
      </c>
      <c r="UEZ22" s="208" t="s">
        <v>554</v>
      </c>
      <c r="UFA22" s="208" t="s">
        <v>554</v>
      </c>
      <c r="UFB22" s="208" t="s">
        <v>554</v>
      </c>
      <c r="UFC22" s="208" t="s">
        <v>554</v>
      </c>
      <c r="UFD22" s="208" t="s">
        <v>554</v>
      </c>
      <c r="UFE22" s="208" t="s">
        <v>554</v>
      </c>
      <c r="UFF22" s="208" t="s">
        <v>554</v>
      </c>
      <c r="UFG22" s="208" t="s">
        <v>554</v>
      </c>
      <c r="UFH22" s="208" t="s">
        <v>554</v>
      </c>
      <c r="UFI22" s="208" t="s">
        <v>554</v>
      </c>
      <c r="UFJ22" s="208" t="s">
        <v>554</v>
      </c>
      <c r="UFK22" s="208" t="s">
        <v>554</v>
      </c>
      <c r="UFL22" s="208" t="s">
        <v>554</v>
      </c>
      <c r="UFM22" s="208" t="s">
        <v>554</v>
      </c>
      <c r="UFN22" s="208" t="s">
        <v>554</v>
      </c>
      <c r="UFO22" s="208" t="s">
        <v>554</v>
      </c>
      <c r="UFP22" s="208" t="s">
        <v>554</v>
      </c>
      <c r="UFQ22" s="208" t="s">
        <v>554</v>
      </c>
      <c r="UFR22" s="208" t="s">
        <v>554</v>
      </c>
      <c r="UFS22" s="208" t="s">
        <v>554</v>
      </c>
      <c r="UFT22" s="208" t="s">
        <v>554</v>
      </c>
      <c r="UFU22" s="208" t="s">
        <v>554</v>
      </c>
      <c r="UFV22" s="208" t="s">
        <v>554</v>
      </c>
      <c r="UFW22" s="208" t="s">
        <v>554</v>
      </c>
      <c r="UFX22" s="208" t="s">
        <v>554</v>
      </c>
      <c r="UFY22" s="208" t="s">
        <v>554</v>
      </c>
      <c r="UFZ22" s="208" t="s">
        <v>554</v>
      </c>
      <c r="UGA22" s="208" t="s">
        <v>554</v>
      </c>
      <c r="UGB22" s="208" t="s">
        <v>554</v>
      </c>
      <c r="UGC22" s="208" t="s">
        <v>554</v>
      </c>
      <c r="UGD22" s="208" t="s">
        <v>554</v>
      </c>
      <c r="UGE22" s="208" t="s">
        <v>554</v>
      </c>
      <c r="UGF22" s="208" t="s">
        <v>554</v>
      </c>
      <c r="UGG22" s="208" t="s">
        <v>554</v>
      </c>
      <c r="UGH22" s="208" t="s">
        <v>554</v>
      </c>
      <c r="UGI22" s="208" t="s">
        <v>554</v>
      </c>
      <c r="UGJ22" s="208" t="s">
        <v>554</v>
      </c>
      <c r="UGK22" s="208" t="s">
        <v>554</v>
      </c>
      <c r="UGL22" s="208" t="s">
        <v>554</v>
      </c>
      <c r="UGM22" s="208" t="s">
        <v>554</v>
      </c>
      <c r="UGN22" s="208" t="s">
        <v>554</v>
      </c>
      <c r="UGO22" s="208" t="s">
        <v>554</v>
      </c>
      <c r="UGP22" s="208" t="s">
        <v>554</v>
      </c>
      <c r="UGQ22" s="208" t="s">
        <v>554</v>
      </c>
      <c r="UGR22" s="208" t="s">
        <v>554</v>
      </c>
      <c r="UGS22" s="208" t="s">
        <v>554</v>
      </c>
      <c r="UGT22" s="208" t="s">
        <v>554</v>
      </c>
      <c r="UGU22" s="208" t="s">
        <v>554</v>
      </c>
      <c r="UGV22" s="208" t="s">
        <v>554</v>
      </c>
      <c r="UGW22" s="208" t="s">
        <v>554</v>
      </c>
      <c r="UGX22" s="208" t="s">
        <v>554</v>
      </c>
      <c r="UGY22" s="208" t="s">
        <v>554</v>
      </c>
      <c r="UGZ22" s="208" t="s">
        <v>554</v>
      </c>
      <c r="UHA22" s="208" t="s">
        <v>554</v>
      </c>
      <c r="UHB22" s="208" t="s">
        <v>554</v>
      </c>
      <c r="UHC22" s="208" t="s">
        <v>554</v>
      </c>
      <c r="UHD22" s="208" t="s">
        <v>554</v>
      </c>
      <c r="UHE22" s="208" t="s">
        <v>554</v>
      </c>
      <c r="UHF22" s="208" t="s">
        <v>554</v>
      </c>
      <c r="UHG22" s="208" t="s">
        <v>554</v>
      </c>
      <c r="UHH22" s="208" t="s">
        <v>554</v>
      </c>
      <c r="UHI22" s="208" t="s">
        <v>554</v>
      </c>
      <c r="UHJ22" s="208" t="s">
        <v>554</v>
      </c>
      <c r="UHK22" s="208" t="s">
        <v>554</v>
      </c>
      <c r="UHL22" s="208" t="s">
        <v>554</v>
      </c>
      <c r="UHM22" s="208" t="s">
        <v>554</v>
      </c>
      <c r="UHN22" s="208" t="s">
        <v>554</v>
      </c>
      <c r="UHO22" s="208" t="s">
        <v>554</v>
      </c>
      <c r="UHP22" s="208" t="s">
        <v>554</v>
      </c>
      <c r="UHQ22" s="208" t="s">
        <v>554</v>
      </c>
      <c r="UHR22" s="208" t="s">
        <v>554</v>
      </c>
      <c r="UHS22" s="208" t="s">
        <v>554</v>
      </c>
      <c r="UHT22" s="208" t="s">
        <v>554</v>
      </c>
      <c r="UHU22" s="208" t="s">
        <v>554</v>
      </c>
      <c r="UHV22" s="208" t="s">
        <v>554</v>
      </c>
      <c r="UHW22" s="208" t="s">
        <v>554</v>
      </c>
      <c r="UHX22" s="208" t="s">
        <v>554</v>
      </c>
      <c r="UHY22" s="208" t="s">
        <v>554</v>
      </c>
      <c r="UHZ22" s="208" t="s">
        <v>554</v>
      </c>
      <c r="UIA22" s="208" t="s">
        <v>554</v>
      </c>
      <c r="UIB22" s="208" t="s">
        <v>554</v>
      </c>
      <c r="UIC22" s="208" t="s">
        <v>554</v>
      </c>
      <c r="UID22" s="208" t="s">
        <v>554</v>
      </c>
      <c r="UIE22" s="208" t="s">
        <v>554</v>
      </c>
      <c r="UIF22" s="208" t="s">
        <v>554</v>
      </c>
      <c r="UIG22" s="208" t="s">
        <v>554</v>
      </c>
      <c r="UIH22" s="208" t="s">
        <v>554</v>
      </c>
      <c r="UII22" s="208" t="s">
        <v>554</v>
      </c>
      <c r="UIJ22" s="208" t="s">
        <v>554</v>
      </c>
      <c r="UIK22" s="208" t="s">
        <v>554</v>
      </c>
      <c r="UIL22" s="208" t="s">
        <v>554</v>
      </c>
      <c r="UIM22" s="208" t="s">
        <v>554</v>
      </c>
      <c r="UIN22" s="208" t="s">
        <v>554</v>
      </c>
      <c r="UIO22" s="208" t="s">
        <v>554</v>
      </c>
      <c r="UIP22" s="208" t="s">
        <v>554</v>
      </c>
      <c r="UIQ22" s="208" t="s">
        <v>554</v>
      </c>
      <c r="UIR22" s="208" t="s">
        <v>554</v>
      </c>
      <c r="UIS22" s="208" t="s">
        <v>554</v>
      </c>
      <c r="UIT22" s="208" t="s">
        <v>554</v>
      </c>
      <c r="UIU22" s="208" t="s">
        <v>554</v>
      </c>
      <c r="UIV22" s="208" t="s">
        <v>554</v>
      </c>
      <c r="UIW22" s="208" t="s">
        <v>554</v>
      </c>
      <c r="UIX22" s="208" t="s">
        <v>554</v>
      </c>
      <c r="UIY22" s="208" t="s">
        <v>554</v>
      </c>
      <c r="UIZ22" s="208" t="s">
        <v>554</v>
      </c>
      <c r="UJA22" s="208" t="s">
        <v>554</v>
      </c>
      <c r="UJB22" s="208" t="s">
        <v>554</v>
      </c>
      <c r="UJC22" s="208" t="s">
        <v>554</v>
      </c>
      <c r="UJD22" s="208" t="s">
        <v>554</v>
      </c>
      <c r="UJE22" s="208" t="s">
        <v>554</v>
      </c>
      <c r="UJF22" s="208" t="s">
        <v>554</v>
      </c>
      <c r="UJG22" s="208" t="s">
        <v>554</v>
      </c>
      <c r="UJH22" s="208" t="s">
        <v>554</v>
      </c>
      <c r="UJI22" s="208" t="s">
        <v>554</v>
      </c>
      <c r="UJJ22" s="208" t="s">
        <v>554</v>
      </c>
      <c r="UJK22" s="208" t="s">
        <v>554</v>
      </c>
      <c r="UJL22" s="208" t="s">
        <v>554</v>
      </c>
      <c r="UJM22" s="208" t="s">
        <v>554</v>
      </c>
      <c r="UJN22" s="208" t="s">
        <v>554</v>
      </c>
      <c r="UJO22" s="208" t="s">
        <v>554</v>
      </c>
      <c r="UJP22" s="208" t="s">
        <v>554</v>
      </c>
      <c r="UJQ22" s="208" t="s">
        <v>554</v>
      </c>
      <c r="UJR22" s="208" t="s">
        <v>554</v>
      </c>
      <c r="UJS22" s="208" t="s">
        <v>554</v>
      </c>
      <c r="UJT22" s="208" t="s">
        <v>554</v>
      </c>
      <c r="UJU22" s="208" t="s">
        <v>554</v>
      </c>
      <c r="UJV22" s="208" t="s">
        <v>554</v>
      </c>
      <c r="UJW22" s="208" t="s">
        <v>554</v>
      </c>
      <c r="UJX22" s="208" t="s">
        <v>554</v>
      </c>
      <c r="UJY22" s="208" t="s">
        <v>554</v>
      </c>
      <c r="UJZ22" s="208" t="s">
        <v>554</v>
      </c>
      <c r="UKA22" s="208" t="s">
        <v>554</v>
      </c>
      <c r="UKB22" s="208" t="s">
        <v>554</v>
      </c>
      <c r="UKC22" s="208" t="s">
        <v>554</v>
      </c>
      <c r="UKD22" s="208" t="s">
        <v>554</v>
      </c>
      <c r="UKE22" s="208" t="s">
        <v>554</v>
      </c>
      <c r="UKF22" s="208" t="s">
        <v>554</v>
      </c>
      <c r="UKG22" s="208" t="s">
        <v>554</v>
      </c>
      <c r="UKH22" s="208" t="s">
        <v>554</v>
      </c>
      <c r="UKI22" s="208" t="s">
        <v>554</v>
      </c>
      <c r="UKJ22" s="208" t="s">
        <v>554</v>
      </c>
      <c r="UKK22" s="208" t="s">
        <v>554</v>
      </c>
      <c r="UKL22" s="208" t="s">
        <v>554</v>
      </c>
      <c r="UKM22" s="208" t="s">
        <v>554</v>
      </c>
      <c r="UKN22" s="208" t="s">
        <v>554</v>
      </c>
      <c r="UKO22" s="208" t="s">
        <v>554</v>
      </c>
      <c r="UKP22" s="208" t="s">
        <v>554</v>
      </c>
      <c r="UKQ22" s="208" t="s">
        <v>554</v>
      </c>
      <c r="UKR22" s="208" t="s">
        <v>554</v>
      </c>
      <c r="UKS22" s="208" t="s">
        <v>554</v>
      </c>
      <c r="UKT22" s="208" t="s">
        <v>554</v>
      </c>
      <c r="UKU22" s="208" t="s">
        <v>554</v>
      </c>
      <c r="UKV22" s="208" t="s">
        <v>554</v>
      </c>
      <c r="UKW22" s="208" t="s">
        <v>554</v>
      </c>
      <c r="UKX22" s="208" t="s">
        <v>554</v>
      </c>
      <c r="UKY22" s="208" t="s">
        <v>554</v>
      </c>
      <c r="UKZ22" s="208" t="s">
        <v>554</v>
      </c>
      <c r="ULA22" s="208" t="s">
        <v>554</v>
      </c>
      <c r="ULB22" s="208" t="s">
        <v>554</v>
      </c>
      <c r="ULC22" s="208" t="s">
        <v>554</v>
      </c>
      <c r="ULD22" s="208" t="s">
        <v>554</v>
      </c>
      <c r="ULE22" s="208" t="s">
        <v>554</v>
      </c>
      <c r="ULF22" s="208" t="s">
        <v>554</v>
      </c>
      <c r="ULG22" s="208" t="s">
        <v>554</v>
      </c>
      <c r="ULH22" s="208" t="s">
        <v>554</v>
      </c>
      <c r="ULI22" s="208" t="s">
        <v>554</v>
      </c>
      <c r="ULJ22" s="208" t="s">
        <v>554</v>
      </c>
      <c r="ULK22" s="208" t="s">
        <v>554</v>
      </c>
      <c r="ULL22" s="208" t="s">
        <v>554</v>
      </c>
      <c r="ULM22" s="208" t="s">
        <v>554</v>
      </c>
      <c r="ULN22" s="208" t="s">
        <v>554</v>
      </c>
      <c r="ULO22" s="208" t="s">
        <v>554</v>
      </c>
      <c r="ULP22" s="208" t="s">
        <v>554</v>
      </c>
      <c r="ULQ22" s="208" t="s">
        <v>554</v>
      </c>
      <c r="ULR22" s="208" t="s">
        <v>554</v>
      </c>
      <c r="ULS22" s="208" t="s">
        <v>554</v>
      </c>
      <c r="ULT22" s="208" t="s">
        <v>554</v>
      </c>
      <c r="ULU22" s="208" t="s">
        <v>554</v>
      </c>
      <c r="ULV22" s="208" t="s">
        <v>554</v>
      </c>
      <c r="ULW22" s="208" t="s">
        <v>554</v>
      </c>
      <c r="ULX22" s="208" t="s">
        <v>554</v>
      </c>
      <c r="ULY22" s="208" t="s">
        <v>554</v>
      </c>
      <c r="ULZ22" s="208" t="s">
        <v>554</v>
      </c>
      <c r="UMA22" s="208" t="s">
        <v>554</v>
      </c>
      <c r="UMB22" s="208" t="s">
        <v>554</v>
      </c>
      <c r="UMC22" s="208" t="s">
        <v>554</v>
      </c>
      <c r="UMD22" s="208" t="s">
        <v>554</v>
      </c>
      <c r="UME22" s="208" t="s">
        <v>554</v>
      </c>
      <c r="UMF22" s="208" t="s">
        <v>554</v>
      </c>
      <c r="UMG22" s="208" t="s">
        <v>554</v>
      </c>
      <c r="UMH22" s="208" t="s">
        <v>554</v>
      </c>
      <c r="UMI22" s="208" t="s">
        <v>554</v>
      </c>
      <c r="UMJ22" s="208" t="s">
        <v>554</v>
      </c>
      <c r="UMK22" s="208" t="s">
        <v>554</v>
      </c>
      <c r="UML22" s="208" t="s">
        <v>554</v>
      </c>
      <c r="UMM22" s="208" t="s">
        <v>554</v>
      </c>
      <c r="UMN22" s="208" t="s">
        <v>554</v>
      </c>
      <c r="UMO22" s="208" t="s">
        <v>554</v>
      </c>
      <c r="UMP22" s="208" t="s">
        <v>554</v>
      </c>
      <c r="UMQ22" s="208" t="s">
        <v>554</v>
      </c>
      <c r="UMR22" s="208" t="s">
        <v>554</v>
      </c>
      <c r="UMS22" s="208" t="s">
        <v>554</v>
      </c>
      <c r="UMT22" s="208" t="s">
        <v>554</v>
      </c>
      <c r="UMU22" s="208" t="s">
        <v>554</v>
      </c>
      <c r="UMV22" s="208" t="s">
        <v>554</v>
      </c>
      <c r="UMW22" s="208" t="s">
        <v>554</v>
      </c>
      <c r="UMX22" s="208" t="s">
        <v>554</v>
      </c>
      <c r="UMY22" s="208" t="s">
        <v>554</v>
      </c>
      <c r="UMZ22" s="208" t="s">
        <v>554</v>
      </c>
      <c r="UNA22" s="208" t="s">
        <v>554</v>
      </c>
      <c r="UNB22" s="208" t="s">
        <v>554</v>
      </c>
      <c r="UNC22" s="208" t="s">
        <v>554</v>
      </c>
      <c r="UND22" s="208" t="s">
        <v>554</v>
      </c>
      <c r="UNE22" s="208" t="s">
        <v>554</v>
      </c>
      <c r="UNF22" s="208" t="s">
        <v>554</v>
      </c>
      <c r="UNG22" s="208" t="s">
        <v>554</v>
      </c>
      <c r="UNH22" s="208" t="s">
        <v>554</v>
      </c>
      <c r="UNI22" s="208" t="s">
        <v>554</v>
      </c>
      <c r="UNJ22" s="208" t="s">
        <v>554</v>
      </c>
      <c r="UNK22" s="208" t="s">
        <v>554</v>
      </c>
      <c r="UNL22" s="208" t="s">
        <v>554</v>
      </c>
      <c r="UNM22" s="208" t="s">
        <v>554</v>
      </c>
      <c r="UNN22" s="208" t="s">
        <v>554</v>
      </c>
      <c r="UNO22" s="208" t="s">
        <v>554</v>
      </c>
      <c r="UNP22" s="208" t="s">
        <v>554</v>
      </c>
      <c r="UNQ22" s="208" t="s">
        <v>554</v>
      </c>
      <c r="UNR22" s="208" t="s">
        <v>554</v>
      </c>
      <c r="UNS22" s="208" t="s">
        <v>554</v>
      </c>
      <c r="UNT22" s="208" t="s">
        <v>554</v>
      </c>
      <c r="UNU22" s="208" t="s">
        <v>554</v>
      </c>
      <c r="UNV22" s="208" t="s">
        <v>554</v>
      </c>
      <c r="UNW22" s="208" t="s">
        <v>554</v>
      </c>
      <c r="UNX22" s="208" t="s">
        <v>554</v>
      </c>
      <c r="UNY22" s="208" t="s">
        <v>554</v>
      </c>
      <c r="UNZ22" s="208" t="s">
        <v>554</v>
      </c>
      <c r="UOA22" s="208" t="s">
        <v>554</v>
      </c>
      <c r="UOB22" s="208" t="s">
        <v>554</v>
      </c>
      <c r="UOC22" s="208" t="s">
        <v>554</v>
      </c>
      <c r="UOD22" s="208" t="s">
        <v>554</v>
      </c>
      <c r="UOE22" s="208" t="s">
        <v>554</v>
      </c>
      <c r="UOF22" s="208" t="s">
        <v>554</v>
      </c>
      <c r="UOG22" s="208" t="s">
        <v>554</v>
      </c>
      <c r="UOH22" s="208" t="s">
        <v>554</v>
      </c>
      <c r="UOI22" s="208" t="s">
        <v>554</v>
      </c>
      <c r="UOJ22" s="208" t="s">
        <v>554</v>
      </c>
      <c r="UOK22" s="208" t="s">
        <v>554</v>
      </c>
      <c r="UOL22" s="208" t="s">
        <v>554</v>
      </c>
      <c r="UOM22" s="208" t="s">
        <v>554</v>
      </c>
      <c r="UON22" s="208" t="s">
        <v>554</v>
      </c>
      <c r="UOO22" s="208" t="s">
        <v>554</v>
      </c>
      <c r="UOP22" s="208" t="s">
        <v>554</v>
      </c>
      <c r="UOQ22" s="208" t="s">
        <v>554</v>
      </c>
      <c r="UOR22" s="208" t="s">
        <v>554</v>
      </c>
      <c r="UOS22" s="208" t="s">
        <v>554</v>
      </c>
      <c r="UOT22" s="208" t="s">
        <v>554</v>
      </c>
      <c r="UOU22" s="208" t="s">
        <v>554</v>
      </c>
      <c r="UOV22" s="208" t="s">
        <v>554</v>
      </c>
      <c r="UOW22" s="208" t="s">
        <v>554</v>
      </c>
      <c r="UOX22" s="208" t="s">
        <v>554</v>
      </c>
      <c r="UOY22" s="208" t="s">
        <v>554</v>
      </c>
      <c r="UOZ22" s="208" t="s">
        <v>554</v>
      </c>
      <c r="UPA22" s="208" t="s">
        <v>554</v>
      </c>
      <c r="UPB22" s="208" t="s">
        <v>554</v>
      </c>
      <c r="UPC22" s="208" t="s">
        <v>554</v>
      </c>
      <c r="UPD22" s="208" t="s">
        <v>554</v>
      </c>
      <c r="UPE22" s="208" t="s">
        <v>554</v>
      </c>
      <c r="UPF22" s="208" t="s">
        <v>554</v>
      </c>
      <c r="UPG22" s="208" t="s">
        <v>554</v>
      </c>
      <c r="UPH22" s="208" t="s">
        <v>554</v>
      </c>
      <c r="UPI22" s="208" t="s">
        <v>554</v>
      </c>
      <c r="UPJ22" s="208" t="s">
        <v>554</v>
      </c>
      <c r="UPK22" s="208" t="s">
        <v>554</v>
      </c>
      <c r="UPL22" s="208" t="s">
        <v>554</v>
      </c>
      <c r="UPM22" s="208" t="s">
        <v>554</v>
      </c>
      <c r="UPN22" s="208" t="s">
        <v>554</v>
      </c>
      <c r="UPO22" s="208" t="s">
        <v>554</v>
      </c>
      <c r="UPP22" s="208" t="s">
        <v>554</v>
      </c>
      <c r="UPQ22" s="208" t="s">
        <v>554</v>
      </c>
      <c r="UPR22" s="208" t="s">
        <v>554</v>
      </c>
      <c r="UPS22" s="208" t="s">
        <v>554</v>
      </c>
      <c r="UPT22" s="208" t="s">
        <v>554</v>
      </c>
      <c r="UPU22" s="208" t="s">
        <v>554</v>
      </c>
      <c r="UPV22" s="208" t="s">
        <v>554</v>
      </c>
      <c r="UPW22" s="208" t="s">
        <v>554</v>
      </c>
      <c r="UPX22" s="208" t="s">
        <v>554</v>
      </c>
      <c r="UPY22" s="208" t="s">
        <v>554</v>
      </c>
      <c r="UPZ22" s="208" t="s">
        <v>554</v>
      </c>
      <c r="UQA22" s="208" t="s">
        <v>554</v>
      </c>
      <c r="UQB22" s="208" t="s">
        <v>554</v>
      </c>
      <c r="UQC22" s="208" t="s">
        <v>554</v>
      </c>
      <c r="UQD22" s="208" t="s">
        <v>554</v>
      </c>
      <c r="UQE22" s="208" t="s">
        <v>554</v>
      </c>
      <c r="UQF22" s="208" t="s">
        <v>554</v>
      </c>
      <c r="UQG22" s="208" t="s">
        <v>554</v>
      </c>
      <c r="UQH22" s="208" t="s">
        <v>554</v>
      </c>
      <c r="UQI22" s="208" t="s">
        <v>554</v>
      </c>
      <c r="UQJ22" s="208" t="s">
        <v>554</v>
      </c>
      <c r="UQK22" s="208" t="s">
        <v>554</v>
      </c>
      <c r="UQL22" s="208" t="s">
        <v>554</v>
      </c>
      <c r="UQM22" s="208" t="s">
        <v>554</v>
      </c>
      <c r="UQN22" s="208" t="s">
        <v>554</v>
      </c>
      <c r="UQO22" s="208" t="s">
        <v>554</v>
      </c>
      <c r="UQP22" s="208" t="s">
        <v>554</v>
      </c>
      <c r="UQQ22" s="208" t="s">
        <v>554</v>
      </c>
      <c r="UQR22" s="208" t="s">
        <v>554</v>
      </c>
      <c r="UQS22" s="208" t="s">
        <v>554</v>
      </c>
      <c r="UQT22" s="208" t="s">
        <v>554</v>
      </c>
      <c r="UQU22" s="208" t="s">
        <v>554</v>
      </c>
      <c r="UQV22" s="208" t="s">
        <v>554</v>
      </c>
      <c r="UQW22" s="208" t="s">
        <v>554</v>
      </c>
      <c r="UQX22" s="208" t="s">
        <v>554</v>
      </c>
      <c r="UQY22" s="208" t="s">
        <v>554</v>
      </c>
      <c r="UQZ22" s="208" t="s">
        <v>554</v>
      </c>
      <c r="URA22" s="208" t="s">
        <v>554</v>
      </c>
      <c r="URB22" s="208" t="s">
        <v>554</v>
      </c>
      <c r="URC22" s="208" t="s">
        <v>554</v>
      </c>
      <c r="URD22" s="208" t="s">
        <v>554</v>
      </c>
      <c r="URE22" s="208" t="s">
        <v>554</v>
      </c>
      <c r="URF22" s="208" t="s">
        <v>554</v>
      </c>
      <c r="URG22" s="208" t="s">
        <v>554</v>
      </c>
      <c r="URH22" s="208" t="s">
        <v>554</v>
      </c>
      <c r="URI22" s="208" t="s">
        <v>554</v>
      </c>
      <c r="URJ22" s="208" t="s">
        <v>554</v>
      </c>
      <c r="URK22" s="208" t="s">
        <v>554</v>
      </c>
      <c r="URL22" s="208" t="s">
        <v>554</v>
      </c>
      <c r="URM22" s="208" t="s">
        <v>554</v>
      </c>
      <c r="URN22" s="208" t="s">
        <v>554</v>
      </c>
      <c r="URO22" s="208" t="s">
        <v>554</v>
      </c>
      <c r="URP22" s="208" t="s">
        <v>554</v>
      </c>
      <c r="URQ22" s="208" t="s">
        <v>554</v>
      </c>
      <c r="URR22" s="208" t="s">
        <v>554</v>
      </c>
      <c r="URS22" s="208" t="s">
        <v>554</v>
      </c>
      <c r="URT22" s="208" t="s">
        <v>554</v>
      </c>
      <c r="URU22" s="208" t="s">
        <v>554</v>
      </c>
      <c r="URV22" s="208" t="s">
        <v>554</v>
      </c>
      <c r="URW22" s="208" t="s">
        <v>554</v>
      </c>
      <c r="URX22" s="208" t="s">
        <v>554</v>
      </c>
      <c r="URY22" s="208" t="s">
        <v>554</v>
      </c>
      <c r="URZ22" s="208" t="s">
        <v>554</v>
      </c>
      <c r="USA22" s="208" t="s">
        <v>554</v>
      </c>
      <c r="USB22" s="208" t="s">
        <v>554</v>
      </c>
      <c r="USC22" s="208" t="s">
        <v>554</v>
      </c>
      <c r="USD22" s="208" t="s">
        <v>554</v>
      </c>
      <c r="USE22" s="208" t="s">
        <v>554</v>
      </c>
      <c r="USF22" s="208" t="s">
        <v>554</v>
      </c>
      <c r="USG22" s="208" t="s">
        <v>554</v>
      </c>
      <c r="USH22" s="208" t="s">
        <v>554</v>
      </c>
      <c r="USI22" s="208" t="s">
        <v>554</v>
      </c>
      <c r="USJ22" s="208" t="s">
        <v>554</v>
      </c>
      <c r="USK22" s="208" t="s">
        <v>554</v>
      </c>
      <c r="USL22" s="208" t="s">
        <v>554</v>
      </c>
      <c r="USM22" s="208" t="s">
        <v>554</v>
      </c>
      <c r="USN22" s="208" t="s">
        <v>554</v>
      </c>
      <c r="USO22" s="208" t="s">
        <v>554</v>
      </c>
      <c r="USP22" s="208" t="s">
        <v>554</v>
      </c>
      <c r="USQ22" s="208" t="s">
        <v>554</v>
      </c>
      <c r="USR22" s="208" t="s">
        <v>554</v>
      </c>
      <c r="USS22" s="208" t="s">
        <v>554</v>
      </c>
      <c r="UST22" s="208" t="s">
        <v>554</v>
      </c>
      <c r="USU22" s="208" t="s">
        <v>554</v>
      </c>
      <c r="USV22" s="208" t="s">
        <v>554</v>
      </c>
      <c r="USW22" s="208" t="s">
        <v>554</v>
      </c>
      <c r="USX22" s="208" t="s">
        <v>554</v>
      </c>
      <c r="USY22" s="208" t="s">
        <v>554</v>
      </c>
      <c r="USZ22" s="208" t="s">
        <v>554</v>
      </c>
      <c r="UTA22" s="208" t="s">
        <v>554</v>
      </c>
      <c r="UTB22" s="208" t="s">
        <v>554</v>
      </c>
      <c r="UTC22" s="208" t="s">
        <v>554</v>
      </c>
      <c r="UTD22" s="208" t="s">
        <v>554</v>
      </c>
      <c r="UTE22" s="208" t="s">
        <v>554</v>
      </c>
      <c r="UTF22" s="208" t="s">
        <v>554</v>
      </c>
      <c r="UTG22" s="208" t="s">
        <v>554</v>
      </c>
      <c r="UTH22" s="208" t="s">
        <v>554</v>
      </c>
      <c r="UTI22" s="208" t="s">
        <v>554</v>
      </c>
      <c r="UTJ22" s="208" t="s">
        <v>554</v>
      </c>
      <c r="UTK22" s="208" t="s">
        <v>554</v>
      </c>
      <c r="UTL22" s="208" t="s">
        <v>554</v>
      </c>
      <c r="UTM22" s="208" t="s">
        <v>554</v>
      </c>
      <c r="UTN22" s="208" t="s">
        <v>554</v>
      </c>
      <c r="UTO22" s="208" t="s">
        <v>554</v>
      </c>
      <c r="UTP22" s="208" t="s">
        <v>554</v>
      </c>
      <c r="UTQ22" s="208" t="s">
        <v>554</v>
      </c>
      <c r="UTR22" s="208" t="s">
        <v>554</v>
      </c>
      <c r="UTS22" s="208" t="s">
        <v>554</v>
      </c>
      <c r="UTT22" s="208" t="s">
        <v>554</v>
      </c>
      <c r="UTU22" s="208" t="s">
        <v>554</v>
      </c>
      <c r="UTV22" s="208" t="s">
        <v>554</v>
      </c>
      <c r="UTW22" s="208" t="s">
        <v>554</v>
      </c>
      <c r="UTX22" s="208" t="s">
        <v>554</v>
      </c>
      <c r="UTY22" s="208" t="s">
        <v>554</v>
      </c>
      <c r="UTZ22" s="208" t="s">
        <v>554</v>
      </c>
      <c r="UUA22" s="208" t="s">
        <v>554</v>
      </c>
      <c r="UUB22" s="208" t="s">
        <v>554</v>
      </c>
      <c r="UUC22" s="208" t="s">
        <v>554</v>
      </c>
      <c r="UUD22" s="208" t="s">
        <v>554</v>
      </c>
      <c r="UUE22" s="208" t="s">
        <v>554</v>
      </c>
      <c r="UUF22" s="208" t="s">
        <v>554</v>
      </c>
      <c r="UUG22" s="208" t="s">
        <v>554</v>
      </c>
      <c r="UUH22" s="208" t="s">
        <v>554</v>
      </c>
      <c r="UUI22" s="208" t="s">
        <v>554</v>
      </c>
      <c r="UUJ22" s="208" t="s">
        <v>554</v>
      </c>
      <c r="UUK22" s="208" t="s">
        <v>554</v>
      </c>
      <c r="UUL22" s="208" t="s">
        <v>554</v>
      </c>
      <c r="UUM22" s="208" t="s">
        <v>554</v>
      </c>
      <c r="UUN22" s="208" t="s">
        <v>554</v>
      </c>
      <c r="UUO22" s="208" t="s">
        <v>554</v>
      </c>
      <c r="UUP22" s="208" t="s">
        <v>554</v>
      </c>
      <c r="UUQ22" s="208" t="s">
        <v>554</v>
      </c>
      <c r="UUR22" s="208" t="s">
        <v>554</v>
      </c>
      <c r="UUS22" s="208" t="s">
        <v>554</v>
      </c>
      <c r="UUT22" s="208" t="s">
        <v>554</v>
      </c>
      <c r="UUU22" s="208" t="s">
        <v>554</v>
      </c>
      <c r="UUV22" s="208" t="s">
        <v>554</v>
      </c>
      <c r="UUW22" s="208" t="s">
        <v>554</v>
      </c>
      <c r="UUX22" s="208" t="s">
        <v>554</v>
      </c>
      <c r="UUY22" s="208" t="s">
        <v>554</v>
      </c>
      <c r="UUZ22" s="208" t="s">
        <v>554</v>
      </c>
      <c r="UVA22" s="208" t="s">
        <v>554</v>
      </c>
      <c r="UVB22" s="208" t="s">
        <v>554</v>
      </c>
      <c r="UVC22" s="208" t="s">
        <v>554</v>
      </c>
      <c r="UVD22" s="208" t="s">
        <v>554</v>
      </c>
      <c r="UVE22" s="208" t="s">
        <v>554</v>
      </c>
      <c r="UVF22" s="208" t="s">
        <v>554</v>
      </c>
      <c r="UVG22" s="208" t="s">
        <v>554</v>
      </c>
      <c r="UVH22" s="208" t="s">
        <v>554</v>
      </c>
      <c r="UVI22" s="208" t="s">
        <v>554</v>
      </c>
      <c r="UVJ22" s="208" t="s">
        <v>554</v>
      </c>
      <c r="UVK22" s="208" t="s">
        <v>554</v>
      </c>
      <c r="UVL22" s="208" t="s">
        <v>554</v>
      </c>
      <c r="UVM22" s="208" t="s">
        <v>554</v>
      </c>
      <c r="UVN22" s="208" t="s">
        <v>554</v>
      </c>
      <c r="UVO22" s="208" t="s">
        <v>554</v>
      </c>
      <c r="UVP22" s="208" t="s">
        <v>554</v>
      </c>
      <c r="UVQ22" s="208" t="s">
        <v>554</v>
      </c>
      <c r="UVR22" s="208" t="s">
        <v>554</v>
      </c>
      <c r="UVS22" s="208" t="s">
        <v>554</v>
      </c>
      <c r="UVT22" s="208" t="s">
        <v>554</v>
      </c>
      <c r="UVU22" s="208" t="s">
        <v>554</v>
      </c>
      <c r="UVV22" s="208" t="s">
        <v>554</v>
      </c>
      <c r="UVW22" s="208" t="s">
        <v>554</v>
      </c>
      <c r="UVX22" s="208" t="s">
        <v>554</v>
      </c>
      <c r="UVY22" s="208" t="s">
        <v>554</v>
      </c>
      <c r="UVZ22" s="208" t="s">
        <v>554</v>
      </c>
      <c r="UWA22" s="208" t="s">
        <v>554</v>
      </c>
      <c r="UWB22" s="208" t="s">
        <v>554</v>
      </c>
      <c r="UWC22" s="208" t="s">
        <v>554</v>
      </c>
      <c r="UWD22" s="208" t="s">
        <v>554</v>
      </c>
      <c r="UWE22" s="208" t="s">
        <v>554</v>
      </c>
      <c r="UWF22" s="208" t="s">
        <v>554</v>
      </c>
      <c r="UWG22" s="208" t="s">
        <v>554</v>
      </c>
      <c r="UWH22" s="208" t="s">
        <v>554</v>
      </c>
      <c r="UWI22" s="208" t="s">
        <v>554</v>
      </c>
      <c r="UWJ22" s="208" t="s">
        <v>554</v>
      </c>
      <c r="UWK22" s="208" t="s">
        <v>554</v>
      </c>
      <c r="UWL22" s="208" t="s">
        <v>554</v>
      </c>
      <c r="UWM22" s="208" t="s">
        <v>554</v>
      </c>
      <c r="UWN22" s="208" t="s">
        <v>554</v>
      </c>
      <c r="UWO22" s="208" t="s">
        <v>554</v>
      </c>
      <c r="UWP22" s="208" t="s">
        <v>554</v>
      </c>
      <c r="UWQ22" s="208" t="s">
        <v>554</v>
      </c>
      <c r="UWR22" s="208" t="s">
        <v>554</v>
      </c>
      <c r="UWS22" s="208" t="s">
        <v>554</v>
      </c>
      <c r="UWT22" s="208" t="s">
        <v>554</v>
      </c>
      <c r="UWU22" s="208" t="s">
        <v>554</v>
      </c>
      <c r="UWV22" s="208" t="s">
        <v>554</v>
      </c>
      <c r="UWW22" s="208" t="s">
        <v>554</v>
      </c>
      <c r="UWX22" s="208" t="s">
        <v>554</v>
      </c>
      <c r="UWY22" s="208" t="s">
        <v>554</v>
      </c>
      <c r="UWZ22" s="208" t="s">
        <v>554</v>
      </c>
      <c r="UXA22" s="208" t="s">
        <v>554</v>
      </c>
      <c r="UXB22" s="208" t="s">
        <v>554</v>
      </c>
      <c r="UXC22" s="208" t="s">
        <v>554</v>
      </c>
      <c r="UXD22" s="208" t="s">
        <v>554</v>
      </c>
      <c r="UXE22" s="208" t="s">
        <v>554</v>
      </c>
      <c r="UXF22" s="208" t="s">
        <v>554</v>
      </c>
      <c r="UXG22" s="208" t="s">
        <v>554</v>
      </c>
      <c r="UXH22" s="208" t="s">
        <v>554</v>
      </c>
      <c r="UXI22" s="208" t="s">
        <v>554</v>
      </c>
      <c r="UXJ22" s="208" t="s">
        <v>554</v>
      </c>
      <c r="UXK22" s="208" t="s">
        <v>554</v>
      </c>
      <c r="UXL22" s="208" t="s">
        <v>554</v>
      </c>
      <c r="UXM22" s="208" t="s">
        <v>554</v>
      </c>
      <c r="UXN22" s="208" t="s">
        <v>554</v>
      </c>
      <c r="UXO22" s="208" t="s">
        <v>554</v>
      </c>
      <c r="UXP22" s="208" t="s">
        <v>554</v>
      </c>
      <c r="UXQ22" s="208" t="s">
        <v>554</v>
      </c>
      <c r="UXR22" s="208" t="s">
        <v>554</v>
      </c>
      <c r="UXS22" s="208" t="s">
        <v>554</v>
      </c>
      <c r="UXT22" s="208" t="s">
        <v>554</v>
      </c>
      <c r="UXU22" s="208" t="s">
        <v>554</v>
      </c>
      <c r="UXV22" s="208" t="s">
        <v>554</v>
      </c>
      <c r="UXW22" s="208" t="s">
        <v>554</v>
      </c>
      <c r="UXX22" s="208" t="s">
        <v>554</v>
      </c>
      <c r="UXY22" s="208" t="s">
        <v>554</v>
      </c>
      <c r="UXZ22" s="208" t="s">
        <v>554</v>
      </c>
      <c r="UYA22" s="208" t="s">
        <v>554</v>
      </c>
      <c r="UYB22" s="208" t="s">
        <v>554</v>
      </c>
      <c r="UYC22" s="208" t="s">
        <v>554</v>
      </c>
      <c r="UYD22" s="208" t="s">
        <v>554</v>
      </c>
      <c r="UYE22" s="208" t="s">
        <v>554</v>
      </c>
      <c r="UYF22" s="208" t="s">
        <v>554</v>
      </c>
      <c r="UYG22" s="208" t="s">
        <v>554</v>
      </c>
      <c r="UYH22" s="208" t="s">
        <v>554</v>
      </c>
      <c r="UYI22" s="208" t="s">
        <v>554</v>
      </c>
      <c r="UYJ22" s="208" t="s">
        <v>554</v>
      </c>
      <c r="UYK22" s="208" t="s">
        <v>554</v>
      </c>
      <c r="UYL22" s="208" t="s">
        <v>554</v>
      </c>
      <c r="UYM22" s="208" t="s">
        <v>554</v>
      </c>
      <c r="UYN22" s="208" t="s">
        <v>554</v>
      </c>
      <c r="UYO22" s="208" t="s">
        <v>554</v>
      </c>
      <c r="UYP22" s="208" t="s">
        <v>554</v>
      </c>
      <c r="UYQ22" s="208" t="s">
        <v>554</v>
      </c>
      <c r="UYR22" s="208" t="s">
        <v>554</v>
      </c>
      <c r="UYS22" s="208" t="s">
        <v>554</v>
      </c>
      <c r="UYT22" s="208" t="s">
        <v>554</v>
      </c>
      <c r="UYU22" s="208" t="s">
        <v>554</v>
      </c>
      <c r="UYV22" s="208" t="s">
        <v>554</v>
      </c>
      <c r="UYW22" s="208" t="s">
        <v>554</v>
      </c>
      <c r="UYX22" s="208" t="s">
        <v>554</v>
      </c>
      <c r="UYY22" s="208" t="s">
        <v>554</v>
      </c>
      <c r="UYZ22" s="208" t="s">
        <v>554</v>
      </c>
      <c r="UZA22" s="208" t="s">
        <v>554</v>
      </c>
      <c r="UZB22" s="208" t="s">
        <v>554</v>
      </c>
      <c r="UZC22" s="208" t="s">
        <v>554</v>
      </c>
      <c r="UZD22" s="208" t="s">
        <v>554</v>
      </c>
      <c r="UZE22" s="208" t="s">
        <v>554</v>
      </c>
      <c r="UZF22" s="208" t="s">
        <v>554</v>
      </c>
      <c r="UZG22" s="208" t="s">
        <v>554</v>
      </c>
      <c r="UZH22" s="208" t="s">
        <v>554</v>
      </c>
      <c r="UZI22" s="208" t="s">
        <v>554</v>
      </c>
      <c r="UZJ22" s="208" t="s">
        <v>554</v>
      </c>
      <c r="UZK22" s="208" t="s">
        <v>554</v>
      </c>
      <c r="UZL22" s="208" t="s">
        <v>554</v>
      </c>
      <c r="UZM22" s="208" t="s">
        <v>554</v>
      </c>
      <c r="UZN22" s="208" t="s">
        <v>554</v>
      </c>
      <c r="UZO22" s="208" t="s">
        <v>554</v>
      </c>
      <c r="UZP22" s="208" t="s">
        <v>554</v>
      </c>
      <c r="UZQ22" s="208" t="s">
        <v>554</v>
      </c>
      <c r="UZR22" s="208" t="s">
        <v>554</v>
      </c>
      <c r="UZS22" s="208" t="s">
        <v>554</v>
      </c>
      <c r="UZT22" s="208" t="s">
        <v>554</v>
      </c>
      <c r="UZU22" s="208" t="s">
        <v>554</v>
      </c>
      <c r="UZV22" s="208" t="s">
        <v>554</v>
      </c>
      <c r="UZW22" s="208" t="s">
        <v>554</v>
      </c>
      <c r="UZX22" s="208" t="s">
        <v>554</v>
      </c>
      <c r="UZY22" s="208" t="s">
        <v>554</v>
      </c>
      <c r="UZZ22" s="208" t="s">
        <v>554</v>
      </c>
      <c r="VAA22" s="208" t="s">
        <v>554</v>
      </c>
      <c r="VAB22" s="208" t="s">
        <v>554</v>
      </c>
      <c r="VAC22" s="208" t="s">
        <v>554</v>
      </c>
      <c r="VAD22" s="208" t="s">
        <v>554</v>
      </c>
      <c r="VAE22" s="208" t="s">
        <v>554</v>
      </c>
      <c r="VAF22" s="208" t="s">
        <v>554</v>
      </c>
      <c r="VAG22" s="208" t="s">
        <v>554</v>
      </c>
      <c r="VAH22" s="208" t="s">
        <v>554</v>
      </c>
      <c r="VAI22" s="208" t="s">
        <v>554</v>
      </c>
      <c r="VAJ22" s="208" t="s">
        <v>554</v>
      </c>
      <c r="VAK22" s="208" t="s">
        <v>554</v>
      </c>
      <c r="VAL22" s="208" t="s">
        <v>554</v>
      </c>
      <c r="VAM22" s="208" t="s">
        <v>554</v>
      </c>
      <c r="VAN22" s="208" t="s">
        <v>554</v>
      </c>
      <c r="VAO22" s="208" t="s">
        <v>554</v>
      </c>
      <c r="VAP22" s="208" t="s">
        <v>554</v>
      </c>
      <c r="VAQ22" s="208" t="s">
        <v>554</v>
      </c>
      <c r="VAR22" s="208" t="s">
        <v>554</v>
      </c>
      <c r="VAS22" s="208" t="s">
        <v>554</v>
      </c>
      <c r="VAT22" s="208" t="s">
        <v>554</v>
      </c>
      <c r="VAU22" s="208" t="s">
        <v>554</v>
      </c>
      <c r="VAV22" s="208" t="s">
        <v>554</v>
      </c>
      <c r="VAW22" s="208" t="s">
        <v>554</v>
      </c>
      <c r="VAX22" s="208" t="s">
        <v>554</v>
      </c>
      <c r="VAY22" s="208" t="s">
        <v>554</v>
      </c>
      <c r="VAZ22" s="208" t="s">
        <v>554</v>
      </c>
      <c r="VBA22" s="208" t="s">
        <v>554</v>
      </c>
      <c r="VBB22" s="208" t="s">
        <v>554</v>
      </c>
      <c r="VBC22" s="208" t="s">
        <v>554</v>
      </c>
      <c r="VBD22" s="208" t="s">
        <v>554</v>
      </c>
      <c r="VBE22" s="208" t="s">
        <v>554</v>
      </c>
      <c r="VBF22" s="208" t="s">
        <v>554</v>
      </c>
      <c r="VBG22" s="208" t="s">
        <v>554</v>
      </c>
      <c r="VBH22" s="208" t="s">
        <v>554</v>
      </c>
      <c r="VBI22" s="208" t="s">
        <v>554</v>
      </c>
      <c r="VBJ22" s="208" t="s">
        <v>554</v>
      </c>
      <c r="VBK22" s="208" t="s">
        <v>554</v>
      </c>
      <c r="VBL22" s="208" t="s">
        <v>554</v>
      </c>
      <c r="VBM22" s="208" t="s">
        <v>554</v>
      </c>
      <c r="VBN22" s="208" t="s">
        <v>554</v>
      </c>
      <c r="VBO22" s="208" t="s">
        <v>554</v>
      </c>
      <c r="VBP22" s="208" t="s">
        <v>554</v>
      </c>
      <c r="VBQ22" s="208" t="s">
        <v>554</v>
      </c>
      <c r="VBR22" s="208" t="s">
        <v>554</v>
      </c>
      <c r="VBS22" s="208" t="s">
        <v>554</v>
      </c>
      <c r="VBT22" s="208" t="s">
        <v>554</v>
      </c>
      <c r="VBU22" s="208" t="s">
        <v>554</v>
      </c>
      <c r="VBV22" s="208" t="s">
        <v>554</v>
      </c>
      <c r="VBW22" s="208" t="s">
        <v>554</v>
      </c>
      <c r="VBX22" s="208" t="s">
        <v>554</v>
      </c>
      <c r="VBY22" s="208" t="s">
        <v>554</v>
      </c>
      <c r="VBZ22" s="208" t="s">
        <v>554</v>
      </c>
      <c r="VCA22" s="208" t="s">
        <v>554</v>
      </c>
      <c r="VCB22" s="208" t="s">
        <v>554</v>
      </c>
      <c r="VCC22" s="208" t="s">
        <v>554</v>
      </c>
      <c r="VCD22" s="208" t="s">
        <v>554</v>
      </c>
      <c r="VCE22" s="208" t="s">
        <v>554</v>
      </c>
      <c r="VCF22" s="208" t="s">
        <v>554</v>
      </c>
      <c r="VCG22" s="208" t="s">
        <v>554</v>
      </c>
      <c r="VCH22" s="208" t="s">
        <v>554</v>
      </c>
      <c r="VCI22" s="208" t="s">
        <v>554</v>
      </c>
      <c r="VCJ22" s="208" t="s">
        <v>554</v>
      </c>
      <c r="VCK22" s="208" t="s">
        <v>554</v>
      </c>
      <c r="VCL22" s="208" t="s">
        <v>554</v>
      </c>
      <c r="VCM22" s="208" t="s">
        <v>554</v>
      </c>
      <c r="VCN22" s="208" t="s">
        <v>554</v>
      </c>
      <c r="VCO22" s="208" t="s">
        <v>554</v>
      </c>
      <c r="VCP22" s="208" t="s">
        <v>554</v>
      </c>
      <c r="VCQ22" s="208" t="s">
        <v>554</v>
      </c>
      <c r="VCR22" s="208" t="s">
        <v>554</v>
      </c>
      <c r="VCS22" s="208" t="s">
        <v>554</v>
      </c>
      <c r="VCT22" s="208" t="s">
        <v>554</v>
      </c>
      <c r="VCU22" s="208" t="s">
        <v>554</v>
      </c>
      <c r="VCV22" s="208" t="s">
        <v>554</v>
      </c>
      <c r="VCW22" s="208" t="s">
        <v>554</v>
      </c>
      <c r="VCX22" s="208" t="s">
        <v>554</v>
      </c>
      <c r="VCY22" s="208" t="s">
        <v>554</v>
      </c>
      <c r="VCZ22" s="208" t="s">
        <v>554</v>
      </c>
      <c r="VDA22" s="208" t="s">
        <v>554</v>
      </c>
      <c r="VDB22" s="208" t="s">
        <v>554</v>
      </c>
      <c r="VDC22" s="208" t="s">
        <v>554</v>
      </c>
      <c r="VDD22" s="208" t="s">
        <v>554</v>
      </c>
      <c r="VDE22" s="208" t="s">
        <v>554</v>
      </c>
      <c r="VDF22" s="208" t="s">
        <v>554</v>
      </c>
      <c r="VDG22" s="208" t="s">
        <v>554</v>
      </c>
      <c r="VDH22" s="208" t="s">
        <v>554</v>
      </c>
      <c r="VDI22" s="208" t="s">
        <v>554</v>
      </c>
      <c r="VDJ22" s="208" t="s">
        <v>554</v>
      </c>
      <c r="VDK22" s="208" t="s">
        <v>554</v>
      </c>
      <c r="VDL22" s="208" t="s">
        <v>554</v>
      </c>
      <c r="VDM22" s="208" t="s">
        <v>554</v>
      </c>
      <c r="VDN22" s="208" t="s">
        <v>554</v>
      </c>
      <c r="VDO22" s="208" t="s">
        <v>554</v>
      </c>
      <c r="VDP22" s="208" t="s">
        <v>554</v>
      </c>
      <c r="VDQ22" s="208" t="s">
        <v>554</v>
      </c>
      <c r="VDR22" s="208" t="s">
        <v>554</v>
      </c>
      <c r="VDS22" s="208" t="s">
        <v>554</v>
      </c>
      <c r="VDT22" s="208" t="s">
        <v>554</v>
      </c>
      <c r="VDU22" s="208" t="s">
        <v>554</v>
      </c>
      <c r="VDV22" s="208" t="s">
        <v>554</v>
      </c>
      <c r="VDW22" s="208" t="s">
        <v>554</v>
      </c>
      <c r="VDX22" s="208" t="s">
        <v>554</v>
      </c>
      <c r="VDY22" s="208" t="s">
        <v>554</v>
      </c>
      <c r="VDZ22" s="208" t="s">
        <v>554</v>
      </c>
      <c r="VEA22" s="208" t="s">
        <v>554</v>
      </c>
      <c r="VEB22" s="208" t="s">
        <v>554</v>
      </c>
      <c r="VEC22" s="208" t="s">
        <v>554</v>
      </c>
      <c r="VED22" s="208" t="s">
        <v>554</v>
      </c>
      <c r="VEE22" s="208" t="s">
        <v>554</v>
      </c>
      <c r="VEF22" s="208" t="s">
        <v>554</v>
      </c>
      <c r="VEG22" s="208" t="s">
        <v>554</v>
      </c>
      <c r="VEH22" s="208" t="s">
        <v>554</v>
      </c>
      <c r="VEI22" s="208" t="s">
        <v>554</v>
      </c>
      <c r="VEJ22" s="208" t="s">
        <v>554</v>
      </c>
      <c r="VEK22" s="208" t="s">
        <v>554</v>
      </c>
      <c r="VEL22" s="208" t="s">
        <v>554</v>
      </c>
      <c r="VEM22" s="208" t="s">
        <v>554</v>
      </c>
      <c r="VEN22" s="208" t="s">
        <v>554</v>
      </c>
      <c r="VEO22" s="208" t="s">
        <v>554</v>
      </c>
      <c r="VEP22" s="208" t="s">
        <v>554</v>
      </c>
      <c r="VEQ22" s="208" t="s">
        <v>554</v>
      </c>
      <c r="VER22" s="208" t="s">
        <v>554</v>
      </c>
      <c r="VES22" s="208" t="s">
        <v>554</v>
      </c>
      <c r="VET22" s="208" t="s">
        <v>554</v>
      </c>
      <c r="VEU22" s="208" t="s">
        <v>554</v>
      </c>
      <c r="VEV22" s="208" t="s">
        <v>554</v>
      </c>
      <c r="VEW22" s="208" t="s">
        <v>554</v>
      </c>
      <c r="VEX22" s="208" t="s">
        <v>554</v>
      </c>
      <c r="VEY22" s="208" t="s">
        <v>554</v>
      </c>
      <c r="VEZ22" s="208" t="s">
        <v>554</v>
      </c>
      <c r="VFA22" s="208" t="s">
        <v>554</v>
      </c>
      <c r="VFB22" s="208" t="s">
        <v>554</v>
      </c>
      <c r="VFC22" s="208" t="s">
        <v>554</v>
      </c>
      <c r="VFD22" s="208" t="s">
        <v>554</v>
      </c>
      <c r="VFE22" s="208" t="s">
        <v>554</v>
      </c>
      <c r="VFF22" s="208" t="s">
        <v>554</v>
      </c>
      <c r="VFG22" s="208" t="s">
        <v>554</v>
      </c>
      <c r="VFH22" s="208" t="s">
        <v>554</v>
      </c>
      <c r="VFI22" s="208" t="s">
        <v>554</v>
      </c>
      <c r="VFJ22" s="208" t="s">
        <v>554</v>
      </c>
      <c r="VFK22" s="208" t="s">
        <v>554</v>
      </c>
      <c r="VFL22" s="208" t="s">
        <v>554</v>
      </c>
      <c r="VFM22" s="208" t="s">
        <v>554</v>
      </c>
      <c r="VFN22" s="208" t="s">
        <v>554</v>
      </c>
      <c r="VFO22" s="208" t="s">
        <v>554</v>
      </c>
      <c r="VFP22" s="208" t="s">
        <v>554</v>
      </c>
      <c r="VFQ22" s="208" t="s">
        <v>554</v>
      </c>
      <c r="VFR22" s="208" t="s">
        <v>554</v>
      </c>
      <c r="VFS22" s="208" t="s">
        <v>554</v>
      </c>
      <c r="VFT22" s="208" t="s">
        <v>554</v>
      </c>
      <c r="VFU22" s="208" t="s">
        <v>554</v>
      </c>
      <c r="VFV22" s="208" t="s">
        <v>554</v>
      </c>
      <c r="VFW22" s="208" t="s">
        <v>554</v>
      </c>
      <c r="VFX22" s="208" t="s">
        <v>554</v>
      </c>
      <c r="VFY22" s="208" t="s">
        <v>554</v>
      </c>
      <c r="VFZ22" s="208" t="s">
        <v>554</v>
      </c>
      <c r="VGA22" s="208" t="s">
        <v>554</v>
      </c>
      <c r="VGB22" s="208" t="s">
        <v>554</v>
      </c>
      <c r="VGC22" s="208" t="s">
        <v>554</v>
      </c>
      <c r="VGD22" s="208" t="s">
        <v>554</v>
      </c>
      <c r="VGE22" s="208" t="s">
        <v>554</v>
      </c>
      <c r="VGF22" s="208" t="s">
        <v>554</v>
      </c>
      <c r="VGG22" s="208" t="s">
        <v>554</v>
      </c>
      <c r="VGH22" s="208" t="s">
        <v>554</v>
      </c>
      <c r="VGI22" s="208" t="s">
        <v>554</v>
      </c>
      <c r="VGJ22" s="208" t="s">
        <v>554</v>
      </c>
      <c r="VGK22" s="208" t="s">
        <v>554</v>
      </c>
      <c r="VGL22" s="208" t="s">
        <v>554</v>
      </c>
      <c r="VGM22" s="208" t="s">
        <v>554</v>
      </c>
      <c r="VGN22" s="208" t="s">
        <v>554</v>
      </c>
      <c r="VGO22" s="208" t="s">
        <v>554</v>
      </c>
      <c r="VGP22" s="208" t="s">
        <v>554</v>
      </c>
      <c r="VGQ22" s="208" t="s">
        <v>554</v>
      </c>
      <c r="VGR22" s="208" t="s">
        <v>554</v>
      </c>
      <c r="VGS22" s="208" t="s">
        <v>554</v>
      </c>
      <c r="VGT22" s="208" t="s">
        <v>554</v>
      </c>
      <c r="VGU22" s="208" t="s">
        <v>554</v>
      </c>
      <c r="VGV22" s="208" t="s">
        <v>554</v>
      </c>
      <c r="VGW22" s="208" t="s">
        <v>554</v>
      </c>
      <c r="VGX22" s="208" t="s">
        <v>554</v>
      </c>
      <c r="VGY22" s="208" t="s">
        <v>554</v>
      </c>
      <c r="VGZ22" s="208" t="s">
        <v>554</v>
      </c>
      <c r="VHA22" s="208" t="s">
        <v>554</v>
      </c>
      <c r="VHB22" s="208" t="s">
        <v>554</v>
      </c>
      <c r="VHC22" s="208" t="s">
        <v>554</v>
      </c>
      <c r="VHD22" s="208" t="s">
        <v>554</v>
      </c>
      <c r="VHE22" s="208" t="s">
        <v>554</v>
      </c>
      <c r="VHF22" s="208" t="s">
        <v>554</v>
      </c>
      <c r="VHG22" s="208" t="s">
        <v>554</v>
      </c>
      <c r="VHH22" s="208" t="s">
        <v>554</v>
      </c>
      <c r="VHI22" s="208" t="s">
        <v>554</v>
      </c>
      <c r="VHJ22" s="208" t="s">
        <v>554</v>
      </c>
      <c r="VHK22" s="208" t="s">
        <v>554</v>
      </c>
      <c r="VHL22" s="208" t="s">
        <v>554</v>
      </c>
      <c r="VHM22" s="208" t="s">
        <v>554</v>
      </c>
      <c r="VHN22" s="208" t="s">
        <v>554</v>
      </c>
      <c r="VHO22" s="208" t="s">
        <v>554</v>
      </c>
      <c r="VHP22" s="208" t="s">
        <v>554</v>
      </c>
      <c r="VHQ22" s="208" t="s">
        <v>554</v>
      </c>
      <c r="VHR22" s="208" t="s">
        <v>554</v>
      </c>
      <c r="VHS22" s="208" t="s">
        <v>554</v>
      </c>
      <c r="VHT22" s="208" t="s">
        <v>554</v>
      </c>
      <c r="VHU22" s="208" t="s">
        <v>554</v>
      </c>
      <c r="VHV22" s="208" t="s">
        <v>554</v>
      </c>
      <c r="VHW22" s="208" t="s">
        <v>554</v>
      </c>
      <c r="VHX22" s="208" t="s">
        <v>554</v>
      </c>
      <c r="VHY22" s="208" t="s">
        <v>554</v>
      </c>
      <c r="VHZ22" s="208" t="s">
        <v>554</v>
      </c>
      <c r="VIA22" s="208" t="s">
        <v>554</v>
      </c>
      <c r="VIB22" s="208" t="s">
        <v>554</v>
      </c>
      <c r="VIC22" s="208" t="s">
        <v>554</v>
      </c>
      <c r="VID22" s="208" t="s">
        <v>554</v>
      </c>
      <c r="VIE22" s="208" t="s">
        <v>554</v>
      </c>
      <c r="VIF22" s="208" t="s">
        <v>554</v>
      </c>
      <c r="VIG22" s="208" t="s">
        <v>554</v>
      </c>
      <c r="VIH22" s="208" t="s">
        <v>554</v>
      </c>
      <c r="VII22" s="208" t="s">
        <v>554</v>
      </c>
      <c r="VIJ22" s="208" t="s">
        <v>554</v>
      </c>
      <c r="VIK22" s="208" t="s">
        <v>554</v>
      </c>
      <c r="VIL22" s="208" t="s">
        <v>554</v>
      </c>
      <c r="VIM22" s="208" t="s">
        <v>554</v>
      </c>
      <c r="VIN22" s="208" t="s">
        <v>554</v>
      </c>
      <c r="VIO22" s="208" t="s">
        <v>554</v>
      </c>
      <c r="VIP22" s="208" t="s">
        <v>554</v>
      </c>
      <c r="VIQ22" s="208" t="s">
        <v>554</v>
      </c>
      <c r="VIR22" s="208" t="s">
        <v>554</v>
      </c>
      <c r="VIS22" s="208" t="s">
        <v>554</v>
      </c>
      <c r="VIT22" s="208" t="s">
        <v>554</v>
      </c>
      <c r="VIU22" s="208" t="s">
        <v>554</v>
      </c>
      <c r="VIV22" s="208" t="s">
        <v>554</v>
      </c>
      <c r="VIW22" s="208" t="s">
        <v>554</v>
      </c>
      <c r="VIX22" s="208" t="s">
        <v>554</v>
      </c>
      <c r="VIY22" s="208" t="s">
        <v>554</v>
      </c>
      <c r="VIZ22" s="208" t="s">
        <v>554</v>
      </c>
      <c r="VJA22" s="208" t="s">
        <v>554</v>
      </c>
      <c r="VJB22" s="208" t="s">
        <v>554</v>
      </c>
      <c r="VJC22" s="208" t="s">
        <v>554</v>
      </c>
      <c r="VJD22" s="208" t="s">
        <v>554</v>
      </c>
      <c r="VJE22" s="208" t="s">
        <v>554</v>
      </c>
      <c r="VJF22" s="208" t="s">
        <v>554</v>
      </c>
      <c r="VJG22" s="208" t="s">
        <v>554</v>
      </c>
      <c r="VJH22" s="208" t="s">
        <v>554</v>
      </c>
      <c r="VJI22" s="208" t="s">
        <v>554</v>
      </c>
      <c r="VJJ22" s="208" t="s">
        <v>554</v>
      </c>
      <c r="VJK22" s="208" t="s">
        <v>554</v>
      </c>
      <c r="VJL22" s="208" t="s">
        <v>554</v>
      </c>
      <c r="VJM22" s="208" t="s">
        <v>554</v>
      </c>
      <c r="VJN22" s="208" t="s">
        <v>554</v>
      </c>
      <c r="VJO22" s="208" t="s">
        <v>554</v>
      </c>
      <c r="VJP22" s="208" t="s">
        <v>554</v>
      </c>
      <c r="VJQ22" s="208" t="s">
        <v>554</v>
      </c>
      <c r="VJR22" s="208" t="s">
        <v>554</v>
      </c>
      <c r="VJS22" s="208" t="s">
        <v>554</v>
      </c>
      <c r="VJT22" s="208" t="s">
        <v>554</v>
      </c>
      <c r="VJU22" s="208" t="s">
        <v>554</v>
      </c>
      <c r="VJV22" s="208" t="s">
        <v>554</v>
      </c>
      <c r="VJW22" s="208" t="s">
        <v>554</v>
      </c>
      <c r="VJX22" s="208" t="s">
        <v>554</v>
      </c>
      <c r="VJY22" s="208" t="s">
        <v>554</v>
      </c>
      <c r="VJZ22" s="208" t="s">
        <v>554</v>
      </c>
      <c r="VKA22" s="208" t="s">
        <v>554</v>
      </c>
      <c r="VKB22" s="208" t="s">
        <v>554</v>
      </c>
      <c r="VKC22" s="208" t="s">
        <v>554</v>
      </c>
      <c r="VKD22" s="208" t="s">
        <v>554</v>
      </c>
      <c r="VKE22" s="208" t="s">
        <v>554</v>
      </c>
      <c r="VKF22" s="208" t="s">
        <v>554</v>
      </c>
      <c r="VKG22" s="208" t="s">
        <v>554</v>
      </c>
      <c r="VKH22" s="208" t="s">
        <v>554</v>
      </c>
      <c r="VKI22" s="208" t="s">
        <v>554</v>
      </c>
      <c r="VKJ22" s="208" t="s">
        <v>554</v>
      </c>
      <c r="VKK22" s="208" t="s">
        <v>554</v>
      </c>
      <c r="VKL22" s="208" t="s">
        <v>554</v>
      </c>
      <c r="VKM22" s="208" t="s">
        <v>554</v>
      </c>
      <c r="VKN22" s="208" t="s">
        <v>554</v>
      </c>
      <c r="VKO22" s="208" t="s">
        <v>554</v>
      </c>
      <c r="VKP22" s="208" t="s">
        <v>554</v>
      </c>
      <c r="VKQ22" s="208" t="s">
        <v>554</v>
      </c>
      <c r="VKR22" s="208" t="s">
        <v>554</v>
      </c>
      <c r="VKS22" s="208" t="s">
        <v>554</v>
      </c>
      <c r="VKT22" s="208" t="s">
        <v>554</v>
      </c>
      <c r="VKU22" s="208" t="s">
        <v>554</v>
      </c>
      <c r="VKV22" s="208" t="s">
        <v>554</v>
      </c>
      <c r="VKW22" s="208" t="s">
        <v>554</v>
      </c>
      <c r="VKX22" s="208" t="s">
        <v>554</v>
      </c>
      <c r="VKY22" s="208" t="s">
        <v>554</v>
      </c>
      <c r="VKZ22" s="208" t="s">
        <v>554</v>
      </c>
      <c r="VLA22" s="208" t="s">
        <v>554</v>
      </c>
      <c r="VLB22" s="208" t="s">
        <v>554</v>
      </c>
      <c r="VLC22" s="208" t="s">
        <v>554</v>
      </c>
      <c r="VLD22" s="208" t="s">
        <v>554</v>
      </c>
      <c r="VLE22" s="208" t="s">
        <v>554</v>
      </c>
      <c r="VLF22" s="208" t="s">
        <v>554</v>
      </c>
      <c r="VLG22" s="208" t="s">
        <v>554</v>
      </c>
      <c r="VLH22" s="208" t="s">
        <v>554</v>
      </c>
      <c r="VLI22" s="208" t="s">
        <v>554</v>
      </c>
      <c r="VLJ22" s="208" t="s">
        <v>554</v>
      </c>
      <c r="VLK22" s="208" t="s">
        <v>554</v>
      </c>
      <c r="VLL22" s="208" t="s">
        <v>554</v>
      </c>
      <c r="VLM22" s="208" t="s">
        <v>554</v>
      </c>
      <c r="VLN22" s="208" t="s">
        <v>554</v>
      </c>
      <c r="VLO22" s="208" t="s">
        <v>554</v>
      </c>
      <c r="VLP22" s="208" t="s">
        <v>554</v>
      </c>
      <c r="VLQ22" s="208" t="s">
        <v>554</v>
      </c>
      <c r="VLR22" s="208" t="s">
        <v>554</v>
      </c>
      <c r="VLS22" s="208" t="s">
        <v>554</v>
      </c>
      <c r="VLT22" s="208" t="s">
        <v>554</v>
      </c>
      <c r="VLU22" s="208" t="s">
        <v>554</v>
      </c>
      <c r="VLV22" s="208" t="s">
        <v>554</v>
      </c>
      <c r="VLW22" s="208" t="s">
        <v>554</v>
      </c>
      <c r="VLX22" s="208" t="s">
        <v>554</v>
      </c>
      <c r="VLY22" s="208" t="s">
        <v>554</v>
      </c>
      <c r="VLZ22" s="208" t="s">
        <v>554</v>
      </c>
      <c r="VMA22" s="208" t="s">
        <v>554</v>
      </c>
      <c r="VMB22" s="208" t="s">
        <v>554</v>
      </c>
      <c r="VMC22" s="208" t="s">
        <v>554</v>
      </c>
      <c r="VMD22" s="208" t="s">
        <v>554</v>
      </c>
      <c r="VME22" s="208" t="s">
        <v>554</v>
      </c>
      <c r="VMF22" s="208" t="s">
        <v>554</v>
      </c>
      <c r="VMG22" s="208" t="s">
        <v>554</v>
      </c>
      <c r="VMH22" s="208" t="s">
        <v>554</v>
      </c>
      <c r="VMI22" s="208" t="s">
        <v>554</v>
      </c>
      <c r="VMJ22" s="208" t="s">
        <v>554</v>
      </c>
      <c r="VMK22" s="208" t="s">
        <v>554</v>
      </c>
      <c r="VML22" s="208" t="s">
        <v>554</v>
      </c>
      <c r="VMM22" s="208" t="s">
        <v>554</v>
      </c>
      <c r="VMN22" s="208" t="s">
        <v>554</v>
      </c>
      <c r="VMO22" s="208" t="s">
        <v>554</v>
      </c>
      <c r="VMP22" s="208" t="s">
        <v>554</v>
      </c>
      <c r="VMQ22" s="208" t="s">
        <v>554</v>
      </c>
      <c r="VMR22" s="208" t="s">
        <v>554</v>
      </c>
      <c r="VMS22" s="208" t="s">
        <v>554</v>
      </c>
      <c r="VMT22" s="208" t="s">
        <v>554</v>
      </c>
      <c r="VMU22" s="208" t="s">
        <v>554</v>
      </c>
      <c r="VMV22" s="208" t="s">
        <v>554</v>
      </c>
      <c r="VMW22" s="208" t="s">
        <v>554</v>
      </c>
      <c r="VMX22" s="208" t="s">
        <v>554</v>
      </c>
      <c r="VMY22" s="208" t="s">
        <v>554</v>
      </c>
      <c r="VMZ22" s="208" t="s">
        <v>554</v>
      </c>
      <c r="VNA22" s="208" t="s">
        <v>554</v>
      </c>
      <c r="VNB22" s="208" t="s">
        <v>554</v>
      </c>
      <c r="VNC22" s="208" t="s">
        <v>554</v>
      </c>
      <c r="VND22" s="208" t="s">
        <v>554</v>
      </c>
      <c r="VNE22" s="208" t="s">
        <v>554</v>
      </c>
      <c r="VNF22" s="208" t="s">
        <v>554</v>
      </c>
      <c r="VNG22" s="208" t="s">
        <v>554</v>
      </c>
      <c r="VNH22" s="208" t="s">
        <v>554</v>
      </c>
      <c r="VNI22" s="208" t="s">
        <v>554</v>
      </c>
      <c r="VNJ22" s="208" t="s">
        <v>554</v>
      </c>
      <c r="VNK22" s="208" t="s">
        <v>554</v>
      </c>
      <c r="VNL22" s="208" t="s">
        <v>554</v>
      </c>
      <c r="VNM22" s="208" t="s">
        <v>554</v>
      </c>
      <c r="VNN22" s="208" t="s">
        <v>554</v>
      </c>
      <c r="VNO22" s="208" t="s">
        <v>554</v>
      </c>
      <c r="VNP22" s="208" t="s">
        <v>554</v>
      </c>
      <c r="VNQ22" s="208" t="s">
        <v>554</v>
      </c>
      <c r="VNR22" s="208" t="s">
        <v>554</v>
      </c>
      <c r="VNS22" s="208" t="s">
        <v>554</v>
      </c>
      <c r="VNT22" s="208" t="s">
        <v>554</v>
      </c>
      <c r="VNU22" s="208" t="s">
        <v>554</v>
      </c>
      <c r="VNV22" s="208" t="s">
        <v>554</v>
      </c>
      <c r="VNW22" s="208" t="s">
        <v>554</v>
      </c>
      <c r="VNX22" s="208" t="s">
        <v>554</v>
      </c>
      <c r="VNY22" s="208" t="s">
        <v>554</v>
      </c>
      <c r="VNZ22" s="208" t="s">
        <v>554</v>
      </c>
      <c r="VOA22" s="208" t="s">
        <v>554</v>
      </c>
      <c r="VOB22" s="208" t="s">
        <v>554</v>
      </c>
      <c r="VOC22" s="208" t="s">
        <v>554</v>
      </c>
      <c r="VOD22" s="208" t="s">
        <v>554</v>
      </c>
      <c r="VOE22" s="208" t="s">
        <v>554</v>
      </c>
      <c r="VOF22" s="208" t="s">
        <v>554</v>
      </c>
      <c r="VOG22" s="208" t="s">
        <v>554</v>
      </c>
      <c r="VOH22" s="208" t="s">
        <v>554</v>
      </c>
      <c r="VOI22" s="208" t="s">
        <v>554</v>
      </c>
      <c r="VOJ22" s="208" t="s">
        <v>554</v>
      </c>
      <c r="VOK22" s="208" t="s">
        <v>554</v>
      </c>
      <c r="VOL22" s="208" t="s">
        <v>554</v>
      </c>
      <c r="VOM22" s="208" t="s">
        <v>554</v>
      </c>
      <c r="VON22" s="208" t="s">
        <v>554</v>
      </c>
      <c r="VOO22" s="208" t="s">
        <v>554</v>
      </c>
      <c r="VOP22" s="208" t="s">
        <v>554</v>
      </c>
      <c r="VOQ22" s="208" t="s">
        <v>554</v>
      </c>
      <c r="VOR22" s="208" t="s">
        <v>554</v>
      </c>
      <c r="VOS22" s="208" t="s">
        <v>554</v>
      </c>
      <c r="VOT22" s="208" t="s">
        <v>554</v>
      </c>
      <c r="VOU22" s="208" t="s">
        <v>554</v>
      </c>
      <c r="VOV22" s="208" t="s">
        <v>554</v>
      </c>
      <c r="VOW22" s="208" t="s">
        <v>554</v>
      </c>
      <c r="VOX22" s="208" t="s">
        <v>554</v>
      </c>
      <c r="VOY22" s="208" t="s">
        <v>554</v>
      </c>
      <c r="VOZ22" s="208" t="s">
        <v>554</v>
      </c>
      <c r="VPA22" s="208" t="s">
        <v>554</v>
      </c>
      <c r="VPB22" s="208" t="s">
        <v>554</v>
      </c>
      <c r="VPC22" s="208" t="s">
        <v>554</v>
      </c>
      <c r="VPD22" s="208" t="s">
        <v>554</v>
      </c>
      <c r="VPE22" s="208" t="s">
        <v>554</v>
      </c>
      <c r="VPF22" s="208" t="s">
        <v>554</v>
      </c>
      <c r="VPG22" s="208" t="s">
        <v>554</v>
      </c>
      <c r="VPH22" s="208" t="s">
        <v>554</v>
      </c>
      <c r="VPI22" s="208" t="s">
        <v>554</v>
      </c>
      <c r="VPJ22" s="208" t="s">
        <v>554</v>
      </c>
      <c r="VPK22" s="208" t="s">
        <v>554</v>
      </c>
      <c r="VPL22" s="208" t="s">
        <v>554</v>
      </c>
      <c r="VPM22" s="208" t="s">
        <v>554</v>
      </c>
      <c r="VPN22" s="208" t="s">
        <v>554</v>
      </c>
      <c r="VPO22" s="208" t="s">
        <v>554</v>
      </c>
      <c r="VPP22" s="208" t="s">
        <v>554</v>
      </c>
      <c r="VPQ22" s="208" t="s">
        <v>554</v>
      </c>
      <c r="VPR22" s="208" t="s">
        <v>554</v>
      </c>
      <c r="VPS22" s="208" t="s">
        <v>554</v>
      </c>
      <c r="VPT22" s="208" t="s">
        <v>554</v>
      </c>
      <c r="VPU22" s="208" t="s">
        <v>554</v>
      </c>
      <c r="VPV22" s="208" t="s">
        <v>554</v>
      </c>
      <c r="VPW22" s="208" t="s">
        <v>554</v>
      </c>
      <c r="VPX22" s="208" t="s">
        <v>554</v>
      </c>
      <c r="VPY22" s="208" t="s">
        <v>554</v>
      </c>
      <c r="VPZ22" s="208" t="s">
        <v>554</v>
      </c>
      <c r="VQA22" s="208" t="s">
        <v>554</v>
      </c>
      <c r="VQB22" s="208" t="s">
        <v>554</v>
      </c>
      <c r="VQC22" s="208" t="s">
        <v>554</v>
      </c>
      <c r="VQD22" s="208" t="s">
        <v>554</v>
      </c>
      <c r="VQE22" s="208" t="s">
        <v>554</v>
      </c>
      <c r="VQF22" s="208" t="s">
        <v>554</v>
      </c>
      <c r="VQG22" s="208" t="s">
        <v>554</v>
      </c>
      <c r="VQH22" s="208" t="s">
        <v>554</v>
      </c>
      <c r="VQI22" s="208" t="s">
        <v>554</v>
      </c>
      <c r="VQJ22" s="208" t="s">
        <v>554</v>
      </c>
      <c r="VQK22" s="208" t="s">
        <v>554</v>
      </c>
      <c r="VQL22" s="208" t="s">
        <v>554</v>
      </c>
      <c r="VQM22" s="208" t="s">
        <v>554</v>
      </c>
      <c r="VQN22" s="208" t="s">
        <v>554</v>
      </c>
      <c r="VQO22" s="208" t="s">
        <v>554</v>
      </c>
      <c r="VQP22" s="208" t="s">
        <v>554</v>
      </c>
      <c r="VQQ22" s="208" t="s">
        <v>554</v>
      </c>
      <c r="VQR22" s="208" t="s">
        <v>554</v>
      </c>
      <c r="VQS22" s="208" t="s">
        <v>554</v>
      </c>
      <c r="VQT22" s="208" t="s">
        <v>554</v>
      </c>
      <c r="VQU22" s="208" t="s">
        <v>554</v>
      </c>
      <c r="VQV22" s="208" t="s">
        <v>554</v>
      </c>
      <c r="VQW22" s="208" t="s">
        <v>554</v>
      </c>
      <c r="VQX22" s="208" t="s">
        <v>554</v>
      </c>
      <c r="VQY22" s="208" t="s">
        <v>554</v>
      </c>
      <c r="VQZ22" s="208" t="s">
        <v>554</v>
      </c>
      <c r="VRA22" s="208" t="s">
        <v>554</v>
      </c>
      <c r="VRB22" s="208" t="s">
        <v>554</v>
      </c>
      <c r="VRC22" s="208" t="s">
        <v>554</v>
      </c>
      <c r="VRD22" s="208" t="s">
        <v>554</v>
      </c>
      <c r="VRE22" s="208" t="s">
        <v>554</v>
      </c>
      <c r="VRF22" s="208" t="s">
        <v>554</v>
      </c>
      <c r="VRG22" s="208" t="s">
        <v>554</v>
      </c>
      <c r="VRH22" s="208" t="s">
        <v>554</v>
      </c>
      <c r="VRI22" s="208" t="s">
        <v>554</v>
      </c>
      <c r="VRJ22" s="208" t="s">
        <v>554</v>
      </c>
      <c r="VRK22" s="208" t="s">
        <v>554</v>
      </c>
      <c r="VRL22" s="208" t="s">
        <v>554</v>
      </c>
      <c r="VRM22" s="208" t="s">
        <v>554</v>
      </c>
      <c r="VRN22" s="208" t="s">
        <v>554</v>
      </c>
      <c r="VRO22" s="208" t="s">
        <v>554</v>
      </c>
      <c r="VRP22" s="208" t="s">
        <v>554</v>
      </c>
      <c r="VRQ22" s="208" t="s">
        <v>554</v>
      </c>
      <c r="VRR22" s="208" t="s">
        <v>554</v>
      </c>
      <c r="VRS22" s="208" t="s">
        <v>554</v>
      </c>
      <c r="VRT22" s="208" t="s">
        <v>554</v>
      </c>
      <c r="VRU22" s="208" t="s">
        <v>554</v>
      </c>
      <c r="VRV22" s="208" t="s">
        <v>554</v>
      </c>
      <c r="VRW22" s="208" t="s">
        <v>554</v>
      </c>
      <c r="VRX22" s="208" t="s">
        <v>554</v>
      </c>
      <c r="VRY22" s="208" t="s">
        <v>554</v>
      </c>
      <c r="VRZ22" s="208" t="s">
        <v>554</v>
      </c>
      <c r="VSA22" s="208" t="s">
        <v>554</v>
      </c>
      <c r="VSB22" s="208" t="s">
        <v>554</v>
      </c>
      <c r="VSC22" s="208" t="s">
        <v>554</v>
      </c>
      <c r="VSD22" s="208" t="s">
        <v>554</v>
      </c>
      <c r="VSE22" s="208" t="s">
        <v>554</v>
      </c>
      <c r="VSF22" s="208" t="s">
        <v>554</v>
      </c>
      <c r="VSG22" s="208" t="s">
        <v>554</v>
      </c>
      <c r="VSH22" s="208" t="s">
        <v>554</v>
      </c>
      <c r="VSI22" s="208" t="s">
        <v>554</v>
      </c>
      <c r="VSJ22" s="208" t="s">
        <v>554</v>
      </c>
      <c r="VSK22" s="208" t="s">
        <v>554</v>
      </c>
      <c r="VSL22" s="208" t="s">
        <v>554</v>
      </c>
      <c r="VSM22" s="208" t="s">
        <v>554</v>
      </c>
      <c r="VSN22" s="208" t="s">
        <v>554</v>
      </c>
      <c r="VSO22" s="208" t="s">
        <v>554</v>
      </c>
      <c r="VSP22" s="208" t="s">
        <v>554</v>
      </c>
      <c r="VSQ22" s="208" t="s">
        <v>554</v>
      </c>
      <c r="VSR22" s="208" t="s">
        <v>554</v>
      </c>
      <c r="VSS22" s="208" t="s">
        <v>554</v>
      </c>
      <c r="VST22" s="208" t="s">
        <v>554</v>
      </c>
      <c r="VSU22" s="208" t="s">
        <v>554</v>
      </c>
      <c r="VSV22" s="208" t="s">
        <v>554</v>
      </c>
      <c r="VSW22" s="208" t="s">
        <v>554</v>
      </c>
      <c r="VSX22" s="208" t="s">
        <v>554</v>
      </c>
      <c r="VSY22" s="208" t="s">
        <v>554</v>
      </c>
      <c r="VSZ22" s="208" t="s">
        <v>554</v>
      </c>
      <c r="VTA22" s="208" t="s">
        <v>554</v>
      </c>
      <c r="VTB22" s="208" t="s">
        <v>554</v>
      </c>
      <c r="VTC22" s="208" t="s">
        <v>554</v>
      </c>
      <c r="VTD22" s="208" t="s">
        <v>554</v>
      </c>
      <c r="VTE22" s="208" t="s">
        <v>554</v>
      </c>
      <c r="VTF22" s="208" t="s">
        <v>554</v>
      </c>
      <c r="VTG22" s="208" t="s">
        <v>554</v>
      </c>
      <c r="VTH22" s="208" t="s">
        <v>554</v>
      </c>
      <c r="VTI22" s="208" t="s">
        <v>554</v>
      </c>
      <c r="VTJ22" s="208" t="s">
        <v>554</v>
      </c>
      <c r="VTK22" s="208" t="s">
        <v>554</v>
      </c>
      <c r="VTL22" s="208" t="s">
        <v>554</v>
      </c>
      <c r="VTM22" s="208" t="s">
        <v>554</v>
      </c>
      <c r="VTN22" s="208" t="s">
        <v>554</v>
      </c>
      <c r="VTO22" s="208" t="s">
        <v>554</v>
      </c>
      <c r="VTP22" s="208" t="s">
        <v>554</v>
      </c>
      <c r="VTQ22" s="208" t="s">
        <v>554</v>
      </c>
      <c r="VTR22" s="208" t="s">
        <v>554</v>
      </c>
      <c r="VTS22" s="208" t="s">
        <v>554</v>
      </c>
      <c r="VTT22" s="208" t="s">
        <v>554</v>
      </c>
      <c r="VTU22" s="208" t="s">
        <v>554</v>
      </c>
      <c r="VTV22" s="208" t="s">
        <v>554</v>
      </c>
      <c r="VTW22" s="208" t="s">
        <v>554</v>
      </c>
      <c r="VTX22" s="208" t="s">
        <v>554</v>
      </c>
      <c r="VTY22" s="208" t="s">
        <v>554</v>
      </c>
      <c r="VTZ22" s="208" t="s">
        <v>554</v>
      </c>
      <c r="VUA22" s="208" t="s">
        <v>554</v>
      </c>
      <c r="VUB22" s="208" t="s">
        <v>554</v>
      </c>
      <c r="VUC22" s="208" t="s">
        <v>554</v>
      </c>
      <c r="VUD22" s="208" t="s">
        <v>554</v>
      </c>
      <c r="VUE22" s="208" t="s">
        <v>554</v>
      </c>
      <c r="VUF22" s="208" t="s">
        <v>554</v>
      </c>
      <c r="VUG22" s="208" t="s">
        <v>554</v>
      </c>
      <c r="VUH22" s="208" t="s">
        <v>554</v>
      </c>
      <c r="VUI22" s="208" t="s">
        <v>554</v>
      </c>
      <c r="VUJ22" s="208" t="s">
        <v>554</v>
      </c>
      <c r="VUK22" s="208" t="s">
        <v>554</v>
      </c>
      <c r="VUL22" s="208" t="s">
        <v>554</v>
      </c>
      <c r="VUM22" s="208" t="s">
        <v>554</v>
      </c>
      <c r="VUN22" s="208" t="s">
        <v>554</v>
      </c>
      <c r="VUO22" s="208" t="s">
        <v>554</v>
      </c>
      <c r="VUP22" s="208" t="s">
        <v>554</v>
      </c>
      <c r="VUQ22" s="208" t="s">
        <v>554</v>
      </c>
      <c r="VUR22" s="208" t="s">
        <v>554</v>
      </c>
      <c r="VUS22" s="208" t="s">
        <v>554</v>
      </c>
      <c r="VUT22" s="208" t="s">
        <v>554</v>
      </c>
      <c r="VUU22" s="208" t="s">
        <v>554</v>
      </c>
      <c r="VUV22" s="208" t="s">
        <v>554</v>
      </c>
      <c r="VUW22" s="208" t="s">
        <v>554</v>
      </c>
      <c r="VUX22" s="208" t="s">
        <v>554</v>
      </c>
      <c r="VUY22" s="208" t="s">
        <v>554</v>
      </c>
      <c r="VUZ22" s="208" t="s">
        <v>554</v>
      </c>
      <c r="VVA22" s="208" t="s">
        <v>554</v>
      </c>
      <c r="VVB22" s="208" t="s">
        <v>554</v>
      </c>
      <c r="VVC22" s="208" t="s">
        <v>554</v>
      </c>
      <c r="VVD22" s="208" t="s">
        <v>554</v>
      </c>
      <c r="VVE22" s="208" t="s">
        <v>554</v>
      </c>
      <c r="VVF22" s="208" t="s">
        <v>554</v>
      </c>
      <c r="VVG22" s="208" t="s">
        <v>554</v>
      </c>
      <c r="VVH22" s="208" t="s">
        <v>554</v>
      </c>
      <c r="VVI22" s="208" t="s">
        <v>554</v>
      </c>
      <c r="VVJ22" s="208" t="s">
        <v>554</v>
      </c>
      <c r="VVK22" s="208" t="s">
        <v>554</v>
      </c>
      <c r="VVL22" s="208" t="s">
        <v>554</v>
      </c>
      <c r="VVM22" s="208" t="s">
        <v>554</v>
      </c>
      <c r="VVN22" s="208" t="s">
        <v>554</v>
      </c>
      <c r="VVO22" s="208" t="s">
        <v>554</v>
      </c>
      <c r="VVP22" s="208" t="s">
        <v>554</v>
      </c>
      <c r="VVQ22" s="208" t="s">
        <v>554</v>
      </c>
      <c r="VVR22" s="208" t="s">
        <v>554</v>
      </c>
      <c r="VVS22" s="208" t="s">
        <v>554</v>
      </c>
      <c r="VVT22" s="208" t="s">
        <v>554</v>
      </c>
      <c r="VVU22" s="208" t="s">
        <v>554</v>
      </c>
      <c r="VVV22" s="208" t="s">
        <v>554</v>
      </c>
      <c r="VVW22" s="208" t="s">
        <v>554</v>
      </c>
      <c r="VVX22" s="208" t="s">
        <v>554</v>
      </c>
      <c r="VVY22" s="208" t="s">
        <v>554</v>
      </c>
      <c r="VVZ22" s="208" t="s">
        <v>554</v>
      </c>
      <c r="VWA22" s="208" t="s">
        <v>554</v>
      </c>
      <c r="VWB22" s="208" t="s">
        <v>554</v>
      </c>
      <c r="VWC22" s="208" t="s">
        <v>554</v>
      </c>
      <c r="VWD22" s="208" t="s">
        <v>554</v>
      </c>
      <c r="VWE22" s="208" t="s">
        <v>554</v>
      </c>
      <c r="VWF22" s="208" t="s">
        <v>554</v>
      </c>
      <c r="VWG22" s="208" t="s">
        <v>554</v>
      </c>
      <c r="VWH22" s="208" t="s">
        <v>554</v>
      </c>
      <c r="VWI22" s="208" t="s">
        <v>554</v>
      </c>
      <c r="VWJ22" s="208" t="s">
        <v>554</v>
      </c>
      <c r="VWK22" s="208" t="s">
        <v>554</v>
      </c>
      <c r="VWL22" s="208" t="s">
        <v>554</v>
      </c>
      <c r="VWM22" s="208" t="s">
        <v>554</v>
      </c>
      <c r="VWN22" s="208" t="s">
        <v>554</v>
      </c>
      <c r="VWO22" s="208" t="s">
        <v>554</v>
      </c>
      <c r="VWP22" s="208" t="s">
        <v>554</v>
      </c>
      <c r="VWQ22" s="208" t="s">
        <v>554</v>
      </c>
      <c r="VWR22" s="208" t="s">
        <v>554</v>
      </c>
      <c r="VWS22" s="208" t="s">
        <v>554</v>
      </c>
      <c r="VWT22" s="208" t="s">
        <v>554</v>
      </c>
      <c r="VWU22" s="208" t="s">
        <v>554</v>
      </c>
      <c r="VWV22" s="208" t="s">
        <v>554</v>
      </c>
      <c r="VWW22" s="208" t="s">
        <v>554</v>
      </c>
      <c r="VWX22" s="208" t="s">
        <v>554</v>
      </c>
      <c r="VWY22" s="208" t="s">
        <v>554</v>
      </c>
      <c r="VWZ22" s="208" t="s">
        <v>554</v>
      </c>
      <c r="VXA22" s="208" t="s">
        <v>554</v>
      </c>
      <c r="VXB22" s="208" t="s">
        <v>554</v>
      </c>
      <c r="VXC22" s="208" t="s">
        <v>554</v>
      </c>
      <c r="VXD22" s="208" t="s">
        <v>554</v>
      </c>
      <c r="VXE22" s="208" t="s">
        <v>554</v>
      </c>
      <c r="VXF22" s="208" t="s">
        <v>554</v>
      </c>
      <c r="VXG22" s="208" t="s">
        <v>554</v>
      </c>
      <c r="VXH22" s="208" t="s">
        <v>554</v>
      </c>
      <c r="VXI22" s="208" t="s">
        <v>554</v>
      </c>
      <c r="VXJ22" s="208" t="s">
        <v>554</v>
      </c>
      <c r="VXK22" s="208" t="s">
        <v>554</v>
      </c>
      <c r="VXL22" s="208" t="s">
        <v>554</v>
      </c>
      <c r="VXM22" s="208" t="s">
        <v>554</v>
      </c>
      <c r="VXN22" s="208" t="s">
        <v>554</v>
      </c>
      <c r="VXO22" s="208" t="s">
        <v>554</v>
      </c>
      <c r="VXP22" s="208" t="s">
        <v>554</v>
      </c>
      <c r="VXQ22" s="208" t="s">
        <v>554</v>
      </c>
      <c r="VXR22" s="208" t="s">
        <v>554</v>
      </c>
      <c r="VXS22" s="208" t="s">
        <v>554</v>
      </c>
      <c r="VXT22" s="208" t="s">
        <v>554</v>
      </c>
      <c r="VXU22" s="208" t="s">
        <v>554</v>
      </c>
      <c r="VXV22" s="208" t="s">
        <v>554</v>
      </c>
      <c r="VXW22" s="208" t="s">
        <v>554</v>
      </c>
      <c r="VXX22" s="208" t="s">
        <v>554</v>
      </c>
      <c r="VXY22" s="208" t="s">
        <v>554</v>
      </c>
      <c r="VXZ22" s="208" t="s">
        <v>554</v>
      </c>
      <c r="VYA22" s="208" t="s">
        <v>554</v>
      </c>
      <c r="VYB22" s="208" t="s">
        <v>554</v>
      </c>
      <c r="VYC22" s="208" t="s">
        <v>554</v>
      </c>
      <c r="VYD22" s="208" t="s">
        <v>554</v>
      </c>
      <c r="VYE22" s="208" t="s">
        <v>554</v>
      </c>
      <c r="VYF22" s="208" t="s">
        <v>554</v>
      </c>
      <c r="VYG22" s="208" t="s">
        <v>554</v>
      </c>
      <c r="VYH22" s="208" t="s">
        <v>554</v>
      </c>
      <c r="VYI22" s="208" t="s">
        <v>554</v>
      </c>
      <c r="VYJ22" s="208" t="s">
        <v>554</v>
      </c>
      <c r="VYK22" s="208" t="s">
        <v>554</v>
      </c>
      <c r="VYL22" s="208" t="s">
        <v>554</v>
      </c>
      <c r="VYM22" s="208" t="s">
        <v>554</v>
      </c>
      <c r="VYN22" s="208" t="s">
        <v>554</v>
      </c>
      <c r="VYO22" s="208" t="s">
        <v>554</v>
      </c>
      <c r="VYP22" s="208" t="s">
        <v>554</v>
      </c>
      <c r="VYQ22" s="208" t="s">
        <v>554</v>
      </c>
      <c r="VYR22" s="208" t="s">
        <v>554</v>
      </c>
      <c r="VYS22" s="208" t="s">
        <v>554</v>
      </c>
      <c r="VYT22" s="208" t="s">
        <v>554</v>
      </c>
      <c r="VYU22" s="208" t="s">
        <v>554</v>
      </c>
      <c r="VYV22" s="208" t="s">
        <v>554</v>
      </c>
      <c r="VYW22" s="208" t="s">
        <v>554</v>
      </c>
      <c r="VYX22" s="208" t="s">
        <v>554</v>
      </c>
      <c r="VYY22" s="208" t="s">
        <v>554</v>
      </c>
      <c r="VYZ22" s="208" t="s">
        <v>554</v>
      </c>
      <c r="VZA22" s="208" t="s">
        <v>554</v>
      </c>
      <c r="VZB22" s="208" t="s">
        <v>554</v>
      </c>
      <c r="VZC22" s="208" t="s">
        <v>554</v>
      </c>
      <c r="VZD22" s="208" t="s">
        <v>554</v>
      </c>
      <c r="VZE22" s="208" t="s">
        <v>554</v>
      </c>
      <c r="VZF22" s="208" t="s">
        <v>554</v>
      </c>
      <c r="VZG22" s="208" t="s">
        <v>554</v>
      </c>
      <c r="VZH22" s="208" t="s">
        <v>554</v>
      </c>
      <c r="VZI22" s="208" t="s">
        <v>554</v>
      </c>
      <c r="VZJ22" s="208" t="s">
        <v>554</v>
      </c>
      <c r="VZK22" s="208" t="s">
        <v>554</v>
      </c>
      <c r="VZL22" s="208" t="s">
        <v>554</v>
      </c>
      <c r="VZM22" s="208" t="s">
        <v>554</v>
      </c>
      <c r="VZN22" s="208" t="s">
        <v>554</v>
      </c>
      <c r="VZO22" s="208" t="s">
        <v>554</v>
      </c>
      <c r="VZP22" s="208" t="s">
        <v>554</v>
      </c>
      <c r="VZQ22" s="208" t="s">
        <v>554</v>
      </c>
      <c r="VZR22" s="208" t="s">
        <v>554</v>
      </c>
      <c r="VZS22" s="208" t="s">
        <v>554</v>
      </c>
      <c r="VZT22" s="208" t="s">
        <v>554</v>
      </c>
      <c r="VZU22" s="208" t="s">
        <v>554</v>
      </c>
      <c r="VZV22" s="208" t="s">
        <v>554</v>
      </c>
      <c r="VZW22" s="208" t="s">
        <v>554</v>
      </c>
      <c r="VZX22" s="208" t="s">
        <v>554</v>
      </c>
      <c r="VZY22" s="208" t="s">
        <v>554</v>
      </c>
      <c r="VZZ22" s="208" t="s">
        <v>554</v>
      </c>
      <c r="WAA22" s="208" t="s">
        <v>554</v>
      </c>
      <c r="WAB22" s="208" t="s">
        <v>554</v>
      </c>
      <c r="WAC22" s="208" t="s">
        <v>554</v>
      </c>
      <c r="WAD22" s="208" t="s">
        <v>554</v>
      </c>
      <c r="WAE22" s="208" t="s">
        <v>554</v>
      </c>
      <c r="WAF22" s="208" t="s">
        <v>554</v>
      </c>
      <c r="WAG22" s="208" t="s">
        <v>554</v>
      </c>
      <c r="WAH22" s="208" t="s">
        <v>554</v>
      </c>
      <c r="WAI22" s="208" t="s">
        <v>554</v>
      </c>
      <c r="WAJ22" s="208" t="s">
        <v>554</v>
      </c>
      <c r="WAK22" s="208" t="s">
        <v>554</v>
      </c>
      <c r="WAL22" s="208" t="s">
        <v>554</v>
      </c>
      <c r="WAM22" s="208" t="s">
        <v>554</v>
      </c>
      <c r="WAN22" s="208" t="s">
        <v>554</v>
      </c>
      <c r="WAO22" s="208" t="s">
        <v>554</v>
      </c>
      <c r="WAP22" s="208" t="s">
        <v>554</v>
      </c>
      <c r="WAQ22" s="208" t="s">
        <v>554</v>
      </c>
      <c r="WAR22" s="208" t="s">
        <v>554</v>
      </c>
      <c r="WAS22" s="208" t="s">
        <v>554</v>
      </c>
      <c r="WAT22" s="208" t="s">
        <v>554</v>
      </c>
      <c r="WAU22" s="208" t="s">
        <v>554</v>
      </c>
      <c r="WAV22" s="208" t="s">
        <v>554</v>
      </c>
      <c r="WAW22" s="208" t="s">
        <v>554</v>
      </c>
      <c r="WAX22" s="208" t="s">
        <v>554</v>
      </c>
      <c r="WAY22" s="208" t="s">
        <v>554</v>
      </c>
      <c r="WAZ22" s="208" t="s">
        <v>554</v>
      </c>
      <c r="WBA22" s="208" t="s">
        <v>554</v>
      </c>
      <c r="WBB22" s="208" t="s">
        <v>554</v>
      </c>
      <c r="WBC22" s="208" t="s">
        <v>554</v>
      </c>
      <c r="WBD22" s="208" t="s">
        <v>554</v>
      </c>
      <c r="WBE22" s="208" t="s">
        <v>554</v>
      </c>
      <c r="WBF22" s="208" t="s">
        <v>554</v>
      </c>
      <c r="WBG22" s="208" t="s">
        <v>554</v>
      </c>
      <c r="WBH22" s="208" t="s">
        <v>554</v>
      </c>
      <c r="WBI22" s="208" t="s">
        <v>554</v>
      </c>
      <c r="WBJ22" s="208" t="s">
        <v>554</v>
      </c>
      <c r="WBK22" s="208" t="s">
        <v>554</v>
      </c>
      <c r="WBL22" s="208" t="s">
        <v>554</v>
      </c>
      <c r="WBM22" s="208" t="s">
        <v>554</v>
      </c>
      <c r="WBN22" s="208" t="s">
        <v>554</v>
      </c>
      <c r="WBO22" s="208" t="s">
        <v>554</v>
      </c>
      <c r="WBP22" s="208" t="s">
        <v>554</v>
      </c>
      <c r="WBQ22" s="208" t="s">
        <v>554</v>
      </c>
      <c r="WBR22" s="208" t="s">
        <v>554</v>
      </c>
      <c r="WBS22" s="208" t="s">
        <v>554</v>
      </c>
      <c r="WBT22" s="208" t="s">
        <v>554</v>
      </c>
      <c r="WBU22" s="208" t="s">
        <v>554</v>
      </c>
      <c r="WBV22" s="208" t="s">
        <v>554</v>
      </c>
      <c r="WBW22" s="208" t="s">
        <v>554</v>
      </c>
      <c r="WBX22" s="208" t="s">
        <v>554</v>
      </c>
      <c r="WBY22" s="208" t="s">
        <v>554</v>
      </c>
      <c r="WBZ22" s="208" t="s">
        <v>554</v>
      </c>
      <c r="WCA22" s="208" t="s">
        <v>554</v>
      </c>
      <c r="WCB22" s="208" t="s">
        <v>554</v>
      </c>
      <c r="WCC22" s="208" t="s">
        <v>554</v>
      </c>
      <c r="WCD22" s="208" t="s">
        <v>554</v>
      </c>
      <c r="WCE22" s="208" t="s">
        <v>554</v>
      </c>
      <c r="WCF22" s="208" t="s">
        <v>554</v>
      </c>
      <c r="WCG22" s="208" t="s">
        <v>554</v>
      </c>
      <c r="WCH22" s="208" t="s">
        <v>554</v>
      </c>
      <c r="WCI22" s="208" t="s">
        <v>554</v>
      </c>
      <c r="WCJ22" s="208" t="s">
        <v>554</v>
      </c>
      <c r="WCK22" s="208" t="s">
        <v>554</v>
      </c>
      <c r="WCL22" s="208" t="s">
        <v>554</v>
      </c>
      <c r="WCM22" s="208" t="s">
        <v>554</v>
      </c>
      <c r="WCN22" s="208" t="s">
        <v>554</v>
      </c>
      <c r="WCO22" s="208" t="s">
        <v>554</v>
      </c>
      <c r="WCP22" s="208" t="s">
        <v>554</v>
      </c>
      <c r="WCQ22" s="208" t="s">
        <v>554</v>
      </c>
      <c r="WCR22" s="208" t="s">
        <v>554</v>
      </c>
      <c r="WCS22" s="208" t="s">
        <v>554</v>
      </c>
      <c r="WCT22" s="208" t="s">
        <v>554</v>
      </c>
      <c r="WCU22" s="208" t="s">
        <v>554</v>
      </c>
      <c r="WCV22" s="208" t="s">
        <v>554</v>
      </c>
      <c r="WCW22" s="208" t="s">
        <v>554</v>
      </c>
      <c r="WCX22" s="208" t="s">
        <v>554</v>
      </c>
      <c r="WCY22" s="208" t="s">
        <v>554</v>
      </c>
      <c r="WCZ22" s="208" t="s">
        <v>554</v>
      </c>
      <c r="WDA22" s="208" t="s">
        <v>554</v>
      </c>
      <c r="WDB22" s="208" t="s">
        <v>554</v>
      </c>
      <c r="WDC22" s="208" t="s">
        <v>554</v>
      </c>
      <c r="WDD22" s="208" t="s">
        <v>554</v>
      </c>
      <c r="WDE22" s="208" t="s">
        <v>554</v>
      </c>
      <c r="WDF22" s="208" t="s">
        <v>554</v>
      </c>
      <c r="WDG22" s="208" t="s">
        <v>554</v>
      </c>
      <c r="WDH22" s="208" t="s">
        <v>554</v>
      </c>
      <c r="WDI22" s="208" t="s">
        <v>554</v>
      </c>
      <c r="WDJ22" s="208" t="s">
        <v>554</v>
      </c>
      <c r="WDK22" s="208" t="s">
        <v>554</v>
      </c>
      <c r="WDL22" s="208" t="s">
        <v>554</v>
      </c>
      <c r="WDM22" s="208" t="s">
        <v>554</v>
      </c>
      <c r="WDN22" s="208" t="s">
        <v>554</v>
      </c>
      <c r="WDO22" s="208" t="s">
        <v>554</v>
      </c>
      <c r="WDP22" s="208" t="s">
        <v>554</v>
      </c>
      <c r="WDQ22" s="208" t="s">
        <v>554</v>
      </c>
      <c r="WDR22" s="208" t="s">
        <v>554</v>
      </c>
      <c r="WDS22" s="208" t="s">
        <v>554</v>
      </c>
      <c r="WDT22" s="208" t="s">
        <v>554</v>
      </c>
      <c r="WDU22" s="208" t="s">
        <v>554</v>
      </c>
      <c r="WDV22" s="208" t="s">
        <v>554</v>
      </c>
      <c r="WDW22" s="208" t="s">
        <v>554</v>
      </c>
      <c r="WDX22" s="208" t="s">
        <v>554</v>
      </c>
      <c r="WDY22" s="208" t="s">
        <v>554</v>
      </c>
      <c r="WDZ22" s="208" t="s">
        <v>554</v>
      </c>
      <c r="WEA22" s="208" t="s">
        <v>554</v>
      </c>
      <c r="WEB22" s="208" t="s">
        <v>554</v>
      </c>
      <c r="WEC22" s="208" t="s">
        <v>554</v>
      </c>
      <c r="WED22" s="208" t="s">
        <v>554</v>
      </c>
      <c r="WEE22" s="208" t="s">
        <v>554</v>
      </c>
      <c r="WEF22" s="208" t="s">
        <v>554</v>
      </c>
      <c r="WEG22" s="208" t="s">
        <v>554</v>
      </c>
      <c r="WEH22" s="208" t="s">
        <v>554</v>
      </c>
      <c r="WEI22" s="208" t="s">
        <v>554</v>
      </c>
      <c r="WEJ22" s="208" t="s">
        <v>554</v>
      </c>
      <c r="WEK22" s="208" t="s">
        <v>554</v>
      </c>
      <c r="WEL22" s="208" t="s">
        <v>554</v>
      </c>
      <c r="WEM22" s="208" t="s">
        <v>554</v>
      </c>
      <c r="WEN22" s="208" t="s">
        <v>554</v>
      </c>
      <c r="WEO22" s="208" t="s">
        <v>554</v>
      </c>
      <c r="WEP22" s="208" t="s">
        <v>554</v>
      </c>
      <c r="WEQ22" s="208" t="s">
        <v>554</v>
      </c>
      <c r="WER22" s="208" t="s">
        <v>554</v>
      </c>
      <c r="WES22" s="208" t="s">
        <v>554</v>
      </c>
      <c r="WET22" s="208" t="s">
        <v>554</v>
      </c>
      <c r="WEU22" s="208" t="s">
        <v>554</v>
      </c>
      <c r="WEV22" s="208" t="s">
        <v>554</v>
      </c>
      <c r="WEW22" s="208" t="s">
        <v>554</v>
      </c>
      <c r="WEX22" s="208" t="s">
        <v>554</v>
      </c>
      <c r="WEY22" s="208" t="s">
        <v>554</v>
      </c>
      <c r="WEZ22" s="208" t="s">
        <v>554</v>
      </c>
      <c r="WFA22" s="208" t="s">
        <v>554</v>
      </c>
      <c r="WFB22" s="208" t="s">
        <v>554</v>
      </c>
      <c r="WFC22" s="208" t="s">
        <v>554</v>
      </c>
      <c r="WFD22" s="208" t="s">
        <v>554</v>
      </c>
      <c r="WFE22" s="208" t="s">
        <v>554</v>
      </c>
      <c r="WFF22" s="208" t="s">
        <v>554</v>
      </c>
      <c r="WFG22" s="208" t="s">
        <v>554</v>
      </c>
      <c r="WFH22" s="208" t="s">
        <v>554</v>
      </c>
      <c r="WFI22" s="208" t="s">
        <v>554</v>
      </c>
      <c r="WFJ22" s="208" t="s">
        <v>554</v>
      </c>
      <c r="WFK22" s="208" t="s">
        <v>554</v>
      </c>
      <c r="WFL22" s="208" t="s">
        <v>554</v>
      </c>
      <c r="WFM22" s="208" t="s">
        <v>554</v>
      </c>
      <c r="WFN22" s="208" t="s">
        <v>554</v>
      </c>
      <c r="WFO22" s="208" t="s">
        <v>554</v>
      </c>
      <c r="WFP22" s="208" t="s">
        <v>554</v>
      </c>
      <c r="WFQ22" s="208" t="s">
        <v>554</v>
      </c>
      <c r="WFR22" s="208" t="s">
        <v>554</v>
      </c>
      <c r="WFS22" s="208" t="s">
        <v>554</v>
      </c>
      <c r="WFT22" s="208" t="s">
        <v>554</v>
      </c>
      <c r="WFU22" s="208" t="s">
        <v>554</v>
      </c>
      <c r="WFV22" s="208" t="s">
        <v>554</v>
      </c>
      <c r="WFW22" s="208" t="s">
        <v>554</v>
      </c>
      <c r="WFX22" s="208" t="s">
        <v>554</v>
      </c>
      <c r="WFY22" s="208" t="s">
        <v>554</v>
      </c>
      <c r="WFZ22" s="208" t="s">
        <v>554</v>
      </c>
      <c r="WGA22" s="208" t="s">
        <v>554</v>
      </c>
      <c r="WGB22" s="208" t="s">
        <v>554</v>
      </c>
      <c r="WGC22" s="208" t="s">
        <v>554</v>
      </c>
      <c r="WGD22" s="208" t="s">
        <v>554</v>
      </c>
      <c r="WGE22" s="208" t="s">
        <v>554</v>
      </c>
      <c r="WGF22" s="208" t="s">
        <v>554</v>
      </c>
      <c r="WGG22" s="208" t="s">
        <v>554</v>
      </c>
      <c r="WGH22" s="208" t="s">
        <v>554</v>
      </c>
      <c r="WGI22" s="208" t="s">
        <v>554</v>
      </c>
      <c r="WGJ22" s="208" t="s">
        <v>554</v>
      </c>
      <c r="WGK22" s="208" t="s">
        <v>554</v>
      </c>
      <c r="WGL22" s="208" t="s">
        <v>554</v>
      </c>
      <c r="WGM22" s="208" t="s">
        <v>554</v>
      </c>
      <c r="WGN22" s="208" t="s">
        <v>554</v>
      </c>
      <c r="WGO22" s="208" t="s">
        <v>554</v>
      </c>
      <c r="WGP22" s="208" t="s">
        <v>554</v>
      </c>
      <c r="WGQ22" s="208" t="s">
        <v>554</v>
      </c>
      <c r="WGR22" s="208" t="s">
        <v>554</v>
      </c>
      <c r="WGS22" s="208" t="s">
        <v>554</v>
      </c>
      <c r="WGT22" s="208" t="s">
        <v>554</v>
      </c>
      <c r="WGU22" s="208" t="s">
        <v>554</v>
      </c>
      <c r="WGV22" s="208" t="s">
        <v>554</v>
      </c>
      <c r="WGW22" s="208" t="s">
        <v>554</v>
      </c>
      <c r="WGX22" s="208" t="s">
        <v>554</v>
      </c>
      <c r="WGY22" s="208" t="s">
        <v>554</v>
      </c>
      <c r="WGZ22" s="208" t="s">
        <v>554</v>
      </c>
      <c r="WHA22" s="208" t="s">
        <v>554</v>
      </c>
      <c r="WHB22" s="208" t="s">
        <v>554</v>
      </c>
      <c r="WHC22" s="208" t="s">
        <v>554</v>
      </c>
      <c r="WHD22" s="208" t="s">
        <v>554</v>
      </c>
      <c r="WHE22" s="208" t="s">
        <v>554</v>
      </c>
      <c r="WHF22" s="208" t="s">
        <v>554</v>
      </c>
      <c r="WHG22" s="208" t="s">
        <v>554</v>
      </c>
      <c r="WHH22" s="208" t="s">
        <v>554</v>
      </c>
      <c r="WHI22" s="208" t="s">
        <v>554</v>
      </c>
      <c r="WHJ22" s="208" t="s">
        <v>554</v>
      </c>
      <c r="WHK22" s="208" t="s">
        <v>554</v>
      </c>
      <c r="WHL22" s="208" t="s">
        <v>554</v>
      </c>
      <c r="WHM22" s="208" t="s">
        <v>554</v>
      </c>
      <c r="WHN22" s="208" t="s">
        <v>554</v>
      </c>
      <c r="WHO22" s="208" t="s">
        <v>554</v>
      </c>
      <c r="WHP22" s="208" t="s">
        <v>554</v>
      </c>
      <c r="WHQ22" s="208" t="s">
        <v>554</v>
      </c>
      <c r="WHR22" s="208" t="s">
        <v>554</v>
      </c>
      <c r="WHS22" s="208" t="s">
        <v>554</v>
      </c>
      <c r="WHT22" s="208" t="s">
        <v>554</v>
      </c>
      <c r="WHU22" s="208" t="s">
        <v>554</v>
      </c>
      <c r="WHV22" s="208" t="s">
        <v>554</v>
      </c>
      <c r="WHW22" s="208" t="s">
        <v>554</v>
      </c>
      <c r="WHX22" s="208" t="s">
        <v>554</v>
      </c>
      <c r="WHY22" s="208" t="s">
        <v>554</v>
      </c>
      <c r="WHZ22" s="208" t="s">
        <v>554</v>
      </c>
      <c r="WIA22" s="208" t="s">
        <v>554</v>
      </c>
      <c r="WIB22" s="208" t="s">
        <v>554</v>
      </c>
      <c r="WIC22" s="208" t="s">
        <v>554</v>
      </c>
      <c r="WID22" s="208" t="s">
        <v>554</v>
      </c>
      <c r="WIE22" s="208" t="s">
        <v>554</v>
      </c>
      <c r="WIF22" s="208" t="s">
        <v>554</v>
      </c>
      <c r="WIG22" s="208" t="s">
        <v>554</v>
      </c>
      <c r="WIH22" s="208" t="s">
        <v>554</v>
      </c>
      <c r="WII22" s="208" t="s">
        <v>554</v>
      </c>
      <c r="WIJ22" s="208" t="s">
        <v>554</v>
      </c>
      <c r="WIK22" s="208" t="s">
        <v>554</v>
      </c>
      <c r="WIL22" s="208" t="s">
        <v>554</v>
      </c>
      <c r="WIM22" s="208" t="s">
        <v>554</v>
      </c>
      <c r="WIN22" s="208" t="s">
        <v>554</v>
      </c>
      <c r="WIO22" s="208" t="s">
        <v>554</v>
      </c>
      <c r="WIP22" s="208" t="s">
        <v>554</v>
      </c>
      <c r="WIQ22" s="208" t="s">
        <v>554</v>
      </c>
      <c r="WIR22" s="208" t="s">
        <v>554</v>
      </c>
      <c r="WIS22" s="208" t="s">
        <v>554</v>
      </c>
      <c r="WIT22" s="208" t="s">
        <v>554</v>
      </c>
      <c r="WIU22" s="208" t="s">
        <v>554</v>
      </c>
      <c r="WIV22" s="208" t="s">
        <v>554</v>
      </c>
      <c r="WIW22" s="208" t="s">
        <v>554</v>
      </c>
      <c r="WIX22" s="208" t="s">
        <v>554</v>
      </c>
      <c r="WIY22" s="208" t="s">
        <v>554</v>
      </c>
      <c r="WIZ22" s="208" t="s">
        <v>554</v>
      </c>
      <c r="WJA22" s="208" t="s">
        <v>554</v>
      </c>
      <c r="WJB22" s="208" t="s">
        <v>554</v>
      </c>
      <c r="WJC22" s="208" t="s">
        <v>554</v>
      </c>
      <c r="WJD22" s="208" t="s">
        <v>554</v>
      </c>
      <c r="WJE22" s="208" t="s">
        <v>554</v>
      </c>
      <c r="WJF22" s="208" t="s">
        <v>554</v>
      </c>
      <c r="WJG22" s="208" t="s">
        <v>554</v>
      </c>
      <c r="WJH22" s="208" t="s">
        <v>554</v>
      </c>
      <c r="WJI22" s="208" t="s">
        <v>554</v>
      </c>
      <c r="WJJ22" s="208" t="s">
        <v>554</v>
      </c>
      <c r="WJK22" s="208" t="s">
        <v>554</v>
      </c>
      <c r="WJL22" s="208" t="s">
        <v>554</v>
      </c>
      <c r="WJM22" s="208" t="s">
        <v>554</v>
      </c>
      <c r="WJN22" s="208" t="s">
        <v>554</v>
      </c>
      <c r="WJO22" s="208" t="s">
        <v>554</v>
      </c>
      <c r="WJP22" s="208" t="s">
        <v>554</v>
      </c>
      <c r="WJQ22" s="208" t="s">
        <v>554</v>
      </c>
      <c r="WJR22" s="208" t="s">
        <v>554</v>
      </c>
      <c r="WJS22" s="208" t="s">
        <v>554</v>
      </c>
      <c r="WJT22" s="208" t="s">
        <v>554</v>
      </c>
      <c r="WJU22" s="208" t="s">
        <v>554</v>
      </c>
      <c r="WJV22" s="208" t="s">
        <v>554</v>
      </c>
      <c r="WJW22" s="208" t="s">
        <v>554</v>
      </c>
      <c r="WJX22" s="208" t="s">
        <v>554</v>
      </c>
      <c r="WJY22" s="208" t="s">
        <v>554</v>
      </c>
      <c r="WJZ22" s="208" t="s">
        <v>554</v>
      </c>
      <c r="WKA22" s="208" t="s">
        <v>554</v>
      </c>
      <c r="WKB22" s="208" t="s">
        <v>554</v>
      </c>
      <c r="WKC22" s="208" t="s">
        <v>554</v>
      </c>
      <c r="WKD22" s="208" t="s">
        <v>554</v>
      </c>
      <c r="WKE22" s="208" t="s">
        <v>554</v>
      </c>
      <c r="WKF22" s="208" t="s">
        <v>554</v>
      </c>
      <c r="WKG22" s="208" t="s">
        <v>554</v>
      </c>
      <c r="WKH22" s="208" t="s">
        <v>554</v>
      </c>
      <c r="WKI22" s="208" t="s">
        <v>554</v>
      </c>
      <c r="WKJ22" s="208" t="s">
        <v>554</v>
      </c>
      <c r="WKK22" s="208" t="s">
        <v>554</v>
      </c>
      <c r="WKL22" s="208" t="s">
        <v>554</v>
      </c>
      <c r="WKM22" s="208" t="s">
        <v>554</v>
      </c>
      <c r="WKN22" s="208" t="s">
        <v>554</v>
      </c>
      <c r="WKO22" s="208" t="s">
        <v>554</v>
      </c>
      <c r="WKP22" s="208" t="s">
        <v>554</v>
      </c>
      <c r="WKQ22" s="208" t="s">
        <v>554</v>
      </c>
      <c r="WKR22" s="208" t="s">
        <v>554</v>
      </c>
      <c r="WKS22" s="208" t="s">
        <v>554</v>
      </c>
      <c r="WKT22" s="208" t="s">
        <v>554</v>
      </c>
      <c r="WKU22" s="208" t="s">
        <v>554</v>
      </c>
      <c r="WKV22" s="208" t="s">
        <v>554</v>
      </c>
      <c r="WKW22" s="208" t="s">
        <v>554</v>
      </c>
      <c r="WKX22" s="208" t="s">
        <v>554</v>
      </c>
      <c r="WKY22" s="208" t="s">
        <v>554</v>
      </c>
      <c r="WKZ22" s="208" t="s">
        <v>554</v>
      </c>
      <c r="WLA22" s="208" t="s">
        <v>554</v>
      </c>
      <c r="WLB22" s="208" t="s">
        <v>554</v>
      </c>
      <c r="WLC22" s="208" t="s">
        <v>554</v>
      </c>
      <c r="WLD22" s="208" t="s">
        <v>554</v>
      </c>
      <c r="WLE22" s="208" t="s">
        <v>554</v>
      </c>
      <c r="WLF22" s="208" t="s">
        <v>554</v>
      </c>
      <c r="WLG22" s="208" t="s">
        <v>554</v>
      </c>
      <c r="WLH22" s="208" t="s">
        <v>554</v>
      </c>
      <c r="WLI22" s="208" t="s">
        <v>554</v>
      </c>
      <c r="WLJ22" s="208" t="s">
        <v>554</v>
      </c>
      <c r="WLK22" s="208" t="s">
        <v>554</v>
      </c>
      <c r="WLL22" s="208" t="s">
        <v>554</v>
      </c>
      <c r="WLM22" s="208" t="s">
        <v>554</v>
      </c>
      <c r="WLN22" s="208" t="s">
        <v>554</v>
      </c>
      <c r="WLO22" s="208" t="s">
        <v>554</v>
      </c>
      <c r="WLP22" s="208" t="s">
        <v>554</v>
      </c>
      <c r="WLQ22" s="208" t="s">
        <v>554</v>
      </c>
      <c r="WLR22" s="208" t="s">
        <v>554</v>
      </c>
      <c r="WLS22" s="208" t="s">
        <v>554</v>
      </c>
      <c r="WLT22" s="208" t="s">
        <v>554</v>
      </c>
      <c r="WLU22" s="208" t="s">
        <v>554</v>
      </c>
      <c r="WLV22" s="208" t="s">
        <v>554</v>
      </c>
      <c r="WLW22" s="208" t="s">
        <v>554</v>
      </c>
      <c r="WLX22" s="208" t="s">
        <v>554</v>
      </c>
      <c r="WLY22" s="208" t="s">
        <v>554</v>
      </c>
      <c r="WLZ22" s="208" t="s">
        <v>554</v>
      </c>
      <c r="WMA22" s="208" t="s">
        <v>554</v>
      </c>
      <c r="WMB22" s="208" t="s">
        <v>554</v>
      </c>
      <c r="WMC22" s="208" t="s">
        <v>554</v>
      </c>
      <c r="WMD22" s="208" t="s">
        <v>554</v>
      </c>
      <c r="WME22" s="208" t="s">
        <v>554</v>
      </c>
      <c r="WMF22" s="208" t="s">
        <v>554</v>
      </c>
      <c r="WMG22" s="208" t="s">
        <v>554</v>
      </c>
      <c r="WMH22" s="208" t="s">
        <v>554</v>
      </c>
      <c r="WMI22" s="208" t="s">
        <v>554</v>
      </c>
      <c r="WMJ22" s="208" t="s">
        <v>554</v>
      </c>
      <c r="WMK22" s="208" t="s">
        <v>554</v>
      </c>
      <c r="WML22" s="208" t="s">
        <v>554</v>
      </c>
      <c r="WMM22" s="208" t="s">
        <v>554</v>
      </c>
      <c r="WMN22" s="208" t="s">
        <v>554</v>
      </c>
      <c r="WMO22" s="208" t="s">
        <v>554</v>
      </c>
      <c r="WMP22" s="208" t="s">
        <v>554</v>
      </c>
      <c r="WMQ22" s="208" t="s">
        <v>554</v>
      </c>
      <c r="WMR22" s="208" t="s">
        <v>554</v>
      </c>
      <c r="WMS22" s="208" t="s">
        <v>554</v>
      </c>
      <c r="WMT22" s="208" t="s">
        <v>554</v>
      </c>
      <c r="WMU22" s="208" t="s">
        <v>554</v>
      </c>
      <c r="WMV22" s="208" t="s">
        <v>554</v>
      </c>
      <c r="WMW22" s="208" t="s">
        <v>554</v>
      </c>
      <c r="WMX22" s="208" t="s">
        <v>554</v>
      </c>
      <c r="WMY22" s="208" t="s">
        <v>554</v>
      </c>
      <c r="WMZ22" s="208" t="s">
        <v>554</v>
      </c>
      <c r="WNA22" s="208" t="s">
        <v>554</v>
      </c>
      <c r="WNB22" s="208" t="s">
        <v>554</v>
      </c>
      <c r="WNC22" s="208" t="s">
        <v>554</v>
      </c>
      <c r="WND22" s="208" t="s">
        <v>554</v>
      </c>
      <c r="WNE22" s="208" t="s">
        <v>554</v>
      </c>
      <c r="WNF22" s="208" t="s">
        <v>554</v>
      </c>
      <c r="WNG22" s="208" t="s">
        <v>554</v>
      </c>
      <c r="WNH22" s="208" t="s">
        <v>554</v>
      </c>
      <c r="WNI22" s="208" t="s">
        <v>554</v>
      </c>
      <c r="WNJ22" s="208" t="s">
        <v>554</v>
      </c>
      <c r="WNK22" s="208" t="s">
        <v>554</v>
      </c>
      <c r="WNL22" s="208" t="s">
        <v>554</v>
      </c>
      <c r="WNM22" s="208" t="s">
        <v>554</v>
      </c>
      <c r="WNN22" s="208" t="s">
        <v>554</v>
      </c>
      <c r="WNO22" s="208" t="s">
        <v>554</v>
      </c>
      <c r="WNP22" s="208" t="s">
        <v>554</v>
      </c>
      <c r="WNQ22" s="208" t="s">
        <v>554</v>
      </c>
      <c r="WNR22" s="208" t="s">
        <v>554</v>
      </c>
      <c r="WNS22" s="208" t="s">
        <v>554</v>
      </c>
      <c r="WNT22" s="208" t="s">
        <v>554</v>
      </c>
      <c r="WNU22" s="208" t="s">
        <v>554</v>
      </c>
      <c r="WNV22" s="208" t="s">
        <v>554</v>
      </c>
      <c r="WNW22" s="208" t="s">
        <v>554</v>
      </c>
      <c r="WNX22" s="208" t="s">
        <v>554</v>
      </c>
      <c r="WNY22" s="208" t="s">
        <v>554</v>
      </c>
      <c r="WNZ22" s="208" t="s">
        <v>554</v>
      </c>
      <c r="WOA22" s="208" t="s">
        <v>554</v>
      </c>
      <c r="WOB22" s="208" t="s">
        <v>554</v>
      </c>
      <c r="WOC22" s="208" t="s">
        <v>554</v>
      </c>
      <c r="WOD22" s="208" t="s">
        <v>554</v>
      </c>
      <c r="WOE22" s="208" t="s">
        <v>554</v>
      </c>
      <c r="WOF22" s="208" t="s">
        <v>554</v>
      </c>
      <c r="WOG22" s="208" t="s">
        <v>554</v>
      </c>
      <c r="WOH22" s="208" t="s">
        <v>554</v>
      </c>
      <c r="WOI22" s="208" t="s">
        <v>554</v>
      </c>
      <c r="WOJ22" s="208" t="s">
        <v>554</v>
      </c>
      <c r="WOK22" s="208" t="s">
        <v>554</v>
      </c>
      <c r="WOL22" s="208" t="s">
        <v>554</v>
      </c>
      <c r="WOM22" s="208" t="s">
        <v>554</v>
      </c>
      <c r="WON22" s="208" t="s">
        <v>554</v>
      </c>
      <c r="WOO22" s="208" t="s">
        <v>554</v>
      </c>
      <c r="WOP22" s="208" t="s">
        <v>554</v>
      </c>
      <c r="WOQ22" s="208" t="s">
        <v>554</v>
      </c>
      <c r="WOR22" s="208" t="s">
        <v>554</v>
      </c>
      <c r="WOS22" s="208" t="s">
        <v>554</v>
      </c>
      <c r="WOT22" s="208" t="s">
        <v>554</v>
      </c>
      <c r="WOU22" s="208" t="s">
        <v>554</v>
      </c>
      <c r="WOV22" s="208" t="s">
        <v>554</v>
      </c>
      <c r="WOW22" s="208" t="s">
        <v>554</v>
      </c>
      <c r="WOX22" s="208" t="s">
        <v>554</v>
      </c>
      <c r="WOY22" s="208" t="s">
        <v>554</v>
      </c>
      <c r="WOZ22" s="208" t="s">
        <v>554</v>
      </c>
      <c r="WPA22" s="208" t="s">
        <v>554</v>
      </c>
      <c r="WPB22" s="208" t="s">
        <v>554</v>
      </c>
      <c r="WPC22" s="208" t="s">
        <v>554</v>
      </c>
      <c r="WPD22" s="208" t="s">
        <v>554</v>
      </c>
      <c r="WPE22" s="208" t="s">
        <v>554</v>
      </c>
      <c r="WPF22" s="208" t="s">
        <v>554</v>
      </c>
      <c r="WPG22" s="208" t="s">
        <v>554</v>
      </c>
      <c r="WPH22" s="208" t="s">
        <v>554</v>
      </c>
      <c r="WPI22" s="208" t="s">
        <v>554</v>
      </c>
      <c r="WPJ22" s="208" t="s">
        <v>554</v>
      </c>
      <c r="WPK22" s="208" t="s">
        <v>554</v>
      </c>
      <c r="WPL22" s="208" t="s">
        <v>554</v>
      </c>
      <c r="WPM22" s="208" t="s">
        <v>554</v>
      </c>
      <c r="WPN22" s="208" t="s">
        <v>554</v>
      </c>
      <c r="WPO22" s="208" t="s">
        <v>554</v>
      </c>
      <c r="WPP22" s="208" t="s">
        <v>554</v>
      </c>
      <c r="WPQ22" s="208" t="s">
        <v>554</v>
      </c>
      <c r="WPR22" s="208" t="s">
        <v>554</v>
      </c>
      <c r="WPS22" s="208" t="s">
        <v>554</v>
      </c>
      <c r="WPT22" s="208" t="s">
        <v>554</v>
      </c>
      <c r="WPU22" s="208" t="s">
        <v>554</v>
      </c>
      <c r="WPV22" s="208" t="s">
        <v>554</v>
      </c>
      <c r="WPW22" s="208" t="s">
        <v>554</v>
      </c>
      <c r="WPX22" s="208" t="s">
        <v>554</v>
      </c>
      <c r="WPY22" s="208" t="s">
        <v>554</v>
      </c>
      <c r="WPZ22" s="208" t="s">
        <v>554</v>
      </c>
      <c r="WQA22" s="208" t="s">
        <v>554</v>
      </c>
      <c r="WQB22" s="208" t="s">
        <v>554</v>
      </c>
      <c r="WQC22" s="208" t="s">
        <v>554</v>
      </c>
      <c r="WQD22" s="208" t="s">
        <v>554</v>
      </c>
      <c r="WQE22" s="208" t="s">
        <v>554</v>
      </c>
      <c r="WQF22" s="208" t="s">
        <v>554</v>
      </c>
      <c r="WQG22" s="208" t="s">
        <v>554</v>
      </c>
      <c r="WQH22" s="208" t="s">
        <v>554</v>
      </c>
      <c r="WQI22" s="208" t="s">
        <v>554</v>
      </c>
      <c r="WQJ22" s="208" t="s">
        <v>554</v>
      </c>
      <c r="WQK22" s="208" t="s">
        <v>554</v>
      </c>
      <c r="WQL22" s="208" t="s">
        <v>554</v>
      </c>
      <c r="WQM22" s="208" t="s">
        <v>554</v>
      </c>
      <c r="WQN22" s="208" t="s">
        <v>554</v>
      </c>
      <c r="WQO22" s="208" t="s">
        <v>554</v>
      </c>
      <c r="WQP22" s="208" t="s">
        <v>554</v>
      </c>
      <c r="WQQ22" s="208" t="s">
        <v>554</v>
      </c>
      <c r="WQR22" s="208" t="s">
        <v>554</v>
      </c>
      <c r="WQS22" s="208" t="s">
        <v>554</v>
      </c>
      <c r="WQT22" s="208" t="s">
        <v>554</v>
      </c>
      <c r="WQU22" s="208" t="s">
        <v>554</v>
      </c>
      <c r="WQV22" s="208" t="s">
        <v>554</v>
      </c>
      <c r="WQW22" s="208" t="s">
        <v>554</v>
      </c>
      <c r="WQX22" s="208" t="s">
        <v>554</v>
      </c>
      <c r="WQY22" s="208" t="s">
        <v>554</v>
      </c>
      <c r="WQZ22" s="208" t="s">
        <v>554</v>
      </c>
      <c r="WRA22" s="208" t="s">
        <v>554</v>
      </c>
      <c r="WRB22" s="208" t="s">
        <v>554</v>
      </c>
      <c r="WRC22" s="208" t="s">
        <v>554</v>
      </c>
      <c r="WRD22" s="208" t="s">
        <v>554</v>
      </c>
      <c r="WRE22" s="208" t="s">
        <v>554</v>
      </c>
      <c r="WRF22" s="208" t="s">
        <v>554</v>
      </c>
      <c r="WRG22" s="208" t="s">
        <v>554</v>
      </c>
      <c r="WRH22" s="208" t="s">
        <v>554</v>
      </c>
      <c r="WRI22" s="208" t="s">
        <v>554</v>
      </c>
      <c r="WRJ22" s="208" t="s">
        <v>554</v>
      </c>
      <c r="WRK22" s="208" t="s">
        <v>554</v>
      </c>
      <c r="WRL22" s="208" t="s">
        <v>554</v>
      </c>
      <c r="WRM22" s="208" t="s">
        <v>554</v>
      </c>
      <c r="WRN22" s="208" t="s">
        <v>554</v>
      </c>
      <c r="WRO22" s="208" t="s">
        <v>554</v>
      </c>
      <c r="WRP22" s="208" t="s">
        <v>554</v>
      </c>
      <c r="WRQ22" s="208" t="s">
        <v>554</v>
      </c>
      <c r="WRR22" s="208" t="s">
        <v>554</v>
      </c>
      <c r="WRS22" s="208" t="s">
        <v>554</v>
      </c>
      <c r="WRT22" s="208" t="s">
        <v>554</v>
      </c>
      <c r="WRU22" s="208" t="s">
        <v>554</v>
      </c>
      <c r="WRV22" s="208" t="s">
        <v>554</v>
      </c>
      <c r="WRW22" s="208" t="s">
        <v>554</v>
      </c>
      <c r="WRX22" s="208" t="s">
        <v>554</v>
      </c>
      <c r="WRY22" s="208" t="s">
        <v>554</v>
      </c>
      <c r="WRZ22" s="208" t="s">
        <v>554</v>
      </c>
      <c r="WSA22" s="208" t="s">
        <v>554</v>
      </c>
      <c r="WSB22" s="208" t="s">
        <v>554</v>
      </c>
      <c r="WSC22" s="208" t="s">
        <v>554</v>
      </c>
      <c r="WSD22" s="208" t="s">
        <v>554</v>
      </c>
      <c r="WSE22" s="208" t="s">
        <v>554</v>
      </c>
      <c r="WSF22" s="208" t="s">
        <v>554</v>
      </c>
      <c r="WSG22" s="208" t="s">
        <v>554</v>
      </c>
      <c r="WSH22" s="208" t="s">
        <v>554</v>
      </c>
      <c r="WSI22" s="208" t="s">
        <v>554</v>
      </c>
      <c r="WSJ22" s="208" t="s">
        <v>554</v>
      </c>
      <c r="WSK22" s="208" t="s">
        <v>554</v>
      </c>
      <c r="WSL22" s="208" t="s">
        <v>554</v>
      </c>
      <c r="WSM22" s="208" t="s">
        <v>554</v>
      </c>
      <c r="WSN22" s="208" t="s">
        <v>554</v>
      </c>
      <c r="WSO22" s="208" t="s">
        <v>554</v>
      </c>
      <c r="WSP22" s="208" t="s">
        <v>554</v>
      </c>
      <c r="WSQ22" s="208" t="s">
        <v>554</v>
      </c>
      <c r="WSR22" s="208" t="s">
        <v>554</v>
      </c>
      <c r="WSS22" s="208" t="s">
        <v>554</v>
      </c>
      <c r="WST22" s="208" t="s">
        <v>554</v>
      </c>
      <c r="WSU22" s="208" t="s">
        <v>554</v>
      </c>
      <c r="WSV22" s="208" t="s">
        <v>554</v>
      </c>
      <c r="WSW22" s="208" t="s">
        <v>554</v>
      </c>
      <c r="WSX22" s="208" t="s">
        <v>554</v>
      </c>
      <c r="WSY22" s="208" t="s">
        <v>554</v>
      </c>
      <c r="WSZ22" s="208" t="s">
        <v>554</v>
      </c>
      <c r="WTA22" s="208" t="s">
        <v>554</v>
      </c>
      <c r="WTB22" s="208" t="s">
        <v>554</v>
      </c>
      <c r="WTC22" s="208" t="s">
        <v>554</v>
      </c>
      <c r="WTD22" s="208" t="s">
        <v>554</v>
      </c>
      <c r="WTE22" s="208" t="s">
        <v>554</v>
      </c>
      <c r="WTF22" s="208" t="s">
        <v>554</v>
      </c>
      <c r="WTG22" s="208" t="s">
        <v>554</v>
      </c>
      <c r="WTH22" s="208" t="s">
        <v>554</v>
      </c>
      <c r="WTI22" s="208" t="s">
        <v>554</v>
      </c>
      <c r="WTJ22" s="208" t="s">
        <v>554</v>
      </c>
      <c r="WTK22" s="208" t="s">
        <v>554</v>
      </c>
      <c r="WTL22" s="208" t="s">
        <v>554</v>
      </c>
      <c r="WTM22" s="208" t="s">
        <v>554</v>
      </c>
      <c r="WTN22" s="208" t="s">
        <v>554</v>
      </c>
      <c r="WTO22" s="208" t="s">
        <v>554</v>
      </c>
      <c r="WTP22" s="208" t="s">
        <v>554</v>
      </c>
      <c r="WTQ22" s="208" t="s">
        <v>554</v>
      </c>
      <c r="WTR22" s="208" t="s">
        <v>554</v>
      </c>
      <c r="WTS22" s="208" t="s">
        <v>554</v>
      </c>
      <c r="WTT22" s="208" t="s">
        <v>554</v>
      </c>
      <c r="WTU22" s="208" t="s">
        <v>554</v>
      </c>
      <c r="WTV22" s="208" t="s">
        <v>554</v>
      </c>
      <c r="WTW22" s="208" t="s">
        <v>554</v>
      </c>
      <c r="WTX22" s="208" t="s">
        <v>554</v>
      </c>
      <c r="WTY22" s="208" t="s">
        <v>554</v>
      </c>
      <c r="WTZ22" s="208" t="s">
        <v>554</v>
      </c>
      <c r="WUA22" s="208" t="s">
        <v>554</v>
      </c>
      <c r="WUB22" s="208" t="s">
        <v>554</v>
      </c>
      <c r="WUC22" s="208" t="s">
        <v>554</v>
      </c>
      <c r="WUD22" s="208" t="s">
        <v>554</v>
      </c>
      <c r="WUE22" s="208" t="s">
        <v>554</v>
      </c>
      <c r="WUF22" s="208" t="s">
        <v>554</v>
      </c>
      <c r="WUG22" s="208" t="s">
        <v>554</v>
      </c>
      <c r="WUH22" s="208" t="s">
        <v>554</v>
      </c>
      <c r="WUI22" s="208" t="s">
        <v>554</v>
      </c>
      <c r="WUJ22" s="208" t="s">
        <v>554</v>
      </c>
      <c r="WUK22" s="208" t="s">
        <v>554</v>
      </c>
      <c r="WUL22" s="208" t="s">
        <v>554</v>
      </c>
      <c r="WUM22" s="208" t="s">
        <v>554</v>
      </c>
      <c r="WUN22" s="208" t="s">
        <v>554</v>
      </c>
      <c r="WUO22" s="208" t="s">
        <v>554</v>
      </c>
      <c r="WUP22" s="208" t="s">
        <v>554</v>
      </c>
      <c r="WUQ22" s="208" t="s">
        <v>554</v>
      </c>
      <c r="WUR22" s="208" t="s">
        <v>554</v>
      </c>
      <c r="WUS22" s="208" t="s">
        <v>554</v>
      </c>
      <c r="WUT22" s="208" t="s">
        <v>554</v>
      </c>
      <c r="WUU22" s="208" t="s">
        <v>554</v>
      </c>
      <c r="WUV22" s="208" t="s">
        <v>554</v>
      </c>
      <c r="WUW22" s="208" t="s">
        <v>554</v>
      </c>
      <c r="WUX22" s="208" t="s">
        <v>554</v>
      </c>
      <c r="WUY22" s="208" t="s">
        <v>554</v>
      </c>
      <c r="WUZ22" s="208" t="s">
        <v>554</v>
      </c>
      <c r="WVA22" s="208" t="s">
        <v>554</v>
      </c>
      <c r="WVB22" s="208" t="s">
        <v>554</v>
      </c>
      <c r="WVC22" s="208" t="s">
        <v>554</v>
      </c>
      <c r="WVD22" s="208" t="s">
        <v>554</v>
      </c>
      <c r="WVE22" s="208" t="s">
        <v>554</v>
      </c>
      <c r="WVF22" s="208" t="s">
        <v>554</v>
      </c>
      <c r="WVG22" s="208" t="s">
        <v>554</v>
      </c>
      <c r="WVH22" s="208" t="s">
        <v>554</v>
      </c>
      <c r="WVI22" s="208" t="s">
        <v>554</v>
      </c>
      <c r="WVJ22" s="208" t="s">
        <v>554</v>
      </c>
      <c r="WVK22" s="208" t="s">
        <v>554</v>
      </c>
      <c r="WVL22" s="208" t="s">
        <v>554</v>
      </c>
      <c r="WVM22" s="208" t="s">
        <v>554</v>
      </c>
      <c r="WVN22" s="208" t="s">
        <v>554</v>
      </c>
      <c r="WVO22" s="208" t="s">
        <v>554</v>
      </c>
      <c r="WVP22" s="208" t="s">
        <v>554</v>
      </c>
      <c r="WVQ22" s="208" t="s">
        <v>554</v>
      </c>
      <c r="WVR22" s="208" t="s">
        <v>554</v>
      </c>
      <c r="WVS22" s="208" t="s">
        <v>554</v>
      </c>
      <c r="WVT22" s="208" t="s">
        <v>554</v>
      </c>
      <c r="WVU22" s="208" t="s">
        <v>554</v>
      </c>
      <c r="WVV22" s="208" t="s">
        <v>554</v>
      </c>
      <c r="WVW22" s="208" t="s">
        <v>554</v>
      </c>
      <c r="WVX22" s="208" t="s">
        <v>554</v>
      </c>
      <c r="WVY22" s="208" t="s">
        <v>554</v>
      </c>
      <c r="WVZ22" s="208" t="s">
        <v>554</v>
      </c>
      <c r="WWA22" s="208" t="s">
        <v>554</v>
      </c>
      <c r="WWB22" s="208" t="s">
        <v>554</v>
      </c>
      <c r="WWC22" s="208" t="s">
        <v>554</v>
      </c>
      <c r="WWD22" s="208" t="s">
        <v>554</v>
      </c>
      <c r="WWE22" s="208" t="s">
        <v>554</v>
      </c>
      <c r="WWF22" s="208" t="s">
        <v>554</v>
      </c>
      <c r="WWG22" s="208" t="s">
        <v>554</v>
      </c>
      <c r="WWH22" s="208" t="s">
        <v>554</v>
      </c>
      <c r="WWI22" s="208" t="s">
        <v>554</v>
      </c>
      <c r="WWJ22" s="208" t="s">
        <v>554</v>
      </c>
      <c r="WWK22" s="208" t="s">
        <v>554</v>
      </c>
      <c r="WWL22" s="208" t="s">
        <v>554</v>
      </c>
      <c r="WWM22" s="208" t="s">
        <v>554</v>
      </c>
      <c r="WWN22" s="208" t="s">
        <v>554</v>
      </c>
      <c r="WWO22" s="208" t="s">
        <v>554</v>
      </c>
      <c r="WWP22" s="208" t="s">
        <v>554</v>
      </c>
      <c r="WWQ22" s="208" t="s">
        <v>554</v>
      </c>
      <c r="WWR22" s="208" t="s">
        <v>554</v>
      </c>
      <c r="WWS22" s="208" t="s">
        <v>554</v>
      </c>
      <c r="WWT22" s="208" t="s">
        <v>554</v>
      </c>
      <c r="WWU22" s="208" t="s">
        <v>554</v>
      </c>
      <c r="WWV22" s="208" t="s">
        <v>554</v>
      </c>
      <c r="WWW22" s="208" t="s">
        <v>554</v>
      </c>
      <c r="WWX22" s="208" t="s">
        <v>554</v>
      </c>
      <c r="WWY22" s="208" t="s">
        <v>554</v>
      </c>
      <c r="WWZ22" s="208" t="s">
        <v>554</v>
      </c>
      <c r="WXA22" s="208" t="s">
        <v>554</v>
      </c>
      <c r="WXB22" s="208" t="s">
        <v>554</v>
      </c>
      <c r="WXC22" s="208" t="s">
        <v>554</v>
      </c>
      <c r="WXD22" s="208" t="s">
        <v>554</v>
      </c>
      <c r="WXE22" s="208" t="s">
        <v>554</v>
      </c>
      <c r="WXF22" s="208" t="s">
        <v>554</v>
      </c>
      <c r="WXG22" s="208" t="s">
        <v>554</v>
      </c>
      <c r="WXH22" s="208" t="s">
        <v>554</v>
      </c>
      <c r="WXI22" s="208" t="s">
        <v>554</v>
      </c>
      <c r="WXJ22" s="208" t="s">
        <v>554</v>
      </c>
      <c r="WXK22" s="208" t="s">
        <v>554</v>
      </c>
      <c r="WXL22" s="208" t="s">
        <v>554</v>
      </c>
      <c r="WXM22" s="208" t="s">
        <v>554</v>
      </c>
      <c r="WXN22" s="208" t="s">
        <v>554</v>
      </c>
      <c r="WXO22" s="208" t="s">
        <v>554</v>
      </c>
      <c r="WXP22" s="208" t="s">
        <v>554</v>
      </c>
      <c r="WXQ22" s="208" t="s">
        <v>554</v>
      </c>
      <c r="WXR22" s="208" t="s">
        <v>554</v>
      </c>
      <c r="WXS22" s="208" t="s">
        <v>554</v>
      </c>
      <c r="WXT22" s="208" t="s">
        <v>554</v>
      </c>
      <c r="WXU22" s="208" t="s">
        <v>554</v>
      </c>
      <c r="WXV22" s="208" t="s">
        <v>554</v>
      </c>
      <c r="WXW22" s="208" t="s">
        <v>554</v>
      </c>
      <c r="WXX22" s="208" t="s">
        <v>554</v>
      </c>
      <c r="WXY22" s="208" t="s">
        <v>554</v>
      </c>
      <c r="WXZ22" s="208" t="s">
        <v>554</v>
      </c>
      <c r="WYA22" s="208" t="s">
        <v>554</v>
      </c>
      <c r="WYB22" s="208" t="s">
        <v>554</v>
      </c>
      <c r="WYC22" s="208" t="s">
        <v>554</v>
      </c>
      <c r="WYD22" s="208" t="s">
        <v>554</v>
      </c>
      <c r="WYE22" s="208" t="s">
        <v>554</v>
      </c>
      <c r="WYF22" s="208" t="s">
        <v>554</v>
      </c>
      <c r="WYG22" s="208" t="s">
        <v>554</v>
      </c>
      <c r="WYH22" s="208" t="s">
        <v>554</v>
      </c>
      <c r="WYI22" s="208" t="s">
        <v>554</v>
      </c>
      <c r="WYJ22" s="208" t="s">
        <v>554</v>
      </c>
      <c r="WYK22" s="208" t="s">
        <v>554</v>
      </c>
      <c r="WYL22" s="208" t="s">
        <v>554</v>
      </c>
      <c r="WYM22" s="208" t="s">
        <v>554</v>
      </c>
      <c r="WYN22" s="208" t="s">
        <v>554</v>
      </c>
      <c r="WYO22" s="208" t="s">
        <v>554</v>
      </c>
      <c r="WYP22" s="208" t="s">
        <v>554</v>
      </c>
      <c r="WYQ22" s="208" t="s">
        <v>554</v>
      </c>
      <c r="WYR22" s="208" t="s">
        <v>554</v>
      </c>
      <c r="WYS22" s="208" t="s">
        <v>554</v>
      </c>
      <c r="WYT22" s="208" t="s">
        <v>554</v>
      </c>
      <c r="WYU22" s="208" t="s">
        <v>554</v>
      </c>
      <c r="WYV22" s="208" t="s">
        <v>554</v>
      </c>
      <c r="WYW22" s="208" t="s">
        <v>554</v>
      </c>
      <c r="WYX22" s="208" t="s">
        <v>554</v>
      </c>
      <c r="WYY22" s="208" t="s">
        <v>554</v>
      </c>
      <c r="WYZ22" s="208" t="s">
        <v>554</v>
      </c>
      <c r="WZA22" s="208" t="s">
        <v>554</v>
      </c>
      <c r="WZB22" s="208" t="s">
        <v>554</v>
      </c>
      <c r="WZC22" s="208" t="s">
        <v>554</v>
      </c>
      <c r="WZD22" s="208" t="s">
        <v>554</v>
      </c>
      <c r="WZE22" s="208" t="s">
        <v>554</v>
      </c>
      <c r="WZF22" s="208" t="s">
        <v>554</v>
      </c>
      <c r="WZG22" s="208" t="s">
        <v>554</v>
      </c>
      <c r="WZH22" s="208" t="s">
        <v>554</v>
      </c>
      <c r="WZI22" s="208" t="s">
        <v>554</v>
      </c>
      <c r="WZJ22" s="208" t="s">
        <v>554</v>
      </c>
      <c r="WZK22" s="208" t="s">
        <v>554</v>
      </c>
      <c r="WZL22" s="208" t="s">
        <v>554</v>
      </c>
      <c r="WZM22" s="208" t="s">
        <v>554</v>
      </c>
      <c r="WZN22" s="208" t="s">
        <v>554</v>
      </c>
      <c r="WZO22" s="208" t="s">
        <v>554</v>
      </c>
      <c r="WZP22" s="208" t="s">
        <v>554</v>
      </c>
      <c r="WZQ22" s="208" t="s">
        <v>554</v>
      </c>
      <c r="WZR22" s="208" t="s">
        <v>554</v>
      </c>
      <c r="WZS22" s="208" t="s">
        <v>554</v>
      </c>
      <c r="WZT22" s="208" t="s">
        <v>554</v>
      </c>
      <c r="WZU22" s="208" t="s">
        <v>554</v>
      </c>
      <c r="WZV22" s="208" t="s">
        <v>554</v>
      </c>
      <c r="WZW22" s="208" t="s">
        <v>554</v>
      </c>
      <c r="WZX22" s="208" t="s">
        <v>554</v>
      </c>
      <c r="WZY22" s="208" t="s">
        <v>554</v>
      </c>
      <c r="WZZ22" s="208" t="s">
        <v>554</v>
      </c>
      <c r="XAA22" s="208" t="s">
        <v>554</v>
      </c>
      <c r="XAB22" s="208" t="s">
        <v>554</v>
      </c>
      <c r="XAC22" s="208" t="s">
        <v>554</v>
      </c>
      <c r="XAD22" s="208" t="s">
        <v>554</v>
      </c>
      <c r="XAE22" s="208" t="s">
        <v>554</v>
      </c>
      <c r="XAF22" s="208" t="s">
        <v>554</v>
      </c>
      <c r="XAG22" s="208" t="s">
        <v>554</v>
      </c>
      <c r="XAH22" s="208" t="s">
        <v>554</v>
      </c>
      <c r="XAI22" s="208" t="s">
        <v>554</v>
      </c>
      <c r="XAJ22" s="208" t="s">
        <v>554</v>
      </c>
      <c r="XAK22" s="208" t="s">
        <v>554</v>
      </c>
      <c r="XAL22" s="208" t="s">
        <v>554</v>
      </c>
      <c r="XAM22" s="208" t="s">
        <v>554</v>
      </c>
      <c r="XAN22" s="208" t="s">
        <v>554</v>
      </c>
      <c r="XAO22" s="208" t="s">
        <v>554</v>
      </c>
      <c r="XAP22" s="208" t="s">
        <v>554</v>
      </c>
      <c r="XAQ22" s="208" t="s">
        <v>554</v>
      </c>
      <c r="XAR22" s="208" t="s">
        <v>554</v>
      </c>
      <c r="XAS22" s="208" t="s">
        <v>554</v>
      </c>
      <c r="XAT22" s="208" t="s">
        <v>554</v>
      </c>
      <c r="XAU22" s="208" t="s">
        <v>554</v>
      </c>
      <c r="XAV22" s="208" t="s">
        <v>554</v>
      </c>
      <c r="XAW22" s="208" t="s">
        <v>554</v>
      </c>
      <c r="XAX22" s="208" t="s">
        <v>554</v>
      </c>
      <c r="XAY22" s="208" t="s">
        <v>554</v>
      </c>
      <c r="XAZ22" s="208" t="s">
        <v>554</v>
      </c>
      <c r="XBA22" s="208" t="s">
        <v>554</v>
      </c>
      <c r="XBB22" s="208" t="s">
        <v>554</v>
      </c>
      <c r="XBC22" s="208" t="s">
        <v>554</v>
      </c>
      <c r="XBD22" s="208" t="s">
        <v>554</v>
      </c>
      <c r="XBE22" s="208" t="s">
        <v>554</v>
      </c>
      <c r="XBF22" s="208" t="s">
        <v>554</v>
      </c>
      <c r="XBG22" s="208" t="s">
        <v>554</v>
      </c>
      <c r="XBH22" s="208" t="s">
        <v>554</v>
      </c>
      <c r="XBI22" s="208" t="s">
        <v>554</v>
      </c>
      <c r="XBJ22" s="208" t="s">
        <v>554</v>
      </c>
      <c r="XBK22" s="208" t="s">
        <v>554</v>
      </c>
      <c r="XBL22" s="208" t="s">
        <v>554</v>
      </c>
      <c r="XBM22" s="208" t="s">
        <v>554</v>
      </c>
      <c r="XBN22" s="208" t="s">
        <v>554</v>
      </c>
      <c r="XBO22" s="208" t="s">
        <v>554</v>
      </c>
      <c r="XBP22" s="208" t="s">
        <v>554</v>
      </c>
      <c r="XBQ22" s="208" t="s">
        <v>554</v>
      </c>
      <c r="XBR22" s="208" t="s">
        <v>554</v>
      </c>
      <c r="XBS22" s="208" t="s">
        <v>554</v>
      </c>
      <c r="XBT22" s="208" t="s">
        <v>554</v>
      </c>
      <c r="XBU22" s="208" t="s">
        <v>554</v>
      </c>
      <c r="XBV22" s="208" t="s">
        <v>554</v>
      </c>
      <c r="XBW22" s="208" t="s">
        <v>554</v>
      </c>
      <c r="XBX22" s="208" t="s">
        <v>554</v>
      </c>
      <c r="XBY22" s="208" t="s">
        <v>554</v>
      </c>
      <c r="XBZ22" s="208" t="s">
        <v>554</v>
      </c>
      <c r="XCA22" s="208" t="s">
        <v>554</v>
      </c>
      <c r="XCB22" s="208" t="s">
        <v>554</v>
      </c>
      <c r="XCC22" s="208" t="s">
        <v>554</v>
      </c>
      <c r="XCD22" s="208" t="s">
        <v>554</v>
      </c>
      <c r="XCE22" s="208" t="s">
        <v>554</v>
      </c>
      <c r="XCF22" s="208" t="s">
        <v>554</v>
      </c>
      <c r="XCG22" s="208" t="s">
        <v>554</v>
      </c>
      <c r="XCH22" s="208" t="s">
        <v>554</v>
      </c>
      <c r="XCI22" s="208" t="s">
        <v>554</v>
      </c>
      <c r="XCJ22" s="208" t="s">
        <v>554</v>
      </c>
      <c r="XCK22" s="208" t="s">
        <v>554</v>
      </c>
      <c r="XCL22" s="208" t="s">
        <v>554</v>
      </c>
      <c r="XCM22" s="208" t="s">
        <v>554</v>
      </c>
      <c r="XCN22" s="208" t="s">
        <v>554</v>
      </c>
      <c r="XCO22" s="208" t="s">
        <v>554</v>
      </c>
      <c r="XCP22" s="208" t="s">
        <v>554</v>
      </c>
      <c r="XCQ22" s="208" t="s">
        <v>554</v>
      </c>
      <c r="XCR22" s="208" t="s">
        <v>554</v>
      </c>
      <c r="XCS22" s="208" t="s">
        <v>554</v>
      </c>
      <c r="XCT22" s="208" t="s">
        <v>554</v>
      </c>
      <c r="XCU22" s="208" t="s">
        <v>554</v>
      </c>
      <c r="XCV22" s="208" t="s">
        <v>554</v>
      </c>
      <c r="XCW22" s="208" t="s">
        <v>554</v>
      </c>
      <c r="XCX22" s="208" t="s">
        <v>554</v>
      </c>
      <c r="XCY22" s="208" t="s">
        <v>554</v>
      </c>
      <c r="XCZ22" s="208" t="s">
        <v>554</v>
      </c>
      <c r="XDA22" s="208" t="s">
        <v>554</v>
      </c>
      <c r="XDB22" s="208" t="s">
        <v>554</v>
      </c>
      <c r="XDC22" s="208" t="s">
        <v>554</v>
      </c>
      <c r="XDD22" s="208" t="s">
        <v>554</v>
      </c>
      <c r="XDE22" s="208" t="s">
        <v>554</v>
      </c>
      <c r="XDF22" s="208" t="s">
        <v>554</v>
      </c>
      <c r="XDG22" s="208" t="s">
        <v>554</v>
      </c>
      <c r="XDH22" s="208" t="s">
        <v>554</v>
      </c>
      <c r="XDI22" s="208" t="s">
        <v>554</v>
      </c>
      <c r="XDJ22" s="208" t="s">
        <v>554</v>
      </c>
      <c r="XDK22" s="208" t="s">
        <v>554</v>
      </c>
      <c r="XDL22" s="208" t="s">
        <v>554</v>
      </c>
      <c r="XDM22" s="208" t="s">
        <v>554</v>
      </c>
      <c r="XDN22" s="208" t="s">
        <v>554</v>
      </c>
      <c r="XDO22" s="208" t="s">
        <v>554</v>
      </c>
      <c r="XDP22" s="208" t="s">
        <v>554</v>
      </c>
      <c r="XDQ22" s="208" t="s">
        <v>554</v>
      </c>
      <c r="XDR22" s="208" t="s">
        <v>554</v>
      </c>
      <c r="XDS22" s="208" t="s">
        <v>554</v>
      </c>
      <c r="XDT22" s="208" t="s">
        <v>554</v>
      </c>
      <c r="XDU22" s="208" t="s">
        <v>554</v>
      </c>
      <c r="XDV22" s="208" t="s">
        <v>554</v>
      </c>
      <c r="XDW22" s="208" t="s">
        <v>554</v>
      </c>
      <c r="XDX22" s="208" t="s">
        <v>554</v>
      </c>
      <c r="XDY22" s="208" t="s">
        <v>554</v>
      </c>
      <c r="XDZ22" s="208" t="s">
        <v>554</v>
      </c>
      <c r="XEA22" s="208" t="s">
        <v>554</v>
      </c>
      <c r="XEB22" s="208" t="s">
        <v>554</v>
      </c>
      <c r="XEC22" s="208" t="s">
        <v>554</v>
      </c>
      <c r="XED22" s="208" t="s">
        <v>554</v>
      </c>
      <c r="XEE22" s="208" t="s">
        <v>554</v>
      </c>
      <c r="XEF22" s="208" t="s">
        <v>554</v>
      </c>
      <c r="XEG22" s="208" t="s">
        <v>554</v>
      </c>
      <c r="XEH22" s="208" t="s">
        <v>554</v>
      </c>
      <c r="XEI22" s="208" t="s">
        <v>554</v>
      </c>
      <c r="XEJ22" s="208" t="s">
        <v>554</v>
      </c>
      <c r="XEK22" s="208" t="s">
        <v>554</v>
      </c>
      <c r="XEL22" s="208" t="s">
        <v>554</v>
      </c>
      <c r="XEM22" s="208" t="s">
        <v>554</v>
      </c>
      <c r="XEN22" s="208" t="s">
        <v>554</v>
      </c>
      <c r="XEO22" s="208" t="s">
        <v>554</v>
      </c>
      <c r="XEP22" s="208" t="s">
        <v>554</v>
      </c>
      <c r="XEQ22" s="208" t="s">
        <v>554</v>
      </c>
      <c r="XER22" s="208" t="s">
        <v>554</v>
      </c>
      <c r="XES22" s="208" t="s">
        <v>554</v>
      </c>
      <c r="XET22" s="208" t="s">
        <v>554</v>
      </c>
      <c r="XEU22" s="208" t="s">
        <v>554</v>
      </c>
      <c r="XEV22" s="208" t="s">
        <v>554</v>
      </c>
      <c r="XEW22" s="208" t="s">
        <v>554</v>
      </c>
      <c r="XEX22" s="208" t="s">
        <v>554</v>
      </c>
      <c r="XEY22" s="208" t="s">
        <v>554</v>
      </c>
      <c r="XEZ22" s="208" t="s">
        <v>554</v>
      </c>
      <c r="XFA22" s="208" t="s">
        <v>554</v>
      </c>
      <c r="XFB22" s="208" t="s">
        <v>554</v>
      </c>
      <c r="XFC22" s="208" t="s">
        <v>554</v>
      </c>
      <c r="XFD22" s="208" t="s">
        <v>554</v>
      </c>
    </row>
    <row r="23" spans="1:16384" x14ac:dyDescent="0.2">
      <c r="A23" s="143" t="s">
        <v>517</v>
      </c>
      <c r="B23" s="143" t="s">
        <v>511</v>
      </c>
      <c r="C23" s="143" t="s">
        <v>518</v>
      </c>
      <c r="D23" s="196" t="s">
        <v>532</v>
      </c>
      <c r="E23" s="143">
        <v>2019</v>
      </c>
      <c r="F23" s="196" t="s">
        <v>514</v>
      </c>
      <c r="G23" s="197">
        <v>0</v>
      </c>
      <c r="H23" s="217">
        <v>164075.97</v>
      </c>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c r="FY23" s="182"/>
      <c r="FZ23" s="182"/>
      <c r="GA23" s="182"/>
      <c r="GB23" s="182"/>
      <c r="GC23" s="182"/>
      <c r="GD23" s="182"/>
      <c r="GE23" s="182"/>
      <c r="GF23" s="182"/>
      <c r="GG23" s="182"/>
      <c r="GH23" s="182"/>
      <c r="GI23" s="182"/>
      <c r="GJ23" s="182"/>
      <c r="GK23" s="182"/>
      <c r="GL23" s="182"/>
      <c r="GM23" s="182"/>
      <c r="GN23" s="182"/>
      <c r="GO23" s="182"/>
      <c r="GP23" s="182"/>
      <c r="GQ23" s="182"/>
      <c r="GR23" s="182"/>
      <c r="GS23" s="182"/>
      <c r="GT23" s="182"/>
      <c r="GU23" s="182"/>
      <c r="GV23" s="182"/>
      <c r="GW23" s="182"/>
      <c r="GX23" s="182"/>
      <c r="GY23" s="182"/>
      <c r="GZ23" s="182"/>
      <c r="HA23" s="182"/>
      <c r="HB23" s="182"/>
      <c r="HC23" s="182"/>
      <c r="HD23" s="182"/>
      <c r="HE23" s="182"/>
      <c r="HF23" s="182"/>
      <c r="HG23" s="182"/>
      <c r="HH23" s="182"/>
      <c r="HI23" s="182"/>
      <c r="HJ23" s="182"/>
      <c r="HK23" s="182"/>
      <c r="HL23" s="182"/>
      <c r="HM23" s="182"/>
      <c r="HN23" s="182"/>
      <c r="HO23" s="182"/>
      <c r="HP23" s="182"/>
      <c r="HQ23" s="182"/>
      <c r="HR23" s="182"/>
      <c r="HS23" s="182"/>
      <c r="HT23" s="182"/>
      <c r="HU23" s="182"/>
      <c r="HV23" s="182"/>
      <c r="HW23" s="182"/>
      <c r="HX23" s="182"/>
      <c r="HY23" s="182"/>
      <c r="HZ23" s="182"/>
      <c r="IA23" s="182"/>
      <c r="IB23" s="182"/>
      <c r="IC23" s="182"/>
      <c r="ID23" s="182"/>
      <c r="IE23" s="182"/>
      <c r="IF23" s="182"/>
      <c r="IG23" s="182"/>
      <c r="IH23" s="182"/>
      <c r="II23" s="182"/>
      <c r="IJ23" s="182"/>
      <c r="IK23" s="182"/>
      <c r="IL23" s="182"/>
      <c r="IM23" s="182"/>
      <c r="IN23" s="182"/>
      <c r="IO23" s="182"/>
      <c r="IP23" s="182"/>
      <c r="IQ23" s="182"/>
      <c r="IR23" s="182"/>
      <c r="IS23" s="182"/>
      <c r="IT23" s="182"/>
      <c r="IU23" s="182"/>
      <c r="IV23" s="182"/>
      <c r="IW23" s="182"/>
      <c r="IX23" s="182"/>
      <c r="IY23" s="182"/>
      <c r="IZ23" s="182"/>
      <c r="JA23" s="182"/>
      <c r="JB23" s="182"/>
      <c r="JC23" s="182"/>
      <c r="JD23" s="182"/>
      <c r="JE23" s="182"/>
      <c r="JF23" s="182"/>
      <c r="JG23" s="182"/>
      <c r="JH23" s="182"/>
      <c r="JI23" s="182"/>
      <c r="JJ23" s="182"/>
      <c r="JK23" s="182"/>
      <c r="JL23" s="182"/>
      <c r="JM23" s="182"/>
      <c r="JN23" s="182"/>
      <c r="JO23" s="182"/>
      <c r="JP23" s="182"/>
      <c r="JQ23" s="182"/>
      <c r="JR23" s="182"/>
      <c r="JS23" s="182"/>
      <c r="JT23" s="182"/>
      <c r="JU23" s="182"/>
      <c r="JV23" s="182"/>
      <c r="JW23" s="182"/>
      <c r="JX23" s="182"/>
      <c r="JY23" s="182"/>
      <c r="JZ23" s="182"/>
      <c r="KA23" s="182"/>
      <c r="KB23" s="182"/>
      <c r="KC23" s="182"/>
      <c r="KD23" s="182"/>
      <c r="KE23" s="182"/>
      <c r="KF23" s="182"/>
      <c r="KG23" s="182"/>
      <c r="KH23" s="182"/>
      <c r="KI23" s="182"/>
      <c r="KJ23" s="182"/>
      <c r="KK23" s="182"/>
      <c r="KL23" s="182"/>
      <c r="KM23" s="182"/>
      <c r="KN23" s="182"/>
      <c r="KO23" s="182"/>
      <c r="KP23" s="182"/>
      <c r="KQ23" s="182"/>
      <c r="KR23" s="182"/>
      <c r="KS23" s="182"/>
      <c r="KT23" s="182"/>
      <c r="KU23" s="182"/>
      <c r="KV23" s="182"/>
      <c r="KW23" s="182"/>
      <c r="KX23" s="182"/>
      <c r="KY23" s="182"/>
      <c r="KZ23" s="182"/>
      <c r="LA23" s="182"/>
      <c r="LB23" s="182"/>
      <c r="LC23" s="182"/>
      <c r="LD23" s="182"/>
      <c r="LE23" s="182"/>
      <c r="LF23" s="182"/>
      <c r="LG23" s="182"/>
      <c r="LH23" s="182"/>
      <c r="LI23" s="182"/>
      <c r="LJ23" s="182"/>
      <c r="LK23" s="182"/>
      <c r="LL23" s="182"/>
      <c r="LM23" s="182"/>
      <c r="LN23" s="182"/>
      <c r="LO23" s="182"/>
      <c r="LP23" s="182"/>
      <c r="LQ23" s="182"/>
      <c r="LR23" s="182"/>
      <c r="LS23" s="182"/>
      <c r="LT23" s="182"/>
      <c r="LU23" s="182"/>
      <c r="LV23" s="182"/>
      <c r="LW23" s="182"/>
      <c r="LX23" s="182"/>
      <c r="LY23" s="182"/>
      <c r="LZ23" s="182"/>
      <c r="MA23" s="182"/>
      <c r="MB23" s="182"/>
      <c r="MC23" s="182"/>
      <c r="MD23" s="182"/>
      <c r="ME23" s="182"/>
      <c r="MF23" s="182"/>
      <c r="MG23" s="182"/>
      <c r="MH23" s="182"/>
      <c r="MI23" s="182"/>
      <c r="MJ23" s="182"/>
      <c r="MK23" s="182"/>
      <c r="ML23" s="182"/>
      <c r="MM23" s="182"/>
      <c r="MN23" s="182"/>
      <c r="MO23" s="182"/>
      <c r="MP23" s="182"/>
      <c r="MQ23" s="182"/>
      <c r="MR23" s="182"/>
      <c r="MS23" s="182"/>
      <c r="MT23" s="182"/>
      <c r="MU23" s="182"/>
      <c r="MV23" s="182"/>
      <c r="MW23" s="182"/>
      <c r="MX23" s="182"/>
      <c r="MY23" s="182"/>
      <c r="MZ23" s="182"/>
      <c r="NA23" s="182"/>
      <c r="NB23" s="182"/>
      <c r="NC23" s="182"/>
      <c r="ND23" s="182"/>
      <c r="NE23" s="182"/>
      <c r="NF23" s="182"/>
      <c r="NG23" s="182"/>
      <c r="NH23" s="182"/>
      <c r="NI23" s="182"/>
      <c r="NJ23" s="182"/>
      <c r="NK23" s="182"/>
      <c r="NL23" s="182"/>
      <c r="NM23" s="182"/>
      <c r="NN23" s="182"/>
      <c r="NO23" s="182"/>
      <c r="NP23" s="182"/>
      <c r="NQ23" s="182"/>
      <c r="NR23" s="182"/>
      <c r="NS23" s="182"/>
      <c r="NT23" s="182"/>
      <c r="NU23" s="182"/>
      <c r="NV23" s="182"/>
      <c r="NW23" s="182"/>
      <c r="NX23" s="182"/>
      <c r="NY23" s="182"/>
      <c r="NZ23" s="182"/>
      <c r="OA23" s="182"/>
      <c r="OB23" s="182"/>
      <c r="OC23" s="182"/>
      <c r="OD23" s="182"/>
      <c r="OE23" s="182"/>
      <c r="OF23" s="182"/>
      <c r="OG23" s="182"/>
      <c r="OH23" s="182"/>
      <c r="OI23" s="182"/>
      <c r="OJ23" s="182"/>
      <c r="OK23" s="182"/>
      <c r="OL23" s="182"/>
      <c r="OM23" s="182"/>
      <c r="ON23" s="182"/>
      <c r="OO23" s="182"/>
      <c r="OP23" s="182"/>
      <c r="OQ23" s="182"/>
      <c r="OR23" s="182"/>
      <c r="OS23" s="182"/>
      <c r="OT23" s="182"/>
      <c r="OU23" s="182"/>
      <c r="OV23" s="182"/>
      <c r="OW23" s="182"/>
      <c r="OX23" s="182"/>
      <c r="OY23" s="182"/>
      <c r="OZ23" s="182"/>
      <c r="PA23" s="182"/>
      <c r="PB23" s="182"/>
      <c r="PC23" s="182"/>
      <c r="PD23" s="182"/>
      <c r="PE23" s="182"/>
      <c r="PF23" s="182"/>
      <c r="PG23" s="182"/>
      <c r="PH23" s="182"/>
      <c r="PI23" s="182"/>
      <c r="PJ23" s="182"/>
      <c r="PK23" s="182"/>
      <c r="PL23" s="182"/>
      <c r="PM23" s="182"/>
      <c r="PN23" s="182"/>
      <c r="PO23" s="182"/>
      <c r="PP23" s="182"/>
      <c r="PQ23" s="182"/>
      <c r="PR23" s="182"/>
      <c r="PS23" s="182"/>
      <c r="PT23" s="182"/>
      <c r="PU23" s="182"/>
      <c r="PV23" s="182"/>
      <c r="PW23" s="182"/>
      <c r="PX23" s="207" t="s">
        <v>555</v>
      </c>
      <c r="PY23" s="208" t="s">
        <v>555</v>
      </c>
      <c r="PZ23" s="208" t="s">
        <v>555</v>
      </c>
      <c r="QA23" s="208" t="s">
        <v>555</v>
      </c>
      <c r="QB23" s="208" t="s">
        <v>555</v>
      </c>
      <c r="QC23" s="208" t="s">
        <v>555</v>
      </c>
      <c r="QD23" s="208" t="s">
        <v>555</v>
      </c>
      <c r="QE23" s="208" t="s">
        <v>555</v>
      </c>
      <c r="QF23" s="208" t="s">
        <v>555</v>
      </c>
      <c r="QG23" s="208" t="s">
        <v>555</v>
      </c>
      <c r="QH23" s="208" t="s">
        <v>555</v>
      </c>
      <c r="QI23" s="208" t="s">
        <v>555</v>
      </c>
      <c r="QJ23" s="208" t="s">
        <v>555</v>
      </c>
      <c r="QK23" s="208" t="s">
        <v>555</v>
      </c>
      <c r="QL23" s="208" t="s">
        <v>555</v>
      </c>
      <c r="QM23" s="208" t="s">
        <v>555</v>
      </c>
      <c r="QN23" s="208" t="s">
        <v>555</v>
      </c>
      <c r="QO23" s="208" t="s">
        <v>555</v>
      </c>
      <c r="QP23" s="208" t="s">
        <v>555</v>
      </c>
      <c r="QQ23" s="208" t="s">
        <v>555</v>
      </c>
      <c r="QR23" s="208" t="s">
        <v>555</v>
      </c>
      <c r="QS23" s="208" t="s">
        <v>555</v>
      </c>
      <c r="QT23" s="208" t="s">
        <v>555</v>
      </c>
      <c r="QU23" s="208" t="s">
        <v>555</v>
      </c>
      <c r="QV23" s="208" t="s">
        <v>555</v>
      </c>
      <c r="QW23" s="208" t="s">
        <v>555</v>
      </c>
      <c r="QX23" s="208" t="s">
        <v>555</v>
      </c>
      <c r="QY23" s="208" t="s">
        <v>555</v>
      </c>
      <c r="QZ23" s="208" t="s">
        <v>555</v>
      </c>
      <c r="RA23" s="208" t="s">
        <v>555</v>
      </c>
      <c r="RB23" s="208" t="s">
        <v>555</v>
      </c>
      <c r="RC23" s="208" t="s">
        <v>555</v>
      </c>
      <c r="RD23" s="208" t="s">
        <v>555</v>
      </c>
      <c r="RE23" s="208" t="s">
        <v>555</v>
      </c>
      <c r="RF23" s="208" t="s">
        <v>555</v>
      </c>
      <c r="RG23" s="208" t="s">
        <v>555</v>
      </c>
      <c r="RH23" s="208" t="s">
        <v>555</v>
      </c>
      <c r="RI23" s="208" t="s">
        <v>555</v>
      </c>
      <c r="RJ23" s="208" t="s">
        <v>555</v>
      </c>
      <c r="RK23" s="208" t="s">
        <v>555</v>
      </c>
      <c r="RL23" s="208" t="s">
        <v>555</v>
      </c>
      <c r="RM23" s="208" t="s">
        <v>555</v>
      </c>
      <c r="RN23" s="208" t="s">
        <v>555</v>
      </c>
      <c r="RO23" s="208" t="s">
        <v>555</v>
      </c>
      <c r="RP23" s="208" t="s">
        <v>555</v>
      </c>
      <c r="RQ23" s="208" t="s">
        <v>555</v>
      </c>
      <c r="RR23" s="208" t="s">
        <v>555</v>
      </c>
      <c r="RS23" s="208" t="s">
        <v>555</v>
      </c>
      <c r="RT23" s="208" t="s">
        <v>555</v>
      </c>
      <c r="RU23" s="208" t="s">
        <v>555</v>
      </c>
      <c r="RV23" s="208" t="s">
        <v>555</v>
      </c>
      <c r="RW23" s="208" t="s">
        <v>555</v>
      </c>
      <c r="RX23" s="208" t="s">
        <v>555</v>
      </c>
      <c r="RY23" s="208" t="s">
        <v>555</v>
      </c>
      <c r="RZ23" s="208" t="s">
        <v>555</v>
      </c>
      <c r="SA23" s="208" t="s">
        <v>555</v>
      </c>
      <c r="SB23" s="208" t="s">
        <v>555</v>
      </c>
      <c r="SC23" s="208" t="s">
        <v>555</v>
      </c>
      <c r="SD23" s="208" t="s">
        <v>555</v>
      </c>
      <c r="SE23" s="208" t="s">
        <v>555</v>
      </c>
      <c r="SF23" s="208" t="s">
        <v>555</v>
      </c>
      <c r="SG23" s="208" t="s">
        <v>555</v>
      </c>
      <c r="SH23" s="208" t="s">
        <v>555</v>
      </c>
      <c r="SI23" s="208" t="s">
        <v>555</v>
      </c>
      <c r="SJ23" s="208" t="s">
        <v>555</v>
      </c>
      <c r="SK23" s="208" t="s">
        <v>555</v>
      </c>
      <c r="SL23" s="208" t="s">
        <v>555</v>
      </c>
      <c r="SM23" s="208" t="s">
        <v>555</v>
      </c>
      <c r="SN23" s="208" t="s">
        <v>555</v>
      </c>
      <c r="SO23" s="208" t="s">
        <v>555</v>
      </c>
      <c r="SP23" s="208" t="s">
        <v>555</v>
      </c>
      <c r="SQ23" s="208" t="s">
        <v>555</v>
      </c>
      <c r="SR23" s="208" t="s">
        <v>555</v>
      </c>
      <c r="SS23" s="208" t="s">
        <v>555</v>
      </c>
      <c r="ST23" s="208" t="s">
        <v>555</v>
      </c>
      <c r="SU23" s="208" t="s">
        <v>555</v>
      </c>
      <c r="SV23" s="208" t="s">
        <v>555</v>
      </c>
      <c r="SW23" s="208" t="s">
        <v>555</v>
      </c>
      <c r="SX23" s="208" t="s">
        <v>555</v>
      </c>
      <c r="SY23" s="208" t="s">
        <v>555</v>
      </c>
      <c r="SZ23" s="208" t="s">
        <v>555</v>
      </c>
      <c r="TA23" s="208" t="s">
        <v>555</v>
      </c>
      <c r="TB23" s="208" t="s">
        <v>555</v>
      </c>
      <c r="TC23" s="208" t="s">
        <v>555</v>
      </c>
      <c r="TD23" s="208" t="s">
        <v>555</v>
      </c>
      <c r="TE23" s="208" t="s">
        <v>555</v>
      </c>
      <c r="TF23" s="208" t="s">
        <v>555</v>
      </c>
      <c r="TG23" s="208" t="s">
        <v>555</v>
      </c>
      <c r="TH23" s="208" t="s">
        <v>555</v>
      </c>
      <c r="TI23" s="208" t="s">
        <v>555</v>
      </c>
      <c r="TJ23" s="208" t="s">
        <v>555</v>
      </c>
      <c r="TK23" s="208" t="s">
        <v>555</v>
      </c>
      <c r="TL23" s="208" t="s">
        <v>555</v>
      </c>
      <c r="TM23" s="208" t="s">
        <v>555</v>
      </c>
      <c r="TN23" s="208" t="s">
        <v>555</v>
      </c>
      <c r="TO23" s="208" t="s">
        <v>555</v>
      </c>
      <c r="TP23" s="208" t="s">
        <v>555</v>
      </c>
      <c r="TQ23" s="208" t="s">
        <v>555</v>
      </c>
      <c r="TR23" s="208" t="s">
        <v>555</v>
      </c>
      <c r="TS23" s="208" t="s">
        <v>555</v>
      </c>
      <c r="TT23" s="208" t="s">
        <v>555</v>
      </c>
      <c r="TU23" s="208" t="s">
        <v>555</v>
      </c>
      <c r="TV23" s="208" t="s">
        <v>555</v>
      </c>
      <c r="TW23" s="208" t="s">
        <v>555</v>
      </c>
      <c r="TX23" s="208" t="s">
        <v>555</v>
      </c>
      <c r="TY23" s="208" t="s">
        <v>555</v>
      </c>
      <c r="TZ23" s="208" t="s">
        <v>555</v>
      </c>
      <c r="UA23" s="208" t="s">
        <v>555</v>
      </c>
      <c r="UB23" s="208" t="s">
        <v>555</v>
      </c>
      <c r="UC23" s="208" t="s">
        <v>555</v>
      </c>
      <c r="UD23" s="208" t="s">
        <v>555</v>
      </c>
      <c r="UE23" s="208" t="s">
        <v>555</v>
      </c>
      <c r="UF23" s="208" t="s">
        <v>555</v>
      </c>
      <c r="UG23" s="208" t="s">
        <v>555</v>
      </c>
      <c r="UH23" s="208" t="s">
        <v>555</v>
      </c>
      <c r="UI23" s="208" t="s">
        <v>555</v>
      </c>
      <c r="UJ23" s="208" t="s">
        <v>555</v>
      </c>
      <c r="UK23" s="208" t="s">
        <v>555</v>
      </c>
      <c r="UL23" s="208" t="s">
        <v>555</v>
      </c>
      <c r="UM23" s="208" t="s">
        <v>555</v>
      </c>
      <c r="UN23" s="208" t="s">
        <v>555</v>
      </c>
      <c r="UO23" s="208" t="s">
        <v>555</v>
      </c>
      <c r="UP23" s="208" t="s">
        <v>555</v>
      </c>
      <c r="UQ23" s="208" t="s">
        <v>555</v>
      </c>
      <c r="UR23" s="208" t="s">
        <v>555</v>
      </c>
      <c r="US23" s="208" t="s">
        <v>555</v>
      </c>
      <c r="UT23" s="208" t="s">
        <v>555</v>
      </c>
      <c r="UU23" s="208" t="s">
        <v>555</v>
      </c>
      <c r="UV23" s="208" t="s">
        <v>555</v>
      </c>
      <c r="UW23" s="208" t="s">
        <v>555</v>
      </c>
      <c r="UX23" s="208" t="s">
        <v>555</v>
      </c>
      <c r="UY23" s="208" t="s">
        <v>555</v>
      </c>
      <c r="UZ23" s="208" t="s">
        <v>555</v>
      </c>
      <c r="VA23" s="208" t="s">
        <v>555</v>
      </c>
      <c r="VB23" s="208" t="s">
        <v>555</v>
      </c>
      <c r="VC23" s="208" t="s">
        <v>555</v>
      </c>
      <c r="VD23" s="208" t="s">
        <v>555</v>
      </c>
      <c r="VE23" s="208" t="s">
        <v>555</v>
      </c>
      <c r="VF23" s="208" t="s">
        <v>555</v>
      </c>
      <c r="VG23" s="208" t="s">
        <v>555</v>
      </c>
      <c r="VH23" s="208" t="s">
        <v>555</v>
      </c>
      <c r="VI23" s="208" t="s">
        <v>555</v>
      </c>
      <c r="VJ23" s="208" t="s">
        <v>555</v>
      </c>
      <c r="VK23" s="208" t="s">
        <v>555</v>
      </c>
      <c r="VL23" s="208" t="s">
        <v>555</v>
      </c>
      <c r="VM23" s="208" t="s">
        <v>555</v>
      </c>
      <c r="VN23" s="208" t="s">
        <v>555</v>
      </c>
      <c r="VO23" s="208" t="s">
        <v>555</v>
      </c>
      <c r="VP23" s="208" t="s">
        <v>555</v>
      </c>
      <c r="VQ23" s="208" t="s">
        <v>555</v>
      </c>
      <c r="VR23" s="208" t="s">
        <v>555</v>
      </c>
      <c r="VS23" s="208" t="s">
        <v>555</v>
      </c>
      <c r="VT23" s="208" t="s">
        <v>555</v>
      </c>
      <c r="VU23" s="208" t="s">
        <v>555</v>
      </c>
      <c r="VV23" s="208" t="s">
        <v>555</v>
      </c>
      <c r="VW23" s="208" t="s">
        <v>555</v>
      </c>
      <c r="VX23" s="208" t="s">
        <v>555</v>
      </c>
      <c r="VY23" s="208" t="s">
        <v>555</v>
      </c>
      <c r="VZ23" s="208" t="s">
        <v>555</v>
      </c>
      <c r="WA23" s="208" t="s">
        <v>555</v>
      </c>
      <c r="WB23" s="208" t="s">
        <v>555</v>
      </c>
      <c r="WC23" s="208" t="s">
        <v>555</v>
      </c>
      <c r="WD23" s="208" t="s">
        <v>555</v>
      </c>
      <c r="WE23" s="208" t="s">
        <v>555</v>
      </c>
      <c r="WF23" s="208" t="s">
        <v>555</v>
      </c>
      <c r="WG23" s="208" t="s">
        <v>555</v>
      </c>
      <c r="WH23" s="208" t="s">
        <v>555</v>
      </c>
      <c r="WI23" s="208" t="s">
        <v>555</v>
      </c>
      <c r="WJ23" s="208" t="s">
        <v>555</v>
      </c>
      <c r="WK23" s="208" t="s">
        <v>555</v>
      </c>
      <c r="WL23" s="208" t="s">
        <v>555</v>
      </c>
      <c r="WM23" s="208" t="s">
        <v>555</v>
      </c>
      <c r="WN23" s="208" t="s">
        <v>555</v>
      </c>
      <c r="WO23" s="208" t="s">
        <v>555</v>
      </c>
      <c r="WP23" s="208" t="s">
        <v>555</v>
      </c>
      <c r="WQ23" s="208" t="s">
        <v>555</v>
      </c>
      <c r="WR23" s="208" t="s">
        <v>555</v>
      </c>
      <c r="WS23" s="208" t="s">
        <v>555</v>
      </c>
      <c r="WT23" s="208" t="s">
        <v>555</v>
      </c>
      <c r="WU23" s="208" t="s">
        <v>555</v>
      </c>
      <c r="WV23" s="208" t="s">
        <v>555</v>
      </c>
      <c r="WW23" s="208" t="s">
        <v>555</v>
      </c>
      <c r="WX23" s="208" t="s">
        <v>555</v>
      </c>
      <c r="WY23" s="208" t="s">
        <v>555</v>
      </c>
      <c r="WZ23" s="208" t="s">
        <v>555</v>
      </c>
      <c r="XA23" s="208" t="s">
        <v>555</v>
      </c>
      <c r="XB23" s="208" t="s">
        <v>555</v>
      </c>
      <c r="XC23" s="208" t="s">
        <v>555</v>
      </c>
      <c r="XD23" s="208" t="s">
        <v>555</v>
      </c>
      <c r="XE23" s="208" t="s">
        <v>555</v>
      </c>
      <c r="XF23" s="208" t="s">
        <v>555</v>
      </c>
      <c r="XG23" s="208" t="s">
        <v>555</v>
      </c>
      <c r="XH23" s="208" t="s">
        <v>555</v>
      </c>
      <c r="XI23" s="208" t="s">
        <v>555</v>
      </c>
      <c r="XJ23" s="208" t="s">
        <v>555</v>
      </c>
      <c r="XK23" s="208" t="s">
        <v>555</v>
      </c>
      <c r="XL23" s="208" t="s">
        <v>555</v>
      </c>
      <c r="XM23" s="208" t="s">
        <v>555</v>
      </c>
      <c r="XN23" s="208" t="s">
        <v>555</v>
      </c>
      <c r="XO23" s="208" t="s">
        <v>555</v>
      </c>
      <c r="XP23" s="208" t="s">
        <v>555</v>
      </c>
      <c r="XQ23" s="208" t="s">
        <v>555</v>
      </c>
      <c r="XR23" s="208" t="s">
        <v>555</v>
      </c>
      <c r="XS23" s="208" t="s">
        <v>555</v>
      </c>
      <c r="XT23" s="208" t="s">
        <v>555</v>
      </c>
      <c r="XU23" s="208" t="s">
        <v>555</v>
      </c>
      <c r="XV23" s="208" t="s">
        <v>555</v>
      </c>
      <c r="XW23" s="208" t="s">
        <v>555</v>
      </c>
      <c r="XX23" s="208" t="s">
        <v>555</v>
      </c>
      <c r="XY23" s="208" t="s">
        <v>555</v>
      </c>
      <c r="XZ23" s="208" t="s">
        <v>555</v>
      </c>
      <c r="YA23" s="208" t="s">
        <v>555</v>
      </c>
      <c r="YB23" s="208" t="s">
        <v>555</v>
      </c>
      <c r="YC23" s="208" t="s">
        <v>555</v>
      </c>
      <c r="YD23" s="208" t="s">
        <v>555</v>
      </c>
      <c r="YE23" s="208" t="s">
        <v>555</v>
      </c>
      <c r="YF23" s="208" t="s">
        <v>555</v>
      </c>
      <c r="YG23" s="208" t="s">
        <v>555</v>
      </c>
      <c r="YH23" s="208" t="s">
        <v>555</v>
      </c>
      <c r="YI23" s="208" t="s">
        <v>555</v>
      </c>
      <c r="YJ23" s="208" t="s">
        <v>555</v>
      </c>
      <c r="YK23" s="208" t="s">
        <v>555</v>
      </c>
      <c r="YL23" s="208" t="s">
        <v>555</v>
      </c>
      <c r="YM23" s="208" t="s">
        <v>555</v>
      </c>
      <c r="YN23" s="208" t="s">
        <v>555</v>
      </c>
      <c r="YO23" s="208" t="s">
        <v>555</v>
      </c>
      <c r="YP23" s="208" t="s">
        <v>555</v>
      </c>
      <c r="YQ23" s="208" t="s">
        <v>555</v>
      </c>
      <c r="YR23" s="208" t="s">
        <v>555</v>
      </c>
      <c r="YS23" s="208" t="s">
        <v>555</v>
      </c>
      <c r="YT23" s="208" t="s">
        <v>555</v>
      </c>
      <c r="YU23" s="208" t="s">
        <v>555</v>
      </c>
      <c r="YV23" s="208" t="s">
        <v>555</v>
      </c>
      <c r="YW23" s="208" t="s">
        <v>555</v>
      </c>
      <c r="YX23" s="208" t="s">
        <v>555</v>
      </c>
      <c r="YY23" s="208" t="s">
        <v>555</v>
      </c>
      <c r="YZ23" s="208" t="s">
        <v>555</v>
      </c>
      <c r="ZA23" s="208" t="s">
        <v>555</v>
      </c>
      <c r="ZB23" s="208" t="s">
        <v>555</v>
      </c>
      <c r="ZC23" s="208" t="s">
        <v>555</v>
      </c>
      <c r="ZD23" s="208" t="s">
        <v>555</v>
      </c>
      <c r="ZE23" s="208" t="s">
        <v>555</v>
      </c>
      <c r="ZF23" s="208" t="s">
        <v>555</v>
      </c>
      <c r="ZG23" s="208" t="s">
        <v>555</v>
      </c>
      <c r="ZH23" s="208" t="s">
        <v>555</v>
      </c>
      <c r="ZI23" s="208" t="s">
        <v>555</v>
      </c>
      <c r="ZJ23" s="208" t="s">
        <v>555</v>
      </c>
      <c r="ZK23" s="208" t="s">
        <v>555</v>
      </c>
      <c r="ZL23" s="208" t="s">
        <v>555</v>
      </c>
      <c r="ZM23" s="208" t="s">
        <v>555</v>
      </c>
      <c r="ZN23" s="208" t="s">
        <v>555</v>
      </c>
      <c r="ZO23" s="208" t="s">
        <v>555</v>
      </c>
      <c r="ZP23" s="208" t="s">
        <v>555</v>
      </c>
      <c r="ZQ23" s="208" t="s">
        <v>555</v>
      </c>
      <c r="ZR23" s="208" t="s">
        <v>555</v>
      </c>
      <c r="ZS23" s="208" t="s">
        <v>555</v>
      </c>
      <c r="ZT23" s="208" t="s">
        <v>555</v>
      </c>
      <c r="ZU23" s="208" t="s">
        <v>555</v>
      </c>
      <c r="ZV23" s="208" t="s">
        <v>555</v>
      </c>
      <c r="ZW23" s="208" t="s">
        <v>555</v>
      </c>
      <c r="ZX23" s="208" t="s">
        <v>555</v>
      </c>
      <c r="ZY23" s="208" t="s">
        <v>555</v>
      </c>
      <c r="ZZ23" s="208" t="s">
        <v>555</v>
      </c>
      <c r="AAA23" s="208" t="s">
        <v>555</v>
      </c>
      <c r="AAB23" s="208" t="s">
        <v>555</v>
      </c>
      <c r="AAC23" s="208" t="s">
        <v>555</v>
      </c>
      <c r="AAD23" s="208" t="s">
        <v>555</v>
      </c>
      <c r="AAE23" s="208" t="s">
        <v>555</v>
      </c>
      <c r="AAF23" s="208" t="s">
        <v>555</v>
      </c>
      <c r="AAG23" s="208" t="s">
        <v>555</v>
      </c>
      <c r="AAH23" s="208" t="s">
        <v>555</v>
      </c>
      <c r="AAI23" s="208" t="s">
        <v>555</v>
      </c>
      <c r="AAJ23" s="208" t="s">
        <v>555</v>
      </c>
      <c r="AAK23" s="208" t="s">
        <v>555</v>
      </c>
      <c r="AAL23" s="208" t="s">
        <v>555</v>
      </c>
      <c r="AAM23" s="208" t="s">
        <v>555</v>
      </c>
      <c r="AAN23" s="208" t="s">
        <v>555</v>
      </c>
      <c r="AAO23" s="208" t="s">
        <v>555</v>
      </c>
      <c r="AAP23" s="208" t="s">
        <v>555</v>
      </c>
      <c r="AAQ23" s="208" t="s">
        <v>555</v>
      </c>
      <c r="AAR23" s="208" t="s">
        <v>555</v>
      </c>
      <c r="AAS23" s="208" t="s">
        <v>555</v>
      </c>
      <c r="AAT23" s="208" t="s">
        <v>555</v>
      </c>
      <c r="AAU23" s="208" t="s">
        <v>555</v>
      </c>
      <c r="AAV23" s="208" t="s">
        <v>555</v>
      </c>
      <c r="AAW23" s="208" t="s">
        <v>555</v>
      </c>
      <c r="AAX23" s="208" t="s">
        <v>555</v>
      </c>
      <c r="AAY23" s="208" t="s">
        <v>555</v>
      </c>
      <c r="AAZ23" s="208" t="s">
        <v>555</v>
      </c>
      <c r="ABA23" s="208" t="s">
        <v>555</v>
      </c>
      <c r="ABB23" s="208" t="s">
        <v>555</v>
      </c>
      <c r="ABC23" s="208" t="s">
        <v>555</v>
      </c>
      <c r="ABD23" s="208" t="s">
        <v>555</v>
      </c>
      <c r="ABE23" s="208" t="s">
        <v>555</v>
      </c>
      <c r="ABF23" s="208" t="s">
        <v>555</v>
      </c>
      <c r="ABG23" s="208" t="s">
        <v>555</v>
      </c>
      <c r="ABH23" s="208" t="s">
        <v>555</v>
      </c>
      <c r="ABI23" s="208" t="s">
        <v>555</v>
      </c>
      <c r="ABJ23" s="208" t="s">
        <v>555</v>
      </c>
      <c r="ABK23" s="208" t="s">
        <v>555</v>
      </c>
      <c r="ABL23" s="208" t="s">
        <v>555</v>
      </c>
      <c r="ABM23" s="208" t="s">
        <v>555</v>
      </c>
      <c r="ABN23" s="208" t="s">
        <v>555</v>
      </c>
      <c r="ABO23" s="208" t="s">
        <v>555</v>
      </c>
      <c r="ABP23" s="208" t="s">
        <v>555</v>
      </c>
      <c r="ABQ23" s="208" t="s">
        <v>555</v>
      </c>
      <c r="ABR23" s="208" t="s">
        <v>555</v>
      </c>
      <c r="ABS23" s="208" t="s">
        <v>555</v>
      </c>
      <c r="ABT23" s="208" t="s">
        <v>555</v>
      </c>
      <c r="ABU23" s="208" t="s">
        <v>555</v>
      </c>
      <c r="ABV23" s="208" t="s">
        <v>555</v>
      </c>
      <c r="ABW23" s="208" t="s">
        <v>555</v>
      </c>
      <c r="ABX23" s="208" t="s">
        <v>555</v>
      </c>
      <c r="ABY23" s="208" t="s">
        <v>555</v>
      </c>
      <c r="ABZ23" s="208" t="s">
        <v>555</v>
      </c>
      <c r="ACA23" s="208" t="s">
        <v>555</v>
      </c>
      <c r="ACB23" s="208" t="s">
        <v>555</v>
      </c>
      <c r="ACC23" s="208" t="s">
        <v>555</v>
      </c>
      <c r="ACD23" s="208" t="s">
        <v>555</v>
      </c>
      <c r="ACE23" s="208" t="s">
        <v>555</v>
      </c>
      <c r="ACF23" s="208" t="s">
        <v>555</v>
      </c>
      <c r="ACG23" s="208" t="s">
        <v>555</v>
      </c>
      <c r="ACH23" s="208" t="s">
        <v>555</v>
      </c>
      <c r="ACI23" s="208" t="s">
        <v>555</v>
      </c>
      <c r="ACJ23" s="208" t="s">
        <v>555</v>
      </c>
      <c r="ACK23" s="208" t="s">
        <v>555</v>
      </c>
      <c r="ACL23" s="208" t="s">
        <v>555</v>
      </c>
      <c r="ACM23" s="208" t="s">
        <v>555</v>
      </c>
      <c r="ACN23" s="208" t="s">
        <v>555</v>
      </c>
      <c r="ACO23" s="208" t="s">
        <v>555</v>
      </c>
      <c r="ACP23" s="208" t="s">
        <v>555</v>
      </c>
      <c r="ACQ23" s="208" t="s">
        <v>555</v>
      </c>
      <c r="ACR23" s="208" t="s">
        <v>555</v>
      </c>
      <c r="ACS23" s="208" t="s">
        <v>555</v>
      </c>
      <c r="ACT23" s="208" t="s">
        <v>555</v>
      </c>
      <c r="ACU23" s="208" t="s">
        <v>555</v>
      </c>
      <c r="ACV23" s="208" t="s">
        <v>555</v>
      </c>
      <c r="ACW23" s="208" t="s">
        <v>555</v>
      </c>
      <c r="ACX23" s="208" t="s">
        <v>555</v>
      </c>
      <c r="ACY23" s="208" t="s">
        <v>555</v>
      </c>
      <c r="ACZ23" s="208" t="s">
        <v>555</v>
      </c>
      <c r="ADA23" s="208" t="s">
        <v>555</v>
      </c>
      <c r="ADB23" s="208" t="s">
        <v>555</v>
      </c>
      <c r="ADC23" s="208" t="s">
        <v>555</v>
      </c>
      <c r="ADD23" s="208" t="s">
        <v>555</v>
      </c>
      <c r="ADE23" s="208" t="s">
        <v>555</v>
      </c>
      <c r="ADF23" s="208" t="s">
        <v>555</v>
      </c>
      <c r="ADG23" s="208" t="s">
        <v>555</v>
      </c>
      <c r="ADH23" s="208" t="s">
        <v>555</v>
      </c>
      <c r="ADI23" s="208" t="s">
        <v>555</v>
      </c>
      <c r="ADJ23" s="208" t="s">
        <v>555</v>
      </c>
      <c r="ADK23" s="208" t="s">
        <v>555</v>
      </c>
      <c r="ADL23" s="208" t="s">
        <v>555</v>
      </c>
      <c r="ADM23" s="208" t="s">
        <v>555</v>
      </c>
      <c r="ADN23" s="208" t="s">
        <v>555</v>
      </c>
      <c r="ADO23" s="208" t="s">
        <v>555</v>
      </c>
      <c r="ADP23" s="208" t="s">
        <v>555</v>
      </c>
      <c r="ADQ23" s="208" t="s">
        <v>555</v>
      </c>
      <c r="ADR23" s="208" t="s">
        <v>555</v>
      </c>
      <c r="ADS23" s="208" t="s">
        <v>555</v>
      </c>
      <c r="ADT23" s="208" t="s">
        <v>555</v>
      </c>
      <c r="ADU23" s="208" t="s">
        <v>555</v>
      </c>
      <c r="ADV23" s="208" t="s">
        <v>555</v>
      </c>
      <c r="ADW23" s="208" t="s">
        <v>555</v>
      </c>
      <c r="ADX23" s="208" t="s">
        <v>555</v>
      </c>
      <c r="ADY23" s="208" t="s">
        <v>555</v>
      </c>
      <c r="ADZ23" s="208" t="s">
        <v>555</v>
      </c>
      <c r="AEA23" s="208" t="s">
        <v>555</v>
      </c>
      <c r="AEB23" s="208" t="s">
        <v>555</v>
      </c>
      <c r="AEC23" s="208" t="s">
        <v>555</v>
      </c>
      <c r="AED23" s="208" t="s">
        <v>555</v>
      </c>
      <c r="AEE23" s="208" t="s">
        <v>555</v>
      </c>
      <c r="AEF23" s="208" t="s">
        <v>555</v>
      </c>
      <c r="AEG23" s="208" t="s">
        <v>555</v>
      </c>
      <c r="AEH23" s="208" t="s">
        <v>555</v>
      </c>
      <c r="AEI23" s="208" t="s">
        <v>555</v>
      </c>
      <c r="AEJ23" s="208" t="s">
        <v>555</v>
      </c>
      <c r="AEK23" s="208" t="s">
        <v>555</v>
      </c>
      <c r="AEL23" s="208" t="s">
        <v>555</v>
      </c>
      <c r="AEM23" s="208" t="s">
        <v>555</v>
      </c>
      <c r="AEN23" s="208" t="s">
        <v>555</v>
      </c>
      <c r="AEO23" s="208" t="s">
        <v>555</v>
      </c>
      <c r="AEP23" s="208" t="s">
        <v>555</v>
      </c>
      <c r="AEQ23" s="208" t="s">
        <v>555</v>
      </c>
      <c r="AER23" s="208" t="s">
        <v>555</v>
      </c>
      <c r="AES23" s="208" t="s">
        <v>555</v>
      </c>
      <c r="AET23" s="208" t="s">
        <v>555</v>
      </c>
      <c r="AEU23" s="208" t="s">
        <v>555</v>
      </c>
      <c r="AEV23" s="208" t="s">
        <v>555</v>
      </c>
      <c r="AEW23" s="208" t="s">
        <v>555</v>
      </c>
      <c r="AEX23" s="208" t="s">
        <v>555</v>
      </c>
      <c r="AEY23" s="208" t="s">
        <v>555</v>
      </c>
      <c r="AEZ23" s="208" t="s">
        <v>555</v>
      </c>
      <c r="AFA23" s="208" t="s">
        <v>555</v>
      </c>
      <c r="AFB23" s="208" t="s">
        <v>555</v>
      </c>
      <c r="AFC23" s="208" t="s">
        <v>555</v>
      </c>
      <c r="AFD23" s="208" t="s">
        <v>555</v>
      </c>
      <c r="AFE23" s="208" t="s">
        <v>555</v>
      </c>
      <c r="AFF23" s="208" t="s">
        <v>555</v>
      </c>
      <c r="AFG23" s="208" t="s">
        <v>555</v>
      </c>
      <c r="AFH23" s="208" t="s">
        <v>555</v>
      </c>
      <c r="AFI23" s="208" t="s">
        <v>555</v>
      </c>
      <c r="AFJ23" s="208" t="s">
        <v>555</v>
      </c>
      <c r="AFK23" s="208" t="s">
        <v>555</v>
      </c>
      <c r="AFL23" s="208" t="s">
        <v>555</v>
      </c>
      <c r="AFM23" s="208" t="s">
        <v>555</v>
      </c>
      <c r="AFN23" s="208" t="s">
        <v>555</v>
      </c>
      <c r="AFO23" s="208" t="s">
        <v>555</v>
      </c>
      <c r="AFP23" s="208" t="s">
        <v>555</v>
      </c>
      <c r="AFQ23" s="208" t="s">
        <v>555</v>
      </c>
      <c r="AFR23" s="208" t="s">
        <v>555</v>
      </c>
      <c r="AFS23" s="208" t="s">
        <v>555</v>
      </c>
      <c r="AFT23" s="208" t="s">
        <v>555</v>
      </c>
      <c r="AFU23" s="208" t="s">
        <v>555</v>
      </c>
      <c r="AFV23" s="208" t="s">
        <v>555</v>
      </c>
      <c r="AFW23" s="208" t="s">
        <v>555</v>
      </c>
      <c r="AFX23" s="208" t="s">
        <v>555</v>
      </c>
      <c r="AFY23" s="208" t="s">
        <v>555</v>
      </c>
      <c r="AFZ23" s="208" t="s">
        <v>555</v>
      </c>
      <c r="AGA23" s="208" t="s">
        <v>555</v>
      </c>
      <c r="AGB23" s="208" t="s">
        <v>555</v>
      </c>
      <c r="AGC23" s="208" t="s">
        <v>555</v>
      </c>
      <c r="AGD23" s="208" t="s">
        <v>555</v>
      </c>
      <c r="AGE23" s="208" t="s">
        <v>555</v>
      </c>
      <c r="AGF23" s="208" t="s">
        <v>555</v>
      </c>
      <c r="AGG23" s="208" t="s">
        <v>555</v>
      </c>
      <c r="AGH23" s="208" t="s">
        <v>555</v>
      </c>
      <c r="AGI23" s="208" t="s">
        <v>555</v>
      </c>
      <c r="AGJ23" s="208" t="s">
        <v>555</v>
      </c>
      <c r="AGK23" s="208" t="s">
        <v>555</v>
      </c>
      <c r="AGL23" s="208" t="s">
        <v>555</v>
      </c>
      <c r="AGM23" s="208" t="s">
        <v>555</v>
      </c>
      <c r="AGN23" s="208" t="s">
        <v>555</v>
      </c>
      <c r="AGO23" s="208" t="s">
        <v>555</v>
      </c>
      <c r="AGP23" s="208" t="s">
        <v>555</v>
      </c>
      <c r="AGQ23" s="208" t="s">
        <v>555</v>
      </c>
      <c r="AGR23" s="208" t="s">
        <v>555</v>
      </c>
      <c r="AGS23" s="208" t="s">
        <v>555</v>
      </c>
      <c r="AGT23" s="208" t="s">
        <v>555</v>
      </c>
      <c r="AGU23" s="208" t="s">
        <v>555</v>
      </c>
      <c r="AGV23" s="208" t="s">
        <v>555</v>
      </c>
      <c r="AGW23" s="208" t="s">
        <v>555</v>
      </c>
      <c r="AGX23" s="208" t="s">
        <v>555</v>
      </c>
      <c r="AGY23" s="208" t="s">
        <v>555</v>
      </c>
      <c r="AGZ23" s="208" t="s">
        <v>555</v>
      </c>
      <c r="AHA23" s="208" t="s">
        <v>555</v>
      </c>
      <c r="AHB23" s="208" t="s">
        <v>555</v>
      </c>
      <c r="AHC23" s="208" t="s">
        <v>555</v>
      </c>
      <c r="AHD23" s="208" t="s">
        <v>555</v>
      </c>
      <c r="AHE23" s="208" t="s">
        <v>555</v>
      </c>
      <c r="AHF23" s="208" t="s">
        <v>555</v>
      </c>
      <c r="AHG23" s="208" t="s">
        <v>555</v>
      </c>
      <c r="AHH23" s="208" t="s">
        <v>555</v>
      </c>
      <c r="AHI23" s="208" t="s">
        <v>555</v>
      </c>
      <c r="AHJ23" s="208" t="s">
        <v>555</v>
      </c>
      <c r="AHK23" s="208" t="s">
        <v>555</v>
      </c>
      <c r="AHL23" s="208" t="s">
        <v>555</v>
      </c>
      <c r="AHM23" s="208" t="s">
        <v>555</v>
      </c>
      <c r="AHN23" s="208" t="s">
        <v>555</v>
      </c>
      <c r="AHO23" s="208" t="s">
        <v>555</v>
      </c>
      <c r="AHP23" s="208" t="s">
        <v>555</v>
      </c>
      <c r="AHQ23" s="208" t="s">
        <v>555</v>
      </c>
      <c r="AHR23" s="208" t="s">
        <v>555</v>
      </c>
      <c r="AHS23" s="208" t="s">
        <v>555</v>
      </c>
      <c r="AHT23" s="208" t="s">
        <v>555</v>
      </c>
      <c r="AHU23" s="208" t="s">
        <v>555</v>
      </c>
      <c r="AHV23" s="208" t="s">
        <v>555</v>
      </c>
      <c r="AHW23" s="208" t="s">
        <v>555</v>
      </c>
      <c r="AHX23" s="208" t="s">
        <v>555</v>
      </c>
      <c r="AHY23" s="208" t="s">
        <v>555</v>
      </c>
      <c r="AHZ23" s="208" t="s">
        <v>555</v>
      </c>
      <c r="AIA23" s="208" t="s">
        <v>555</v>
      </c>
      <c r="AIB23" s="208" t="s">
        <v>555</v>
      </c>
      <c r="AIC23" s="208" t="s">
        <v>555</v>
      </c>
      <c r="AID23" s="208" t="s">
        <v>555</v>
      </c>
      <c r="AIE23" s="208" t="s">
        <v>555</v>
      </c>
      <c r="AIF23" s="208" t="s">
        <v>555</v>
      </c>
      <c r="AIG23" s="208" t="s">
        <v>555</v>
      </c>
      <c r="AIH23" s="208" t="s">
        <v>555</v>
      </c>
      <c r="AII23" s="208" t="s">
        <v>555</v>
      </c>
      <c r="AIJ23" s="208" t="s">
        <v>555</v>
      </c>
      <c r="AIK23" s="208" t="s">
        <v>555</v>
      </c>
      <c r="AIL23" s="208" t="s">
        <v>555</v>
      </c>
      <c r="AIM23" s="208" t="s">
        <v>555</v>
      </c>
      <c r="AIN23" s="208" t="s">
        <v>555</v>
      </c>
      <c r="AIO23" s="208" t="s">
        <v>555</v>
      </c>
      <c r="AIP23" s="208" t="s">
        <v>555</v>
      </c>
      <c r="AIQ23" s="208" t="s">
        <v>555</v>
      </c>
      <c r="AIR23" s="208" t="s">
        <v>555</v>
      </c>
      <c r="AIS23" s="208" t="s">
        <v>555</v>
      </c>
      <c r="AIT23" s="208" t="s">
        <v>555</v>
      </c>
      <c r="AIU23" s="208" t="s">
        <v>555</v>
      </c>
      <c r="AIV23" s="208" t="s">
        <v>555</v>
      </c>
      <c r="AIW23" s="208" t="s">
        <v>555</v>
      </c>
      <c r="AIX23" s="208" t="s">
        <v>555</v>
      </c>
      <c r="AIY23" s="208" t="s">
        <v>555</v>
      </c>
      <c r="AIZ23" s="208" t="s">
        <v>555</v>
      </c>
      <c r="AJA23" s="208" t="s">
        <v>555</v>
      </c>
      <c r="AJB23" s="208" t="s">
        <v>555</v>
      </c>
      <c r="AJC23" s="208" t="s">
        <v>555</v>
      </c>
      <c r="AJD23" s="208" t="s">
        <v>555</v>
      </c>
      <c r="AJE23" s="208" t="s">
        <v>555</v>
      </c>
      <c r="AJF23" s="208" t="s">
        <v>555</v>
      </c>
      <c r="AJG23" s="208" t="s">
        <v>555</v>
      </c>
      <c r="AJH23" s="208" t="s">
        <v>555</v>
      </c>
      <c r="AJI23" s="208" t="s">
        <v>555</v>
      </c>
      <c r="AJJ23" s="208" t="s">
        <v>555</v>
      </c>
      <c r="AJK23" s="208" t="s">
        <v>555</v>
      </c>
      <c r="AJL23" s="208" t="s">
        <v>555</v>
      </c>
      <c r="AJM23" s="208" t="s">
        <v>555</v>
      </c>
      <c r="AJN23" s="208" t="s">
        <v>555</v>
      </c>
      <c r="AJO23" s="208" t="s">
        <v>555</v>
      </c>
      <c r="AJP23" s="208" t="s">
        <v>555</v>
      </c>
      <c r="AJQ23" s="208" t="s">
        <v>555</v>
      </c>
      <c r="AJR23" s="208" t="s">
        <v>555</v>
      </c>
      <c r="AJS23" s="208" t="s">
        <v>555</v>
      </c>
      <c r="AJT23" s="208" t="s">
        <v>555</v>
      </c>
      <c r="AJU23" s="208" t="s">
        <v>555</v>
      </c>
      <c r="AJV23" s="208" t="s">
        <v>555</v>
      </c>
      <c r="AJW23" s="208" t="s">
        <v>555</v>
      </c>
      <c r="AJX23" s="208" t="s">
        <v>555</v>
      </c>
      <c r="AJY23" s="208" t="s">
        <v>555</v>
      </c>
      <c r="AJZ23" s="208" t="s">
        <v>555</v>
      </c>
      <c r="AKA23" s="208" t="s">
        <v>555</v>
      </c>
      <c r="AKB23" s="208" t="s">
        <v>555</v>
      </c>
      <c r="AKC23" s="208" t="s">
        <v>555</v>
      </c>
      <c r="AKD23" s="208" t="s">
        <v>555</v>
      </c>
      <c r="AKE23" s="208" t="s">
        <v>555</v>
      </c>
      <c r="AKF23" s="208" t="s">
        <v>555</v>
      </c>
      <c r="AKG23" s="208" t="s">
        <v>555</v>
      </c>
      <c r="AKH23" s="208" t="s">
        <v>555</v>
      </c>
      <c r="AKI23" s="208" t="s">
        <v>555</v>
      </c>
      <c r="AKJ23" s="208" t="s">
        <v>555</v>
      </c>
      <c r="AKK23" s="208" t="s">
        <v>555</v>
      </c>
      <c r="AKL23" s="208" t="s">
        <v>555</v>
      </c>
      <c r="AKM23" s="208" t="s">
        <v>555</v>
      </c>
      <c r="AKN23" s="208" t="s">
        <v>555</v>
      </c>
      <c r="AKO23" s="208" t="s">
        <v>555</v>
      </c>
      <c r="AKP23" s="208" t="s">
        <v>555</v>
      </c>
      <c r="AKQ23" s="208" t="s">
        <v>555</v>
      </c>
      <c r="AKR23" s="208" t="s">
        <v>555</v>
      </c>
      <c r="AKS23" s="208" t="s">
        <v>555</v>
      </c>
      <c r="AKT23" s="208" t="s">
        <v>555</v>
      </c>
      <c r="AKU23" s="208" t="s">
        <v>555</v>
      </c>
      <c r="AKV23" s="208" t="s">
        <v>555</v>
      </c>
      <c r="AKW23" s="208" t="s">
        <v>555</v>
      </c>
      <c r="AKX23" s="208" t="s">
        <v>555</v>
      </c>
      <c r="AKY23" s="208" t="s">
        <v>555</v>
      </c>
      <c r="AKZ23" s="208" t="s">
        <v>555</v>
      </c>
      <c r="ALA23" s="208" t="s">
        <v>555</v>
      </c>
      <c r="ALB23" s="208" t="s">
        <v>555</v>
      </c>
      <c r="ALC23" s="208" t="s">
        <v>555</v>
      </c>
      <c r="ALD23" s="208" t="s">
        <v>555</v>
      </c>
      <c r="ALE23" s="208" t="s">
        <v>555</v>
      </c>
      <c r="ALF23" s="208" t="s">
        <v>555</v>
      </c>
      <c r="ALG23" s="208" t="s">
        <v>555</v>
      </c>
      <c r="ALH23" s="208" t="s">
        <v>555</v>
      </c>
      <c r="ALI23" s="208" t="s">
        <v>555</v>
      </c>
      <c r="ALJ23" s="208" t="s">
        <v>555</v>
      </c>
      <c r="ALK23" s="208" t="s">
        <v>555</v>
      </c>
      <c r="ALL23" s="208" t="s">
        <v>555</v>
      </c>
      <c r="ALM23" s="208" t="s">
        <v>555</v>
      </c>
      <c r="ALN23" s="208" t="s">
        <v>555</v>
      </c>
      <c r="ALO23" s="208" t="s">
        <v>555</v>
      </c>
      <c r="ALP23" s="208" t="s">
        <v>555</v>
      </c>
      <c r="ALQ23" s="208" t="s">
        <v>555</v>
      </c>
      <c r="ALR23" s="208" t="s">
        <v>555</v>
      </c>
      <c r="ALS23" s="208" t="s">
        <v>555</v>
      </c>
      <c r="ALT23" s="208" t="s">
        <v>555</v>
      </c>
      <c r="ALU23" s="208" t="s">
        <v>555</v>
      </c>
      <c r="ALV23" s="208" t="s">
        <v>555</v>
      </c>
      <c r="ALW23" s="208" t="s">
        <v>555</v>
      </c>
      <c r="ALX23" s="208" t="s">
        <v>555</v>
      </c>
      <c r="ALY23" s="208" t="s">
        <v>555</v>
      </c>
      <c r="ALZ23" s="208" t="s">
        <v>555</v>
      </c>
      <c r="AMA23" s="208" t="s">
        <v>555</v>
      </c>
      <c r="AMB23" s="208" t="s">
        <v>555</v>
      </c>
      <c r="AMC23" s="208" t="s">
        <v>555</v>
      </c>
      <c r="AMD23" s="208" t="s">
        <v>555</v>
      </c>
      <c r="AME23" s="208" t="s">
        <v>555</v>
      </c>
      <c r="AMF23" s="208" t="s">
        <v>555</v>
      </c>
      <c r="AMG23" s="208" t="s">
        <v>555</v>
      </c>
      <c r="AMH23" s="208" t="s">
        <v>555</v>
      </c>
      <c r="AMI23" s="208" t="s">
        <v>555</v>
      </c>
      <c r="AMJ23" s="208" t="s">
        <v>555</v>
      </c>
      <c r="AMK23" s="208" t="s">
        <v>555</v>
      </c>
      <c r="AML23" s="208" t="s">
        <v>555</v>
      </c>
      <c r="AMM23" s="208" t="s">
        <v>555</v>
      </c>
      <c r="AMN23" s="208" t="s">
        <v>555</v>
      </c>
      <c r="AMO23" s="208" t="s">
        <v>555</v>
      </c>
      <c r="AMP23" s="208" t="s">
        <v>555</v>
      </c>
      <c r="AMQ23" s="208" t="s">
        <v>555</v>
      </c>
      <c r="AMR23" s="208" t="s">
        <v>555</v>
      </c>
      <c r="AMS23" s="208" t="s">
        <v>555</v>
      </c>
      <c r="AMT23" s="208" t="s">
        <v>555</v>
      </c>
      <c r="AMU23" s="208" t="s">
        <v>555</v>
      </c>
      <c r="AMV23" s="208" t="s">
        <v>555</v>
      </c>
      <c r="AMW23" s="208" t="s">
        <v>555</v>
      </c>
      <c r="AMX23" s="208" t="s">
        <v>555</v>
      </c>
      <c r="AMY23" s="208" t="s">
        <v>555</v>
      </c>
      <c r="AMZ23" s="208" t="s">
        <v>555</v>
      </c>
      <c r="ANA23" s="208" t="s">
        <v>555</v>
      </c>
      <c r="ANB23" s="208" t="s">
        <v>555</v>
      </c>
      <c r="ANC23" s="208" t="s">
        <v>555</v>
      </c>
      <c r="AND23" s="208" t="s">
        <v>555</v>
      </c>
      <c r="ANE23" s="208" t="s">
        <v>555</v>
      </c>
      <c r="ANF23" s="208" t="s">
        <v>555</v>
      </c>
      <c r="ANG23" s="208" t="s">
        <v>555</v>
      </c>
      <c r="ANH23" s="208" t="s">
        <v>555</v>
      </c>
      <c r="ANI23" s="208" t="s">
        <v>555</v>
      </c>
      <c r="ANJ23" s="208" t="s">
        <v>555</v>
      </c>
      <c r="ANK23" s="208" t="s">
        <v>555</v>
      </c>
      <c r="ANL23" s="208" t="s">
        <v>555</v>
      </c>
      <c r="ANM23" s="208" t="s">
        <v>555</v>
      </c>
      <c r="ANN23" s="208" t="s">
        <v>555</v>
      </c>
      <c r="ANO23" s="208" t="s">
        <v>555</v>
      </c>
      <c r="ANP23" s="208" t="s">
        <v>555</v>
      </c>
      <c r="ANQ23" s="208" t="s">
        <v>555</v>
      </c>
      <c r="ANR23" s="208" t="s">
        <v>555</v>
      </c>
      <c r="ANS23" s="208" t="s">
        <v>555</v>
      </c>
      <c r="ANT23" s="208" t="s">
        <v>555</v>
      </c>
      <c r="ANU23" s="208" t="s">
        <v>555</v>
      </c>
      <c r="ANV23" s="208" t="s">
        <v>555</v>
      </c>
      <c r="ANW23" s="208" t="s">
        <v>555</v>
      </c>
      <c r="ANX23" s="208" t="s">
        <v>555</v>
      </c>
      <c r="ANY23" s="208" t="s">
        <v>555</v>
      </c>
      <c r="ANZ23" s="208" t="s">
        <v>555</v>
      </c>
      <c r="AOA23" s="208" t="s">
        <v>555</v>
      </c>
      <c r="AOB23" s="208" t="s">
        <v>555</v>
      </c>
      <c r="AOC23" s="208" t="s">
        <v>555</v>
      </c>
      <c r="AOD23" s="208" t="s">
        <v>555</v>
      </c>
      <c r="AOE23" s="208" t="s">
        <v>555</v>
      </c>
      <c r="AOF23" s="208" t="s">
        <v>555</v>
      </c>
      <c r="AOG23" s="208" t="s">
        <v>555</v>
      </c>
      <c r="AOH23" s="208" t="s">
        <v>555</v>
      </c>
      <c r="AOI23" s="208" t="s">
        <v>555</v>
      </c>
      <c r="AOJ23" s="208" t="s">
        <v>555</v>
      </c>
      <c r="AOK23" s="208" t="s">
        <v>555</v>
      </c>
      <c r="AOL23" s="208" t="s">
        <v>555</v>
      </c>
      <c r="AOM23" s="208" t="s">
        <v>555</v>
      </c>
      <c r="AON23" s="208" t="s">
        <v>555</v>
      </c>
      <c r="AOO23" s="208" t="s">
        <v>555</v>
      </c>
      <c r="AOP23" s="208" t="s">
        <v>555</v>
      </c>
      <c r="AOQ23" s="208" t="s">
        <v>555</v>
      </c>
      <c r="AOR23" s="208" t="s">
        <v>555</v>
      </c>
      <c r="AOS23" s="208" t="s">
        <v>555</v>
      </c>
      <c r="AOT23" s="208" t="s">
        <v>555</v>
      </c>
      <c r="AOU23" s="208" t="s">
        <v>555</v>
      </c>
      <c r="AOV23" s="208" t="s">
        <v>555</v>
      </c>
      <c r="AOW23" s="208" t="s">
        <v>555</v>
      </c>
      <c r="AOX23" s="208" t="s">
        <v>555</v>
      </c>
      <c r="AOY23" s="208" t="s">
        <v>555</v>
      </c>
      <c r="AOZ23" s="208" t="s">
        <v>555</v>
      </c>
      <c r="APA23" s="208" t="s">
        <v>555</v>
      </c>
      <c r="APB23" s="208" t="s">
        <v>555</v>
      </c>
      <c r="APC23" s="208" t="s">
        <v>555</v>
      </c>
      <c r="APD23" s="208" t="s">
        <v>555</v>
      </c>
      <c r="APE23" s="208" t="s">
        <v>555</v>
      </c>
      <c r="APF23" s="208" t="s">
        <v>555</v>
      </c>
      <c r="APG23" s="208" t="s">
        <v>555</v>
      </c>
      <c r="APH23" s="208" t="s">
        <v>555</v>
      </c>
      <c r="API23" s="208" t="s">
        <v>555</v>
      </c>
      <c r="APJ23" s="208" t="s">
        <v>555</v>
      </c>
      <c r="APK23" s="208" t="s">
        <v>555</v>
      </c>
      <c r="APL23" s="208" t="s">
        <v>555</v>
      </c>
      <c r="APM23" s="208" t="s">
        <v>555</v>
      </c>
      <c r="APN23" s="208" t="s">
        <v>555</v>
      </c>
      <c r="APO23" s="208" t="s">
        <v>555</v>
      </c>
      <c r="APP23" s="208" t="s">
        <v>555</v>
      </c>
      <c r="APQ23" s="208" t="s">
        <v>555</v>
      </c>
      <c r="APR23" s="208" t="s">
        <v>555</v>
      </c>
      <c r="APS23" s="208" t="s">
        <v>555</v>
      </c>
      <c r="APT23" s="208" t="s">
        <v>555</v>
      </c>
      <c r="APU23" s="208" t="s">
        <v>555</v>
      </c>
      <c r="APV23" s="208" t="s">
        <v>555</v>
      </c>
      <c r="APW23" s="208" t="s">
        <v>555</v>
      </c>
      <c r="APX23" s="208" t="s">
        <v>555</v>
      </c>
      <c r="APY23" s="208" t="s">
        <v>555</v>
      </c>
      <c r="APZ23" s="208" t="s">
        <v>555</v>
      </c>
      <c r="AQA23" s="208" t="s">
        <v>555</v>
      </c>
      <c r="AQB23" s="208" t="s">
        <v>555</v>
      </c>
      <c r="AQC23" s="208" t="s">
        <v>555</v>
      </c>
      <c r="AQD23" s="208" t="s">
        <v>555</v>
      </c>
      <c r="AQE23" s="208" t="s">
        <v>555</v>
      </c>
      <c r="AQF23" s="208" t="s">
        <v>555</v>
      </c>
      <c r="AQG23" s="208" t="s">
        <v>555</v>
      </c>
      <c r="AQH23" s="208" t="s">
        <v>555</v>
      </c>
      <c r="AQI23" s="208" t="s">
        <v>555</v>
      </c>
      <c r="AQJ23" s="208" t="s">
        <v>555</v>
      </c>
      <c r="AQK23" s="208" t="s">
        <v>555</v>
      </c>
      <c r="AQL23" s="208" t="s">
        <v>555</v>
      </c>
      <c r="AQM23" s="208" t="s">
        <v>555</v>
      </c>
      <c r="AQN23" s="208" t="s">
        <v>555</v>
      </c>
      <c r="AQO23" s="208" t="s">
        <v>555</v>
      </c>
      <c r="AQP23" s="208" t="s">
        <v>555</v>
      </c>
      <c r="AQQ23" s="208" t="s">
        <v>555</v>
      </c>
      <c r="AQR23" s="208" t="s">
        <v>555</v>
      </c>
      <c r="AQS23" s="208" t="s">
        <v>555</v>
      </c>
      <c r="AQT23" s="208" t="s">
        <v>555</v>
      </c>
      <c r="AQU23" s="208" t="s">
        <v>555</v>
      </c>
      <c r="AQV23" s="208" t="s">
        <v>555</v>
      </c>
      <c r="AQW23" s="208" t="s">
        <v>555</v>
      </c>
      <c r="AQX23" s="208" t="s">
        <v>555</v>
      </c>
      <c r="AQY23" s="208" t="s">
        <v>555</v>
      </c>
      <c r="AQZ23" s="208" t="s">
        <v>555</v>
      </c>
      <c r="ARA23" s="208" t="s">
        <v>555</v>
      </c>
      <c r="ARB23" s="208" t="s">
        <v>555</v>
      </c>
      <c r="ARC23" s="208" t="s">
        <v>555</v>
      </c>
      <c r="ARD23" s="208" t="s">
        <v>555</v>
      </c>
      <c r="ARE23" s="208" t="s">
        <v>555</v>
      </c>
      <c r="ARF23" s="208" t="s">
        <v>555</v>
      </c>
      <c r="ARG23" s="208" t="s">
        <v>555</v>
      </c>
      <c r="ARH23" s="208" t="s">
        <v>555</v>
      </c>
      <c r="ARI23" s="208" t="s">
        <v>555</v>
      </c>
      <c r="ARJ23" s="208" t="s">
        <v>555</v>
      </c>
      <c r="ARK23" s="208" t="s">
        <v>555</v>
      </c>
      <c r="ARL23" s="208" t="s">
        <v>555</v>
      </c>
      <c r="ARM23" s="208" t="s">
        <v>555</v>
      </c>
      <c r="ARN23" s="208" t="s">
        <v>555</v>
      </c>
      <c r="ARO23" s="208" t="s">
        <v>555</v>
      </c>
      <c r="ARP23" s="208" t="s">
        <v>555</v>
      </c>
      <c r="ARQ23" s="208" t="s">
        <v>555</v>
      </c>
      <c r="ARR23" s="208" t="s">
        <v>555</v>
      </c>
      <c r="ARS23" s="208" t="s">
        <v>555</v>
      </c>
      <c r="ART23" s="208" t="s">
        <v>555</v>
      </c>
      <c r="ARU23" s="208" t="s">
        <v>555</v>
      </c>
      <c r="ARV23" s="208" t="s">
        <v>555</v>
      </c>
      <c r="ARW23" s="208" t="s">
        <v>555</v>
      </c>
      <c r="ARX23" s="208" t="s">
        <v>555</v>
      </c>
      <c r="ARY23" s="208" t="s">
        <v>555</v>
      </c>
      <c r="ARZ23" s="208" t="s">
        <v>555</v>
      </c>
      <c r="ASA23" s="208" t="s">
        <v>555</v>
      </c>
      <c r="ASB23" s="208" t="s">
        <v>555</v>
      </c>
      <c r="ASC23" s="208" t="s">
        <v>555</v>
      </c>
      <c r="ASD23" s="208" t="s">
        <v>555</v>
      </c>
      <c r="ASE23" s="208" t="s">
        <v>555</v>
      </c>
      <c r="ASF23" s="208" t="s">
        <v>555</v>
      </c>
      <c r="ASG23" s="208" t="s">
        <v>555</v>
      </c>
      <c r="ASH23" s="208" t="s">
        <v>555</v>
      </c>
      <c r="ASI23" s="208" t="s">
        <v>555</v>
      </c>
      <c r="ASJ23" s="208" t="s">
        <v>555</v>
      </c>
      <c r="ASK23" s="208" t="s">
        <v>555</v>
      </c>
      <c r="ASL23" s="208" t="s">
        <v>555</v>
      </c>
      <c r="ASM23" s="208" t="s">
        <v>555</v>
      </c>
      <c r="ASN23" s="208" t="s">
        <v>555</v>
      </c>
      <c r="ASO23" s="208" t="s">
        <v>555</v>
      </c>
      <c r="ASP23" s="208" t="s">
        <v>555</v>
      </c>
      <c r="ASQ23" s="208" t="s">
        <v>555</v>
      </c>
      <c r="ASR23" s="208" t="s">
        <v>555</v>
      </c>
      <c r="ASS23" s="208" t="s">
        <v>555</v>
      </c>
      <c r="AST23" s="208" t="s">
        <v>555</v>
      </c>
      <c r="ASU23" s="208" t="s">
        <v>555</v>
      </c>
      <c r="ASV23" s="208" t="s">
        <v>555</v>
      </c>
      <c r="ASW23" s="208" t="s">
        <v>555</v>
      </c>
      <c r="ASX23" s="208" t="s">
        <v>555</v>
      </c>
      <c r="ASY23" s="208" t="s">
        <v>555</v>
      </c>
      <c r="ASZ23" s="208" t="s">
        <v>555</v>
      </c>
      <c r="ATA23" s="208" t="s">
        <v>555</v>
      </c>
      <c r="ATB23" s="208" t="s">
        <v>555</v>
      </c>
      <c r="ATC23" s="208" t="s">
        <v>555</v>
      </c>
      <c r="ATD23" s="208" t="s">
        <v>555</v>
      </c>
      <c r="ATE23" s="208" t="s">
        <v>555</v>
      </c>
      <c r="ATF23" s="208" t="s">
        <v>555</v>
      </c>
      <c r="ATG23" s="208" t="s">
        <v>555</v>
      </c>
      <c r="ATH23" s="208" t="s">
        <v>555</v>
      </c>
      <c r="ATI23" s="208" t="s">
        <v>555</v>
      </c>
      <c r="ATJ23" s="208" t="s">
        <v>555</v>
      </c>
      <c r="ATK23" s="208" t="s">
        <v>555</v>
      </c>
      <c r="ATL23" s="208" t="s">
        <v>555</v>
      </c>
      <c r="ATM23" s="208" t="s">
        <v>555</v>
      </c>
      <c r="ATN23" s="208" t="s">
        <v>555</v>
      </c>
      <c r="ATO23" s="208" t="s">
        <v>555</v>
      </c>
      <c r="ATP23" s="208" t="s">
        <v>555</v>
      </c>
      <c r="ATQ23" s="208" t="s">
        <v>555</v>
      </c>
      <c r="ATR23" s="208" t="s">
        <v>555</v>
      </c>
      <c r="ATS23" s="208" t="s">
        <v>555</v>
      </c>
      <c r="ATT23" s="208" t="s">
        <v>555</v>
      </c>
      <c r="ATU23" s="208" t="s">
        <v>555</v>
      </c>
      <c r="ATV23" s="208" t="s">
        <v>555</v>
      </c>
      <c r="ATW23" s="208" t="s">
        <v>555</v>
      </c>
      <c r="ATX23" s="208" t="s">
        <v>555</v>
      </c>
      <c r="ATY23" s="208" t="s">
        <v>555</v>
      </c>
      <c r="ATZ23" s="208" t="s">
        <v>555</v>
      </c>
      <c r="AUA23" s="208" t="s">
        <v>555</v>
      </c>
      <c r="AUB23" s="208" t="s">
        <v>555</v>
      </c>
      <c r="AUC23" s="208" t="s">
        <v>555</v>
      </c>
      <c r="AUD23" s="208" t="s">
        <v>555</v>
      </c>
      <c r="AUE23" s="208" t="s">
        <v>555</v>
      </c>
      <c r="AUF23" s="208" t="s">
        <v>555</v>
      </c>
      <c r="AUG23" s="208" t="s">
        <v>555</v>
      </c>
      <c r="AUH23" s="208" t="s">
        <v>555</v>
      </c>
      <c r="AUI23" s="208" t="s">
        <v>555</v>
      </c>
      <c r="AUJ23" s="208" t="s">
        <v>555</v>
      </c>
      <c r="AUK23" s="208" t="s">
        <v>555</v>
      </c>
      <c r="AUL23" s="208" t="s">
        <v>555</v>
      </c>
      <c r="AUM23" s="208" t="s">
        <v>555</v>
      </c>
      <c r="AUN23" s="208" t="s">
        <v>555</v>
      </c>
      <c r="AUO23" s="208" t="s">
        <v>555</v>
      </c>
      <c r="AUP23" s="208" t="s">
        <v>555</v>
      </c>
      <c r="AUQ23" s="208" t="s">
        <v>555</v>
      </c>
      <c r="AUR23" s="208" t="s">
        <v>555</v>
      </c>
      <c r="AUS23" s="208" t="s">
        <v>555</v>
      </c>
      <c r="AUT23" s="208" t="s">
        <v>555</v>
      </c>
      <c r="AUU23" s="208" t="s">
        <v>555</v>
      </c>
      <c r="AUV23" s="208" t="s">
        <v>555</v>
      </c>
      <c r="AUW23" s="208" t="s">
        <v>555</v>
      </c>
      <c r="AUX23" s="208" t="s">
        <v>555</v>
      </c>
      <c r="AUY23" s="208" t="s">
        <v>555</v>
      </c>
      <c r="AUZ23" s="208" t="s">
        <v>555</v>
      </c>
      <c r="AVA23" s="208" t="s">
        <v>555</v>
      </c>
      <c r="AVB23" s="208" t="s">
        <v>555</v>
      </c>
      <c r="AVC23" s="208" t="s">
        <v>555</v>
      </c>
      <c r="AVD23" s="208" t="s">
        <v>555</v>
      </c>
      <c r="AVE23" s="208" t="s">
        <v>555</v>
      </c>
      <c r="AVF23" s="208" t="s">
        <v>555</v>
      </c>
      <c r="AVG23" s="208" t="s">
        <v>555</v>
      </c>
      <c r="AVH23" s="208" t="s">
        <v>555</v>
      </c>
      <c r="AVI23" s="208" t="s">
        <v>555</v>
      </c>
      <c r="AVJ23" s="208" t="s">
        <v>555</v>
      </c>
      <c r="AVK23" s="208" t="s">
        <v>555</v>
      </c>
      <c r="AVL23" s="208" t="s">
        <v>555</v>
      </c>
      <c r="AVM23" s="208" t="s">
        <v>555</v>
      </c>
      <c r="AVN23" s="208" t="s">
        <v>555</v>
      </c>
      <c r="AVO23" s="208" t="s">
        <v>555</v>
      </c>
      <c r="AVP23" s="208" t="s">
        <v>555</v>
      </c>
      <c r="AVQ23" s="208" t="s">
        <v>555</v>
      </c>
      <c r="AVR23" s="208" t="s">
        <v>555</v>
      </c>
      <c r="AVS23" s="208" t="s">
        <v>555</v>
      </c>
      <c r="AVT23" s="208" t="s">
        <v>555</v>
      </c>
      <c r="AVU23" s="208" t="s">
        <v>555</v>
      </c>
      <c r="AVV23" s="208" t="s">
        <v>555</v>
      </c>
      <c r="AVW23" s="208" t="s">
        <v>555</v>
      </c>
      <c r="AVX23" s="208" t="s">
        <v>555</v>
      </c>
      <c r="AVY23" s="208" t="s">
        <v>555</v>
      </c>
      <c r="AVZ23" s="208" t="s">
        <v>555</v>
      </c>
      <c r="AWA23" s="208" t="s">
        <v>555</v>
      </c>
      <c r="AWB23" s="208" t="s">
        <v>555</v>
      </c>
      <c r="AWC23" s="208" t="s">
        <v>555</v>
      </c>
      <c r="AWD23" s="208" t="s">
        <v>555</v>
      </c>
      <c r="AWE23" s="208" t="s">
        <v>555</v>
      </c>
      <c r="AWF23" s="208" t="s">
        <v>555</v>
      </c>
      <c r="AWG23" s="208" t="s">
        <v>555</v>
      </c>
      <c r="AWH23" s="208" t="s">
        <v>555</v>
      </c>
      <c r="AWI23" s="208" t="s">
        <v>555</v>
      </c>
      <c r="AWJ23" s="208" t="s">
        <v>555</v>
      </c>
      <c r="AWK23" s="208" t="s">
        <v>555</v>
      </c>
      <c r="AWL23" s="208" t="s">
        <v>555</v>
      </c>
      <c r="AWM23" s="208" t="s">
        <v>555</v>
      </c>
      <c r="AWN23" s="208" t="s">
        <v>555</v>
      </c>
      <c r="AWO23" s="208" t="s">
        <v>555</v>
      </c>
      <c r="AWP23" s="208" t="s">
        <v>555</v>
      </c>
      <c r="AWQ23" s="208" t="s">
        <v>555</v>
      </c>
      <c r="AWR23" s="208" t="s">
        <v>555</v>
      </c>
      <c r="AWS23" s="208" t="s">
        <v>555</v>
      </c>
      <c r="AWT23" s="208" t="s">
        <v>555</v>
      </c>
      <c r="AWU23" s="208" t="s">
        <v>555</v>
      </c>
      <c r="AWV23" s="208" t="s">
        <v>555</v>
      </c>
      <c r="AWW23" s="208" t="s">
        <v>555</v>
      </c>
      <c r="AWX23" s="208" t="s">
        <v>555</v>
      </c>
      <c r="AWY23" s="208" t="s">
        <v>555</v>
      </c>
      <c r="AWZ23" s="208" t="s">
        <v>555</v>
      </c>
      <c r="AXA23" s="208" t="s">
        <v>555</v>
      </c>
      <c r="AXB23" s="208" t="s">
        <v>555</v>
      </c>
      <c r="AXC23" s="208" t="s">
        <v>555</v>
      </c>
      <c r="AXD23" s="208" t="s">
        <v>555</v>
      </c>
      <c r="AXE23" s="208" t="s">
        <v>555</v>
      </c>
      <c r="AXF23" s="208" t="s">
        <v>555</v>
      </c>
      <c r="AXG23" s="208" t="s">
        <v>555</v>
      </c>
      <c r="AXH23" s="208" t="s">
        <v>555</v>
      </c>
      <c r="AXI23" s="208" t="s">
        <v>555</v>
      </c>
      <c r="AXJ23" s="208" t="s">
        <v>555</v>
      </c>
      <c r="AXK23" s="208" t="s">
        <v>555</v>
      </c>
      <c r="AXL23" s="208" t="s">
        <v>555</v>
      </c>
      <c r="AXM23" s="208" t="s">
        <v>555</v>
      </c>
      <c r="AXN23" s="208" t="s">
        <v>555</v>
      </c>
      <c r="AXO23" s="208" t="s">
        <v>555</v>
      </c>
      <c r="AXP23" s="208" t="s">
        <v>555</v>
      </c>
      <c r="AXQ23" s="208" t="s">
        <v>555</v>
      </c>
      <c r="AXR23" s="208" t="s">
        <v>555</v>
      </c>
      <c r="AXS23" s="208" t="s">
        <v>555</v>
      </c>
      <c r="AXT23" s="208" t="s">
        <v>555</v>
      </c>
      <c r="AXU23" s="208" t="s">
        <v>555</v>
      </c>
      <c r="AXV23" s="208" t="s">
        <v>555</v>
      </c>
      <c r="AXW23" s="208" t="s">
        <v>555</v>
      </c>
      <c r="AXX23" s="208" t="s">
        <v>555</v>
      </c>
      <c r="AXY23" s="208" t="s">
        <v>555</v>
      </c>
      <c r="AXZ23" s="208" t="s">
        <v>555</v>
      </c>
      <c r="AYA23" s="208" t="s">
        <v>555</v>
      </c>
      <c r="AYB23" s="208" t="s">
        <v>555</v>
      </c>
      <c r="AYC23" s="208" t="s">
        <v>555</v>
      </c>
      <c r="AYD23" s="208" t="s">
        <v>555</v>
      </c>
      <c r="AYE23" s="208" t="s">
        <v>555</v>
      </c>
      <c r="AYF23" s="208" t="s">
        <v>555</v>
      </c>
      <c r="AYG23" s="208" t="s">
        <v>555</v>
      </c>
      <c r="AYH23" s="208" t="s">
        <v>555</v>
      </c>
      <c r="AYI23" s="208" t="s">
        <v>555</v>
      </c>
      <c r="AYJ23" s="208" t="s">
        <v>555</v>
      </c>
      <c r="AYK23" s="208" t="s">
        <v>555</v>
      </c>
      <c r="AYL23" s="208" t="s">
        <v>555</v>
      </c>
      <c r="AYM23" s="208" t="s">
        <v>555</v>
      </c>
      <c r="AYN23" s="208" t="s">
        <v>555</v>
      </c>
      <c r="AYO23" s="208" t="s">
        <v>555</v>
      </c>
      <c r="AYP23" s="208" t="s">
        <v>555</v>
      </c>
      <c r="AYQ23" s="208" t="s">
        <v>555</v>
      </c>
      <c r="AYR23" s="208" t="s">
        <v>555</v>
      </c>
      <c r="AYS23" s="208" t="s">
        <v>555</v>
      </c>
      <c r="AYT23" s="208" t="s">
        <v>555</v>
      </c>
      <c r="AYU23" s="208" t="s">
        <v>555</v>
      </c>
      <c r="AYV23" s="208" t="s">
        <v>555</v>
      </c>
      <c r="AYW23" s="208" t="s">
        <v>555</v>
      </c>
      <c r="AYX23" s="208" t="s">
        <v>555</v>
      </c>
      <c r="AYY23" s="208" t="s">
        <v>555</v>
      </c>
      <c r="AYZ23" s="208" t="s">
        <v>555</v>
      </c>
      <c r="AZA23" s="208" t="s">
        <v>555</v>
      </c>
      <c r="AZB23" s="208" t="s">
        <v>555</v>
      </c>
      <c r="AZC23" s="208" t="s">
        <v>555</v>
      </c>
      <c r="AZD23" s="208" t="s">
        <v>555</v>
      </c>
      <c r="AZE23" s="208" t="s">
        <v>555</v>
      </c>
      <c r="AZF23" s="208" t="s">
        <v>555</v>
      </c>
      <c r="AZG23" s="208" t="s">
        <v>555</v>
      </c>
      <c r="AZH23" s="208" t="s">
        <v>555</v>
      </c>
      <c r="AZI23" s="208" t="s">
        <v>555</v>
      </c>
      <c r="AZJ23" s="208" t="s">
        <v>555</v>
      </c>
      <c r="AZK23" s="208" t="s">
        <v>555</v>
      </c>
      <c r="AZL23" s="208" t="s">
        <v>555</v>
      </c>
      <c r="AZM23" s="208" t="s">
        <v>555</v>
      </c>
      <c r="AZN23" s="208" t="s">
        <v>555</v>
      </c>
      <c r="AZO23" s="208" t="s">
        <v>555</v>
      </c>
      <c r="AZP23" s="208" t="s">
        <v>555</v>
      </c>
      <c r="AZQ23" s="208" t="s">
        <v>555</v>
      </c>
      <c r="AZR23" s="208" t="s">
        <v>555</v>
      </c>
      <c r="AZS23" s="208" t="s">
        <v>555</v>
      </c>
      <c r="AZT23" s="208" t="s">
        <v>555</v>
      </c>
      <c r="AZU23" s="208" t="s">
        <v>555</v>
      </c>
      <c r="AZV23" s="208" t="s">
        <v>555</v>
      </c>
      <c r="AZW23" s="208" t="s">
        <v>555</v>
      </c>
      <c r="AZX23" s="208" t="s">
        <v>555</v>
      </c>
      <c r="AZY23" s="208" t="s">
        <v>555</v>
      </c>
      <c r="AZZ23" s="208" t="s">
        <v>555</v>
      </c>
      <c r="BAA23" s="208" t="s">
        <v>555</v>
      </c>
      <c r="BAB23" s="208" t="s">
        <v>555</v>
      </c>
      <c r="BAC23" s="208" t="s">
        <v>555</v>
      </c>
      <c r="BAD23" s="208" t="s">
        <v>555</v>
      </c>
      <c r="BAE23" s="208" t="s">
        <v>555</v>
      </c>
      <c r="BAF23" s="208" t="s">
        <v>555</v>
      </c>
      <c r="BAG23" s="208" t="s">
        <v>555</v>
      </c>
      <c r="BAH23" s="208" t="s">
        <v>555</v>
      </c>
      <c r="BAI23" s="208" t="s">
        <v>555</v>
      </c>
      <c r="BAJ23" s="208" t="s">
        <v>555</v>
      </c>
      <c r="BAK23" s="208" t="s">
        <v>555</v>
      </c>
      <c r="BAL23" s="208" t="s">
        <v>555</v>
      </c>
      <c r="BAM23" s="208" t="s">
        <v>555</v>
      </c>
      <c r="BAN23" s="208" t="s">
        <v>555</v>
      </c>
      <c r="BAO23" s="208" t="s">
        <v>555</v>
      </c>
      <c r="BAP23" s="208" t="s">
        <v>555</v>
      </c>
      <c r="BAQ23" s="208" t="s">
        <v>555</v>
      </c>
      <c r="BAR23" s="208" t="s">
        <v>555</v>
      </c>
      <c r="BAS23" s="208" t="s">
        <v>555</v>
      </c>
      <c r="BAT23" s="208" t="s">
        <v>555</v>
      </c>
      <c r="BAU23" s="208" t="s">
        <v>555</v>
      </c>
      <c r="BAV23" s="208" t="s">
        <v>555</v>
      </c>
      <c r="BAW23" s="208" t="s">
        <v>555</v>
      </c>
      <c r="BAX23" s="208" t="s">
        <v>555</v>
      </c>
      <c r="BAY23" s="208" t="s">
        <v>555</v>
      </c>
      <c r="BAZ23" s="208" t="s">
        <v>555</v>
      </c>
      <c r="BBA23" s="208" t="s">
        <v>555</v>
      </c>
      <c r="BBB23" s="208" t="s">
        <v>555</v>
      </c>
      <c r="BBC23" s="208" t="s">
        <v>555</v>
      </c>
      <c r="BBD23" s="208" t="s">
        <v>555</v>
      </c>
      <c r="BBE23" s="208" t="s">
        <v>555</v>
      </c>
      <c r="BBF23" s="208" t="s">
        <v>555</v>
      </c>
      <c r="BBG23" s="208" t="s">
        <v>555</v>
      </c>
      <c r="BBH23" s="208" t="s">
        <v>555</v>
      </c>
      <c r="BBI23" s="208" t="s">
        <v>555</v>
      </c>
      <c r="BBJ23" s="208" t="s">
        <v>555</v>
      </c>
      <c r="BBK23" s="208" t="s">
        <v>555</v>
      </c>
      <c r="BBL23" s="208" t="s">
        <v>555</v>
      </c>
      <c r="BBM23" s="208" t="s">
        <v>555</v>
      </c>
      <c r="BBN23" s="208" t="s">
        <v>555</v>
      </c>
      <c r="BBO23" s="208" t="s">
        <v>555</v>
      </c>
      <c r="BBP23" s="208" t="s">
        <v>555</v>
      </c>
      <c r="BBQ23" s="208" t="s">
        <v>555</v>
      </c>
      <c r="BBR23" s="208" t="s">
        <v>555</v>
      </c>
      <c r="BBS23" s="208" t="s">
        <v>555</v>
      </c>
      <c r="BBT23" s="208" t="s">
        <v>555</v>
      </c>
      <c r="BBU23" s="208" t="s">
        <v>555</v>
      </c>
      <c r="BBV23" s="208" t="s">
        <v>555</v>
      </c>
      <c r="BBW23" s="208" t="s">
        <v>555</v>
      </c>
      <c r="BBX23" s="208" t="s">
        <v>555</v>
      </c>
      <c r="BBY23" s="208" t="s">
        <v>555</v>
      </c>
      <c r="BBZ23" s="208" t="s">
        <v>555</v>
      </c>
      <c r="BCA23" s="208" t="s">
        <v>555</v>
      </c>
      <c r="BCB23" s="208" t="s">
        <v>555</v>
      </c>
      <c r="BCC23" s="208" t="s">
        <v>555</v>
      </c>
      <c r="BCD23" s="208" t="s">
        <v>555</v>
      </c>
      <c r="BCE23" s="208" t="s">
        <v>555</v>
      </c>
      <c r="BCF23" s="208" t="s">
        <v>555</v>
      </c>
      <c r="BCG23" s="208" t="s">
        <v>555</v>
      </c>
      <c r="BCH23" s="208" t="s">
        <v>555</v>
      </c>
      <c r="BCI23" s="208" t="s">
        <v>555</v>
      </c>
      <c r="BCJ23" s="208" t="s">
        <v>555</v>
      </c>
      <c r="BCK23" s="208" t="s">
        <v>555</v>
      </c>
      <c r="BCL23" s="208" t="s">
        <v>555</v>
      </c>
      <c r="BCM23" s="208" t="s">
        <v>555</v>
      </c>
      <c r="BCN23" s="208" t="s">
        <v>555</v>
      </c>
      <c r="BCO23" s="208" t="s">
        <v>555</v>
      </c>
      <c r="BCP23" s="208" t="s">
        <v>555</v>
      </c>
      <c r="BCQ23" s="208" t="s">
        <v>555</v>
      </c>
      <c r="BCR23" s="208" t="s">
        <v>555</v>
      </c>
      <c r="BCS23" s="208" t="s">
        <v>555</v>
      </c>
      <c r="BCT23" s="208" t="s">
        <v>555</v>
      </c>
      <c r="BCU23" s="208" t="s">
        <v>555</v>
      </c>
      <c r="BCV23" s="208" t="s">
        <v>555</v>
      </c>
      <c r="BCW23" s="208" t="s">
        <v>555</v>
      </c>
      <c r="BCX23" s="208" t="s">
        <v>555</v>
      </c>
      <c r="BCY23" s="208" t="s">
        <v>555</v>
      </c>
      <c r="BCZ23" s="208" t="s">
        <v>555</v>
      </c>
      <c r="BDA23" s="208" t="s">
        <v>555</v>
      </c>
      <c r="BDB23" s="208" t="s">
        <v>555</v>
      </c>
      <c r="BDC23" s="208" t="s">
        <v>555</v>
      </c>
      <c r="BDD23" s="208" t="s">
        <v>555</v>
      </c>
      <c r="BDE23" s="208" t="s">
        <v>555</v>
      </c>
      <c r="BDF23" s="208" t="s">
        <v>555</v>
      </c>
      <c r="BDG23" s="208" t="s">
        <v>555</v>
      </c>
      <c r="BDH23" s="208" t="s">
        <v>555</v>
      </c>
      <c r="BDI23" s="208" t="s">
        <v>555</v>
      </c>
      <c r="BDJ23" s="208" t="s">
        <v>555</v>
      </c>
      <c r="BDK23" s="208" t="s">
        <v>555</v>
      </c>
      <c r="BDL23" s="208" t="s">
        <v>555</v>
      </c>
      <c r="BDM23" s="208" t="s">
        <v>555</v>
      </c>
      <c r="BDN23" s="208" t="s">
        <v>555</v>
      </c>
      <c r="BDO23" s="208" t="s">
        <v>555</v>
      </c>
      <c r="BDP23" s="208" t="s">
        <v>555</v>
      </c>
      <c r="BDQ23" s="208" t="s">
        <v>555</v>
      </c>
      <c r="BDR23" s="208" t="s">
        <v>555</v>
      </c>
      <c r="BDS23" s="208" t="s">
        <v>555</v>
      </c>
      <c r="BDT23" s="208" t="s">
        <v>555</v>
      </c>
      <c r="BDU23" s="208" t="s">
        <v>555</v>
      </c>
      <c r="BDV23" s="208" t="s">
        <v>555</v>
      </c>
      <c r="BDW23" s="208" t="s">
        <v>555</v>
      </c>
      <c r="BDX23" s="208" t="s">
        <v>555</v>
      </c>
      <c r="BDY23" s="208" t="s">
        <v>555</v>
      </c>
      <c r="BDZ23" s="208" t="s">
        <v>555</v>
      </c>
      <c r="BEA23" s="208" t="s">
        <v>555</v>
      </c>
      <c r="BEB23" s="208" t="s">
        <v>555</v>
      </c>
      <c r="BEC23" s="208" t="s">
        <v>555</v>
      </c>
      <c r="BED23" s="208" t="s">
        <v>555</v>
      </c>
      <c r="BEE23" s="208" t="s">
        <v>555</v>
      </c>
      <c r="BEF23" s="208" t="s">
        <v>555</v>
      </c>
      <c r="BEG23" s="208" t="s">
        <v>555</v>
      </c>
      <c r="BEH23" s="208" t="s">
        <v>555</v>
      </c>
      <c r="BEI23" s="208" t="s">
        <v>555</v>
      </c>
      <c r="BEJ23" s="208" t="s">
        <v>555</v>
      </c>
      <c r="BEK23" s="208" t="s">
        <v>555</v>
      </c>
      <c r="BEL23" s="208" t="s">
        <v>555</v>
      </c>
      <c r="BEM23" s="208" t="s">
        <v>555</v>
      </c>
      <c r="BEN23" s="208" t="s">
        <v>555</v>
      </c>
      <c r="BEO23" s="208" t="s">
        <v>555</v>
      </c>
      <c r="BEP23" s="208" t="s">
        <v>555</v>
      </c>
      <c r="BEQ23" s="208" t="s">
        <v>555</v>
      </c>
      <c r="BER23" s="208" t="s">
        <v>555</v>
      </c>
      <c r="BES23" s="208" t="s">
        <v>555</v>
      </c>
      <c r="BET23" s="208" t="s">
        <v>555</v>
      </c>
      <c r="BEU23" s="208" t="s">
        <v>555</v>
      </c>
      <c r="BEV23" s="208" t="s">
        <v>555</v>
      </c>
      <c r="BEW23" s="208" t="s">
        <v>555</v>
      </c>
      <c r="BEX23" s="208" t="s">
        <v>555</v>
      </c>
      <c r="BEY23" s="208" t="s">
        <v>555</v>
      </c>
      <c r="BEZ23" s="208" t="s">
        <v>555</v>
      </c>
      <c r="BFA23" s="208" t="s">
        <v>555</v>
      </c>
      <c r="BFB23" s="208" t="s">
        <v>555</v>
      </c>
      <c r="BFC23" s="208" t="s">
        <v>555</v>
      </c>
      <c r="BFD23" s="208" t="s">
        <v>555</v>
      </c>
      <c r="BFE23" s="208" t="s">
        <v>555</v>
      </c>
      <c r="BFF23" s="208" t="s">
        <v>555</v>
      </c>
      <c r="BFG23" s="208" t="s">
        <v>555</v>
      </c>
      <c r="BFH23" s="208" t="s">
        <v>555</v>
      </c>
      <c r="BFI23" s="208" t="s">
        <v>555</v>
      </c>
      <c r="BFJ23" s="208" t="s">
        <v>555</v>
      </c>
      <c r="BFK23" s="208" t="s">
        <v>555</v>
      </c>
      <c r="BFL23" s="208" t="s">
        <v>555</v>
      </c>
      <c r="BFM23" s="208" t="s">
        <v>555</v>
      </c>
      <c r="BFN23" s="208" t="s">
        <v>555</v>
      </c>
      <c r="BFO23" s="208" t="s">
        <v>555</v>
      </c>
      <c r="BFP23" s="208" t="s">
        <v>555</v>
      </c>
      <c r="BFQ23" s="208" t="s">
        <v>555</v>
      </c>
      <c r="BFR23" s="208" t="s">
        <v>555</v>
      </c>
      <c r="BFS23" s="208" t="s">
        <v>555</v>
      </c>
      <c r="BFT23" s="208" t="s">
        <v>555</v>
      </c>
      <c r="BFU23" s="208" t="s">
        <v>555</v>
      </c>
      <c r="BFV23" s="208" t="s">
        <v>555</v>
      </c>
      <c r="BFW23" s="208" t="s">
        <v>555</v>
      </c>
      <c r="BFX23" s="208" t="s">
        <v>555</v>
      </c>
      <c r="BFY23" s="208" t="s">
        <v>555</v>
      </c>
      <c r="BFZ23" s="208" t="s">
        <v>555</v>
      </c>
      <c r="BGA23" s="208" t="s">
        <v>555</v>
      </c>
      <c r="BGB23" s="208" t="s">
        <v>555</v>
      </c>
      <c r="BGC23" s="208" t="s">
        <v>555</v>
      </c>
      <c r="BGD23" s="208" t="s">
        <v>555</v>
      </c>
      <c r="BGE23" s="208" t="s">
        <v>555</v>
      </c>
      <c r="BGF23" s="208" t="s">
        <v>555</v>
      </c>
      <c r="BGG23" s="208" t="s">
        <v>555</v>
      </c>
      <c r="BGH23" s="208" t="s">
        <v>555</v>
      </c>
      <c r="BGI23" s="208" t="s">
        <v>555</v>
      </c>
      <c r="BGJ23" s="208" t="s">
        <v>555</v>
      </c>
      <c r="BGK23" s="208" t="s">
        <v>555</v>
      </c>
      <c r="BGL23" s="208" t="s">
        <v>555</v>
      </c>
      <c r="BGM23" s="208" t="s">
        <v>555</v>
      </c>
      <c r="BGN23" s="208" t="s">
        <v>555</v>
      </c>
      <c r="BGO23" s="208" t="s">
        <v>555</v>
      </c>
      <c r="BGP23" s="208" t="s">
        <v>555</v>
      </c>
      <c r="BGQ23" s="208" t="s">
        <v>555</v>
      </c>
      <c r="BGR23" s="208" t="s">
        <v>555</v>
      </c>
      <c r="BGS23" s="208" t="s">
        <v>555</v>
      </c>
      <c r="BGT23" s="208" t="s">
        <v>555</v>
      </c>
      <c r="BGU23" s="208" t="s">
        <v>555</v>
      </c>
      <c r="BGV23" s="208" t="s">
        <v>555</v>
      </c>
      <c r="BGW23" s="208" t="s">
        <v>555</v>
      </c>
      <c r="BGX23" s="208" t="s">
        <v>555</v>
      </c>
      <c r="BGY23" s="208" t="s">
        <v>555</v>
      </c>
      <c r="BGZ23" s="208" t="s">
        <v>555</v>
      </c>
      <c r="BHA23" s="208" t="s">
        <v>555</v>
      </c>
      <c r="BHB23" s="208" t="s">
        <v>555</v>
      </c>
      <c r="BHC23" s="208" t="s">
        <v>555</v>
      </c>
      <c r="BHD23" s="208" t="s">
        <v>555</v>
      </c>
      <c r="BHE23" s="208" t="s">
        <v>555</v>
      </c>
      <c r="BHF23" s="208" t="s">
        <v>555</v>
      </c>
      <c r="BHG23" s="208" t="s">
        <v>555</v>
      </c>
      <c r="BHH23" s="208" t="s">
        <v>555</v>
      </c>
      <c r="BHI23" s="208" t="s">
        <v>555</v>
      </c>
      <c r="BHJ23" s="208" t="s">
        <v>555</v>
      </c>
      <c r="BHK23" s="208" t="s">
        <v>555</v>
      </c>
      <c r="BHL23" s="208" t="s">
        <v>555</v>
      </c>
      <c r="BHM23" s="208" t="s">
        <v>555</v>
      </c>
      <c r="BHN23" s="208" t="s">
        <v>555</v>
      </c>
      <c r="BHO23" s="208" t="s">
        <v>555</v>
      </c>
      <c r="BHP23" s="208" t="s">
        <v>555</v>
      </c>
      <c r="BHQ23" s="208" t="s">
        <v>555</v>
      </c>
      <c r="BHR23" s="208" t="s">
        <v>555</v>
      </c>
      <c r="BHS23" s="208" t="s">
        <v>555</v>
      </c>
      <c r="BHT23" s="208" t="s">
        <v>555</v>
      </c>
      <c r="BHU23" s="208" t="s">
        <v>555</v>
      </c>
      <c r="BHV23" s="208" t="s">
        <v>555</v>
      </c>
      <c r="BHW23" s="208" t="s">
        <v>555</v>
      </c>
      <c r="BHX23" s="208" t="s">
        <v>555</v>
      </c>
      <c r="BHY23" s="208" t="s">
        <v>555</v>
      </c>
      <c r="BHZ23" s="208" t="s">
        <v>555</v>
      </c>
      <c r="BIA23" s="208" t="s">
        <v>555</v>
      </c>
      <c r="BIB23" s="208" t="s">
        <v>555</v>
      </c>
      <c r="BIC23" s="208" t="s">
        <v>555</v>
      </c>
      <c r="BID23" s="208" t="s">
        <v>555</v>
      </c>
      <c r="BIE23" s="208" t="s">
        <v>555</v>
      </c>
      <c r="BIF23" s="208" t="s">
        <v>555</v>
      </c>
      <c r="BIG23" s="208" t="s">
        <v>555</v>
      </c>
      <c r="BIH23" s="208" t="s">
        <v>555</v>
      </c>
      <c r="BII23" s="208" t="s">
        <v>555</v>
      </c>
      <c r="BIJ23" s="208" t="s">
        <v>555</v>
      </c>
      <c r="BIK23" s="208" t="s">
        <v>555</v>
      </c>
      <c r="BIL23" s="208" t="s">
        <v>555</v>
      </c>
      <c r="BIM23" s="208" t="s">
        <v>555</v>
      </c>
      <c r="BIN23" s="208" t="s">
        <v>555</v>
      </c>
      <c r="BIO23" s="208" t="s">
        <v>555</v>
      </c>
      <c r="BIP23" s="208" t="s">
        <v>555</v>
      </c>
      <c r="BIQ23" s="208" t="s">
        <v>555</v>
      </c>
      <c r="BIR23" s="208" t="s">
        <v>555</v>
      </c>
      <c r="BIS23" s="208" t="s">
        <v>555</v>
      </c>
      <c r="BIT23" s="208" t="s">
        <v>555</v>
      </c>
      <c r="BIU23" s="208" t="s">
        <v>555</v>
      </c>
      <c r="BIV23" s="208" t="s">
        <v>555</v>
      </c>
      <c r="BIW23" s="208" t="s">
        <v>555</v>
      </c>
      <c r="BIX23" s="208" t="s">
        <v>555</v>
      </c>
      <c r="BIY23" s="208" t="s">
        <v>555</v>
      </c>
      <c r="BIZ23" s="208" t="s">
        <v>555</v>
      </c>
      <c r="BJA23" s="208" t="s">
        <v>555</v>
      </c>
      <c r="BJB23" s="208" t="s">
        <v>555</v>
      </c>
      <c r="BJC23" s="208" t="s">
        <v>555</v>
      </c>
      <c r="BJD23" s="208" t="s">
        <v>555</v>
      </c>
      <c r="BJE23" s="208" t="s">
        <v>555</v>
      </c>
      <c r="BJF23" s="208" t="s">
        <v>555</v>
      </c>
      <c r="BJG23" s="208" t="s">
        <v>555</v>
      </c>
      <c r="BJH23" s="208" t="s">
        <v>555</v>
      </c>
      <c r="BJI23" s="208" t="s">
        <v>555</v>
      </c>
      <c r="BJJ23" s="208" t="s">
        <v>555</v>
      </c>
      <c r="BJK23" s="208" t="s">
        <v>555</v>
      </c>
      <c r="BJL23" s="208" t="s">
        <v>555</v>
      </c>
      <c r="BJM23" s="208" t="s">
        <v>555</v>
      </c>
      <c r="BJN23" s="208" t="s">
        <v>555</v>
      </c>
      <c r="BJO23" s="208" t="s">
        <v>555</v>
      </c>
      <c r="BJP23" s="208" t="s">
        <v>555</v>
      </c>
      <c r="BJQ23" s="208" t="s">
        <v>555</v>
      </c>
      <c r="BJR23" s="208" t="s">
        <v>555</v>
      </c>
      <c r="BJS23" s="208" t="s">
        <v>555</v>
      </c>
      <c r="BJT23" s="208" t="s">
        <v>555</v>
      </c>
      <c r="BJU23" s="208" t="s">
        <v>555</v>
      </c>
      <c r="BJV23" s="208" t="s">
        <v>555</v>
      </c>
      <c r="BJW23" s="208" t="s">
        <v>555</v>
      </c>
      <c r="BJX23" s="208" t="s">
        <v>555</v>
      </c>
      <c r="BJY23" s="208" t="s">
        <v>555</v>
      </c>
      <c r="BJZ23" s="208" t="s">
        <v>555</v>
      </c>
      <c r="BKA23" s="208" t="s">
        <v>555</v>
      </c>
      <c r="BKB23" s="208" t="s">
        <v>555</v>
      </c>
      <c r="BKC23" s="208" t="s">
        <v>555</v>
      </c>
      <c r="BKD23" s="208" t="s">
        <v>555</v>
      </c>
      <c r="BKE23" s="208" t="s">
        <v>555</v>
      </c>
      <c r="BKF23" s="208" t="s">
        <v>555</v>
      </c>
      <c r="BKG23" s="208" t="s">
        <v>555</v>
      </c>
      <c r="BKH23" s="208" t="s">
        <v>555</v>
      </c>
      <c r="BKI23" s="208" t="s">
        <v>555</v>
      </c>
      <c r="BKJ23" s="208" t="s">
        <v>555</v>
      </c>
      <c r="BKK23" s="208" t="s">
        <v>555</v>
      </c>
      <c r="BKL23" s="208" t="s">
        <v>555</v>
      </c>
      <c r="BKM23" s="208" t="s">
        <v>555</v>
      </c>
      <c r="BKN23" s="208" t="s">
        <v>555</v>
      </c>
      <c r="BKO23" s="208" t="s">
        <v>555</v>
      </c>
      <c r="BKP23" s="208" t="s">
        <v>555</v>
      </c>
      <c r="BKQ23" s="208" t="s">
        <v>555</v>
      </c>
      <c r="BKR23" s="208" t="s">
        <v>555</v>
      </c>
      <c r="BKS23" s="208" t="s">
        <v>555</v>
      </c>
      <c r="BKT23" s="208" t="s">
        <v>555</v>
      </c>
      <c r="BKU23" s="208" t="s">
        <v>555</v>
      </c>
      <c r="BKV23" s="208" t="s">
        <v>555</v>
      </c>
      <c r="BKW23" s="208" t="s">
        <v>555</v>
      </c>
      <c r="BKX23" s="208" t="s">
        <v>555</v>
      </c>
      <c r="BKY23" s="208" t="s">
        <v>555</v>
      </c>
      <c r="BKZ23" s="208" t="s">
        <v>555</v>
      </c>
      <c r="BLA23" s="208" t="s">
        <v>555</v>
      </c>
      <c r="BLB23" s="208" t="s">
        <v>555</v>
      </c>
      <c r="BLC23" s="208" t="s">
        <v>555</v>
      </c>
      <c r="BLD23" s="208" t="s">
        <v>555</v>
      </c>
      <c r="BLE23" s="208" t="s">
        <v>555</v>
      </c>
      <c r="BLF23" s="208" t="s">
        <v>555</v>
      </c>
      <c r="BLG23" s="208" t="s">
        <v>555</v>
      </c>
      <c r="BLH23" s="208" t="s">
        <v>555</v>
      </c>
      <c r="BLI23" s="208" t="s">
        <v>555</v>
      </c>
      <c r="BLJ23" s="208" t="s">
        <v>555</v>
      </c>
      <c r="BLK23" s="208" t="s">
        <v>555</v>
      </c>
      <c r="BLL23" s="208" t="s">
        <v>555</v>
      </c>
      <c r="BLM23" s="208" t="s">
        <v>555</v>
      </c>
      <c r="BLN23" s="208" t="s">
        <v>555</v>
      </c>
      <c r="BLO23" s="208" t="s">
        <v>555</v>
      </c>
      <c r="BLP23" s="208" t="s">
        <v>555</v>
      </c>
      <c r="BLQ23" s="208" t="s">
        <v>555</v>
      </c>
      <c r="BLR23" s="208" t="s">
        <v>555</v>
      </c>
      <c r="BLS23" s="208" t="s">
        <v>555</v>
      </c>
      <c r="BLT23" s="208" t="s">
        <v>555</v>
      </c>
      <c r="BLU23" s="208" t="s">
        <v>555</v>
      </c>
      <c r="BLV23" s="208" t="s">
        <v>555</v>
      </c>
      <c r="BLW23" s="208" t="s">
        <v>555</v>
      </c>
      <c r="BLX23" s="208" t="s">
        <v>555</v>
      </c>
      <c r="BLY23" s="208" t="s">
        <v>555</v>
      </c>
      <c r="BLZ23" s="208" t="s">
        <v>555</v>
      </c>
      <c r="BMA23" s="208" t="s">
        <v>555</v>
      </c>
      <c r="BMB23" s="208" t="s">
        <v>555</v>
      </c>
      <c r="BMC23" s="208" t="s">
        <v>555</v>
      </c>
      <c r="BMD23" s="208" t="s">
        <v>555</v>
      </c>
      <c r="BME23" s="208" t="s">
        <v>555</v>
      </c>
      <c r="BMF23" s="208" t="s">
        <v>555</v>
      </c>
      <c r="BMG23" s="208" t="s">
        <v>555</v>
      </c>
      <c r="BMH23" s="208" t="s">
        <v>555</v>
      </c>
      <c r="BMI23" s="208" t="s">
        <v>555</v>
      </c>
      <c r="BMJ23" s="208" t="s">
        <v>555</v>
      </c>
      <c r="BMK23" s="208" t="s">
        <v>555</v>
      </c>
      <c r="BML23" s="208" t="s">
        <v>555</v>
      </c>
      <c r="BMM23" s="208" t="s">
        <v>555</v>
      </c>
      <c r="BMN23" s="208" t="s">
        <v>555</v>
      </c>
      <c r="BMO23" s="208" t="s">
        <v>555</v>
      </c>
      <c r="BMP23" s="208" t="s">
        <v>555</v>
      </c>
      <c r="BMQ23" s="208" t="s">
        <v>555</v>
      </c>
      <c r="BMR23" s="208" t="s">
        <v>555</v>
      </c>
      <c r="BMS23" s="208" t="s">
        <v>555</v>
      </c>
      <c r="BMT23" s="208" t="s">
        <v>555</v>
      </c>
      <c r="BMU23" s="208" t="s">
        <v>555</v>
      </c>
      <c r="BMV23" s="208" t="s">
        <v>555</v>
      </c>
      <c r="BMW23" s="208" t="s">
        <v>555</v>
      </c>
      <c r="BMX23" s="208" t="s">
        <v>555</v>
      </c>
      <c r="BMY23" s="208" t="s">
        <v>555</v>
      </c>
      <c r="BMZ23" s="208" t="s">
        <v>555</v>
      </c>
      <c r="BNA23" s="208" t="s">
        <v>555</v>
      </c>
      <c r="BNB23" s="208" t="s">
        <v>555</v>
      </c>
      <c r="BNC23" s="208" t="s">
        <v>555</v>
      </c>
      <c r="BND23" s="208" t="s">
        <v>555</v>
      </c>
      <c r="BNE23" s="208" t="s">
        <v>555</v>
      </c>
      <c r="BNF23" s="208" t="s">
        <v>555</v>
      </c>
      <c r="BNG23" s="208" t="s">
        <v>555</v>
      </c>
      <c r="BNH23" s="208" t="s">
        <v>555</v>
      </c>
      <c r="BNI23" s="208" t="s">
        <v>555</v>
      </c>
      <c r="BNJ23" s="208" t="s">
        <v>555</v>
      </c>
      <c r="BNK23" s="208" t="s">
        <v>555</v>
      </c>
      <c r="BNL23" s="208" t="s">
        <v>555</v>
      </c>
      <c r="BNM23" s="208" t="s">
        <v>555</v>
      </c>
      <c r="BNN23" s="208" t="s">
        <v>555</v>
      </c>
      <c r="BNO23" s="208" t="s">
        <v>555</v>
      </c>
      <c r="BNP23" s="208" t="s">
        <v>555</v>
      </c>
      <c r="BNQ23" s="208" t="s">
        <v>555</v>
      </c>
      <c r="BNR23" s="208" t="s">
        <v>555</v>
      </c>
      <c r="BNS23" s="208" t="s">
        <v>555</v>
      </c>
      <c r="BNT23" s="208" t="s">
        <v>555</v>
      </c>
      <c r="BNU23" s="208" t="s">
        <v>555</v>
      </c>
      <c r="BNV23" s="208" t="s">
        <v>555</v>
      </c>
      <c r="BNW23" s="208" t="s">
        <v>555</v>
      </c>
      <c r="BNX23" s="208" t="s">
        <v>555</v>
      </c>
      <c r="BNY23" s="208" t="s">
        <v>555</v>
      </c>
      <c r="BNZ23" s="208" t="s">
        <v>555</v>
      </c>
      <c r="BOA23" s="208" t="s">
        <v>555</v>
      </c>
      <c r="BOB23" s="208" t="s">
        <v>555</v>
      </c>
      <c r="BOC23" s="208" t="s">
        <v>555</v>
      </c>
      <c r="BOD23" s="208" t="s">
        <v>555</v>
      </c>
      <c r="BOE23" s="208" t="s">
        <v>555</v>
      </c>
      <c r="BOF23" s="208" t="s">
        <v>555</v>
      </c>
      <c r="BOG23" s="208" t="s">
        <v>555</v>
      </c>
      <c r="BOH23" s="208" t="s">
        <v>555</v>
      </c>
      <c r="BOI23" s="208" t="s">
        <v>555</v>
      </c>
      <c r="BOJ23" s="208" t="s">
        <v>555</v>
      </c>
      <c r="BOK23" s="208" t="s">
        <v>555</v>
      </c>
      <c r="BOL23" s="208" t="s">
        <v>555</v>
      </c>
      <c r="BOM23" s="208" t="s">
        <v>555</v>
      </c>
      <c r="BON23" s="208" t="s">
        <v>555</v>
      </c>
      <c r="BOO23" s="208" t="s">
        <v>555</v>
      </c>
      <c r="BOP23" s="208" t="s">
        <v>555</v>
      </c>
      <c r="BOQ23" s="208" t="s">
        <v>555</v>
      </c>
      <c r="BOR23" s="208" t="s">
        <v>555</v>
      </c>
      <c r="BOS23" s="208" t="s">
        <v>555</v>
      </c>
      <c r="BOT23" s="208" t="s">
        <v>555</v>
      </c>
      <c r="BOU23" s="208" t="s">
        <v>555</v>
      </c>
      <c r="BOV23" s="208" t="s">
        <v>555</v>
      </c>
      <c r="BOW23" s="208" t="s">
        <v>555</v>
      </c>
      <c r="BOX23" s="208" t="s">
        <v>555</v>
      </c>
      <c r="BOY23" s="208" t="s">
        <v>555</v>
      </c>
      <c r="BOZ23" s="208" t="s">
        <v>555</v>
      </c>
      <c r="BPA23" s="208" t="s">
        <v>555</v>
      </c>
      <c r="BPB23" s="208" t="s">
        <v>555</v>
      </c>
      <c r="BPC23" s="208" t="s">
        <v>555</v>
      </c>
      <c r="BPD23" s="208" t="s">
        <v>555</v>
      </c>
      <c r="BPE23" s="208" t="s">
        <v>555</v>
      </c>
      <c r="BPF23" s="208" t="s">
        <v>555</v>
      </c>
      <c r="BPG23" s="208" t="s">
        <v>555</v>
      </c>
      <c r="BPH23" s="208" t="s">
        <v>555</v>
      </c>
      <c r="BPI23" s="208" t="s">
        <v>555</v>
      </c>
      <c r="BPJ23" s="208" t="s">
        <v>555</v>
      </c>
      <c r="BPK23" s="208" t="s">
        <v>555</v>
      </c>
      <c r="BPL23" s="208" t="s">
        <v>555</v>
      </c>
      <c r="BPM23" s="208" t="s">
        <v>555</v>
      </c>
      <c r="BPN23" s="208" t="s">
        <v>555</v>
      </c>
      <c r="BPO23" s="208" t="s">
        <v>555</v>
      </c>
      <c r="BPP23" s="208" t="s">
        <v>555</v>
      </c>
      <c r="BPQ23" s="208" t="s">
        <v>555</v>
      </c>
      <c r="BPR23" s="208" t="s">
        <v>555</v>
      </c>
      <c r="BPS23" s="208" t="s">
        <v>555</v>
      </c>
      <c r="BPT23" s="208" t="s">
        <v>555</v>
      </c>
      <c r="BPU23" s="208" t="s">
        <v>555</v>
      </c>
      <c r="BPV23" s="208" t="s">
        <v>555</v>
      </c>
      <c r="BPW23" s="208" t="s">
        <v>555</v>
      </c>
      <c r="BPX23" s="208" t="s">
        <v>555</v>
      </c>
      <c r="BPY23" s="208" t="s">
        <v>555</v>
      </c>
      <c r="BPZ23" s="208" t="s">
        <v>555</v>
      </c>
      <c r="BQA23" s="208" t="s">
        <v>555</v>
      </c>
      <c r="BQB23" s="208" t="s">
        <v>555</v>
      </c>
      <c r="BQC23" s="208" t="s">
        <v>555</v>
      </c>
      <c r="BQD23" s="208" t="s">
        <v>555</v>
      </c>
      <c r="BQE23" s="208" t="s">
        <v>555</v>
      </c>
      <c r="BQF23" s="208" t="s">
        <v>555</v>
      </c>
      <c r="BQG23" s="208" t="s">
        <v>555</v>
      </c>
      <c r="BQH23" s="208" t="s">
        <v>555</v>
      </c>
      <c r="BQI23" s="208" t="s">
        <v>555</v>
      </c>
      <c r="BQJ23" s="208" t="s">
        <v>555</v>
      </c>
      <c r="BQK23" s="208" t="s">
        <v>555</v>
      </c>
      <c r="BQL23" s="208" t="s">
        <v>555</v>
      </c>
      <c r="BQM23" s="208" t="s">
        <v>555</v>
      </c>
      <c r="BQN23" s="208" t="s">
        <v>555</v>
      </c>
      <c r="BQO23" s="208" t="s">
        <v>555</v>
      </c>
      <c r="BQP23" s="208" t="s">
        <v>555</v>
      </c>
      <c r="BQQ23" s="208" t="s">
        <v>555</v>
      </c>
      <c r="BQR23" s="208" t="s">
        <v>555</v>
      </c>
      <c r="BQS23" s="208" t="s">
        <v>555</v>
      </c>
      <c r="BQT23" s="208" t="s">
        <v>555</v>
      </c>
      <c r="BQU23" s="208" t="s">
        <v>555</v>
      </c>
      <c r="BQV23" s="208" t="s">
        <v>555</v>
      </c>
      <c r="BQW23" s="208" t="s">
        <v>555</v>
      </c>
      <c r="BQX23" s="208" t="s">
        <v>555</v>
      </c>
      <c r="BQY23" s="208" t="s">
        <v>555</v>
      </c>
      <c r="BQZ23" s="208" t="s">
        <v>555</v>
      </c>
      <c r="BRA23" s="208" t="s">
        <v>555</v>
      </c>
      <c r="BRB23" s="208" t="s">
        <v>555</v>
      </c>
      <c r="BRC23" s="208" t="s">
        <v>555</v>
      </c>
      <c r="BRD23" s="208" t="s">
        <v>555</v>
      </c>
      <c r="BRE23" s="208" t="s">
        <v>555</v>
      </c>
      <c r="BRF23" s="208" t="s">
        <v>555</v>
      </c>
      <c r="BRG23" s="208" t="s">
        <v>555</v>
      </c>
      <c r="BRH23" s="208" t="s">
        <v>555</v>
      </c>
      <c r="BRI23" s="208" t="s">
        <v>555</v>
      </c>
      <c r="BRJ23" s="208" t="s">
        <v>555</v>
      </c>
      <c r="BRK23" s="208" t="s">
        <v>555</v>
      </c>
      <c r="BRL23" s="208" t="s">
        <v>555</v>
      </c>
      <c r="BRM23" s="208" t="s">
        <v>555</v>
      </c>
      <c r="BRN23" s="208" t="s">
        <v>555</v>
      </c>
      <c r="BRO23" s="208" t="s">
        <v>555</v>
      </c>
      <c r="BRP23" s="208" t="s">
        <v>555</v>
      </c>
      <c r="BRQ23" s="208" t="s">
        <v>555</v>
      </c>
      <c r="BRR23" s="208" t="s">
        <v>555</v>
      </c>
      <c r="BRS23" s="208" t="s">
        <v>555</v>
      </c>
      <c r="BRT23" s="208" t="s">
        <v>555</v>
      </c>
      <c r="BRU23" s="208" t="s">
        <v>555</v>
      </c>
      <c r="BRV23" s="208" t="s">
        <v>555</v>
      </c>
      <c r="BRW23" s="208" t="s">
        <v>555</v>
      </c>
      <c r="BRX23" s="208" t="s">
        <v>555</v>
      </c>
      <c r="BRY23" s="208" t="s">
        <v>555</v>
      </c>
      <c r="BRZ23" s="208" t="s">
        <v>555</v>
      </c>
      <c r="BSA23" s="208" t="s">
        <v>555</v>
      </c>
      <c r="BSB23" s="208" t="s">
        <v>555</v>
      </c>
      <c r="BSC23" s="208" t="s">
        <v>555</v>
      </c>
      <c r="BSD23" s="208" t="s">
        <v>555</v>
      </c>
      <c r="BSE23" s="208" t="s">
        <v>555</v>
      </c>
      <c r="BSF23" s="208" t="s">
        <v>555</v>
      </c>
      <c r="BSG23" s="208" t="s">
        <v>555</v>
      </c>
      <c r="BSH23" s="208" t="s">
        <v>555</v>
      </c>
      <c r="BSI23" s="208" t="s">
        <v>555</v>
      </c>
      <c r="BSJ23" s="208" t="s">
        <v>555</v>
      </c>
      <c r="BSK23" s="208" t="s">
        <v>555</v>
      </c>
      <c r="BSL23" s="208" t="s">
        <v>555</v>
      </c>
      <c r="BSM23" s="208" t="s">
        <v>555</v>
      </c>
      <c r="BSN23" s="208" t="s">
        <v>555</v>
      </c>
      <c r="BSO23" s="208" t="s">
        <v>555</v>
      </c>
      <c r="BSP23" s="208" t="s">
        <v>555</v>
      </c>
      <c r="BSQ23" s="208" t="s">
        <v>555</v>
      </c>
      <c r="BSR23" s="208" t="s">
        <v>555</v>
      </c>
      <c r="BSS23" s="208" t="s">
        <v>555</v>
      </c>
      <c r="BST23" s="208" t="s">
        <v>555</v>
      </c>
      <c r="BSU23" s="208" t="s">
        <v>555</v>
      </c>
      <c r="BSV23" s="208" t="s">
        <v>555</v>
      </c>
      <c r="BSW23" s="208" t="s">
        <v>555</v>
      </c>
      <c r="BSX23" s="208" t="s">
        <v>555</v>
      </c>
      <c r="BSY23" s="208" t="s">
        <v>555</v>
      </c>
      <c r="BSZ23" s="208" t="s">
        <v>555</v>
      </c>
      <c r="BTA23" s="208" t="s">
        <v>555</v>
      </c>
      <c r="BTB23" s="208" t="s">
        <v>555</v>
      </c>
      <c r="BTC23" s="208" t="s">
        <v>555</v>
      </c>
      <c r="BTD23" s="208" t="s">
        <v>555</v>
      </c>
      <c r="BTE23" s="208" t="s">
        <v>555</v>
      </c>
      <c r="BTF23" s="208" t="s">
        <v>555</v>
      </c>
      <c r="BTG23" s="208" t="s">
        <v>555</v>
      </c>
      <c r="BTH23" s="208" t="s">
        <v>555</v>
      </c>
      <c r="BTI23" s="208" t="s">
        <v>555</v>
      </c>
      <c r="BTJ23" s="208" t="s">
        <v>555</v>
      </c>
      <c r="BTK23" s="208" t="s">
        <v>555</v>
      </c>
      <c r="BTL23" s="208" t="s">
        <v>555</v>
      </c>
      <c r="BTM23" s="208" t="s">
        <v>555</v>
      </c>
      <c r="BTN23" s="208" t="s">
        <v>555</v>
      </c>
      <c r="BTO23" s="208" t="s">
        <v>555</v>
      </c>
      <c r="BTP23" s="208" t="s">
        <v>555</v>
      </c>
      <c r="BTQ23" s="208" t="s">
        <v>555</v>
      </c>
      <c r="BTR23" s="208" t="s">
        <v>555</v>
      </c>
      <c r="BTS23" s="208" t="s">
        <v>555</v>
      </c>
      <c r="BTT23" s="208" t="s">
        <v>555</v>
      </c>
      <c r="BTU23" s="208" t="s">
        <v>555</v>
      </c>
      <c r="BTV23" s="208" t="s">
        <v>555</v>
      </c>
      <c r="BTW23" s="208" t="s">
        <v>555</v>
      </c>
      <c r="BTX23" s="208" t="s">
        <v>555</v>
      </c>
      <c r="BTY23" s="208" t="s">
        <v>555</v>
      </c>
      <c r="BTZ23" s="208" t="s">
        <v>555</v>
      </c>
      <c r="BUA23" s="208" t="s">
        <v>555</v>
      </c>
      <c r="BUB23" s="208" t="s">
        <v>555</v>
      </c>
      <c r="BUC23" s="208" t="s">
        <v>555</v>
      </c>
      <c r="BUD23" s="208" t="s">
        <v>555</v>
      </c>
      <c r="BUE23" s="208" t="s">
        <v>555</v>
      </c>
      <c r="BUF23" s="208" t="s">
        <v>555</v>
      </c>
      <c r="BUG23" s="208" t="s">
        <v>555</v>
      </c>
      <c r="BUH23" s="208" t="s">
        <v>555</v>
      </c>
      <c r="BUI23" s="208" t="s">
        <v>555</v>
      </c>
      <c r="BUJ23" s="208" t="s">
        <v>555</v>
      </c>
      <c r="BUK23" s="208" t="s">
        <v>555</v>
      </c>
      <c r="BUL23" s="208" t="s">
        <v>555</v>
      </c>
      <c r="BUM23" s="208" t="s">
        <v>555</v>
      </c>
      <c r="BUN23" s="208" t="s">
        <v>555</v>
      </c>
      <c r="BUO23" s="208" t="s">
        <v>555</v>
      </c>
      <c r="BUP23" s="208" t="s">
        <v>555</v>
      </c>
      <c r="BUQ23" s="208" t="s">
        <v>555</v>
      </c>
      <c r="BUR23" s="208" t="s">
        <v>555</v>
      </c>
      <c r="BUS23" s="208" t="s">
        <v>555</v>
      </c>
      <c r="BUT23" s="208" t="s">
        <v>555</v>
      </c>
      <c r="BUU23" s="208" t="s">
        <v>555</v>
      </c>
      <c r="BUV23" s="208" t="s">
        <v>555</v>
      </c>
      <c r="BUW23" s="208" t="s">
        <v>555</v>
      </c>
      <c r="BUX23" s="208" t="s">
        <v>555</v>
      </c>
      <c r="BUY23" s="208" t="s">
        <v>555</v>
      </c>
      <c r="BUZ23" s="208" t="s">
        <v>555</v>
      </c>
      <c r="BVA23" s="208" t="s">
        <v>555</v>
      </c>
      <c r="BVB23" s="208" t="s">
        <v>555</v>
      </c>
      <c r="BVC23" s="208" t="s">
        <v>555</v>
      </c>
      <c r="BVD23" s="208" t="s">
        <v>555</v>
      </c>
      <c r="BVE23" s="208" t="s">
        <v>555</v>
      </c>
      <c r="BVF23" s="208" t="s">
        <v>555</v>
      </c>
      <c r="BVG23" s="208" t="s">
        <v>555</v>
      </c>
      <c r="BVH23" s="208" t="s">
        <v>555</v>
      </c>
      <c r="BVI23" s="208" t="s">
        <v>555</v>
      </c>
      <c r="BVJ23" s="208" t="s">
        <v>555</v>
      </c>
      <c r="BVK23" s="208" t="s">
        <v>555</v>
      </c>
      <c r="BVL23" s="208" t="s">
        <v>555</v>
      </c>
      <c r="BVM23" s="208" t="s">
        <v>555</v>
      </c>
      <c r="BVN23" s="208" t="s">
        <v>555</v>
      </c>
      <c r="BVO23" s="208" t="s">
        <v>555</v>
      </c>
      <c r="BVP23" s="208" t="s">
        <v>555</v>
      </c>
      <c r="BVQ23" s="208" t="s">
        <v>555</v>
      </c>
      <c r="BVR23" s="208" t="s">
        <v>555</v>
      </c>
      <c r="BVS23" s="208" t="s">
        <v>555</v>
      </c>
      <c r="BVT23" s="208" t="s">
        <v>555</v>
      </c>
      <c r="BVU23" s="208" t="s">
        <v>555</v>
      </c>
      <c r="BVV23" s="208" t="s">
        <v>555</v>
      </c>
      <c r="BVW23" s="208" t="s">
        <v>555</v>
      </c>
      <c r="BVX23" s="208" t="s">
        <v>555</v>
      </c>
      <c r="BVY23" s="208" t="s">
        <v>555</v>
      </c>
      <c r="BVZ23" s="208" t="s">
        <v>555</v>
      </c>
      <c r="BWA23" s="208" t="s">
        <v>555</v>
      </c>
      <c r="BWB23" s="208" t="s">
        <v>555</v>
      </c>
      <c r="BWC23" s="208" t="s">
        <v>555</v>
      </c>
      <c r="BWD23" s="208" t="s">
        <v>555</v>
      </c>
      <c r="BWE23" s="208" t="s">
        <v>555</v>
      </c>
      <c r="BWF23" s="208" t="s">
        <v>555</v>
      </c>
      <c r="BWG23" s="208" t="s">
        <v>555</v>
      </c>
      <c r="BWH23" s="208" t="s">
        <v>555</v>
      </c>
      <c r="BWI23" s="208" t="s">
        <v>555</v>
      </c>
      <c r="BWJ23" s="208" t="s">
        <v>555</v>
      </c>
      <c r="BWK23" s="208" t="s">
        <v>555</v>
      </c>
      <c r="BWL23" s="208" t="s">
        <v>555</v>
      </c>
      <c r="BWM23" s="208" t="s">
        <v>555</v>
      </c>
      <c r="BWN23" s="208" t="s">
        <v>555</v>
      </c>
      <c r="BWO23" s="208" t="s">
        <v>555</v>
      </c>
      <c r="BWP23" s="208" t="s">
        <v>555</v>
      </c>
      <c r="BWQ23" s="208" t="s">
        <v>555</v>
      </c>
      <c r="BWR23" s="208" t="s">
        <v>555</v>
      </c>
      <c r="BWS23" s="208" t="s">
        <v>555</v>
      </c>
      <c r="BWT23" s="208" t="s">
        <v>555</v>
      </c>
      <c r="BWU23" s="208" t="s">
        <v>555</v>
      </c>
      <c r="BWV23" s="208" t="s">
        <v>555</v>
      </c>
      <c r="BWW23" s="208" t="s">
        <v>555</v>
      </c>
      <c r="BWX23" s="208" t="s">
        <v>555</v>
      </c>
      <c r="BWY23" s="208" t="s">
        <v>555</v>
      </c>
      <c r="BWZ23" s="208" t="s">
        <v>555</v>
      </c>
      <c r="BXA23" s="208" t="s">
        <v>555</v>
      </c>
      <c r="BXB23" s="208" t="s">
        <v>555</v>
      </c>
      <c r="BXC23" s="208" t="s">
        <v>555</v>
      </c>
      <c r="BXD23" s="208" t="s">
        <v>555</v>
      </c>
      <c r="BXE23" s="208" t="s">
        <v>555</v>
      </c>
      <c r="BXF23" s="208" t="s">
        <v>555</v>
      </c>
      <c r="BXG23" s="208" t="s">
        <v>555</v>
      </c>
      <c r="BXH23" s="208" t="s">
        <v>555</v>
      </c>
      <c r="BXI23" s="208" t="s">
        <v>555</v>
      </c>
      <c r="BXJ23" s="208" t="s">
        <v>555</v>
      </c>
      <c r="BXK23" s="208" t="s">
        <v>555</v>
      </c>
      <c r="BXL23" s="208" t="s">
        <v>555</v>
      </c>
      <c r="BXM23" s="208" t="s">
        <v>555</v>
      </c>
      <c r="BXN23" s="208" t="s">
        <v>555</v>
      </c>
      <c r="BXO23" s="208" t="s">
        <v>555</v>
      </c>
      <c r="BXP23" s="208" t="s">
        <v>555</v>
      </c>
      <c r="BXQ23" s="208" t="s">
        <v>555</v>
      </c>
      <c r="BXR23" s="208" t="s">
        <v>555</v>
      </c>
      <c r="BXS23" s="208" t="s">
        <v>555</v>
      </c>
      <c r="BXT23" s="208" t="s">
        <v>555</v>
      </c>
      <c r="BXU23" s="208" t="s">
        <v>555</v>
      </c>
      <c r="BXV23" s="208" t="s">
        <v>555</v>
      </c>
      <c r="BXW23" s="208" t="s">
        <v>555</v>
      </c>
      <c r="BXX23" s="208" t="s">
        <v>555</v>
      </c>
      <c r="BXY23" s="208" t="s">
        <v>555</v>
      </c>
      <c r="BXZ23" s="208" t="s">
        <v>555</v>
      </c>
      <c r="BYA23" s="208" t="s">
        <v>555</v>
      </c>
      <c r="BYB23" s="208" t="s">
        <v>555</v>
      </c>
      <c r="BYC23" s="208" t="s">
        <v>555</v>
      </c>
      <c r="BYD23" s="208" t="s">
        <v>555</v>
      </c>
      <c r="BYE23" s="208" t="s">
        <v>555</v>
      </c>
      <c r="BYF23" s="208" t="s">
        <v>555</v>
      </c>
      <c r="BYG23" s="208" t="s">
        <v>555</v>
      </c>
      <c r="BYH23" s="208" t="s">
        <v>555</v>
      </c>
      <c r="BYI23" s="208" t="s">
        <v>555</v>
      </c>
      <c r="BYJ23" s="208" t="s">
        <v>555</v>
      </c>
      <c r="BYK23" s="208" t="s">
        <v>555</v>
      </c>
      <c r="BYL23" s="208" t="s">
        <v>555</v>
      </c>
      <c r="BYM23" s="208" t="s">
        <v>555</v>
      </c>
      <c r="BYN23" s="208" t="s">
        <v>555</v>
      </c>
      <c r="BYO23" s="208" t="s">
        <v>555</v>
      </c>
      <c r="BYP23" s="208" t="s">
        <v>555</v>
      </c>
      <c r="BYQ23" s="208" t="s">
        <v>555</v>
      </c>
      <c r="BYR23" s="208" t="s">
        <v>555</v>
      </c>
      <c r="BYS23" s="208" t="s">
        <v>555</v>
      </c>
      <c r="BYT23" s="208" t="s">
        <v>555</v>
      </c>
      <c r="BYU23" s="208" t="s">
        <v>555</v>
      </c>
      <c r="BYV23" s="208" t="s">
        <v>555</v>
      </c>
      <c r="BYW23" s="208" t="s">
        <v>555</v>
      </c>
      <c r="BYX23" s="208" t="s">
        <v>555</v>
      </c>
      <c r="BYY23" s="208" t="s">
        <v>555</v>
      </c>
      <c r="BYZ23" s="208" t="s">
        <v>555</v>
      </c>
      <c r="BZA23" s="208" t="s">
        <v>555</v>
      </c>
      <c r="BZB23" s="208" t="s">
        <v>555</v>
      </c>
      <c r="BZC23" s="208" t="s">
        <v>555</v>
      </c>
      <c r="BZD23" s="208" t="s">
        <v>555</v>
      </c>
      <c r="BZE23" s="208" t="s">
        <v>555</v>
      </c>
      <c r="BZF23" s="208" t="s">
        <v>555</v>
      </c>
      <c r="BZG23" s="208" t="s">
        <v>555</v>
      </c>
      <c r="BZH23" s="208" t="s">
        <v>555</v>
      </c>
      <c r="BZI23" s="208" t="s">
        <v>555</v>
      </c>
      <c r="BZJ23" s="208" t="s">
        <v>555</v>
      </c>
      <c r="BZK23" s="208" t="s">
        <v>555</v>
      </c>
      <c r="BZL23" s="208" t="s">
        <v>555</v>
      </c>
      <c r="BZM23" s="208" t="s">
        <v>555</v>
      </c>
      <c r="BZN23" s="208" t="s">
        <v>555</v>
      </c>
      <c r="BZO23" s="208" t="s">
        <v>555</v>
      </c>
      <c r="BZP23" s="208" t="s">
        <v>555</v>
      </c>
      <c r="BZQ23" s="208" t="s">
        <v>555</v>
      </c>
      <c r="BZR23" s="208" t="s">
        <v>555</v>
      </c>
      <c r="BZS23" s="208" t="s">
        <v>555</v>
      </c>
      <c r="BZT23" s="208" t="s">
        <v>555</v>
      </c>
      <c r="BZU23" s="208" t="s">
        <v>555</v>
      </c>
      <c r="BZV23" s="208" t="s">
        <v>555</v>
      </c>
      <c r="BZW23" s="208" t="s">
        <v>555</v>
      </c>
      <c r="BZX23" s="208" t="s">
        <v>555</v>
      </c>
      <c r="BZY23" s="208" t="s">
        <v>555</v>
      </c>
      <c r="BZZ23" s="208" t="s">
        <v>555</v>
      </c>
      <c r="CAA23" s="208" t="s">
        <v>555</v>
      </c>
      <c r="CAB23" s="208" t="s">
        <v>555</v>
      </c>
      <c r="CAC23" s="208" t="s">
        <v>555</v>
      </c>
      <c r="CAD23" s="208" t="s">
        <v>555</v>
      </c>
      <c r="CAE23" s="208" t="s">
        <v>555</v>
      </c>
      <c r="CAF23" s="208" t="s">
        <v>555</v>
      </c>
      <c r="CAG23" s="208" t="s">
        <v>555</v>
      </c>
      <c r="CAH23" s="208" t="s">
        <v>555</v>
      </c>
      <c r="CAI23" s="208" t="s">
        <v>555</v>
      </c>
      <c r="CAJ23" s="208" t="s">
        <v>555</v>
      </c>
      <c r="CAK23" s="208" t="s">
        <v>555</v>
      </c>
      <c r="CAL23" s="208" t="s">
        <v>555</v>
      </c>
      <c r="CAM23" s="208" t="s">
        <v>555</v>
      </c>
      <c r="CAN23" s="208" t="s">
        <v>555</v>
      </c>
      <c r="CAO23" s="208" t="s">
        <v>555</v>
      </c>
      <c r="CAP23" s="208" t="s">
        <v>555</v>
      </c>
      <c r="CAQ23" s="208" t="s">
        <v>555</v>
      </c>
      <c r="CAR23" s="208" t="s">
        <v>555</v>
      </c>
      <c r="CAS23" s="208" t="s">
        <v>555</v>
      </c>
      <c r="CAT23" s="208" t="s">
        <v>555</v>
      </c>
      <c r="CAU23" s="208" t="s">
        <v>555</v>
      </c>
      <c r="CAV23" s="208" t="s">
        <v>555</v>
      </c>
      <c r="CAW23" s="208" t="s">
        <v>555</v>
      </c>
      <c r="CAX23" s="208" t="s">
        <v>555</v>
      </c>
      <c r="CAY23" s="208" t="s">
        <v>555</v>
      </c>
      <c r="CAZ23" s="208" t="s">
        <v>555</v>
      </c>
      <c r="CBA23" s="208" t="s">
        <v>555</v>
      </c>
      <c r="CBB23" s="208" t="s">
        <v>555</v>
      </c>
      <c r="CBC23" s="208" t="s">
        <v>555</v>
      </c>
      <c r="CBD23" s="208" t="s">
        <v>555</v>
      </c>
      <c r="CBE23" s="208" t="s">
        <v>555</v>
      </c>
      <c r="CBF23" s="208" t="s">
        <v>555</v>
      </c>
      <c r="CBG23" s="208" t="s">
        <v>555</v>
      </c>
      <c r="CBH23" s="208" t="s">
        <v>555</v>
      </c>
      <c r="CBI23" s="208" t="s">
        <v>555</v>
      </c>
      <c r="CBJ23" s="208" t="s">
        <v>555</v>
      </c>
      <c r="CBK23" s="208" t="s">
        <v>555</v>
      </c>
      <c r="CBL23" s="208" t="s">
        <v>555</v>
      </c>
      <c r="CBM23" s="208" t="s">
        <v>555</v>
      </c>
      <c r="CBN23" s="208" t="s">
        <v>555</v>
      </c>
      <c r="CBO23" s="208" t="s">
        <v>555</v>
      </c>
      <c r="CBP23" s="208" t="s">
        <v>555</v>
      </c>
      <c r="CBQ23" s="208" t="s">
        <v>555</v>
      </c>
      <c r="CBR23" s="208" t="s">
        <v>555</v>
      </c>
      <c r="CBS23" s="208" t="s">
        <v>555</v>
      </c>
      <c r="CBT23" s="208" t="s">
        <v>555</v>
      </c>
      <c r="CBU23" s="208" t="s">
        <v>555</v>
      </c>
      <c r="CBV23" s="208" t="s">
        <v>555</v>
      </c>
      <c r="CBW23" s="208" t="s">
        <v>555</v>
      </c>
      <c r="CBX23" s="208" t="s">
        <v>555</v>
      </c>
      <c r="CBY23" s="208" t="s">
        <v>555</v>
      </c>
      <c r="CBZ23" s="208" t="s">
        <v>555</v>
      </c>
      <c r="CCA23" s="208" t="s">
        <v>555</v>
      </c>
      <c r="CCB23" s="208" t="s">
        <v>555</v>
      </c>
      <c r="CCC23" s="208" t="s">
        <v>555</v>
      </c>
      <c r="CCD23" s="208" t="s">
        <v>555</v>
      </c>
      <c r="CCE23" s="208" t="s">
        <v>555</v>
      </c>
      <c r="CCF23" s="208" t="s">
        <v>555</v>
      </c>
      <c r="CCG23" s="208" t="s">
        <v>555</v>
      </c>
      <c r="CCH23" s="208" t="s">
        <v>555</v>
      </c>
      <c r="CCI23" s="208" t="s">
        <v>555</v>
      </c>
      <c r="CCJ23" s="208" t="s">
        <v>555</v>
      </c>
      <c r="CCK23" s="208" t="s">
        <v>555</v>
      </c>
      <c r="CCL23" s="208" t="s">
        <v>555</v>
      </c>
      <c r="CCM23" s="208" t="s">
        <v>555</v>
      </c>
      <c r="CCN23" s="208" t="s">
        <v>555</v>
      </c>
      <c r="CCO23" s="208" t="s">
        <v>555</v>
      </c>
      <c r="CCP23" s="208" t="s">
        <v>555</v>
      </c>
      <c r="CCQ23" s="208" t="s">
        <v>555</v>
      </c>
      <c r="CCR23" s="208" t="s">
        <v>555</v>
      </c>
      <c r="CCS23" s="208" t="s">
        <v>555</v>
      </c>
      <c r="CCT23" s="208" t="s">
        <v>555</v>
      </c>
      <c r="CCU23" s="208" t="s">
        <v>555</v>
      </c>
      <c r="CCV23" s="208" t="s">
        <v>555</v>
      </c>
      <c r="CCW23" s="208" t="s">
        <v>555</v>
      </c>
      <c r="CCX23" s="208" t="s">
        <v>555</v>
      </c>
      <c r="CCY23" s="208" t="s">
        <v>555</v>
      </c>
      <c r="CCZ23" s="208" t="s">
        <v>555</v>
      </c>
      <c r="CDA23" s="208" t="s">
        <v>555</v>
      </c>
      <c r="CDB23" s="208" t="s">
        <v>555</v>
      </c>
      <c r="CDC23" s="208" t="s">
        <v>555</v>
      </c>
      <c r="CDD23" s="208" t="s">
        <v>555</v>
      </c>
      <c r="CDE23" s="208" t="s">
        <v>555</v>
      </c>
      <c r="CDF23" s="208" t="s">
        <v>555</v>
      </c>
      <c r="CDG23" s="208" t="s">
        <v>555</v>
      </c>
      <c r="CDH23" s="208" t="s">
        <v>555</v>
      </c>
      <c r="CDI23" s="208" t="s">
        <v>555</v>
      </c>
      <c r="CDJ23" s="208" t="s">
        <v>555</v>
      </c>
      <c r="CDK23" s="208" t="s">
        <v>555</v>
      </c>
      <c r="CDL23" s="208" t="s">
        <v>555</v>
      </c>
      <c r="CDM23" s="208" t="s">
        <v>555</v>
      </c>
      <c r="CDN23" s="208" t="s">
        <v>555</v>
      </c>
      <c r="CDO23" s="208" t="s">
        <v>555</v>
      </c>
      <c r="CDP23" s="208" t="s">
        <v>555</v>
      </c>
      <c r="CDQ23" s="208" t="s">
        <v>555</v>
      </c>
      <c r="CDR23" s="208" t="s">
        <v>555</v>
      </c>
      <c r="CDS23" s="208" t="s">
        <v>555</v>
      </c>
      <c r="CDT23" s="208" t="s">
        <v>555</v>
      </c>
      <c r="CDU23" s="208" t="s">
        <v>555</v>
      </c>
      <c r="CDV23" s="208" t="s">
        <v>555</v>
      </c>
      <c r="CDW23" s="208" t="s">
        <v>555</v>
      </c>
      <c r="CDX23" s="208" t="s">
        <v>555</v>
      </c>
      <c r="CDY23" s="208" t="s">
        <v>555</v>
      </c>
      <c r="CDZ23" s="208" t="s">
        <v>555</v>
      </c>
      <c r="CEA23" s="208" t="s">
        <v>555</v>
      </c>
      <c r="CEB23" s="208" t="s">
        <v>555</v>
      </c>
      <c r="CEC23" s="208" t="s">
        <v>555</v>
      </c>
      <c r="CED23" s="208" t="s">
        <v>555</v>
      </c>
      <c r="CEE23" s="208" t="s">
        <v>555</v>
      </c>
      <c r="CEF23" s="208" t="s">
        <v>555</v>
      </c>
      <c r="CEG23" s="208" t="s">
        <v>555</v>
      </c>
      <c r="CEH23" s="208" t="s">
        <v>555</v>
      </c>
      <c r="CEI23" s="208" t="s">
        <v>555</v>
      </c>
      <c r="CEJ23" s="208" t="s">
        <v>555</v>
      </c>
      <c r="CEK23" s="208" t="s">
        <v>555</v>
      </c>
      <c r="CEL23" s="208" t="s">
        <v>555</v>
      </c>
      <c r="CEM23" s="208" t="s">
        <v>555</v>
      </c>
      <c r="CEN23" s="208" t="s">
        <v>555</v>
      </c>
      <c r="CEO23" s="208" t="s">
        <v>555</v>
      </c>
      <c r="CEP23" s="208" t="s">
        <v>555</v>
      </c>
      <c r="CEQ23" s="208" t="s">
        <v>555</v>
      </c>
      <c r="CER23" s="208" t="s">
        <v>555</v>
      </c>
      <c r="CES23" s="208" t="s">
        <v>555</v>
      </c>
      <c r="CET23" s="208" t="s">
        <v>555</v>
      </c>
      <c r="CEU23" s="208" t="s">
        <v>555</v>
      </c>
      <c r="CEV23" s="208" t="s">
        <v>555</v>
      </c>
      <c r="CEW23" s="208" t="s">
        <v>555</v>
      </c>
      <c r="CEX23" s="208" t="s">
        <v>555</v>
      </c>
      <c r="CEY23" s="208" t="s">
        <v>555</v>
      </c>
      <c r="CEZ23" s="208" t="s">
        <v>555</v>
      </c>
      <c r="CFA23" s="208" t="s">
        <v>555</v>
      </c>
      <c r="CFB23" s="208" t="s">
        <v>555</v>
      </c>
      <c r="CFC23" s="208" t="s">
        <v>555</v>
      </c>
      <c r="CFD23" s="208" t="s">
        <v>555</v>
      </c>
      <c r="CFE23" s="208" t="s">
        <v>555</v>
      </c>
      <c r="CFF23" s="208" t="s">
        <v>555</v>
      </c>
      <c r="CFG23" s="208" t="s">
        <v>555</v>
      </c>
      <c r="CFH23" s="208" t="s">
        <v>555</v>
      </c>
      <c r="CFI23" s="208" t="s">
        <v>555</v>
      </c>
      <c r="CFJ23" s="208" t="s">
        <v>555</v>
      </c>
      <c r="CFK23" s="208" t="s">
        <v>555</v>
      </c>
      <c r="CFL23" s="208" t="s">
        <v>555</v>
      </c>
      <c r="CFM23" s="208" t="s">
        <v>555</v>
      </c>
      <c r="CFN23" s="208" t="s">
        <v>555</v>
      </c>
      <c r="CFO23" s="208" t="s">
        <v>555</v>
      </c>
      <c r="CFP23" s="208" t="s">
        <v>555</v>
      </c>
      <c r="CFQ23" s="208" t="s">
        <v>555</v>
      </c>
      <c r="CFR23" s="208" t="s">
        <v>555</v>
      </c>
      <c r="CFS23" s="208" t="s">
        <v>555</v>
      </c>
      <c r="CFT23" s="208" t="s">
        <v>555</v>
      </c>
      <c r="CFU23" s="208" t="s">
        <v>555</v>
      </c>
      <c r="CFV23" s="208" t="s">
        <v>555</v>
      </c>
      <c r="CFW23" s="208" t="s">
        <v>555</v>
      </c>
      <c r="CFX23" s="208" t="s">
        <v>555</v>
      </c>
      <c r="CFY23" s="208" t="s">
        <v>555</v>
      </c>
      <c r="CFZ23" s="208" t="s">
        <v>555</v>
      </c>
      <c r="CGA23" s="208" t="s">
        <v>555</v>
      </c>
      <c r="CGB23" s="208" t="s">
        <v>555</v>
      </c>
      <c r="CGC23" s="208" t="s">
        <v>555</v>
      </c>
      <c r="CGD23" s="208" t="s">
        <v>555</v>
      </c>
      <c r="CGE23" s="208" t="s">
        <v>555</v>
      </c>
      <c r="CGF23" s="208" t="s">
        <v>555</v>
      </c>
      <c r="CGG23" s="208" t="s">
        <v>555</v>
      </c>
      <c r="CGH23" s="208" t="s">
        <v>555</v>
      </c>
      <c r="CGI23" s="208" t="s">
        <v>555</v>
      </c>
      <c r="CGJ23" s="208" t="s">
        <v>555</v>
      </c>
      <c r="CGK23" s="208" t="s">
        <v>555</v>
      </c>
      <c r="CGL23" s="208" t="s">
        <v>555</v>
      </c>
      <c r="CGM23" s="208" t="s">
        <v>555</v>
      </c>
      <c r="CGN23" s="208" t="s">
        <v>555</v>
      </c>
      <c r="CGO23" s="208" t="s">
        <v>555</v>
      </c>
      <c r="CGP23" s="208" t="s">
        <v>555</v>
      </c>
      <c r="CGQ23" s="208" t="s">
        <v>555</v>
      </c>
      <c r="CGR23" s="208" t="s">
        <v>555</v>
      </c>
      <c r="CGS23" s="208" t="s">
        <v>555</v>
      </c>
      <c r="CGT23" s="208" t="s">
        <v>555</v>
      </c>
      <c r="CGU23" s="208" t="s">
        <v>555</v>
      </c>
      <c r="CGV23" s="208" t="s">
        <v>555</v>
      </c>
      <c r="CGW23" s="208" t="s">
        <v>555</v>
      </c>
      <c r="CGX23" s="208" t="s">
        <v>555</v>
      </c>
      <c r="CGY23" s="208" t="s">
        <v>555</v>
      </c>
      <c r="CGZ23" s="208" t="s">
        <v>555</v>
      </c>
      <c r="CHA23" s="208" t="s">
        <v>555</v>
      </c>
      <c r="CHB23" s="208" t="s">
        <v>555</v>
      </c>
      <c r="CHC23" s="208" t="s">
        <v>555</v>
      </c>
      <c r="CHD23" s="208" t="s">
        <v>555</v>
      </c>
      <c r="CHE23" s="208" t="s">
        <v>555</v>
      </c>
      <c r="CHF23" s="208" t="s">
        <v>555</v>
      </c>
      <c r="CHG23" s="208" t="s">
        <v>555</v>
      </c>
      <c r="CHH23" s="208" t="s">
        <v>555</v>
      </c>
      <c r="CHI23" s="208" t="s">
        <v>555</v>
      </c>
      <c r="CHJ23" s="208" t="s">
        <v>555</v>
      </c>
      <c r="CHK23" s="208" t="s">
        <v>555</v>
      </c>
      <c r="CHL23" s="208" t="s">
        <v>555</v>
      </c>
      <c r="CHM23" s="208" t="s">
        <v>555</v>
      </c>
      <c r="CHN23" s="208" t="s">
        <v>555</v>
      </c>
      <c r="CHO23" s="208" t="s">
        <v>555</v>
      </c>
      <c r="CHP23" s="208" t="s">
        <v>555</v>
      </c>
      <c r="CHQ23" s="208" t="s">
        <v>555</v>
      </c>
      <c r="CHR23" s="208" t="s">
        <v>555</v>
      </c>
      <c r="CHS23" s="208" t="s">
        <v>555</v>
      </c>
      <c r="CHT23" s="208" t="s">
        <v>555</v>
      </c>
      <c r="CHU23" s="208" t="s">
        <v>555</v>
      </c>
      <c r="CHV23" s="208" t="s">
        <v>555</v>
      </c>
      <c r="CHW23" s="208" t="s">
        <v>555</v>
      </c>
      <c r="CHX23" s="208" t="s">
        <v>555</v>
      </c>
      <c r="CHY23" s="208" t="s">
        <v>555</v>
      </c>
      <c r="CHZ23" s="208" t="s">
        <v>555</v>
      </c>
      <c r="CIA23" s="208" t="s">
        <v>555</v>
      </c>
      <c r="CIB23" s="208" t="s">
        <v>555</v>
      </c>
      <c r="CIC23" s="208" t="s">
        <v>555</v>
      </c>
      <c r="CID23" s="208" t="s">
        <v>555</v>
      </c>
      <c r="CIE23" s="208" t="s">
        <v>555</v>
      </c>
      <c r="CIF23" s="208" t="s">
        <v>555</v>
      </c>
      <c r="CIG23" s="208" t="s">
        <v>555</v>
      </c>
      <c r="CIH23" s="208" t="s">
        <v>555</v>
      </c>
      <c r="CII23" s="208" t="s">
        <v>555</v>
      </c>
      <c r="CIJ23" s="208" t="s">
        <v>555</v>
      </c>
      <c r="CIK23" s="208" t="s">
        <v>555</v>
      </c>
      <c r="CIL23" s="208" t="s">
        <v>555</v>
      </c>
      <c r="CIM23" s="208" t="s">
        <v>555</v>
      </c>
      <c r="CIN23" s="208" t="s">
        <v>555</v>
      </c>
      <c r="CIO23" s="208" t="s">
        <v>555</v>
      </c>
      <c r="CIP23" s="208" t="s">
        <v>555</v>
      </c>
      <c r="CIQ23" s="208" t="s">
        <v>555</v>
      </c>
      <c r="CIR23" s="208" t="s">
        <v>555</v>
      </c>
      <c r="CIS23" s="208" t="s">
        <v>555</v>
      </c>
      <c r="CIT23" s="208" t="s">
        <v>555</v>
      </c>
      <c r="CIU23" s="208" t="s">
        <v>555</v>
      </c>
      <c r="CIV23" s="208" t="s">
        <v>555</v>
      </c>
      <c r="CIW23" s="208" t="s">
        <v>555</v>
      </c>
      <c r="CIX23" s="208" t="s">
        <v>555</v>
      </c>
      <c r="CIY23" s="208" t="s">
        <v>555</v>
      </c>
      <c r="CIZ23" s="208" t="s">
        <v>555</v>
      </c>
      <c r="CJA23" s="208" t="s">
        <v>555</v>
      </c>
      <c r="CJB23" s="208" t="s">
        <v>555</v>
      </c>
      <c r="CJC23" s="208" t="s">
        <v>555</v>
      </c>
      <c r="CJD23" s="208" t="s">
        <v>555</v>
      </c>
      <c r="CJE23" s="208" t="s">
        <v>555</v>
      </c>
      <c r="CJF23" s="208" t="s">
        <v>555</v>
      </c>
      <c r="CJG23" s="208" t="s">
        <v>555</v>
      </c>
      <c r="CJH23" s="208" t="s">
        <v>555</v>
      </c>
      <c r="CJI23" s="208" t="s">
        <v>555</v>
      </c>
      <c r="CJJ23" s="208" t="s">
        <v>555</v>
      </c>
      <c r="CJK23" s="208" t="s">
        <v>555</v>
      </c>
      <c r="CJL23" s="208" t="s">
        <v>555</v>
      </c>
      <c r="CJM23" s="208" t="s">
        <v>555</v>
      </c>
      <c r="CJN23" s="208" t="s">
        <v>555</v>
      </c>
      <c r="CJO23" s="208" t="s">
        <v>555</v>
      </c>
      <c r="CJP23" s="208" t="s">
        <v>555</v>
      </c>
      <c r="CJQ23" s="208" t="s">
        <v>555</v>
      </c>
      <c r="CJR23" s="208" t="s">
        <v>555</v>
      </c>
      <c r="CJS23" s="208" t="s">
        <v>555</v>
      </c>
      <c r="CJT23" s="208" t="s">
        <v>555</v>
      </c>
      <c r="CJU23" s="208" t="s">
        <v>555</v>
      </c>
      <c r="CJV23" s="208" t="s">
        <v>555</v>
      </c>
      <c r="CJW23" s="208" t="s">
        <v>555</v>
      </c>
      <c r="CJX23" s="208" t="s">
        <v>555</v>
      </c>
      <c r="CJY23" s="208" t="s">
        <v>555</v>
      </c>
      <c r="CJZ23" s="208" t="s">
        <v>555</v>
      </c>
      <c r="CKA23" s="208" t="s">
        <v>555</v>
      </c>
      <c r="CKB23" s="208" t="s">
        <v>555</v>
      </c>
      <c r="CKC23" s="208" t="s">
        <v>555</v>
      </c>
      <c r="CKD23" s="208" t="s">
        <v>555</v>
      </c>
      <c r="CKE23" s="208" t="s">
        <v>555</v>
      </c>
      <c r="CKF23" s="208" t="s">
        <v>555</v>
      </c>
      <c r="CKG23" s="208" t="s">
        <v>555</v>
      </c>
      <c r="CKH23" s="208" t="s">
        <v>555</v>
      </c>
      <c r="CKI23" s="208" t="s">
        <v>555</v>
      </c>
      <c r="CKJ23" s="208" t="s">
        <v>555</v>
      </c>
      <c r="CKK23" s="208" t="s">
        <v>555</v>
      </c>
      <c r="CKL23" s="208" t="s">
        <v>555</v>
      </c>
      <c r="CKM23" s="208" t="s">
        <v>555</v>
      </c>
      <c r="CKN23" s="208" t="s">
        <v>555</v>
      </c>
      <c r="CKO23" s="208" t="s">
        <v>555</v>
      </c>
      <c r="CKP23" s="208" t="s">
        <v>555</v>
      </c>
      <c r="CKQ23" s="208" t="s">
        <v>555</v>
      </c>
      <c r="CKR23" s="208" t="s">
        <v>555</v>
      </c>
      <c r="CKS23" s="208" t="s">
        <v>555</v>
      </c>
      <c r="CKT23" s="208" t="s">
        <v>555</v>
      </c>
      <c r="CKU23" s="208" t="s">
        <v>555</v>
      </c>
      <c r="CKV23" s="208" t="s">
        <v>555</v>
      </c>
      <c r="CKW23" s="208" t="s">
        <v>555</v>
      </c>
      <c r="CKX23" s="208" t="s">
        <v>555</v>
      </c>
      <c r="CKY23" s="208" t="s">
        <v>555</v>
      </c>
      <c r="CKZ23" s="208" t="s">
        <v>555</v>
      </c>
      <c r="CLA23" s="208" t="s">
        <v>555</v>
      </c>
      <c r="CLB23" s="208" t="s">
        <v>555</v>
      </c>
      <c r="CLC23" s="208" t="s">
        <v>555</v>
      </c>
      <c r="CLD23" s="208" t="s">
        <v>555</v>
      </c>
      <c r="CLE23" s="208" t="s">
        <v>555</v>
      </c>
      <c r="CLF23" s="208" t="s">
        <v>555</v>
      </c>
      <c r="CLG23" s="208" t="s">
        <v>555</v>
      </c>
      <c r="CLH23" s="208" t="s">
        <v>555</v>
      </c>
      <c r="CLI23" s="208" t="s">
        <v>555</v>
      </c>
      <c r="CLJ23" s="208" t="s">
        <v>555</v>
      </c>
      <c r="CLK23" s="208" t="s">
        <v>555</v>
      </c>
      <c r="CLL23" s="208" t="s">
        <v>555</v>
      </c>
      <c r="CLM23" s="208" t="s">
        <v>555</v>
      </c>
      <c r="CLN23" s="208" t="s">
        <v>555</v>
      </c>
      <c r="CLO23" s="208" t="s">
        <v>555</v>
      </c>
      <c r="CLP23" s="208" t="s">
        <v>555</v>
      </c>
      <c r="CLQ23" s="208" t="s">
        <v>555</v>
      </c>
      <c r="CLR23" s="208" t="s">
        <v>555</v>
      </c>
      <c r="CLS23" s="208" t="s">
        <v>555</v>
      </c>
      <c r="CLT23" s="208" t="s">
        <v>555</v>
      </c>
      <c r="CLU23" s="208" t="s">
        <v>555</v>
      </c>
      <c r="CLV23" s="208" t="s">
        <v>555</v>
      </c>
      <c r="CLW23" s="208" t="s">
        <v>555</v>
      </c>
      <c r="CLX23" s="208" t="s">
        <v>555</v>
      </c>
      <c r="CLY23" s="208" t="s">
        <v>555</v>
      </c>
      <c r="CLZ23" s="208" t="s">
        <v>555</v>
      </c>
      <c r="CMA23" s="208" t="s">
        <v>555</v>
      </c>
      <c r="CMB23" s="208" t="s">
        <v>555</v>
      </c>
      <c r="CMC23" s="208" t="s">
        <v>555</v>
      </c>
      <c r="CMD23" s="208" t="s">
        <v>555</v>
      </c>
      <c r="CME23" s="208" t="s">
        <v>555</v>
      </c>
      <c r="CMF23" s="208" t="s">
        <v>555</v>
      </c>
      <c r="CMG23" s="208" t="s">
        <v>555</v>
      </c>
      <c r="CMH23" s="208" t="s">
        <v>555</v>
      </c>
      <c r="CMI23" s="208" t="s">
        <v>555</v>
      </c>
      <c r="CMJ23" s="208" t="s">
        <v>555</v>
      </c>
      <c r="CMK23" s="208" t="s">
        <v>555</v>
      </c>
      <c r="CML23" s="208" t="s">
        <v>555</v>
      </c>
      <c r="CMM23" s="208" t="s">
        <v>555</v>
      </c>
      <c r="CMN23" s="208" t="s">
        <v>555</v>
      </c>
      <c r="CMO23" s="208" t="s">
        <v>555</v>
      </c>
      <c r="CMP23" s="208" t="s">
        <v>555</v>
      </c>
      <c r="CMQ23" s="208" t="s">
        <v>555</v>
      </c>
      <c r="CMR23" s="208" t="s">
        <v>555</v>
      </c>
      <c r="CMS23" s="208" t="s">
        <v>555</v>
      </c>
      <c r="CMT23" s="208" t="s">
        <v>555</v>
      </c>
      <c r="CMU23" s="208" t="s">
        <v>555</v>
      </c>
      <c r="CMV23" s="208" t="s">
        <v>555</v>
      </c>
      <c r="CMW23" s="208" t="s">
        <v>555</v>
      </c>
      <c r="CMX23" s="208" t="s">
        <v>555</v>
      </c>
      <c r="CMY23" s="208" t="s">
        <v>555</v>
      </c>
      <c r="CMZ23" s="208" t="s">
        <v>555</v>
      </c>
      <c r="CNA23" s="208" t="s">
        <v>555</v>
      </c>
      <c r="CNB23" s="208" t="s">
        <v>555</v>
      </c>
      <c r="CNC23" s="208" t="s">
        <v>555</v>
      </c>
      <c r="CND23" s="208" t="s">
        <v>555</v>
      </c>
      <c r="CNE23" s="208" t="s">
        <v>555</v>
      </c>
      <c r="CNF23" s="208" t="s">
        <v>555</v>
      </c>
      <c r="CNG23" s="208" t="s">
        <v>555</v>
      </c>
      <c r="CNH23" s="208" t="s">
        <v>555</v>
      </c>
      <c r="CNI23" s="208" t="s">
        <v>555</v>
      </c>
      <c r="CNJ23" s="208" t="s">
        <v>555</v>
      </c>
      <c r="CNK23" s="208" t="s">
        <v>555</v>
      </c>
      <c r="CNL23" s="208" t="s">
        <v>555</v>
      </c>
      <c r="CNM23" s="208" t="s">
        <v>555</v>
      </c>
      <c r="CNN23" s="208" t="s">
        <v>555</v>
      </c>
      <c r="CNO23" s="208" t="s">
        <v>555</v>
      </c>
      <c r="CNP23" s="208" t="s">
        <v>555</v>
      </c>
      <c r="CNQ23" s="208" t="s">
        <v>555</v>
      </c>
      <c r="CNR23" s="208" t="s">
        <v>555</v>
      </c>
      <c r="CNS23" s="208" t="s">
        <v>555</v>
      </c>
      <c r="CNT23" s="208" t="s">
        <v>555</v>
      </c>
      <c r="CNU23" s="208" t="s">
        <v>555</v>
      </c>
      <c r="CNV23" s="208" t="s">
        <v>555</v>
      </c>
      <c r="CNW23" s="208" t="s">
        <v>555</v>
      </c>
      <c r="CNX23" s="208" t="s">
        <v>555</v>
      </c>
      <c r="CNY23" s="208" t="s">
        <v>555</v>
      </c>
      <c r="CNZ23" s="208" t="s">
        <v>555</v>
      </c>
      <c r="COA23" s="208" t="s">
        <v>555</v>
      </c>
      <c r="COB23" s="208" t="s">
        <v>555</v>
      </c>
      <c r="COC23" s="208" t="s">
        <v>555</v>
      </c>
      <c r="COD23" s="208" t="s">
        <v>555</v>
      </c>
      <c r="COE23" s="208" t="s">
        <v>555</v>
      </c>
      <c r="COF23" s="208" t="s">
        <v>555</v>
      </c>
      <c r="COG23" s="208" t="s">
        <v>555</v>
      </c>
      <c r="COH23" s="208" t="s">
        <v>555</v>
      </c>
      <c r="COI23" s="208" t="s">
        <v>555</v>
      </c>
      <c r="COJ23" s="208" t="s">
        <v>555</v>
      </c>
      <c r="COK23" s="208" t="s">
        <v>555</v>
      </c>
      <c r="COL23" s="208" t="s">
        <v>555</v>
      </c>
      <c r="COM23" s="208" t="s">
        <v>555</v>
      </c>
      <c r="CON23" s="208" t="s">
        <v>555</v>
      </c>
      <c r="COO23" s="208" t="s">
        <v>555</v>
      </c>
      <c r="COP23" s="208" t="s">
        <v>555</v>
      </c>
      <c r="COQ23" s="208" t="s">
        <v>555</v>
      </c>
      <c r="COR23" s="208" t="s">
        <v>555</v>
      </c>
      <c r="COS23" s="208" t="s">
        <v>555</v>
      </c>
      <c r="COT23" s="208" t="s">
        <v>555</v>
      </c>
      <c r="COU23" s="208" t="s">
        <v>555</v>
      </c>
      <c r="COV23" s="208" t="s">
        <v>555</v>
      </c>
      <c r="COW23" s="208" t="s">
        <v>555</v>
      </c>
      <c r="COX23" s="208" t="s">
        <v>555</v>
      </c>
      <c r="COY23" s="208" t="s">
        <v>555</v>
      </c>
      <c r="COZ23" s="208" t="s">
        <v>555</v>
      </c>
      <c r="CPA23" s="208" t="s">
        <v>555</v>
      </c>
      <c r="CPB23" s="208" t="s">
        <v>555</v>
      </c>
      <c r="CPC23" s="208" t="s">
        <v>555</v>
      </c>
      <c r="CPD23" s="208" t="s">
        <v>555</v>
      </c>
      <c r="CPE23" s="208" t="s">
        <v>555</v>
      </c>
      <c r="CPF23" s="208" t="s">
        <v>555</v>
      </c>
      <c r="CPG23" s="208" t="s">
        <v>555</v>
      </c>
      <c r="CPH23" s="208" t="s">
        <v>555</v>
      </c>
      <c r="CPI23" s="208" t="s">
        <v>555</v>
      </c>
      <c r="CPJ23" s="208" t="s">
        <v>555</v>
      </c>
      <c r="CPK23" s="208" t="s">
        <v>555</v>
      </c>
      <c r="CPL23" s="208" t="s">
        <v>555</v>
      </c>
      <c r="CPM23" s="208" t="s">
        <v>555</v>
      </c>
      <c r="CPN23" s="208" t="s">
        <v>555</v>
      </c>
      <c r="CPO23" s="208" t="s">
        <v>555</v>
      </c>
      <c r="CPP23" s="208" t="s">
        <v>555</v>
      </c>
      <c r="CPQ23" s="208" t="s">
        <v>555</v>
      </c>
      <c r="CPR23" s="208" t="s">
        <v>555</v>
      </c>
      <c r="CPS23" s="208" t="s">
        <v>555</v>
      </c>
      <c r="CPT23" s="208" t="s">
        <v>555</v>
      </c>
      <c r="CPU23" s="208" t="s">
        <v>555</v>
      </c>
      <c r="CPV23" s="208" t="s">
        <v>555</v>
      </c>
      <c r="CPW23" s="208" t="s">
        <v>555</v>
      </c>
      <c r="CPX23" s="208" t="s">
        <v>555</v>
      </c>
      <c r="CPY23" s="208" t="s">
        <v>555</v>
      </c>
      <c r="CPZ23" s="208" t="s">
        <v>555</v>
      </c>
      <c r="CQA23" s="208" t="s">
        <v>555</v>
      </c>
      <c r="CQB23" s="208" t="s">
        <v>555</v>
      </c>
      <c r="CQC23" s="208" t="s">
        <v>555</v>
      </c>
      <c r="CQD23" s="208" t="s">
        <v>555</v>
      </c>
      <c r="CQE23" s="208" t="s">
        <v>555</v>
      </c>
      <c r="CQF23" s="208" t="s">
        <v>555</v>
      </c>
      <c r="CQG23" s="208" t="s">
        <v>555</v>
      </c>
      <c r="CQH23" s="208" t="s">
        <v>555</v>
      </c>
      <c r="CQI23" s="208" t="s">
        <v>555</v>
      </c>
      <c r="CQJ23" s="208" t="s">
        <v>555</v>
      </c>
      <c r="CQK23" s="208" t="s">
        <v>555</v>
      </c>
      <c r="CQL23" s="208" t="s">
        <v>555</v>
      </c>
      <c r="CQM23" s="208" t="s">
        <v>555</v>
      </c>
      <c r="CQN23" s="208" t="s">
        <v>555</v>
      </c>
      <c r="CQO23" s="208" t="s">
        <v>555</v>
      </c>
      <c r="CQP23" s="208" t="s">
        <v>555</v>
      </c>
      <c r="CQQ23" s="208" t="s">
        <v>555</v>
      </c>
      <c r="CQR23" s="208" t="s">
        <v>555</v>
      </c>
      <c r="CQS23" s="208" t="s">
        <v>555</v>
      </c>
      <c r="CQT23" s="208" t="s">
        <v>555</v>
      </c>
      <c r="CQU23" s="208" t="s">
        <v>555</v>
      </c>
      <c r="CQV23" s="208" t="s">
        <v>555</v>
      </c>
      <c r="CQW23" s="208" t="s">
        <v>555</v>
      </c>
      <c r="CQX23" s="208" t="s">
        <v>555</v>
      </c>
      <c r="CQY23" s="208" t="s">
        <v>555</v>
      </c>
      <c r="CQZ23" s="208" t="s">
        <v>555</v>
      </c>
      <c r="CRA23" s="208" t="s">
        <v>555</v>
      </c>
      <c r="CRB23" s="208" t="s">
        <v>555</v>
      </c>
      <c r="CRC23" s="208" t="s">
        <v>555</v>
      </c>
      <c r="CRD23" s="208" t="s">
        <v>555</v>
      </c>
      <c r="CRE23" s="208" t="s">
        <v>555</v>
      </c>
      <c r="CRF23" s="208" t="s">
        <v>555</v>
      </c>
      <c r="CRG23" s="208" t="s">
        <v>555</v>
      </c>
      <c r="CRH23" s="208" t="s">
        <v>555</v>
      </c>
      <c r="CRI23" s="208" t="s">
        <v>555</v>
      </c>
      <c r="CRJ23" s="208" t="s">
        <v>555</v>
      </c>
      <c r="CRK23" s="208" t="s">
        <v>555</v>
      </c>
      <c r="CRL23" s="208" t="s">
        <v>555</v>
      </c>
      <c r="CRM23" s="208" t="s">
        <v>555</v>
      </c>
      <c r="CRN23" s="208" t="s">
        <v>555</v>
      </c>
      <c r="CRO23" s="208" t="s">
        <v>555</v>
      </c>
      <c r="CRP23" s="208" t="s">
        <v>555</v>
      </c>
      <c r="CRQ23" s="208" t="s">
        <v>555</v>
      </c>
      <c r="CRR23" s="208" t="s">
        <v>555</v>
      </c>
      <c r="CRS23" s="208" t="s">
        <v>555</v>
      </c>
      <c r="CRT23" s="208" t="s">
        <v>555</v>
      </c>
      <c r="CRU23" s="208" t="s">
        <v>555</v>
      </c>
      <c r="CRV23" s="208" t="s">
        <v>555</v>
      </c>
      <c r="CRW23" s="208" t="s">
        <v>555</v>
      </c>
      <c r="CRX23" s="208" t="s">
        <v>555</v>
      </c>
      <c r="CRY23" s="208" t="s">
        <v>555</v>
      </c>
      <c r="CRZ23" s="208" t="s">
        <v>555</v>
      </c>
      <c r="CSA23" s="208" t="s">
        <v>555</v>
      </c>
      <c r="CSB23" s="208" t="s">
        <v>555</v>
      </c>
      <c r="CSC23" s="208" t="s">
        <v>555</v>
      </c>
      <c r="CSD23" s="208" t="s">
        <v>555</v>
      </c>
      <c r="CSE23" s="208" t="s">
        <v>555</v>
      </c>
      <c r="CSF23" s="208" t="s">
        <v>555</v>
      </c>
      <c r="CSG23" s="208" t="s">
        <v>555</v>
      </c>
      <c r="CSH23" s="208" t="s">
        <v>555</v>
      </c>
      <c r="CSI23" s="208" t="s">
        <v>555</v>
      </c>
      <c r="CSJ23" s="208" t="s">
        <v>555</v>
      </c>
      <c r="CSK23" s="208" t="s">
        <v>555</v>
      </c>
      <c r="CSL23" s="208" t="s">
        <v>555</v>
      </c>
      <c r="CSM23" s="208" t="s">
        <v>555</v>
      </c>
      <c r="CSN23" s="208" t="s">
        <v>555</v>
      </c>
      <c r="CSO23" s="208" t="s">
        <v>555</v>
      </c>
      <c r="CSP23" s="208" t="s">
        <v>555</v>
      </c>
      <c r="CSQ23" s="208" t="s">
        <v>555</v>
      </c>
      <c r="CSR23" s="208" t="s">
        <v>555</v>
      </c>
      <c r="CSS23" s="208" t="s">
        <v>555</v>
      </c>
      <c r="CST23" s="208" t="s">
        <v>555</v>
      </c>
      <c r="CSU23" s="208" t="s">
        <v>555</v>
      </c>
      <c r="CSV23" s="208" t="s">
        <v>555</v>
      </c>
      <c r="CSW23" s="208" t="s">
        <v>555</v>
      </c>
      <c r="CSX23" s="208" t="s">
        <v>555</v>
      </c>
      <c r="CSY23" s="208" t="s">
        <v>555</v>
      </c>
      <c r="CSZ23" s="208" t="s">
        <v>555</v>
      </c>
      <c r="CTA23" s="208" t="s">
        <v>555</v>
      </c>
      <c r="CTB23" s="208" t="s">
        <v>555</v>
      </c>
      <c r="CTC23" s="208" t="s">
        <v>555</v>
      </c>
      <c r="CTD23" s="208" t="s">
        <v>555</v>
      </c>
      <c r="CTE23" s="208" t="s">
        <v>555</v>
      </c>
      <c r="CTF23" s="208" t="s">
        <v>555</v>
      </c>
      <c r="CTG23" s="208" t="s">
        <v>555</v>
      </c>
      <c r="CTH23" s="208" t="s">
        <v>555</v>
      </c>
      <c r="CTI23" s="208" t="s">
        <v>555</v>
      </c>
      <c r="CTJ23" s="208" t="s">
        <v>555</v>
      </c>
      <c r="CTK23" s="208" t="s">
        <v>555</v>
      </c>
      <c r="CTL23" s="208" t="s">
        <v>555</v>
      </c>
      <c r="CTM23" s="208" t="s">
        <v>555</v>
      </c>
      <c r="CTN23" s="208" t="s">
        <v>555</v>
      </c>
      <c r="CTO23" s="208" t="s">
        <v>555</v>
      </c>
      <c r="CTP23" s="208" t="s">
        <v>555</v>
      </c>
      <c r="CTQ23" s="208" t="s">
        <v>555</v>
      </c>
      <c r="CTR23" s="208" t="s">
        <v>555</v>
      </c>
      <c r="CTS23" s="208" t="s">
        <v>555</v>
      </c>
      <c r="CTT23" s="208" t="s">
        <v>555</v>
      </c>
      <c r="CTU23" s="208" t="s">
        <v>555</v>
      </c>
      <c r="CTV23" s="208" t="s">
        <v>555</v>
      </c>
      <c r="CTW23" s="208" t="s">
        <v>555</v>
      </c>
      <c r="CTX23" s="208" t="s">
        <v>555</v>
      </c>
      <c r="CTY23" s="208" t="s">
        <v>555</v>
      </c>
      <c r="CTZ23" s="208" t="s">
        <v>555</v>
      </c>
      <c r="CUA23" s="208" t="s">
        <v>555</v>
      </c>
      <c r="CUB23" s="208" t="s">
        <v>555</v>
      </c>
      <c r="CUC23" s="208" t="s">
        <v>555</v>
      </c>
      <c r="CUD23" s="208" t="s">
        <v>555</v>
      </c>
      <c r="CUE23" s="208" t="s">
        <v>555</v>
      </c>
      <c r="CUF23" s="208" t="s">
        <v>555</v>
      </c>
      <c r="CUG23" s="208" t="s">
        <v>555</v>
      </c>
      <c r="CUH23" s="208" t="s">
        <v>555</v>
      </c>
      <c r="CUI23" s="208" t="s">
        <v>555</v>
      </c>
      <c r="CUJ23" s="208" t="s">
        <v>555</v>
      </c>
      <c r="CUK23" s="208" t="s">
        <v>555</v>
      </c>
      <c r="CUL23" s="208" t="s">
        <v>555</v>
      </c>
      <c r="CUM23" s="208" t="s">
        <v>555</v>
      </c>
      <c r="CUN23" s="208" t="s">
        <v>555</v>
      </c>
      <c r="CUO23" s="208" t="s">
        <v>555</v>
      </c>
      <c r="CUP23" s="208" t="s">
        <v>555</v>
      </c>
      <c r="CUQ23" s="208" t="s">
        <v>555</v>
      </c>
      <c r="CUR23" s="208" t="s">
        <v>555</v>
      </c>
      <c r="CUS23" s="208" t="s">
        <v>555</v>
      </c>
      <c r="CUT23" s="208" t="s">
        <v>555</v>
      </c>
      <c r="CUU23" s="208" t="s">
        <v>555</v>
      </c>
      <c r="CUV23" s="208" t="s">
        <v>555</v>
      </c>
      <c r="CUW23" s="208" t="s">
        <v>555</v>
      </c>
      <c r="CUX23" s="208" t="s">
        <v>555</v>
      </c>
      <c r="CUY23" s="208" t="s">
        <v>555</v>
      </c>
      <c r="CUZ23" s="208" t="s">
        <v>555</v>
      </c>
      <c r="CVA23" s="208" t="s">
        <v>555</v>
      </c>
      <c r="CVB23" s="208" t="s">
        <v>555</v>
      </c>
      <c r="CVC23" s="208" t="s">
        <v>555</v>
      </c>
      <c r="CVD23" s="208" t="s">
        <v>555</v>
      </c>
      <c r="CVE23" s="208" t="s">
        <v>555</v>
      </c>
      <c r="CVF23" s="208" t="s">
        <v>555</v>
      </c>
      <c r="CVG23" s="208" t="s">
        <v>555</v>
      </c>
      <c r="CVH23" s="208" t="s">
        <v>555</v>
      </c>
      <c r="CVI23" s="208" t="s">
        <v>555</v>
      </c>
      <c r="CVJ23" s="208" t="s">
        <v>555</v>
      </c>
      <c r="CVK23" s="208" t="s">
        <v>555</v>
      </c>
      <c r="CVL23" s="208" t="s">
        <v>555</v>
      </c>
      <c r="CVM23" s="208" t="s">
        <v>555</v>
      </c>
      <c r="CVN23" s="208" t="s">
        <v>555</v>
      </c>
      <c r="CVO23" s="208" t="s">
        <v>555</v>
      </c>
      <c r="CVP23" s="208" t="s">
        <v>555</v>
      </c>
      <c r="CVQ23" s="208" t="s">
        <v>555</v>
      </c>
      <c r="CVR23" s="208" t="s">
        <v>555</v>
      </c>
      <c r="CVS23" s="208" t="s">
        <v>555</v>
      </c>
      <c r="CVT23" s="208" t="s">
        <v>555</v>
      </c>
      <c r="CVU23" s="208" t="s">
        <v>555</v>
      </c>
      <c r="CVV23" s="208" t="s">
        <v>555</v>
      </c>
      <c r="CVW23" s="208" t="s">
        <v>555</v>
      </c>
      <c r="CVX23" s="208" t="s">
        <v>555</v>
      </c>
      <c r="CVY23" s="208" t="s">
        <v>555</v>
      </c>
      <c r="CVZ23" s="208" t="s">
        <v>555</v>
      </c>
      <c r="CWA23" s="208" t="s">
        <v>555</v>
      </c>
      <c r="CWB23" s="208" t="s">
        <v>555</v>
      </c>
      <c r="CWC23" s="208" t="s">
        <v>555</v>
      </c>
      <c r="CWD23" s="208" t="s">
        <v>555</v>
      </c>
      <c r="CWE23" s="208" t="s">
        <v>555</v>
      </c>
      <c r="CWF23" s="208" t="s">
        <v>555</v>
      </c>
      <c r="CWG23" s="208" t="s">
        <v>555</v>
      </c>
      <c r="CWH23" s="208" t="s">
        <v>555</v>
      </c>
      <c r="CWI23" s="208" t="s">
        <v>555</v>
      </c>
      <c r="CWJ23" s="208" t="s">
        <v>555</v>
      </c>
      <c r="CWK23" s="208" t="s">
        <v>555</v>
      </c>
      <c r="CWL23" s="208" t="s">
        <v>555</v>
      </c>
      <c r="CWM23" s="208" t="s">
        <v>555</v>
      </c>
      <c r="CWN23" s="208" t="s">
        <v>555</v>
      </c>
      <c r="CWO23" s="208" t="s">
        <v>555</v>
      </c>
      <c r="CWP23" s="208" t="s">
        <v>555</v>
      </c>
      <c r="CWQ23" s="208" t="s">
        <v>555</v>
      </c>
      <c r="CWR23" s="208" t="s">
        <v>555</v>
      </c>
      <c r="CWS23" s="208" t="s">
        <v>555</v>
      </c>
      <c r="CWT23" s="208" t="s">
        <v>555</v>
      </c>
      <c r="CWU23" s="208" t="s">
        <v>555</v>
      </c>
      <c r="CWV23" s="208" t="s">
        <v>555</v>
      </c>
      <c r="CWW23" s="208" t="s">
        <v>555</v>
      </c>
      <c r="CWX23" s="208" t="s">
        <v>555</v>
      </c>
      <c r="CWY23" s="208" t="s">
        <v>555</v>
      </c>
      <c r="CWZ23" s="208" t="s">
        <v>555</v>
      </c>
      <c r="CXA23" s="208" t="s">
        <v>555</v>
      </c>
      <c r="CXB23" s="208" t="s">
        <v>555</v>
      </c>
      <c r="CXC23" s="208" t="s">
        <v>555</v>
      </c>
      <c r="CXD23" s="208" t="s">
        <v>555</v>
      </c>
      <c r="CXE23" s="208" t="s">
        <v>555</v>
      </c>
      <c r="CXF23" s="208" t="s">
        <v>555</v>
      </c>
      <c r="CXG23" s="208" t="s">
        <v>555</v>
      </c>
      <c r="CXH23" s="208" t="s">
        <v>555</v>
      </c>
      <c r="CXI23" s="208" t="s">
        <v>555</v>
      </c>
      <c r="CXJ23" s="208" t="s">
        <v>555</v>
      </c>
      <c r="CXK23" s="208" t="s">
        <v>555</v>
      </c>
      <c r="CXL23" s="208" t="s">
        <v>555</v>
      </c>
      <c r="CXM23" s="208" t="s">
        <v>555</v>
      </c>
      <c r="CXN23" s="208" t="s">
        <v>555</v>
      </c>
      <c r="CXO23" s="208" t="s">
        <v>555</v>
      </c>
      <c r="CXP23" s="208" t="s">
        <v>555</v>
      </c>
      <c r="CXQ23" s="208" t="s">
        <v>555</v>
      </c>
      <c r="CXR23" s="208" t="s">
        <v>555</v>
      </c>
      <c r="CXS23" s="208" t="s">
        <v>555</v>
      </c>
      <c r="CXT23" s="208" t="s">
        <v>555</v>
      </c>
      <c r="CXU23" s="208" t="s">
        <v>555</v>
      </c>
      <c r="CXV23" s="208" t="s">
        <v>555</v>
      </c>
      <c r="CXW23" s="208" t="s">
        <v>555</v>
      </c>
      <c r="CXX23" s="208" t="s">
        <v>555</v>
      </c>
      <c r="CXY23" s="208" t="s">
        <v>555</v>
      </c>
      <c r="CXZ23" s="208" t="s">
        <v>555</v>
      </c>
      <c r="CYA23" s="208" t="s">
        <v>555</v>
      </c>
      <c r="CYB23" s="208" t="s">
        <v>555</v>
      </c>
      <c r="CYC23" s="208" t="s">
        <v>555</v>
      </c>
      <c r="CYD23" s="208" t="s">
        <v>555</v>
      </c>
      <c r="CYE23" s="208" t="s">
        <v>555</v>
      </c>
      <c r="CYF23" s="208" t="s">
        <v>555</v>
      </c>
      <c r="CYG23" s="208" t="s">
        <v>555</v>
      </c>
      <c r="CYH23" s="208" t="s">
        <v>555</v>
      </c>
      <c r="CYI23" s="208" t="s">
        <v>555</v>
      </c>
      <c r="CYJ23" s="208" t="s">
        <v>555</v>
      </c>
      <c r="CYK23" s="208" t="s">
        <v>555</v>
      </c>
      <c r="CYL23" s="208" t="s">
        <v>555</v>
      </c>
      <c r="CYM23" s="208" t="s">
        <v>555</v>
      </c>
      <c r="CYN23" s="208" t="s">
        <v>555</v>
      </c>
      <c r="CYO23" s="208" t="s">
        <v>555</v>
      </c>
      <c r="CYP23" s="208" t="s">
        <v>555</v>
      </c>
      <c r="CYQ23" s="208" t="s">
        <v>555</v>
      </c>
      <c r="CYR23" s="208" t="s">
        <v>555</v>
      </c>
      <c r="CYS23" s="208" t="s">
        <v>555</v>
      </c>
      <c r="CYT23" s="208" t="s">
        <v>555</v>
      </c>
      <c r="CYU23" s="208" t="s">
        <v>555</v>
      </c>
      <c r="CYV23" s="208" t="s">
        <v>555</v>
      </c>
      <c r="CYW23" s="208" t="s">
        <v>555</v>
      </c>
      <c r="CYX23" s="208" t="s">
        <v>555</v>
      </c>
      <c r="CYY23" s="208" t="s">
        <v>555</v>
      </c>
      <c r="CYZ23" s="208" t="s">
        <v>555</v>
      </c>
      <c r="CZA23" s="208" t="s">
        <v>555</v>
      </c>
      <c r="CZB23" s="208" t="s">
        <v>555</v>
      </c>
      <c r="CZC23" s="208" t="s">
        <v>555</v>
      </c>
      <c r="CZD23" s="208" t="s">
        <v>555</v>
      </c>
      <c r="CZE23" s="208" t="s">
        <v>555</v>
      </c>
      <c r="CZF23" s="208" t="s">
        <v>555</v>
      </c>
      <c r="CZG23" s="208" t="s">
        <v>555</v>
      </c>
      <c r="CZH23" s="208" t="s">
        <v>555</v>
      </c>
      <c r="CZI23" s="208" t="s">
        <v>555</v>
      </c>
      <c r="CZJ23" s="208" t="s">
        <v>555</v>
      </c>
      <c r="CZK23" s="208" t="s">
        <v>555</v>
      </c>
      <c r="CZL23" s="208" t="s">
        <v>555</v>
      </c>
      <c r="CZM23" s="208" t="s">
        <v>555</v>
      </c>
      <c r="CZN23" s="208" t="s">
        <v>555</v>
      </c>
      <c r="CZO23" s="208" t="s">
        <v>555</v>
      </c>
      <c r="CZP23" s="208" t="s">
        <v>555</v>
      </c>
      <c r="CZQ23" s="208" t="s">
        <v>555</v>
      </c>
      <c r="CZR23" s="208" t="s">
        <v>555</v>
      </c>
      <c r="CZS23" s="208" t="s">
        <v>555</v>
      </c>
      <c r="CZT23" s="208" t="s">
        <v>555</v>
      </c>
      <c r="CZU23" s="208" t="s">
        <v>555</v>
      </c>
      <c r="CZV23" s="208" t="s">
        <v>555</v>
      </c>
      <c r="CZW23" s="208" t="s">
        <v>555</v>
      </c>
      <c r="CZX23" s="208" t="s">
        <v>555</v>
      </c>
      <c r="CZY23" s="208" t="s">
        <v>555</v>
      </c>
      <c r="CZZ23" s="208" t="s">
        <v>555</v>
      </c>
      <c r="DAA23" s="208" t="s">
        <v>555</v>
      </c>
      <c r="DAB23" s="208" t="s">
        <v>555</v>
      </c>
      <c r="DAC23" s="208" t="s">
        <v>555</v>
      </c>
      <c r="DAD23" s="208" t="s">
        <v>555</v>
      </c>
      <c r="DAE23" s="208" t="s">
        <v>555</v>
      </c>
      <c r="DAF23" s="208" t="s">
        <v>555</v>
      </c>
      <c r="DAG23" s="208" t="s">
        <v>555</v>
      </c>
      <c r="DAH23" s="208" t="s">
        <v>555</v>
      </c>
      <c r="DAI23" s="208" t="s">
        <v>555</v>
      </c>
      <c r="DAJ23" s="208" t="s">
        <v>555</v>
      </c>
      <c r="DAK23" s="208" t="s">
        <v>555</v>
      </c>
      <c r="DAL23" s="208" t="s">
        <v>555</v>
      </c>
      <c r="DAM23" s="208" t="s">
        <v>555</v>
      </c>
      <c r="DAN23" s="208" t="s">
        <v>555</v>
      </c>
      <c r="DAO23" s="208" t="s">
        <v>555</v>
      </c>
      <c r="DAP23" s="208" t="s">
        <v>555</v>
      </c>
      <c r="DAQ23" s="208" t="s">
        <v>555</v>
      </c>
      <c r="DAR23" s="208" t="s">
        <v>555</v>
      </c>
      <c r="DAS23" s="208" t="s">
        <v>555</v>
      </c>
      <c r="DAT23" s="208" t="s">
        <v>555</v>
      </c>
      <c r="DAU23" s="208" t="s">
        <v>555</v>
      </c>
      <c r="DAV23" s="208" t="s">
        <v>555</v>
      </c>
      <c r="DAW23" s="208" t="s">
        <v>555</v>
      </c>
      <c r="DAX23" s="208" t="s">
        <v>555</v>
      </c>
      <c r="DAY23" s="208" t="s">
        <v>555</v>
      </c>
      <c r="DAZ23" s="208" t="s">
        <v>555</v>
      </c>
      <c r="DBA23" s="208" t="s">
        <v>555</v>
      </c>
      <c r="DBB23" s="208" t="s">
        <v>555</v>
      </c>
      <c r="DBC23" s="208" t="s">
        <v>555</v>
      </c>
      <c r="DBD23" s="208" t="s">
        <v>555</v>
      </c>
      <c r="DBE23" s="208" t="s">
        <v>555</v>
      </c>
      <c r="DBF23" s="208" t="s">
        <v>555</v>
      </c>
      <c r="DBG23" s="208" t="s">
        <v>555</v>
      </c>
      <c r="DBH23" s="208" t="s">
        <v>555</v>
      </c>
      <c r="DBI23" s="208" t="s">
        <v>555</v>
      </c>
      <c r="DBJ23" s="208" t="s">
        <v>555</v>
      </c>
      <c r="DBK23" s="208" t="s">
        <v>555</v>
      </c>
      <c r="DBL23" s="208" t="s">
        <v>555</v>
      </c>
      <c r="DBM23" s="208" t="s">
        <v>555</v>
      </c>
      <c r="DBN23" s="208" t="s">
        <v>555</v>
      </c>
      <c r="DBO23" s="208" t="s">
        <v>555</v>
      </c>
      <c r="DBP23" s="208" t="s">
        <v>555</v>
      </c>
      <c r="DBQ23" s="208" t="s">
        <v>555</v>
      </c>
      <c r="DBR23" s="208" t="s">
        <v>555</v>
      </c>
      <c r="DBS23" s="208" t="s">
        <v>555</v>
      </c>
      <c r="DBT23" s="208" t="s">
        <v>555</v>
      </c>
      <c r="DBU23" s="208" t="s">
        <v>555</v>
      </c>
      <c r="DBV23" s="208" t="s">
        <v>555</v>
      </c>
      <c r="DBW23" s="208" t="s">
        <v>555</v>
      </c>
      <c r="DBX23" s="208" t="s">
        <v>555</v>
      </c>
      <c r="DBY23" s="208" t="s">
        <v>555</v>
      </c>
      <c r="DBZ23" s="208" t="s">
        <v>555</v>
      </c>
      <c r="DCA23" s="208" t="s">
        <v>555</v>
      </c>
      <c r="DCB23" s="208" t="s">
        <v>555</v>
      </c>
      <c r="DCC23" s="208" t="s">
        <v>555</v>
      </c>
      <c r="DCD23" s="208" t="s">
        <v>555</v>
      </c>
      <c r="DCE23" s="208" t="s">
        <v>555</v>
      </c>
      <c r="DCF23" s="208" t="s">
        <v>555</v>
      </c>
      <c r="DCG23" s="208" t="s">
        <v>555</v>
      </c>
      <c r="DCH23" s="208" t="s">
        <v>555</v>
      </c>
      <c r="DCI23" s="208" t="s">
        <v>555</v>
      </c>
      <c r="DCJ23" s="208" t="s">
        <v>555</v>
      </c>
      <c r="DCK23" s="208" t="s">
        <v>555</v>
      </c>
      <c r="DCL23" s="208" t="s">
        <v>555</v>
      </c>
      <c r="DCM23" s="208" t="s">
        <v>555</v>
      </c>
      <c r="DCN23" s="208" t="s">
        <v>555</v>
      </c>
      <c r="DCO23" s="208" t="s">
        <v>555</v>
      </c>
      <c r="DCP23" s="208" t="s">
        <v>555</v>
      </c>
      <c r="DCQ23" s="208" t="s">
        <v>555</v>
      </c>
      <c r="DCR23" s="208" t="s">
        <v>555</v>
      </c>
      <c r="DCS23" s="208" t="s">
        <v>555</v>
      </c>
      <c r="DCT23" s="208" t="s">
        <v>555</v>
      </c>
      <c r="DCU23" s="208" t="s">
        <v>555</v>
      </c>
      <c r="DCV23" s="208" t="s">
        <v>555</v>
      </c>
      <c r="DCW23" s="208" t="s">
        <v>555</v>
      </c>
      <c r="DCX23" s="208" t="s">
        <v>555</v>
      </c>
      <c r="DCY23" s="208" t="s">
        <v>555</v>
      </c>
      <c r="DCZ23" s="208" t="s">
        <v>555</v>
      </c>
      <c r="DDA23" s="208" t="s">
        <v>555</v>
      </c>
      <c r="DDB23" s="208" t="s">
        <v>555</v>
      </c>
      <c r="DDC23" s="208" t="s">
        <v>555</v>
      </c>
      <c r="DDD23" s="208" t="s">
        <v>555</v>
      </c>
      <c r="DDE23" s="208" t="s">
        <v>555</v>
      </c>
      <c r="DDF23" s="208" t="s">
        <v>555</v>
      </c>
      <c r="DDG23" s="208" t="s">
        <v>555</v>
      </c>
      <c r="DDH23" s="208" t="s">
        <v>555</v>
      </c>
      <c r="DDI23" s="208" t="s">
        <v>555</v>
      </c>
      <c r="DDJ23" s="208" t="s">
        <v>555</v>
      </c>
      <c r="DDK23" s="208" t="s">
        <v>555</v>
      </c>
      <c r="DDL23" s="208" t="s">
        <v>555</v>
      </c>
      <c r="DDM23" s="208" t="s">
        <v>555</v>
      </c>
      <c r="DDN23" s="208" t="s">
        <v>555</v>
      </c>
      <c r="DDO23" s="208" t="s">
        <v>555</v>
      </c>
      <c r="DDP23" s="208" t="s">
        <v>555</v>
      </c>
      <c r="DDQ23" s="208" t="s">
        <v>555</v>
      </c>
      <c r="DDR23" s="208" t="s">
        <v>555</v>
      </c>
      <c r="DDS23" s="208" t="s">
        <v>555</v>
      </c>
      <c r="DDT23" s="208" t="s">
        <v>555</v>
      </c>
      <c r="DDU23" s="208" t="s">
        <v>555</v>
      </c>
      <c r="DDV23" s="208" t="s">
        <v>555</v>
      </c>
      <c r="DDW23" s="208" t="s">
        <v>555</v>
      </c>
      <c r="DDX23" s="208" t="s">
        <v>555</v>
      </c>
      <c r="DDY23" s="208" t="s">
        <v>555</v>
      </c>
      <c r="DDZ23" s="208" t="s">
        <v>555</v>
      </c>
      <c r="DEA23" s="208" t="s">
        <v>555</v>
      </c>
      <c r="DEB23" s="208" t="s">
        <v>555</v>
      </c>
      <c r="DEC23" s="208" t="s">
        <v>555</v>
      </c>
      <c r="DED23" s="208" t="s">
        <v>555</v>
      </c>
      <c r="DEE23" s="208" t="s">
        <v>555</v>
      </c>
      <c r="DEF23" s="208" t="s">
        <v>555</v>
      </c>
      <c r="DEG23" s="208" t="s">
        <v>555</v>
      </c>
      <c r="DEH23" s="208" t="s">
        <v>555</v>
      </c>
      <c r="DEI23" s="208" t="s">
        <v>555</v>
      </c>
      <c r="DEJ23" s="208" t="s">
        <v>555</v>
      </c>
      <c r="DEK23" s="208" t="s">
        <v>555</v>
      </c>
      <c r="DEL23" s="208" t="s">
        <v>555</v>
      </c>
      <c r="DEM23" s="208" t="s">
        <v>555</v>
      </c>
      <c r="DEN23" s="208" t="s">
        <v>555</v>
      </c>
      <c r="DEO23" s="208" t="s">
        <v>555</v>
      </c>
      <c r="DEP23" s="208" t="s">
        <v>555</v>
      </c>
      <c r="DEQ23" s="208" t="s">
        <v>555</v>
      </c>
      <c r="DER23" s="208" t="s">
        <v>555</v>
      </c>
      <c r="DES23" s="208" t="s">
        <v>555</v>
      </c>
      <c r="DET23" s="208" t="s">
        <v>555</v>
      </c>
      <c r="DEU23" s="208" t="s">
        <v>555</v>
      </c>
      <c r="DEV23" s="208" t="s">
        <v>555</v>
      </c>
      <c r="DEW23" s="208" t="s">
        <v>555</v>
      </c>
      <c r="DEX23" s="208" t="s">
        <v>555</v>
      </c>
      <c r="DEY23" s="208" t="s">
        <v>555</v>
      </c>
      <c r="DEZ23" s="208" t="s">
        <v>555</v>
      </c>
      <c r="DFA23" s="208" t="s">
        <v>555</v>
      </c>
      <c r="DFB23" s="208" t="s">
        <v>555</v>
      </c>
      <c r="DFC23" s="208" t="s">
        <v>555</v>
      </c>
      <c r="DFD23" s="208" t="s">
        <v>555</v>
      </c>
      <c r="DFE23" s="208" t="s">
        <v>555</v>
      </c>
      <c r="DFF23" s="208" t="s">
        <v>555</v>
      </c>
      <c r="DFG23" s="208" t="s">
        <v>555</v>
      </c>
      <c r="DFH23" s="208" t="s">
        <v>555</v>
      </c>
      <c r="DFI23" s="208" t="s">
        <v>555</v>
      </c>
      <c r="DFJ23" s="208" t="s">
        <v>555</v>
      </c>
      <c r="DFK23" s="208" t="s">
        <v>555</v>
      </c>
      <c r="DFL23" s="208" t="s">
        <v>555</v>
      </c>
      <c r="DFM23" s="208" t="s">
        <v>555</v>
      </c>
      <c r="DFN23" s="208" t="s">
        <v>555</v>
      </c>
      <c r="DFO23" s="208" t="s">
        <v>555</v>
      </c>
      <c r="DFP23" s="208" t="s">
        <v>555</v>
      </c>
      <c r="DFQ23" s="208" t="s">
        <v>555</v>
      </c>
      <c r="DFR23" s="208" t="s">
        <v>555</v>
      </c>
      <c r="DFS23" s="208" t="s">
        <v>555</v>
      </c>
      <c r="DFT23" s="208" t="s">
        <v>555</v>
      </c>
      <c r="DFU23" s="208" t="s">
        <v>555</v>
      </c>
      <c r="DFV23" s="208" t="s">
        <v>555</v>
      </c>
      <c r="DFW23" s="208" t="s">
        <v>555</v>
      </c>
      <c r="DFX23" s="208" t="s">
        <v>555</v>
      </c>
      <c r="DFY23" s="208" t="s">
        <v>555</v>
      </c>
      <c r="DFZ23" s="208" t="s">
        <v>555</v>
      </c>
      <c r="DGA23" s="208" t="s">
        <v>555</v>
      </c>
      <c r="DGB23" s="208" t="s">
        <v>555</v>
      </c>
      <c r="DGC23" s="208" t="s">
        <v>555</v>
      </c>
      <c r="DGD23" s="208" t="s">
        <v>555</v>
      </c>
      <c r="DGE23" s="208" t="s">
        <v>555</v>
      </c>
      <c r="DGF23" s="208" t="s">
        <v>555</v>
      </c>
      <c r="DGG23" s="208" t="s">
        <v>555</v>
      </c>
      <c r="DGH23" s="208" t="s">
        <v>555</v>
      </c>
      <c r="DGI23" s="208" t="s">
        <v>555</v>
      </c>
      <c r="DGJ23" s="208" t="s">
        <v>555</v>
      </c>
      <c r="DGK23" s="208" t="s">
        <v>555</v>
      </c>
      <c r="DGL23" s="208" t="s">
        <v>555</v>
      </c>
      <c r="DGM23" s="208" t="s">
        <v>555</v>
      </c>
      <c r="DGN23" s="208" t="s">
        <v>555</v>
      </c>
      <c r="DGO23" s="208" t="s">
        <v>555</v>
      </c>
      <c r="DGP23" s="208" t="s">
        <v>555</v>
      </c>
      <c r="DGQ23" s="208" t="s">
        <v>555</v>
      </c>
      <c r="DGR23" s="208" t="s">
        <v>555</v>
      </c>
      <c r="DGS23" s="208" t="s">
        <v>555</v>
      </c>
      <c r="DGT23" s="208" t="s">
        <v>555</v>
      </c>
      <c r="DGU23" s="208" t="s">
        <v>555</v>
      </c>
      <c r="DGV23" s="208" t="s">
        <v>555</v>
      </c>
      <c r="DGW23" s="208" t="s">
        <v>555</v>
      </c>
      <c r="DGX23" s="208" t="s">
        <v>555</v>
      </c>
      <c r="DGY23" s="208" t="s">
        <v>555</v>
      </c>
      <c r="DGZ23" s="208" t="s">
        <v>555</v>
      </c>
      <c r="DHA23" s="208" t="s">
        <v>555</v>
      </c>
      <c r="DHB23" s="208" t="s">
        <v>555</v>
      </c>
      <c r="DHC23" s="208" t="s">
        <v>555</v>
      </c>
      <c r="DHD23" s="208" t="s">
        <v>555</v>
      </c>
      <c r="DHE23" s="208" t="s">
        <v>555</v>
      </c>
      <c r="DHF23" s="208" t="s">
        <v>555</v>
      </c>
      <c r="DHG23" s="208" t="s">
        <v>555</v>
      </c>
      <c r="DHH23" s="208" t="s">
        <v>555</v>
      </c>
      <c r="DHI23" s="208" t="s">
        <v>555</v>
      </c>
      <c r="DHJ23" s="208" t="s">
        <v>555</v>
      </c>
      <c r="DHK23" s="208" t="s">
        <v>555</v>
      </c>
      <c r="DHL23" s="208" t="s">
        <v>555</v>
      </c>
      <c r="DHM23" s="208" t="s">
        <v>555</v>
      </c>
      <c r="DHN23" s="208" t="s">
        <v>555</v>
      </c>
      <c r="DHO23" s="208" t="s">
        <v>555</v>
      </c>
      <c r="DHP23" s="208" t="s">
        <v>555</v>
      </c>
      <c r="DHQ23" s="208" t="s">
        <v>555</v>
      </c>
      <c r="DHR23" s="208" t="s">
        <v>555</v>
      </c>
      <c r="DHS23" s="208" t="s">
        <v>555</v>
      </c>
      <c r="DHT23" s="208" t="s">
        <v>555</v>
      </c>
      <c r="DHU23" s="208" t="s">
        <v>555</v>
      </c>
      <c r="DHV23" s="208" t="s">
        <v>555</v>
      </c>
      <c r="DHW23" s="208" t="s">
        <v>555</v>
      </c>
      <c r="DHX23" s="208" t="s">
        <v>555</v>
      </c>
      <c r="DHY23" s="208" t="s">
        <v>555</v>
      </c>
      <c r="DHZ23" s="208" t="s">
        <v>555</v>
      </c>
      <c r="DIA23" s="208" t="s">
        <v>555</v>
      </c>
      <c r="DIB23" s="208" t="s">
        <v>555</v>
      </c>
      <c r="DIC23" s="208" t="s">
        <v>555</v>
      </c>
      <c r="DID23" s="208" t="s">
        <v>555</v>
      </c>
      <c r="DIE23" s="208" t="s">
        <v>555</v>
      </c>
      <c r="DIF23" s="208" t="s">
        <v>555</v>
      </c>
      <c r="DIG23" s="208" t="s">
        <v>555</v>
      </c>
      <c r="DIH23" s="208" t="s">
        <v>555</v>
      </c>
      <c r="DII23" s="208" t="s">
        <v>555</v>
      </c>
      <c r="DIJ23" s="208" t="s">
        <v>555</v>
      </c>
      <c r="DIK23" s="208" t="s">
        <v>555</v>
      </c>
      <c r="DIL23" s="208" t="s">
        <v>555</v>
      </c>
      <c r="DIM23" s="208" t="s">
        <v>555</v>
      </c>
      <c r="DIN23" s="208" t="s">
        <v>555</v>
      </c>
      <c r="DIO23" s="208" t="s">
        <v>555</v>
      </c>
      <c r="DIP23" s="208" t="s">
        <v>555</v>
      </c>
      <c r="DIQ23" s="208" t="s">
        <v>555</v>
      </c>
      <c r="DIR23" s="208" t="s">
        <v>555</v>
      </c>
      <c r="DIS23" s="208" t="s">
        <v>555</v>
      </c>
      <c r="DIT23" s="208" t="s">
        <v>555</v>
      </c>
      <c r="DIU23" s="208" t="s">
        <v>555</v>
      </c>
      <c r="DIV23" s="208" t="s">
        <v>555</v>
      </c>
      <c r="DIW23" s="208" t="s">
        <v>555</v>
      </c>
      <c r="DIX23" s="208" t="s">
        <v>555</v>
      </c>
      <c r="DIY23" s="208" t="s">
        <v>555</v>
      </c>
      <c r="DIZ23" s="208" t="s">
        <v>555</v>
      </c>
      <c r="DJA23" s="208" t="s">
        <v>555</v>
      </c>
      <c r="DJB23" s="208" t="s">
        <v>555</v>
      </c>
      <c r="DJC23" s="208" t="s">
        <v>555</v>
      </c>
      <c r="DJD23" s="208" t="s">
        <v>555</v>
      </c>
      <c r="DJE23" s="208" t="s">
        <v>555</v>
      </c>
      <c r="DJF23" s="208" t="s">
        <v>555</v>
      </c>
      <c r="DJG23" s="208" t="s">
        <v>555</v>
      </c>
      <c r="DJH23" s="208" t="s">
        <v>555</v>
      </c>
      <c r="DJI23" s="208" t="s">
        <v>555</v>
      </c>
      <c r="DJJ23" s="208" t="s">
        <v>555</v>
      </c>
      <c r="DJK23" s="208" t="s">
        <v>555</v>
      </c>
      <c r="DJL23" s="208" t="s">
        <v>555</v>
      </c>
      <c r="DJM23" s="208" t="s">
        <v>555</v>
      </c>
      <c r="DJN23" s="208" t="s">
        <v>555</v>
      </c>
      <c r="DJO23" s="208" t="s">
        <v>555</v>
      </c>
      <c r="DJP23" s="208" t="s">
        <v>555</v>
      </c>
      <c r="DJQ23" s="208" t="s">
        <v>555</v>
      </c>
      <c r="DJR23" s="208" t="s">
        <v>555</v>
      </c>
      <c r="DJS23" s="208" t="s">
        <v>555</v>
      </c>
      <c r="DJT23" s="208" t="s">
        <v>555</v>
      </c>
      <c r="DJU23" s="208" t="s">
        <v>555</v>
      </c>
      <c r="DJV23" s="208" t="s">
        <v>555</v>
      </c>
      <c r="DJW23" s="208" t="s">
        <v>555</v>
      </c>
      <c r="DJX23" s="208" t="s">
        <v>555</v>
      </c>
      <c r="DJY23" s="208" t="s">
        <v>555</v>
      </c>
      <c r="DJZ23" s="208" t="s">
        <v>555</v>
      </c>
      <c r="DKA23" s="208" t="s">
        <v>555</v>
      </c>
      <c r="DKB23" s="208" t="s">
        <v>555</v>
      </c>
      <c r="DKC23" s="208" t="s">
        <v>555</v>
      </c>
      <c r="DKD23" s="208" t="s">
        <v>555</v>
      </c>
      <c r="DKE23" s="208" t="s">
        <v>555</v>
      </c>
      <c r="DKF23" s="208" t="s">
        <v>555</v>
      </c>
      <c r="DKG23" s="208" t="s">
        <v>555</v>
      </c>
      <c r="DKH23" s="208" t="s">
        <v>555</v>
      </c>
      <c r="DKI23" s="208" t="s">
        <v>555</v>
      </c>
      <c r="DKJ23" s="208" t="s">
        <v>555</v>
      </c>
      <c r="DKK23" s="208" t="s">
        <v>555</v>
      </c>
      <c r="DKL23" s="208" t="s">
        <v>555</v>
      </c>
      <c r="DKM23" s="208" t="s">
        <v>555</v>
      </c>
      <c r="DKN23" s="208" t="s">
        <v>555</v>
      </c>
      <c r="DKO23" s="208" t="s">
        <v>555</v>
      </c>
      <c r="DKP23" s="208" t="s">
        <v>555</v>
      </c>
      <c r="DKQ23" s="208" t="s">
        <v>555</v>
      </c>
      <c r="DKR23" s="208" t="s">
        <v>555</v>
      </c>
      <c r="DKS23" s="208" t="s">
        <v>555</v>
      </c>
      <c r="DKT23" s="208" t="s">
        <v>555</v>
      </c>
      <c r="DKU23" s="208" t="s">
        <v>555</v>
      </c>
      <c r="DKV23" s="208" t="s">
        <v>555</v>
      </c>
      <c r="DKW23" s="208" t="s">
        <v>555</v>
      </c>
      <c r="DKX23" s="208" t="s">
        <v>555</v>
      </c>
      <c r="DKY23" s="208" t="s">
        <v>555</v>
      </c>
      <c r="DKZ23" s="208" t="s">
        <v>555</v>
      </c>
      <c r="DLA23" s="208" t="s">
        <v>555</v>
      </c>
      <c r="DLB23" s="208" t="s">
        <v>555</v>
      </c>
      <c r="DLC23" s="208" t="s">
        <v>555</v>
      </c>
      <c r="DLD23" s="208" t="s">
        <v>555</v>
      </c>
      <c r="DLE23" s="208" t="s">
        <v>555</v>
      </c>
      <c r="DLF23" s="208" t="s">
        <v>555</v>
      </c>
      <c r="DLG23" s="208" t="s">
        <v>555</v>
      </c>
      <c r="DLH23" s="208" t="s">
        <v>555</v>
      </c>
      <c r="DLI23" s="208" t="s">
        <v>555</v>
      </c>
      <c r="DLJ23" s="208" t="s">
        <v>555</v>
      </c>
      <c r="DLK23" s="208" t="s">
        <v>555</v>
      </c>
      <c r="DLL23" s="208" t="s">
        <v>555</v>
      </c>
      <c r="DLM23" s="208" t="s">
        <v>555</v>
      </c>
      <c r="DLN23" s="208" t="s">
        <v>555</v>
      </c>
      <c r="DLO23" s="208" t="s">
        <v>555</v>
      </c>
      <c r="DLP23" s="208" t="s">
        <v>555</v>
      </c>
      <c r="DLQ23" s="208" t="s">
        <v>555</v>
      </c>
      <c r="DLR23" s="208" t="s">
        <v>555</v>
      </c>
      <c r="DLS23" s="208" t="s">
        <v>555</v>
      </c>
      <c r="DLT23" s="208" t="s">
        <v>555</v>
      </c>
      <c r="DLU23" s="208" t="s">
        <v>555</v>
      </c>
      <c r="DLV23" s="208" t="s">
        <v>555</v>
      </c>
      <c r="DLW23" s="208" t="s">
        <v>555</v>
      </c>
      <c r="DLX23" s="208" t="s">
        <v>555</v>
      </c>
      <c r="DLY23" s="208" t="s">
        <v>555</v>
      </c>
      <c r="DLZ23" s="208" t="s">
        <v>555</v>
      </c>
      <c r="DMA23" s="208" t="s">
        <v>555</v>
      </c>
      <c r="DMB23" s="208" t="s">
        <v>555</v>
      </c>
      <c r="DMC23" s="208" t="s">
        <v>555</v>
      </c>
      <c r="DMD23" s="208" t="s">
        <v>555</v>
      </c>
      <c r="DME23" s="208" t="s">
        <v>555</v>
      </c>
      <c r="DMF23" s="208" t="s">
        <v>555</v>
      </c>
      <c r="DMG23" s="208" t="s">
        <v>555</v>
      </c>
      <c r="DMH23" s="208" t="s">
        <v>555</v>
      </c>
      <c r="DMI23" s="208" t="s">
        <v>555</v>
      </c>
      <c r="DMJ23" s="208" t="s">
        <v>555</v>
      </c>
      <c r="DMK23" s="208" t="s">
        <v>555</v>
      </c>
      <c r="DML23" s="208" t="s">
        <v>555</v>
      </c>
      <c r="DMM23" s="208" t="s">
        <v>555</v>
      </c>
      <c r="DMN23" s="208" t="s">
        <v>555</v>
      </c>
      <c r="DMO23" s="208" t="s">
        <v>555</v>
      </c>
      <c r="DMP23" s="208" t="s">
        <v>555</v>
      </c>
      <c r="DMQ23" s="208" t="s">
        <v>555</v>
      </c>
      <c r="DMR23" s="208" t="s">
        <v>555</v>
      </c>
      <c r="DMS23" s="208" t="s">
        <v>555</v>
      </c>
      <c r="DMT23" s="208" t="s">
        <v>555</v>
      </c>
      <c r="DMU23" s="208" t="s">
        <v>555</v>
      </c>
      <c r="DMV23" s="208" t="s">
        <v>555</v>
      </c>
      <c r="DMW23" s="208" t="s">
        <v>555</v>
      </c>
      <c r="DMX23" s="208" t="s">
        <v>555</v>
      </c>
      <c r="DMY23" s="208" t="s">
        <v>555</v>
      </c>
      <c r="DMZ23" s="208" t="s">
        <v>555</v>
      </c>
      <c r="DNA23" s="208" t="s">
        <v>555</v>
      </c>
      <c r="DNB23" s="208" t="s">
        <v>555</v>
      </c>
      <c r="DNC23" s="208" t="s">
        <v>555</v>
      </c>
      <c r="DND23" s="208" t="s">
        <v>555</v>
      </c>
      <c r="DNE23" s="208" t="s">
        <v>555</v>
      </c>
      <c r="DNF23" s="208" t="s">
        <v>555</v>
      </c>
      <c r="DNG23" s="208" t="s">
        <v>555</v>
      </c>
      <c r="DNH23" s="208" t="s">
        <v>555</v>
      </c>
      <c r="DNI23" s="208" t="s">
        <v>555</v>
      </c>
      <c r="DNJ23" s="208" t="s">
        <v>555</v>
      </c>
      <c r="DNK23" s="208" t="s">
        <v>555</v>
      </c>
      <c r="DNL23" s="208" t="s">
        <v>555</v>
      </c>
      <c r="DNM23" s="208" t="s">
        <v>555</v>
      </c>
      <c r="DNN23" s="208" t="s">
        <v>555</v>
      </c>
      <c r="DNO23" s="208" t="s">
        <v>555</v>
      </c>
      <c r="DNP23" s="208" t="s">
        <v>555</v>
      </c>
      <c r="DNQ23" s="208" t="s">
        <v>555</v>
      </c>
      <c r="DNR23" s="208" t="s">
        <v>555</v>
      </c>
      <c r="DNS23" s="208" t="s">
        <v>555</v>
      </c>
      <c r="DNT23" s="208" t="s">
        <v>555</v>
      </c>
      <c r="DNU23" s="208" t="s">
        <v>555</v>
      </c>
      <c r="DNV23" s="208" t="s">
        <v>555</v>
      </c>
      <c r="DNW23" s="208" t="s">
        <v>555</v>
      </c>
      <c r="DNX23" s="208" t="s">
        <v>555</v>
      </c>
      <c r="DNY23" s="208" t="s">
        <v>555</v>
      </c>
      <c r="DNZ23" s="208" t="s">
        <v>555</v>
      </c>
      <c r="DOA23" s="208" t="s">
        <v>555</v>
      </c>
      <c r="DOB23" s="208" t="s">
        <v>555</v>
      </c>
      <c r="DOC23" s="208" t="s">
        <v>555</v>
      </c>
      <c r="DOD23" s="208" t="s">
        <v>555</v>
      </c>
      <c r="DOE23" s="208" t="s">
        <v>555</v>
      </c>
      <c r="DOF23" s="208" t="s">
        <v>555</v>
      </c>
      <c r="DOG23" s="208" t="s">
        <v>555</v>
      </c>
      <c r="DOH23" s="208" t="s">
        <v>555</v>
      </c>
      <c r="DOI23" s="208" t="s">
        <v>555</v>
      </c>
      <c r="DOJ23" s="208" t="s">
        <v>555</v>
      </c>
      <c r="DOK23" s="208" t="s">
        <v>555</v>
      </c>
      <c r="DOL23" s="208" t="s">
        <v>555</v>
      </c>
      <c r="DOM23" s="208" t="s">
        <v>555</v>
      </c>
      <c r="DON23" s="208" t="s">
        <v>555</v>
      </c>
      <c r="DOO23" s="208" t="s">
        <v>555</v>
      </c>
      <c r="DOP23" s="208" t="s">
        <v>555</v>
      </c>
      <c r="DOQ23" s="208" t="s">
        <v>555</v>
      </c>
      <c r="DOR23" s="208" t="s">
        <v>555</v>
      </c>
      <c r="DOS23" s="208" t="s">
        <v>555</v>
      </c>
      <c r="DOT23" s="208" t="s">
        <v>555</v>
      </c>
      <c r="DOU23" s="208" t="s">
        <v>555</v>
      </c>
      <c r="DOV23" s="208" t="s">
        <v>555</v>
      </c>
      <c r="DOW23" s="208" t="s">
        <v>555</v>
      </c>
      <c r="DOX23" s="208" t="s">
        <v>555</v>
      </c>
      <c r="DOY23" s="208" t="s">
        <v>555</v>
      </c>
      <c r="DOZ23" s="208" t="s">
        <v>555</v>
      </c>
      <c r="DPA23" s="208" t="s">
        <v>555</v>
      </c>
      <c r="DPB23" s="208" t="s">
        <v>555</v>
      </c>
      <c r="DPC23" s="208" t="s">
        <v>555</v>
      </c>
      <c r="DPD23" s="208" t="s">
        <v>555</v>
      </c>
      <c r="DPE23" s="208" t="s">
        <v>555</v>
      </c>
      <c r="DPF23" s="208" t="s">
        <v>555</v>
      </c>
      <c r="DPG23" s="208" t="s">
        <v>555</v>
      </c>
      <c r="DPH23" s="208" t="s">
        <v>555</v>
      </c>
      <c r="DPI23" s="208" t="s">
        <v>555</v>
      </c>
      <c r="DPJ23" s="208" t="s">
        <v>555</v>
      </c>
      <c r="DPK23" s="208" t="s">
        <v>555</v>
      </c>
      <c r="DPL23" s="208" t="s">
        <v>555</v>
      </c>
      <c r="DPM23" s="208" t="s">
        <v>555</v>
      </c>
      <c r="DPN23" s="208" t="s">
        <v>555</v>
      </c>
      <c r="DPO23" s="208" t="s">
        <v>555</v>
      </c>
      <c r="DPP23" s="208" t="s">
        <v>555</v>
      </c>
      <c r="DPQ23" s="208" t="s">
        <v>555</v>
      </c>
      <c r="DPR23" s="208" t="s">
        <v>555</v>
      </c>
      <c r="DPS23" s="208" t="s">
        <v>555</v>
      </c>
      <c r="DPT23" s="208" t="s">
        <v>555</v>
      </c>
      <c r="DPU23" s="208" t="s">
        <v>555</v>
      </c>
      <c r="DPV23" s="208" t="s">
        <v>555</v>
      </c>
      <c r="DPW23" s="208" t="s">
        <v>555</v>
      </c>
      <c r="DPX23" s="208" t="s">
        <v>555</v>
      </c>
      <c r="DPY23" s="208" t="s">
        <v>555</v>
      </c>
      <c r="DPZ23" s="208" t="s">
        <v>555</v>
      </c>
      <c r="DQA23" s="208" t="s">
        <v>555</v>
      </c>
      <c r="DQB23" s="208" t="s">
        <v>555</v>
      </c>
      <c r="DQC23" s="208" t="s">
        <v>555</v>
      </c>
      <c r="DQD23" s="208" t="s">
        <v>555</v>
      </c>
      <c r="DQE23" s="208" t="s">
        <v>555</v>
      </c>
      <c r="DQF23" s="208" t="s">
        <v>555</v>
      </c>
      <c r="DQG23" s="208" t="s">
        <v>555</v>
      </c>
      <c r="DQH23" s="208" t="s">
        <v>555</v>
      </c>
      <c r="DQI23" s="208" t="s">
        <v>555</v>
      </c>
      <c r="DQJ23" s="208" t="s">
        <v>555</v>
      </c>
      <c r="DQK23" s="208" t="s">
        <v>555</v>
      </c>
      <c r="DQL23" s="208" t="s">
        <v>555</v>
      </c>
      <c r="DQM23" s="208" t="s">
        <v>555</v>
      </c>
      <c r="DQN23" s="208" t="s">
        <v>555</v>
      </c>
      <c r="DQO23" s="208" t="s">
        <v>555</v>
      </c>
      <c r="DQP23" s="208" t="s">
        <v>555</v>
      </c>
      <c r="DQQ23" s="208" t="s">
        <v>555</v>
      </c>
      <c r="DQR23" s="208" t="s">
        <v>555</v>
      </c>
      <c r="DQS23" s="208" t="s">
        <v>555</v>
      </c>
      <c r="DQT23" s="208" t="s">
        <v>555</v>
      </c>
      <c r="DQU23" s="208" t="s">
        <v>555</v>
      </c>
      <c r="DQV23" s="208" t="s">
        <v>555</v>
      </c>
      <c r="DQW23" s="208" t="s">
        <v>555</v>
      </c>
      <c r="DQX23" s="208" t="s">
        <v>555</v>
      </c>
      <c r="DQY23" s="208" t="s">
        <v>555</v>
      </c>
      <c r="DQZ23" s="208" t="s">
        <v>555</v>
      </c>
      <c r="DRA23" s="208" t="s">
        <v>555</v>
      </c>
      <c r="DRB23" s="208" t="s">
        <v>555</v>
      </c>
      <c r="DRC23" s="208" t="s">
        <v>555</v>
      </c>
      <c r="DRD23" s="208" t="s">
        <v>555</v>
      </c>
      <c r="DRE23" s="208" t="s">
        <v>555</v>
      </c>
      <c r="DRF23" s="208" t="s">
        <v>555</v>
      </c>
      <c r="DRG23" s="208" t="s">
        <v>555</v>
      </c>
      <c r="DRH23" s="208" t="s">
        <v>555</v>
      </c>
      <c r="DRI23" s="208" t="s">
        <v>555</v>
      </c>
      <c r="DRJ23" s="208" t="s">
        <v>555</v>
      </c>
      <c r="DRK23" s="208" t="s">
        <v>555</v>
      </c>
      <c r="DRL23" s="208" t="s">
        <v>555</v>
      </c>
      <c r="DRM23" s="208" t="s">
        <v>555</v>
      </c>
      <c r="DRN23" s="208" t="s">
        <v>555</v>
      </c>
      <c r="DRO23" s="208" t="s">
        <v>555</v>
      </c>
      <c r="DRP23" s="208" t="s">
        <v>555</v>
      </c>
      <c r="DRQ23" s="208" t="s">
        <v>555</v>
      </c>
      <c r="DRR23" s="208" t="s">
        <v>555</v>
      </c>
      <c r="DRS23" s="208" t="s">
        <v>555</v>
      </c>
      <c r="DRT23" s="208" t="s">
        <v>555</v>
      </c>
      <c r="DRU23" s="208" t="s">
        <v>555</v>
      </c>
      <c r="DRV23" s="208" t="s">
        <v>555</v>
      </c>
      <c r="DRW23" s="208" t="s">
        <v>555</v>
      </c>
      <c r="DRX23" s="208" t="s">
        <v>555</v>
      </c>
      <c r="DRY23" s="208" t="s">
        <v>555</v>
      </c>
      <c r="DRZ23" s="208" t="s">
        <v>555</v>
      </c>
      <c r="DSA23" s="208" t="s">
        <v>555</v>
      </c>
      <c r="DSB23" s="208" t="s">
        <v>555</v>
      </c>
      <c r="DSC23" s="208" t="s">
        <v>555</v>
      </c>
      <c r="DSD23" s="208" t="s">
        <v>555</v>
      </c>
      <c r="DSE23" s="208" t="s">
        <v>555</v>
      </c>
      <c r="DSF23" s="208" t="s">
        <v>555</v>
      </c>
      <c r="DSG23" s="208" t="s">
        <v>555</v>
      </c>
      <c r="DSH23" s="208" t="s">
        <v>555</v>
      </c>
      <c r="DSI23" s="208" t="s">
        <v>555</v>
      </c>
      <c r="DSJ23" s="208" t="s">
        <v>555</v>
      </c>
      <c r="DSK23" s="208" t="s">
        <v>555</v>
      </c>
      <c r="DSL23" s="208" t="s">
        <v>555</v>
      </c>
      <c r="DSM23" s="208" t="s">
        <v>555</v>
      </c>
      <c r="DSN23" s="208" t="s">
        <v>555</v>
      </c>
      <c r="DSO23" s="208" t="s">
        <v>555</v>
      </c>
      <c r="DSP23" s="208" t="s">
        <v>555</v>
      </c>
      <c r="DSQ23" s="208" t="s">
        <v>555</v>
      </c>
      <c r="DSR23" s="208" t="s">
        <v>555</v>
      </c>
      <c r="DSS23" s="208" t="s">
        <v>555</v>
      </c>
      <c r="DST23" s="208" t="s">
        <v>555</v>
      </c>
      <c r="DSU23" s="208" t="s">
        <v>555</v>
      </c>
      <c r="DSV23" s="208" t="s">
        <v>555</v>
      </c>
      <c r="DSW23" s="208" t="s">
        <v>555</v>
      </c>
      <c r="DSX23" s="208" t="s">
        <v>555</v>
      </c>
      <c r="DSY23" s="208" t="s">
        <v>555</v>
      </c>
      <c r="DSZ23" s="208" t="s">
        <v>555</v>
      </c>
      <c r="DTA23" s="208" t="s">
        <v>555</v>
      </c>
      <c r="DTB23" s="208" t="s">
        <v>555</v>
      </c>
      <c r="DTC23" s="208" t="s">
        <v>555</v>
      </c>
      <c r="DTD23" s="208" t="s">
        <v>555</v>
      </c>
      <c r="DTE23" s="208" t="s">
        <v>555</v>
      </c>
      <c r="DTF23" s="208" t="s">
        <v>555</v>
      </c>
      <c r="DTG23" s="208" t="s">
        <v>555</v>
      </c>
      <c r="DTH23" s="208" t="s">
        <v>555</v>
      </c>
      <c r="DTI23" s="208" t="s">
        <v>555</v>
      </c>
      <c r="DTJ23" s="208" t="s">
        <v>555</v>
      </c>
      <c r="DTK23" s="208" t="s">
        <v>555</v>
      </c>
      <c r="DTL23" s="208" t="s">
        <v>555</v>
      </c>
      <c r="DTM23" s="208" t="s">
        <v>555</v>
      </c>
      <c r="DTN23" s="208" t="s">
        <v>555</v>
      </c>
      <c r="DTO23" s="208" t="s">
        <v>555</v>
      </c>
      <c r="DTP23" s="208" t="s">
        <v>555</v>
      </c>
      <c r="DTQ23" s="208" t="s">
        <v>555</v>
      </c>
      <c r="DTR23" s="208" t="s">
        <v>555</v>
      </c>
      <c r="DTS23" s="208" t="s">
        <v>555</v>
      </c>
      <c r="DTT23" s="208" t="s">
        <v>555</v>
      </c>
      <c r="DTU23" s="208" t="s">
        <v>555</v>
      </c>
      <c r="DTV23" s="208" t="s">
        <v>555</v>
      </c>
      <c r="DTW23" s="208" t="s">
        <v>555</v>
      </c>
      <c r="DTX23" s="208" t="s">
        <v>555</v>
      </c>
      <c r="DTY23" s="208" t="s">
        <v>555</v>
      </c>
      <c r="DTZ23" s="208" t="s">
        <v>555</v>
      </c>
      <c r="DUA23" s="208" t="s">
        <v>555</v>
      </c>
      <c r="DUB23" s="208" t="s">
        <v>555</v>
      </c>
      <c r="DUC23" s="208" t="s">
        <v>555</v>
      </c>
      <c r="DUD23" s="208" t="s">
        <v>555</v>
      </c>
      <c r="DUE23" s="208" t="s">
        <v>555</v>
      </c>
      <c r="DUF23" s="208" t="s">
        <v>555</v>
      </c>
      <c r="DUG23" s="208" t="s">
        <v>555</v>
      </c>
      <c r="DUH23" s="208" t="s">
        <v>555</v>
      </c>
      <c r="DUI23" s="208" t="s">
        <v>555</v>
      </c>
      <c r="DUJ23" s="208" t="s">
        <v>555</v>
      </c>
      <c r="DUK23" s="208" t="s">
        <v>555</v>
      </c>
      <c r="DUL23" s="208" t="s">
        <v>555</v>
      </c>
      <c r="DUM23" s="208" t="s">
        <v>555</v>
      </c>
      <c r="DUN23" s="208" t="s">
        <v>555</v>
      </c>
      <c r="DUO23" s="208" t="s">
        <v>555</v>
      </c>
      <c r="DUP23" s="208" t="s">
        <v>555</v>
      </c>
      <c r="DUQ23" s="208" t="s">
        <v>555</v>
      </c>
      <c r="DUR23" s="208" t="s">
        <v>555</v>
      </c>
      <c r="DUS23" s="208" t="s">
        <v>555</v>
      </c>
      <c r="DUT23" s="208" t="s">
        <v>555</v>
      </c>
      <c r="DUU23" s="208" t="s">
        <v>555</v>
      </c>
      <c r="DUV23" s="208" t="s">
        <v>555</v>
      </c>
      <c r="DUW23" s="208" t="s">
        <v>555</v>
      </c>
      <c r="DUX23" s="208" t="s">
        <v>555</v>
      </c>
      <c r="DUY23" s="208" t="s">
        <v>555</v>
      </c>
      <c r="DUZ23" s="208" t="s">
        <v>555</v>
      </c>
      <c r="DVA23" s="208" t="s">
        <v>555</v>
      </c>
      <c r="DVB23" s="208" t="s">
        <v>555</v>
      </c>
      <c r="DVC23" s="208" t="s">
        <v>555</v>
      </c>
      <c r="DVD23" s="208" t="s">
        <v>555</v>
      </c>
      <c r="DVE23" s="208" t="s">
        <v>555</v>
      </c>
      <c r="DVF23" s="208" t="s">
        <v>555</v>
      </c>
      <c r="DVG23" s="208" t="s">
        <v>555</v>
      </c>
      <c r="DVH23" s="208" t="s">
        <v>555</v>
      </c>
      <c r="DVI23" s="208" t="s">
        <v>555</v>
      </c>
      <c r="DVJ23" s="208" t="s">
        <v>555</v>
      </c>
      <c r="DVK23" s="208" t="s">
        <v>555</v>
      </c>
      <c r="DVL23" s="208" t="s">
        <v>555</v>
      </c>
      <c r="DVM23" s="208" t="s">
        <v>555</v>
      </c>
      <c r="DVN23" s="208" t="s">
        <v>555</v>
      </c>
      <c r="DVO23" s="208" t="s">
        <v>555</v>
      </c>
      <c r="DVP23" s="208" t="s">
        <v>555</v>
      </c>
      <c r="DVQ23" s="208" t="s">
        <v>555</v>
      </c>
      <c r="DVR23" s="208" t="s">
        <v>555</v>
      </c>
      <c r="DVS23" s="208" t="s">
        <v>555</v>
      </c>
      <c r="DVT23" s="208" t="s">
        <v>555</v>
      </c>
      <c r="DVU23" s="208" t="s">
        <v>555</v>
      </c>
      <c r="DVV23" s="208" t="s">
        <v>555</v>
      </c>
      <c r="DVW23" s="208" t="s">
        <v>555</v>
      </c>
      <c r="DVX23" s="208" t="s">
        <v>555</v>
      </c>
      <c r="DVY23" s="208" t="s">
        <v>555</v>
      </c>
      <c r="DVZ23" s="208" t="s">
        <v>555</v>
      </c>
      <c r="DWA23" s="208" t="s">
        <v>555</v>
      </c>
      <c r="DWB23" s="208" t="s">
        <v>555</v>
      </c>
      <c r="DWC23" s="208" t="s">
        <v>555</v>
      </c>
      <c r="DWD23" s="208" t="s">
        <v>555</v>
      </c>
      <c r="DWE23" s="208" t="s">
        <v>555</v>
      </c>
      <c r="DWF23" s="208" t="s">
        <v>555</v>
      </c>
      <c r="DWG23" s="208" t="s">
        <v>555</v>
      </c>
      <c r="DWH23" s="208" t="s">
        <v>555</v>
      </c>
      <c r="DWI23" s="208" t="s">
        <v>555</v>
      </c>
      <c r="DWJ23" s="208" t="s">
        <v>555</v>
      </c>
      <c r="DWK23" s="208" t="s">
        <v>555</v>
      </c>
      <c r="DWL23" s="208" t="s">
        <v>555</v>
      </c>
      <c r="DWM23" s="208" t="s">
        <v>555</v>
      </c>
      <c r="DWN23" s="208" t="s">
        <v>555</v>
      </c>
      <c r="DWO23" s="208" t="s">
        <v>555</v>
      </c>
      <c r="DWP23" s="208" t="s">
        <v>555</v>
      </c>
      <c r="DWQ23" s="208" t="s">
        <v>555</v>
      </c>
      <c r="DWR23" s="208" t="s">
        <v>555</v>
      </c>
      <c r="DWS23" s="208" t="s">
        <v>555</v>
      </c>
      <c r="DWT23" s="208" t="s">
        <v>555</v>
      </c>
      <c r="DWU23" s="208" t="s">
        <v>555</v>
      </c>
      <c r="DWV23" s="208" t="s">
        <v>555</v>
      </c>
      <c r="DWW23" s="208" t="s">
        <v>555</v>
      </c>
      <c r="DWX23" s="208" t="s">
        <v>555</v>
      </c>
      <c r="DWY23" s="208" t="s">
        <v>555</v>
      </c>
      <c r="DWZ23" s="208" t="s">
        <v>555</v>
      </c>
      <c r="DXA23" s="208" t="s">
        <v>555</v>
      </c>
      <c r="DXB23" s="208" t="s">
        <v>555</v>
      </c>
      <c r="DXC23" s="208" t="s">
        <v>555</v>
      </c>
      <c r="DXD23" s="208" t="s">
        <v>555</v>
      </c>
      <c r="DXE23" s="208" t="s">
        <v>555</v>
      </c>
      <c r="DXF23" s="208" t="s">
        <v>555</v>
      </c>
      <c r="DXG23" s="208" t="s">
        <v>555</v>
      </c>
      <c r="DXH23" s="208" t="s">
        <v>555</v>
      </c>
      <c r="DXI23" s="208" t="s">
        <v>555</v>
      </c>
      <c r="DXJ23" s="208" t="s">
        <v>555</v>
      </c>
      <c r="DXK23" s="208" t="s">
        <v>555</v>
      </c>
      <c r="DXL23" s="208" t="s">
        <v>555</v>
      </c>
      <c r="DXM23" s="208" t="s">
        <v>555</v>
      </c>
      <c r="DXN23" s="208" t="s">
        <v>555</v>
      </c>
      <c r="DXO23" s="208" t="s">
        <v>555</v>
      </c>
      <c r="DXP23" s="208" t="s">
        <v>555</v>
      </c>
      <c r="DXQ23" s="208" t="s">
        <v>555</v>
      </c>
      <c r="DXR23" s="208" t="s">
        <v>555</v>
      </c>
      <c r="DXS23" s="208" t="s">
        <v>555</v>
      </c>
      <c r="DXT23" s="208" t="s">
        <v>555</v>
      </c>
      <c r="DXU23" s="208" t="s">
        <v>555</v>
      </c>
      <c r="DXV23" s="208" t="s">
        <v>555</v>
      </c>
      <c r="DXW23" s="208" t="s">
        <v>555</v>
      </c>
      <c r="DXX23" s="208" t="s">
        <v>555</v>
      </c>
      <c r="DXY23" s="208" t="s">
        <v>555</v>
      </c>
      <c r="DXZ23" s="208" t="s">
        <v>555</v>
      </c>
      <c r="DYA23" s="208" t="s">
        <v>555</v>
      </c>
      <c r="DYB23" s="208" t="s">
        <v>555</v>
      </c>
      <c r="DYC23" s="208" t="s">
        <v>555</v>
      </c>
      <c r="DYD23" s="208" t="s">
        <v>555</v>
      </c>
      <c r="DYE23" s="208" t="s">
        <v>555</v>
      </c>
      <c r="DYF23" s="208" t="s">
        <v>555</v>
      </c>
      <c r="DYG23" s="208" t="s">
        <v>555</v>
      </c>
      <c r="DYH23" s="208" t="s">
        <v>555</v>
      </c>
      <c r="DYI23" s="208" t="s">
        <v>555</v>
      </c>
      <c r="DYJ23" s="208" t="s">
        <v>555</v>
      </c>
      <c r="DYK23" s="208" t="s">
        <v>555</v>
      </c>
      <c r="DYL23" s="208" t="s">
        <v>555</v>
      </c>
      <c r="DYM23" s="208" t="s">
        <v>555</v>
      </c>
      <c r="DYN23" s="208" t="s">
        <v>555</v>
      </c>
      <c r="DYO23" s="208" t="s">
        <v>555</v>
      </c>
      <c r="DYP23" s="208" t="s">
        <v>555</v>
      </c>
      <c r="DYQ23" s="208" t="s">
        <v>555</v>
      </c>
      <c r="DYR23" s="208" t="s">
        <v>555</v>
      </c>
      <c r="DYS23" s="208" t="s">
        <v>555</v>
      </c>
      <c r="DYT23" s="208" t="s">
        <v>555</v>
      </c>
      <c r="DYU23" s="208" t="s">
        <v>555</v>
      </c>
      <c r="DYV23" s="208" t="s">
        <v>555</v>
      </c>
      <c r="DYW23" s="208" t="s">
        <v>555</v>
      </c>
      <c r="DYX23" s="208" t="s">
        <v>555</v>
      </c>
      <c r="DYY23" s="208" t="s">
        <v>555</v>
      </c>
      <c r="DYZ23" s="208" t="s">
        <v>555</v>
      </c>
      <c r="DZA23" s="208" t="s">
        <v>555</v>
      </c>
      <c r="DZB23" s="208" t="s">
        <v>555</v>
      </c>
      <c r="DZC23" s="208" t="s">
        <v>555</v>
      </c>
      <c r="DZD23" s="208" t="s">
        <v>555</v>
      </c>
      <c r="DZE23" s="208" t="s">
        <v>555</v>
      </c>
      <c r="DZF23" s="208" t="s">
        <v>555</v>
      </c>
      <c r="DZG23" s="208" t="s">
        <v>555</v>
      </c>
      <c r="DZH23" s="208" t="s">
        <v>555</v>
      </c>
      <c r="DZI23" s="208" t="s">
        <v>555</v>
      </c>
      <c r="DZJ23" s="208" t="s">
        <v>555</v>
      </c>
      <c r="DZK23" s="208" t="s">
        <v>555</v>
      </c>
      <c r="DZL23" s="208" t="s">
        <v>555</v>
      </c>
      <c r="DZM23" s="208" t="s">
        <v>555</v>
      </c>
      <c r="DZN23" s="208" t="s">
        <v>555</v>
      </c>
      <c r="DZO23" s="208" t="s">
        <v>555</v>
      </c>
      <c r="DZP23" s="208" t="s">
        <v>555</v>
      </c>
      <c r="DZQ23" s="208" t="s">
        <v>555</v>
      </c>
      <c r="DZR23" s="208" t="s">
        <v>555</v>
      </c>
      <c r="DZS23" s="208" t="s">
        <v>555</v>
      </c>
      <c r="DZT23" s="208" t="s">
        <v>555</v>
      </c>
      <c r="DZU23" s="208" t="s">
        <v>555</v>
      </c>
      <c r="DZV23" s="208" t="s">
        <v>555</v>
      </c>
      <c r="DZW23" s="208" t="s">
        <v>555</v>
      </c>
      <c r="DZX23" s="208" t="s">
        <v>555</v>
      </c>
      <c r="DZY23" s="208" t="s">
        <v>555</v>
      </c>
      <c r="DZZ23" s="208" t="s">
        <v>555</v>
      </c>
      <c r="EAA23" s="208" t="s">
        <v>555</v>
      </c>
      <c r="EAB23" s="208" t="s">
        <v>555</v>
      </c>
      <c r="EAC23" s="208" t="s">
        <v>555</v>
      </c>
      <c r="EAD23" s="208" t="s">
        <v>555</v>
      </c>
      <c r="EAE23" s="208" t="s">
        <v>555</v>
      </c>
      <c r="EAF23" s="208" t="s">
        <v>555</v>
      </c>
      <c r="EAG23" s="208" t="s">
        <v>555</v>
      </c>
      <c r="EAH23" s="208" t="s">
        <v>555</v>
      </c>
      <c r="EAI23" s="208" t="s">
        <v>555</v>
      </c>
      <c r="EAJ23" s="208" t="s">
        <v>555</v>
      </c>
      <c r="EAK23" s="208" t="s">
        <v>555</v>
      </c>
      <c r="EAL23" s="208" t="s">
        <v>555</v>
      </c>
      <c r="EAM23" s="208" t="s">
        <v>555</v>
      </c>
      <c r="EAN23" s="208" t="s">
        <v>555</v>
      </c>
      <c r="EAO23" s="208" t="s">
        <v>555</v>
      </c>
      <c r="EAP23" s="208" t="s">
        <v>555</v>
      </c>
      <c r="EAQ23" s="208" t="s">
        <v>555</v>
      </c>
      <c r="EAR23" s="208" t="s">
        <v>555</v>
      </c>
      <c r="EAS23" s="208" t="s">
        <v>555</v>
      </c>
      <c r="EAT23" s="208" t="s">
        <v>555</v>
      </c>
      <c r="EAU23" s="208" t="s">
        <v>555</v>
      </c>
      <c r="EAV23" s="208" t="s">
        <v>555</v>
      </c>
      <c r="EAW23" s="208" t="s">
        <v>555</v>
      </c>
      <c r="EAX23" s="208" t="s">
        <v>555</v>
      </c>
      <c r="EAY23" s="208" t="s">
        <v>555</v>
      </c>
      <c r="EAZ23" s="208" t="s">
        <v>555</v>
      </c>
      <c r="EBA23" s="208" t="s">
        <v>555</v>
      </c>
      <c r="EBB23" s="208" t="s">
        <v>555</v>
      </c>
      <c r="EBC23" s="208" t="s">
        <v>555</v>
      </c>
      <c r="EBD23" s="208" t="s">
        <v>555</v>
      </c>
      <c r="EBE23" s="208" t="s">
        <v>555</v>
      </c>
      <c r="EBF23" s="208" t="s">
        <v>555</v>
      </c>
      <c r="EBG23" s="208" t="s">
        <v>555</v>
      </c>
      <c r="EBH23" s="208" t="s">
        <v>555</v>
      </c>
      <c r="EBI23" s="208" t="s">
        <v>555</v>
      </c>
      <c r="EBJ23" s="208" t="s">
        <v>555</v>
      </c>
      <c r="EBK23" s="208" t="s">
        <v>555</v>
      </c>
      <c r="EBL23" s="208" t="s">
        <v>555</v>
      </c>
      <c r="EBM23" s="208" t="s">
        <v>555</v>
      </c>
      <c r="EBN23" s="208" t="s">
        <v>555</v>
      </c>
      <c r="EBO23" s="208" t="s">
        <v>555</v>
      </c>
      <c r="EBP23" s="208" t="s">
        <v>555</v>
      </c>
      <c r="EBQ23" s="208" t="s">
        <v>555</v>
      </c>
      <c r="EBR23" s="208" t="s">
        <v>555</v>
      </c>
      <c r="EBS23" s="208" t="s">
        <v>555</v>
      </c>
      <c r="EBT23" s="208" t="s">
        <v>555</v>
      </c>
      <c r="EBU23" s="208" t="s">
        <v>555</v>
      </c>
      <c r="EBV23" s="208" t="s">
        <v>555</v>
      </c>
      <c r="EBW23" s="208" t="s">
        <v>555</v>
      </c>
      <c r="EBX23" s="208" t="s">
        <v>555</v>
      </c>
      <c r="EBY23" s="208" t="s">
        <v>555</v>
      </c>
      <c r="EBZ23" s="208" t="s">
        <v>555</v>
      </c>
      <c r="ECA23" s="208" t="s">
        <v>555</v>
      </c>
      <c r="ECB23" s="208" t="s">
        <v>555</v>
      </c>
      <c r="ECC23" s="208" t="s">
        <v>555</v>
      </c>
      <c r="ECD23" s="208" t="s">
        <v>555</v>
      </c>
      <c r="ECE23" s="208" t="s">
        <v>555</v>
      </c>
      <c r="ECF23" s="208" t="s">
        <v>555</v>
      </c>
      <c r="ECG23" s="208" t="s">
        <v>555</v>
      </c>
      <c r="ECH23" s="208" t="s">
        <v>555</v>
      </c>
      <c r="ECI23" s="208" t="s">
        <v>555</v>
      </c>
      <c r="ECJ23" s="208" t="s">
        <v>555</v>
      </c>
      <c r="ECK23" s="208" t="s">
        <v>555</v>
      </c>
      <c r="ECL23" s="208" t="s">
        <v>555</v>
      </c>
      <c r="ECM23" s="208" t="s">
        <v>555</v>
      </c>
      <c r="ECN23" s="208" t="s">
        <v>555</v>
      </c>
      <c r="ECO23" s="208" t="s">
        <v>555</v>
      </c>
      <c r="ECP23" s="208" t="s">
        <v>555</v>
      </c>
      <c r="ECQ23" s="208" t="s">
        <v>555</v>
      </c>
      <c r="ECR23" s="208" t="s">
        <v>555</v>
      </c>
      <c r="ECS23" s="208" t="s">
        <v>555</v>
      </c>
      <c r="ECT23" s="208" t="s">
        <v>555</v>
      </c>
      <c r="ECU23" s="208" t="s">
        <v>555</v>
      </c>
      <c r="ECV23" s="208" t="s">
        <v>555</v>
      </c>
      <c r="ECW23" s="208" t="s">
        <v>555</v>
      </c>
      <c r="ECX23" s="208" t="s">
        <v>555</v>
      </c>
      <c r="ECY23" s="208" t="s">
        <v>555</v>
      </c>
      <c r="ECZ23" s="208" t="s">
        <v>555</v>
      </c>
      <c r="EDA23" s="208" t="s">
        <v>555</v>
      </c>
      <c r="EDB23" s="208" t="s">
        <v>555</v>
      </c>
      <c r="EDC23" s="208" t="s">
        <v>555</v>
      </c>
      <c r="EDD23" s="208" t="s">
        <v>555</v>
      </c>
      <c r="EDE23" s="208" t="s">
        <v>555</v>
      </c>
      <c r="EDF23" s="208" t="s">
        <v>555</v>
      </c>
      <c r="EDG23" s="208" t="s">
        <v>555</v>
      </c>
      <c r="EDH23" s="208" t="s">
        <v>555</v>
      </c>
      <c r="EDI23" s="208" t="s">
        <v>555</v>
      </c>
      <c r="EDJ23" s="208" t="s">
        <v>555</v>
      </c>
      <c r="EDK23" s="208" t="s">
        <v>555</v>
      </c>
      <c r="EDL23" s="208" t="s">
        <v>555</v>
      </c>
      <c r="EDM23" s="208" t="s">
        <v>555</v>
      </c>
      <c r="EDN23" s="208" t="s">
        <v>555</v>
      </c>
      <c r="EDO23" s="208" t="s">
        <v>555</v>
      </c>
      <c r="EDP23" s="208" t="s">
        <v>555</v>
      </c>
      <c r="EDQ23" s="208" t="s">
        <v>555</v>
      </c>
      <c r="EDR23" s="208" t="s">
        <v>555</v>
      </c>
      <c r="EDS23" s="208" t="s">
        <v>555</v>
      </c>
      <c r="EDT23" s="208" t="s">
        <v>555</v>
      </c>
      <c r="EDU23" s="208" t="s">
        <v>555</v>
      </c>
      <c r="EDV23" s="208" t="s">
        <v>555</v>
      </c>
      <c r="EDW23" s="208" t="s">
        <v>555</v>
      </c>
      <c r="EDX23" s="208" t="s">
        <v>555</v>
      </c>
      <c r="EDY23" s="208" t="s">
        <v>555</v>
      </c>
      <c r="EDZ23" s="208" t="s">
        <v>555</v>
      </c>
      <c r="EEA23" s="208" t="s">
        <v>555</v>
      </c>
      <c r="EEB23" s="208" t="s">
        <v>555</v>
      </c>
      <c r="EEC23" s="208" t="s">
        <v>555</v>
      </c>
      <c r="EED23" s="208" t="s">
        <v>555</v>
      </c>
      <c r="EEE23" s="208" t="s">
        <v>555</v>
      </c>
      <c r="EEF23" s="208" t="s">
        <v>555</v>
      </c>
      <c r="EEG23" s="208" t="s">
        <v>555</v>
      </c>
      <c r="EEH23" s="208" t="s">
        <v>555</v>
      </c>
      <c r="EEI23" s="208" t="s">
        <v>555</v>
      </c>
      <c r="EEJ23" s="208" t="s">
        <v>555</v>
      </c>
      <c r="EEK23" s="208" t="s">
        <v>555</v>
      </c>
      <c r="EEL23" s="208" t="s">
        <v>555</v>
      </c>
      <c r="EEM23" s="208" t="s">
        <v>555</v>
      </c>
      <c r="EEN23" s="208" t="s">
        <v>555</v>
      </c>
      <c r="EEO23" s="208" t="s">
        <v>555</v>
      </c>
      <c r="EEP23" s="208" t="s">
        <v>555</v>
      </c>
      <c r="EEQ23" s="208" t="s">
        <v>555</v>
      </c>
      <c r="EER23" s="208" t="s">
        <v>555</v>
      </c>
      <c r="EES23" s="208" t="s">
        <v>555</v>
      </c>
      <c r="EET23" s="208" t="s">
        <v>555</v>
      </c>
      <c r="EEU23" s="208" t="s">
        <v>555</v>
      </c>
      <c r="EEV23" s="208" t="s">
        <v>555</v>
      </c>
      <c r="EEW23" s="208" t="s">
        <v>555</v>
      </c>
      <c r="EEX23" s="208" t="s">
        <v>555</v>
      </c>
      <c r="EEY23" s="208" t="s">
        <v>555</v>
      </c>
      <c r="EEZ23" s="208" t="s">
        <v>555</v>
      </c>
      <c r="EFA23" s="208" t="s">
        <v>555</v>
      </c>
      <c r="EFB23" s="208" t="s">
        <v>555</v>
      </c>
      <c r="EFC23" s="208" t="s">
        <v>555</v>
      </c>
      <c r="EFD23" s="208" t="s">
        <v>555</v>
      </c>
      <c r="EFE23" s="208" t="s">
        <v>555</v>
      </c>
      <c r="EFF23" s="208" t="s">
        <v>555</v>
      </c>
      <c r="EFG23" s="208" t="s">
        <v>555</v>
      </c>
      <c r="EFH23" s="208" t="s">
        <v>555</v>
      </c>
      <c r="EFI23" s="208" t="s">
        <v>555</v>
      </c>
      <c r="EFJ23" s="208" t="s">
        <v>555</v>
      </c>
      <c r="EFK23" s="208" t="s">
        <v>555</v>
      </c>
      <c r="EFL23" s="208" t="s">
        <v>555</v>
      </c>
      <c r="EFM23" s="208" t="s">
        <v>555</v>
      </c>
      <c r="EFN23" s="208" t="s">
        <v>555</v>
      </c>
      <c r="EFO23" s="208" t="s">
        <v>555</v>
      </c>
      <c r="EFP23" s="208" t="s">
        <v>555</v>
      </c>
      <c r="EFQ23" s="208" t="s">
        <v>555</v>
      </c>
      <c r="EFR23" s="208" t="s">
        <v>555</v>
      </c>
      <c r="EFS23" s="208" t="s">
        <v>555</v>
      </c>
      <c r="EFT23" s="208" t="s">
        <v>555</v>
      </c>
      <c r="EFU23" s="208" t="s">
        <v>555</v>
      </c>
      <c r="EFV23" s="208" t="s">
        <v>555</v>
      </c>
      <c r="EFW23" s="208" t="s">
        <v>555</v>
      </c>
      <c r="EFX23" s="208" t="s">
        <v>555</v>
      </c>
      <c r="EFY23" s="208" t="s">
        <v>555</v>
      </c>
      <c r="EFZ23" s="208" t="s">
        <v>555</v>
      </c>
      <c r="EGA23" s="208" t="s">
        <v>555</v>
      </c>
      <c r="EGB23" s="208" t="s">
        <v>555</v>
      </c>
      <c r="EGC23" s="208" t="s">
        <v>555</v>
      </c>
      <c r="EGD23" s="208" t="s">
        <v>555</v>
      </c>
      <c r="EGE23" s="208" t="s">
        <v>555</v>
      </c>
      <c r="EGF23" s="208" t="s">
        <v>555</v>
      </c>
      <c r="EGG23" s="208" t="s">
        <v>555</v>
      </c>
      <c r="EGH23" s="208" t="s">
        <v>555</v>
      </c>
      <c r="EGI23" s="208" t="s">
        <v>555</v>
      </c>
      <c r="EGJ23" s="208" t="s">
        <v>555</v>
      </c>
      <c r="EGK23" s="208" t="s">
        <v>555</v>
      </c>
      <c r="EGL23" s="208" t="s">
        <v>555</v>
      </c>
      <c r="EGM23" s="208" t="s">
        <v>555</v>
      </c>
      <c r="EGN23" s="208" t="s">
        <v>555</v>
      </c>
      <c r="EGO23" s="208" t="s">
        <v>555</v>
      </c>
      <c r="EGP23" s="208" t="s">
        <v>555</v>
      </c>
      <c r="EGQ23" s="208" t="s">
        <v>555</v>
      </c>
      <c r="EGR23" s="208" t="s">
        <v>555</v>
      </c>
      <c r="EGS23" s="208" t="s">
        <v>555</v>
      </c>
      <c r="EGT23" s="208" t="s">
        <v>555</v>
      </c>
      <c r="EGU23" s="208" t="s">
        <v>555</v>
      </c>
      <c r="EGV23" s="208" t="s">
        <v>555</v>
      </c>
      <c r="EGW23" s="208" t="s">
        <v>555</v>
      </c>
      <c r="EGX23" s="208" t="s">
        <v>555</v>
      </c>
      <c r="EGY23" s="208" t="s">
        <v>555</v>
      </c>
      <c r="EGZ23" s="208" t="s">
        <v>555</v>
      </c>
      <c r="EHA23" s="208" t="s">
        <v>555</v>
      </c>
      <c r="EHB23" s="208" t="s">
        <v>555</v>
      </c>
      <c r="EHC23" s="208" t="s">
        <v>555</v>
      </c>
      <c r="EHD23" s="208" t="s">
        <v>555</v>
      </c>
      <c r="EHE23" s="208" t="s">
        <v>555</v>
      </c>
      <c r="EHF23" s="208" t="s">
        <v>555</v>
      </c>
      <c r="EHG23" s="208" t="s">
        <v>555</v>
      </c>
      <c r="EHH23" s="208" t="s">
        <v>555</v>
      </c>
      <c r="EHI23" s="208" t="s">
        <v>555</v>
      </c>
      <c r="EHJ23" s="208" t="s">
        <v>555</v>
      </c>
      <c r="EHK23" s="208" t="s">
        <v>555</v>
      </c>
      <c r="EHL23" s="208" t="s">
        <v>555</v>
      </c>
      <c r="EHM23" s="208" t="s">
        <v>555</v>
      </c>
      <c r="EHN23" s="208" t="s">
        <v>555</v>
      </c>
      <c r="EHO23" s="208" t="s">
        <v>555</v>
      </c>
      <c r="EHP23" s="208" t="s">
        <v>555</v>
      </c>
      <c r="EHQ23" s="208" t="s">
        <v>555</v>
      </c>
      <c r="EHR23" s="208" t="s">
        <v>555</v>
      </c>
      <c r="EHS23" s="208" t="s">
        <v>555</v>
      </c>
      <c r="EHT23" s="208" t="s">
        <v>555</v>
      </c>
      <c r="EHU23" s="208" t="s">
        <v>555</v>
      </c>
      <c r="EHV23" s="208" t="s">
        <v>555</v>
      </c>
      <c r="EHW23" s="208" t="s">
        <v>555</v>
      </c>
      <c r="EHX23" s="208" t="s">
        <v>555</v>
      </c>
      <c r="EHY23" s="208" t="s">
        <v>555</v>
      </c>
      <c r="EHZ23" s="208" t="s">
        <v>555</v>
      </c>
      <c r="EIA23" s="208" t="s">
        <v>555</v>
      </c>
      <c r="EIB23" s="208" t="s">
        <v>555</v>
      </c>
      <c r="EIC23" s="208" t="s">
        <v>555</v>
      </c>
      <c r="EID23" s="208" t="s">
        <v>555</v>
      </c>
      <c r="EIE23" s="208" t="s">
        <v>555</v>
      </c>
      <c r="EIF23" s="208" t="s">
        <v>555</v>
      </c>
      <c r="EIG23" s="208" t="s">
        <v>555</v>
      </c>
      <c r="EIH23" s="208" t="s">
        <v>555</v>
      </c>
      <c r="EII23" s="208" t="s">
        <v>555</v>
      </c>
      <c r="EIJ23" s="208" t="s">
        <v>555</v>
      </c>
      <c r="EIK23" s="208" t="s">
        <v>555</v>
      </c>
      <c r="EIL23" s="208" t="s">
        <v>555</v>
      </c>
      <c r="EIM23" s="208" t="s">
        <v>555</v>
      </c>
      <c r="EIN23" s="208" t="s">
        <v>555</v>
      </c>
      <c r="EIO23" s="208" t="s">
        <v>555</v>
      </c>
      <c r="EIP23" s="208" t="s">
        <v>555</v>
      </c>
      <c r="EIQ23" s="208" t="s">
        <v>555</v>
      </c>
      <c r="EIR23" s="208" t="s">
        <v>555</v>
      </c>
      <c r="EIS23" s="208" t="s">
        <v>555</v>
      </c>
      <c r="EIT23" s="208" t="s">
        <v>555</v>
      </c>
      <c r="EIU23" s="208" t="s">
        <v>555</v>
      </c>
      <c r="EIV23" s="208" t="s">
        <v>555</v>
      </c>
      <c r="EIW23" s="208" t="s">
        <v>555</v>
      </c>
      <c r="EIX23" s="208" t="s">
        <v>555</v>
      </c>
      <c r="EIY23" s="208" t="s">
        <v>555</v>
      </c>
      <c r="EIZ23" s="208" t="s">
        <v>555</v>
      </c>
      <c r="EJA23" s="208" t="s">
        <v>555</v>
      </c>
      <c r="EJB23" s="208" t="s">
        <v>555</v>
      </c>
      <c r="EJC23" s="208" t="s">
        <v>555</v>
      </c>
      <c r="EJD23" s="208" t="s">
        <v>555</v>
      </c>
      <c r="EJE23" s="208" t="s">
        <v>555</v>
      </c>
      <c r="EJF23" s="208" t="s">
        <v>555</v>
      </c>
      <c r="EJG23" s="208" t="s">
        <v>555</v>
      </c>
      <c r="EJH23" s="208" t="s">
        <v>555</v>
      </c>
      <c r="EJI23" s="208" t="s">
        <v>555</v>
      </c>
      <c r="EJJ23" s="208" t="s">
        <v>555</v>
      </c>
      <c r="EJK23" s="208" t="s">
        <v>555</v>
      </c>
      <c r="EJL23" s="208" t="s">
        <v>555</v>
      </c>
      <c r="EJM23" s="208" t="s">
        <v>555</v>
      </c>
      <c r="EJN23" s="208" t="s">
        <v>555</v>
      </c>
      <c r="EJO23" s="208" t="s">
        <v>555</v>
      </c>
      <c r="EJP23" s="208" t="s">
        <v>555</v>
      </c>
      <c r="EJQ23" s="208" t="s">
        <v>555</v>
      </c>
      <c r="EJR23" s="208" t="s">
        <v>555</v>
      </c>
      <c r="EJS23" s="208" t="s">
        <v>555</v>
      </c>
      <c r="EJT23" s="208" t="s">
        <v>555</v>
      </c>
      <c r="EJU23" s="208" t="s">
        <v>555</v>
      </c>
      <c r="EJV23" s="208" t="s">
        <v>555</v>
      </c>
      <c r="EJW23" s="208" t="s">
        <v>555</v>
      </c>
      <c r="EJX23" s="208" t="s">
        <v>555</v>
      </c>
      <c r="EJY23" s="208" t="s">
        <v>555</v>
      </c>
      <c r="EJZ23" s="208" t="s">
        <v>555</v>
      </c>
      <c r="EKA23" s="208" t="s">
        <v>555</v>
      </c>
      <c r="EKB23" s="208" t="s">
        <v>555</v>
      </c>
      <c r="EKC23" s="208" t="s">
        <v>555</v>
      </c>
      <c r="EKD23" s="208" t="s">
        <v>555</v>
      </c>
      <c r="EKE23" s="208" t="s">
        <v>555</v>
      </c>
      <c r="EKF23" s="208" t="s">
        <v>555</v>
      </c>
      <c r="EKG23" s="208" t="s">
        <v>555</v>
      </c>
      <c r="EKH23" s="208" t="s">
        <v>555</v>
      </c>
      <c r="EKI23" s="208" t="s">
        <v>555</v>
      </c>
      <c r="EKJ23" s="208" t="s">
        <v>555</v>
      </c>
      <c r="EKK23" s="208" t="s">
        <v>555</v>
      </c>
      <c r="EKL23" s="208" t="s">
        <v>555</v>
      </c>
      <c r="EKM23" s="208" t="s">
        <v>555</v>
      </c>
      <c r="EKN23" s="208" t="s">
        <v>555</v>
      </c>
      <c r="EKO23" s="208" t="s">
        <v>555</v>
      </c>
      <c r="EKP23" s="208" t="s">
        <v>555</v>
      </c>
      <c r="EKQ23" s="208" t="s">
        <v>555</v>
      </c>
      <c r="EKR23" s="208" t="s">
        <v>555</v>
      </c>
      <c r="EKS23" s="208" t="s">
        <v>555</v>
      </c>
      <c r="EKT23" s="208" t="s">
        <v>555</v>
      </c>
      <c r="EKU23" s="208" t="s">
        <v>555</v>
      </c>
      <c r="EKV23" s="208" t="s">
        <v>555</v>
      </c>
      <c r="EKW23" s="208" t="s">
        <v>555</v>
      </c>
      <c r="EKX23" s="208" t="s">
        <v>555</v>
      </c>
      <c r="EKY23" s="208" t="s">
        <v>555</v>
      </c>
      <c r="EKZ23" s="208" t="s">
        <v>555</v>
      </c>
      <c r="ELA23" s="208" t="s">
        <v>555</v>
      </c>
      <c r="ELB23" s="208" t="s">
        <v>555</v>
      </c>
      <c r="ELC23" s="208" t="s">
        <v>555</v>
      </c>
      <c r="ELD23" s="208" t="s">
        <v>555</v>
      </c>
      <c r="ELE23" s="208" t="s">
        <v>555</v>
      </c>
      <c r="ELF23" s="208" t="s">
        <v>555</v>
      </c>
      <c r="ELG23" s="208" t="s">
        <v>555</v>
      </c>
      <c r="ELH23" s="208" t="s">
        <v>555</v>
      </c>
      <c r="ELI23" s="208" t="s">
        <v>555</v>
      </c>
      <c r="ELJ23" s="208" t="s">
        <v>555</v>
      </c>
      <c r="ELK23" s="208" t="s">
        <v>555</v>
      </c>
      <c r="ELL23" s="208" t="s">
        <v>555</v>
      </c>
      <c r="ELM23" s="208" t="s">
        <v>555</v>
      </c>
      <c r="ELN23" s="208" t="s">
        <v>555</v>
      </c>
      <c r="ELO23" s="208" t="s">
        <v>555</v>
      </c>
      <c r="ELP23" s="208" t="s">
        <v>555</v>
      </c>
      <c r="ELQ23" s="208" t="s">
        <v>555</v>
      </c>
      <c r="ELR23" s="208" t="s">
        <v>555</v>
      </c>
      <c r="ELS23" s="208" t="s">
        <v>555</v>
      </c>
      <c r="ELT23" s="208" t="s">
        <v>555</v>
      </c>
      <c r="ELU23" s="208" t="s">
        <v>555</v>
      </c>
      <c r="ELV23" s="208" t="s">
        <v>555</v>
      </c>
      <c r="ELW23" s="208" t="s">
        <v>555</v>
      </c>
      <c r="ELX23" s="208" t="s">
        <v>555</v>
      </c>
      <c r="ELY23" s="208" t="s">
        <v>555</v>
      </c>
      <c r="ELZ23" s="208" t="s">
        <v>555</v>
      </c>
      <c r="EMA23" s="208" t="s">
        <v>555</v>
      </c>
      <c r="EMB23" s="208" t="s">
        <v>555</v>
      </c>
      <c r="EMC23" s="208" t="s">
        <v>555</v>
      </c>
      <c r="EMD23" s="208" t="s">
        <v>555</v>
      </c>
      <c r="EME23" s="208" t="s">
        <v>555</v>
      </c>
      <c r="EMF23" s="208" t="s">
        <v>555</v>
      </c>
      <c r="EMG23" s="208" t="s">
        <v>555</v>
      </c>
      <c r="EMH23" s="208" t="s">
        <v>555</v>
      </c>
      <c r="EMI23" s="208" t="s">
        <v>555</v>
      </c>
      <c r="EMJ23" s="208" t="s">
        <v>555</v>
      </c>
      <c r="EMK23" s="208" t="s">
        <v>555</v>
      </c>
      <c r="EML23" s="208" t="s">
        <v>555</v>
      </c>
      <c r="EMM23" s="208" t="s">
        <v>555</v>
      </c>
      <c r="EMN23" s="208" t="s">
        <v>555</v>
      </c>
      <c r="EMO23" s="208" t="s">
        <v>555</v>
      </c>
      <c r="EMP23" s="208" t="s">
        <v>555</v>
      </c>
      <c r="EMQ23" s="208" t="s">
        <v>555</v>
      </c>
      <c r="EMR23" s="208" t="s">
        <v>555</v>
      </c>
      <c r="EMS23" s="208" t="s">
        <v>555</v>
      </c>
      <c r="EMT23" s="208" t="s">
        <v>555</v>
      </c>
      <c r="EMU23" s="208" t="s">
        <v>555</v>
      </c>
      <c r="EMV23" s="208" t="s">
        <v>555</v>
      </c>
      <c r="EMW23" s="208" t="s">
        <v>555</v>
      </c>
      <c r="EMX23" s="208" t="s">
        <v>555</v>
      </c>
      <c r="EMY23" s="208" t="s">
        <v>555</v>
      </c>
      <c r="EMZ23" s="208" t="s">
        <v>555</v>
      </c>
      <c r="ENA23" s="208" t="s">
        <v>555</v>
      </c>
      <c r="ENB23" s="208" t="s">
        <v>555</v>
      </c>
      <c r="ENC23" s="208" t="s">
        <v>555</v>
      </c>
      <c r="END23" s="208" t="s">
        <v>555</v>
      </c>
      <c r="ENE23" s="208" t="s">
        <v>555</v>
      </c>
      <c r="ENF23" s="208" t="s">
        <v>555</v>
      </c>
      <c r="ENG23" s="208" t="s">
        <v>555</v>
      </c>
      <c r="ENH23" s="208" t="s">
        <v>555</v>
      </c>
      <c r="ENI23" s="208" t="s">
        <v>555</v>
      </c>
      <c r="ENJ23" s="208" t="s">
        <v>555</v>
      </c>
      <c r="ENK23" s="208" t="s">
        <v>555</v>
      </c>
      <c r="ENL23" s="208" t="s">
        <v>555</v>
      </c>
      <c r="ENM23" s="208" t="s">
        <v>555</v>
      </c>
      <c r="ENN23" s="208" t="s">
        <v>555</v>
      </c>
      <c r="ENO23" s="208" t="s">
        <v>555</v>
      </c>
      <c r="ENP23" s="208" t="s">
        <v>555</v>
      </c>
      <c r="ENQ23" s="208" t="s">
        <v>555</v>
      </c>
      <c r="ENR23" s="208" t="s">
        <v>555</v>
      </c>
      <c r="ENS23" s="208" t="s">
        <v>555</v>
      </c>
      <c r="ENT23" s="208" t="s">
        <v>555</v>
      </c>
      <c r="ENU23" s="208" t="s">
        <v>555</v>
      </c>
      <c r="ENV23" s="208" t="s">
        <v>555</v>
      </c>
      <c r="ENW23" s="208" t="s">
        <v>555</v>
      </c>
      <c r="ENX23" s="208" t="s">
        <v>555</v>
      </c>
      <c r="ENY23" s="208" t="s">
        <v>555</v>
      </c>
      <c r="ENZ23" s="208" t="s">
        <v>555</v>
      </c>
      <c r="EOA23" s="208" t="s">
        <v>555</v>
      </c>
      <c r="EOB23" s="208" t="s">
        <v>555</v>
      </c>
      <c r="EOC23" s="208" t="s">
        <v>555</v>
      </c>
      <c r="EOD23" s="208" t="s">
        <v>555</v>
      </c>
      <c r="EOE23" s="208" t="s">
        <v>555</v>
      </c>
      <c r="EOF23" s="208" t="s">
        <v>555</v>
      </c>
      <c r="EOG23" s="208" t="s">
        <v>555</v>
      </c>
      <c r="EOH23" s="208" t="s">
        <v>555</v>
      </c>
      <c r="EOI23" s="208" t="s">
        <v>555</v>
      </c>
      <c r="EOJ23" s="208" t="s">
        <v>555</v>
      </c>
      <c r="EOK23" s="208" t="s">
        <v>555</v>
      </c>
      <c r="EOL23" s="208" t="s">
        <v>555</v>
      </c>
      <c r="EOM23" s="208" t="s">
        <v>555</v>
      </c>
      <c r="EON23" s="208" t="s">
        <v>555</v>
      </c>
      <c r="EOO23" s="208" t="s">
        <v>555</v>
      </c>
      <c r="EOP23" s="208" t="s">
        <v>555</v>
      </c>
      <c r="EOQ23" s="208" t="s">
        <v>555</v>
      </c>
      <c r="EOR23" s="208" t="s">
        <v>555</v>
      </c>
      <c r="EOS23" s="208" t="s">
        <v>555</v>
      </c>
      <c r="EOT23" s="208" t="s">
        <v>555</v>
      </c>
      <c r="EOU23" s="208" t="s">
        <v>555</v>
      </c>
      <c r="EOV23" s="208" t="s">
        <v>555</v>
      </c>
      <c r="EOW23" s="208" t="s">
        <v>555</v>
      </c>
      <c r="EOX23" s="208" t="s">
        <v>555</v>
      </c>
      <c r="EOY23" s="208" t="s">
        <v>555</v>
      </c>
      <c r="EOZ23" s="208" t="s">
        <v>555</v>
      </c>
      <c r="EPA23" s="208" t="s">
        <v>555</v>
      </c>
      <c r="EPB23" s="208" t="s">
        <v>555</v>
      </c>
      <c r="EPC23" s="208" t="s">
        <v>555</v>
      </c>
      <c r="EPD23" s="208" t="s">
        <v>555</v>
      </c>
      <c r="EPE23" s="208" t="s">
        <v>555</v>
      </c>
      <c r="EPF23" s="208" t="s">
        <v>555</v>
      </c>
      <c r="EPG23" s="208" t="s">
        <v>555</v>
      </c>
      <c r="EPH23" s="208" t="s">
        <v>555</v>
      </c>
      <c r="EPI23" s="208" t="s">
        <v>555</v>
      </c>
      <c r="EPJ23" s="208" t="s">
        <v>555</v>
      </c>
      <c r="EPK23" s="208" t="s">
        <v>555</v>
      </c>
      <c r="EPL23" s="208" t="s">
        <v>555</v>
      </c>
      <c r="EPM23" s="208" t="s">
        <v>555</v>
      </c>
      <c r="EPN23" s="208" t="s">
        <v>555</v>
      </c>
      <c r="EPO23" s="208" t="s">
        <v>555</v>
      </c>
      <c r="EPP23" s="208" t="s">
        <v>555</v>
      </c>
      <c r="EPQ23" s="208" t="s">
        <v>555</v>
      </c>
      <c r="EPR23" s="208" t="s">
        <v>555</v>
      </c>
      <c r="EPS23" s="208" t="s">
        <v>555</v>
      </c>
      <c r="EPT23" s="208" t="s">
        <v>555</v>
      </c>
      <c r="EPU23" s="208" t="s">
        <v>555</v>
      </c>
      <c r="EPV23" s="208" t="s">
        <v>555</v>
      </c>
      <c r="EPW23" s="208" t="s">
        <v>555</v>
      </c>
      <c r="EPX23" s="208" t="s">
        <v>555</v>
      </c>
      <c r="EPY23" s="208" t="s">
        <v>555</v>
      </c>
      <c r="EPZ23" s="208" t="s">
        <v>555</v>
      </c>
      <c r="EQA23" s="208" t="s">
        <v>555</v>
      </c>
      <c r="EQB23" s="208" t="s">
        <v>555</v>
      </c>
      <c r="EQC23" s="208" t="s">
        <v>555</v>
      </c>
      <c r="EQD23" s="208" t="s">
        <v>555</v>
      </c>
      <c r="EQE23" s="208" t="s">
        <v>555</v>
      </c>
      <c r="EQF23" s="208" t="s">
        <v>555</v>
      </c>
      <c r="EQG23" s="208" t="s">
        <v>555</v>
      </c>
      <c r="EQH23" s="208" t="s">
        <v>555</v>
      </c>
      <c r="EQI23" s="208" t="s">
        <v>555</v>
      </c>
      <c r="EQJ23" s="208" t="s">
        <v>555</v>
      </c>
      <c r="EQK23" s="208" t="s">
        <v>555</v>
      </c>
      <c r="EQL23" s="208" t="s">
        <v>555</v>
      </c>
      <c r="EQM23" s="208" t="s">
        <v>555</v>
      </c>
      <c r="EQN23" s="208" t="s">
        <v>555</v>
      </c>
      <c r="EQO23" s="208" t="s">
        <v>555</v>
      </c>
      <c r="EQP23" s="208" t="s">
        <v>555</v>
      </c>
      <c r="EQQ23" s="208" t="s">
        <v>555</v>
      </c>
      <c r="EQR23" s="208" t="s">
        <v>555</v>
      </c>
      <c r="EQS23" s="208" t="s">
        <v>555</v>
      </c>
      <c r="EQT23" s="208" t="s">
        <v>555</v>
      </c>
      <c r="EQU23" s="208" t="s">
        <v>555</v>
      </c>
      <c r="EQV23" s="208" t="s">
        <v>555</v>
      </c>
      <c r="EQW23" s="208" t="s">
        <v>555</v>
      </c>
      <c r="EQX23" s="208" t="s">
        <v>555</v>
      </c>
      <c r="EQY23" s="208" t="s">
        <v>555</v>
      </c>
      <c r="EQZ23" s="208" t="s">
        <v>555</v>
      </c>
      <c r="ERA23" s="208" t="s">
        <v>555</v>
      </c>
      <c r="ERB23" s="208" t="s">
        <v>555</v>
      </c>
      <c r="ERC23" s="208" t="s">
        <v>555</v>
      </c>
      <c r="ERD23" s="208" t="s">
        <v>555</v>
      </c>
      <c r="ERE23" s="208" t="s">
        <v>555</v>
      </c>
      <c r="ERF23" s="208" t="s">
        <v>555</v>
      </c>
      <c r="ERG23" s="208" t="s">
        <v>555</v>
      </c>
      <c r="ERH23" s="208" t="s">
        <v>555</v>
      </c>
      <c r="ERI23" s="208" t="s">
        <v>555</v>
      </c>
      <c r="ERJ23" s="208" t="s">
        <v>555</v>
      </c>
      <c r="ERK23" s="208" t="s">
        <v>555</v>
      </c>
      <c r="ERL23" s="208" t="s">
        <v>555</v>
      </c>
      <c r="ERM23" s="208" t="s">
        <v>555</v>
      </c>
      <c r="ERN23" s="208" t="s">
        <v>555</v>
      </c>
      <c r="ERO23" s="208" t="s">
        <v>555</v>
      </c>
      <c r="ERP23" s="208" t="s">
        <v>555</v>
      </c>
      <c r="ERQ23" s="208" t="s">
        <v>555</v>
      </c>
      <c r="ERR23" s="208" t="s">
        <v>555</v>
      </c>
      <c r="ERS23" s="208" t="s">
        <v>555</v>
      </c>
      <c r="ERT23" s="208" t="s">
        <v>555</v>
      </c>
      <c r="ERU23" s="208" t="s">
        <v>555</v>
      </c>
      <c r="ERV23" s="208" t="s">
        <v>555</v>
      </c>
      <c r="ERW23" s="208" t="s">
        <v>555</v>
      </c>
      <c r="ERX23" s="208" t="s">
        <v>555</v>
      </c>
      <c r="ERY23" s="208" t="s">
        <v>555</v>
      </c>
      <c r="ERZ23" s="208" t="s">
        <v>555</v>
      </c>
      <c r="ESA23" s="208" t="s">
        <v>555</v>
      </c>
      <c r="ESB23" s="208" t="s">
        <v>555</v>
      </c>
      <c r="ESC23" s="208" t="s">
        <v>555</v>
      </c>
      <c r="ESD23" s="208" t="s">
        <v>555</v>
      </c>
      <c r="ESE23" s="208" t="s">
        <v>555</v>
      </c>
      <c r="ESF23" s="208" t="s">
        <v>555</v>
      </c>
      <c r="ESG23" s="208" t="s">
        <v>555</v>
      </c>
      <c r="ESH23" s="208" t="s">
        <v>555</v>
      </c>
      <c r="ESI23" s="208" t="s">
        <v>555</v>
      </c>
      <c r="ESJ23" s="208" t="s">
        <v>555</v>
      </c>
      <c r="ESK23" s="208" t="s">
        <v>555</v>
      </c>
      <c r="ESL23" s="208" t="s">
        <v>555</v>
      </c>
      <c r="ESM23" s="208" t="s">
        <v>555</v>
      </c>
      <c r="ESN23" s="208" t="s">
        <v>555</v>
      </c>
      <c r="ESO23" s="208" t="s">
        <v>555</v>
      </c>
      <c r="ESP23" s="208" t="s">
        <v>555</v>
      </c>
      <c r="ESQ23" s="208" t="s">
        <v>555</v>
      </c>
      <c r="ESR23" s="208" t="s">
        <v>555</v>
      </c>
      <c r="ESS23" s="208" t="s">
        <v>555</v>
      </c>
      <c r="EST23" s="208" t="s">
        <v>555</v>
      </c>
      <c r="ESU23" s="208" t="s">
        <v>555</v>
      </c>
      <c r="ESV23" s="208" t="s">
        <v>555</v>
      </c>
      <c r="ESW23" s="208" t="s">
        <v>555</v>
      </c>
      <c r="ESX23" s="208" t="s">
        <v>555</v>
      </c>
      <c r="ESY23" s="208" t="s">
        <v>555</v>
      </c>
      <c r="ESZ23" s="208" t="s">
        <v>555</v>
      </c>
      <c r="ETA23" s="208" t="s">
        <v>555</v>
      </c>
      <c r="ETB23" s="208" t="s">
        <v>555</v>
      </c>
      <c r="ETC23" s="208" t="s">
        <v>555</v>
      </c>
      <c r="ETD23" s="208" t="s">
        <v>555</v>
      </c>
      <c r="ETE23" s="208" t="s">
        <v>555</v>
      </c>
      <c r="ETF23" s="208" t="s">
        <v>555</v>
      </c>
      <c r="ETG23" s="208" t="s">
        <v>555</v>
      </c>
      <c r="ETH23" s="208" t="s">
        <v>555</v>
      </c>
      <c r="ETI23" s="208" t="s">
        <v>555</v>
      </c>
      <c r="ETJ23" s="208" t="s">
        <v>555</v>
      </c>
      <c r="ETK23" s="208" t="s">
        <v>555</v>
      </c>
      <c r="ETL23" s="208" t="s">
        <v>555</v>
      </c>
      <c r="ETM23" s="208" t="s">
        <v>555</v>
      </c>
      <c r="ETN23" s="208" t="s">
        <v>555</v>
      </c>
      <c r="ETO23" s="208" t="s">
        <v>555</v>
      </c>
      <c r="ETP23" s="208" t="s">
        <v>555</v>
      </c>
      <c r="ETQ23" s="208" t="s">
        <v>555</v>
      </c>
      <c r="ETR23" s="208" t="s">
        <v>555</v>
      </c>
      <c r="ETS23" s="208" t="s">
        <v>555</v>
      </c>
      <c r="ETT23" s="208" t="s">
        <v>555</v>
      </c>
      <c r="ETU23" s="208" t="s">
        <v>555</v>
      </c>
      <c r="ETV23" s="208" t="s">
        <v>555</v>
      </c>
      <c r="ETW23" s="208" t="s">
        <v>555</v>
      </c>
      <c r="ETX23" s="208" t="s">
        <v>555</v>
      </c>
      <c r="ETY23" s="208" t="s">
        <v>555</v>
      </c>
      <c r="ETZ23" s="208" t="s">
        <v>555</v>
      </c>
      <c r="EUA23" s="208" t="s">
        <v>555</v>
      </c>
      <c r="EUB23" s="208" t="s">
        <v>555</v>
      </c>
      <c r="EUC23" s="208" t="s">
        <v>555</v>
      </c>
      <c r="EUD23" s="208" t="s">
        <v>555</v>
      </c>
      <c r="EUE23" s="208" t="s">
        <v>555</v>
      </c>
      <c r="EUF23" s="208" t="s">
        <v>555</v>
      </c>
      <c r="EUG23" s="208" t="s">
        <v>555</v>
      </c>
      <c r="EUH23" s="208" t="s">
        <v>555</v>
      </c>
      <c r="EUI23" s="208" t="s">
        <v>555</v>
      </c>
      <c r="EUJ23" s="208" t="s">
        <v>555</v>
      </c>
      <c r="EUK23" s="208" t="s">
        <v>555</v>
      </c>
      <c r="EUL23" s="208" t="s">
        <v>555</v>
      </c>
      <c r="EUM23" s="208" t="s">
        <v>555</v>
      </c>
      <c r="EUN23" s="208" t="s">
        <v>555</v>
      </c>
      <c r="EUO23" s="208" t="s">
        <v>555</v>
      </c>
      <c r="EUP23" s="208" t="s">
        <v>555</v>
      </c>
      <c r="EUQ23" s="208" t="s">
        <v>555</v>
      </c>
      <c r="EUR23" s="208" t="s">
        <v>555</v>
      </c>
      <c r="EUS23" s="208" t="s">
        <v>555</v>
      </c>
      <c r="EUT23" s="208" t="s">
        <v>555</v>
      </c>
      <c r="EUU23" s="208" t="s">
        <v>555</v>
      </c>
      <c r="EUV23" s="208" t="s">
        <v>555</v>
      </c>
      <c r="EUW23" s="208" t="s">
        <v>555</v>
      </c>
      <c r="EUX23" s="208" t="s">
        <v>555</v>
      </c>
      <c r="EUY23" s="208" t="s">
        <v>555</v>
      </c>
      <c r="EUZ23" s="208" t="s">
        <v>555</v>
      </c>
      <c r="EVA23" s="208" t="s">
        <v>555</v>
      </c>
      <c r="EVB23" s="208" t="s">
        <v>555</v>
      </c>
      <c r="EVC23" s="208" t="s">
        <v>555</v>
      </c>
      <c r="EVD23" s="208" t="s">
        <v>555</v>
      </c>
      <c r="EVE23" s="208" t="s">
        <v>555</v>
      </c>
      <c r="EVF23" s="208" t="s">
        <v>555</v>
      </c>
      <c r="EVG23" s="208" t="s">
        <v>555</v>
      </c>
      <c r="EVH23" s="208" t="s">
        <v>555</v>
      </c>
      <c r="EVI23" s="208" t="s">
        <v>555</v>
      </c>
      <c r="EVJ23" s="208" t="s">
        <v>555</v>
      </c>
      <c r="EVK23" s="208" t="s">
        <v>555</v>
      </c>
      <c r="EVL23" s="208" t="s">
        <v>555</v>
      </c>
      <c r="EVM23" s="208" t="s">
        <v>555</v>
      </c>
      <c r="EVN23" s="208" t="s">
        <v>555</v>
      </c>
      <c r="EVO23" s="208" t="s">
        <v>555</v>
      </c>
      <c r="EVP23" s="208" t="s">
        <v>555</v>
      </c>
      <c r="EVQ23" s="208" t="s">
        <v>555</v>
      </c>
      <c r="EVR23" s="208" t="s">
        <v>555</v>
      </c>
      <c r="EVS23" s="208" t="s">
        <v>555</v>
      </c>
      <c r="EVT23" s="208" t="s">
        <v>555</v>
      </c>
      <c r="EVU23" s="208" t="s">
        <v>555</v>
      </c>
      <c r="EVV23" s="208" t="s">
        <v>555</v>
      </c>
      <c r="EVW23" s="208" t="s">
        <v>555</v>
      </c>
      <c r="EVX23" s="208" t="s">
        <v>555</v>
      </c>
      <c r="EVY23" s="208" t="s">
        <v>555</v>
      </c>
      <c r="EVZ23" s="208" t="s">
        <v>555</v>
      </c>
      <c r="EWA23" s="208" t="s">
        <v>555</v>
      </c>
      <c r="EWB23" s="208" t="s">
        <v>555</v>
      </c>
      <c r="EWC23" s="208" t="s">
        <v>555</v>
      </c>
      <c r="EWD23" s="208" t="s">
        <v>555</v>
      </c>
      <c r="EWE23" s="208" t="s">
        <v>555</v>
      </c>
      <c r="EWF23" s="208" t="s">
        <v>555</v>
      </c>
      <c r="EWG23" s="208" t="s">
        <v>555</v>
      </c>
      <c r="EWH23" s="208" t="s">
        <v>555</v>
      </c>
      <c r="EWI23" s="208" t="s">
        <v>555</v>
      </c>
      <c r="EWJ23" s="208" t="s">
        <v>555</v>
      </c>
      <c r="EWK23" s="208" t="s">
        <v>555</v>
      </c>
      <c r="EWL23" s="208" t="s">
        <v>555</v>
      </c>
      <c r="EWM23" s="208" t="s">
        <v>555</v>
      </c>
      <c r="EWN23" s="208" t="s">
        <v>555</v>
      </c>
      <c r="EWO23" s="208" t="s">
        <v>555</v>
      </c>
      <c r="EWP23" s="208" t="s">
        <v>555</v>
      </c>
      <c r="EWQ23" s="208" t="s">
        <v>555</v>
      </c>
      <c r="EWR23" s="208" t="s">
        <v>555</v>
      </c>
      <c r="EWS23" s="208" t="s">
        <v>555</v>
      </c>
      <c r="EWT23" s="208" t="s">
        <v>555</v>
      </c>
      <c r="EWU23" s="208" t="s">
        <v>555</v>
      </c>
      <c r="EWV23" s="208" t="s">
        <v>555</v>
      </c>
      <c r="EWW23" s="208" t="s">
        <v>555</v>
      </c>
      <c r="EWX23" s="208" t="s">
        <v>555</v>
      </c>
      <c r="EWY23" s="208" t="s">
        <v>555</v>
      </c>
      <c r="EWZ23" s="208" t="s">
        <v>555</v>
      </c>
      <c r="EXA23" s="208" t="s">
        <v>555</v>
      </c>
      <c r="EXB23" s="208" t="s">
        <v>555</v>
      </c>
      <c r="EXC23" s="208" t="s">
        <v>555</v>
      </c>
      <c r="EXD23" s="208" t="s">
        <v>555</v>
      </c>
      <c r="EXE23" s="208" t="s">
        <v>555</v>
      </c>
      <c r="EXF23" s="208" t="s">
        <v>555</v>
      </c>
      <c r="EXG23" s="208" t="s">
        <v>555</v>
      </c>
      <c r="EXH23" s="208" t="s">
        <v>555</v>
      </c>
      <c r="EXI23" s="208" t="s">
        <v>555</v>
      </c>
      <c r="EXJ23" s="208" t="s">
        <v>555</v>
      </c>
      <c r="EXK23" s="208" t="s">
        <v>555</v>
      </c>
      <c r="EXL23" s="208" t="s">
        <v>555</v>
      </c>
      <c r="EXM23" s="208" t="s">
        <v>555</v>
      </c>
      <c r="EXN23" s="208" t="s">
        <v>555</v>
      </c>
      <c r="EXO23" s="208" t="s">
        <v>555</v>
      </c>
      <c r="EXP23" s="208" t="s">
        <v>555</v>
      </c>
      <c r="EXQ23" s="208" t="s">
        <v>555</v>
      </c>
      <c r="EXR23" s="208" t="s">
        <v>555</v>
      </c>
      <c r="EXS23" s="208" t="s">
        <v>555</v>
      </c>
      <c r="EXT23" s="208" t="s">
        <v>555</v>
      </c>
      <c r="EXU23" s="208" t="s">
        <v>555</v>
      </c>
      <c r="EXV23" s="208" t="s">
        <v>555</v>
      </c>
      <c r="EXW23" s="208" t="s">
        <v>555</v>
      </c>
      <c r="EXX23" s="208" t="s">
        <v>555</v>
      </c>
      <c r="EXY23" s="208" t="s">
        <v>555</v>
      </c>
      <c r="EXZ23" s="208" t="s">
        <v>555</v>
      </c>
      <c r="EYA23" s="208" t="s">
        <v>555</v>
      </c>
      <c r="EYB23" s="208" t="s">
        <v>555</v>
      </c>
      <c r="EYC23" s="208" t="s">
        <v>555</v>
      </c>
      <c r="EYD23" s="208" t="s">
        <v>555</v>
      </c>
      <c r="EYE23" s="208" t="s">
        <v>555</v>
      </c>
      <c r="EYF23" s="208" t="s">
        <v>555</v>
      </c>
      <c r="EYG23" s="208" t="s">
        <v>555</v>
      </c>
      <c r="EYH23" s="208" t="s">
        <v>555</v>
      </c>
      <c r="EYI23" s="208" t="s">
        <v>555</v>
      </c>
      <c r="EYJ23" s="208" t="s">
        <v>555</v>
      </c>
      <c r="EYK23" s="208" t="s">
        <v>555</v>
      </c>
      <c r="EYL23" s="208" t="s">
        <v>555</v>
      </c>
      <c r="EYM23" s="208" t="s">
        <v>555</v>
      </c>
      <c r="EYN23" s="208" t="s">
        <v>555</v>
      </c>
      <c r="EYO23" s="208" t="s">
        <v>555</v>
      </c>
      <c r="EYP23" s="208" t="s">
        <v>555</v>
      </c>
      <c r="EYQ23" s="208" t="s">
        <v>555</v>
      </c>
      <c r="EYR23" s="208" t="s">
        <v>555</v>
      </c>
      <c r="EYS23" s="208" t="s">
        <v>555</v>
      </c>
      <c r="EYT23" s="208" t="s">
        <v>555</v>
      </c>
      <c r="EYU23" s="208" t="s">
        <v>555</v>
      </c>
      <c r="EYV23" s="208" t="s">
        <v>555</v>
      </c>
      <c r="EYW23" s="208" t="s">
        <v>555</v>
      </c>
      <c r="EYX23" s="208" t="s">
        <v>555</v>
      </c>
      <c r="EYY23" s="208" t="s">
        <v>555</v>
      </c>
      <c r="EYZ23" s="208" t="s">
        <v>555</v>
      </c>
      <c r="EZA23" s="208" t="s">
        <v>555</v>
      </c>
      <c r="EZB23" s="208" t="s">
        <v>555</v>
      </c>
      <c r="EZC23" s="208" t="s">
        <v>555</v>
      </c>
      <c r="EZD23" s="208" t="s">
        <v>555</v>
      </c>
      <c r="EZE23" s="208" t="s">
        <v>555</v>
      </c>
      <c r="EZF23" s="208" t="s">
        <v>555</v>
      </c>
      <c r="EZG23" s="208" t="s">
        <v>555</v>
      </c>
      <c r="EZH23" s="208" t="s">
        <v>555</v>
      </c>
      <c r="EZI23" s="208" t="s">
        <v>555</v>
      </c>
      <c r="EZJ23" s="208" t="s">
        <v>555</v>
      </c>
      <c r="EZK23" s="208" t="s">
        <v>555</v>
      </c>
      <c r="EZL23" s="208" t="s">
        <v>555</v>
      </c>
      <c r="EZM23" s="208" t="s">
        <v>555</v>
      </c>
      <c r="EZN23" s="208" t="s">
        <v>555</v>
      </c>
      <c r="EZO23" s="208" t="s">
        <v>555</v>
      </c>
      <c r="EZP23" s="208" t="s">
        <v>555</v>
      </c>
      <c r="EZQ23" s="208" t="s">
        <v>555</v>
      </c>
      <c r="EZR23" s="208" t="s">
        <v>555</v>
      </c>
      <c r="EZS23" s="208" t="s">
        <v>555</v>
      </c>
      <c r="EZT23" s="208" t="s">
        <v>555</v>
      </c>
      <c r="EZU23" s="208" t="s">
        <v>555</v>
      </c>
      <c r="EZV23" s="208" t="s">
        <v>555</v>
      </c>
      <c r="EZW23" s="208" t="s">
        <v>555</v>
      </c>
      <c r="EZX23" s="208" t="s">
        <v>555</v>
      </c>
      <c r="EZY23" s="208" t="s">
        <v>555</v>
      </c>
      <c r="EZZ23" s="208" t="s">
        <v>555</v>
      </c>
      <c r="FAA23" s="208" t="s">
        <v>555</v>
      </c>
      <c r="FAB23" s="208" t="s">
        <v>555</v>
      </c>
      <c r="FAC23" s="208" t="s">
        <v>555</v>
      </c>
      <c r="FAD23" s="208" t="s">
        <v>555</v>
      </c>
      <c r="FAE23" s="208" t="s">
        <v>555</v>
      </c>
      <c r="FAF23" s="208" t="s">
        <v>555</v>
      </c>
      <c r="FAG23" s="208" t="s">
        <v>555</v>
      </c>
      <c r="FAH23" s="208" t="s">
        <v>555</v>
      </c>
      <c r="FAI23" s="208" t="s">
        <v>555</v>
      </c>
      <c r="FAJ23" s="208" t="s">
        <v>555</v>
      </c>
      <c r="FAK23" s="208" t="s">
        <v>555</v>
      </c>
      <c r="FAL23" s="208" t="s">
        <v>555</v>
      </c>
      <c r="FAM23" s="208" t="s">
        <v>555</v>
      </c>
      <c r="FAN23" s="208" t="s">
        <v>555</v>
      </c>
      <c r="FAO23" s="208" t="s">
        <v>555</v>
      </c>
      <c r="FAP23" s="208" t="s">
        <v>555</v>
      </c>
      <c r="FAQ23" s="208" t="s">
        <v>555</v>
      </c>
      <c r="FAR23" s="208" t="s">
        <v>555</v>
      </c>
      <c r="FAS23" s="208" t="s">
        <v>555</v>
      </c>
      <c r="FAT23" s="208" t="s">
        <v>555</v>
      </c>
      <c r="FAU23" s="208" t="s">
        <v>555</v>
      </c>
      <c r="FAV23" s="208" t="s">
        <v>555</v>
      </c>
      <c r="FAW23" s="208" t="s">
        <v>555</v>
      </c>
      <c r="FAX23" s="208" t="s">
        <v>555</v>
      </c>
      <c r="FAY23" s="208" t="s">
        <v>555</v>
      </c>
      <c r="FAZ23" s="208" t="s">
        <v>555</v>
      </c>
      <c r="FBA23" s="208" t="s">
        <v>555</v>
      </c>
      <c r="FBB23" s="208" t="s">
        <v>555</v>
      </c>
      <c r="FBC23" s="208" t="s">
        <v>555</v>
      </c>
      <c r="FBD23" s="208" t="s">
        <v>555</v>
      </c>
      <c r="FBE23" s="208" t="s">
        <v>555</v>
      </c>
      <c r="FBF23" s="208" t="s">
        <v>555</v>
      </c>
      <c r="FBG23" s="208" t="s">
        <v>555</v>
      </c>
      <c r="FBH23" s="208" t="s">
        <v>555</v>
      </c>
      <c r="FBI23" s="208" t="s">
        <v>555</v>
      </c>
      <c r="FBJ23" s="208" t="s">
        <v>555</v>
      </c>
      <c r="FBK23" s="208" t="s">
        <v>555</v>
      </c>
      <c r="FBL23" s="208" t="s">
        <v>555</v>
      </c>
      <c r="FBM23" s="208" t="s">
        <v>555</v>
      </c>
      <c r="FBN23" s="208" t="s">
        <v>555</v>
      </c>
      <c r="FBO23" s="208" t="s">
        <v>555</v>
      </c>
      <c r="FBP23" s="208" t="s">
        <v>555</v>
      </c>
      <c r="FBQ23" s="208" t="s">
        <v>555</v>
      </c>
      <c r="FBR23" s="208" t="s">
        <v>555</v>
      </c>
      <c r="FBS23" s="208" t="s">
        <v>555</v>
      </c>
      <c r="FBT23" s="208" t="s">
        <v>555</v>
      </c>
      <c r="FBU23" s="208" t="s">
        <v>555</v>
      </c>
      <c r="FBV23" s="208" t="s">
        <v>555</v>
      </c>
      <c r="FBW23" s="208" t="s">
        <v>555</v>
      </c>
      <c r="FBX23" s="208" t="s">
        <v>555</v>
      </c>
      <c r="FBY23" s="208" t="s">
        <v>555</v>
      </c>
      <c r="FBZ23" s="208" t="s">
        <v>555</v>
      </c>
      <c r="FCA23" s="208" t="s">
        <v>555</v>
      </c>
      <c r="FCB23" s="208" t="s">
        <v>555</v>
      </c>
      <c r="FCC23" s="208" t="s">
        <v>555</v>
      </c>
      <c r="FCD23" s="208" t="s">
        <v>555</v>
      </c>
      <c r="FCE23" s="208" t="s">
        <v>555</v>
      </c>
      <c r="FCF23" s="208" t="s">
        <v>555</v>
      </c>
      <c r="FCG23" s="208" t="s">
        <v>555</v>
      </c>
      <c r="FCH23" s="208" t="s">
        <v>555</v>
      </c>
      <c r="FCI23" s="208" t="s">
        <v>555</v>
      </c>
      <c r="FCJ23" s="208" t="s">
        <v>555</v>
      </c>
      <c r="FCK23" s="208" t="s">
        <v>555</v>
      </c>
      <c r="FCL23" s="208" t="s">
        <v>555</v>
      </c>
      <c r="FCM23" s="208" t="s">
        <v>555</v>
      </c>
      <c r="FCN23" s="208" t="s">
        <v>555</v>
      </c>
      <c r="FCO23" s="208" t="s">
        <v>555</v>
      </c>
      <c r="FCP23" s="208" t="s">
        <v>555</v>
      </c>
      <c r="FCQ23" s="208" t="s">
        <v>555</v>
      </c>
      <c r="FCR23" s="208" t="s">
        <v>555</v>
      </c>
      <c r="FCS23" s="208" t="s">
        <v>555</v>
      </c>
      <c r="FCT23" s="208" t="s">
        <v>555</v>
      </c>
      <c r="FCU23" s="208" t="s">
        <v>555</v>
      </c>
      <c r="FCV23" s="208" t="s">
        <v>555</v>
      </c>
      <c r="FCW23" s="208" t="s">
        <v>555</v>
      </c>
      <c r="FCX23" s="208" t="s">
        <v>555</v>
      </c>
      <c r="FCY23" s="208" t="s">
        <v>555</v>
      </c>
      <c r="FCZ23" s="208" t="s">
        <v>555</v>
      </c>
      <c r="FDA23" s="208" t="s">
        <v>555</v>
      </c>
      <c r="FDB23" s="208" t="s">
        <v>555</v>
      </c>
      <c r="FDC23" s="208" t="s">
        <v>555</v>
      </c>
      <c r="FDD23" s="208" t="s">
        <v>555</v>
      </c>
      <c r="FDE23" s="208" t="s">
        <v>555</v>
      </c>
      <c r="FDF23" s="208" t="s">
        <v>555</v>
      </c>
      <c r="FDG23" s="208" t="s">
        <v>555</v>
      </c>
      <c r="FDH23" s="208" t="s">
        <v>555</v>
      </c>
      <c r="FDI23" s="208" t="s">
        <v>555</v>
      </c>
      <c r="FDJ23" s="208" t="s">
        <v>555</v>
      </c>
      <c r="FDK23" s="208" t="s">
        <v>555</v>
      </c>
      <c r="FDL23" s="208" t="s">
        <v>555</v>
      </c>
      <c r="FDM23" s="208" t="s">
        <v>555</v>
      </c>
      <c r="FDN23" s="208" t="s">
        <v>555</v>
      </c>
      <c r="FDO23" s="208" t="s">
        <v>555</v>
      </c>
      <c r="FDP23" s="208" t="s">
        <v>555</v>
      </c>
      <c r="FDQ23" s="208" t="s">
        <v>555</v>
      </c>
      <c r="FDR23" s="208" t="s">
        <v>555</v>
      </c>
      <c r="FDS23" s="208" t="s">
        <v>555</v>
      </c>
      <c r="FDT23" s="208" t="s">
        <v>555</v>
      </c>
      <c r="FDU23" s="208" t="s">
        <v>555</v>
      </c>
      <c r="FDV23" s="208" t="s">
        <v>555</v>
      </c>
      <c r="FDW23" s="208" t="s">
        <v>555</v>
      </c>
      <c r="FDX23" s="208" t="s">
        <v>555</v>
      </c>
      <c r="FDY23" s="208" t="s">
        <v>555</v>
      </c>
      <c r="FDZ23" s="208" t="s">
        <v>555</v>
      </c>
      <c r="FEA23" s="208" t="s">
        <v>555</v>
      </c>
      <c r="FEB23" s="208" t="s">
        <v>555</v>
      </c>
      <c r="FEC23" s="208" t="s">
        <v>555</v>
      </c>
      <c r="FED23" s="208" t="s">
        <v>555</v>
      </c>
      <c r="FEE23" s="208" t="s">
        <v>555</v>
      </c>
      <c r="FEF23" s="208" t="s">
        <v>555</v>
      </c>
      <c r="FEG23" s="208" t="s">
        <v>555</v>
      </c>
      <c r="FEH23" s="208" t="s">
        <v>555</v>
      </c>
      <c r="FEI23" s="208" t="s">
        <v>555</v>
      </c>
      <c r="FEJ23" s="208" t="s">
        <v>555</v>
      </c>
      <c r="FEK23" s="208" t="s">
        <v>555</v>
      </c>
      <c r="FEL23" s="208" t="s">
        <v>555</v>
      </c>
      <c r="FEM23" s="208" t="s">
        <v>555</v>
      </c>
      <c r="FEN23" s="208" t="s">
        <v>555</v>
      </c>
      <c r="FEO23" s="208" t="s">
        <v>555</v>
      </c>
      <c r="FEP23" s="208" t="s">
        <v>555</v>
      </c>
      <c r="FEQ23" s="208" t="s">
        <v>555</v>
      </c>
      <c r="FER23" s="208" t="s">
        <v>555</v>
      </c>
      <c r="FES23" s="208" t="s">
        <v>555</v>
      </c>
      <c r="FET23" s="208" t="s">
        <v>555</v>
      </c>
      <c r="FEU23" s="208" t="s">
        <v>555</v>
      </c>
      <c r="FEV23" s="208" t="s">
        <v>555</v>
      </c>
      <c r="FEW23" s="208" t="s">
        <v>555</v>
      </c>
      <c r="FEX23" s="208" t="s">
        <v>555</v>
      </c>
      <c r="FEY23" s="208" t="s">
        <v>555</v>
      </c>
      <c r="FEZ23" s="208" t="s">
        <v>555</v>
      </c>
      <c r="FFA23" s="208" t="s">
        <v>555</v>
      </c>
      <c r="FFB23" s="208" t="s">
        <v>555</v>
      </c>
      <c r="FFC23" s="208" t="s">
        <v>555</v>
      </c>
      <c r="FFD23" s="208" t="s">
        <v>555</v>
      </c>
      <c r="FFE23" s="208" t="s">
        <v>555</v>
      </c>
      <c r="FFF23" s="208" t="s">
        <v>555</v>
      </c>
      <c r="FFG23" s="208" t="s">
        <v>555</v>
      </c>
      <c r="FFH23" s="208" t="s">
        <v>555</v>
      </c>
      <c r="FFI23" s="208" t="s">
        <v>555</v>
      </c>
      <c r="FFJ23" s="208" t="s">
        <v>555</v>
      </c>
      <c r="FFK23" s="208" t="s">
        <v>555</v>
      </c>
      <c r="FFL23" s="208" t="s">
        <v>555</v>
      </c>
      <c r="FFM23" s="208" t="s">
        <v>555</v>
      </c>
      <c r="FFN23" s="208" t="s">
        <v>555</v>
      </c>
      <c r="FFO23" s="208" t="s">
        <v>555</v>
      </c>
      <c r="FFP23" s="208" t="s">
        <v>555</v>
      </c>
      <c r="FFQ23" s="208" t="s">
        <v>555</v>
      </c>
      <c r="FFR23" s="208" t="s">
        <v>555</v>
      </c>
      <c r="FFS23" s="208" t="s">
        <v>555</v>
      </c>
      <c r="FFT23" s="208" t="s">
        <v>555</v>
      </c>
      <c r="FFU23" s="208" t="s">
        <v>555</v>
      </c>
      <c r="FFV23" s="208" t="s">
        <v>555</v>
      </c>
      <c r="FFW23" s="208" t="s">
        <v>555</v>
      </c>
      <c r="FFX23" s="208" t="s">
        <v>555</v>
      </c>
      <c r="FFY23" s="208" t="s">
        <v>555</v>
      </c>
      <c r="FFZ23" s="208" t="s">
        <v>555</v>
      </c>
      <c r="FGA23" s="208" t="s">
        <v>555</v>
      </c>
      <c r="FGB23" s="208" t="s">
        <v>555</v>
      </c>
      <c r="FGC23" s="208" t="s">
        <v>555</v>
      </c>
      <c r="FGD23" s="208" t="s">
        <v>555</v>
      </c>
      <c r="FGE23" s="208" t="s">
        <v>555</v>
      </c>
      <c r="FGF23" s="208" t="s">
        <v>555</v>
      </c>
      <c r="FGG23" s="208" t="s">
        <v>555</v>
      </c>
      <c r="FGH23" s="208" t="s">
        <v>555</v>
      </c>
      <c r="FGI23" s="208" t="s">
        <v>555</v>
      </c>
      <c r="FGJ23" s="208" t="s">
        <v>555</v>
      </c>
      <c r="FGK23" s="208" t="s">
        <v>555</v>
      </c>
      <c r="FGL23" s="208" t="s">
        <v>555</v>
      </c>
      <c r="FGM23" s="208" t="s">
        <v>555</v>
      </c>
      <c r="FGN23" s="208" t="s">
        <v>555</v>
      </c>
      <c r="FGO23" s="208" t="s">
        <v>555</v>
      </c>
      <c r="FGP23" s="208" t="s">
        <v>555</v>
      </c>
      <c r="FGQ23" s="208" t="s">
        <v>555</v>
      </c>
      <c r="FGR23" s="208" t="s">
        <v>555</v>
      </c>
      <c r="FGS23" s="208" t="s">
        <v>555</v>
      </c>
      <c r="FGT23" s="208" t="s">
        <v>555</v>
      </c>
      <c r="FGU23" s="208" t="s">
        <v>555</v>
      </c>
      <c r="FGV23" s="208" t="s">
        <v>555</v>
      </c>
      <c r="FGW23" s="208" t="s">
        <v>555</v>
      </c>
      <c r="FGX23" s="208" t="s">
        <v>555</v>
      </c>
      <c r="FGY23" s="208" t="s">
        <v>555</v>
      </c>
      <c r="FGZ23" s="208" t="s">
        <v>555</v>
      </c>
      <c r="FHA23" s="208" t="s">
        <v>555</v>
      </c>
      <c r="FHB23" s="208" t="s">
        <v>555</v>
      </c>
      <c r="FHC23" s="208" t="s">
        <v>555</v>
      </c>
      <c r="FHD23" s="208" t="s">
        <v>555</v>
      </c>
      <c r="FHE23" s="208" t="s">
        <v>555</v>
      </c>
      <c r="FHF23" s="208" t="s">
        <v>555</v>
      </c>
      <c r="FHG23" s="208" t="s">
        <v>555</v>
      </c>
      <c r="FHH23" s="208" t="s">
        <v>555</v>
      </c>
      <c r="FHI23" s="208" t="s">
        <v>555</v>
      </c>
      <c r="FHJ23" s="208" t="s">
        <v>555</v>
      </c>
      <c r="FHK23" s="208" t="s">
        <v>555</v>
      </c>
      <c r="FHL23" s="208" t="s">
        <v>555</v>
      </c>
      <c r="FHM23" s="208" t="s">
        <v>555</v>
      </c>
      <c r="FHN23" s="208" t="s">
        <v>555</v>
      </c>
      <c r="FHO23" s="208" t="s">
        <v>555</v>
      </c>
      <c r="FHP23" s="208" t="s">
        <v>555</v>
      </c>
      <c r="FHQ23" s="208" t="s">
        <v>555</v>
      </c>
      <c r="FHR23" s="208" t="s">
        <v>555</v>
      </c>
      <c r="FHS23" s="208" t="s">
        <v>555</v>
      </c>
      <c r="FHT23" s="208" t="s">
        <v>555</v>
      </c>
      <c r="FHU23" s="208" t="s">
        <v>555</v>
      </c>
      <c r="FHV23" s="208" t="s">
        <v>555</v>
      </c>
      <c r="FHW23" s="208" t="s">
        <v>555</v>
      </c>
      <c r="FHX23" s="208" t="s">
        <v>555</v>
      </c>
      <c r="FHY23" s="208" t="s">
        <v>555</v>
      </c>
      <c r="FHZ23" s="208" t="s">
        <v>555</v>
      </c>
      <c r="FIA23" s="208" t="s">
        <v>555</v>
      </c>
      <c r="FIB23" s="208" t="s">
        <v>555</v>
      </c>
      <c r="FIC23" s="208" t="s">
        <v>555</v>
      </c>
      <c r="FID23" s="208" t="s">
        <v>555</v>
      </c>
      <c r="FIE23" s="208" t="s">
        <v>555</v>
      </c>
      <c r="FIF23" s="208" t="s">
        <v>555</v>
      </c>
      <c r="FIG23" s="208" t="s">
        <v>555</v>
      </c>
      <c r="FIH23" s="208" t="s">
        <v>555</v>
      </c>
      <c r="FII23" s="208" t="s">
        <v>555</v>
      </c>
      <c r="FIJ23" s="208" t="s">
        <v>555</v>
      </c>
      <c r="FIK23" s="208" t="s">
        <v>555</v>
      </c>
      <c r="FIL23" s="208" t="s">
        <v>555</v>
      </c>
      <c r="FIM23" s="208" t="s">
        <v>555</v>
      </c>
      <c r="FIN23" s="208" t="s">
        <v>555</v>
      </c>
      <c r="FIO23" s="208" t="s">
        <v>555</v>
      </c>
      <c r="FIP23" s="208" t="s">
        <v>555</v>
      </c>
      <c r="FIQ23" s="208" t="s">
        <v>555</v>
      </c>
      <c r="FIR23" s="208" t="s">
        <v>555</v>
      </c>
      <c r="FIS23" s="208" t="s">
        <v>555</v>
      </c>
      <c r="FIT23" s="208" t="s">
        <v>555</v>
      </c>
      <c r="FIU23" s="208" t="s">
        <v>555</v>
      </c>
      <c r="FIV23" s="208" t="s">
        <v>555</v>
      </c>
      <c r="FIW23" s="208" t="s">
        <v>555</v>
      </c>
      <c r="FIX23" s="208" t="s">
        <v>555</v>
      </c>
      <c r="FIY23" s="208" t="s">
        <v>555</v>
      </c>
      <c r="FIZ23" s="208" t="s">
        <v>555</v>
      </c>
      <c r="FJA23" s="208" t="s">
        <v>555</v>
      </c>
      <c r="FJB23" s="208" t="s">
        <v>555</v>
      </c>
      <c r="FJC23" s="208" t="s">
        <v>555</v>
      </c>
      <c r="FJD23" s="208" t="s">
        <v>555</v>
      </c>
      <c r="FJE23" s="208" t="s">
        <v>555</v>
      </c>
      <c r="FJF23" s="208" t="s">
        <v>555</v>
      </c>
      <c r="FJG23" s="208" t="s">
        <v>555</v>
      </c>
      <c r="FJH23" s="208" t="s">
        <v>555</v>
      </c>
      <c r="FJI23" s="208" t="s">
        <v>555</v>
      </c>
      <c r="FJJ23" s="208" t="s">
        <v>555</v>
      </c>
      <c r="FJK23" s="208" t="s">
        <v>555</v>
      </c>
      <c r="FJL23" s="208" t="s">
        <v>555</v>
      </c>
      <c r="FJM23" s="208" t="s">
        <v>555</v>
      </c>
      <c r="FJN23" s="208" t="s">
        <v>555</v>
      </c>
      <c r="FJO23" s="208" t="s">
        <v>555</v>
      </c>
      <c r="FJP23" s="208" t="s">
        <v>555</v>
      </c>
      <c r="FJQ23" s="208" t="s">
        <v>555</v>
      </c>
      <c r="FJR23" s="208" t="s">
        <v>555</v>
      </c>
      <c r="FJS23" s="208" t="s">
        <v>555</v>
      </c>
      <c r="FJT23" s="208" t="s">
        <v>555</v>
      </c>
      <c r="FJU23" s="208" t="s">
        <v>555</v>
      </c>
      <c r="FJV23" s="208" t="s">
        <v>555</v>
      </c>
      <c r="FJW23" s="208" t="s">
        <v>555</v>
      </c>
      <c r="FJX23" s="208" t="s">
        <v>555</v>
      </c>
      <c r="FJY23" s="208" t="s">
        <v>555</v>
      </c>
      <c r="FJZ23" s="208" t="s">
        <v>555</v>
      </c>
      <c r="FKA23" s="208" t="s">
        <v>555</v>
      </c>
      <c r="FKB23" s="208" t="s">
        <v>555</v>
      </c>
      <c r="FKC23" s="208" t="s">
        <v>555</v>
      </c>
      <c r="FKD23" s="208" t="s">
        <v>555</v>
      </c>
      <c r="FKE23" s="208" t="s">
        <v>555</v>
      </c>
      <c r="FKF23" s="208" t="s">
        <v>555</v>
      </c>
      <c r="FKG23" s="208" t="s">
        <v>555</v>
      </c>
      <c r="FKH23" s="208" t="s">
        <v>555</v>
      </c>
      <c r="FKI23" s="208" t="s">
        <v>555</v>
      </c>
      <c r="FKJ23" s="208" t="s">
        <v>555</v>
      </c>
      <c r="FKK23" s="208" t="s">
        <v>555</v>
      </c>
      <c r="FKL23" s="208" t="s">
        <v>555</v>
      </c>
      <c r="FKM23" s="208" t="s">
        <v>555</v>
      </c>
      <c r="FKN23" s="208" t="s">
        <v>555</v>
      </c>
      <c r="FKO23" s="208" t="s">
        <v>555</v>
      </c>
      <c r="FKP23" s="208" t="s">
        <v>555</v>
      </c>
      <c r="FKQ23" s="208" t="s">
        <v>555</v>
      </c>
      <c r="FKR23" s="208" t="s">
        <v>555</v>
      </c>
      <c r="FKS23" s="208" t="s">
        <v>555</v>
      </c>
      <c r="FKT23" s="208" t="s">
        <v>555</v>
      </c>
      <c r="FKU23" s="208" t="s">
        <v>555</v>
      </c>
      <c r="FKV23" s="208" t="s">
        <v>555</v>
      </c>
      <c r="FKW23" s="208" t="s">
        <v>555</v>
      </c>
      <c r="FKX23" s="208" t="s">
        <v>555</v>
      </c>
      <c r="FKY23" s="208" t="s">
        <v>555</v>
      </c>
      <c r="FKZ23" s="208" t="s">
        <v>555</v>
      </c>
      <c r="FLA23" s="208" t="s">
        <v>555</v>
      </c>
      <c r="FLB23" s="208" t="s">
        <v>555</v>
      </c>
      <c r="FLC23" s="208" t="s">
        <v>555</v>
      </c>
      <c r="FLD23" s="208" t="s">
        <v>555</v>
      </c>
      <c r="FLE23" s="208" t="s">
        <v>555</v>
      </c>
      <c r="FLF23" s="208" t="s">
        <v>555</v>
      </c>
      <c r="FLG23" s="208" t="s">
        <v>555</v>
      </c>
      <c r="FLH23" s="208" t="s">
        <v>555</v>
      </c>
      <c r="FLI23" s="208" t="s">
        <v>555</v>
      </c>
      <c r="FLJ23" s="208" t="s">
        <v>555</v>
      </c>
      <c r="FLK23" s="208" t="s">
        <v>555</v>
      </c>
      <c r="FLL23" s="208" t="s">
        <v>555</v>
      </c>
      <c r="FLM23" s="208" t="s">
        <v>555</v>
      </c>
      <c r="FLN23" s="208" t="s">
        <v>555</v>
      </c>
      <c r="FLO23" s="208" t="s">
        <v>555</v>
      </c>
      <c r="FLP23" s="208" t="s">
        <v>555</v>
      </c>
      <c r="FLQ23" s="208" t="s">
        <v>555</v>
      </c>
      <c r="FLR23" s="208" t="s">
        <v>555</v>
      </c>
      <c r="FLS23" s="208" t="s">
        <v>555</v>
      </c>
      <c r="FLT23" s="208" t="s">
        <v>555</v>
      </c>
      <c r="FLU23" s="208" t="s">
        <v>555</v>
      </c>
      <c r="FLV23" s="208" t="s">
        <v>555</v>
      </c>
      <c r="FLW23" s="208" t="s">
        <v>555</v>
      </c>
      <c r="FLX23" s="208" t="s">
        <v>555</v>
      </c>
      <c r="FLY23" s="208" t="s">
        <v>555</v>
      </c>
      <c r="FLZ23" s="208" t="s">
        <v>555</v>
      </c>
      <c r="FMA23" s="208" t="s">
        <v>555</v>
      </c>
      <c r="FMB23" s="208" t="s">
        <v>555</v>
      </c>
      <c r="FMC23" s="208" t="s">
        <v>555</v>
      </c>
      <c r="FMD23" s="208" t="s">
        <v>555</v>
      </c>
      <c r="FME23" s="208" t="s">
        <v>555</v>
      </c>
      <c r="FMF23" s="208" t="s">
        <v>555</v>
      </c>
      <c r="FMG23" s="208" t="s">
        <v>555</v>
      </c>
      <c r="FMH23" s="208" t="s">
        <v>555</v>
      </c>
      <c r="FMI23" s="208" t="s">
        <v>555</v>
      </c>
      <c r="FMJ23" s="208" t="s">
        <v>555</v>
      </c>
      <c r="FMK23" s="208" t="s">
        <v>555</v>
      </c>
      <c r="FML23" s="208" t="s">
        <v>555</v>
      </c>
      <c r="FMM23" s="208" t="s">
        <v>555</v>
      </c>
      <c r="FMN23" s="208" t="s">
        <v>555</v>
      </c>
      <c r="FMO23" s="208" t="s">
        <v>555</v>
      </c>
      <c r="FMP23" s="208" t="s">
        <v>555</v>
      </c>
      <c r="FMQ23" s="208" t="s">
        <v>555</v>
      </c>
      <c r="FMR23" s="208" t="s">
        <v>555</v>
      </c>
      <c r="FMS23" s="208" t="s">
        <v>555</v>
      </c>
      <c r="FMT23" s="208" t="s">
        <v>555</v>
      </c>
      <c r="FMU23" s="208" t="s">
        <v>555</v>
      </c>
      <c r="FMV23" s="208" t="s">
        <v>555</v>
      </c>
      <c r="FMW23" s="208" t="s">
        <v>555</v>
      </c>
      <c r="FMX23" s="208" t="s">
        <v>555</v>
      </c>
      <c r="FMY23" s="208" t="s">
        <v>555</v>
      </c>
      <c r="FMZ23" s="208" t="s">
        <v>555</v>
      </c>
      <c r="FNA23" s="208" t="s">
        <v>555</v>
      </c>
      <c r="FNB23" s="208" t="s">
        <v>555</v>
      </c>
      <c r="FNC23" s="208" t="s">
        <v>555</v>
      </c>
      <c r="FND23" s="208" t="s">
        <v>555</v>
      </c>
      <c r="FNE23" s="208" t="s">
        <v>555</v>
      </c>
      <c r="FNF23" s="208" t="s">
        <v>555</v>
      </c>
      <c r="FNG23" s="208" t="s">
        <v>555</v>
      </c>
      <c r="FNH23" s="208" t="s">
        <v>555</v>
      </c>
      <c r="FNI23" s="208" t="s">
        <v>555</v>
      </c>
      <c r="FNJ23" s="208" t="s">
        <v>555</v>
      </c>
      <c r="FNK23" s="208" t="s">
        <v>555</v>
      </c>
      <c r="FNL23" s="208" t="s">
        <v>555</v>
      </c>
      <c r="FNM23" s="208" t="s">
        <v>555</v>
      </c>
      <c r="FNN23" s="208" t="s">
        <v>555</v>
      </c>
      <c r="FNO23" s="208" t="s">
        <v>555</v>
      </c>
      <c r="FNP23" s="208" t="s">
        <v>555</v>
      </c>
      <c r="FNQ23" s="208" t="s">
        <v>555</v>
      </c>
      <c r="FNR23" s="208" t="s">
        <v>555</v>
      </c>
      <c r="FNS23" s="208" t="s">
        <v>555</v>
      </c>
      <c r="FNT23" s="208" t="s">
        <v>555</v>
      </c>
      <c r="FNU23" s="208" t="s">
        <v>555</v>
      </c>
      <c r="FNV23" s="208" t="s">
        <v>555</v>
      </c>
      <c r="FNW23" s="208" t="s">
        <v>555</v>
      </c>
      <c r="FNX23" s="208" t="s">
        <v>555</v>
      </c>
      <c r="FNY23" s="208" t="s">
        <v>555</v>
      </c>
      <c r="FNZ23" s="208" t="s">
        <v>555</v>
      </c>
      <c r="FOA23" s="208" t="s">
        <v>555</v>
      </c>
      <c r="FOB23" s="208" t="s">
        <v>555</v>
      </c>
      <c r="FOC23" s="208" t="s">
        <v>555</v>
      </c>
      <c r="FOD23" s="208" t="s">
        <v>555</v>
      </c>
      <c r="FOE23" s="208" t="s">
        <v>555</v>
      </c>
      <c r="FOF23" s="208" t="s">
        <v>555</v>
      </c>
      <c r="FOG23" s="208" t="s">
        <v>555</v>
      </c>
      <c r="FOH23" s="208" t="s">
        <v>555</v>
      </c>
      <c r="FOI23" s="208" t="s">
        <v>555</v>
      </c>
      <c r="FOJ23" s="208" t="s">
        <v>555</v>
      </c>
      <c r="FOK23" s="208" t="s">
        <v>555</v>
      </c>
      <c r="FOL23" s="208" t="s">
        <v>555</v>
      </c>
      <c r="FOM23" s="208" t="s">
        <v>555</v>
      </c>
      <c r="FON23" s="208" t="s">
        <v>555</v>
      </c>
      <c r="FOO23" s="208" t="s">
        <v>555</v>
      </c>
      <c r="FOP23" s="208" t="s">
        <v>555</v>
      </c>
      <c r="FOQ23" s="208" t="s">
        <v>555</v>
      </c>
      <c r="FOR23" s="208" t="s">
        <v>555</v>
      </c>
      <c r="FOS23" s="208" t="s">
        <v>555</v>
      </c>
      <c r="FOT23" s="208" t="s">
        <v>555</v>
      </c>
      <c r="FOU23" s="208" t="s">
        <v>555</v>
      </c>
      <c r="FOV23" s="208" t="s">
        <v>555</v>
      </c>
      <c r="FOW23" s="208" t="s">
        <v>555</v>
      </c>
      <c r="FOX23" s="208" t="s">
        <v>555</v>
      </c>
      <c r="FOY23" s="208" t="s">
        <v>555</v>
      </c>
      <c r="FOZ23" s="208" t="s">
        <v>555</v>
      </c>
      <c r="FPA23" s="208" t="s">
        <v>555</v>
      </c>
      <c r="FPB23" s="208" t="s">
        <v>555</v>
      </c>
      <c r="FPC23" s="208" t="s">
        <v>555</v>
      </c>
      <c r="FPD23" s="208" t="s">
        <v>555</v>
      </c>
      <c r="FPE23" s="208" t="s">
        <v>555</v>
      </c>
      <c r="FPF23" s="208" t="s">
        <v>555</v>
      </c>
      <c r="FPG23" s="208" t="s">
        <v>555</v>
      </c>
      <c r="FPH23" s="208" t="s">
        <v>555</v>
      </c>
      <c r="FPI23" s="208" t="s">
        <v>555</v>
      </c>
      <c r="FPJ23" s="208" t="s">
        <v>555</v>
      </c>
      <c r="FPK23" s="208" t="s">
        <v>555</v>
      </c>
      <c r="FPL23" s="208" t="s">
        <v>555</v>
      </c>
      <c r="FPM23" s="208" t="s">
        <v>555</v>
      </c>
      <c r="FPN23" s="208" t="s">
        <v>555</v>
      </c>
      <c r="FPO23" s="208" t="s">
        <v>555</v>
      </c>
      <c r="FPP23" s="208" t="s">
        <v>555</v>
      </c>
      <c r="FPQ23" s="208" t="s">
        <v>555</v>
      </c>
      <c r="FPR23" s="208" t="s">
        <v>555</v>
      </c>
      <c r="FPS23" s="208" t="s">
        <v>555</v>
      </c>
      <c r="FPT23" s="208" t="s">
        <v>555</v>
      </c>
      <c r="FPU23" s="208" t="s">
        <v>555</v>
      </c>
      <c r="FPV23" s="208" t="s">
        <v>555</v>
      </c>
      <c r="FPW23" s="208" t="s">
        <v>555</v>
      </c>
      <c r="FPX23" s="208" t="s">
        <v>555</v>
      </c>
      <c r="FPY23" s="208" t="s">
        <v>555</v>
      </c>
      <c r="FPZ23" s="208" t="s">
        <v>555</v>
      </c>
      <c r="FQA23" s="208" t="s">
        <v>555</v>
      </c>
      <c r="FQB23" s="208" t="s">
        <v>555</v>
      </c>
      <c r="FQC23" s="208" t="s">
        <v>555</v>
      </c>
      <c r="FQD23" s="208" t="s">
        <v>555</v>
      </c>
      <c r="FQE23" s="208" t="s">
        <v>555</v>
      </c>
      <c r="FQF23" s="208" t="s">
        <v>555</v>
      </c>
      <c r="FQG23" s="208" t="s">
        <v>555</v>
      </c>
      <c r="FQH23" s="208" t="s">
        <v>555</v>
      </c>
      <c r="FQI23" s="208" t="s">
        <v>555</v>
      </c>
      <c r="FQJ23" s="208" t="s">
        <v>555</v>
      </c>
      <c r="FQK23" s="208" t="s">
        <v>555</v>
      </c>
      <c r="FQL23" s="208" t="s">
        <v>555</v>
      </c>
      <c r="FQM23" s="208" t="s">
        <v>555</v>
      </c>
      <c r="FQN23" s="208" t="s">
        <v>555</v>
      </c>
      <c r="FQO23" s="208" t="s">
        <v>555</v>
      </c>
      <c r="FQP23" s="208" t="s">
        <v>555</v>
      </c>
      <c r="FQQ23" s="208" t="s">
        <v>555</v>
      </c>
      <c r="FQR23" s="208" t="s">
        <v>555</v>
      </c>
      <c r="FQS23" s="208" t="s">
        <v>555</v>
      </c>
      <c r="FQT23" s="208" t="s">
        <v>555</v>
      </c>
      <c r="FQU23" s="208" t="s">
        <v>555</v>
      </c>
      <c r="FQV23" s="208" t="s">
        <v>555</v>
      </c>
      <c r="FQW23" s="208" t="s">
        <v>555</v>
      </c>
      <c r="FQX23" s="208" t="s">
        <v>555</v>
      </c>
      <c r="FQY23" s="208" t="s">
        <v>555</v>
      </c>
      <c r="FQZ23" s="208" t="s">
        <v>555</v>
      </c>
      <c r="FRA23" s="208" t="s">
        <v>555</v>
      </c>
      <c r="FRB23" s="208" t="s">
        <v>555</v>
      </c>
      <c r="FRC23" s="208" t="s">
        <v>555</v>
      </c>
      <c r="FRD23" s="208" t="s">
        <v>555</v>
      </c>
      <c r="FRE23" s="208" t="s">
        <v>555</v>
      </c>
      <c r="FRF23" s="208" t="s">
        <v>555</v>
      </c>
      <c r="FRG23" s="208" t="s">
        <v>555</v>
      </c>
      <c r="FRH23" s="208" t="s">
        <v>555</v>
      </c>
      <c r="FRI23" s="208" t="s">
        <v>555</v>
      </c>
      <c r="FRJ23" s="208" t="s">
        <v>555</v>
      </c>
      <c r="FRK23" s="208" t="s">
        <v>555</v>
      </c>
      <c r="FRL23" s="208" t="s">
        <v>555</v>
      </c>
      <c r="FRM23" s="208" t="s">
        <v>555</v>
      </c>
      <c r="FRN23" s="208" t="s">
        <v>555</v>
      </c>
      <c r="FRO23" s="208" t="s">
        <v>555</v>
      </c>
      <c r="FRP23" s="208" t="s">
        <v>555</v>
      </c>
      <c r="FRQ23" s="208" t="s">
        <v>555</v>
      </c>
      <c r="FRR23" s="208" t="s">
        <v>555</v>
      </c>
      <c r="FRS23" s="208" t="s">
        <v>555</v>
      </c>
      <c r="FRT23" s="208" t="s">
        <v>555</v>
      </c>
      <c r="FRU23" s="208" t="s">
        <v>555</v>
      </c>
      <c r="FRV23" s="208" t="s">
        <v>555</v>
      </c>
      <c r="FRW23" s="208" t="s">
        <v>555</v>
      </c>
      <c r="FRX23" s="208" t="s">
        <v>555</v>
      </c>
      <c r="FRY23" s="208" t="s">
        <v>555</v>
      </c>
      <c r="FRZ23" s="208" t="s">
        <v>555</v>
      </c>
      <c r="FSA23" s="208" t="s">
        <v>555</v>
      </c>
      <c r="FSB23" s="208" t="s">
        <v>555</v>
      </c>
      <c r="FSC23" s="208" t="s">
        <v>555</v>
      </c>
      <c r="FSD23" s="208" t="s">
        <v>555</v>
      </c>
      <c r="FSE23" s="208" t="s">
        <v>555</v>
      </c>
      <c r="FSF23" s="208" t="s">
        <v>555</v>
      </c>
      <c r="FSG23" s="208" t="s">
        <v>555</v>
      </c>
      <c r="FSH23" s="208" t="s">
        <v>555</v>
      </c>
      <c r="FSI23" s="208" t="s">
        <v>555</v>
      </c>
      <c r="FSJ23" s="208" t="s">
        <v>555</v>
      </c>
      <c r="FSK23" s="208" t="s">
        <v>555</v>
      </c>
      <c r="FSL23" s="208" t="s">
        <v>555</v>
      </c>
      <c r="FSM23" s="208" t="s">
        <v>555</v>
      </c>
      <c r="FSN23" s="208" t="s">
        <v>555</v>
      </c>
      <c r="FSO23" s="208" t="s">
        <v>555</v>
      </c>
      <c r="FSP23" s="208" t="s">
        <v>555</v>
      </c>
      <c r="FSQ23" s="208" t="s">
        <v>555</v>
      </c>
      <c r="FSR23" s="208" t="s">
        <v>555</v>
      </c>
      <c r="FSS23" s="208" t="s">
        <v>555</v>
      </c>
      <c r="FST23" s="208" t="s">
        <v>555</v>
      </c>
      <c r="FSU23" s="208" t="s">
        <v>555</v>
      </c>
      <c r="FSV23" s="208" t="s">
        <v>555</v>
      </c>
      <c r="FSW23" s="208" t="s">
        <v>555</v>
      </c>
      <c r="FSX23" s="208" t="s">
        <v>555</v>
      </c>
      <c r="FSY23" s="208" t="s">
        <v>555</v>
      </c>
      <c r="FSZ23" s="208" t="s">
        <v>555</v>
      </c>
      <c r="FTA23" s="208" t="s">
        <v>555</v>
      </c>
      <c r="FTB23" s="208" t="s">
        <v>555</v>
      </c>
      <c r="FTC23" s="208" t="s">
        <v>555</v>
      </c>
      <c r="FTD23" s="208" t="s">
        <v>555</v>
      </c>
      <c r="FTE23" s="208" t="s">
        <v>555</v>
      </c>
      <c r="FTF23" s="208" t="s">
        <v>555</v>
      </c>
      <c r="FTG23" s="208" t="s">
        <v>555</v>
      </c>
      <c r="FTH23" s="208" t="s">
        <v>555</v>
      </c>
      <c r="FTI23" s="208" t="s">
        <v>555</v>
      </c>
      <c r="FTJ23" s="208" t="s">
        <v>555</v>
      </c>
      <c r="FTK23" s="208" t="s">
        <v>555</v>
      </c>
      <c r="FTL23" s="208" t="s">
        <v>555</v>
      </c>
      <c r="FTM23" s="208" t="s">
        <v>555</v>
      </c>
      <c r="FTN23" s="208" t="s">
        <v>555</v>
      </c>
      <c r="FTO23" s="208" t="s">
        <v>555</v>
      </c>
      <c r="FTP23" s="208" t="s">
        <v>555</v>
      </c>
      <c r="FTQ23" s="208" t="s">
        <v>555</v>
      </c>
      <c r="FTR23" s="208" t="s">
        <v>555</v>
      </c>
      <c r="FTS23" s="208" t="s">
        <v>555</v>
      </c>
      <c r="FTT23" s="208" t="s">
        <v>555</v>
      </c>
      <c r="FTU23" s="208" t="s">
        <v>555</v>
      </c>
      <c r="FTV23" s="208" t="s">
        <v>555</v>
      </c>
      <c r="FTW23" s="208" t="s">
        <v>555</v>
      </c>
      <c r="FTX23" s="208" t="s">
        <v>555</v>
      </c>
      <c r="FTY23" s="208" t="s">
        <v>555</v>
      </c>
      <c r="FTZ23" s="208" t="s">
        <v>555</v>
      </c>
      <c r="FUA23" s="208" t="s">
        <v>555</v>
      </c>
      <c r="FUB23" s="208" t="s">
        <v>555</v>
      </c>
      <c r="FUC23" s="208" t="s">
        <v>555</v>
      </c>
      <c r="FUD23" s="208" t="s">
        <v>555</v>
      </c>
      <c r="FUE23" s="208" t="s">
        <v>555</v>
      </c>
      <c r="FUF23" s="208" t="s">
        <v>555</v>
      </c>
      <c r="FUG23" s="208" t="s">
        <v>555</v>
      </c>
      <c r="FUH23" s="208" t="s">
        <v>555</v>
      </c>
      <c r="FUI23" s="208" t="s">
        <v>555</v>
      </c>
      <c r="FUJ23" s="208" t="s">
        <v>555</v>
      </c>
      <c r="FUK23" s="208" t="s">
        <v>555</v>
      </c>
      <c r="FUL23" s="208" t="s">
        <v>555</v>
      </c>
      <c r="FUM23" s="208" t="s">
        <v>555</v>
      </c>
      <c r="FUN23" s="208" t="s">
        <v>555</v>
      </c>
      <c r="FUO23" s="208" t="s">
        <v>555</v>
      </c>
      <c r="FUP23" s="208" t="s">
        <v>555</v>
      </c>
      <c r="FUQ23" s="208" t="s">
        <v>555</v>
      </c>
      <c r="FUR23" s="208" t="s">
        <v>555</v>
      </c>
      <c r="FUS23" s="208" t="s">
        <v>555</v>
      </c>
      <c r="FUT23" s="208" t="s">
        <v>555</v>
      </c>
      <c r="FUU23" s="208" t="s">
        <v>555</v>
      </c>
      <c r="FUV23" s="208" t="s">
        <v>555</v>
      </c>
      <c r="FUW23" s="208" t="s">
        <v>555</v>
      </c>
      <c r="FUX23" s="208" t="s">
        <v>555</v>
      </c>
      <c r="FUY23" s="208" t="s">
        <v>555</v>
      </c>
      <c r="FUZ23" s="208" t="s">
        <v>555</v>
      </c>
      <c r="FVA23" s="208" t="s">
        <v>555</v>
      </c>
      <c r="FVB23" s="208" t="s">
        <v>555</v>
      </c>
      <c r="FVC23" s="208" t="s">
        <v>555</v>
      </c>
      <c r="FVD23" s="208" t="s">
        <v>555</v>
      </c>
      <c r="FVE23" s="208" t="s">
        <v>555</v>
      </c>
      <c r="FVF23" s="208" t="s">
        <v>555</v>
      </c>
      <c r="FVG23" s="208" t="s">
        <v>555</v>
      </c>
      <c r="FVH23" s="208" t="s">
        <v>555</v>
      </c>
      <c r="FVI23" s="208" t="s">
        <v>555</v>
      </c>
      <c r="FVJ23" s="208" t="s">
        <v>555</v>
      </c>
      <c r="FVK23" s="208" t="s">
        <v>555</v>
      </c>
      <c r="FVL23" s="208" t="s">
        <v>555</v>
      </c>
      <c r="FVM23" s="208" t="s">
        <v>555</v>
      </c>
      <c r="FVN23" s="208" t="s">
        <v>555</v>
      </c>
      <c r="FVO23" s="208" t="s">
        <v>555</v>
      </c>
      <c r="FVP23" s="208" t="s">
        <v>555</v>
      </c>
      <c r="FVQ23" s="208" t="s">
        <v>555</v>
      </c>
      <c r="FVR23" s="208" t="s">
        <v>555</v>
      </c>
      <c r="FVS23" s="208" t="s">
        <v>555</v>
      </c>
      <c r="FVT23" s="208" t="s">
        <v>555</v>
      </c>
      <c r="FVU23" s="208" t="s">
        <v>555</v>
      </c>
      <c r="FVV23" s="208" t="s">
        <v>555</v>
      </c>
      <c r="FVW23" s="208" t="s">
        <v>555</v>
      </c>
      <c r="FVX23" s="208" t="s">
        <v>555</v>
      </c>
      <c r="FVY23" s="208" t="s">
        <v>555</v>
      </c>
      <c r="FVZ23" s="208" t="s">
        <v>555</v>
      </c>
      <c r="FWA23" s="208" t="s">
        <v>555</v>
      </c>
      <c r="FWB23" s="208" t="s">
        <v>555</v>
      </c>
      <c r="FWC23" s="208" t="s">
        <v>555</v>
      </c>
      <c r="FWD23" s="208" t="s">
        <v>555</v>
      </c>
      <c r="FWE23" s="208" t="s">
        <v>555</v>
      </c>
      <c r="FWF23" s="208" t="s">
        <v>555</v>
      </c>
      <c r="FWG23" s="208" t="s">
        <v>555</v>
      </c>
      <c r="FWH23" s="208" t="s">
        <v>555</v>
      </c>
      <c r="FWI23" s="208" t="s">
        <v>555</v>
      </c>
      <c r="FWJ23" s="208" t="s">
        <v>555</v>
      </c>
      <c r="FWK23" s="208" t="s">
        <v>555</v>
      </c>
      <c r="FWL23" s="208" t="s">
        <v>555</v>
      </c>
      <c r="FWM23" s="208" t="s">
        <v>555</v>
      </c>
      <c r="FWN23" s="208" t="s">
        <v>555</v>
      </c>
      <c r="FWO23" s="208" t="s">
        <v>555</v>
      </c>
      <c r="FWP23" s="208" t="s">
        <v>555</v>
      </c>
      <c r="FWQ23" s="208" t="s">
        <v>555</v>
      </c>
      <c r="FWR23" s="208" t="s">
        <v>555</v>
      </c>
      <c r="FWS23" s="208" t="s">
        <v>555</v>
      </c>
      <c r="FWT23" s="208" t="s">
        <v>555</v>
      </c>
      <c r="FWU23" s="208" t="s">
        <v>555</v>
      </c>
      <c r="FWV23" s="208" t="s">
        <v>555</v>
      </c>
      <c r="FWW23" s="208" t="s">
        <v>555</v>
      </c>
      <c r="FWX23" s="208" t="s">
        <v>555</v>
      </c>
      <c r="FWY23" s="208" t="s">
        <v>555</v>
      </c>
      <c r="FWZ23" s="208" t="s">
        <v>555</v>
      </c>
      <c r="FXA23" s="208" t="s">
        <v>555</v>
      </c>
      <c r="FXB23" s="208" t="s">
        <v>555</v>
      </c>
      <c r="FXC23" s="208" t="s">
        <v>555</v>
      </c>
      <c r="FXD23" s="208" t="s">
        <v>555</v>
      </c>
      <c r="FXE23" s="208" t="s">
        <v>555</v>
      </c>
      <c r="FXF23" s="208" t="s">
        <v>555</v>
      </c>
      <c r="FXG23" s="208" t="s">
        <v>555</v>
      </c>
      <c r="FXH23" s="208" t="s">
        <v>555</v>
      </c>
      <c r="FXI23" s="208" t="s">
        <v>555</v>
      </c>
      <c r="FXJ23" s="208" t="s">
        <v>555</v>
      </c>
      <c r="FXK23" s="208" t="s">
        <v>555</v>
      </c>
      <c r="FXL23" s="208" t="s">
        <v>555</v>
      </c>
      <c r="FXM23" s="208" t="s">
        <v>555</v>
      </c>
      <c r="FXN23" s="208" t="s">
        <v>555</v>
      </c>
      <c r="FXO23" s="208" t="s">
        <v>555</v>
      </c>
      <c r="FXP23" s="208" t="s">
        <v>555</v>
      </c>
      <c r="FXQ23" s="208" t="s">
        <v>555</v>
      </c>
      <c r="FXR23" s="208" t="s">
        <v>555</v>
      </c>
      <c r="FXS23" s="208" t="s">
        <v>555</v>
      </c>
      <c r="FXT23" s="208" t="s">
        <v>555</v>
      </c>
      <c r="FXU23" s="208" t="s">
        <v>555</v>
      </c>
      <c r="FXV23" s="208" t="s">
        <v>555</v>
      </c>
      <c r="FXW23" s="208" t="s">
        <v>555</v>
      </c>
      <c r="FXX23" s="208" t="s">
        <v>555</v>
      </c>
      <c r="FXY23" s="208" t="s">
        <v>555</v>
      </c>
      <c r="FXZ23" s="208" t="s">
        <v>555</v>
      </c>
      <c r="FYA23" s="208" t="s">
        <v>555</v>
      </c>
      <c r="FYB23" s="208" t="s">
        <v>555</v>
      </c>
      <c r="FYC23" s="208" t="s">
        <v>555</v>
      </c>
      <c r="FYD23" s="208" t="s">
        <v>555</v>
      </c>
      <c r="FYE23" s="208" t="s">
        <v>555</v>
      </c>
      <c r="FYF23" s="208" t="s">
        <v>555</v>
      </c>
      <c r="FYG23" s="208" t="s">
        <v>555</v>
      </c>
      <c r="FYH23" s="208" t="s">
        <v>555</v>
      </c>
      <c r="FYI23" s="208" t="s">
        <v>555</v>
      </c>
      <c r="FYJ23" s="208" t="s">
        <v>555</v>
      </c>
      <c r="FYK23" s="208" t="s">
        <v>555</v>
      </c>
      <c r="FYL23" s="208" t="s">
        <v>555</v>
      </c>
      <c r="FYM23" s="208" t="s">
        <v>555</v>
      </c>
      <c r="FYN23" s="208" t="s">
        <v>555</v>
      </c>
      <c r="FYO23" s="208" t="s">
        <v>555</v>
      </c>
      <c r="FYP23" s="208" t="s">
        <v>555</v>
      </c>
      <c r="FYQ23" s="208" t="s">
        <v>555</v>
      </c>
      <c r="FYR23" s="208" t="s">
        <v>555</v>
      </c>
      <c r="FYS23" s="208" t="s">
        <v>555</v>
      </c>
      <c r="FYT23" s="208" t="s">
        <v>555</v>
      </c>
      <c r="FYU23" s="208" t="s">
        <v>555</v>
      </c>
      <c r="FYV23" s="208" t="s">
        <v>555</v>
      </c>
      <c r="FYW23" s="208" t="s">
        <v>555</v>
      </c>
      <c r="FYX23" s="208" t="s">
        <v>555</v>
      </c>
      <c r="FYY23" s="208" t="s">
        <v>555</v>
      </c>
      <c r="FYZ23" s="208" t="s">
        <v>555</v>
      </c>
      <c r="FZA23" s="208" t="s">
        <v>555</v>
      </c>
      <c r="FZB23" s="208" t="s">
        <v>555</v>
      </c>
      <c r="FZC23" s="208" t="s">
        <v>555</v>
      </c>
      <c r="FZD23" s="208" t="s">
        <v>555</v>
      </c>
      <c r="FZE23" s="208" t="s">
        <v>555</v>
      </c>
      <c r="FZF23" s="208" t="s">
        <v>555</v>
      </c>
      <c r="FZG23" s="208" t="s">
        <v>555</v>
      </c>
      <c r="FZH23" s="208" t="s">
        <v>555</v>
      </c>
      <c r="FZI23" s="208" t="s">
        <v>555</v>
      </c>
      <c r="FZJ23" s="208" t="s">
        <v>555</v>
      </c>
      <c r="FZK23" s="208" t="s">
        <v>555</v>
      </c>
      <c r="FZL23" s="208" t="s">
        <v>555</v>
      </c>
      <c r="FZM23" s="208" t="s">
        <v>555</v>
      </c>
      <c r="FZN23" s="208" t="s">
        <v>555</v>
      </c>
      <c r="FZO23" s="208" t="s">
        <v>555</v>
      </c>
      <c r="FZP23" s="208" t="s">
        <v>555</v>
      </c>
      <c r="FZQ23" s="208" t="s">
        <v>555</v>
      </c>
      <c r="FZR23" s="208" t="s">
        <v>555</v>
      </c>
      <c r="FZS23" s="208" t="s">
        <v>555</v>
      </c>
      <c r="FZT23" s="208" t="s">
        <v>555</v>
      </c>
      <c r="FZU23" s="208" t="s">
        <v>555</v>
      </c>
      <c r="FZV23" s="208" t="s">
        <v>555</v>
      </c>
      <c r="FZW23" s="208" t="s">
        <v>555</v>
      </c>
      <c r="FZX23" s="208" t="s">
        <v>555</v>
      </c>
      <c r="FZY23" s="208" t="s">
        <v>555</v>
      </c>
      <c r="FZZ23" s="208" t="s">
        <v>555</v>
      </c>
      <c r="GAA23" s="208" t="s">
        <v>555</v>
      </c>
      <c r="GAB23" s="208" t="s">
        <v>555</v>
      </c>
      <c r="GAC23" s="208" t="s">
        <v>555</v>
      </c>
      <c r="GAD23" s="208" t="s">
        <v>555</v>
      </c>
      <c r="GAE23" s="208" t="s">
        <v>555</v>
      </c>
      <c r="GAF23" s="208" t="s">
        <v>555</v>
      </c>
      <c r="GAG23" s="208" t="s">
        <v>555</v>
      </c>
      <c r="GAH23" s="208" t="s">
        <v>555</v>
      </c>
      <c r="GAI23" s="208" t="s">
        <v>555</v>
      </c>
      <c r="GAJ23" s="208" t="s">
        <v>555</v>
      </c>
      <c r="GAK23" s="208" t="s">
        <v>555</v>
      </c>
      <c r="GAL23" s="208" t="s">
        <v>555</v>
      </c>
      <c r="GAM23" s="208" t="s">
        <v>555</v>
      </c>
      <c r="GAN23" s="208" t="s">
        <v>555</v>
      </c>
      <c r="GAO23" s="208" t="s">
        <v>555</v>
      </c>
      <c r="GAP23" s="208" t="s">
        <v>555</v>
      </c>
      <c r="GAQ23" s="208" t="s">
        <v>555</v>
      </c>
      <c r="GAR23" s="208" t="s">
        <v>555</v>
      </c>
      <c r="GAS23" s="208" t="s">
        <v>555</v>
      </c>
      <c r="GAT23" s="208" t="s">
        <v>555</v>
      </c>
      <c r="GAU23" s="208" t="s">
        <v>555</v>
      </c>
      <c r="GAV23" s="208" t="s">
        <v>555</v>
      </c>
      <c r="GAW23" s="208" t="s">
        <v>555</v>
      </c>
      <c r="GAX23" s="208" t="s">
        <v>555</v>
      </c>
      <c r="GAY23" s="208" t="s">
        <v>555</v>
      </c>
      <c r="GAZ23" s="208" t="s">
        <v>555</v>
      </c>
      <c r="GBA23" s="208" t="s">
        <v>555</v>
      </c>
      <c r="GBB23" s="208" t="s">
        <v>555</v>
      </c>
      <c r="GBC23" s="208" t="s">
        <v>555</v>
      </c>
      <c r="GBD23" s="208" t="s">
        <v>555</v>
      </c>
      <c r="GBE23" s="208" t="s">
        <v>555</v>
      </c>
      <c r="GBF23" s="208" t="s">
        <v>555</v>
      </c>
      <c r="GBG23" s="208" t="s">
        <v>555</v>
      </c>
      <c r="GBH23" s="208" t="s">
        <v>555</v>
      </c>
      <c r="GBI23" s="208" t="s">
        <v>555</v>
      </c>
      <c r="GBJ23" s="208" t="s">
        <v>555</v>
      </c>
      <c r="GBK23" s="208" t="s">
        <v>555</v>
      </c>
      <c r="GBL23" s="208" t="s">
        <v>555</v>
      </c>
      <c r="GBM23" s="208" t="s">
        <v>555</v>
      </c>
      <c r="GBN23" s="208" t="s">
        <v>555</v>
      </c>
      <c r="GBO23" s="208" t="s">
        <v>555</v>
      </c>
      <c r="GBP23" s="208" t="s">
        <v>555</v>
      </c>
      <c r="GBQ23" s="208" t="s">
        <v>555</v>
      </c>
      <c r="GBR23" s="208" t="s">
        <v>555</v>
      </c>
      <c r="GBS23" s="208" t="s">
        <v>555</v>
      </c>
      <c r="GBT23" s="208" t="s">
        <v>555</v>
      </c>
      <c r="GBU23" s="208" t="s">
        <v>555</v>
      </c>
      <c r="GBV23" s="208" t="s">
        <v>555</v>
      </c>
      <c r="GBW23" s="208" t="s">
        <v>555</v>
      </c>
      <c r="GBX23" s="208" t="s">
        <v>555</v>
      </c>
      <c r="GBY23" s="208" t="s">
        <v>555</v>
      </c>
      <c r="GBZ23" s="208" t="s">
        <v>555</v>
      </c>
      <c r="GCA23" s="208" t="s">
        <v>555</v>
      </c>
      <c r="GCB23" s="208" t="s">
        <v>555</v>
      </c>
      <c r="GCC23" s="208" t="s">
        <v>555</v>
      </c>
      <c r="GCD23" s="208" t="s">
        <v>555</v>
      </c>
      <c r="GCE23" s="208" t="s">
        <v>555</v>
      </c>
      <c r="GCF23" s="208" t="s">
        <v>555</v>
      </c>
      <c r="GCG23" s="208" t="s">
        <v>555</v>
      </c>
      <c r="GCH23" s="208" t="s">
        <v>555</v>
      </c>
      <c r="GCI23" s="208" t="s">
        <v>555</v>
      </c>
      <c r="GCJ23" s="208" t="s">
        <v>555</v>
      </c>
      <c r="GCK23" s="208" t="s">
        <v>555</v>
      </c>
      <c r="GCL23" s="208" t="s">
        <v>555</v>
      </c>
      <c r="GCM23" s="208" t="s">
        <v>555</v>
      </c>
      <c r="GCN23" s="208" t="s">
        <v>555</v>
      </c>
      <c r="GCO23" s="208" t="s">
        <v>555</v>
      </c>
      <c r="GCP23" s="208" t="s">
        <v>555</v>
      </c>
      <c r="GCQ23" s="208" t="s">
        <v>555</v>
      </c>
      <c r="GCR23" s="208" t="s">
        <v>555</v>
      </c>
      <c r="GCS23" s="208" t="s">
        <v>555</v>
      </c>
      <c r="GCT23" s="208" t="s">
        <v>555</v>
      </c>
      <c r="GCU23" s="208" t="s">
        <v>555</v>
      </c>
      <c r="GCV23" s="208" t="s">
        <v>555</v>
      </c>
      <c r="GCW23" s="208" t="s">
        <v>555</v>
      </c>
      <c r="GCX23" s="208" t="s">
        <v>555</v>
      </c>
      <c r="GCY23" s="208" t="s">
        <v>555</v>
      </c>
      <c r="GCZ23" s="208" t="s">
        <v>555</v>
      </c>
      <c r="GDA23" s="208" t="s">
        <v>555</v>
      </c>
      <c r="GDB23" s="208" t="s">
        <v>555</v>
      </c>
      <c r="GDC23" s="208" t="s">
        <v>555</v>
      </c>
      <c r="GDD23" s="208" t="s">
        <v>555</v>
      </c>
      <c r="GDE23" s="208" t="s">
        <v>555</v>
      </c>
      <c r="GDF23" s="208" t="s">
        <v>555</v>
      </c>
      <c r="GDG23" s="208" t="s">
        <v>555</v>
      </c>
      <c r="GDH23" s="208" t="s">
        <v>555</v>
      </c>
      <c r="GDI23" s="208" t="s">
        <v>555</v>
      </c>
      <c r="GDJ23" s="208" t="s">
        <v>555</v>
      </c>
      <c r="GDK23" s="208" t="s">
        <v>555</v>
      </c>
      <c r="GDL23" s="208" t="s">
        <v>555</v>
      </c>
      <c r="GDM23" s="208" t="s">
        <v>555</v>
      </c>
      <c r="GDN23" s="208" t="s">
        <v>555</v>
      </c>
      <c r="GDO23" s="208" t="s">
        <v>555</v>
      </c>
      <c r="GDP23" s="208" t="s">
        <v>555</v>
      </c>
      <c r="GDQ23" s="208" t="s">
        <v>555</v>
      </c>
      <c r="GDR23" s="208" t="s">
        <v>555</v>
      </c>
      <c r="GDS23" s="208" t="s">
        <v>555</v>
      </c>
      <c r="GDT23" s="208" t="s">
        <v>555</v>
      </c>
      <c r="GDU23" s="208" t="s">
        <v>555</v>
      </c>
      <c r="GDV23" s="208" t="s">
        <v>555</v>
      </c>
      <c r="GDW23" s="208" t="s">
        <v>555</v>
      </c>
      <c r="GDX23" s="208" t="s">
        <v>555</v>
      </c>
      <c r="GDY23" s="208" t="s">
        <v>555</v>
      </c>
      <c r="GDZ23" s="208" t="s">
        <v>555</v>
      </c>
      <c r="GEA23" s="208" t="s">
        <v>555</v>
      </c>
      <c r="GEB23" s="208" t="s">
        <v>555</v>
      </c>
      <c r="GEC23" s="208" t="s">
        <v>555</v>
      </c>
      <c r="GED23" s="208" t="s">
        <v>555</v>
      </c>
      <c r="GEE23" s="208" t="s">
        <v>555</v>
      </c>
      <c r="GEF23" s="208" t="s">
        <v>555</v>
      </c>
      <c r="GEG23" s="208" t="s">
        <v>555</v>
      </c>
      <c r="GEH23" s="208" t="s">
        <v>555</v>
      </c>
      <c r="GEI23" s="208" t="s">
        <v>555</v>
      </c>
      <c r="GEJ23" s="208" t="s">
        <v>555</v>
      </c>
      <c r="GEK23" s="208" t="s">
        <v>555</v>
      </c>
      <c r="GEL23" s="208" t="s">
        <v>555</v>
      </c>
      <c r="GEM23" s="208" t="s">
        <v>555</v>
      </c>
      <c r="GEN23" s="208" t="s">
        <v>555</v>
      </c>
      <c r="GEO23" s="208" t="s">
        <v>555</v>
      </c>
      <c r="GEP23" s="208" t="s">
        <v>555</v>
      </c>
      <c r="GEQ23" s="208" t="s">
        <v>555</v>
      </c>
      <c r="GER23" s="208" t="s">
        <v>555</v>
      </c>
      <c r="GES23" s="208" t="s">
        <v>555</v>
      </c>
      <c r="GET23" s="208" t="s">
        <v>555</v>
      </c>
      <c r="GEU23" s="208" t="s">
        <v>555</v>
      </c>
      <c r="GEV23" s="208" t="s">
        <v>555</v>
      </c>
      <c r="GEW23" s="208" t="s">
        <v>555</v>
      </c>
      <c r="GEX23" s="208" t="s">
        <v>555</v>
      </c>
      <c r="GEY23" s="208" t="s">
        <v>555</v>
      </c>
      <c r="GEZ23" s="208" t="s">
        <v>555</v>
      </c>
      <c r="GFA23" s="208" t="s">
        <v>555</v>
      </c>
      <c r="GFB23" s="208" t="s">
        <v>555</v>
      </c>
      <c r="GFC23" s="208" t="s">
        <v>555</v>
      </c>
      <c r="GFD23" s="208" t="s">
        <v>555</v>
      </c>
      <c r="GFE23" s="208" t="s">
        <v>555</v>
      </c>
      <c r="GFF23" s="208" t="s">
        <v>555</v>
      </c>
      <c r="GFG23" s="208" t="s">
        <v>555</v>
      </c>
      <c r="GFH23" s="208" t="s">
        <v>555</v>
      </c>
      <c r="GFI23" s="208" t="s">
        <v>555</v>
      </c>
      <c r="GFJ23" s="208" t="s">
        <v>555</v>
      </c>
      <c r="GFK23" s="208" t="s">
        <v>555</v>
      </c>
      <c r="GFL23" s="208" t="s">
        <v>555</v>
      </c>
      <c r="GFM23" s="208" t="s">
        <v>555</v>
      </c>
      <c r="GFN23" s="208" t="s">
        <v>555</v>
      </c>
      <c r="GFO23" s="208" t="s">
        <v>555</v>
      </c>
      <c r="GFP23" s="208" t="s">
        <v>555</v>
      </c>
      <c r="GFQ23" s="208" t="s">
        <v>555</v>
      </c>
      <c r="GFR23" s="208" t="s">
        <v>555</v>
      </c>
      <c r="GFS23" s="208" t="s">
        <v>555</v>
      </c>
      <c r="GFT23" s="208" t="s">
        <v>555</v>
      </c>
      <c r="GFU23" s="208" t="s">
        <v>555</v>
      </c>
      <c r="GFV23" s="208" t="s">
        <v>555</v>
      </c>
      <c r="GFW23" s="208" t="s">
        <v>555</v>
      </c>
      <c r="GFX23" s="208" t="s">
        <v>555</v>
      </c>
      <c r="GFY23" s="208" t="s">
        <v>555</v>
      </c>
      <c r="GFZ23" s="208" t="s">
        <v>555</v>
      </c>
      <c r="GGA23" s="208" t="s">
        <v>555</v>
      </c>
      <c r="GGB23" s="208" t="s">
        <v>555</v>
      </c>
      <c r="GGC23" s="208" t="s">
        <v>555</v>
      </c>
      <c r="GGD23" s="208" t="s">
        <v>555</v>
      </c>
      <c r="GGE23" s="208" t="s">
        <v>555</v>
      </c>
      <c r="GGF23" s="208" t="s">
        <v>555</v>
      </c>
      <c r="GGG23" s="208" t="s">
        <v>555</v>
      </c>
      <c r="GGH23" s="208" t="s">
        <v>555</v>
      </c>
      <c r="GGI23" s="208" t="s">
        <v>555</v>
      </c>
      <c r="GGJ23" s="208" t="s">
        <v>555</v>
      </c>
      <c r="GGK23" s="208" t="s">
        <v>555</v>
      </c>
      <c r="GGL23" s="208" t="s">
        <v>555</v>
      </c>
      <c r="GGM23" s="208" t="s">
        <v>555</v>
      </c>
      <c r="GGN23" s="208" t="s">
        <v>555</v>
      </c>
      <c r="GGO23" s="208" t="s">
        <v>555</v>
      </c>
      <c r="GGP23" s="208" t="s">
        <v>555</v>
      </c>
      <c r="GGQ23" s="208" t="s">
        <v>555</v>
      </c>
      <c r="GGR23" s="208" t="s">
        <v>555</v>
      </c>
      <c r="GGS23" s="208" t="s">
        <v>555</v>
      </c>
      <c r="GGT23" s="208" t="s">
        <v>555</v>
      </c>
      <c r="GGU23" s="208" t="s">
        <v>555</v>
      </c>
      <c r="GGV23" s="208" t="s">
        <v>555</v>
      </c>
      <c r="GGW23" s="208" t="s">
        <v>555</v>
      </c>
      <c r="GGX23" s="208" t="s">
        <v>555</v>
      </c>
      <c r="GGY23" s="208" t="s">
        <v>555</v>
      </c>
      <c r="GGZ23" s="208" t="s">
        <v>555</v>
      </c>
      <c r="GHA23" s="208" t="s">
        <v>555</v>
      </c>
      <c r="GHB23" s="208" t="s">
        <v>555</v>
      </c>
      <c r="GHC23" s="208" t="s">
        <v>555</v>
      </c>
      <c r="GHD23" s="208" t="s">
        <v>555</v>
      </c>
      <c r="GHE23" s="208" t="s">
        <v>555</v>
      </c>
      <c r="GHF23" s="208" t="s">
        <v>555</v>
      </c>
      <c r="GHG23" s="208" t="s">
        <v>555</v>
      </c>
      <c r="GHH23" s="208" t="s">
        <v>555</v>
      </c>
      <c r="GHI23" s="208" t="s">
        <v>555</v>
      </c>
      <c r="GHJ23" s="208" t="s">
        <v>555</v>
      </c>
      <c r="GHK23" s="208" t="s">
        <v>555</v>
      </c>
      <c r="GHL23" s="208" t="s">
        <v>555</v>
      </c>
      <c r="GHM23" s="208" t="s">
        <v>555</v>
      </c>
      <c r="GHN23" s="208" t="s">
        <v>555</v>
      </c>
      <c r="GHO23" s="208" t="s">
        <v>555</v>
      </c>
      <c r="GHP23" s="208" t="s">
        <v>555</v>
      </c>
      <c r="GHQ23" s="208" t="s">
        <v>555</v>
      </c>
      <c r="GHR23" s="208" t="s">
        <v>555</v>
      </c>
      <c r="GHS23" s="208" t="s">
        <v>555</v>
      </c>
      <c r="GHT23" s="208" t="s">
        <v>555</v>
      </c>
      <c r="GHU23" s="208" t="s">
        <v>555</v>
      </c>
      <c r="GHV23" s="208" t="s">
        <v>555</v>
      </c>
      <c r="GHW23" s="208" t="s">
        <v>555</v>
      </c>
      <c r="GHX23" s="208" t="s">
        <v>555</v>
      </c>
      <c r="GHY23" s="208" t="s">
        <v>555</v>
      </c>
      <c r="GHZ23" s="208" t="s">
        <v>555</v>
      </c>
      <c r="GIA23" s="208" t="s">
        <v>555</v>
      </c>
      <c r="GIB23" s="208" t="s">
        <v>555</v>
      </c>
      <c r="GIC23" s="208" t="s">
        <v>555</v>
      </c>
      <c r="GID23" s="208" t="s">
        <v>555</v>
      </c>
      <c r="GIE23" s="208" t="s">
        <v>555</v>
      </c>
      <c r="GIF23" s="208" t="s">
        <v>555</v>
      </c>
      <c r="GIG23" s="208" t="s">
        <v>555</v>
      </c>
      <c r="GIH23" s="208" t="s">
        <v>555</v>
      </c>
      <c r="GII23" s="208" t="s">
        <v>555</v>
      </c>
      <c r="GIJ23" s="208" t="s">
        <v>555</v>
      </c>
      <c r="GIK23" s="208" t="s">
        <v>555</v>
      </c>
      <c r="GIL23" s="208" t="s">
        <v>555</v>
      </c>
      <c r="GIM23" s="208" t="s">
        <v>555</v>
      </c>
      <c r="GIN23" s="208" t="s">
        <v>555</v>
      </c>
      <c r="GIO23" s="208" t="s">
        <v>555</v>
      </c>
      <c r="GIP23" s="208" t="s">
        <v>555</v>
      </c>
      <c r="GIQ23" s="208" t="s">
        <v>555</v>
      </c>
      <c r="GIR23" s="208" t="s">
        <v>555</v>
      </c>
      <c r="GIS23" s="208" t="s">
        <v>555</v>
      </c>
      <c r="GIT23" s="208" t="s">
        <v>555</v>
      </c>
      <c r="GIU23" s="208" t="s">
        <v>555</v>
      </c>
      <c r="GIV23" s="208" t="s">
        <v>555</v>
      </c>
      <c r="GIW23" s="208" t="s">
        <v>555</v>
      </c>
      <c r="GIX23" s="208" t="s">
        <v>555</v>
      </c>
      <c r="GIY23" s="208" t="s">
        <v>555</v>
      </c>
      <c r="GIZ23" s="208" t="s">
        <v>555</v>
      </c>
      <c r="GJA23" s="208" t="s">
        <v>555</v>
      </c>
      <c r="GJB23" s="208" t="s">
        <v>555</v>
      </c>
      <c r="GJC23" s="208" t="s">
        <v>555</v>
      </c>
      <c r="GJD23" s="208" t="s">
        <v>555</v>
      </c>
      <c r="GJE23" s="208" t="s">
        <v>555</v>
      </c>
      <c r="GJF23" s="208" t="s">
        <v>555</v>
      </c>
      <c r="GJG23" s="208" t="s">
        <v>555</v>
      </c>
      <c r="GJH23" s="208" t="s">
        <v>555</v>
      </c>
      <c r="GJI23" s="208" t="s">
        <v>555</v>
      </c>
      <c r="GJJ23" s="208" t="s">
        <v>555</v>
      </c>
      <c r="GJK23" s="208" t="s">
        <v>555</v>
      </c>
      <c r="GJL23" s="208" t="s">
        <v>555</v>
      </c>
      <c r="GJM23" s="208" t="s">
        <v>555</v>
      </c>
      <c r="GJN23" s="208" t="s">
        <v>555</v>
      </c>
      <c r="GJO23" s="208" t="s">
        <v>555</v>
      </c>
      <c r="GJP23" s="208" t="s">
        <v>555</v>
      </c>
      <c r="GJQ23" s="208" t="s">
        <v>555</v>
      </c>
      <c r="GJR23" s="208" t="s">
        <v>555</v>
      </c>
      <c r="GJS23" s="208" t="s">
        <v>555</v>
      </c>
      <c r="GJT23" s="208" t="s">
        <v>555</v>
      </c>
      <c r="GJU23" s="208" t="s">
        <v>555</v>
      </c>
      <c r="GJV23" s="208" t="s">
        <v>555</v>
      </c>
      <c r="GJW23" s="208" t="s">
        <v>555</v>
      </c>
      <c r="GJX23" s="208" t="s">
        <v>555</v>
      </c>
      <c r="GJY23" s="208" t="s">
        <v>555</v>
      </c>
      <c r="GJZ23" s="208" t="s">
        <v>555</v>
      </c>
      <c r="GKA23" s="208" t="s">
        <v>555</v>
      </c>
      <c r="GKB23" s="208" t="s">
        <v>555</v>
      </c>
      <c r="GKC23" s="208" t="s">
        <v>555</v>
      </c>
      <c r="GKD23" s="208" t="s">
        <v>555</v>
      </c>
      <c r="GKE23" s="208" t="s">
        <v>555</v>
      </c>
      <c r="GKF23" s="208" t="s">
        <v>555</v>
      </c>
      <c r="GKG23" s="208" t="s">
        <v>555</v>
      </c>
      <c r="GKH23" s="208" t="s">
        <v>555</v>
      </c>
      <c r="GKI23" s="208" t="s">
        <v>555</v>
      </c>
      <c r="GKJ23" s="208" t="s">
        <v>555</v>
      </c>
      <c r="GKK23" s="208" t="s">
        <v>555</v>
      </c>
      <c r="GKL23" s="208" t="s">
        <v>555</v>
      </c>
      <c r="GKM23" s="208" t="s">
        <v>555</v>
      </c>
      <c r="GKN23" s="208" t="s">
        <v>555</v>
      </c>
      <c r="GKO23" s="208" t="s">
        <v>555</v>
      </c>
      <c r="GKP23" s="208" t="s">
        <v>555</v>
      </c>
      <c r="GKQ23" s="208" t="s">
        <v>555</v>
      </c>
      <c r="GKR23" s="208" t="s">
        <v>555</v>
      </c>
      <c r="GKS23" s="208" t="s">
        <v>555</v>
      </c>
      <c r="GKT23" s="208" t="s">
        <v>555</v>
      </c>
      <c r="GKU23" s="208" t="s">
        <v>555</v>
      </c>
      <c r="GKV23" s="208" t="s">
        <v>555</v>
      </c>
      <c r="GKW23" s="208" t="s">
        <v>555</v>
      </c>
      <c r="GKX23" s="208" t="s">
        <v>555</v>
      </c>
      <c r="GKY23" s="208" t="s">
        <v>555</v>
      </c>
      <c r="GKZ23" s="208" t="s">
        <v>555</v>
      </c>
      <c r="GLA23" s="208" t="s">
        <v>555</v>
      </c>
      <c r="GLB23" s="208" t="s">
        <v>555</v>
      </c>
      <c r="GLC23" s="208" t="s">
        <v>555</v>
      </c>
      <c r="GLD23" s="208" t="s">
        <v>555</v>
      </c>
      <c r="GLE23" s="208" t="s">
        <v>555</v>
      </c>
      <c r="GLF23" s="208" t="s">
        <v>555</v>
      </c>
      <c r="GLG23" s="208" t="s">
        <v>555</v>
      </c>
      <c r="GLH23" s="208" t="s">
        <v>555</v>
      </c>
      <c r="GLI23" s="208" t="s">
        <v>555</v>
      </c>
      <c r="GLJ23" s="208" t="s">
        <v>555</v>
      </c>
      <c r="GLK23" s="208" t="s">
        <v>555</v>
      </c>
      <c r="GLL23" s="208" t="s">
        <v>555</v>
      </c>
      <c r="GLM23" s="208" t="s">
        <v>555</v>
      </c>
      <c r="GLN23" s="208" t="s">
        <v>555</v>
      </c>
      <c r="GLO23" s="208" t="s">
        <v>555</v>
      </c>
      <c r="GLP23" s="208" t="s">
        <v>555</v>
      </c>
      <c r="GLQ23" s="208" t="s">
        <v>555</v>
      </c>
      <c r="GLR23" s="208" t="s">
        <v>555</v>
      </c>
      <c r="GLS23" s="208" t="s">
        <v>555</v>
      </c>
      <c r="GLT23" s="208" t="s">
        <v>555</v>
      </c>
      <c r="GLU23" s="208" t="s">
        <v>555</v>
      </c>
      <c r="GLV23" s="208" t="s">
        <v>555</v>
      </c>
      <c r="GLW23" s="208" t="s">
        <v>555</v>
      </c>
      <c r="GLX23" s="208" t="s">
        <v>555</v>
      </c>
      <c r="GLY23" s="208" t="s">
        <v>555</v>
      </c>
      <c r="GLZ23" s="208" t="s">
        <v>555</v>
      </c>
      <c r="GMA23" s="208" t="s">
        <v>555</v>
      </c>
      <c r="GMB23" s="208" t="s">
        <v>555</v>
      </c>
      <c r="GMC23" s="208" t="s">
        <v>555</v>
      </c>
      <c r="GMD23" s="208" t="s">
        <v>555</v>
      </c>
      <c r="GME23" s="208" t="s">
        <v>555</v>
      </c>
      <c r="GMF23" s="208" t="s">
        <v>555</v>
      </c>
      <c r="GMG23" s="208" t="s">
        <v>555</v>
      </c>
      <c r="GMH23" s="208" t="s">
        <v>555</v>
      </c>
      <c r="GMI23" s="208" t="s">
        <v>555</v>
      </c>
      <c r="GMJ23" s="208" t="s">
        <v>555</v>
      </c>
      <c r="GMK23" s="208" t="s">
        <v>555</v>
      </c>
      <c r="GML23" s="208" t="s">
        <v>555</v>
      </c>
      <c r="GMM23" s="208" t="s">
        <v>555</v>
      </c>
      <c r="GMN23" s="208" t="s">
        <v>555</v>
      </c>
      <c r="GMO23" s="208" t="s">
        <v>555</v>
      </c>
      <c r="GMP23" s="208" t="s">
        <v>555</v>
      </c>
      <c r="GMQ23" s="208" t="s">
        <v>555</v>
      </c>
      <c r="GMR23" s="208" t="s">
        <v>555</v>
      </c>
      <c r="GMS23" s="208" t="s">
        <v>555</v>
      </c>
      <c r="GMT23" s="208" t="s">
        <v>555</v>
      </c>
      <c r="GMU23" s="208" t="s">
        <v>555</v>
      </c>
      <c r="GMV23" s="208" t="s">
        <v>555</v>
      </c>
      <c r="GMW23" s="208" t="s">
        <v>555</v>
      </c>
      <c r="GMX23" s="208" t="s">
        <v>555</v>
      </c>
      <c r="GMY23" s="208" t="s">
        <v>555</v>
      </c>
      <c r="GMZ23" s="208" t="s">
        <v>555</v>
      </c>
      <c r="GNA23" s="208" t="s">
        <v>555</v>
      </c>
      <c r="GNB23" s="208" t="s">
        <v>555</v>
      </c>
      <c r="GNC23" s="208" t="s">
        <v>555</v>
      </c>
      <c r="GND23" s="208" t="s">
        <v>555</v>
      </c>
      <c r="GNE23" s="208" t="s">
        <v>555</v>
      </c>
      <c r="GNF23" s="208" t="s">
        <v>555</v>
      </c>
      <c r="GNG23" s="208" t="s">
        <v>555</v>
      </c>
      <c r="GNH23" s="208" t="s">
        <v>555</v>
      </c>
      <c r="GNI23" s="208" t="s">
        <v>555</v>
      </c>
      <c r="GNJ23" s="208" t="s">
        <v>555</v>
      </c>
      <c r="GNK23" s="208" t="s">
        <v>555</v>
      </c>
      <c r="GNL23" s="208" t="s">
        <v>555</v>
      </c>
      <c r="GNM23" s="208" t="s">
        <v>555</v>
      </c>
      <c r="GNN23" s="208" t="s">
        <v>555</v>
      </c>
      <c r="GNO23" s="208" t="s">
        <v>555</v>
      </c>
      <c r="GNP23" s="208" t="s">
        <v>555</v>
      </c>
      <c r="GNQ23" s="208" t="s">
        <v>555</v>
      </c>
      <c r="GNR23" s="208" t="s">
        <v>555</v>
      </c>
      <c r="GNS23" s="208" t="s">
        <v>555</v>
      </c>
      <c r="GNT23" s="208" t="s">
        <v>555</v>
      </c>
      <c r="GNU23" s="208" t="s">
        <v>555</v>
      </c>
      <c r="GNV23" s="208" t="s">
        <v>555</v>
      </c>
      <c r="GNW23" s="208" t="s">
        <v>555</v>
      </c>
      <c r="GNX23" s="208" t="s">
        <v>555</v>
      </c>
      <c r="GNY23" s="208" t="s">
        <v>555</v>
      </c>
      <c r="GNZ23" s="208" t="s">
        <v>555</v>
      </c>
      <c r="GOA23" s="208" t="s">
        <v>555</v>
      </c>
      <c r="GOB23" s="208" t="s">
        <v>555</v>
      </c>
      <c r="GOC23" s="208" t="s">
        <v>555</v>
      </c>
      <c r="GOD23" s="208" t="s">
        <v>555</v>
      </c>
      <c r="GOE23" s="208" t="s">
        <v>555</v>
      </c>
      <c r="GOF23" s="208" t="s">
        <v>555</v>
      </c>
      <c r="GOG23" s="208" t="s">
        <v>555</v>
      </c>
      <c r="GOH23" s="208" t="s">
        <v>555</v>
      </c>
      <c r="GOI23" s="208" t="s">
        <v>555</v>
      </c>
      <c r="GOJ23" s="208" t="s">
        <v>555</v>
      </c>
      <c r="GOK23" s="208" t="s">
        <v>555</v>
      </c>
      <c r="GOL23" s="208" t="s">
        <v>555</v>
      </c>
      <c r="GOM23" s="208" t="s">
        <v>555</v>
      </c>
      <c r="GON23" s="208" t="s">
        <v>555</v>
      </c>
      <c r="GOO23" s="208" t="s">
        <v>555</v>
      </c>
      <c r="GOP23" s="208" t="s">
        <v>555</v>
      </c>
      <c r="GOQ23" s="208" t="s">
        <v>555</v>
      </c>
      <c r="GOR23" s="208" t="s">
        <v>555</v>
      </c>
      <c r="GOS23" s="208" t="s">
        <v>555</v>
      </c>
      <c r="GOT23" s="208" t="s">
        <v>555</v>
      </c>
      <c r="GOU23" s="208" t="s">
        <v>555</v>
      </c>
      <c r="GOV23" s="208" t="s">
        <v>555</v>
      </c>
      <c r="GOW23" s="208" t="s">
        <v>555</v>
      </c>
      <c r="GOX23" s="208" t="s">
        <v>555</v>
      </c>
      <c r="GOY23" s="208" t="s">
        <v>555</v>
      </c>
      <c r="GOZ23" s="208" t="s">
        <v>555</v>
      </c>
      <c r="GPA23" s="208" t="s">
        <v>555</v>
      </c>
      <c r="GPB23" s="208" t="s">
        <v>555</v>
      </c>
      <c r="GPC23" s="208" t="s">
        <v>555</v>
      </c>
      <c r="GPD23" s="208" t="s">
        <v>555</v>
      </c>
      <c r="GPE23" s="208" t="s">
        <v>555</v>
      </c>
      <c r="GPF23" s="208" t="s">
        <v>555</v>
      </c>
      <c r="GPG23" s="208" t="s">
        <v>555</v>
      </c>
      <c r="GPH23" s="208" t="s">
        <v>555</v>
      </c>
      <c r="GPI23" s="208" t="s">
        <v>555</v>
      </c>
      <c r="GPJ23" s="208" t="s">
        <v>555</v>
      </c>
      <c r="GPK23" s="208" t="s">
        <v>555</v>
      </c>
      <c r="GPL23" s="208" t="s">
        <v>555</v>
      </c>
      <c r="GPM23" s="208" t="s">
        <v>555</v>
      </c>
      <c r="GPN23" s="208" t="s">
        <v>555</v>
      </c>
      <c r="GPO23" s="208" t="s">
        <v>555</v>
      </c>
      <c r="GPP23" s="208" t="s">
        <v>555</v>
      </c>
      <c r="GPQ23" s="208" t="s">
        <v>555</v>
      </c>
      <c r="GPR23" s="208" t="s">
        <v>555</v>
      </c>
      <c r="GPS23" s="208" t="s">
        <v>555</v>
      </c>
      <c r="GPT23" s="208" t="s">
        <v>555</v>
      </c>
      <c r="GPU23" s="208" t="s">
        <v>555</v>
      </c>
      <c r="GPV23" s="208" t="s">
        <v>555</v>
      </c>
      <c r="GPW23" s="208" t="s">
        <v>555</v>
      </c>
      <c r="GPX23" s="208" t="s">
        <v>555</v>
      </c>
      <c r="GPY23" s="208" t="s">
        <v>555</v>
      </c>
      <c r="GPZ23" s="208" t="s">
        <v>555</v>
      </c>
      <c r="GQA23" s="208" t="s">
        <v>555</v>
      </c>
      <c r="GQB23" s="208" t="s">
        <v>555</v>
      </c>
      <c r="GQC23" s="208" t="s">
        <v>555</v>
      </c>
      <c r="GQD23" s="208" t="s">
        <v>555</v>
      </c>
      <c r="GQE23" s="208" t="s">
        <v>555</v>
      </c>
      <c r="GQF23" s="208" t="s">
        <v>555</v>
      </c>
      <c r="GQG23" s="208" t="s">
        <v>555</v>
      </c>
      <c r="GQH23" s="208" t="s">
        <v>555</v>
      </c>
      <c r="GQI23" s="208" t="s">
        <v>555</v>
      </c>
      <c r="GQJ23" s="208" t="s">
        <v>555</v>
      </c>
      <c r="GQK23" s="208" t="s">
        <v>555</v>
      </c>
      <c r="GQL23" s="208" t="s">
        <v>555</v>
      </c>
      <c r="GQM23" s="208" t="s">
        <v>555</v>
      </c>
      <c r="GQN23" s="208" t="s">
        <v>555</v>
      </c>
      <c r="GQO23" s="208" t="s">
        <v>555</v>
      </c>
      <c r="GQP23" s="208" t="s">
        <v>555</v>
      </c>
      <c r="GQQ23" s="208" t="s">
        <v>555</v>
      </c>
      <c r="GQR23" s="208" t="s">
        <v>555</v>
      </c>
      <c r="GQS23" s="208" t="s">
        <v>555</v>
      </c>
      <c r="GQT23" s="208" t="s">
        <v>555</v>
      </c>
      <c r="GQU23" s="208" t="s">
        <v>555</v>
      </c>
      <c r="GQV23" s="208" t="s">
        <v>555</v>
      </c>
      <c r="GQW23" s="208" t="s">
        <v>555</v>
      </c>
      <c r="GQX23" s="208" t="s">
        <v>555</v>
      </c>
      <c r="GQY23" s="208" t="s">
        <v>555</v>
      </c>
      <c r="GQZ23" s="208" t="s">
        <v>555</v>
      </c>
      <c r="GRA23" s="208" t="s">
        <v>555</v>
      </c>
      <c r="GRB23" s="208" t="s">
        <v>555</v>
      </c>
      <c r="GRC23" s="208" t="s">
        <v>555</v>
      </c>
      <c r="GRD23" s="208" t="s">
        <v>555</v>
      </c>
      <c r="GRE23" s="208" t="s">
        <v>555</v>
      </c>
      <c r="GRF23" s="208" t="s">
        <v>555</v>
      </c>
      <c r="GRG23" s="208" t="s">
        <v>555</v>
      </c>
      <c r="GRH23" s="208" t="s">
        <v>555</v>
      </c>
      <c r="GRI23" s="208" t="s">
        <v>555</v>
      </c>
      <c r="GRJ23" s="208" t="s">
        <v>555</v>
      </c>
      <c r="GRK23" s="208" t="s">
        <v>555</v>
      </c>
      <c r="GRL23" s="208" t="s">
        <v>555</v>
      </c>
      <c r="GRM23" s="208" t="s">
        <v>555</v>
      </c>
      <c r="GRN23" s="208" t="s">
        <v>555</v>
      </c>
      <c r="GRO23" s="208" t="s">
        <v>555</v>
      </c>
      <c r="GRP23" s="208" t="s">
        <v>555</v>
      </c>
      <c r="GRQ23" s="208" t="s">
        <v>555</v>
      </c>
      <c r="GRR23" s="208" t="s">
        <v>555</v>
      </c>
      <c r="GRS23" s="208" t="s">
        <v>555</v>
      </c>
      <c r="GRT23" s="208" t="s">
        <v>555</v>
      </c>
      <c r="GRU23" s="208" t="s">
        <v>555</v>
      </c>
      <c r="GRV23" s="208" t="s">
        <v>555</v>
      </c>
      <c r="GRW23" s="208" t="s">
        <v>555</v>
      </c>
      <c r="GRX23" s="208" t="s">
        <v>555</v>
      </c>
      <c r="GRY23" s="208" t="s">
        <v>555</v>
      </c>
      <c r="GRZ23" s="208" t="s">
        <v>555</v>
      </c>
      <c r="GSA23" s="208" t="s">
        <v>555</v>
      </c>
      <c r="GSB23" s="208" t="s">
        <v>555</v>
      </c>
      <c r="GSC23" s="208" t="s">
        <v>555</v>
      </c>
      <c r="GSD23" s="208" t="s">
        <v>555</v>
      </c>
      <c r="GSE23" s="208" t="s">
        <v>555</v>
      </c>
      <c r="GSF23" s="208" t="s">
        <v>555</v>
      </c>
      <c r="GSG23" s="208" t="s">
        <v>555</v>
      </c>
      <c r="GSH23" s="208" t="s">
        <v>555</v>
      </c>
      <c r="GSI23" s="208" t="s">
        <v>555</v>
      </c>
      <c r="GSJ23" s="208" t="s">
        <v>555</v>
      </c>
      <c r="GSK23" s="208" t="s">
        <v>555</v>
      </c>
      <c r="GSL23" s="208" t="s">
        <v>555</v>
      </c>
      <c r="GSM23" s="208" t="s">
        <v>555</v>
      </c>
      <c r="GSN23" s="208" t="s">
        <v>555</v>
      </c>
      <c r="GSO23" s="208" t="s">
        <v>555</v>
      </c>
      <c r="GSP23" s="208" t="s">
        <v>555</v>
      </c>
      <c r="GSQ23" s="208" t="s">
        <v>555</v>
      </c>
      <c r="GSR23" s="208" t="s">
        <v>555</v>
      </c>
      <c r="GSS23" s="208" t="s">
        <v>555</v>
      </c>
      <c r="GST23" s="208" t="s">
        <v>555</v>
      </c>
      <c r="GSU23" s="208" t="s">
        <v>555</v>
      </c>
      <c r="GSV23" s="208" t="s">
        <v>555</v>
      </c>
      <c r="GSW23" s="208" t="s">
        <v>555</v>
      </c>
      <c r="GSX23" s="208" t="s">
        <v>555</v>
      </c>
      <c r="GSY23" s="208" t="s">
        <v>555</v>
      </c>
      <c r="GSZ23" s="208" t="s">
        <v>555</v>
      </c>
      <c r="GTA23" s="208" t="s">
        <v>555</v>
      </c>
      <c r="GTB23" s="208" t="s">
        <v>555</v>
      </c>
      <c r="GTC23" s="208" t="s">
        <v>555</v>
      </c>
      <c r="GTD23" s="208" t="s">
        <v>555</v>
      </c>
      <c r="GTE23" s="208" t="s">
        <v>555</v>
      </c>
      <c r="GTF23" s="208" t="s">
        <v>555</v>
      </c>
      <c r="GTG23" s="208" t="s">
        <v>555</v>
      </c>
      <c r="GTH23" s="208" t="s">
        <v>555</v>
      </c>
      <c r="GTI23" s="208" t="s">
        <v>555</v>
      </c>
      <c r="GTJ23" s="208" t="s">
        <v>555</v>
      </c>
      <c r="GTK23" s="208" t="s">
        <v>555</v>
      </c>
      <c r="GTL23" s="208" t="s">
        <v>555</v>
      </c>
      <c r="GTM23" s="208" t="s">
        <v>555</v>
      </c>
      <c r="GTN23" s="208" t="s">
        <v>555</v>
      </c>
      <c r="GTO23" s="208" t="s">
        <v>555</v>
      </c>
      <c r="GTP23" s="208" t="s">
        <v>555</v>
      </c>
      <c r="GTQ23" s="208" t="s">
        <v>555</v>
      </c>
      <c r="GTR23" s="208" t="s">
        <v>555</v>
      </c>
      <c r="GTS23" s="208" t="s">
        <v>555</v>
      </c>
      <c r="GTT23" s="208" t="s">
        <v>555</v>
      </c>
      <c r="GTU23" s="208" t="s">
        <v>555</v>
      </c>
      <c r="GTV23" s="208" t="s">
        <v>555</v>
      </c>
      <c r="GTW23" s="208" t="s">
        <v>555</v>
      </c>
      <c r="GTX23" s="208" t="s">
        <v>555</v>
      </c>
      <c r="GTY23" s="208" t="s">
        <v>555</v>
      </c>
      <c r="GTZ23" s="208" t="s">
        <v>555</v>
      </c>
      <c r="GUA23" s="208" t="s">
        <v>555</v>
      </c>
      <c r="GUB23" s="208" t="s">
        <v>555</v>
      </c>
      <c r="GUC23" s="208" t="s">
        <v>555</v>
      </c>
      <c r="GUD23" s="208" t="s">
        <v>555</v>
      </c>
      <c r="GUE23" s="208" t="s">
        <v>555</v>
      </c>
      <c r="GUF23" s="208" t="s">
        <v>555</v>
      </c>
      <c r="GUG23" s="208" t="s">
        <v>555</v>
      </c>
      <c r="GUH23" s="208" t="s">
        <v>555</v>
      </c>
      <c r="GUI23" s="208" t="s">
        <v>555</v>
      </c>
      <c r="GUJ23" s="208" t="s">
        <v>555</v>
      </c>
      <c r="GUK23" s="208" t="s">
        <v>555</v>
      </c>
      <c r="GUL23" s="208" t="s">
        <v>555</v>
      </c>
      <c r="GUM23" s="208" t="s">
        <v>555</v>
      </c>
      <c r="GUN23" s="208" t="s">
        <v>555</v>
      </c>
      <c r="GUO23" s="208" t="s">
        <v>555</v>
      </c>
      <c r="GUP23" s="208" t="s">
        <v>555</v>
      </c>
      <c r="GUQ23" s="208" t="s">
        <v>555</v>
      </c>
      <c r="GUR23" s="208" t="s">
        <v>555</v>
      </c>
      <c r="GUS23" s="208" t="s">
        <v>555</v>
      </c>
      <c r="GUT23" s="208" t="s">
        <v>555</v>
      </c>
      <c r="GUU23" s="208" t="s">
        <v>555</v>
      </c>
      <c r="GUV23" s="208" t="s">
        <v>555</v>
      </c>
      <c r="GUW23" s="208" t="s">
        <v>555</v>
      </c>
      <c r="GUX23" s="208" t="s">
        <v>555</v>
      </c>
      <c r="GUY23" s="208" t="s">
        <v>555</v>
      </c>
      <c r="GUZ23" s="208" t="s">
        <v>555</v>
      </c>
      <c r="GVA23" s="208" t="s">
        <v>555</v>
      </c>
      <c r="GVB23" s="208" t="s">
        <v>555</v>
      </c>
      <c r="GVC23" s="208" t="s">
        <v>555</v>
      </c>
      <c r="GVD23" s="208" t="s">
        <v>555</v>
      </c>
      <c r="GVE23" s="208" t="s">
        <v>555</v>
      </c>
      <c r="GVF23" s="208" t="s">
        <v>555</v>
      </c>
      <c r="GVG23" s="208" t="s">
        <v>555</v>
      </c>
      <c r="GVH23" s="208" t="s">
        <v>555</v>
      </c>
      <c r="GVI23" s="208" t="s">
        <v>555</v>
      </c>
      <c r="GVJ23" s="208" t="s">
        <v>555</v>
      </c>
      <c r="GVK23" s="208" t="s">
        <v>555</v>
      </c>
      <c r="GVL23" s="208" t="s">
        <v>555</v>
      </c>
      <c r="GVM23" s="208" t="s">
        <v>555</v>
      </c>
      <c r="GVN23" s="208" t="s">
        <v>555</v>
      </c>
      <c r="GVO23" s="208" t="s">
        <v>555</v>
      </c>
      <c r="GVP23" s="208" t="s">
        <v>555</v>
      </c>
      <c r="GVQ23" s="208" t="s">
        <v>555</v>
      </c>
      <c r="GVR23" s="208" t="s">
        <v>555</v>
      </c>
      <c r="GVS23" s="208" t="s">
        <v>555</v>
      </c>
      <c r="GVT23" s="208" t="s">
        <v>555</v>
      </c>
      <c r="GVU23" s="208" t="s">
        <v>555</v>
      </c>
      <c r="GVV23" s="208" t="s">
        <v>555</v>
      </c>
      <c r="GVW23" s="208" t="s">
        <v>555</v>
      </c>
      <c r="GVX23" s="208" t="s">
        <v>555</v>
      </c>
      <c r="GVY23" s="208" t="s">
        <v>555</v>
      </c>
      <c r="GVZ23" s="208" t="s">
        <v>555</v>
      </c>
      <c r="GWA23" s="208" t="s">
        <v>555</v>
      </c>
      <c r="GWB23" s="208" t="s">
        <v>555</v>
      </c>
      <c r="GWC23" s="208" t="s">
        <v>555</v>
      </c>
      <c r="GWD23" s="208" t="s">
        <v>555</v>
      </c>
      <c r="GWE23" s="208" t="s">
        <v>555</v>
      </c>
      <c r="GWF23" s="208" t="s">
        <v>555</v>
      </c>
      <c r="GWG23" s="208" t="s">
        <v>555</v>
      </c>
      <c r="GWH23" s="208" t="s">
        <v>555</v>
      </c>
      <c r="GWI23" s="208" t="s">
        <v>555</v>
      </c>
      <c r="GWJ23" s="208" t="s">
        <v>555</v>
      </c>
      <c r="GWK23" s="208" t="s">
        <v>555</v>
      </c>
      <c r="GWL23" s="208" t="s">
        <v>555</v>
      </c>
      <c r="GWM23" s="208" t="s">
        <v>555</v>
      </c>
      <c r="GWN23" s="208" t="s">
        <v>555</v>
      </c>
      <c r="GWO23" s="208" t="s">
        <v>555</v>
      </c>
      <c r="GWP23" s="208" t="s">
        <v>555</v>
      </c>
      <c r="GWQ23" s="208" t="s">
        <v>555</v>
      </c>
      <c r="GWR23" s="208" t="s">
        <v>555</v>
      </c>
      <c r="GWS23" s="208" t="s">
        <v>555</v>
      </c>
      <c r="GWT23" s="208" t="s">
        <v>555</v>
      </c>
      <c r="GWU23" s="208" t="s">
        <v>555</v>
      </c>
      <c r="GWV23" s="208" t="s">
        <v>555</v>
      </c>
      <c r="GWW23" s="208" t="s">
        <v>555</v>
      </c>
      <c r="GWX23" s="208" t="s">
        <v>555</v>
      </c>
      <c r="GWY23" s="208" t="s">
        <v>555</v>
      </c>
      <c r="GWZ23" s="208" t="s">
        <v>555</v>
      </c>
      <c r="GXA23" s="208" t="s">
        <v>555</v>
      </c>
      <c r="GXB23" s="208" t="s">
        <v>555</v>
      </c>
      <c r="GXC23" s="208" t="s">
        <v>555</v>
      </c>
      <c r="GXD23" s="208" t="s">
        <v>555</v>
      </c>
      <c r="GXE23" s="208" t="s">
        <v>555</v>
      </c>
      <c r="GXF23" s="208" t="s">
        <v>555</v>
      </c>
      <c r="GXG23" s="208" t="s">
        <v>555</v>
      </c>
      <c r="GXH23" s="208" t="s">
        <v>555</v>
      </c>
      <c r="GXI23" s="208" t="s">
        <v>555</v>
      </c>
      <c r="GXJ23" s="208" t="s">
        <v>555</v>
      </c>
      <c r="GXK23" s="208" t="s">
        <v>555</v>
      </c>
      <c r="GXL23" s="208" t="s">
        <v>555</v>
      </c>
      <c r="GXM23" s="208" t="s">
        <v>555</v>
      </c>
      <c r="GXN23" s="208" t="s">
        <v>555</v>
      </c>
      <c r="GXO23" s="208" t="s">
        <v>555</v>
      </c>
      <c r="GXP23" s="208" t="s">
        <v>555</v>
      </c>
      <c r="GXQ23" s="208" t="s">
        <v>555</v>
      </c>
      <c r="GXR23" s="208" t="s">
        <v>555</v>
      </c>
      <c r="GXS23" s="208" t="s">
        <v>555</v>
      </c>
      <c r="GXT23" s="208" t="s">
        <v>555</v>
      </c>
      <c r="GXU23" s="208" t="s">
        <v>555</v>
      </c>
      <c r="GXV23" s="208" t="s">
        <v>555</v>
      </c>
      <c r="GXW23" s="208" t="s">
        <v>555</v>
      </c>
      <c r="GXX23" s="208" t="s">
        <v>555</v>
      </c>
      <c r="GXY23" s="208" t="s">
        <v>555</v>
      </c>
      <c r="GXZ23" s="208" t="s">
        <v>555</v>
      </c>
      <c r="GYA23" s="208" t="s">
        <v>555</v>
      </c>
      <c r="GYB23" s="208" t="s">
        <v>555</v>
      </c>
      <c r="GYC23" s="208" t="s">
        <v>555</v>
      </c>
      <c r="GYD23" s="208" t="s">
        <v>555</v>
      </c>
      <c r="GYE23" s="208" t="s">
        <v>555</v>
      </c>
      <c r="GYF23" s="208" t="s">
        <v>555</v>
      </c>
      <c r="GYG23" s="208" t="s">
        <v>555</v>
      </c>
      <c r="GYH23" s="208" t="s">
        <v>555</v>
      </c>
      <c r="GYI23" s="208" t="s">
        <v>555</v>
      </c>
      <c r="GYJ23" s="208" t="s">
        <v>555</v>
      </c>
      <c r="GYK23" s="208" t="s">
        <v>555</v>
      </c>
      <c r="GYL23" s="208" t="s">
        <v>555</v>
      </c>
      <c r="GYM23" s="208" t="s">
        <v>555</v>
      </c>
      <c r="GYN23" s="208" t="s">
        <v>555</v>
      </c>
      <c r="GYO23" s="208" t="s">
        <v>555</v>
      </c>
      <c r="GYP23" s="208" t="s">
        <v>555</v>
      </c>
      <c r="GYQ23" s="208" t="s">
        <v>555</v>
      </c>
      <c r="GYR23" s="208" t="s">
        <v>555</v>
      </c>
      <c r="GYS23" s="208" t="s">
        <v>555</v>
      </c>
      <c r="GYT23" s="208" t="s">
        <v>555</v>
      </c>
      <c r="GYU23" s="208" t="s">
        <v>555</v>
      </c>
      <c r="GYV23" s="208" t="s">
        <v>555</v>
      </c>
      <c r="GYW23" s="208" t="s">
        <v>555</v>
      </c>
      <c r="GYX23" s="208" t="s">
        <v>555</v>
      </c>
      <c r="GYY23" s="208" t="s">
        <v>555</v>
      </c>
      <c r="GYZ23" s="208" t="s">
        <v>555</v>
      </c>
      <c r="GZA23" s="208" t="s">
        <v>555</v>
      </c>
      <c r="GZB23" s="208" t="s">
        <v>555</v>
      </c>
      <c r="GZC23" s="208" t="s">
        <v>555</v>
      </c>
      <c r="GZD23" s="208" t="s">
        <v>555</v>
      </c>
      <c r="GZE23" s="208" t="s">
        <v>555</v>
      </c>
      <c r="GZF23" s="208" t="s">
        <v>555</v>
      </c>
      <c r="GZG23" s="208" t="s">
        <v>555</v>
      </c>
      <c r="GZH23" s="208" t="s">
        <v>555</v>
      </c>
      <c r="GZI23" s="208" t="s">
        <v>555</v>
      </c>
      <c r="GZJ23" s="208" t="s">
        <v>555</v>
      </c>
      <c r="GZK23" s="208" t="s">
        <v>555</v>
      </c>
      <c r="GZL23" s="208" t="s">
        <v>555</v>
      </c>
      <c r="GZM23" s="208" t="s">
        <v>555</v>
      </c>
      <c r="GZN23" s="208" t="s">
        <v>555</v>
      </c>
      <c r="GZO23" s="208" t="s">
        <v>555</v>
      </c>
      <c r="GZP23" s="208" t="s">
        <v>555</v>
      </c>
      <c r="GZQ23" s="208" t="s">
        <v>555</v>
      </c>
      <c r="GZR23" s="208" t="s">
        <v>555</v>
      </c>
      <c r="GZS23" s="208" t="s">
        <v>555</v>
      </c>
      <c r="GZT23" s="208" t="s">
        <v>555</v>
      </c>
      <c r="GZU23" s="208" t="s">
        <v>555</v>
      </c>
      <c r="GZV23" s="208" t="s">
        <v>555</v>
      </c>
      <c r="GZW23" s="208" t="s">
        <v>555</v>
      </c>
      <c r="GZX23" s="208" t="s">
        <v>555</v>
      </c>
      <c r="GZY23" s="208" t="s">
        <v>555</v>
      </c>
      <c r="GZZ23" s="208" t="s">
        <v>555</v>
      </c>
      <c r="HAA23" s="208" t="s">
        <v>555</v>
      </c>
      <c r="HAB23" s="208" t="s">
        <v>555</v>
      </c>
      <c r="HAC23" s="208" t="s">
        <v>555</v>
      </c>
      <c r="HAD23" s="208" t="s">
        <v>555</v>
      </c>
      <c r="HAE23" s="208" t="s">
        <v>555</v>
      </c>
      <c r="HAF23" s="208" t="s">
        <v>555</v>
      </c>
      <c r="HAG23" s="208" t="s">
        <v>555</v>
      </c>
      <c r="HAH23" s="208" t="s">
        <v>555</v>
      </c>
      <c r="HAI23" s="208" t="s">
        <v>555</v>
      </c>
      <c r="HAJ23" s="208" t="s">
        <v>555</v>
      </c>
      <c r="HAK23" s="208" t="s">
        <v>555</v>
      </c>
      <c r="HAL23" s="208" t="s">
        <v>555</v>
      </c>
      <c r="HAM23" s="208" t="s">
        <v>555</v>
      </c>
      <c r="HAN23" s="208" t="s">
        <v>555</v>
      </c>
      <c r="HAO23" s="208" t="s">
        <v>555</v>
      </c>
      <c r="HAP23" s="208" t="s">
        <v>555</v>
      </c>
      <c r="HAQ23" s="208" t="s">
        <v>555</v>
      </c>
      <c r="HAR23" s="208" t="s">
        <v>555</v>
      </c>
      <c r="HAS23" s="208" t="s">
        <v>555</v>
      </c>
      <c r="HAT23" s="208" t="s">
        <v>555</v>
      </c>
      <c r="HAU23" s="208" t="s">
        <v>555</v>
      </c>
      <c r="HAV23" s="208" t="s">
        <v>555</v>
      </c>
      <c r="HAW23" s="208" t="s">
        <v>555</v>
      </c>
      <c r="HAX23" s="208" t="s">
        <v>555</v>
      </c>
      <c r="HAY23" s="208" t="s">
        <v>555</v>
      </c>
      <c r="HAZ23" s="208" t="s">
        <v>555</v>
      </c>
      <c r="HBA23" s="208" t="s">
        <v>555</v>
      </c>
      <c r="HBB23" s="208" t="s">
        <v>555</v>
      </c>
      <c r="HBC23" s="208" t="s">
        <v>555</v>
      </c>
      <c r="HBD23" s="208" t="s">
        <v>555</v>
      </c>
      <c r="HBE23" s="208" t="s">
        <v>555</v>
      </c>
      <c r="HBF23" s="208" t="s">
        <v>555</v>
      </c>
      <c r="HBG23" s="208" t="s">
        <v>555</v>
      </c>
      <c r="HBH23" s="208" t="s">
        <v>555</v>
      </c>
      <c r="HBI23" s="208" t="s">
        <v>555</v>
      </c>
      <c r="HBJ23" s="208" t="s">
        <v>555</v>
      </c>
      <c r="HBK23" s="208" t="s">
        <v>555</v>
      </c>
      <c r="HBL23" s="208" t="s">
        <v>555</v>
      </c>
      <c r="HBM23" s="208" t="s">
        <v>555</v>
      </c>
      <c r="HBN23" s="208" t="s">
        <v>555</v>
      </c>
      <c r="HBO23" s="208" t="s">
        <v>555</v>
      </c>
      <c r="HBP23" s="208" t="s">
        <v>555</v>
      </c>
      <c r="HBQ23" s="208" t="s">
        <v>555</v>
      </c>
      <c r="HBR23" s="208" t="s">
        <v>555</v>
      </c>
      <c r="HBS23" s="208" t="s">
        <v>555</v>
      </c>
      <c r="HBT23" s="208" t="s">
        <v>555</v>
      </c>
      <c r="HBU23" s="208" t="s">
        <v>555</v>
      </c>
      <c r="HBV23" s="208" t="s">
        <v>555</v>
      </c>
      <c r="HBW23" s="208" t="s">
        <v>555</v>
      </c>
      <c r="HBX23" s="208" t="s">
        <v>555</v>
      </c>
      <c r="HBY23" s="208" t="s">
        <v>555</v>
      </c>
      <c r="HBZ23" s="208" t="s">
        <v>555</v>
      </c>
      <c r="HCA23" s="208" t="s">
        <v>555</v>
      </c>
      <c r="HCB23" s="208" t="s">
        <v>555</v>
      </c>
      <c r="HCC23" s="208" t="s">
        <v>555</v>
      </c>
      <c r="HCD23" s="208" t="s">
        <v>555</v>
      </c>
      <c r="HCE23" s="208" t="s">
        <v>555</v>
      </c>
      <c r="HCF23" s="208" t="s">
        <v>555</v>
      </c>
      <c r="HCG23" s="208" t="s">
        <v>555</v>
      </c>
      <c r="HCH23" s="208" t="s">
        <v>555</v>
      </c>
      <c r="HCI23" s="208" t="s">
        <v>555</v>
      </c>
      <c r="HCJ23" s="208" t="s">
        <v>555</v>
      </c>
      <c r="HCK23" s="208" t="s">
        <v>555</v>
      </c>
      <c r="HCL23" s="208" t="s">
        <v>555</v>
      </c>
      <c r="HCM23" s="208" t="s">
        <v>555</v>
      </c>
      <c r="HCN23" s="208" t="s">
        <v>555</v>
      </c>
      <c r="HCO23" s="208" t="s">
        <v>555</v>
      </c>
      <c r="HCP23" s="208" t="s">
        <v>555</v>
      </c>
      <c r="HCQ23" s="208" t="s">
        <v>555</v>
      </c>
      <c r="HCR23" s="208" t="s">
        <v>555</v>
      </c>
      <c r="HCS23" s="208" t="s">
        <v>555</v>
      </c>
      <c r="HCT23" s="208" t="s">
        <v>555</v>
      </c>
      <c r="HCU23" s="208" t="s">
        <v>555</v>
      </c>
      <c r="HCV23" s="208" t="s">
        <v>555</v>
      </c>
      <c r="HCW23" s="208" t="s">
        <v>555</v>
      </c>
      <c r="HCX23" s="208" t="s">
        <v>555</v>
      </c>
      <c r="HCY23" s="208" t="s">
        <v>555</v>
      </c>
      <c r="HCZ23" s="208" t="s">
        <v>555</v>
      </c>
      <c r="HDA23" s="208" t="s">
        <v>555</v>
      </c>
      <c r="HDB23" s="208" t="s">
        <v>555</v>
      </c>
      <c r="HDC23" s="208" t="s">
        <v>555</v>
      </c>
      <c r="HDD23" s="208" t="s">
        <v>555</v>
      </c>
      <c r="HDE23" s="208" t="s">
        <v>555</v>
      </c>
      <c r="HDF23" s="208" t="s">
        <v>555</v>
      </c>
      <c r="HDG23" s="208" t="s">
        <v>555</v>
      </c>
      <c r="HDH23" s="208" t="s">
        <v>555</v>
      </c>
      <c r="HDI23" s="208" t="s">
        <v>555</v>
      </c>
      <c r="HDJ23" s="208" t="s">
        <v>555</v>
      </c>
      <c r="HDK23" s="208" t="s">
        <v>555</v>
      </c>
      <c r="HDL23" s="208" t="s">
        <v>555</v>
      </c>
      <c r="HDM23" s="208" t="s">
        <v>555</v>
      </c>
      <c r="HDN23" s="208" t="s">
        <v>555</v>
      </c>
      <c r="HDO23" s="208" t="s">
        <v>555</v>
      </c>
      <c r="HDP23" s="208" t="s">
        <v>555</v>
      </c>
      <c r="HDQ23" s="208" t="s">
        <v>555</v>
      </c>
      <c r="HDR23" s="208" t="s">
        <v>555</v>
      </c>
      <c r="HDS23" s="208" t="s">
        <v>555</v>
      </c>
      <c r="HDT23" s="208" t="s">
        <v>555</v>
      </c>
      <c r="HDU23" s="208" t="s">
        <v>555</v>
      </c>
      <c r="HDV23" s="208" t="s">
        <v>555</v>
      </c>
      <c r="HDW23" s="208" t="s">
        <v>555</v>
      </c>
      <c r="HDX23" s="208" t="s">
        <v>555</v>
      </c>
      <c r="HDY23" s="208" t="s">
        <v>555</v>
      </c>
      <c r="HDZ23" s="208" t="s">
        <v>555</v>
      </c>
      <c r="HEA23" s="208" t="s">
        <v>555</v>
      </c>
      <c r="HEB23" s="208" t="s">
        <v>555</v>
      </c>
      <c r="HEC23" s="208" t="s">
        <v>555</v>
      </c>
      <c r="HED23" s="208" t="s">
        <v>555</v>
      </c>
      <c r="HEE23" s="208" t="s">
        <v>555</v>
      </c>
      <c r="HEF23" s="208" t="s">
        <v>555</v>
      </c>
      <c r="HEG23" s="208" t="s">
        <v>555</v>
      </c>
      <c r="HEH23" s="208" t="s">
        <v>555</v>
      </c>
      <c r="HEI23" s="208" t="s">
        <v>555</v>
      </c>
      <c r="HEJ23" s="208" t="s">
        <v>555</v>
      </c>
      <c r="HEK23" s="208" t="s">
        <v>555</v>
      </c>
      <c r="HEL23" s="208" t="s">
        <v>555</v>
      </c>
      <c r="HEM23" s="208" t="s">
        <v>555</v>
      </c>
      <c r="HEN23" s="208" t="s">
        <v>555</v>
      </c>
      <c r="HEO23" s="208" t="s">
        <v>555</v>
      </c>
      <c r="HEP23" s="208" t="s">
        <v>555</v>
      </c>
      <c r="HEQ23" s="208" t="s">
        <v>555</v>
      </c>
      <c r="HER23" s="208" t="s">
        <v>555</v>
      </c>
      <c r="HES23" s="208" t="s">
        <v>555</v>
      </c>
      <c r="HET23" s="208" t="s">
        <v>555</v>
      </c>
      <c r="HEU23" s="208" t="s">
        <v>555</v>
      </c>
      <c r="HEV23" s="208" t="s">
        <v>555</v>
      </c>
      <c r="HEW23" s="208" t="s">
        <v>555</v>
      </c>
      <c r="HEX23" s="208" t="s">
        <v>555</v>
      </c>
      <c r="HEY23" s="208" t="s">
        <v>555</v>
      </c>
      <c r="HEZ23" s="208" t="s">
        <v>555</v>
      </c>
      <c r="HFA23" s="208" t="s">
        <v>555</v>
      </c>
      <c r="HFB23" s="208" t="s">
        <v>555</v>
      </c>
      <c r="HFC23" s="208" t="s">
        <v>555</v>
      </c>
      <c r="HFD23" s="208" t="s">
        <v>555</v>
      </c>
      <c r="HFE23" s="208" t="s">
        <v>555</v>
      </c>
      <c r="HFF23" s="208" t="s">
        <v>555</v>
      </c>
      <c r="HFG23" s="208" t="s">
        <v>555</v>
      </c>
      <c r="HFH23" s="208" t="s">
        <v>555</v>
      </c>
      <c r="HFI23" s="208" t="s">
        <v>555</v>
      </c>
      <c r="HFJ23" s="208" t="s">
        <v>555</v>
      </c>
      <c r="HFK23" s="208" t="s">
        <v>555</v>
      </c>
      <c r="HFL23" s="208" t="s">
        <v>555</v>
      </c>
      <c r="HFM23" s="208" t="s">
        <v>555</v>
      </c>
      <c r="HFN23" s="208" t="s">
        <v>555</v>
      </c>
      <c r="HFO23" s="208" t="s">
        <v>555</v>
      </c>
      <c r="HFP23" s="208" t="s">
        <v>555</v>
      </c>
      <c r="HFQ23" s="208" t="s">
        <v>555</v>
      </c>
      <c r="HFR23" s="208" t="s">
        <v>555</v>
      </c>
      <c r="HFS23" s="208" t="s">
        <v>555</v>
      </c>
      <c r="HFT23" s="208" t="s">
        <v>555</v>
      </c>
      <c r="HFU23" s="208" t="s">
        <v>555</v>
      </c>
      <c r="HFV23" s="208" t="s">
        <v>555</v>
      </c>
      <c r="HFW23" s="208" t="s">
        <v>555</v>
      </c>
      <c r="HFX23" s="208" t="s">
        <v>555</v>
      </c>
      <c r="HFY23" s="208" t="s">
        <v>555</v>
      </c>
      <c r="HFZ23" s="208" t="s">
        <v>555</v>
      </c>
      <c r="HGA23" s="208" t="s">
        <v>555</v>
      </c>
      <c r="HGB23" s="208" t="s">
        <v>555</v>
      </c>
      <c r="HGC23" s="208" t="s">
        <v>555</v>
      </c>
      <c r="HGD23" s="208" t="s">
        <v>555</v>
      </c>
      <c r="HGE23" s="208" t="s">
        <v>555</v>
      </c>
      <c r="HGF23" s="208" t="s">
        <v>555</v>
      </c>
      <c r="HGG23" s="208" t="s">
        <v>555</v>
      </c>
      <c r="HGH23" s="208" t="s">
        <v>555</v>
      </c>
      <c r="HGI23" s="208" t="s">
        <v>555</v>
      </c>
      <c r="HGJ23" s="208" t="s">
        <v>555</v>
      </c>
      <c r="HGK23" s="208" t="s">
        <v>555</v>
      </c>
      <c r="HGL23" s="208" t="s">
        <v>555</v>
      </c>
      <c r="HGM23" s="208" t="s">
        <v>555</v>
      </c>
      <c r="HGN23" s="208" t="s">
        <v>555</v>
      </c>
      <c r="HGO23" s="208" t="s">
        <v>555</v>
      </c>
      <c r="HGP23" s="208" t="s">
        <v>555</v>
      </c>
      <c r="HGQ23" s="208" t="s">
        <v>555</v>
      </c>
      <c r="HGR23" s="208" t="s">
        <v>555</v>
      </c>
      <c r="HGS23" s="208" t="s">
        <v>555</v>
      </c>
      <c r="HGT23" s="208" t="s">
        <v>555</v>
      </c>
      <c r="HGU23" s="208" t="s">
        <v>555</v>
      </c>
      <c r="HGV23" s="208" t="s">
        <v>555</v>
      </c>
      <c r="HGW23" s="208" t="s">
        <v>555</v>
      </c>
      <c r="HGX23" s="208" t="s">
        <v>555</v>
      </c>
      <c r="HGY23" s="208" t="s">
        <v>555</v>
      </c>
      <c r="HGZ23" s="208" t="s">
        <v>555</v>
      </c>
      <c r="HHA23" s="208" t="s">
        <v>555</v>
      </c>
      <c r="HHB23" s="208" t="s">
        <v>555</v>
      </c>
      <c r="HHC23" s="208" t="s">
        <v>555</v>
      </c>
      <c r="HHD23" s="208" t="s">
        <v>555</v>
      </c>
      <c r="HHE23" s="208" t="s">
        <v>555</v>
      </c>
      <c r="HHF23" s="208" t="s">
        <v>555</v>
      </c>
      <c r="HHG23" s="208" t="s">
        <v>555</v>
      </c>
      <c r="HHH23" s="208" t="s">
        <v>555</v>
      </c>
      <c r="HHI23" s="208" t="s">
        <v>555</v>
      </c>
      <c r="HHJ23" s="208" t="s">
        <v>555</v>
      </c>
      <c r="HHK23" s="208" t="s">
        <v>555</v>
      </c>
      <c r="HHL23" s="208" t="s">
        <v>555</v>
      </c>
      <c r="HHM23" s="208" t="s">
        <v>555</v>
      </c>
      <c r="HHN23" s="208" t="s">
        <v>555</v>
      </c>
      <c r="HHO23" s="208" t="s">
        <v>555</v>
      </c>
      <c r="HHP23" s="208" t="s">
        <v>555</v>
      </c>
      <c r="HHQ23" s="208" t="s">
        <v>555</v>
      </c>
      <c r="HHR23" s="208" t="s">
        <v>555</v>
      </c>
      <c r="HHS23" s="208" t="s">
        <v>555</v>
      </c>
      <c r="HHT23" s="208" t="s">
        <v>555</v>
      </c>
      <c r="HHU23" s="208" t="s">
        <v>555</v>
      </c>
      <c r="HHV23" s="208" t="s">
        <v>555</v>
      </c>
      <c r="HHW23" s="208" t="s">
        <v>555</v>
      </c>
      <c r="HHX23" s="208" t="s">
        <v>555</v>
      </c>
      <c r="HHY23" s="208" t="s">
        <v>555</v>
      </c>
      <c r="HHZ23" s="208" t="s">
        <v>555</v>
      </c>
      <c r="HIA23" s="208" t="s">
        <v>555</v>
      </c>
      <c r="HIB23" s="208" t="s">
        <v>555</v>
      </c>
      <c r="HIC23" s="208" t="s">
        <v>555</v>
      </c>
      <c r="HID23" s="208" t="s">
        <v>555</v>
      </c>
      <c r="HIE23" s="208" t="s">
        <v>555</v>
      </c>
      <c r="HIF23" s="208" t="s">
        <v>555</v>
      </c>
      <c r="HIG23" s="208" t="s">
        <v>555</v>
      </c>
      <c r="HIH23" s="208" t="s">
        <v>555</v>
      </c>
      <c r="HII23" s="208" t="s">
        <v>555</v>
      </c>
      <c r="HIJ23" s="208" t="s">
        <v>555</v>
      </c>
      <c r="HIK23" s="208" t="s">
        <v>555</v>
      </c>
      <c r="HIL23" s="208" t="s">
        <v>555</v>
      </c>
      <c r="HIM23" s="208" t="s">
        <v>555</v>
      </c>
      <c r="HIN23" s="208" t="s">
        <v>555</v>
      </c>
      <c r="HIO23" s="208" t="s">
        <v>555</v>
      </c>
      <c r="HIP23" s="208" t="s">
        <v>555</v>
      </c>
      <c r="HIQ23" s="208" t="s">
        <v>555</v>
      </c>
      <c r="HIR23" s="208" t="s">
        <v>555</v>
      </c>
      <c r="HIS23" s="208" t="s">
        <v>555</v>
      </c>
      <c r="HIT23" s="208" t="s">
        <v>555</v>
      </c>
      <c r="HIU23" s="208" t="s">
        <v>555</v>
      </c>
      <c r="HIV23" s="208" t="s">
        <v>555</v>
      </c>
      <c r="HIW23" s="208" t="s">
        <v>555</v>
      </c>
      <c r="HIX23" s="208" t="s">
        <v>555</v>
      </c>
      <c r="HIY23" s="208" t="s">
        <v>555</v>
      </c>
      <c r="HIZ23" s="208" t="s">
        <v>555</v>
      </c>
      <c r="HJA23" s="208" t="s">
        <v>555</v>
      </c>
      <c r="HJB23" s="208" t="s">
        <v>555</v>
      </c>
      <c r="HJC23" s="208" t="s">
        <v>555</v>
      </c>
      <c r="HJD23" s="208" t="s">
        <v>555</v>
      </c>
      <c r="HJE23" s="208" t="s">
        <v>555</v>
      </c>
      <c r="HJF23" s="208" t="s">
        <v>555</v>
      </c>
      <c r="HJG23" s="208" t="s">
        <v>555</v>
      </c>
      <c r="HJH23" s="208" t="s">
        <v>555</v>
      </c>
      <c r="HJI23" s="208" t="s">
        <v>555</v>
      </c>
      <c r="HJJ23" s="208" t="s">
        <v>555</v>
      </c>
      <c r="HJK23" s="208" t="s">
        <v>555</v>
      </c>
      <c r="HJL23" s="208" t="s">
        <v>555</v>
      </c>
      <c r="HJM23" s="208" t="s">
        <v>555</v>
      </c>
      <c r="HJN23" s="208" t="s">
        <v>555</v>
      </c>
      <c r="HJO23" s="208" t="s">
        <v>555</v>
      </c>
      <c r="HJP23" s="208" t="s">
        <v>555</v>
      </c>
      <c r="HJQ23" s="208" t="s">
        <v>555</v>
      </c>
      <c r="HJR23" s="208" t="s">
        <v>555</v>
      </c>
      <c r="HJS23" s="208" t="s">
        <v>555</v>
      </c>
      <c r="HJT23" s="208" t="s">
        <v>555</v>
      </c>
      <c r="HJU23" s="208" t="s">
        <v>555</v>
      </c>
      <c r="HJV23" s="208" t="s">
        <v>555</v>
      </c>
      <c r="HJW23" s="208" t="s">
        <v>555</v>
      </c>
      <c r="HJX23" s="208" t="s">
        <v>555</v>
      </c>
      <c r="HJY23" s="208" t="s">
        <v>555</v>
      </c>
      <c r="HJZ23" s="208" t="s">
        <v>555</v>
      </c>
      <c r="HKA23" s="208" t="s">
        <v>555</v>
      </c>
      <c r="HKB23" s="208" t="s">
        <v>555</v>
      </c>
      <c r="HKC23" s="208" t="s">
        <v>555</v>
      </c>
      <c r="HKD23" s="208" t="s">
        <v>555</v>
      </c>
      <c r="HKE23" s="208" t="s">
        <v>555</v>
      </c>
      <c r="HKF23" s="208" t="s">
        <v>555</v>
      </c>
      <c r="HKG23" s="208" t="s">
        <v>555</v>
      </c>
      <c r="HKH23" s="208" t="s">
        <v>555</v>
      </c>
      <c r="HKI23" s="208" t="s">
        <v>555</v>
      </c>
      <c r="HKJ23" s="208" t="s">
        <v>555</v>
      </c>
      <c r="HKK23" s="208" t="s">
        <v>555</v>
      </c>
      <c r="HKL23" s="208" t="s">
        <v>555</v>
      </c>
      <c r="HKM23" s="208" t="s">
        <v>555</v>
      </c>
      <c r="HKN23" s="208" t="s">
        <v>555</v>
      </c>
      <c r="HKO23" s="208" t="s">
        <v>555</v>
      </c>
      <c r="HKP23" s="208" t="s">
        <v>555</v>
      </c>
      <c r="HKQ23" s="208" t="s">
        <v>555</v>
      </c>
      <c r="HKR23" s="208" t="s">
        <v>555</v>
      </c>
      <c r="HKS23" s="208" t="s">
        <v>555</v>
      </c>
      <c r="HKT23" s="208" t="s">
        <v>555</v>
      </c>
      <c r="HKU23" s="208" t="s">
        <v>555</v>
      </c>
      <c r="HKV23" s="208" t="s">
        <v>555</v>
      </c>
      <c r="HKW23" s="208" t="s">
        <v>555</v>
      </c>
      <c r="HKX23" s="208" t="s">
        <v>555</v>
      </c>
      <c r="HKY23" s="208" t="s">
        <v>555</v>
      </c>
      <c r="HKZ23" s="208" t="s">
        <v>555</v>
      </c>
      <c r="HLA23" s="208" t="s">
        <v>555</v>
      </c>
      <c r="HLB23" s="208" t="s">
        <v>555</v>
      </c>
      <c r="HLC23" s="208" t="s">
        <v>555</v>
      </c>
      <c r="HLD23" s="208" t="s">
        <v>555</v>
      </c>
      <c r="HLE23" s="208" t="s">
        <v>555</v>
      </c>
      <c r="HLF23" s="208" t="s">
        <v>555</v>
      </c>
      <c r="HLG23" s="208" t="s">
        <v>555</v>
      </c>
      <c r="HLH23" s="208" t="s">
        <v>555</v>
      </c>
      <c r="HLI23" s="208" t="s">
        <v>555</v>
      </c>
      <c r="HLJ23" s="208" t="s">
        <v>555</v>
      </c>
      <c r="HLK23" s="208" t="s">
        <v>555</v>
      </c>
      <c r="HLL23" s="208" t="s">
        <v>555</v>
      </c>
      <c r="HLM23" s="208" t="s">
        <v>555</v>
      </c>
      <c r="HLN23" s="208" t="s">
        <v>555</v>
      </c>
      <c r="HLO23" s="208" t="s">
        <v>555</v>
      </c>
      <c r="HLP23" s="208" t="s">
        <v>555</v>
      </c>
      <c r="HLQ23" s="208" t="s">
        <v>555</v>
      </c>
      <c r="HLR23" s="208" t="s">
        <v>555</v>
      </c>
      <c r="HLS23" s="208" t="s">
        <v>555</v>
      </c>
      <c r="HLT23" s="208" t="s">
        <v>555</v>
      </c>
      <c r="HLU23" s="208" t="s">
        <v>555</v>
      </c>
      <c r="HLV23" s="208" t="s">
        <v>555</v>
      </c>
      <c r="HLW23" s="208" t="s">
        <v>555</v>
      </c>
      <c r="HLX23" s="208" t="s">
        <v>555</v>
      </c>
      <c r="HLY23" s="208" t="s">
        <v>555</v>
      </c>
      <c r="HLZ23" s="208" t="s">
        <v>555</v>
      </c>
      <c r="HMA23" s="208" t="s">
        <v>555</v>
      </c>
      <c r="HMB23" s="208" t="s">
        <v>555</v>
      </c>
      <c r="HMC23" s="208" t="s">
        <v>555</v>
      </c>
      <c r="HMD23" s="208" t="s">
        <v>555</v>
      </c>
      <c r="HME23" s="208" t="s">
        <v>555</v>
      </c>
      <c r="HMF23" s="208" t="s">
        <v>555</v>
      </c>
      <c r="HMG23" s="208" t="s">
        <v>555</v>
      </c>
      <c r="HMH23" s="208" t="s">
        <v>555</v>
      </c>
      <c r="HMI23" s="208" t="s">
        <v>555</v>
      </c>
      <c r="HMJ23" s="208" t="s">
        <v>555</v>
      </c>
      <c r="HMK23" s="208" t="s">
        <v>555</v>
      </c>
      <c r="HML23" s="208" t="s">
        <v>555</v>
      </c>
      <c r="HMM23" s="208" t="s">
        <v>555</v>
      </c>
      <c r="HMN23" s="208" t="s">
        <v>555</v>
      </c>
      <c r="HMO23" s="208" t="s">
        <v>555</v>
      </c>
      <c r="HMP23" s="208" t="s">
        <v>555</v>
      </c>
      <c r="HMQ23" s="208" t="s">
        <v>555</v>
      </c>
      <c r="HMR23" s="208" t="s">
        <v>555</v>
      </c>
      <c r="HMS23" s="208" t="s">
        <v>555</v>
      </c>
      <c r="HMT23" s="208" t="s">
        <v>555</v>
      </c>
      <c r="HMU23" s="208" t="s">
        <v>555</v>
      </c>
      <c r="HMV23" s="208" t="s">
        <v>555</v>
      </c>
      <c r="HMW23" s="208" t="s">
        <v>555</v>
      </c>
      <c r="HMX23" s="208" t="s">
        <v>555</v>
      </c>
      <c r="HMY23" s="208" t="s">
        <v>555</v>
      </c>
      <c r="HMZ23" s="208" t="s">
        <v>555</v>
      </c>
      <c r="HNA23" s="208" t="s">
        <v>555</v>
      </c>
      <c r="HNB23" s="208" t="s">
        <v>555</v>
      </c>
      <c r="HNC23" s="208" t="s">
        <v>555</v>
      </c>
      <c r="HND23" s="208" t="s">
        <v>555</v>
      </c>
      <c r="HNE23" s="208" t="s">
        <v>555</v>
      </c>
      <c r="HNF23" s="208" t="s">
        <v>555</v>
      </c>
      <c r="HNG23" s="208" t="s">
        <v>555</v>
      </c>
      <c r="HNH23" s="208" t="s">
        <v>555</v>
      </c>
      <c r="HNI23" s="208" t="s">
        <v>555</v>
      </c>
      <c r="HNJ23" s="208" t="s">
        <v>555</v>
      </c>
      <c r="HNK23" s="208" t="s">
        <v>555</v>
      </c>
      <c r="HNL23" s="208" t="s">
        <v>555</v>
      </c>
      <c r="HNM23" s="208" t="s">
        <v>555</v>
      </c>
      <c r="HNN23" s="208" t="s">
        <v>555</v>
      </c>
      <c r="HNO23" s="208" t="s">
        <v>555</v>
      </c>
      <c r="HNP23" s="208" t="s">
        <v>555</v>
      </c>
      <c r="HNQ23" s="208" t="s">
        <v>555</v>
      </c>
      <c r="HNR23" s="208" t="s">
        <v>555</v>
      </c>
      <c r="HNS23" s="208" t="s">
        <v>555</v>
      </c>
      <c r="HNT23" s="208" t="s">
        <v>555</v>
      </c>
      <c r="HNU23" s="208" t="s">
        <v>555</v>
      </c>
      <c r="HNV23" s="208" t="s">
        <v>555</v>
      </c>
      <c r="HNW23" s="208" t="s">
        <v>555</v>
      </c>
      <c r="HNX23" s="208" t="s">
        <v>555</v>
      </c>
      <c r="HNY23" s="208" t="s">
        <v>555</v>
      </c>
      <c r="HNZ23" s="208" t="s">
        <v>555</v>
      </c>
      <c r="HOA23" s="208" t="s">
        <v>555</v>
      </c>
      <c r="HOB23" s="208" t="s">
        <v>555</v>
      </c>
      <c r="HOC23" s="208" t="s">
        <v>555</v>
      </c>
      <c r="HOD23" s="208" t="s">
        <v>555</v>
      </c>
      <c r="HOE23" s="208" t="s">
        <v>555</v>
      </c>
      <c r="HOF23" s="208" t="s">
        <v>555</v>
      </c>
      <c r="HOG23" s="208" t="s">
        <v>555</v>
      </c>
      <c r="HOH23" s="208" t="s">
        <v>555</v>
      </c>
      <c r="HOI23" s="208" t="s">
        <v>555</v>
      </c>
      <c r="HOJ23" s="208" t="s">
        <v>555</v>
      </c>
      <c r="HOK23" s="208" t="s">
        <v>555</v>
      </c>
      <c r="HOL23" s="208" t="s">
        <v>555</v>
      </c>
      <c r="HOM23" s="208" t="s">
        <v>555</v>
      </c>
      <c r="HON23" s="208" t="s">
        <v>555</v>
      </c>
      <c r="HOO23" s="208" t="s">
        <v>555</v>
      </c>
      <c r="HOP23" s="208" t="s">
        <v>555</v>
      </c>
      <c r="HOQ23" s="208" t="s">
        <v>555</v>
      </c>
      <c r="HOR23" s="208" t="s">
        <v>555</v>
      </c>
      <c r="HOS23" s="208" t="s">
        <v>555</v>
      </c>
      <c r="HOT23" s="208" t="s">
        <v>555</v>
      </c>
      <c r="HOU23" s="208" t="s">
        <v>555</v>
      </c>
      <c r="HOV23" s="208" t="s">
        <v>555</v>
      </c>
      <c r="HOW23" s="208" t="s">
        <v>555</v>
      </c>
      <c r="HOX23" s="208" t="s">
        <v>555</v>
      </c>
      <c r="HOY23" s="208" t="s">
        <v>555</v>
      </c>
      <c r="HOZ23" s="208" t="s">
        <v>555</v>
      </c>
      <c r="HPA23" s="208" t="s">
        <v>555</v>
      </c>
      <c r="HPB23" s="208" t="s">
        <v>555</v>
      </c>
      <c r="HPC23" s="208" t="s">
        <v>555</v>
      </c>
      <c r="HPD23" s="208" t="s">
        <v>555</v>
      </c>
      <c r="HPE23" s="208" t="s">
        <v>555</v>
      </c>
      <c r="HPF23" s="208" t="s">
        <v>555</v>
      </c>
      <c r="HPG23" s="208" t="s">
        <v>555</v>
      </c>
      <c r="HPH23" s="208" t="s">
        <v>555</v>
      </c>
      <c r="HPI23" s="208" t="s">
        <v>555</v>
      </c>
      <c r="HPJ23" s="208" t="s">
        <v>555</v>
      </c>
      <c r="HPK23" s="208" t="s">
        <v>555</v>
      </c>
      <c r="HPL23" s="208" t="s">
        <v>555</v>
      </c>
      <c r="HPM23" s="208" t="s">
        <v>555</v>
      </c>
      <c r="HPN23" s="208" t="s">
        <v>555</v>
      </c>
      <c r="HPO23" s="208" t="s">
        <v>555</v>
      </c>
      <c r="HPP23" s="208" t="s">
        <v>555</v>
      </c>
      <c r="HPQ23" s="208" t="s">
        <v>555</v>
      </c>
      <c r="HPR23" s="208" t="s">
        <v>555</v>
      </c>
      <c r="HPS23" s="208" t="s">
        <v>555</v>
      </c>
      <c r="HPT23" s="208" t="s">
        <v>555</v>
      </c>
      <c r="HPU23" s="208" t="s">
        <v>555</v>
      </c>
      <c r="HPV23" s="208" t="s">
        <v>555</v>
      </c>
      <c r="HPW23" s="208" t="s">
        <v>555</v>
      </c>
      <c r="HPX23" s="208" t="s">
        <v>555</v>
      </c>
      <c r="HPY23" s="208" t="s">
        <v>555</v>
      </c>
      <c r="HPZ23" s="208" t="s">
        <v>555</v>
      </c>
      <c r="HQA23" s="208" t="s">
        <v>555</v>
      </c>
      <c r="HQB23" s="208" t="s">
        <v>555</v>
      </c>
      <c r="HQC23" s="208" t="s">
        <v>555</v>
      </c>
      <c r="HQD23" s="208" t="s">
        <v>555</v>
      </c>
      <c r="HQE23" s="208" t="s">
        <v>555</v>
      </c>
      <c r="HQF23" s="208" t="s">
        <v>555</v>
      </c>
      <c r="HQG23" s="208" t="s">
        <v>555</v>
      </c>
      <c r="HQH23" s="208" t="s">
        <v>555</v>
      </c>
      <c r="HQI23" s="208" t="s">
        <v>555</v>
      </c>
      <c r="HQJ23" s="208" t="s">
        <v>555</v>
      </c>
      <c r="HQK23" s="208" t="s">
        <v>555</v>
      </c>
      <c r="HQL23" s="208" t="s">
        <v>555</v>
      </c>
      <c r="HQM23" s="208" t="s">
        <v>555</v>
      </c>
      <c r="HQN23" s="208" t="s">
        <v>555</v>
      </c>
      <c r="HQO23" s="208" t="s">
        <v>555</v>
      </c>
      <c r="HQP23" s="208" t="s">
        <v>555</v>
      </c>
      <c r="HQQ23" s="208" t="s">
        <v>555</v>
      </c>
      <c r="HQR23" s="208" t="s">
        <v>555</v>
      </c>
      <c r="HQS23" s="208" t="s">
        <v>555</v>
      </c>
      <c r="HQT23" s="208" t="s">
        <v>555</v>
      </c>
      <c r="HQU23" s="208" t="s">
        <v>555</v>
      </c>
      <c r="HQV23" s="208" t="s">
        <v>555</v>
      </c>
      <c r="HQW23" s="208" t="s">
        <v>555</v>
      </c>
      <c r="HQX23" s="208" t="s">
        <v>555</v>
      </c>
      <c r="HQY23" s="208" t="s">
        <v>555</v>
      </c>
      <c r="HQZ23" s="208" t="s">
        <v>555</v>
      </c>
      <c r="HRA23" s="208" t="s">
        <v>555</v>
      </c>
      <c r="HRB23" s="208" t="s">
        <v>555</v>
      </c>
      <c r="HRC23" s="208" t="s">
        <v>555</v>
      </c>
      <c r="HRD23" s="208" t="s">
        <v>555</v>
      </c>
      <c r="HRE23" s="208" t="s">
        <v>555</v>
      </c>
      <c r="HRF23" s="208" t="s">
        <v>555</v>
      </c>
      <c r="HRG23" s="208" t="s">
        <v>555</v>
      </c>
      <c r="HRH23" s="208" t="s">
        <v>555</v>
      </c>
      <c r="HRI23" s="208" t="s">
        <v>555</v>
      </c>
      <c r="HRJ23" s="208" t="s">
        <v>555</v>
      </c>
      <c r="HRK23" s="208" t="s">
        <v>555</v>
      </c>
      <c r="HRL23" s="208" t="s">
        <v>555</v>
      </c>
      <c r="HRM23" s="208" t="s">
        <v>555</v>
      </c>
      <c r="HRN23" s="208" t="s">
        <v>555</v>
      </c>
      <c r="HRO23" s="208" t="s">
        <v>555</v>
      </c>
      <c r="HRP23" s="208" t="s">
        <v>555</v>
      </c>
      <c r="HRQ23" s="208" t="s">
        <v>555</v>
      </c>
      <c r="HRR23" s="208" t="s">
        <v>555</v>
      </c>
      <c r="HRS23" s="208" t="s">
        <v>555</v>
      </c>
      <c r="HRT23" s="208" t="s">
        <v>555</v>
      </c>
      <c r="HRU23" s="208" t="s">
        <v>555</v>
      </c>
      <c r="HRV23" s="208" t="s">
        <v>555</v>
      </c>
      <c r="HRW23" s="208" t="s">
        <v>555</v>
      </c>
      <c r="HRX23" s="208" t="s">
        <v>555</v>
      </c>
      <c r="HRY23" s="208" t="s">
        <v>555</v>
      </c>
      <c r="HRZ23" s="208" t="s">
        <v>555</v>
      </c>
      <c r="HSA23" s="208" t="s">
        <v>555</v>
      </c>
      <c r="HSB23" s="208" t="s">
        <v>555</v>
      </c>
      <c r="HSC23" s="208" t="s">
        <v>555</v>
      </c>
      <c r="HSD23" s="208" t="s">
        <v>555</v>
      </c>
      <c r="HSE23" s="208" t="s">
        <v>555</v>
      </c>
      <c r="HSF23" s="208" t="s">
        <v>555</v>
      </c>
      <c r="HSG23" s="208" t="s">
        <v>555</v>
      </c>
      <c r="HSH23" s="208" t="s">
        <v>555</v>
      </c>
      <c r="HSI23" s="208" t="s">
        <v>555</v>
      </c>
      <c r="HSJ23" s="208" t="s">
        <v>555</v>
      </c>
      <c r="HSK23" s="208" t="s">
        <v>555</v>
      </c>
      <c r="HSL23" s="208" t="s">
        <v>555</v>
      </c>
      <c r="HSM23" s="208" t="s">
        <v>555</v>
      </c>
      <c r="HSN23" s="208" t="s">
        <v>555</v>
      </c>
      <c r="HSO23" s="208" t="s">
        <v>555</v>
      </c>
      <c r="HSP23" s="208" t="s">
        <v>555</v>
      </c>
      <c r="HSQ23" s="208" t="s">
        <v>555</v>
      </c>
      <c r="HSR23" s="208" t="s">
        <v>555</v>
      </c>
      <c r="HSS23" s="208" t="s">
        <v>555</v>
      </c>
      <c r="HST23" s="208" t="s">
        <v>555</v>
      </c>
      <c r="HSU23" s="208" t="s">
        <v>555</v>
      </c>
      <c r="HSV23" s="208" t="s">
        <v>555</v>
      </c>
      <c r="HSW23" s="208" t="s">
        <v>555</v>
      </c>
      <c r="HSX23" s="208" t="s">
        <v>555</v>
      </c>
      <c r="HSY23" s="208" t="s">
        <v>555</v>
      </c>
      <c r="HSZ23" s="208" t="s">
        <v>555</v>
      </c>
      <c r="HTA23" s="208" t="s">
        <v>555</v>
      </c>
      <c r="HTB23" s="208" t="s">
        <v>555</v>
      </c>
      <c r="HTC23" s="208" t="s">
        <v>555</v>
      </c>
      <c r="HTD23" s="208" t="s">
        <v>555</v>
      </c>
      <c r="HTE23" s="208" t="s">
        <v>555</v>
      </c>
      <c r="HTF23" s="208" t="s">
        <v>555</v>
      </c>
      <c r="HTG23" s="208" t="s">
        <v>555</v>
      </c>
      <c r="HTH23" s="208" t="s">
        <v>555</v>
      </c>
      <c r="HTI23" s="208" t="s">
        <v>555</v>
      </c>
      <c r="HTJ23" s="208" t="s">
        <v>555</v>
      </c>
      <c r="HTK23" s="208" t="s">
        <v>555</v>
      </c>
      <c r="HTL23" s="208" t="s">
        <v>555</v>
      </c>
      <c r="HTM23" s="208" t="s">
        <v>555</v>
      </c>
      <c r="HTN23" s="208" t="s">
        <v>555</v>
      </c>
      <c r="HTO23" s="208" t="s">
        <v>555</v>
      </c>
      <c r="HTP23" s="208" t="s">
        <v>555</v>
      </c>
      <c r="HTQ23" s="208" t="s">
        <v>555</v>
      </c>
      <c r="HTR23" s="208" t="s">
        <v>555</v>
      </c>
      <c r="HTS23" s="208" t="s">
        <v>555</v>
      </c>
      <c r="HTT23" s="208" t="s">
        <v>555</v>
      </c>
      <c r="HTU23" s="208" t="s">
        <v>555</v>
      </c>
      <c r="HTV23" s="208" t="s">
        <v>555</v>
      </c>
      <c r="HTW23" s="208" t="s">
        <v>555</v>
      </c>
      <c r="HTX23" s="208" t="s">
        <v>555</v>
      </c>
      <c r="HTY23" s="208" t="s">
        <v>555</v>
      </c>
      <c r="HTZ23" s="208" t="s">
        <v>555</v>
      </c>
      <c r="HUA23" s="208" t="s">
        <v>555</v>
      </c>
      <c r="HUB23" s="208" t="s">
        <v>555</v>
      </c>
      <c r="HUC23" s="208" t="s">
        <v>555</v>
      </c>
      <c r="HUD23" s="208" t="s">
        <v>555</v>
      </c>
      <c r="HUE23" s="208" t="s">
        <v>555</v>
      </c>
      <c r="HUF23" s="208" t="s">
        <v>555</v>
      </c>
      <c r="HUG23" s="208" t="s">
        <v>555</v>
      </c>
      <c r="HUH23" s="208" t="s">
        <v>555</v>
      </c>
      <c r="HUI23" s="208" t="s">
        <v>555</v>
      </c>
      <c r="HUJ23" s="208" t="s">
        <v>555</v>
      </c>
      <c r="HUK23" s="208" t="s">
        <v>555</v>
      </c>
      <c r="HUL23" s="208" t="s">
        <v>555</v>
      </c>
      <c r="HUM23" s="208" t="s">
        <v>555</v>
      </c>
      <c r="HUN23" s="208" t="s">
        <v>555</v>
      </c>
      <c r="HUO23" s="208" t="s">
        <v>555</v>
      </c>
      <c r="HUP23" s="208" t="s">
        <v>555</v>
      </c>
      <c r="HUQ23" s="208" t="s">
        <v>555</v>
      </c>
      <c r="HUR23" s="208" t="s">
        <v>555</v>
      </c>
      <c r="HUS23" s="208" t="s">
        <v>555</v>
      </c>
      <c r="HUT23" s="208" t="s">
        <v>555</v>
      </c>
      <c r="HUU23" s="208" t="s">
        <v>555</v>
      </c>
      <c r="HUV23" s="208" t="s">
        <v>555</v>
      </c>
      <c r="HUW23" s="208" t="s">
        <v>555</v>
      </c>
      <c r="HUX23" s="208" t="s">
        <v>555</v>
      </c>
      <c r="HUY23" s="208" t="s">
        <v>555</v>
      </c>
      <c r="HUZ23" s="208" t="s">
        <v>555</v>
      </c>
      <c r="HVA23" s="208" t="s">
        <v>555</v>
      </c>
      <c r="HVB23" s="208" t="s">
        <v>555</v>
      </c>
      <c r="HVC23" s="208" t="s">
        <v>555</v>
      </c>
      <c r="HVD23" s="208" t="s">
        <v>555</v>
      </c>
      <c r="HVE23" s="208" t="s">
        <v>555</v>
      </c>
      <c r="HVF23" s="208" t="s">
        <v>555</v>
      </c>
      <c r="HVG23" s="208" t="s">
        <v>555</v>
      </c>
      <c r="HVH23" s="208" t="s">
        <v>555</v>
      </c>
      <c r="HVI23" s="208" t="s">
        <v>555</v>
      </c>
      <c r="HVJ23" s="208" t="s">
        <v>555</v>
      </c>
      <c r="HVK23" s="208" t="s">
        <v>555</v>
      </c>
      <c r="HVL23" s="208" t="s">
        <v>555</v>
      </c>
      <c r="HVM23" s="208" t="s">
        <v>555</v>
      </c>
      <c r="HVN23" s="208" t="s">
        <v>555</v>
      </c>
      <c r="HVO23" s="208" t="s">
        <v>555</v>
      </c>
      <c r="HVP23" s="208" t="s">
        <v>555</v>
      </c>
      <c r="HVQ23" s="208" t="s">
        <v>555</v>
      </c>
      <c r="HVR23" s="208" t="s">
        <v>555</v>
      </c>
      <c r="HVS23" s="208" t="s">
        <v>555</v>
      </c>
      <c r="HVT23" s="208" t="s">
        <v>555</v>
      </c>
      <c r="HVU23" s="208" t="s">
        <v>555</v>
      </c>
      <c r="HVV23" s="208" t="s">
        <v>555</v>
      </c>
      <c r="HVW23" s="208" t="s">
        <v>555</v>
      </c>
      <c r="HVX23" s="208" t="s">
        <v>555</v>
      </c>
      <c r="HVY23" s="208" t="s">
        <v>555</v>
      </c>
      <c r="HVZ23" s="208" t="s">
        <v>555</v>
      </c>
      <c r="HWA23" s="208" t="s">
        <v>555</v>
      </c>
      <c r="HWB23" s="208" t="s">
        <v>555</v>
      </c>
      <c r="HWC23" s="208" t="s">
        <v>555</v>
      </c>
      <c r="HWD23" s="208" t="s">
        <v>555</v>
      </c>
      <c r="HWE23" s="208" t="s">
        <v>555</v>
      </c>
      <c r="HWF23" s="208" t="s">
        <v>555</v>
      </c>
      <c r="HWG23" s="208" t="s">
        <v>555</v>
      </c>
      <c r="HWH23" s="208" t="s">
        <v>555</v>
      </c>
      <c r="HWI23" s="208" t="s">
        <v>555</v>
      </c>
      <c r="HWJ23" s="208" t="s">
        <v>555</v>
      </c>
      <c r="HWK23" s="208" t="s">
        <v>555</v>
      </c>
      <c r="HWL23" s="208" t="s">
        <v>555</v>
      </c>
      <c r="HWM23" s="208" t="s">
        <v>555</v>
      </c>
      <c r="HWN23" s="208" t="s">
        <v>555</v>
      </c>
      <c r="HWO23" s="208" t="s">
        <v>555</v>
      </c>
      <c r="HWP23" s="208" t="s">
        <v>555</v>
      </c>
      <c r="HWQ23" s="208" t="s">
        <v>555</v>
      </c>
      <c r="HWR23" s="208" t="s">
        <v>555</v>
      </c>
      <c r="HWS23" s="208" t="s">
        <v>555</v>
      </c>
      <c r="HWT23" s="208" t="s">
        <v>555</v>
      </c>
      <c r="HWU23" s="208" t="s">
        <v>555</v>
      </c>
      <c r="HWV23" s="208" t="s">
        <v>555</v>
      </c>
      <c r="HWW23" s="208" t="s">
        <v>555</v>
      </c>
      <c r="HWX23" s="208" t="s">
        <v>555</v>
      </c>
      <c r="HWY23" s="208" t="s">
        <v>555</v>
      </c>
      <c r="HWZ23" s="208" t="s">
        <v>555</v>
      </c>
      <c r="HXA23" s="208" t="s">
        <v>555</v>
      </c>
      <c r="HXB23" s="208" t="s">
        <v>555</v>
      </c>
      <c r="HXC23" s="208" t="s">
        <v>555</v>
      </c>
      <c r="HXD23" s="208" t="s">
        <v>555</v>
      </c>
      <c r="HXE23" s="208" t="s">
        <v>555</v>
      </c>
      <c r="HXF23" s="208" t="s">
        <v>555</v>
      </c>
      <c r="HXG23" s="208" t="s">
        <v>555</v>
      </c>
      <c r="HXH23" s="208" t="s">
        <v>555</v>
      </c>
      <c r="HXI23" s="208" t="s">
        <v>555</v>
      </c>
      <c r="HXJ23" s="208" t="s">
        <v>555</v>
      </c>
      <c r="HXK23" s="208" t="s">
        <v>555</v>
      </c>
      <c r="HXL23" s="208" t="s">
        <v>555</v>
      </c>
      <c r="HXM23" s="208" t="s">
        <v>555</v>
      </c>
      <c r="HXN23" s="208" t="s">
        <v>555</v>
      </c>
      <c r="HXO23" s="208" t="s">
        <v>555</v>
      </c>
      <c r="HXP23" s="208" t="s">
        <v>555</v>
      </c>
      <c r="HXQ23" s="208" t="s">
        <v>555</v>
      </c>
      <c r="HXR23" s="208" t="s">
        <v>555</v>
      </c>
      <c r="HXS23" s="208" t="s">
        <v>555</v>
      </c>
      <c r="HXT23" s="208" t="s">
        <v>555</v>
      </c>
      <c r="HXU23" s="208" t="s">
        <v>555</v>
      </c>
      <c r="HXV23" s="208" t="s">
        <v>555</v>
      </c>
      <c r="HXW23" s="208" t="s">
        <v>555</v>
      </c>
      <c r="HXX23" s="208" t="s">
        <v>555</v>
      </c>
      <c r="HXY23" s="208" t="s">
        <v>555</v>
      </c>
      <c r="HXZ23" s="208" t="s">
        <v>555</v>
      </c>
      <c r="HYA23" s="208" t="s">
        <v>555</v>
      </c>
      <c r="HYB23" s="208" t="s">
        <v>555</v>
      </c>
      <c r="HYC23" s="208" t="s">
        <v>555</v>
      </c>
      <c r="HYD23" s="208" t="s">
        <v>555</v>
      </c>
      <c r="HYE23" s="208" t="s">
        <v>555</v>
      </c>
      <c r="HYF23" s="208" t="s">
        <v>555</v>
      </c>
      <c r="HYG23" s="208" t="s">
        <v>555</v>
      </c>
      <c r="HYH23" s="208" t="s">
        <v>555</v>
      </c>
      <c r="HYI23" s="208" t="s">
        <v>555</v>
      </c>
      <c r="HYJ23" s="208" t="s">
        <v>555</v>
      </c>
      <c r="HYK23" s="208" t="s">
        <v>555</v>
      </c>
      <c r="HYL23" s="208" t="s">
        <v>555</v>
      </c>
      <c r="HYM23" s="208" t="s">
        <v>555</v>
      </c>
      <c r="HYN23" s="208" t="s">
        <v>555</v>
      </c>
      <c r="HYO23" s="208" t="s">
        <v>555</v>
      </c>
      <c r="HYP23" s="208" t="s">
        <v>555</v>
      </c>
      <c r="HYQ23" s="208" t="s">
        <v>555</v>
      </c>
      <c r="HYR23" s="208" t="s">
        <v>555</v>
      </c>
      <c r="HYS23" s="208" t="s">
        <v>555</v>
      </c>
      <c r="HYT23" s="208" t="s">
        <v>555</v>
      </c>
      <c r="HYU23" s="208" t="s">
        <v>555</v>
      </c>
      <c r="HYV23" s="208" t="s">
        <v>555</v>
      </c>
      <c r="HYW23" s="208" t="s">
        <v>555</v>
      </c>
      <c r="HYX23" s="208" t="s">
        <v>555</v>
      </c>
      <c r="HYY23" s="208" t="s">
        <v>555</v>
      </c>
      <c r="HYZ23" s="208" t="s">
        <v>555</v>
      </c>
      <c r="HZA23" s="208" t="s">
        <v>555</v>
      </c>
      <c r="HZB23" s="208" t="s">
        <v>555</v>
      </c>
      <c r="HZC23" s="208" t="s">
        <v>555</v>
      </c>
      <c r="HZD23" s="208" t="s">
        <v>555</v>
      </c>
      <c r="HZE23" s="208" t="s">
        <v>555</v>
      </c>
      <c r="HZF23" s="208" t="s">
        <v>555</v>
      </c>
      <c r="HZG23" s="208" t="s">
        <v>555</v>
      </c>
      <c r="HZH23" s="208" t="s">
        <v>555</v>
      </c>
      <c r="HZI23" s="208" t="s">
        <v>555</v>
      </c>
      <c r="HZJ23" s="208" t="s">
        <v>555</v>
      </c>
      <c r="HZK23" s="208" t="s">
        <v>555</v>
      </c>
      <c r="HZL23" s="208" t="s">
        <v>555</v>
      </c>
      <c r="HZM23" s="208" t="s">
        <v>555</v>
      </c>
      <c r="HZN23" s="208" t="s">
        <v>555</v>
      </c>
      <c r="HZO23" s="208" t="s">
        <v>555</v>
      </c>
      <c r="HZP23" s="208" t="s">
        <v>555</v>
      </c>
      <c r="HZQ23" s="208" t="s">
        <v>555</v>
      </c>
      <c r="HZR23" s="208" t="s">
        <v>555</v>
      </c>
      <c r="HZS23" s="208" t="s">
        <v>555</v>
      </c>
      <c r="HZT23" s="208" t="s">
        <v>555</v>
      </c>
      <c r="HZU23" s="208" t="s">
        <v>555</v>
      </c>
      <c r="HZV23" s="208" t="s">
        <v>555</v>
      </c>
      <c r="HZW23" s="208" t="s">
        <v>555</v>
      </c>
      <c r="HZX23" s="208" t="s">
        <v>555</v>
      </c>
      <c r="HZY23" s="208" t="s">
        <v>555</v>
      </c>
      <c r="HZZ23" s="208" t="s">
        <v>555</v>
      </c>
      <c r="IAA23" s="208" t="s">
        <v>555</v>
      </c>
      <c r="IAB23" s="208" t="s">
        <v>555</v>
      </c>
      <c r="IAC23" s="208" t="s">
        <v>555</v>
      </c>
      <c r="IAD23" s="208" t="s">
        <v>555</v>
      </c>
      <c r="IAE23" s="208" t="s">
        <v>555</v>
      </c>
      <c r="IAF23" s="208" t="s">
        <v>555</v>
      </c>
      <c r="IAG23" s="208" t="s">
        <v>555</v>
      </c>
      <c r="IAH23" s="208" t="s">
        <v>555</v>
      </c>
      <c r="IAI23" s="208" t="s">
        <v>555</v>
      </c>
      <c r="IAJ23" s="208" t="s">
        <v>555</v>
      </c>
      <c r="IAK23" s="208" t="s">
        <v>555</v>
      </c>
      <c r="IAL23" s="208" t="s">
        <v>555</v>
      </c>
      <c r="IAM23" s="208" t="s">
        <v>555</v>
      </c>
      <c r="IAN23" s="208" t="s">
        <v>555</v>
      </c>
      <c r="IAO23" s="208" t="s">
        <v>555</v>
      </c>
      <c r="IAP23" s="208" t="s">
        <v>555</v>
      </c>
      <c r="IAQ23" s="208" t="s">
        <v>555</v>
      </c>
      <c r="IAR23" s="208" t="s">
        <v>555</v>
      </c>
      <c r="IAS23" s="208" t="s">
        <v>555</v>
      </c>
      <c r="IAT23" s="208" t="s">
        <v>555</v>
      </c>
      <c r="IAU23" s="208" t="s">
        <v>555</v>
      </c>
      <c r="IAV23" s="208" t="s">
        <v>555</v>
      </c>
      <c r="IAW23" s="208" t="s">
        <v>555</v>
      </c>
      <c r="IAX23" s="208" t="s">
        <v>555</v>
      </c>
      <c r="IAY23" s="208" t="s">
        <v>555</v>
      </c>
      <c r="IAZ23" s="208" t="s">
        <v>555</v>
      </c>
      <c r="IBA23" s="208" t="s">
        <v>555</v>
      </c>
      <c r="IBB23" s="208" t="s">
        <v>555</v>
      </c>
      <c r="IBC23" s="208" t="s">
        <v>555</v>
      </c>
      <c r="IBD23" s="208" t="s">
        <v>555</v>
      </c>
      <c r="IBE23" s="208" t="s">
        <v>555</v>
      </c>
      <c r="IBF23" s="208" t="s">
        <v>555</v>
      </c>
      <c r="IBG23" s="208" t="s">
        <v>555</v>
      </c>
      <c r="IBH23" s="208" t="s">
        <v>555</v>
      </c>
      <c r="IBI23" s="208" t="s">
        <v>555</v>
      </c>
      <c r="IBJ23" s="208" t="s">
        <v>555</v>
      </c>
      <c r="IBK23" s="208" t="s">
        <v>555</v>
      </c>
      <c r="IBL23" s="208" t="s">
        <v>555</v>
      </c>
      <c r="IBM23" s="208" t="s">
        <v>555</v>
      </c>
      <c r="IBN23" s="208" t="s">
        <v>555</v>
      </c>
      <c r="IBO23" s="208" t="s">
        <v>555</v>
      </c>
      <c r="IBP23" s="208" t="s">
        <v>555</v>
      </c>
      <c r="IBQ23" s="208" t="s">
        <v>555</v>
      </c>
      <c r="IBR23" s="208" t="s">
        <v>555</v>
      </c>
      <c r="IBS23" s="208" t="s">
        <v>555</v>
      </c>
      <c r="IBT23" s="208" t="s">
        <v>555</v>
      </c>
      <c r="IBU23" s="208" t="s">
        <v>555</v>
      </c>
      <c r="IBV23" s="208" t="s">
        <v>555</v>
      </c>
      <c r="IBW23" s="208" t="s">
        <v>555</v>
      </c>
      <c r="IBX23" s="208" t="s">
        <v>555</v>
      </c>
      <c r="IBY23" s="208" t="s">
        <v>555</v>
      </c>
      <c r="IBZ23" s="208" t="s">
        <v>555</v>
      </c>
      <c r="ICA23" s="208" t="s">
        <v>555</v>
      </c>
      <c r="ICB23" s="208" t="s">
        <v>555</v>
      </c>
      <c r="ICC23" s="208" t="s">
        <v>555</v>
      </c>
      <c r="ICD23" s="208" t="s">
        <v>555</v>
      </c>
      <c r="ICE23" s="208" t="s">
        <v>555</v>
      </c>
      <c r="ICF23" s="208" t="s">
        <v>555</v>
      </c>
      <c r="ICG23" s="208" t="s">
        <v>555</v>
      </c>
      <c r="ICH23" s="208" t="s">
        <v>555</v>
      </c>
      <c r="ICI23" s="208" t="s">
        <v>555</v>
      </c>
      <c r="ICJ23" s="208" t="s">
        <v>555</v>
      </c>
      <c r="ICK23" s="208" t="s">
        <v>555</v>
      </c>
      <c r="ICL23" s="208" t="s">
        <v>555</v>
      </c>
      <c r="ICM23" s="208" t="s">
        <v>555</v>
      </c>
      <c r="ICN23" s="208" t="s">
        <v>555</v>
      </c>
      <c r="ICO23" s="208" t="s">
        <v>555</v>
      </c>
      <c r="ICP23" s="208" t="s">
        <v>555</v>
      </c>
      <c r="ICQ23" s="208" t="s">
        <v>555</v>
      </c>
      <c r="ICR23" s="208" t="s">
        <v>555</v>
      </c>
      <c r="ICS23" s="208" t="s">
        <v>555</v>
      </c>
      <c r="ICT23" s="208" t="s">
        <v>555</v>
      </c>
      <c r="ICU23" s="208" t="s">
        <v>555</v>
      </c>
      <c r="ICV23" s="208" t="s">
        <v>555</v>
      </c>
      <c r="ICW23" s="208" t="s">
        <v>555</v>
      </c>
      <c r="ICX23" s="208" t="s">
        <v>555</v>
      </c>
      <c r="ICY23" s="208" t="s">
        <v>555</v>
      </c>
      <c r="ICZ23" s="208" t="s">
        <v>555</v>
      </c>
      <c r="IDA23" s="208" t="s">
        <v>555</v>
      </c>
      <c r="IDB23" s="208" t="s">
        <v>555</v>
      </c>
      <c r="IDC23" s="208" t="s">
        <v>555</v>
      </c>
      <c r="IDD23" s="208" t="s">
        <v>555</v>
      </c>
      <c r="IDE23" s="208" t="s">
        <v>555</v>
      </c>
      <c r="IDF23" s="208" t="s">
        <v>555</v>
      </c>
      <c r="IDG23" s="208" t="s">
        <v>555</v>
      </c>
      <c r="IDH23" s="208" t="s">
        <v>555</v>
      </c>
      <c r="IDI23" s="208" t="s">
        <v>555</v>
      </c>
      <c r="IDJ23" s="208" t="s">
        <v>555</v>
      </c>
      <c r="IDK23" s="208" t="s">
        <v>555</v>
      </c>
      <c r="IDL23" s="208" t="s">
        <v>555</v>
      </c>
      <c r="IDM23" s="208" t="s">
        <v>555</v>
      </c>
      <c r="IDN23" s="208" t="s">
        <v>555</v>
      </c>
      <c r="IDO23" s="208" t="s">
        <v>555</v>
      </c>
      <c r="IDP23" s="208" t="s">
        <v>555</v>
      </c>
      <c r="IDQ23" s="208" t="s">
        <v>555</v>
      </c>
      <c r="IDR23" s="208" t="s">
        <v>555</v>
      </c>
      <c r="IDS23" s="208" t="s">
        <v>555</v>
      </c>
      <c r="IDT23" s="208" t="s">
        <v>555</v>
      </c>
      <c r="IDU23" s="208" t="s">
        <v>555</v>
      </c>
      <c r="IDV23" s="208" t="s">
        <v>555</v>
      </c>
      <c r="IDW23" s="208" t="s">
        <v>555</v>
      </c>
      <c r="IDX23" s="208" t="s">
        <v>555</v>
      </c>
      <c r="IDY23" s="208" t="s">
        <v>555</v>
      </c>
      <c r="IDZ23" s="208" t="s">
        <v>555</v>
      </c>
      <c r="IEA23" s="208" t="s">
        <v>555</v>
      </c>
      <c r="IEB23" s="208" t="s">
        <v>555</v>
      </c>
      <c r="IEC23" s="208" t="s">
        <v>555</v>
      </c>
      <c r="IED23" s="208" t="s">
        <v>555</v>
      </c>
      <c r="IEE23" s="208" t="s">
        <v>555</v>
      </c>
      <c r="IEF23" s="208" t="s">
        <v>555</v>
      </c>
      <c r="IEG23" s="208" t="s">
        <v>555</v>
      </c>
      <c r="IEH23" s="208" t="s">
        <v>555</v>
      </c>
      <c r="IEI23" s="208" t="s">
        <v>555</v>
      </c>
      <c r="IEJ23" s="208" t="s">
        <v>555</v>
      </c>
      <c r="IEK23" s="208" t="s">
        <v>555</v>
      </c>
      <c r="IEL23" s="208" t="s">
        <v>555</v>
      </c>
      <c r="IEM23" s="208" t="s">
        <v>555</v>
      </c>
      <c r="IEN23" s="208" t="s">
        <v>555</v>
      </c>
      <c r="IEO23" s="208" t="s">
        <v>555</v>
      </c>
      <c r="IEP23" s="208" t="s">
        <v>555</v>
      </c>
      <c r="IEQ23" s="208" t="s">
        <v>555</v>
      </c>
      <c r="IER23" s="208" t="s">
        <v>555</v>
      </c>
      <c r="IES23" s="208" t="s">
        <v>555</v>
      </c>
      <c r="IET23" s="208" t="s">
        <v>555</v>
      </c>
      <c r="IEU23" s="208" t="s">
        <v>555</v>
      </c>
      <c r="IEV23" s="208" t="s">
        <v>555</v>
      </c>
      <c r="IEW23" s="208" t="s">
        <v>555</v>
      </c>
      <c r="IEX23" s="208" t="s">
        <v>555</v>
      </c>
      <c r="IEY23" s="208" t="s">
        <v>555</v>
      </c>
      <c r="IEZ23" s="208" t="s">
        <v>555</v>
      </c>
      <c r="IFA23" s="208" t="s">
        <v>555</v>
      </c>
      <c r="IFB23" s="208" t="s">
        <v>555</v>
      </c>
      <c r="IFC23" s="208" t="s">
        <v>555</v>
      </c>
      <c r="IFD23" s="208" t="s">
        <v>555</v>
      </c>
      <c r="IFE23" s="208" t="s">
        <v>555</v>
      </c>
      <c r="IFF23" s="208" t="s">
        <v>555</v>
      </c>
      <c r="IFG23" s="208" t="s">
        <v>555</v>
      </c>
      <c r="IFH23" s="208" t="s">
        <v>555</v>
      </c>
      <c r="IFI23" s="208" t="s">
        <v>555</v>
      </c>
      <c r="IFJ23" s="208" t="s">
        <v>555</v>
      </c>
      <c r="IFK23" s="208" t="s">
        <v>555</v>
      </c>
      <c r="IFL23" s="208" t="s">
        <v>555</v>
      </c>
      <c r="IFM23" s="208" t="s">
        <v>555</v>
      </c>
      <c r="IFN23" s="208" t="s">
        <v>555</v>
      </c>
      <c r="IFO23" s="208" t="s">
        <v>555</v>
      </c>
      <c r="IFP23" s="208" t="s">
        <v>555</v>
      </c>
      <c r="IFQ23" s="208" t="s">
        <v>555</v>
      </c>
      <c r="IFR23" s="208" t="s">
        <v>555</v>
      </c>
      <c r="IFS23" s="208" t="s">
        <v>555</v>
      </c>
      <c r="IFT23" s="208" t="s">
        <v>555</v>
      </c>
      <c r="IFU23" s="208" t="s">
        <v>555</v>
      </c>
      <c r="IFV23" s="208" t="s">
        <v>555</v>
      </c>
      <c r="IFW23" s="208" t="s">
        <v>555</v>
      </c>
      <c r="IFX23" s="208" t="s">
        <v>555</v>
      </c>
      <c r="IFY23" s="208" t="s">
        <v>555</v>
      </c>
      <c r="IFZ23" s="208" t="s">
        <v>555</v>
      </c>
      <c r="IGA23" s="208" t="s">
        <v>555</v>
      </c>
      <c r="IGB23" s="208" t="s">
        <v>555</v>
      </c>
      <c r="IGC23" s="208" t="s">
        <v>555</v>
      </c>
      <c r="IGD23" s="208" t="s">
        <v>555</v>
      </c>
      <c r="IGE23" s="208" t="s">
        <v>555</v>
      </c>
      <c r="IGF23" s="208" t="s">
        <v>555</v>
      </c>
      <c r="IGG23" s="208" t="s">
        <v>555</v>
      </c>
      <c r="IGH23" s="208" t="s">
        <v>555</v>
      </c>
      <c r="IGI23" s="208" t="s">
        <v>555</v>
      </c>
      <c r="IGJ23" s="208" t="s">
        <v>555</v>
      </c>
      <c r="IGK23" s="208" t="s">
        <v>555</v>
      </c>
      <c r="IGL23" s="208" t="s">
        <v>555</v>
      </c>
      <c r="IGM23" s="208" t="s">
        <v>555</v>
      </c>
      <c r="IGN23" s="208" t="s">
        <v>555</v>
      </c>
      <c r="IGO23" s="208" t="s">
        <v>555</v>
      </c>
      <c r="IGP23" s="208" t="s">
        <v>555</v>
      </c>
      <c r="IGQ23" s="208" t="s">
        <v>555</v>
      </c>
      <c r="IGR23" s="208" t="s">
        <v>555</v>
      </c>
      <c r="IGS23" s="208" t="s">
        <v>555</v>
      </c>
      <c r="IGT23" s="208" t="s">
        <v>555</v>
      </c>
      <c r="IGU23" s="208" t="s">
        <v>555</v>
      </c>
      <c r="IGV23" s="208" t="s">
        <v>555</v>
      </c>
      <c r="IGW23" s="208" t="s">
        <v>555</v>
      </c>
      <c r="IGX23" s="208" t="s">
        <v>555</v>
      </c>
      <c r="IGY23" s="208" t="s">
        <v>555</v>
      </c>
      <c r="IGZ23" s="208" t="s">
        <v>555</v>
      </c>
      <c r="IHA23" s="208" t="s">
        <v>555</v>
      </c>
      <c r="IHB23" s="208" t="s">
        <v>555</v>
      </c>
      <c r="IHC23" s="208" t="s">
        <v>555</v>
      </c>
      <c r="IHD23" s="208" t="s">
        <v>555</v>
      </c>
      <c r="IHE23" s="208" t="s">
        <v>555</v>
      </c>
      <c r="IHF23" s="208" t="s">
        <v>555</v>
      </c>
      <c r="IHG23" s="208" t="s">
        <v>555</v>
      </c>
      <c r="IHH23" s="208" t="s">
        <v>555</v>
      </c>
      <c r="IHI23" s="208" t="s">
        <v>555</v>
      </c>
      <c r="IHJ23" s="208" t="s">
        <v>555</v>
      </c>
      <c r="IHK23" s="208" t="s">
        <v>555</v>
      </c>
      <c r="IHL23" s="208" t="s">
        <v>555</v>
      </c>
      <c r="IHM23" s="208" t="s">
        <v>555</v>
      </c>
      <c r="IHN23" s="208" t="s">
        <v>555</v>
      </c>
      <c r="IHO23" s="208" t="s">
        <v>555</v>
      </c>
      <c r="IHP23" s="208" t="s">
        <v>555</v>
      </c>
      <c r="IHQ23" s="208" t="s">
        <v>555</v>
      </c>
      <c r="IHR23" s="208" t="s">
        <v>555</v>
      </c>
      <c r="IHS23" s="208" t="s">
        <v>555</v>
      </c>
      <c r="IHT23" s="208" t="s">
        <v>555</v>
      </c>
      <c r="IHU23" s="208" t="s">
        <v>555</v>
      </c>
      <c r="IHV23" s="208" t="s">
        <v>555</v>
      </c>
      <c r="IHW23" s="208" t="s">
        <v>555</v>
      </c>
      <c r="IHX23" s="208" t="s">
        <v>555</v>
      </c>
      <c r="IHY23" s="208" t="s">
        <v>555</v>
      </c>
      <c r="IHZ23" s="208" t="s">
        <v>555</v>
      </c>
      <c r="IIA23" s="208" t="s">
        <v>555</v>
      </c>
      <c r="IIB23" s="208" t="s">
        <v>555</v>
      </c>
      <c r="IIC23" s="208" t="s">
        <v>555</v>
      </c>
      <c r="IID23" s="208" t="s">
        <v>555</v>
      </c>
      <c r="IIE23" s="208" t="s">
        <v>555</v>
      </c>
      <c r="IIF23" s="208" t="s">
        <v>555</v>
      </c>
      <c r="IIG23" s="208" t="s">
        <v>555</v>
      </c>
      <c r="IIH23" s="208" t="s">
        <v>555</v>
      </c>
      <c r="III23" s="208" t="s">
        <v>555</v>
      </c>
      <c r="IIJ23" s="208" t="s">
        <v>555</v>
      </c>
      <c r="IIK23" s="208" t="s">
        <v>555</v>
      </c>
      <c r="IIL23" s="208" t="s">
        <v>555</v>
      </c>
      <c r="IIM23" s="208" t="s">
        <v>555</v>
      </c>
      <c r="IIN23" s="208" t="s">
        <v>555</v>
      </c>
      <c r="IIO23" s="208" t="s">
        <v>555</v>
      </c>
      <c r="IIP23" s="208" t="s">
        <v>555</v>
      </c>
      <c r="IIQ23" s="208" t="s">
        <v>555</v>
      </c>
      <c r="IIR23" s="208" t="s">
        <v>555</v>
      </c>
      <c r="IIS23" s="208" t="s">
        <v>555</v>
      </c>
      <c r="IIT23" s="208" t="s">
        <v>555</v>
      </c>
      <c r="IIU23" s="208" t="s">
        <v>555</v>
      </c>
      <c r="IIV23" s="208" t="s">
        <v>555</v>
      </c>
      <c r="IIW23" s="208" t="s">
        <v>555</v>
      </c>
      <c r="IIX23" s="208" t="s">
        <v>555</v>
      </c>
      <c r="IIY23" s="208" t="s">
        <v>555</v>
      </c>
      <c r="IIZ23" s="208" t="s">
        <v>555</v>
      </c>
      <c r="IJA23" s="208" t="s">
        <v>555</v>
      </c>
      <c r="IJB23" s="208" t="s">
        <v>555</v>
      </c>
      <c r="IJC23" s="208" t="s">
        <v>555</v>
      </c>
      <c r="IJD23" s="208" t="s">
        <v>555</v>
      </c>
      <c r="IJE23" s="208" t="s">
        <v>555</v>
      </c>
      <c r="IJF23" s="208" t="s">
        <v>555</v>
      </c>
      <c r="IJG23" s="208" t="s">
        <v>555</v>
      </c>
      <c r="IJH23" s="208" t="s">
        <v>555</v>
      </c>
      <c r="IJI23" s="208" t="s">
        <v>555</v>
      </c>
      <c r="IJJ23" s="208" t="s">
        <v>555</v>
      </c>
      <c r="IJK23" s="208" t="s">
        <v>555</v>
      </c>
      <c r="IJL23" s="208" t="s">
        <v>555</v>
      </c>
      <c r="IJM23" s="208" t="s">
        <v>555</v>
      </c>
      <c r="IJN23" s="208" t="s">
        <v>555</v>
      </c>
      <c r="IJO23" s="208" t="s">
        <v>555</v>
      </c>
      <c r="IJP23" s="208" t="s">
        <v>555</v>
      </c>
      <c r="IJQ23" s="208" t="s">
        <v>555</v>
      </c>
      <c r="IJR23" s="208" t="s">
        <v>555</v>
      </c>
      <c r="IJS23" s="208" t="s">
        <v>555</v>
      </c>
      <c r="IJT23" s="208" t="s">
        <v>555</v>
      </c>
      <c r="IJU23" s="208" t="s">
        <v>555</v>
      </c>
      <c r="IJV23" s="208" t="s">
        <v>555</v>
      </c>
      <c r="IJW23" s="208" t="s">
        <v>555</v>
      </c>
      <c r="IJX23" s="208" t="s">
        <v>555</v>
      </c>
      <c r="IJY23" s="208" t="s">
        <v>555</v>
      </c>
      <c r="IJZ23" s="208" t="s">
        <v>555</v>
      </c>
      <c r="IKA23" s="208" t="s">
        <v>555</v>
      </c>
      <c r="IKB23" s="208" t="s">
        <v>555</v>
      </c>
      <c r="IKC23" s="208" t="s">
        <v>555</v>
      </c>
      <c r="IKD23" s="208" t="s">
        <v>555</v>
      </c>
      <c r="IKE23" s="208" t="s">
        <v>555</v>
      </c>
      <c r="IKF23" s="208" t="s">
        <v>555</v>
      </c>
      <c r="IKG23" s="208" t="s">
        <v>555</v>
      </c>
      <c r="IKH23" s="208" t="s">
        <v>555</v>
      </c>
      <c r="IKI23" s="208" t="s">
        <v>555</v>
      </c>
      <c r="IKJ23" s="208" t="s">
        <v>555</v>
      </c>
      <c r="IKK23" s="208" t="s">
        <v>555</v>
      </c>
      <c r="IKL23" s="208" t="s">
        <v>555</v>
      </c>
      <c r="IKM23" s="208" t="s">
        <v>555</v>
      </c>
      <c r="IKN23" s="208" t="s">
        <v>555</v>
      </c>
      <c r="IKO23" s="208" t="s">
        <v>555</v>
      </c>
      <c r="IKP23" s="208" t="s">
        <v>555</v>
      </c>
      <c r="IKQ23" s="208" t="s">
        <v>555</v>
      </c>
      <c r="IKR23" s="208" t="s">
        <v>555</v>
      </c>
      <c r="IKS23" s="208" t="s">
        <v>555</v>
      </c>
      <c r="IKT23" s="208" t="s">
        <v>555</v>
      </c>
      <c r="IKU23" s="208" t="s">
        <v>555</v>
      </c>
      <c r="IKV23" s="208" t="s">
        <v>555</v>
      </c>
      <c r="IKW23" s="208" t="s">
        <v>555</v>
      </c>
      <c r="IKX23" s="208" t="s">
        <v>555</v>
      </c>
      <c r="IKY23" s="208" t="s">
        <v>555</v>
      </c>
      <c r="IKZ23" s="208" t="s">
        <v>555</v>
      </c>
      <c r="ILA23" s="208" t="s">
        <v>555</v>
      </c>
      <c r="ILB23" s="208" t="s">
        <v>555</v>
      </c>
      <c r="ILC23" s="208" t="s">
        <v>555</v>
      </c>
      <c r="ILD23" s="208" t="s">
        <v>555</v>
      </c>
      <c r="ILE23" s="208" t="s">
        <v>555</v>
      </c>
      <c r="ILF23" s="208" t="s">
        <v>555</v>
      </c>
      <c r="ILG23" s="208" t="s">
        <v>555</v>
      </c>
      <c r="ILH23" s="208" t="s">
        <v>555</v>
      </c>
      <c r="ILI23" s="208" t="s">
        <v>555</v>
      </c>
      <c r="ILJ23" s="208" t="s">
        <v>555</v>
      </c>
      <c r="ILK23" s="208" t="s">
        <v>555</v>
      </c>
      <c r="ILL23" s="208" t="s">
        <v>555</v>
      </c>
      <c r="ILM23" s="208" t="s">
        <v>555</v>
      </c>
      <c r="ILN23" s="208" t="s">
        <v>555</v>
      </c>
      <c r="ILO23" s="208" t="s">
        <v>555</v>
      </c>
      <c r="ILP23" s="208" t="s">
        <v>555</v>
      </c>
      <c r="ILQ23" s="208" t="s">
        <v>555</v>
      </c>
      <c r="ILR23" s="208" t="s">
        <v>555</v>
      </c>
      <c r="ILS23" s="208" t="s">
        <v>555</v>
      </c>
      <c r="ILT23" s="208" t="s">
        <v>555</v>
      </c>
      <c r="ILU23" s="208" t="s">
        <v>555</v>
      </c>
      <c r="ILV23" s="208" t="s">
        <v>555</v>
      </c>
      <c r="ILW23" s="208" t="s">
        <v>555</v>
      </c>
      <c r="ILX23" s="208" t="s">
        <v>555</v>
      </c>
      <c r="ILY23" s="208" t="s">
        <v>555</v>
      </c>
      <c r="ILZ23" s="208" t="s">
        <v>555</v>
      </c>
      <c r="IMA23" s="208" t="s">
        <v>555</v>
      </c>
      <c r="IMB23" s="208" t="s">
        <v>555</v>
      </c>
      <c r="IMC23" s="208" t="s">
        <v>555</v>
      </c>
      <c r="IMD23" s="208" t="s">
        <v>555</v>
      </c>
      <c r="IME23" s="208" t="s">
        <v>555</v>
      </c>
      <c r="IMF23" s="208" t="s">
        <v>555</v>
      </c>
      <c r="IMG23" s="208" t="s">
        <v>555</v>
      </c>
      <c r="IMH23" s="208" t="s">
        <v>555</v>
      </c>
      <c r="IMI23" s="208" t="s">
        <v>555</v>
      </c>
      <c r="IMJ23" s="208" t="s">
        <v>555</v>
      </c>
      <c r="IMK23" s="208" t="s">
        <v>555</v>
      </c>
      <c r="IML23" s="208" t="s">
        <v>555</v>
      </c>
      <c r="IMM23" s="208" t="s">
        <v>555</v>
      </c>
      <c r="IMN23" s="208" t="s">
        <v>555</v>
      </c>
      <c r="IMO23" s="208" t="s">
        <v>555</v>
      </c>
      <c r="IMP23" s="208" t="s">
        <v>555</v>
      </c>
      <c r="IMQ23" s="208" t="s">
        <v>555</v>
      </c>
      <c r="IMR23" s="208" t="s">
        <v>555</v>
      </c>
      <c r="IMS23" s="208" t="s">
        <v>555</v>
      </c>
      <c r="IMT23" s="208" t="s">
        <v>555</v>
      </c>
      <c r="IMU23" s="208" t="s">
        <v>555</v>
      </c>
      <c r="IMV23" s="208" t="s">
        <v>555</v>
      </c>
      <c r="IMW23" s="208" t="s">
        <v>555</v>
      </c>
      <c r="IMX23" s="208" t="s">
        <v>555</v>
      </c>
      <c r="IMY23" s="208" t="s">
        <v>555</v>
      </c>
      <c r="IMZ23" s="208" t="s">
        <v>555</v>
      </c>
      <c r="INA23" s="208" t="s">
        <v>555</v>
      </c>
      <c r="INB23" s="208" t="s">
        <v>555</v>
      </c>
      <c r="INC23" s="208" t="s">
        <v>555</v>
      </c>
      <c r="IND23" s="208" t="s">
        <v>555</v>
      </c>
      <c r="INE23" s="208" t="s">
        <v>555</v>
      </c>
      <c r="INF23" s="208" t="s">
        <v>555</v>
      </c>
      <c r="ING23" s="208" t="s">
        <v>555</v>
      </c>
      <c r="INH23" s="208" t="s">
        <v>555</v>
      </c>
      <c r="INI23" s="208" t="s">
        <v>555</v>
      </c>
      <c r="INJ23" s="208" t="s">
        <v>555</v>
      </c>
      <c r="INK23" s="208" t="s">
        <v>555</v>
      </c>
      <c r="INL23" s="208" t="s">
        <v>555</v>
      </c>
      <c r="INM23" s="208" t="s">
        <v>555</v>
      </c>
      <c r="INN23" s="208" t="s">
        <v>555</v>
      </c>
      <c r="INO23" s="208" t="s">
        <v>555</v>
      </c>
      <c r="INP23" s="208" t="s">
        <v>555</v>
      </c>
      <c r="INQ23" s="208" t="s">
        <v>555</v>
      </c>
      <c r="INR23" s="208" t="s">
        <v>555</v>
      </c>
      <c r="INS23" s="208" t="s">
        <v>555</v>
      </c>
      <c r="INT23" s="208" t="s">
        <v>555</v>
      </c>
      <c r="INU23" s="208" t="s">
        <v>555</v>
      </c>
      <c r="INV23" s="208" t="s">
        <v>555</v>
      </c>
      <c r="INW23" s="208" t="s">
        <v>555</v>
      </c>
      <c r="INX23" s="208" t="s">
        <v>555</v>
      </c>
      <c r="INY23" s="208" t="s">
        <v>555</v>
      </c>
      <c r="INZ23" s="208" t="s">
        <v>555</v>
      </c>
      <c r="IOA23" s="208" t="s">
        <v>555</v>
      </c>
      <c r="IOB23" s="208" t="s">
        <v>555</v>
      </c>
      <c r="IOC23" s="208" t="s">
        <v>555</v>
      </c>
      <c r="IOD23" s="208" t="s">
        <v>555</v>
      </c>
      <c r="IOE23" s="208" t="s">
        <v>555</v>
      </c>
      <c r="IOF23" s="208" t="s">
        <v>555</v>
      </c>
      <c r="IOG23" s="208" t="s">
        <v>555</v>
      </c>
      <c r="IOH23" s="208" t="s">
        <v>555</v>
      </c>
      <c r="IOI23" s="208" t="s">
        <v>555</v>
      </c>
      <c r="IOJ23" s="208" t="s">
        <v>555</v>
      </c>
      <c r="IOK23" s="208" t="s">
        <v>555</v>
      </c>
      <c r="IOL23" s="208" t="s">
        <v>555</v>
      </c>
      <c r="IOM23" s="208" t="s">
        <v>555</v>
      </c>
      <c r="ION23" s="208" t="s">
        <v>555</v>
      </c>
      <c r="IOO23" s="208" t="s">
        <v>555</v>
      </c>
      <c r="IOP23" s="208" t="s">
        <v>555</v>
      </c>
      <c r="IOQ23" s="208" t="s">
        <v>555</v>
      </c>
      <c r="IOR23" s="208" t="s">
        <v>555</v>
      </c>
      <c r="IOS23" s="208" t="s">
        <v>555</v>
      </c>
      <c r="IOT23" s="208" t="s">
        <v>555</v>
      </c>
      <c r="IOU23" s="208" t="s">
        <v>555</v>
      </c>
      <c r="IOV23" s="208" t="s">
        <v>555</v>
      </c>
      <c r="IOW23" s="208" t="s">
        <v>555</v>
      </c>
      <c r="IOX23" s="208" t="s">
        <v>555</v>
      </c>
      <c r="IOY23" s="208" t="s">
        <v>555</v>
      </c>
      <c r="IOZ23" s="208" t="s">
        <v>555</v>
      </c>
      <c r="IPA23" s="208" t="s">
        <v>555</v>
      </c>
      <c r="IPB23" s="208" t="s">
        <v>555</v>
      </c>
      <c r="IPC23" s="208" t="s">
        <v>555</v>
      </c>
      <c r="IPD23" s="208" t="s">
        <v>555</v>
      </c>
      <c r="IPE23" s="208" t="s">
        <v>555</v>
      </c>
      <c r="IPF23" s="208" t="s">
        <v>555</v>
      </c>
      <c r="IPG23" s="208" t="s">
        <v>555</v>
      </c>
      <c r="IPH23" s="208" t="s">
        <v>555</v>
      </c>
      <c r="IPI23" s="208" t="s">
        <v>555</v>
      </c>
      <c r="IPJ23" s="208" t="s">
        <v>555</v>
      </c>
      <c r="IPK23" s="208" t="s">
        <v>555</v>
      </c>
      <c r="IPL23" s="208" t="s">
        <v>555</v>
      </c>
      <c r="IPM23" s="208" t="s">
        <v>555</v>
      </c>
      <c r="IPN23" s="208" t="s">
        <v>555</v>
      </c>
      <c r="IPO23" s="208" t="s">
        <v>555</v>
      </c>
      <c r="IPP23" s="208" t="s">
        <v>555</v>
      </c>
      <c r="IPQ23" s="208" t="s">
        <v>555</v>
      </c>
      <c r="IPR23" s="208" t="s">
        <v>555</v>
      </c>
      <c r="IPS23" s="208" t="s">
        <v>555</v>
      </c>
      <c r="IPT23" s="208" t="s">
        <v>555</v>
      </c>
      <c r="IPU23" s="208" t="s">
        <v>555</v>
      </c>
      <c r="IPV23" s="208" t="s">
        <v>555</v>
      </c>
      <c r="IPW23" s="208" t="s">
        <v>555</v>
      </c>
      <c r="IPX23" s="208" t="s">
        <v>555</v>
      </c>
      <c r="IPY23" s="208" t="s">
        <v>555</v>
      </c>
      <c r="IPZ23" s="208" t="s">
        <v>555</v>
      </c>
      <c r="IQA23" s="208" t="s">
        <v>555</v>
      </c>
      <c r="IQB23" s="208" t="s">
        <v>555</v>
      </c>
      <c r="IQC23" s="208" t="s">
        <v>555</v>
      </c>
      <c r="IQD23" s="208" t="s">
        <v>555</v>
      </c>
      <c r="IQE23" s="208" t="s">
        <v>555</v>
      </c>
      <c r="IQF23" s="208" t="s">
        <v>555</v>
      </c>
      <c r="IQG23" s="208" t="s">
        <v>555</v>
      </c>
      <c r="IQH23" s="208" t="s">
        <v>555</v>
      </c>
      <c r="IQI23" s="208" t="s">
        <v>555</v>
      </c>
      <c r="IQJ23" s="208" t="s">
        <v>555</v>
      </c>
      <c r="IQK23" s="208" t="s">
        <v>555</v>
      </c>
      <c r="IQL23" s="208" t="s">
        <v>555</v>
      </c>
      <c r="IQM23" s="208" t="s">
        <v>555</v>
      </c>
      <c r="IQN23" s="208" t="s">
        <v>555</v>
      </c>
      <c r="IQO23" s="208" t="s">
        <v>555</v>
      </c>
      <c r="IQP23" s="208" t="s">
        <v>555</v>
      </c>
      <c r="IQQ23" s="208" t="s">
        <v>555</v>
      </c>
      <c r="IQR23" s="208" t="s">
        <v>555</v>
      </c>
      <c r="IQS23" s="208" t="s">
        <v>555</v>
      </c>
      <c r="IQT23" s="208" t="s">
        <v>555</v>
      </c>
      <c r="IQU23" s="208" t="s">
        <v>555</v>
      </c>
      <c r="IQV23" s="208" t="s">
        <v>555</v>
      </c>
      <c r="IQW23" s="208" t="s">
        <v>555</v>
      </c>
      <c r="IQX23" s="208" t="s">
        <v>555</v>
      </c>
      <c r="IQY23" s="208" t="s">
        <v>555</v>
      </c>
      <c r="IQZ23" s="208" t="s">
        <v>555</v>
      </c>
      <c r="IRA23" s="208" t="s">
        <v>555</v>
      </c>
      <c r="IRB23" s="208" t="s">
        <v>555</v>
      </c>
      <c r="IRC23" s="208" t="s">
        <v>555</v>
      </c>
      <c r="IRD23" s="208" t="s">
        <v>555</v>
      </c>
      <c r="IRE23" s="208" t="s">
        <v>555</v>
      </c>
      <c r="IRF23" s="208" t="s">
        <v>555</v>
      </c>
      <c r="IRG23" s="208" t="s">
        <v>555</v>
      </c>
      <c r="IRH23" s="208" t="s">
        <v>555</v>
      </c>
      <c r="IRI23" s="208" t="s">
        <v>555</v>
      </c>
      <c r="IRJ23" s="208" t="s">
        <v>555</v>
      </c>
      <c r="IRK23" s="208" t="s">
        <v>555</v>
      </c>
      <c r="IRL23" s="208" t="s">
        <v>555</v>
      </c>
      <c r="IRM23" s="208" t="s">
        <v>555</v>
      </c>
      <c r="IRN23" s="208" t="s">
        <v>555</v>
      </c>
      <c r="IRO23" s="208" t="s">
        <v>555</v>
      </c>
      <c r="IRP23" s="208" t="s">
        <v>555</v>
      </c>
      <c r="IRQ23" s="208" t="s">
        <v>555</v>
      </c>
      <c r="IRR23" s="208" t="s">
        <v>555</v>
      </c>
      <c r="IRS23" s="208" t="s">
        <v>555</v>
      </c>
      <c r="IRT23" s="208" t="s">
        <v>555</v>
      </c>
      <c r="IRU23" s="208" t="s">
        <v>555</v>
      </c>
      <c r="IRV23" s="208" t="s">
        <v>555</v>
      </c>
      <c r="IRW23" s="208" t="s">
        <v>555</v>
      </c>
      <c r="IRX23" s="208" t="s">
        <v>555</v>
      </c>
      <c r="IRY23" s="208" t="s">
        <v>555</v>
      </c>
      <c r="IRZ23" s="208" t="s">
        <v>555</v>
      </c>
      <c r="ISA23" s="208" t="s">
        <v>555</v>
      </c>
      <c r="ISB23" s="208" t="s">
        <v>555</v>
      </c>
      <c r="ISC23" s="208" t="s">
        <v>555</v>
      </c>
      <c r="ISD23" s="208" t="s">
        <v>555</v>
      </c>
      <c r="ISE23" s="208" t="s">
        <v>555</v>
      </c>
      <c r="ISF23" s="208" t="s">
        <v>555</v>
      </c>
      <c r="ISG23" s="208" t="s">
        <v>555</v>
      </c>
      <c r="ISH23" s="208" t="s">
        <v>555</v>
      </c>
      <c r="ISI23" s="208" t="s">
        <v>555</v>
      </c>
      <c r="ISJ23" s="208" t="s">
        <v>555</v>
      </c>
      <c r="ISK23" s="208" t="s">
        <v>555</v>
      </c>
      <c r="ISL23" s="208" t="s">
        <v>555</v>
      </c>
      <c r="ISM23" s="208" t="s">
        <v>555</v>
      </c>
      <c r="ISN23" s="208" t="s">
        <v>555</v>
      </c>
      <c r="ISO23" s="208" t="s">
        <v>555</v>
      </c>
      <c r="ISP23" s="208" t="s">
        <v>555</v>
      </c>
      <c r="ISQ23" s="208" t="s">
        <v>555</v>
      </c>
      <c r="ISR23" s="208" t="s">
        <v>555</v>
      </c>
      <c r="ISS23" s="208" t="s">
        <v>555</v>
      </c>
      <c r="IST23" s="208" t="s">
        <v>555</v>
      </c>
      <c r="ISU23" s="208" t="s">
        <v>555</v>
      </c>
      <c r="ISV23" s="208" t="s">
        <v>555</v>
      </c>
      <c r="ISW23" s="208" t="s">
        <v>555</v>
      </c>
      <c r="ISX23" s="208" t="s">
        <v>555</v>
      </c>
      <c r="ISY23" s="208" t="s">
        <v>555</v>
      </c>
      <c r="ISZ23" s="208" t="s">
        <v>555</v>
      </c>
      <c r="ITA23" s="208" t="s">
        <v>555</v>
      </c>
      <c r="ITB23" s="208" t="s">
        <v>555</v>
      </c>
      <c r="ITC23" s="208" t="s">
        <v>555</v>
      </c>
      <c r="ITD23" s="208" t="s">
        <v>555</v>
      </c>
      <c r="ITE23" s="208" t="s">
        <v>555</v>
      </c>
      <c r="ITF23" s="208" t="s">
        <v>555</v>
      </c>
      <c r="ITG23" s="208" t="s">
        <v>555</v>
      </c>
      <c r="ITH23" s="208" t="s">
        <v>555</v>
      </c>
      <c r="ITI23" s="208" t="s">
        <v>555</v>
      </c>
      <c r="ITJ23" s="208" t="s">
        <v>555</v>
      </c>
      <c r="ITK23" s="208" t="s">
        <v>555</v>
      </c>
      <c r="ITL23" s="208" t="s">
        <v>555</v>
      </c>
      <c r="ITM23" s="208" t="s">
        <v>555</v>
      </c>
      <c r="ITN23" s="208" t="s">
        <v>555</v>
      </c>
      <c r="ITO23" s="208" t="s">
        <v>555</v>
      </c>
      <c r="ITP23" s="208" t="s">
        <v>555</v>
      </c>
      <c r="ITQ23" s="208" t="s">
        <v>555</v>
      </c>
      <c r="ITR23" s="208" t="s">
        <v>555</v>
      </c>
      <c r="ITS23" s="208" t="s">
        <v>555</v>
      </c>
      <c r="ITT23" s="208" t="s">
        <v>555</v>
      </c>
      <c r="ITU23" s="208" t="s">
        <v>555</v>
      </c>
      <c r="ITV23" s="208" t="s">
        <v>555</v>
      </c>
      <c r="ITW23" s="208" t="s">
        <v>555</v>
      </c>
      <c r="ITX23" s="208" t="s">
        <v>555</v>
      </c>
      <c r="ITY23" s="208" t="s">
        <v>555</v>
      </c>
      <c r="ITZ23" s="208" t="s">
        <v>555</v>
      </c>
      <c r="IUA23" s="208" t="s">
        <v>555</v>
      </c>
      <c r="IUB23" s="208" t="s">
        <v>555</v>
      </c>
      <c r="IUC23" s="208" t="s">
        <v>555</v>
      </c>
      <c r="IUD23" s="208" t="s">
        <v>555</v>
      </c>
      <c r="IUE23" s="208" t="s">
        <v>555</v>
      </c>
      <c r="IUF23" s="208" t="s">
        <v>555</v>
      </c>
      <c r="IUG23" s="208" t="s">
        <v>555</v>
      </c>
      <c r="IUH23" s="208" t="s">
        <v>555</v>
      </c>
      <c r="IUI23" s="208" t="s">
        <v>555</v>
      </c>
      <c r="IUJ23" s="208" t="s">
        <v>555</v>
      </c>
      <c r="IUK23" s="208" t="s">
        <v>555</v>
      </c>
      <c r="IUL23" s="208" t="s">
        <v>555</v>
      </c>
      <c r="IUM23" s="208" t="s">
        <v>555</v>
      </c>
      <c r="IUN23" s="208" t="s">
        <v>555</v>
      </c>
      <c r="IUO23" s="208" t="s">
        <v>555</v>
      </c>
      <c r="IUP23" s="208" t="s">
        <v>555</v>
      </c>
      <c r="IUQ23" s="208" t="s">
        <v>555</v>
      </c>
      <c r="IUR23" s="208" t="s">
        <v>555</v>
      </c>
      <c r="IUS23" s="208" t="s">
        <v>555</v>
      </c>
      <c r="IUT23" s="208" t="s">
        <v>555</v>
      </c>
      <c r="IUU23" s="208" t="s">
        <v>555</v>
      </c>
      <c r="IUV23" s="208" t="s">
        <v>555</v>
      </c>
      <c r="IUW23" s="208" t="s">
        <v>555</v>
      </c>
      <c r="IUX23" s="208" t="s">
        <v>555</v>
      </c>
      <c r="IUY23" s="208" t="s">
        <v>555</v>
      </c>
      <c r="IUZ23" s="208" t="s">
        <v>555</v>
      </c>
      <c r="IVA23" s="208" t="s">
        <v>555</v>
      </c>
      <c r="IVB23" s="208" t="s">
        <v>555</v>
      </c>
      <c r="IVC23" s="208" t="s">
        <v>555</v>
      </c>
      <c r="IVD23" s="208" t="s">
        <v>555</v>
      </c>
      <c r="IVE23" s="208" t="s">
        <v>555</v>
      </c>
      <c r="IVF23" s="208" t="s">
        <v>555</v>
      </c>
      <c r="IVG23" s="208" t="s">
        <v>555</v>
      </c>
      <c r="IVH23" s="208" t="s">
        <v>555</v>
      </c>
      <c r="IVI23" s="208" t="s">
        <v>555</v>
      </c>
      <c r="IVJ23" s="208" t="s">
        <v>555</v>
      </c>
      <c r="IVK23" s="208" t="s">
        <v>555</v>
      </c>
      <c r="IVL23" s="208" t="s">
        <v>555</v>
      </c>
      <c r="IVM23" s="208" t="s">
        <v>555</v>
      </c>
      <c r="IVN23" s="208" t="s">
        <v>555</v>
      </c>
      <c r="IVO23" s="208" t="s">
        <v>555</v>
      </c>
      <c r="IVP23" s="208" t="s">
        <v>555</v>
      </c>
      <c r="IVQ23" s="208" t="s">
        <v>555</v>
      </c>
      <c r="IVR23" s="208" t="s">
        <v>555</v>
      </c>
      <c r="IVS23" s="208" t="s">
        <v>555</v>
      </c>
      <c r="IVT23" s="208" t="s">
        <v>555</v>
      </c>
      <c r="IVU23" s="208" t="s">
        <v>555</v>
      </c>
      <c r="IVV23" s="208" t="s">
        <v>555</v>
      </c>
      <c r="IVW23" s="208" t="s">
        <v>555</v>
      </c>
      <c r="IVX23" s="208" t="s">
        <v>555</v>
      </c>
      <c r="IVY23" s="208" t="s">
        <v>555</v>
      </c>
      <c r="IVZ23" s="208" t="s">
        <v>555</v>
      </c>
      <c r="IWA23" s="208" t="s">
        <v>555</v>
      </c>
      <c r="IWB23" s="208" t="s">
        <v>555</v>
      </c>
      <c r="IWC23" s="208" t="s">
        <v>555</v>
      </c>
      <c r="IWD23" s="208" t="s">
        <v>555</v>
      </c>
      <c r="IWE23" s="208" t="s">
        <v>555</v>
      </c>
      <c r="IWF23" s="208" t="s">
        <v>555</v>
      </c>
      <c r="IWG23" s="208" t="s">
        <v>555</v>
      </c>
      <c r="IWH23" s="208" t="s">
        <v>555</v>
      </c>
      <c r="IWI23" s="208" t="s">
        <v>555</v>
      </c>
      <c r="IWJ23" s="208" t="s">
        <v>555</v>
      </c>
      <c r="IWK23" s="208" t="s">
        <v>555</v>
      </c>
      <c r="IWL23" s="208" t="s">
        <v>555</v>
      </c>
      <c r="IWM23" s="208" t="s">
        <v>555</v>
      </c>
      <c r="IWN23" s="208" t="s">
        <v>555</v>
      </c>
      <c r="IWO23" s="208" t="s">
        <v>555</v>
      </c>
      <c r="IWP23" s="208" t="s">
        <v>555</v>
      </c>
      <c r="IWQ23" s="208" t="s">
        <v>555</v>
      </c>
      <c r="IWR23" s="208" t="s">
        <v>555</v>
      </c>
      <c r="IWS23" s="208" t="s">
        <v>555</v>
      </c>
      <c r="IWT23" s="208" t="s">
        <v>555</v>
      </c>
      <c r="IWU23" s="208" t="s">
        <v>555</v>
      </c>
      <c r="IWV23" s="208" t="s">
        <v>555</v>
      </c>
      <c r="IWW23" s="208" t="s">
        <v>555</v>
      </c>
      <c r="IWX23" s="208" t="s">
        <v>555</v>
      </c>
      <c r="IWY23" s="208" t="s">
        <v>555</v>
      </c>
      <c r="IWZ23" s="208" t="s">
        <v>555</v>
      </c>
      <c r="IXA23" s="208" t="s">
        <v>555</v>
      </c>
      <c r="IXB23" s="208" t="s">
        <v>555</v>
      </c>
      <c r="IXC23" s="208" t="s">
        <v>555</v>
      </c>
      <c r="IXD23" s="208" t="s">
        <v>555</v>
      </c>
      <c r="IXE23" s="208" t="s">
        <v>555</v>
      </c>
      <c r="IXF23" s="208" t="s">
        <v>555</v>
      </c>
      <c r="IXG23" s="208" t="s">
        <v>555</v>
      </c>
      <c r="IXH23" s="208" t="s">
        <v>555</v>
      </c>
      <c r="IXI23" s="208" t="s">
        <v>555</v>
      </c>
      <c r="IXJ23" s="208" t="s">
        <v>555</v>
      </c>
      <c r="IXK23" s="208" t="s">
        <v>555</v>
      </c>
      <c r="IXL23" s="208" t="s">
        <v>555</v>
      </c>
      <c r="IXM23" s="208" t="s">
        <v>555</v>
      </c>
      <c r="IXN23" s="208" t="s">
        <v>555</v>
      </c>
      <c r="IXO23" s="208" t="s">
        <v>555</v>
      </c>
      <c r="IXP23" s="208" t="s">
        <v>555</v>
      </c>
      <c r="IXQ23" s="208" t="s">
        <v>555</v>
      </c>
      <c r="IXR23" s="208" t="s">
        <v>555</v>
      </c>
      <c r="IXS23" s="208" t="s">
        <v>555</v>
      </c>
      <c r="IXT23" s="208" t="s">
        <v>555</v>
      </c>
      <c r="IXU23" s="208" t="s">
        <v>555</v>
      </c>
      <c r="IXV23" s="208" t="s">
        <v>555</v>
      </c>
      <c r="IXW23" s="208" t="s">
        <v>555</v>
      </c>
      <c r="IXX23" s="208" t="s">
        <v>555</v>
      </c>
      <c r="IXY23" s="208" t="s">
        <v>555</v>
      </c>
      <c r="IXZ23" s="208" t="s">
        <v>555</v>
      </c>
      <c r="IYA23" s="208" t="s">
        <v>555</v>
      </c>
      <c r="IYB23" s="208" t="s">
        <v>555</v>
      </c>
      <c r="IYC23" s="208" t="s">
        <v>555</v>
      </c>
      <c r="IYD23" s="208" t="s">
        <v>555</v>
      </c>
      <c r="IYE23" s="208" t="s">
        <v>555</v>
      </c>
      <c r="IYF23" s="208" t="s">
        <v>555</v>
      </c>
      <c r="IYG23" s="208" t="s">
        <v>555</v>
      </c>
      <c r="IYH23" s="208" t="s">
        <v>555</v>
      </c>
      <c r="IYI23" s="208" t="s">
        <v>555</v>
      </c>
      <c r="IYJ23" s="208" t="s">
        <v>555</v>
      </c>
      <c r="IYK23" s="208" t="s">
        <v>555</v>
      </c>
      <c r="IYL23" s="208" t="s">
        <v>555</v>
      </c>
      <c r="IYM23" s="208" t="s">
        <v>555</v>
      </c>
      <c r="IYN23" s="208" t="s">
        <v>555</v>
      </c>
      <c r="IYO23" s="208" t="s">
        <v>555</v>
      </c>
      <c r="IYP23" s="208" t="s">
        <v>555</v>
      </c>
      <c r="IYQ23" s="208" t="s">
        <v>555</v>
      </c>
      <c r="IYR23" s="208" t="s">
        <v>555</v>
      </c>
      <c r="IYS23" s="208" t="s">
        <v>555</v>
      </c>
      <c r="IYT23" s="208" t="s">
        <v>555</v>
      </c>
      <c r="IYU23" s="208" t="s">
        <v>555</v>
      </c>
      <c r="IYV23" s="208" t="s">
        <v>555</v>
      </c>
      <c r="IYW23" s="208" t="s">
        <v>555</v>
      </c>
      <c r="IYX23" s="208" t="s">
        <v>555</v>
      </c>
      <c r="IYY23" s="208" t="s">
        <v>555</v>
      </c>
      <c r="IYZ23" s="208" t="s">
        <v>555</v>
      </c>
      <c r="IZA23" s="208" t="s">
        <v>555</v>
      </c>
      <c r="IZB23" s="208" t="s">
        <v>555</v>
      </c>
      <c r="IZC23" s="208" t="s">
        <v>555</v>
      </c>
      <c r="IZD23" s="208" t="s">
        <v>555</v>
      </c>
      <c r="IZE23" s="208" t="s">
        <v>555</v>
      </c>
      <c r="IZF23" s="208" t="s">
        <v>555</v>
      </c>
      <c r="IZG23" s="208" t="s">
        <v>555</v>
      </c>
      <c r="IZH23" s="208" t="s">
        <v>555</v>
      </c>
      <c r="IZI23" s="208" t="s">
        <v>555</v>
      </c>
      <c r="IZJ23" s="208" t="s">
        <v>555</v>
      </c>
      <c r="IZK23" s="208" t="s">
        <v>555</v>
      </c>
      <c r="IZL23" s="208" t="s">
        <v>555</v>
      </c>
      <c r="IZM23" s="208" t="s">
        <v>555</v>
      </c>
      <c r="IZN23" s="208" t="s">
        <v>555</v>
      </c>
      <c r="IZO23" s="208" t="s">
        <v>555</v>
      </c>
      <c r="IZP23" s="208" t="s">
        <v>555</v>
      </c>
      <c r="IZQ23" s="208" t="s">
        <v>555</v>
      </c>
      <c r="IZR23" s="208" t="s">
        <v>555</v>
      </c>
      <c r="IZS23" s="208" t="s">
        <v>555</v>
      </c>
      <c r="IZT23" s="208" t="s">
        <v>555</v>
      </c>
      <c r="IZU23" s="208" t="s">
        <v>555</v>
      </c>
      <c r="IZV23" s="208" t="s">
        <v>555</v>
      </c>
      <c r="IZW23" s="208" t="s">
        <v>555</v>
      </c>
      <c r="IZX23" s="208" t="s">
        <v>555</v>
      </c>
      <c r="IZY23" s="208" t="s">
        <v>555</v>
      </c>
      <c r="IZZ23" s="208" t="s">
        <v>555</v>
      </c>
      <c r="JAA23" s="208" t="s">
        <v>555</v>
      </c>
      <c r="JAB23" s="208" t="s">
        <v>555</v>
      </c>
      <c r="JAC23" s="208" t="s">
        <v>555</v>
      </c>
      <c r="JAD23" s="208" t="s">
        <v>555</v>
      </c>
      <c r="JAE23" s="208" t="s">
        <v>555</v>
      </c>
      <c r="JAF23" s="208" t="s">
        <v>555</v>
      </c>
      <c r="JAG23" s="208" t="s">
        <v>555</v>
      </c>
      <c r="JAH23" s="208" t="s">
        <v>555</v>
      </c>
      <c r="JAI23" s="208" t="s">
        <v>555</v>
      </c>
      <c r="JAJ23" s="208" t="s">
        <v>555</v>
      </c>
      <c r="JAK23" s="208" t="s">
        <v>555</v>
      </c>
      <c r="JAL23" s="208" t="s">
        <v>555</v>
      </c>
      <c r="JAM23" s="208" t="s">
        <v>555</v>
      </c>
      <c r="JAN23" s="208" t="s">
        <v>555</v>
      </c>
      <c r="JAO23" s="208" t="s">
        <v>555</v>
      </c>
      <c r="JAP23" s="208" t="s">
        <v>555</v>
      </c>
      <c r="JAQ23" s="208" t="s">
        <v>555</v>
      </c>
      <c r="JAR23" s="208" t="s">
        <v>555</v>
      </c>
      <c r="JAS23" s="208" t="s">
        <v>555</v>
      </c>
      <c r="JAT23" s="208" t="s">
        <v>555</v>
      </c>
      <c r="JAU23" s="208" t="s">
        <v>555</v>
      </c>
      <c r="JAV23" s="208" t="s">
        <v>555</v>
      </c>
      <c r="JAW23" s="208" t="s">
        <v>555</v>
      </c>
      <c r="JAX23" s="208" t="s">
        <v>555</v>
      </c>
      <c r="JAY23" s="208" t="s">
        <v>555</v>
      </c>
      <c r="JAZ23" s="208" t="s">
        <v>555</v>
      </c>
      <c r="JBA23" s="208" t="s">
        <v>555</v>
      </c>
      <c r="JBB23" s="208" t="s">
        <v>555</v>
      </c>
      <c r="JBC23" s="208" t="s">
        <v>555</v>
      </c>
      <c r="JBD23" s="208" t="s">
        <v>555</v>
      </c>
      <c r="JBE23" s="208" t="s">
        <v>555</v>
      </c>
      <c r="JBF23" s="208" t="s">
        <v>555</v>
      </c>
      <c r="JBG23" s="208" t="s">
        <v>555</v>
      </c>
      <c r="JBH23" s="208" t="s">
        <v>555</v>
      </c>
      <c r="JBI23" s="208" t="s">
        <v>555</v>
      </c>
      <c r="JBJ23" s="208" t="s">
        <v>555</v>
      </c>
      <c r="JBK23" s="208" t="s">
        <v>555</v>
      </c>
      <c r="JBL23" s="208" t="s">
        <v>555</v>
      </c>
      <c r="JBM23" s="208" t="s">
        <v>555</v>
      </c>
      <c r="JBN23" s="208" t="s">
        <v>555</v>
      </c>
      <c r="JBO23" s="208" t="s">
        <v>555</v>
      </c>
      <c r="JBP23" s="208" t="s">
        <v>555</v>
      </c>
      <c r="JBQ23" s="208" t="s">
        <v>555</v>
      </c>
      <c r="JBR23" s="208" t="s">
        <v>555</v>
      </c>
      <c r="JBS23" s="208" t="s">
        <v>555</v>
      </c>
      <c r="JBT23" s="208" t="s">
        <v>555</v>
      </c>
      <c r="JBU23" s="208" t="s">
        <v>555</v>
      </c>
      <c r="JBV23" s="208" t="s">
        <v>555</v>
      </c>
      <c r="JBW23" s="208" t="s">
        <v>555</v>
      </c>
      <c r="JBX23" s="208" t="s">
        <v>555</v>
      </c>
      <c r="JBY23" s="208" t="s">
        <v>555</v>
      </c>
      <c r="JBZ23" s="208" t="s">
        <v>555</v>
      </c>
      <c r="JCA23" s="208" t="s">
        <v>555</v>
      </c>
      <c r="JCB23" s="208" t="s">
        <v>555</v>
      </c>
      <c r="JCC23" s="208" t="s">
        <v>555</v>
      </c>
      <c r="JCD23" s="208" t="s">
        <v>555</v>
      </c>
      <c r="JCE23" s="208" t="s">
        <v>555</v>
      </c>
      <c r="JCF23" s="208" t="s">
        <v>555</v>
      </c>
      <c r="JCG23" s="208" t="s">
        <v>555</v>
      </c>
      <c r="JCH23" s="208" t="s">
        <v>555</v>
      </c>
      <c r="JCI23" s="208" t="s">
        <v>555</v>
      </c>
      <c r="JCJ23" s="208" t="s">
        <v>555</v>
      </c>
      <c r="JCK23" s="208" t="s">
        <v>555</v>
      </c>
      <c r="JCL23" s="208" t="s">
        <v>555</v>
      </c>
      <c r="JCM23" s="208" t="s">
        <v>555</v>
      </c>
      <c r="JCN23" s="208" t="s">
        <v>555</v>
      </c>
      <c r="JCO23" s="208" t="s">
        <v>555</v>
      </c>
      <c r="JCP23" s="208" t="s">
        <v>555</v>
      </c>
      <c r="JCQ23" s="208" t="s">
        <v>555</v>
      </c>
      <c r="JCR23" s="208" t="s">
        <v>555</v>
      </c>
      <c r="JCS23" s="208" t="s">
        <v>555</v>
      </c>
      <c r="JCT23" s="208" t="s">
        <v>555</v>
      </c>
      <c r="JCU23" s="208" t="s">
        <v>555</v>
      </c>
      <c r="JCV23" s="208" t="s">
        <v>555</v>
      </c>
      <c r="JCW23" s="208" t="s">
        <v>555</v>
      </c>
      <c r="JCX23" s="208" t="s">
        <v>555</v>
      </c>
      <c r="JCY23" s="208" t="s">
        <v>555</v>
      </c>
      <c r="JCZ23" s="208" t="s">
        <v>555</v>
      </c>
      <c r="JDA23" s="208" t="s">
        <v>555</v>
      </c>
      <c r="JDB23" s="208" t="s">
        <v>555</v>
      </c>
      <c r="JDC23" s="208" t="s">
        <v>555</v>
      </c>
      <c r="JDD23" s="208" t="s">
        <v>555</v>
      </c>
      <c r="JDE23" s="208" t="s">
        <v>555</v>
      </c>
      <c r="JDF23" s="208" t="s">
        <v>555</v>
      </c>
      <c r="JDG23" s="208" t="s">
        <v>555</v>
      </c>
      <c r="JDH23" s="208" t="s">
        <v>555</v>
      </c>
      <c r="JDI23" s="208" t="s">
        <v>555</v>
      </c>
      <c r="JDJ23" s="208" t="s">
        <v>555</v>
      </c>
      <c r="JDK23" s="208" t="s">
        <v>555</v>
      </c>
      <c r="JDL23" s="208" t="s">
        <v>555</v>
      </c>
      <c r="JDM23" s="208" t="s">
        <v>555</v>
      </c>
      <c r="JDN23" s="208" t="s">
        <v>555</v>
      </c>
      <c r="JDO23" s="208" t="s">
        <v>555</v>
      </c>
      <c r="JDP23" s="208" t="s">
        <v>555</v>
      </c>
      <c r="JDQ23" s="208" t="s">
        <v>555</v>
      </c>
      <c r="JDR23" s="208" t="s">
        <v>555</v>
      </c>
      <c r="JDS23" s="208" t="s">
        <v>555</v>
      </c>
      <c r="JDT23" s="208" t="s">
        <v>555</v>
      </c>
      <c r="JDU23" s="208" t="s">
        <v>555</v>
      </c>
      <c r="JDV23" s="208" t="s">
        <v>555</v>
      </c>
      <c r="JDW23" s="208" t="s">
        <v>555</v>
      </c>
      <c r="JDX23" s="208" t="s">
        <v>555</v>
      </c>
      <c r="JDY23" s="208" t="s">
        <v>555</v>
      </c>
      <c r="JDZ23" s="208" t="s">
        <v>555</v>
      </c>
      <c r="JEA23" s="208" t="s">
        <v>555</v>
      </c>
      <c r="JEB23" s="208" t="s">
        <v>555</v>
      </c>
      <c r="JEC23" s="208" t="s">
        <v>555</v>
      </c>
      <c r="JED23" s="208" t="s">
        <v>555</v>
      </c>
      <c r="JEE23" s="208" t="s">
        <v>555</v>
      </c>
      <c r="JEF23" s="208" t="s">
        <v>555</v>
      </c>
      <c r="JEG23" s="208" t="s">
        <v>555</v>
      </c>
      <c r="JEH23" s="208" t="s">
        <v>555</v>
      </c>
      <c r="JEI23" s="208" t="s">
        <v>555</v>
      </c>
      <c r="JEJ23" s="208" t="s">
        <v>555</v>
      </c>
      <c r="JEK23" s="208" t="s">
        <v>555</v>
      </c>
      <c r="JEL23" s="208" t="s">
        <v>555</v>
      </c>
      <c r="JEM23" s="208" t="s">
        <v>555</v>
      </c>
      <c r="JEN23" s="208" t="s">
        <v>555</v>
      </c>
      <c r="JEO23" s="208" t="s">
        <v>555</v>
      </c>
      <c r="JEP23" s="208" t="s">
        <v>555</v>
      </c>
      <c r="JEQ23" s="208" t="s">
        <v>555</v>
      </c>
      <c r="JER23" s="208" t="s">
        <v>555</v>
      </c>
      <c r="JES23" s="208" t="s">
        <v>555</v>
      </c>
      <c r="JET23" s="208" t="s">
        <v>555</v>
      </c>
      <c r="JEU23" s="208" t="s">
        <v>555</v>
      </c>
      <c r="JEV23" s="208" t="s">
        <v>555</v>
      </c>
      <c r="JEW23" s="208" t="s">
        <v>555</v>
      </c>
      <c r="JEX23" s="208" t="s">
        <v>555</v>
      </c>
      <c r="JEY23" s="208" t="s">
        <v>555</v>
      </c>
      <c r="JEZ23" s="208" t="s">
        <v>555</v>
      </c>
      <c r="JFA23" s="208" t="s">
        <v>555</v>
      </c>
      <c r="JFB23" s="208" t="s">
        <v>555</v>
      </c>
      <c r="JFC23" s="208" t="s">
        <v>555</v>
      </c>
      <c r="JFD23" s="208" t="s">
        <v>555</v>
      </c>
      <c r="JFE23" s="208" t="s">
        <v>555</v>
      </c>
      <c r="JFF23" s="208" t="s">
        <v>555</v>
      </c>
      <c r="JFG23" s="208" t="s">
        <v>555</v>
      </c>
      <c r="JFH23" s="208" t="s">
        <v>555</v>
      </c>
      <c r="JFI23" s="208" t="s">
        <v>555</v>
      </c>
      <c r="JFJ23" s="208" t="s">
        <v>555</v>
      </c>
      <c r="JFK23" s="208" t="s">
        <v>555</v>
      </c>
      <c r="JFL23" s="208" t="s">
        <v>555</v>
      </c>
      <c r="JFM23" s="208" t="s">
        <v>555</v>
      </c>
      <c r="JFN23" s="208" t="s">
        <v>555</v>
      </c>
      <c r="JFO23" s="208" t="s">
        <v>555</v>
      </c>
      <c r="JFP23" s="208" t="s">
        <v>555</v>
      </c>
      <c r="JFQ23" s="208" t="s">
        <v>555</v>
      </c>
      <c r="JFR23" s="208" t="s">
        <v>555</v>
      </c>
      <c r="JFS23" s="208" t="s">
        <v>555</v>
      </c>
      <c r="JFT23" s="208" t="s">
        <v>555</v>
      </c>
      <c r="JFU23" s="208" t="s">
        <v>555</v>
      </c>
      <c r="JFV23" s="208" t="s">
        <v>555</v>
      </c>
      <c r="JFW23" s="208" t="s">
        <v>555</v>
      </c>
      <c r="JFX23" s="208" t="s">
        <v>555</v>
      </c>
      <c r="JFY23" s="208" t="s">
        <v>555</v>
      </c>
      <c r="JFZ23" s="208" t="s">
        <v>555</v>
      </c>
      <c r="JGA23" s="208" t="s">
        <v>555</v>
      </c>
      <c r="JGB23" s="208" t="s">
        <v>555</v>
      </c>
      <c r="JGC23" s="208" t="s">
        <v>555</v>
      </c>
      <c r="JGD23" s="208" t="s">
        <v>555</v>
      </c>
      <c r="JGE23" s="208" t="s">
        <v>555</v>
      </c>
      <c r="JGF23" s="208" t="s">
        <v>555</v>
      </c>
      <c r="JGG23" s="208" t="s">
        <v>555</v>
      </c>
      <c r="JGH23" s="208" t="s">
        <v>555</v>
      </c>
      <c r="JGI23" s="208" t="s">
        <v>555</v>
      </c>
      <c r="JGJ23" s="208" t="s">
        <v>555</v>
      </c>
      <c r="JGK23" s="208" t="s">
        <v>555</v>
      </c>
      <c r="JGL23" s="208" t="s">
        <v>555</v>
      </c>
      <c r="JGM23" s="208" t="s">
        <v>555</v>
      </c>
      <c r="JGN23" s="208" t="s">
        <v>555</v>
      </c>
      <c r="JGO23" s="208" t="s">
        <v>555</v>
      </c>
      <c r="JGP23" s="208" t="s">
        <v>555</v>
      </c>
      <c r="JGQ23" s="208" t="s">
        <v>555</v>
      </c>
      <c r="JGR23" s="208" t="s">
        <v>555</v>
      </c>
      <c r="JGS23" s="208" t="s">
        <v>555</v>
      </c>
      <c r="JGT23" s="208" t="s">
        <v>555</v>
      </c>
      <c r="JGU23" s="208" t="s">
        <v>555</v>
      </c>
      <c r="JGV23" s="208" t="s">
        <v>555</v>
      </c>
      <c r="JGW23" s="208" t="s">
        <v>555</v>
      </c>
      <c r="JGX23" s="208" t="s">
        <v>555</v>
      </c>
      <c r="JGY23" s="208" t="s">
        <v>555</v>
      </c>
      <c r="JGZ23" s="208" t="s">
        <v>555</v>
      </c>
      <c r="JHA23" s="208" t="s">
        <v>555</v>
      </c>
      <c r="JHB23" s="208" t="s">
        <v>555</v>
      </c>
      <c r="JHC23" s="208" t="s">
        <v>555</v>
      </c>
      <c r="JHD23" s="208" t="s">
        <v>555</v>
      </c>
      <c r="JHE23" s="208" t="s">
        <v>555</v>
      </c>
      <c r="JHF23" s="208" t="s">
        <v>555</v>
      </c>
      <c r="JHG23" s="208" t="s">
        <v>555</v>
      </c>
      <c r="JHH23" s="208" t="s">
        <v>555</v>
      </c>
      <c r="JHI23" s="208" t="s">
        <v>555</v>
      </c>
      <c r="JHJ23" s="208" t="s">
        <v>555</v>
      </c>
      <c r="JHK23" s="208" t="s">
        <v>555</v>
      </c>
      <c r="JHL23" s="208" t="s">
        <v>555</v>
      </c>
      <c r="JHM23" s="208" t="s">
        <v>555</v>
      </c>
      <c r="JHN23" s="208" t="s">
        <v>555</v>
      </c>
      <c r="JHO23" s="208" t="s">
        <v>555</v>
      </c>
      <c r="JHP23" s="208" t="s">
        <v>555</v>
      </c>
      <c r="JHQ23" s="208" t="s">
        <v>555</v>
      </c>
      <c r="JHR23" s="208" t="s">
        <v>555</v>
      </c>
      <c r="JHS23" s="208" t="s">
        <v>555</v>
      </c>
      <c r="JHT23" s="208" t="s">
        <v>555</v>
      </c>
      <c r="JHU23" s="208" t="s">
        <v>555</v>
      </c>
      <c r="JHV23" s="208" t="s">
        <v>555</v>
      </c>
      <c r="JHW23" s="208" t="s">
        <v>555</v>
      </c>
      <c r="JHX23" s="208" t="s">
        <v>555</v>
      </c>
      <c r="JHY23" s="208" t="s">
        <v>555</v>
      </c>
      <c r="JHZ23" s="208" t="s">
        <v>555</v>
      </c>
      <c r="JIA23" s="208" t="s">
        <v>555</v>
      </c>
      <c r="JIB23" s="208" t="s">
        <v>555</v>
      </c>
      <c r="JIC23" s="208" t="s">
        <v>555</v>
      </c>
      <c r="JID23" s="208" t="s">
        <v>555</v>
      </c>
      <c r="JIE23" s="208" t="s">
        <v>555</v>
      </c>
      <c r="JIF23" s="208" t="s">
        <v>555</v>
      </c>
      <c r="JIG23" s="208" t="s">
        <v>555</v>
      </c>
      <c r="JIH23" s="208" t="s">
        <v>555</v>
      </c>
      <c r="JII23" s="208" t="s">
        <v>555</v>
      </c>
      <c r="JIJ23" s="208" t="s">
        <v>555</v>
      </c>
      <c r="JIK23" s="208" t="s">
        <v>555</v>
      </c>
      <c r="JIL23" s="208" t="s">
        <v>555</v>
      </c>
      <c r="JIM23" s="208" t="s">
        <v>555</v>
      </c>
      <c r="JIN23" s="208" t="s">
        <v>555</v>
      </c>
      <c r="JIO23" s="208" t="s">
        <v>555</v>
      </c>
      <c r="JIP23" s="208" t="s">
        <v>555</v>
      </c>
      <c r="JIQ23" s="208" t="s">
        <v>555</v>
      </c>
      <c r="JIR23" s="208" t="s">
        <v>555</v>
      </c>
      <c r="JIS23" s="208" t="s">
        <v>555</v>
      </c>
      <c r="JIT23" s="208" t="s">
        <v>555</v>
      </c>
      <c r="JIU23" s="208" t="s">
        <v>555</v>
      </c>
      <c r="JIV23" s="208" t="s">
        <v>555</v>
      </c>
      <c r="JIW23" s="208" t="s">
        <v>555</v>
      </c>
      <c r="JIX23" s="208" t="s">
        <v>555</v>
      </c>
      <c r="JIY23" s="208" t="s">
        <v>555</v>
      </c>
      <c r="JIZ23" s="208" t="s">
        <v>555</v>
      </c>
      <c r="JJA23" s="208" t="s">
        <v>555</v>
      </c>
      <c r="JJB23" s="208" t="s">
        <v>555</v>
      </c>
      <c r="JJC23" s="208" t="s">
        <v>555</v>
      </c>
      <c r="JJD23" s="208" t="s">
        <v>555</v>
      </c>
      <c r="JJE23" s="208" t="s">
        <v>555</v>
      </c>
      <c r="JJF23" s="208" t="s">
        <v>555</v>
      </c>
      <c r="JJG23" s="208" t="s">
        <v>555</v>
      </c>
      <c r="JJH23" s="208" t="s">
        <v>555</v>
      </c>
      <c r="JJI23" s="208" t="s">
        <v>555</v>
      </c>
      <c r="JJJ23" s="208" t="s">
        <v>555</v>
      </c>
      <c r="JJK23" s="208" t="s">
        <v>555</v>
      </c>
      <c r="JJL23" s="208" t="s">
        <v>555</v>
      </c>
      <c r="JJM23" s="208" t="s">
        <v>555</v>
      </c>
      <c r="JJN23" s="208" t="s">
        <v>555</v>
      </c>
      <c r="JJO23" s="208" t="s">
        <v>555</v>
      </c>
      <c r="JJP23" s="208" t="s">
        <v>555</v>
      </c>
      <c r="JJQ23" s="208" t="s">
        <v>555</v>
      </c>
      <c r="JJR23" s="208" t="s">
        <v>555</v>
      </c>
      <c r="JJS23" s="208" t="s">
        <v>555</v>
      </c>
      <c r="JJT23" s="208" t="s">
        <v>555</v>
      </c>
      <c r="JJU23" s="208" t="s">
        <v>555</v>
      </c>
      <c r="JJV23" s="208" t="s">
        <v>555</v>
      </c>
      <c r="JJW23" s="208" t="s">
        <v>555</v>
      </c>
      <c r="JJX23" s="208" t="s">
        <v>555</v>
      </c>
      <c r="JJY23" s="208" t="s">
        <v>555</v>
      </c>
      <c r="JJZ23" s="208" t="s">
        <v>555</v>
      </c>
      <c r="JKA23" s="208" t="s">
        <v>555</v>
      </c>
      <c r="JKB23" s="208" t="s">
        <v>555</v>
      </c>
      <c r="JKC23" s="208" t="s">
        <v>555</v>
      </c>
      <c r="JKD23" s="208" t="s">
        <v>555</v>
      </c>
      <c r="JKE23" s="208" t="s">
        <v>555</v>
      </c>
      <c r="JKF23" s="208" t="s">
        <v>555</v>
      </c>
      <c r="JKG23" s="208" t="s">
        <v>555</v>
      </c>
      <c r="JKH23" s="208" t="s">
        <v>555</v>
      </c>
      <c r="JKI23" s="208" t="s">
        <v>555</v>
      </c>
      <c r="JKJ23" s="208" t="s">
        <v>555</v>
      </c>
      <c r="JKK23" s="208" t="s">
        <v>555</v>
      </c>
      <c r="JKL23" s="208" t="s">
        <v>555</v>
      </c>
      <c r="JKM23" s="208" t="s">
        <v>555</v>
      </c>
      <c r="JKN23" s="208" t="s">
        <v>555</v>
      </c>
      <c r="JKO23" s="208" t="s">
        <v>555</v>
      </c>
      <c r="JKP23" s="208" t="s">
        <v>555</v>
      </c>
      <c r="JKQ23" s="208" t="s">
        <v>555</v>
      </c>
      <c r="JKR23" s="208" t="s">
        <v>555</v>
      </c>
      <c r="JKS23" s="208" t="s">
        <v>555</v>
      </c>
      <c r="JKT23" s="208" t="s">
        <v>555</v>
      </c>
      <c r="JKU23" s="208" t="s">
        <v>555</v>
      </c>
      <c r="JKV23" s="208" t="s">
        <v>555</v>
      </c>
      <c r="JKW23" s="208" t="s">
        <v>555</v>
      </c>
      <c r="JKX23" s="208" t="s">
        <v>555</v>
      </c>
      <c r="JKY23" s="208" t="s">
        <v>555</v>
      </c>
      <c r="JKZ23" s="208" t="s">
        <v>555</v>
      </c>
      <c r="JLA23" s="208" t="s">
        <v>555</v>
      </c>
      <c r="JLB23" s="208" t="s">
        <v>555</v>
      </c>
      <c r="JLC23" s="208" t="s">
        <v>555</v>
      </c>
      <c r="JLD23" s="208" t="s">
        <v>555</v>
      </c>
      <c r="JLE23" s="208" t="s">
        <v>555</v>
      </c>
      <c r="JLF23" s="208" t="s">
        <v>555</v>
      </c>
      <c r="JLG23" s="208" t="s">
        <v>555</v>
      </c>
      <c r="JLH23" s="208" t="s">
        <v>555</v>
      </c>
      <c r="JLI23" s="208" t="s">
        <v>555</v>
      </c>
      <c r="JLJ23" s="208" t="s">
        <v>555</v>
      </c>
      <c r="JLK23" s="208" t="s">
        <v>555</v>
      </c>
      <c r="JLL23" s="208" t="s">
        <v>555</v>
      </c>
      <c r="JLM23" s="208" t="s">
        <v>555</v>
      </c>
      <c r="JLN23" s="208" t="s">
        <v>555</v>
      </c>
      <c r="JLO23" s="208" t="s">
        <v>555</v>
      </c>
      <c r="JLP23" s="208" t="s">
        <v>555</v>
      </c>
      <c r="JLQ23" s="208" t="s">
        <v>555</v>
      </c>
      <c r="JLR23" s="208" t="s">
        <v>555</v>
      </c>
      <c r="JLS23" s="208" t="s">
        <v>555</v>
      </c>
      <c r="JLT23" s="208" t="s">
        <v>555</v>
      </c>
      <c r="JLU23" s="208" t="s">
        <v>555</v>
      </c>
      <c r="JLV23" s="208" t="s">
        <v>555</v>
      </c>
      <c r="JLW23" s="208" t="s">
        <v>555</v>
      </c>
      <c r="JLX23" s="208" t="s">
        <v>555</v>
      </c>
      <c r="JLY23" s="208" t="s">
        <v>555</v>
      </c>
      <c r="JLZ23" s="208" t="s">
        <v>555</v>
      </c>
      <c r="JMA23" s="208" t="s">
        <v>555</v>
      </c>
      <c r="JMB23" s="208" t="s">
        <v>555</v>
      </c>
      <c r="JMC23" s="208" t="s">
        <v>555</v>
      </c>
      <c r="JMD23" s="208" t="s">
        <v>555</v>
      </c>
      <c r="JME23" s="208" t="s">
        <v>555</v>
      </c>
      <c r="JMF23" s="208" t="s">
        <v>555</v>
      </c>
      <c r="JMG23" s="208" t="s">
        <v>555</v>
      </c>
      <c r="JMH23" s="208" t="s">
        <v>555</v>
      </c>
      <c r="JMI23" s="208" t="s">
        <v>555</v>
      </c>
      <c r="JMJ23" s="208" t="s">
        <v>555</v>
      </c>
      <c r="JMK23" s="208" t="s">
        <v>555</v>
      </c>
      <c r="JML23" s="208" t="s">
        <v>555</v>
      </c>
      <c r="JMM23" s="208" t="s">
        <v>555</v>
      </c>
      <c r="JMN23" s="208" t="s">
        <v>555</v>
      </c>
      <c r="JMO23" s="208" t="s">
        <v>555</v>
      </c>
      <c r="JMP23" s="208" t="s">
        <v>555</v>
      </c>
      <c r="JMQ23" s="208" t="s">
        <v>555</v>
      </c>
      <c r="JMR23" s="208" t="s">
        <v>555</v>
      </c>
      <c r="JMS23" s="208" t="s">
        <v>555</v>
      </c>
      <c r="JMT23" s="208" t="s">
        <v>555</v>
      </c>
      <c r="JMU23" s="208" t="s">
        <v>555</v>
      </c>
      <c r="JMV23" s="208" t="s">
        <v>555</v>
      </c>
      <c r="JMW23" s="208" t="s">
        <v>555</v>
      </c>
      <c r="JMX23" s="208" t="s">
        <v>555</v>
      </c>
      <c r="JMY23" s="208" t="s">
        <v>555</v>
      </c>
      <c r="JMZ23" s="208" t="s">
        <v>555</v>
      </c>
      <c r="JNA23" s="208" t="s">
        <v>555</v>
      </c>
      <c r="JNB23" s="208" t="s">
        <v>555</v>
      </c>
      <c r="JNC23" s="208" t="s">
        <v>555</v>
      </c>
      <c r="JND23" s="208" t="s">
        <v>555</v>
      </c>
      <c r="JNE23" s="208" t="s">
        <v>555</v>
      </c>
      <c r="JNF23" s="208" t="s">
        <v>555</v>
      </c>
      <c r="JNG23" s="208" t="s">
        <v>555</v>
      </c>
      <c r="JNH23" s="208" t="s">
        <v>555</v>
      </c>
      <c r="JNI23" s="208" t="s">
        <v>555</v>
      </c>
      <c r="JNJ23" s="208" t="s">
        <v>555</v>
      </c>
      <c r="JNK23" s="208" t="s">
        <v>555</v>
      </c>
      <c r="JNL23" s="208" t="s">
        <v>555</v>
      </c>
      <c r="JNM23" s="208" t="s">
        <v>555</v>
      </c>
      <c r="JNN23" s="208" t="s">
        <v>555</v>
      </c>
      <c r="JNO23" s="208" t="s">
        <v>555</v>
      </c>
      <c r="JNP23" s="208" t="s">
        <v>555</v>
      </c>
      <c r="JNQ23" s="208" t="s">
        <v>555</v>
      </c>
      <c r="JNR23" s="208" t="s">
        <v>555</v>
      </c>
      <c r="JNS23" s="208" t="s">
        <v>555</v>
      </c>
      <c r="JNT23" s="208" t="s">
        <v>555</v>
      </c>
      <c r="JNU23" s="208" t="s">
        <v>555</v>
      </c>
      <c r="JNV23" s="208" t="s">
        <v>555</v>
      </c>
      <c r="JNW23" s="208" t="s">
        <v>555</v>
      </c>
      <c r="JNX23" s="208" t="s">
        <v>555</v>
      </c>
      <c r="JNY23" s="208" t="s">
        <v>555</v>
      </c>
      <c r="JNZ23" s="208" t="s">
        <v>555</v>
      </c>
      <c r="JOA23" s="208" t="s">
        <v>555</v>
      </c>
      <c r="JOB23" s="208" t="s">
        <v>555</v>
      </c>
      <c r="JOC23" s="208" t="s">
        <v>555</v>
      </c>
      <c r="JOD23" s="208" t="s">
        <v>555</v>
      </c>
      <c r="JOE23" s="208" t="s">
        <v>555</v>
      </c>
      <c r="JOF23" s="208" t="s">
        <v>555</v>
      </c>
      <c r="JOG23" s="208" t="s">
        <v>555</v>
      </c>
      <c r="JOH23" s="208" t="s">
        <v>555</v>
      </c>
      <c r="JOI23" s="208" t="s">
        <v>555</v>
      </c>
      <c r="JOJ23" s="208" t="s">
        <v>555</v>
      </c>
      <c r="JOK23" s="208" t="s">
        <v>555</v>
      </c>
      <c r="JOL23" s="208" t="s">
        <v>555</v>
      </c>
      <c r="JOM23" s="208" t="s">
        <v>555</v>
      </c>
      <c r="JON23" s="208" t="s">
        <v>555</v>
      </c>
      <c r="JOO23" s="208" t="s">
        <v>555</v>
      </c>
      <c r="JOP23" s="208" t="s">
        <v>555</v>
      </c>
      <c r="JOQ23" s="208" t="s">
        <v>555</v>
      </c>
      <c r="JOR23" s="208" t="s">
        <v>555</v>
      </c>
      <c r="JOS23" s="208" t="s">
        <v>555</v>
      </c>
      <c r="JOT23" s="208" t="s">
        <v>555</v>
      </c>
      <c r="JOU23" s="208" t="s">
        <v>555</v>
      </c>
      <c r="JOV23" s="208" t="s">
        <v>555</v>
      </c>
      <c r="JOW23" s="208" t="s">
        <v>555</v>
      </c>
      <c r="JOX23" s="208" t="s">
        <v>555</v>
      </c>
      <c r="JOY23" s="208" t="s">
        <v>555</v>
      </c>
      <c r="JOZ23" s="208" t="s">
        <v>555</v>
      </c>
      <c r="JPA23" s="208" t="s">
        <v>555</v>
      </c>
      <c r="JPB23" s="208" t="s">
        <v>555</v>
      </c>
      <c r="JPC23" s="208" t="s">
        <v>555</v>
      </c>
      <c r="JPD23" s="208" t="s">
        <v>555</v>
      </c>
      <c r="JPE23" s="208" t="s">
        <v>555</v>
      </c>
      <c r="JPF23" s="208" t="s">
        <v>555</v>
      </c>
      <c r="JPG23" s="208" t="s">
        <v>555</v>
      </c>
      <c r="JPH23" s="208" t="s">
        <v>555</v>
      </c>
      <c r="JPI23" s="208" t="s">
        <v>555</v>
      </c>
      <c r="JPJ23" s="208" t="s">
        <v>555</v>
      </c>
      <c r="JPK23" s="208" t="s">
        <v>555</v>
      </c>
      <c r="JPL23" s="208" t="s">
        <v>555</v>
      </c>
      <c r="JPM23" s="208" t="s">
        <v>555</v>
      </c>
      <c r="JPN23" s="208" t="s">
        <v>555</v>
      </c>
      <c r="JPO23" s="208" t="s">
        <v>555</v>
      </c>
      <c r="JPP23" s="208" t="s">
        <v>555</v>
      </c>
      <c r="JPQ23" s="208" t="s">
        <v>555</v>
      </c>
      <c r="JPR23" s="208" t="s">
        <v>555</v>
      </c>
      <c r="JPS23" s="208" t="s">
        <v>555</v>
      </c>
      <c r="JPT23" s="208" t="s">
        <v>555</v>
      </c>
      <c r="JPU23" s="208" t="s">
        <v>555</v>
      </c>
      <c r="JPV23" s="208" t="s">
        <v>555</v>
      </c>
      <c r="JPW23" s="208" t="s">
        <v>555</v>
      </c>
      <c r="JPX23" s="208" t="s">
        <v>555</v>
      </c>
      <c r="JPY23" s="208" t="s">
        <v>555</v>
      </c>
      <c r="JPZ23" s="208" t="s">
        <v>555</v>
      </c>
      <c r="JQA23" s="208" t="s">
        <v>555</v>
      </c>
      <c r="JQB23" s="208" t="s">
        <v>555</v>
      </c>
      <c r="JQC23" s="208" t="s">
        <v>555</v>
      </c>
      <c r="JQD23" s="208" t="s">
        <v>555</v>
      </c>
      <c r="JQE23" s="208" t="s">
        <v>555</v>
      </c>
      <c r="JQF23" s="208" t="s">
        <v>555</v>
      </c>
      <c r="JQG23" s="208" t="s">
        <v>555</v>
      </c>
      <c r="JQH23" s="208" t="s">
        <v>555</v>
      </c>
      <c r="JQI23" s="208" t="s">
        <v>555</v>
      </c>
      <c r="JQJ23" s="208" t="s">
        <v>555</v>
      </c>
      <c r="JQK23" s="208" t="s">
        <v>555</v>
      </c>
      <c r="JQL23" s="208" t="s">
        <v>555</v>
      </c>
      <c r="JQM23" s="208" t="s">
        <v>555</v>
      </c>
      <c r="JQN23" s="208" t="s">
        <v>555</v>
      </c>
      <c r="JQO23" s="208" t="s">
        <v>555</v>
      </c>
      <c r="JQP23" s="208" t="s">
        <v>555</v>
      </c>
      <c r="JQQ23" s="208" t="s">
        <v>555</v>
      </c>
      <c r="JQR23" s="208" t="s">
        <v>555</v>
      </c>
      <c r="JQS23" s="208" t="s">
        <v>555</v>
      </c>
      <c r="JQT23" s="208" t="s">
        <v>555</v>
      </c>
      <c r="JQU23" s="208" t="s">
        <v>555</v>
      </c>
      <c r="JQV23" s="208" t="s">
        <v>555</v>
      </c>
      <c r="JQW23" s="208" t="s">
        <v>555</v>
      </c>
      <c r="JQX23" s="208" t="s">
        <v>555</v>
      </c>
      <c r="JQY23" s="208" t="s">
        <v>555</v>
      </c>
      <c r="JQZ23" s="208" t="s">
        <v>555</v>
      </c>
      <c r="JRA23" s="208" t="s">
        <v>555</v>
      </c>
      <c r="JRB23" s="208" t="s">
        <v>555</v>
      </c>
      <c r="JRC23" s="208" t="s">
        <v>555</v>
      </c>
      <c r="JRD23" s="208" t="s">
        <v>555</v>
      </c>
      <c r="JRE23" s="208" t="s">
        <v>555</v>
      </c>
      <c r="JRF23" s="208" t="s">
        <v>555</v>
      </c>
      <c r="JRG23" s="208" t="s">
        <v>555</v>
      </c>
      <c r="JRH23" s="208" t="s">
        <v>555</v>
      </c>
      <c r="JRI23" s="208" t="s">
        <v>555</v>
      </c>
      <c r="JRJ23" s="208" t="s">
        <v>555</v>
      </c>
      <c r="JRK23" s="208" t="s">
        <v>555</v>
      </c>
      <c r="JRL23" s="208" t="s">
        <v>555</v>
      </c>
      <c r="JRM23" s="208" t="s">
        <v>555</v>
      </c>
      <c r="JRN23" s="208" t="s">
        <v>555</v>
      </c>
      <c r="JRO23" s="208" t="s">
        <v>555</v>
      </c>
      <c r="JRP23" s="208" t="s">
        <v>555</v>
      </c>
      <c r="JRQ23" s="208" t="s">
        <v>555</v>
      </c>
      <c r="JRR23" s="208" t="s">
        <v>555</v>
      </c>
      <c r="JRS23" s="208" t="s">
        <v>555</v>
      </c>
      <c r="JRT23" s="208" t="s">
        <v>555</v>
      </c>
      <c r="JRU23" s="208" t="s">
        <v>555</v>
      </c>
      <c r="JRV23" s="208" t="s">
        <v>555</v>
      </c>
      <c r="JRW23" s="208" t="s">
        <v>555</v>
      </c>
      <c r="JRX23" s="208" t="s">
        <v>555</v>
      </c>
      <c r="JRY23" s="208" t="s">
        <v>555</v>
      </c>
      <c r="JRZ23" s="208" t="s">
        <v>555</v>
      </c>
      <c r="JSA23" s="208" t="s">
        <v>555</v>
      </c>
      <c r="JSB23" s="208" t="s">
        <v>555</v>
      </c>
      <c r="JSC23" s="208" t="s">
        <v>555</v>
      </c>
      <c r="JSD23" s="208" t="s">
        <v>555</v>
      </c>
      <c r="JSE23" s="208" t="s">
        <v>555</v>
      </c>
      <c r="JSF23" s="208" t="s">
        <v>555</v>
      </c>
      <c r="JSG23" s="208" t="s">
        <v>555</v>
      </c>
      <c r="JSH23" s="208" t="s">
        <v>555</v>
      </c>
      <c r="JSI23" s="208" t="s">
        <v>555</v>
      </c>
      <c r="JSJ23" s="208" t="s">
        <v>555</v>
      </c>
      <c r="JSK23" s="208" t="s">
        <v>555</v>
      </c>
      <c r="JSL23" s="208" t="s">
        <v>555</v>
      </c>
      <c r="JSM23" s="208" t="s">
        <v>555</v>
      </c>
      <c r="JSN23" s="208" t="s">
        <v>555</v>
      </c>
      <c r="JSO23" s="208" t="s">
        <v>555</v>
      </c>
      <c r="JSP23" s="208" t="s">
        <v>555</v>
      </c>
      <c r="JSQ23" s="208" t="s">
        <v>555</v>
      </c>
      <c r="JSR23" s="208" t="s">
        <v>555</v>
      </c>
      <c r="JSS23" s="208" t="s">
        <v>555</v>
      </c>
      <c r="JST23" s="208" t="s">
        <v>555</v>
      </c>
      <c r="JSU23" s="208" t="s">
        <v>555</v>
      </c>
      <c r="JSV23" s="208" t="s">
        <v>555</v>
      </c>
      <c r="JSW23" s="208" t="s">
        <v>555</v>
      </c>
      <c r="JSX23" s="208" t="s">
        <v>555</v>
      </c>
      <c r="JSY23" s="208" t="s">
        <v>555</v>
      </c>
      <c r="JSZ23" s="208" t="s">
        <v>555</v>
      </c>
      <c r="JTA23" s="208" t="s">
        <v>555</v>
      </c>
      <c r="JTB23" s="208" t="s">
        <v>555</v>
      </c>
      <c r="JTC23" s="208" t="s">
        <v>555</v>
      </c>
      <c r="JTD23" s="208" t="s">
        <v>555</v>
      </c>
      <c r="JTE23" s="208" t="s">
        <v>555</v>
      </c>
      <c r="JTF23" s="208" t="s">
        <v>555</v>
      </c>
      <c r="JTG23" s="208" t="s">
        <v>555</v>
      </c>
      <c r="JTH23" s="208" t="s">
        <v>555</v>
      </c>
      <c r="JTI23" s="208" t="s">
        <v>555</v>
      </c>
      <c r="JTJ23" s="208" t="s">
        <v>555</v>
      </c>
      <c r="JTK23" s="208" t="s">
        <v>555</v>
      </c>
      <c r="JTL23" s="208" t="s">
        <v>555</v>
      </c>
      <c r="JTM23" s="208" t="s">
        <v>555</v>
      </c>
      <c r="JTN23" s="208" t="s">
        <v>555</v>
      </c>
      <c r="JTO23" s="208" t="s">
        <v>555</v>
      </c>
      <c r="JTP23" s="208" t="s">
        <v>555</v>
      </c>
      <c r="JTQ23" s="208" t="s">
        <v>555</v>
      </c>
      <c r="JTR23" s="208" t="s">
        <v>555</v>
      </c>
      <c r="JTS23" s="208" t="s">
        <v>555</v>
      </c>
      <c r="JTT23" s="208" t="s">
        <v>555</v>
      </c>
      <c r="JTU23" s="208" t="s">
        <v>555</v>
      </c>
      <c r="JTV23" s="208" t="s">
        <v>555</v>
      </c>
      <c r="JTW23" s="208" t="s">
        <v>555</v>
      </c>
      <c r="JTX23" s="208" t="s">
        <v>555</v>
      </c>
      <c r="JTY23" s="208" t="s">
        <v>555</v>
      </c>
      <c r="JTZ23" s="208" t="s">
        <v>555</v>
      </c>
      <c r="JUA23" s="208" t="s">
        <v>555</v>
      </c>
      <c r="JUB23" s="208" t="s">
        <v>555</v>
      </c>
      <c r="JUC23" s="208" t="s">
        <v>555</v>
      </c>
      <c r="JUD23" s="208" t="s">
        <v>555</v>
      </c>
      <c r="JUE23" s="208" t="s">
        <v>555</v>
      </c>
      <c r="JUF23" s="208" t="s">
        <v>555</v>
      </c>
      <c r="JUG23" s="208" t="s">
        <v>555</v>
      </c>
      <c r="JUH23" s="208" t="s">
        <v>555</v>
      </c>
      <c r="JUI23" s="208" t="s">
        <v>555</v>
      </c>
      <c r="JUJ23" s="208" t="s">
        <v>555</v>
      </c>
      <c r="JUK23" s="208" t="s">
        <v>555</v>
      </c>
      <c r="JUL23" s="208" t="s">
        <v>555</v>
      </c>
      <c r="JUM23" s="208" t="s">
        <v>555</v>
      </c>
      <c r="JUN23" s="208" t="s">
        <v>555</v>
      </c>
      <c r="JUO23" s="208" t="s">
        <v>555</v>
      </c>
      <c r="JUP23" s="208" t="s">
        <v>555</v>
      </c>
      <c r="JUQ23" s="208" t="s">
        <v>555</v>
      </c>
      <c r="JUR23" s="208" t="s">
        <v>555</v>
      </c>
      <c r="JUS23" s="208" t="s">
        <v>555</v>
      </c>
      <c r="JUT23" s="208" t="s">
        <v>555</v>
      </c>
      <c r="JUU23" s="208" t="s">
        <v>555</v>
      </c>
      <c r="JUV23" s="208" t="s">
        <v>555</v>
      </c>
      <c r="JUW23" s="208" t="s">
        <v>555</v>
      </c>
      <c r="JUX23" s="208" t="s">
        <v>555</v>
      </c>
      <c r="JUY23" s="208" t="s">
        <v>555</v>
      </c>
      <c r="JUZ23" s="208" t="s">
        <v>555</v>
      </c>
      <c r="JVA23" s="208" t="s">
        <v>555</v>
      </c>
      <c r="JVB23" s="208" t="s">
        <v>555</v>
      </c>
      <c r="JVC23" s="208" t="s">
        <v>555</v>
      </c>
      <c r="JVD23" s="208" t="s">
        <v>555</v>
      </c>
      <c r="JVE23" s="208" t="s">
        <v>555</v>
      </c>
      <c r="JVF23" s="208" t="s">
        <v>555</v>
      </c>
      <c r="JVG23" s="208" t="s">
        <v>555</v>
      </c>
      <c r="JVH23" s="208" t="s">
        <v>555</v>
      </c>
      <c r="JVI23" s="208" t="s">
        <v>555</v>
      </c>
      <c r="JVJ23" s="208" t="s">
        <v>555</v>
      </c>
      <c r="JVK23" s="208" t="s">
        <v>555</v>
      </c>
      <c r="JVL23" s="208" t="s">
        <v>555</v>
      </c>
      <c r="JVM23" s="208" t="s">
        <v>555</v>
      </c>
      <c r="JVN23" s="208" t="s">
        <v>555</v>
      </c>
      <c r="JVO23" s="208" t="s">
        <v>555</v>
      </c>
      <c r="JVP23" s="208" t="s">
        <v>555</v>
      </c>
      <c r="JVQ23" s="208" t="s">
        <v>555</v>
      </c>
      <c r="JVR23" s="208" t="s">
        <v>555</v>
      </c>
      <c r="JVS23" s="208" t="s">
        <v>555</v>
      </c>
      <c r="JVT23" s="208" t="s">
        <v>555</v>
      </c>
      <c r="JVU23" s="208" t="s">
        <v>555</v>
      </c>
      <c r="JVV23" s="208" t="s">
        <v>555</v>
      </c>
      <c r="JVW23" s="208" t="s">
        <v>555</v>
      </c>
      <c r="JVX23" s="208" t="s">
        <v>555</v>
      </c>
      <c r="JVY23" s="208" t="s">
        <v>555</v>
      </c>
      <c r="JVZ23" s="208" t="s">
        <v>555</v>
      </c>
      <c r="JWA23" s="208" t="s">
        <v>555</v>
      </c>
      <c r="JWB23" s="208" t="s">
        <v>555</v>
      </c>
      <c r="JWC23" s="208" t="s">
        <v>555</v>
      </c>
      <c r="JWD23" s="208" t="s">
        <v>555</v>
      </c>
      <c r="JWE23" s="208" t="s">
        <v>555</v>
      </c>
      <c r="JWF23" s="208" t="s">
        <v>555</v>
      </c>
      <c r="JWG23" s="208" t="s">
        <v>555</v>
      </c>
      <c r="JWH23" s="208" t="s">
        <v>555</v>
      </c>
      <c r="JWI23" s="208" t="s">
        <v>555</v>
      </c>
      <c r="JWJ23" s="208" t="s">
        <v>555</v>
      </c>
      <c r="JWK23" s="208" t="s">
        <v>555</v>
      </c>
      <c r="JWL23" s="208" t="s">
        <v>555</v>
      </c>
      <c r="JWM23" s="208" t="s">
        <v>555</v>
      </c>
      <c r="JWN23" s="208" t="s">
        <v>555</v>
      </c>
      <c r="JWO23" s="208" t="s">
        <v>555</v>
      </c>
      <c r="JWP23" s="208" t="s">
        <v>555</v>
      </c>
      <c r="JWQ23" s="208" t="s">
        <v>555</v>
      </c>
      <c r="JWR23" s="208" t="s">
        <v>555</v>
      </c>
      <c r="JWS23" s="208" t="s">
        <v>555</v>
      </c>
      <c r="JWT23" s="208" t="s">
        <v>555</v>
      </c>
      <c r="JWU23" s="208" t="s">
        <v>555</v>
      </c>
      <c r="JWV23" s="208" t="s">
        <v>555</v>
      </c>
      <c r="JWW23" s="208" t="s">
        <v>555</v>
      </c>
      <c r="JWX23" s="208" t="s">
        <v>555</v>
      </c>
      <c r="JWY23" s="208" t="s">
        <v>555</v>
      </c>
      <c r="JWZ23" s="208" t="s">
        <v>555</v>
      </c>
      <c r="JXA23" s="208" t="s">
        <v>555</v>
      </c>
      <c r="JXB23" s="208" t="s">
        <v>555</v>
      </c>
      <c r="JXC23" s="208" t="s">
        <v>555</v>
      </c>
      <c r="JXD23" s="208" t="s">
        <v>555</v>
      </c>
      <c r="JXE23" s="208" t="s">
        <v>555</v>
      </c>
      <c r="JXF23" s="208" t="s">
        <v>555</v>
      </c>
      <c r="JXG23" s="208" t="s">
        <v>555</v>
      </c>
      <c r="JXH23" s="208" t="s">
        <v>555</v>
      </c>
      <c r="JXI23" s="208" t="s">
        <v>555</v>
      </c>
      <c r="JXJ23" s="208" t="s">
        <v>555</v>
      </c>
      <c r="JXK23" s="208" t="s">
        <v>555</v>
      </c>
      <c r="JXL23" s="208" t="s">
        <v>555</v>
      </c>
      <c r="JXM23" s="208" t="s">
        <v>555</v>
      </c>
      <c r="JXN23" s="208" t="s">
        <v>555</v>
      </c>
      <c r="JXO23" s="208" t="s">
        <v>555</v>
      </c>
      <c r="JXP23" s="208" t="s">
        <v>555</v>
      </c>
      <c r="JXQ23" s="208" t="s">
        <v>555</v>
      </c>
      <c r="JXR23" s="208" t="s">
        <v>555</v>
      </c>
      <c r="JXS23" s="208" t="s">
        <v>555</v>
      </c>
      <c r="JXT23" s="208" t="s">
        <v>555</v>
      </c>
      <c r="JXU23" s="208" t="s">
        <v>555</v>
      </c>
      <c r="JXV23" s="208" t="s">
        <v>555</v>
      </c>
      <c r="JXW23" s="208" t="s">
        <v>555</v>
      </c>
      <c r="JXX23" s="208" t="s">
        <v>555</v>
      </c>
      <c r="JXY23" s="208" t="s">
        <v>555</v>
      </c>
      <c r="JXZ23" s="208" t="s">
        <v>555</v>
      </c>
      <c r="JYA23" s="208" t="s">
        <v>555</v>
      </c>
      <c r="JYB23" s="208" t="s">
        <v>555</v>
      </c>
      <c r="JYC23" s="208" t="s">
        <v>555</v>
      </c>
      <c r="JYD23" s="208" t="s">
        <v>555</v>
      </c>
      <c r="JYE23" s="208" t="s">
        <v>555</v>
      </c>
      <c r="JYF23" s="208" t="s">
        <v>555</v>
      </c>
      <c r="JYG23" s="208" t="s">
        <v>555</v>
      </c>
      <c r="JYH23" s="208" t="s">
        <v>555</v>
      </c>
      <c r="JYI23" s="208" t="s">
        <v>555</v>
      </c>
      <c r="JYJ23" s="208" t="s">
        <v>555</v>
      </c>
      <c r="JYK23" s="208" t="s">
        <v>555</v>
      </c>
      <c r="JYL23" s="208" t="s">
        <v>555</v>
      </c>
      <c r="JYM23" s="208" t="s">
        <v>555</v>
      </c>
      <c r="JYN23" s="208" t="s">
        <v>555</v>
      </c>
      <c r="JYO23" s="208" t="s">
        <v>555</v>
      </c>
      <c r="JYP23" s="208" t="s">
        <v>555</v>
      </c>
      <c r="JYQ23" s="208" t="s">
        <v>555</v>
      </c>
      <c r="JYR23" s="208" t="s">
        <v>555</v>
      </c>
      <c r="JYS23" s="208" t="s">
        <v>555</v>
      </c>
      <c r="JYT23" s="208" t="s">
        <v>555</v>
      </c>
      <c r="JYU23" s="208" t="s">
        <v>555</v>
      </c>
      <c r="JYV23" s="208" t="s">
        <v>555</v>
      </c>
      <c r="JYW23" s="208" t="s">
        <v>555</v>
      </c>
      <c r="JYX23" s="208" t="s">
        <v>555</v>
      </c>
      <c r="JYY23" s="208" t="s">
        <v>555</v>
      </c>
      <c r="JYZ23" s="208" t="s">
        <v>555</v>
      </c>
      <c r="JZA23" s="208" t="s">
        <v>555</v>
      </c>
      <c r="JZB23" s="208" t="s">
        <v>555</v>
      </c>
      <c r="JZC23" s="208" t="s">
        <v>555</v>
      </c>
      <c r="JZD23" s="208" t="s">
        <v>555</v>
      </c>
      <c r="JZE23" s="208" t="s">
        <v>555</v>
      </c>
      <c r="JZF23" s="208" t="s">
        <v>555</v>
      </c>
      <c r="JZG23" s="208" t="s">
        <v>555</v>
      </c>
      <c r="JZH23" s="208" t="s">
        <v>555</v>
      </c>
      <c r="JZI23" s="208" t="s">
        <v>555</v>
      </c>
      <c r="JZJ23" s="208" t="s">
        <v>555</v>
      </c>
      <c r="JZK23" s="208" t="s">
        <v>555</v>
      </c>
      <c r="JZL23" s="208" t="s">
        <v>555</v>
      </c>
      <c r="JZM23" s="208" t="s">
        <v>555</v>
      </c>
      <c r="JZN23" s="208" t="s">
        <v>555</v>
      </c>
      <c r="JZO23" s="208" t="s">
        <v>555</v>
      </c>
      <c r="JZP23" s="208" t="s">
        <v>555</v>
      </c>
      <c r="JZQ23" s="208" t="s">
        <v>555</v>
      </c>
      <c r="JZR23" s="208" t="s">
        <v>555</v>
      </c>
      <c r="JZS23" s="208" t="s">
        <v>555</v>
      </c>
      <c r="JZT23" s="208" t="s">
        <v>555</v>
      </c>
      <c r="JZU23" s="208" t="s">
        <v>555</v>
      </c>
      <c r="JZV23" s="208" t="s">
        <v>555</v>
      </c>
      <c r="JZW23" s="208" t="s">
        <v>555</v>
      </c>
      <c r="JZX23" s="208" t="s">
        <v>555</v>
      </c>
      <c r="JZY23" s="208" t="s">
        <v>555</v>
      </c>
      <c r="JZZ23" s="208" t="s">
        <v>555</v>
      </c>
      <c r="KAA23" s="208" t="s">
        <v>555</v>
      </c>
      <c r="KAB23" s="208" t="s">
        <v>555</v>
      </c>
      <c r="KAC23" s="208" t="s">
        <v>555</v>
      </c>
      <c r="KAD23" s="208" t="s">
        <v>555</v>
      </c>
      <c r="KAE23" s="208" t="s">
        <v>555</v>
      </c>
      <c r="KAF23" s="208" t="s">
        <v>555</v>
      </c>
      <c r="KAG23" s="208" t="s">
        <v>555</v>
      </c>
      <c r="KAH23" s="208" t="s">
        <v>555</v>
      </c>
      <c r="KAI23" s="208" t="s">
        <v>555</v>
      </c>
      <c r="KAJ23" s="208" t="s">
        <v>555</v>
      </c>
      <c r="KAK23" s="208" t="s">
        <v>555</v>
      </c>
      <c r="KAL23" s="208" t="s">
        <v>555</v>
      </c>
      <c r="KAM23" s="208" t="s">
        <v>555</v>
      </c>
      <c r="KAN23" s="208" t="s">
        <v>555</v>
      </c>
      <c r="KAO23" s="208" t="s">
        <v>555</v>
      </c>
      <c r="KAP23" s="208" t="s">
        <v>555</v>
      </c>
      <c r="KAQ23" s="208" t="s">
        <v>555</v>
      </c>
      <c r="KAR23" s="208" t="s">
        <v>555</v>
      </c>
      <c r="KAS23" s="208" t="s">
        <v>555</v>
      </c>
      <c r="KAT23" s="208" t="s">
        <v>555</v>
      </c>
      <c r="KAU23" s="208" t="s">
        <v>555</v>
      </c>
      <c r="KAV23" s="208" t="s">
        <v>555</v>
      </c>
      <c r="KAW23" s="208" t="s">
        <v>555</v>
      </c>
      <c r="KAX23" s="208" t="s">
        <v>555</v>
      </c>
      <c r="KAY23" s="208" t="s">
        <v>555</v>
      </c>
      <c r="KAZ23" s="208" t="s">
        <v>555</v>
      </c>
      <c r="KBA23" s="208" t="s">
        <v>555</v>
      </c>
      <c r="KBB23" s="208" t="s">
        <v>555</v>
      </c>
      <c r="KBC23" s="208" t="s">
        <v>555</v>
      </c>
      <c r="KBD23" s="208" t="s">
        <v>555</v>
      </c>
      <c r="KBE23" s="208" t="s">
        <v>555</v>
      </c>
      <c r="KBF23" s="208" t="s">
        <v>555</v>
      </c>
      <c r="KBG23" s="208" t="s">
        <v>555</v>
      </c>
      <c r="KBH23" s="208" t="s">
        <v>555</v>
      </c>
      <c r="KBI23" s="208" t="s">
        <v>555</v>
      </c>
      <c r="KBJ23" s="208" t="s">
        <v>555</v>
      </c>
      <c r="KBK23" s="208" t="s">
        <v>555</v>
      </c>
      <c r="KBL23" s="208" t="s">
        <v>555</v>
      </c>
      <c r="KBM23" s="208" t="s">
        <v>555</v>
      </c>
      <c r="KBN23" s="208" t="s">
        <v>555</v>
      </c>
      <c r="KBO23" s="208" t="s">
        <v>555</v>
      </c>
      <c r="KBP23" s="208" t="s">
        <v>555</v>
      </c>
      <c r="KBQ23" s="208" t="s">
        <v>555</v>
      </c>
      <c r="KBR23" s="208" t="s">
        <v>555</v>
      </c>
      <c r="KBS23" s="208" t="s">
        <v>555</v>
      </c>
      <c r="KBT23" s="208" t="s">
        <v>555</v>
      </c>
      <c r="KBU23" s="208" t="s">
        <v>555</v>
      </c>
      <c r="KBV23" s="208" t="s">
        <v>555</v>
      </c>
      <c r="KBW23" s="208" t="s">
        <v>555</v>
      </c>
      <c r="KBX23" s="208" t="s">
        <v>555</v>
      </c>
      <c r="KBY23" s="208" t="s">
        <v>555</v>
      </c>
      <c r="KBZ23" s="208" t="s">
        <v>555</v>
      </c>
      <c r="KCA23" s="208" t="s">
        <v>555</v>
      </c>
      <c r="KCB23" s="208" t="s">
        <v>555</v>
      </c>
      <c r="KCC23" s="208" t="s">
        <v>555</v>
      </c>
      <c r="KCD23" s="208" t="s">
        <v>555</v>
      </c>
      <c r="KCE23" s="208" t="s">
        <v>555</v>
      </c>
      <c r="KCF23" s="208" t="s">
        <v>555</v>
      </c>
      <c r="KCG23" s="208" t="s">
        <v>555</v>
      </c>
      <c r="KCH23" s="208" t="s">
        <v>555</v>
      </c>
      <c r="KCI23" s="208" t="s">
        <v>555</v>
      </c>
      <c r="KCJ23" s="208" t="s">
        <v>555</v>
      </c>
      <c r="KCK23" s="208" t="s">
        <v>555</v>
      </c>
      <c r="KCL23" s="208" t="s">
        <v>555</v>
      </c>
      <c r="KCM23" s="208" t="s">
        <v>555</v>
      </c>
      <c r="KCN23" s="208" t="s">
        <v>555</v>
      </c>
      <c r="KCO23" s="208" t="s">
        <v>555</v>
      </c>
      <c r="KCP23" s="208" t="s">
        <v>555</v>
      </c>
      <c r="KCQ23" s="208" t="s">
        <v>555</v>
      </c>
      <c r="KCR23" s="208" t="s">
        <v>555</v>
      </c>
      <c r="KCS23" s="208" t="s">
        <v>555</v>
      </c>
      <c r="KCT23" s="208" t="s">
        <v>555</v>
      </c>
      <c r="KCU23" s="208" t="s">
        <v>555</v>
      </c>
      <c r="KCV23" s="208" t="s">
        <v>555</v>
      </c>
      <c r="KCW23" s="208" t="s">
        <v>555</v>
      </c>
      <c r="KCX23" s="208" t="s">
        <v>555</v>
      </c>
      <c r="KCY23" s="208" t="s">
        <v>555</v>
      </c>
      <c r="KCZ23" s="208" t="s">
        <v>555</v>
      </c>
      <c r="KDA23" s="208" t="s">
        <v>555</v>
      </c>
      <c r="KDB23" s="208" t="s">
        <v>555</v>
      </c>
      <c r="KDC23" s="208" t="s">
        <v>555</v>
      </c>
      <c r="KDD23" s="208" t="s">
        <v>555</v>
      </c>
      <c r="KDE23" s="208" t="s">
        <v>555</v>
      </c>
      <c r="KDF23" s="208" t="s">
        <v>555</v>
      </c>
      <c r="KDG23" s="208" t="s">
        <v>555</v>
      </c>
      <c r="KDH23" s="208" t="s">
        <v>555</v>
      </c>
      <c r="KDI23" s="208" t="s">
        <v>555</v>
      </c>
      <c r="KDJ23" s="208" t="s">
        <v>555</v>
      </c>
      <c r="KDK23" s="208" t="s">
        <v>555</v>
      </c>
      <c r="KDL23" s="208" t="s">
        <v>555</v>
      </c>
      <c r="KDM23" s="208" t="s">
        <v>555</v>
      </c>
      <c r="KDN23" s="208" t="s">
        <v>555</v>
      </c>
      <c r="KDO23" s="208" t="s">
        <v>555</v>
      </c>
      <c r="KDP23" s="208" t="s">
        <v>555</v>
      </c>
      <c r="KDQ23" s="208" t="s">
        <v>555</v>
      </c>
      <c r="KDR23" s="208" t="s">
        <v>555</v>
      </c>
      <c r="KDS23" s="208" t="s">
        <v>555</v>
      </c>
      <c r="KDT23" s="208" t="s">
        <v>555</v>
      </c>
      <c r="KDU23" s="208" t="s">
        <v>555</v>
      </c>
      <c r="KDV23" s="208" t="s">
        <v>555</v>
      </c>
      <c r="KDW23" s="208" t="s">
        <v>555</v>
      </c>
      <c r="KDX23" s="208" t="s">
        <v>555</v>
      </c>
      <c r="KDY23" s="208" t="s">
        <v>555</v>
      </c>
      <c r="KDZ23" s="208" t="s">
        <v>555</v>
      </c>
      <c r="KEA23" s="208" t="s">
        <v>555</v>
      </c>
      <c r="KEB23" s="208" t="s">
        <v>555</v>
      </c>
      <c r="KEC23" s="208" t="s">
        <v>555</v>
      </c>
      <c r="KED23" s="208" t="s">
        <v>555</v>
      </c>
      <c r="KEE23" s="208" t="s">
        <v>555</v>
      </c>
      <c r="KEF23" s="208" t="s">
        <v>555</v>
      </c>
      <c r="KEG23" s="208" t="s">
        <v>555</v>
      </c>
      <c r="KEH23" s="208" t="s">
        <v>555</v>
      </c>
      <c r="KEI23" s="208" t="s">
        <v>555</v>
      </c>
      <c r="KEJ23" s="208" t="s">
        <v>555</v>
      </c>
      <c r="KEK23" s="208" t="s">
        <v>555</v>
      </c>
      <c r="KEL23" s="208" t="s">
        <v>555</v>
      </c>
      <c r="KEM23" s="208" t="s">
        <v>555</v>
      </c>
      <c r="KEN23" s="208" t="s">
        <v>555</v>
      </c>
      <c r="KEO23" s="208" t="s">
        <v>555</v>
      </c>
      <c r="KEP23" s="208" t="s">
        <v>555</v>
      </c>
      <c r="KEQ23" s="208" t="s">
        <v>555</v>
      </c>
      <c r="KER23" s="208" t="s">
        <v>555</v>
      </c>
      <c r="KES23" s="208" t="s">
        <v>555</v>
      </c>
      <c r="KET23" s="208" t="s">
        <v>555</v>
      </c>
      <c r="KEU23" s="208" t="s">
        <v>555</v>
      </c>
      <c r="KEV23" s="208" t="s">
        <v>555</v>
      </c>
      <c r="KEW23" s="208" t="s">
        <v>555</v>
      </c>
      <c r="KEX23" s="208" t="s">
        <v>555</v>
      </c>
      <c r="KEY23" s="208" t="s">
        <v>555</v>
      </c>
      <c r="KEZ23" s="208" t="s">
        <v>555</v>
      </c>
      <c r="KFA23" s="208" t="s">
        <v>555</v>
      </c>
      <c r="KFB23" s="208" t="s">
        <v>555</v>
      </c>
      <c r="KFC23" s="208" t="s">
        <v>555</v>
      </c>
      <c r="KFD23" s="208" t="s">
        <v>555</v>
      </c>
      <c r="KFE23" s="208" t="s">
        <v>555</v>
      </c>
      <c r="KFF23" s="208" t="s">
        <v>555</v>
      </c>
      <c r="KFG23" s="208" t="s">
        <v>555</v>
      </c>
      <c r="KFH23" s="208" t="s">
        <v>555</v>
      </c>
      <c r="KFI23" s="208" t="s">
        <v>555</v>
      </c>
      <c r="KFJ23" s="208" t="s">
        <v>555</v>
      </c>
      <c r="KFK23" s="208" t="s">
        <v>555</v>
      </c>
      <c r="KFL23" s="208" t="s">
        <v>555</v>
      </c>
      <c r="KFM23" s="208" t="s">
        <v>555</v>
      </c>
      <c r="KFN23" s="208" t="s">
        <v>555</v>
      </c>
      <c r="KFO23" s="208" t="s">
        <v>555</v>
      </c>
      <c r="KFP23" s="208" t="s">
        <v>555</v>
      </c>
      <c r="KFQ23" s="208" t="s">
        <v>555</v>
      </c>
      <c r="KFR23" s="208" t="s">
        <v>555</v>
      </c>
      <c r="KFS23" s="208" t="s">
        <v>555</v>
      </c>
      <c r="KFT23" s="208" t="s">
        <v>555</v>
      </c>
      <c r="KFU23" s="208" t="s">
        <v>555</v>
      </c>
      <c r="KFV23" s="208" t="s">
        <v>555</v>
      </c>
      <c r="KFW23" s="208" t="s">
        <v>555</v>
      </c>
      <c r="KFX23" s="208" t="s">
        <v>555</v>
      </c>
      <c r="KFY23" s="208" t="s">
        <v>555</v>
      </c>
      <c r="KFZ23" s="208" t="s">
        <v>555</v>
      </c>
      <c r="KGA23" s="208" t="s">
        <v>555</v>
      </c>
      <c r="KGB23" s="208" t="s">
        <v>555</v>
      </c>
      <c r="KGC23" s="208" t="s">
        <v>555</v>
      </c>
      <c r="KGD23" s="208" t="s">
        <v>555</v>
      </c>
      <c r="KGE23" s="208" t="s">
        <v>555</v>
      </c>
      <c r="KGF23" s="208" t="s">
        <v>555</v>
      </c>
      <c r="KGG23" s="208" t="s">
        <v>555</v>
      </c>
      <c r="KGH23" s="208" t="s">
        <v>555</v>
      </c>
      <c r="KGI23" s="208" t="s">
        <v>555</v>
      </c>
      <c r="KGJ23" s="208" t="s">
        <v>555</v>
      </c>
      <c r="KGK23" s="208" t="s">
        <v>555</v>
      </c>
      <c r="KGL23" s="208" t="s">
        <v>555</v>
      </c>
      <c r="KGM23" s="208" t="s">
        <v>555</v>
      </c>
      <c r="KGN23" s="208" t="s">
        <v>555</v>
      </c>
      <c r="KGO23" s="208" t="s">
        <v>555</v>
      </c>
      <c r="KGP23" s="208" t="s">
        <v>555</v>
      </c>
      <c r="KGQ23" s="208" t="s">
        <v>555</v>
      </c>
      <c r="KGR23" s="208" t="s">
        <v>555</v>
      </c>
      <c r="KGS23" s="208" t="s">
        <v>555</v>
      </c>
      <c r="KGT23" s="208" t="s">
        <v>555</v>
      </c>
      <c r="KGU23" s="208" t="s">
        <v>555</v>
      </c>
      <c r="KGV23" s="208" t="s">
        <v>555</v>
      </c>
      <c r="KGW23" s="208" t="s">
        <v>555</v>
      </c>
      <c r="KGX23" s="208" t="s">
        <v>555</v>
      </c>
      <c r="KGY23" s="208" t="s">
        <v>555</v>
      </c>
      <c r="KGZ23" s="208" t="s">
        <v>555</v>
      </c>
      <c r="KHA23" s="208" t="s">
        <v>555</v>
      </c>
      <c r="KHB23" s="208" t="s">
        <v>555</v>
      </c>
      <c r="KHC23" s="208" t="s">
        <v>555</v>
      </c>
      <c r="KHD23" s="208" t="s">
        <v>555</v>
      </c>
      <c r="KHE23" s="208" t="s">
        <v>555</v>
      </c>
      <c r="KHF23" s="208" t="s">
        <v>555</v>
      </c>
      <c r="KHG23" s="208" t="s">
        <v>555</v>
      </c>
      <c r="KHH23" s="208" t="s">
        <v>555</v>
      </c>
      <c r="KHI23" s="208" t="s">
        <v>555</v>
      </c>
      <c r="KHJ23" s="208" t="s">
        <v>555</v>
      </c>
      <c r="KHK23" s="208" t="s">
        <v>555</v>
      </c>
      <c r="KHL23" s="208" t="s">
        <v>555</v>
      </c>
      <c r="KHM23" s="208" t="s">
        <v>555</v>
      </c>
      <c r="KHN23" s="208" t="s">
        <v>555</v>
      </c>
      <c r="KHO23" s="208" t="s">
        <v>555</v>
      </c>
      <c r="KHP23" s="208" t="s">
        <v>555</v>
      </c>
      <c r="KHQ23" s="208" t="s">
        <v>555</v>
      </c>
      <c r="KHR23" s="208" t="s">
        <v>555</v>
      </c>
      <c r="KHS23" s="208" t="s">
        <v>555</v>
      </c>
      <c r="KHT23" s="208" t="s">
        <v>555</v>
      </c>
      <c r="KHU23" s="208" t="s">
        <v>555</v>
      </c>
      <c r="KHV23" s="208" t="s">
        <v>555</v>
      </c>
      <c r="KHW23" s="208" t="s">
        <v>555</v>
      </c>
      <c r="KHX23" s="208" t="s">
        <v>555</v>
      </c>
      <c r="KHY23" s="208" t="s">
        <v>555</v>
      </c>
      <c r="KHZ23" s="208" t="s">
        <v>555</v>
      </c>
      <c r="KIA23" s="208" t="s">
        <v>555</v>
      </c>
      <c r="KIB23" s="208" t="s">
        <v>555</v>
      </c>
      <c r="KIC23" s="208" t="s">
        <v>555</v>
      </c>
      <c r="KID23" s="208" t="s">
        <v>555</v>
      </c>
      <c r="KIE23" s="208" t="s">
        <v>555</v>
      </c>
      <c r="KIF23" s="208" t="s">
        <v>555</v>
      </c>
      <c r="KIG23" s="208" t="s">
        <v>555</v>
      </c>
      <c r="KIH23" s="208" t="s">
        <v>555</v>
      </c>
      <c r="KII23" s="208" t="s">
        <v>555</v>
      </c>
      <c r="KIJ23" s="208" t="s">
        <v>555</v>
      </c>
      <c r="KIK23" s="208" t="s">
        <v>555</v>
      </c>
      <c r="KIL23" s="208" t="s">
        <v>555</v>
      </c>
      <c r="KIM23" s="208" t="s">
        <v>555</v>
      </c>
      <c r="KIN23" s="208" t="s">
        <v>555</v>
      </c>
      <c r="KIO23" s="208" t="s">
        <v>555</v>
      </c>
      <c r="KIP23" s="208" t="s">
        <v>555</v>
      </c>
      <c r="KIQ23" s="208" t="s">
        <v>555</v>
      </c>
      <c r="KIR23" s="208" t="s">
        <v>555</v>
      </c>
      <c r="KIS23" s="208" t="s">
        <v>555</v>
      </c>
      <c r="KIT23" s="208" t="s">
        <v>555</v>
      </c>
      <c r="KIU23" s="208" t="s">
        <v>555</v>
      </c>
      <c r="KIV23" s="208" t="s">
        <v>555</v>
      </c>
      <c r="KIW23" s="208" t="s">
        <v>555</v>
      </c>
      <c r="KIX23" s="208" t="s">
        <v>555</v>
      </c>
      <c r="KIY23" s="208" t="s">
        <v>555</v>
      </c>
      <c r="KIZ23" s="208" t="s">
        <v>555</v>
      </c>
      <c r="KJA23" s="208" t="s">
        <v>555</v>
      </c>
      <c r="KJB23" s="208" t="s">
        <v>555</v>
      </c>
      <c r="KJC23" s="208" t="s">
        <v>555</v>
      </c>
      <c r="KJD23" s="208" t="s">
        <v>555</v>
      </c>
      <c r="KJE23" s="208" t="s">
        <v>555</v>
      </c>
      <c r="KJF23" s="208" t="s">
        <v>555</v>
      </c>
      <c r="KJG23" s="208" t="s">
        <v>555</v>
      </c>
      <c r="KJH23" s="208" t="s">
        <v>555</v>
      </c>
      <c r="KJI23" s="208" t="s">
        <v>555</v>
      </c>
      <c r="KJJ23" s="208" t="s">
        <v>555</v>
      </c>
      <c r="KJK23" s="208" t="s">
        <v>555</v>
      </c>
      <c r="KJL23" s="208" t="s">
        <v>555</v>
      </c>
      <c r="KJM23" s="208" t="s">
        <v>555</v>
      </c>
      <c r="KJN23" s="208" t="s">
        <v>555</v>
      </c>
      <c r="KJO23" s="208" t="s">
        <v>555</v>
      </c>
      <c r="KJP23" s="208" t="s">
        <v>555</v>
      </c>
      <c r="KJQ23" s="208" t="s">
        <v>555</v>
      </c>
      <c r="KJR23" s="208" t="s">
        <v>555</v>
      </c>
      <c r="KJS23" s="208" t="s">
        <v>555</v>
      </c>
      <c r="KJT23" s="208" t="s">
        <v>555</v>
      </c>
      <c r="KJU23" s="208" t="s">
        <v>555</v>
      </c>
      <c r="KJV23" s="208" t="s">
        <v>555</v>
      </c>
      <c r="KJW23" s="208" t="s">
        <v>555</v>
      </c>
      <c r="KJX23" s="208" t="s">
        <v>555</v>
      </c>
      <c r="KJY23" s="208" t="s">
        <v>555</v>
      </c>
      <c r="KJZ23" s="208" t="s">
        <v>555</v>
      </c>
      <c r="KKA23" s="208" t="s">
        <v>555</v>
      </c>
      <c r="KKB23" s="208" t="s">
        <v>555</v>
      </c>
      <c r="KKC23" s="208" t="s">
        <v>555</v>
      </c>
      <c r="KKD23" s="208" t="s">
        <v>555</v>
      </c>
      <c r="KKE23" s="208" t="s">
        <v>555</v>
      </c>
      <c r="KKF23" s="208" t="s">
        <v>555</v>
      </c>
      <c r="KKG23" s="208" t="s">
        <v>555</v>
      </c>
      <c r="KKH23" s="208" t="s">
        <v>555</v>
      </c>
      <c r="KKI23" s="208" t="s">
        <v>555</v>
      </c>
      <c r="KKJ23" s="208" t="s">
        <v>555</v>
      </c>
      <c r="KKK23" s="208" t="s">
        <v>555</v>
      </c>
      <c r="KKL23" s="208" t="s">
        <v>555</v>
      </c>
      <c r="KKM23" s="208" t="s">
        <v>555</v>
      </c>
      <c r="KKN23" s="208" t="s">
        <v>555</v>
      </c>
      <c r="KKO23" s="208" t="s">
        <v>555</v>
      </c>
      <c r="KKP23" s="208" t="s">
        <v>555</v>
      </c>
      <c r="KKQ23" s="208" t="s">
        <v>555</v>
      </c>
      <c r="KKR23" s="208" t="s">
        <v>555</v>
      </c>
      <c r="KKS23" s="208" t="s">
        <v>555</v>
      </c>
      <c r="KKT23" s="208" t="s">
        <v>555</v>
      </c>
      <c r="KKU23" s="208" t="s">
        <v>555</v>
      </c>
      <c r="KKV23" s="208" t="s">
        <v>555</v>
      </c>
      <c r="KKW23" s="208" t="s">
        <v>555</v>
      </c>
      <c r="KKX23" s="208" t="s">
        <v>555</v>
      </c>
      <c r="KKY23" s="208" t="s">
        <v>555</v>
      </c>
      <c r="KKZ23" s="208" t="s">
        <v>555</v>
      </c>
      <c r="KLA23" s="208" t="s">
        <v>555</v>
      </c>
      <c r="KLB23" s="208" t="s">
        <v>555</v>
      </c>
      <c r="KLC23" s="208" t="s">
        <v>555</v>
      </c>
      <c r="KLD23" s="208" t="s">
        <v>555</v>
      </c>
      <c r="KLE23" s="208" t="s">
        <v>555</v>
      </c>
      <c r="KLF23" s="208" t="s">
        <v>555</v>
      </c>
      <c r="KLG23" s="208" t="s">
        <v>555</v>
      </c>
      <c r="KLH23" s="208" t="s">
        <v>555</v>
      </c>
      <c r="KLI23" s="208" t="s">
        <v>555</v>
      </c>
      <c r="KLJ23" s="208" t="s">
        <v>555</v>
      </c>
      <c r="KLK23" s="208" t="s">
        <v>555</v>
      </c>
      <c r="KLL23" s="208" t="s">
        <v>555</v>
      </c>
      <c r="KLM23" s="208" t="s">
        <v>555</v>
      </c>
      <c r="KLN23" s="208" t="s">
        <v>555</v>
      </c>
      <c r="KLO23" s="208" t="s">
        <v>555</v>
      </c>
      <c r="KLP23" s="208" t="s">
        <v>555</v>
      </c>
      <c r="KLQ23" s="208" t="s">
        <v>555</v>
      </c>
      <c r="KLR23" s="208" t="s">
        <v>555</v>
      </c>
      <c r="KLS23" s="208" t="s">
        <v>555</v>
      </c>
      <c r="KLT23" s="208" t="s">
        <v>555</v>
      </c>
      <c r="KLU23" s="208" t="s">
        <v>555</v>
      </c>
      <c r="KLV23" s="208" t="s">
        <v>555</v>
      </c>
      <c r="KLW23" s="208" t="s">
        <v>555</v>
      </c>
      <c r="KLX23" s="208" t="s">
        <v>555</v>
      </c>
      <c r="KLY23" s="208" t="s">
        <v>555</v>
      </c>
      <c r="KLZ23" s="208" t="s">
        <v>555</v>
      </c>
      <c r="KMA23" s="208" t="s">
        <v>555</v>
      </c>
      <c r="KMB23" s="208" t="s">
        <v>555</v>
      </c>
      <c r="KMC23" s="208" t="s">
        <v>555</v>
      </c>
      <c r="KMD23" s="208" t="s">
        <v>555</v>
      </c>
      <c r="KME23" s="208" t="s">
        <v>555</v>
      </c>
      <c r="KMF23" s="208" t="s">
        <v>555</v>
      </c>
      <c r="KMG23" s="208" t="s">
        <v>555</v>
      </c>
      <c r="KMH23" s="208" t="s">
        <v>555</v>
      </c>
      <c r="KMI23" s="208" t="s">
        <v>555</v>
      </c>
      <c r="KMJ23" s="208" t="s">
        <v>555</v>
      </c>
      <c r="KMK23" s="208" t="s">
        <v>555</v>
      </c>
      <c r="KML23" s="208" t="s">
        <v>555</v>
      </c>
      <c r="KMM23" s="208" t="s">
        <v>555</v>
      </c>
      <c r="KMN23" s="208" t="s">
        <v>555</v>
      </c>
      <c r="KMO23" s="208" t="s">
        <v>555</v>
      </c>
      <c r="KMP23" s="208" t="s">
        <v>555</v>
      </c>
      <c r="KMQ23" s="208" t="s">
        <v>555</v>
      </c>
      <c r="KMR23" s="208" t="s">
        <v>555</v>
      </c>
      <c r="KMS23" s="208" t="s">
        <v>555</v>
      </c>
      <c r="KMT23" s="208" t="s">
        <v>555</v>
      </c>
      <c r="KMU23" s="208" t="s">
        <v>555</v>
      </c>
      <c r="KMV23" s="208" t="s">
        <v>555</v>
      </c>
      <c r="KMW23" s="208" t="s">
        <v>555</v>
      </c>
      <c r="KMX23" s="208" t="s">
        <v>555</v>
      </c>
      <c r="KMY23" s="208" t="s">
        <v>555</v>
      </c>
      <c r="KMZ23" s="208" t="s">
        <v>555</v>
      </c>
      <c r="KNA23" s="208" t="s">
        <v>555</v>
      </c>
      <c r="KNB23" s="208" t="s">
        <v>555</v>
      </c>
      <c r="KNC23" s="208" t="s">
        <v>555</v>
      </c>
      <c r="KND23" s="208" t="s">
        <v>555</v>
      </c>
      <c r="KNE23" s="208" t="s">
        <v>555</v>
      </c>
      <c r="KNF23" s="208" t="s">
        <v>555</v>
      </c>
      <c r="KNG23" s="208" t="s">
        <v>555</v>
      </c>
      <c r="KNH23" s="208" t="s">
        <v>555</v>
      </c>
      <c r="KNI23" s="208" t="s">
        <v>555</v>
      </c>
      <c r="KNJ23" s="208" t="s">
        <v>555</v>
      </c>
      <c r="KNK23" s="208" t="s">
        <v>555</v>
      </c>
      <c r="KNL23" s="208" t="s">
        <v>555</v>
      </c>
      <c r="KNM23" s="208" t="s">
        <v>555</v>
      </c>
      <c r="KNN23" s="208" t="s">
        <v>555</v>
      </c>
      <c r="KNO23" s="208" t="s">
        <v>555</v>
      </c>
      <c r="KNP23" s="208" t="s">
        <v>555</v>
      </c>
      <c r="KNQ23" s="208" t="s">
        <v>555</v>
      </c>
      <c r="KNR23" s="208" t="s">
        <v>555</v>
      </c>
      <c r="KNS23" s="208" t="s">
        <v>555</v>
      </c>
      <c r="KNT23" s="208" t="s">
        <v>555</v>
      </c>
      <c r="KNU23" s="208" t="s">
        <v>555</v>
      </c>
      <c r="KNV23" s="208" t="s">
        <v>555</v>
      </c>
      <c r="KNW23" s="208" t="s">
        <v>555</v>
      </c>
      <c r="KNX23" s="208" t="s">
        <v>555</v>
      </c>
      <c r="KNY23" s="208" t="s">
        <v>555</v>
      </c>
      <c r="KNZ23" s="208" t="s">
        <v>555</v>
      </c>
      <c r="KOA23" s="208" t="s">
        <v>555</v>
      </c>
      <c r="KOB23" s="208" t="s">
        <v>555</v>
      </c>
      <c r="KOC23" s="208" t="s">
        <v>555</v>
      </c>
      <c r="KOD23" s="208" t="s">
        <v>555</v>
      </c>
      <c r="KOE23" s="208" t="s">
        <v>555</v>
      </c>
      <c r="KOF23" s="208" t="s">
        <v>555</v>
      </c>
      <c r="KOG23" s="208" t="s">
        <v>555</v>
      </c>
      <c r="KOH23" s="208" t="s">
        <v>555</v>
      </c>
      <c r="KOI23" s="208" t="s">
        <v>555</v>
      </c>
      <c r="KOJ23" s="208" t="s">
        <v>555</v>
      </c>
      <c r="KOK23" s="208" t="s">
        <v>555</v>
      </c>
      <c r="KOL23" s="208" t="s">
        <v>555</v>
      </c>
      <c r="KOM23" s="208" t="s">
        <v>555</v>
      </c>
      <c r="KON23" s="208" t="s">
        <v>555</v>
      </c>
      <c r="KOO23" s="208" t="s">
        <v>555</v>
      </c>
      <c r="KOP23" s="208" t="s">
        <v>555</v>
      </c>
      <c r="KOQ23" s="208" t="s">
        <v>555</v>
      </c>
      <c r="KOR23" s="208" t="s">
        <v>555</v>
      </c>
      <c r="KOS23" s="208" t="s">
        <v>555</v>
      </c>
      <c r="KOT23" s="208" t="s">
        <v>555</v>
      </c>
      <c r="KOU23" s="208" t="s">
        <v>555</v>
      </c>
      <c r="KOV23" s="208" t="s">
        <v>555</v>
      </c>
      <c r="KOW23" s="208" t="s">
        <v>555</v>
      </c>
      <c r="KOX23" s="208" t="s">
        <v>555</v>
      </c>
      <c r="KOY23" s="208" t="s">
        <v>555</v>
      </c>
      <c r="KOZ23" s="208" t="s">
        <v>555</v>
      </c>
      <c r="KPA23" s="208" t="s">
        <v>555</v>
      </c>
      <c r="KPB23" s="208" t="s">
        <v>555</v>
      </c>
      <c r="KPC23" s="208" t="s">
        <v>555</v>
      </c>
      <c r="KPD23" s="208" t="s">
        <v>555</v>
      </c>
      <c r="KPE23" s="208" t="s">
        <v>555</v>
      </c>
      <c r="KPF23" s="208" t="s">
        <v>555</v>
      </c>
      <c r="KPG23" s="208" t="s">
        <v>555</v>
      </c>
      <c r="KPH23" s="208" t="s">
        <v>555</v>
      </c>
      <c r="KPI23" s="208" t="s">
        <v>555</v>
      </c>
      <c r="KPJ23" s="208" t="s">
        <v>555</v>
      </c>
      <c r="KPK23" s="208" t="s">
        <v>555</v>
      </c>
      <c r="KPL23" s="208" t="s">
        <v>555</v>
      </c>
      <c r="KPM23" s="208" t="s">
        <v>555</v>
      </c>
      <c r="KPN23" s="208" t="s">
        <v>555</v>
      </c>
      <c r="KPO23" s="208" t="s">
        <v>555</v>
      </c>
      <c r="KPP23" s="208" t="s">
        <v>555</v>
      </c>
      <c r="KPQ23" s="208" t="s">
        <v>555</v>
      </c>
      <c r="KPR23" s="208" t="s">
        <v>555</v>
      </c>
      <c r="KPS23" s="208" t="s">
        <v>555</v>
      </c>
      <c r="KPT23" s="208" t="s">
        <v>555</v>
      </c>
      <c r="KPU23" s="208" t="s">
        <v>555</v>
      </c>
      <c r="KPV23" s="208" t="s">
        <v>555</v>
      </c>
      <c r="KPW23" s="208" t="s">
        <v>555</v>
      </c>
      <c r="KPX23" s="208" t="s">
        <v>555</v>
      </c>
      <c r="KPY23" s="208" t="s">
        <v>555</v>
      </c>
      <c r="KPZ23" s="208" t="s">
        <v>555</v>
      </c>
      <c r="KQA23" s="208" t="s">
        <v>555</v>
      </c>
      <c r="KQB23" s="208" t="s">
        <v>555</v>
      </c>
      <c r="KQC23" s="208" t="s">
        <v>555</v>
      </c>
      <c r="KQD23" s="208" t="s">
        <v>555</v>
      </c>
      <c r="KQE23" s="208" t="s">
        <v>555</v>
      </c>
      <c r="KQF23" s="208" t="s">
        <v>555</v>
      </c>
      <c r="KQG23" s="208" t="s">
        <v>555</v>
      </c>
      <c r="KQH23" s="208" t="s">
        <v>555</v>
      </c>
      <c r="KQI23" s="208" t="s">
        <v>555</v>
      </c>
      <c r="KQJ23" s="208" t="s">
        <v>555</v>
      </c>
      <c r="KQK23" s="208" t="s">
        <v>555</v>
      </c>
      <c r="KQL23" s="208" t="s">
        <v>555</v>
      </c>
      <c r="KQM23" s="208" t="s">
        <v>555</v>
      </c>
      <c r="KQN23" s="208" t="s">
        <v>555</v>
      </c>
      <c r="KQO23" s="208" t="s">
        <v>555</v>
      </c>
      <c r="KQP23" s="208" t="s">
        <v>555</v>
      </c>
      <c r="KQQ23" s="208" t="s">
        <v>555</v>
      </c>
      <c r="KQR23" s="208" t="s">
        <v>555</v>
      </c>
      <c r="KQS23" s="208" t="s">
        <v>555</v>
      </c>
      <c r="KQT23" s="208" t="s">
        <v>555</v>
      </c>
      <c r="KQU23" s="208" t="s">
        <v>555</v>
      </c>
      <c r="KQV23" s="208" t="s">
        <v>555</v>
      </c>
      <c r="KQW23" s="208" t="s">
        <v>555</v>
      </c>
      <c r="KQX23" s="208" t="s">
        <v>555</v>
      </c>
      <c r="KQY23" s="208" t="s">
        <v>555</v>
      </c>
      <c r="KQZ23" s="208" t="s">
        <v>555</v>
      </c>
      <c r="KRA23" s="208" t="s">
        <v>555</v>
      </c>
      <c r="KRB23" s="208" t="s">
        <v>555</v>
      </c>
      <c r="KRC23" s="208" t="s">
        <v>555</v>
      </c>
      <c r="KRD23" s="208" t="s">
        <v>555</v>
      </c>
      <c r="KRE23" s="208" t="s">
        <v>555</v>
      </c>
      <c r="KRF23" s="208" t="s">
        <v>555</v>
      </c>
      <c r="KRG23" s="208" t="s">
        <v>555</v>
      </c>
      <c r="KRH23" s="208" t="s">
        <v>555</v>
      </c>
      <c r="KRI23" s="208" t="s">
        <v>555</v>
      </c>
      <c r="KRJ23" s="208" t="s">
        <v>555</v>
      </c>
      <c r="KRK23" s="208" t="s">
        <v>555</v>
      </c>
      <c r="KRL23" s="208" t="s">
        <v>555</v>
      </c>
      <c r="KRM23" s="208" t="s">
        <v>555</v>
      </c>
      <c r="KRN23" s="208" t="s">
        <v>555</v>
      </c>
      <c r="KRO23" s="208" t="s">
        <v>555</v>
      </c>
      <c r="KRP23" s="208" t="s">
        <v>555</v>
      </c>
      <c r="KRQ23" s="208" t="s">
        <v>555</v>
      </c>
      <c r="KRR23" s="208" t="s">
        <v>555</v>
      </c>
      <c r="KRS23" s="208" t="s">
        <v>555</v>
      </c>
      <c r="KRT23" s="208" t="s">
        <v>555</v>
      </c>
      <c r="KRU23" s="208" t="s">
        <v>555</v>
      </c>
      <c r="KRV23" s="208" t="s">
        <v>555</v>
      </c>
      <c r="KRW23" s="208" t="s">
        <v>555</v>
      </c>
      <c r="KRX23" s="208" t="s">
        <v>555</v>
      </c>
      <c r="KRY23" s="208" t="s">
        <v>555</v>
      </c>
      <c r="KRZ23" s="208" t="s">
        <v>555</v>
      </c>
      <c r="KSA23" s="208" t="s">
        <v>555</v>
      </c>
      <c r="KSB23" s="208" t="s">
        <v>555</v>
      </c>
      <c r="KSC23" s="208" t="s">
        <v>555</v>
      </c>
      <c r="KSD23" s="208" t="s">
        <v>555</v>
      </c>
      <c r="KSE23" s="208" t="s">
        <v>555</v>
      </c>
      <c r="KSF23" s="208" t="s">
        <v>555</v>
      </c>
      <c r="KSG23" s="208" t="s">
        <v>555</v>
      </c>
      <c r="KSH23" s="208" t="s">
        <v>555</v>
      </c>
      <c r="KSI23" s="208" t="s">
        <v>555</v>
      </c>
      <c r="KSJ23" s="208" t="s">
        <v>555</v>
      </c>
      <c r="KSK23" s="208" t="s">
        <v>555</v>
      </c>
      <c r="KSL23" s="208" t="s">
        <v>555</v>
      </c>
      <c r="KSM23" s="208" t="s">
        <v>555</v>
      </c>
      <c r="KSN23" s="208" t="s">
        <v>555</v>
      </c>
      <c r="KSO23" s="208" t="s">
        <v>555</v>
      </c>
      <c r="KSP23" s="208" t="s">
        <v>555</v>
      </c>
      <c r="KSQ23" s="208" t="s">
        <v>555</v>
      </c>
      <c r="KSR23" s="208" t="s">
        <v>555</v>
      </c>
      <c r="KSS23" s="208" t="s">
        <v>555</v>
      </c>
      <c r="KST23" s="208" t="s">
        <v>555</v>
      </c>
      <c r="KSU23" s="208" t="s">
        <v>555</v>
      </c>
      <c r="KSV23" s="208" t="s">
        <v>555</v>
      </c>
      <c r="KSW23" s="208" t="s">
        <v>555</v>
      </c>
      <c r="KSX23" s="208" t="s">
        <v>555</v>
      </c>
      <c r="KSY23" s="208" t="s">
        <v>555</v>
      </c>
      <c r="KSZ23" s="208" t="s">
        <v>555</v>
      </c>
      <c r="KTA23" s="208" t="s">
        <v>555</v>
      </c>
      <c r="KTB23" s="208" t="s">
        <v>555</v>
      </c>
      <c r="KTC23" s="208" t="s">
        <v>555</v>
      </c>
      <c r="KTD23" s="208" t="s">
        <v>555</v>
      </c>
      <c r="KTE23" s="208" t="s">
        <v>555</v>
      </c>
      <c r="KTF23" s="208" t="s">
        <v>555</v>
      </c>
      <c r="KTG23" s="208" t="s">
        <v>555</v>
      </c>
      <c r="KTH23" s="208" t="s">
        <v>555</v>
      </c>
      <c r="KTI23" s="208" t="s">
        <v>555</v>
      </c>
      <c r="KTJ23" s="208" t="s">
        <v>555</v>
      </c>
      <c r="KTK23" s="208" t="s">
        <v>555</v>
      </c>
      <c r="KTL23" s="208" t="s">
        <v>555</v>
      </c>
      <c r="KTM23" s="208" t="s">
        <v>555</v>
      </c>
      <c r="KTN23" s="208" t="s">
        <v>555</v>
      </c>
      <c r="KTO23" s="208" t="s">
        <v>555</v>
      </c>
      <c r="KTP23" s="208" t="s">
        <v>555</v>
      </c>
      <c r="KTQ23" s="208" t="s">
        <v>555</v>
      </c>
      <c r="KTR23" s="208" t="s">
        <v>555</v>
      </c>
      <c r="KTS23" s="208" t="s">
        <v>555</v>
      </c>
      <c r="KTT23" s="208" t="s">
        <v>555</v>
      </c>
      <c r="KTU23" s="208" t="s">
        <v>555</v>
      </c>
      <c r="KTV23" s="208" t="s">
        <v>555</v>
      </c>
      <c r="KTW23" s="208" t="s">
        <v>555</v>
      </c>
      <c r="KTX23" s="208" t="s">
        <v>555</v>
      </c>
      <c r="KTY23" s="208" t="s">
        <v>555</v>
      </c>
      <c r="KTZ23" s="208" t="s">
        <v>555</v>
      </c>
      <c r="KUA23" s="208" t="s">
        <v>555</v>
      </c>
      <c r="KUB23" s="208" t="s">
        <v>555</v>
      </c>
      <c r="KUC23" s="208" t="s">
        <v>555</v>
      </c>
      <c r="KUD23" s="208" t="s">
        <v>555</v>
      </c>
      <c r="KUE23" s="208" t="s">
        <v>555</v>
      </c>
      <c r="KUF23" s="208" t="s">
        <v>555</v>
      </c>
      <c r="KUG23" s="208" t="s">
        <v>555</v>
      </c>
      <c r="KUH23" s="208" t="s">
        <v>555</v>
      </c>
      <c r="KUI23" s="208" t="s">
        <v>555</v>
      </c>
      <c r="KUJ23" s="208" t="s">
        <v>555</v>
      </c>
      <c r="KUK23" s="208" t="s">
        <v>555</v>
      </c>
      <c r="KUL23" s="208" t="s">
        <v>555</v>
      </c>
      <c r="KUM23" s="208" t="s">
        <v>555</v>
      </c>
      <c r="KUN23" s="208" t="s">
        <v>555</v>
      </c>
      <c r="KUO23" s="208" t="s">
        <v>555</v>
      </c>
      <c r="KUP23" s="208" t="s">
        <v>555</v>
      </c>
      <c r="KUQ23" s="208" t="s">
        <v>555</v>
      </c>
      <c r="KUR23" s="208" t="s">
        <v>555</v>
      </c>
      <c r="KUS23" s="208" t="s">
        <v>555</v>
      </c>
      <c r="KUT23" s="208" t="s">
        <v>555</v>
      </c>
      <c r="KUU23" s="208" t="s">
        <v>555</v>
      </c>
      <c r="KUV23" s="208" t="s">
        <v>555</v>
      </c>
      <c r="KUW23" s="208" t="s">
        <v>555</v>
      </c>
      <c r="KUX23" s="208" t="s">
        <v>555</v>
      </c>
      <c r="KUY23" s="208" t="s">
        <v>555</v>
      </c>
      <c r="KUZ23" s="208" t="s">
        <v>555</v>
      </c>
      <c r="KVA23" s="208" t="s">
        <v>555</v>
      </c>
      <c r="KVB23" s="208" t="s">
        <v>555</v>
      </c>
      <c r="KVC23" s="208" t="s">
        <v>555</v>
      </c>
      <c r="KVD23" s="208" t="s">
        <v>555</v>
      </c>
      <c r="KVE23" s="208" t="s">
        <v>555</v>
      </c>
      <c r="KVF23" s="208" t="s">
        <v>555</v>
      </c>
      <c r="KVG23" s="208" t="s">
        <v>555</v>
      </c>
      <c r="KVH23" s="208" t="s">
        <v>555</v>
      </c>
      <c r="KVI23" s="208" t="s">
        <v>555</v>
      </c>
      <c r="KVJ23" s="208" t="s">
        <v>555</v>
      </c>
      <c r="KVK23" s="208" t="s">
        <v>555</v>
      </c>
      <c r="KVL23" s="208" t="s">
        <v>555</v>
      </c>
      <c r="KVM23" s="208" t="s">
        <v>555</v>
      </c>
      <c r="KVN23" s="208" t="s">
        <v>555</v>
      </c>
      <c r="KVO23" s="208" t="s">
        <v>555</v>
      </c>
      <c r="KVP23" s="208" t="s">
        <v>555</v>
      </c>
      <c r="KVQ23" s="208" t="s">
        <v>555</v>
      </c>
      <c r="KVR23" s="208" t="s">
        <v>555</v>
      </c>
      <c r="KVS23" s="208" t="s">
        <v>555</v>
      </c>
      <c r="KVT23" s="208" t="s">
        <v>555</v>
      </c>
      <c r="KVU23" s="208" t="s">
        <v>555</v>
      </c>
      <c r="KVV23" s="208" t="s">
        <v>555</v>
      </c>
      <c r="KVW23" s="208" t="s">
        <v>555</v>
      </c>
      <c r="KVX23" s="208" t="s">
        <v>555</v>
      </c>
      <c r="KVY23" s="208" t="s">
        <v>555</v>
      </c>
      <c r="KVZ23" s="208" t="s">
        <v>555</v>
      </c>
      <c r="KWA23" s="208" t="s">
        <v>555</v>
      </c>
      <c r="KWB23" s="208" t="s">
        <v>555</v>
      </c>
      <c r="KWC23" s="208" t="s">
        <v>555</v>
      </c>
      <c r="KWD23" s="208" t="s">
        <v>555</v>
      </c>
      <c r="KWE23" s="208" t="s">
        <v>555</v>
      </c>
      <c r="KWF23" s="208" t="s">
        <v>555</v>
      </c>
      <c r="KWG23" s="208" t="s">
        <v>555</v>
      </c>
      <c r="KWH23" s="208" t="s">
        <v>555</v>
      </c>
      <c r="KWI23" s="208" t="s">
        <v>555</v>
      </c>
      <c r="KWJ23" s="208" t="s">
        <v>555</v>
      </c>
      <c r="KWK23" s="208" t="s">
        <v>555</v>
      </c>
      <c r="KWL23" s="208" t="s">
        <v>555</v>
      </c>
      <c r="KWM23" s="208" t="s">
        <v>555</v>
      </c>
      <c r="KWN23" s="208" t="s">
        <v>555</v>
      </c>
      <c r="KWO23" s="208" t="s">
        <v>555</v>
      </c>
      <c r="KWP23" s="208" t="s">
        <v>555</v>
      </c>
      <c r="KWQ23" s="208" t="s">
        <v>555</v>
      </c>
      <c r="KWR23" s="208" t="s">
        <v>555</v>
      </c>
      <c r="KWS23" s="208" t="s">
        <v>555</v>
      </c>
      <c r="KWT23" s="208" t="s">
        <v>555</v>
      </c>
      <c r="KWU23" s="208" t="s">
        <v>555</v>
      </c>
      <c r="KWV23" s="208" t="s">
        <v>555</v>
      </c>
      <c r="KWW23" s="208" t="s">
        <v>555</v>
      </c>
      <c r="KWX23" s="208" t="s">
        <v>555</v>
      </c>
      <c r="KWY23" s="208" t="s">
        <v>555</v>
      </c>
      <c r="KWZ23" s="208" t="s">
        <v>555</v>
      </c>
      <c r="KXA23" s="208" t="s">
        <v>555</v>
      </c>
      <c r="KXB23" s="208" t="s">
        <v>555</v>
      </c>
      <c r="KXC23" s="208" t="s">
        <v>555</v>
      </c>
      <c r="KXD23" s="208" t="s">
        <v>555</v>
      </c>
      <c r="KXE23" s="208" t="s">
        <v>555</v>
      </c>
      <c r="KXF23" s="208" t="s">
        <v>555</v>
      </c>
      <c r="KXG23" s="208" t="s">
        <v>555</v>
      </c>
      <c r="KXH23" s="208" t="s">
        <v>555</v>
      </c>
      <c r="KXI23" s="208" t="s">
        <v>555</v>
      </c>
      <c r="KXJ23" s="208" t="s">
        <v>555</v>
      </c>
      <c r="KXK23" s="208" t="s">
        <v>555</v>
      </c>
      <c r="KXL23" s="208" t="s">
        <v>555</v>
      </c>
      <c r="KXM23" s="208" t="s">
        <v>555</v>
      </c>
      <c r="KXN23" s="208" t="s">
        <v>555</v>
      </c>
      <c r="KXO23" s="208" t="s">
        <v>555</v>
      </c>
      <c r="KXP23" s="208" t="s">
        <v>555</v>
      </c>
      <c r="KXQ23" s="208" t="s">
        <v>555</v>
      </c>
      <c r="KXR23" s="208" t="s">
        <v>555</v>
      </c>
      <c r="KXS23" s="208" t="s">
        <v>555</v>
      </c>
      <c r="KXT23" s="208" t="s">
        <v>555</v>
      </c>
      <c r="KXU23" s="208" t="s">
        <v>555</v>
      </c>
      <c r="KXV23" s="208" t="s">
        <v>555</v>
      </c>
      <c r="KXW23" s="208" t="s">
        <v>555</v>
      </c>
      <c r="KXX23" s="208" t="s">
        <v>555</v>
      </c>
      <c r="KXY23" s="208" t="s">
        <v>555</v>
      </c>
      <c r="KXZ23" s="208" t="s">
        <v>555</v>
      </c>
      <c r="KYA23" s="208" t="s">
        <v>555</v>
      </c>
      <c r="KYB23" s="208" t="s">
        <v>555</v>
      </c>
      <c r="KYC23" s="208" t="s">
        <v>555</v>
      </c>
      <c r="KYD23" s="208" t="s">
        <v>555</v>
      </c>
      <c r="KYE23" s="208" t="s">
        <v>555</v>
      </c>
      <c r="KYF23" s="208" t="s">
        <v>555</v>
      </c>
      <c r="KYG23" s="208" t="s">
        <v>555</v>
      </c>
      <c r="KYH23" s="208" t="s">
        <v>555</v>
      </c>
      <c r="KYI23" s="208" t="s">
        <v>555</v>
      </c>
      <c r="KYJ23" s="208" t="s">
        <v>555</v>
      </c>
      <c r="KYK23" s="208" t="s">
        <v>555</v>
      </c>
      <c r="KYL23" s="208" t="s">
        <v>555</v>
      </c>
      <c r="KYM23" s="208" t="s">
        <v>555</v>
      </c>
      <c r="KYN23" s="208" t="s">
        <v>555</v>
      </c>
      <c r="KYO23" s="208" t="s">
        <v>555</v>
      </c>
      <c r="KYP23" s="208" t="s">
        <v>555</v>
      </c>
      <c r="KYQ23" s="208" t="s">
        <v>555</v>
      </c>
      <c r="KYR23" s="208" t="s">
        <v>555</v>
      </c>
      <c r="KYS23" s="208" t="s">
        <v>555</v>
      </c>
      <c r="KYT23" s="208" t="s">
        <v>555</v>
      </c>
      <c r="KYU23" s="208" t="s">
        <v>555</v>
      </c>
      <c r="KYV23" s="208" t="s">
        <v>555</v>
      </c>
      <c r="KYW23" s="208" t="s">
        <v>555</v>
      </c>
      <c r="KYX23" s="208" t="s">
        <v>555</v>
      </c>
      <c r="KYY23" s="208" t="s">
        <v>555</v>
      </c>
      <c r="KYZ23" s="208" t="s">
        <v>555</v>
      </c>
      <c r="KZA23" s="208" t="s">
        <v>555</v>
      </c>
      <c r="KZB23" s="208" t="s">
        <v>555</v>
      </c>
      <c r="KZC23" s="208" t="s">
        <v>555</v>
      </c>
      <c r="KZD23" s="208" t="s">
        <v>555</v>
      </c>
      <c r="KZE23" s="208" t="s">
        <v>555</v>
      </c>
      <c r="KZF23" s="208" t="s">
        <v>555</v>
      </c>
      <c r="KZG23" s="208" t="s">
        <v>555</v>
      </c>
      <c r="KZH23" s="208" t="s">
        <v>555</v>
      </c>
      <c r="KZI23" s="208" t="s">
        <v>555</v>
      </c>
      <c r="KZJ23" s="208" t="s">
        <v>555</v>
      </c>
      <c r="KZK23" s="208" t="s">
        <v>555</v>
      </c>
      <c r="KZL23" s="208" t="s">
        <v>555</v>
      </c>
      <c r="KZM23" s="208" t="s">
        <v>555</v>
      </c>
      <c r="KZN23" s="208" t="s">
        <v>555</v>
      </c>
      <c r="KZO23" s="208" t="s">
        <v>555</v>
      </c>
      <c r="KZP23" s="208" t="s">
        <v>555</v>
      </c>
      <c r="KZQ23" s="208" t="s">
        <v>555</v>
      </c>
      <c r="KZR23" s="208" t="s">
        <v>555</v>
      </c>
      <c r="KZS23" s="208" t="s">
        <v>555</v>
      </c>
      <c r="KZT23" s="208" t="s">
        <v>555</v>
      </c>
      <c r="KZU23" s="208" t="s">
        <v>555</v>
      </c>
      <c r="KZV23" s="208" t="s">
        <v>555</v>
      </c>
      <c r="KZW23" s="208" t="s">
        <v>555</v>
      </c>
      <c r="KZX23" s="208" t="s">
        <v>555</v>
      </c>
      <c r="KZY23" s="208" t="s">
        <v>555</v>
      </c>
      <c r="KZZ23" s="208" t="s">
        <v>555</v>
      </c>
      <c r="LAA23" s="208" t="s">
        <v>555</v>
      </c>
      <c r="LAB23" s="208" t="s">
        <v>555</v>
      </c>
      <c r="LAC23" s="208" t="s">
        <v>555</v>
      </c>
      <c r="LAD23" s="208" t="s">
        <v>555</v>
      </c>
      <c r="LAE23" s="208" t="s">
        <v>555</v>
      </c>
      <c r="LAF23" s="208" t="s">
        <v>555</v>
      </c>
      <c r="LAG23" s="208" t="s">
        <v>555</v>
      </c>
      <c r="LAH23" s="208" t="s">
        <v>555</v>
      </c>
      <c r="LAI23" s="208" t="s">
        <v>555</v>
      </c>
      <c r="LAJ23" s="208" t="s">
        <v>555</v>
      </c>
      <c r="LAK23" s="208" t="s">
        <v>555</v>
      </c>
      <c r="LAL23" s="208" t="s">
        <v>555</v>
      </c>
      <c r="LAM23" s="208" t="s">
        <v>555</v>
      </c>
      <c r="LAN23" s="208" t="s">
        <v>555</v>
      </c>
      <c r="LAO23" s="208" t="s">
        <v>555</v>
      </c>
      <c r="LAP23" s="208" t="s">
        <v>555</v>
      </c>
      <c r="LAQ23" s="208" t="s">
        <v>555</v>
      </c>
      <c r="LAR23" s="208" t="s">
        <v>555</v>
      </c>
      <c r="LAS23" s="208" t="s">
        <v>555</v>
      </c>
      <c r="LAT23" s="208" t="s">
        <v>555</v>
      </c>
      <c r="LAU23" s="208" t="s">
        <v>555</v>
      </c>
      <c r="LAV23" s="208" t="s">
        <v>555</v>
      </c>
      <c r="LAW23" s="208" t="s">
        <v>555</v>
      </c>
      <c r="LAX23" s="208" t="s">
        <v>555</v>
      </c>
      <c r="LAY23" s="208" t="s">
        <v>555</v>
      </c>
      <c r="LAZ23" s="208" t="s">
        <v>555</v>
      </c>
      <c r="LBA23" s="208" t="s">
        <v>555</v>
      </c>
      <c r="LBB23" s="208" t="s">
        <v>555</v>
      </c>
      <c r="LBC23" s="208" t="s">
        <v>555</v>
      </c>
      <c r="LBD23" s="208" t="s">
        <v>555</v>
      </c>
      <c r="LBE23" s="208" t="s">
        <v>555</v>
      </c>
      <c r="LBF23" s="208" t="s">
        <v>555</v>
      </c>
      <c r="LBG23" s="208" t="s">
        <v>555</v>
      </c>
      <c r="LBH23" s="208" t="s">
        <v>555</v>
      </c>
      <c r="LBI23" s="208" t="s">
        <v>555</v>
      </c>
      <c r="LBJ23" s="208" t="s">
        <v>555</v>
      </c>
      <c r="LBK23" s="208" t="s">
        <v>555</v>
      </c>
      <c r="LBL23" s="208" t="s">
        <v>555</v>
      </c>
      <c r="LBM23" s="208" t="s">
        <v>555</v>
      </c>
      <c r="LBN23" s="208" t="s">
        <v>555</v>
      </c>
      <c r="LBO23" s="208" t="s">
        <v>555</v>
      </c>
      <c r="LBP23" s="208" t="s">
        <v>555</v>
      </c>
      <c r="LBQ23" s="208" t="s">
        <v>555</v>
      </c>
      <c r="LBR23" s="208" t="s">
        <v>555</v>
      </c>
      <c r="LBS23" s="208" t="s">
        <v>555</v>
      </c>
      <c r="LBT23" s="208" t="s">
        <v>555</v>
      </c>
      <c r="LBU23" s="208" t="s">
        <v>555</v>
      </c>
      <c r="LBV23" s="208" t="s">
        <v>555</v>
      </c>
      <c r="LBW23" s="208" t="s">
        <v>555</v>
      </c>
      <c r="LBX23" s="208" t="s">
        <v>555</v>
      </c>
      <c r="LBY23" s="208" t="s">
        <v>555</v>
      </c>
      <c r="LBZ23" s="208" t="s">
        <v>555</v>
      </c>
      <c r="LCA23" s="208" t="s">
        <v>555</v>
      </c>
      <c r="LCB23" s="208" t="s">
        <v>555</v>
      </c>
      <c r="LCC23" s="208" t="s">
        <v>555</v>
      </c>
      <c r="LCD23" s="208" t="s">
        <v>555</v>
      </c>
      <c r="LCE23" s="208" t="s">
        <v>555</v>
      </c>
      <c r="LCF23" s="208" t="s">
        <v>555</v>
      </c>
      <c r="LCG23" s="208" t="s">
        <v>555</v>
      </c>
      <c r="LCH23" s="208" t="s">
        <v>555</v>
      </c>
      <c r="LCI23" s="208" t="s">
        <v>555</v>
      </c>
      <c r="LCJ23" s="208" t="s">
        <v>555</v>
      </c>
      <c r="LCK23" s="208" t="s">
        <v>555</v>
      </c>
      <c r="LCL23" s="208" t="s">
        <v>555</v>
      </c>
      <c r="LCM23" s="208" t="s">
        <v>555</v>
      </c>
      <c r="LCN23" s="208" t="s">
        <v>555</v>
      </c>
      <c r="LCO23" s="208" t="s">
        <v>555</v>
      </c>
      <c r="LCP23" s="208" t="s">
        <v>555</v>
      </c>
      <c r="LCQ23" s="208" t="s">
        <v>555</v>
      </c>
      <c r="LCR23" s="208" t="s">
        <v>555</v>
      </c>
      <c r="LCS23" s="208" t="s">
        <v>555</v>
      </c>
      <c r="LCT23" s="208" t="s">
        <v>555</v>
      </c>
      <c r="LCU23" s="208" t="s">
        <v>555</v>
      </c>
      <c r="LCV23" s="208" t="s">
        <v>555</v>
      </c>
      <c r="LCW23" s="208" t="s">
        <v>555</v>
      </c>
      <c r="LCX23" s="208" t="s">
        <v>555</v>
      </c>
      <c r="LCY23" s="208" t="s">
        <v>555</v>
      </c>
      <c r="LCZ23" s="208" t="s">
        <v>555</v>
      </c>
      <c r="LDA23" s="208" t="s">
        <v>555</v>
      </c>
      <c r="LDB23" s="208" t="s">
        <v>555</v>
      </c>
      <c r="LDC23" s="208" t="s">
        <v>555</v>
      </c>
      <c r="LDD23" s="208" t="s">
        <v>555</v>
      </c>
      <c r="LDE23" s="208" t="s">
        <v>555</v>
      </c>
      <c r="LDF23" s="208" t="s">
        <v>555</v>
      </c>
      <c r="LDG23" s="208" t="s">
        <v>555</v>
      </c>
      <c r="LDH23" s="208" t="s">
        <v>555</v>
      </c>
      <c r="LDI23" s="208" t="s">
        <v>555</v>
      </c>
      <c r="LDJ23" s="208" t="s">
        <v>555</v>
      </c>
      <c r="LDK23" s="208" t="s">
        <v>555</v>
      </c>
      <c r="LDL23" s="208" t="s">
        <v>555</v>
      </c>
      <c r="LDM23" s="208" t="s">
        <v>555</v>
      </c>
      <c r="LDN23" s="208" t="s">
        <v>555</v>
      </c>
      <c r="LDO23" s="208" t="s">
        <v>555</v>
      </c>
      <c r="LDP23" s="208" t="s">
        <v>555</v>
      </c>
      <c r="LDQ23" s="208" t="s">
        <v>555</v>
      </c>
      <c r="LDR23" s="208" t="s">
        <v>555</v>
      </c>
      <c r="LDS23" s="208" t="s">
        <v>555</v>
      </c>
      <c r="LDT23" s="208" t="s">
        <v>555</v>
      </c>
      <c r="LDU23" s="208" t="s">
        <v>555</v>
      </c>
      <c r="LDV23" s="208" t="s">
        <v>555</v>
      </c>
      <c r="LDW23" s="208" t="s">
        <v>555</v>
      </c>
      <c r="LDX23" s="208" t="s">
        <v>555</v>
      </c>
      <c r="LDY23" s="208" t="s">
        <v>555</v>
      </c>
      <c r="LDZ23" s="208" t="s">
        <v>555</v>
      </c>
      <c r="LEA23" s="208" t="s">
        <v>555</v>
      </c>
      <c r="LEB23" s="208" t="s">
        <v>555</v>
      </c>
      <c r="LEC23" s="208" t="s">
        <v>555</v>
      </c>
      <c r="LED23" s="208" t="s">
        <v>555</v>
      </c>
      <c r="LEE23" s="208" t="s">
        <v>555</v>
      </c>
      <c r="LEF23" s="208" t="s">
        <v>555</v>
      </c>
      <c r="LEG23" s="208" t="s">
        <v>555</v>
      </c>
      <c r="LEH23" s="208" t="s">
        <v>555</v>
      </c>
      <c r="LEI23" s="208" t="s">
        <v>555</v>
      </c>
      <c r="LEJ23" s="208" t="s">
        <v>555</v>
      </c>
      <c r="LEK23" s="208" t="s">
        <v>555</v>
      </c>
      <c r="LEL23" s="208" t="s">
        <v>555</v>
      </c>
      <c r="LEM23" s="208" t="s">
        <v>555</v>
      </c>
      <c r="LEN23" s="208" t="s">
        <v>555</v>
      </c>
      <c r="LEO23" s="208" t="s">
        <v>555</v>
      </c>
      <c r="LEP23" s="208" t="s">
        <v>555</v>
      </c>
      <c r="LEQ23" s="208" t="s">
        <v>555</v>
      </c>
      <c r="LER23" s="208" t="s">
        <v>555</v>
      </c>
      <c r="LES23" s="208" t="s">
        <v>555</v>
      </c>
      <c r="LET23" s="208" t="s">
        <v>555</v>
      </c>
      <c r="LEU23" s="208" t="s">
        <v>555</v>
      </c>
      <c r="LEV23" s="208" t="s">
        <v>555</v>
      </c>
      <c r="LEW23" s="208" t="s">
        <v>555</v>
      </c>
      <c r="LEX23" s="208" t="s">
        <v>555</v>
      </c>
      <c r="LEY23" s="208" t="s">
        <v>555</v>
      </c>
      <c r="LEZ23" s="208" t="s">
        <v>555</v>
      </c>
      <c r="LFA23" s="208" t="s">
        <v>555</v>
      </c>
      <c r="LFB23" s="208" t="s">
        <v>555</v>
      </c>
      <c r="LFC23" s="208" t="s">
        <v>555</v>
      </c>
      <c r="LFD23" s="208" t="s">
        <v>555</v>
      </c>
      <c r="LFE23" s="208" t="s">
        <v>555</v>
      </c>
      <c r="LFF23" s="208" t="s">
        <v>555</v>
      </c>
      <c r="LFG23" s="208" t="s">
        <v>555</v>
      </c>
      <c r="LFH23" s="208" t="s">
        <v>555</v>
      </c>
      <c r="LFI23" s="208" t="s">
        <v>555</v>
      </c>
      <c r="LFJ23" s="208" t="s">
        <v>555</v>
      </c>
      <c r="LFK23" s="208" t="s">
        <v>555</v>
      </c>
      <c r="LFL23" s="208" t="s">
        <v>555</v>
      </c>
      <c r="LFM23" s="208" t="s">
        <v>555</v>
      </c>
      <c r="LFN23" s="208" t="s">
        <v>555</v>
      </c>
      <c r="LFO23" s="208" t="s">
        <v>555</v>
      </c>
      <c r="LFP23" s="208" t="s">
        <v>555</v>
      </c>
      <c r="LFQ23" s="208" t="s">
        <v>555</v>
      </c>
      <c r="LFR23" s="208" t="s">
        <v>555</v>
      </c>
      <c r="LFS23" s="208" t="s">
        <v>555</v>
      </c>
      <c r="LFT23" s="208" t="s">
        <v>555</v>
      </c>
      <c r="LFU23" s="208" t="s">
        <v>555</v>
      </c>
      <c r="LFV23" s="208" t="s">
        <v>555</v>
      </c>
      <c r="LFW23" s="208" t="s">
        <v>555</v>
      </c>
      <c r="LFX23" s="208" t="s">
        <v>555</v>
      </c>
      <c r="LFY23" s="208" t="s">
        <v>555</v>
      </c>
      <c r="LFZ23" s="208" t="s">
        <v>555</v>
      </c>
      <c r="LGA23" s="208" t="s">
        <v>555</v>
      </c>
      <c r="LGB23" s="208" t="s">
        <v>555</v>
      </c>
      <c r="LGC23" s="208" t="s">
        <v>555</v>
      </c>
      <c r="LGD23" s="208" t="s">
        <v>555</v>
      </c>
      <c r="LGE23" s="208" t="s">
        <v>555</v>
      </c>
      <c r="LGF23" s="208" t="s">
        <v>555</v>
      </c>
      <c r="LGG23" s="208" t="s">
        <v>555</v>
      </c>
      <c r="LGH23" s="208" t="s">
        <v>555</v>
      </c>
      <c r="LGI23" s="208" t="s">
        <v>555</v>
      </c>
      <c r="LGJ23" s="208" t="s">
        <v>555</v>
      </c>
      <c r="LGK23" s="208" t="s">
        <v>555</v>
      </c>
      <c r="LGL23" s="208" t="s">
        <v>555</v>
      </c>
      <c r="LGM23" s="208" t="s">
        <v>555</v>
      </c>
      <c r="LGN23" s="208" t="s">
        <v>555</v>
      </c>
      <c r="LGO23" s="208" t="s">
        <v>555</v>
      </c>
      <c r="LGP23" s="208" t="s">
        <v>555</v>
      </c>
      <c r="LGQ23" s="208" t="s">
        <v>555</v>
      </c>
      <c r="LGR23" s="208" t="s">
        <v>555</v>
      </c>
      <c r="LGS23" s="208" t="s">
        <v>555</v>
      </c>
      <c r="LGT23" s="208" t="s">
        <v>555</v>
      </c>
      <c r="LGU23" s="208" t="s">
        <v>555</v>
      </c>
      <c r="LGV23" s="208" t="s">
        <v>555</v>
      </c>
      <c r="LGW23" s="208" t="s">
        <v>555</v>
      </c>
      <c r="LGX23" s="208" t="s">
        <v>555</v>
      </c>
      <c r="LGY23" s="208" t="s">
        <v>555</v>
      </c>
      <c r="LGZ23" s="208" t="s">
        <v>555</v>
      </c>
      <c r="LHA23" s="208" t="s">
        <v>555</v>
      </c>
      <c r="LHB23" s="208" t="s">
        <v>555</v>
      </c>
      <c r="LHC23" s="208" t="s">
        <v>555</v>
      </c>
      <c r="LHD23" s="208" t="s">
        <v>555</v>
      </c>
      <c r="LHE23" s="208" t="s">
        <v>555</v>
      </c>
      <c r="LHF23" s="208" t="s">
        <v>555</v>
      </c>
      <c r="LHG23" s="208" t="s">
        <v>555</v>
      </c>
      <c r="LHH23" s="208" t="s">
        <v>555</v>
      </c>
      <c r="LHI23" s="208" t="s">
        <v>555</v>
      </c>
      <c r="LHJ23" s="208" t="s">
        <v>555</v>
      </c>
      <c r="LHK23" s="208" t="s">
        <v>555</v>
      </c>
      <c r="LHL23" s="208" t="s">
        <v>555</v>
      </c>
      <c r="LHM23" s="208" t="s">
        <v>555</v>
      </c>
      <c r="LHN23" s="208" t="s">
        <v>555</v>
      </c>
      <c r="LHO23" s="208" t="s">
        <v>555</v>
      </c>
      <c r="LHP23" s="208" t="s">
        <v>555</v>
      </c>
      <c r="LHQ23" s="208" t="s">
        <v>555</v>
      </c>
      <c r="LHR23" s="208" t="s">
        <v>555</v>
      </c>
      <c r="LHS23" s="208" t="s">
        <v>555</v>
      </c>
      <c r="LHT23" s="208" t="s">
        <v>555</v>
      </c>
      <c r="LHU23" s="208" t="s">
        <v>555</v>
      </c>
      <c r="LHV23" s="208" t="s">
        <v>555</v>
      </c>
      <c r="LHW23" s="208" t="s">
        <v>555</v>
      </c>
      <c r="LHX23" s="208" t="s">
        <v>555</v>
      </c>
      <c r="LHY23" s="208" t="s">
        <v>555</v>
      </c>
      <c r="LHZ23" s="208" t="s">
        <v>555</v>
      </c>
      <c r="LIA23" s="208" t="s">
        <v>555</v>
      </c>
      <c r="LIB23" s="208" t="s">
        <v>555</v>
      </c>
      <c r="LIC23" s="208" t="s">
        <v>555</v>
      </c>
      <c r="LID23" s="208" t="s">
        <v>555</v>
      </c>
      <c r="LIE23" s="208" t="s">
        <v>555</v>
      </c>
      <c r="LIF23" s="208" t="s">
        <v>555</v>
      </c>
      <c r="LIG23" s="208" t="s">
        <v>555</v>
      </c>
      <c r="LIH23" s="208" t="s">
        <v>555</v>
      </c>
      <c r="LII23" s="208" t="s">
        <v>555</v>
      </c>
      <c r="LIJ23" s="208" t="s">
        <v>555</v>
      </c>
      <c r="LIK23" s="208" t="s">
        <v>555</v>
      </c>
      <c r="LIL23" s="208" t="s">
        <v>555</v>
      </c>
      <c r="LIM23" s="208" t="s">
        <v>555</v>
      </c>
      <c r="LIN23" s="208" t="s">
        <v>555</v>
      </c>
      <c r="LIO23" s="208" t="s">
        <v>555</v>
      </c>
      <c r="LIP23" s="208" t="s">
        <v>555</v>
      </c>
      <c r="LIQ23" s="208" t="s">
        <v>555</v>
      </c>
      <c r="LIR23" s="208" t="s">
        <v>555</v>
      </c>
      <c r="LIS23" s="208" t="s">
        <v>555</v>
      </c>
      <c r="LIT23" s="208" t="s">
        <v>555</v>
      </c>
      <c r="LIU23" s="208" t="s">
        <v>555</v>
      </c>
      <c r="LIV23" s="208" t="s">
        <v>555</v>
      </c>
      <c r="LIW23" s="208" t="s">
        <v>555</v>
      </c>
      <c r="LIX23" s="208" t="s">
        <v>555</v>
      </c>
      <c r="LIY23" s="208" t="s">
        <v>555</v>
      </c>
      <c r="LIZ23" s="208" t="s">
        <v>555</v>
      </c>
      <c r="LJA23" s="208" t="s">
        <v>555</v>
      </c>
      <c r="LJB23" s="208" t="s">
        <v>555</v>
      </c>
      <c r="LJC23" s="208" t="s">
        <v>555</v>
      </c>
      <c r="LJD23" s="208" t="s">
        <v>555</v>
      </c>
      <c r="LJE23" s="208" t="s">
        <v>555</v>
      </c>
      <c r="LJF23" s="208" t="s">
        <v>555</v>
      </c>
      <c r="LJG23" s="208" t="s">
        <v>555</v>
      </c>
      <c r="LJH23" s="208" t="s">
        <v>555</v>
      </c>
      <c r="LJI23" s="208" t="s">
        <v>555</v>
      </c>
      <c r="LJJ23" s="208" t="s">
        <v>555</v>
      </c>
      <c r="LJK23" s="208" t="s">
        <v>555</v>
      </c>
      <c r="LJL23" s="208" t="s">
        <v>555</v>
      </c>
      <c r="LJM23" s="208" t="s">
        <v>555</v>
      </c>
      <c r="LJN23" s="208" t="s">
        <v>555</v>
      </c>
      <c r="LJO23" s="208" t="s">
        <v>555</v>
      </c>
      <c r="LJP23" s="208" t="s">
        <v>555</v>
      </c>
      <c r="LJQ23" s="208" t="s">
        <v>555</v>
      </c>
      <c r="LJR23" s="208" t="s">
        <v>555</v>
      </c>
      <c r="LJS23" s="208" t="s">
        <v>555</v>
      </c>
      <c r="LJT23" s="208" t="s">
        <v>555</v>
      </c>
      <c r="LJU23" s="208" t="s">
        <v>555</v>
      </c>
      <c r="LJV23" s="208" t="s">
        <v>555</v>
      </c>
      <c r="LJW23" s="208" t="s">
        <v>555</v>
      </c>
      <c r="LJX23" s="208" t="s">
        <v>555</v>
      </c>
      <c r="LJY23" s="208" t="s">
        <v>555</v>
      </c>
      <c r="LJZ23" s="208" t="s">
        <v>555</v>
      </c>
      <c r="LKA23" s="208" t="s">
        <v>555</v>
      </c>
      <c r="LKB23" s="208" t="s">
        <v>555</v>
      </c>
      <c r="LKC23" s="208" t="s">
        <v>555</v>
      </c>
      <c r="LKD23" s="208" t="s">
        <v>555</v>
      </c>
      <c r="LKE23" s="208" t="s">
        <v>555</v>
      </c>
      <c r="LKF23" s="208" t="s">
        <v>555</v>
      </c>
      <c r="LKG23" s="208" t="s">
        <v>555</v>
      </c>
      <c r="LKH23" s="208" t="s">
        <v>555</v>
      </c>
      <c r="LKI23" s="208" t="s">
        <v>555</v>
      </c>
      <c r="LKJ23" s="208" t="s">
        <v>555</v>
      </c>
      <c r="LKK23" s="208" t="s">
        <v>555</v>
      </c>
      <c r="LKL23" s="208" t="s">
        <v>555</v>
      </c>
      <c r="LKM23" s="208" t="s">
        <v>555</v>
      </c>
      <c r="LKN23" s="208" t="s">
        <v>555</v>
      </c>
      <c r="LKO23" s="208" t="s">
        <v>555</v>
      </c>
      <c r="LKP23" s="208" t="s">
        <v>555</v>
      </c>
      <c r="LKQ23" s="208" t="s">
        <v>555</v>
      </c>
      <c r="LKR23" s="208" t="s">
        <v>555</v>
      </c>
      <c r="LKS23" s="208" t="s">
        <v>555</v>
      </c>
      <c r="LKT23" s="208" t="s">
        <v>555</v>
      </c>
      <c r="LKU23" s="208" t="s">
        <v>555</v>
      </c>
      <c r="LKV23" s="208" t="s">
        <v>555</v>
      </c>
      <c r="LKW23" s="208" t="s">
        <v>555</v>
      </c>
      <c r="LKX23" s="208" t="s">
        <v>555</v>
      </c>
      <c r="LKY23" s="208" t="s">
        <v>555</v>
      </c>
      <c r="LKZ23" s="208" t="s">
        <v>555</v>
      </c>
      <c r="LLA23" s="208" t="s">
        <v>555</v>
      </c>
      <c r="LLB23" s="208" t="s">
        <v>555</v>
      </c>
      <c r="LLC23" s="208" t="s">
        <v>555</v>
      </c>
      <c r="LLD23" s="208" t="s">
        <v>555</v>
      </c>
      <c r="LLE23" s="208" t="s">
        <v>555</v>
      </c>
      <c r="LLF23" s="208" t="s">
        <v>555</v>
      </c>
      <c r="LLG23" s="208" t="s">
        <v>555</v>
      </c>
      <c r="LLH23" s="208" t="s">
        <v>555</v>
      </c>
      <c r="LLI23" s="208" t="s">
        <v>555</v>
      </c>
      <c r="LLJ23" s="208" t="s">
        <v>555</v>
      </c>
      <c r="LLK23" s="208" t="s">
        <v>555</v>
      </c>
      <c r="LLL23" s="208" t="s">
        <v>555</v>
      </c>
      <c r="LLM23" s="208" t="s">
        <v>555</v>
      </c>
      <c r="LLN23" s="208" t="s">
        <v>555</v>
      </c>
      <c r="LLO23" s="208" t="s">
        <v>555</v>
      </c>
      <c r="LLP23" s="208" t="s">
        <v>555</v>
      </c>
      <c r="LLQ23" s="208" t="s">
        <v>555</v>
      </c>
      <c r="LLR23" s="208" t="s">
        <v>555</v>
      </c>
      <c r="LLS23" s="208" t="s">
        <v>555</v>
      </c>
      <c r="LLT23" s="208" t="s">
        <v>555</v>
      </c>
      <c r="LLU23" s="208" t="s">
        <v>555</v>
      </c>
      <c r="LLV23" s="208" t="s">
        <v>555</v>
      </c>
      <c r="LLW23" s="208" t="s">
        <v>555</v>
      </c>
      <c r="LLX23" s="208" t="s">
        <v>555</v>
      </c>
      <c r="LLY23" s="208" t="s">
        <v>555</v>
      </c>
      <c r="LLZ23" s="208" t="s">
        <v>555</v>
      </c>
      <c r="LMA23" s="208" t="s">
        <v>555</v>
      </c>
      <c r="LMB23" s="208" t="s">
        <v>555</v>
      </c>
      <c r="LMC23" s="208" t="s">
        <v>555</v>
      </c>
      <c r="LMD23" s="208" t="s">
        <v>555</v>
      </c>
      <c r="LME23" s="208" t="s">
        <v>555</v>
      </c>
      <c r="LMF23" s="208" t="s">
        <v>555</v>
      </c>
      <c r="LMG23" s="208" t="s">
        <v>555</v>
      </c>
      <c r="LMH23" s="208" t="s">
        <v>555</v>
      </c>
      <c r="LMI23" s="208" t="s">
        <v>555</v>
      </c>
      <c r="LMJ23" s="208" t="s">
        <v>555</v>
      </c>
      <c r="LMK23" s="208" t="s">
        <v>555</v>
      </c>
      <c r="LML23" s="208" t="s">
        <v>555</v>
      </c>
      <c r="LMM23" s="208" t="s">
        <v>555</v>
      </c>
      <c r="LMN23" s="208" t="s">
        <v>555</v>
      </c>
      <c r="LMO23" s="208" t="s">
        <v>555</v>
      </c>
      <c r="LMP23" s="208" t="s">
        <v>555</v>
      </c>
      <c r="LMQ23" s="208" t="s">
        <v>555</v>
      </c>
      <c r="LMR23" s="208" t="s">
        <v>555</v>
      </c>
      <c r="LMS23" s="208" t="s">
        <v>555</v>
      </c>
      <c r="LMT23" s="208" t="s">
        <v>555</v>
      </c>
      <c r="LMU23" s="208" t="s">
        <v>555</v>
      </c>
      <c r="LMV23" s="208" t="s">
        <v>555</v>
      </c>
      <c r="LMW23" s="208" t="s">
        <v>555</v>
      </c>
      <c r="LMX23" s="208" t="s">
        <v>555</v>
      </c>
      <c r="LMY23" s="208" t="s">
        <v>555</v>
      </c>
      <c r="LMZ23" s="208" t="s">
        <v>555</v>
      </c>
      <c r="LNA23" s="208" t="s">
        <v>555</v>
      </c>
      <c r="LNB23" s="208" t="s">
        <v>555</v>
      </c>
      <c r="LNC23" s="208" t="s">
        <v>555</v>
      </c>
      <c r="LND23" s="208" t="s">
        <v>555</v>
      </c>
      <c r="LNE23" s="208" t="s">
        <v>555</v>
      </c>
      <c r="LNF23" s="208" t="s">
        <v>555</v>
      </c>
      <c r="LNG23" s="208" t="s">
        <v>555</v>
      </c>
      <c r="LNH23" s="208" t="s">
        <v>555</v>
      </c>
      <c r="LNI23" s="208" t="s">
        <v>555</v>
      </c>
      <c r="LNJ23" s="208" t="s">
        <v>555</v>
      </c>
      <c r="LNK23" s="208" t="s">
        <v>555</v>
      </c>
      <c r="LNL23" s="208" t="s">
        <v>555</v>
      </c>
      <c r="LNM23" s="208" t="s">
        <v>555</v>
      </c>
      <c r="LNN23" s="208" t="s">
        <v>555</v>
      </c>
      <c r="LNO23" s="208" t="s">
        <v>555</v>
      </c>
      <c r="LNP23" s="208" t="s">
        <v>555</v>
      </c>
      <c r="LNQ23" s="208" t="s">
        <v>555</v>
      </c>
      <c r="LNR23" s="208" t="s">
        <v>555</v>
      </c>
      <c r="LNS23" s="208" t="s">
        <v>555</v>
      </c>
      <c r="LNT23" s="208" t="s">
        <v>555</v>
      </c>
      <c r="LNU23" s="208" t="s">
        <v>555</v>
      </c>
      <c r="LNV23" s="208" t="s">
        <v>555</v>
      </c>
      <c r="LNW23" s="208" t="s">
        <v>555</v>
      </c>
      <c r="LNX23" s="208" t="s">
        <v>555</v>
      </c>
      <c r="LNY23" s="208" t="s">
        <v>555</v>
      </c>
      <c r="LNZ23" s="208" t="s">
        <v>555</v>
      </c>
      <c r="LOA23" s="208" t="s">
        <v>555</v>
      </c>
      <c r="LOB23" s="208" t="s">
        <v>555</v>
      </c>
      <c r="LOC23" s="208" t="s">
        <v>555</v>
      </c>
      <c r="LOD23" s="208" t="s">
        <v>555</v>
      </c>
      <c r="LOE23" s="208" t="s">
        <v>555</v>
      </c>
      <c r="LOF23" s="208" t="s">
        <v>555</v>
      </c>
      <c r="LOG23" s="208" t="s">
        <v>555</v>
      </c>
      <c r="LOH23" s="208" t="s">
        <v>555</v>
      </c>
      <c r="LOI23" s="208" t="s">
        <v>555</v>
      </c>
      <c r="LOJ23" s="208" t="s">
        <v>555</v>
      </c>
      <c r="LOK23" s="208" t="s">
        <v>555</v>
      </c>
      <c r="LOL23" s="208" t="s">
        <v>555</v>
      </c>
      <c r="LOM23" s="208" t="s">
        <v>555</v>
      </c>
      <c r="LON23" s="208" t="s">
        <v>555</v>
      </c>
      <c r="LOO23" s="208" t="s">
        <v>555</v>
      </c>
      <c r="LOP23" s="208" t="s">
        <v>555</v>
      </c>
      <c r="LOQ23" s="208" t="s">
        <v>555</v>
      </c>
      <c r="LOR23" s="208" t="s">
        <v>555</v>
      </c>
      <c r="LOS23" s="208" t="s">
        <v>555</v>
      </c>
      <c r="LOT23" s="208" t="s">
        <v>555</v>
      </c>
      <c r="LOU23" s="208" t="s">
        <v>555</v>
      </c>
      <c r="LOV23" s="208" t="s">
        <v>555</v>
      </c>
      <c r="LOW23" s="208" t="s">
        <v>555</v>
      </c>
      <c r="LOX23" s="208" t="s">
        <v>555</v>
      </c>
      <c r="LOY23" s="208" t="s">
        <v>555</v>
      </c>
      <c r="LOZ23" s="208" t="s">
        <v>555</v>
      </c>
      <c r="LPA23" s="208" t="s">
        <v>555</v>
      </c>
      <c r="LPB23" s="208" t="s">
        <v>555</v>
      </c>
      <c r="LPC23" s="208" t="s">
        <v>555</v>
      </c>
      <c r="LPD23" s="208" t="s">
        <v>555</v>
      </c>
      <c r="LPE23" s="208" t="s">
        <v>555</v>
      </c>
      <c r="LPF23" s="208" t="s">
        <v>555</v>
      </c>
      <c r="LPG23" s="208" t="s">
        <v>555</v>
      </c>
      <c r="LPH23" s="208" t="s">
        <v>555</v>
      </c>
      <c r="LPI23" s="208" t="s">
        <v>555</v>
      </c>
      <c r="LPJ23" s="208" t="s">
        <v>555</v>
      </c>
      <c r="LPK23" s="208" t="s">
        <v>555</v>
      </c>
      <c r="LPL23" s="208" t="s">
        <v>555</v>
      </c>
      <c r="LPM23" s="208" t="s">
        <v>555</v>
      </c>
      <c r="LPN23" s="208" t="s">
        <v>555</v>
      </c>
      <c r="LPO23" s="208" t="s">
        <v>555</v>
      </c>
      <c r="LPP23" s="208" t="s">
        <v>555</v>
      </c>
      <c r="LPQ23" s="208" t="s">
        <v>555</v>
      </c>
      <c r="LPR23" s="208" t="s">
        <v>555</v>
      </c>
      <c r="LPS23" s="208" t="s">
        <v>555</v>
      </c>
      <c r="LPT23" s="208" t="s">
        <v>555</v>
      </c>
      <c r="LPU23" s="208" t="s">
        <v>555</v>
      </c>
      <c r="LPV23" s="208" t="s">
        <v>555</v>
      </c>
      <c r="LPW23" s="208" t="s">
        <v>555</v>
      </c>
      <c r="LPX23" s="208" t="s">
        <v>555</v>
      </c>
      <c r="LPY23" s="208" t="s">
        <v>555</v>
      </c>
      <c r="LPZ23" s="208" t="s">
        <v>555</v>
      </c>
      <c r="LQA23" s="208" t="s">
        <v>555</v>
      </c>
      <c r="LQB23" s="208" t="s">
        <v>555</v>
      </c>
      <c r="LQC23" s="208" t="s">
        <v>555</v>
      </c>
      <c r="LQD23" s="208" t="s">
        <v>555</v>
      </c>
      <c r="LQE23" s="208" t="s">
        <v>555</v>
      </c>
      <c r="LQF23" s="208" t="s">
        <v>555</v>
      </c>
      <c r="LQG23" s="208" t="s">
        <v>555</v>
      </c>
      <c r="LQH23" s="208" t="s">
        <v>555</v>
      </c>
      <c r="LQI23" s="208" t="s">
        <v>555</v>
      </c>
      <c r="LQJ23" s="208" t="s">
        <v>555</v>
      </c>
      <c r="LQK23" s="208" t="s">
        <v>555</v>
      </c>
      <c r="LQL23" s="208" t="s">
        <v>555</v>
      </c>
      <c r="LQM23" s="208" t="s">
        <v>555</v>
      </c>
      <c r="LQN23" s="208" t="s">
        <v>555</v>
      </c>
      <c r="LQO23" s="208" t="s">
        <v>555</v>
      </c>
      <c r="LQP23" s="208" t="s">
        <v>555</v>
      </c>
      <c r="LQQ23" s="208" t="s">
        <v>555</v>
      </c>
      <c r="LQR23" s="208" t="s">
        <v>555</v>
      </c>
      <c r="LQS23" s="208" t="s">
        <v>555</v>
      </c>
      <c r="LQT23" s="208" t="s">
        <v>555</v>
      </c>
      <c r="LQU23" s="208" t="s">
        <v>555</v>
      </c>
      <c r="LQV23" s="208" t="s">
        <v>555</v>
      </c>
      <c r="LQW23" s="208" t="s">
        <v>555</v>
      </c>
      <c r="LQX23" s="208" t="s">
        <v>555</v>
      </c>
      <c r="LQY23" s="208" t="s">
        <v>555</v>
      </c>
      <c r="LQZ23" s="208" t="s">
        <v>555</v>
      </c>
      <c r="LRA23" s="208" t="s">
        <v>555</v>
      </c>
      <c r="LRB23" s="208" t="s">
        <v>555</v>
      </c>
      <c r="LRC23" s="208" t="s">
        <v>555</v>
      </c>
      <c r="LRD23" s="208" t="s">
        <v>555</v>
      </c>
      <c r="LRE23" s="208" t="s">
        <v>555</v>
      </c>
      <c r="LRF23" s="208" t="s">
        <v>555</v>
      </c>
      <c r="LRG23" s="208" t="s">
        <v>555</v>
      </c>
      <c r="LRH23" s="208" t="s">
        <v>555</v>
      </c>
      <c r="LRI23" s="208" t="s">
        <v>555</v>
      </c>
      <c r="LRJ23" s="208" t="s">
        <v>555</v>
      </c>
      <c r="LRK23" s="208" t="s">
        <v>555</v>
      </c>
      <c r="LRL23" s="208" t="s">
        <v>555</v>
      </c>
      <c r="LRM23" s="208" t="s">
        <v>555</v>
      </c>
      <c r="LRN23" s="208" t="s">
        <v>555</v>
      </c>
      <c r="LRO23" s="208" t="s">
        <v>555</v>
      </c>
      <c r="LRP23" s="208" t="s">
        <v>555</v>
      </c>
      <c r="LRQ23" s="208" t="s">
        <v>555</v>
      </c>
      <c r="LRR23" s="208" t="s">
        <v>555</v>
      </c>
      <c r="LRS23" s="208" t="s">
        <v>555</v>
      </c>
      <c r="LRT23" s="208" t="s">
        <v>555</v>
      </c>
      <c r="LRU23" s="208" t="s">
        <v>555</v>
      </c>
      <c r="LRV23" s="208" t="s">
        <v>555</v>
      </c>
      <c r="LRW23" s="208" t="s">
        <v>555</v>
      </c>
      <c r="LRX23" s="208" t="s">
        <v>555</v>
      </c>
      <c r="LRY23" s="208" t="s">
        <v>555</v>
      </c>
      <c r="LRZ23" s="208" t="s">
        <v>555</v>
      </c>
      <c r="LSA23" s="208" t="s">
        <v>555</v>
      </c>
      <c r="LSB23" s="208" t="s">
        <v>555</v>
      </c>
      <c r="LSC23" s="208" t="s">
        <v>555</v>
      </c>
      <c r="LSD23" s="208" t="s">
        <v>555</v>
      </c>
      <c r="LSE23" s="208" t="s">
        <v>555</v>
      </c>
      <c r="LSF23" s="208" t="s">
        <v>555</v>
      </c>
      <c r="LSG23" s="208" t="s">
        <v>555</v>
      </c>
      <c r="LSH23" s="208" t="s">
        <v>555</v>
      </c>
      <c r="LSI23" s="208" t="s">
        <v>555</v>
      </c>
      <c r="LSJ23" s="208" t="s">
        <v>555</v>
      </c>
      <c r="LSK23" s="208" t="s">
        <v>555</v>
      </c>
      <c r="LSL23" s="208" t="s">
        <v>555</v>
      </c>
      <c r="LSM23" s="208" t="s">
        <v>555</v>
      </c>
      <c r="LSN23" s="208" t="s">
        <v>555</v>
      </c>
      <c r="LSO23" s="208" t="s">
        <v>555</v>
      </c>
      <c r="LSP23" s="208" t="s">
        <v>555</v>
      </c>
      <c r="LSQ23" s="208" t="s">
        <v>555</v>
      </c>
      <c r="LSR23" s="208" t="s">
        <v>555</v>
      </c>
      <c r="LSS23" s="208" t="s">
        <v>555</v>
      </c>
      <c r="LST23" s="208" t="s">
        <v>555</v>
      </c>
      <c r="LSU23" s="208" t="s">
        <v>555</v>
      </c>
      <c r="LSV23" s="208" t="s">
        <v>555</v>
      </c>
      <c r="LSW23" s="208" t="s">
        <v>555</v>
      </c>
      <c r="LSX23" s="208" t="s">
        <v>555</v>
      </c>
      <c r="LSY23" s="208" t="s">
        <v>555</v>
      </c>
      <c r="LSZ23" s="208" t="s">
        <v>555</v>
      </c>
      <c r="LTA23" s="208" t="s">
        <v>555</v>
      </c>
      <c r="LTB23" s="208" t="s">
        <v>555</v>
      </c>
      <c r="LTC23" s="208" t="s">
        <v>555</v>
      </c>
      <c r="LTD23" s="208" t="s">
        <v>555</v>
      </c>
      <c r="LTE23" s="208" t="s">
        <v>555</v>
      </c>
      <c r="LTF23" s="208" t="s">
        <v>555</v>
      </c>
      <c r="LTG23" s="208" t="s">
        <v>555</v>
      </c>
      <c r="LTH23" s="208" t="s">
        <v>555</v>
      </c>
      <c r="LTI23" s="208" t="s">
        <v>555</v>
      </c>
      <c r="LTJ23" s="208" t="s">
        <v>555</v>
      </c>
      <c r="LTK23" s="208" t="s">
        <v>555</v>
      </c>
      <c r="LTL23" s="208" t="s">
        <v>555</v>
      </c>
      <c r="LTM23" s="208" t="s">
        <v>555</v>
      </c>
      <c r="LTN23" s="208" t="s">
        <v>555</v>
      </c>
      <c r="LTO23" s="208" t="s">
        <v>555</v>
      </c>
      <c r="LTP23" s="208" t="s">
        <v>555</v>
      </c>
      <c r="LTQ23" s="208" t="s">
        <v>555</v>
      </c>
      <c r="LTR23" s="208" t="s">
        <v>555</v>
      </c>
      <c r="LTS23" s="208" t="s">
        <v>555</v>
      </c>
      <c r="LTT23" s="208" t="s">
        <v>555</v>
      </c>
      <c r="LTU23" s="208" t="s">
        <v>555</v>
      </c>
      <c r="LTV23" s="208" t="s">
        <v>555</v>
      </c>
      <c r="LTW23" s="208" t="s">
        <v>555</v>
      </c>
      <c r="LTX23" s="208" t="s">
        <v>555</v>
      </c>
      <c r="LTY23" s="208" t="s">
        <v>555</v>
      </c>
      <c r="LTZ23" s="208" t="s">
        <v>555</v>
      </c>
      <c r="LUA23" s="208" t="s">
        <v>555</v>
      </c>
      <c r="LUB23" s="208" t="s">
        <v>555</v>
      </c>
      <c r="LUC23" s="208" t="s">
        <v>555</v>
      </c>
      <c r="LUD23" s="208" t="s">
        <v>555</v>
      </c>
      <c r="LUE23" s="208" t="s">
        <v>555</v>
      </c>
      <c r="LUF23" s="208" t="s">
        <v>555</v>
      </c>
      <c r="LUG23" s="208" t="s">
        <v>555</v>
      </c>
      <c r="LUH23" s="208" t="s">
        <v>555</v>
      </c>
      <c r="LUI23" s="208" t="s">
        <v>555</v>
      </c>
      <c r="LUJ23" s="208" t="s">
        <v>555</v>
      </c>
      <c r="LUK23" s="208" t="s">
        <v>555</v>
      </c>
      <c r="LUL23" s="208" t="s">
        <v>555</v>
      </c>
      <c r="LUM23" s="208" t="s">
        <v>555</v>
      </c>
      <c r="LUN23" s="208" t="s">
        <v>555</v>
      </c>
      <c r="LUO23" s="208" t="s">
        <v>555</v>
      </c>
      <c r="LUP23" s="208" t="s">
        <v>555</v>
      </c>
      <c r="LUQ23" s="208" t="s">
        <v>555</v>
      </c>
      <c r="LUR23" s="208" t="s">
        <v>555</v>
      </c>
      <c r="LUS23" s="208" t="s">
        <v>555</v>
      </c>
      <c r="LUT23" s="208" t="s">
        <v>555</v>
      </c>
      <c r="LUU23" s="208" t="s">
        <v>555</v>
      </c>
      <c r="LUV23" s="208" t="s">
        <v>555</v>
      </c>
      <c r="LUW23" s="208" t="s">
        <v>555</v>
      </c>
      <c r="LUX23" s="208" t="s">
        <v>555</v>
      </c>
      <c r="LUY23" s="208" t="s">
        <v>555</v>
      </c>
      <c r="LUZ23" s="208" t="s">
        <v>555</v>
      </c>
      <c r="LVA23" s="208" t="s">
        <v>555</v>
      </c>
      <c r="LVB23" s="208" t="s">
        <v>555</v>
      </c>
      <c r="LVC23" s="208" t="s">
        <v>555</v>
      </c>
      <c r="LVD23" s="208" t="s">
        <v>555</v>
      </c>
      <c r="LVE23" s="208" t="s">
        <v>555</v>
      </c>
      <c r="LVF23" s="208" t="s">
        <v>555</v>
      </c>
      <c r="LVG23" s="208" t="s">
        <v>555</v>
      </c>
      <c r="LVH23" s="208" t="s">
        <v>555</v>
      </c>
      <c r="LVI23" s="208" t="s">
        <v>555</v>
      </c>
      <c r="LVJ23" s="208" t="s">
        <v>555</v>
      </c>
      <c r="LVK23" s="208" t="s">
        <v>555</v>
      </c>
      <c r="LVL23" s="208" t="s">
        <v>555</v>
      </c>
      <c r="LVM23" s="208" t="s">
        <v>555</v>
      </c>
      <c r="LVN23" s="208" t="s">
        <v>555</v>
      </c>
      <c r="LVO23" s="208" t="s">
        <v>555</v>
      </c>
      <c r="LVP23" s="208" t="s">
        <v>555</v>
      </c>
      <c r="LVQ23" s="208" t="s">
        <v>555</v>
      </c>
      <c r="LVR23" s="208" t="s">
        <v>555</v>
      </c>
      <c r="LVS23" s="208" t="s">
        <v>555</v>
      </c>
      <c r="LVT23" s="208" t="s">
        <v>555</v>
      </c>
      <c r="LVU23" s="208" t="s">
        <v>555</v>
      </c>
      <c r="LVV23" s="208" t="s">
        <v>555</v>
      </c>
      <c r="LVW23" s="208" t="s">
        <v>555</v>
      </c>
      <c r="LVX23" s="208" t="s">
        <v>555</v>
      </c>
      <c r="LVY23" s="208" t="s">
        <v>555</v>
      </c>
      <c r="LVZ23" s="208" t="s">
        <v>555</v>
      </c>
      <c r="LWA23" s="208" t="s">
        <v>555</v>
      </c>
      <c r="LWB23" s="208" t="s">
        <v>555</v>
      </c>
      <c r="LWC23" s="208" t="s">
        <v>555</v>
      </c>
      <c r="LWD23" s="208" t="s">
        <v>555</v>
      </c>
      <c r="LWE23" s="208" t="s">
        <v>555</v>
      </c>
      <c r="LWF23" s="208" t="s">
        <v>555</v>
      </c>
      <c r="LWG23" s="208" t="s">
        <v>555</v>
      </c>
      <c r="LWH23" s="208" t="s">
        <v>555</v>
      </c>
      <c r="LWI23" s="208" t="s">
        <v>555</v>
      </c>
      <c r="LWJ23" s="208" t="s">
        <v>555</v>
      </c>
      <c r="LWK23" s="208" t="s">
        <v>555</v>
      </c>
      <c r="LWL23" s="208" t="s">
        <v>555</v>
      </c>
      <c r="LWM23" s="208" t="s">
        <v>555</v>
      </c>
      <c r="LWN23" s="208" t="s">
        <v>555</v>
      </c>
      <c r="LWO23" s="208" t="s">
        <v>555</v>
      </c>
      <c r="LWP23" s="208" t="s">
        <v>555</v>
      </c>
      <c r="LWQ23" s="208" t="s">
        <v>555</v>
      </c>
      <c r="LWR23" s="208" t="s">
        <v>555</v>
      </c>
      <c r="LWS23" s="208" t="s">
        <v>555</v>
      </c>
      <c r="LWT23" s="208" t="s">
        <v>555</v>
      </c>
      <c r="LWU23" s="208" t="s">
        <v>555</v>
      </c>
      <c r="LWV23" s="208" t="s">
        <v>555</v>
      </c>
      <c r="LWW23" s="208" t="s">
        <v>555</v>
      </c>
      <c r="LWX23" s="208" t="s">
        <v>555</v>
      </c>
      <c r="LWY23" s="208" t="s">
        <v>555</v>
      </c>
      <c r="LWZ23" s="208" t="s">
        <v>555</v>
      </c>
      <c r="LXA23" s="208" t="s">
        <v>555</v>
      </c>
      <c r="LXB23" s="208" t="s">
        <v>555</v>
      </c>
      <c r="LXC23" s="208" t="s">
        <v>555</v>
      </c>
      <c r="LXD23" s="208" t="s">
        <v>555</v>
      </c>
      <c r="LXE23" s="208" t="s">
        <v>555</v>
      </c>
      <c r="LXF23" s="208" t="s">
        <v>555</v>
      </c>
      <c r="LXG23" s="208" t="s">
        <v>555</v>
      </c>
      <c r="LXH23" s="208" t="s">
        <v>555</v>
      </c>
      <c r="LXI23" s="208" t="s">
        <v>555</v>
      </c>
      <c r="LXJ23" s="208" t="s">
        <v>555</v>
      </c>
      <c r="LXK23" s="208" t="s">
        <v>555</v>
      </c>
      <c r="LXL23" s="208" t="s">
        <v>555</v>
      </c>
      <c r="LXM23" s="208" t="s">
        <v>555</v>
      </c>
      <c r="LXN23" s="208" t="s">
        <v>555</v>
      </c>
      <c r="LXO23" s="208" t="s">
        <v>555</v>
      </c>
      <c r="LXP23" s="208" t="s">
        <v>555</v>
      </c>
      <c r="LXQ23" s="208" t="s">
        <v>555</v>
      </c>
      <c r="LXR23" s="208" t="s">
        <v>555</v>
      </c>
      <c r="LXS23" s="208" t="s">
        <v>555</v>
      </c>
      <c r="LXT23" s="208" t="s">
        <v>555</v>
      </c>
      <c r="LXU23" s="208" t="s">
        <v>555</v>
      </c>
      <c r="LXV23" s="208" t="s">
        <v>555</v>
      </c>
      <c r="LXW23" s="208" t="s">
        <v>555</v>
      </c>
      <c r="LXX23" s="208" t="s">
        <v>555</v>
      </c>
      <c r="LXY23" s="208" t="s">
        <v>555</v>
      </c>
      <c r="LXZ23" s="208" t="s">
        <v>555</v>
      </c>
      <c r="LYA23" s="208" t="s">
        <v>555</v>
      </c>
      <c r="LYB23" s="208" t="s">
        <v>555</v>
      </c>
      <c r="LYC23" s="208" t="s">
        <v>555</v>
      </c>
      <c r="LYD23" s="208" t="s">
        <v>555</v>
      </c>
      <c r="LYE23" s="208" t="s">
        <v>555</v>
      </c>
      <c r="LYF23" s="208" t="s">
        <v>555</v>
      </c>
      <c r="LYG23" s="208" t="s">
        <v>555</v>
      </c>
      <c r="LYH23" s="208" t="s">
        <v>555</v>
      </c>
      <c r="LYI23" s="208" t="s">
        <v>555</v>
      </c>
      <c r="LYJ23" s="208" t="s">
        <v>555</v>
      </c>
      <c r="LYK23" s="208" t="s">
        <v>555</v>
      </c>
      <c r="LYL23" s="208" t="s">
        <v>555</v>
      </c>
      <c r="LYM23" s="208" t="s">
        <v>555</v>
      </c>
      <c r="LYN23" s="208" t="s">
        <v>555</v>
      </c>
      <c r="LYO23" s="208" t="s">
        <v>555</v>
      </c>
      <c r="LYP23" s="208" t="s">
        <v>555</v>
      </c>
      <c r="LYQ23" s="208" t="s">
        <v>555</v>
      </c>
      <c r="LYR23" s="208" t="s">
        <v>555</v>
      </c>
      <c r="LYS23" s="208" t="s">
        <v>555</v>
      </c>
      <c r="LYT23" s="208" t="s">
        <v>555</v>
      </c>
      <c r="LYU23" s="208" t="s">
        <v>555</v>
      </c>
      <c r="LYV23" s="208" t="s">
        <v>555</v>
      </c>
      <c r="LYW23" s="208" t="s">
        <v>555</v>
      </c>
      <c r="LYX23" s="208" t="s">
        <v>555</v>
      </c>
      <c r="LYY23" s="208" t="s">
        <v>555</v>
      </c>
      <c r="LYZ23" s="208" t="s">
        <v>555</v>
      </c>
      <c r="LZA23" s="208" t="s">
        <v>555</v>
      </c>
      <c r="LZB23" s="208" t="s">
        <v>555</v>
      </c>
      <c r="LZC23" s="208" t="s">
        <v>555</v>
      </c>
      <c r="LZD23" s="208" t="s">
        <v>555</v>
      </c>
      <c r="LZE23" s="208" t="s">
        <v>555</v>
      </c>
      <c r="LZF23" s="208" t="s">
        <v>555</v>
      </c>
      <c r="LZG23" s="208" t="s">
        <v>555</v>
      </c>
      <c r="LZH23" s="208" t="s">
        <v>555</v>
      </c>
      <c r="LZI23" s="208" t="s">
        <v>555</v>
      </c>
      <c r="LZJ23" s="208" t="s">
        <v>555</v>
      </c>
      <c r="LZK23" s="208" t="s">
        <v>555</v>
      </c>
      <c r="LZL23" s="208" t="s">
        <v>555</v>
      </c>
      <c r="LZM23" s="208" t="s">
        <v>555</v>
      </c>
      <c r="LZN23" s="208" t="s">
        <v>555</v>
      </c>
      <c r="LZO23" s="208" t="s">
        <v>555</v>
      </c>
      <c r="LZP23" s="208" t="s">
        <v>555</v>
      </c>
      <c r="LZQ23" s="208" t="s">
        <v>555</v>
      </c>
      <c r="LZR23" s="208" t="s">
        <v>555</v>
      </c>
      <c r="LZS23" s="208" t="s">
        <v>555</v>
      </c>
      <c r="LZT23" s="208" t="s">
        <v>555</v>
      </c>
      <c r="LZU23" s="208" t="s">
        <v>555</v>
      </c>
      <c r="LZV23" s="208" t="s">
        <v>555</v>
      </c>
      <c r="LZW23" s="208" t="s">
        <v>555</v>
      </c>
      <c r="LZX23" s="208" t="s">
        <v>555</v>
      </c>
      <c r="LZY23" s="208" t="s">
        <v>555</v>
      </c>
      <c r="LZZ23" s="208" t="s">
        <v>555</v>
      </c>
      <c r="MAA23" s="208" t="s">
        <v>555</v>
      </c>
      <c r="MAB23" s="208" t="s">
        <v>555</v>
      </c>
      <c r="MAC23" s="208" t="s">
        <v>555</v>
      </c>
      <c r="MAD23" s="208" t="s">
        <v>555</v>
      </c>
      <c r="MAE23" s="208" t="s">
        <v>555</v>
      </c>
      <c r="MAF23" s="208" t="s">
        <v>555</v>
      </c>
      <c r="MAG23" s="208" t="s">
        <v>555</v>
      </c>
      <c r="MAH23" s="208" t="s">
        <v>555</v>
      </c>
      <c r="MAI23" s="208" t="s">
        <v>555</v>
      </c>
      <c r="MAJ23" s="208" t="s">
        <v>555</v>
      </c>
      <c r="MAK23" s="208" t="s">
        <v>555</v>
      </c>
      <c r="MAL23" s="208" t="s">
        <v>555</v>
      </c>
      <c r="MAM23" s="208" t="s">
        <v>555</v>
      </c>
      <c r="MAN23" s="208" t="s">
        <v>555</v>
      </c>
      <c r="MAO23" s="208" t="s">
        <v>555</v>
      </c>
      <c r="MAP23" s="208" t="s">
        <v>555</v>
      </c>
      <c r="MAQ23" s="208" t="s">
        <v>555</v>
      </c>
      <c r="MAR23" s="208" t="s">
        <v>555</v>
      </c>
      <c r="MAS23" s="208" t="s">
        <v>555</v>
      </c>
      <c r="MAT23" s="208" t="s">
        <v>555</v>
      </c>
      <c r="MAU23" s="208" t="s">
        <v>555</v>
      </c>
      <c r="MAV23" s="208" t="s">
        <v>555</v>
      </c>
      <c r="MAW23" s="208" t="s">
        <v>555</v>
      </c>
      <c r="MAX23" s="208" t="s">
        <v>555</v>
      </c>
      <c r="MAY23" s="208" t="s">
        <v>555</v>
      </c>
      <c r="MAZ23" s="208" t="s">
        <v>555</v>
      </c>
      <c r="MBA23" s="208" t="s">
        <v>555</v>
      </c>
      <c r="MBB23" s="208" t="s">
        <v>555</v>
      </c>
      <c r="MBC23" s="208" t="s">
        <v>555</v>
      </c>
      <c r="MBD23" s="208" t="s">
        <v>555</v>
      </c>
      <c r="MBE23" s="208" t="s">
        <v>555</v>
      </c>
      <c r="MBF23" s="208" t="s">
        <v>555</v>
      </c>
      <c r="MBG23" s="208" t="s">
        <v>555</v>
      </c>
      <c r="MBH23" s="208" t="s">
        <v>555</v>
      </c>
      <c r="MBI23" s="208" t="s">
        <v>555</v>
      </c>
      <c r="MBJ23" s="208" t="s">
        <v>555</v>
      </c>
      <c r="MBK23" s="208" t="s">
        <v>555</v>
      </c>
      <c r="MBL23" s="208" t="s">
        <v>555</v>
      </c>
      <c r="MBM23" s="208" t="s">
        <v>555</v>
      </c>
      <c r="MBN23" s="208" t="s">
        <v>555</v>
      </c>
      <c r="MBO23" s="208" t="s">
        <v>555</v>
      </c>
      <c r="MBP23" s="208" t="s">
        <v>555</v>
      </c>
      <c r="MBQ23" s="208" t="s">
        <v>555</v>
      </c>
      <c r="MBR23" s="208" t="s">
        <v>555</v>
      </c>
      <c r="MBS23" s="208" t="s">
        <v>555</v>
      </c>
      <c r="MBT23" s="208" t="s">
        <v>555</v>
      </c>
      <c r="MBU23" s="208" t="s">
        <v>555</v>
      </c>
      <c r="MBV23" s="208" t="s">
        <v>555</v>
      </c>
      <c r="MBW23" s="208" t="s">
        <v>555</v>
      </c>
      <c r="MBX23" s="208" t="s">
        <v>555</v>
      </c>
      <c r="MBY23" s="208" t="s">
        <v>555</v>
      </c>
      <c r="MBZ23" s="208" t="s">
        <v>555</v>
      </c>
      <c r="MCA23" s="208" t="s">
        <v>555</v>
      </c>
      <c r="MCB23" s="208" t="s">
        <v>555</v>
      </c>
      <c r="MCC23" s="208" t="s">
        <v>555</v>
      </c>
      <c r="MCD23" s="208" t="s">
        <v>555</v>
      </c>
      <c r="MCE23" s="208" t="s">
        <v>555</v>
      </c>
      <c r="MCF23" s="208" t="s">
        <v>555</v>
      </c>
      <c r="MCG23" s="208" t="s">
        <v>555</v>
      </c>
      <c r="MCH23" s="208" t="s">
        <v>555</v>
      </c>
      <c r="MCI23" s="208" t="s">
        <v>555</v>
      </c>
      <c r="MCJ23" s="208" t="s">
        <v>555</v>
      </c>
      <c r="MCK23" s="208" t="s">
        <v>555</v>
      </c>
      <c r="MCL23" s="208" t="s">
        <v>555</v>
      </c>
      <c r="MCM23" s="208" t="s">
        <v>555</v>
      </c>
      <c r="MCN23" s="208" t="s">
        <v>555</v>
      </c>
      <c r="MCO23" s="208" t="s">
        <v>555</v>
      </c>
      <c r="MCP23" s="208" t="s">
        <v>555</v>
      </c>
      <c r="MCQ23" s="208" t="s">
        <v>555</v>
      </c>
      <c r="MCR23" s="208" t="s">
        <v>555</v>
      </c>
      <c r="MCS23" s="208" t="s">
        <v>555</v>
      </c>
      <c r="MCT23" s="208" t="s">
        <v>555</v>
      </c>
      <c r="MCU23" s="208" t="s">
        <v>555</v>
      </c>
      <c r="MCV23" s="208" t="s">
        <v>555</v>
      </c>
      <c r="MCW23" s="208" t="s">
        <v>555</v>
      </c>
      <c r="MCX23" s="208" t="s">
        <v>555</v>
      </c>
      <c r="MCY23" s="208" t="s">
        <v>555</v>
      </c>
      <c r="MCZ23" s="208" t="s">
        <v>555</v>
      </c>
      <c r="MDA23" s="208" t="s">
        <v>555</v>
      </c>
      <c r="MDB23" s="208" t="s">
        <v>555</v>
      </c>
      <c r="MDC23" s="208" t="s">
        <v>555</v>
      </c>
      <c r="MDD23" s="208" t="s">
        <v>555</v>
      </c>
      <c r="MDE23" s="208" t="s">
        <v>555</v>
      </c>
      <c r="MDF23" s="208" t="s">
        <v>555</v>
      </c>
      <c r="MDG23" s="208" t="s">
        <v>555</v>
      </c>
      <c r="MDH23" s="208" t="s">
        <v>555</v>
      </c>
      <c r="MDI23" s="208" t="s">
        <v>555</v>
      </c>
      <c r="MDJ23" s="208" t="s">
        <v>555</v>
      </c>
      <c r="MDK23" s="208" t="s">
        <v>555</v>
      </c>
      <c r="MDL23" s="208" t="s">
        <v>555</v>
      </c>
      <c r="MDM23" s="208" t="s">
        <v>555</v>
      </c>
      <c r="MDN23" s="208" t="s">
        <v>555</v>
      </c>
      <c r="MDO23" s="208" t="s">
        <v>555</v>
      </c>
      <c r="MDP23" s="208" t="s">
        <v>555</v>
      </c>
      <c r="MDQ23" s="208" t="s">
        <v>555</v>
      </c>
      <c r="MDR23" s="208" t="s">
        <v>555</v>
      </c>
      <c r="MDS23" s="208" t="s">
        <v>555</v>
      </c>
      <c r="MDT23" s="208" t="s">
        <v>555</v>
      </c>
      <c r="MDU23" s="208" t="s">
        <v>555</v>
      </c>
      <c r="MDV23" s="208" t="s">
        <v>555</v>
      </c>
      <c r="MDW23" s="208" t="s">
        <v>555</v>
      </c>
      <c r="MDX23" s="208" t="s">
        <v>555</v>
      </c>
      <c r="MDY23" s="208" t="s">
        <v>555</v>
      </c>
      <c r="MDZ23" s="208" t="s">
        <v>555</v>
      </c>
      <c r="MEA23" s="208" t="s">
        <v>555</v>
      </c>
      <c r="MEB23" s="208" t="s">
        <v>555</v>
      </c>
      <c r="MEC23" s="208" t="s">
        <v>555</v>
      </c>
      <c r="MED23" s="208" t="s">
        <v>555</v>
      </c>
      <c r="MEE23" s="208" t="s">
        <v>555</v>
      </c>
      <c r="MEF23" s="208" t="s">
        <v>555</v>
      </c>
      <c r="MEG23" s="208" t="s">
        <v>555</v>
      </c>
      <c r="MEH23" s="208" t="s">
        <v>555</v>
      </c>
      <c r="MEI23" s="208" t="s">
        <v>555</v>
      </c>
      <c r="MEJ23" s="208" t="s">
        <v>555</v>
      </c>
      <c r="MEK23" s="208" t="s">
        <v>555</v>
      </c>
      <c r="MEL23" s="208" t="s">
        <v>555</v>
      </c>
      <c r="MEM23" s="208" t="s">
        <v>555</v>
      </c>
      <c r="MEN23" s="208" t="s">
        <v>555</v>
      </c>
      <c r="MEO23" s="208" t="s">
        <v>555</v>
      </c>
      <c r="MEP23" s="208" t="s">
        <v>555</v>
      </c>
      <c r="MEQ23" s="208" t="s">
        <v>555</v>
      </c>
      <c r="MER23" s="208" t="s">
        <v>555</v>
      </c>
      <c r="MES23" s="208" t="s">
        <v>555</v>
      </c>
      <c r="MET23" s="208" t="s">
        <v>555</v>
      </c>
      <c r="MEU23" s="208" t="s">
        <v>555</v>
      </c>
      <c r="MEV23" s="208" t="s">
        <v>555</v>
      </c>
      <c r="MEW23" s="208" t="s">
        <v>555</v>
      </c>
      <c r="MEX23" s="208" t="s">
        <v>555</v>
      </c>
      <c r="MEY23" s="208" t="s">
        <v>555</v>
      </c>
      <c r="MEZ23" s="208" t="s">
        <v>555</v>
      </c>
      <c r="MFA23" s="208" t="s">
        <v>555</v>
      </c>
      <c r="MFB23" s="208" t="s">
        <v>555</v>
      </c>
      <c r="MFC23" s="208" t="s">
        <v>555</v>
      </c>
      <c r="MFD23" s="208" t="s">
        <v>555</v>
      </c>
      <c r="MFE23" s="208" t="s">
        <v>555</v>
      </c>
      <c r="MFF23" s="208" t="s">
        <v>555</v>
      </c>
      <c r="MFG23" s="208" t="s">
        <v>555</v>
      </c>
      <c r="MFH23" s="208" t="s">
        <v>555</v>
      </c>
      <c r="MFI23" s="208" t="s">
        <v>555</v>
      </c>
      <c r="MFJ23" s="208" t="s">
        <v>555</v>
      </c>
      <c r="MFK23" s="208" t="s">
        <v>555</v>
      </c>
      <c r="MFL23" s="208" t="s">
        <v>555</v>
      </c>
      <c r="MFM23" s="208" t="s">
        <v>555</v>
      </c>
      <c r="MFN23" s="208" t="s">
        <v>555</v>
      </c>
      <c r="MFO23" s="208" t="s">
        <v>555</v>
      </c>
      <c r="MFP23" s="208" t="s">
        <v>555</v>
      </c>
      <c r="MFQ23" s="208" t="s">
        <v>555</v>
      </c>
      <c r="MFR23" s="208" t="s">
        <v>555</v>
      </c>
      <c r="MFS23" s="208" t="s">
        <v>555</v>
      </c>
      <c r="MFT23" s="208" t="s">
        <v>555</v>
      </c>
      <c r="MFU23" s="208" t="s">
        <v>555</v>
      </c>
      <c r="MFV23" s="208" t="s">
        <v>555</v>
      </c>
      <c r="MFW23" s="208" t="s">
        <v>555</v>
      </c>
      <c r="MFX23" s="208" t="s">
        <v>555</v>
      </c>
      <c r="MFY23" s="208" t="s">
        <v>555</v>
      </c>
      <c r="MFZ23" s="208" t="s">
        <v>555</v>
      </c>
      <c r="MGA23" s="208" t="s">
        <v>555</v>
      </c>
      <c r="MGB23" s="208" t="s">
        <v>555</v>
      </c>
      <c r="MGC23" s="208" t="s">
        <v>555</v>
      </c>
      <c r="MGD23" s="208" t="s">
        <v>555</v>
      </c>
      <c r="MGE23" s="208" t="s">
        <v>555</v>
      </c>
      <c r="MGF23" s="208" t="s">
        <v>555</v>
      </c>
      <c r="MGG23" s="208" t="s">
        <v>555</v>
      </c>
      <c r="MGH23" s="208" t="s">
        <v>555</v>
      </c>
      <c r="MGI23" s="208" t="s">
        <v>555</v>
      </c>
      <c r="MGJ23" s="208" t="s">
        <v>555</v>
      </c>
      <c r="MGK23" s="208" t="s">
        <v>555</v>
      </c>
      <c r="MGL23" s="208" t="s">
        <v>555</v>
      </c>
      <c r="MGM23" s="208" t="s">
        <v>555</v>
      </c>
      <c r="MGN23" s="208" t="s">
        <v>555</v>
      </c>
      <c r="MGO23" s="208" t="s">
        <v>555</v>
      </c>
      <c r="MGP23" s="208" t="s">
        <v>555</v>
      </c>
      <c r="MGQ23" s="208" t="s">
        <v>555</v>
      </c>
      <c r="MGR23" s="208" t="s">
        <v>555</v>
      </c>
      <c r="MGS23" s="208" t="s">
        <v>555</v>
      </c>
      <c r="MGT23" s="208" t="s">
        <v>555</v>
      </c>
      <c r="MGU23" s="208" t="s">
        <v>555</v>
      </c>
      <c r="MGV23" s="208" t="s">
        <v>555</v>
      </c>
      <c r="MGW23" s="208" t="s">
        <v>555</v>
      </c>
      <c r="MGX23" s="208" t="s">
        <v>555</v>
      </c>
      <c r="MGY23" s="208" t="s">
        <v>555</v>
      </c>
      <c r="MGZ23" s="208" t="s">
        <v>555</v>
      </c>
      <c r="MHA23" s="208" t="s">
        <v>555</v>
      </c>
      <c r="MHB23" s="208" t="s">
        <v>555</v>
      </c>
      <c r="MHC23" s="208" t="s">
        <v>555</v>
      </c>
      <c r="MHD23" s="208" t="s">
        <v>555</v>
      </c>
      <c r="MHE23" s="208" t="s">
        <v>555</v>
      </c>
      <c r="MHF23" s="208" t="s">
        <v>555</v>
      </c>
      <c r="MHG23" s="208" t="s">
        <v>555</v>
      </c>
      <c r="MHH23" s="208" t="s">
        <v>555</v>
      </c>
      <c r="MHI23" s="208" t="s">
        <v>555</v>
      </c>
      <c r="MHJ23" s="208" t="s">
        <v>555</v>
      </c>
      <c r="MHK23" s="208" t="s">
        <v>555</v>
      </c>
      <c r="MHL23" s="208" t="s">
        <v>555</v>
      </c>
      <c r="MHM23" s="208" t="s">
        <v>555</v>
      </c>
      <c r="MHN23" s="208" t="s">
        <v>555</v>
      </c>
      <c r="MHO23" s="208" t="s">
        <v>555</v>
      </c>
      <c r="MHP23" s="208" t="s">
        <v>555</v>
      </c>
      <c r="MHQ23" s="208" t="s">
        <v>555</v>
      </c>
      <c r="MHR23" s="208" t="s">
        <v>555</v>
      </c>
      <c r="MHS23" s="208" t="s">
        <v>555</v>
      </c>
      <c r="MHT23" s="208" t="s">
        <v>555</v>
      </c>
      <c r="MHU23" s="208" t="s">
        <v>555</v>
      </c>
      <c r="MHV23" s="208" t="s">
        <v>555</v>
      </c>
      <c r="MHW23" s="208" t="s">
        <v>555</v>
      </c>
      <c r="MHX23" s="208" t="s">
        <v>555</v>
      </c>
      <c r="MHY23" s="208" t="s">
        <v>555</v>
      </c>
      <c r="MHZ23" s="208" t="s">
        <v>555</v>
      </c>
      <c r="MIA23" s="208" t="s">
        <v>555</v>
      </c>
      <c r="MIB23" s="208" t="s">
        <v>555</v>
      </c>
      <c r="MIC23" s="208" t="s">
        <v>555</v>
      </c>
      <c r="MID23" s="208" t="s">
        <v>555</v>
      </c>
      <c r="MIE23" s="208" t="s">
        <v>555</v>
      </c>
      <c r="MIF23" s="208" t="s">
        <v>555</v>
      </c>
      <c r="MIG23" s="208" t="s">
        <v>555</v>
      </c>
      <c r="MIH23" s="208" t="s">
        <v>555</v>
      </c>
      <c r="MII23" s="208" t="s">
        <v>555</v>
      </c>
      <c r="MIJ23" s="208" t="s">
        <v>555</v>
      </c>
      <c r="MIK23" s="208" t="s">
        <v>555</v>
      </c>
      <c r="MIL23" s="208" t="s">
        <v>555</v>
      </c>
      <c r="MIM23" s="208" t="s">
        <v>555</v>
      </c>
      <c r="MIN23" s="208" t="s">
        <v>555</v>
      </c>
      <c r="MIO23" s="208" t="s">
        <v>555</v>
      </c>
      <c r="MIP23" s="208" t="s">
        <v>555</v>
      </c>
      <c r="MIQ23" s="208" t="s">
        <v>555</v>
      </c>
      <c r="MIR23" s="208" t="s">
        <v>555</v>
      </c>
      <c r="MIS23" s="208" t="s">
        <v>555</v>
      </c>
      <c r="MIT23" s="208" t="s">
        <v>555</v>
      </c>
      <c r="MIU23" s="208" t="s">
        <v>555</v>
      </c>
      <c r="MIV23" s="208" t="s">
        <v>555</v>
      </c>
      <c r="MIW23" s="208" t="s">
        <v>555</v>
      </c>
      <c r="MIX23" s="208" t="s">
        <v>555</v>
      </c>
      <c r="MIY23" s="208" t="s">
        <v>555</v>
      </c>
      <c r="MIZ23" s="208" t="s">
        <v>555</v>
      </c>
      <c r="MJA23" s="208" t="s">
        <v>555</v>
      </c>
      <c r="MJB23" s="208" t="s">
        <v>555</v>
      </c>
      <c r="MJC23" s="208" t="s">
        <v>555</v>
      </c>
      <c r="MJD23" s="208" t="s">
        <v>555</v>
      </c>
      <c r="MJE23" s="208" t="s">
        <v>555</v>
      </c>
      <c r="MJF23" s="208" t="s">
        <v>555</v>
      </c>
      <c r="MJG23" s="208" t="s">
        <v>555</v>
      </c>
      <c r="MJH23" s="208" t="s">
        <v>555</v>
      </c>
      <c r="MJI23" s="208" t="s">
        <v>555</v>
      </c>
      <c r="MJJ23" s="208" t="s">
        <v>555</v>
      </c>
      <c r="MJK23" s="208" t="s">
        <v>555</v>
      </c>
      <c r="MJL23" s="208" t="s">
        <v>555</v>
      </c>
      <c r="MJM23" s="208" t="s">
        <v>555</v>
      </c>
      <c r="MJN23" s="208" t="s">
        <v>555</v>
      </c>
      <c r="MJO23" s="208" t="s">
        <v>555</v>
      </c>
      <c r="MJP23" s="208" t="s">
        <v>555</v>
      </c>
      <c r="MJQ23" s="208" t="s">
        <v>555</v>
      </c>
      <c r="MJR23" s="208" t="s">
        <v>555</v>
      </c>
      <c r="MJS23" s="208" t="s">
        <v>555</v>
      </c>
      <c r="MJT23" s="208" t="s">
        <v>555</v>
      </c>
      <c r="MJU23" s="208" t="s">
        <v>555</v>
      </c>
      <c r="MJV23" s="208" t="s">
        <v>555</v>
      </c>
      <c r="MJW23" s="208" t="s">
        <v>555</v>
      </c>
      <c r="MJX23" s="208" t="s">
        <v>555</v>
      </c>
      <c r="MJY23" s="208" t="s">
        <v>555</v>
      </c>
      <c r="MJZ23" s="208" t="s">
        <v>555</v>
      </c>
      <c r="MKA23" s="208" t="s">
        <v>555</v>
      </c>
      <c r="MKB23" s="208" t="s">
        <v>555</v>
      </c>
      <c r="MKC23" s="208" t="s">
        <v>555</v>
      </c>
      <c r="MKD23" s="208" t="s">
        <v>555</v>
      </c>
      <c r="MKE23" s="208" t="s">
        <v>555</v>
      </c>
      <c r="MKF23" s="208" t="s">
        <v>555</v>
      </c>
      <c r="MKG23" s="208" t="s">
        <v>555</v>
      </c>
      <c r="MKH23" s="208" t="s">
        <v>555</v>
      </c>
      <c r="MKI23" s="208" t="s">
        <v>555</v>
      </c>
      <c r="MKJ23" s="208" t="s">
        <v>555</v>
      </c>
      <c r="MKK23" s="208" t="s">
        <v>555</v>
      </c>
      <c r="MKL23" s="208" t="s">
        <v>555</v>
      </c>
      <c r="MKM23" s="208" t="s">
        <v>555</v>
      </c>
      <c r="MKN23" s="208" t="s">
        <v>555</v>
      </c>
      <c r="MKO23" s="208" t="s">
        <v>555</v>
      </c>
      <c r="MKP23" s="208" t="s">
        <v>555</v>
      </c>
      <c r="MKQ23" s="208" t="s">
        <v>555</v>
      </c>
      <c r="MKR23" s="208" t="s">
        <v>555</v>
      </c>
      <c r="MKS23" s="208" t="s">
        <v>555</v>
      </c>
      <c r="MKT23" s="208" t="s">
        <v>555</v>
      </c>
      <c r="MKU23" s="208" t="s">
        <v>555</v>
      </c>
      <c r="MKV23" s="208" t="s">
        <v>555</v>
      </c>
      <c r="MKW23" s="208" t="s">
        <v>555</v>
      </c>
      <c r="MKX23" s="208" t="s">
        <v>555</v>
      </c>
      <c r="MKY23" s="208" t="s">
        <v>555</v>
      </c>
      <c r="MKZ23" s="208" t="s">
        <v>555</v>
      </c>
      <c r="MLA23" s="208" t="s">
        <v>555</v>
      </c>
      <c r="MLB23" s="208" t="s">
        <v>555</v>
      </c>
      <c r="MLC23" s="208" t="s">
        <v>555</v>
      </c>
      <c r="MLD23" s="208" t="s">
        <v>555</v>
      </c>
      <c r="MLE23" s="208" t="s">
        <v>555</v>
      </c>
      <c r="MLF23" s="208" t="s">
        <v>555</v>
      </c>
      <c r="MLG23" s="208" t="s">
        <v>555</v>
      </c>
      <c r="MLH23" s="208" t="s">
        <v>555</v>
      </c>
      <c r="MLI23" s="208" t="s">
        <v>555</v>
      </c>
      <c r="MLJ23" s="208" t="s">
        <v>555</v>
      </c>
      <c r="MLK23" s="208" t="s">
        <v>555</v>
      </c>
      <c r="MLL23" s="208" t="s">
        <v>555</v>
      </c>
      <c r="MLM23" s="208" t="s">
        <v>555</v>
      </c>
      <c r="MLN23" s="208" t="s">
        <v>555</v>
      </c>
      <c r="MLO23" s="208" t="s">
        <v>555</v>
      </c>
      <c r="MLP23" s="208" t="s">
        <v>555</v>
      </c>
      <c r="MLQ23" s="208" t="s">
        <v>555</v>
      </c>
      <c r="MLR23" s="208" t="s">
        <v>555</v>
      </c>
      <c r="MLS23" s="208" t="s">
        <v>555</v>
      </c>
      <c r="MLT23" s="208" t="s">
        <v>555</v>
      </c>
      <c r="MLU23" s="208" t="s">
        <v>555</v>
      </c>
      <c r="MLV23" s="208" t="s">
        <v>555</v>
      </c>
      <c r="MLW23" s="208" t="s">
        <v>555</v>
      </c>
      <c r="MLX23" s="208" t="s">
        <v>555</v>
      </c>
      <c r="MLY23" s="208" t="s">
        <v>555</v>
      </c>
      <c r="MLZ23" s="208" t="s">
        <v>555</v>
      </c>
      <c r="MMA23" s="208" t="s">
        <v>555</v>
      </c>
      <c r="MMB23" s="208" t="s">
        <v>555</v>
      </c>
      <c r="MMC23" s="208" t="s">
        <v>555</v>
      </c>
      <c r="MMD23" s="208" t="s">
        <v>555</v>
      </c>
      <c r="MME23" s="208" t="s">
        <v>555</v>
      </c>
      <c r="MMF23" s="208" t="s">
        <v>555</v>
      </c>
      <c r="MMG23" s="208" t="s">
        <v>555</v>
      </c>
      <c r="MMH23" s="208" t="s">
        <v>555</v>
      </c>
      <c r="MMI23" s="208" t="s">
        <v>555</v>
      </c>
      <c r="MMJ23" s="208" t="s">
        <v>555</v>
      </c>
      <c r="MMK23" s="208" t="s">
        <v>555</v>
      </c>
      <c r="MML23" s="208" t="s">
        <v>555</v>
      </c>
      <c r="MMM23" s="208" t="s">
        <v>555</v>
      </c>
      <c r="MMN23" s="208" t="s">
        <v>555</v>
      </c>
      <c r="MMO23" s="208" t="s">
        <v>555</v>
      </c>
      <c r="MMP23" s="208" t="s">
        <v>555</v>
      </c>
      <c r="MMQ23" s="208" t="s">
        <v>555</v>
      </c>
      <c r="MMR23" s="208" t="s">
        <v>555</v>
      </c>
      <c r="MMS23" s="208" t="s">
        <v>555</v>
      </c>
      <c r="MMT23" s="208" t="s">
        <v>555</v>
      </c>
      <c r="MMU23" s="208" t="s">
        <v>555</v>
      </c>
      <c r="MMV23" s="208" t="s">
        <v>555</v>
      </c>
      <c r="MMW23" s="208" t="s">
        <v>555</v>
      </c>
      <c r="MMX23" s="208" t="s">
        <v>555</v>
      </c>
      <c r="MMY23" s="208" t="s">
        <v>555</v>
      </c>
      <c r="MMZ23" s="208" t="s">
        <v>555</v>
      </c>
      <c r="MNA23" s="208" t="s">
        <v>555</v>
      </c>
      <c r="MNB23" s="208" t="s">
        <v>555</v>
      </c>
      <c r="MNC23" s="208" t="s">
        <v>555</v>
      </c>
      <c r="MND23" s="208" t="s">
        <v>555</v>
      </c>
      <c r="MNE23" s="208" t="s">
        <v>555</v>
      </c>
      <c r="MNF23" s="208" t="s">
        <v>555</v>
      </c>
      <c r="MNG23" s="208" t="s">
        <v>555</v>
      </c>
      <c r="MNH23" s="208" t="s">
        <v>555</v>
      </c>
      <c r="MNI23" s="208" t="s">
        <v>555</v>
      </c>
      <c r="MNJ23" s="208" t="s">
        <v>555</v>
      </c>
      <c r="MNK23" s="208" t="s">
        <v>555</v>
      </c>
      <c r="MNL23" s="208" t="s">
        <v>555</v>
      </c>
      <c r="MNM23" s="208" t="s">
        <v>555</v>
      </c>
      <c r="MNN23" s="208" t="s">
        <v>555</v>
      </c>
      <c r="MNO23" s="208" t="s">
        <v>555</v>
      </c>
      <c r="MNP23" s="208" t="s">
        <v>555</v>
      </c>
      <c r="MNQ23" s="208" t="s">
        <v>555</v>
      </c>
      <c r="MNR23" s="208" t="s">
        <v>555</v>
      </c>
      <c r="MNS23" s="208" t="s">
        <v>555</v>
      </c>
      <c r="MNT23" s="208" t="s">
        <v>555</v>
      </c>
      <c r="MNU23" s="208" t="s">
        <v>555</v>
      </c>
      <c r="MNV23" s="208" t="s">
        <v>555</v>
      </c>
      <c r="MNW23" s="208" t="s">
        <v>555</v>
      </c>
      <c r="MNX23" s="208" t="s">
        <v>555</v>
      </c>
      <c r="MNY23" s="208" t="s">
        <v>555</v>
      </c>
      <c r="MNZ23" s="208" t="s">
        <v>555</v>
      </c>
      <c r="MOA23" s="208" t="s">
        <v>555</v>
      </c>
      <c r="MOB23" s="208" t="s">
        <v>555</v>
      </c>
      <c r="MOC23" s="208" t="s">
        <v>555</v>
      </c>
      <c r="MOD23" s="208" t="s">
        <v>555</v>
      </c>
      <c r="MOE23" s="208" t="s">
        <v>555</v>
      </c>
      <c r="MOF23" s="208" t="s">
        <v>555</v>
      </c>
      <c r="MOG23" s="208" t="s">
        <v>555</v>
      </c>
      <c r="MOH23" s="208" t="s">
        <v>555</v>
      </c>
      <c r="MOI23" s="208" t="s">
        <v>555</v>
      </c>
      <c r="MOJ23" s="208" t="s">
        <v>555</v>
      </c>
      <c r="MOK23" s="208" t="s">
        <v>555</v>
      </c>
      <c r="MOL23" s="208" t="s">
        <v>555</v>
      </c>
      <c r="MOM23" s="208" t="s">
        <v>555</v>
      </c>
      <c r="MON23" s="208" t="s">
        <v>555</v>
      </c>
      <c r="MOO23" s="208" t="s">
        <v>555</v>
      </c>
      <c r="MOP23" s="208" t="s">
        <v>555</v>
      </c>
      <c r="MOQ23" s="208" t="s">
        <v>555</v>
      </c>
      <c r="MOR23" s="208" t="s">
        <v>555</v>
      </c>
      <c r="MOS23" s="208" t="s">
        <v>555</v>
      </c>
      <c r="MOT23" s="208" t="s">
        <v>555</v>
      </c>
      <c r="MOU23" s="208" t="s">
        <v>555</v>
      </c>
      <c r="MOV23" s="208" t="s">
        <v>555</v>
      </c>
      <c r="MOW23" s="208" t="s">
        <v>555</v>
      </c>
      <c r="MOX23" s="208" t="s">
        <v>555</v>
      </c>
      <c r="MOY23" s="208" t="s">
        <v>555</v>
      </c>
      <c r="MOZ23" s="208" t="s">
        <v>555</v>
      </c>
      <c r="MPA23" s="208" t="s">
        <v>555</v>
      </c>
      <c r="MPB23" s="208" t="s">
        <v>555</v>
      </c>
      <c r="MPC23" s="208" t="s">
        <v>555</v>
      </c>
      <c r="MPD23" s="208" t="s">
        <v>555</v>
      </c>
      <c r="MPE23" s="208" t="s">
        <v>555</v>
      </c>
      <c r="MPF23" s="208" t="s">
        <v>555</v>
      </c>
      <c r="MPG23" s="208" t="s">
        <v>555</v>
      </c>
      <c r="MPH23" s="208" t="s">
        <v>555</v>
      </c>
      <c r="MPI23" s="208" t="s">
        <v>555</v>
      </c>
      <c r="MPJ23" s="208" t="s">
        <v>555</v>
      </c>
      <c r="MPK23" s="208" t="s">
        <v>555</v>
      </c>
      <c r="MPL23" s="208" t="s">
        <v>555</v>
      </c>
      <c r="MPM23" s="208" t="s">
        <v>555</v>
      </c>
      <c r="MPN23" s="208" t="s">
        <v>555</v>
      </c>
      <c r="MPO23" s="208" t="s">
        <v>555</v>
      </c>
      <c r="MPP23" s="208" t="s">
        <v>555</v>
      </c>
      <c r="MPQ23" s="208" t="s">
        <v>555</v>
      </c>
      <c r="MPR23" s="208" t="s">
        <v>555</v>
      </c>
      <c r="MPS23" s="208" t="s">
        <v>555</v>
      </c>
      <c r="MPT23" s="208" t="s">
        <v>555</v>
      </c>
      <c r="MPU23" s="208" t="s">
        <v>555</v>
      </c>
      <c r="MPV23" s="208" t="s">
        <v>555</v>
      </c>
      <c r="MPW23" s="208" t="s">
        <v>555</v>
      </c>
      <c r="MPX23" s="208" t="s">
        <v>555</v>
      </c>
      <c r="MPY23" s="208" t="s">
        <v>555</v>
      </c>
      <c r="MPZ23" s="208" t="s">
        <v>555</v>
      </c>
      <c r="MQA23" s="208" t="s">
        <v>555</v>
      </c>
      <c r="MQB23" s="208" t="s">
        <v>555</v>
      </c>
      <c r="MQC23" s="208" t="s">
        <v>555</v>
      </c>
      <c r="MQD23" s="208" t="s">
        <v>555</v>
      </c>
      <c r="MQE23" s="208" t="s">
        <v>555</v>
      </c>
      <c r="MQF23" s="208" t="s">
        <v>555</v>
      </c>
      <c r="MQG23" s="208" t="s">
        <v>555</v>
      </c>
      <c r="MQH23" s="208" t="s">
        <v>555</v>
      </c>
      <c r="MQI23" s="208" t="s">
        <v>555</v>
      </c>
      <c r="MQJ23" s="208" t="s">
        <v>555</v>
      </c>
      <c r="MQK23" s="208" t="s">
        <v>555</v>
      </c>
      <c r="MQL23" s="208" t="s">
        <v>555</v>
      </c>
      <c r="MQM23" s="208" t="s">
        <v>555</v>
      </c>
      <c r="MQN23" s="208" t="s">
        <v>555</v>
      </c>
      <c r="MQO23" s="208" t="s">
        <v>555</v>
      </c>
      <c r="MQP23" s="208" t="s">
        <v>555</v>
      </c>
      <c r="MQQ23" s="208" t="s">
        <v>555</v>
      </c>
      <c r="MQR23" s="208" t="s">
        <v>555</v>
      </c>
      <c r="MQS23" s="208" t="s">
        <v>555</v>
      </c>
      <c r="MQT23" s="208" t="s">
        <v>555</v>
      </c>
      <c r="MQU23" s="208" t="s">
        <v>555</v>
      </c>
      <c r="MQV23" s="208" t="s">
        <v>555</v>
      </c>
      <c r="MQW23" s="208" t="s">
        <v>555</v>
      </c>
      <c r="MQX23" s="208" t="s">
        <v>555</v>
      </c>
      <c r="MQY23" s="208" t="s">
        <v>555</v>
      </c>
      <c r="MQZ23" s="208" t="s">
        <v>555</v>
      </c>
      <c r="MRA23" s="208" t="s">
        <v>555</v>
      </c>
      <c r="MRB23" s="208" t="s">
        <v>555</v>
      </c>
      <c r="MRC23" s="208" t="s">
        <v>555</v>
      </c>
      <c r="MRD23" s="208" t="s">
        <v>555</v>
      </c>
      <c r="MRE23" s="208" t="s">
        <v>555</v>
      </c>
      <c r="MRF23" s="208" t="s">
        <v>555</v>
      </c>
      <c r="MRG23" s="208" t="s">
        <v>555</v>
      </c>
      <c r="MRH23" s="208" t="s">
        <v>555</v>
      </c>
      <c r="MRI23" s="208" t="s">
        <v>555</v>
      </c>
      <c r="MRJ23" s="208" t="s">
        <v>555</v>
      </c>
      <c r="MRK23" s="208" t="s">
        <v>555</v>
      </c>
      <c r="MRL23" s="208" t="s">
        <v>555</v>
      </c>
      <c r="MRM23" s="208" t="s">
        <v>555</v>
      </c>
      <c r="MRN23" s="208" t="s">
        <v>555</v>
      </c>
      <c r="MRO23" s="208" t="s">
        <v>555</v>
      </c>
      <c r="MRP23" s="208" t="s">
        <v>555</v>
      </c>
      <c r="MRQ23" s="208" t="s">
        <v>555</v>
      </c>
      <c r="MRR23" s="208" t="s">
        <v>555</v>
      </c>
      <c r="MRS23" s="208" t="s">
        <v>555</v>
      </c>
      <c r="MRT23" s="208" t="s">
        <v>555</v>
      </c>
      <c r="MRU23" s="208" t="s">
        <v>555</v>
      </c>
      <c r="MRV23" s="208" t="s">
        <v>555</v>
      </c>
      <c r="MRW23" s="208" t="s">
        <v>555</v>
      </c>
      <c r="MRX23" s="208" t="s">
        <v>555</v>
      </c>
      <c r="MRY23" s="208" t="s">
        <v>555</v>
      </c>
      <c r="MRZ23" s="208" t="s">
        <v>555</v>
      </c>
      <c r="MSA23" s="208" t="s">
        <v>555</v>
      </c>
      <c r="MSB23" s="208" t="s">
        <v>555</v>
      </c>
      <c r="MSC23" s="208" t="s">
        <v>555</v>
      </c>
      <c r="MSD23" s="208" t="s">
        <v>555</v>
      </c>
      <c r="MSE23" s="208" t="s">
        <v>555</v>
      </c>
      <c r="MSF23" s="208" t="s">
        <v>555</v>
      </c>
      <c r="MSG23" s="208" t="s">
        <v>555</v>
      </c>
      <c r="MSH23" s="208" t="s">
        <v>555</v>
      </c>
      <c r="MSI23" s="208" t="s">
        <v>555</v>
      </c>
      <c r="MSJ23" s="208" t="s">
        <v>555</v>
      </c>
      <c r="MSK23" s="208" t="s">
        <v>555</v>
      </c>
      <c r="MSL23" s="208" t="s">
        <v>555</v>
      </c>
      <c r="MSM23" s="208" t="s">
        <v>555</v>
      </c>
      <c r="MSN23" s="208" t="s">
        <v>555</v>
      </c>
      <c r="MSO23" s="208" t="s">
        <v>555</v>
      </c>
      <c r="MSP23" s="208" t="s">
        <v>555</v>
      </c>
      <c r="MSQ23" s="208" t="s">
        <v>555</v>
      </c>
      <c r="MSR23" s="208" t="s">
        <v>555</v>
      </c>
      <c r="MSS23" s="208" t="s">
        <v>555</v>
      </c>
      <c r="MST23" s="208" t="s">
        <v>555</v>
      </c>
      <c r="MSU23" s="208" t="s">
        <v>555</v>
      </c>
      <c r="MSV23" s="208" t="s">
        <v>555</v>
      </c>
      <c r="MSW23" s="208" t="s">
        <v>555</v>
      </c>
      <c r="MSX23" s="208" t="s">
        <v>555</v>
      </c>
      <c r="MSY23" s="208" t="s">
        <v>555</v>
      </c>
      <c r="MSZ23" s="208" t="s">
        <v>555</v>
      </c>
      <c r="MTA23" s="208" t="s">
        <v>555</v>
      </c>
      <c r="MTB23" s="208" t="s">
        <v>555</v>
      </c>
      <c r="MTC23" s="208" t="s">
        <v>555</v>
      </c>
      <c r="MTD23" s="208" t="s">
        <v>555</v>
      </c>
      <c r="MTE23" s="208" t="s">
        <v>555</v>
      </c>
      <c r="MTF23" s="208" t="s">
        <v>555</v>
      </c>
      <c r="MTG23" s="208" t="s">
        <v>555</v>
      </c>
      <c r="MTH23" s="208" t="s">
        <v>555</v>
      </c>
      <c r="MTI23" s="208" t="s">
        <v>555</v>
      </c>
      <c r="MTJ23" s="208" t="s">
        <v>555</v>
      </c>
      <c r="MTK23" s="208" t="s">
        <v>555</v>
      </c>
      <c r="MTL23" s="208" t="s">
        <v>555</v>
      </c>
      <c r="MTM23" s="208" t="s">
        <v>555</v>
      </c>
      <c r="MTN23" s="208" t="s">
        <v>555</v>
      </c>
      <c r="MTO23" s="208" t="s">
        <v>555</v>
      </c>
      <c r="MTP23" s="208" t="s">
        <v>555</v>
      </c>
      <c r="MTQ23" s="208" t="s">
        <v>555</v>
      </c>
      <c r="MTR23" s="208" t="s">
        <v>555</v>
      </c>
      <c r="MTS23" s="208" t="s">
        <v>555</v>
      </c>
      <c r="MTT23" s="208" t="s">
        <v>555</v>
      </c>
      <c r="MTU23" s="208" t="s">
        <v>555</v>
      </c>
      <c r="MTV23" s="208" t="s">
        <v>555</v>
      </c>
      <c r="MTW23" s="208" t="s">
        <v>555</v>
      </c>
      <c r="MTX23" s="208" t="s">
        <v>555</v>
      </c>
      <c r="MTY23" s="208" t="s">
        <v>555</v>
      </c>
      <c r="MTZ23" s="208" t="s">
        <v>555</v>
      </c>
      <c r="MUA23" s="208" t="s">
        <v>555</v>
      </c>
      <c r="MUB23" s="208" t="s">
        <v>555</v>
      </c>
      <c r="MUC23" s="208" t="s">
        <v>555</v>
      </c>
      <c r="MUD23" s="208" t="s">
        <v>555</v>
      </c>
      <c r="MUE23" s="208" t="s">
        <v>555</v>
      </c>
      <c r="MUF23" s="208" t="s">
        <v>555</v>
      </c>
      <c r="MUG23" s="208" t="s">
        <v>555</v>
      </c>
      <c r="MUH23" s="208" t="s">
        <v>555</v>
      </c>
      <c r="MUI23" s="208" t="s">
        <v>555</v>
      </c>
      <c r="MUJ23" s="208" t="s">
        <v>555</v>
      </c>
      <c r="MUK23" s="208" t="s">
        <v>555</v>
      </c>
      <c r="MUL23" s="208" t="s">
        <v>555</v>
      </c>
      <c r="MUM23" s="208" t="s">
        <v>555</v>
      </c>
      <c r="MUN23" s="208" t="s">
        <v>555</v>
      </c>
      <c r="MUO23" s="208" t="s">
        <v>555</v>
      </c>
      <c r="MUP23" s="208" t="s">
        <v>555</v>
      </c>
      <c r="MUQ23" s="208" t="s">
        <v>555</v>
      </c>
      <c r="MUR23" s="208" t="s">
        <v>555</v>
      </c>
      <c r="MUS23" s="208" t="s">
        <v>555</v>
      </c>
      <c r="MUT23" s="208" t="s">
        <v>555</v>
      </c>
      <c r="MUU23" s="208" t="s">
        <v>555</v>
      </c>
      <c r="MUV23" s="208" t="s">
        <v>555</v>
      </c>
      <c r="MUW23" s="208" t="s">
        <v>555</v>
      </c>
      <c r="MUX23" s="208" t="s">
        <v>555</v>
      </c>
      <c r="MUY23" s="208" t="s">
        <v>555</v>
      </c>
      <c r="MUZ23" s="208" t="s">
        <v>555</v>
      </c>
      <c r="MVA23" s="208" t="s">
        <v>555</v>
      </c>
      <c r="MVB23" s="208" t="s">
        <v>555</v>
      </c>
      <c r="MVC23" s="208" t="s">
        <v>555</v>
      </c>
      <c r="MVD23" s="208" t="s">
        <v>555</v>
      </c>
      <c r="MVE23" s="208" t="s">
        <v>555</v>
      </c>
      <c r="MVF23" s="208" t="s">
        <v>555</v>
      </c>
      <c r="MVG23" s="208" t="s">
        <v>555</v>
      </c>
      <c r="MVH23" s="208" t="s">
        <v>555</v>
      </c>
      <c r="MVI23" s="208" t="s">
        <v>555</v>
      </c>
      <c r="MVJ23" s="208" t="s">
        <v>555</v>
      </c>
      <c r="MVK23" s="208" t="s">
        <v>555</v>
      </c>
      <c r="MVL23" s="208" t="s">
        <v>555</v>
      </c>
      <c r="MVM23" s="208" t="s">
        <v>555</v>
      </c>
      <c r="MVN23" s="208" t="s">
        <v>555</v>
      </c>
      <c r="MVO23" s="208" t="s">
        <v>555</v>
      </c>
      <c r="MVP23" s="208" t="s">
        <v>555</v>
      </c>
      <c r="MVQ23" s="208" t="s">
        <v>555</v>
      </c>
      <c r="MVR23" s="208" t="s">
        <v>555</v>
      </c>
      <c r="MVS23" s="208" t="s">
        <v>555</v>
      </c>
      <c r="MVT23" s="208" t="s">
        <v>555</v>
      </c>
      <c r="MVU23" s="208" t="s">
        <v>555</v>
      </c>
      <c r="MVV23" s="208" t="s">
        <v>555</v>
      </c>
      <c r="MVW23" s="208" t="s">
        <v>555</v>
      </c>
      <c r="MVX23" s="208" t="s">
        <v>555</v>
      </c>
      <c r="MVY23" s="208" t="s">
        <v>555</v>
      </c>
      <c r="MVZ23" s="208" t="s">
        <v>555</v>
      </c>
      <c r="MWA23" s="208" t="s">
        <v>555</v>
      </c>
      <c r="MWB23" s="208" t="s">
        <v>555</v>
      </c>
      <c r="MWC23" s="208" t="s">
        <v>555</v>
      </c>
      <c r="MWD23" s="208" t="s">
        <v>555</v>
      </c>
      <c r="MWE23" s="208" t="s">
        <v>555</v>
      </c>
      <c r="MWF23" s="208" t="s">
        <v>555</v>
      </c>
      <c r="MWG23" s="208" t="s">
        <v>555</v>
      </c>
      <c r="MWH23" s="208" t="s">
        <v>555</v>
      </c>
      <c r="MWI23" s="208" t="s">
        <v>555</v>
      </c>
      <c r="MWJ23" s="208" t="s">
        <v>555</v>
      </c>
      <c r="MWK23" s="208" t="s">
        <v>555</v>
      </c>
      <c r="MWL23" s="208" t="s">
        <v>555</v>
      </c>
      <c r="MWM23" s="208" t="s">
        <v>555</v>
      </c>
      <c r="MWN23" s="208" t="s">
        <v>555</v>
      </c>
      <c r="MWO23" s="208" t="s">
        <v>555</v>
      </c>
      <c r="MWP23" s="208" t="s">
        <v>555</v>
      </c>
      <c r="MWQ23" s="208" t="s">
        <v>555</v>
      </c>
      <c r="MWR23" s="208" t="s">
        <v>555</v>
      </c>
      <c r="MWS23" s="208" t="s">
        <v>555</v>
      </c>
      <c r="MWT23" s="208" t="s">
        <v>555</v>
      </c>
      <c r="MWU23" s="208" t="s">
        <v>555</v>
      </c>
      <c r="MWV23" s="208" t="s">
        <v>555</v>
      </c>
      <c r="MWW23" s="208" t="s">
        <v>555</v>
      </c>
      <c r="MWX23" s="208" t="s">
        <v>555</v>
      </c>
      <c r="MWY23" s="208" t="s">
        <v>555</v>
      </c>
      <c r="MWZ23" s="208" t="s">
        <v>555</v>
      </c>
      <c r="MXA23" s="208" t="s">
        <v>555</v>
      </c>
      <c r="MXB23" s="208" t="s">
        <v>555</v>
      </c>
      <c r="MXC23" s="208" t="s">
        <v>555</v>
      </c>
      <c r="MXD23" s="208" t="s">
        <v>555</v>
      </c>
      <c r="MXE23" s="208" t="s">
        <v>555</v>
      </c>
      <c r="MXF23" s="208" t="s">
        <v>555</v>
      </c>
      <c r="MXG23" s="208" t="s">
        <v>555</v>
      </c>
      <c r="MXH23" s="208" t="s">
        <v>555</v>
      </c>
      <c r="MXI23" s="208" t="s">
        <v>555</v>
      </c>
      <c r="MXJ23" s="208" t="s">
        <v>555</v>
      </c>
      <c r="MXK23" s="208" t="s">
        <v>555</v>
      </c>
      <c r="MXL23" s="208" t="s">
        <v>555</v>
      </c>
      <c r="MXM23" s="208" t="s">
        <v>555</v>
      </c>
      <c r="MXN23" s="208" t="s">
        <v>555</v>
      </c>
      <c r="MXO23" s="208" t="s">
        <v>555</v>
      </c>
      <c r="MXP23" s="208" t="s">
        <v>555</v>
      </c>
      <c r="MXQ23" s="208" t="s">
        <v>555</v>
      </c>
      <c r="MXR23" s="208" t="s">
        <v>555</v>
      </c>
      <c r="MXS23" s="208" t="s">
        <v>555</v>
      </c>
      <c r="MXT23" s="208" t="s">
        <v>555</v>
      </c>
      <c r="MXU23" s="208" t="s">
        <v>555</v>
      </c>
      <c r="MXV23" s="208" t="s">
        <v>555</v>
      </c>
      <c r="MXW23" s="208" t="s">
        <v>555</v>
      </c>
      <c r="MXX23" s="208" t="s">
        <v>555</v>
      </c>
      <c r="MXY23" s="208" t="s">
        <v>555</v>
      </c>
      <c r="MXZ23" s="208" t="s">
        <v>555</v>
      </c>
      <c r="MYA23" s="208" t="s">
        <v>555</v>
      </c>
      <c r="MYB23" s="208" t="s">
        <v>555</v>
      </c>
      <c r="MYC23" s="208" t="s">
        <v>555</v>
      </c>
      <c r="MYD23" s="208" t="s">
        <v>555</v>
      </c>
      <c r="MYE23" s="208" t="s">
        <v>555</v>
      </c>
      <c r="MYF23" s="208" t="s">
        <v>555</v>
      </c>
      <c r="MYG23" s="208" t="s">
        <v>555</v>
      </c>
      <c r="MYH23" s="208" t="s">
        <v>555</v>
      </c>
      <c r="MYI23" s="208" t="s">
        <v>555</v>
      </c>
      <c r="MYJ23" s="208" t="s">
        <v>555</v>
      </c>
      <c r="MYK23" s="208" t="s">
        <v>555</v>
      </c>
      <c r="MYL23" s="208" t="s">
        <v>555</v>
      </c>
      <c r="MYM23" s="208" t="s">
        <v>555</v>
      </c>
      <c r="MYN23" s="208" t="s">
        <v>555</v>
      </c>
      <c r="MYO23" s="208" t="s">
        <v>555</v>
      </c>
      <c r="MYP23" s="208" t="s">
        <v>555</v>
      </c>
      <c r="MYQ23" s="208" t="s">
        <v>555</v>
      </c>
      <c r="MYR23" s="208" t="s">
        <v>555</v>
      </c>
      <c r="MYS23" s="208" t="s">
        <v>555</v>
      </c>
      <c r="MYT23" s="208" t="s">
        <v>555</v>
      </c>
      <c r="MYU23" s="208" t="s">
        <v>555</v>
      </c>
      <c r="MYV23" s="208" t="s">
        <v>555</v>
      </c>
      <c r="MYW23" s="208" t="s">
        <v>555</v>
      </c>
      <c r="MYX23" s="208" t="s">
        <v>555</v>
      </c>
      <c r="MYY23" s="208" t="s">
        <v>555</v>
      </c>
      <c r="MYZ23" s="208" t="s">
        <v>555</v>
      </c>
      <c r="MZA23" s="208" t="s">
        <v>555</v>
      </c>
      <c r="MZB23" s="208" t="s">
        <v>555</v>
      </c>
      <c r="MZC23" s="208" t="s">
        <v>555</v>
      </c>
      <c r="MZD23" s="208" t="s">
        <v>555</v>
      </c>
      <c r="MZE23" s="208" t="s">
        <v>555</v>
      </c>
      <c r="MZF23" s="208" t="s">
        <v>555</v>
      </c>
      <c r="MZG23" s="208" t="s">
        <v>555</v>
      </c>
      <c r="MZH23" s="208" t="s">
        <v>555</v>
      </c>
      <c r="MZI23" s="208" t="s">
        <v>555</v>
      </c>
      <c r="MZJ23" s="208" t="s">
        <v>555</v>
      </c>
      <c r="MZK23" s="208" t="s">
        <v>555</v>
      </c>
      <c r="MZL23" s="208" t="s">
        <v>555</v>
      </c>
      <c r="MZM23" s="208" t="s">
        <v>555</v>
      </c>
      <c r="MZN23" s="208" t="s">
        <v>555</v>
      </c>
      <c r="MZO23" s="208" t="s">
        <v>555</v>
      </c>
      <c r="MZP23" s="208" t="s">
        <v>555</v>
      </c>
      <c r="MZQ23" s="208" t="s">
        <v>555</v>
      </c>
      <c r="MZR23" s="208" t="s">
        <v>555</v>
      </c>
      <c r="MZS23" s="208" t="s">
        <v>555</v>
      </c>
      <c r="MZT23" s="208" t="s">
        <v>555</v>
      </c>
      <c r="MZU23" s="208" t="s">
        <v>555</v>
      </c>
      <c r="MZV23" s="208" t="s">
        <v>555</v>
      </c>
      <c r="MZW23" s="208" t="s">
        <v>555</v>
      </c>
      <c r="MZX23" s="208" t="s">
        <v>555</v>
      </c>
      <c r="MZY23" s="208" t="s">
        <v>555</v>
      </c>
      <c r="MZZ23" s="208" t="s">
        <v>555</v>
      </c>
      <c r="NAA23" s="208" t="s">
        <v>555</v>
      </c>
      <c r="NAB23" s="208" t="s">
        <v>555</v>
      </c>
      <c r="NAC23" s="208" t="s">
        <v>555</v>
      </c>
      <c r="NAD23" s="208" t="s">
        <v>555</v>
      </c>
      <c r="NAE23" s="208" t="s">
        <v>555</v>
      </c>
      <c r="NAF23" s="208" t="s">
        <v>555</v>
      </c>
      <c r="NAG23" s="208" t="s">
        <v>555</v>
      </c>
      <c r="NAH23" s="208" t="s">
        <v>555</v>
      </c>
      <c r="NAI23" s="208" t="s">
        <v>555</v>
      </c>
      <c r="NAJ23" s="208" t="s">
        <v>555</v>
      </c>
      <c r="NAK23" s="208" t="s">
        <v>555</v>
      </c>
      <c r="NAL23" s="208" t="s">
        <v>555</v>
      </c>
      <c r="NAM23" s="208" t="s">
        <v>555</v>
      </c>
      <c r="NAN23" s="208" t="s">
        <v>555</v>
      </c>
      <c r="NAO23" s="208" t="s">
        <v>555</v>
      </c>
      <c r="NAP23" s="208" t="s">
        <v>555</v>
      </c>
      <c r="NAQ23" s="208" t="s">
        <v>555</v>
      </c>
      <c r="NAR23" s="208" t="s">
        <v>555</v>
      </c>
      <c r="NAS23" s="208" t="s">
        <v>555</v>
      </c>
      <c r="NAT23" s="208" t="s">
        <v>555</v>
      </c>
      <c r="NAU23" s="208" t="s">
        <v>555</v>
      </c>
      <c r="NAV23" s="208" t="s">
        <v>555</v>
      </c>
      <c r="NAW23" s="208" t="s">
        <v>555</v>
      </c>
      <c r="NAX23" s="208" t="s">
        <v>555</v>
      </c>
      <c r="NAY23" s="208" t="s">
        <v>555</v>
      </c>
      <c r="NAZ23" s="208" t="s">
        <v>555</v>
      </c>
      <c r="NBA23" s="208" t="s">
        <v>555</v>
      </c>
      <c r="NBB23" s="208" t="s">
        <v>555</v>
      </c>
      <c r="NBC23" s="208" t="s">
        <v>555</v>
      </c>
      <c r="NBD23" s="208" t="s">
        <v>555</v>
      </c>
      <c r="NBE23" s="208" t="s">
        <v>555</v>
      </c>
      <c r="NBF23" s="208" t="s">
        <v>555</v>
      </c>
      <c r="NBG23" s="208" t="s">
        <v>555</v>
      </c>
      <c r="NBH23" s="208" t="s">
        <v>555</v>
      </c>
      <c r="NBI23" s="208" t="s">
        <v>555</v>
      </c>
      <c r="NBJ23" s="208" t="s">
        <v>555</v>
      </c>
      <c r="NBK23" s="208" t="s">
        <v>555</v>
      </c>
      <c r="NBL23" s="208" t="s">
        <v>555</v>
      </c>
      <c r="NBM23" s="208" t="s">
        <v>555</v>
      </c>
      <c r="NBN23" s="208" t="s">
        <v>555</v>
      </c>
      <c r="NBO23" s="208" t="s">
        <v>555</v>
      </c>
      <c r="NBP23" s="208" t="s">
        <v>555</v>
      </c>
      <c r="NBQ23" s="208" t="s">
        <v>555</v>
      </c>
      <c r="NBR23" s="208" t="s">
        <v>555</v>
      </c>
      <c r="NBS23" s="208" t="s">
        <v>555</v>
      </c>
      <c r="NBT23" s="208" t="s">
        <v>555</v>
      </c>
      <c r="NBU23" s="208" t="s">
        <v>555</v>
      </c>
      <c r="NBV23" s="208" t="s">
        <v>555</v>
      </c>
      <c r="NBW23" s="208" t="s">
        <v>555</v>
      </c>
      <c r="NBX23" s="208" t="s">
        <v>555</v>
      </c>
      <c r="NBY23" s="208" t="s">
        <v>555</v>
      </c>
      <c r="NBZ23" s="208" t="s">
        <v>555</v>
      </c>
      <c r="NCA23" s="208" t="s">
        <v>555</v>
      </c>
      <c r="NCB23" s="208" t="s">
        <v>555</v>
      </c>
      <c r="NCC23" s="208" t="s">
        <v>555</v>
      </c>
      <c r="NCD23" s="208" t="s">
        <v>555</v>
      </c>
      <c r="NCE23" s="208" t="s">
        <v>555</v>
      </c>
      <c r="NCF23" s="208" t="s">
        <v>555</v>
      </c>
      <c r="NCG23" s="208" t="s">
        <v>555</v>
      </c>
      <c r="NCH23" s="208" t="s">
        <v>555</v>
      </c>
      <c r="NCI23" s="208" t="s">
        <v>555</v>
      </c>
      <c r="NCJ23" s="208" t="s">
        <v>555</v>
      </c>
      <c r="NCK23" s="208" t="s">
        <v>555</v>
      </c>
      <c r="NCL23" s="208" t="s">
        <v>555</v>
      </c>
      <c r="NCM23" s="208" t="s">
        <v>555</v>
      </c>
      <c r="NCN23" s="208" t="s">
        <v>555</v>
      </c>
      <c r="NCO23" s="208" t="s">
        <v>555</v>
      </c>
      <c r="NCP23" s="208" t="s">
        <v>555</v>
      </c>
      <c r="NCQ23" s="208" t="s">
        <v>555</v>
      </c>
      <c r="NCR23" s="208" t="s">
        <v>555</v>
      </c>
      <c r="NCS23" s="208" t="s">
        <v>555</v>
      </c>
      <c r="NCT23" s="208" t="s">
        <v>555</v>
      </c>
      <c r="NCU23" s="208" t="s">
        <v>555</v>
      </c>
      <c r="NCV23" s="208" t="s">
        <v>555</v>
      </c>
      <c r="NCW23" s="208" t="s">
        <v>555</v>
      </c>
      <c r="NCX23" s="208" t="s">
        <v>555</v>
      </c>
      <c r="NCY23" s="208" t="s">
        <v>555</v>
      </c>
      <c r="NCZ23" s="208" t="s">
        <v>555</v>
      </c>
      <c r="NDA23" s="208" t="s">
        <v>555</v>
      </c>
      <c r="NDB23" s="208" t="s">
        <v>555</v>
      </c>
      <c r="NDC23" s="208" t="s">
        <v>555</v>
      </c>
      <c r="NDD23" s="208" t="s">
        <v>555</v>
      </c>
      <c r="NDE23" s="208" t="s">
        <v>555</v>
      </c>
      <c r="NDF23" s="208" t="s">
        <v>555</v>
      </c>
      <c r="NDG23" s="208" t="s">
        <v>555</v>
      </c>
      <c r="NDH23" s="208" t="s">
        <v>555</v>
      </c>
      <c r="NDI23" s="208" t="s">
        <v>555</v>
      </c>
      <c r="NDJ23" s="208" t="s">
        <v>555</v>
      </c>
      <c r="NDK23" s="208" t="s">
        <v>555</v>
      </c>
      <c r="NDL23" s="208" t="s">
        <v>555</v>
      </c>
      <c r="NDM23" s="208" t="s">
        <v>555</v>
      </c>
      <c r="NDN23" s="208" t="s">
        <v>555</v>
      </c>
      <c r="NDO23" s="208" t="s">
        <v>555</v>
      </c>
      <c r="NDP23" s="208" t="s">
        <v>555</v>
      </c>
      <c r="NDQ23" s="208" t="s">
        <v>555</v>
      </c>
      <c r="NDR23" s="208" t="s">
        <v>555</v>
      </c>
      <c r="NDS23" s="208" t="s">
        <v>555</v>
      </c>
      <c r="NDT23" s="208" t="s">
        <v>555</v>
      </c>
      <c r="NDU23" s="208" t="s">
        <v>555</v>
      </c>
      <c r="NDV23" s="208" t="s">
        <v>555</v>
      </c>
      <c r="NDW23" s="208" t="s">
        <v>555</v>
      </c>
      <c r="NDX23" s="208" t="s">
        <v>555</v>
      </c>
      <c r="NDY23" s="208" t="s">
        <v>555</v>
      </c>
      <c r="NDZ23" s="208" t="s">
        <v>555</v>
      </c>
      <c r="NEA23" s="208" t="s">
        <v>555</v>
      </c>
      <c r="NEB23" s="208" t="s">
        <v>555</v>
      </c>
      <c r="NEC23" s="208" t="s">
        <v>555</v>
      </c>
      <c r="NED23" s="208" t="s">
        <v>555</v>
      </c>
      <c r="NEE23" s="208" t="s">
        <v>555</v>
      </c>
      <c r="NEF23" s="208" t="s">
        <v>555</v>
      </c>
      <c r="NEG23" s="208" t="s">
        <v>555</v>
      </c>
      <c r="NEH23" s="208" t="s">
        <v>555</v>
      </c>
      <c r="NEI23" s="208" t="s">
        <v>555</v>
      </c>
      <c r="NEJ23" s="208" t="s">
        <v>555</v>
      </c>
      <c r="NEK23" s="208" t="s">
        <v>555</v>
      </c>
      <c r="NEL23" s="208" t="s">
        <v>555</v>
      </c>
      <c r="NEM23" s="208" t="s">
        <v>555</v>
      </c>
      <c r="NEN23" s="208" t="s">
        <v>555</v>
      </c>
      <c r="NEO23" s="208" t="s">
        <v>555</v>
      </c>
      <c r="NEP23" s="208" t="s">
        <v>555</v>
      </c>
      <c r="NEQ23" s="208" t="s">
        <v>555</v>
      </c>
      <c r="NER23" s="208" t="s">
        <v>555</v>
      </c>
      <c r="NES23" s="208" t="s">
        <v>555</v>
      </c>
      <c r="NET23" s="208" t="s">
        <v>555</v>
      </c>
      <c r="NEU23" s="208" t="s">
        <v>555</v>
      </c>
      <c r="NEV23" s="208" t="s">
        <v>555</v>
      </c>
      <c r="NEW23" s="208" t="s">
        <v>555</v>
      </c>
      <c r="NEX23" s="208" t="s">
        <v>555</v>
      </c>
      <c r="NEY23" s="208" t="s">
        <v>555</v>
      </c>
      <c r="NEZ23" s="208" t="s">
        <v>555</v>
      </c>
      <c r="NFA23" s="208" t="s">
        <v>555</v>
      </c>
      <c r="NFB23" s="208" t="s">
        <v>555</v>
      </c>
      <c r="NFC23" s="208" t="s">
        <v>555</v>
      </c>
      <c r="NFD23" s="208" t="s">
        <v>555</v>
      </c>
      <c r="NFE23" s="208" t="s">
        <v>555</v>
      </c>
      <c r="NFF23" s="208" t="s">
        <v>555</v>
      </c>
      <c r="NFG23" s="208" t="s">
        <v>555</v>
      </c>
      <c r="NFH23" s="208" t="s">
        <v>555</v>
      </c>
      <c r="NFI23" s="208" t="s">
        <v>555</v>
      </c>
      <c r="NFJ23" s="208" t="s">
        <v>555</v>
      </c>
      <c r="NFK23" s="208" t="s">
        <v>555</v>
      </c>
      <c r="NFL23" s="208" t="s">
        <v>555</v>
      </c>
      <c r="NFM23" s="208" t="s">
        <v>555</v>
      </c>
      <c r="NFN23" s="208" t="s">
        <v>555</v>
      </c>
      <c r="NFO23" s="208" t="s">
        <v>555</v>
      </c>
      <c r="NFP23" s="208" t="s">
        <v>555</v>
      </c>
      <c r="NFQ23" s="208" t="s">
        <v>555</v>
      </c>
      <c r="NFR23" s="208" t="s">
        <v>555</v>
      </c>
      <c r="NFS23" s="208" t="s">
        <v>555</v>
      </c>
      <c r="NFT23" s="208" t="s">
        <v>555</v>
      </c>
      <c r="NFU23" s="208" t="s">
        <v>555</v>
      </c>
      <c r="NFV23" s="208" t="s">
        <v>555</v>
      </c>
      <c r="NFW23" s="208" t="s">
        <v>555</v>
      </c>
      <c r="NFX23" s="208" t="s">
        <v>555</v>
      </c>
      <c r="NFY23" s="208" t="s">
        <v>555</v>
      </c>
      <c r="NFZ23" s="208" t="s">
        <v>555</v>
      </c>
      <c r="NGA23" s="208" t="s">
        <v>555</v>
      </c>
      <c r="NGB23" s="208" t="s">
        <v>555</v>
      </c>
      <c r="NGC23" s="208" t="s">
        <v>555</v>
      </c>
      <c r="NGD23" s="208" t="s">
        <v>555</v>
      </c>
      <c r="NGE23" s="208" t="s">
        <v>555</v>
      </c>
      <c r="NGF23" s="208" t="s">
        <v>555</v>
      </c>
      <c r="NGG23" s="208" t="s">
        <v>555</v>
      </c>
      <c r="NGH23" s="208" t="s">
        <v>555</v>
      </c>
      <c r="NGI23" s="208" t="s">
        <v>555</v>
      </c>
      <c r="NGJ23" s="208" t="s">
        <v>555</v>
      </c>
      <c r="NGK23" s="208" t="s">
        <v>555</v>
      </c>
      <c r="NGL23" s="208" t="s">
        <v>555</v>
      </c>
      <c r="NGM23" s="208" t="s">
        <v>555</v>
      </c>
      <c r="NGN23" s="208" t="s">
        <v>555</v>
      </c>
      <c r="NGO23" s="208" t="s">
        <v>555</v>
      </c>
      <c r="NGP23" s="208" t="s">
        <v>555</v>
      </c>
      <c r="NGQ23" s="208" t="s">
        <v>555</v>
      </c>
      <c r="NGR23" s="208" t="s">
        <v>555</v>
      </c>
      <c r="NGS23" s="208" t="s">
        <v>555</v>
      </c>
      <c r="NGT23" s="208" t="s">
        <v>555</v>
      </c>
      <c r="NGU23" s="208" t="s">
        <v>555</v>
      </c>
      <c r="NGV23" s="208" t="s">
        <v>555</v>
      </c>
      <c r="NGW23" s="208" t="s">
        <v>555</v>
      </c>
      <c r="NGX23" s="208" t="s">
        <v>555</v>
      </c>
      <c r="NGY23" s="208" t="s">
        <v>555</v>
      </c>
      <c r="NGZ23" s="208" t="s">
        <v>555</v>
      </c>
      <c r="NHA23" s="208" t="s">
        <v>555</v>
      </c>
      <c r="NHB23" s="208" t="s">
        <v>555</v>
      </c>
      <c r="NHC23" s="208" t="s">
        <v>555</v>
      </c>
      <c r="NHD23" s="208" t="s">
        <v>555</v>
      </c>
      <c r="NHE23" s="208" t="s">
        <v>555</v>
      </c>
      <c r="NHF23" s="208" t="s">
        <v>555</v>
      </c>
      <c r="NHG23" s="208" t="s">
        <v>555</v>
      </c>
      <c r="NHH23" s="208" t="s">
        <v>555</v>
      </c>
      <c r="NHI23" s="208" t="s">
        <v>555</v>
      </c>
      <c r="NHJ23" s="208" t="s">
        <v>555</v>
      </c>
      <c r="NHK23" s="208" t="s">
        <v>555</v>
      </c>
      <c r="NHL23" s="208" t="s">
        <v>555</v>
      </c>
      <c r="NHM23" s="208" t="s">
        <v>555</v>
      </c>
      <c r="NHN23" s="208" t="s">
        <v>555</v>
      </c>
      <c r="NHO23" s="208" t="s">
        <v>555</v>
      </c>
      <c r="NHP23" s="208" t="s">
        <v>555</v>
      </c>
      <c r="NHQ23" s="208" t="s">
        <v>555</v>
      </c>
      <c r="NHR23" s="208" t="s">
        <v>555</v>
      </c>
      <c r="NHS23" s="208" t="s">
        <v>555</v>
      </c>
      <c r="NHT23" s="208" t="s">
        <v>555</v>
      </c>
      <c r="NHU23" s="208" t="s">
        <v>555</v>
      </c>
      <c r="NHV23" s="208" t="s">
        <v>555</v>
      </c>
      <c r="NHW23" s="208" t="s">
        <v>555</v>
      </c>
      <c r="NHX23" s="208" t="s">
        <v>555</v>
      </c>
      <c r="NHY23" s="208" t="s">
        <v>555</v>
      </c>
      <c r="NHZ23" s="208" t="s">
        <v>555</v>
      </c>
      <c r="NIA23" s="208" t="s">
        <v>555</v>
      </c>
      <c r="NIB23" s="208" t="s">
        <v>555</v>
      </c>
      <c r="NIC23" s="208" t="s">
        <v>555</v>
      </c>
      <c r="NID23" s="208" t="s">
        <v>555</v>
      </c>
      <c r="NIE23" s="208" t="s">
        <v>555</v>
      </c>
      <c r="NIF23" s="208" t="s">
        <v>555</v>
      </c>
      <c r="NIG23" s="208" t="s">
        <v>555</v>
      </c>
      <c r="NIH23" s="208" t="s">
        <v>555</v>
      </c>
      <c r="NII23" s="208" t="s">
        <v>555</v>
      </c>
      <c r="NIJ23" s="208" t="s">
        <v>555</v>
      </c>
      <c r="NIK23" s="208" t="s">
        <v>555</v>
      </c>
      <c r="NIL23" s="208" t="s">
        <v>555</v>
      </c>
      <c r="NIM23" s="208" t="s">
        <v>555</v>
      </c>
      <c r="NIN23" s="208" t="s">
        <v>555</v>
      </c>
      <c r="NIO23" s="208" t="s">
        <v>555</v>
      </c>
      <c r="NIP23" s="208" t="s">
        <v>555</v>
      </c>
      <c r="NIQ23" s="208" t="s">
        <v>555</v>
      </c>
      <c r="NIR23" s="208" t="s">
        <v>555</v>
      </c>
      <c r="NIS23" s="208" t="s">
        <v>555</v>
      </c>
      <c r="NIT23" s="208" t="s">
        <v>555</v>
      </c>
      <c r="NIU23" s="208" t="s">
        <v>555</v>
      </c>
      <c r="NIV23" s="208" t="s">
        <v>555</v>
      </c>
      <c r="NIW23" s="208" t="s">
        <v>555</v>
      </c>
      <c r="NIX23" s="208" t="s">
        <v>555</v>
      </c>
      <c r="NIY23" s="208" t="s">
        <v>555</v>
      </c>
      <c r="NIZ23" s="208" t="s">
        <v>555</v>
      </c>
      <c r="NJA23" s="208" t="s">
        <v>555</v>
      </c>
      <c r="NJB23" s="208" t="s">
        <v>555</v>
      </c>
      <c r="NJC23" s="208" t="s">
        <v>555</v>
      </c>
      <c r="NJD23" s="208" t="s">
        <v>555</v>
      </c>
      <c r="NJE23" s="208" t="s">
        <v>555</v>
      </c>
      <c r="NJF23" s="208" t="s">
        <v>555</v>
      </c>
      <c r="NJG23" s="208" t="s">
        <v>555</v>
      </c>
      <c r="NJH23" s="208" t="s">
        <v>555</v>
      </c>
      <c r="NJI23" s="208" t="s">
        <v>555</v>
      </c>
      <c r="NJJ23" s="208" t="s">
        <v>555</v>
      </c>
      <c r="NJK23" s="208" t="s">
        <v>555</v>
      </c>
      <c r="NJL23" s="208" t="s">
        <v>555</v>
      </c>
      <c r="NJM23" s="208" t="s">
        <v>555</v>
      </c>
      <c r="NJN23" s="208" t="s">
        <v>555</v>
      </c>
      <c r="NJO23" s="208" t="s">
        <v>555</v>
      </c>
      <c r="NJP23" s="208" t="s">
        <v>555</v>
      </c>
      <c r="NJQ23" s="208" t="s">
        <v>555</v>
      </c>
      <c r="NJR23" s="208" t="s">
        <v>555</v>
      </c>
      <c r="NJS23" s="208" t="s">
        <v>555</v>
      </c>
      <c r="NJT23" s="208" t="s">
        <v>555</v>
      </c>
      <c r="NJU23" s="208" t="s">
        <v>555</v>
      </c>
      <c r="NJV23" s="208" t="s">
        <v>555</v>
      </c>
      <c r="NJW23" s="208" t="s">
        <v>555</v>
      </c>
      <c r="NJX23" s="208" t="s">
        <v>555</v>
      </c>
      <c r="NJY23" s="208" t="s">
        <v>555</v>
      </c>
      <c r="NJZ23" s="208" t="s">
        <v>555</v>
      </c>
      <c r="NKA23" s="208" t="s">
        <v>555</v>
      </c>
      <c r="NKB23" s="208" t="s">
        <v>555</v>
      </c>
      <c r="NKC23" s="208" t="s">
        <v>555</v>
      </c>
      <c r="NKD23" s="208" t="s">
        <v>555</v>
      </c>
      <c r="NKE23" s="208" t="s">
        <v>555</v>
      </c>
      <c r="NKF23" s="208" t="s">
        <v>555</v>
      </c>
      <c r="NKG23" s="208" t="s">
        <v>555</v>
      </c>
      <c r="NKH23" s="208" t="s">
        <v>555</v>
      </c>
      <c r="NKI23" s="208" t="s">
        <v>555</v>
      </c>
      <c r="NKJ23" s="208" t="s">
        <v>555</v>
      </c>
      <c r="NKK23" s="208" t="s">
        <v>555</v>
      </c>
      <c r="NKL23" s="208" t="s">
        <v>555</v>
      </c>
      <c r="NKM23" s="208" t="s">
        <v>555</v>
      </c>
      <c r="NKN23" s="208" t="s">
        <v>555</v>
      </c>
      <c r="NKO23" s="208" t="s">
        <v>555</v>
      </c>
      <c r="NKP23" s="208" t="s">
        <v>555</v>
      </c>
      <c r="NKQ23" s="208" t="s">
        <v>555</v>
      </c>
      <c r="NKR23" s="208" t="s">
        <v>555</v>
      </c>
      <c r="NKS23" s="208" t="s">
        <v>555</v>
      </c>
      <c r="NKT23" s="208" t="s">
        <v>555</v>
      </c>
      <c r="NKU23" s="208" t="s">
        <v>555</v>
      </c>
      <c r="NKV23" s="208" t="s">
        <v>555</v>
      </c>
      <c r="NKW23" s="208" t="s">
        <v>555</v>
      </c>
      <c r="NKX23" s="208" t="s">
        <v>555</v>
      </c>
      <c r="NKY23" s="208" t="s">
        <v>555</v>
      </c>
      <c r="NKZ23" s="208" t="s">
        <v>555</v>
      </c>
      <c r="NLA23" s="208" t="s">
        <v>555</v>
      </c>
      <c r="NLB23" s="208" t="s">
        <v>555</v>
      </c>
      <c r="NLC23" s="208" t="s">
        <v>555</v>
      </c>
      <c r="NLD23" s="208" t="s">
        <v>555</v>
      </c>
      <c r="NLE23" s="208" t="s">
        <v>555</v>
      </c>
      <c r="NLF23" s="208" t="s">
        <v>555</v>
      </c>
      <c r="NLG23" s="208" t="s">
        <v>555</v>
      </c>
      <c r="NLH23" s="208" t="s">
        <v>555</v>
      </c>
      <c r="NLI23" s="208" t="s">
        <v>555</v>
      </c>
      <c r="NLJ23" s="208" t="s">
        <v>555</v>
      </c>
      <c r="NLK23" s="208" t="s">
        <v>555</v>
      </c>
      <c r="NLL23" s="208" t="s">
        <v>555</v>
      </c>
      <c r="NLM23" s="208" t="s">
        <v>555</v>
      </c>
      <c r="NLN23" s="208" t="s">
        <v>555</v>
      </c>
      <c r="NLO23" s="208" t="s">
        <v>555</v>
      </c>
      <c r="NLP23" s="208" t="s">
        <v>555</v>
      </c>
      <c r="NLQ23" s="208" t="s">
        <v>555</v>
      </c>
      <c r="NLR23" s="208" t="s">
        <v>555</v>
      </c>
      <c r="NLS23" s="208" t="s">
        <v>555</v>
      </c>
      <c r="NLT23" s="208" t="s">
        <v>555</v>
      </c>
      <c r="NLU23" s="208" t="s">
        <v>555</v>
      </c>
      <c r="NLV23" s="208" t="s">
        <v>555</v>
      </c>
      <c r="NLW23" s="208" t="s">
        <v>555</v>
      </c>
      <c r="NLX23" s="208" t="s">
        <v>555</v>
      </c>
      <c r="NLY23" s="208" t="s">
        <v>555</v>
      </c>
      <c r="NLZ23" s="208" t="s">
        <v>555</v>
      </c>
      <c r="NMA23" s="208" t="s">
        <v>555</v>
      </c>
      <c r="NMB23" s="208" t="s">
        <v>555</v>
      </c>
      <c r="NMC23" s="208" t="s">
        <v>555</v>
      </c>
      <c r="NMD23" s="208" t="s">
        <v>555</v>
      </c>
      <c r="NME23" s="208" t="s">
        <v>555</v>
      </c>
      <c r="NMF23" s="208" t="s">
        <v>555</v>
      </c>
      <c r="NMG23" s="208" t="s">
        <v>555</v>
      </c>
      <c r="NMH23" s="208" t="s">
        <v>555</v>
      </c>
      <c r="NMI23" s="208" t="s">
        <v>555</v>
      </c>
      <c r="NMJ23" s="208" t="s">
        <v>555</v>
      </c>
      <c r="NMK23" s="208" t="s">
        <v>555</v>
      </c>
      <c r="NML23" s="208" t="s">
        <v>555</v>
      </c>
      <c r="NMM23" s="208" t="s">
        <v>555</v>
      </c>
      <c r="NMN23" s="208" t="s">
        <v>555</v>
      </c>
      <c r="NMO23" s="208" t="s">
        <v>555</v>
      </c>
      <c r="NMP23" s="208" t="s">
        <v>555</v>
      </c>
      <c r="NMQ23" s="208" t="s">
        <v>555</v>
      </c>
      <c r="NMR23" s="208" t="s">
        <v>555</v>
      </c>
      <c r="NMS23" s="208" t="s">
        <v>555</v>
      </c>
      <c r="NMT23" s="208" t="s">
        <v>555</v>
      </c>
      <c r="NMU23" s="208" t="s">
        <v>555</v>
      </c>
      <c r="NMV23" s="208" t="s">
        <v>555</v>
      </c>
      <c r="NMW23" s="208" t="s">
        <v>555</v>
      </c>
      <c r="NMX23" s="208" t="s">
        <v>555</v>
      </c>
      <c r="NMY23" s="208" t="s">
        <v>555</v>
      </c>
      <c r="NMZ23" s="208" t="s">
        <v>555</v>
      </c>
      <c r="NNA23" s="208" t="s">
        <v>555</v>
      </c>
      <c r="NNB23" s="208" t="s">
        <v>555</v>
      </c>
      <c r="NNC23" s="208" t="s">
        <v>555</v>
      </c>
      <c r="NND23" s="208" t="s">
        <v>555</v>
      </c>
      <c r="NNE23" s="208" t="s">
        <v>555</v>
      </c>
      <c r="NNF23" s="208" t="s">
        <v>555</v>
      </c>
      <c r="NNG23" s="208" t="s">
        <v>555</v>
      </c>
      <c r="NNH23" s="208" t="s">
        <v>555</v>
      </c>
      <c r="NNI23" s="208" t="s">
        <v>555</v>
      </c>
      <c r="NNJ23" s="208" t="s">
        <v>555</v>
      </c>
      <c r="NNK23" s="208" t="s">
        <v>555</v>
      </c>
      <c r="NNL23" s="208" t="s">
        <v>555</v>
      </c>
      <c r="NNM23" s="208" t="s">
        <v>555</v>
      </c>
      <c r="NNN23" s="208" t="s">
        <v>555</v>
      </c>
      <c r="NNO23" s="208" t="s">
        <v>555</v>
      </c>
      <c r="NNP23" s="208" t="s">
        <v>555</v>
      </c>
      <c r="NNQ23" s="208" t="s">
        <v>555</v>
      </c>
      <c r="NNR23" s="208" t="s">
        <v>555</v>
      </c>
      <c r="NNS23" s="208" t="s">
        <v>555</v>
      </c>
      <c r="NNT23" s="208" t="s">
        <v>555</v>
      </c>
      <c r="NNU23" s="208" t="s">
        <v>555</v>
      </c>
      <c r="NNV23" s="208" t="s">
        <v>555</v>
      </c>
      <c r="NNW23" s="208" t="s">
        <v>555</v>
      </c>
      <c r="NNX23" s="208" t="s">
        <v>555</v>
      </c>
      <c r="NNY23" s="208" t="s">
        <v>555</v>
      </c>
      <c r="NNZ23" s="208" t="s">
        <v>555</v>
      </c>
      <c r="NOA23" s="208" t="s">
        <v>555</v>
      </c>
      <c r="NOB23" s="208" t="s">
        <v>555</v>
      </c>
      <c r="NOC23" s="208" t="s">
        <v>555</v>
      </c>
      <c r="NOD23" s="208" t="s">
        <v>555</v>
      </c>
      <c r="NOE23" s="208" t="s">
        <v>555</v>
      </c>
      <c r="NOF23" s="208" t="s">
        <v>555</v>
      </c>
      <c r="NOG23" s="208" t="s">
        <v>555</v>
      </c>
      <c r="NOH23" s="208" t="s">
        <v>555</v>
      </c>
      <c r="NOI23" s="208" t="s">
        <v>555</v>
      </c>
      <c r="NOJ23" s="208" t="s">
        <v>555</v>
      </c>
      <c r="NOK23" s="208" t="s">
        <v>555</v>
      </c>
      <c r="NOL23" s="208" t="s">
        <v>555</v>
      </c>
      <c r="NOM23" s="208" t="s">
        <v>555</v>
      </c>
      <c r="NON23" s="208" t="s">
        <v>555</v>
      </c>
      <c r="NOO23" s="208" t="s">
        <v>555</v>
      </c>
      <c r="NOP23" s="208" t="s">
        <v>555</v>
      </c>
      <c r="NOQ23" s="208" t="s">
        <v>555</v>
      </c>
      <c r="NOR23" s="208" t="s">
        <v>555</v>
      </c>
      <c r="NOS23" s="208" t="s">
        <v>555</v>
      </c>
      <c r="NOT23" s="208" t="s">
        <v>555</v>
      </c>
      <c r="NOU23" s="208" t="s">
        <v>555</v>
      </c>
      <c r="NOV23" s="208" t="s">
        <v>555</v>
      </c>
      <c r="NOW23" s="208" t="s">
        <v>555</v>
      </c>
      <c r="NOX23" s="208" t="s">
        <v>555</v>
      </c>
      <c r="NOY23" s="208" t="s">
        <v>555</v>
      </c>
      <c r="NOZ23" s="208" t="s">
        <v>555</v>
      </c>
      <c r="NPA23" s="208" t="s">
        <v>555</v>
      </c>
      <c r="NPB23" s="208" t="s">
        <v>555</v>
      </c>
      <c r="NPC23" s="208" t="s">
        <v>555</v>
      </c>
      <c r="NPD23" s="208" t="s">
        <v>555</v>
      </c>
      <c r="NPE23" s="208" t="s">
        <v>555</v>
      </c>
      <c r="NPF23" s="208" t="s">
        <v>555</v>
      </c>
      <c r="NPG23" s="208" t="s">
        <v>555</v>
      </c>
      <c r="NPH23" s="208" t="s">
        <v>555</v>
      </c>
      <c r="NPI23" s="208" t="s">
        <v>555</v>
      </c>
      <c r="NPJ23" s="208" t="s">
        <v>555</v>
      </c>
      <c r="NPK23" s="208" t="s">
        <v>555</v>
      </c>
      <c r="NPL23" s="208" t="s">
        <v>555</v>
      </c>
      <c r="NPM23" s="208" t="s">
        <v>555</v>
      </c>
      <c r="NPN23" s="208" t="s">
        <v>555</v>
      </c>
      <c r="NPO23" s="208" t="s">
        <v>555</v>
      </c>
      <c r="NPP23" s="208" t="s">
        <v>555</v>
      </c>
      <c r="NPQ23" s="208" t="s">
        <v>555</v>
      </c>
      <c r="NPR23" s="208" t="s">
        <v>555</v>
      </c>
      <c r="NPS23" s="208" t="s">
        <v>555</v>
      </c>
      <c r="NPT23" s="208" t="s">
        <v>555</v>
      </c>
      <c r="NPU23" s="208" t="s">
        <v>555</v>
      </c>
      <c r="NPV23" s="208" t="s">
        <v>555</v>
      </c>
      <c r="NPW23" s="208" t="s">
        <v>555</v>
      </c>
      <c r="NPX23" s="208" t="s">
        <v>555</v>
      </c>
      <c r="NPY23" s="208" t="s">
        <v>555</v>
      </c>
      <c r="NPZ23" s="208" t="s">
        <v>555</v>
      </c>
      <c r="NQA23" s="208" t="s">
        <v>555</v>
      </c>
      <c r="NQB23" s="208" t="s">
        <v>555</v>
      </c>
      <c r="NQC23" s="208" t="s">
        <v>555</v>
      </c>
      <c r="NQD23" s="208" t="s">
        <v>555</v>
      </c>
      <c r="NQE23" s="208" t="s">
        <v>555</v>
      </c>
      <c r="NQF23" s="208" t="s">
        <v>555</v>
      </c>
      <c r="NQG23" s="208" t="s">
        <v>555</v>
      </c>
      <c r="NQH23" s="208" t="s">
        <v>555</v>
      </c>
      <c r="NQI23" s="208" t="s">
        <v>555</v>
      </c>
      <c r="NQJ23" s="208" t="s">
        <v>555</v>
      </c>
      <c r="NQK23" s="208" t="s">
        <v>555</v>
      </c>
      <c r="NQL23" s="208" t="s">
        <v>555</v>
      </c>
      <c r="NQM23" s="208" t="s">
        <v>555</v>
      </c>
      <c r="NQN23" s="208" t="s">
        <v>555</v>
      </c>
      <c r="NQO23" s="208" t="s">
        <v>555</v>
      </c>
      <c r="NQP23" s="208" t="s">
        <v>555</v>
      </c>
      <c r="NQQ23" s="208" t="s">
        <v>555</v>
      </c>
      <c r="NQR23" s="208" t="s">
        <v>555</v>
      </c>
      <c r="NQS23" s="208" t="s">
        <v>555</v>
      </c>
      <c r="NQT23" s="208" t="s">
        <v>555</v>
      </c>
      <c r="NQU23" s="208" t="s">
        <v>555</v>
      </c>
      <c r="NQV23" s="208" t="s">
        <v>555</v>
      </c>
      <c r="NQW23" s="208" t="s">
        <v>555</v>
      </c>
      <c r="NQX23" s="208" t="s">
        <v>555</v>
      </c>
      <c r="NQY23" s="208" t="s">
        <v>555</v>
      </c>
      <c r="NQZ23" s="208" t="s">
        <v>555</v>
      </c>
      <c r="NRA23" s="208" t="s">
        <v>555</v>
      </c>
      <c r="NRB23" s="208" t="s">
        <v>555</v>
      </c>
      <c r="NRC23" s="208" t="s">
        <v>555</v>
      </c>
      <c r="NRD23" s="208" t="s">
        <v>555</v>
      </c>
      <c r="NRE23" s="208" t="s">
        <v>555</v>
      </c>
      <c r="NRF23" s="208" t="s">
        <v>555</v>
      </c>
      <c r="NRG23" s="208" t="s">
        <v>555</v>
      </c>
      <c r="NRH23" s="208" t="s">
        <v>555</v>
      </c>
      <c r="NRI23" s="208" t="s">
        <v>555</v>
      </c>
      <c r="NRJ23" s="208" t="s">
        <v>555</v>
      </c>
      <c r="NRK23" s="208" t="s">
        <v>555</v>
      </c>
      <c r="NRL23" s="208" t="s">
        <v>555</v>
      </c>
      <c r="NRM23" s="208" t="s">
        <v>555</v>
      </c>
      <c r="NRN23" s="208" t="s">
        <v>555</v>
      </c>
      <c r="NRO23" s="208" t="s">
        <v>555</v>
      </c>
      <c r="NRP23" s="208" t="s">
        <v>555</v>
      </c>
      <c r="NRQ23" s="208" t="s">
        <v>555</v>
      </c>
      <c r="NRR23" s="208" t="s">
        <v>555</v>
      </c>
      <c r="NRS23" s="208" t="s">
        <v>555</v>
      </c>
      <c r="NRT23" s="208" t="s">
        <v>555</v>
      </c>
      <c r="NRU23" s="208" t="s">
        <v>555</v>
      </c>
      <c r="NRV23" s="208" t="s">
        <v>555</v>
      </c>
      <c r="NRW23" s="208" t="s">
        <v>555</v>
      </c>
      <c r="NRX23" s="208" t="s">
        <v>555</v>
      </c>
      <c r="NRY23" s="208" t="s">
        <v>555</v>
      </c>
      <c r="NRZ23" s="208" t="s">
        <v>555</v>
      </c>
      <c r="NSA23" s="208" t="s">
        <v>555</v>
      </c>
      <c r="NSB23" s="208" t="s">
        <v>555</v>
      </c>
      <c r="NSC23" s="208" t="s">
        <v>555</v>
      </c>
      <c r="NSD23" s="208" t="s">
        <v>555</v>
      </c>
      <c r="NSE23" s="208" t="s">
        <v>555</v>
      </c>
      <c r="NSF23" s="208" t="s">
        <v>555</v>
      </c>
      <c r="NSG23" s="208" t="s">
        <v>555</v>
      </c>
      <c r="NSH23" s="208" t="s">
        <v>555</v>
      </c>
      <c r="NSI23" s="208" t="s">
        <v>555</v>
      </c>
      <c r="NSJ23" s="208" t="s">
        <v>555</v>
      </c>
      <c r="NSK23" s="208" t="s">
        <v>555</v>
      </c>
      <c r="NSL23" s="208" t="s">
        <v>555</v>
      </c>
      <c r="NSM23" s="208" t="s">
        <v>555</v>
      </c>
      <c r="NSN23" s="208" t="s">
        <v>555</v>
      </c>
      <c r="NSO23" s="208" t="s">
        <v>555</v>
      </c>
      <c r="NSP23" s="208" t="s">
        <v>555</v>
      </c>
      <c r="NSQ23" s="208" t="s">
        <v>555</v>
      </c>
      <c r="NSR23" s="208" t="s">
        <v>555</v>
      </c>
      <c r="NSS23" s="208" t="s">
        <v>555</v>
      </c>
      <c r="NST23" s="208" t="s">
        <v>555</v>
      </c>
      <c r="NSU23" s="208" t="s">
        <v>555</v>
      </c>
      <c r="NSV23" s="208" t="s">
        <v>555</v>
      </c>
      <c r="NSW23" s="208" t="s">
        <v>555</v>
      </c>
      <c r="NSX23" s="208" t="s">
        <v>555</v>
      </c>
      <c r="NSY23" s="208" t="s">
        <v>555</v>
      </c>
      <c r="NSZ23" s="208" t="s">
        <v>555</v>
      </c>
      <c r="NTA23" s="208" t="s">
        <v>555</v>
      </c>
      <c r="NTB23" s="208" t="s">
        <v>555</v>
      </c>
      <c r="NTC23" s="208" t="s">
        <v>555</v>
      </c>
      <c r="NTD23" s="208" t="s">
        <v>555</v>
      </c>
      <c r="NTE23" s="208" t="s">
        <v>555</v>
      </c>
      <c r="NTF23" s="208" t="s">
        <v>555</v>
      </c>
      <c r="NTG23" s="208" t="s">
        <v>555</v>
      </c>
      <c r="NTH23" s="208" t="s">
        <v>555</v>
      </c>
      <c r="NTI23" s="208" t="s">
        <v>555</v>
      </c>
      <c r="NTJ23" s="208" t="s">
        <v>555</v>
      </c>
      <c r="NTK23" s="208" t="s">
        <v>555</v>
      </c>
      <c r="NTL23" s="208" t="s">
        <v>555</v>
      </c>
      <c r="NTM23" s="208" t="s">
        <v>555</v>
      </c>
      <c r="NTN23" s="208" t="s">
        <v>555</v>
      </c>
      <c r="NTO23" s="208" t="s">
        <v>555</v>
      </c>
      <c r="NTP23" s="208" t="s">
        <v>555</v>
      </c>
      <c r="NTQ23" s="208" t="s">
        <v>555</v>
      </c>
      <c r="NTR23" s="208" t="s">
        <v>555</v>
      </c>
      <c r="NTS23" s="208" t="s">
        <v>555</v>
      </c>
      <c r="NTT23" s="208" t="s">
        <v>555</v>
      </c>
      <c r="NTU23" s="208" t="s">
        <v>555</v>
      </c>
      <c r="NTV23" s="208" t="s">
        <v>555</v>
      </c>
      <c r="NTW23" s="208" t="s">
        <v>555</v>
      </c>
      <c r="NTX23" s="208" t="s">
        <v>555</v>
      </c>
      <c r="NTY23" s="208" t="s">
        <v>555</v>
      </c>
      <c r="NTZ23" s="208" t="s">
        <v>555</v>
      </c>
      <c r="NUA23" s="208" t="s">
        <v>555</v>
      </c>
      <c r="NUB23" s="208" t="s">
        <v>555</v>
      </c>
      <c r="NUC23" s="208" t="s">
        <v>555</v>
      </c>
      <c r="NUD23" s="208" t="s">
        <v>555</v>
      </c>
      <c r="NUE23" s="208" t="s">
        <v>555</v>
      </c>
      <c r="NUF23" s="208" t="s">
        <v>555</v>
      </c>
      <c r="NUG23" s="208" t="s">
        <v>555</v>
      </c>
      <c r="NUH23" s="208" t="s">
        <v>555</v>
      </c>
      <c r="NUI23" s="208" t="s">
        <v>555</v>
      </c>
      <c r="NUJ23" s="208" t="s">
        <v>555</v>
      </c>
      <c r="NUK23" s="208" t="s">
        <v>555</v>
      </c>
      <c r="NUL23" s="208" t="s">
        <v>555</v>
      </c>
      <c r="NUM23" s="208" t="s">
        <v>555</v>
      </c>
      <c r="NUN23" s="208" t="s">
        <v>555</v>
      </c>
      <c r="NUO23" s="208" t="s">
        <v>555</v>
      </c>
      <c r="NUP23" s="208" t="s">
        <v>555</v>
      </c>
      <c r="NUQ23" s="208" t="s">
        <v>555</v>
      </c>
      <c r="NUR23" s="208" t="s">
        <v>555</v>
      </c>
      <c r="NUS23" s="208" t="s">
        <v>555</v>
      </c>
      <c r="NUT23" s="208" t="s">
        <v>555</v>
      </c>
      <c r="NUU23" s="208" t="s">
        <v>555</v>
      </c>
      <c r="NUV23" s="208" t="s">
        <v>555</v>
      </c>
      <c r="NUW23" s="208" t="s">
        <v>555</v>
      </c>
      <c r="NUX23" s="208" t="s">
        <v>555</v>
      </c>
      <c r="NUY23" s="208" t="s">
        <v>555</v>
      </c>
      <c r="NUZ23" s="208" t="s">
        <v>555</v>
      </c>
      <c r="NVA23" s="208" t="s">
        <v>555</v>
      </c>
      <c r="NVB23" s="208" t="s">
        <v>555</v>
      </c>
      <c r="NVC23" s="208" t="s">
        <v>555</v>
      </c>
      <c r="NVD23" s="208" t="s">
        <v>555</v>
      </c>
      <c r="NVE23" s="208" t="s">
        <v>555</v>
      </c>
      <c r="NVF23" s="208" t="s">
        <v>555</v>
      </c>
      <c r="NVG23" s="208" t="s">
        <v>555</v>
      </c>
      <c r="NVH23" s="208" t="s">
        <v>555</v>
      </c>
      <c r="NVI23" s="208" t="s">
        <v>555</v>
      </c>
      <c r="NVJ23" s="208" t="s">
        <v>555</v>
      </c>
      <c r="NVK23" s="208" t="s">
        <v>555</v>
      </c>
      <c r="NVL23" s="208" t="s">
        <v>555</v>
      </c>
      <c r="NVM23" s="208" t="s">
        <v>555</v>
      </c>
      <c r="NVN23" s="208" t="s">
        <v>555</v>
      </c>
      <c r="NVO23" s="208" t="s">
        <v>555</v>
      </c>
      <c r="NVP23" s="208" t="s">
        <v>555</v>
      </c>
      <c r="NVQ23" s="208" t="s">
        <v>555</v>
      </c>
      <c r="NVR23" s="208" t="s">
        <v>555</v>
      </c>
      <c r="NVS23" s="208" t="s">
        <v>555</v>
      </c>
      <c r="NVT23" s="208" t="s">
        <v>555</v>
      </c>
      <c r="NVU23" s="208" t="s">
        <v>555</v>
      </c>
      <c r="NVV23" s="208" t="s">
        <v>555</v>
      </c>
      <c r="NVW23" s="208" t="s">
        <v>555</v>
      </c>
      <c r="NVX23" s="208" t="s">
        <v>555</v>
      </c>
      <c r="NVY23" s="208" t="s">
        <v>555</v>
      </c>
      <c r="NVZ23" s="208" t="s">
        <v>555</v>
      </c>
      <c r="NWA23" s="208" t="s">
        <v>555</v>
      </c>
      <c r="NWB23" s="208" t="s">
        <v>555</v>
      </c>
      <c r="NWC23" s="208" t="s">
        <v>555</v>
      </c>
      <c r="NWD23" s="208" t="s">
        <v>555</v>
      </c>
      <c r="NWE23" s="208" t="s">
        <v>555</v>
      </c>
      <c r="NWF23" s="208" t="s">
        <v>555</v>
      </c>
      <c r="NWG23" s="208" t="s">
        <v>555</v>
      </c>
      <c r="NWH23" s="208" t="s">
        <v>555</v>
      </c>
      <c r="NWI23" s="208" t="s">
        <v>555</v>
      </c>
      <c r="NWJ23" s="208" t="s">
        <v>555</v>
      </c>
      <c r="NWK23" s="208" t="s">
        <v>555</v>
      </c>
      <c r="NWL23" s="208" t="s">
        <v>555</v>
      </c>
      <c r="NWM23" s="208" t="s">
        <v>555</v>
      </c>
      <c r="NWN23" s="208" t="s">
        <v>555</v>
      </c>
      <c r="NWO23" s="208" t="s">
        <v>555</v>
      </c>
      <c r="NWP23" s="208" t="s">
        <v>555</v>
      </c>
      <c r="NWQ23" s="208" t="s">
        <v>555</v>
      </c>
      <c r="NWR23" s="208" t="s">
        <v>555</v>
      </c>
      <c r="NWS23" s="208" t="s">
        <v>555</v>
      </c>
      <c r="NWT23" s="208" t="s">
        <v>555</v>
      </c>
      <c r="NWU23" s="208" t="s">
        <v>555</v>
      </c>
      <c r="NWV23" s="208" t="s">
        <v>555</v>
      </c>
      <c r="NWW23" s="208" t="s">
        <v>555</v>
      </c>
      <c r="NWX23" s="208" t="s">
        <v>555</v>
      </c>
      <c r="NWY23" s="208" t="s">
        <v>555</v>
      </c>
      <c r="NWZ23" s="208" t="s">
        <v>555</v>
      </c>
      <c r="NXA23" s="208" t="s">
        <v>555</v>
      </c>
      <c r="NXB23" s="208" t="s">
        <v>555</v>
      </c>
      <c r="NXC23" s="208" t="s">
        <v>555</v>
      </c>
      <c r="NXD23" s="208" t="s">
        <v>555</v>
      </c>
      <c r="NXE23" s="208" t="s">
        <v>555</v>
      </c>
      <c r="NXF23" s="208" t="s">
        <v>555</v>
      </c>
      <c r="NXG23" s="208" t="s">
        <v>555</v>
      </c>
      <c r="NXH23" s="208" t="s">
        <v>555</v>
      </c>
      <c r="NXI23" s="208" t="s">
        <v>555</v>
      </c>
      <c r="NXJ23" s="208" t="s">
        <v>555</v>
      </c>
      <c r="NXK23" s="208" t="s">
        <v>555</v>
      </c>
      <c r="NXL23" s="208" t="s">
        <v>555</v>
      </c>
      <c r="NXM23" s="208" t="s">
        <v>555</v>
      </c>
      <c r="NXN23" s="208" t="s">
        <v>555</v>
      </c>
      <c r="NXO23" s="208" t="s">
        <v>555</v>
      </c>
      <c r="NXP23" s="208" t="s">
        <v>555</v>
      </c>
      <c r="NXQ23" s="208" t="s">
        <v>555</v>
      </c>
      <c r="NXR23" s="208" t="s">
        <v>555</v>
      </c>
      <c r="NXS23" s="208" t="s">
        <v>555</v>
      </c>
      <c r="NXT23" s="208" t="s">
        <v>555</v>
      </c>
      <c r="NXU23" s="208" t="s">
        <v>555</v>
      </c>
      <c r="NXV23" s="208" t="s">
        <v>555</v>
      </c>
      <c r="NXW23" s="208" t="s">
        <v>555</v>
      </c>
      <c r="NXX23" s="208" t="s">
        <v>555</v>
      </c>
      <c r="NXY23" s="208" t="s">
        <v>555</v>
      </c>
      <c r="NXZ23" s="208" t="s">
        <v>555</v>
      </c>
      <c r="NYA23" s="208" t="s">
        <v>555</v>
      </c>
      <c r="NYB23" s="208" t="s">
        <v>555</v>
      </c>
      <c r="NYC23" s="208" t="s">
        <v>555</v>
      </c>
      <c r="NYD23" s="208" t="s">
        <v>555</v>
      </c>
      <c r="NYE23" s="208" t="s">
        <v>555</v>
      </c>
      <c r="NYF23" s="208" t="s">
        <v>555</v>
      </c>
      <c r="NYG23" s="208" t="s">
        <v>555</v>
      </c>
      <c r="NYH23" s="208" t="s">
        <v>555</v>
      </c>
      <c r="NYI23" s="208" t="s">
        <v>555</v>
      </c>
      <c r="NYJ23" s="208" t="s">
        <v>555</v>
      </c>
      <c r="NYK23" s="208" t="s">
        <v>555</v>
      </c>
      <c r="NYL23" s="208" t="s">
        <v>555</v>
      </c>
      <c r="NYM23" s="208" t="s">
        <v>555</v>
      </c>
      <c r="NYN23" s="208" t="s">
        <v>555</v>
      </c>
      <c r="NYO23" s="208" t="s">
        <v>555</v>
      </c>
      <c r="NYP23" s="208" t="s">
        <v>555</v>
      </c>
      <c r="NYQ23" s="208" t="s">
        <v>555</v>
      </c>
      <c r="NYR23" s="208" t="s">
        <v>555</v>
      </c>
      <c r="NYS23" s="208" t="s">
        <v>555</v>
      </c>
      <c r="NYT23" s="208" t="s">
        <v>555</v>
      </c>
      <c r="NYU23" s="208" t="s">
        <v>555</v>
      </c>
      <c r="NYV23" s="208" t="s">
        <v>555</v>
      </c>
      <c r="NYW23" s="208" t="s">
        <v>555</v>
      </c>
      <c r="NYX23" s="208" t="s">
        <v>555</v>
      </c>
      <c r="NYY23" s="208" t="s">
        <v>555</v>
      </c>
      <c r="NYZ23" s="208" t="s">
        <v>555</v>
      </c>
      <c r="NZA23" s="208" t="s">
        <v>555</v>
      </c>
      <c r="NZB23" s="208" t="s">
        <v>555</v>
      </c>
      <c r="NZC23" s="208" t="s">
        <v>555</v>
      </c>
      <c r="NZD23" s="208" t="s">
        <v>555</v>
      </c>
      <c r="NZE23" s="208" t="s">
        <v>555</v>
      </c>
      <c r="NZF23" s="208" t="s">
        <v>555</v>
      </c>
      <c r="NZG23" s="208" t="s">
        <v>555</v>
      </c>
      <c r="NZH23" s="208" t="s">
        <v>555</v>
      </c>
      <c r="NZI23" s="208" t="s">
        <v>555</v>
      </c>
      <c r="NZJ23" s="208" t="s">
        <v>555</v>
      </c>
      <c r="NZK23" s="208" t="s">
        <v>555</v>
      </c>
      <c r="NZL23" s="208" t="s">
        <v>555</v>
      </c>
      <c r="NZM23" s="208" t="s">
        <v>555</v>
      </c>
      <c r="NZN23" s="208" t="s">
        <v>555</v>
      </c>
      <c r="NZO23" s="208" t="s">
        <v>555</v>
      </c>
      <c r="NZP23" s="208" t="s">
        <v>555</v>
      </c>
      <c r="NZQ23" s="208" t="s">
        <v>555</v>
      </c>
      <c r="NZR23" s="208" t="s">
        <v>555</v>
      </c>
      <c r="NZS23" s="208" t="s">
        <v>555</v>
      </c>
      <c r="NZT23" s="208" t="s">
        <v>555</v>
      </c>
      <c r="NZU23" s="208" t="s">
        <v>555</v>
      </c>
      <c r="NZV23" s="208" t="s">
        <v>555</v>
      </c>
      <c r="NZW23" s="208" t="s">
        <v>555</v>
      </c>
      <c r="NZX23" s="208" t="s">
        <v>555</v>
      </c>
      <c r="NZY23" s="208" t="s">
        <v>555</v>
      </c>
      <c r="NZZ23" s="208" t="s">
        <v>555</v>
      </c>
      <c r="OAA23" s="208" t="s">
        <v>555</v>
      </c>
      <c r="OAB23" s="208" t="s">
        <v>555</v>
      </c>
      <c r="OAC23" s="208" t="s">
        <v>555</v>
      </c>
      <c r="OAD23" s="208" t="s">
        <v>555</v>
      </c>
      <c r="OAE23" s="208" t="s">
        <v>555</v>
      </c>
      <c r="OAF23" s="208" t="s">
        <v>555</v>
      </c>
      <c r="OAG23" s="208" t="s">
        <v>555</v>
      </c>
      <c r="OAH23" s="208" t="s">
        <v>555</v>
      </c>
      <c r="OAI23" s="208" t="s">
        <v>555</v>
      </c>
      <c r="OAJ23" s="208" t="s">
        <v>555</v>
      </c>
      <c r="OAK23" s="208" t="s">
        <v>555</v>
      </c>
      <c r="OAL23" s="208" t="s">
        <v>555</v>
      </c>
      <c r="OAM23" s="208" t="s">
        <v>555</v>
      </c>
      <c r="OAN23" s="208" t="s">
        <v>555</v>
      </c>
      <c r="OAO23" s="208" t="s">
        <v>555</v>
      </c>
      <c r="OAP23" s="208" t="s">
        <v>555</v>
      </c>
      <c r="OAQ23" s="208" t="s">
        <v>555</v>
      </c>
      <c r="OAR23" s="208" t="s">
        <v>555</v>
      </c>
      <c r="OAS23" s="208" t="s">
        <v>555</v>
      </c>
      <c r="OAT23" s="208" t="s">
        <v>555</v>
      </c>
      <c r="OAU23" s="208" t="s">
        <v>555</v>
      </c>
      <c r="OAV23" s="208" t="s">
        <v>555</v>
      </c>
      <c r="OAW23" s="208" t="s">
        <v>555</v>
      </c>
      <c r="OAX23" s="208" t="s">
        <v>555</v>
      </c>
      <c r="OAY23" s="208" t="s">
        <v>555</v>
      </c>
      <c r="OAZ23" s="208" t="s">
        <v>555</v>
      </c>
      <c r="OBA23" s="208" t="s">
        <v>555</v>
      </c>
      <c r="OBB23" s="208" t="s">
        <v>555</v>
      </c>
      <c r="OBC23" s="208" t="s">
        <v>555</v>
      </c>
      <c r="OBD23" s="208" t="s">
        <v>555</v>
      </c>
      <c r="OBE23" s="208" t="s">
        <v>555</v>
      </c>
      <c r="OBF23" s="208" t="s">
        <v>555</v>
      </c>
      <c r="OBG23" s="208" t="s">
        <v>555</v>
      </c>
      <c r="OBH23" s="208" t="s">
        <v>555</v>
      </c>
      <c r="OBI23" s="208" t="s">
        <v>555</v>
      </c>
      <c r="OBJ23" s="208" t="s">
        <v>555</v>
      </c>
      <c r="OBK23" s="208" t="s">
        <v>555</v>
      </c>
      <c r="OBL23" s="208" t="s">
        <v>555</v>
      </c>
      <c r="OBM23" s="208" t="s">
        <v>555</v>
      </c>
      <c r="OBN23" s="208" t="s">
        <v>555</v>
      </c>
      <c r="OBO23" s="208" t="s">
        <v>555</v>
      </c>
      <c r="OBP23" s="208" t="s">
        <v>555</v>
      </c>
      <c r="OBQ23" s="208" t="s">
        <v>555</v>
      </c>
      <c r="OBR23" s="208" t="s">
        <v>555</v>
      </c>
      <c r="OBS23" s="208" t="s">
        <v>555</v>
      </c>
      <c r="OBT23" s="208" t="s">
        <v>555</v>
      </c>
      <c r="OBU23" s="208" t="s">
        <v>555</v>
      </c>
      <c r="OBV23" s="208" t="s">
        <v>555</v>
      </c>
      <c r="OBW23" s="208" t="s">
        <v>555</v>
      </c>
      <c r="OBX23" s="208" t="s">
        <v>555</v>
      </c>
      <c r="OBY23" s="208" t="s">
        <v>555</v>
      </c>
      <c r="OBZ23" s="208" t="s">
        <v>555</v>
      </c>
      <c r="OCA23" s="208" t="s">
        <v>555</v>
      </c>
      <c r="OCB23" s="208" t="s">
        <v>555</v>
      </c>
      <c r="OCC23" s="208" t="s">
        <v>555</v>
      </c>
      <c r="OCD23" s="208" t="s">
        <v>555</v>
      </c>
      <c r="OCE23" s="208" t="s">
        <v>555</v>
      </c>
      <c r="OCF23" s="208" t="s">
        <v>555</v>
      </c>
      <c r="OCG23" s="208" t="s">
        <v>555</v>
      </c>
      <c r="OCH23" s="208" t="s">
        <v>555</v>
      </c>
      <c r="OCI23" s="208" t="s">
        <v>555</v>
      </c>
      <c r="OCJ23" s="208" t="s">
        <v>555</v>
      </c>
      <c r="OCK23" s="208" t="s">
        <v>555</v>
      </c>
      <c r="OCL23" s="208" t="s">
        <v>555</v>
      </c>
      <c r="OCM23" s="208" t="s">
        <v>555</v>
      </c>
      <c r="OCN23" s="208" t="s">
        <v>555</v>
      </c>
      <c r="OCO23" s="208" t="s">
        <v>555</v>
      </c>
      <c r="OCP23" s="208" t="s">
        <v>555</v>
      </c>
      <c r="OCQ23" s="208" t="s">
        <v>555</v>
      </c>
      <c r="OCR23" s="208" t="s">
        <v>555</v>
      </c>
      <c r="OCS23" s="208" t="s">
        <v>555</v>
      </c>
      <c r="OCT23" s="208" t="s">
        <v>555</v>
      </c>
      <c r="OCU23" s="208" t="s">
        <v>555</v>
      </c>
      <c r="OCV23" s="208" t="s">
        <v>555</v>
      </c>
      <c r="OCW23" s="208" t="s">
        <v>555</v>
      </c>
      <c r="OCX23" s="208" t="s">
        <v>555</v>
      </c>
      <c r="OCY23" s="208" t="s">
        <v>555</v>
      </c>
      <c r="OCZ23" s="208" t="s">
        <v>555</v>
      </c>
      <c r="ODA23" s="208" t="s">
        <v>555</v>
      </c>
      <c r="ODB23" s="208" t="s">
        <v>555</v>
      </c>
      <c r="ODC23" s="208" t="s">
        <v>555</v>
      </c>
      <c r="ODD23" s="208" t="s">
        <v>555</v>
      </c>
      <c r="ODE23" s="208" t="s">
        <v>555</v>
      </c>
      <c r="ODF23" s="208" t="s">
        <v>555</v>
      </c>
      <c r="ODG23" s="208" t="s">
        <v>555</v>
      </c>
      <c r="ODH23" s="208" t="s">
        <v>555</v>
      </c>
      <c r="ODI23" s="208" t="s">
        <v>555</v>
      </c>
      <c r="ODJ23" s="208" t="s">
        <v>555</v>
      </c>
      <c r="ODK23" s="208" t="s">
        <v>555</v>
      </c>
      <c r="ODL23" s="208" t="s">
        <v>555</v>
      </c>
      <c r="ODM23" s="208" t="s">
        <v>555</v>
      </c>
      <c r="ODN23" s="208" t="s">
        <v>555</v>
      </c>
      <c r="ODO23" s="208" t="s">
        <v>555</v>
      </c>
      <c r="ODP23" s="208" t="s">
        <v>555</v>
      </c>
      <c r="ODQ23" s="208" t="s">
        <v>555</v>
      </c>
      <c r="ODR23" s="208" t="s">
        <v>555</v>
      </c>
      <c r="ODS23" s="208" t="s">
        <v>555</v>
      </c>
      <c r="ODT23" s="208" t="s">
        <v>555</v>
      </c>
      <c r="ODU23" s="208" t="s">
        <v>555</v>
      </c>
      <c r="ODV23" s="208" t="s">
        <v>555</v>
      </c>
      <c r="ODW23" s="208" t="s">
        <v>555</v>
      </c>
      <c r="ODX23" s="208" t="s">
        <v>555</v>
      </c>
      <c r="ODY23" s="208" t="s">
        <v>555</v>
      </c>
      <c r="ODZ23" s="208" t="s">
        <v>555</v>
      </c>
      <c r="OEA23" s="208" t="s">
        <v>555</v>
      </c>
      <c r="OEB23" s="208" t="s">
        <v>555</v>
      </c>
      <c r="OEC23" s="208" t="s">
        <v>555</v>
      </c>
      <c r="OED23" s="208" t="s">
        <v>555</v>
      </c>
      <c r="OEE23" s="208" t="s">
        <v>555</v>
      </c>
      <c r="OEF23" s="208" t="s">
        <v>555</v>
      </c>
      <c r="OEG23" s="208" t="s">
        <v>555</v>
      </c>
      <c r="OEH23" s="208" t="s">
        <v>555</v>
      </c>
      <c r="OEI23" s="208" t="s">
        <v>555</v>
      </c>
      <c r="OEJ23" s="208" t="s">
        <v>555</v>
      </c>
      <c r="OEK23" s="208" t="s">
        <v>555</v>
      </c>
      <c r="OEL23" s="208" t="s">
        <v>555</v>
      </c>
      <c r="OEM23" s="208" t="s">
        <v>555</v>
      </c>
      <c r="OEN23" s="208" t="s">
        <v>555</v>
      </c>
      <c r="OEO23" s="208" t="s">
        <v>555</v>
      </c>
      <c r="OEP23" s="208" t="s">
        <v>555</v>
      </c>
      <c r="OEQ23" s="208" t="s">
        <v>555</v>
      </c>
      <c r="OER23" s="208" t="s">
        <v>555</v>
      </c>
      <c r="OES23" s="208" t="s">
        <v>555</v>
      </c>
      <c r="OET23" s="208" t="s">
        <v>555</v>
      </c>
      <c r="OEU23" s="208" t="s">
        <v>555</v>
      </c>
      <c r="OEV23" s="208" t="s">
        <v>555</v>
      </c>
      <c r="OEW23" s="208" t="s">
        <v>555</v>
      </c>
      <c r="OEX23" s="208" t="s">
        <v>555</v>
      </c>
      <c r="OEY23" s="208" t="s">
        <v>555</v>
      </c>
      <c r="OEZ23" s="208" t="s">
        <v>555</v>
      </c>
      <c r="OFA23" s="208" t="s">
        <v>555</v>
      </c>
      <c r="OFB23" s="208" t="s">
        <v>555</v>
      </c>
      <c r="OFC23" s="208" t="s">
        <v>555</v>
      </c>
      <c r="OFD23" s="208" t="s">
        <v>555</v>
      </c>
      <c r="OFE23" s="208" t="s">
        <v>555</v>
      </c>
      <c r="OFF23" s="208" t="s">
        <v>555</v>
      </c>
      <c r="OFG23" s="208" t="s">
        <v>555</v>
      </c>
      <c r="OFH23" s="208" t="s">
        <v>555</v>
      </c>
      <c r="OFI23" s="208" t="s">
        <v>555</v>
      </c>
      <c r="OFJ23" s="208" t="s">
        <v>555</v>
      </c>
      <c r="OFK23" s="208" t="s">
        <v>555</v>
      </c>
      <c r="OFL23" s="208" t="s">
        <v>555</v>
      </c>
      <c r="OFM23" s="208" t="s">
        <v>555</v>
      </c>
      <c r="OFN23" s="208" t="s">
        <v>555</v>
      </c>
      <c r="OFO23" s="208" t="s">
        <v>555</v>
      </c>
      <c r="OFP23" s="208" t="s">
        <v>555</v>
      </c>
      <c r="OFQ23" s="208" t="s">
        <v>555</v>
      </c>
      <c r="OFR23" s="208" t="s">
        <v>555</v>
      </c>
      <c r="OFS23" s="208" t="s">
        <v>555</v>
      </c>
      <c r="OFT23" s="208" t="s">
        <v>555</v>
      </c>
      <c r="OFU23" s="208" t="s">
        <v>555</v>
      </c>
      <c r="OFV23" s="208" t="s">
        <v>555</v>
      </c>
      <c r="OFW23" s="208" t="s">
        <v>555</v>
      </c>
      <c r="OFX23" s="208" t="s">
        <v>555</v>
      </c>
      <c r="OFY23" s="208" t="s">
        <v>555</v>
      </c>
      <c r="OFZ23" s="208" t="s">
        <v>555</v>
      </c>
      <c r="OGA23" s="208" t="s">
        <v>555</v>
      </c>
      <c r="OGB23" s="208" t="s">
        <v>555</v>
      </c>
      <c r="OGC23" s="208" t="s">
        <v>555</v>
      </c>
      <c r="OGD23" s="208" t="s">
        <v>555</v>
      </c>
      <c r="OGE23" s="208" t="s">
        <v>555</v>
      </c>
      <c r="OGF23" s="208" t="s">
        <v>555</v>
      </c>
      <c r="OGG23" s="208" t="s">
        <v>555</v>
      </c>
      <c r="OGH23" s="208" t="s">
        <v>555</v>
      </c>
      <c r="OGI23" s="208" t="s">
        <v>555</v>
      </c>
      <c r="OGJ23" s="208" t="s">
        <v>555</v>
      </c>
      <c r="OGK23" s="208" t="s">
        <v>555</v>
      </c>
      <c r="OGL23" s="208" t="s">
        <v>555</v>
      </c>
      <c r="OGM23" s="208" t="s">
        <v>555</v>
      </c>
      <c r="OGN23" s="208" t="s">
        <v>555</v>
      </c>
      <c r="OGO23" s="208" t="s">
        <v>555</v>
      </c>
      <c r="OGP23" s="208" t="s">
        <v>555</v>
      </c>
      <c r="OGQ23" s="208" t="s">
        <v>555</v>
      </c>
      <c r="OGR23" s="208" t="s">
        <v>555</v>
      </c>
      <c r="OGS23" s="208" t="s">
        <v>555</v>
      </c>
      <c r="OGT23" s="208" t="s">
        <v>555</v>
      </c>
      <c r="OGU23" s="208" t="s">
        <v>555</v>
      </c>
      <c r="OGV23" s="208" t="s">
        <v>555</v>
      </c>
      <c r="OGW23" s="208" t="s">
        <v>555</v>
      </c>
      <c r="OGX23" s="208" t="s">
        <v>555</v>
      </c>
      <c r="OGY23" s="208" t="s">
        <v>555</v>
      </c>
      <c r="OGZ23" s="208" t="s">
        <v>555</v>
      </c>
      <c r="OHA23" s="208" t="s">
        <v>555</v>
      </c>
      <c r="OHB23" s="208" t="s">
        <v>555</v>
      </c>
      <c r="OHC23" s="208" t="s">
        <v>555</v>
      </c>
      <c r="OHD23" s="208" t="s">
        <v>555</v>
      </c>
      <c r="OHE23" s="208" t="s">
        <v>555</v>
      </c>
      <c r="OHF23" s="208" t="s">
        <v>555</v>
      </c>
      <c r="OHG23" s="208" t="s">
        <v>555</v>
      </c>
      <c r="OHH23" s="208" t="s">
        <v>555</v>
      </c>
      <c r="OHI23" s="208" t="s">
        <v>555</v>
      </c>
      <c r="OHJ23" s="208" t="s">
        <v>555</v>
      </c>
      <c r="OHK23" s="208" t="s">
        <v>555</v>
      </c>
      <c r="OHL23" s="208" t="s">
        <v>555</v>
      </c>
      <c r="OHM23" s="208" t="s">
        <v>555</v>
      </c>
      <c r="OHN23" s="208" t="s">
        <v>555</v>
      </c>
      <c r="OHO23" s="208" t="s">
        <v>555</v>
      </c>
      <c r="OHP23" s="208" t="s">
        <v>555</v>
      </c>
      <c r="OHQ23" s="208" t="s">
        <v>555</v>
      </c>
      <c r="OHR23" s="208" t="s">
        <v>555</v>
      </c>
      <c r="OHS23" s="208" t="s">
        <v>555</v>
      </c>
      <c r="OHT23" s="208" t="s">
        <v>555</v>
      </c>
      <c r="OHU23" s="208" t="s">
        <v>555</v>
      </c>
      <c r="OHV23" s="208" t="s">
        <v>555</v>
      </c>
      <c r="OHW23" s="208" t="s">
        <v>555</v>
      </c>
      <c r="OHX23" s="208" t="s">
        <v>555</v>
      </c>
      <c r="OHY23" s="208" t="s">
        <v>555</v>
      </c>
      <c r="OHZ23" s="208" t="s">
        <v>555</v>
      </c>
      <c r="OIA23" s="208" t="s">
        <v>555</v>
      </c>
      <c r="OIB23" s="208" t="s">
        <v>555</v>
      </c>
      <c r="OIC23" s="208" t="s">
        <v>555</v>
      </c>
      <c r="OID23" s="208" t="s">
        <v>555</v>
      </c>
      <c r="OIE23" s="208" t="s">
        <v>555</v>
      </c>
      <c r="OIF23" s="208" t="s">
        <v>555</v>
      </c>
      <c r="OIG23" s="208" t="s">
        <v>555</v>
      </c>
      <c r="OIH23" s="208" t="s">
        <v>555</v>
      </c>
      <c r="OII23" s="208" t="s">
        <v>555</v>
      </c>
      <c r="OIJ23" s="208" t="s">
        <v>555</v>
      </c>
      <c r="OIK23" s="208" t="s">
        <v>555</v>
      </c>
      <c r="OIL23" s="208" t="s">
        <v>555</v>
      </c>
      <c r="OIM23" s="208" t="s">
        <v>555</v>
      </c>
      <c r="OIN23" s="208" t="s">
        <v>555</v>
      </c>
      <c r="OIO23" s="208" t="s">
        <v>555</v>
      </c>
      <c r="OIP23" s="208" t="s">
        <v>555</v>
      </c>
      <c r="OIQ23" s="208" t="s">
        <v>555</v>
      </c>
      <c r="OIR23" s="208" t="s">
        <v>555</v>
      </c>
      <c r="OIS23" s="208" t="s">
        <v>555</v>
      </c>
      <c r="OIT23" s="208" t="s">
        <v>555</v>
      </c>
      <c r="OIU23" s="208" t="s">
        <v>555</v>
      </c>
      <c r="OIV23" s="208" t="s">
        <v>555</v>
      </c>
      <c r="OIW23" s="208" t="s">
        <v>555</v>
      </c>
      <c r="OIX23" s="208" t="s">
        <v>555</v>
      </c>
      <c r="OIY23" s="208" t="s">
        <v>555</v>
      </c>
      <c r="OIZ23" s="208" t="s">
        <v>555</v>
      </c>
      <c r="OJA23" s="208" t="s">
        <v>555</v>
      </c>
      <c r="OJB23" s="208" t="s">
        <v>555</v>
      </c>
      <c r="OJC23" s="208" t="s">
        <v>555</v>
      </c>
      <c r="OJD23" s="208" t="s">
        <v>555</v>
      </c>
      <c r="OJE23" s="208" t="s">
        <v>555</v>
      </c>
      <c r="OJF23" s="208" t="s">
        <v>555</v>
      </c>
      <c r="OJG23" s="208" t="s">
        <v>555</v>
      </c>
      <c r="OJH23" s="208" t="s">
        <v>555</v>
      </c>
      <c r="OJI23" s="208" t="s">
        <v>555</v>
      </c>
      <c r="OJJ23" s="208" t="s">
        <v>555</v>
      </c>
      <c r="OJK23" s="208" t="s">
        <v>555</v>
      </c>
      <c r="OJL23" s="208" t="s">
        <v>555</v>
      </c>
      <c r="OJM23" s="208" t="s">
        <v>555</v>
      </c>
      <c r="OJN23" s="208" t="s">
        <v>555</v>
      </c>
      <c r="OJO23" s="208" t="s">
        <v>555</v>
      </c>
      <c r="OJP23" s="208" t="s">
        <v>555</v>
      </c>
      <c r="OJQ23" s="208" t="s">
        <v>555</v>
      </c>
      <c r="OJR23" s="208" t="s">
        <v>555</v>
      </c>
      <c r="OJS23" s="208" t="s">
        <v>555</v>
      </c>
      <c r="OJT23" s="208" t="s">
        <v>555</v>
      </c>
      <c r="OJU23" s="208" t="s">
        <v>555</v>
      </c>
      <c r="OJV23" s="208" t="s">
        <v>555</v>
      </c>
      <c r="OJW23" s="208" t="s">
        <v>555</v>
      </c>
      <c r="OJX23" s="208" t="s">
        <v>555</v>
      </c>
      <c r="OJY23" s="208" t="s">
        <v>555</v>
      </c>
      <c r="OJZ23" s="208" t="s">
        <v>555</v>
      </c>
      <c r="OKA23" s="208" t="s">
        <v>555</v>
      </c>
      <c r="OKB23" s="208" t="s">
        <v>555</v>
      </c>
      <c r="OKC23" s="208" t="s">
        <v>555</v>
      </c>
      <c r="OKD23" s="208" t="s">
        <v>555</v>
      </c>
      <c r="OKE23" s="208" t="s">
        <v>555</v>
      </c>
      <c r="OKF23" s="208" t="s">
        <v>555</v>
      </c>
      <c r="OKG23" s="208" t="s">
        <v>555</v>
      </c>
      <c r="OKH23" s="208" t="s">
        <v>555</v>
      </c>
      <c r="OKI23" s="208" t="s">
        <v>555</v>
      </c>
      <c r="OKJ23" s="208" t="s">
        <v>555</v>
      </c>
      <c r="OKK23" s="208" t="s">
        <v>555</v>
      </c>
      <c r="OKL23" s="208" t="s">
        <v>555</v>
      </c>
      <c r="OKM23" s="208" t="s">
        <v>555</v>
      </c>
      <c r="OKN23" s="208" t="s">
        <v>555</v>
      </c>
      <c r="OKO23" s="208" t="s">
        <v>555</v>
      </c>
      <c r="OKP23" s="208" t="s">
        <v>555</v>
      </c>
      <c r="OKQ23" s="208" t="s">
        <v>555</v>
      </c>
      <c r="OKR23" s="208" t="s">
        <v>555</v>
      </c>
      <c r="OKS23" s="208" t="s">
        <v>555</v>
      </c>
      <c r="OKT23" s="208" t="s">
        <v>555</v>
      </c>
      <c r="OKU23" s="208" t="s">
        <v>555</v>
      </c>
      <c r="OKV23" s="208" t="s">
        <v>555</v>
      </c>
      <c r="OKW23" s="208" t="s">
        <v>555</v>
      </c>
      <c r="OKX23" s="208" t="s">
        <v>555</v>
      </c>
      <c r="OKY23" s="208" t="s">
        <v>555</v>
      </c>
      <c r="OKZ23" s="208" t="s">
        <v>555</v>
      </c>
      <c r="OLA23" s="208" t="s">
        <v>555</v>
      </c>
      <c r="OLB23" s="208" t="s">
        <v>555</v>
      </c>
      <c r="OLC23" s="208" t="s">
        <v>555</v>
      </c>
      <c r="OLD23" s="208" t="s">
        <v>555</v>
      </c>
      <c r="OLE23" s="208" t="s">
        <v>555</v>
      </c>
      <c r="OLF23" s="208" t="s">
        <v>555</v>
      </c>
      <c r="OLG23" s="208" t="s">
        <v>555</v>
      </c>
      <c r="OLH23" s="208" t="s">
        <v>555</v>
      </c>
      <c r="OLI23" s="208" t="s">
        <v>555</v>
      </c>
      <c r="OLJ23" s="208" t="s">
        <v>555</v>
      </c>
      <c r="OLK23" s="208" t="s">
        <v>555</v>
      </c>
      <c r="OLL23" s="208" t="s">
        <v>555</v>
      </c>
      <c r="OLM23" s="208" t="s">
        <v>555</v>
      </c>
      <c r="OLN23" s="208" t="s">
        <v>555</v>
      </c>
      <c r="OLO23" s="208" t="s">
        <v>555</v>
      </c>
      <c r="OLP23" s="208" t="s">
        <v>555</v>
      </c>
      <c r="OLQ23" s="208" t="s">
        <v>555</v>
      </c>
      <c r="OLR23" s="208" t="s">
        <v>555</v>
      </c>
      <c r="OLS23" s="208" t="s">
        <v>555</v>
      </c>
      <c r="OLT23" s="208" t="s">
        <v>555</v>
      </c>
      <c r="OLU23" s="208" t="s">
        <v>555</v>
      </c>
      <c r="OLV23" s="208" t="s">
        <v>555</v>
      </c>
      <c r="OLW23" s="208" t="s">
        <v>555</v>
      </c>
      <c r="OLX23" s="208" t="s">
        <v>555</v>
      </c>
      <c r="OLY23" s="208" t="s">
        <v>555</v>
      </c>
      <c r="OLZ23" s="208" t="s">
        <v>555</v>
      </c>
      <c r="OMA23" s="208" t="s">
        <v>555</v>
      </c>
      <c r="OMB23" s="208" t="s">
        <v>555</v>
      </c>
      <c r="OMC23" s="208" t="s">
        <v>555</v>
      </c>
      <c r="OMD23" s="208" t="s">
        <v>555</v>
      </c>
      <c r="OME23" s="208" t="s">
        <v>555</v>
      </c>
      <c r="OMF23" s="208" t="s">
        <v>555</v>
      </c>
      <c r="OMG23" s="208" t="s">
        <v>555</v>
      </c>
      <c r="OMH23" s="208" t="s">
        <v>555</v>
      </c>
      <c r="OMI23" s="208" t="s">
        <v>555</v>
      </c>
      <c r="OMJ23" s="208" t="s">
        <v>555</v>
      </c>
      <c r="OMK23" s="208" t="s">
        <v>555</v>
      </c>
      <c r="OML23" s="208" t="s">
        <v>555</v>
      </c>
      <c r="OMM23" s="208" t="s">
        <v>555</v>
      </c>
      <c r="OMN23" s="208" t="s">
        <v>555</v>
      </c>
      <c r="OMO23" s="208" t="s">
        <v>555</v>
      </c>
      <c r="OMP23" s="208" t="s">
        <v>555</v>
      </c>
      <c r="OMQ23" s="208" t="s">
        <v>555</v>
      </c>
      <c r="OMR23" s="208" t="s">
        <v>555</v>
      </c>
      <c r="OMS23" s="208" t="s">
        <v>555</v>
      </c>
      <c r="OMT23" s="208" t="s">
        <v>555</v>
      </c>
      <c r="OMU23" s="208" t="s">
        <v>555</v>
      </c>
      <c r="OMV23" s="208" t="s">
        <v>555</v>
      </c>
      <c r="OMW23" s="208" t="s">
        <v>555</v>
      </c>
      <c r="OMX23" s="208" t="s">
        <v>555</v>
      </c>
      <c r="OMY23" s="208" t="s">
        <v>555</v>
      </c>
      <c r="OMZ23" s="208" t="s">
        <v>555</v>
      </c>
      <c r="ONA23" s="208" t="s">
        <v>555</v>
      </c>
      <c r="ONB23" s="208" t="s">
        <v>555</v>
      </c>
      <c r="ONC23" s="208" t="s">
        <v>555</v>
      </c>
      <c r="OND23" s="208" t="s">
        <v>555</v>
      </c>
      <c r="ONE23" s="208" t="s">
        <v>555</v>
      </c>
      <c r="ONF23" s="208" t="s">
        <v>555</v>
      </c>
      <c r="ONG23" s="208" t="s">
        <v>555</v>
      </c>
      <c r="ONH23" s="208" t="s">
        <v>555</v>
      </c>
      <c r="ONI23" s="208" t="s">
        <v>555</v>
      </c>
      <c r="ONJ23" s="208" t="s">
        <v>555</v>
      </c>
      <c r="ONK23" s="208" t="s">
        <v>555</v>
      </c>
      <c r="ONL23" s="208" t="s">
        <v>555</v>
      </c>
      <c r="ONM23" s="208" t="s">
        <v>555</v>
      </c>
      <c r="ONN23" s="208" t="s">
        <v>555</v>
      </c>
      <c r="ONO23" s="208" t="s">
        <v>555</v>
      </c>
      <c r="ONP23" s="208" t="s">
        <v>555</v>
      </c>
      <c r="ONQ23" s="208" t="s">
        <v>555</v>
      </c>
      <c r="ONR23" s="208" t="s">
        <v>555</v>
      </c>
      <c r="ONS23" s="208" t="s">
        <v>555</v>
      </c>
      <c r="ONT23" s="208" t="s">
        <v>555</v>
      </c>
      <c r="ONU23" s="208" t="s">
        <v>555</v>
      </c>
      <c r="ONV23" s="208" t="s">
        <v>555</v>
      </c>
      <c r="ONW23" s="208" t="s">
        <v>555</v>
      </c>
      <c r="ONX23" s="208" t="s">
        <v>555</v>
      </c>
      <c r="ONY23" s="208" t="s">
        <v>555</v>
      </c>
      <c r="ONZ23" s="208" t="s">
        <v>555</v>
      </c>
      <c r="OOA23" s="208" t="s">
        <v>555</v>
      </c>
      <c r="OOB23" s="208" t="s">
        <v>555</v>
      </c>
      <c r="OOC23" s="208" t="s">
        <v>555</v>
      </c>
      <c r="OOD23" s="208" t="s">
        <v>555</v>
      </c>
      <c r="OOE23" s="208" t="s">
        <v>555</v>
      </c>
      <c r="OOF23" s="208" t="s">
        <v>555</v>
      </c>
      <c r="OOG23" s="208" t="s">
        <v>555</v>
      </c>
      <c r="OOH23" s="208" t="s">
        <v>555</v>
      </c>
      <c r="OOI23" s="208" t="s">
        <v>555</v>
      </c>
      <c r="OOJ23" s="208" t="s">
        <v>555</v>
      </c>
      <c r="OOK23" s="208" t="s">
        <v>555</v>
      </c>
      <c r="OOL23" s="208" t="s">
        <v>555</v>
      </c>
      <c r="OOM23" s="208" t="s">
        <v>555</v>
      </c>
      <c r="OON23" s="208" t="s">
        <v>555</v>
      </c>
      <c r="OOO23" s="208" t="s">
        <v>555</v>
      </c>
      <c r="OOP23" s="208" t="s">
        <v>555</v>
      </c>
      <c r="OOQ23" s="208" t="s">
        <v>555</v>
      </c>
      <c r="OOR23" s="208" t="s">
        <v>555</v>
      </c>
      <c r="OOS23" s="208" t="s">
        <v>555</v>
      </c>
      <c r="OOT23" s="208" t="s">
        <v>555</v>
      </c>
      <c r="OOU23" s="208" t="s">
        <v>555</v>
      </c>
      <c r="OOV23" s="208" t="s">
        <v>555</v>
      </c>
      <c r="OOW23" s="208" t="s">
        <v>555</v>
      </c>
      <c r="OOX23" s="208" t="s">
        <v>555</v>
      </c>
      <c r="OOY23" s="208" t="s">
        <v>555</v>
      </c>
      <c r="OOZ23" s="208" t="s">
        <v>555</v>
      </c>
      <c r="OPA23" s="208" t="s">
        <v>555</v>
      </c>
      <c r="OPB23" s="208" t="s">
        <v>555</v>
      </c>
      <c r="OPC23" s="208" t="s">
        <v>555</v>
      </c>
      <c r="OPD23" s="208" t="s">
        <v>555</v>
      </c>
      <c r="OPE23" s="208" t="s">
        <v>555</v>
      </c>
      <c r="OPF23" s="208" t="s">
        <v>555</v>
      </c>
      <c r="OPG23" s="208" t="s">
        <v>555</v>
      </c>
      <c r="OPH23" s="208" t="s">
        <v>555</v>
      </c>
      <c r="OPI23" s="208" t="s">
        <v>555</v>
      </c>
      <c r="OPJ23" s="208" t="s">
        <v>555</v>
      </c>
      <c r="OPK23" s="208" t="s">
        <v>555</v>
      </c>
      <c r="OPL23" s="208" t="s">
        <v>555</v>
      </c>
      <c r="OPM23" s="208" t="s">
        <v>555</v>
      </c>
      <c r="OPN23" s="208" t="s">
        <v>555</v>
      </c>
      <c r="OPO23" s="208" t="s">
        <v>555</v>
      </c>
      <c r="OPP23" s="208" t="s">
        <v>555</v>
      </c>
      <c r="OPQ23" s="208" t="s">
        <v>555</v>
      </c>
      <c r="OPR23" s="208" t="s">
        <v>555</v>
      </c>
      <c r="OPS23" s="208" t="s">
        <v>555</v>
      </c>
      <c r="OPT23" s="208" t="s">
        <v>555</v>
      </c>
      <c r="OPU23" s="208" t="s">
        <v>555</v>
      </c>
      <c r="OPV23" s="208" t="s">
        <v>555</v>
      </c>
      <c r="OPW23" s="208" t="s">
        <v>555</v>
      </c>
      <c r="OPX23" s="208" t="s">
        <v>555</v>
      </c>
      <c r="OPY23" s="208" t="s">
        <v>555</v>
      </c>
      <c r="OPZ23" s="208" t="s">
        <v>555</v>
      </c>
      <c r="OQA23" s="208" t="s">
        <v>555</v>
      </c>
      <c r="OQB23" s="208" t="s">
        <v>555</v>
      </c>
      <c r="OQC23" s="208" t="s">
        <v>555</v>
      </c>
      <c r="OQD23" s="208" t="s">
        <v>555</v>
      </c>
      <c r="OQE23" s="208" t="s">
        <v>555</v>
      </c>
      <c r="OQF23" s="208" t="s">
        <v>555</v>
      </c>
      <c r="OQG23" s="208" t="s">
        <v>555</v>
      </c>
      <c r="OQH23" s="208" t="s">
        <v>555</v>
      </c>
      <c r="OQI23" s="208" t="s">
        <v>555</v>
      </c>
      <c r="OQJ23" s="208" t="s">
        <v>555</v>
      </c>
      <c r="OQK23" s="208" t="s">
        <v>555</v>
      </c>
      <c r="OQL23" s="208" t="s">
        <v>555</v>
      </c>
      <c r="OQM23" s="208" t="s">
        <v>555</v>
      </c>
      <c r="OQN23" s="208" t="s">
        <v>555</v>
      </c>
      <c r="OQO23" s="208" t="s">
        <v>555</v>
      </c>
      <c r="OQP23" s="208" t="s">
        <v>555</v>
      </c>
      <c r="OQQ23" s="208" t="s">
        <v>555</v>
      </c>
      <c r="OQR23" s="208" t="s">
        <v>555</v>
      </c>
      <c r="OQS23" s="208" t="s">
        <v>555</v>
      </c>
      <c r="OQT23" s="208" t="s">
        <v>555</v>
      </c>
      <c r="OQU23" s="208" t="s">
        <v>555</v>
      </c>
      <c r="OQV23" s="208" t="s">
        <v>555</v>
      </c>
      <c r="OQW23" s="208" t="s">
        <v>555</v>
      </c>
      <c r="OQX23" s="208" t="s">
        <v>555</v>
      </c>
      <c r="OQY23" s="208" t="s">
        <v>555</v>
      </c>
      <c r="OQZ23" s="208" t="s">
        <v>555</v>
      </c>
      <c r="ORA23" s="208" t="s">
        <v>555</v>
      </c>
      <c r="ORB23" s="208" t="s">
        <v>555</v>
      </c>
      <c r="ORC23" s="208" t="s">
        <v>555</v>
      </c>
      <c r="ORD23" s="208" t="s">
        <v>555</v>
      </c>
      <c r="ORE23" s="208" t="s">
        <v>555</v>
      </c>
      <c r="ORF23" s="208" t="s">
        <v>555</v>
      </c>
      <c r="ORG23" s="208" t="s">
        <v>555</v>
      </c>
      <c r="ORH23" s="208" t="s">
        <v>555</v>
      </c>
      <c r="ORI23" s="208" t="s">
        <v>555</v>
      </c>
      <c r="ORJ23" s="208" t="s">
        <v>555</v>
      </c>
      <c r="ORK23" s="208" t="s">
        <v>555</v>
      </c>
      <c r="ORL23" s="208" t="s">
        <v>555</v>
      </c>
      <c r="ORM23" s="208" t="s">
        <v>555</v>
      </c>
      <c r="ORN23" s="208" t="s">
        <v>555</v>
      </c>
      <c r="ORO23" s="208" t="s">
        <v>555</v>
      </c>
      <c r="ORP23" s="208" t="s">
        <v>555</v>
      </c>
      <c r="ORQ23" s="208" t="s">
        <v>555</v>
      </c>
      <c r="ORR23" s="208" t="s">
        <v>555</v>
      </c>
      <c r="ORS23" s="208" t="s">
        <v>555</v>
      </c>
      <c r="ORT23" s="208" t="s">
        <v>555</v>
      </c>
      <c r="ORU23" s="208" t="s">
        <v>555</v>
      </c>
      <c r="ORV23" s="208" t="s">
        <v>555</v>
      </c>
      <c r="ORW23" s="208" t="s">
        <v>555</v>
      </c>
      <c r="ORX23" s="208" t="s">
        <v>555</v>
      </c>
      <c r="ORY23" s="208" t="s">
        <v>555</v>
      </c>
      <c r="ORZ23" s="208" t="s">
        <v>555</v>
      </c>
      <c r="OSA23" s="208" t="s">
        <v>555</v>
      </c>
      <c r="OSB23" s="208" t="s">
        <v>555</v>
      </c>
      <c r="OSC23" s="208" t="s">
        <v>555</v>
      </c>
      <c r="OSD23" s="208" t="s">
        <v>555</v>
      </c>
      <c r="OSE23" s="208" t="s">
        <v>555</v>
      </c>
      <c r="OSF23" s="208" t="s">
        <v>555</v>
      </c>
      <c r="OSG23" s="208" t="s">
        <v>555</v>
      </c>
      <c r="OSH23" s="208" t="s">
        <v>555</v>
      </c>
      <c r="OSI23" s="208" t="s">
        <v>555</v>
      </c>
      <c r="OSJ23" s="208" t="s">
        <v>555</v>
      </c>
      <c r="OSK23" s="208" t="s">
        <v>555</v>
      </c>
      <c r="OSL23" s="208" t="s">
        <v>555</v>
      </c>
      <c r="OSM23" s="208" t="s">
        <v>555</v>
      </c>
      <c r="OSN23" s="208" t="s">
        <v>555</v>
      </c>
      <c r="OSO23" s="208" t="s">
        <v>555</v>
      </c>
      <c r="OSP23" s="208" t="s">
        <v>555</v>
      </c>
      <c r="OSQ23" s="208" t="s">
        <v>555</v>
      </c>
      <c r="OSR23" s="208" t="s">
        <v>555</v>
      </c>
      <c r="OSS23" s="208" t="s">
        <v>555</v>
      </c>
      <c r="OST23" s="208" t="s">
        <v>555</v>
      </c>
      <c r="OSU23" s="208" t="s">
        <v>555</v>
      </c>
      <c r="OSV23" s="208" t="s">
        <v>555</v>
      </c>
      <c r="OSW23" s="208" t="s">
        <v>555</v>
      </c>
      <c r="OSX23" s="208" t="s">
        <v>555</v>
      </c>
      <c r="OSY23" s="208" t="s">
        <v>555</v>
      </c>
      <c r="OSZ23" s="208" t="s">
        <v>555</v>
      </c>
      <c r="OTA23" s="208" t="s">
        <v>555</v>
      </c>
      <c r="OTB23" s="208" t="s">
        <v>555</v>
      </c>
      <c r="OTC23" s="208" t="s">
        <v>555</v>
      </c>
      <c r="OTD23" s="208" t="s">
        <v>555</v>
      </c>
      <c r="OTE23" s="208" t="s">
        <v>555</v>
      </c>
      <c r="OTF23" s="208" t="s">
        <v>555</v>
      </c>
      <c r="OTG23" s="208" t="s">
        <v>555</v>
      </c>
      <c r="OTH23" s="208" t="s">
        <v>555</v>
      </c>
      <c r="OTI23" s="208" t="s">
        <v>555</v>
      </c>
      <c r="OTJ23" s="208" t="s">
        <v>555</v>
      </c>
      <c r="OTK23" s="208" t="s">
        <v>555</v>
      </c>
      <c r="OTL23" s="208" t="s">
        <v>555</v>
      </c>
      <c r="OTM23" s="208" t="s">
        <v>555</v>
      </c>
      <c r="OTN23" s="208" t="s">
        <v>555</v>
      </c>
      <c r="OTO23" s="208" t="s">
        <v>555</v>
      </c>
      <c r="OTP23" s="208" t="s">
        <v>555</v>
      </c>
      <c r="OTQ23" s="208" t="s">
        <v>555</v>
      </c>
      <c r="OTR23" s="208" t="s">
        <v>555</v>
      </c>
      <c r="OTS23" s="208" t="s">
        <v>555</v>
      </c>
      <c r="OTT23" s="208" t="s">
        <v>555</v>
      </c>
      <c r="OTU23" s="208" t="s">
        <v>555</v>
      </c>
      <c r="OTV23" s="208" t="s">
        <v>555</v>
      </c>
      <c r="OTW23" s="208" t="s">
        <v>555</v>
      </c>
      <c r="OTX23" s="208" t="s">
        <v>555</v>
      </c>
      <c r="OTY23" s="208" t="s">
        <v>555</v>
      </c>
      <c r="OTZ23" s="208" t="s">
        <v>555</v>
      </c>
      <c r="OUA23" s="208" t="s">
        <v>555</v>
      </c>
      <c r="OUB23" s="208" t="s">
        <v>555</v>
      </c>
      <c r="OUC23" s="208" t="s">
        <v>555</v>
      </c>
      <c r="OUD23" s="208" t="s">
        <v>555</v>
      </c>
      <c r="OUE23" s="208" t="s">
        <v>555</v>
      </c>
      <c r="OUF23" s="208" t="s">
        <v>555</v>
      </c>
      <c r="OUG23" s="208" t="s">
        <v>555</v>
      </c>
      <c r="OUH23" s="208" t="s">
        <v>555</v>
      </c>
      <c r="OUI23" s="208" t="s">
        <v>555</v>
      </c>
      <c r="OUJ23" s="208" t="s">
        <v>555</v>
      </c>
      <c r="OUK23" s="208" t="s">
        <v>555</v>
      </c>
      <c r="OUL23" s="208" t="s">
        <v>555</v>
      </c>
      <c r="OUM23" s="208" t="s">
        <v>555</v>
      </c>
      <c r="OUN23" s="208" t="s">
        <v>555</v>
      </c>
      <c r="OUO23" s="208" t="s">
        <v>555</v>
      </c>
      <c r="OUP23" s="208" t="s">
        <v>555</v>
      </c>
      <c r="OUQ23" s="208" t="s">
        <v>555</v>
      </c>
      <c r="OUR23" s="208" t="s">
        <v>555</v>
      </c>
      <c r="OUS23" s="208" t="s">
        <v>555</v>
      </c>
      <c r="OUT23" s="208" t="s">
        <v>555</v>
      </c>
      <c r="OUU23" s="208" t="s">
        <v>555</v>
      </c>
      <c r="OUV23" s="208" t="s">
        <v>555</v>
      </c>
      <c r="OUW23" s="208" t="s">
        <v>555</v>
      </c>
      <c r="OUX23" s="208" t="s">
        <v>555</v>
      </c>
      <c r="OUY23" s="208" t="s">
        <v>555</v>
      </c>
      <c r="OUZ23" s="208" t="s">
        <v>555</v>
      </c>
      <c r="OVA23" s="208" t="s">
        <v>555</v>
      </c>
      <c r="OVB23" s="208" t="s">
        <v>555</v>
      </c>
      <c r="OVC23" s="208" t="s">
        <v>555</v>
      </c>
      <c r="OVD23" s="208" t="s">
        <v>555</v>
      </c>
      <c r="OVE23" s="208" t="s">
        <v>555</v>
      </c>
      <c r="OVF23" s="208" t="s">
        <v>555</v>
      </c>
      <c r="OVG23" s="208" t="s">
        <v>555</v>
      </c>
      <c r="OVH23" s="208" t="s">
        <v>555</v>
      </c>
      <c r="OVI23" s="208" t="s">
        <v>555</v>
      </c>
      <c r="OVJ23" s="208" t="s">
        <v>555</v>
      </c>
      <c r="OVK23" s="208" t="s">
        <v>555</v>
      </c>
      <c r="OVL23" s="208" t="s">
        <v>555</v>
      </c>
      <c r="OVM23" s="208" t="s">
        <v>555</v>
      </c>
      <c r="OVN23" s="208" t="s">
        <v>555</v>
      </c>
      <c r="OVO23" s="208" t="s">
        <v>555</v>
      </c>
      <c r="OVP23" s="208" t="s">
        <v>555</v>
      </c>
      <c r="OVQ23" s="208" t="s">
        <v>555</v>
      </c>
      <c r="OVR23" s="208" t="s">
        <v>555</v>
      </c>
      <c r="OVS23" s="208" t="s">
        <v>555</v>
      </c>
      <c r="OVT23" s="208" t="s">
        <v>555</v>
      </c>
      <c r="OVU23" s="208" t="s">
        <v>555</v>
      </c>
      <c r="OVV23" s="208" t="s">
        <v>555</v>
      </c>
      <c r="OVW23" s="208" t="s">
        <v>555</v>
      </c>
      <c r="OVX23" s="208" t="s">
        <v>555</v>
      </c>
      <c r="OVY23" s="208" t="s">
        <v>555</v>
      </c>
      <c r="OVZ23" s="208" t="s">
        <v>555</v>
      </c>
      <c r="OWA23" s="208" t="s">
        <v>555</v>
      </c>
      <c r="OWB23" s="208" t="s">
        <v>555</v>
      </c>
      <c r="OWC23" s="208" t="s">
        <v>555</v>
      </c>
      <c r="OWD23" s="208" t="s">
        <v>555</v>
      </c>
      <c r="OWE23" s="208" t="s">
        <v>555</v>
      </c>
      <c r="OWF23" s="208" t="s">
        <v>555</v>
      </c>
      <c r="OWG23" s="208" t="s">
        <v>555</v>
      </c>
      <c r="OWH23" s="208" t="s">
        <v>555</v>
      </c>
      <c r="OWI23" s="208" t="s">
        <v>555</v>
      </c>
      <c r="OWJ23" s="208" t="s">
        <v>555</v>
      </c>
      <c r="OWK23" s="208" t="s">
        <v>555</v>
      </c>
      <c r="OWL23" s="208" t="s">
        <v>555</v>
      </c>
      <c r="OWM23" s="208" t="s">
        <v>555</v>
      </c>
      <c r="OWN23" s="208" t="s">
        <v>555</v>
      </c>
      <c r="OWO23" s="208" t="s">
        <v>555</v>
      </c>
      <c r="OWP23" s="208" t="s">
        <v>555</v>
      </c>
      <c r="OWQ23" s="208" t="s">
        <v>555</v>
      </c>
      <c r="OWR23" s="208" t="s">
        <v>555</v>
      </c>
      <c r="OWS23" s="208" t="s">
        <v>555</v>
      </c>
      <c r="OWT23" s="208" t="s">
        <v>555</v>
      </c>
      <c r="OWU23" s="208" t="s">
        <v>555</v>
      </c>
      <c r="OWV23" s="208" t="s">
        <v>555</v>
      </c>
      <c r="OWW23" s="208" t="s">
        <v>555</v>
      </c>
      <c r="OWX23" s="208" t="s">
        <v>555</v>
      </c>
      <c r="OWY23" s="208" t="s">
        <v>555</v>
      </c>
      <c r="OWZ23" s="208" t="s">
        <v>555</v>
      </c>
      <c r="OXA23" s="208" t="s">
        <v>555</v>
      </c>
      <c r="OXB23" s="208" t="s">
        <v>555</v>
      </c>
      <c r="OXC23" s="208" t="s">
        <v>555</v>
      </c>
      <c r="OXD23" s="208" t="s">
        <v>555</v>
      </c>
      <c r="OXE23" s="208" t="s">
        <v>555</v>
      </c>
      <c r="OXF23" s="208" t="s">
        <v>555</v>
      </c>
      <c r="OXG23" s="208" t="s">
        <v>555</v>
      </c>
      <c r="OXH23" s="208" t="s">
        <v>555</v>
      </c>
      <c r="OXI23" s="208" t="s">
        <v>555</v>
      </c>
      <c r="OXJ23" s="208" t="s">
        <v>555</v>
      </c>
      <c r="OXK23" s="208" t="s">
        <v>555</v>
      </c>
      <c r="OXL23" s="208" t="s">
        <v>555</v>
      </c>
      <c r="OXM23" s="208" t="s">
        <v>555</v>
      </c>
      <c r="OXN23" s="208" t="s">
        <v>555</v>
      </c>
      <c r="OXO23" s="208" t="s">
        <v>555</v>
      </c>
      <c r="OXP23" s="208" t="s">
        <v>555</v>
      </c>
      <c r="OXQ23" s="208" t="s">
        <v>555</v>
      </c>
      <c r="OXR23" s="208" t="s">
        <v>555</v>
      </c>
      <c r="OXS23" s="208" t="s">
        <v>555</v>
      </c>
      <c r="OXT23" s="208" t="s">
        <v>555</v>
      </c>
      <c r="OXU23" s="208" t="s">
        <v>555</v>
      </c>
      <c r="OXV23" s="208" t="s">
        <v>555</v>
      </c>
      <c r="OXW23" s="208" t="s">
        <v>555</v>
      </c>
      <c r="OXX23" s="208" t="s">
        <v>555</v>
      </c>
      <c r="OXY23" s="208" t="s">
        <v>555</v>
      </c>
      <c r="OXZ23" s="208" t="s">
        <v>555</v>
      </c>
      <c r="OYA23" s="208" t="s">
        <v>555</v>
      </c>
      <c r="OYB23" s="208" t="s">
        <v>555</v>
      </c>
      <c r="OYC23" s="208" t="s">
        <v>555</v>
      </c>
      <c r="OYD23" s="208" t="s">
        <v>555</v>
      </c>
      <c r="OYE23" s="208" t="s">
        <v>555</v>
      </c>
      <c r="OYF23" s="208" t="s">
        <v>555</v>
      </c>
      <c r="OYG23" s="208" t="s">
        <v>555</v>
      </c>
      <c r="OYH23" s="208" t="s">
        <v>555</v>
      </c>
      <c r="OYI23" s="208" t="s">
        <v>555</v>
      </c>
      <c r="OYJ23" s="208" t="s">
        <v>555</v>
      </c>
      <c r="OYK23" s="208" t="s">
        <v>555</v>
      </c>
      <c r="OYL23" s="208" t="s">
        <v>555</v>
      </c>
      <c r="OYM23" s="208" t="s">
        <v>555</v>
      </c>
      <c r="OYN23" s="208" t="s">
        <v>555</v>
      </c>
      <c r="OYO23" s="208" t="s">
        <v>555</v>
      </c>
      <c r="OYP23" s="208" t="s">
        <v>555</v>
      </c>
      <c r="OYQ23" s="208" t="s">
        <v>555</v>
      </c>
      <c r="OYR23" s="208" t="s">
        <v>555</v>
      </c>
      <c r="OYS23" s="208" t="s">
        <v>555</v>
      </c>
      <c r="OYT23" s="208" t="s">
        <v>555</v>
      </c>
      <c r="OYU23" s="208" t="s">
        <v>555</v>
      </c>
      <c r="OYV23" s="208" t="s">
        <v>555</v>
      </c>
      <c r="OYW23" s="208" t="s">
        <v>555</v>
      </c>
      <c r="OYX23" s="208" t="s">
        <v>555</v>
      </c>
      <c r="OYY23" s="208" t="s">
        <v>555</v>
      </c>
      <c r="OYZ23" s="208" t="s">
        <v>555</v>
      </c>
      <c r="OZA23" s="208" t="s">
        <v>555</v>
      </c>
      <c r="OZB23" s="208" t="s">
        <v>555</v>
      </c>
      <c r="OZC23" s="208" t="s">
        <v>555</v>
      </c>
      <c r="OZD23" s="208" t="s">
        <v>555</v>
      </c>
      <c r="OZE23" s="208" t="s">
        <v>555</v>
      </c>
      <c r="OZF23" s="208" t="s">
        <v>555</v>
      </c>
      <c r="OZG23" s="208" t="s">
        <v>555</v>
      </c>
      <c r="OZH23" s="208" t="s">
        <v>555</v>
      </c>
      <c r="OZI23" s="208" t="s">
        <v>555</v>
      </c>
      <c r="OZJ23" s="208" t="s">
        <v>555</v>
      </c>
      <c r="OZK23" s="208" t="s">
        <v>555</v>
      </c>
      <c r="OZL23" s="208" t="s">
        <v>555</v>
      </c>
      <c r="OZM23" s="208" t="s">
        <v>555</v>
      </c>
      <c r="OZN23" s="208" t="s">
        <v>555</v>
      </c>
      <c r="OZO23" s="208" t="s">
        <v>555</v>
      </c>
      <c r="OZP23" s="208" t="s">
        <v>555</v>
      </c>
      <c r="OZQ23" s="208" t="s">
        <v>555</v>
      </c>
      <c r="OZR23" s="208" t="s">
        <v>555</v>
      </c>
      <c r="OZS23" s="208" t="s">
        <v>555</v>
      </c>
      <c r="OZT23" s="208" t="s">
        <v>555</v>
      </c>
      <c r="OZU23" s="208" t="s">
        <v>555</v>
      </c>
      <c r="OZV23" s="208" t="s">
        <v>555</v>
      </c>
      <c r="OZW23" s="208" t="s">
        <v>555</v>
      </c>
      <c r="OZX23" s="208" t="s">
        <v>555</v>
      </c>
      <c r="OZY23" s="208" t="s">
        <v>555</v>
      </c>
      <c r="OZZ23" s="208" t="s">
        <v>555</v>
      </c>
      <c r="PAA23" s="208" t="s">
        <v>555</v>
      </c>
      <c r="PAB23" s="208" t="s">
        <v>555</v>
      </c>
      <c r="PAC23" s="208" t="s">
        <v>555</v>
      </c>
      <c r="PAD23" s="208" t="s">
        <v>555</v>
      </c>
      <c r="PAE23" s="208" t="s">
        <v>555</v>
      </c>
      <c r="PAF23" s="208" t="s">
        <v>555</v>
      </c>
      <c r="PAG23" s="208" t="s">
        <v>555</v>
      </c>
      <c r="PAH23" s="208" t="s">
        <v>555</v>
      </c>
      <c r="PAI23" s="208" t="s">
        <v>555</v>
      </c>
      <c r="PAJ23" s="208" t="s">
        <v>555</v>
      </c>
      <c r="PAK23" s="208" t="s">
        <v>555</v>
      </c>
      <c r="PAL23" s="208" t="s">
        <v>555</v>
      </c>
      <c r="PAM23" s="208" t="s">
        <v>555</v>
      </c>
      <c r="PAN23" s="208" t="s">
        <v>555</v>
      </c>
      <c r="PAO23" s="208" t="s">
        <v>555</v>
      </c>
      <c r="PAP23" s="208" t="s">
        <v>555</v>
      </c>
      <c r="PAQ23" s="208" t="s">
        <v>555</v>
      </c>
      <c r="PAR23" s="208" t="s">
        <v>555</v>
      </c>
      <c r="PAS23" s="208" t="s">
        <v>555</v>
      </c>
      <c r="PAT23" s="208" t="s">
        <v>555</v>
      </c>
      <c r="PAU23" s="208" t="s">
        <v>555</v>
      </c>
      <c r="PAV23" s="208" t="s">
        <v>555</v>
      </c>
      <c r="PAW23" s="208" t="s">
        <v>555</v>
      </c>
      <c r="PAX23" s="208" t="s">
        <v>555</v>
      </c>
      <c r="PAY23" s="208" t="s">
        <v>555</v>
      </c>
      <c r="PAZ23" s="208" t="s">
        <v>555</v>
      </c>
      <c r="PBA23" s="208" t="s">
        <v>555</v>
      </c>
      <c r="PBB23" s="208" t="s">
        <v>555</v>
      </c>
      <c r="PBC23" s="208" t="s">
        <v>555</v>
      </c>
      <c r="PBD23" s="208" t="s">
        <v>555</v>
      </c>
      <c r="PBE23" s="208" t="s">
        <v>555</v>
      </c>
      <c r="PBF23" s="208" t="s">
        <v>555</v>
      </c>
      <c r="PBG23" s="208" t="s">
        <v>555</v>
      </c>
      <c r="PBH23" s="208" t="s">
        <v>555</v>
      </c>
      <c r="PBI23" s="208" t="s">
        <v>555</v>
      </c>
      <c r="PBJ23" s="208" t="s">
        <v>555</v>
      </c>
      <c r="PBK23" s="208" t="s">
        <v>555</v>
      </c>
      <c r="PBL23" s="208" t="s">
        <v>555</v>
      </c>
      <c r="PBM23" s="208" t="s">
        <v>555</v>
      </c>
      <c r="PBN23" s="208" t="s">
        <v>555</v>
      </c>
      <c r="PBO23" s="208" t="s">
        <v>555</v>
      </c>
      <c r="PBP23" s="208" t="s">
        <v>555</v>
      </c>
      <c r="PBQ23" s="208" t="s">
        <v>555</v>
      </c>
      <c r="PBR23" s="208" t="s">
        <v>555</v>
      </c>
      <c r="PBS23" s="208" t="s">
        <v>555</v>
      </c>
      <c r="PBT23" s="208" t="s">
        <v>555</v>
      </c>
      <c r="PBU23" s="208" t="s">
        <v>555</v>
      </c>
      <c r="PBV23" s="208" t="s">
        <v>555</v>
      </c>
      <c r="PBW23" s="208" t="s">
        <v>555</v>
      </c>
      <c r="PBX23" s="208" t="s">
        <v>555</v>
      </c>
      <c r="PBY23" s="208" t="s">
        <v>555</v>
      </c>
      <c r="PBZ23" s="208" t="s">
        <v>555</v>
      </c>
      <c r="PCA23" s="208" t="s">
        <v>555</v>
      </c>
      <c r="PCB23" s="208" t="s">
        <v>555</v>
      </c>
      <c r="PCC23" s="208" t="s">
        <v>555</v>
      </c>
      <c r="PCD23" s="208" t="s">
        <v>555</v>
      </c>
      <c r="PCE23" s="208" t="s">
        <v>555</v>
      </c>
      <c r="PCF23" s="208" t="s">
        <v>555</v>
      </c>
      <c r="PCG23" s="208" t="s">
        <v>555</v>
      </c>
      <c r="PCH23" s="208" t="s">
        <v>555</v>
      </c>
      <c r="PCI23" s="208" t="s">
        <v>555</v>
      </c>
      <c r="PCJ23" s="208" t="s">
        <v>555</v>
      </c>
      <c r="PCK23" s="208" t="s">
        <v>555</v>
      </c>
      <c r="PCL23" s="208" t="s">
        <v>555</v>
      </c>
      <c r="PCM23" s="208" t="s">
        <v>555</v>
      </c>
      <c r="PCN23" s="208" t="s">
        <v>555</v>
      </c>
      <c r="PCO23" s="208" t="s">
        <v>555</v>
      </c>
      <c r="PCP23" s="208" t="s">
        <v>555</v>
      </c>
      <c r="PCQ23" s="208" t="s">
        <v>555</v>
      </c>
      <c r="PCR23" s="208" t="s">
        <v>555</v>
      </c>
      <c r="PCS23" s="208" t="s">
        <v>555</v>
      </c>
      <c r="PCT23" s="208" t="s">
        <v>555</v>
      </c>
      <c r="PCU23" s="208" t="s">
        <v>555</v>
      </c>
      <c r="PCV23" s="208" t="s">
        <v>555</v>
      </c>
      <c r="PCW23" s="208" t="s">
        <v>555</v>
      </c>
      <c r="PCX23" s="208" t="s">
        <v>555</v>
      </c>
      <c r="PCY23" s="208" t="s">
        <v>555</v>
      </c>
      <c r="PCZ23" s="208" t="s">
        <v>555</v>
      </c>
      <c r="PDA23" s="208" t="s">
        <v>555</v>
      </c>
      <c r="PDB23" s="208" t="s">
        <v>555</v>
      </c>
      <c r="PDC23" s="208" t="s">
        <v>555</v>
      </c>
      <c r="PDD23" s="208" t="s">
        <v>555</v>
      </c>
      <c r="PDE23" s="208" t="s">
        <v>555</v>
      </c>
      <c r="PDF23" s="208" t="s">
        <v>555</v>
      </c>
      <c r="PDG23" s="208" t="s">
        <v>555</v>
      </c>
      <c r="PDH23" s="208" t="s">
        <v>555</v>
      </c>
      <c r="PDI23" s="208" t="s">
        <v>555</v>
      </c>
      <c r="PDJ23" s="208" t="s">
        <v>555</v>
      </c>
      <c r="PDK23" s="208" t="s">
        <v>555</v>
      </c>
      <c r="PDL23" s="208" t="s">
        <v>555</v>
      </c>
      <c r="PDM23" s="208" t="s">
        <v>555</v>
      </c>
      <c r="PDN23" s="208" t="s">
        <v>555</v>
      </c>
      <c r="PDO23" s="208" t="s">
        <v>555</v>
      </c>
      <c r="PDP23" s="208" t="s">
        <v>555</v>
      </c>
      <c r="PDQ23" s="208" t="s">
        <v>555</v>
      </c>
      <c r="PDR23" s="208" t="s">
        <v>555</v>
      </c>
      <c r="PDS23" s="208" t="s">
        <v>555</v>
      </c>
      <c r="PDT23" s="208" t="s">
        <v>555</v>
      </c>
      <c r="PDU23" s="208" t="s">
        <v>555</v>
      </c>
      <c r="PDV23" s="208" t="s">
        <v>555</v>
      </c>
      <c r="PDW23" s="208" t="s">
        <v>555</v>
      </c>
      <c r="PDX23" s="208" t="s">
        <v>555</v>
      </c>
      <c r="PDY23" s="208" t="s">
        <v>555</v>
      </c>
      <c r="PDZ23" s="208" t="s">
        <v>555</v>
      </c>
      <c r="PEA23" s="208" t="s">
        <v>555</v>
      </c>
      <c r="PEB23" s="208" t="s">
        <v>555</v>
      </c>
      <c r="PEC23" s="208" t="s">
        <v>555</v>
      </c>
      <c r="PED23" s="208" t="s">
        <v>555</v>
      </c>
      <c r="PEE23" s="208" t="s">
        <v>555</v>
      </c>
      <c r="PEF23" s="208" t="s">
        <v>555</v>
      </c>
      <c r="PEG23" s="208" t="s">
        <v>555</v>
      </c>
      <c r="PEH23" s="208" t="s">
        <v>555</v>
      </c>
      <c r="PEI23" s="208" t="s">
        <v>555</v>
      </c>
      <c r="PEJ23" s="208" t="s">
        <v>555</v>
      </c>
      <c r="PEK23" s="208" t="s">
        <v>555</v>
      </c>
      <c r="PEL23" s="208" t="s">
        <v>555</v>
      </c>
      <c r="PEM23" s="208" t="s">
        <v>555</v>
      </c>
      <c r="PEN23" s="208" t="s">
        <v>555</v>
      </c>
      <c r="PEO23" s="208" t="s">
        <v>555</v>
      </c>
      <c r="PEP23" s="208" t="s">
        <v>555</v>
      </c>
      <c r="PEQ23" s="208" t="s">
        <v>555</v>
      </c>
      <c r="PER23" s="208" t="s">
        <v>555</v>
      </c>
      <c r="PES23" s="208" t="s">
        <v>555</v>
      </c>
      <c r="PET23" s="208" t="s">
        <v>555</v>
      </c>
      <c r="PEU23" s="208" t="s">
        <v>555</v>
      </c>
      <c r="PEV23" s="208" t="s">
        <v>555</v>
      </c>
      <c r="PEW23" s="208" t="s">
        <v>555</v>
      </c>
      <c r="PEX23" s="208" t="s">
        <v>555</v>
      </c>
      <c r="PEY23" s="208" t="s">
        <v>555</v>
      </c>
      <c r="PEZ23" s="208" t="s">
        <v>555</v>
      </c>
      <c r="PFA23" s="208" t="s">
        <v>555</v>
      </c>
      <c r="PFB23" s="208" t="s">
        <v>555</v>
      </c>
      <c r="PFC23" s="208" t="s">
        <v>555</v>
      </c>
      <c r="PFD23" s="208" t="s">
        <v>555</v>
      </c>
      <c r="PFE23" s="208" t="s">
        <v>555</v>
      </c>
      <c r="PFF23" s="208" t="s">
        <v>555</v>
      </c>
      <c r="PFG23" s="208" t="s">
        <v>555</v>
      </c>
      <c r="PFH23" s="208" t="s">
        <v>555</v>
      </c>
      <c r="PFI23" s="208" t="s">
        <v>555</v>
      </c>
      <c r="PFJ23" s="208" t="s">
        <v>555</v>
      </c>
      <c r="PFK23" s="208" t="s">
        <v>555</v>
      </c>
      <c r="PFL23" s="208" t="s">
        <v>555</v>
      </c>
      <c r="PFM23" s="208" t="s">
        <v>555</v>
      </c>
      <c r="PFN23" s="208" t="s">
        <v>555</v>
      </c>
      <c r="PFO23" s="208" t="s">
        <v>555</v>
      </c>
      <c r="PFP23" s="208" t="s">
        <v>555</v>
      </c>
      <c r="PFQ23" s="208" t="s">
        <v>555</v>
      </c>
      <c r="PFR23" s="208" t="s">
        <v>555</v>
      </c>
      <c r="PFS23" s="208" t="s">
        <v>555</v>
      </c>
      <c r="PFT23" s="208" t="s">
        <v>555</v>
      </c>
      <c r="PFU23" s="208" t="s">
        <v>555</v>
      </c>
      <c r="PFV23" s="208" t="s">
        <v>555</v>
      </c>
      <c r="PFW23" s="208" t="s">
        <v>555</v>
      </c>
      <c r="PFX23" s="208" t="s">
        <v>555</v>
      </c>
      <c r="PFY23" s="208" t="s">
        <v>555</v>
      </c>
      <c r="PFZ23" s="208" t="s">
        <v>555</v>
      </c>
      <c r="PGA23" s="208" t="s">
        <v>555</v>
      </c>
      <c r="PGB23" s="208" t="s">
        <v>555</v>
      </c>
      <c r="PGC23" s="208" t="s">
        <v>555</v>
      </c>
      <c r="PGD23" s="208" t="s">
        <v>555</v>
      </c>
      <c r="PGE23" s="208" t="s">
        <v>555</v>
      </c>
      <c r="PGF23" s="208" t="s">
        <v>555</v>
      </c>
      <c r="PGG23" s="208" t="s">
        <v>555</v>
      </c>
      <c r="PGH23" s="208" t="s">
        <v>555</v>
      </c>
      <c r="PGI23" s="208" t="s">
        <v>555</v>
      </c>
      <c r="PGJ23" s="208" t="s">
        <v>555</v>
      </c>
      <c r="PGK23" s="208" t="s">
        <v>555</v>
      </c>
      <c r="PGL23" s="208" t="s">
        <v>555</v>
      </c>
      <c r="PGM23" s="208" t="s">
        <v>555</v>
      </c>
      <c r="PGN23" s="208" t="s">
        <v>555</v>
      </c>
      <c r="PGO23" s="208" t="s">
        <v>555</v>
      </c>
      <c r="PGP23" s="208" t="s">
        <v>555</v>
      </c>
      <c r="PGQ23" s="208" t="s">
        <v>555</v>
      </c>
      <c r="PGR23" s="208" t="s">
        <v>555</v>
      </c>
      <c r="PGS23" s="208" t="s">
        <v>555</v>
      </c>
      <c r="PGT23" s="208" t="s">
        <v>555</v>
      </c>
      <c r="PGU23" s="208" t="s">
        <v>555</v>
      </c>
      <c r="PGV23" s="208" t="s">
        <v>555</v>
      </c>
      <c r="PGW23" s="208" t="s">
        <v>555</v>
      </c>
      <c r="PGX23" s="208" t="s">
        <v>555</v>
      </c>
      <c r="PGY23" s="208" t="s">
        <v>555</v>
      </c>
      <c r="PGZ23" s="208" t="s">
        <v>555</v>
      </c>
      <c r="PHA23" s="208" t="s">
        <v>555</v>
      </c>
      <c r="PHB23" s="208" t="s">
        <v>555</v>
      </c>
      <c r="PHC23" s="208" t="s">
        <v>555</v>
      </c>
      <c r="PHD23" s="208" t="s">
        <v>555</v>
      </c>
      <c r="PHE23" s="208" t="s">
        <v>555</v>
      </c>
      <c r="PHF23" s="208" t="s">
        <v>555</v>
      </c>
      <c r="PHG23" s="208" t="s">
        <v>555</v>
      </c>
      <c r="PHH23" s="208" t="s">
        <v>555</v>
      </c>
      <c r="PHI23" s="208" t="s">
        <v>555</v>
      </c>
      <c r="PHJ23" s="208" t="s">
        <v>555</v>
      </c>
      <c r="PHK23" s="208" t="s">
        <v>555</v>
      </c>
      <c r="PHL23" s="208" t="s">
        <v>555</v>
      </c>
      <c r="PHM23" s="208" t="s">
        <v>555</v>
      </c>
      <c r="PHN23" s="208" t="s">
        <v>555</v>
      </c>
      <c r="PHO23" s="208" t="s">
        <v>555</v>
      </c>
      <c r="PHP23" s="208" t="s">
        <v>555</v>
      </c>
      <c r="PHQ23" s="208" t="s">
        <v>555</v>
      </c>
      <c r="PHR23" s="208" t="s">
        <v>555</v>
      </c>
      <c r="PHS23" s="208" t="s">
        <v>555</v>
      </c>
      <c r="PHT23" s="208" t="s">
        <v>555</v>
      </c>
      <c r="PHU23" s="208" t="s">
        <v>555</v>
      </c>
      <c r="PHV23" s="208" t="s">
        <v>555</v>
      </c>
      <c r="PHW23" s="208" t="s">
        <v>555</v>
      </c>
      <c r="PHX23" s="208" t="s">
        <v>555</v>
      </c>
      <c r="PHY23" s="208" t="s">
        <v>555</v>
      </c>
      <c r="PHZ23" s="208" t="s">
        <v>555</v>
      </c>
      <c r="PIA23" s="208" t="s">
        <v>555</v>
      </c>
      <c r="PIB23" s="208" t="s">
        <v>555</v>
      </c>
      <c r="PIC23" s="208" t="s">
        <v>555</v>
      </c>
      <c r="PID23" s="208" t="s">
        <v>555</v>
      </c>
      <c r="PIE23" s="208" t="s">
        <v>555</v>
      </c>
      <c r="PIF23" s="208" t="s">
        <v>555</v>
      </c>
      <c r="PIG23" s="208" t="s">
        <v>555</v>
      </c>
      <c r="PIH23" s="208" t="s">
        <v>555</v>
      </c>
      <c r="PII23" s="208" t="s">
        <v>555</v>
      </c>
      <c r="PIJ23" s="208" t="s">
        <v>555</v>
      </c>
      <c r="PIK23" s="208" t="s">
        <v>555</v>
      </c>
      <c r="PIL23" s="208" t="s">
        <v>555</v>
      </c>
      <c r="PIM23" s="208" t="s">
        <v>555</v>
      </c>
      <c r="PIN23" s="208" t="s">
        <v>555</v>
      </c>
      <c r="PIO23" s="208" t="s">
        <v>555</v>
      </c>
      <c r="PIP23" s="208" t="s">
        <v>555</v>
      </c>
      <c r="PIQ23" s="208" t="s">
        <v>555</v>
      </c>
      <c r="PIR23" s="208" t="s">
        <v>555</v>
      </c>
      <c r="PIS23" s="208" t="s">
        <v>555</v>
      </c>
      <c r="PIT23" s="208" t="s">
        <v>555</v>
      </c>
      <c r="PIU23" s="208" t="s">
        <v>555</v>
      </c>
      <c r="PIV23" s="208" t="s">
        <v>555</v>
      </c>
      <c r="PIW23" s="208" t="s">
        <v>555</v>
      </c>
      <c r="PIX23" s="208" t="s">
        <v>555</v>
      </c>
      <c r="PIY23" s="208" t="s">
        <v>555</v>
      </c>
      <c r="PIZ23" s="208" t="s">
        <v>555</v>
      </c>
      <c r="PJA23" s="208" t="s">
        <v>555</v>
      </c>
      <c r="PJB23" s="208" t="s">
        <v>555</v>
      </c>
      <c r="PJC23" s="208" t="s">
        <v>555</v>
      </c>
      <c r="PJD23" s="208" t="s">
        <v>555</v>
      </c>
      <c r="PJE23" s="208" t="s">
        <v>555</v>
      </c>
      <c r="PJF23" s="208" t="s">
        <v>555</v>
      </c>
      <c r="PJG23" s="208" t="s">
        <v>555</v>
      </c>
      <c r="PJH23" s="208" t="s">
        <v>555</v>
      </c>
      <c r="PJI23" s="208" t="s">
        <v>555</v>
      </c>
      <c r="PJJ23" s="208" t="s">
        <v>555</v>
      </c>
      <c r="PJK23" s="208" t="s">
        <v>555</v>
      </c>
      <c r="PJL23" s="208" t="s">
        <v>555</v>
      </c>
      <c r="PJM23" s="208" t="s">
        <v>555</v>
      </c>
      <c r="PJN23" s="208" t="s">
        <v>555</v>
      </c>
      <c r="PJO23" s="208" t="s">
        <v>555</v>
      </c>
      <c r="PJP23" s="208" t="s">
        <v>555</v>
      </c>
      <c r="PJQ23" s="208" t="s">
        <v>555</v>
      </c>
      <c r="PJR23" s="208" t="s">
        <v>555</v>
      </c>
      <c r="PJS23" s="208" t="s">
        <v>555</v>
      </c>
      <c r="PJT23" s="208" t="s">
        <v>555</v>
      </c>
      <c r="PJU23" s="208" t="s">
        <v>555</v>
      </c>
      <c r="PJV23" s="208" t="s">
        <v>555</v>
      </c>
      <c r="PJW23" s="208" t="s">
        <v>555</v>
      </c>
      <c r="PJX23" s="208" t="s">
        <v>555</v>
      </c>
      <c r="PJY23" s="208" t="s">
        <v>555</v>
      </c>
      <c r="PJZ23" s="208" t="s">
        <v>555</v>
      </c>
      <c r="PKA23" s="208" t="s">
        <v>555</v>
      </c>
      <c r="PKB23" s="208" t="s">
        <v>555</v>
      </c>
      <c r="PKC23" s="208" t="s">
        <v>555</v>
      </c>
      <c r="PKD23" s="208" t="s">
        <v>555</v>
      </c>
      <c r="PKE23" s="208" t="s">
        <v>555</v>
      </c>
      <c r="PKF23" s="208" t="s">
        <v>555</v>
      </c>
      <c r="PKG23" s="208" t="s">
        <v>555</v>
      </c>
      <c r="PKH23" s="208" t="s">
        <v>555</v>
      </c>
      <c r="PKI23" s="208" t="s">
        <v>555</v>
      </c>
      <c r="PKJ23" s="208" t="s">
        <v>555</v>
      </c>
      <c r="PKK23" s="208" t="s">
        <v>555</v>
      </c>
      <c r="PKL23" s="208" t="s">
        <v>555</v>
      </c>
      <c r="PKM23" s="208" t="s">
        <v>555</v>
      </c>
      <c r="PKN23" s="208" t="s">
        <v>555</v>
      </c>
      <c r="PKO23" s="208" t="s">
        <v>555</v>
      </c>
      <c r="PKP23" s="208" t="s">
        <v>555</v>
      </c>
      <c r="PKQ23" s="208" t="s">
        <v>555</v>
      </c>
      <c r="PKR23" s="208" t="s">
        <v>555</v>
      </c>
      <c r="PKS23" s="208" t="s">
        <v>555</v>
      </c>
      <c r="PKT23" s="208" t="s">
        <v>555</v>
      </c>
      <c r="PKU23" s="208" t="s">
        <v>555</v>
      </c>
      <c r="PKV23" s="208" t="s">
        <v>555</v>
      </c>
      <c r="PKW23" s="208" t="s">
        <v>555</v>
      </c>
      <c r="PKX23" s="208" t="s">
        <v>555</v>
      </c>
      <c r="PKY23" s="208" t="s">
        <v>555</v>
      </c>
      <c r="PKZ23" s="208" t="s">
        <v>555</v>
      </c>
      <c r="PLA23" s="208" t="s">
        <v>555</v>
      </c>
      <c r="PLB23" s="208" t="s">
        <v>555</v>
      </c>
      <c r="PLC23" s="208" t="s">
        <v>555</v>
      </c>
      <c r="PLD23" s="208" t="s">
        <v>555</v>
      </c>
      <c r="PLE23" s="208" t="s">
        <v>555</v>
      </c>
      <c r="PLF23" s="208" t="s">
        <v>555</v>
      </c>
      <c r="PLG23" s="208" t="s">
        <v>555</v>
      </c>
      <c r="PLH23" s="208" t="s">
        <v>555</v>
      </c>
      <c r="PLI23" s="208" t="s">
        <v>555</v>
      </c>
      <c r="PLJ23" s="208" t="s">
        <v>555</v>
      </c>
      <c r="PLK23" s="208" t="s">
        <v>555</v>
      </c>
      <c r="PLL23" s="208" t="s">
        <v>555</v>
      </c>
      <c r="PLM23" s="208" t="s">
        <v>555</v>
      </c>
      <c r="PLN23" s="208" t="s">
        <v>555</v>
      </c>
      <c r="PLO23" s="208" t="s">
        <v>555</v>
      </c>
      <c r="PLP23" s="208" t="s">
        <v>555</v>
      </c>
      <c r="PLQ23" s="208" t="s">
        <v>555</v>
      </c>
      <c r="PLR23" s="208" t="s">
        <v>555</v>
      </c>
      <c r="PLS23" s="208" t="s">
        <v>555</v>
      </c>
      <c r="PLT23" s="208" t="s">
        <v>555</v>
      </c>
      <c r="PLU23" s="208" t="s">
        <v>555</v>
      </c>
      <c r="PLV23" s="208" t="s">
        <v>555</v>
      </c>
      <c r="PLW23" s="208" t="s">
        <v>555</v>
      </c>
      <c r="PLX23" s="208" t="s">
        <v>555</v>
      </c>
      <c r="PLY23" s="208" t="s">
        <v>555</v>
      </c>
      <c r="PLZ23" s="208" t="s">
        <v>555</v>
      </c>
      <c r="PMA23" s="208" t="s">
        <v>555</v>
      </c>
      <c r="PMB23" s="208" t="s">
        <v>555</v>
      </c>
      <c r="PMC23" s="208" t="s">
        <v>555</v>
      </c>
      <c r="PMD23" s="208" t="s">
        <v>555</v>
      </c>
      <c r="PME23" s="208" t="s">
        <v>555</v>
      </c>
      <c r="PMF23" s="208" t="s">
        <v>555</v>
      </c>
      <c r="PMG23" s="208" t="s">
        <v>555</v>
      </c>
      <c r="PMH23" s="208" t="s">
        <v>555</v>
      </c>
      <c r="PMI23" s="208" t="s">
        <v>555</v>
      </c>
      <c r="PMJ23" s="208" t="s">
        <v>555</v>
      </c>
      <c r="PMK23" s="208" t="s">
        <v>555</v>
      </c>
      <c r="PML23" s="208" t="s">
        <v>555</v>
      </c>
      <c r="PMM23" s="208" t="s">
        <v>555</v>
      </c>
      <c r="PMN23" s="208" t="s">
        <v>555</v>
      </c>
      <c r="PMO23" s="208" t="s">
        <v>555</v>
      </c>
      <c r="PMP23" s="208" t="s">
        <v>555</v>
      </c>
      <c r="PMQ23" s="208" t="s">
        <v>555</v>
      </c>
      <c r="PMR23" s="208" t="s">
        <v>555</v>
      </c>
      <c r="PMS23" s="208" t="s">
        <v>555</v>
      </c>
      <c r="PMT23" s="208" t="s">
        <v>555</v>
      </c>
      <c r="PMU23" s="208" t="s">
        <v>555</v>
      </c>
      <c r="PMV23" s="208" t="s">
        <v>555</v>
      </c>
      <c r="PMW23" s="208" t="s">
        <v>555</v>
      </c>
      <c r="PMX23" s="208" t="s">
        <v>555</v>
      </c>
      <c r="PMY23" s="208" t="s">
        <v>555</v>
      </c>
      <c r="PMZ23" s="208" t="s">
        <v>555</v>
      </c>
      <c r="PNA23" s="208" t="s">
        <v>555</v>
      </c>
      <c r="PNB23" s="208" t="s">
        <v>555</v>
      </c>
      <c r="PNC23" s="208" t="s">
        <v>555</v>
      </c>
      <c r="PND23" s="208" t="s">
        <v>555</v>
      </c>
      <c r="PNE23" s="208" t="s">
        <v>555</v>
      </c>
      <c r="PNF23" s="208" t="s">
        <v>555</v>
      </c>
      <c r="PNG23" s="208" t="s">
        <v>555</v>
      </c>
      <c r="PNH23" s="208" t="s">
        <v>555</v>
      </c>
      <c r="PNI23" s="208" t="s">
        <v>555</v>
      </c>
      <c r="PNJ23" s="208" t="s">
        <v>555</v>
      </c>
      <c r="PNK23" s="208" t="s">
        <v>555</v>
      </c>
      <c r="PNL23" s="208" t="s">
        <v>555</v>
      </c>
      <c r="PNM23" s="208" t="s">
        <v>555</v>
      </c>
      <c r="PNN23" s="208" t="s">
        <v>555</v>
      </c>
      <c r="PNO23" s="208" t="s">
        <v>555</v>
      </c>
      <c r="PNP23" s="208" t="s">
        <v>555</v>
      </c>
      <c r="PNQ23" s="208" t="s">
        <v>555</v>
      </c>
      <c r="PNR23" s="208" t="s">
        <v>555</v>
      </c>
      <c r="PNS23" s="208" t="s">
        <v>555</v>
      </c>
      <c r="PNT23" s="208" t="s">
        <v>555</v>
      </c>
      <c r="PNU23" s="208" t="s">
        <v>555</v>
      </c>
      <c r="PNV23" s="208" t="s">
        <v>555</v>
      </c>
      <c r="PNW23" s="208" t="s">
        <v>555</v>
      </c>
      <c r="PNX23" s="208" t="s">
        <v>555</v>
      </c>
      <c r="PNY23" s="208" t="s">
        <v>555</v>
      </c>
      <c r="PNZ23" s="208" t="s">
        <v>555</v>
      </c>
      <c r="POA23" s="208" t="s">
        <v>555</v>
      </c>
      <c r="POB23" s="208" t="s">
        <v>555</v>
      </c>
      <c r="POC23" s="208" t="s">
        <v>555</v>
      </c>
      <c r="POD23" s="208" t="s">
        <v>555</v>
      </c>
      <c r="POE23" s="208" t="s">
        <v>555</v>
      </c>
      <c r="POF23" s="208" t="s">
        <v>555</v>
      </c>
      <c r="POG23" s="208" t="s">
        <v>555</v>
      </c>
      <c r="POH23" s="208" t="s">
        <v>555</v>
      </c>
      <c r="POI23" s="208" t="s">
        <v>555</v>
      </c>
      <c r="POJ23" s="208" t="s">
        <v>555</v>
      </c>
      <c r="POK23" s="208" t="s">
        <v>555</v>
      </c>
      <c r="POL23" s="208" t="s">
        <v>555</v>
      </c>
      <c r="POM23" s="208" t="s">
        <v>555</v>
      </c>
      <c r="PON23" s="208" t="s">
        <v>555</v>
      </c>
      <c r="POO23" s="208" t="s">
        <v>555</v>
      </c>
      <c r="POP23" s="208" t="s">
        <v>555</v>
      </c>
      <c r="POQ23" s="208" t="s">
        <v>555</v>
      </c>
      <c r="POR23" s="208" t="s">
        <v>555</v>
      </c>
      <c r="POS23" s="208" t="s">
        <v>555</v>
      </c>
      <c r="POT23" s="208" t="s">
        <v>555</v>
      </c>
      <c r="POU23" s="208" t="s">
        <v>555</v>
      </c>
      <c r="POV23" s="208" t="s">
        <v>555</v>
      </c>
      <c r="POW23" s="208" t="s">
        <v>555</v>
      </c>
      <c r="POX23" s="208" t="s">
        <v>555</v>
      </c>
      <c r="POY23" s="208" t="s">
        <v>555</v>
      </c>
      <c r="POZ23" s="208" t="s">
        <v>555</v>
      </c>
      <c r="PPA23" s="208" t="s">
        <v>555</v>
      </c>
      <c r="PPB23" s="208" t="s">
        <v>555</v>
      </c>
      <c r="PPC23" s="208" t="s">
        <v>555</v>
      </c>
      <c r="PPD23" s="208" t="s">
        <v>555</v>
      </c>
      <c r="PPE23" s="208" t="s">
        <v>555</v>
      </c>
      <c r="PPF23" s="208" t="s">
        <v>555</v>
      </c>
      <c r="PPG23" s="208" t="s">
        <v>555</v>
      </c>
      <c r="PPH23" s="208" t="s">
        <v>555</v>
      </c>
      <c r="PPI23" s="208" t="s">
        <v>555</v>
      </c>
      <c r="PPJ23" s="208" t="s">
        <v>555</v>
      </c>
      <c r="PPK23" s="208" t="s">
        <v>555</v>
      </c>
      <c r="PPL23" s="208" t="s">
        <v>555</v>
      </c>
      <c r="PPM23" s="208" t="s">
        <v>555</v>
      </c>
      <c r="PPN23" s="208" t="s">
        <v>555</v>
      </c>
      <c r="PPO23" s="208" t="s">
        <v>555</v>
      </c>
      <c r="PPP23" s="208" t="s">
        <v>555</v>
      </c>
      <c r="PPQ23" s="208" t="s">
        <v>555</v>
      </c>
      <c r="PPR23" s="208" t="s">
        <v>555</v>
      </c>
      <c r="PPS23" s="208" t="s">
        <v>555</v>
      </c>
      <c r="PPT23" s="208" t="s">
        <v>555</v>
      </c>
      <c r="PPU23" s="208" t="s">
        <v>555</v>
      </c>
      <c r="PPV23" s="208" t="s">
        <v>555</v>
      </c>
      <c r="PPW23" s="208" t="s">
        <v>555</v>
      </c>
      <c r="PPX23" s="208" t="s">
        <v>555</v>
      </c>
      <c r="PPY23" s="208" t="s">
        <v>555</v>
      </c>
      <c r="PPZ23" s="208" t="s">
        <v>555</v>
      </c>
      <c r="PQA23" s="208" t="s">
        <v>555</v>
      </c>
      <c r="PQB23" s="208" t="s">
        <v>555</v>
      </c>
      <c r="PQC23" s="208" t="s">
        <v>555</v>
      </c>
      <c r="PQD23" s="208" t="s">
        <v>555</v>
      </c>
      <c r="PQE23" s="208" t="s">
        <v>555</v>
      </c>
      <c r="PQF23" s="208" t="s">
        <v>555</v>
      </c>
      <c r="PQG23" s="208" t="s">
        <v>555</v>
      </c>
      <c r="PQH23" s="208" t="s">
        <v>555</v>
      </c>
      <c r="PQI23" s="208" t="s">
        <v>555</v>
      </c>
      <c r="PQJ23" s="208" t="s">
        <v>555</v>
      </c>
      <c r="PQK23" s="208" t="s">
        <v>555</v>
      </c>
      <c r="PQL23" s="208" t="s">
        <v>555</v>
      </c>
      <c r="PQM23" s="208" t="s">
        <v>555</v>
      </c>
      <c r="PQN23" s="208" t="s">
        <v>555</v>
      </c>
      <c r="PQO23" s="208" t="s">
        <v>555</v>
      </c>
      <c r="PQP23" s="208" t="s">
        <v>555</v>
      </c>
      <c r="PQQ23" s="208" t="s">
        <v>555</v>
      </c>
      <c r="PQR23" s="208" t="s">
        <v>555</v>
      </c>
      <c r="PQS23" s="208" t="s">
        <v>555</v>
      </c>
      <c r="PQT23" s="208" t="s">
        <v>555</v>
      </c>
      <c r="PQU23" s="208" t="s">
        <v>555</v>
      </c>
      <c r="PQV23" s="208" t="s">
        <v>555</v>
      </c>
      <c r="PQW23" s="208" t="s">
        <v>555</v>
      </c>
      <c r="PQX23" s="208" t="s">
        <v>555</v>
      </c>
      <c r="PQY23" s="208" t="s">
        <v>555</v>
      </c>
      <c r="PQZ23" s="208" t="s">
        <v>555</v>
      </c>
      <c r="PRA23" s="208" t="s">
        <v>555</v>
      </c>
      <c r="PRB23" s="208" t="s">
        <v>555</v>
      </c>
      <c r="PRC23" s="208" t="s">
        <v>555</v>
      </c>
      <c r="PRD23" s="208" t="s">
        <v>555</v>
      </c>
      <c r="PRE23" s="208" t="s">
        <v>555</v>
      </c>
      <c r="PRF23" s="208" t="s">
        <v>555</v>
      </c>
      <c r="PRG23" s="208" t="s">
        <v>555</v>
      </c>
      <c r="PRH23" s="208" t="s">
        <v>555</v>
      </c>
      <c r="PRI23" s="208" t="s">
        <v>555</v>
      </c>
      <c r="PRJ23" s="208" t="s">
        <v>555</v>
      </c>
      <c r="PRK23" s="208" t="s">
        <v>555</v>
      </c>
      <c r="PRL23" s="208" t="s">
        <v>555</v>
      </c>
      <c r="PRM23" s="208" t="s">
        <v>555</v>
      </c>
      <c r="PRN23" s="208" t="s">
        <v>555</v>
      </c>
      <c r="PRO23" s="208" t="s">
        <v>555</v>
      </c>
      <c r="PRP23" s="208" t="s">
        <v>555</v>
      </c>
      <c r="PRQ23" s="208" t="s">
        <v>555</v>
      </c>
      <c r="PRR23" s="208" t="s">
        <v>555</v>
      </c>
      <c r="PRS23" s="208" t="s">
        <v>555</v>
      </c>
      <c r="PRT23" s="208" t="s">
        <v>555</v>
      </c>
      <c r="PRU23" s="208" t="s">
        <v>555</v>
      </c>
      <c r="PRV23" s="208" t="s">
        <v>555</v>
      </c>
      <c r="PRW23" s="208" t="s">
        <v>555</v>
      </c>
      <c r="PRX23" s="208" t="s">
        <v>555</v>
      </c>
      <c r="PRY23" s="208" t="s">
        <v>555</v>
      </c>
      <c r="PRZ23" s="208" t="s">
        <v>555</v>
      </c>
      <c r="PSA23" s="208" t="s">
        <v>555</v>
      </c>
      <c r="PSB23" s="208" t="s">
        <v>555</v>
      </c>
      <c r="PSC23" s="208" t="s">
        <v>555</v>
      </c>
      <c r="PSD23" s="208" t="s">
        <v>555</v>
      </c>
      <c r="PSE23" s="208" t="s">
        <v>555</v>
      </c>
      <c r="PSF23" s="208" t="s">
        <v>555</v>
      </c>
      <c r="PSG23" s="208" t="s">
        <v>555</v>
      </c>
      <c r="PSH23" s="208" t="s">
        <v>555</v>
      </c>
      <c r="PSI23" s="208" t="s">
        <v>555</v>
      </c>
      <c r="PSJ23" s="208" t="s">
        <v>555</v>
      </c>
      <c r="PSK23" s="208" t="s">
        <v>555</v>
      </c>
      <c r="PSL23" s="208" t="s">
        <v>555</v>
      </c>
      <c r="PSM23" s="208" t="s">
        <v>555</v>
      </c>
      <c r="PSN23" s="208" t="s">
        <v>555</v>
      </c>
      <c r="PSO23" s="208" t="s">
        <v>555</v>
      </c>
      <c r="PSP23" s="208" t="s">
        <v>555</v>
      </c>
      <c r="PSQ23" s="208" t="s">
        <v>555</v>
      </c>
      <c r="PSR23" s="208" t="s">
        <v>555</v>
      </c>
      <c r="PSS23" s="208" t="s">
        <v>555</v>
      </c>
      <c r="PST23" s="208" t="s">
        <v>555</v>
      </c>
      <c r="PSU23" s="208" t="s">
        <v>555</v>
      </c>
      <c r="PSV23" s="208" t="s">
        <v>555</v>
      </c>
      <c r="PSW23" s="208" t="s">
        <v>555</v>
      </c>
      <c r="PSX23" s="208" t="s">
        <v>555</v>
      </c>
      <c r="PSY23" s="208" t="s">
        <v>555</v>
      </c>
      <c r="PSZ23" s="208" t="s">
        <v>555</v>
      </c>
      <c r="PTA23" s="208" t="s">
        <v>555</v>
      </c>
      <c r="PTB23" s="208" t="s">
        <v>555</v>
      </c>
      <c r="PTC23" s="208" t="s">
        <v>555</v>
      </c>
      <c r="PTD23" s="208" t="s">
        <v>555</v>
      </c>
      <c r="PTE23" s="208" t="s">
        <v>555</v>
      </c>
      <c r="PTF23" s="208" t="s">
        <v>555</v>
      </c>
      <c r="PTG23" s="208" t="s">
        <v>555</v>
      </c>
      <c r="PTH23" s="208" t="s">
        <v>555</v>
      </c>
      <c r="PTI23" s="208" t="s">
        <v>555</v>
      </c>
      <c r="PTJ23" s="208" t="s">
        <v>555</v>
      </c>
      <c r="PTK23" s="208" t="s">
        <v>555</v>
      </c>
      <c r="PTL23" s="208" t="s">
        <v>555</v>
      </c>
      <c r="PTM23" s="208" t="s">
        <v>555</v>
      </c>
      <c r="PTN23" s="208" t="s">
        <v>555</v>
      </c>
      <c r="PTO23" s="208" t="s">
        <v>555</v>
      </c>
      <c r="PTP23" s="208" t="s">
        <v>555</v>
      </c>
      <c r="PTQ23" s="208" t="s">
        <v>555</v>
      </c>
      <c r="PTR23" s="208" t="s">
        <v>555</v>
      </c>
      <c r="PTS23" s="208" t="s">
        <v>555</v>
      </c>
      <c r="PTT23" s="208" t="s">
        <v>555</v>
      </c>
      <c r="PTU23" s="208" t="s">
        <v>555</v>
      </c>
      <c r="PTV23" s="208" t="s">
        <v>555</v>
      </c>
      <c r="PTW23" s="208" t="s">
        <v>555</v>
      </c>
      <c r="PTX23" s="208" t="s">
        <v>555</v>
      </c>
      <c r="PTY23" s="208" t="s">
        <v>555</v>
      </c>
      <c r="PTZ23" s="208" t="s">
        <v>555</v>
      </c>
      <c r="PUA23" s="208" t="s">
        <v>555</v>
      </c>
      <c r="PUB23" s="208" t="s">
        <v>555</v>
      </c>
      <c r="PUC23" s="208" t="s">
        <v>555</v>
      </c>
      <c r="PUD23" s="208" t="s">
        <v>555</v>
      </c>
      <c r="PUE23" s="208" t="s">
        <v>555</v>
      </c>
      <c r="PUF23" s="208" t="s">
        <v>555</v>
      </c>
      <c r="PUG23" s="208" t="s">
        <v>555</v>
      </c>
      <c r="PUH23" s="208" t="s">
        <v>555</v>
      </c>
      <c r="PUI23" s="208" t="s">
        <v>555</v>
      </c>
      <c r="PUJ23" s="208" t="s">
        <v>555</v>
      </c>
      <c r="PUK23" s="208" t="s">
        <v>555</v>
      </c>
      <c r="PUL23" s="208" t="s">
        <v>555</v>
      </c>
      <c r="PUM23" s="208" t="s">
        <v>555</v>
      </c>
      <c r="PUN23" s="208" t="s">
        <v>555</v>
      </c>
      <c r="PUO23" s="208" t="s">
        <v>555</v>
      </c>
      <c r="PUP23" s="208" t="s">
        <v>555</v>
      </c>
      <c r="PUQ23" s="208" t="s">
        <v>555</v>
      </c>
      <c r="PUR23" s="208" t="s">
        <v>555</v>
      </c>
      <c r="PUS23" s="208" t="s">
        <v>555</v>
      </c>
      <c r="PUT23" s="208" t="s">
        <v>555</v>
      </c>
      <c r="PUU23" s="208" t="s">
        <v>555</v>
      </c>
      <c r="PUV23" s="208" t="s">
        <v>555</v>
      </c>
      <c r="PUW23" s="208" t="s">
        <v>555</v>
      </c>
      <c r="PUX23" s="208" t="s">
        <v>555</v>
      </c>
      <c r="PUY23" s="208" t="s">
        <v>555</v>
      </c>
      <c r="PUZ23" s="208" t="s">
        <v>555</v>
      </c>
      <c r="PVA23" s="208" t="s">
        <v>555</v>
      </c>
      <c r="PVB23" s="208" t="s">
        <v>555</v>
      </c>
      <c r="PVC23" s="208" t="s">
        <v>555</v>
      </c>
      <c r="PVD23" s="208" t="s">
        <v>555</v>
      </c>
      <c r="PVE23" s="208" t="s">
        <v>555</v>
      </c>
      <c r="PVF23" s="208" t="s">
        <v>555</v>
      </c>
      <c r="PVG23" s="208" t="s">
        <v>555</v>
      </c>
      <c r="PVH23" s="208" t="s">
        <v>555</v>
      </c>
      <c r="PVI23" s="208" t="s">
        <v>555</v>
      </c>
      <c r="PVJ23" s="208" t="s">
        <v>555</v>
      </c>
      <c r="PVK23" s="208" t="s">
        <v>555</v>
      </c>
      <c r="PVL23" s="208" t="s">
        <v>555</v>
      </c>
      <c r="PVM23" s="208" t="s">
        <v>555</v>
      </c>
      <c r="PVN23" s="208" t="s">
        <v>555</v>
      </c>
      <c r="PVO23" s="208" t="s">
        <v>555</v>
      </c>
      <c r="PVP23" s="208" t="s">
        <v>555</v>
      </c>
      <c r="PVQ23" s="208" t="s">
        <v>555</v>
      </c>
      <c r="PVR23" s="208" t="s">
        <v>555</v>
      </c>
      <c r="PVS23" s="208" t="s">
        <v>555</v>
      </c>
      <c r="PVT23" s="208" t="s">
        <v>555</v>
      </c>
      <c r="PVU23" s="208" t="s">
        <v>555</v>
      </c>
      <c r="PVV23" s="208" t="s">
        <v>555</v>
      </c>
      <c r="PVW23" s="208" t="s">
        <v>555</v>
      </c>
      <c r="PVX23" s="208" t="s">
        <v>555</v>
      </c>
      <c r="PVY23" s="208" t="s">
        <v>555</v>
      </c>
      <c r="PVZ23" s="208" t="s">
        <v>555</v>
      </c>
      <c r="PWA23" s="208" t="s">
        <v>555</v>
      </c>
      <c r="PWB23" s="208" t="s">
        <v>555</v>
      </c>
      <c r="PWC23" s="208" t="s">
        <v>555</v>
      </c>
      <c r="PWD23" s="208" t="s">
        <v>555</v>
      </c>
      <c r="PWE23" s="208" t="s">
        <v>555</v>
      </c>
      <c r="PWF23" s="208" t="s">
        <v>555</v>
      </c>
      <c r="PWG23" s="208" t="s">
        <v>555</v>
      </c>
      <c r="PWH23" s="208" t="s">
        <v>555</v>
      </c>
      <c r="PWI23" s="208" t="s">
        <v>555</v>
      </c>
      <c r="PWJ23" s="208" t="s">
        <v>555</v>
      </c>
      <c r="PWK23" s="208" t="s">
        <v>555</v>
      </c>
      <c r="PWL23" s="208" t="s">
        <v>555</v>
      </c>
      <c r="PWM23" s="208" t="s">
        <v>555</v>
      </c>
      <c r="PWN23" s="208" t="s">
        <v>555</v>
      </c>
      <c r="PWO23" s="208" t="s">
        <v>555</v>
      </c>
      <c r="PWP23" s="208" t="s">
        <v>555</v>
      </c>
      <c r="PWQ23" s="208" t="s">
        <v>555</v>
      </c>
      <c r="PWR23" s="208" t="s">
        <v>555</v>
      </c>
      <c r="PWS23" s="208" t="s">
        <v>555</v>
      </c>
      <c r="PWT23" s="208" t="s">
        <v>555</v>
      </c>
      <c r="PWU23" s="208" t="s">
        <v>555</v>
      </c>
      <c r="PWV23" s="208" t="s">
        <v>555</v>
      </c>
      <c r="PWW23" s="208" t="s">
        <v>555</v>
      </c>
      <c r="PWX23" s="208" t="s">
        <v>555</v>
      </c>
      <c r="PWY23" s="208" t="s">
        <v>555</v>
      </c>
      <c r="PWZ23" s="208" t="s">
        <v>555</v>
      </c>
      <c r="PXA23" s="208" t="s">
        <v>555</v>
      </c>
      <c r="PXB23" s="208" t="s">
        <v>555</v>
      </c>
      <c r="PXC23" s="208" t="s">
        <v>555</v>
      </c>
      <c r="PXD23" s="208" t="s">
        <v>555</v>
      </c>
      <c r="PXE23" s="208" t="s">
        <v>555</v>
      </c>
      <c r="PXF23" s="208" t="s">
        <v>555</v>
      </c>
      <c r="PXG23" s="208" t="s">
        <v>555</v>
      </c>
      <c r="PXH23" s="208" t="s">
        <v>555</v>
      </c>
      <c r="PXI23" s="208" t="s">
        <v>555</v>
      </c>
      <c r="PXJ23" s="208" t="s">
        <v>555</v>
      </c>
      <c r="PXK23" s="208" t="s">
        <v>555</v>
      </c>
      <c r="PXL23" s="208" t="s">
        <v>555</v>
      </c>
      <c r="PXM23" s="208" t="s">
        <v>555</v>
      </c>
      <c r="PXN23" s="208" t="s">
        <v>555</v>
      </c>
      <c r="PXO23" s="208" t="s">
        <v>555</v>
      </c>
      <c r="PXP23" s="208" t="s">
        <v>555</v>
      </c>
      <c r="PXQ23" s="208" t="s">
        <v>555</v>
      </c>
      <c r="PXR23" s="208" t="s">
        <v>555</v>
      </c>
      <c r="PXS23" s="208" t="s">
        <v>555</v>
      </c>
      <c r="PXT23" s="208" t="s">
        <v>555</v>
      </c>
      <c r="PXU23" s="208" t="s">
        <v>555</v>
      </c>
      <c r="PXV23" s="208" t="s">
        <v>555</v>
      </c>
      <c r="PXW23" s="208" t="s">
        <v>555</v>
      </c>
      <c r="PXX23" s="208" t="s">
        <v>555</v>
      </c>
      <c r="PXY23" s="208" t="s">
        <v>555</v>
      </c>
      <c r="PXZ23" s="208" t="s">
        <v>555</v>
      </c>
      <c r="PYA23" s="208" t="s">
        <v>555</v>
      </c>
      <c r="PYB23" s="208" t="s">
        <v>555</v>
      </c>
      <c r="PYC23" s="208" t="s">
        <v>555</v>
      </c>
      <c r="PYD23" s="208" t="s">
        <v>555</v>
      </c>
      <c r="PYE23" s="208" t="s">
        <v>555</v>
      </c>
      <c r="PYF23" s="208" t="s">
        <v>555</v>
      </c>
      <c r="PYG23" s="208" t="s">
        <v>555</v>
      </c>
      <c r="PYH23" s="208" t="s">
        <v>555</v>
      </c>
      <c r="PYI23" s="208" t="s">
        <v>555</v>
      </c>
      <c r="PYJ23" s="208" t="s">
        <v>555</v>
      </c>
      <c r="PYK23" s="208" t="s">
        <v>555</v>
      </c>
      <c r="PYL23" s="208" t="s">
        <v>555</v>
      </c>
      <c r="PYM23" s="208" t="s">
        <v>555</v>
      </c>
      <c r="PYN23" s="208" t="s">
        <v>555</v>
      </c>
      <c r="PYO23" s="208" t="s">
        <v>555</v>
      </c>
      <c r="PYP23" s="208" t="s">
        <v>555</v>
      </c>
      <c r="PYQ23" s="208" t="s">
        <v>555</v>
      </c>
      <c r="PYR23" s="208" t="s">
        <v>555</v>
      </c>
      <c r="PYS23" s="208" t="s">
        <v>555</v>
      </c>
      <c r="PYT23" s="208" t="s">
        <v>555</v>
      </c>
      <c r="PYU23" s="208" t="s">
        <v>555</v>
      </c>
      <c r="PYV23" s="208" t="s">
        <v>555</v>
      </c>
      <c r="PYW23" s="208" t="s">
        <v>555</v>
      </c>
      <c r="PYX23" s="208" t="s">
        <v>555</v>
      </c>
      <c r="PYY23" s="208" t="s">
        <v>555</v>
      </c>
      <c r="PYZ23" s="208" t="s">
        <v>555</v>
      </c>
      <c r="PZA23" s="208" t="s">
        <v>555</v>
      </c>
      <c r="PZB23" s="208" t="s">
        <v>555</v>
      </c>
      <c r="PZC23" s="208" t="s">
        <v>555</v>
      </c>
      <c r="PZD23" s="208" t="s">
        <v>555</v>
      </c>
      <c r="PZE23" s="208" t="s">
        <v>555</v>
      </c>
      <c r="PZF23" s="208" t="s">
        <v>555</v>
      </c>
      <c r="PZG23" s="208" t="s">
        <v>555</v>
      </c>
      <c r="PZH23" s="208" t="s">
        <v>555</v>
      </c>
      <c r="PZI23" s="208" t="s">
        <v>555</v>
      </c>
      <c r="PZJ23" s="208" t="s">
        <v>555</v>
      </c>
      <c r="PZK23" s="208" t="s">
        <v>555</v>
      </c>
      <c r="PZL23" s="208" t="s">
        <v>555</v>
      </c>
      <c r="PZM23" s="208" t="s">
        <v>555</v>
      </c>
      <c r="PZN23" s="208" t="s">
        <v>555</v>
      </c>
      <c r="PZO23" s="208" t="s">
        <v>555</v>
      </c>
      <c r="PZP23" s="208" t="s">
        <v>555</v>
      </c>
      <c r="PZQ23" s="208" t="s">
        <v>555</v>
      </c>
      <c r="PZR23" s="208" t="s">
        <v>555</v>
      </c>
      <c r="PZS23" s="208" t="s">
        <v>555</v>
      </c>
      <c r="PZT23" s="208" t="s">
        <v>555</v>
      </c>
      <c r="PZU23" s="208" t="s">
        <v>555</v>
      </c>
      <c r="PZV23" s="208" t="s">
        <v>555</v>
      </c>
      <c r="PZW23" s="208" t="s">
        <v>555</v>
      </c>
      <c r="PZX23" s="208" t="s">
        <v>555</v>
      </c>
      <c r="PZY23" s="208" t="s">
        <v>555</v>
      </c>
      <c r="PZZ23" s="208" t="s">
        <v>555</v>
      </c>
      <c r="QAA23" s="208" t="s">
        <v>555</v>
      </c>
      <c r="QAB23" s="208" t="s">
        <v>555</v>
      </c>
      <c r="QAC23" s="208" t="s">
        <v>555</v>
      </c>
      <c r="QAD23" s="208" t="s">
        <v>555</v>
      </c>
      <c r="QAE23" s="208" t="s">
        <v>555</v>
      </c>
      <c r="QAF23" s="208" t="s">
        <v>555</v>
      </c>
      <c r="QAG23" s="208" t="s">
        <v>555</v>
      </c>
      <c r="QAH23" s="208" t="s">
        <v>555</v>
      </c>
      <c r="QAI23" s="208" t="s">
        <v>555</v>
      </c>
      <c r="QAJ23" s="208" t="s">
        <v>555</v>
      </c>
      <c r="QAK23" s="208" t="s">
        <v>555</v>
      </c>
      <c r="QAL23" s="208" t="s">
        <v>555</v>
      </c>
      <c r="QAM23" s="208" t="s">
        <v>555</v>
      </c>
      <c r="QAN23" s="208" t="s">
        <v>555</v>
      </c>
      <c r="QAO23" s="208" t="s">
        <v>555</v>
      </c>
      <c r="QAP23" s="208" t="s">
        <v>555</v>
      </c>
      <c r="QAQ23" s="208" t="s">
        <v>555</v>
      </c>
      <c r="QAR23" s="208" t="s">
        <v>555</v>
      </c>
      <c r="QAS23" s="208" t="s">
        <v>555</v>
      </c>
      <c r="QAT23" s="208" t="s">
        <v>555</v>
      </c>
      <c r="QAU23" s="208" t="s">
        <v>555</v>
      </c>
      <c r="QAV23" s="208" t="s">
        <v>555</v>
      </c>
      <c r="QAW23" s="208" t="s">
        <v>555</v>
      </c>
      <c r="QAX23" s="208" t="s">
        <v>555</v>
      </c>
      <c r="QAY23" s="208" t="s">
        <v>555</v>
      </c>
      <c r="QAZ23" s="208" t="s">
        <v>555</v>
      </c>
      <c r="QBA23" s="208" t="s">
        <v>555</v>
      </c>
      <c r="QBB23" s="208" t="s">
        <v>555</v>
      </c>
      <c r="QBC23" s="208" t="s">
        <v>555</v>
      </c>
      <c r="QBD23" s="208" t="s">
        <v>555</v>
      </c>
      <c r="QBE23" s="208" t="s">
        <v>555</v>
      </c>
      <c r="QBF23" s="208" t="s">
        <v>555</v>
      </c>
      <c r="QBG23" s="208" t="s">
        <v>555</v>
      </c>
      <c r="QBH23" s="208" t="s">
        <v>555</v>
      </c>
      <c r="QBI23" s="208" t="s">
        <v>555</v>
      </c>
      <c r="QBJ23" s="208" t="s">
        <v>555</v>
      </c>
      <c r="QBK23" s="208" t="s">
        <v>555</v>
      </c>
      <c r="QBL23" s="208" t="s">
        <v>555</v>
      </c>
      <c r="QBM23" s="208" t="s">
        <v>555</v>
      </c>
      <c r="QBN23" s="208" t="s">
        <v>555</v>
      </c>
      <c r="QBO23" s="208" t="s">
        <v>555</v>
      </c>
      <c r="QBP23" s="208" t="s">
        <v>555</v>
      </c>
      <c r="QBQ23" s="208" t="s">
        <v>555</v>
      </c>
      <c r="QBR23" s="208" t="s">
        <v>555</v>
      </c>
      <c r="QBS23" s="208" t="s">
        <v>555</v>
      </c>
      <c r="QBT23" s="208" t="s">
        <v>555</v>
      </c>
      <c r="QBU23" s="208" t="s">
        <v>555</v>
      </c>
      <c r="QBV23" s="208" t="s">
        <v>555</v>
      </c>
      <c r="QBW23" s="208" t="s">
        <v>555</v>
      </c>
      <c r="QBX23" s="208" t="s">
        <v>555</v>
      </c>
      <c r="QBY23" s="208" t="s">
        <v>555</v>
      </c>
      <c r="QBZ23" s="208" t="s">
        <v>555</v>
      </c>
      <c r="QCA23" s="208" t="s">
        <v>555</v>
      </c>
      <c r="QCB23" s="208" t="s">
        <v>555</v>
      </c>
      <c r="QCC23" s="208" t="s">
        <v>555</v>
      </c>
      <c r="QCD23" s="208" t="s">
        <v>555</v>
      </c>
      <c r="QCE23" s="208" t="s">
        <v>555</v>
      </c>
      <c r="QCF23" s="208" t="s">
        <v>555</v>
      </c>
      <c r="QCG23" s="208" t="s">
        <v>555</v>
      </c>
      <c r="QCH23" s="208" t="s">
        <v>555</v>
      </c>
      <c r="QCI23" s="208" t="s">
        <v>555</v>
      </c>
      <c r="QCJ23" s="208" t="s">
        <v>555</v>
      </c>
      <c r="QCK23" s="208" t="s">
        <v>555</v>
      </c>
      <c r="QCL23" s="208" t="s">
        <v>555</v>
      </c>
      <c r="QCM23" s="208" t="s">
        <v>555</v>
      </c>
      <c r="QCN23" s="208" t="s">
        <v>555</v>
      </c>
      <c r="QCO23" s="208" t="s">
        <v>555</v>
      </c>
      <c r="QCP23" s="208" t="s">
        <v>555</v>
      </c>
      <c r="QCQ23" s="208" t="s">
        <v>555</v>
      </c>
      <c r="QCR23" s="208" t="s">
        <v>555</v>
      </c>
      <c r="QCS23" s="208" t="s">
        <v>555</v>
      </c>
      <c r="QCT23" s="208" t="s">
        <v>555</v>
      </c>
      <c r="QCU23" s="208" t="s">
        <v>555</v>
      </c>
      <c r="QCV23" s="208" t="s">
        <v>555</v>
      </c>
      <c r="QCW23" s="208" t="s">
        <v>555</v>
      </c>
      <c r="QCX23" s="208" t="s">
        <v>555</v>
      </c>
      <c r="QCY23" s="208" t="s">
        <v>555</v>
      </c>
      <c r="QCZ23" s="208" t="s">
        <v>555</v>
      </c>
      <c r="QDA23" s="208" t="s">
        <v>555</v>
      </c>
      <c r="QDB23" s="208" t="s">
        <v>555</v>
      </c>
      <c r="QDC23" s="208" t="s">
        <v>555</v>
      </c>
      <c r="QDD23" s="208" t="s">
        <v>555</v>
      </c>
      <c r="QDE23" s="208" t="s">
        <v>555</v>
      </c>
      <c r="QDF23" s="208" t="s">
        <v>555</v>
      </c>
      <c r="QDG23" s="208" t="s">
        <v>555</v>
      </c>
      <c r="QDH23" s="208" t="s">
        <v>555</v>
      </c>
      <c r="QDI23" s="208" t="s">
        <v>555</v>
      </c>
      <c r="QDJ23" s="208" t="s">
        <v>555</v>
      </c>
      <c r="QDK23" s="208" t="s">
        <v>555</v>
      </c>
      <c r="QDL23" s="208" t="s">
        <v>555</v>
      </c>
      <c r="QDM23" s="208" t="s">
        <v>555</v>
      </c>
      <c r="QDN23" s="208" t="s">
        <v>555</v>
      </c>
      <c r="QDO23" s="208" t="s">
        <v>555</v>
      </c>
      <c r="QDP23" s="208" t="s">
        <v>555</v>
      </c>
      <c r="QDQ23" s="208" t="s">
        <v>555</v>
      </c>
      <c r="QDR23" s="208" t="s">
        <v>555</v>
      </c>
      <c r="QDS23" s="208" t="s">
        <v>555</v>
      </c>
      <c r="QDT23" s="208" t="s">
        <v>555</v>
      </c>
      <c r="QDU23" s="208" t="s">
        <v>555</v>
      </c>
      <c r="QDV23" s="208" t="s">
        <v>555</v>
      </c>
      <c r="QDW23" s="208" t="s">
        <v>555</v>
      </c>
      <c r="QDX23" s="208" t="s">
        <v>555</v>
      </c>
      <c r="QDY23" s="208" t="s">
        <v>555</v>
      </c>
      <c r="QDZ23" s="208" t="s">
        <v>555</v>
      </c>
      <c r="QEA23" s="208" t="s">
        <v>555</v>
      </c>
      <c r="QEB23" s="208" t="s">
        <v>555</v>
      </c>
      <c r="QEC23" s="208" t="s">
        <v>555</v>
      </c>
      <c r="QED23" s="208" t="s">
        <v>555</v>
      </c>
      <c r="QEE23" s="208" t="s">
        <v>555</v>
      </c>
      <c r="QEF23" s="208" t="s">
        <v>555</v>
      </c>
      <c r="QEG23" s="208" t="s">
        <v>555</v>
      </c>
      <c r="QEH23" s="208" t="s">
        <v>555</v>
      </c>
      <c r="QEI23" s="208" t="s">
        <v>555</v>
      </c>
      <c r="QEJ23" s="208" t="s">
        <v>555</v>
      </c>
      <c r="QEK23" s="208" t="s">
        <v>555</v>
      </c>
      <c r="QEL23" s="208" t="s">
        <v>555</v>
      </c>
      <c r="QEM23" s="208" t="s">
        <v>555</v>
      </c>
      <c r="QEN23" s="208" t="s">
        <v>555</v>
      </c>
      <c r="QEO23" s="208" t="s">
        <v>555</v>
      </c>
      <c r="QEP23" s="208" t="s">
        <v>555</v>
      </c>
      <c r="QEQ23" s="208" t="s">
        <v>555</v>
      </c>
      <c r="QER23" s="208" t="s">
        <v>555</v>
      </c>
      <c r="QES23" s="208" t="s">
        <v>555</v>
      </c>
      <c r="QET23" s="208" t="s">
        <v>555</v>
      </c>
      <c r="QEU23" s="208" t="s">
        <v>555</v>
      </c>
      <c r="QEV23" s="208" t="s">
        <v>555</v>
      </c>
      <c r="QEW23" s="208" t="s">
        <v>555</v>
      </c>
      <c r="QEX23" s="208" t="s">
        <v>555</v>
      </c>
      <c r="QEY23" s="208" t="s">
        <v>555</v>
      </c>
      <c r="QEZ23" s="208" t="s">
        <v>555</v>
      </c>
      <c r="QFA23" s="208" t="s">
        <v>555</v>
      </c>
      <c r="QFB23" s="208" t="s">
        <v>555</v>
      </c>
      <c r="QFC23" s="208" t="s">
        <v>555</v>
      </c>
      <c r="QFD23" s="208" t="s">
        <v>555</v>
      </c>
      <c r="QFE23" s="208" t="s">
        <v>555</v>
      </c>
      <c r="QFF23" s="208" t="s">
        <v>555</v>
      </c>
      <c r="QFG23" s="208" t="s">
        <v>555</v>
      </c>
      <c r="QFH23" s="208" t="s">
        <v>555</v>
      </c>
      <c r="QFI23" s="208" t="s">
        <v>555</v>
      </c>
      <c r="QFJ23" s="208" t="s">
        <v>555</v>
      </c>
      <c r="QFK23" s="208" t="s">
        <v>555</v>
      </c>
      <c r="QFL23" s="208" t="s">
        <v>555</v>
      </c>
      <c r="QFM23" s="208" t="s">
        <v>555</v>
      </c>
      <c r="QFN23" s="208" t="s">
        <v>555</v>
      </c>
      <c r="QFO23" s="208" t="s">
        <v>555</v>
      </c>
      <c r="QFP23" s="208" t="s">
        <v>555</v>
      </c>
      <c r="QFQ23" s="208" t="s">
        <v>555</v>
      </c>
      <c r="QFR23" s="208" t="s">
        <v>555</v>
      </c>
      <c r="QFS23" s="208" t="s">
        <v>555</v>
      </c>
      <c r="QFT23" s="208" t="s">
        <v>555</v>
      </c>
      <c r="QFU23" s="208" t="s">
        <v>555</v>
      </c>
      <c r="QFV23" s="208" t="s">
        <v>555</v>
      </c>
      <c r="QFW23" s="208" t="s">
        <v>555</v>
      </c>
      <c r="QFX23" s="208" t="s">
        <v>555</v>
      </c>
      <c r="QFY23" s="208" t="s">
        <v>555</v>
      </c>
      <c r="QFZ23" s="208" t="s">
        <v>555</v>
      </c>
      <c r="QGA23" s="208" t="s">
        <v>555</v>
      </c>
      <c r="QGB23" s="208" t="s">
        <v>555</v>
      </c>
      <c r="QGC23" s="208" t="s">
        <v>555</v>
      </c>
      <c r="QGD23" s="208" t="s">
        <v>555</v>
      </c>
      <c r="QGE23" s="208" t="s">
        <v>555</v>
      </c>
      <c r="QGF23" s="208" t="s">
        <v>555</v>
      </c>
      <c r="QGG23" s="208" t="s">
        <v>555</v>
      </c>
      <c r="QGH23" s="208" t="s">
        <v>555</v>
      </c>
      <c r="QGI23" s="208" t="s">
        <v>555</v>
      </c>
      <c r="QGJ23" s="208" t="s">
        <v>555</v>
      </c>
      <c r="QGK23" s="208" t="s">
        <v>555</v>
      </c>
      <c r="QGL23" s="208" t="s">
        <v>555</v>
      </c>
      <c r="QGM23" s="208" t="s">
        <v>555</v>
      </c>
      <c r="QGN23" s="208" t="s">
        <v>555</v>
      </c>
      <c r="QGO23" s="208" t="s">
        <v>555</v>
      </c>
      <c r="QGP23" s="208" t="s">
        <v>555</v>
      </c>
      <c r="QGQ23" s="208" t="s">
        <v>555</v>
      </c>
      <c r="QGR23" s="208" t="s">
        <v>555</v>
      </c>
      <c r="QGS23" s="208" t="s">
        <v>555</v>
      </c>
      <c r="QGT23" s="208" t="s">
        <v>555</v>
      </c>
      <c r="QGU23" s="208" t="s">
        <v>555</v>
      </c>
      <c r="QGV23" s="208" t="s">
        <v>555</v>
      </c>
      <c r="QGW23" s="208" t="s">
        <v>555</v>
      </c>
      <c r="QGX23" s="208" t="s">
        <v>555</v>
      </c>
      <c r="QGY23" s="208" t="s">
        <v>555</v>
      </c>
      <c r="QGZ23" s="208" t="s">
        <v>555</v>
      </c>
      <c r="QHA23" s="208" t="s">
        <v>555</v>
      </c>
      <c r="QHB23" s="208" t="s">
        <v>555</v>
      </c>
      <c r="QHC23" s="208" t="s">
        <v>555</v>
      </c>
      <c r="QHD23" s="208" t="s">
        <v>555</v>
      </c>
      <c r="QHE23" s="208" t="s">
        <v>555</v>
      </c>
      <c r="QHF23" s="208" t="s">
        <v>555</v>
      </c>
      <c r="QHG23" s="208" t="s">
        <v>555</v>
      </c>
      <c r="QHH23" s="208" t="s">
        <v>555</v>
      </c>
      <c r="QHI23" s="208" t="s">
        <v>555</v>
      </c>
      <c r="QHJ23" s="208" t="s">
        <v>555</v>
      </c>
      <c r="QHK23" s="208" t="s">
        <v>555</v>
      </c>
      <c r="QHL23" s="208" t="s">
        <v>555</v>
      </c>
      <c r="QHM23" s="208" t="s">
        <v>555</v>
      </c>
      <c r="QHN23" s="208" t="s">
        <v>555</v>
      </c>
      <c r="QHO23" s="208" t="s">
        <v>555</v>
      </c>
      <c r="QHP23" s="208" t="s">
        <v>555</v>
      </c>
      <c r="QHQ23" s="208" t="s">
        <v>555</v>
      </c>
      <c r="QHR23" s="208" t="s">
        <v>555</v>
      </c>
      <c r="QHS23" s="208" t="s">
        <v>555</v>
      </c>
      <c r="QHT23" s="208" t="s">
        <v>555</v>
      </c>
      <c r="QHU23" s="208" t="s">
        <v>555</v>
      </c>
      <c r="QHV23" s="208" t="s">
        <v>555</v>
      </c>
      <c r="QHW23" s="208" t="s">
        <v>555</v>
      </c>
      <c r="QHX23" s="208" t="s">
        <v>555</v>
      </c>
      <c r="QHY23" s="208" t="s">
        <v>555</v>
      </c>
      <c r="QHZ23" s="208" t="s">
        <v>555</v>
      </c>
      <c r="QIA23" s="208" t="s">
        <v>555</v>
      </c>
      <c r="QIB23" s="208" t="s">
        <v>555</v>
      </c>
      <c r="QIC23" s="208" t="s">
        <v>555</v>
      </c>
      <c r="QID23" s="208" t="s">
        <v>555</v>
      </c>
      <c r="QIE23" s="208" t="s">
        <v>555</v>
      </c>
      <c r="QIF23" s="208" t="s">
        <v>555</v>
      </c>
      <c r="QIG23" s="208" t="s">
        <v>555</v>
      </c>
      <c r="QIH23" s="208" t="s">
        <v>555</v>
      </c>
      <c r="QII23" s="208" t="s">
        <v>555</v>
      </c>
      <c r="QIJ23" s="208" t="s">
        <v>555</v>
      </c>
      <c r="QIK23" s="208" t="s">
        <v>555</v>
      </c>
      <c r="QIL23" s="208" t="s">
        <v>555</v>
      </c>
      <c r="QIM23" s="208" t="s">
        <v>555</v>
      </c>
      <c r="QIN23" s="208" t="s">
        <v>555</v>
      </c>
      <c r="QIO23" s="208" t="s">
        <v>555</v>
      </c>
      <c r="QIP23" s="208" t="s">
        <v>555</v>
      </c>
      <c r="QIQ23" s="208" t="s">
        <v>555</v>
      </c>
      <c r="QIR23" s="208" t="s">
        <v>555</v>
      </c>
      <c r="QIS23" s="208" t="s">
        <v>555</v>
      </c>
      <c r="QIT23" s="208" t="s">
        <v>555</v>
      </c>
      <c r="QIU23" s="208" t="s">
        <v>555</v>
      </c>
      <c r="QIV23" s="208" t="s">
        <v>555</v>
      </c>
      <c r="QIW23" s="208" t="s">
        <v>555</v>
      </c>
      <c r="QIX23" s="208" t="s">
        <v>555</v>
      </c>
      <c r="QIY23" s="208" t="s">
        <v>555</v>
      </c>
      <c r="QIZ23" s="208" t="s">
        <v>555</v>
      </c>
      <c r="QJA23" s="208" t="s">
        <v>555</v>
      </c>
      <c r="QJB23" s="208" t="s">
        <v>555</v>
      </c>
      <c r="QJC23" s="208" t="s">
        <v>555</v>
      </c>
      <c r="QJD23" s="208" t="s">
        <v>555</v>
      </c>
      <c r="QJE23" s="208" t="s">
        <v>555</v>
      </c>
      <c r="QJF23" s="208" t="s">
        <v>555</v>
      </c>
      <c r="QJG23" s="208" t="s">
        <v>555</v>
      </c>
      <c r="QJH23" s="208" t="s">
        <v>555</v>
      </c>
      <c r="QJI23" s="208" t="s">
        <v>555</v>
      </c>
      <c r="QJJ23" s="208" t="s">
        <v>555</v>
      </c>
      <c r="QJK23" s="208" t="s">
        <v>555</v>
      </c>
      <c r="QJL23" s="208" t="s">
        <v>555</v>
      </c>
      <c r="QJM23" s="208" t="s">
        <v>555</v>
      </c>
      <c r="QJN23" s="208" t="s">
        <v>555</v>
      </c>
      <c r="QJO23" s="208" t="s">
        <v>555</v>
      </c>
      <c r="QJP23" s="208" t="s">
        <v>555</v>
      </c>
      <c r="QJQ23" s="208" t="s">
        <v>555</v>
      </c>
      <c r="QJR23" s="208" t="s">
        <v>555</v>
      </c>
      <c r="QJS23" s="208" t="s">
        <v>555</v>
      </c>
      <c r="QJT23" s="208" t="s">
        <v>555</v>
      </c>
      <c r="QJU23" s="208" t="s">
        <v>555</v>
      </c>
      <c r="QJV23" s="208" t="s">
        <v>555</v>
      </c>
      <c r="QJW23" s="208" t="s">
        <v>555</v>
      </c>
      <c r="QJX23" s="208" t="s">
        <v>555</v>
      </c>
      <c r="QJY23" s="208" t="s">
        <v>555</v>
      </c>
      <c r="QJZ23" s="208" t="s">
        <v>555</v>
      </c>
      <c r="QKA23" s="208" t="s">
        <v>555</v>
      </c>
      <c r="QKB23" s="208" t="s">
        <v>555</v>
      </c>
      <c r="QKC23" s="208" t="s">
        <v>555</v>
      </c>
      <c r="QKD23" s="208" t="s">
        <v>555</v>
      </c>
      <c r="QKE23" s="208" t="s">
        <v>555</v>
      </c>
      <c r="QKF23" s="208" t="s">
        <v>555</v>
      </c>
      <c r="QKG23" s="208" t="s">
        <v>555</v>
      </c>
      <c r="QKH23" s="208" t="s">
        <v>555</v>
      </c>
      <c r="QKI23" s="208" t="s">
        <v>555</v>
      </c>
      <c r="QKJ23" s="208" t="s">
        <v>555</v>
      </c>
      <c r="QKK23" s="208" t="s">
        <v>555</v>
      </c>
      <c r="QKL23" s="208" t="s">
        <v>555</v>
      </c>
      <c r="QKM23" s="208" t="s">
        <v>555</v>
      </c>
      <c r="QKN23" s="208" t="s">
        <v>555</v>
      </c>
      <c r="QKO23" s="208" t="s">
        <v>555</v>
      </c>
      <c r="QKP23" s="208" t="s">
        <v>555</v>
      </c>
      <c r="QKQ23" s="208" t="s">
        <v>555</v>
      </c>
      <c r="QKR23" s="208" t="s">
        <v>555</v>
      </c>
      <c r="QKS23" s="208" t="s">
        <v>555</v>
      </c>
      <c r="QKT23" s="208" t="s">
        <v>555</v>
      </c>
      <c r="QKU23" s="208" t="s">
        <v>555</v>
      </c>
      <c r="QKV23" s="208" t="s">
        <v>555</v>
      </c>
      <c r="QKW23" s="208" t="s">
        <v>555</v>
      </c>
      <c r="QKX23" s="208" t="s">
        <v>555</v>
      </c>
      <c r="QKY23" s="208" t="s">
        <v>555</v>
      </c>
      <c r="QKZ23" s="208" t="s">
        <v>555</v>
      </c>
      <c r="QLA23" s="208" t="s">
        <v>555</v>
      </c>
      <c r="QLB23" s="208" t="s">
        <v>555</v>
      </c>
      <c r="QLC23" s="208" t="s">
        <v>555</v>
      </c>
      <c r="QLD23" s="208" t="s">
        <v>555</v>
      </c>
      <c r="QLE23" s="208" t="s">
        <v>555</v>
      </c>
      <c r="QLF23" s="208" t="s">
        <v>555</v>
      </c>
      <c r="QLG23" s="208" t="s">
        <v>555</v>
      </c>
      <c r="QLH23" s="208" t="s">
        <v>555</v>
      </c>
      <c r="QLI23" s="208" t="s">
        <v>555</v>
      </c>
      <c r="QLJ23" s="208" t="s">
        <v>555</v>
      </c>
      <c r="QLK23" s="208" t="s">
        <v>555</v>
      </c>
      <c r="QLL23" s="208" t="s">
        <v>555</v>
      </c>
      <c r="QLM23" s="208" t="s">
        <v>555</v>
      </c>
      <c r="QLN23" s="208" t="s">
        <v>555</v>
      </c>
      <c r="QLO23" s="208" t="s">
        <v>555</v>
      </c>
      <c r="QLP23" s="208" t="s">
        <v>555</v>
      </c>
      <c r="QLQ23" s="208" t="s">
        <v>555</v>
      </c>
      <c r="QLR23" s="208" t="s">
        <v>555</v>
      </c>
      <c r="QLS23" s="208" t="s">
        <v>555</v>
      </c>
      <c r="QLT23" s="208" t="s">
        <v>555</v>
      </c>
      <c r="QLU23" s="208" t="s">
        <v>555</v>
      </c>
      <c r="QLV23" s="208" t="s">
        <v>555</v>
      </c>
      <c r="QLW23" s="208" t="s">
        <v>555</v>
      </c>
      <c r="QLX23" s="208" t="s">
        <v>555</v>
      </c>
      <c r="QLY23" s="208" t="s">
        <v>555</v>
      </c>
      <c r="QLZ23" s="208" t="s">
        <v>555</v>
      </c>
      <c r="QMA23" s="208" t="s">
        <v>555</v>
      </c>
      <c r="QMB23" s="208" t="s">
        <v>555</v>
      </c>
      <c r="QMC23" s="208" t="s">
        <v>555</v>
      </c>
      <c r="QMD23" s="208" t="s">
        <v>555</v>
      </c>
      <c r="QME23" s="208" t="s">
        <v>555</v>
      </c>
      <c r="QMF23" s="208" t="s">
        <v>555</v>
      </c>
      <c r="QMG23" s="208" t="s">
        <v>555</v>
      </c>
      <c r="QMH23" s="208" t="s">
        <v>555</v>
      </c>
      <c r="QMI23" s="208" t="s">
        <v>555</v>
      </c>
      <c r="QMJ23" s="208" t="s">
        <v>555</v>
      </c>
      <c r="QMK23" s="208" t="s">
        <v>555</v>
      </c>
      <c r="QML23" s="208" t="s">
        <v>555</v>
      </c>
      <c r="QMM23" s="208" t="s">
        <v>555</v>
      </c>
      <c r="QMN23" s="208" t="s">
        <v>555</v>
      </c>
      <c r="QMO23" s="208" t="s">
        <v>555</v>
      </c>
      <c r="QMP23" s="208" t="s">
        <v>555</v>
      </c>
      <c r="QMQ23" s="208" t="s">
        <v>555</v>
      </c>
      <c r="QMR23" s="208" t="s">
        <v>555</v>
      </c>
      <c r="QMS23" s="208" t="s">
        <v>555</v>
      </c>
      <c r="QMT23" s="208" t="s">
        <v>555</v>
      </c>
      <c r="QMU23" s="208" t="s">
        <v>555</v>
      </c>
      <c r="QMV23" s="208" t="s">
        <v>555</v>
      </c>
      <c r="QMW23" s="208" t="s">
        <v>555</v>
      </c>
      <c r="QMX23" s="208" t="s">
        <v>555</v>
      </c>
      <c r="QMY23" s="208" t="s">
        <v>555</v>
      </c>
      <c r="QMZ23" s="208" t="s">
        <v>555</v>
      </c>
      <c r="QNA23" s="208" t="s">
        <v>555</v>
      </c>
      <c r="QNB23" s="208" t="s">
        <v>555</v>
      </c>
      <c r="QNC23" s="208" t="s">
        <v>555</v>
      </c>
      <c r="QND23" s="208" t="s">
        <v>555</v>
      </c>
      <c r="QNE23" s="208" t="s">
        <v>555</v>
      </c>
      <c r="QNF23" s="208" t="s">
        <v>555</v>
      </c>
      <c r="QNG23" s="208" t="s">
        <v>555</v>
      </c>
      <c r="QNH23" s="208" t="s">
        <v>555</v>
      </c>
      <c r="QNI23" s="208" t="s">
        <v>555</v>
      </c>
      <c r="QNJ23" s="208" t="s">
        <v>555</v>
      </c>
      <c r="QNK23" s="208" t="s">
        <v>555</v>
      </c>
      <c r="QNL23" s="208" t="s">
        <v>555</v>
      </c>
      <c r="QNM23" s="208" t="s">
        <v>555</v>
      </c>
      <c r="QNN23" s="208" t="s">
        <v>555</v>
      </c>
      <c r="QNO23" s="208" t="s">
        <v>555</v>
      </c>
      <c r="QNP23" s="208" t="s">
        <v>555</v>
      </c>
      <c r="QNQ23" s="208" t="s">
        <v>555</v>
      </c>
      <c r="QNR23" s="208" t="s">
        <v>555</v>
      </c>
      <c r="QNS23" s="208" t="s">
        <v>555</v>
      </c>
      <c r="QNT23" s="208" t="s">
        <v>555</v>
      </c>
      <c r="QNU23" s="208" t="s">
        <v>555</v>
      </c>
      <c r="QNV23" s="208" t="s">
        <v>555</v>
      </c>
      <c r="QNW23" s="208" t="s">
        <v>555</v>
      </c>
      <c r="QNX23" s="208" t="s">
        <v>555</v>
      </c>
      <c r="QNY23" s="208" t="s">
        <v>555</v>
      </c>
      <c r="QNZ23" s="208" t="s">
        <v>555</v>
      </c>
      <c r="QOA23" s="208" t="s">
        <v>555</v>
      </c>
      <c r="QOB23" s="208" t="s">
        <v>555</v>
      </c>
      <c r="QOC23" s="208" t="s">
        <v>555</v>
      </c>
      <c r="QOD23" s="208" t="s">
        <v>555</v>
      </c>
      <c r="QOE23" s="208" t="s">
        <v>555</v>
      </c>
      <c r="QOF23" s="208" t="s">
        <v>555</v>
      </c>
      <c r="QOG23" s="208" t="s">
        <v>555</v>
      </c>
      <c r="QOH23" s="208" t="s">
        <v>555</v>
      </c>
      <c r="QOI23" s="208" t="s">
        <v>555</v>
      </c>
      <c r="QOJ23" s="208" t="s">
        <v>555</v>
      </c>
      <c r="QOK23" s="208" t="s">
        <v>555</v>
      </c>
      <c r="QOL23" s="208" t="s">
        <v>555</v>
      </c>
      <c r="QOM23" s="208" t="s">
        <v>555</v>
      </c>
      <c r="QON23" s="208" t="s">
        <v>555</v>
      </c>
      <c r="QOO23" s="208" t="s">
        <v>555</v>
      </c>
      <c r="QOP23" s="208" t="s">
        <v>555</v>
      </c>
      <c r="QOQ23" s="208" t="s">
        <v>555</v>
      </c>
      <c r="QOR23" s="208" t="s">
        <v>555</v>
      </c>
      <c r="QOS23" s="208" t="s">
        <v>555</v>
      </c>
      <c r="QOT23" s="208" t="s">
        <v>555</v>
      </c>
      <c r="QOU23" s="208" t="s">
        <v>555</v>
      </c>
      <c r="QOV23" s="208" t="s">
        <v>555</v>
      </c>
      <c r="QOW23" s="208" t="s">
        <v>555</v>
      </c>
      <c r="QOX23" s="208" t="s">
        <v>555</v>
      </c>
      <c r="QOY23" s="208" t="s">
        <v>555</v>
      </c>
      <c r="QOZ23" s="208" t="s">
        <v>555</v>
      </c>
      <c r="QPA23" s="208" t="s">
        <v>555</v>
      </c>
      <c r="QPB23" s="208" t="s">
        <v>555</v>
      </c>
      <c r="QPC23" s="208" t="s">
        <v>555</v>
      </c>
      <c r="QPD23" s="208" t="s">
        <v>555</v>
      </c>
      <c r="QPE23" s="208" t="s">
        <v>555</v>
      </c>
      <c r="QPF23" s="208" t="s">
        <v>555</v>
      </c>
      <c r="QPG23" s="208" t="s">
        <v>555</v>
      </c>
      <c r="QPH23" s="208" t="s">
        <v>555</v>
      </c>
      <c r="QPI23" s="208" t="s">
        <v>555</v>
      </c>
      <c r="QPJ23" s="208" t="s">
        <v>555</v>
      </c>
      <c r="QPK23" s="208" t="s">
        <v>555</v>
      </c>
      <c r="QPL23" s="208" t="s">
        <v>555</v>
      </c>
      <c r="QPM23" s="208" t="s">
        <v>555</v>
      </c>
      <c r="QPN23" s="208" t="s">
        <v>555</v>
      </c>
      <c r="QPO23" s="208" t="s">
        <v>555</v>
      </c>
      <c r="QPP23" s="208" t="s">
        <v>555</v>
      </c>
      <c r="QPQ23" s="208" t="s">
        <v>555</v>
      </c>
      <c r="QPR23" s="208" t="s">
        <v>555</v>
      </c>
      <c r="QPS23" s="208" t="s">
        <v>555</v>
      </c>
      <c r="QPT23" s="208" t="s">
        <v>555</v>
      </c>
      <c r="QPU23" s="208" t="s">
        <v>555</v>
      </c>
      <c r="QPV23" s="208" t="s">
        <v>555</v>
      </c>
      <c r="QPW23" s="208" t="s">
        <v>555</v>
      </c>
      <c r="QPX23" s="208" t="s">
        <v>555</v>
      </c>
      <c r="QPY23" s="208" t="s">
        <v>555</v>
      </c>
      <c r="QPZ23" s="208" t="s">
        <v>555</v>
      </c>
      <c r="QQA23" s="208" t="s">
        <v>555</v>
      </c>
      <c r="QQB23" s="208" t="s">
        <v>555</v>
      </c>
      <c r="QQC23" s="208" t="s">
        <v>555</v>
      </c>
      <c r="QQD23" s="208" t="s">
        <v>555</v>
      </c>
      <c r="QQE23" s="208" t="s">
        <v>555</v>
      </c>
      <c r="QQF23" s="208" t="s">
        <v>555</v>
      </c>
      <c r="QQG23" s="208" t="s">
        <v>555</v>
      </c>
      <c r="QQH23" s="208" t="s">
        <v>555</v>
      </c>
      <c r="QQI23" s="208" t="s">
        <v>555</v>
      </c>
      <c r="QQJ23" s="208" t="s">
        <v>555</v>
      </c>
      <c r="QQK23" s="208" t="s">
        <v>555</v>
      </c>
      <c r="QQL23" s="208" t="s">
        <v>555</v>
      </c>
      <c r="QQM23" s="208" t="s">
        <v>555</v>
      </c>
      <c r="QQN23" s="208" t="s">
        <v>555</v>
      </c>
      <c r="QQO23" s="208" t="s">
        <v>555</v>
      </c>
      <c r="QQP23" s="208" t="s">
        <v>555</v>
      </c>
      <c r="QQQ23" s="208" t="s">
        <v>555</v>
      </c>
      <c r="QQR23" s="208" t="s">
        <v>555</v>
      </c>
      <c r="QQS23" s="208" t="s">
        <v>555</v>
      </c>
      <c r="QQT23" s="208" t="s">
        <v>555</v>
      </c>
      <c r="QQU23" s="208" t="s">
        <v>555</v>
      </c>
      <c r="QQV23" s="208" t="s">
        <v>555</v>
      </c>
      <c r="QQW23" s="208" t="s">
        <v>555</v>
      </c>
      <c r="QQX23" s="208" t="s">
        <v>555</v>
      </c>
      <c r="QQY23" s="208" t="s">
        <v>555</v>
      </c>
      <c r="QQZ23" s="208" t="s">
        <v>555</v>
      </c>
      <c r="QRA23" s="208" t="s">
        <v>555</v>
      </c>
      <c r="QRB23" s="208" t="s">
        <v>555</v>
      </c>
      <c r="QRC23" s="208" t="s">
        <v>555</v>
      </c>
      <c r="QRD23" s="208" t="s">
        <v>555</v>
      </c>
      <c r="QRE23" s="208" t="s">
        <v>555</v>
      </c>
      <c r="QRF23" s="208" t="s">
        <v>555</v>
      </c>
      <c r="QRG23" s="208" t="s">
        <v>555</v>
      </c>
      <c r="QRH23" s="208" t="s">
        <v>555</v>
      </c>
      <c r="QRI23" s="208" t="s">
        <v>555</v>
      </c>
      <c r="QRJ23" s="208" t="s">
        <v>555</v>
      </c>
      <c r="QRK23" s="208" t="s">
        <v>555</v>
      </c>
      <c r="QRL23" s="208" t="s">
        <v>555</v>
      </c>
      <c r="QRM23" s="208" t="s">
        <v>555</v>
      </c>
      <c r="QRN23" s="208" t="s">
        <v>555</v>
      </c>
      <c r="QRO23" s="208" t="s">
        <v>555</v>
      </c>
      <c r="QRP23" s="208" t="s">
        <v>555</v>
      </c>
      <c r="QRQ23" s="208" t="s">
        <v>555</v>
      </c>
      <c r="QRR23" s="208" t="s">
        <v>555</v>
      </c>
      <c r="QRS23" s="208" t="s">
        <v>555</v>
      </c>
      <c r="QRT23" s="208" t="s">
        <v>555</v>
      </c>
      <c r="QRU23" s="208" t="s">
        <v>555</v>
      </c>
      <c r="QRV23" s="208" t="s">
        <v>555</v>
      </c>
      <c r="QRW23" s="208" t="s">
        <v>555</v>
      </c>
      <c r="QRX23" s="208" t="s">
        <v>555</v>
      </c>
      <c r="QRY23" s="208" t="s">
        <v>555</v>
      </c>
      <c r="QRZ23" s="208" t="s">
        <v>555</v>
      </c>
      <c r="QSA23" s="208" t="s">
        <v>555</v>
      </c>
      <c r="QSB23" s="208" t="s">
        <v>555</v>
      </c>
      <c r="QSC23" s="208" t="s">
        <v>555</v>
      </c>
      <c r="QSD23" s="208" t="s">
        <v>555</v>
      </c>
      <c r="QSE23" s="208" t="s">
        <v>555</v>
      </c>
      <c r="QSF23" s="208" t="s">
        <v>555</v>
      </c>
      <c r="QSG23" s="208" t="s">
        <v>555</v>
      </c>
      <c r="QSH23" s="208" t="s">
        <v>555</v>
      </c>
      <c r="QSI23" s="208" t="s">
        <v>555</v>
      </c>
      <c r="QSJ23" s="208" t="s">
        <v>555</v>
      </c>
      <c r="QSK23" s="208" t="s">
        <v>555</v>
      </c>
      <c r="QSL23" s="208" t="s">
        <v>555</v>
      </c>
      <c r="QSM23" s="208" t="s">
        <v>555</v>
      </c>
      <c r="QSN23" s="208" t="s">
        <v>555</v>
      </c>
      <c r="QSO23" s="208" t="s">
        <v>555</v>
      </c>
      <c r="QSP23" s="208" t="s">
        <v>555</v>
      </c>
      <c r="QSQ23" s="208" t="s">
        <v>555</v>
      </c>
      <c r="QSR23" s="208" t="s">
        <v>555</v>
      </c>
      <c r="QSS23" s="208" t="s">
        <v>555</v>
      </c>
      <c r="QST23" s="208" t="s">
        <v>555</v>
      </c>
      <c r="QSU23" s="208" t="s">
        <v>555</v>
      </c>
      <c r="QSV23" s="208" t="s">
        <v>555</v>
      </c>
      <c r="QSW23" s="208" t="s">
        <v>555</v>
      </c>
      <c r="QSX23" s="208" t="s">
        <v>555</v>
      </c>
      <c r="QSY23" s="208" t="s">
        <v>555</v>
      </c>
      <c r="QSZ23" s="208" t="s">
        <v>555</v>
      </c>
      <c r="QTA23" s="208" t="s">
        <v>555</v>
      </c>
      <c r="QTB23" s="208" t="s">
        <v>555</v>
      </c>
      <c r="QTC23" s="208" t="s">
        <v>555</v>
      </c>
      <c r="QTD23" s="208" t="s">
        <v>555</v>
      </c>
      <c r="QTE23" s="208" t="s">
        <v>555</v>
      </c>
      <c r="QTF23" s="208" t="s">
        <v>555</v>
      </c>
      <c r="QTG23" s="208" t="s">
        <v>555</v>
      </c>
      <c r="QTH23" s="208" t="s">
        <v>555</v>
      </c>
      <c r="QTI23" s="208" t="s">
        <v>555</v>
      </c>
      <c r="QTJ23" s="208" t="s">
        <v>555</v>
      </c>
      <c r="QTK23" s="208" t="s">
        <v>555</v>
      </c>
      <c r="QTL23" s="208" t="s">
        <v>555</v>
      </c>
      <c r="QTM23" s="208" t="s">
        <v>555</v>
      </c>
      <c r="QTN23" s="208" t="s">
        <v>555</v>
      </c>
      <c r="QTO23" s="208" t="s">
        <v>555</v>
      </c>
      <c r="QTP23" s="208" t="s">
        <v>555</v>
      </c>
      <c r="QTQ23" s="208" t="s">
        <v>555</v>
      </c>
      <c r="QTR23" s="208" t="s">
        <v>555</v>
      </c>
      <c r="QTS23" s="208" t="s">
        <v>555</v>
      </c>
      <c r="QTT23" s="208" t="s">
        <v>555</v>
      </c>
      <c r="QTU23" s="208" t="s">
        <v>555</v>
      </c>
      <c r="QTV23" s="208" t="s">
        <v>555</v>
      </c>
      <c r="QTW23" s="208" t="s">
        <v>555</v>
      </c>
      <c r="QTX23" s="208" t="s">
        <v>555</v>
      </c>
      <c r="QTY23" s="208" t="s">
        <v>555</v>
      </c>
      <c r="QTZ23" s="208" t="s">
        <v>555</v>
      </c>
      <c r="QUA23" s="208" t="s">
        <v>555</v>
      </c>
      <c r="QUB23" s="208" t="s">
        <v>555</v>
      </c>
      <c r="QUC23" s="208" t="s">
        <v>555</v>
      </c>
      <c r="QUD23" s="208" t="s">
        <v>555</v>
      </c>
      <c r="QUE23" s="208" t="s">
        <v>555</v>
      </c>
      <c r="QUF23" s="208" t="s">
        <v>555</v>
      </c>
      <c r="QUG23" s="208" t="s">
        <v>555</v>
      </c>
      <c r="QUH23" s="208" t="s">
        <v>555</v>
      </c>
      <c r="QUI23" s="208" t="s">
        <v>555</v>
      </c>
      <c r="QUJ23" s="208" t="s">
        <v>555</v>
      </c>
      <c r="QUK23" s="208" t="s">
        <v>555</v>
      </c>
      <c r="QUL23" s="208" t="s">
        <v>555</v>
      </c>
      <c r="QUM23" s="208" t="s">
        <v>555</v>
      </c>
      <c r="QUN23" s="208" t="s">
        <v>555</v>
      </c>
      <c r="QUO23" s="208" t="s">
        <v>555</v>
      </c>
      <c r="QUP23" s="208" t="s">
        <v>555</v>
      </c>
      <c r="QUQ23" s="208" t="s">
        <v>555</v>
      </c>
      <c r="QUR23" s="208" t="s">
        <v>555</v>
      </c>
      <c r="QUS23" s="208" t="s">
        <v>555</v>
      </c>
      <c r="QUT23" s="208" t="s">
        <v>555</v>
      </c>
      <c r="QUU23" s="208" t="s">
        <v>555</v>
      </c>
      <c r="QUV23" s="208" t="s">
        <v>555</v>
      </c>
      <c r="QUW23" s="208" t="s">
        <v>555</v>
      </c>
      <c r="QUX23" s="208" t="s">
        <v>555</v>
      </c>
      <c r="QUY23" s="208" t="s">
        <v>555</v>
      </c>
      <c r="QUZ23" s="208" t="s">
        <v>555</v>
      </c>
      <c r="QVA23" s="208" t="s">
        <v>555</v>
      </c>
      <c r="QVB23" s="208" t="s">
        <v>555</v>
      </c>
      <c r="QVC23" s="208" t="s">
        <v>555</v>
      </c>
      <c r="QVD23" s="208" t="s">
        <v>555</v>
      </c>
      <c r="QVE23" s="208" t="s">
        <v>555</v>
      </c>
      <c r="QVF23" s="208" t="s">
        <v>555</v>
      </c>
      <c r="QVG23" s="208" t="s">
        <v>555</v>
      </c>
      <c r="QVH23" s="208" t="s">
        <v>555</v>
      </c>
      <c r="QVI23" s="208" t="s">
        <v>555</v>
      </c>
      <c r="QVJ23" s="208" t="s">
        <v>555</v>
      </c>
      <c r="QVK23" s="208" t="s">
        <v>555</v>
      </c>
      <c r="QVL23" s="208" t="s">
        <v>555</v>
      </c>
      <c r="QVM23" s="208" t="s">
        <v>555</v>
      </c>
      <c r="QVN23" s="208" t="s">
        <v>555</v>
      </c>
      <c r="QVO23" s="208" t="s">
        <v>555</v>
      </c>
      <c r="QVP23" s="208" t="s">
        <v>555</v>
      </c>
      <c r="QVQ23" s="208" t="s">
        <v>555</v>
      </c>
      <c r="QVR23" s="208" t="s">
        <v>555</v>
      </c>
      <c r="QVS23" s="208" t="s">
        <v>555</v>
      </c>
      <c r="QVT23" s="208" t="s">
        <v>555</v>
      </c>
      <c r="QVU23" s="208" t="s">
        <v>555</v>
      </c>
      <c r="QVV23" s="208" t="s">
        <v>555</v>
      </c>
      <c r="QVW23" s="208" t="s">
        <v>555</v>
      </c>
      <c r="QVX23" s="208" t="s">
        <v>555</v>
      </c>
      <c r="QVY23" s="208" t="s">
        <v>555</v>
      </c>
      <c r="QVZ23" s="208" t="s">
        <v>555</v>
      </c>
      <c r="QWA23" s="208" t="s">
        <v>555</v>
      </c>
      <c r="QWB23" s="208" t="s">
        <v>555</v>
      </c>
      <c r="QWC23" s="208" t="s">
        <v>555</v>
      </c>
      <c r="QWD23" s="208" t="s">
        <v>555</v>
      </c>
      <c r="QWE23" s="208" t="s">
        <v>555</v>
      </c>
      <c r="QWF23" s="208" t="s">
        <v>555</v>
      </c>
      <c r="QWG23" s="208" t="s">
        <v>555</v>
      </c>
      <c r="QWH23" s="208" t="s">
        <v>555</v>
      </c>
      <c r="QWI23" s="208" t="s">
        <v>555</v>
      </c>
      <c r="QWJ23" s="208" t="s">
        <v>555</v>
      </c>
      <c r="QWK23" s="208" t="s">
        <v>555</v>
      </c>
      <c r="QWL23" s="208" t="s">
        <v>555</v>
      </c>
      <c r="QWM23" s="208" t="s">
        <v>555</v>
      </c>
      <c r="QWN23" s="208" t="s">
        <v>555</v>
      </c>
      <c r="QWO23" s="208" t="s">
        <v>555</v>
      </c>
      <c r="QWP23" s="208" t="s">
        <v>555</v>
      </c>
      <c r="QWQ23" s="208" t="s">
        <v>555</v>
      </c>
      <c r="QWR23" s="208" t="s">
        <v>555</v>
      </c>
      <c r="QWS23" s="208" t="s">
        <v>555</v>
      </c>
      <c r="QWT23" s="208" t="s">
        <v>555</v>
      </c>
      <c r="QWU23" s="208" t="s">
        <v>555</v>
      </c>
      <c r="QWV23" s="208" t="s">
        <v>555</v>
      </c>
      <c r="QWW23" s="208" t="s">
        <v>555</v>
      </c>
      <c r="QWX23" s="208" t="s">
        <v>555</v>
      </c>
      <c r="QWY23" s="208" t="s">
        <v>555</v>
      </c>
      <c r="QWZ23" s="208" t="s">
        <v>555</v>
      </c>
      <c r="QXA23" s="208" t="s">
        <v>555</v>
      </c>
      <c r="QXB23" s="208" t="s">
        <v>555</v>
      </c>
      <c r="QXC23" s="208" t="s">
        <v>555</v>
      </c>
      <c r="QXD23" s="208" t="s">
        <v>555</v>
      </c>
      <c r="QXE23" s="208" t="s">
        <v>555</v>
      </c>
      <c r="QXF23" s="208" t="s">
        <v>555</v>
      </c>
      <c r="QXG23" s="208" t="s">
        <v>555</v>
      </c>
      <c r="QXH23" s="208" t="s">
        <v>555</v>
      </c>
      <c r="QXI23" s="208" t="s">
        <v>555</v>
      </c>
      <c r="QXJ23" s="208" t="s">
        <v>555</v>
      </c>
      <c r="QXK23" s="208" t="s">
        <v>555</v>
      </c>
      <c r="QXL23" s="208" t="s">
        <v>555</v>
      </c>
      <c r="QXM23" s="208" t="s">
        <v>555</v>
      </c>
      <c r="QXN23" s="208" t="s">
        <v>555</v>
      </c>
      <c r="QXO23" s="208" t="s">
        <v>555</v>
      </c>
      <c r="QXP23" s="208" t="s">
        <v>555</v>
      </c>
      <c r="QXQ23" s="208" t="s">
        <v>555</v>
      </c>
      <c r="QXR23" s="208" t="s">
        <v>555</v>
      </c>
      <c r="QXS23" s="208" t="s">
        <v>555</v>
      </c>
      <c r="QXT23" s="208" t="s">
        <v>555</v>
      </c>
      <c r="QXU23" s="208" t="s">
        <v>555</v>
      </c>
      <c r="QXV23" s="208" t="s">
        <v>555</v>
      </c>
      <c r="QXW23" s="208" t="s">
        <v>555</v>
      </c>
      <c r="QXX23" s="208" t="s">
        <v>555</v>
      </c>
      <c r="QXY23" s="208" t="s">
        <v>555</v>
      </c>
      <c r="QXZ23" s="208" t="s">
        <v>555</v>
      </c>
      <c r="QYA23" s="208" t="s">
        <v>555</v>
      </c>
      <c r="QYB23" s="208" t="s">
        <v>555</v>
      </c>
      <c r="QYC23" s="208" t="s">
        <v>555</v>
      </c>
      <c r="QYD23" s="208" t="s">
        <v>555</v>
      </c>
      <c r="QYE23" s="208" t="s">
        <v>555</v>
      </c>
      <c r="QYF23" s="208" t="s">
        <v>555</v>
      </c>
      <c r="QYG23" s="208" t="s">
        <v>555</v>
      </c>
      <c r="QYH23" s="208" t="s">
        <v>555</v>
      </c>
      <c r="QYI23" s="208" t="s">
        <v>555</v>
      </c>
      <c r="QYJ23" s="208" t="s">
        <v>555</v>
      </c>
      <c r="QYK23" s="208" t="s">
        <v>555</v>
      </c>
      <c r="QYL23" s="208" t="s">
        <v>555</v>
      </c>
      <c r="QYM23" s="208" t="s">
        <v>555</v>
      </c>
      <c r="QYN23" s="208" t="s">
        <v>555</v>
      </c>
      <c r="QYO23" s="208" t="s">
        <v>555</v>
      </c>
      <c r="QYP23" s="208" t="s">
        <v>555</v>
      </c>
      <c r="QYQ23" s="208" t="s">
        <v>555</v>
      </c>
      <c r="QYR23" s="208" t="s">
        <v>555</v>
      </c>
      <c r="QYS23" s="208" t="s">
        <v>555</v>
      </c>
      <c r="QYT23" s="208" t="s">
        <v>555</v>
      </c>
      <c r="QYU23" s="208" t="s">
        <v>555</v>
      </c>
      <c r="QYV23" s="208" t="s">
        <v>555</v>
      </c>
      <c r="QYW23" s="208" t="s">
        <v>555</v>
      </c>
      <c r="QYX23" s="208" t="s">
        <v>555</v>
      </c>
      <c r="QYY23" s="208" t="s">
        <v>555</v>
      </c>
      <c r="QYZ23" s="208" t="s">
        <v>555</v>
      </c>
      <c r="QZA23" s="208" t="s">
        <v>555</v>
      </c>
      <c r="QZB23" s="208" t="s">
        <v>555</v>
      </c>
      <c r="QZC23" s="208" t="s">
        <v>555</v>
      </c>
      <c r="QZD23" s="208" t="s">
        <v>555</v>
      </c>
      <c r="QZE23" s="208" t="s">
        <v>555</v>
      </c>
      <c r="QZF23" s="208" t="s">
        <v>555</v>
      </c>
      <c r="QZG23" s="208" t="s">
        <v>555</v>
      </c>
      <c r="QZH23" s="208" t="s">
        <v>555</v>
      </c>
      <c r="QZI23" s="208" t="s">
        <v>555</v>
      </c>
      <c r="QZJ23" s="208" t="s">
        <v>555</v>
      </c>
      <c r="QZK23" s="208" t="s">
        <v>555</v>
      </c>
      <c r="QZL23" s="208" t="s">
        <v>555</v>
      </c>
      <c r="QZM23" s="208" t="s">
        <v>555</v>
      </c>
      <c r="QZN23" s="208" t="s">
        <v>555</v>
      </c>
      <c r="QZO23" s="208" t="s">
        <v>555</v>
      </c>
      <c r="QZP23" s="208" t="s">
        <v>555</v>
      </c>
      <c r="QZQ23" s="208" t="s">
        <v>555</v>
      </c>
      <c r="QZR23" s="208" t="s">
        <v>555</v>
      </c>
      <c r="QZS23" s="208" t="s">
        <v>555</v>
      </c>
      <c r="QZT23" s="208" t="s">
        <v>555</v>
      </c>
      <c r="QZU23" s="208" t="s">
        <v>555</v>
      </c>
      <c r="QZV23" s="208" t="s">
        <v>555</v>
      </c>
      <c r="QZW23" s="208" t="s">
        <v>555</v>
      </c>
      <c r="QZX23" s="208" t="s">
        <v>555</v>
      </c>
      <c r="QZY23" s="208" t="s">
        <v>555</v>
      </c>
      <c r="QZZ23" s="208" t="s">
        <v>555</v>
      </c>
      <c r="RAA23" s="208" t="s">
        <v>555</v>
      </c>
      <c r="RAB23" s="208" t="s">
        <v>555</v>
      </c>
      <c r="RAC23" s="208" t="s">
        <v>555</v>
      </c>
      <c r="RAD23" s="208" t="s">
        <v>555</v>
      </c>
      <c r="RAE23" s="208" t="s">
        <v>555</v>
      </c>
      <c r="RAF23" s="208" t="s">
        <v>555</v>
      </c>
      <c r="RAG23" s="208" t="s">
        <v>555</v>
      </c>
      <c r="RAH23" s="208" t="s">
        <v>555</v>
      </c>
      <c r="RAI23" s="208" t="s">
        <v>555</v>
      </c>
      <c r="RAJ23" s="208" t="s">
        <v>555</v>
      </c>
      <c r="RAK23" s="208" t="s">
        <v>555</v>
      </c>
      <c r="RAL23" s="208" t="s">
        <v>555</v>
      </c>
      <c r="RAM23" s="208" t="s">
        <v>555</v>
      </c>
      <c r="RAN23" s="208" t="s">
        <v>555</v>
      </c>
      <c r="RAO23" s="208" t="s">
        <v>555</v>
      </c>
      <c r="RAP23" s="208" t="s">
        <v>555</v>
      </c>
      <c r="RAQ23" s="208" t="s">
        <v>555</v>
      </c>
      <c r="RAR23" s="208" t="s">
        <v>555</v>
      </c>
      <c r="RAS23" s="208" t="s">
        <v>555</v>
      </c>
      <c r="RAT23" s="208" t="s">
        <v>555</v>
      </c>
      <c r="RAU23" s="208" t="s">
        <v>555</v>
      </c>
      <c r="RAV23" s="208" t="s">
        <v>555</v>
      </c>
      <c r="RAW23" s="208" t="s">
        <v>555</v>
      </c>
      <c r="RAX23" s="208" t="s">
        <v>555</v>
      </c>
      <c r="RAY23" s="208" t="s">
        <v>555</v>
      </c>
      <c r="RAZ23" s="208" t="s">
        <v>555</v>
      </c>
      <c r="RBA23" s="208" t="s">
        <v>555</v>
      </c>
      <c r="RBB23" s="208" t="s">
        <v>555</v>
      </c>
      <c r="RBC23" s="208" t="s">
        <v>555</v>
      </c>
      <c r="RBD23" s="208" t="s">
        <v>555</v>
      </c>
      <c r="RBE23" s="208" t="s">
        <v>555</v>
      </c>
      <c r="RBF23" s="208" t="s">
        <v>555</v>
      </c>
      <c r="RBG23" s="208" t="s">
        <v>555</v>
      </c>
      <c r="RBH23" s="208" t="s">
        <v>555</v>
      </c>
      <c r="RBI23" s="208" t="s">
        <v>555</v>
      </c>
      <c r="RBJ23" s="208" t="s">
        <v>555</v>
      </c>
      <c r="RBK23" s="208" t="s">
        <v>555</v>
      </c>
      <c r="RBL23" s="208" t="s">
        <v>555</v>
      </c>
      <c r="RBM23" s="208" t="s">
        <v>555</v>
      </c>
      <c r="RBN23" s="208" t="s">
        <v>555</v>
      </c>
      <c r="RBO23" s="208" t="s">
        <v>555</v>
      </c>
      <c r="RBP23" s="208" t="s">
        <v>555</v>
      </c>
      <c r="RBQ23" s="208" t="s">
        <v>555</v>
      </c>
      <c r="RBR23" s="208" t="s">
        <v>555</v>
      </c>
      <c r="RBS23" s="208" t="s">
        <v>555</v>
      </c>
      <c r="RBT23" s="208" t="s">
        <v>555</v>
      </c>
      <c r="RBU23" s="208" t="s">
        <v>555</v>
      </c>
      <c r="RBV23" s="208" t="s">
        <v>555</v>
      </c>
      <c r="RBW23" s="208" t="s">
        <v>555</v>
      </c>
      <c r="RBX23" s="208" t="s">
        <v>555</v>
      </c>
      <c r="RBY23" s="208" t="s">
        <v>555</v>
      </c>
      <c r="RBZ23" s="208" t="s">
        <v>555</v>
      </c>
      <c r="RCA23" s="208" t="s">
        <v>555</v>
      </c>
      <c r="RCB23" s="208" t="s">
        <v>555</v>
      </c>
      <c r="RCC23" s="208" t="s">
        <v>555</v>
      </c>
      <c r="RCD23" s="208" t="s">
        <v>555</v>
      </c>
      <c r="RCE23" s="208" t="s">
        <v>555</v>
      </c>
      <c r="RCF23" s="208" t="s">
        <v>555</v>
      </c>
      <c r="RCG23" s="208" t="s">
        <v>555</v>
      </c>
      <c r="RCH23" s="208" t="s">
        <v>555</v>
      </c>
      <c r="RCI23" s="208" t="s">
        <v>555</v>
      </c>
      <c r="RCJ23" s="208" t="s">
        <v>555</v>
      </c>
      <c r="RCK23" s="208" t="s">
        <v>555</v>
      </c>
      <c r="RCL23" s="208" t="s">
        <v>555</v>
      </c>
      <c r="RCM23" s="208" t="s">
        <v>555</v>
      </c>
      <c r="RCN23" s="208" t="s">
        <v>555</v>
      </c>
      <c r="RCO23" s="208" t="s">
        <v>555</v>
      </c>
      <c r="RCP23" s="208" t="s">
        <v>555</v>
      </c>
      <c r="RCQ23" s="208" t="s">
        <v>555</v>
      </c>
      <c r="RCR23" s="208" t="s">
        <v>555</v>
      </c>
      <c r="RCS23" s="208" t="s">
        <v>555</v>
      </c>
      <c r="RCT23" s="208" t="s">
        <v>555</v>
      </c>
      <c r="RCU23" s="208" t="s">
        <v>555</v>
      </c>
      <c r="RCV23" s="208" t="s">
        <v>555</v>
      </c>
      <c r="RCW23" s="208" t="s">
        <v>555</v>
      </c>
      <c r="RCX23" s="208" t="s">
        <v>555</v>
      </c>
      <c r="RCY23" s="208" t="s">
        <v>555</v>
      </c>
      <c r="RCZ23" s="208" t="s">
        <v>555</v>
      </c>
      <c r="RDA23" s="208" t="s">
        <v>555</v>
      </c>
      <c r="RDB23" s="208" t="s">
        <v>555</v>
      </c>
      <c r="RDC23" s="208" t="s">
        <v>555</v>
      </c>
      <c r="RDD23" s="208" t="s">
        <v>555</v>
      </c>
      <c r="RDE23" s="208" t="s">
        <v>555</v>
      </c>
      <c r="RDF23" s="208" t="s">
        <v>555</v>
      </c>
      <c r="RDG23" s="208" t="s">
        <v>555</v>
      </c>
      <c r="RDH23" s="208" t="s">
        <v>555</v>
      </c>
      <c r="RDI23" s="208" t="s">
        <v>555</v>
      </c>
      <c r="RDJ23" s="208" t="s">
        <v>555</v>
      </c>
      <c r="RDK23" s="208" t="s">
        <v>555</v>
      </c>
      <c r="RDL23" s="208" t="s">
        <v>555</v>
      </c>
      <c r="RDM23" s="208" t="s">
        <v>555</v>
      </c>
      <c r="RDN23" s="208" t="s">
        <v>555</v>
      </c>
      <c r="RDO23" s="208" t="s">
        <v>555</v>
      </c>
      <c r="RDP23" s="208" t="s">
        <v>555</v>
      </c>
      <c r="RDQ23" s="208" t="s">
        <v>555</v>
      </c>
      <c r="RDR23" s="208" t="s">
        <v>555</v>
      </c>
      <c r="RDS23" s="208" t="s">
        <v>555</v>
      </c>
      <c r="RDT23" s="208" t="s">
        <v>555</v>
      </c>
      <c r="RDU23" s="208" t="s">
        <v>555</v>
      </c>
      <c r="RDV23" s="208" t="s">
        <v>555</v>
      </c>
      <c r="RDW23" s="208" t="s">
        <v>555</v>
      </c>
      <c r="RDX23" s="208" t="s">
        <v>555</v>
      </c>
      <c r="RDY23" s="208" t="s">
        <v>555</v>
      </c>
      <c r="RDZ23" s="208" t="s">
        <v>555</v>
      </c>
      <c r="REA23" s="208" t="s">
        <v>555</v>
      </c>
      <c r="REB23" s="208" t="s">
        <v>555</v>
      </c>
      <c r="REC23" s="208" t="s">
        <v>555</v>
      </c>
      <c r="RED23" s="208" t="s">
        <v>555</v>
      </c>
      <c r="REE23" s="208" t="s">
        <v>555</v>
      </c>
      <c r="REF23" s="208" t="s">
        <v>555</v>
      </c>
      <c r="REG23" s="208" t="s">
        <v>555</v>
      </c>
      <c r="REH23" s="208" t="s">
        <v>555</v>
      </c>
      <c r="REI23" s="208" t="s">
        <v>555</v>
      </c>
      <c r="REJ23" s="208" t="s">
        <v>555</v>
      </c>
      <c r="REK23" s="208" t="s">
        <v>555</v>
      </c>
      <c r="REL23" s="208" t="s">
        <v>555</v>
      </c>
      <c r="REM23" s="208" t="s">
        <v>555</v>
      </c>
      <c r="REN23" s="208" t="s">
        <v>555</v>
      </c>
      <c r="REO23" s="208" t="s">
        <v>555</v>
      </c>
      <c r="REP23" s="208" t="s">
        <v>555</v>
      </c>
      <c r="REQ23" s="208" t="s">
        <v>555</v>
      </c>
      <c r="RER23" s="208" t="s">
        <v>555</v>
      </c>
      <c r="RES23" s="208" t="s">
        <v>555</v>
      </c>
      <c r="RET23" s="208" t="s">
        <v>555</v>
      </c>
      <c r="REU23" s="208" t="s">
        <v>555</v>
      </c>
      <c r="REV23" s="208" t="s">
        <v>555</v>
      </c>
      <c r="REW23" s="208" t="s">
        <v>555</v>
      </c>
      <c r="REX23" s="208" t="s">
        <v>555</v>
      </c>
      <c r="REY23" s="208" t="s">
        <v>555</v>
      </c>
      <c r="REZ23" s="208" t="s">
        <v>555</v>
      </c>
      <c r="RFA23" s="208" t="s">
        <v>555</v>
      </c>
      <c r="RFB23" s="208" t="s">
        <v>555</v>
      </c>
      <c r="RFC23" s="208" t="s">
        <v>555</v>
      </c>
      <c r="RFD23" s="208" t="s">
        <v>555</v>
      </c>
      <c r="RFE23" s="208" t="s">
        <v>555</v>
      </c>
      <c r="RFF23" s="208" t="s">
        <v>555</v>
      </c>
      <c r="RFG23" s="208" t="s">
        <v>555</v>
      </c>
      <c r="RFH23" s="208" t="s">
        <v>555</v>
      </c>
      <c r="RFI23" s="208" t="s">
        <v>555</v>
      </c>
      <c r="RFJ23" s="208" t="s">
        <v>555</v>
      </c>
      <c r="RFK23" s="208" t="s">
        <v>555</v>
      </c>
      <c r="RFL23" s="208" t="s">
        <v>555</v>
      </c>
      <c r="RFM23" s="208" t="s">
        <v>555</v>
      </c>
      <c r="RFN23" s="208" t="s">
        <v>555</v>
      </c>
      <c r="RFO23" s="208" t="s">
        <v>555</v>
      </c>
      <c r="RFP23" s="208" t="s">
        <v>555</v>
      </c>
      <c r="RFQ23" s="208" t="s">
        <v>555</v>
      </c>
      <c r="RFR23" s="208" t="s">
        <v>555</v>
      </c>
      <c r="RFS23" s="208" t="s">
        <v>555</v>
      </c>
      <c r="RFT23" s="208" t="s">
        <v>555</v>
      </c>
      <c r="RFU23" s="208" t="s">
        <v>555</v>
      </c>
      <c r="RFV23" s="208" t="s">
        <v>555</v>
      </c>
      <c r="RFW23" s="208" t="s">
        <v>555</v>
      </c>
      <c r="RFX23" s="208" t="s">
        <v>555</v>
      </c>
      <c r="RFY23" s="208" t="s">
        <v>555</v>
      </c>
      <c r="RFZ23" s="208" t="s">
        <v>555</v>
      </c>
      <c r="RGA23" s="208" t="s">
        <v>555</v>
      </c>
      <c r="RGB23" s="208" t="s">
        <v>555</v>
      </c>
      <c r="RGC23" s="208" t="s">
        <v>555</v>
      </c>
      <c r="RGD23" s="208" t="s">
        <v>555</v>
      </c>
      <c r="RGE23" s="208" t="s">
        <v>555</v>
      </c>
      <c r="RGF23" s="208" t="s">
        <v>555</v>
      </c>
      <c r="RGG23" s="208" t="s">
        <v>555</v>
      </c>
      <c r="RGH23" s="208" t="s">
        <v>555</v>
      </c>
      <c r="RGI23" s="208" t="s">
        <v>555</v>
      </c>
      <c r="RGJ23" s="208" t="s">
        <v>555</v>
      </c>
      <c r="RGK23" s="208" t="s">
        <v>555</v>
      </c>
      <c r="RGL23" s="208" t="s">
        <v>555</v>
      </c>
      <c r="RGM23" s="208" t="s">
        <v>555</v>
      </c>
      <c r="RGN23" s="208" t="s">
        <v>555</v>
      </c>
      <c r="RGO23" s="208" t="s">
        <v>555</v>
      </c>
      <c r="RGP23" s="208" t="s">
        <v>555</v>
      </c>
      <c r="RGQ23" s="208" t="s">
        <v>555</v>
      </c>
      <c r="RGR23" s="208" t="s">
        <v>555</v>
      </c>
      <c r="RGS23" s="208" t="s">
        <v>555</v>
      </c>
      <c r="RGT23" s="208" t="s">
        <v>555</v>
      </c>
      <c r="RGU23" s="208" t="s">
        <v>555</v>
      </c>
      <c r="RGV23" s="208" t="s">
        <v>555</v>
      </c>
      <c r="RGW23" s="208" t="s">
        <v>555</v>
      </c>
      <c r="RGX23" s="208" t="s">
        <v>555</v>
      </c>
      <c r="RGY23" s="208" t="s">
        <v>555</v>
      </c>
      <c r="RGZ23" s="208" t="s">
        <v>555</v>
      </c>
      <c r="RHA23" s="208" t="s">
        <v>555</v>
      </c>
      <c r="RHB23" s="208" t="s">
        <v>555</v>
      </c>
      <c r="RHC23" s="208" t="s">
        <v>555</v>
      </c>
      <c r="RHD23" s="208" t="s">
        <v>555</v>
      </c>
      <c r="RHE23" s="208" t="s">
        <v>555</v>
      </c>
      <c r="RHF23" s="208" t="s">
        <v>555</v>
      </c>
      <c r="RHG23" s="208" t="s">
        <v>555</v>
      </c>
      <c r="RHH23" s="208" t="s">
        <v>555</v>
      </c>
      <c r="RHI23" s="208" t="s">
        <v>555</v>
      </c>
      <c r="RHJ23" s="208" t="s">
        <v>555</v>
      </c>
      <c r="RHK23" s="208" t="s">
        <v>555</v>
      </c>
      <c r="RHL23" s="208" t="s">
        <v>555</v>
      </c>
      <c r="RHM23" s="208" t="s">
        <v>555</v>
      </c>
      <c r="RHN23" s="208" t="s">
        <v>555</v>
      </c>
      <c r="RHO23" s="208" t="s">
        <v>555</v>
      </c>
      <c r="RHP23" s="208" t="s">
        <v>555</v>
      </c>
      <c r="RHQ23" s="208" t="s">
        <v>555</v>
      </c>
      <c r="RHR23" s="208" t="s">
        <v>555</v>
      </c>
      <c r="RHS23" s="208" t="s">
        <v>555</v>
      </c>
      <c r="RHT23" s="208" t="s">
        <v>555</v>
      </c>
      <c r="RHU23" s="208" t="s">
        <v>555</v>
      </c>
      <c r="RHV23" s="208" t="s">
        <v>555</v>
      </c>
      <c r="RHW23" s="208" t="s">
        <v>555</v>
      </c>
      <c r="RHX23" s="208" t="s">
        <v>555</v>
      </c>
      <c r="RHY23" s="208" t="s">
        <v>555</v>
      </c>
      <c r="RHZ23" s="208" t="s">
        <v>555</v>
      </c>
      <c r="RIA23" s="208" t="s">
        <v>555</v>
      </c>
      <c r="RIB23" s="208" t="s">
        <v>555</v>
      </c>
      <c r="RIC23" s="208" t="s">
        <v>555</v>
      </c>
      <c r="RID23" s="208" t="s">
        <v>555</v>
      </c>
      <c r="RIE23" s="208" t="s">
        <v>555</v>
      </c>
      <c r="RIF23" s="208" t="s">
        <v>555</v>
      </c>
      <c r="RIG23" s="208" t="s">
        <v>555</v>
      </c>
      <c r="RIH23" s="208" t="s">
        <v>555</v>
      </c>
      <c r="RII23" s="208" t="s">
        <v>555</v>
      </c>
      <c r="RIJ23" s="208" t="s">
        <v>555</v>
      </c>
      <c r="RIK23" s="208" t="s">
        <v>555</v>
      </c>
      <c r="RIL23" s="208" t="s">
        <v>555</v>
      </c>
      <c r="RIM23" s="208" t="s">
        <v>555</v>
      </c>
      <c r="RIN23" s="208" t="s">
        <v>555</v>
      </c>
      <c r="RIO23" s="208" t="s">
        <v>555</v>
      </c>
      <c r="RIP23" s="208" t="s">
        <v>555</v>
      </c>
      <c r="RIQ23" s="208" t="s">
        <v>555</v>
      </c>
      <c r="RIR23" s="208" t="s">
        <v>555</v>
      </c>
      <c r="RIS23" s="208" t="s">
        <v>555</v>
      </c>
      <c r="RIT23" s="208" t="s">
        <v>555</v>
      </c>
      <c r="RIU23" s="208" t="s">
        <v>555</v>
      </c>
      <c r="RIV23" s="208" t="s">
        <v>555</v>
      </c>
      <c r="RIW23" s="208" t="s">
        <v>555</v>
      </c>
      <c r="RIX23" s="208" t="s">
        <v>555</v>
      </c>
      <c r="RIY23" s="208" t="s">
        <v>555</v>
      </c>
      <c r="RIZ23" s="208" t="s">
        <v>555</v>
      </c>
      <c r="RJA23" s="208" t="s">
        <v>555</v>
      </c>
      <c r="RJB23" s="208" t="s">
        <v>555</v>
      </c>
      <c r="RJC23" s="208" t="s">
        <v>555</v>
      </c>
      <c r="RJD23" s="208" t="s">
        <v>555</v>
      </c>
      <c r="RJE23" s="208" t="s">
        <v>555</v>
      </c>
      <c r="RJF23" s="208" t="s">
        <v>555</v>
      </c>
      <c r="RJG23" s="208" t="s">
        <v>555</v>
      </c>
      <c r="RJH23" s="208" t="s">
        <v>555</v>
      </c>
      <c r="RJI23" s="208" t="s">
        <v>555</v>
      </c>
      <c r="RJJ23" s="208" t="s">
        <v>555</v>
      </c>
      <c r="RJK23" s="208" t="s">
        <v>555</v>
      </c>
      <c r="RJL23" s="208" t="s">
        <v>555</v>
      </c>
      <c r="RJM23" s="208" t="s">
        <v>555</v>
      </c>
      <c r="RJN23" s="208" t="s">
        <v>555</v>
      </c>
      <c r="RJO23" s="208" t="s">
        <v>555</v>
      </c>
      <c r="RJP23" s="208" t="s">
        <v>555</v>
      </c>
      <c r="RJQ23" s="208" t="s">
        <v>555</v>
      </c>
      <c r="RJR23" s="208" t="s">
        <v>555</v>
      </c>
      <c r="RJS23" s="208" t="s">
        <v>555</v>
      </c>
      <c r="RJT23" s="208" t="s">
        <v>555</v>
      </c>
      <c r="RJU23" s="208" t="s">
        <v>555</v>
      </c>
      <c r="RJV23" s="208" t="s">
        <v>555</v>
      </c>
      <c r="RJW23" s="208" t="s">
        <v>555</v>
      </c>
      <c r="RJX23" s="208" t="s">
        <v>555</v>
      </c>
      <c r="RJY23" s="208" t="s">
        <v>555</v>
      </c>
      <c r="RJZ23" s="208" t="s">
        <v>555</v>
      </c>
      <c r="RKA23" s="208" t="s">
        <v>555</v>
      </c>
      <c r="RKB23" s="208" t="s">
        <v>555</v>
      </c>
      <c r="RKC23" s="208" t="s">
        <v>555</v>
      </c>
      <c r="RKD23" s="208" t="s">
        <v>555</v>
      </c>
      <c r="RKE23" s="208" t="s">
        <v>555</v>
      </c>
      <c r="RKF23" s="208" t="s">
        <v>555</v>
      </c>
      <c r="RKG23" s="208" t="s">
        <v>555</v>
      </c>
      <c r="RKH23" s="208" t="s">
        <v>555</v>
      </c>
      <c r="RKI23" s="208" t="s">
        <v>555</v>
      </c>
      <c r="RKJ23" s="208" t="s">
        <v>555</v>
      </c>
      <c r="RKK23" s="208" t="s">
        <v>555</v>
      </c>
      <c r="RKL23" s="208" t="s">
        <v>555</v>
      </c>
      <c r="RKM23" s="208" t="s">
        <v>555</v>
      </c>
      <c r="RKN23" s="208" t="s">
        <v>555</v>
      </c>
      <c r="RKO23" s="208" t="s">
        <v>555</v>
      </c>
      <c r="RKP23" s="208" t="s">
        <v>555</v>
      </c>
      <c r="RKQ23" s="208" t="s">
        <v>555</v>
      </c>
      <c r="RKR23" s="208" t="s">
        <v>555</v>
      </c>
      <c r="RKS23" s="208" t="s">
        <v>555</v>
      </c>
      <c r="RKT23" s="208" t="s">
        <v>555</v>
      </c>
      <c r="RKU23" s="208" t="s">
        <v>555</v>
      </c>
      <c r="RKV23" s="208" t="s">
        <v>555</v>
      </c>
      <c r="RKW23" s="208" t="s">
        <v>555</v>
      </c>
      <c r="RKX23" s="208" t="s">
        <v>555</v>
      </c>
      <c r="RKY23" s="208" t="s">
        <v>555</v>
      </c>
      <c r="RKZ23" s="208" t="s">
        <v>555</v>
      </c>
      <c r="RLA23" s="208" t="s">
        <v>555</v>
      </c>
      <c r="RLB23" s="208" t="s">
        <v>555</v>
      </c>
      <c r="RLC23" s="208" t="s">
        <v>555</v>
      </c>
      <c r="RLD23" s="208" t="s">
        <v>555</v>
      </c>
      <c r="RLE23" s="208" t="s">
        <v>555</v>
      </c>
      <c r="RLF23" s="208" t="s">
        <v>555</v>
      </c>
      <c r="RLG23" s="208" t="s">
        <v>555</v>
      </c>
      <c r="RLH23" s="208" t="s">
        <v>555</v>
      </c>
      <c r="RLI23" s="208" t="s">
        <v>555</v>
      </c>
      <c r="RLJ23" s="208" t="s">
        <v>555</v>
      </c>
      <c r="RLK23" s="208" t="s">
        <v>555</v>
      </c>
      <c r="RLL23" s="208" t="s">
        <v>555</v>
      </c>
      <c r="RLM23" s="208" t="s">
        <v>555</v>
      </c>
      <c r="RLN23" s="208" t="s">
        <v>555</v>
      </c>
      <c r="RLO23" s="208" t="s">
        <v>555</v>
      </c>
      <c r="RLP23" s="208" t="s">
        <v>555</v>
      </c>
      <c r="RLQ23" s="208" t="s">
        <v>555</v>
      </c>
      <c r="RLR23" s="208" t="s">
        <v>555</v>
      </c>
      <c r="RLS23" s="208" t="s">
        <v>555</v>
      </c>
      <c r="RLT23" s="208" t="s">
        <v>555</v>
      </c>
      <c r="RLU23" s="208" t="s">
        <v>555</v>
      </c>
      <c r="RLV23" s="208" t="s">
        <v>555</v>
      </c>
      <c r="RLW23" s="208" t="s">
        <v>555</v>
      </c>
      <c r="RLX23" s="208" t="s">
        <v>555</v>
      </c>
      <c r="RLY23" s="208" t="s">
        <v>555</v>
      </c>
      <c r="RLZ23" s="208" t="s">
        <v>555</v>
      </c>
      <c r="RMA23" s="208" t="s">
        <v>555</v>
      </c>
      <c r="RMB23" s="208" t="s">
        <v>555</v>
      </c>
      <c r="RMC23" s="208" t="s">
        <v>555</v>
      </c>
      <c r="RMD23" s="208" t="s">
        <v>555</v>
      </c>
      <c r="RME23" s="208" t="s">
        <v>555</v>
      </c>
      <c r="RMF23" s="208" t="s">
        <v>555</v>
      </c>
      <c r="RMG23" s="208" t="s">
        <v>555</v>
      </c>
      <c r="RMH23" s="208" t="s">
        <v>555</v>
      </c>
      <c r="RMI23" s="208" t="s">
        <v>555</v>
      </c>
      <c r="RMJ23" s="208" t="s">
        <v>555</v>
      </c>
      <c r="RMK23" s="208" t="s">
        <v>555</v>
      </c>
      <c r="RML23" s="208" t="s">
        <v>555</v>
      </c>
      <c r="RMM23" s="208" t="s">
        <v>555</v>
      </c>
      <c r="RMN23" s="208" t="s">
        <v>555</v>
      </c>
      <c r="RMO23" s="208" t="s">
        <v>555</v>
      </c>
      <c r="RMP23" s="208" t="s">
        <v>555</v>
      </c>
      <c r="RMQ23" s="208" t="s">
        <v>555</v>
      </c>
      <c r="RMR23" s="208" t="s">
        <v>555</v>
      </c>
      <c r="RMS23" s="208" t="s">
        <v>555</v>
      </c>
      <c r="RMT23" s="208" t="s">
        <v>555</v>
      </c>
      <c r="RMU23" s="208" t="s">
        <v>555</v>
      </c>
      <c r="RMV23" s="208" t="s">
        <v>555</v>
      </c>
      <c r="RMW23" s="208" t="s">
        <v>555</v>
      </c>
      <c r="RMX23" s="208" t="s">
        <v>555</v>
      </c>
      <c r="RMY23" s="208" t="s">
        <v>555</v>
      </c>
      <c r="RMZ23" s="208" t="s">
        <v>555</v>
      </c>
      <c r="RNA23" s="208" t="s">
        <v>555</v>
      </c>
      <c r="RNB23" s="208" t="s">
        <v>555</v>
      </c>
      <c r="RNC23" s="208" t="s">
        <v>555</v>
      </c>
      <c r="RND23" s="208" t="s">
        <v>555</v>
      </c>
      <c r="RNE23" s="208" t="s">
        <v>555</v>
      </c>
      <c r="RNF23" s="208" t="s">
        <v>555</v>
      </c>
      <c r="RNG23" s="208" t="s">
        <v>555</v>
      </c>
      <c r="RNH23" s="208" t="s">
        <v>555</v>
      </c>
      <c r="RNI23" s="208" t="s">
        <v>555</v>
      </c>
      <c r="RNJ23" s="208" t="s">
        <v>555</v>
      </c>
      <c r="RNK23" s="208" t="s">
        <v>555</v>
      </c>
      <c r="RNL23" s="208" t="s">
        <v>555</v>
      </c>
      <c r="RNM23" s="208" t="s">
        <v>555</v>
      </c>
      <c r="RNN23" s="208" t="s">
        <v>555</v>
      </c>
      <c r="RNO23" s="208" t="s">
        <v>555</v>
      </c>
      <c r="RNP23" s="208" t="s">
        <v>555</v>
      </c>
      <c r="RNQ23" s="208" t="s">
        <v>555</v>
      </c>
      <c r="RNR23" s="208" t="s">
        <v>555</v>
      </c>
      <c r="RNS23" s="208" t="s">
        <v>555</v>
      </c>
      <c r="RNT23" s="208" t="s">
        <v>555</v>
      </c>
      <c r="RNU23" s="208" t="s">
        <v>555</v>
      </c>
      <c r="RNV23" s="208" t="s">
        <v>555</v>
      </c>
      <c r="RNW23" s="208" t="s">
        <v>555</v>
      </c>
      <c r="RNX23" s="208" t="s">
        <v>555</v>
      </c>
      <c r="RNY23" s="208" t="s">
        <v>555</v>
      </c>
      <c r="RNZ23" s="208" t="s">
        <v>555</v>
      </c>
      <c r="ROA23" s="208" t="s">
        <v>555</v>
      </c>
      <c r="ROB23" s="208" t="s">
        <v>555</v>
      </c>
      <c r="ROC23" s="208" t="s">
        <v>555</v>
      </c>
      <c r="ROD23" s="208" t="s">
        <v>555</v>
      </c>
      <c r="ROE23" s="208" t="s">
        <v>555</v>
      </c>
      <c r="ROF23" s="208" t="s">
        <v>555</v>
      </c>
      <c r="ROG23" s="208" t="s">
        <v>555</v>
      </c>
      <c r="ROH23" s="208" t="s">
        <v>555</v>
      </c>
      <c r="ROI23" s="208" t="s">
        <v>555</v>
      </c>
      <c r="ROJ23" s="208" t="s">
        <v>555</v>
      </c>
      <c r="ROK23" s="208" t="s">
        <v>555</v>
      </c>
      <c r="ROL23" s="208" t="s">
        <v>555</v>
      </c>
      <c r="ROM23" s="208" t="s">
        <v>555</v>
      </c>
      <c r="RON23" s="208" t="s">
        <v>555</v>
      </c>
      <c r="ROO23" s="208" t="s">
        <v>555</v>
      </c>
      <c r="ROP23" s="208" t="s">
        <v>555</v>
      </c>
      <c r="ROQ23" s="208" t="s">
        <v>555</v>
      </c>
      <c r="ROR23" s="208" t="s">
        <v>555</v>
      </c>
      <c r="ROS23" s="208" t="s">
        <v>555</v>
      </c>
      <c r="ROT23" s="208" t="s">
        <v>555</v>
      </c>
      <c r="ROU23" s="208" t="s">
        <v>555</v>
      </c>
      <c r="ROV23" s="208" t="s">
        <v>555</v>
      </c>
      <c r="ROW23" s="208" t="s">
        <v>555</v>
      </c>
      <c r="ROX23" s="208" t="s">
        <v>555</v>
      </c>
      <c r="ROY23" s="208" t="s">
        <v>555</v>
      </c>
      <c r="ROZ23" s="208" t="s">
        <v>555</v>
      </c>
      <c r="RPA23" s="208" t="s">
        <v>555</v>
      </c>
      <c r="RPB23" s="208" t="s">
        <v>555</v>
      </c>
      <c r="RPC23" s="208" t="s">
        <v>555</v>
      </c>
      <c r="RPD23" s="208" t="s">
        <v>555</v>
      </c>
      <c r="RPE23" s="208" t="s">
        <v>555</v>
      </c>
      <c r="RPF23" s="208" t="s">
        <v>555</v>
      </c>
      <c r="RPG23" s="208" t="s">
        <v>555</v>
      </c>
      <c r="RPH23" s="208" t="s">
        <v>555</v>
      </c>
      <c r="RPI23" s="208" t="s">
        <v>555</v>
      </c>
      <c r="RPJ23" s="208" t="s">
        <v>555</v>
      </c>
      <c r="RPK23" s="208" t="s">
        <v>555</v>
      </c>
      <c r="RPL23" s="208" t="s">
        <v>555</v>
      </c>
      <c r="RPM23" s="208" t="s">
        <v>555</v>
      </c>
      <c r="RPN23" s="208" t="s">
        <v>555</v>
      </c>
      <c r="RPO23" s="208" t="s">
        <v>555</v>
      </c>
      <c r="RPP23" s="208" t="s">
        <v>555</v>
      </c>
      <c r="RPQ23" s="208" t="s">
        <v>555</v>
      </c>
      <c r="RPR23" s="208" t="s">
        <v>555</v>
      </c>
      <c r="RPS23" s="208" t="s">
        <v>555</v>
      </c>
      <c r="RPT23" s="208" t="s">
        <v>555</v>
      </c>
      <c r="RPU23" s="208" t="s">
        <v>555</v>
      </c>
      <c r="RPV23" s="208" t="s">
        <v>555</v>
      </c>
      <c r="RPW23" s="208" t="s">
        <v>555</v>
      </c>
      <c r="RPX23" s="208" t="s">
        <v>555</v>
      </c>
      <c r="RPY23" s="208" t="s">
        <v>555</v>
      </c>
      <c r="RPZ23" s="208" t="s">
        <v>555</v>
      </c>
      <c r="RQA23" s="208" t="s">
        <v>555</v>
      </c>
      <c r="RQB23" s="208" t="s">
        <v>555</v>
      </c>
      <c r="RQC23" s="208" t="s">
        <v>555</v>
      </c>
      <c r="RQD23" s="208" t="s">
        <v>555</v>
      </c>
      <c r="RQE23" s="208" t="s">
        <v>555</v>
      </c>
      <c r="RQF23" s="208" t="s">
        <v>555</v>
      </c>
      <c r="RQG23" s="208" t="s">
        <v>555</v>
      </c>
      <c r="RQH23" s="208" t="s">
        <v>555</v>
      </c>
      <c r="RQI23" s="208" t="s">
        <v>555</v>
      </c>
      <c r="RQJ23" s="208" t="s">
        <v>555</v>
      </c>
      <c r="RQK23" s="208" t="s">
        <v>555</v>
      </c>
      <c r="RQL23" s="208" t="s">
        <v>555</v>
      </c>
      <c r="RQM23" s="208" t="s">
        <v>555</v>
      </c>
      <c r="RQN23" s="208" t="s">
        <v>555</v>
      </c>
      <c r="RQO23" s="208" t="s">
        <v>555</v>
      </c>
      <c r="RQP23" s="208" t="s">
        <v>555</v>
      </c>
      <c r="RQQ23" s="208" t="s">
        <v>555</v>
      </c>
      <c r="RQR23" s="208" t="s">
        <v>555</v>
      </c>
      <c r="RQS23" s="208" t="s">
        <v>555</v>
      </c>
      <c r="RQT23" s="208" t="s">
        <v>555</v>
      </c>
      <c r="RQU23" s="208" t="s">
        <v>555</v>
      </c>
      <c r="RQV23" s="208" t="s">
        <v>555</v>
      </c>
      <c r="RQW23" s="208" t="s">
        <v>555</v>
      </c>
      <c r="RQX23" s="208" t="s">
        <v>555</v>
      </c>
      <c r="RQY23" s="208" t="s">
        <v>555</v>
      </c>
      <c r="RQZ23" s="208" t="s">
        <v>555</v>
      </c>
      <c r="RRA23" s="208" t="s">
        <v>555</v>
      </c>
      <c r="RRB23" s="208" t="s">
        <v>555</v>
      </c>
      <c r="RRC23" s="208" t="s">
        <v>555</v>
      </c>
      <c r="RRD23" s="208" t="s">
        <v>555</v>
      </c>
      <c r="RRE23" s="208" t="s">
        <v>555</v>
      </c>
      <c r="RRF23" s="208" t="s">
        <v>555</v>
      </c>
      <c r="RRG23" s="208" t="s">
        <v>555</v>
      </c>
      <c r="RRH23" s="208" t="s">
        <v>555</v>
      </c>
      <c r="RRI23" s="208" t="s">
        <v>555</v>
      </c>
      <c r="RRJ23" s="208" t="s">
        <v>555</v>
      </c>
      <c r="RRK23" s="208" t="s">
        <v>555</v>
      </c>
      <c r="RRL23" s="208" t="s">
        <v>555</v>
      </c>
      <c r="RRM23" s="208" t="s">
        <v>555</v>
      </c>
      <c r="RRN23" s="208" t="s">
        <v>555</v>
      </c>
      <c r="RRO23" s="208" t="s">
        <v>555</v>
      </c>
      <c r="RRP23" s="208" t="s">
        <v>555</v>
      </c>
      <c r="RRQ23" s="208" t="s">
        <v>555</v>
      </c>
      <c r="RRR23" s="208" t="s">
        <v>555</v>
      </c>
      <c r="RRS23" s="208" t="s">
        <v>555</v>
      </c>
      <c r="RRT23" s="208" t="s">
        <v>555</v>
      </c>
      <c r="RRU23" s="208" t="s">
        <v>555</v>
      </c>
      <c r="RRV23" s="208" t="s">
        <v>555</v>
      </c>
      <c r="RRW23" s="208" t="s">
        <v>555</v>
      </c>
      <c r="RRX23" s="208" t="s">
        <v>555</v>
      </c>
      <c r="RRY23" s="208" t="s">
        <v>555</v>
      </c>
      <c r="RRZ23" s="208" t="s">
        <v>555</v>
      </c>
      <c r="RSA23" s="208" t="s">
        <v>555</v>
      </c>
      <c r="RSB23" s="208" t="s">
        <v>555</v>
      </c>
      <c r="RSC23" s="208" t="s">
        <v>555</v>
      </c>
      <c r="RSD23" s="208" t="s">
        <v>555</v>
      </c>
      <c r="RSE23" s="208" t="s">
        <v>555</v>
      </c>
      <c r="RSF23" s="208" t="s">
        <v>555</v>
      </c>
      <c r="RSG23" s="208" t="s">
        <v>555</v>
      </c>
      <c r="RSH23" s="208" t="s">
        <v>555</v>
      </c>
      <c r="RSI23" s="208" t="s">
        <v>555</v>
      </c>
      <c r="RSJ23" s="208" t="s">
        <v>555</v>
      </c>
      <c r="RSK23" s="208" t="s">
        <v>555</v>
      </c>
      <c r="RSL23" s="208" t="s">
        <v>555</v>
      </c>
      <c r="RSM23" s="208" t="s">
        <v>555</v>
      </c>
      <c r="RSN23" s="208" t="s">
        <v>555</v>
      </c>
      <c r="RSO23" s="208" t="s">
        <v>555</v>
      </c>
      <c r="RSP23" s="208" t="s">
        <v>555</v>
      </c>
      <c r="RSQ23" s="208" t="s">
        <v>555</v>
      </c>
      <c r="RSR23" s="208" t="s">
        <v>555</v>
      </c>
      <c r="RSS23" s="208" t="s">
        <v>555</v>
      </c>
      <c r="RST23" s="208" t="s">
        <v>555</v>
      </c>
      <c r="RSU23" s="208" t="s">
        <v>555</v>
      </c>
      <c r="RSV23" s="208" t="s">
        <v>555</v>
      </c>
      <c r="RSW23" s="208" t="s">
        <v>555</v>
      </c>
      <c r="RSX23" s="208" t="s">
        <v>555</v>
      </c>
      <c r="RSY23" s="208" t="s">
        <v>555</v>
      </c>
      <c r="RSZ23" s="208" t="s">
        <v>555</v>
      </c>
      <c r="RTA23" s="208" t="s">
        <v>555</v>
      </c>
      <c r="RTB23" s="208" t="s">
        <v>555</v>
      </c>
      <c r="RTC23" s="208" t="s">
        <v>555</v>
      </c>
      <c r="RTD23" s="208" t="s">
        <v>555</v>
      </c>
      <c r="RTE23" s="208" t="s">
        <v>555</v>
      </c>
      <c r="RTF23" s="208" t="s">
        <v>555</v>
      </c>
      <c r="RTG23" s="208" t="s">
        <v>555</v>
      </c>
      <c r="RTH23" s="208" t="s">
        <v>555</v>
      </c>
      <c r="RTI23" s="208" t="s">
        <v>555</v>
      </c>
      <c r="RTJ23" s="208" t="s">
        <v>555</v>
      </c>
      <c r="RTK23" s="208" t="s">
        <v>555</v>
      </c>
      <c r="RTL23" s="208" t="s">
        <v>555</v>
      </c>
      <c r="RTM23" s="208" t="s">
        <v>555</v>
      </c>
      <c r="RTN23" s="208" t="s">
        <v>555</v>
      </c>
      <c r="RTO23" s="208" t="s">
        <v>555</v>
      </c>
      <c r="RTP23" s="208" t="s">
        <v>555</v>
      </c>
      <c r="RTQ23" s="208" t="s">
        <v>555</v>
      </c>
      <c r="RTR23" s="208" t="s">
        <v>555</v>
      </c>
      <c r="RTS23" s="208" t="s">
        <v>555</v>
      </c>
      <c r="RTT23" s="208" t="s">
        <v>555</v>
      </c>
      <c r="RTU23" s="208" t="s">
        <v>555</v>
      </c>
      <c r="RTV23" s="208" t="s">
        <v>555</v>
      </c>
      <c r="RTW23" s="208" t="s">
        <v>555</v>
      </c>
      <c r="RTX23" s="208" t="s">
        <v>555</v>
      </c>
      <c r="RTY23" s="208" t="s">
        <v>555</v>
      </c>
      <c r="RTZ23" s="208" t="s">
        <v>555</v>
      </c>
      <c r="RUA23" s="208" t="s">
        <v>555</v>
      </c>
      <c r="RUB23" s="208" t="s">
        <v>555</v>
      </c>
      <c r="RUC23" s="208" t="s">
        <v>555</v>
      </c>
      <c r="RUD23" s="208" t="s">
        <v>555</v>
      </c>
      <c r="RUE23" s="208" t="s">
        <v>555</v>
      </c>
      <c r="RUF23" s="208" t="s">
        <v>555</v>
      </c>
      <c r="RUG23" s="208" t="s">
        <v>555</v>
      </c>
      <c r="RUH23" s="208" t="s">
        <v>555</v>
      </c>
      <c r="RUI23" s="208" t="s">
        <v>555</v>
      </c>
      <c r="RUJ23" s="208" t="s">
        <v>555</v>
      </c>
      <c r="RUK23" s="208" t="s">
        <v>555</v>
      </c>
      <c r="RUL23" s="208" t="s">
        <v>555</v>
      </c>
      <c r="RUM23" s="208" t="s">
        <v>555</v>
      </c>
      <c r="RUN23" s="208" t="s">
        <v>555</v>
      </c>
      <c r="RUO23" s="208" t="s">
        <v>555</v>
      </c>
      <c r="RUP23" s="208" t="s">
        <v>555</v>
      </c>
      <c r="RUQ23" s="208" t="s">
        <v>555</v>
      </c>
      <c r="RUR23" s="208" t="s">
        <v>555</v>
      </c>
      <c r="RUS23" s="208" t="s">
        <v>555</v>
      </c>
      <c r="RUT23" s="208" t="s">
        <v>555</v>
      </c>
      <c r="RUU23" s="208" t="s">
        <v>555</v>
      </c>
      <c r="RUV23" s="208" t="s">
        <v>555</v>
      </c>
      <c r="RUW23" s="208" t="s">
        <v>555</v>
      </c>
      <c r="RUX23" s="208" t="s">
        <v>555</v>
      </c>
      <c r="RUY23" s="208" t="s">
        <v>555</v>
      </c>
      <c r="RUZ23" s="208" t="s">
        <v>555</v>
      </c>
      <c r="RVA23" s="208" t="s">
        <v>555</v>
      </c>
      <c r="RVB23" s="208" t="s">
        <v>555</v>
      </c>
      <c r="RVC23" s="208" t="s">
        <v>555</v>
      </c>
      <c r="RVD23" s="208" t="s">
        <v>555</v>
      </c>
      <c r="RVE23" s="208" t="s">
        <v>555</v>
      </c>
      <c r="RVF23" s="208" t="s">
        <v>555</v>
      </c>
      <c r="RVG23" s="208" t="s">
        <v>555</v>
      </c>
      <c r="RVH23" s="208" t="s">
        <v>555</v>
      </c>
      <c r="RVI23" s="208" t="s">
        <v>555</v>
      </c>
      <c r="RVJ23" s="208" t="s">
        <v>555</v>
      </c>
      <c r="RVK23" s="208" t="s">
        <v>555</v>
      </c>
      <c r="RVL23" s="208" t="s">
        <v>555</v>
      </c>
      <c r="RVM23" s="208" t="s">
        <v>555</v>
      </c>
      <c r="RVN23" s="208" t="s">
        <v>555</v>
      </c>
      <c r="RVO23" s="208" t="s">
        <v>555</v>
      </c>
      <c r="RVP23" s="208" t="s">
        <v>555</v>
      </c>
      <c r="RVQ23" s="208" t="s">
        <v>555</v>
      </c>
      <c r="RVR23" s="208" t="s">
        <v>555</v>
      </c>
      <c r="RVS23" s="208" t="s">
        <v>555</v>
      </c>
      <c r="RVT23" s="208" t="s">
        <v>555</v>
      </c>
      <c r="RVU23" s="208" t="s">
        <v>555</v>
      </c>
      <c r="RVV23" s="208" t="s">
        <v>555</v>
      </c>
      <c r="RVW23" s="208" t="s">
        <v>555</v>
      </c>
      <c r="RVX23" s="208" t="s">
        <v>555</v>
      </c>
      <c r="RVY23" s="208" t="s">
        <v>555</v>
      </c>
      <c r="RVZ23" s="208" t="s">
        <v>555</v>
      </c>
      <c r="RWA23" s="208" t="s">
        <v>555</v>
      </c>
      <c r="RWB23" s="208" t="s">
        <v>555</v>
      </c>
      <c r="RWC23" s="208" t="s">
        <v>555</v>
      </c>
      <c r="RWD23" s="208" t="s">
        <v>555</v>
      </c>
      <c r="RWE23" s="208" t="s">
        <v>555</v>
      </c>
      <c r="RWF23" s="208" t="s">
        <v>555</v>
      </c>
      <c r="RWG23" s="208" t="s">
        <v>555</v>
      </c>
      <c r="RWH23" s="208" t="s">
        <v>555</v>
      </c>
      <c r="RWI23" s="208" t="s">
        <v>555</v>
      </c>
      <c r="RWJ23" s="208" t="s">
        <v>555</v>
      </c>
      <c r="RWK23" s="208" t="s">
        <v>555</v>
      </c>
      <c r="RWL23" s="208" t="s">
        <v>555</v>
      </c>
      <c r="RWM23" s="208" t="s">
        <v>555</v>
      </c>
      <c r="RWN23" s="208" t="s">
        <v>555</v>
      </c>
      <c r="RWO23" s="208" t="s">
        <v>555</v>
      </c>
      <c r="RWP23" s="208" t="s">
        <v>555</v>
      </c>
      <c r="RWQ23" s="208" t="s">
        <v>555</v>
      </c>
      <c r="RWR23" s="208" t="s">
        <v>555</v>
      </c>
      <c r="RWS23" s="208" t="s">
        <v>555</v>
      </c>
      <c r="RWT23" s="208" t="s">
        <v>555</v>
      </c>
      <c r="RWU23" s="208" t="s">
        <v>555</v>
      </c>
      <c r="RWV23" s="208" t="s">
        <v>555</v>
      </c>
      <c r="RWW23" s="208" t="s">
        <v>555</v>
      </c>
      <c r="RWX23" s="208" t="s">
        <v>555</v>
      </c>
      <c r="RWY23" s="208" t="s">
        <v>555</v>
      </c>
      <c r="RWZ23" s="208" t="s">
        <v>555</v>
      </c>
      <c r="RXA23" s="208" t="s">
        <v>555</v>
      </c>
      <c r="RXB23" s="208" t="s">
        <v>555</v>
      </c>
      <c r="RXC23" s="208" t="s">
        <v>555</v>
      </c>
      <c r="RXD23" s="208" t="s">
        <v>555</v>
      </c>
      <c r="RXE23" s="208" t="s">
        <v>555</v>
      </c>
      <c r="RXF23" s="208" t="s">
        <v>555</v>
      </c>
      <c r="RXG23" s="208" t="s">
        <v>555</v>
      </c>
      <c r="RXH23" s="208" t="s">
        <v>555</v>
      </c>
      <c r="RXI23" s="208" t="s">
        <v>555</v>
      </c>
      <c r="RXJ23" s="208" t="s">
        <v>555</v>
      </c>
      <c r="RXK23" s="208" t="s">
        <v>555</v>
      </c>
      <c r="RXL23" s="208" t="s">
        <v>555</v>
      </c>
      <c r="RXM23" s="208" t="s">
        <v>555</v>
      </c>
      <c r="RXN23" s="208" t="s">
        <v>555</v>
      </c>
      <c r="RXO23" s="208" t="s">
        <v>555</v>
      </c>
      <c r="RXP23" s="208" t="s">
        <v>555</v>
      </c>
      <c r="RXQ23" s="208" t="s">
        <v>555</v>
      </c>
      <c r="RXR23" s="208" t="s">
        <v>555</v>
      </c>
      <c r="RXS23" s="208" t="s">
        <v>555</v>
      </c>
      <c r="RXT23" s="208" t="s">
        <v>555</v>
      </c>
      <c r="RXU23" s="208" t="s">
        <v>555</v>
      </c>
      <c r="RXV23" s="208" t="s">
        <v>555</v>
      </c>
      <c r="RXW23" s="208" t="s">
        <v>555</v>
      </c>
      <c r="RXX23" s="208" t="s">
        <v>555</v>
      </c>
      <c r="RXY23" s="208" t="s">
        <v>555</v>
      </c>
      <c r="RXZ23" s="208" t="s">
        <v>555</v>
      </c>
      <c r="RYA23" s="208" t="s">
        <v>555</v>
      </c>
      <c r="RYB23" s="208" t="s">
        <v>555</v>
      </c>
      <c r="RYC23" s="208" t="s">
        <v>555</v>
      </c>
      <c r="RYD23" s="208" t="s">
        <v>555</v>
      </c>
      <c r="RYE23" s="208" t="s">
        <v>555</v>
      </c>
      <c r="RYF23" s="208" t="s">
        <v>555</v>
      </c>
      <c r="RYG23" s="208" t="s">
        <v>555</v>
      </c>
      <c r="RYH23" s="208" t="s">
        <v>555</v>
      </c>
      <c r="RYI23" s="208" t="s">
        <v>555</v>
      </c>
      <c r="RYJ23" s="208" t="s">
        <v>555</v>
      </c>
      <c r="RYK23" s="208" t="s">
        <v>555</v>
      </c>
      <c r="RYL23" s="208" t="s">
        <v>555</v>
      </c>
      <c r="RYM23" s="208" t="s">
        <v>555</v>
      </c>
      <c r="RYN23" s="208" t="s">
        <v>555</v>
      </c>
      <c r="RYO23" s="208" t="s">
        <v>555</v>
      </c>
      <c r="RYP23" s="208" t="s">
        <v>555</v>
      </c>
      <c r="RYQ23" s="208" t="s">
        <v>555</v>
      </c>
      <c r="RYR23" s="208" t="s">
        <v>555</v>
      </c>
      <c r="RYS23" s="208" t="s">
        <v>555</v>
      </c>
      <c r="RYT23" s="208" t="s">
        <v>555</v>
      </c>
      <c r="RYU23" s="208" t="s">
        <v>555</v>
      </c>
      <c r="RYV23" s="208" t="s">
        <v>555</v>
      </c>
      <c r="RYW23" s="208" t="s">
        <v>555</v>
      </c>
      <c r="RYX23" s="208" t="s">
        <v>555</v>
      </c>
      <c r="RYY23" s="208" t="s">
        <v>555</v>
      </c>
      <c r="RYZ23" s="208" t="s">
        <v>555</v>
      </c>
      <c r="RZA23" s="208" t="s">
        <v>555</v>
      </c>
      <c r="RZB23" s="208" t="s">
        <v>555</v>
      </c>
      <c r="RZC23" s="208" t="s">
        <v>555</v>
      </c>
      <c r="RZD23" s="208" t="s">
        <v>555</v>
      </c>
      <c r="RZE23" s="208" t="s">
        <v>555</v>
      </c>
      <c r="RZF23" s="208" t="s">
        <v>555</v>
      </c>
      <c r="RZG23" s="208" t="s">
        <v>555</v>
      </c>
      <c r="RZH23" s="208" t="s">
        <v>555</v>
      </c>
      <c r="RZI23" s="208" t="s">
        <v>555</v>
      </c>
      <c r="RZJ23" s="208" t="s">
        <v>555</v>
      </c>
      <c r="RZK23" s="208" t="s">
        <v>555</v>
      </c>
      <c r="RZL23" s="208" t="s">
        <v>555</v>
      </c>
      <c r="RZM23" s="208" t="s">
        <v>555</v>
      </c>
      <c r="RZN23" s="208" t="s">
        <v>555</v>
      </c>
      <c r="RZO23" s="208" t="s">
        <v>555</v>
      </c>
      <c r="RZP23" s="208" t="s">
        <v>555</v>
      </c>
      <c r="RZQ23" s="208" t="s">
        <v>555</v>
      </c>
      <c r="RZR23" s="208" t="s">
        <v>555</v>
      </c>
      <c r="RZS23" s="208" t="s">
        <v>555</v>
      </c>
      <c r="RZT23" s="208" t="s">
        <v>555</v>
      </c>
      <c r="RZU23" s="208" t="s">
        <v>555</v>
      </c>
      <c r="RZV23" s="208" t="s">
        <v>555</v>
      </c>
      <c r="RZW23" s="208" t="s">
        <v>555</v>
      </c>
      <c r="RZX23" s="208" t="s">
        <v>555</v>
      </c>
      <c r="RZY23" s="208" t="s">
        <v>555</v>
      </c>
      <c r="RZZ23" s="208" t="s">
        <v>555</v>
      </c>
      <c r="SAA23" s="208" t="s">
        <v>555</v>
      </c>
      <c r="SAB23" s="208" t="s">
        <v>555</v>
      </c>
      <c r="SAC23" s="208" t="s">
        <v>555</v>
      </c>
      <c r="SAD23" s="208" t="s">
        <v>555</v>
      </c>
      <c r="SAE23" s="208" t="s">
        <v>555</v>
      </c>
      <c r="SAF23" s="208" t="s">
        <v>555</v>
      </c>
      <c r="SAG23" s="208" t="s">
        <v>555</v>
      </c>
      <c r="SAH23" s="208" t="s">
        <v>555</v>
      </c>
      <c r="SAI23" s="208" t="s">
        <v>555</v>
      </c>
      <c r="SAJ23" s="208" t="s">
        <v>555</v>
      </c>
      <c r="SAK23" s="208" t="s">
        <v>555</v>
      </c>
      <c r="SAL23" s="208" t="s">
        <v>555</v>
      </c>
      <c r="SAM23" s="208" t="s">
        <v>555</v>
      </c>
      <c r="SAN23" s="208" t="s">
        <v>555</v>
      </c>
      <c r="SAO23" s="208" t="s">
        <v>555</v>
      </c>
      <c r="SAP23" s="208" t="s">
        <v>555</v>
      </c>
      <c r="SAQ23" s="208" t="s">
        <v>555</v>
      </c>
      <c r="SAR23" s="208" t="s">
        <v>555</v>
      </c>
      <c r="SAS23" s="208" t="s">
        <v>555</v>
      </c>
      <c r="SAT23" s="208" t="s">
        <v>555</v>
      </c>
      <c r="SAU23" s="208" t="s">
        <v>555</v>
      </c>
      <c r="SAV23" s="208" t="s">
        <v>555</v>
      </c>
      <c r="SAW23" s="208" t="s">
        <v>555</v>
      </c>
      <c r="SAX23" s="208" t="s">
        <v>555</v>
      </c>
      <c r="SAY23" s="208" t="s">
        <v>555</v>
      </c>
      <c r="SAZ23" s="208" t="s">
        <v>555</v>
      </c>
      <c r="SBA23" s="208" t="s">
        <v>555</v>
      </c>
      <c r="SBB23" s="208" t="s">
        <v>555</v>
      </c>
      <c r="SBC23" s="208" t="s">
        <v>555</v>
      </c>
      <c r="SBD23" s="208" t="s">
        <v>555</v>
      </c>
      <c r="SBE23" s="208" t="s">
        <v>555</v>
      </c>
      <c r="SBF23" s="208" t="s">
        <v>555</v>
      </c>
      <c r="SBG23" s="208" t="s">
        <v>555</v>
      </c>
      <c r="SBH23" s="208" t="s">
        <v>555</v>
      </c>
      <c r="SBI23" s="208" t="s">
        <v>555</v>
      </c>
      <c r="SBJ23" s="208" t="s">
        <v>555</v>
      </c>
      <c r="SBK23" s="208" t="s">
        <v>555</v>
      </c>
      <c r="SBL23" s="208" t="s">
        <v>555</v>
      </c>
      <c r="SBM23" s="208" t="s">
        <v>555</v>
      </c>
      <c r="SBN23" s="208" t="s">
        <v>555</v>
      </c>
      <c r="SBO23" s="208" t="s">
        <v>555</v>
      </c>
      <c r="SBP23" s="208" t="s">
        <v>555</v>
      </c>
      <c r="SBQ23" s="208" t="s">
        <v>555</v>
      </c>
      <c r="SBR23" s="208" t="s">
        <v>555</v>
      </c>
      <c r="SBS23" s="208" t="s">
        <v>555</v>
      </c>
      <c r="SBT23" s="208" t="s">
        <v>555</v>
      </c>
      <c r="SBU23" s="208" t="s">
        <v>555</v>
      </c>
      <c r="SBV23" s="208" t="s">
        <v>555</v>
      </c>
      <c r="SBW23" s="208" t="s">
        <v>555</v>
      </c>
      <c r="SBX23" s="208" t="s">
        <v>555</v>
      </c>
      <c r="SBY23" s="208" t="s">
        <v>555</v>
      </c>
      <c r="SBZ23" s="208" t="s">
        <v>555</v>
      </c>
      <c r="SCA23" s="208" t="s">
        <v>555</v>
      </c>
      <c r="SCB23" s="208" t="s">
        <v>555</v>
      </c>
      <c r="SCC23" s="208" t="s">
        <v>555</v>
      </c>
      <c r="SCD23" s="208" t="s">
        <v>555</v>
      </c>
      <c r="SCE23" s="208" t="s">
        <v>555</v>
      </c>
      <c r="SCF23" s="208" t="s">
        <v>555</v>
      </c>
      <c r="SCG23" s="208" t="s">
        <v>555</v>
      </c>
      <c r="SCH23" s="208" t="s">
        <v>555</v>
      </c>
      <c r="SCI23" s="208" t="s">
        <v>555</v>
      </c>
      <c r="SCJ23" s="208" t="s">
        <v>555</v>
      </c>
      <c r="SCK23" s="208" t="s">
        <v>555</v>
      </c>
      <c r="SCL23" s="208" t="s">
        <v>555</v>
      </c>
      <c r="SCM23" s="208" t="s">
        <v>555</v>
      </c>
      <c r="SCN23" s="208" t="s">
        <v>555</v>
      </c>
      <c r="SCO23" s="208" t="s">
        <v>555</v>
      </c>
      <c r="SCP23" s="208" t="s">
        <v>555</v>
      </c>
      <c r="SCQ23" s="208" t="s">
        <v>555</v>
      </c>
      <c r="SCR23" s="208" t="s">
        <v>555</v>
      </c>
      <c r="SCS23" s="208" t="s">
        <v>555</v>
      </c>
      <c r="SCT23" s="208" t="s">
        <v>555</v>
      </c>
      <c r="SCU23" s="208" t="s">
        <v>555</v>
      </c>
      <c r="SCV23" s="208" t="s">
        <v>555</v>
      </c>
      <c r="SCW23" s="208" t="s">
        <v>555</v>
      </c>
      <c r="SCX23" s="208" t="s">
        <v>555</v>
      </c>
      <c r="SCY23" s="208" t="s">
        <v>555</v>
      </c>
      <c r="SCZ23" s="208" t="s">
        <v>555</v>
      </c>
      <c r="SDA23" s="208" t="s">
        <v>555</v>
      </c>
      <c r="SDB23" s="208" t="s">
        <v>555</v>
      </c>
      <c r="SDC23" s="208" t="s">
        <v>555</v>
      </c>
      <c r="SDD23" s="208" t="s">
        <v>555</v>
      </c>
      <c r="SDE23" s="208" t="s">
        <v>555</v>
      </c>
      <c r="SDF23" s="208" t="s">
        <v>555</v>
      </c>
      <c r="SDG23" s="208" t="s">
        <v>555</v>
      </c>
      <c r="SDH23" s="208" t="s">
        <v>555</v>
      </c>
      <c r="SDI23" s="208" t="s">
        <v>555</v>
      </c>
      <c r="SDJ23" s="208" t="s">
        <v>555</v>
      </c>
      <c r="SDK23" s="208" t="s">
        <v>555</v>
      </c>
      <c r="SDL23" s="208" t="s">
        <v>555</v>
      </c>
      <c r="SDM23" s="208" t="s">
        <v>555</v>
      </c>
      <c r="SDN23" s="208" t="s">
        <v>555</v>
      </c>
      <c r="SDO23" s="208" t="s">
        <v>555</v>
      </c>
      <c r="SDP23" s="208" t="s">
        <v>555</v>
      </c>
      <c r="SDQ23" s="208" t="s">
        <v>555</v>
      </c>
      <c r="SDR23" s="208" t="s">
        <v>555</v>
      </c>
      <c r="SDS23" s="208" t="s">
        <v>555</v>
      </c>
      <c r="SDT23" s="208" t="s">
        <v>555</v>
      </c>
      <c r="SDU23" s="208" t="s">
        <v>555</v>
      </c>
      <c r="SDV23" s="208" t="s">
        <v>555</v>
      </c>
      <c r="SDW23" s="208" t="s">
        <v>555</v>
      </c>
      <c r="SDX23" s="208" t="s">
        <v>555</v>
      </c>
      <c r="SDY23" s="208" t="s">
        <v>555</v>
      </c>
      <c r="SDZ23" s="208" t="s">
        <v>555</v>
      </c>
      <c r="SEA23" s="208" t="s">
        <v>555</v>
      </c>
      <c r="SEB23" s="208" t="s">
        <v>555</v>
      </c>
      <c r="SEC23" s="208" t="s">
        <v>555</v>
      </c>
      <c r="SED23" s="208" t="s">
        <v>555</v>
      </c>
      <c r="SEE23" s="208" t="s">
        <v>555</v>
      </c>
      <c r="SEF23" s="208" t="s">
        <v>555</v>
      </c>
      <c r="SEG23" s="208" t="s">
        <v>555</v>
      </c>
      <c r="SEH23" s="208" t="s">
        <v>555</v>
      </c>
      <c r="SEI23" s="208" t="s">
        <v>555</v>
      </c>
      <c r="SEJ23" s="208" t="s">
        <v>555</v>
      </c>
      <c r="SEK23" s="208" t="s">
        <v>555</v>
      </c>
      <c r="SEL23" s="208" t="s">
        <v>555</v>
      </c>
      <c r="SEM23" s="208" t="s">
        <v>555</v>
      </c>
      <c r="SEN23" s="208" t="s">
        <v>555</v>
      </c>
      <c r="SEO23" s="208" t="s">
        <v>555</v>
      </c>
      <c r="SEP23" s="208" t="s">
        <v>555</v>
      </c>
      <c r="SEQ23" s="208" t="s">
        <v>555</v>
      </c>
      <c r="SER23" s="208" t="s">
        <v>555</v>
      </c>
      <c r="SES23" s="208" t="s">
        <v>555</v>
      </c>
      <c r="SET23" s="208" t="s">
        <v>555</v>
      </c>
      <c r="SEU23" s="208" t="s">
        <v>555</v>
      </c>
      <c r="SEV23" s="208" t="s">
        <v>555</v>
      </c>
      <c r="SEW23" s="208" t="s">
        <v>555</v>
      </c>
      <c r="SEX23" s="208" t="s">
        <v>555</v>
      </c>
      <c r="SEY23" s="208" t="s">
        <v>555</v>
      </c>
      <c r="SEZ23" s="208" t="s">
        <v>555</v>
      </c>
      <c r="SFA23" s="208" t="s">
        <v>555</v>
      </c>
      <c r="SFB23" s="208" t="s">
        <v>555</v>
      </c>
      <c r="SFC23" s="208" t="s">
        <v>555</v>
      </c>
      <c r="SFD23" s="208" t="s">
        <v>555</v>
      </c>
      <c r="SFE23" s="208" t="s">
        <v>555</v>
      </c>
      <c r="SFF23" s="208" t="s">
        <v>555</v>
      </c>
      <c r="SFG23" s="208" t="s">
        <v>555</v>
      </c>
      <c r="SFH23" s="208" t="s">
        <v>555</v>
      </c>
      <c r="SFI23" s="208" t="s">
        <v>555</v>
      </c>
      <c r="SFJ23" s="208" t="s">
        <v>555</v>
      </c>
      <c r="SFK23" s="208" t="s">
        <v>555</v>
      </c>
      <c r="SFL23" s="208" t="s">
        <v>555</v>
      </c>
      <c r="SFM23" s="208" t="s">
        <v>555</v>
      </c>
      <c r="SFN23" s="208" t="s">
        <v>555</v>
      </c>
      <c r="SFO23" s="208" t="s">
        <v>555</v>
      </c>
      <c r="SFP23" s="208" t="s">
        <v>555</v>
      </c>
      <c r="SFQ23" s="208" t="s">
        <v>555</v>
      </c>
      <c r="SFR23" s="208" t="s">
        <v>555</v>
      </c>
      <c r="SFS23" s="208" t="s">
        <v>555</v>
      </c>
      <c r="SFT23" s="208" t="s">
        <v>555</v>
      </c>
      <c r="SFU23" s="208" t="s">
        <v>555</v>
      </c>
      <c r="SFV23" s="208" t="s">
        <v>555</v>
      </c>
      <c r="SFW23" s="208" t="s">
        <v>555</v>
      </c>
      <c r="SFX23" s="208" t="s">
        <v>555</v>
      </c>
      <c r="SFY23" s="208" t="s">
        <v>555</v>
      </c>
      <c r="SFZ23" s="208" t="s">
        <v>555</v>
      </c>
      <c r="SGA23" s="208" t="s">
        <v>555</v>
      </c>
      <c r="SGB23" s="208" t="s">
        <v>555</v>
      </c>
      <c r="SGC23" s="208" t="s">
        <v>555</v>
      </c>
      <c r="SGD23" s="208" t="s">
        <v>555</v>
      </c>
      <c r="SGE23" s="208" t="s">
        <v>555</v>
      </c>
      <c r="SGF23" s="208" t="s">
        <v>555</v>
      </c>
      <c r="SGG23" s="208" t="s">
        <v>555</v>
      </c>
      <c r="SGH23" s="208" t="s">
        <v>555</v>
      </c>
      <c r="SGI23" s="208" t="s">
        <v>555</v>
      </c>
      <c r="SGJ23" s="208" t="s">
        <v>555</v>
      </c>
      <c r="SGK23" s="208" t="s">
        <v>555</v>
      </c>
      <c r="SGL23" s="208" t="s">
        <v>555</v>
      </c>
      <c r="SGM23" s="208" t="s">
        <v>555</v>
      </c>
      <c r="SGN23" s="208" t="s">
        <v>555</v>
      </c>
      <c r="SGO23" s="208" t="s">
        <v>555</v>
      </c>
      <c r="SGP23" s="208" t="s">
        <v>555</v>
      </c>
      <c r="SGQ23" s="208" t="s">
        <v>555</v>
      </c>
      <c r="SGR23" s="208" t="s">
        <v>555</v>
      </c>
      <c r="SGS23" s="208" t="s">
        <v>555</v>
      </c>
      <c r="SGT23" s="208" t="s">
        <v>555</v>
      </c>
      <c r="SGU23" s="208" t="s">
        <v>555</v>
      </c>
      <c r="SGV23" s="208" t="s">
        <v>555</v>
      </c>
      <c r="SGW23" s="208" t="s">
        <v>555</v>
      </c>
      <c r="SGX23" s="208" t="s">
        <v>555</v>
      </c>
      <c r="SGY23" s="208" t="s">
        <v>555</v>
      </c>
      <c r="SGZ23" s="208" t="s">
        <v>555</v>
      </c>
      <c r="SHA23" s="208" t="s">
        <v>555</v>
      </c>
      <c r="SHB23" s="208" t="s">
        <v>555</v>
      </c>
      <c r="SHC23" s="208" t="s">
        <v>555</v>
      </c>
      <c r="SHD23" s="208" t="s">
        <v>555</v>
      </c>
      <c r="SHE23" s="208" t="s">
        <v>555</v>
      </c>
      <c r="SHF23" s="208" t="s">
        <v>555</v>
      </c>
      <c r="SHG23" s="208" t="s">
        <v>555</v>
      </c>
      <c r="SHH23" s="208" t="s">
        <v>555</v>
      </c>
      <c r="SHI23" s="208" t="s">
        <v>555</v>
      </c>
      <c r="SHJ23" s="208" t="s">
        <v>555</v>
      </c>
      <c r="SHK23" s="208" t="s">
        <v>555</v>
      </c>
      <c r="SHL23" s="208" t="s">
        <v>555</v>
      </c>
      <c r="SHM23" s="208" t="s">
        <v>555</v>
      </c>
      <c r="SHN23" s="208" t="s">
        <v>555</v>
      </c>
      <c r="SHO23" s="208" t="s">
        <v>555</v>
      </c>
      <c r="SHP23" s="208" t="s">
        <v>555</v>
      </c>
      <c r="SHQ23" s="208" t="s">
        <v>555</v>
      </c>
      <c r="SHR23" s="208" t="s">
        <v>555</v>
      </c>
      <c r="SHS23" s="208" t="s">
        <v>555</v>
      </c>
      <c r="SHT23" s="208" t="s">
        <v>555</v>
      </c>
      <c r="SHU23" s="208" t="s">
        <v>555</v>
      </c>
      <c r="SHV23" s="208" t="s">
        <v>555</v>
      </c>
      <c r="SHW23" s="208" t="s">
        <v>555</v>
      </c>
      <c r="SHX23" s="208" t="s">
        <v>555</v>
      </c>
      <c r="SHY23" s="208" t="s">
        <v>555</v>
      </c>
      <c r="SHZ23" s="208" t="s">
        <v>555</v>
      </c>
      <c r="SIA23" s="208" t="s">
        <v>555</v>
      </c>
      <c r="SIB23" s="208" t="s">
        <v>555</v>
      </c>
      <c r="SIC23" s="208" t="s">
        <v>555</v>
      </c>
      <c r="SID23" s="208" t="s">
        <v>555</v>
      </c>
      <c r="SIE23" s="208" t="s">
        <v>555</v>
      </c>
      <c r="SIF23" s="208" t="s">
        <v>555</v>
      </c>
      <c r="SIG23" s="208" t="s">
        <v>555</v>
      </c>
      <c r="SIH23" s="208" t="s">
        <v>555</v>
      </c>
      <c r="SII23" s="208" t="s">
        <v>555</v>
      </c>
      <c r="SIJ23" s="208" t="s">
        <v>555</v>
      </c>
      <c r="SIK23" s="208" t="s">
        <v>555</v>
      </c>
      <c r="SIL23" s="208" t="s">
        <v>555</v>
      </c>
      <c r="SIM23" s="208" t="s">
        <v>555</v>
      </c>
      <c r="SIN23" s="208" t="s">
        <v>555</v>
      </c>
      <c r="SIO23" s="208" t="s">
        <v>555</v>
      </c>
      <c r="SIP23" s="208" t="s">
        <v>555</v>
      </c>
      <c r="SIQ23" s="208" t="s">
        <v>555</v>
      </c>
      <c r="SIR23" s="208" t="s">
        <v>555</v>
      </c>
      <c r="SIS23" s="208" t="s">
        <v>555</v>
      </c>
      <c r="SIT23" s="208" t="s">
        <v>555</v>
      </c>
      <c r="SIU23" s="208" t="s">
        <v>555</v>
      </c>
      <c r="SIV23" s="208" t="s">
        <v>555</v>
      </c>
      <c r="SIW23" s="208" t="s">
        <v>555</v>
      </c>
      <c r="SIX23" s="208" t="s">
        <v>555</v>
      </c>
      <c r="SIY23" s="208" t="s">
        <v>555</v>
      </c>
      <c r="SIZ23" s="208" t="s">
        <v>555</v>
      </c>
      <c r="SJA23" s="208" t="s">
        <v>555</v>
      </c>
      <c r="SJB23" s="208" t="s">
        <v>555</v>
      </c>
      <c r="SJC23" s="208" t="s">
        <v>555</v>
      </c>
      <c r="SJD23" s="208" t="s">
        <v>555</v>
      </c>
      <c r="SJE23" s="208" t="s">
        <v>555</v>
      </c>
      <c r="SJF23" s="208" t="s">
        <v>555</v>
      </c>
      <c r="SJG23" s="208" t="s">
        <v>555</v>
      </c>
      <c r="SJH23" s="208" t="s">
        <v>555</v>
      </c>
      <c r="SJI23" s="208" t="s">
        <v>555</v>
      </c>
      <c r="SJJ23" s="208" t="s">
        <v>555</v>
      </c>
      <c r="SJK23" s="208" t="s">
        <v>555</v>
      </c>
      <c r="SJL23" s="208" t="s">
        <v>555</v>
      </c>
      <c r="SJM23" s="208" t="s">
        <v>555</v>
      </c>
      <c r="SJN23" s="208" t="s">
        <v>555</v>
      </c>
      <c r="SJO23" s="208" t="s">
        <v>555</v>
      </c>
      <c r="SJP23" s="208" t="s">
        <v>555</v>
      </c>
      <c r="SJQ23" s="208" t="s">
        <v>555</v>
      </c>
      <c r="SJR23" s="208" t="s">
        <v>555</v>
      </c>
      <c r="SJS23" s="208" t="s">
        <v>555</v>
      </c>
      <c r="SJT23" s="208" t="s">
        <v>555</v>
      </c>
      <c r="SJU23" s="208" t="s">
        <v>555</v>
      </c>
      <c r="SJV23" s="208" t="s">
        <v>555</v>
      </c>
      <c r="SJW23" s="208" t="s">
        <v>555</v>
      </c>
      <c r="SJX23" s="208" t="s">
        <v>555</v>
      </c>
      <c r="SJY23" s="208" t="s">
        <v>555</v>
      </c>
      <c r="SJZ23" s="208" t="s">
        <v>555</v>
      </c>
      <c r="SKA23" s="208" t="s">
        <v>555</v>
      </c>
      <c r="SKB23" s="208" t="s">
        <v>555</v>
      </c>
      <c r="SKC23" s="208" t="s">
        <v>555</v>
      </c>
      <c r="SKD23" s="208" t="s">
        <v>555</v>
      </c>
      <c r="SKE23" s="208" t="s">
        <v>555</v>
      </c>
      <c r="SKF23" s="208" t="s">
        <v>555</v>
      </c>
      <c r="SKG23" s="208" t="s">
        <v>555</v>
      </c>
      <c r="SKH23" s="208" t="s">
        <v>555</v>
      </c>
      <c r="SKI23" s="208" t="s">
        <v>555</v>
      </c>
      <c r="SKJ23" s="208" t="s">
        <v>555</v>
      </c>
      <c r="SKK23" s="208" t="s">
        <v>555</v>
      </c>
      <c r="SKL23" s="208" t="s">
        <v>555</v>
      </c>
      <c r="SKM23" s="208" t="s">
        <v>555</v>
      </c>
      <c r="SKN23" s="208" t="s">
        <v>555</v>
      </c>
      <c r="SKO23" s="208" t="s">
        <v>555</v>
      </c>
      <c r="SKP23" s="208" t="s">
        <v>555</v>
      </c>
      <c r="SKQ23" s="208" t="s">
        <v>555</v>
      </c>
      <c r="SKR23" s="208" t="s">
        <v>555</v>
      </c>
      <c r="SKS23" s="208" t="s">
        <v>555</v>
      </c>
      <c r="SKT23" s="208" t="s">
        <v>555</v>
      </c>
      <c r="SKU23" s="208" t="s">
        <v>555</v>
      </c>
      <c r="SKV23" s="208" t="s">
        <v>555</v>
      </c>
      <c r="SKW23" s="208" t="s">
        <v>555</v>
      </c>
      <c r="SKX23" s="208" t="s">
        <v>555</v>
      </c>
      <c r="SKY23" s="208" t="s">
        <v>555</v>
      </c>
      <c r="SKZ23" s="208" t="s">
        <v>555</v>
      </c>
      <c r="SLA23" s="208" t="s">
        <v>555</v>
      </c>
      <c r="SLB23" s="208" t="s">
        <v>555</v>
      </c>
      <c r="SLC23" s="208" t="s">
        <v>555</v>
      </c>
      <c r="SLD23" s="208" t="s">
        <v>555</v>
      </c>
      <c r="SLE23" s="208" t="s">
        <v>555</v>
      </c>
      <c r="SLF23" s="208" t="s">
        <v>555</v>
      </c>
      <c r="SLG23" s="208" t="s">
        <v>555</v>
      </c>
      <c r="SLH23" s="208" t="s">
        <v>555</v>
      </c>
      <c r="SLI23" s="208" t="s">
        <v>555</v>
      </c>
      <c r="SLJ23" s="208" t="s">
        <v>555</v>
      </c>
      <c r="SLK23" s="208" t="s">
        <v>555</v>
      </c>
      <c r="SLL23" s="208" t="s">
        <v>555</v>
      </c>
      <c r="SLM23" s="208" t="s">
        <v>555</v>
      </c>
      <c r="SLN23" s="208" t="s">
        <v>555</v>
      </c>
      <c r="SLO23" s="208" t="s">
        <v>555</v>
      </c>
      <c r="SLP23" s="208" t="s">
        <v>555</v>
      </c>
      <c r="SLQ23" s="208" t="s">
        <v>555</v>
      </c>
      <c r="SLR23" s="208" t="s">
        <v>555</v>
      </c>
      <c r="SLS23" s="208" t="s">
        <v>555</v>
      </c>
      <c r="SLT23" s="208" t="s">
        <v>555</v>
      </c>
      <c r="SLU23" s="208" t="s">
        <v>555</v>
      </c>
      <c r="SLV23" s="208" t="s">
        <v>555</v>
      </c>
      <c r="SLW23" s="208" t="s">
        <v>555</v>
      </c>
      <c r="SLX23" s="208" t="s">
        <v>555</v>
      </c>
      <c r="SLY23" s="208" t="s">
        <v>555</v>
      </c>
      <c r="SLZ23" s="208" t="s">
        <v>555</v>
      </c>
      <c r="SMA23" s="208" t="s">
        <v>555</v>
      </c>
      <c r="SMB23" s="208" t="s">
        <v>555</v>
      </c>
      <c r="SMC23" s="208" t="s">
        <v>555</v>
      </c>
      <c r="SMD23" s="208" t="s">
        <v>555</v>
      </c>
      <c r="SME23" s="208" t="s">
        <v>555</v>
      </c>
      <c r="SMF23" s="208" t="s">
        <v>555</v>
      </c>
      <c r="SMG23" s="208" t="s">
        <v>555</v>
      </c>
      <c r="SMH23" s="208" t="s">
        <v>555</v>
      </c>
      <c r="SMI23" s="208" t="s">
        <v>555</v>
      </c>
      <c r="SMJ23" s="208" t="s">
        <v>555</v>
      </c>
      <c r="SMK23" s="208" t="s">
        <v>555</v>
      </c>
      <c r="SML23" s="208" t="s">
        <v>555</v>
      </c>
      <c r="SMM23" s="208" t="s">
        <v>555</v>
      </c>
      <c r="SMN23" s="208" t="s">
        <v>555</v>
      </c>
      <c r="SMO23" s="208" t="s">
        <v>555</v>
      </c>
      <c r="SMP23" s="208" t="s">
        <v>555</v>
      </c>
      <c r="SMQ23" s="208" t="s">
        <v>555</v>
      </c>
      <c r="SMR23" s="208" t="s">
        <v>555</v>
      </c>
      <c r="SMS23" s="208" t="s">
        <v>555</v>
      </c>
      <c r="SMT23" s="208" t="s">
        <v>555</v>
      </c>
      <c r="SMU23" s="208" t="s">
        <v>555</v>
      </c>
      <c r="SMV23" s="208" t="s">
        <v>555</v>
      </c>
      <c r="SMW23" s="208" t="s">
        <v>555</v>
      </c>
      <c r="SMX23" s="208" t="s">
        <v>555</v>
      </c>
      <c r="SMY23" s="208" t="s">
        <v>555</v>
      </c>
      <c r="SMZ23" s="208" t="s">
        <v>555</v>
      </c>
      <c r="SNA23" s="208" t="s">
        <v>555</v>
      </c>
      <c r="SNB23" s="208" t="s">
        <v>555</v>
      </c>
      <c r="SNC23" s="208" t="s">
        <v>555</v>
      </c>
      <c r="SND23" s="208" t="s">
        <v>555</v>
      </c>
      <c r="SNE23" s="208" t="s">
        <v>555</v>
      </c>
      <c r="SNF23" s="208" t="s">
        <v>555</v>
      </c>
      <c r="SNG23" s="208" t="s">
        <v>555</v>
      </c>
      <c r="SNH23" s="208" t="s">
        <v>555</v>
      </c>
      <c r="SNI23" s="208" t="s">
        <v>555</v>
      </c>
      <c r="SNJ23" s="208" t="s">
        <v>555</v>
      </c>
      <c r="SNK23" s="208" t="s">
        <v>555</v>
      </c>
      <c r="SNL23" s="208" t="s">
        <v>555</v>
      </c>
      <c r="SNM23" s="208" t="s">
        <v>555</v>
      </c>
      <c r="SNN23" s="208" t="s">
        <v>555</v>
      </c>
      <c r="SNO23" s="208" t="s">
        <v>555</v>
      </c>
      <c r="SNP23" s="208" t="s">
        <v>555</v>
      </c>
      <c r="SNQ23" s="208" t="s">
        <v>555</v>
      </c>
      <c r="SNR23" s="208" t="s">
        <v>555</v>
      </c>
      <c r="SNS23" s="208" t="s">
        <v>555</v>
      </c>
      <c r="SNT23" s="208" t="s">
        <v>555</v>
      </c>
      <c r="SNU23" s="208" t="s">
        <v>555</v>
      </c>
      <c r="SNV23" s="208" t="s">
        <v>555</v>
      </c>
      <c r="SNW23" s="208" t="s">
        <v>555</v>
      </c>
      <c r="SNX23" s="208" t="s">
        <v>555</v>
      </c>
      <c r="SNY23" s="208" t="s">
        <v>555</v>
      </c>
      <c r="SNZ23" s="208" t="s">
        <v>555</v>
      </c>
      <c r="SOA23" s="208" t="s">
        <v>555</v>
      </c>
      <c r="SOB23" s="208" t="s">
        <v>555</v>
      </c>
      <c r="SOC23" s="208" t="s">
        <v>555</v>
      </c>
      <c r="SOD23" s="208" t="s">
        <v>555</v>
      </c>
      <c r="SOE23" s="208" t="s">
        <v>555</v>
      </c>
      <c r="SOF23" s="208" t="s">
        <v>555</v>
      </c>
      <c r="SOG23" s="208" t="s">
        <v>555</v>
      </c>
      <c r="SOH23" s="208" t="s">
        <v>555</v>
      </c>
      <c r="SOI23" s="208" t="s">
        <v>555</v>
      </c>
      <c r="SOJ23" s="208" t="s">
        <v>555</v>
      </c>
      <c r="SOK23" s="208" t="s">
        <v>555</v>
      </c>
      <c r="SOL23" s="208" t="s">
        <v>555</v>
      </c>
      <c r="SOM23" s="208" t="s">
        <v>555</v>
      </c>
      <c r="SON23" s="208" t="s">
        <v>555</v>
      </c>
      <c r="SOO23" s="208" t="s">
        <v>555</v>
      </c>
      <c r="SOP23" s="208" t="s">
        <v>555</v>
      </c>
      <c r="SOQ23" s="208" t="s">
        <v>555</v>
      </c>
      <c r="SOR23" s="208" t="s">
        <v>555</v>
      </c>
      <c r="SOS23" s="208" t="s">
        <v>555</v>
      </c>
      <c r="SOT23" s="208" t="s">
        <v>555</v>
      </c>
      <c r="SOU23" s="208" t="s">
        <v>555</v>
      </c>
      <c r="SOV23" s="208" t="s">
        <v>555</v>
      </c>
      <c r="SOW23" s="208" t="s">
        <v>555</v>
      </c>
      <c r="SOX23" s="208" t="s">
        <v>555</v>
      </c>
      <c r="SOY23" s="208" t="s">
        <v>555</v>
      </c>
      <c r="SOZ23" s="208" t="s">
        <v>555</v>
      </c>
      <c r="SPA23" s="208" t="s">
        <v>555</v>
      </c>
      <c r="SPB23" s="208" t="s">
        <v>555</v>
      </c>
      <c r="SPC23" s="208" t="s">
        <v>555</v>
      </c>
      <c r="SPD23" s="208" t="s">
        <v>555</v>
      </c>
      <c r="SPE23" s="208" t="s">
        <v>555</v>
      </c>
      <c r="SPF23" s="208" t="s">
        <v>555</v>
      </c>
      <c r="SPG23" s="208" t="s">
        <v>555</v>
      </c>
      <c r="SPH23" s="208" t="s">
        <v>555</v>
      </c>
      <c r="SPI23" s="208" t="s">
        <v>555</v>
      </c>
      <c r="SPJ23" s="208" t="s">
        <v>555</v>
      </c>
      <c r="SPK23" s="208" t="s">
        <v>555</v>
      </c>
      <c r="SPL23" s="208" t="s">
        <v>555</v>
      </c>
      <c r="SPM23" s="208" t="s">
        <v>555</v>
      </c>
      <c r="SPN23" s="208" t="s">
        <v>555</v>
      </c>
      <c r="SPO23" s="208" t="s">
        <v>555</v>
      </c>
      <c r="SPP23" s="208" t="s">
        <v>555</v>
      </c>
      <c r="SPQ23" s="208" t="s">
        <v>555</v>
      </c>
      <c r="SPR23" s="208" t="s">
        <v>555</v>
      </c>
      <c r="SPS23" s="208" t="s">
        <v>555</v>
      </c>
      <c r="SPT23" s="208" t="s">
        <v>555</v>
      </c>
      <c r="SPU23" s="208" t="s">
        <v>555</v>
      </c>
      <c r="SPV23" s="208" t="s">
        <v>555</v>
      </c>
      <c r="SPW23" s="208" t="s">
        <v>555</v>
      </c>
      <c r="SPX23" s="208" t="s">
        <v>555</v>
      </c>
      <c r="SPY23" s="208" t="s">
        <v>555</v>
      </c>
      <c r="SPZ23" s="208" t="s">
        <v>555</v>
      </c>
      <c r="SQA23" s="208" t="s">
        <v>555</v>
      </c>
      <c r="SQB23" s="208" t="s">
        <v>555</v>
      </c>
      <c r="SQC23" s="208" t="s">
        <v>555</v>
      </c>
      <c r="SQD23" s="208" t="s">
        <v>555</v>
      </c>
      <c r="SQE23" s="208" t="s">
        <v>555</v>
      </c>
      <c r="SQF23" s="208" t="s">
        <v>555</v>
      </c>
      <c r="SQG23" s="208" t="s">
        <v>555</v>
      </c>
      <c r="SQH23" s="208" t="s">
        <v>555</v>
      </c>
      <c r="SQI23" s="208" t="s">
        <v>555</v>
      </c>
      <c r="SQJ23" s="208" t="s">
        <v>555</v>
      </c>
      <c r="SQK23" s="208" t="s">
        <v>555</v>
      </c>
      <c r="SQL23" s="208" t="s">
        <v>555</v>
      </c>
      <c r="SQM23" s="208" t="s">
        <v>555</v>
      </c>
      <c r="SQN23" s="208" t="s">
        <v>555</v>
      </c>
      <c r="SQO23" s="208" t="s">
        <v>555</v>
      </c>
      <c r="SQP23" s="208" t="s">
        <v>555</v>
      </c>
      <c r="SQQ23" s="208" t="s">
        <v>555</v>
      </c>
      <c r="SQR23" s="208" t="s">
        <v>555</v>
      </c>
      <c r="SQS23" s="208" t="s">
        <v>555</v>
      </c>
      <c r="SQT23" s="208" t="s">
        <v>555</v>
      </c>
      <c r="SQU23" s="208" t="s">
        <v>555</v>
      </c>
      <c r="SQV23" s="208" t="s">
        <v>555</v>
      </c>
      <c r="SQW23" s="208" t="s">
        <v>555</v>
      </c>
      <c r="SQX23" s="208" t="s">
        <v>555</v>
      </c>
      <c r="SQY23" s="208" t="s">
        <v>555</v>
      </c>
      <c r="SQZ23" s="208" t="s">
        <v>555</v>
      </c>
      <c r="SRA23" s="208" t="s">
        <v>555</v>
      </c>
      <c r="SRB23" s="208" t="s">
        <v>555</v>
      </c>
      <c r="SRC23" s="208" t="s">
        <v>555</v>
      </c>
      <c r="SRD23" s="208" t="s">
        <v>555</v>
      </c>
      <c r="SRE23" s="208" t="s">
        <v>555</v>
      </c>
      <c r="SRF23" s="208" t="s">
        <v>555</v>
      </c>
      <c r="SRG23" s="208" t="s">
        <v>555</v>
      </c>
      <c r="SRH23" s="208" t="s">
        <v>555</v>
      </c>
      <c r="SRI23" s="208" t="s">
        <v>555</v>
      </c>
      <c r="SRJ23" s="208" t="s">
        <v>555</v>
      </c>
      <c r="SRK23" s="208" t="s">
        <v>555</v>
      </c>
      <c r="SRL23" s="208" t="s">
        <v>555</v>
      </c>
      <c r="SRM23" s="208" t="s">
        <v>555</v>
      </c>
      <c r="SRN23" s="208" t="s">
        <v>555</v>
      </c>
      <c r="SRO23" s="208" t="s">
        <v>555</v>
      </c>
      <c r="SRP23" s="208" t="s">
        <v>555</v>
      </c>
      <c r="SRQ23" s="208" t="s">
        <v>555</v>
      </c>
      <c r="SRR23" s="208" t="s">
        <v>555</v>
      </c>
      <c r="SRS23" s="208" t="s">
        <v>555</v>
      </c>
      <c r="SRT23" s="208" t="s">
        <v>555</v>
      </c>
      <c r="SRU23" s="208" t="s">
        <v>555</v>
      </c>
      <c r="SRV23" s="208" t="s">
        <v>555</v>
      </c>
      <c r="SRW23" s="208" t="s">
        <v>555</v>
      </c>
      <c r="SRX23" s="208" t="s">
        <v>555</v>
      </c>
      <c r="SRY23" s="208" t="s">
        <v>555</v>
      </c>
      <c r="SRZ23" s="208" t="s">
        <v>555</v>
      </c>
      <c r="SSA23" s="208" t="s">
        <v>555</v>
      </c>
      <c r="SSB23" s="208" t="s">
        <v>555</v>
      </c>
      <c r="SSC23" s="208" t="s">
        <v>555</v>
      </c>
      <c r="SSD23" s="208" t="s">
        <v>555</v>
      </c>
      <c r="SSE23" s="208" t="s">
        <v>555</v>
      </c>
      <c r="SSF23" s="208" t="s">
        <v>555</v>
      </c>
      <c r="SSG23" s="208" t="s">
        <v>555</v>
      </c>
      <c r="SSH23" s="208" t="s">
        <v>555</v>
      </c>
      <c r="SSI23" s="208" t="s">
        <v>555</v>
      </c>
      <c r="SSJ23" s="208" t="s">
        <v>555</v>
      </c>
      <c r="SSK23" s="208" t="s">
        <v>555</v>
      </c>
      <c r="SSL23" s="208" t="s">
        <v>555</v>
      </c>
      <c r="SSM23" s="208" t="s">
        <v>555</v>
      </c>
      <c r="SSN23" s="208" t="s">
        <v>555</v>
      </c>
      <c r="SSO23" s="208" t="s">
        <v>555</v>
      </c>
      <c r="SSP23" s="208" t="s">
        <v>555</v>
      </c>
      <c r="SSQ23" s="208" t="s">
        <v>555</v>
      </c>
      <c r="SSR23" s="208" t="s">
        <v>555</v>
      </c>
      <c r="SSS23" s="208" t="s">
        <v>555</v>
      </c>
      <c r="SST23" s="208" t="s">
        <v>555</v>
      </c>
      <c r="SSU23" s="208" t="s">
        <v>555</v>
      </c>
      <c r="SSV23" s="208" t="s">
        <v>555</v>
      </c>
      <c r="SSW23" s="208" t="s">
        <v>555</v>
      </c>
      <c r="SSX23" s="208" t="s">
        <v>555</v>
      </c>
      <c r="SSY23" s="208" t="s">
        <v>555</v>
      </c>
      <c r="SSZ23" s="208" t="s">
        <v>555</v>
      </c>
      <c r="STA23" s="208" t="s">
        <v>555</v>
      </c>
      <c r="STB23" s="208" t="s">
        <v>555</v>
      </c>
      <c r="STC23" s="208" t="s">
        <v>555</v>
      </c>
      <c r="STD23" s="208" t="s">
        <v>555</v>
      </c>
      <c r="STE23" s="208" t="s">
        <v>555</v>
      </c>
      <c r="STF23" s="208" t="s">
        <v>555</v>
      </c>
      <c r="STG23" s="208" t="s">
        <v>555</v>
      </c>
      <c r="STH23" s="208" t="s">
        <v>555</v>
      </c>
      <c r="STI23" s="208" t="s">
        <v>555</v>
      </c>
      <c r="STJ23" s="208" t="s">
        <v>555</v>
      </c>
      <c r="STK23" s="208" t="s">
        <v>555</v>
      </c>
      <c r="STL23" s="208" t="s">
        <v>555</v>
      </c>
      <c r="STM23" s="208" t="s">
        <v>555</v>
      </c>
      <c r="STN23" s="208" t="s">
        <v>555</v>
      </c>
      <c r="STO23" s="208" t="s">
        <v>555</v>
      </c>
      <c r="STP23" s="208" t="s">
        <v>555</v>
      </c>
      <c r="STQ23" s="208" t="s">
        <v>555</v>
      </c>
      <c r="STR23" s="208" t="s">
        <v>555</v>
      </c>
      <c r="STS23" s="208" t="s">
        <v>555</v>
      </c>
      <c r="STT23" s="208" t="s">
        <v>555</v>
      </c>
      <c r="STU23" s="208" t="s">
        <v>555</v>
      </c>
      <c r="STV23" s="208" t="s">
        <v>555</v>
      </c>
      <c r="STW23" s="208" t="s">
        <v>555</v>
      </c>
      <c r="STX23" s="208" t="s">
        <v>555</v>
      </c>
      <c r="STY23" s="208" t="s">
        <v>555</v>
      </c>
      <c r="STZ23" s="208" t="s">
        <v>555</v>
      </c>
      <c r="SUA23" s="208" t="s">
        <v>555</v>
      </c>
      <c r="SUB23" s="208" t="s">
        <v>555</v>
      </c>
      <c r="SUC23" s="208" t="s">
        <v>555</v>
      </c>
      <c r="SUD23" s="208" t="s">
        <v>555</v>
      </c>
      <c r="SUE23" s="208" t="s">
        <v>555</v>
      </c>
      <c r="SUF23" s="208" t="s">
        <v>555</v>
      </c>
      <c r="SUG23" s="208" t="s">
        <v>555</v>
      </c>
      <c r="SUH23" s="208" t="s">
        <v>555</v>
      </c>
      <c r="SUI23" s="208" t="s">
        <v>555</v>
      </c>
      <c r="SUJ23" s="208" t="s">
        <v>555</v>
      </c>
      <c r="SUK23" s="208" t="s">
        <v>555</v>
      </c>
      <c r="SUL23" s="208" t="s">
        <v>555</v>
      </c>
      <c r="SUM23" s="208" t="s">
        <v>555</v>
      </c>
      <c r="SUN23" s="208" t="s">
        <v>555</v>
      </c>
      <c r="SUO23" s="208" t="s">
        <v>555</v>
      </c>
      <c r="SUP23" s="208" t="s">
        <v>555</v>
      </c>
      <c r="SUQ23" s="208" t="s">
        <v>555</v>
      </c>
      <c r="SUR23" s="208" t="s">
        <v>555</v>
      </c>
      <c r="SUS23" s="208" t="s">
        <v>555</v>
      </c>
      <c r="SUT23" s="208" t="s">
        <v>555</v>
      </c>
      <c r="SUU23" s="208" t="s">
        <v>555</v>
      </c>
      <c r="SUV23" s="208" t="s">
        <v>555</v>
      </c>
      <c r="SUW23" s="208" t="s">
        <v>555</v>
      </c>
      <c r="SUX23" s="208" t="s">
        <v>555</v>
      </c>
      <c r="SUY23" s="208" t="s">
        <v>555</v>
      </c>
      <c r="SUZ23" s="208" t="s">
        <v>555</v>
      </c>
      <c r="SVA23" s="208" t="s">
        <v>555</v>
      </c>
      <c r="SVB23" s="208" t="s">
        <v>555</v>
      </c>
      <c r="SVC23" s="208" t="s">
        <v>555</v>
      </c>
      <c r="SVD23" s="208" t="s">
        <v>555</v>
      </c>
      <c r="SVE23" s="208" t="s">
        <v>555</v>
      </c>
      <c r="SVF23" s="208" t="s">
        <v>555</v>
      </c>
      <c r="SVG23" s="208" t="s">
        <v>555</v>
      </c>
      <c r="SVH23" s="208" t="s">
        <v>555</v>
      </c>
      <c r="SVI23" s="208" t="s">
        <v>555</v>
      </c>
      <c r="SVJ23" s="208" t="s">
        <v>555</v>
      </c>
      <c r="SVK23" s="208" t="s">
        <v>555</v>
      </c>
      <c r="SVL23" s="208" t="s">
        <v>555</v>
      </c>
      <c r="SVM23" s="208" t="s">
        <v>555</v>
      </c>
      <c r="SVN23" s="208" t="s">
        <v>555</v>
      </c>
      <c r="SVO23" s="208" t="s">
        <v>555</v>
      </c>
      <c r="SVP23" s="208" t="s">
        <v>555</v>
      </c>
      <c r="SVQ23" s="208" t="s">
        <v>555</v>
      </c>
      <c r="SVR23" s="208" t="s">
        <v>555</v>
      </c>
      <c r="SVS23" s="208" t="s">
        <v>555</v>
      </c>
      <c r="SVT23" s="208" t="s">
        <v>555</v>
      </c>
      <c r="SVU23" s="208" t="s">
        <v>555</v>
      </c>
      <c r="SVV23" s="208" t="s">
        <v>555</v>
      </c>
      <c r="SVW23" s="208" t="s">
        <v>555</v>
      </c>
      <c r="SVX23" s="208" t="s">
        <v>555</v>
      </c>
      <c r="SVY23" s="208" t="s">
        <v>555</v>
      </c>
      <c r="SVZ23" s="208" t="s">
        <v>555</v>
      </c>
      <c r="SWA23" s="208" t="s">
        <v>555</v>
      </c>
      <c r="SWB23" s="208" t="s">
        <v>555</v>
      </c>
      <c r="SWC23" s="208" t="s">
        <v>555</v>
      </c>
      <c r="SWD23" s="208" t="s">
        <v>555</v>
      </c>
      <c r="SWE23" s="208" t="s">
        <v>555</v>
      </c>
      <c r="SWF23" s="208" t="s">
        <v>555</v>
      </c>
      <c r="SWG23" s="208" t="s">
        <v>555</v>
      </c>
      <c r="SWH23" s="208" t="s">
        <v>555</v>
      </c>
      <c r="SWI23" s="208" t="s">
        <v>555</v>
      </c>
      <c r="SWJ23" s="208" t="s">
        <v>555</v>
      </c>
      <c r="SWK23" s="208" t="s">
        <v>555</v>
      </c>
      <c r="SWL23" s="208" t="s">
        <v>555</v>
      </c>
      <c r="SWM23" s="208" t="s">
        <v>555</v>
      </c>
      <c r="SWN23" s="208" t="s">
        <v>555</v>
      </c>
      <c r="SWO23" s="208" t="s">
        <v>555</v>
      </c>
      <c r="SWP23" s="208" t="s">
        <v>555</v>
      </c>
      <c r="SWQ23" s="208" t="s">
        <v>555</v>
      </c>
      <c r="SWR23" s="208" t="s">
        <v>555</v>
      </c>
      <c r="SWS23" s="208" t="s">
        <v>555</v>
      </c>
      <c r="SWT23" s="208" t="s">
        <v>555</v>
      </c>
      <c r="SWU23" s="208" t="s">
        <v>555</v>
      </c>
      <c r="SWV23" s="208" t="s">
        <v>555</v>
      </c>
      <c r="SWW23" s="208" t="s">
        <v>555</v>
      </c>
      <c r="SWX23" s="208" t="s">
        <v>555</v>
      </c>
      <c r="SWY23" s="208" t="s">
        <v>555</v>
      </c>
      <c r="SWZ23" s="208" t="s">
        <v>555</v>
      </c>
      <c r="SXA23" s="208" t="s">
        <v>555</v>
      </c>
      <c r="SXB23" s="208" t="s">
        <v>555</v>
      </c>
      <c r="SXC23" s="208" t="s">
        <v>555</v>
      </c>
      <c r="SXD23" s="208" t="s">
        <v>555</v>
      </c>
      <c r="SXE23" s="208" t="s">
        <v>555</v>
      </c>
      <c r="SXF23" s="208" t="s">
        <v>555</v>
      </c>
      <c r="SXG23" s="208" t="s">
        <v>555</v>
      </c>
      <c r="SXH23" s="208" t="s">
        <v>555</v>
      </c>
      <c r="SXI23" s="208" t="s">
        <v>555</v>
      </c>
      <c r="SXJ23" s="208" t="s">
        <v>555</v>
      </c>
      <c r="SXK23" s="208" t="s">
        <v>555</v>
      </c>
      <c r="SXL23" s="208" t="s">
        <v>555</v>
      </c>
      <c r="SXM23" s="208" t="s">
        <v>555</v>
      </c>
      <c r="SXN23" s="208" t="s">
        <v>555</v>
      </c>
      <c r="SXO23" s="208" t="s">
        <v>555</v>
      </c>
      <c r="SXP23" s="208" t="s">
        <v>555</v>
      </c>
      <c r="SXQ23" s="208" t="s">
        <v>555</v>
      </c>
      <c r="SXR23" s="208" t="s">
        <v>555</v>
      </c>
      <c r="SXS23" s="208" t="s">
        <v>555</v>
      </c>
      <c r="SXT23" s="208" t="s">
        <v>555</v>
      </c>
      <c r="SXU23" s="208" t="s">
        <v>555</v>
      </c>
      <c r="SXV23" s="208" t="s">
        <v>555</v>
      </c>
      <c r="SXW23" s="208" t="s">
        <v>555</v>
      </c>
      <c r="SXX23" s="208" t="s">
        <v>555</v>
      </c>
      <c r="SXY23" s="208" t="s">
        <v>555</v>
      </c>
      <c r="SXZ23" s="208" t="s">
        <v>555</v>
      </c>
      <c r="SYA23" s="208" t="s">
        <v>555</v>
      </c>
      <c r="SYB23" s="208" t="s">
        <v>555</v>
      </c>
      <c r="SYC23" s="208" t="s">
        <v>555</v>
      </c>
      <c r="SYD23" s="208" t="s">
        <v>555</v>
      </c>
      <c r="SYE23" s="208" t="s">
        <v>555</v>
      </c>
      <c r="SYF23" s="208" t="s">
        <v>555</v>
      </c>
      <c r="SYG23" s="208" t="s">
        <v>555</v>
      </c>
      <c r="SYH23" s="208" t="s">
        <v>555</v>
      </c>
      <c r="SYI23" s="208" t="s">
        <v>555</v>
      </c>
      <c r="SYJ23" s="208" t="s">
        <v>555</v>
      </c>
      <c r="SYK23" s="208" t="s">
        <v>555</v>
      </c>
      <c r="SYL23" s="208" t="s">
        <v>555</v>
      </c>
      <c r="SYM23" s="208" t="s">
        <v>555</v>
      </c>
      <c r="SYN23" s="208" t="s">
        <v>555</v>
      </c>
      <c r="SYO23" s="208" t="s">
        <v>555</v>
      </c>
      <c r="SYP23" s="208" t="s">
        <v>555</v>
      </c>
      <c r="SYQ23" s="208" t="s">
        <v>555</v>
      </c>
      <c r="SYR23" s="208" t="s">
        <v>555</v>
      </c>
      <c r="SYS23" s="208" t="s">
        <v>555</v>
      </c>
      <c r="SYT23" s="208" t="s">
        <v>555</v>
      </c>
      <c r="SYU23" s="208" t="s">
        <v>555</v>
      </c>
      <c r="SYV23" s="208" t="s">
        <v>555</v>
      </c>
      <c r="SYW23" s="208" t="s">
        <v>555</v>
      </c>
      <c r="SYX23" s="208" t="s">
        <v>555</v>
      </c>
      <c r="SYY23" s="208" t="s">
        <v>555</v>
      </c>
      <c r="SYZ23" s="208" t="s">
        <v>555</v>
      </c>
      <c r="SZA23" s="208" t="s">
        <v>555</v>
      </c>
      <c r="SZB23" s="208" t="s">
        <v>555</v>
      </c>
      <c r="SZC23" s="208" t="s">
        <v>555</v>
      </c>
      <c r="SZD23" s="208" t="s">
        <v>555</v>
      </c>
      <c r="SZE23" s="208" t="s">
        <v>555</v>
      </c>
      <c r="SZF23" s="208" t="s">
        <v>555</v>
      </c>
      <c r="SZG23" s="208" t="s">
        <v>555</v>
      </c>
      <c r="SZH23" s="208" t="s">
        <v>555</v>
      </c>
      <c r="SZI23" s="208" t="s">
        <v>555</v>
      </c>
      <c r="SZJ23" s="208" t="s">
        <v>555</v>
      </c>
      <c r="SZK23" s="208" t="s">
        <v>555</v>
      </c>
      <c r="SZL23" s="208" t="s">
        <v>555</v>
      </c>
      <c r="SZM23" s="208" t="s">
        <v>555</v>
      </c>
      <c r="SZN23" s="208" t="s">
        <v>555</v>
      </c>
      <c r="SZO23" s="208" t="s">
        <v>555</v>
      </c>
      <c r="SZP23" s="208" t="s">
        <v>555</v>
      </c>
      <c r="SZQ23" s="208" t="s">
        <v>555</v>
      </c>
      <c r="SZR23" s="208" t="s">
        <v>555</v>
      </c>
      <c r="SZS23" s="208" t="s">
        <v>555</v>
      </c>
      <c r="SZT23" s="208" t="s">
        <v>555</v>
      </c>
      <c r="SZU23" s="208" t="s">
        <v>555</v>
      </c>
      <c r="SZV23" s="208" t="s">
        <v>555</v>
      </c>
      <c r="SZW23" s="208" t="s">
        <v>555</v>
      </c>
      <c r="SZX23" s="208" t="s">
        <v>555</v>
      </c>
      <c r="SZY23" s="208" t="s">
        <v>555</v>
      </c>
      <c r="SZZ23" s="208" t="s">
        <v>555</v>
      </c>
      <c r="TAA23" s="208" t="s">
        <v>555</v>
      </c>
      <c r="TAB23" s="208" t="s">
        <v>555</v>
      </c>
      <c r="TAC23" s="208" t="s">
        <v>555</v>
      </c>
      <c r="TAD23" s="208" t="s">
        <v>555</v>
      </c>
      <c r="TAE23" s="208" t="s">
        <v>555</v>
      </c>
      <c r="TAF23" s="208" t="s">
        <v>555</v>
      </c>
      <c r="TAG23" s="208" t="s">
        <v>555</v>
      </c>
      <c r="TAH23" s="208" t="s">
        <v>555</v>
      </c>
      <c r="TAI23" s="208" t="s">
        <v>555</v>
      </c>
      <c r="TAJ23" s="208" t="s">
        <v>555</v>
      </c>
      <c r="TAK23" s="208" t="s">
        <v>555</v>
      </c>
      <c r="TAL23" s="208" t="s">
        <v>555</v>
      </c>
      <c r="TAM23" s="208" t="s">
        <v>555</v>
      </c>
      <c r="TAN23" s="208" t="s">
        <v>555</v>
      </c>
      <c r="TAO23" s="208" t="s">
        <v>555</v>
      </c>
      <c r="TAP23" s="208" t="s">
        <v>555</v>
      </c>
      <c r="TAQ23" s="208" t="s">
        <v>555</v>
      </c>
      <c r="TAR23" s="208" t="s">
        <v>555</v>
      </c>
      <c r="TAS23" s="208" t="s">
        <v>555</v>
      </c>
      <c r="TAT23" s="208" t="s">
        <v>555</v>
      </c>
      <c r="TAU23" s="208" t="s">
        <v>555</v>
      </c>
      <c r="TAV23" s="208" t="s">
        <v>555</v>
      </c>
      <c r="TAW23" s="208" t="s">
        <v>555</v>
      </c>
      <c r="TAX23" s="208" t="s">
        <v>555</v>
      </c>
      <c r="TAY23" s="208" t="s">
        <v>555</v>
      </c>
      <c r="TAZ23" s="208" t="s">
        <v>555</v>
      </c>
      <c r="TBA23" s="208" t="s">
        <v>555</v>
      </c>
      <c r="TBB23" s="208" t="s">
        <v>555</v>
      </c>
      <c r="TBC23" s="208" t="s">
        <v>555</v>
      </c>
      <c r="TBD23" s="208" t="s">
        <v>555</v>
      </c>
      <c r="TBE23" s="208" t="s">
        <v>555</v>
      </c>
      <c r="TBF23" s="208" t="s">
        <v>555</v>
      </c>
      <c r="TBG23" s="208" t="s">
        <v>555</v>
      </c>
      <c r="TBH23" s="208" t="s">
        <v>555</v>
      </c>
      <c r="TBI23" s="208" t="s">
        <v>555</v>
      </c>
      <c r="TBJ23" s="208" t="s">
        <v>555</v>
      </c>
      <c r="TBK23" s="208" t="s">
        <v>555</v>
      </c>
      <c r="TBL23" s="208" t="s">
        <v>555</v>
      </c>
      <c r="TBM23" s="208" t="s">
        <v>555</v>
      </c>
      <c r="TBN23" s="208" t="s">
        <v>555</v>
      </c>
      <c r="TBO23" s="208" t="s">
        <v>555</v>
      </c>
      <c r="TBP23" s="208" t="s">
        <v>555</v>
      </c>
      <c r="TBQ23" s="208" t="s">
        <v>555</v>
      </c>
      <c r="TBR23" s="208" t="s">
        <v>555</v>
      </c>
      <c r="TBS23" s="208" t="s">
        <v>555</v>
      </c>
      <c r="TBT23" s="208" t="s">
        <v>555</v>
      </c>
      <c r="TBU23" s="208" t="s">
        <v>555</v>
      </c>
      <c r="TBV23" s="208" t="s">
        <v>555</v>
      </c>
      <c r="TBW23" s="208" t="s">
        <v>555</v>
      </c>
      <c r="TBX23" s="208" t="s">
        <v>555</v>
      </c>
      <c r="TBY23" s="208" t="s">
        <v>555</v>
      </c>
      <c r="TBZ23" s="208" t="s">
        <v>555</v>
      </c>
      <c r="TCA23" s="208" t="s">
        <v>555</v>
      </c>
      <c r="TCB23" s="208" t="s">
        <v>555</v>
      </c>
      <c r="TCC23" s="208" t="s">
        <v>555</v>
      </c>
      <c r="TCD23" s="208" t="s">
        <v>555</v>
      </c>
      <c r="TCE23" s="208" t="s">
        <v>555</v>
      </c>
      <c r="TCF23" s="208" t="s">
        <v>555</v>
      </c>
      <c r="TCG23" s="208" t="s">
        <v>555</v>
      </c>
      <c r="TCH23" s="208" t="s">
        <v>555</v>
      </c>
      <c r="TCI23" s="208" t="s">
        <v>555</v>
      </c>
      <c r="TCJ23" s="208" t="s">
        <v>555</v>
      </c>
      <c r="TCK23" s="208" t="s">
        <v>555</v>
      </c>
      <c r="TCL23" s="208" t="s">
        <v>555</v>
      </c>
      <c r="TCM23" s="208" t="s">
        <v>555</v>
      </c>
      <c r="TCN23" s="208" t="s">
        <v>555</v>
      </c>
      <c r="TCO23" s="208" t="s">
        <v>555</v>
      </c>
      <c r="TCP23" s="208" t="s">
        <v>555</v>
      </c>
      <c r="TCQ23" s="208" t="s">
        <v>555</v>
      </c>
      <c r="TCR23" s="208" t="s">
        <v>555</v>
      </c>
      <c r="TCS23" s="208" t="s">
        <v>555</v>
      </c>
      <c r="TCT23" s="208" t="s">
        <v>555</v>
      </c>
      <c r="TCU23" s="208" t="s">
        <v>555</v>
      </c>
      <c r="TCV23" s="208" t="s">
        <v>555</v>
      </c>
      <c r="TCW23" s="208" t="s">
        <v>555</v>
      </c>
      <c r="TCX23" s="208" t="s">
        <v>555</v>
      </c>
      <c r="TCY23" s="208" t="s">
        <v>555</v>
      </c>
      <c r="TCZ23" s="208" t="s">
        <v>555</v>
      </c>
      <c r="TDA23" s="208" t="s">
        <v>555</v>
      </c>
      <c r="TDB23" s="208" t="s">
        <v>555</v>
      </c>
      <c r="TDC23" s="208" t="s">
        <v>555</v>
      </c>
      <c r="TDD23" s="208" t="s">
        <v>555</v>
      </c>
      <c r="TDE23" s="208" t="s">
        <v>555</v>
      </c>
      <c r="TDF23" s="208" t="s">
        <v>555</v>
      </c>
      <c r="TDG23" s="208" t="s">
        <v>555</v>
      </c>
      <c r="TDH23" s="208" t="s">
        <v>555</v>
      </c>
      <c r="TDI23" s="208" t="s">
        <v>555</v>
      </c>
      <c r="TDJ23" s="208" t="s">
        <v>555</v>
      </c>
      <c r="TDK23" s="208" t="s">
        <v>555</v>
      </c>
      <c r="TDL23" s="208" t="s">
        <v>555</v>
      </c>
      <c r="TDM23" s="208" t="s">
        <v>555</v>
      </c>
      <c r="TDN23" s="208" t="s">
        <v>555</v>
      </c>
      <c r="TDO23" s="208" t="s">
        <v>555</v>
      </c>
      <c r="TDP23" s="208" t="s">
        <v>555</v>
      </c>
      <c r="TDQ23" s="208" t="s">
        <v>555</v>
      </c>
      <c r="TDR23" s="208" t="s">
        <v>555</v>
      </c>
      <c r="TDS23" s="208" t="s">
        <v>555</v>
      </c>
      <c r="TDT23" s="208" t="s">
        <v>555</v>
      </c>
      <c r="TDU23" s="208" t="s">
        <v>555</v>
      </c>
      <c r="TDV23" s="208" t="s">
        <v>555</v>
      </c>
      <c r="TDW23" s="208" t="s">
        <v>555</v>
      </c>
      <c r="TDX23" s="208" t="s">
        <v>555</v>
      </c>
      <c r="TDY23" s="208" t="s">
        <v>555</v>
      </c>
      <c r="TDZ23" s="208" t="s">
        <v>555</v>
      </c>
      <c r="TEA23" s="208" t="s">
        <v>555</v>
      </c>
      <c r="TEB23" s="208" t="s">
        <v>555</v>
      </c>
      <c r="TEC23" s="208" t="s">
        <v>555</v>
      </c>
      <c r="TED23" s="208" t="s">
        <v>555</v>
      </c>
      <c r="TEE23" s="208" t="s">
        <v>555</v>
      </c>
      <c r="TEF23" s="208" t="s">
        <v>555</v>
      </c>
      <c r="TEG23" s="208" t="s">
        <v>555</v>
      </c>
      <c r="TEH23" s="208" t="s">
        <v>555</v>
      </c>
      <c r="TEI23" s="208" t="s">
        <v>555</v>
      </c>
      <c r="TEJ23" s="208" t="s">
        <v>555</v>
      </c>
      <c r="TEK23" s="208" t="s">
        <v>555</v>
      </c>
      <c r="TEL23" s="208" t="s">
        <v>555</v>
      </c>
      <c r="TEM23" s="208" t="s">
        <v>555</v>
      </c>
      <c r="TEN23" s="208" t="s">
        <v>555</v>
      </c>
      <c r="TEO23" s="208" t="s">
        <v>555</v>
      </c>
      <c r="TEP23" s="208" t="s">
        <v>555</v>
      </c>
      <c r="TEQ23" s="208" t="s">
        <v>555</v>
      </c>
      <c r="TER23" s="208" t="s">
        <v>555</v>
      </c>
      <c r="TES23" s="208" t="s">
        <v>555</v>
      </c>
      <c r="TET23" s="208" t="s">
        <v>555</v>
      </c>
      <c r="TEU23" s="208" t="s">
        <v>555</v>
      </c>
      <c r="TEV23" s="208" t="s">
        <v>555</v>
      </c>
      <c r="TEW23" s="208" t="s">
        <v>555</v>
      </c>
      <c r="TEX23" s="208" t="s">
        <v>555</v>
      </c>
      <c r="TEY23" s="208" t="s">
        <v>555</v>
      </c>
      <c r="TEZ23" s="208" t="s">
        <v>555</v>
      </c>
      <c r="TFA23" s="208" t="s">
        <v>555</v>
      </c>
      <c r="TFB23" s="208" t="s">
        <v>555</v>
      </c>
      <c r="TFC23" s="208" t="s">
        <v>555</v>
      </c>
      <c r="TFD23" s="208" t="s">
        <v>555</v>
      </c>
      <c r="TFE23" s="208" t="s">
        <v>555</v>
      </c>
      <c r="TFF23" s="208" t="s">
        <v>555</v>
      </c>
      <c r="TFG23" s="208" t="s">
        <v>555</v>
      </c>
      <c r="TFH23" s="208" t="s">
        <v>555</v>
      </c>
      <c r="TFI23" s="208" t="s">
        <v>555</v>
      </c>
      <c r="TFJ23" s="208" t="s">
        <v>555</v>
      </c>
      <c r="TFK23" s="208" t="s">
        <v>555</v>
      </c>
      <c r="TFL23" s="208" t="s">
        <v>555</v>
      </c>
      <c r="TFM23" s="208" t="s">
        <v>555</v>
      </c>
      <c r="TFN23" s="208" t="s">
        <v>555</v>
      </c>
      <c r="TFO23" s="208" t="s">
        <v>555</v>
      </c>
      <c r="TFP23" s="208" t="s">
        <v>555</v>
      </c>
      <c r="TFQ23" s="208" t="s">
        <v>555</v>
      </c>
      <c r="TFR23" s="208" t="s">
        <v>555</v>
      </c>
      <c r="TFS23" s="208" t="s">
        <v>555</v>
      </c>
      <c r="TFT23" s="208" t="s">
        <v>555</v>
      </c>
      <c r="TFU23" s="208" t="s">
        <v>555</v>
      </c>
      <c r="TFV23" s="208" t="s">
        <v>555</v>
      </c>
      <c r="TFW23" s="208" t="s">
        <v>555</v>
      </c>
      <c r="TFX23" s="208" t="s">
        <v>555</v>
      </c>
      <c r="TFY23" s="208" t="s">
        <v>555</v>
      </c>
      <c r="TFZ23" s="208" t="s">
        <v>555</v>
      </c>
      <c r="TGA23" s="208" t="s">
        <v>555</v>
      </c>
      <c r="TGB23" s="208" t="s">
        <v>555</v>
      </c>
      <c r="TGC23" s="208" t="s">
        <v>555</v>
      </c>
      <c r="TGD23" s="208" t="s">
        <v>555</v>
      </c>
      <c r="TGE23" s="208" t="s">
        <v>555</v>
      </c>
      <c r="TGF23" s="208" t="s">
        <v>555</v>
      </c>
      <c r="TGG23" s="208" t="s">
        <v>555</v>
      </c>
      <c r="TGH23" s="208" t="s">
        <v>555</v>
      </c>
      <c r="TGI23" s="208" t="s">
        <v>555</v>
      </c>
      <c r="TGJ23" s="208" t="s">
        <v>555</v>
      </c>
      <c r="TGK23" s="208" t="s">
        <v>555</v>
      </c>
      <c r="TGL23" s="208" t="s">
        <v>555</v>
      </c>
      <c r="TGM23" s="208" t="s">
        <v>555</v>
      </c>
      <c r="TGN23" s="208" t="s">
        <v>555</v>
      </c>
      <c r="TGO23" s="208" t="s">
        <v>555</v>
      </c>
      <c r="TGP23" s="208" t="s">
        <v>555</v>
      </c>
      <c r="TGQ23" s="208" t="s">
        <v>555</v>
      </c>
      <c r="TGR23" s="208" t="s">
        <v>555</v>
      </c>
      <c r="TGS23" s="208" t="s">
        <v>555</v>
      </c>
      <c r="TGT23" s="208" t="s">
        <v>555</v>
      </c>
      <c r="TGU23" s="208" t="s">
        <v>555</v>
      </c>
      <c r="TGV23" s="208" t="s">
        <v>555</v>
      </c>
      <c r="TGW23" s="208" t="s">
        <v>555</v>
      </c>
      <c r="TGX23" s="208" t="s">
        <v>555</v>
      </c>
      <c r="TGY23" s="208" t="s">
        <v>555</v>
      </c>
      <c r="TGZ23" s="208" t="s">
        <v>555</v>
      </c>
      <c r="THA23" s="208" t="s">
        <v>555</v>
      </c>
      <c r="THB23" s="208" t="s">
        <v>555</v>
      </c>
      <c r="THC23" s="208" t="s">
        <v>555</v>
      </c>
      <c r="THD23" s="208" t="s">
        <v>555</v>
      </c>
      <c r="THE23" s="208" t="s">
        <v>555</v>
      </c>
      <c r="THF23" s="208" t="s">
        <v>555</v>
      </c>
      <c r="THG23" s="208" t="s">
        <v>555</v>
      </c>
      <c r="THH23" s="208" t="s">
        <v>555</v>
      </c>
      <c r="THI23" s="208" t="s">
        <v>555</v>
      </c>
      <c r="THJ23" s="208" t="s">
        <v>555</v>
      </c>
      <c r="THK23" s="208" t="s">
        <v>555</v>
      </c>
      <c r="THL23" s="208" t="s">
        <v>555</v>
      </c>
      <c r="THM23" s="208" t="s">
        <v>555</v>
      </c>
      <c r="THN23" s="208" t="s">
        <v>555</v>
      </c>
      <c r="THO23" s="208" t="s">
        <v>555</v>
      </c>
      <c r="THP23" s="208" t="s">
        <v>555</v>
      </c>
      <c r="THQ23" s="208" t="s">
        <v>555</v>
      </c>
      <c r="THR23" s="208" t="s">
        <v>555</v>
      </c>
      <c r="THS23" s="208" t="s">
        <v>555</v>
      </c>
      <c r="THT23" s="208" t="s">
        <v>555</v>
      </c>
      <c r="THU23" s="208" t="s">
        <v>555</v>
      </c>
      <c r="THV23" s="208" t="s">
        <v>555</v>
      </c>
      <c r="THW23" s="208" t="s">
        <v>555</v>
      </c>
      <c r="THX23" s="208" t="s">
        <v>555</v>
      </c>
      <c r="THY23" s="208" t="s">
        <v>555</v>
      </c>
      <c r="THZ23" s="208" t="s">
        <v>555</v>
      </c>
      <c r="TIA23" s="208" t="s">
        <v>555</v>
      </c>
      <c r="TIB23" s="208" t="s">
        <v>555</v>
      </c>
      <c r="TIC23" s="208" t="s">
        <v>555</v>
      </c>
      <c r="TID23" s="208" t="s">
        <v>555</v>
      </c>
      <c r="TIE23" s="208" t="s">
        <v>555</v>
      </c>
      <c r="TIF23" s="208" t="s">
        <v>555</v>
      </c>
      <c r="TIG23" s="208" t="s">
        <v>555</v>
      </c>
      <c r="TIH23" s="208" t="s">
        <v>555</v>
      </c>
      <c r="TII23" s="208" t="s">
        <v>555</v>
      </c>
      <c r="TIJ23" s="208" t="s">
        <v>555</v>
      </c>
      <c r="TIK23" s="208" t="s">
        <v>555</v>
      </c>
      <c r="TIL23" s="208" t="s">
        <v>555</v>
      </c>
      <c r="TIM23" s="208" t="s">
        <v>555</v>
      </c>
      <c r="TIN23" s="208" t="s">
        <v>555</v>
      </c>
      <c r="TIO23" s="208" t="s">
        <v>555</v>
      </c>
      <c r="TIP23" s="208" t="s">
        <v>555</v>
      </c>
      <c r="TIQ23" s="208" t="s">
        <v>555</v>
      </c>
      <c r="TIR23" s="208" t="s">
        <v>555</v>
      </c>
      <c r="TIS23" s="208" t="s">
        <v>555</v>
      </c>
      <c r="TIT23" s="208" t="s">
        <v>555</v>
      </c>
      <c r="TIU23" s="208" t="s">
        <v>555</v>
      </c>
      <c r="TIV23" s="208" t="s">
        <v>555</v>
      </c>
      <c r="TIW23" s="208" t="s">
        <v>555</v>
      </c>
      <c r="TIX23" s="208" t="s">
        <v>555</v>
      </c>
      <c r="TIY23" s="208" t="s">
        <v>555</v>
      </c>
      <c r="TIZ23" s="208" t="s">
        <v>555</v>
      </c>
      <c r="TJA23" s="208" t="s">
        <v>555</v>
      </c>
      <c r="TJB23" s="208" t="s">
        <v>555</v>
      </c>
      <c r="TJC23" s="208" t="s">
        <v>555</v>
      </c>
      <c r="TJD23" s="208" t="s">
        <v>555</v>
      </c>
      <c r="TJE23" s="208" t="s">
        <v>555</v>
      </c>
      <c r="TJF23" s="208" t="s">
        <v>555</v>
      </c>
      <c r="TJG23" s="208" t="s">
        <v>555</v>
      </c>
      <c r="TJH23" s="208" t="s">
        <v>555</v>
      </c>
      <c r="TJI23" s="208" t="s">
        <v>555</v>
      </c>
      <c r="TJJ23" s="208" t="s">
        <v>555</v>
      </c>
      <c r="TJK23" s="208" t="s">
        <v>555</v>
      </c>
      <c r="TJL23" s="208" t="s">
        <v>555</v>
      </c>
      <c r="TJM23" s="208" t="s">
        <v>555</v>
      </c>
      <c r="TJN23" s="208" t="s">
        <v>555</v>
      </c>
      <c r="TJO23" s="208" t="s">
        <v>555</v>
      </c>
      <c r="TJP23" s="208" t="s">
        <v>555</v>
      </c>
      <c r="TJQ23" s="208" t="s">
        <v>555</v>
      </c>
      <c r="TJR23" s="208" t="s">
        <v>555</v>
      </c>
      <c r="TJS23" s="208" t="s">
        <v>555</v>
      </c>
      <c r="TJT23" s="208" t="s">
        <v>555</v>
      </c>
      <c r="TJU23" s="208" t="s">
        <v>555</v>
      </c>
      <c r="TJV23" s="208" t="s">
        <v>555</v>
      </c>
      <c r="TJW23" s="208" t="s">
        <v>555</v>
      </c>
      <c r="TJX23" s="208" t="s">
        <v>555</v>
      </c>
      <c r="TJY23" s="208" t="s">
        <v>555</v>
      </c>
      <c r="TJZ23" s="208" t="s">
        <v>555</v>
      </c>
      <c r="TKA23" s="208" t="s">
        <v>555</v>
      </c>
      <c r="TKB23" s="208" t="s">
        <v>555</v>
      </c>
      <c r="TKC23" s="208" t="s">
        <v>555</v>
      </c>
      <c r="TKD23" s="208" t="s">
        <v>555</v>
      </c>
      <c r="TKE23" s="208" t="s">
        <v>555</v>
      </c>
      <c r="TKF23" s="208" t="s">
        <v>555</v>
      </c>
      <c r="TKG23" s="208" t="s">
        <v>555</v>
      </c>
      <c r="TKH23" s="208" t="s">
        <v>555</v>
      </c>
      <c r="TKI23" s="208" t="s">
        <v>555</v>
      </c>
      <c r="TKJ23" s="208" t="s">
        <v>555</v>
      </c>
      <c r="TKK23" s="208" t="s">
        <v>555</v>
      </c>
      <c r="TKL23" s="208" t="s">
        <v>555</v>
      </c>
      <c r="TKM23" s="208" t="s">
        <v>555</v>
      </c>
      <c r="TKN23" s="208" t="s">
        <v>555</v>
      </c>
      <c r="TKO23" s="208" t="s">
        <v>555</v>
      </c>
      <c r="TKP23" s="208" t="s">
        <v>555</v>
      </c>
      <c r="TKQ23" s="208" t="s">
        <v>555</v>
      </c>
      <c r="TKR23" s="208" t="s">
        <v>555</v>
      </c>
      <c r="TKS23" s="208" t="s">
        <v>555</v>
      </c>
      <c r="TKT23" s="208" t="s">
        <v>555</v>
      </c>
      <c r="TKU23" s="208" t="s">
        <v>555</v>
      </c>
      <c r="TKV23" s="208" t="s">
        <v>555</v>
      </c>
      <c r="TKW23" s="208" t="s">
        <v>555</v>
      </c>
      <c r="TKX23" s="208" t="s">
        <v>555</v>
      </c>
      <c r="TKY23" s="208" t="s">
        <v>555</v>
      </c>
      <c r="TKZ23" s="208" t="s">
        <v>555</v>
      </c>
      <c r="TLA23" s="208" t="s">
        <v>555</v>
      </c>
      <c r="TLB23" s="208" t="s">
        <v>555</v>
      </c>
      <c r="TLC23" s="208" t="s">
        <v>555</v>
      </c>
      <c r="TLD23" s="208" t="s">
        <v>555</v>
      </c>
      <c r="TLE23" s="208" t="s">
        <v>555</v>
      </c>
      <c r="TLF23" s="208" t="s">
        <v>555</v>
      </c>
      <c r="TLG23" s="208" t="s">
        <v>555</v>
      </c>
      <c r="TLH23" s="208" t="s">
        <v>555</v>
      </c>
      <c r="TLI23" s="208" t="s">
        <v>555</v>
      </c>
      <c r="TLJ23" s="208" t="s">
        <v>555</v>
      </c>
      <c r="TLK23" s="208" t="s">
        <v>555</v>
      </c>
      <c r="TLL23" s="208" t="s">
        <v>555</v>
      </c>
      <c r="TLM23" s="208" t="s">
        <v>555</v>
      </c>
      <c r="TLN23" s="208" t="s">
        <v>555</v>
      </c>
      <c r="TLO23" s="208" t="s">
        <v>555</v>
      </c>
      <c r="TLP23" s="208" t="s">
        <v>555</v>
      </c>
      <c r="TLQ23" s="208" t="s">
        <v>555</v>
      </c>
      <c r="TLR23" s="208" t="s">
        <v>555</v>
      </c>
      <c r="TLS23" s="208" t="s">
        <v>555</v>
      </c>
      <c r="TLT23" s="208" t="s">
        <v>555</v>
      </c>
      <c r="TLU23" s="208" t="s">
        <v>555</v>
      </c>
      <c r="TLV23" s="208" t="s">
        <v>555</v>
      </c>
      <c r="TLW23" s="208" t="s">
        <v>555</v>
      </c>
      <c r="TLX23" s="208" t="s">
        <v>555</v>
      </c>
      <c r="TLY23" s="208" t="s">
        <v>555</v>
      </c>
      <c r="TLZ23" s="208" t="s">
        <v>555</v>
      </c>
      <c r="TMA23" s="208" t="s">
        <v>555</v>
      </c>
      <c r="TMB23" s="208" t="s">
        <v>555</v>
      </c>
      <c r="TMC23" s="208" t="s">
        <v>555</v>
      </c>
      <c r="TMD23" s="208" t="s">
        <v>555</v>
      </c>
      <c r="TME23" s="208" t="s">
        <v>555</v>
      </c>
      <c r="TMF23" s="208" t="s">
        <v>555</v>
      </c>
      <c r="TMG23" s="208" t="s">
        <v>555</v>
      </c>
      <c r="TMH23" s="208" t="s">
        <v>555</v>
      </c>
      <c r="TMI23" s="208" t="s">
        <v>555</v>
      </c>
      <c r="TMJ23" s="208" t="s">
        <v>555</v>
      </c>
      <c r="TMK23" s="208" t="s">
        <v>555</v>
      </c>
      <c r="TML23" s="208" t="s">
        <v>555</v>
      </c>
      <c r="TMM23" s="208" t="s">
        <v>555</v>
      </c>
      <c r="TMN23" s="208" t="s">
        <v>555</v>
      </c>
      <c r="TMO23" s="208" t="s">
        <v>555</v>
      </c>
      <c r="TMP23" s="208" t="s">
        <v>555</v>
      </c>
      <c r="TMQ23" s="208" t="s">
        <v>555</v>
      </c>
      <c r="TMR23" s="208" t="s">
        <v>555</v>
      </c>
      <c r="TMS23" s="208" t="s">
        <v>555</v>
      </c>
      <c r="TMT23" s="208" t="s">
        <v>555</v>
      </c>
      <c r="TMU23" s="208" t="s">
        <v>555</v>
      </c>
      <c r="TMV23" s="208" t="s">
        <v>555</v>
      </c>
      <c r="TMW23" s="208" t="s">
        <v>555</v>
      </c>
      <c r="TMX23" s="208" t="s">
        <v>555</v>
      </c>
      <c r="TMY23" s="208" t="s">
        <v>555</v>
      </c>
      <c r="TMZ23" s="208" t="s">
        <v>555</v>
      </c>
      <c r="TNA23" s="208" t="s">
        <v>555</v>
      </c>
      <c r="TNB23" s="208" t="s">
        <v>555</v>
      </c>
      <c r="TNC23" s="208" t="s">
        <v>555</v>
      </c>
      <c r="TND23" s="208" t="s">
        <v>555</v>
      </c>
      <c r="TNE23" s="208" t="s">
        <v>555</v>
      </c>
      <c r="TNF23" s="208" t="s">
        <v>555</v>
      </c>
      <c r="TNG23" s="208" t="s">
        <v>555</v>
      </c>
      <c r="TNH23" s="208" t="s">
        <v>555</v>
      </c>
      <c r="TNI23" s="208" t="s">
        <v>555</v>
      </c>
      <c r="TNJ23" s="208" t="s">
        <v>555</v>
      </c>
      <c r="TNK23" s="208" t="s">
        <v>555</v>
      </c>
      <c r="TNL23" s="208" t="s">
        <v>555</v>
      </c>
      <c r="TNM23" s="208" t="s">
        <v>555</v>
      </c>
      <c r="TNN23" s="208" t="s">
        <v>555</v>
      </c>
      <c r="TNO23" s="208" t="s">
        <v>555</v>
      </c>
      <c r="TNP23" s="208" t="s">
        <v>555</v>
      </c>
      <c r="TNQ23" s="208" t="s">
        <v>555</v>
      </c>
      <c r="TNR23" s="208" t="s">
        <v>555</v>
      </c>
      <c r="TNS23" s="208" t="s">
        <v>555</v>
      </c>
      <c r="TNT23" s="208" t="s">
        <v>555</v>
      </c>
      <c r="TNU23" s="208" t="s">
        <v>555</v>
      </c>
      <c r="TNV23" s="208" t="s">
        <v>555</v>
      </c>
      <c r="TNW23" s="208" t="s">
        <v>555</v>
      </c>
      <c r="TNX23" s="208" t="s">
        <v>555</v>
      </c>
      <c r="TNY23" s="208" t="s">
        <v>555</v>
      </c>
      <c r="TNZ23" s="208" t="s">
        <v>555</v>
      </c>
      <c r="TOA23" s="208" t="s">
        <v>555</v>
      </c>
      <c r="TOB23" s="208" t="s">
        <v>555</v>
      </c>
      <c r="TOC23" s="208" t="s">
        <v>555</v>
      </c>
      <c r="TOD23" s="208" t="s">
        <v>555</v>
      </c>
      <c r="TOE23" s="208" t="s">
        <v>555</v>
      </c>
      <c r="TOF23" s="208" t="s">
        <v>555</v>
      </c>
      <c r="TOG23" s="208" t="s">
        <v>555</v>
      </c>
      <c r="TOH23" s="208" t="s">
        <v>555</v>
      </c>
      <c r="TOI23" s="208" t="s">
        <v>555</v>
      </c>
      <c r="TOJ23" s="208" t="s">
        <v>555</v>
      </c>
      <c r="TOK23" s="208" t="s">
        <v>555</v>
      </c>
      <c r="TOL23" s="208" t="s">
        <v>555</v>
      </c>
      <c r="TOM23" s="208" t="s">
        <v>555</v>
      </c>
      <c r="TON23" s="208" t="s">
        <v>555</v>
      </c>
      <c r="TOO23" s="208" t="s">
        <v>555</v>
      </c>
      <c r="TOP23" s="208" t="s">
        <v>555</v>
      </c>
      <c r="TOQ23" s="208" t="s">
        <v>555</v>
      </c>
      <c r="TOR23" s="208" t="s">
        <v>555</v>
      </c>
      <c r="TOS23" s="208" t="s">
        <v>555</v>
      </c>
      <c r="TOT23" s="208" t="s">
        <v>555</v>
      </c>
      <c r="TOU23" s="208" t="s">
        <v>555</v>
      </c>
      <c r="TOV23" s="208" t="s">
        <v>555</v>
      </c>
      <c r="TOW23" s="208" t="s">
        <v>555</v>
      </c>
      <c r="TOX23" s="208" t="s">
        <v>555</v>
      </c>
      <c r="TOY23" s="208" t="s">
        <v>555</v>
      </c>
      <c r="TOZ23" s="208" t="s">
        <v>555</v>
      </c>
      <c r="TPA23" s="208" t="s">
        <v>555</v>
      </c>
      <c r="TPB23" s="208" t="s">
        <v>555</v>
      </c>
      <c r="TPC23" s="208" t="s">
        <v>555</v>
      </c>
      <c r="TPD23" s="208" t="s">
        <v>555</v>
      </c>
      <c r="TPE23" s="208" t="s">
        <v>555</v>
      </c>
      <c r="TPF23" s="208" t="s">
        <v>555</v>
      </c>
      <c r="TPG23" s="208" t="s">
        <v>555</v>
      </c>
      <c r="TPH23" s="208" t="s">
        <v>555</v>
      </c>
      <c r="TPI23" s="208" t="s">
        <v>555</v>
      </c>
      <c r="TPJ23" s="208" t="s">
        <v>555</v>
      </c>
      <c r="TPK23" s="208" t="s">
        <v>555</v>
      </c>
      <c r="TPL23" s="208" t="s">
        <v>555</v>
      </c>
      <c r="TPM23" s="208" t="s">
        <v>555</v>
      </c>
      <c r="TPN23" s="208" t="s">
        <v>555</v>
      </c>
      <c r="TPO23" s="208" t="s">
        <v>555</v>
      </c>
      <c r="TPP23" s="208" t="s">
        <v>555</v>
      </c>
      <c r="TPQ23" s="208" t="s">
        <v>555</v>
      </c>
      <c r="TPR23" s="208" t="s">
        <v>555</v>
      </c>
      <c r="TPS23" s="208" t="s">
        <v>555</v>
      </c>
      <c r="TPT23" s="208" t="s">
        <v>555</v>
      </c>
      <c r="TPU23" s="208" t="s">
        <v>555</v>
      </c>
      <c r="TPV23" s="208" t="s">
        <v>555</v>
      </c>
      <c r="TPW23" s="208" t="s">
        <v>555</v>
      </c>
      <c r="TPX23" s="208" t="s">
        <v>555</v>
      </c>
      <c r="TPY23" s="208" t="s">
        <v>555</v>
      </c>
      <c r="TPZ23" s="208" t="s">
        <v>555</v>
      </c>
      <c r="TQA23" s="208" t="s">
        <v>555</v>
      </c>
      <c r="TQB23" s="208" t="s">
        <v>555</v>
      </c>
      <c r="TQC23" s="208" t="s">
        <v>555</v>
      </c>
      <c r="TQD23" s="208" t="s">
        <v>555</v>
      </c>
      <c r="TQE23" s="208" t="s">
        <v>555</v>
      </c>
      <c r="TQF23" s="208" t="s">
        <v>555</v>
      </c>
      <c r="TQG23" s="208" t="s">
        <v>555</v>
      </c>
      <c r="TQH23" s="208" t="s">
        <v>555</v>
      </c>
      <c r="TQI23" s="208" t="s">
        <v>555</v>
      </c>
      <c r="TQJ23" s="208" t="s">
        <v>555</v>
      </c>
      <c r="TQK23" s="208" t="s">
        <v>555</v>
      </c>
      <c r="TQL23" s="208" t="s">
        <v>555</v>
      </c>
      <c r="TQM23" s="208" t="s">
        <v>555</v>
      </c>
      <c r="TQN23" s="208" t="s">
        <v>555</v>
      </c>
      <c r="TQO23" s="208" t="s">
        <v>555</v>
      </c>
      <c r="TQP23" s="208" t="s">
        <v>555</v>
      </c>
      <c r="TQQ23" s="208" t="s">
        <v>555</v>
      </c>
      <c r="TQR23" s="208" t="s">
        <v>555</v>
      </c>
      <c r="TQS23" s="208" t="s">
        <v>555</v>
      </c>
      <c r="TQT23" s="208" t="s">
        <v>555</v>
      </c>
      <c r="TQU23" s="208" t="s">
        <v>555</v>
      </c>
      <c r="TQV23" s="208" t="s">
        <v>555</v>
      </c>
      <c r="TQW23" s="208" t="s">
        <v>555</v>
      </c>
      <c r="TQX23" s="208" t="s">
        <v>555</v>
      </c>
      <c r="TQY23" s="208" t="s">
        <v>555</v>
      </c>
      <c r="TQZ23" s="208" t="s">
        <v>555</v>
      </c>
      <c r="TRA23" s="208" t="s">
        <v>555</v>
      </c>
      <c r="TRB23" s="208" t="s">
        <v>555</v>
      </c>
      <c r="TRC23" s="208" t="s">
        <v>555</v>
      </c>
      <c r="TRD23" s="208" t="s">
        <v>555</v>
      </c>
      <c r="TRE23" s="208" t="s">
        <v>555</v>
      </c>
      <c r="TRF23" s="208" t="s">
        <v>555</v>
      </c>
      <c r="TRG23" s="208" t="s">
        <v>555</v>
      </c>
      <c r="TRH23" s="208" t="s">
        <v>555</v>
      </c>
      <c r="TRI23" s="208" t="s">
        <v>555</v>
      </c>
      <c r="TRJ23" s="208" t="s">
        <v>555</v>
      </c>
      <c r="TRK23" s="208" t="s">
        <v>555</v>
      </c>
      <c r="TRL23" s="208" t="s">
        <v>555</v>
      </c>
      <c r="TRM23" s="208" t="s">
        <v>555</v>
      </c>
      <c r="TRN23" s="208" t="s">
        <v>555</v>
      </c>
      <c r="TRO23" s="208" t="s">
        <v>555</v>
      </c>
      <c r="TRP23" s="208" t="s">
        <v>555</v>
      </c>
      <c r="TRQ23" s="208" t="s">
        <v>555</v>
      </c>
      <c r="TRR23" s="208" t="s">
        <v>555</v>
      </c>
      <c r="TRS23" s="208" t="s">
        <v>555</v>
      </c>
      <c r="TRT23" s="208" t="s">
        <v>555</v>
      </c>
      <c r="TRU23" s="208" t="s">
        <v>555</v>
      </c>
      <c r="TRV23" s="208" t="s">
        <v>555</v>
      </c>
      <c r="TRW23" s="208" t="s">
        <v>555</v>
      </c>
      <c r="TRX23" s="208" t="s">
        <v>555</v>
      </c>
      <c r="TRY23" s="208" t="s">
        <v>555</v>
      </c>
      <c r="TRZ23" s="208" t="s">
        <v>555</v>
      </c>
      <c r="TSA23" s="208" t="s">
        <v>555</v>
      </c>
      <c r="TSB23" s="208" t="s">
        <v>555</v>
      </c>
      <c r="TSC23" s="208" t="s">
        <v>555</v>
      </c>
      <c r="TSD23" s="208" t="s">
        <v>555</v>
      </c>
      <c r="TSE23" s="208" t="s">
        <v>555</v>
      </c>
      <c r="TSF23" s="208" t="s">
        <v>555</v>
      </c>
      <c r="TSG23" s="208" t="s">
        <v>555</v>
      </c>
      <c r="TSH23" s="208" t="s">
        <v>555</v>
      </c>
      <c r="TSI23" s="208" t="s">
        <v>555</v>
      </c>
      <c r="TSJ23" s="208" t="s">
        <v>555</v>
      </c>
      <c r="TSK23" s="208" t="s">
        <v>555</v>
      </c>
      <c r="TSL23" s="208" t="s">
        <v>555</v>
      </c>
      <c r="TSM23" s="208" t="s">
        <v>555</v>
      </c>
      <c r="TSN23" s="208" t="s">
        <v>555</v>
      </c>
      <c r="TSO23" s="208" t="s">
        <v>555</v>
      </c>
      <c r="TSP23" s="208" t="s">
        <v>555</v>
      </c>
      <c r="TSQ23" s="208" t="s">
        <v>555</v>
      </c>
      <c r="TSR23" s="208" t="s">
        <v>555</v>
      </c>
      <c r="TSS23" s="208" t="s">
        <v>555</v>
      </c>
      <c r="TST23" s="208" t="s">
        <v>555</v>
      </c>
      <c r="TSU23" s="208" t="s">
        <v>555</v>
      </c>
      <c r="TSV23" s="208" t="s">
        <v>555</v>
      </c>
      <c r="TSW23" s="208" t="s">
        <v>555</v>
      </c>
      <c r="TSX23" s="208" t="s">
        <v>555</v>
      </c>
      <c r="TSY23" s="208" t="s">
        <v>555</v>
      </c>
      <c r="TSZ23" s="208" t="s">
        <v>555</v>
      </c>
      <c r="TTA23" s="208" t="s">
        <v>555</v>
      </c>
      <c r="TTB23" s="208" t="s">
        <v>555</v>
      </c>
      <c r="TTC23" s="208" t="s">
        <v>555</v>
      </c>
      <c r="TTD23" s="208" t="s">
        <v>555</v>
      </c>
      <c r="TTE23" s="208" t="s">
        <v>555</v>
      </c>
      <c r="TTF23" s="208" t="s">
        <v>555</v>
      </c>
      <c r="TTG23" s="208" t="s">
        <v>555</v>
      </c>
      <c r="TTH23" s="208" t="s">
        <v>555</v>
      </c>
      <c r="TTI23" s="208" t="s">
        <v>555</v>
      </c>
      <c r="TTJ23" s="208" t="s">
        <v>555</v>
      </c>
      <c r="TTK23" s="208" t="s">
        <v>555</v>
      </c>
      <c r="TTL23" s="208" t="s">
        <v>555</v>
      </c>
      <c r="TTM23" s="208" t="s">
        <v>555</v>
      </c>
      <c r="TTN23" s="208" t="s">
        <v>555</v>
      </c>
      <c r="TTO23" s="208" t="s">
        <v>555</v>
      </c>
      <c r="TTP23" s="208" t="s">
        <v>555</v>
      </c>
      <c r="TTQ23" s="208" t="s">
        <v>555</v>
      </c>
      <c r="TTR23" s="208" t="s">
        <v>555</v>
      </c>
      <c r="TTS23" s="208" t="s">
        <v>555</v>
      </c>
      <c r="TTT23" s="208" t="s">
        <v>555</v>
      </c>
      <c r="TTU23" s="208" t="s">
        <v>555</v>
      </c>
      <c r="TTV23" s="208" t="s">
        <v>555</v>
      </c>
      <c r="TTW23" s="208" t="s">
        <v>555</v>
      </c>
      <c r="TTX23" s="208" t="s">
        <v>555</v>
      </c>
      <c r="TTY23" s="208" t="s">
        <v>555</v>
      </c>
      <c r="TTZ23" s="208" t="s">
        <v>555</v>
      </c>
      <c r="TUA23" s="208" t="s">
        <v>555</v>
      </c>
      <c r="TUB23" s="208" t="s">
        <v>555</v>
      </c>
      <c r="TUC23" s="208" t="s">
        <v>555</v>
      </c>
      <c r="TUD23" s="208" t="s">
        <v>555</v>
      </c>
      <c r="TUE23" s="208" t="s">
        <v>555</v>
      </c>
      <c r="TUF23" s="208" t="s">
        <v>555</v>
      </c>
      <c r="TUG23" s="208" t="s">
        <v>555</v>
      </c>
      <c r="TUH23" s="208" t="s">
        <v>555</v>
      </c>
      <c r="TUI23" s="208" t="s">
        <v>555</v>
      </c>
      <c r="TUJ23" s="208" t="s">
        <v>555</v>
      </c>
      <c r="TUK23" s="208" t="s">
        <v>555</v>
      </c>
      <c r="TUL23" s="208" t="s">
        <v>555</v>
      </c>
      <c r="TUM23" s="208" t="s">
        <v>555</v>
      </c>
      <c r="TUN23" s="208" t="s">
        <v>555</v>
      </c>
      <c r="TUO23" s="208" t="s">
        <v>555</v>
      </c>
      <c r="TUP23" s="208" t="s">
        <v>555</v>
      </c>
      <c r="TUQ23" s="208" t="s">
        <v>555</v>
      </c>
      <c r="TUR23" s="208" t="s">
        <v>555</v>
      </c>
      <c r="TUS23" s="208" t="s">
        <v>555</v>
      </c>
      <c r="TUT23" s="208" t="s">
        <v>555</v>
      </c>
      <c r="TUU23" s="208" t="s">
        <v>555</v>
      </c>
      <c r="TUV23" s="208" t="s">
        <v>555</v>
      </c>
      <c r="TUW23" s="208" t="s">
        <v>555</v>
      </c>
      <c r="TUX23" s="208" t="s">
        <v>555</v>
      </c>
      <c r="TUY23" s="208" t="s">
        <v>555</v>
      </c>
      <c r="TUZ23" s="208" t="s">
        <v>555</v>
      </c>
      <c r="TVA23" s="208" t="s">
        <v>555</v>
      </c>
      <c r="TVB23" s="208" t="s">
        <v>555</v>
      </c>
      <c r="TVC23" s="208" t="s">
        <v>555</v>
      </c>
      <c r="TVD23" s="208" t="s">
        <v>555</v>
      </c>
      <c r="TVE23" s="208" t="s">
        <v>555</v>
      </c>
      <c r="TVF23" s="208" t="s">
        <v>555</v>
      </c>
      <c r="TVG23" s="208" t="s">
        <v>555</v>
      </c>
      <c r="TVH23" s="208" t="s">
        <v>555</v>
      </c>
      <c r="TVI23" s="208" t="s">
        <v>555</v>
      </c>
      <c r="TVJ23" s="208" t="s">
        <v>555</v>
      </c>
      <c r="TVK23" s="208" t="s">
        <v>555</v>
      </c>
      <c r="TVL23" s="208" t="s">
        <v>555</v>
      </c>
      <c r="TVM23" s="208" t="s">
        <v>555</v>
      </c>
      <c r="TVN23" s="208" t="s">
        <v>555</v>
      </c>
      <c r="TVO23" s="208" t="s">
        <v>555</v>
      </c>
      <c r="TVP23" s="208" t="s">
        <v>555</v>
      </c>
      <c r="TVQ23" s="208" t="s">
        <v>555</v>
      </c>
      <c r="TVR23" s="208" t="s">
        <v>555</v>
      </c>
      <c r="TVS23" s="208" t="s">
        <v>555</v>
      </c>
      <c r="TVT23" s="208" t="s">
        <v>555</v>
      </c>
      <c r="TVU23" s="208" t="s">
        <v>555</v>
      </c>
      <c r="TVV23" s="208" t="s">
        <v>555</v>
      </c>
      <c r="TVW23" s="208" t="s">
        <v>555</v>
      </c>
      <c r="TVX23" s="208" t="s">
        <v>555</v>
      </c>
      <c r="TVY23" s="208" t="s">
        <v>555</v>
      </c>
      <c r="TVZ23" s="208" t="s">
        <v>555</v>
      </c>
      <c r="TWA23" s="208" t="s">
        <v>555</v>
      </c>
      <c r="TWB23" s="208" t="s">
        <v>555</v>
      </c>
      <c r="TWC23" s="208" t="s">
        <v>555</v>
      </c>
      <c r="TWD23" s="208" t="s">
        <v>555</v>
      </c>
      <c r="TWE23" s="208" t="s">
        <v>555</v>
      </c>
      <c r="TWF23" s="208" t="s">
        <v>555</v>
      </c>
      <c r="TWG23" s="208" t="s">
        <v>555</v>
      </c>
      <c r="TWH23" s="208" t="s">
        <v>555</v>
      </c>
      <c r="TWI23" s="208" t="s">
        <v>555</v>
      </c>
      <c r="TWJ23" s="208" t="s">
        <v>555</v>
      </c>
      <c r="TWK23" s="208" t="s">
        <v>555</v>
      </c>
      <c r="TWL23" s="208" t="s">
        <v>555</v>
      </c>
      <c r="TWM23" s="208" t="s">
        <v>555</v>
      </c>
      <c r="TWN23" s="208" t="s">
        <v>555</v>
      </c>
      <c r="TWO23" s="208" t="s">
        <v>555</v>
      </c>
      <c r="TWP23" s="208" t="s">
        <v>555</v>
      </c>
      <c r="TWQ23" s="208" t="s">
        <v>555</v>
      </c>
      <c r="TWR23" s="208" t="s">
        <v>555</v>
      </c>
      <c r="TWS23" s="208" t="s">
        <v>555</v>
      </c>
      <c r="TWT23" s="208" t="s">
        <v>555</v>
      </c>
      <c r="TWU23" s="208" t="s">
        <v>555</v>
      </c>
      <c r="TWV23" s="208" t="s">
        <v>555</v>
      </c>
      <c r="TWW23" s="208" t="s">
        <v>555</v>
      </c>
      <c r="TWX23" s="208" t="s">
        <v>555</v>
      </c>
      <c r="TWY23" s="208" t="s">
        <v>555</v>
      </c>
      <c r="TWZ23" s="208" t="s">
        <v>555</v>
      </c>
      <c r="TXA23" s="208" t="s">
        <v>555</v>
      </c>
      <c r="TXB23" s="208" t="s">
        <v>555</v>
      </c>
      <c r="TXC23" s="208" t="s">
        <v>555</v>
      </c>
      <c r="TXD23" s="208" t="s">
        <v>555</v>
      </c>
      <c r="TXE23" s="208" t="s">
        <v>555</v>
      </c>
      <c r="TXF23" s="208" t="s">
        <v>555</v>
      </c>
      <c r="TXG23" s="208" t="s">
        <v>555</v>
      </c>
      <c r="TXH23" s="208" t="s">
        <v>555</v>
      </c>
      <c r="TXI23" s="208" t="s">
        <v>555</v>
      </c>
      <c r="TXJ23" s="208" t="s">
        <v>555</v>
      </c>
      <c r="TXK23" s="208" t="s">
        <v>555</v>
      </c>
      <c r="TXL23" s="208" t="s">
        <v>555</v>
      </c>
      <c r="TXM23" s="208" t="s">
        <v>555</v>
      </c>
      <c r="TXN23" s="208" t="s">
        <v>555</v>
      </c>
      <c r="TXO23" s="208" t="s">
        <v>555</v>
      </c>
      <c r="TXP23" s="208" t="s">
        <v>555</v>
      </c>
      <c r="TXQ23" s="208" t="s">
        <v>555</v>
      </c>
      <c r="TXR23" s="208" t="s">
        <v>555</v>
      </c>
      <c r="TXS23" s="208" t="s">
        <v>555</v>
      </c>
      <c r="TXT23" s="208" t="s">
        <v>555</v>
      </c>
      <c r="TXU23" s="208" t="s">
        <v>555</v>
      </c>
      <c r="TXV23" s="208" t="s">
        <v>555</v>
      </c>
      <c r="TXW23" s="208" t="s">
        <v>555</v>
      </c>
      <c r="TXX23" s="208" t="s">
        <v>555</v>
      </c>
      <c r="TXY23" s="208" t="s">
        <v>555</v>
      </c>
      <c r="TXZ23" s="208" t="s">
        <v>555</v>
      </c>
      <c r="TYA23" s="208" t="s">
        <v>555</v>
      </c>
      <c r="TYB23" s="208" t="s">
        <v>555</v>
      </c>
      <c r="TYC23" s="208" t="s">
        <v>555</v>
      </c>
      <c r="TYD23" s="208" t="s">
        <v>555</v>
      </c>
      <c r="TYE23" s="208" t="s">
        <v>555</v>
      </c>
      <c r="TYF23" s="208" t="s">
        <v>555</v>
      </c>
      <c r="TYG23" s="208" t="s">
        <v>555</v>
      </c>
      <c r="TYH23" s="208" t="s">
        <v>555</v>
      </c>
      <c r="TYI23" s="208" t="s">
        <v>555</v>
      </c>
      <c r="TYJ23" s="208" t="s">
        <v>555</v>
      </c>
      <c r="TYK23" s="208" t="s">
        <v>555</v>
      </c>
      <c r="TYL23" s="208" t="s">
        <v>555</v>
      </c>
      <c r="TYM23" s="208" t="s">
        <v>555</v>
      </c>
      <c r="TYN23" s="208" t="s">
        <v>555</v>
      </c>
      <c r="TYO23" s="208" t="s">
        <v>555</v>
      </c>
      <c r="TYP23" s="208" t="s">
        <v>555</v>
      </c>
      <c r="TYQ23" s="208" t="s">
        <v>555</v>
      </c>
      <c r="TYR23" s="208" t="s">
        <v>555</v>
      </c>
      <c r="TYS23" s="208" t="s">
        <v>555</v>
      </c>
      <c r="TYT23" s="208" t="s">
        <v>555</v>
      </c>
      <c r="TYU23" s="208" t="s">
        <v>555</v>
      </c>
      <c r="TYV23" s="208" t="s">
        <v>555</v>
      </c>
      <c r="TYW23" s="208" t="s">
        <v>555</v>
      </c>
      <c r="TYX23" s="208" t="s">
        <v>555</v>
      </c>
      <c r="TYY23" s="208" t="s">
        <v>555</v>
      </c>
      <c r="TYZ23" s="208" t="s">
        <v>555</v>
      </c>
      <c r="TZA23" s="208" t="s">
        <v>555</v>
      </c>
      <c r="TZB23" s="208" t="s">
        <v>555</v>
      </c>
      <c r="TZC23" s="208" t="s">
        <v>555</v>
      </c>
      <c r="TZD23" s="208" t="s">
        <v>555</v>
      </c>
      <c r="TZE23" s="208" t="s">
        <v>555</v>
      </c>
      <c r="TZF23" s="208" t="s">
        <v>555</v>
      </c>
      <c r="TZG23" s="208" t="s">
        <v>555</v>
      </c>
      <c r="TZH23" s="208" t="s">
        <v>555</v>
      </c>
      <c r="TZI23" s="208" t="s">
        <v>555</v>
      </c>
      <c r="TZJ23" s="208" t="s">
        <v>555</v>
      </c>
      <c r="TZK23" s="208" t="s">
        <v>555</v>
      </c>
      <c r="TZL23" s="208" t="s">
        <v>555</v>
      </c>
      <c r="TZM23" s="208" t="s">
        <v>555</v>
      </c>
      <c r="TZN23" s="208" t="s">
        <v>555</v>
      </c>
      <c r="TZO23" s="208" t="s">
        <v>555</v>
      </c>
      <c r="TZP23" s="208" t="s">
        <v>555</v>
      </c>
      <c r="TZQ23" s="208" t="s">
        <v>555</v>
      </c>
      <c r="TZR23" s="208" t="s">
        <v>555</v>
      </c>
      <c r="TZS23" s="208" t="s">
        <v>555</v>
      </c>
      <c r="TZT23" s="208" t="s">
        <v>555</v>
      </c>
      <c r="TZU23" s="208" t="s">
        <v>555</v>
      </c>
      <c r="TZV23" s="208" t="s">
        <v>555</v>
      </c>
      <c r="TZW23" s="208" t="s">
        <v>555</v>
      </c>
      <c r="TZX23" s="208" t="s">
        <v>555</v>
      </c>
      <c r="TZY23" s="208" t="s">
        <v>555</v>
      </c>
      <c r="TZZ23" s="208" t="s">
        <v>555</v>
      </c>
      <c r="UAA23" s="208" t="s">
        <v>555</v>
      </c>
      <c r="UAB23" s="208" t="s">
        <v>555</v>
      </c>
      <c r="UAC23" s="208" t="s">
        <v>555</v>
      </c>
      <c r="UAD23" s="208" t="s">
        <v>555</v>
      </c>
      <c r="UAE23" s="208" t="s">
        <v>555</v>
      </c>
      <c r="UAF23" s="208" t="s">
        <v>555</v>
      </c>
      <c r="UAG23" s="208" t="s">
        <v>555</v>
      </c>
      <c r="UAH23" s="208" t="s">
        <v>555</v>
      </c>
      <c r="UAI23" s="208" t="s">
        <v>555</v>
      </c>
      <c r="UAJ23" s="208" t="s">
        <v>555</v>
      </c>
      <c r="UAK23" s="208" t="s">
        <v>555</v>
      </c>
      <c r="UAL23" s="208" t="s">
        <v>555</v>
      </c>
      <c r="UAM23" s="208" t="s">
        <v>555</v>
      </c>
      <c r="UAN23" s="208" t="s">
        <v>555</v>
      </c>
      <c r="UAO23" s="208" t="s">
        <v>555</v>
      </c>
      <c r="UAP23" s="208" t="s">
        <v>555</v>
      </c>
      <c r="UAQ23" s="208" t="s">
        <v>555</v>
      </c>
      <c r="UAR23" s="208" t="s">
        <v>555</v>
      </c>
      <c r="UAS23" s="208" t="s">
        <v>555</v>
      </c>
      <c r="UAT23" s="208" t="s">
        <v>555</v>
      </c>
      <c r="UAU23" s="208" t="s">
        <v>555</v>
      </c>
      <c r="UAV23" s="208" t="s">
        <v>555</v>
      </c>
      <c r="UAW23" s="208" t="s">
        <v>555</v>
      </c>
      <c r="UAX23" s="208" t="s">
        <v>555</v>
      </c>
      <c r="UAY23" s="208" t="s">
        <v>555</v>
      </c>
      <c r="UAZ23" s="208" t="s">
        <v>555</v>
      </c>
      <c r="UBA23" s="208" t="s">
        <v>555</v>
      </c>
      <c r="UBB23" s="208" t="s">
        <v>555</v>
      </c>
      <c r="UBC23" s="208" t="s">
        <v>555</v>
      </c>
      <c r="UBD23" s="208" t="s">
        <v>555</v>
      </c>
      <c r="UBE23" s="208" t="s">
        <v>555</v>
      </c>
      <c r="UBF23" s="208" t="s">
        <v>555</v>
      </c>
      <c r="UBG23" s="208" t="s">
        <v>555</v>
      </c>
      <c r="UBH23" s="208" t="s">
        <v>555</v>
      </c>
      <c r="UBI23" s="208" t="s">
        <v>555</v>
      </c>
      <c r="UBJ23" s="208" t="s">
        <v>555</v>
      </c>
      <c r="UBK23" s="208" t="s">
        <v>555</v>
      </c>
      <c r="UBL23" s="208" t="s">
        <v>555</v>
      </c>
      <c r="UBM23" s="208" t="s">
        <v>555</v>
      </c>
      <c r="UBN23" s="208" t="s">
        <v>555</v>
      </c>
      <c r="UBO23" s="208" t="s">
        <v>555</v>
      </c>
      <c r="UBP23" s="208" t="s">
        <v>555</v>
      </c>
      <c r="UBQ23" s="208" t="s">
        <v>555</v>
      </c>
      <c r="UBR23" s="208" t="s">
        <v>555</v>
      </c>
      <c r="UBS23" s="208" t="s">
        <v>555</v>
      </c>
      <c r="UBT23" s="208" t="s">
        <v>555</v>
      </c>
      <c r="UBU23" s="208" t="s">
        <v>555</v>
      </c>
      <c r="UBV23" s="208" t="s">
        <v>555</v>
      </c>
      <c r="UBW23" s="208" t="s">
        <v>555</v>
      </c>
      <c r="UBX23" s="208" t="s">
        <v>555</v>
      </c>
      <c r="UBY23" s="208" t="s">
        <v>555</v>
      </c>
      <c r="UBZ23" s="208" t="s">
        <v>555</v>
      </c>
      <c r="UCA23" s="208" t="s">
        <v>555</v>
      </c>
      <c r="UCB23" s="208" t="s">
        <v>555</v>
      </c>
      <c r="UCC23" s="208" t="s">
        <v>555</v>
      </c>
      <c r="UCD23" s="208" t="s">
        <v>555</v>
      </c>
      <c r="UCE23" s="208" t="s">
        <v>555</v>
      </c>
      <c r="UCF23" s="208" t="s">
        <v>555</v>
      </c>
      <c r="UCG23" s="208" t="s">
        <v>555</v>
      </c>
      <c r="UCH23" s="208" t="s">
        <v>555</v>
      </c>
      <c r="UCI23" s="208" t="s">
        <v>555</v>
      </c>
      <c r="UCJ23" s="208" t="s">
        <v>555</v>
      </c>
      <c r="UCK23" s="208" t="s">
        <v>555</v>
      </c>
      <c r="UCL23" s="208" t="s">
        <v>555</v>
      </c>
      <c r="UCM23" s="208" t="s">
        <v>555</v>
      </c>
      <c r="UCN23" s="208" t="s">
        <v>555</v>
      </c>
      <c r="UCO23" s="208" t="s">
        <v>555</v>
      </c>
      <c r="UCP23" s="208" t="s">
        <v>555</v>
      </c>
      <c r="UCQ23" s="208" t="s">
        <v>555</v>
      </c>
      <c r="UCR23" s="208" t="s">
        <v>555</v>
      </c>
      <c r="UCS23" s="208" t="s">
        <v>555</v>
      </c>
      <c r="UCT23" s="208" t="s">
        <v>555</v>
      </c>
      <c r="UCU23" s="208" t="s">
        <v>555</v>
      </c>
      <c r="UCV23" s="208" t="s">
        <v>555</v>
      </c>
      <c r="UCW23" s="208" t="s">
        <v>555</v>
      </c>
      <c r="UCX23" s="208" t="s">
        <v>555</v>
      </c>
      <c r="UCY23" s="208" t="s">
        <v>555</v>
      </c>
      <c r="UCZ23" s="208" t="s">
        <v>555</v>
      </c>
      <c r="UDA23" s="208" t="s">
        <v>555</v>
      </c>
      <c r="UDB23" s="208" t="s">
        <v>555</v>
      </c>
      <c r="UDC23" s="208" t="s">
        <v>555</v>
      </c>
      <c r="UDD23" s="208" t="s">
        <v>555</v>
      </c>
      <c r="UDE23" s="208" t="s">
        <v>555</v>
      </c>
      <c r="UDF23" s="208" t="s">
        <v>555</v>
      </c>
      <c r="UDG23" s="208" t="s">
        <v>555</v>
      </c>
      <c r="UDH23" s="208" t="s">
        <v>555</v>
      </c>
      <c r="UDI23" s="208" t="s">
        <v>555</v>
      </c>
      <c r="UDJ23" s="208" t="s">
        <v>555</v>
      </c>
      <c r="UDK23" s="208" t="s">
        <v>555</v>
      </c>
      <c r="UDL23" s="208" t="s">
        <v>555</v>
      </c>
      <c r="UDM23" s="208" t="s">
        <v>555</v>
      </c>
      <c r="UDN23" s="208" t="s">
        <v>555</v>
      </c>
      <c r="UDO23" s="208" t="s">
        <v>555</v>
      </c>
      <c r="UDP23" s="208" t="s">
        <v>555</v>
      </c>
      <c r="UDQ23" s="208" t="s">
        <v>555</v>
      </c>
      <c r="UDR23" s="208" t="s">
        <v>555</v>
      </c>
      <c r="UDS23" s="208" t="s">
        <v>555</v>
      </c>
      <c r="UDT23" s="208" t="s">
        <v>555</v>
      </c>
      <c r="UDU23" s="208" t="s">
        <v>555</v>
      </c>
      <c r="UDV23" s="208" t="s">
        <v>555</v>
      </c>
      <c r="UDW23" s="208" t="s">
        <v>555</v>
      </c>
      <c r="UDX23" s="208" t="s">
        <v>555</v>
      </c>
      <c r="UDY23" s="208" t="s">
        <v>555</v>
      </c>
      <c r="UDZ23" s="208" t="s">
        <v>555</v>
      </c>
      <c r="UEA23" s="208" t="s">
        <v>555</v>
      </c>
      <c r="UEB23" s="208" t="s">
        <v>555</v>
      </c>
      <c r="UEC23" s="208" t="s">
        <v>555</v>
      </c>
      <c r="UED23" s="208" t="s">
        <v>555</v>
      </c>
      <c r="UEE23" s="208" t="s">
        <v>555</v>
      </c>
      <c r="UEF23" s="208" t="s">
        <v>555</v>
      </c>
      <c r="UEG23" s="208" t="s">
        <v>555</v>
      </c>
      <c r="UEH23" s="208" t="s">
        <v>555</v>
      </c>
      <c r="UEI23" s="208" t="s">
        <v>555</v>
      </c>
      <c r="UEJ23" s="208" t="s">
        <v>555</v>
      </c>
      <c r="UEK23" s="208" t="s">
        <v>555</v>
      </c>
      <c r="UEL23" s="208" t="s">
        <v>555</v>
      </c>
      <c r="UEM23" s="208" t="s">
        <v>555</v>
      </c>
      <c r="UEN23" s="208" t="s">
        <v>555</v>
      </c>
      <c r="UEO23" s="208" t="s">
        <v>555</v>
      </c>
      <c r="UEP23" s="208" t="s">
        <v>555</v>
      </c>
      <c r="UEQ23" s="208" t="s">
        <v>555</v>
      </c>
      <c r="UER23" s="208" t="s">
        <v>555</v>
      </c>
      <c r="UES23" s="208" t="s">
        <v>555</v>
      </c>
      <c r="UET23" s="208" t="s">
        <v>555</v>
      </c>
      <c r="UEU23" s="208" t="s">
        <v>555</v>
      </c>
      <c r="UEV23" s="208" t="s">
        <v>555</v>
      </c>
      <c r="UEW23" s="208" t="s">
        <v>555</v>
      </c>
      <c r="UEX23" s="208" t="s">
        <v>555</v>
      </c>
      <c r="UEY23" s="208" t="s">
        <v>555</v>
      </c>
      <c r="UEZ23" s="208" t="s">
        <v>555</v>
      </c>
      <c r="UFA23" s="208" t="s">
        <v>555</v>
      </c>
      <c r="UFB23" s="208" t="s">
        <v>555</v>
      </c>
      <c r="UFC23" s="208" t="s">
        <v>555</v>
      </c>
      <c r="UFD23" s="208" t="s">
        <v>555</v>
      </c>
      <c r="UFE23" s="208" t="s">
        <v>555</v>
      </c>
      <c r="UFF23" s="208" t="s">
        <v>555</v>
      </c>
      <c r="UFG23" s="208" t="s">
        <v>555</v>
      </c>
      <c r="UFH23" s="208" t="s">
        <v>555</v>
      </c>
      <c r="UFI23" s="208" t="s">
        <v>555</v>
      </c>
      <c r="UFJ23" s="208" t="s">
        <v>555</v>
      </c>
      <c r="UFK23" s="208" t="s">
        <v>555</v>
      </c>
      <c r="UFL23" s="208" t="s">
        <v>555</v>
      </c>
      <c r="UFM23" s="208" t="s">
        <v>555</v>
      </c>
      <c r="UFN23" s="208" t="s">
        <v>555</v>
      </c>
      <c r="UFO23" s="208" t="s">
        <v>555</v>
      </c>
      <c r="UFP23" s="208" t="s">
        <v>555</v>
      </c>
      <c r="UFQ23" s="208" t="s">
        <v>555</v>
      </c>
      <c r="UFR23" s="208" t="s">
        <v>555</v>
      </c>
      <c r="UFS23" s="208" t="s">
        <v>555</v>
      </c>
      <c r="UFT23" s="208" t="s">
        <v>555</v>
      </c>
      <c r="UFU23" s="208" t="s">
        <v>555</v>
      </c>
      <c r="UFV23" s="208" t="s">
        <v>555</v>
      </c>
      <c r="UFW23" s="208" t="s">
        <v>555</v>
      </c>
      <c r="UFX23" s="208" t="s">
        <v>555</v>
      </c>
      <c r="UFY23" s="208" t="s">
        <v>555</v>
      </c>
      <c r="UFZ23" s="208" t="s">
        <v>555</v>
      </c>
      <c r="UGA23" s="208" t="s">
        <v>555</v>
      </c>
      <c r="UGB23" s="208" t="s">
        <v>555</v>
      </c>
      <c r="UGC23" s="208" t="s">
        <v>555</v>
      </c>
      <c r="UGD23" s="208" t="s">
        <v>555</v>
      </c>
      <c r="UGE23" s="208" t="s">
        <v>555</v>
      </c>
      <c r="UGF23" s="208" t="s">
        <v>555</v>
      </c>
      <c r="UGG23" s="208" t="s">
        <v>555</v>
      </c>
      <c r="UGH23" s="208" t="s">
        <v>555</v>
      </c>
      <c r="UGI23" s="208" t="s">
        <v>555</v>
      </c>
      <c r="UGJ23" s="208" t="s">
        <v>555</v>
      </c>
      <c r="UGK23" s="208" t="s">
        <v>555</v>
      </c>
      <c r="UGL23" s="208" t="s">
        <v>555</v>
      </c>
      <c r="UGM23" s="208" t="s">
        <v>555</v>
      </c>
      <c r="UGN23" s="208" t="s">
        <v>555</v>
      </c>
      <c r="UGO23" s="208" t="s">
        <v>555</v>
      </c>
      <c r="UGP23" s="208" t="s">
        <v>555</v>
      </c>
      <c r="UGQ23" s="208" t="s">
        <v>555</v>
      </c>
      <c r="UGR23" s="208" t="s">
        <v>555</v>
      </c>
      <c r="UGS23" s="208" t="s">
        <v>555</v>
      </c>
      <c r="UGT23" s="208" t="s">
        <v>555</v>
      </c>
      <c r="UGU23" s="208" t="s">
        <v>555</v>
      </c>
      <c r="UGV23" s="208" t="s">
        <v>555</v>
      </c>
      <c r="UGW23" s="208" t="s">
        <v>555</v>
      </c>
      <c r="UGX23" s="208" t="s">
        <v>555</v>
      </c>
      <c r="UGY23" s="208" t="s">
        <v>555</v>
      </c>
      <c r="UGZ23" s="208" t="s">
        <v>555</v>
      </c>
      <c r="UHA23" s="208" t="s">
        <v>555</v>
      </c>
      <c r="UHB23" s="208" t="s">
        <v>555</v>
      </c>
      <c r="UHC23" s="208" t="s">
        <v>555</v>
      </c>
      <c r="UHD23" s="208" t="s">
        <v>555</v>
      </c>
      <c r="UHE23" s="208" t="s">
        <v>555</v>
      </c>
      <c r="UHF23" s="208" t="s">
        <v>555</v>
      </c>
      <c r="UHG23" s="208" t="s">
        <v>555</v>
      </c>
      <c r="UHH23" s="208" t="s">
        <v>555</v>
      </c>
      <c r="UHI23" s="208" t="s">
        <v>555</v>
      </c>
      <c r="UHJ23" s="208" t="s">
        <v>555</v>
      </c>
      <c r="UHK23" s="208" t="s">
        <v>555</v>
      </c>
      <c r="UHL23" s="208" t="s">
        <v>555</v>
      </c>
      <c r="UHM23" s="208" t="s">
        <v>555</v>
      </c>
      <c r="UHN23" s="208" t="s">
        <v>555</v>
      </c>
      <c r="UHO23" s="208" t="s">
        <v>555</v>
      </c>
      <c r="UHP23" s="208" t="s">
        <v>555</v>
      </c>
      <c r="UHQ23" s="208" t="s">
        <v>555</v>
      </c>
      <c r="UHR23" s="208" t="s">
        <v>555</v>
      </c>
      <c r="UHS23" s="208" t="s">
        <v>555</v>
      </c>
      <c r="UHT23" s="208" t="s">
        <v>555</v>
      </c>
      <c r="UHU23" s="208" t="s">
        <v>555</v>
      </c>
      <c r="UHV23" s="208" t="s">
        <v>555</v>
      </c>
      <c r="UHW23" s="208" t="s">
        <v>555</v>
      </c>
      <c r="UHX23" s="208" t="s">
        <v>555</v>
      </c>
      <c r="UHY23" s="208" t="s">
        <v>555</v>
      </c>
      <c r="UHZ23" s="208" t="s">
        <v>555</v>
      </c>
      <c r="UIA23" s="208" t="s">
        <v>555</v>
      </c>
      <c r="UIB23" s="208" t="s">
        <v>555</v>
      </c>
      <c r="UIC23" s="208" t="s">
        <v>555</v>
      </c>
      <c r="UID23" s="208" t="s">
        <v>555</v>
      </c>
      <c r="UIE23" s="208" t="s">
        <v>555</v>
      </c>
      <c r="UIF23" s="208" t="s">
        <v>555</v>
      </c>
      <c r="UIG23" s="208" t="s">
        <v>555</v>
      </c>
      <c r="UIH23" s="208" t="s">
        <v>555</v>
      </c>
      <c r="UII23" s="208" t="s">
        <v>555</v>
      </c>
      <c r="UIJ23" s="208" t="s">
        <v>555</v>
      </c>
      <c r="UIK23" s="208" t="s">
        <v>555</v>
      </c>
      <c r="UIL23" s="208" t="s">
        <v>555</v>
      </c>
      <c r="UIM23" s="208" t="s">
        <v>555</v>
      </c>
      <c r="UIN23" s="208" t="s">
        <v>555</v>
      </c>
      <c r="UIO23" s="208" t="s">
        <v>555</v>
      </c>
      <c r="UIP23" s="208" t="s">
        <v>555</v>
      </c>
      <c r="UIQ23" s="208" t="s">
        <v>555</v>
      </c>
      <c r="UIR23" s="208" t="s">
        <v>555</v>
      </c>
      <c r="UIS23" s="208" t="s">
        <v>555</v>
      </c>
      <c r="UIT23" s="208" t="s">
        <v>555</v>
      </c>
      <c r="UIU23" s="208" t="s">
        <v>555</v>
      </c>
      <c r="UIV23" s="208" t="s">
        <v>555</v>
      </c>
      <c r="UIW23" s="208" t="s">
        <v>555</v>
      </c>
      <c r="UIX23" s="208" t="s">
        <v>555</v>
      </c>
      <c r="UIY23" s="208" t="s">
        <v>555</v>
      </c>
      <c r="UIZ23" s="208" t="s">
        <v>555</v>
      </c>
      <c r="UJA23" s="208" t="s">
        <v>555</v>
      </c>
      <c r="UJB23" s="208" t="s">
        <v>555</v>
      </c>
      <c r="UJC23" s="208" t="s">
        <v>555</v>
      </c>
      <c r="UJD23" s="208" t="s">
        <v>555</v>
      </c>
      <c r="UJE23" s="208" t="s">
        <v>555</v>
      </c>
      <c r="UJF23" s="208" t="s">
        <v>555</v>
      </c>
      <c r="UJG23" s="208" t="s">
        <v>555</v>
      </c>
      <c r="UJH23" s="208" t="s">
        <v>555</v>
      </c>
      <c r="UJI23" s="208" t="s">
        <v>555</v>
      </c>
      <c r="UJJ23" s="208" t="s">
        <v>555</v>
      </c>
      <c r="UJK23" s="208" t="s">
        <v>555</v>
      </c>
      <c r="UJL23" s="208" t="s">
        <v>555</v>
      </c>
      <c r="UJM23" s="208" t="s">
        <v>555</v>
      </c>
      <c r="UJN23" s="208" t="s">
        <v>555</v>
      </c>
      <c r="UJO23" s="208" t="s">
        <v>555</v>
      </c>
      <c r="UJP23" s="208" t="s">
        <v>555</v>
      </c>
      <c r="UJQ23" s="208" t="s">
        <v>555</v>
      </c>
      <c r="UJR23" s="208" t="s">
        <v>555</v>
      </c>
      <c r="UJS23" s="208" t="s">
        <v>555</v>
      </c>
      <c r="UJT23" s="208" t="s">
        <v>555</v>
      </c>
      <c r="UJU23" s="208" t="s">
        <v>555</v>
      </c>
      <c r="UJV23" s="208" t="s">
        <v>555</v>
      </c>
      <c r="UJW23" s="208" t="s">
        <v>555</v>
      </c>
      <c r="UJX23" s="208" t="s">
        <v>555</v>
      </c>
      <c r="UJY23" s="208" t="s">
        <v>555</v>
      </c>
      <c r="UJZ23" s="208" t="s">
        <v>555</v>
      </c>
      <c r="UKA23" s="208" t="s">
        <v>555</v>
      </c>
      <c r="UKB23" s="208" t="s">
        <v>555</v>
      </c>
      <c r="UKC23" s="208" t="s">
        <v>555</v>
      </c>
      <c r="UKD23" s="208" t="s">
        <v>555</v>
      </c>
      <c r="UKE23" s="208" t="s">
        <v>555</v>
      </c>
      <c r="UKF23" s="208" t="s">
        <v>555</v>
      </c>
      <c r="UKG23" s="208" t="s">
        <v>555</v>
      </c>
      <c r="UKH23" s="208" t="s">
        <v>555</v>
      </c>
      <c r="UKI23" s="208" t="s">
        <v>555</v>
      </c>
      <c r="UKJ23" s="208" t="s">
        <v>555</v>
      </c>
      <c r="UKK23" s="208" t="s">
        <v>555</v>
      </c>
      <c r="UKL23" s="208" t="s">
        <v>555</v>
      </c>
      <c r="UKM23" s="208" t="s">
        <v>555</v>
      </c>
      <c r="UKN23" s="208" t="s">
        <v>555</v>
      </c>
      <c r="UKO23" s="208" t="s">
        <v>555</v>
      </c>
      <c r="UKP23" s="208" t="s">
        <v>555</v>
      </c>
      <c r="UKQ23" s="208" t="s">
        <v>555</v>
      </c>
      <c r="UKR23" s="208" t="s">
        <v>555</v>
      </c>
      <c r="UKS23" s="208" t="s">
        <v>555</v>
      </c>
      <c r="UKT23" s="208" t="s">
        <v>555</v>
      </c>
      <c r="UKU23" s="208" t="s">
        <v>555</v>
      </c>
      <c r="UKV23" s="208" t="s">
        <v>555</v>
      </c>
      <c r="UKW23" s="208" t="s">
        <v>555</v>
      </c>
      <c r="UKX23" s="208" t="s">
        <v>555</v>
      </c>
      <c r="UKY23" s="208" t="s">
        <v>555</v>
      </c>
      <c r="UKZ23" s="208" t="s">
        <v>555</v>
      </c>
      <c r="ULA23" s="208" t="s">
        <v>555</v>
      </c>
      <c r="ULB23" s="208" t="s">
        <v>555</v>
      </c>
      <c r="ULC23" s="208" t="s">
        <v>555</v>
      </c>
      <c r="ULD23" s="208" t="s">
        <v>555</v>
      </c>
      <c r="ULE23" s="208" t="s">
        <v>555</v>
      </c>
      <c r="ULF23" s="208" t="s">
        <v>555</v>
      </c>
      <c r="ULG23" s="208" t="s">
        <v>555</v>
      </c>
      <c r="ULH23" s="208" t="s">
        <v>555</v>
      </c>
      <c r="ULI23" s="208" t="s">
        <v>555</v>
      </c>
      <c r="ULJ23" s="208" t="s">
        <v>555</v>
      </c>
      <c r="ULK23" s="208" t="s">
        <v>555</v>
      </c>
      <c r="ULL23" s="208" t="s">
        <v>555</v>
      </c>
      <c r="ULM23" s="208" t="s">
        <v>555</v>
      </c>
      <c r="ULN23" s="208" t="s">
        <v>555</v>
      </c>
      <c r="ULO23" s="208" t="s">
        <v>555</v>
      </c>
      <c r="ULP23" s="208" t="s">
        <v>555</v>
      </c>
      <c r="ULQ23" s="208" t="s">
        <v>555</v>
      </c>
      <c r="ULR23" s="208" t="s">
        <v>555</v>
      </c>
      <c r="ULS23" s="208" t="s">
        <v>555</v>
      </c>
      <c r="ULT23" s="208" t="s">
        <v>555</v>
      </c>
      <c r="ULU23" s="208" t="s">
        <v>555</v>
      </c>
      <c r="ULV23" s="208" t="s">
        <v>555</v>
      </c>
      <c r="ULW23" s="208" t="s">
        <v>555</v>
      </c>
      <c r="ULX23" s="208" t="s">
        <v>555</v>
      </c>
      <c r="ULY23" s="208" t="s">
        <v>555</v>
      </c>
      <c r="ULZ23" s="208" t="s">
        <v>555</v>
      </c>
      <c r="UMA23" s="208" t="s">
        <v>555</v>
      </c>
      <c r="UMB23" s="208" t="s">
        <v>555</v>
      </c>
      <c r="UMC23" s="208" t="s">
        <v>555</v>
      </c>
      <c r="UMD23" s="208" t="s">
        <v>555</v>
      </c>
      <c r="UME23" s="208" t="s">
        <v>555</v>
      </c>
      <c r="UMF23" s="208" t="s">
        <v>555</v>
      </c>
      <c r="UMG23" s="208" t="s">
        <v>555</v>
      </c>
      <c r="UMH23" s="208" t="s">
        <v>555</v>
      </c>
      <c r="UMI23" s="208" t="s">
        <v>555</v>
      </c>
      <c r="UMJ23" s="208" t="s">
        <v>555</v>
      </c>
      <c r="UMK23" s="208" t="s">
        <v>555</v>
      </c>
      <c r="UML23" s="208" t="s">
        <v>555</v>
      </c>
      <c r="UMM23" s="208" t="s">
        <v>555</v>
      </c>
      <c r="UMN23" s="208" t="s">
        <v>555</v>
      </c>
      <c r="UMO23" s="208" t="s">
        <v>555</v>
      </c>
      <c r="UMP23" s="208" t="s">
        <v>555</v>
      </c>
      <c r="UMQ23" s="208" t="s">
        <v>555</v>
      </c>
      <c r="UMR23" s="208" t="s">
        <v>555</v>
      </c>
      <c r="UMS23" s="208" t="s">
        <v>555</v>
      </c>
      <c r="UMT23" s="208" t="s">
        <v>555</v>
      </c>
      <c r="UMU23" s="208" t="s">
        <v>555</v>
      </c>
      <c r="UMV23" s="208" t="s">
        <v>555</v>
      </c>
      <c r="UMW23" s="208" t="s">
        <v>555</v>
      </c>
      <c r="UMX23" s="208" t="s">
        <v>555</v>
      </c>
      <c r="UMY23" s="208" t="s">
        <v>555</v>
      </c>
      <c r="UMZ23" s="208" t="s">
        <v>555</v>
      </c>
      <c r="UNA23" s="208" t="s">
        <v>555</v>
      </c>
      <c r="UNB23" s="208" t="s">
        <v>555</v>
      </c>
      <c r="UNC23" s="208" t="s">
        <v>555</v>
      </c>
      <c r="UND23" s="208" t="s">
        <v>555</v>
      </c>
      <c r="UNE23" s="208" t="s">
        <v>555</v>
      </c>
      <c r="UNF23" s="208" t="s">
        <v>555</v>
      </c>
      <c r="UNG23" s="208" t="s">
        <v>555</v>
      </c>
      <c r="UNH23" s="208" t="s">
        <v>555</v>
      </c>
      <c r="UNI23" s="208" t="s">
        <v>555</v>
      </c>
      <c r="UNJ23" s="208" t="s">
        <v>555</v>
      </c>
      <c r="UNK23" s="208" t="s">
        <v>555</v>
      </c>
      <c r="UNL23" s="208" t="s">
        <v>555</v>
      </c>
      <c r="UNM23" s="208" t="s">
        <v>555</v>
      </c>
      <c r="UNN23" s="208" t="s">
        <v>555</v>
      </c>
      <c r="UNO23" s="208" t="s">
        <v>555</v>
      </c>
      <c r="UNP23" s="208" t="s">
        <v>555</v>
      </c>
      <c r="UNQ23" s="208" t="s">
        <v>555</v>
      </c>
      <c r="UNR23" s="208" t="s">
        <v>555</v>
      </c>
      <c r="UNS23" s="208" t="s">
        <v>555</v>
      </c>
      <c r="UNT23" s="208" t="s">
        <v>555</v>
      </c>
      <c r="UNU23" s="208" t="s">
        <v>555</v>
      </c>
      <c r="UNV23" s="208" t="s">
        <v>555</v>
      </c>
      <c r="UNW23" s="208" t="s">
        <v>555</v>
      </c>
      <c r="UNX23" s="208" t="s">
        <v>555</v>
      </c>
      <c r="UNY23" s="208" t="s">
        <v>555</v>
      </c>
      <c r="UNZ23" s="208" t="s">
        <v>555</v>
      </c>
      <c r="UOA23" s="208" t="s">
        <v>555</v>
      </c>
      <c r="UOB23" s="208" t="s">
        <v>555</v>
      </c>
      <c r="UOC23" s="208" t="s">
        <v>555</v>
      </c>
      <c r="UOD23" s="208" t="s">
        <v>555</v>
      </c>
      <c r="UOE23" s="208" t="s">
        <v>555</v>
      </c>
      <c r="UOF23" s="208" t="s">
        <v>555</v>
      </c>
      <c r="UOG23" s="208" t="s">
        <v>555</v>
      </c>
      <c r="UOH23" s="208" t="s">
        <v>555</v>
      </c>
      <c r="UOI23" s="208" t="s">
        <v>555</v>
      </c>
      <c r="UOJ23" s="208" t="s">
        <v>555</v>
      </c>
      <c r="UOK23" s="208" t="s">
        <v>555</v>
      </c>
      <c r="UOL23" s="208" t="s">
        <v>555</v>
      </c>
      <c r="UOM23" s="208" t="s">
        <v>555</v>
      </c>
      <c r="UON23" s="208" t="s">
        <v>555</v>
      </c>
      <c r="UOO23" s="208" t="s">
        <v>555</v>
      </c>
      <c r="UOP23" s="208" t="s">
        <v>555</v>
      </c>
      <c r="UOQ23" s="208" t="s">
        <v>555</v>
      </c>
      <c r="UOR23" s="208" t="s">
        <v>555</v>
      </c>
      <c r="UOS23" s="208" t="s">
        <v>555</v>
      </c>
      <c r="UOT23" s="208" t="s">
        <v>555</v>
      </c>
      <c r="UOU23" s="208" t="s">
        <v>555</v>
      </c>
      <c r="UOV23" s="208" t="s">
        <v>555</v>
      </c>
      <c r="UOW23" s="208" t="s">
        <v>555</v>
      </c>
      <c r="UOX23" s="208" t="s">
        <v>555</v>
      </c>
      <c r="UOY23" s="208" t="s">
        <v>555</v>
      </c>
      <c r="UOZ23" s="208" t="s">
        <v>555</v>
      </c>
      <c r="UPA23" s="208" t="s">
        <v>555</v>
      </c>
      <c r="UPB23" s="208" t="s">
        <v>555</v>
      </c>
      <c r="UPC23" s="208" t="s">
        <v>555</v>
      </c>
      <c r="UPD23" s="208" t="s">
        <v>555</v>
      </c>
      <c r="UPE23" s="208" t="s">
        <v>555</v>
      </c>
      <c r="UPF23" s="208" t="s">
        <v>555</v>
      </c>
      <c r="UPG23" s="208" t="s">
        <v>555</v>
      </c>
      <c r="UPH23" s="208" t="s">
        <v>555</v>
      </c>
      <c r="UPI23" s="208" t="s">
        <v>555</v>
      </c>
      <c r="UPJ23" s="208" t="s">
        <v>555</v>
      </c>
      <c r="UPK23" s="208" t="s">
        <v>555</v>
      </c>
      <c r="UPL23" s="208" t="s">
        <v>555</v>
      </c>
      <c r="UPM23" s="208" t="s">
        <v>555</v>
      </c>
      <c r="UPN23" s="208" t="s">
        <v>555</v>
      </c>
      <c r="UPO23" s="208" t="s">
        <v>555</v>
      </c>
      <c r="UPP23" s="208" t="s">
        <v>555</v>
      </c>
      <c r="UPQ23" s="208" t="s">
        <v>555</v>
      </c>
      <c r="UPR23" s="208" t="s">
        <v>555</v>
      </c>
      <c r="UPS23" s="208" t="s">
        <v>555</v>
      </c>
      <c r="UPT23" s="208" t="s">
        <v>555</v>
      </c>
      <c r="UPU23" s="208" t="s">
        <v>555</v>
      </c>
      <c r="UPV23" s="208" t="s">
        <v>555</v>
      </c>
      <c r="UPW23" s="208" t="s">
        <v>555</v>
      </c>
      <c r="UPX23" s="208" t="s">
        <v>555</v>
      </c>
      <c r="UPY23" s="208" t="s">
        <v>555</v>
      </c>
      <c r="UPZ23" s="208" t="s">
        <v>555</v>
      </c>
      <c r="UQA23" s="208" t="s">
        <v>555</v>
      </c>
      <c r="UQB23" s="208" t="s">
        <v>555</v>
      </c>
      <c r="UQC23" s="208" t="s">
        <v>555</v>
      </c>
      <c r="UQD23" s="208" t="s">
        <v>555</v>
      </c>
      <c r="UQE23" s="208" t="s">
        <v>555</v>
      </c>
      <c r="UQF23" s="208" t="s">
        <v>555</v>
      </c>
      <c r="UQG23" s="208" t="s">
        <v>555</v>
      </c>
      <c r="UQH23" s="208" t="s">
        <v>555</v>
      </c>
      <c r="UQI23" s="208" t="s">
        <v>555</v>
      </c>
      <c r="UQJ23" s="208" t="s">
        <v>555</v>
      </c>
      <c r="UQK23" s="208" t="s">
        <v>555</v>
      </c>
      <c r="UQL23" s="208" t="s">
        <v>555</v>
      </c>
      <c r="UQM23" s="208" t="s">
        <v>555</v>
      </c>
      <c r="UQN23" s="208" t="s">
        <v>555</v>
      </c>
      <c r="UQO23" s="208" t="s">
        <v>555</v>
      </c>
      <c r="UQP23" s="208" t="s">
        <v>555</v>
      </c>
      <c r="UQQ23" s="208" t="s">
        <v>555</v>
      </c>
      <c r="UQR23" s="208" t="s">
        <v>555</v>
      </c>
      <c r="UQS23" s="208" t="s">
        <v>555</v>
      </c>
      <c r="UQT23" s="208" t="s">
        <v>555</v>
      </c>
      <c r="UQU23" s="208" t="s">
        <v>555</v>
      </c>
      <c r="UQV23" s="208" t="s">
        <v>555</v>
      </c>
      <c r="UQW23" s="208" t="s">
        <v>555</v>
      </c>
      <c r="UQX23" s="208" t="s">
        <v>555</v>
      </c>
      <c r="UQY23" s="208" t="s">
        <v>555</v>
      </c>
      <c r="UQZ23" s="208" t="s">
        <v>555</v>
      </c>
      <c r="URA23" s="208" t="s">
        <v>555</v>
      </c>
      <c r="URB23" s="208" t="s">
        <v>555</v>
      </c>
      <c r="URC23" s="208" t="s">
        <v>555</v>
      </c>
      <c r="URD23" s="208" t="s">
        <v>555</v>
      </c>
      <c r="URE23" s="208" t="s">
        <v>555</v>
      </c>
      <c r="URF23" s="208" t="s">
        <v>555</v>
      </c>
      <c r="URG23" s="208" t="s">
        <v>555</v>
      </c>
      <c r="URH23" s="208" t="s">
        <v>555</v>
      </c>
      <c r="URI23" s="208" t="s">
        <v>555</v>
      </c>
      <c r="URJ23" s="208" t="s">
        <v>555</v>
      </c>
      <c r="URK23" s="208" t="s">
        <v>555</v>
      </c>
      <c r="URL23" s="208" t="s">
        <v>555</v>
      </c>
      <c r="URM23" s="208" t="s">
        <v>555</v>
      </c>
      <c r="URN23" s="208" t="s">
        <v>555</v>
      </c>
      <c r="URO23" s="208" t="s">
        <v>555</v>
      </c>
      <c r="URP23" s="208" t="s">
        <v>555</v>
      </c>
      <c r="URQ23" s="208" t="s">
        <v>555</v>
      </c>
      <c r="URR23" s="208" t="s">
        <v>555</v>
      </c>
      <c r="URS23" s="208" t="s">
        <v>555</v>
      </c>
      <c r="URT23" s="208" t="s">
        <v>555</v>
      </c>
      <c r="URU23" s="208" t="s">
        <v>555</v>
      </c>
      <c r="URV23" s="208" t="s">
        <v>555</v>
      </c>
      <c r="URW23" s="208" t="s">
        <v>555</v>
      </c>
      <c r="URX23" s="208" t="s">
        <v>555</v>
      </c>
      <c r="URY23" s="208" t="s">
        <v>555</v>
      </c>
      <c r="URZ23" s="208" t="s">
        <v>555</v>
      </c>
      <c r="USA23" s="208" t="s">
        <v>555</v>
      </c>
      <c r="USB23" s="208" t="s">
        <v>555</v>
      </c>
      <c r="USC23" s="208" t="s">
        <v>555</v>
      </c>
      <c r="USD23" s="208" t="s">
        <v>555</v>
      </c>
      <c r="USE23" s="208" t="s">
        <v>555</v>
      </c>
      <c r="USF23" s="208" t="s">
        <v>555</v>
      </c>
      <c r="USG23" s="208" t="s">
        <v>555</v>
      </c>
      <c r="USH23" s="208" t="s">
        <v>555</v>
      </c>
      <c r="USI23" s="208" t="s">
        <v>555</v>
      </c>
      <c r="USJ23" s="208" t="s">
        <v>555</v>
      </c>
      <c r="USK23" s="208" t="s">
        <v>555</v>
      </c>
      <c r="USL23" s="208" t="s">
        <v>555</v>
      </c>
      <c r="USM23" s="208" t="s">
        <v>555</v>
      </c>
      <c r="USN23" s="208" t="s">
        <v>555</v>
      </c>
      <c r="USO23" s="208" t="s">
        <v>555</v>
      </c>
      <c r="USP23" s="208" t="s">
        <v>555</v>
      </c>
      <c r="USQ23" s="208" t="s">
        <v>555</v>
      </c>
      <c r="USR23" s="208" t="s">
        <v>555</v>
      </c>
      <c r="USS23" s="208" t="s">
        <v>555</v>
      </c>
      <c r="UST23" s="208" t="s">
        <v>555</v>
      </c>
      <c r="USU23" s="208" t="s">
        <v>555</v>
      </c>
      <c r="USV23" s="208" t="s">
        <v>555</v>
      </c>
      <c r="USW23" s="208" t="s">
        <v>555</v>
      </c>
      <c r="USX23" s="208" t="s">
        <v>555</v>
      </c>
      <c r="USY23" s="208" t="s">
        <v>555</v>
      </c>
      <c r="USZ23" s="208" t="s">
        <v>555</v>
      </c>
      <c r="UTA23" s="208" t="s">
        <v>555</v>
      </c>
      <c r="UTB23" s="208" t="s">
        <v>555</v>
      </c>
      <c r="UTC23" s="208" t="s">
        <v>555</v>
      </c>
      <c r="UTD23" s="208" t="s">
        <v>555</v>
      </c>
      <c r="UTE23" s="208" t="s">
        <v>555</v>
      </c>
      <c r="UTF23" s="208" t="s">
        <v>555</v>
      </c>
      <c r="UTG23" s="208" t="s">
        <v>555</v>
      </c>
      <c r="UTH23" s="208" t="s">
        <v>555</v>
      </c>
      <c r="UTI23" s="208" t="s">
        <v>555</v>
      </c>
      <c r="UTJ23" s="208" t="s">
        <v>555</v>
      </c>
      <c r="UTK23" s="208" t="s">
        <v>555</v>
      </c>
      <c r="UTL23" s="208" t="s">
        <v>555</v>
      </c>
      <c r="UTM23" s="208" t="s">
        <v>555</v>
      </c>
      <c r="UTN23" s="208" t="s">
        <v>555</v>
      </c>
      <c r="UTO23" s="208" t="s">
        <v>555</v>
      </c>
      <c r="UTP23" s="208" t="s">
        <v>555</v>
      </c>
      <c r="UTQ23" s="208" t="s">
        <v>555</v>
      </c>
      <c r="UTR23" s="208" t="s">
        <v>555</v>
      </c>
      <c r="UTS23" s="208" t="s">
        <v>555</v>
      </c>
      <c r="UTT23" s="208" t="s">
        <v>555</v>
      </c>
      <c r="UTU23" s="208" t="s">
        <v>555</v>
      </c>
      <c r="UTV23" s="208" t="s">
        <v>555</v>
      </c>
      <c r="UTW23" s="208" t="s">
        <v>555</v>
      </c>
      <c r="UTX23" s="208" t="s">
        <v>555</v>
      </c>
      <c r="UTY23" s="208" t="s">
        <v>555</v>
      </c>
      <c r="UTZ23" s="208" t="s">
        <v>555</v>
      </c>
      <c r="UUA23" s="208" t="s">
        <v>555</v>
      </c>
      <c r="UUB23" s="208" t="s">
        <v>555</v>
      </c>
      <c r="UUC23" s="208" t="s">
        <v>555</v>
      </c>
      <c r="UUD23" s="208" t="s">
        <v>555</v>
      </c>
      <c r="UUE23" s="208" t="s">
        <v>555</v>
      </c>
      <c r="UUF23" s="208" t="s">
        <v>555</v>
      </c>
      <c r="UUG23" s="208" t="s">
        <v>555</v>
      </c>
      <c r="UUH23" s="208" t="s">
        <v>555</v>
      </c>
      <c r="UUI23" s="208" t="s">
        <v>555</v>
      </c>
      <c r="UUJ23" s="208" t="s">
        <v>555</v>
      </c>
      <c r="UUK23" s="208" t="s">
        <v>555</v>
      </c>
      <c r="UUL23" s="208" t="s">
        <v>555</v>
      </c>
      <c r="UUM23" s="208" t="s">
        <v>555</v>
      </c>
      <c r="UUN23" s="208" t="s">
        <v>555</v>
      </c>
      <c r="UUO23" s="208" t="s">
        <v>555</v>
      </c>
      <c r="UUP23" s="208" t="s">
        <v>555</v>
      </c>
      <c r="UUQ23" s="208" t="s">
        <v>555</v>
      </c>
      <c r="UUR23" s="208" t="s">
        <v>555</v>
      </c>
      <c r="UUS23" s="208" t="s">
        <v>555</v>
      </c>
      <c r="UUT23" s="208" t="s">
        <v>555</v>
      </c>
      <c r="UUU23" s="208" t="s">
        <v>555</v>
      </c>
      <c r="UUV23" s="208" t="s">
        <v>555</v>
      </c>
      <c r="UUW23" s="208" t="s">
        <v>555</v>
      </c>
      <c r="UUX23" s="208" t="s">
        <v>555</v>
      </c>
      <c r="UUY23" s="208" t="s">
        <v>555</v>
      </c>
      <c r="UUZ23" s="208" t="s">
        <v>555</v>
      </c>
      <c r="UVA23" s="208" t="s">
        <v>555</v>
      </c>
      <c r="UVB23" s="208" t="s">
        <v>555</v>
      </c>
      <c r="UVC23" s="208" t="s">
        <v>555</v>
      </c>
      <c r="UVD23" s="208" t="s">
        <v>555</v>
      </c>
      <c r="UVE23" s="208" t="s">
        <v>555</v>
      </c>
      <c r="UVF23" s="208" t="s">
        <v>555</v>
      </c>
      <c r="UVG23" s="208" t="s">
        <v>555</v>
      </c>
      <c r="UVH23" s="208" t="s">
        <v>555</v>
      </c>
      <c r="UVI23" s="208" t="s">
        <v>555</v>
      </c>
      <c r="UVJ23" s="208" t="s">
        <v>555</v>
      </c>
      <c r="UVK23" s="208" t="s">
        <v>555</v>
      </c>
      <c r="UVL23" s="208" t="s">
        <v>555</v>
      </c>
      <c r="UVM23" s="208" t="s">
        <v>555</v>
      </c>
      <c r="UVN23" s="208" t="s">
        <v>555</v>
      </c>
      <c r="UVO23" s="208" t="s">
        <v>555</v>
      </c>
      <c r="UVP23" s="208" t="s">
        <v>555</v>
      </c>
      <c r="UVQ23" s="208" t="s">
        <v>555</v>
      </c>
      <c r="UVR23" s="208" t="s">
        <v>555</v>
      </c>
      <c r="UVS23" s="208" t="s">
        <v>555</v>
      </c>
      <c r="UVT23" s="208" t="s">
        <v>555</v>
      </c>
      <c r="UVU23" s="208" t="s">
        <v>555</v>
      </c>
      <c r="UVV23" s="208" t="s">
        <v>555</v>
      </c>
      <c r="UVW23" s="208" t="s">
        <v>555</v>
      </c>
      <c r="UVX23" s="208" t="s">
        <v>555</v>
      </c>
      <c r="UVY23" s="208" t="s">
        <v>555</v>
      </c>
      <c r="UVZ23" s="208" t="s">
        <v>555</v>
      </c>
      <c r="UWA23" s="208" t="s">
        <v>555</v>
      </c>
      <c r="UWB23" s="208" t="s">
        <v>555</v>
      </c>
      <c r="UWC23" s="208" t="s">
        <v>555</v>
      </c>
      <c r="UWD23" s="208" t="s">
        <v>555</v>
      </c>
      <c r="UWE23" s="208" t="s">
        <v>555</v>
      </c>
      <c r="UWF23" s="208" t="s">
        <v>555</v>
      </c>
      <c r="UWG23" s="208" t="s">
        <v>555</v>
      </c>
      <c r="UWH23" s="208" t="s">
        <v>555</v>
      </c>
      <c r="UWI23" s="208" t="s">
        <v>555</v>
      </c>
      <c r="UWJ23" s="208" t="s">
        <v>555</v>
      </c>
      <c r="UWK23" s="208" t="s">
        <v>555</v>
      </c>
      <c r="UWL23" s="208" t="s">
        <v>555</v>
      </c>
      <c r="UWM23" s="208" t="s">
        <v>555</v>
      </c>
      <c r="UWN23" s="208" t="s">
        <v>555</v>
      </c>
      <c r="UWO23" s="208" t="s">
        <v>555</v>
      </c>
      <c r="UWP23" s="208" t="s">
        <v>555</v>
      </c>
      <c r="UWQ23" s="208" t="s">
        <v>555</v>
      </c>
      <c r="UWR23" s="208" t="s">
        <v>555</v>
      </c>
      <c r="UWS23" s="208" t="s">
        <v>555</v>
      </c>
      <c r="UWT23" s="208" t="s">
        <v>555</v>
      </c>
      <c r="UWU23" s="208" t="s">
        <v>555</v>
      </c>
      <c r="UWV23" s="208" t="s">
        <v>555</v>
      </c>
      <c r="UWW23" s="208" t="s">
        <v>555</v>
      </c>
      <c r="UWX23" s="208" t="s">
        <v>555</v>
      </c>
      <c r="UWY23" s="208" t="s">
        <v>555</v>
      </c>
      <c r="UWZ23" s="208" t="s">
        <v>555</v>
      </c>
      <c r="UXA23" s="208" t="s">
        <v>555</v>
      </c>
      <c r="UXB23" s="208" t="s">
        <v>555</v>
      </c>
      <c r="UXC23" s="208" t="s">
        <v>555</v>
      </c>
      <c r="UXD23" s="208" t="s">
        <v>555</v>
      </c>
      <c r="UXE23" s="208" t="s">
        <v>555</v>
      </c>
      <c r="UXF23" s="208" t="s">
        <v>555</v>
      </c>
      <c r="UXG23" s="208" t="s">
        <v>555</v>
      </c>
      <c r="UXH23" s="208" t="s">
        <v>555</v>
      </c>
      <c r="UXI23" s="208" t="s">
        <v>555</v>
      </c>
      <c r="UXJ23" s="208" t="s">
        <v>555</v>
      </c>
      <c r="UXK23" s="208" t="s">
        <v>555</v>
      </c>
      <c r="UXL23" s="208" t="s">
        <v>555</v>
      </c>
      <c r="UXM23" s="208" t="s">
        <v>555</v>
      </c>
      <c r="UXN23" s="208" t="s">
        <v>555</v>
      </c>
      <c r="UXO23" s="208" t="s">
        <v>555</v>
      </c>
      <c r="UXP23" s="208" t="s">
        <v>555</v>
      </c>
      <c r="UXQ23" s="208" t="s">
        <v>555</v>
      </c>
      <c r="UXR23" s="208" t="s">
        <v>555</v>
      </c>
      <c r="UXS23" s="208" t="s">
        <v>555</v>
      </c>
      <c r="UXT23" s="208" t="s">
        <v>555</v>
      </c>
      <c r="UXU23" s="208" t="s">
        <v>555</v>
      </c>
      <c r="UXV23" s="208" t="s">
        <v>555</v>
      </c>
      <c r="UXW23" s="208" t="s">
        <v>555</v>
      </c>
      <c r="UXX23" s="208" t="s">
        <v>555</v>
      </c>
      <c r="UXY23" s="208" t="s">
        <v>555</v>
      </c>
      <c r="UXZ23" s="208" t="s">
        <v>555</v>
      </c>
      <c r="UYA23" s="208" t="s">
        <v>555</v>
      </c>
      <c r="UYB23" s="208" t="s">
        <v>555</v>
      </c>
      <c r="UYC23" s="208" t="s">
        <v>555</v>
      </c>
      <c r="UYD23" s="208" t="s">
        <v>555</v>
      </c>
      <c r="UYE23" s="208" t="s">
        <v>555</v>
      </c>
      <c r="UYF23" s="208" t="s">
        <v>555</v>
      </c>
      <c r="UYG23" s="208" t="s">
        <v>555</v>
      </c>
      <c r="UYH23" s="208" t="s">
        <v>555</v>
      </c>
      <c r="UYI23" s="208" t="s">
        <v>555</v>
      </c>
      <c r="UYJ23" s="208" t="s">
        <v>555</v>
      </c>
      <c r="UYK23" s="208" t="s">
        <v>555</v>
      </c>
      <c r="UYL23" s="208" t="s">
        <v>555</v>
      </c>
      <c r="UYM23" s="208" t="s">
        <v>555</v>
      </c>
      <c r="UYN23" s="208" t="s">
        <v>555</v>
      </c>
      <c r="UYO23" s="208" t="s">
        <v>555</v>
      </c>
      <c r="UYP23" s="208" t="s">
        <v>555</v>
      </c>
      <c r="UYQ23" s="208" t="s">
        <v>555</v>
      </c>
      <c r="UYR23" s="208" t="s">
        <v>555</v>
      </c>
      <c r="UYS23" s="208" t="s">
        <v>555</v>
      </c>
      <c r="UYT23" s="208" t="s">
        <v>555</v>
      </c>
      <c r="UYU23" s="208" t="s">
        <v>555</v>
      </c>
      <c r="UYV23" s="208" t="s">
        <v>555</v>
      </c>
      <c r="UYW23" s="208" t="s">
        <v>555</v>
      </c>
      <c r="UYX23" s="208" t="s">
        <v>555</v>
      </c>
      <c r="UYY23" s="208" t="s">
        <v>555</v>
      </c>
      <c r="UYZ23" s="208" t="s">
        <v>555</v>
      </c>
      <c r="UZA23" s="208" t="s">
        <v>555</v>
      </c>
      <c r="UZB23" s="208" t="s">
        <v>555</v>
      </c>
      <c r="UZC23" s="208" t="s">
        <v>555</v>
      </c>
      <c r="UZD23" s="208" t="s">
        <v>555</v>
      </c>
      <c r="UZE23" s="208" t="s">
        <v>555</v>
      </c>
      <c r="UZF23" s="208" t="s">
        <v>555</v>
      </c>
      <c r="UZG23" s="208" t="s">
        <v>555</v>
      </c>
      <c r="UZH23" s="208" t="s">
        <v>555</v>
      </c>
      <c r="UZI23" s="208" t="s">
        <v>555</v>
      </c>
      <c r="UZJ23" s="208" t="s">
        <v>555</v>
      </c>
      <c r="UZK23" s="208" t="s">
        <v>555</v>
      </c>
      <c r="UZL23" s="208" t="s">
        <v>555</v>
      </c>
      <c r="UZM23" s="208" t="s">
        <v>555</v>
      </c>
      <c r="UZN23" s="208" t="s">
        <v>555</v>
      </c>
      <c r="UZO23" s="208" t="s">
        <v>555</v>
      </c>
      <c r="UZP23" s="208" t="s">
        <v>555</v>
      </c>
      <c r="UZQ23" s="208" t="s">
        <v>555</v>
      </c>
      <c r="UZR23" s="208" t="s">
        <v>555</v>
      </c>
      <c r="UZS23" s="208" t="s">
        <v>555</v>
      </c>
      <c r="UZT23" s="208" t="s">
        <v>555</v>
      </c>
      <c r="UZU23" s="208" t="s">
        <v>555</v>
      </c>
      <c r="UZV23" s="208" t="s">
        <v>555</v>
      </c>
      <c r="UZW23" s="208" t="s">
        <v>555</v>
      </c>
      <c r="UZX23" s="208" t="s">
        <v>555</v>
      </c>
      <c r="UZY23" s="208" t="s">
        <v>555</v>
      </c>
      <c r="UZZ23" s="208" t="s">
        <v>555</v>
      </c>
      <c r="VAA23" s="208" t="s">
        <v>555</v>
      </c>
      <c r="VAB23" s="208" t="s">
        <v>555</v>
      </c>
      <c r="VAC23" s="208" t="s">
        <v>555</v>
      </c>
      <c r="VAD23" s="208" t="s">
        <v>555</v>
      </c>
      <c r="VAE23" s="208" t="s">
        <v>555</v>
      </c>
      <c r="VAF23" s="208" t="s">
        <v>555</v>
      </c>
      <c r="VAG23" s="208" t="s">
        <v>555</v>
      </c>
      <c r="VAH23" s="208" t="s">
        <v>555</v>
      </c>
      <c r="VAI23" s="208" t="s">
        <v>555</v>
      </c>
      <c r="VAJ23" s="208" t="s">
        <v>555</v>
      </c>
      <c r="VAK23" s="208" t="s">
        <v>555</v>
      </c>
      <c r="VAL23" s="208" t="s">
        <v>555</v>
      </c>
      <c r="VAM23" s="208" t="s">
        <v>555</v>
      </c>
      <c r="VAN23" s="208" t="s">
        <v>555</v>
      </c>
      <c r="VAO23" s="208" t="s">
        <v>555</v>
      </c>
      <c r="VAP23" s="208" t="s">
        <v>555</v>
      </c>
      <c r="VAQ23" s="208" t="s">
        <v>555</v>
      </c>
      <c r="VAR23" s="208" t="s">
        <v>555</v>
      </c>
      <c r="VAS23" s="208" t="s">
        <v>555</v>
      </c>
      <c r="VAT23" s="208" t="s">
        <v>555</v>
      </c>
      <c r="VAU23" s="208" t="s">
        <v>555</v>
      </c>
      <c r="VAV23" s="208" t="s">
        <v>555</v>
      </c>
      <c r="VAW23" s="208" t="s">
        <v>555</v>
      </c>
      <c r="VAX23" s="208" t="s">
        <v>555</v>
      </c>
      <c r="VAY23" s="208" t="s">
        <v>555</v>
      </c>
      <c r="VAZ23" s="208" t="s">
        <v>555</v>
      </c>
      <c r="VBA23" s="208" t="s">
        <v>555</v>
      </c>
      <c r="VBB23" s="208" t="s">
        <v>555</v>
      </c>
      <c r="VBC23" s="208" t="s">
        <v>555</v>
      </c>
      <c r="VBD23" s="208" t="s">
        <v>555</v>
      </c>
      <c r="VBE23" s="208" t="s">
        <v>555</v>
      </c>
      <c r="VBF23" s="208" t="s">
        <v>555</v>
      </c>
      <c r="VBG23" s="208" t="s">
        <v>555</v>
      </c>
      <c r="VBH23" s="208" t="s">
        <v>555</v>
      </c>
      <c r="VBI23" s="208" t="s">
        <v>555</v>
      </c>
      <c r="VBJ23" s="208" t="s">
        <v>555</v>
      </c>
      <c r="VBK23" s="208" t="s">
        <v>555</v>
      </c>
      <c r="VBL23" s="208" t="s">
        <v>555</v>
      </c>
      <c r="VBM23" s="208" t="s">
        <v>555</v>
      </c>
      <c r="VBN23" s="208" t="s">
        <v>555</v>
      </c>
      <c r="VBO23" s="208" t="s">
        <v>555</v>
      </c>
      <c r="VBP23" s="208" t="s">
        <v>555</v>
      </c>
      <c r="VBQ23" s="208" t="s">
        <v>555</v>
      </c>
      <c r="VBR23" s="208" t="s">
        <v>555</v>
      </c>
      <c r="VBS23" s="208" t="s">
        <v>555</v>
      </c>
      <c r="VBT23" s="208" t="s">
        <v>555</v>
      </c>
      <c r="VBU23" s="208" t="s">
        <v>555</v>
      </c>
      <c r="VBV23" s="208" t="s">
        <v>555</v>
      </c>
      <c r="VBW23" s="208" t="s">
        <v>555</v>
      </c>
      <c r="VBX23" s="208" t="s">
        <v>555</v>
      </c>
      <c r="VBY23" s="208" t="s">
        <v>555</v>
      </c>
      <c r="VBZ23" s="208" t="s">
        <v>555</v>
      </c>
      <c r="VCA23" s="208" t="s">
        <v>555</v>
      </c>
      <c r="VCB23" s="208" t="s">
        <v>555</v>
      </c>
      <c r="VCC23" s="208" t="s">
        <v>555</v>
      </c>
      <c r="VCD23" s="208" t="s">
        <v>555</v>
      </c>
      <c r="VCE23" s="208" t="s">
        <v>555</v>
      </c>
      <c r="VCF23" s="208" t="s">
        <v>555</v>
      </c>
      <c r="VCG23" s="208" t="s">
        <v>555</v>
      </c>
      <c r="VCH23" s="208" t="s">
        <v>555</v>
      </c>
      <c r="VCI23" s="208" t="s">
        <v>555</v>
      </c>
      <c r="VCJ23" s="208" t="s">
        <v>555</v>
      </c>
      <c r="VCK23" s="208" t="s">
        <v>555</v>
      </c>
      <c r="VCL23" s="208" t="s">
        <v>555</v>
      </c>
      <c r="VCM23" s="208" t="s">
        <v>555</v>
      </c>
      <c r="VCN23" s="208" t="s">
        <v>555</v>
      </c>
      <c r="VCO23" s="208" t="s">
        <v>555</v>
      </c>
      <c r="VCP23" s="208" t="s">
        <v>555</v>
      </c>
      <c r="VCQ23" s="208" t="s">
        <v>555</v>
      </c>
      <c r="VCR23" s="208" t="s">
        <v>555</v>
      </c>
      <c r="VCS23" s="208" t="s">
        <v>555</v>
      </c>
      <c r="VCT23" s="208" t="s">
        <v>555</v>
      </c>
      <c r="VCU23" s="208" t="s">
        <v>555</v>
      </c>
      <c r="VCV23" s="208" t="s">
        <v>555</v>
      </c>
      <c r="VCW23" s="208" t="s">
        <v>555</v>
      </c>
      <c r="VCX23" s="208" t="s">
        <v>555</v>
      </c>
      <c r="VCY23" s="208" t="s">
        <v>555</v>
      </c>
      <c r="VCZ23" s="208" t="s">
        <v>555</v>
      </c>
      <c r="VDA23" s="208" t="s">
        <v>555</v>
      </c>
      <c r="VDB23" s="208" t="s">
        <v>555</v>
      </c>
      <c r="VDC23" s="208" t="s">
        <v>555</v>
      </c>
      <c r="VDD23" s="208" t="s">
        <v>555</v>
      </c>
      <c r="VDE23" s="208" t="s">
        <v>555</v>
      </c>
      <c r="VDF23" s="208" t="s">
        <v>555</v>
      </c>
      <c r="VDG23" s="208" t="s">
        <v>555</v>
      </c>
      <c r="VDH23" s="208" t="s">
        <v>555</v>
      </c>
      <c r="VDI23" s="208" t="s">
        <v>555</v>
      </c>
      <c r="VDJ23" s="208" t="s">
        <v>555</v>
      </c>
      <c r="VDK23" s="208" t="s">
        <v>555</v>
      </c>
      <c r="VDL23" s="208" t="s">
        <v>555</v>
      </c>
      <c r="VDM23" s="208" t="s">
        <v>555</v>
      </c>
      <c r="VDN23" s="208" t="s">
        <v>555</v>
      </c>
      <c r="VDO23" s="208" t="s">
        <v>555</v>
      </c>
      <c r="VDP23" s="208" t="s">
        <v>555</v>
      </c>
      <c r="VDQ23" s="208" t="s">
        <v>555</v>
      </c>
      <c r="VDR23" s="208" t="s">
        <v>555</v>
      </c>
      <c r="VDS23" s="208" t="s">
        <v>555</v>
      </c>
      <c r="VDT23" s="208" t="s">
        <v>555</v>
      </c>
      <c r="VDU23" s="208" t="s">
        <v>555</v>
      </c>
      <c r="VDV23" s="208" t="s">
        <v>555</v>
      </c>
      <c r="VDW23" s="208" t="s">
        <v>555</v>
      </c>
      <c r="VDX23" s="208" t="s">
        <v>555</v>
      </c>
      <c r="VDY23" s="208" t="s">
        <v>555</v>
      </c>
      <c r="VDZ23" s="208" t="s">
        <v>555</v>
      </c>
      <c r="VEA23" s="208" t="s">
        <v>555</v>
      </c>
      <c r="VEB23" s="208" t="s">
        <v>555</v>
      </c>
      <c r="VEC23" s="208" t="s">
        <v>555</v>
      </c>
      <c r="VED23" s="208" t="s">
        <v>555</v>
      </c>
      <c r="VEE23" s="208" t="s">
        <v>555</v>
      </c>
      <c r="VEF23" s="208" t="s">
        <v>555</v>
      </c>
      <c r="VEG23" s="208" t="s">
        <v>555</v>
      </c>
      <c r="VEH23" s="208" t="s">
        <v>555</v>
      </c>
      <c r="VEI23" s="208" t="s">
        <v>555</v>
      </c>
      <c r="VEJ23" s="208" t="s">
        <v>555</v>
      </c>
      <c r="VEK23" s="208" t="s">
        <v>555</v>
      </c>
      <c r="VEL23" s="208" t="s">
        <v>555</v>
      </c>
      <c r="VEM23" s="208" t="s">
        <v>555</v>
      </c>
      <c r="VEN23" s="208" t="s">
        <v>555</v>
      </c>
      <c r="VEO23" s="208" t="s">
        <v>555</v>
      </c>
      <c r="VEP23" s="208" t="s">
        <v>555</v>
      </c>
      <c r="VEQ23" s="208" t="s">
        <v>555</v>
      </c>
      <c r="VER23" s="208" t="s">
        <v>555</v>
      </c>
      <c r="VES23" s="208" t="s">
        <v>555</v>
      </c>
      <c r="VET23" s="208" t="s">
        <v>555</v>
      </c>
      <c r="VEU23" s="208" t="s">
        <v>555</v>
      </c>
      <c r="VEV23" s="208" t="s">
        <v>555</v>
      </c>
      <c r="VEW23" s="208" t="s">
        <v>555</v>
      </c>
      <c r="VEX23" s="208" t="s">
        <v>555</v>
      </c>
      <c r="VEY23" s="208" t="s">
        <v>555</v>
      </c>
      <c r="VEZ23" s="208" t="s">
        <v>555</v>
      </c>
      <c r="VFA23" s="208" t="s">
        <v>555</v>
      </c>
      <c r="VFB23" s="208" t="s">
        <v>555</v>
      </c>
      <c r="VFC23" s="208" t="s">
        <v>555</v>
      </c>
      <c r="VFD23" s="208" t="s">
        <v>555</v>
      </c>
      <c r="VFE23" s="208" t="s">
        <v>555</v>
      </c>
      <c r="VFF23" s="208" t="s">
        <v>555</v>
      </c>
      <c r="VFG23" s="208" t="s">
        <v>555</v>
      </c>
      <c r="VFH23" s="208" t="s">
        <v>555</v>
      </c>
      <c r="VFI23" s="208" t="s">
        <v>555</v>
      </c>
      <c r="VFJ23" s="208" t="s">
        <v>555</v>
      </c>
      <c r="VFK23" s="208" t="s">
        <v>555</v>
      </c>
      <c r="VFL23" s="208" t="s">
        <v>555</v>
      </c>
      <c r="VFM23" s="208" t="s">
        <v>555</v>
      </c>
      <c r="VFN23" s="208" t="s">
        <v>555</v>
      </c>
      <c r="VFO23" s="208" t="s">
        <v>555</v>
      </c>
      <c r="VFP23" s="208" t="s">
        <v>555</v>
      </c>
      <c r="VFQ23" s="208" t="s">
        <v>555</v>
      </c>
      <c r="VFR23" s="208" t="s">
        <v>555</v>
      </c>
      <c r="VFS23" s="208" t="s">
        <v>555</v>
      </c>
      <c r="VFT23" s="208" t="s">
        <v>555</v>
      </c>
      <c r="VFU23" s="208" t="s">
        <v>555</v>
      </c>
      <c r="VFV23" s="208" t="s">
        <v>555</v>
      </c>
      <c r="VFW23" s="208" t="s">
        <v>555</v>
      </c>
      <c r="VFX23" s="208" t="s">
        <v>555</v>
      </c>
      <c r="VFY23" s="208" t="s">
        <v>555</v>
      </c>
      <c r="VFZ23" s="208" t="s">
        <v>555</v>
      </c>
      <c r="VGA23" s="208" t="s">
        <v>555</v>
      </c>
      <c r="VGB23" s="208" t="s">
        <v>555</v>
      </c>
      <c r="VGC23" s="208" t="s">
        <v>555</v>
      </c>
      <c r="VGD23" s="208" t="s">
        <v>555</v>
      </c>
      <c r="VGE23" s="208" t="s">
        <v>555</v>
      </c>
      <c r="VGF23" s="208" t="s">
        <v>555</v>
      </c>
      <c r="VGG23" s="208" t="s">
        <v>555</v>
      </c>
      <c r="VGH23" s="208" t="s">
        <v>555</v>
      </c>
      <c r="VGI23" s="208" t="s">
        <v>555</v>
      </c>
      <c r="VGJ23" s="208" t="s">
        <v>555</v>
      </c>
      <c r="VGK23" s="208" t="s">
        <v>555</v>
      </c>
      <c r="VGL23" s="208" t="s">
        <v>555</v>
      </c>
      <c r="VGM23" s="208" t="s">
        <v>555</v>
      </c>
      <c r="VGN23" s="208" t="s">
        <v>555</v>
      </c>
      <c r="VGO23" s="208" t="s">
        <v>555</v>
      </c>
      <c r="VGP23" s="208" t="s">
        <v>555</v>
      </c>
      <c r="VGQ23" s="208" t="s">
        <v>555</v>
      </c>
      <c r="VGR23" s="208" t="s">
        <v>555</v>
      </c>
      <c r="VGS23" s="208" t="s">
        <v>555</v>
      </c>
      <c r="VGT23" s="208" t="s">
        <v>555</v>
      </c>
      <c r="VGU23" s="208" t="s">
        <v>555</v>
      </c>
      <c r="VGV23" s="208" t="s">
        <v>555</v>
      </c>
      <c r="VGW23" s="208" t="s">
        <v>555</v>
      </c>
      <c r="VGX23" s="208" t="s">
        <v>555</v>
      </c>
      <c r="VGY23" s="208" t="s">
        <v>555</v>
      </c>
      <c r="VGZ23" s="208" t="s">
        <v>555</v>
      </c>
      <c r="VHA23" s="208" t="s">
        <v>555</v>
      </c>
      <c r="VHB23" s="208" t="s">
        <v>555</v>
      </c>
      <c r="VHC23" s="208" t="s">
        <v>555</v>
      </c>
      <c r="VHD23" s="208" t="s">
        <v>555</v>
      </c>
      <c r="VHE23" s="208" t="s">
        <v>555</v>
      </c>
      <c r="VHF23" s="208" t="s">
        <v>555</v>
      </c>
      <c r="VHG23" s="208" t="s">
        <v>555</v>
      </c>
      <c r="VHH23" s="208" t="s">
        <v>555</v>
      </c>
      <c r="VHI23" s="208" t="s">
        <v>555</v>
      </c>
      <c r="VHJ23" s="208" t="s">
        <v>555</v>
      </c>
      <c r="VHK23" s="208" t="s">
        <v>555</v>
      </c>
      <c r="VHL23" s="208" t="s">
        <v>555</v>
      </c>
      <c r="VHM23" s="208" t="s">
        <v>555</v>
      </c>
      <c r="VHN23" s="208" t="s">
        <v>555</v>
      </c>
      <c r="VHO23" s="208" t="s">
        <v>555</v>
      </c>
      <c r="VHP23" s="208" t="s">
        <v>555</v>
      </c>
      <c r="VHQ23" s="208" t="s">
        <v>555</v>
      </c>
      <c r="VHR23" s="208" t="s">
        <v>555</v>
      </c>
      <c r="VHS23" s="208" t="s">
        <v>555</v>
      </c>
      <c r="VHT23" s="208" t="s">
        <v>555</v>
      </c>
      <c r="VHU23" s="208" t="s">
        <v>555</v>
      </c>
      <c r="VHV23" s="208" t="s">
        <v>555</v>
      </c>
      <c r="VHW23" s="208" t="s">
        <v>555</v>
      </c>
      <c r="VHX23" s="208" t="s">
        <v>555</v>
      </c>
      <c r="VHY23" s="208" t="s">
        <v>555</v>
      </c>
      <c r="VHZ23" s="208" t="s">
        <v>555</v>
      </c>
      <c r="VIA23" s="208" t="s">
        <v>555</v>
      </c>
      <c r="VIB23" s="208" t="s">
        <v>555</v>
      </c>
      <c r="VIC23" s="208" t="s">
        <v>555</v>
      </c>
      <c r="VID23" s="208" t="s">
        <v>555</v>
      </c>
      <c r="VIE23" s="208" t="s">
        <v>555</v>
      </c>
      <c r="VIF23" s="208" t="s">
        <v>555</v>
      </c>
      <c r="VIG23" s="208" t="s">
        <v>555</v>
      </c>
      <c r="VIH23" s="208" t="s">
        <v>555</v>
      </c>
      <c r="VII23" s="208" t="s">
        <v>555</v>
      </c>
      <c r="VIJ23" s="208" t="s">
        <v>555</v>
      </c>
      <c r="VIK23" s="208" t="s">
        <v>555</v>
      </c>
      <c r="VIL23" s="208" t="s">
        <v>555</v>
      </c>
      <c r="VIM23" s="208" t="s">
        <v>555</v>
      </c>
      <c r="VIN23" s="208" t="s">
        <v>555</v>
      </c>
      <c r="VIO23" s="208" t="s">
        <v>555</v>
      </c>
      <c r="VIP23" s="208" t="s">
        <v>555</v>
      </c>
      <c r="VIQ23" s="208" t="s">
        <v>555</v>
      </c>
      <c r="VIR23" s="208" t="s">
        <v>555</v>
      </c>
      <c r="VIS23" s="208" t="s">
        <v>555</v>
      </c>
      <c r="VIT23" s="208" t="s">
        <v>555</v>
      </c>
      <c r="VIU23" s="208" t="s">
        <v>555</v>
      </c>
      <c r="VIV23" s="208" t="s">
        <v>555</v>
      </c>
      <c r="VIW23" s="208" t="s">
        <v>555</v>
      </c>
      <c r="VIX23" s="208" t="s">
        <v>555</v>
      </c>
      <c r="VIY23" s="208" t="s">
        <v>555</v>
      </c>
      <c r="VIZ23" s="208" t="s">
        <v>555</v>
      </c>
      <c r="VJA23" s="208" t="s">
        <v>555</v>
      </c>
      <c r="VJB23" s="208" t="s">
        <v>555</v>
      </c>
      <c r="VJC23" s="208" t="s">
        <v>555</v>
      </c>
      <c r="VJD23" s="208" t="s">
        <v>555</v>
      </c>
      <c r="VJE23" s="208" t="s">
        <v>555</v>
      </c>
      <c r="VJF23" s="208" t="s">
        <v>555</v>
      </c>
      <c r="VJG23" s="208" t="s">
        <v>555</v>
      </c>
      <c r="VJH23" s="208" t="s">
        <v>555</v>
      </c>
      <c r="VJI23" s="208" t="s">
        <v>555</v>
      </c>
      <c r="VJJ23" s="208" t="s">
        <v>555</v>
      </c>
      <c r="VJK23" s="208" t="s">
        <v>555</v>
      </c>
      <c r="VJL23" s="208" t="s">
        <v>555</v>
      </c>
      <c r="VJM23" s="208" t="s">
        <v>555</v>
      </c>
      <c r="VJN23" s="208" t="s">
        <v>555</v>
      </c>
      <c r="VJO23" s="208" t="s">
        <v>555</v>
      </c>
      <c r="VJP23" s="208" t="s">
        <v>555</v>
      </c>
      <c r="VJQ23" s="208" t="s">
        <v>555</v>
      </c>
      <c r="VJR23" s="208" t="s">
        <v>555</v>
      </c>
      <c r="VJS23" s="208" t="s">
        <v>555</v>
      </c>
      <c r="VJT23" s="208" t="s">
        <v>555</v>
      </c>
      <c r="VJU23" s="208" t="s">
        <v>555</v>
      </c>
      <c r="VJV23" s="208" t="s">
        <v>555</v>
      </c>
      <c r="VJW23" s="208" t="s">
        <v>555</v>
      </c>
      <c r="VJX23" s="208" t="s">
        <v>555</v>
      </c>
      <c r="VJY23" s="208" t="s">
        <v>555</v>
      </c>
      <c r="VJZ23" s="208" t="s">
        <v>555</v>
      </c>
      <c r="VKA23" s="208" t="s">
        <v>555</v>
      </c>
      <c r="VKB23" s="208" t="s">
        <v>555</v>
      </c>
      <c r="VKC23" s="208" t="s">
        <v>555</v>
      </c>
      <c r="VKD23" s="208" t="s">
        <v>555</v>
      </c>
      <c r="VKE23" s="208" t="s">
        <v>555</v>
      </c>
      <c r="VKF23" s="208" t="s">
        <v>555</v>
      </c>
      <c r="VKG23" s="208" t="s">
        <v>555</v>
      </c>
      <c r="VKH23" s="208" t="s">
        <v>555</v>
      </c>
      <c r="VKI23" s="208" t="s">
        <v>555</v>
      </c>
      <c r="VKJ23" s="208" t="s">
        <v>555</v>
      </c>
      <c r="VKK23" s="208" t="s">
        <v>555</v>
      </c>
      <c r="VKL23" s="208" t="s">
        <v>555</v>
      </c>
      <c r="VKM23" s="208" t="s">
        <v>555</v>
      </c>
      <c r="VKN23" s="208" t="s">
        <v>555</v>
      </c>
      <c r="VKO23" s="208" t="s">
        <v>555</v>
      </c>
      <c r="VKP23" s="208" t="s">
        <v>555</v>
      </c>
      <c r="VKQ23" s="208" t="s">
        <v>555</v>
      </c>
      <c r="VKR23" s="208" t="s">
        <v>555</v>
      </c>
      <c r="VKS23" s="208" t="s">
        <v>555</v>
      </c>
      <c r="VKT23" s="208" t="s">
        <v>555</v>
      </c>
      <c r="VKU23" s="208" t="s">
        <v>555</v>
      </c>
      <c r="VKV23" s="208" t="s">
        <v>555</v>
      </c>
      <c r="VKW23" s="208" t="s">
        <v>555</v>
      </c>
      <c r="VKX23" s="208" t="s">
        <v>555</v>
      </c>
      <c r="VKY23" s="208" t="s">
        <v>555</v>
      </c>
      <c r="VKZ23" s="208" t="s">
        <v>555</v>
      </c>
      <c r="VLA23" s="208" t="s">
        <v>555</v>
      </c>
      <c r="VLB23" s="208" t="s">
        <v>555</v>
      </c>
      <c r="VLC23" s="208" t="s">
        <v>555</v>
      </c>
      <c r="VLD23" s="208" t="s">
        <v>555</v>
      </c>
      <c r="VLE23" s="208" t="s">
        <v>555</v>
      </c>
      <c r="VLF23" s="208" t="s">
        <v>555</v>
      </c>
      <c r="VLG23" s="208" t="s">
        <v>555</v>
      </c>
      <c r="VLH23" s="208" t="s">
        <v>555</v>
      </c>
      <c r="VLI23" s="208" t="s">
        <v>555</v>
      </c>
      <c r="VLJ23" s="208" t="s">
        <v>555</v>
      </c>
      <c r="VLK23" s="208" t="s">
        <v>555</v>
      </c>
      <c r="VLL23" s="208" t="s">
        <v>555</v>
      </c>
      <c r="VLM23" s="208" t="s">
        <v>555</v>
      </c>
      <c r="VLN23" s="208" t="s">
        <v>555</v>
      </c>
      <c r="VLO23" s="208" t="s">
        <v>555</v>
      </c>
      <c r="VLP23" s="208" t="s">
        <v>555</v>
      </c>
      <c r="VLQ23" s="208" t="s">
        <v>555</v>
      </c>
      <c r="VLR23" s="208" t="s">
        <v>555</v>
      </c>
      <c r="VLS23" s="208" t="s">
        <v>555</v>
      </c>
      <c r="VLT23" s="208" t="s">
        <v>555</v>
      </c>
      <c r="VLU23" s="208" t="s">
        <v>555</v>
      </c>
      <c r="VLV23" s="208" t="s">
        <v>555</v>
      </c>
      <c r="VLW23" s="208" t="s">
        <v>555</v>
      </c>
      <c r="VLX23" s="208" t="s">
        <v>555</v>
      </c>
      <c r="VLY23" s="208" t="s">
        <v>555</v>
      </c>
      <c r="VLZ23" s="208" t="s">
        <v>555</v>
      </c>
      <c r="VMA23" s="208" t="s">
        <v>555</v>
      </c>
      <c r="VMB23" s="208" t="s">
        <v>555</v>
      </c>
      <c r="VMC23" s="208" t="s">
        <v>555</v>
      </c>
      <c r="VMD23" s="208" t="s">
        <v>555</v>
      </c>
      <c r="VME23" s="208" t="s">
        <v>555</v>
      </c>
      <c r="VMF23" s="208" t="s">
        <v>555</v>
      </c>
      <c r="VMG23" s="208" t="s">
        <v>555</v>
      </c>
      <c r="VMH23" s="208" t="s">
        <v>555</v>
      </c>
      <c r="VMI23" s="208" t="s">
        <v>555</v>
      </c>
      <c r="VMJ23" s="208" t="s">
        <v>555</v>
      </c>
      <c r="VMK23" s="208" t="s">
        <v>555</v>
      </c>
      <c r="VML23" s="208" t="s">
        <v>555</v>
      </c>
      <c r="VMM23" s="208" t="s">
        <v>555</v>
      </c>
      <c r="VMN23" s="208" t="s">
        <v>555</v>
      </c>
      <c r="VMO23" s="208" t="s">
        <v>555</v>
      </c>
      <c r="VMP23" s="208" t="s">
        <v>555</v>
      </c>
      <c r="VMQ23" s="208" t="s">
        <v>555</v>
      </c>
      <c r="VMR23" s="208" t="s">
        <v>555</v>
      </c>
      <c r="VMS23" s="208" t="s">
        <v>555</v>
      </c>
      <c r="VMT23" s="208" t="s">
        <v>555</v>
      </c>
      <c r="VMU23" s="208" t="s">
        <v>555</v>
      </c>
      <c r="VMV23" s="208" t="s">
        <v>555</v>
      </c>
      <c r="VMW23" s="208" t="s">
        <v>555</v>
      </c>
      <c r="VMX23" s="208" t="s">
        <v>555</v>
      </c>
      <c r="VMY23" s="208" t="s">
        <v>555</v>
      </c>
      <c r="VMZ23" s="208" t="s">
        <v>555</v>
      </c>
      <c r="VNA23" s="208" t="s">
        <v>555</v>
      </c>
      <c r="VNB23" s="208" t="s">
        <v>555</v>
      </c>
      <c r="VNC23" s="208" t="s">
        <v>555</v>
      </c>
      <c r="VND23" s="208" t="s">
        <v>555</v>
      </c>
      <c r="VNE23" s="208" t="s">
        <v>555</v>
      </c>
      <c r="VNF23" s="208" t="s">
        <v>555</v>
      </c>
      <c r="VNG23" s="208" t="s">
        <v>555</v>
      </c>
      <c r="VNH23" s="208" t="s">
        <v>555</v>
      </c>
      <c r="VNI23" s="208" t="s">
        <v>555</v>
      </c>
      <c r="VNJ23" s="208" t="s">
        <v>555</v>
      </c>
      <c r="VNK23" s="208" t="s">
        <v>555</v>
      </c>
      <c r="VNL23" s="208" t="s">
        <v>555</v>
      </c>
      <c r="VNM23" s="208" t="s">
        <v>555</v>
      </c>
      <c r="VNN23" s="208" t="s">
        <v>555</v>
      </c>
      <c r="VNO23" s="208" t="s">
        <v>555</v>
      </c>
      <c r="VNP23" s="208" t="s">
        <v>555</v>
      </c>
      <c r="VNQ23" s="208" t="s">
        <v>555</v>
      </c>
      <c r="VNR23" s="208" t="s">
        <v>555</v>
      </c>
      <c r="VNS23" s="208" t="s">
        <v>555</v>
      </c>
      <c r="VNT23" s="208" t="s">
        <v>555</v>
      </c>
      <c r="VNU23" s="208" t="s">
        <v>555</v>
      </c>
      <c r="VNV23" s="208" t="s">
        <v>555</v>
      </c>
      <c r="VNW23" s="208" t="s">
        <v>555</v>
      </c>
      <c r="VNX23" s="208" t="s">
        <v>555</v>
      </c>
      <c r="VNY23" s="208" t="s">
        <v>555</v>
      </c>
      <c r="VNZ23" s="208" t="s">
        <v>555</v>
      </c>
      <c r="VOA23" s="208" t="s">
        <v>555</v>
      </c>
      <c r="VOB23" s="208" t="s">
        <v>555</v>
      </c>
      <c r="VOC23" s="208" t="s">
        <v>555</v>
      </c>
      <c r="VOD23" s="208" t="s">
        <v>555</v>
      </c>
      <c r="VOE23" s="208" t="s">
        <v>555</v>
      </c>
      <c r="VOF23" s="208" t="s">
        <v>555</v>
      </c>
      <c r="VOG23" s="208" t="s">
        <v>555</v>
      </c>
      <c r="VOH23" s="208" t="s">
        <v>555</v>
      </c>
      <c r="VOI23" s="208" t="s">
        <v>555</v>
      </c>
      <c r="VOJ23" s="208" t="s">
        <v>555</v>
      </c>
      <c r="VOK23" s="208" t="s">
        <v>555</v>
      </c>
      <c r="VOL23" s="208" t="s">
        <v>555</v>
      </c>
      <c r="VOM23" s="208" t="s">
        <v>555</v>
      </c>
      <c r="VON23" s="208" t="s">
        <v>555</v>
      </c>
      <c r="VOO23" s="208" t="s">
        <v>555</v>
      </c>
      <c r="VOP23" s="208" t="s">
        <v>555</v>
      </c>
      <c r="VOQ23" s="208" t="s">
        <v>555</v>
      </c>
      <c r="VOR23" s="208" t="s">
        <v>555</v>
      </c>
      <c r="VOS23" s="208" t="s">
        <v>555</v>
      </c>
      <c r="VOT23" s="208" t="s">
        <v>555</v>
      </c>
      <c r="VOU23" s="208" t="s">
        <v>555</v>
      </c>
      <c r="VOV23" s="208" t="s">
        <v>555</v>
      </c>
      <c r="VOW23" s="208" t="s">
        <v>555</v>
      </c>
      <c r="VOX23" s="208" t="s">
        <v>555</v>
      </c>
      <c r="VOY23" s="208" t="s">
        <v>555</v>
      </c>
      <c r="VOZ23" s="208" t="s">
        <v>555</v>
      </c>
      <c r="VPA23" s="208" t="s">
        <v>555</v>
      </c>
      <c r="VPB23" s="208" t="s">
        <v>555</v>
      </c>
      <c r="VPC23" s="208" t="s">
        <v>555</v>
      </c>
      <c r="VPD23" s="208" t="s">
        <v>555</v>
      </c>
      <c r="VPE23" s="208" t="s">
        <v>555</v>
      </c>
      <c r="VPF23" s="208" t="s">
        <v>555</v>
      </c>
      <c r="VPG23" s="208" t="s">
        <v>555</v>
      </c>
      <c r="VPH23" s="208" t="s">
        <v>555</v>
      </c>
      <c r="VPI23" s="208" t="s">
        <v>555</v>
      </c>
      <c r="VPJ23" s="208" t="s">
        <v>555</v>
      </c>
      <c r="VPK23" s="208" t="s">
        <v>555</v>
      </c>
      <c r="VPL23" s="208" t="s">
        <v>555</v>
      </c>
      <c r="VPM23" s="208" t="s">
        <v>555</v>
      </c>
      <c r="VPN23" s="208" t="s">
        <v>555</v>
      </c>
      <c r="VPO23" s="208" t="s">
        <v>555</v>
      </c>
      <c r="VPP23" s="208" t="s">
        <v>555</v>
      </c>
      <c r="VPQ23" s="208" t="s">
        <v>555</v>
      </c>
      <c r="VPR23" s="208" t="s">
        <v>555</v>
      </c>
      <c r="VPS23" s="208" t="s">
        <v>555</v>
      </c>
      <c r="VPT23" s="208" t="s">
        <v>555</v>
      </c>
      <c r="VPU23" s="208" t="s">
        <v>555</v>
      </c>
      <c r="VPV23" s="208" t="s">
        <v>555</v>
      </c>
      <c r="VPW23" s="208" t="s">
        <v>555</v>
      </c>
      <c r="VPX23" s="208" t="s">
        <v>555</v>
      </c>
      <c r="VPY23" s="208" t="s">
        <v>555</v>
      </c>
      <c r="VPZ23" s="208" t="s">
        <v>555</v>
      </c>
      <c r="VQA23" s="208" t="s">
        <v>555</v>
      </c>
      <c r="VQB23" s="208" t="s">
        <v>555</v>
      </c>
      <c r="VQC23" s="208" t="s">
        <v>555</v>
      </c>
      <c r="VQD23" s="208" t="s">
        <v>555</v>
      </c>
      <c r="VQE23" s="208" t="s">
        <v>555</v>
      </c>
      <c r="VQF23" s="208" t="s">
        <v>555</v>
      </c>
      <c r="VQG23" s="208" t="s">
        <v>555</v>
      </c>
      <c r="VQH23" s="208" t="s">
        <v>555</v>
      </c>
      <c r="VQI23" s="208" t="s">
        <v>555</v>
      </c>
      <c r="VQJ23" s="208" t="s">
        <v>555</v>
      </c>
      <c r="VQK23" s="208" t="s">
        <v>555</v>
      </c>
      <c r="VQL23" s="208" t="s">
        <v>555</v>
      </c>
      <c r="VQM23" s="208" t="s">
        <v>555</v>
      </c>
      <c r="VQN23" s="208" t="s">
        <v>555</v>
      </c>
      <c r="VQO23" s="208" t="s">
        <v>555</v>
      </c>
      <c r="VQP23" s="208" t="s">
        <v>555</v>
      </c>
      <c r="VQQ23" s="208" t="s">
        <v>555</v>
      </c>
      <c r="VQR23" s="208" t="s">
        <v>555</v>
      </c>
      <c r="VQS23" s="208" t="s">
        <v>555</v>
      </c>
      <c r="VQT23" s="208" t="s">
        <v>555</v>
      </c>
      <c r="VQU23" s="208" t="s">
        <v>555</v>
      </c>
      <c r="VQV23" s="208" t="s">
        <v>555</v>
      </c>
      <c r="VQW23" s="208" t="s">
        <v>555</v>
      </c>
      <c r="VQX23" s="208" t="s">
        <v>555</v>
      </c>
      <c r="VQY23" s="208" t="s">
        <v>555</v>
      </c>
      <c r="VQZ23" s="208" t="s">
        <v>555</v>
      </c>
      <c r="VRA23" s="208" t="s">
        <v>555</v>
      </c>
      <c r="VRB23" s="208" t="s">
        <v>555</v>
      </c>
      <c r="VRC23" s="208" t="s">
        <v>555</v>
      </c>
      <c r="VRD23" s="208" t="s">
        <v>555</v>
      </c>
      <c r="VRE23" s="208" t="s">
        <v>555</v>
      </c>
      <c r="VRF23" s="208" t="s">
        <v>555</v>
      </c>
      <c r="VRG23" s="208" t="s">
        <v>555</v>
      </c>
      <c r="VRH23" s="208" t="s">
        <v>555</v>
      </c>
      <c r="VRI23" s="208" t="s">
        <v>555</v>
      </c>
      <c r="VRJ23" s="208" t="s">
        <v>555</v>
      </c>
      <c r="VRK23" s="208" t="s">
        <v>555</v>
      </c>
      <c r="VRL23" s="208" t="s">
        <v>555</v>
      </c>
      <c r="VRM23" s="208" t="s">
        <v>555</v>
      </c>
      <c r="VRN23" s="208" t="s">
        <v>555</v>
      </c>
      <c r="VRO23" s="208" t="s">
        <v>555</v>
      </c>
      <c r="VRP23" s="208" t="s">
        <v>555</v>
      </c>
      <c r="VRQ23" s="208" t="s">
        <v>555</v>
      </c>
      <c r="VRR23" s="208" t="s">
        <v>555</v>
      </c>
      <c r="VRS23" s="208" t="s">
        <v>555</v>
      </c>
      <c r="VRT23" s="208" t="s">
        <v>555</v>
      </c>
      <c r="VRU23" s="208" t="s">
        <v>555</v>
      </c>
      <c r="VRV23" s="208" t="s">
        <v>555</v>
      </c>
      <c r="VRW23" s="208" t="s">
        <v>555</v>
      </c>
      <c r="VRX23" s="208" t="s">
        <v>555</v>
      </c>
      <c r="VRY23" s="208" t="s">
        <v>555</v>
      </c>
      <c r="VRZ23" s="208" t="s">
        <v>555</v>
      </c>
      <c r="VSA23" s="208" t="s">
        <v>555</v>
      </c>
      <c r="VSB23" s="208" t="s">
        <v>555</v>
      </c>
      <c r="VSC23" s="208" t="s">
        <v>555</v>
      </c>
      <c r="VSD23" s="208" t="s">
        <v>555</v>
      </c>
      <c r="VSE23" s="208" t="s">
        <v>555</v>
      </c>
      <c r="VSF23" s="208" t="s">
        <v>555</v>
      </c>
      <c r="VSG23" s="208" t="s">
        <v>555</v>
      </c>
      <c r="VSH23" s="208" t="s">
        <v>555</v>
      </c>
      <c r="VSI23" s="208" t="s">
        <v>555</v>
      </c>
      <c r="VSJ23" s="208" t="s">
        <v>555</v>
      </c>
      <c r="VSK23" s="208" t="s">
        <v>555</v>
      </c>
      <c r="VSL23" s="208" t="s">
        <v>555</v>
      </c>
      <c r="VSM23" s="208" t="s">
        <v>555</v>
      </c>
      <c r="VSN23" s="208" t="s">
        <v>555</v>
      </c>
      <c r="VSO23" s="208" t="s">
        <v>555</v>
      </c>
      <c r="VSP23" s="208" t="s">
        <v>555</v>
      </c>
      <c r="VSQ23" s="208" t="s">
        <v>555</v>
      </c>
      <c r="VSR23" s="208" t="s">
        <v>555</v>
      </c>
      <c r="VSS23" s="208" t="s">
        <v>555</v>
      </c>
      <c r="VST23" s="208" t="s">
        <v>555</v>
      </c>
      <c r="VSU23" s="208" t="s">
        <v>555</v>
      </c>
      <c r="VSV23" s="208" t="s">
        <v>555</v>
      </c>
      <c r="VSW23" s="208" t="s">
        <v>555</v>
      </c>
      <c r="VSX23" s="208" t="s">
        <v>555</v>
      </c>
      <c r="VSY23" s="208" t="s">
        <v>555</v>
      </c>
      <c r="VSZ23" s="208" t="s">
        <v>555</v>
      </c>
      <c r="VTA23" s="208" t="s">
        <v>555</v>
      </c>
      <c r="VTB23" s="208" t="s">
        <v>555</v>
      </c>
      <c r="VTC23" s="208" t="s">
        <v>555</v>
      </c>
      <c r="VTD23" s="208" t="s">
        <v>555</v>
      </c>
      <c r="VTE23" s="208" t="s">
        <v>555</v>
      </c>
      <c r="VTF23" s="208" t="s">
        <v>555</v>
      </c>
      <c r="VTG23" s="208" t="s">
        <v>555</v>
      </c>
      <c r="VTH23" s="208" t="s">
        <v>555</v>
      </c>
      <c r="VTI23" s="208" t="s">
        <v>555</v>
      </c>
      <c r="VTJ23" s="208" t="s">
        <v>555</v>
      </c>
      <c r="VTK23" s="208" t="s">
        <v>555</v>
      </c>
      <c r="VTL23" s="208" t="s">
        <v>555</v>
      </c>
      <c r="VTM23" s="208" t="s">
        <v>555</v>
      </c>
      <c r="VTN23" s="208" t="s">
        <v>555</v>
      </c>
      <c r="VTO23" s="208" t="s">
        <v>555</v>
      </c>
      <c r="VTP23" s="208" t="s">
        <v>555</v>
      </c>
      <c r="VTQ23" s="208" t="s">
        <v>555</v>
      </c>
      <c r="VTR23" s="208" t="s">
        <v>555</v>
      </c>
      <c r="VTS23" s="208" t="s">
        <v>555</v>
      </c>
      <c r="VTT23" s="208" t="s">
        <v>555</v>
      </c>
      <c r="VTU23" s="208" t="s">
        <v>555</v>
      </c>
      <c r="VTV23" s="208" t="s">
        <v>555</v>
      </c>
      <c r="VTW23" s="208" t="s">
        <v>555</v>
      </c>
      <c r="VTX23" s="208" t="s">
        <v>555</v>
      </c>
      <c r="VTY23" s="208" t="s">
        <v>555</v>
      </c>
      <c r="VTZ23" s="208" t="s">
        <v>555</v>
      </c>
      <c r="VUA23" s="208" t="s">
        <v>555</v>
      </c>
      <c r="VUB23" s="208" t="s">
        <v>555</v>
      </c>
      <c r="VUC23" s="208" t="s">
        <v>555</v>
      </c>
      <c r="VUD23" s="208" t="s">
        <v>555</v>
      </c>
      <c r="VUE23" s="208" t="s">
        <v>555</v>
      </c>
      <c r="VUF23" s="208" t="s">
        <v>555</v>
      </c>
      <c r="VUG23" s="208" t="s">
        <v>555</v>
      </c>
      <c r="VUH23" s="208" t="s">
        <v>555</v>
      </c>
      <c r="VUI23" s="208" t="s">
        <v>555</v>
      </c>
      <c r="VUJ23" s="208" t="s">
        <v>555</v>
      </c>
      <c r="VUK23" s="208" t="s">
        <v>555</v>
      </c>
      <c r="VUL23" s="208" t="s">
        <v>555</v>
      </c>
      <c r="VUM23" s="208" t="s">
        <v>555</v>
      </c>
      <c r="VUN23" s="208" t="s">
        <v>555</v>
      </c>
      <c r="VUO23" s="208" t="s">
        <v>555</v>
      </c>
      <c r="VUP23" s="208" t="s">
        <v>555</v>
      </c>
      <c r="VUQ23" s="208" t="s">
        <v>555</v>
      </c>
      <c r="VUR23" s="208" t="s">
        <v>555</v>
      </c>
      <c r="VUS23" s="208" t="s">
        <v>555</v>
      </c>
      <c r="VUT23" s="208" t="s">
        <v>555</v>
      </c>
      <c r="VUU23" s="208" t="s">
        <v>555</v>
      </c>
      <c r="VUV23" s="208" t="s">
        <v>555</v>
      </c>
      <c r="VUW23" s="208" t="s">
        <v>555</v>
      </c>
      <c r="VUX23" s="208" t="s">
        <v>555</v>
      </c>
      <c r="VUY23" s="208" t="s">
        <v>555</v>
      </c>
      <c r="VUZ23" s="208" t="s">
        <v>555</v>
      </c>
      <c r="VVA23" s="208" t="s">
        <v>555</v>
      </c>
      <c r="VVB23" s="208" t="s">
        <v>555</v>
      </c>
      <c r="VVC23" s="208" t="s">
        <v>555</v>
      </c>
      <c r="VVD23" s="208" t="s">
        <v>555</v>
      </c>
      <c r="VVE23" s="208" t="s">
        <v>555</v>
      </c>
      <c r="VVF23" s="208" t="s">
        <v>555</v>
      </c>
      <c r="VVG23" s="208" t="s">
        <v>555</v>
      </c>
      <c r="VVH23" s="208" t="s">
        <v>555</v>
      </c>
      <c r="VVI23" s="208" t="s">
        <v>555</v>
      </c>
      <c r="VVJ23" s="208" t="s">
        <v>555</v>
      </c>
      <c r="VVK23" s="208" t="s">
        <v>555</v>
      </c>
      <c r="VVL23" s="208" t="s">
        <v>555</v>
      </c>
      <c r="VVM23" s="208" t="s">
        <v>555</v>
      </c>
      <c r="VVN23" s="208" t="s">
        <v>555</v>
      </c>
      <c r="VVO23" s="208" t="s">
        <v>555</v>
      </c>
      <c r="VVP23" s="208" t="s">
        <v>555</v>
      </c>
      <c r="VVQ23" s="208" t="s">
        <v>555</v>
      </c>
      <c r="VVR23" s="208" t="s">
        <v>555</v>
      </c>
      <c r="VVS23" s="208" t="s">
        <v>555</v>
      </c>
      <c r="VVT23" s="208" t="s">
        <v>555</v>
      </c>
      <c r="VVU23" s="208" t="s">
        <v>555</v>
      </c>
      <c r="VVV23" s="208" t="s">
        <v>555</v>
      </c>
      <c r="VVW23" s="208" t="s">
        <v>555</v>
      </c>
      <c r="VVX23" s="208" t="s">
        <v>555</v>
      </c>
      <c r="VVY23" s="208" t="s">
        <v>555</v>
      </c>
      <c r="VVZ23" s="208" t="s">
        <v>555</v>
      </c>
      <c r="VWA23" s="208" t="s">
        <v>555</v>
      </c>
      <c r="VWB23" s="208" t="s">
        <v>555</v>
      </c>
      <c r="VWC23" s="208" t="s">
        <v>555</v>
      </c>
      <c r="VWD23" s="208" t="s">
        <v>555</v>
      </c>
      <c r="VWE23" s="208" t="s">
        <v>555</v>
      </c>
      <c r="VWF23" s="208" t="s">
        <v>555</v>
      </c>
      <c r="VWG23" s="208" t="s">
        <v>555</v>
      </c>
      <c r="VWH23" s="208" t="s">
        <v>555</v>
      </c>
      <c r="VWI23" s="208" t="s">
        <v>555</v>
      </c>
      <c r="VWJ23" s="208" t="s">
        <v>555</v>
      </c>
      <c r="VWK23" s="208" t="s">
        <v>555</v>
      </c>
      <c r="VWL23" s="208" t="s">
        <v>555</v>
      </c>
      <c r="VWM23" s="208" t="s">
        <v>555</v>
      </c>
      <c r="VWN23" s="208" t="s">
        <v>555</v>
      </c>
      <c r="VWO23" s="208" t="s">
        <v>555</v>
      </c>
      <c r="VWP23" s="208" t="s">
        <v>555</v>
      </c>
      <c r="VWQ23" s="208" t="s">
        <v>555</v>
      </c>
      <c r="VWR23" s="208" t="s">
        <v>555</v>
      </c>
      <c r="VWS23" s="208" t="s">
        <v>555</v>
      </c>
      <c r="VWT23" s="208" t="s">
        <v>555</v>
      </c>
      <c r="VWU23" s="208" t="s">
        <v>555</v>
      </c>
      <c r="VWV23" s="208" t="s">
        <v>555</v>
      </c>
      <c r="VWW23" s="208" t="s">
        <v>555</v>
      </c>
      <c r="VWX23" s="208" t="s">
        <v>555</v>
      </c>
      <c r="VWY23" s="208" t="s">
        <v>555</v>
      </c>
      <c r="VWZ23" s="208" t="s">
        <v>555</v>
      </c>
      <c r="VXA23" s="208" t="s">
        <v>555</v>
      </c>
      <c r="VXB23" s="208" t="s">
        <v>555</v>
      </c>
      <c r="VXC23" s="208" t="s">
        <v>555</v>
      </c>
      <c r="VXD23" s="208" t="s">
        <v>555</v>
      </c>
      <c r="VXE23" s="208" t="s">
        <v>555</v>
      </c>
      <c r="VXF23" s="208" t="s">
        <v>555</v>
      </c>
      <c r="VXG23" s="208" t="s">
        <v>555</v>
      </c>
      <c r="VXH23" s="208" t="s">
        <v>555</v>
      </c>
      <c r="VXI23" s="208" t="s">
        <v>555</v>
      </c>
      <c r="VXJ23" s="208" t="s">
        <v>555</v>
      </c>
      <c r="VXK23" s="208" t="s">
        <v>555</v>
      </c>
      <c r="VXL23" s="208" t="s">
        <v>555</v>
      </c>
      <c r="VXM23" s="208" t="s">
        <v>555</v>
      </c>
      <c r="VXN23" s="208" t="s">
        <v>555</v>
      </c>
      <c r="VXO23" s="208" t="s">
        <v>555</v>
      </c>
      <c r="VXP23" s="208" t="s">
        <v>555</v>
      </c>
      <c r="VXQ23" s="208" t="s">
        <v>555</v>
      </c>
      <c r="VXR23" s="208" t="s">
        <v>555</v>
      </c>
      <c r="VXS23" s="208" t="s">
        <v>555</v>
      </c>
      <c r="VXT23" s="208" t="s">
        <v>555</v>
      </c>
      <c r="VXU23" s="208" t="s">
        <v>555</v>
      </c>
      <c r="VXV23" s="208" t="s">
        <v>555</v>
      </c>
      <c r="VXW23" s="208" t="s">
        <v>555</v>
      </c>
      <c r="VXX23" s="208" t="s">
        <v>555</v>
      </c>
      <c r="VXY23" s="208" t="s">
        <v>555</v>
      </c>
      <c r="VXZ23" s="208" t="s">
        <v>555</v>
      </c>
      <c r="VYA23" s="208" t="s">
        <v>555</v>
      </c>
      <c r="VYB23" s="208" t="s">
        <v>555</v>
      </c>
      <c r="VYC23" s="208" t="s">
        <v>555</v>
      </c>
      <c r="VYD23" s="208" t="s">
        <v>555</v>
      </c>
      <c r="VYE23" s="208" t="s">
        <v>555</v>
      </c>
      <c r="VYF23" s="208" t="s">
        <v>555</v>
      </c>
      <c r="VYG23" s="208" t="s">
        <v>555</v>
      </c>
      <c r="VYH23" s="208" t="s">
        <v>555</v>
      </c>
      <c r="VYI23" s="208" t="s">
        <v>555</v>
      </c>
      <c r="VYJ23" s="208" t="s">
        <v>555</v>
      </c>
      <c r="VYK23" s="208" t="s">
        <v>555</v>
      </c>
      <c r="VYL23" s="208" t="s">
        <v>555</v>
      </c>
      <c r="VYM23" s="208" t="s">
        <v>555</v>
      </c>
      <c r="VYN23" s="208" t="s">
        <v>555</v>
      </c>
      <c r="VYO23" s="208" t="s">
        <v>555</v>
      </c>
      <c r="VYP23" s="208" t="s">
        <v>555</v>
      </c>
      <c r="VYQ23" s="208" t="s">
        <v>555</v>
      </c>
      <c r="VYR23" s="208" t="s">
        <v>555</v>
      </c>
      <c r="VYS23" s="208" t="s">
        <v>555</v>
      </c>
      <c r="VYT23" s="208" t="s">
        <v>555</v>
      </c>
      <c r="VYU23" s="208" t="s">
        <v>555</v>
      </c>
      <c r="VYV23" s="208" t="s">
        <v>555</v>
      </c>
      <c r="VYW23" s="208" t="s">
        <v>555</v>
      </c>
      <c r="VYX23" s="208" t="s">
        <v>555</v>
      </c>
      <c r="VYY23" s="208" t="s">
        <v>555</v>
      </c>
      <c r="VYZ23" s="208" t="s">
        <v>555</v>
      </c>
      <c r="VZA23" s="208" t="s">
        <v>555</v>
      </c>
      <c r="VZB23" s="208" t="s">
        <v>555</v>
      </c>
      <c r="VZC23" s="208" t="s">
        <v>555</v>
      </c>
      <c r="VZD23" s="208" t="s">
        <v>555</v>
      </c>
      <c r="VZE23" s="208" t="s">
        <v>555</v>
      </c>
      <c r="VZF23" s="208" t="s">
        <v>555</v>
      </c>
      <c r="VZG23" s="208" t="s">
        <v>555</v>
      </c>
      <c r="VZH23" s="208" t="s">
        <v>555</v>
      </c>
      <c r="VZI23" s="208" t="s">
        <v>555</v>
      </c>
      <c r="VZJ23" s="208" t="s">
        <v>555</v>
      </c>
      <c r="VZK23" s="208" t="s">
        <v>555</v>
      </c>
      <c r="VZL23" s="208" t="s">
        <v>555</v>
      </c>
      <c r="VZM23" s="208" t="s">
        <v>555</v>
      </c>
      <c r="VZN23" s="208" t="s">
        <v>555</v>
      </c>
      <c r="VZO23" s="208" t="s">
        <v>555</v>
      </c>
      <c r="VZP23" s="208" t="s">
        <v>555</v>
      </c>
      <c r="VZQ23" s="208" t="s">
        <v>555</v>
      </c>
      <c r="VZR23" s="208" t="s">
        <v>555</v>
      </c>
      <c r="VZS23" s="208" t="s">
        <v>555</v>
      </c>
      <c r="VZT23" s="208" t="s">
        <v>555</v>
      </c>
      <c r="VZU23" s="208" t="s">
        <v>555</v>
      </c>
      <c r="VZV23" s="208" t="s">
        <v>555</v>
      </c>
      <c r="VZW23" s="208" t="s">
        <v>555</v>
      </c>
      <c r="VZX23" s="208" t="s">
        <v>555</v>
      </c>
      <c r="VZY23" s="208" t="s">
        <v>555</v>
      </c>
      <c r="VZZ23" s="208" t="s">
        <v>555</v>
      </c>
      <c r="WAA23" s="208" t="s">
        <v>555</v>
      </c>
      <c r="WAB23" s="208" t="s">
        <v>555</v>
      </c>
      <c r="WAC23" s="208" t="s">
        <v>555</v>
      </c>
      <c r="WAD23" s="208" t="s">
        <v>555</v>
      </c>
      <c r="WAE23" s="208" t="s">
        <v>555</v>
      </c>
      <c r="WAF23" s="208" t="s">
        <v>555</v>
      </c>
      <c r="WAG23" s="208" t="s">
        <v>555</v>
      </c>
      <c r="WAH23" s="208" t="s">
        <v>555</v>
      </c>
      <c r="WAI23" s="208" t="s">
        <v>555</v>
      </c>
      <c r="WAJ23" s="208" t="s">
        <v>555</v>
      </c>
      <c r="WAK23" s="208" t="s">
        <v>555</v>
      </c>
      <c r="WAL23" s="208" t="s">
        <v>555</v>
      </c>
      <c r="WAM23" s="208" t="s">
        <v>555</v>
      </c>
      <c r="WAN23" s="208" t="s">
        <v>555</v>
      </c>
      <c r="WAO23" s="208" t="s">
        <v>555</v>
      </c>
      <c r="WAP23" s="208" t="s">
        <v>555</v>
      </c>
      <c r="WAQ23" s="208" t="s">
        <v>555</v>
      </c>
      <c r="WAR23" s="208" t="s">
        <v>555</v>
      </c>
      <c r="WAS23" s="208" t="s">
        <v>555</v>
      </c>
      <c r="WAT23" s="208" t="s">
        <v>555</v>
      </c>
      <c r="WAU23" s="208" t="s">
        <v>555</v>
      </c>
      <c r="WAV23" s="208" t="s">
        <v>555</v>
      </c>
      <c r="WAW23" s="208" t="s">
        <v>555</v>
      </c>
      <c r="WAX23" s="208" t="s">
        <v>555</v>
      </c>
      <c r="WAY23" s="208" t="s">
        <v>555</v>
      </c>
      <c r="WAZ23" s="208" t="s">
        <v>555</v>
      </c>
      <c r="WBA23" s="208" t="s">
        <v>555</v>
      </c>
      <c r="WBB23" s="208" t="s">
        <v>555</v>
      </c>
      <c r="WBC23" s="208" t="s">
        <v>555</v>
      </c>
      <c r="WBD23" s="208" t="s">
        <v>555</v>
      </c>
      <c r="WBE23" s="208" t="s">
        <v>555</v>
      </c>
      <c r="WBF23" s="208" t="s">
        <v>555</v>
      </c>
      <c r="WBG23" s="208" t="s">
        <v>555</v>
      </c>
      <c r="WBH23" s="208" t="s">
        <v>555</v>
      </c>
      <c r="WBI23" s="208" t="s">
        <v>555</v>
      </c>
      <c r="WBJ23" s="208" t="s">
        <v>555</v>
      </c>
      <c r="WBK23" s="208" t="s">
        <v>555</v>
      </c>
      <c r="WBL23" s="208" t="s">
        <v>555</v>
      </c>
      <c r="WBM23" s="208" t="s">
        <v>555</v>
      </c>
      <c r="WBN23" s="208" t="s">
        <v>555</v>
      </c>
      <c r="WBO23" s="208" t="s">
        <v>555</v>
      </c>
      <c r="WBP23" s="208" t="s">
        <v>555</v>
      </c>
      <c r="WBQ23" s="208" t="s">
        <v>555</v>
      </c>
      <c r="WBR23" s="208" t="s">
        <v>555</v>
      </c>
      <c r="WBS23" s="208" t="s">
        <v>555</v>
      </c>
      <c r="WBT23" s="208" t="s">
        <v>555</v>
      </c>
      <c r="WBU23" s="208" t="s">
        <v>555</v>
      </c>
      <c r="WBV23" s="208" t="s">
        <v>555</v>
      </c>
      <c r="WBW23" s="208" t="s">
        <v>555</v>
      </c>
      <c r="WBX23" s="208" t="s">
        <v>555</v>
      </c>
      <c r="WBY23" s="208" t="s">
        <v>555</v>
      </c>
      <c r="WBZ23" s="208" t="s">
        <v>555</v>
      </c>
      <c r="WCA23" s="208" t="s">
        <v>555</v>
      </c>
      <c r="WCB23" s="208" t="s">
        <v>555</v>
      </c>
      <c r="WCC23" s="208" t="s">
        <v>555</v>
      </c>
      <c r="WCD23" s="208" t="s">
        <v>555</v>
      </c>
      <c r="WCE23" s="208" t="s">
        <v>555</v>
      </c>
      <c r="WCF23" s="208" t="s">
        <v>555</v>
      </c>
      <c r="WCG23" s="208" t="s">
        <v>555</v>
      </c>
      <c r="WCH23" s="208" t="s">
        <v>555</v>
      </c>
      <c r="WCI23" s="208" t="s">
        <v>555</v>
      </c>
      <c r="WCJ23" s="208" t="s">
        <v>555</v>
      </c>
      <c r="WCK23" s="208" t="s">
        <v>555</v>
      </c>
      <c r="WCL23" s="208" t="s">
        <v>555</v>
      </c>
      <c r="WCM23" s="208" t="s">
        <v>555</v>
      </c>
      <c r="WCN23" s="208" t="s">
        <v>555</v>
      </c>
      <c r="WCO23" s="208" t="s">
        <v>555</v>
      </c>
      <c r="WCP23" s="208" t="s">
        <v>555</v>
      </c>
      <c r="WCQ23" s="208" t="s">
        <v>555</v>
      </c>
      <c r="WCR23" s="208" t="s">
        <v>555</v>
      </c>
      <c r="WCS23" s="208" t="s">
        <v>555</v>
      </c>
      <c r="WCT23" s="208" t="s">
        <v>555</v>
      </c>
      <c r="WCU23" s="208" t="s">
        <v>555</v>
      </c>
      <c r="WCV23" s="208" t="s">
        <v>555</v>
      </c>
      <c r="WCW23" s="208" t="s">
        <v>555</v>
      </c>
      <c r="WCX23" s="208" t="s">
        <v>555</v>
      </c>
      <c r="WCY23" s="208" t="s">
        <v>555</v>
      </c>
      <c r="WCZ23" s="208" t="s">
        <v>555</v>
      </c>
      <c r="WDA23" s="208" t="s">
        <v>555</v>
      </c>
      <c r="WDB23" s="208" t="s">
        <v>555</v>
      </c>
      <c r="WDC23" s="208" t="s">
        <v>555</v>
      </c>
      <c r="WDD23" s="208" t="s">
        <v>555</v>
      </c>
      <c r="WDE23" s="208" t="s">
        <v>555</v>
      </c>
      <c r="WDF23" s="208" t="s">
        <v>555</v>
      </c>
      <c r="WDG23" s="208" t="s">
        <v>555</v>
      </c>
      <c r="WDH23" s="208" t="s">
        <v>555</v>
      </c>
      <c r="WDI23" s="208" t="s">
        <v>555</v>
      </c>
      <c r="WDJ23" s="208" t="s">
        <v>555</v>
      </c>
      <c r="WDK23" s="208" t="s">
        <v>555</v>
      </c>
      <c r="WDL23" s="208" t="s">
        <v>555</v>
      </c>
      <c r="WDM23" s="208" t="s">
        <v>555</v>
      </c>
      <c r="WDN23" s="208" t="s">
        <v>555</v>
      </c>
      <c r="WDO23" s="208" t="s">
        <v>555</v>
      </c>
      <c r="WDP23" s="208" t="s">
        <v>555</v>
      </c>
      <c r="WDQ23" s="208" t="s">
        <v>555</v>
      </c>
      <c r="WDR23" s="208" t="s">
        <v>555</v>
      </c>
      <c r="WDS23" s="208" t="s">
        <v>555</v>
      </c>
      <c r="WDT23" s="208" t="s">
        <v>555</v>
      </c>
      <c r="WDU23" s="208" t="s">
        <v>555</v>
      </c>
      <c r="WDV23" s="208" t="s">
        <v>555</v>
      </c>
      <c r="WDW23" s="208" t="s">
        <v>555</v>
      </c>
      <c r="WDX23" s="208" t="s">
        <v>555</v>
      </c>
      <c r="WDY23" s="208" t="s">
        <v>555</v>
      </c>
      <c r="WDZ23" s="208" t="s">
        <v>555</v>
      </c>
      <c r="WEA23" s="208" t="s">
        <v>555</v>
      </c>
      <c r="WEB23" s="208" t="s">
        <v>555</v>
      </c>
      <c r="WEC23" s="208" t="s">
        <v>555</v>
      </c>
      <c r="WED23" s="208" t="s">
        <v>555</v>
      </c>
      <c r="WEE23" s="208" t="s">
        <v>555</v>
      </c>
      <c r="WEF23" s="208" t="s">
        <v>555</v>
      </c>
      <c r="WEG23" s="208" t="s">
        <v>555</v>
      </c>
      <c r="WEH23" s="208" t="s">
        <v>555</v>
      </c>
      <c r="WEI23" s="208" t="s">
        <v>555</v>
      </c>
      <c r="WEJ23" s="208" t="s">
        <v>555</v>
      </c>
      <c r="WEK23" s="208" t="s">
        <v>555</v>
      </c>
      <c r="WEL23" s="208" t="s">
        <v>555</v>
      </c>
      <c r="WEM23" s="208" t="s">
        <v>555</v>
      </c>
      <c r="WEN23" s="208" t="s">
        <v>555</v>
      </c>
      <c r="WEO23" s="208" t="s">
        <v>555</v>
      </c>
      <c r="WEP23" s="208" t="s">
        <v>555</v>
      </c>
      <c r="WEQ23" s="208" t="s">
        <v>555</v>
      </c>
      <c r="WER23" s="208" t="s">
        <v>555</v>
      </c>
      <c r="WES23" s="208" t="s">
        <v>555</v>
      </c>
      <c r="WET23" s="208" t="s">
        <v>555</v>
      </c>
      <c r="WEU23" s="208" t="s">
        <v>555</v>
      </c>
      <c r="WEV23" s="208" t="s">
        <v>555</v>
      </c>
      <c r="WEW23" s="208" t="s">
        <v>555</v>
      </c>
      <c r="WEX23" s="208" t="s">
        <v>555</v>
      </c>
      <c r="WEY23" s="208" t="s">
        <v>555</v>
      </c>
      <c r="WEZ23" s="208" t="s">
        <v>555</v>
      </c>
      <c r="WFA23" s="208" t="s">
        <v>555</v>
      </c>
      <c r="WFB23" s="208" t="s">
        <v>555</v>
      </c>
      <c r="WFC23" s="208" t="s">
        <v>555</v>
      </c>
      <c r="WFD23" s="208" t="s">
        <v>555</v>
      </c>
      <c r="WFE23" s="208" t="s">
        <v>555</v>
      </c>
      <c r="WFF23" s="208" t="s">
        <v>555</v>
      </c>
      <c r="WFG23" s="208" t="s">
        <v>555</v>
      </c>
      <c r="WFH23" s="208" t="s">
        <v>555</v>
      </c>
      <c r="WFI23" s="208" t="s">
        <v>555</v>
      </c>
      <c r="WFJ23" s="208" t="s">
        <v>555</v>
      </c>
      <c r="WFK23" s="208" t="s">
        <v>555</v>
      </c>
      <c r="WFL23" s="208" t="s">
        <v>555</v>
      </c>
      <c r="WFM23" s="208" t="s">
        <v>555</v>
      </c>
      <c r="WFN23" s="208" t="s">
        <v>555</v>
      </c>
      <c r="WFO23" s="208" t="s">
        <v>555</v>
      </c>
      <c r="WFP23" s="208" t="s">
        <v>555</v>
      </c>
      <c r="WFQ23" s="208" t="s">
        <v>555</v>
      </c>
      <c r="WFR23" s="208" t="s">
        <v>555</v>
      </c>
      <c r="WFS23" s="208" t="s">
        <v>555</v>
      </c>
      <c r="WFT23" s="208" t="s">
        <v>555</v>
      </c>
      <c r="WFU23" s="208" t="s">
        <v>555</v>
      </c>
      <c r="WFV23" s="208" t="s">
        <v>555</v>
      </c>
      <c r="WFW23" s="208" t="s">
        <v>555</v>
      </c>
      <c r="WFX23" s="208" t="s">
        <v>555</v>
      </c>
      <c r="WFY23" s="208" t="s">
        <v>555</v>
      </c>
      <c r="WFZ23" s="208" t="s">
        <v>555</v>
      </c>
      <c r="WGA23" s="208" t="s">
        <v>555</v>
      </c>
      <c r="WGB23" s="208" t="s">
        <v>555</v>
      </c>
      <c r="WGC23" s="208" t="s">
        <v>555</v>
      </c>
      <c r="WGD23" s="208" t="s">
        <v>555</v>
      </c>
      <c r="WGE23" s="208" t="s">
        <v>555</v>
      </c>
      <c r="WGF23" s="208" t="s">
        <v>555</v>
      </c>
      <c r="WGG23" s="208" t="s">
        <v>555</v>
      </c>
      <c r="WGH23" s="208" t="s">
        <v>555</v>
      </c>
      <c r="WGI23" s="208" t="s">
        <v>555</v>
      </c>
      <c r="WGJ23" s="208" t="s">
        <v>555</v>
      </c>
      <c r="WGK23" s="208" t="s">
        <v>555</v>
      </c>
      <c r="WGL23" s="208" t="s">
        <v>555</v>
      </c>
      <c r="WGM23" s="208" t="s">
        <v>555</v>
      </c>
      <c r="WGN23" s="208" t="s">
        <v>555</v>
      </c>
      <c r="WGO23" s="208" t="s">
        <v>555</v>
      </c>
      <c r="WGP23" s="208" t="s">
        <v>555</v>
      </c>
      <c r="WGQ23" s="208" t="s">
        <v>555</v>
      </c>
      <c r="WGR23" s="208" t="s">
        <v>555</v>
      </c>
      <c r="WGS23" s="208" t="s">
        <v>555</v>
      </c>
      <c r="WGT23" s="208" t="s">
        <v>555</v>
      </c>
      <c r="WGU23" s="208" t="s">
        <v>555</v>
      </c>
      <c r="WGV23" s="208" t="s">
        <v>555</v>
      </c>
      <c r="WGW23" s="208" t="s">
        <v>555</v>
      </c>
      <c r="WGX23" s="208" t="s">
        <v>555</v>
      </c>
      <c r="WGY23" s="208" t="s">
        <v>555</v>
      </c>
      <c r="WGZ23" s="208" t="s">
        <v>555</v>
      </c>
      <c r="WHA23" s="208" t="s">
        <v>555</v>
      </c>
      <c r="WHB23" s="208" t="s">
        <v>555</v>
      </c>
      <c r="WHC23" s="208" t="s">
        <v>555</v>
      </c>
      <c r="WHD23" s="208" t="s">
        <v>555</v>
      </c>
      <c r="WHE23" s="208" t="s">
        <v>555</v>
      </c>
      <c r="WHF23" s="208" t="s">
        <v>555</v>
      </c>
      <c r="WHG23" s="208" t="s">
        <v>555</v>
      </c>
      <c r="WHH23" s="208" t="s">
        <v>555</v>
      </c>
      <c r="WHI23" s="208" t="s">
        <v>555</v>
      </c>
      <c r="WHJ23" s="208" t="s">
        <v>555</v>
      </c>
      <c r="WHK23" s="208" t="s">
        <v>555</v>
      </c>
      <c r="WHL23" s="208" t="s">
        <v>555</v>
      </c>
      <c r="WHM23" s="208" t="s">
        <v>555</v>
      </c>
      <c r="WHN23" s="208" t="s">
        <v>555</v>
      </c>
      <c r="WHO23" s="208" t="s">
        <v>555</v>
      </c>
      <c r="WHP23" s="208" t="s">
        <v>555</v>
      </c>
      <c r="WHQ23" s="208" t="s">
        <v>555</v>
      </c>
      <c r="WHR23" s="208" t="s">
        <v>555</v>
      </c>
      <c r="WHS23" s="208" t="s">
        <v>555</v>
      </c>
      <c r="WHT23" s="208" t="s">
        <v>555</v>
      </c>
      <c r="WHU23" s="208" t="s">
        <v>555</v>
      </c>
      <c r="WHV23" s="208" t="s">
        <v>555</v>
      </c>
      <c r="WHW23" s="208" t="s">
        <v>555</v>
      </c>
      <c r="WHX23" s="208" t="s">
        <v>555</v>
      </c>
      <c r="WHY23" s="208" t="s">
        <v>555</v>
      </c>
      <c r="WHZ23" s="208" t="s">
        <v>555</v>
      </c>
      <c r="WIA23" s="208" t="s">
        <v>555</v>
      </c>
      <c r="WIB23" s="208" t="s">
        <v>555</v>
      </c>
      <c r="WIC23" s="208" t="s">
        <v>555</v>
      </c>
      <c r="WID23" s="208" t="s">
        <v>555</v>
      </c>
      <c r="WIE23" s="208" t="s">
        <v>555</v>
      </c>
      <c r="WIF23" s="208" t="s">
        <v>555</v>
      </c>
      <c r="WIG23" s="208" t="s">
        <v>555</v>
      </c>
      <c r="WIH23" s="208" t="s">
        <v>555</v>
      </c>
      <c r="WII23" s="208" t="s">
        <v>555</v>
      </c>
      <c r="WIJ23" s="208" t="s">
        <v>555</v>
      </c>
      <c r="WIK23" s="208" t="s">
        <v>555</v>
      </c>
      <c r="WIL23" s="208" t="s">
        <v>555</v>
      </c>
      <c r="WIM23" s="208" t="s">
        <v>555</v>
      </c>
      <c r="WIN23" s="208" t="s">
        <v>555</v>
      </c>
      <c r="WIO23" s="208" t="s">
        <v>555</v>
      </c>
      <c r="WIP23" s="208" t="s">
        <v>555</v>
      </c>
      <c r="WIQ23" s="208" t="s">
        <v>555</v>
      </c>
      <c r="WIR23" s="208" t="s">
        <v>555</v>
      </c>
      <c r="WIS23" s="208" t="s">
        <v>555</v>
      </c>
      <c r="WIT23" s="208" t="s">
        <v>555</v>
      </c>
      <c r="WIU23" s="208" t="s">
        <v>555</v>
      </c>
      <c r="WIV23" s="208" t="s">
        <v>555</v>
      </c>
      <c r="WIW23" s="208" t="s">
        <v>555</v>
      </c>
      <c r="WIX23" s="208" t="s">
        <v>555</v>
      </c>
      <c r="WIY23" s="208" t="s">
        <v>555</v>
      </c>
      <c r="WIZ23" s="208" t="s">
        <v>555</v>
      </c>
      <c r="WJA23" s="208" t="s">
        <v>555</v>
      </c>
      <c r="WJB23" s="208" t="s">
        <v>555</v>
      </c>
      <c r="WJC23" s="208" t="s">
        <v>555</v>
      </c>
      <c r="WJD23" s="208" t="s">
        <v>555</v>
      </c>
      <c r="WJE23" s="208" t="s">
        <v>555</v>
      </c>
      <c r="WJF23" s="208" t="s">
        <v>555</v>
      </c>
      <c r="WJG23" s="208" t="s">
        <v>555</v>
      </c>
      <c r="WJH23" s="208" t="s">
        <v>555</v>
      </c>
      <c r="WJI23" s="208" t="s">
        <v>555</v>
      </c>
      <c r="WJJ23" s="208" t="s">
        <v>555</v>
      </c>
      <c r="WJK23" s="208" t="s">
        <v>555</v>
      </c>
      <c r="WJL23" s="208" t="s">
        <v>555</v>
      </c>
      <c r="WJM23" s="208" t="s">
        <v>555</v>
      </c>
      <c r="WJN23" s="208" t="s">
        <v>555</v>
      </c>
      <c r="WJO23" s="208" t="s">
        <v>555</v>
      </c>
      <c r="WJP23" s="208" t="s">
        <v>555</v>
      </c>
      <c r="WJQ23" s="208" t="s">
        <v>555</v>
      </c>
      <c r="WJR23" s="208" t="s">
        <v>555</v>
      </c>
      <c r="WJS23" s="208" t="s">
        <v>555</v>
      </c>
      <c r="WJT23" s="208" t="s">
        <v>555</v>
      </c>
      <c r="WJU23" s="208" t="s">
        <v>555</v>
      </c>
      <c r="WJV23" s="208" t="s">
        <v>555</v>
      </c>
      <c r="WJW23" s="208" t="s">
        <v>555</v>
      </c>
      <c r="WJX23" s="208" t="s">
        <v>555</v>
      </c>
      <c r="WJY23" s="208" t="s">
        <v>555</v>
      </c>
      <c r="WJZ23" s="208" t="s">
        <v>555</v>
      </c>
      <c r="WKA23" s="208" t="s">
        <v>555</v>
      </c>
      <c r="WKB23" s="208" t="s">
        <v>555</v>
      </c>
      <c r="WKC23" s="208" t="s">
        <v>555</v>
      </c>
      <c r="WKD23" s="208" t="s">
        <v>555</v>
      </c>
      <c r="WKE23" s="208" t="s">
        <v>555</v>
      </c>
      <c r="WKF23" s="208" t="s">
        <v>555</v>
      </c>
      <c r="WKG23" s="208" t="s">
        <v>555</v>
      </c>
      <c r="WKH23" s="208" t="s">
        <v>555</v>
      </c>
      <c r="WKI23" s="208" t="s">
        <v>555</v>
      </c>
      <c r="WKJ23" s="208" t="s">
        <v>555</v>
      </c>
      <c r="WKK23" s="208" t="s">
        <v>555</v>
      </c>
      <c r="WKL23" s="208" t="s">
        <v>555</v>
      </c>
      <c r="WKM23" s="208" t="s">
        <v>555</v>
      </c>
      <c r="WKN23" s="208" t="s">
        <v>555</v>
      </c>
      <c r="WKO23" s="208" t="s">
        <v>555</v>
      </c>
      <c r="WKP23" s="208" t="s">
        <v>555</v>
      </c>
      <c r="WKQ23" s="208" t="s">
        <v>555</v>
      </c>
      <c r="WKR23" s="208" t="s">
        <v>555</v>
      </c>
      <c r="WKS23" s="208" t="s">
        <v>555</v>
      </c>
      <c r="WKT23" s="208" t="s">
        <v>555</v>
      </c>
      <c r="WKU23" s="208" t="s">
        <v>555</v>
      </c>
      <c r="WKV23" s="208" t="s">
        <v>555</v>
      </c>
      <c r="WKW23" s="208" t="s">
        <v>555</v>
      </c>
      <c r="WKX23" s="208" t="s">
        <v>555</v>
      </c>
      <c r="WKY23" s="208" t="s">
        <v>555</v>
      </c>
      <c r="WKZ23" s="208" t="s">
        <v>555</v>
      </c>
      <c r="WLA23" s="208" t="s">
        <v>555</v>
      </c>
      <c r="WLB23" s="208" t="s">
        <v>555</v>
      </c>
      <c r="WLC23" s="208" t="s">
        <v>555</v>
      </c>
      <c r="WLD23" s="208" t="s">
        <v>555</v>
      </c>
      <c r="WLE23" s="208" t="s">
        <v>555</v>
      </c>
      <c r="WLF23" s="208" t="s">
        <v>555</v>
      </c>
      <c r="WLG23" s="208" t="s">
        <v>555</v>
      </c>
      <c r="WLH23" s="208" t="s">
        <v>555</v>
      </c>
      <c r="WLI23" s="208" t="s">
        <v>555</v>
      </c>
      <c r="WLJ23" s="208" t="s">
        <v>555</v>
      </c>
      <c r="WLK23" s="208" t="s">
        <v>555</v>
      </c>
      <c r="WLL23" s="208" t="s">
        <v>555</v>
      </c>
      <c r="WLM23" s="208" t="s">
        <v>555</v>
      </c>
      <c r="WLN23" s="208" t="s">
        <v>555</v>
      </c>
      <c r="WLO23" s="208" t="s">
        <v>555</v>
      </c>
      <c r="WLP23" s="208" t="s">
        <v>555</v>
      </c>
      <c r="WLQ23" s="208" t="s">
        <v>555</v>
      </c>
      <c r="WLR23" s="208" t="s">
        <v>555</v>
      </c>
      <c r="WLS23" s="208" t="s">
        <v>555</v>
      </c>
      <c r="WLT23" s="208" t="s">
        <v>555</v>
      </c>
      <c r="WLU23" s="208" t="s">
        <v>555</v>
      </c>
      <c r="WLV23" s="208" t="s">
        <v>555</v>
      </c>
      <c r="WLW23" s="208" t="s">
        <v>555</v>
      </c>
      <c r="WLX23" s="208" t="s">
        <v>555</v>
      </c>
      <c r="WLY23" s="208" t="s">
        <v>555</v>
      </c>
      <c r="WLZ23" s="208" t="s">
        <v>555</v>
      </c>
      <c r="WMA23" s="208" t="s">
        <v>555</v>
      </c>
      <c r="WMB23" s="208" t="s">
        <v>555</v>
      </c>
      <c r="WMC23" s="208" t="s">
        <v>555</v>
      </c>
      <c r="WMD23" s="208" t="s">
        <v>555</v>
      </c>
      <c r="WME23" s="208" t="s">
        <v>555</v>
      </c>
      <c r="WMF23" s="208" t="s">
        <v>555</v>
      </c>
      <c r="WMG23" s="208" t="s">
        <v>555</v>
      </c>
      <c r="WMH23" s="208" t="s">
        <v>555</v>
      </c>
      <c r="WMI23" s="208" t="s">
        <v>555</v>
      </c>
      <c r="WMJ23" s="208" t="s">
        <v>555</v>
      </c>
      <c r="WMK23" s="208" t="s">
        <v>555</v>
      </c>
      <c r="WML23" s="208" t="s">
        <v>555</v>
      </c>
      <c r="WMM23" s="208" t="s">
        <v>555</v>
      </c>
      <c r="WMN23" s="208" t="s">
        <v>555</v>
      </c>
      <c r="WMO23" s="208" t="s">
        <v>555</v>
      </c>
      <c r="WMP23" s="208" t="s">
        <v>555</v>
      </c>
      <c r="WMQ23" s="208" t="s">
        <v>555</v>
      </c>
      <c r="WMR23" s="208" t="s">
        <v>555</v>
      </c>
      <c r="WMS23" s="208" t="s">
        <v>555</v>
      </c>
      <c r="WMT23" s="208" t="s">
        <v>555</v>
      </c>
      <c r="WMU23" s="208" t="s">
        <v>555</v>
      </c>
      <c r="WMV23" s="208" t="s">
        <v>555</v>
      </c>
      <c r="WMW23" s="208" t="s">
        <v>555</v>
      </c>
      <c r="WMX23" s="208" t="s">
        <v>555</v>
      </c>
      <c r="WMY23" s="208" t="s">
        <v>555</v>
      </c>
      <c r="WMZ23" s="208" t="s">
        <v>555</v>
      </c>
      <c r="WNA23" s="208" t="s">
        <v>555</v>
      </c>
      <c r="WNB23" s="208" t="s">
        <v>555</v>
      </c>
      <c r="WNC23" s="208" t="s">
        <v>555</v>
      </c>
      <c r="WND23" s="208" t="s">
        <v>555</v>
      </c>
      <c r="WNE23" s="208" t="s">
        <v>555</v>
      </c>
      <c r="WNF23" s="208" t="s">
        <v>555</v>
      </c>
      <c r="WNG23" s="208" t="s">
        <v>555</v>
      </c>
      <c r="WNH23" s="208" t="s">
        <v>555</v>
      </c>
      <c r="WNI23" s="208" t="s">
        <v>555</v>
      </c>
      <c r="WNJ23" s="208" t="s">
        <v>555</v>
      </c>
      <c r="WNK23" s="208" t="s">
        <v>555</v>
      </c>
      <c r="WNL23" s="208" t="s">
        <v>555</v>
      </c>
      <c r="WNM23" s="208" t="s">
        <v>555</v>
      </c>
      <c r="WNN23" s="208" t="s">
        <v>555</v>
      </c>
      <c r="WNO23" s="208" t="s">
        <v>555</v>
      </c>
      <c r="WNP23" s="208" t="s">
        <v>555</v>
      </c>
      <c r="WNQ23" s="208" t="s">
        <v>555</v>
      </c>
      <c r="WNR23" s="208" t="s">
        <v>555</v>
      </c>
      <c r="WNS23" s="208" t="s">
        <v>555</v>
      </c>
      <c r="WNT23" s="208" t="s">
        <v>555</v>
      </c>
      <c r="WNU23" s="208" t="s">
        <v>555</v>
      </c>
      <c r="WNV23" s="208" t="s">
        <v>555</v>
      </c>
      <c r="WNW23" s="208" t="s">
        <v>555</v>
      </c>
      <c r="WNX23" s="208" t="s">
        <v>555</v>
      </c>
      <c r="WNY23" s="208" t="s">
        <v>555</v>
      </c>
      <c r="WNZ23" s="208" t="s">
        <v>555</v>
      </c>
      <c r="WOA23" s="208" t="s">
        <v>555</v>
      </c>
      <c r="WOB23" s="208" t="s">
        <v>555</v>
      </c>
      <c r="WOC23" s="208" t="s">
        <v>555</v>
      </c>
      <c r="WOD23" s="208" t="s">
        <v>555</v>
      </c>
      <c r="WOE23" s="208" t="s">
        <v>555</v>
      </c>
      <c r="WOF23" s="208" t="s">
        <v>555</v>
      </c>
      <c r="WOG23" s="208" t="s">
        <v>555</v>
      </c>
      <c r="WOH23" s="208" t="s">
        <v>555</v>
      </c>
      <c r="WOI23" s="208" t="s">
        <v>555</v>
      </c>
      <c r="WOJ23" s="208" t="s">
        <v>555</v>
      </c>
      <c r="WOK23" s="208" t="s">
        <v>555</v>
      </c>
      <c r="WOL23" s="208" t="s">
        <v>555</v>
      </c>
      <c r="WOM23" s="208" t="s">
        <v>555</v>
      </c>
      <c r="WON23" s="208" t="s">
        <v>555</v>
      </c>
      <c r="WOO23" s="208" t="s">
        <v>555</v>
      </c>
      <c r="WOP23" s="208" t="s">
        <v>555</v>
      </c>
      <c r="WOQ23" s="208" t="s">
        <v>555</v>
      </c>
      <c r="WOR23" s="208" t="s">
        <v>555</v>
      </c>
      <c r="WOS23" s="208" t="s">
        <v>555</v>
      </c>
      <c r="WOT23" s="208" t="s">
        <v>555</v>
      </c>
      <c r="WOU23" s="208" t="s">
        <v>555</v>
      </c>
      <c r="WOV23" s="208" t="s">
        <v>555</v>
      </c>
      <c r="WOW23" s="208" t="s">
        <v>555</v>
      </c>
      <c r="WOX23" s="208" t="s">
        <v>555</v>
      </c>
      <c r="WOY23" s="208" t="s">
        <v>555</v>
      </c>
      <c r="WOZ23" s="208" t="s">
        <v>555</v>
      </c>
      <c r="WPA23" s="208" t="s">
        <v>555</v>
      </c>
      <c r="WPB23" s="208" t="s">
        <v>555</v>
      </c>
      <c r="WPC23" s="208" t="s">
        <v>555</v>
      </c>
      <c r="WPD23" s="208" t="s">
        <v>555</v>
      </c>
      <c r="WPE23" s="208" t="s">
        <v>555</v>
      </c>
      <c r="WPF23" s="208" t="s">
        <v>555</v>
      </c>
      <c r="WPG23" s="208" t="s">
        <v>555</v>
      </c>
      <c r="WPH23" s="208" t="s">
        <v>555</v>
      </c>
      <c r="WPI23" s="208" t="s">
        <v>555</v>
      </c>
      <c r="WPJ23" s="208" t="s">
        <v>555</v>
      </c>
      <c r="WPK23" s="208" t="s">
        <v>555</v>
      </c>
      <c r="WPL23" s="208" t="s">
        <v>555</v>
      </c>
      <c r="WPM23" s="208" t="s">
        <v>555</v>
      </c>
      <c r="WPN23" s="208" t="s">
        <v>555</v>
      </c>
      <c r="WPO23" s="208" t="s">
        <v>555</v>
      </c>
      <c r="WPP23" s="208" t="s">
        <v>555</v>
      </c>
      <c r="WPQ23" s="208" t="s">
        <v>555</v>
      </c>
      <c r="WPR23" s="208" t="s">
        <v>555</v>
      </c>
      <c r="WPS23" s="208" t="s">
        <v>555</v>
      </c>
      <c r="WPT23" s="208" t="s">
        <v>555</v>
      </c>
      <c r="WPU23" s="208" t="s">
        <v>555</v>
      </c>
      <c r="WPV23" s="208" t="s">
        <v>555</v>
      </c>
      <c r="WPW23" s="208" t="s">
        <v>555</v>
      </c>
      <c r="WPX23" s="208" t="s">
        <v>555</v>
      </c>
      <c r="WPY23" s="208" t="s">
        <v>555</v>
      </c>
      <c r="WPZ23" s="208" t="s">
        <v>555</v>
      </c>
      <c r="WQA23" s="208" t="s">
        <v>555</v>
      </c>
      <c r="WQB23" s="208" t="s">
        <v>555</v>
      </c>
      <c r="WQC23" s="208" t="s">
        <v>555</v>
      </c>
      <c r="WQD23" s="208" t="s">
        <v>555</v>
      </c>
      <c r="WQE23" s="208" t="s">
        <v>555</v>
      </c>
      <c r="WQF23" s="208" t="s">
        <v>555</v>
      </c>
      <c r="WQG23" s="208" t="s">
        <v>555</v>
      </c>
      <c r="WQH23" s="208" t="s">
        <v>555</v>
      </c>
      <c r="WQI23" s="208" t="s">
        <v>555</v>
      </c>
      <c r="WQJ23" s="208" t="s">
        <v>555</v>
      </c>
      <c r="WQK23" s="208" t="s">
        <v>555</v>
      </c>
      <c r="WQL23" s="208" t="s">
        <v>555</v>
      </c>
      <c r="WQM23" s="208" t="s">
        <v>555</v>
      </c>
      <c r="WQN23" s="208" t="s">
        <v>555</v>
      </c>
      <c r="WQO23" s="208" t="s">
        <v>555</v>
      </c>
      <c r="WQP23" s="208" t="s">
        <v>555</v>
      </c>
      <c r="WQQ23" s="208" t="s">
        <v>555</v>
      </c>
      <c r="WQR23" s="208" t="s">
        <v>555</v>
      </c>
      <c r="WQS23" s="208" t="s">
        <v>555</v>
      </c>
      <c r="WQT23" s="208" t="s">
        <v>555</v>
      </c>
      <c r="WQU23" s="208" t="s">
        <v>555</v>
      </c>
      <c r="WQV23" s="208" t="s">
        <v>555</v>
      </c>
      <c r="WQW23" s="208" t="s">
        <v>555</v>
      </c>
      <c r="WQX23" s="208" t="s">
        <v>555</v>
      </c>
      <c r="WQY23" s="208" t="s">
        <v>555</v>
      </c>
      <c r="WQZ23" s="208" t="s">
        <v>555</v>
      </c>
      <c r="WRA23" s="208" t="s">
        <v>555</v>
      </c>
      <c r="WRB23" s="208" t="s">
        <v>555</v>
      </c>
      <c r="WRC23" s="208" t="s">
        <v>555</v>
      </c>
      <c r="WRD23" s="208" t="s">
        <v>555</v>
      </c>
      <c r="WRE23" s="208" t="s">
        <v>555</v>
      </c>
      <c r="WRF23" s="208" t="s">
        <v>555</v>
      </c>
      <c r="WRG23" s="208" t="s">
        <v>555</v>
      </c>
      <c r="WRH23" s="208" t="s">
        <v>555</v>
      </c>
      <c r="WRI23" s="208" t="s">
        <v>555</v>
      </c>
      <c r="WRJ23" s="208" t="s">
        <v>555</v>
      </c>
      <c r="WRK23" s="208" t="s">
        <v>555</v>
      </c>
      <c r="WRL23" s="208" t="s">
        <v>555</v>
      </c>
      <c r="WRM23" s="208" t="s">
        <v>555</v>
      </c>
      <c r="WRN23" s="208" t="s">
        <v>555</v>
      </c>
      <c r="WRO23" s="208" t="s">
        <v>555</v>
      </c>
      <c r="WRP23" s="208" t="s">
        <v>555</v>
      </c>
      <c r="WRQ23" s="208" t="s">
        <v>555</v>
      </c>
      <c r="WRR23" s="208" t="s">
        <v>555</v>
      </c>
      <c r="WRS23" s="208" t="s">
        <v>555</v>
      </c>
      <c r="WRT23" s="208" t="s">
        <v>555</v>
      </c>
      <c r="WRU23" s="208" t="s">
        <v>555</v>
      </c>
      <c r="WRV23" s="208" t="s">
        <v>555</v>
      </c>
      <c r="WRW23" s="208" t="s">
        <v>555</v>
      </c>
      <c r="WRX23" s="208" t="s">
        <v>555</v>
      </c>
      <c r="WRY23" s="208" t="s">
        <v>555</v>
      </c>
      <c r="WRZ23" s="208" t="s">
        <v>555</v>
      </c>
      <c r="WSA23" s="208" t="s">
        <v>555</v>
      </c>
      <c r="WSB23" s="208" t="s">
        <v>555</v>
      </c>
      <c r="WSC23" s="208" t="s">
        <v>555</v>
      </c>
      <c r="WSD23" s="208" t="s">
        <v>555</v>
      </c>
      <c r="WSE23" s="208" t="s">
        <v>555</v>
      </c>
      <c r="WSF23" s="208" t="s">
        <v>555</v>
      </c>
      <c r="WSG23" s="208" t="s">
        <v>555</v>
      </c>
      <c r="WSH23" s="208" t="s">
        <v>555</v>
      </c>
      <c r="WSI23" s="208" t="s">
        <v>555</v>
      </c>
      <c r="WSJ23" s="208" t="s">
        <v>555</v>
      </c>
      <c r="WSK23" s="208" t="s">
        <v>555</v>
      </c>
      <c r="WSL23" s="208" t="s">
        <v>555</v>
      </c>
      <c r="WSM23" s="208" t="s">
        <v>555</v>
      </c>
      <c r="WSN23" s="208" t="s">
        <v>555</v>
      </c>
      <c r="WSO23" s="208" t="s">
        <v>555</v>
      </c>
      <c r="WSP23" s="208" t="s">
        <v>555</v>
      </c>
      <c r="WSQ23" s="208" t="s">
        <v>555</v>
      </c>
      <c r="WSR23" s="208" t="s">
        <v>555</v>
      </c>
      <c r="WSS23" s="208" t="s">
        <v>555</v>
      </c>
      <c r="WST23" s="208" t="s">
        <v>555</v>
      </c>
      <c r="WSU23" s="208" t="s">
        <v>555</v>
      </c>
      <c r="WSV23" s="208" t="s">
        <v>555</v>
      </c>
      <c r="WSW23" s="208" t="s">
        <v>555</v>
      </c>
      <c r="WSX23" s="208" t="s">
        <v>555</v>
      </c>
      <c r="WSY23" s="208" t="s">
        <v>555</v>
      </c>
      <c r="WSZ23" s="208" t="s">
        <v>555</v>
      </c>
      <c r="WTA23" s="208" t="s">
        <v>555</v>
      </c>
      <c r="WTB23" s="208" t="s">
        <v>555</v>
      </c>
      <c r="WTC23" s="208" t="s">
        <v>555</v>
      </c>
      <c r="WTD23" s="208" t="s">
        <v>555</v>
      </c>
      <c r="WTE23" s="208" t="s">
        <v>555</v>
      </c>
      <c r="WTF23" s="208" t="s">
        <v>555</v>
      </c>
      <c r="WTG23" s="208" t="s">
        <v>555</v>
      </c>
      <c r="WTH23" s="208" t="s">
        <v>555</v>
      </c>
      <c r="WTI23" s="208" t="s">
        <v>555</v>
      </c>
      <c r="WTJ23" s="208" t="s">
        <v>555</v>
      </c>
      <c r="WTK23" s="208" t="s">
        <v>555</v>
      </c>
      <c r="WTL23" s="208" t="s">
        <v>555</v>
      </c>
      <c r="WTM23" s="208" t="s">
        <v>555</v>
      </c>
      <c r="WTN23" s="208" t="s">
        <v>555</v>
      </c>
      <c r="WTO23" s="208" t="s">
        <v>555</v>
      </c>
      <c r="WTP23" s="208" t="s">
        <v>555</v>
      </c>
      <c r="WTQ23" s="208" t="s">
        <v>555</v>
      </c>
      <c r="WTR23" s="208" t="s">
        <v>555</v>
      </c>
      <c r="WTS23" s="208" t="s">
        <v>555</v>
      </c>
      <c r="WTT23" s="208" t="s">
        <v>555</v>
      </c>
      <c r="WTU23" s="208" t="s">
        <v>555</v>
      </c>
      <c r="WTV23" s="208" t="s">
        <v>555</v>
      </c>
      <c r="WTW23" s="208" t="s">
        <v>555</v>
      </c>
      <c r="WTX23" s="208" t="s">
        <v>555</v>
      </c>
      <c r="WTY23" s="208" t="s">
        <v>555</v>
      </c>
      <c r="WTZ23" s="208" t="s">
        <v>555</v>
      </c>
      <c r="WUA23" s="208" t="s">
        <v>555</v>
      </c>
      <c r="WUB23" s="208" t="s">
        <v>555</v>
      </c>
      <c r="WUC23" s="208" t="s">
        <v>555</v>
      </c>
      <c r="WUD23" s="208" t="s">
        <v>555</v>
      </c>
      <c r="WUE23" s="208" t="s">
        <v>555</v>
      </c>
      <c r="WUF23" s="208" t="s">
        <v>555</v>
      </c>
      <c r="WUG23" s="208" t="s">
        <v>555</v>
      </c>
      <c r="WUH23" s="208" t="s">
        <v>555</v>
      </c>
      <c r="WUI23" s="208" t="s">
        <v>555</v>
      </c>
      <c r="WUJ23" s="208" t="s">
        <v>555</v>
      </c>
      <c r="WUK23" s="208" t="s">
        <v>555</v>
      </c>
      <c r="WUL23" s="208" t="s">
        <v>555</v>
      </c>
      <c r="WUM23" s="208" t="s">
        <v>555</v>
      </c>
      <c r="WUN23" s="208" t="s">
        <v>555</v>
      </c>
      <c r="WUO23" s="208" t="s">
        <v>555</v>
      </c>
      <c r="WUP23" s="208" t="s">
        <v>555</v>
      </c>
      <c r="WUQ23" s="208" t="s">
        <v>555</v>
      </c>
      <c r="WUR23" s="208" t="s">
        <v>555</v>
      </c>
      <c r="WUS23" s="208" t="s">
        <v>555</v>
      </c>
      <c r="WUT23" s="208" t="s">
        <v>555</v>
      </c>
      <c r="WUU23" s="208" t="s">
        <v>555</v>
      </c>
      <c r="WUV23" s="208" t="s">
        <v>555</v>
      </c>
      <c r="WUW23" s="208" t="s">
        <v>555</v>
      </c>
      <c r="WUX23" s="208" t="s">
        <v>555</v>
      </c>
      <c r="WUY23" s="208" t="s">
        <v>555</v>
      </c>
      <c r="WUZ23" s="208" t="s">
        <v>555</v>
      </c>
      <c r="WVA23" s="208" t="s">
        <v>555</v>
      </c>
      <c r="WVB23" s="208" t="s">
        <v>555</v>
      </c>
      <c r="WVC23" s="208" t="s">
        <v>555</v>
      </c>
      <c r="WVD23" s="208" t="s">
        <v>555</v>
      </c>
      <c r="WVE23" s="208" t="s">
        <v>555</v>
      </c>
      <c r="WVF23" s="208" t="s">
        <v>555</v>
      </c>
      <c r="WVG23" s="208" t="s">
        <v>555</v>
      </c>
      <c r="WVH23" s="208" t="s">
        <v>555</v>
      </c>
      <c r="WVI23" s="208" t="s">
        <v>555</v>
      </c>
      <c r="WVJ23" s="208" t="s">
        <v>555</v>
      </c>
      <c r="WVK23" s="208" t="s">
        <v>555</v>
      </c>
      <c r="WVL23" s="208" t="s">
        <v>555</v>
      </c>
      <c r="WVM23" s="208" t="s">
        <v>555</v>
      </c>
      <c r="WVN23" s="208" t="s">
        <v>555</v>
      </c>
      <c r="WVO23" s="208" t="s">
        <v>555</v>
      </c>
      <c r="WVP23" s="208" t="s">
        <v>555</v>
      </c>
      <c r="WVQ23" s="208" t="s">
        <v>555</v>
      </c>
      <c r="WVR23" s="208" t="s">
        <v>555</v>
      </c>
      <c r="WVS23" s="208" t="s">
        <v>555</v>
      </c>
      <c r="WVT23" s="208" t="s">
        <v>555</v>
      </c>
      <c r="WVU23" s="208" t="s">
        <v>555</v>
      </c>
      <c r="WVV23" s="208" t="s">
        <v>555</v>
      </c>
      <c r="WVW23" s="208" t="s">
        <v>555</v>
      </c>
      <c r="WVX23" s="208" t="s">
        <v>555</v>
      </c>
      <c r="WVY23" s="208" t="s">
        <v>555</v>
      </c>
      <c r="WVZ23" s="208" t="s">
        <v>555</v>
      </c>
      <c r="WWA23" s="208" t="s">
        <v>555</v>
      </c>
      <c r="WWB23" s="208" t="s">
        <v>555</v>
      </c>
      <c r="WWC23" s="208" t="s">
        <v>555</v>
      </c>
      <c r="WWD23" s="208" t="s">
        <v>555</v>
      </c>
      <c r="WWE23" s="208" t="s">
        <v>555</v>
      </c>
      <c r="WWF23" s="208" t="s">
        <v>555</v>
      </c>
      <c r="WWG23" s="208" t="s">
        <v>555</v>
      </c>
      <c r="WWH23" s="208" t="s">
        <v>555</v>
      </c>
      <c r="WWI23" s="208" t="s">
        <v>555</v>
      </c>
      <c r="WWJ23" s="208" t="s">
        <v>555</v>
      </c>
      <c r="WWK23" s="208" t="s">
        <v>555</v>
      </c>
      <c r="WWL23" s="208" t="s">
        <v>555</v>
      </c>
      <c r="WWM23" s="208" t="s">
        <v>555</v>
      </c>
      <c r="WWN23" s="208" t="s">
        <v>555</v>
      </c>
      <c r="WWO23" s="208" t="s">
        <v>555</v>
      </c>
      <c r="WWP23" s="208" t="s">
        <v>555</v>
      </c>
      <c r="WWQ23" s="208" t="s">
        <v>555</v>
      </c>
      <c r="WWR23" s="208" t="s">
        <v>555</v>
      </c>
      <c r="WWS23" s="208" t="s">
        <v>555</v>
      </c>
      <c r="WWT23" s="208" t="s">
        <v>555</v>
      </c>
      <c r="WWU23" s="208" t="s">
        <v>555</v>
      </c>
      <c r="WWV23" s="208" t="s">
        <v>555</v>
      </c>
      <c r="WWW23" s="208" t="s">
        <v>555</v>
      </c>
      <c r="WWX23" s="208" t="s">
        <v>555</v>
      </c>
      <c r="WWY23" s="208" t="s">
        <v>555</v>
      </c>
      <c r="WWZ23" s="208" t="s">
        <v>555</v>
      </c>
      <c r="WXA23" s="208" t="s">
        <v>555</v>
      </c>
      <c r="WXB23" s="208" t="s">
        <v>555</v>
      </c>
      <c r="WXC23" s="208" t="s">
        <v>555</v>
      </c>
      <c r="WXD23" s="208" t="s">
        <v>555</v>
      </c>
      <c r="WXE23" s="208" t="s">
        <v>555</v>
      </c>
      <c r="WXF23" s="208" t="s">
        <v>555</v>
      </c>
      <c r="WXG23" s="208" t="s">
        <v>555</v>
      </c>
      <c r="WXH23" s="208" t="s">
        <v>555</v>
      </c>
      <c r="WXI23" s="208" t="s">
        <v>555</v>
      </c>
      <c r="WXJ23" s="208" t="s">
        <v>555</v>
      </c>
      <c r="WXK23" s="208" t="s">
        <v>555</v>
      </c>
      <c r="WXL23" s="208" t="s">
        <v>555</v>
      </c>
      <c r="WXM23" s="208" t="s">
        <v>555</v>
      </c>
      <c r="WXN23" s="208" t="s">
        <v>555</v>
      </c>
      <c r="WXO23" s="208" t="s">
        <v>555</v>
      </c>
      <c r="WXP23" s="208" t="s">
        <v>555</v>
      </c>
      <c r="WXQ23" s="208" t="s">
        <v>555</v>
      </c>
      <c r="WXR23" s="208" t="s">
        <v>555</v>
      </c>
      <c r="WXS23" s="208" t="s">
        <v>555</v>
      </c>
      <c r="WXT23" s="208" t="s">
        <v>555</v>
      </c>
      <c r="WXU23" s="208" t="s">
        <v>555</v>
      </c>
      <c r="WXV23" s="208" t="s">
        <v>555</v>
      </c>
      <c r="WXW23" s="208" t="s">
        <v>555</v>
      </c>
      <c r="WXX23" s="208" t="s">
        <v>555</v>
      </c>
      <c r="WXY23" s="208" t="s">
        <v>555</v>
      </c>
      <c r="WXZ23" s="208" t="s">
        <v>555</v>
      </c>
      <c r="WYA23" s="208" t="s">
        <v>555</v>
      </c>
      <c r="WYB23" s="208" t="s">
        <v>555</v>
      </c>
      <c r="WYC23" s="208" t="s">
        <v>555</v>
      </c>
      <c r="WYD23" s="208" t="s">
        <v>555</v>
      </c>
      <c r="WYE23" s="208" t="s">
        <v>555</v>
      </c>
      <c r="WYF23" s="208" t="s">
        <v>555</v>
      </c>
      <c r="WYG23" s="208" t="s">
        <v>555</v>
      </c>
      <c r="WYH23" s="208" t="s">
        <v>555</v>
      </c>
      <c r="WYI23" s="208" t="s">
        <v>555</v>
      </c>
      <c r="WYJ23" s="208" t="s">
        <v>555</v>
      </c>
      <c r="WYK23" s="208" t="s">
        <v>555</v>
      </c>
      <c r="WYL23" s="208" t="s">
        <v>555</v>
      </c>
      <c r="WYM23" s="208" t="s">
        <v>555</v>
      </c>
      <c r="WYN23" s="208" t="s">
        <v>555</v>
      </c>
      <c r="WYO23" s="208" t="s">
        <v>555</v>
      </c>
      <c r="WYP23" s="208" t="s">
        <v>555</v>
      </c>
      <c r="WYQ23" s="208" t="s">
        <v>555</v>
      </c>
      <c r="WYR23" s="208" t="s">
        <v>555</v>
      </c>
      <c r="WYS23" s="208" t="s">
        <v>555</v>
      </c>
      <c r="WYT23" s="208" t="s">
        <v>555</v>
      </c>
      <c r="WYU23" s="208" t="s">
        <v>555</v>
      </c>
      <c r="WYV23" s="208" t="s">
        <v>555</v>
      </c>
      <c r="WYW23" s="208" t="s">
        <v>555</v>
      </c>
      <c r="WYX23" s="208" t="s">
        <v>555</v>
      </c>
      <c r="WYY23" s="208" t="s">
        <v>555</v>
      </c>
      <c r="WYZ23" s="208" t="s">
        <v>555</v>
      </c>
      <c r="WZA23" s="208" t="s">
        <v>555</v>
      </c>
      <c r="WZB23" s="208" t="s">
        <v>555</v>
      </c>
      <c r="WZC23" s="208" t="s">
        <v>555</v>
      </c>
      <c r="WZD23" s="208" t="s">
        <v>555</v>
      </c>
      <c r="WZE23" s="208" t="s">
        <v>555</v>
      </c>
      <c r="WZF23" s="208" t="s">
        <v>555</v>
      </c>
      <c r="WZG23" s="208" t="s">
        <v>555</v>
      </c>
      <c r="WZH23" s="208" t="s">
        <v>555</v>
      </c>
      <c r="WZI23" s="208" t="s">
        <v>555</v>
      </c>
      <c r="WZJ23" s="208" t="s">
        <v>555</v>
      </c>
      <c r="WZK23" s="208" t="s">
        <v>555</v>
      </c>
      <c r="WZL23" s="208" t="s">
        <v>555</v>
      </c>
      <c r="WZM23" s="208" t="s">
        <v>555</v>
      </c>
      <c r="WZN23" s="208" t="s">
        <v>555</v>
      </c>
      <c r="WZO23" s="208" t="s">
        <v>555</v>
      </c>
      <c r="WZP23" s="208" t="s">
        <v>555</v>
      </c>
      <c r="WZQ23" s="208" t="s">
        <v>555</v>
      </c>
      <c r="WZR23" s="208" t="s">
        <v>555</v>
      </c>
      <c r="WZS23" s="208" t="s">
        <v>555</v>
      </c>
      <c r="WZT23" s="208" t="s">
        <v>555</v>
      </c>
      <c r="WZU23" s="208" t="s">
        <v>555</v>
      </c>
      <c r="WZV23" s="208" t="s">
        <v>555</v>
      </c>
      <c r="WZW23" s="208" t="s">
        <v>555</v>
      </c>
      <c r="WZX23" s="208" t="s">
        <v>555</v>
      </c>
      <c r="WZY23" s="208" t="s">
        <v>555</v>
      </c>
      <c r="WZZ23" s="208" t="s">
        <v>555</v>
      </c>
      <c r="XAA23" s="208" t="s">
        <v>555</v>
      </c>
      <c r="XAB23" s="208" t="s">
        <v>555</v>
      </c>
      <c r="XAC23" s="208" t="s">
        <v>555</v>
      </c>
      <c r="XAD23" s="208" t="s">
        <v>555</v>
      </c>
      <c r="XAE23" s="208" t="s">
        <v>555</v>
      </c>
      <c r="XAF23" s="208" t="s">
        <v>555</v>
      </c>
      <c r="XAG23" s="208" t="s">
        <v>555</v>
      </c>
      <c r="XAH23" s="208" t="s">
        <v>555</v>
      </c>
      <c r="XAI23" s="208" t="s">
        <v>555</v>
      </c>
      <c r="XAJ23" s="208" t="s">
        <v>555</v>
      </c>
      <c r="XAK23" s="208" t="s">
        <v>555</v>
      </c>
      <c r="XAL23" s="208" t="s">
        <v>555</v>
      </c>
      <c r="XAM23" s="208" t="s">
        <v>555</v>
      </c>
      <c r="XAN23" s="208" t="s">
        <v>555</v>
      </c>
      <c r="XAO23" s="208" t="s">
        <v>555</v>
      </c>
      <c r="XAP23" s="208" t="s">
        <v>555</v>
      </c>
      <c r="XAQ23" s="208" t="s">
        <v>555</v>
      </c>
      <c r="XAR23" s="208" t="s">
        <v>555</v>
      </c>
      <c r="XAS23" s="208" t="s">
        <v>555</v>
      </c>
      <c r="XAT23" s="208" t="s">
        <v>555</v>
      </c>
      <c r="XAU23" s="208" t="s">
        <v>555</v>
      </c>
      <c r="XAV23" s="208" t="s">
        <v>555</v>
      </c>
      <c r="XAW23" s="208" t="s">
        <v>555</v>
      </c>
      <c r="XAX23" s="208" t="s">
        <v>555</v>
      </c>
      <c r="XAY23" s="208" t="s">
        <v>555</v>
      </c>
      <c r="XAZ23" s="208" t="s">
        <v>555</v>
      </c>
      <c r="XBA23" s="208" t="s">
        <v>555</v>
      </c>
      <c r="XBB23" s="208" t="s">
        <v>555</v>
      </c>
      <c r="XBC23" s="208" t="s">
        <v>555</v>
      </c>
      <c r="XBD23" s="208" t="s">
        <v>555</v>
      </c>
      <c r="XBE23" s="208" t="s">
        <v>555</v>
      </c>
      <c r="XBF23" s="208" t="s">
        <v>555</v>
      </c>
      <c r="XBG23" s="208" t="s">
        <v>555</v>
      </c>
      <c r="XBH23" s="208" t="s">
        <v>555</v>
      </c>
      <c r="XBI23" s="208" t="s">
        <v>555</v>
      </c>
      <c r="XBJ23" s="208" t="s">
        <v>555</v>
      </c>
      <c r="XBK23" s="208" t="s">
        <v>555</v>
      </c>
      <c r="XBL23" s="208" t="s">
        <v>555</v>
      </c>
      <c r="XBM23" s="208" t="s">
        <v>555</v>
      </c>
      <c r="XBN23" s="208" t="s">
        <v>555</v>
      </c>
      <c r="XBO23" s="208" t="s">
        <v>555</v>
      </c>
      <c r="XBP23" s="208" t="s">
        <v>555</v>
      </c>
      <c r="XBQ23" s="208" t="s">
        <v>555</v>
      </c>
      <c r="XBR23" s="208" t="s">
        <v>555</v>
      </c>
      <c r="XBS23" s="208" t="s">
        <v>555</v>
      </c>
      <c r="XBT23" s="208" t="s">
        <v>555</v>
      </c>
      <c r="XBU23" s="208" t="s">
        <v>555</v>
      </c>
      <c r="XBV23" s="208" t="s">
        <v>555</v>
      </c>
      <c r="XBW23" s="208" t="s">
        <v>555</v>
      </c>
      <c r="XBX23" s="208" t="s">
        <v>555</v>
      </c>
      <c r="XBY23" s="208" t="s">
        <v>555</v>
      </c>
      <c r="XBZ23" s="208" t="s">
        <v>555</v>
      </c>
      <c r="XCA23" s="208" t="s">
        <v>555</v>
      </c>
      <c r="XCB23" s="208" t="s">
        <v>555</v>
      </c>
      <c r="XCC23" s="208" t="s">
        <v>555</v>
      </c>
      <c r="XCD23" s="208" t="s">
        <v>555</v>
      </c>
      <c r="XCE23" s="208" t="s">
        <v>555</v>
      </c>
      <c r="XCF23" s="208" t="s">
        <v>555</v>
      </c>
      <c r="XCG23" s="208" t="s">
        <v>555</v>
      </c>
      <c r="XCH23" s="208" t="s">
        <v>555</v>
      </c>
      <c r="XCI23" s="208" t="s">
        <v>555</v>
      </c>
      <c r="XCJ23" s="208" t="s">
        <v>555</v>
      </c>
      <c r="XCK23" s="208" t="s">
        <v>555</v>
      </c>
      <c r="XCL23" s="208" t="s">
        <v>555</v>
      </c>
      <c r="XCM23" s="208" t="s">
        <v>555</v>
      </c>
      <c r="XCN23" s="208" t="s">
        <v>555</v>
      </c>
      <c r="XCO23" s="208" t="s">
        <v>555</v>
      </c>
      <c r="XCP23" s="208" t="s">
        <v>555</v>
      </c>
      <c r="XCQ23" s="208" t="s">
        <v>555</v>
      </c>
      <c r="XCR23" s="208" t="s">
        <v>555</v>
      </c>
      <c r="XCS23" s="208" t="s">
        <v>555</v>
      </c>
      <c r="XCT23" s="208" t="s">
        <v>555</v>
      </c>
      <c r="XCU23" s="208" t="s">
        <v>555</v>
      </c>
      <c r="XCV23" s="208" t="s">
        <v>555</v>
      </c>
      <c r="XCW23" s="208" t="s">
        <v>555</v>
      </c>
      <c r="XCX23" s="208" t="s">
        <v>555</v>
      </c>
      <c r="XCY23" s="208" t="s">
        <v>555</v>
      </c>
      <c r="XCZ23" s="208" t="s">
        <v>555</v>
      </c>
      <c r="XDA23" s="208" t="s">
        <v>555</v>
      </c>
      <c r="XDB23" s="208" t="s">
        <v>555</v>
      </c>
      <c r="XDC23" s="208" t="s">
        <v>555</v>
      </c>
      <c r="XDD23" s="208" t="s">
        <v>555</v>
      </c>
      <c r="XDE23" s="208" t="s">
        <v>555</v>
      </c>
      <c r="XDF23" s="208" t="s">
        <v>555</v>
      </c>
      <c r="XDG23" s="208" t="s">
        <v>555</v>
      </c>
      <c r="XDH23" s="208" t="s">
        <v>555</v>
      </c>
      <c r="XDI23" s="208" t="s">
        <v>555</v>
      </c>
      <c r="XDJ23" s="208" t="s">
        <v>555</v>
      </c>
      <c r="XDK23" s="208" t="s">
        <v>555</v>
      </c>
      <c r="XDL23" s="208" t="s">
        <v>555</v>
      </c>
      <c r="XDM23" s="208" t="s">
        <v>555</v>
      </c>
      <c r="XDN23" s="208" t="s">
        <v>555</v>
      </c>
      <c r="XDO23" s="208" t="s">
        <v>555</v>
      </c>
      <c r="XDP23" s="208" t="s">
        <v>555</v>
      </c>
      <c r="XDQ23" s="208" t="s">
        <v>555</v>
      </c>
      <c r="XDR23" s="208" t="s">
        <v>555</v>
      </c>
      <c r="XDS23" s="208" t="s">
        <v>555</v>
      </c>
      <c r="XDT23" s="208" t="s">
        <v>555</v>
      </c>
      <c r="XDU23" s="208" t="s">
        <v>555</v>
      </c>
      <c r="XDV23" s="208" t="s">
        <v>555</v>
      </c>
      <c r="XDW23" s="208" t="s">
        <v>555</v>
      </c>
      <c r="XDX23" s="208" t="s">
        <v>555</v>
      </c>
      <c r="XDY23" s="208" t="s">
        <v>555</v>
      </c>
      <c r="XDZ23" s="208" t="s">
        <v>555</v>
      </c>
      <c r="XEA23" s="208" t="s">
        <v>555</v>
      </c>
      <c r="XEB23" s="208" t="s">
        <v>555</v>
      </c>
      <c r="XEC23" s="208" t="s">
        <v>555</v>
      </c>
      <c r="XED23" s="208" t="s">
        <v>555</v>
      </c>
      <c r="XEE23" s="208" t="s">
        <v>555</v>
      </c>
      <c r="XEF23" s="208" t="s">
        <v>555</v>
      </c>
      <c r="XEG23" s="208" t="s">
        <v>555</v>
      </c>
      <c r="XEH23" s="208" t="s">
        <v>555</v>
      </c>
      <c r="XEI23" s="208" t="s">
        <v>555</v>
      </c>
      <c r="XEJ23" s="208" t="s">
        <v>555</v>
      </c>
      <c r="XEK23" s="208" t="s">
        <v>555</v>
      </c>
      <c r="XEL23" s="208" t="s">
        <v>555</v>
      </c>
      <c r="XEM23" s="208" t="s">
        <v>555</v>
      </c>
      <c r="XEN23" s="208" t="s">
        <v>555</v>
      </c>
      <c r="XEO23" s="208" t="s">
        <v>555</v>
      </c>
      <c r="XEP23" s="208" t="s">
        <v>555</v>
      </c>
      <c r="XEQ23" s="208" t="s">
        <v>555</v>
      </c>
      <c r="XER23" s="208" t="s">
        <v>555</v>
      </c>
      <c r="XES23" s="208" t="s">
        <v>555</v>
      </c>
      <c r="XET23" s="208" t="s">
        <v>555</v>
      </c>
      <c r="XEU23" s="208" t="s">
        <v>555</v>
      </c>
      <c r="XEV23" s="208" t="s">
        <v>555</v>
      </c>
      <c r="XEW23" s="208" t="s">
        <v>555</v>
      </c>
      <c r="XEX23" s="208" t="s">
        <v>555</v>
      </c>
      <c r="XEY23" s="208" t="s">
        <v>555</v>
      </c>
      <c r="XEZ23" s="208" t="s">
        <v>555</v>
      </c>
      <c r="XFA23" s="208" t="s">
        <v>555</v>
      </c>
      <c r="XFB23" s="208" t="s">
        <v>555</v>
      </c>
      <c r="XFC23" s="208" t="s">
        <v>555</v>
      </c>
      <c r="XFD23" s="208" t="s">
        <v>555</v>
      </c>
    </row>
    <row r="24" spans="1:16384" x14ac:dyDescent="0.2">
      <c r="A24" s="143" t="s">
        <v>517</v>
      </c>
      <c r="B24" s="143" t="s">
        <v>511</v>
      </c>
      <c r="C24" s="143" t="s">
        <v>518</v>
      </c>
      <c r="D24" s="196" t="s">
        <v>533</v>
      </c>
      <c r="E24" s="143">
        <v>2019</v>
      </c>
      <c r="F24" s="196" t="s">
        <v>534</v>
      </c>
      <c r="G24" s="197">
        <v>2017759.21</v>
      </c>
      <c r="H24" s="217">
        <v>1412073.52</v>
      </c>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c r="GA24" s="182"/>
      <c r="GB24" s="182"/>
      <c r="GC24" s="182"/>
      <c r="GD24" s="182"/>
      <c r="GE24" s="182"/>
      <c r="GF24" s="182"/>
      <c r="GG24" s="182"/>
      <c r="GH24" s="182"/>
      <c r="GI24" s="182"/>
      <c r="GJ24" s="182"/>
      <c r="GK24" s="182"/>
      <c r="GL24" s="182"/>
      <c r="GM24" s="182"/>
      <c r="GN24" s="182"/>
      <c r="GO24" s="182"/>
      <c r="GP24" s="182"/>
      <c r="GQ24" s="182"/>
      <c r="GR24" s="182"/>
      <c r="GS24" s="182"/>
      <c r="GT24" s="182"/>
      <c r="GU24" s="182"/>
      <c r="GV24" s="182"/>
      <c r="GW24" s="182"/>
      <c r="GX24" s="182"/>
      <c r="GY24" s="182"/>
      <c r="GZ24" s="182"/>
      <c r="HA24" s="182"/>
      <c r="HB24" s="182"/>
      <c r="HC24" s="182"/>
      <c r="HD24" s="182"/>
      <c r="HE24" s="182"/>
      <c r="HF24" s="182"/>
      <c r="HG24" s="182"/>
      <c r="HH24" s="182"/>
      <c r="HI24" s="182"/>
      <c r="HJ24" s="182"/>
      <c r="HK24" s="182"/>
      <c r="HL24" s="182"/>
      <c r="HM24" s="182"/>
      <c r="HN24" s="182"/>
      <c r="HO24" s="182"/>
      <c r="HP24" s="182"/>
      <c r="HQ24" s="182"/>
      <c r="HR24" s="182"/>
      <c r="HS24" s="182"/>
      <c r="HT24" s="182"/>
      <c r="HU24" s="182"/>
      <c r="HV24" s="182"/>
      <c r="HW24" s="182"/>
      <c r="HX24" s="182"/>
      <c r="HY24" s="182"/>
      <c r="HZ24" s="182"/>
      <c r="IA24" s="182"/>
      <c r="IB24" s="182"/>
      <c r="IC24" s="182"/>
      <c r="ID24" s="182"/>
      <c r="IE24" s="182"/>
      <c r="IF24" s="182"/>
      <c r="IG24" s="182"/>
      <c r="IH24" s="182"/>
      <c r="II24" s="182"/>
      <c r="IJ24" s="182"/>
      <c r="IK24" s="182"/>
      <c r="IL24" s="182"/>
      <c r="IM24" s="182"/>
      <c r="IN24" s="182"/>
      <c r="IO24" s="182"/>
      <c r="IP24" s="182"/>
      <c r="IQ24" s="182"/>
      <c r="IR24" s="182"/>
      <c r="IS24" s="182"/>
      <c r="IT24" s="182"/>
      <c r="IU24" s="182"/>
      <c r="IV24" s="182"/>
      <c r="IW24" s="182"/>
      <c r="IX24" s="182"/>
      <c r="IY24" s="182"/>
      <c r="IZ24" s="182"/>
      <c r="JA24" s="182"/>
      <c r="JB24" s="182"/>
      <c r="JC24" s="182"/>
      <c r="JD24" s="182"/>
      <c r="JE24" s="182"/>
      <c r="JF24" s="182"/>
      <c r="JG24" s="182"/>
      <c r="JH24" s="182"/>
      <c r="JI24" s="182"/>
      <c r="JJ24" s="182"/>
      <c r="JK24" s="182"/>
      <c r="JL24" s="182"/>
      <c r="JM24" s="182"/>
      <c r="JN24" s="182"/>
      <c r="JO24" s="182"/>
      <c r="JP24" s="182"/>
      <c r="JQ24" s="182"/>
      <c r="JR24" s="182"/>
      <c r="JS24" s="182"/>
      <c r="JT24" s="182"/>
      <c r="JU24" s="182"/>
      <c r="JV24" s="182"/>
      <c r="JW24" s="182"/>
      <c r="JX24" s="182"/>
      <c r="JY24" s="182"/>
      <c r="JZ24" s="182"/>
      <c r="KA24" s="182"/>
      <c r="KB24" s="182"/>
      <c r="KC24" s="182"/>
      <c r="KD24" s="182"/>
      <c r="KE24" s="182"/>
      <c r="KF24" s="182"/>
      <c r="KG24" s="182"/>
      <c r="KH24" s="182"/>
      <c r="KI24" s="182"/>
      <c r="KJ24" s="182"/>
      <c r="KK24" s="182"/>
      <c r="KL24" s="182"/>
      <c r="KM24" s="182"/>
      <c r="KN24" s="182"/>
      <c r="KO24" s="182"/>
      <c r="KP24" s="182"/>
      <c r="KQ24" s="182"/>
      <c r="KR24" s="182"/>
      <c r="KS24" s="182"/>
      <c r="KT24" s="182"/>
      <c r="KU24" s="182"/>
      <c r="KV24" s="182"/>
      <c r="KW24" s="182"/>
      <c r="KX24" s="182"/>
      <c r="KY24" s="182"/>
      <c r="KZ24" s="182"/>
      <c r="LA24" s="182"/>
      <c r="LB24" s="182"/>
      <c r="LC24" s="182"/>
      <c r="LD24" s="182"/>
      <c r="LE24" s="182"/>
      <c r="LF24" s="182"/>
      <c r="LG24" s="182"/>
      <c r="LH24" s="182"/>
      <c r="LI24" s="182"/>
      <c r="LJ24" s="182"/>
      <c r="LK24" s="182"/>
      <c r="LL24" s="182"/>
      <c r="LM24" s="182"/>
      <c r="LN24" s="182"/>
      <c r="LO24" s="182"/>
      <c r="LP24" s="182"/>
      <c r="LQ24" s="182"/>
      <c r="LR24" s="182"/>
      <c r="LS24" s="182"/>
      <c r="LT24" s="182"/>
      <c r="LU24" s="182"/>
      <c r="LV24" s="182"/>
      <c r="LW24" s="182"/>
      <c r="LX24" s="182"/>
      <c r="LY24" s="182"/>
      <c r="LZ24" s="182"/>
      <c r="MA24" s="182"/>
      <c r="MB24" s="182"/>
      <c r="MC24" s="182"/>
      <c r="MD24" s="182"/>
      <c r="ME24" s="182"/>
      <c r="MF24" s="182"/>
      <c r="MG24" s="182"/>
      <c r="MH24" s="182"/>
      <c r="MI24" s="182"/>
      <c r="MJ24" s="182"/>
      <c r="MK24" s="182"/>
      <c r="ML24" s="182"/>
      <c r="MM24" s="182"/>
      <c r="MN24" s="182"/>
      <c r="MO24" s="182"/>
      <c r="MP24" s="182"/>
      <c r="MQ24" s="182"/>
      <c r="MR24" s="182"/>
      <c r="MS24" s="182"/>
      <c r="MT24" s="182"/>
      <c r="MU24" s="182"/>
      <c r="MV24" s="182"/>
      <c r="MW24" s="182"/>
      <c r="MX24" s="182"/>
      <c r="MY24" s="182"/>
      <c r="MZ24" s="182"/>
      <c r="NA24" s="182"/>
      <c r="NB24" s="182"/>
      <c r="NC24" s="182"/>
      <c r="ND24" s="182"/>
      <c r="NE24" s="182"/>
      <c r="NF24" s="182"/>
      <c r="NG24" s="182"/>
      <c r="NH24" s="182"/>
      <c r="NI24" s="182"/>
      <c r="NJ24" s="182"/>
      <c r="NK24" s="182"/>
      <c r="NL24" s="182"/>
      <c r="NM24" s="182"/>
      <c r="NN24" s="182"/>
      <c r="NO24" s="182"/>
      <c r="NP24" s="182"/>
      <c r="NQ24" s="182"/>
      <c r="NR24" s="182"/>
      <c r="NS24" s="182"/>
      <c r="NT24" s="182"/>
      <c r="NU24" s="182"/>
      <c r="NV24" s="182"/>
      <c r="NW24" s="182"/>
      <c r="NX24" s="182"/>
      <c r="NY24" s="182"/>
      <c r="NZ24" s="182"/>
      <c r="OA24" s="182"/>
      <c r="OB24" s="182"/>
      <c r="OC24" s="182"/>
      <c r="OD24" s="182"/>
      <c r="OE24" s="182"/>
      <c r="OF24" s="182"/>
      <c r="OG24" s="182"/>
      <c r="OH24" s="182"/>
      <c r="OI24" s="182"/>
      <c r="OJ24" s="182"/>
      <c r="OK24" s="182"/>
      <c r="OL24" s="182"/>
      <c r="OM24" s="182"/>
      <c r="ON24" s="182"/>
      <c r="OO24" s="182"/>
      <c r="OP24" s="182"/>
      <c r="OQ24" s="182"/>
      <c r="OR24" s="182"/>
      <c r="OS24" s="182"/>
      <c r="OT24" s="182"/>
      <c r="OU24" s="182"/>
      <c r="OV24" s="182"/>
      <c r="OW24" s="182"/>
      <c r="OX24" s="182"/>
      <c r="OY24" s="182"/>
      <c r="OZ24" s="182"/>
      <c r="PA24" s="182"/>
      <c r="PB24" s="182"/>
      <c r="PC24" s="182"/>
      <c r="PD24" s="182"/>
      <c r="PE24" s="182"/>
      <c r="PF24" s="182"/>
      <c r="PG24" s="182"/>
      <c r="PH24" s="182"/>
      <c r="PI24" s="182"/>
      <c r="PJ24" s="182"/>
      <c r="PK24" s="182"/>
      <c r="PL24" s="182"/>
      <c r="PM24" s="182"/>
      <c r="PN24" s="182"/>
      <c r="PO24" s="182"/>
      <c r="PP24" s="182"/>
      <c r="PQ24" s="182"/>
      <c r="PR24" s="182"/>
      <c r="PS24" s="182"/>
      <c r="PT24" s="182"/>
      <c r="PU24" s="182"/>
      <c r="PV24" s="182"/>
      <c r="PW24" s="182"/>
      <c r="PX24" s="207" t="s">
        <v>535</v>
      </c>
      <c r="PY24" s="208" t="s">
        <v>535</v>
      </c>
      <c r="PZ24" s="208" t="s">
        <v>535</v>
      </c>
      <c r="QA24" s="208" t="s">
        <v>535</v>
      </c>
      <c r="QB24" s="208" t="s">
        <v>535</v>
      </c>
      <c r="QC24" s="208" t="s">
        <v>535</v>
      </c>
      <c r="QD24" s="208" t="s">
        <v>535</v>
      </c>
      <c r="QE24" s="208" t="s">
        <v>535</v>
      </c>
      <c r="QF24" s="208" t="s">
        <v>535</v>
      </c>
      <c r="QG24" s="208" t="s">
        <v>535</v>
      </c>
      <c r="QH24" s="208" t="s">
        <v>535</v>
      </c>
      <c r="QI24" s="208" t="s">
        <v>535</v>
      </c>
      <c r="QJ24" s="208" t="s">
        <v>535</v>
      </c>
      <c r="QK24" s="208" t="s">
        <v>535</v>
      </c>
      <c r="QL24" s="208" t="s">
        <v>535</v>
      </c>
      <c r="QM24" s="208" t="s">
        <v>535</v>
      </c>
      <c r="QN24" s="208" t="s">
        <v>535</v>
      </c>
      <c r="QO24" s="208" t="s">
        <v>535</v>
      </c>
      <c r="QP24" s="208" t="s">
        <v>535</v>
      </c>
      <c r="QQ24" s="208" t="s">
        <v>535</v>
      </c>
      <c r="QR24" s="208" t="s">
        <v>535</v>
      </c>
      <c r="QS24" s="208" t="s">
        <v>535</v>
      </c>
      <c r="QT24" s="208" t="s">
        <v>535</v>
      </c>
      <c r="QU24" s="208" t="s">
        <v>535</v>
      </c>
      <c r="QV24" s="208" t="s">
        <v>535</v>
      </c>
      <c r="QW24" s="208" t="s">
        <v>535</v>
      </c>
      <c r="QX24" s="208" t="s">
        <v>535</v>
      </c>
      <c r="QY24" s="208" t="s">
        <v>535</v>
      </c>
      <c r="QZ24" s="208" t="s">
        <v>535</v>
      </c>
      <c r="RA24" s="208" t="s">
        <v>535</v>
      </c>
      <c r="RB24" s="208" t="s">
        <v>535</v>
      </c>
      <c r="RC24" s="208" t="s">
        <v>535</v>
      </c>
      <c r="RD24" s="208" t="s">
        <v>535</v>
      </c>
      <c r="RE24" s="208" t="s">
        <v>535</v>
      </c>
      <c r="RF24" s="208" t="s">
        <v>535</v>
      </c>
      <c r="RG24" s="208" t="s">
        <v>535</v>
      </c>
      <c r="RH24" s="208" t="s">
        <v>535</v>
      </c>
      <c r="RI24" s="208" t="s">
        <v>535</v>
      </c>
      <c r="RJ24" s="208" t="s">
        <v>535</v>
      </c>
      <c r="RK24" s="208" t="s">
        <v>535</v>
      </c>
      <c r="RL24" s="208" t="s">
        <v>535</v>
      </c>
      <c r="RM24" s="208" t="s">
        <v>535</v>
      </c>
      <c r="RN24" s="208" t="s">
        <v>535</v>
      </c>
      <c r="RO24" s="208" t="s">
        <v>535</v>
      </c>
      <c r="RP24" s="208" t="s">
        <v>535</v>
      </c>
      <c r="RQ24" s="208" t="s">
        <v>535</v>
      </c>
      <c r="RR24" s="208" t="s">
        <v>535</v>
      </c>
      <c r="RS24" s="208" t="s">
        <v>535</v>
      </c>
      <c r="RT24" s="208" t="s">
        <v>535</v>
      </c>
      <c r="RU24" s="208" t="s">
        <v>535</v>
      </c>
      <c r="RV24" s="208" t="s">
        <v>535</v>
      </c>
      <c r="RW24" s="208" t="s">
        <v>535</v>
      </c>
      <c r="RX24" s="208" t="s">
        <v>535</v>
      </c>
      <c r="RY24" s="208" t="s">
        <v>535</v>
      </c>
      <c r="RZ24" s="208" t="s">
        <v>535</v>
      </c>
      <c r="SA24" s="208" t="s">
        <v>535</v>
      </c>
      <c r="SB24" s="208" t="s">
        <v>535</v>
      </c>
      <c r="SC24" s="208" t="s">
        <v>535</v>
      </c>
      <c r="SD24" s="208" t="s">
        <v>535</v>
      </c>
      <c r="SE24" s="208" t="s">
        <v>535</v>
      </c>
      <c r="SF24" s="208" t="s">
        <v>535</v>
      </c>
      <c r="SG24" s="208" t="s">
        <v>535</v>
      </c>
      <c r="SH24" s="208" t="s">
        <v>535</v>
      </c>
      <c r="SI24" s="208" t="s">
        <v>535</v>
      </c>
      <c r="SJ24" s="208" t="s">
        <v>535</v>
      </c>
      <c r="SK24" s="208" t="s">
        <v>535</v>
      </c>
      <c r="SL24" s="208" t="s">
        <v>535</v>
      </c>
      <c r="SM24" s="208" t="s">
        <v>535</v>
      </c>
      <c r="SN24" s="208" t="s">
        <v>535</v>
      </c>
      <c r="SO24" s="208" t="s">
        <v>535</v>
      </c>
      <c r="SP24" s="208" t="s">
        <v>535</v>
      </c>
      <c r="SQ24" s="208" t="s">
        <v>535</v>
      </c>
      <c r="SR24" s="208" t="s">
        <v>535</v>
      </c>
      <c r="SS24" s="208" t="s">
        <v>535</v>
      </c>
      <c r="ST24" s="208" t="s">
        <v>535</v>
      </c>
      <c r="SU24" s="208" t="s">
        <v>535</v>
      </c>
      <c r="SV24" s="208" t="s">
        <v>535</v>
      </c>
      <c r="SW24" s="208" t="s">
        <v>535</v>
      </c>
      <c r="SX24" s="208" t="s">
        <v>535</v>
      </c>
      <c r="SY24" s="208" t="s">
        <v>535</v>
      </c>
      <c r="SZ24" s="208" t="s">
        <v>535</v>
      </c>
      <c r="TA24" s="208" t="s">
        <v>535</v>
      </c>
      <c r="TB24" s="208" t="s">
        <v>535</v>
      </c>
      <c r="TC24" s="208" t="s">
        <v>535</v>
      </c>
      <c r="TD24" s="208" t="s">
        <v>535</v>
      </c>
      <c r="TE24" s="208" t="s">
        <v>535</v>
      </c>
      <c r="TF24" s="208" t="s">
        <v>535</v>
      </c>
      <c r="TG24" s="208" t="s">
        <v>535</v>
      </c>
      <c r="TH24" s="208" t="s">
        <v>535</v>
      </c>
      <c r="TI24" s="208" t="s">
        <v>535</v>
      </c>
      <c r="TJ24" s="208" t="s">
        <v>535</v>
      </c>
      <c r="TK24" s="208" t="s">
        <v>535</v>
      </c>
      <c r="TL24" s="208" t="s">
        <v>535</v>
      </c>
      <c r="TM24" s="208" t="s">
        <v>535</v>
      </c>
      <c r="TN24" s="208" t="s">
        <v>535</v>
      </c>
      <c r="TO24" s="208" t="s">
        <v>535</v>
      </c>
      <c r="TP24" s="208" t="s">
        <v>535</v>
      </c>
      <c r="TQ24" s="208" t="s">
        <v>535</v>
      </c>
      <c r="TR24" s="208" t="s">
        <v>535</v>
      </c>
      <c r="TS24" s="208" t="s">
        <v>535</v>
      </c>
      <c r="TT24" s="208" t="s">
        <v>535</v>
      </c>
      <c r="TU24" s="208" t="s">
        <v>535</v>
      </c>
      <c r="TV24" s="208" t="s">
        <v>535</v>
      </c>
      <c r="TW24" s="208" t="s">
        <v>535</v>
      </c>
      <c r="TX24" s="208" t="s">
        <v>535</v>
      </c>
      <c r="TY24" s="208" t="s">
        <v>535</v>
      </c>
      <c r="TZ24" s="208" t="s">
        <v>535</v>
      </c>
      <c r="UA24" s="208" t="s">
        <v>535</v>
      </c>
      <c r="UB24" s="208" t="s">
        <v>535</v>
      </c>
      <c r="UC24" s="208" t="s">
        <v>535</v>
      </c>
      <c r="UD24" s="208" t="s">
        <v>535</v>
      </c>
      <c r="UE24" s="208" t="s">
        <v>535</v>
      </c>
      <c r="UF24" s="208" t="s">
        <v>535</v>
      </c>
      <c r="UG24" s="208" t="s">
        <v>535</v>
      </c>
      <c r="UH24" s="208" t="s">
        <v>535</v>
      </c>
      <c r="UI24" s="208" t="s">
        <v>535</v>
      </c>
      <c r="UJ24" s="208" t="s">
        <v>535</v>
      </c>
      <c r="UK24" s="208" t="s">
        <v>535</v>
      </c>
      <c r="UL24" s="208" t="s">
        <v>535</v>
      </c>
      <c r="UM24" s="208" t="s">
        <v>535</v>
      </c>
      <c r="UN24" s="208" t="s">
        <v>535</v>
      </c>
      <c r="UO24" s="208" t="s">
        <v>535</v>
      </c>
      <c r="UP24" s="208" t="s">
        <v>535</v>
      </c>
      <c r="UQ24" s="208" t="s">
        <v>535</v>
      </c>
      <c r="UR24" s="208" t="s">
        <v>535</v>
      </c>
      <c r="US24" s="208" t="s">
        <v>535</v>
      </c>
      <c r="UT24" s="208" t="s">
        <v>535</v>
      </c>
      <c r="UU24" s="208" t="s">
        <v>535</v>
      </c>
      <c r="UV24" s="208" t="s">
        <v>535</v>
      </c>
      <c r="UW24" s="208" t="s">
        <v>535</v>
      </c>
      <c r="UX24" s="208" t="s">
        <v>535</v>
      </c>
      <c r="UY24" s="208" t="s">
        <v>535</v>
      </c>
      <c r="UZ24" s="208" t="s">
        <v>535</v>
      </c>
      <c r="VA24" s="208" t="s">
        <v>535</v>
      </c>
      <c r="VB24" s="208" t="s">
        <v>535</v>
      </c>
      <c r="VC24" s="208" t="s">
        <v>535</v>
      </c>
      <c r="VD24" s="208" t="s">
        <v>535</v>
      </c>
      <c r="VE24" s="208" t="s">
        <v>535</v>
      </c>
      <c r="VF24" s="208" t="s">
        <v>535</v>
      </c>
      <c r="VG24" s="208" t="s">
        <v>535</v>
      </c>
      <c r="VH24" s="208" t="s">
        <v>535</v>
      </c>
      <c r="VI24" s="208" t="s">
        <v>535</v>
      </c>
      <c r="VJ24" s="208" t="s">
        <v>535</v>
      </c>
      <c r="VK24" s="208" t="s">
        <v>535</v>
      </c>
      <c r="VL24" s="208" t="s">
        <v>535</v>
      </c>
      <c r="VM24" s="208" t="s">
        <v>535</v>
      </c>
      <c r="VN24" s="208" t="s">
        <v>535</v>
      </c>
      <c r="VO24" s="208" t="s">
        <v>535</v>
      </c>
      <c r="VP24" s="208" t="s">
        <v>535</v>
      </c>
      <c r="VQ24" s="208" t="s">
        <v>535</v>
      </c>
      <c r="VR24" s="208" t="s">
        <v>535</v>
      </c>
      <c r="VS24" s="208" t="s">
        <v>535</v>
      </c>
      <c r="VT24" s="208" t="s">
        <v>535</v>
      </c>
      <c r="VU24" s="208" t="s">
        <v>535</v>
      </c>
      <c r="VV24" s="208" t="s">
        <v>535</v>
      </c>
      <c r="VW24" s="208" t="s">
        <v>535</v>
      </c>
      <c r="VX24" s="208" t="s">
        <v>535</v>
      </c>
      <c r="VY24" s="208" t="s">
        <v>535</v>
      </c>
      <c r="VZ24" s="208" t="s">
        <v>535</v>
      </c>
      <c r="WA24" s="208" t="s">
        <v>535</v>
      </c>
      <c r="WB24" s="208" t="s">
        <v>535</v>
      </c>
      <c r="WC24" s="208" t="s">
        <v>535</v>
      </c>
      <c r="WD24" s="208" t="s">
        <v>535</v>
      </c>
      <c r="WE24" s="208" t="s">
        <v>535</v>
      </c>
      <c r="WF24" s="208" t="s">
        <v>535</v>
      </c>
      <c r="WG24" s="208" t="s">
        <v>535</v>
      </c>
      <c r="WH24" s="208" t="s">
        <v>535</v>
      </c>
      <c r="WI24" s="208" t="s">
        <v>535</v>
      </c>
      <c r="WJ24" s="208" t="s">
        <v>535</v>
      </c>
      <c r="WK24" s="208" t="s">
        <v>535</v>
      </c>
      <c r="WL24" s="208" t="s">
        <v>535</v>
      </c>
      <c r="WM24" s="208" t="s">
        <v>535</v>
      </c>
      <c r="WN24" s="208" t="s">
        <v>535</v>
      </c>
      <c r="WO24" s="208" t="s">
        <v>535</v>
      </c>
      <c r="WP24" s="208" t="s">
        <v>535</v>
      </c>
      <c r="WQ24" s="208" t="s">
        <v>535</v>
      </c>
      <c r="WR24" s="208" t="s">
        <v>535</v>
      </c>
      <c r="WS24" s="208" t="s">
        <v>535</v>
      </c>
      <c r="WT24" s="208" t="s">
        <v>535</v>
      </c>
      <c r="WU24" s="208" t="s">
        <v>535</v>
      </c>
      <c r="WV24" s="208" t="s">
        <v>535</v>
      </c>
      <c r="WW24" s="208" t="s">
        <v>535</v>
      </c>
      <c r="WX24" s="208" t="s">
        <v>535</v>
      </c>
      <c r="WY24" s="208" t="s">
        <v>535</v>
      </c>
      <c r="WZ24" s="208" t="s">
        <v>535</v>
      </c>
      <c r="XA24" s="208" t="s">
        <v>535</v>
      </c>
      <c r="XB24" s="208" t="s">
        <v>535</v>
      </c>
      <c r="XC24" s="208" t="s">
        <v>535</v>
      </c>
      <c r="XD24" s="208" t="s">
        <v>535</v>
      </c>
      <c r="XE24" s="208" t="s">
        <v>535</v>
      </c>
      <c r="XF24" s="208" t="s">
        <v>535</v>
      </c>
      <c r="XG24" s="208" t="s">
        <v>535</v>
      </c>
      <c r="XH24" s="208" t="s">
        <v>535</v>
      </c>
      <c r="XI24" s="208" t="s">
        <v>535</v>
      </c>
      <c r="XJ24" s="208" t="s">
        <v>535</v>
      </c>
      <c r="XK24" s="208" t="s">
        <v>535</v>
      </c>
      <c r="XL24" s="208" t="s">
        <v>535</v>
      </c>
      <c r="XM24" s="208" t="s">
        <v>535</v>
      </c>
      <c r="XN24" s="208" t="s">
        <v>535</v>
      </c>
      <c r="XO24" s="208" t="s">
        <v>535</v>
      </c>
      <c r="XP24" s="208" t="s">
        <v>535</v>
      </c>
      <c r="XQ24" s="208" t="s">
        <v>535</v>
      </c>
      <c r="XR24" s="208" t="s">
        <v>535</v>
      </c>
      <c r="XS24" s="208" t="s">
        <v>535</v>
      </c>
      <c r="XT24" s="208" t="s">
        <v>535</v>
      </c>
      <c r="XU24" s="208" t="s">
        <v>535</v>
      </c>
      <c r="XV24" s="208" t="s">
        <v>535</v>
      </c>
      <c r="XW24" s="208" t="s">
        <v>535</v>
      </c>
      <c r="XX24" s="208" t="s">
        <v>535</v>
      </c>
      <c r="XY24" s="208" t="s">
        <v>535</v>
      </c>
      <c r="XZ24" s="208" t="s">
        <v>535</v>
      </c>
      <c r="YA24" s="208" t="s">
        <v>535</v>
      </c>
      <c r="YB24" s="208" t="s">
        <v>535</v>
      </c>
      <c r="YC24" s="208" t="s">
        <v>535</v>
      </c>
      <c r="YD24" s="208" t="s">
        <v>535</v>
      </c>
      <c r="YE24" s="208" t="s">
        <v>535</v>
      </c>
      <c r="YF24" s="208" t="s">
        <v>535</v>
      </c>
      <c r="YG24" s="208" t="s">
        <v>535</v>
      </c>
      <c r="YH24" s="208" t="s">
        <v>535</v>
      </c>
      <c r="YI24" s="208" t="s">
        <v>535</v>
      </c>
      <c r="YJ24" s="208" t="s">
        <v>535</v>
      </c>
      <c r="YK24" s="208" t="s">
        <v>535</v>
      </c>
      <c r="YL24" s="208" t="s">
        <v>535</v>
      </c>
      <c r="YM24" s="208" t="s">
        <v>535</v>
      </c>
      <c r="YN24" s="208" t="s">
        <v>535</v>
      </c>
      <c r="YO24" s="208" t="s">
        <v>535</v>
      </c>
      <c r="YP24" s="208" t="s">
        <v>535</v>
      </c>
      <c r="YQ24" s="208" t="s">
        <v>535</v>
      </c>
      <c r="YR24" s="208" t="s">
        <v>535</v>
      </c>
      <c r="YS24" s="208" t="s">
        <v>535</v>
      </c>
      <c r="YT24" s="208" t="s">
        <v>535</v>
      </c>
      <c r="YU24" s="208" t="s">
        <v>535</v>
      </c>
      <c r="YV24" s="208" t="s">
        <v>535</v>
      </c>
      <c r="YW24" s="208" t="s">
        <v>535</v>
      </c>
      <c r="YX24" s="208" t="s">
        <v>535</v>
      </c>
      <c r="YY24" s="208" t="s">
        <v>535</v>
      </c>
      <c r="YZ24" s="208" t="s">
        <v>535</v>
      </c>
      <c r="ZA24" s="208" t="s">
        <v>535</v>
      </c>
      <c r="ZB24" s="208" t="s">
        <v>535</v>
      </c>
      <c r="ZC24" s="208" t="s">
        <v>535</v>
      </c>
      <c r="ZD24" s="208" t="s">
        <v>535</v>
      </c>
      <c r="ZE24" s="208" t="s">
        <v>535</v>
      </c>
      <c r="ZF24" s="208" t="s">
        <v>535</v>
      </c>
      <c r="ZG24" s="208" t="s">
        <v>535</v>
      </c>
      <c r="ZH24" s="208" t="s">
        <v>535</v>
      </c>
      <c r="ZI24" s="208" t="s">
        <v>535</v>
      </c>
      <c r="ZJ24" s="208" t="s">
        <v>535</v>
      </c>
      <c r="ZK24" s="208" t="s">
        <v>535</v>
      </c>
      <c r="ZL24" s="208" t="s">
        <v>535</v>
      </c>
      <c r="ZM24" s="208" t="s">
        <v>535</v>
      </c>
      <c r="ZN24" s="208" t="s">
        <v>535</v>
      </c>
      <c r="ZO24" s="208" t="s">
        <v>535</v>
      </c>
      <c r="ZP24" s="208" t="s">
        <v>535</v>
      </c>
      <c r="ZQ24" s="208" t="s">
        <v>535</v>
      </c>
      <c r="ZR24" s="208" t="s">
        <v>535</v>
      </c>
      <c r="ZS24" s="208" t="s">
        <v>535</v>
      </c>
      <c r="ZT24" s="208" t="s">
        <v>535</v>
      </c>
      <c r="ZU24" s="208" t="s">
        <v>535</v>
      </c>
      <c r="ZV24" s="208" t="s">
        <v>535</v>
      </c>
      <c r="ZW24" s="208" t="s">
        <v>535</v>
      </c>
      <c r="ZX24" s="208" t="s">
        <v>535</v>
      </c>
      <c r="ZY24" s="208" t="s">
        <v>535</v>
      </c>
      <c r="ZZ24" s="208" t="s">
        <v>535</v>
      </c>
      <c r="AAA24" s="208" t="s">
        <v>535</v>
      </c>
      <c r="AAB24" s="208" t="s">
        <v>535</v>
      </c>
      <c r="AAC24" s="208" t="s">
        <v>535</v>
      </c>
      <c r="AAD24" s="208" t="s">
        <v>535</v>
      </c>
      <c r="AAE24" s="208" t="s">
        <v>535</v>
      </c>
      <c r="AAF24" s="208" t="s">
        <v>535</v>
      </c>
      <c r="AAG24" s="208" t="s">
        <v>535</v>
      </c>
      <c r="AAH24" s="208" t="s">
        <v>535</v>
      </c>
      <c r="AAI24" s="208" t="s">
        <v>535</v>
      </c>
      <c r="AAJ24" s="208" t="s">
        <v>535</v>
      </c>
      <c r="AAK24" s="208" t="s">
        <v>535</v>
      </c>
      <c r="AAL24" s="208" t="s">
        <v>535</v>
      </c>
      <c r="AAM24" s="208" t="s">
        <v>535</v>
      </c>
      <c r="AAN24" s="208" t="s">
        <v>535</v>
      </c>
      <c r="AAO24" s="208" t="s">
        <v>535</v>
      </c>
      <c r="AAP24" s="208" t="s">
        <v>535</v>
      </c>
      <c r="AAQ24" s="208" t="s">
        <v>535</v>
      </c>
      <c r="AAR24" s="208" t="s">
        <v>535</v>
      </c>
      <c r="AAS24" s="208" t="s">
        <v>535</v>
      </c>
      <c r="AAT24" s="208" t="s">
        <v>535</v>
      </c>
      <c r="AAU24" s="208" t="s">
        <v>535</v>
      </c>
      <c r="AAV24" s="208" t="s">
        <v>535</v>
      </c>
      <c r="AAW24" s="208" t="s">
        <v>535</v>
      </c>
      <c r="AAX24" s="208" t="s">
        <v>535</v>
      </c>
      <c r="AAY24" s="208" t="s">
        <v>535</v>
      </c>
      <c r="AAZ24" s="208" t="s">
        <v>535</v>
      </c>
      <c r="ABA24" s="208" t="s">
        <v>535</v>
      </c>
      <c r="ABB24" s="208" t="s">
        <v>535</v>
      </c>
      <c r="ABC24" s="208" t="s">
        <v>535</v>
      </c>
      <c r="ABD24" s="208" t="s">
        <v>535</v>
      </c>
      <c r="ABE24" s="208" t="s">
        <v>535</v>
      </c>
      <c r="ABF24" s="208" t="s">
        <v>535</v>
      </c>
      <c r="ABG24" s="208" t="s">
        <v>535</v>
      </c>
      <c r="ABH24" s="208" t="s">
        <v>535</v>
      </c>
      <c r="ABI24" s="208" t="s">
        <v>535</v>
      </c>
      <c r="ABJ24" s="208" t="s">
        <v>535</v>
      </c>
      <c r="ABK24" s="208" t="s">
        <v>535</v>
      </c>
      <c r="ABL24" s="208" t="s">
        <v>535</v>
      </c>
      <c r="ABM24" s="208" t="s">
        <v>535</v>
      </c>
      <c r="ABN24" s="208" t="s">
        <v>535</v>
      </c>
      <c r="ABO24" s="208" t="s">
        <v>535</v>
      </c>
      <c r="ABP24" s="208" t="s">
        <v>535</v>
      </c>
      <c r="ABQ24" s="208" t="s">
        <v>535</v>
      </c>
      <c r="ABR24" s="208" t="s">
        <v>535</v>
      </c>
      <c r="ABS24" s="208" t="s">
        <v>535</v>
      </c>
      <c r="ABT24" s="208" t="s">
        <v>535</v>
      </c>
      <c r="ABU24" s="208" t="s">
        <v>535</v>
      </c>
      <c r="ABV24" s="208" t="s">
        <v>535</v>
      </c>
      <c r="ABW24" s="208" t="s">
        <v>535</v>
      </c>
      <c r="ABX24" s="208" t="s">
        <v>535</v>
      </c>
      <c r="ABY24" s="208" t="s">
        <v>535</v>
      </c>
      <c r="ABZ24" s="208" t="s">
        <v>535</v>
      </c>
      <c r="ACA24" s="208" t="s">
        <v>535</v>
      </c>
      <c r="ACB24" s="208" t="s">
        <v>535</v>
      </c>
      <c r="ACC24" s="208" t="s">
        <v>535</v>
      </c>
      <c r="ACD24" s="208" t="s">
        <v>535</v>
      </c>
      <c r="ACE24" s="208" t="s">
        <v>535</v>
      </c>
      <c r="ACF24" s="208" t="s">
        <v>535</v>
      </c>
      <c r="ACG24" s="208" t="s">
        <v>535</v>
      </c>
      <c r="ACH24" s="208" t="s">
        <v>535</v>
      </c>
      <c r="ACI24" s="208" t="s">
        <v>535</v>
      </c>
      <c r="ACJ24" s="208" t="s">
        <v>535</v>
      </c>
      <c r="ACK24" s="208" t="s">
        <v>535</v>
      </c>
      <c r="ACL24" s="208" t="s">
        <v>535</v>
      </c>
      <c r="ACM24" s="208" t="s">
        <v>535</v>
      </c>
      <c r="ACN24" s="208" t="s">
        <v>535</v>
      </c>
      <c r="ACO24" s="208" t="s">
        <v>535</v>
      </c>
      <c r="ACP24" s="208" t="s">
        <v>535</v>
      </c>
      <c r="ACQ24" s="208" t="s">
        <v>535</v>
      </c>
      <c r="ACR24" s="208" t="s">
        <v>535</v>
      </c>
      <c r="ACS24" s="208" t="s">
        <v>535</v>
      </c>
      <c r="ACT24" s="208" t="s">
        <v>535</v>
      </c>
      <c r="ACU24" s="208" t="s">
        <v>535</v>
      </c>
      <c r="ACV24" s="208" t="s">
        <v>535</v>
      </c>
      <c r="ACW24" s="208" t="s">
        <v>535</v>
      </c>
      <c r="ACX24" s="208" t="s">
        <v>535</v>
      </c>
      <c r="ACY24" s="208" t="s">
        <v>535</v>
      </c>
      <c r="ACZ24" s="208" t="s">
        <v>535</v>
      </c>
      <c r="ADA24" s="208" t="s">
        <v>535</v>
      </c>
      <c r="ADB24" s="208" t="s">
        <v>535</v>
      </c>
      <c r="ADC24" s="208" t="s">
        <v>535</v>
      </c>
      <c r="ADD24" s="208" t="s">
        <v>535</v>
      </c>
      <c r="ADE24" s="208" t="s">
        <v>535</v>
      </c>
      <c r="ADF24" s="208" t="s">
        <v>535</v>
      </c>
      <c r="ADG24" s="208" t="s">
        <v>535</v>
      </c>
      <c r="ADH24" s="208" t="s">
        <v>535</v>
      </c>
      <c r="ADI24" s="208" t="s">
        <v>535</v>
      </c>
      <c r="ADJ24" s="208" t="s">
        <v>535</v>
      </c>
      <c r="ADK24" s="208" t="s">
        <v>535</v>
      </c>
      <c r="ADL24" s="208" t="s">
        <v>535</v>
      </c>
      <c r="ADM24" s="208" t="s">
        <v>535</v>
      </c>
      <c r="ADN24" s="208" t="s">
        <v>535</v>
      </c>
      <c r="ADO24" s="208" t="s">
        <v>535</v>
      </c>
      <c r="ADP24" s="208" t="s">
        <v>535</v>
      </c>
      <c r="ADQ24" s="208" t="s">
        <v>535</v>
      </c>
      <c r="ADR24" s="208" t="s">
        <v>535</v>
      </c>
      <c r="ADS24" s="208" t="s">
        <v>535</v>
      </c>
      <c r="ADT24" s="208" t="s">
        <v>535</v>
      </c>
      <c r="ADU24" s="208" t="s">
        <v>535</v>
      </c>
      <c r="ADV24" s="208" t="s">
        <v>535</v>
      </c>
      <c r="ADW24" s="208" t="s">
        <v>535</v>
      </c>
      <c r="ADX24" s="208" t="s">
        <v>535</v>
      </c>
      <c r="ADY24" s="208" t="s">
        <v>535</v>
      </c>
      <c r="ADZ24" s="208" t="s">
        <v>535</v>
      </c>
      <c r="AEA24" s="208" t="s">
        <v>535</v>
      </c>
      <c r="AEB24" s="208" t="s">
        <v>535</v>
      </c>
      <c r="AEC24" s="208" t="s">
        <v>535</v>
      </c>
      <c r="AED24" s="208" t="s">
        <v>535</v>
      </c>
      <c r="AEE24" s="208" t="s">
        <v>535</v>
      </c>
      <c r="AEF24" s="208" t="s">
        <v>535</v>
      </c>
      <c r="AEG24" s="208" t="s">
        <v>535</v>
      </c>
      <c r="AEH24" s="208" t="s">
        <v>535</v>
      </c>
      <c r="AEI24" s="208" t="s">
        <v>535</v>
      </c>
      <c r="AEJ24" s="208" t="s">
        <v>535</v>
      </c>
      <c r="AEK24" s="208" t="s">
        <v>535</v>
      </c>
      <c r="AEL24" s="208" t="s">
        <v>535</v>
      </c>
      <c r="AEM24" s="208" t="s">
        <v>535</v>
      </c>
      <c r="AEN24" s="208" t="s">
        <v>535</v>
      </c>
      <c r="AEO24" s="208" t="s">
        <v>535</v>
      </c>
      <c r="AEP24" s="208" t="s">
        <v>535</v>
      </c>
      <c r="AEQ24" s="208" t="s">
        <v>535</v>
      </c>
      <c r="AER24" s="208" t="s">
        <v>535</v>
      </c>
      <c r="AES24" s="208" t="s">
        <v>535</v>
      </c>
      <c r="AET24" s="208" t="s">
        <v>535</v>
      </c>
      <c r="AEU24" s="208" t="s">
        <v>535</v>
      </c>
      <c r="AEV24" s="208" t="s">
        <v>535</v>
      </c>
      <c r="AEW24" s="208" t="s">
        <v>535</v>
      </c>
      <c r="AEX24" s="208" t="s">
        <v>535</v>
      </c>
      <c r="AEY24" s="208" t="s">
        <v>535</v>
      </c>
      <c r="AEZ24" s="208" t="s">
        <v>535</v>
      </c>
      <c r="AFA24" s="208" t="s">
        <v>535</v>
      </c>
      <c r="AFB24" s="208" t="s">
        <v>535</v>
      </c>
      <c r="AFC24" s="208" t="s">
        <v>535</v>
      </c>
      <c r="AFD24" s="208" t="s">
        <v>535</v>
      </c>
      <c r="AFE24" s="208" t="s">
        <v>535</v>
      </c>
      <c r="AFF24" s="208" t="s">
        <v>535</v>
      </c>
      <c r="AFG24" s="208" t="s">
        <v>535</v>
      </c>
      <c r="AFH24" s="208" t="s">
        <v>535</v>
      </c>
      <c r="AFI24" s="208" t="s">
        <v>535</v>
      </c>
      <c r="AFJ24" s="208" t="s">
        <v>535</v>
      </c>
      <c r="AFK24" s="208" t="s">
        <v>535</v>
      </c>
      <c r="AFL24" s="208" t="s">
        <v>535</v>
      </c>
      <c r="AFM24" s="208" t="s">
        <v>535</v>
      </c>
      <c r="AFN24" s="208" t="s">
        <v>535</v>
      </c>
      <c r="AFO24" s="208" t="s">
        <v>535</v>
      </c>
      <c r="AFP24" s="208" t="s">
        <v>535</v>
      </c>
      <c r="AFQ24" s="208" t="s">
        <v>535</v>
      </c>
      <c r="AFR24" s="208" t="s">
        <v>535</v>
      </c>
      <c r="AFS24" s="208" t="s">
        <v>535</v>
      </c>
      <c r="AFT24" s="208" t="s">
        <v>535</v>
      </c>
      <c r="AFU24" s="208" t="s">
        <v>535</v>
      </c>
      <c r="AFV24" s="208" t="s">
        <v>535</v>
      </c>
      <c r="AFW24" s="208" t="s">
        <v>535</v>
      </c>
      <c r="AFX24" s="208" t="s">
        <v>535</v>
      </c>
      <c r="AFY24" s="208" t="s">
        <v>535</v>
      </c>
      <c r="AFZ24" s="208" t="s">
        <v>535</v>
      </c>
      <c r="AGA24" s="208" t="s">
        <v>535</v>
      </c>
      <c r="AGB24" s="208" t="s">
        <v>535</v>
      </c>
      <c r="AGC24" s="208" t="s">
        <v>535</v>
      </c>
      <c r="AGD24" s="208" t="s">
        <v>535</v>
      </c>
      <c r="AGE24" s="208" t="s">
        <v>535</v>
      </c>
      <c r="AGF24" s="208" t="s">
        <v>535</v>
      </c>
      <c r="AGG24" s="208" t="s">
        <v>535</v>
      </c>
      <c r="AGH24" s="208" t="s">
        <v>535</v>
      </c>
      <c r="AGI24" s="208" t="s">
        <v>535</v>
      </c>
      <c r="AGJ24" s="208" t="s">
        <v>535</v>
      </c>
      <c r="AGK24" s="208" t="s">
        <v>535</v>
      </c>
      <c r="AGL24" s="208" t="s">
        <v>535</v>
      </c>
      <c r="AGM24" s="208" t="s">
        <v>535</v>
      </c>
      <c r="AGN24" s="208" t="s">
        <v>535</v>
      </c>
      <c r="AGO24" s="208" t="s">
        <v>535</v>
      </c>
      <c r="AGP24" s="208" t="s">
        <v>535</v>
      </c>
      <c r="AGQ24" s="208" t="s">
        <v>535</v>
      </c>
      <c r="AGR24" s="208" t="s">
        <v>535</v>
      </c>
      <c r="AGS24" s="208" t="s">
        <v>535</v>
      </c>
      <c r="AGT24" s="208" t="s">
        <v>535</v>
      </c>
      <c r="AGU24" s="208" t="s">
        <v>535</v>
      </c>
      <c r="AGV24" s="208" t="s">
        <v>535</v>
      </c>
      <c r="AGW24" s="208" t="s">
        <v>535</v>
      </c>
      <c r="AGX24" s="208" t="s">
        <v>535</v>
      </c>
      <c r="AGY24" s="208" t="s">
        <v>535</v>
      </c>
      <c r="AGZ24" s="208" t="s">
        <v>535</v>
      </c>
      <c r="AHA24" s="208" t="s">
        <v>535</v>
      </c>
      <c r="AHB24" s="208" t="s">
        <v>535</v>
      </c>
      <c r="AHC24" s="208" t="s">
        <v>535</v>
      </c>
      <c r="AHD24" s="208" t="s">
        <v>535</v>
      </c>
      <c r="AHE24" s="208" t="s">
        <v>535</v>
      </c>
      <c r="AHF24" s="208" t="s">
        <v>535</v>
      </c>
      <c r="AHG24" s="208" t="s">
        <v>535</v>
      </c>
      <c r="AHH24" s="208" t="s">
        <v>535</v>
      </c>
      <c r="AHI24" s="208" t="s">
        <v>535</v>
      </c>
      <c r="AHJ24" s="208" t="s">
        <v>535</v>
      </c>
      <c r="AHK24" s="208" t="s">
        <v>535</v>
      </c>
      <c r="AHL24" s="208" t="s">
        <v>535</v>
      </c>
      <c r="AHM24" s="208" t="s">
        <v>535</v>
      </c>
      <c r="AHN24" s="208" t="s">
        <v>535</v>
      </c>
      <c r="AHO24" s="208" t="s">
        <v>535</v>
      </c>
      <c r="AHP24" s="208" t="s">
        <v>535</v>
      </c>
      <c r="AHQ24" s="208" t="s">
        <v>535</v>
      </c>
      <c r="AHR24" s="208" t="s">
        <v>535</v>
      </c>
      <c r="AHS24" s="208" t="s">
        <v>535</v>
      </c>
      <c r="AHT24" s="208" t="s">
        <v>535</v>
      </c>
      <c r="AHU24" s="208" t="s">
        <v>535</v>
      </c>
      <c r="AHV24" s="208" t="s">
        <v>535</v>
      </c>
      <c r="AHW24" s="208" t="s">
        <v>535</v>
      </c>
      <c r="AHX24" s="208" t="s">
        <v>535</v>
      </c>
      <c r="AHY24" s="208" t="s">
        <v>535</v>
      </c>
      <c r="AHZ24" s="208" t="s">
        <v>535</v>
      </c>
      <c r="AIA24" s="208" t="s">
        <v>535</v>
      </c>
      <c r="AIB24" s="208" t="s">
        <v>535</v>
      </c>
      <c r="AIC24" s="208" t="s">
        <v>535</v>
      </c>
      <c r="AID24" s="208" t="s">
        <v>535</v>
      </c>
      <c r="AIE24" s="208" t="s">
        <v>535</v>
      </c>
      <c r="AIF24" s="208" t="s">
        <v>535</v>
      </c>
      <c r="AIG24" s="208" t="s">
        <v>535</v>
      </c>
      <c r="AIH24" s="208" t="s">
        <v>535</v>
      </c>
      <c r="AII24" s="208" t="s">
        <v>535</v>
      </c>
      <c r="AIJ24" s="208" t="s">
        <v>535</v>
      </c>
      <c r="AIK24" s="208" t="s">
        <v>535</v>
      </c>
      <c r="AIL24" s="208" t="s">
        <v>535</v>
      </c>
      <c r="AIM24" s="208" t="s">
        <v>535</v>
      </c>
      <c r="AIN24" s="208" t="s">
        <v>535</v>
      </c>
      <c r="AIO24" s="208" t="s">
        <v>535</v>
      </c>
      <c r="AIP24" s="208" t="s">
        <v>535</v>
      </c>
      <c r="AIQ24" s="208" t="s">
        <v>535</v>
      </c>
      <c r="AIR24" s="208" t="s">
        <v>535</v>
      </c>
      <c r="AIS24" s="208" t="s">
        <v>535</v>
      </c>
      <c r="AIT24" s="208" t="s">
        <v>535</v>
      </c>
      <c r="AIU24" s="208" t="s">
        <v>535</v>
      </c>
      <c r="AIV24" s="208" t="s">
        <v>535</v>
      </c>
      <c r="AIW24" s="208" t="s">
        <v>535</v>
      </c>
      <c r="AIX24" s="208" t="s">
        <v>535</v>
      </c>
      <c r="AIY24" s="208" t="s">
        <v>535</v>
      </c>
      <c r="AIZ24" s="208" t="s">
        <v>535</v>
      </c>
      <c r="AJA24" s="208" t="s">
        <v>535</v>
      </c>
      <c r="AJB24" s="208" t="s">
        <v>535</v>
      </c>
      <c r="AJC24" s="208" t="s">
        <v>535</v>
      </c>
      <c r="AJD24" s="208" t="s">
        <v>535</v>
      </c>
      <c r="AJE24" s="208" t="s">
        <v>535</v>
      </c>
      <c r="AJF24" s="208" t="s">
        <v>535</v>
      </c>
      <c r="AJG24" s="208" t="s">
        <v>535</v>
      </c>
      <c r="AJH24" s="208" t="s">
        <v>535</v>
      </c>
      <c r="AJI24" s="208" t="s">
        <v>535</v>
      </c>
      <c r="AJJ24" s="208" t="s">
        <v>535</v>
      </c>
      <c r="AJK24" s="208" t="s">
        <v>535</v>
      </c>
      <c r="AJL24" s="208" t="s">
        <v>535</v>
      </c>
      <c r="AJM24" s="208" t="s">
        <v>535</v>
      </c>
      <c r="AJN24" s="208" t="s">
        <v>535</v>
      </c>
      <c r="AJO24" s="208" t="s">
        <v>535</v>
      </c>
      <c r="AJP24" s="208" t="s">
        <v>535</v>
      </c>
      <c r="AJQ24" s="208" t="s">
        <v>535</v>
      </c>
      <c r="AJR24" s="208" t="s">
        <v>535</v>
      </c>
      <c r="AJS24" s="208" t="s">
        <v>535</v>
      </c>
      <c r="AJT24" s="208" t="s">
        <v>535</v>
      </c>
      <c r="AJU24" s="208" t="s">
        <v>535</v>
      </c>
      <c r="AJV24" s="208" t="s">
        <v>535</v>
      </c>
      <c r="AJW24" s="208" t="s">
        <v>535</v>
      </c>
      <c r="AJX24" s="208" t="s">
        <v>535</v>
      </c>
      <c r="AJY24" s="208" t="s">
        <v>535</v>
      </c>
      <c r="AJZ24" s="208" t="s">
        <v>535</v>
      </c>
      <c r="AKA24" s="208" t="s">
        <v>535</v>
      </c>
      <c r="AKB24" s="208" t="s">
        <v>535</v>
      </c>
      <c r="AKC24" s="208" t="s">
        <v>535</v>
      </c>
      <c r="AKD24" s="208" t="s">
        <v>535</v>
      </c>
      <c r="AKE24" s="208" t="s">
        <v>535</v>
      </c>
      <c r="AKF24" s="208" t="s">
        <v>535</v>
      </c>
      <c r="AKG24" s="208" t="s">
        <v>535</v>
      </c>
      <c r="AKH24" s="208" t="s">
        <v>535</v>
      </c>
      <c r="AKI24" s="208" t="s">
        <v>535</v>
      </c>
      <c r="AKJ24" s="208" t="s">
        <v>535</v>
      </c>
      <c r="AKK24" s="208" t="s">
        <v>535</v>
      </c>
      <c r="AKL24" s="208" t="s">
        <v>535</v>
      </c>
      <c r="AKM24" s="208" t="s">
        <v>535</v>
      </c>
      <c r="AKN24" s="208" t="s">
        <v>535</v>
      </c>
      <c r="AKO24" s="208" t="s">
        <v>535</v>
      </c>
      <c r="AKP24" s="208" t="s">
        <v>535</v>
      </c>
      <c r="AKQ24" s="208" t="s">
        <v>535</v>
      </c>
      <c r="AKR24" s="208" t="s">
        <v>535</v>
      </c>
      <c r="AKS24" s="208" t="s">
        <v>535</v>
      </c>
      <c r="AKT24" s="208" t="s">
        <v>535</v>
      </c>
      <c r="AKU24" s="208" t="s">
        <v>535</v>
      </c>
      <c r="AKV24" s="208" t="s">
        <v>535</v>
      </c>
      <c r="AKW24" s="208" t="s">
        <v>535</v>
      </c>
      <c r="AKX24" s="208" t="s">
        <v>535</v>
      </c>
      <c r="AKY24" s="208" t="s">
        <v>535</v>
      </c>
      <c r="AKZ24" s="208" t="s">
        <v>535</v>
      </c>
      <c r="ALA24" s="208" t="s">
        <v>535</v>
      </c>
      <c r="ALB24" s="208" t="s">
        <v>535</v>
      </c>
      <c r="ALC24" s="208" t="s">
        <v>535</v>
      </c>
      <c r="ALD24" s="208" t="s">
        <v>535</v>
      </c>
      <c r="ALE24" s="208" t="s">
        <v>535</v>
      </c>
      <c r="ALF24" s="208" t="s">
        <v>535</v>
      </c>
      <c r="ALG24" s="208" t="s">
        <v>535</v>
      </c>
      <c r="ALH24" s="208" t="s">
        <v>535</v>
      </c>
      <c r="ALI24" s="208" t="s">
        <v>535</v>
      </c>
      <c r="ALJ24" s="208" t="s">
        <v>535</v>
      </c>
      <c r="ALK24" s="208" t="s">
        <v>535</v>
      </c>
      <c r="ALL24" s="208" t="s">
        <v>535</v>
      </c>
      <c r="ALM24" s="208" t="s">
        <v>535</v>
      </c>
      <c r="ALN24" s="208" t="s">
        <v>535</v>
      </c>
      <c r="ALO24" s="208" t="s">
        <v>535</v>
      </c>
      <c r="ALP24" s="208" t="s">
        <v>535</v>
      </c>
      <c r="ALQ24" s="208" t="s">
        <v>535</v>
      </c>
      <c r="ALR24" s="208" t="s">
        <v>535</v>
      </c>
      <c r="ALS24" s="208" t="s">
        <v>535</v>
      </c>
      <c r="ALT24" s="208" t="s">
        <v>535</v>
      </c>
      <c r="ALU24" s="208" t="s">
        <v>535</v>
      </c>
      <c r="ALV24" s="208" t="s">
        <v>535</v>
      </c>
      <c r="ALW24" s="208" t="s">
        <v>535</v>
      </c>
      <c r="ALX24" s="208" t="s">
        <v>535</v>
      </c>
      <c r="ALY24" s="208" t="s">
        <v>535</v>
      </c>
      <c r="ALZ24" s="208" t="s">
        <v>535</v>
      </c>
      <c r="AMA24" s="208" t="s">
        <v>535</v>
      </c>
      <c r="AMB24" s="208" t="s">
        <v>535</v>
      </c>
      <c r="AMC24" s="208" t="s">
        <v>535</v>
      </c>
      <c r="AMD24" s="208" t="s">
        <v>535</v>
      </c>
      <c r="AME24" s="208" t="s">
        <v>535</v>
      </c>
      <c r="AMF24" s="208" t="s">
        <v>535</v>
      </c>
      <c r="AMG24" s="208" t="s">
        <v>535</v>
      </c>
      <c r="AMH24" s="208" t="s">
        <v>535</v>
      </c>
      <c r="AMI24" s="208" t="s">
        <v>535</v>
      </c>
      <c r="AMJ24" s="208" t="s">
        <v>535</v>
      </c>
      <c r="AMK24" s="208" t="s">
        <v>535</v>
      </c>
      <c r="AML24" s="208" t="s">
        <v>535</v>
      </c>
      <c r="AMM24" s="208" t="s">
        <v>535</v>
      </c>
      <c r="AMN24" s="208" t="s">
        <v>535</v>
      </c>
      <c r="AMO24" s="208" t="s">
        <v>535</v>
      </c>
      <c r="AMP24" s="208" t="s">
        <v>535</v>
      </c>
      <c r="AMQ24" s="208" t="s">
        <v>535</v>
      </c>
      <c r="AMR24" s="208" t="s">
        <v>535</v>
      </c>
      <c r="AMS24" s="208" t="s">
        <v>535</v>
      </c>
      <c r="AMT24" s="208" t="s">
        <v>535</v>
      </c>
      <c r="AMU24" s="208" t="s">
        <v>535</v>
      </c>
      <c r="AMV24" s="208" t="s">
        <v>535</v>
      </c>
      <c r="AMW24" s="208" t="s">
        <v>535</v>
      </c>
      <c r="AMX24" s="208" t="s">
        <v>535</v>
      </c>
      <c r="AMY24" s="208" t="s">
        <v>535</v>
      </c>
      <c r="AMZ24" s="208" t="s">
        <v>535</v>
      </c>
      <c r="ANA24" s="208" t="s">
        <v>535</v>
      </c>
      <c r="ANB24" s="208" t="s">
        <v>535</v>
      </c>
      <c r="ANC24" s="208" t="s">
        <v>535</v>
      </c>
      <c r="AND24" s="208" t="s">
        <v>535</v>
      </c>
      <c r="ANE24" s="208" t="s">
        <v>535</v>
      </c>
      <c r="ANF24" s="208" t="s">
        <v>535</v>
      </c>
      <c r="ANG24" s="208" t="s">
        <v>535</v>
      </c>
      <c r="ANH24" s="208" t="s">
        <v>535</v>
      </c>
      <c r="ANI24" s="208" t="s">
        <v>535</v>
      </c>
      <c r="ANJ24" s="208" t="s">
        <v>535</v>
      </c>
      <c r="ANK24" s="208" t="s">
        <v>535</v>
      </c>
      <c r="ANL24" s="208" t="s">
        <v>535</v>
      </c>
      <c r="ANM24" s="208" t="s">
        <v>535</v>
      </c>
      <c r="ANN24" s="208" t="s">
        <v>535</v>
      </c>
      <c r="ANO24" s="208" t="s">
        <v>535</v>
      </c>
      <c r="ANP24" s="208" t="s">
        <v>535</v>
      </c>
      <c r="ANQ24" s="208" t="s">
        <v>535</v>
      </c>
      <c r="ANR24" s="208" t="s">
        <v>535</v>
      </c>
      <c r="ANS24" s="208" t="s">
        <v>535</v>
      </c>
      <c r="ANT24" s="208" t="s">
        <v>535</v>
      </c>
      <c r="ANU24" s="208" t="s">
        <v>535</v>
      </c>
      <c r="ANV24" s="208" t="s">
        <v>535</v>
      </c>
      <c r="ANW24" s="208" t="s">
        <v>535</v>
      </c>
      <c r="ANX24" s="208" t="s">
        <v>535</v>
      </c>
      <c r="ANY24" s="208" t="s">
        <v>535</v>
      </c>
      <c r="ANZ24" s="208" t="s">
        <v>535</v>
      </c>
      <c r="AOA24" s="208" t="s">
        <v>535</v>
      </c>
      <c r="AOB24" s="208" t="s">
        <v>535</v>
      </c>
      <c r="AOC24" s="208" t="s">
        <v>535</v>
      </c>
      <c r="AOD24" s="208" t="s">
        <v>535</v>
      </c>
      <c r="AOE24" s="208" t="s">
        <v>535</v>
      </c>
      <c r="AOF24" s="208" t="s">
        <v>535</v>
      </c>
      <c r="AOG24" s="208" t="s">
        <v>535</v>
      </c>
      <c r="AOH24" s="208" t="s">
        <v>535</v>
      </c>
      <c r="AOI24" s="208" t="s">
        <v>535</v>
      </c>
      <c r="AOJ24" s="208" t="s">
        <v>535</v>
      </c>
      <c r="AOK24" s="208" t="s">
        <v>535</v>
      </c>
      <c r="AOL24" s="208" t="s">
        <v>535</v>
      </c>
      <c r="AOM24" s="208" t="s">
        <v>535</v>
      </c>
      <c r="AON24" s="208" t="s">
        <v>535</v>
      </c>
      <c r="AOO24" s="208" t="s">
        <v>535</v>
      </c>
      <c r="AOP24" s="208" t="s">
        <v>535</v>
      </c>
      <c r="AOQ24" s="208" t="s">
        <v>535</v>
      </c>
      <c r="AOR24" s="208" t="s">
        <v>535</v>
      </c>
      <c r="AOS24" s="208" t="s">
        <v>535</v>
      </c>
      <c r="AOT24" s="208" t="s">
        <v>535</v>
      </c>
      <c r="AOU24" s="208" t="s">
        <v>535</v>
      </c>
      <c r="AOV24" s="208" t="s">
        <v>535</v>
      </c>
      <c r="AOW24" s="208" t="s">
        <v>535</v>
      </c>
      <c r="AOX24" s="208" t="s">
        <v>535</v>
      </c>
      <c r="AOY24" s="208" t="s">
        <v>535</v>
      </c>
      <c r="AOZ24" s="208" t="s">
        <v>535</v>
      </c>
      <c r="APA24" s="208" t="s">
        <v>535</v>
      </c>
      <c r="APB24" s="208" t="s">
        <v>535</v>
      </c>
      <c r="APC24" s="208" t="s">
        <v>535</v>
      </c>
      <c r="APD24" s="208" t="s">
        <v>535</v>
      </c>
      <c r="APE24" s="208" t="s">
        <v>535</v>
      </c>
      <c r="APF24" s="208" t="s">
        <v>535</v>
      </c>
      <c r="APG24" s="208" t="s">
        <v>535</v>
      </c>
      <c r="APH24" s="208" t="s">
        <v>535</v>
      </c>
      <c r="API24" s="208" t="s">
        <v>535</v>
      </c>
      <c r="APJ24" s="208" t="s">
        <v>535</v>
      </c>
      <c r="APK24" s="208" t="s">
        <v>535</v>
      </c>
      <c r="APL24" s="208" t="s">
        <v>535</v>
      </c>
      <c r="APM24" s="208" t="s">
        <v>535</v>
      </c>
      <c r="APN24" s="208" t="s">
        <v>535</v>
      </c>
      <c r="APO24" s="208" t="s">
        <v>535</v>
      </c>
      <c r="APP24" s="208" t="s">
        <v>535</v>
      </c>
      <c r="APQ24" s="208" t="s">
        <v>535</v>
      </c>
      <c r="APR24" s="208" t="s">
        <v>535</v>
      </c>
      <c r="APS24" s="208" t="s">
        <v>535</v>
      </c>
      <c r="APT24" s="208" t="s">
        <v>535</v>
      </c>
      <c r="APU24" s="208" t="s">
        <v>535</v>
      </c>
      <c r="APV24" s="208" t="s">
        <v>535</v>
      </c>
      <c r="APW24" s="208" t="s">
        <v>535</v>
      </c>
      <c r="APX24" s="208" t="s">
        <v>535</v>
      </c>
      <c r="APY24" s="208" t="s">
        <v>535</v>
      </c>
      <c r="APZ24" s="208" t="s">
        <v>535</v>
      </c>
      <c r="AQA24" s="208" t="s">
        <v>535</v>
      </c>
      <c r="AQB24" s="208" t="s">
        <v>535</v>
      </c>
      <c r="AQC24" s="208" t="s">
        <v>535</v>
      </c>
      <c r="AQD24" s="208" t="s">
        <v>535</v>
      </c>
      <c r="AQE24" s="208" t="s">
        <v>535</v>
      </c>
      <c r="AQF24" s="208" t="s">
        <v>535</v>
      </c>
      <c r="AQG24" s="208" t="s">
        <v>535</v>
      </c>
      <c r="AQH24" s="208" t="s">
        <v>535</v>
      </c>
      <c r="AQI24" s="208" t="s">
        <v>535</v>
      </c>
      <c r="AQJ24" s="208" t="s">
        <v>535</v>
      </c>
      <c r="AQK24" s="208" t="s">
        <v>535</v>
      </c>
      <c r="AQL24" s="208" t="s">
        <v>535</v>
      </c>
      <c r="AQM24" s="208" t="s">
        <v>535</v>
      </c>
      <c r="AQN24" s="208" t="s">
        <v>535</v>
      </c>
      <c r="AQO24" s="208" t="s">
        <v>535</v>
      </c>
      <c r="AQP24" s="208" t="s">
        <v>535</v>
      </c>
      <c r="AQQ24" s="208" t="s">
        <v>535</v>
      </c>
      <c r="AQR24" s="208" t="s">
        <v>535</v>
      </c>
      <c r="AQS24" s="208" t="s">
        <v>535</v>
      </c>
      <c r="AQT24" s="208" t="s">
        <v>535</v>
      </c>
      <c r="AQU24" s="208" t="s">
        <v>535</v>
      </c>
      <c r="AQV24" s="208" t="s">
        <v>535</v>
      </c>
      <c r="AQW24" s="208" t="s">
        <v>535</v>
      </c>
      <c r="AQX24" s="208" t="s">
        <v>535</v>
      </c>
      <c r="AQY24" s="208" t="s">
        <v>535</v>
      </c>
      <c r="AQZ24" s="208" t="s">
        <v>535</v>
      </c>
      <c r="ARA24" s="208" t="s">
        <v>535</v>
      </c>
      <c r="ARB24" s="208" t="s">
        <v>535</v>
      </c>
      <c r="ARC24" s="208" t="s">
        <v>535</v>
      </c>
      <c r="ARD24" s="208" t="s">
        <v>535</v>
      </c>
      <c r="ARE24" s="208" t="s">
        <v>535</v>
      </c>
      <c r="ARF24" s="208" t="s">
        <v>535</v>
      </c>
      <c r="ARG24" s="208" t="s">
        <v>535</v>
      </c>
      <c r="ARH24" s="208" t="s">
        <v>535</v>
      </c>
      <c r="ARI24" s="208" t="s">
        <v>535</v>
      </c>
      <c r="ARJ24" s="208" t="s">
        <v>535</v>
      </c>
      <c r="ARK24" s="208" t="s">
        <v>535</v>
      </c>
      <c r="ARL24" s="208" t="s">
        <v>535</v>
      </c>
      <c r="ARM24" s="208" t="s">
        <v>535</v>
      </c>
      <c r="ARN24" s="208" t="s">
        <v>535</v>
      </c>
      <c r="ARO24" s="208" t="s">
        <v>535</v>
      </c>
      <c r="ARP24" s="208" t="s">
        <v>535</v>
      </c>
      <c r="ARQ24" s="208" t="s">
        <v>535</v>
      </c>
      <c r="ARR24" s="208" t="s">
        <v>535</v>
      </c>
      <c r="ARS24" s="208" t="s">
        <v>535</v>
      </c>
      <c r="ART24" s="208" t="s">
        <v>535</v>
      </c>
      <c r="ARU24" s="208" t="s">
        <v>535</v>
      </c>
      <c r="ARV24" s="208" t="s">
        <v>535</v>
      </c>
      <c r="ARW24" s="208" t="s">
        <v>535</v>
      </c>
      <c r="ARX24" s="208" t="s">
        <v>535</v>
      </c>
      <c r="ARY24" s="208" t="s">
        <v>535</v>
      </c>
      <c r="ARZ24" s="208" t="s">
        <v>535</v>
      </c>
      <c r="ASA24" s="208" t="s">
        <v>535</v>
      </c>
      <c r="ASB24" s="208" t="s">
        <v>535</v>
      </c>
      <c r="ASC24" s="208" t="s">
        <v>535</v>
      </c>
      <c r="ASD24" s="208" t="s">
        <v>535</v>
      </c>
      <c r="ASE24" s="208" t="s">
        <v>535</v>
      </c>
      <c r="ASF24" s="208" t="s">
        <v>535</v>
      </c>
      <c r="ASG24" s="208" t="s">
        <v>535</v>
      </c>
      <c r="ASH24" s="208" t="s">
        <v>535</v>
      </c>
      <c r="ASI24" s="208" t="s">
        <v>535</v>
      </c>
      <c r="ASJ24" s="208" t="s">
        <v>535</v>
      </c>
      <c r="ASK24" s="208" t="s">
        <v>535</v>
      </c>
      <c r="ASL24" s="208" t="s">
        <v>535</v>
      </c>
      <c r="ASM24" s="208" t="s">
        <v>535</v>
      </c>
      <c r="ASN24" s="208" t="s">
        <v>535</v>
      </c>
      <c r="ASO24" s="208" t="s">
        <v>535</v>
      </c>
      <c r="ASP24" s="208" t="s">
        <v>535</v>
      </c>
      <c r="ASQ24" s="208" t="s">
        <v>535</v>
      </c>
      <c r="ASR24" s="208" t="s">
        <v>535</v>
      </c>
      <c r="ASS24" s="208" t="s">
        <v>535</v>
      </c>
      <c r="AST24" s="208" t="s">
        <v>535</v>
      </c>
      <c r="ASU24" s="208" t="s">
        <v>535</v>
      </c>
      <c r="ASV24" s="208" t="s">
        <v>535</v>
      </c>
      <c r="ASW24" s="208" t="s">
        <v>535</v>
      </c>
      <c r="ASX24" s="208" t="s">
        <v>535</v>
      </c>
      <c r="ASY24" s="208" t="s">
        <v>535</v>
      </c>
      <c r="ASZ24" s="208" t="s">
        <v>535</v>
      </c>
      <c r="ATA24" s="208" t="s">
        <v>535</v>
      </c>
      <c r="ATB24" s="208" t="s">
        <v>535</v>
      </c>
      <c r="ATC24" s="208" t="s">
        <v>535</v>
      </c>
      <c r="ATD24" s="208" t="s">
        <v>535</v>
      </c>
      <c r="ATE24" s="208" t="s">
        <v>535</v>
      </c>
      <c r="ATF24" s="208" t="s">
        <v>535</v>
      </c>
      <c r="ATG24" s="208" t="s">
        <v>535</v>
      </c>
      <c r="ATH24" s="208" t="s">
        <v>535</v>
      </c>
      <c r="ATI24" s="208" t="s">
        <v>535</v>
      </c>
      <c r="ATJ24" s="208" t="s">
        <v>535</v>
      </c>
      <c r="ATK24" s="208" t="s">
        <v>535</v>
      </c>
      <c r="ATL24" s="208" t="s">
        <v>535</v>
      </c>
      <c r="ATM24" s="208" t="s">
        <v>535</v>
      </c>
      <c r="ATN24" s="208" t="s">
        <v>535</v>
      </c>
      <c r="ATO24" s="208" t="s">
        <v>535</v>
      </c>
      <c r="ATP24" s="208" t="s">
        <v>535</v>
      </c>
      <c r="ATQ24" s="208" t="s">
        <v>535</v>
      </c>
      <c r="ATR24" s="208" t="s">
        <v>535</v>
      </c>
      <c r="ATS24" s="208" t="s">
        <v>535</v>
      </c>
      <c r="ATT24" s="208" t="s">
        <v>535</v>
      </c>
      <c r="ATU24" s="208" t="s">
        <v>535</v>
      </c>
      <c r="ATV24" s="208" t="s">
        <v>535</v>
      </c>
      <c r="ATW24" s="208" t="s">
        <v>535</v>
      </c>
      <c r="ATX24" s="208" t="s">
        <v>535</v>
      </c>
      <c r="ATY24" s="208" t="s">
        <v>535</v>
      </c>
      <c r="ATZ24" s="208" t="s">
        <v>535</v>
      </c>
      <c r="AUA24" s="208" t="s">
        <v>535</v>
      </c>
      <c r="AUB24" s="208" t="s">
        <v>535</v>
      </c>
      <c r="AUC24" s="208" t="s">
        <v>535</v>
      </c>
      <c r="AUD24" s="208" t="s">
        <v>535</v>
      </c>
      <c r="AUE24" s="208" t="s">
        <v>535</v>
      </c>
      <c r="AUF24" s="208" t="s">
        <v>535</v>
      </c>
      <c r="AUG24" s="208" t="s">
        <v>535</v>
      </c>
      <c r="AUH24" s="208" t="s">
        <v>535</v>
      </c>
      <c r="AUI24" s="208" t="s">
        <v>535</v>
      </c>
      <c r="AUJ24" s="208" t="s">
        <v>535</v>
      </c>
      <c r="AUK24" s="208" t="s">
        <v>535</v>
      </c>
      <c r="AUL24" s="208" t="s">
        <v>535</v>
      </c>
      <c r="AUM24" s="208" t="s">
        <v>535</v>
      </c>
      <c r="AUN24" s="208" t="s">
        <v>535</v>
      </c>
      <c r="AUO24" s="208" t="s">
        <v>535</v>
      </c>
      <c r="AUP24" s="208" t="s">
        <v>535</v>
      </c>
      <c r="AUQ24" s="208" t="s">
        <v>535</v>
      </c>
      <c r="AUR24" s="208" t="s">
        <v>535</v>
      </c>
      <c r="AUS24" s="208" t="s">
        <v>535</v>
      </c>
      <c r="AUT24" s="208" t="s">
        <v>535</v>
      </c>
      <c r="AUU24" s="208" t="s">
        <v>535</v>
      </c>
      <c r="AUV24" s="208" t="s">
        <v>535</v>
      </c>
      <c r="AUW24" s="208" t="s">
        <v>535</v>
      </c>
      <c r="AUX24" s="208" t="s">
        <v>535</v>
      </c>
      <c r="AUY24" s="208" t="s">
        <v>535</v>
      </c>
      <c r="AUZ24" s="208" t="s">
        <v>535</v>
      </c>
      <c r="AVA24" s="208" t="s">
        <v>535</v>
      </c>
      <c r="AVB24" s="208" t="s">
        <v>535</v>
      </c>
      <c r="AVC24" s="208" t="s">
        <v>535</v>
      </c>
      <c r="AVD24" s="208" t="s">
        <v>535</v>
      </c>
      <c r="AVE24" s="208" t="s">
        <v>535</v>
      </c>
      <c r="AVF24" s="208" t="s">
        <v>535</v>
      </c>
      <c r="AVG24" s="208" t="s">
        <v>535</v>
      </c>
      <c r="AVH24" s="208" t="s">
        <v>535</v>
      </c>
      <c r="AVI24" s="208" t="s">
        <v>535</v>
      </c>
      <c r="AVJ24" s="208" t="s">
        <v>535</v>
      </c>
      <c r="AVK24" s="208" t="s">
        <v>535</v>
      </c>
      <c r="AVL24" s="208" t="s">
        <v>535</v>
      </c>
      <c r="AVM24" s="208" t="s">
        <v>535</v>
      </c>
      <c r="AVN24" s="208" t="s">
        <v>535</v>
      </c>
      <c r="AVO24" s="208" t="s">
        <v>535</v>
      </c>
      <c r="AVP24" s="208" t="s">
        <v>535</v>
      </c>
      <c r="AVQ24" s="208" t="s">
        <v>535</v>
      </c>
      <c r="AVR24" s="208" t="s">
        <v>535</v>
      </c>
      <c r="AVS24" s="208" t="s">
        <v>535</v>
      </c>
      <c r="AVT24" s="208" t="s">
        <v>535</v>
      </c>
      <c r="AVU24" s="208" t="s">
        <v>535</v>
      </c>
      <c r="AVV24" s="208" t="s">
        <v>535</v>
      </c>
      <c r="AVW24" s="208" t="s">
        <v>535</v>
      </c>
      <c r="AVX24" s="208" t="s">
        <v>535</v>
      </c>
      <c r="AVY24" s="208" t="s">
        <v>535</v>
      </c>
      <c r="AVZ24" s="208" t="s">
        <v>535</v>
      </c>
      <c r="AWA24" s="208" t="s">
        <v>535</v>
      </c>
      <c r="AWB24" s="208" t="s">
        <v>535</v>
      </c>
      <c r="AWC24" s="208" t="s">
        <v>535</v>
      </c>
      <c r="AWD24" s="208" t="s">
        <v>535</v>
      </c>
      <c r="AWE24" s="208" t="s">
        <v>535</v>
      </c>
      <c r="AWF24" s="208" t="s">
        <v>535</v>
      </c>
      <c r="AWG24" s="208" t="s">
        <v>535</v>
      </c>
      <c r="AWH24" s="208" t="s">
        <v>535</v>
      </c>
      <c r="AWI24" s="208" t="s">
        <v>535</v>
      </c>
      <c r="AWJ24" s="208" t="s">
        <v>535</v>
      </c>
      <c r="AWK24" s="208" t="s">
        <v>535</v>
      </c>
      <c r="AWL24" s="208" t="s">
        <v>535</v>
      </c>
      <c r="AWM24" s="208" t="s">
        <v>535</v>
      </c>
      <c r="AWN24" s="208" t="s">
        <v>535</v>
      </c>
      <c r="AWO24" s="208" t="s">
        <v>535</v>
      </c>
      <c r="AWP24" s="208" t="s">
        <v>535</v>
      </c>
      <c r="AWQ24" s="208" t="s">
        <v>535</v>
      </c>
      <c r="AWR24" s="208" t="s">
        <v>535</v>
      </c>
      <c r="AWS24" s="208" t="s">
        <v>535</v>
      </c>
      <c r="AWT24" s="208" t="s">
        <v>535</v>
      </c>
      <c r="AWU24" s="208" t="s">
        <v>535</v>
      </c>
      <c r="AWV24" s="208" t="s">
        <v>535</v>
      </c>
      <c r="AWW24" s="208" t="s">
        <v>535</v>
      </c>
      <c r="AWX24" s="208" t="s">
        <v>535</v>
      </c>
      <c r="AWY24" s="208" t="s">
        <v>535</v>
      </c>
      <c r="AWZ24" s="208" t="s">
        <v>535</v>
      </c>
      <c r="AXA24" s="208" t="s">
        <v>535</v>
      </c>
      <c r="AXB24" s="208" t="s">
        <v>535</v>
      </c>
      <c r="AXC24" s="208" t="s">
        <v>535</v>
      </c>
      <c r="AXD24" s="208" t="s">
        <v>535</v>
      </c>
      <c r="AXE24" s="208" t="s">
        <v>535</v>
      </c>
      <c r="AXF24" s="208" t="s">
        <v>535</v>
      </c>
      <c r="AXG24" s="208" t="s">
        <v>535</v>
      </c>
      <c r="AXH24" s="208" t="s">
        <v>535</v>
      </c>
      <c r="AXI24" s="208" t="s">
        <v>535</v>
      </c>
      <c r="AXJ24" s="208" t="s">
        <v>535</v>
      </c>
      <c r="AXK24" s="208" t="s">
        <v>535</v>
      </c>
      <c r="AXL24" s="208" t="s">
        <v>535</v>
      </c>
      <c r="AXM24" s="208" t="s">
        <v>535</v>
      </c>
      <c r="AXN24" s="208" t="s">
        <v>535</v>
      </c>
      <c r="AXO24" s="208" t="s">
        <v>535</v>
      </c>
      <c r="AXP24" s="208" t="s">
        <v>535</v>
      </c>
      <c r="AXQ24" s="208" t="s">
        <v>535</v>
      </c>
      <c r="AXR24" s="208" t="s">
        <v>535</v>
      </c>
      <c r="AXS24" s="208" t="s">
        <v>535</v>
      </c>
      <c r="AXT24" s="208" t="s">
        <v>535</v>
      </c>
      <c r="AXU24" s="208" t="s">
        <v>535</v>
      </c>
      <c r="AXV24" s="208" t="s">
        <v>535</v>
      </c>
      <c r="AXW24" s="208" t="s">
        <v>535</v>
      </c>
      <c r="AXX24" s="208" t="s">
        <v>535</v>
      </c>
      <c r="AXY24" s="208" t="s">
        <v>535</v>
      </c>
      <c r="AXZ24" s="208" t="s">
        <v>535</v>
      </c>
      <c r="AYA24" s="208" t="s">
        <v>535</v>
      </c>
      <c r="AYB24" s="208" t="s">
        <v>535</v>
      </c>
      <c r="AYC24" s="208" t="s">
        <v>535</v>
      </c>
      <c r="AYD24" s="208" t="s">
        <v>535</v>
      </c>
      <c r="AYE24" s="208" t="s">
        <v>535</v>
      </c>
      <c r="AYF24" s="208" t="s">
        <v>535</v>
      </c>
      <c r="AYG24" s="208" t="s">
        <v>535</v>
      </c>
      <c r="AYH24" s="208" t="s">
        <v>535</v>
      </c>
      <c r="AYI24" s="208" t="s">
        <v>535</v>
      </c>
      <c r="AYJ24" s="208" t="s">
        <v>535</v>
      </c>
      <c r="AYK24" s="208" t="s">
        <v>535</v>
      </c>
      <c r="AYL24" s="208" t="s">
        <v>535</v>
      </c>
      <c r="AYM24" s="208" t="s">
        <v>535</v>
      </c>
      <c r="AYN24" s="208" t="s">
        <v>535</v>
      </c>
      <c r="AYO24" s="208" t="s">
        <v>535</v>
      </c>
      <c r="AYP24" s="208" t="s">
        <v>535</v>
      </c>
      <c r="AYQ24" s="208" t="s">
        <v>535</v>
      </c>
      <c r="AYR24" s="208" t="s">
        <v>535</v>
      </c>
      <c r="AYS24" s="208" t="s">
        <v>535</v>
      </c>
      <c r="AYT24" s="208" t="s">
        <v>535</v>
      </c>
      <c r="AYU24" s="208" t="s">
        <v>535</v>
      </c>
      <c r="AYV24" s="208" t="s">
        <v>535</v>
      </c>
      <c r="AYW24" s="208" t="s">
        <v>535</v>
      </c>
      <c r="AYX24" s="208" t="s">
        <v>535</v>
      </c>
      <c r="AYY24" s="208" t="s">
        <v>535</v>
      </c>
      <c r="AYZ24" s="208" t="s">
        <v>535</v>
      </c>
      <c r="AZA24" s="208" t="s">
        <v>535</v>
      </c>
      <c r="AZB24" s="208" t="s">
        <v>535</v>
      </c>
      <c r="AZC24" s="208" t="s">
        <v>535</v>
      </c>
      <c r="AZD24" s="208" t="s">
        <v>535</v>
      </c>
      <c r="AZE24" s="208" t="s">
        <v>535</v>
      </c>
      <c r="AZF24" s="208" t="s">
        <v>535</v>
      </c>
      <c r="AZG24" s="208" t="s">
        <v>535</v>
      </c>
      <c r="AZH24" s="208" t="s">
        <v>535</v>
      </c>
      <c r="AZI24" s="208" t="s">
        <v>535</v>
      </c>
      <c r="AZJ24" s="208" t="s">
        <v>535</v>
      </c>
      <c r="AZK24" s="208" t="s">
        <v>535</v>
      </c>
      <c r="AZL24" s="208" t="s">
        <v>535</v>
      </c>
      <c r="AZM24" s="208" t="s">
        <v>535</v>
      </c>
      <c r="AZN24" s="208" t="s">
        <v>535</v>
      </c>
      <c r="AZO24" s="208" t="s">
        <v>535</v>
      </c>
      <c r="AZP24" s="208" t="s">
        <v>535</v>
      </c>
      <c r="AZQ24" s="208" t="s">
        <v>535</v>
      </c>
      <c r="AZR24" s="208" t="s">
        <v>535</v>
      </c>
      <c r="AZS24" s="208" t="s">
        <v>535</v>
      </c>
      <c r="AZT24" s="208" t="s">
        <v>535</v>
      </c>
      <c r="AZU24" s="208" t="s">
        <v>535</v>
      </c>
      <c r="AZV24" s="208" t="s">
        <v>535</v>
      </c>
      <c r="AZW24" s="208" t="s">
        <v>535</v>
      </c>
      <c r="AZX24" s="208" t="s">
        <v>535</v>
      </c>
      <c r="AZY24" s="208" t="s">
        <v>535</v>
      </c>
      <c r="AZZ24" s="208" t="s">
        <v>535</v>
      </c>
      <c r="BAA24" s="208" t="s">
        <v>535</v>
      </c>
      <c r="BAB24" s="208" t="s">
        <v>535</v>
      </c>
      <c r="BAC24" s="208" t="s">
        <v>535</v>
      </c>
      <c r="BAD24" s="208" t="s">
        <v>535</v>
      </c>
      <c r="BAE24" s="208" t="s">
        <v>535</v>
      </c>
      <c r="BAF24" s="208" t="s">
        <v>535</v>
      </c>
      <c r="BAG24" s="208" t="s">
        <v>535</v>
      </c>
      <c r="BAH24" s="208" t="s">
        <v>535</v>
      </c>
      <c r="BAI24" s="208" t="s">
        <v>535</v>
      </c>
      <c r="BAJ24" s="208" t="s">
        <v>535</v>
      </c>
      <c r="BAK24" s="208" t="s">
        <v>535</v>
      </c>
      <c r="BAL24" s="208" t="s">
        <v>535</v>
      </c>
      <c r="BAM24" s="208" t="s">
        <v>535</v>
      </c>
      <c r="BAN24" s="208" t="s">
        <v>535</v>
      </c>
      <c r="BAO24" s="208" t="s">
        <v>535</v>
      </c>
      <c r="BAP24" s="208" t="s">
        <v>535</v>
      </c>
      <c r="BAQ24" s="208" t="s">
        <v>535</v>
      </c>
      <c r="BAR24" s="208" t="s">
        <v>535</v>
      </c>
      <c r="BAS24" s="208" t="s">
        <v>535</v>
      </c>
      <c r="BAT24" s="208" t="s">
        <v>535</v>
      </c>
      <c r="BAU24" s="208" t="s">
        <v>535</v>
      </c>
      <c r="BAV24" s="208" t="s">
        <v>535</v>
      </c>
      <c r="BAW24" s="208" t="s">
        <v>535</v>
      </c>
      <c r="BAX24" s="208" t="s">
        <v>535</v>
      </c>
      <c r="BAY24" s="208" t="s">
        <v>535</v>
      </c>
      <c r="BAZ24" s="208" t="s">
        <v>535</v>
      </c>
      <c r="BBA24" s="208" t="s">
        <v>535</v>
      </c>
      <c r="BBB24" s="208" t="s">
        <v>535</v>
      </c>
      <c r="BBC24" s="208" t="s">
        <v>535</v>
      </c>
      <c r="BBD24" s="208" t="s">
        <v>535</v>
      </c>
      <c r="BBE24" s="208" t="s">
        <v>535</v>
      </c>
      <c r="BBF24" s="208" t="s">
        <v>535</v>
      </c>
      <c r="BBG24" s="208" t="s">
        <v>535</v>
      </c>
      <c r="BBH24" s="208" t="s">
        <v>535</v>
      </c>
      <c r="BBI24" s="208" t="s">
        <v>535</v>
      </c>
      <c r="BBJ24" s="208" t="s">
        <v>535</v>
      </c>
      <c r="BBK24" s="208" t="s">
        <v>535</v>
      </c>
      <c r="BBL24" s="208" t="s">
        <v>535</v>
      </c>
      <c r="BBM24" s="208" t="s">
        <v>535</v>
      </c>
      <c r="BBN24" s="208" t="s">
        <v>535</v>
      </c>
      <c r="BBO24" s="208" t="s">
        <v>535</v>
      </c>
      <c r="BBP24" s="208" t="s">
        <v>535</v>
      </c>
      <c r="BBQ24" s="208" t="s">
        <v>535</v>
      </c>
      <c r="BBR24" s="208" t="s">
        <v>535</v>
      </c>
      <c r="BBS24" s="208" t="s">
        <v>535</v>
      </c>
      <c r="BBT24" s="208" t="s">
        <v>535</v>
      </c>
      <c r="BBU24" s="208" t="s">
        <v>535</v>
      </c>
      <c r="BBV24" s="208" t="s">
        <v>535</v>
      </c>
      <c r="BBW24" s="208" t="s">
        <v>535</v>
      </c>
      <c r="BBX24" s="208" t="s">
        <v>535</v>
      </c>
      <c r="BBY24" s="208" t="s">
        <v>535</v>
      </c>
      <c r="BBZ24" s="208" t="s">
        <v>535</v>
      </c>
      <c r="BCA24" s="208" t="s">
        <v>535</v>
      </c>
      <c r="BCB24" s="208" t="s">
        <v>535</v>
      </c>
      <c r="BCC24" s="208" t="s">
        <v>535</v>
      </c>
      <c r="BCD24" s="208" t="s">
        <v>535</v>
      </c>
      <c r="BCE24" s="208" t="s">
        <v>535</v>
      </c>
      <c r="BCF24" s="208" t="s">
        <v>535</v>
      </c>
      <c r="BCG24" s="208" t="s">
        <v>535</v>
      </c>
      <c r="BCH24" s="208" t="s">
        <v>535</v>
      </c>
      <c r="BCI24" s="208" t="s">
        <v>535</v>
      </c>
      <c r="BCJ24" s="208" t="s">
        <v>535</v>
      </c>
      <c r="BCK24" s="208" t="s">
        <v>535</v>
      </c>
      <c r="BCL24" s="208" t="s">
        <v>535</v>
      </c>
      <c r="BCM24" s="208" t="s">
        <v>535</v>
      </c>
      <c r="BCN24" s="208" t="s">
        <v>535</v>
      </c>
      <c r="BCO24" s="208" t="s">
        <v>535</v>
      </c>
      <c r="BCP24" s="208" t="s">
        <v>535</v>
      </c>
      <c r="BCQ24" s="208" t="s">
        <v>535</v>
      </c>
      <c r="BCR24" s="208" t="s">
        <v>535</v>
      </c>
      <c r="BCS24" s="208" t="s">
        <v>535</v>
      </c>
      <c r="BCT24" s="208" t="s">
        <v>535</v>
      </c>
      <c r="BCU24" s="208" t="s">
        <v>535</v>
      </c>
      <c r="BCV24" s="208" t="s">
        <v>535</v>
      </c>
      <c r="BCW24" s="208" t="s">
        <v>535</v>
      </c>
      <c r="BCX24" s="208" t="s">
        <v>535</v>
      </c>
      <c r="BCY24" s="208" t="s">
        <v>535</v>
      </c>
      <c r="BCZ24" s="208" t="s">
        <v>535</v>
      </c>
      <c r="BDA24" s="208" t="s">
        <v>535</v>
      </c>
      <c r="BDB24" s="208" t="s">
        <v>535</v>
      </c>
      <c r="BDC24" s="208" t="s">
        <v>535</v>
      </c>
      <c r="BDD24" s="208" t="s">
        <v>535</v>
      </c>
      <c r="BDE24" s="208" t="s">
        <v>535</v>
      </c>
      <c r="BDF24" s="208" t="s">
        <v>535</v>
      </c>
      <c r="BDG24" s="208" t="s">
        <v>535</v>
      </c>
      <c r="BDH24" s="208" t="s">
        <v>535</v>
      </c>
      <c r="BDI24" s="208" t="s">
        <v>535</v>
      </c>
      <c r="BDJ24" s="208" t="s">
        <v>535</v>
      </c>
      <c r="BDK24" s="208" t="s">
        <v>535</v>
      </c>
      <c r="BDL24" s="208" t="s">
        <v>535</v>
      </c>
      <c r="BDM24" s="208" t="s">
        <v>535</v>
      </c>
      <c r="BDN24" s="208" t="s">
        <v>535</v>
      </c>
      <c r="BDO24" s="208" t="s">
        <v>535</v>
      </c>
      <c r="BDP24" s="208" t="s">
        <v>535</v>
      </c>
      <c r="BDQ24" s="208" t="s">
        <v>535</v>
      </c>
      <c r="BDR24" s="208" t="s">
        <v>535</v>
      </c>
      <c r="BDS24" s="208" t="s">
        <v>535</v>
      </c>
      <c r="BDT24" s="208" t="s">
        <v>535</v>
      </c>
      <c r="BDU24" s="208" t="s">
        <v>535</v>
      </c>
      <c r="BDV24" s="208" t="s">
        <v>535</v>
      </c>
      <c r="BDW24" s="208" t="s">
        <v>535</v>
      </c>
      <c r="BDX24" s="208" t="s">
        <v>535</v>
      </c>
      <c r="BDY24" s="208" t="s">
        <v>535</v>
      </c>
      <c r="BDZ24" s="208" t="s">
        <v>535</v>
      </c>
      <c r="BEA24" s="208" t="s">
        <v>535</v>
      </c>
      <c r="BEB24" s="208" t="s">
        <v>535</v>
      </c>
      <c r="BEC24" s="208" t="s">
        <v>535</v>
      </c>
      <c r="BED24" s="208" t="s">
        <v>535</v>
      </c>
      <c r="BEE24" s="208" t="s">
        <v>535</v>
      </c>
      <c r="BEF24" s="208" t="s">
        <v>535</v>
      </c>
      <c r="BEG24" s="208" t="s">
        <v>535</v>
      </c>
      <c r="BEH24" s="208" t="s">
        <v>535</v>
      </c>
      <c r="BEI24" s="208" t="s">
        <v>535</v>
      </c>
      <c r="BEJ24" s="208" t="s">
        <v>535</v>
      </c>
      <c r="BEK24" s="208" t="s">
        <v>535</v>
      </c>
      <c r="BEL24" s="208" t="s">
        <v>535</v>
      </c>
      <c r="BEM24" s="208" t="s">
        <v>535</v>
      </c>
      <c r="BEN24" s="208" t="s">
        <v>535</v>
      </c>
      <c r="BEO24" s="208" t="s">
        <v>535</v>
      </c>
      <c r="BEP24" s="208" t="s">
        <v>535</v>
      </c>
      <c r="BEQ24" s="208" t="s">
        <v>535</v>
      </c>
      <c r="BER24" s="208" t="s">
        <v>535</v>
      </c>
      <c r="BES24" s="208" t="s">
        <v>535</v>
      </c>
      <c r="BET24" s="208" t="s">
        <v>535</v>
      </c>
      <c r="BEU24" s="208" t="s">
        <v>535</v>
      </c>
      <c r="BEV24" s="208" t="s">
        <v>535</v>
      </c>
      <c r="BEW24" s="208" t="s">
        <v>535</v>
      </c>
      <c r="BEX24" s="208" t="s">
        <v>535</v>
      </c>
      <c r="BEY24" s="208" t="s">
        <v>535</v>
      </c>
      <c r="BEZ24" s="208" t="s">
        <v>535</v>
      </c>
      <c r="BFA24" s="208" t="s">
        <v>535</v>
      </c>
      <c r="BFB24" s="208" t="s">
        <v>535</v>
      </c>
      <c r="BFC24" s="208" t="s">
        <v>535</v>
      </c>
      <c r="BFD24" s="208" t="s">
        <v>535</v>
      </c>
      <c r="BFE24" s="208" t="s">
        <v>535</v>
      </c>
      <c r="BFF24" s="208" t="s">
        <v>535</v>
      </c>
      <c r="BFG24" s="208" t="s">
        <v>535</v>
      </c>
      <c r="BFH24" s="208" t="s">
        <v>535</v>
      </c>
      <c r="BFI24" s="208" t="s">
        <v>535</v>
      </c>
      <c r="BFJ24" s="208" t="s">
        <v>535</v>
      </c>
      <c r="BFK24" s="208" t="s">
        <v>535</v>
      </c>
      <c r="BFL24" s="208" t="s">
        <v>535</v>
      </c>
      <c r="BFM24" s="208" t="s">
        <v>535</v>
      </c>
      <c r="BFN24" s="208" t="s">
        <v>535</v>
      </c>
      <c r="BFO24" s="208" t="s">
        <v>535</v>
      </c>
      <c r="BFP24" s="208" t="s">
        <v>535</v>
      </c>
      <c r="BFQ24" s="208" t="s">
        <v>535</v>
      </c>
      <c r="BFR24" s="208" t="s">
        <v>535</v>
      </c>
      <c r="BFS24" s="208" t="s">
        <v>535</v>
      </c>
      <c r="BFT24" s="208" t="s">
        <v>535</v>
      </c>
      <c r="BFU24" s="208" t="s">
        <v>535</v>
      </c>
      <c r="BFV24" s="208" t="s">
        <v>535</v>
      </c>
      <c r="BFW24" s="208" t="s">
        <v>535</v>
      </c>
      <c r="BFX24" s="208" t="s">
        <v>535</v>
      </c>
      <c r="BFY24" s="208" t="s">
        <v>535</v>
      </c>
      <c r="BFZ24" s="208" t="s">
        <v>535</v>
      </c>
      <c r="BGA24" s="208" t="s">
        <v>535</v>
      </c>
      <c r="BGB24" s="208" t="s">
        <v>535</v>
      </c>
      <c r="BGC24" s="208" t="s">
        <v>535</v>
      </c>
      <c r="BGD24" s="208" t="s">
        <v>535</v>
      </c>
      <c r="BGE24" s="208" t="s">
        <v>535</v>
      </c>
      <c r="BGF24" s="208" t="s">
        <v>535</v>
      </c>
      <c r="BGG24" s="208" t="s">
        <v>535</v>
      </c>
      <c r="BGH24" s="208" t="s">
        <v>535</v>
      </c>
      <c r="BGI24" s="208" t="s">
        <v>535</v>
      </c>
      <c r="BGJ24" s="208" t="s">
        <v>535</v>
      </c>
      <c r="BGK24" s="208" t="s">
        <v>535</v>
      </c>
      <c r="BGL24" s="208" t="s">
        <v>535</v>
      </c>
      <c r="BGM24" s="208" t="s">
        <v>535</v>
      </c>
      <c r="BGN24" s="208" t="s">
        <v>535</v>
      </c>
      <c r="BGO24" s="208" t="s">
        <v>535</v>
      </c>
      <c r="BGP24" s="208" t="s">
        <v>535</v>
      </c>
      <c r="BGQ24" s="208" t="s">
        <v>535</v>
      </c>
      <c r="BGR24" s="208" t="s">
        <v>535</v>
      </c>
      <c r="BGS24" s="208" t="s">
        <v>535</v>
      </c>
      <c r="BGT24" s="208" t="s">
        <v>535</v>
      </c>
      <c r="BGU24" s="208" t="s">
        <v>535</v>
      </c>
      <c r="BGV24" s="208" t="s">
        <v>535</v>
      </c>
      <c r="BGW24" s="208" t="s">
        <v>535</v>
      </c>
      <c r="BGX24" s="208" t="s">
        <v>535</v>
      </c>
      <c r="BGY24" s="208" t="s">
        <v>535</v>
      </c>
      <c r="BGZ24" s="208" t="s">
        <v>535</v>
      </c>
      <c r="BHA24" s="208" t="s">
        <v>535</v>
      </c>
      <c r="BHB24" s="208" t="s">
        <v>535</v>
      </c>
      <c r="BHC24" s="208" t="s">
        <v>535</v>
      </c>
      <c r="BHD24" s="208" t="s">
        <v>535</v>
      </c>
      <c r="BHE24" s="208" t="s">
        <v>535</v>
      </c>
      <c r="BHF24" s="208" t="s">
        <v>535</v>
      </c>
      <c r="BHG24" s="208" t="s">
        <v>535</v>
      </c>
      <c r="BHH24" s="208" t="s">
        <v>535</v>
      </c>
      <c r="BHI24" s="208" t="s">
        <v>535</v>
      </c>
      <c r="BHJ24" s="208" t="s">
        <v>535</v>
      </c>
      <c r="BHK24" s="208" t="s">
        <v>535</v>
      </c>
      <c r="BHL24" s="208" t="s">
        <v>535</v>
      </c>
      <c r="BHM24" s="208" t="s">
        <v>535</v>
      </c>
      <c r="BHN24" s="208" t="s">
        <v>535</v>
      </c>
      <c r="BHO24" s="208" t="s">
        <v>535</v>
      </c>
      <c r="BHP24" s="208" t="s">
        <v>535</v>
      </c>
      <c r="BHQ24" s="208" t="s">
        <v>535</v>
      </c>
      <c r="BHR24" s="208" t="s">
        <v>535</v>
      </c>
      <c r="BHS24" s="208" t="s">
        <v>535</v>
      </c>
      <c r="BHT24" s="208" t="s">
        <v>535</v>
      </c>
      <c r="BHU24" s="208" t="s">
        <v>535</v>
      </c>
      <c r="BHV24" s="208" t="s">
        <v>535</v>
      </c>
      <c r="BHW24" s="208" t="s">
        <v>535</v>
      </c>
      <c r="BHX24" s="208" t="s">
        <v>535</v>
      </c>
      <c r="BHY24" s="208" t="s">
        <v>535</v>
      </c>
      <c r="BHZ24" s="208" t="s">
        <v>535</v>
      </c>
      <c r="BIA24" s="208" t="s">
        <v>535</v>
      </c>
      <c r="BIB24" s="208" t="s">
        <v>535</v>
      </c>
      <c r="BIC24" s="208" t="s">
        <v>535</v>
      </c>
      <c r="BID24" s="208" t="s">
        <v>535</v>
      </c>
      <c r="BIE24" s="208" t="s">
        <v>535</v>
      </c>
      <c r="BIF24" s="208" t="s">
        <v>535</v>
      </c>
      <c r="BIG24" s="208" t="s">
        <v>535</v>
      </c>
      <c r="BIH24" s="208" t="s">
        <v>535</v>
      </c>
      <c r="BII24" s="208" t="s">
        <v>535</v>
      </c>
      <c r="BIJ24" s="208" t="s">
        <v>535</v>
      </c>
      <c r="BIK24" s="208" t="s">
        <v>535</v>
      </c>
      <c r="BIL24" s="208" t="s">
        <v>535</v>
      </c>
      <c r="BIM24" s="208" t="s">
        <v>535</v>
      </c>
      <c r="BIN24" s="208" t="s">
        <v>535</v>
      </c>
      <c r="BIO24" s="208" t="s">
        <v>535</v>
      </c>
      <c r="BIP24" s="208" t="s">
        <v>535</v>
      </c>
      <c r="BIQ24" s="208" t="s">
        <v>535</v>
      </c>
      <c r="BIR24" s="208" t="s">
        <v>535</v>
      </c>
      <c r="BIS24" s="208" t="s">
        <v>535</v>
      </c>
      <c r="BIT24" s="208" t="s">
        <v>535</v>
      </c>
      <c r="BIU24" s="208" t="s">
        <v>535</v>
      </c>
      <c r="BIV24" s="208" t="s">
        <v>535</v>
      </c>
      <c r="BIW24" s="208" t="s">
        <v>535</v>
      </c>
      <c r="BIX24" s="208" t="s">
        <v>535</v>
      </c>
      <c r="BIY24" s="208" t="s">
        <v>535</v>
      </c>
      <c r="BIZ24" s="208" t="s">
        <v>535</v>
      </c>
      <c r="BJA24" s="208" t="s">
        <v>535</v>
      </c>
      <c r="BJB24" s="208" t="s">
        <v>535</v>
      </c>
      <c r="BJC24" s="208" t="s">
        <v>535</v>
      </c>
      <c r="BJD24" s="208" t="s">
        <v>535</v>
      </c>
      <c r="BJE24" s="208" t="s">
        <v>535</v>
      </c>
      <c r="BJF24" s="208" t="s">
        <v>535</v>
      </c>
      <c r="BJG24" s="208" t="s">
        <v>535</v>
      </c>
      <c r="BJH24" s="208" t="s">
        <v>535</v>
      </c>
      <c r="BJI24" s="208" t="s">
        <v>535</v>
      </c>
      <c r="BJJ24" s="208" t="s">
        <v>535</v>
      </c>
      <c r="BJK24" s="208" t="s">
        <v>535</v>
      </c>
      <c r="BJL24" s="208" t="s">
        <v>535</v>
      </c>
      <c r="BJM24" s="208" t="s">
        <v>535</v>
      </c>
      <c r="BJN24" s="208" t="s">
        <v>535</v>
      </c>
      <c r="BJO24" s="208" t="s">
        <v>535</v>
      </c>
      <c r="BJP24" s="208" t="s">
        <v>535</v>
      </c>
      <c r="BJQ24" s="208" t="s">
        <v>535</v>
      </c>
      <c r="BJR24" s="208" t="s">
        <v>535</v>
      </c>
      <c r="BJS24" s="208" t="s">
        <v>535</v>
      </c>
      <c r="BJT24" s="208" t="s">
        <v>535</v>
      </c>
      <c r="BJU24" s="208" t="s">
        <v>535</v>
      </c>
      <c r="BJV24" s="208" t="s">
        <v>535</v>
      </c>
      <c r="BJW24" s="208" t="s">
        <v>535</v>
      </c>
      <c r="BJX24" s="208" t="s">
        <v>535</v>
      </c>
      <c r="BJY24" s="208" t="s">
        <v>535</v>
      </c>
      <c r="BJZ24" s="208" t="s">
        <v>535</v>
      </c>
      <c r="BKA24" s="208" t="s">
        <v>535</v>
      </c>
      <c r="BKB24" s="208" t="s">
        <v>535</v>
      </c>
      <c r="BKC24" s="208" t="s">
        <v>535</v>
      </c>
      <c r="BKD24" s="208" t="s">
        <v>535</v>
      </c>
      <c r="BKE24" s="208" t="s">
        <v>535</v>
      </c>
      <c r="BKF24" s="208" t="s">
        <v>535</v>
      </c>
      <c r="BKG24" s="208" t="s">
        <v>535</v>
      </c>
      <c r="BKH24" s="208" t="s">
        <v>535</v>
      </c>
      <c r="BKI24" s="208" t="s">
        <v>535</v>
      </c>
      <c r="BKJ24" s="208" t="s">
        <v>535</v>
      </c>
      <c r="BKK24" s="208" t="s">
        <v>535</v>
      </c>
      <c r="BKL24" s="208" t="s">
        <v>535</v>
      </c>
      <c r="BKM24" s="208" t="s">
        <v>535</v>
      </c>
      <c r="BKN24" s="208" t="s">
        <v>535</v>
      </c>
      <c r="BKO24" s="208" t="s">
        <v>535</v>
      </c>
      <c r="BKP24" s="208" t="s">
        <v>535</v>
      </c>
      <c r="BKQ24" s="208" t="s">
        <v>535</v>
      </c>
      <c r="BKR24" s="208" t="s">
        <v>535</v>
      </c>
      <c r="BKS24" s="208" t="s">
        <v>535</v>
      </c>
      <c r="BKT24" s="208" t="s">
        <v>535</v>
      </c>
      <c r="BKU24" s="208" t="s">
        <v>535</v>
      </c>
      <c r="BKV24" s="208" t="s">
        <v>535</v>
      </c>
      <c r="BKW24" s="208" t="s">
        <v>535</v>
      </c>
      <c r="BKX24" s="208" t="s">
        <v>535</v>
      </c>
      <c r="BKY24" s="208" t="s">
        <v>535</v>
      </c>
      <c r="BKZ24" s="208" t="s">
        <v>535</v>
      </c>
      <c r="BLA24" s="208" t="s">
        <v>535</v>
      </c>
      <c r="BLB24" s="208" t="s">
        <v>535</v>
      </c>
      <c r="BLC24" s="208" t="s">
        <v>535</v>
      </c>
      <c r="BLD24" s="208" t="s">
        <v>535</v>
      </c>
      <c r="BLE24" s="208" t="s">
        <v>535</v>
      </c>
      <c r="BLF24" s="208" t="s">
        <v>535</v>
      </c>
      <c r="BLG24" s="208" t="s">
        <v>535</v>
      </c>
      <c r="BLH24" s="208" t="s">
        <v>535</v>
      </c>
      <c r="BLI24" s="208" t="s">
        <v>535</v>
      </c>
      <c r="BLJ24" s="208" t="s">
        <v>535</v>
      </c>
      <c r="BLK24" s="208" t="s">
        <v>535</v>
      </c>
      <c r="BLL24" s="208" t="s">
        <v>535</v>
      </c>
      <c r="BLM24" s="208" t="s">
        <v>535</v>
      </c>
      <c r="BLN24" s="208" t="s">
        <v>535</v>
      </c>
      <c r="BLO24" s="208" t="s">
        <v>535</v>
      </c>
      <c r="BLP24" s="208" t="s">
        <v>535</v>
      </c>
      <c r="BLQ24" s="208" t="s">
        <v>535</v>
      </c>
      <c r="BLR24" s="208" t="s">
        <v>535</v>
      </c>
      <c r="BLS24" s="208" t="s">
        <v>535</v>
      </c>
      <c r="BLT24" s="208" t="s">
        <v>535</v>
      </c>
      <c r="BLU24" s="208" t="s">
        <v>535</v>
      </c>
      <c r="BLV24" s="208" t="s">
        <v>535</v>
      </c>
      <c r="BLW24" s="208" t="s">
        <v>535</v>
      </c>
      <c r="BLX24" s="208" t="s">
        <v>535</v>
      </c>
      <c r="BLY24" s="208" t="s">
        <v>535</v>
      </c>
      <c r="BLZ24" s="208" t="s">
        <v>535</v>
      </c>
      <c r="BMA24" s="208" t="s">
        <v>535</v>
      </c>
      <c r="BMB24" s="208" t="s">
        <v>535</v>
      </c>
      <c r="BMC24" s="208" t="s">
        <v>535</v>
      </c>
      <c r="BMD24" s="208" t="s">
        <v>535</v>
      </c>
      <c r="BME24" s="208" t="s">
        <v>535</v>
      </c>
      <c r="BMF24" s="208" t="s">
        <v>535</v>
      </c>
      <c r="BMG24" s="208" t="s">
        <v>535</v>
      </c>
      <c r="BMH24" s="208" t="s">
        <v>535</v>
      </c>
      <c r="BMI24" s="208" t="s">
        <v>535</v>
      </c>
      <c r="BMJ24" s="208" t="s">
        <v>535</v>
      </c>
      <c r="BMK24" s="208" t="s">
        <v>535</v>
      </c>
      <c r="BML24" s="208" t="s">
        <v>535</v>
      </c>
      <c r="BMM24" s="208" t="s">
        <v>535</v>
      </c>
      <c r="BMN24" s="208" t="s">
        <v>535</v>
      </c>
      <c r="BMO24" s="208" t="s">
        <v>535</v>
      </c>
      <c r="BMP24" s="208" t="s">
        <v>535</v>
      </c>
      <c r="BMQ24" s="208" t="s">
        <v>535</v>
      </c>
      <c r="BMR24" s="208" t="s">
        <v>535</v>
      </c>
      <c r="BMS24" s="208" t="s">
        <v>535</v>
      </c>
      <c r="BMT24" s="208" t="s">
        <v>535</v>
      </c>
      <c r="BMU24" s="208" t="s">
        <v>535</v>
      </c>
      <c r="BMV24" s="208" t="s">
        <v>535</v>
      </c>
      <c r="BMW24" s="208" t="s">
        <v>535</v>
      </c>
      <c r="BMX24" s="208" t="s">
        <v>535</v>
      </c>
      <c r="BMY24" s="208" t="s">
        <v>535</v>
      </c>
      <c r="BMZ24" s="208" t="s">
        <v>535</v>
      </c>
      <c r="BNA24" s="208" t="s">
        <v>535</v>
      </c>
      <c r="BNB24" s="208" t="s">
        <v>535</v>
      </c>
      <c r="BNC24" s="208" t="s">
        <v>535</v>
      </c>
      <c r="BND24" s="208" t="s">
        <v>535</v>
      </c>
      <c r="BNE24" s="208" t="s">
        <v>535</v>
      </c>
      <c r="BNF24" s="208" t="s">
        <v>535</v>
      </c>
      <c r="BNG24" s="208" t="s">
        <v>535</v>
      </c>
      <c r="BNH24" s="208" t="s">
        <v>535</v>
      </c>
      <c r="BNI24" s="208" t="s">
        <v>535</v>
      </c>
      <c r="BNJ24" s="208" t="s">
        <v>535</v>
      </c>
      <c r="BNK24" s="208" t="s">
        <v>535</v>
      </c>
      <c r="BNL24" s="208" t="s">
        <v>535</v>
      </c>
      <c r="BNM24" s="208" t="s">
        <v>535</v>
      </c>
      <c r="BNN24" s="208" t="s">
        <v>535</v>
      </c>
      <c r="BNO24" s="208" t="s">
        <v>535</v>
      </c>
      <c r="BNP24" s="208" t="s">
        <v>535</v>
      </c>
      <c r="BNQ24" s="208" t="s">
        <v>535</v>
      </c>
      <c r="BNR24" s="208" t="s">
        <v>535</v>
      </c>
      <c r="BNS24" s="208" t="s">
        <v>535</v>
      </c>
      <c r="BNT24" s="208" t="s">
        <v>535</v>
      </c>
      <c r="BNU24" s="208" t="s">
        <v>535</v>
      </c>
      <c r="BNV24" s="208" t="s">
        <v>535</v>
      </c>
      <c r="BNW24" s="208" t="s">
        <v>535</v>
      </c>
      <c r="BNX24" s="208" t="s">
        <v>535</v>
      </c>
      <c r="BNY24" s="208" t="s">
        <v>535</v>
      </c>
      <c r="BNZ24" s="208" t="s">
        <v>535</v>
      </c>
      <c r="BOA24" s="208" t="s">
        <v>535</v>
      </c>
      <c r="BOB24" s="208" t="s">
        <v>535</v>
      </c>
      <c r="BOC24" s="208" t="s">
        <v>535</v>
      </c>
      <c r="BOD24" s="208" t="s">
        <v>535</v>
      </c>
      <c r="BOE24" s="208" t="s">
        <v>535</v>
      </c>
      <c r="BOF24" s="208" t="s">
        <v>535</v>
      </c>
      <c r="BOG24" s="208" t="s">
        <v>535</v>
      </c>
      <c r="BOH24" s="208" t="s">
        <v>535</v>
      </c>
      <c r="BOI24" s="208" t="s">
        <v>535</v>
      </c>
      <c r="BOJ24" s="208" t="s">
        <v>535</v>
      </c>
      <c r="BOK24" s="208" t="s">
        <v>535</v>
      </c>
      <c r="BOL24" s="208" t="s">
        <v>535</v>
      </c>
      <c r="BOM24" s="208" t="s">
        <v>535</v>
      </c>
      <c r="BON24" s="208" t="s">
        <v>535</v>
      </c>
      <c r="BOO24" s="208" t="s">
        <v>535</v>
      </c>
      <c r="BOP24" s="208" t="s">
        <v>535</v>
      </c>
      <c r="BOQ24" s="208" t="s">
        <v>535</v>
      </c>
      <c r="BOR24" s="208" t="s">
        <v>535</v>
      </c>
      <c r="BOS24" s="208" t="s">
        <v>535</v>
      </c>
      <c r="BOT24" s="208" t="s">
        <v>535</v>
      </c>
      <c r="BOU24" s="208" t="s">
        <v>535</v>
      </c>
      <c r="BOV24" s="208" t="s">
        <v>535</v>
      </c>
      <c r="BOW24" s="208" t="s">
        <v>535</v>
      </c>
      <c r="BOX24" s="208" t="s">
        <v>535</v>
      </c>
      <c r="BOY24" s="208" t="s">
        <v>535</v>
      </c>
      <c r="BOZ24" s="208" t="s">
        <v>535</v>
      </c>
      <c r="BPA24" s="208" t="s">
        <v>535</v>
      </c>
      <c r="BPB24" s="208" t="s">
        <v>535</v>
      </c>
      <c r="BPC24" s="208" t="s">
        <v>535</v>
      </c>
      <c r="BPD24" s="208" t="s">
        <v>535</v>
      </c>
      <c r="BPE24" s="208" t="s">
        <v>535</v>
      </c>
      <c r="BPF24" s="208" t="s">
        <v>535</v>
      </c>
      <c r="BPG24" s="208" t="s">
        <v>535</v>
      </c>
      <c r="BPH24" s="208" t="s">
        <v>535</v>
      </c>
      <c r="BPI24" s="208" t="s">
        <v>535</v>
      </c>
      <c r="BPJ24" s="208" t="s">
        <v>535</v>
      </c>
      <c r="BPK24" s="208" t="s">
        <v>535</v>
      </c>
      <c r="BPL24" s="208" t="s">
        <v>535</v>
      </c>
      <c r="BPM24" s="208" t="s">
        <v>535</v>
      </c>
      <c r="BPN24" s="208" t="s">
        <v>535</v>
      </c>
      <c r="BPO24" s="208" t="s">
        <v>535</v>
      </c>
      <c r="BPP24" s="208" t="s">
        <v>535</v>
      </c>
      <c r="BPQ24" s="208" t="s">
        <v>535</v>
      </c>
      <c r="BPR24" s="208" t="s">
        <v>535</v>
      </c>
      <c r="BPS24" s="208" t="s">
        <v>535</v>
      </c>
      <c r="BPT24" s="208" t="s">
        <v>535</v>
      </c>
      <c r="BPU24" s="208" t="s">
        <v>535</v>
      </c>
      <c r="BPV24" s="208" t="s">
        <v>535</v>
      </c>
      <c r="BPW24" s="208" t="s">
        <v>535</v>
      </c>
      <c r="BPX24" s="208" t="s">
        <v>535</v>
      </c>
      <c r="BPY24" s="208" t="s">
        <v>535</v>
      </c>
      <c r="BPZ24" s="208" t="s">
        <v>535</v>
      </c>
      <c r="BQA24" s="208" t="s">
        <v>535</v>
      </c>
      <c r="BQB24" s="208" t="s">
        <v>535</v>
      </c>
      <c r="BQC24" s="208" t="s">
        <v>535</v>
      </c>
      <c r="BQD24" s="208" t="s">
        <v>535</v>
      </c>
      <c r="BQE24" s="208" t="s">
        <v>535</v>
      </c>
      <c r="BQF24" s="208" t="s">
        <v>535</v>
      </c>
      <c r="BQG24" s="208" t="s">
        <v>535</v>
      </c>
      <c r="BQH24" s="208" t="s">
        <v>535</v>
      </c>
      <c r="BQI24" s="208" t="s">
        <v>535</v>
      </c>
      <c r="BQJ24" s="208" t="s">
        <v>535</v>
      </c>
      <c r="BQK24" s="208" t="s">
        <v>535</v>
      </c>
      <c r="BQL24" s="208" t="s">
        <v>535</v>
      </c>
      <c r="BQM24" s="208" t="s">
        <v>535</v>
      </c>
      <c r="BQN24" s="208" t="s">
        <v>535</v>
      </c>
      <c r="BQO24" s="208" t="s">
        <v>535</v>
      </c>
      <c r="BQP24" s="208" t="s">
        <v>535</v>
      </c>
      <c r="BQQ24" s="208" t="s">
        <v>535</v>
      </c>
      <c r="BQR24" s="208" t="s">
        <v>535</v>
      </c>
      <c r="BQS24" s="208" t="s">
        <v>535</v>
      </c>
      <c r="BQT24" s="208" t="s">
        <v>535</v>
      </c>
      <c r="BQU24" s="208" t="s">
        <v>535</v>
      </c>
      <c r="BQV24" s="208" t="s">
        <v>535</v>
      </c>
      <c r="BQW24" s="208" t="s">
        <v>535</v>
      </c>
      <c r="BQX24" s="208" t="s">
        <v>535</v>
      </c>
      <c r="BQY24" s="208" t="s">
        <v>535</v>
      </c>
      <c r="BQZ24" s="208" t="s">
        <v>535</v>
      </c>
      <c r="BRA24" s="208" t="s">
        <v>535</v>
      </c>
      <c r="BRB24" s="208" t="s">
        <v>535</v>
      </c>
      <c r="BRC24" s="208" t="s">
        <v>535</v>
      </c>
      <c r="BRD24" s="208" t="s">
        <v>535</v>
      </c>
      <c r="BRE24" s="208" t="s">
        <v>535</v>
      </c>
      <c r="BRF24" s="208" t="s">
        <v>535</v>
      </c>
      <c r="BRG24" s="208" t="s">
        <v>535</v>
      </c>
      <c r="BRH24" s="208" t="s">
        <v>535</v>
      </c>
      <c r="BRI24" s="208" t="s">
        <v>535</v>
      </c>
      <c r="BRJ24" s="208" t="s">
        <v>535</v>
      </c>
      <c r="BRK24" s="208" t="s">
        <v>535</v>
      </c>
      <c r="BRL24" s="208" t="s">
        <v>535</v>
      </c>
      <c r="BRM24" s="208" t="s">
        <v>535</v>
      </c>
      <c r="BRN24" s="208" t="s">
        <v>535</v>
      </c>
      <c r="BRO24" s="208" t="s">
        <v>535</v>
      </c>
      <c r="BRP24" s="208" t="s">
        <v>535</v>
      </c>
      <c r="BRQ24" s="208" t="s">
        <v>535</v>
      </c>
      <c r="BRR24" s="208" t="s">
        <v>535</v>
      </c>
      <c r="BRS24" s="208" t="s">
        <v>535</v>
      </c>
      <c r="BRT24" s="208" t="s">
        <v>535</v>
      </c>
      <c r="BRU24" s="208" t="s">
        <v>535</v>
      </c>
      <c r="BRV24" s="208" t="s">
        <v>535</v>
      </c>
      <c r="BRW24" s="208" t="s">
        <v>535</v>
      </c>
      <c r="BRX24" s="208" t="s">
        <v>535</v>
      </c>
      <c r="BRY24" s="208" t="s">
        <v>535</v>
      </c>
      <c r="BRZ24" s="208" t="s">
        <v>535</v>
      </c>
      <c r="BSA24" s="208" t="s">
        <v>535</v>
      </c>
      <c r="BSB24" s="208" t="s">
        <v>535</v>
      </c>
      <c r="BSC24" s="208" t="s">
        <v>535</v>
      </c>
      <c r="BSD24" s="208" t="s">
        <v>535</v>
      </c>
      <c r="BSE24" s="208" t="s">
        <v>535</v>
      </c>
      <c r="BSF24" s="208" t="s">
        <v>535</v>
      </c>
      <c r="BSG24" s="208" t="s">
        <v>535</v>
      </c>
      <c r="BSH24" s="208" t="s">
        <v>535</v>
      </c>
      <c r="BSI24" s="208" t="s">
        <v>535</v>
      </c>
      <c r="BSJ24" s="208" t="s">
        <v>535</v>
      </c>
      <c r="BSK24" s="208" t="s">
        <v>535</v>
      </c>
      <c r="BSL24" s="208" t="s">
        <v>535</v>
      </c>
      <c r="BSM24" s="208" t="s">
        <v>535</v>
      </c>
      <c r="BSN24" s="208" t="s">
        <v>535</v>
      </c>
      <c r="BSO24" s="208" t="s">
        <v>535</v>
      </c>
      <c r="BSP24" s="208" t="s">
        <v>535</v>
      </c>
      <c r="BSQ24" s="208" t="s">
        <v>535</v>
      </c>
      <c r="BSR24" s="208" t="s">
        <v>535</v>
      </c>
      <c r="BSS24" s="208" t="s">
        <v>535</v>
      </c>
      <c r="BST24" s="208" t="s">
        <v>535</v>
      </c>
      <c r="BSU24" s="208" t="s">
        <v>535</v>
      </c>
      <c r="BSV24" s="208" t="s">
        <v>535</v>
      </c>
      <c r="BSW24" s="208" t="s">
        <v>535</v>
      </c>
      <c r="BSX24" s="208" t="s">
        <v>535</v>
      </c>
      <c r="BSY24" s="208" t="s">
        <v>535</v>
      </c>
      <c r="BSZ24" s="208" t="s">
        <v>535</v>
      </c>
      <c r="BTA24" s="208" t="s">
        <v>535</v>
      </c>
      <c r="BTB24" s="208" t="s">
        <v>535</v>
      </c>
      <c r="BTC24" s="208" t="s">
        <v>535</v>
      </c>
      <c r="BTD24" s="208" t="s">
        <v>535</v>
      </c>
      <c r="BTE24" s="208" t="s">
        <v>535</v>
      </c>
      <c r="BTF24" s="208" t="s">
        <v>535</v>
      </c>
      <c r="BTG24" s="208" t="s">
        <v>535</v>
      </c>
      <c r="BTH24" s="208" t="s">
        <v>535</v>
      </c>
      <c r="BTI24" s="208" t="s">
        <v>535</v>
      </c>
      <c r="BTJ24" s="208" t="s">
        <v>535</v>
      </c>
      <c r="BTK24" s="208" t="s">
        <v>535</v>
      </c>
      <c r="BTL24" s="208" t="s">
        <v>535</v>
      </c>
      <c r="BTM24" s="208" t="s">
        <v>535</v>
      </c>
      <c r="BTN24" s="208" t="s">
        <v>535</v>
      </c>
      <c r="BTO24" s="208" t="s">
        <v>535</v>
      </c>
      <c r="BTP24" s="208" t="s">
        <v>535</v>
      </c>
      <c r="BTQ24" s="208" t="s">
        <v>535</v>
      </c>
      <c r="BTR24" s="208" t="s">
        <v>535</v>
      </c>
      <c r="BTS24" s="208" t="s">
        <v>535</v>
      </c>
      <c r="BTT24" s="208" t="s">
        <v>535</v>
      </c>
      <c r="BTU24" s="208" t="s">
        <v>535</v>
      </c>
      <c r="BTV24" s="208" t="s">
        <v>535</v>
      </c>
      <c r="BTW24" s="208" t="s">
        <v>535</v>
      </c>
      <c r="BTX24" s="208" t="s">
        <v>535</v>
      </c>
      <c r="BTY24" s="208" t="s">
        <v>535</v>
      </c>
      <c r="BTZ24" s="208" t="s">
        <v>535</v>
      </c>
      <c r="BUA24" s="208" t="s">
        <v>535</v>
      </c>
      <c r="BUB24" s="208" t="s">
        <v>535</v>
      </c>
      <c r="BUC24" s="208" t="s">
        <v>535</v>
      </c>
      <c r="BUD24" s="208" t="s">
        <v>535</v>
      </c>
      <c r="BUE24" s="208" t="s">
        <v>535</v>
      </c>
      <c r="BUF24" s="208" t="s">
        <v>535</v>
      </c>
      <c r="BUG24" s="208" t="s">
        <v>535</v>
      </c>
      <c r="BUH24" s="208" t="s">
        <v>535</v>
      </c>
      <c r="BUI24" s="208" t="s">
        <v>535</v>
      </c>
      <c r="BUJ24" s="208" t="s">
        <v>535</v>
      </c>
      <c r="BUK24" s="208" t="s">
        <v>535</v>
      </c>
      <c r="BUL24" s="208" t="s">
        <v>535</v>
      </c>
      <c r="BUM24" s="208" t="s">
        <v>535</v>
      </c>
      <c r="BUN24" s="208" t="s">
        <v>535</v>
      </c>
      <c r="BUO24" s="208" t="s">
        <v>535</v>
      </c>
      <c r="BUP24" s="208" t="s">
        <v>535</v>
      </c>
      <c r="BUQ24" s="208" t="s">
        <v>535</v>
      </c>
      <c r="BUR24" s="208" t="s">
        <v>535</v>
      </c>
      <c r="BUS24" s="208" t="s">
        <v>535</v>
      </c>
      <c r="BUT24" s="208" t="s">
        <v>535</v>
      </c>
      <c r="BUU24" s="208" t="s">
        <v>535</v>
      </c>
      <c r="BUV24" s="208" t="s">
        <v>535</v>
      </c>
      <c r="BUW24" s="208" t="s">
        <v>535</v>
      </c>
      <c r="BUX24" s="208" t="s">
        <v>535</v>
      </c>
      <c r="BUY24" s="208" t="s">
        <v>535</v>
      </c>
      <c r="BUZ24" s="208" t="s">
        <v>535</v>
      </c>
      <c r="BVA24" s="208" t="s">
        <v>535</v>
      </c>
      <c r="BVB24" s="208" t="s">
        <v>535</v>
      </c>
      <c r="BVC24" s="208" t="s">
        <v>535</v>
      </c>
      <c r="BVD24" s="208" t="s">
        <v>535</v>
      </c>
      <c r="BVE24" s="208" t="s">
        <v>535</v>
      </c>
      <c r="BVF24" s="208" t="s">
        <v>535</v>
      </c>
      <c r="BVG24" s="208" t="s">
        <v>535</v>
      </c>
      <c r="BVH24" s="208" t="s">
        <v>535</v>
      </c>
      <c r="BVI24" s="208" t="s">
        <v>535</v>
      </c>
      <c r="BVJ24" s="208" t="s">
        <v>535</v>
      </c>
      <c r="BVK24" s="208" t="s">
        <v>535</v>
      </c>
      <c r="BVL24" s="208" t="s">
        <v>535</v>
      </c>
      <c r="BVM24" s="208" t="s">
        <v>535</v>
      </c>
      <c r="BVN24" s="208" t="s">
        <v>535</v>
      </c>
      <c r="BVO24" s="208" t="s">
        <v>535</v>
      </c>
      <c r="BVP24" s="208" t="s">
        <v>535</v>
      </c>
      <c r="BVQ24" s="208" t="s">
        <v>535</v>
      </c>
      <c r="BVR24" s="208" t="s">
        <v>535</v>
      </c>
      <c r="BVS24" s="208" t="s">
        <v>535</v>
      </c>
      <c r="BVT24" s="208" t="s">
        <v>535</v>
      </c>
      <c r="BVU24" s="208" t="s">
        <v>535</v>
      </c>
      <c r="BVV24" s="208" t="s">
        <v>535</v>
      </c>
      <c r="BVW24" s="208" t="s">
        <v>535</v>
      </c>
      <c r="BVX24" s="208" t="s">
        <v>535</v>
      </c>
      <c r="BVY24" s="208" t="s">
        <v>535</v>
      </c>
      <c r="BVZ24" s="208" t="s">
        <v>535</v>
      </c>
      <c r="BWA24" s="208" t="s">
        <v>535</v>
      </c>
      <c r="BWB24" s="208" t="s">
        <v>535</v>
      </c>
      <c r="BWC24" s="208" t="s">
        <v>535</v>
      </c>
      <c r="BWD24" s="208" t="s">
        <v>535</v>
      </c>
      <c r="BWE24" s="208" t="s">
        <v>535</v>
      </c>
      <c r="BWF24" s="208" t="s">
        <v>535</v>
      </c>
      <c r="BWG24" s="208" t="s">
        <v>535</v>
      </c>
      <c r="BWH24" s="208" t="s">
        <v>535</v>
      </c>
      <c r="BWI24" s="208" t="s">
        <v>535</v>
      </c>
      <c r="BWJ24" s="208" t="s">
        <v>535</v>
      </c>
      <c r="BWK24" s="208" t="s">
        <v>535</v>
      </c>
      <c r="BWL24" s="208" t="s">
        <v>535</v>
      </c>
      <c r="BWM24" s="208" t="s">
        <v>535</v>
      </c>
      <c r="BWN24" s="208" t="s">
        <v>535</v>
      </c>
      <c r="BWO24" s="208" t="s">
        <v>535</v>
      </c>
      <c r="BWP24" s="208" t="s">
        <v>535</v>
      </c>
      <c r="BWQ24" s="208" t="s">
        <v>535</v>
      </c>
      <c r="BWR24" s="208" t="s">
        <v>535</v>
      </c>
      <c r="BWS24" s="208" t="s">
        <v>535</v>
      </c>
      <c r="BWT24" s="208" t="s">
        <v>535</v>
      </c>
      <c r="BWU24" s="208" t="s">
        <v>535</v>
      </c>
      <c r="BWV24" s="208" t="s">
        <v>535</v>
      </c>
      <c r="BWW24" s="208" t="s">
        <v>535</v>
      </c>
      <c r="BWX24" s="208" t="s">
        <v>535</v>
      </c>
      <c r="BWY24" s="208" t="s">
        <v>535</v>
      </c>
      <c r="BWZ24" s="208" t="s">
        <v>535</v>
      </c>
      <c r="BXA24" s="208" t="s">
        <v>535</v>
      </c>
      <c r="BXB24" s="208" t="s">
        <v>535</v>
      </c>
      <c r="BXC24" s="208" t="s">
        <v>535</v>
      </c>
      <c r="BXD24" s="208" t="s">
        <v>535</v>
      </c>
      <c r="BXE24" s="208" t="s">
        <v>535</v>
      </c>
      <c r="BXF24" s="208" t="s">
        <v>535</v>
      </c>
      <c r="BXG24" s="208" t="s">
        <v>535</v>
      </c>
      <c r="BXH24" s="208" t="s">
        <v>535</v>
      </c>
      <c r="BXI24" s="208" t="s">
        <v>535</v>
      </c>
      <c r="BXJ24" s="208" t="s">
        <v>535</v>
      </c>
      <c r="BXK24" s="208" t="s">
        <v>535</v>
      </c>
      <c r="BXL24" s="208" t="s">
        <v>535</v>
      </c>
      <c r="BXM24" s="208" t="s">
        <v>535</v>
      </c>
      <c r="BXN24" s="208" t="s">
        <v>535</v>
      </c>
      <c r="BXO24" s="208" t="s">
        <v>535</v>
      </c>
      <c r="BXP24" s="208" t="s">
        <v>535</v>
      </c>
      <c r="BXQ24" s="208" t="s">
        <v>535</v>
      </c>
      <c r="BXR24" s="208" t="s">
        <v>535</v>
      </c>
      <c r="BXS24" s="208" t="s">
        <v>535</v>
      </c>
      <c r="BXT24" s="208" t="s">
        <v>535</v>
      </c>
      <c r="BXU24" s="208" t="s">
        <v>535</v>
      </c>
      <c r="BXV24" s="208" t="s">
        <v>535</v>
      </c>
      <c r="BXW24" s="208" t="s">
        <v>535</v>
      </c>
      <c r="BXX24" s="208" t="s">
        <v>535</v>
      </c>
      <c r="BXY24" s="208" t="s">
        <v>535</v>
      </c>
      <c r="BXZ24" s="208" t="s">
        <v>535</v>
      </c>
      <c r="BYA24" s="208" t="s">
        <v>535</v>
      </c>
      <c r="BYB24" s="208" t="s">
        <v>535</v>
      </c>
      <c r="BYC24" s="208" t="s">
        <v>535</v>
      </c>
      <c r="BYD24" s="208" t="s">
        <v>535</v>
      </c>
      <c r="BYE24" s="208" t="s">
        <v>535</v>
      </c>
      <c r="BYF24" s="208" t="s">
        <v>535</v>
      </c>
      <c r="BYG24" s="208" t="s">
        <v>535</v>
      </c>
      <c r="BYH24" s="208" t="s">
        <v>535</v>
      </c>
      <c r="BYI24" s="208" t="s">
        <v>535</v>
      </c>
      <c r="BYJ24" s="208" t="s">
        <v>535</v>
      </c>
      <c r="BYK24" s="208" t="s">
        <v>535</v>
      </c>
      <c r="BYL24" s="208" t="s">
        <v>535</v>
      </c>
      <c r="BYM24" s="208" t="s">
        <v>535</v>
      </c>
      <c r="BYN24" s="208" t="s">
        <v>535</v>
      </c>
      <c r="BYO24" s="208" t="s">
        <v>535</v>
      </c>
      <c r="BYP24" s="208" t="s">
        <v>535</v>
      </c>
      <c r="BYQ24" s="208" t="s">
        <v>535</v>
      </c>
      <c r="BYR24" s="208" t="s">
        <v>535</v>
      </c>
      <c r="BYS24" s="208" t="s">
        <v>535</v>
      </c>
      <c r="BYT24" s="208" t="s">
        <v>535</v>
      </c>
      <c r="BYU24" s="208" t="s">
        <v>535</v>
      </c>
      <c r="BYV24" s="208" t="s">
        <v>535</v>
      </c>
      <c r="BYW24" s="208" t="s">
        <v>535</v>
      </c>
      <c r="BYX24" s="208" t="s">
        <v>535</v>
      </c>
      <c r="BYY24" s="208" t="s">
        <v>535</v>
      </c>
      <c r="BYZ24" s="208" t="s">
        <v>535</v>
      </c>
      <c r="BZA24" s="208" t="s">
        <v>535</v>
      </c>
      <c r="BZB24" s="208" t="s">
        <v>535</v>
      </c>
      <c r="BZC24" s="208" t="s">
        <v>535</v>
      </c>
      <c r="BZD24" s="208" t="s">
        <v>535</v>
      </c>
      <c r="BZE24" s="208" t="s">
        <v>535</v>
      </c>
      <c r="BZF24" s="208" t="s">
        <v>535</v>
      </c>
      <c r="BZG24" s="208" t="s">
        <v>535</v>
      </c>
      <c r="BZH24" s="208" t="s">
        <v>535</v>
      </c>
      <c r="BZI24" s="208" t="s">
        <v>535</v>
      </c>
      <c r="BZJ24" s="208" t="s">
        <v>535</v>
      </c>
      <c r="BZK24" s="208" t="s">
        <v>535</v>
      </c>
      <c r="BZL24" s="208" t="s">
        <v>535</v>
      </c>
      <c r="BZM24" s="208" t="s">
        <v>535</v>
      </c>
      <c r="BZN24" s="208" t="s">
        <v>535</v>
      </c>
      <c r="BZO24" s="208" t="s">
        <v>535</v>
      </c>
      <c r="BZP24" s="208" t="s">
        <v>535</v>
      </c>
      <c r="BZQ24" s="208" t="s">
        <v>535</v>
      </c>
      <c r="BZR24" s="208" t="s">
        <v>535</v>
      </c>
      <c r="BZS24" s="208" t="s">
        <v>535</v>
      </c>
      <c r="BZT24" s="208" t="s">
        <v>535</v>
      </c>
      <c r="BZU24" s="208" t="s">
        <v>535</v>
      </c>
      <c r="BZV24" s="208" t="s">
        <v>535</v>
      </c>
      <c r="BZW24" s="208" t="s">
        <v>535</v>
      </c>
      <c r="BZX24" s="208" t="s">
        <v>535</v>
      </c>
      <c r="BZY24" s="208" t="s">
        <v>535</v>
      </c>
      <c r="BZZ24" s="208" t="s">
        <v>535</v>
      </c>
      <c r="CAA24" s="208" t="s">
        <v>535</v>
      </c>
      <c r="CAB24" s="208" t="s">
        <v>535</v>
      </c>
      <c r="CAC24" s="208" t="s">
        <v>535</v>
      </c>
      <c r="CAD24" s="208" t="s">
        <v>535</v>
      </c>
      <c r="CAE24" s="208" t="s">
        <v>535</v>
      </c>
      <c r="CAF24" s="208" t="s">
        <v>535</v>
      </c>
      <c r="CAG24" s="208" t="s">
        <v>535</v>
      </c>
      <c r="CAH24" s="208" t="s">
        <v>535</v>
      </c>
      <c r="CAI24" s="208" t="s">
        <v>535</v>
      </c>
      <c r="CAJ24" s="208" t="s">
        <v>535</v>
      </c>
      <c r="CAK24" s="208" t="s">
        <v>535</v>
      </c>
      <c r="CAL24" s="208" t="s">
        <v>535</v>
      </c>
      <c r="CAM24" s="208" t="s">
        <v>535</v>
      </c>
      <c r="CAN24" s="208" t="s">
        <v>535</v>
      </c>
      <c r="CAO24" s="208" t="s">
        <v>535</v>
      </c>
      <c r="CAP24" s="208" t="s">
        <v>535</v>
      </c>
      <c r="CAQ24" s="208" t="s">
        <v>535</v>
      </c>
      <c r="CAR24" s="208" t="s">
        <v>535</v>
      </c>
      <c r="CAS24" s="208" t="s">
        <v>535</v>
      </c>
      <c r="CAT24" s="208" t="s">
        <v>535</v>
      </c>
      <c r="CAU24" s="208" t="s">
        <v>535</v>
      </c>
      <c r="CAV24" s="208" t="s">
        <v>535</v>
      </c>
      <c r="CAW24" s="208" t="s">
        <v>535</v>
      </c>
      <c r="CAX24" s="208" t="s">
        <v>535</v>
      </c>
      <c r="CAY24" s="208" t="s">
        <v>535</v>
      </c>
      <c r="CAZ24" s="208" t="s">
        <v>535</v>
      </c>
      <c r="CBA24" s="208" t="s">
        <v>535</v>
      </c>
      <c r="CBB24" s="208" t="s">
        <v>535</v>
      </c>
      <c r="CBC24" s="208" t="s">
        <v>535</v>
      </c>
      <c r="CBD24" s="208" t="s">
        <v>535</v>
      </c>
      <c r="CBE24" s="208" t="s">
        <v>535</v>
      </c>
      <c r="CBF24" s="208" t="s">
        <v>535</v>
      </c>
      <c r="CBG24" s="208" t="s">
        <v>535</v>
      </c>
      <c r="CBH24" s="208" t="s">
        <v>535</v>
      </c>
      <c r="CBI24" s="208" t="s">
        <v>535</v>
      </c>
      <c r="CBJ24" s="208" t="s">
        <v>535</v>
      </c>
      <c r="CBK24" s="208" t="s">
        <v>535</v>
      </c>
      <c r="CBL24" s="208" t="s">
        <v>535</v>
      </c>
      <c r="CBM24" s="208" t="s">
        <v>535</v>
      </c>
      <c r="CBN24" s="208" t="s">
        <v>535</v>
      </c>
      <c r="CBO24" s="208" t="s">
        <v>535</v>
      </c>
      <c r="CBP24" s="208" t="s">
        <v>535</v>
      </c>
      <c r="CBQ24" s="208" t="s">
        <v>535</v>
      </c>
      <c r="CBR24" s="208" t="s">
        <v>535</v>
      </c>
      <c r="CBS24" s="208" t="s">
        <v>535</v>
      </c>
      <c r="CBT24" s="208" t="s">
        <v>535</v>
      </c>
      <c r="CBU24" s="208" t="s">
        <v>535</v>
      </c>
      <c r="CBV24" s="208" t="s">
        <v>535</v>
      </c>
      <c r="CBW24" s="208" t="s">
        <v>535</v>
      </c>
      <c r="CBX24" s="208" t="s">
        <v>535</v>
      </c>
      <c r="CBY24" s="208" t="s">
        <v>535</v>
      </c>
      <c r="CBZ24" s="208" t="s">
        <v>535</v>
      </c>
      <c r="CCA24" s="208" t="s">
        <v>535</v>
      </c>
      <c r="CCB24" s="208" t="s">
        <v>535</v>
      </c>
      <c r="CCC24" s="208" t="s">
        <v>535</v>
      </c>
      <c r="CCD24" s="208" t="s">
        <v>535</v>
      </c>
      <c r="CCE24" s="208" t="s">
        <v>535</v>
      </c>
      <c r="CCF24" s="208" t="s">
        <v>535</v>
      </c>
      <c r="CCG24" s="208" t="s">
        <v>535</v>
      </c>
      <c r="CCH24" s="208" t="s">
        <v>535</v>
      </c>
      <c r="CCI24" s="208" t="s">
        <v>535</v>
      </c>
      <c r="CCJ24" s="208" t="s">
        <v>535</v>
      </c>
      <c r="CCK24" s="208" t="s">
        <v>535</v>
      </c>
      <c r="CCL24" s="208" t="s">
        <v>535</v>
      </c>
      <c r="CCM24" s="208" t="s">
        <v>535</v>
      </c>
      <c r="CCN24" s="208" t="s">
        <v>535</v>
      </c>
      <c r="CCO24" s="208" t="s">
        <v>535</v>
      </c>
      <c r="CCP24" s="208" t="s">
        <v>535</v>
      </c>
      <c r="CCQ24" s="208" t="s">
        <v>535</v>
      </c>
      <c r="CCR24" s="208" t="s">
        <v>535</v>
      </c>
      <c r="CCS24" s="208" t="s">
        <v>535</v>
      </c>
      <c r="CCT24" s="208" t="s">
        <v>535</v>
      </c>
      <c r="CCU24" s="208" t="s">
        <v>535</v>
      </c>
      <c r="CCV24" s="208" t="s">
        <v>535</v>
      </c>
      <c r="CCW24" s="208" t="s">
        <v>535</v>
      </c>
      <c r="CCX24" s="208" t="s">
        <v>535</v>
      </c>
      <c r="CCY24" s="208" t="s">
        <v>535</v>
      </c>
      <c r="CCZ24" s="208" t="s">
        <v>535</v>
      </c>
      <c r="CDA24" s="208" t="s">
        <v>535</v>
      </c>
      <c r="CDB24" s="208" t="s">
        <v>535</v>
      </c>
      <c r="CDC24" s="208" t="s">
        <v>535</v>
      </c>
      <c r="CDD24" s="208" t="s">
        <v>535</v>
      </c>
      <c r="CDE24" s="208" t="s">
        <v>535</v>
      </c>
      <c r="CDF24" s="208" t="s">
        <v>535</v>
      </c>
      <c r="CDG24" s="208" t="s">
        <v>535</v>
      </c>
      <c r="CDH24" s="208" t="s">
        <v>535</v>
      </c>
      <c r="CDI24" s="208" t="s">
        <v>535</v>
      </c>
      <c r="CDJ24" s="208" t="s">
        <v>535</v>
      </c>
      <c r="CDK24" s="208" t="s">
        <v>535</v>
      </c>
      <c r="CDL24" s="208" t="s">
        <v>535</v>
      </c>
      <c r="CDM24" s="208" t="s">
        <v>535</v>
      </c>
      <c r="CDN24" s="208" t="s">
        <v>535</v>
      </c>
      <c r="CDO24" s="208" t="s">
        <v>535</v>
      </c>
      <c r="CDP24" s="208" t="s">
        <v>535</v>
      </c>
      <c r="CDQ24" s="208" t="s">
        <v>535</v>
      </c>
      <c r="CDR24" s="208" t="s">
        <v>535</v>
      </c>
      <c r="CDS24" s="208" t="s">
        <v>535</v>
      </c>
      <c r="CDT24" s="208" t="s">
        <v>535</v>
      </c>
      <c r="CDU24" s="208" t="s">
        <v>535</v>
      </c>
      <c r="CDV24" s="208" t="s">
        <v>535</v>
      </c>
      <c r="CDW24" s="208" t="s">
        <v>535</v>
      </c>
      <c r="CDX24" s="208" t="s">
        <v>535</v>
      </c>
      <c r="CDY24" s="208" t="s">
        <v>535</v>
      </c>
      <c r="CDZ24" s="208" t="s">
        <v>535</v>
      </c>
      <c r="CEA24" s="208" t="s">
        <v>535</v>
      </c>
      <c r="CEB24" s="208" t="s">
        <v>535</v>
      </c>
      <c r="CEC24" s="208" t="s">
        <v>535</v>
      </c>
      <c r="CED24" s="208" t="s">
        <v>535</v>
      </c>
      <c r="CEE24" s="208" t="s">
        <v>535</v>
      </c>
      <c r="CEF24" s="208" t="s">
        <v>535</v>
      </c>
      <c r="CEG24" s="208" t="s">
        <v>535</v>
      </c>
      <c r="CEH24" s="208" t="s">
        <v>535</v>
      </c>
      <c r="CEI24" s="208" t="s">
        <v>535</v>
      </c>
      <c r="CEJ24" s="208" t="s">
        <v>535</v>
      </c>
      <c r="CEK24" s="208" t="s">
        <v>535</v>
      </c>
      <c r="CEL24" s="208" t="s">
        <v>535</v>
      </c>
      <c r="CEM24" s="208" t="s">
        <v>535</v>
      </c>
      <c r="CEN24" s="208" t="s">
        <v>535</v>
      </c>
      <c r="CEO24" s="208" t="s">
        <v>535</v>
      </c>
      <c r="CEP24" s="208" t="s">
        <v>535</v>
      </c>
      <c r="CEQ24" s="208" t="s">
        <v>535</v>
      </c>
      <c r="CER24" s="208" t="s">
        <v>535</v>
      </c>
      <c r="CES24" s="208" t="s">
        <v>535</v>
      </c>
      <c r="CET24" s="208" t="s">
        <v>535</v>
      </c>
      <c r="CEU24" s="208" t="s">
        <v>535</v>
      </c>
      <c r="CEV24" s="208" t="s">
        <v>535</v>
      </c>
      <c r="CEW24" s="208" t="s">
        <v>535</v>
      </c>
      <c r="CEX24" s="208" t="s">
        <v>535</v>
      </c>
      <c r="CEY24" s="208" t="s">
        <v>535</v>
      </c>
      <c r="CEZ24" s="208" t="s">
        <v>535</v>
      </c>
      <c r="CFA24" s="208" t="s">
        <v>535</v>
      </c>
      <c r="CFB24" s="208" t="s">
        <v>535</v>
      </c>
      <c r="CFC24" s="208" t="s">
        <v>535</v>
      </c>
      <c r="CFD24" s="208" t="s">
        <v>535</v>
      </c>
      <c r="CFE24" s="208" t="s">
        <v>535</v>
      </c>
      <c r="CFF24" s="208" t="s">
        <v>535</v>
      </c>
      <c r="CFG24" s="208" t="s">
        <v>535</v>
      </c>
      <c r="CFH24" s="208" t="s">
        <v>535</v>
      </c>
      <c r="CFI24" s="208" t="s">
        <v>535</v>
      </c>
      <c r="CFJ24" s="208" t="s">
        <v>535</v>
      </c>
      <c r="CFK24" s="208" t="s">
        <v>535</v>
      </c>
      <c r="CFL24" s="208" t="s">
        <v>535</v>
      </c>
      <c r="CFM24" s="208" t="s">
        <v>535</v>
      </c>
      <c r="CFN24" s="208" t="s">
        <v>535</v>
      </c>
      <c r="CFO24" s="208" t="s">
        <v>535</v>
      </c>
      <c r="CFP24" s="208" t="s">
        <v>535</v>
      </c>
      <c r="CFQ24" s="208" t="s">
        <v>535</v>
      </c>
      <c r="CFR24" s="208" t="s">
        <v>535</v>
      </c>
      <c r="CFS24" s="208" t="s">
        <v>535</v>
      </c>
      <c r="CFT24" s="208" t="s">
        <v>535</v>
      </c>
      <c r="CFU24" s="208" t="s">
        <v>535</v>
      </c>
      <c r="CFV24" s="208" t="s">
        <v>535</v>
      </c>
      <c r="CFW24" s="208" t="s">
        <v>535</v>
      </c>
      <c r="CFX24" s="208" t="s">
        <v>535</v>
      </c>
      <c r="CFY24" s="208" t="s">
        <v>535</v>
      </c>
      <c r="CFZ24" s="208" t="s">
        <v>535</v>
      </c>
      <c r="CGA24" s="208" t="s">
        <v>535</v>
      </c>
      <c r="CGB24" s="208" t="s">
        <v>535</v>
      </c>
      <c r="CGC24" s="208" t="s">
        <v>535</v>
      </c>
      <c r="CGD24" s="208" t="s">
        <v>535</v>
      </c>
      <c r="CGE24" s="208" t="s">
        <v>535</v>
      </c>
      <c r="CGF24" s="208" t="s">
        <v>535</v>
      </c>
      <c r="CGG24" s="208" t="s">
        <v>535</v>
      </c>
      <c r="CGH24" s="208" t="s">
        <v>535</v>
      </c>
      <c r="CGI24" s="208" t="s">
        <v>535</v>
      </c>
      <c r="CGJ24" s="208" t="s">
        <v>535</v>
      </c>
      <c r="CGK24" s="208" t="s">
        <v>535</v>
      </c>
      <c r="CGL24" s="208" t="s">
        <v>535</v>
      </c>
      <c r="CGM24" s="208" t="s">
        <v>535</v>
      </c>
      <c r="CGN24" s="208" t="s">
        <v>535</v>
      </c>
      <c r="CGO24" s="208" t="s">
        <v>535</v>
      </c>
      <c r="CGP24" s="208" t="s">
        <v>535</v>
      </c>
      <c r="CGQ24" s="208" t="s">
        <v>535</v>
      </c>
      <c r="CGR24" s="208" t="s">
        <v>535</v>
      </c>
      <c r="CGS24" s="208" t="s">
        <v>535</v>
      </c>
      <c r="CGT24" s="208" t="s">
        <v>535</v>
      </c>
      <c r="CGU24" s="208" t="s">
        <v>535</v>
      </c>
      <c r="CGV24" s="208" t="s">
        <v>535</v>
      </c>
      <c r="CGW24" s="208" t="s">
        <v>535</v>
      </c>
      <c r="CGX24" s="208" t="s">
        <v>535</v>
      </c>
      <c r="CGY24" s="208" t="s">
        <v>535</v>
      </c>
      <c r="CGZ24" s="208" t="s">
        <v>535</v>
      </c>
      <c r="CHA24" s="208" t="s">
        <v>535</v>
      </c>
      <c r="CHB24" s="208" t="s">
        <v>535</v>
      </c>
      <c r="CHC24" s="208" t="s">
        <v>535</v>
      </c>
      <c r="CHD24" s="208" t="s">
        <v>535</v>
      </c>
      <c r="CHE24" s="208" t="s">
        <v>535</v>
      </c>
      <c r="CHF24" s="208" t="s">
        <v>535</v>
      </c>
      <c r="CHG24" s="208" t="s">
        <v>535</v>
      </c>
      <c r="CHH24" s="208" t="s">
        <v>535</v>
      </c>
      <c r="CHI24" s="208" t="s">
        <v>535</v>
      </c>
      <c r="CHJ24" s="208" t="s">
        <v>535</v>
      </c>
      <c r="CHK24" s="208" t="s">
        <v>535</v>
      </c>
      <c r="CHL24" s="208" t="s">
        <v>535</v>
      </c>
      <c r="CHM24" s="208" t="s">
        <v>535</v>
      </c>
      <c r="CHN24" s="208" t="s">
        <v>535</v>
      </c>
      <c r="CHO24" s="208" t="s">
        <v>535</v>
      </c>
      <c r="CHP24" s="208" t="s">
        <v>535</v>
      </c>
      <c r="CHQ24" s="208" t="s">
        <v>535</v>
      </c>
      <c r="CHR24" s="208" t="s">
        <v>535</v>
      </c>
      <c r="CHS24" s="208" t="s">
        <v>535</v>
      </c>
      <c r="CHT24" s="208" t="s">
        <v>535</v>
      </c>
      <c r="CHU24" s="208" t="s">
        <v>535</v>
      </c>
      <c r="CHV24" s="208" t="s">
        <v>535</v>
      </c>
      <c r="CHW24" s="208" t="s">
        <v>535</v>
      </c>
      <c r="CHX24" s="208" t="s">
        <v>535</v>
      </c>
      <c r="CHY24" s="208" t="s">
        <v>535</v>
      </c>
      <c r="CHZ24" s="208" t="s">
        <v>535</v>
      </c>
      <c r="CIA24" s="208" t="s">
        <v>535</v>
      </c>
      <c r="CIB24" s="208" t="s">
        <v>535</v>
      </c>
      <c r="CIC24" s="208" t="s">
        <v>535</v>
      </c>
      <c r="CID24" s="208" t="s">
        <v>535</v>
      </c>
      <c r="CIE24" s="208" t="s">
        <v>535</v>
      </c>
      <c r="CIF24" s="208" t="s">
        <v>535</v>
      </c>
      <c r="CIG24" s="208" t="s">
        <v>535</v>
      </c>
      <c r="CIH24" s="208" t="s">
        <v>535</v>
      </c>
      <c r="CII24" s="208" t="s">
        <v>535</v>
      </c>
      <c r="CIJ24" s="208" t="s">
        <v>535</v>
      </c>
      <c r="CIK24" s="208" t="s">
        <v>535</v>
      </c>
      <c r="CIL24" s="208" t="s">
        <v>535</v>
      </c>
      <c r="CIM24" s="208" t="s">
        <v>535</v>
      </c>
      <c r="CIN24" s="208" t="s">
        <v>535</v>
      </c>
      <c r="CIO24" s="208" t="s">
        <v>535</v>
      </c>
      <c r="CIP24" s="208" t="s">
        <v>535</v>
      </c>
      <c r="CIQ24" s="208" t="s">
        <v>535</v>
      </c>
      <c r="CIR24" s="208" t="s">
        <v>535</v>
      </c>
      <c r="CIS24" s="208" t="s">
        <v>535</v>
      </c>
      <c r="CIT24" s="208" t="s">
        <v>535</v>
      </c>
      <c r="CIU24" s="208" t="s">
        <v>535</v>
      </c>
      <c r="CIV24" s="208" t="s">
        <v>535</v>
      </c>
      <c r="CIW24" s="208" t="s">
        <v>535</v>
      </c>
      <c r="CIX24" s="208" t="s">
        <v>535</v>
      </c>
      <c r="CIY24" s="208" t="s">
        <v>535</v>
      </c>
      <c r="CIZ24" s="208" t="s">
        <v>535</v>
      </c>
      <c r="CJA24" s="208" t="s">
        <v>535</v>
      </c>
      <c r="CJB24" s="208" t="s">
        <v>535</v>
      </c>
      <c r="CJC24" s="208" t="s">
        <v>535</v>
      </c>
      <c r="CJD24" s="208" t="s">
        <v>535</v>
      </c>
      <c r="CJE24" s="208" t="s">
        <v>535</v>
      </c>
      <c r="CJF24" s="208" t="s">
        <v>535</v>
      </c>
      <c r="CJG24" s="208" t="s">
        <v>535</v>
      </c>
      <c r="CJH24" s="208" t="s">
        <v>535</v>
      </c>
      <c r="CJI24" s="208" t="s">
        <v>535</v>
      </c>
      <c r="CJJ24" s="208" t="s">
        <v>535</v>
      </c>
      <c r="CJK24" s="208" t="s">
        <v>535</v>
      </c>
      <c r="CJL24" s="208" t="s">
        <v>535</v>
      </c>
      <c r="CJM24" s="208" t="s">
        <v>535</v>
      </c>
      <c r="CJN24" s="208" t="s">
        <v>535</v>
      </c>
      <c r="CJO24" s="208" t="s">
        <v>535</v>
      </c>
      <c r="CJP24" s="208" t="s">
        <v>535</v>
      </c>
      <c r="CJQ24" s="208" t="s">
        <v>535</v>
      </c>
      <c r="CJR24" s="208" t="s">
        <v>535</v>
      </c>
      <c r="CJS24" s="208" t="s">
        <v>535</v>
      </c>
      <c r="CJT24" s="208" t="s">
        <v>535</v>
      </c>
      <c r="CJU24" s="208" t="s">
        <v>535</v>
      </c>
      <c r="CJV24" s="208" t="s">
        <v>535</v>
      </c>
      <c r="CJW24" s="208" t="s">
        <v>535</v>
      </c>
      <c r="CJX24" s="208" t="s">
        <v>535</v>
      </c>
      <c r="CJY24" s="208" t="s">
        <v>535</v>
      </c>
      <c r="CJZ24" s="208" t="s">
        <v>535</v>
      </c>
      <c r="CKA24" s="208" t="s">
        <v>535</v>
      </c>
      <c r="CKB24" s="208" t="s">
        <v>535</v>
      </c>
      <c r="CKC24" s="208" t="s">
        <v>535</v>
      </c>
      <c r="CKD24" s="208" t="s">
        <v>535</v>
      </c>
      <c r="CKE24" s="208" t="s">
        <v>535</v>
      </c>
      <c r="CKF24" s="208" t="s">
        <v>535</v>
      </c>
      <c r="CKG24" s="208" t="s">
        <v>535</v>
      </c>
      <c r="CKH24" s="208" t="s">
        <v>535</v>
      </c>
      <c r="CKI24" s="208" t="s">
        <v>535</v>
      </c>
      <c r="CKJ24" s="208" t="s">
        <v>535</v>
      </c>
      <c r="CKK24" s="208" t="s">
        <v>535</v>
      </c>
      <c r="CKL24" s="208" t="s">
        <v>535</v>
      </c>
      <c r="CKM24" s="208" t="s">
        <v>535</v>
      </c>
      <c r="CKN24" s="208" t="s">
        <v>535</v>
      </c>
      <c r="CKO24" s="208" t="s">
        <v>535</v>
      </c>
      <c r="CKP24" s="208" t="s">
        <v>535</v>
      </c>
      <c r="CKQ24" s="208" t="s">
        <v>535</v>
      </c>
      <c r="CKR24" s="208" t="s">
        <v>535</v>
      </c>
      <c r="CKS24" s="208" t="s">
        <v>535</v>
      </c>
      <c r="CKT24" s="208" t="s">
        <v>535</v>
      </c>
      <c r="CKU24" s="208" t="s">
        <v>535</v>
      </c>
      <c r="CKV24" s="208" t="s">
        <v>535</v>
      </c>
      <c r="CKW24" s="208" t="s">
        <v>535</v>
      </c>
      <c r="CKX24" s="208" t="s">
        <v>535</v>
      </c>
      <c r="CKY24" s="208" t="s">
        <v>535</v>
      </c>
      <c r="CKZ24" s="208" t="s">
        <v>535</v>
      </c>
      <c r="CLA24" s="208" t="s">
        <v>535</v>
      </c>
      <c r="CLB24" s="208" t="s">
        <v>535</v>
      </c>
      <c r="CLC24" s="208" t="s">
        <v>535</v>
      </c>
      <c r="CLD24" s="208" t="s">
        <v>535</v>
      </c>
      <c r="CLE24" s="208" t="s">
        <v>535</v>
      </c>
      <c r="CLF24" s="208" t="s">
        <v>535</v>
      </c>
      <c r="CLG24" s="208" t="s">
        <v>535</v>
      </c>
      <c r="CLH24" s="208" t="s">
        <v>535</v>
      </c>
      <c r="CLI24" s="208" t="s">
        <v>535</v>
      </c>
      <c r="CLJ24" s="208" t="s">
        <v>535</v>
      </c>
      <c r="CLK24" s="208" t="s">
        <v>535</v>
      </c>
      <c r="CLL24" s="208" t="s">
        <v>535</v>
      </c>
      <c r="CLM24" s="208" t="s">
        <v>535</v>
      </c>
      <c r="CLN24" s="208" t="s">
        <v>535</v>
      </c>
      <c r="CLO24" s="208" t="s">
        <v>535</v>
      </c>
      <c r="CLP24" s="208" t="s">
        <v>535</v>
      </c>
      <c r="CLQ24" s="208" t="s">
        <v>535</v>
      </c>
      <c r="CLR24" s="208" t="s">
        <v>535</v>
      </c>
      <c r="CLS24" s="208" t="s">
        <v>535</v>
      </c>
      <c r="CLT24" s="208" t="s">
        <v>535</v>
      </c>
      <c r="CLU24" s="208" t="s">
        <v>535</v>
      </c>
      <c r="CLV24" s="208" t="s">
        <v>535</v>
      </c>
      <c r="CLW24" s="208" t="s">
        <v>535</v>
      </c>
      <c r="CLX24" s="208" t="s">
        <v>535</v>
      </c>
      <c r="CLY24" s="208" t="s">
        <v>535</v>
      </c>
      <c r="CLZ24" s="208" t="s">
        <v>535</v>
      </c>
      <c r="CMA24" s="208" t="s">
        <v>535</v>
      </c>
      <c r="CMB24" s="208" t="s">
        <v>535</v>
      </c>
      <c r="CMC24" s="208" t="s">
        <v>535</v>
      </c>
      <c r="CMD24" s="208" t="s">
        <v>535</v>
      </c>
      <c r="CME24" s="208" t="s">
        <v>535</v>
      </c>
      <c r="CMF24" s="208" t="s">
        <v>535</v>
      </c>
      <c r="CMG24" s="208" t="s">
        <v>535</v>
      </c>
      <c r="CMH24" s="208" t="s">
        <v>535</v>
      </c>
      <c r="CMI24" s="208" t="s">
        <v>535</v>
      </c>
      <c r="CMJ24" s="208" t="s">
        <v>535</v>
      </c>
      <c r="CMK24" s="208" t="s">
        <v>535</v>
      </c>
      <c r="CML24" s="208" t="s">
        <v>535</v>
      </c>
      <c r="CMM24" s="208" t="s">
        <v>535</v>
      </c>
      <c r="CMN24" s="208" t="s">
        <v>535</v>
      </c>
      <c r="CMO24" s="208" t="s">
        <v>535</v>
      </c>
      <c r="CMP24" s="208" t="s">
        <v>535</v>
      </c>
      <c r="CMQ24" s="208" t="s">
        <v>535</v>
      </c>
      <c r="CMR24" s="208" t="s">
        <v>535</v>
      </c>
      <c r="CMS24" s="208" t="s">
        <v>535</v>
      </c>
      <c r="CMT24" s="208" t="s">
        <v>535</v>
      </c>
      <c r="CMU24" s="208" t="s">
        <v>535</v>
      </c>
      <c r="CMV24" s="208" t="s">
        <v>535</v>
      </c>
      <c r="CMW24" s="208" t="s">
        <v>535</v>
      </c>
      <c r="CMX24" s="208" t="s">
        <v>535</v>
      </c>
      <c r="CMY24" s="208" t="s">
        <v>535</v>
      </c>
      <c r="CMZ24" s="208" t="s">
        <v>535</v>
      </c>
      <c r="CNA24" s="208" t="s">
        <v>535</v>
      </c>
      <c r="CNB24" s="208" t="s">
        <v>535</v>
      </c>
      <c r="CNC24" s="208" t="s">
        <v>535</v>
      </c>
      <c r="CND24" s="208" t="s">
        <v>535</v>
      </c>
      <c r="CNE24" s="208" t="s">
        <v>535</v>
      </c>
      <c r="CNF24" s="208" t="s">
        <v>535</v>
      </c>
      <c r="CNG24" s="208" t="s">
        <v>535</v>
      </c>
      <c r="CNH24" s="208" t="s">
        <v>535</v>
      </c>
      <c r="CNI24" s="208" t="s">
        <v>535</v>
      </c>
      <c r="CNJ24" s="208" t="s">
        <v>535</v>
      </c>
      <c r="CNK24" s="208" t="s">
        <v>535</v>
      </c>
      <c r="CNL24" s="208" t="s">
        <v>535</v>
      </c>
      <c r="CNM24" s="208" t="s">
        <v>535</v>
      </c>
      <c r="CNN24" s="208" t="s">
        <v>535</v>
      </c>
      <c r="CNO24" s="208" t="s">
        <v>535</v>
      </c>
      <c r="CNP24" s="208" t="s">
        <v>535</v>
      </c>
      <c r="CNQ24" s="208" t="s">
        <v>535</v>
      </c>
      <c r="CNR24" s="208" t="s">
        <v>535</v>
      </c>
      <c r="CNS24" s="208" t="s">
        <v>535</v>
      </c>
      <c r="CNT24" s="208" t="s">
        <v>535</v>
      </c>
      <c r="CNU24" s="208" t="s">
        <v>535</v>
      </c>
      <c r="CNV24" s="208" t="s">
        <v>535</v>
      </c>
      <c r="CNW24" s="208" t="s">
        <v>535</v>
      </c>
      <c r="CNX24" s="208" t="s">
        <v>535</v>
      </c>
      <c r="CNY24" s="208" t="s">
        <v>535</v>
      </c>
      <c r="CNZ24" s="208" t="s">
        <v>535</v>
      </c>
      <c r="COA24" s="208" t="s">
        <v>535</v>
      </c>
      <c r="COB24" s="208" t="s">
        <v>535</v>
      </c>
      <c r="COC24" s="208" t="s">
        <v>535</v>
      </c>
      <c r="COD24" s="208" t="s">
        <v>535</v>
      </c>
      <c r="COE24" s="208" t="s">
        <v>535</v>
      </c>
      <c r="COF24" s="208" t="s">
        <v>535</v>
      </c>
      <c r="COG24" s="208" t="s">
        <v>535</v>
      </c>
      <c r="COH24" s="208" t="s">
        <v>535</v>
      </c>
      <c r="COI24" s="208" t="s">
        <v>535</v>
      </c>
      <c r="COJ24" s="208" t="s">
        <v>535</v>
      </c>
      <c r="COK24" s="208" t="s">
        <v>535</v>
      </c>
      <c r="COL24" s="208" t="s">
        <v>535</v>
      </c>
      <c r="COM24" s="208" t="s">
        <v>535</v>
      </c>
      <c r="CON24" s="208" t="s">
        <v>535</v>
      </c>
      <c r="COO24" s="208" t="s">
        <v>535</v>
      </c>
      <c r="COP24" s="208" t="s">
        <v>535</v>
      </c>
      <c r="COQ24" s="208" t="s">
        <v>535</v>
      </c>
      <c r="COR24" s="208" t="s">
        <v>535</v>
      </c>
      <c r="COS24" s="208" t="s">
        <v>535</v>
      </c>
      <c r="COT24" s="208" t="s">
        <v>535</v>
      </c>
      <c r="COU24" s="208" t="s">
        <v>535</v>
      </c>
      <c r="COV24" s="208" t="s">
        <v>535</v>
      </c>
      <c r="COW24" s="208" t="s">
        <v>535</v>
      </c>
      <c r="COX24" s="208" t="s">
        <v>535</v>
      </c>
      <c r="COY24" s="208" t="s">
        <v>535</v>
      </c>
      <c r="COZ24" s="208" t="s">
        <v>535</v>
      </c>
      <c r="CPA24" s="208" t="s">
        <v>535</v>
      </c>
      <c r="CPB24" s="208" t="s">
        <v>535</v>
      </c>
      <c r="CPC24" s="208" t="s">
        <v>535</v>
      </c>
      <c r="CPD24" s="208" t="s">
        <v>535</v>
      </c>
      <c r="CPE24" s="208" t="s">
        <v>535</v>
      </c>
      <c r="CPF24" s="208" t="s">
        <v>535</v>
      </c>
      <c r="CPG24" s="208" t="s">
        <v>535</v>
      </c>
      <c r="CPH24" s="208" t="s">
        <v>535</v>
      </c>
      <c r="CPI24" s="208" t="s">
        <v>535</v>
      </c>
      <c r="CPJ24" s="208" t="s">
        <v>535</v>
      </c>
      <c r="CPK24" s="208" t="s">
        <v>535</v>
      </c>
      <c r="CPL24" s="208" t="s">
        <v>535</v>
      </c>
      <c r="CPM24" s="208" t="s">
        <v>535</v>
      </c>
      <c r="CPN24" s="208" t="s">
        <v>535</v>
      </c>
      <c r="CPO24" s="208" t="s">
        <v>535</v>
      </c>
      <c r="CPP24" s="208" t="s">
        <v>535</v>
      </c>
      <c r="CPQ24" s="208" t="s">
        <v>535</v>
      </c>
      <c r="CPR24" s="208" t="s">
        <v>535</v>
      </c>
      <c r="CPS24" s="208" t="s">
        <v>535</v>
      </c>
      <c r="CPT24" s="208" t="s">
        <v>535</v>
      </c>
      <c r="CPU24" s="208" t="s">
        <v>535</v>
      </c>
      <c r="CPV24" s="208" t="s">
        <v>535</v>
      </c>
      <c r="CPW24" s="208" t="s">
        <v>535</v>
      </c>
      <c r="CPX24" s="208" t="s">
        <v>535</v>
      </c>
      <c r="CPY24" s="208" t="s">
        <v>535</v>
      </c>
      <c r="CPZ24" s="208" t="s">
        <v>535</v>
      </c>
      <c r="CQA24" s="208" t="s">
        <v>535</v>
      </c>
      <c r="CQB24" s="208" t="s">
        <v>535</v>
      </c>
      <c r="CQC24" s="208" t="s">
        <v>535</v>
      </c>
      <c r="CQD24" s="208" t="s">
        <v>535</v>
      </c>
      <c r="CQE24" s="208" t="s">
        <v>535</v>
      </c>
      <c r="CQF24" s="208" t="s">
        <v>535</v>
      </c>
      <c r="CQG24" s="208" t="s">
        <v>535</v>
      </c>
      <c r="CQH24" s="208" t="s">
        <v>535</v>
      </c>
      <c r="CQI24" s="208" t="s">
        <v>535</v>
      </c>
      <c r="CQJ24" s="208" t="s">
        <v>535</v>
      </c>
      <c r="CQK24" s="208" t="s">
        <v>535</v>
      </c>
      <c r="CQL24" s="208" t="s">
        <v>535</v>
      </c>
      <c r="CQM24" s="208" t="s">
        <v>535</v>
      </c>
      <c r="CQN24" s="208" t="s">
        <v>535</v>
      </c>
      <c r="CQO24" s="208" t="s">
        <v>535</v>
      </c>
      <c r="CQP24" s="208" t="s">
        <v>535</v>
      </c>
      <c r="CQQ24" s="208" t="s">
        <v>535</v>
      </c>
      <c r="CQR24" s="208" t="s">
        <v>535</v>
      </c>
      <c r="CQS24" s="208" t="s">
        <v>535</v>
      </c>
      <c r="CQT24" s="208" t="s">
        <v>535</v>
      </c>
      <c r="CQU24" s="208" t="s">
        <v>535</v>
      </c>
      <c r="CQV24" s="208" t="s">
        <v>535</v>
      </c>
      <c r="CQW24" s="208" t="s">
        <v>535</v>
      </c>
      <c r="CQX24" s="208" t="s">
        <v>535</v>
      </c>
      <c r="CQY24" s="208" t="s">
        <v>535</v>
      </c>
      <c r="CQZ24" s="208" t="s">
        <v>535</v>
      </c>
      <c r="CRA24" s="208" t="s">
        <v>535</v>
      </c>
      <c r="CRB24" s="208" t="s">
        <v>535</v>
      </c>
      <c r="CRC24" s="208" t="s">
        <v>535</v>
      </c>
      <c r="CRD24" s="208" t="s">
        <v>535</v>
      </c>
      <c r="CRE24" s="208" t="s">
        <v>535</v>
      </c>
      <c r="CRF24" s="208" t="s">
        <v>535</v>
      </c>
      <c r="CRG24" s="208" t="s">
        <v>535</v>
      </c>
      <c r="CRH24" s="208" t="s">
        <v>535</v>
      </c>
      <c r="CRI24" s="208" t="s">
        <v>535</v>
      </c>
      <c r="CRJ24" s="208" t="s">
        <v>535</v>
      </c>
      <c r="CRK24" s="208" t="s">
        <v>535</v>
      </c>
      <c r="CRL24" s="208" t="s">
        <v>535</v>
      </c>
      <c r="CRM24" s="208" t="s">
        <v>535</v>
      </c>
      <c r="CRN24" s="208" t="s">
        <v>535</v>
      </c>
      <c r="CRO24" s="208" t="s">
        <v>535</v>
      </c>
      <c r="CRP24" s="208" t="s">
        <v>535</v>
      </c>
      <c r="CRQ24" s="208" t="s">
        <v>535</v>
      </c>
      <c r="CRR24" s="208" t="s">
        <v>535</v>
      </c>
      <c r="CRS24" s="208" t="s">
        <v>535</v>
      </c>
      <c r="CRT24" s="208" t="s">
        <v>535</v>
      </c>
      <c r="CRU24" s="208" t="s">
        <v>535</v>
      </c>
      <c r="CRV24" s="208" t="s">
        <v>535</v>
      </c>
      <c r="CRW24" s="208" t="s">
        <v>535</v>
      </c>
      <c r="CRX24" s="208" t="s">
        <v>535</v>
      </c>
      <c r="CRY24" s="208" t="s">
        <v>535</v>
      </c>
      <c r="CRZ24" s="208" t="s">
        <v>535</v>
      </c>
      <c r="CSA24" s="208" t="s">
        <v>535</v>
      </c>
      <c r="CSB24" s="208" t="s">
        <v>535</v>
      </c>
      <c r="CSC24" s="208" t="s">
        <v>535</v>
      </c>
      <c r="CSD24" s="208" t="s">
        <v>535</v>
      </c>
      <c r="CSE24" s="208" t="s">
        <v>535</v>
      </c>
      <c r="CSF24" s="208" t="s">
        <v>535</v>
      </c>
      <c r="CSG24" s="208" t="s">
        <v>535</v>
      </c>
      <c r="CSH24" s="208" t="s">
        <v>535</v>
      </c>
      <c r="CSI24" s="208" t="s">
        <v>535</v>
      </c>
      <c r="CSJ24" s="208" t="s">
        <v>535</v>
      </c>
      <c r="CSK24" s="208" t="s">
        <v>535</v>
      </c>
      <c r="CSL24" s="208" t="s">
        <v>535</v>
      </c>
      <c r="CSM24" s="208" t="s">
        <v>535</v>
      </c>
      <c r="CSN24" s="208" t="s">
        <v>535</v>
      </c>
      <c r="CSO24" s="208" t="s">
        <v>535</v>
      </c>
      <c r="CSP24" s="208" t="s">
        <v>535</v>
      </c>
      <c r="CSQ24" s="208" t="s">
        <v>535</v>
      </c>
      <c r="CSR24" s="208" t="s">
        <v>535</v>
      </c>
      <c r="CSS24" s="208" t="s">
        <v>535</v>
      </c>
      <c r="CST24" s="208" t="s">
        <v>535</v>
      </c>
      <c r="CSU24" s="208" t="s">
        <v>535</v>
      </c>
      <c r="CSV24" s="208" t="s">
        <v>535</v>
      </c>
      <c r="CSW24" s="208" t="s">
        <v>535</v>
      </c>
      <c r="CSX24" s="208" t="s">
        <v>535</v>
      </c>
      <c r="CSY24" s="208" t="s">
        <v>535</v>
      </c>
      <c r="CSZ24" s="208" t="s">
        <v>535</v>
      </c>
      <c r="CTA24" s="208" t="s">
        <v>535</v>
      </c>
      <c r="CTB24" s="208" t="s">
        <v>535</v>
      </c>
      <c r="CTC24" s="208" t="s">
        <v>535</v>
      </c>
      <c r="CTD24" s="208" t="s">
        <v>535</v>
      </c>
      <c r="CTE24" s="208" t="s">
        <v>535</v>
      </c>
      <c r="CTF24" s="208" t="s">
        <v>535</v>
      </c>
      <c r="CTG24" s="208" t="s">
        <v>535</v>
      </c>
      <c r="CTH24" s="208" t="s">
        <v>535</v>
      </c>
      <c r="CTI24" s="208" t="s">
        <v>535</v>
      </c>
      <c r="CTJ24" s="208" t="s">
        <v>535</v>
      </c>
      <c r="CTK24" s="208" t="s">
        <v>535</v>
      </c>
      <c r="CTL24" s="208" t="s">
        <v>535</v>
      </c>
      <c r="CTM24" s="208" t="s">
        <v>535</v>
      </c>
      <c r="CTN24" s="208" t="s">
        <v>535</v>
      </c>
      <c r="CTO24" s="208" t="s">
        <v>535</v>
      </c>
      <c r="CTP24" s="208" t="s">
        <v>535</v>
      </c>
      <c r="CTQ24" s="208" t="s">
        <v>535</v>
      </c>
      <c r="CTR24" s="208" t="s">
        <v>535</v>
      </c>
      <c r="CTS24" s="208" t="s">
        <v>535</v>
      </c>
      <c r="CTT24" s="208" t="s">
        <v>535</v>
      </c>
      <c r="CTU24" s="208" t="s">
        <v>535</v>
      </c>
      <c r="CTV24" s="208" t="s">
        <v>535</v>
      </c>
      <c r="CTW24" s="208" t="s">
        <v>535</v>
      </c>
      <c r="CTX24" s="208" t="s">
        <v>535</v>
      </c>
      <c r="CTY24" s="208" t="s">
        <v>535</v>
      </c>
      <c r="CTZ24" s="208" t="s">
        <v>535</v>
      </c>
      <c r="CUA24" s="208" t="s">
        <v>535</v>
      </c>
      <c r="CUB24" s="208" t="s">
        <v>535</v>
      </c>
      <c r="CUC24" s="208" t="s">
        <v>535</v>
      </c>
      <c r="CUD24" s="208" t="s">
        <v>535</v>
      </c>
      <c r="CUE24" s="208" t="s">
        <v>535</v>
      </c>
      <c r="CUF24" s="208" t="s">
        <v>535</v>
      </c>
      <c r="CUG24" s="208" t="s">
        <v>535</v>
      </c>
      <c r="CUH24" s="208" t="s">
        <v>535</v>
      </c>
      <c r="CUI24" s="208" t="s">
        <v>535</v>
      </c>
      <c r="CUJ24" s="208" t="s">
        <v>535</v>
      </c>
      <c r="CUK24" s="208" t="s">
        <v>535</v>
      </c>
      <c r="CUL24" s="208" t="s">
        <v>535</v>
      </c>
      <c r="CUM24" s="208" t="s">
        <v>535</v>
      </c>
      <c r="CUN24" s="208" t="s">
        <v>535</v>
      </c>
      <c r="CUO24" s="208" t="s">
        <v>535</v>
      </c>
      <c r="CUP24" s="208" t="s">
        <v>535</v>
      </c>
      <c r="CUQ24" s="208" t="s">
        <v>535</v>
      </c>
      <c r="CUR24" s="208" t="s">
        <v>535</v>
      </c>
      <c r="CUS24" s="208" t="s">
        <v>535</v>
      </c>
      <c r="CUT24" s="208" t="s">
        <v>535</v>
      </c>
      <c r="CUU24" s="208" t="s">
        <v>535</v>
      </c>
      <c r="CUV24" s="208" t="s">
        <v>535</v>
      </c>
      <c r="CUW24" s="208" t="s">
        <v>535</v>
      </c>
      <c r="CUX24" s="208" t="s">
        <v>535</v>
      </c>
      <c r="CUY24" s="208" t="s">
        <v>535</v>
      </c>
      <c r="CUZ24" s="208" t="s">
        <v>535</v>
      </c>
      <c r="CVA24" s="208" t="s">
        <v>535</v>
      </c>
      <c r="CVB24" s="208" t="s">
        <v>535</v>
      </c>
      <c r="CVC24" s="208" t="s">
        <v>535</v>
      </c>
      <c r="CVD24" s="208" t="s">
        <v>535</v>
      </c>
      <c r="CVE24" s="208" t="s">
        <v>535</v>
      </c>
      <c r="CVF24" s="208" t="s">
        <v>535</v>
      </c>
      <c r="CVG24" s="208" t="s">
        <v>535</v>
      </c>
      <c r="CVH24" s="208" t="s">
        <v>535</v>
      </c>
      <c r="CVI24" s="208" t="s">
        <v>535</v>
      </c>
      <c r="CVJ24" s="208" t="s">
        <v>535</v>
      </c>
      <c r="CVK24" s="208" t="s">
        <v>535</v>
      </c>
      <c r="CVL24" s="208" t="s">
        <v>535</v>
      </c>
      <c r="CVM24" s="208" t="s">
        <v>535</v>
      </c>
      <c r="CVN24" s="208" t="s">
        <v>535</v>
      </c>
      <c r="CVO24" s="208" t="s">
        <v>535</v>
      </c>
      <c r="CVP24" s="208" t="s">
        <v>535</v>
      </c>
      <c r="CVQ24" s="208" t="s">
        <v>535</v>
      </c>
      <c r="CVR24" s="208" t="s">
        <v>535</v>
      </c>
      <c r="CVS24" s="208" t="s">
        <v>535</v>
      </c>
      <c r="CVT24" s="208" t="s">
        <v>535</v>
      </c>
      <c r="CVU24" s="208" t="s">
        <v>535</v>
      </c>
      <c r="CVV24" s="208" t="s">
        <v>535</v>
      </c>
      <c r="CVW24" s="208" t="s">
        <v>535</v>
      </c>
      <c r="CVX24" s="208" t="s">
        <v>535</v>
      </c>
      <c r="CVY24" s="208" t="s">
        <v>535</v>
      </c>
      <c r="CVZ24" s="208" t="s">
        <v>535</v>
      </c>
      <c r="CWA24" s="208" t="s">
        <v>535</v>
      </c>
      <c r="CWB24" s="208" t="s">
        <v>535</v>
      </c>
      <c r="CWC24" s="208" t="s">
        <v>535</v>
      </c>
      <c r="CWD24" s="208" t="s">
        <v>535</v>
      </c>
      <c r="CWE24" s="208" t="s">
        <v>535</v>
      </c>
      <c r="CWF24" s="208" t="s">
        <v>535</v>
      </c>
      <c r="CWG24" s="208" t="s">
        <v>535</v>
      </c>
      <c r="CWH24" s="208" t="s">
        <v>535</v>
      </c>
      <c r="CWI24" s="208" t="s">
        <v>535</v>
      </c>
      <c r="CWJ24" s="208" t="s">
        <v>535</v>
      </c>
      <c r="CWK24" s="208" t="s">
        <v>535</v>
      </c>
      <c r="CWL24" s="208" t="s">
        <v>535</v>
      </c>
      <c r="CWM24" s="208" t="s">
        <v>535</v>
      </c>
      <c r="CWN24" s="208" t="s">
        <v>535</v>
      </c>
      <c r="CWO24" s="208" t="s">
        <v>535</v>
      </c>
      <c r="CWP24" s="208" t="s">
        <v>535</v>
      </c>
      <c r="CWQ24" s="208" t="s">
        <v>535</v>
      </c>
      <c r="CWR24" s="208" t="s">
        <v>535</v>
      </c>
      <c r="CWS24" s="208" t="s">
        <v>535</v>
      </c>
      <c r="CWT24" s="208" t="s">
        <v>535</v>
      </c>
      <c r="CWU24" s="208" t="s">
        <v>535</v>
      </c>
      <c r="CWV24" s="208" t="s">
        <v>535</v>
      </c>
      <c r="CWW24" s="208" t="s">
        <v>535</v>
      </c>
      <c r="CWX24" s="208" t="s">
        <v>535</v>
      </c>
      <c r="CWY24" s="208" t="s">
        <v>535</v>
      </c>
      <c r="CWZ24" s="208" t="s">
        <v>535</v>
      </c>
      <c r="CXA24" s="208" t="s">
        <v>535</v>
      </c>
      <c r="CXB24" s="208" t="s">
        <v>535</v>
      </c>
      <c r="CXC24" s="208" t="s">
        <v>535</v>
      </c>
      <c r="CXD24" s="208" t="s">
        <v>535</v>
      </c>
      <c r="CXE24" s="208" t="s">
        <v>535</v>
      </c>
      <c r="CXF24" s="208" t="s">
        <v>535</v>
      </c>
      <c r="CXG24" s="208" t="s">
        <v>535</v>
      </c>
      <c r="CXH24" s="208" t="s">
        <v>535</v>
      </c>
      <c r="CXI24" s="208" t="s">
        <v>535</v>
      </c>
      <c r="CXJ24" s="208" t="s">
        <v>535</v>
      </c>
      <c r="CXK24" s="208" t="s">
        <v>535</v>
      </c>
      <c r="CXL24" s="208" t="s">
        <v>535</v>
      </c>
      <c r="CXM24" s="208" t="s">
        <v>535</v>
      </c>
      <c r="CXN24" s="208" t="s">
        <v>535</v>
      </c>
      <c r="CXO24" s="208" t="s">
        <v>535</v>
      </c>
      <c r="CXP24" s="208" t="s">
        <v>535</v>
      </c>
      <c r="CXQ24" s="208" t="s">
        <v>535</v>
      </c>
      <c r="CXR24" s="208" t="s">
        <v>535</v>
      </c>
      <c r="CXS24" s="208" t="s">
        <v>535</v>
      </c>
      <c r="CXT24" s="208" t="s">
        <v>535</v>
      </c>
      <c r="CXU24" s="208" t="s">
        <v>535</v>
      </c>
      <c r="CXV24" s="208" t="s">
        <v>535</v>
      </c>
      <c r="CXW24" s="208" t="s">
        <v>535</v>
      </c>
      <c r="CXX24" s="208" t="s">
        <v>535</v>
      </c>
      <c r="CXY24" s="208" t="s">
        <v>535</v>
      </c>
      <c r="CXZ24" s="208" t="s">
        <v>535</v>
      </c>
      <c r="CYA24" s="208" t="s">
        <v>535</v>
      </c>
      <c r="CYB24" s="208" t="s">
        <v>535</v>
      </c>
      <c r="CYC24" s="208" t="s">
        <v>535</v>
      </c>
      <c r="CYD24" s="208" t="s">
        <v>535</v>
      </c>
      <c r="CYE24" s="208" t="s">
        <v>535</v>
      </c>
      <c r="CYF24" s="208" t="s">
        <v>535</v>
      </c>
      <c r="CYG24" s="208" t="s">
        <v>535</v>
      </c>
      <c r="CYH24" s="208" t="s">
        <v>535</v>
      </c>
      <c r="CYI24" s="208" t="s">
        <v>535</v>
      </c>
      <c r="CYJ24" s="208" t="s">
        <v>535</v>
      </c>
      <c r="CYK24" s="208" t="s">
        <v>535</v>
      </c>
      <c r="CYL24" s="208" t="s">
        <v>535</v>
      </c>
      <c r="CYM24" s="208" t="s">
        <v>535</v>
      </c>
      <c r="CYN24" s="208" t="s">
        <v>535</v>
      </c>
      <c r="CYO24" s="208" t="s">
        <v>535</v>
      </c>
      <c r="CYP24" s="208" t="s">
        <v>535</v>
      </c>
      <c r="CYQ24" s="208" t="s">
        <v>535</v>
      </c>
      <c r="CYR24" s="208" t="s">
        <v>535</v>
      </c>
      <c r="CYS24" s="208" t="s">
        <v>535</v>
      </c>
      <c r="CYT24" s="208" t="s">
        <v>535</v>
      </c>
      <c r="CYU24" s="208" t="s">
        <v>535</v>
      </c>
      <c r="CYV24" s="208" t="s">
        <v>535</v>
      </c>
      <c r="CYW24" s="208" t="s">
        <v>535</v>
      </c>
      <c r="CYX24" s="208" t="s">
        <v>535</v>
      </c>
      <c r="CYY24" s="208" t="s">
        <v>535</v>
      </c>
      <c r="CYZ24" s="208" t="s">
        <v>535</v>
      </c>
      <c r="CZA24" s="208" t="s">
        <v>535</v>
      </c>
      <c r="CZB24" s="208" t="s">
        <v>535</v>
      </c>
      <c r="CZC24" s="208" t="s">
        <v>535</v>
      </c>
      <c r="CZD24" s="208" t="s">
        <v>535</v>
      </c>
      <c r="CZE24" s="208" t="s">
        <v>535</v>
      </c>
      <c r="CZF24" s="208" t="s">
        <v>535</v>
      </c>
      <c r="CZG24" s="208" t="s">
        <v>535</v>
      </c>
      <c r="CZH24" s="208" t="s">
        <v>535</v>
      </c>
      <c r="CZI24" s="208" t="s">
        <v>535</v>
      </c>
      <c r="CZJ24" s="208" t="s">
        <v>535</v>
      </c>
      <c r="CZK24" s="208" t="s">
        <v>535</v>
      </c>
      <c r="CZL24" s="208" t="s">
        <v>535</v>
      </c>
      <c r="CZM24" s="208" t="s">
        <v>535</v>
      </c>
      <c r="CZN24" s="208" t="s">
        <v>535</v>
      </c>
      <c r="CZO24" s="208" t="s">
        <v>535</v>
      </c>
      <c r="CZP24" s="208" t="s">
        <v>535</v>
      </c>
      <c r="CZQ24" s="208" t="s">
        <v>535</v>
      </c>
      <c r="CZR24" s="208" t="s">
        <v>535</v>
      </c>
      <c r="CZS24" s="208" t="s">
        <v>535</v>
      </c>
      <c r="CZT24" s="208" t="s">
        <v>535</v>
      </c>
      <c r="CZU24" s="208" t="s">
        <v>535</v>
      </c>
      <c r="CZV24" s="208" t="s">
        <v>535</v>
      </c>
      <c r="CZW24" s="208" t="s">
        <v>535</v>
      </c>
      <c r="CZX24" s="208" t="s">
        <v>535</v>
      </c>
      <c r="CZY24" s="208" t="s">
        <v>535</v>
      </c>
      <c r="CZZ24" s="208" t="s">
        <v>535</v>
      </c>
      <c r="DAA24" s="208" t="s">
        <v>535</v>
      </c>
      <c r="DAB24" s="208" t="s">
        <v>535</v>
      </c>
      <c r="DAC24" s="208" t="s">
        <v>535</v>
      </c>
      <c r="DAD24" s="208" t="s">
        <v>535</v>
      </c>
      <c r="DAE24" s="208" t="s">
        <v>535</v>
      </c>
      <c r="DAF24" s="208" t="s">
        <v>535</v>
      </c>
      <c r="DAG24" s="208" t="s">
        <v>535</v>
      </c>
      <c r="DAH24" s="208" t="s">
        <v>535</v>
      </c>
      <c r="DAI24" s="208" t="s">
        <v>535</v>
      </c>
      <c r="DAJ24" s="208" t="s">
        <v>535</v>
      </c>
      <c r="DAK24" s="208" t="s">
        <v>535</v>
      </c>
      <c r="DAL24" s="208" t="s">
        <v>535</v>
      </c>
      <c r="DAM24" s="208" t="s">
        <v>535</v>
      </c>
      <c r="DAN24" s="208" t="s">
        <v>535</v>
      </c>
      <c r="DAO24" s="208" t="s">
        <v>535</v>
      </c>
      <c r="DAP24" s="208" t="s">
        <v>535</v>
      </c>
      <c r="DAQ24" s="208" t="s">
        <v>535</v>
      </c>
      <c r="DAR24" s="208" t="s">
        <v>535</v>
      </c>
      <c r="DAS24" s="208" t="s">
        <v>535</v>
      </c>
      <c r="DAT24" s="208" t="s">
        <v>535</v>
      </c>
      <c r="DAU24" s="208" t="s">
        <v>535</v>
      </c>
      <c r="DAV24" s="208" t="s">
        <v>535</v>
      </c>
      <c r="DAW24" s="208" t="s">
        <v>535</v>
      </c>
      <c r="DAX24" s="208" t="s">
        <v>535</v>
      </c>
      <c r="DAY24" s="208" t="s">
        <v>535</v>
      </c>
      <c r="DAZ24" s="208" t="s">
        <v>535</v>
      </c>
      <c r="DBA24" s="208" t="s">
        <v>535</v>
      </c>
      <c r="DBB24" s="208" t="s">
        <v>535</v>
      </c>
      <c r="DBC24" s="208" t="s">
        <v>535</v>
      </c>
      <c r="DBD24" s="208" t="s">
        <v>535</v>
      </c>
      <c r="DBE24" s="208" t="s">
        <v>535</v>
      </c>
      <c r="DBF24" s="208" t="s">
        <v>535</v>
      </c>
      <c r="DBG24" s="208" t="s">
        <v>535</v>
      </c>
      <c r="DBH24" s="208" t="s">
        <v>535</v>
      </c>
      <c r="DBI24" s="208" t="s">
        <v>535</v>
      </c>
      <c r="DBJ24" s="208" t="s">
        <v>535</v>
      </c>
      <c r="DBK24" s="208" t="s">
        <v>535</v>
      </c>
      <c r="DBL24" s="208" t="s">
        <v>535</v>
      </c>
      <c r="DBM24" s="208" t="s">
        <v>535</v>
      </c>
      <c r="DBN24" s="208" t="s">
        <v>535</v>
      </c>
      <c r="DBO24" s="208" t="s">
        <v>535</v>
      </c>
      <c r="DBP24" s="208" t="s">
        <v>535</v>
      </c>
      <c r="DBQ24" s="208" t="s">
        <v>535</v>
      </c>
      <c r="DBR24" s="208" t="s">
        <v>535</v>
      </c>
      <c r="DBS24" s="208" t="s">
        <v>535</v>
      </c>
      <c r="DBT24" s="208" t="s">
        <v>535</v>
      </c>
      <c r="DBU24" s="208" t="s">
        <v>535</v>
      </c>
      <c r="DBV24" s="208" t="s">
        <v>535</v>
      </c>
      <c r="DBW24" s="208" t="s">
        <v>535</v>
      </c>
      <c r="DBX24" s="208" t="s">
        <v>535</v>
      </c>
      <c r="DBY24" s="208" t="s">
        <v>535</v>
      </c>
      <c r="DBZ24" s="208" t="s">
        <v>535</v>
      </c>
      <c r="DCA24" s="208" t="s">
        <v>535</v>
      </c>
      <c r="DCB24" s="208" t="s">
        <v>535</v>
      </c>
      <c r="DCC24" s="208" t="s">
        <v>535</v>
      </c>
      <c r="DCD24" s="208" t="s">
        <v>535</v>
      </c>
      <c r="DCE24" s="208" t="s">
        <v>535</v>
      </c>
      <c r="DCF24" s="208" t="s">
        <v>535</v>
      </c>
      <c r="DCG24" s="208" t="s">
        <v>535</v>
      </c>
      <c r="DCH24" s="208" t="s">
        <v>535</v>
      </c>
      <c r="DCI24" s="208" t="s">
        <v>535</v>
      </c>
      <c r="DCJ24" s="208" t="s">
        <v>535</v>
      </c>
      <c r="DCK24" s="208" t="s">
        <v>535</v>
      </c>
      <c r="DCL24" s="208" t="s">
        <v>535</v>
      </c>
      <c r="DCM24" s="208" t="s">
        <v>535</v>
      </c>
      <c r="DCN24" s="208" t="s">
        <v>535</v>
      </c>
      <c r="DCO24" s="208" t="s">
        <v>535</v>
      </c>
      <c r="DCP24" s="208" t="s">
        <v>535</v>
      </c>
      <c r="DCQ24" s="208" t="s">
        <v>535</v>
      </c>
      <c r="DCR24" s="208" t="s">
        <v>535</v>
      </c>
      <c r="DCS24" s="208" t="s">
        <v>535</v>
      </c>
      <c r="DCT24" s="208" t="s">
        <v>535</v>
      </c>
      <c r="DCU24" s="208" t="s">
        <v>535</v>
      </c>
      <c r="DCV24" s="208" t="s">
        <v>535</v>
      </c>
      <c r="DCW24" s="208" t="s">
        <v>535</v>
      </c>
      <c r="DCX24" s="208" t="s">
        <v>535</v>
      </c>
      <c r="DCY24" s="208" t="s">
        <v>535</v>
      </c>
      <c r="DCZ24" s="208" t="s">
        <v>535</v>
      </c>
      <c r="DDA24" s="208" t="s">
        <v>535</v>
      </c>
      <c r="DDB24" s="208" t="s">
        <v>535</v>
      </c>
      <c r="DDC24" s="208" t="s">
        <v>535</v>
      </c>
      <c r="DDD24" s="208" t="s">
        <v>535</v>
      </c>
      <c r="DDE24" s="208" t="s">
        <v>535</v>
      </c>
      <c r="DDF24" s="208" t="s">
        <v>535</v>
      </c>
      <c r="DDG24" s="208" t="s">
        <v>535</v>
      </c>
      <c r="DDH24" s="208" t="s">
        <v>535</v>
      </c>
      <c r="DDI24" s="208" t="s">
        <v>535</v>
      </c>
      <c r="DDJ24" s="208" t="s">
        <v>535</v>
      </c>
      <c r="DDK24" s="208" t="s">
        <v>535</v>
      </c>
      <c r="DDL24" s="208" t="s">
        <v>535</v>
      </c>
      <c r="DDM24" s="208" t="s">
        <v>535</v>
      </c>
      <c r="DDN24" s="208" t="s">
        <v>535</v>
      </c>
      <c r="DDO24" s="208" t="s">
        <v>535</v>
      </c>
      <c r="DDP24" s="208" t="s">
        <v>535</v>
      </c>
      <c r="DDQ24" s="208" t="s">
        <v>535</v>
      </c>
      <c r="DDR24" s="208" t="s">
        <v>535</v>
      </c>
      <c r="DDS24" s="208" t="s">
        <v>535</v>
      </c>
      <c r="DDT24" s="208" t="s">
        <v>535</v>
      </c>
      <c r="DDU24" s="208" t="s">
        <v>535</v>
      </c>
      <c r="DDV24" s="208" t="s">
        <v>535</v>
      </c>
      <c r="DDW24" s="208" t="s">
        <v>535</v>
      </c>
      <c r="DDX24" s="208" t="s">
        <v>535</v>
      </c>
      <c r="DDY24" s="208" t="s">
        <v>535</v>
      </c>
      <c r="DDZ24" s="208" t="s">
        <v>535</v>
      </c>
      <c r="DEA24" s="208" t="s">
        <v>535</v>
      </c>
      <c r="DEB24" s="208" t="s">
        <v>535</v>
      </c>
      <c r="DEC24" s="208" t="s">
        <v>535</v>
      </c>
      <c r="DED24" s="208" t="s">
        <v>535</v>
      </c>
      <c r="DEE24" s="208" t="s">
        <v>535</v>
      </c>
      <c r="DEF24" s="208" t="s">
        <v>535</v>
      </c>
      <c r="DEG24" s="208" t="s">
        <v>535</v>
      </c>
      <c r="DEH24" s="208" t="s">
        <v>535</v>
      </c>
      <c r="DEI24" s="208" t="s">
        <v>535</v>
      </c>
      <c r="DEJ24" s="208" t="s">
        <v>535</v>
      </c>
      <c r="DEK24" s="208" t="s">
        <v>535</v>
      </c>
      <c r="DEL24" s="208" t="s">
        <v>535</v>
      </c>
      <c r="DEM24" s="208" t="s">
        <v>535</v>
      </c>
      <c r="DEN24" s="208" t="s">
        <v>535</v>
      </c>
      <c r="DEO24" s="208" t="s">
        <v>535</v>
      </c>
      <c r="DEP24" s="208" t="s">
        <v>535</v>
      </c>
      <c r="DEQ24" s="208" t="s">
        <v>535</v>
      </c>
      <c r="DER24" s="208" t="s">
        <v>535</v>
      </c>
      <c r="DES24" s="208" t="s">
        <v>535</v>
      </c>
      <c r="DET24" s="208" t="s">
        <v>535</v>
      </c>
      <c r="DEU24" s="208" t="s">
        <v>535</v>
      </c>
      <c r="DEV24" s="208" t="s">
        <v>535</v>
      </c>
      <c r="DEW24" s="208" t="s">
        <v>535</v>
      </c>
      <c r="DEX24" s="208" t="s">
        <v>535</v>
      </c>
      <c r="DEY24" s="208" t="s">
        <v>535</v>
      </c>
      <c r="DEZ24" s="208" t="s">
        <v>535</v>
      </c>
      <c r="DFA24" s="208" t="s">
        <v>535</v>
      </c>
      <c r="DFB24" s="208" t="s">
        <v>535</v>
      </c>
      <c r="DFC24" s="208" t="s">
        <v>535</v>
      </c>
      <c r="DFD24" s="208" t="s">
        <v>535</v>
      </c>
      <c r="DFE24" s="208" t="s">
        <v>535</v>
      </c>
      <c r="DFF24" s="208" t="s">
        <v>535</v>
      </c>
      <c r="DFG24" s="208" t="s">
        <v>535</v>
      </c>
      <c r="DFH24" s="208" t="s">
        <v>535</v>
      </c>
      <c r="DFI24" s="208" t="s">
        <v>535</v>
      </c>
      <c r="DFJ24" s="208" t="s">
        <v>535</v>
      </c>
      <c r="DFK24" s="208" t="s">
        <v>535</v>
      </c>
      <c r="DFL24" s="208" t="s">
        <v>535</v>
      </c>
      <c r="DFM24" s="208" t="s">
        <v>535</v>
      </c>
      <c r="DFN24" s="208" t="s">
        <v>535</v>
      </c>
      <c r="DFO24" s="208" t="s">
        <v>535</v>
      </c>
      <c r="DFP24" s="208" t="s">
        <v>535</v>
      </c>
      <c r="DFQ24" s="208" t="s">
        <v>535</v>
      </c>
      <c r="DFR24" s="208" t="s">
        <v>535</v>
      </c>
      <c r="DFS24" s="208" t="s">
        <v>535</v>
      </c>
      <c r="DFT24" s="208" t="s">
        <v>535</v>
      </c>
      <c r="DFU24" s="208" t="s">
        <v>535</v>
      </c>
      <c r="DFV24" s="208" t="s">
        <v>535</v>
      </c>
      <c r="DFW24" s="208" t="s">
        <v>535</v>
      </c>
      <c r="DFX24" s="208" t="s">
        <v>535</v>
      </c>
      <c r="DFY24" s="208" t="s">
        <v>535</v>
      </c>
      <c r="DFZ24" s="208" t="s">
        <v>535</v>
      </c>
      <c r="DGA24" s="208" t="s">
        <v>535</v>
      </c>
      <c r="DGB24" s="208" t="s">
        <v>535</v>
      </c>
      <c r="DGC24" s="208" t="s">
        <v>535</v>
      </c>
      <c r="DGD24" s="208" t="s">
        <v>535</v>
      </c>
      <c r="DGE24" s="208" t="s">
        <v>535</v>
      </c>
      <c r="DGF24" s="208" t="s">
        <v>535</v>
      </c>
      <c r="DGG24" s="208" t="s">
        <v>535</v>
      </c>
      <c r="DGH24" s="208" t="s">
        <v>535</v>
      </c>
      <c r="DGI24" s="208" t="s">
        <v>535</v>
      </c>
      <c r="DGJ24" s="208" t="s">
        <v>535</v>
      </c>
      <c r="DGK24" s="208" t="s">
        <v>535</v>
      </c>
      <c r="DGL24" s="208" t="s">
        <v>535</v>
      </c>
      <c r="DGM24" s="208" t="s">
        <v>535</v>
      </c>
      <c r="DGN24" s="208" t="s">
        <v>535</v>
      </c>
      <c r="DGO24" s="208" t="s">
        <v>535</v>
      </c>
      <c r="DGP24" s="208" t="s">
        <v>535</v>
      </c>
      <c r="DGQ24" s="208" t="s">
        <v>535</v>
      </c>
      <c r="DGR24" s="208" t="s">
        <v>535</v>
      </c>
      <c r="DGS24" s="208" t="s">
        <v>535</v>
      </c>
      <c r="DGT24" s="208" t="s">
        <v>535</v>
      </c>
      <c r="DGU24" s="208" t="s">
        <v>535</v>
      </c>
      <c r="DGV24" s="208" t="s">
        <v>535</v>
      </c>
      <c r="DGW24" s="208" t="s">
        <v>535</v>
      </c>
      <c r="DGX24" s="208" t="s">
        <v>535</v>
      </c>
      <c r="DGY24" s="208" t="s">
        <v>535</v>
      </c>
      <c r="DGZ24" s="208" t="s">
        <v>535</v>
      </c>
      <c r="DHA24" s="208" t="s">
        <v>535</v>
      </c>
      <c r="DHB24" s="208" t="s">
        <v>535</v>
      </c>
      <c r="DHC24" s="208" t="s">
        <v>535</v>
      </c>
      <c r="DHD24" s="208" t="s">
        <v>535</v>
      </c>
      <c r="DHE24" s="208" t="s">
        <v>535</v>
      </c>
      <c r="DHF24" s="208" t="s">
        <v>535</v>
      </c>
      <c r="DHG24" s="208" t="s">
        <v>535</v>
      </c>
      <c r="DHH24" s="208" t="s">
        <v>535</v>
      </c>
      <c r="DHI24" s="208" t="s">
        <v>535</v>
      </c>
      <c r="DHJ24" s="208" t="s">
        <v>535</v>
      </c>
      <c r="DHK24" s="208" t="s">
        <v>535</v>
      </c>
      <c r="DHL24" s="208" t="s">
        <v>535</v>
      </c>
      <c r="DHM24" s="208" t="s">
        <v>535</v>
      </c>
      <c r="DHN24" s="208" t="s">
        <v>535</v>
      </c>
      <c r="DHO24" s="208" t="s">
        <v>535</v>
      </c>
      <c r="DHP24" s="208" t="s">
        <v>535</v>
      </c>
      <c r="DHQ24" s="208" t="s">
        <v>535</v>
      </c>
      <c r="DHR24" s="208" t="s">
        <v>535</v>
      </c>
      <c r="DHS24" s="208" t="s">
        <v>535</v>
      </c>
      <c r="DHT24" s="208" t="s">
        <v>535</v>
      </c>
      <c r="DHU24" s="208" t="s">
        <v>535</v>
      </c>
      <c r="DHV24" s="208" t="s">
        <v>535</v>
      </c>
      <c r="DHW24" s="208" t="s">
        <v>535</v>
      </c>
      <c r="DHX24" s="208" t="s">
        <v>535</v>
      </c>
      <c r="DHY24" s="208" t="s">
        <v>535</v>
      </c>
      <c r="DHZ24" s="208" t="s">
        <v>535</v>
      </c>
      <c r="DIA24" s="208" t="s">
        <v>535</v>
      </c>
      <c r="DIB24" s="208" t="s">
        <v>535</v>
      </c>
      <c r="DIC24" s="208" t="s">
        <v>535</v>
      </c>
      <c r="DID24" s="208" t="s">
        <v>535</v>
      </c>
      <c r="DIE24" s="208" t="s">
        <v>535</v>
      </c>
      <c r="DIF24" s="208" t="s">
        <v>535</v>
      </c>
      <c r="DIG24" s="208" t="s">
        <v>535</v>
      </c>
      <c r="DIH24" s="208" t="s">
        <v>535</v>
      </c>
      <c r="DII24" s="208" t="s">
        <v>535</v>
      </c>
      <c r="DIJ24" s="208" t="s">
        <v>535</v>
      </c>
      <c r="DIK24" s="208" t="s">
        <v>535</v>
      </c>
      <c r="DIL24" s="208" t="s">
        <v>535</v>
      </c>
      <c r="DIM24" s="208" t="s">
        <v>535</v>
      </c>
      <c r="DIN24" s="208" t="s">
        <v>535</v>
      </c>
      <c r="DIO24" s="208" t="s">
        <v>535</v>
      </c>
      <c r="DIP24" s="208" t="s">
        <v>535</v>
      </c>
      <c r="DIQ24" s="208" t="s">
        <v>535</v>
      </c>
      <c r="DIR24" s="208" t="s">
        <v>535</v>
      </c>
      <c r="DIS24" s="208" t="s">
        <v>535</v>
      </c>
      <c r="DIT24" s="208" t="s">
        <v>535</v>
      </c>
      <c r="DIU24" s="208" t="s">
        <v>535</v>
      </c>
      <c r="DIV24" s="208" t="s">
        <v>535</v>
      </c>
      <c r="DIW24" s="208" t="s">
        <v>535</v>
      </c>
      <c r="DIX24" s="208" t="s">
        <v>535</v>
      </c>
      <c r="DIY24" s="208" t="s">
        <v>535</v>
      </c>
      <c r="DIZ24" s="208" t="s">
        <v>535</v>
      </c>
      <c r="DJA24" s="208" t="s">
        <v>535</v>
      </c>
      <c r="DJB24" s="208" t="s">
        <v>535</v>
      </c>
      <c r="DJC24" s="208" t="s">
        <v>535</v>
      </c>
      <c r="DJD24" s="208" t="s">
        <v>535</v>
      </c>
      <c r="DJE24" s="208" t="s">
        <v>535</v>
      </c>
      <c r="DJF24" s="208" t="s">
        <v>535</v>
      </c>
      <c r="DJG24" s="208" t="s">
        <v>535</v>
      </c>
      <c r="DJH24" s="208" t="s">
        <v>535</v>
      </c>
      <c r="DJI24" s="208" t="s">
        <v>535</v>
      </c>
      <c r="DJJ24" s="208" t="s">
        <v>535</v>
      </c>
      <c r="DJK24" s="208" t="s">
        <v>535</v>
      </c>
      <c r="DJL24" s="208" t="s">
        <v>535</v>
      </c>
      <c r="DJM24" s="208" t="s">
        <v>535</v>
      </c>
      <c r="DJN24" s="208" t="s">
        <v>535</v>
      </c>
      <c r="DJO24" s="208" t="s">
        <v>535</v>
      </c>
      <c r="DJP24" s="208" t="s">
        <v>535</v>
      </c>
      <c r="DJQ24" s="208" t="s">
        <v>535</v>
      </c>
      <c r="DJR24" s="208" t="s">
        <v>535</v>
      </c>
      <c r="DJS24" s="208" t="s">
        <v>535</v>
      </c>
      <c r="DJT24" s="208" t="s">
        <v>535</v>
      </c>
      <c r="DJU24" s="208" t="s">
        <v>535</v>
      </c>
      <c r="DJV24" s="208" t="s">
        <v>535</v>
      </c>
      <c r="DJW24" s="208" t="s">
        <v>535</v>
      </c>
      <c r="DJX24" s="208" t="s">
        <v>535</v>
      </c>
      <c r="DJY24" s="208" t="s">
        <v>535</v>
      </c>
      <c r="DJZ24" s="208" t="s">
        <v>535</v>
      </c>
      <c r="DKA24" s="208" t="s">
        <v>535</v>
      </c>
      <c r="DKB24" s="208" t="s">
        <v>535</v>
      </c>
      <c r="DKC24" s="208" t="s">
        <v>535</v>
      </c>
      <c r="DKD24" s="208" t="s">
        <v>535</v>
      </c>
      <c r="DKE24" s="208" t="s">
        <v>535</v>
      </c>
      <c r="DKF24" s="208" t="s">
        <v>535</v>
      </c>
      <c r="DKG24" s="208" t="s">
        <v>535</v>
      </c>
      <c r="DKH24" s="208" t="s">
        <v>535</v>
      </c>
      <c r="DKI24" s="208" t="s">
        <v>535</v>
      </c>
      <c r="DKJ24" s="208" t="s">
        <v>535</v>
      </c>
      <c r="DKK24" s="208" t="s">
        <v>535</v>
      </c>
      <c r="DKL24" s="208" t="s">
        <v>535</v>
      </c>
      <c r="DKM24" s="208" t="s">
        <v>535</v>
      </c>
      <c r="DKN24" s="208" t="s">
        <v>535</v>
      </c>
      <c r="DKO24" s="208" t="s">
        <v>535</v>
      </c>
      <c r="DKP24" s="208" t="s">
        <v>535</v>
      </c>
      <c r="DKQ24" s="208" t="s">
        <v>535</v>
      </c>
      <c r="DKR24" s="208" t="s">
        <v>535</v>
      </c>
      <c r="DKS24" s="208" t="s">
        <v>535</v>
      </c>
      <c r="DKT24" s="208" t="s">
        <v>535</v>
      </c>
      <c r="DKU24" s="208" t="s">
        <v>535</v>
      </c>
      <c r="DKV24" s="208" t="s">
        <v>535</v>
      </c>
      <c r="DKW24" s="208" t="s">
        <v>535</v>
      </c>
      <c r="DKX24" s="208" t="s">
        <v>535</v>
      </c>
      <c r="DKY24" s="208" t="s">
        <v>535</v>
      </c>
      <c r="DKZ24" s="208" t="s">
        <v>535</v>
      </c>
      <c r="DLA24" s="208" t="s">
        <v>535</v>
      </c>
      <c r="DLB24" s="208" t="s">
        <v>535</v>
      </c>
      <c r="DLC24" s="208" t="s">
        <v>535</v>
      </c>
      <c r="DLD24" s="208" t="s">
        <v>535</v>
      </c>
      <c r="DLE24" s="208" t="s">
        <v>535</v>
      </c>
      <c r="DLF24" s="208" t="s">
        <v>535</v>
      </c>
      <c r="DLG24" s="208" t="s">
        <v>535</v>
      </c>
      <c r="DLH24" s="208" t="s">
        <v>535</v>
      </c>
      <c r="DLI24" s="208" t="s">
        <v>535</v>
      </c>
      <c r="DLJ24" s="208" t="s">
        <v>535</v>
      </c>
      <c r="DLK24" s="208" t="s">
        <v>535</v>
      </c>
      <c r="DLL24" s="208" t="s">
        <v>535</v>
      </c>
      <c r="DLM24" s="208" t="s">
        <v>535</v>
      </c>
      <c r="DLN24" s="208" t="s">
        <v>535</v>
      </c>
      <c r="DLO24" s="208" t="s">
        <v>535</v>
      </c>
      <c r="DLP24" s="208" t="s">
        <v>535</v>
      </c>
      <c r="DLQ24" s="208" t="s">
        <v>535</v>
      </c>
      <c r="DLR24" s="208" t="s">
        <v>535</v>
      </c>
      <c r="DLS24" s="208" t="s">
        <v>535</v>
      </c>
      <c r="DLT24" s="208" t="s">
        <v>535</v>
      </c>
      <c r="DLU24" s="208" t="s">
        <v>535</v>
      </c>
      <c r="DLV24" s="208" t="s">
        <v>535</v>
      </c>
      <c r="DLW24" s="208" t="s">
        <v>535</v>
      </c>
      <c r="DLX24" s="208" t="s">
        <v>535</v>
      </c>
      <c r="DLY24" s="208" t="s">
        <v>535</v>
      </c>
      <c r="DLZ24" s="208" t="s">
        <v>535</v>
      </c>
      <c r="DMA24" s="208" t="s">
        <v>535</v>
      </c>
      <c r="DMB24" s="208" t="s">
        <v>535</v>
      </c>
      <c r="DMC24" s="208" t="s">
        <v>535</v>
      </c>
      <c r="DMD24" s="208" t="s">
        <v>535</v>
      </c>
      <c r="DME24" s="208" t="s">
        <v>535</v>
      </c>
      <c r="DMF24" s="208" t="s">
        <v>535</v>
      </c>
      <c r="DMG24" s="208" t="s">
        <v>535</v>
      </c>
      <c r="DMH24" s="208" t="s">
        <v>535</v>
      </c>
      <c r="DMI24" s="208" t="s">
        <v>535</v>
      </c>
      <c r="DMJ24" s="208" t="s">
        <v>535</v>
      </c>
      <c r="DMK24" s="208" t="s">
        <v>535</v>
      </c>
      <c r="DML24" s="208" t="s">
        <v>535</v>
      </c>
      <c r="DMM24" s="208" t="s">
        <v>535</v>
      </c>
      <c r="DMN24" s="208" t="s">
        <v>535</v>
      </c>
      <c r="DMO24" s="208" t="s">
        <v>535</v>
      </c>
      <c r="DMP24" s="208" t="s">
        <v>535</v>
      </c>
      <c r="DMQ24" s="208" t="s">
        <v>535</v>
      </c>
      <c r="DMR24" s="208" t="s">
        <v>535</v>
      </c>
      <c r="DMS24" s="208" t="s">
        <v>535</v>
      </c>
      <c r="DMT24" s="208" t="s">
        <v>535</v>
      </c>
      <c r="DMU24" s="208" t="s">
        <v>535</v>
      </c>
      <c r="DMV24" s="208" t="s">
        <v>535</v>
      </c>
      <c r="DMW24" s="208" t="s">
        <v>535</v>
      </c>
      <c r="DMX24" s="208" t="s">
        <v>535</v>
      </c>
      <c r="DMY24" s="208" t="s">
        <v>535</v>
      </c>
      <c r="DMZ24" s="208" t="s">
        <v>535</v>
      </c>
      <c r="DNA24" s="208" t="s">
        <v>535</v>
      </c>
      <c r="DNB24" s="208" t="s">
        <v>535</v>
      </c>
      <c r="DNC24" s="208" t="s">
        <v>535</v>
      </c>
      <c r="DND24" s="208" t="s">
        <v>535</v>
      </c>
      <c r="DNE24" s="208" t="s">
        <v>535</v>
      </c>
      <c r="DNF24" s="208" t="s">
        <v>535</v>
      </c>
      <c r="DNG24" s="208" t="s">
        <v>535</v>
      </c>
      <c r="DNH24" s="208" t="s">
        <v>535</v>
      </c>
      <c r="DNI24" s="208" t="s">
        <v>535</v>
      </c>
      <c r="DNJ24" s="208" t="s">
        <v>535</v>
      </c>
      <c r="DNK24" s="208" t="s">
        <v>535</v>
      </c>
      <c r="DNL24" s="208" t="s">
        <v>535</v>
      </c>
      <c r="DNM24" s="208" t="s">
        <v>535</v>
      </c>
      <c r="DNN24" s="208" t="s">
        <v>535</v>
      </c>
      <c r="DNO24" s="208" t="s">
        <v>535</v>
      </c>
      <c r="DNP24" s="208" t="s">
        <v>535</v>
      </c>
      <c r="DNQ24" s="208" t="s">
        <v>535</v>
      </c>
      <c r="DNR24" s="208" t="s">
        <v>535</v>
      </c>
      <c r="DNS24" s="208" t="s">
        <v>535</v>
      </c>
      <c r="DNT24" s="208" t="s">
        <v>535</v>
      </c>
      <c r="DNU24" s="208" t="s">
        <v>535</v>
      </c>
      <c r="DNV24" s="208" t="s">
        <v>535</v>
      </c>
      <c r="DNW24" s="208" t="s">
        <v>535</v>
      </c>
      <c r="DNX24" s="208" t="s">
        <v>535</v>
      </c>
      <c r="DNY24" s="208" t="s">
        <v>535</v>
      </c>
      <c r="DNZ24" s="208" t="s">
        <v>535</v>
      </c>
      <c r="DOA24" s="208" t="s">
        <v>535</v>
      </c>
      <c r="DOB24" s="208" t="s">
        <v>535</v>
      </c>
      <c r="DOC24" s="208" t="s">
        <v>535</v>
      </c>
      <c r="DOD24" s="208" t="s">
        <v>535</v>
      </c>
      <c r="DOE24" s="208" t="s">
        <v>535</v>
      </c>
      <c r="DOF24" s="208" t="s">
        <v>535</v>
      </c>
      <c r="DOG24" s="208" t="s">
        <v>535</v>
      </c>
      <c r="DOH24" s="208" t="s">
        <v>535</v>
      </c>
      <c r="DOI24" s="208" t="s">
        <v>535</v>
      </c>
      <c r="DOJ24" s="208" t="s">
        <v>535</v>
      </c>
      <c r="DOK24" s="208" t="s">
        <v>535</v>
      </c>
      <c r="DOL24" s="208" t="s">
        <v>535</v>
      </c>
      <c r="DOM24" s="208" t="s">
        <v>535</v>
      </c>
      <c r="DON24" s="208" t="s">
        <v>535</v>
      </c>
      <c r="DOO24" s="208" t="s">
        <v>535</v>
      </c>
      <c r="DOP24" s="208" t="s">
        <v>535</v>
      </c>
      <c r="DOQ24" s="208" t="s">
        <v>535</v>
      </c>
      <c r="DOR24" s="208" t="s">
        <v>535</v>
      </c>
      <c r="DOS24" s="208" t="s">
        <v>535</v>
      </c>
      <c r="DOT24" s="208" t="s">
        <v>535</v>
      </c>
      <c r="DOU24" s="208" t="s">
        <v>535</v>
      </c>
      <c r="DOV24" s="208" t="s">
        <v>535</v>
      </c>
      <c r="DOW24" s="208" t="s">
        <v>535</v>
      </c>
      <c r="DOX24" s="208" t="s">
        <v>535</v>
      </c>
      <c r="DOY24" s="208" t="s">
        <v>535</v>
      </c>
      <c r="DOZ24" s="208" t="s">
        <v>535</v>
      </c>
      <c r="DPA24" s="208" t="s">
        <v>535</v>
      </c>
      <c r="DPB24" s="208" t="s">
        <v>535</v>
      </c>
      <c r="DPC24" s="208" t="s">
        <v>535</v>
      </c>
      <c r="DPD24" s="208" t="s">
        <v>535</v>
      </c>
      <c r="DPE24" s="208" t="s">
        <v>535</v>
      </c>
      <c r="DPF24" s="208" t="s">
        <v>535</v>
      </c>
      <c r="DPG24" s="208" t="s">
        <v>535</v>
      </c>
      <c r="DPH24" s="208" t="s">
        <v>535</v>
      </c>
      <c r="DPI24" s="208" t="s">
        <v>535</v>
      </c>
      <c r="DPJ24" s="208" t="s">
        <v>535</v>
      </c>
      <c r="DPK24" s="208" t="s">
        <v>535</v>
      </c>
      <c r="DPL24" s="208" t="s">
        <v>535</v>
      </c>
      <c r="DPM24" s="208" t="s">
        <v>535</v>
      </c>
      <c r="DPN24" s="208" t="s">
        <v>535</v>
      </c>
      <c r="DPO24" s="208" t="s">
        <v>535</v>
      </c>
      <c r="DPP24" s="208" t="s">
        <v>535</v>
      </c>
      <c r="DPQ24" s="208" t="s">
        <v>535</v>
      </c>
      <c r="DPR24" s="208" t="s">
        <v>535</v>
      </c>
      <c r="DPS24" s="208" t="s">
        <v>535</v>
      </c>
      <c r="DPT24" s="208" t="s">
        <v>535</v>
      </c>
      <c r="DPU24" s="208" t="s">
        <v>535</v>
      </c>
      <c r="DPV24" s="208" t="s">
        <v>535</v>
      </c>
      <c r="DPW24" s="208" t="s">
        <v>535</v>
      </c>
      <c r="DPX24" s="208" t="s">
        <v>535</v>
      </c>
      <c r="DPY24" s="208" t="s">
        <v>535</v>
      </c>
      <c r="DPZ24" s="208" t="s">
        <v>535</v>
      </c>
      <c r="DQA24" s="208" t="s">
        <v>535</v>
      </c>
      <c r="DQB24" s="208" t="s">
        <v>535</v>
      </c>
      <c r="DQC24" s="208" t="s">
        <v>535</v>
      </c>
      <c r="DQD24" s="208" t="s">
        <v>535</v>
      </c>
      <c r="DQE24" s="208" t="s">
        <v>535</v>
      </c>
      <c r="DQF24" s="208" t="s">
        <v>535</v>
      </c>
      <c r="DQG24" s="208" t="s">
        <v>535</v>
      </c>
      <c r="DQH24" s="208" t="s">
        <v>535</v>
      </c>
      <c r="DQI24" s="208" t="s">
        <v>535</v>
      </c>
      <c r="DQJ24" s="208" t="s">
        <v>535</v>
      </c>
      <c r="DQK24" s="208" t="s">
        <v>535</v>
      </c>
      <c r="DQL24" s="208" t="s">
        <v>535</v>
      </c>
      <c r="DQM24" s="208" t="s">
        <v>535</v>
      </c>
      <c r="DQN24" s="208" t="s">
        <v>535</v>
      </c>
      <c r="DQO24" s="208" t="s">
        <v>535</v>
      </c>
      <c r="DQP24" s="208" t="s">
        <v>535</v>
      </c>
      <c r="DQQ24" s="208" t="s">
        <v>535</v>
      </c>
      <c r="DQR24" s="208" t="s">
        <v>535</v>
      </c>
      <c r="DQS24" s="208" t="s">
        <v>535</v>
      </c>
      <c r="DQT24" s="208" t="s">
        <v>535</v>
      </c>
      <c r="DQU24" s="208" t="s">
        <v>535</v>
      </c>
      <c r="DQV24" s="208" t="s">
        <v>535</v>
      </c>
      <c r="DQW24" s="208" t="s">
        <v>535</v>
      </c>
      <c r="DQX24" s="208" t="s">
        <v>535</v>
      </c>
      <c r="DQY24" s="208" t="s">
        <v>535</v>
      </c>
      <c r="DQZ24" s="208" t="s">
        <v>535</v>
      </c>
      <c r="DRA24" s="208" t="s">
        <v>535</v>
      </c>
      <c r="DRB24" s="208" t="s">
        <v>535</v>
      </c>
      <c r="DRC24" s="208" t="s">
        <v>535</v>
      </c>
      <c r="DRD24" s="208" t="s">
        <v>535</v>
      </c>
      <c r="DRE24" s="208" t="s">
        <v>535</v>
      </c>
      <c r="DRF24" s="208" t="s">
        <v>535</v>
      </c>
      <c r="DRG24" s="208" t="s">
        <v>535</v>
      </c>
      <c r="DRH24" s="208" t="s">
        <v>535</v>
      </c>
      <c r="DRI24" s="208" t="s">
        <v>535</v>
      </c>
      <c r="DRJ24" s="208" t="s">
        <v>535</v>
      </c>
      <c r="DRK24" s="208" t="s">
        <v>535</v>
      </c>
      <c r="DRL24" s="208" t="s">
        <v>535</v>
      </c>
      <c r="DRM24" s="208" t="s">
        <v>535</v>
      </c>
      <c r="DRN24" s="208" t="s">
        <v>535</v>
      </c>
      <c r="DRO24" s="208" t="s">
        <v>535</v>
      </c>
      <c r="DRP24" s="208" t="s">
        <v>535</v>
      </c>
      <c r="DRQ24" s="208" t="s">
        <v>535</v>
      </c>
      <c r="DRR24" s="208" t="s">
        <v>535</v>
      </c>
      <c r="DRS24" s="208" t="s">
        <v>535</v>
      </c>
      <c r="DRT24" s="208" t="s">
        <v>535</v>
      </c>
      <c r="DRU24" s="208" t="s">
        <v>535</v>
      </c>
      <c r="DRV24" s="208" t="s">
        <v>535</v>
      </c>
      <c r="DRW24" s="208" t="s">
        <v>535</v>
      </c>
      <c r="DRX24" s="208" t="s">
        <v>535</v>
      </c>
      <c r="DRY24" s="208" t="s">
        <v>535</v>
      </c>
      <c r="DRZ24" s="208" t="s">
        <v>535</v>
      </c>
      <c r="DSA24" s="208" t="s">
        <v>535</v>
      </c>
      <c r="DSB24" s="208" t="s">
        <v>535</v>
      </c>
      <c r="DSC24" s="208" t="s">
        <v>535</v>
      </c>
      <c r="DSD24" s="208" t="s">
        <v>535</v>
      </c>
      <c r="DSE24" s="208" t="s">
        <v>535</v>
      </c>
      <c r="DSF24" s="208" t="s">
        <v>535</v>
      </c>
      <c r="DSG24" s="208" t="s">
        <v>535</v>
      </c>
      <c r="DSH24" s="208" t="s">
        <v>535</v>
      </c>
      <c r="DSI24" s="208" t="s">
        <v>535</v>
      </c>
      <c r="DSJ24" s="208" t="s">
        <v>535</v>
      </c>
      <c r="DSK24" s="208" t="s">
        <v>535</v>
      </c>
      <c r="DSL24" s="208" t="s">
        <v>535</v>
      </c>
      <c r="DSM24" s="208" t="s">
        <v>535</v>
      </c>
      <c r="DSN24" s="208" t="s">
        <v>535</v>
      </c>
      <c r="DSO24" s="208" t="s">
        <v>535</v>
      </c>
      <c r="DSP24" s="208" t="s">
        <v>535</v>
      </c>
      <c r="DSQ24" s="208" t="s">
        <v>535</v>
      </c>
      <c r="DSR24" s="208" t="s">
        <v>535</v>
      </c>
      <c r="DSS24" s="208" t="s">
        <v>535</v>
      </c>
      <c r="DST24" s="208" t="s">
        <v>535</v>
      </c>
      <c r="DSU24" s="208" t="s">
        <v>535</v>
      </c>
      <c r="DSV24" s="208" t="s">
        <v>535</v>
      </c>
      <c r="DSW24" s="208" t="s">
        <v>535</v>
      </c>
      <c r="DSX24" s="208" t="s">
        <v>535</v>
      </c>
      <c r="DSY24" s="208" t="s">
        <v>535</v>
      </c>
      <c r="DSZ24" s="208" t="s">
        <v>535</v>
      </c>
      <c r="DTA24" s="208" t="s">
        <v>535</v>
      </c>
      <c r="DTB24" s="208" t="s">
        <v>535</v>
      </c>
      <c r="DTC24" s="208" t="s">
        <v>535</v>
      </c>
      <c r="DTD24" s="208" t="s">
        <v>535</v>
      </c>
      <c r="DTE24" s="208" t="s">
        <v>535</v>
      </c>
      <c r="DTF24" s="208" t="s">
        <v>535</v>
      </c>
      <c r="DTG24" s="208" t="s">
        <v>535</v>
      </c>
      <c r="DTH24" s="208" t="s">
        <v>535</v>
      </c>
      <c r="DTI24" s="208" t="s">
        <v>535</v>
      </c>
      <c r="DTJ24" s="208" t="s">
        <v>535</v>
      </c>
      <c r="DTK24" s="208" t="s">
        <v>535</v>
      </c>
      <c r="DTL24" s="208" t="s">
        <v>535</v>
      </c>
      <c r="DTM24" s="208" t="s">
        <v>535</v>
      </c>
      <c r="DTN24" s="208" t="s">
        <v>535</v>
      </c>
      <c r="DTO24" s="208" t="s">
        <v>535</v>
      </c>
      <c r="DTP24" s="208" t="s">
        <v>535</v>
      </c>
      <c r="DTQ24" s="208" t="s">
        <v>535</v>
      </c>
      <c r="DTR24" s="208" t="s">
        <v>535</v>
      </c>
      <c r="DTS24" s="208" t="s">
        <v>535</v>
      </c>
      <c r="DTT24" s="208" t="s">
        <v>535</v>
      </c>
      <c r="DTU24" s="208" t="s">
        <v>535</v>
      </c>
      <c r="DTV24" s="208" t="s">
        <v>535</v>
      </c>
      <c r="DTW24" s="208" t="s">
        <v>535</v>
      </c>
      <c r="DTX24" s="208" t="s">
        <v>535</v>
      </c>
      <c r="DTY24" s="208" t="s">
        <v>535</v>
      </c>
      <c r="DTZ24" s="208" t="s">
        <v>535</v>
      </c>
      <c r="DUA24" s="208" t="s">
        <v>535</v>
      </c>
      <c r="DUB24" s="208" t="s">
        <v>535</v>
      </c>
      <c r="DUC24" s="208" t="s">
        <v>535</v>
      </c>
      <c r="DUD24" s="208" t="s">
        <v>535</v>
      </c>
      <c r="DUE24" s="208" t="s">
        <v>535</v>
      </c>
      <c r="DUF24" s="208" t="s">
        <v>535</v>
      </c>
      <c r="DUG24" s="208" t="s">
        <v>535</v>
      </c>
      <c r="DUH24" s="208" t="s">
        <v>535</v>
      </c>
      <c r="DUI24" s="208" t="s">
        <v>535</v>
      </c>
      <c r="DUJ24" s="208" t="s">
        <v>535</v>
      </c>
      <c r="DUK24" s="208" t="s">
        <v>535</v>
      </c>
      <c r="DUL24" s="208" t="s">
        <v>535</v>
      </c>
      <c r="DUM24" s="208" t="s">
        <v>535</v>
      </c>
      <c r="DUN24" s="208" t="s">
        <v>535</v>
      </c>
      <c r="DUO24" s="208" t="s">
        <v>535</v>
      </c>
      <c r="DUP24" s="208" t="s">
        <v>535</v>
      </c>
      <c r="DUQ24" s="208" t="s">
        <v>535</v>
      </c>
      <c r="DUR24" s="208" t="s">
        <v>535</v>
      </c>
      <c r="DUS24" s="208" t="s">
        <v>535</v>
      </c>
      <c r="DUT24" s="208" t="s">
        <v>535</v>
      </c>
      <c r="DUU24" s="208" t="s">
        <v>535</v>
      </c>
      <c r="DUV24" s="208" t="s">
        <v>535</v>
      </c>
      <c r="DUW24" s="208" t="s">
        <v>535</v>
      </c>
      <c r="DUX24" s="208" t="s">
        <v>535</v>
      </c>
      <c r="DUY24" s="208" t="s">
        <v>535</v>
      </c>
      <c r="DUZ24" s="208" t="s">
        <v>535</v>
      </c>
      <c r="DVA24" s="208" t="s">
        <v>535</v>
      </c>
      <c r="DVB24" s="208" t="s">
        <v>535</v>
      </c>
      <c r="DVC24" s="208" t="s">
        <v>535</v>
      </c>
      <c r="DVD24" s="208" t="s">
        <v>535</v>
      </c>
      <c r="DVE24" s="208" t="s">
        <v>535</v>
      </c>
      <c r="DVF24" s="208" t="s">
        <v>535</v>
      </c>
      <c r="DVG24" s="208" t="s">
        <v>535</v>
      </c>
      <c r="DVH24" s="208" t="s">
        <v>535</v>
      </c>
      <c r="DVI24" s="208" t="s">
        <v>535</v>
      </c>
      <c r="DVJ24" s="208" t="s">
        <v>535</v>
      </c>
      <c r="DVK24" s="208" t="s">
        <v>535</v>
      </c>
      <c r="DVL24" s="208" t="s">
        <v>535</v>
      </c>
      <c r="DVM24" s="208" t="s">
        <v>535</v>
      </c>
      <c r="DVN24" s="208" t="s">
        <v>535</v>
      </c>
      <c r="DVO24" s="208" t="s">
        <v>535</v>
      </c>
      <c r="DVP24" s="208" t="s">
        <v>535</v>
      </c>
      <c r="DVQ24" s="208" t="s">
        <v>535</v>
      </c>
      <c r="DVR24" s="208" t="s">
        <v>535</v>
      </c>
      <c r="DVS24" s="208" t="s">
        <v>535</v>
      </c>
      <c r="DVT24" s="208" t="s">
        <v>535</v>
      </c>
      <c r="DVU24" s="208" t="s">
        <v>535</v>
      </c>
      <c r="DVV24" s="208" t="s">
        <v>535</v>
      </c>
      <c r="DVW24" s="208" t="s">
        <v>535</v>
      </c>
      <c r="DVX24" s="208" t="s">
        <v>535</v>
      </c>
      <c r="DVY24" s="208" t="s">
        <v>535</v>
      </c>
      <c r="DVZ24" s="208" t="s">
        <v>535</v>
      </c>
      <c r="DWA24" s="208" t="s">
        <v>535</v>
      </c>
      <c r="DWB24" s="208" t="s">
        <v>535</v>
      </c>
      <c r="DWC24" s="208" t="s">
        <v>535</v>
      </c>
      <c r="DWD24" s="208" t="s">
        <v>535</v>
      </c>
      <c r="DWE24" s="208" t="s">
        <v>535</v>
      </c>
      <c r="DWF24" s="208" t="s">
        <v>535</v>
      </c>
      <c r="DWG24" s="208" t="s">
        <v>535</v>
      </c>
      <c r="DWH24" s="208" t="s">
        <v>535</v>
      </c>
      <c r="DWI24" s="208" t="s">
        <v>535</v>
      </c>
      <c r="DWJ24" s="208" t="s">
        <v>535</v>
      </c>
      <c r="DWK24" s="208" t="s">
        <v>535</v>
      </c>
      <c r="DWL24" s="208" t="s">
        <v>535</v>
      </c>
      <c r="DWM24" s="208" t="s">
        <v>535</v>
      </c>
      <c r="DWN24" s="208" t="s">
        <v>535</v>
      </c>
      <c r="DWO24" s="208" t="s">
        <v>535</v>
      </c>
      <c r="DWP24" s="208" t="s">
        <v>535</v>
      </c>
      <c r="DWQ24" s="208" t="s">
        <v>535</v>
      </c>
      <c r="DWR24" s="208" t="s">
        <v>535</v>
      </c>
      <c r="DWS24" s="208" t="s">
        <v>535</v>
      </c>
      <c r="DWT24" s="208" t="s">
        <v>535</v>
      </c>
      <c r="DWU24" s="208" t="s">
        <v>535</v>
      </c>
      <c r="DWV24" s="208" t="s">
        <v>535</v>
      </c>
      <c r="DWW24" s="208" t="s">
        <v>535</v>
      </c>
      <c r="DWX24" s="208" t="s">
        <v>535</v>
      </c>
      <c r="DWY24" s="208" t="s">
        <v>535</v>
      </c>
      <c r="DWZ24" s="208" t="s">
        <v>535</v>
      </c>
      <c r="DXA24" s="208" t="s">
        <v>535</v>
      </c>
      <c r="DXB24" s="208" t="s">
        <v>535</v>
      </c>
      <c r="DXC24" s="208" t="s">
        <v>535</v>
      </c>
      <c r="DXD24" s="208" t="s">
        <v>535</v>
      </c>
      <c r="DXE24" s="208" t="s">
        <v>535</v>
      </c>
      <c r="DXF24" s="208" t="s">
        <v>535</v>
      </c>
      <c r="DXG24" s="208" t="s">
        <v>535</v>
      </c>
      <c r="DXH24" s="208" t="s">
        <v>535</v>
      </c>
      <c r="DXI24" s="208" t="s">
        <v>535</v>
      </c>
      <c r="DXJ24" s="208" t="s">
        <v>535</v>
      </c>
      <c r="DXK24" s="208" t="s">
        <v>535</v>
      </c>
      <c r="DXL24" s="208" t="s">
        <v>535</v>
      </c>
      <c r="DXM24" s="208" t="s">
        <v>535</v>
      </c>
      <c r="DXN24" s="208" t="s">
        <v>535</v>
      </c>
      <c r="DXO24" s="208" t="s">
        <v>535</v>
      </c>
      <c r="DXP24" s="208" t="s">
        <v>535</v>
      </c>
      <c r="DXQ24" s="208" t="s">
        <v>535</v>
      </c>
      <c r="DXR24" s="208" t="s">
        <v>535</v>
      </c>
      <c r="DXS24" s="208" t="s">
        <v>535</v>
      </c>
      <c r="DXT24" s="208" t="s">
        <v>535</v>
      </c>
      <c r="DXU24" s="208" t="s">
        <v>535</v>
      </c>
      <c r="DXV24" s="208" t="s">
        <v>535</v>
      </c>
      <c r="DXW24" s="208" t="s">
        <v>535</v>
      </c>
      <c r="DXX24" s="208" t="s">
        <v>535</v>
      </c>
      <c r="DXY24" s="208" t="s">
        <v>535</v>
      </c>
      <c r="DXZ24" s="208" t="s">
        <v>535</v>
      </c>
      <c r="DYA24" s="208" t="s">
        <v>535</v>
      </c>
      <c r="DYB24" s="208" t="s">
        <v>535</v>
      </c>
      <c r="DYC24" s="208" t="s">
        <v>535</v>
      </c>
      <c r="DYD24" s="208" t="s">
        <v>535</v>
      </c>
      <c r="DYE24" s="208" t="s">
        <v>535</v>
      </c>
      <c r="DYF24" s="208" t="s">
        <v>535</v>
      </c>
      <c r="DYG24" s="208" t="s">
        <v>535</v>
      </c>
      <c r="DYH24" s="208" t="s">
        <v>535</v>
      </c>
      <c r="DYI24" s="208" t="s">
        <v>535</v>
      </c>
      <c r="DYJ24" s="208" t="s">
        <v>535</v>
      </c>
      <c r="DYK24" s="208" t="s">
        <v>535</v>
      </c>
      <c r="DYL24" s="208" t="s">
        <v>535</v>
      </c>
      <c r="DYM24" s="208" t="s">
        <v>535</v>
      </c>
      <c r="DYN24" s="208" t="s">
        <v>535</v>
      </c>
      <c r="DYO24" s="208" t="s">
        <v>535</v>
      </c>
      <c r="DYP24" s="208" t="s">
        <v>535</v>
      </c>
      <c r="DYQ24" s="208" t="s">
        <v>535</v>
      </c>
      <c r="DYR24" s="208" t="s">
        <v>535</v>
      </c>
      <c r="DYS24" s="208" t="s">
        <v>535</v>
      </c>
      <c r="DYT24" s="208" t="s">
        <v>535</v>
      </c>
      <c r="DYU24" s="208" t="s">
        <v>535</v>
      </c>
      <c r="DYV24" s="208" t="s">
        <v>535</v>
      </c>
      <c r="DYW24" s="208" t="s">
        <v>535</v>
      </c>
      <c r="DYX24" s="208" t="s">
        <v>535</v>
      </c>
      <c r="DYY24" s="208" t="s">
        <v>535</v>
      </c>
      <c r="DYZ24" s="208" t="s">
        <v>535</v>
      </c>
      <c r="DZA24" s="208" t="s">
        <v>535</v>
      </c>
      <c r="DZB24" s="208" t="s">
        <v>535</v>
      </c>
      <c r="DZC24" s="208" t="s">
        <v>535</v>
      </c>
      <c r="DZD24" s="208" t="s">
        <v>535</v>
      </c>
      <c r="DZE24" s="208" t="s">
        <v>535</v>
      </c>
      <c r="DZF24" s="208" t="s">
        <v>535</v>
      </c>
      <c r="DZG24" s="208" t="s">
        <v>535</v>
      </c>
      <c r="DZH24" s="208" t="s">
        <v>535</v>
      </c>
      <c r="DZI24" s="208" t="s">
        <v>535</v>
      </c>
      <c r="DZJ24" s="208" t="s">
        <v>535</v>
      </c>
      <c r="DZK24" s="208" t="s">
        <v>535</v>
      </c>
      <c r="DZL24" s="208" t="s">
        <v>535</v>
      </c>
      <c r="DZM24" s="208" t="s">
        <v>535</v>
      </c>
      <c r="DZN24" s="208" t="s">
        <v>535</v>
      </c>
      <c r="DZO24" s="208" t="s">
        <v>535</v>
      </c>
      <c r="DZP24" s="208" t="s">
        <v>535</v>
      </c>
      <c r="DZQ24" s="208" t="s">
        <v>535</v>
      </c>
      <c r="DZR24" s="208" t="s">
        <v>535</v>
      </c>
      <c r="DZS24" s="208" t="s">
        <v>535</v>
      </c>
      <c r="DZT24" s="208" t="s">
        <v>535</v>
      </c>
      <c r="DZU24" s="208" t="s">
        <v>535</v>
      </c>
      <c r="DZV24" s="208" t="s">
        <v>535</v>
      </c>
      <c r="DZW24" s="208" t="s">
        <v>535</v>
      </c>
      <c r="DZX24" s="208" t="s">
        <v>535</v>
      </c>
      <c r="DZY24" s="208" t="s">
        <v>535</v>
      </c>
      <c r="DZZ24" s="208" t="s">
        <v>535</v>
      </c>
      <c r="EAA24" s="208" t="s">
        <v>535</v>
      </c>
      <c r="EAB24" s="208" t="s">
        <v>535</v>
      </c>
      <c r="EAC24" s="208" t="s">
        <v>535</v>
      </c>
      <c r="EAD24" s="208" t="s">
        <v>535</v>
      </c>
      <c r="EAE24" s="208" t="s">
        <v>535</v>
      </c>
      <c r="EAF24" s="208" t="s">
        <v>535</v>
      </c>
      <c r="EAG24" s="208" t="s">
        <v>535</v>
      </c>
      <c r="EAH24" s="208" t="s">
        <v>535</v>
      </c>
      <c r="EAI24" s="208" t="s">
        <v>535</v>
      </c>
      <c r="EAJ24" s="208" t="s">
        <v>535</v>
      </c>
      <c r="EAK24" s="208" t="s">
        <v>535</v>
      </c>
      <c r="EAL24" s="208" t="s">
        <v>535</v>
      </c>
      <c r="EAM24" s="208" t="s">
        <v>535</v>
      </c>
      <c r="EAN24" s="208" t="s">
        <v>535</v>
      </c>
      <c r="EAO24" s="208" t="s">
        <v>535</v>
      </c>
      <c r="EAP24" s="208" t="s">
        <v>535</v>
      </c>
      <c r="EAQ24" s="208" t="s">
        <v>535</v>
      </c>
      <c r="EAR24" s="208" t="s">
        <v>535</v>
      </c>
      <c r="EAS24" s="208" t="s">
        <v>535</v>
      </c>
      <c r="EAT24" s="208" t="s">
        <v>535</v>
      </c>
      <c r="EAU24" s="208" t="s">
        <v>535</v>
      </c>
      <c r="EAV24" s="208" t="s">
        <v>535</v>
      </c>
      <c r="EAW24" s="208" t="s">
        <v>535</v>
      </c>
      <c r="EAX24" s="208" t="s">
        <v>535</v>
      </c>
      <c r="EAY24" s="208" t="s">
        <v>535</v>
      </c>
      <c r="EAZ24" s="208" t="s">
        <v>535</v>
      </c>
      <c r="EBA24" s="208" t="s">
        <v>535</v>
      </c>
      <c r="EBB24" s="208" t="s">
        <v>535</v>
      </c>
      <c r="EBC24" s="208" t="s">
        <v>535</v>
      </c>
      <c r="EBD24" s="208" t="s">
        <v>535</v>
      </c>
      <c r="EBE24" s="208" t="s">
        <v>535</v>
      </c>
      <c r="EBF24" s="208" t="s">
        <v>535</v>
      </c>
      <c r="EBG24" s="208" t="s">
        <v>535</v>
      </c>
      <c r="EBH24" s="208" t="s">
        <v>535</v>
      </c>
      <c r="EBI24" s="208" t="s">
        <v>535</v>
      </c>
      <c r="EBJ24" s="208" t="s">
        <v>535</v>
      </c>
      <c r="EBK24" s="208" t="s">
        <v>535</v>
      </c>
      <c r="EBL24" s="208" t="s">
        <v>535</v>
      </c>
      <c r="EBM24" s="208" t="s">
        <v>535</v>
      </c>
      <c r="EBN24" s="208" t="s">
        <v>535</v>
      </c>
      <c r="EBO24" s="208" t="s">
        <v>535</v>
      </c>
      <c r="EBP24" s="208" t="s">
        <v>535</v>
      </c>
      <c r="EBQ24" s="208" t="s">
        <v>535</v>
      </c>
      <c r="EBR24" s="208" t="s">
        <v>535</v>
      </c>
      <c r="EBS24" s="208" t="s">
        <v>535</v>
      </c>
      <c r="EBT24" s="208" t="s">
        <v>535</v>
      </c>
      <c r="EBU24" s="208" t="s">
        <v>535</v>
      </c>
      <c r="EBV24" s="208" t="s">
        <v>535</v>
      </c>
      <c r="EBW24" s="208" t="s">
        <v>535</v>
      </c>
      <c r="EBX24" s="208" t="s">
        <v>535</v>
      </c>
      <c r="EBY24" s="208" t="s">
        <v>535</v>
      </c>
      <c r="EBZ24" s="208" t="s">
        <v>535</v>
      </c>
      <c r="ECA24" s="208" t="s">
        <v>535</v>
      </c>
      <c r="ECB24" s="208" t="s">
        <v>535</v>
      </c>
      <c r="ECC24" s="208" t="s">
        <v>535</v>
      </c>
      <c r="ECD24" s="208" t="s">
        <v>535</v>
      </c>
      <c r="ECE24" s="208" t="s">
        <v>535</v>
      </c>
      <c r="ECF24" s="208" t="s">
        <v>535</v>
      </c>
      <c r="ECG24" s="208" t="s">
        <v>535</v>
      </c>
      <c r="ECH24" s="208" t="s">
        <v>535</v>
      </c>
      <c r="ECI24" s="208" t="s">
        <v>535</v>
      </c>
      <c r="ECJ24" s="208" t="s">
        <v>535</v>
      </c>
      <c r="ECK24" s="208" t="s">
        <v>535</v>
      </c>
      <c r="ECL24" s="208" t="s">
        <v>535</v>
      </c>
      <c r="ECM24" s="208" t="s">
        <v>535</v>
      </c>
      <c r="ECN24" s="208" t="s">
        <v>535</v>
      </c>
      <c r="ECO24" s="208" t="s">
        <v>535</v>
      </c>
      <c r="ECP24" s="208" t="s">
        <v>535</v>
      </c>
      <c r="ECQ24" s="208" t="s">
        <v>535</v>
      </c>
      <c r="ECR24" s="208" t="s">
        <v>535</v>
      </c>
      <c r="ECS24" s="208" t="s">
        <v>535</v>
      </c>
      <c r="ECT24" s="208" t="s">
        <v>535</v>
      </c>
      <c r="ECU24" s="208" t="s">
        <v>535</v>
      </c>
      <c r="ECV24" s="208" t="s">
        <v>535</v>
      </c>
      <c r="ECW24" s="208" t="s">
        <v>535</v>
      </c>
      <c r="ECX24" s="208" t="s">
        <v>535</v>
      </c>
      <c r="ECY24" s="208" t="s">
        <v>535</v>
      </c>
      <c r="ECZ24" s="208" t="s">
        <v>535</v>
      </c>
      <c r="EDA24" s="208" t="s">
        <v>535</v>
      </c>
      <c r="EDB24" s="208" t="s">
        <v>535</v>
      </c>
      <c r="EDC24" s="208" t="s">
        <v>535</v>
      </c>
      <c r="EDD24" s="208" t="s">
        <v>535</v>
      </c>
      <c r="EDE24" s="208" t="s">
        <v>535</v>
      </c>
      <c r="EDF24" s="208" t="s">
        <v>535</v>
      </c>
      <c r="EDG24" s="208" t="s">
        <v>535</v>
      </c>
      <c r="EDH24" s="208" t="s">
        <v>535</v>
      </c>
      <c r="EDI24" s="208" t="s">
        <v>535</v>
      </c>
      <c r="EDJ24" s="208" t="s">
        <v>535</v>
      </c>
      <c r="EDK24" s="208" t="s">
        <v>535</v>
      </c>
      <c r="EDL24" s="208" t="s">
        <v>535</v>
      </c>
      <c r="EDM24" s="208" t="s">
        <v>535</v>
      </c>
      <c r="EDN24" s="208" t="s">
        <v>535</v>
      </c>
      <c r="EDO24" s="208" t="s">
        <v>535</v>
      </c>
      <c r="EDP24" s="208" t="s">
        <v>535</v>
      </c>
      <c r="EDQ24" s="208" t="s">
        <v>535</v>
      </c>
      <c r="EDR24" s="208" t="s">
        <v>535</v>
      </c>
      <c r="EDS24" s="208" t="s">
        <v>535</v>
      </c>
      <c r="EDT24" s="208" t="s">
        <v>535</v>
      </c>
      <c r="EDU24" s="208" t="s">
        <v>535</v>
      </c>
      <c r="EDV24" s="208" t="s">
        <v>535</v>
      </c>
      <c r="EDW24" s="208" t="s">
        <v>535</v>
      </c>
      <c r="EDX24" s="208" t="s">
        <v>535</v>
      </c>
      <c r="EDY24" s="208" t="s">
        <v>535</v>
      </c>
      <c r="EDZ24" s="208" t="s">
        <v>535</v>
      </c>
      <c r="EEA24" s="208" t="s">
        <v>535</v>
      </c>
      <c r="EEB24" s="208" t="s">
        <v>535</v>
      </c>
      <c r="EEC24" s="208" t="s">
        <v>535</v>
      </c>
      <c r="EED24" s="208" t="s">
        <v>535</v>
      </c>
      <c r="EEE24" s="208" t="s">
        <v>535</v>
      </c>
      <c r="EEF24" s="208" t="s">
        <v>535</v>
      </c>
      <c r="EEG24" s="208" t="s">
        <v>535</v>
      </c>
      <c r="EEH24" s="208" t="s">
        <v>535</v>
      </c>
      <c r="EEI24" s="208" t="s">
        <v>535</v>
      </c>
      <c r="EEJ24" s="208" t="s">
        <v>535</v>
      </c>
      <c r="EEK24" s="208" t="s">
        <v>535</v>
      </c>
      <c r="EEL24" s="208" t="s">
        <v>535</v>
      </c>
      <c r="EEM24" s="208" t="s">
        <v>535</v>
      </c>
      <c r="EEN24" s="208" t="s">
        <v>535</v>
      </c>
      <c r="EEO24" s="208" t="s">
        <v>535</v>
      </c>
      <c r="EEP24" s="208" t="s">
        <v>535</v>
      </c>
      <c r="EEQ24" s="208" t="s">
        <v>535</v>
      </c>
      <c r="EER24" s="208" t="s">
        <v>535</v>
      </c>
      <c r="EES24" s="208" t="s">
        <v>535</v>
      </c>
      <c r="EET24" s="208" t="s">
        <v>535</v>
      </c>
      <c r="EEU24" s="208" t="s">
        <v>535</v>
      </c>
      <c r="EEV24" s="208" t="s">
        <v>535</v>
      </c>
      <c r="EEW24" s="208" t="s">
        <v>535</v>
      </c>
      <c r="EEX24" s="208" t="s">
        <v>535</v>
      </c>
      <c r="EEY24" s="208" t="s">
        <v>535</v>
      </c>
      <c r="EEZ24" s="208" t="s">
        <v>535</v>
      </c>
      <c r="EFA24" s="208" t="s">
        <v>535</v>
      </c>
      <c r="EFB24" s="208" t="s">
        <v>535</v>
      </c>
      <c r="EFC24" s="208" t="s">
        <v>535</v>
      </c>
      <c r="EFD24" s="208" t="s">
        <v>535</v>
      </c>
      <c r="EFE24" s="208" t="s">
        <v>535</v>
      </c>
      <c r="EFF24" s="208" t="s">
        <v>535</v>
      </c>
      <c r="EFG24" s="208" t="s">
        <v>535</v>
      </c>
      <c r="EFH24" s="208" t="s">
        <v>535</v>
      </c>
      <c r="EFI24" s="208" t="s">
        <v>535</v>
      </c>
      <c r="EFJ24" s="208" t="s">
        <v>535</v>
      </c>
      <c r="EFK24" s="208" t="s">
        <v>535</v>
      </c>
      <c r="EFL24" s="208" t="s">
        <v>535</v>
      </c>
      <c r="EFM24" s="208" t="s">
        <v>535</v>
      </c>
      <c r="EFN24" s="208" t="s">
        <v>535</v>
      </c>
      <c r="EFO24" s="208" t="s">
        <v>535</v>
      </c>
      <c r="EFP24" s="208" t="s">
        <v>535</v>
      </c>
      <c r="EFQ24" s="208" t="s">
        <v>535</v>
      </c>
      <c r="EFR24" s="208" t="s">
        <v>535</v>
      </c>
      <c r="EFS24" s="208" t="s">
        <v>535</v>
      </c>
      <c r="EFT24" s="208" t="s">
        <v>535</v>
      </c>
      <c r="EFU24" s="208" t="s">
        <v>535</v>
      </c>
      <c r="EFV24" s="208" t="s">
        <v>535</v>
      </c>
      <c r="EFW24" s="208" t="s">
        <v>535</v>
      </c>
      <c r="EFX24" s="208" t="s">
        <v>535</v>
      </c>
      <c r="EFY24" s="208" t="s">
        <v>535</v>
      </c>
      <c r="EFZ24" s="208" t="s">
        <v>535</v>
      </c>
      <c r="EGA24" s="208" t="s">
        <v>535</v>
      </c>
      <c r="EGB24" s="208" t="s">
        <v>535</v>
      </c>
      <c r="EGC24" s="208" t="s">
        <v>535</v>
      </c>
      <c r="EGD24" s="208" t="s">
        <v>535</v>
      </c>
      <c r="EGE24" s="208" t="s">
        <v>535</v>
      </c>
      <c r="EGF24" s="208" t="s">
        <v>535</v>
      </c>
      <c r="EGG24" s="208" t="s">
        <v>535</v>
      </c>
      <c r="EGH24" s="208" t="s">
        <v>535</v>
      </c>
      <c r="EGI24" s="208" t="s">
        <v>535</v>
      </c>
      <c r="EGJ24" s="208" t="s">
        <v>535</v>
      </c>
      <c r="EGK24" s="208" t="s">
        <v>535</v>
      </c>
      <c r="EGL24" s="208" t="s">
        <v>535</v>
      </c>
      <c r="EGM24" s="208" t="s">
        <v>535</v>
      </c>
      <c r="EGN24" s="208" t="s">
        <v>535</v>
      </c>
      <c r="EGO24" s="208" t="s">
        <v>535</v>
      </c>
      <c r="EGP24" s="208" t="s">
        <v>535</v>
      </c>
      <c r="EGQ24" s="208" t="s">
        <v>535</v>
      </c>
      <c r="EGR24" s="208" t="s">
        <v>535</v>
      </c>
      <c r="EGS24" s="208" t="s">
        <v>535</v>
      </c>
      <c r="EGT24" s="208" t="s">
        <v>535</v>
      </c>
      <c r="EGU24" s="208" t="s">
        <v>535</v>
      </c>
      <c r="EGV24" s="208" t="s">
        <v>535</v>
      </c>
      <c r="EGW24" s="208" t="s">
        <v>535</v>
      </c>
      <c r="EGX24" s="208" t="s">
        <v>535</v>
      </c>
      <c r="EGY24" s="208" t="s">
        <v>535</v>
      </c>
      <c r="EGZ24" s="208" t="s">
        <v>535</v>
      </c>
      <c r="EHA24" s="208" t="s">
        <v>535</v>
      </c>
      <c r="EHB24" s="208" t="s">
        <v>535</v>
      </c>
      <c r="EHC24" s="208" t="s">
        <v>535</v>
      </c>
      <c r="EHD24" s="208" t="s">
        <v>535</v>
      </c>
      <c r="EHE24" s="208" t="s">
        <v>535</v>
      </c>
      <c r="EHF24" s="208" t="s">
        <v>535</v>
      </c>
      <c r="EHG24" s="208" t="s">
        <v>535</v>
      </c>
      <c r="EHH24" s="208" t="s">
        <v>535</v>
      </c>
      <c r="EHI24" s="208" t="s">
        <v>535</v>
      </c>
      <c r="EHJ24" s="208" t="s">
        <v>535</v>
      </c>
      <c r="EHK24" s="208" t="s">
        <v>535</v>
      </c>
      <c r="EHL24" s="208" t="s">
        <v>535</v>
      </c>
      <c r="EHM24" s="208" t="s">
        <v>535</v>
      </c>
      <c r="EHN24" s="208" t="s">
        <v>535</v>
      </c>
      <c r="EHO24" s="208" t="s">
        <v>535</v>
      </c>
      <c r="EHP24" s="208" t="s">
        <v>535</v>
      </c>
      <c r="EHQ24" s="208" t="s">
        <v>535</v>
      </c>
      <c r="EHR24" s="208" t="s">
        <v>535</v>
      </c>
      <c r="EHS24" s="208" t="s">
        <v>535</v>
      </c>
      <c r="EHT24" s="208" t="s">
        <v>535</v>
      </c>
      <c r="EHU24" s="208" t="s">
        <v>535</v>
      </c>
      <c r="EHV24" s="208" t="s">
        <v>535</v>
      </c>
      <c r="EHW24" s="208" t="s">
        <v>535</v>
      </c>
      <c r="EHX24" s="208" t="s">
        <v>535</v>
      </c>
      <c r="EHY24" s="208" t="s">
        <v>535</v>
      </c>
      <c r="EHZ24" s="208" t="s">
        <v>535</v>
      </c>
      <c r="EIA24" s="208" t="s">
        <v>535</v>
      </c>
      <c r="EIB24" s="208" t="s">
        <v>535</v>
      </c>
      <c r="EIC24" s="208" t="s">
        <v>535</v>
      </c>
      <c r="EID24" s="208" t="s">
        <v>535</v>
      </c>
      <c r="EIE24" s="208" t="s">
        <v>535</v>
      </c>
      <c r="EIF24" s="208" t="s">
        <v>535</v>
      </c>
      <c r="EIG24" s="208" t="s">
        <v>535</v>
      </c>
      <c r="EIH24" s="208" t="s">
        <v>535</v>
      </c>
      <c r="EII24" s="208" t="s">
        <v>535</v>
      </c>
      <c r="EIJ24" s="208" t="s">
        <v>535</v>
      </c>
      <c r="EIK24" s="208" t="s">
        <v>535</v>
      </c>
      <c r="EIL24" s="208" t="s">
        <v>535</v>
      </c>
      <c r="EIM24" s="208" t="s">
        <v>535</v>
      </c>
      <c r="EIN24" s="208" t="s">
        <v>535</v>
      </c>
      <c r="EIO24" s="208" t="s">
        <v>535</v>
      </c>
      <c r="EIP24" s="208" t="s">
        <v>535</v>
      </c>
      <c r="EIQ24" s="208" t="s">
        <v>535</v>
      </c>
      <c r="EIR24" s="208" t="s">
        <v>535</v>
      </c>
      <c r="EIS24" s="208" t="s">
        <v>535</v>
      </c>
      <c r="EIT24" s="208" t="s">
        <v>535</v>
      </c>
      <c r="EIU24" s="208" t="s">
        <v>535</v>
      </c>
      <c r="EIV24" s="208" t="s">
        <v>535</v>
      </c>
      <c r="EIW24" s="208" t="s">
        <v>535</v>
      </c>
      <c r="EIX24" s="208" t="s">
        <v>535</v>
      </c>
      <c r="EIY24" s="208" t="s">
        <v>535</v>
      </c>
      <c r="EIZ24" s="208" t="s">
        <v>535</v>
      </c>
      <c r="EJA24" s="208" t="s">
        <v>535</v>
      </c>
      <c r="EJB24" s="208" t="s">
        <v>535</v>
      </c>
      <c r="EJC24" s="208" t="s">
        <v>535</v>
      </c>
      <c r="EJD24" s="208" t="s">
        <v>535</v>
      </c>
      <c r="EJE24" s="208" t="s">
        <v>535</v>
      </c>
      <c r="EJF24" s="208" t="s">
        <v>535</v>
      </c>
      <c r="EJG24" s="208" t="s">
        <v>535</v>
      </c>
      <c r="EJH24" s="208" t="s">
        <v>535</v>
      </c>
      <c r="EJI24" s="208" t="s">
        <v>535</v>
      </c>
      <c r="EJJ24" s="208" t="s">
        <v>535</v>
      </c>
      <c r="EJK24" s="208" t="s">
        <v>535</v>
      </c>
      <c r="EJL24" s="208" t="s">
        <v>535</v>
      </c>
      <c r="EJM24" s="208" t="s">
        <v>535</v>
      </c>
      <c r="EJN24" s="208" t="s">
        <v>535</v>
      </c>
      <c r="EJO24" s="208" t="s">
        <v>535</v>
      </c>
      <c r="EJP24" s="208" t="s">
        <v>535</v>
      </c>
      <c r="EJQ24" s="208" t="s">
        <v>535</v>
      </c>
      <c r="EJR24" s="208" t="s">
        <v>535</v>
      </c>
      <c r="EJS24" s="208" t="s">
        <v>535</v>
      </c>
      <c r="EJT24" s="208" t="s">
        <v>535</v>
      </c>
      <c r="EJU24" s="208" t="s">
        <v>535</v>
      </c>
      <c r="EJV24" s="208" t="s">
        <v>535</v>
      </c>
      <c r="EJW24" s="208" t="s">
        <v>535</v>
      </c>
      <c r="EJX24" s="208" t="s">
        <v>535</v>
      </c>
      <c r="EJY24" s="208" t="s">
        <v>535</v>
      </c>
      <c r="EJZ24" s="208" t="s">
        <v>535</v>
      </c>
      <c r="EKA24" s="208" t="s">
        <v>535</v>
      </c>
      <c r="EKB24" s="208" t="s">
        <v>535</v>
      </c>
      <c r="EKC24" s="208" t="s">
        <v>535</v>
      </c>
      <c r="EKD24" s="208" t="s">
        <v>535</v>
      </c>
      <c r="EKE24" s="208" t="s">
        <v>535</v>
      </c>
      <c r="EKF24" s="208" t="s">
        <v>535</v>
      </c>
      <c r="EKG24" s="208" t="s">
        <v>535</v>
      </c>
      <c r="EKH24" s="208" t="s">
        <v>535</v>
      </c>
      <c r="EKI24" s="208" t="s">
        <v>535</v>
      </c>
      <c r="EKJ24" s="208" t="s">
        <v>535</v>
      </c>
      <c r="EKK24" s="208" t="s">
        <v>535</v>
      </c>
      <c r="EKL24" s="208" t="s">
        <v>535</v>
      </c>
      <c r="EKM24" s="208" t="s">
        <v>535</v>
      </c>
      <c r="EKN24" s="208" t="s">
        <v>535</v>
      </c>
      <c r="EKO24" s="208" t="s">
        <v>535</v>
      </c>
      <c r="EKP24" s="208" t="s">
        <v>535</v>
      </c>
      <c r="EKQ24" s="208" t="s">
        <v>535</v>
      </c>
      <c r="EKR24" s="208" t="s">
        <v>535</v>
      </c>
      <c r="EKS24" s="208" t="s">
        <v>535</v>
      </c>
      <c r="EKT24" s="208" t="s">
        <v>535</v>
      </c>
      <c r="EKU24" s="208" t="s">
        <v>535</v>
      </c>
      <c r="EKV24" s="208" t="s">
        <v>535</v>
      </c>
      <c r="EKW24" s="208" t="s">
        <v>535</v>
      </c>
      <c r="EKX24" s="208" t="s">
        <v>535</v>
      </c>
      <c r="EKY24" s="208" t="s">
        <v>535</v>
      </c>
      <c r="EKZ24" s="208" t="s">
        <v>535</v>
      </c>
      <c r="ELA24" s="208" t="s">
        <v>535</v>
      </c>
      <c r="ELB24" s="208" t="s">
        <v>535</v>
      </c>
      <c r="ELC24" s="208" t="s">
        <v>535</v>
      </c>
      <c r="ELD24" s="208" t="s">
        <v>535</v>
      </c>
      <c r="ELE24" s="208" t="s">
        <v>535</v>
      </c>
      <c r="ELF24" s="208" t="s">
        <v>535</v>
      </c>
      <c r="ELG24" s="208" t="s">
        <v>535</v>
      </c>
      <c r="ELH24" s="208" t="s">
        <v>535</v>
      </c>
      <c r="ELI24" s="208" t="s">
        <v>535</v>
      </c>
      <c r="ELJ24" s="208" t="s">
        <v>535</v>
      </c>
      <c r="ELK24" s="208" t="s">
        <v>535</v>
      </c>
      <c r="ELL24" s="208" t="s">
        <v>535</v>
      </c>
      <c r="ELM24" s="208" t="s">
        <v>535</v>
      </c>
      <c r="ELN24" s="208" t="s">
        <v>535</v>
      </c>
      <c r="ELO24" s="208" t="s">
        <v>535</v>
      </c>
      <c r="ELP24" s="208" t="s">
        <v>535</v>
      </c>
      <c r="ELQ24" s="208" t="s">
        <v>535</v>
      </c>
      <c r="ELR24" s="208" t="s">
        <v>535</v>
      </c>
      <c r="ELS24" s="208" t="s">
        <v>535</v>
      </c>
      <c r="ELT24" s="208" t="s">
        <v>535</v>
      </c>
      <c r="ELU24" s="208" t="s">
        <v>535</v>
      </c>
      <c r="ELV24" s="208" t="s">
        <v>535</v>
      </c>
      <c r="ELW24" s="208" t="s">
        <v>535</v>
      </c>
      <c r="ELX24" s="208" t="s">
        <v>535</v>
      </c>
      <c r="ELY24" s="208" t="s">
        <v>535</v>
      </c>
      <c r="ELZ24" s="208" t="s">
        <v>535</v>
      </c>
      <c r="EMA24" s="208" t="s">
        <v>535</v>
      </c>
      <c r="EMB24" s="208" t="s">
        <v>535</v>
      </c>
      <c r="EMC24" s="208" t="s">
        <v>535</v>
      </c>
      <c r="EMD24" s="208" t="s">
        <v>535</v>
      </c>
      <c r="EME24" s="208" t="s">
        <v>535</v>
      </c>
      <c r="EMF24" s="208" t="s">
        <v>535</v>
      </c>
      <c r="EMG24" s="208" t="s">
        <v>535</v>
      </c>
      <c r="EMH24" s="208" t="s">
        <v>535</v>
      </c>
      <c r="EMI24" s="208" t="s">
        <v>535</v>
      </c>
      <c r="EMJ24" s="208" t="s">
        <v>535</v>
      </c>
      <c r="EMK24" s="208" t="s">
        <v>535</v>
      </c>
      <c r="EML24" s="208" t="s">
        <v>535</v>
      </c>
      <c r="EMM24" s="208" t="s">
        <v>535</v>
      </c>
      <c r="EMN24" s="208" t="s">
        <v>535</v>
      </c>
      <c r="EMO24" s="208" t="s">
        <v>535</v>
      </c>
      <c r="EMP24" s="208" t="s">
        <v>535</v>
      </c>
      <c r="EMQ24" s="208" t="s">
        <v>535</v>
      </c>
      <c r="EMR24" s="208" t="s">
        <v>535</v>
      </c>
      <c r="EMS24" s="208" t="s">
        <v>535</v>
      </c>
      <c r="EMT24" s="208" t="s">
        <v>535</v>
      </c>
      <c r="EMU24" s="208" t="s">
        <v>535</v>
      </c>
      <c r="EMV24" s="208" t="s">
        <v>535</v>
      </c>
      <c r="EMW24" s="208" t="s">
        <v>535</v>
      </c>
      <c r="EMX24" s="208" t="s">
        <v>535</v>
      </c>
      <c r="EMY24" s="208" t="s">
        <v>535</v>
      </c>
      <c r="EMZ24" s="208" t="s">
        <v>535</v>
      </c>
      <c r="ENA24" s="208" t="s">
        <v>535</v>
      </c>
      <c r="ENB24" s="208" t="s">
        <v>535</v>
      </c>
      <c r="ENC24" s="208" t="s">
        <v>535</v>
      </c>
      <c r="END24" s="208" t="s">
        <v>535</v>
      </c>
      <c r="ENE24" s="208" t="s">
        <v>535</v>
      </c>
      <c r="ENF24" s="208" t="s">
        <v>535</v>
      </c>
      <c r="ENG24" s="208" t="s">
        <v>535</v>
      </c>
      <c r="ENH24" s="208" t="s">
        <v>535</v>
      </c>
      <c r="ENI24" s="208" t="s">
        <v>535</v>
      </c>
      <c r="ENJ24" s="208" t="s">
        <v>535</v>
      </c>
      <c r="ENK24" s="208" t="s">
        <v>535</v>
      </c>
      <c r="ENL24" s="208" t="s">
        <v>535</v>
      </c>
      <c r="ENM24" s="208" t="s">
        <v>535</v>
      </c>
      <c r="ENN24" s="208" t="s">
        <v>535</v>
      </c>
      <c r="ENO24" s="208" t="s">
        <v>535</v>
      </c>
      <c r="ENP24" s="208" t="s">
        <v>535</v>
      </c>
      <c r="ENQ24" s="208" t="s">
        <v>535</v>
      </c>
      <c r="ENR24" s="208" t="s">
        <v>535</v>
      </c>
      <c r="ENS24" s="208" t="s">
        <v>535</v>
      </c>
      <c r="ENT24" s="208" t="s">
        <v>535</v>
      </c>
      <c r="ENU24" s="208" t="s">
        <v>535</v>
      </c>
      <c r="ENV24" s="208" t="s">
        <v>535</v>
      </c>
      <c r="ENW24" s="208" t="s">
        <v>535</v>
      </c>
      <c r="ENX24" s="208" t="s">
        <v>535</v>
      </c>
      <c r="ENY24" s="208" t="s">
        <v>535</v>
      </c>
      <c r="ENZ24" s="208" t="s">
        <v>535</v>
      </c>
      <c r="EOA24" s="208" t="s">
        <v>535</v>
      </c>
      <c r="EOB24" s="208" t="s">
        <v>535</v>
      </c>
      <c r="EOC24" s="208" t="s">
        <v>535</v>
      </c>
      <c r="EOD24" s="208" t="s">
        <v>535</v>
      </c>
      <c r="EOE24" s="208" t="s">
        <v>535</v>
      </c>
      <c r="EOF24" s="208" t="s">
        <v>535</v>
      </c>
      <c r="EOG24" s="208" t="s">
        <v>535</v>
      </c>
      <c r="EOH24" s="208" t="s">
        <v>535</v>
      </c>
      <c r="EOI24" s="208" t="s">
        <v>535</v>
      </c>
      <c r="EOJ24" s="208" t="s">
        <v>535</v>
      </c>
      <c r="EOK24" s="208" t="s">
        <v>535</v>
      </c>
      <c r="EOL24" s="208" t="s">
        <v>535</v>
      </c>
      <c r="EOM24" s="208" t="s">
        <v>535</v>
      </c>
      <c r="EON24" s="208" t="s">
        <v>535</v>
      </c>
      <c r="EOO24" s="208" t="s">
        <v>535</v>
      </c>
      <c r="EOP24" s="208" t="s">
        <v>535</v>
      </c>
      <c r="EOQ24" s="208" t="s">
        <v>535</v>
      </c>
      <c r="EOR24" s="208" t="s">
        <v>535</v>
      </c>
      <c r="EOS24" s="208" t="s">
        <v>535</v>
      </c>
      <c r="EOT24" s="208" t="s">
        <v>535</v>
      </c>
      <c r="EOU24" s="208" t="s">
        <v>535</v>
      </c>
      <c r="EOV24" s="208" t="s">
        <v>535</v>
      </c>
      <c r="EOW24" s="208" t="s">
        <v>535</v>
      </c>
      <c r="EOX24" s="208" t="s">
        <v>535</v>
      </c>
      <c r="EOY24" s="208" t="s">
        <v>535</v>
      </c>
      <c r="EOZ24" s="208" t="s">
        <v>535</v>
      </c>
      <c r="EPA24" s="208" t="s">
        <v>535</v>
      </c>
      <c r="EPB24" s="208" t="s">
        <v>535</v>
      </c>
      <c r="EPC24" s="208" t="s">
        <v>535</v>
      </c>
      <c r="EPD24" s="208" t="s">
        <v>535</v>
      </c>
      <c r="EPE24" s="208" t="s">
        <v>535</v>
      </c>
      <c r="EPF24" s="208" t="s">
        <v>535</v>
      </c>
      <c r="EPG24" s="208" t="s">
        <v>535</v>
      </c>
      <c r="EPH24" s="208" t="s">
        <v>535</v>
      </c>
      <c r="EPI24" s="208" t="s">
        <v>535</v>
      </c>
      <c r="EPJ24" s="208" t="s">
        <v>535</v>
      </c>
      <c r="EPK24" s="208" t="s">
        <v>535</v>
      </c>
      <c r="EPL24" s="208" t="s">
        <v>535</v>
      </c>
      <c r="EPM24" s="208" t="s">
        <v>535</v>
      </c>
      <c r="EPN24" s="208" t="s">
        <v>535</v>
      </c>
      <c r="EPO24" s="208" t="s">
        <v>535</v>
      </c>
      <c r="EPP24" s="208" t="s">
        <v>535</v>
      </c>
      <c r="EPQ24" s="208" t="s">
        <v>535</v>
      </c>
      <c r="EPR24" s="208" t="s">
        <v>535</v>
      </c>
      <c r="EPS24" s="208" t="s">
        <v>535</v>
      </c>
      <c r="EPT24" s="208" t="s">
        <v>535</v>
      </c>
      <c r="EPU24" s="208" t="s">
        <v>535</v>
      </c>
      <c r="EPV24" s="208" t="s">
        <v>535</v>
      </c>
      <c r="EPW24" s="208" t="s">
        <v>535</v>
      </c>
      <c r="EPX24" s="208" t="s">
        <v>535</v>
      </c>
      <c r="EPY24" s="208" t="s">
        <v>535</v>
      </c>
      <c r="EPZ24" s="208" t="s">
        <v>535</v>
      </c>
      <c r="EQA24" s="208" t="s">
        <v>535</v>
      </c>
      <c r="EQB24" s="208" t="s">
        <v>535</v>
      </c>
      <c r="EQC24" s="208" t="s">
        <v>535</v>
      </c>
      <c r="EQD24" s="208" t="s">
        <v>535</v>
      </c>
      <c r="EQE24" s="208" t="s">
        <v>535</v>
      </c>
      <c r="EQF24" s="208" t="s">
        <v>535</v>
      </c>
      <c r="EQG24" s="208" t="s">
        <v>535</v>
      </c>
      <c r="EQH24" s="208" t="s">
        <v>535</v>
      </c>
      <c r="EQI24" s="208" t="s">
        <v>535</v>
      </c>
      <c r="EQJ24" s="208" t="s">
        <v>535</v>
      </c>
      <c r="EQK24" s="208" t="s">
        <v>535</v>
      </c>
      <c r="EQL24" s="208" t="s">
        <v>535</v>
      </c>
      <c r="EQM24" s="208" t="s">
        <v>535</v>
      </c>
      <c r="EQN24" s="208" t="s">
        <v>535</v>
      </c>
      <c r="EQO24" s="208" t="s">
        <v>535</v>
      </c>
      <c r="EQP24" s="208" t="s">
        <v>535</v>
      </c>
      <c r="EQQ24" s="208" t="s">
        <v>535</v>
      </c>
      <c r="EQR24" s="208" t="s">
        <v>535</v>
      </c>
      <c r="EQS24" s="208" t="s">
        <v>535</v>
      </c>
      <c r="EQT24" s="208" t="s">
        <v>535</v>
      </c>
      <c r="EQU24" s="208" t="s">
        <v>535</v>
      </c>
      <c r="EQV24" s="208" t="s">
        <v>535</v>
      </c>
      <c r="EQW24" s="208" t="s">
        <v>535</v>
      </c>
      <c r="EQX24" s="208" t="s">
        <v>535</v>
      </c>
      <c r="EQY24" s="208" t="s">
        <v>535</v>
      </c>
      <c r="EQZ24" s="208" t="s">
        <v>535</v>
      </c>
      <c r="ERA24" s="208" t="s">
        <v>535</v>
      </c>
      <c r="ERB24" s="208" t="s">
        <v>535</v>
      </c>
      <c r="ERC24" s="208" t="s">
        <v>535</v>
      </c>
      <c r="ERD24" s="208" t="s">
        <v>535</v>
      </c>
      <c r="ERE24" s="208" t="s">
        <v>535</v>
      </c>
      <c r="ERF24" s="208" t="s">
        <v>535</v>
      </c>
      <c r="ERG24" s="208" t="s">
        <v>535</v>
      </c>
      <c r="ERH24" s="208" t="s">
        <v>535</v>
      </c>
      <c r="ERI24" s="208" t="s">
        <v>535</v>
      </c>
      <c r="ERJ24" s="208" t="s">
        <v>535</v>
      </c>
      <c r="ERK24" s="208" t="s">
        <v>535</v>
      </c>
      <c r="ERL24" s="208" t="s">
        <v>535</v>
      </c>
      <c r="ERM24" s="208" t="s">
        <v>535</v>
      </c>
      <c r="ERN24" s="208" t="s">
        <v>535</v>
      </c>
      <c r="ERO24" s="208" t="s">
        <v>535</v>
      </c>
      <c r="ERP24" s="208" t="s">
        <v>535</v>
      </c>
      <c r="ERQ24" s="208" t="s">
        <v>535</v>
      </c>
      <c r="ERR24" s="208" t="s">
        <v>535</v>
      </c>
      <c r="ERS24" s="208" t="s">
        <v>535</v>
      </c>
      <c r="ERT24" s="208" t="s">
        <v>535</v>
      </c>
      <c r="ERU24" s="208" t="s">
        <v>535</v>
      </c>
      <c r="ERV24" s="208" t="s">
        <v>535</v>
      </c>
      <c r="ERW24" s="208" t="s">
        <v>535</v>
      </c>
      <c r="ERX24" s="208" t="s">
        <v>535</v>
      </c>
      <c r="ERY24" s="208" t="s">
        <v>535</v>
      </c>
      <c r="ERZ24" s="208" t="s">
        <v>535</v>
      </c>
      <c r="ESA24" s="208" t="s">
        <v>535</v>
      </c>
      <c r="ESB24" s="208" t="s">
        <v>535</v>
      </c>
      <c r="ESC24" s="208" t="s">
        <v>535</v>
      </c>
      <c r="ESD24" s="208" t="s">
        <v>535</v>
      </c>
      <c r="ESE24" s="208" t="s">
        <v>535</v>
      </c>
      <c r="ESF24" s="208" t="s">
        <v>535</v>
      </c>
      <c r="ESG24" s="208" t="s">
        <v>535</v>
      </c>
      <c r="ESH24" s="208" t="s">
        <v>535</v>
      </c>
      <c r="ESI24" s="208" t="s">
        <v>535</v>
      </c>
      <c r="ESJ24" s="208" t="s">
        <v>535</v>
      </c>
      <c r="ESK24" s="208" t="s">
        <v>535</v>
      </c>
      <c r="ESL24" s="208" t="s">
        <v>535</v>
      </c>
      <c r="ESM24" s="208" t="s">
        <v>535</v>
      </c>
      <c r="ESN24" s="208" t="s">
        <v>535</v>
      </c>
      <c r="ESO24" s="208" t="s">
        <v>535</v>
      </c>
      <c r="ESP24" s="208" t="s">
        <v>535</v>
      </c>
      <c r="ESQ24" s="208" t="s">
        <v>535</v>
      </c>
      <c r="ESR24" s="208" t="s">
        <v>535</v>
      </c>
      <c r="ESS24" s="208" t="s">
        <v>535</v>
      </c>
      <c r="EST24" s="208" t="s">
        <v>535</v>
      </c>
      <c r="ESU24" s="208" t="s">
        <v>535</v>
      </c>
      <c r="ESV24" s="208" t="s">
        <v>535</v>
      </c>
      <c r="ESW24" s="208" t="s">
        <v>535</v>
      </c>
      <c r="ESX24" s="208" t="s">
        <v>535</v>
      </c>
      <c r="ESY24" s="208" t="s">
        <v>535</v>
      </c>
      <c r="ESZ24" s="208" t="s">
        <v>535</v>
      </c>
      <c r="ETA24" s="208" t="s">
        <v>535</v>
      </c>
      <c r="ETB24" s="208" t="s">
        <v>535</v>
      </c>
      <c r="ETC24" s="208" t="s">
        <v>535</v>
      </c>
      <c r="ETD24" s="208" t="s">
        <v>535</v>
      </c>
      <c r="ETE24" s="208" t="s">
        <v>535</v>
      </c>
      <c r="ETF24" s="208" t="s">
        <v>535</v>
      </c>
      <c r="ETG24" s="208" t="s">
        <v>535</v>
      </c>
      <c r="ETH24" s="208" t="s">
        <v>535</v>
      </c>
      <c r="ETI24" s="208" t="s">
        <v>535</v>
      </c>
      <c r="ETJ24" s="208" t="s">
        <v>535</v>
      </c>
      <c r="ETK24" s="208" t="s">
        <v>535</v>
      </c>
      <c r="ETL24" s="208" t="s">
        <v>535</v>
      </c>
      <c r="ETM24" s="208" t="s">
        <v>535</v>
      </c>
      <c r="ETN24" s="208" t="s">
        <v>535</v>
      </c>
      <c r="ETO24" s="208" t="s">
        <v>535</v>
      </c>
      <c r="ETP24" s="208" t="s">
        <v>535</v>
      </c>
      <c r="ETQ24" s="208" t="s">
        <v>535</v>
      </c>
      <c r="ETR24" s="208" t="s">
        <v>535</v>
      </c>
      <c r="ETS24" s="208" t="s">
        <v>535</v>
      </c>
      <c r="ETT24" s="208" t="s">
        <v>535</v>
      </c>
      <c r="ETU24" s="208" t="s">
        <v>535</v>
      </c>
      <c r="ETV24" s="208" t="s">
        <v>535</v>
      </c>
      <c r="ETW24" s="208" t="s">
        <v>535</v>
      </c>
      <c r="ETX24" s="208" t="s">
        <v>535</v>
      </c>
      <c r="ETY24" s="208" t="s">
        <v>535</v>
      </c>
      <c r="ETZ24" s="208" t="s">
        <v>535</v>
      </c>
      <c r="EUA24" s="208" t="s">
        <v>535</v>
      </c>
      <c r="EUB24" s="208" t="s">
        <v>535</v>
      </c>
      <c r="EUC24" s="208" t="s">
        <v>535</v>
      </c>
      <c r="EUD24" s="208" t="s">
        <v>535</v>
      </c>
      <c r="EUE24" s="208" t="s">
        <v>535</v>
      </c>
      <c r="EUF24" s="208" t="s">
        <v>535</v>
      </c>
      <c r="EUG24" s="208" t="s">
        <v>535</v>
      </c>
      <c r="EUH24" s="208" t="s">
        <v>535</v>
      </c>
      <c r="EUI24" s="208" t="s">
        <v>535</v>
      </c>
      <c r="EUJ24" s="208" t="s">
        <v>535</v>
      </c>
      <c r="EUK24" s="208" t="s">
        <v>535</v>
      </c>
      <c r="EUL24" s="208" t="s">
        <v>535</v>
      </c>
      <c r="EUM24" s="208" t="s">
        <v>535</v>
      </c>
      <c r="EUN24" s="208" t="s">
        <v>535</v>
      </c>
      <c r="EUO24" s="208" t="s">
        <v>535</v>
      </c>
      <c r="EUP24" s="208" t="s">
        <v>535</v>
      </c>
      <c r="EUQ24" s="208" t="s">
        <v>535</v>
      </c>
      <c r="EUR24" s="208" t="s">
        <v>535</v>
      </c>
      <c r="EUS24" s="208" t="s">
        <v>535</v>
      </c>
      <c r="EUT24" s="208" t="s">
        <v>535</v>
      </c>
      <c r="EUU24" s="208" t="s">
        <v>535</v>
      </c>
      <c r="EUV24" s="208" t="s">
        <v>535</v>
      </c>
      <c r="EUW24" s="208" t="s">
        <v>535</v>
      </c>
      <c r="EUX24" s="208" t="s">
        <v>535</v>
      </c>
      <c r="EUY24" s="208" t="s">
        <v>535</v>
      </c>
      <c r="EUZ24" s="208" t="s">
        <v>535</v>
      </c>
      <c r="EVA24" s="208" t="s">
        <v>535</v>
      </c>
      <c r="EVB24" s="208" t="s">
        <v>535</v>
      </c>
      <c r="EVC24" s="208" t="s">
        <v>535</v>
      </c>
      <c r="EVD24" s="208" t="s">
        <v>535</v>
      </c>
      <c r="EVE24" s="208" t="s">
        <v>535</v>
      </c>
      <c r="EVF24" s="208" t="s">
        <v>535</v>
      </c>
      <c r="EVG24" s="208" t="s">
        <v>535</v>
      </c>
      <c r="EVH24" s="208" t="s">
        <v>535</v>
      </c>
      <c r="EVI24" s="208" t="s">
        <v>535</v>
      </c>
      <c r="EVJ24" s="208" t="s">
        <v>535</v>
      </c>
      <c r="EVK24" s="208" t="s">
        <v>535</v>
      </c>
      <c r="EVL24" s="208" t="s">
        <v>535</v>
      </c>
      <c r="EVM24" s="208" t="s">
        <v>535</v>
      </c>
      <c r="EVN24" s="208" t="s">
        <v>535</v>
      </c>
      <c r="EVO24" s="208" t="s">
        <v>535</v>
      </c>
      <c r="EVP24" s="208" t="s">
        <v>535</v>
      </c>
      <c r="EVQ24" s="208" t="s">
        <v>535</v>
      </c>
      <c r="EVR24" s="208" t="s">
        <v>535</v>
      </c>
      <c r="EVS24" s="208" t="s">
        <v>535</v>
      </c>
      <c r="EVT24" s="208" t="s">
        <v>535</v>
      </c>
      <c r="EVU24" s="208" t="s">
        <v>535</v>
      </c>
      <c r="EVV24" s="208" t="s">
        <v>535</v>
      </c>
      <c r="EVW24" s="208" t="s">
        <v>535</v>
      </c>
      <c r="EVX24" s="208" t="s">
        <v>535</v>
      </c>
      <c r="EVY24" s="208" t="s">
        <v>535</v>
      </c>
      <c r="EVZ24" s="208" t="s">
        <v>535</v>
      </c>
      <c r="EWA24" s="208" t="s">
        <v>535</v>
      </c>
      <c r="EWB24" s="208" t="s">
        <v>535</v>
      </c>
      <c r="EWC24" s="208" t="s">
        <v>535</v>
      </c>
      <c r="EWD24" s="208" t="s">
        <v>535</v>
      </c>
      <c r="EWE24" s="208" t="s">
        <v>535</v>
      </c>
      <c r="EWF24" s="208" t="s">
        <v>535</v>
      </c>
      <c r="EWG24" s="208" t="s">
        <v>535</v>
      </c>
      <c r="EWH24" s="208" t="s">
        <v>535</v>
      </c>
      <c r="EWI24" s="208" t="s">
        <v>535</v>
      </c>
      <c r="EWJ24" s="208" t="s">
        <v>535</v>
      </c>
      <c r="EWK24" s="208" t="s">
        <v>535</v>
      </c>
      <c r="EWL24" s="208" t="s">
        <v>535</v>
      </c>
      <c r="EWM24" s="208" t="s">
        <v>535</v>
      </c>
      <c r="EWN24" s="208" t="s">
        <v>535</v>
      </c>
      <c r="EWO24" s="208" t="s">
        <v>535</v>
      </c>
      <c r="EWP24" s="208" t="s">
        <v>535</v>
      </c>
      <c r="EWQ24" s="208" t="s">
        <v>535</v>
      </c>
      <c r="EWR24" s="208" t="s">
        <v>535</v>
      </c>
      <c r="EWS24" s="208" t="s">
        <v>535</v>
      </c>
      <c r="EWT24" s="208" t="s">
        <v>535</v>
      </c>
      <c r="EWU24" s="208" t="s">
        <v>535</v>
      </c>
      <c r="EWV24" s="208" t="s">
        <v>535</v>
      </c>
      <c r="EWW24" s="208" t="s">
        <v>535</v>
      </c>
      <c r="EWX24" s="208" t="s">
        <v>535</v>
      </c>
      <c r="EWY24" s="208" t="s">
        <v>535</v>
      </c>
      <c r="EWZ24" s="208" t="s">
        <v>535</v>
      </c>
      <c r="EXA24" s="208" t="s">
        <v>535</v>
      </c>
      <c r="EXB24" s="208" t="s">
        <v>535</v>
      </c>
      <c r="EXC24" s="208" t="s">
        <v>535</v>
      </c>
      <c r="EXD24" s="208" t="s">
        <v>535</v>
      </c>
      <c r="EXE24" s="208" t="s">
        <v>535</v>
      </c>
      <c r="EXF24" s="208" t="s">
        <v>535</v>
      </c>
      <c r="EXG24" s="208" t="s">
        <v>535</v>
      </c>
      <c r="EXH24" s="208" t="s">
        <v>535</v>
      </c>
      <c r="EXI24" s="208" t="s">
        <v>535</v>
      </c>
      <c r="EXJ24" s="208" t="s">
        <v>535</v>
      </c>
      <c r="EXK24" s="208" t="s">
        <v>535</v>
      </c>
      <c r="EXL24" s="208" t="s">
        <v>535</v>
      </c>
      <c r="EXM24" s="208" t="s">
        <v>535</v>
      </c>
      <c r="EXN24" s="208" t="s">
        <v>535</v>
      </c>
      <c r="EXO24" s="208" t="s">
        <v>535</v>
      </c>
      <c r="EXP24" s="208" t="s">
        <v>535</v>
      </c>
      <c r="EXQ24" s="208" t="s">
        <v>535</v>
      </c>
      <c r="EXR24" s="208" t="s">
        <v>535</v>
      </c>
      <c r="EXS24" s="208" t="s">
        <v>535</v>
      </c>
      <c r="EXT24" s="208" t="s">
        <v>535</v>
      </c>
      <c r="EXU24" s="208" t="s">
        <v>535</v>
      </c>
      <c r="EXV24" s="208" t="s">
        <v>535</v>
      </c>
      <c r="EXW24" s="208" t="s">
        <v>535</v>
      </c>
      <c r="EXX24" s="208" t="s">
        <v>535</v>
      </c>
      <c r="EXY24" s="208" t="s">
        <v>535</v>
      </c>
      <c r="EXZ24" s="208" t="s">
        <v>535</v>
      </c>
      <c r="EYA24" s="208" t="s">
        <v>535</v>
      </c>
      <c r="EYB24" s="208" t="s">
        <v>535</v>
      </c>
      <c r="EYC24" s="208" t="s">
        <v>535</v>
      </c>
      <c r="EYD24" s="208" t="s">
        <v>535</v>
      </c>
      <c r="EYE24" s="208" t="s">
        <v>535</v>
      </c>
      <c r="EYF24" s="208" t="s">
        <v>535</v>
      </c>
      <c r="EYG24" s="208" t="s">
        <v>535</v>
      </c>
      <c r="EYH24" s="208" t="s">
        <v>535</v>
      </c>
      <c r="EYI24" s="208" t="s">
        <v>535</v>
      </c>
      <c r="EYJ24" s="208" t="s">
        <v>535</v>
      </c>
      <c r="EYK24" s="208" t="s">
        <v>535</v>
      </c>
      <c r="EYL24" s="208" t="s">
        <v>535</v>
      </c>
      <c r="EYM24" s="208" t="s">
        <v>535</v>
      </c>
      <c r="EYN24" s="208" t="s">
        <v>535</v>
      </c>
      <c r="EYO24" s="208" t="s">
        <v>535</v>
      </c>
      <c r="EYP24" s="208" t="s">
        <v>535</v>
      </c>
      <c r="EYQ24" s="208" t="s">
        <v>535</v>
      </c>
      <c r="EYR24" s="208" t="s">
        <v>535</v>
      </c>
      <c r="EYS24" s="208" t="s">
        <v>535</v>
      </c>
      <c r="EYT24" s="208" t="s">
        <v>535</v>
      </c>
      <c r="EYU24" s="208" t="s">
        <v>535</v>
      </c>
      <c r="EYV24" s="208" t="s">
        <v>535</v>
      </c>
      <c r="EYW24" s="208" t="s">
        <v>535</v>
      </c>
      <c r="EYX24" s="208" t="s">
        <v>535</v>
      </c>
      <c r="EYY24" s="208" t="s">
        <v>535</v>
      </c>
      <c r="EYZ24" s="208" t="s">
        <v>535</v>
      </c>
      <c r="EZA24" s="208" t="s">
        <v>535</v>
      </c>
      <c r="EZB24" s="208" t="s">
        <v>535</v>
      </c>
      <c r="EZC24" s="208" t="s">
        <v>535</v>
      </c>
      <c r="EZD24" s="208" t="s">
        <v>535</v>
      </c>
      <c r="EZE24" s="208" t="s">
        <v>535</v>
      </c>
      <c r="EZF24" s="208" t="s">
        <v>535</v>
      </c>
      <c r="EZG24" s="208" t="s">
        <v>535</v>
      </c>
      <c r="EZH24" s="208" t="s">
        <v>535</v>
      </c>
      <c r="EZI24" s="208" t="s">
        <v>535</v>
      </c>
      <c r="EZJ24" s="208" t="s">
        <v>535</v>
      </c>
      <c r="EZK24" s="208" t="s">
        <v>535</v>
      </c>
      <c r="EZL24" s="208" t="s">
        <v>535</v>
      </c>
      <c r="EZM24" s="208" t="s">
        <v>535</v>
      </c>
      <c r="EZN24" s="208" t="s">
        <v>535</v>
      </c>
      <c r="EZO24" s="208" t="s">
        <v>535</v>
      </c>
      <c r="EZP24" s="208" t="s">
        <v>535</v>
      </c>
      <c r="EZQ24" s="208" t="s">
        <v>535</v>
      </c>
      <c r="EZR24" s="208" t="s">
        <v>535</v>
      </c>
      <c r="EZS24" s="208" t="s">
        <v>535</v>
      </c>
      <c r="EZT24" s="208" t="s">
        <v>535</v>
      </c>
      <c r="EZU24" s="208" t="s">
        <v>535</v>
      </c>
      <c r="EZV24" s="208" t="s">
        <v>535</v>
      </c>
      <c r="EZW24" s="208" t="s">
        <v>535</v>
      </c>
      <c r="EZX24" s="208" t="s">
        <v>535</v>
      </c>
      <c r="EZY24" s="208" t="s">
        <v>535</v>
      </c>
      <c r="EZZ24" s="208" t="s">
        <v>535</v>
      </c>
      <c r="FAA24" s="208" t="s">
        <v>535</v>
      </c>
      <c r="FAB24" s="208" t="s">
        <v>535</v>
      </c>
      <c r="FAC24" s="208" t="s">
        <v>535</v>
      </c>
      <c r="FAD24" s="208" t="s">
        <v>535</v>
      </c>
      <c r="FAE24" s="208" t="s">
        <v>535</v>
      </c>
      <c r="FAF24" s="208" t="s">
        <v>535</v>
      </c>
      <c r="FAG24" s="208" t="s">
        <v>535</v>
      </c>
      <c r="FAH24" s="208" t="s">
        <v>535</v>
      </c>
      <c r="FAI24" s="208" t="s">
        <v>535</v>
      </c>
      <c r="FAJ24" s="208" t="s">
        <v>535</v>
      </c>
      <c r="FAK24" s="208" t="s">
        <v>535</v>
      </c>
      <c r="FAL24" s="208" t="s">
        <v>535</v>
      </c>
      <c r="FAM24" s="208" t="s">
        <v>535</v>
      </c>
      <c r="FAN24" s="208" t="s">
        <v>535</v>
      </c>
      <c r="FAO24" s="208" t="s">
        <v>535</v>
      </c>
      <c r="FAP24" s="208" t="s">
        <v>535</v>
      </c>
      <c r="FAQ24" s="208" t="s">
        <v>535</v>
      </c>
      <c r="FAR24" s="208" t="s">
        <v>535</v>
      </c>
      <c r="FAS24" s="208" t="s">
        <v>535</v>
      </c>
      <c r="FAT24" s="208" t="s">
        <v>535</v>
      </c>
      <c r="FAU24" s="208" t="s">
        <v>535</v>
      </c>
      <c r="FAV24" s="208" t="s">
        <v>535</v>
      </c>
      <c r="FAW24" s="208" t="s">
        <v>535</v>
      </c>
      <c r="FAX24" s="208" t="s">
        <v>535</v>
      </c>
      <c r="FAY24" s="208" t="s">
        <v>535</v>
      </c>
      <c r="FAZ24" s="208" t="s">
        <v>535</v>
      </c>
      <c r="FBA24" s="208" t="s">
        <v>535</v>
      </c>
      <c r="FBB24" s="208" t="s">
        <v>535</v>
      </c>
      <c r="FBC24" s="208" t="s">
        <v>535</v>
      </c>
      <c r="FBD24" s="208" t="s">
        <v>535</v>
      </c>
      <c r="FBE24" s="208" t="s">
        <v>535</v>
      </c>
      <c r="FBF24" s="208" t="s">
        <v>535</v>
      </c>
      <c r="FBG24" s="208" t="s">
        <v>535</v>
      </c>
      <c r="FBH24" s="208" t="s">
        <v>535</v>
      </c>
      <c r="FBI24" s="208" t="s">
        <v>535</v>
      </c>
      <c r="FBJ24" s="208" t="s">
        <v>535</v>
      </c>
      <c r="FBK24" s="208" t="s">
        <v>535</v>
      </c>
      <c r="FBL24" s="208" t="s">
        <v>535</v>
      </c>
      <c r="FBM24" s="208" t="s">
        <v>535</v>
      </c>
      <c r="FBN24" s="208" t="s">
        <v>535</v>
      </c>
      <c r="FBO24" s="208" t="s">
        <v>535</v>
      </c>
      <c r="FBP24" s="208" t="s">
        <v>535</v>
      </c>
      <c r="FBQ24" s="208" t="s">
        <v>535</v>
      </c>
      <c r="FBR24" s="208" t="s">
        <v>535</v>
      </c>
      <c r="FBS24" s="208" t="s">
        <v>535</v>
      </c>
      <c r="FBT24" s="208" t="s">
        <v>535</v>
      </c>
      <c r="FBU24" s="208" t="s">
        <v>535</v>
      </c>
      <c r="FBV24" s="208" t="s">
        <v>535</v>
      </c>
      <c r="FBW24" s="208" t="s">
        <v>535</v>
      </c>
      <c r="FBX24" s="208" t="s">
        <v>535</v>
      </c>
      <c r="FBY24" s="208" t="s">
        <v>535</v>
      </c>
      <c r="FBZ24" s="208" t="s">
        <v>535</v>
      </c>
      <c r="FCA24" s="208" t="s">
        <v>535</v>
      </c>
      <c r="FCB24" s="208" t="s">
        <v>535</v>
      </c>
      <c r="FCC24" s="208" t="s">
        <v>535</v>
      </c>
      <c r="FCD24" s="208" t="s">
        <v>535</v>
      </c>
      <c r="FCE24" s="208" t="s">
        <v>535</v>
      </c>
      <c r="FCF24" s="208" t="s">
        <v>535</v>
      </c>
      <c r="FCG24" s="208" t="s">
        <v>535</v>
      </c>
      <c r="FCH24" s="208" t="s">
        <v>535</v>
      </c>
      <c r="FCI24" s="208" t="s">
        <v>535</v>
      </c>
      <c r="FCJ24" s="208" t="s">
        <v>535</v>
      </c>
      <c r="FCK24" s="208" t="s">
        <v>535</v>
      </c>
      <c r="FCL24" s="208" t="s">
        <v>535</v>
      </c>
      <c r="FCM24" s="208" t="s">
        <v>535</v>
      </c>
      <c r="FCN24" s="208" t="s">
        <v>535</v>
      </c>
      <c r="FCO24" s="208" t="s">
        <v>535</v>
      </c>
      <c r="FCP24" s="208" t="s">
        <v>535</v>
      </c>
      <c r="FCQ24" s="208" t="s">
        <v>535</v>
      </c>
      <c r="FCR24" s="208" t="s">
        <v>535</v>
      </c>
      <c r="FCS24" s="208" t="s">
        <v>535</v>
      </c>
      <c r="FCT24" s="208" t="s">
        <v>535</v>
      </c>
      <c r="FCU24" s="208" t="s">
        <v>535</v>
      </c>
      <c r="FCV24" s="208" t="s">
        <v>535</v>
      </c>
      <c r="FCW24" s="208" t="s">
        <v>535</v>
      </c>
      <c r="FCX24" s="208" t="s">
        <v>535</v>
      </c>
      <c r="FCY24" s="208" t="s">
        <v>535</v>
      </c>
      <c r="FCZ24" s="208" t="s">
        <v>535</v>
      </c>
      <c r="FDA24" s="208" t="s">
        <v>535</v>
      </c>
      <c r="FDB24" s="208" t="s">
        <v>535</v>
      </c>
      <c r="FDC24" s="208" t="s">
        <v>535</v>
      </c>
      <c r="FDD24" s="208" t="s">
        <v>535</v>
      </c>
      <c r="FDE24" s="208" t="s">
        <v>535</v>
      </c>
      <c r="FDF24" s="208" t="s">
        <v>535</v>
      </c>
      <c r="FDG24" s="208" t="s">
        <v>535</v>
      </c>
      <c r="FDH24" s="208" t="s">
        <v>535</v>
      </c>
      <c r="FDI24" s="208" t="s">
        <v>535</v>
      </c>
      <c r="FDJ24" s="208" t="s">
        <v>535</v>
      </c>
      <c r="FDK24" s="208" t="s">
        <v>535</v>
      </c>
      <c r="FDL24" s="208" t="s">
        <v>535</v>
      </c>
      <c r="FDM24" s="208" t="s">
        <v>535</v>
      </c>
      <c r="FDN24" s="208" t="s">
        <v>535</v>
      </c>
      <c r="FDO24" s="208" t="s">
        <v>535</v>
      </c>
      <c r="FDP24" s="208" t="s">
        <v>535</v>
      </c>
      <c r="FDQ24" s="208" t="s">
        <v>535</v>
      </c>
      <c r="FDR24" s="208" t="s">
        <v>535</v>
      </c>
      <c r="FDS24" s="208" t="s">
        <v>535</v>
      </c>
      <c r="FDT24" s="208" t="s">
        <v>535</v>
      </c>
      <c r="FDU24" s="208" t="s">
        <v>535</v>
      </c>
      <c r="FDV24" s="208" t="s">
        <v>535</v>
      </c>
      <c r="FDW24" s="208" t="s">
        <v>535</v>
      </c>
      <c r="FDX24" s="208" t="s">
        <v>535</v>
      </c>
      <c r="FDY24" s="208" t="s">
        <v>535</v>
      </c>
      <c r="FDZ24" s="208" t="s">
        <v>535</v>
      </c>
      <c r="FEA24" s="208" t="s">
        <v>535</v>
      </c>
      <c r="FEB24" s="208" t="s">
        <v>535</v>
      </c>
      <c r="FEC24" s="208" t="s">
        <v>535</v>
      </c>
      <c r="FED24" s="208" t="s">
        <v>535</v>
      </c>
      <c r="FEE24" s="208" t="s">
        <v>535</v>
      </c>
      <c r="FEF24" s="208" t="s">
        <v>535</v>
      </c>
      <c r="FEG24" s="208" t="s">
        <v>535</v>
      </c>
      <c r="FEH24" s="208" t="s">
        <v>535</v>
      </c>
      <c r="FEI24" s="208" t="s">
        <v>535</v>
      </c>
      <c r="FEJ24" s="208" t="s">
        <v>535</v>
      </c>
      <c r="FEK24" s="208" t="s">
        <v>535</v>
      </c>
      <c r="FEL24" s="208" t="s">
        <v>535</v>
      </c>
      <c r="FEM24" s="208" t="s">
        <v>535</v>
      </c>
      <c r="FEN24" s="208" t="s">
        <v>535</v>
      </c>
      <c r="FEO24" s="208" t="s">
        <v>535</v>
      </c>
      <c r="FEP24" s="208" t="s">
        <v>535</v>
      </c>
      <c r="FEQ24" s="208" t="s">
        <v>535</v>
      </c>
      <c r="FER24" s="208" t="s">
        <v>535</v>
      </c>
      <c r="FES24" s="208" t="s">
        <v>535</v>
      </c>
      <c r="FET24" s="208" t="s">
        <v>535</v>
      </c>
      <c r="FEU24" s="208" t="s">
        <v>535</v>
      </c>
      <c r="FEV24" s="208" t="s">
        <v>535</v>
      </c>
      <c r="FEW24" s="208" t="s">
        <v>535</v>
      </c>
      <c r="FEX24" s="208" t="s">
        <v>535</v>
      </c>
      <c r="FEY24" s="208" t="s">
        <v>535</v>
      </c>
      <c r="FEZ24" s="208" t="s">
        <v>535</v>
      </c>
      <c r="FFA24" s="208" t="s">
        <v>535</v>
      </c>
      <c r="FFB24" s="208" t="s">
        <v>535</v>
      </c>
      <c r="FFC24" s="208" t="s">
        <v>535</v>
      </c>
      <c r="FFD24" s="208" t="s">
        <v>535</v>
      </c>
      <c r="FFE24" s="208" t="s">
        <v>535</v>
      </c>
      <c r="FFF24" s="208" t="s">
        <v>535</v>
      </c>
      <c r="FFG24" s="208" t="s">
        <v>535</v>
      </c>
      <c r="FFH24" s="208" t="s">
        <v>535</v>
      </c>
      <c r="FFI24" s="208" t="s">
        <v>535</v>
      </c>
      <c r="FFJ24" s="208" t="s">
        <v>535</v>
      </c>
      <c r="FFK24" s="208" t="s">
        <v>535</v>
      </c>
      <c r="FFL24" s="208" t="s">
        <v>535</v>
      </c>
      <c r="FFM24" s="208" t="s">
        <v>535</v>
      </c>
      <c r="FFN24" s="208" t="s">
        <v>535</v>
      </c>
      <c r="FFO24" s="208" t="s">
        <v>535</v>
      </c>
      <c r="FFP24" s="208" t="s">
        <v>535</v>
      </c>
      <c r="FFQ24" s="208" t="s">
        <v>535</v>
      </c>
      <c r="FFR24" s="208" t="s">
        <v>535</v>
      </c>
      <c r="FFS24" s="208" t="s">
        <v>535</v>
      </c>
      <c r="FFT24" s="208" t="s">
        <v>535</v>
      </c>
      <c r="FFU24" s="208" t="s">
        <v>535</v>
      </c>
      <c r="FFV24" s="208" t="s">
        <v>535</v>
      </c>
      <c r="FFW24" s="208" t="s">
        <v>535</v>
      </c>
      <c r="FFX24" s="208" t="s">
        <v>535</v>
      </c>
      <c r="FFY24" s="208" t="s">
        <v>535</v>
      </c>
      <c r="FFZ24" s="208" t="s">
        <v>535</v>
      </c>
      <c r="FGA24" s="208" t="s">
        <v>535</v>
      </c>
      <c r="FGB24" s="208" t="s">
        <v>535</v>
      </c>
      <c r="FGC24" s="208" t="s">
        <v>535</v>
      </c>
      <c r="FGD24" s="208" t="s">
        <v>535</v>
      </c>
      <c r="FGE24" s="208" t="s">
        <v>535</v>
      </c>
      <c r="FGF24" s="208" t="s">
        <v>535</v>
      </c>
      <c r="FGG24" s="208" t="s">
        <v>535</v>
      </c>
      <c r="FGH24" s="208" t="s">
        <v>535</v>
      </c>
      <c r="FGI24" s="208" t="s">
        <v>535</v>
      </c>
      <c r="FGJ24" s="208" t="s">
        <v>535</v>
      </c>
      <c r="FGK24" s="208" t="s">
        <v>535</v>
      </c>
      <c r="FGL24" s="208" t="s">
        <v>535</v>
      </c>
      <c r="FGM24" s="208" t="s">
        <v>535</v>
      </c>
      <c r="FGN24" s="208" t="s">
        <v>535</v>
      </c>
      <c r="FGO24" s="208" t="s">
        <v>535</v>
      </c>
      <c r="FGP24" s="208" t="s">
        <v>535</v>
      </c>
      <c r="FGQ24" s="208" t="s">
        <v>535</v>
      </c>
      <c r="FGR24" s="208" t="s">
        <v>535</v>
      </c>
      <c r="FGS24" s="208" t="s">
        <v>535</v>
      </c>
      <c r="FGT24" s="208" t="s">
        <v>535</v>
      </c>
      <c r="FGU24" s="208" t="s">
        <v>535</v>
      </c>
      <c r="FGV24" s="208" t="s">
        <v>535</v>
      </c>
      <c r="FGW24" s="208" t="s">
        <v>535</v>
      </c>
      <c r="FGX24" s="208" t="s">
        <v>535</v>
      </c>
      <c r="FGY24" s="208" t="s">
        <v>535</v>
      </c>
      <c r="FGZ24" s="208" t="s">
        <v>535</v>
      </c>
      <c r="FHA24" s="208" t="s">
        <v>535</v>
      </c>
      <c r="FHB24" s="208" t="s">
        <v>535</v>
      </c>
      <c r="FHC24" s="208" t="s">
        <v>535</v>
      </c>
      <c r="FHD24" s="208" t="s">
        <v>535</v>
      </c>
      <c r="FHE24" s="208" t="s">
        <v>535</v>
      </c>
      <c r="FHF24" s="208" t="s">
        <v>535</v>
      </c>
      <c r="FHG24" s="208" t="s">
        <v>535</v>
      </c>
      <c r="FHH24" s="208" t="s">
        <v>535</v>
      </c>
      <c r="FHI24" s="208" t="s">
        <v>535</v>
      </c>
      <c r="FHJ24" s="208" t="s">
        <v>535</v>
      </c>
      <c r="FHK24" s="208" t="s">
        <v>535</v>
      </c>
      <c r="FHL24" s="208" t="s">
        <v>535</v>
      </c>
      <c r="FHM24" s="208" t="s">
        <v>535</v>
      </c>
      <c r="FHN24" s="208" t="s">
        <v>535</v>
      </c>
      <c r="FHO24" s="208" t="s">
        <v>535</v>
      </c>
      <c r="FHP24" s="208" t="s">
        <v>535</v>
      </c>
      <c r="FHQ24" s="208" t="s">
        <v>535</v>
      </c>
      <c r="FHR24" s="208" t="s">
        <v>535</v>
      </c>
      <c r="FHS24" s="208" t="s">
        <v>535</v>
      </c>
      <c r="FHT24" s="208" t="s">
        <v>535</v>
      </c>
      <c r="FHU24" s="208" t="s">
        <v>535</v>
      </c>
      <c r="FHV24" s="208" t="s">
        <v>535</v>
      </c>
      <c r="FHW24" s="208" t="s">
        <v>535</v>
      </c>
      <c r="FHX24" s="208" t="s">
        <v>535</v>
      </c>
      <c r="FHY24" s="208" t="s">
        <v>535</v>
      </c>
      <c r="FHZ24" s="208" t="s">
        <v>535</v>
      </c>
      <c r="FIA24" s="208" t="s">
        <v>535</v>
      </c>
      <c r="FIB24" s="208" t="s">
        <v>535</v>
      </c>
      <c r="FIC24" s="208" t="s">
        <v>535</v>
      </c>
      <c r="FID24" s="208" t="s">
        <v>535</v>
      </c>
      <c r="FIE24" s="208" t="s">
        <v>535</v>
      </c>
      <c r="FIF24" s="208" t="s">
        <v>535</v>
      </c>
      <c r="FIG24" s="208" t="s">
        <v>535</v>
      </c>
      <c r="FIH24" s="208" t="s">
        <v>535</v>
      </c>
      <c r="FII24" s="208" t="s">
        <v>535</v>
      </c>
      <c r="FIJ24" s="208" t="s">
        <v>535</v>
      </c>
      <c r="FIK24" s="208" t="s">
        <v>535</v>
      </c>
      <c r="FIL24" s="208" t="s">
        <v>535</v>
      </c>
      <c r="FIM24" s="208" t="s">
        <v>535</v>
      </c>
      <c r="FIN24" s="208" t="s">
        <v>535</v>
      </c>
      <c r="FIO24" s="208" t="s">
        <v>535</v>
      </c>
      <c r="FIP24" s="208" t="s">
        <v>535</v>
      </c>
      <c r="FIQ24" s="208" t="s">
        <v>535</v>
      </c>
      <c r="FIR24" s="208" t="s">
        <v>535</v>
      </c>
      <c r="FIS24" s="208" t="s">
        <v>535</v>
      </c>
      <c r="FIT24" s="208" t="s">
        <v>535</v>
      </c>
      <c r="FIU24" s="208" t="s">
        <v>535</v>
      </c>
      <c r="FIV24" s="208" t="s">
        <v>535</v>
      </c>
      <c r="FIW24" s="208" t="s">
        <v>535</v>
      </c>
      <c r="FIX24" s="208" t="s">
        <v>535</v>
      </c>
      <c r="FIY24" s="208" t="s">
        <v>535</v>
      </c>
      <c r="FIZ24" s="208" t="s">
        <v>535</v>
      </c>
      <c r="FJA24" s="208" t="s">
        <v>535</v>
      </c>
      <c r="FJB24" s="208" t="s">
        <v>535</v>
      </c>
      <c r="FJC24" s="208" t="s">
        <v>535</v>
      </c>
      <c r="FJD24" s="208" t="s">
        <v>535</v>
      </c>
      <c r="FJE24" s="208" t="s">
        <v>535</v>
      </c>
      <c r="FJF24" s="208" t="s">
        <v>535</v>
      </c>
      <c r="FJG24" s="208" t="s">
        <v>535</v>
      </c>
      <c r="FJH24" s="208" t="s">
        <v>535</v>
      </c>
      <c r="FJI24" s="208" t="s">
        <v>535</v>
      </c>
      <c r="FJJ24" s="208" t="s">
        <v>535</v>
      </c>
      <c r="FJK24" s="208" t="s">
        <v>535</v>
      </c>
      <c r="FJL24" s="208" t="s">
        <v>535</v>
      </c>
      <c r="FJM24" s="208" t="s">
        <v>535</v>
      </c>
      <c r="FJN24" s="208" t="s">
        <v>535</v>
      </c>
      <c r="FJO24" s="208" t="s">
        <v>535</v>
      </c>
      <c r="FJP24" s="208" t="s">
        <v>535</v>
      </c>
      <c r="FJQ24" s="208" t="s">
        <v>535</v>
      </c>
      <c r="FJR24" s="208" t="s">
        <v>535</v>
      </c>
      <c r="FJS24" s="208" t="s">
        <v>535</v>
      </c>
      <c r="FJT24" s="208" t="s">
        <v>535</v>
      </c>
      <c r="FJU24" s="208" t="s">
        <v>535</v>
      </c>
      <c r="FJV24" s="208" t="s">
        <v>535</v>
      </c>
      <c r="FJW24" s="208" t="s">
        <v>535</v>
      </c>
      <c r="FJX24" s="208" t="s">
        <v>535</v>
      </c>
      <c r="FJY24" s="208" t="s">
        <v>535</v>
      </c>
      <c r="FJZ24" s="208" t="s">
        <v>535</v>
      </c>
      <c r="FKA24" s="208" t="s">
        <v>535</v>
      </c>
      <c r="FKB24" s="208" t="s">
        <v>535</v>
      </c>
      <c r="FKC24" s="208" t="s">
        <v>535</v>
      </c>
      <c r="FKD24" s="208" t="s">
        <v>535</v>
      </c>
      <c r="FKE24" s="208" t="s">
        <v>535</v>
      </c>
      <c r="FKF24" s="208" t="s">
        <v>535</v>
      </c>
      <c r="FKG24" s="208" t="s">
        <v>535</v>
      </c>
      <c r="FKH24" s="208" t="s">
        <v>535</v>
      </c>
      <c r="FKI24" s="208" t="s">
        <v>535</v>
      </c>
      <c r="FKJ24" s="208" t="s">
        <v>535</v>
      </c>
      <c r="FKK24" s="208" t="s">
        <v>535</v>
      </c>
      <c r="FKL24" s="208" t="s">
        <v>535</v>
      </c>
      <c r="FKM24" s="208" t="s">
        <v>535</v>
      </c>
      <c r="FKN24" s="208" t="s">
        <v>535</v>
      </c>
      <c r="FKO24" s="208" t="s">
        <v>535</v>
      </c>
      <c r="FKP24" s="208" t="s">
        <v>535</v>
      </c>
      <c r="FKQ24" s="208" t="s">
        <v>535</v>
      </c>
      <c r="FKR24" s="208" t="s">
        <v>535</v>
      </c>
      <c r="FKS24" s="208" t="s">
        <v>535</v>
      </c>
      <c r="FKT24" s="208" t="s">
        <v>535</v>
      </c>
      <c r="FKU24" s="208" t="s">
        <v>535</v>
      </c>
      <c r="FKV24" s="208" t="s">
        <v>535</v>
      </c>
      <c r="FKW24" s="208" t="s">
        <v>535</v>
      </c>
      <c r="FKX24" s="208" t="s">
        <v>535</v>
      </c>
      <c r="FKY24" s="208" t="s">
        <v>535</v>
      </c>
      <c r="FKZ24" s="208" t="s">
        <v>535</v>
      </c>
      <c r="FLA24" s="208" t="s">
        <v>535</v>
      </c>
      <c r="FLB24" s="208" t="s">
        <v>535</v>
      </c>
      <c r="FLC24" s="208" t="s">
        <v>535</v>
      </c>
      <c r="FLD24" s="208" t="s">
        <v>535</v>
      </c>
      <c r="FLE24" s="208" t="s">
        <v>535</v>
      </c>
      <c r="FLF24" s="208" t="s">
        <v>535</v>
      </c>
      <c r="FLG24" s="208" t="s">
        <v>535</v>
      </c>
      <c r="FLH24" s="208" t="s">
        <v>535</v>
      </c>
      <c r="FLI24" s="208" t="s">
        <v>535</v>
      </c>
      <c r="FLJ24" s="208" t="s">
        <v>535</v>
      </c>
      <c r="FLK24" s="208" t="s">
        <v>535</v>
      </c>
      <c r="FLL24" s="208" t="s">
        <v>535</v>
      </c>
      <c r="FLM24" s="208" t="s">
        <v>535</v>
      </c>
      <c r="FLN24" s="208" t="s">
        <v>535</v>
      </c>
      <c r="FLO24" s="208" t="s">
        <v>535</v>
      </c>
      <c r="FLP24" s="208" t="s">
        <v>535</v>
      </c>
      <c r="FLQ24" s="208" t="s">
        <v>535</v>
      </c>
      <c r="FLR24" s="208" t="s">
        <v>535</v>
      </c>
      <c r="FLS24" s="208" t="s">
        <v>535</v>
      </c>
      <c r="FLT24" s="208" t="s">
        <v>535</v>
      </c>
      <c r="FLU24" s="208" t="s">
        <v>535</v>
      </c>
      <c r="FLV24" s="208" t="s">
        <v>535</v>
      </c>
      <c r="FLW24" s="208" t="s">
        <v>535</v>
      </c>
      <c r="FLX24" s="208" t="s">
        <v>535</v>
      </c>
      <c r="FLY24" s="208" t="s">
        <v>535</v>
      </c>
      <c r="FLZ24" s="208" t="s">
        <v>535</v>
      </c>
      <c r="FMA24" s="208" t="s">
        <v>535</v>
      </c>
      <c r="FMB24" s="208" t="s">
        <v>535</v>
      </c>
      <c r="FMC24" s="208" t="s">
        <v>535</v>
      </c>
      <c r="FMD24" s="208" t="s">
        <v>535</v>
      </c>
      <c r="FME24" s="208" t="s">
        <v>535</v>
      </c>
      <c r="FMF24" s="208" t="s">
        <v>535</v>
      </c>
      <c r="FMG24" s="208" t="s">
        <v>535</v>
      </c>
      <c r="FMH24" s="208" t="s">
        <v>535</v>
      </c>
      <c r="FMI24" s="208" t="s">
        <v>535</v>
      </c>
      <c r="FMJ24" s="208" t="s">
        <v>535</v>
      </c>
      <c r="FMK24" s="208" t="s">
        <v>535</v>
      </c>
      <c r="FML24" s="208" t="s">
        <v>535</v>
      </c>
      <c r="FMM24" s="208" t="s">
        <v>535</v>
      </c>
      <c r="FMN24" s="208" t="s">
        <v>535</v>
      </c>
      <c r="FMO24" s="208" t="s">
        <v>535</v>
      </c>
      <c r="FMP24" s="208" t="s">
        <v>535</v>
      </c>
      <c r="FMQ24" s="208" t="s">
        <v>535</v>
      </c>
      <c r="FMR24" s="208" t="s">
        <v>535</v>
      </c>
      <c r="FMS24" s="208" t="s">
        <v>535</v>
      </c>
      <c r="FMT24" s="208" t="s">
        <v>535</v>
      </c>
      <c r="FMU24" s="208" t="s">
        <v>535</v>
      </c>
      <c r="FMV24" s="208" t="s">
        <v>535</v>
      </c>
      <c r="FMW24" s="208" t="s">
        <v>535</v>
      </c>
      <c r="FMX24" s="208" t="s">
        <v>535</v>
      </c>
      <c r="FMY24" s="208" t="s">
        <v>535</v>
      </c>
      <c r="FMZ24" s="208" t="s">
        <v>535</v>
      </c>
      <c r="FNA24" s="208" t="s">
        <v>535</v>
      </c>
      <c r="FNB24" s="208" t="s">
        <v>535</v>
      </c>
      <c r="FNC24" s="208" t="s">
        <v>535</v>
      </c>
      <c r="FND24" s="208" t="s">
        <v>535</v>
      </c>
      <c r="FNE24" s="208" t="s">
        <v>535</v>
      </c>
      <c r="FNF24" s="208" t="s">
        <v>535</v>
      </c>
      <c r="FNG24" s="208" t="s">
        <v>535</v>
      </c>
      <c r="FNH24" s="208" t="s">
        <v>535</v>
      </c>
      <c r="FNI24" s="208" t="s">
        <v>535</v>
      </c>
      <c r="FNJ24" s="208" t="s">
        <v>535</v>
      </c>
      <c r="FNK24" s="208" t="s">
        <v>535</v>
      </c>
      <c r="FNL24" s="208" t="s">
        <v>535</v>
      </c>
      <c r="FNM24" s="208" t="s">
        <v>535</v>
      </c>
      <c r="FNN24" s="208" t="s">
        <v>535</v>
      </c>
      <c r="FNO24" s="208" t="s">
        <v>535</v>
      </c>
      <c r="FNP24" s="208" t="s">
        <v>535</v>
      </c>
      <c r="FNQ24" s="208" t="s">
        <v>535</v>
      </c>
      <c r="FNR24" s="208" t="s">
        <v>535</v>
      </c>
      <c r="FNS24" s="208" t="s">
        <v>535</v>
      </c>
      <c r="FNT24" s="208" t="s">
        <v>535</v>
      </c>
      <c r="FNU24" s="208" t="s">
        <v>535</v>
      </c>
      <c r="FNV24" s="208" t="s">
        <v>535</v>
      </c>
      <c r="FNW24" s="208" t="s">
        <v>535</v>
      </c>
      <c r="FNX24" s="208" t="s">
        <v>535</v>
      </c>
      <c r="FNY24" s="208" t="s">
        <v>535</v>
      </c>
      <c r="FNZ24" s="208" t="s">
        <v>535</v>
      </c>
      <c r="FOA24" s="208" t="s">
        <v>535</v>
      </c>
      <c r="FOB24" s="208" t="s">
        <v>535</v>
      </c>
      <c r="FOC24" s="208" t="s">
        <v>535</v>
      </c>
      <c r="FOD24" s="208" t="s">
        <v>535</v>
      </c>
      <c r="FOE24" s="208" t="s">
        <v>535</v>
      </c>
      <c r="FOF24" s="208" t="s">
        <v>535</v>
      </c>
      <c r="FOG24" s="208" t="s">
        <v>535</v>
      </c>
      <c r="FOH24" s="208" t="s">
        <v>535</v>
      </c>
      <c r="FOI24" s="208" t="s">
        <v>535</v>
      </c>
      <c r="FOJ24" s="208" t="s">
        <v>535</v>
      </c>
      <c r="FOK24" s="208" t="s">
        <v>535</v>
      </c>
      <c r="FOL24" s="208" t="s">
        <v>535</v>
      </c>
      <c r="FOM24" s="208" t="s">
        <v>535</v>
      </c>
      <c r="FON24" s="208" t="s">
        <v>535</v>
      </c>
      <c r="FOO24" s="208" t="s">
        <v>535</v>
      </c>
      <c r="FOP24" s="208" t="s">
        <v>535</v>
      </c>
      <c r="FOQ24" s="208" t="s">
        <v>535</v>
      </c>
      <c r="FOR24" s="208" t="s">
        <v>535</v>
      </c>
      <c r="FOS24" s="208" t="s">
        <v>535</v>
      </c>
      <c r="FOT24" s="208" t="s">
        <v>535</v>
      </c>
      <c r="FOU24" s="208" t="s">
        <v>535</v>
      </c>
      <c r="FOV24" s="208" t="s">
        <v>535</v>
      </c>
      <c r="FOW24" s="208" t="s">
        <v>535</v>
      </c>
      <c r="FOX24" s="208" t="s">
        <v>535</v>
      </c>
      <c r="FOY24" s="208" t="s">
        <v>535</v>
      </c>
      <c r="FOZ24" s="208" t="s">
        <v>535</v>
      </c>
      <c r="FPA24" s="208" t="s">
        <v>535</v>
      </c>
      <c r="FPB24" s="208" t="s">
        <v>535</v>
      </c>
      <c r="FPC24" s="208" t="s">
        <v>535</v>
      </c>
      <c r="FPD24" s="208" t="s">
        <v>535</v>
      </c>
      <c r="FPE24" s="208" t="s">
        <v>535</v>
      </c>
      <c r="FPF24" s="208" t="s">
        <v>535</v>
      </c>
      <c r="FPG24" s="208" t="s">
        <v>535</v>
      </c>
      <c r="FPH24" s="208" t="s">
        <v>535</v>
      </c>
      <c r="FPI24" s="208" t="s">
        <v>535</v>
      </c>
      <c r="FPJ24" s="208" t="s">
        <v>535</v>
      </c>
      <c r="FPK24" s="208" t="s">
        <v>535</v>
      </c>
      <c r="FPL24" s="208" t="s">
        <v>535</v>
      </c>
      <c r="FPM24" s="208" t="s">
        <v>535</v>
      </c>
      <c r="FPN24" s="208" t="s">
        <v>535</v>
      </c>
      <c r="FPO24" s="208" t="s">
        <v>535</v>
      </c>
      <c r="FPP24" s="208" t="s">
        <v>535</v>
      </c>
      <c r="FPQ24" s="208" t="s">
        <v>535</v>
      </c>
      <c r="FPR24" s="208" t="s">
        <v>535</v>
      </c>
      <c r="FPS24" s="208" t="s">
        <v>535</v>
      </c>
      <c r="FPT24" s="208" t="s">
        <v>535</v>
      </c>
      <c r="FPU24" s="208" t="s">
        <v>535</v>
      </c>
      <c r="FPV24" s="208" t="s">
        <v>535</v>
      </c>
      <c r="FPW24" s="208" t="s">
        <v>535</v>
      </c>
      <c r="FPX24" s="208" t="s">
        <v>535</v>
      </c>
      <c r="FPY24" s="208" t="s">
        <v>535</v>
      </c>
      <c r="FPZ24" s="208" t="s">
        <v>535</v>
      </c>
      <c r="FQA24" s="208" t="s">
        <v>535</v>
      </c>
      <c r="FQB24" s="208" t="s">
        <v>535</v>
      </c>
      <c r="FQC24" s="208" t="s">
        <v>535</v>
      </c>
      <c r="FQD24" s="208" t="s">
        <v>535</v>
      </c>
      <c r="FQE24" s="208" t="s">
        <v>535</v>
      </c>
      <c r="FQF24" s="208" t="s">
        <v>535</v>
      </c>
      <c r="FQG24" s="208" t="s">
        <v>535</v>
      </c>
      <c r="FQH24" s="208" t="s">
        <v>535</v>
      </c>
      <c r="FQI24" s="208" t="s">
        <v>535</v>
      </c>
      <c r="FQJ24" s="208" t="s">
        <v>535</v>
      </c>
      <c r="FQK24" s="208" t="s">
        <v>535</v>
      </c>
      <c r="FQL24" s="208" t="s">
        <v>535</v>
      </c>
      <c r="FQM24" s="208" t="s">
        <v>535</v>
      </c>
      <c r="FQN24" s="208" t="s">
        <v>535</v>
      </c>
      <c r="FQO24" s="208" t="s">
        <v>535</v>
      </c>
      <c r="FQP24" s="208" t="s">
        <v>535</v>
      </c>
      <c r="FQQ24" s="208" t="s">
        <v>535</v>
      </c>
      <c r="FQR24" s="208" t="s">
        <v>535</v>
      </c>
      <c r="FQS24" s="208" t="s">
        <v>535</v>
      </c>
      <c r="FQT24" s="208" t="s">
        <v>535</v>
      </c>
      <c r="FQU24" s="208" t="s">
        <v>535</v>
      </c>
      <c r="FQV24" s="208" t="s">
        <v>535</v>
      </c>
      <c r="FQW24" s="208" t="s">
        <v>535</v>
      </c>
      <c r="FQX24" s="208" t="s">
        <v>535</v>
      </c>
      <c r="FQY24" s="208" t="s">
        <v>535</v>
      </c>
      <c r="FQZ24" s="208" t="s">
        <v>535</v>
      </c>
      <c r="FRA24" s="208" t="s">
        <v>535</v>
      </c>
      <c r="FRB24" s="208" t="s">
        <v>535</v>
      </c>
      <c r="FRC24" s="208" t="s">
        <v>535</v>
      </c>
      <c r="FRD24" s="208" t="s">
        <v>535</v>
      </c>
      <c r="FRE24" s="208" t="s">
        <v>535</v>
      </c>
      <c r="FRF24" s="208" t="s">
        <v>535</v>
      </c>
      <c r="FRG24" s="208" t="s">
        <v>535</v>
      </c>
      <c r="FRH24" s="208" t="s">
        <v>535</v>
      </c>
      <c r="FRI24" s="208" t="s">
        <v>535</v>
      </c>
      <c r="FRJ24" s="208" t="s">
        <v>535</v>
      </c>
      <c r="FRK24" s="208" t="s">
        <v>535</v>
      </c>
      <c r="FRL24" s="208" t="s">
        <v>535</v>
      </c>
      <c r="FRM24" s="208" t="s">
        <v>535</v>
      </c>
      <c r="FRN24" s="208" t="s">
        <v>535</v>
      </c>
      <c r="FRO24" s="208" t="s">
        <v>535</v>
      </c>
      <c r="FRP24" s="208" t="s">
        <v>535</v>
      </c>
      <c r="FRQ24" s="208" t="s">
        <v>535</v>
      </c>
      <c r="FRR24" s="208" t="s">
        <v>535</v>
      </c>
      <c r="FRS24" s="208" t="s">
        <v>535</v>
      </c>
      <c r="FRT24" s="208" t="s">
        <v>535</v>
      </c>
      <c r="FRU24" s="208" t="s">
        <v>535</v>
      </c>
      <c r="FRV24" s="208" t="s">
        <v>535</v>
      </c>
      <c r="FRW24" s="208" t="s">
        <v>535</v>
      </c>
      <c r="FRX24" s="208" t="s">
        <v>535</v>
      </c>
      <c r="FRY24" s="208" t="s">
        <v>535</v>
      </c>
      <c r="FRZ24" s="208" t="s">
        <v>535</v>
      </c>
      <c r="FSA24" s="208" t="s">
        <v>535</v>
      </c>
      <c r="FSB24" s="208" t="s">
        <v>535</v>
      </c>
      <c r="FSC24" s="208" t="s">
        <v>535</v>
      </c>
      <c r="FSD24" s="208" t="s">
        <v>535</v>
      </c>
      <c r="FSE24" s="208" t="s">
        <v>535</v>
      </c>
      <c r="FSF24" s="208" t="s">
        <v>535</v>
      </c>
      <c r="FSG24" s="208" t="s">
        <v>535</v>
      </c>
      <c r="FSH24" s="208" t="s">
        <v>535</v>
      </c>
      <c r="FSI24" s="208" t="s">
        <v>535</v>
      </c>
      <c r="FSJ24" s="208" t="s">
        <v>535</v>
      </c>
      <c r="FSK24" s="208" t="s">
        <v>535</v>
      </c>
      <c r="FSL24" s="208" t="s">
        <v>535</v>
      </c>
      <c r="FSM24" s="208" t="s">
        <v>535</v>
      </c>
      <c r="FSN24" s="208" t="s">
        <v>535</v>
      </c>
      <c r="FSO24" s="208" t="s">
        <v>535</v>
      </c>
      <c r="FSP24" s="208" t="s">
        <v>535</v>
      </c>
      <c r="FSQ24" s="208" t="s">
        <v>535</v>
      </c>
      <c r="FSR24" s="208" t="s">
        <v>535</v>
      </c>
      <c r="FSS24" s="208" t="s">
        <v>535</v>
      </c>
      <c r="FST24" s="208" t="s">
        <v>535</v>
      </c>
      <c r="FSU24" s="208" t="s">
        <v>535</v>
      </c>
      <c r="FSV24" s="208" t="s">
        <v>535</v>
      </c>
      <c r="FSW24" s="208" t="s">
        <v>535</v>
      </c>
      <c r="FSX24" s="208" t="s">
        <v>535</v>
      </c>
      <c r="FSY24" s="208" t="s">
        <v>535</v>
      </c>
      <c r="FSZ24" s="208" t="s">
        <v>535</v>
      </c>
      <c r="FTA24" s="208" t="s">
        <v>535</v>
      </c>
      <c r="FTB24" s="208" t="s">
        <v>535</v>
      </c>
      <c r="FTC24" s="208" t="s">
        <v>535</v>
      </c>
      <c r="FTD24" s="208" t="s">
        <v>535</v>
      </c>
      <c r="FTE24" s="208" t="s">
        <v>535</v>
      </c>
      <c r="FTF24" s="208" t="s">
        <v>535</v>
      </c>
      <c r="FTG24" s="208" t="s">
        <v>535</v>
      </c>
      <c r="FTH24" s="208" t="s">
        <v>535</v>
      </c>
      <c r="FTI24" s="208" t="s">
        <v>535</v>
      </c>
      <c r="FTJ24" s="208" t="s">
        <v>535</v>
      </c>
      <c r="FTK24" s="208" t="s">
        <v>535</v>
      </c>
      <c r="FTL24" s="208" t="s">
        <v>535</v>
      </c>
      <c r="FTM24" s="208" t="s">
        <v>535</v>
      </c>
      <c r="FTN24" s="208" t="s">
        <v>535</v>
      </c>
      <c r="FTO24" s="208" t="s">
        <v>535</v>
      </c>
      <c r="FTP24" s="208" t="s">
        <v>535</v>
      </c>
      <c r="FTQ24" s="208" t="s">
        <v>535</v>
      </c>
      <c r="FTR24" s="208" t="s">
        <v>535</v>
      </c>
      <c r="FTS24" s="208" t="s">
        <v>535</v>
      </c>
      <c r="FTT24" s="208" t="s">
        <v>535</v>
      </c>
      <c r="FTU24" s="208" t="s">
        <v>535</v>
      </c>
      <c r="FTV24" s="208" t="s">
        <v>535</v>
      </c>
      <c r="FTW24" s="208" t="s">
        <v>535</v>
      </c>
      <c r="FTX24" s="208" t="s">
        <v>535</v>
      </c>
      <c r="FTY24" s="208" t="s">
        <v>535</v>
      </c>
      <c r="FTZ24" s="208" t="s">
        <v>535</v>
      </c>
      <c r="FUA24" s="208" t="s">
        <v>535</v>
      </c>
      <c r="FUB24" s="208" t="s">
        <v>535</v>
      </c>
      <c r="FUC24" s="208" t="s">
        <v>535</v>
      </c>
      <c r="FUD24" s="208" t="s">
        <v>535</v>
      </c>
      <c r="FUE24" s="208" t="s">
        <v>535</v>
      </c>
      <c r="FUF24" s="208" t="s">
        <v>535</v>
      </c>
      <c r="FUG24" s="208" t="s">
        <v>535</v>
      </c>
      <c r="FUH24" s="208" t="s">
        <v>535</v>
      </c>
      <c r="FUI24" s="208" t="s">
        <v>535</v>
      </c>
      <c r="FUJ24" s="208" t="s">
        <v>535</v>
      </c>
      <c r="FUK24" s="208" t="s">
        <v>535</v>
      </c>
      <c r="FUL24" s="208" t="s">
        <v>535</v>
      </c>
      <c r="FUM24" s="208" t="s">
        <v>535</v>
      </c>
      <c r="FUN24" s="208" t="s">
        <v>535</v>
      </c>
      <c r="FUO24" s="208" t="s">
        <v>535</v>
      </c>
      <c r="FUP24" s="208" t="s">
        <v>535</v>
      </c>
      <c r="FUQ24" s="208" t="s">
        <v>535</v>
      </c>
      <c r="FUR24" s="208" t="s">
        <v>535</v>
      </c>
      <c r="FUS24" s="208" t="s">
        <v>535</v>
      </c>
      <c r="FUT24" s="208" t="s">
        <v>535</v>
      </c>
      <c r="FUU24" s="208" t="s">
        <v>535</v>
      </c>
      <c r="FUV24" s="208" t="s">
        <v>535</v>
      </c>
      <c r="FUW24" s="208" t="s">
        <v>535</v>
      </c>
      <c r="FUX24" s="208" t="s">
        <v>535</v>
      </c>
      <c r="FUY24" s="208" t="s">
        <v>535</v>
      </c>
      <c r="FUZ24" s="208" t="s">
        <v>535</v>
      </c>
      <c r="FVA24" s="208" t="s">
        <v>535</v>
      </c>
      <c r="FVB24" s="208" t="s">
        <v>535</v>
      </c>
      <c r="FVC24" s="208" t="s">
        <v>535</v>
      </c>
      <c r="FVD24" s="208" t="s">
        <v>535</v>
      </c>
      <c r="FVE24" s="208" t="s">
        <v>535</v>
      </c>
      <c r="FVF24" s="208" t="s">
        <v>535</v>
      </c>
      <c r="FVG24" s="208" t="s">
        <v>535</v>
      </c>
      <c r="FVH24" s="208" t="s">
        <v>535</v>
      </c>
      <c r="FVI24" s="208" t="s">
        <v>535</v>
      </c>
      <c r="FVJ24" s="208" t="s">
        <v>535</v>
      </c>
      <c r="FVK24" s="208" t="s">
        <v>535</v>
      </c>
      <c r="FVL24" s="208" t="s">
        <v>535</v>
      </c>
      <c r="FVM24" s="208" t="s">
        <v>535</v>
      </c>
      <c r="FVN24" s="208" t="s">
        <v>535</v>
      </c>
      <c r="FVO24" s="208" t="s">
        <v>535</v>
      </c>
      <c r="FVP24" s="208" t="s">
        <v>535</v>
      </c>
      <c r="FVQ24" s="208" t="s">
        <v>535</v>
      </c>
      <c r="FVR24" s="208" t="s">
        <v>535</v>
      </c>
      <c r="FVS24" s="208" t="s">
        <v>535</v>
      </c>
      <c r="FVT24" s="208" t="s">
        <v>535</v>
      </c>
      <c r="FVU24" s="208" t="s">
        <v>535</v>
      </c>
      <c r="FVV24" s="208" t="s">
        <v>535</v>
      </c>
      <c r="FVW24" s="208" t="s">
        <v>535</v>
      </c>
      <c r="FVX24" s="208" t="s">
        <v>535</v>
      </c>
      <c r="FVY24" s="208" t="s">
        <v>535</v>
      </c>
      <c r="FVZ24" s="208" t="s">
        <v>535</v>
      </c>
      <c r="FWA24" s="208" t="s">
        <v>535</v>
      </c>
      <c r="FWB24" s="208" t="s">
        <v>535</v>
      </c>
      <c r="FWC24" s="208" t="s">
        <v>535</v>
      </c>
      <c r="FWD24" s="208" t="s">
        <v>535</v>
      </c>
      <c r="FWE24" s="208" t="s">
        <v>535</v>
      </c>
      <c r="FWF24" s="208" t="s">
        <v>535</v>
      </c>
      <c r="FWG24" s="208" t="s">
        <v>535</v>
      </c>
      <c r="FWH24" s="208" t="s">
        <v>535</v>
      </c>
      <c r="FWI24" s="208" t="s">
        <v>535</v>
      </c>
      <c r="FWJ24" s="208" t="s">
        <v>535</v>
      </c>
      <c r="FWK24" s="208" t="s">
        <v>535</v>
      </c>
      <c r="FWL24" s="208" t="s">
        <v>535</v>
      </c>
      <c r="FWM24" s="208" t="s">
        <v>535</v>
      </c>
      <c r="FWN24" s="208" t="s">
        <v>535</v>
      </c>
      <c r="FWO24" s="208" t="s">
        <v>535</v>
      </c>
      <c r="FWP24" s="208" t="s">
        <v>535</v>
      </c>
      <c r="FWQ24" s="208" t="s">
        <v>535</v>
      </c>
      <c r="FWR24" s="208" t="s">
        <v>535</v>
      </c>
      <c r="FWS24" s="208" t="s">
        <v>535</v>
      </c>
      <c r="FWT24" s="208" t="s">
        <v>535</v>
      </c>
      <c r="FWU24" s="208" t="s">
        <v>535</v>
      </c>
      <c r="FWV24" s="208" t="s">
        <v>535</v>
      </c>
      <c r="FWW24" s="208" t="s">
        <v>535</v>
      </c>
      <c r="FWX24" s="208" t="s">
        <v>535</v>
      </c>
      <c r="FWY24" s="208" t="s">
        <v>535</v>
      </c>
      <c r="FWZ24" s="208" t="s">
        <v>535</v>
      </c>
      <c r="FXA24" s="208" t="s">
        <v>535</v>
      </c>
      <c r="FXB24" s="208" t="s">
        <v>535</v>
      </c>
      <c r="FXC24" s="208" t="s">
        <v>535</v>
      </c>
      <c r="FXD24" s="208" t="s">
        <v>535</v>
      </c>
      <c r="FXE24" s="208" t="s">
        <v>535</v>
      </c>
      <c r="FXF24" s="208" t="s">
        <v>535</v>
      </c>
      <c r="FXG24" s="208" t="s">
        <v>535</v>
      </c>
      <c r="FXH24" s="208" t="s">
        <v>535</v>
      </c>
      <c r="FXI24" s="208" t="s">
        <v>535</v>
      </c>
      <c r="FXJ24" s="208" t="s">
        <v>535</v>
      </c>
      <c r="FXK24" s="208" t="s">
        <v>535</v>
      </c>
      <c r="FXL24" s="208" t="s">
        <v>535</v>
      </c>
      <c r="FXM24" s="208" t="s">
        <v>535</v>
      </c>
      <c r="FXN24" s="208" t="s">
        <v>535</v>
      </c>
      <c r="FXO24" s="208" t="s">
        <v>535</v>
      </c>
      <c r="FXP24" s="208" t="s">
        <v>535</v>
      </c>
      <c r="FXQ24" s="208" t="s">
        <v>535</v>
      </c>
      <c r="FXR24" s="208" t="s">
        <v>535</v>
      </c>
      <c r="FXS24" s="208" t="s">
        <v>535</v>
      </c>
      <c r="FXT24" s="208" t="s">
        <v>535</v>
      </c>
      <c r="FXU24" s="208" t="s">
        <v>535</v>
      </c>
      <c r="FXV24" s="208" t="s">
        <v>535</v>
      </c>
      <c r="FXW24" s="208" t="s">
        <v>535</v>
      </c>
      <c r="FXX24" s="208" t="s">
        <v>535</v>
      </c>
      <c r="FXY24" s="208" t="s">
        <v>535</v>
      </c>
      <c r="FXZ24" s="208" t="s">
        <v>535</v>
      </c>
      <c r="FYA24" s="208" t="s">
        <v>535</v>
      </c>
      <c r="FYB24" s="208" t="s">
        <v>535</v>
      </c>
      <c r="FYC24" s="208" t="s">
        <v>535</v>
      </c>
      <c r="FYD24" s="208" t="s">
        <v>535</v>
      </c>
      <c r="FYE24" s="208" t="s">
        <v>535</v>
      </c>
      <c r="FYF24" s="208" t="s">
        <v>535</v>
      </c>
      <c r="FYG24" s="208" t="s">
        <v>535</v>
      </c>
      <c r="FYH24" s="208" t="s">
        <v>535</v>
      </c>
      <c r="FYI24" s="208" t="s">
        <v>535</v>
      </c>
      <c r="FYJ24" s="208" t="s">
        <v>535</v>
      </c>
      <c r="FYK24" s="208" t="s">
        <v>535</v>
      </c>
      <c r="FYL24" s="208" t="s">
        <v>535</v>
      </c>
      <c r="FYM24" s="208" t="s">
        <v>535</v>
      </c>
      <c r="FYN24" s="208" t="s">
        <v>535</v>
      </c>
      <c r="FYO24" s="208" t="s">
        <v>535</v>
      </c>
      <c r="FYP24" s="208" t="s">
        <v>535</v>
      </c>
      <c r="FYQ24" s="208" t="s">
        <v>535</v>
      </c>
      <c r="FYR24" s="208" t="s">
        <v>535</v>
      </c>
      <c r="FYS24" s="208" t="s">
        <v>535</v>
      </c>
      <c r="FYT24" s="208" t="s">
        <v>535</v>
      </c>
      <c r="FYU24" s="208" t="s">
        <v>535</v>
      </c>
      <c r="FYV24" s="208" t="s">
        <v>535</v>
      </c>
      <c r="FYW24" s="208" t="s">
        <v>535</v>
      </c>
      <c r="FYX24" s="208" t="s">
        <v>535</v>
      </c>
      <c r="FYY24" s="208" t="s">
        <v>535</v>
      </c>
      <c r="FYZ24" s="208" t="s">
        <v>535</v>
      </c>
      <c r="FZA24" s="208" t="s">
        <v>535</v>
      </c>
      <c r="FZB24" s="208" t="s">
        <v>535</v>
      </c>
      <c r="FZC24" s="208" t="s">
        <v>535</v>
      </c>
      <c r="FZD24" s="208" t="s">
        <v>535</v>
      </c>
      <c r="FZE24" s="208" t="s">
        <v>535</v>
      </c>
      <c r="FZF24" s="208" t="s">
        <v>535</v>
      </c>
      <c r="FZG24" s="208" t="s">
        <v>535</v>
      </c>
      <c r="FZH24" s="208" t="s">
        <v>535</v>
      </c>
      <c r="FZI24" s="208" t="s">
        <v>535</v>
      </c>
      <c r="FZJ24" s="208" t="s">
        <v>535</v>
      </c>
      <c r="FZK24" s="208" t="s">
        <v>535</v>
      </c>
      <c r="FZL24" s="208" t="s">
        <v>535</v>
      </c>
      <c r="FZM24" s="208" t="s">
        <v>535</v>
      </c>
      <c r="FZN24" s="208" t="s">
        <v>535</v>
      </c>
      <c r="FZO24" s="208" t="s">
        <v>535</v>
      </c>
      <c r="FZP24" s="208" t="s">
        <v>535</v>
      </c>
      <c r="FZQ24" s="208" t="s">
        <v>535</v>
      </c>
      <c r="FZR24" s="208" t="s">
        <v>535</v>
      </c>
      <c r="FZS24" s="208" t="s">
        <v>535</v>
      </c>
      <c r="FZT24" s="208" t="s">
        <v>535</v>
      </c>
      <c r="FZU24" s="208" t="s">
        <v>535</v>
      </c>
      <c r="FZV24" s="208" t="s">
        <v>535</v>
      </c>
      <c r="FZW24" s="208" t="s">
        <v>535</v>
      </c>
      <c r="FZX24" s="208" t="s">
        <v>535</v>
      </c>
      <c r="FZY24" s="208" t="s">
        <v>535</v>
      </c>
      <c r="FZZ24" s="208" t="s">
        <v>535</v>
      </c>
      <c r="GAA24" s="208" t="s">
        <v>535</v>
      </c>
      <c r="GAB24" s="208" t="s">
        <v>535</v>
      </c>
      <c r="GAC24" s="208" t="s">
        <v>535</v>
      </c>
      <c r="GAD24" s="208" t="s">
        <v>535</v>
      </c>
      <c r="GAE24" s="208" t="s">
        <v>535</v>
      </c>
      <c r="GAF24" s="208" t="s">
        <v>535</v>
      </c>
      <c r="GAG24" s="208" t="s">
        <v>535</v>
      </c>
      <c r="GAH24" s="208" t="s">
        <v>535</v>
      </c>
      <c r="GAI24" s="208" t="s">
        <v>535</v>
      </c>
      <c r="GAJ24" s="208" t="s">
        <v>535</v>
      </c>
      <c r="GAK24" s="208" t="s">
        <v>535</v>
      </c>
      <c r="GAL24" s="208" t="s">
        <v>535</v>
      </c>
      <c r="GAM24" s="208" t="s">
        <v>535</v>
      </c>
      <c r="GAN24" s="208" t="s">
        <v>535</v>
      </c>
      <c r="GAO24" s="208" t="s">
        <v>535</v>
      </c>
      <c r="GAP24" s="208" t="s">
        <v>535</v>
      </c>
      <c r="GAQ24" s="208" t="s">
        <v>535</v>
      </c>
      <c r="GAR24" s="208" t="s">
        <v>535</v>
      </c>
      <c r="GAS24" s="208" t="s">
        <v>535</v>
      </c>
      <c r="GAT24" s="208" t="s">
        <v>535</v>
      </c>
      <c r="GAU24" s="208" t="s">
        <v>535</v>
      </c>
      <c r="GAV24" s="208" t="s">
        <v>535</v>
      </c>
      <c r="GAW24" s="208" t="s">
        <v>535</v>
      </c>
      <c r="GAX24" s="208" t="s">
        <v>535</v>
      </c>
      <c r="GAY24" s="208" t="s">
        <v>535</v>
      </c>
      <c r="GAZ24" s="208" t="s">
        <v>535</v>
      </c>
      <c r="GBA24" s="208" t="s">
        <v>535</v>
      </c>
      <c r="GBB24" s="208" t="s">
        <v>535</v>
      </c>
      <c r="GBC24" s="208" t="s">
        <v>535</v>
      </c>
      <c r="GBD24" s="208" t="s">
        <v>535</v>
      </c>
      <c r="GBE24" s="208" t="s">
        <v>535</v>
      </c>
      <c r="GBF24" s="208" t="s">
        <v>535</v>
      </c>
      <c r="GBG24" s="208" t="s">
        <v>535</v>
      </c>
      <c r="GBH24" s="208" t="s">
        <v>535</v>
      </c>
      <c r="GBI24" s="208" t="s">
        <v>535</v>
      </c>
      <c r="GBJ24" s="208" t="s">
        <v>535</v>
      </c>
      <c r="GBK24" s="208" t="s">
        <v>535</v>
      </c>
      <c r="GBL24" s="208" t="s">
        <v>535</v>
      </c>
      <c r="GBM24" s="208" t="s">
        <v>535</v>
      </c>
      <c r="GBN24" s="208" t="s">
        <v>535</v>
      </c>
      <c r="GBO24" s="208" t="s">
        <v>535</v>
      </c>
      <c r="GBP24" s="208" t="s">
        <v>535</v>
      </c>
      <c r="GBQ24" s="208" t="s">
        <v>535</v>
      </c>
      <c r="GBR24" s="208" t="s">
        <v>535</v>
      </c>
      <c r="GBS24" s="208" t="s">
        <v>535</v>
      </c>
      <c r="GBT24" s="208" t="s">
        <v>535</v>
      </c>
      <c r="GBU24" s="208" t="s">
        <v>535</v>
      </c>
      <c r="GBV24" s="208" t="s">
        <v>535</v>
      </c>
      <c r="GBW24" s="208" t="s">
        <v>535</v>
      </c>
      <c r="GBX24" s="208" t="s">
        <v>535</v>
      </c>
      <c r="GBY24" s="208" t="s">
        <v>535</v>
      </c>
      <c r="GBZ24" s="208" t="s">
        <v>535</v>
      </c>
      <c r="GCA24" s="208" t="s">
        <v>535</v>
      </c>
      <c r="GCB24" s="208" t="s">
        <v>535</v>
      </c>
      <c r="GCC24" s="208" t="s">
        <v>535</v>
      </c>
      <c r="GCD24" s="208" t="s">
        <v>535</v>
      </c>
      <c r="GCE24" s="208" t="s">
        <v>535</v>
      </c>
      <c r="GCF24" s="208" t="s">
        <v>535</v>
      </c>
      <c r="GCG24" s="208" t="s">
        <v>535</v>
      </c>
      <c r="GCH24" s="208" t="s">
        <v>535</v>
      </c>
      <c r="GCI24" s="208" t="s">
        <v>535</v>
      </c>
      <c r="GCJ24" s="208" t="s">
        <v>535</v>
      </c>
      <c r="GCK24" s="208" t="s">
        <v>535</v>
      </c>
      <c r="GCL24" s="208" t="s">
        <v>535</v>
      </c>
      <c r="GCM24" s="208" t="s">
        <v>535</v>
      </c>
      <c r="GCN24" s="208" t="s">
        <v>535</v>
      </c>
      <c r="GCO24" s="208" t="s">
        <v>535</v>
      </c>
      <c r="GCP24" s="208" t="s">
        <v>535</v>
      </c>
      <c r="GCQ24" s="208" t="s">
        <v>535</v>
      </c>
      <c r="GCR24" s="208" t="s">
        <v>535</v>
      </c>
      <c r="GCS24" s="208" t="s">
        <v>535</v>
      </c>
      <c r="GCT24" s="208" t="s">
        <v>535</v>
      </c>
      <c r="GCU24" s="208" t="s">
        <v>535</v>
      </c>
      <c r="GCV24" s="208" t="s">
        <v>535</v>
      </c>
      <c r="GCW24" s="208" t="s">
        <v>535</v>
      </c>
      <c r="GCX24" s="208" t="s">
        <v>535</v>
      </c>
      <c r="GCY24" s="208" t="s">
        <v>535</v>
      </c>
      <c r="GCZ24" s="208" t="s">
        <v>535</v>
      </c>
      <c r="GDA24" s="208" t="s">
        <v>535</v>
      </c>
      <c r="GDB24" s="208" t="s">
        <v>535</v>
      </c>
      <c r="GDC24" s="208" t="s">
        <v>535</v>
      </c>
      <c r="GDD24" s="208" t="s">
        <v>535</v>
      </c>
      <c r="GDE24" s="208" t="s">
        <v>535</v>
      </c>
      <c r="GDF24" s="208" t="s">
        <v>535</v>
      </c>
      <c r="GDG24" s="208" t="s">
        <v>535</v>
      </c>
      <c r="GDH24" s="208" t="s">
        <v>535</v>
      </c>
      <c r="GDI24" s="208" t="s">
        <v>535</v>
      </c>
      <c r="GDJ24" s="208" t="s">
        <v>535</v>
      </c>
      <c r="GDK24" s="208" t="s">
        <v>535</v>
      </c>
      <c r="GDL24" s="208" t="s">
        <v>535</v>
      </c>
      <c r="GDM24" s="208" t="s">
        <v>535</v>
      </c>
      <c r="GDN24" s="208" t="s">
        <v>535</v>
      </c>
      <c r="GDO24" s="208" t="s">
        <v>535</v>
      </c>
      <c r="GDP24" s="208" t="s">
        <v>535</v>
      </c>
      <c r="GDQ24" s="208" t="s">
        <v>535</v>
      </c>
      <c r="GDR24" s="208" t="s">
        <v>535</v>
      </c>
      <c r="GDS24" s="208" t="s">
        <v>535</v>
      </c>
      <c r="GDT24" s="208" t="s">
        <v>535</v>
      </c>
      <c r="GDU24" s="208" t="s">
        <v>535</v>
      </c>
      <c r="GDV24" s="208" t="s">
        <v>535</v>
      </c>
      <c r="GDW24" s="208" t="s">
        <v>535</v>
      </c>
      <c r="GDX24" s="208" t="s">
        <v>535</v>
      </c>
      <c r="GDY24" s="208" t="s">
        <v>535</v>
      </c>
      <c r="GDZ24" s="208" t="s">
        <v>535</v>
      </c>
      <c r="GEA24" s="208" t="s">
        <v>535</v>
      </c>
      <c r="GEB24" s="208" t="s">
        <v>535</v>
      </c>
      <c r="GEC24" s="208" t="s">
        <v>535</v>
      </c>
      <c r="GED24" s="208" t="s">
        <v>535</v>
      </c>
      <c r="GEE24" s="208" t="s">
        <v>535</v>
      </c>
      <c r="GEF24" s="208" t="s">
        <v>535</v>
      </c>
      <c r="GEG24" s="208" t="s">
        <v>535</v>
      </c>
      <c r="GEH24" s="208" t="s">
        <v>535</v>
      </c>
      <c r="GEI24" s="208" t="s">
        <v>535</v>
      </c>
      <c r="GEJ24" s="208" t="s">
        <v>535</v>
      </c>
      <c r="GEK24" s="208" t="s">
        <v>535</v>
      </c>
      <c r="GEL24" s="208" t="s">
        <v>535</v>
      </c>
      <c r="GEM24" s="208" t="s">
        <v>535</v>
      </c>
      <c r="GEN24" s="208" t="s">
        <v>535</v>
      </c>
      <c r="GEO24" s="208" t="s">
        <v>535</v>
      </c>
      <c r="GEP24" s="208" t="s">
        <v>535</v>
      </c>
      <c r="GEQ24" s="208" t="s">
        <v>535</v>
      </c>
      <c r="GER24" s="208" t="s">
        <v>535</v>
      </c>
      <c r="GES24" s="208" t="s">
        <v>535</v>
      </c>
      <c r="GET24" s="208" t="s">
        <v>535</v>
      </c>
      <c r="GEU24" s="208" t="s">
        <v>535</v>
      </c>
      <c r="GEV24" s="208" t="s">
        <v>535</v>
      </c>
      <c r="GEW24" s="208" t="s">
        <v>535</v>
      </c>
      <c r="GEX24" s="208" t="s">
        <v>535</v>
      </c>
      <c r="GEY24" s="208" t="s">
        <v>535</v>
      </c>
      <c r="GEZ24" s="208" t="s">
        <v>535</v>
      </c>
      <c r="GFA24" s="208" t="s">
        <v>535</v>
      </c>
      <c r="GFB24" s="208" t="s">
        <v>535</v>
      </c>
      <c r="GFC24" s="208" t="s">
        <v>535</v>
      </c>
      <c r="GFD24" s="208" t="s">
        <v>535</v>
      </c>
      <c r="GFE24" s="208" t="s">
        <v>535</v>
      </c>
      <c r="GFF24" s="208" t="s">
        <v>535</v>
      </c>
      <c r="GFG24" s="208" t="s">
        <v>535</v>
      </c>
      <c r="GFH24" s="208" t="s">
        <v>535</v>
      </c>
      <c r="GFI24" s="208" t="s">
        <v>535</v>
      </c>
      <c r="GFJ24" s="208" t="s">
        <v>535</v>
      </c>
      <c r="GFK24" s="208" t="s">
        <v>535</v>
      </c>
      <c r="GFL24" s="208" t="s">
        <v>535</v>
      </c>
      <c r="GFM24" s="208" t="s">
        <v>535</v>
      </c>
      <c r="GFN24" s="208" t="s">
        <v>535</v>
      </c>
      <c r="GFO24" s="208" t="s">
        <v>535</v>
      </c>
      <c r="GFP24" s="208" t="s">
        <v>535</v>
      </c>
      <c r="GFQ24" s="208" t="s">
        <v>535</v>
      </c>
      <c r="GFR24" s="208" t="s">
        <v>535</v>
      </c>
      <c r="GFS24" s="208" t="s">
        <v>535</v>
      </c>
      <c r="GFT24" s="208" t="s">
        <v>535</v>
      </c>
      <c r="GFU24" s="208" t="s">
        <v>535</v>
      </c>
      <c r="GFV24" s="208" t="s">
        <v>535</v>
      </c>
      <c r="GFW24" s="208" t="s">
        <v>535</v>
      </c>
      <c r="GFX24" s="208" t="s">
        <v>535</v>
      </c>
      <c r="GFY24" s="208" t="s">
        <v>535</v>
      </c>
      <c r="GFZ24" s="208" t="s">
        <v>535</v>
      </c>
      <c r="GGA24" s="208" t="s">
        <v>535</v>
      </c>
      <c r="GGB24" s="208" t="s">
        <v>535</v>
      </c>
      <c r="GGC24" s="208" t="s">
        <v>535</v>
      </c>
      <c r="GGD24" s="208" t="s">
        <v>535</v>
      </c>
      <c r="GGE24" s="208" t="s">
        <v>535</v>
      </c>
      <c r="GGF24" s="208" t="s">
        <v>535</v>
      </c>
      <c r="GGG24" s="208" t="s">
        <v>535</v>
      </c>
      <c r="GGH24" s="208" t="s">
        <v>535</v>
      </c>
      <c r="GGI24" s="208" t="s">
        <v>535</v>
      </c>
      <c r="GGJ24" s="208" t="s">
        <v>535</v>
      </c>
      <c r="GGK24" s="208" t="s">
        <v>535</v>
      </c>
      <c r="GGL24" s="208" t="s">
        <v>535</v>
      </c>
      <c r="GGM24" s="208" t="s">
        <v>535</v>
      </c>
      <c r="GGN24" s="208" t="s">
        <v>535</v>
      </c>
      <c r="GGO24" s="208" t="s">
        <v>535</v>
      </c>
      <c r="GGP24" s="208" t="s">
        <v>535</v>
      </c>
      <c r="GGQ24" s="208" t="s">
        <v>535</v>
      </c>
      <c r="GGR24" s="208" t="s">
        <v>535</v>
      </c>
      <c r="GGS24" s="208" t="s">
        <v>535</v>
      </c>
      <c r="GGT24" s="208" t="s">
        <v>535</v>
      </c>
      <c r="GGU24" s="208" t="s">
        <v>535</v>
      </c>
      <c r="GGV24" s="208" t="s">
        <v>535</v>
      </c>
      <c r="GGW24" s="208" t="s">
        <v>535</v>
      </c>
      <c r="GGX24" s="208" t="s">
        <v>535</v>
      </c>
      <c r="GGY24" s="208" t="s">
        <v>535</v>
      </c>
      <c r="GGZ24" s="208" t="s">
        <v>535</v>
      </c>
      <c r="GHA24" s="208" t="s">
        <v>535</v>
      </c>
      <c r="GHB24" s="208" t="s">
        <v>535</v>
      </c>
      <c r="GHC24" s="208" t="s">
        <v>535</v>
      </c>
      <c r="GHD24" s="208" t="s">
        <v>535</v>
      </c>
      <c r="GHE24" s="208" t="s">
        <v>535</v>
      </c>
      <c r="GHF24" s="208" t="s">
        <v>535</v>
      </c>
      <c r="GHG24" s="208" t="s">
        <v>535</v>
      </c>
      <c r="GHH24" s="208" t="s">
        <v>535</v>
      </c>
      <c r="GHI24" s="208" t="s">
        <v>535</v>
      </c>
      <c r="GHJ24" s="208" t="s">
        <v>535</v>
      </c>
      <c r="GHK24" s="208" t="s">
        <v>535</v>
      </c>
      <c r="GHL24" s="208" t="s">
        <v>535</v>
      </c>
      <c r="GHM24" s="208" t="s">
        <v>535</v>
      </c>
      <c r="GHN24" s="208" t="s">
        <v>535</v>
      </c>
      <c r="GHO24" s="208" t="s">
        <v>535</v>
      </c>
      <c r="GHP24" s="208" t="s">
        <v>535</v>
      </c>
      <c r="GHQ24" s="208" t="s">
        <v>535</v>
      </c>
      <c r="GHR24" s="208" t="s">
        <v>535</v>
      </c>
      <c r="GHS24" s="208" t="s">
        <v>535</v>
      </c>
      <c r="GHT24" s="208" t="s">
        <v>535</v>
      </c>
      <c r="GHU24" s="208" t="s">
        <v>535</v>
      </c>
      <c r="GHV24" s="208" t="s">
        <v>535</v>
      </c>
      <c r="GHW24" s="208" t="s">
        <v>535</v>
      </c>
      <c r="GHX24" s="208" t="s">
        <v>535</v>
      </c>
      <c r="GHY24" s="208" t="s">
        <v>535</v>
      </c>
      <c r="GHZ24" s="208" t="s">
        <v>535</v>
      </c>
      <c r="GIA24" s="208" t="s">
        <v>535</v>
      </c>
      <c r="GIB24" s="208" t="s">
        <v>535</v>
      </c>
      <c r="GIC24" s="208" t="s">
        <v>535</v>
      </c>
      <c r="GID24" s="208" t="s">
        <v>535</v>
      </c>
      <c r="GIE24" s="208" t="s">
        <v>535</v>
      </c>
      <c r="GIF24" s="208" t="s">
        <v>535</v>
      </c>
      <c r="GIG24" s="208" t="s">
        <v>535</v>
      </c>
      <c r="GIH24" s="208" t="s">
        <v>535</v>
      </c>
      <c r="GII24" s="208" t="s">
        <v>535</v>
      </c>
      <c r="GIJ24" s="208" t="s">
        <v>535</v>
      </c>
      <c r="GIK24" s="208" t="s">
        <v>535</v>
      </c>
      <c r="GIL24" s="208" t="s">
        <v>535</v>
      </c>
      <c r="GIM24" s="208" t="s">
        <v>535</v>
      </c>
      <c r="GIN24" s="208" t="s">
        <v>535</v>
      </c>
      <c r="GIO24" s="208" t="s">
        <v>535</v>
      </c>
      <c r="GIP24" s="208" t="s">
        <v>535</v>
      </c>
      <c r="GIQ24" s="208" t="s">
        <v>535</v>
      </c>
      <c r="GIR24" s="208" t="s">
        <v>535</v>
      </c>
      <c r="GIS24" s="208" t="s">
        <v>535</v>
      </c>
      <c r="GIT24" s="208" t="s">
        <v>535</v>
      </c>
      <c r="GIU24" s="208" t="s">
        <v>535</v>
      </c>
      <c r="GIV24" s="208" t="s">
        <v>535</v>
      </c>
      <c r="GIW24" s="208" t="s">
        <v>535</v>
      </c>
      <c r="GIX24" s="208" t="s">
        <v>535</v>
      </c>
      <c r="GIY24" s="208" t="s">
        <v>535</v>
      </c>
      <c r="GIZ24" s="208" t="s">
        <v>535</v>
      </c>
      <c r="GJA24" s="208" t="s">
        <v>535</v>
      </c>
      <c r="GJB24" s="208" t="s">
        <v>535</v>
      </c>
      <c r="GJC24" s="208" t="s">
        <v>535</v>
      </c>
      <c r="GJD24" s="208" t="s">
        <v>535</v>
      </c>
      <c r="GJE24" s="208" t="s">
        <v>535</v>
      </c>
      <c r="GJF24" s="208" t="s">
        <v>535</v>
      </c>
      <c r="GJG24" s="208" t="s">
        <v>535</v>
      </c>
      <c r="GJH24" s="208" t="s">
        <v>535</v>
      </c>
      <c r="GJI24" s="208" t="s">
        <v>535</v>
      </c>
      <c r="GJJ24" s="208" t="s">
        <v>535</v>
      </c>
      <c r="GJK24" s="208" t="s">
        <v>535</v>
      </c>
      <c r="GJL24" s="208" t="s">
        <v>535</v>
      </c>
      <c r="GJM24" s="208" t="s">
        <v>535</v>
      </c>
      <c r="GJN24" s="208" t="s">
        <v>535</v>
      </c>
      <c r="GJO24" s="208" t="s">
        <v>535</v>
      </c>
      <c r="GJP24" s="208" t="s">
        <v>535</v>
      </c>
      <c r="GJQ24" s="208" t="s">
        <v>535</v>
      </c>
      <c r="GJR24" s="208" t="s">
        <v>535</v>
      </c>
      <c r="GJS24" s="208" t="s">
        <v>535</v>
      </c>
      <c r="GJT24" s="208" t="s">
        <v>535</v>
      </c>
      <c r="GJU24" s="208" t="s">
        <v>535</v>
      </c>
      <c r="GJV24" s="208" t="s">
        <v>535</v>
      </c>
      <c r="GJW24" s="208" t="s">
        <v>535</v>
      </c>
      <c r="GJX24" s="208" t="s">
        <v>535</v>
      </c>
      <c r="GJY24" s="208" t="s">
        <v>535</v>
      </c>
      <c r="GJZ24" s="208" t="s">
        <v>535</v>
      </c>
      <c r="GKA24" s="208" t="s">
        <v>535</v>
      </c>
      <c r="GKB24" s="208" t="s">
        <v>535</v>
      </c>
      <c r="GKC24" s="208" t="s">
        <v>535</v>
      </c>
      <c r="GKD24" s="208" t="s">
        <v>535</v>
      </c>
      <c r="GKE24" s="208" t="s">
        <v>535</v>
      </c>
      <c r="GKF24" s="208" t="s">
        <v>535</v>
      </c>
      <c r="GKG24" s="208" t="s">
        <v>535</v>
      </c>
      <c r="GKH24" s="208" t="s">
        <v>535</v>
      </c>
      <c r="GKI24" s="208" t="s">
        <v>535</v>
      </c>
      <c r="GKJ24" s="208" t="s">
        <v>535</v>
      </c>
      <c r="GKK24" s="208" t="s">
        <v>535</v>
      </c>
      <c r="GKL24" s="208" t="s">
        <v>535</v>
      </c>
      <c r="GKM24" s="208" t="s">
        <v>535</v>
      </c>
      <c r="GKN24" s="208" t="s">
        <v>535</v>
      </c>
      <c r="GKO24" s="208" t="s">
        <v>535</v>
      </c>
      <c r="GKP24" s="208" t="s">
        <v>535</v>
      </c>
      <c r="GKQ24" s="208" t="s">
        <v>535</v>
      </c>
      <c r="GKR24" s="208" t="s">
        <v>535</v>
      </c>
      <c r="GKS24" s="208" t="s">
        <v>535</v>
      </c>
      <c r="GKT24" s="208" t="s">
        <v>535</v>
      </c>
      <c r="GKU24" s="208" t="s">
        <v>535</v>
      </c>
      <c r="GKV24" s="208" t="s">
        <v>535</v>
      </c>
      <c r="GKW24" s="208" t="s">
        <v>535</v>
      </c>
      <c r="GKX24" s="208" t="s">
        <v>535</v>
      </c>
      <c r="GKY24" s="208" t="s">
        <v>535</v>
      </c>
      <c r="GKZ24" s="208" t="s">
        <v>535</v>
      </c>
      <c r="GLA24" s="208" t="s">
        <v>535</v>
      </c>
      <c r="GLB24" s="208" t="s">
        <v>535</v>
      </c>
      <c r="GLC24" s="208" t="s">
        <v>535</v>
      </c>
      <c r="GLD24" s="208" t="s">
        <v>535</v>
      </c>
      <c r="GLE24" s="208" t="s">
        <v>535</v>
      </c>
      <c r="GLF24" s="208" t="s">
        <v>535</v>
      </c>
      <c r="GLG24" s="208" t="s">
        <v>535</v>
      </c>
      <c r="GLH24" s="208" t="s">
        <v>535</v>
      </c>
      <c r="GLI24" s="208" t="s">
        <v>535</v>
      </c>
      <c r="GLJ24" s="208" t="s">
        <v>535</v>
      </c>
      <c r="GLK24" s="208" t="s">
        <v>535</v>
      </c>
      <c r="GLL24" s="208" t="s">
        <v>535</v>
      </c>
      <c r="GLM24" s="208" t="s">
        <v>535</v>
      </c>
      <c r="GLN24" s="208" t="s">
        <v>535</v>
      </c>
      <c r="GLO24" s="208" t="s">
        <v>535</v>
      </c>
      <c r="GLP24" s="208" t="s">
        <v>535</v>
      </c>
      <c r="GLQ24" s="208" t="s">
        <v>535</v>
      </c>
      <c r="GLR24" s="208" t="s">
        <v>535</v>
      </c>
      <c r="GLS24" s="208" t="s">
        <v>535</v>
      </c>
      <c r="GLT24" s="208" t="s">
        <v>535</v>
      </c>
      <c r="GLU24" s="208" t="s">
        <v>535</v>
      </c>
      <c r="GLV24" s="208" t="s">
        <v>535</v>
      </c>
      <c r="GLW24" s="208" t="s">
        <v>535</v>
      </c>
      <c r="GLX24" s="208" t="s">
        <v>535</v>
      </c>
      <c r="GLY24" s="208" t="s">
        <v>535</v>
      </c>
      <c r="GLZ24" s="208" t="s">
        <v>535</v>
      </c>
      <c r="GMA24" s="208" t="s">
        <v>535</v>
      </c>
      <c r="GMB24" s="208" t="s">
        <v>535</v>
      </c>
      <c r="GMC24" s="208" t="s">
        <v>535</v>
      </c>
      <c r="GMD24" s="208" t="s">
        <v>535</v>
      </c>
      <c r="GME24" s="208" t="s">
        <v>535</v>
      </c>
      <c r="GMF24" s="208" t="s">
        <v>535</v>
      </c>
      <c r="GMG24" s="208" t="s">
        <v>535</v>
      </c>
      <c r="GMH24" s="208" t="s">
        <v>535</v>
      </c>
      <c r="GMI24" s="208" t="s">
        <v>535</v>
      </c>
      <c r="GMJ24" s="208" t="s">
        <v>535</v>
      </c>
      <c r="GMK24" s="208" t="s">
        <v>535</v>
      </c>
      <c r="GML24" s="208" t="s">
        <v>535</v>
      </c>
      <c r="GMM24" s="208" t="s">
        <v>535</v>
      </c>
      <c r="GMN24" s="208" t="s">
        <v>535</v>
      </c>
      <c r="GMO24" s="208" t="s">
        <v>535</v>
      </c>
      <c r="GMP24" s="208" t="s">
        <v>535</v>
      </c>
      <c r="GMQ24" s="208" t="s">
        <v>535</v>
      </c>
      <c r="GMR24" s="208" t="s">
        <v>535</v>
      </c>
      <c r="GMS24" s="208" t="s">
        <v>535</v>
      </c>
      <c r="GMT24" s="208" t="s">
        <v>535</v>
      </c>
      <c r="GMU24" s="208" t="s">
        <v>535</v>
      </c>
      <c r="GMV24" s="208" t="s">
        <v>535</v>
      </c>
      <c r="GMW24" s="208" t="s">
        <v>535</v>
      </c>
      <c r="GMX24" s="208" t="s">
        <v>535</v>
      </c>
      <c r="GMY24" s="208" t="s">
        <v>535</v>
      </c>
      <c r="GMZ24" s="208" t="s">
        <v>535</v>
      </c>
      <c r="GNA24" s="208" t="s">
        <v>535</v>
      </c>
      <c r="GNB24" s="208" t="s">
        <v>535</v>
      </c>
      <c r="GNC24" s="208" t="s">
        <v>535</v>
      </c>
      <c r="GND24" s="208" t="s">
        <v>535</v>
      </c>
      <c r="GNE24" s="208" t="s">
        <v>535</v>
      </c>
      <c r="GNF24" s="208" t="s">
        <v>535</v>
      </c>
      <c r="GNG24" s="208" t="s">
        <v>535</v>
      </c>
      <c r="GNH24" s="208" t="s">
        <v>535</v>
      </c>
      <c r="GNI24" s="208" t="s">
        <v>535</v>
      </c>
      <c r="GNJ24" s="208" t="s">
        <v>535</v>
      </c>
      <c r="GNK24" s="208" t="s">
        <v>535</v>
      </c>
      <c r="GNL24" s="208" t="s">
        <v>535</v>
      </c>
      <c r="GNM24" s="208" t="s">
        <v>535</v>
      </c>
      <c r="GNN24" s="208" t="s">
        <v>535</v>
      </c>
      <c r="GNO24" s="208" t="s">
        <v>535</v>
      </c>
      <c r="GNP24" s="208" t="s">
        <v>535</v>
      </c>
      <c r="GNQ24" s="208" t="s">
        <v>535</v>
      </c>
      <c r="GNR24" s="208" t="s">
        <v>535</v>
      </c>
      <c r="GNS24" s="208" t="s">
        <v>535</v>
      </c>
      <c r="GNT24" s="208" t="s">
        <v>535</v>
      </c>
      <c r="GNU24" s="208" t="s">
        <v>535</v>
      </c>
      <c r="GNV24" s="208" t="s">
        <v>535</v>
      </c>
      <c r="GNW24" s="208" t="s">
        <v>535</v>
      </c>
      <c r="GNX24" s="208" t="s">
        <v>535</v>
      </c>
      <c r="GNY24" s="208" t="s">
        <v>535</v>
      </c>
      <c r="GNZ24" s="208" t="s">
        <v>535</v>
      </c>
      <c r="GOA24" s="208" t="s">
        <v>535</v>
      </c>
      <c r="GOB24" s="208" t="s">
        <v>535</v>
      </c>
      <c r="GOC24" s="208" t="s">
        <v>535</v>
      </c>
      <c r="GOD24" s="208" t="s">
        <v>535</v>
      </c>
      <c r="GOE24" s="208" t="s">
        <v>535</v>
      </c>
      <c r="GOF24" s="208" t="s">
        <v>535</v>
      </c>
      <c r="GOG24" s="208" t="s">
        <v>535</v>
      </c>
      <c r="GOH24" s="208" t="s">
        <v>535</v>
      </c>
      <c r="GOI24" s="208" t="s">
        <v>535</v>
      </c>
      <c r="GOJ24" s="208" t="s">
        <v>535</v>
      </c>
      <c r="GOK24" s="208" t="s">
        <v>535</v>
      </c>
      <c r="GOL24" s="208" t="s">
        <v>535</v>
      </c>
      <c r="GOM24" s="208" t="s">
        <v>535</v>
      </c>
      <c r="GON24" s="208" t="s">
        <v>535</v>
      </c>
      <c r="GOO24" s="208" t="s">
        <v>535</v>
      </c>
      <c r="GOP24" s="208" t="s">
        <v>535</v>
      </c>
      <c r="GOQ24" s="208" t="s">
        <v>535</v>
      </c>
      <c r="GOR24" s="208" t="s">
        <v>535</v>
      </c>
      <c r="GOS24" s="208" t="s">
        <v>535</v>
      </c>
      <c r="GOT24" s="208" t="s">
        <v>535</v>
      </c>
      <c r="GOU24" s="208" t="s">
        <v>535</v>
      </c>
      <c r="GOV24" s="208" t="s">
        <v>535</v>
      </c>
      <c r="GOW24" s="208" t="s">
        <v>535</v>
      </c>
      <c r="GOX24" s="208" t="s">
        <v>535</v>
      </c>
      <c r="GOY24" s="208" t="s">
        <v>535</v>
      </c>
      <c r="GOZ24" s="208" t="s">
        <v>535</v>
      </c>
      <c r="GPA24" s="208" t="s">
        <v>535</v>
      </c>
      <c r="GPB24" s="208" t="s">
        <v>535</v>
      </c>
      <c r="GPC24" s="208" t="s">
        <v>535</v>
      </c>
      <c r="GPD24" s="208" t="s">
        <v>535</v>
      </c>
      <c r="GPE24" s="208" t="s">
        <v>535</v>
      </c>
      <c r="GPF24" s="208" t="s">
        <v>535</v>
      </c>
      <c r="GPG24" s="208" t="s">
        <v>535</v>
      </c>
      <c r="GPH24" s="208" t="s">
        <v>535</v>
      </c>
      <c r="GPI24" s="208" t="s">
        <v>535</v>
      </c>
      <c r="GPJ24" s="208" t="s">
        <v>535</v>
      </c>
      <c r="GPK24" s="208" t="s">
        <v>535</v>
      </c>
      <c r="GPL24" s="208" t="s">
        <v>535</v>
      </c>
      <c r="GPM24" s="208" t="s">
        <v>535</v>
      </c>
      <c r="GPN24" s="208" t="s">
        <v>535</v>
      </c>
      <c r="GPO24" s="208" t="s">
        <v>535</v>
      </c>
      <c r="GPP24" s="208" t="s">
        <v>535</v>
      </c>
      <c r="GPQ24" s="208" t="s">
        <v>535</v>
      </c>
      <c r="GPR24" s="208" t="s">
        <v>535</v>
      </c>
      <c r="GPS24" s="208" t="s">
        <v>535</v>
      </c>
      <c r="GPT24" s="208" t="s">
        <v>535</v>
      </c>
      <c r="GPU24" s="208" t="s">
        <v>535</v>
      </c>
      <c r="GPV24" s="208" t="s">
        <v>535</v>
      </c>
      <c r="GPW24" s="208" t="s">
        <v>535</v>
      </c>
      <c r="GPX24" s="208" t="s">
        <v>535</v>
      </c>
      <c r="GPY24" s="208" t="s">
        <v>535</v>
      </c>
      <c r="GPZ24" s="208" t="s">
        <v>535</v>
      </c>
      <c r="GQA24" s="208" t="s">
        <v>535</v>
      </c>
      <c r="GQB24" s="208" t="s">
        <v>535</v>
      </c>
      <c r="GQC24" s="208" t="s">
        <v>535</v>
      </c>
      <c r="GQD24" s="208" t="s">
        <v>535</v>
      </c>
      <c r="GQE24" s="208" t="s">
        <v>535</v>
      </c>
      <c r="GQF24" s="208" t="s">
        <v>535</v>
      </c>
      <c r="GQG24" s="208" t="s">
        <v>535</v>
      </c>
      <c r="GQH24" s="208" t="s">
        <v>535</v>
      </c>
      <c r="GQI24" s="208" t="s">
        <v>535</v>
      </c>
      <c r="GQJ24" s="208" t="s">
        <v>535</v>
      </c>
      <c r="GQK24" s="208" t="s">
        <v>535</v>
      </c>
      <c r="GQL24" s="208" t="s">
        <v>535</v>
      </c>
      <c r="GQM24" s="208" t="s">
        <v>535</v>
      </c>
      <c r="GQN24" s="208" t="s">
        <v>535</v>
      </c>
      <c r="GQO24" s="208" t="s">
        <v>535</v>
      </c>
      <c r="GQP24" s="208" t="s">
        <v>535</v>
      </c>
      <c r="GQQ24" s="208" t="s">
        <v>535</v>
      </c>
      <c r="GQR24" s="208" t="s">
        <v>535</v>
      </c>
      <c r="GQS24" s="208" t="s">
        <v>535</v>
      </c>
      <c r="GQT24" s="208" t="s">
        <v>535</v>
      </c>
      <c r="GQU24" s="208" t="s">
        <v>535</v>
      </c>
      <c r="GQV24" s="208" t="s">
        <v>535</v>
      </c>
      <c r="GQW24" s="208" t="s">
        <v>535</v>
      </c>
      <c r="GQX24" s="208" t="s">
        <v>535</v>
      </c>
      <c r="GQY24" s="208" t="s">
        <v>535</v>
      </c>
      <c r="GQZ24" s="208" t="s">
        <v>535</v>
      </c>
      <c r="GRA24" s="208" t="s">
        <v>535</v>
      </c>
      <c r="GRB24" s="208" t="s">
        <v>535</v>
      </c>
      <c r="GRC24" s="208" t="s">
        <v>535</v>
      </c>
      <c r="GRD24" s="208" t="s">
        <v>535</v>
      </c>
      <c r="GRE24" s="208" t="s">
        <v>535</v>
      </c>
      <c r="GRF24" s="208" t="s">
        <v>535</v>
      </c>
      <c r="GRG24" s="208" t="s">
        <v>535</v>
      </c>
      <c r="GRH24" s="208" t="s">
        <v>535</v>
      </c>
      <c r="GRI24" s="208" t="s">
        <v>535</v>
      </c>
      <c r="GRJ24" s="208" t="s">
        <v>535</v>
      </c>
      <c r="GRK24" s="208" t="s">
        <v>535</v>
      </c>
      <c r="GRL24" s="208" t="s">
        <v>535</v>
      </c>
      <c r="GRM24" s="208" t="s">
        <v>535</v>
      </c>
      <c r="GRN24" s="208" t="s">
        <v>535</v>
      </c>
      <c r="GRO24" s="208" t="s">
        <v>535</v>
      </c>
      <c r="GRP24" s="208" t="s">
        <v>535</v>
      </c>
      <c r="GRQ24" s="208" t="s">
        <v>535</v>
      </c>
      <c r="GRR24" s="208" t="s">
        <v>535</v>
      </c>
      <c r="GRS24" s="208" t="s">
        <v>535</v>
      </c>
      <c r="GRT24" s="208" t="s">
        <v>535</v>
      </c>
      <c r="GRU24" s="208" t="s">
        <v>535</v>
      </c>
      <c r="GRV24" s="208" t="s">
        <v>535</v>
      </c>
      <c r="GRW24" s="208" t="s">
        <v>535</v>
      </c>
      <c r="GRX24" s="208" t="s">
        <v>535</v>
      </c>
      <c r="GRY24" s="208" t="s">
        <v>535</v>
      </c>
      <c r="GRZ24" s="208" t="s">
        <v>535</v>
      </c>
      <c r="GSA24" s="208" t="s">
        <v>535</v>
      </c>
      <c r="GSB24" s="208" t="s">
        <v>535</v>
      </c>
      <c r="GSC24" s="208" t="s">
        <v>535</v>
      </c>
      <c r="GSD24" s="208" t="s">
        <v>535</v>
      </c>
      <c r="GSE24" s="208" t="s">
        <v>535</v>
      </c>
      <c r="GSF24" s="208" t="s">
        <v>535</v>
      </c>
      <c r="GSG24" s="208" t="s">
        <v>535</v>
      </c>
      <c r="GSH24" s="208" t="s">
        <v>535</v>
      </c>
      <c r="GSI24" s="208" t="s">
        <v>535</v>
      </c>
      <c r="GSJ24" s="208" t="s">
        <v>535</v>
      </c>
      <c r="GSK24" s="208" t="s">
        <v>535</v>
      </c>
      <c r="GSL24" s="208" t="s">
        <v>535</v>
      </c>
      <c r="GSM24" s="208" t="s">
        <v>535</v>
      </c>
      <c r="GSN24" s="208" t="s">
        <v>535</v>
      </c>
      <c r="GSO24" s="208" t="s">
        <v>535</v>
      </c>
      <c r="GSP24" s="208" t="s">
        <v>535</v>
      </c>
      <c r="GSQ24" s="208" t="s">
        <v>535</v>
      </c>
      <c r="GSR24" s="208" t="s">
        <v>535</v>
      </c>
      <c r="GSS24" s="208" t="s">
        <v>535</v>
      </c>
      <c r="GST24" s="208" t="s">
        <v>535</v>
      </c>
      <c r="GSU24" s="208" t="s">
        <v>535</v>
      </c>
      <c r="GSV24" s="208" t="s">
        <v>535</v>
      </c>
      <c r="GSW24" s="208" t="s">
        <v>535</v>
      </c>
      <c r="GSX24" s="208" t="s">
        <v>535</v>
      </c>
      <c r="GSY24" s="208" t="s">
        <v>535</v>
      </c>
      <c r="GSZ24" s="208" t="s">
        <v>535</v>
      </c>
      <c r="GTA24" s="208" t="s">
        <v>535</v>
      </c>
      <c r="GTB24" s="208" t="s">
        <v>535</v>
      </c>
      <c r="GTC24" s="208" t="s">
        <v>535</v>
      </c>
      <c r="GTD24" s="208" t="s">
        <v>535</v>
      </c>
      <c r="GTE24" s="208" t="s">
        <v>535</v>
      </c>
      <c r="GTF24" s="208" t="s">
        <v>535</v>
      </c>
      <c r="GTG24" s="208" t="s">
        <v>535</v>
      </c>
      <c r="GTH24" s="208" t="s">
        <v>535</v>
      </c>
      <c r="GTI24" s="208" t="s">
        <v>535</v>
      </c>
      <c r="GTJ24" s="208" t="s">
        <v>535</v>
      </c>
      <c r="GTK24" s="208" t="s">
        <v>535</v>
      </c>
      <c r="GTL24" s="208" t="s">
        <v>535</v>
      </c>
      <c r="GTM24" s="208" t="s">
        <v>535</v>
      </c>
      <c r="GTN24" s="208" t="s">
        <v>535</v>
      </c>
      <c r="GTO24" s="208" t="s">
        <v>535</v>
      </c>
      <c r="GTP24" s="208" t="s">
        <v>535</v>
      </c>
      <c r="GTQ24" s="208" t="s">
        <v>535</v>
      </c>
      <c r="GTR24" s="208" t="s">
        <v>535</v>
      </c>
      <c r="GTS24" s="208" t="s">
        <v>535</v>
      </c>
      <c r="GTT24" s="208" t="s">
        <v>535</v>
      </c>
      <c r="GTU24" s="208" t="s">
        <v>535</v>
      </c>
      <c r="GTV24" s="208" t="s">
        <v>535</v>
      </c>
      <c r="GTW24" s="208" t="s">
        <v>535</v>
      </c>
      <c r="GTX24" s="208" t="s">
        <v>535</v>
      </c>
      <c r="GTY24" s="208" t="s">
        <v>535</v>
      </c>
      <c r="GTZ24" s="208" t="s">
        <v>535</v>
      </c>
      <c r="GUA24" s="208" t="s">
        <v>535</v>
      </c>
      <c r="GUB24" s="208" t="s">
        <v>535</v>
      </c>
      <c r="GUC24" s="208" t="s">
        <v>535</v>
      </c>
      <c r="GUD24" s="208" t="s">
        <v>535</v>
      </c>
      <c r="GUE24" s="208" t="s">
        <v>535</v>
      </c>
      <c r="GUF24" s="208" t="s">
        <v>535</v>
      </c>
      <c r="GUG24" s="208" t="s">
        <v>535</v>
      </c>
      <c r="GUH24" s="208" t="s">
        <v>535</v>
      </c>
      <c r="GUI24" s="208" t="s">
        <v>535</v>
      </c>
      <c r="GUJ24" s="208" t="s">
        <v>535</v>
      </c>
      <c r="GUK24" s="208" t="s">
        <v>535</v>
      </c>
      <c r="GUL24" s="208" t="s">
        <v>535</v>
      </c>
      <c r="GUM24" s="208" t="s">
        <v>535</v>
      </c>
      <c r="GUN24" s="208" t="s">
        <v>535</v>
      </c>
      <c r="GUO24" s="208" t="s">
        <v>535</v>
      </c>
      <c r="GUP24" s="208" t="s">
        <v>535</v>
      </c>
      <c r="GUQ24" s="208" t="s">
        <v>535</v>
      </c>
      <c r="GUR24" s="208" t="s">
        <v>535</v>
      </c>
      <c r="GUS24" s="208" t="s">
        <v>535</v>
      </c>
      <c r="GUT24" s="208" t="s">
        <v>535</v>
      </c>
      <c r="GUU24" s="208" t="s">
        <v>535</v>
      </c>
      <c r="GUV24" s="208" t="s">
        <v>535</v>
      </c>
      <c r="GUW24" s="208" t="s">
        <v>535</v>
      </c>
      <c r="GUX24" s="208" t="s">
        <v>535</v>
      </c>
      <c r="GUY24" s="208" t="s">
        <v>535</v>
      </c>
      <c r="GUZ24" s="208" t="s">
        <v>535</v>
      </c>
      <c r="GVA24" s="208" t="s">
        <v>535</v>
      </c>
      <c r="GVB24" s="208" t="s">
        <v>535</v>
      </c>
      <c r="GVC24" s="208" t="s">
        <v>535</v>
      </c>
      <c r="GVD24" s="208" t="s">
        <v>535</v>
      </c>
      <c r="GVE24" s="208" t="s">
        <v>535</v>
      </c>
      <c r="GVF24" s="208" t="s">
        <v>535</v>
      </c>
      <c r="GVG24" s="208" t="s">
        <v>535</v>
      </c>
      <c r="GVH24" s="208" t="s">
        <v>535</v>
      </c>
      <c r="GVI24" s="208" t="s">
        <v>535</v>
      </c>
      <c r="GVJ24" s="208" t="s">
        <v>535</v>
      </c>
      <c r="GVK24" s="208" t="s">
        <v>535</v>
      </c>
      <c r="GVL24" s="208" t="s">
        <v>535</v>
      </c>
      <c r="GVM24" s="208" t="s">
        <v>535</v>
      </c>
      <c r="GVN24" s="208" t="s">
        <v>535</v>
      </c>
      <c r="GVO24" s="208" t="s">
        <v>535</v>
      </c>
      <c r="GVP24" s="208" t="s">
        <v>535</v>
      </c>
      <c r="GVQ24" s="208" t="s">
        <v>535</v>
      </c>
      <c r="GVR24" s="208" t="s">
        <v>535</v>
      </c>
      <c r="GVS24" s="208" t="s">
        <v>535</v>
      </c>
      <c r="GVT24" s="208" t="s">
        <v>535</v>
      </c>
      <c r="GVU24" s="208" t="s">
        <v>535</v>
      </c>
      <c r="GVV24" s="208" t="s">
        <v>535</v>
      </c>
      <c r="GVW24" s="208" t="s">
        <v>535</v>
      </c>
      <c r="GVX24" s="208" t="s">
        <v>535</v>
      </c>
      <c r="GVY24" s="208" t="s">
        <v>535</v>
      </c>
      <c r="GVZ24" s="208" t="s">
        <v>535</v>
      </c>
      <c r="GWA24" s="208" t="s">
        <v>535</v>
      </c>
      <c r="GWB24" s="208" t="s">
        <v>535</v>
      </c>
      <c r="GWC24" s="208" t="s">
        <v>535</v>
      </c>
      <c r="GWD24" s="208" t="s">
        <v>535</v>
      </c>
      <c r="GWE24" s="208" t="s">
        <v>535</v>
      </c>
      <c r="GWF24" s="208" t="s">
        <v>535</v>
      </c>
      <c r="GWG24" s="208" t="s">
        <v>535</v>
      </c>
      <c r="GWH24" s="208" t="s">
        <v>535</v>
      </c>
      <c r="GWI24" s="208" t="s">
        <v>535</v>
      </c>
      <c r="GWJ24" s="208" t="s">
        <v>535</v>
      </c>
      <c r="GWK24" s="208" t="s">
        <v>535</v>
      </c>
      <c r="GWL24" s="208" t="s">
        <v>535</v>
      </c>
      <c r="GWM24" s="208" t="s">
        <v>535</v>
      </c>
      <c r="GWN24" s="208" t="s">
        <v>535</v>
      </c>
      <c r="GWO24" s="208" t="s">
        <v>535</v>
      </c>
      <c r="GWP24" s="208" t="s">
        <v>535</v>
      </c>
      <c r="GWQ24" s="208" t="s">
        <v>535</v>
      </c>
      <c r="GWR24" s="208" t="s">
        <v>535</v>
      </c>
      <c r="GWS24" s="208" t="s">
        <v>535</v>
      </c>
      <c r="GWT24" s="208" t="s">
        <v>535</v>
      </c>
      <c r="GWU24" s="208" t="s">
        <v>535</v>
      </c>
      <c r="GWV24" s="208" t="s">
        <v>535</v>
      </c>
      <c r="GWW24" s="208" t="s">
        <v>535</v>
      </c>
      <c r="GWX24" s="208" t="s">
        <v>535</v>
      </c>
      <c r="GWY24" s="208" t="s">
        <v>535</v>
      </c>
      <c r="GWZ24" s="208" t="s">
        <v>535</v>
      </c>
      <c r="GXA24" s="208" t="s">
        <v>535</v>
      </c>
      <c r="GXB24" s="208" t="s">
        <v>535</v>
      </c>
      <c r="GXC24" s="208" t="s">
        <v>535</v>
      </c>
      <c r="GXD24" s="208" t="s">
        <v>535</v>
      </c>
      <c r="GXE24" s="208" t="s">
        <v>535</v>
      </c>
      <c r="GXF24" s="208" t="s">
        <v>535</v>
      </c>
      <c r="GXG24" s="208" t="s">
        <v>535</v>
      </c>
      <c r="GXH24" s="208" t="s">
        <v>535</v>
      </c>
      <c r="GXI24" s="208" t="s">
        <v>535</v>
      </c>
      <c r="GXJ24" s="208" t="s">
        <v>535</v>
      </c>
      <c r="GXK24" s="208" t="s">
        <v>535</v>
      </c>
      <c r="GXL24" s="208" t="s">
        <v>535</v>
      </c>
      <c r="GXM24" s="208" t="s">
        <v>535</v>
      </c>
      <c r="GXN24" s="208" t="s">
        <v>535</v>
      </c>
      <c r="GXO24" s="208" t="s">
        <v>535</v>
      </c>
      <c r="GXP24" s="208" t="s">
        <v>535</v>
      </c>
      <c r="GXQ24" s="208" t="s">
        <v>535</v>
      </c>
      <c r="GXR24" s="208" t="s">
        <v>535</v>
      </c>
      <c r="GXS24" s="208" t="s">
        <v>535</v>
      </c>
      <c r="GXT24" s="208" t="s">
        <v>535</v>
      </c>
      <c r="GXU24" s="208" t="s">
        <v>535</v>
      </c>
      <c r="GXV24" s="208" t="s">
        <v>535</v>
      </c>
      <c r="GXW24" s="208" t="s">
        <v>535</v>
      </c>
      <c r="GXX24" s="208" t="s">
        <v>535</v>
      </c>
      <c r="GXY24" s="208" t="s">
        <v>535</v>
      </c>
      <c r="GXZ24" s="208" t="s">
        <v>535</v>
      </c>
      <c r="GYA24" s="208" t="s">
        <v>535</v>
      </c>
      <c r="GYB24" s="208" t="s">
        <v>535</v>
      </c>
      <c r="GYC24" s="208" t="s">
        <v>535</v>
      </c>
      <c r="GYD24" s="208" t="s">
        <v>535</v>
      </c>
      <c r="GYE24" s="208" t="s">
        <v>535</v>
      </c>
      <c r="GYF24" s="208" t="s">
        <v>535</v>
      </c>
      <c r="GYG24" s="208" t="s">
        <v>535</v>
      </c>
      <c r="GYH24" s="208" t="s">
        <v>535</v>
      </c>
      <c r="GYI24" s="208" t="s">
        <v>535</v>
      </c>
      <c r="GYJ24" s="208" t="s">
        <v>535</v>
      </c>
      <c r="GYK24" s="208" t="s">
        <v>535</v>
      </c>
      <c r="GYL24" s="208" t="s">
        <v>535</v>
      </c>
      <c r="GYM24" s="208" t="s">
        <v>535</v>
      </c>
      <c r="GYN24" s="208" t="s">
        <v>535</v>
      </c>
      <c r="GYO24" s="208" t="s">
        <v>535</v>
      </c>
      <c r="GYP24" s="208" t="s">
        <v>535</v>
      </c>
      <c r="GYQ24" s="208" t="s">
        <v>535</v>
      </c>
      <c r="GYR24" s="208" t="s">
        <v>535</v>
      </c>
      <c r="GYS24" s="208" t="s">
        <v>535</v>
      </c>
      <c r="GYT24" s="208" t="s">
        <v>535</v>
      </c>
      <c r="GYU24" s="208" t="s">
        <v>535</v>
      </c>
      <c r="GYV24" s="208" t="s">
        <v>535</v>
      </c>
      <c r="GYW24" s="208" t="s">
        <v>535</v>
      </c>
      <c r="GYX24" s="208" t="s">
        <v>535</v>
      </c>
      <c r="GYY24" s="208" t="s">
        <v>535</v>
      </c>
      <c r="GYZ24" s="208" t="s">
        <v>535</v>
      </c>
      <c r="GZA24" s="208" t="s">
        <v>535</v>
      </c>
      <c r="GZB24" s="208" t="s">
        <v>535</v>
      </c>
      <c r="GZC24" s="208" t="s">
        <v>535</v>
      </c>
      <c r="GZD24" s="208" t="s">
        <v>535</v>
      </c>
      <c r="GZE24" s="208" t="s">
        <v>535</v>
      </c>
      <c r="GZF24" s="208" t="s">
        <v>535</v>
      </c>
      <c r="GZG24" s="208" t="s">
        <v>535</v>
      </c>
      <c r="GZH24" s="208" t="s">
        <v>535</v>
      </c>
      <c r="GZI24" s="208" t="s">
        <v>535</v>
      </c>
      <c r="GZJ24" s="208" t="s">
        <v>535</v>
      </c>
      <c r="GZK24" s="208" t="s">
        <v>535</v>
      </c>
      <c r="GZL24" s="208" t="s">
        <v>535</v>
      </c>
      <c r="GZM24" s="208" t="s">
        <v>535</v>
      </c>
      <c r="GZN24" s="208" t="s">
        <v>535</v>
      </c>
      <c r="GZO24" s="208" t="s">
        <v>535</v>
      </c>
      <c r="GZP24" s="208" t="s">
        <v>535</v>
      </c>
      <c r="GZQ24" s="208" t="s">
        <v>535</v>
      </c>
      <c r="GZR24" s="208" t="s">
        <v>535</v>
      </c>
      <c r="GZS24" s="208" t="s">
        <v>535</v>
      </c>
      <c r="GZT24" s="208" t="s">
        <v>535</v>
      </c>
      <c r="GZU24" s="208" t="s">
        <v>535</v>
      </c>
      <c r="GZV24" s="208" t="s">
        <v>535</v>
      </c>
      <c r="GZW24" s="208" t="s">
        <v>535</v>
      </c>
      <c r="GZX24" s="208" t="s">
        <v>535</v>
      </c>
      <c r="GZY24" s="208" t="s">
        <v>535</v>
      </c>
      <c r="GZZ24" s="208" t="s">
        <v>535</v>
      </c>
      <c r="HAA24" s="208" t="s">
        <v>535</v>
      </c>
      <c r="HAB24" s="208" t="s">
        <v>535</v>
      </c>
      <c r="HAC24" s="208" t="s">
        <v>535</v>
      </c>
      <c r="HAD24" s="208" t="s">
        <v>535</v>
      </c>
      <c r="HAE24" s="208" t="s">
        <v>535</v>
      </c>
      <c r="HAF24" s="208" t="s">
        <v>535</v>
      </c>
      <c r="HAG24" s="208" t="s">
        <v>535</v>
      </c>
      <c r="HAH24" s="208" t="s">
        <v>535</v>
      </c>
      <c r="HAI24" s="208" t="s">
        <v>535</v>
      </c>
      <c r="HAJ24" s="208" t="s">
        <v>535</v>
      </c>
      <c r="HAK24" s="208" t="s">
        <v>535</v>
      </c>
      <c r="HAL24" s="208" t="s">
        <v>535</v>
      </c>
      <c r="HAM24" s="208" t="s">
        <v>535</v>
      </c>
      <c r="HAN24" s="208" t="s">
        <v>535</v>
      </c>
      <c r="HAO24" s="208" t="s">
        <v>535</v>
      </c>
      <c r="HAP24" s="208" t="s">
        <v>535</v>
      </c>
      <c r="HAQ24" s="208" t="s">
        <v>535</v>
      </c>
      <c r="HAR24" s="208" t="s">
        <v>535</v>
      </c>
      <c r="HAS24" s="208" t="s">
        <v>535</v>
      </c>
      <c r="HAT24" s="208" t="s">
        <v>535</v>
      </c>
      <c r="HAU24" s="208" t="s">
        <v>535</v>
      </c>
      <c r="HAV24" s="208" t="s">
        <v>535</v>
      </c>
      <c r="HAW24" s="208" t="s">
        <v>535</v>
      </c>
      <c r="HAX24" s="208" t="s">
        <v>535</v>
      </c>
      <c r="HAY24" s="208" t="s">
        <v>535</v>
      </c>
      <c r="HAZ24" s="208" t="s">
        <v>535</v>
      </c>
      <c r="HBA24" s="208" t="s">
        <v>535</v>
      </c>
      <c r="HBB24" s="208" t="s">
        <v>535</v>
      </c>
      <c r="HBC24" s="208" t="s">
        <v>535</v>
      </c>
      <c r="HBD24" s="208" t="s">
        <v>535</v>
      </c>
      <c r="HBE24" s="208" t="s">
        <v>535</v>
      </c>
      <c r="HBF24" s="208" t="s">
        <v>535</v>
      </c>
      <c r="HBG24" s="208" t="s">
        <v>535</v>
      </c>
      <c r="HBH24" s="208" t="s">
        <v>535</v>
      </c>
      <c r="HBI24" s="208" t="s">
        <v>535</v>
      </c>
      <c r="HBJ24" s="208" t="s">
        <v>535</v>
      </c>
      <c r="HBK24" s="208" t="s">
        <v>535</v>
      </c>
      <c r="HBL24" s="208" t="s">
        <v>535</v>
      </c>
      <c r="HBM24" s="208" t="s">
        <v>535</v>
      </c>
      <c r="HBN24" s="208" t="s">
        <v>535</v>
      </c>
      <c r="HBO24" s="208" t="s">
        <v>535</v>
      </c>
      <c r="HBP24" s="208" t="s">
        <v>535</v>
      </c>
      <c r="HBQ24" s="208" t="s">
        <v>535</v>
      </c>
      <c r="HBR24" s="208" t="s">
        <v>535</v>
      </c>
      <c r="HBS24" s="208" t="s">
        <v>535</v>
      </c>
      <c r="HBT24" s="208" t="s">
        <v>535</v>
      </c>
      <c r="HBU24" s="208" t="s">
        <v>535</v>
      </c>
      <c r="HBV24" s="208" t="s">
        <v>535</v>
      </c>
      <c r="HBW24" s="208" t="s">
        <v>535</v>
      </c>
      <c r="HBX24" s="208" t="s">
        <v>535</v>
      </c>
      <c r="HBY24" s="208" t="s">
        <v>535</v>
      </c>
      <c r="HBZ24" s="208" t="s">
        <v>535</v>
      </c>
      <c r="HCA24" s="208" t="s">
        <v>535</v>
      </c>
      <c r="HCB24" s="208" t="s">
        <v>535</v>
      </c>
      <c r="HCC24" s="208" t="s">
        <v>535</v>
      </c>
      <c r="HCD24" s="208" t="s">
        <v>535</v>
      </c>
      <c r="HCE24" s="208" t="s">
        <v>535</v>
      </c>
      <c r="HCF24" s="208" t="s">
        <v>535</v>
      </c>
      <c r="HCG24" s="208" t="s">
        <v>535</v>
      </c>
      <c r="HCH24" s="208" t="s">
        <v>535</v>
      </c>
      <c r="HCI24" s="208" t="s">
        <v>535</v>
      </c>
      <c r="HCJ24" s="208" t="s">
        <v>535</v>
      </c>
      <c r="HCK24" s="208" t="s">
        <v>535</v>
      </c>
      <c r="HCL24" s="208" t="s">
        <v>535</v>
      </c>
      <c r="HCM24" s="208" t="s">
        <v>535</v>
      </c>
      <c r="HCN24" s="208" t="s">
        <v>535</v>
      </c>
      <c r="HCO24" s="208" t="s">
        <v>535</v>
      </c>
      <c r="HCP24" s="208" t="s">
        <v>535</v>
      </c>
      <c r="HCQ24" s="208" t="s">
        <v>535</v>
      </c>
      <c r="HCR24" s="208" t="s">
        <v>535</v>
      </c>
      <c r="HCS24" s="208" t="s">
        <v>535</v>
      </c>
      <c r="HCT24" s="208" t="s">
        <v>535</v>
      </c>
      <c r="HCU24" s="208" t="s">
        <v>535</v>
      </c>
      <c r="HCV24" s="208" t="s">
        <v>535</v>
      </c>
      <c r="HCW24" s="208" t="s">
        <v>535</v>
      </c>
      <c r="HCX24" s="208" t="s">
        <v>535</v>
      </c>
      <c r="HCY24" s="208" t="s">
        <v>535</v>
      </c>
      <c r="HCZ24" s="208" t="s">
        <v>535</v>
      </c>
      <c r="HDA24" s="208" t="s">
        <v>535</v>
      </c>
      <c r="HDB24" s="208" t="s">
        <v>535</v>
      </c>
      <c r="HDC24" s="208" t="s">
        <v>535</v>
      </c>
      <c r="HDD24" s="208" t="s">
        <v>535</v>
      </c>
      <c r="HDE24" s="208" t="s">
        <v>535</v>
      </c>
      <c r="HDF24" s="208" t="s">
        <v>535</v>
      </c>
      <c r="HDG24" s="208" t="s">
        <v>535</v>
      </c>
      <c r="HDH24" s="208" t="s">
        <v>535</v>
      </c>
      <c r="HDI24" s="208" t="s">
        <v>535</v>
      </c>
      <c r="HDJ24" s="208" t="s">
        <v>535</v>
      </c>
      <c r="HDK24" s="208" t="s">
        <v>535</v>
      </c>
      <c r="HDL24" s="208" t="s">
        <v>535</v>
      </c>
      <c r="HDM24" s="208" t="s">
        <v>535</v>
      </c>
      <c r="HDN24" s="208" t="s">
        <v>535</v>
      </c>
      <c r="HDO24" s="208" t="s">
        <v>535</v>
      </c>
      <c r="HDP24" s="208" t="s">
        <v>535</v>
      </c>
      <c r="HDQ24" s="208" t="s">
        <v>535</v>
      </c>
      <c r="HDR24" s="208" t="s">
        <v>535</v>
      </c>
      <c r="HDS24" s="208" t="s">
        <v>535</v>
      </c>
      <c r="HDT24" s="208" t="s">
        <v>535</v>
      </c>
      <c r="HDU24" s="208" t="s">
        <v>535</v>
      </c>
      <c r="HDV24" s="208" t="s">
        <v>535</v>
      </c>
      <c r="HDW24" s="208" t="s">
        <v>535</v>
      </c>
      <c r="HDX24" s="208" t="s">
        <v>535</v>
      </c>
      <c r="HDY24" s="208" t="s">
        <v>535</v>
      </c>
      <c r="HDZ24" s="208" t="s">
        <v>535</v>
      </c>
      <c r="HEA24" s="208" t="s">
        <v>535</v>
      </c>
      <c r="HEB24" s="208" t="s">
        <v>535</v>
      </c>
      <c r="HEC24" s="208" t="s">
        <v>535</v>
      </c>
      <c r="HED24" s="208" t="s">
        <v>535</v>
      </c>
      <c r="HEE24" s="208" t="s">
        <v>535</v>
      </c>
      <c r="HEF24" s="208" t="s">
        <v>535</v>
      </c>
      <c r="HEG24" s="208" t="s">
        <v>535</v>
      </c>
      <c r="HEH24" s="208" t="s">
        <v>535</v>
      </c>
      <c r="HEI24" s="208" t="s">
        <v>535</v>
      </c>
      <c r="HEJ24" s="208" t="s">
        <v>535</v>
      </c>
      <c r="HEK24" s="208" t="s">
        <v>535</v>
      </c>
      <c r="HEL24" s="208" t="s">
        <v>535</v>
      </c>
      <c r="HEM24" s="208" t="s">
        <v>535</v>
      </c>
      <c r="HEN24" s="208" t="s">
        <v>535</v>
      </c>
      <c r="HEO24" s="208" t="s">
        <v>535</v>
      </c>
      <c r="HEP24" s="208" t="s">
        <v>535</v>
      </c>
      <c r="HEQ24" s="208" t="s">
        <v>535</v>
      </c>
      <c r="HER24" s="208" t="s">
        <v>535</v>
      </c>
      <c r="HES24" s="208" t="s">
        <v>535</v>
      </c>
      <c r="HET24" s="208" t="s">
        <v>535</v>
      </c>
      <c r="HEU24" s="208" t="s">
        <v>535</v>
      </c>
      <c r="HEV24" s="208" t="s">
        <v>535</v>
      </c>
      <c r="HEW24" s="208" t="s">
        <v>535</v>
      </c>
      <c r="HEX24" s="208" t="s">
        <v>535</v>
      </c>
      <c r="HEY24" s="208" t="s">
        <v>535</v>
      </c>
      <c r="HEZ24" s="208" t="s">
        <v>535</v>
      </c>
      <c r="HFA24" s="208" t="s">
        <v>535</v>
      </c>
      <c r="HFB24" s="208" t="s">
        <v>535</v>
      </c>
      <c r="HFC24" s="208" t="s">
        <v>535</v>
      </c>
      <c r="HFD24" s="208" t="s">
        <v>535</v>
      </c>
      <c r="HFE24" s="208" t="s">
        <v>535</v>
      </c>
      <c r="HFF24" s="208" t="s">
        <v>535</v>
      </c>
      <c r="HFG24" s="208" t="s">
        <v>535</v>
      </c>
      <c r="HFH24" s="208" t="s">
        <v>535</v>
      </c>
      <c r="HFI24" s="208" t="s">
        <v>535</v>
      </c>
      <c r="HFJ24" s="208" t="s">
        <v>535</v>
      </c>
      <c r="HFK24" s="208" t="s">
        <v>535</v>
      </c>
      <c r="HFL24" s="208" t="s">
        <v>535</v>
      </c>
      <c r="HFM24" s="208" t="s">
        <v>535</v>
      </c>
      <c r="HFN24" s="208" t="s">
        <v>535</v>
      </c>
      <c r="HFO24" s="208" t="s">
        <v>535</v>
      </c>
      <c r="HFP24" s="208" t="s">
        <v>535</v>
      </c>
      <c r="HFQ24" s="208" t="s">
        <v>535</v>
      </c>
      <c r="HFR24" s="208" t="s">
        <v>535</v>
      </c>
      <c r="HFS24" s="208" t="s">
        <v>535</v>
      </c>
      <c r="HFT24" s="208" t="s">
        <v>535</v>
      </c>
      <c r="HFU24" s="208" t="s">
        <v>535</v>
      </c>
      <c r="HFV24" s="208" t="s">
        <v>535</v>
      </c>
      <c r="HFW24" s="208" t="s">
        <v>535</v>
      </c>
      <c r="HFX24" s="208" t="s">
        <v>535</v>
      </c>
      <c r="HFY24" s="208" t="s">
        <v>535</v>
      </c>
      <c r="HFZ24" s="208" t="s">
        <v>535</v>
      </c>
      <c r="HGA24" s="208" t="s">
        <v>535</v>
      </c>
      <c r="HGB24" s="208" t="s">
        <v>535</v>
      </c>
      <c r="HGC24" s="208" t="s">
        <v>535</v>
      </c>
      <c r="HGD24" s="208" t="s">
        <v>535</v>
      </c>
      <c r="HGE24" s="208" t="s">
        <v>535</v>
      </c>
      <c r="HGF24" s="208" t="s">
        <v>535</v>
      </c>
      <c r="HGG24" s="208" t="s">
        <v>535</v>
      </c>
      <c r="HGH24" s="208" t="s">
        <v>535</v>
      </c>
      <c r="HGI24" s="208" t="s">
        <v>535</v>
      </c>
      <c r="HGJ24" s="208" t="s">
        <v>535</v>
      </c>
      <c r="HGK24" s="208" t="s">
        <v>535</v>
      </c>
      <c r="HGL24" s="208" t="s">
        <v>535</v>
      </c>
      <c r="HGM24" s="208" t="s">
        <v>535</v>
      </c>
      <c r="HGN24" s="208" t="s">
        <v>535</v>
      </c>
      <c r="HGO24" s="208" t="s">
        <v>535</v>
      </c>
      <c r="HGP24" s="208" t="s">
        <v>535</v>
      </c>
      <c r="HGQ24" s="208" t="s">
        <v>535</v>
      </c>
      <c r="HGR24" s="208" t="s">
        <v>535</v>
      </c>
      <c r="HGS24" s="208" t="s">
        <v>535</v>
      </c>
      <c r="HGT24" s="208" t="s">
        <v>535</v>
      </c>
      <c r="HGU24" s="208" t="s">
        <v>535</v>
      </c>
      <c r="HGV24" s="208" t="s">
        <v>535</v>
      </c>
      <c r="HGW24" s="208" t="s">
        <v>535</v>
      </c>
      <c r="HGX24" s="208" t="s">
        <v>535</v>
      </c>
      <c r="HGY24" s="208" t="s">
        <v>535</v>
      </c>
      <c r="HGZ24" s="208" t="s">
        <v>535</v>
      </c>
      <c r="HHA24" s="208" t="s">
        <v>535</v>
      </c>
      <c r="HHB24" s="208" t="s">
        <v>535</v>
      </c>
      <c r="HHC24" s="208" t="s">
        <v>535</v>
      </c>
      <c r="HHD24" s="208" t="s">
        <v>535</v>
      </c>
      <c r="HHE24" s="208" t="s">
        <v>535</v>
      </c>
      <c r="HHF24" s="208" t="s">
        <v>535</v>
      </c>
      <c r="HHG24" s="208" t="s">
        <v>535</v>
      </c>
      <c r="HHH24" s="208" t="s">
        <v>535</v>
      </c>
      <c r="HHI24" s="208" t="s">
        <v>535</v>
      </c>
      <c r="HHJ24" s="208" t="s">
        <v>535</v>
      </c>
      <c r="HHK24" s="208" t="s">
        <v>535</v>
      </c>
      <c r="HHL24" s="208" t="s">
        <v>535</v>
      </c>
      <c r="HHM24" s="208" t="s">
        <v>535</v>
      </c>
      <c r="HHN24" s="208" t="s">
        <v>535</v>
      </c>
      <c r="HHO24" s="208" t="s">
        <v>535</v>
      </c>
      <c r="HHP24" s="208" t="s">
        <v>535</v>
      </c>
      <c r="HHQ24" s="208" t="s">
        <v>535</v>
      </c>
      <c r="HHR24" s="208" t="s">
        <v>535</v>
      </c>
      <c r="HHS24" s="208" t="s">
        <v>535</v>
      </c>
      <c r="HHT24" s="208" t="s">
        <v>535</v>
      </c>
      <c r="HHU24" s="208" t="s">
        <v>535</v>
      </c>
      <c r="HHV24" s="208" t="s">
        <v>535</v>
      </c>
      <c r="HHW24" s="208" t="s">
        <v>535</v>
      </c>
      <c r="HHX24" s="208" t="s">
        <v>535</v>
      </c>
      <c r="HHY24" s="208" t="s">
        <v>535</v>
      </c>
      <c r="HHZ24" s="208" t="s">
        <v>535</v>
      </c>
      <c r="HIA24" s="208" t="s">
        <v>535</v>
      </c>
      <c r="HIB24" s="208" t="s">
        <v>535</v>
      </c>
      <c r="HIC24" s="208" t="s">
        <v>535</v>
      </c>
      <c r="HID24" s="208" t="s">
        <v>535</v>
      </c>
      <c r="HIE24" s="208" t="s">
        <v>535</v>
      </c>
      <c r="HIF24" s="208" t="s">
        <v>535</v>
      </c>
      <c r="HIG24" s="208" t="s">
        <v>535</v>
      </c>
      <c r="HIH24" s="208" t="s">
        <v>535</v>
      </c>
      <c r="HII24" s="208" t="s">
        <v>535</v>
      </c>
      <c r="HIJ24" s="208" t="s">
        <v>535</v>
      </c>
      <c r="HIK24" s="208" t="s">
        <v>535</v>
      </c>
      <c r="HIL24" s="208" t="s">
        <v>535</v>
      </c>
      <c r="HIM24" s="208" t="s">
        <v>535</v>
      </c>
      <c r="HIN24" s="208" t="s">
        <v>535</v>
      </c>
      <c r="HIO24" s="208" t="s">
        <v>535</v>
      </c>
      <c r="HIP24" s="208" t="s">
        <v>535</v>
      </c>
      <c r="HIQ24" s="208" t="s">
        <v>535</v>
      </c>
      <c r="HIR24" s="208" t="s">
        <v>535</v>
      </c>
      <c r="HIS24" s="208" t="s">
        <v>535</v>
      </c>
      <c r="HIT24" s="208" t="s">
        <v>535</v>
      </c>
      <c r="HIU24" s="208" t="s">
        <v>535</v>
      </c>
      <c r="HIV24" s="208" t="s">
        <v>535</v>
      </c>
      <c r="HIW24" s="208" t="s">
        <v>535</v>
      </c>
      <c r="HIX24" s="208" t="s">
        <v>535</v>
      </c>
      <c r="HIY24" s="208" t="s">
        <v>535</v>
      </c>
      <c r="HIZ24" s="208" t="s">
        <v>535</v>
      </c>
      <c r="HJA24" s="208" t="s">
        <v>535</v>
      </c>
      <c r="HJB24" s="208" t="s">
        <v>535</v>
      </c>
      <c r="HJC24" s="208" t="s">
        <v>535</v>
      </c>
      <c r="HJD24" s="208" t="s">
        <v>535</v>
      </c>
      <c r="HJE24" s="208" t="s">
        <v>535</v>
      </c>
      <c r="HJF24" s="208" t="s">
        <v>535</v>
      </c>
      <c r="HJG24" s="208" t="s">
        <v>535</v>
      </c>
      <c r="HJH24" s="208" t="s">
        <v>535</v>
      </c>
      <c r="HJI24" s="208" t="s">
        <v>535</v>
      </c>
      <c r="HJJ24" s="208" t="s">
        <v>535</v>
      </c>
      <c r="HJK24" s="208" t="s">
        <v>535</v>
      </c>
      <c r="HJL24" s="208" t="s">
        <v>535</v>
      </c>
      <c r="HJM24" s="208" t="s">
        <v>535</v>
      </c>
      <c r="HJN24" s="208" t="s">
        <v>535</v>
      </c>
      <c r="HJO24" s="208" t="s">
        <v>535</v>
      </c>
      <c r="HJP24" s="208" t="s">
        <v>535</v>
      </c>
      <c r="HJQ24" s="208" t="s">
        <v>535</v>
      </c>
      <c r="HJR24" s="208" t="s">
        <v>535</v>
      </c>
      <c r="HJS24" s="208" t="s">
        <v>535</v>
      </c>
      <c r="HJT24" s="208" t="s">
        <v>535</v>
      </c>
      <c r="HJU24" s="208" t="s">
        <v>535</v>
      </c>
      <c r="HJV24" s="208" t="s">
        <v>535</v>
      </c>
      <c r="HJW24" s="208" t="s">
        <v>535</v>
      </c>
      <c r="HJX24" s="208" t="s">
        <v>535</v>
      </c>
      <c r="HJY24" s="208" t="s">
        <v>535</v>
      </c>
      <c r="HJZ24" s="208" t="s">
        <v>535</v>
      </c>
      <c r="HKA24" s="208" t="s">
        <v>535</v>
      </c>
      <c r="HKB24" s="208" t="s">
        <v>535</v>
      </c>
      <c r="HKC24" s="208" t="s">
        <v>535</v>
      </c>
      <c r="HKD24" s="208" t="s">
        <v>535</v>
      </c>
      <c r="HKE24" s="208" t="s">
        <v>535</v>
      </c>
      <c r="HKF24" s="208" t="s">
        <v>535</v>
      </c>
      <c r="HKG24" s="208" t="s">
        <v>535</v>
      </c>
      <c r="HKH24" s="208" t="s">
        <v>535</v>
      </c>
      <c r="HKI24" s="208" t="s">
        <v>535</v>
      </c>
      <c r="HKJ24" s="208" t="s">
        <v>535</v>
      </c>
      <c r="HKK24" s="208" t="s">
        <v>535</v>
      </c>
      <c r="HKL24" s="208" t="s">
        <v>535</v>
      </c>
      <c r="HKM24" s="208" t="s">
        <v>535</v>
      </c>
      <c r="HKN24" s="208" t="s">
        <v>535</v>
      </c>
      <c r="HKO24" s="208" t="s">
        <v>535</v>
      </c>
      <c r="HKP24" s="208" t="s">
        <v>535</v>
      </c>
      <c r="HKQ24" s="208" t="s">
        <v>535</v>
      </c>
      <c r="HKR24" s="208" t="s">
        <v>535</v>
      </c>
      <c r="HKS24" s="208" t="s">
        <v>535</v>
      </c>
      <c r="HKT24" s="208" t="s">
        <v>535</v>
      </c>
      <c r="HKU24" s="208" t="s">
        <v>535</v>
      </c>
      <c r="HKV24" s="208" t="s">
        <v>535</v>
      </c>
      <c r="HKW24" s="208" t="s">
        <v>535</v>
      </c>
      <c r="HKX24" s="208" t="s">
        <v>535</v>
      </c>
      <c r="HKY24" s="208" t="s">
        <v>535</v>
      </c>
      <c r="HKZ24" s="208" t="s">
        <v>535</v>
      </c>
      <c r="HLA24" s="208" t="s">
        <v>535</v>
      </c>
      <c r="HLB24" s="208" t="s">
        <v>535</v>
      </c>
      <c r="HLC24" s="208" t="s">
        <v>535</v>
      </c>
      <c r="HLD24" s="208" t="s">
        <v>535</v>
      </c>
      <c r="HLE24" s="208" t="s">
        <v>535</v>
      </c>
      <c r="HLF24" s="208" t="s">
        <v>535</v>
      </c>
      <c r="HLG24" s="208" t="s">
        <v>535</v>
      </c>
      <c r="HLH24" s="208" t="s">
        <v>535</v>
      </c>
      <c r="HLI24" s="208" t="s">
        <v>535</v>
      </c>
      <c r="HLJ24" s="208" t="s">
        <v>535</v>
      </c>
      <c r="HLK24" s="208" t="s">
        <v>535</v>
      </c>
      <c r="HLL24" s="208" t="s">
        <v>535</v>
      </c>
      <c r="HLM24" s="208" t="s">
        <v>535</v>
      </c>
      <c r="HLN24" s="208" t="s">
        <v>535</v>
      </c>
      <c r="HLO24" s="208" t="s">
        <v>535</v>
      </c>
      <c r="HLP24" s="208" t="s">
        <v>535</v>
      </c>
      <c r="HLQ24" s="208" t="s">
        <v>535</v>
      </c>
      <c r="HLR24" s="208" t="s">
        <v>535</v>
      </c>
      <c r="HLS24" s="208" t="s">
        <v>535</v>
      </c>
      <c r="HLT24" s="208" t="s">
        <v>535</v>
      </c>
      <c r="HLU24" s="208" t="s">
        <v>535</v>
      </c>
      <c r="HLV24" s="208" t="s">
        <v>535</v>
      </c>
      <c r="HLW24" s="208" t="s">
        <v>535</v>
      </c>
      <c r="HLX24" s="208" t="s">
        <v>535</v>
      </c>
      <c r="HLY24" s="208" t="s">
        <v>535</v>
      </c>
      <c r="HLZ24" s="208" t="s">
        <v>535</v>
      </c>
      <c r="HMA24" s="208" t="s">
        <v>535</v>
      </c>
      <c r="HMB24" s="208" t="s">
        <v>535</v>
      </c>
      <c r="HMC24" s="208" t="s">
        <v>535</v>
      </c>
      <c r="HMD24" s="208" t="s">
        <v>535</v>
      </c>
      <c r="HME24" s="208" t="s">
        <v>535</v>
      </c>
      <c r="HMF24" s="208" t="s">
        <v>535</v>
      </c>
      <c r="HMG24" s="208" t="s">
        <v>535</v>
      </c>
      <c r="HMH24" s="208" t="s">
        <v>535</v>
      </c>
      <c r="HMI24" s="208" t="s">
        <v>535</v>
      </c>
      <c r="HMJ24" s="208" t="s">
        <v>535</v>
      </c>
      <c r="HMK24" s="208" t="s">
        <v>535</v>
      </c>
      <c r="HML24" s="208" t="s">
        <v>535</v>
      </c>
      <c r="HMM24" s="208" t="s">
        <v>535</v>
      </c>
      <c r="HMN24" s="208" t="s">
        <v>535</v>
      </c>
      <c r="HMO24" s="208" t="s">
        <v>535</v>
      </c>
      <c r="HMP24" s="208" t="s">
        <v>535</v>
      </c>
      <c r="HMQ24" s="208" t="s">
        <v>535</v>
      </c>
      <c r="HMR24" s="208" t="s">
        <v>535</v>
      </c>
      <c r="HMS24" s="208" t="s">
        <v>535</v>
      </c>
      <c r="HMT24" s="208" t="s">
        <v>535</v>
      </c>
      <c r="HMU24" s="208" t="s">
        <v>535</v>
      </c>
      <c r="HMV24" s="208" t="s">
        <v>535</v>
      </c>
      <c r="HMW24" s="208" t="s">
        <v>535</v>
      </c>
      <c r="HMX24" s="208" t="s">
        <v>535</v>
      </c>
      <c r="HMY24" s="208" t="s">
        <v>535</v>
      </c>
      <c r="HMZ24" s="208" t="s">
        <v>535</v>
      </c>
      <c r="HNA24" s="208" t="s">
        <v>535</v>
      </c>
      <c r="HNB24" s="208" t="s">
        <v>535</v>
      </c>
      <c r="HNC24" s="208" t="s">
        <v>535</v>
      </c>
      <c r="HND24" s="208" t="s">
        <v>535</v>
      </c>
      <c r="HNE24" s="208" t="s">
        <v>535</v>
      </c>
      <c r="HNF24" s="208" t="s">
        <v>535</v>
      </c>
      <c r="HNG24" s="208" t="s">
        <v>535</v>
      </c>
      <c r="HNH24" s="208" t="s">
        <v>535</v>
      </c>
      <c r="HNI24" s="208" t="s">
        <v>535</v>
      </c>
      <c r="HNJ24" s="208" t="s">
        <v>535</v>
      </c>
      <c r="HNK24" s="208" t="s">
        <v>535</v>
      </c>
      <c r="HNL24" s="208" t="s">
        <v>535</v>
      </c>
      <c r="HNM24" s="208" t="s">
        <v>535</v>
      </c>
      <c r="HNN24" s="208" t="s">
        <v>535</v>
      </c>
      <c r="HNO24" s="208" t="s">
        <v>535</v>
      </c>
      <c r="HNP24" s="208" t="s">
        <v>535</v>
      </c>
      <c r="HNQ24" s="208" t="s">
        <v>535</v>
      </c>
      <c r="HNR24" s="208" t="s">
        <v>535</v>
      </c>
      <c r="HNS24" s="208" t="s">
        <v>535</v>
      </c>
      <c r="HNT24" s="208" t="s">
        <v>535</v>
      </c>
      <c r="HNU24" s="208" t="s">
        <v>535</v>
      </c>
      <c r="HNV24" s="208" t="s">
        <v>535</v>
      </c>
      <c r="HNW24" s="208" t="s">
        <v>535</v>
      </c>
      <c r="HNX24" s="208" t="s">
        <v>535</v>
      </c>
      <c r="HNY24" s="208" t="s">
        <v>535</v>
      </c>
      <c r="HNZ24" s="208" t="s">
        <v>535</v>
      </c>
      <c r="HOA24" s="208" t="s">
        <v>535</v>
      </c>
      <c r="HOB24" s="208" t="s">
        <v>535</v>
      </c>
      <c r="HOC24" s="208" t="s">
        <v>535</v>
      </c>
      <c r="HOD24" s="208" t="s">
        <v>535</v>
      </c>
      <c r="HOE24" s="208" t="s">
        <v>535</v>
      </c>
      <c r="HOF24" s="208" t="s">
        <v>535</v>
      </c>
      <c r="HOG24" s="208" t="s">
        <v>535</v>
      </c>
      <c r="HOH24" s="208" t="s">
        <v>535</v>
      </c>
      <c r="HOI24" s="208" t="s">
        <v>535</v>
      </c>
      <c r="HOJ24" s="208" t="s">
        <v>535</v>
      </c>
      <c r="HOK24" s="208" t="s">
        <v>535</v>
      </c>
      <c r="HOL24" s="208" t="s">
        <v>535</v>
      </c>
      <c r="HOM24" s="208" t="s">
        <v>535</v>
      </c>
      <c r="HON24" s="208" t="s">
        <v>535</v>
      </c>
      <c r="HOO24" s="208" t="s">
        <v>535</v>
      </c>
      <c r="HOP24" s="208" t="s">
        <v>535</v>
      </c>
      <c r="HOQ24" s="208" t="s">
        <v>535</v>
      </c>
      <c r="HOR24" s="208" t="s">
        <v>535</v>
      </c>
      <c r="HOS24" s="208" t="s">
        <v>535</v>
      </c>
      <c r="HOT24" s="208" t="s">
        <v>535</v>
      </c>
      <c r="HOU24" s="208" t="s">
        <v>535</v>
      </c>
      <c r="HOV24" s="208" t="s">
        <v>535</v>
      </c>
      <c r="HOW24" s="208" t="s">
        <v>535</v>
      </c>
      <c r="HOX24" s="208" t="s">
        <v>535</v>
      </c>
      <c r="HOY24" s="208" t="s">
        <v>535</v>
      </c>
      <c r="HOZ24" s="208" t="s">
        <v>535</v>
      </c>
      <c r="HPA24" s="208" t="s">
        <v>535</v>
      </c>
      <c r="HPB24" s="208" t="s">
        <v>535</v>
      </c>
      <c r="HPC24" s="208" t="s">
        <v>535</v>
      </c>
      <c r="HPD24" s="208" t="s">
        <v>535</v>
      </c>
      <c r="HPE24" s="208" t="s">
        <v>535</v>
      </c>
      <c r="HPF24" s="208" t="s">
        <v>535</v>
      </c>
      <c r="HPG24" s="208" t="s">
        <v>535</v>
      </c>
      <c r="HPH24" s="208" t="s">
        <v>535</v>
      </c>
      <c r="HPI24" s="208" t="s">
        <v>535</v>
      </c>
      <c r="HPJ24" s="208" t="s">
        <v>535</v>
      </c>
      <c r="HPK24" s="208" t="s">
        <v>535</v>
      </c>
      <c r="HPL24" s="208" t="s">
        <v>535</v>
      </c>
      <c r="HPM24" s="208" t="s">
        <v>535</v>
      </c>
      <c r="HPN24" s="208" t="s">
        <v>535</v>
      </c>
      <c r="HPO24" s="208" t="s">
        <v>535</v>
      </c>
      <c r="HPP24" s="208" t="s">
        <v>535</v>
      </c>
      <c r="HPQ24" s="208" t="s">
        <v>535</v>
      </c>
      <c r="HPR24" s="208" t="s">
        <v>535</v>
      </c>
      <c r="HPS24" s="208" t="s">
        <v>535</v>
      </c>
      <c r="HPT24" s="208" t="s">
        <v>535</v>
      </c>
      <c r="HPU24" s="208" t="s">
        <v>535</v>
      </c>
      <c r="HPV24" s="208" t="s">
        <v>535</v>
      </c>
      <c r="HPW24" s="208" t="s">
        <v>535</v>
      </c>
      <c r="HPX24" s="208" t="s">
        <v>535</v>
      </c>
      <c r="HPY24" s="208" t="s">
        <v>535</v>
      </c>
      <c r="HPZ24" s="208" t="s">
        <v>535</v>
      </c>
      <c r="HQA24" s="208" t="s">
        <v>535</v>
      </c>
      <c r="HQB24" s="208" t="s">
        <v>535</v>
      </c>
      <c r="HQC24" s="208" t="s">
        <v>535</v>
      </c>
      <c r="HQD24" s="208" t="s">
        <v>535</v>
      </c>
      <c r="HQE24" s="208" t="s">
        <v>535</v>
      </c>
      <c r="HQF24" s="208" t="s">
        <v>535</v>
      </c>
      <c r="HQG24" s="208" t="s">
        <v>535</v>
      </c>
      <c r="HQH24" s="208" t="s">
        <v>535</v>
      </c>
      <c r="HQI24" s="208" t="s">
        <v>535</v>
      </c>
      <c r="HQJ24" s="208" t="s">
        <v>535</v>
      </c>
      <c r="HQK24" s="208" t="s">
        <v>535</v>
      </c>
      <c r="HQL24" s="208" t="s">
        <v>535</v>
      </c>
      <c r="HQM24" s="208" t="s">
        <v>535</v>
      </c>
      <c r="HQN24" s="208" t="s">
        <v>535</v>
      </c>
      <c r="HQO24" s="208" t="s">
        <v>535</v>
      </c>
      <c r="HQP24" s="208" t="s">
        <v>535</v>
      </c>
      <c r="HQQ24" s="208" t="s">
        <v>535</v>
      </c>
      <c r="HQR24" s="208" t="s">
        <v>535</v>
      </c>
      <c r="HQS24" s="208" t="s">
        <v>535</v>
      </c>
      <c r="HQT24" s="208" t="s">
        <v>535</v>
      </c>
      <c r="HQU24" s="208" t="s">
        <v>535</v>
      </c>
      <c r="HQV24" s="208" t="s">
        <v>535</v>
      </c>
      <c r="HQW24" s="208" t="s">
        <v>535</v>
      </c>
      <c r="HQX24" s="208" t="s">
        <v>535</v>
      </c>
      <c r="HQY24" s="208" t="s">
        <v>535</v>
      </c>
      <c r="HQZ24" s="208" t="s">
        <v>535</v>
      </c>
      <c r="HRA24" s="208" t="s">
        <v>535</v>
      </c>
      <c r="HRB24" s="208" t="s">
        <v>535</v>
      </c>
      <c r="HRC24" s="208" t="s">
        <v>535</v>
      </c>
      <c r="HRD24" s="208" t="s">
        <v>535</v>
      </c>
      <c r="HRE24" s="208" t="s">
        <v>535</v>
      </c>
      <c r="HRF24" s="208" t="s">
        <v>535</v>
      </c>
      <c r="HRG24" s="208" t="s">
        <v>535</v>
      </c>
      <c r="HRH24" s="208" t="s">
        <v>535</v>
      </c>
      <c r="HRI24" s="208" t="s">
        <v>535</v>
      </c>
      <c r="HRJ24" s="208" t="s">
        <v>535</v>
      </c>
      <c r="HRK24" s="208" t="s">
        <v>535</v>
      </c>
      <c r="HRL24" s="208" t="s">
        <v>535</v>
      </c>
      <c r="HRM24" s="208" t="s">
        <v>535</v>
      </c>
      <c r="HRN24" s="208" t="s">
        <v>535</v>
      </c>
      <c r="HRO24" s="208" t="s">
        <v>535</v>
      </c>
      <c r="HRP24" s="208" t="s">
        <v>535</v>
      </c>
      <c r="HRQ24" s="208" t="s">
        <v>535</v>
      </c>
      <c r="HRR24" s="208" t="s">
        <v>535</v>
      </c>
      <c r="HRS24" s="208" t="s">
        <v>535</v>
      </c>
      <c r="HRT24" s="208" t="s">
        <v>535</v>
      </c>
      <c r="HRU24" s="208" t="s">
        <v>535</v>
      </c>
      <c r="HRV24" s="208" t="s">
        <v>535</v>
      </c>
      <c r="HRW24" s="208" t="s">
        <v>535</v>
      </c>
      <c r="HRX24" s="208" t="s">
        <v>535</v>
      </c>
      <c r="HRY24" s="208" t="s">
        <v>535</v>
      </c>
      <c r="HRZ24" s="208" t="s">
        <v>535</v>
      </c>
      <c r="HSA24" s="208" t="s">
        <v>535</v>
      </c>
      <c r="HSB24" s="208" t="s">
        <v>535</v>
      </c>
      <c r="HSC24" s="208" t="s">
        <v>535</v>
      </c>
      <c r="HSD24" s="208" t="s">
        <v>535</v>
      </c>
      <c r="HSE24" s="208" t="s">
        <v>535</v>
      </c>
      <c r="HSF24" s="208" t="s">
        <v>535</v>
      </c>
      <c r="HSG24" s="208" t="s">
        <v>535</v>
      </c>
      <c r="HSH24" s="208" t="s">
        <v>535</v>
      </c>
      <c r="HSI24" s="208" t="s">
        <v>535</v>
      </c>
      <c r="HSJ24" s="208" t="s">
        <v>535</v>
      </c>
      <c r="HSK24" s="208" t="s">
        <v>535</v>
      </c>
      <c r="HSL24" s="208" t="s">
        <v>535</v>
      </c>
      <c r="HSM24" s="208" t="s">
        <v>535</v>
      </c>
      <c r="HSN24" s="208" t="s">
        <v>535</v>
      </c>
      <c r="HSO24" s="208" t="s">
        <v>535</v>
      </c>
      <c r="HSP24" s="208" t="s">
        <v>535</v>
      </c>
      <c r="HSQ24" s="208" t="s">
        <v>535</v>
      </c>
      <c r="HSR24" s="208" t="s">
        <v>535</v>
      </c>
      <c r="HSS24" s="208" t="s">
        <v>535</v>
      </c>
      <c r="HST24" s="208" t="s">
        <v>535</v>
      </c>
      <c r="HSU24" s="208" t="s">
        <v>535</v>
      </c>
      <c r="HSV24" s="208" t="s">
        <v>535</v>
      </c>
      <c r="HSW24" s="208" t="s">
        <v>535</v>
      </c>
      <c r="HSX24" s="208" t="s">
        <v>535</v>
      </c>
      <c r="HSY24" s="208" t="s">
        <v>535</v>
      </c>
      <c r="HSZ24" s="208" t="s">
        <v>535</v>
      </c>
      <c r="HTA24" s="208" t="s">
        <v>535</v>
      </c>
      <c r="HTB24" s="208" t="s">
        <v>535</v>
      </c>
      <c r="HTC24" s="208" t="s">
        <v>535</v>
      </c>
      <c r="HTD24" s="208" t="s">
        <v>535</v>
      </c>
      <c r="HTE24" s="208" t="s">
        <v>535</v>
      </c>
      <c r="HTF24" s="208" t="s">
        <v>535</v>
      </c>
      <c r="HTG24" s="208" t="s">
        <v>535</v>
      </c>
      <c r="HTH24" s="208" t="s">
        <v>535</v>
      </c>
      <c r="HTI24" s="208" t="s">
        <v>535</v>
      </c>
      <c r="HTJ24" s="208" t="s">
        <v>535</v>
      </c>
      <c r="HTK24" s="208" t="s">
        <v>535</v>
      </c>
      <c r="HTL24" s="208" t="s">
        <v>535</v>
      </c>
      <c r="HTM24" s="208" t="s">
        <v>535</v>
      </c>
      <c r="HTN24" s="208" t="s">
        <v>535</v>
      </c>
      <c r="HTO24" s="208" t="s">
        <v>535</v>
      </c>
      <c r="HTP24" s="208" t="s">
        <v>535</v>
      </c>
      <c r="HTQ24" s="208" t="s">
        <v>535</v>
      </c>
      <c r="HTR24" s="208" t="s">
        <v>535</v>
      </c>
      <c r="HTS24" s="208" t="s">
        <v>535</v>
      </c>
      <c r="HTT24" s="208" t="s">
        <v>535</v>
      </c>
      <c r="HTU24" s="208" t="s">
        <v>535</v>
      </c>
      <c r="HTV24" s="208" t="s">
        <v>535</v>
      </c>
      <c r="HTW24" s="208" t="s">
        <v>535</v>
      </c>
      <c r="HTX24" s="208" t="s">
        <v>535</v>
      </c>
      <c r="HTY24" s="208" t="s">
        <v>535</v>
      </c>
      <c r="HTZ24" s="208" t="s">
        <v>535</v>
      </c>
      <c r="HUA24" s="208" t="s">
        <v>535</v>
      </c>
      <c r="HUB24" s="208" t="s">
        <v>535</v>
      </c>
      <c r="HUC24" s="208" t="s">
        <v>535</v>
      </c>
      <c r="HUD24" s="208" t="s">
        <v>535</v>
      </c>
      <c r="HUE24" s="208" t="s">
        <v>535</v>
      </c>
      <c r="HUF24" s="208" t="s">
        <v>535</v>
      </c>
      <c r="HUG24" s="208" t="s">
        <v>535</v>
      </c>
      <c r="HUH24" s="208" t="s">
        <v>535</v>
      </c>
      <c r="HUI24" s="208" t="s">
        <v>535</v>
      </c>
      <c r="HUJ24" s="208" t="s">
        <v>535</v>
      </c>
      <c r="HUK24" s="208" t="s">
        <v>535</v>
      </c>
      <c r="HUL24" s="208" t="s">
        <v>535</v>
      </c>
      <c r="HUM24" s="208" t="s">
        <v>535</v>
      </c>
      <c r="HUN24" s="208" t="s">
        <v>535</v>
      </c>
      <c r="HUO24" s="208" t="s">
        <v>535</v>
      </c>
      <c r="HUP24" s="208" t="s">
        <v>535</v>
      </c>
      <c r="HUQ24" s="208" t="s">
        <v>535</v>
      </c>
      <c r="HUR24" s="208" t="s">
        <v>535</v>
      </c>
      <c r="HUS24" s="208" t="s">
        <v>535</v>
      </c>
      <c r="HUT24" s="208" t="s">
        <v>535</v>
      </c>
      <c r="HUU24" s="208" t="s">
        <v>535</v>
      </c>
      <c r="HUV24" s="208" t="s">
        <v>535</v>
      </c>
      <c r="HUW24" s="208" t="s">
        <v>535</v>
      </c>
      <c r="HUX24" s="208" t="s">
        <v>535</v>
      </c>
      <c r="HUY24" s="208" t="s">
        <v>535</v>
      </c>
      <c r="HUZ24" s="208" t="s">
        <v>535</v>
      </c>
      <c r="HVA24" s="208" t="s">
        <v>535</v>
      </c>
      <c r="HVB24" s="208" t="s">
        <v>535</v>
      </c>
      <c r="HVC24" s="208" t="s">
        <v>535</v>
      </c>
      <c r="HVD24" s="208" t="s">
        <v>535</v>
      </c>
      <c r="HVE24" s="208" t="s">
        <v>535</v>
      </c>
      <c r="HVF24" s="208" t="s">
        <v>535</v>
      </c>
      <c r="HVG24" s="208" t="s">
        <v>535</v>
      </c>
      <c r="HVH24" s="208" t="s">
        <v>535</v>
      </c>
      <c r="HVI24" s="208" t="s">
        <v>535</v>
      </c>
      <c r="HVJ24" s="208" t="s">
        <v>535</v>
      </c>
      <c r="HVK24" s="208" t="s">
        <v>535</v>
      </c>
      <c r="HVL24" s="208" t="s">
        <v>535</v>
      </c>
      <c r="HVM24" s="208" t="s">
        <v>535</v>
      </c>
      <c r="HVN24" s="208" t="s">
        <v>535</v>
      </c>
      <c r="HVO24" s="208" t="s">
        <v>535</v>
      </c>
      <c r="HVP24" s="208" t="s">
        <v>535</v>
      </c>
      <c r="HVQ24" s="208" t="s">
        <v>535</v>
      </c>
      <c r="HVR24" s="208" t="s">
        <v>535</v>
      </c>
      <c r="HVS24" s="208" t="s">
        <v>535</v>
      </c>
      <c r="HVT24" s="208" t="s">
        <v>535</v>
      </c>
      <c r="HVU24" s="208" t="s">
        <v>535</v>
      </c>
      <c r="HVV24" s="208" t="s">
        <v>535</v>
      </c>
      <c r="HVW24" s="208" t="s">
        <v>535</v>
      </c>
      <c r="HVX24" s="208" t="s">
        <v>535</v>
      </c>
      <c r="HVY24" s="208" t="s">
        <v>535</v>
      </c>
      <c r="HVZ24" s="208" t="s">
        <v>535</v>
      </c>
      <c r="HWA24" s="208" t="s">
        <v>535</v>
      </c>
      <c r="HWB24" s="208" t="s">
        <v>535</v>
      </c>
      <c r="HWC24" s="208" t="s">
        <v>535</v>
      </c>
      <c r="HWD24" s="208" t="s">
        <v>535</v>
      </c>
      <c r="HWE24" s="208" t="s">
        <v>535</v>
      </c>
      <c r="HWF24" s="208" t="s">
        <v>535</v>
      </c>
      <c r="HWG24" s="208" t="s">
        <v>535</v>
      </c>
      <c r="HWH24" s="208" t="s">
        <v>535</v>
      </c>
      <c r="HWI24" s="208" t="s">
        <v>535</v>
      </c>
      <c r="HWJ24" s="208" t="s">
        <v>535</v>
      </c>
      <c r="HWK24" s="208" t="s">
        <v>535</v>
      </c>
      <c r="HWL24" s="208" t="s">
        <v>535</v>
      </c>
      <c r="HWM24" s="208" t="s">
        <v>535</v>
      </c>
      <c r="HWN24" s="208" t="s">
        <v>535</v>
      </c>
      <c r="HWO24" s="208" t="s">
        <v>535</v>
      </c>
      <c r="HWP24" s="208" t="s">
        <v>535</v>
      </c>
      <c r="HWQ24" s="208" t="s">
        <v>535</v>
      </c>
      <c r="HWR24" s="208" t="s">
        <v>535</v>
      </c>
      <c r="HWS24" s="208" t="s">
        <v>535</v>
      </c>
      <c r="HWT24" s="208" t="s">
        <v>535</v>
      </c>
      <c r="HWU24" s="208" t="s">
        <v>535</v>
      </c>
      <c r="HWV24" s="208" t="s">
        <v>535</v>
      </c>
      <c r="HWW24" s="208" t="s">
        <v>535</v>
      </c>
      <c r="HWX24" s="208" t="s">
        <v>535</v>
      </c>
      <c r="HWY24" s="208" t="s">
        <v>535</v>
      </c>
      <c r="HWZ24" s="208" t="s">
        <v>535</v>
      </c>
      <c r="HXA24" s="208" t="s">
        <v>535</v>
      </c>
      <c r="HXB24" s="208" t="s">
        <v>535</v>
      </c>
      <c r="HXC24" s="208" t="s">
        <v>535</v>
      </c>
      <c r="HXD24" s="208" t="s">
        <v>535</v>
      </c>
      <c r="HXE24" s="208" t="s">
        <v>535</v>
      </c>
      <c r="HXF24" s="208" t="s">
        <v>535</v>
      </c>
      <c r="HXG24" s="208" t="s">
        <v>535</v>
      </c>
      <c r="HXH24" s="208" t="s">
        <v>535</v>
      </c>
      <c r="HXI24" s="208" t="s">
        <v>535</v>
      </c>
      <c r="HXJ24" s="208" t="s">
        <v>535</v>
      </c>
      <c r="HXK24" s="208" t="s">
        <v>535</v>
      </c>
      <c r="HXL24" s="208" t="s">
        <v>535</v>
      </c>
      <c r="HXM24" s="208" t="s">
        <v>535</v>
      </c>
      <c r="HXN24" s="208" t="s">
        <v>535</v>
      </c>
      <c r="HXO24" s="208" t="s">
        <v>535</v>
      </c>
      <c r="HXP24" s="208" t="s">
        <v>535</v>
      </c>
      <c r="HXQ24" s="208" t="s">
        <v>535</v>
      </c>
      <c r="HXR24" s="208" t="s">
        <v>535</v>
      </c>
      <c r="HXS24" s="208" t="s">
        <v>535</v>
      </c>
      <c r="HXT24" s="208" t="s">
        <v>535</v>
      </c>
      <c r="HXU24" s="208" t="s">
        <v>535</v>
      </c>
      <c r="HXV24" s="208" t="s">
        <v>535</v>
      </c>
      <c r="HXW24" s="208" t="s">
        <v>535</v>
      </c>
      <c r="HXX24" s="208" t="s">
        <v>535</v>
      </c>
      <c r="HXY24" s="208" t="s">
        <v>535</v>
      </c>
      <c r="HXZ24" s="208" t="s">
        <v>535</v>
      </c>
      <c r="HYA24" s="208" t="s">
        <v>535</v>
      </c>
      <c r="HYB24" s="208" t="s">
        <v>535</v>
      </c>
      <c r="HYC24" s="208" t="s">
        <v>535</v>
      </c>
      <c r="HYD24" s="208" t="s">
        <v>535</v>
      </c>
      <c r="HYE24" s="208" t="s">
        <v>535</v>
      </c>
      <c r="HYF24" s="208" t="s">
        <v>535</v>
      </c>
      <c r="HYG24" s="208" t="s">
        <v>535</v>
      </c>
      <c r="HYH24" s="208" t="s">
        <v>535</v>
      </c>
      <c r="HYI24" s="208" t="s">
        <v>535</v>
      </c>
      <c r="HYJ24" s="208" t="s">
        <v>535</v>
      </c>
      <c r="HYK24" s="208" t="s">
        <v>535</v>
      </c>
      <c r="HYL24" s="208" t="s">
        <v>535</v>
      </c>
      <c r="HYM24" s="208" t="s">
        <v>535</v>
      </c>
      <c r="HYN24" s="208" t="s">
        <v>535</v>
      </c>
      <c r="HYO24" s="208" t="s">
        <v>535</v>
      </c>
      <c r="HYP24" s="208" t="s">
        <v>535</v>
      </c>
      <c r="HYQ24" s="208" t="s">
        <v>535</v>
      </c>
      <c r="HYR24" s="208" t="s">
        <v>535</v>
      </c>
      <c r="HYS24" s="208" t="s">
        <v>535</v>
      </c>
      <c r="HYT24" s="208" t="s">
        <v>535</v>
      </c>
      <c r="HYU24" s="208" t="s">
        <v>535</v>
      </c>
      <c r="HYV24" s="208" t="s">
        <v>535</v>
      </c>
      <c r="HYW24" s="208" t="s">
        <v>535</v>
      </c>
      <c r="HYX24" s="208" t="s">
        <v>535</v>
      </c>
      <c r="HYY24" s="208" t="s">
        <v>535</v>
      </c>
      <c r="HYZ24" s="208" t="s">
        <v>535</v>
      </c>
      <c r="HZA24" s="208" t="s">
        <v>535</v>
      </c>
      <c r="HZB24" s="208" t="s">
        <v>535</v>
      </c>
      <c r="HZC24" s="208" t="s">
        <v>535</v>
      </c>
      <c r="HZD24" s="208" t="s">
        <v>535</v>
      </c>
      <c r="HZE24" s="208" t="s">
        <v>535</v>
      </c>
      <c r="HZF24" s="208" t="s">
        <v>535</v>
      </c>
      <c r="HZG24" s="208" t="s">
        <v>535</v>
      </c>
      <c r="HZH24" s="208" t="s">
        <v>535</v>
      </c>
      <c r="HZI24" s="208" t="s">
        <v>535</v>
      </c>
      <c r="HZJ24" s="208" t="s">
        <v>535</v>
      </c>
      <c r="HZK24" s="208" t="s">
        <v>535</v>
      </c>
      <c r="HZL24" s="208" t="s">
        <v>535</v>
      </c>
      <c r="HZM24" s="208" t="s">
        <v>535</v>
      </c>
      <c r="HZN24" s="208" t="s">
        <v>535</v>
      </c>
      <c r="HZO24" s="208" t="s">
        <v>535</v>
      </c>
      <c r="HZP24" s="208" t="s">
        <v>535</v>
      </c>
      <c r="HZQ24" s="208" t="s">
        <v>535</v>
      </c>
      <c r="HZR24" s="208" t="s">
        <v>535</v>
      </c>
      <c r="HZS24" s="208" t="s">
        <v>535</v>
      </c>
      <c r="HZT24" s="208" t="s">
        <v>535</v>
      </c>
      <c r="HZU24" s="208" t="s">
        <v>535</v>
      </c>
      <c r="HZV24" s="208" t="s">
        <v>535</v>
      </c>
      <c r="HZW24" s="208" t="s">
        <v>535</v>
      </c>
      <c r="HZX24" s="208" t="s">
        <v>535</v>
      </c>
      <c r="HZY24" s="208" t="s">
        <v>535</v>
      </c>
      <c r="HZZ24" s="208" t="s">
        <v>535</v>
      </c>
      <c r="IAA24" s="208" t="s">
        <v>535</v>
      </c>
      <c r="IAB24" s="208" t="s">
        <v>535</v>
      </c>
      <c r="IAC24" s="208" t="s">
        <v>535</v>
      </c>
      <c r="IAD24" s="208" t="s">
        <v>535</v>
      </c>
      <c r="IAE24" s="208" t="s">
        <v>535</v>
      </c>
      <c r="IAF24" s="208" t="s">
        <v>535</v>
      </c>
      <c r="IAG24" s="208" t="s">
        <v>535</v>
      </c>
      <c r="IAH24" s="208" t="s">
        <v>535</v>
      </c>
      <c r="IAI24" s="208" t="s">
        <v>535</v>
      </c>
      <c r="IAJ24" s="208" t="s">
        <v>535</v>
      </c>
      <c r="IAK24" s="208" t="s">
        <v>535</v>
      </c>
      <c r="IAL24" s="208" t="s">
        <v>535</v>
      </c>
      <c r="IAM24" s="208" t="s">
        <v>535</v>
      </c>
      <c r="IAN24" s="208" t="s">
        <v>535</v>
      </c>
      <c r="IAO24" s="208" t="s">
        <v>535</v>
      </c>
      <c r="IAP24" s="208" t="s">
        <v>535</v>
      </c>
      <c r="IAQ24" s="208" t="s">
        <v>535</v>
      </c>
      <c r="IAR24" s="208" t="s">
        <v>535</v>
      </c>
      <c r="IAS24" s="208" t="s">
        <v>535</v>
      </c>
      <c r="IAT24" s="208" t="s">
        <v>535</v>
      </c>
      <c r="IAU24" s="208" t="s">
        <v>535</v>
      </c>
      <c r="IAV24" s="208" t="s">
        <v>535</v>
      </c>
      <c r="IAW24" s="208" t="s">
        <v>535</v>
      </c>
      <c r="IAX24" s="208" t="s">
        <v>535</v>
      </c>
      <c r="IAY24" s="208" t="s">
        <v>535</v>
      </c>
      <c r="IAZ24" s="208" t="s">
        <v>535</v>
      </c>
      <c r="IBA24" s="208" t="s">
        <v>535</v>
      </c>
      <c r="IBB24" s="208" t="s">
        <v>535</v>
      </c>
      <c r="IBC24" s="208" t="s">
        <v>535</v>
      </c>
      <c r="IBD24" s="208" t="s">
        <v>535</v>
      </c>
      <c r="IBE24" s="208" t="s">
        <v>535</v>
      </c>
      <c r="IBF24" s="208" t="s">
        <v>535</v>
      </c>
      <c r="IBG24" s="208" t="s">
        <v>535</v>
      </c>
      <c r="IBH24" s="208" t="s">
        <v>535</v>
      </c>
      <c r="IBI24" s="208" t="s">
        <v>535</v>
      </c>
      <c r="IBJ24" s="208" t="s">
        <v>535</v>
      </c>
      <c r="IBK24" s="208" t="s">
        <v>535</v>
      </c>
      <c r="IBL24" s="208" t="s">
        <v>535</v>
      </c>
      <c r="IBM24" s="208" t="s">
        <v>535</v>
      </c>
      <c r="IBN24" s="208" t="s">
        <v>535</v>
      </c>
      <c r="IBO24" s="208" t="s">
        <v>535</v>
      </c>
      <c r="IBP24" s="208" t="s">
        <v>535</v>
      </c>
      <c r="IBQ24" s="208" t="s">
        <v>535</v>
      </c>
      <c r="IBR24" s="208" t="s">
        <v>535</v>
      </c>
      <c r="IBS24" s="208" t="s">
        <v>535</v>
      </c>
      <c r="IBT24" s="208" t="s">
        <v>535</v>
      </c>
      <c r="IBU24" s="208" t="s">
        <v>535</v>
      </c>
      <c r="IBV24" s="208" t="s">
        <v>535</v>
      </c>
      <c r="IBW24" s="208" t="s">
        <v>535</v>
      </c>
      <c r="IBX24" s="208" t="s">
        <v>535</v>
      </c>
      <c r="IBY24" s="208" t="s">
        <v>535</v>
      </c>
      <c r="IBZ24" s="208" t="s">
        <v>535</v>
      </c>
      <c r="ICA24" s="208" t="s">
        <v>535</v>
      </c>
      <c r="ICB24" s="208" t="s">
        <v>535</v>
      </c>
      <c r="ICC24" s="208" t="s">
        <v>535</v>
      </c>
      <c r="ICD24" s="208" t="s">
        <v>535</v>
      </c>
      <c r="ICE24" s="208" t="s">
        <v>535</v>
      </c>
      <c r="ICF24" s="208" t="s">
        <v>535</v>
      </c>
      <c r="ICG24" s="208" t="s">
        <v>535</v>
      </c>
      <c r="ICH24" s="208" t="s">
        <v>535</v>
      </c>
      <c r="ICI24" s="208" t="s">
        <v>535</v>
      </c>
      <c r="ICJ24" s="208" t="s">
        <v>535</v>
      </c>
      <c r="ICK24" s="208" t="s">
        <v>535</v>
      </c>
      <c r="ICL24" s="208" t="s">
        <v>535</v>
      </c>
      <c r="ICM24" s="208" t="s">
        <v>535</v>
      </c>
      <c r="ICN24" s="208" t="s">
        <v>535</v>
      </c>
      <c r="ICO24" s="208" t="s">
        <v>535</v>
      </c>
      <c r="ICP24" s="208" t="s">
        <v>535</v>
      </c>
      <c r="ICQ24" s="208" t="s">
        <v>535</v>
      </c>
      <c r="ICR24" s="208" t="s">
        <v>535</v>
      </c>
      <c r="ICS24" s="208" t="s">
        <v>535</v>
      </c>
      <c r="ICT24" s="208" t="s">
        <v>535</v>
      </c>
      <c r="ICU24" s="208" t="s">
        <v>535</v>
      </c>
      <c r="ICV24" s="208" t="s">
        <v>535</v>
      </c>
      <c r="ICW24" s="208" t="s">
        <v>535</v>
      </c>
      <c r="ICX24" s="208" t="s">
        <v>535</v>
      </c>
      <c r="ICY24" s="208" t="s">
        <v>535</v>
      </c>
      <c r="ICZ24" s="208" t="s">
        <v>535</v>
      </c>
      <c r="IDA24" s="208" t="s">
        <v>535</v>
      </c>
      <c r="IDB24" s="208" t="s">
        <v>535</v>
      </c>
      <c r="IDC24" s="208" t="s">
        <v>535</v>
      </c>
      <c r="IDD24" s="208" t="s">
        <v>535</v>
      </c>
      <c r="IDE24" s="208" t="s">
        <v>535</v>
      </c>
      <c r="IDF24" s="208" t="s">
        <v>535</v>
      </c>
      <c r="IDG24" s="208" t="s">
        <v>535</v>
      </c>
      <c r="IDH24" s="208" t="s">
        <v>535</v>
      </c>
      <c r="IDI24" s="208" t="s">
        <v>535</v>
      </c>
      <c r="IDJ24" s="208" t="s">
        <v>535</v>
      </c>
      <c r="IDK24" s="208" t="s">
        <v>535</v>
      </c>
      <c r="IDL24" s="208" t="s">
        <v>535</v>
      </c>
      <c r="IDM24" s="208" t="s">
        <v>535</v>
      </c>
      <c r="IDN24" s="208" t="s">
        <v>535</v>
      </c>
      <c r="IDO24" s="208" t="s">
        <v>535</v>
      </c>
      <c r="IDP24" s="208" t="s">
        <v>535</v>
      </c>
      <c r="IDQ24" s="208" t="s">
        <v>535</v>
      </c>
      <c r="IDR24" s="208" t="s">
        <v>535</v>
      </c>
      <c r="IDS24" s="208" t="s">
        <v>535</v>
      </c>
      <c r="IDT24" s="208" t="s">
        <v>535</v>
      </c>
      <c r="IDU24" s="208" t="s">
        <v>535</v>
      </c>
      <c r="IDV24" s="208" t="s">
        <v>535</v>
      </c>
      <c r="IDW24" s="208" t="s">
        <v>535</v>
      </c>
      <c r="IDX24" s="208" t="s">
        <v>535</v>
      </c>
      <c r="IDY24" s="208" t="s">
        <v>535</v>
      </c>
      <c r="IDZ24" s="208" t="s">
        <v>535</v>
      </c>
      <c r="IEA24" s="208" t="s">
        <v>535</v>
      </c>
      <c r="IEB24" s="208" t="s">
        <v>535</v>
      </c>
      <c r="IEC24" s="208" t="s">
        <v>535</v>
      </c>
      <c r="IED24" s="208" t="s">
        <v>535</v>
      </c>
      <c r="IEE24" s="208" t="s">
        <v>535</v>
      </c>
      <c r="IEF24" s="208" t="s">
        <v>535</v>
      </c>
      <c r="IEG24" s="208" t="s">
        <v>535</v>
      </c>
      <c r="IEH24" s="208" t="s">
        <v>535</v>
      </c>
      <c r="IEI24" s="208" t="s">
        <v>535</v>
      </c>
      <c r="IEJ24" s="208" t="s">
        <v>535</v>
      </c>
      <c r="IEK24" s="208" t="s">
        <v>535</v>
      </c>
      <c r="IEL24" s="208" t="s">
        <v>535</v>
      </c>
      <c r="IEM24" s="208" t="s">
        <v>535</v>
      </c>
      <c r="IEN24" s="208" t="s">
        <v>535</v>
      </c>
      <c r="IEO24" s="208" t="s">
        <v>535</v>
      </c>
      <c r="IEP24" s="208" t="s">
        <v>535</v>
      </c>
      <c r="IEQ24" s="208" t="s">
        <v>535</v>
      </c>
      <c r="IER24" s="208" t="s">
        <v>535</v>
      </c>
      <c r="IES24" s="208" t="s">
        <v>535</v>
      </c>
      <c r="IET24" s="208" t="s">
        <v>535</v>
      </c>
      <c r="IEU24" s="208" t="s">
        <v>535</v>
      </c>
      <c r="IEV24" s="208" t="s">
        <v>535</v>
      </c>
      <c r="IEW24" s="208" t="s">
        <v>535</v>
      </c>
      <c r="IEX24" s="208" t="s">
        <v>535</v>
      </c>
      <c r="IEY24" s="208" t="s">
        <v>535</v>
      </c>
      <c r="IEZ24" s="208" t="s">
        <v>535</v>
      </c>
      <c r="IFA24" s="208" t="s">
        <v>535</v>
      </c>
      <c r="IFB24" s="208" t="s">
        <v>535</v>
      </c>
      <c r="IFC24" s="208" t="s">
        <v>535</v>
      </c>
      <c r="IFD24" s="208" t="s">
        <v>535</v>
      </c>
      <c r="IFE24" s="208" t="s">
        <v>535</v>
      </c>
      <c r="IFF24" s="208" t="s">
        <v>535</v>
      </c>
      <c r="IFG24" s="208" t="s">
        <v>535</v>
      </c>
      <c r="IFH24" s="208" t="s">
        <v>535</v>
      </c>
      <c r="IFI24" s="208" t="s">
        <v>535</v>
      </c>
      <c r="IFJ24" s="208" t="s">
        <v>535</v>
      </c>
      <c r="IFK24" s="208" t="s">
        <v>535</v>
      </c>
      <c r="IFL24" s="208" t="s">
        <v>535</v>
      </c>
      <c r="IFM24" s="208" t="s">
        <v>535</v>
      </c>
      <c r="IFN24" s="208" t="s">
        <v>535</v>
      </c>
      <c r="IFO24" s="208" t="s">
        <v>535</v>
      </c>
      <c r="IFP24" s="208" t="s">
        <v>535</v>
      </c>
      <c r="IFQ24" s="208" t="s">
        <v>535</v>
      </c>
      <c r="IFR24" s="208" t="s">
        <v>535</v>
      </c>
      <c r="IFS24" s="208" t="s">
        <v>535</v>
      </c>
      <c r="IFT24" s="208" t="s">
        <v>535</v>
      </c>
      <c r="IFU24" s="208" t="s">
        <v>535</v>
      </c>
      <c r="IFV24" s="208" t="s">
        <v>535</v>
      </c>
      <c r="IFW24" s="208" t="s">
        <v>535</v>
      </c>
      <c r="IFX24" s="208" t="s">
        <v>535</v>
      </c>
      <c r="IFY24" s="208" t="s">
        <v>535</v>
      </c>
      <c r="IFZ24" s="208" t="s">
        <v>535</v>
      </c>
      <c r="IGA24" s="208" t="s">
        <v>535</v>
      </c>
      <c r="IGB24" s="208" t="s">
        <v>535</v>
      </c>
      <c r="IGC24" s="208" t="s">
        <v>535</v>
      </c>
      <c r="IGD24" s="208" t="s">
        <v>535</v>
      </c>
      <c r="IGE24" s="208" t="s">
        <v>535</v>
      </c>
      <c r="IGF24" s="208" t="s">
        <v>535</v>
      </c>
      <c r="IGG24" s="208" t="s">
        <v>535</v>
      </c>
      <c r="IGH24" s="208" t="s">
        <v>535</v>
      </c>
      <c r="IGI24" s="208" t="s">
        <v>535</v>
      </c>
      <c r="IGJ24" s="208" t="s">
        <v>535</v>
      </c>
      <c r="IGK24" s="208" t="s">
        <v>535</v>
      </c>
      <c r="IGL24" s="208" t="s">
        <v>535</v>
      </c>
      <c r="IGM24" s="208" t="s">
        <v>535</v>
      </c>
      <c r="IGN24" s="208" t="s">
        <v>535</v>
      </c>
      <c r="IGO24" s="208" t="s">
        <v>535</v>
      </c>
      <c r="IGP24" s="208" t="s">
        <v>535</v>
      </c>
      <c r="IGQ24" s="208" t="s">
        <v>535</v>
      </c>
      <c r="IGR24" s="208" t="s">
        <v>535</v>
      </c>
      <c r="IGS24" s="208" t="s">
        <v>535</v>
      </c>
      <c r="IGT24" s="208" t="s">
        <v>535</v>
      </c>
      <c r="IGU24" s="208" t="s">
        <v>535</v>
      </c>
      <c r="IGV24" s="208" t="s">
        <v>535</v>
      </c>
      <c r="IGW24" s="208" t="s">
        <v>535</v>
      </c>
      <c r="IGX24" s="208" t="s">
        <v>535</v>
      </c>
      <c r="IGY24" s="208" t="s">
        <v>535</v>
      </c>
      <c r="IGZ24" s="208" t="s">
        <v>535</v>
      </c>
      <c r="IHA24" s="208" t="s">
        <v>535</v>
      </c>
      <c r="IHB24" s="208" t="s">
        <v>535</v>
      </c>
      <c r="IHC24" s="208" t="s">
        <v>535</v>
      </c>
      <c r="IHD24" s="208" t="s">
        <v>535</v>
      </c>
      <c r="IHE24" s="208" t="s">
        <v>535</v>
      </c>
      <c r="IHF24" s="208" t="s">
        <v>535</v>
      </c>
      <c r="IHG24" s="208" t="s">
        <v>535</v>
      </c>
      <c r="IHH24" s="208" t="s">
        <v>535</v>
      </c>
      <c r="IHI24" s="208" t="s">
        <v>535</v>
      </c>
      <c r="IHJ24" s="208" t="s">
        <v>535</v>
      </c>
      <c r="IHK24" s="208" t="s">
        <v>535</v>
      </c>
      <c r="IHL24" s="208" t="s">
        <v>535</v>
      </c>
      <c r="IHM24" s="208" t="s">
        <v>535</v>
      </c>
      <c r="IHN24" s="208" t="s">
        <v>535</v>
      </c>
      <c r="IHO24" s="208" t="s">
        <v>535</v>
      </c>
      <c r="IHP24" s="208" t="s">
        <v>535</v>
      </c>
      <c r="IHQ24" s="208" t="s">
        <v>535</v>
      </c>
      <c r="IHR24" s="208" t="s">
        <v>535</v>
      </c>
      <c r="IHS24" s="208" t="s">
        <v>535</v>
      </c>
      <c r="IHT24" s="208" t="s">
        <v>535</v>
      </c>
      <c r="IHU24" s="208" t="s">
        <v>535</v>
      </c>
      <c r="IHV24" s="208" t="s">
        <v>535</v>
      </c>
      <c r="IHW24" s="208" t="s">
        <v>535</v>
      </c>
      <c r="IHX24" s="208" t="s">
        <v>535</v>
      </c>
      <c r="IHY24" s="208" t="s">
        <v>535</v>
      </c>
      <c r="IHZ24" s="208" t="s">
        <v>535</v>
      </c>
      <c r="IIA24" s="208" t="s">
        <v>535</v>
      </c>
      <c r="IIB24" s="208" t="s">
        <v>535</v>
      </c>
      <c r="IIC24" s="208" t="s">
        <v>535</v>
      </c>
      <c r="IID24" s="208" t="s">
        <v>535</v>
      </c>
      <c r="IIE24" s="208" t="s">
        <v>535</v>
      </c>
      <c r="IIF24" s="208" t="s">
        <v>535</v>
      </c>
      <c r="IIG24" s="208" t="s">
        <v>535</v>
      </c>
      <c r="IIH24" s="208" t="s">
        <v>535</v>
      </c>
      <c r="III24" s="208" t="s">
        <v>535</v>
      </c>
      <c r="IIJ24" s="208" t="s">
        <v>535</v>
      </c>
      <c r="IIK24" s="208" t="s">
        <v>535</v>
      </c>
      <c r="IIL24" s="208" t="s">
        <v>535</v>
      </c>
      <c r="IIM24" s="208" t="s">
        <v>535</v>
      </c>
      <c r="IIN24" s="208" t="s">
        <v>535</v>
      </c>
      <c r="IIO24" s="208" t="s">
        <v>535</v>
      </c>
      <c r="IIP24" s="208" t="s">
        <v>535</v>
      </c>
      <c r="IIQ24" s="208" t="s">
        <v>535</v>
      </c>
      <c r="IIR24" s="208" t="s">
        <v>535</v>
      </c>
      <c r="IIS24" s="208" t="s">
        <v>535</v>
      </c>
      <c r="IIT24" s="208" t="s">
        <v>535</v>
      </c>
      <c r="IIU24" s="208" t="s">
        <v>535</v>
      </c>
      <c r="IIV24" s="208" t="s">
        <v>535</v>
      </c>
      <c r="IIW24" s="208" t="s">
        <v>535</v>
      </c>
      <c r="IIX24" s="208" t="s">
        <v>535</v>
      </c>
      <c r="IIY24" s="208" t="s">
        <v>535</v>
      </c>
      <c r="IIZ24" s="208" t="s">
        <v>535</v>
      </c>
      <c r="IJA24" s="208" t="s">
        <v>535</v>
      </c>
      <c r="IJB24" s="208" t="s">
        <v>535</v>
      </c>
      <c r="IJC24" s="208" t="s">
        <v>535</v>
      </c>
      <c r="IJD24" s="208" t="s">
        <v>535</v>
      </c>
      <c r="IJE24" s="208" t="s">
        <v>535</v>
      </c>
      <c r="IJF24" s="208" t="s">
        <v>535</v>
      </c>
      <c r="IJG24" s="208" t="s">
        <v>535</v>
      </c>
      <c r="IJH24" s="208" t="s">
        <v>535</v>
      </c>
      <c r="IJI24" s="208" t="s">
        <v>535</v>
      </c>
      <c r="IJJ24" s="208" t="s">
        <v>535</v>
      </c>
      <c r="IJK24" s="208" t="s">
        <v>535</v>
      </c>
      <c r="IJL24" s="208" t="s">
        <v>535</v>
      </c>
      <c r="IJM24" s="208" t="s">
        <v>535</v>
      </c>
      <c r="IJN24" s="208" t="s">
        <v>535</v>
      </c>
      <c r="IJO24" s="208" t="s">
        <v>535</v>
      </c>
      <c r="IJP24" s="208" t="s">
        <v>535</v>
      </c>
      <c r="IJQ24" s="208" t="s">
        <v>535</v>
      </c>
      <c r="IJR24" s="208" t="s">
        <v>535</v>
      </c>
      <c r="IJS24" s="208" t="s">
        <v>535</v>
      </c>
      <c r="IJT24" s="208" t="s">
        <v>535</v>
      </c>
      <c r="IJU24" s="208" t="s">
        <v>535</v>
      </c>
      <c r="IJV24" s="208" t="s">
        <v>535</v>
      </c>
      <c r="IJW24" s="208" t="s">
        <v>535</v>
      </c>
      <c r="IJX24" s="208" t="s">
        <v>535</v>
      </c>
      <c r="IJY24" s="208" t="s">
        <v>535</v>
      </c>
      <c r="IJZ24" s="208" t="s">
        <v>535</v>
      </c>
      <c r="IKA24" s="208" t="s">
        <v>535</v>
      </c>
      <c r="IKB24" s="208" t="s">
        <v>535</v>
      </c>
      <c r="IKC24" s="208" t="s">
        <v>535</v>
      </c>
      <c r="IKD24" s="208" t="s">
        <v>535</v>
      </c>
      <c r="IKE24" s="208" t="s">
        <v>535</v>
      </c>
      <c r="IKF24" s="208" t="s">
        <v>535</v>
      </c>
      <c r="IKG24" s="208" t="s">
        <v>535</v>
      </c>
      <c r="IKH24" s="208" t="s">
        <v>535</v>
      </c>
      <c r="IKI24" s="208" t="s">
        <v>535</v>
      </c>
      <c r="IKJ24" s="208" t="s">
        <v>535</v>
      </c>
      <c r="IKK24" s="208" t="s">
        <v>535</v>
      </c>
      <c r="IKL24" s="208" t="s">
        <v>535</v>
      </c>
      <c r="IKM24" s="208" t="s">
        <v>535</v>
      </c>
      <c r="IKN24" s="208" t="s">
        <v>535</v>
      </c>
      <c r="IKO24" s="208" t="s">
        <v>535</v>
      </c>
      <c r="IKP24" s="208" t="s">
        <v>535</v>
      </c>
      <c r="IKQ24" s="208" t="s">
        <v>535</v>
      </c>
      <c r="IKR24" s="208" t="s">
        <v>535</v>
      </c>
      <c r="IKS24" s="208" t="s">
        <v>535</v>
      </c>
      <c r="IKT24" s="208" t="s">
        <v>535</v>
      </c>
      <c r="IKU24" s="208" t="s">
        <v>535</v>
      </c>
      <c r="IKV24" s="208" t="s">
        <v>535</v>
      </c>
      <c r="IKW24" s="208" t="s">
        <v>535</v>
      </c>
      <c r="IKX24" s="208" t="s">
        <v>535</v>
      </c>
      <c r="IKY24" s="208" t="s">
        <v>535</v>
      </c>
      <c r="IKZ24" s="208" t="s">
        <v>535</v>
      </c>
      <c r="ILA24" s="208" t="s">
        <v>535</v>
      </c>
      <c r="ILB24" s="208" t="s">
        <v>535</v>
      </c>
      <c r="ILC24" s="208" t="s">
        <v>535</v>
      </c>
      <c r="ILD24" s="208" t="s">
        <v>535</v>
      </c>
      <c r="ILE24" s="208" t="s">
        <v>535</v>
      </c>
      <c r="ILF24" s="208" t="s">
        <v>535</v>
      </c>
      <c r="ILG24" s="208" t="s">
        <v>535</v>
      </c>
      <c r="ILH24" s="208" t="s">
        <v>535</v>
      </c>
      <c r="ILI24" s="208" t="s">
        <v>535</v>
      </c>
      <c r="ILJ24" s="208" t="s">
        <v>535</v>
      </c>
      <c r="ILK24" s="208" t="s">
        <v>535</v>
      </c>
      <c r="ILL24" s="208" t="s">
        <v>535</v>
      </c>
      <c r="ILM24" s="208" t="s">
        <v>535</v>
      </c>
      <c r="ILN24" s="208" t="s">
        <v>535</v>
      </c>
      <c r="ILO24" s="208" t="s">
        <v>535</v>
      </c>
      <c r="ILP24" s="208" t="s">
        <v>535</v>
      </c>
      <c r="ILQ24" s="208" t="s">
        <v>535</v>
      </c>
      <c r="ILR24" s="208" t="s">
        <v>535</v>
      </c>
      <c r="ILS24" s="208" t="s">
        <v>535</v>
      </c>
      <c r="ILT24" s="208" t="s">
        <v>535</v>
      </c>
      <c r="ILU24" s="208" t="s">
        <v>535</v>
      </c>
      <c r="ILV24" s="208" t="s">
        <v>535</v>
      </c>
      <c r="ILW24" s="208" t="s">
        <v>535</v>
      </c>
      <c r="ILX24" s="208" t="s">
        <v>535</v>
      </c>
      <c r="ILY24" s="208" t="s">
        <v>535</v>
      </c>
      <c r="ILZ24" s="208" t="s">
        <v>535</v>
      </c>
      <c r="IMA24" s="208" t="s">
        <v>535</v>
      </c>
      <c r="IMB24" s="208" t="s">
        <v>535</v>
      </c>
      <c r="IMC24" s="208" t="s">
        <v>535</v>
      </c>
      <c r="IMD24" s="208" t="s">
        <v>535</v>
      </c>
      <c r="IME24" s="208" t="s">
        <v>535</v>
      </c>
      <c r="IMF24" s="208" t="s">
        <v>535</v>
      </c>
      <c r="IMG24" s="208" t="s">
        <v>535</v>
      </c>
      <c r="IMH24" s="208" t="s">
        <v>535</v>
      </c>
      <c r="IMI24" s="208" t="s">
        <v>535</v>
      </c>
      <c r="IMJ24" s="208" t="s">
        <v>535</v>
      </c>
      <c r="IMK24" s="208" t="s">
        <v>535</v>
      </c>
      <c r="IML24" s="208" t="s">
        <v>535</v>
      </c>
      <c r="IMM24" s="208" t="s">
        <v>535</v>
      </c>
      <c r="IMN24" s="208" t="s">
        <v>535</v>
      </c>
      <c r="IMO24" s="208" t="s">
        <v>535</v>
      </c>
      <c r="IMP24" s="208" t="s">
        <v>535</v>
      </c>
      <c r="IMQ24" s="208" t="s">
        <v>535</v>
      </c>
      <c r="IMR24" s="208" t="s">
        <v>535</v>
      </c>
      <c r="IMS24" s="208" t="s">
        <v>535</v>
      </c>
      <c r="IMT24" s="208" t="s">
        <v>535</v>
      </c>
      <c r="IMU24" s="208" t="s">
        <v>535</v>
      </c>
      <c r="IMV24" s="208" t="s">
        <v>535</v>
      </c>
      <c r="IMW24" s="208" t="s">
        <v>535</v>
      </c>
      <c r="IMX24" s="208" t="s">
        <v>535</v>
      </c>
      <c r="IMY24" s="208" t="s">
        <v>535</v>
      </c>
      <c r="IMZ24" s="208" t="s">
        <v>535</v>
      </c>
      <c r="INA24" s="208" t="s">
        <v>535</v>
      </c>
      <c r="INB24" s="208" t="s">
        <v>535</v>
      </c>
      <c r="INC24" s="208" t="s">
        <v>535</v>
      </c>
      <c r="IND24" s="208" t="s">
        <v>535</v>
      </c>
      <c r="INE24" s="208" t="s">
        <v>535</v>
      </c>
      <c r="INF24" s="208" t="s">
        <v>535</v>
      </c>
      <c r="ING24" s="208" t="s">
        <v>535</v>
      </c>
      <c r="INH24" s="208" t="s">
        <v>535</v>
      </c>
      <c r="INI24" s="208" t="s">
        <v>535</v>
      </c>
      <c r="INJ24" s="208" t="s">
        <v>535</v>
      </c>
      <c r="INK24" s="208" t="s">
        <v>535</v>
      </c>
      <c r="INL24" s="208" t="s">
        <v>535</v>
      </c>
      <c r="INM24" s="208" t="s">
        <v>535</v>
      </c>
      <c r="INN24" s="208" t="s">
        <v>535</v>
      </c>
      <c r="INO24" s="208" t="s">
        <v>535</v>
      </c>
      <c r="INP24" s="208" t="s">
        <v>535</v>
      </c>
      <c r="INQ24" s="208" t="s">
        <v>535</v>
      </c>
      <c r="INR24" s="208" t="s">
        <v>535</v>
      </c>
      <c r="INS24" s="208" t="s">
        <v>535</v>
      </c>
      <c r="INT24" s="208" t="s">
        <v>535</v>
      </c>
      <c r="INU24" s="208" t="s">
        <v>535</v>
      </c>
      <c r="INV24" s="208" t="s">
        <v>535</v>
      </c>
      <c r="INW24" s="208" t="s">
        <v>535</v>
      </c>
      <c r="INX24" s="208" t="s">
        <v>535</v>
      </c>
      <c r="INY24" s="208" t="s">
        <v>535</v>
      </c>
      <c r="INZ24" s="208" t="s">
        <v>535</v>
      </c>
      <c r="IOA24" s="208" t="s">
        <v>535</v>
      </c>
      <c r="IOB24" s="208" t="s">
        <v>535</v>
      </c>
      <c r="IOC24" s="208" t="s">
        <v>535</v>
      </c>
      <c r="IOD24" s="208" t="s">
        <v>535</v>
      </c>
      <c r="IOE24" s="208" t="s">
        <v>535</v>
      </c>
      <c r="IOF24" s="208" t="s">
        <v>535</v>
      </c>
      <c r="IOG24" s="208" t="s">
        <v>535</v>
      </c>
      <c r="IOH24" s="208" t="s">
        <v>535</v>
      </c>
      <c r="IOI24" s="208" t="s">
        <v>535</v>
      </c>
      <c r="IOJ24" s="208" t="s">
        <v>535</v>
      </c>
      <c r="IOK24" s="208" t="s">
        <v>535</v>
      </c>
      <c r="IOL24" s="208" t="s">
        <v>535</v>
      </c>
      <c r="IOM24" s="208" t="s">
        <v>535</v>
      </c>
      <c r="ION24" s="208" t="s">
        <v>535</v>
      </c>
      <c r="IOO24" s="208" t="s">
        <v>535</v>
      </c>
      <c r="IOP24" s="208" t="s">
        <v>535</v>
      </c>
      <c r="IOQ24" s="208" t="s">
        <v>535</v>
      </c>
      <c r="IOR24" s="208" t="s">
        <v>535</v>
      </c>
      <c r="IOS24" s="208" t="s">
        <v>535</v>
      </c>
      <c r="IOT24" s="208" t="s">
        <v>535</v>
      </c>
      <c r="IOU24" s="208" t="s">
        <v>535</v>
      </c>
      <c r="IOV24" s="208" t="s">
        <v>535</v>
      </c>
      <c r="IOW24" s="208" t="s">
        <v>535</v>
      </c>
      <c r="IOX24" s="208" t="s">
        <v>535</v>
      </c>
      <c r="IOY24" s="208" t="s">
        <v>535</v>
      </c>
      <c r="IOZ24" s="208" t="s">
        <v>535</v>
      </c>
      <c r="IPA24" s="208" t="s">
        <v>535</v>
      </c>
      <c r="IPB24" s="208" t="s">
        <v>535</v>
      </c>
      <c r="IPC24" s="208" t="s">
        <v>535</v>
      </c>
      <c r="IPD24" s="208" t="s">
        <v>535</v>
      </c>
      <c r="IPE24" s="208" t="s">
        <v>535</v>
      </c>
      <c r="IPF24" s="208" t="s">
        <v>535</v>
      </c>
      <c r="IPG24" s="208" t="s">
        <v>535</v>
      </c>
      <c r="IPH24" s="208" t="s">
        <v>535</v>
      </c>
      <c r="IPI24" s="208" t="s">
        <v>535</v>
      </c>
      <c r="IPJ24" s="208" t="s">
        <v>535</v>
      </c>
      <c r="IPK24" s="208" t="s">
        <v>535</v>
      </c>
      <c r="IPL24" s="208" t="s">
        <v>535</v>
      </c>
      <c r="IPM24" s="208" t="s">
        <v>535</v>
      </c>
      <c r="IPN24" s="208" t="s">
        <v>535</v>
      </c>
      <c r="IPO24" s="208" t="s">
        <v>535</v>
      </c>
      <c r="IPP24" s="208" t="s">
        <v>535</v>
      </c>
      <c r="IPQ24" s="208" t="s">
        <v>535</v>
      </c>
      <c r="IPR24" s="208" t="s">
        <v>535</v>
      </c>
      <c r="IPS24" s="208" t="s">
        <v>535</v>
      </c>
      <c r="IPT24" s="208" t="s">
        <v>535</v>
      </c>
      <c r="IPU24" s="208" t="s">
        <v>535</v>
      </c>
      <c r="IPV24" s="208" t="s">
        <v>535</v>
      </c>
      <c r="IPW24" s="208" t="s">
        <v>535</v>
      </c>
      <c r="IPX24" s="208" t="s">
        <v>535</v>
      </c>
      <c r="IPY24" s="208" t="s">
        <v>535</v>
      </c>
      <c r="IPZ24" s="208" t="s">
        <v>535</v>
      </c>
      <c r="IQA24" s="208" t="s">
        <v>535</v>
      </c>
      <c r="IQB24" s="208" t="s">
        <v>535</v>
      </c>
      <c r="IQC24" s="208" t="s">
        <v>535</v>
      </c>
      <c r="IQD24" s="208" t="s">
        <v>535</v>
      </c>
      <c r="IQE24" s="208" t="s">
        <v>535</v>
      </c>
      <c r="IQF24" s="208" t="s">
        <v>535</v>
      </c>
      <c r="IQG24" s="208" t="s">
        <v>535</v>
      </c>
      <c r="IQH24" s="208" t="s">
        <v>535</v>
      </c>
      <c r="IQI24" s="208" t="s">
        <v>535</v>
      </c>
      <c r="IQJ24" s="208" t="s">
        <v>535</v>
      </c>
      <c r="IQK24" s="208" t="s">
        <v>535</v>
      </c>
      <c r="IQL24" s="208" t="s">
        <v>535</v>
      </c>
      <c r="IQM24" s="208" t="s">
        <v>535</v>
      </c>
      <c r="IQN24" s="208" t="s">
        <v>535</v>
      </c>
      <c r="IQO24" s="208" t="s">
        <v>535</v>
      </c>
      <c r="IQP24" s="208" t="s">
        <v>535</v>
      </c>
      <c r="IQQ24" s="208" t="s">
        <v>535</v>
      </c>
      <c r="IQR24" s="208" t="s">
        <v>535</v>
      </c>
      <c r="IQS24" s="208" t="s">
        <v>535</v>
      </c>
      <c r="IQT24" s="208" t="s">
        <v>535</v>
      </c>
      <c r="IQU24" s="208" t="s">
        <v>535</v>
      </c>
      <c r="IQV24" s="208" t="s">
        <v>535</v>
      </c>
      <c r="IQW24" s="208" t="s">
        <v>535</v>
      </c>
      <c r="IQX24" s="208" t="s">
        <v>535</v>
      </c>
      <c r="IQY24" s="208" t="s">
        <v>535</v>
      </c>
      <c r="IQZ24" s="208" t="s">
        <v>535</v>
      </c>
      <c r="IRA24" s="208" t="s">
        <v>535</v>
      </c>
      <c r="IRB24" s="208" t="s">
        <v>535</v>
      </c>
      <c r="IRC24" s="208" t="s">
        <v>535</v>
      </c>
      <c r="IRD24" s="208" t="s">
        <v>535</v>
      </c>
      <c r="IRE24" s="208" t="s">
        <v>535</v>
      </c>
      <c r="IRF24" s="208" t="s">
        <v>535</v>
      </c>
      <c r="IRG24" s="208" t="s">
        <v>535</v>
      </c>
      <c r="IRH24" s="208" t="s">
        <v>535</v>
      </c>
      <c r="IRI24" s="208" t="s">
        <v>535</v>
      </c>
      <c r="IRJ24" s="208" t="s">
        <v>535</v>
      </c>
      <c r="IRK24" s="208" t="s">
        <v>535</v>
      </c>
      <c r="IRL24" s="208" t="s">
        <v>535</v>
      </c>
      <c r="IRM24" s="208" t="s">
        <v>535</v>
      </c>
      <c r="IRN24" s="208" t="s">
        <v>535</v>
      </c>
      <c r="IRO24" s="208" t="s">
        <v>535</v>
      </c>
      <c r="IRP24" s="208" t="s">
        <v>535</v>
      </c>
      <c r="IRQ24" s="208" t="s">
        <v>535</v>
      </c>
      <c r="IRR24" s="208" t="s">
        <v>535</v>
      </c>
      <c r="IRS24" s="208" t="s">
        <v>535</v>
      </c>
      <c r="IRT24" s="208" t="s">
        <v>535</v>
      </c>
      <c r="IRU24" s="208" t="s">
        <v>535</v>
      </c>
      <c r="IRV24" s="208" t="s">
        <v>535</v>
      </c>
      <c r="IRW24" s="208" t="s">
        <v>535</v>
      </c>
      <c r="IRX24" s="208" t="s">
        <v>535</v>
      </c>
      <c r="IRY24" s="208" t="s">
        <v>535</v>
      </c>
      <c r="IRZ24" s="208" t="s">
        <v>535</v>
      </c>
      <c r="ISA24" s="208" t="s">
        <v>535</v>
      </c>
      <c r="ISB24" s="208" t="s">
        <v>535</v>
      </c>
      <c r="ISC24" s="208" t="s">
        <v>535</v>
      </c>
      <c r="ISD24" s="208" t="s">
        <v>535</v>
      </c>
      <c r="ISE24" s="208" t="s">
        <v>535</v>
      </c>
      <c r="ISF24" s="208" t="s">
        <v>535</v>
      </c>
      <c r="ISG24" s="208" t="s">
        <v>535</v>
      </c>
      <c r="ISH24" s="208" t="s">
        <v>535</v>
      </c>
      <c r="ISI24" s="208" t="s">
        <v>535</v>
      </c>
      <c r="ISJ24" s="208" t="s">
        <v>535</v>
      </c>
      <c r="ISK24" s="208" t="s">
        <v>535</v>
      </c>
      <c r="ISL24" s="208" t="s">
        <v>535</v>
      </c>
      <c r="ISM24" s="208" t="s">
        <v>535</v>
      </c>
      <c r="ISN24" s="208" t="s">
        <v>535</v>
      </c>
      <c r="ISO24" s="208" t="s">
        <v>535</v>
      </c>
      <c r="ISP24" s="208" t="s">
        <v>535</v>
      </c>
      <c r="ISQ24" s="208" t="s">
        <v>535</v>
      </c>
      <c r="ISR24" s="208" t="s">
        <v>535</v>
      </c>
      <c r="ISS24" s="208" t="s">
        <v>535</v>
      </c>
      <c r="IST24" s="208" t="s">
        <v>535</v>
      </c>
      <c r="ISU24" s="208" t="s">
        <v>535</v>
      </c>
      <c r="ISV24" s="208" t="s">
        <v>535</v>
      </c>
      <c r="ISW24" s="208" t="s">
        <v>535</v>
      </c>
      <c r="ISX24" s="208" t="s">
        <v>535</v>
      </c>
      <c r="ISY24" s="208" t="s">
        <v>535</v>
      </c>
      <c r="ISZ24" s="208" t="s">
        <v>535</v>
      </c>
      <c r="ITA24" s="208" t="s">
        <v>535</v>
      </c>
      <c r="ITB24" s="208" t="s">
        <v>535</v>
      </c>
      <c r="ITC24" s="208" t="s">
        <v>535</v>
      </c>
      <c r="ITD24" s="208" t="s">
        <v>535</v>
      </c>
      <c r="ITE24" s="208" t="s">
        <v>535</v>
      </c>
      <c r="ITF24" s="208" t="s">
        <v>535</v>
      </c>
      <c r="ITG24" s="208" t="s">
        <v>535</v>
      </c>
      <c r="ITH24" s="208" t="s">
        <v>535</v>
      </c>
      <c r="ITI24" s="208" t="s">
        <v>535</v>
      </c>
      <c r="ITJ24" s="208" t="s">
        <v>535</v>
      </c>
      <c r="ITK24" s="208" t="s">
        <v>535</v>
      </c>
      <c r="ITL24" s="208" t="s">
        <v>535</v>
      </c>
      <c r="ITM24" s="208" t="s">
        <v>535</v>
      </c>
      <c r="ITN24" s="208" t="s">
        <v>535</v>
      </c>
      <c r="ITO24" s="208" t="s">
        <v>535</v>
      </c>
      <c r="ITP24" s="208" t="s">
        <v>535</v>
      </c>
      <c r="ITQ24" s="208" t="s">
        <v>535</v>
      </c>
      <c r="ITR24" s="208" t="s">
        <v>535</v>
      </c>
      <c r="ITS24" s="208" t="s">
        <v>535</v>
      </c>
      <c r="ITT24" s="208" t="s">
        <v>535</v>
      </c>
      <c r="ITU24" s="208" t="s">
        <v>535</v>
      </c>
      <c r="ITV24" s="208" t="s">
        <v>535</v>
      </c>
      <c r="ITW24" s="208" t="s">
        <v>535</v>
      </c>
      <c r="ITX24" s="208" t="s">
        <v>535</v>
      </c>
      <c r="ITY24" s="208" t="s">
        <v>535</v>
      </c>
      <c r="ITZ24" s="208" t="s">
        <v>535</v>
      </c>
      <c r="IUA24" s="208" t="s">
        <v>535</v>
      </c>
      <c r="IUB24" s="208" t="s">
        <v>535</v>
      </c>
      <c r="IUC24" s="208" t="s">
        <v>535</v>
      </c>
      <c r="IUD24" s="208" t="s">
        <v>535</v>
      </c>
      <c r="IUE24" s="208" t="s">
        <v>535</v>
      </c>
      <c r="IUF24" s="208" t="s">
        <v>535</v>
      </c>
      <c r="IUG24" s="208" t="s">
        <v>535</v>
      </c>
      <c r="IUH24" s="208" t="s">
        <v>535</v>
      </c>
      <c r="IUI24" s="208" t="s">
        <v>535</v>
      </c>
      <c r="IUJ24" s="208" t="s">
        <v>535</v>
      </c>
      <c r="IUK24" s="208" t="s">
        <v>535</v>
      </c>
      <c r="IUL24" s="208" t="s">
        <v>535</v>
      </c>
      <c r="IUM24" s="208" t="s">
        <v>535</v>
      </c>
      <c r="IUN24" s="208" t="s">
        <v>535</v>
      </c>
      <c r="IUO24" s="208" t="s">
        <v>535</v>
      </c>
      <c r="IUP24" s="208" t="s">
        <v>535</v>
      </c>
      <c r="IUQ24" s="208" t="s">
        <v>535</v>
      </c>
      <c r="IUR24" s="208" t="s">
        <v>535</v>
      </c>
      <c r="IUS24" s="208" t="s">
        <v>535</v>
      </c>
      <c r="IUT24" s="208" t="s">
        <v>535</v>
      </c>
      <c r="IUU24" s="208" t="s">
        <v>535</v>
      </c>
      <c r="IUV24" s="208" t="s">
        <v>535</v>
      </c>
      <c r="IUW24" s="208" t="s">
        <v>535</v>
      </c>
      <c r="IUX24" s="208" t="s">
        <v>535</v>
      </c>
      <c r="IUY24" s="208" t="s">
        <v>535</v>
      </c>
      <c r="IUZ24" s="208" t="s">
        <v>535</v>
      </c>
      <c r="IVA24" s="208" t="s">
        <v>535</v>
      </c>
      <c r="IVB24" s="208" t="s">
        <v>535</v>
      </c>
      <c r="IVC24" s="208" t="s">
        <v>535</v>
      </c>
      <c r="IVD24" s="208" t="s">
        <v>535</v>
      </c>
      <c r="IVE24" s="208" t="s">
        <v>535</v>
      </c>
      <c r="IVF24" s="208" t="s">
        <v>535</v>
      </c>
      <c r="IVG24" s="208" t="s">
        <v>535</v>
      </c>
      <c r="IVH24" s="208" t="s">
        <v>535</v>
      </c>
      <c r="IVI24" s="208" t="s">
        <v>535</v>
      </c>
      <c r="IVJ24" s="208" t="s">
        <v>535</v>
      </c>
      <c r="IVK24" s="208" t="s">
        <v>535</v>
      </c>
      <c r="IVL24" s="208" t="s">
        <v>535</v>
      </c>
      <c r="IVM24" s="208" t="s">
        <v>535</v>
      </c>
      <c r="IVN24" s="208" t="s">
        <v>535</v>
      </c>
      <c r="IVO24" s="208" t="s">
        <v>535</v>
      </c>
      <c r="IVP24" s="208" t="s">
        <v>535</v>
      </c>
      <c r="IVQ24" s="208" t="s">
        <v>535</v>
      </c>
      <c r="IVR24" s="208" t="s">
        <v>535</v>
      </c>
      <c r="IVS24" s="208" t="s">
        <v>535</v>
      </c>
      <c r="IVT24" s="208" t="s">
        <v>535</v>
      </c>
      <c r="IVU24" s="208" t="s">
        <v>535</v>
      </c>
      <c r="IVV24" s="208" t="s">
        <v>535</v>
      </c>
      <c r="IVW24" s="208" t="s">
        <v>535</v>
      </c>
      <c r="IVX24" s="208" t="s">
        <v>535</v>
      </c>
      <c r="IVY24" s="208" t="s">
        <v>535</v>
      </c>
      <c r="IVZ24" s="208" t="s">
        <v>535</v>
      </c>
      <c r="IWA24" s="208" t="s">
        <v>535</v>
      </c>
      <c r="IWB24" s="208" t="s">
        <v>535</v>
      </c>
      <c r="IWC24" s="208" t="s">
        <v>535</v>
      </c>
      <c r="IWD24" s="208" t="s">
        <v>535</v>
      </c>
      <c r="IWE24" s="208" t="s">
        <v>535</v>
      </c>
      <c r="IWF24" s="208" t="s">
        <v>535</v>
      </c>
      <c r="IWG24" s="208" t="s">
        <v>535</v>
      </c>
      <c r="IWH24" s="208" t="s">
        <v>535</v>
      </c>
      <c r="IWI24" s="208" t="s">
        <v>535</v>
      </c>
      <c r="IWJ24" s="208" t="s">
        <v>535</v>
      </c>
      <c r="IWK24" s="208" t="s">
        <v>535</v>
      </c>
      <c r="IWL24" s="208" t="s">
        <v>535</v>
      </c>
      <c r="IWM24" s="208" t="s">
        <v>535</v>
      </c>
      <c r="IWN24" s="208" t="s">
        <v>535</v>
      </c>
      <c r="IWO24" s="208" t="s">
        <v>535</v>
      </c>
      <c r="IWP24" s="208" t="s">
        <v>535</v>
      </c>
      <c r="IWQ24" s="208" t="s">
        <v>535</v>
      </c>
      <c r="IWR24" s="208" t="s">
        <v>535</v>
      </c>
      <c r="IWS24" s="208" t="s">
        <v>535</v>
      </c>
      <c r="IWT24" s="208" t="s">
        <v>535</v>
      </c>
      <c r="IWU24" s="208" t="s">
        <v>535</v>
      </c>
      <c r="IWV24" s="208" t="s">
        <v>535</v>
      </c>
      <c r="IWW24" s="208" t="s">
        <v>535</v>
      </c>
      <c r="IWX24" s="208" t="s">
        <v>535</v>
      </c>
      <c r="IWY24" s="208" t="s">
        <v>535</v>
      </c>
      <c r="IWZ24" s="208" t="s">
        <v>535</v>
      </c>
      <c r="IXA24" s="208" t="s">
        <v>535</v>
      </c>
      <c r="IXB24" s="208" t="s">
        <v>535</v>
      </c>
      <c r="IXC24" s="208" t="s">
        <v>535</v>
      </c>
      <c r="IXD24" s="208" t="s">
        <v>535</v>
      </c>
      <c r="IXE24" s="208" t="s">
        <v>535</v>
      </c>
      <c r="IXF24" s="208" t="s">
        <v>535</v>
      </c>
      <c r="IXG24" s="208" t="s">
        <v>535</v>
      </c>
      <c r="IXH24" s="208" t="s">
        <v>535</v>
      </c>
      <c r="IXI24" s="208" t="s">
        <v>535</v>
      </c>
      <c r="IXJ24" s="208" t="s">
        <v>535</v>
      </c>
      <c r="IXK24" s="208" t="s">
        <v>535</v>
      </c>
      <c r="IXL24" s="208" t="s">
        <v>535</v>
      </c>
      <c r="IXM24" s="208" t="s">
        <v>535</v>
      </c>
      <c r="IXN24" s="208" t="s">
        <v>535</v>
      </c>
      <c r="IXO24" s="208" t="s">
        <v>535</v>
      </c>
      <c r="IXP24" s="208" t="s">
        <v>535</v>
      </c>
      <c r="IXQ24" s="208" t="s">
        <v>535</v>
      </c>
      <c r="IXR24" s="208" t="s">
        <v>535</v>
      </c>
      <c r="IXS24" s="208" t="s">
        <v>535</v>
      </c>
      <c r="IXT24" s="208" t="s">
        <v>535</v>
      </c>
      <c r="IXU24" s="208" t="s">
        <v>535</v>
      </c>
      <c r="IXV24" s="208" t="s">
        <v>535</v>
      </c>
      <c r="IXW24" s="208" t="s">
        <v>535</v>
      </c>
      <c r="IXX24" s="208" t="s">
        <v>535</v>
      </c>
      <c r="IXY24" s="208" t="s">
        <v>535</v>
      </c>
      <c r="IXZ24" s="208" t="s">
        <v>535</v>
      </c>
      <c r="IYA24" s="208" t="s">
        <v>535</v>
      </c>
      <c r="IYB24" s="208" t="s">
        <v>535</v>
      </c>
      <c r="IYC24" s="208" t="s">
        <v>535</v>
      </c>
      <c r="IYD24" s="208" t="s">
        <v>535</v>
      </c>
      <c r="IYE24" s="208" t="s">
        <v>535</v>
      </c>
      <c r="IYF24" s="208" t="s">
        <v>535</v>
      </c>
      <c r="IYG24" s="208" t="s">
        <v>535</v>
      </c>
      <c r="IYH24" s="208" t="s">
        <v>535</v>
      </c>
      <c r="IYI24" s="208" t="s">
        <v>535</v>
      </c>
      <c r="IYJ24" s="208" t="s">
        <v>535</v>
      </c>
      <c r="IYK24" s="208" t="s">
        <v>535</v>
      </c>
      <c r="IYL24" s="208" t="s">
        <v>535</v>
      </c>
      <c r="IYM24" s="208" t="s">
        <v>535</v>
      </c>
      <c r="IYN24" s="208" t="s">
        <v>535</v>
      </c>
      <c r="IYO24" s="208" t="s">
        <v>535</v>
      </c>
      <c r="IYP24" s="208" t="s">
        <v>535</v>
      </c>
      <c r="IYQ24" s="208" t="s">
        <v>535</v>
      </c>
      <c r="IYR24" s="208" t="s">
        <v>535</v>
      </c>
      <c r="IYS24" s="208" t="s">
        <v>535</v>
      </c>
      <c r="IYT24" s="208" t="s">
        <v>535</v>
      </c>
      <c r="IYU24" s="208" t="s">
        <v>535</v>
      </c>
      <c r="IYV24" s="208" t="s">
        <v>535</v>
      </c>
      <c r="IYW24" s="208" t="s">
        <v>535</v>
      </c>
      <c r="IYX24" s="208" t="s">
        <v>535</v>
      </c>
      <c r="IYY24" s="208" t="s">
        <v>535</v>
      </c>
      <c r="IYZ24" s="208" t="s">
        <v>535</v>
      </c>
      <c r="IZA24" s="208" t="s">
        <v>535</v>
      </c>
      <c r="IZB24" s="208" t="s">
        <v>535</v>
      </c>
      <c r="IZC24" s="208" t="s">
        <v>535</v>
      </c>
      <c r="IZD24" s="208" t="s">
        <v>535</v>
      </c>
      <c r="IZE24" s="208" t="s">
        <v>535</v>
      </c>
      <c r="IZF24" s="208" t="s">
        <v>535</v>
      </c>
      <c r="IZG24" s="208" t="s">
        <v>535</v>
      </c>
      <c r="IZH24" s="208" t="s">
        <v>535</v>
      </c>
      <c r="IZI24" s="208" t="s">
        <v>535</v>
      </c>
      <c r="IZJ24" s="208" t="s">
        <v>535</v>
      </c>
      <c r="IZK24" s="208" t="s">
        <v>535</v>
      </c>
      <c r="IZL24" s="208" t="s">
        <v>535</v>
      </c>
      <c r="IZM24" s="208" t="s">
        <v>535</v>
      </c>
      <c r="IZN24" s="208" t="s">
        <v>535</v>
      </c>
      <c r="IZO24" s="208" t="s">
        <v>535</v>
      </c>
      <c r="IZP24" s="208" t="s">
        <v>535</v>
      </c>
      <c r="IZQ24" s="208" t="s">
        <v>535</v>
      </c>
      <c r="IZR24" s="208" t="s">
        <v>535</v>
      </c>
      <c r="IZS24" s="208" t="s">
        <v>535</v>
      </c>
      <c r="IZT24" s="208" t="s">
        <v>535</v>
      </c>
      <c r="IZU24" s="208" t="s">
        <v>535</v>
      </c>
      <c r="IZV24" s="208" t="s">
        <v>535</v>
      </c>
      <c r="IZW24" s="208" t="s">
        <v>535</v>
      </c>
      <c r="IZX24" s="208" t="s">
        <v>535</v>
      </c>
      <c r="IZY24" s="208" t="s">
        <v>535</v>
      </c>
      <c r="IZZ24" s="208" t="s">
        <v>535</v>
      </c>
      <c r="JAA24" s="208" t="s">
        <v>535</v>
      </c>
      <c r="JAB24" s="208" t="s">
        <v>535</v>
      </c>
      <c r="JAC24" s="208" t="s">
        <v>535</v>
      </c>
      <c r="JAD24" s="208" t="s">
        <v>535</v>
      </c>
      <c r="JAE24" s="208" t="s">
        <v>535</v>
      </c>
      <c r="JAF24" s="208" t="s">
        <v>535</v>
      </c>
      <c r="JAG24" s="208" t="s">
        <v>535</v>
      </c>
      <c r="JAH24" s="208" t="s">
        <v>535</v>
      </c>
      <c r="JAI24" s="208" t="s">
        <v>535</v>
      </c>
      <c r="JAJ24" s="208" t="s">
        <v>535</v>
      </c>
      <c r="JAK24" s="208" t="s">
        <v>535</v>
      </c>
      <c r="JAL24" s="208" t="s">
        <v>535</v>
      </c>
      <c r="JAM24" s="208" t="s">
        <v>535</v>
      </c>
      <c r="JAN24" s="208" t="s">
        <v>535</v>
      </c>
      <c r="JAO24" s="208" t="s">
        <v>535</v>
      </c>
      <c r="JAP24" s="208" t="s">
        <v>535</v>
      </c>
      <c r="JAQ24" s="208" t="s">
        <v>535</v>
      </c>
      <c r="JAR24" s="208" t="s">
        <v>535</v>
      </c>
      <c r="JAS24" s="208" t="s">
        <v>535</v>
      </c>
      <c r="JAT24" s="208" t="s">
        <v>535</v>
      </c>
      <c r="JAU24" s="208" t="s">
        <v>535</v>
      </c>
      <c r="JAV24" s="208" t="s">
        <v>535</v>
      </c>
      <c r="JAW24" s="208" t="s">
        <v>535</v>
      </c>
      <c r="JAX24" s="208" t="s">
        <v>535</v>
      </c>
      <c r="JAY24" s="208" t="s">
        <v>535</v>
      </c>
      <c r="JAZ24" s="208" t="s">
        <v>535</v>
      </c>
      <c r="JBA24" s="208" t="s">
        <v>535</v>
      </c>
      <c r="JBB24" s="208" t="s">
        <v>535</v>
      </c>
      <c r="JBC24" s="208" t="s">
        <v>535</v>
      </c>
      <c r="JBD24" s="208" t="s">
        <v>535</v>
      </c>
      <c r="JBE24" s="208" t="s">
        <v>535</v>
      </c>
      <c r="JBF24" s="208" t="s">
        <v>535</v>
      </c>
      <c r="JBG24" s="208" t="s">
        <v>535</v>
      </c>
      <c r="JBH24" s="208" t="s">
        <v>535</v>
      </c>
      <c r="JBI24" s="208" t="s">
        <v>535</v>
      </c>
      <c r="JBJ24" s="208" t="s">
        <v>535</v>
      </c>
      <c r="JBK24" s="208" t="s">
        <v>535</v>
      </c>
      <c r="JBL24" s="208" t="s">
        <v>535</v>
      </c>
      <c r="JBM24" s="208" t="s">
        <v>535</v>
      </c>
      <c r="JBN24" s="208" t="s">
        <v>535</v>
      </c>
      <c r="JBO24" s="208" t="s">
        <v>535</v>
      </c>
      <c r="JBP24" s="208" t="s">
        <v>535</v>
      </c>
      <c r="JBQ24" s="208" t="s">
        <v>535</v>
      </c>
      <c r="JBR24" s="208" t="s">
        <v>535</v>
      </c>
      <c r="JBS24" s="208" t="s">
        <v>535</v>
      </c>
      <c r="JBT24" s="208" t="s">
        <v>535</v>
      </c>
      <c r="JBU24" s="208" t="s">
        <v>535</v>
      </c>
      <c r="JBV24" s="208" t="s">
        <v>535</v>
      </c>
      <c r="JBW24" s="208" t="s">
        <v>535</v>
      </c>
      <c r="JBX24" s="208" t="s">
        <v>535</v>
      </c>
      <c r="JBY24" s="208" t="s">
        <v>535</v>
      </c>
      <c r="JBZ24" s="208" t="s">
        <v>535</v>
      </c>
      <c r="JCA24" s="208" t="s">
        <v>535</v>
      </c>
      <c r="JCB24" s="208" t="s">
        <v>535</v>
      </c>
      <c r="JCC24" s="208" t="s">
        <v>535</v>
      </c>
      <c r="JCD24" s="208" t="s">
        <v>535</v>
      </c>
      <c r="JCE24" s="208" t="s">
        <v>535</v>
      </c>
      <c r="JCF24" s="208" t="s">
        <v>535</v>
      </c>
      <c r="JCG24" s="208" t="s">
        <v>535</v>
      </c>
      <c r="JCH24" s="208" t="s">
        <v>535</v>
      </c>
      <c r="JCI24" s="208" t="s">
        <v>535</v>
      </c>
      <c r="JCJ24" s="208" t="s">
        <v>535</v>
      </c>
      <c r="JCK24" s="208" t="s">
        <v>535</v>
      </c>
      <c r="JCL24" s="208" t="s">
        <v>535</v>
      </c>
      <c r="JCM24" s="208" t="s">
        <v>535</v>
      </c>
      <c r="JCN24" s="208" t="s">
        <v>535</v>
      </c>
      <c r="JCO24" s="208" t="s">
        <v>535</v>
      </c>
      <c r="JCP24" s="208" t="s">
        <v>535</v>
      </c>
      <c r="JCQ24" s="208" t="s">
        <v>535</v>
      </c>
      <c r="JCR24" s="208" t="s">
        <v>535</v>
      </c>
      <c r="JCS24" s="208" t="s">
        <v>535</v>
      </c>
      <c r="JCT24" s="208" t="s">
        <v>535</v>
      </c>
      <c r="JCU24" s="208" t="s">
        <v>535</v>
      </c>
      <c r="JCV24" s="208" t="s">
        <v>535</v>
      </c>
      <c r="JCW24" s="208" t="s">
        <v>535</v>
      </c>
      <c r="JCX24" s="208" t="s">
        <v>535</v>
      </c>
      <c r="JCY24" s="208" t="s">
        <v>535</v>
      </c>
      <c r="JCZ24" s="208" t="s">
        <v>535</v>
      </c>
      <c r="JDA24" s="208" t="s">
        <v>535</v>
      </c>
      <c r="JDB24" s="208" t="s">
        <v>535</v>
      </c>
      <c r="JDC24" s="208" t="s">
        <v>535</v>
      </c>
      <c r="JDD24" s="208" t="s">
        <v>535</v>
      </c>
      <c r="JDE24" s="208" t="s">
        <v>535</v>
      </c>
      <c r="JDF24" s="208" t="s">
        <v>535</v>
      </c>
      <c r="JDG24" s="208" t="s">
        <v>535</v>
      </c>
      <c r="JDH24" s="208" t="s">
        <v>535</v>
      </c>
      <c r="JDI24" s="208" t="s">
        <v>535</v>
      </c>
      <c r="JDJ24" s="208" t="s">
        <v>535</v>
      </c>
      <c r="JDK24" s="208" t="s">
        <v>535</v>
      </c>
      <c r="JDL24" s="208" t="s">
        <v>535</v>
      </c>
      <c r="JDM24" s="208" t="s">
        <v>535</v>
      </c>
      <c r="JDN24" s="208" t="s">
        <v>535</v>
      </c>
      <c r="JDO24" s="208" t="s">
        <v>535</v>
      </c>
      <c r="JDP24" s="208" t="s">
        <v>535</v>
      </c>
      <c r="JDQ24" s="208" t="s">
        <v>535</v>
      </c>
      <c r="JDR24" s="208" t="s">
        <v>535</v>
      </c>
      <c r="JDS24" s="208" t="s">
        <v>535</v>
      </c>
      <c r="JDT24" s="208" t="s">
        <v>535</v>
      </c>
      <c r="JDU24" s="208" t="s">
        <v>535</v>
      </c>
      <c r="JDV24" s="208" t="s">
        <v>535</v>
      </c>
      <c r="JDW24" s="208" t="s">
        <v>535</v>
      </c>
      <c r="JDX24" s="208" t="s">
        <v>535</v>
      </c>
      <c r="JDY24" s="208" t="s">
        <v>535</v>
      </c>
      <c r="JDZ24" s="208" t="s">
        <v>535</v>
      </c>
      <c r="JEA24" s="208" t="s">
        <v>535</v>
      </c>
      <c r="JEB24" s="208" t="s">
        <v>535</v>
      </c>
      <c r="JEC24" s="208" t="s">
        <v>535</v>
      </c>
      <c r="JED24" s="208" t="s">
        <v>535</v>
      </c>
      <c r="JEE24" s="208" t="s">
        <v>535</v>
      </c>
      <c r="JEF24" s="208" t="s">
        <v>535</v>
      </c>
      <c r="JEG24" s="208" t="s">
        <v>535</v>
      </c>
      <c r="JEH24" s="208" t="s">
        <v>535</v>
      </c>
      <c r="JEI24" s="208" t="s">
        <v>535</v>
      </c>
      <c r="JEJ24" s="208" t="s">
        <v>535</v>
      </c>
      <c r="JEK24" s="208" t="s">
        <v>535</v>
      </c>
      <c r="JEL24" s="208" t="s">
        <v>535</v>
      </c>
      <c r="JEM24" s="208" t="s">
        <v>535</v>
      </c>
      <c r="JEN24" s="208" t="s">
        <v>535</v>
      </c>
      <c r="JEO24" s="208" t="s">
        <v>535</v>
      </c>
      <c r="JEP24" s="208" t="s">
        <v>535</v>
      </c>
      <c r="JEQ24" s="208" t="s">
        <v>535</v>
      </c>
      <c r="JER24" s="208" t="s">
        <v>535</v>
      </c>
      <c r="JES24" s="208" t="s">
        <v>535</v>
      </c>
      <c r="JET24" s="208" t="s">
        <v>535</v>
      </c>
      <c r="JEU24" s="208" t="s">
        <v>535</v>
      </c>
      <c r="JEV24" s="208" t="s">
        <v>535</v>
      </c>
      <c r="JEW24" s="208" t="s">
        <v>535</v>
      </c>
      <c r="JEX24" s="208" t="s">
        <v>535</v>
      </c>
      <c r="JEY24" s="208" t="s">
        <v>535</v>
      </c>
      <c r="JEZ24" s="208" t="s">
        <v>535</v>
      </c>
      <c r="JFA24" s="208" t="s">
        <v>535</v>
      </c>
      <c r="JFB24" s="208" t="s">
        <v>535</v>
      </c>
      <c r="JFC24" s="208" t="s">
        <v>535</v>
      </c>
      <c r="JFD24" s="208" t="s">
        <v>535</v>
      </c>
      <c r="JFE24" s="208" t="s">
        <v>535</v>
      </c>
      <c r="JFF24" s="208" t="s">
        <v>535</v>
      </c>
      <c r="JFG24" s="208" t="s">
        <v>535</v>
      </c>
      <c r="JFH24" s="208" t="s">
        <v>535</v>
      </c>
      <c r="JFI24" s="208" t="s">
        <v>535</v>
      </c>
      <c r="JFJ24" s="208" t="s">
        <v>535</v>
      </c>
      <c r="JFK24" s="208" t="s">
        <v>535</v>
      </c>
      <c r="JFL24" s="208" t="s">
        <v>535</v>
      </c>
      <c r="JFM24" s="208" t="s">
        <v>535</v>
      </c>
      <c r="JFN24" s="208" t="s">
        <v>535</v>
      </c>
      <c r="JFO24" s="208" t="s">
        <v>535</v>
      </c>
      <c r="JFP24" s="208" t="s">
        <v>535</v>
      </c>
      <c r="JFQ24" s="208" t="s">
        <v>535</v>
      </c>
      <c r="JFR24" s="208" t="s">
        <v>535</v>
      </c>
      <c r="JFS24" s="208" t="s">
        <v>535</v>
      </c>
      <c r="JFT24" s="208" t="s">
        <v>535</v>
      </c>
      <c r="JFU24" s="208" t="s">
        <v>535</v>
      </c>
      <c r="JFV24" s="208" t="s">
        <v>535</v>
      </c>
      <c r="JFW24" s="208" t="s">
        <v>535</v>
      </c>
      <c r="JFX24" s="208" t="s">
        <v>535</v>
      </c>
      <c r="JFY24" s="208" t="s">
        <v>535</v>
      </c>
      <c r="JFZ24" s="208" t="s">
        <v>535</v>
      </c>
      <c r="JGA24" s="208" t="s">
        <v>535</v>
      </c>
      <c r="JGB24" s="208" t="s">
        <v>535</v>
      </c>
      <c r="JGC24" s="208" t="s">
        <v>535</v>
      </c>
      <c r="JGD24" s="208" t="s">
        <v>535</v>
      </c>
      <c r="JGE24" s="208" t="s">
        <v>535</v>
      </c>
      <c r="JGF24" s="208" t="s">
        <v>535</v>
      </c>
      <c r="JGG24" s="208" t="s">
        <v>535</v>
      </c>
      <c r="JGH24" s="208" t="s">
        <v>535</v>
      </c>
      <c r="JGI24" s="208" t="s">
        <v>535</v>
      </c>
      <c r="JGJ24" s="208" t="s">
        <v>535</v>
      </c>
      <c r="JGK24" s="208" t="s">
        <v>535</v>
      </c>
      <c r="JGL24" s="208" t="s">
        <v>535</v>
      </c>
      <c r="JGM24" s="208" t="s">
        <v>535</v>
      </c>
      <c r="JGN24" s="208" t="s">
        <v>535</v>
      </c>
      <c r="JGO24" s="208" t="s">
        <v>535</v>
      </c>
      <c r="JGP24" s="208" t="s">
        <v>535</v>
      </c>
      <c r="JGQ24" s="208" t="s">
        <v>535</v>
      </c>
      <c r="JGR24" s="208" t="s">
        <v>535</v>
      </c>
      <c r="JGS24" s="208" t="s">
        <v>535</v>
      </c>
      <c r="JGT24" s="208" t="s">
        <v>535</v>
      </c>
      <c r="JGU24" s="208" t="s">
        <v>535</v>
      </c>
      <c r="JGV24" s="208" t="s">
        <v>535</v>
      </c>
      <c r="JGW24" s="208" t="s">
        <v>535</v>
      </c>
      <c r="JGX24" s="208" t="s">
        <v>535</v>
      </c>
      <c r="JGY24" s="208" t="s">
        <v>535</v>
      </c>
      <c r="JGZ24" s="208" t="s">
        <v>535</v>
      </c>
      <c r="JHA24" s="208" t="s">
        <v>535</v>
      </c>
      <c r="JHB24" s="208" t="s">
        <v>535</v>
      </c>
      <c r="JHC24" s="208" t="s">
        <v>535</v>
      </c>
      <c r="JHD24" s="208" t="s">
        <v>535</v>
      </c>
      <c r="JHE24" s="208" t="s">
        <v>535</v>
      </c>
      <c r="JHF24" s="208" t="s">
        <v>535</v>
      </c>
      <c r="JHG24" s="208" t="s">
        <v>535</v>
      </c>
      <c r="JHH24" s="208" t="s">
        <v>535</v>
      </c>
      <c r="JHI24" s="208" t="s">
        <v>535</v>
      </c>
      <c r="JHJ24" s="208" t="s">
        <v>535</v>
      </c>
      <c r="JHK24" s="208" t="s">
        <v>535</v>
      </c>
      <c r="JHL24" s="208" t="s">
        <v>535</v>
      </c>
      <c r="JHM24" s="208" t="s">
        <v>535</v>
      </c>
      <c r="JHN24" s="208" t="s">
        <v>535</v>
      </c>
      <c r="JHO24" s="208" t="s">
        <v>535</v>
      </c>
      <c r="JHP24" s="208" t="s">
        <v>535</v>
      </c>
      <c r="JHQ24" s="208" t="s">
        <v>535</v>
      </c>
      <c r="JHR24" s="208" t="s">
        <v>535</v>
      </c>
      <c r="JHS24" s="208" t="s">
        <v>535</v>
      </c>
      <c r="JHT24" s="208" t="s">
        <v>535</v>
      </c>
      <c r="JHU24" s="208" t="s">
        <v>535</v>
      </c>
      <c r="JHV24" s="208" t="s">
        <v>535</v>
      </c>
      <c r="JHW24" s="208" t="s">
        <v>535</v>
      </c>
      <c r="JHX24" s="208" t="s">
        <v>535</v>
      </c>
      <c r="JHY24" s="208" t="s">
        <v>535</v>
      </c>
      <c r="JHZ24" s="208" t="s">
        <v>535</v>
      </c>
      <c r="JIA24" s="208" t="s">
        <v>535</v>
      </c>
      <c r="JIB24" s="208" t="s">
        <v>535</v>
      </c>
      <c r="JIC24" s="208" t="s">
        <v>535</v>
      </c>
      <c r="JID24" s="208" t="s">
        <v>535</v>
      </c>
      <c r="JIE24" s="208" t="s">
        <v>535</v>
      </c>
      <c r="JIF24" s="208" t="s">
        <v>535</v>
      </c>
      <c r="JIG24" s="208" t="s">
        <v>535</v>
      </c>
      <c r="JIH24" s="208" t="s">
        <v>535</v>
      </c>
      <c r="JII24" s="208" t="s">
        <v>535</v>
      </c>
      <c r="JIJ24" s="208" t="s">
        <v>535</v>
      </c>
      <c r="JIK24" s="208" t="s">
        <v>535</v>
      </c>
      <c r="JIL24" s="208" t="s">
        <v>535</v>
      </c>
      <c r="JIM24" s="208" t="s">
        <v>535</v>
      </c>
      <c r="JIN24" s="208" t="s">
        <v>535</v>
      </c>
      <c r="JIO24" s="208" t="s">
        <v>535</v>
      </c>
      <c r="JIP24" s="208" t="s">
        <v>535</v>
      </c>
      <c r="JIQ24" s="208" t="s">
        <v>535</v>
      </c>
      <c r="JIR24" s="208" t="s">
        <v>535</v>
      </c>
      <c r="JIS24" s="208" t="s">
        <v>535</v>
      </c>
      <c r="JIT24" s="208" t="s">
        <v>535</v>
      </c>
      <c r="JIU24" s="208" t="s">
        <v>535</v>
      </c>
      <c r="JIV24" s="208" t="s">
        <v>535</v>
      </c>
      <c r="JIW24" s="208" t="s">
        <v>535</v>
      </c>
      <c r="JIX24" s="208" t="s">
        <v>535</v>
      </c>
      <c r="JIY24" s="208" t="s">
        <v>535</v>
      </c>
      <c r="JIZ24" s="208" t="s">
        <v>535</v>
      </c>
      <c r="JJA24" s="208" t="s">
        <v>535</v>
      </c>
      <c r="JJB24" s="208" t="s">
        <v>535</v>
      </c>
      <c r="JJC24" s="208" t="s">
        <v>535</v>
      </c>
      <c r="JJD24" s="208" t="s">
        <v>535</v>
      </c>
      <c r="JJE24" s="208" t="s">
        <v>535</v>
      </c>
      <c r="JJF24" s="208" t="s">
        <v>535</v>
      </c>
      <c r="JJG24" s="208" t="s">
        <v>535</v>
      </c>
      <c r="JJH24" s="208" t="s">
        <v>535</v>
      </c>
      <c r="JJI24" s="208" t="s">
        <v>535</v>
      </c>
      <c r="JJJ24" s="208" t="s">
        <v>535</v>
      </c>
      <c r="JJK24" s="208" t="s">
        <v>535</v>
      </c>
      <c r="JJL24" s="208" t="s">
        <v>535</v>
      </c>
      <c r="JJM24" s="208" t="s">
        <v>535</v>
      </c>
      <c r="JJN24" s="208" t="s">
        <v>535</v>
      </c>
      <c r="JJO24" s="208" t="s">
        <v>535</v>
      </c>
      <c r="JJP24" s="208" t="s">
        <v>535</v>
      </c>
      <c r="JJQ24" s="208" t="s">
        <v>535</v>
      </c>
      <c r="JJR24" s="208" t="s">
        <v>535</v>
      </c>
      <c r="JJS24" s="208" t="s">
        <v>535</v>
      </c>
      <c r="JJT24" s="208" t="s">
        <v>535</v>
      </c>
      <c r="JJU24" s="208" t="s">
        <v>535</v>
      </c>
      <c r="JJV24" s="208" t="s">
        <v>535</v>
      </c>
      <c r="JJW24" s="208" t="s">
        <v>535</v>
      </c>
      <c r="JJX24" s="208" t="s">
        <v>535</v>
      </c>
      <c r="JJY24" s="208" t="s">
        <v>535</v>
      </c>
      <c r="JJZ24" s="208" t="s">
        <v>535</v>
      </c>
      <c r="JKA24" s="208" t="s">
        <v>535</v>
      </c>
      <c r="JKB24" s="208" t="s">
        <v>535</v>
      </c>
      <c r="JKC24" s="208" t="s">
        <v>535</v>
      </c>
      <c r="JKD24" s="208" t="s">
        <v>535</v>
      </c>
      <c r="JKE24" s="208" t="s">
        <v>535</v>
      </c>
      <c r="JKF24" s="208" t="s">
        <v>535</v>
      </c>
      <c r="JKG24" s="208" t="s">
        <v>535</v>
      </c>
      <c r="JKH24" s="208" t="s">
        <v>535</v>
      </c>
      <c r="JKI24" s="208" t="s">
        <v>535</v>
      </c>
      <c r="JKJ24" s="208" t="s">
        <v>535</v>
      </c>
      <c r="JKK24" s="208" t="s">
        <v>535</v>
      </c>
      <c r="JKL24" s="208" t="s">
        <v>535</v>
      </c>
      <c r="JKM24" s="208" t="s">
        <v>535</v>
      </c>
      <c r="JKN24" s="208" t="s">
        <v>535</v>
      </c>
      <c r="JKO24" s="208" t="s">
        <v>535</v>
      </c>
      <c r="JKP24" s="208" t="s">
        <v>535</v>
      </c>
      <c r="JKQ24" s="208" t="s">
        <v>535</v>
      </c>
      <c r="JKR24" s="208" t="s">
        <v>535</v>
      </c>
      <c r="JKS24" s="208" t="s">
        <v>535</v>
      </c>
      <c r="JKT24" s="208" t="s">
        <v>535</v>
      </c>
      <c r="JKU24" s="208" t="s">
        <v>535</v>
      </c>
      <c r="JKV24" s="208" t="s">
        <v>535</v>
      </c>
      <c r="JKW24" s="208" t="s">
        <v>535</v>
      </c>
      <c r="JKX24" s="208" t="s">
        <v>535</v>
      </c>
      <c r="JKY24" s="208" t="s">
        <v>535</v>
      </c>
      <c r="JKZ24" s="208" t="s">
        <v>535</v>
      </c>
      <c r="JLA24" s="208" t="s">
        <v>535</v>
      </c>
      <c r="JLB24" s="208" t="s">
        <v>535</v>
      </c>
      <c r="JLC24" s="208" t="s">
        <v>535</v>
      </c>
      <c r="JLD24" s="208" t="s">
        <v>535</v>
      </c>
      <c r="JLE24" s="208" t="s">
        <v>535</v>
      </c>
      <c r="JLF24" s="208" t="s">
        <v>535</v>
      </c>
      <c r="JLG24" s="208" t="s">
        <v>535</v>
      </c>
      <c r="JLH24" s="208" t="s">
        <v>535</v>
      </c>
      <c r="JLI24" s="208" t="s">
        <v>535</v>
      </c>
      <c r="JLJ24" s="208" t="s">
        <v>535</v>
      </c>
      <c r="JLK24" s="208" t="s">
        <v>535</v>
      </c>
      <c r="JLL24" s="208" t="s">
        <v>535</v>
      </c>
      <c r="JLM24" s="208" t="s">
        <v>535</v>
      </c>
      <c r="JLN24" s="208" t="s">
        <v>535</v>
      </c>
      <c r="JLO24" s="208" t="s">
        <v>535</v>
      </c>
      <c r="JLP24" s="208" t="s">
        <v>535</v>
      </c>
      <c r="JLQ24" s="208" t="s">
        <v>535</v>
      </c>
      <c r="JLR24" s="208" t="s">
        <v>535</v>
      </c>
      <c r="JLS24" s="208" t="s">
        <v>535</v>
      </c>
      <c r="JLT24" s="208" t="s">
        <v>535</v>
      </c>
      <c r="JLU24" s="208" t="s">
        <v>535</v>
      </c>
      <c r="JLV24" s="208" t="s">
        <v>535</v>
      </c>
      <c r="JLW24" s="208" t="s">
        <v>535</v>
      </c>
      <c r="JLX24" s="208" t="s">
        <v>535</v>
      </c>
      <c r="JLY24" s="208" t="s">
        <v>535</v>
      </c>
      <c r="JLZ24" s="208" t="s">
        <v>535</v>
      </c>
      <c r="JMA24" s="208" t="s">
        <v>535</v>
      </c>
      <c r="JMB24" s="208" t="s">
        <v>535</v>
      </c>
      <c r="JMC24" s="208" t="s">
        <v>535</v>
      </c>
      <c r="JMD24" s="208" t="s">
        <v>535</v>
      </c>
      <c r="JME24" s="208" t="s">
        <v>535</v>
      </c>
      <c r="JMF24" s="208" t="s">
        <v>535</v>
      </c>
      <c r="JMG24" s="208" t="s">
        <v>535</v>
      </c>
      <c r="JMH24" s="208" t="s">
        <v>535</v>
      </c>
      <c r="JMI24" s="208" t="s">
        <v>535</v>
      </c>
      <c r="JMJ24" s="208" t="s">
        <v>535</v>
      </c>
      <c r="JMK24" s="208" t="s">
        <v>535</v>
      </c>
      <c r="JML24" s="208" t="s">
        <v>535</v>
      </c>
      <c r="JMM24" s="208" t="s">
        <v>535</v>
      </c>
      <c r="JMN24" s="208" t="s">
        <v>535</v>
      </c>
      <c r="JMO24" s="208" t="s">
        <v>535</v>
      </c>
      <c r="JMP24" s="208" t="s">
        <v>535</v>
      </c>
      <c r="JMQ24" s="208" t="s">
        <v>535</v>
      </c>
      <c r="JMR24" s="208" t="s">
        <v>535</v>
      </c>
      <c r="JMS24" s="208" t="s">
        <v>535</v>
      </c>
      <c r="JMT24" s="208" t="s">
        <v>535</v>
      </c>
      <c r="JMU24" s="208" t="s">
        <v>535</v>
      </c>
      <c r="JMV24" s="208" t="s">
        <v>535</v>
      </c>
      <c r="JMW24" s="208" t="s">
        <v>535</v>
      </c>
      <c r="JMX24" s="208" t="s">
        <v>535</v>
      </c>
      <c r="JMY24" s="208" t="s">
        <v>535</v>
      </c>
      <c r="JMZ24" s="208" t="s">
        <v>535</v>
      </c>
      <c r="JNA24" s="208" t="s">
        <v>535</v>
      </c>
      <c r="JNB24" s="208" t="s">
        <v>535</v>
      </c>
      <c r="JNC24" s="208" t="s">
        <v>535</v>
      </c>
      <c r="JND24" s="208" t="s">
        <v>535</v>
      </c>
      <c r="JNE24" s="208" t="s">
        <v>535</v>
      </c>
      <c r="JNF24" s="208" t="s">
        <v>535</v>
      </c>
      <c r="JNG24" s="208" t="s">
        <v>535</v>
      </c>
      <c r="JNH24" s="208" t="s">
        <v>535</v>
      </c>
      <c r="JNI24" s="208" t="s">
        <v>535</v>
      </c>
      <c r="JNJ24" s="208" t="s">
        <v>535</v>
      </c>
      <c r="JNK24" s="208" t="s">
        <v>535</v>
      </c>
      <c r="JNL24" s="208" t="s">
        <v>535</v>
      </c>
      <c r="JNM24" s="208" t="s">
        <v>535</v>
      </c>
      <c r="JNN24" s="208" t="s">
        <v>535</v>
      </c>
      <c r="JNO24" s="208" t="s">
        <v>535</v>
      </c>
      <c r="JNP24" s="208" t="s">
        <v>535</v>
      </c>
      <c r="JNQ24" s="208" t="s">
        <v>535</v>
      </c>
      <c r="JNR24" s="208" t="s">
        <v>535</v>
      </c>
      <c r="JNS24" s="208" t="s">
        <v>535</v>
      </c>
      <c r="JNT24" s="208" t="s">
        <v>535</v>
      </c>
      <c r="JNU24" s="208" t="s">
        <v>535</v>
      </c>
      <c r="JNV24" s="208" t="s">
        <v>535</v>
      </c>
      <c r="JNW24" s="208" t="s">
        <v>535</v>
      </c>
      <c r="JNX24" s="208" t="s">
        <v>535</v>
      </c>
      <c r="JNY24" s="208" t="s">
        <v>535</v>
      </c>
      <c r="JNZ24" s="208" t="s">
        <v>535</v>
      </c>
      <c r="JOA24" s="208" t="s">
        <v>535</v>
      </c>
      <c r="JOB24" s="208" t="s">
        <v>535</v>
      </c>
      <c r="JOC24" s="208" t="s">
        <v>535</v>
      </c>
      <c r="JOD24" s="208" t="s">
        <v>535</v>
      </c>
      <c r="JOE24" s="208" t="s">
        <v>535</v>
      </c>
      <c r="JOF24" s="208" t="s">
        <v>535</v>
      </c>
      <c r="JOG24" s="208" t="s">
        <v>535</v>
      </c>
      <c r="JOH24" s="208" t="s">
        <v>535</v>
      </c>
      <c r="JOI24" s="208" t="s">
        <v>535</v>
      </c>
      <c r="JOJ24" s="208" t="s">
        <v>535</v>
      </c>
      <c r="JOK24" s="208" t="s">
        <v>535</v>
      </c>
      <c r="JOL24" s="208" t="s">
        <v>535</v>
      </c>
      <c r="JOM24" s="208" t="s">
        <v>535</v>
      </c>
      <c r="JON24" s="208" t="s">
        <v>535</v>
      </c>
      <c r="JOO24" s="208" t="s">
        <v>535</v>
      </c>
      <c r="JOP24" s="208" t="s">
        <v>535</v>
      </c>
      <c r="JOQ24" s="208" t="s">
        <v>535</v>
      </c>
      <c r="JOR24" s="208" t="s">
        <v>535</v>
      </c>
      <c r="JOS24" s="208" t="s">
        <v>535</v>
      </c>
      <c r="JOT24" s="208" t="s">
        <v>535</v>
      </c>
      <c r="JOU24" s="208" t="s">
        <v>535</v>
      </c>
      <c r="JOV24" s="208" t="s">
        <v>535</v>
      </c>
      <c r="JOW24" s="208" t="s">
        <v>535</v>
      </c>
      <c r="JOX24" s="208" t="s">
        <v>535</v>
      </c>
      <c r="JOY24" s="208" t="s">
        <v>535</v>
      </c>
      <c r="JOZ24" s="208" t="s">
        <v>535</v>
      </c>
      <c r="JPA24" s="208" t="s">
        <v>535</v>
      </c>
      <c r="JPB24" s="208" t="s">
        <v>535</v>
      </c>
      <c r="JPC24" s="208" t="s">
        <v>535</v>
      </c>
      <c r="JPD24" s="208" t="s">
        <v>535</v>
      </c>
      <c r="JPE24" s="208" t="s">
        <v>535</v>
      </c>
      <c r="JPF24" s="208" t="s">
        <v>535</v>
      </c>
      <c r="JPG24" s="208" t="s">
        <v>535</v>
      </c>
      <c r="JPH24" s="208" t="s">
        <v>535</v>
      </c>
      <c r="JPI24" s="208" t="s">
        <v>535</v>
      </c>
      <c r="JPJ24" s="208" t="s">
        <v>535</v>
      </c>
      <c r="JPK24" s="208" t="s">
        <v>535</v>
      </c>
      <c r="JPL24" s="208" t="s">
        <v>535</v>
      </c>
      <c r="JPM24" s="208" t="s">
        <v>535</v>
      </c>
      <c r="JPN24" s="208" t="s">
        <v>535</v>
      </c>
      <c r="JPO24" s="208" t="s">
        <v>535</v>
      </c>
      <c r="JPP24" s="208" t="s">
        <v>535</v>
      </c>
      <c r="JPQ24" s="208" t="s">
        <v>535</v>
      </c>
      <c r="JPR24" s="208" t="s">
        <v>535</v>
      </c>
      <c r="JPS24" s="208" t="s">
        <v>535</v>
      </c>
      <c r="JPT24" s="208" t="s">
        <v>535</v>
      </c>
      <c r="JPU24" s="208" t="s">
        <v>535</v>
      </c>
      <c r="JPV24" s="208" t="s">
        <v>535</v>
      </c>
      <c r="JPW24" s="208" t="s">
        <v>535</v>
      </c>
      <c r="JPX24" s="208" t="s">
        <v>535</v>
      </c>
      <c r="JPY24" s="208" t="s">
        <v>535</v>
      </c>
      <c r="JPZ24" s="208" t="s">
        <v>535</v>
      </c>
      <c r="JQA24" s="208" t="s">
        <v>535</v>
      </c>
      <c r="JQB24" s="208" t="s">
        <v>535</v>
      </c>
      <c r="JQC24" s="208" t="s">
        <v>535</v>
      </c>
      <c r="JQD24" s="208" t="s">
        <v>535</v>
      </c>
      <c r="JQE24" s="208" t="s">
        <v>535</v>
      </c>
      <c r="JQF24" s="208" t="s">
        <v>535</v>
      </c>
      <c r="JQG24" s="208" t="s">
        <v>535</v>
      </c>
      <c r="JQH24" s="208" t="s">
        <v>535</v>
      </c>
      <c r="JQI24" s="208" t="s">
        <v>535</v>
      </c>
      <c r="JQJ24" s="208" t="s">
        <v>535</v>
      </c>
      <c r="JQK24" s="208" t="s">
        <v>535</v>
      </c>
      <c r="JQL24" s="208" t="s">
        <v>535</v>
      </c>
      <c r="JQM24" s="208" t="s">
        <v>535</v>
      </c>
      <c r="JQN24" s="208" t="s">
        <v>535</v>
      </c>
      <c r="JQO24" s="208" t="s">
        <v>535</v>
      </c>
      <c r="JQP24" s="208" t="s">
        <v>535</v>
      </c>
      <c r="JQQ24" s="208" t="s">
        <v>535</v>
      </c>
      <c r="JQR24" s="208" t="s">
        <v>535</v>
      </c>
      <c r="JQS24" s="208" t="s">
        <v>535</v>
      </c>
      <c r="JQT24" s="208" t="s">
        <v>535</v>
      </c>
      <c r="JQU24" s="208" t="s">
        <v>535</v>
      </c>
      <c r="JQV24" s="208" t="s">
        <v>535</v>
      </c>
      <c r="JQW24" s="208" t="s">
        <v>535</v>
      </c>
      <c r="JQX24" s="208" t="s">
        <v>535</v>
      </c>
      <c r="JQY24" s="208" t="s">
        <v>535</v>
      </c>
      <c r="JQZ24" s="208" t="s">
        <v>535</v>
      </c>
      <c r="JRA24" s="208" t="s">
        <v>535</v>
      </c>
      <c r="JRB24" s="208" t="s">
        <v>535</v>
      </c>
      <c r="JRC24" s="208" t="s">
        <v>535</v>
      </c>
      <c r="JRD24" s="208" t="s">
        <v>535</v>
      </c>
      <c r="JRE24" s="208" t="s">
        <v>535</v>
      </c>
      <c r="JRF24" s="208" t="s">
        <v>535</v>
      </c>
      <c r="JRG24" s="208" t="s">
        <v>535</v>
      </c>
      <c r="JRH24" s="208" t="s">
        <v>535</v>
      </c>
      <c r="JRI24" s="208" t="s">
        <v>535</v>
      </c>
      <c r="JRJ24" s="208" t="s">
        <v>535</v>
      </c>
      <c r="JRK24" s="208" t="s">
        <v>535</v>
      </c>
      <c r="JRL24" s="208" t="s">
        <v>535</v>
      </c>
      <c r="JRM24" s="208" t="s">
        <v>535</v>
      </c>
      <c r="JRN24" s="208" t="s">
        <v>535</v>
      </c>
      <c r="JRO24" s="208" t="s">
        <v>535</v>
      </c>
      <c r="JRP24" s="208" t="s">
        <v>535</v>
      </c>
      <c r="JRQ24" s="208" t="s">
        <v>535</v>
      </c>
      <c r="JRR24" s="208" t="s">
        <v>535</v>
      </c>
      <c r="JRS24" s="208" t="s">
        <v>535</v>
      </c>
      <c r="JRT24" s="208" t="s">
        <v>535</v>
      </c>
      <c r="JRU24" s="208" t="s">
        <v>535</v>
      </c>
      <c r="JRV24" s="208" t="s">
        <v>535</v>
      </c>
      <c r="JRW24" s="208" t="s">
        <v>535</v>
      </c>
      <c r="JRX24" s="208" t="s">
        <v>535</v>
      </c>
      <c r="JRY24" s="208" t="s">
        <v>535</v>
      </c>
      <c r="JRZ24" s="208" t="s">
        <v>535</v>
      </c>
      <c r="JSA24" s="208" t="s">
        <v>535</v>
      </c>
      <c r="JSB24" s="208" t="s">
        <v>535</v>
      </c>
      <c r="JSC24" s="208" t="s">
        <v>535</v>
      </c>
      <c r="JSD24" s="208" t="s">
        <v>535</v>
      </c>
      <c r="JSE24" s="208" t="s">
        <v>535</v>
      </c>
      <c r="JSF24" s="208" t="s">
        <v>535</v>
      </c>
      <c r="JSG24" s="208" t="s">
        <v>535</v>
      </c>
      <c r="JSH24" s="208" t="s">
        <v>535</v>
      </c>
      <c r="JSI24" s="208" t="s">
        <v>535</v>
      </c>
      <c r="JSJ24" s="208" t="s">
        <v>535</v>
      </c>
      <c r="JSK24" s="208" t="s">
        <v>535</v>
      </c>
      <c r="JSL24" s="208" t="s">
        <v>535</v>
      </c>
      <c r="JSM24" s="208" t="s">
        <v>535</v>
      </c>
      <c r="JSN24" s="208" t="s">
        <v>535</v>
      </c>
      <c r="JSO24" s="208" t="s">
        <v>535</v>
      </c>
      <c r="JSP24" s="208" t="s">
        <v>535</v>
      </c>
      <c r="JSQ24" s="208" t="s">
        <v>535</v>
      </c>
      <c r="JSR24" s="208" t="s">
        <v>535</v>
      </c>
      <c r="JSS24" s="208" t="s">
        <v>535</v>
      </c>
      <c r="JST24" s="208" t="s">
        <v>535</v>
      </c>
      <c r="JSU24" s="208" t="s">
        <v>535</v>
      </c>
      <c r="JSV24" s="208" t="s">
        <v>535</v>
      </c>
      <c r="JSW24" s="208" t="s">
        <v>535</v>
      </c>
      <c r="JSX24" s="208" t="s">
        <v>535</v>
      </c>
      <c r="JSY24" s="208" t="s">
        <v>535</v>
      </c>
      <c r="JSZ24" s="208" t="s">
        <v>535</v>
      </c>
      <c r="JTA24" s="208" t="s">
        <v>535</v>
      </c>
      <c r="JTB24" s="208" t="s">
        <v>535</v>
      </c>
      <c r="JTC24" s="208" t="s">
        <v>535</v>
      </c>
      <c r="JTD24" s="208" t="s">
        <v>535</v>
      </c>
      <c r="JTE24" s="208" t="s">
        <v>535</v>
      </c>
      <c r="JTF24" s="208" t="s">
        <v>535</v>
      </c>
      <c r="JTG24" s="208" t="s">
        <v>535</v>
      </c>
      <c r="JTH24" s="208" t="s">
        <v>535</v>
      </c>
      <c r="JTI24" s="208" t="s">
        <v>535</v>
      </c>
      <c r="JTJ24" s="208" t="s">
        <v>535</v>
      </c>
      <c r="JTK24" s="208" t="s">
        <v>535</v>
      </c>
      <c r="JTL24" s="208" t="s">
        <v>535</v>
      </c>
      <c r="JTM24" s="208" t="s">
        <v>535</v>
      </c>
      <c r="JTN24" s="208" t="s">
        <v>535</v>
      </c>
      <c r="JTO24" s="208" t="s">
        <v>535</v>
      </c>
      <c r="JTP24" s="208" t="s">
        <v>535</v>
      </c>
      <c r="JTQ24" s="208" t="s">
        <v>535</v>
      </c>
      <c r="JTR24" s="208" t="s">
        <v>535</v>
      </c>
      <c r="JTS24" s="208" t="s">
        <v>535</v>
      </c>
      <c r="JTT24" s="208" t="s">
        <v>535</v>
      </c>
      <c r="JTU24" s="208" t="s">
        <v>535</v>
      </c>
      <c r="JTV24" s="208" t="s">
        <v>535</v>
      </c>
      <c r="JTW24" s="208" t="s">
        <v>535</v>
      </c>
      <c r="JTX24" s="208" t="s">
        <v>535</v>
      </c>
      <c r="JTY24" s="208" t="s">
        <v>535</v>
      </c>
      <c r="JTZ24" s="208" t="s">
        <v>535</v>
      </c>
      <c r="JUA24" s="208" t="s">
        <v>535</v>
      </c>
      <c r="JUB24" s="208" t="s">
        <v>535</v>
      </c>
      <c r="JUC24" s="208" t="s">
        <v>535</v>
      </c>
      <c r="JUD24" s="208" t="s">
        <v>535</v>
      </c>
      <c r="JUE24" s="208" t="s">
        <v>535</v>
      </c>
      <c r="JUF24" s="208" t="s">
        <v>535</v>
      </c>
      <c r="JUG24" s="208" t="s">
        <v>535</v>
      </c>
      <c r="JUH24" s="208" t="s">
        <v>535</v>
      </c>
      <c r="JUI24" s="208" t="s">
        <v>535</v>
      </c>
      <c r="JUJ24" s="208" t="s">
        <v>535</v>
      </c>
      <c r="JUK24" s="208" t="s">
        <v>535</v>
      </c>
      <c r="JUL24" s="208" t="s">
        <v>535</v>
      </c>
      <c r="JUM24" s="208" t="s">
        <v>535</v>
      </c>
      <c r="JUN24" s="208" t="s">
        <v>535</v>
      </c>
      <c r="JUO24" s="208" t="s">
        <v>535</v>
      </c>
      <c r="JUP24" s="208" t="s">
        <v>535</v>
      </c>
      <c r="JUQ24" s="208" t="s">
        <v>535</v>
      </c>
      <c r="JUR24" s="208" t="s">
        <v>535</v>
      </c>
      <c r="JUS24" s="208" t="s">
        <v>535</v>
      </c>
      <c r="JUT24" s="208" t="s">
        <v>535</v>
      </c>
      <c r="JUU24" s="208" t="s">
        <v>535</v>
      </c>
      <c r="JUV24" s="208" t="s">
        <v>535</v>
      </c>
      <c r="JUW24" s="208" t="s">
        <v>535</v>
      </c>
      <c r="JUX24" s="208" t="s">
        <v>535</v>
      </c>
      <c r="JUY24" s="208" t="s">
        <v>535</v>
      </c>
      <c r="JUZ24" s="208" t="s">
        <v>535</v>
      </c>
      <c r="JVA24" s="208" t="s">
        <v>535</v>
      </c>
      <c r="JVB24" s="208" t="s">
        <v>535</v>
      </c>
      <c r="JVC24" s="208" t="s">
        <v>535</v>
      </c>
      <c r="JVD24" s="208" t="s">
        <v>535</v>
      </c>
      <c r="JVE24" s="208" t="s">
        <v>535</v>
      </c>
      <c r="JVF24" s="208" t="s">
        <v>535</v>
      </c>
      <c r="JVG24" s="208" t="s">
        <v>535</v>
      </c>
      <c r="JVH24" s="208" t="s">
        <v>535</v>
      </c>
      <c r="JVI24" s="208" t="s">
        <v>535</v>
      </c>
      <c r="JVJ24" s="208" t="s">
        <v>535</v>
      </c>
      <c r="JVK24" s="208" t="s">
        <v>535</v>
      </c>
      <c r="JVL24" s="208" t="s">
        <v>535</v>
      </c>
      <c r="JVM24" s="208" t="s">
        <v>535</v>
      </c>
      <c r="JVN24" s="208" t="s">
        <v>535</v>
      </c>
      <c r="JVO24" s="208" t="s">
        <v>535</v>
      </c>
      <c r="JVP24" s="208" t="s">
        <v>535</v>
      </c>
      <c r="JVQ24" s="208" t="s">
        <v>535</v>
      </c>
      <c r="JVR24" s="208" t="s">
        <v>535</v>
      </c>
      <c r="JVS24" s="208" t="s">
        <v>535</v>
      </c>
      <c r="JVT24" s="208" t="s">
        <v>535</v>
      </c>
      <c r="JVU24" s="208" t="s">
        <v>535</v>
      </c>
      <c r="JVV24" s="208" t="s">
        <v>535</v>
      </c>
      <c r="JVW24" s="208" t="s">
        <v>535</v>
      </c>
      <c r="JVX24" s="208" t="s">
        <v>535</v>
      </c>
      <c r="JVY24" s="208" t="s">
        <v>535</v>
      </c>
      <c r="JVZ24" s="208" t="s">
        <v>535</v>
      </c>
      <c r="JWA24" s="208" t="s">
        <v>535</v>
      </c>
      <c r="JWB24" s="208" t="s">
        <v>535</v>
      </c>
      <c r="JWC24" s="208" t="s">
        <v>535</v>
      </c>
      <c r="JWD24" s="208" t="s">
        <v>535</v>
      </c>
      <c r="JWE24" s="208" t="s">
        <v>535</v>
      </c>
      <c r="JWF24" s="208" t="s">
        <v>535</v>
      </c>
      <c r="JWG24" s="208" t="s">
        <v>535</v>
      </c>
      <c r="JWH24" s="208" t="s">
        <v>535</v>
      </c>
      <c r="JWI24" s="208" t="s">
        <v>535</v>
      </c>
      <c r="JWJ24" s="208" t="s">
        <v>535</v>
      </c>
      <c r="JWK24" s="208" t="s">
        <v>535</v>
      </c>
      <c r="JWL24" s="208" t="s">
        <v>535</v>
      </c>
      <c r="JWM24" s="208" t="s">
        <v>535</v>
      </c>
      <c r="JWN24" s="208" t="s">
        <v>535</v>
      </c>
      <c r="JWO24" s="208" t="s">
        <v>535</v>
      </c>
      <c r="JWP24" s="208" t="s">
        <v>535</v>
      </c>
      <c r="JWQ24" s="208" t="s">
        <v>535</v>
      </c>
      <c r="JWR24" s="208" t="s">
        <v>535</v>
      </c>
      <c r="JWS24" s="208" t="s">
        <v>535</v>
      </c>
      <c r="JWT24" s="208" t="s">
        <v>535</v>
      </c>
      <c r="JWU24" s="208" t="s">
        <v>535</v>
      </c>
      <c r="JWV24" s="208" t="s">
        <v>535</v>
      </c>
      <c r="JWW24" s="208" t="s">
        <v>535</v>
      </c>
      <c r="JWX24" s="208" t="s">
        <v>535</v>
      </c>
      <c r="JWY24" s="208" t="s">
        <v>535</v>
      </c>
      <c r="JWZ24" s="208" t="s">
        <v>535</v>
      </c>
      <c r="JXA24" s="208" t="s">
        <v>535</v>
      </c>
      <c r="JXB24" s="208" t="s">
        <v>535</v>
      </c>
      <c r="JXC24" s="208" t="s">
        <v>535</v>
      </c>
      <c r="JXD24" s="208" t="s">
        <v>535</v>
      </c>
      <c r="JXE24" s="208" t="s">
        <v>535</v>
      </c>
      <c r="JXF24" s="208" t="s">
        <v>535</v>
      </c>
      <c r="JXG24" s="208" t="s">
        <v>535</v>
      </c>
      <c r="JXH24" s="208" t="s">
        <v>535</v>
      </c>
      <c r="JXI24" s="208" t="s">
        <v>535</v>
      </c>
      <c r="JXJ24" s="208" t="s">
        <v>535</v>
      </c>
      <c r="JXK24" s="208" t="s">
        <v>535</v>
      </c>
      <c r="JXL24" s="208" t="s">
        <v>535</v>
      </c>
      <c r="JXM24" s="208" t="s">
        <v>535</v>
      </c>
      <c r="JXN24" s="208" t="s">
        <v>535</v>
      </c>
      <c r="JXO24" s="208" t="s">
        <v>535</v>
      </c>
      <c r="JXP24" s="208" t="s">
        <v>535</v>
      </c>
      <c r="JXQ24" s="208" t="s">
        <v>535</v>
      </c>
      <c r="JXR24" s="208" t="s">
        <v>535</v>
      </c>
      <c r="JXS24" s="208" t="s">
        <v>535</v>
      </c>
      <c r="JXT24" s="208" t="s">
        <v>535</v>
      </c>
      <c r="JXU24" s="208" t="s">
        <v>535</v>
      </c>
      <c r="JXV24" s="208" t="s">
        <v>535</v>
      </c>
      <c r="JXW24" s="208" t="s">
        <v>535</v>
      </c>
      <c r="JXX24" s="208" t="s">
        <v>535</v>
      </c>
      <c r="JXY24" s="208" t="s">
        <v>535</v>
      </c>
      <c r="JXZ24" s="208" t="s">
        <v>535</v>
      </c>
      <c r="JYA24" s="208" t="s">
        <v>535</v>
      </c>
      <c r="JYB24" s="208" t="s">
        <v>535</v>
      </c>
      <c r="JYC24" s="208" t="s">
        <v>535</v>
      </c>
      <c r="JYD24" s="208" t="s">
        <v>535</v>
      </c>
      <c r="JYE24" s="208" t="s">
        <v>535</v>
      </c>
      <c r="JYF24" s="208" t="s">
        <v>535</v>
      </c>
      <c r="JYG24" s="208" t="s">
        <v>535</v>
      </c>
      <c r="JYH24" s="208" t="s">
        <v>535</v>
      </c>
      <c r="JYI24" s="208" t="s">
        <v>535</v>
      </c>
      <c r="JYJ24" s="208" t="s">
        <v>535</v>
      </c>
      <c r="JYK24" s="208" t="s">
        <v>535</v>
      </c>
      <c r="JYL24" s="208" t="s">
        <v>535</v>
      </c>
      <c r="JYM24" s="208" t="s">
        <v>535</v>
      </c>
      <c r="JYN24" s="208" t="s">
        <v>535</v>
      </c>
      <c r="JYO24" s="208" t="s">
        <v>535</v>
      </c>
      <c r="JYP24" s="208" t="s">
        <v>535</v>
      </c>
      <c r="JYQ24" s="208" t="s">
        <v>535</v>
      </c>
      <c r="JYR24" s="208" t="s">
        <v>535</v>
      </c>
      <c r="JYS24" s="208" t="s">
        <v>535</v>
      </c>
      <c r="JYT24" s="208" t="s">
        <v>535</v>
      </c>
      <c r="JYU24" s="208" t="s">
        <v>535</v>
      </c>
      <c r="JYV24" s="208" t="s">
        <v>535</v>
      </c>
      <c r="JYW24" s="208" t="s">
        <v>535</v>
      </c>
      <c r="JYX24" s="208" t="s">
        <v>535</v>
      </c>
      <c r="JYY24" s="208" t="s">
        <v>535</v>
      </c>
      <c r="JYZ24" s="208" t="s">
        <v>535</v>
      </c>
      <c r="JZA24" s="208" t="s">
        <v>535</v>
      </c>
      <c r="JZB24" s="208" t="s">
        <v>535</v>
      </c>
      <c r="JZC24" s="208" t="s">
        <v>535</v>
      </c>
      <c r="JZD24" s="208" t="s">
        <v>535</v>
      </c>
      <c r="JZE24" s="208" t="s">
        <v>535</v>
      </c>
      <c r="JZF24" s="208" t="s">
        <v>535</v>
      </c>
      <c r="JZG24" s="208" t="s">
        <v>535</v>
      </c>
      <c r="JZH24" s="208" t="s">
        <v>535</v>
      </c>
      <c r="JZI24" s="208" t="s">
        <v>535</v>
      </c>
      <c r="JZJ24" s="208" t="s">
        <v>535</v>
      </c>
      <c r="JZK24" s="208" t="s">
        <v>535</v>
      </c>
      <c r="JZL24" s="208" t="s">
        <v>535</v>
      </c>
      <c r="JZM24" s="208" t="s">
        <v>535</v>
      </c>
      <c r="JZN24" s="208" t="s">
        <v>535</v>
      </c>
      <c r="JZO24" s="208" t="s">
        <v>535</v>
      </c>
      <c r="JZP24" s="208" t="s">
        <v>535</v>
      </c>
      <c r="JZQ24" s="208" t="s">
        <v>535</v>
      </c>
      <c r="JZR24" s="208" t="s">
        <v>535</v>
      </c>
      <c r="JZS24" s="208" t="s">
        <v>535</v>
      </c>
      <c r="JZT24" s="208" t="s">
        <v>535</v>
      </c>
      <c r="JZU24" s="208" t="s">
        <v>535</v>
      </c>
      <c r="JZV24" s="208" t="s">
        <v>535</v>
      </c>
      <c r="JZW24" s="208" t="s">
        <v>535</v>
      </c>
      <c r="JZX24" s="208" t="s">
        <v>535</v>
      </c>
      <c r="JZY24" s="208" t="s">
        <v>535</v>
      </c>
      <c r="JZZ24" s="208" t="s">
        <v>535</v>
      </c>
      <c r="KAA24" s="208" t="s">
        <v>535</v>
      </c>
      <c r="KAB24" s="208" t="s">
        <v>535</v>
      </c>
      <c r="KAC24" s="208" t="s">
        <v>535</v>
      </c>
      <c r="KAD24" s="208" t="s">
        <v>535</v>
      </c>
      <c r="KAE24" s="208" t="s">
        <v>535</v>
      </c>
      <c r="KAF24" s="208" t="s">
        <v>535</v>
      </c>
      <c r="KAG24" s="208" t="s">
        <v>535</v>
      </c>
      <c r="KAH24" s="208" t="s">
        <v>535</v>
      </c>
      <c r="KAI24" s="208" t="s">
        <v>535</v>
      </c>
      <c r="KAJ24" s="208" t="s">
        <v>535</v>
      </c>
      <c r="KAK24" s="208" t="s">
        <v>535</v>
      </c>
      <c r="KAL24" s="208" t="s">
        <v>535</v>
      </c>
      <c r="KAM24" s="208" t="s">
        <v>535</v>
      </c>
      <c r="KAN24" s="208" t="s">
        <v>535</v>
      </c>
      <c r="KAO24" s="208" t="s">
        <v>535</v>
      </c>
      <c r="KAP24" s="208" t="s">
        <v>535</v>
      </c>
      <c r="KAQ24" s="208" t="s">
        <v>535</v>
      </c>
      <c r="KAR24" s="208" t="s">
        <v>535</v>
      </c>
      <c r="KAS24" s="208" t="s">
        <v>535</v>
      </c>
      <c r="KAT24" s="208" t="s">
        <v>535</v>
      </c>
      <c r="KAU24" s="208" t="s">
        <v>535</v>
      </c>
      <c r="KAV24" s="208" t="s">
        <v>535</v>
      </c>
      <c r="KAW24" s="208" t="s">
        <v>535</v>
      </c>
      <c r="KAX24" s="208" t="s">
        <v>535</v>
      </c>
      <c r="KAY24" s="208" t="s">
        <v>535</v>
      </c>
      <c r="KAZ24" s="208" t="s">
        <v>535</v>
      </c>
      <c r="KBA24" s="208" t="s">
        <v>535</v>
      </c>
      <c r="KBB24" s="208" t="s">
        <v>535</v>
      </c>
      <c r="KBC24" s="208" t="s">
        <v>535</v>
      </c>
      <c r="KBD24" s="208" t="s">
        <v>535</v>
      </c>
      <c r="KBE24" s="208" t="s">
        <v>535</v>
      </c>
      <c r="KBF24" s="208" t="s">
        <v>535</v>
      </c>
      <c r="KBG24" s="208" t="s">
        <v>535</v>
      </c>
      <c r="KBH24" s="208" t="s">
        <v>535</v>
      </c>
      <c r="KBI24" s="208" t="s">
        <v>535</v>
      </c>
      <c r="KBJ24" s="208" t="s">
        <v>535</v>
      </c>
      <c r="KBK24" s="208" t="s">
        <v>535</v>
      </c>
      <c r="KBL24" s="208" t="s">
        <v>535</v>
      </c>
      <c r="KBM24" s="208" t="s">
        <v>535</v>
      </c>
      <c r="KBN24" s="208" t="s">
        <v>535</v>
      </c>
      <c r="KBO24" s="208" t="s">
        <v>535</v>
      </c>
      <c r="KBP24" s="208" t="s">
        <v>535</v>
      </c>
      <c r="KBQ24" s="208" t="s">
        <v>535</v>
      </c>
      <c r="KBR24" s="208" t="s">
        <v>535</v>
      </c>
      <c r="KBS24" s="208" t="s">
        <v>535</v>
      </c>
      <c r="KBT24" s="208" t="s">
        <v>535</v>
      </c>
      <c r="KBU24" s="208" t="s">
        <v>535</v>
      </c>
      <c r="KBV24" s="208" t="s">
        <v>535</v>
      </c>
      <c r="KBW24" s="208" t="s">
        <v>535</v>
      </c>
      <c r="KBX24" s="208" t="s">
        <v>535</v>
      </c>
      <c r="KBY24" s="208" t="s">
        <v>535</v>
      </c>
      <c r="KBZ24" s="208" t="s">
        <v>535</v>
      </c>
      <c r="KCA24" s="208" t="s">
        <v>535</v>
      </c>
      <c r="KCB24" s="208" t="s">
        <v>535</v>
      </c>
      <c r="KCC24" s="208" t="s">
        <v>535</v>
      </c>
      <c r="KCD24" s="208" t="s">
        <v>535</v>
      </c>
      <c r="KCE24" s="208" t="s">
        <v>535</v>
      </c>
      <c r="KCF24" s="208" t="s">
        <v>535</v>
      </c>
      <c r="KCG24" s="208" t="s">
        <v>535</v>
      </c>
      <c r="KCH24" s="208" t="s">
        <v>535</v>
      </c>
      <c r="KCI24" s="208" t="s">
        <v>535</v>
      </c>
      <c r="KCJ24" s="208" t="s">
        <v>535</v>
      </c>
      <c r="KCK24" s="208" t="s">
        <v>535</v>
      </c>
      <c r="KCL24" s="208" t="s">
        <v>535</v>
      </c>
      <c r="KCM24" s="208" t="s">
        <v>535</v>
      </c>
      <c r="KCN24" s="208" t="s">
        <v>535</v>
      </c>
      <c r="KCO24" s="208" t="s">
        <v>535</v>
      </c>
      <c r="KCP24" s="208" t="s">
        <v>535</v>
      </c>
      <c r="KCQ24" s="208" t="s">
        <v>535</v>
      </c>
      <c r="KCR24" s="208" t="s">
        <v>535</v>
      </c>
      <c r="KCS24" s="208" t="s">
        <v>535</v>
      </c>
      <c r="KCT24" s="208" t="s">
        <v>535</v>
      </c>
      <c r="KCU24" s="208" t="s">
        <v>535</v>
      </c>
      <c r="KCV24" s="208" t="s">
        <v>535</v>
      </c>
      <c r="KCW24" s="208" t="s">
        <v>535</v>
      </c>
      <c r="KCX24" s="208" t="s">
        <v>535</v>
      </c>
      <c r="KCY24" s="208" t="s">
        <v>535</v>
      </c>
      <c r="KCZ24" s="208" t="s">
        <v>535</v>
      </c>
      <c r="KDA24" s="208" t="s">
        <v>535</v>
      </c>
      <c r="KDB24" s="208" t="s">
        <v>535</v>
      </c>
      <c r="KDC24" s="208" t="s">
        <v>535</v>
      </c>
      <c r="KDD24" s="208" t="s">
        <v>535</v>
      </c>
      <c r="KDE24" s="208" t="s">
        <v>535</v>
      </c>
      <c r="KDF24" s="208" t="s">
        <v>535</v>
      </c>
      <c r="KDG24" s="208" t="s">
        <v>535</v>
      </c>
      <c r="KDH24" s="208" t="s">
        <v>535</v>
      </c>
      <c r="KDI24" s="208" t="s">
        <v>535</v>
      </c>
      <c r="KDJ24" s="208" t="s">
        <v>535</v>
      </c>
      <c r="KDK24" s="208" t="s">
        <v>535</v>
      </c>
      <c r="KDL24" s="208" t="s">
        <v>535</v>
      </c>
      <c r="KDM24" s="208" t="s">
        <v>535</v>
      </c>
      <c r="KDN24" s="208" t="s">
        <v>535</v>
      </c>
      <c r="KDO24" s="208" t="s">
        <v>535</v>
      </c>
      <c r="KDP24" s="208" t="s">
        <v>535</v>
      </c>
      <c r="KDQ24" s="208" t="s">
        <v>535</v>
      </c>
      <c r="KDR24" s="208" t="s">
        <v>535</v>
      </c>
      <c r="KDS24" s="208" t="s">
        <v>535</v>
      </c>
      <c r="KDT24" s="208" t="s">
        <v>535</v>
      </c>
      <c r="KDU24" s="208" t="s">
        <v>535</v>
      </c>
      <c r="KDV24" s="208" t="s">
        <v>535</v>
      </c>
      <c r="KDW24" s="208" t="s">
        <v>535</v>
      </c>
      <c r="KDX24" s="208" t="s">
        <v>535</v>
      </c>
      <c r="KDY24" s="208" t="s">
        <v>535</v>
      </c>
      <c r="KDZ24" s="208" t="s">
        <v>535</v>
      </c>
      <c r="KEA24" s="208" t="s">
        <v>535</v>
      </c>
      <c r="KEB24" s="208" t="s">
        <v>535</v>
      </c>
      <c r="KEC24" s="208" t="s">
        <v>535</v>
      </c>
      <c r="KED24" s="208" t="s">
        <v>535</v>
      </c>
      <c r="KEE24" s="208" t="s">
        <v>535</v>
      </c>
      <c r="KEF24" s="208" t="s">
        <v>535</v>
      </c>
      <c r="KEG24" s="208" t="s">
        <v>535</v>
      </c>
      <c r="KEH24" s="208" t="s">
        <v>535</v>
      </c>
      <c r="KEI24" s="208" t="s">
        <v>535</v>
      </c>
      <c r="KEJ24" s="208" t="s">
        <v>535</v>
      </c>
      <c r="KEK24" s="208" t="s">
        <v>535</v>
      </c>
      <c r="KEL24" s="208" t="s">
        <v>535</v>
      </c>
      <c r="KEM24" s="208" t="s">
        <v>535</v>
      </c>
      <c r="KEN24" s="208" t="s">
        <v>535</v>
      </c>
      <c r="KEO24" s="208" t="s">
        <v>535</v>
      </c>
      <c r="KEP24" s="208" t="s">
        <v>535</v>
      </c>
      <c r="KEQ24" s="208" t="s">
        <v>535</v>
      </c>
      <c r="KER24" s="208" t="s">
        <v>535</v>
      </c>
      <c r="KES24" s="208" t="s">
        <v>535</v>
      </c>
      <c r="KET24" s="208" t="s">
        <v>535</v>
      </c>
      <c r="KEU24" s="208" t="s">
        <v>535</v>
      </c>
      <c r="KEV24" s="208" t="s">
        <v>535</v>
      </c>
      <c r="KEW24" s="208" t="s">
        <v>535</v>
      </c>
      <c r="KEX24" s="208" t="s">
        <v>535</v>
      </c>
      <c r="KEY24" s="208" t="s">
        <v>535</v>
      </c>
      <c r="KEZ24" s="208" t="s">
        <v>535</v>
      </c>
      <c r="KFA24" s="208" t="s">
        <v>535</v>
      </c>
      <c r="KFB24" s="208" t="s">
        <v>535</v>
      </c>
      <c r="KFC24" s="208" t="s">
        <v>535</v>
      </c>
      <c r="KFD24" s="208" t="s">
        <v>535</v>
      </c>
      <c r="KFE24" s="208" t="s">
        <v>535</v>
      </c>
      <c r="KFF24" s="208" t="s">
        <v>535</v>
      </c>
      <c r="KFG24" s="208" t="s">
        <v>535</v>
      </c>
      <c r="KFH24" s="208" t="s">
        <v>535</v>
      </c>
      <c r="KFI24" s="208" t="s">
        <v>535</v>
      </c>
      <c r="KFJ24" s="208" t="s">
        <v>535</v>
      </c>
      <c r="KFK24" s="208" t="s">
        <v>535</v>
      </c>
      <c r="KFL24" s="208" t="s">
        <v>535</v>
      </c>
      <c r="KFM24" s="208" t="s">
        <v>535</v>
      </c>
      <c r="KFN24" s="208" t="s">
        <v>535</v>
      </c>
      <c r="KFO24" s="208" t="s">
        <v>535</v>
      </c>
      <c r="KFP24" s="208" t="s">
        <v>535</v>
      </c>
      <c r="KFQ24" s="208" t="s">
        <v>535</v>
      </c>
      <c r="KFR24" s="208" t="s">
        <v>535</v>
      </c>
      <c r="KFS24" s="208" t="s">
        <v>535</v>
      </c>
      <c r="KFT24" s="208" t="s">
        <v>535</v>
      </c>
      <c r="KFU24" s="208" t="s">
        <v>535</v>
      </c>
      <c r="KFV24" s="208" t="s">
        <v>535</v>
      </c>
      <c r="KFW24" s="208" t="s">
        <v>535</v>
      </c>
      <c r="KFX24" s="208" t="s">
        <v>535</v>
      </c>
      <c r="KFY24" s="208" t="s">
        <v>535</v>
      </c>
      <c r="KFZ24" s="208" t="s">
        <v>535</v>
      </c>
      <c r="KGA24" s="208" t="s">
        <v>535</v>
      </c>
      <c r="KGB24" s="208" t="s">
        <v>535</v>
      </c>
      <c r="KGC24" s="208" t="s">
        <v>535</v>
      </c>
      <c r="KGD24" s="208" t="s">
        <v>535</v>
      </c>
      <c r="KGE24" s="208" t="s">
        <v>535</v>
      </c>
      <c r="KGF24" s="208" t="s">
        <v>535</v>
      </c>
      <c r="KGG24" s="208" t="s">
        <v>535</v>
      </c>
      <c r="KGH24" s="208" t="s">
        <v>535</v>
      </c>
      <c r="KGI24" s="208" t="s">
        <v>535</v>
      </c>
      <c r="KGJ24" s="208" t="s">
        <v>535</v>
      </c>
      <c r="KGK24" s="208" t="s">
        <v>535</v>
      </c>
      <c r="KGL24" s="208" t="s">
        <v>535</v>
      </c>
      <c r="KGM24" s="208" t="s">
        <v>535</v>
      </c>
      <c r="KGN24" s="208" t="s">
        <v>535</v>
      </c>
      <c r="KGO24" s="208" t="s">
        <v>535</v>
      </c>
      <c r="KGP24" s="208" t="s">
        <v>535</v>
      </c>
      <c r="KGQ24" s="208" t="s">
        <v>535</v>
      </c>
      <c r="KGR24" s="208" t="s">
        <v>535</v>
      </c>
      <c r="KGS24" s="208" t="s">
        <v>535</v>
      </c>
      <c r="KGT24" s="208" t="s">
        <v>535</v>
      </c>
      <c r="KGU24" s="208" t="s">
        <v>535</v>
      </c>
      <c r="KGV24" s="208" t="s">
        <v>535</v>
      </c>
      <c r="KGW24" s="208" t="s">
        <v>535</v>
      </c>
      <c r="KGX24" s="208" t="s">
        <v>535</v>
      </c>
      <c r="KGY24" s="208" t="s">
        <v>535</v>
      </c>
      <c r="KGZ24" s="208" t="s">
        <v>535</v>
      </c>
      <c r="KHA24" s="208" t="s">
        <v>535</v>
      </c>
      <c r="KHB24" s="208" t="s">
        <v>535</v>
      </c>
      <c r="KHC24" s="208" t="s">
        <v>535</v>
      </c>
      <c r="KHD24" s="208" t="s">
        <v>535</v>
      </c>
      <c r="KHE24" s="208" t="s">
        <v>535</v>
      </c>
      <c r="KHF24" s="208" t="s">
        <v>535</v>
      </c>
      <c r="KHG24" s="208" t="s">
        <v>535</v>
      </c>
      <c r="KHH24" s="208" t="s">
        <v>535</v>
      </c>
      <c r="KHI24" s="208" t="s">
        <v>535</v>
      </c>
      <c r="KHJ24" s="208" t="s">
        <v>535</v>
      </c>
      <c r="KHK24" s="208" t="s">
        <v>535</v>
      </c>
      <c r="KHL24" s="208" t="s">
        <v>535</v>
      </c>
      <c r="KHM24" s="208" t="s">
        <v>535</v>
      </c>
      <c r="KHN24" s="208" t="s">
        <v>535</v>
      </c>
      <c r="KHO24" s="208" t="s">
        <v>535</v>
      </c>
      <c r="KHP24" s="208" t="s">
        <v>535</v>
      </c>
      <c r="KHQ24" s="208" t="s">
        <v>535</v>
      </c>
      <c r="KHR24" s="208" t="s">
        <v>535</v>
      </c>
      <c r="KHS24" s="208" t="s">
        <v>535</v>
      </c>
      <c r="KHT24" s="208" t="s">
        <v>535</v>
      </c>
      <c r="KHU24" s="208" t="s">
        <v>535</v>
      </c>
      <c r="KHV24" s="208" t="s">
        <v>535</v>
      </c>
      <c r="KHW24" s="208" t="s">
        <v>535</v>
      </c>
      <c r="KHX24" s="208" t="s">
        <v>535</v>
      </c>
      <c r="KHY24" s="208" t="s">
        <v>535</v>
      </c>
      <c r="KHZ24" s="208" t="s">
        <v>535</v>
      </c>
      <c r="KIA24" s="208" t="s">
        <v>535</v>
      </c>
      <c r="KIB24" s="208" t="s">
        <v>535</v>
      </c>
      <c r="KIC24" s="208" t="s">
        <v>535</v>
      </c>
      <c r="KID24" s="208" t="s">
        <v>535</v>
      </c>
      <c r="KIE24" s="208" t="s">
        <v>535</v>
      </c>
      <c r="KIF24" s="208" t="s">
        <v>535</v>
      </c>
      <c r="KIG24" s="208" t="s">
        <v>535</v>
      </c>
      <c r="KIH24" s="208" t="s">
        <v>535</v>
      </c>
      <c r="KII24" s="208" t="s">
        <v>535</v>
      </c>
      <c r="KIJ24" s="208" t="s">
        <v>535</v>
      </c>
      <c r="KIK24" s="208" t="s">
        <v>535</v>
      </c>
      <c r="KIL24" s="208" t="s">
        <v>535</v>
      </c>
      <c r="KIM24" s="208" t="s">
        <v>535</v>
      </c>
      <c r="KIN24" s="208" t="s">
        <v>535</v>
      </c>
      <c r="KIO24" s="208" t="s">
        <v>535</v>
      </c>
      <c r="KIP24" s="208" t="s">
        <v>535</v>
      </c>
      <c r="KIQ24" s="208" t="s">
        <v>535</v>
      </c>
      <c r="KIR24" s="208" t="s">
        <v>535</v>
      </c>
      <c r="KIS24" s="208" t="s">
        <v>535</v>
      </c>
      <c r="KIT24" s="208" t="s">
        <v>535</v>
      </c>
      <c r="KIU24" s="208" t="s">
        <v>535</v>
      </c>
      <c r="KIV24" s="208" t="s">
        <v>535</v>
      </c>
      <c r="KIW24" s="208" t="s">
        <v>535</v>
      </c>
      <c r="KIX24" s="208" t="s">
        <v>535</v>
      </c>
      <c r="KIY24" s="208" t="s">
        <v>535</v>
      </c>
      <c r="KIZ24" s="208" t="s">
        <v>535</v>
      </c>
      <c r="KJA24" s="208" t="s">
        <v>535</v>
      </c>
      <c r="KJB24" s="208" t="s">
        <v>535</v>
      </c>
      <c r="KJC24" s="208" t="s">
        <v>535</v>
      </c>
      <c r="KJD24" s="208" t="s">
        <v>535</v>
      </c>
      <c r="KJE24" s="208" t="s">
        <v>535</v>
      </c>
      <c r="KJF24" s="208" t="s">
        <v>535</v>
      </c>
      <c r="KJG24" s="208" t="s">
        <v>535</v>
      </c>
      <c r="KJH24" s="208" t="s">
        <v>535</v>
      </c>
      <c r="KJI24" s="208" t="s">
        <v>535</v>
      </c>
      <c r="KJJ24" s="208" t="s">
        <v>535</v>
      </c>
      <c r="KJK24" s="208" t="s">
        <v>535</v>
      </c>
      <c r="KJL24" s="208" t="s">
        <v>535</v>
      </c>
      <c r="KJM24" s="208" t="s">
        <v>535</v>
      </c>
      <c r="KJN24" s="208" t="s">
        <v>535</v>
      </c>
      <c r="KJO24" s="208" t="s">
        <v>535</v>
      </c>
      <c r="KJP24" s="208" t="s">
        <v>535</v>
      </c>
      <c r="KJQ24" s="208" t="s">
        <v>535</v>
      </c>
      <c r="KJR24" s="208" t="s">
        <v>535</v>
      </c>
      <c r="KJS24" s="208" t="s">
        <v>535</v>
      </c>
      <c r="KJT24" s="208" t="s">
        <v>535</v>
      </c>
      <c r="KJU24" s="208" t="s">
        <v>535</v>
      </c>
      <c r="KJV24" s="208" t="s">
        <v>535</v>
      </c>
      <c r="KJW24" s="208" t="s">
        <v>535</v>
      </c>
      <c r="KJX24" s="208" t="s">
        <v>535</v>
      </c>
      <c r="KJY24" s="208" t="s">
        <v>535</v>
      </c>
      <c r="KJZ24" s="208" t="s">
        <v>535</v>
      </c>
      <c r="KKA24" s="208" t="s">
        <v>535</v>
      </c>
      <c r="KKB24" s="208" t="s">
        <v>535</v>
      </c>
      <c r="KKC24" s="208" t="s">
        <v>535</v>
      </c>
      <c r="KKD24" s="208" t="s">
        <v>535</v>
      </c>
      <c r="KKE24" s="208" t="s">
        <v>535</v>
      </c>
      <c r="KKF24" s="208" t="s">
        <v>535</v>
      </c>
      <c r="KKG24" s="208" t="s">
        <v>535</v>
      </c>
      <c r="KKH24" s="208" t="s">
        <v>535</v>
      </c>
      <c r="KKI24" s="208" t="s">
        <v>535</v>
      </c>
      <c r="KKJ24" s="208" t="s">
        <v>535</v>
      </c>
      <c r="KKK24" s="208" t="s">
        <v>535</v>
      </c>
      <c r="KKL24" s="208" t="s">
        <v>535</v>
      </c>
      <c r="KKM24" s="208" t="s">
        <v>535</v>
      </c>
      <c r="KKN24" s="208" t="s">
        <v>535</v>
      </c>
      <c r="KKO24" s="208" t="s">
        <v>535</v>
      </c>
      <c r="KKP24" s="208" t="s">
        <v>535</v>
      </c>
      <c r="KKQ24" s="208" t="s">
        <v>535</v>
      </c>
      <c r="KKR24" s="208" t="s">
        <v>535</v>
      </c>
      <c r="KKS24" s="208" t="s">
        <v>535</v>
      </c>
      <c r="KKT24" s="208" t="s">
        <v>535</v>
      </c>
      <c r="KKU24" s="208" t="s">
        <v>535</v>
      </c>
      <c r="KKV24" s="208" t="s">
        <v>535</v>
      </c>
      <c r="KKW24" s="208" t="s">
        <v>535</v>
      </c>
      <c r="KKX24" s="208" t="s">
        <v>535</v>
      </c>
      <c r="KKY24" s="208" t="s">
        <v>535</v>
      </c>
      <c r="KKZ24" s="208" t="s">
        <v>535</v>
      </c>
      <c r="KLA24" s="208" t="s">
        <v>535</v>
      </c>
      <c r="KLB24" s="208" t="s">
        <v>535</v>
      </c>
      <c r="KLC24" s="208" t="s">
        <v>535</v>
      </c>
      <c r="KLD24" s="208" t="s">
        <v>535</v>
      </c>
      <c r="KLE24" s="208" t="s">
        <v>535</v>
      </c>
      <c r="KLF24" s="208" t="s">
        <v>535</v>
      </c>
      <c r="KLG24" s="208" t="s">
        <v>535</v>
      </c>
      <c r="KLH24" s="208" t="s">
        <v>535</v>
      </c>
      <c r="KLI24" s="208" t="s">
        <v>535</v>
      </c>
      <c r="KLJ24" s="208" t="s">
        <v>535</v>
      </c>
      <c r="KLK24" s="208" t="s">
        <v>535</v>
      </c>
      <c r="KLL24" s="208" t="s">
        <v>535</v>
      </c>
      <c r="KLM24" s="208" t="s">
        <v>535</v>
      </c>
      <c r="KLN24" s="208" t="s">
        <v>535</v>
      </c>
      <c r="KLO24" s="208" t="s">
        <v>535</v>
      </c>
      <c r="KLP24" s="208" t="s">
        <v>535</v>
      </c>
      <c r="KLQ24" s="208" t="s">
        <v>535</v>
      </c>
      <c r="KLR24" s="208" t="s">
        <v>535</v>
      </c>
      <c r="KLS24" s="208" t="s">
        <v>535</v>
      </c>
      <c r="KLT24" s="208" t="s">
        <v>535</v>
      </c>
      <c r="KLU24" s="208" t="s">
        <v>535</v>
      </c>
      <c r="KLV24" s="208" t="s">
        <v>535</v>
      </c>
      <c r="KLW24" s="208" t="s">
        <v>535</v>
      </c>
      <c r="KLX24" s="208" t="s">
        <v>535</v>
      </c>
      <c r="KLY24" s="208" t="s">
        <v>535</v>
      </c>
      <c r="KLZ24" s="208" t="s">
        <v>535</v>
      </c>
      <c r="KMA24" s="208" t="s">
        <v>535</v>
      </c>
      <c r="KMB24" s="208" t="s">
        <v>535</v>
      </c>
      <c r="KMC24" s="208" t="s">
        <v>535</v>
      </c>
      <c r="KMD24" s="208" t="s">
        <v>535</v>
      </c>
      <c r="KME24" s="208" t="s">
        <v>535</v>
      </c>
      <c r="KMF24" s="208" t="s">
        <v>535</v>
      </c>
      <c r="KMG24" s="208" t="s">
        <v>535</v>
      </c>
      <c r="KMH24" s="208" t="s">
        <v>535</v>
      </c>
      <c r="KMI24" s="208" t="s">
        <v>535</v>
      </c>
      <c r="KMJ24" s="208" t="s">
        <v>535</v>
      </c>
      <c r="KMK24" s="208" t="s">
        <v>535</v>
      </c>
      <c r="KML24" s="208" t="s">
        <v>535</v>
      </c>
      <c r="KMM24" s="208" t="s">
        <v>535</v>
      </c>
      <c r="KMN24" s="208" t="s">
        <v>535</v>
      </c>
      <c r="KMO24" s="208" t="s">
        <v>535</v>
      </c>
      <c r="KMP24" s="208" t="s">
        <v>535</v>
      </c>
      <c r="KMQ24" s="208" t="s">
        <v>535</v>
      </c>
      <c r="KMR24" s="208" t="s">
        <v>535</v>
      </c>
      <c r="KMS24" s="208" t="s">
        <v>535</v>
      </c>
      <c r="KMT24" s="208" t="s">
        <v>535</v>
      </c>
      <c r="KMU24" s="208" t="s">
        <v>535</v>
      </c>
      <c r="KMV24" s="208" t="s">
        <v>535</v>
      </c>
      <c r="KMW24" s="208" t="s">
        <v>535</v>
      </c>
      <c r="KMX24" s="208" t="s">
        <v>535</v>
      </c>
      <c r="KMY24" s="208" t="s">
        <v>535</v>
      </c>
      <c r="KMZ24" s="208" t="s">
        <v>535</v>
      </c>
      <c r="KNA24" s="208" t="s">
        <v>535</v>
      </c>
      <c r="KNB24" s="208" t="s">
        <v>535</v>
      </c>
      <c r="KNC24" s="208" t="s">
        <v>535</v>
      </c>
      <c r="KND24" s="208" t="s">
        <v>535</v>
      </c>
      <c r="KNE24" s="208" t="s">
        <v>535</v>
      </c>
      <c r="KNF24" s="208" t="s">
        <v>535</v>
      </c>
      <c r="KNG24" s="208" t="s">
        <v>535</v>
      </c>
      <c r="KNH24" s="208" t="s">
        <v>535</v>
      </c>
      <c r="KNI24" s="208" t="s">
        <v>535</v>
      </c>
      <c r="KNJ24" s="208" t="s">
        <v>535</v>
      </c>
      <c r="KNK24" s="208" t="s">
        <v>535</v>
      </c>
      <c r="KNL24" s="208" t="s">
        <v>535</v>
      </c>
      <c r="KNM24" s="208" t="s">
        <v>535</v>
      </c>
      <c r="KNN24" s="208" t="s">
        <v>535</v>
      </c>
      <c r="KNO24" s="208" t="s">
        <v>535</v>
      </c>
      <c r="KNP24" s="208" t="s">
        <v>535</v>
      </c>
      <c r="KNQ24" s="208" t="s">
        <v>535</v>
      </c>
      <c r="KNR24" s="208" t="s">
        <v>535</v>
      </c>
      <c r="KNS24" s="208" t="s">
        <v>535</v>
      </c>
      <c r="KNT24" s="208" t="s">
        <v>535</v>
      </c>
      <c r="KNU24" s="208" t="s">
        <v>535</v>
      </c>
      <c r="KNV24" s="208" t="s">
        <v>535</v>
      </c>
      <c r="KNW24" s="208" t="s">
        <v>535</v>
      </c>
      <c r="KNX24" s="208" t="s">
        <v>535</v>
      </c>
      <c r="KNY24" s="208" t="s">
        <v>535</v>
      </c>
      <c r="KNZ24" s="208" t="s">
        <v>535</v>
      </c>
      <c r="KOA24" s="208" t="s">
        <v>535</v>
      </c>
      <c r="KOB24" s="208" t="s">
        <v>535</v>
      </c>
      <c r="KOC24" s="208" t="s">
        <v>535</v>
      </c>
      <c r="KOD24" s="208" t="s">
        <v>535</v>
      </c>
      <c r="KOE24" s="208" t="s">
        <v>535</v>
      </c>
      <c r="KOF24" s="208" t="s">
        <v>535</v>
      </c>
      <c r="KOG24" s="208" t="s">
        <v>535</v>
      </c>
      <c r="KOH24" s="208" t="s">
        <v>535</v>
      </c>
      <c r="KOI24" s="208" t="s">
        <v>535</v>
      </c>
      <c r="KOJ24" s="208" t="s">
        <v>535</v>
      </c>
      <c r="KOK24" s="208" t="s">
        <v>535</v>
      </c>
      <c r="KOL24" s="208" t="s">
        <v>535</v>
      </c>
      <c r="KOM24" s="208" t="s">
        <v>535</v>
      </c>
      <c r="KON24" s="208" t="s">
        <v>535</v>
      </c>
      <c r="KOO24" s="208" t="s">
        <v>535</v>
      </c>
      <c r="KOP24" s="208" t="s">
        <v>535</v>
      </c>
      <c r="KOQ24" s="208" t="s">
        <v>535</v>
      </c>
      <c r="KOR24" s="208" t="s">
        <v>535</v>
      </c>
      <c r="KOS24" s="208" t="s">
        <v>535</v>
      </c>
      <c r="KOT24" s="208" t="s">
        <v>535</v>
      </c>
      <c r="KOU24" s="208" t="s">
        <v>535</v>
      </c>
      <c r="KOV24" s="208" t="s">
        <v>535</v>
      </c>
      <c r="KOW24" s="208" t="s">
        <v>535</v>
      </c>
      <c r="KOX24" s="208" t="s">
        <v>535</v>
      </c>
      <c r="KOY24" s="208" t="s">
        <v>535</v>
      </c>
      <c r="KOZ24" s="208" t="s">
        <v>535</v>
      </c>
      <c r="KPA24" s="208" t="s">
        <v>535</v>
      </c>
      <c r="KPB24" s="208" t="s">
        <v>535</v>
      </c>
      <c r="KPC24" s="208" t="s">
        <v>535</v>
      </c>
      <c r="KPD24" s="208" t="s">
        <v>535</v>
      </c>
      <c r="KPE24" s="208" t="s">
        <v>535</v>
      </c>
      <c r="KPF24" s="208" t="s">
        <v>535</v>
      </c>
      <c r="KPG24" s="208" t="s">
        <v>535</v>
      </c>
      <c r="KPH24" s="208" t="s">
        <v>535</v>
      </c>
      <c r="KPI24" s="208" t="s">
        <v>535</v>
      </c>
      <c r="KPJ24" s="208" t="s">
        <v>535</v>
      </c>
      <c r="KPK24" s="208" t="s">
        <v>535</v>
      </c>
      <c r="KPL24" s="208" t="s">
        <v>535</v>
      </c>
      <c r="KPM24" s="208" t="s">
        <v>535</v>
      </c>
      <c r="KPN24" s="208" t="s">
        <v>535</v>
      </c>
      <c r="KPO24" s="208" t="s">
        <v>535</v>
      </c>
      <c r="KPP24" s="208" t="s">
        <v>535</v>
      </c>
      <c r="KPQ24" s="208" t="s">
        <v>535</v>
      </c>
      <c r="KPR24" s="208" t="s">
        <v>535</v>
      </c>
      <c r="KPS24" s="208" t="s">
        <v>535</v>
      </c>
      <c r="KPT24" s="208" t="s">
        <v>535</v>
      </c>
      <c r="KPU24" s="208" t="s">
        <v>535</v>
      </c>
      <c r="KPV24" s="208" t="s">
        <v>535</v>
      </c>
      <c r="KPW24" s="208" t="s">
        <v>535</v>
      </c>
      <c r="KPX24" s="208" t="s">
        <v>535</v>
      </c>
      <c r="KPY24" s="208" t="s">
        <v>535</v>
      </c>
      <c r="KPZ24" s="208" t="s">
        <v>535</v>
      </c>
      <c r="KQA24" s="208" t="s">
        <v>535</v>
      </c>
      <c r="KQB24" s="208" t="s">
        <v>535</v>
      </c>
      <c r="KQC24" s="208" t="s">
        <v>535</v>
      </c>
      <c r="KQD24" s="208" t="s">
        <v>535</v>
      </c>
      <c r="KQE24" s="208" t="s">
        <v>535</v>
      </c>
      <c r="KQF24" s="208" t="s">
        <v>535</v>
      </c>
      <c r="KQG24" s="208" t="s">
        <v>535</v>
      </c>
      <c r="KQH24" s="208" t="s">
        <v>535</v>
      </c>
      <c r="KQI24" s="208" t="s">
        <v>535</v>
      </c>
      <c r="KQJ24" s="208" t="s">
        <v>535</v>
      </c>
      <c r="KQK24" s="208" t="s">
        <v>535</v>
      </c>
      <c r="KQL24" s="208" t="s">
        <v>535</v>
      </c>
      <c r="KQM24" s="208" t="s">
        <v>535</v>
      </c>
      <c r="KQN24" s="208" t="s">
        <v>535</v>
      </c>
      <c r="KQO24" s="208" t="s">
        <v>535</v>
      </c>
      <c r="KQP24" s="208" t="s">
        <v>535</v>
      </c>
      <c r="KQQ24" s="208" t="s">
        <v>535</v>
      </c>
      <c r="KQR24" s="208" t="s">
        <v>535</v>
      </c>
      <c r="KQS24" s="208" t="s">
        <v>535</v>
      </c>
      <c r="KQT24" s="208" t="s">
        <v>535</v>
      </c>
      <c r="KQU24" s="208" t="s">
        <v>535</v>
      </c>
      <c r="KQV24" s="208" t="s">
        <v>535</v>
      </c>
      <c r="KQW24" s="208" t="s">
        <v>535</v>
      </c>
      <c r="KQX24" s="208" t="s">
        <v>535</v>
      </c>
      <c r="KQY24" s="208" t="s">
        <v>535</v>
      </c>
      <c r="KQZ24" s="208" t="s">
        <v>535</v>
      </c>
      <c r="KRA24" s="208" t="s">
        <v>535</v>
      </c>
      <c r="KRB24" s="208" t="s">
        <v>535</v>
      </c>
      <c r="KRC24" s="208" t="s">
        <v>535</v>
      </c>
      <c r="KRD24" s="208" t="s">
        <v>535</v>
      </c>
      <c r="KRE24" s="208" t="s">
        <v>535</v>
      </c>
      <c r="KRF24" s="208" t="s">
        <v>535</v>
      </c>
      <c r="KRG24" s="208" t="s">
        <v>535</v>
      </c>
      <c r="KRH24" s="208" t="s">
        <v>535</v>
      </c>
      <c r="KRI24" s="208" t="s">
        <v>535</v>
      </c>
      <c r="KRJ24" s="208" t="s">
        <v>535</v>
      </c>
      <c r="KRK24" s="208" t="s">
        <v>535</v>
      </c>
      <c r="KRL24" s="208" t="s">
        <v>535</v>
      </c>
      <c r="KRM24" s="208" t="s">
        <v>535</v>
      </c>
      <c r="KRN24" s="208" t="s">
        <v>535</v>
      </c>
      <c r="KRO24" s="208" t="s">
        <v>535</v>
      </c>
      <c r="KRP24" s="208" t="s">
        <v>535</v>
      </c>
      <c r="KRQ24" s="208" t="s">
        <v>535</v>
      </c>
      <c r="KRR24" s="208" t="s">
        <v>535</v>
      </c>
      <c r="KRS24" s="208" t="s">
        <v>535</v>
      </c>
      <c r="KRT24" s="208" t="s">
        <v>535</v>
      </c>
      <c r="KRU24" s="208" t="s">
        <v>535</v>
      </c>
      <c r="KRV24" s="208" t="s">
        <v>535</v>
      </c>
      <c r="KRW24" s="208" t="s">
        <v>535</v>
      </c>
      <c r="KRX24" s="208" t="s">
        <v>535</v>
      </c>
      <c r="KRY24" s="208" t="s">
        <v>535</v>
      </c>
      <c r="KRZ24" s="208" t="s">
        <v>535</v>
      </c>
      <c r="KSA24" s="208" t="s">
        <v>535</v>
      </c>
      <c r="KSB24" s="208" t="s">
        <v>535</v>
      </c>
      <c r="KSC24" s="208" t="s">
        <v>535</v>
      </c>
      <c r="KSD24" s="208" t="s">
        <v>535</v>
      </c>
      <c r="KSE24" s="208" t="s">
        <v>535</v>
      </c>
      <c r="KSF24" s="208" t="s">
        <v>535</v>
      </c>
      <c r="KSG24" s="208" t="s">
        <v>535</v>
      </c>
      <c r="KSH24" s="208" t="s">
        <v>535</v>
      </c>
      <c r="KSI24" s="208" t="s">
        <v>535</v>
      </c>
      <c r="KSJ24" s="208" t="s">
        <v>535</v>
      </c>
      <c r="KSK24" s="208" t="s">
        <v>535</v>
      </c>
      <c r="KSL24" s="208" t="s">
        <v>535</v>
      </c>
      <c r="KSM24" s="208" t="s">
        <v>535</v>
      </c>
      <c r="KSN24" s="208" t="s">
        <v>535</v>
      </c>
      <c r="KSO24" s="208" t="s">
        <v>535</v>
      </c>
      <c r="KSP24" s="208" t="s">
        <v>535</v>
      </c>
      <c r="KSQ24" s="208" t="s">
        <v>535</v>
      </c>
      <c r="KSR24" s="208" t="s">
        <v>535</v>
      </c>
      <c r="KSS24" s="208" t="s">
        <v>535</v>
      </c>
      <c r="KST24" s="208" t="s">
        <v>535</v>
      </c>
      <c r="KSU24" s="208" t="s">
        <v>535</v>
      </c>
      <c r="KSV24" s="208" t="s">
        <v>535</v>
      </c>
      <c r="KSW24" s="208" t="s">
        <v>535</v>
      </c>
      <c r="KSX24" s="208" t="s">
        <v>535</v>
      </c>
      <c r="KSY24" s="208" t="s">
        <v>535</v>
      </c>
      <c r="KSZ24" s="208" t="s">
        <v>535</v>
      </c>
      <c r="KTA24" s="208" t="s">
        <v>535</v>
      </c>
      <c r="KTB24" s="208" t="s">
        <v>535</v>
      </c>
      <c r="KTC24" s="208" t="s">
        <v>535</v>
      </c>
      <c r="KTD24" s="208" t="s">
        <v>535</v>
      </c>
      <c r="KTE24" s="208" t="s">
        <v>535</v>
      </c>
      <c r="KTF24" s="208" t="s">
        <v>535</v>
      </c>
      <c r="KTG24" s="208" t="s">
        <v>535</v>
      </c>
      <c r="KTH24" s="208" t="s">
        <v>535</v>
      </c>
      <c r="KTI24" s="208" t="s">
        <v>535</v>
      </c>
      <c r="KTJ24" s="208" t="s">
        <v>535</v>
      </c>
      <c r="KTK24" s="208" t="s">
        <v>535</v>
      </c>
      <c r="KTL24" s="208" t="s">
        <v>535</v>
      </c>
      <c r="KTM24" s="208" t="s">
        <v>535</v>
      </c>
      <c r="KTN24" s="208" t="s">
        <v>535</v>
      </c>
      <c r="KTO24" s="208" t="s">
        <v>535</v>
      </c>
      <c r="KTP24" s="208" t="s">
        <v>535</v>
      </c>
      <c r="KTQ24" s="208" t="s">
        <v>535</v>
      </c>
      <c r="KTR24" s="208" t="s">
        <v>535</v>
      </c>
      <c r="KTS24" s="208" t="s">
        <v>535</v>
      </c>
      <c r="KTT24" s="208" t="s">
        <v>535</v>
      </c>
      <c r="KTU24" s="208" t="s">
        <v>535</v>
      </c>
      <c r="KTV24" s="208" t="s">
        <v>535</v>
      </c>
      <c r="KTW24" s="208" t="s">
        <v>535</v>
      </c>
      <c r="KTX24" s="208" t="s">
        <v>535</v>
      </c>
      <c r="KTY24" s="208" t="s">
        <v>535</v>
      </c>
      <c r="KTZ24" s="208" t="s">
        <v>535</v>
      </c>
      <c r="KUA24" s="208" t="s">
        <v>535</v>
      </c>
      <c r="KUB24" s="208" t="s">
        <v>535</v>
      </c>
      <c r="KUC24" s="208" t="s">
        <v>535</v>
      </c>
      <c r="KUD24" s="208" t="s">
        <v>535</v>
      </c>
      <c r="KUE24" s="208" t="s">
        <v>535</v>
      </c>
      <c r="KUF24" s="208" t="s">
        <v>535</v>
      </c>
      <c r="KUG24" s="208" t="s">
        <v>535</v>
      </c>
      <c r="KUH24" s="208" t="s">
        <v>535</v>
      </c>
      <c r="KUI24" s="208" t="s">
        <v>535</v>
      </c>
      <c r="KUJ24" s="208" t="s">
        <v>535</v>
      </c>
      <c r="KUK24" s="208" t="s">
        <v>535</v>
      </c>
      <c r="KUL24" s="208" t="s">
        <v>535</v>
      </c>
      <c r="KUM24" s="208" t="s">
        <v>535</v>
      </c>
      <c r="KUN24" s="208" t="s">
        <v>535</v>
      </c>
      <c r="KUO24" s="208" t="s">
        <v>535</v>
      </c>
      <c r="KUP24" s="208" t="s">
        <v>535</v>
      </c>
      <c r="KUQ24" s="208" t="s">
        <v>535</v>
      </c>
      <c r="KUR24" s="208" t="s">
        <v>535</v>
      </c>
      <c r="KUS24" s="208" t="s">
        <v>535</v>
      </c>
      <c r="KUT24" s="208" t="s">
        <v>535</v>
      </c>
      <c r="KUU24" s="208" t="s">
        <v>535</v>
      </c>
      <c r="KUV24" s="208" t="s">
        <v>535</v>
      </c>
      <c r="KUW24" s="208" t="s">
        <v>535</v>
      </c>
      <c r="KUX24" s="208" t="s">
        <v>535</v>
      </c>
      <c r="KUY24" s="208" t="s">
        <v>535</v>
      </c>
      <c r="KUZ24" s="208" t="s">
        <v>535</v>
      </c>
      <c r="KVA24" s="208" t="s">
        <v>535</v>
      </c>
      <c r="KVB24" s="208" t="s">
        <v>535</v>
      </c>
      <c r="KVC24" s="208" t="s">
        <v>535</v>
      </c>
      <c r="KVD24" s="208" t="s">
        <v>535</v>
      </c>
      <c r="KVE24" s="208" t="s">
        <v>535</v>
      </c>
      <c r="KVF24" s="208" t="s">
        <v>535</v>
      </c>
      <c r="KVG24" s="208" t="s">
        <v>535</v>
      </c>
      <c r="KVH24" s="208" t="s">
        <v>535</v>
      </c>
      <c r="KVI24" s="208" t="s">
        <v>535</v>
      </c>
      <c r="KVJ24" s="208" t="s">
        <v>535</v>
      </c>
      <c r="KVK24" s="208" t="s">
        <v>535</v>
      </c>
      <c r="KVL24" s="208" t="s">
        <v>535</v>
      </c>
      <c r="KVM24" s="208" t="s">
        <v>535</v>
      </c>
      <c r="KVN24" s="208" t="s">
        <v>535</v>
      </c>
      <c r="KVO24" s="208" t="s">
        <v>535</v>
      </c>
      <c r="KVP24" s="208" t="s">
        <v>535</v>
      </c>
      <c r="KVQ24" s="208" t="s">
        <v>535</v>
      </c>
      <c r="KVR24" s="208" t="s">
        <v>535</v>
      </c>
      <c r="KVS24" s="208" t="s">
        <v>535</v>
      </c>
      <c r="KVT24" s="208" t="s">
        <v>535</v>
      </c>
      <c r="KVU24" s="208" t="s">
        <v>535</v>
      </c>
      <c r="KVV24" s="208" t="s">
        <v>535</v>
      </c>
      <c r="KVW24" s="208" t="s">
        <v>535</v>
      </c>
      <c r="KVX24" s="208" t="s">
        <v>535</v>
      </c>
      <c r="KVY24" s="208" t="s">
        <v>535</v>
      </c>
      <c r="KVZ24" s="208" t="s">
        <v>535</v>
      </c>
      <c r="KWA24" s="208" t="s">
        <v>535</v>
      </c>
      <c r="KWB24" s="208" t="s">
        <v>535</v>
      </c>
      <c r="KWC24" s="208" t="s">
        <v>535</v>
      </c>
      <c r="KWD24" s="208" t="s">
        <v>535</v>
      </c>
      <c r="KWE24" s="208" t="s">
        <v>535</v>
      </c>
      <c r="KWF24" s="208" t="s">
        <v>535</v>
      </c>
      <c r="KWG24" s="208" t="s">
        <v>535</v>
      </c>
      <c r="KWH24" s="208" t="s">
        <v>535</v>
      </c>
      <c r="KWI24" s="208" t="s">
        <v>535</v>
      </c>
      <c r="KWJ24" s="208" t="s">
        <v>535</v>
      </c>
      <c r="KWK24" s="208" t="s">
        <v>535</v>
      </c>
      <c r="KWL24" s="208" t="s">
        <v>535</v>
      </c>
      <c r="KWM24" s="208" t="s">
        <v>535</v>
      </c>
      <c r="KWN24" s="208" t="s">
        <v>535</v>
      </c>
      <c r="KWO24" s="208" t="s">
        <v>535</v>
      </c>
      <c r="KWP24" s="208" t="s">
        <v>535</v>
      </c>
      <c r="KWQ24" s="208" t="s">
        <v>535</v>
      </c>
      <c r="KWR24" s="208" t="s">
        <v>535</v>
      </c>
      <c r="KWS24" s="208" t="s">
        <v>535</v>
      </c>
      <c r="KWT24" s="208" t="s">
        <v>535</v>
      </c>
      <c r="KWU24" s="208" t="s">
        <v>535</v>
      </c>
      <c r="KWV24" s="208" t="s">
        <v>535</v>
      </c>
      <c r="KWW24" s="208" t="s">
        <v>535</v>
      </c>
      <c r="KWX24" s="208" t="s">
        <v>535</v>
      </c>
      <c r="KWY24" s="208" t="s">
        <v>535</v>
      </c>
      <c r="KWZ24" s="208" t="s">
        <v>535</v>
      </c>
      <c r="KXA24" s="208" t="s">
        <v>535</v>
      </c>
      <c r="KXB24" s="208" t="s">
        <v>535</v>
      </c>
      <c r="KXC24" s="208" t="s">
        <v>535</v>
      </c>
      <c r="KXD24" s="208" t="s">
        <v>535</v>
      </c>
      <c r="KXE24" s="208" t="s">
        <v>535</v>
      </c>
      <c r="KXF24" s="208" t="s">
        <v>535</v>
      </c>
      <c r="KXG24" s="208" t="s">
        <v>535</v>
      </c>
      <c r="KXH24" s="208" t="s">
        <v>535</v>
      </c>
      <c r="KXI24" s="208" t="s">
        <v>535</v>
      </c>
      <c r="KXJ24" s="208" t="s">
        <v>535</v>
      </c>
      <c r="KXK24" s="208" t="s">
        <v>535</v>
      </c>
      <c r="KXL24" s="208" t="s">
        <v>535</v>
      </c>
      <c r="KXM24" s="208" t="s">
        <v>535</v>
      </c>
      <c r="KXN24" s="208" t="s">
        <v>535</v>
      </c>
      <c r="KXO24" s="208" t="s">
        <v>535</v>
      </c>
      <c r="KXP24" s="208" t="s">
        <v>535</v>
      </c>
      <c r="KXQ24" s="208" t="s">
        <v>535</v>
      </c>
      <c r="KXR24" s="208" t="s">
        <v>535</v>
      </c>
      <c r="KXS24" s="208" t="s">
        <v>535</v>
      </c>
      <c r="KXT24" s="208" t="s">
        <v>535</v>
      </c>
      <c r="KXU24" s="208" t="s">
        <v>535</v>
      </c>
      <c r="KXV24" s="208" t="s">
        <v>535</v>
      </c>
      <c r="KXW24" s="208" t="s">
        <v>535</v>
      </c>
      <c r="KXX24" s="208" t="s">
        <v>535</v>
      </c>
      <c r="KXY24" s="208" t="s">
        <v>535</v>
      </c>
      <c r="KXZ24" s="208" t="s">
        <v>535</v>
      </c>
      <c r="KYA24" s="208" t="s">
        <v>535</v>
      </c>
      <c r="KYB24" s="208" t="s">
        <v>535</v>
      </c>
      <c r="KYC24" s="208" t="s">
        <v>535</v>
      </c>
      <c r="KYD24" s="208" t="s">
        <v>535</v>
      </c>
      <c r="KYE24" s="208" t="s">
        <v>535</v>
      </c>
      <c r="KYF24" s="208" t="s">
        <v>535</v>
      </c>
      <c r="KYG24" s="208" t="s">
        <v>535</v>
      </c>
      <c r="KYH24" s="208" t="s">
        <v>535</v>
      </c>
      <c r="KYI24" s="208" t="s">
        <v>535</v>
      </c>
      <c r="KYJ24" s="208" t="s">
        <v>535</v>
      </c>
      <c r="KYK24" s="208" t="s">
        <v>535</v>
      </c>
      <c r="KYL24" s="208" t="s">
        <v>535</v>
      </c>
      <c r="KYM24" s="208" t="s">
        <v>535</v>
      </c>
      <c r="KYN24" s="208" t="s">
        <v>535</v>
      </c>
      <c r="KYO24" s="208" t="s">
        <v>535</v>
      </c>
      <c r="KYP24" s="208" t="s">
        <v>535</v>
      </c>
      <c r="KYQ24" s="208" t="s">
        <v>535</v>
      </c>
      <c r="KYR24" s="208" t="s">
        <v>535</v>
      </c>
      <c r="KYS24" s="208" t="s">
        <v>535</v>
      </c>
      <c r="KYT24" s="208" t="s">
        <v>535</v>
      </c>
      <c r="KYU24" s="208" t="s">
        <v>535</v>
      </c>
      <c r="KYV24" s="208" t="s">
        <v>535</v>
      </c>
      <c r="KYW24" s="208" t="s">
        <v>535</v>
      </c>
      <c r="KYX24" s="208" t="s">
        <v>535</v>
      </c>
      <c r="KYY24" s="208" t="s">
        <v>535</v>
      </c>
      <c r="KYZ24" s="208" t="s">
        <v>535</v>
      </c>
      <c r="KZA24" s="208" t="s">
        <v>535</v>
      </c>
      <c r="KZB24" s="208" t="s">
        <v>535</v>
      </c>
      <c r="KZC24" s="208" t="s">
        <v>535</v>
      </c>
      <c r="KZD24" s="208" t="s">
        <v>535</v>
      </c>
      <c r="KZE24" s="208" t="s">
        <v>535</v>
      </c>
      <c r="KZF24" s="208" t="s">
        <v>535</v>
      </c>
      <c r="KZG24" s="208" t="s">
        <v>535</v>
      </c>
      <c r="KZH24" s="208" t="s">
        <v>535</v>
      </c>
      <c r="KZI24" s="208" t="s">
        <v>535</v>
      </c>
      <c r="KZJ24" s="208" t="s">
        <v>535</v>
      </c>
      <c r="KZK24" s="208" t="s">
        <v>535</v>
      </c>
      <c r="KZL24" s="208" t="s">
        <v>535</v>
      </c>
      <c r="KZM24" s="208" t="s">
        <v>535</v>
      </c>
      <c r="KZN24" s="208" t="s">
        <v>535</v>
      </c>
      <c r="KZO24" s="208" t="s">
        <v>535</v>
      </c>
      <c r="KZP24" s="208" t="s">
        <v>535</v>
      </c>
      <c r="KZQ24" s="208" t="s">
        <v>535</v>
      </c>
      <c r="KZR24" s="208" t="s">
        <v>535</v>
      </c>
      <c r="KZS24" s="208" t="s">
        <v>535</v>
      </c>
      <c r="KZT24" s="208" t="s">
        <v>535</v>
      </c>
      <c r="KZU24" s="208" t="s">
        <v>535</v>
      </c>
      <c r="KZV24" s="208" t="s">
        <v>535</v>
      </c>
      <c r="KZW24" s="208" t="s">
        <v>535</v>
      </c>
      <c r="KZX24" s="208" t="s">
        <v>535</v>
      </c>
      <c r="KZY24" s="208" t="s">
        <v>535</v>
      </c>
      <c r="KZZ24" s="208" t="s">
        <v>535</v>
      </c>
      <c r="LAA24" s="208" t="s">
        <v>535</v>
      </c>
      <c r="LAB24" s="208" t="s">
        <v>535</v>
      </c>
      <c r="LAC24" s="208" t="s">
        <v>535</v>
      </c>
      <c r="LAD24" s="208" t="s">
        <v>535</v>
      </c>
      <c r="LAE24" s="208" t="s">
        <v>535</v>
      </c>
      <c r="LAF24" s="208" t="s">
        <v>535</v>
      </c>
      <c r="LAG24" s="208" t="s">
        <v>535</v>
      </c>
      <c r="LAH24" s="208" t="s">
        <v>535</v>
      </c>
      <c r="LAI24" s="208" t="s">
        <v>535</v>
      </c>
      <c r="LAJ24" s="208" t="s">
        <v>535</v>
      </c>
      <c r="LAK24" s="208" t="s">
        <v>535</v>
      </c>
      <c r="LAL24" s="208" t="s">
        <v>535</v>
      </c>
      <c r="LAM24" s="208" t="s">
        <v>535</v>
      </c>
      <c r="LAN24" s="208" t="s">
        <v>535</v>
      </c>
      <c r="LAO24" s="208" t="s">
        <v>535</v>
      </c>
      <c r="LAP24" s="208" t="s">
        <v>535</v>
      </c>
      <c r="LAQ24" s="208" t="s">
        <v>535</v>
      </c>
      <c r="LAR24" s="208" t="s">
        <v>535</v>
      </c>
      <c r="LAS24" s="208" t="s">
        <v>535</v>
      </c>
      <c r="LAT24" s="208" t="s">
        <v>535</v>
      </c>
      <c r="LAU24" s="208" t="s">
        <v>535</v>
      </c>
      <c r="LAV24" s="208" t="s">
        <v>535</v>
      </c>
      <c r="LAW24" s="208" t="s">
        <v>535</v>
      </c>
      <c r="LAX24" s="208" t="s">
        <v>535</v>
      </c>
      <c r="LAY24" s="208" t="s">
        <v>535</v>
      </c>
      <c r="LAZ24" s="208" t="s">
        <v>535</v>
      </c>
      <c r="LBA24" s="208" t="s">
        <v>535</v>
      </c>
      <c r="LBB24" s="208" t="s">
        <v>535</v>
      </c>
      <c r="LBC24" s="208" t="s">
        <v>535</v>
      </c>
      <c r="LBD24" s="208" t="s">
        <v>535</v>
      </c>
      <c r="LBE24" s="208" t="s">
        <v>535</v>
      </c>
      <c r="LBF24" s="208" t="s">
        <v>535</v>
      </c>
      <c r="LBG24" s="208" t="s">
        <v>535</v>
      </c>
      <c r="LBH24" s="208" t="s">
        <v>535</v>
      </c>
      <c r="LBI24" s="208" t="s">
        <v>535</v>
      </c>
      <c r="LBJ24" s="208" t="s">
        <v>535</v>
      </c>
      <c r="LBK24" s="208" t="s">
        <v>535</v>
      </c>
      <c r="LBL24" s="208" t="s">
        <v>535</v>
      </c>
      <c r="LBM24" s="208" t="s">
        <v>535</v>
      </c>
      <c r="LBN24" s="208" t="s">
        <v>535</v>
      </c>
      <c r="LBO24" s="208" t="s">
        <v>535</v>
      </c>
      <c r="LBP24" s="208" t="s">
        <v>535</v>
      </c>
      <c r="LBQ24" s="208" t="s">
        <v>535</v>
      </c>
      <c r="LBR24" s="208" t="s">
        <v>535</v>
      </c>
      <c r="LBS24" s="208" t="s">
        <v>535</v>
      </c>
      <c r="LBT24" s="208" t="s">
        <v>535</v>
      </c>
      <c r="LBU24" s="208" t="s">
        <v>535</v>
      </c>
      <c r="LBV24" s="208" t="s">
        <v>535</v>
      </c>
      <c r="LBW24" s="208" t="s">
        <v>535</v>
      </c>
      <c r="LBX24" s="208" t="s">
        <v>535</v>
      </c>
      <c r="LBY24" s="208" t="s">
        <v>535</v>
      </c>
      <c r="LBZ24" s="208" t="s">
        <v>535</v>
      </c>
      <c r="LCA24" s="208" t="s">
        <v>535</v>
      </c>
      <c r="LCB24" s="208" t="s">
        <v>535</v>
      </c>
      <c r="LCC24" s="208" t="s">
        <v>535</v>
      </c>
      <c r="LCD24" s="208" t="s">
        <v>535</v>
      </c>
      <c r="LCE24" s="208" t="s">
        <v>535</v>
      </c>
      <c r="LCF24" s="208" t="s">
        <v>535</v>
      </c>
      <c r="LCG24" s="208" t="s">
        <v>535</v>
      </c>
      <c r="LCH24" s="208" t="s">
        <v>535</v>
      </c>
      <c r="LCI24" s="208" t="s">
        <v>535</v>
      </c>
      <c r="LCJ24" s="208" t="s">
        <v>535</v>
      </c>
      <c r="LCK24" s="208" t="s">
        <v>535</v>
      </c>
      <c r="LCL24" s="208" t="s">
        <v>535</v>
      </c>
      <c r="LCM24" s="208" t="s">
        <v>535</v>
      </c>
      <c r="LCN24" s="208" t="s">
        <v>535</v>
      </c>
      <c r="LCO24" s="208" t="s">
        <v>535</v>
      </c>
      <c r="LCP24" s="208" t="s">
        <v>535</v>
      </c>
      <c r="LCQ24" s="208" t="s">
        <v>535</v>
      </c>
      <c r="LCR24" s="208" t="s">
        <v>535</v>
      </c>
      <c r="LCS24" s="208" t="s">
        <v>535</v>
      </c>
      <c r="LCT24" s="208" t="s">
        <v>535</v>
      </c>
      <c r="LCU24" s="208" t="s">
        <v>535</v>
      </c>
      <c r="LCV24" s="208" t="s">
        <v>535</v>
      </c>
      <c r="LCW24" s="208" t="s">
        <v>535</v>
      </c>
      <c r="LCX24" s="208" t="s">
        <v>535</v>
      </c>
      <c r="LCY24" s="208" t="s">
        <v>535</v>
      </c>
      <c r="LCZ24" s="208" t="s">
        <v>535</v>
      </c>
      <c r="LDA24" s="208" t="s">
        <v>535</v>
      </c>
      <c r="LDB24" s="208" t="s">
        <v>535</v>
      </c>
      <c r="LDC24" s="208" t="s">
        <v>535</v>
      </c>
      <c r="LDD24" s="208" t="s">
        <v>535</v>
      </c>
      <c r="LDE24" s="208" t="s">
        <v>535</v>
      </c>
      <c r="LDF24" s="208" t="s">
        <v>535</v>
      </c>
      <c r="LDG24" s="208" t="s">
        <v>535</v>
      </c>
      <c r="LDH24" s="208" t="s">
        <v>535</v>
      </c>
      <c r="LDI24" s="208" t="s">
        <v>535</v>
      </c>
      <c r="LDJ24" s="208" t="s">
        <v>535</v>
      </c>
      <c r="LDK24" s="208" t="s">
        <v>535</v>
      </c>
      <c r="LDL24" s="208" t="s">
        <v>535</v>
      </c>
      <c r="LDM24" s="208" t="s">
        <v>535</v>
      </c>
      <c r="LDN24" s="208" t="s">
        <v>535</v>
      </c>
      <c r="LDO24" s="208" t="s">
        <v>535</v>
      </c>
      <c r="LDP24" s="208" t="s">
        <v>535</v>
      </c>
      <c r="LDQ24" s="208" t="s">
        <v>535</v>
      </c>
      <c r="LDR24" s="208" t="s">
        <v>535</v>
      </c>
      <c r="LDS24" s="208" t="s">
        <v>535</v>
      </c>
      <c r="LDT24" s="208" t="s">
        <v>535</v>
      </c>
      <c r="LDU24" s="208" t="s">
        <v>535</v>
      </c>
      <c r="LDV24" s="208" t="s">
        <v>535</v>
      </c>
      <c r="LDW24" s="208" t="s">
        <v>535</v>
      </c>
      <c r="LDX24" s="208" t="s">
        <v>535</v>
      </c>
      <c r="LDY24" s="208" t="s">
        <v>535</v>
      </c>
      <c r="LDZ24" s="208" t="s">
        <v>535</v>
      </c>
      <c r="LEA24" s="208" t="s">
        <v>535</v>
      </c>
      <c r="LEB24" s="208" t="s">
        <v>535</v>
      </c>
      <c r="LEC24" s="208" t="s">
        <v>535</v>
      </c>
      <c r="LED24" s="208" t="s">
        <v>535</v>
      </c>
      <c r="LEE24" s="208" t="s">
        <v>535</v>
      </c>
      <c r="LEF24" s="208" t="s">
        <v>535</v>
      </c>
      <c r="LEG24" s="208" t="s">
        <v>535</v>
      </c>
      <c r="LEH24" s="208" t="s">
        <v>535</v>
      </c>
      <c r="LEI24" s="208" t="s">
        <v>535</v>
      </c>
      <c r="LEJ24" s="208" t="s">
        <v>535</v>
      </c>
      <c r="LEK24" s="208" t="s">
        <v>535</v>
      </c>
      <c r="LEL24" s="208" t="s">
        <v>535</v>
      </c>
      <c r="LEM24" s="208" t="s">
        <v>535</v>
      </c>
      <c r="LEN24" s="208" t="s">
        <v>535</v>
      </c>
      <c r="LEO24" s="208" t="s">
        <v>535</v>
      </c>
      <c r="LEP24" s="208" t="s">
        <v>535</v>
      </c>
      <c r="LEQ24" s="208" t="s">
        <v>535</v>
      </c>
      <c r="LER24" s="208" t="s">
        <v>535</v>
      </c>
      <c r="LES24" s="208" t="s">
        <v>535</v>
      </c>
      <c r="LET24" s="208" t="s">
        <v>535</v>
      </c>
      <c r="LEU24" s="208" t="s">
        <v>535</v>
      </c>
      <c r="LEV24" s="208" t="s">
        <v>535</v>
      </c>
      <c r="LEW24" s="208" t="s">
        <v>535</v>
      </c>
      <c r="LEX24" s="208" t="s">
        <v>535</v>
      </c>
      <c r="LEY24" s="208" t="s">
        <v>535</v>
      </c>
      <c r="LEZ24" s="208" t="s">
        <v>535</v>
      </c>
      <c r="LFA24" s="208" t="s">
        <v>535</v>
      </c>
      <c r="LFB24" s="208" t="s">
        <v>535</v>
      </c>
      <c r="LFC24" s="208" t="s">
        <v>535</v>
      </c>
      <c r="LFD24" s="208" t="s">
        <v>535</v>
      </c>
      <c r="LFE24" s="208" t="s">
        <v>535</v>
      </c>
      <c r="LFF24" s="208" t="s">
        <v>535</v>
      </c>
      <c r="LFG24" s="208" t="s">
        <v>535</v>
      </c>
      <c r="LFH24" s="208" t="s">
        <v>535</v>
      </c>
      <c r="LFI24" s="208" t="s">
        <v>535</v>
      </c>
      <c r="LFJ24" s="208" t="s">
        <v>535</v>
      </c>
      <c r="LFK24" s="208" t="s">
        <v>535</v>
      </c>
      <c r="LFL24" s="208" t="s">
        <v>535</v>
      </c>
      <c r="LFM24" s="208" t="s">
        <v>535</v>
      </c>
      <c r="LFN24" s="208" t="s">
        <v>535</v>
      </c>
      <c r="LFO24" s="208" t="s">
        <v>535</v>
      </c>
      <c r="LFP24" s="208" t="s">
        <v>535</v>
      </c>
      <c r="LFQ24" s="208" t="s">
        <v>535</v>
      </c>
      <c r="LFR24" s="208" t="s">
        <v>535</v>
      </c>
      <c r="LFS24" s="208" t="s">
        <v>535</v>
      </c>
      <c r="LFT24" s="208" t="s">
        <v>535</v>
      </c>
      <c r="LFU24" s="208" t="s">
        <v>535</v>
      </c>
      <c r="LFV24" s="208" t="s">
        <v>535</v>
      </c>
      <c r="LFW24" s="208" t="s">
        <v>535</v>
      </c>
      <c r="LFX24" s="208" t="s">
        <v>535</v>
      </c>
      <c r="LFY24" s="208" t="s">
        <v>535</v>
      </c>
      <c r="LFZ24" s="208" t="s">
        <v>535</v>
      </c>
      <c r="LGA24" s="208" t="s">
        <v>535</v>
      </c>
      <c r="LGB24" s="208" t="s">
        <v>535</v>
      </c>
      <c r="LGC24" s="208" t="s">
        <v>535</v>
      </c>
      <c r="LGD24" s="208" t="s">
        <v>535</v>
      </c>
      <c r="LGE24" s="208" t="s">
        <v>535</v>
      </c>
      <c r="LGF24" s="208" t="s">
        <v>535</v>
      </c>
      <c r="LGG24" s="208" t="s">
        <v>535</v>
      </c>
      <c r="LGH24" s="208" t="s">
        <v>535</v>
      </c>
      <c r="LGI24" s="208" t="s">
        <v>535</v>
      </c>
      <c r="LGJ24" s="208" t="s">
        <v>535</v>
      </c>
      <c r="LGK24" s="208" t="s">
        <v>535</v>
      </c>
      <c r="LGL24" s="208" t="s">
        <v>535</v>
      </c>
      <c r="LGM24" s="208" t="s">
        <v>535</v>
      </c>
      <c r="LGN24" s="208" t="s">
        <v>535</v>
      </c>
      <c r="LGO24" s="208" t="s">
        <v>535</v>
      </c>
      <c r="LGP24" s="208" t="s">
        <v>535</v>
      </c>
      <c r="LGQ24" s="208" t="s">
        <v>535</v>
      </c>
      <c r="LGR24" s="208" t="s">
        <v>535</v>
      </c>
      <c r="LGS24" s="208" t="s">
        <v>535</v>
      </c>
      <c r="LGT24" s="208" t="s">
        <v>535</v>
      </c>
      <c r="LGU24" s="208" t="s">
        <v>535</v>
      </c>
      <c r="LGV24" s="208" t="s">
        <v>535</v>
      </c>
      <c r="LGW24" s="208" t="s">
        <v>535</v>
      </c>
      <c r="LGX24" s="208" t="s">
        <v>535</v>
      </c>
      <c r="LGY24" s="208" t="s">
        <v>535</v>
      </c>
      <c r="LGZ24" s="208" t="s">
        <v>535</v>
      </c>
      <c r="LHA24" s="208" t="s">
        <v>535</v>
      </c>
      <c r="LHB24" s="208" t="s">
        <v>535</v>
      </c>
      <c r="LHC24" s="208" t="s">
        <v>535</v>
      </c>
      <c r="LHD24" s="208" t="s">
        <v>535</v>
      </c>
      <c r="LHE24" s="208" t="s">
        <v>535</v>
      </c>
      <c r="LHF24" s="208" t="s">
        <v>535</v>
      </c>
      <c r="LHG24" s="208" t="s">
        <v>535</v>
      </c>
      <c r="LHH24" s="208" t="s">
        <v>535</v>
      </c>
      <c r="LHI24" s="208" t="s">
        <v>535</v>
      </c>
      <c r="LHJ24" s="208" t="s">
        <v>535</v>
      </c>
      <c r="LHK24" s="208" t="s">
        <v>535</v>
      </c>
      <c r="LHL24" s="208" t="s">
        <v>535</v>
      </c>
      <c r="LHM24" s="208" t="s">
        <v>535</v>
      </c>
      <c r="LHN24" s="208" t="s">
        <v>535</v>
      </c>
      <c r="LHO24" s="208" t="s">
        <v>535</v>
      </c>
      <c r="LHP24" s="208" t="s">
        <v>535</v>
      </c>
      <c r="LHQ24" s="208" t="s">
        <v>535</v>
      </c>
      <c r="LHR24" s="208" t="s">
        <v>535</v>
      </c>
      <c r="LHS24" s="208" t="s">
        <v>535</v>
      </c>
      <c r="LHT24" s="208" t="s">
        <v>535</v>
      </c>
      <c r="LHU24" s="208" t="s">
        <v>535</v>
      </c>
      <c r="LHV24" s="208" t="s">
        <v>535</v>
      </c>
      <c r="LHW24" s="208" t="s">
        <v>535</v>
      </c>
      <c r="LHX24" s="208" t="s">
        <v>535</v>
      </c>
      <c r="LHY24" s="208" t="s">
        <v>535</v>
      </c>
      <c r="LHZ24" s="208" t="s">
        <v>535</v>
      </c>
      <c r="LIA24" s="208" t="s">
        <v>535</v>
      </c>
      <c r="LIB24" s="208" t="s">
        <v>535</v>
      </c>
      <c r="LIC24" s="208" t="s">
        <v>535</v>
      </c>
      <c r="LID24" s="208" t="s">
        <v>535</v>
      </c>
      <c r="LIE24" s="208" t="s">
        <v>535</v>
      </c>
      <c r="LIF24" s="208" t="s">
        <v>535</v>
      </c>
      <c r="LIG24" s="208" t="s">
        <v>535</v>
      </c>
      <c r="LIH24" s="208" t="s">
        <v>535</v>
      </c>
      <c r="LII24" s="208" t="s">
        <v>535</v>
      </c>
      <c r="LIJ24" s="208" t="s">
        <v>535</v>
      </c>
      <c r="LIK24" s="208" t="s">
        <v>535</v>
      </c>
      <c r="LIL24" s="208" t="s">
        <v>535</v>
      </c>
      <c r="LIM24" s="208" t="s">
        <v>535</v>
      </c>
      <c r="LIN24" s="208" t="s">
        <v>535</v>
      </c>
      <c r="LIO24" s="208" t="s">
        <v>535</v>
      </c>
      <c r="LIP24" s="208" t="s">
        <v>535</v>
      </c>
      <c r="LIQ24" s="208" t="s">
        <v>535</v>
      </c>
      <c r="LIR24" s="208" t="s">
        <v>535</v>
      </c>
      <c r="LIS24" s="208" t="s">
        <v>535</v>
      </c>
      <c r="LIT24" s="208" t="s">
        <v>535</v>
      </c>
      <c r="LIU24" s="208" t="s">
        <v>535</v>
      </c>
      <c r="LIV24" s="208" t="s">
        <v>535</v>
      </c>
      <c r="LIW24" s="208" t="s">
        <v>535</v>
      </c>
      <c r="LIX24" s="208" t="s">
        <v>535</v>
      </c>
      <c r="LIY24" s="208" t="s">
        <v>535</v>
      </c>
      <c r="LIZ24" s="208" t="s">
        <v>535</v>
      </c>
      <c r="LJA24" s="208" t="s">
        <v>535</v>
      </c>
      <c r="LJB24" s="208" t="s">
        <v>535</v>
      </c>
      <c r="LJC24" s="208" t="s">
        <v>535</v>
      </c>
      <c r="LJD24" s="208" t="s">
        <v>535</v>
      </c>
      <c r="LJE24" s="208" t="s">
        <v>535</v>
      </c>
      <c r="LJF24" s="208" t="s">
        <v>535</v>
      </c>
      <c r="LJG24" s="208" t="s">
        <v>535</v>
      </c>
      <c r="LJH24" s="208" t="s">
        <v>535</v>
      </c>
      <c r="LJI24" s="208" t="s">
        <v>535</v>
      </c>
      <c r="LJJ24" s="208" t="s">
        <v>535</v>
      </c>
      <c r="LJK24" s="208" t="s">
        <v>535</v>
      </c>
      <c r="LJL24" s="208" t="s">
        <v>535</v>
      </c>
      <c r="LJM24" s="208" t="s">
        <v>535</v>
      </c>
      <c r="LJN24" s="208" t="s">
        <v>535</v>
      </c>
      <c r="LJO24" s="208" t="s">
        <v>535</v>
      </c>
      <c r="LJP24" s="208" t="s">
        <v>535</v>
      </c>
      <c r="LJQ24" s="208" t="s">
        <v>535</v>
      </c>
      <c r="LJR24" s="208" t="s">
        <v>535</v>
      </c>
      <c r="LJS24" s="208" t="s">
        <v>535</v>
      </c>
      <c r="LJT24" s="208" t="s">
        <v>535</v>
      </c>
      <c r="LJU24" s="208" t="s">
        <v>535</v>
      </c>
      <c r="LJV24" s="208" t="s">
        <v>535</v>
      </c>
      <c r="LJW24" s="208" t="s">
        <v>535</v>
      </c>
      <c r="LJX24" s="208" t="s">
        <v>535</v>
      </c>
      <c r="LJY24" s="208" t="s">
        <v>535</v>
      </c>
      <c r="LJZ24" s="208" t="s">
        <v>535</v>
      </c>
      <c r="LKA24" s="208" t="s">
        <v>535</v>
      </c>
      <c r="LKB24" s="208" t="s">
        <v>535</v>
      </c>
      <c r="LKC24" s="208" t="s">
        <v>535</v>
      </c>
      <c r="LKD24" s="208" t="s">
        <v>535</v>
      </c>
      <c r="LKE24" s="208" t="s">
        <v>535</v>
      </c>
      <c r="LKF24" s="208" t="s">
        <v>535</v>
      </c>
      <c r="LKG24" s="208" t="s">
        <v>535</v>
      </c>
      <c r="LKH24" s="208" t="s">
        <v>535</v>
      </c>
      <c r="LKI24" s="208" t="s">
        <v>535</v>
      </c>
      <c r="LKJ24" s="208" t="s">
        <v>535</v>
      </c>
      <c r="LKK24" s="208" t="s">
        <v>535</v>
      </c>
      <c r="LKL24" s="208" t="s">
        <v>535</v>
      </c>
      <c r="LKM24" s="208" t="s">
        <v>535</v>
      </c>
      <c r="LKN24" s="208" t="s">
        <v>535</v>
      </c>
      <c r="LKO24" s="208" t="s">
        <v>535</v>
      </c>
      <c r="LKP24" s="208" t="s">
        <v>535</v>
      </c>
      <c r="LKQ24" s="208" t="s">
        <v>535</v>
      </c>
      <c r="LKR24" s="208" t="s">
        <v>535</v>
      </c>
      <c r="LKS24" s="208" t="s">
        <v>535</v>
      </c>
      <c r="LKT24" s="208" t="s">
        <v>535</v>
      </c>
      <c r="LKU24" s="208" t="s">
        <v>535</v>
      </c>
      <c r="LKV24" s="208" t="s">
        <v>535</v>
      </c>
      <c r="LKW24" s="208" t="s">
        <v>535</v>
      </c>
      <c r="LKX24" s="208" t="s">
        <v>535</v>
      </c>
      <c r="LKY24" s="208" t="s">
        <v>535</v>
      </c>
      <c r="LKZ24" s="208" t="s">
        <v>535</v>
      </c>
      <c r="LLA24" s="208" t="s">
        <v>535</v>
      </c>
      <c r="LLB24" s="208" t="s">
        <v>535</v>
      </c>
      <c r="LLC24" s="208" t="s">
        <v>535</v>
      </c>
      <c r="LLD24" s="208" t="s">
        <v>535</v>
      </c>
      <c r="LLE24" s="208" t="s">
        <v>535</v>
      </c>
      <c r="LLF24" s="208" t="s">
        <v>535</v>
      </c>
      <c r="LLG24" s="208" t="s">
        <v>535</v>
      </c>
      <c r="LLH24" s="208" t="s">
        <v>535</v>
      </c>
      <c r="LLI24" s="208" t="s">
        <v>535</v>
      </c>
      <c r="LLJ24" s="208" t="s">
        <v>535</v>
      </c>
      <c r="LLK24" s="208" t="s">
        <v>535</v>
      </c>
      <c r="LLL24" s="208" t="s">
        <v>535</v>
      </c>
      <c r="LLM24" s="208" t="s">
        <v>535</v>
      </c>
      <c r="LLN24" s="208" t="s">
        <v>535</v>
      </c>
      <c r="LLO24" s="208" t="s">
        <v>535</v>
      </c>
      <c r="LLP24" s="208" t="s">
        <v>535</v>
      </c>
      <c r="LLQ24" s="208" t="s">
        <v>535</v>
      </c>
      <c r="LLR24" s="208" t="s">
        <v>535</v>
      </c>
      <c r="LLS24" s="208" t="s">
        <v>535</v>
      </c>
      <c r="LLT24" s="208" t="s">
        <v>535</v>
      </c>
      <c r="LLU24" s="208" t="s">
        <v>535</v>
      </c>
      <c r="LLV24" s="208" t="s">
        <v>535</v>
      </c>
      <c r="LLW24" s="208" t="s">
        <v>535</v>
      </c>
      <c r="LLX24" s="208" t="s">
        <v>535</v>
      </c>
      <c r="LLY24" s="208" t="s">
        <v>535</v>
      </c>
      <c r="LLZ24" s="208" t="s">
        <v>535</v>
      </c>
      <c r="LMA24" s="208" t="s">
        <v>535</v>
      </c>
      <c r="LMB24" s="208" t="s">
        <v>535</v>
      </c>
      <c r="LMC24" s="208" t="s">
        <v>535</v>
      </c>
      <c r="LMD24" s="208" t="s">
        <v>535</v>
      </c>
      <c r="LME24" s="208" t="s">
        <v>535</v>
      </c>
      <c r="LMF24" s="208" t="s">
        <v>535</v>
      </c>
      <c r="LMG24" s="208" t="s">
        <v>535</v>
      </c>
      <c r="LMH24" s="208" t="s">
        <v>535</v>
      </c>
      <c r="LMI24" s="208" t="s">
        <v>535</v>
      </c>
      <c r="LMJ24" s="208" t="s">
        <v>535</v>
      </c>
      <c r="LMK24" s="208" t="s">
        <v>535</v>
      </c>
      <c r="LML24" s="208" t="s">
        <v>535</v>
      </c>
      <c r="LMM24" s="208" t="s">
        <v>535</v>
      </c>
      <c r="LMN24" s="208" t="s">
        <v>535</v>
      </c>
      <c r="LMO24" s="208" t="s">
        <v>535</v>
      </c>
      <c r="LMP24" s="208" t="s">
        <v>535</v>
      </c>
      <c r="LMQ24" s="208" t="s">
        <v>535</v>
      </c>
      <c r="LMR24" s="208" t="s">
        <v>535</v>
      </c>
      <c r="LMS24" s="208" t="s">
        <v>535</v>
      </c>
      <c r="LMT24" s="208" t="s">
        <v>535</v>
      </c>
      <c r="LMU24" s="208" t="s">
        <v>535</v>
      </c>
      <c r="LMV24" s="208" t="s">
        <v>535</v>
      </c>
      <c r="LMW24" s="208" t="s">
        <v>535</v>
      </c>
      <c r="LMX24" s="208" t="s">
        <v>535</v>
      </c>
      <c r="LMY24" s="208" t="s">
        <v>535</v>
      </c>
      <c r="LMZ24" s="208" t="s">
        <v>535</v>
      </c>
      <c r="LNA24" s="208" t="s">
        <v>535</v>
      </c>
      <c r="LNB24" s="208" t="s">
        <v>535</v>
      </c>
      <c r="LNC24" s="208" t="s">
        <v>535</v>
      </c>
      <c r="LND24" s="208" t="s">
        <v>535</v>
      </c>
      <c r="LNE24" s="208" t="s">
        <v>535</v>
      </c>
      <c r="LNF24" s="208" t="s">
        <v>535</v>
      </c>
      <c r="LNG24" s="208" t="s">
        <v>535</v>
      </c>
      <c r="LNH24" s="208" t="s">
        <v>535</v>
      </c>
      <c r="LNI24" s="208" t="s">
        <v>535</v>
      </c>
      <c r="LNJ24" s="208" t="s">
        <v>535</v>
      </c>
      <c r="LNK24" s="208" t="s">
        <v>535</v>
      </c>
      <c r="LNL24" s="208" t="s">
        <v>535</v>
      </c>
      <c r="LNM24" s="208" t="s">
        <v>535</v>
      </c>
      <c r="LNN24" s="208" t="s">
        <v>535</v>
      </c>
      <c r="LNO24" s="208" t="s">
        <v>535</v>
      </c>
      <c r="LNP24" s="208" t="s">
        <v>535</v>
      </c>
      <c r="LNQ24" s="208" t="s">
        <v>535</v>
      </c>
      <c r="LNR24" s="208" t="s">
        <v>535</v>
      </c>
      <c r="LNS24" s="208" t="s">
        <v>535</v>
      </c>
      <c r="LNT24" s="208" t="s">
        <v>535</v>
      </c>
      <c r="LNU24" s="208" t="s">
        <v>535</v>
      </c>
      <c r="LNV24" s="208" t="s">
        <v>535</v>
      </c>
      <c r="LNW24" s="208" t="s">
        <v>535</v>
      </c>
      <c r="LNX24" s="208" t="s">
        <v>535</v>
      </c>
      <c r="LNY24" s="208" t="s">
        <v>535</v>
      </c>
      <c r="LNZ24" s="208" t="s">
        <v>535</v>
      </c>
      <c r="LOA24" s="208" t="s">
        <v>535</v>
      </c>
      <c r="LOB24" s="208" t="s">
        <v>535</v>
      </c>
      <c r="LOC24" s="208" t="s">
        <v>535</v>
      </c>
      <c r="LOD24" s="208" t="s">
        <v>535</v>
      </c>
      <c r="LOE24" s="208" t="s">
        <v>535</v>
      </c>
      <c r="LOF24" s="208" t="s">
        <v>535</v>
      </c>
      <c r="LOG24" s="208" t="s">
        <v>535</v>
      </c>
      <c r="LOH24" s="208" t="s">
        <v>535</v>
      </c>
      <c r="LOI24" s="208" t="s">
        <v>535</v>
      </c>
      <c r="LOJ24" s="208" t="s">
        <v>535</v>
      </c>
      <c r="LOK24" s="208" t="s">
        <v>535</v>
      </c>
      <c r="LOL24" s="208" t="s">
        <v>535</v>
      </c>
      <c r="LOM24" s="208" t="s">
        <v>535</v>
      </c>
      <c r="LON24" s="208" t="s">
        <v>535</v>
      </c>
      <c r="LOO24" s="208" t="s">
        <v>535</v>
      </c>
      <c r="LOP24" s="208" t="s">
        <v>535</v>
      </c>
      <c r="LOQ24" s="208" t="s">
        <v>535</v>
      </c>
      <c r="LOR24" s="208" t="s">
        <v>535</v>
      </c>
      <c r="LOS24" s="208" t="s">
        <v>535</v>
      </c>
      <c r="LOT24" s="208" t="s">
        <v>535</v>
      </c>
      <c r="LOU24" s="208" t="s">
        <v>535</v>
      </c>
      <c r="LOV24" s="208" t="s">
        <v>535</v>
      </c>
      <c r="LOW24" s="208" t="s">
        <v>535</v>
      </c>
      <c r="LOX24" s="208" t="s">
        <v>535</v>
      </c>
      <c r="LOY24" s="208" t="s">
        <v>535</v>
      </c>
      <c r="LOZ24" s="208" t="s">
        <v>535</v>
      </c>
      <c r="LPA24" s="208" t="s">
        <v>535</v>
      </c>
      <c r="LPB24" s="208" t="s">
        <v>535</v>
      </c>
      <c r="LPC24" s="208" t="s">
        <v>535</v>
      </c>
      <c r="LPD24" s="208" t="s">
        <v>535</v>
      </c>
      <c r="LPE24" s="208" t="s">
        <v>535</v>
      </c>
      <c r="LPF24" s="208" t="s">
        <v>535</v>
      </c>
      <c r="LPG24" s="208" t="s">
        <v>535</v>
      </c>
      <c r="LPH24" s="208" t="s">
        <v>535</v>
      </c>
      <c r="LPI24" s="208" t="s">
        <v>535</v>
      </c>
      <c r="LPJ24" s="208" t="s">
        <v>535</v>
      </c>
      <c r="LPK24" s="208" t="s">
        <v>535</v>
      </c>
      <c r="LPL24" s="208" t="s">
        <v>535</v>
      </c>
      <c r="LPM24" s="208" t="s">
        <v>535</v>
      </c>
      <c r="LPN24" s="208" t="s">
        <v>535</v>
      </c>
      <c r="LPO24" s="208" t="s">
        <v>535</v>
      </c>
      <c r="LPP24" s="208" t="s">
        <v>535</v>
      </c>
      <c r="LPQ24" s="208" t="s">
        <v>535</v>
      </c>
      <c r="LPR24" s="208" t="s">
        <v>535</v>
      </c>
      <c r="LPS24" s="208" t="s">
        <v>535</v>
      </c>
      <c r="LPT24" s="208" t="s">
        <v>535</v>
      </c>
      <c r="LPU24" s="208" t="s">
        <v>535</v>
      </c>
      <c r="LPV24" s="208" t="s">
        <v>535</v>
      </c>
      <c r="LPW24" s="208" t="s">
        <v>535</v>
      </c>
      <c r="LPX24" s="208" t="s">
        <v>535</v>
      </c>
      <c r="LPY24" s="208" t="s">
        <v>535</v>
      </c>
      <c r="LPZ24" s="208" t="s">
        <v>535</v>
      </c>
      <c r="LQA24" s="208" t="s">
        <v>535</v>
      </c>
      <c r="LQB24" s="208" t="s">
        <v>535</v>
      </c>
      <c r="LQC24" s="208" t="s">
        <v>535</v>
      </c>
      <c r="LQD24" s="208" t="s">
        <v>535</v>
      </c>
      <c r="LQE24" s="208" t="s">
        <v>535</v>
      </c>
      <c r="LQF24" s="208" t="s">
        <v>535</v>
      </c>
      <c r="LQG24" s="208" t="s">
        <v>535</v>
      </c>
      <c r="LQH24" s="208" t="s">
        <v>535</v>
      </c>
      <c r="LQI24" s="208" t="s">
        <v>535</v>
      </c>
      <c r="LQJ24" s="208" t="s">
        <v>535</v>
      </c>
      <c r="LQK24" s="208" t="s">
        <v>535</v>
      </c>
      <c r="LQL24" s="208" t="s">
        <v>535</v>
      </c>
      <c r="LQM24" s="208" t="s">
        <v>535</v>
      </c>
      <c r="LQN24" s="208" t="s">
        <v>535</v>
      </c>
      <c r="LQO24" s="208" t="s">
        <v>535</v>
      </c>
      <c r="LQP24" s="208" t="s">
        <v>535</v>
      </c>
      <c r="LQQ24" s="208" t="s">
        <v>535</v>
      </c>
      <c r="LQR24" s="208" t="s">
        <v>535</v>
      </c>
      <c r="LQS24" s="208" t="s">
        <v>535</v>
      </c>
      <c r="LQT24" s="208" t="s">
        <v>535</v>
      </c>
      <c r="LQU24" s="208" t="s">
        <v>535</v>
      </c>
      <c r="LQV24" s="208" t="s">
        <v>535</v>
      </c>
      <c r="LQW24" s="208" t="s">
        <v>535</v>
      </c>
      <c r="LQX24" s="208" t="s">
        <v>535</v>
      </c>
      <c r="LQY24" s="208" t="s">
        <v>535</v>
      </c>
      <c r="LQZ24" s="208" t="s">
        <v>535</v>
      </c>
      <c r="LRA24" s="208" t="s">
        <v>535</v>
      </c>
      <c r="LRB24" s="208" t="s">
        <v>535</v>
      </c>
      <c r="LRC24" s="208" t="s">
        <v>535</v>
      </c>
      <c r="LRD24" s="208" t="s">
        <v>535</v>
      </c>
      <c r="LRE24" s="208" t="s">
        <v>535</v>
      </c>
      <c r="LRF24" s="208" t="s">
        <v>535</v>
      </c>
      <c r="LRG24" s="208" t="s">
        <v>535</v>
      </c>
      <c r="LRH24" s="208" t="s">
        <v>535</v>
      </c>
      <c r="LRI24" s="208" t="s">
        <v>535</v>
      </c>
      <c r="LRJ24" s="208" t="s">
        <v>535</v>
      </c>
      <c r="LRK24" s="208" t="s">
        <v>535</v>
      </c>
      <c r="LRL24" s="208" t="s">
        <v>535</v>
      </c>
      <c r="LRM24" s="208" t="s">
        <v>535</v>
      </c>
      <c r="LRN24" s="208" t="s">
        <v>535</v>
      </c>
      <c r="LRO24" s="208" t="s">
        <v>535</v>
      </c>
      <c r="LRP24" s="208" t="s">
        <v>535</v>
      </c>
      <c r="LRQ24" s="208" t="s">
        <v>535</v>
      </c>
      <c r="LRR24" s="208" t="s">
        <v>535</v>
      </c>
      <c r="LRS24" s="208" t="s">
        <v>535</v>
      </c>
      <c r="LRT24" s="208" t="s">
        <v>535</v>
      </c>
      <c r="LRU24" s="208" t="s">
        <v>535</v>
      </c>
      <c r="LRV24" s="208" t="s">
        <v>535</v>
      </c>
      <c r="LRW24" s="208" t="s">
        <v>535</v>
      </c>
      <c r="LRX24" s="208" t="s">
        <v>535</v>
      </c>
      <c r="LRY24" s="208" t="s">
        <v>535</v>
      </c>
      <c r="LRZ24" s="208" t="s">
        <v>535</v>
      </c>
      <c r="LSA24" s="208" t="s">
        <v>535</v>
      </c>
      <c r="LSB24" s="208" t="s">
        <v>535</v>
      </c>
      <c r="LSC24" s="208" t="s">
        <v>535</v>
      </c>
      <c r="LSD24" s="208" t="s">
        <v>535</v>
      </c>
      <c r="LSE24" s="208" t="s">
        <v>535</v>
      </c>
      <c r="LSF24" s="208" t="s">
        <v>535</v>
      </c>
      <c r="LSG24" s="208" t="s">
        <v>535</v>
      </c>
      <c r="LSH24" s="208" t="s">
        <v>535</v>
      </c>
      <c r="LSI24" s="208" t="s">
        <v>535</v>
      </c>
      <c r="LSJ24" s="208" t="s">
        <v>535</v>
      </c>
      <c r="LSK24" s="208" t="s">
        <v>535</v>
      </c>
      <c r="LSL24" s="208" t="s">
        <v>535</v>
      </c>
      <c r="LSM24" s="208" t="s">
        <v>535</v>
      </c>
      <c r="LSN24" s="208" t="s">
        <v>535</v>
      </c>
      <c r="LSO24" s="208" t="s">
        <v>535</v>
      </c>
      <c r="LSP24" s="208" t="s">
        <v>535</v>
      </c>
      <c r="LSQ24" s="208" t="s">
        <v>535</v>
      </c>
      <c r="LSR24" s="208" t="s">
        <v>535</v>
      </c>
      <c r="LSS24" s="208" t="s">
        <v>535</v>
      </c>
      <c r="LST24" s="208" t="s">
        <v>535</v>
      </c>
      <c r="LSU24" s="208" t="s">
        <v>535</v>
      </c>
      <c r="LSV24" s="208" t="s">
        <v>535</v>
      </c>
      <c r="LSW24" s="208" t="s">
        <v>535</v>
      </c>
      <c r="LSX24" s="208" t="s">
        <v>535</v>
      </c>
      <c r="LSY24" s="208" t="s">
        <v>535</v>
      </c>
      <c r="LSZ24" s="208" t="s">
        <v>535</v>
      </c>
      <c r="LTA24" s="208" t="s">
        <v>535</v>
      </c>
      <c r="LTB24" s="208" t="s">
        <v>535</v>
      </c>
      <c r="LTC24" s="208" t="s">
        <v>535</v>
      </c>
      <c r="LTD24" s="208" t="s">
        <v>535</v>
      </c>
      <c r="LTE24" s="208" t="s">
        <v>535</v>
      </c>
      <c r="LTF24" s="208" t="s">
        <v>535</v>
      </c>
      <c r="LTG24" s="208" t="s">
        <v>535</v>
      </c>
      <c r="LTH24" s="208" t="s">
        <v>535</v>
      </c>
      <c r="LTI24" s="208" t="s">
        <v>535</v>
      </c>
      <c r="LTJ24" s="208" t="s">
        <v>535</v>
      </c>
      <c r="LTK24" s="208" t="s">
        <v>535</v>
      </c>
      <c r="LTL24" s="208" t="s">
        <v>535</v>
      </c>
      <c r="LTM24" s="208" t="s">
        <v>535</v>
      </c>
      <c r="LTN24" s="208" t="s">
        <v>535</v>
      </c>
      <c r="LTO24" s="208" t="s">
        <v>535</v>
      </c>
      <c r="LTP24" s="208" t="s">
        <v>535</v>
      </c>
      <c r="LTQ24" s="208" t="s">
        <v>535</v>
      </c>
      <c r="LTR24" s="208" t="s">
        <v>535</v>
      </c>
      <c r="LTS24" s="208" t="s">
        <v>535</v>
      </c>
      <c r="LTT24" s="208" t="s">
        <v>535</v>
      </c>
      <c r="LTU24" s="208" t="s">
        <v>535</v>
      </c>
      <c r="LTV24" s="208" t="s">
        <v>535</v>
      </c>
      <c r="LTW24" s="208" t="s">
        <v>535</v>
      </c>
      <c r="LTX24" s="208" t="s">
        <v>535</v>
      </c>
      <c r="LTY24" s="208" t="s">
        <v>535</v>
      </c>
      <c r="LTZ24" s="208" t="s">
        <v>535</v>
      </c>
      <c r="LUA24" s="208" t="s">
        <v>535</v>
      </c>
      <c r="LUB24" s="208" t="s">
        <v>535</v>
      </c>
      <c r="LUC24" s="208" t="s">
        <v>535</v>
      </c>
      <c r="LUD24" s="208" t="s">
        <v>535</v>
      </c>
      <c r="LUE24" s="208" t="s">
        <v>535</v>
      </c>
      <c r="LUF24" s="208" t="s">
        <v>535</v>
      </c>
      <c r="LUG24" s="208" t="s">
        <v>535</v>
      </c>
      <c r="LUH24" s="208" t="s">
        <v>535</v>
      </c>
      <c r="LUI24" s="208" t="s">
        <v>535</v>
      </c>
      <c r="LUJ24" s="208" t="s">
        <v>535</v>
      </c>
      <c r="LUK24" s="208" t="s">
        <v>535</v>
      </c>
      <c r="LUL24" s="208" t="s">
        <v>535</v>
      </c>
      <c r="LUM24" s="208" t="s">
        <v>535</v>
      </c>
      <c r="LUN24" s="208" t="s">
        <v>535</v>
      </c>
      <c r="LUO24" s="208" t="s">
        <v>535</v>
      </c>
      <c r="LUP24" s="208" t="s">
        <v>535</v>
      </c>
      <c r="LUQ24" s="208" t="s">
        <v>535</v>
      </c>
      <c r="LUR24" s="208" t="s">
        <v>535</v>
      </c>
      <c r="LUS24" s="208" t="s">
        <v>535</v>
      </c>
      <c r="LUT24" s="208" t="s">
        <v>535</v>
      </c>
      <c r="LUU24" s="208" t="s">
        <v>535</v>
      </c>
      <c r="LUV24" s="208" t="s">
        <v>535</v>
      </c>
      <c r="LUW24" s="208" t="s">
        <v>535</v>
      </c>
      <c r="LUX24" s="208" t="s">
        <v>535</v>
      </c>
      <c r="LUY24" s="208" t="s">
        <v>535</v>
      </c>
      <c r="LUZ24" s="208" t="s">
        <v>535</v>
      </c>
      <c r="LVA24" s="208" t="s">
        <v>535</v>
      </c>
      <c r="LVB24" s="208" t="s">
        <v>535</v>
      </c>
      <c r="LVC24" s="208" t="s">
        <v>535</v>
      </c>
      <c r="LVD24" s="208" t="s">
        <v>535</v>
      </c>
      <c r="LVE24" s="208" t="s">
        <v>535</v>
      </c>
      <c r="LVF24" s="208" t="s">
        <v>535</v>
      </c>
      <c r="LVG24" s="208" t="s">
        <v>535</v>
      </c>
      <c r="LVH24" s="208" t="s">
        <v>535</v>
      </c>
      <c r="LVI24" s="208" t="s">
        <v>535</v>
      </c>
      <c r="LVJ24" s="208" t="s">
        <v>535</v>
      </c>
      <c r="LVK24" s="208" t="s">
        <v>535</v>
      </c>
      <c r="LVL24" s="208" t="s">
        <v>535</v>
      </c>
      <c r="LVM24" s="208" t="s">
        <v>535</v>
      </c>
      <c r="LVN24" s="208" t="s">
        <v>535</v>
      </c>
      <c r="LVO24" s="208" t="s">
        <v>535</v>
      </c>
      <c r="LVP24" s="208" t="s">
        <v>535</v>
      </c>
      <c r="LVQ24" s="208" t="s">
        <v>535</v>
      </c>
      <c r="LVR24" s="208" t="s">
        <v>535</v>
      </c>
      <c r="LVS24" s="208" t="s">
        <v>535</v>
      </c>
      <c r="LVT24" s="208" t="s">
        <v>535</v>
      </c>
      <c r="LVU24" s="208" t="s">
        <v>535</v>
      </c>
      <c r="LVV24" s="208" t="s">
        <v>535</v>
      </c>
      <c r="LVW24" s="208" t="s">
        <v>535</v>
      </c>
      <c r="LVX24" s="208" t="s">
        <v>535</v>
      </c>
      <c r="LVY24" s="208" t="s">
        <v>535</v>
      </c>
      <c r="LVZ24" s="208" t="s">
        <v>535</v>
      </c>
      <c r="LWA24" s="208" t="s">
        <v>535</v>
      </c>
      <c r="LWB24" s="208" t="s">
        <v>535</v>
      </c>
      <c r="LWC24" s="208" t="s">
        <v>535</v>
      </c>
      <c r="LWD24" s="208" t="s">
        <v>535</v>
      </c>
      <c r="LWE24" s="208" t="s">
        <v>535</v>
      </c>
      <c r="LWF24" s="208" t="s">
        <v>535</v>
      </c>
      <c r="LWG24" s="208" t="s">
        <v>535</v>
      </c>
      <c r="LWH24" s="208" t="s">
        <v>535</v>
      </c>
      <c r="LWI24" s="208" t="s">
        <v>535</v>
      </c>
      <c r="LWJ24" s="208" t="s">
        <v>535</v>
      </c>
      <c r="LWK24" s="208" t="s">
        <v>535</v>
      </c>
      <c r="LWL24" s="208" t="s">
        <v>535</v>
      </c>
      <c r="LWM24" s="208" t="s">
        <v>535</v>
      </c>
      <c r="LWN24" s="208" t="s">
        <v>535</v>
      </c>
      <c r="LWO24" s="208" t="s">
        <v>535</v>
      </c>
      <c r="LWP24" s="208" t="s">
        <v>535</v>
      </c>
      <c r="LWQ24" s="208" t="s">
        <v>535</v>
      </c>
      <c r="LWR24" s="208" t="s">
        <v>535</v>
      </c>
      <c r="LWS24" s="208" t="s">
        <v>535</v>
      </c>
      <c r="LWT24" s="208" t="s">
        <v>535</v>
      </c>
      <c r="LWU24" s="208" t="s">
        <v>535</v>
      </c>
      <c r="LWV24" s="208" t="s">
        <v>535</v>
      </c>
      <c r="LWW24" s="208" t="s">
        <v>535</v>
      </c>
      <c r="LWX24" s="208" t="s">
        <v>535</v>
      </c>
      <c r="LWY24" s="208" t="s">
        <v>535</v>
      </c>
      <c r="LWZ24" s="208" t="s">
        <v>535</v>
      </c>
      <c r="LXA24" s="208" t="s">
        <v>535</v>
      </c>
      <c r="LXB24" s="208" t="s">
        <v>535</v>
      </c>
      <c r="LXC24" s="208" t="s">
        <v>535</v>
      </c>
      <c r="LXD24" s="208" t="s">
        <v>535</v>
      </c>
      <c r="LXE24" s="208" t="s">
        <v>535</v>
      </c>
      <c r="LXF24" s="208" t="s">
        <v>535</v>
      </c>
      <c r="LXG24" s="208" t="s">
        <v>535</v>
      </c>
      <c r="LXH24" s="208" t="s">
        <v>535</v>
      </c>
      <c r="LXI24" s="208" t="s">
        <v>535</v>
      </c>
      <c r="LXJ24" s="208" t="s">
        <v>535</v>
      </c>
      <c r="LXK24" s="208" t="s">
        <v>535</v>
      </c>
      <c r="LXL24" s="208" t="s">
        <v>535</v>
      </c>
      <c r="LXM24" s="208" t="s">
        <v>535</v>
      </c>
      <c r="LXN24" s="208" t="s">
        <v>535</v>
      </c>
      <c r="LXO24" s="208" t="s">
        <v>535</v>
      </c>
      <c r="LXP24" s="208" t="s">
        <v>535</v>
      </c>
      <c r="LXQ24" s="208" t="s">
        <v>535</v>
      </c>
      <c r="LXR24" s="208" t="s">
        <v>535</v>
      </c>
      <c r="LXS24" s="208" t="s">
        <v>535</v>
      </c>
      <c r="LXT24" s="208" t="s">
        <v>535</v>
      </c>
      <c r="LXU24" s="208" t="s">
        <v>535</v>
      </c>
      <c r="LXV24" s="208" t="s">
        <v>535</v>
      </c>
      <c r="LXW24" s="208" t="s">
        <v>535</v>
      </c>
      <c r="LXX24" s="208" t="s">
        <v>535</v>
      </c>
      <c r="LXY24" s="208" t="s">
        <v>535</v>
      </c>
      <c r="LXZ24" s="208" t="s">
        <v>535</v>
      </c>
      <c r="LYA24" s="208" t="s">
        <v>535</v>
      </c>
      <c r="LYB24" s="208" t="s">
        <v>535</v>
      </c>
      <c r="LYC24" s="208" t="s">
        <v>535</v>
      </c>
      <c r="LYD24" s="208" t="s">
        <v>535</v>
      </c>
      <c r="LYE24" s="208" t="s">
        <v>535</v>
      </c>
      <c r="LYF24" s="208" t="s">
        <v>535</v>
      </c>
      <c r="LYG24" s="208" t="s">
        <v>535</v>
      </c>
      <c r="LYH24" s="208" t="s">
        <v>535</v>
      </c>
      <c r="LYI24" s="208" t="s">
        <v>535</v>
      </c>
      <c r="LYJ24" s="208" t="s">
        <v>535</v>
      </c>
      <c r="LYK24" s="208" t="s">
        <v>535</v>
      </c>
      <c r="LYL24" s="208" t="s">
        <v>535</v>
      </c>
      <c r="LYM24" s="208" t="s">
        <v>535</v>
      </c>
      <c r="LYN24" s="208" t="s">
        <v>535</v>
      </c>
      <c r="LYO24" s="208" t="s">
        <v>535</v>
      </c>
      <c r="LYP24" s="208" t="s">
        <v>535</v>
      </c>
      <c r="LYQ24" s="208" t="s">
        <v>535</v>
      </c>
      <c r="LYR24" s="208" t="s">
        <v>535</v>
      </c>
      <c r="LYS24" s="208" t="s">
        <v>535</v>
      </c>
      <c r="LYT24" s="208" t="s">
        <v>535</v>
      </c>
      <c r="LYU24" s="208" t="s">
        <v>535</v>
      </c>
      <c r="LYV24" s="208" t="s">
        <v>535</v>
      </c>
      <c r="LYW24" s="208" t="s">
        <v>535</v>
      </c>
      <c r="LYX24" s="208" t="s">
        <v>535</v>
      </c>
      <c r="LYY24" s="208" t="s">
        <v>535</v>
      </c>
      <c r="LYZ24" s="208" t="s">
        <v>535</v>
      </c>
      <c r="LZA24" s="208" t="s">
        <v>535</v>
      </c>
      <c r="LZB24" s="208" t="s">
        <v>535</v>
      </c>
      <c r="LZC24" s="208" t="s">
        <v>535</v>
      </c>
      <c r="LZD24" s="208" t="s">
        <v>535</v>
      </c>
      <c r="LZE24" s="208" t="s">
        <v>535</v>
      </c>
      <c r="LZF24" s="208" t="s">
        <v>535</v>
      </c>
      <c r="LZG24" s="208" t="s">
        <v>535</v>
      </c>
      <c r="LZH24" s="208" t="s">
        <v>535</v>
      </c>
      <c r="LZI24" s="208" t="s">
        <v>535</v>
      </c>
      <c r="LZJ24" s="208" t="s">
        <v>535</v>
      </c>
      <c r="LZK24" s="208" t="s">
        <v>535</v>
      </c>
      <c r="LZL24" s="208" t="s">
        <v>535</v>
      </c>
      <c r="LZM24" s="208" t="s">
        <v>535</v>
      </c>
      <c r="LZN24" s="208" t="s">
        <v>535</v>
      </c>
      <c r="LZO24" s="208" t="s">
        <v>535</v>
      </c>
      <c r="LZP24" s="208" t="s">
        <v>535</v>
      </c>
      <c r="LZQ24" s="208" t="s">
        <v>535</v>
      </c>
      <c r="LZR24" s="208" t="s">
        <v>535</v>
      </c>
      <c r="LZS24" s="208" t="s">
        <v>535</v>
      </c>
      <c r="LZT24" s="208" t="s">
        <v>535</v>
      </c>
      <c r="LZU24" s="208" t="s">
        <v>535</v>
      </c>
      <c r="LZV24" s="208" t="s">
        <v>535</v>
      </c>
      <c r="LZW24" s="208" t="s">
        <v>535</v>
      </c>
      <c r="LZX24" s="208" t="s">
        <v>535</v>
      </c>
      <c r="LZY24" s="208" t="s">
        <v>535</v>
      </c>
      <c r="LZZ24" s="208" t="s">
        <v>535</v>
      </c>
      <c r="MAA24" s="208" t="s">
        <v>535</v>
      </c>
      <c r="MAB24" s="208" t="s">
        <v>535</v>
      </c>
      <c r="MAC24" s="208" t="s">
        <v>535</v>
      </c>
      <c r="MAD24" s="208" t="s">
        <v>535</v>
      </c>
      <c r="MAE24" s="208" t="s">
        <v>535</v>
      </c>
      <c r="MAF24" s="208" t="s">
        <v>535</v>
      </c>
      <c r="MAG24" s="208" t="s">
        <v>535</v>
      </c>
      <c r="MAH24" s="208" t="s">
        <v>535</v>
      </c>
      <c r="MAI24" s="208" t="s">
        <v>535</v>
      </c>
      <c r="MAJ24" s="208" t="s">
        <v>535</v>
      </c>
      <c r="MAK24" s="208" t="s">
        <v>535</v>
      </c>
      <c r="MAL24" s="208" t="s">
        <v>535</v>
      </c>
      <c r="MAM24" s="208" t="s">
        <v>535</v>
      </c>
      <c r="MAN24" s="208" t="s">
        <v>535</v>
      </c>
      <c r="MAO24" s="208" t="s">
        <v>535</v>
      </c>
      <c r="MAP24" s="208" t="s">
        <v>535</v>
      </c>
      <c r="MAQ24" s="208" t="s">
        <v>535</v>
      </c>
      <c r="MAR24" s="208" t="s">
        <v>535</v>
      </c>
      <c r="MAS24" s="208" t="s">
        <v>535</v>
      </c>
      <c r="MAT24" s="208" t="s">
        <v>535</v>
      </c>
      <c r="MAU24" s="208" t="s">
        <v>535</v>
      </c>
      <c r="MAV24" s="208" t="s">
        <v>535</v>
      </c>
      <c r="MAW24" s="208" t="s">
        <v>535</v>
      </c>
      <c r="MAX24" s="208" t="s">
        <v>535</v>
      </c>
      <c r="MAY24" s="208" t="s">
        <v>535</v>
      </c>
      <c r="MAZ24" s="208" t="s">
        <v>535</v>
      </c>
      <c r="MBA24" s="208" t="s">
        <v>535</v>
      </c>
      <c r="MBB24" s="208" t="s">
        <v>535</v>
      </c>
      <c r="MBC24" s="208" t="s">
        <v>535</v>
      </c>
      <c r="MBD24" s="208" t="s">
        <v>535</v>
      </c>
      <c r="MBE24" s="208" t="s">
        <v>535</v>
      </c>
      <c r="MBF24" s="208" t="s">
        <v>535</v>
      </c>
      <c r="MBG24" s="208" t="s">
        <v>535</v>
      </c>
      <c r="MBH24" s="208" t="s">
        <v>535</v>
      </c>
      <c r="MBI24" s="208" t="s">
        <v>535</v>
      </c>
      <c r="MBJ24" s="208" t="s">
        <v>535</v>
      </c>
      <c r="MBK24" s="208" t="s">
        <v>535</v>
      </c>
      <c r="MBL24" s="208" t="s">
        <v>535</v>
      </c>
      <c r="MBM24" s="208" t="s">
        <v>535</v>
      </c>
      <c r="MBN24" s="208" t="s">
        <v>535</v>
      </c>
      <c r="MBO24" s="208" t="s">
        <v>535</v>
      </c>
      <c r="MBP24" s="208" t="s">
        <v>535</v>
      </c>
      <c r="MBQ24" s="208" t="s">
        <v>535</v>
      </c>
      <c r="MBR24" s="208" t="s">
        <v>535</v>
      </c>
      <c r="MBS24" s="208" t="s">
        <v>535</v>
      </c>
      <c r="MBT24" s="208" t="s">
        <v>535</v>
      </c>
      <c r="MBU24" s="208" t="s">
        <v>535</v>
      </c>
      <c r="MBV24" s="208" t="s">
        <v>535</v>
      </c>
      <c r="MBW24" s="208" t="s">
        <v>535</v>
      </c>
      <c r="MBX24" s="208" t="s">
        <v>535</v>
      </c>
      <c r="MBY24" s="208" t="s">
        <v>535</v>
      </c>
      <c r="MBZ24" s="208" t="s">
        <v>535</v>
      </c>
      <c r="MCA24" s="208" t="s">
        <v>535</v>
      </c>
      <c r="MCB24" s="208" t="s">
        <v>535</v>
      </c>
      <c r="MCC24" s="208" t="s">
        <v>535</v>
      </c>
      <c r="MCD24" s="208" t="s">
        <v>535</v>
      </c>
      <c r="MCE24" s="208" t="s">
        <v>535</v>
      </c>
      <c r="MCF24" s="208" t="s">
        <v>535</v>
      </c>
      <c r="MCG24" s="208" t="s">
        <v>535</v>
      </c>
      <c r="MCH24" s="208" t="s">
        <v>535</v>
      </c>
      <c r="MCI24" s="208" t="s">
        <v>535</v>
      </c>
      <c r="MCJ24" s="208" t="s">
        <v>535</v>
      </c>
      <c r="MCK24" s="208" t="s">
        <v>535</v>
      </c>
      <c r="MCL24" s="208" t="s">
        <v>535</v>
      </c>
      <c r="MCM24" s="208" t="s">
        <v>535</v>
      </c>
      <c r="MCN24" s="208" t="s">
        <v>535</v>
      </c>
      <c r="MCO24" s="208" t="s">
        <v>535</v>
      </c>
      <c r="MCP24" s="208" t="s">
        <v>535</v>
      </c>
      <c r="MCQ24" s="208" t="s">
        <v>535</v>
      </c>
      <c r="MCR24" s="208" t="s">
        <v>535</v>
      </c>
      <c r="MCS24" s="208" t="s">
        <v>535</v>
      </c>
      <c r="MCT24" s="208" t="s">
        <v>535</v>
      </c>
      <c r="MCU24" s="208" t="s">
        <v>535</v>
      </c>
      <c r="MCV24" s="208" t="s">
        <v>535</v>
      </c>
      <c r="MCW24" s="208" t="s">
        <v>535</v>
      </c>
      <c r="MCX24" s="208" t="s">
        <v>535</v>
      </c>
      <c r="MCY24" s="208" t="s">
        <v>535</v>
      </c>
      <c r="MCZ24" s="208" t="s">
        <v>535</v>
      </c>
      <c r="MDA24" s="208" t="s">
        <v>535</v>
      </c>
      <c r="MDB24" s="208" t="s">
        <v>535</v>
      </c>
      <c r="MDC24" s="208" t="s">
        <v>535</v>
      </c>
      <c r="MDD24" s="208" t="s">
        <v>535</v>
      </c>
      <c r="MDE24" s="208" t="s">
        <v>535</v>
      </c>
      <c r="MDF24" s="208" t="s">
        <v>535</v>
      </c>
      <c r="MDG24" s="208" t="s">
        <v>535</v>
      </c>
      <c r="MDH24" s="208" t="s">
        <v>535</v>
      </c>
      <c r="MDI24" s="208" t="s">
        <v>535</v>
      </c>
      <c r="MDJ24" s="208" t="s">
        <v>535</v>
      </c>
      <c r="MDK24" s="208" t="s">
        <v>535</v>
      </c>
      <c r="MDL24" s="208" t="s">
        <v>535</v>
      </c>
      <c r="MDM24" s="208" t="s">
        <v>535</v>
      </c>
      <c r="MDN24" s="208" t="s">
        <v>535</v>
      </c>
      <c r="MDO24" s="208" t="s">
        <v>535</v>
      </c>
      <c r="MDP24" s="208" t="s">
        <v>535</v>
      </c>
      <c r="MDQ24" s="208" t="s">
        <v>535</v>
      </c>
      <c r="MDR24" s="208" t="s">
        <v>535</v>
      </c>
      <c r="MDS24" s="208" t="s">
        <v>535</v>
      </c>
      <c r="MDT24" s="208" t="s">
        <v>535</v>
      </c>
      <c r="MDU24" s="208" t="s">
        <v>535</v>
      </c>
      <c r="MDV24" s="208" t="s">
        <v>535</v>
      </c>
      <c r="MDW24" s="208" t="s">
        <v>535</v>
      </c>
      <c r="MDX24" s="208" t="s">
        <v>535</v>
      </c>
      <c r="MDY24" s="208" t="s">
        <v>535</v>
      </c>
      <c r="MDZ24" s="208" t="s">
        <v>535</v>
      </c>
      <c r="MEA24" s="208" t="s">
        <v>535</v>
      </c>
      <c r="MEB24" s="208" t="s">
        <v>535</v>
      </c>
      <c r="MEC24" s="208" t="s">
        <v>535</v>
      </c>
      <c r="MED24" s="208" t="s">
        <v>535</v>
      </c>
      <c r="MEE24" s="208" t="s">
        <v>535</v>
      </c>
      <c r="MEF24" s="208" t="s">
        <v>535</v>
      </c>
      <c r="MEG24" s="208" t="s">
        <v>535</v>
      </c>
      <c r="MEH24" s="208" t="s">
        <v>535</v>
      </c>
      <c r="MEI24" s="208" t="s">
        <v>535</v>
      </c>
      <c r="MEJ24" s="208" t="s">
        <v>535</v>
      </c>
      <c r="MEK24" s="208" t="s">
        <v>535</v>
      </c>
      <c r="MEL24" s="208" t="s">
        <v>535</v>
      </c>
      <c r="MEM24" s="208" t="s">
        <v>535</v>
      </c>
      <c r="MEN24" s="208" t="s">
        <v>535</v>
      </c>
      <c r="MEO24" s="208" t="s">
        <v>535</v>
      </c>
      <c r="MEP24" s="208" t="s">
        <v>535</v>
      </c>
      <c r="MEQ24" s="208" t="s">
        <v>535</v>
      </c>
      <c r="MER24" s="208" t="s">
        <v>535</v>
      </c>
      <c r="MES24" s="208" t="s">
        <v>535</v>
      </c>
      <c r="MET24" s="208" t="s">
        <v>535</v>
      </c>
      <c r="MEU24" s="208" t="s">
        <v>535</v>
      </c>
      <c r="MEV24" s="208" t="s">
        <v>535</v>
      </c>
      <c r="MEW24" s="208" t="s">
        <v>535</v>
      </c>
      <c r="MEX24" s="208" t="s">
        <v>535</v>
      </c>
      <c r="MEY24" s="208" t="s">
        <v>535</v>
      </c>
      <c r="MEZ24" s="208" t="s">
        <v>535</v>
      </c>
      <c r="MFA24" s="208" t="s">
        <v>535</v>
      </c>
      <c r="MFB24" s="208" t="s">
        <v>535</v>
      </c>
      <c r="MFC24" s="208" t="s">
        <v>535</v>
      </c>
      <c r="MFD24" s="208" t="s">
        <v>535</v>
      </c>
      <c r="MFE24" s="208" t="s">
        <v>535</v>
      </c>
      <c r="MFF24" s="208" t="s">
        <v>535</v>
      </c>
      <c r="MFG24" s="208" t="s">
        <v>535</v>
      </c>
      <c r="MFH24" s="208" t="s">
        <v>535</v>
      </c>
      <c r="MFI24" s="208" t="s">
        <v>535</v>
      </c>
      <c r="MFJ24" s="208" t="s">
        <v>535</v>
      </c>
      <c r="MFK24" s="208" t="s">
        <v>535</v>
      </c>
      <c r="MFL24" s="208" t="s">
        <v>535</v>
      </c>
      <c r="MFM24" s="208" t="s">
        <v>535</v>
      </c>
      <c r="MFN24" s="208" t="s">
        <v>535</v>
      </c>
      <c r="MFO24" s="208" t="s">
        <v>535</v>
      </c>
      <c r="MFP24" s="208" t="s">
        <v>535</v>
      </c>
      <c r="MFQ24" s="208" t="s">
        <v>535</v>
      </c>
      <c r="MFR24" s="208" t="s">
        <v>535</v>
      </c>
      <c r="MFS24" s="208" t="s">
        <v>535</v>
      </c>
      <c r="MFT24" s="208" t="s">
        <v>535</v>
      </c>
      <c r="MFU24" s="208" t="s">
        <v>535</v>
      </c>
      <c r="MFV24" s="208" t="s">
        <v>535</v>
      </c>
      <c r="MFW24" s="208" t="s">
        <v>535</v>
      </c>
      <c r="MFX24" s="208" t="s">
        <v>535</v>
      </c>
      <c r="MFY24" s="208" t="s">
        <v>535</v>
      </c>
      <c r="MFZ24" s="208" t="s">
        <v>535</v>
      </c>
      <c r="MGA24" s="208" t="s">
        <v>535</v>
      </c>
      <c r="MGB24" s="208" t="s">
        <v>535</v>
      </c>
      <c r="MGC24" s="208" t="s">
        <v>535</v>
      </c>
      <c r="MGD24" s="208" t="s">
        <v>535</v>
      </c>
      <c r="MGE24" s="208" t="s">
        <v>535</v>
      </c>
      <c r="MGF24" s="208" t="s">
        <v>535</v>
      </c>
      <c r="MGG24" s="208" t="s">
        <v>535</v>
      </c>
      <c r="MGH24" s="208" t="s">
        <v>535</v>
      </c>
      <c r="MGI24" s="208" t="s">
        <v>535</v>
      </c>
      <c r="MGJ24" s="208" t="s">
        <v>535</v>
      </c>
      <c r="MGK24" s="208" t="s">
        <v>535</v>
      </c>
      <c r="MGL24" s="208" t="s">
        <v>535</v>
      </c>
      <c r="MGM24" s="208" t="s">
        <v>535</v>
      </c>
      <c r="MGN24" s="208" t="s">
        <v>535</v>
      </c>
      <c r="MGO24" s="208" t="s">
        <v>535</v>
      </c>
      <c r="MGP24" s="208" t="s">
        <v>535</v>
      </c>
      <c r="MGQ24" s="208" t="s">
        <v>535</v>
      </c>
      <c r="MGR24" s="208" t="s">
        <v>535</v>
      </c>
      <c r="MGS24" s="208" t="s">
        <v>535</v>
      </c>
      <c r="MGT24" s="208" t="s">
        <v>535</v>
      </c>
      <c r="MGU24" s="208" t="s">
        <v>535</v>
      </c>
      <c r="MGV24" s="208" t="s">
        <v>535</v>
      </c>
      <c r="MGW24" s="208" t="s">
        <v>535</v>
      </c>
      <c r="MGX24" s="208" t="s">
        <v>535</v>
      </c>
      <c r="MGY24" s="208" t="s">
        <v>535</v>
      </c>
      <c r="MGZ24" s="208" t="s">
        <v>535</v>
      </c>
      <c r="MHA24" s="208" t="s">
        <v>535</v>
      </c>
      <c r="MHB24" s="208" t="s">
        <v>535</v>
      </c>
      <c r="MHC24" s="208" t="s">
        <v>535</v>
      </c>
      <c r="MHD24" s="208" t="s">
        <v>535</v>
      </c>
      <c r="MHE24" s="208" t="s">
        <v>535</v>
      </c>
      <c r="MHF24" s="208" t="s">
        <v>535</v>
      </c>
      <c r="MHG24" s="208" t="s">
        <v>535</v>
      </c>
      <c r="MHH24" s="208" t="s">
        <v>535</v>
      </c>
      <c r="MHI24" s="208" t="s">
        <v>535</v>
      </c>
      <c r="MHJ24" s="208" t="s">
        <v>535</v>
      </c>
      <c r="MHK24" s="208" t="s">
        <v>535</v>
      </c>
      <c r="MHL24" s="208" t="s">
        <v>535</v>
      </c>
      <c r="MHM24" s="208" t="s">
        <v>535</v>
      </c>
      <c r="MHN24" s="208" t="s">
        <v>535</v>
      </c>
      <c r="MHO24" s="208" t="s">
        <v>535</v>
      </c>
      <c r="MHP24" s="208" t="s">
        <v>535</v>
      </c>
      <c r="MHQ24" s="208" t="s">
        <v>535</v>
      </c>
      <c r="MHR24" s="208" t="s">
        <v>535</v>
      </c>
      <c r="MHS24" s="208" t="s">
        <v>535</v>
      </c>
      <c r="MHT24" s="208" t="s">
        <v>535</v>
      </c>
      <c r="MHU24" s="208" t="s">
        <v>535</v>
      </c>
      <c r="MHV24" s="208" t="s">
        <v>535</v>
      </c>
      <c r="MHW24" s="208" t="s">
        <v>535</v>
      </c>
      <c r="MHX24" s="208" t="s">
        <v>535</v>
      </c>
      <c r="MHY24" s="208" t="s">
        <v>535</v>
      </c>
      <c r="MHZ24" s="208" t="s">
        <v>535</v>
      </c>
      <c r="MIA24" s="208" t="s">
        <v>535</v>
      </c>
      <c r="MIB24" s="208" t="s">
        <v>535</v>
      </c>
      <c r="MIC24" s="208" t="s">
        <v>535</v>
      </c>
      <c r="MID24" s="208" t="s">
        <v>535</v>
      </c>
      <c r="MIE24" s="208" t="s">
        <v>535</v>
      </c>
      <c r="MIF24" s="208" t="s">
        <v>535</v>
      </c>
      <c r="MIG24" s="208" t="s">
        <v>535</v>
      </c>
      <c r="MIH24" s="208" t="s">
        <v>535</v>
      </c>
      <c r="MII24" s="208" t="s">
        <v>535</v>
      </c>
      <c r="MIJ24" s="208" t="s">
        <v>535</v>
      </c>
      <c r="MIK24" s="208" t="s">
        <v>535</v>
      </c>
      <c r="MIL24" s="208" t="s">
        <v>535</v>
      </c>
      <c r="MIM24" s="208" t="s">
        <v>535</v>
      </c>
      <c r="MIN24" s="208" t="s">
        <v>535</v>
      </c>
      <c r="MIO24" s="208" t="s">
        <v>535</v>
      </c>
      <c r="MIP24" s="208" t="s">
        <v>535</v>
      </c>
      <c r="MIQ24" s="208" t="s">
        <v>535</v>
      </c>
      <c r="MIR24" s="208" t="s">
        <v>535</v>
      </c>
      <c r="MIS24" s="208" t="s">
        <v>535</v>
      </c>
      <c r="MIT24" s="208" t="s">
        <v>535</v>
      </c>
      <c r="MIU24" s="208" t="s">
        <v>535</v>
      </c>
      <c r="MIV24" s="208" t="s">
        <v>535</v>
      </c>
      <c r="MIW24" s="208" t="s">
        <v>535</v>
      </c>
      <c r="MIX24" s="208" t="s">
        <v>535</v>
      </c>
      <c r="MIY24" s="208" t="s">
        <v>535</v>
      </c>
      <c r="MIZ24" s="208" t="s">
        <v>535</v>
      </c>
      <c r="MJA24" s="208" t="s">
        <v>535</v>
      </c>
      <c r="MJB24" s="208" t="s">
        <v>535</v>
      </c>
      <c r="MJC24" s="208" t="s">
        <v>535</v>
      </c>
      <c r="MJD24" s="208" t="s">
        <v>535</v>
      </c>
      <c r="MJE24" s="208" t="s">
        <v>535</v>
      </c>
      <c r="MJF24" s="208" t="s">
        <v>535</v>
      </c>
      <c r="MJG24" s="208" t="s">
        <v>535</v>
      </c>
      <c r="MJH24" s="208" t="s">
        <v>535</v>
      </c>
      <c r="MJI24" s="208" t="s">
        <v>535</v>
      </c>
      <c r="MJJ24" s="208" t="s">
        <v>535</v>
      </c>
      <c r="MJK24" s="208" t="s">
        <v>535</v>
      </c>
      <c r="MJL24" s="208" t="s">
        <v>535</v>
      </c>
      <c r="MJM24" s="208" t="s">
        <v>535</v>
      </c>
      <c r="MJN24" s="208" t="s">
        <v>535</v>
      </c>
      <c r="MJO24" s="208" t="s">
        <v>535</v>
      </c>
      <c r="MJP24" s="208" t="s">
        <v>535</v>
      </c>
      <c r="MJQ24" s="208" t="s">
        <v>535</v>
      </c>
      <c r="MJR24" s="208" t="s">
        <v>535</v>
      </c>
      <c r="MJS24" s="208" t="s">
        <v>535</v>
      </c>
      <c r="MJT24" s="208" t="s">
        <v>535</v>
      </c>
      <c r="MJU24" s="208" t="s">
        <v>535</v>
      </c>
      <c r="MJV24" s="208" t="s">
        <v>535</v>
      </c>
      <c r="MJW24" s="208" t="s">
        <v>535</v>
      </c>
      <c r="MJX24" s="208" t="s">
        <v>535</v>
      </c>
      <c r="MJY24" s="208" t="s">
        <v>535</v>
      </c>
      <c r="MJZ24" s="208" t="s">
        <v>535</v>
      </c>
      <c r="MKA24" s="208" t="s">
        <v>535</v>
      </c>
      <c r="MKB24" s="208" t="s">
        <v>535</v>
      </c>
      <c r="MKC24" s="208" t="s">
        <v>535</v>
      </c>
      <c r="MKD24" s="208" t="s">
        <v>535</v>
      </c>
      <c r="MKE24" s="208" t="s">
        <v>535</v>
      </c>
      <c r="MKF24" s="208" t="s">
        <v>535</v>
      </c>
      <c r="MKG24" s="208" t="s">
        <v>535</v>
      </c>
      <c r="MKH24" s="208" t="s">
        <v>535</v>
      </c>
      <c r="MKI24" s="208" t="s">
        <v>535</v>
      </c>
      <c r="MKJ24" s="208" t="s">
        <v>535</v>
      </c>
      <c r="MKK24" s="208" t="s">
        <v>535</v>
      </c>
      <c r="MKL24" s="208" t="s">
        <v>535</v>
      </c>
      <c r="MKM24" s="208" t="s">
        <v>535</v>
      </c>
      <c r="MKN24" s="208" t="s">
        <v>535</v>
      </c>
      <c r="MKO24" s="208" t="s">
        <v>535</v>
      </c>
      <c r="MKP24" s="208" t="s">
        <v>535</v>
      </c>
      <c r="MKQ24" s="208" t="s">
        <v>535</v>
      </c>
      <c r="MKR24" s="208" t="s">
        <v>535</v>
      </c>
      <c r="MKS24" s="208" t="s">
        <v>535</v>
      </c>
      <c r="MKT24" s="208" t="s">
        <v>535</v>
      </c>
      <c r="MKU24" s="208" t="s">
        <v>535</v>
      </c>
      <c r="MKV24" s="208" t="s">
        <v>535</v>
      </c>
      <c r="MKW24" s="208" t="s">
        <v>535</v>
      </c>
      <c r="MKX24" s="208" t="s">
        <v>535</v>
      </c>
      <c r="MKY24" s="208" t="s">
        <v>535</v>
      </c>
      <c r="MKZ24" s="208" t="s">
        <v>535</v>
      </c>
      <c r="MLA24" s="208" t="s">
        <v>535</v>
      </c>
      <c r="MLB24" s="208" t="s">
        <v>535</v>
      </c>
      <c r="MLC24" s="208" t="s">
        <v>535</v>
      </c>
      <c r="MLD24" s="208" t="s">
        <v>535</v>
      </c>
      <c r="MLE24" s="208" t="s">
        <v>535</v>
      </c>
      <c r="MLF24" s="208" t="s">
        <v>535</v>
      </c>
      <c r="MLG24" s="208" t="s">
        <v>535</v>
      </c>
      <c r="MLH24" s="208" t="s">
        <v>535</v>
      </c>
      <c r="MLI24" s="208" t="s">
        <v>535</v>
      </c>
      <c r="MLJ24" s="208" t="s">
        <v>535</v>
      </c>
      <c r="MLK24" s="208" t="s">
        <v>535</v>
      </c>
      <c r="MLL24" s="208" t="s">
        <v>535</v>
      </c>
      <c r="MLM24" s="208" t="s">
        <v>535</v>
      </c>
      <c r="MLN24" s="208" t="s">
        <v>535</v>
      </c>
      <c r="MLO24" s="208" t="s">
        <v>535</v>
      </c>
      <c r="MLP24" s="208" t="s">
        <v>535</v>
      </c>
      <c r="MLQ24" s="208" t="s">
        <v>535</v>
      </c>
      <c r="MLR24" s="208" t="s">
        <v>535</v>
      </c>
      <c r="MLS24" s="208" t="s">
        <v>535</v>
      </c>
      <c r="MLT24" s="208" t="s">
        <v>535</v>
      </c>
      <c r="MLU24" s="208" t="s">
        <v>535</v>
      </c>
      <c r="MLV24" s="208" t="s">
        <v>535</v>
      </c>
      <c r="MLW24" s="208" t="s">
        <v>535</v>
      </c>
      <c r="MLX24" s="208" t="s">
        <v>535</v>
      </c>
      <c r="MLY24" s="208" t="s">
        <v>535</v>
      </c>
      <c r="MLZ24" s="208" t="s">
        <v>535</v>
      </c>
      <c r="MMA24" s="208" t="s">
        <v>535</v>
      </c>
      <c r="MMB24" s="208" t="s">
        <v>535</v>
      </c>
      <c r="MMC24" s="208" t="s">
        <v>535</v>
      </c>
      <c r="MMD24" s="208" t="s">
        <v>535</v>
      </c>
      <c r="MME24" s="208" t="s">
        <v>535</v>
      </c>
      <c r="MMF24" s="208" t="s">
        <v>535</v>
      </c>
      <c r="MMG24" s="208" t="s">
        <v>535</v>
      </c>
      <c r="MMH24" s="208" t="s">
        <v>535</v>
      </c>
      <c r="MMI24" s="208" t="s">
        <v>535</v>
      </c>
      <c r="MMJ24" s="208" t="s">
        <v>535</v>
      </c>
      <c r="MMK24" s="208" t="s">
        <v>535</v>
      </c>
      <c r="MML24" s="208" t="s">
        <v>535</v>
      </c>
      <c r="MMM24" s="208" t="s">
        <v>535</v>
      </c>
      <c r="MMN24" s="208" t="s">
        <v>535</v>
      </c>
      <c r="MMO24" s="208" t="s">
        <v>535</v>
      </c>
      <c r="MMP24" s="208" t="s">
        <v>535</v>
      </c>
      <c r="MMQ24" s="208" t="s">
        <v>535</v>
      </c>
      <c r="MMR24" s="208" t="s">
        <v>535</v>
      </c>
      <c r="MMS24" s="208" t="s">
        <v>535</v>
      </c>
      <c r="MMT24" s="208" t="s">
        <v>535</v>
      </c>
      <c r="MMU24" s="208" t="s">
        <v>535</v>
      </c>
      <c r="MMV24" s="208" t="s">
        <v>535</v>
      </c>
      <c r="MMW24" s="208" t="s">
        <v>535</v>
      </c>
      <c r="MMX24" s="208" t="s">
        <v>535</v>
      </c>
      <c r="MMY24" s="208" t="s">
        <v>535</v>
      </c>
      <c r="MMZ24" s="208" t="s">
        <v>535</v>
      </c>
      <c r="MNA24" s="208" t="s">
        <v>535</v>
      </c>
      <c r="MNB24" s="208" t="s">
        <v>535</v>
      </c>
      <c r="MNC24" s="208" t="s">
        <v>535</v>
      </c>
      <c r="MND24" s="208" t="s">
        <v>535</v>
      </c>
      <c r="MNE24" s="208" t="s">
        <v>535</v>
      </c>
      <c r="MNF24" s="208" t="s">
        <v>535</v>
      </c>
      <c r="MNG24" s="208" t="s">
        <v>535</v>
      </c>
      <c r="MNH24" s="208" t="s">
        <v>535</v>
      </c>
      <c r="MNI24" s="208" t="s">
        <v>535</v>
      </c>
      <c r="MNJ24" s="208" t="s">
        <v>535</v>
      </c>
      <c r="MNK24" s="208" t="s">
        <v>535</v>
      </c>
      <c r="MNL24" s="208" t="s">
        <v>535</v>
      </c>
      <c r="MNM24" s="208" t="s">
        <v>535</v>
      </c>
      <c r="MNN24" s="208" t="s">
        <v>535</v>
      </c>
      <c r="MNO24" s="208" t="s">
        <v>535</v>
      </c>
      <c r="MNP24" s="208" t="s">
        <v>535</v>
      </c>
      <c r="MNQ24" s="208" t="s">
        <v>535</v>
      </c>
      <c r="MNR24" s="208" t="s">
        <v>535</v>
      </c>
      <c r="MNS24" s="208" t="s">
        <v>535</v>
      </c>
      <c r="MNT24" s="208" t="s">
        <v>535</v>
      </c>
      <c r="MNU24" s="208" t="s">
        <v>535</v>
      </c>
      <c r="MNV24" s="208" t="s">
        <v>535</v>
      </c>
      <c r="MNW24" s="208" t="s">
        <v>535</v>
      </c>
      <c r="MNX24" s="208" t="s">
        <v>535</v>
      </c>
      <c r="MNY24" s="208" t="s">
        <v>535</v>
      </c>
      <c r="MNZ24" s="208" t="s">
        <v>535</v>
      </c>
      <c r="MOA24" s="208" t="s">
        <v>535</v>
      </c>
      <c r="MOB24" s="208" t="s">
        <v>535</v>
      </c>
      <c r="MOC24" s="208" t="s">
        <v>535</v>
      </c>
      <c r="MOD24" s="208" t="s">
        <v>535</v>
      </c>
      <c r="MOE24" s="208" t="s">
        <v>535</v>
      </c>
      <c r="MOF24" s="208" t="s">
        <v>535</v>
      </c>
      <c r="MOG24" s="208" t="s">
        <v>535</v>
      </c>
      <c r="MOH24" s="208" t="s">
        <v>535</v>
      </c>
      <c r="MOI24" s="208" t="s">
        <v>535</v>
      </c>
      <c r="MOJ24" s="208" t="s">
        <v>535</v>
      </c>
      <c r="MOK24" s="208" t="s">
        <v>535</v>
      </c>
      <c r="MOL24" s="208" t="s">
        <v>535</v>
      </c>
      <c r="MOM24" s="208" t="s">
        <v>535</v>
      </c>
      <c r="MON24" s="208" t="s">
        <v>535</v>
      </c>
      <c r="MOO24" s="208" t="s">
        <v>535</v>
      </c>
      <c r="MOP24" s="208" t="s">
        <v>535</v>
      </c>
      <c r="MOQ24" s="208" t="s">
        <v>535</v>
      </c>
      <c r="MOR24" s="208" t="s">
        <v>535</v>
      </c>
      <c r="MOS24" s="208" t="s">
        <v>535</v>
      </c>
      <c r="MOT24" s="208" t="s">
        <v>535</v>
      </c>
      <c r="MOU24" s="208" t="s">
        <v>535</v>
      </c>
      <c r="MOV24" s="208" t="s">
        <v>535</v>
      </c>
      <c r="MOW24" s="208" t="s">
        <v>535</v>
      </c>
      <c r="MOX24" s="208" t="s">
        <v>535</v>
      </c>
      <c r="MOY24" s="208" t="s">
        <v>535</v>
      </c>
      <c r="MOZ24" s="208" t="s">
        <v>535</v>
      </c>
      <c r="MPA24" s="208" t="s">
        <v>535</v>
      </c>
      <c r="MPB24" s="208" t="s">
        <v>535</v>
      </c>
      <c r="MPC24" s="208" t="s">
        <v>535</v>
      </c>
      <c r="MPD24" s="208" t="s">
        <v>535</v>
      </c>
      <c r="MPE24" s="208" t="s">
        <v>535</v>
      </c>
      <c r="MPF24" s="208" t="s">
        <v>535</v>
      </c>
      <c r="MPG24" s="208" t="s">
        <v>535</v>
      </c>
      <c r="MPH24" s="208" t="s">
        <v>535</v>
      </c>
      <c r="MPI24" s="208" t="s">
        <v>535</v>
      </c>
      <c r="MPJ24" s="208" t="s">
        <v>535</v>
      </c>
      <c r="MPK24" s="208" t="s">
        <v>535</v>
      </c>
      <c r="MPL24" s="208" t="s">
        <v>535</v>
      </c>
      <c r="MPM24" s="208" t="s">
        <v>535</v>
      </c>
      <c r="MPN24" s="208" t="s">
        <v>535</v>
      </c>
      <c r="MPO24" s="208" t="s">
        <v>535</v>
      </c>
      <c r="MPP24" s="208" t="s">
        <v>535</v>
      </c>
      <c r="MPQ24" s="208" t="s">
        <v>535</v>
      </c>
      <c r="MPR24" s="208" t="s">
        <v>535</v>
      </c>
      <c r="MPS24" s="208" t="s">
        <v>535</v>
      </c>
      <c r="MPT24" s="208" t="s">
        <v>535</v>
      </c>
      <c r="MPU24" s="208" t="s">
        <v>535</v>
      </c>
      <c r="MPV24" s="208" t="s">
        <v>535</v>
      </c>
      <c r="MPW24" s="208" t="s">
        <v>535</v>
      </c>
      <c r="MPX24" s="208" t="s">
        <v>535</v>
      </c>
      <c r="MPY24" s="208" t="s">
        <v>535</v>
      </c>
      <c r="MPZ24" s="208" t="s">
        <v>535</v>
      </c>
      <c r="MQA24" s="208" t="s">
        <v>535</v>
      </c>
      <c r="MQB24" s="208" t="s">
        <v>535</v>
      </c>
      <c r="MQC24" s="208" t="s">
        <v>535</v>
      </c>
      <c r="MQD24" s="208" t="s">
        <v>535</v>
      </c>
      <c r="MQE24" s="208" t="s">
        <v>535</v>
      </c>
      <c r="MQF24" s="208" t="s">
        <v>535</v>
      </c>
      <c r="MQG24" s="208" t="s">
        <v>535</v>
      </c>
      <c r="MQH24" s="208" t="s">
        <v>535</v>
      </c>
      <c r="MQI24" s="208" t="s">
        <v>535</v>
      </c>
      <c r="MQJ24" s="208" t="s">
        <v>535</v>
      </c>
      <c r="MQK24" s="208" t="s">
        <v>535</v>
      </c>
      <c r="MQL24" s="208" t="s">
        <v>535</v>
      </c>
      <c r="MQM24" s="208" t="s">
        <v>535</v>
      </c>
      <c r="MQN24" s="208" t="s">
        <v>535</v>
      </c>
      <c r="MQO24" s="208" t="s">
        <v>535</v>
      </c>
      <c r="MQP24" s="208" t="s">
        <v>535</v>
      </c>
      <c r="MQQ24" s="208" t="s">
        <v>535</v>
      </c>
      <c r="MQR24" s="208" t="s">
        <v>535</v>
      </c>
      <c r="MQS24" s="208" t="s">
        <v>535</v>
      </c>
      <c r="MQT24" s="208" t="s">
        <v>535</v>
      </c>
      <c r="MQU24" s="208" t="s">
        <v>535</v>
      </c>
      <c r="MQV24" s="208" t="s">
        <v>535</v>
      </c>
      <c r="MQW24" s="208" t="s">
        <v>535</v>
      </c>
      <c r="MQX24" s="208" t="s">
        <v>535</v>
      </c>
      <c r="MQY24" s="208" t="s">
        <v>535</v>
      </c>
      <c r="MQZ24" s="208" t="s">
        <v>535</v>
      </c>
      <c r="MRA24" s="208" t="s">
        <v>535</v>
      </c>
      <c r="MRB24" s="208" t="s">
        <v>535</v>
      </c>
      <c r="MRC24" s="208" t="s">
        <v>535</v>
      </c>
      <c r="MRD24" s="208" t="s">
        <v>535</v>
      </c>
      <c r="MRE24" s="208" t="s">
        <v>535</v>
      </c>
      <c r="MRF24" s="208" t="s">
        <v>535</v>
      </c>
      <c r="MRG24" s="208" t="s">
        <v>535</v>
      </c>
      <c r="MRH24" s="208" t="s">
        <v>535</v>
      </c>
      <c r="MRI24" s="208" t="s">
        <v>535</v>
      </c>
      <c r="MRJ24" s="208" t="s">
        <v>535</v>
      </c>
      <c r="MRK24" s="208" t="s">
        <v>535</v>
      </c>
      <c r="MRL24" s="208" t="s">
        <v>535</v>
      </c>
      <c r="MRM24" s="208" t="s">
        <v>535</v>
      </c>
      <c r="MRN24" s="208" t="s">
        <v>535</v>
      </c>
      <c r="MRO24" s="208" t="s">
        <v>535</v>
      </c>
      <c r="MRP24" s="208" t="s">
        <v>535</v>
      </c>
      <c r="MRQ24" s="208" t="s">
        <v>535</v>
      </c>
      <c r="MRR24" s="208" t="s">
        <v>535</v>
      </c>
      <c r="MRS24" s="208" t="s">
        <v>535</v>
      </c>
      <c r="MRT24" s="208" t="s">
        <v>535</v>
      </c>
      <c r="MRU24" s="208" t="s">
        <v>535</v>
      </c>
      <c r="MRV24" s="208" t="s">
        <v>535</v>
      </c>
      <c r="MRW24" s="208" t="s">
        <v>535</v>
      </c>
      <c r="MRX24" s="208" t="s">
        <v>535</v>
      </c>
      <c r="MRY24" s="208" t="s">
        <v>535</v>
      </c>
      <c r="MRZ24" s="208" t="s">
        <v>535</v>
      </c>
      <c r="MSA24" s="208" t="s">
        <v>535</v>
      </c>
      <c r="MSB24" s="208" t="s">
        <v>535</v>
      </c>
      <c r="MSC24" s="208" t="s">
        <v>535</v>
      </c>
      <c r="MSD24" s="208" t="s">
        <v>535</v>
      </c>
      <c r="MSE24" s="208" t="s">
        <v>535</v>
      </c>
      <c r="MSF24" s="208" t="s">
        <v>535</v>
      </c>
      <c r="MSG24" s="208" t="s">
        <v>535</v>
      </c>
      <c r="MSH24" s="208" t="s">
        <v>535</v>
      </c>
      <c r="MSI24" s="208" t="s">
        <v>535</v>
      </c>
      <c r="MSJ24" s="208" t="s">
        <v>535</v>
      </c>
      <c r="MSK24" s="208" t="s">
        <v>535</v>
      </c>
      <c r="MSL24" s="208" t="s">
        <v>535</v>
      </c>
      <c r="MSM24" s="208" t="s">
        <v>535</v>
      </c>
      <c r="MSN24" s="208" t="s">
        <v>535</v>
      </c>
      <c r="MSO24" s="208" t="s">
        <v>535</v>
      </c>
      <c r="MSP24" s="208" t="s">
        <v>535</v>
      </c>
      <c r="MSQ24" s="208" t="s">
        <v>535</v>
      </c>
      <c r="MSR24" s="208" t="s">
        <v>535</v>
      </c>
      <c r="MSS24" s="208" t="s">
        <v>535</v>
      </c>
      <c r="MST24" s="208" t="s">
        <v>535</v>
      </c>
      <c r="MSU24" s="208" t="s">
        <v>535</v>
      </c>
      <c r="MSV24" s="208" t="s">
        <v>535</v>
      </c>
      <c r="MSW24" s="208" t="s">
        <v>535</v>
      </c>
      <c r="MSX24" s="208" t="s">
        <v>535</v>
      </c>
      <c r="MSY24" s="208" t="s">
        <v>535</v>
      </c>
      <c r="MSZ24" s="208" t="s">
        <v>535</v>
      </c>
      <c r="MTA24" s="208" t="s">
        <v>535</v>
      </c>
      <c r="MTB24" s="208" t="s">
        <v>535</v>
      </c>
      <c r="MTC24" s="208" t="s">
        <v>535</v>
      </c>
      <c r="MTD24" s="208" t="s">
        <v>535</v>
      </c>
      <c r="MTE24" s="208" t="s">
        <v>535</v>
      </c>
      <c r="MTF24" s="208" t="s">
        <v>535</v>
      </c>
      <c r="MTG24" s="208" t="s">
        <v>535</v>
      </c>
      <c r="MTH24" s="208" t="s">
        <v>535</v>
      </c>
      <c r="MTI24" s="208" t="s">
        <v>535</v>
      </c>
      <c r="MTJ24" s="208" t="s">
        <v>535</v>
      </c>
      <c r="MTK24" s="208" t="s">
        <v>535</v>
      </c>
      <c r="MTL24" s="208" t="s">
        <v>535</v>
      </c>
      <c r="MTM24" s="208" t="s">
        <v>535</v>
      </c>
      <c r="MTN24" s="208" t="s">
        <v>535</v>
      </c>
      <c r="MTO24" s="208" t="s">
        <v>535</v>
      </c>
      <c r="MTP24" s="208" t="s">
        <v>535</v>
      </c>
      <c r="MTQ24" s="208" t="s">
        <v>535</v>
      </c>
      <c r="MTR24" s="208" t="s">
        <v>535</v>
      </c>
      <c r="MTS24" s="208" t="s">
        <v>535</v>
      </c>
      <c r="MTT24" s="208" t="s">
        <v>535</v>
      </c>
      <c r="MTU24" s="208" t="s">
        <v>535</v>
      </c>
      <c r="MTV24" s="208" t="s">
        <v>535</v>
      </c>
      <c r="MTW24" s="208" t="s">
        <v>535</v>
      </c>
      <c r="MTX24" s="208" t="s">
        <v>535</v>
      </c>
      <c r="MTY24" s="208" t="s">
        <v>535</v>
      </c>
      <c r="MTZ24" s="208" t="s">
        <v>535</v>
      </c>
      <c r="MUA24" s="208" t="s">
        <v>535</v>
      </c>
      <c r="MUB24" s="208" t="s">
        <v>535</v>
      </c>
      <c r="MUC24" s="208" t="s">
        <v>535</v>
      </c>
      <c r="MUD24" s="208" t="s">
        <v>535</v>
      </c>
      <c r="MUE24" s="208" t="s">
        <v>535</v>
      </c>
      <c r="MUF24" s="208" t="s">
        <v>535</v>
      </c>
      <c r="MUG24" s="208" t="s">
        <v>535</v>
      </c>
      <c r="MUH24" s="208" t="s">
        <v>535</v>
      </c>
      <c r="MUI24" s="208" t="s">
        <v>535</v>
      </c>
      <c r="MUJ24" s="208" t="s">
        <v>535</v>
      </c>
      <c r="MUK24" s="208" t="s">
        <v>535</v>
      </c>
      <c r="MUL24" s="208" t="s">
        <v>535</v>
      </c>
      <c r="MUM24" s="208" t="s">
        <v>535</v>
      </c>
      <c r="MUN24" s="208" t="s">
        <v>535</v>
      </c>
      <c r="MUO24" s="208" t="s">
        <v>535</v>
      </c>
      <c r="MUP24" s="208" t="s">
        <v>535</v>
      </c>
      <c r="MUQ24" s="208" t="s">
        <v>535</v>
      </c>
      <c r="MUR24" s="208" t="s">
        <v>535</v>
      </c>
      <c r="MUS24" s="208" t="s">
        <v>535</v>
      </c>
      <c r="MUT24" s="208" t="s">
        <v>535</v>
      </c>
      <c r="MUU24" s="208" t="s">
        <v>535</v>
      </c>
      <c r="MUV24" s="208" t="s">
        <v>535</v>
      </c>
      <c r="MUW24" s="208" t="s">
        <v>535</v>
      </c>
      <c r="MUX24" s="208" t="s">
        <v>535</v>
      </c>
      <c r="MUY24" s="208" t="s">
        <v>535</v>
      </c>
      <c r="MUZ24" s="208" t="s">
        <v>535</v>
      </c>
      <c r="MVA24" s="208" t="s">
        <v>535</v>
      </c>
      <c r="MVB24" s="208" t="s">
        <v>535</v>
      </c>
      <c r="MVC24" s="208" t="s">
        <v>535</v>
      </c>
      <c r="MVD24" s="208" t="s">
        <v>535</v>
      </c>
      <c r="MVE24" s="208" t="s">
        <v>535</v>
      </c>
      <c r="MVF24" s="208" t="s">
        <v>535</v>
      </c>
      <c r="MVG24" s="208" t="s">
        <v>535</v>
      </c>
      <c r="MVH24" s="208" t="s">
        <v>535</v>
      </c>
      <c r="MVI24" s="208" t="s">
        <v>535</v>
      </c>
      <c r="MVJ24" s="208" t="s">
        <v>535</v>
      </c>
      <c r="MVK24" s="208" t="s">
        <v>535</v>
      </c>
      <c r="MVL24" s="208" t="s">
        <v>535</v>
      </c>
      <c r="MVM24" s="208" t="s">
        <v>535</v>
      </c>
      <c r="MVN24" s="208" t="s">
        <v>535</v>
      </c>
      <c r="MVO24" s="208" t="s">
        <v>535</v>
      </c>
      <c r="MVP24" s="208" t="s">
        <v>535</v>
      </c>
      <c r="MVQ24" s="208" t="s">
        <v>535</v>
      </c>
      <c r="MVR24" s="208" t="s">
        <v>535</v>
      </c>
      <c r="MVS24" s="208" t="s">
        <v>535</v>
      </c>
      <c r="MVT24" s="208" t="s">
        <v>535</v>
      </c>
      <c r="MVU24" s="208" t="s">
        <v>535</v>
      </c>
      <c r="MVV24" s="208" t="s">
        <v>535</v>
      </c>
      <c r="MVW24" s="208" t="s">
        <v>535</v>
      </c>
      <c r="MVX24" s="208" t="s">
        <v>535</v>
      </c>
      <c r="MVY24" s="208" t="s">
        <v>535</v>
      </c>
      <c r="MVZ24" s="208" t="s">
        <v>535</v>
      </c>
      <c r="MWA24" s="208" t="s">
        <v>535</v>
      </c>
      <c r="MWB24" s="208" t="s">
        <v>535</v>
      </c>
      <c r="MWC24" s="208" t="s">
        <v>535</v>
      </c>
      <c r="MWD24" s="208" t="s">
        <v>535</v>
      </c>
      <c r="MWE24" s="208" t="s">
        <v>535</v>
      </c>
      <c r="MWF24" s="208" t="s">
        <v>535</v>
      </c>
      <c r="MWG24" s="208" t="s">
        <v>535</v>
      </c>
      <c r="MWH24" s="208" t="s">
        <v>535</v>
      </c>
      <c r="MWI24" s="208" t="s">
        <v>535</v>
      </c>
      <c r="MWJ24" s="208" t="s">
        <v>535</v>
      </c>
      <c r="MWK24" s="208" t="s">
        <v>535</v>
      </c>
      <c r="MWL24" s="208" t="s">
        <v>535</v>
      </c>
      <c r="MWM24" s="208" t="s">
        <v>535</v>
      </c>
      <c r="MWN24" s="208" t="s">
        <v>535</v>
      </c>
      <c r="MWO24" s="208" t="s">
        <v>535</v>
      </c>
      <c r="MWP24" s="208" t="s">
        <v>535</v>
      </c>
      <c r="MWQ24" s="208" t="s">
        <v>535</v>
      </c>
      <c r="MWR24" s="208" t="s">
        <v>535</v>
      </c>
      <c r="MWS24" s="208" t="s">
        <v>535</v>
      </c>
      <c r="MWT24" s="208" t="s">
        <v>535</v>
      </c>
      <c r="MWU24" s="208" t="s">
        <v>535</v>
      </c>
      <c r="MWV24" s="208" t="s">
        <v>535</v>
      </c>
      <c r="MWW24" s="208" t="s">
        <v>535</v>
      </c>
      <c r="MWX24" s="208" t="s">
        <v>535</v>
      </c>
      <c r="MWY24" s="208" t="s">
        <v>535</v>
      </c>
      <c r="MWZ24" s="208" t="s">
        <v>535</v>
      </c>
      <c r="MXA24" s="208" t="s">
        <v>535</v>
      </c>
      <c r="MXB24" s="208" t="s">
        <v>535</v>
      </c>
      <c r="MXC24" s="208" t="s">
        <v>535</v>
      </c>
      <c r="MXD24" s="208" t="s">
        <v>535</v>
      </c>
      <c r="MXE24" s="208" t="s">
        <v>535</v>
      </c>
      <c r="MXF24" s="208" t="s">
        <v>535</v>
      </c>
      <c r="MXG24" s="208" t="s">
        <v>535</v>
      </c>
      <c r="MXH24" s="208" t="s">
        <v>535</v>
      </c>
      <c r="MXI24" s="208" t="s">
        <v>535</v>
      </c>
      <c r="MXJ24" s="208" t="s">
        <v>535</v>
      </c>
      <c r="MXK24" s="208" t="s">
        <v>535</v>
      </c>
      <c r="MXL24" s="208" t="s">
        <v>535</v>
      </c>
      <c r="MXM24" s="208" t="s">
        <v>535</v>
      </c>
      <c r="MXN24" s="208" t="s">
        <v>535</v>
      </c>
      <c r="MXO24" s="208" t="s">
        <v>535</v>
      </c>
      <c r="MXP24" s="208" t="s">
        <v>535</v>
      </c>
      <c r="MXQ24" s="208" t="s">
        <v>535</v>
      </c>
      <c r="MXR24" s="208" t="s">
        <v>535</v>
      </c>
      <c r="MXS24" s="208" t="s">
        <v>535</v>
      </c>
      <c r="MXT24" s="208" t="s">
        <v>535</v>
      </c>
      <c r="MXU24" s="208" t="s">
        <v>535</v>
      </c>
      <c r="MXV24" s="208" t="s">
        <v>535</v>
      </c>
      <c r="MXW24" s="208" t="s">
        <v>535</v>
      </c>
      <c r="MXX24" s="208" t="s">
        <v>535</v>
      </c>
      <c r="MXY24" s="208" t="s">
        <v>535</v>
      </c>
      <c r="MXZ24" s="208" t="s">
        <v>535</v>
      </c>
      <c r="MYA24" s="208" t="s">
        <v>535</v>
      </c>
      <c r="MYB24" s="208" t="s">
        <v>535</v>
      </c>
      <c r="MYC24" s="208" t="s">
        <v>535</v>
      </c>
      <c r="MYD24" s="208" t="s">
        <v>535</v>
      </c>
      <c r="MYE24" s="208" t="s">
        <v>535</v>
      </c>
      <c r="MYF24" s="208" t="s">
        <v>535</v>
      </c>
      <c r="MYG24" s="208" t="s">
        <v>535</v>
      </c>
      <c r="MYH24" s="208" t="s">
        <v>535</v>
      </c>
      <c r="MYI24" s="208" t="s">
        <v>535</v>
      </c>
      <c r="MYJ24" s="208" t="s">
        <v>535</v>
      </c>
      <c r="MYK24" s="208" t="s">
        <v>535</v>
      </c>
      <c r="MYL24" s="208" t="s">
        <v>535</v>
      </c>
      <c r="MYM24" s="208" t="s">
        <v>535</v>
      </c>
      <c r="MYN24" s="208" t="s">
        <v>535</v>
      </c>
      <c r="MYO24" s="208" t="s">
        <v>535</v>
      </c>
      <c r="MYP24" s="208" t="s">
        <v>535</v>
      </c>
      <c r="MYQ24" s="208" t="s">
        <v>535</v>
      </c>
      <c r="MYR24" s="208" t="s">
        <v>535</v>
      </c>
      <c r="MYS24" s="208" t="s">
        <v>535</v>
      </c>
      <c r="MYT24" s="208" t="s">
        <v>535</v>
      </c>
      <c r="MYU24" s="208" t="s">
        <v>535</v>
      </c>
      <c r="MYV24" s="208" t="s">
        <v>535</v>
      </c>
      <c r="MYW24" s="208" t="s">
        <v>535</v>
      </c>
      <c r="MYX24" s="208" t="s">
        <v>535</v>
      </c>
      <c r="MYY24" s="208" t="s">
        <v>535</v>
      </c>
      <c r="MYZ24" s="208" t="s">
        <v>535</v>
      </c>
      <c r="MZA24" s="208" t="s">
        <v>535</v>
      </c>
      <c r="MZB24" s="208" t="s">
        <v>535</v>
      </c>
      <c r="MZC24" s="208" t="s">
        <v>535</v>
      </c>
      <c r="MZD24" s="208" t="s">
        <v>535</v>
      </c>
      <c r="MZE24" s="208" t="s">
        <v>535</v>
      </c>
      <c r="MZF24" s="208" t="s">
        <v>535</v>
      </c>
      <c r="MZG24" s="208" t="s">
        <v>535</v>
      </c>
      <c r="MZH24" s="208" t="s">
        <v>535</v>
      </c>
      <c r="MZI24" s="208" t="s">
        <v>535</v>
      </c>
      <c r="MZJ24" s="208" t="s">
        <v>535</v>
      </c>
      <c r="MZK24" s="208" t="s">
        <v>535</v>
      </c>
      <c r="MZL24" s="208" t="s">
        <v>535</v>
      </c>
      <c r="MZM24" s="208" t="s">
        <v>535</v>
      </c>
      <c r="MZN24" s="208" t="s">
        <v>535</v>
      </c>
      <c r="MZO24" s="208" t="s">
        <v>535</v>
      </c>
      <c r="MZP24" s="208" t="s">
        <v>535</v>
      </c>
      <c r="MZQ24" s="208" t="s">
        <v>535</v>
      </c>
      <c r="MZR24" s="208" t="s">
        <v>535</v>
      </c>
      <c r="MZS24" s="208" t="s">
        <v>535</v>
      </c>
      <c r="MZT24" s="208" t="s">
        <v>535</v>
      </c>
      <c r="MZU24" s="208" t="s">
        <v>535</v>
      </c>
      <c r="MZV24" s="208" t="s">
        <v>535</v>
      </c>
      <c r="MZW24" s="208" t="s">
        <v>535</v>
      </c>
      <c r="MZX24" s="208" t="s">
        <v>535</v>
      </c>
      <c r="MZY24" s="208" t="s">
        <v>535</v>
      </c>
      <c r="MZZ24" s="208" t="s">
        <v>535</v>
      </c>
      <c r="NAA24" s="208" t="s">
        <v>535</v>
      </c>
      <c r="NAB24" s="208" t="s">
        <v>535</v>
      </c>
      <c r="NAC24" s="208" t="s">
        <v>535</v>
      </c>
      <c r="NAD24" s="208" t="s">
        <v>535</v>
      </c>
      <c r="NAE24" s="208" t="s">
        <v>535</v>
      </c>
      <c r="NAF24" s="208" t="s">
        <v>535</v>
      </c>
      <c r="NAG24" s="208" t="s">
        <v>535</v>
      </c>
      <c r="NAH24" s="208" t="s">
        <v>535</v>
      </c>
      <c r="NAI24" s="208" t="s">
        <v>535</v>
      </c>
      <c r="NAJ24" s="208" t="s">
        <v>535</v>
      </c>
      <c r="NAK24" s="208" t="s">
        <v>535</v>
      </c>
      <c r="NAL24" s="208" t="s">
        <v>535</v>
      </c>
      <c r="NAM24" s="208" t="s">
        <v>535</v>
      </c>
      <c r="NAN24" s="208" t="s">
        <v>535</v>
      </c>
      <c r="NAO24" s="208" t="s">
        <v>535</v>
      </c>
      <c r="NAP24" s="208" t="s">
        <v>535</v>
      </c>
      <c r="NAQ24" s="208" t="s">
        <v>535</v>
      </c>
      <c r="NAR24" s="208" t="s">
        <v>535</v>
      </c>
      <c r="NAS24" s="208" t="s">
        <v>535</v>
      </c>
      <c r="NAT24" s="208" t="s">
        <v>535</v>
      </c>
      <c r="NAU24" s="208" t="s">
        <v>535</v>
      </c>
      <c r="NAV24" s="208" t="s">
        <v>535</v>
      </c>
      <c r="NAW24" s="208" t="s">
        <v>535</v>
      </c>
      <c r="NAX24" s="208" t="s">
        <v>535</v>
      </c>
      <c r="NAY24" s="208" t="s">
        <v>535</v>
      </c>
      <c r="NAZ24" s="208" t="s">
        <v>535</v>
      </c>
      <c r="NBA24" s="208" t="s">
        <v>535</v>
      </c>
      <c r="NBB24" s="208" t="s">
        <v>535</v>
      </c>
      <c r="NBC24" s="208" t="s">
        <v>535</v>
      </c>
      <c r="NBD24" s="208" t="s">
        <v>535</v>
      </c>
      <c r="NBE24" s="208" t="s">
        <v>535</v>
      </c>
      <c r="NBF24" s="208" t="s">
        <v>535</v>
      </c>
      <c r="NBG24" s="208" t="s">
        <v>535</v>
      </c>
      <c r="NBH24" s="208" t="s">
        <v>535</v>
      </c>
      <c r="NBI24" s="208" t="s">
        <v>535</v>
      </c>
      <c r="NBJ24" s="208" t="s">
        <v>535</v>
      </c>
      <c r="NBK24" s="208" t="s">
        <v>535</v>
      </c>
      <c r="NBL24" s="208" t="s">
        <v>535</v>
      </c>
      <c r="NBM24" s="208" t="s">
        <v>535</v>
      </c>
      <c r="NBN24" s="208" t="s">
        <v>535</v>
      </c>
      <c r="NBO24" s="208" t="s">
        <v>535</v>
      </c>
      <c r="NBP24" s="208" t="s">
        <v>535</v>
      </c>
      <c r="NBQ24" s="208" t="s">
        <v>535</v>
      </c>
      <c r="NBR24" s="208" t="s">
        <v>535</v>
      </c>
      <c r="NBS24" s="208" t="s">
        <v>535</v>
      </c>
      <c r="NBT24" s="208" t="s">
        <v>535</v>
      </c>
      <c r="NBU24" s="208" t="s">
        <v>535</v>
      </c>
      <c r="NBV24" s="208" t="s">
        <v>535</v>
      </c>
      <c r="NBW24" s="208" t="s">
        <v>535</v>
      </c>
      <c r="NBX24" s="208" t="s">
        <v>535</v>
      </c>
      <c r="NBY24" s="208" t="s">
        <v>535</v>
      </c>
      <c r="NBZ24" s="208" t="s">
        <v>535</v>
      </c>
      <c r="NCA24" s="208" t="s">
        <v>535</v>
      </c>
      <c r="NCB24" s="208" t="s">
        <v>535</v>
      </c>
      <c r="NCC24" s="208" t="s">
        <v>535</v>
      </c>
      <c r="NCD24" s="208" t="s">
        <v>535</v>
      </c>
      <c r="NCE24" s="208" t="s">
        <v>535</v>
      </c>
      <c r="NCF24" s="208" t="s">
        <v>535</v>
      </c>
      <c r="NCG24" s="208" t="s">
        <v>535</v>
      </c>
      <c r="NCH24" s="208" t="s">
        <v>535</v>
      </c>
      <c r="NCI24" s="208" t="s">
        <v>535</v>
      </c>
      <c r="NCJ24" s="208" t="s">
        <v>535</v>
      </c>
      <c r="NCK24" s="208" t="s">
        <v>535</v>
      </c>
      <c r="NCL24" s="208" t="s">
        <v>535</v>
      </c>
      <c r="NCM24" s="208" t="s">
        <v>535</v>
      </c>
      <c r="NCN24" s="208" t="s">
        <v>535</v>
      </c>
      <c r="NCO24" s="208" t="s">
        <v>535</v>
      </c>
      <c r="NCP24" s="208" t="s">
        <v>535</v>
      </c>
      <c r="NCQ24" s="208" t="s">
        <v>535</v>
      </c>
      <c r="NCR24" s="208" t="s">
        <v>535</v>
      </c>
      <c r="NCS24" s="208" t="s">
        <v>535</v>
      </c>
      <c r="NCT24" s="208" t="s">
        <v>535</v>
      </c>
      <c r="NCU24" s="208" t="s">
        <v>535</v>
      </c>
      <c r="NCV24" s="208" t="s">
        <v>535</v>
      </c>
      <c r="NCW24" s="208" t="s">
        <v>535</v>
      </c>
      <c r="NCX24" s="208" t="s">
        <v>535</v>
      </c>
      <c r="NCY24" s="208" t="s">
        <v>535</v>
      </c>
      <c r="NCZ24" s="208" t="s">
        <v>535</v>
      </c>
      <c r="NDA24" s="208" t="s">
        <v>535</v>
      </c>
      <c r="NDB24" s="208" t="s">
        <v>535</v>
      </c>
      <c r="NDC24" s="208" t="s">
        <v>535</v>
      </c>
      <c r="NDD24" s="208" t="s">
        <v>535</v>
      </c>
      <c r="NDE24" s="208" t="s">
        <v>535</v>
      </c>
      <c r="NDF24" s="208" t="s">
        <v>535</v>
      </c>
      <c r="NDG24" s="208" t="s">
        <v>535</v>
      </c>
      <c r="NDH24" s="208" t="s">
        <v>535</v>
      </c>
      <c r="NDI24" s="208" t="s">
        <v>535</v>
      </c>
      <c r="NDJ24" s="208" t="s">
        <v>535</v>
      </c>
      <c r="NDK24" s="208" t="s">
        <v>535</v>
      </c>
      <c r="NDL24" s="208" t="s">
        <v>535</v>
      </c>
      <c r="NDM24" s="208" t="s">
        <v>535</v>
      </c>
      <c r="NDN24" s="208" t="s">
        <v>535</v>
      </c>
      <c r="NDO24" s="208" t="s">
        <v>535</v>
      </c>
      <c r="NDP24" s="208" t="s">
        <v>535</v>
      </c>
      <c r="NDQ24" s="208" t="s">
        <v>535</v>
      </c>
      <c r="NDR24" s="208" t="s">
        <v>535</v>
      </c>
      <c r="NDS24" s="208" t="s">
        <v>535</v>
      </c>
      <c r="NDT24" s="208" t="s">
        <v>535</v>
      </c>
      <c r="NDU24" s="208" t="s">
        <v>535</v>
      </c>
      <c r="NDV24" s="208" t="s">
        <v>535</v>
      </c>
      <c r="NDW24" s="208" t="s">
        <v>535</v>
      </c>
      <c r="NDX24" s="208" t="s">
        <v>535</v>
      </c>
      <c r="NDY24" s="208" t="s">
        <v>535</v>
      </c>
      <c r="NDZ24" s="208" t="s">
        <v>535</v>
      </c>
      <c r="NEA24" s="208" t="s">
        <v>535</v>
      </c>
      <c r="NEB24" s="208" t="s">
        <v>535</v>
      </c>
      <c r="NEC24" s="208" t="s">
        <v>535</v>
      </c>
      <c r="NED24" s="208" t="s">
        <v>535</v>
      </c>
      <c r="NEE24" s="208" t="s">
        <v>535</v>
      </c>
      <c r="NEF24" s="208" t="s">
        <v>535</v>
      </c>
      <c r="NEG24" s="208" t="s">
        <v>535</v>
      </c>
      <c r="NEH24" s="208" t="s">
        <v>535</v>
      </c>
      <c r="NEI24" s="208" t="s">
        <v>535</v>
      </c>
      <c r="NEJ24" s="208" t="s">
        <v>535</v>
      </c>
      <c r="NEK24" s="208" t="s">
        <v>535</v>
      </c>
      <c r="NEL24" s="208" t="s">
        <v>535</v>
      </c>
      <c r="NEM24" s="208" t="s">
        <v>535</v>
      </c>
      <c r="NEN24" s="208" t="s">
        <v>535</v>
      </c>
      <c r="NEO24" s="208" t="s">
        <v>535</v>
      </c>
      <c r="NEP24" s="208" t="s">
        <v>535</v>
      </c>
      <c r="NEQ24" s="208" t="s">
        <v>535</v>
      </c>
      <c r="NER24" s="208" t="s">
        <v>535</v>
      </c>
      <c r="NES24" s="208" t="s">
        <v>535</v>
      </c>
      <c r="NET24" s="208" t="s">
        <v>535</v>
      </c>
      <c r="NEU24" s="208" t="s">
        <v>535</v>
      </c>
      <c r="NEV24" s="208" t="s">
        <v>535</v>
      </c>
      <c r="NEW24" s="208" t="s">
        <v>535</v>
      </c>
      <c r="NEX24" s="208" t="s">
        <v>535</v>
      </c>
      <c r="NEY24" s="208" t="s">
        <v>535</v>
      </c>
      <c r="NEZ24" s="208" t="s">
        <v>535</v>
      </c>
      <c r="NFA24" s="208" t="s">
        <v>535</v>
      </c>
      <c r="NFB24" s="208" t="s">
        <v>535</v>
      </c>
      <c r="NFC24" s="208" t="s">
        <v>535</v>
      </c>
      <c r="NFD24" s="208" t="s">
        <v>535</v>
      </c>
      <c r="NFE24" s="208" t="s">
        <v>535</v>
      </c>
      <c r="NFF24" s="208" t="s">
        <v>535</v>
      </c>
      <c r="NFG24" s="208" t="s">
        <v>535</v>
      </c>
      <c r="NFH24" s="208" t="s">
        <v>535</v>
      </c>
      <c r="NFI24" s="208" t="s">
        <v>535</v>
      </c>
      <c r="NFJ24" s="208" t="s">
        <v>535</v>
      </c>
      <c r="NFK24" s="208" t="s">
        <v>535</v>
      </c>
      <c r="NFL24" s="208" t="s">
        <v>535</v>
      </c>
      <c r="NFM24" s="208" t="s">
        <v>535</v>
      </c>
      <c r="NFN24" s="208" t="s">
        <v>535</v>
      </c>
      <c r="NFO24" s="208" t="s">
        <v>535</v>
      </c>
      <c r="NFP24" s="208" t="s">
        <v>535</v>
      </c>
      <c r="NFQ24" s="208" t="s">
        <v>535</v>
      </c>
      <c r="NFR24" s="208" t="s">
        <v>535</v>
      </c>
      <c r="NFS24" s="208" t="s">
        <v>535</v>
      </c>
      <c r="NFT24" s="208" t="s">
        <v>535</v>
      </c>
      <c r="NFU24" s="208" t="s">
        <v>535</v>
      </c>
      <c r="NFV24" s="208" t="s">
        <v>535</v>
      </c>
      <c r="NFW24" s="208" t="s">
        <v>535</v>
      </c>
      <c r="NFX24" s="208" t="s">
        <v>535</v>
      </c>
      <c r="NFY24" s="208" t="s">
        <v>535</v>
      </c>
      <c r="NFZ24" s="208" t="s">
        <v>535</v>
      </c>
      <c r="NGA24" s="208" t="s">
        <v>535</v>
      </c>
      <c r="NGB24" s="208" t="s">
        <v>535</v>
      </c>
      <c r="NGC24" s="208" t="s">
        <v>535</v>
      </c>
      <c r="NGD24" s="208" t="s">
        <v>535</v>
      </c>
      <c r="NGE24" s="208" t="s">
        <v>535</v>
      </c>
      <c r="NGF24" s="208" t="s">
        <v>535</v>
      </c>
      <c r="NGG24" s="208" t="s">
        <v>535</v>
      </c>
      <c r="NGH24" s="208" t="s">
        <v>535</v>
      </c>
      <c r="NGI24" s="208" t="s">
        <v>535</v>
      </c>
      <c r="NGJ24" s="208" t="s">
        <v>535</v>
      </c>
      <c r="NGK24" s="208" t="s">
        <v>535</v>
      </c>
      <c r="NGL24" s="208" t="s">
        <v>535</v>
      </c>
      <c r="NGM24" s="208" t="s">
        <v>535</v>
      </c>
      <c r="NGN24" s="208" t="s">
        <v>535</v>
      </c>
      <c r="NGO24" s="208" t="s">
        <v>535</v>
      </c>
      <c r="NGP24" s="208" t="s">
        <v>535</v>
      </c>
      <c r="NGQ24" s="208" t="s">
        <v>535</v>
      </c>
      <c r="NGR24" s="208" t="s">
        <v>535</v>
      </c>
      <c r="NGS24" s="208" t="s">
        <v>535</v>
      </c>
      <c r="NGT24" s="208" t="s">
        <v>535</v>
      </c>
      <c r="NGU24" s="208" t="s">
        <v>535</v>
      </c>
      <c r="NGV24" s="208" t="s">
        <v>535</v>
      </c>
      <c r="NGW24" s="208" t="s">
        <v>535</v>
      </c>
      <c r="NGX24" s="208" t="s">
        <v>535</v>
      </c>
      <c r="NGY24" s="208" t="s">
        <v>535</v>
      </c>
      <c r="NGZ24" s="208" t="s">
        <v>535</v>
      </c>
      <c r="NHA24" s="208" t="s">
        <v>535</v>
      </c>
      <c r="NHB24" s="208" t="s">
        <v>535</v>
      </c>
      <c r="NHC24" s="208" t="s">
        <v>535</v>
      </c>
      <c r="NHD24" s="208" t="s">
        <v>535</v>
      </c>
      <c r="NHE24" s="208" t="s">
        <v>535</v>
      </c>
      <c r="NHF24" s="208" t="s">
        <v>535</v>
      </c>
      <c r="NHG24" s="208" t="s">
        <v>535</v>
      </c>
      <c r="NHH24" s="208" t="s">
        <v>535</v>
      </c>
      <c r="NHI24" s="208" t="s">
        <v>535</v>
      </c>
      <c r="NHJ24" s="208" t="s">
        <v>535</v>
      </c>
      <c r="NHK24" s="208" t="s">
        <v>535</v>
      </c>
      <c r="NHL24" s="208" t="s">
        <v>535</v>
      </c>
      <c r="NHM24" s="208" t="s">
        <v>535</v>
      </c>
      <c r="NHN24" s="208" t="s">
        <v>535</v>
      </c>
      <c r="NHO24" s="208" t="s">
        <v>535</v>
      </c>
      <c r="NHP24" s="208" t="s">
        <v>535</v>
      </c>
      <c r="NHQ24" s="208" t="s">
        <v>535</v>
      </c>
      <c r="NHR24" s="208" t="s">
        <v>535</v>
      </c>
      <c r="NHS24" s="208" t="s">
        <v>535</v>
      </c>
      <c r="NHT24" s="208" t="s">
        <v>535</v>
      </c>
      <c r="NHU24" s="208" t="s">
        <v>535</v>
      </c>
      <c r="NHV24" s="208" t="s">
        <v>535</v>
      </c>
      <c r="NHW24" s="208" t="s">
        <v>535</v>
      </c>
      <c r="NHX24" s="208" t="s">
        <v>535</v>
      </c>
      <c r="NHY24" s="208" t="s">
        <v>535</v>
      </c>
      <c r="NHZ24" s="208" t="s">
        <v>535</v>
      </c>
      <c r="NIA24" s="208" t="s">
        <v>535</v>
      </c>
      <c r="NIB24" s="208" t="s">
        <v>535</v>
      </c>
      <c r="NIC24" s="208" t="s">
        <v>535</v>
      </c>
      <c r="NID24" s="208" t="s">
        <v>535</v>
      </c>
      <c r="NIE24" s="208" t="s">
        <v>535</v>
      </c>
      <c r="NIF24" s="208" t="s">
        <v>535</v>
      </c>
      <c r="NIG24" s="208" t="s">
        <v>535</v>
      </c>
      <c r="NIH24" s="208" t="s">
        <v>535</v>
      </c>
      <c r="NII24" s="208" t="s">
        <v>535</v>
      </c>
      <c r="NIJ24" s="208" t="s">
        <v>535</v>
      </c>
      <c r="NIK24" s="208" t="s">
        <v>535</v>
      </c>
      <c r="NIL24" s="208" t="s">
        <v>535</v>
      </c>
      <c r="NIM24" s="208" t="s">
        <v>535</v>
      </c>
      <c r="NIN24" s="208" t="s">
        <v>535</v>
      </c>
      <c r="NIO24" s="208" t="s">
        <v>535</v>
      </c>
      <c r="NIP24" s="208" t="s">
        <v>535</v>
      </c>
      <c r="NIQ24" s="208" t="s">
        <v>535</v>
      </c>
      <c r="NIR24" s="208" t="s">
        <v>535</v>
      </c>
      <c r="NIS24" s="208" t="s">
        <v>535</v>
      </c>
      <c r="NIT24" s="208" t="s">
        <v>535</v>
      </c>
      <c r="NIU24" s="208" t="s">
        <v>535</v>
      </c>
      <c r="NIV24" s="208" t="s">
        <v>535</v>
      </c>
      <c r="NIW24" s="208" t="s">
        <v>535</v>
      </c>
      <c r="NIX24" s="208" t="s">
        <v>535</v>
      </c>
      <c r="NIY24" s="208" t="s">
        <v>535</v>
      </c>
      <c r="NIZ24" s="208" t="s">
        <v>535</v>
      </c>
      <c r="NJA24" s="208" t="s">
        <v>535</v>
      </c>
      <c r="NJB24" s="208" t="s">
        <v>535</v>
      </c>
      <c r="NJC24" s="208" t="s">
        <v>535</v>
      </c>
      <c r="NJD24" s="208" t="s">
        <v>535</v>
      </c>
      <c r="NJE24" s="208" t="s">
        <v>535</v>
      </c>
      <c r="NJF24" s="208" t="s">
        <v>535</v>
      </c>
      <c r="NJG24" s="208" t="s">
        <v>535</v>
      </c>
      <c r="NJH24" s="208" t="s">
        <v>535</v>
      </c>
      <c r="NJI24" s="208" t="s">
        <v>535</v>
      </c>
      <c r="NJJ24" s="208" t="s">
        <v>535</v>
      </c>
      <c r="NJK24" s="208" t="s">
        <v>535</v>
      </c>
      <c r="NJL24" s="208" t="s">
        <v>535</v>
      </c>
      <c r="NJM24" s="208" t="s">
        <v>535</v>
      </c>
      <c r="NJN24" s="208" t="s">
        <v>535</v>
      </c>
      <c r="NJO24" s="208" t="s">
        <v>535</v>
      </c>
      <c r="NJP24" s="208" t="s">
        <v>535</v>
      </c>
      <c r="NJQ24" s="208" t="s">
        <v>535</v>
      </c>
      <c r="NJR24" s="208" t="s">
        <v>535</v>
      </c>
      <c r="NJS24" s="208" t="s">
        <v>535</v>
      </c>
      <c r="NJT24" s="208" t="s">
        <v>535</v>
      </c>
      <c r="NJU24" s="208" t="s">
        <v>535</v>
      </c>
      <c r="NJV24" s="208" t="s">
        <v>535</v>
      </c>
      <c r="NJW24" s="208" t="s">
        <v>535</v>
      </c>
      <c r="NJX24" s="208" t="s">
        <v>535</v>
      </c>
      <c r="NJY24" s="208" t="s">
        <v>535</v>
      </c>
      <c r="NJZ24" s="208" t="s">
        <v>535</v>
      </c>
      <c r="NKA24" s="208" t="s">
        <v>535</v>
      </c>
      <c r="NKB24" s="208" t="s">
        <v>535</v>
      </c>
      <c r="NKC24" s="208" t="s">
        <v>535</v>
      </c>
      <c r="NKD24" s="208" t="s">
        <v>535</v>
      </c>
      <c r="NKE24" s="208" t="s">
        <v>535</v>
      </c>
      <c r="NKF24" s="208" t="s">
        <v>535</v>
      </c>
      <c r="NKG24" s="208" t="s">
        <v>535</v>
      </c>
      <c r="NKH24" s="208" t="s">
        <v>535</v>
      </c>
      <c r="NKI24" s="208" t="s">
        <v>535</v>
      </c>
      <c r="NKJ24" s="208" t="s">
        <v>535</v>
      </c>
      <c r="NKK24" s="208" t="s">
        <v>535</v>
      </c>
      <c r="NKL24" s="208" t="s">
        <v>535</v>
      </c>
      <c r="NKM24" s="208" t="s">
        <v>535</v>
      </c>
      <c r="NKN24" s="208" t="s">
        <v>535</v>
      </c>
      <c r="NKO24" s="208" t="s">
        <v>535</v>
      </c>
      <c r="NKP24" s="208" t="s">
        <v>535</v>
      </c>
      <c r="NKQ24" s="208" t="s">
        <v>535</v>
      </c>
      <c r="NKR24" s="208" t="s">
        <v>535</v>
      </c>
      <c r="NKS24" s="208" t="s">
        <v>535</v>
      </c>
      <c r="NKT24" s="208" t="s">
        <v>535</v>
      </c>
      <c r="NKU24" s="208" t="s">
        <v>535</v>
      </c>
      <c r="NKV24" s="208" t="s">
        <v>535</v>
      </c>
      <c r="NKW24" s="208" t="s">
        <v>535</v>
      </c>
      <c r="NKX24" s="208" t="s">
        <v>535</v>
      </c>
      <c r="NKY24" s="208" t="s">
        <v>535</v>
      </c>
      <c r="NKZ24" s="208" t="s">
        <v>535</v>
      </c>
      <c r="NLA24" s="208" t="s">
        <v>535</v>
      </c>
      <c r="NLB24" s="208" t="s">
        <v>535</v>
      </c>
      <c r="NLC24" s="208" t="s">
        <v>535</v>
      </c>
      <c r="NLD24" s="208" t="s">
        <v>535</v>
      </c>
      <c r="NLE24" s="208" t="s">
        <v>535</v>
      </c>
      <c r="NLF24" s="208" t="s">
        <v>535</v>
      </c>
      <c r="NLG24" s="208" t="s">
        <v>535</v>
      </c>
      <c r="NLH24" s="208" t="s">
        <v>535</v>
      </c>
      <c r="NLI24" s="208" t="s">
        <v>535</v>
      </c>
      <c r="NLJ24" s="208" t="s">
        <v>535</v>
      </c>
      <c r="NLK24" s="208" t="s">
        <v>535</v>
      </c>
      <c r="NLL24" s="208" t="s">
        <v>535</v>
      </c>
      <c r="NLM24" s="208" t="s">
        <v>535</v>
      </c>
      <c r="NLN24" s="208" t="s">
        <v>535</v>
      </c>
      <c r="NLO24" s="208" t="s">
        <v>535</v>
      </c>
      <c r="NLP24" s="208" t="s">
        <v>535</v>
      </c>
      <c r="NLQ24" s="208" t="s">
        <v>535</v>
      </c>
      <c r="NLR24" s="208" t="s">
        <v>535</v>
      </c>
      <c r="NLS24" s="208" t="s">
        <v>535</v>
      </c>
      <c r="NLT24" s="208" t="s">
        <v>535</v>
      </c>
      <c r="NLU24" s="208" t="s">
        <v>535</v>
      </c>
      <c r="NLV24" s="208" t="s">
        <v>535</v>
      </c>
      <c r="NLW24" s="208" t="s">
        <v>535</v>
      </c>
      <c r="NLX24" s="208" t="s">
        <v>535</v>
      </c>
      <c r="NLY24" s="208" t="s">
        <v>535</v>
      </c>
      <c r="NLZ24" s="208" t="s">
        <v>535</v>
      </c>
      <c r="NMA24" s="208" t="s">
        <v>535</v>
      </c>
      <c r="NMB24" s="208" t="s">
        <v>535</v>
      </c>
      <c r="NMC24" s="208" t="s">
        <v>535</v>
      </c>
      <c r="NMD24" s="208" t="s">
        <v>535</v>
      </c>
      <c r="NME24" s="208" t="s">
        <v>535</v>
      </c>
      <c r="NMF24" s="208" t="s">
        <v>535</v>
      </c>
      <c r="NMG24" s="208" t="s">
        <v>535</v>
      </c>
      <c r="NMH24" s="208" t="s">
        <v>535</v>
      </c>
      <c r="NMI24" s="208" t="s">
        <v>535</v>
      </c>
      <c r="NMJ24" s="208" t="s">
        <v>535</v>
      </c>
      <c r="NMK24" s="208" t="s">
        <v>535</v>
      </c>
      <c r="NML24" s="208" t="s">
        <v>535</v>
      </c>
      <c r="NMM24" s="208" t="s">
        <v>535</v>
      </c>
      <c r="NMN24" s="208" t="s">
        <v>535</v>
      </c>
      <c r="NMO24" s="208" t="s">
        <v>535</v>
      </c>
      <c r="NMP24" s="208" t="s">
        <v>535</v>
      </c>
      <c r="NMQ24" s="208" t="s">
        <v>535</v>
      </c>
      <c r="NMR24" s="208" t="s">
        <v>535</v>
      </c>
      <c r="NMS24" s="208" t="s">
        <v>535</v>
      </c>
      <c r="NMT24" s="208" t="s">
        <v>535</v>
      </c>
      <c r="NMU24" s="208" t="s">
        <v>535</v>
      </c>
      <c r="NMV24" s="208" t="s">
        <v>535</v>
      </c>
      <c r="NMW24" s="208" t="s">
        <v>535</v>
      </c>
      <c r="NMX24" s="208" t="s">
        <v>535</v>
      </c>
      <c r="NMY24" s="208" t="s">
        <v>535</v>
      </c>
      <c r="NMZ24" s="208" t="s">
        <v>535</v>
      </c>
      <c r="NNA24" s="208" t="s">
        <v>535</v>
      </c>
      <c r="NNB24" s="208" t="s">
        <v>535</v>
      </c>
      <c r="NNC24" s="208" t="s">
        <v>535</v>
      </c>
      <c r="NND24" s="208" t="s">
        <v>535</v>
      </c>
      <c r="NNE24" s="208" t="s">
        <v>535</v>
      </c>
      <c r="NNF24" s="208" t="s">
        <v>535</v>
      </c>
      <c r="NNG24" s="208" t="s">
        <v>535</v>
      </c>
      <c r="NNH24" s="208" t="s">
        <v>535</v>
      </c>
      <c r="NNI24" s="208" t="s">
        <v>535</v>
      </c>
      <c r="NNJ24" s="208" t="s">
        <v>535</v>
      </c>
      <c r="NNK24" s="208" t="s">
        <v>535</v>
      </c>
      <c r="NNL24" s="208" t="s">
        <v>535</v>
      </c>
      <c r="NNM24" s="208" t="s">
        <v>535</v>
      </c>
      <c r="NNN24" s="208" t="s">
        <v>535</v>
      </c>
      <c r="NNO24" s="208" t="s">
        <v>535</v>
      </c>
      <c r="NNP24" s="208" t="s">
        <v>535</v>
      </c>
      <c r="NNQ24" s="208" t="s">
        <v>535</v>
      </c>
      <c r="NNR24" s="208" t="s">
        <v>535</v>
      </c>
      <c r="NNS24" s="208" t="s">
        <v>535</v>
      </c>
      <c r="NNT24" s="208" t="s">
        <v>535</v>
      </c>
      <c r="NNU24" s="208" t="s">
        <v>535</v>
      </c>
      <c r="NNV24" s="208" t="s">
        <v>535</v>
      </c>
      <c r="NNW24" s="208" t="s">
        <v>535</v>
      </c>
      <c r="NNX24" s="208" t="s">
        <v>535</v>
      </c>
      <c r="NNY24" s="208" t="s">
        <v>535</v>
      </c>
      <c r="NNZ24" s="208" t="s">
        <v>535</v>
      </c>
      <c r="NOA24" s="208" t="s">
        <v>535</v>
      </c>
      <c r="NOB24" s="208" t="s">
        <v>535</v>
      </c>
      <c r="NOC24" s="208" t="s">
        <v>535</v>
      </c>
      <c r="NOD24" s="208" t="s">
        <v>535</v>
      </c>
      <c r="NOE24" s="208" t="s">
        <v>535</v>
      </c>
      <c r="NOF24" s="208" t="s">
        <v>535</v>
      </c>
      <c r="NOG24" s="208" t="s">
        <v>535</v>
      </c>
      <c r="NOH24" s="208" t="s">
        <v>535</v>
      </c>
      <c r="NOI24" s="208" t="s">
        <v>535</v>
      </c>
      <c r="NOJ24" s="208" t="s">
        <v>535</v>
      </c>
      <c r="NOK24" s="208" t="s">
        <v>535</v>
      </c>
      <c r="NOL24" s="208" t="s">
        <v>535</v>
      </c>
      <c r="NOM24" s="208" t="s">
        <v>535</v>
      </c>
      <c r="NON24" s="208" t="s">
        <v>535</v>
      </c>
      <c r="NOO24" s="208" t="s">
        <v>535</v>
      </c>
      <c r="NOP24" s="208" t="s">
        <v>535</v>
      </c>
      <c r="NOQ24" s="208" t="s">
        <v>535</v>
      </c>
      <c r="NOR24" s="208" t="s">
        <v>535</v>
      </c>
      <c r="NOS24" s="208" t="s">
        <v>535</v>
      </c>
      <c r="NOT24" s="208" t="s">
        <v>535</v>
      </c>
      <c r="NOU24" s="208" t="s">
        <v>535</v>
      </c>
      <c r="NOV24" s="208" t="s">
        <v>535</v>
      </c>
      <c r="NOW24" s="208" t="s">
        <v>535</v>
      </c>
      <c r="NOX24" s="208" t="s">
        <v>535</v>
      </c>
      <c r="NOY24" s="208" t="s">
        <v>535</v>
      </c>
      <c r="NOZ24" s="208" t="s">
        <v>535</v>
      </c>
      <c r="NPA24" s="208" t="s">
        <v>535</v>
      </c>
      <c r="NPB24" s="208" t="s">
        <v>535</v>
      </c>
      <c r="NPC24" s="208" t="s">
        <v>535</v>
      </c>
      <c r="NPD24" s="208" t="s">
        <v>535</v>
      </c>
      <c r="NPE24" s="208" t="s">
        <v>535</v>
      </c>
      <c r="NPF24" s="208" t="s">
        <v>535</v>
      </c>
      <c r="NPG24" s="208" t="s">
        <v>535</v>
      </c>
      <c r="NPH24" s="208" t="s">
        <v>535</v>
      </c>
      <c r="NPI24" s="208" t="s">
        <v>535</v>
      </c>
      <c r="NPJ24" s="208" t="s">
        <v>535</v>
      </c>
      <c r="NPK24" s="208" t="s">
        <v>535</v>
      </c>
      <c r="NPL24" s="208" t="s">
        <v>535</v>
      </c>
      <c r="NPM24" s="208" t="s">
        <v>535</v>
      </c>
      <c r="NPN24" s="208" t="s">
        <v>535</v>
      </c>
      <c r="NPO24" s="208" t="s">
        <v>535</v>
      </c>
      <c r="NPP24" s="208" t="s">
        <v>535</v>
      </c>
      <c r="NPQ24" s="208" t="s">
        <v>535</v>
      </c>
      <c r="NPR24" s="208" t="s">
        <v>535</v>
      </c>
      <c r="NPS24" s="208" t="s">
        <v>535</v>
      </c>
      <c r="NPT24" s="208" t="s">
        <v>535</v>
      </c>
      <c r="NPU24" s="208" t="s">
        <v>535</v>
      </c>
      <c r="NPV24" s="208" t="s">
        <v>535</v>
      </c>
      <c r="NPW24" s="208" t="s">
        <v>535</v>
      </c>
      <c r="NPX24" s="208" t="s">
        <v>535</v>
      </c>
      <c r="NPY24" s="208" t="s">
        <v>535</v>
      </c>
      <c r="NPZ24" s="208" t="s">
        <v>535</v>
      </c>
      <c r="NQA24" s="208" t="s">
        <v>535</v>
      </c>
      <c r="NQB24" s="208" t="s">
        <v>535</v>
      </c>
      <c r="NQC24" s="208" t="s">
        <v>535</v>
      </c>
      <c r="NQD24" s="208" t="s">
        <v>535</v>
      </c>
      <c r="NQE24" s="208" t="s">
        <v>535</v>
      </c>
      <c r="NQF24" s="208" t="s">
        <v>535</v>
      </c>
      <c r="NQG24" s="208" t="s">
        <v>535</v>
      </c>
      <c r="NQH24" s="208" t="s">
        <v>535</v>
      </c>
      <c r="NQI24" s="208" t="s">
        <v>535</v>
      </c>
      <c r="NQJ24" s="208" t="s">
        <v>535</v>
      </c>
      <c r="NQK24" s="208" t="s">
        <v>535</v>
      </c>
      <c r="NQL24" s="208" t="s">
        <v>535</v>
      </c>
      <c r="NQM24" s="208" t="s">
        <v>535</v>
      </c>
      <c r="NQN24" s="208" t="s">
        <v>535</v>
      </c>
      <c r="NQO24" s="208" t="s">
        <v>535</v>
      </c>
      <c r="NQP24" s="208" t="s">
        <v>535</v>
      </c>
      <c r="NQQ24" s="208" t="s">
        <v>535</v>
      </c>
      <c r="NQR24" s="208" t="s">
        <v>535</v>
      </c>
      <c r="NQS24" s="208" t="s">
        <v>535</v>
      </c>
      <c r="NQT24" s="208" t="s">
        <v>535</v>
      </c>
      <c r="NQU24" s="208" t="s">
        <v>535</v>
      </c>
      <c r="NQV24" s="208" t="s">
        <v>535</v>
      </c>
      <c r="NQW24" s="208" t="s">
        <v>535</v>
      </c>
      <c r="NQX24" s="208" t="s">
        <v>535</v>
      </c>
      <c r="NQY24" s="208" t="s">
        <v>535</v>
      </c>
      <c r="NQZ24" s="208" t="s">
        <v>535</v>
      </c>
      <c r="NRA24" s="208" t="s">
        <v>535</v>
      </c>
      <c r="NRB24" s="208" t="s">
        <v>535</v>
      </c>
      <c r="NRC24" s="208" t="s">
        <v>535</v>
      </c>
      <c r="NRD24" s="208" t="s">
        <v>535</v>
      </c>
      <c r="NRE24" s="208" t="s">
        <v>535</v>
      </c>
      <c r="NRF24" s="208" t="s">
        <v>535</v>
      </c>
      <c r="NRG24" s="208" t="s">
        <v>535</v>
      </c>
      <c r="NRH24" s="208" t="s">
        <v>535</v>
      </c>
      <c r="NRI24" s="208" t="s">
        <v>535</v>
      </c>
      <c r="NRJ24" s="208" t="s">
        <v>535</v>
      </c>
      <c r="NRK24" s="208" t="s">
        <v>535</v>
      </c>
      <c r="NRL24" s="208" t="s">
        <v>535</v>
      </c>
      <c r="NRM24" s="208" t="s">
        <v>535</v>
      </c>
      <c r="NRN24" s="208" t="s">
        <v>535</v>
      </c>
      <c r="NRO24" s="208" t="s">
        <v>535</v>
      </c>
      <c r="NRP24" s="208" t="s">
        <v>535</v>
      </c>
      <c r="NRQ24" s="208" t="s">
        <v>535</v>
      </c>
      <c r="NRR24" s="208" t="s">
        <v>535</v>
      </c>
      <c r="NRS24" s="208" t="s">
        <v>535</v>
      </c>
      <c r="NRT24" s="208" t="s">
        <v>535</v>
      </c>
      <c r="NRU24" s="208" t="s">
        <v>535</v>
      </c>
      <c r="NRV24" s="208" t="s">
        <v>535</v>
      </c>
      <c r="NRW24" s="208" t="s">
        <v>535</v>
      </c>
      <c r="NRX24" s="208" t="s">
        <v>535</v>
      </c>
      <c r="NRY24" s="208" t="s">
        <v>535</v>
      </c>
      <c r="NRZ24" s="208" t="s">
        <v>535</v>
      </c>
      <c r="NSA24" s="208" t="s">
        <v>535</v>
      </c>
      <c r="NSB24" s="208" t="s">
        <v>535</v>
      </c>
      <c r="NSC24" s="208" t="s">
        <v>535</v>
      </c>
      <c r="NSD24" s="208" t="s">
        <v>535</v>
      </c>
      <c r="NSE24" s="208" t="s">
        <v>535</v>
      </c>
      <c r="NSF24" s="208" t="s">
        <v>535</v>
      </c>
      <c r="NSG24" s="208" t="s">
        <v>535</v>
      </c>
      <c r="NSH24" s="208" t="s">
        <v>535</v>
      </c>
      <c r="NSI24" s="208" t="s">
        <v>535</v>
      </c>
      <c r="NSJ24" s="208" t="s">
        <v>535</v>
      </c>
      <c r="NSK24" s="208" t="s">
        <v>535</v>
      </c>
      <c r="NSL24" s="208" t="s">
        <v>535</v>
      </c>
      <c r="NSM24" s="208" t="s">
        <v>535</v>
      </c>
      <c r="NSN24" s="208" t="s">
        <v>535</v>
      </c>
      <c r="NSO24" s="208" t="s">
        <v>535</v>
      </c>
      <c r="NSP24" s="208" t="s">
        <v>535</v>
      </c>
      <c r="NSQ24" s="208" t="s">
        <v>535</v>
      </c>
      <c r="NSR24" s="208" t="s">
        <v>535</v>
      </c>
      <c r="NSS24" s="208" t="s">
        <v>535</v>
      </c>
      <c r="NST24" s="208" t="s">
        <v>535</v>
      </c>
      <c r="NSU24" s="208" t="s">
        <v>535</v>
      </c>
      <c r="NSV24" s="208" t="s">
        <v>535</v>
      </c>
      <c r="NSW24" s="208" t="s">
        <v>535</v>
      </c>
      <c r="NSX24" s="208" t="s">
        <v>535</v>
      </c>
      <c r="NSY24" s="208" t="s">
        <v>535</v>
      </c>
      <c r="NSZ24" s="208" t="s">
        <v>535</v>
      </c>
      <c r="NTA24" s="208" t="s">
        <v>535</v>
      </c>
      <c r="NTB24" s="208" t="s">
        <v>535</v>
      </c>
      <c r="NTC24" s="208" t="s">
        <v>535</v>
      </c>
      <c r="NTD24" s="208" t="s">
        <v>535</v>
      </c>
      <c r="NTE24" s="208" t="s">
        <v>535</v>
      </c>
      <c r="NTF24" s="208" t="s">
        <v>535</v>
      </c>
      <c r="NTG24" s="208" t="s">
        <v>535</v>
      </c>
      <c r="NTH24" s="208" t="s">
        <v>535</v>
      </c>
      <c r="NTI24" s="208" t="s">
        <v>535</v>
      </c>
      <c r="NTJ24" s="208" t="s">
        <v>535</v>
      </c>
      <c r="NTK24" s="208" t="s">
        <v>535</v>
      </c>
      <c r="NTL24" s="208" t="s">
        <v>535</v>
      </c>
      <c r="NTM24" s="208" t="s">
        <v>535</v>
      </c>
      <c r="NTN24" s="208" t="s">
        <v>535</v>
      </c>
      <c r="NTO24" s="208" t="s">
        <v>535</v>
      </c>
      <c r="NTP24" s="208" t="s">
        <v>535</v>
      </c>
      <c r="NTQ24" s="208" t="s">
        <v>535</v>
      </c>
      <c r="NTR24" s="208" t="s">
        <v>535</v>
      </c>
      <c r="NTS24" s="208" t="s">
        <v>535</v>
      </c>
      <c r="NTT24" s="208" t="s">
        <v>535</v>
      </c>
      <c r="NTU24" s="208" t="s">
        <v>535</v>
      </c>
      <c r="NTV24" s="208" t="s">
        <v>535</v>
      </c>
      <c r="NTW24" s="208" t="s">
        <v>535</v>
      </c>
      <c r="NTX24" s="208" t="s">
        <v>535</v>
      </c>
      <c r="NTY24" s="208" t="s">
        <v>535</v>
      </c>
      <c r="NTZ24" s="208" t="s">
        <v>535</v>
      </c>
      <c r="NUA24" s="208" t="s">
        <v>535</v>
      </c>
      <c r="NUB24" s="208" t="s">
        <v>535</v>
      </c>
      <c r="NUC24" s="208" t="s">
        <v>535</v>
      </c>
      <c r="NUD24" s="208" t="s">
        <v>535</v>
      </c>
      <c r="NUE24" s="208" t="s">
        <v>535</v>
      </c>
      <c r="NUF24" s="208" t="s">
        <v>535</v>
      </c>
      <c r="NUG24" s="208" t="s">
        <v>535</v>
      </c>
      <c r="NUH24" s="208" t="s">
        <v>535</v>
      </c>
      <c r="NUI24" s="208" t="s">
        <v>535</v>
      </c>
      <c r="NUJ24" s="208" t="s">
        <v>535</v>
      </c>
      <c r="NUK24" s="208" t="s">
        <v>535</v>
      </c>
      <c r="NUL24" s="208" t="s">
        <v>535</v>
      </c>
      <c r="NUM24" s="208" t="s">
        <v>535</v>
      </c>
      <c r="NUN24" s="208" t="s">
        <v>535</v>
      </c>
      <c r="NUO24" s="208" t="s">
        <v>535</v>
      </c>
      <c r="NUP24" s="208" t="s">
        <v>535</v>
      </c>
      <c r="NUQ24" s="208" t="s">
        <v>535</v>
      </c>
      <c r="NUR24" s="208" t="s">
        <v>535</v>
      </c>
      <c r="NUS24" s="208" t="s">
        <v>535</v>
      </c>
      <c r="NUT24" s="208" t="s">
        <v>535</v>
      </c>
      <c r="NUU24" s="208" t="s">
        <v>535</v>
      </c>
      <c r="NUV24" s="208" t="s">
        <v>535</v>
      </c>
      <c r="NUW24" s="208" t="s">
        <v>535</v>
      </c>
      <c r="NUX24" s="208" t="s">
        <v>535</v>
      </c>
      <c r="NUY24" s="208" t="s">
        <v>535</v>
      </c>
      <c r="NUZ24" s="208" t="s">
        <v>535</v>
      </c>
      <c r="NVA24" s="208" t="s">
        <v>535</v>
      </c>
      <c r="NVB24" s="208" t="s">
        <v>535</v>
      </c>
      <c r="NVC24" s="208" t="s">
        <v>535</v>
      </c>
      <c r="NVD24" s="208" t="s">
        <v>535</v>
      </c>
      <c r="NVE24" s="208" t="s">
        <v>535</v>
      </c>
      <c r="NVF24" s="208" t="s">
        <v>535</v>
      </c>
      <c r="NVG24" s="208" t="s">
        <v>535</v>
      </c>
      <c r="NVH24" s="208" t="s">
        <v>535</v>
      </c>
      <c r="NVI24" s="208" t="s">
        <v>535</v>
      </c>
      <c r="NVJ24" s="208" t="s">
        <v>535</v>
      </c>
      <c r="NVK24" s="208" t="s">
        <v>535</v>
      </c>
      <c r="NVL24" s="208" t="s">
        <v>535</v>
      </c>
      <c r="NVM24" s="208" t="s">
        <v>535</v>
      </c>
      <c r="NVN24" s="208" t="s">
        <v>535</v>
      </c>
      <c r="NVO24" s="208" t="s">
        <v>535</v>
      </c>
      <c r="NVP24" s="208" t="s">
        <v>535</v>
      </c>
      <c r="NVQ24" s="208" t="s">
        <v>535</v>
      </c>
      <c r="NVR24" s="208" t="s">
        <v>535</v>
      </c>
      <c r="NVS24" s="208" t="s">
        <v>535</v>
      </c>
      <c r="NVT24" s="208" t="s">
        <v>535</v>
      </c>
      <c r="NVU24" s="208" t="s">
        <v>535</v>
      </c>
      <c r="NVV24" s="208" t="s">
        <v>535</v>
      </c>
      <c r="NVW24" s="208" t="s">
        <v>535</v>
      </c>
      <c r="NVX24" s="208" t="s">
        <v>535</v>
      </c>
      <c r="NVY24" s="208" t="s">
        <v>535</v>
      </c>
      <c r="NVZ24" s="208" t="s">
        <v>535</v>
      </c>
      <c r="NWA24" s="208" t="s">
        <v>535</v>
      </c>
      <c r="NWB24" s="208" t="s">
        <v>535</v>
      </c>
      <c r="NWC24" s="208" t="s">
        <v>535</v>
      </c>
      <c r="NWD24" s="208" t="s">
        <v>535</v>
      </c>
      <c r="NWE24" s="208" t="s">
        <v>535</v>
      </c>
      <c r="NWF24" s="208" t="s">
        <v>535</v>
      </c>
      <c r="NWG24" s="208" t="s">
        <v>535</v>
      </c>
      <c r="NWH24" s="208" t="s">
        <v>535</v>
      </c>
      <c r="NWI24" s="208" t="s">
        <v>535</v>
      </c>
      <c r="NWJ24" s="208" t="s">
        <v>535</v>
      </c>
      <c r="NWK24" s="208" t="s">
        <v>535</v>
      </c>
      <c r="NWL24" s="208" t="s">
        <v>535</v>
      </c>
      <c r="NWM24" s="208" t="s">
        <v>535</v>
      </c>
      <c r="NWN24" s="208" t="s">
        <v>535</v>
      </c>
      <c r="NWO24" s="208" t="s">
        <v>535</v>
      </c>
      <c r="NWP24" s="208" t="s">
        <v>535</v>
      </c>
      <c r="NWQ24" s="208" t="s">
        <v>535</v>
      </c>
      <c r="NWR24" s="208" t="s">
        <v>535</v>
      </c>
      <c r="NWS24" s="208" t="s">
        <v>535</v>
      </c>
      <c r="NWT24" s="208" t="s">
        <v>535</v>
      </c>
      <c r="NWU24" s="208" t="s">
        <v>535</v>
      </c>
      <c r="NWV24" s="208" t="s">
        <v>535</v>
      </c>
      <c r="NWW24" s="208" t="s">
        <v>535</v>
      </c>
      <c r="NWX24" s="208" t="s">
        <v>535</v>
      </c>
      <c r="NWY24" s="208" t="s">
        <v>535</v>
      </c>
      <c r="NWZ24" s="208" t="s">
        <v>535</v>
      </c>
      <c r="NXA24" s="208" t="s">
        <v>535</v>
      </c>
      <c r="NXB24" s="208" t="s">
        <v>535</v>
      </c>
      <c r="NXC24" s="208" t="s">
        <v>535</v>
      </c>
      <c r="NXD24" s="208" t="s">
        <v>535</v>
      </c>
      <c r="NXE24" s="208" t="s">
        <v>535</v>
      </c>
      <c r="NXF24" s="208" t="s">
        <v>535</v>
      </c>
      <c r="NXG24" s="208" t="s">
        <v>535</v>
      </c>
      <c r="NXH24" s="208" t="s">
        <v>535</v>
      </c>
      <c r="NXI24" s="208" t="s">
        <v>535</v>
      </c>
      <c r="NXJ24" s="208" t="s">
        <v>535</v>
      </c>
      <c r="NXK24" s="208" t="s">
        <v>535</v>
      </c>
      <c r="NXL24" s="208" t="s">
        <v>535</v>
      </c>
      <c r="NXM24" s="208" t="s">
        <v>535</v>
      </c>
      <c r="NXN24" s="208" t="s">
        <v>535</v>
      </c>
      <c r="NXO24" s="208" t="s">
        <v>535</v>
      </c>
      <c r="NXP24" s="208" t="s">
        <v>535</v>
      </c>
      <c r="NXQ24" s="208" t="s">
        <v>535</v>
      </c>
      <c r="NXR24" s="208" t="s">
        <v>535</v>
      </c>
      <c r="NXS24" s="208" t="s">
        <v>535</v>
      </c>
      <c r="NXT24" s="208" t="s">
        <v>535</v>
      </c>
      <c r="NXU24" s="208" t="s">
        <v>535</v>
      </c>
      <c r="NXV24" s="208" t="s">
        <v>535</v>
      </c>
      <c r="NXW24" s="208" t="s">
        <v>535</v>
      </c>
      <c r="NXX24" s="208" t="s">
        <v>535</v>
      </c>
      <c r="NXY24" s="208" t="s">
        <v>535</v>
      </c>
      <c r="NXZ24" s="208" t="s">
        <v>535</v>
      </c>
      <c r="NYA24" s="208" t="s">
        <v>535</v>
      </c>
      <c r="NYB24" s="208" t="s">
        <v>535</v>
      </c>
      <c r="NYC24" s="208" t="s">
        <v>535</v>
      </c>
      <c r="NYD24" s="208" t="s">
        <v>535</v>
      </c>
      <c r="NYE24" s="208" t="s">
        <v>535</v>
      </c>
      <c r="NYF24" s="208" t="s">
        <v>535</v>
      </c>
      <c r="NYG24" s="208" t="s">
        <v>535</v>
      </c>
      <c r="NYH24" s="208" t="s">
        <v>535</v>
      </c>
      <c r="NYI24" s="208" t="s">
        <v>535</v>
      </c>
      <c r="NYJ24" s="208" t="s">
        <v>535</v>
      </c>
      <c r="NYK24" s="208" t="s">
        <v>535</v>
      </c>
      <c r="NYL24" s="208" t="s">
        <v>535</v>
      </c>
      <c r="NYM24" s="208" t="s">
        <v>535</v>
      </c>
      <c r="NYN24" s="208" t="s">
        <v>535</v>
      </c>
      <c r="NYO24" s="208" t="s">
        <v>535</v>
      </c>
      <c r="NYP24" s="208" t="s">
        <v>535</v>
      </c>
      <c r="NYQ24" s="208" t="s">
        <v>535</v>
      </c>
      <c r="NYR24" s="208" t="s">
        <v>535</v>
      </c>
      <c r="NYS24" s="208" t="s">
        <v>535</v>
      </c>
      <c r="NYT24" s="208" t="s">
        <v>535</v>
      </c>
      <c r="NYU24" s="208" t="s">
        <v>535</v>
      </c>
      <c r="NYV24" s="208" t="s">
        <v>535</v>
      </c>
      <c r="NYW24" s="208" t="s">
        <v>535</v>
      </c>
      <c r="NYX24" s="208" t="s">
        <v>535</v>
      </c>
      <c r="NYY24" s="208" t="s">
        <v>535</v>
      </c>
      <c r="NYZ24" s="208" t="s">
        <v>535</v>
      </c>
      <c r="NZA24" s="208" t="s">
        <v>535</v>
      </c>
      <c r="NZB24" s="208" t="s">
        <v>535</v>
      </c>
      <c r="NZC24" s="208" t="s">
        <v>535</v>
      </c>
      <c r="NZD24" s="208" t="s">
        <v>535</v>
      </c>
      <c r="NZE24" s="208" t="s">
        <v>535</v>
      </c>
      <c r="NZF24" s="208" t="s">
        <v>535</v>
      </c>
      <c r="NZG24" s="208" t="s">
        <v>535</v>
      </c>
      <c r="NZH24" s="208" t="s">
        <v>535</v>
      </c>
      <c r="NZI24" s="208" t="s">
        <v>535</v>
      </c>
      <c r="NZJ24" s="208" t="s">
        <v>535</v>
      </c>
      <c r="NZK24" s="208" t="s">
        <v>535</v>
      </c>
      <c r="NZL24" s="208" t="s">
        <v>535</v>
      </c>
      <c r="NZM24" s="208" t="s">
        <v>535</v>
      </c>
      <c r="NZN24" s="208" t="s">
        <v>535</v>
      </c>
      <c r="NZO24" s="208" t="s">
        <v>535</v>
      </c>
      <c r="NZP24" s="208" t="s">
        <v>535</v>
      </c>
      <c r="NZQ24" s="208" t="s">
        <v>535</v>
      </c>
      <c r="NZR24" s="208" t="s">
        <v>535</v>
      </c>
      <c r="NZS24" s="208" t="s">
        <v>535</v>
      </c>
      <c r="NZT24" s="208" t="s">
        <v>535</v>
      </c>
      <c r="NZU24" s="208" t="s">
        <v>535</v>
      </c>
      <c r="NZV24" s="208" t="s">
        <v>535</v>
      </c>
      <c r="NZW24" s="208" t="s">
        <v>535</v>
      </c>
      <c r="NZX24" s="208" t="s">
        <v>535</v>
      </c>
      <c r="NZY24" s="208" t="s">
        <v>535</v>
      </c>
      <c r="NZZ24" s="208" t="s">
        <v>535</v>
      </c>
      <c r="OAA24" s="208" t="s">
        <v>535</v>
      </c>
      <c r="OAB24" s="208" t="s">
        <v>535</v>
      </c>
      <c r="OAC24" s="208" t="s">
        <v>535</v>
      </c>
      <c r="OAD24" s="208" t="s">
        <v>535</v>
      </c>
      <c r="OAE24" s="208" t="s">
        <v>535</v>
      </c>
      <c r="OAF24" s="208" t="s">
        <v>535</v>
      </c>
      <c r="OAG24" s="208" t="s">
        <v>535</v>
      </c>
      <c r="OAH24" s="208" t="s">
        <v>535</v>
      </c>
      <c r="OAI24" s="208" t="s">
        <v>535</v>
      </c>
      <c r="OAJ24" s="208" t="s">
        <v>535</v>
      </c>
      <c r="OAK24" s="208" t="s">
        <v>535</v>
      </c>
      <c r="OAL24" s="208" t="s">
        <v>535</v>
      </c>
      <c r="OAM24" s="208" t="s">
        <v>535</v>
      </c>
      <c r="OAN24" s="208" t="s">
        <v>535</v>
      </c>
      <c r="OAO24" s="208" t="s">
        <v>535</v>
      </c>
      <c r="OAP24" s="208" t="s">
        <v>535</v>
      </c>
      <c r="OAQ24" s="208" t="s">
        <v>535</v>
      </c>
      <c r="OAR24" s="208" t="s">
        <v>535</v>
      </c>
      <c r="OAS24" s="208" t="s">
        <v>535</v>
      </c>
      <c r="OAT24" s="208" t="s">
        <v>535</v>
      </c>
      <c r="OAU24" s="208" t="s">
        <v>535</v>
      </c>
      <c r="OAV24" s="208" t="s">
        <v>535</v>
      </c>
      <c r="OAW24" s="208" t="s">
        <v>535</v>
      </c>
      <c r="OAX24" s="208" t="s">
        <v>535</v>
      </c>
      <c r="OAY24" s="208" t="s">
        <v>535</v>
      </c>
      <c r="OAZ24" s="208" t="s">
        <v>535</v>
      </c>
      <c r="OBA24" s="208" t="s">
        <v>535</v>
      </c>
      <c r="OBB24" s="208" t="s">
        <v>535</v>
      </c>
      <c r="OBC24" s="208" t="s">
        <v>535</v>
      </c>
      <c r="OBD24" s="208" t="s">
        <v>535</v>
      </c>
      <c r="OBE24" s="208" t="s">
        <v>535</v>
      </c>
      <c r="OBF24" s="208" t="s">
        <v>535</v>
      </c>
      <c r="OBG24" s="208" t="s">
        <v>535</v>
      </c>
      <c r="OBH24" s="208" t="s">
        <v>535</v>
      </c>
      <c r="OBI24" s="208" t="s">
        <v>535</v>
      </c>
      <c r="OBJ24" s="208" t="s">
        <v>535</v>
      </c>
      <c r="OBK24" s="208" t="s">
        <v>535</v>
      </c>
      <c r="OBL24" s="208" t="s">
        <v>535</v>
      </c>
      <c r="OBM24" s="208" t="s">
        <v>535</v>
      </c>
      <c r="OBN24" s="208" t="s">
        <v>535</v>
      </c>
      <c r="OBO24" s="208" t="s">
        <v>535</v>
      </c>
      <c r="OBP24" s="208" t="s">
        <v>535</v>
      </c>
      <c r="OBQ24" s="208" t="s">
        <v>535</v>
      </c>
      <c r="OBR24" s="208" t="s">
        <v>535</v>
      </c>
      <c r="OBS24" s="208" t="s">
        <v>535</v>
      </c>
      <c r="OBT24" s="208" t="s">
        <v>535</v>
      </c>
      <c r="OBU24" s="208" t="s">
        <v>535</v>
      </c>
      <c r="OBV24" s="208" t="s">
        <v>535</v>
      </c>
      <c r="OBW24" s="208" t="s">
        <v>535</v>
      </c>
      <c r="OBX24" s="208" t="s">
        <v>535</v>
      </c>
      <c r="OBY24" s="208" t="s">
        <v>535</v>
      </c>
      <c r="OBZ24" s="208" t="s">
        <v>535</v>
      </c>
      <c r="OCA24" s="208" t="s">
        <v>535</v>
      </c>
      <c r="OCB24" s="208" t="s">
        <v>535</v>
      </c>
      <c r="OCC24" s="208" t="s">
        <v>535</v>
      </c>
      <c r="OCD24" s="208" t="s">
        <v>535</v>
      </c>
      <c r="OCE24" s="208" t="s">
        <v>535</v>
      </c>
      <c r="OCF24" s="208" t="s">
        <v>535</v>
      </c>
      <c r="OCG24" s="208" t="s">
        <v>535</v>
      </c>
      <c r="OCH24" s="208" t="s">
        <v>535</v>
      </c>
      <c r="OCI24" s="208" t="s">
        <v>535</v>
      </c>
      <c r="OCJ24" s="208" t="s">
        <v>535</v>
      </c>
      <c r="OCK24" s="208" t="s">
        <v>535</v>
      </c>
      <c r="OCL24" s="208" t="s">
        <v>535</v>
      </c>
      <c r="OCM24" s="208" t="s">
        <v>535</v>
      </c>
      <c r="OCN24" s="208" t="s">
        <v>535</v>
      </c>
      <c r="OCO24" s="208" t="s">
        <v>535</v>
      </c>
      <c r="OCP24" s="208" t="s">
        <v>535</v>
      </c>
      <c r="OCQ24" s="208" t="s">
        <v>535</v>
      </c>
      <c r="OCR24" s="208" t="s">
        <v>535</v>
      </c>
      <c r="OCS24" s="208" t="s">
        <v>535</v>
      </c>
      <c r="OCT24" s="208" t="s">
        <v>535</v>
      </c>
      <c r="OCU24" s="208" t="s">
        <v>535</v>
      </c>
      <c r="OCV24" s="208" t="s">
        <v>535</v>
      </c>
      <c r="OCW24" s="208" t="s">
        <v>535</v>
      </c>
      <c r="OCX24" s="208" t="s">
        <v>535</v>
      </c>
      <c r="OCY24" s="208" t="s">
        <v>535</v>
      </c>
      <c r="OCZ24" s="208" t="s">
        <v>535</v>
      </c>
      <c r="ODA24" s="208" t="s">
        <v>535</v>
      </c>
      <c r="ODB24" s="208" t="s">
        <v>535</v>
      </c>
      <c r="ODC24" s="208" t="s">
        <v>535</v>
      </c>
      <c r="ODD24" s="208" t="s">
        <v>535</v>
      </c>
      <c r="ODE24" s="208" t="s">
        <v>535</v>
      </c>
      <c r="ODF24" s="208" t="s">
        <v>535</v>
      </c>
      <c r="ODG24" s="208" t="s">
        <v>535</v>
      </c>
      <c r="ODH24" s="208" t="s">
        <v>535</v>
      </c>
      <c r="ODI24" s="208" t="s">
        <v>535</v>
      </c>
      <c r="ODJ24" s="208" t="s">
        <v>535</v>
      </c>
      <c r="ODK24" s="208" t="s">
        <v>535</v>
      </c>
      <c r="ODL24" s="208" t="s">
        <v>535</v>
      </c>
      <c r="ODM24" s="208" t="s">
        <v>535</v>
      </c>
      <c r="ODN24" s="208" t="s">
        <v>535</v>
      </c>
      <c r="ODO24" s="208" t="s">
        <v>535</v>
      </c>
      <c r="ODP24" s="208" t="s">
        <v>535</v>
      </c>
      <c r="ODQ24" s="208" t="s">
        <v>535</v>
      </c>
      <c r="ODR24" s="208" t="s">
        <v>535</v>
      </c>
      <c r="ODS24" s="208" t="s">
        <v>535</v>
      </c>
      <c r="ODT24" s="208" t="s">
        <v>535</v>
      </c>
      <c r="ODU24" s="208" t="s">
        <v>535</v>
      </c>
      <c r="ODV24" s="208" t="s">
        <v>535</v>
      </c>
      <c r="ODW24" s="208" t="s">
        <v>535</v>
      </c>
      <c r="ODX24" s="208" t="s">
        <v>535</v>
      </c>
      <c r="ODY24" s="208" t="s">
        <v>535</v>
      </c>
      <c r="ODZ24" s="208" t="s">
        <v>535</v>
      </c>
      <c r="OEA24" s="208" t="s">
        <v>535</v>
      </c>
      <c r="OEB24" s="208" t="s">
        <v>535</v>
      </c>
      <c r="OEC24" s="208" t="s">
        <v>535</v>
      </c>
      <c r="OED24" s="208" t="s">
        <v>535</v>
      </c>
      <c r="OEE24" s="208" t="s">
        <v>535</v>
      </c>
      <c r="OEF24" s="208" t="s">
        <v>535</v>
      </c>
      <c r="OEG24" s="208" t="s">
        <v>535</v>
      </c>
      <c r="OEH24" s="208" t="s">
        <v>535</v>
      </c>
      <c r="OEI24" s="208" t="s">
        <v>535</v>
      </c>
      <c r="OEJ24" s="208" t="s">
        <v>535</v>
      </c>
      <c r="OEK24" s="208" t="s">
        <v>535</v>
      </c>
      <c r="OEL24" s="208" t="s">
        <v>535</v>
      </c>
      <c r="OEM24" s="208" t="s">
        <v>535</v>
      </c>
      <c r="OEN24" s="208" t="s">
        <v>535</v>
      </c>
      <c r="OEO24" s="208" t="s">
        <v>535</v>
      </c>
      <c r="OEP24" s="208" t="s">
        <v>535</v>
      </c>
      <c r="OEQ24" s="208" t="s">
        <v>535</v>
      </c>
      <c r="OER24" s="208" t="s">
        <v>535</v>
      </c>
      <c r="OES24" s="208" t="s">
        <v>535</v>
      </c>
      <c r="OET24" s="208" t="s">
        <v>535</v>
      </c>
      <c r="OEU24" s="208" t="s">
        <v>535</v>
      </c>
      <c r="OEV24" s="208" t="s">
        <v>535</v>
      </c>
      <c r="OEW24" s="208" t="s">
        <v>535</v>
      </c>
      <c r="OEX24" s="208" t="s">
        <v>535</v>
      </c>
      <c r="OEY24" s="208" t="s">
        <v>535</v>
      </c>
      <c r="OEZ24" s="208" t="s">
        <v>535</v>
      </c>
      <c r="OFA24" s="208" t="s">
        <v>535</v>
      </c>
      <c r="OFB24" s="208" t="s">
        <v>535</v>
      </c>
      <c r="OFC24" s="208" t="s">
        <v>535</v>
      </c>
      <c r="OFD24" s="208" t="s">
        <v>535</v>
      </c>
      <c r="OFE24" s="208" t="s">
        <v>535</v>
      </c>
      <c r="OFF24" s="208" t="s">
        <v>535</v>
      </c>
      <c r="OFG24" s="208" t="s">
        <v>535</v>
      </c>
      <c r="OFH24" s="208" t="s">
        <v>535</v>
      </c>
      <c r="OFI24" s="208" t="s">
        <v>535</v>
      </c>
      <c r="OFJ24" s="208" t="s">
        <v>535</v>
      </c>
      <c r="OFK24" s="208" t="s">
        <v>535</v>
      </c>
      <c r="OFL24" s="208" t="s">
        <v>535</v>
      </c>
      <c r="OFM24" s="208" t="s">
        <v>535</v>
      </c>
      <c r="OFN24" s="208" t="s">
        <v>535</v>
      </c>
      <c r="OFO24" s="208" t="s">
        <v>535</v>
      </c>
      <c r="OFP24" s="208" t="s">
        <v>535</v>
      </c>
      <c r="OFQ24" s="208" t="s">
        <v>535</v>
      </c>
      <c r="OFR24" s="208" t="s">
        <v>535</v>
      </c>
      <c r="OFS24" s="208" t="s">
        <v>535</v>
      </c>
      <c r="OFT24" s="208" t="s">
        <v>535</v>
      </c>
      <c r="OFU24" s="208" t="s">
        <v>535</v>
      </c>
      <c r="OFV24" s="208" t="s">
        <v>535</v>
      </c>
      <c r="OFW24" s="208" t="s">
        <v>535</v>
      </c>
      <c r="OFX24" s="208" t="s">
        <v>535</v>
      </c>
      <c r="OFY24" s="208" t="s">
        <v>535</v>
      </c>
      <c r="OFZ24" s="208" t="s">
        <v>535</v>
      </c>
      <c r="OGA24" s="208" t="s">
        <v>535</v>
      </c>
      <c r="OGB24" s="208" t="s">
        <v>535</v>
      </c>
      <c r="OGC24" s="208" t="s">
        <v>535</v>
      </c>
      <c r="OGD24" s="208" t="s">
        <v>535</v>
      </c>
      <c r="OGE24" s="208" t="s">
        <v>535</v>
      </c>
      <c r="OGF24" s="208" t="s">
        <v>535</v>
      </c>
      <c r="OGG24" s="208" t="s">
        <v>535</v>
      </c>
      <c r="OGH24" s="208" t="s">
        <v>535</v>
      </c>
      <c r="OGI24" s="208" t="s">
        <v>535</v>
      </c>
      <c r="OGJ24" s="208" t="s">
        <v>535</v>
      </c>
      <c r="OGK24" s="208" t="s">
        <v>535</v>
      </c>
      <c r="OGL24" s="208" t="s">
        <v>535</v>
      </c>
      <c r="OGM24" s="208" t="s">
        <v>535</v>
      </c>
      <c r="OGN24" s="208" t="s">
        <v>535</v>
      </c>
      <c r="OGO24" s="208" t="s">
        <v>535</v>
      </c>
      <c r="OGP24" s="208" t="s">
        <v>535</v>
      </c>
      <c r="OGQ24" s="208" t="s">
        <v>535</v>
      </c>
      <c r="OGR24" s="208" t="s">
        <v>535</v>
      </c>
      <c r="OGS24" s="208" t="s">
        <v>535</v>
      </c>
      <c r="OGT24" s="208" t="s">
        <v>535</v>
      </c>
      <c r="OGU24" s="208" t="s">
        <v>535</v>
      </c>
      <c r="OGV24" s="208" t="s">
        <v>535</v>
      </c>
      <c r="OGW24" s="208" t="s">
        <v>535</v>
      </c>
      <c r="OGX24" s="208" t="s">
        <v>535</v>
      </c>
      <c r="OGY24" s="208" t="s">
        <v>535</v>
      </c>
      <c r="OGZ24" s="208" t="s">
        <v>535</v>
      </c>
      <c r="OHA24" s="208" t="s">
        <v>535</v>
      </c>
      <c r="OHB24" s="208" t="s">
        <v>535</v>
      </c>
      <c r="OHC24" s="208" t="s">
        <v>535</v>
      </c>
      <c r="OHD24" s="208" t="s">
        <v>535</v>
      </c>
      <c r="OHE24" s="208" t="s">
        <v>535</v>
      </c>
      <c r="OHF24" s="208" t="s">
        <v>535</v>
      </c>
      <c r="OHG24" s="208" t="s">
        <v>535</v>
      </c>
      <c r="OHH24" s="208" t="s">
        <v>535</v>
      </c>
      <c r="OHI24" s="208" t="s">
        <v>535</v>
      </c>
      <c r="OHJ24" s="208" t="s">
        <v>535</v>
      </c>
      <c r="OHK24" s="208" t="s">
        <v>535</v>
      </c>
      <c r="OHL24" s="208" t="s">
        <v>535</v>
      </c>
      <c r="OHM24" s="208" t="s">
        <v>535</v>
      </c>
      <c r="OHN24" s="208" t="s">
        <v>535</v>
      </c>
      <c r="OHO24" s="208" t="s">
        <v>535</v>
      </c>
      <c r="OHP24" s="208" t="s">
        <v>535</v>
      </c>
      <c r="OHQ24" s="208" t="s">
        <v>535</v>
      </c>
      <c r="OHR24" s="208" t="s">
        <v>535</v>
      </c>
      <c r="OHS24" s="208" t="s">
        <v>535</v>
      </c>
      <c r="OHT24" s="208" t="s">
        <v>535</v>
      </c>
      <c r="OHU24" s="208" t="s">
        <v>535</v>
      </c>
      <c r="OHV24" s="208" t="s">
        <v>535</v>
      </c>
      <c r="OHW24" s="208" t="s">
        <v>535</v>
      </c>
      <c r="OHX24" s="208" t="s">
        <v>535</v>
      </c>
      <c r="OHY24" s="208" t="s">
        <v>535</v>
      </c>
      <c r="OHZ24" s="208" t="s">
        <v>535</v>
      </c>
      <c r="OIA24" s="208" t="s">
        <v>535</v>
      </c>
      <c r="OIB24" s="208" t="s">
        <v>535</v>
      </c>
      <c r="OIC24" s="208" t="s">
        <v>535</v>
      </c>
      <c r="OID24" s="208" t="s">
        <v>535</v>
      </c>
      <c r="OIE24" s="208" t="s">
        <v>535</v>
      </c>
      <c r="OIF24" s="208" t="s">
        <v>535</v>
      </c>
      <c r="OIG24" s="208" t="s">
        <v>535</v>
      </c>
      <c r="OIH24" s="208" t="s">
        <v>535</v>
      </c>
      <c r="OII24" s="208" t="s">
        <v>535</v>
      </c>
      <c r="OIJ24" s="208" t="s">
        <v>535</v>
      </c>
      <c r="OIK24" s="208" t="s">
        <v>535</v>
      </c>
      <c r="OIL24" s="208" t="s">
        <v>535</v>
      </c>
      <c r="OIM24" s="208" t="s">
        <v>535</v>
      </c>
      <c r="OIN24" s="208" t="s">
        <v>535</v>
      </c>
      <c r="OIO24" s="208" t="s">
        <v>535</v>
      </c>
      <c r="OIP24" s="208" t="s">
        <v>535</v>
      </c>
      <c r="OIQ24" s="208" t="s">
        <v>535</v>
      </c>
      <c r="OIR24" s="208" t="s">
        <v>535</v>
      </c>
      <c r="OIS24" s="208" t="s">
        <v>535</v>
      </c>
      <c r="OIT24" s="208" t="s">
        <v>535</v>
      </c>
      <c r="OIU24" s="208" t="s">
        <v>535</v>
      </c>
      <c r="OIV24" s="208" t="s">
        <v>535</v>
      </c>
      <c r="OIW24" s="208" t="s">
        <v>535</v>
      </c>
      <c r="OIX24" s="208" t="s">
        <v>535</v>
      </c>
      <c r="OIY24" s="208" t="s">
        <v>535</v>
      </c>
      <c r="OIZ24" s="208" t="s">
        <v>535</v>
      </c>
      <c r="OJA24" s="208" t="s">
        <v>535</v>
      </c>
      <c r="OJB24" s="208" t="s">
        <v>535</v>
      </c>
      <c r="OJC24" s="208" t="s">
        <v>535</v>
      </c>
      <c r="OJD24" s="208" t="s">
        <v>535</v>
      </c>
      <c r="OJE24" s="208" t="s">
        <v>535</v>
      </c>
      <c r="OJF24" s="208" t="s">
        <v>535</v>
      </c>
      <c r="OJG24" s="208" t="s">
        <v>535</v>
      </c>
      <c r="OJH24" s="208" t="s">
        <v>535</v>
      </c>
      <c r="OJI24" s="208" t="s">
        <v>535</v>
      </c>
      <c r="OJJ24" s="208" t="s">
        <v>535</v>
      </c>
      <c r="OJK24" s="208" t="s">
        <v>535</v>
      </c>
      <c r="OJL24" s="208" t="s">
        <v>535</v>
      </c>
      <c r="OJM24" s="208" t="s">
        <v>535</v>
      </c>
      <c r="OJN24" s="208" t="s">
        <v>535</v>
      </c>
      <c r="OJO24" s="208" t="s">
        <v>535</v>
      </c>
      <c r="OJP24" s="208" t="s">
        <v>535</v>
      </c>
      <c r="OJQ24" s="208" t="s">
        <v>535</v>
      </c>
      <c r="OJR24" s="208" t="s">
        <v>535</v>
      </c>
      <c r="OJS24" s="208" t="s">
        <v>535</v>
      </c>
      <c r="OJT24" s="208" t="s">
        <v>535</v>
      </c>
      <c r="OJU24" s="208" t="s">
        <v>535</v>
      </c>
      <c r="OJV24" s="208" t="s">
        <v>535</v>
      </c>
      <c r="OJW24" s="208" t="s">
        <v>535</v>
      </c>
      <c r="OJX24" s="208" t="s">
        <v>535</v>
      </c>
      <c r="OJY24" s="208" t="s">
        <v>535</v>
      </c>
      <c r="OJZ24" s="208" t="s">
        <v>535</v>
      </c>
      <c r="OKA24" s="208" t="s">
        <v>535</v>
      </c>
      <c r="OKB24" s="208" t="s">
        <v>535</v>
      </c>
      <c r="OKC24" s="208" t="s">
        <v>535</v>
      </c>
      <c r="OKD24" s="208" t="s">
        <v>535</v>
      </c>
      <c r="OKE24" s="208" t="s">
        <v>535</v>
      </c>
      <c r="OKF24" s="208" t="s">
        <v>535</v>
      </c>
      <c r="OKG24" s="208" t="s">
        <v>535</v>
      </c>
      <c r="OKH24" s="208" t="s">
        <v>535</v>
      </c>
      <c r="OKI24" s="208" t="s">
        <v>535</v>
      </c>
      <c r="OKJ24" s="208" t="s">
        <v>535</v>
      </c>
      <c r="OKK24" s="208" t="s">
        <v>535</v>
      </c>
      <c r="OKL24" s="208" t="s">
        <v>535</v>
      </c>
      <c r="OKM24" s="208" t="s">
        <v>535</v>
      </c>
      <c r="OKN24" s="208" t="s">
        <v>535</v>
      </c>
      <c r="OKO24" s="208" t="s">
        <v>535</v>
      </c>
      <c r="OKP24" s="208" t="s">
        <v>535</v>
      </c>
      <c r="OKQ24" s="208" t="s">
        <v>535</v>
      </c>
      <c r="OKR24" s="208" t="s">
        <v>535</v>
      </c>
      <c r="OKS24" s="208" t="s">
        <v>535</v>
      </c>
      <c r="OKT24" s="208" t="s">
        <v>535</v>
      </c>
      <c r="OKU24" s="208" t="s">
        <v>535</v>
      </c>
      <c r="OKV24" s="208" t="s">
        <v>535</v>
      </c>
      <c r="OKW24" s="208" t="s">
        <v>535</v>
      </c>
      <c r="OKX24" s="208" t="s">
        <v>535</v>
      </c>
      <c r="OKY24" s="208" t="s">
        <v>535</v>
      </c>
      <c r="OKZ24" s="208" t="s">
        <v>535</v>
      </c>
      <c r="OLA24" s="208" t="s">
        <v>535</v>
      </c>
      <c r="OLB24" s="208" t="s">
        <v>535</v>
      </c>
      <c r="OLC24" s="208" t="s">
        <v>535</v>
      </c>
      <c r="OLD24" s="208" t="s">
        <v>535</v>
      </c>
      <c r="OLE24" s="208" t="s">
        <v>535</v>
      </c>
      <c r="OLF24" s="208" t="s">
        <v>535</v>
      </c>
      <c r="OLG24" s="208" t="s">
        <v>535</v>
      </c>
      <c r="OLH24" s="208" t="s">
        <v>535</v>
      </c>
      <c r="OLI24" s="208" t="s">
        <v>535</v>
      </c>
      <c r="OLJ24" s="208" t="s">
        <v>535</v>
      </c>
      <c r="OLK24" s="208" t="s">
        <v>535</v>
      </c>
      <c r="OLL24" s="208" t="s">
        <v>535</v>
      </c>
      <c r="OLM24" s="208" t="s">
        <v>535</v>
      </c>
      <c r="OLN24" s="208" t="s">
        <v>535</v>
      </c>
      <c r="OLO24" s="208" t="s">
        <v>535</v>
      </c>
      <c r="OLP24" s="208" t="s">
        <v>535</v>
      </c>
      <c r="OLQ24" s="208" t="s">
        <v>535</v>
      </c>
      <c r="OLR24" s="208" t="s">
        <v>535</v>
      </c>
      <c r="OLS24" s="208" t="s">
        <v>535</v>
      </c>
      <c r="OLT24" s="208" t="s">
        <v>535</v>
      </c>
      <c r="OLU24" s="208" t="s">
        <v>535</v>
      </c>
      <c r="OLV24" s="208" t="s">
        <v>535</v>
      </c>
      <c r="OLW24" s="208" t="s">
        <v>535</v>
      </c>
      <c r="OLX24" s="208" t="s">
        <v>535</v>
      </c>
      <c r="OLY24" s="208" t="s">
        <v>535</v>
      </c>
      <c r="OLZ24" s="208" t="s">
        <v>535</v>
      </c>
      <c r="OMA24" s="208" t="s">
        <v>535</v>
      </c>
      <c r="OMB24" s="208" t="s">
        <v>535</v>
      </c>
      <c r="OMC24" s="208" t="s">
        <v>535</v>
      </c>
      <c r="OMD24" s="208" t="s">
        <v>535</v>
      </c>
      <c r="OME24" s="208" t="s">
        <v>535</v>
      </c>
      <c r="OMF24" s="208" t="s">
        <v>535</v>
      </c>
      <c r="OMG24" s="208" t="s">
        <v>535</v>
      </c>
      <c r="OMH24" s="208" t="s">
        <v>535</v>
      </c>
      <c r="OMI24" s="208" t="s">
        <v>535</v>
      </c>
      <c r="OMJ24" s="208" t="s">
        <v>535</v>
      </c>
      <c r="OMK24" s="208" t="s">
        <v>535</v>
      </c>
      <c r="OML24" s="208" t="s">
        <v>535</v>
      </c>
      <c r="OMM24" s="208" t="s">
        <v>535</v>
      </c>
      <c r="OMN24" s="208" t="s">
        <v>535</v>
      </c>
      <c r="OMO24" s="208" t="s">
        <v>535</v>
      </c>
      <c r="OMP24" s="208" t="s">
        <v>535</v>
      </c>
      <c r="OMQ24" s="208" t="s">
        <v>535</v>
      </c>
      <c r="OMR24" s="208" t="s">
        <v>535</v>
      </c>
      <c r="OMS24" s="208" t="s">
        <v>535</v>
      </c>
      <c r="OMT24" s="208" t="s">
        <v>535</v>
      </c>
      <c r="OMU24" s="208" t="s">
        <v>535</v>
      </c>
      <c r="OMV24" s="208" t="s">
        <v>535</v>
      </c>
      <c r="OMW24" s="208" t="s">
        <v>535</v>
      </c>
      <c r="OMX24" s="208" t="s">
        <v>535</v>
      </c>
      <c r="OMY24" s="208" t="s">
        <v>535</v>
      </c>
      <c r="OMZ24" s="208" t="s">
        <v>535</v>
      </c>
      <c r="ONA24" s="208" t="s">
        <v>535</v>
      </c>
      <c r="ONB24" s="208" t="s">
        <v>535</v>
      </c>
      <c r="ONC24" s="208" t="s">
        <v>535</v>
      </c>
      <c r="OND24" s="208" t="s">
        <v>535</v>
      </c>
      <c r="ONE24" s="208" t="s">
        <v>535</v>
      </c>
      <c r="ONF24" s="208" t="s">
        <v>535</v>
      </c>
      <c r="ONG24" s="208" t="s">
        <v>535</v>
      </c>
      <c r="ONH24" s="208" t="s">
        <v>535</v>
      </c>
      <c r="ONI24" s="208" t="s">
        <v>535</v>
      </c>
      <c r="ONJ24" s="208" t="s">
        <v>535</v>
      </c>
      <c r="ONK24" s="208" t="s">
        <v>535</v>
      </c>
      <c r="ONL24" s="208" t="s">
        <v>535</v>
      </c>
      <c r="ONM24" s="208" t="s">
        <v>535</v>
      </c>
      <c r="ONN24" s="208" t="s">
        <v>535</v>
      </c>
      <c r="ONO24" s="208" t="s">
        <v>535</v>
      </c>
      <c r="ONP24" s="208" t="s">
        <v>535</v>
      </c>
      <c r="ONQ24" s="208" t="s">
        <v>535</v>
      </c>
      <c r="ONR24" s="208" t="s">
        <v>535</v>
      </c>
      <c r="ONS24" s="208" t="s">
        <v>535</v>
      </c>
      <c r="ONT24" s="208" t="s">
        <v>535</v>
      </c>
      <c r="ONU24" s="208" t="s">
        <v>535</v>
      </c>
      <c r="ONV24" s="208" t="s">
        <v>535</v>
      </c>
      <c r="ONW24" s="208" t="s">
        <v>535</v>
      </c>
      <c r="ONX24" s="208" t="s">
        <v>535</v>
      </c>
      <c r="ONY24" s="208" t="s">
        <v>535</v>
      </c>
      <c r="ONZ24" s="208" t="s">
        <v>535</v>
      </c>
      <c r="OOA24" s="208" t="s">
        <v>535</v>
      </c>
      <c r="OOB24" s="208" t="s">
        <v>535</v>
      </c>
      <c r="OOC24" s="208" t="s">
        <v>535</v>
      </c>
      <c r="OOD24" s="208" t="s">
        <v>535</v>
      </c>
      <c r="OOE24" s="208" t="s">
        <v>535</v>
      </c>
      <c r="OOF24" s="208" t="s">
        <v>535</v>
      </c>
      <c r="OOG24" s="208" t="s">
        <v>535</v>
      </c>
      <c r="OOH24" s="208" t="s">
        <v>535</v>
      </c>
      <c r="OOI24" s="208" t="s">
        <v>535</v>
      </c>
      <c r="OOJ24" s="208" t="s">
        <v>535</v>
      </c>
      <c r="OOK24" s="208" t="s">
        <v>535</v>
      </c>
      <c r="OOL24" s="208" t="s">
        <v>535</v>
      </c>
      <c r="OOM24" s="208" t="s">
        <v>535</v>
      </c>
      <c r="OON24" s="208" t="s">
        <v>535</v>
      </c>
      <c r="OOO24" s="208" t="s">
        <v>535</v>
      </c>
      <c r="OOP24" s="208" t="s">
        <v>535</v>
      </c>
      <c r="OOQ24" s="208" t="s">
        <v>535</v>
      </c>
      <c r="OOR24" s="208" t="s">
        <v>535</v>
      </c>
      <c r="OOS24" s="208" t="s">
        <v>535</v>
      </c>
      <c r="OOT24" s="208" t="s">
        <v>535</v>
      </c>
      <c r="OOU24" s="208" t="s">
        <v>535</v>
      </c>
      <c r="OOV24" s="208" t="s">
        <v>535</v>
      </c>
      <c r="OOW24" s="208" t="s">
        <v>535</v>
      </c>
      <c r="OOX24" s="208" t="s">
        <v>535</v>
      </c>
      <c r="OOY24" s="208" t="s">
        <v>535</v>
      </c>
      <c r="OOZ24" s="208" t="s">
        <v>535</v>
      </c>
      <c r="OPA24" s="208" t="s">
        <v>535</v>
      </c>
      <c r="OPB24" s="208" t="s">
        <v>535</v>
      </c>
      <c r="OPC24" s="208" t="s">
        <v>535</v>
      </c>
      <c r="OPD24" s="208" t="s">
        <v>535</v>
      </c>
      <c r="OPE24" s="208" t="s">
        <v>535</v>
      </c>
      <c r="OPF24" s="208" t="s">
        <v>535</v>
      </c>
      <c r="OPG24" s="208" t="s">
        <v>535</v>
      </c>
      <c r="OPH24" s="208" t="s">
        <v>535</v>
      </c>
      <c r="OPI24" s="208" t="s">
        <v>535</v>
      </c>
      <c r="OPJ24" s="208" t="s">
        <v>535</v>
      </c>
      <c r="OPK24" s="208" t="s">
        <v>535</v>
      </c>
      <c r="OPL24" s="208" t="s">
        <v>535</v>
      </c>
      <c r="OPM24" s="208" t="s">
        <v>535</v>
      </c>
      <c r="OPN24" s="208" t="s">
        <v>535</v>
      </c>
      <c r="OPO24" s="208" t="s">
        <v>535</v>
      </c>
      <c r="OPP24" s="208" t="s">
        <v>535</v>
      </c>
      <c r="OPQ24" s="208" t="s">
        <v>535</v>
      </c>
      <c r="OPR24" s="208" t="s">
        <v>535</v>
      </c>
      <c r="OPS24" s="208" t="s">
        <v>535</v>
      </c>
      <c r="OPT24" s="208" t="s">
        <v>535</v>
      </c>
      <c r="OPU24" s="208" t="s">
        <v>535</v>
      </c>
      <c r="OPV24" s="208" t="s">
        <v>535</v>
      </c>
      <c r="OPW24" s="208" t="s">
        <v>535</v>
      </c>
      <c r="OPX24" s="208" t="s">
        <v>535</v>
      </c>
      <c r="OPY24" s="208" t="s">
        <v>535</v>
      </c>
      <c r="OPZ24" s="208" t="s">
        <v>535</v>
      </c>
      <c r="OQA24" s="208" t="s">
        <v>535</v>
      </c>
      <c r="OQB24" s="208" t="s">
        <v>535</v>
      </c>
      <c r="OQC24" s="208" t="s">
        <v>535</v>
      </c>
      <c r="OQD24" s="208" t="s">
        <v>535</v>
      </c>
      <c r="OQE24" s="208" t="s">
        <v>535</v>
      </c>
      <c r="OQF24" s="208" t="s">
        <v>535</v>
      </c>
      <c r="OQG24" s="208" t="s">
        <v>535</v>
      </c>
      <c r="OQH24" s="208" t="s">
        <v>535</v>
      </c>
      <c r="OQI24" s="208" t="s">
        <v>535</v>
      </c>
      <c r="OQJ24" s="208" t="s">
        <v>535</v>
      </c>
      <c r="OQK24" s="208" t="s">
        <v>535</v>
      </c>
      <c r="OQL24" s="208" t="s">
        <v>535</v>
      </c>
      <c r="OQM24" s="208" t="s">
        <v>535</v>
      </c>
      <c r="OQN24" s="208" t="s">
        <v>535</v>
      </c>
      <c r="OQO24" s="208" t="s">
        <v>535</v>
      </c>
      <c r="OQP24" s="208" t="s">
        <v>535</v>
      </c>
      <c r="OQQ24" s="208" t="s">
        <v>535</v>
      </c>
      <c r="OQR24" s="208" t="s">
        <v>535</v>
      </c>
      <c r="OQS24" s="208" t="s">
        <v>535</v>
      </c>
      <c r="OQT24" s="208" t="s">
        <v>535</v>
      </c>
      <c r="OQU24" s="208" t="s">
        <v>535</v>
      </c>
      <c r="OQV24" s="208" t="s">
        <v>535</v>
      </c>
      <c r="OQW24" s="208" t="s">
        <v>535</v>
      </c>
      <c r="OQX24" s="208" t="s">
        <v>535</v>
      </c>
      <c r="OQY24" s="208" t="s">
        <v>535</v>
      </c>
      <c r="OQZ24" s="208" t="s">
        <v>535</v>
      </c>
      <c r="ORA24" s="208" t="s">
        <v>535</v>
      </c>
      <c r="ORB24" s="208" t="s">
        <v>535</v>
      </c>
      <c r="ORC24" s="208" t="s">
        <v>535</v>
      </c>
      <c r="ORD24" s="208" t="s">
        <v>535</v>
      </c>
      <c r="ORE24" s="208" t="s">
        <v>535</v>
      </c>
      <c r="ORF24" s="208" t="s">
        <v>535</v>
      </c>
      <c r="ORG24" s="208" t="s">
        <v>535</v>
      </c>
      <c r="ORH24" s="208" t="s">
        <v>535</v>
      </c>
      <c r="ORI24" s="208" t="s">
        <v>535</v>
      </c>
      <c r="ORJ24" s="208" t="s">
        <v>535</v>
      </c>
      <c r="ORK24" s="208" t="s">
        <v>535</v>
      </c>
      <c r="ORL24" s="208" t="s">
        <v>535</v>
      </c>
      <c r="ORM24" s="208" t="s">
        <v>535</v>
      </c>
      <c r="ORN24" s="208" t="s">
        <v>535</v>
      </c>
      <c r="ORO24" s="208" t="s">
        <v>535</v>
      </c>
      <c r="ORP24" s="208" t="s">
        <v>535</v>
      </c>
      <c r="ORQ24" s="208" t="s">
        <v>535</v>
      </c>
      <c r="ORR24" s="208" t="s">
        <v>535</v>
      </c>
      <c r="ORS24" s="208" t="s">
        <v>535</v>
      </c>
      <c r="ORT24" s="208" t="s">
        <v>535</v>
      </c>
      <c r="ORU24" s="208" t="s">
        <v>535</v>
      </c>
      <c r="ORV24" s="208" t="s">
        <v>535</v>
      </c>
      <c r="ORW24" s="208" t="s">
        <v>535</v>
      </c>
      <c r="ORX24" s="208" t="s">
        <v>535</v>
      </c>
      <c r="ORY24" s="208" t="s">
        <v>535</v>
      </c>
      <c r="ORZ24" s="208" t="s">
        <v>535</v>
      </c>
      <c r="OSA24" s="208" t="s">
        <v>535</v>
      </c>
      <c r="OSB24" s="208" t="s">
        <v>535</v>
      </c>
      <c r="OSC24" s="208" t="s">
        <v>535</v>
      </c>
      <c r="OSD24" s="208" t="s">
        <v>535</v>
      </c>
      <c r="OSE24" s="208" t="s">
        <v>535</v>
      </c>
      <c r="OSF24" s="208" t="s">
        <v>535</v>
      </c>
      <c r="OSG24" s="208" t="s">
        <v>535</v>
      </c>
      <c r="OSH24" s="208" t="s">
        <v>535</v>
      </c>
      <c r="OSI24" s="208" t="s">
        <v>535</v>
      </c>
      <c r="OSJ24" s="208" t="s">
        <v>535</v>
      </c>
      <c r="OSK24" s="208" t="s">
        <v>535</v>
      </c>
      <c r="OSL24" s="208" t="s">
        <v>535</v>
      </c>
      <c r="OSM24" s="208" t="s">
        <v>535</v>
      </c>
      <c r="OSN24" s="208" t="s">
        <v>535</v>
      </c>
      <c r="OSO24" s="208" t="s">
        <v>535</v>
      </c>
      <c r="OSP24" s="208" t="s">
        <v>535</v>
      </c>
      <c r="OSQ24" s="208" t="s">
        <v>535</v>
      </c>
      <c r="OSR24" s="208" t="s">
        <v>535</v>
      </c>
      <c r="OSS24" s="208" t="s">
        <v>535</v>
      </c>
      <c r="OST24" s="208" t="s">
        <v>535</v>
      </c>
      <c r="OSU24" s="208" t="s">
        <v>535</v>
      </c>
      <c r="OSV24" s="208" t="s">
        <v>535</v>
      </c>
      <c r="OSW24" s="208" t="s">
        <v>535</v>
      </c>
      <c r="OSX24" s="208" t="s">
        <v>535</v>
      </c>
      <c r="OSY24" s="208" t="s">
        <v>535</v>
      </c>
      <c r="OSZ24" s="208" t="s">
        <v>535</v>
      </c>
      <c r="OTA24" s="208" t="s">
        <v>535</v>
      </c>
      <c r="OTB24" s="208" t="s">
        <v>535</v>
      </c>
      <c r="OTC24" s="208" t="s">
        <v>535</v>
      </c>
      <c r="OTD24" s="208" t="s">
        <v>535</v>
      </c>
      <c r="OTE24" s="208" t="s">
        <v>535</v>
      </c>
      <c r="OTF24" s="208" t="s">
        <v>535</v>
      </c>
      <c r="OTG24" s="208" t="s">
        <v>535</v>
      </c>
      <c r="OTH24" s="208" t="s">
        <v>535</v>
      </c>
      <c r="OTI24" s="208" t="s">
        <v>535</v>
      </c>
      <c r="OTJ24" s="208" t="s">
        <v>535</v>
      </c>
      <c r="OTK24" s="208" t="s">
        <v>535</v>
      </c>
      <c r="OTL24" s="208" t="s">
        <v>535</v>
      </c>
      <c r="OTM24" s="208" t="s">
        <v>535</v>
      </c>
      <c r="OTN24" s="208" t="s">
        <v>535</v>
      </c>
      <c r="OTO24" s="208" t="s">
        <v>535</v>
      </c>
      <c r="OTP24" s="208" t="s">
        <v>535</v>
      </c>
      <c r="OTQ24" s="208" t="s">
        <v>535</v>
      </c>
      <c r="OTR24" s="208" t="s">
        <v>535</v>
      </c>
      <c r="OTS24" s="208" t="s">
        <v>535</v>
      </c>
      <c r="OTT24" s="208" t="s">
        <v>535</v>
      </c>
      <c r="OTU24" s="208" t="s">
        <v>535</v>
      </c>
      <c r="OTV24" s="208" t="s">
        <v>535</v>
      </c>
      <c r="OTW24" s="208" t="s">
        <v>535</v>
      </c>
      <c r="OTX24" s="208" t="s">
        <v>535</v>
      </c>
      <c r="OTY24" s="208" t="s">
        <v>535</v>
      </c>
      <c r="OTZ24" s="208" t="s">
        <v>535</v>
      </c>
      <c r="OUA24" s="208" t="s">
        <v>535</v>
      </c>
      <c r="OUB24" s="208" t="s">
        <v>535</v>
      </c>
      <c r="OUC24" s="208" t="s">
        <v>535</v>
      </c>
      <c r="OUD24" s="208" t="s">
        <v>535</v>
      </c>
      <c r="OUE24" s="208" t="s">
        <v>535</v>
      </c>
      <c r="OUF24" s="208" t="s">
        <v>535</v>
      </c>
      <c r="OUG24" s="208" t="s">
        <v>535</v>
      </c>
      <c r="OUH24" s="208" t="s">
        <v>535</v>
      </c>
      <c r="OUI24" s="208" t="s">
        <v>535</v>
      </c>
      <c r="OUJ24" s="208" t="s">
        <v>535</v>
      </c>
      <c r="OUK24" s="208" t="s">
        <v>535</v>
      </c>
      <c r="OUL24" s="208" t="s">
        <v>535</v>
      </c>
      <c r="OUM24" s="208" t="s">
        <v>535</v>
      </c>
      <c r="OUN24" s="208" t="s">
        <v>535</v>
      </c>
      <c r="OUO24" s="208" t="s">
        <v>535</v>
      </c>
      <c r="OUP24" s="208" t="s">
        <v>535</v>
      </c>
      <c r="OUQ24" s="208" t="s">
        <v>535</v>
      </c>
      <c r="OUR24" s="208" t="s">
        <v>535</v>
      </c>
      <c r="OUS24" s="208" t="s">
        <v>535</v>
      </c>
      <c r="OUT24" s="208" t="s">
        <v>535</v>
      </c>
      <c r="OUU24" s="208" t="s">
        <v>535</v>
      </c>
      <c r="OUV24" s="208" t="s">
        <v>535</v>
      </c>
      <c r="OUW24" s="208" t="s">
        <v>535</v>
      </c>
      <c r="OUX24" s="208" t="s">
        <v>535</v>
      </c>
      <c r="OUY24" s="208" t="s">
        <v>535</v>
      </c>
      <c r="OUZ24" s="208" t="s">
        <v>535</v>
      </c>
      <c r="OVA24" s="208" t="s">
        <v>535</v>
      </c>
      <c r="OVB24" s="208" t="s">
        <v>535</v>
      </c>
      <c r="OVC24" s="208" t="s">
        <v>535</v>
      </c>
      <c r="OVD24" s="208" t="s">
        <v>535</v>
      </c>
      <c r="OVE24" s="208" t="s">
        <v>535</v>
      </c>
      <c r="OVF24" s="208" t="s">
        <v>535</v>
      </c>
      <c r="OVG24" s="208" t="s">
        <v>535</v>
      </c>
      <c r="OVH24" s="208" t="s">
        <v>535</v>
      </c>
      <c r="OVI24" s="208" t="s">
        <v>535</v>
      </c>
      <c r="OVJ24" s="208" t="s">
        <v>535</v>
      </c>
      <c r="OVK24" s="208" t="s">
        <v>535</v>
      </c>
      <c r="OVL24" s="208" t="s">
        <v>535</v>
      </c>
      <c r="OVM24" s="208" t="s">
        <v>535</v>
      </c>
      <c r="OVN24" s="208" t="s">
        <v>535</v>
      </c>
      <c r="OVO24" s="208" t="s">
        <v>535</v>
      </c>
      <c r="OVP24" s="208" t="s">
        <v>535</v>
      </c>
      <c r="OVQ24" s="208" t="s">
        <v>535</v>
      </c>
      <c r="OVR24" s="208" t="s">
        <v>535</v>
      </c>
      <c r="OVS24" s="208" t="s">
        <v>535</v>
      </c>
      <c r="OVT24" s="208" t="s">
        <v>535</v>
      </c>
      <c r="OVU24" s="208" t="s">
        <v>535</v>
      </c>
      <c r="OVV24" s="208" t="s">
        <v>535</v>
      </c>
      <c r="OVW24" s="208" t="s">
        <v>535</v>
      </c>
      <c r="OVX24" s="208" t="s">
        <v>535</v>
      </c>
      <c r="OVY24" s="208" t="s">
        <v>535</v>
      </c>
      <c r="OVZ24" s="208" t="s">
        <v>535</v>
      </c>
      <c r="OWA24" s="208" t="s">
        <v>535</v>
      </c>
      <c r="OWB24" s="208" t="s">
        <v>535</v>
      </c>
      <c r="OWC24" s="208" t="s">
        <v>535</v>
      </c>
      <c r="OWD24" s="208" t="s">
        <v>535</v>
      </c>
      <c r="OWE24" s="208" t="s">
        <v>535</v>
      </c>
      <c r="OWF24" s="208" t="s">
        <v>535</v>
      </c>
      <c r="OWG24" s="208" t="s">
        <v>535</v>
      </c>
      <c r="OWH24" s="208" t="s">
        <v>535</v>
      </c>
      <c r="OWI24" s="208" t="s">
        <v>535</v>
      </c>
      <c r="OWJ24" s="208" t="s">
        <v>535</v>
      </c>
      <c r="OWK24" s="208" t="s">
        <v>535</v>
      </c>
      <c r="OWL24" s="208" t="s">
        <v>535</v>
      </c>
      <c r="OWM24" s="208" t="s">
        <v>535</v>
      </c>
      <c r="OWN24" s="208" t="s">
        <v>535</v>
      </c>
      <c r="OWO24" s="208" t="s">
        <v>535</v>
      </c>
      <c r="OWP24" s="208" t="s">
        <v>535</v>
      </c>
      <c r="OWQ24" s="208" t="s">
        <v>535</v>
      </c>
      <c r="OWR24" s="208" t="s">
        <v>535</v>
      </c>
      <c r="OWS24" s="208" t="s">
        <v>535</v>
      </c>
      <c r="OWT24" s="208" t="s">
        <v>535</v>
      </c>
      <c r="OWU24" s="208" t="s">
        <v>535</v>
      </c>
      <c r="OWV24" s="208" t="s">
        <v>535</v>
      </c>
      <c r="OWW24" s="208" t="s">
        <v>535</v>
      </c>
      <c r="OWX24" s="208" t="s">
        <v>535</v>
      </c>
      <c r="OWY24" s="208" t="s">
        <v>535</v>
      </c>
      <c r="OWZ24" s="208" t="s">
        <v>535</v>
      </c>
      <c r="OXA24" s="208" t="s">
        <v>535</v>
      </c>
      <c r="OXB24" s="208" t="s">
        <v>535</v>
      </c>
      <c r="OXC24" s="208" t="s">
        <v>535</v>
      </c>
      <c r="OXD24" s="208" t="s">
        <v>535</v>
      </c>
      <c r="OXE24" s="208" t="s">
        <v>535</v>
      </c>
      <c r="OXF24" s="208" t="s">
        <v>535</v>
      </c>
      <c r="OXG24" s="208" t="s">
        <v>535</v>
      </c>
      <c r="OXH24" s="208" t="s">
        <v>535</v>
      </c>
      <c r="OXI24" s="208" t="s">
        <v>535</v>
      </c>
      <c r="OXJ24" s="208" t="s">
        <v>535</v>
      </c>
      <c r="OXK24" s="208" t="s">
        <v>535</v>
      </c>
      <c r="OXL24" s="208" t="s">
        <v>535</v>
      </c>
      <c r="OXM24" s="208" t="s">
        <v>535</v>
      </c>
      <c r="OXN24" s="208" t="s">
        <v>535</v>
      </c>
      <c r="OXO24" s="208" t="s">
        <v>535</v>
      </c>
      <c r="OXP24" s="208" t="s">
        <v>535</v>
      </c>
      <c r="OXQ24" s="208" t="s">
        <v>535</v>
      </c>
      <c r="OXR24" s="208" t="s">
        <v>535</v>
      </c>
      <c r="OXS24" s="208" t="s">
        <v>535</v>
      </c>
      <c r="OXT24" s="208" t="s">
        <v>535</v>
      </c>
      <c r="OXU24" s="208" t="s">
        <v>535</v>
      </c>
      <c r="OXV24" s="208" t="s">
        <v>535</v>
      </c>
      <c r="OXW24" s="208" t="s">
        <v>535</v>
      </c>
      <c r="OXX24" s="208" t="s">
        <v>535</v>
      </c>
      <c r="OXY24" s="208" t="s">
        <v>535</v>
      </c>
      <c r="OXZ24" s="208" t="s">
        <v>535</v>
      </c>
      <c r="OYA24" s="208" t="s">
        <v>535</v>
      </c>
      <c r="OYB24" s="208" t="s">
        <v>535</v>
      </c>
      <c r="OYC24" s="208" t="s">
        <v>535</v>
      </c>
      <c r="OYD24" s="208" t="s">
        <v>535</v>
      </c>
      <c r="OYE24" s="208" t="s">
        <v>535</v>
      </c>
      <c r="OYF24" s="208" t="s">
        <v>535</v>
      </c>
      <c r="OYG24" s="208" t="s">
        <v>535</v>
      </c>
      <c r="OYH24" s="208" t="s">
        <v>535</v>
      </c>
      <c r="OYI24" s="208" t="s">
        <v>535</v>
      </c>
      <c r="OYJ24" s="208" t="s">
        <v>535</v>
      </c>
      <c r="OYK24" s="208" t="s">
        <v>535</v>
      </c>
      <c r="OYL24" s="208" t="s">
        <v>535</v>
      </c>
      <c r="OYM24" s="208" t="s">
        <v>535</v>
      </c>
      <c r="OYN24" s="208" t="s">
        <v>535</v>
      </c>
      <c r="OYO24" s="208" t="s">
        <v>535</v>
      </c>
      <c r="OYP24" s="208" t="s">
        <v>535</v>
      </c>
      <c r="OYQ24" s="208" t="s">
        <v>535</v>
      </c>
      <c r="OYR24" s="208" t="s">
        <v>535</v>
      </c>
      <c r="OYS24" s="208" t="s">
        <v>535</v>
      </c>
      <c r="OYT24" s="208" t="s">
        <v>535</v>
      </c>
      <c r="OYU24" s="208" t="s">
        <v>535</v>
      </c>
      <c r="OYV24" s="208" t="s">
        <v>535</v>
      </c>
      <c r="OYW24" s="208" t="s">
        <v>535</v>
      </c>
      <c r="OYX24" s="208" t="s">
        <v>535</v>
      </c>
      <c r="OYY24" s="208" t="s">
        <v>535</v>
      </c>
      <c r="OYZ24" s="208" t="s">
        <v>535</v>
      </c>
      <c r="OZA24" s="208" t="s">
        <v>535</v>
      </c>
      <c r="OZB24" s="208" t="s">
        <v>535</v>
      </c>
      <c r="OZC24" s="208" t="s">
        <v>535</v>
      </c>
      <c r="OZD24" s="208" t="s">
        <v>535</v>
      </c>
      <c r="OZE24" s="208" t="s">
        <v>535</v>
      </c>
      <c r="OZF24" s="208" t="s">
        <v>535</v>
      </c>
      <c r="OZG24" s="208" t="s">
        <v>535</v>
      </c>
      <c r="OZH24" s="208" t="s">
        <v>535</v>
      </c>
      <c r="OZI24" s="208" t="s">
        <v>535</v>
      </c>
      <c r="OZJ24" s="208" t="s">
        <v>535</v>
      </c>
      <c r="OZK24" s="208" t="s">
        <v>535</v>
      </c>
      <c r="OZL24" s="208" t="s">
        <v>535</v>
      </c>
      <c r="OZM24" s="208" t="s">
        <v>535</v>
      </c>
      <c r="OZN24" s="208" t="s">
        <v>535</v>
      </c>
      <c r="OZO24" s="208" t="s">
        <v>535</v>
      </c>
      <c r="OZP24" s="208" t="s">
        <v>535</v>
      </c>
      <c r="OZQ24" s="208" t="s">
        <v>535</v>
      </c>
      <c r="OZR24" s="208" t="s">
        <v>535</v>
      </c>
      <c r="OZS24" s="208" t="s">
        <v>535</v>
      </c>
      <c r="OZT24" s="208" t="s">
        <v>535</v>
      </c>
      <c r="OZU24" s="208" t="s">
        <v>535</v>
      </c>
      <c r="OZV24" s="208" t="s">
        <v>535</v>
      </c>
      <c r="OZW24" s="208" t="s">
        <v>535</v>
      </c>
      <c r="OZX24" s="208" t="s">
        <v>535</v>
      </c>
      <c r="OZY24" s="208" t="s">
        <v>535</v>
      </c>
      <c r="OZZ24" s="208" t="s">
        <v>535</v>
      </c>
      <c r="PAA24" s="208" t="s">
        <v>535</v>
      </c>
      <c r="PAB24" s="208" t="s">
        <v>535</v>
      </c>
      <c r="PAC24" s="208" t="s">
        <v>535</v>
      </c>
      <c r="PAD24" s="208" t="s">
        <v>535</v>
      </c>
      <c r="PAE24" s="208" t="s">
        <v>535</v>
      </c>
      <c r="PAF24" s="208" t="s">
        <v>535</v>
      </c>
      <c r="PAG24" s="208" t="s">
        <v>535</v>
      </c>
      <c r="PAH24" s="208" t="s">
        <v>535</v>
      </c>
      <c r="PAI24" s="208" t="s">
        <v>535</v>
      </c>
      <c r="PAJ24" s="208" t="s">
        <v>535</v>
      </c>
      <c r="PAK24" s="208" t="s">
        <v>535</v>
      </c>
      <c r="PAL24" s="208" t="s">
        <v>535</v>
      </c>
      <c r="PAM24" s="208" t="s">
        <v>535</v>
      </c>
      <c r="PAN24" s="208" t="s">
        <v>535</v>
      </c>
      <c r="PAO24" s="208" t="s">
        <v>535</v>
      </c>
      <c r="PAP24" s="208" t="s">
        <v>535</v>
      </c>
      <c r="PAQ24" s="208" t="s">
        <v>535</v>
      </c>
      <c r="PAR24" s="208" t="s">
        <v>535</v>
      </c>
      <c r="PAS24" s="208" t="s">
        <v>535</v>
      </c>
      <c r="PAT24" s="208" t="s">
        <v>535</v>
      </c>
      <c r="PAU24" s="208" t="s">
        <v>535</v>
      </c>
      <c r="PAV24" s="208" t="s">
        <v>535</v>
      </c>
      <c r="PAW24" s="208" t="s">
        <v>535</v>
      </c>
      <c r="PAX24" s="208" t="s">
        <v>535</v>
      </c>
      <c r="PAY24" s="208" t="s">
        <v>535</v>
      </c>
      <c r="PAZ24" s="208" t="s">
        <v>535</v>
      </c>
      <c r="PBA24" s="208" t="s">
        <v>535</v>
      </c>
      <c r="PBB24" s="208" t="s">
        <v>535</v>
      </c>
      <c r="PBC24" s="208" t="s">
        <v>535</v>
      </c>
      <c r="PBD24" s="208" t="s">
        <v>535</v>
      </c>
      <c r="PBE24" s="208" t="s">
        <v>535</v>
      </c>
      <c r="PBF24" s="208" t="s">
        <v>535</v>
      </c>
      <c r="PBG24" s="208" t="s">
        <v>535</v>
      </c>
      <c r="PBH24" s="208" t="s">
        <v>535</v>
      </c>
      <c r="PBI24" s="208" t="s">
        <v>535</v>
      </c>
      <c r="PBJ24" s="208" t="s">
        <v>535</v>
      </c>
      <c r="PBK24" s="208" t="s">
        <v>535</v>
      </c>
      <c r="PBL24" s="208" t="s">
        <v>535</v>
      </c>
      <c r="PBM24" s="208" t="s">
        <v>535</v>
      </c>
      <c r="PBN24" s="208" t="s">
        <v>535</v>
      </c>
      <c r="PBO24" s="208" t="s">
        <v>535</v>
      </c>
      <c r="PBP24" s="208" t="s">
        <v>535</v>
      </c>
      <c r="PBQ24" s="208" t="s">
        <v>535</v>
      </c>
      <c r="PBR24" s="208" t="s">
        <v>535</v>
      </c>
      <c r="PBS24" s="208" t="s">
        <v>535</v>
      </c>
      <c r="PBT24" s="208" t="s">
        <v>535</v>
      </c>
      <c r="PBU24" s="208" t="s">
        <v>535</v>
      </c>
      <c r="PBV24" s="208" t="s">
        <v>535</v>
      </c>
      <c r="PBW24" s="208" t="s">
        <v>535</v>
      </c>
      <c r="PBX24" s="208" t="s">
        <v>535</v>
      </c>
      <c r="PBY24" s="208" t="s">
        <v>535</v>
      </c>
      <c r="PBZ24" s="208" t="s">
        <v>535</v>
      </c>
      <c r="PCA24" s="208" t="s">
        <v>535</v>
      </c>
      <c r="PCB24" s="208" t="s">
        <v>535</v>
      </c>
      <c r="PCC24" s="208" t="s">
        <v>535</v>
      </c>
      <c r="PCD24" s="208" t="s">
        <v>535</v>
      </c>
      <c r="PCE24" s="208" t="s">
        <v>535</v>
      </c>
      <c r="PCF24" s="208" t="s">
        <v>535</v>
      </c>
      <c r="PCG24" s="208" t="s">
        <v>535</v>
      </c>
      <c r="PCH24" s="208" t="s">
        <v>535</v>
      </c>
      <c r="PCI24" s="208" t="s">
        <v>535</v>
      </c>
      <c r="PCJ24" s="208" t="s">
        <v>535</v>
      </c>
      <c r="PCK24" s="208" t="s">
        <v>535</v>
      </c>
      <c r="PCL24" s="208" t="s">
        <v>535</v>
      </c>
      <c r="PCM24" s="208" t="s">
        <v>535</v>
      </c>
      <c r="PCN24" s="208" t="s">
        <v>535</v>
      </c>
      <c r="PCO24" s="208" t="s">
        <v>535</v>
      </c>
      <c r="PCP24" s="208" t="s">
        <v>535</v>
      </c>
      <c r="PCQ24" s="208" t="s">
        <v>535</v>
      </c>
      <c r="PCR24" s="208" t="s">
        <v>535</v>
      </c>
      <c r="PCS24" s="208" t="s">
        <v>535</v>
      </c>
      <c r="PCT24" s="208" t="s">
        <v>535</v>
      </c>
      <c r="PCU24" s="208" t="s">
        <v>535</v>
      </c>
      <c r="PCV24" s="208" t="s">
        <v>535</v>
      </c>
      <c r="PCW24" s="208" t="s">
        <v>535</v>
      </c>
      <c r="PCX24" s="208" t="s">
        <v>535</v>
      </c>
      <c r="PCY24" s="208" t="s">
        <v>535</v>
      </c>
      <c r="PCZ24" s="208" t="s">
        <v>535</v>
      </c>
      <c r="PDA24" s="208" t="s">
        <v>535</v>
      </c>
      <c r="PDB24" s="208" t="s">
        <v>535</v>
      </c>
      <c r="PDC24" s="208" t="s">
        <v>535</v>
      </c>
      <c r="PDD24" s="208" t="s">
        <v>535</v>
      </c>
      <c r="PDE24" s="208" t="s">
        <v>535</v>
      </c>
      <c r="PDF24" s="208" t="s">
        <v>535</v>
      </c>
      <c r="PDG24" s="208" t="s">
        <v>535</v>
      </c>
      <c r="PDH24" s="208" t="s">
        <v>535</v>
      </c>
      <c r="PDI24" s="208" t="s">
        <v>535</v>
      </c>
      <c r="PDJ24" s="208" t="s">
        <v>535</v>
      </c>
      <c r="PDK24" s="208" t="s">
        <v>535</v>
      </c>
      <c r="PDL24" s="208" t="s">
        <v>535</v>
      </c>
      <c r="PDM24" s="208" t="s">
        <v>535</v>
      </c>
      <c r="PDN24" s="208" t="s">
        <v>535</v>
      </c>
      <c r="PDO24" s="208" t="s">
        <v>535</v>
      </c>
      <c r="PDP24" s="208" t="s">
        <v>535</v>
      </c>
      <c r="PDQ24" s="208" t="s">
        <v>535</v>
      </c>
      <c r="PDR24" s="208" t="s">
        <v>535</v>
      </c>
      <c r="PDS24" s="208" t="s">
        <v>535</v>
      </c>
      <c r="PDT24" s="208" t="s">
        <v>535</v>
      </c>
      <c r="PDU24" s="208" t="s">
        <v>535</v>
      </c>
      <c r="PDV24" s="208" t="s">
        <v>535</v>
      </c>
      <c r="PDW24" s="208" t="s">
        <v>535</v>
      </c>
      <c r="PDX24" s="208" t="s">
        <v>535</v>
      </c>
      <c r="PDY24" s="208" t="s">
        <v>535</v>
      </c>
      <c r="PDZ24" s="208" t="s">
        <v>535</v>
      </c>
      <c r="PEA24" s="208" t="s">
        <v>535</v>
      </c>
      <c r="PEB24" s="208" t="s">
        <v>535</v>
      </c>
      <c r="PEC24" s="208" t="s">
        <v>535</v>
      </c>
      <c r="PED24" s="208" t="s">
        <v>535</v>
      </c>
      <c r="PEE24" s="208" t="s">
        <v>535</v>
      </c>
      <c r="PEF24" s="208" t="s">
        <v>535</v>
      </c>
      <c r="PEG24" s="208" t="s">
        <v>535</v>
      </c>
      <c r="PEH24" s="208" t="s">
        <v>535</v>
      </c>
      <c r="PEI24" s="208" t="s">
        <v>535</v>
      </c>
      <c r="PEJ24" s="208" t="s">
        <v>535</v>
      </c>
      <c r="PEK24" s="208" t="s">
        <v>535</v>
      </c>
      <c r="PEL24" s="208" t="s">
        <v>535</v>
      </c>
      <c r="PEM24" s="208" t="s">
        <v>535</v>
      </c>
      <c r="PEN24" s="208" t="s">
        <v>535</v>
      </c>
      <c r="PEO24" s="208" t="s">
        <v>535</v>
      </c>
      <c r="PEP24" s="208" t="s">
        <v>535</v>
      </c>
      <c r="PEQ24" s="208" t="s">
        <v>535</v>
      </c>
      <c r="PER24" s="208" t="s">
        <v>535</v>
      </c>
      <c r="PES24" s="208" t="s">
        <v>535</v>
      </c>
      <c r="PET24" s="208" t="s">
        <v>535</v>
      </c>
      <c r="PEU24" s="208" t="s">
        <v>535</v>
      </c>
      <c r="PEV24" s="208" t="s">
        <v>535</v>
      </c>
      <c r="PEW24" s="208" t="s">
        <v>535</v>
      </c>
      <c r="PEX24" s="208" t="s">
        <v>535</v>
      </c>
      <c r="PEY24" s="208" t="s">
        <v>535</v>
      </c>
      <c r="PEZ24" s="208" t="s">
        <v>535</v>
      </c>
      <c r="PFA24" s="208" t="s">
        <v>535</v>
      </c>
      <c r="PFB24" s="208" t="s">
        <v>535</v>
      </c>
      <c r="PFC24" s="208" t="s">
        <v>535</v>
      </c>
      <c r="PFD24" s="208" t="s">
        <v>535</v>
      </c>
      <c r="PFE24" s="208" t="s">
        <v>535</v>
      </c>
      <c r="PFF24" s="208" t="s">
        <v>535</v>
      </c>
      <c r="PFG24" s="208" t="s">
        <v>535</v>
      </c>
      <c r="PFH24" s="208" t="s">
        <v>535</v>
      </c>
      <c r="PFI24" s="208" t="s">
        <v>535</v>
      </c>
      <c r="PFJ24" s="208" t="s">
        <v>535</v>
      </c>
      <c r="PFK24" s="208" t="s">
        <v>535</v>
      </c>
      <c r="PFL24" s="208" t="s">
        <v>535</v>
      </c>
      <c r="PFM24" s="208" t="s">
        <v>535</v>
      </c>
      <c r="PFN24" s="208" t="s">
        <v>535</v>
      </c>
      <c r="PFO24" s="208" t="s">
        <v>535</v>
      </c>
      <c r="PFP24" s="208" t="s">
        <v>535</v>
      </c>
      <c r="PFQ24" s="208" t="s">
        <v>535</v>
      </c>
      <c r="PFR24" s="208" t="s">
        <v>535</v>
      </c>
      <c r="PFS24" s="208" t="s">
        <v>535</v>
      </c>
      <c r="PFT24" s="208" t="s">
        <v>535</v>
      </c>
      <c r="PFU24" s="208" t="s">
        <v>535</v>
      </c>
      <c r="PFV24" s="208" t="s">
        <v>535</v>
      </c>
      <c r="PFW24" s="208" t="s">
        <v>535</v>
      </c>
      <c r="PFX24" s="208" t="s">
        <v>535</v>
      </c>
      <c r="PFY24" s="208" t="s">
        <v>535</v>
      </c>
      <c r="PFZ24" s="208" t="s">
        <v>535</v>
      </c>
      <c r="PGA24" s="208" t="s">
        <v>535</v>
      </c>
      <c r="PGB24" s="208" t="s">
        <v>535</v>
      </c>
      <c r="PGC24" s="208" t="s">
        <v>535</v>
      </c>
      <c r="PGD24" s="208" t="s">
        <v>535</v>
      </c>
      <c r="PGE24" s="208" t="s">
        <v>535</v>
      </c>
      <c r="PGF24" s="208" t="s">
        <v>535</v>
      </c>
      <c r="PGG24" s="208" t="s">
        <v>535</v>
      </c>
      <c r="PGH24" s="208" t="s">
        <v>535</v>
      </c>
      <c r="PGI24" s="208" t="s">
        <v>535</v>
      </c>
      <c r="PGJ24" s="208" t="s">
        <v>535</v>
      </c>
      <c r="PGK24" s="208" t="s">
        <v>535</v>
      </c>
      <c r="PGL24" s="208" t="s">
        <v>535</v>
      </c>
      <c r="PGM24" s="208" t="s">
        <v>535</v>
      </c>
      <c r="PGN24" s="208" t="s">
        <v>535</v>
      </c>
      <c r="PGO24" s="208" t="s">
        <v>535</v>
      </c>
      <c r="PGP24" s="208" t="s">
        <v>535</v>
      </c>
      <c r="PGQ24" s="208" t="s">
        <v>535</v>
      </c>
      <c r="PGR24" s="208" t="s">
        <v>535</v>
      </c>
      <c r="PGS24" s="208" t="s">
        <v>535</v>
      </c>
      <c r="PGT24" s="208" t="s">
        <v>535</v>
      </c>
      <c r="PGU24" s="208" t="s">
        <v>535</v>
      </c>
      <c r="PGV24" s="208" t="s">
        <v>535</v>
      </c>
      <c r="PGW24" s="208" t="s">
        <v>535</v>
      </c>
      <c r="PGX24" s="208" t="s">
        <v>535</v>
      </c>
      <c r="PGY24" s="208" t="s">
        <v>535</v>
      </c>
      <c r="PGZ24" s="208" t="s">
        <v>535</v>
      </c>
      <c r="PHA24" s="208" t="s">
        <v>535</v>
      </c>
      <c r="PHB24" s="208" t="s">
        <v>535</v>
      </c>
      <c r="PHC24" s="208" t="s">
        <v>535</v>
      </c>
      <c r="PHD24" s="208" t="s">
        <v>535</v>
      </c>
      <c r="PHE24" s="208" t="s">
        <v>535</v>
      </c>
      <c r="PHF24" s="208" t="s">
        <v>535</v>
      </c>
      <c r="PHG24" s="208" t="s">
        <v>535</v>
      </c>
      <c r="PHH24" s="208" t="s">
        <v>535</v>
      </c>
      <c r="PHI24" s="208" t="s">
        <v>535</v>
      </c>
      <c r="PHJ24" s="208" t="s">
        <v>535</v>
      </c>
      <c r="PHK24" s="208" t="s">
        <v>535</v>
      </c>
      <c r="PHL24" s="208" t="s">
        <v>535</v>
      </c>
      <c r="PHM24" s="208" t="s">
        <v>535</v>
      </c>
      <c r="PHN24" s="208" t="s">
        <v>535</v>
      </c>
      <c r="PHO24" s="208" t="s">
        <v>535</v>
      </c>
      <c r="PHP24" s="208" t="s">
        <v>535</v>
      </c>
      <c r="PHQ24" s="208" t="s">
        <v>535</v>
      </c>
      <c r="PHR24" s="208" t="s">
        <v>535</v>
      </c>
      <c r="PHS24" s="208" t="s">
        <v>535</v>
      </c>
      <c r="PHT24" s="208" t="s">
        <v>535</v>
      </c>
      <c r="PHU24" s="208" t="s">
        <v>535</v>
      </c>
      <c r="PHV24" s="208" t="s">
        <v>535</v>
      </c>
      <c r="PHW24" s="208" t="s">
        <v>535</v>
      </c>
      <c r="PHX24" s="208" t="s">
        <v>535</v>
      </c>
      <c r="PHY24" s="208" t="s">
        <v>535</v>
      </c>
      <c r="PHZ24" s="208" t="s">
        <v>535</v>
      </c>
      <c r="PIA24" s="208" t="s">
        <v>535</v>
      </c>
      <c r="PIB24" s="208" t="s">
        <v>535</v>
      </c>
      <c r="PIC24" s="208" t="s">
        <v>535</v>
      </c>
      <c r="PID24" s="208" t="s">
        <v>535</v>
      </c>
      <c r="PIE24" s="208" t="s">
        <v>535</v>
      </c>
      <c r="PIF24" s="208" t="s">
        <v>535</v>
      </c>
      <c r="PIG24" s="208" t="s">
        <v>535</v>
      </c>
      <c r="PIH24" s="208" t="s">
        <v>535</v>
      </c>
      <c r="PII24" s="208" t="s">
        <v>535</v>
      </c>
      <c r="PIJ24" s="208" t="s">
        <v>535</v>
      </c>
      <c r="PIK24" s="208" t="s">
        <v>535</v>
      </c>
      <c r="PIL24" s="208" t="s">
        <v>535</v>
      </c>
      <c r="PIM24" s="208" t="s">
        <v>535</v>
      </c>
      <c r="PIN24" s="208" t="s">
        <v>535</v>
      </c>
      <c r="PIO24" s="208" t="s">
        <v>535</v>
      </c>
      <c r="PIP24" s="208" t="s">
        <v>535</v>
      </c>
      <c r="PIQ24" s="208" t="s">
        <v>535</v>
      </c>
      <c r="PIR24" s="208" t="s">
        <v>535</v>
      </c>
      <c r="PIS24" s="208" t="s">
        <v>535</v>
      </c>
      <c r="PIT24" s="208" t="s">
        <v>535</v>
      </c>
      <c r="PIU24" s="208" t="s">
        <v>535</v>
      </c>
      <c r="PIV24" s="208" t="s">
        <v>535</v>
      </c>
      <c r="PIW24" s="208" t="s">
        <v>535</v>
      </c>
      <c r="PIX24" s="208" t="s">
        <v>535</v>
      </c>
      <c r="PIY24" s="208" t="s">
        <v>535</v>
      </c>
      <c r="PIZ24" s="208" t="s">
        <v>535</v>
      </c>
      <c r="PJA24" s="208" t="s">
        <v>535</v>
      </c>
      <c r="PJB24" s="208" t="s">
        <v>535</v>
      </c>
      <c r="PJC24" s="208" t="s">
        <v>535</v>
      </c>
      <c r="PJD24" s="208" t="s">
        <v>535</v>
      </c>
      <c r="PJE24" s="208" t="s">
        <v>535</v>
      </c>
      <c r="PJF24" s="208" t="s">
        <v>535</v>
      </c>
      <c r="PJG24" s="208" t="s">
        <v>535</v>
      </c>
      <c r="PJH24" s="208" t="s">
        <v>535</v>
      </c>
      <c r="PJI24" s="208" t="s">
        <v>535</v>
      </c>
      <c r="PJJ24" s="208" t="s">
        <v>535</v>
      </c>
      <c r="PJK24" s="208" t="s">
        <v>535</v>
      </c>
      <c r="PJL24" s="208" t="s">
        <v>535</v>
      </c>
      <c r="PJM24" s="208" t="s">
        <v>535</v>
      </c>
      <c r="PJN24" s="208" t="s">
        <v>535</v>
      </c>
      <c r="PJO24" s="208" t="s">
        <v>535</v>
      </c>
      <c r="PJP24" s="208" t="s">
        <v>535</v>
      </c>
      <c r="PJQ24" s="208" t="s">
        <v>535</v>
      </c>
      <c r="PJR24" s="208" t="s">
        <v>535</v>
      </c>
      <c r="PJS24" s="208" t="s">
        <v>535</v>
      </c>
      <c r="PJT24" s="208" t="s">
        <v>535</v>
      </c>
      <c r="PJU24" s="208" t="s">
        <v>535</v>
      </c>
      <c r="PJV24" s="208" t="s">
        <v>535</v>
      </c>
      <c r="PJW24" s="208" t="s">
        <v>535</v>
      </c>
      <c r="PJX24" s="208" t="s">
        <v>535</v>
      </c>
      <c r="PJY24" s="208" t="s">
        <v>535</v>
      </c>
      <c r="PJZ24" s="208" t="s">
        <v>535</v>
      </c>
      <c r="PKA24" s="208" t="s">
        <v>535</v>
      </c>
      <c r="PKB24" s="208" t="s">
        <v>535</v>
      </c>
      <c r="PKC24" s="208" t="s">
        <v>535</v>
      </c>
      <c r="PKD24" s="208" t="s">
        <v>535</v>
      </c>
      <c r="PKE24" s="208" t="s">
        <v>535</v>
      </c>
      <c r="PKF24" s="208" t="s">
        <v>535</v>
      </c>
      <c r="PKG24" s="208" t="s">
        <v>535</v>
      </c>
      <c r="PKH24" s="208" t="s">
        <v>535</v>
      </c>
      <c r="PKI24" s="208" t="s">
        <v>535</v>
      </c>
      <c r="PKJ24" s="208" t="s">
        <v>535</v>
      </c>
      <c r="PKK24" s="208" t="s">
        <v>535</v>
      </c>
      <c r="PKL24" s="208" t="s">
        <v>535</v>
      </c>
      <c r="PKM24" s="208" t="s">
        <v>535</v>
      </c>
      <c r="PKN24" s="208" t="s">
        <v>535</v>
      </c>
      <c r="PKO24" s="208" t="s">
        <v>535</v>
      </c>
      <c r="PKP24" s="208" t="s">
        <v>535</v>
      </c>
      <c r="PKQ24" s="208" t="s">
        <v>535</v>
      </c>
      <c r="PKR24" s="208" t="s">
        <v>535</v>
      </c>
      <c r="PKS24" s="208" t="s">
        <v>535</v>
      </c>
      <c r="PKT24" s="208" t="s">
        <v>535</v>
      </c>
      <c r="PKU24" s="208" t="s">
        <v>535</v>
      </c>
      <c r="PKV24" s="208" t="s">
        <v>535</v>
      </c>
      <c r="PKW24" s="208" t="s">
        <v>535</v>
      </c>
      <c r="PKX24" s="208" t="s">
        <v>535</v>
      </c>
      <c r="PKY24" s="208" t="s">
        <v>535</v>
      </c>
      <c r="PKZ24" s="208" t="s">
        <v>535</v>
      </c>
      <c r="PLA24" s="208" t="s">
        <v>535</v>
      </c>
      <c r="PLB24" s="208" t="s">
        <v>535</v>
      </c>
      <c r="PLC24" s="208" t="s">
        <v>535</v>
      </c>
      <c r="PLD24" s="208" t="s">
        <v>535</v>
      </c>
      <c r="PLE24" s="208" t="s">
        <v>535</v>
      </c>
      <c r="PLF24" s="208" t="s">
        <v>535</v>
      </c>
      <c r="PLG24" s="208" t="s">
        <v>535</v>
      </c>
      <c r="PLH24" s="208" t="s">
        <v>535</v>
      </c>
      <c r="PLI24" s="208" t="s">
        <v>535</v>
      </c>
      <c r="PLJ24" s="208" t="s">
        <v>535</v>
      </c>
      <c r="PLK24" s="208" t="s">
        <v>535</v>
      </c>
      <c r="PLL24" s="208" t="s">
        <v>535</v>
      </c>
      <c r="PLM24" s="208" t="s">
        <v>535</v>
      </c>
      <c r="PLN24" s="208" t="s">
        <v>535</v>
      </c>
      <c r="PLO24" s="208" t="s">
        <v>535</v>
      </c>
      <c r="PLP24" s="208" t="s">
        <v>535</v>
      </c>
      <c r="PLQ24" s="208" t="s">
        <v>535</v>
      </c>
      <c r="PLR24" s="208" t="s">
        <v>535</v>
      </c>
      <c r="PLS24" s="208" t="s">
        <v>535</v>
      </c>
      <c r="PLT24" s="208" t="s">
        <v>535</v>
      </c>
      <c r="PLU24" s="208" t="s">
        <v>535</v>
      </c>
      <c r="PLV24" s="208" t="s">
        <v>535</v>
      </c>
      <c r="PLW24" s="208" t="s">
        <v>535</v>
      </c>
      <c r="PLX24" s="208" t="s">
        <v>535</v>
      </c>
      <c r="PLY24" s="208" t="s">
        <v>535</v>
      </c>
      <c r="PLZ24" s="208" t="s">
        <v>535</v>
      </c>
      <c r="PMA24" s="208" t="s">
        <v>535</v>
      </c>
      <c r="PMB24" s="208" t="s">
        <v>535</v>
      </c>
      <c r="PMC24" s="208" t="s">
        <v>535</v>
      </c>
      <c r="PMD24" s="208" t="s">
        <v>535</v>
      </c>
      <c r="PME24" s="208" t="s">
        <v>535</v>
      </c>
      <c r="PMF24" s="208" t="s">
        <v>535</v>
      </c>
      <c r="PMG24" s="208" t="s">
        <v>535</v>
      </c>
      <c r="PMH24" s="208" t="s">
        <v>535</v>
      </c>
      <c r="PMI24" s="208" t="s">
        <v>535</v>
      </c>
      <c r="PMJ24" s="208" t="s">
        <v>535</v>
      </c>
      <c r="PMK24" s="208" t="s">
        <v>535</v>
      </c>
      <c r="PML24" s="208" t="s">
        <v>535</v>
      </c>
      <c r="PMM24" s="208" t="s">
        <v>535</v>
      </c>
      <c r="PMN24" s="208" t="s">
        <v>535</v>
      </c>
      <c r="PMO24" s="208" t="s">
        <v>535</v>
      </c>
      <c r="PMP24" s="208" t="s">
        <v>535</v>
      </c>
      <c r="PMQ24" s="208" t="s">
        <v>535</v>
      </c>
      <c r="PMR24" s="208" t="s">
        <v>535</v>
      </c>
      <c r="PMS24" s="208" t="s">
        <v>535</v>
      </c>
      <c r="PMT24" s="208" t="s">
        <v>535</v>
      </c>
      <c r="PMU24" s="208" t="s">
        <v>535</v>
      </c>
      <c r="PMV24" s="208" t="s">
        <v>535</v>
      </c>
      <c r="PMW24" s="208" t="s">
        <v>535</v>
      </c>
      <c r="PMX24" s="208" t="s">
        <v>535</v>
      </c>
      <c r="PMY24" s="208" t="s">
        <v>535</v>
      </c>
      <c r="PMZ24" s="208" t="s">
        <v>535</v>
      </c>
      <c r="PNA24" s="208" t="s">
        <v>535</v>
      </c>
      <c r="PNB24" s="208" t="s">
        <v>535</v>
      </c>
      <c r="PNC24" s="208" t="s">
        <v>535</v>
      </c>
      <c r="PND24" s="208" t="s">
        <v>535</v>
      </c>
      <c r="PNE24" s="208" t="s">
        <v>535</v>
      </c>
      <c r="PNF24" s="208" t="s">
        <v>535</v>
      </c>
      <c r="PNG24" s="208" t="s">
        <v>535</v>
      </c>
      <c r="PNH24" s="208" t="s">
        <v>535</v>
      </c>
      <c r="PNI24" s="208" t="s">
        <v>535</v>
      </c>
      <c r="PNJ24" s="208" t="s">
        <v>535</v>
      </c>
      <c r="PNK24" s="208" t="s">
        <v>535</v>
      </c>
      <c r="PNL24" s="208" t="s">
        <v>535</v>
      </c>
      <c r="PNM24" s="208" t="s">
        <v>535</v>
      </c>
      <c r="PNN24" s="208" t="s">
        <v>535</v>
      </c>
      <c r="PNO24" s="208" t="s">
        <v>535</v>
      </c>
      <c r="PNP24" s="208" t="s">
        <v>535</v>
      </c>
      <c r="PNQ24" s="208" t="s">
        <v>535</v>
      </c>
      <c r="PNR24" s="208" t="s">
        <v>535</v>
      </c>
      <c r="PNS24" s="208" t="s">
        <v>535</v>
      </c>
      <c r="PNT24" s="208" t="s">
        <v>535</v>
      </c>
      <c r="PNU24" s="208" t="s">
        <v>535</v>
      </c>
      <c r="PNV24" s="208" t="s">
        <v>535</v>
      </c>
      <c r="PNW24" s="208" t="s">
        <v>535</v>
      </c>
      <c r="PNX24" s="208" t="s">
        <v>535</v>
      </c>
      <c r="PNY24" s="208" t="s">
        <v>535</v>
      </c>
      <c r="PNZ24" s="208" t="s">
        <v>535</v>
      </c>
      <c r="POA24" s="208" t="s">
        <v>535</v>
      </c>
      <c r="POB24" s="208" t="s">
        <v>535</v>
      </c>
      <c r="POC24" s="208" t="s">
        <v>535</v>
      </c>
      <c r="POD24" s="208" t="s">
        <v>535</v>
      </c>
      <c r="POE24" s="208" t="s">
        <v>535</v>
      </c>
      <c r="POF24" s="208" t="s">
        <v>535</v>
      </c>
      <c r="POG24" s="208" t="s">
        <v>535</v>
      </c>
      <c r="POH24" s="208" t="s">
        <v>535</v>
      </c>
      <c r="POI24" s="208" t="s">
        <v>535</v>
      </c>
      <c r="POJ24" s="208" t="s">
        <v>535</v>
      </c>
      <c r="POK24" s="208" t="s">
        <v>535</v>
      </c>
      <c r="POL24" s="208" t="s">
        <v>535</v>
      </c>
      <c r="POM24" s="208" t="s">
        <v>535</v>
      </c>
      <c r="PON24" s="208" t="s">
        <v>535</v>
      </c>
      <c r="POO24" s="208" t="s">
        <v>535</v>
      </c>
      <c r="POP24" s="208" t="s">
        <v>535</v>
      </c>
      <c r="POQ24" s="208" t="s">
        <v>535</v>
      </c>
      <c r="POR24" s="208" t="s">
        <v>535</v>
      </c>
      <c r="POS24" s="208" t="s">
        <v>535</v>
      </c>
      <c r="POT24" s="208" t="s">
        <v>535</v>
      </c>
      <c r="POU24" s="208" t="s">
        <v>535</v>
      </c>
      <c r="POV24" s="208" t="s">
        <v>535</v>
      </c>
      <c r="POW24" s="208" t="s">
        <v>535</v>
      </c>
      <c r="POX24" s="208" t="s">
        <v>535</v>
      </c>
      <c r="POY24" s="208" t="s">
        <v>535</v>
      </c>
      <c r="POZ24" s="208" t="s">
        <v>535</v>
      </c>
      <c r="PPA24" s="208" t="s">
        <v>535</v>
      </c>
      <c r="PPB24" s="208" t="s">
        <v>535</v>
      </c>
      <c r="PPC24" s="208" t="s">
        <v>535</v>
      </c>
      <c r="PPD24" s="208" t="s">
        <v>535</v>
      </c>
      <c r="PPE24" s="208" t="s">
        <v>535</v>
      </c>
      <c r="PPF24" s="208" t="s">
        <v>535</v>
      </c>
      <c r="PPG24" s="208" t="s">
        <v>535</v>
      </c>
      <c r="PPH24" s="208" t="s">
        <v>535</v>
      </c>
      <c r="PPI24" s="208" t="s">
        <v>535</v>
      </c>
      <c r="PPJ24" s="208" t="s">
        <v>535</v>
      </c>
      <c r="PPK24" s="208" t="s">
        <v>535</v>
      </c>
      <c r="PPL24" s="208" t="s">
        <v>535</v>
      </c>
      <c r="PPM24" s="208" t="s">
        <v>535</v>
      </c>
      <c r="PPN24" s="208" t="s">
        <v>535</v>
      </c>
      <c r="PPO24" s="208" t="s">
        <v>535</v>
      </c>
      <c r="PPP24" s="208" t="s">
        <v>535</v>
      </c>
      <c r="PPQ24" s="208" t="s">
        <v>535</v>
      </c>
      <c r="PPR24" s="208" t="s">
        <v>535</v>
      </c>
      <c r="PPS24" s="208" t="s">
        <v>535</v>
      </c>
      <c r="PPT24" s="208" t="s">
        <v>535</v>
      </c>
      <c r="PPU24" s="208" t="s">
        <v>535</v>
      </c>
      <c r="PPV24" s="208" t="s">
        <v>535</v>
      </c>
      <c r="PPW24" s="208" t="s">
        <v>535</v>
      </c>
      <c r="PPX24" s="208" t="s">
        <v>535</v>
      </c>
      <c r="PPY24" s="208" t="s">
        <v>535</v>
      </c>
      <c r="PPZ24" s="208" t="s">
        <v>535</v>
      </c>
      <c r="PQA24" s="208" t="s">
        <v>535</v>
      </c>
      <c r="PQB24" s="208" t="s">
        <v>535</v>
      </c>
      <c r="PQC24" s="208" t="s">
        <v>535</v>
      </c>
      <c r="PQD24" s="208" t="s">
        <v>535</v>
      </c>
      <c r="PQE24" s="208" t="s">
        <v>535</v>
      </c>
      <c r="PQF24" s="208" t="s">
        <v>535</v>
      </c>
      <c r="PQG24" s="208" t="s">
        <v>535</v>
      </c>
      <c r="PQH24" s="208" t="s">
        <v>535</v>
      </c>
      <c r="PQI24" s="208" t="s">
        <v>535</v>
      </c>
      <c r="PQJ24" s="208" t="s">
        <v>535</v>
      </c>
      <c r="PQK24" s="208" t="s">
        <v>535</v>
      </c>
      <c r="PQL24" s="208" t="s">
        <v>535</v>
      </c>
      <c r="PQM24" s="208" t="s">
        <v>535</v>
      </c>
      <c r="PQN24" s="208" t="s">
        <v>535</v>
      </c>
      <c r="PQO24" s="208" t="s">
        <v>535</v>
      </c>
      <c r="PQP24" s="208" t="s">
        <v>535</v>
      </c>
      <c r="PQQ24" s="208" t="s">
        <v>535</v>
      </c>
      <c r="PQR24" s="208" t="s">
        <v>535</v>
      </c>
      <c r="PQS24" s="208" t="s">
        <v>535</v>
      </c>
      <c r="PQT24" s="208" t="s">
        <v>535</v>
      </c>
      <c r="PQU24" s="208" t="s">
        <v>535</v>
      </c>
      <c r="PQV24" s="208" t="s">
        <v>535</v>
      </c>
      <c r="PQW24" s="208" t="s">
        <v>535</v>
      </c>
      <c r="PQX24" s="208" t="s">
        <v>535</v>
      </c>
      <c r="PQY24" s="208" t="s">
        <v>535</v>
      </c>
      <c r="PQZ24" s="208" t="s">
        <v>535</v>
      </c>
      <c r="PRA24" s="208" t="s">
        <v>535</v>
      </c>
      <c r="PRB24" s="208" t="s">
        <v>535</v>
      </c>
      <c r="PRC24" s="208" t="s">
        <v>535</v>
      </c>
      <c r="PRD24" s="208" t="s">
        <v>535</v>
      </c>
      <c r="PRE24" s="208" t="s">
        <v>535</v>
      </c>
      <c r="PRF24" s="208" t="s">
        <v>535</v>
      </c>
      <c r="PRG24" s="208" t="s">
        <v>535</v>
      </c>
      <c r="PRH24" s="208" t="s">
        <v>535</v>
      </c>
      <c r="PRI24" s="208" t="s">
        <v>535</v>
      </c>
      <c r="PRJ24" s="208" t="s">
        <v>535</v>
      </c>
      <c r="PRK24" s="208" t="s">
        <v>535</v>
      </c>
      <c r="PRL24" s="208" t="s">
        <v>535</v>
      </c>
      <c r="PRM24" s="208" t="s">
        <v>535</v>
      </c>
      <c r="PRN24" s="208" t="s">
        <v>535</v>
      </c>
      <c r="PRO24" s="208" t="s">
        <v>535</v>
      </c>
      <c r="PRP24" s="208" t="s">
        <v>535</v>
      </c>
      <c r="PRQ24" s="208" t="s">
        <v>535</v>
      </c>
      <c r="PRR24" s="208" t="s">
        <v>535</v>
      </c>
      <c r="PRS24" s="208" t="s">
        <v>535</v>
      </c>
      <c r="PRT24" s="208" t="s">
        <v>535</v>
      </c>
      <c r="PRU24" s="208" t="s">
        <v>535</v>
      </c>
      <c r="PRV24" s="208" t="s">
        <v>535</v>
      </c>
      <c r="PRW24" s="208" t="s">
        <v>535</v>
      </c>
      <c r="PRX24" s="208" t="s">
        <v>535</v>
      </c>
      <c r="PRY24" s="208" t="s">
        <v>535</v>
      </c>
      <c r="PRZ24" s="208" t="s">
        <v>535</v>
      </c>
      <c r="PSA24" s="208" t="s">
        <v>535</v>
      </c>
      <c r="PSB24" s="208" t="s">
        <v>535</v>
      </c>
      <c r="PSC24" s="208" t="s">
        <v>535</v>
      </c>
      <c r="PSD24" s="208" t="s">
        <v>535</v>
      </c>
      <c r="PSE24" s="208" t="s">
        <v>535</v>
      </c>
      <c r="PSF24" s="208" t="s">
        <v>535</v>
      </c>
      <c r="PSG24" s="208" t="s">
        <v>535</v>
      </c>
      <c r="PSH24" s="208" t="s">
        <v>535</v>
      </c>
      <c r="PSI24" s="208" t="s">
        <v>535</v>
      </c>
      <c r="PSJ24" s="208" t="s">
        <v>535</v>
      </c>
      <c r="PSK24" s="208" t="s">
        <v>535</v>
      </c>
      <c r="PSL24" s="208" t="s">
        <v>535</v>
      </c>
      <c r="PSM24" s="208" t="s">
        <v>535</v>
      </c>
      <c r="PSN24" s="208" t="s">
        <v>535</v>
      </c>
      <c r="PSO24" s="208" t="s">
        <v>535</v>
      </c>
      <c r="PSP24" s="208" t="s">
        <v>535</v>
      </c>
      <c r="PSQ24" s="208" t="s">
        <v>535</v>
      </c>
      <c r="PSR24" s="208" t="s">
        <v>535</v>
      </c>
      <c r="PSS24" s="208" t="s">
        <v>535</v>
      </c>
      <c r="PST24" s="208" t="s">
        <v>535</v>
      </c>
      <c r="PSU24" s="208" t="s">
        <v>535</v>
      </c>
      <c r="PSV24" s="208" t="s">
        <v>535</v>
      </c>
      <c r="PSW24" s="208" t="s">
        <v>535</v>
      </c>
      <c r="PSX24" s="208" t="s">
        <v>535</v>
      </c>
      <c r="PSY24" s="208" t="s">
        <v>535</v>
      </c>
      <c r="PSZ24" s="208" t="s">
        <v>535</v>
      </c>
      <c r="PTA24" s="208" t="s">
        <v>535</v>
      </c>
      <c r="PTB24" s="208" t="s">
        <v>535</v>
      </c>
      <c r="PTC24" s="208" t="s">
        <v>535</v>
      </c>
      <c r="PTD24" s="208" t="s">
        <v>535</v>
      </c>
      <c r="PTE24" s="208" t="s">
        <v>535</v>
      </c>
      <c r="PTF24" s="208" t="s">
        <v>535</v>
      </c>
      <c r="PTG24" s="208" t="s">
        <v>535</v>
      </c>
      <c r="PTH24" s="208" t="s">
        <v>535</v>
      </c>
      <c r="PTI24" s="208" t="s">
        <v>535</v>
      </c>
      <c r="PTJ24" s="208" t="s">
        <v>535</v>
      </c>
      <c r="PTK24" s="208" t="s">
        <v>535</v>
      </c>
      <c r="PTL24" s="208" t="s">
        <v>535</v>
      </c>
      <c r="PTM24" s="208" t="s">
        <v>535</v>
      </c>
      <c r="PTN24" s="208" t="s">
        <v>535</v>
      </c>
      <c r="PTO24" s="208" t="s">
        <v>535</v>
      </c>
      <c r="PTP24" s="208" t="s">
        <v>535</v>
      </c>
      <c r="PTQ24" s="208" t="s">
        <v>535</v>
      </c>
      <c r="PTR24" s="208" t="s">
        <v>535</v>
      </c>
      <c r="PTS24" s="208" t="s">
        <v>535</v>
      </c>
      <c r="PTT24" s="208" t="s">
        <v>535</v>
      </c>
      <c r="PTU24" s="208" t="s">
        <v>535</v>
      </c>
      <c r="PTV24" s="208" t="s">
        <v>535</v>
      </c>
      <c r="PTW24" s="208" t="s">
        <v>535</v>
      </c>
      <c r="PTX24" s="208" t="s">
        <v>535</v>
      </c>
      <c r="PTY24" s="208" t="s">
        <v>535</v>
      </c>
      <c r="PTZ24" s="208" t="s">
        <v>535</v>
      </c>
      <c r="PUA24" s="208" t="s">
        <v>535</v>
      </c>
      <c r="PUB24" s="208" t="s">
        <v>535</v>
      </c>
      <c r="PUC24" s="208" t="s">
        <v>535</v>
      </c>
      <c r="PUD24" s="208" t="s">
        <v>535</v>
      </c>
      <c r="PUE24" s="208" t="s">
        <v>535</v>
      </c>
      <c r="PUF24" s="208" t="s">
        <v>535</v>
      </c>
      <c r="PUG24" s="208" t="s">
        <v>535</v>
      </c>
      <c r="PUH24" s="208" t="s">
        <v>535</v>
      </c>
      <c r="PUI24" s="208" t="s">
        <v>535</v>
      </c>
      <c r="PUJ24" s="208" t="s">
        <v>535</v>
      </c>
      <c r="PUK24" s="208" t="s">
        <v>535</v>
      </c>
      <c r="PUL24" s="208" t="s">
        <v>535</v>
      </c>
      <c r="PUM24" s="208" t="s">
        <v>535</v>
      </c>
      <c r="PUN24" s="208" t="s">
        <v>535</v>
      </c>
      <c r="PUO24" s="208" t="s">
        <v>535</v>
      </c>
      <c r="PUP24" s="208" t="s">
        <v>535</v>
      </c>
      <c r="PUQ24" s="208" t="s">
        <v>535</v>
      </c>
      <c r="PUR24" s="208" t="s">
        <v>535</v>
      </c>
      <c r="PUS24" s="208" t="s">
        <v>535</v>
      </c>
      <c r="PUT24" s="208" t="s">
        <v>535</v>
      </c>
      <c r="PUU24" s="208" t="s">
        <v>535</v>
      </c>
      <c r="PUV24" s="208" t="s">
        <v>535</v>
      </c>
      <c r="PUW24" s="208" t="s">
        <v>535</v>
      </c>
      <c r="PUX24" s="208" t="s">
        <v>535</v>
      </c>
      <c r="PUY24" s="208" t="s">
        <v>535</v>
      </c>
      <c r="PUZ24" s="208" t="s">
        <v>535</v>
      </c>
      <c r="PVA24" s="208" t="s">
        <v>535</v>
      </c>
      <c r="PVB24" s="208" t="s">
        <v>535</v>
      </c>
      <c r="PVC24" s="208" t="s">
        <v>535</v>
      </c>
      <c r="PVD24" s="208" t="s">
        <v>535</v>
      </c>
      <c r="PVE24" s="208" t="s">
        <v>535</v>
      </c>
      <c r="PVF24" s="208" t="s">
        <v>535</v>
      </c>
      <c r="PVG24" s="208" t="s">
        <v>535</v>
      </c>
      <c r="PVH24" s="208" t="s">
        <v>535</v>
      </c>
      <c r="PVI24" s="208" t="s">
        <v>535</v>
      </c>
      <c r="PVJ24" s="208" t="s">
        <v>535</v>
      </c>
      <c r="PVK24" s="208" t="s">
        <v>535</v>
      </c>
      <c r="PVL24" s="208" t="s">
        <v>535</v>
      </c>
      <c r="PVM24" s="208" t="s">
        <v>535</v>
      </c>
      <c r="PVN24" s="208" t="s">
        <v>535</v>
      </c>
      <c r="PVO24" s="208" t="s">
        <v>535</v>
      </c>
      <c r="PVP24" s="208" t="s">
        <v>535</v>
      </c>
      <c r="PVQ24" s="208" t="s">
        <v>535</v>
      </c>
      <c r="PVR24" s="208" t="s">
        <v>535</v>
      </c>
      <c r="PVS24" s="208" t="s">
        <v>535</v>
      </c>
      <c r="PVT24" s="208" t="s">
        <v>535</v>
      </c>
      <c r="PVU24" s="208" t="s">
        <v>535</v>
      </c>
      <c r="PVV24" s="208" t="s">
        <v>535</v>
      </c>
      <c r="PVW24" s="208" t="s">
        <v>535</v>
      </c>
      <c r="PVX24" s="208" t="s">
        <v>535</v>
      </c>
      <c r="PVY24" s="208" t="s">
        <v>535</v>
      </c>
      <c r="PVZ24" s="208" t="s">
        <v>535</v>
      </c>
      <c r="PWA24" s="208" t="s">
        <v>535</v>
      </c>
      <c r="PWB24" s="208" t="s">
        <v>535</v>
      </c>
      <c r="PWC24" s="208" t="s">
        <v>535</v>
      </c>
      <c r="PWD24" s="208" t="s">
        <v>535</v>
      </c>
      <c r="PWE24" s="208" t="s">
        <v>535</v>
      </c>
      <c r="PWF24" s="208" t="s">
        <v>535</v>
      </c>
      <c r="PWG24" s="208" t="s">
        <v>535</v>
      </c>
      <c r="PWH24" s="208" t="s">
        <v>535</v>
      </c>
      <c r="PWI24" s="208" t="s">
        <v>535</v>
      </c>
      <c r="PWJ24" s="208" t="s">
        <v>535</v>
      </c>
      <c r="PWK24" s="208" t="s">
        <v>535</v>
      </c>
      <c r="PWL24" s="208" t="s">
        <v>535</v>
      </c>
      <c r="PWM24" s="208" t="s">
        <v>535</v>
      </c>
      <c r="PWN24" s="208" t="s">
        <v>535</v>
      </c>
      <c r="PWO24" s="208" t="s">
        <v>535</v>
      </c>
      <c r="PWP24" s="208" t="s">
        <v>535</v>
      </c>
      <c r="PWQ24" s="208" t="s">
        <v>535</v>
      </c>
      <c r="PWR24" s="208" t="s">
        <v>535</v>
      </c>
      <c r="PWS24" s="208" t="s">
        <v>535</v>
      </c>
      <c r="PWT24" s="208" t="s">
        <v>535</v>
      </c>
      <c r="PWU24" s="208" t="s">
        <v>535</v>
      </c>
      <c r="PWV24" s="208" t="s">
        <v>535</v>
      </c>
      <c r="PWW24" s="208" t="s">
        <v>535</v>
      </c>
      <c r="PWX24" s="208" t="s">
        <v>535</v>
      </c>
      <c r="PWY24" s="208" t="s">
        <v>535</v>
      </c>
      <c r="PWZ24" s="208" t="s">
        <v>535</v>
      </c>
      <c r="PXA24" s="208" t="s">
        <v>535</v>
      </c>
      <c r="PXB24" s="208" t="s">
        <v>535</v>
      </c>
      <c r="PXC24" s="208" t="s">
        <v>535</v>
      </c>
      <c r="PXD24" s="208" t="s">
        <v>535</v>
      </c>
      <c r="PXE24" s="208" t="s">
        <v>535</v>
      </c>
      <c r="PXF24" s="208" t="s">
        <v>535</v>
      </c>
      <c r="PXG24" s="208" t="s">
        <v>535</v>
      </c>
      <c r="PXH24" s="208" t="s">
        <v>535</v>
      </c>
      <c r="PXI24" s="208" t="s">
        <v>535</v>
      </c>
      <c r="PXJ24" s="208" t="s">
        <v>535</v>
      </c>
      <c r="PXK24" s="208" t="s">
        <v>535</v>
      </c>
      <c r="PXL24" s="208" t="s">
        <v>535</v>
      </c>
      <c r="PXM24" s="208" t="s">
        <v>535</v>
      </c>
      <c r="PXN24" s="208" t="s">
        <v>535</v>
      </c>
      <c r="PXO24" s="208" t="s">
        <v>535</v>
      </c>
      <c r="PXP24" s="208" t="s">
        <v>535</v>
      </c>
      <c r="PXQ24" s="208" t="s">
        <v>535</v>
      </c>
      <c r="PXR24" s="208" t="s">
        <v>535</v>
      </c>
      <c r="PXS24" s="208" t="s">
        <v>535</v>
      </c>
      <c r="PXT24" s="208" t="s">
        <v>535</v>
      </c>
      <c r="PXU24" s="208" t="s">
        <v>535</v>
      </c>
      <c r="PXV24" s="208" t="s">
        <v>535</v>
      </c>
      <c r="PXW24" s="208" t="s">
        <v>535</v>
      </c>
      <c r="PXX24" s="208" t="s">
        <v>535</v>
      </c>
      <c r="PXY24" s="208" t="s">
        <v>535</v>
      </c>
      <c r="PXZ24" s="208" t="s">
        <v>535</v>
      </c>
      <c r="PYA24" s="208" t="s">
        <v>535</v>
      </c>
      <c r="PYB24" s="208" t="s">
        <v>535</v>
      </c>
      <c r="PYC24" s="208" t="s">
        <v>535</v>
      </c>
      <c r="PYD24" s="208" t="s">
        <v>535</v>
      </c>
      <c r="PYE24" s="208" t="s">
        <v>535</v>
      </c>
      <c r="PYF24" s="208" t="s">
        <v>535</v>
      </c>
      <c r="PYG24" s="208" t="s">
        <v>535</v>
      </c>
      <c r="PYH24" s="208" t="s">
        <v>535</v>
      </c>
      <c r="PYI24" s="208" t="s">
        <v>535</v>
      </c>
      <c r="PYJ24" s="208" t="s">
        <v>535</v>
      </c>
      <c r="PYK24" s="208" t="s">
        <v>535</v>
      </c>
      <c r="PYL24" s="208" t="s">
        <v>535</v>
      </c>
      <c r="PYM24" s="208" t="s">
        <v>535</v>
      </c>
      <c r="PYN24" s="208" t="s">
        <v>535</v>
      </c>
      <c r="PYO24" s="208" t="s">
        <v>535</v>
      </c>
      <c r="PYP24" s="208" t="s">
        <v>535</v>
      </c>
      <c r="PYQ24" s="208" t="s">
        <v>535</v>
      </c>
      <c r="PYR24" s="208" t="s">
        <v>535</v>
      </c>
      <c r="PYS24" s="208" t="s">
        <v>535</v>
      </c>
      <c r="PYT24" s="208" t="s">
        <v>535</v>
      </c>
      <c r="PYU24" s="208" t="s">
        <v>535</v>
      </c>
      <c r="PYV24" s="208" t="s">
        <v>535</v>
      </c>
      <c r="PYW24" s="208" t="s">
        <v>535</v>
      </c>
      <c r="PYX24" s="208" t="s">
        <v>535</v>
      </c>
      <c r="PYY24" s="208" t="s">
        <v>535</v>
      </c>
      <c r="PYZ24" s="208" t="s">
        <v>535</v>
      </c>
      <c r="PZA24" s="208" t="s">
        <v>535</v>
      </c>
      <c r="PZB24" s="208" t="s">
        <v>535</v>
      </c>
      <c r="PZC24" s="208" t="s">
        <v>535</v>
      </c>
      <c r="PZD24" s="208" t="s">
        <v>535</v>
      </c>
      <c r="PZE24" s="208" t="s">
        <v>535</v>
      </c>
      <c r="PZF24" s="208" t="s">
        <v>535</v>
      </c>
      <c r="PZG24" s="208" t="s">
        <v>535</v>
      </c>
      <c r="PZH24" s="208" t="s">
        <v>535</v>
      </c>
      <c r="PZI24" s="208" t="s">
        <v>535</v>
      </c>
      <c r="PZJ24" s="208" t="s">
        <v>535</v>
      </c>
      <c r="PZK24" s="208" t="s">
        <v>535</v>
      </c>
      <c r="PZL24" s="208" t="s">
        <v>535</v>
      </c>
      <c r="PZM24" s="208" t="s">
        <v>535</v>
      </c>
      <c r="PZN24" s="208" t="s">
        <v>535</v>
      </c>
      <c r="PZO24" s="208" t="s">
        <v>535</v>
      </c>
      <c r="PZP24" s="208" t="s">
        <v>535</v>
      </c>
      <c r="PZQ24" s="208" t="s">
        <v>535</v>
      </c>
      <c r="PZR24" s="208" t="s">
        <v>535</v>
      </c>
      <c r="PZS24" s="208" t="s">
        <v>535</v>
      </c>
      <c r="PZT24" s="208" t="s">
        <v>535</v>
      </c>
      <c r="PZU24" s="208" t="s">
        <v>535</v>
      </c>
      <c r="PZV24" s="208" t="s">
        <v>535</v>
      </c>
      <c r="PZW24" s="208" t="s">
        <v>535</v>
      </c>
      <c r="PZX24" s="208" t="s">
        <v>535</v>
      </c>
      <c r="PZY24" s="208" t="s">
        <v>535</v>
      </c>
      <c r="PZZ24" s="208" t="s">
        <v>535</v>
      </c>
      <c r="QAA24" s="208" t="s">
        <v>535</v>
      </c>
      <c r="QAB24" s="208" t="s">
        <v>535</v>
      </c>
      <c r="QAC24" s="208" t="s">
        <v>535</v>
      </c>
      <c r="QAD24" s="208" t="s">
        <v>535</v>
      </c>
      <c r="QAE24" s="208" t="s">
        <v>535</v>
      </c>
      <c r="QAF24" s="208" t="s">
        <v>535</v>
      </c>
      <c r="QAG24" s="208" t="s">
        <v>535</v>
      </c>
      <c r="QAH24" s="208" t="s">
        <v>535</v>
      </c>
      <c r="QAI24" s="208" t="s">
        <v>535</v>
      </c>
      <c r="QAJ24" s="208" t="s">
        <v>535</v>
      </c>
      <c r="QAK24" s="208" t="s">
        <v>535</v>
      </c>
      <c r="QAL24" s="208" t="s">
        <v>535</v>
      </c>
      <c r="QAM24" s="208" t="s">
        <v>535</v>
      </c>
      <c r="QAN24" s="208" t="s">
        <v>535</v>
      </c>
      <c r="QAO24" s="208" t="s">
        <v>535</v>
      </c>
      <c r="QAP24" s="208" t="s">
        <v>535</v>
      </c>
      <c r="QAQ24" s="208" t="s">
        <v>535</v>
      </c>
      <c r="QAR24" s="208" t="s">
        <v>535</v>
      </c>
      <c r="QAS24" s="208" t="s">
        <v>535</v>
      </c>
      <c r="QAT24" s="208" t="s">
        <v>535</v>
      </c>
      <c r="QAU24" s="208" t="s">
        <v>535</v>
      </c>
      <c r="QAV24" s="208" t="s">
        <v>535</v>
      </c>
      <c r="QAW24" s="208" t="s">
        <v>535</v>
      </c>
      <c r="QAX24" s="208" t="s">
        <v>535</v>
      </c>
      <c r="QAY24" s="208" t="s">
        <v>535</v>
      </c>
      <c r="QAZ24" s="208" t="s">
        <v>535</v>
      </c>
      <c r="QBA24" s="208" t="s">
        <v>535</v>
      </c>
      <c r="QBB24" s="208" t="s">
        <v>535</v>
      </c>
      <c r="QBC24" s="208" t="s">
        <v>535</v>
      </c>
      <c r="QBD24" s="208" t="s">
        <v>535</v>
      </c>
      <c r="QBE24" s="208" t="s">
        <v>535</v>
      </c>
      <c r="QBF24" s="208" t="s">
        <v>535</v>
      </c>
      <c r="QBG24" s="208" t="s">
        <v>535</v>
      </c>
      <c r="QBH24" s="208" t="s">
        <v>535</v>
      </c>
      <c r="QBI24" s="208" t="s">
        <v>535</v>
      </c>
      <c r="QBJ24" s="208" t="s">
        <v>535</v>
      </c>
      <c r="QBK24" s="208" t="s">
        <v>535</v>
      </c>
      <c r="QBL24" s="208" t="s">
        <v>535</v>
      </c>
      <c r="QBM24" s="208" t="s">
        <v>535</v>
      </c>
      <c r="QBN24" s="208" t="s">
        <v>535</v>
      </c>
      <c r="QBO24" s="208" t="s">
        <v>535</v>
      </c>
      <c r="QBP24" s="208" t="s">
        <v>535</v>
      </c>
      <c r="QBQ24" s="208" t="s">
        <v>535</v>
      </c>
      <c r="QBR24" s="208" t="s">
        <v>535</v>
      </c>
      <c r="QBS24" s="208" t="s">
        <v>535</v>
      </c>
      <c r="QBT24" s="208" t="s">
        <v>535</v>
      </c>
      <c r="QBU24" s="208" t="s">
        <v>535</v>
      </c>
      <c r="QBV24" s="208" t="s">
        <v>535</v>
      </c>
      <c r="QBW24" s="208" t="s">
        <v>535</v>
      </c>
      <c r="QBX24" s="208" t="s">
        <v>535</v>
      </c>
      <c r="QBY24" s="208" t="s">
        <v>535</v>
      </c>
      <c r="QBZ24" s="208" t="s">
        <v>535</v>
      </c>
      <c r="QCA24" s="208" t="s">
        <v>535</v>
      </c>
      <c r="QCB24" s="208" t="s">
        <v>535</v>
      </c>
      <c r="QCC24" s="208" t="s">
        <v>535</v>
      </c>
      <c r="QCD24" s="208" t="s">
        <v>535</v>
      </c>
      <c r="QCE24" s="208" t="s">
        <v>535</v>
      </c>
      <c r="QCF24" s="208" t="s">
        <v>535</v>
      </c>
      <c r="QCG24" s="208" t="s">
        <v>535</v>
      </c>
      <c r="QCH24" s="208" t="s">
        <v>535</v>
      </c>
      <c r="QCI24" s="208" t="s">
        <v>535</v>
      </c>
      <c r="QCJ24" s="208" t="s">
        <v>535</v>
      </c>
      <c r="QCK24" s="208" t="s">
        <v>535</v>
      </c>
      <c r="QCL24" s="208" t="s">
        <v>535</v>
      </c>
      <c r="QCM24" s="208" t="s">
        <v>535</v>
      </c>
      <c r="QCN24" s="208" t="s">
        <v>535</v>
      </c>
      <c r="QCO24" s="208" t="s">
        <v>535</v>
      </c>
      <c r="QCP24" s="208" t="s">
        <v>535</v>
      </c>
      <c r="QCQ24" s="208" t="s">
        <v>535</v>
      </c>
      <c r="QCR24" s="208" t="s">
        <v>535</v>
      </c>
      <c r="QCS24" s="208" t="s">
        <v>535</v>
      </c>
      <c r="QCT24" s="208" t="s">
        <v>535</v>
      </c>
      <c r="QCU24" s="208" t="s">
        <v>535</v>
      </c>
      <c r="QCV24" s="208" t="s">
        <v>535</v>
      </c>
      <c r="QCW24" s="208" t="s">
        <v>535</v>
      </c>
      <c r="QCX24" s="208" t="s">
        <v>535</v>
      </c>
      <c r="QCY24" s="208" t="s">
        <v>535</v>
      </c>
      <c r="QCZ24" s="208" t="s">
        <v>535</v>
      </c>
      <c r="QDA24" s="208" t="s">
        <v>535</v>
      </c>
      <c r="QDB24" s="208" t="s">
        <v>535</v>
      </c>
      <c r="QDC24" s="208" t="s">
        <v>535</v>
      </c>
      <c r="QDD24" s="208" t="s">
        <v>535</v>
      </c>
      <c r="QDE24" s="208" t="s">
        <v>535</v>
      </c>
      <c r="QDF24" s="208" t="s">
        <v>535</v>
      </c>
      <c r="QDG24" s="208" t="s">
        <v>535</v>
      </c>
      <c r="QDH24" s="208" t="s">
        <v>535</v>
      </c>
      <c r="QDI24" s="208" t="s">
        <v>535</v>
      </c>
      <c r="QDJ24" s="208" t="s">
        <v>535</v>
      </c>
      <c r="QDK24" s="208" t="s">
        <v>535</v>
      </c>
      <c r="QDL24" s="208" t="s">
        <v>535</v>
      </c>
      <c r="QDM24" s="208" t="s">
        <v>535</v>
      </c>
      <c r="QDN24" s="208" t="s">
        <v>535</v>
      </c>
      <c r="QDO24" s="208" t="s">
        <v>535</v>
      </c>
      <c r="QDP24" s="208" t="s">
        <v>535</v>
      </c>
      <c r="QDQ24" s="208" t="s">
        <v>535</v>
      </c>
      <c r="QDR24" s="208" t="s">
        <v>535</v>
      </c>
      <c r="QDS24" s="208" t="s">
        <v>535</v>
      </c>
      <c r="QDT24" s="208" t="s">
        <v>535</v>
      </c>
      <c r="QDU24" s="208" t="s">
        <v>535</v>
      </c>
      <c r="QDV24" s="208" t="s">
        <v>535</v>
      </c>
      <c r="QDW24" s="208" t="s">
        <v>535</v>
      </c>
      <c r="QDX24" s="208" t="s">
        <v>535</v>
      </c>
      <c r="QDY24" s="208" t="s">
        <v>535</v>
      </c>
      <c r="QDZ24" s="208" t="s">
        <v>535</v>
      </c>
      <c r="QEA24" s="208" t="s">
        <v>535</v>
      </c>
      <c r="QEB24" s="208" t="s">
        <v>535</v>
      </c>
      <c r="QEC24" s="208" t="s">
        <v>535</v>
      </c>
      <c r="QED24" s="208" t="s">
        <v>535</v>
      </c>
      <c r="QEE24" s="208" t="s">
        <v>535</v>
      </c>
      <c r="QEF24" s="208" t="s">
        <v>535</v>
      </c>
      <c r="QEG24" s="208" t="s">
        <v>535</v>
      </c>
      <c r="QEH24" s="208" t="s">
        <v>535</v>
      </c>
      <c r="QEI24" s="208" t="s">
        <v>535</v>
      </c>
      <c r="QEJ24" s="208" t="s">
        <v>535</v>
      </c>
      <c r="QEK24" s="208" t="s">
        <v>535</v>
      </c>
      <c r="QEL24" s="208" t="s">
        <v>535</v>
      </c>
      <c r="QEM24" s="208" t="s">
        <v>535</v>
      </c>
      <c r="QEN24" s="208" t="s">
        <v>535</v>
      </c>
      <c r="QEO24" s="208" t="s">
        <v>535</v>
      </c>
      <c r="QEP24" s="208" t="s">
        <v>535</v>
      </c>
      <c r="QEQ24" s="208" t="s">
        <v>535</v>
      </c>
      <c r="QER24" s="208" t="s">
        <v>535</v>
      </c>
      <c r="QES24" s="208" t="s">
        <v>535</v>
      </c>
      <c r="QET24" s="208" t="s">
        <v>535</v>
      </c>
      <c r="QEU24" s="208" t="s">
        <v>535</v>
      </c>
      <c r="QEV24" s="208" t="s">
        <v>535</v>
      </c>
      <c r="QEW24" s="208" t="s">
        <v>535</v>
      </c>
      <c r="QEX24" s="208" t="s">
        <v>535</v>
      </c>
      <c r="QEY24" s="208" t="s">
        <v>535</v>
      </c>
      <c r="QEZ24" s="208" t="s">
        <v>535</v>
      </c>
      <c r="QFA24" s="208" t="s">
        <v>535</v>
      </c>
      <c r="QFB24" s="208" t="s">
        <v>535</v>
      </c>
      <c r="QFC24" s="208" t="s">
        <v>535</v>
      </c>
      <c r="QFD24" s="208" t="s">
        <v>535</v>
      </c>
      <c r="QFE24" s="208" t="s">
        <v>535</v>
      </c>
      <c r="QFF24" s="208" t="s">
        <v>535</v>
      </c>
      <c r="QFG24" s="208" t="s">
        <v>535</v>
      </c>
      <c r="QFH24" s="208" t="s">
        <v>535</v>
      </c>
      <c r="QFI24" s="208" t="s">
        <v>535</v>
      </c>
      <c r="QFJ24" s="208" t="s">
        <v>535</v>
      </c>
      <c r="QFK24" s="208" t="s">
        <v>535</v>
      </c>
      <c r="QFL24" s="208" t="s">
        <v>535</v>
      </c>
      <c r="QFM24" s="208" t="s">
        <v>535</v>
      </c>
      <c r="QFN24" s="208" t="s">
        <v>535</v>
      </c>
      <c r="QFO24" s="208" t="s">
        <v>535</v>
      </c>
      <c r="QFP24" s="208" t="s">
        <v>535</v>
      </c>
      <c r="QFQ24" s="208" t="s">
        <v>535</v>
      </c>
      <c r="QFR24" s="208" t="s">
        <v>535</v>
      </c>
      <c r="QFS24" s="208" t="s">
        <v>535</v>
      </c>
      <c r="QFT24" s="208" t="s">
        <v>535</v>
      </c>
      <c r="QFU24" s="208" t="s">
        <v>535</v>
      </c>
      <c r="QFV24" s="208" t="s">
        <v>535</v>
      </c>
      <c r="QFW24" s="208" t="s">
        <v>535</v>
      </c>
      <c r="QFX24" s="208" t="s">
        <v>535</v>
      </c>
      <c r="QFY24" s="208" t="s">
        <v>535</v>
      </c>
      <c r="QFZ24" s="208" t="s">
        <v>535</v>
      </c>
      <c r="QGA24" s="208" t="s">
        <v>535</v>
      </c>
      <c r="QGB24" s="208" t="s">
        <v>535</v>
      </c>
      <c r="QGC24" s="208" t="s">
        <v>535</v>
      </c>
      <c r="QGD24" s="208" t="s">
        <v>535</v>
      </c>
      <c r="QGE24" s="208" t="s">
        <v>535</v>
      </c>
      <c r="QGF24" s="208" t="s">
        <v>535</v>
      </c>
      <c r="QGG24" s="208" t="s">
        <v>535</v>
      </c>
      <c r="QGH24" s="208" t="s">
        <v>535</v>
      </c>
      <c r="QGI24" s="208" t="s">
        <v>535</v>
      </c>
      <c r="QGJ24" s="208" t="s">
        <v>535</v>
      </c>
      <c r="QGK24" s="208" t="s">
        <v>535</v>
      </c>
      <c r="QGL24" s="208" t="s">
        <v>535</v>
      </c>
      <c r="QGM24" s="208" t="s">
        <v>535</v>
      </c>
      <c r="QGN24" s="208" t="s">
        <v>535</v>
      </c>
      <c r="QGO24" s="208" t="s">
        <v>535</v>
      </c>
      <c r="QGP24" s="208" t="s">
        <v>535</v>
      </c>
      <c r="QGQ24" s="208" t="s">
        <v>535</v>
      </c>
      <c r="QGR24" s="208" t="s">
        <v>535</v>
      </c>
      <c r="QGS24" s="208" t="s">
        <v>535</v>
      </c>
      <c r="QGT24" s="208" t="s">
        <v>535</v>
      </c>
      <c r="QGU24" s="208" t="s">
        <v>535</v>
      </c>
      <c r="QGV24" s="208" t="s">
        <v>535</v>
      </c>
      <c r="QGW24" s="208" t="s">
        <v>535</v>
      </c>
      <c r="QGX24" s="208" t="s">
        <v>535</v>
      </c>
      <c r="QGY24" s="208" t="s">
        <v>535</v>
      </c>
      <c r="QGZ24" s="208" t="s">
        <v>535</v>
      </c>
      <c r="QHA24" s="208" t="s">
        <v>535</v>
      </c>
      <c r="QHB24" s="208" t="s">
        <v>535</v>
      </c>
      <c r="QHC24" s="208" t="s">
        <v>535</v>
      </c>
      <c r="QHD24" s="208" t="s">
        <v>535</v>
      </c>
      <c r="QHE24" s="208" t="s">
        <v>535</v>
      </c>
      <c r="QHF24" s="208" t="s">
        <v>535</v>
      </c>
      <c r="QHG24" s="208" t="s">
        <v>535</v>
      </c>
      <c r="QHH24" s="208" t="s">
        <v>535</v>
      </c>
      <c r="QHI24" s="208" t="s">
        <v>535</v>
      </c>
      <c r="QHJ24" s="208" t="s">
        <v>535</v>
      </c>
      <c r="QHK24" s="208" t="s">
        <v>535</v>
      </c>
      <c r="QHL24" s="208" t="s">
        <v>535</v>
      </c>
      <c r="QHM24" s="208" t="s">
        <v>535</v>
      </c>
      <c r="QHN24" s="208" t="s">
        <v>535</v>
      </c>
      <c r="QHO24" s="208" t="s">
        <v>535</v>
      </c>
      <c r="QHP24" s="208" t="s">
        <v>535</v>
      </c>
      <c r="QHQ24" s="208" t="s">
        <v>535</v>
      </c>
      <c r="QHR24" s="208" t="s">
        <v>535</v>
      </c>
      <c r="QHS24" s="208" t="s">
        <v>535</v>
      </c>
      <c r="QHT24" s="208" t="s">
        <v>535</v>
      </c>
      <c r="QHU24" s="208" t="s">
        <v>535</v>
      </c>
      <c r="QHV24" s="208" t="s">
        <v>535</v>
      </c>
      <c r="QHW24" s="208" t="s">
        <v>535</v>
      </c>
      <c r="QHX24" s="208" t="s">
        <v>535</v>
      </c>
      <c r="QHY24" s="208" t="s">
        <v>535</v>
      </c>
      <c r="QHZ24" s="208" t="s">
        <v>535</v>
      </c>
      <c r="QIA24" s="208" t="s">
        <v>535</v>
      </c>
      <c r="QIB24" s="208" t="s">
        <v>535</v>
      </c>
      <c r="QIC24" s="208" t="s">
        <v>535</v>
      </c>
      <c r="QID24" s="208" t="s">
        <v>535</v>
      </c>
      <c r="QIE24" s="208" t="s">
        <v>535</v>
      </c>
      <c r="QIF24" s="208" t="s">
        <v>535</v>
      </c>
      <c r="QIG24" s="208" t="s">
        <v>535</v>
      </c>
      <c r="QIH24" s="208" t="s">
        <v>535</v>
      </c>
      <c r="QII24" s="208" t="s">
        <v>535</v>
      </c>
      <c r="QIJ24" s="208" t="s">
        <v>535</v>
      </c>
      <c r="QIK24" s="208" t="s">
        <v>535</v>
      </c>
      <c r="QIL24" s="208" t="s">
        <v>535</v>
      </c>
      <c r="QIM24" s="208" t="s">
        <v>535</v>
      </c>
      <c r="QIN24" s="208" t="s">
        <v>535</v>
      </c>
      <c r="QIO24" s="208" t="s">
        <v>535</v>
      </c>
      <c r="QIP24" s="208" t="s">
        <v>535</v>
      </c>
      <c r="QIQ24" s="208" t="s">
        <v>535</v>
      </c>
      <c r="QIR24" s="208" t="s">
        <v>535</v>
      </c>
      <c r="QIS24" s="208" t="s">
        <v>535</v>
      </c>
      <c r="QIT24" s="208" t="s">
        <v>535</v>
      </c>
      <c r="QIU24" s="208" t="s">
        <v>535</v>
      </c>
      <c r="QIV24" s="208" t="s">
        <v>535</v>
      </c>
      <c r="QIW24" s="208" t="s">
        <v>535</v>
      </c>
      <c r="QIX24" s="208" t="s">
        <v>535</v>
      </c>
      <c r="QIY24" s="208" t="s">
        <v>535</v>
      </c>
      <c r="QIZ24" s="208" t="s">
        <v>535</v>
      </c>
      <c r="QJA24" s="208" t="s">
        <v>535</v>
      </c>
      <c r="QJB24" s="208" t="s">
        <v>535</v>
      </c>
      <c r="QJC24" s="208" t="s">
        <v>535</v>
      </c>
      <c r="QJD24" s="208" t="s">
        <v>535</v>
      </c>
      <c r="QJE24" s="208" t="s">
        <v>535</v>
      </c>
      <c r="QJF24" s="208" t="s">
        <v>535</v>
      </c>
      <c r="QJG24" s="208" t="s">
        <v>535</v>
      </c>
      <c r="QJH24" s="208" t="s">
        <v>535</v>
      </c>
      <c r="QJI24" s="208" t="s">
        <v>535</v>
      </c>
      <c r="QJJ24" s="208" t="s">
        <v>535</v>
      </c>
      <c r="QJK24" s="208" t="s">
        <v>535</v>
      </c>
      <c r="QJL24" s="208" t="s">
        <v>535</v>
      </c>
      <c r="QJM24" s="208" t="s">
        <v>535</v>
      </c>
      <c r="QJN24" s="208" t="s">
        <v>535</v>
      </c>
      <c r="QJO24" s="208" t="s">
        <v>535</v>
      </c>
      <c r="QJP24" s="208" t="s">
        <v>535</v>
      </c>
      <c r="QJQ24" s="208" t="s">
        <v>535</v>
      </c>
      <c r="QJR24" s="208" t="s">
        <v>535</v>
      </c>
      <c r="QJS24" s="208" t="s">
        <v>535</v>
      </c>
      <c r="QJT24" s="208" t="s">
        <v>535</v>
      </c>
      <c r="QJU24" s="208" t="s">
        <v>535</v>
      </c>
      <c r="QJV24" s="208" t="s">
        <v>535</v>
      </c>
      <c r="QJW24" s="208" t="s">
        <v>535</v>
      </c>
      <c r="QJX24" s="208" t="s">
        <v>535</v>
      </c>
      <c r="QJY24" s="208" t="s">
        <v>535</v>
      </c>
      <c r="QJZ24" s="208" t="s">
        <v>535</v>
      </c>
      <c r="QKA24" s="208" t="s">
        <v>535</v>
      </c>
      <c r="QKB24" s="208" t="s">
        <v>535</v>
      </c>
      <c r="QKC24" s="208" t="s">
        <v>535</v>
      </c>
      <c r="QKD24" s="208" t="s">
        <v>535</v>
      </c>
      <c r="QKE24" s="208" t="s">
        <v>535</v>
      </c>
      <c r="QKF24" s="208" t="s">
        <v>535</v>
      </c>
      <c r="QKG24" s="208" t="s">
        <v>535</v>
      </c>
      <c r="QKH24" s="208" t="s">
        <v>535</v>
      </c>
      <c r="QKI24" s="208" t="s">
        <v>535</v>
      </c>
      <c r="QKJ24" s="208" t="s">
        <v>535</v>
      </c>
      <c r="QKK24" s="208" t="s">
        <v>535</v>
      </c>
      <c r="QKL24" s="208" t="s">
        <v>535</v>
      </c>
      <c r="QKM24" s="208" t="s">
        <v>535</v>
      </c>
      <c r="QKN24" s="208" t="s">
        <v>535</v>
      </c>
      <c r="QKO24" s="208" t="s">
        <v>535</v>
      </c>
      <c r="QKP24" s="208" t="s">
        <v>535</v>
      </c>
      <c r="QKQ24" s="208" t="s">
        <v>535</v>
      </c>
      <c r="QKR24" s="208" t="s">
        <v>535</v>
      </c>
      <c r="QKS24" s="208" t="s">
        <v>535</v>
      </c>
      <c r="QKT24" s="208" t="s">
        <v>535</v>
      </c>
      <c r="QKU24" s="208" t="s">
        <v>535</v>
      </c>
      <c r="QKV24" s="208" t="s">
        <v>535</v>
      </c>
      <c r="QKW24" s="208" t="s">
        <v>535</v>
      </c>
      <c r="QKX24" s="208" t="s">
        <v>535</v>
      </c>
      <c r="QKY24" s="208" t="s">
        <v>535</v>
      </c>
      <c r="QKZ24" s="208" t="s">
        <v>535</v>
      </c>
      <c r="QLA24" s="208" t="s">
        <v>535</v>
      </c>
      <c r="QLB24" s="208" t="s">
        <v>535</v>
      </c>
      <c r="QLC24" s="208" t="s">
        <v>535</v>
      </c>
      <c r="QLD24" s="208" t="s">
        <v>535</v>
      </c>
      <c r="QLE24" s="208" t="s">
        <v>535</v>
      </c>
      <c r="QLF24" s="208" t="s">
        <v>535</v>
      </c>
      <c r="QLG24" s="208" t="s">
        <v>535</v>
      </c>
      <c r="QLH24" s="208" t="s">
        <v>535</v>
      </c>
      <c r="QLI24" s="208" t="s">
        <v>535</v>
      </c>
      <c r="QLJ24" s="208" t="s">
        <v>535</v>
      </c>
      <c r="QLK24" s="208" t="s">
        <v>535</v>
      </c>
      <c r="QLL24" s="208" t="s">
        <v>535</v>
      </c>
      <c r="QLM24" s="208" t="s">
        <v>535</v>
      </c>
      <c r="QLN24" s="208" t="s">
        <v>535</v>
      </c>
      <c r="QLO24" s="208" t="s">
        <v>535</v>
      </c>
      <c r="QLP24" s="208" t="s">
        <v>535</v>
      </c>
      <c r="QLQ24" s="208" t="s">
        <v>535</v>
      </c>
      <c r="QLR24" s="208" t="s">
        <v>535</v>
      </c>
      <c r="QLS24" s="208" t="s">
        <v>535</v>
      </c>
      <c r="QLT24" s="208" t="s">
        <v>535</v>
      </c>
      <c r="QLU24" s="208" t="s">
        <v>535</v>
      </c>
      <c r="QLV24" s="208" t="s">
        <v>535</v>
      </c>
      <c r="QLW24" s="208" t="s">
        <v>535</v>
      </c>
      <c r="QLX24" s="208" t="s">
        <v>535</v>
      </c>
      <c r="QLY24" s="208" t="s">
        <v>535</v>
      </c>
      <c r="QLZ24" s="208" t="s">
        <v>535</v>
      </c>
      <c r="QMA24" s="208" t="s">
        <v>535</v>
      </c>
      <c r="QMB24" s="208" t="s">
        <v>535</v>
      </c>
      <c r="QMC24" s="208" t="s">
        <v>535</v>
      </c>
      <c r="QMD24" s="208" t="s">
        <v>535</v>
      </c>
      <c r="QME24" s="208" t="s">
        <v>535</v>
      </c>
      <c r="QMF24" s="208" t="s">
        <v>535</v>
      </c>
      <c r="QMG24" s="208" t="s">
        <v>535</v>
      </c>
      <c r="QMH24" s="208" t="s">
        <v>535</v>
      </c>
      <c r="QMI24" s="208" t="s">
        <v>535</v>
      </c>
      <c r="QMJ24" s="208" t="s">
        <v>535</v>
      </c>
      <c r="QMK24" s="208" t="s">
        <v>535</v>
      </c>
      <c r="QML24" s="208" t="s">
        <v>535</v>
      </c>
      <c r="QMM24" s="208" t="s">
        <v>535</v>
      </c>
      <c r="QMN24" s="208" t="s">
        <v>535</v>
      </c>
      <c r="QMO24" s="208" t="s">
        <v>535</v>
      </c>
      <c r="QMP24" s="208" t="s">
        <v>535</v>
      </c>
      <c r="QMQ24" s="208" t="s">
        <v>535</v>
      </c>
      <c r="QMR24" s="208" t="s">
        <v>535</v>
      </c>
      <c r="QMS24" s="208" t="s">
        <v>535</v>
      </c>
      <c r="QMT24" s="208" t="s">
        <v>535</v>
      </c>
      <c r="QMU24" s="208" t="s">
        <v>535</v>
      </c>
      <c r="QMV24" s="208" t="s">
        <v>535</v>
      </c>
      <c r="QMW24" s="208" t="s">
        <v>535</v>
      </c>
      <c r="QMX24" s="208" t="s">
        <v>535</v>
      </c>
      <c r="QMY24" s="208" t="s">
        <v>535</v>
      </c>
      <c r="QMZ24" s="208" t="s">
        <v>535</v>
      </c>
      <c r="QNA24" s="208" t="s">
        <v>535</v>
      </c>
      <c r="QNB24" s="208" t="s">
        <v>535</v>
      </c>
      <c r="QNC24" s="208" t="s">
        <v>535</v>
      </c>
      <c r="QND24" s="208" t="s">
        <v>535</v>
      </c>
      <c r="QNE24" s="208" t="s">
        <v>535</v>
      </c>
      <c r="QNF24" s="208" t="s">
        <v>535</v>
      </c>
      <c r="QNG24" s="208" t="s">
        <v>535</v>
      </c>
      <c r="QNH24" s="208" t="s">
        <v>535</v>
      </c>
      <c r="QNI24" s="208" t="s">
        <v>535</v>
      </c>
      <c r="QNJ24" s="208" t="s">
        <v>535</v>
      </c>
      <c r="QNK24" s="208" t="s">
        <v>535</v>
      </c>
      <c r="QNL24" s="208" t="s">
        <v>535</v>
      </c>
      <c r="QNM24" s="208" t="s">
        <v>535</v>
      </c>
      <c r="QNN24" s="208" t="s">
        <v>535</v>
      </c>
      <c r="QNO24" s="208" t="s">
        <v>535</v>
      </c>
      <c r="QNP24" s="208" t="s">
        <v>535</v>
      </c>
      <c r="QNQ24" s="208" t="s">
        <v>535</v>
      </c>
      <c r="QNR24" s="208" t="s">
        <v>535</v>
      </c>
      <c r="QNS24" s="208" t="s">
        <v>535</v>
      </c>
      <c r="QNT24" s="208" t="s">
        <v>535</v>
      </c>
      <c r="QNU24" s="208" t="s">
        <v>535</v>
      </c>
      <c r="QNV24" s="208" t="s">
        <v>535</v>
      </c>
      <c r="QNW24" s="208" t="s">
        <v>535</v>
      </c>
      <c r="QNX24" s="208" t="s">
        <v>535</v>
      </c>
      <c r="QNY24" s="208" t="s">
        <v>535</v>
      </c>
      <c r="QNZ24" s="208" t="s">
        <v>535</v>
      </c>
      <c r="QOA24" s="208" t="s">
        <v>535</v>
      </c>
      <c r="QOB24" s="208" t="s">
        <v>535</v>
      </c>
      <c r="QOC24" s="208" t="s">
        <v>535</v>
      </c>
      <c r="QOD24" s="208" t="s">
        <v>535</v>
      </c>
      <c r="QOE24" s="208" t="s">
        <v>535</v>
      </c>
      <c r="QOF24" s="208" t="s">
        <v>535</v>
      </c>
      <c r="QOG24" s="208" t="s">
        <v>535</v>
      </c>
      <c r="QOH24" s="208" t="s">
        <v>535</v>
      </c>
      <c r="QOI24" s="208" t="s">
        <v>535</v>
      </c>
      <c r="QOJ24" s="208" t="s">
        <v>535</v>
      </c>
      <c r="QOK24" s="208" t="s">
        <v>535</v>
      </c>
      <c r="QOL24" s="208" t="s">
        <v>535</v>
      </c>
      <c r="QOM24" s="208" t="s">
        <v>535</v>
      </c>
      <c r="QON24" s="208" t="s">
        <v>535</v>
      </c>
      <c r="QOO24" s="208" t="s">
        <v>535</v>
      </c>
      <c r="QOP24" s="208" t="s">
        <v>535</v>
      </c>
      <c r="QOQ24" s="208" t="s">
        <v>535</v>
      </c>
      <c r="QOR24" s="208" t="s">
        <v>535</v>
      </c>
      <c r="QOS24" s="208" t="s">
        <v>535</v>
      </c>
      <c r="QOT24" s="208" t="s">
        <v>535</v>
      </c>
      <c r="QOU24" s="208" t="s">
        <v>535</v>
      </c>
      <c r="QOV24" s="208" t="s">
        <v>535</v>
      </c>
      <c r="QOW24" s="208" t="s">
        <v>535</v>
      </c>
      <c r="QOX24" s="208" t="s">
        <v>535</v>
      </c>
      <c r="QOY24" s="208" t="s">
        <v>535</v>
      </c>
      <c r="QOZ24" s="208" t="s">
        <v>535</v>
      </c>
      <c r="QPA24" s="208" t="s">
        <v>535</v>
      </c>
      <c r="QPB24" s="208" t="s">
        <v>535</v>
      </c>
      <c r="QPC24" s="208" t="s">
        <v>535</v>
      </c>
      <c r="QPD24" s="208" t="s">
        <v>535</v>
      </c>
      <c r="QPE24" s="208" t="s">
        <v>535</v>
      </c>
      <c r="QPF24" s="208" t="s">
        <v>535</v>
      </c>
      <c r="QPG24" s="208" t="s">
        <v>535</v>
      </c>
      <c r="QPH24" s="208" t="s">
        <v>535</v>
      </c>
      <c r="QPI24" s="208" t="s">
        <v>535</v>
      </c>
      <c r="QPJ24" s="208" t="s">
        <v>535</v>
      </c>
      <c r="QPK24" s="208" t="s">
        <v>535</v>
      </c>
      <c r="QPL24" s="208" t="s">
        <v>535</v>
      </c>
      <c r="QPM24" s="208" t="s">
        <v>535</v>
      </c>
      <c r="QPN24" s="208" t="s">
        <v>535</v>
      </c>
      <c r="QPO24" s="208" t="s">
        <v>535</v>
      </c>
      <c r="QPP24" s="208" t="s">
        <v>535</v>
      </c>
      <c r="QPQ24" s="208" t="s">
        <v>535</v>
      </c>
      <c r="QPR24" s="208" t="s">
        <v>535</v>
      </c>
      <c r="QPS24" s="208" t="s">
        <v>535</v>
      </c>
      <c r="QPT24" s="208" t="s">
        <v>535</v>
      </c>
      <c r="QPU24" s="208" t="s">
        <v>535</v>
      </c>
      <c r="QPV24" s="208" t="s">
        <v>535</v>
      </c>
      <c r="QPW24" s="208" t="s">
        <v>535</v>
      </c>
      <c r="QPX24" s="208" t="s">
        <v>535</v>
      </c>
      <c r="QPY24" s="208" t="s">
        <v>535</v>
      </c>
      <c r="QPZ24" s="208" t="s">
        <v>535</v>
      </c>
      <c r="QQA24" s="208" t="s">
        <v>535</v>
      </c>
      <c r="QQB24" s="208" t="s">
        <v>535</v>
      </c>
      <c r="QQC24" s="208" t="s">
        <v>535</v>
      </c>
      <c r="QQD24" s="208" t="s">
        <v>535</v>
      </c>
      <c r="QQE24" s="208" t="s">
        <v>535</v>
      </c>
      <c r="QQF24" s="208" t="s">
        <v>535</v>
      </c>
      <c r="QQG24" s="208" t="s">
        <v>535</v>
      </c>
      <c r="QQH24" s="208" t="s">
        <v>535</v>
      </c>
      <c r="QQI24" s="208" t="s">
        <v>535</v>
      </c>
      <c r="QQJ24" s="208" t="s">
        <v>535</v>
      </c>
      <c r="QQK24" s="208" t="s">
        <v>535</v>
      </c>
      <c r="QQL24" s="208" t="s">
        <v>535</v>
      </c>
      <c r="QQM24" s="208" t="s">
        <v>535</v>
      </c>
      <c r="QQN24" s="208" t="s">
        <v>535</v>
      </c>
      <c r="QQO24" s="208" t="s">
        <v>535</v>
      </c>
      <c r="QQP24" s="208" t="s">
        <v>535</v>
      </c>
      <c r="QQQ24" s="208" t="s">
        <v>535</v>
      </c>
      <c r="QQR24" s="208" t="s">
        <v>535</v>
      </c>
      <c r="QQS24" s="208" t="s">
        <v>535</v>
      </c>
      <c r="QQT24" s="208" t="s">
        <v>535</v>
      </c>
      <c r="QQU24" s="208" t="s">
        <v>535</v>
      </c>
      <c r="QQV24" s="208" t="s">
        <v>535</v>
      </c>
      <c r="QQW24" s="208" t="s">
        <v>535</v>
      </c>
      <c r="QQX24" s="208" t="s">
        <v>535</v>
      </c>
      <c r="QQY24" s="208" t="s">
        <v>535</v>
      </c>
      <c r="QQZ24" s="208" t="s">
        <v>535</v>
      </c>
      <c r="QRA24" s="208" t="s">
        <v>535</v>
      </c>
      <c r="QRB24" s="208" t="s">
        <v>535</v>
      </c>
      <c r="QRC24" s="208" t="s">
        <v>535</v>
      </c>
      <c r="QRD24" s="208" t="s">
        <v>535</v>
      </c>
      <c r="QRE24" s="208" t="s">
        <v>535</v>
      </c>
      <c r="QRF24" s="208" t="s">
        <v>535</v>
      </c>
      <c r="QRG24" s="208" t="s">
        <v>535</v>
      </c>
      <c r="QRH24" s="208" t="s">
        <v>535</v>
      </c>
      <c r="QRI24" s="208" t="s">
        <v>535</v>
      </c>
      <c r="QRJ24" s="208" t="s">
        <v>535</v>
      </c>
      <c r="QRK24" s="208" t="s">
        <v>535</v>
      </c>
      <c r="QRL24" s="208" t="s">
        <v>535</v>
      </c>
      <c r="QRM24" s="208" t="s">
        <v>535</v>
      </c>
      <c r="QRN24" s="208" t="s">
        <v>535</v>
      </c>
      <c r="QRO24" s="208" t="s">
        <v>535</v>
      </c>
      <c r="QRP24" s="208" t="s">
        <v>535</v>
      </c>
      <c r="QRQ24" s="208" t="s">
        <v>535</v>
      </c>
      <c r="QRR24" s="208" t="s">
        <v>535</v>
      </c>
      <c r="QRS24" s="208" t="s">
        <v>535</v>
      </c>
      <c r="QRT24" s="208" t="s">
        <v>535</v>
      </c>
      <c r="QRU24" s="208" t="s">
        <v>535</v>
      </c>
      <c r="QRV24" s="208" t="s">
        <v>535</v>
      </c>
      <c r="QRW24" s="208" t="s">
        <v>535</v>
      </c>
      <c r="QRX24" s="208" t="s">
        <v>535</v>
      </c>
      <c r="QRY24" s="208" t="s">
        <v>535</v>
      </c>
      <c r="QRZ24" s="208" t="s">
        <v>535</v>
      </c>
      <c r="QSA24" s="208" t="s">
        <v>535</v>
      </c>
      <c r="QSB24" s="208" t="s">
        <v>535</v>
      </c>
      <c r="QSC24" s="208" t="s">
        <v>535</v>
      </c>
      <c r="QSD24" s="208" t="s">
        <v>535</v>
      </c>
      <c r="QSE24" s="208" t="s">
        <v>535</v>
      </c>
      <c r="QSF24" s="208" t="s">
        <v>535</v>
      </c>
      <c r="QSG24" s="208" t="s">
        <v>535</v>
      </c>
      <c r="QSH24" s="208" t="s">
        <v>535</v>
      </c>
      <c r="QSI24" s="208" t="s">
        <v>535</v>
      </c>
      <c r="QSJ24" s="208" t="s">
        <v>535</v>
      </c>
      <c r="QSK24" s="208" t="s">
        <v>535</v>
      </c>
      <c r="QSL24" s="208" t="s">
        <v>535</v>
      </c>
      <c r="QSM24" s="208" t="s">
        <v>535</v>
      </c>
      <c r="QSN24" s="208" t="s">
        <v>535</v>
      </c>
      <c r="QSO24" s="208" t="s">
        <v>535</v>
      </c>
      <c r="QSP24" s="208" t="s">
        <v>535</v>
      </c>
      <c r="QSQ24" s="208" t="s">
        <v>535</v>
      </c>
      <c r="QSR24" s="208" t="s">
        <v>535</v>
      </c>
      <c r="QSS24" s="208" t="s">
        <v>535</v>
      </c>
      <c r="QST24" s="208" t="s">
        <v>535</v>
      </c>
      <c r="QSU24" s="208" t="s">
        <v>535</v>
      </c>
      <c r="QSV24" s="208" t="s">
        <v>535</v>
      </c>
      <c r="QSW24" s="208" t="s">
        <v>535</v>
      </c>
      <c r="QSX24" s="208" t="s">
        <v>535</v>
      </c>
      <c r="QSY24" s="208" t="s">
        <v>535</v>
      </c>
      <c r="QSZ24" s="208" t="s">
        <v>535</v>
      </c>
      <c r="QTA24" s="208" t="s">
        <v>535</v>
      </c>
      <c r="QTB24" s="208" t="s">
        <v>535</v>
      </c>
      <c r="QTC24" s="208" t="s">
        <v>535</v>
      </c>
      <c r="QTD24" s="208" t="s">
        <v>535</v>
      </c>
      <c r="QTE24" s="208" t="s">
        <v>535</v>
      </c>
      <c r="QTF24" s="208" t="s">
        <v>535</v>
      </c>
      <c r="QTG24" s="208" t="s">
        <v>535</v>
      </c>
      <c r="QTH24" s="208" t="s">
        <v>535</v>
      </c>
      <c r="QTI24" s="208" t="s">
        <v>535</v>
      </c>
      <c r="QTJ24" s="208" t="s">
        <v>535</v>
      </c>
      <c r="QTK24" s="208" t="s">
        <v>535</v>
      </c>
      <c r="QTL24" s="208" t="s">
        <v>535</v>
      </c>
      <c r="QTM24" s="208" t="s">
        <v>535</v>
      </c>
      <c r="QTN24" s="208" t="s">
        <v>535</v>
      </c>
      <c r="QTO24" s="208" t="s">
        <v>535</v>
      </c>
      <c r="QTP24" s="208" t="s">
        <v>535</v>
      </c>
      <c r="QTQ24" s="208" t="s">
        <v>535</v>
      </c>
      <c r="QTR24" s="208" t="s">
        <v>535</v>
      </c>
      <c r="QTS24" s="208" t="s">
        <v>535</v>
      </c>
      <c r="QTT24" s="208" t="s">
        <v>535</v>
      </c>
      <c r="QTU24" s="208" t="s">
        <v>535</v>
      </c>
      <c r="QTV24" s="208" t="s">
        <v>535</v>
      </c>
      <c r="QTW24" s="208" t="s">
        <v>535</v>
      </c>
      <c r="QTX24" s="208" t="s">
        <v>535</v>
      </c>
      <c r="QTY24" s="208" t="s">
        <v>535</v>
      </c>
      <c r="QTZ24" s="208" t="s">
        <v>535</v>
      </c>
      <c r="QUA24" s="208" t="s">
        <v>535</v>
      </c>
      <c r="QUB24" s="208" t="s">
        <v>535</v>
      </c>
      <c r="QUC24" s="208" t="s">
        <v>535</v>
      </c>
      <c r="QUD24" s="208" t="s">
        <v>535</v>
      </c>
      <c r="QUE24" s="208" t="s">
        <v>535</v>
      </c>
      <c r="QUF24" s="208" t="s">
        <v>535</v>
      </c>
      <c r="QUG24" s="208" t="s">
        <v>535</v>
      </c>
      <c r="QUH24" s="208" t="s">
        <v>535</v>
      </c>
      <c r="QUI24" s="208" t="s">
        <v>535</v>
      </c>
      <c r="QUJ24" s="208" t="s">
        <v>535</v>
      </c>
      <c r="QUK24" s="208" t="s">
        <v>535</v>
      </c>
      <c r="QUL24" s="208" t="s">
        <v>535</v>
      </c>
      <c r="QUM24" s="208" t="s">
        <v>535</v>
      </c>
      <c r="QUN24" s="208" t="s">
        <v>535</v>
      </c>
      <c r="QUO24" s="208" t="s">
        <v>535</v>
      </c>
      <c r="QUP24" s="208" t="s">
        <v>535</v>
      </c>
      <c r="QUQ24" s="208" t="s">
        <v>535</v>
      </c>
      <c r="QUR24" s="208" t="s">
        <v>535</v>
      </c>
      <c r="QUS24" s="208" t="s">
        <v>535</v>
      </c>
      <c r="QUT24" s="208" t="s">
        <v>535</v>
      </c>
      <c r="QUU24" s="208" t="s">
        <v>535</v>
      </c>
      <c r="QUV24" s="208" t="s">
        <v>535</v>
      </c>
      <c r="QUW24" s="208" t="s">
        <v>535</v>
      </c>
      <c r="QUX24" s="208" t="s">
        <v>535</v>
      </c>
      <c r="QUY24" s="208" t="s">
        <v>535</v>
      </c>
      <c r="QUZ24" s="208" t="s">
        <v>535</v>
      </c>
      <c r="QVA24" s="208" t="s">
        <v>535</v>
      </c>
      <c r="QVB24" s="208" t="s">
        <v>535</v>
      </c>
      <c r="QVC24" s="208" t="s">
        <v>535</v>
      </c>
      <c r="QVD24" s="208" t="s">
        <v>535</v>
      </c>
      <c r="QVE24" s="208" t="s">
        <v>535</v>
      </c>
      <c r="QVF24" s="208" t="s">
        <v>535</v>
      </c>
      <c r="QVG24" s="208" t="s">
        <v>535</v>
      </c>
      <c r="QVH24" s="208" t="s">
        <v>535</v>
      </c>
      <c r="QVI24" s="208" t="s">
        <v>535</v>
      </c>
      <c r="QVJ24" s="208" t="s">
        <v>535</v>
      </c>
      <c r="QVK24" s="208" t="s">
        <v>535</v>
      </c>
      <c r="QVL24" s="208" t="s">
        <v>535</v>
      </c>
      <c r="QVM24" s="208" t="s">
        <v>535</v>
      </c>
      <c r="QVN24" s="208" t="s">
        <v>535</v>
      </c>
      <c r="QVO24" s="208" t="s">
        <v>535</v>
      </c>
      <c r="QVP24" s="208" t="s">
        <v>535</v>
      </c>
      <c r="QVQ24" s="208" t="s">
        <v>535</v>
      </c>
      <c r="QVR24" s="208" t="s">
        <v>535</v>
      </c>
      <c r="QVS24" s="208" t="s">
        <v>535</v>
      </c>
      <c r="QVT24" s="208" t="s">
        <v>535</v>
      </c>
      <c r="QVU24" s="208" t="s">
        <v>535</v>
      </c>
      <c r="QVV24" s="208" t="s">
        <v>535</v>
      </c>
      <c r="QVW24" s="208" t="s">
        <v>535</v>
      </c>
      <c r="QVX24" s="208" t="s">
        <v>535</v>
      </c>
      <c r="QVY24" s="208" t="s">
        <v>535</v>
      </c>
      <c r="QVZ24" s="208" t="s">
        <v>535</v>
      </c>
      <c r="QWA24" s="208" t="s">
        <v>535</v>
      </c>
      <c r="QWB24" s="208" t="s">
        <v>535</v>
      </c>
      <c r="QWC24" s="208" t="s">
        <v>535</v>
      </c>
      <c r="QWD24" s="208" t="s">
        <v>535</v>
      </c>
      <c r="QWE24" s="208" t="s">
        <v>535</v>
      </c>
      <c r="QWF24" s="208" t="s">
        <v>535</v>
      </c>
      <c r="QWG24" s="208" t="s">
        <v>535</v>
      </c>
      <c r="QWH24" s="208" t="s">
        <v>535</v>
      </c>
      <c r="QWI24" s="208" t="s">
        <v>535</v>
      </c>
      <c r="QWJ24" s="208" t="s">
        <v>535</v>
      </c>
      <c r="QWK24" s="208" t="s">
        <v>535</v>
      </c>
      <c r="QWL24" s="208" t="s">
        <v>535</v>
      </c>
      <c r="QWM24" s="208" t="s">
        <v>535</v>
      </c>
      <c r="QWN24" s="208" t="s">
        <v>535</v>
      </c>
      <c r="QWO24" s="208" t="s">
        <v>535</v>
      </c>
      <c r="QWP24" s="208" t="s">
        <v>535</v>
      </c>
      <c r="QWQ24" s="208" t="s">
        <v>535</v>
      </c>
      <c r="QWR24" s="208" t="s">
        <v>535</v>
      </c>
      <c r="QWS24" s="208" t="s">
        <v>535</v>
      </c>
      <c r="QWT24" s="208" t="s">
        <v>535</v>
      </c>
      <c r="QWU24" s="208" t="s">
        <v>535</v>
      </c>
      <c r="QWV24" s="208" t="s">
        <v>535</v>
      </c>
      <c r="QWW24" s="208" t="s">
        <v>535</v>
      </c>
      <c r="QWX24" s="208" t="s">
        <v>535</v>
      </c>
      <c r="QWY24" s="208" t="s">
        <v>535</v>
      </c>
      <c r="QWZ24" s="208" t="s">
        <v>535</v>
      </c>
      <c r="QXA24" s="208" t="s">
        <v>535</v>
      </c>
      <c r="QXB24" s="208" t="s">
        <v>535</v>
      </c>
      <c r="QXC24" s="208" t="s">
        <v>535</v>
      </c>
      <c r="QXD24" s="208" t="s">
        <v>535</v>
      </c>
      <c r="QXE24" s="208" t="s">
        <v>535</v>
      </c>
      <c r="QXF24" s="208" t="s">
        <v>535</v>
      </c>
      <c r="QXG24" s="208" t="s">
        <v>535</v>
      </c>
      <c r="QXH24" s="208" t="s">
        <v>535</v>
      </c>
      <c r="QXI24" s="208" t="s">
        <v>535</v>
      </c>
      <c r="QXJ24" s="208" t="s">
        <v>535</v>
      </c>
      <c r="QXK24" s="208" t="s">
        <v>535</v>
      </c>
      <c r="QXL24" s="208" t="s">
        <v>535</v>
      </c>
      <c r="QXM24" s="208" t="s">
        <v>535</v>
      </c>
      <c r="QXN24" s="208" t="s">
        <v>535</v>
      </c>
      <c r="QXO24" s="208" t="s">
        <v>535</v>
      </c>
      <c r="QXP24" s="208" t="s">
        <v>535</v>
      </c>
      <c r="QXQ24" s="208" t="s">
        <v>535</v>
      </c>
      <c r="QXR24" s="208" t="s">
        <v>535</v>
      </c>
      <c r="QXS24" s="208" t="s">
        <v>535</v>
      </c>
      <c r="QXT24" s="208" t="s">
        <v>535</v>
      </c>
      <c r="QXU24" s="208" t="s">
        <v>535</v>
      </c>
      <c r="QXV24" s="208" t="s">
        <v>535</v>
      </c>
      <c r="QXW24" s="208" t="s">
        <v>535</v>
      </c>
      <c r="QXX24" s="208" t="s">
        <v>535</v>
      </c>
      <c r="QXY24" s="208" t="s">
        <v>535</v>
      </c>
      <c r="QXZ24" s="208" t="s">
        <v>535</v>
      </c>
      <c r="QYA24" s="208" t="s">
        <v>535</v>
      </c>
      <c r="QYB24" s="208" t="s">
        <v>535</v>
      </c>
      <c r="QYC24" s="208" t="s">
        <v>535</v>
      </c>
      <c r="QYD24" s="208" t="s">
        <v>535</v>
      </c>
      <c r="QYE24" s="208" t="s">
        <v>535</v>
      </c>
      <c r="QYF24" s="208" t="s">
        <v>535</v>
      </c>
      <c r="QYG24" s="208" t="s">
        <v>535</v>
      </c>
      <c r="QYH24" s="208" t="s">
        <v>535</v>
      </c>
      <c r="QYI24" s="208" t="s">
        <v>535</v>
      </c>
      <c r="QYJ24" s="208" t="s">
        <v>535</v>
      </c>
      <c r="QYK24" s="208" t="s">
        <v>535</v>
      </c>
      <c r="QYL24" s="208" t="s">
        <v>535</v>
      </c>
      <c r="QYM24" s="208" t="s">
        <v>535</v>
      </c>
      <c r="QYN24" s="208" t="s">
        <v>535</v>
      </c>
      <c r="QYO24" s="208" t="s">
        <v>535</v>
      </c>
      <c r="QYP24" s="208" t="s">
        <v>535</v>
      </c>
      <c r="QYQ24" s="208" t="s">
        <v>535</v>
      </c>
      <c r="QYR24" s="208" t="s">
        <v>535</v>
      </c>
      <c r="QYS24" s="208" t="s">
        <v>535</v>
      </c>
      <c r="QYT24" s="208" t="s">
        <v>535</v>
      </c>
      <c r="QYU24" s="208" t="s">
        <v>535</v>
      </c>
      <c r="QYV24" s="208" t="s">
        <v>535</v>
      </c>
      <c r="QYW24" s="208" t="s">
        <v>535</v>
      </c>
      <c r="QYX24" s="208" t="s">
        <v>535</v>
      </c>
      <c r="QYY24" s="208" t="s">
        <v>535</v>
      </c>
      <c r="QYZ24" s="208" t="s">
        <v>535</v>
      </c>
      <c r="QZA24" s="208" t="s">
        <v>535</v>
      </c>
      <c r="QZB24" s="208" t="s">
        <v>535</v>
      </c>
      <c r="QZC24" s="208" t="s">
        <v>535</v>
      </c>
      <c r="QZD24" s="208" t="s">
        <v>535</v>
      </c>
      <c r="QZE24" s="208" t="s">
        <v>535</v>
      </c>
      <c r="QZF24" s="208" t="s">
        <v>535</v>
      </c>
      <c r="QZG24" s="208" t="s">
        <v>535</v>
      </c>
      <c r="QZH24" s="208" t="s">
        <v>535</v>
      </c>
      <c r="QZI24" s="208" t="s">
        <v>535</v>
      </c>
      <c r="QZJ24" s="208" t="s">
        <v>535</v>
      </c>
      <c r="QZK24" s="208" t="s">
        <v>535</v>
      </c>
      <c r="QZL24" s="208" t="s">
        <v>535</v>
      </c>
      <c r="QZM24" s="208" t="s">
        <v>535</v>
      </c>
      <c r="QZN24" s="208" t="s">
        <v>535</v>
      </c>
      <c r="QZO24" s="208" t="s">
        <v>535</v>
      </c>
      <c r="QZP24" s="208" t="s">
        <v>535</v>
      </c>
      <c r="QZQ24" s="208" t="s">
        <v>535</v>
      </c>
      <c r="QZR24" s="208" t="s">
        <v>535</v>
      </c>
      <c r="QZS24" s="208" t="s">
        <v>535</v>
      </c>
      <c r="QZT24" s="208" t="s">
        <v>535</v>
      </c>
      <c r="QZU24" s="208" t="s">
        <v>535</v>
      </c>
      <c r="QZV24" s="208" t="s">
        <v>535</v>
      </c>
      <c r="QZW24" s="208" t="s">
        <v>535</v>
      </c>
      <c r="QZX24" s="208" t="s">
        <v>535</v>
      </c>
      <c r="QZY24" s="208" t="s">
        <v>535</v>
      </c>
      <c r="QZZ24" s="208" t="s">
        <v>535</v>
      </c>
      <c r="RAA24" s="208" t="s">
        <v>535</v>
      </c>
      <c r="RAB24" s="208" t="s">
        <v>535</v>
      </c>
      <c r="RAC24" s="208" t="s">
        <v>535</v>
      </c>
      <c r="RAD24" s="208" t="s">
        <v>535</v>
      </c>
      <c r="RAE24" s="208" t="s">
        <v>535</v>
      </c>
      <c r="RAF24" s="208" t="s">
        <v>535</v>
      </c>
      <c r="RAG24" s="208" t="s">
        <v>535</v>
      </c>
      <c r="RAH24" s="208" t="s">
        <v>535</v>
      </c>
      <c r="RAI24" s="208" t="s">
        <v>535</v>
      </c>
      <c r="RAJ24" s="208" t="s">
        <v>535</v>
      </c>
      <c r="RAK24" s="208" t="s">
        <v>535</v>
      </c>
      <c r="RAL24" s="208" t="s">
        <v>535</v>
      </c>
      <c r="RAM24" s="208" t="s">
        <v>535</v>
      </c>
      <c r="RAN24" s="208" t="s">
        <v>535</v>
      </c>
      <c r="RAO24" s="208" t="s">
        <v>535</v>
      </c>
      <c r="RAP24" s="208" t="s">
        <v>535</v>
      </c>
      <c r="RAQ24" s="208" t="s">
        <v>535</v>
      </c>
      <c r="RAR24" s="208" t="s">
        <v>535</v>
      </c>
      <c r="RAS24" s="208" t="s">
        <v>535</v>
      </c>
      <c r="RAT24" s="208" t="s">
        <v>535</v>
      </c>
      <c r="RAU24" s="208" t="s">
        <v>535</v>
      </c>
      <c r="RAV24" s="208" t="s">
        <v>535</v>
      </c>
      <c r="RAW24" s="208" t="s">
        <v>535</v>
      </c>
      <c r="RAX24" s="208" t="s">
        <v>535</v>
      </c>
      <c r="RAY24" s="208" t="s">
        <v>535</v>
      </c>
      <c r="RAZ24" s="208" t="s">
        <v>535</v>
      </c>
      <c r="RBA24" s="208" t="s">
        <v>535</v>
      </c>
      <c r="RBB24" s="208" t="s">
        <v>535</v>
      </c>
      <c r="RBC24" s="208" t="s">
        <v>535</v>
      </c>
      <c r="RBD24" s="208" t="s">
        <v>535</v>
      </c>
      <c r="RBE24" s="208" t="s">
        <v>535</v>
      </c>
      <c r="RBF24" s="208" t="s">
        <v>535</v>
      </c>
      <c r="RBG24" s="208" t="s">
        <v>535</v>
      </c>
      <c r="RBH24" s="208" t="s">
        <v>535</v>
      </c>
      <c r="RBI24" s="208" t="s">
        <v>535</v>
      </c>
      <c r="RBJ24" s="208" t="s">
        <v>535</v>
      </c>
      <c r="RBK24" s="208" t="s">
        <v>535</v>
      </c>
      <c r="RBL24" s="208" t="s">
        <v>535</v>
      </c>
      <c r="RBM24" s="208" t="s">
        <v>535</v>
      </c>
      <c r="RBN24" s="208" t="s">
        <v>535</v>
      </c>
      <c r="RBO24" s="208" t="s">
        <v>535</v>
      </c>
      <c r="RBP24" s="208" t="s">
        <v>535</v>
      </c>
      <c r="RBQ24" s="208" t="s">
        <v>535</v>
      </c>
      <c r="RBR24" s="208" t="s">
        <v>535</v>
      </c>
      <c r="RBS24" s="208" t="s">
        <v>535</v>
      </c>
      <c r="RBT24" s="208" t="s">
        <v>535</v>
      </c>
      <c r="RBU24" s="208" t="s">
        <v>535</v>
      </c>
      <c r="RBV24" s="208" t="s">
        <v>535</v>
      </c>
      <c r="RBW24" s="208" t="s">
        <v>535</v>
      </c>
      <c r="RBX24" s="208" t="s">
        <v>535</v>
      </c>
      <c r="RBY24" s="208" t="s">
        <v>535</v>
      </c>
      <c r="RBZ24" s="208" t="s">
        <v>535</v>
      </c>
      <c r="RCA24" s="208" t="s">
        <v>535</v>
      </c>
      <c r="RCB24" s="208" t="s">
        <v>535</v>
      </c>
      <c r="RCC24" s="208" t="s">
        <v>535</v>
      </c>
      <c r="RCD24" s="208" t="s">
        <v>535</v>
      </c>
      <c r="RCE24" s="208" t="s">
        <v>535</v>
      </c>
      <c r="RCF24" s="208" t="s">
        <v>535</v>
      </c>
      <c r="RCG24" s="208" t="s">
        <v>535</v>
      </c>
      <c r="RCH24" s="208" t="s">
        <v>535</v>
      </c>
      <c r="RCI24" s="208" t="s">
        <v>535</v>
      </c>
      <c r="RCJ24" s="208" t="s">
        <v>535</v>
      </c>
      <c r="RCK24" s="208" t="s">
        <v>535</v>
      </c>
      <c r="RCL24" s="208" t="s">
        <v>535</v>
      </c>
      <c r="RCM24" s="208" t="s">
        <v>535</v>
      </c>
      <c r="RCN24" s="208" t="s">
        <v>535</v>
      </c>
      <c r="RCO24" s="208" t="s">
        <v>535</v>
      </c>
      <c r="RCP24" s="208" t="s">
        <v>535</v>
      </c>
      <c r="RCQ24" s="208" t="s">
        <v>535</v>
      </c>
      <c r="RCR24" s="208" t="s">
        <v>535</v>
      </c>
      <c r="RCS24" s="208" t="s">
        <v>535</v>
      </c>
      <c r="RCT24" s="208" t="s">
        <v>535</v>
      </c>
      <c r="RCU24" s="208" t="s">
        <v>535</v>
      </c>
      <c r="RCV24" s="208" t="s">
        <v>535</v>
      </c>
      <c r="RCW24" s="208" t="s">
        <v>535</v>
      </c>
      <c r="RCX24" s="208" t="s">
        <v>535</v>
      </c>
      <c r="RCY24" s="208" t="s">
        <v>535</v>
      </c>
      <c r="RCZ24" s="208" t="s">
        <v>535</v>
      </c>
      <c r="RDA24" s="208" t="s">
        <v>535</v>
      </c>
      <c r="RDB24" s="208" t="s">
        <v>535</v>
      </c>
      <c r="RDC24" s="208" t="s">
        <v>535</v>
      </c>
      <c r="RDD24" s="208" t="s">
        <v>535</v>
      </c>
      <c r="RDE24" s="208" t="s">
        <v>535</v>
      </c>
      <c r="RDF24" s="208" t="s">
        <v>535</v>
      </c>
      <c r="RDG24" s="208" t="s">
        <v>535</v>
      </c>
      <c r="RDH24" s="208" t="s">
        <v>535</v>
      </c>
      <c r="RDI24" s="208" t="s">
        <v>535</v>
      </c>
      <c r="RDJ24" s="208" t="s">
        <v>535</v>
      </c>
      <c r="RDK24" s="208" t="s">
        <v>535</v>
      </c>
      <c r="RDL24" s="208" t="s">
        <v>535</v>
      </c>
      <c r="RDM24" s="208" t="s">
        <v>535</v>
      </c>
      <c r="RDN24" s="208" t="s">
        <v>535</v>
      </c>
      <c r="RDO24" s="208" t="s">
        <v>535</v>
      </c>
      <c r="RDP24" s="208" t="s">
        <v>535</v>
      </c>
      <c r="RDQ24" s="208" t="s">
        <v>535</v>
      </c>
      <c r="RDR24" s="208" t="s">
        <v>535</v>
      </c>
      <c r="RDS24" s="208" t="s">
        <v>535</v>
      </c>
      <c r="RDT24" s="208" t="s">
        <v>535</v>
      </c>
      <c r="RDU24" s="208" t="s">
        <v>535</v>
      </c>
      <c r="RDV24" s="208" t="s">
        <v>535</v>
      </c>
      <c r="RDW24" s="208" t="s">
        <v>535</v>
      </c>
      <c r="RDX24" s="208" t="s">
        <v>535</v>
      </c>
      <c r="RDY24" s="208" t="s">
        <v>535</v>
      </c>
      <c r="RDZ24" s="208" t="s">
        <v>535</v>
      </c>
      <c r="REA24" s="208" t="s">
        <v>535</v>
      </c>
      <c r="REB24" s="208" t="s">
        <v>535</v>
      </c>
      <c r="REC24" s="208" t="s">
        <v>535</v>
      </c>
      <c r="RED24" s="208" t="s">
        <v>535</v>
      </c>
      <c r="REE24" s="208" t="s">
        <v>535</v>
      </c>
      <c r="REF24" s="208" t="s">
        <v>535</v>
      </c>
      <c r="REG24" s="208" t="s">
        <v>535</v>
      </c>
      <c r="REH24" s="208" t="s">
        <v>535</v>
      </c>
      <c r="REI24" s="208" t="s">
        <v>535</v>
      </c>
      <c r="REJ24" s="208" t="s">
        <v>535</v>
      </c>
      <c r="REK24" s="208" t="s">
        <v>535</v>
      </c>
      <c r="REL24" s="208" t="s">
        <v>535</v>
      </c>
      <c r="REM24" s="208" t="s">
        <v>535</v>
      </c>
      <c r="REN24" s="208" t="s">
        <v>535</v>
      </c>
      <c r="REO24" s="208" t="s">
        <v>535</v>
      </c>
      <c r="REP24" s="208" t="s">
        <v>535</v>
      </c>
      <c r="REQ24" s="208" t="s">
        <v>535</v>
      </c>
      <c r="RER24" s="208" t="s">
        <v>535</v>
      </c>
      <c r="RES24" s="208" t="s">
        <v>535</v>
      </c>
      <c r="RET24" s="208" t="s">
        <v>535</v>
      </c>
      <c r="REU24" s="208" t="s">
        <v>535</v>
      </c>
      <c r="REV24" s="208" t="s">
        <v>535</v>
      </c>
      <c r="REW24" s="208" t="s">
        <v>535</v>
      </c>
      <c r="REX24" s="208" t="s">
        <v>535</v>
      </c>
      <c r="REY24" s="208" t="s">
        <v>535</v>
      </c>
      <c r="REZ24" s="208" t="s">
        <v>535</v>
      </c>
      <c r="RFA24" s="208" t="s">
        <v>535</v>
      </c>
      <c r="RFB24" s="208" t="s">
        <v>535</v>
      </c>
      <c r="RFC24" s="208" t="s">
        <v>535</v>
      </c>
      <c r="RFD24" s="208" t="s">
        <v>535</v>
      </c>
      <c r="RFE24" s="208" t="s">
        <v>535</v>
      </c>
      <c r="RFF24" s="208" t="s">
        <v>535</v>
      </c>
      <c r="RFG24" s="208" t="s">
        <v>535</v>
      </c>
      <c r="RFH24" s="208" t="s">
        <v>535</v>
      </c>
      <c r="RFI24" s="208" t="s">
        <v>535</v>
      </c>
      <c r="RFJ24" s="208" t="s">
        <v>535</v>
      </c>
      <c r="RFK24" s="208" t="s">
        <v>535</v>
      </c>
      <c r="RFL24" s="208" t="s">
        <v>535</v>
      </c>
      <c r="RFM24" s="208" t="s">
        <v>535</v>
      </c>
      <c r="RFN24" s="208" t="s">
        <v>535</v>
      </c>
      <c r="RFO24" s="208" t="s">
        <v>535</v>
      </c>
      <c r="RFP24" s="208" t="s">
        <v>535</v>
      </c>
      <c r="RFQ24" s="208" t="s">
        <v>535</v>
      </c>
      <c r="RFR24" s="208" t="s">
        <v>535</v>
      </c>
      <c r="RFS24" s="208" t="s">
        <v>535</v>
      </c>
      <c r="RFT24" s="208" t="s">
        <v>535</v>
      </c>
      <c r="RFU24" s="208" t="s">
        <v>535</v>
      </c>
      <c r="RFV24" s="208" t="s">
        <v>535</v>
      </c>
      <c r="RFW24" s="208" t="s">
        <v>535</v>
      </c>
      <c r="RFX24" s="208" t="s">
        <v>535</v>
      </c>
      <c r="RFY24" s="208" t="s">
        <v>535</v>
      </c>
      <c r="RFZ24" s="208" t="s">
        <v>535</v>
      </c>
      <c r="RGA24" s="208" t="s">
        <v>535</v>
      </c>
      <c r="RGB24" s="208" t="s">
        <v>535</v>
      </c>
      <c r="RGC24" s="208" t="s">
        <v>535</v>
      </c>
      <c r="RGD24" s="208" t="s">
        <v>535</v>
      </c>
      <c r="RGE24" s="208" t="s">
        <v>535</v>
      </c>
      <c r="RGF24" s="208" t="s">
        <v>535</v>
      </c>
      <c r="RGG24" s="208" t="s">
        <v>535</v>
      </c>
      <c r="RGH24" s="208" t="s">
        <v>535</v>
      </c>
      <c r="RGI24" s="208" t="s">
        <v>535</v>
      </c>
      <c r="RGJ24" s="208" t="s">
        <v>535</v>
      </c>
      <c r="RGK24" s="208" t="s">
        <v>535</v>
      </c>
      <c r="RGL24" s="208" t="s">
        <v>535</v>
      </c>
      <c r="RGM24" s="208" t="s">
        <v>535</v>
      </c>
      <c r="RGN24" s="208" t="s">
        <v>535</v>
      </c>
      <c r="RGO24" s="208" t="s">
        <v>535</v>
      </c>
      <c r="RGP24" s="208" t="s">
        <v>535</v>
      </c>
      <c r="RGQ24" s="208" t="s">
        <v>535</v>
      </c>
      <c r="RGR24" s="208" t="s">
        <v>535</v>
      </c>
      <c r="RGS24" s="208" t="s">
        <v>535</v>
      </c>
      <c r="RGT24" s="208" t="s">
        <v>535</v>
      </c>
      <c r="RGU24" s="208" t="s">
        <v>535</v>
      </c>
      <c r="RGV24" s="208" t="s">
        <v>535</v>
      </c>
      <c r="RGW24" s="208" t="s">
        <v>535</v>
      </c>
      <c r="RGX24" s="208" t="s">
        <v>535</v>
      </c>
      <c r="RGY24" s="208" t="s">
        <v>535</v>
      </c>
      <c r="RGZ24" s="208" t="s">
        <v>535</v>
      </c>
      <c r="RHA24" s="208" t="s">
        <v>535</v>
      </c>
      <c r="RHB24" s="208" t="s">
        <v>535</v>
      </c>
      <c r="RHC24" s="208" t="s">
        <v>535</v>
      </c>
      <c r="RHD24" s="208" t="s">
        <v>535</v>
      </c>
      <c r="RHE24" s="208" t="s">
        <v>535</v>
      </c>
      <c r="RHF24" s="208" t="s">
        <v>535</v>
      </c>
      <c r="RHG24" s="208" t="s">
        <v>535</v>
      </c>
      <c r="RHH24" s="208" t="s">
        <v>535</v>
      </c>
      <c r="RHI24" s="208" t="s">
        <v>535</v>
      </c>
      <c r="RHJ24" s="208" t="s">
        <v>535</v>
      </c>
      <c r="RHK24" s="208" t="s">
        <v>535</v>
      </c>
      <c r="RHL24" s="208" t="s">
        <v>535</v>
      </c>
      <c r="RHM24" s="208" t="s">
        <v>535</v>
      </c>
      <c r="RHN24" s="208" t="s">
        <v>535</v>
      </c>
      <c r="RHO24" s="208" t="s">
        <v>535</v>
      </c>
      <c r="RHP24" s="208" t="s">
        <v>535</v>
      </c>
      <c r="RHQ24" s="208" t="s">
        <v>535</v>
      </c>
      <c r="RHR24" s="208" t="s">
        <v>535</v>
      </c>
      <c r="RHS24" s="208" t="s">
        <v>535</v>
      </c>
      <c r="RHT24" s="208" t="s">
        <v>535</v>
      </c>
      <c r="RHU24" s="208" t="s">
        <v>535</v>
      </c>
      <c r="RHV24" s="208" t="s">
        <v>535</v>
      </c>
      <c r="RHW24" s="208" t="s">
        <v>535</v>
      </c>
      <c r="RHX24" s="208" t="s">
        <v>535</v>
      </c>
      <c r="RHY24" s="208" t="s">
        <v>535</v>
      </c>
      <c r="RHZ24" s="208" t="s">
        <v>535</v>
      </c>
      <c r="RIA24" s="208" t="s">
        <v>535</v>
      </c>
      <c r="RIB24" s="208" t="s">
        <v>535</v>
      </c>
      <c r="RIC24" s="208" t="s">
        <v>535</v>
      </c>
      <c r="RID24" s="208" t="s">
        <v>535</v>
      </c>
      <c r="RIE24" s="208" t="s">
        <v>535</v>
      </c>
      <c r="RIF24" s="208" t="s">
        <v>535</v>
      </c>
      <c r="RIG24" s="208" t="s">
        <v>535</v>
      </c>
      <c r="RIH24" s="208" t="s">
        <v>535</v>
      </c>
      <c r="RII24" s="208" t="s">
        <v>535</v>
      </c>
      <c r="RIJ24" s="208" t="s">
        <v>535</v>
      </c>
      <c r="RIK24" s="208" t="s">
        <v>535</v>
      </c>
      <c r="RIL24" s="208" t="s">
        <v>535</v>
      </c>
      <c r="RIM24" s="208" t="s">
        <v>535</v>
      </c>
      <c r="RIN24" s="208" t="s">
        <v>535</v>
      </c>
      <c r="RIO24" s="208" t="s">
        <v>535</v>
      </c>
      <c r="RIP24" s="208" t="s">
        <v>535</v>
      </c>
      <c r="RIQ24" s="208" t="s">
        <v>535</v>
      </c>
      <c r="RIR24" s="208" t="s">
        <v>535</v>
      </c>
      <c r="RIS24" s="208" t="s">
        <v>535</v>
      </c>
      <c r="RIT24" s="208" t="s">
        <v>535</v>
      </c>
      <c r="RIU24" s="208" t="s">
        <v>535</v>
      </c>
      <c r="RIV24" s="208" t="s">
        <v>535</v>
      </c>
      <c r="RIW24" s="208" t="s">
        <v>535</v>
      </c>
      <c r="RIX24" s="208" t="s">
        <v>535</v>
      </c>
      <c r="RIY24" s="208" t="s">
        <v>535</v>
      </c>
      <c r="RIZ24" s="208" t="s">
        <v>535</v>
      </c>
      <c r="RJA24" s="208" t="s">
        <v>535</v>
      </c>
      <c r="RJB24" s="208" t="s">
        <v>535</v>
      </c>
      <c r="RJC24" s="208" t="s">
        <v>535</v>
      </c>
      <c r="RJD24" s="208" t="s">
        <v>535</v>
      </c>
      <c r="RJE24" s="208" t="s">
        <v>535</v>
      </c>
      <c r="RJF24" s="208" t="s">
        <v>535</v>
      </c>
      <c r="RJG24" s="208" t="s">
        <v>535</v>
      </c>
      <c r="RJH24" s="208" t="s">
        <v>535</v>
      </c>
      <c r="RJI24" s="208" t="s">
        <v>535</v>
      </c>
      <c r="RJJ24" s="208" t="s">
        <v>535</v>
      </c>
      <c r="RJK24" s="208" t="s">
        <v>535</v>
      </c>
      <c r="RJL24" s="208" t="s">
        <v>535</v>
      </c>
      <c r="RJM24" s="208" t="s">
        <v>535</v>
      </c>
      <c r="RJN24" s="208" t="s">
        <v>535</v>
      </c>
      <c r="RJO24" s="208" t="s">
        <v>535</v>
      </c>
      <c r="RJP24" s="208" t="s">
        <v>535</v>
      </c>
      <c r="RJQ24" s="208" t="s">
        <v>535</v>
      </c>
      <c r="RJR24" s="208" t="s">
        <v>535</v>
      </c>
      <c r="RJS24" s="208" t="s">
        <v>535</v>
      </c>
      <c r="RJT24" s="208" t="s">
        <v>535</v>
      </c>
      <c r="RJU24" s="208" t="s">
        <v>535</v>
      </c>
      <c r="RJV24" s="208" t="s">
        <v>535</v>
      </c>
      <c r="RJW24" s="208" t="s">
        <v>535</v>
      </c>
      <c r="RJX24" s="208" t="s">
        <v>535</v>
      </c>
      <c r="RJY24" s="208" t="s">
        <v>535</v>
      </c>
      <c r="RJZ24" s="208" t="s">
        <v>535</v>
      </c>
      <c r="RKA24" s="208" t="s">
        <v>535</v>
      </c>
      <c r="RKB24" s="208" t="s">
        <v>535</v>
      </c>
      <c r="RKC24" s="208" t="s">
        <v>535</v>
      </c>
      <c r="RKD24" s="208" t="s">
        <v>535</v>
      </c>
      <c r="RKE24" s="208" t="s">
        <v>535</v>
      </c>
      <c r="RKF24" s="208" t="s">
        <v>535</v>
      </c>
      <c r="RKG24" s="208" t="s">
        <v>535</v>
      </c>
      <c r="RKH24" s="208" t="s">
        <v>535</v>
      </c>
      <c r="RKI24" s="208" t="s">
        <v>535</v>
      </c>
      <c r="RKJ24" s="208" t="s">
        <v>535</v>
      </c>
      <c r="RKK24" s="208" t="s">
        <v>535</v>
      </c>
      <c r="RKL24" s="208" t="s">
        <v>535</v>
      </c>
      <c r="RKM24" s="208" t="s">
        <v>535</v>
      </c>
      <c r="RKN24" s="208" t="s">
        <v>535</v>
      </c>
      <c r="RKO24" s="208" t="s">
        <v>535</v>
      </c>
      <c r="RKP24" s="208" t="s">
        <v>535</v>
      </c>
      <c r="RKQ24" s="208" t="s">
        <v>535</v>
      </c>
      <c r="RKR24" s="208" t="s">
        <v>535</v>
      </c>
      <c r="RKS24" s="208" t="s">
        <v>535</v>
      </c>
      <c r="RKT24" s="208" t="s">
        <v>535</v>
      </c>
      <c r="RKU24" s="208" t="s">
        <v>535</v>
      </c>
      <c r="RKV24" s="208" t="s">
        <v>535</v>
      </c>
      <c r="RKW24" s="208" t="s">
        <v>535</v>
      </c>
      <c r="RKX24" s="208" t="s">
        <v>535</v>
      </c>
      <c r="RKY24" s="208" t="s">
        <v>535</v>
      </c>
      <c r="RKZ24" s="208" t="s">
        <v>535</v>
      </c>
      <c r="RLA24" s="208" t="s">
        <v>535</v>
      </c>
      <c r="RLB24" s="208" t="s">
        <v>535</v>
      </c>
      <c r="RLC24" s="208" t="s">
        <v>535</v>
      </c>
      <c r="RLD24" s="208" t="s">
        <v>535</v>
      </c>
      <c r="RLE24" s="208" t="s">
        <v>535</v>
      </c>
      <c r="RLF24" s="208" t="s">
        <v>535</v>
      </c>
      <c r="RLG24" s="208" t="s">
        <v>535</v>
      </c>
      <c r="RLH24" s="208" t="s">
        <v>535</v>
      </c>
      <c r="RLI24" s="208" t="s">
        <v>535</v>
      </c>
      <c r="RLJ24" s="208" t="s">
        <v>535</v>
      </c>
      <c r="RLK24" s="208" t="s">
        <v>535</v>
      </c>
      <c r="RLL24" s="208" t="s">
        <v>535</v>
      </c>
      <c r="RLM24" s="208" t="s">
        <v>535</v>
      </c>
      <c r="RLN24" s="208" t="s">
        <v>535</v>
      </c>
      <c r="RLO24" s="208" t="s">
        <v>535</v>
      </c>
      <c r="RLP24" s="208" t="s">
        <v>535</v>
      </c>
      <c r="RLQ24" s="208" t="s">
        <v>535</v>
      </c>
      <c r="RLR24" s="208" t="s">
        <v>535</v>
      </c>
      <c r="RLS24" s="208" t="s">
        <v>535</v>
      </c>
      <c r="RLT24" s="208" t="s">
        <v>535</v>
      </c>
      <c r="RLU24" s="208" t="s">
        <v>535</v>
      </c>
      <c r="RLV24" s="208" t="s">
        <v>535</v>
      </c>
      <c r="RLW24" s="208" t="s">
        <v>535</v>
      </c>
      <c r="RLX24" s="208" t="s">
        <v>535</v>
      </c>
      <c r="RLY24" s="208" t="s">
        <v>535</v>
      </c>
      <c r="RLZ24" s="208" t="s">
        <v>535</v>
      </c>
      <c r="RMA24" s="208" t="s">
        <v>535</v>
      </c>
      <c r="RMB24" s="208" t="s">
        <v>535</v>
      </c>
      <c r="RMC24" s="208" t="s">
        <v>535</v>
      </c>
      <c r="RMD24" s="208" t="s">
        <v>535</v>
      </c>
      <c r="RME24" s="208" t="s">
        <v>535</v>
      </c>
      <c r="RMF24" s="208" t="s">
        <v>535</v>
      </c>
      <c r="RMG24" s="208" t="s">
        <v>535</v>
      </c>
      <c r="RMH24" s="208" t="s">
        <v>535</v>
      </c>
      <c r="RMI24" s="208" t="s">
        <v>535</v>
      </c>
      <c r="RMJ24" s="208" t="s">
        <v>535</v>
      </c>
      <c r="RMK24" s="208" t="s">
        <v>535</v>
      </c>
      <c r="RML24" s="208" t="s">
        <v>535</v>
      </c>
      <c r="RMM24" s="208" t="s">
        <v>535</v>
      </c>
      <c r="RMN24" s="208" t="s">
        <v>535</v>
      </c>
      <c r="RMO24" s="208" t="s">
        <v>535</v>
      </c>
      <c r="RMP24" s="208" t="s">
        <v>535</v>
      </c>
      <c r="RMQ24" s="208" t="s">
        <v>535</v>
      </c>
      <c r="RMR24" s="208" t="s">
        <v>535</v>
      </c>
      <c r="RMS24" s="208" t="s">
        <v>535</v>
      </c>
      <c r="RMT24" s="208" t="s">
        <v>535</v>
      </c>
      <c r="RMU24" s="208" t="s">
        <v>535</v>
      </c>
      <c r="RMV24" s="208" t="s">
        <v>535</v>
      </c>
      <c r="RMW24" s="208" t="s">
        <v>535</v>
      </c>
      <c r="RMX24" s="208" t="s">
        <v>535</v>
      </c>
      <c r="RMY24" s="208" t="s">
        <v>535</v>
      </c>
      <c r="RMZ24" s="208" t="s">
        <v>535</v>
      </c>
      <c r="RNA24" s="208" t="s">
        <v>535</v>
      </c>
      <c r="RNB24" s="208" t="s">
        <v>535</v>
      </c>
      <c r="RNC24" s="208" t="s">
        <v>535</v>
      </c>
      <c r="RND24" s="208" t="s">
        <v>535</v>
      </c>
      <c r="RNE24" s="208" t="s">
        <v>535</v>
      </c>
      <c r="RNF24" s="208" t="s">
        <v>535</v>
      </c>
      <c r="RNG24" s="208" t="s">
        <v>535</v>
      </c>
      <c r="RNH24" s="208" t="s">
        <v>535</v>
      </c>
      <c r="RNI24" s="208" t="s">
        <v>535</v>
      </c>
      <c r="RNJ24" s="208" t="s">
        <v>535</v>
      </c>
      <c r="RNK24" s="208" t="s">
        <v>535</v>
      </c>
      <c r="RNL24" s="208" t="s">
        <v>535</v>
      </c>
      <c r="RNM24" s="208" t="s">
        <v>535</v>
      </c>
      <c r="RNN24" s="208" t="s">
        <v>535</v>
      </c>
      <c r="RNO24" s="208" t="s">
        <v>535</v>
      </c>
      <c r="RNP24" s="208" t="s">
        <v>535</v>
      </c>
      <c r="RNQ24" s="208" t="s">
        <v>535</v>
      </c>
      <c r="RNR24" s="208" t="s">
        <v>535</v>
      </c>
      <c r="RNS24" s="208" t="s">
        <v>535</v>
      </c>
      <c r="RNT24" s="208" t="s">
        <v>535</v>
      </c>
      <c r="RNU24" s="208" t="s">
        <v>535</v>
      </c>
      <c r="RNV24" s="208" t="s">
        <v>535</v>
      </c>
      <c r="RNW24" s="208" t="s">
        <v>535</v>
      </c>
      <c r="RNX24" s="208" t="s">
        <v>535</v>
      </c>
      <c r="RNY24" s="208" t="s">
        <v>535</v>
      </c>
      <c r="RNZ24" s="208" t="s">
        <v>535</v>
      </c>
      <c r="ROA24" s="208" t="s">
        <v>535</v>
      </c>
      <c r="ROB24" s="208" t="s">
        <v>535</v>
      </c>
      <c r="ROC24" s="208" t="s">
        <v>535</v>
      </c>
      <c r="ROD24" s="208" t="s">
        <v>535</v>
      </c>
      <c r="ROE24" s="208" t="s">
        <v>535</v>
      </c>
      <c r="ROF24" s="208" t="s">
        <v>535</v>
      </c>
      <c r="ROG24" s="208" t="s">
        <v>535</v>
      </c>
      <c r="ROH24" s="208" t="s">
        <v>535</v>
      </c>
      <c r="ROI24" s="208" t="s">
        <v>535</v>
      </c>
      <c r="ROJ24" s="208" t="s">
        <v>535</v>
      </c>
      <c r="ROK24" s="208" t="s">
        <v>535</v>
      </c>
      <c r="ROL24" s="208" t="s">
        <v>535</v>
      </c>
      <c r="ROM24" s="208" t="s">
        <v>535</v>
      </c>
      <c r="RON24" s="208" t="s">
        <v>535</v>
      </c>
      <c r="ROO24" s="208" t="s">
        <v>535</v>
      </c>
      <c r="ROP24" s="208" t="s">
        <v>535</v>
      </c>
      <c r="ROQ24" s="208" t="s">
        <v>535</v>
      </c>
      <c r="ROR24" s="208" t="s">
        <v>535</v>
      </c>
      <c r="ROS24" s="208" t="s">
        <v>535</v>
      </c>
      <c r="ROT24" s="208" t="s">
        <v>535</v>
      </c>
      <c r="ROU24" s="208" t="s">
        <v>535</v>
      </c>
      <c r="ROV24" s="208" t="s">
        <v>535</v>
      </c>
      <c r="ROW24" s="208" t="s">
        <v>535</v>
      </c>
      <c r="ROX24" s="208" t="s">
        <v>535</v>
      </c>
      <c r="ROY24" s="208" t="s">
        <v>535</v>
      </c>
      <c r="ROZ24" s="208" t="s">
        <v>535</v>
      </c>
      <c r="RPA24" s="208" t="s">
        <v>535</v>
      </c>
      <c r="RPB24" s="208" t="s">
        <v>535</v>
      </c>
      <c r="RPC24" s="208" t="s">
        <v>535</v>
      </c>
      <c r="RPD24" s="208" t="s">
        <v>535</v>
      </c>
      <c r="RPE24" s="208" t="s">
        <v>535</v>
      </c>
      <c r="RPF24" s="208" t="s">
        <v>535</v>
      </c>
      <c r="RPG24" s="208" t="s">
        <v>535</v>
      </c>
      <c r="RPH24" s="208" t="s">
        <v>535</v>
      </c>
      <c r="RPI24" s="208" t="s">
        <v>535</v>
      </c>
      <c r="RPJ24" s="208" t="s">
        <v>535</v>
      </c>
      <c r="RPK24" s="208" t="s">
        <v>535</v>
      </c>
      <c r="RPL24" s="208" t="s">
        <v>535</v>
      </c>
      <c r="RPM24" s="208" t="s">
        <v>535</v>
      </c>
      <c r="RPN24" s="208" t="s">
        <v>535</v>
      </c>
      <c r="RPO24" s="208" t="s">
        <v>535</v>
      </c>
      <c r="RPP24" s="208" t="s">
        <v>535</v>
      </c>
      <c r="RPQ24" s="208" t="s">
        <v>535</v>
      </c>
      <c r="RPR24" s="208" t="s">
        <v>535</v>
      </c>
      <c r="RPS24" s="208" t="s">
        <v>535</v>
      </c>
      <c r="RPT24" s="208" t="s">
        <v>535</v>
      </c>
      <c r="RPU24" s="208" t="s">
        <v>535</v>
      </c>
      <c r="RPV24" s="208" t="s">
        <v>535</v>
      </c>
      <c r="RPW24" s="208" t="s">
        <v>535</v>
      </c>
      <c r="RPX24" s="208" t="s">
        <v>535</v>
      </c>
      <c r="RPY24" s="208" t="s">
        <v>535</v>
      </c>
      <c r="RPZ24" s="208" t="s">
        <v>535</v>
      </c>
      <c r="RQA24" s="208" t="s">
        <v>535</v>
      </c>
      <c r="RQB24" s="208" t="s">
        <v>535</v>
      </c>
      <c r="RQC24" s="208" t="s">
        <v>535</v>
      </c>
      <c r="RQD24" s="208" t="s">
        <v>535</v>
      </c>
      <c r="RQE24" s="208" t="s">
        <v>535</v>
      </c>
      <c r="RQF24" s="208" t="s">
        <v>535</v>
      </c>
      <c r="RQG24" s="208" t="s">
        <v>535</v>
      </c>
      <c r="RQH24" s="208" t="s">
        <v>535</v>
      </c>
      <c r="RQI24" s="208" t="s">
        <v>535</v>
      </c>
      <c r="RQJ24" s="208" t="s">
        <v>535</v>
      </c>
      <c r="RQK24" s="208" t="s">
        <v>535</v>
      </c>
      <c r="RQL24" s="208" t="s">
        <v>535</v>
      </c>
      <c r="RQM24" s="208" t="s">
        <v>535</v>
      </c>
      <c r="RQN24" s="208" t="s">
        <v>535</v>
      </c>
      <c r="RQO24" s="208" t="s">
        <v>535</v>
      </c>
      <c r="RQP24" s="208" t="s">
        <v>535</v>
      </c>
      <c r="RQQ24" s="208" t="s">
        <v>535</v>
      </c>
      <c r="RQR24" s="208" t="s">
        <v>535</v>
      </c>
      <c r="RQS24" s="208" t="s">
        <v>535</v>
      </c>
      <c r="RQT24" s="208" t="s">
        <v>535</v>
      </c>
      <c r="RQU24" s="208" t="s">
        <v>535</v>
      </c>
      <c r="RQV24" s="208" t="s">
        <v>535</v>
      </c>
      <c r="RQW24" s="208" t="s">
        <v>535</v>
      </c>
      <c r="RQX24" s="208" t="s">
        <v>535</v>
      </c>
      <c r="RQY24" s="208" t="s">
        <v>535</v>
      </c>
      <c r="RQZ24" s="208" t="s">
        <v>535</v>
      </c>
      <c r="RRA24" s="208" t="s">
        <v>535</v>
      </c>
      <c r="RRB24" s="208" t="s">
        <v>535</v>
      </c>
      <c r="RRC24" s="208" t="s">
        <v>535</v>
      </c>
      <c r="RRD24" s="208" t="s">
        <v>535</v>
      </c>
      <c r="RRE24" s="208" t="s">
        <v>535</v>
      </c>
      <c r="RRF24" s="208" t="s">
        <v>535</v>
      </c>
      <c r="RRG24" s="208" t="s">
        <v>535</v>
      </c>
      <c r="RRH24" s="208" t="s">
        <v>535</v>
      </c>
      <c r="RRI24" s="208" t="s">
        <v>535</v>
      </c>
      <c r="RRJ24" s="208" t="s">
        <v>535</v>
      </c>
      <c r="RRK24" s="208" t="s">
        <v>535</v>
      </c>
      <c r="RRL24" s="208" t="s">
        <v>535</v>
      </c>
      <c r="RRM24" s="208" t="s">
        <v>535</v>
      </c>
      <c r="RRN24" s="208" t="s">
        <v>535</v>
      </c>
      <c r="RRO24" s="208" t="s">
        <v>535</v>
      </c>
      <c r="RRP24" s="208" t="s">
        <v>535</v>
      </c>
      <c r="RRQ24" s="208" t="s">
        <v>535</v>
      </c>
      <c r="RRR24" s="208" t="s">
        <v>535</v>
      </c>
      <c r="RRS24" s="208" t="s">
        <v>535</v>
      </c>
      <c r="RRT24" s="208" t="s">
        <v>535</v>
      </c>
      <c r="RRU24" s="208" t="s">
        <v>535</v>
      </c>
      <c r="RRV24" s="208" t="s">
        <v>535</v>
      </c>
      <c r="RRW24" s="208" t="s">
        <v>535</v>
      </c>
      <c r="RRX24" s="208" t="s">
        <v>535</v>
      </c>
      <c r="RRY24" s="208" t="s">
        <v>535</v>
      </c>
      <c r="RRZ24" s="208" t="s">
        <v>535</v>
      </c>
      <c r="RSA24" s="208" t="s">
        <v>535</v>
      </c>
      <c r="RSB24" s="208" t="s">
        <v>535</v>
      </c>
      <c r="RSC24" s="208" t="s">
        <v>535</v>
      </c>
      <c r="RSD24" s="208" t="s">
        <v>535</v>
      </c>
      <c r="RSE24" s="208" t="s">
        <v>535</v>
      </c>
      <c r="RSF24" s="208" t="s">
        <v>535</v>
      </c>
      <c r="RSG24" s="208" t="s">
        <v>535</v>
      </c>
      <c r="RSH24" s="208" t="s">
        <v>535</v>
      </c>
      <c r="RSI24" s="208" t="s">
        <v>535</v>
      </c>
      <c r="RSJ24" s="208" t="s">
        <v>535</v>
      </c>
      <c r="RSK24" s="208" t="s">
        <v>535</v>
      </c>
      <c r="RSL24" s="208" t="s">
        <v>535</v>
      </c>
      <c r="RSM24" s="208" t="s">
        <v>535</v>
      </c>
      <c r="RSN24" s="208" t="s">
        <v>535</v>
      </c>
      <c r="RSO24" s="208" t="s">
        <v>535</v>
      </c>
      <c r="RSP24" s="208" t="s">
        <v>535</v>
      </c>
      <c r="RSQ24" s="208" t="s">
        <v>535</v>
      </c>
      <c r="RSR24" s="208" t="s">
        <v>535</v>
      </c>
      <c r="RSS24" s="208" t="s">
        <v>535</v>
      </c>
      <c r="RST24" s="208" t="s">
        <v>535</v>
      </c>
      <c r="RSU24" s="208" t="s">
        <v>535</v>
      </c>
      <c r="RSV24" s="208" t="s">
        <v>535</v>
      </c>
      <c r="RSW24" s="208" t="s">
        <v>535</v>
      </c>
      <c r="RSX24" s="208" t="s">
        <v>535</v>
      </c>
      <c r="RSY24" s="208" t="s">
        <v>535</v>
      </c>
      <c r="RSZ24" s="208" t="s">
        <v>535</v>
      </c>
      <c r="RTA24" s="208" t="s">
        <v>535</v>
      </c>
      <c r="RTB24" s="208" t="s">
        <v>535</v>
      </c>
      <c r="RTC24" s="208" t="s">
        <v>535</v>
      </c>
      <c r="RTD24" s="208" t="s">
        <v>535</v>
      </c>
      <c r="RTE24" s="208" t="s">
        <v>535</v>
      </c>
      <c r="RTF24" s="208" t="s">
        <v>535</v>
      </c>
      <c r="RTG24" s="208" t="s">
        <v>535</v>
      </c>
      <c r="RTH24" s="208" t="s">
        <v>535</v>
      </c>
      <c r="RTI24" s="208" t="s">
        <v>535</v>
      </c>
      <c r="RTJ24" s="208" t="s">
        <v>535</v>
      </c>
      <c r="RTK24" s="208" t="s">
        <v>535</v>
      </c>
      <c r="RTL24" s="208" t="s">
        <v>535</v>
      </c>
      <c r="RTM24" s="208" t="s">
        <v>535</v>
      </c>
      <c r="RTN24" s="208" t="s">
        <v>535</v>
      </c>
      <c r="RTO24" s="208" t="s">
        <v>535</v>
      </c>
      <c r="RTP24" s="208" t="s">
        <v>535</v>
      </c>
      <c r="RTQ24" s="208" t="s">
        <v>535</v>
      </c>
      <c r="RTR24" s="208" t="s">
        <v>535</v>
      </c>
      <c r="RTS24" s="208" t="s">
        <v>535</v>
      </c>
      <c r="RTT24" s="208" t="s">
        <v>535</v>
      </c>
      <c r="RTU24" s="208" t="s">
        <v>535</v>
      </c>
      <c r="RTV24" s="208" t="s">
        <v>535</v>
      </c>
      <c r="RTW24" s="208" t="s">
        <v>535</v>
      </c>
      <c r="RTX24" s="208" t="s">
        <v>535</v>
      </c>
      <c r="RTY24" s="208" t="s">
        <v>535</v>
      </c>
      <c r="RTZ24" s="208" t="s">
        <v>535</v>
      </c>
      <c r="RUA24" s="208" t="s">
        <v>535</v>
      </c>
      <c r="RUB24" s="208" t="s">
        <v>535</v>
      </c>
      <c r="RUC24" s="208" t="s">
        <v>535</v>
      </c>
      <c r="RUD24" s="208" t="s">
        <v>535</v>
      </c>
      <c r="RUE24" s="208" t="s">
        <v>535</v>
      </c>
      <c r="RUF24" s="208" t="s">
        <v>535</v>
      </c>
      <c r="RUG24" s="208" t="s">
        <v>535</v>
      </c>
      <c r="RUH24" s="208" t="s">
        <v>535</v>
      </c>
      <c r="RUI24" s="208" t="s">
        <v>535</v>
      </c>
      <c r="RUJ24" s="208" t="s">
        <v>535</v>
      </c>
      <c r="RUK24" s="208" t="s">
        <v>535</v>
      </c>
      <c r="RUL24" s="208" t="s">
        <v>535</v>
      </c>
      <c r="RUM24" s="208" t="s">
        <v>535</v>
      </c>
      <c r="RUN24" s="208" t="s">
        <v>535</v>
      </c>
      <c r="RUO24" s="208" t="s">
        <v>535</v>
      </c>
      <c r="RUP24" s="208" t="s">
        <v>535</v>
      </c>
      <c r="RUQ24" s="208" t="s">
        <v>535</v>
      </c>
      <c r="RUR24" s="208" t="s">
        <v>535</v>
      </c>
      <c r="RUS24" s="208" t="s">
        <v>535</v>
      </c>
      <c r="RUT24" s="208" t="s">
        <v>535</v>
      </c>
      <c r="RUU24" s="208" t="s">
        <v>535</v>
      </c>
      <c r="RUV24" s="208" t="s">
        <v>535</v>
      </c>
      <c r="RUW24" s="208" t="s">
        <v>535</v>
      </c>
      <c r="RUX24" s="208" t="s">
        <v>535</v>
      </c>
      <c r="RUY24" s="208" t="s">
        <v>535</v>
      </c>
      <c r="RUZ24" s="208" t="s">
        <v>535</v>
      </c>
      <c r="RVA24" s="208" t="s">
        <v>535</v>
      </c>
      <c r="RVB24" s="208" t="s">
        <v>535</v>
      </c>
      <c r="RVC24" s="208" t="s">
        <v>535</v>
      </c>
      <c r="RVD24" s="208" t="s">
        <v>535</v>
      </c>
      <c r="RVE24" s="208" t="s">
        <v>535</v>
      </c>
      <c r="RVF24" s="208" t="s">
        <v>535</v>
      </c>
      <c r="RVG24" s="208" t="s">
        <v>535</v>
      </c>
      <c r="RVH24" s="208" t="s">
        <v>535</v>
      </c>
      <c r="RVI24" s="208" t="s">
        <v>535</v>
      </c>
      <c r="RVJ24" s="208" t="s">
        <v>535</v>
      </c>
      <c r="RVK24" s="208" t="s">
        <v>535</v>
      </c>
      <c r="RVL24" s="208" t="s">
        <v>535</v>
      </c>
      <c r="RVM24" s="208" t="s">
        <v>535</v>
      </c>
      <c r="RVN24" s="208" t="s">
        <v>535</v>
      </c>
      <c r="RVO24" s="208" t="s">
        <v>535</v>
      </c>
      <c r="RVP24" s="208" t="s">
        <v>535</v>
      </c>
      <c r="RVQ24" s="208" t="s">
        <v>535</v>
      </c>
      <c r="RVR24" s="208" t="s">
        <v>535</v>
      </c>
      <c r="RVS24" s="208" t="s">
        <v>535</v>
      </c>
      <c r="RVT24" s="208" t="s">
        <v>535</v>
      </c>
      <c r="RVU24" s="208" t="s">
        <v>535</v>
      </c>
      <c r="RVV24" s="208" t="s">
        <v>535</v>
      </c>
      <c r="RVW24" s="208" t="s">
        <v>535</v>
      </c>
      <c r="RVX24" s="208" t="s">
        <v>535</v>
      </c>
      <c r="RVY24" s="208" t="s">
        <v>535</v>
      </c>
      <c r="RVZ24" s="208" t="s">
        <v>535</v>
      </c>
      <c r="RWA24" s="208" t="s">
        <v>535</v>
      </c>
      <c r="RWB24" s="208" t="s">
        <v>535</v>
      </c>
      <c r="RWC24" s="208" t="s">
        <v>535</v>
      </c>
      <c r="RWD24" s="208" t="s">
        <v>535</v>
      </c>
      <c r="RWE24" s="208" t="s">
        <v>535</v>
      </c>
      <c r="RWF24" s="208" t="s">
        <v>535</v>
      </c>
      <c r="RWG24" s="208" t="s">
        <v>535</v>
      </c>
      <c r="RWH24" s="208" t="s">
        <v>535</v>
      </c>
      <c r="RWI24" s="208" t="s">
        <v>535</v>
      </c>
      <c r="RWJ24" s="208" t="s">
        <v>535</v>
      </c>
      <c r="RWK24" s="208" t="s">
        <v>535</v>
      </c>
      <c r="RWL24" s="208" t="s">
        <v>535</v>
      </c>
      <c r="RWM24" s="208" t="s">
        <v>535</v>
      </c>
      <c r="RWN24" s="208" t="s">
        <v>535</v>
      </c>
      <c r="RWO24" s="208" t="s">
        <v>535</v>
      </c>
      <c r="RWP24" s="208" t="s">
        <v>535</v>
      </c>
      <c r="RWQ24" s="208" t="s">
        <v>535</v>
      </c>
      <c r="RWR24" s="208" t="s">
        <v>535</v>
      </c>
      <c r="RWS24" s="208" t="s">
        <v>535</v>
      </c>
      <c r="RWT24" s="208" t="s">
        <v>535</v>
      </c>
      <c r="RWU24" s="208" t="s">
        <v>535</v>
      </c>
      <c r="RWV24" s="208" t="s">
        <v>535</v>
      </c>
      <c r="RWW24" s="208" t="s">
        <v>535</v>
      </c>
      <c r="RWX24" s="208" t="s">
        <v>535</v>
      </c>
      <c r="RWY24" s="208" t="s">
        <v>535</v>
      </c>
      <c r="RWZ24" s="208" t="s">
        <v>535</v>
      </c>
      <c r="RXA24" s="208" t="s">
        <v>535</v>
      </c>
      <c r="RXB24" s="208" t="s">
        <v>535</v>
      </c>
      <c r="RXC24" s="208" t="s">
        <v>535</v>
      </c>
      <c r="RXD24" s="208" t="s">
        <v>535</v>
      </c>
      <c r="RXE24" s="208" t="s">
        <v>535</v>
      </c>
      <c r="RXF24" s="208" t="s">
        <v>535</v>
      </c>
      <c r="RXG24" s="208" t="s">
        <v>535</v>
      </c>
      <c r="RXH24" s="208" t="s">
        <v>535</v>
      </c>
      <c r="RXI24" s="208" t="s">
        <v>535</v>
      </c>
      <c r="RXJ24" s="208" t="s">
        <v>535</v>
      </c>
      <c r="RXK24" s="208" t="s">
        <v>535</v>
      </c>
      <c r="RXL24" s="208" t="s">
        <v>535</v>
      </c>
      <c r="RXM24" s="208" t="s">
        <v>535</v>
      </c>
      <c r="RXN24" s="208" t="s">
        <v>535</v>
      </c>
      <c r="RXO24" s="208" t="s">
        <v>535</v>
      </c>
      <c r="RXP24" s="208" t="s">
        <v>535</v>
      </c>
      <c r="RXQ24" s="208" t="s">
        <v>535</v>
      </c>
      <c r="RXR24" s="208" t="s">
        <v>535</v>
      </c>
      <c r="RXS24" s="208" t="s">
        <v>535</v>
      </c>
      <c r="RXT24" s="208" t="s">
        <v>535</v>
      </c>
      <c r="RXU24" s="208" t="s">
        <v>535</v>
      </c>
      <c r="RXV24" s="208" t="s">
        <v>535</v>
      </c>
      <c r="RXW24" s="208" t="s">
        <v>535</v>
      </c>
      <c r="RXX24" s="208" t="s">
        <v>535</v>
      </c>
      <c r="RXY24" s="208" t="s">
        <v>535</v>
      </c>
      <c r="RXZ24" s="208" t="s">
        <v>535</v>
      </c>
      <c r="RYA24" s="208" t="s">
        <v>535</v>
      </c>
      <c r="RYB24" s="208" t="s">
        <v>535</v>
      </c>
      <c r="RYC24" s="208" t="s">
        <v>535</v>
      </c>
      <c r="RYD24" s="208" t="s">
        <v>535</v>
      </c>
      <c r="RYE24" s="208" t="s">
        <v>535</v>
      </c>
      <c r="RYF24" s="208" t="s">
        <v>535</v>
      </c>
      <c r="RYG24" s="208" t="s">
        <v>535</v>
      </c>
      <c r="RYH24" s="208" t="s">
        <v>535</v>
      </c>
      <c r="RYI24" s="208" t="s">
        <v>535</v>
      </c>
      <c r="RYJ24" s="208" t="s">
        <v>535</v>
      </c>
      <c r="RYK24" s="208" t="s">
        <v>535</v>
      </c>
      <c r="RYL24" s="208" t="s">
        <v>535</v>
      </c>
      <c r="RYM24" s="208" t="s">
        <v>535</v>
      </c>
      <c r="RYN24" s="208" t="s">
        <v>535</v>
      </c>
      <c r="RYO24" s="208" t="s">
        <v>535</v>
      </c>
      <c r="RYP24" s="208" t="s">
        <v>535</v>
      </c>
      <c r="RYQ24" s="208" t="s">
        <v>535</v>
      </c>
      <c r="RYR24" s="208" t="s">
        <v>535</v>
      </c>
      <c r="RYS24" s="208" t="s">
        <v>535</v>
      </c>
      <c r="RYT24" s="208" t="s">
        <v>535</v>
      </c>
      <c r="RYU24" s="208" t="s">
        <v>535</v>
      </c>
      <c r="RYV24" s="208" t="s">
        <v>535</v>
      </c>
      <c r="RYW24" s="208" t="s">
        <v>535</v>
      </c>
      <c r="RYX24" s="208" t="s">
        <v>535</v>
      </c>
      <c r="RYY24" s="208" t="s">
        <v>535</v>
      </c>
      <c r="RYZ24" s="208" t="s">
        <v>535</v>
      </c>
      <c r="RZA24" s="208" t="s">
        <v>535</v>
      </c>
      <c r="RZB24" s="208" t="s">
        <v>535</v>
      </c>
      <c r="RZC24" s="208" t="s">
        <v>535</v>
      </c>
      <c r="RZD24" s="208" t="s">
        <v>535</v>
      </c>
      <c r="RZE24" s="208" t="s">
        <v>535</v>
      </c>
      <c r="RZF24" s="208" t="s">
        <v>535</v>
      </c>
      <c r="RZG24" s="208" t="s">
        <v>535</v>
      </c>
      <c r="RZH24" s="208" t="s">
        <v>535</v>
      </c>
      <c r="RZI24" s="208" t="s">
        <v>535</v>
      </c>
      <c r="RZJ24" s="208" t="s">
        <v>535</v>
      </c>
      <c r="RZK24" s="208" t="s">
        <v>535</v>
      </c>
      <c r="RZL24" s="208" t="s">
        <v>535</v>
      </c>
      <c r="RZM24" s="208" t="s">
        <v>535</v>
      </c>
      <c r="RZN24" s="208" t="s">
        <v>535</v>
      </c>
      <c r="RZO24" s="208" t="s">
        <v>535</v>
      </c>
      <c r="RZP24" s="208" t="s">
        <v>535</v>
      </c>
      <c r="RZQ24" s="208" t="s">
        <v>535</v>
      </c>
      <c r="RZR24" s="208" t="s">
        <v>535</v>
      </c>
      <c r="RZS24" s="208" t="s">
        <v>535</v>
      </c>
      <c r="RZT24" s="208" t="s">
        <v>535</v>
      </c>
      <c r="RZU24" s="208" t="s">
        <v>535</v>
      </c>
      <c r="RZV24" s="208" t="s">
        <v>535</v>
      </c>
      <c r="RZW24" s="208" t="s">
        <v>535</v>
      </c>
      <c r="RZX24" s="208" t="s">
        <v>535</v>
      </c>
      <c r="RZY24" s="208" t="s">
        <v>535</v>
      </c>
      <c r="RZZ24" s="208" t="s">
        <v>535</v>
      </c>
      <c r="SAA24" s="208" t="s">
        <v>535</v>
      </c>
      <c r="SAB24" s="208" t="s">
        <v>535</v>
      </c>
      <c r="SAC24" s="208" t="s">
        <v>535</v>
      </c>
      <c r="SAD24" s="208" t="s">
        <v>535</v>
      </c>
      <c r="SAE24" s="208" t="s">
        <v>535</v>
      </c>
      <c r="SAF24" s="208" t="s">
        <v>535</v>
      </c>
      <c r="SAG24" s="208" t="s">
        <v>535</v>
      </c>
      <c r="SAH24" s="208" t="s">
        <v>535</v>
      </c>
      <c r="SAI24" s="208" t="s">
        <v>535</v>
      </c>
      <c r="SAJ24" s="208" t="s">
        <v>535</v>
      </c>
      <c r="SAK24" s="208" t="s">
        <v>535</v>
      </c>
      <c r="SAL24" s="208" t="s">
        <v>535</v>
      </c>
      <c r="SAM24" s="208" t="s">
        <v>535</v>
      </c>
      <c r="SAN24" s="208" t="s">
        <v>535</v>
      </c>
      <c r="SAO24" s="208" t="s">
        <v>535</v>
      </c>
      <c r="SAP24" s="208" t="s">
        <v>535</v>
      </c>
      <c r="SAQ24" s="208" t="s">
        <v>535</v>
      </c>
      <c r="SAR24" s="208" t="s">
        <v>535</v>
      </c>
      <c r="SAS24" s="208" t="s">
        <v>535</v>
      </c>
      <c r="SAT24" s="208" t="s">
        <v>535</v>
      </c>
      <c r="SAU24" s="208" t="s">
        <v>535</v>
      </c>
      <c r="SAV24" s="208" t="s">
        <v>535</v>
      </c>
      <c r="SAW24" s="208" t="s">
        <v>535</v>
      </c>
      <c r="SAX24" s="208" t="s">
        <v>535</v>
      </c>
      <c r="SAY24" s="208" t="s">
        <v>535</v>
      </c>
      <c r="SAZ24" s="208" t="s">
        <v>535</v>
      </c>
      <c r="SBA24" s="208" t="s">
        <v>535</v>
      </c>
      <c r="SBB24" s="208" t="s">
        <v>535</v>
      </c>
      <c r="SBC24" s="208" t="s">
        <v>535</v>
      </c>
      <c r="SBD24" s="208" t="s">
        <v>535</v>
      </c>
      <c r="SBE24" s="208" t="s">
        <v>535</v>
      </c>
      <c r="SBF24" s="208" t="s">
        <v>535</v>
      </c>
      <c r="SBG24" s="208" t="s">
        <v>535</v>
      </c>
      <c r="SBH24" s="208" t="s">
        <v>535</v>
      </c>
      <c r="SBI24" s="208" t="s">
        <v>535</v>
      </c>
      <c r="SBJ24" s="208" t="s">
        <v>535</v>
      </c>
      <c r="SBK24" s="208" t="s">
        <v>535</v>
      </c>
      <c r="SBL24" s="208" t="s">
        <v>535</v>
      </c>
      <c r="SBM24" s="208" t="s">
        <v>535</v>
      </c>
      <c r="SBN24" s="208" t="s">
        <v>535</v>
      </c>
      <c r="SBO24" s="208" t="s">
        <v>535</v>
      </c>
      <c r="SBP24" s="208" t="s">
        <v>535</v>
      </c>
      <c r="SBQ24" s="208" t="s">
        <v>535</v>
      </c>
      <c r="SBR24" s="208" t="s">
        <v>535</v>
      </c>
      <c r="SBS24" s="208" t="s">
        <v>535</v>
      </c>
      <c r="SBT24" s="208" t="s">
        <v>535</v>
      </c>
      <c r="SBU24" s="208" t="s">
        <v>535</v>
      </c>
      <c r="SBV24" s="208" t="s">
        <v>535</v>
      </c>
      <c r="SBW24" s="208" t="s">
        <v>535</v>
      </c>
      <c r="SBX24" s="208" t="s">
        <v>535</v>
      </c>
      <c r="SBY24" s="208" t="s">
        <v>535</v>
      </c>
      <c r="SBZ24" s="208" t="s">
        <v>535</v>
      </c>
      <c r="SCA24" s="208" t="s">
        <v>535</v>
      </c>
      <c r="SCB24" s="208" t="s">
        <v>535</v>
      </c>
      <c r="SCC24" s="208" t="s">
        <v>535</v>
      </c>
      <c r="SCD24" s="208" t="s">
        <v>535</v>
      </c>
      <c r="SCE24" s="208" t="s">
        <v>535</v>
      </c>
      <c r="SCF24" s="208" t="s">
        <v>535</v>
      </c>
      <c r="SCG24" s="208" t="s">
        <v>535</v>
      </c>
      <c r="SCH24" s="208" t="s">
        <v>535</v>
      </c>
      <c r="SCI24" s="208" t="s">
        <v>535</v>
      </c>
      <c r="SCJ24" s="208" t="s">
        <v>535</v>
      </c>
      <c r="SCK24" s="208" t="s">
        <v>535</v>
      </c>
      <c r="SCL24" s="208" t="s">
        <v>535</v>
      </c>
      <c r="SCM24" s="208" t="s">
        <v>535</v>
      </c>
      <c r="SCN24" s="208" t="s">
        <v>535</v>
      </c>
      <c r="SCO24" s="208" t="s">
        <v>535</v>
      </c>
      <c r="SCP24" s="208" t="s">
        <v>535</v>
      </c>
      <c r="SCQ24" s="208" t="s">
        <v>535</v>
      </c>
      <c r="SCR24" s="208" t="s">
        <v>535</v>
      </c>
      <c r="SCS24" s="208" t="s">
        <v>535</v>
      </c>
      <c r="SCT24" s="208" t="s">
        <v>535</v>
      </c>
      <c r="SCU24" s="208" t="s">
        <v>535</v>
      </c>
      <c r="SCV24" s="208" t="s">
        <v>535</v>
      </c>
      <c r="SCW24" s="208" t="s">
        <v>535</v>
      </c>
      <c r="SCX24" s="208" t="s">
        <v>535</v>
      </c>
      <c r="SCY24" s="208" t="s">
        <v>535</v>
      </c>
      <c r="SCZ24" s="208" t="s">
        <v>535</v>
      </c>
      <c r="SDA24" s="208" t="s">
        <v>535</v>
      </c>
      <c r="SDB24" s="208" t="s">
        <v>535</v>
      </c>
      <c r="SDC24" s="208" t="s">
        <v>535</v>
      </c>
      <c r="SDD24" s="208" t="s">
        <v>535</v>
      </c>
      <c r="SDE24" s="208" t="s">
        <v>535</v>
      </c>
      <c r="SDF24" s="208" t="s">
        <v>535</v>
      </c>
      <c r="SDG24" s="208" t="s">
        <v>535</v>
      </c>
      <c r="SDH24" s="208" t="s">
        <v>535</v>
      </c>
      <c r="SDI24" s="208" t="s">
        <v>535</v>
      </c>
      <c r="SDJ24" s="208" t="s">
        <v>535</v>
      </c>
      <c r="SDK24" s="208" t="s">
        <v>535</v>
      </c>
      <c r="SDL24" s="208" t="s">
        <v>535</v>
      </c>
      <c r="SDM24" s="208" t="s">
        <v>535</v>
      </c>
      <c r="SDN24" s="208" t="s">
        <v>535</v>
      </c>
      <c r="SDO24" s="208" t="s">
        <v>535</v>
      </c>
      <c r="SDP24" s="208" t="s">
        <v>535</v>
      </c>
      <c r="SDQ24" s="208" t="s">
        <v>535</v>
      </c>
      <c r="SDR24" s="208" t="s">
        <v>535</v>
      </c>
      <c r="SDS24" s="208" t="s">
        <v>535</v>
      </c>
      <c r="SDT24" s="208" t="s">
        <v>535</v>
      </c>
      <c r="SDU24" s="208" t="s">
        <v>535</v>
      </c>
      <c r="SDV24" s="208" t="s">
        <v>535</v>
      </c>
      <c r="SDW24" s="208" t="s">
        <v>535</v>
      </c>
      <c r="SDX24" s="208" t="s">
        <v>535</v>
      </c>
      <c r="SDY24" s="208" t="s">
        <v>535</v>
      </c>
      <c r="SDZ24" s="208" t="s">
        <v>535</v>
      </c>
      <c r="SEA24" s="208" t="s">
        <v>535</v>
      </c>
      <c r="SEB24" s="208" t="s">
        <v>535</v>
      </c>
      <c r="SEC24" s="208" t="s">
        <v>535</v>
      </c>
      <c r="SED24" s="208" t="s">
        <v>535</v>
      </c>
      <c r="SEE24" s="208" t="s">
        <v>535</v>
      </c>
      <c r="SEF24" s="208" t="s">
        <v>535</v>
      </c>
      <c r="SEG24" s="208" t="s">
        <v>535</v>
      </c>
      <c r="SEH24" s="208" t="s">
        <v>535</v>
      </c>
      <c r="SEI24" s="208" t="s">
        <v>535</v>
      </c>
      <c r="SEJ24" s="208" t="s">
        <v>535</v>
      </c>
      <c r="SEK24" s="208" t="s">
        <v>535</v>
      </c>
      <c r="SEL24" s="208" t="s">
        <v>535</v>
      </c>
      <c r="SEM24" s="208" t="s">
        <v>535</v>
      </c>
      <c r="SEN24" s="208" t="s">
        <v>535</v>
      </c>
      <c r="SEO24" s="208" t="s">
        <v>535</v>
      </c>
      <c r="SEP24" s="208" t="s">
        <v>535</v>
      </c>
      <c r="SEQ24" s="208" t="s">
        <v>535</v>
      </c>
      <c r="SER24" s="208" t="s">
        <v>535</v>
      </c>
      <c r="SES24" s="208" t="s">
        <v>535</v>
      </c>
      <c r="SET24" s="208" t="s">
        <v>535</v>
      </c>
      <c r="SEU24" s="208" t="s">
        <v>535</v>
      </c>
      <c r="SEV24" s="208" t="s">
        <v>535</v>
      </c>
      <c r="SEW24" s="208" t="s">
        <v>535</v>
      </c>
      <c r="SEX24" s="208" t="s">
        <v>535</v>
      </c>
      <c r="SEY24" s="208" t="s">
        <v>535</v>
      </c>
      <c r="SEZ24" s="208" t="s">
        <v>535</v>
      </c>
      <c r="SFA24" s="208" t="s">
        <v>535</v>
      </c>
      <c r="SFB24" s="208" t="s">
        <v>535</v>
      </c>
      <c r="SFC24" s="208" t="s">
        <v>535</v>
      </c>
      <c r="SFD24" s="208" t="s">
        <v>535</v>
      </c>
      <c r="SFE24" s="208" t="s">
        <v>535</v>
      </c>
      <c r="SFF24" s="208" t="s">
        <v>535</v>
      </c>
      <c r="SFG24" s="208" t="s">
        <v>535</v>
      </c>
      <c r="SFH24" s="208" t="s">
        <v>535</v>
      </c>
      <c r="SFI24" s="208" t="s">
        <v>535</v>
      </c>
      <c r="SFJ24" s="208" t="s">
        <v>535</v>
      </c>
      <c r="SFK24" s="208" t="s">
        <v>535</v>
      </c>
      <c r="SFL24" s="208" t="s">
        <v>535</v>
      </c>
      <c r="SFM24" s="208" t="s">
        <v>535</v>
      </c>
      <c r="SFN24" s="208" t="s">
        <v>535</v>
      </c>
      <c r="SFO24" s="208" t="s">
        <v>535</v>
      </c>
      <c r="SFP24" s="208" t="s">
        <v>535</v>
      </c>
      <c r="SFQ24" s="208" t="s">
        <v>535</v>
      </c>
      <c r="SFR24" s="208" t="s">
        <v>535</v>
      </c>
      <c r="SFS24" s="208" t="s">
        <v>535</v>
      </c>
      <c r="SFT24" s="208" t="s">
        <v>535</v>
      </c>
      <c r="SFU24" s="208" t="s">
        <v>535</v>
      </c>
      <c r="SFV24" s="208" t="s">
        <v>535</v>
      </c>
      <c r="SFW24" s="208" t="s">
        <v>535</v>
      </c>
      <c r="SFX24" s="208" t="s">
        <v>535</v>
      </c>
      <c r="SFY24" s="208" t="s">
        <v>535</v>
      </c>
      <c r="SFZ24" s="208" t="s">
        <v>535</v>
      </c>
      <c r="SGA24" s="208" t="s">
        <v>535</v>
      </c>
      <c r="SGB24" s="208" t="s">
        <v>535</v>
      </c>
      <c r="SGC24" s="208" t="s">
        <v>535</v>
      </c>
      <c r="SGD24" s="208" t="s">
        <v>535</v>
      </c>
      <c r="SGE24" s="208" t="s">
        <v>535</v>
      </c>
      <c r="SGF24" s="208" t="s">
        <v>535</v>
      </c>
      <c r="SGG24" s="208" t="s">
        <v>535</v>
      </c>
      <c r="SGH24" s="208" t="s">
        <v>535</v>
      </c>
      <c r="SGI24" s="208" t="s">
        <v>535</v>
      </c>
      <c r="SGJ24" s="208" t="s">
        <v>535</v>
      </c>
      <c r="SGK24" s="208" t="s">
        <v>535</v>
      </c>
      <c r="SGL24" s="208" t="s">
        <v>535</v>
      </c>
      <c r="SGM24" s="208" t="s">
        <v>535</v>
      </c>
      <c r="SGN24" s="208" t="s">
        <v>535</v>
      </c>
      <c r="SGO24" s="208" t="s">
        <v>535</v>
      </c>
      <c r="SGP24" s="208" t="s">
        <v>535</v>
      </c>
      <c r="SGQ24" s="208" t="s">
        <v>535</v>
      </c>
      <c r="SGR24" s="208" t="s">
        <v>535</v>
      </c>
      <c r="SGS24" s="208" t="s">
        <v>535</v>
      </c>
      <c r="SGT24" s="208" t="s">
        <v>535</v>
      </c>
      <c r="SGU24" s="208" t="s">
        <v>535</v>
      </c>
      <c r="SGV24" s="208" t="s">
        <v>535</v>
      </c>
      <c r="SGW24" s="208" t="s">
        <v>535</v>
      </c>
      <c r="SGX24" s="208" t="s">
        <v>535</v>
      </c>
      <c r="SGY24" s="208" t="s">
        <v>535</v>
      </c>
      <c r="SGZ24" s="208" t="s">
        <v>535</v>
      </c>
      <c r="SHA24" s="208" t="s">
        <v>535</v>
      </c>
      <c r="SHB24" s="208" t="s">
        <v>535</v>
      </c>
      <c r="SHC24" s="208" t="s">
        <v>535</v>
      </c>
      <c r="SHD24" s="208" t="s">
        <v>535</v>
      </c>
      <c r="SHE24" s="208" t="s">
        <v>535</v>
      </c>
      <c r="SHF24" s="208" t="s">
        <v>535</v>
      </c>
      <c r="SHG24" s="208" t="s">
        <v>535</v>
      </c>
      <c r="SHH24" s="208" t="s">
        <v>535</v>
      </c>
      <c r="SHI24" s="208" t="s">
        <v>535</v>
      </c>
      <c r="SHJ24" s="208" t="s">
        <v>535</v>
      </c>
      <c r="SHK24" s="208" t="s">
        <v>535</v>
      </c>
      <c r="SHL24" s="208" t="s">
        <v>535</v>
      </c>
      <c r="SHM24" s="208" t="s">
        <v>535</v>
      </c>
      <c r="SHN24" s="208" t="s">
        <v>535</v>
      </c>
      <c r="SHO24" s="208" t="s">
        <v>535</v>
      </c>
      <c r="SHP24" s="208" t="s">
        <v>535</v>
      </c>
      <c r="SHQ24" s="208" t="s">
        <v>535</v>
      </c>
      <c r="SHR24" s="208" t="s">
        <v>535</v>
      </c>
      <c r="SHS24" s="208" t="s">
        <v>535</v>
      </c>
      <c r="SHT24" s="208" t="s">
        <v>535</v>
      </c>
      <c r="SHU24" s="208" t="s">
        <v>535</v>
      </c>
      <c r="SHV24" s="208" t="s">
        <v>535</v>
      </c>
      <c r="SHW24" s="208" t="s">
        <v>535</v>
      </c>
      <c r="SHX24" s="208" t="s">
        <v>535</v>
      </c>
      <c r="SHY24" s="208" t="s">
        <v>535</v>
      </c>
      <c r="SHZ24" s="208" t="s">
        <v>535</v>
      </c>
      <c r="SIA24" s="208" t="s">
        <v>535</v>
      </c>
      <c r="SIB24" s="208" t="s">
        <v>535</v>
      </c>
      <c r="SIC24" s="208" t="s">
        <v>535</v>
      </c>
      <c r="SID24" s="208" t="s">
        <v>535</v>
      </c>
      <c r="SIE24" s="208" t="s">
        <v>535</v>
      </c>
      <c r="SIF24" s="208" t="s">
        <v>535</v>
      </c>
      <c r="SIG24" s="208" t="s">
        <v>535</v>
      </c>
      <c r="SIH24" s="208" t="s">
        <v>535</v>
      </c>
      <c r="SII24" s="208" t="s">
        <v>535</v>
      </c>
      <c r="SIJ24" s="208" t="s">
        <v>535</v>
      </c>
      <c r="SIK24" s="208" t="s">
        <v>535</v>
      </c>
      <c r="SIL24" s="208" t="s">
        <v>535</v>
      </c>
      <c r="SIM24" s="208" t="s">
        <v>535</v>
      </c>
      <c r="SIN24" s="208" t="s">
        <v>535</v>
      </c>
      <c r="SIO24" s="208" t="s">
        <v>535</v>
      </c>
      <c r="SIP24" s="208" t="s">
        <v>535</v>
      </c>
      <c r="SIQ24" s="208" t="s">
        <v>535</v>
      </c>
      <c r="SIR24" s="208" t="s">
        <v>535</v>
      </c>
      <c r="SIS24" s="208" t="s">
        <v>535</v>
      </c>
      <c r="SIT24" s="208" t="s">
        <v>535</v>
      </c>
      <c r="SIU24" s="208" t="s">
        <v>535</v>
      </c>
      <c r="SIV24" s="208" t="s">
        <v>535</v>
      </c>
      <c r="SIW24" s="208" t="s">
        <v>535</v>
      </c>
      <c r="SIX24" s="208" t="s">
        <v>535</v>
      </c>
      <c r="SIY24" s="208" t="s">
        <v>535</v>
      </c>
      <c r="SIZ24" s="208" t="s">
        <v>535</v>
      </c>
      <c r="SJA24" s="208" t="s">
        <v>535</v>
      </c>
      <c r="SJB24" s="208" t="s">
        <v>535</v>
      </c>
      <c r="SJC24" s="208" t="s">
        <v>535</v>
      </c>
      <c r="SJD24" s="208" t="s">
        <v>535</v>
      </c>
      <c r="SJE24" s="208" t="s">
        <v>535</v>
      </c>
      <c r="SJF24" s="208" t="s">
        <v>535</v>
      </c>
      <c r="SJG24" s="208" t="s">
        <v>535</v>
      </c>
      <c r="SJH24" s="208" t="s">
        <v>535</v>
      </c>
      <c r="SJI24" s="208" t="s">
        <v>535</v>
      </c>
      <c r="SJJ24" s="208" t="s">
        <v>535</v>
      </c>
      <c r="SJK24" s="208" t="s">
        <v>535</v>
      </c>
      <c r="SJL24" s="208" t="s">
        <v>535</v>
      </c>
      <c r="SJM24" s="208" t="s">
        <v>535</v>
      </c>
      <c r="SJN24" s="208" t="s">
        <v>535</v>
      </c>
      <c r="SJO24" s="208" t="s">
        <v>535</v>
      </c>
      <c r="SJP24" s="208" t="s">
        <v>535</v>
      </c>
      <c r="SJQ24" s="208" t="s">
        <v>535</v>
      </c>
      <c r="SJR24" s="208" t="s">
        <v>535</v>
      </c>
      <c r="SJS24" s="208" t="s">
        <v>535</v>
      </c>
      <c r="SJT24" s="208" t="s">
        <v>535</v>
      </c>
      <c r="SJU24" s="208" t="s">
        <v>535</v>
      </c>
      <c r="SJV24" s="208" t="s">
        <v>535</v>
      </c>
      <c r="SJW24" s="208" t="s">
        <v>535</v>
      </c>
      <c r="SJX24" s="208" t="s">
        <v>535</v>
      </c>
      <c r="SJY24" s="208" t="s">
        <v>535</v>
      </c>
      <c r="SJZ24" s="208" t="s">
        <v>535</v>
      </c>
      <c r="SKA24" s="208" t="s">
        <v>535</v>
      </c>
      <c r="SKB24" s="208" t="s">
        <v>535</v>
      </c>
      <c r="SKC24" s="208" t="s">
        <v>535</v>
      </c>
      <c r="SKD24" s="208" t="s">
        <v>535</v>
      </c>
      <c r="SKE24" s="208" t="s">
        <v>535</v>
      </c>
      <c r="SKF24" s="208" t="s">
        <v>535</v>
      </c>
      <c r="SKG24" s="208" t="s">
        <v>535</v>
      </c>
      <c r="SKH24" s="208" t="s">
        <v>535</v>
      </c>
      <c r="SKI24" s="208" t="s">
        <v>535</v>
      </c>
      <c r="SKJ24" s="208" t="s">
        <v>535</v>
      </c>
      <c r="SKK24" s="208" t="s">
        <v>535</v>
      </c>
      <c r="SKL24" s="208" t="s">
        <v>535</v>
      </c>
      <c r="SKM24" s="208" t="s">
        <v>535</v>
      </c>
      <c r="SKN24" s="208" t="s">
        <v>535</v>
      </c>
      <c r="SKO24" s="208" t="s">
        <v>535</v>
      </c>
      <c r="SKP24" s="208" t="s">
        <v>535</v>
      </c>
      <c r="SKQ24" s="208" t="s">
        <v>535</v>
      </c>
      <c r="SKR24" s="208" t="s">
        <v>535</v>
      </c>
      <c r="SKS24" s="208" t="s">
        <v>535</v>
      </c>
      <c r="SKT24" s="208" t="s">
        <v>535</v>
      </c>
      <c r="SKU24" s="208" t="s">
        <v>535</v>
      </c>
      <c r="SKV24" s="208" t="s">
        <v>535</v>
      </c>
      <c r="SKW24" s="208" t="s">
        <v>535</v>
      </c>
      <c r="SKX24" s="208" t="s">
        <v>535</v>
      </c>
      <c r="SKY24" s="208" t="s">
        <v>535</v>
      </c>
      <c r="SKZ24" s="208" t="s">
        <v>535</v>
      </c>
      <c r="SLA24" s="208" t="s">
        <v>535</v>
      </c>
      <c r="SLB24" s="208" t="s">
        <v>535</v>
      </c>
      <c r="SLC24" s="208" t="s">
        <v>535</v>
      </c>
      <c r="SLD24" s="208" t="s">
        <v>535</v>
      </c>
      <c r="SLE24" s="208" t="s">
        <v>535</v>
      </c>
      <c r="SLF24" s="208" t="s">
        <v>535</v>
      </c>
      <c r="SLG24" s="208" t="s">
        <v>535</v>
      </c>
      <c r="SLH24" s="208" t="s">
        <v>535</v>
      </c>
      <c r="SLI24" s="208" t="s">
        <v>535</v>
      </c>
      <c r="SLJ24" s="208" t="s">
        <v>535</v>
      </c>
      <c r="SLK24" s="208" t="s">
        <v>535</v>
      </c>
      <c r="SLL24" s="208" t="s">
        <v>535</v>
      </c>
      <c r="SLM24" s="208" t="s">
        <v>535</v>
      </c>
      <c r="SLN24" s="208" t="s">
        <v>535</v>
      </c>
      <c r="SLO24" s="208" t="s">
        <v>535</v>
      </c>
      <c r="SLP24" s="208" t="s">
        <v>535</v>
      </c>
      <c r="SLQ24" s="208" t="s">
        <v>535</v>
      </c>
      <c r="SLR24" s="208" t="s">
        <v>535</v>
      </c>
      <c r="SLS24" s="208" t="s">
        <v>535</v>
      </c>
      <c r="SLT24" s="208" t="s">
        <v>535</v>
      </c>
      <c r="SLU24" s="208" t="s">
        <v>535</v>
      </c>
      <c r="SLV24" s="208" t="s">
        <v>535</v>
      </c>
      <c r="SLW24" s="208" t="s">
        <v>535</v>
      </c>
      <c r="SLX24" s="208" t="s">
        <v>535</v>
      </c>
      <c r="SLY24" s="208" t="s">
        <v>535</v>
      </c>
      <c r="SLZ24" s="208" t="s">
        <v>535</v>
      </c>
      <c r="SMA24" s="208" t="s">
        <v>535</v>
      </c>
      <c r="SMB24" s="208" t="s">
        <v>535</v>
      </c>
      <c r="SMC24" s="208" t="s">
        <v>535</v>
      </c>
      <c r="SMD24" s="208" t="s">
        <v>535</v>
      </c>
      <c r="SME24" s="208" t="s">
        <v>535</v>
      </c>
      <c r="SMF24" s="208" t="s">
        <v>535</v>
      </c>
      <c r="SMG24" s="208" t="s">
        <v>535</v>
      </c>
      <c r="SMH24" s="208" t="s">
        <v>535</v>
      </c>
      <c r="SMI24" s="208" t="s">
        <v>535</v>
      </c>
      <c r="SMJ24" s="208" t="s">
        <v>535</v>
      </c>
      <c r="SMK24" s="208" t="s">
        <v>535</v>
      </c>
      <c r="SML24" s="208" t="s">
        <v>535</v>
      </c>
      <c r="SMM24" s="208" t="s">
        <v>535</v>
      </c>
      <c r="SMN24" s="208" t="s">
        <v>535</v>
      </c>
      <c r="SMO24" s="208" t="s">
        <v>535</v>
      </c>
      <c r="SMP24" s="208" t="s">
        <v>535</v>
      </c>
      <c r="SMQ24" s="208" t="s">
        <v>535</v>
      </c>
      <c r="SMR24" s="208" t="s">
        <v>535</v>
      </c>
      <c r="SMS24" s="208" t="s">
        <v>535</v>
      </c>
      <c r="SMT24" s="208" t="s">
        <v>535</v>
      </c>
      <c r="SMU24" s="208" t="s">
        <v>535</v>
      </c>
      <c r="SMV24" s="208" t="s">
        <v>535</v>
      </c>
      <c r="SMW24" s="208" t="s">
        <v>535</v>
      </c>
      <c r="SMX24" s="208" t="s">
        <v>535</v>
      </c>
      <c r="SMY24" s="208" t="s">
        <v>535</v>
      </c>
      <c r="SMZ24" s="208" t="s">
        <v>535</v>
      </c>
      <c r="SNA24" s="208" t="s">
        <v>535</v>
      </c>
      <c r="SNB24" s="208" t="s">
        <v>535</v>
      </c>
      <c r="SNC24" s="208" t="s">
        <v>535</v>
      </c>
      <c r="SND24" s="208" t="s">
        <v>535</v>
      </c>
      <c r="SNE24" s="208" t="s">
        <v>535</v>
      </c>
      <c r="SNF24" s="208" t="s">
        <v>535</v>
      </c>
      <c r="SNG24" s="208" t="s">
        <v>535</v>
      </c>
      <c r="SNH24" s="208" t="s">
        <v>535</v>
      </c>
      <c r="SNI24" s="208" t="s">
        <v>535</v>
      </c>
      <c r="SNJ24" s="208" t="s">
        <v>535</v>
      </c>
      <c r="SNK24" s="208" t="s">
        <v>535</v>
      </c>
      <c r="SNL24" s="208" t="s">
        <v>535</v>
      </c>
      <c r="SNM24" s="208" t="s">
        <v>535</v>
      </c>
      <c r="SNN24" s="208" t="s">
        <v>535</v>
      </c>
      <c r="SNO24" s="208" t="s">
        <v>535</v>
      </c>
      <c r="SNP24" s="208" t="s">
        <v>535</v>
      </c>
      <c r="SNQ24" s="208" t="s">
        <v>535</v>
      </c>
      <c r="SNR24" s="208" t="s">
        <v>535</v>
      </c>
      <c r="SNS24" s="208" t="s">
        <v>535</v>
      </c>
      <c r="SNT24" s="208" t="s">
        <v>535</v>
      </c>
      <c r="SNU24" s="208" t="s">
        <v>535</v>
      </c>
      <c r="SNV24" s="208" t="s">
        <v>535</v>
      </c>
      <c r="SNW24" s="208" t="s">
        <v>535</v>
      </c>
      <c r="SNX24" s="208" t="s">
        <v>535</v>
      </c>
      <c r="SNY24" s="208" t="s">
        <v>535</v>
      </c>
      <c r="SNZ24" s="208" t="s">
        <v>535</v>
      </c>
      <c r="SOA24" s="208" t="s">
        <v>535</v>
      </c>
      <c r="SOB24" s="208" t="s">
        <v>535</v>
      </c>
      <c r="SOC24" s="208" t="s">
        <v>535</v>
      </c>
      <c r="SOD24" s="208" t="s">
        <v>535</v>
      </c>
      <c r="SOE24" s="208" t="s">
        <v>535</v>
      </c>
      <c r="SOF24" s="208" t="s">
        <v>535</v>
      </c>
      <c r="SOG24" s="208" t="s">
        <v>535</v>
      </c>
      <c r="SOH24" s="208" t="s">
        <v>535</v>
      </c>
      <c r="SOI24" s="208" t="s">
        <v>535</v>
      </c>
      <c r="SOJ24" s="208" t="s">
        <v>535</v>
      </c>
      <c r="SOK24" s="208" t="s">
        <v>535</v>
      </c>
      <c r="SOL24" s="208" t="s">
        <v>535</v>
      </c>
      <c r="SOM24" s="208" t="s">
        <v>535</v>
      </c>
      <c r="SON24" s="208" t="s">
        <v>535</v>
      </c>
      <c r="SOO24" s="208" t="s">
        <v>535</v>
      </c>
      <c r="SOP24" s="208" t="s">
        <v>535</v>
      </c>
      <c r="SOQ24" s="208" t="s">
        <v>535</v>
      </c>
      <c r="SOR24" s="208" t="s">
        <v>535</v>
      </c>
      <c r="SOS24" s="208" t="s">
        <v>535</v>
      </c>
      <c r="SOT24" s="208" t="s">
        <v>535</v>
      </c>
      <c r="SOU24" s="208" t="s">
        <v>535</v>
      </c>
      <c r="SOV24" s="208" t="s">
        <v>535</v>
      </c>
      <c r="SOW24" s="208" t="s">
        <v>535</v>
      </c>
      <c r="SOX24" s="208" t="s">
        <v>535</v>
      </c>
      <c r="SOY24" s="208" t="s">
        <v>535</v>
      </c>
      <c r="SOZ24" s="208" t="s">
        <v>535</v>
      </c>
      <c r="SPA24" s="208" t="s">
        <v>535</v>
      </c>
      <c r="SPB24" s="208" t="s">
        <v>535</v>
      </c>
      <c r="SPC24" s="208" t="s">
        <v>535</v>
      </c>
      <c r="SPD24" s="208" t="s">
        <v>535</v>
      </c>
      <c r="SPE24" s="208" t="s">
        <v>535</v>
      </c>
      <c r="SPF24" s="208" t="s">
        <v>535</v>
      </c>
      <c r="SPG24" s="208" t="s">
        <v>535</v>
      </c>
      <c r="SPH24" s="208" t="s">
        <v>535</v>
      </c>
      <c r="SPI24" s="208" t="s">
        <v>535</v>
      </c>
      <c r="SPJ24" s="208" t="s">
        <v>535</v>
      </c>
      <c r="SPK24" s="208" t="s">
        <v>535</v>
      </c>
      <c r="SPL24" s="208" t="s">
        <v>535</v>
      </c>
      <c r="SPM24" s="208" t="s">
        <v>535</v>
      </c>
      <c r="SPN24" s="208" t="s">
        <v>535</v>
      </c>
      <c r="SPO24" s="208" t="s">
        <v>535</v>
      </c>
      <c r="SPP24" s="208" t="s">
        <v>535</v>
      </c>
      <c r="SPQ24" s="208" t="s">
        <v>535</v>
      </c>
      <c r="SPR24" s="208" t="s">
        <v>535</v>
      </c>
      <c r="SPS24" s="208" t="s">
        <v>535</v>
      </c>
      <c r="SPT24" s="208" t="s">
        <v>535</v>
      </c>
      <c r="SPU24" s="208" t="s">
        <v>535</v>
      </c>
      <c r="SPV24" s="208" t="s">
        <v>535</v>
      </c>
      <c r="SPW24" s="208" t="s">
        <v>535</v>
      </c>
      <c r="SPX24" s="208" t="s">
        <v>535</v>
      </c>
      <c r="SPY24" s="208" t="s">
        <v>535</v>
      </c>
      <c r="SPZ24" s="208" t="s">
        <v>535</v>
      </c>
      <c r="SQA24" s="208" t="s">
        <v>535</v>
      </c>
      <c r="SQB24" s="208" t="s">
        <v>535</v>
      </c>
      <c r="SQC24" s="208" t="s">
        <v>535</v>
      </c>
      <c r="SQD24" s="208" t="s">
        <v>535</v>
      </c>
      <c r="SQE24" s="208" t="s">
        <v>535</v>
      </c>
      <c r="SQF24" s="208" t="s">
        <v>535</v>
      </c>
      <c r="SQG24" s="208" t="s">
        <v>535</v>
      </c>
      <c r="SQH24" s="208" t="s">
        <v>535</v>
      </c>
      <c r="SQI24" s="208" t="s">
        <v>535</v>
      </c>
      <c r="SQJ24" s="208" t="s">
        <v>535</v>
      </c>
      <c r="SQK24" s="208" t="s">
        <v>535</v>
      </c>
      <c r="SQL24" s="208" t="s">
        <v>535</v>
      </c>
      <c r="SQM24" s="208" t="s">
        <v>535</v>
      </c>
      <c r="SQN24" s="208" t="s">
        <v>535</v>
      </c>
      <c r="SQO24" s="208" t="s">
        <v>535</v>
      </c>
      <c r="SQP24" s="208" t="s">
        <v>535</v>
      </c>
      <c r="SQQ24" s="208" t="s">
        <v>535</v>
      </c>
      <c r="SQR24" s="208" t="s">
        <v>535</v>
      </c>
      <c r="SQS24" s="208" t="s">
        <v>535</v>
      </c>
      <c r="SQT24" s="208" t="s">
        <v>535</v>
      </c>
      <c r="SQU24" s="208" t="s">
        <v>535</v>
      </c>
      <c r="SQV24" s="208" t="s">
        <v>535</v>
      </c>
      <c r="SQW24" s="208" t="s">
        <v>535</v>
      </c>
      <c r="SQX24" s="208" t="s">
        <v>535</v>
      </c>
      <c r="SQY24" s="208" t="s">
        <v>535</v>
      </c>
      <c r="SQZ24" s="208" t="s">
        <v>535</v>
      </c>
      <c r="SRA24" s="208" t="s">
        <v>535</v>
      </c>
      <c r="SRB24" s="208" t="s">
        <v>535</v>
      </c>
      <c r="SRC24" s="208" t="s">
        <v>535</v>
      </c>
      <c r="SRD24" s="208" t="s">
        <v>535</v>
      </c>
      <c r="SRE24" s="208" t="s">
        <v>535</v>
      </c>
      <c r="SRF24" s="208" t="s">
        <v>535</v>
      </c>
      <c r="SRG24" s="208" t="s">
        <v>535</v>
      </c>
      <c r="SRH24" s="208" t="s">
        <v>535</v>
      </c>
      <c r="SRI24" s="208" t="s">
        <v>535</v>
      </c>
      <c r="SRJ24" s="208" t="s">
        <v>535</v>
      </c>
      <c r="SRK24" s="208" t="s">
        <v>535</v>
      </c>
      <c r="SRL24" s="208" t="s">
        <v>535</v>
      </c>
      <c r="SRM24" s="208" t="s">
        <v>535</v>
      </c>
      <c r="SRN24" s="208" t="s">
        <v>535</v>
      </c>
      <c r="SRO24" s="208" t="s">
        <v>535</v>
      </c>
      <c r="SRP24" s="208" t="s">
        <v>535</v>
      </c>
      <c r="SRQ24" s="208" t="s">
        <v>535</v>
      </c>
      <c r="SRR24" s="208" t="s">
        <v>535</v>
      </c>
      <c r="SRS24" s="208" t="s">
        <v>535</v>
      </c>
      <c r="SRT24" s="208" t="s">
        <v>535</v>
      </c>
      <c r="SRU24" s="208" t="s">
        <v>535</v>
      </c>
      <c r="SRV24" s="208" t="s">
        <v>535</v>
      </c>
      <c r="SRW24" s="208" t="s">
        <v>535</v>
      </c>
      <c r="SRX24" s="208" t="s">
        <v>535</v>
      </c>
      <c r="SRY24" s="208" t="s">
        <v>535</v>
      </c>
      <c r="SRZ24" s="208" t="s">
        <v>535</v>
      </c>
      <c r="SSA24" s="208" t="s">
        <v>535</v>
      </c>
      <c r="SSB24" s="208" t="s">
        <v>535</v>
      </c>
      <c r="SSC24" s="208" t="s">
        <v>535</v>
      </c>
      <c r="SSD24" s="208" t="s">
        <v>535</v>
      </c>
      <c r="SSE24" s="208" t="s">
        <v>535</v>
      </c>
      <c r="SSF24" s="208" t="s">
        <v>535</v>
      </c>
      <c r="SSG24" s="208" t="s">
        <v>535</v>
      </c>
      <c r="SSH24" s="208" t="s">
        <v>535</v>
      </c>
      <c r="SSI24" s="208" t="s">
        <v>535</v>
      </c>
      <c r="SSJ24" s="208" t="s">
        <v>535</v>
      </c>
      <c r="SSK24" s="208" t="s">
        <v>535</v>
      </c>
      <c r="SSL24" s="208" t="s">
        <v>535</v>
      </c>
      <c r="SSM24" s="208" t="s">
        <v>535</v>
      </c>
      <c r="SSN24" s="208" t="s">
        <v>535</v>
      </c>
      <c r="SSO24" s="208" t="s">
        <v>535</v>
      </c>
      <c r="SSP24" s="208" t="s">
        <v>535</v>
      </c>
      <c r="SSQ24" s="208" t="s">
        <v>535</v>
      </c>
      <c r="SSR24" s="208" t="s">
        <v>535</v>
      </c>
      <c r="SSS24" s="208" t="s">
        <v>535</v>
      </c>
      <c r="SST24" s="208" t="s">
        <v>535</v>
      </c>
      <c r="SSU24" s="208" t="s">
        <v>535</v>
      </c>
      <c r="SSV24" s="208" t="s">
        <v>535</v>
      </c>
      <c r="SSW24" s="208" t="s">
        <v>535</v>
      </c>
      <c r="SSX24" s="208" t="s">
        <v>535</v>
      </c>
      <c r="SSY24" s="208" t="s">
        <v>535</v>
      </c>
      <c r="SSZ24" s="208" t="s">
        <v>535</v>
      </c>
      <c r="STA24" s="208" t="s">
        <v>535</v>
      </c>
      <c r="STB24" s="208" t="s">
        <v>535</v>
      </c>
      <c r="STC24" s="208" t="s">
        <v>535</v>
      </c>
      <c r="STD24" s="208" t="s">
        <v>535</v>
      </c>
      <c r="STE24" s="208" t="s">
        <v>535</v>
      </c>
      <c r="STF24" s="208" t="s">
        <v>535</v>
      </c>
      <c r="STG24" s="208" t="s">
        <v>535</v>
      </c>
      <c r="STH24" s="208" t="s">
        <v>535</v>
      </c>
      <c r="STI24" s="208" t="s">
        <v>535</v>
      </c>
      <c r="STJ24" s="208" t="s">
        <v>535</v>
      </c>
      <c r="STK24" s="208" t="s">
        <v>535</v>
      </c>
      <c r="STL24" s="208" t="s">
        <v>535</v>
      </c>
      <c r="STM24" s="208" t="s">
        <v>535</v>
      </c>
      <c r="STN24" s="208" t="s">
        <v>535</v>
      </c>
      <c r="STO24" s="208" t="s">
        <v>535</v>
      </c>
      <c r="STP24" s="208" t="s">
        <v>535</v>
      </c>
      <c r="STQ24" s="208" t="s">
        <v>535</v>
      </c>
      <c r="STR24" s="208" t="s">
        <v>535</v>
      </c>
      <c r="STS24" s="208" t="s">
        <v>535</v>
      </c>
      <c r="STT24" s="208" t="s">
        <v>535</v>
      </c>
      <c r="STU24" s="208" t="s">
        <v>535</v>
      </c>
      <c r="STV24" s="208" t="s">
        <v>535</v>
      </c>
      <c r="STW24" s="208" t="s">
        <v>535</v>
      </c>
      <c r="STX24" s="208" t="s">
        <v>535</v>
      </c>
      <c r="STY24" s="208" t="s">
        <v>535</v>
      </c>
      <c r="STZ24" s="208" t="s">
        <v>535</v>
      </c>
      <c r="SUA24" s="208" t="s">
        <v>535</v>
      </c>
      <c r="SUB24" s="208" t="s">
        <v>535</v>
      </c>
      <c r="SUC24" s="208" t="s">
        <v>535</v>
      </c>
      <c r="SUD24" s="208" t="s">
        <v>535</v>
      </c>
      <c r="SUE24" s="208" t="s">
        <v>535</v>
      </c>
      <c r="SUF24" s="208" t="s">
        <v>535</v>
      </c>
      <c r="SUG24" s="208" t="s">
        <v>535</v>
      </c>
      <c r="SUH24" s="208" t="s">
        <v>535</v>
      </c>
      <c r="SUI24" s="208" t="s">
        <v>535</v>
      </c>
      <c r="SUJ24" s="208" t="s">
        <v>535</v>
      </c>
      <c r="SUK24" s="208" t="s">
        <v>535</v>
      </c>
      <c r="SUL24" s="208" t="s">
        <v>535</v>
      </c>
      <c r="SUM24" s="208" t="s">
        <v>535</v>
      </c>
      <c r="SUN24" s="208" t="s">
        <v>535</v>
      </c>
      <c r="SUO24" s="208" t="s">
        <v>535</v>
      </c>
      <c r="SUP24" s="208" t="s">
        <v>535</v>
      </c>
      <c r="SUQ24" s="208" t="s">
        <v>535</v>
      </c>
      <c r="SUR24" s="208" t="s">
        <v>535</v>
      </c>
      <c r="SUS24" s="208" t="s">
        <v>535</v>
      </c>
      <c r="SUT24" s="208" t="s">
        <v>535</v>
      </c>
      <c r="SUU24" s="208" t="s">
        <v>535</v>
      </c>
      <c r="SUV24" s="208" t="s">
        <v>535</v>
      </c>
      <c r="SUW24" s="208" t="s">
        <v>535</v>
      </c>
      <c r="SUX24" s="208" t="s">
        <v>535</v>
      </c>
      <c r="SUY24" s="208" t="s">
        <v>535</v>
      </c>
      <c r="SUZ24" s="208" t="s">
        <v>535</v>
      </c>
      <c r="SVA24" s="208" t="s">
        <v>535</v>
      </c>
      <c r="SVB24" s="208" t="s">
        <v>535</v>
      </c>
      <c r="SVC24" s="208" t="s">
        <v>535</v>
      </c>
      <c r="SVD24" s="208" t="s">
        <v>535</v>
      </c>
      <c r="SVE24" s="208" t="s">
        <v>535</v>
      </c>
      <c r="SVF24" s="208" t="s">
        <v>535</v>
      </c>
      <c r="SVG24" s="208" t="s">
        <v>535</v>
      </c>
      <c r="SVH24" s="208" t="s">
        <v>535</v>
      </c>
      <c r="SVI24" s="208" t="s">
        <v>535</v>
      </c>
      <c r="SVJ24" s="208" t="s">
        <v>535</v>
      </c>
      <c r="SVK24" s="208" t="s">
        <v>535</v>
      </c>
      <c r="SVL24" s="208" t="s">
        <v>535</v>
      </c>
      <c r="SVM24" s="208" t="s">
        <v>535</v>
      </c>
      <c r="SVN24" s="208" t="s">
        <v>535</v>
      </c>
      <c r="SVO24" s="208" t="s">
        <v>535</v>
      </c>
      <c r="SVP24" s="208" t="s">
        <v>535</v>
      </c>
      <c r="SVQ24" s="208" t="s">
        <v>535</v>
      </c>
      <c r="SVR24" s="208" t="s">
        <v>535</v>
      </c>
      <c r="SVS24" s="208" t="s">
        <v>535</v>
      </c>
      <c r="SVT24" s="208" t="s">
        <v>535</v>
      </c>
      <c r="SVU24" s="208" t="s">
        <v>535</v>
      </c>
      <c r="SVV24" s="208" t="s">
        <v>535</v>
      </c>
      <c r="SVW24" s="208" t="s">
        <v>535</v>
      </c>
      <c r="SVX24" s="208" t="s">
        <v>535</v>
      </c>
      <c r="SVY24" s="208" t="s">
        <v>535</v>
      </c>
      <c r="SVZ24" s="208" t="s">
        <v>535</v>
      </c>
      <c r="SWA24" s="208" t="s">
        <v>535</v>
      </c>
      <c r="SWB24" s="208" t="s">
        <v>535</v>
      </c>
      <c r="SWC24" s="208" t="s">
        <v>535</v>
      </c>
      <c r="SWD24" s="208" t="s">
        <v>535</v>
      </c>
      <c r="SWE24" s="208" t="s">
        <v>535</v>
      </c>
      <c r="SWF24" s="208" t="s">
        <v>535</v>
      </c>
      <c r="SWG24" s="208" t="s">
        <v>535</v>
      </c>
      <c r="SWH24" s="208" t="s">
        <v>535</v>
      </c>
      <c r="SWI24" s="208" t="s">
        <v>535</v>
      </c>
      <c r="SWJ24" s="208" t="s">
        <v>535</v>
      </c>
      <c r="SWK24" s="208" t="s">
        <v>535</v>
      </c>
      <c r="SWL24" s="208" t="s">
        <v>535</v>
      </c>
      <c r="SWM24" s="208" t="s">
        <v>535</v>
      </c>
      <c r="SWN24" s="208" t="s">
        <v>535</v>
      </c>
      <c r="SWO24" s="208" t="s">
        <v>535</v>
      </c>
      <c r="SWP24" s="208" t="s">
        <v>535</v>
      </c>
      <c r="SWQ24" s="208" t="s">
        <v>535</v>
      </c>
      <c r="SWR24" s="208" t="s">
        <v>535</v>
      </c>
      <c r="SWS24" s="208" t="s">
        <v>535</v>
      </c>
      <c r="SWT24" s="208" t="s">
        <v>535</v>
      </c>
      <c r="SWU24" s="208" t="s">
        <v>535</v>
      </c>
      <c r="SWV24" s="208" t="s">
        <v>535</v>
      </c>
      <c r="SWW24" s="208" t="s">
        <v>535</v>
      </c>
      <c r="SWX24" s="208" t="s">
        <v>535</v>
      </c>
      <c r="SWY24" s="208" t="s">
        <v>535</v>
      </c>
      <c r="SWZ24" s="208" t="s">
        <v>535</v>
      </c>
      <c r="SXA24" s="208" t="s">
        <v>535</v>
      </c>
      <c r="SXB24" s="208" t="s">
        <v>535</v>
      </c>
      <c r="SXC24" s="208" t="s">
        <v>535</v>
      </c>
      <c r="SXD24" s="208" t="s">
        <v>535</v>
      </c>
      <c r="SXE24" s="208" t="s">
        <v>535</v>
      </c>
      <c r="SXF24" s="208" t="s">
        <v>535</v>
      </c>
      <c r="SXG24" s="208" t="s">
        <v>535</v>
      </c>
      <c r="SXH24" s="208" t="s">
        <v>535</v>
      </c>
      <c r="SXI24" s="208" t="s">
        <v>535</v>
      </c>
      <c r="SXJ24" s="208" t="s">
        <v>535</v>
      </c>
      <c r="SXK24" s="208" t="s">
        <v>535</v>
      </c>
      <c r="SXL24" s="208" t="s">
        <v>535</v>
      </c>
      <c r="SXM24" s="208" t="s">
        <v>535</v>
      </c>
      <c r="SXN24" s="208" t="s">
        <v>535</v>
      </c>
      <c r="SXO24" s="208" t="s">
        <v>535</v>
      </c>
      <c r="SXP24" s="208" t="s">
        <v>535</v>
      </c>
      <c r="SXQ24" s="208" t="s">
        <v>535</v>
      </c>
      <c r="SXR24" s="208" t="s">
        <v>535</v>
      </c>
      <c r="SXS24" s="208" t="s">
        <v>535</v>
      </c>
      <c r="SXT24" s="208" t="s">
        <v>535</v>
      </c>
      <c r="SXU24" s="208" t="s">
        <v>535</v>
      </c>
      <c r="SXV24" s="208" t="s">
        <v>535</v>
      </c>
      <c r="SXW24" s="208" t="s">
        <v>535</v>
      </c>
      <c r="SXX24" s="208" t="s">
        <v>535</v>
      </c>
      <c r="SXY24" s="208" t="s">
        <v>535</v>
      </c>
      <c r="SXZ24" s="208" t="s">
        <v>535</v>
      </c>
      <c r="SYA24" s="208" t="s">
        <v>535</v>
      </c>
      <c r="SYB24" s="208" t="s">
        <v>535</v>
      </c>
      <c r="SYC24" s="208" t="s">
        <v>535</v>
      </c>
      <c r="SYD24" s="208" t="s">
        <v>535</v>
      </c>
      <c r="SYE24" s="208" t="s">
        <v>535</v>
      </c>
      <c r="SYF24" s="208" t="s">
        <v>535</v>
      </c>
      <c r="SYG24" s="208" t="s">
        <v>535</v>
      </c>
      <c r="SYH24" s="208" t="s">
        <v>535</v>
      </c>
      <c r="SYI24" s="208" t="s">
        <v>535</v>
      </c>
      <c r="SYJ24" s="208" t="s">
        <v>535</v>
      </c>
      <c r="SYK24" s="208" t="s">
        <v>535</v>
      </c>
      <c r="SYL24" s="208" t="s">
        <v>535</v>
      </c>
      <c r="SYM24" s="208" t="s">
        <v>535</v>
      </c>
      <c r="SYN24" s="208" t="s">
        <v>535</v>
      </c>
      <c r="SYO24" s="208" t="s">
        <v>535</v>
      </c>
      <c r="SYP24" s="208" t="s">
        <v>535</v>
      </c>
      <c r="SYQ24" s="208" t="s">
        <v>535</v>
      </c>
      <c r="SYR24" s="208" t="s">
        <v>535</v>
      </c>
      <c r="SYS24" s="208" t="s">
        <v>535</v>
      </c>
      <c r="SYT24" s="208" t="s">
        <v>535</v>
      </c>
      <c r="SYU24" s="208" t="s">
        <v>535</v>
      </c>
      <c r="SYV24" s="208" t="s">
        <v>535</v>
      </c>
      <c r="SYW24" s="208" t="s">
        <v>535</v>
      </c>
      <c r="SYX24" s="208" t="s">
        <v>535</v>
      </c>
      <c r="SYY24" s="208" t="s">
        <v>535</v>
      </c>
      <c r="SYZ24" s="208" t="s">
        <v>535</v>
      </c>
      <c r="SZA24" s="208" t="s">
        <v>535</v>
      </c>
      <c r="SZB24" s="208" t="s">
        <v>535</v>
      </c>
      <c r="SZC24" s="208" t="s">
        <v>535</v>
      </c>
      <c r="SZD24" s="208" t="s">
        <v>535</v>
      </c>
      <c r="SZE24" s="208" t="s">
        <v>535</v>
      </c>
      <c r="SZF24" s="208" t="s">
        <v>535</v>
      </c>
      <c r="SZG24" s="208" t="s">
        <v>535</v>
      </c>
      <c r="SZH24" s="208" t="s">
        <v>535</v>
      </c>
      <c r="SZI24" s="208" t="s">
        <v>535</v>
      </c>
      <c r="SZJ24" s="208" t="s">
        <v>535</v>
      </c>
      <c r="SZK24" s="208" t="s">
        <v>535</v>
      </c>
      <c r="SZL24" s="208" t="s">
        <v>535</v>
      </c>
      <c r="SZM24" s="208" t="s">
        <v>535</v>
      </c>
      <c r="SZN24" s="208" t="s">
        <v>535</v>
      </c>
      <c r="SZO24" s="208" t="s">
        <v>535</v>
      </c>
      <c r="SZP24" s="208" t="s">
        <v>535</v>
      </c>
      <c r="SZQ24" s="208" t="s">
        <v>535</v>
      </c>
      <c r="SZR24" s="208" t="s">
        <v>535</v>
      </c>
      <c r="SZS24" s="208" t="s">
        <v>535</v>
      </c>
      <c r="SZT24" s="208" t="s">
        <v>535</v>
      </c>
      <c r="SZU24" s="208" t="s">
        <v>535</v>
      </c>
      <c r="SZV24" s="208" t="s">
        <v>535</v>
      </c>
      <c r="SZW24" s="208" t="s">
        <v>535</v>
      </c>
      <c r="SZX24" s="208" t="s">
        <v>535</v>
      </c>
      <c r="SZY24" s="208" t="s">
        <v>535</v>
      </c>
      <c r="SZZ24" s="208" t="s">
        <v>535</v>
      </c>
      <c r="TAA24" s="208" t="s">
        <v>535</v>
      </c>
      <c r="TAB24" s="208" t="s">
        <v>535</v>
      </c>
      <c r="TAC24" s="208" t="s">
        <v>535</v>
      </c>
      <c r="TAD24" s="208" t="s">
        <v>535</v>
      </c>
      <c r="TAE24" s="208" t="s">
        <v>535</v>
      </c>
      <c r="TAF24" s="208" t="s">
        <v>535</v>
      </c>
      <c r="TAG24" s="208" t="s">
        <v>535</v>
      </c>
      <c r="TAH24" s="208" t="s">
        <v>535</v>
      </c>
      <c r="TAI24" s="208" t="s">
        <v>535</v>
      </c>
      <c r="TAJ24" s="208" t="s">
        <v>535</v>
      </c>
      <c r="TAK24" s="208" t="s">
        <v>535</v>
      </c>
      <c r="TAL24" s="208" t="s">
        <v>535</v>
      </c>
      <c r="TAM24" s="208" t="s">
        <v>535</v>
      </c>
      <c r="TAN24" s="208" t="s">
        <v>535</v>
      </c>
      <c r="TAO24" s="208" t="s">
        <v>535</v>
      </c>
      <c r="TAP24" s="208" t="s">
        <v>535</v>
      </c>
      <c r="TAQ24" s="208" t="s">
        <v>535</v>
      </c>
      <c r="TAR24" s="208" t="s">
        <v>535</v>
      </c>
      <c r="TAS24" s="208" t="s">
        <v>535</v>
      </c>
      <c r="TAT24" s="208" t="s">
        <v>535</v>
      </c>
      <c r="TAU24" s="208" t="s">
        <v>535</v>
      </c>
      <c r="TAV24" s="208" t="s">
        <v>535</v>
      </c>
      <c r="TAW24" s="208" t="s">
        <v>535</v>
      </c>
      <c r="TAX24" s="208" t="s">
        <v>535</v>
      </c>
      <c r="TAY24" s="208" t="s">
        <v>535</v>
      </c>
      <c r="TAZ24" s="208" t="s">
        <v>535</v>
      </c>
      <c r="TBA24" s="208" t="s">
        <v>535</v>
      </c>
      <c r="TBB24" s="208" t="s">
        <v>535</v>
      </c>
      <c r="TBC24" s="208" t="s">
        <v>535</v>
      </c>
      <c r="TBD24" s="208" t="s">
        <v>535</v>
      </c>
      <c r="TBE24" s="208" t="s">
        <v>535</v>
      </c>
      <c r="TBF24" s="208" t="s">
        <v>535</v>
      </c>
      <c r="TBG24" s="208" t="s">
        <v>535</v>
      </c>
      <c r="TBH24" s="208" t="s">
        <v>535</v>
      </c>
      <c r="TBI24" s="208" t="s">
        <v>535</v>
      </c>
      <c r="TBJ24" s="208" t="s">
        <v>535</v>
      </c>
      <c r="TBK24" s="208" t="s">
        <v>535</v>
      </c>
      <c r="TBL24" s="208" t="s">
        <v>535</v>
      </c>
      <c r="TBM24" s="208" t="s">
        <v>535</v>
      </c>
      <c r="TBN24" s="208" t="s">
        <v>535</v>
      </c>
      <c r="TBO24" s="208" t="s">
        <v>535</v>
      </c>
      <c r="TBP24" s="208" t="s">
        <v>535</v>
      </c>
      <c r="TBQ24" s="208" t="s">
        <v>535</v>
      </c>
      <c r="TBR24" s="208" t="s">
        <v>535</v>
      </c>
      <c r="TBS24" s="208" t="s">
        <v>535</v>
      </c>
      <c r="TBT24" s="208" t="s">
        <v>535</v>
      </c>
      <c r="TBU24" s="208" t="s">
        <v>535</v>
      </c>
      <c r="TBV24" s="208" t="s">
        <v>535</v>
      </c>
      <c r="TBW24" s="208" t="s">
        <v>535</v>
      </c>
      <c r="TBX24" s="208" t="s">
        <v>535</v>
      </c>
      <c r="TBY24" s="208" t="s">
        <v>535</v>
      </c>
      <c r="TBZ24" s="208" t="s">
        <v>535</v>
      </c>
      <c r="TCA24" s="208" t="s">
        <v>535</v>
      </c>
      <c r="TCB24" s="208" t="s">
        <v>535</v>
      </c>
      <c r="TCC24" s="208" t="s">
        <v>535</v>
      </c>
      <c r="TCD24" s="208" t="s">
        <v>535</v>
      </c>
      <c r="TCE24" s="208" t="s">
        <v>535</v>
      </c>
      <c r="TCF24" s="208" t="s">
        <v>535</v>
      </c>
      <c r="TCG24" s="208" t="s">
        <v>535</v>
      </c>
      <c r="TCH24" s="208" t="s">
        <v>535</v>
      </c>
      <c r="TCI24" s="208" t="s">
        <v>535</v>
      </c>
      <c r="TCJ24" s="208" t="s">
        <v>535</v>
      </c>
      <c r="TCK24" s="208" t="s">
        <v>535</v>
      </c>
      <c r="TCL24" s="208" t="s">
        <v>535</v>
      </c>
      <c r="TCM24" s="208" t="s">
        <v>535</v>
      </c>
      <c r="TCN24" s="208" t="s">
        <v>535</v>
      </c>
      <c r="TCO24" s="208" t="s">
        <v>535</v>
      </c>
      <c r="TCP24" s="208" t="s">
        <v>535</v>
      </c>
      <c r="TCQ24" s="208" t="s">
        <v>535</v>
      </c>
      <c r="TCR24" s="208" t="s">
        <v>535</v>
      </c>
      <c r="TCS24" s="208" t="s">
        <v>535</v>
      </c>
      <c r="TCT24" s="208" t="s">
        <v>535</v>
      </c>
      <c r="TCU24" s="208" t="s">
        <v>535</v>
      </c>
      <c r="TCV24" s="208" t="s">
        <v>535</v>
      </c>
      <c r="TCW24" s="208" t="s">
        <v>535</v>
      </c>
      <c r="TCX24" s="208" t="s">
        <v>535</v>
      </c>
      <c r="TCY24" s="208" t="s">
        <v>535</v>
      </c>
      <c r="TCZ24" s="208" t="s">
        <v>535</v>
      </c>
      <c r="TDA24" s="208" t="s">
        <v>535</v>
      </c>
      <c r="TDB24" s="208" t="s">
        <v>535</v>
      </c>
      <c r="TDC24" s="208" t="s">
        <v>535</v>
      </c>
      <c r="TDD24" s="208" t="s">
        <v>535</v>
      </c>
      <c r="TDE24" s="208" t="s">
        <v>535</v>
      </c>
      <c r="TDF24" s="208" t="s">
        <v>535</v>
      </c>
      <c r="TDG24" s="208" t="s">
        <v>535</v>
      </c>
      <c r="TDH24" s="208" t="s">
        <v>535</v>
      </c>
      <c r="TDI24" s="208" t="s">
        <v>535</v>
      </c>
      <c r="TDJ24" s="208" t="s">
        <v>535</v>
      </c>
      <c r="TDK24" s="208" t="s">
        <v>535</v>
      </c>
      <c r="TDL24" s="208" t="s">
        <v>535</v>
      </c>
      <c r="TDM24" s="208" t="s">
        <v>535</v>
      </c>
      <c r="TDN24" s="208" t="s">
        <v>535</v>
      </c>
      <c r="TDO24" s="208" t="s">
        <v>535</v>
      </c>
      <c r="TDP24" s="208" t="s">
        <v>535</v>
      </c>
      <c r="TDQ24" s="208" t="s">
        <v>535</v>
      </c>
      <c r="TDR24" s="208" t="s">
        <v>535</v>
      </c>
      <c r="TDS24" s="208" t="s">
        <v>535</v>
      </c>
      <c r="TDT24" s="208" t="s">
        <v>535</v>
      </c>
      <c r="TDU24" s="208" t="s">
        <v>535</v>
      </c>
      <c r="TDV24" s="208" t="s">
        <v>535</v>
      </c>
      <c r="TDW24" s="208" t="s">
        <v>535</v>
      </c>
      <c r="TDX24" s="208" t="s">
        <v>535</v>
      </c>
      <c r="TDY24" s="208" t="s">
        <v>535</v>
      </c>
      <c r="TDZ24" s="208" t="s">
        <v>535</v>
      </c>
      <c r="TEA24" s="208" t="s">
        <v>535</v>
      </c>
      <c r="TEB24" s="208" t="s">
        <v>535</v>
      </c>
      <c r="TEC24" s="208" t="s">
        <v>535</v>
      </c>
      <c r="TED24" s="208" t="s">
        <v>535</v>
      </c>
      <c r="TEE24" s="208" t="s">
        <v>535</v>
      </c>
      <c r="TEF24" s="208" t="s">
        <v>535</v>
      </c>
      <c r="TEG24" s="208" t="s">
        <v>535</v>
      </c>
      <c r="TEH24" s="208" t="s">
        <v>535</v>
      </c>
      <c r="TEI24" s="208" t="s">
        <v>535</v>
      </c>
      <c r="TEJ24" s="208" t="s">
        <v>535</v>
      </c>
      <c r="TEK24" s="208" t="s">
        <v>535</v>
      </c>
      <c r="TEL24" s="208" t="s">
        <v>535</v>
      </c>
      <c r="TEM24" s="208" t="s">
        <v>535</v>
      </c>
      <c r="TEN24" s="208" t="s">
        <v>535</v>
      </c>
      <c r="TEO24" s="208" t="s">
        <v>535</v>
      </c>
      <c r="TEP24" s="208" t="s">
        <v>535</v>
      </c>
      <c r="TEQ24" s="208" t="s">
        <v>535</v>
      </c>
      <c r="TER24" s="208" t="s">
        <v>535</v>
      </c>
      <c r="TES24" s="208" t="s">
        <v>535</v>
      </c>
      <c r="TET24" s="208" t="s">
        <v>535</v>
      </c>
      <c r="TEU24" s="208" t="s">
        <v>535</v>
      </c>
      <c r="TEV24" s="208" t="s">
        <v>535</v>
      </c>
      <c r="TEW24" s="208" t="s">
        <v>535</v>
      </c>
      <c r="TEX24" s="208" t="s">
        <v>535</v>
      </c>
      <c r="TEY24" s="208" t="s">
        <v>535</v>
      </c>
      <c r="TEZ24" s="208" t="s">
        <v>535</v>
      </c>
      <c r="TFA24" s="208" t="s">
        <v>535</v>
      </c>
      <c r="TFB24" s="208" t="s">
        <v>535</v>
      </c>
      <c r="TFC24" s="208" t="s">
        <v>535</v>
      </c>
      <c r="TFD24" s="208" t="s">
        <v>535</v>
      </c>
      <c r="TFE24" s="208" t="s">
        <v>535</v>
      </c>
      <c r="TFF24" s="208" t="s">
        <v>535</v>
      </c>
      <c r="TFG24" s="208" t="s">
        <v>535</v>
      </c>
      <c r="TFH24" s="208" t="s">
        <v>535</v>
      </c>
      <c r="TFI24" s="208" t="s">
        <v>535</v>
      </c>
      <c r="TFJ24" s="208" t="s">
        <v>535</v>
      </c>
      <c r="TFK24" s="208" t="s">
        <v>535</v>
      </c>
      <c r="TFL24" s="208" t="s">
        <v>535</v>
      </c>
      <c r="TFM24" s="208" t="s">
        <v>535</v>
      </c>
      <c r="TFN24" s="208" t="s">
        <v>535</v>
      </c>
      <c r="TFO24" s="208" t="s">
        <v>535</v>
      </c>
      <c r="TFP24" s="208" t="s">
        <v>535</v>
      </c>
      <c r="TFQ24" s="208" t="s">
        <v>535</v>
      </c>
      <c r="TFR24" s="208" t="s">
        <v>535</v>
      </c>
      <c r="TFS24" s="208" t="s">
        <v>535</v>
      </c>
      <c r="TFT24" s="208" t="s">
        <v>535</v>
      </c>
      <c r="TFU24" s="208" t="s">
        <v>535</v>
      </c>
      <c r="TFV24" s="208" t="s">
        <v>535</v>
      </c>
      <c r="TFW24" s="208" t="s">
        <v>535</v>
      </c>
      <c r="TFX24" s="208" t="s">
        <v>535</v>
      </c>
      <c r="TFY24" s="208" t="s">
        <v>535</v>
      </c>
      <c r="TFZ24" s="208" t="s">
        <v>535</v>
      </c>
      <c r="TGA24" s="208" t="s">
        <v>535</v>
      </c>
      <c r="TGB24" s="208" t="s">
        <v>535</v>
      </c>
      <c r="TGC24" s="208" t="s">
        <v>535</v>
      </c>
      <c r="TGD24" s="208" t="s">
        <v>535</v>
      </c>
      <c r="TGE24" s="208" t="s">
        <v>535</v>
      </c>
      <c r="TGF24" s="208" t="s">
        <v>535</v>
      </c>
      <c r="TGG24" s="208" t="s">
        <v>535</v>
      </c>
      <c r="TGH24" s="208" t="s">
        <v>535</v>
      </c>
      <c r="TGI24" s="208" t="s">
        <v>535</v>
      </c>
      <c r="TGJ24" s="208" t="s">
        <v>535</v>
      </c>
      <c r="TGK24" s="208" t="s">
        <v>535</v>
      </c>
      <c r="TGL24" s="208" t="s">
        <v>535</v>
      </c>
      <c r="TGM24" s="208" t="s">
        <v>535</v>
      </c>
      <c r="TGN24" s="208" t="s">
        <v>535</v>
      </c>
      <c r="TGO24" s="208" t="s">
        <v>535</v>
      </c>
      <c r="TGP24" s="208" t="s">
        <v>535</v>
      </c>
      <c r="TGQ24" s="208" t="s">
        <v>535</v>
      </c>
      <c r="TGR24" s="208" t="s">
        <v>535</v>
      </c>
      <c r="TGS24" s="208" t="s">
        <v>535</v>
      </c>
      <c r="TGT24" s="208" t="s">
        <v>535</v>
      </c>
      <c r="TGU24" s="208" t="s">
        <v>535</v>
      </c>
      <c r="TGV24" s="208" t="s">
        <v>535</v>
      </c>
      <c r="TGW24" s="208" t="s">
        <v>535</v>
      </c>
      <c r="TGX24" s="208" t="s">
        <v>535</v>
      </c>
      <c r="TGY24" s="208" t="s">
        <v>535</v>
      </c>
      <c r="TGZ24" s="208" t="s">
        <v>535</v>
      </c>
      <c r="THA24" s="208" t="s">
        <v>535</v>
      </c>
      <c r="THB24" s="208" t="s">
        <v>535</v>
      </c>
      <c r="THC24" s="208" t="s">
        <v>535</v>
      </c>
      <c r="THD24" s="208" t="s">
        <v>535</v>
      </c>
      <c r="THE24" s="208" t="s">
        <v>535</v>
      </c>
      <c r="THF24" s="208" t="s">
        <v>535</v>
      </c>
      <c r="THG24" s="208" t="s">
        <v>535</v>
      </c>
      <c r="THH24" s="208" t="s">
        <v>535</v>
      </c>
      <c r="THI24" s="208" t="s">
        <v>535</v>
      </c>
      <c r="THJ24" s="208" t="s">
        <v>535</v>
      </c>
      <c r="THK24" s="208" t="s">
        <v>535</v>
      </c>
      <c r="THL24" s="208" t="s">
        <v>535</v>
      </c>
      <c r="THM24" s="208" t="s">
        <v>535</v>
      </c>
      <c r="THN24" s="208" t="s">
        <v>535</v>
      </c>
      <c r="THO24" s="208" t="s">
        <v>535</v>
      </c>
      <c r="THP24" s="208" t="s">
        <v>535</v>
      </c>
      <c r="THQ24" s="208" t="s">
        <v>535</v>
      </c>
      <c r="THR24" s="208" t="s">
        <v>535</v>
      </c>
      <c r="THS24" s="208" t="s">
        <v>535</v>
      </c>
      <c r="THT24" s="208" t="s">
        <v>535</v>
      </c>
      <c r="THU24" s="208" t="s">
        <v>535</v>
      </c>
      <c r="THV24" s="208" t="s">
        <v>535</v>
      </c>
      <c r="THW24" s="208" t="s">
        <v>535</v>
      </c>
      <c r="THX24" s="208" t="s">
        <v>535</v>
      </c>
      <c r="THY24" s="208" t="s">
        <v>535</v>
      </c>
      <c r="THZ24" s="208" t="s">
        <v>535</v>
      </c>
      <c r="TIA24" s="208" t="s">
        <v>535</v>
      </c>
      <c r="TIB24" s="208" t="s">
        <v>535</v>
      </c>
      <c r="TIC24" s="208" t="s">
        <v>535</v>
      </c>
      <c r="TID24" s="208" t="s">
        <v>535</v>
      </c>
      <c r="TIE24" s="208" t="s">
        <v>535</v>
      </c>
      <c r="TIF24" s="208" t="s">
        <v>535</v>
      </c>
      <c r="TIG24" s="208" t="s">
        <v>535</v>
      </c>
      <c r="TIH24" s="208" t="s">
        <v>535</v>
      </c>
      <c r="TII24" s="208" t="s">
        <v>535</v>
      </c>
      <c r="TIJ24" s="208" t="s">
        <v>535</v>
      </c>
      <c r="TIK24" s="208" t="s">
        <v>535</v>
      </c>
      <c r="TIL24" s="208" t="s">
        <v>535</v>
      </c>
      <c r="TIM24" s="208" t="s">
        <v>535</v>
      </c>
      <c r="TIN24" s="208" t="s">
        <v>535</v>
      </c>
      <c r="TIO24" s="208" t="s">
        <v>535</v>
      </c>
      <c r="TIP24" s="208" t="s">
        <v>535</v>
      </c>
      <c r="TIQ24" s="208" t="s">
        <v>535</v>
      </c>
      <c r="TIR24" s="208" t="s">
        <v>535</v>
      </c>
      <c r="TIS24" s="208" t="s">
        <v>535</v>
      </c>
      <c r="TIT24" s="208" t="s">
        <v>535</v>
      </c>
      <c r="TIU24" s="208" t="s">
        <v>535</v>
      </c>
      <c r="TIV24" s="208" t="s">
        <v>535</v>
      </c>
      <c r="TIW24" s="208" t="s">
        <v>535</v>
      </c>
      <c r="TIX24" s="208" t="s">
        <v>535</v>
      </c>
      <c r="TIY24" s="208" t="s">
        <v>535</v>
      </c>
      <c r="TIZ24" s="208" t="s">
        <v>535</v>
      </c>
      <c r="TJA24" s="208" t="s">
        <v>535</v>
      </c>
      <c r="TJB24" s="208" t="s">
        <v>535</v>
      </c>
      <c r="TJC24" s="208" t="s">
        <v>535</v>
      </c>
      <c r="TJD24" s="208" t="s">
        <v>535</v>
      </c>
      <c r="TJE24" s="208" t="s">
        <v>535</v>
      </c>
      <c r="TJF24" s="208" t="s">
        <v>535</v>
      </c>
      <c r="TJG24" s="208" t="s">
        <v>535</v>
      </c>
      <c r="TJH24" s="208" t="s">
        <v>535</v>
      </c>
      <c r="TJI24" s="208" t="s">
        <v>535</v>
      </c>
      <c r="TJJ24" s="208" t="s">
        <v>535</v>
      </c>
      <c r="TJK24" s="208" t="s">
        <v>535</v>
      </c>
      <c r="TJL24" s="208" t="s">
        <v>535</v>
      </c>
      <c r="TJM24" s="208" t="s">
        <v>535</v>
      </c>
      <c r="TJN24" s="208" t="s">
        <v>535</v>
      </c>
      <c r="TJO24" s="208" t="s">
        <v>535</v>
      </c>
      <c r="TJP24" s="208" t="s">
        <v>535</v>
      </c>
      <c r="TJQ24" s="208" t="s">
        <v>535</v>
      </c>
      <c r="TJR24" s="208" t="s">
        <v>535</v>
      </c>
      <c r="TJS24" s="208" t="s">
        <v>535</v>
      </c>
      <c r="TJT24" s="208" t="s">
        <v>535</v>
      </c>
      <c r="TJU24" s="208" t="s">
        <v>535</v>
      </c>
      <c r="TJV24" s="208" t="s">
        <v>535</v>
      </c>
      <c r="TJW24" s="208" t="s">
        <v>535</v>
      </c>
      <c r="TJX24" s="208" t="s">
        <v>535</v>
      </c>
      <c r="TJY24" s="208" t="s">
        <v>535</v>
      </c>
      <c r="TJZ24" s="208" t="s">
        <v>535</v>
      </c>
      <c r="TKA24" s="208" t="s">
        <v>535</v>
      </c>
      <c r="TKB24" s="208" t="s">
        <v>535</v>
      </c>
      <c r="TKC24" s="208" t="s">
        <v>535</v>
      </c>
      <c r="TKD24" s="208" t="s">
        <v>535</v>
      </c>
      <c r="TKE24" s="208" t="s">
        <v>535</v>
      </c>
      <c r="TKF24" s="208" t="s">
        <v>535</v>
      </c>
      <c r="TKG24" s="208" t="s">
        <v>535</v>
      </c>
      <c r="TKH24" s="208" t="s">
        <v>535</v>
      </c>
      <c r="TKI24" s="208" t="s">
        <v>535</v>
      </c>
      <c r="TKJ24" s="208" t="s">
        <v>535</v>
      </c>
      <c r="TKK24" s="208" t="s">
        <v>535</v>
      </c>
      <c r="TKL24" s="208" t="s">
        <v>535</v>
      </c>
      <c r="TKM24" s="208" t="s">
        <v>535</v>
      </c>
      <c r="TKN24" s="208" t="s">
        <v>535</v>
      </c>
      <c r="TKO24" s="208" t="s">
        <v>535</v>
      </c>
      <c r="TKP24" s="208" t="s">
        <v>535</v>
      </c>
      <c r="TKQ24" s="208" t="s">
        <v>535</v>
      </c>
      <c r="TKR24" s="208" t="s">
        <v>535</v>
      </c>
      <c r="TKS24" s="208" t="s">
        <v>535</v>
      </c>
      <c r="TKT24" s="208" t="s">
        <v>535</v>
      </c>
      <c r="TKU24" s="208" t="s">
        <v>535</v>
      </c>
      <c r="TKV24" s="208" t="s">
        <v>535</v>
      </c>
      <c r="TKW24" s="208" t="s">
        <v>535</v>
      </c>
      <c r="TKX24" s="208" t="s">
        <v>535</v>
      </c>
      <c r="TKY24" s="208" t="s">
        <v>535</v>
      </c>
      <c r="TKZ24" s="208" t="s">
        <v>535</v>
      </c>
      <c r="TLA24" s="208" t="s">
        <v>535</v>
      </c>
      <c r="TLB24" s="208" t="s">
        <v>535</v>
      </c>
      <c r="TLC24" s="208" t="s">
        <v>535</v>
      </c>
      <c r="TLD24" s="208" t="s">
        <v>535</v>
      </c>
      <c r="TLE24" s="208" t="s">
        <v>535</v>
      </c>
      <c r="TLF24" s="208" t="s">
        <v>535</v>
      </c>
      <c r="TLG24" s="208" t="s">
        <v>535</v>
      </c>
      <c r="TLH24" s="208" t="s">
        <v>535</v>
      </c>
      <c r="TLI24" s="208" t="s">
        <v>535</v>
      </c>
      <c r="TLJ24" s="208" t="s">
        <v>535</v>
      </c>
      <c r="TLK24" s="208" t="s">
        <v>535</v>
      </c>
      <c r="TLL24" s="208" t="s">
        <v>535</v>
      </c>
      <c r="TLM24" s="208" t="s">
        <v>535</v>
      </c>
      <c r="TLN24" s="208" t="s">
        <v>535</v>
      </c>
      <c r="TLO24" s="208" t="s">
        <v>535</v>
      </c>
      <c r="TLP24" s="208" t="s">
        <v>535</v>
      </c>
      <c r="TLQ24" s="208" t="s">
        <v>535</v>
      </c>
      <c r="TLR24" s="208" t="s">
        <v>535</v>
      </c>
      <c r="TLS24" s="208" t="s">
        <v>535</v>
      </c>
      <c r="TLT24" s="208" t="s">
        <v>535</v>
      </c>
      <c r="TLU24" s="208" t="s">
        <v>535</v>
      </c>
      <c r="TLV24" s="208" t="s">
        <v>535</v>
      </c>
      <c r="TLW24" s="208" t="s">
        <v>535</v>
      </c>
      <c r="TLX24" s="208" t="s">
        <v>535</v>
      </c>
      <c r="TLY24" s="208" t="s">
        <v>535</v>
      </c>
      <c r="TLZ24" s="208" t="s">
        <v>535</v>
      </c>
      <c r="TMA24" s="208" t="s">
        <v>535</v>
      </c>
      <c r="TMB24" s="208" t="s">
        <v>535</v>
      </c>
      <c r="TMC24" s="208" t="s">
        <v>535</v>
      </c>
      <c r="TMD24" s="208" t="s">
        <v>535</v>
      </c>
      <c r="TME24" s="208" t="s">
        <v>535</v>
      </c>
      <c r="TMF24" s="208" t="s">
        <v>535</v>
      </c>
      <c r="TMG24" s="208" t="s">
        <v>535</v>
      </c>
      <c r="TMH24" s="208" t="s">
        <v>535</v>
      </c>
      <c r="TMI24" s="208" t="s">
        <v>535</v>
      </c>
      <c r="TMJ24" s="208" t="s">
        <v>535</v>
      </c>
      <c r="TMK24" s="208" t="s">
        <v>535</v>
      </c>
      <c r="TML24" s="208" t="s">
        <v>535</v>
      </c>
      <c r="TMM24" s="208" t="s">
        <v>535</v>
      </c>
      <c r="TMN24" s="208" t="s">
        <v>535</v>
      </c>
      <c r="TMO24" s="208" t="s">
        <v>535</v>
      </c>
      <c r="TMP24" s="208" t="s">
        <v>535</v>
      </c>
      <c r="TMQ24" s="208" t="s">
        <v>535</v>
      </c>
      <c r="TMR24" s="208" t="s">
        <v>535</v>
      </c>
      <c r="TMS24" s="208" t="s">
        <v>535</v>
      </c>
      <c r="TMT24" s="208" t="s">
        <v>535</v>
      </c>
      <c r="TMU24" s="208" t="s">
        <v>535</v>
      </c>
      <c r="TMV24" s="208" t="s">
        <v>535</v>
      </c>
      <c r="TMW24" s="208" t="s">
        <v>535</v>
      </c>
      <c r="TMX24" s="208" t="s">
        <v>535</v>
      </c>
      <c r="TMY24" s="208" t="s">
        <v>535</v>
      </c>
      <c r="TMZ24" s="208" t="s">
        <v>535</v>
      </c>
      <c r="TNA24" s="208" t="s">
        <v>535</v>
      </c>
      <c r="TNB24" s="208" t="s">
        <v>535</v>
      </c>
      <c r="TNC24" s="208" t="s">
        <v>535</v>
      </c>
      <c r="TND24" s="208" t="s">
        <v>535</v>
      </c>
      <c r="TNE24" s="208" t="s">
        <v>535</v>
      </c>
      <c r="TNF24" s="208" t="s">
        <v>535</v>
      </c>
      <c r="TNG24" s="208" t="s">
        <v>535</v>
      </c>
      <c r="TNH24" s="208" t="s">
        <v>535</v>
      </c>
      <c r="TNI24" s="208" t="s">
        <v>535</v>
      </c>
      <c r="TNJ24" s="208" t="s">
        <v>535</v>
      </c>
      <c r="TNK24" s="208" t="s">
        <v>535</v>
      </c>
      <c r="TNL24" s="208" t="s">
        <v>535</v>
      </c>
      <c r="TNM24" s="208" t="s">
        <v>535</v>
      </c>
      <c r="TNN24" s="208" t="s">
        <v>535</v>
      </c>
      <c r="TNO24" s="208" t="s">
        <v>535</v>
      </c>
      <c r="TNP24" s="208" t="s">
        <v>535</v>
      </c>
      <c r="TNQ24" s="208" t="s">
        <v>535</v>
      </c>
      <c r="TNR24" s="208" t="s">
        <v>535</v>
      </c>
      <c r="TNS24" s="208" t="s">
        <v>535</v>
      </c>
      <c r="TNT24" s="208" t="s">
        <v>535</v>
      </c>
      <c r="TNU24" s="208" t="s">
        <v>535</v>
      </c>
      <c r="TNV24" s="208" t="s">
        <v>535</v>
      </c>
      <c r="TNW24" s="208" t="s">
        <v>535</v>
      </c>
      <c r="TNX24" s="208" t="s">
        <v>535</v>
      </c>
      <c r="TNY24" s="208" t="s">
        <v>535</v>
      </c>
      <c r="TNZ24" s="208" t="s">
        <v>535</v>
      </c>
      <c r="TOA24" s="208" t="s">
        <v>535</v>
      </c>
      <c r="TOB24" s="208" t="s">
        <v>535</v>
      </c>
      <c r="TOC24" s="208" t="s">
        <v>535</v>
      </c>
      <c r="TOD24" s="208" t="s">
        <v>535</v>
      </c>
      <c r="TOE24" s="208" t="s">
        <v>535</v>
      </c>
      <c r="TOF24" s="208" t="s">
        <v>535</v>
      </c>
      <c r="TOG24" s="208" t="s">
        <v>535</v>
      </c>
      <c r="TOH24" s="208" t="s">
        <v>535</v>
      </c>
      <c r="TOI24" s="208" t="s">
        <v>535</v>
      </c>
      <c r="TOJ24" s="208" t="s">
        <v>535</v>
      </c>
      <c r="TOK24" s="208" t="s">
        <v>535</v>
      </c>
      <c r="TOL24" s="208" t="s">
        <v>535</v>
      </c>
      <c r="TOM24" s="208" t="s">
        <v>535</v>
      </c>
      <c r="TON24" s="208" t="s">
        <v>535</v>
      </c>
      <c r="TOO24" s="208" t="s">
        <v>535</v>
      </c>
      <c r="TOP24" s="208" t="s">
        <v>535</v>
      </c>
      <c r="TOQ24" s="208" t="s">
        <v>535</v>
      </c>
      <c r="TOR24" s="208" t="s">
        <v>535</v>
      </c>
      <c r="TOS24" s="208" t="s">
        <v>535</v>
      </c>
      <c r="TOT24" s="208" t="s">
        <v>535</v>
      </c>
      <c r="TOU24" s="208" t="s">
        <v>535</v>
      </c>
      <c r="TOV24" s="208" t="s">
        <v>535</v>
      </c>
      <c r="TOW24" s="208" t="s">
        <v>535</v>
      </c>
      <c r="TOX24" s="208" t="s">
        <v>535</v>
      </c>
      <c r="TOY24" s="208" t="s">
        <v>535</v>
      </c>
      <c r="TOZ24" s="208" t="s">
        <v>535</v>
      </c>
      <c r="TPA24" s="208" t="s">
        <v>535</v>
      </c>
      <c r="TPB24" s="208" t="s">
        <v>535</v>
      </c>
      <c r="TPC24" s="208" t="s">
        <v>535</v>
      </c>
      <c r="TPD24" s="208" t="s">
        <v>535</v>
      </c>
      <c r="TPE24" s="208" t="s">
        <v>535</v>
      </c>
      <c r="TPF24" s="208" t="s">
        <v>535</v>
      </c>
      <c r="TPG24" s="208" t="s">
        <v>535</v>
      </c>
      <c r="TPH24" s="208" t="s">
        <v>535</v>
      </c>
      <c r="TPI24" s="208" t="s">
        <v>535</v>
      </c>
      <c r="TPJ24" s="208" t="s">
        <v>535</v>
      </c>
      <c r="TPK24" s="208" t="s">
        <v>535</v>
      </c>
      <c r="TPL24" s="208" t="s">
        <v>535</v>
      </c>
      <c r="TPM24" s="208" t="s">
        <v>535</v>
      </c>
      <c r="TPN24" s="208" t="s">
        <v>535</v>
      </c>
      <c r="TPO24" s="208" t="s">
        <v>535</v>
      </c>
      <c r="TPP24" s="208" t="s">
        <v>535</v>
      </c>
      <c r="TPQ24" s="208" t="s">
        <v>535</v>
      </c>
      <c r="TPR24" s="208" t="s">
        <v>535</v>
      </c>
      <c r="TPS24" s="208" t="s">
        <v>535</v>
      </c>
      <c r="TPT24" s="208" t="s">
        <v>535</v>
      </c>
      <c r="TPU24" s="208" t="s">
        <v>535</v>
      </c>
      <c r="TPV24" s="208" t="s">
        <v>535</v>
      </c>
      <c r="TPW24" s="208" t="s">
        <v>535</v>
      </c>
      <c r="TPX24" s="208" t="s">
        <v>535</v>
      </c>
      <c r="TPY24" s="208" t="s">
        <v>535</v>
      </c>
      <c r="TPZ24" s="208" t="s">
        <v>535</v>
      </c>
      <c r="TQA24" s="208" t="s">
        <v>535</v>
      </c>
      <c r="TQB24" s="208" t="s">
        <v>535</v>
      </c>
      <c r="TQC24" s="208" t="s">
        <v>535</v>
      </c>
      <c r="TQD24" s="208" t="s">
        <v>535</v>
      </c>
      <c r="TQE24" s="208" t="s">
        <v>535</v>
      </c>
      <c r="TQF24" s="208" t="s">
        <v>535</v>
      </c>
      <c r="TQG24" s="208" t="s">
        <v>535</v>
      </c>
      <c r="TQH24" s="208" t="s">
        <v>535</v>
      </c>
      <c r="TQI24" s="208" t="s">
        <v>535</v>
      </c>
      <c r="TQJ24" s="208" t="s">
        <v>535</v>
      </c>
      <c r="TQK24" s="208" t="s">
        <v>535</v>
      </c>
      <c r="TQL24" s="208" t="s">
        <v>535</v>
      </c>
      <c r="TQM24" s="208" t="s">
        <v>535</v>
      </c>
      <c r="TQN24" s="208" t="s">
        <v>535</v>
      </c>
      <c r="TQO24" s="208" t="s">
        <v>535</v>
      </c>
      <c r="TQP24" s="208" t="s">
        <v>535</v>
      </c>
      <c r="TQQ24" s="208" t="s">
        <v>535</v>
      </c>
      <c r="TQR24" s="208" t="s">
        <v>535</v>
      </c>
      <c r="TQS24" s="208" t="s">
        <v>535</v>
      </c>
      <c r="TQT24" s="208" t="s">
        <v>535</v>
      </c>
      <c r="TQU24" s="208" t="s">
        <v>535</v>
      </c>
      <c r="TQV24" s="208" t="s">
        <v>535</v>
      </c>
      <c r="TQW24" s="208" t="s">
        <v>535</v>
      </c>
      <c r="TQX24" s="208" t="s">
        <v>535</v>
      </c>
      <c r="TQY24" s="208" t="s">
        <v>535</v>
      </c>
      <c r="TQZ24" s="208" t="s">
        <v>535</v>
      </c>
      <c r="TRA24" s="208" t="s">
        <v>535</v>
      </c>
      <c r="TRB24" s="208" t="s">
        <v>535</v>
      </c>
      <c r="TRC24" s="208" t="s">
        <v>535</v>
      </c>
      <c r="TRD24" s="208" t="s">
        <v>535</v>
      </c>
      <c r="TRE24" s="208" t="s">
        <v>535</v>
      </c>
      <c r="TRF24" s="208" t="s">
        <v>535</v>
      </c>
      <c r="TRG24" s="208" t="s">
        <v>535</v>
      </c>
      <c r="TRH24" s="208" t="s">
        <v>535</v>
      </c>
      <c r="TRI24" s="208" t="s">
        <v>535</v>
      </c>
      <c r="TRJ24" s="208" t="s">
        <v>535</v>
      </c>
      <c r="TRK24" s="208" t="s">
        <v>535</v>
      </c>
      <c r="TRL24" s="208" t="s">
        <v>535</v>
      </c>
      <c r="TRM24" s="208" t="s">
        <v>535</v>
      </c>
      <c r="TRN24" s="208" t="s">
        <v>535</v>
      </c>
      <c r="TRO24" s="208" t="s">
        <v>535</v>
      </c>
      <c r="TRP24" s="208" t="s">
        <v>535</v>
      </c>
      <c r="TRQ24" s="208" t="s">
        <v>535</v>
      </c>
      <c r="TRR24" s="208" t="s">
        <v>535</v>
      </c>
      <c r="TRS24" s="208" t="s">
        <v>535</v>
      </c>
      <c r="TRT24" s="208" t="s">
        <v>535</v>
      </c>
      <c r="TRU24" s="208" t="s">
        <v>535</v>
      </c>
      <c r="TRV24" s="208" t="s">
        <v>535</v>
      </c>
      <c r="TRW24" s="208" t="s">
        <v>535</v>
      </c>
      <c r="TRX24" s="208" t="s">
        <v>535</v>
      </c>
      <c r="TRY24" s="208" t="s">
        <v>535</v>
      </c>
      <c r="TRZ24" s="208" t="s">
        <v>535</v>
      </c>
      <c r="TSA24" s="208" t="s">
        <v>535</v>
      </c>
      <c r="TSB24" s="208" t="s">
        <v>535</v>
      </c>
      <c r="TSC24" s="208" t="s">
        <v>535</v>
      </c>
      <c r="TSD24" s="208" t="s">
        <v>535</v>
      </c>
      <c r="TSE24" s="208" t="s">
        <v>535</v>
      </c>
      <c r="TSF24" s="208" t="s">
        <v>535</v>
      </c>
      <c r="TSG24" s="208" t="s">
        <v>535</v>
      </c>
      <c r="TSH24" s="208" t="s">
        <v>535</v>
      </c>
      <c r="TSI24" s="208" t="s">
        <v>535</v>
      </c>
      <c r="TSJ24" s="208" t="s">
        <v>535</v>
      </c>
      <c r="TSK24" s="208" t="s">
        <v>535</v>
      </c>
      <c r="TSL24" s="208" t="s">
        <v>535</v>
      </c>
      <c r="TSM24" s="208" t="s">
        <v>535</v>
      </c>
      <c r="TSN24" s="208" t="s">
        <v>535</v>
      </c>
      <c r="TSO24" s="208" t="s">
        <v>535</v>
      </c>
      <c r="TSP24" s="208" t="s">
        <v>535</v>
      </c>
      <c r="TSQ24" s="208" t="s">
        <v>535</v>
      </c>
      <c r="TSR24" s="208" t="s">
        <v>535</v>
      </c>
      <c r="TSS24" s="208" t="s">
        <v>535</v>
      </c>
      <c r="TST24" s="208" t="s">
        <v>535</v>
      </c>
      <c r="TSU24" s="208" t="s">
        <v>535</v>
      </c>
      <c r="TSV24" s="208" t="s">
        <v>535</v>
      </c>
      <c r="TSW24" s="208" t="s">
        <v>535</v>
      </c>
      <c r="TSX24" s="208" t="s">
        <v>535</v>
      </c>
      <c r="TSY24" s="208" t="s">
        <v>535</v>
      </c>
      <c r="TSZ24" s="208" t="s">
        <v>535</v>
      </c>
      <c r="TTA24" s="208" t="s">
        <v>535</v>
      </c>
      <c r="TTB24" s="208" t="s">
        <v>535</v>
      </c>
      <c r="TTC24" s="208" t="s">
        <v>535</v>
      </c>
      <c r="TTD24" s="208" t="s">
        <v>535</v>
      </c>
      <c r="TTE24" s="208" t="s">
        <v>535</v>
      </c>
      <c r="TTF24" s="208" t="s">
        <v>535</v>
      </c>
      <c r="TTG24" s="208" t="s">
        <v>535</v>
      </c>
      <c r="TTH24" s="208" t="s">
        <v>535</v>
      </c>
      <c r="TTI24" s="208" t="s">
        <v>535</v>
      </c>
      <c r="TTJ24" s="208" t="s">
        <v>535</v>
      </c>
      <c r="TTK24" s="208" t="s">
        <v>535</v>
      </c>
      <c r="TTL24" s="208" t="s">
        <v>535</v>
      </c>
      <c r="TTM24" s="208" t="s">
        <v>535</v>
      </c>
      <c r="TTN24" s="208" t="s">
        <v>535</v>
      </c>
      <c r="TTO24" s="208" t="s">
        <v>535</v>
      </c>
      <c r="TTP24" s="208" t="s">
        <v>535</v>
      </c>
      <c r="TTQ24" s="208" t="s">
        <v>535</v>
      </c>
      <c r="TTR24" s="208" t="s">
        <v>535</v>
      </c>
      <c r="TTS24" s="208" t="s">
        <v>535</v>
      </c>
      <c r="TTT24" s="208" t="s">
        <v>535</v>
      </c>
      <c r="TTU24" s="208" t="s">
        <v>535</v>
      </c>
      <c r="TTV24" s="208" t="s">
        <v>535</v>
      </c>
      <c r="TTW24" s="208" t="s">
        <v>535</v>
      </c>
      <c r="TTX24" s="208" t="s">
        <v>535</v>
      </c>
      <c r="TTY24" s="208" t="s">
        <v>535</v>
      </c>
      <c r="TTZ24" s="208" t="s">
        <v>535</v>
      </c>
      <c r="TUA24" s="208" t="s">
        <v>535</v>
      </c>
      <c r="TUB24" s="208" t="s">
        <v>535</v>
      </c>
      <c r="TUC24" s="208" t="s">
        <v>535</v>
      </c>
      <c r="TUD24" s="208" t="s">
        <v>535</v>
      </c>
      <c r="TUE24" s="208" t="s">
        <v>535</v>
      </c>
      <c r="TUF24" s="208" t="s">
        <v>535</v>
      </c>
      <c r="TUG24" s="208" t="s">
        <v>535</v>
      </c>
      <c r="TUH24" s="208" t="s">
        <v>535</v>
      </c>
      <c r="TUI24" s="208" t="s">
        <v>535</v>
      </c>
      <c r="TUJ24" s="208" t="s">
        <v>535</v>
      </c>
      <c r="TUK24" s="208" t="s">
        <v>535</v>
      </c>
      <c r="TUL24" s="208" t="s">
        <v>535</v>
      </c>
      <c r="TUM24" s="208" t="s">
        <v>535</v>
      </c>
      <c r="TUN24" s="208" t="s">
        <v>535</v>
      </c>
      <c r="TUO24" s="208" t="s">
        <v>535</v>
      </c>
      <c r="TUP24" s="208" t="s">
        <v>535</v>
      </c>
      <c r="TUQ24" s="208" t="s">
        <v>535</v>
      </c>
      <c r="TUR24" s="208" t="s">
        <v>535</v>
      </c>
      <c r="TUS24" s="208" t="s">
        <v>535</v>
      </c>
      <c r="TUT24" s="208" t="s">
        <v>535</v>
      </c>
      <c r="TUU24" s="208" t="s">
        <v>535</v>
      </c>
      <c r="TUV24" s="208" t="s">
        <v>535</v>
      </c>
      <c r="TUW24" s="208" t="s">
        <v>535</v>
      </c>
      <c r="TUX24" s="208" t="s">
        <v>535</v>
      </c>
      <c r="TUY24" s="208" t="s">
        <v>535</v>
      </c>
      <c r="TUZ24" s="208" t="s">
        <v>535</v>
      </c>
      <c r="TVA24" s="208" t="s">
        <v>535</v>
      </c>
      <c r="TVB24" s="208" t="s">
        <v>535</v>
      </c>
      <c r="TVC24" s="208" t="s">
        <v>535</v>
      </c>
      <c r="TVD24" s="208" t="s">
        <v>535</v>
      </c>
      <c r="TVE24" s="208" t="s">
        <v>535</v>
      </c>
      <c r="TVF24" s="208" t="s">
        <v>535</v>
      </c>
      <c r="TVG24" s="208" t="s">
        <v>535</v>
      </c>
      <c r="TVH24" s="208" t="s">
        <v>535</v>
      </c>
      <c r="TVI24" s="208" t="s">
        <v>535</v>
      </c>
      <c r="TVJ24" s="208" t="s">
        <v>535</v>
      </c>
      <c r="TVK24" s="208" t="s">
        <v>535</v>
      </c>
      <c r="TVL24" s="208" t="s">
        <v>535</v>
      </c>
      <c r="TVM24" s="208" t="s">
        <v>535</v>
      </c>
      <c r="TVN24" s="208" t="s">
        <v>535</v>
      </c>
      <c r="TVO24" s="208" t="s">
        <v>535</v>
      </c>
      <c r="TVP24" s="208" t="s">
        <v>535</v>
      </c>
      <c r="TVQ24" s="208" t="s">
        <v>535</v>
      </c>
      <c r="TVR24" s="208" t="s">
        <v>535</v>
      </c>
      <c r="TVS24" s="208" t="s">
        <v>535</v>
      </c>
      <c r="TVT24" s="208" t="s">
        <v>535</v>
      </c>
      <c r="TVU24" s="208" t="s">
        <v>535</v>
      </c>
      <c r="TVV24" s="208" t="s">
        <v>535</v>
      </c>
      <c r="TVW24" s="208" t="s">
        <v>535</v>
      </c>
      <c r="TVX24" s="208" t="s">
        <v>535</v>
      </c>
      <c r="TVY24" s="208" t="s">
        <v>535</v>
      </c>
      <c r="TVZ24" s="208" t="s">
        <v>535</v>
      </c>
      <c r="TWA24" s="208" t="s">
        <v>535</v>
      </c>
      <c r="TWB24" s="208" t="s">
        <v>535</v>
      </c>
      <c r="TWC24" s="208" t="s">
        <v>535</v>
      </c>
      <c r="TWD24" s="208" t="s">
        <v>535</v>
      </c>
      <c r="TWE24" s="208" t="s">
        <v>535</v>
      </c>
      <c r="TWF24" s="208" t="s">
        <v>535</v>
      </c>
      <c r="TWG24" s="208" t="s">
        <v>535</v>
      </c>
      <c r="TWH24" s="208" t="s">
        <v>535</v>
      </c>
      <c r="TWI24" s="208" t="s">
        <v>535</v>
      </c>
      <c r="TWJ24" s="208" t="s">
        <v>535</v>
      </c>
      <c r="TWK24" s="208" t="s">
        <v>535</v>
      </c>
      <c r="TWL24" s="208" t="s">
        <v>535</v>
      </c>
      <c r="TWM24" s="208" t="s">
        <v>535</v>
      </c>
      <c r="TWN24" s="208" t="s">
        <v>535</v>
      </c>
      <c r="TWO24" s="208" t="s">
        <v>535</v>
      </c>
      <c r="TWP24" s="208" t="s">
        <v>535</v>
      </c>
      <c r="TWQ24" s="208" t="s">
        <v>535</v>
      </c>
      <c r="TWR24" s="208" t="s">
        <v>535</v>
      </c>
      <c r="TWS24" s="208" t="s">
        <v>535</v>
      </c>
      <c r="TWT24" s="208" t="s">
        <v>535</v>
      </c>
      <c r="TWU24" s="208" t="s">
        <v>535</v>
      </c>
      <c r="TWV24" s="208" t="s">
        <v>535</v>
      </c>
      <c r="TWW24" s="208" t="s">
        <v>535</v>
      </c>
      <c r="TWX24" s="208" t="s">
        <v>535</v>
      </c>
      <c r="TWY24" s="208" t="s">
        <v>535</v>
      </c>
      <c r="TWZ24" s="208" t="s">
        <v>535</v>
      </c>
      <c r="TXA24" s="208" t="s">
        <v>535</v>
      </c>
      <c r="TXB24" s="208" t="s">
        <v>535</v>
      </c>
      <c r="TXC24" s="208" t="s">
        <v>535</v>
      </c>
      <c r="TXD24" s="208" t="s">
        <v>535</v>
      </c>
      <c r="TXE24" s="208" t="s">
        <v>535</v>
      </c>
      <c r="TXF24" s="208" t="s">
        <v>535</v>
      </c>
      <c r="TXG24" s="208" t="s">
        <v>535</v>
      </c>
      <c r="TXH24" s="208" t="s">
        <v>535</v>
      </c>
      <c r="TXI24" s="208" t="s">
        <v>535</v>
      </c>
      <c r="TXJ24" s="208" t="s">
        <v>535</v>
      </c>
      <c r="TXK24" s="208" t="s">
        <v>535</v>
      </c>
      <c r="TXL24" s="208" t="s">
        <v>535</v>
      </c>
      <c r="TXM24" s="208" t="s">
        <v>535</v>
      </c>
      <c r="TXN24" s="208" t="s">
        <v>535</v>
      </c>
      <c r="TXO24" s="208" t="s">
        <v>535</v>
      </c>
      <c r="TXP24" s="208" t="s">
        <v>535</v>
      </c>
      <c r="TXQ24" s="208" t="s">
        <v>535</v>
      </c>
      <c r="TXR24" s="208" t="s">
        <v>535</v>
      </c>
      <c r="TXS24" s="208" t="s">
        <v>535</v>
      </c>
      <c r="TXT24" s="208" t="s">
        <v>535</v>
      </c>
      <c r="TXU24" s="208" t="s">
        <v>535</v>
      </c>
      <c r="TXV24" s="208" t="s">
        <v>535</v>
      </c>
      <c r="TXW24" s="208" t="s">
        <v>535</v>
      </c>
      <c r="TXX24" s="208" t="s">
        <v>535</v>
      </c>
      <c r="TXY24" s="208" t="s">
        <v>535</v>
      </c>
      <c r="TXZ24" s="208" t="s">
        <v>535</v>
      </c>
      <c r="TYA24" s="208" t="s">
        <v>535</v>
      </c>
      <c r="TYB24" s="208" t="s">
        <v>535</v>
      </c>
      <c r="TYC24" s="208" t="s">
        <v>535</v>
      </c>
      <c r="TYD24" s="208" t="s">
        <v>535</v>
      </c>
      <c r="TYE24" s="208" t="s">
        <v>535</v>
      </c>
      <c r="TYF24" s="208" t="s">
        <v>535</v>
      </c>
      <c r="TYG24" s="208" t="s">
        <v>535</v>
      </c>
      <c r="TYH24" s="208" t="s">
        <v>535</v>
      </c>
      <c r="TYI24" s="208" t="s">
        <v>535</v>
      </c>
      <c r="TYJ24" s="208" t="s">
        <v>535</v>
      </c>
      <c r="TYK24" s="208" t="s">
        <v>535</v>
      </c>
      <c r="TYL24" s="208" t="s">
        <v>535</v>
      </c>
      <c r="TYM24" s="208" t="s">
        <v>535</v>
      </c>
      <c r="TYN24" s="208" t="s">
        <v>535</v>
      </c>
      <c r="TYO24" s="208" t="s">
        <v>535</v>
      </c>
      <c r="TYP24" s="208" t="s">
        <v>535</v>
      </c>
      <c r="TYQ24" s="208" t="s">
        <v>535</v>
      </c>
      <c r="TYR24" s="208" t="s">
        <v>535</v>
      </c>
      <c r="TYS24" s="208" t="s">
        <v>535</v>
      </c>
      <c r="TYT24" s="208" t="s">
        <v>535</v>
      </c>
      <c r="TYU24" s="208" t="s">
        <v>535</v>
      </c>
      <c r="TYV24" s="208" t="s">
        <v>535</v>
      </c>
      <c r="TYW24" s="208" t="s">
        <v>535</v>
      </c>
      <c r="TYX24" s="208" t="s">
        <v>535</v>
      </c>
      <c r="TYY24" s="208" t="s">
        <v>535</v>
      </c>
      <c r="TYZ24" s="208" t="s">
        <v>535</v>
      </c>
      <c r="TZA24" s="208" t="s">
        <v>535</v>
      </c>
      <c r="TZB24" s="208" t="s">
        <v>535</v>
      </c>
      <c r="TZC24" s="208" t="s">
        <v>535</v>
      </c>
      <c r="TZD24" s="208" t="s">
        <v>535</v>
      </c>
      <c r="TZE24" s="208" t="s">
        <v>535</v>
      </c>
      <c r="TZF24" s="208" t="s">
        <v>535</v>
      </c>
      <c r="TZG24" s="208" t="s">
        <v>535</v>
      </c>
      <c r="TZH24" s="208" t="s">
        <v>535</v>
      </c>
      <c r="TZI24" s="208" t="s">
        <v>535</v>
      </c>
      <c r="TZJ24" s="208" t="s">
        <v>535</v>
      </c>
      <c r="TZK24" s="208" t="s">
        <v>535</v>
      </c>
      <c r="TZL24" s="208" t="s">
        <v>535</v>
      </c>
      <c r="TZM24" s="208" t="s">
        <v>535</v>
      </c>
      <c r="TZN24" s="208" t="s">
        <v>535</v>
      </c>
      <c r="TZO24" s="208" t="s">
        <v>535</v>
      </c>
      <c r="TZP24" s="208" t="s">
        <v>535</v>
      </c>
      <c r="TZQ24" s="208" t="s">
        <v>535</v>
      </c>
      <c r="TZR24" s="208" t="s">
        <v>535</v>
      </c>
      <c r="TZS24" s="208" t="s">
        <v>535</v>
      </c>
      <c r="TZT24" s="208" t="s">
        <v>535</v>
      </c>
      <c r="TZU24" s="208" t="s">
        <v>535</v>
      </c>
      <c r="TZV24" s="208" t="s">
        <v>535</v>
      </c>
      <c r="TZW24" s="208" t="s">
        <v>535</v>
      </c>
      <c r="TZX24" s="208" t="s">
        <v>535</v>
      </c>
      <c r="TZY24" s="208" t="s">
        <v>535</v>
      </c>
      <c r="TZZ24" s="208" t="s">
        <v>535</v>
      </c>
      <c r="UAA24" s="208" t="s">
        <v>535</v>
      </c>
      <c r="UAB24" s="208" t="s">
        <v>535</v>
      </c>
      <c r="UAC24" s="208" t="s">
        <v>535</v>
      </c>
      <c r="UAD24" s="208" t="s">
        <v>535</v>
      </c>
      <c r="UAE24" s="208" t="s">
        <v>535</v>
      </c>
      <c r="UAF24" s="208" t="s">
        <v>535</v>
      </c>
      <c r="UAG24" s="208" t="s">
        <v>535</v>
      </c>
      <c r="UAH24" s="208" t="s">
        <v>535</v>
      </c>
      <c r="UAI24" s="208" t="s">
        <v>535</v>
      </c>
      <c r="UAJ24" s="208" t="s">
        <v>535</v>
      </c>
      <c r="UAK24" s="208" t="s">
        <v>535</v>
      </c>
      <c r="UAL24" s="208" t="s">
        <v>535</v>
      </c>
      <c r="UAM24" s="208" t="s">
        <v>535</v>
      </c>
      <c r="UAN24" s="208" t="s">
        <v>535</v>
      </c>
      <c r="UAO24" s="208" t="s">
        <v>535</v>
      </c>
      <c r="UAP24" s="208" t="s">
        <v>535</v>
      </c>
      <c r="UAQ24" s="208" t="s">
        <v>535</v>
      </c>
      <c r="UAR24" s="208" t="s">
        <v>535</v>
      </c>
      <c r="UAS24" s="208" t="s">
        <v>535</v>
      </c>
      <c r="UAT24" s="208" t="s">
        <v>535</v>
      </c>
      <c r="UAU24" s="208" t="s">
        <v>535</v>
      </c>
      <c r="UAV24" s="208" t="s">
        <v>535</v>
      </c>
      <c r="UAW24" s="208" t="s">
        <v>535</v>
      </c>
      <c r="UAX24" s="208" t="s">
        <v>535</v>
      </c>
      <c r="UAY24" s="208" t="s">
        <v>535</v>
      </c>
      <c r="UAZ24" s="208" t="s">
        <v>535</v>
      </c>
      <c r="UBA24" s="208" t="s">
        <v>535</v>
      </c>
      <c r="UBB24" s="208" t="s">
        <v>535</v>
      </c>
      <c r="UBC24" s="208" t="s">
        <v>535</v>
      </c>
      <c r="UBD24" s="208" t="s">
        <v>535</v>
      </c>
      <c r="UBE24" s="208" t="s">
        <v>535</v>
      </c>
      <c r="UBF24" s="208" t="s">
        <v>535</v>
      </c>
      <c r="UBG24" s="208" t="s">
        <v>535</v>
      </c>
      <c r="UBH24" s="208" t="s">
        <v>535</v>
      </c>
      <c r="UBI24" s="208" t="s">
        <v>535</v>
      </c>
      <c r="UBJ24" s="208" t="s">
        <v>535</v>
      </c>
      <c r="UBK24" s="208" t="s">
        <v>535</v>
      </c>
      <c r="UBL24" s="208" t="s">
        <v>535</v>
      </c>
      <c r="UBM24" s="208" t="s">
        <v>535</v>
      </c>
      <c r="UBN24" s="208" t="s">
        <v>535</v>
      </c>
      <c r="UBO24" s="208" t="s">
        <v>535</v>
      </c>
      <c r="UBP24" s="208" t="s">
        <v>535</v>
      </c>
      <c r="UBQ24" s="208" t="s">
        <v>535</v>
      </c>
      <c r="UBR24" s="208" t="s">
        <v>535</v>
      </c>
      <c r="UBS24" s="208" t="s">
        <v>535</v>
      </c>
      <c r="UBT24" s="208" t="s">
        <v>535</v>
      </c>
      <c r="UBU24" s="208" t="s">
        <v>535</v>
      </c>
      <c r="UBV24" s="208" t="s">
        <v>535</v>
      </c>
      <c r="UBW24" s="208" t="s">
        <v>535</v>
      </c>
      <c r="UBX24" s="208" t="s">
        <v>535</v>
      </c>
      <c r="UBY24" s="208" t="s">
        <v>535</v>
      </c>
      <c r="UBZ24" s="208" t="s">
        <v>535</v>
      </c>
      <c r="UCA24" s="208" t="s">
        <v>535</v>
      </c>
      <c r="UCB24" s="208" t="s">
        <v>535</v>
      </c>
      <c r="UCC24" s="208" t="s">
        <v>535</v>
      </c>
      <c r="UCD24" s="208" t="s">
        <v>535</v>
      </c>
      <c r="UCE24" s="208" t="s">
        <v>535</v>
      </c>
      <c r="UCF24" s="208" t="s">
        <v>535</v>
      </c>
      <c r="UCG24" s="208" t="s">
        <v>535</v>
      </c>
      <c r="UCH24" s="208" t="s">
        <v>535</v>
      </c>
      <c r="UCI24" s="208" t="s">
        <v>535</v>
      </c>
      <c r="UCJ24" s="208" t="s">
        <v>535</v>
      </c>
      <c r="UCK24" s="208" t="s">
        <v>535</v>
      </c>
      <c r="UCL24" s="208" t="s">
        <v>535</v>
      </c>
      <c r="UCM24" s="208" t="s">
        <v>535</v>
      </c>
      <c r="UCN24" s="208" t="s">
        <v>535</v>
      </c>
      <c r="UCO24" s="208" t="s">
        <v>535</v>
      </c>
      <c r="UCP24" s="208" t="s">
        <v>535</v>
      </c>
      <c r="UCQ24" s="208" t="s">
        <v>535</v>
      </c>
      <c r="UCR24" s="208" t="s">
        <v>535</v>
      </c>
      <c r="UCS24" s="208" t="s">
        <v>535</v>
      </c>
      <c r="UCT24" s="208" t="s">
        <v>535</v>
      </c>
      <c r="UCU24" s="208" t="s">
        <v>535</v>
      </c>
      <c r="UCV24" s="208" t="s">
        <v>535</v>
      </c>
      <c r="UCW24" s="208" t="s">
        <v>535</v>
      </c>
      <c r="UCX24" s="208" t="s">
        <v>535</v>
      </c>
      <c r="UCY24" s="208" t="s">
        <v>535</v>
      </c>
      <c r="UCZ24" s="208" t="s">
        <v>535</v>
      </c>
      <c r="UDA24" s="208" t="s">
        <v>535</v>
      </c>
      <c r="UDB24" s="208" t="s">
        <v>535</v>
      </c>
      <c r="UDC24" s="208" t="s">
        <v>535</v>
      </c>
      <c r="UDD24" s="208" t="s">
        <v>535</v>
      </c>
      <c r="UDE24" s="208" t="s">
        <v>535</v>
      </c>
      <c r="UDF24" s="208" t="s">
        <v>535</v>
      </c>
      <c r="UDG24" s="208" t="s">
        <v>535</v>
      </c>
      <c r="UDH24" s="208" t="s">
        <v>535</v>
      </c>
      <c r="UDI24" s="208" t="s">
        <v>535</v>
      </c>
      <c r="UDJ24" s="208" t="s">
        <v>535</v>
      </c>
      <c r="UDK24" s="208" t="s">
        <v>535</v>
      </c>
      <c r="UDL24" s="208" t="s">
        <v>535</v>
      </c>
      <c r="UDM24" s="208" t="s">
        <v>535</v>
      </c>
      <c r="UDN24" s="208" t="s">
        <v>535</v>
      </c>
      <c r="UDO24" s="208" t="s">
        <v>535</v>
      </c>
      <c r="UDP24" s="208" t="s">
        <v>535</v>
      </c>
      <c r="UDQ24" s="208" t="s">
        <v>535</v>
      </c>
      <c r="UDR24" s="208" t="s">
        <v>535</v>
      </c>
      <c r="UDS24" s="208" t="s">
        <v>535</v>
      </c>
      <c r="UDT24" s="208" t="s">
        <v>535</v>
      </c>
      <c r="UDU24" s="208" t="s">
        <v>535</v>
      </c>
      <c r="UDV24" s="208" t="s">
        <v>535</v>
      </c>
      <c r="UDW24" s="208" t="s">
        <v>535</v>
      </c>
      <c r="UDX24" s="208" t="s">
        <v>535</v>
      </c>
      <c r="UDY24" s="208" t="s">
        <v>535</v>
      </c>
      <c r="UDZ24" s="208" t="s">
        <v>535</v>
      </c>
      <c r="UEA24" s="208" t="s">
        <v>535</v>
      </c>
      <c r="UEB24" s="208" t="s">
        <v>535</v>
      </c>
      <c r="UEC24" s="208" t="s">
        <v>535</v>
      </c>
      <c r="UED24" s="208" t="s">
        <v>535</v>
      </c>
      <c r="UEE24" s="208" t="s">
        <v>535</v>
      </c>
      <c r="UEF24" s="208" t="s">
        <v>535</v>
      </c>
      <c r="UEG24" s="208" t="s">
        <v>535</v>
      </c>
      <c r="UEH24" s="208" t="s">
        <v>535</v>
      </c>
      <c r="UEI24" s="208" t="s">
        <v>535</v>
      </c>
      <c r="UEJ24" s="208" t="s">
        <v>535</v>
      </c>
      <c r="UEK24" s="208" t="s">
        <v>535</v>
      </c>
      <c r="UEL24" s="208" t="s">
        <v>535</v>
      </c>
      <c r="UEM24" s="208" t="s">
        <v>535</v>
      </c>
      <c r="UEN24" s="208" t="s">
        <v>535</v>
      </c>
      <c r="UEO24" s="208" t="s">
        <v>535</v>
      </c>
      <c r="UEP24" s="208" t="s">
        <v>535</v>
      </c>
      <c r="UEQ24" s="208" t="s">
        <v>535</v>
      </c>
      <c r="UER24" s="208" t="s">
        <v>535</v>
      </c>
      <c r="UES24" s="208" t="s">
        <v>535</v>
      </c>
      <c r="UET24" s="208" t="s">
        <v>535</v>
      </c>
      <c r="UEU24" s="208" t="s">
        <v>535</v>
      </c>
      <c r="UEV24" s="208" t="s">
        <v>535</v>
      </c>
      <c r="UEW24" s="208" t="s">
        <v>535</v>
      </c>
      <c r="UEX24" s="208" t="s">
        <v>535</v>
      </c>
      <c r="UEY24" s="208" t="s">
        <v>535</v>
      </c>
      <c r="UEZ24" s="208" t="s">
        <v>535</v>
      </c>
      <c r="UFA24" s="208" t="s">
        <v>535</v>
      </c>
      <c r="UFB24" s="208" t="s">
        <v>535</v>
      </c>
      <c r="UFC24" s="208" t="s">
        <v>535</v>
      </c>
      <c r="UFD24" s="208" t="s">
        <v>535</v>
      </c>
      <c r="UFE24" s="208" t="s">
        <v>535</v>
      </c>
      <c r="UFF24" s="208" t="s">
        <v>535</v>
      </c>
      <c r="UFG24" s="208" t="s">
        <v>535</v>
      </c>
      <c r="UFH24" s="208" t="s">
        <v>535</v>
      </c>
      <c r="UFI24" s="208" t="s">
        <v>535</v>
      </c>
      <c r="UFJ24" s="208" t="s">
        <v>535</v>
      </c>
      <c r="UFK24" s="208" t="s">
        <v>535</v>
      </c>
      <c r="UFL24" s="208" t="s">
        <v>535</v>
      </c>
      <c r="UFM24" s="208" t="s">
        <v>535</v>
      </c>
      <c r="UFN24" s="208" t="s">
        <v>535</v>
      </c>
      <c r="UFO24" s="208" t="s">
        <v>535</v>
      </c>
      <c r="UFP24" s="208" t="s">
        <v>535</v>
      </c>
      <c r="UFQ24" s="208" t="s">
        <v>535</v>
      </c>
      <c r="UFR24" s="208" t="s">
        <v>535</v>
      </c>
      <c r="UFS24" s="208" t="s">
        <v>535</v>
      </c>
      <c r="UFT24" s="208" t="s">
        <v>535</v>
      </c>
      <c r="UFU24" s="208" t="s">
        <v>535</v>
      </c>
      <c r="UFV24" s="208" t="s">
        <v>535</v>
      </c>
      <c r="UFW24" s="208" t="s">
        <v>535</v>
      </c>
      <c r="UFX24" s="208" t="s">
        <v>535</v>
      </c>
      <c r="UFY24" s="208" t="s">
        <v>535</v>
      </c>
      <c r="UFZ24" s="208" t="s">
        <v>535</v>
      </c>
      <c r="UGA24" s="208" t="s">
        <v>535</v>
      </c>
      <c r="UGB24" s="208" t="s">
        <v>535</v>
      </c>
      <c r="UGC24" s="208" t="s">
        <v>535</v>
      </c>
      <c r="UGD24" s="208" t="s">
        <v>535</v>
      </c>
      <c r="UGE24" s="208" t="s">
        <v>535</v>
      </c>
      <c r="UGF24" s="208" t="s">
        <v>535</v>
      </c>
      <c r="UGG24" s="208" t="s">
        <v>535</v>
      </c>
      <c r="UGH24" s="208" t="s">
        <v>535</v>
      </c>
      <c r="UGI24" s="208" t="s">
        <v>535</v>
      </c>
      <c r="UGJ24" s="208" t="s">
        <v>535</v>
      </c>
      <c r="UGK24" s="208" t="s">
        <v>535</v>
      </c>
      <c r="UGL24" s="208" t="s">
        <v>535</v>
      </c>
      <c r="UGM24" s="208" t="s">
        <v>535</v>
      </c>
      <c r="UGN24" s="208" t="s">
        <v>535</v>
      </c>
      <c r="UGO24" s="208" t="s">
        <v>535</v>
      </c>
      <c r="UGP24" s="208" t="s">
        <v>535</v>
      </c>
      <c r="UGQ24" s="208" t="s">
        <v>535</v>
      </c>
      <c r="UGR24" s="208" t="s">
        <v>535</v>
      </c>
      <c r="UGS24" s="208" t="s">
        <v>535</v>
      </c>
      <c r="UGT24" s="208" t="s">
        <v>535</v>
      </c>
      <c r="UGU24" s="208" t="s">
        <v>535</v>
      </c>
      <c r="UGV24" s="208" t="s">
        <v>535</v>
      </c>
      <c r="UGW24" s="208" t="s">
        <v>535</v>
      </c>
      <c r="UGX24" s="208" t="s">
        <v>535</v>
      </c>
      <c r="UGY24" s="208" t="s">
        <v>535</v>
      </c>
      <c r="UGZ24" s="208" t="s">
        <v>535</v>
      </c>
      <c r="UHA24" s="208" t="s">
        <v>535</v>
      </c>
      <c r="UHB24" s="208" t="s">
        <v>535</v>
      </c>
      <c r="UHC24" s="208" t="s">
        <v>535</v>
      </c>
      <c r="UHD24" s="208" t="s">
        <v>535</v>
      </c>
      <c r="UHE24" s="208" t="s">
        <v>535</v>
      </c>
      <c r="UHF24" s="208" t="s">
        <v>535</v>
      </c>
      <c r="UHG24" s="208" t="s">
        <v>535</v>
      </c>
      <c r="UHH24" s="208" t="s">
        <v>535</v>
      </c>
      <c r="UHI24" s="208" t="s">
        <v>535</v>
      </c>
      <c r="UHJ24" s="208" t="s">
        <v>535</v>
      </c>
      <c r="UHK24" s="208" t="s">
        <v>535</v>
      </c>
      <c r="UHL24" s="208" t="s">
        <v>535</v>
      </c>
      <c r="UHM24" s="208" t="s">
        <v>535</v>
      </c>
      <c r="UHN24" s="208" t="s">
        <v>535</v>
      </c>
      <c r="UHO24" s="208" t="s">
        <v>535</v>
      </c>
      <c r="UHP24" s="208" t="s">
        <v>535</v>
      </c>
      <c r="UHQ24" s="208" t="s">
        <v>535</v>
      </c>
      <c r="UHR24" s="208" t="s">
        <v>535</v>
      </c>
      <c r="UHS24" s="208" t="s">
        <v>535</v>
      </c>
      <c r="UHT24" s="208" t="s">
        <v>535</v>
      </c>
      <c r="UHU24" s="208" t="s">
        <v>535</v>
      </c>
      <c r="UHV24" s="208" t="s">
        <v>535</v>
      </c>
      <c r="UHW24" s="208" t="s">
        <v>535</v>
      </c>
      <c r="UHX24" s="208" t="s">
        <v>535</v>
      </c>
      <c r="UHY24" s="208" t="s">
        <v>535</v>
      </c>
      <c r="UHZ24" s="208" t="s">
        <v>535</v>
      </c>
      <c r="UIA24" s="208" t="s">
        <v>535</v>
      </c>
      <c r="UIB24" s="208" t="s">
        <v>535</v>
      </c>
      <c r="UIC24" s="208" t="s">
        <v>535</v>
      </c>
      <c r="UID24" s="208" t="s">
        <v>535</v>
      </c>
      <c r="UIE24" s="208" t="s">
        <v>535</v>
      </c>
      <c r="UIF24" s="208" t="s">
        <v>535</v>
      </c>
      <c r="UIG24" s="208" t="s">
        <v>535</v>
      </c>
      <c r="UIH24" s="208" t="s">
        <v>535</v>
      </c>
      <c r="UII24" s="208" t="s">
        <v>535</v>
      </c>
      <c r="UIJ24" s="208" t="s">
        <v>535</v>
      </c>
      <c r="UIK24" s="208" t="s">
        <v>535</v>
      </c>
      <c r="UIL24" s="208" t="s">
        <v>535</v>
      </c>
      <c r="UIM24" s="208" t="s">
        <v>535</v>
      </c>
      <c r="UIN24" s="208" t="s">
        <v>535</v>
      </c>
      <c r="UIO24" s="208" t="s">
        <v>535</v>
      </c>
      <c r="UIP24" s="208" t="s">
        <v>535</v>
      </c>
      <c r="UIQ24" s="208" t="s">
        <v>535</v>
      </c>
      <c r="UIR24" s="208" t="s">
        <v>535</v>
      </c>
      <c r="UIS24" s="208" t="s">
        <v>535</v>
      </c>
      <c r="UIT24" s="208" t="s">
        <v>535</v>
      </c>
      <c r="UIU24" s="208" t="s">
        <v>535</v>
      </c>
      <c r="UIV24" s="208" t="s">
        <v>535</v>
      </c>
      <c r="UIW24" s="208" t="s">
        <v>535</v>
      </c>
      <c r="UIX24" s="208" t="s">
        <v>535</v>
      </c>
      <c r="UIY24" s="208" t="s">
        <v>535</v>
      </c>
      <c r="UIZ24" s="208" t="s">
        <v>535</v>
      </c>
      <c r="UJA24" s="208" t="s">
        <v>535</v>
      </c>
      <c r="UJB24" s="208" t="s">
        <v>535</v>
      </c>
      <c r="UJC24" s="208" t="s">
        <v>535</v>
      </c>
      <c r="UJD24" s="208" t="s">
        <v>535</v>
      </c>
      <c r="UJE24" s="208" t="s">
        <v>535</v>
      </c>
      <c r="UJF24" s="208" t="s">
        <v>535</v>
      </c>
      <c r="UJG24" s="208" t="s">
        <v>535</v>
      </c>
      <c r="UJH24" s="208" t="s">
        <v>535</v>
      </c>
      <c r="UJI24" s="208" t="s">
        <v>535</v>
      </c>
      <c r="UJJ24" s="208" t="s">
        <v>535</v>
      </c>
      <c r="UJK24" s="208" t="s">
        <v>535</v>
      </c>
      <c r="UJL24" s="208" t="s">
        <v>535</v>
      </c>
      <c r="UJM24" s="208" t="s">
        <v>535</v>
      </c>
      <c r="UJN24" s="208" t="s">
        <v>535</v>
      </c>
      <c r="UJO24" s="208" t="s">
        <v>535</v>
      </c>
      <c r="UJP24" s="208" t="s">
        <v>535</v>
      </c>
      <c r="UJQ24" s="208" t="s">
        <v>535</v>
      </c>
      <c r="UJR24" s="208" t="s">
        <v>535</v>
      </c>
      <c r="UJS24" s="208" t="s">
        <v>535</v>
      </c>
      <c r="UJT24" s="208" t="s">
        <v>535</v>
      </c>
      <c r="UJU24" s="208" t="s">
        <v>535</v>
      </c>
      <c r="UJV24" s="208" t="s">
        <v>535</v>
      </c>
      <c r="UJW24" s="208" t="s">
        <v>535</v>
      </c>
      <c r="UJX24" s="208" t="s">
        <v>535</v>
      </c>
      <c r="UJY24" s="208" t="s">
        <v>535</v>
      </c>
      <c r="UJZ24" s="208" t="s">
        <v>535</v>
      </c>
      <c r="UKA24" s="208" t="s">
        <v>535</v>
      </c>
      <c r="UKB24" s="208" t="s">
        <v>535</v>
      </c>
      <c r="UKC24" s="208" t="s">
        <v>535</v>
      </c>
      <c r="UKD24" s="208" t="s">
        <v>535</v>
      </c>
      <c r="UKE24" s="208" t="s">
        <v>535</v>
      </c>
      <c r="UKF24" s="208" t="s">
        <v>535</v>
      </c>
      <c r="UKG24" s="208" t="s">
        <v>535</v>
      </c>
      <c r="UKH24" s="208" t="s">
        <v>535</v>
      </c>
      <c r="UKI24" s="208" t="s">
        <v>535</v>
      </c>
      <c r="UKJ24" s="208" t="s">
        <v>535</v>
      </c>
      <c r="UKK24" s="208" t="s">
        <v>535</v>
      </c>
      <c r="UKL24" s="208" t="s">
        <v>535</v>
      </c>
      <c r="UKM24" s="208" t="s">
        <v>535</v>
      </c>
      <c r="UKN24" s="208" t="s">
        <v>535</v>
      </c>
      <c r="UKO24" s="208" t="s">
        <v>535</v>
      </c>
      <c r="UKP24" s="208" t="s">
        <v>535</v>
      </c>
      <c r="UKQ24" s="208" t="s">
        <v>535</v>
      </c>
      <c r="UKR24" s="208" t="s">
        <v>535</v>
      </c>
      <c r="UKS24" s="208" t="s">
        <v>535</v>
      </c>
      <c r="UKT24" s="208" t="s">
        <v>535</v>
      </c>
      <c r="UKU24" s="208" t="s">
        <v>535</v>
      </c>
      <c r="UKV24" s="208" t="s">
        <v>535</v>
      </c>
      <c r="UKW24" s="208" t="s">
        <v>535</v>
      </c>
      <c r="UKX24" s="208" t="s">
        <v>535</v>
      </c>
      <c r="UKY24" s="208" t="s">
        <v>535</v>
      </c>
      <c r="UKZ24" s="208" t="s">
        <v>535</v>
      </c>
      <c r="ULA24" s="208" t="s">
        <v>535</v>
      </c>
      <c r="ULB24" s="208" t="s">
        <v>535</v>
      </c>
      <c r="ULC24" s="208" t="s">
        <v>535</v>
      </c>
      <c r="ULD24" s="208" t="s">
        <v>535</v>
      </c>
      <c r="ULE24" s="208" t="s">
        <v>535</v>
      </c>
      <c r="ULF24" s="208" t="s">
        <v>535</v>
      </c>
      <c r="ULG24" s="208" t="s">
        <v>535</v>
      </c>
      <c r="ULH24" s="208" t="s">
        <v>535</v>
      </c>
      <c r="ULI24" s="208" t="s">
        <v>535</v>
      </c>
      <c r="ULJ24" s="208" t="s">
        <v>535</v>
      </c>
      <c r="ULK24" s="208" t="s">
        <v>535</v>
      </c>
      <c r="ULL24" s="208" t="s">
        <v>535</v>
      </c>
      <c r="ULM24" s="208" t="s">
        <v>535</v>
      </c>
      <c r="ULN24" s="208" t="s">
        <v>535</v>
      </c>
      <c r="ULO24" s="208" t="s">
        <v>535</v>
      </c>
      <c r="ULP24" s="208" t="s">
        <v>535</v>
      </c>
      <c r="ULQ24" s="208" t="s">
        <v>535</v>
      </c>
      <c r="ULR24" s="208" t="s">
        <v>535</v>
      </c>
      <c r="ULS24" s="208" t="s">
        <v>535</v>
      </c>
      <c r="ULT24" s="208" t="s">
        <v>535</v>
      </c>
      <c r="ULU24" s="208" t="s">
        <v>535</v>
      </c>
      <c r="ULV24" s="208" t="s">
        <v>535</v>
      </c>
      <c r="ULW24" s="208" t="s">
        <v>535</v>
      </c>
      <c r="ULX24" s="208" t="s">
        <v>535</v>
      </c>
      <c r="ULY24" s="208" t="s">
        <v>535</v>
      </c>
      <c r="ULZ24" s="208" t="s">
        <v>535</v>
      </c>
      <c r="UMA24" s="208" t="s">
        <v>535</v>
      </c>
      <c r="UMB24" s="208" t="s">
        <v>535</v>
      </c>
      <c r="UMC24" s="208" t="s">
        <v>535</v>
      </c>
      <c r="UMD24" s="208" t="s">
        <v>535</v>
      </c>
      <c r="UME24" s="208" t="s">
        <v>535</v>
      </c>
      <c r="UMF24" s="208" t="s">
        <v>535</v>
      </c>
      <c r="UMG24" s="208" t="s">
        <v>535</v>
      </c>
      <c r="UMH24" s="208" t="s">
        <v>535</v>
      </c>
      <c r="UMI24" s="208" t="s">
        <v>535</v>
      </c>
      <c r="UMJ24" s="208" t="s">
        <v>535</v>
      </c>
      <c r="UMK24" s="208" t="s">
        <v>535</v>
      </c>
      <c r="UML24" s="208" t="s">
        <v>535</v>
      </c>
      <c r="UMM24" s="208" t="s">
        <v>535</v>
      </c>
      <c r="UMN24" s="208" t="s">
        <v>535</v>
      </c>
      <c r="UMO24" s="208" t="s">
        <v>535</v>
      </c>
      <c r="UMP24" s="208" t="s">
        <v>535</v>
      </c>
      <c r="UMQ24" s="208" t="s">
        <v>535</v>
      </c>
      <c r="UMR24" s="208" t="s">
        <v>535</v>
      </c>
      <c r="UMS24" s="208" t="s">
        <v>535</v>
      </c>
      <c r="UMT24" s="208" t="s">
        <v>535</v>
      </c>
      <c r="UMU24" s="208" t="s">
        <v>535</v>
      </c>
      <c r="UMV24" s="208" t="s">
        <v>535</v>
      </c>
      <c r="UMW24" s="208" t="s">
        <v>535</v>
      </c>
      <c r="UMX24" s="208" t="s">
        <v>535</v>
      </c>
      <c r="UMY24" s="208" t="s">
        <v>535</v>
      </c>
      <c r="UMZ24" s="208" t="s">
        <v>535</v>
      </c>
      <c r="UNA24" s="208" t="s">
        <v>535</v>
      </c>
      <c r="UNB24" s="208" t="s">
        <v>535</v>
      </c>
      <c r="UNC24" s="208" t="s">
        <v>535</v>
      </c>
      <c r="UND24" s="208" t="s">
        <v>535</v>
      </c>
      <c r="UNE24" s="208" t="s">
        <v>535</v>
      </c>
      <c r="UNF24" s="208" t="s">
        <v>535</v>
      </c>
      <c r="UNG24" s="208" t="s">
        <v>535</v>
      </c>
      <c r="UNH24" s="208" t="s">
        <v>535</v>
      </c>
      <c r="UNI24" s="208" t="s">
        <v>535</v>
      </c>
      <c r="UNJ24" s="208" t="s">
        <v>535</v>
      </c>
      <c r="UNK24" s="208" t="s">
        <v>535</v>
      </c>
      <c r="UNL24" s="208" t="s">
        <v>535</v>
      </c>
      <c r="UNM24" s="208" t="s">
        <v>535</v>
      </c>
      <c r="UNN24" s="208" t="s">
        <v>535</v>
      </c>
      <c r="UNO24" s="208" t="s">
        <v>535</v>
      </c>
      <c r="UNP24" s="208" t="s">
        <v>535</v>
      </c>
      <c r="UNQ24" s="208" t="s">
        <v>535</v>
      </c>
      <c r="UNR24" s="208" t="s">
        <v>535</v>
      </c>
      <c r="UNS24" s="208" t="s">
        <v>535</v>
      </c>
      <c r="UNT24" s="208" t="s">
        <v>535</v>
      </c>
      <c r="UNU24" s="208" t="s">
        <v>535</v>
      </c>
      <c r="UNV24" s="208" t="s">
        <v>535</v>
      </c>
      <c r="UNW24" s="208" t="s">
        <v>535</v>
      </c>
      <c r="UNX24" s="208" t="s">
        <v>535</v>
      </c>
      <c r="UNY24" s="208" t="s">
        <v>535</v>
      </c>
      <c r="UNZ24" s="208" t="s">
        <v>535</v>
      </c>
      <c r="UOA24" s="208" t="s">
        <v>535</v>
      </c>
      <c r="UOB24" s="208" t="s">
        <v>535</v>
      </c>
      <c r="UOC24" s="208" t="s">
        <v>535</v>
      </c>
      <c r="UOD24" s="208" t="s">
        <v>535</v>
      </c>
      <c r="UOE24" s="208" t="s">
        <v>535</v>
      </c>
      <c r="UOF24" s="208" t="s">
        <v>535</v>
      </c>
      <c r="UOG24" s="208" t="s">
        <v>535</v>
      </c>
      <c r="UOH24" s="208" t="s">
        <v>535</v>
      </c>
      <c r="UOI24" s="208" t="s">
        <v>535</v>
      </c>
      <c r="UOJ24" s="208" t="s">
        <v>535</v>
      </c>
      <c r="UOK24" s="208" t="s">
        <v>535</v>
      </c>
      <c r="UOL24" s="208" t="s">
        <v>535</v>
      </c>
      <c r="UOM24" s="208" t="s">
        <v>535</v>
      </c>
      <c r="UON24" s="208" t="s">
        <v>535</v>
      </c>
      <c r="UOO24" s="208" t="s">
        <v>535</v>
      </c>
      <c r="UOP24" s="208" t="s">
        <v>535</v>
      </c>
      <c r="UOQ24" s="208" t="s">
        <v>535</v>
      </c>
      <c r="UOR24" s="208" t="s">
        <v>535</v>
      </c>
      <c r="UOS24" s="208" t="s">
        <v>535</v>
      </c>
      <c r="UOT24" s="208" t="s">
        <v>535</v>
      </c>
      <c r="UOU24" s="208" t="s">
        <v>535</v>
      </c>
      <c r="UOV24" s="208" t="s">
        <v>535</v>
      </c>
      <c r="UOW24" s="208" t="s">
        <v>535</v>
      </c>
      <c r="UOX24" s="208" t="s">
        <v>535</v>
      </c>
      <c r="UOY24" s="208" t="s">
        <v>535</v>
      </c>
      <c r="UOZ24" s="208" t="s">
        <v>535</v>
      </c>
      <c r="UPA24" s="208" t="s">
        <v>535</v>
      </c>
      <c r="UPB24" s="208" t="s">
        <v>535</v>
      </c>
      <c r="UPC24" s="208" t="s">
        <v>535</v>
      </c>
      <c r="UPD24" s="208" t="s">
        <v>535</v>
      </c>
      <c r="UPE24" s="208" t="s">
        <v>535</v>
      </c>
      <c r="UPF24" s="208" t="s">
        <v>535</v>
      </c>
      <c r="UPG24" s="208" t="s">
        <v>535</v>
      </c>
      <c r="UPH24" s="208" t="s">
        <v>535</v>
      </c>
      <c r="UPI24" s="208" t="s">
        <v>535</v>
      </c>
      <c r="UPJ24" s="208" t="s">
        <v>535</v>
      </c>
      <c r="UPK24" s="208" t="s">
        <v>535</v>
      </c>
      <c r="UPL24" s="208" t="s">
        <v>535</v>
      </c>
      <c r="UPM24" s="208" t="s">
        <v>535</v>
      </c>
      <c r="UPN24" s="208" t="s">
        <v>535</v>
      </c>
      <c r="UPO24" s="208" t="s">
        <v>535</v>
      </c>
      <c r="UPP24" s="208" t="s">
        <v>535</v>
      </c>
      <c r="UPQ24" s="208" t="s">
        <v>535</v>
      </c>
      <c r="UPR24" s="208" t="s">
        <v>535</v>
      </c>
      <c r="UPS24" s="208" t="s">
        <v>535</v>
      </c>
      <c r="UPT24" s="208" t="s">
        <v>535</v>
      </c>
      <c r="UPU24" s="208" t="s">
        <v>535</v>
      </c>
      <c r="UPV24" s="208" t="s">
        <v>535</v>
      </c>
      <c r="UPW24" s="208" t="s">
        <v>535</v>
      </c>
      <c r="UPX24" s="208" t="s">
        <v>535</v>
      </c>
      <c r="UPY24" s="208" t="s">
        <v>535</v>
      </c>
      <c r="UPZ24" s="208" t="s">
        <v>535</v>
      </c>
      <c r="UQA24" s="208" t="s">
        <v>535</v>
      </c>
      <c r="UQB24" s="208" t="s">
        <v>535</v>
      </c>
      <c r="UQC24" s="208" t="s">
        <v>535</v>
      </c>
      <c r="UQD24" s="208" t="s">
        <v>535</v>
      </c>
      <c r="UQE24" s="208" t="s">
        <v>535</v>
      </c>
      <c r="UQF24" s="208" t="s">
        <v>535</v>
      </c>
      <c r="UQG24" s="208" t="s">
        <v>535</v>
      </c>
      <c r="UQH24" s="208" t="s">
        <v>535</v>
      </c>
      <c r="UQI24" s="208" t="s">
        <v>535</v>
      </c>
      <c r="UQJ24" s="208" t="s">
        <v>535</v>
      </c>
      <c r="UQK24" s="208" t="s">
        <v>535</v>
      </c>
      <c r="UQL24" s="208" t="s">
        <v>535</v>
      </c>
      <c r="UQM24" s="208" t="s">
        <v>535</v>
      </c>
      <c r="UQN24" s="208" t="s">
        <v>535</v>
      </c>
      <c r="UQO24" s="208" t="s">
        <v>535</v>
      </c>
      <c r="UQP24" s="208" t="s">
        <v>535</v>
      </c>
      <c r="UQQ24" s="208" t="s">
        <v>535</v>
      </c>
      <c r="UQR24" s="208" t="s">
        <v>535</v>
      </c>
      <c r="UQS24" s="208" t="s">
        <v>535</v>
      </c>
      <c r="UQT24" s="208" t="s">
        <v>535</v>
      </c>
      <c r="UQU24" s="208" t="s">
        <v>535</v>
      </c>
      <c r="UQV24" s="208" t="s">
        <v>535</v>
      </c>
      <c r="UQW24" s="208" t="s">
        <v>535</v>
      </c>
      <c r="UQX24" s="208" t="s">
        <v>535</v>
      </c>
      <c r="UQY24" s="208" t="s">
        <v>535</v>
      </c>
      <c r="UQZ24" s="208" t="s">
        <v>535</v>
      </c>
      <c r="URA24" s="208" t="s">
        <v>535</v>
      </c>
      <c r="URB24" s="208" t="s">
        <v>535</v>
      </c>
      <c r="URC24" s="208" t="s">
        <v>535</v>
      </c>
      <c r="URD24" s="208" t="s">
        <v>535</v>
      </c>
      <c r="URE24" s="208" t="s">
        <v>535</v>
      </c>
      <c r="URF24" s="208" t="s">
        <v>535</v>
      </c>
      <c r="URG24" s="208" t="s">
        <v>535</v>
      </c>
      <c r="URH24" s="208" t="s">
        <v>535</v>
      </c>
      <c r="URI24" s="208" t="s">
        <v>535</v>
      </c>
      <c r="URJ24" s="208" t="s">
        <v>535</v>
      </c>
      <c r="URK24" s="208" t="s">
        <v>535</v>
      </c>
      <c r="URL24" s="208" t="s">
        <v>535</v>
      </c>
      <c r="URM24" s="208" t="s">
        <v>535</v>
      </c>
      <c r="URN24" s="208" t="s">
        <v>535</v>
      </c>
      <c r="URO24" s="208" t="s">
        <v>535</v>
      </c>
      <c r="URP24" s="208" t="s">
        <v>535</v>
      </c>
      <c r="URQ24" s="208" t="s">
        <v>535</v>
      </c>
      <c r="URR24" s="208" t="s">
        <v>535</v>
      </c>
      <c r="URS24" s="208" t="s">
        <v>535</v>
      </c>
      <c r="URT24" s="208" t="s">
        <v>535</v>
      </c>
      <c r="URU24" s="208" t="s">
        <v>535</v>
      </c>
      <c r="URV24" s="208" t="s">
        <v>535</v>
      </c>
      <c r="URW24" s="208" t="s">
        <v>535</v>
      </c>
      <c r="URX24" s="208" t="s">
        <v>535</v>
      </c>
      <c r="URY24" s="208" t="s">
        <v>535</v>
      </c>
      <c r="URZ24" s="208" t="s">
        <v>535</v>
      </c>
      <c r="USA24" s="208" t="s">
        <v>535</v>
      </c>
      <c r="USB24" s="208" t="s">
        <v>535</v>
      </c>
      <c r="USC24" s="208" t="s">
        <v>535</v>
      </c>
      <c r="USD24" s="208" t="s">
        <v>535</v>
      </c>
      <c r="USE24" s="208" t="s">
        <v>535</v>
      </c>
      <c r="USF24" s="208" t="s">
        <v>535</v>
      </c>
      <c r="USG24" s="208" t="s">
        <v>535</v>
      </c>
      <c r="USH24" s="208" t="s">
        <v>535</v>
      </c>
      <c r="USI24" s="208" t="s">
        <v>535</v>
      </c>
      <c r="USJ24" s="208" t="s">
        <v>535</v>
      </c>
      <c r="USK24" s="208" t="s">
        <v>535</v>
      </c>
      <c r="USL24" s="208" t="s">
        <v>535</v>
      </c>
      <c r="USM24" s="208" t="s">
        <v>535</v>
      </c>
      <c r="USN24" s="208" t="s">
        <v>535</v>
      </c>
      <c r="USO24" s="208" t="s">
        <v>535</v>
      </c>
      <c r="USP24" s="208" t="s">
        <v>535</v>
      </c>
      <c r="USQ24" s="208" t="s">
        <v>535</v>
      </c>
      <c r="USR24" s="208" t="s">
        <v>535</v>
      </c>
      <c r="USS24" s="208" t="s">
        <v>535</v>
      </c>
      <c r="UST24" s="208" t="s">
        <v>535</v>
      </c>
      <c r="USU24" s="208" t="s">
        <v>535</v>
      </c>
      <c r="USV24" s="208" t="s">
        <v>535</v>
      </c>
      <c r="USW24" s="208" t="s">
        <v>535</v>
      </c>
      <c r="USX24" s="208" t="s">
        <v>535</v>
      </c>
      <c r="USY24" s="208" t="s">
        <v>535</v>
      </c>
      <c r="USZ24" s="208" t="s">
        <v>535</v>
      </c>
      <c r="UTA24" s="208" t="s">
        <v>535</v>
      </c>
      <c r="UTB24" s="208" t="s">
        <v>535</v>
      </c>
      <c r="UTC24" s="208" t="s">
        <v>535</v>
      </c>
      <c r="UTD24" s="208" t="s">
        <v>535</v>
      </c>
      <c r="UTE24" s="208" t="s">
        <v>535</v>
      </c>
      <c r="UTF24" s="208" t="s">
        <v>535</v>
      </c>
      <c r="UTG24" s="208" t="s">
        <v>535</v>
      </c>
      <c r="UTH24" s="208" t="s">
        <v>535</v>
      </c>
      <c r="UTI24" s="208" t="s">
        <v>535</v>
      </c>
      <c r="UTJ24" s="208" t="s">
        <v>535</v>
      </c>
      <c r="UTK24" s="208" t="s">
        <v>535</v>
      </c>
      <c r="UTL24" s="208" t="s">
        <v>535</v>
      </c>
      <c r="UTM24" s="208" t="s">
        <v>535</v>
      </c>
      <c r="UTN24" s="208" t="s">
        <v>535</v>
      </c>
      <c r="UTO24" s="208" t="s">
        <v>535</v>
      </c>
      <c r="UTP24" s="208" t="s">
        <v>535</v>
      </c>
      <c r="UTQ24" s="208" t="s">
        <v>535</v>
      </c>
      <c r="UTR24" s="208" t="s">
        <v>535</v>
      </c>
      <c r="UTS24" s="208" t="s">
        <v>535</v>
      </c>
      <c r="UTT24" s="208" t="s">
        <v>535</v>
      </c>
      <c r="UTU24" s="208" t="s">
        <v>535</v>
      </c>
      <c r="UTV24" s="208" t="s">
        <v>535</v>
      </c>
      <c r="UTW24" s="208" t="s">
        <v>535</v>
      </c>
      <c r="UTX24" s="208" t="s">
        <v>535</v>
      </c>
      <c r="UTY24" s="208" t="s">
        <v>535</v>
      </c>
      <c r="UTZ24" s="208" t="s">
        <v>535</v>
      </c>
      <c r="UUA24" s="208" t="s">
        <v>535</v>
      </c>
      <c r="UUB24" s="208" t="s">
        <v>535</v>
      </c>
      <c r="UUC24" s="208" t="s">
        <v>535</v>
      </c>
      <c r="UUD24" s="208" t="s">
        <v>535</v>
      </c>
      <c r="UUE24" s="208" t="s">
        <v>535</v>
      </c>
      <c r="UUF24" s="208" t="s">
        <v>535</v>
      </c>
      <c r="UUG24" s="208" t="s">
        <v>535</v>
      </c>
      <c r="UUH24" s="208" t="s">
        <v>535</v>
      </c>
      <c r="UUI24" s="208" t="s">
        <v>535</v>
      </c>
      <c r="UUJ24" s="208" t="s">
        <v>535</v>
      </c>
      <c r="UUK24" s="208" t="s">
        <v>535</v>
      </c>
      <c r="UUL24" s="208" t="s">
        <v>535</v>
      </c>
      <c r="UUM24" s="208" t="s">
        <v>535</v>
      </c>
      <c r="UUN24" s="208" t="s">
        <v>535</v>
      </c>
      <c r="UUO24" s="208" t="s">
        <v>535</v>
      </c>
      <c r="UUP24" s="208" t="s">
        <v>535</v>
      </c>
      <c r="UUQ24" s="208" t="s">
        <v>535</v>
      </c>
      <c r="UUR24" s="208" t="s">
        <v>535</v>
      </c>
      <c r="UUS24" s="208" t="s">
        <v>535</v>
      </c>
      <c r="UUT24" s="208" t="s">
        <v>535</v>
      </c>
      <c r="UUU24" s="208" t="s">
        <v>535</v>
      </c>
      <c r="UUV24" s="208" t="s">
        <v>535</v>
      </c>
      <c r="UUW24" s="208" t="s">
        <v>535</v>
      </c>
      <c r="UUX24" s="208" t="s">
        <v>535</v>
      </c>
      <c r="UUY24" s="208" t="s">
        <v>535</v>
      </c>
      <c r="UUZ24" s="208" t="s">
        <v>535</v>
      </c>
      <c r="UVA24" s="208" t="s">
        <v>535</v>
      </c>
      <c r="UVB24" s="208" t="s">
        <v>535</v>
      </c>
      <c r="UVC24" s="208" t="s">
        <v>535</v>
      </c>
      <c r="UVD24" s="208" t="s">
        <v>535</v>
      </c>
      <c r="UVE24" s="208" t="s">
        <v>535</v>
      </c>
      <c r="UVF24" s="208" t="s">
        <v>535</v>
      </c>
      <c r="UVG24" s="208" t="s">
        <v>535</v>
      </c>
      <c r="UVH24" s="208" t="s">
        <v>535</v>
      </c>
      <c r="UVI24" s="208" t="s">
        <v>535</v>
      </c>
      <c r="UVJ24" s="208" t="s">
        <v>535</v>
      </c>
      <c r="UVK24" s="208" t="s">
        <v>535</v>
      </c>
      <c r="UVL24" s="208" t="s">
        <v>535</v>
      </c>
      <c r="UVM24" s="208" t="s">
        <v>535</v>
      </c>
      <c r="UVN24" s="208" t="s">
        <v>535</v>
      </c>
      <c r="UVO24" s="208" t="s">
        <v>535</v>
      </c>
      <c r="UVP24" s="208" t="s">
        <v>535</v>
      </c>
      <c r="UVQ24" s="208" t="s">
        <v>535</v>
      </c>
      <c r="UVR24" s="208" t="s">
        <v>535</v>
      </c>
      <c r="UVS24" s="208" t="s">
        <v>535</v>
      </c>
      <c r="UVT24" s="208" t="s">
        <v>535</v>
      </c>
      <c r="UVU24" s="208" t="s">
        <v>535</v>
      </c>
      <c r="UVV24" s="208" t="s">
        <v>535</v>
      </c>
      <c r="UVW24" s="208" t="s">
        <v>535</v>
      </c>
      <c r="UVX24" s="208" t="s">
        <v>535</v>
      </c>
      <c r="UVY24" s="208" t="s">
        <v>535</v>
      </c>
      <c r="UVZ24" s="208" t="s">
        <v>535</v>
      </c>
      <c r="UWA24" s="208" t="s">
        <v>535</v>
      </c>
      <c r="UWB24" s="208" t="s">
        <v>535</v>
      </c>
      <c r="UWC24" s="208" t="s">
        <v>535</v>
      </c>
      <c r="UWD24" s="208" t="s">
        <v>535</v>
      </c>
      <c r="UWE24" s="208" t="s">
        <v>535</v>
      </c>
      <c r="UWF24" s="208" t="s">
        <v>535</v>
      </c>
      <c r="UWG24" s="208" t="s">
        <v>535</v>
      </c>
      <c r="UWH24" s="208" t="s">
        <v>535</v>
      </c>
      <c r="UWI24" s="208" t="s">
        <v>535</v>
      </c>
      <c r="UWJ24" s="208" t="s">
        <v>535</v>
      </c>
      <c r="UWK24" s="208" t="s">
        <v>535</v>
      </c>
      <c r="UWL24" s="208" t="s">
        <v>535</v>
      </c>
      <c r="UWM24" s="208" t="s">
        <v>535</v>
      </c>
      <c r="UWN24" s="208" t="s">
        <v>535</v>
      </c>
      <c r="UWO24" s="208" t="s">
        <v>535</v>
      </c>
      <c r="UWP24" s="208" t="s">
        <v>535</v>
      </c>
      <c r="UWQ24" s="208" t="s">
        <v>535</v>
      </c>
      <c r="UWR24" s="208" t="s">
        <v>535</v>
      </c>
      <c r="UWS24" s="208" t="s">
        <v>535</v>
      </c>
      <c r="UWT24" s="208" t="s">
        <v>535</v>
      </c>
      <c r="UWU24" s="208" t="s">
        <v>535</v>
      </c>
      <c r="UWV24" s="208" t="s">
        <v>535</v>
      </c>
      <c r="UWW24" s="208" t="s">
        <v>535</v>
      </c>
      <c r="UWX24" s="208" t="s">
        <v>535</v>
      </c>
      <c r="UWY24" s="208" t="s">
        <v>535</v>
      </c>
      <c r="UWZ24" s="208" t="s">
        <v>535</v>
      </c>
      <c r="UXA24" s="208" t="s">
        <v>535</v>
      </c>
      <c r="UXB24" s="208" t="s">
        <v>535</v>
      </c>
      <c r="UXC24" s="208" t="s">
        <v>535</v>
      </c>
      <c r="UXD24" s="208" t="s">
        <v>535</v>
      </c>
      <c r="UXE24" s="208" t="s">
        <v>535</v>
      </c>
      <c r="UXF24" s="208" t="s">
        <v>535</v>
      </c>
      <c r="UXG24" s="208" t="s">
        <v>535</v>
      </c>
      <c r="UXH24" s="208" t="s">
        <v>535</v>
      </c>
      <c r="UXI24" s="208" t="s">
        <v>535</v>
      </c>
      <c r="UXJ24" s="208" t="s">
        <v>535</v>
      </c>
      <c r="UXK24" s="208" t="s">
        <v>535</v>
      </c>
      <c r="UXL24" s="208" t="s">
        <v>535</v>
      </c>
      <c r="UXM24" s="208" t="s">
        <v>535</v>
      </c>
      <c r="UXN24" s="208" t="s">
        <v>535</v>
      </c>
      <c r="UXO24" s="208" t="s">
        <v>535</v>
      </c>
      <c r="UXP24" s="208" t="s">
        <v>535</v>
      </c>
      <c r="UXQ24" s="208" t="s">
        <v>535</v>
      </c>
      <c r="UXR24" s="208" t="s">
        <v>535</v>
      </c>
      <c r="UXS24" s="208" t="s">
        <v>535</v>
      </c>
      <c r="UXT24" s="208" t="s">
        <v>535</v>
      </c>
      <c r="UXU24" s="208" t="s">
        <v>535</v>
      </c>
      <c r="UXV24" s="208" t="s">
        <v>535</v>
      </c>
      <c r="UXW24" s="208" t="s">
        <v>535</v>
      </c>
      <c r="UXX24" s="208" t="s">
        <v>535</v>
      </c>
      <c r="UXY24" s="208" t="s">
        <v>535</v>
      </c>
      <c r="UXZ24" s="208" t="s">
        <v>535</v>
      </c>
      <c r="UYA24" s="208" t="s">
        <v>535</v>
      </c>
      <c r="UYB24" s="208" t="s">
        <v>535</v>
      </c>
      <c r="UYC24" s="208" t="s">
        <v>535</v>
      </c>
      <c r="UYD24" s="208" t="s">
        <v>535</v>
      </c>
      <c r="UYE24" s="208" t="s">
        <v>535</v>
      </c>
      <c r="UYF24" s="208" t="s">
        <v>535</v>
      </c>
      <c r="UYG24" s="208" t="s">
        <v>535</v>
      </c>
      <c r="UYH24" s="208" t="s">
        <v>535</v>
      </c>
      <c r="UYI24" s="208" t="s">
        <v>535</v>
      </c>
      <c r="UYJ24" s="208" t="s">
        <v>535</v>
      </c>
      <c r="UYK24" s="208" t="s">
        <v>535</v>
      </c>
      <c r="UYL24" s="208" t="s">
        <v>535</v>
      </c>
      <c r="UYM24" s="208" t="s">
        <v>535</v>
      </c>
      <c r="UYN24" s="208" t="s">
        <v>535</v>
      </c>
      <c r="UYO24" s="208" t="s">
        <v>535</v>
      </c>
      <c r="UYP24" s="208" t="s">
        <v>535</v>
      </c>
      <c r="UYQ24" s="208" t="s">
        <v>535</v>
      </c>
      <c r="UYR24" s="208" t="s">
        <v>535</v>
      </c>
      <c r="UYS24" s="208" t="s">
        <v>535</v>
      </c>
      <c r="UYT24" s="208" t="s">
        <v>535</v>
      </c>
      <c r="UYU24" s="208" t="s">
        <v>535</v>
      </c>
      <c r="UYV24" s="208" t="s">
        <v>535</v>
      </c>
      <c r="UYW24" s="208" t="s">
        <v>535</v>
      </c>
      <c r="UYX24" s="208" t="s">
        <v>535</v>
      </c>
      <c r="UYY24" s="208" t="s">
        <v>535</v>
      </c>
      <c r="UYZ24" s="208" t="s">
        <v>535</v>
      </c>
      <c r="UZA24" s="208" t="s">
        <v>535</v>
      </c>
      <c r="UZB24" s="208" t="s">
        <v>535</v>
      </c>
      <c r="UZC24" s="208" t="s">
        <v>535</v>
      </c>
      <c r="UZD24" s="208" t="s">
        <v>535</v>
      </c>
      <c r="UZE24" s="208" t="s">
        <v>535</v>
      </c>
      <c r="UZF24" s="208" t="s">
        <v>535</v>
      </c>
      <c r="UZG24" s="208" t="s">
        <v>535</v>
      </c>
      <c r="UZH24" s="208" t="s">
        <v>535</v>
      </c>
      <c r="UZI24" s="208" t="s">
        <v>535</v>
      </c>
      <c r="UZJ24" s="208" t="s">
        <v>535</v>
      </c>
      <c r="UZK24" s="208" t="s">
        <v>535</v>
      </c>
      <c r="UZL24" s="208" t="s">
        <v>535</v>
      </c>
      <c r="UZM24" s="208" t="s">
        <v>535</v>
      </c>
      <c r="UZN24" s="208" t="s">
        <v>535</v>
      </c>
      <c r="UZO24" s="208" t="s">
        <v>535</v>
      </c>
      <c r="UZP24" s="208" t="s">
        <v>535</v>
      </c>
      <c r="UZQ24" s="208" t="s">
        <v>535</v>
      </c>
      <c r="UZR24" s="208" t="s">
        <v>535</v>
      </c>
      <c r="UZS24" s="208" t="s">
        <v>535</v>
      </c>
      <c r="UZT24" s="208" t="s">
        <v>535</v>
      </c>
      <c r="UZU24" s="208" t="s">
        <v>535</v>
      </c>
      <c r="UZV24" s="208" t="s">
        <v>535</v>
      </c>
      <c r="UZW24" s="208" t="s">
        <v>535</v>
      </c>
      <c r="UZX24" s="208" t="s">
        <v>535</v>
      </c>
      <c r="UZY24" s="208" t="s">
        <v>535</v>
      </c>
      <c r="UZZ24" s="208" t="s">
        <v>535</v>
      </c>
      <c r="VAA24" s="208" t="s">
        <v>535</v>
      </c>
      <c r="VAB24" s="208" t="s">
        <v>535</v>
      </c>
      <c r="VAC24" s="208" t="s">
        <v>535</v>
      </c>
      <c r="VAD24" s="208" t="s">
        <v>535</v>
      </c>
      <c r="VAE24" s="208" t="s">
        <v>535</v>
      </c>
      <c r="VAF24" s="208" t="s">
        <v>535</v>
      </c>
      <c r="VAG24" s="208" t="s">
        <v>535</v>
      </c>
      <c r="VAH24" s="208" t="s">
        <v>535</v>
      </c>
      <c r="VAI24" s="208" t="s">
        <v>535</v>
      </c>
      <c r="VAJ24" s="208" t="s">
        <v>535</v>
      </c>
      <c r="VAK24" s="208" t="s">
        <v>535</v>
      </c>
      <c r="VAL24" s="208" t="s">
        <v>535</v>
      </c>
      <c r="VAM24" s="208" t="s">
        <v>535</v>
      </c>
      <c r="VAN24" s="208" t="s">
        <v>535</v>
      </c>
      <c r="VAO24" s="208" t="s">
        <v>535</v>
      </c>
      <c r="VAP24" s="208" t="s">
        <v>535</v>
      </c>
      <c r="VAQ24" s="208" t="s">
        <v>535</v>
      </c>
      <c r="VAR24" s="208" t="s">
        <v>535</v>
      </c>
      <c r="VAS24" s="208" t="s">
        <v>535</v>
      </c>
      <c r="VAT24" s="208" t="s">
        <v>535</v>
      </c>
      <c r="VAU24" s="208" t="s">
        <v>535</v>
      </c>
      <c r="VAV24" s="208" t="s">
        <v>535</v>
      </c>
      <c r="VAW24" s="208" t="s">
        <v>535</v>
      </c>
      <c r="VAX24" s="208" t="s">
        <v>535</v>
      </c>
      <c r="VAY24" s="208" t="s">
        <v>535</v>
      </c>
      <c r="VAZ24" s="208" t="s">
        <v>535</v>
      </c>
      <c r="VBA24" s="208" t="s">
        <v>535</v>
      </c>
      <c r="VBB24" s="208" t="s">
        <v>535</v>
      </c>
      <c r="VBC24" s="208" t="s">
        <v>535</v>
      </c>
      <c r="VBD24" s="208" t="s">
        <v>535</v>
      </c>
      <c r="VBE24" s="208" t="s">
        <v>535</v>
      </c>
      <c r="VBF24" s="208" t="s">
        <v>535</v>
      </c>
      <c r="VBG24" s="208" t="s">
        <v>535</v>
      </c>
      <c r="VBH24" s="208" t="s">
        <v>535</v>
      </c>
      <c r="VBI24" s="208" t="s">
        <v>535</v>
      </c>
      <c r="VBJ24" s="208" t="s">
        <v>535</v>
      </c>
      <c r="VBK24" s="208" t="s">
        <v>535</v>
      </c>
      <c r="VBL24" s="208" t="s">
        <v>535</v>
      </c>
      <c r="VBM24" s="208" t="s">
        <v>535</v>
      </c>
      <c r="VBN24" s="208" t="s">
        <v>535</v>
      </c>
      <c r="VBO24" s="208" t="s">
        <v>535</v>
      </c>
      <c r="VBP24" s="208" t="s">
        <v>535</v>
      </c>
      <c r="VBQ24" s="208" t="s">
        <v>535</v>
      </c>
      <c r="VBR24" s="208" t="s">
        <v>535</v>
      </c>
      <c r="VBS24" s="208" t="s">
        <v>535</v>
      </c>
      <c r="VBT24" s="208" t="s">
        <v>535</v>
      </c>
      <c r="VBU24" s="208" t="s">
        <v>535</v>
      </c>
      <c r="VBV24" s="208" t="s">
        <v>535</v>
      </c>
      <c r="VBW24" s="208" t="s">
        <v>535</v>
      </c>
      <c r="VBX24" s="208" t="s">
        <v>535</v>
      </c>
      <c r="VBY24" s="208" t="s">
        <v>535</v>
      </c>
      <c r="VBZ24" s="208" t="s">
        <v>535</v>
      </c>
      <c r="VCA24" s="208" t="s">
        <v>535</v>
      </c>
      <c r="VCB24" s="208" t="s">
        <v>535</v>
      </c>
      <c r="VCC24" s="208" t="s">
        <v>535</v>
      </c>
      <c r="VCD24" s="208" t="s">
        <v>535</v>
      </c>
      <c r="VCE24" s="208" t="s">
        <v>535</v>
      </c>
      <c r="VCF24" s="208" t="s">
        <v>535</v>
      </c>
      <c r="VCG24" s="208" t="s">
        <v>535</v>
      </c>
      <c r="VCH24" s="208" t="s">
        <v>535</v>
      </c>
      <c r="VCI24" s="208" t="s">
        <v>535</v>
      </c>
      <c r="VCJ24" s="208" t="s">
        <v>535</v>
      </c>
      <c r="VCK24" s="208" t="s">
        <v>535</v>
      </c>
      <c r="VCL24" s="208" t="s">
        <v>535</v>
      </c>
      <c r="VCM24" s="208" t="s">
        <v>535</v>
      </c>
      <c r="VCN24" s="208" t="s">
        <v>535</v>
      </c>
      <c r="VCO24" s="208" t="s">
        <v>535</v>
      </c>
      <c r="VCP24" s="208" t="s">
        <v>535</v>
      </c>
      <c r="VCQ24" s="208" t="s">
        <v>535</v>
      </c>
      <c r="VCR24" s="208" t="s">
        <v>535</v>
      </c>
      <c r="VCS24" s="208" t="s">
        <v>535</v>
      </c>
      <c r="VCT24" s="208" t="s">
        <v>535</v>
      </c>
      <c r="VCU24" s="208" t="s">
        <v>535</v>
      </c>
      <c r="VCV24" s="208" t="s">
        <v>535</v>
      </c>
      <c r="VCW24" s="208" t="s">
        <v>535</v>
      </c>
      <c r="VCX24" s="208" t="s">
        <v>535</v>
      </c>
      <c r="VCY24" s="208" t="s">
        <v>535</v>
      </c>
      <c r="VCZ24" s="208" t="s">
        <v>535</v>
      </c>
      <c r="VDA24" s="208" t="s">
        <v>535</v>
      </c>
      <c r="VDB24" s="208" t="s">
        <v>535</v>
      </c>
      <c r="VDC24" s="208" t="s">
        <v>535</v>
      </c>
      <c r="VDD24" s="208" t="s">
        <v>535</v>
      </c>
      <c r="VDE24" s="208" t="s">
        <v>535</v>
      </c>
      <c r="VDF24" s="208" t="s">
        <v>535</v>
      </c>
      <c r="VDG24" s="208" t="s">
        <v>535</v>
      </c>
      <c r="VDH24" s="208" t="s">
        <v>535</v>
      </c>
      <c r="VDI24" s="208" t="s">
        <v>535</v>
      </c>
      <c r="VDJ24" s="208" t="s">
        <v>535</v>
      </c>
      <c r="VDK24" s="208" t="s">
        <v>535</v>
      </c>
      <c r="VDL24" s="208" t="s">
        <v>535</v>
      </c>
      <c r="VDM24" s="208" t="s">
        <v>535</v>
      </c>
      <c r="VDN24" s="208" t="s">
        <v>535</v>
      </c>
      <c r="VDO24" s="208" t="s">
        <v>535</v>
      </c>
      <c r="VDP24" s="208" t="s">
        <v>535</v>
      </c>
      <c r="VDQ24" s="208" t="s">
        <v>535</v>
      </c>
      <c r="VDR24" s="208" t="s">
        <v>535</v>
      </c>
      <c r="VDS24" s="208" t="s">
        <v>535</v>
      </c>
      <c r="VDT24" s="208" t="s">
        <v>535</v>
      </c>
      <c r="VDU24" s="208" t="s">
        <v>535</v>
      </c>
      <c r="VDV24" s="208" t="s">
        <v>535</v>
      </c>
      <c r="VDW24" s="208" t="s">
        <v>535</v>
      </c>
      <c r="VDX24" s="208" t="s">
        <v>535</v>
      </c>
      <c r="VDY24" s="208" t="s">
        <v>535</v>
      </c>
      <c r="VDZ24" s="208" t="s">
        <v>535</v>
      </c>
      <c r="VEA24" s="208" t="s">
        <v>535</v>
      </c>
      <c r="VEB24" s="208" t="s">
        <v>535</v>
      </c>
      <c r="VEC24" s="208" t="s">
        <v>535</v>
      </c>
      <c r="VED24" s="208" t="s">
        <v>535</v>
      </c>
      <c r="VEE24" s="208" t="s">
        <v>535</v>
      </c>
      <c r="VEF24" s="208" t="s">
        <v>535</v>
      </c>
      <c r="VEG24" s="208" t="s">
        <v>535</v>
      </c>
      <c r="VEH24" s="208" t="s">
        <v>535</v>
      </c>
      <c r="VEI24" s="208" t="s">
        <v>535</v>
      </c>
      <c r="VEJ24" s="208" t="s">
        <v>535</v>
      </c>
      <c r="VEK24" s="208" t="s">
        <v>535</v>
      </c>
      <c r="VEL24" s="208" t="s">
        <v>535</v>
      </c>
      <c r="VEM24" s="208" t="s">
        <v>535</v>
      </c>
      <c r="VEN24" s="208" t="s">
        <v>535</v>
      </c>
      <c r="VEO24" s="208" t="s">
        <v>535</v>
      </c>
      <c r="VEP24" s="208" t="s">
        <v>535</v>
      </c>
      <c r="VEQ24" s="208" t="s">
        <v>535</v>
      </c>
      <c r="VER24" s="208" t="s">
        <v>535</v>
      </c>
      <c r="VES24" s="208" t="s">
        <v>535</v>
      </c>
      <c r="VET24" s="208" t="s">
        <v>535</v>
      </c>
      <c r="VEU24" s="208" t="s">
        <v>535</v>
      </c>
      <c r="VEV24" s="208" t="s">
        <v>535</v>
      </c>
      <c r="VEW24" s="208" t="s">
        <v>535</v>
      </c>
      <c r="VEX24" s="208" t="s">
        <v>535</v>
      </c>
      <c r="VEY24" s="208" t="s">
        <v>535</v>
      </c>
      <c r="VEZ24" s="208" t="s">
        <v>535</v>
      </c>
      <c r="VFA24" s="208" t="s">
        <v>535</v>
      </c>
      <c r="VFB24" s="208" t="s">
        <v>535</v>
      </c>
      <c r="VFC24" s="208" t="s">
        <v>535</v>
      </c>
      <c r="VFD24" s="208" t="s">
        <v>535</v>
      </c>
      <c r="VFE24" s="208" t="s">
        <v>535</v>
      </c>
      <c r="VFF24" s="208" t="s">
        <v>535</v>
      </c>
      <c r="VFG24" s="208" t="s">
        <v>535</v>
      </c>
      <c r="VFH24" s="208" t="s">
        <v>535</v>
      </c>
      <c r="VFI24" s="208" t="s">
        <v>535</v>
      </c>
      <c r="VFJ24" s="208" t="s">
        <v>535</v>
      </c>
      <c r="VFK24" s="208" t="s">
        <v>535</v>
      </c>
      <c r="VFL24" s="208" t="s">
        <v>535</v>
      </c>
      <c r="VFM24" s="208" t="s">
        <v>535</v>
      </c>
      <c r="VFN24" s="208" t="s">
        <v>535</v>
      </c>
      <c r="VFO24" s="208" t="s">
        <v>535</v>
      </c>
      <c r="VFP24" s="208" t="s">
        <v>535</v>
      </c>
      <c r="VFQ24" s="208" t="s">
        <v>535</v>
      </c>
      <c r="VFR24" s="208" t="s">
        <v>535</v>
      </c>
      <c r="VFS24" s="208" t="s">
        <v>535</v>
      </c>
      <c r="VFT24" s="208" t="s">
        <v>535</v>
      </c>
      <c r="VFU24" s="208" t="s">
        <v>535</v>
      </c>
      <c r="VFV24" s="208" t="s">
        <v>535</v>
      </c>
      <c r="VFW24" s="208" t="s">
        <v>535</v>
      </c>
      <c r="VFX24" s="208" t="s">
        <v>535</v>
      </c>
      <c r="VFY24" s="208" t="s">
        <v>535</v>
      </c>
      <c r="VFZ24" s="208" t="s">
        <v>535</v>
      </c>
      <c r="VGA24" s="208" t="s">
        <v>535</v>
      </c>
      <c r="VGB24" s="208" t="s">
        <v>535</v>
      </c>
      <c r="VGC24" s="208" t="s">
        <v>535</v>
      </c>
      <c r="VGD24" s="208" t="s">
        <v>535</v>
      </c>
      <c r="VGE24" s="208" t="s">
        <v>535</v>
      </c>
      <c r="VGF24" s="208" t="s">
        <v>535</v>
      </c>
      <c r="VGG24" s="208" t="s">
        <v>535</v>
      </c>
      <c r="VGH24" s="208" t="s">
        <v>535</v>
      </c>
      <c r="VGI24" s="208" t="s">
        <v>535</v>
      </c>
      <c r="VGJ24" s="208" t="s">
        <v>535</v>
      </c>
      <c r="VGK24" s="208" t="s">
        <v>535</v>
      </c>
      <c r="VGL24" s="208" t="s">
        <v>535</v>
      </c>
      <c r="VGM24" s="208" t="s">
        <v>535</v>
      </c>
      <c r="VGN24" s="208" t="s">
        <v>535</v>
      </c>
      <c r="VGO24" s="208" t="s">
        <v>535</v>
      </c>
      <c r="VGP24" s="208" t="s">
        <v>535</v>
      </c>
      <c r="VGQ24" s="208" t="s">
        <v>535</v>
      </c>
      <c r="VGR24" s="208" t="s">
        <v>535</v>
      </c>
      <c r="VGS24" s="208" t="s">
        <v>535</v>
      </c>
      <c r="VGT24" s="208" t="s">
        <v>535</v>
      </c>
      <c r="VGU24" s="208" t="s">
        <v>535</v>
      </c>
      <c r="VGV24" s="208" t="s">
        <v>535</v>
      </c>
      <c r="VGW24" s="208" t="s">
        <v>535</v>
      </c>
      <c r="VGX24" s="208" t="s">
        <v>535</v>
      </c>
      <c r="VGY24" s="208" t="s">
        <v>535</v>
      </c>
      <c r="VGZ24" s="208" t="s">
        <v>535</v>
      </c>
      <c r="VHA24" s="208" t="s">
        <v>535</v>
      </c>
      <c r="VHB24" s="208" t="s">
        <v>535</v>
      </c>
      <c r="VHC24" s="208" t="s">
        <v>535</v>
      </c>
      <c r="VHD24" s="208" t="s">
        <v>535</v>
      </c>
      <c r="VHE24" s="208" t="s">
        <v>535</v>
      </c>
      <c r="VHF24" s="208" t="s">
        <v>535</v>
      </c>
      <c r="VHG24" s="208" t="s">
        <v>535</v>
      </c>
      <c r="VHH24" s="208" t="s">
        <v>535</v>
      </c>
      <c r="VHI24" s="208" t="s">
        <v>535</v>
      </c>
      <c r="VHJ24" s="208" t="s">
        <v>535</v>
      </c>
      <c r="VHK24" s="208" t="s">
        <v>535</v>
      </c>
      <c r="VHL24" s="208" t="s">
        <v>535</v>
      </c>
      <c r="VHM24" s="208" t="s">
        <v>535</v>
      </c>
      <c r="VHN24" s="208" t="s">
        <v>535</v>
      </c>
      <c r="VHO24" s="208" t="s">
        <v>535</v>
      </c>
      <c r="VHP24" s="208" t="s">
        <v>535</v>
      </c>
      <c r="VHQ24" s="208" t="s">
        <v>535</v>
      </c>
      <c r="VHR24" s="208" t="s">
        <v>535</v>
      </c>
      <c r="VHS24" s="208" t="s">
        <v>535</v>
      </c>
      <c r="VHT24" s="208" t="s">
        <v>535</v>
      </c>
      <c r="VHU24" s="208" t="s">
        <v>535</v>
      </c>
      <c r="VHV24" s="208" t="s">
        <v>535</v>
      </c>
      <c r="VHW24" s="208" t="s">
        <v>535</v>
      </c>
      <c r="VHX24" s="208" t="s">
        <v>535</v>
      </c>
      <c r="VHY24" s="208" t="s">
        <v>535</v>
      </c>
      <c r="VHZ24" s="208" t="s">
        <v>535</v>
      </c>
      <c r="VIA24" s="208" t="s">
        <v>535</v>
      </c>
      <c r="VIB24" s="208" t="s">
        <v>535</v>
      </c>
      <c r="VIC24" s="208" t="s">
        <v>535</v>
      </c>
      <c r="VID24" s="208" t="s">
        <v>535</v>
      </c>
      <c r="VIE24" s="208" t="s">
        <v>535</v>
      </c>
      <c r="VIF24" s="208" t="s">
        <v>535</v>
      </c>
      <c r="VIG24" s="208" t="s">
        <v>535</v>
      </c>
      <c r="VIH24" s="208" t="s">
        <v>535</v>
      </c>
      <c r="VII24" s="208" t="s">
        <v>535</v>
      </c>
      <c r="VIJ24" s="208" t="s">
        <v>535</v>
      </c>
      <c r="VIK24" s="208" t="s">
        <v>535</v>
      </c>
      <c r="VIL24" s="208" t="s">
        <v>535</v>
      </c>
      <c r="VIM24" s="208" t="s">
        <v>535</v>
      </c>
      <c r="VIN24" s="208" t="s">
        <v>535</v>
      </c>
      <c r="VIO24" s="208" t="s">
        <v>535</v>
      </c>
      <c r="VIP24" s="208" t="s">
        <v>535</v>
      </c>
      <c r="VIQ24" s="208" t="s">
        <v>535</v>
      </c>
      <c r="VIR24" s="208" t="s">
        <v>535</v>
      </c>
      <c r="VIS24" s="208" t="s">
        <v>535</v>
      </c>
      <c r="VIT24" s="208" t="s">
        <v>535</v>
      </c>
      <c r="VIU24" s="208" t="s">
        <v>535</v>
      </c>
      <c r="VIV24" s="208" t="s">
        <v>535</v>
      </c>
      <c r="VIW24" s="208" t="s">
        <v>535</v>
      </c>
      <c r="VIX24" s="208" t="s">
        <v>535</v>
      </c>
      <c r="VIY24" s="208" t="s">
        <v>535</v>
      </c>
      <c r="VIZ24" s="208" t="s">
        <v>535</v>
      </c>
      <c r="VJA24" s="208" t="s">
        <v>535</v>
      </c>
      <c r="VJB24" s="208" t="s">
        <v>535</v>
      </c>
      <c r="VJC24" s="208" t="s">
        <v>535</v>
      </c>
      <c r="VJD24" s="208" t="s">
        <v>535</v>
      </c>
      <c r="VJE24" s="208" t="s">
        <v>535</v>
      </c>
      <c r="VJF24" s="208" t="s">
        <v>535</v>
      </c>
      <c r="VJG24" s="208" t="s">
        <v>535</v>
      </c>
      <c r="VJH24" s="208" t="s">
        <v>535</v>
      </c>
      <c r="VJI24" s="208" t="s">
        <v>535</v>
      </c>
      <c r="VJJ24" s="208" t="s">
        <v>535</v>
      </c>
      <c r="VJK24" s="208" t="s">
        <v>535</v>
      </c>
      <c r="VJL24" s="208" t="s">
        <v>535</v>
      </c>
      <c r="VJM24" s="208" t="s">
        <v>535</v>
      </c>
      <c r="VJN24" s="208" t="s">
        <v>535</v>
      </c>
      <c r="VJO24" s="208" t="s">
        <v>535</v>
      </c>
      <c r="VJP24" s="208" t="s">
        <v>535</v>
      </c>
      <c r="VJQ24" s="208" t="s">
        <v>535</v>
      </c>
      <c r="VJR24" s="208" t="s">
        <v>535</v>
      </c>
      <c r="VJS24" s="208" t="s">
        <v>535</v>
      </c>
      <c r="VJT24" s="208" t="s">
        <v>535</v>
      </c>
      <c r="VJU24" s="208" t="s">
        <v>535</v>
      </c>
      <c r="VJV24" s="208" t="s">
        <v>535</v>
      </c>
      <c r="VJW24" s="208" t="s">
        <v>535</v>
      </c>
      <c r="VJX24" s="208" t="s">
        <v>535</v>
      </c>
      <c r="VJY24" s="208" t="s">
        <v>535</v>
      </c>
      <c r="VJZ24" s="208" t="s">
        <v>535</v>
      </c>
      <c r="VKA24" s="208" t="s">
        <v>535</v>
      </c>
      <c r="VKB24" s="208" t="s">
        <v>535</v>
      </c>
      <c r="VKC24" s="208" t="s">
        <v>535</v>
      </c>
      <c r="VKD24" s="208" t="s">
        <v>535</v>
      </c>
      <c r="VKE24" s="208" t="s">
        <v>535</v>
      </c>
      <c r="VKF24" s="208" t="s">
        <v>535</v>
      </c>
      <c r="VKG24" s="208" t="s">
        <v>535</v>
      </c>
      <c r="VKH24" s="208" t="s">
        <v>535</v>
      </c>
      <c r="VKI24" s="208" t="s">
        <v>535</v>
      </c>
      <c r="VKJ24" s="208" t="s">
        <v>535</v>
      </c>
      <c r="VKK24" s="208" t="s">
        <v>535</v>
      </c>
      <c r="VKL24" s="208" t="s">
        <v>535</v>
      </c>
      <c r="VKM24" s="208" t="s">
        <v>535</v>
      </c>
      <c r="VKN24" s="208" t="s">
        <v>535</v>
      </c>
      <c r="VKO24" s="208" t="s">
        <v>535</v>
      </c>
      <c r="VKP24" s="208" t="s">
        <v>535</v>
      </c>
      <c r="VKQ24" s="208" t="s">
        <v>535</v>
      </c>
      <c r="VKR24" s="208" t="s">
        <v>535</v>
      </c>
      <c r="VKS24" s="208" t="s">
        <v>535</v>
      </c>
      <c r="VKT24" s="208" t="s">
        <v>535</v>
      </c>
      <c r="VKU24" s="208" t="s">
        <v>535</v>
      </c>
      <c r="VKV24" s="208" t="s">
        <v>535</v>
      </c>
      <c r="VKW24" s="208" t="s">
        <v>535</v>
      </c>
      <c r="VKX24" s="208" t="s">
        <v>535</v>
      </c>
      <c r="VKY24" s="208" t="s">
        <v>535</v>
      </c>
      <c r="VKZ24" s="208" t="s">
        <v>535</v>
      </c>
      <c r="VLA24" s="208" t="s">
        <v>535</v>
      </c>
      <c r="VLB24" s="208" t="s">
        <v>535</v>
      </c>
      <c r="VLC24" s="208" t="s">
        <v>535</v>
      </c>
      <c r="VLD24" s="208" t="s">
        <v>535</v>
      </c>
      <c r="VLE24" s="208" t="s">
        <v>535</v>
      </c>
      <c r="VLF24" s="208" t="s">
        <v>535</v>
      </c>
      <c r="VLG24" s="208" t="s">
        <v>535</v>
      </c>
      <c r="VLH24" s="208" t="s">
        <v>535</v>
      </c>
      <c r="VLI24" s="208" t="s">
        <v>535</v>
      </c>
      <c r="VLJ24" s="208" t="s">
        <v>535</v>
      </c>
      <c r="VLK24" s="208" t="s">
        <v>535</v>
      </c>
      <c r="VLL24" s="208" t="s">
        <v>535</v>
      </c>
      <c r="VLM24" s="208" t="s">
        <v>535</v>
      </c>
      <c r="VLN24" s="208" t="s">
        <v>535</v>
      </c>
      <c r="VLO24" s="208" t="s">
        <v>535</v>
      </c>
      <c r="VLP24" s="208" t="s">
        <v>535</v>
      </c>
      <c r="VLQ24" s="208" t="s">
        <v>535</v>
      </c>
      <c r="VLR24" s="208" t="s">
        <v>535</v>
      </c>
      <c r="VLS24" s="208" t="s">
        <v>535</v>
      </c>
      <c r="VLT24" s="208" t="s">
        <v>535</v>
      </c>
      <c r="VLU24" s="208" t="s">
        <v>535</v>
      </c>
      <c r="VLV24" s="208" t="s">
        <v>535</v>
      </c>
      <c r="VLW24" s="208" t="s">
        <v>535</v>
      </c>
      <c r="VLX24" s="208" t="s">
        <v>535</v>
      </c>
      <c r="VLY24" s="208" t="s">
        <v>535</v>
      </c>
      <c r="VLZ24" s="208" t="s">
        <v>535</v>
      </c>
      <c r="VMA24" s="208" t="s">
        <v>535</v>
      </c>
      <c r="VMB24" s="208" t="s">
        <v>535</v>
      </c>
      <c r="VMC24" s="208" t="s">
        <v>535</v>
      </c>
      <c r="VMD24" s="208" t="s">
        <v>535</v>
      </c>
      <c r="VME24" s="208" t="s">
        <v>535</v>
      </c>
      <c r="VMF24" s="208" t="s">
        <v>535</v>
      </c>
      <c r="VMG24" s="208" t="s">
        <v>535</v>
      </c>
      <c r="VMH24" s="208" t="s">
        <v>535</v>
      </c>
      <c r="VMI24" s="208" t="s">
        <v>535</v>
      </c>
      <c r="VMJ24" s="208" t="s">
        <v>535</v>
      </c>
      <c r="VMK24" s="208" t="s">
        <v>535</v>
      </c>
      <c r="VML24" s="208" t="s">
        <v>535</v>
      </c>
      <c r="VMM24" s="208" t="s">
        <v>535</v>
      </c>
      <c r="VMN24" s="208" t="s">
        <v>535</v>
      </c>
      <c r="VMO24" s="208" t="s">
        <v>535</v>
      </c>
      <c r="VMP24" s="208" t="s">
        <v>535</v>
      </c>
      <c r="VMQ24" s="208" t="s">
        <v>535</v>
      </c>
      <c r="VMR24" s="208" t="s">
        <v>535</v>
      </c>
      <c r="VMS24" s="208" t="s">
        <v>535</v>
      </c>
      <c r="VMT24" s="208" t="s">
        <v>535</v>
      </c>
      <c r="VMU24" s="208" t="s">
        <v>535</v>
      </c>
      <c r="VMV24" s="208" t="s">
        <v>535</v>
      </c>
      <c r="VMW24" s="208" t="s">
        <v>535</v>
      </c>
      <c r="VMX24" s="208" t="s">
        <v>535</v>
      </c>
      <c r="VMY24" s="208" t="s">
        <v>535</v>
      </c>
      <c r="VMZ24" s="208" t="s">
        <v>535</v>
      </c>
      <c r="VNA24" s="208" t="s">
        <v>535</v>
      </c>
      <c r="VNB24" s="208" t="s">
        <v>535</v>
      </c>
      <c r="VNC24" s="208" t="s">
        <v>535</v>
      </c>
      <c r="VND24" s="208" t="s">
        <v>535</v>
      </c>
      <c r="VNE24" s="208" t="s">
        <v>535</v>
      </c>
      <c r="VNF24" s="208" t="s">
        <v>535</v>
      </c>
      <c r="VNG24" s="208" t="s">
        <v>535</v>
      </c>
      <c r="VNH24" s="208" t="s">
        <v>535</v>
      </c>
      <c r="VNI24" s="208" t="s">
        <v>535</v>
      </c>
      <c r="VNJ24" s="208" t="s">
        <v>535</v>
      </c>
      <c r="VNK24" s="208" t="s">
        <v>535</v>
      </c>
      <c r="VNL24" s="208" t="s">
        <v>535</v>
      </c>
      <c r="VNM24" s="208" t="s">
        <v>535</v>
      </c>
      <c r="VNN24" s="208" t="s">
        <v>535</v>
      </c>
      <c r="VNO24" s="208" t="s">
        <v>535</v>
      </c>
      <c r="VNP24" s="208" t="s">
        <v>535</v>
      </c>
      <c r="VNQ24" s="208" t="s">
        <v>535</v>
      </c>
      <c r="VNR24" s="208" t="s">
        <v>535</v>
      </c>
      <c r="VNS24" s="208" t="s">
        <v>535</v>
      </c>
      <c r="VNT24" s="208" t="s">
        <v>535</v>
      </c>
      <c r="VNU24" s="208" t="s">
        <v>535</v>
      </c>
      <c r="VNV24" s="208" t="s">
        <v>535</v>
      </c>
      <c r="VNW24" s="208" t="s">
        <v>535</v>
      </c>
      <c r="VNX24" s="208" t="s">
        <v>535</v>
      </c>
      <c r="VNY24" s="208" t="s">
        <v>535</v>
      </c>
      <c r="VNZ24" s="208" t="s">
        <v>535</v>
      </c>
      <c r="VOA24" s="208" t="s">
        <v>535</v>
      </c>
      <c r="VOB24" s="208" t="s">
        <v>535</v>
      </c>
      <c r="VOC24" s="208" t="s">
        <v>535</v>
      </c>
      <c r="VOD24" s="208" t="s">
        <v>535</v>
      </c>
      <c r="VOE24" s="208" t="s">
        <v>535</v>
      </c>
      <c r="VOF24" s="208" t="s">
        <v>535</v>
      </c>
      <c r="VOG24" s="208" t="s">
        <v>535</v>
      </c>
      <c r="VOH24" s="208" t="s">
        <v>535</v>
      </c>
      <c r="VOI24" s="208" t="s">
        <v>535</v>
      </c>
      <c r="VOJ24" s="208" t="s">
        <v>535</v>
      </c>
      <c r="VOK24" s="208" t="s">
        <v>535</v>
      </c>
      <c r="VOL24" s="208" t="s">
        <v>535</v>
      </c>
      <c r="VOM24" s="208" t="s">
        <v>535</v>
      </c>
      <c r="VON24" s="208" t="s">
        <v>535</v>
      </c>
      <c r="VOO24" s="208" t="s">
        <v>535</v>
      </c>
      <c r="VOP24" s="208" t="s">
        <v>535</v>
      </c>
      <c r="VOQ24" s="208" t="s">
        <v>535</v>
      </c>
      <c r="VOR24" s="208" t="s">
        <v>535</v>
      </c>
      <c r="VOS24" s="208" t="s">
        <v>535</v>
      </c>
      <c r="VOT24" s="208" t="s">
        <v>535</v>
      </c>
      <c r="VOU24" s="208" t="s">
        <v>535</v>
      </c>
      <c r="VOV24" s="208" t="s">
        <v>535</v>
      </c>
      <c r="VOW24" s="208" t="s">
        <v>535</v>
      </c>
      <c r="VOX24" s="208" t="s">
        <v>535</v>
      </c>
      <c r="VOY24" s="208" t="s">
        <v>535</v>
      </c>
      <c r="VOZ24" s="208" t="s">
        <v>535</v>
      </c>
      <c r="VPA24" s="208" t="s">
        <v>535</v>
      </c>
      <c r="VPB24" s="208" t="s">
        <v>535</v>
      </c>
      <c r="VPC24" s="208" t="s">
        <v>535</v>
      </c>
      <c r="VPD24" s="208" t="s">
        <v>535</v>
      </c>
      <c r="VPE24" s="208" t="s">
        <v>535</v>
      </c>
      <c r="VPF24" s="208" t="s">
        <v>535</v>
      </c>
      <c r="VPG24" s="208" t="s">
        <v>535</v>
      </c>
      <c r="VPH24" s="208" t="s">
        <v>535</v>
      </c>
      <c r="VPI24" s="208" t="s">
        <v>535</v>
      </c>
      <c r="VPJ24" s="208" t="s">
        <v>535</v>
      </c>
      <c r="VPK24" s="208" t="s">
        <v>535</v>
      </c>
      <c r="VPL24" s="208" t="s">
        <v>535</v>
      </c>
      <c r="VPM24" s="208" t="s">
        <v>535</v>
      </c>
      <c r="VPN24" s="208" t="s">
        <v>535</v>
      </c>
      <c r="VPO24" s="208" t="s">
        <v>535</v>
      </c>
      <c r="VPP24" s="208" t="s">
        <v>535</v>
      </c>
      <c r="VPQ24" s="208" t="s">
        <v>535</v>
      </c>
      <c r="VPR24" s="208" t="s">
        <v>535</v>
      </c>
      <c r="VPS24" s="208" t="s">
        <v>535</v>
      </c>
      <c r="VPT24" s="208" t="s">
        <v>535</v>
      </c>
      <c r="VPU24" s="208" t="s">
        <v>535</v>
      </c>
      <c r="VPV24" s="208" t="s">
        <v>535</v>
      </c>
      <c r="VPW24" s="208" t="s">
        <v>535</v>
      </c>
      <c r="VPX24" s="208" t="s">
        <v>535</v>
      </c>
      <c r="VPY24" s="208" t="s">
        <v>535</v>
      </c>
      <c r="VPZ24" s="208" t="s">
        <v>535</v>
      </c>
      <c r="VQA24" s="208" t="s">
        <v>535</v>
      </c>
      <c r="VQB24" s="208" t="s">
        <v>535</v>
      </c>
      <c r="VQC24" s="208" t="s">
        <v>535</v>
      </c>
      <c r="VQD24" s="208" t="s">
        <v>535</v>
      </c>
      <c r="VQE24" s="208" t="s">
        <v>535</v>
      </c>
      <c r="VQF24" s="208" t="s">
        <v>535</v>
      </c>
      <c r="VQG24" s="208" t="s">
        <v>535</v>
      </c>
      <c r="VQH24" s="208" t="s">
        <v>535</v>
      </c>
      <c r="VQI24" s="208" t="s">
        <v>535</v>
      </c>
      <c r="VQJ24" s="208" t="s">
        <v>535</v>
      </c>
      <c r="VQK24" s="208" t="s">
        <v>535</v>
      </c>
      <c r="VQL24" s="208" t="s">
        <v>535</v>
      </c>
      <c r="VQM24" s="208" t="s">
        <v>535</v>
      </c>
      <c r="VQN24" s="208" t="s">
        <v>535</v>
      </c>
      <c r="VQO24" s="208" t="s">
        <v>535</v>
      </c>
      <c r="VQP24" s="208" t="s">
        <v>535</v>
      </c>
      <c r="VQQ24" s="208" t="s">
        <v>535</v>
      </c>
      <c r="VQR24" s="208" t="s">
        <v>535</v>
      </c>
      <c r="VQS24" s="208" t="s">
        <v>535</v>
      </c>
      <c r="VQT24" s="208" t="s">
        <v>535</v>
      </c>
      <c r="VQU24" s="208" t="s">
        <v>535</v>
      </c>
      <c r="VQV24" s="208" t="s">
        <v>535</v>
      </c>
      <c r="VQW24" s="208" t="s">
        <v>535</v>
      </c>
      <c r="VQX24" s="208" t="s">
        <v>535</v>
      </c>
      <c r="VQY24" s="208" t="s">
        <v>535</v>
      </c>
      <c r="VQZ24" s="208" t="s">
        <v>535</v>
      </c>
      <c r="VRA24" s="208" t="s">
        <v>535</v>
      </c>
      <c r="VRB24" s="208" t="s">
        <v>535</v>
      </c>
      <c r="VRC24" s="208" t="s">
        <v>535</v>
      </c>
      <c r="VRD24" s="208" t="s">
        <v>535</v>
      </c>
      <c r="VRE24" s="208" t="s">
        <v>535</v>
      </c>
      <c r="VRF24" s="208" t="s">
        <v>535</v>
      </c>
      <c r="VRG24" s="208" t="s">
        <v>535</v>
      </c>
      <c r="VRH24" s="208" t="s">
        <v>535</v>
      </c>
      <c r="VRI24" s="208" t="s">
        <v>535</v>
      </c>
      <c r="VRJ24" s="208" t="s">
        <v>535</v>
      </c>
      <c r="VRK24" s="208" t="s">
        <v>535</v>
      </c>
      <c r="VRL24" s="208" t="s">
        <v>535</v>
      </c>
      <c r="VRM24" s="208" t="s">
        <v>535</v>
      </c>
      <c r="VRN24" s="208" t="s">
        <v>535</v>
      </c>
      <c r="VRO24" s="208" t="s">
        <v>535</v>
      </c>
      <c r="VRP24" s="208" t="s">
        <v>535</v>
      </c>
      <c r="VRQ24" s="208" t="s">
        <v>535</v>
      </c>
      <c r="VRR24" s="208" t="s">
        <v>535</v>
      </c>
      <c r="VRS24" s="208" t="s">
        <v>535</v>
      </c>
      <c r="VRT24" s="208" t="s">
        <v>535</v>
      </c>
      <c r="VRU24" s="208" t="s">
        <v>535</v>
      </c>
      <c r="VRV24" s="208" t="s">
        <v>535</v>
      </c>
      <c r="VRW24" s="208" t="s">
        <v>535</v>
      </c>
      <c r="VRX24" s="208" t="s">
        <v>535</v>
      </c>
      <c r="VRY24" s="208" t="s">
        <v>535</v>
      </c>
      <c r="VRZ24" s="208" t="s">
        <v>535</v>
      </c>
      <c r="VSA24" s="208" t="s">
        <v>535</v>
      </c>
      <c r="VSB24" s="208" t="s">
        <v>535</v>
      </c>
      <c r="VSC24" s="208" t="s">
        <v>535</v>
      </c>
      <c r="VSD24" s="208" t="s">
        <v>535</v>
      </c>
      <c r="VSE24" s="208" t="s">
        <v>535</v>
      </c>
      <c r="VSF24" s="208" t="s">
        <v>535</v>
      </c>
      <c r="VSG24" s="208" t="s">
        <v>535</v>
      </c>
      <c r="VSH24" s="208" t="s">
        <v>535</v>
      </c>
      <c r="VSI24" s="208" t="s">
        <v>535</v>
      </c>
      <c r="VSJ24" s="208" t="s">
        <v>535</v>
      </c>
      <c r="VSK24" s="208" t="s">
        <v>535</v>
      </c>
      <c r="VSL24" s="208" t="s">
        <v>535</v>
      </c>
      <c r="VSM24" s="208" t="s">
        <v>535</v>
      </c>
      <c r="VSN24" s="208" t="s">
        <v>535</v>
      </c>
      <c r="VSO24" s="208" t="s">
        <v>535</v>
      </c>
      <c r="VSP24" s="208" t="s">
        <v>535</v>
      </c>
      <c r="VSQ24" s="208" t="s">
        <v>535</v>
      </c>
      <c r="VSR24" s="208" t="s">
        <v>535</v>
      </c>
      <c r="VSS24" s="208" t="s">
        <v>535</v>
      </c>
      <c r="VST24" s="208" t="s">
        <v>535</v>
      </c>
      <c r="VSU24" s="208" t="s">
        <v>535</v>
      </c>
      <c r="VSV24" s="208" t="s">
        <v>535</v>
      </c>
      <c r="VSW24" s="208" t="s">
        <v>535</v>
      </c>
      <c r="VSX24" s="208" t="s">
        <v>535</v>
      </c>
      <c r="VSY24" s="208" t="s">
        <v>535</v>
      </c>
      <c r="VSZ24" s="208" t="s">
        <v>535</v>
      </c>
      <c r="VTA24" s="208" t="s">
        <v>535</v>
      </c>
      <c r="VTB24" s="208" t="s">
        <v>535</v>
      </c>
      <c r="VTC24" s="208" t="s">
        <v>535</v>
      </c>
      <c r="VTD24" s="208" t="s">
        <v>535</v>
      </c>
      <c r="VTE24" s="208" t="s">
        <v>535</v>
      </c>
      <c r="VTF24" s="208" t="s">
        <v>535</v>
      </c>
      <c r="VTG24" s="208" t="s">
        <v>535</v>
      </c>
      <c r="VTH24" s="208" t="s">
        <v>535</v>
      </c>
      <c r="VTI24" s="208" t="s">
        <v>535</v>
      </c>
      <c r="VTJ24" s="208" t="s">
        <v>535</v>
      </c>
      <c r="VTK24" s="208" t="s">
        <v>535</v>
      </c>
      <c r="VTL24" s="208" t="s">
        <v>535</v>
      </c>
      <c r="VTM24" s="208" t="s">
        <v>535</v>
      </c>
      <c r="VTN24" s="208" t="s">
        <v>535</v>
      </c>
      <c r="VTO24" s="208" t="s">
        <v>535</v>
      </c>
      <c r="VTP24" s="208" t="s">
        <v>535</v>
      </c>
      <c r="VTQ24" s="208" t="s">
        <v>535</v>
      </c>
      <c r="VTR24" s="208" t="s">
        <v>535</v>
      </c>
      <c r="VTS24" s="208" t="s">
        <v>535</v>
      </c>
      <c r="VTT24" s="208" t="s">
        <v>535</v>
      </c>
      <c r="VTU24" s="208" t="s">
        <v>535</v>
      </c>
      <c r="VTV24" s="208" t="s">
        <v>535</v>
      </c>
      <c r="VTW24" s="208" t="s">
        <v>535</v>
      </c>
      <c r="VTX24" s="208" t="s">
        <v>535</v>
      </c>
      <c r="VTY24" s="208" t="s">
        <v>535</v>
      </c>
      <c r="VTZ24" s="208" t="s">
        <v>535</v>
      </c>
      <c r="VUA24" s="208" t="s">
        <v>535</v>
      </c>
      <c r="VUB24" s="208" t="s">
        <v>535</v>
      </c>
      <c r="VUC24" s="208" t="s">
        <v>535</v>
      </c>
      <c r="VUD24" s="208" t="s">
        <v>535</v>
      </c>
      <c r="VUE24" s="208" t="s">
        <v>535</v>
      </c>
      <c r="VUF24" s="208" t="s">
        <v>535</v>
      </c>
      <c r="VUG24" s="208" t="s">
        <v>535</v>
      </c>
      <c r="VUH24" s="208" t="s">
        <v>535</v>
      </c>
      <c r="VUI24" s="208" t="s">
        <v>535</v>
      </c>
      <c r="VUJ24" s="208" t="s">
        <v>535</v>
      </c>
      <c r="VUK24" s="208" t="s">
        <v>535</v>
      </c>
      <c r="VUL24" s="208" t="s">
        <v>535</v>
      </c>
      <c r="VUM24" s="208" t="s">
        <v>535</v>
      </c>
      <c r="VUN24" s="208" t="s">
        <v>535</v>
      </c>
      <c r="VUO24" s="208" t="s">
        <v>535</v>
      </c>
      <c r="VUP24" s="208" t="s">
        <v>535</v>
      </c>
      <c r="VUQ24" s="208" t="s">
        <v>535</v>
      </c>
      <c r="VUR24" s="208" t="s">
        <v>535</v>
      </c>
      <c r="VUS24" s="208" t="s">
        <v>535</v>
      </c>
      <c r="VUT24" s="208" t="s">
        <v>535</v>
      </c>
      <c r="VUU24" s="208" t="s">
        <v>535</v>
      </c>
      <c r="VUV24" s="208" t="s">
        <v>535</v>
      </c>
      <c r="VUW24" s="208" t="s">
        <v>535</v>
      </c>
      <c r="VUX24" s="208" t="s">
        <v>535</v>
      </c>
      <c r="VUY24" s="208" t="s">
        <v>535</v>
      </c>
      <c r="VUZ24" s="208" t="s">
        <v>535</v>
      </c>
      <c r="VVA24" s="208" t="s">
        <v>535</v>
      </c>
      <c r="VVB24" s="208" t="s">
        <v>535</v>
      </c>
      <c r="VVC24" s="208" t="s">
        <v>535</v>
      </c>
      <c r="VVD24" s="208" t="s">
        <v>535</v>
      </c>
      <c r="VVE24" s="208" t="s">
        <v>535</v>
      </c>
      <c r="VVF24" s="208" t="s">
        <v>535</v>
      </c>
      <c r="VVG24" s="208" t="s">
        <v>535</v>
      </c>
      <c r="VVH24" s="208" t="s">
        <v>535</v>
      </c>
      <c r="VVI24" s="208" t="s">
        <v>535</v>
      </c>
      <c r="VVJ24" s="208" t="s">
        <v>535</v>
      </c>
      <c r="VVK24" s="208" t="s">
        <v>535</v>
      </c>
      <c r="VVL24" s="208" t="s">
        <v>535</v>
      </c>
      <c r="VVM24" s="208" t="s">
        <v>535</v>
      </c>
      <c r="VVN24" s="208" t="s">
        <v>535</v>
      </c>
      <c r="VVO24" s="208" t="s">
        <v>535</v>
      </c>
      <c r="VVP24" s="208" t="s">
        <v>535</v>
      </c>
      <c r="VVQ24" s="208" t="s">
        <v>535</v>
      </c>
      <c r="VVR24" s="208" t="s">
        <v>535</v>
      </c>
      <c r="VVS24" s="208" t="s">
        <v>535</v>
      </c>
      <c r="VVT24" s="208" t="s">
        <v>535</v>
      </c>
      <c r="VVU24" s="208" t="s">
        <v>535</v>
      </c>
      <c r="VVV24" s="208" t="s">
        <v>535</v>
      </c>
      <c r="VVW24" s="208" t="s">
        <v>535</v>
      </c>
      <c r="VVX24" s="208" t="s">
        <v>535</v>
      </c>
      <c r="VVY24" s="208" t="s">
        <v>535</v>
      </c>
      <c r="VVZ24" s="208" t="s">
        <v>535</v>
      </c>
      <c r="VWA24" s="208" t="s">
        <v>535</v>
      </c>
      <c r="VWB24" s="208" t="s">
        <v>535</v>
      </c>
      <c r="VWC24" s="208" t="s">
        <v>535</v>
      </c>
      <c r="VWD24" s="208" t="s">
        <v>535</v>
      </c>
      <c r="VWE24" s="208" t="s">
        <v>535</v>
      </c>
      <c r="VWF24" s="208" t="s">
        <v>535</v>
      </c>
      <c r="VWG24" s="208" t="s">
        <v>535</v>
      </c>
      <c r="VWH24" s="208" t="s">
        <v>535</v>
      </c>
      <c r="VWI24" s="208" t="s">
        <v>535</v>
      </c>
      <c r="VWJ24" s="208" t="s">
        <v>535</v>
      </c>
      <c r="VWK24" s="208" t="s">
        <v>535</v>
      </c>
      <c r="VWL24" s="208" t="s">
        <v>535</v>
      </c>
      <c r="VWM24" s="208" t="s">
        <v>535</v>
      </c>
      <c r="VWN24" s="208" t="s">
        <v>535</v>
      </c>
      <c r="VWO24" s="208" t="s">
        <v>535</v>
      </c>
      <c r="VWP24" s="208" t="s">
        <v>535</v>
      </c>
      <c r="VWQ24" s="208" t="s">
        <v>535</v>
      </c>
      <c r="VWR24" s="208" t="s">
        <v>535</v>
      </c>
      <c r="VWS24" s="208" t="s">
        <v>535</v>
      </c>
      <c r="VWT24" s="208" t="s">
        <v>535</v>
      </c>
      <c r="VWU24" s="208" t="s">
        <v>535</v>
      </c>
      <c r="VWV24" s="208" t="s">
        <v>535</v>
      </c>
      <c r="VWW24" s="208" t="s">
        <v>535</v>
      </c>
      <c r="VWX24" s="208" t="s">
        <v>535</v>
      </c>
      <c r="VWY24" s="208" t="s">
        <v>535</v>
      </c>
      <c r="VWZ24" s="208" t="s">
        <v>535</v>
      </c>
      <c r="VXA24" s="208" t="s">
        <v>535</v>
      </c>
      <c r="VXB24" s="208" t="s">
        <v>535</v>
      </c>
      <c r="VXC24" s="208" t="s">
        <v>535</v>
      </c>
      <c r="VXD24" s="208" t="s">
        <v>535</v>
      </c>
      <c r="VXE24" s="208" t="s">
        <v>535</v>
      </c>
      <c r="VXF24" s="208" t="s">
        <v>535</v>
      </c>
      <c r="VXG24" s="208" t="s">
        <v>535</v>
      </c>
      <c r="VXH24" s="208" t="s">
        <v>535</v>
      </c>
      <c r="VXI24" s="208" t="s">
        <v>535</v>
      </c>
      <c r="VXJ24" s="208" t="s">
        <v>535</v>
      </c>
      <c r="VXK24" s="208" t="s">
        <v>535</v>
      </c>
      <c r="VXL24" s="208" t="s">
        <v>535</v>
      </c>
      <c r="VXM24" s="208" t="s">
        <v>535</v>
      </c>
      <c r="VXN24" s="208" t="s">
        <v>535</v>
      </c>
      <c r="VXO24" s="208" t="s">
        <v>535</v>
      </c>
      <c r="VXP24" s="208" t="s">
        <v>535</v>
      </c>
      <c r="VXQ24" s="208" t="s">
        <v>535</v>
      </c>
      <c r="VXR24" s="208" t="s">
        <v>535</v>
      </c>
      <c r="VXS24" s="208" t="s">
        <v>535</v>
      </c>
      <c r="VXT24" s="208" t="s">
        <v>535</v>
      </c>
      <c r="VXU24" s="208" t="s">
        <v>535</v>
      </c>
      <c r="VXV24" s="208" t="s">
        <v>535</v>
      </c>
      <c r="VXW24" s="208" t="s">
        <v>535</v>
      </c>
      <c r="VXX24" s="208" t="s">
        <v>535</v>
      </c>
      <c r="VXY24" s="208" t="s">
        <v>535</v>
      </c>
      <c r="VXZ24" s="208" t="s">
        <v>535</v>
      </c>
      <c r="VYA24" s="208" t="s">
        <v>535</v>
      </c>
      <c r="VYB24" s="208" t="s">
        <v>535</v>
      </c>
      <c r="VYC24" s="208" t="s">
        <v>535</v>
      </c>
      <c r="VYD24" s="208" t="s">
        <v>535</v>
      </c>
      <c r="VYE24" s="208" t="s">
        <v>535</v>
      </c>
      <c r="VYF24" s="208" t="s">
        <v>535</v>
      </c>
      <c r="VYG24" s="208" t="s">
        <v>535</v>
      </c>
      <c r="VYH24" s="208" t="s">
        <v>535</v>
      </c>
      <c r="VYI24" s="208" t="s">
        <v>535</v>
      </c>
      <c r="VYJ24" s="208" t="s">
        <v>535</v>
      </c>
      <c r="VYK24" s="208" t="s">
        <v>535</v>
      </c>
      <c r="VYL24" s="208" t="s">
        <v>535</v>
      </c>
      <c r="VYM24" s="208" t="s">
        <v>535</v>
      </c>
      <c r="VYN24" s="208" t="s">
        <v>535</v>
      </c>
      <c r="VYO24" s="208" t="s">
        <v>535</v>
      </c>
      <c r="VYP24" s="208" t="s">
        <v>535</v>
      </c>
      <c r="VYQ24" s="208" t="s">
        <v>535</v>
      </c>
      <c r="VYR24" s="208" t="s">
        <v>535</v>
      </c>
      <c r="VYS24" s="208" t="s">
        <v>535</v>
      </c>
      <c r="VYT24" s="208" t="s">
        <v>535</v>
      </c>
      <c r="VYU24" s="208" t="s">
        <v>535</v>
      </c>
      <c r="VYV24" s="208" t="s">
        <v>535</v>
      </c>
      <c r="VYW24" s="208" t="s">
        <v>535</v>
      </c>
      <c r="VYX24" s="208" t="s">
        <v>535</v>
      </c>
      <c r="VYY24" s="208" t="s">
        <v>535</v>
      </c>
      <c r="VYZ24" s="208" t="s">
        <v>535</v>
      </c>
      <c r="VZA24" s="208" t="s">
        <v>535</v>
      </c>
      <c r="VZB24" s="208" t="s">
        <v>535</v>
      </c>
      <c r="VZC24" s="208" t="s">
        <v>535</v>
      </c>
      <c r="VZD24" s="208" t="s">
        <v>535</v>
      </c>
      <c r="VZE24" s="208" t="s">
        <v>535</v>
      </c>
      <c r="VZF24" s="208" t="s">
        <v>535</v>
      </c>
      <c r="VZG24" s="208" t="s">
        <v>535</v>
      </c>
      <c r="VZH24" s="208" t="s">
        <v>535</v>
      </c>
      <c r="VZI24" s="208" t="s">
        <v>535</v>
      </c>
      <c r="VZJ24" s="208" t="s">
        <v>535</v>
      </c>
      <c r="VZK24" s="208" t="s">
        <v>535</v>
      </c>
      <c r="VZL24" s="208" t="s">
        <v>535</v>
      </c>
      <c r="VZM24" s="208" t="s">
        <v>535</v>
      </c>
      <c r="VZN24" s="208" t="s">
        <v>535</v>
      </c>
      <c r="VZO24" s="208" t="s">
        <v>535</v>
      </c>
      <c r="VZP24" s="208" t="s">
        <v>535</v>
      </c>
      <c r="VZQ24" s="208" t="s">
        <v>535</v>
      </c>
      <c r="VZR24" s="208" t="s">
        <v>535</v>
      </c>
      <c r="VZS24" s="208" t="s">
        <v>535</v>
      </c>
      <c r="VZT24" s="208" t="s">
        <v>535</v>
      </c>
      <c r="VZU24" s="208" t="s">
        <v>535</v>
      </c>
      <c r="VZV24" s="208" t="s">
        <v>535</v>
      </c>
      <c r="VZW24" s="208" t="s">
        <v>535</v>
      </c>
      <c r="VZX24" s="208" t="s">
        <v>535</v>
      </c>
      <c r="VZY24" s="208" t="s">
        <v>535</v>
      </c>
      <c r="VZZ24" s="208" t="s">
        <v>535</v>
      </c>
      <c r="WAA24" s="208" t="s">
        <v>535</v>
      </c>
      <c r="WAB24" s="208" t="s">
        <v>535</v>
      </c>
      <c r="WAC24" s="208" t="s">
        <v>535</v>
      </c>
      <c r="WAD24" s="208" t="s">
        <v>535</v>
      </c>
      <c r="WAE24" s="208" t="s">
        <v>535</v>
      </c>
      <c r="WAF24" s="208" t="s">
        <v>535</v>
      </c>
      <c r="WAG24" s="208" t="s">
        <v>535</v>
      </c>
      <c r="WAH24" s="208" t="s">
        <v>535</v>
      </c>
      <c r="WAI24" s="208" t="s">
        <v>535</v>
      </c>
      <c r="WAJ24" s="208" t="s">
        <v>535</v>
      </c>
      <c r="WAK24" s="208" t="s">
        <v>535</v>
      </c>
      <c r="WAL24" s="208" t="s">
        <v>535</v>
      </c>
      <c r="WAM24" s="208" t="s">
        <v>535</v>
      </c>
      <c r="WAN24" s="208" t="s">
        <v>535</v>
      </c>
      <c r="WAO24" s="208" t="s">
        <v>535</v>
      </c>
      <c r="WAP24" s="208" t="s">
        <v>535</v>
      </c>
      <c r="WAQ24" s="208" t="s">
        <v>535</v>
      </c>
      <c r="WAR24" s="208" t="s">
        <v>535</v>
      </c>
      <c r="WAS24" s="208" t="s">
        <v>535</v>
      </c>
      <c r="WAT24" s="208" t="s">
        <v>535</v>
      </c>
      <c r="WAU24" s="208" t="s">
        <v>535</v>
      </c>
      <c r="WAV24" s="208" t="s">
        <v>535</v>
      </c>
      <c r="WAW24" s="208" t="s">
        <v>535</v>
      </c>
      <c r="WAX24" s="208" t="s">
        <v>535</v>
      </c>
      <c r="WAY24" s="208" t="s">
        <v>535</v>
      </c>
      <c r="WAZ24" s="208" t="s">
        <v>535</v>
      </c>
      <c r="WBA24" s="208" t="s">
        <v>535</v>
      </c>
      <c r="WBB24" s="208" t="s">
        <v>535</v>
      </c>
      <c r="WBC24" s="208" t="s">
        <v>535</v>
      </c>
      <c r="WBD24" s="208" t="s">
        <v>535</v>
      </c>
      <c r="WBE24" s="208" t="s">
        <v>535</v>
      </c>
      <c r="WBF24" s="208" t="s">
        <v>535</v>
      </c>
      <c r="WBG24" s="208" t="s">
        <v>535</v>
      </c>
      <c r="WBH24" s="208" t="s">
        <v>535</v>
      </c>
      <c r="WBI24" s="208" t="s">
        <v>535</v>
      </c>
      <c r="WBJ24" s="208" t="s">
        <v>535</v>
      </c>
      <c r="WBK24" s="208" t="s">
        <v>535</v>
      </c>
      <c r="WBL24" s="208" t="s">
        <v>535</v>
      </c>
      <c r="WBM24" s="208" t="s">
        <v>535</v>
      </c>
      <c r="WBN24" s="208" t="s">
        <v>535</v>
      </c>
      <c r="WBO24" s="208" t="s">
        <v>535</v>
      </c>
      <c r="WBP24" s="208" t="s">
        <v>535</v>
      </c>
      <c r="WBQ24" s="208" t="s">
        <v>535</v>
      </c>
      <c r="WBR24" s="208" t="s">
        <v>535</v>
      </c>
      <c r="WBS24" s="208" t="s">
        <v>535</v>
      </c>
      <c r="WBT24" s="208" t="s">
        <v>535</v>
      </c>
      <c r="WBU24" s="208" t="s">
        <v>535</v>
      </c>
      <c r="WBV24" s="208" t="s">
        <v>535</v>
      </c>
      <c r="WBW24" s="208" t="s">
        <v>535</v>
      </c>
      <c r="WBX24" s="208" t="s">
        <v>535</v>
      </c>
      <c r="WBY24" s="208" t="s">
        <v>535</v>
      </c>
      <c r="WBZ24" s="208" t="s">
        <v>535</v>
      </c>
      <c r="WCA24" s="208" t="s">
        <v>535</v>
      </c>
      <c r="WCB24" s="208" t="s">
        <v>535</v>
      </c>
      <c r="WCC24" s="208" t="s">
        <v>535</v>
      </c>
      <c r="WCD24" s="208" t="s">
        <v>535</v>
      </c>
      <c r="WCE24" s="208" t="s">
        <v>535</v>
      </c>
      <c r="WCF24" s="208" t="s">
        <v>535</v>
      </c>
      <c r="WCG24" s="208" t="s">
        <v>535</v>
      </c>
      <c r="WCH24" s="208" t="s">
        <v>535</v>
      </c>
      <c r="WCI24" s="208" t="s">
        <v>535</v>
      </c>
      <c r="WCJ24" s="208" t="s">
        <v>535</v>
      </c>
      <c r="WCK24" s="208" t="s">
        <v>535</v>
      </c>
      <c r="WCL24" s="208" t="s">
        <v>535</v>
      </c>
      <c r="WCM24" s="208" t="s">
        <v>535</v>
      </c>
      <c r="WCN24" s="208" t="s">
        <v>535</v>
      </c>
      <c r="WCO24" s="208" t="s">
        <v>535</v>
      </c>
      <c r="WCP24" s="208" t="s">
        <v>535</v>
      </c>
      <c r="WCQ24" s="208" t="s">
        <v>535</v>
      </c>
      <c r="WCR24" s="208" t="s">
        <v>535</v>
      </c>
      <c r="WCS24" s="208" t="s">
        <v>535</v>
      </c>
      <c r="WCT24" s="208" t="s">
        <v>535</v>
      </c>
      <c r="WCU24" s="208" t="s">
        <v>535</v>
      </c>
      <c r="WCV24" s="208" t="s">
        <v>535</v>
      </c>
      <c r="WCW24" s="208" t="s">
        <v>535</v>
      </c>
      <c r="WCX24" s="208" t="s">
        <v>535</v>
      </c>
      <c r="WCY24" s="208" t="s">
        <v>535</v>
      </c>
      <c r="WCZ24" s="208" t="s">
        <v>535</v>
      </c>
      <c r="WDA24" s="208" t="s">
        <v>535</v>
      </c>
      <c r="WDB24" s="208" t="s">
        <v>535</v>
      </c>
      <c r="WDC24" s="208" t="s">
        <v>535</v>
      </c>
      <c r="WDD24" s="208" t="s">
        <v>535</v>
      </c>
      <c r="WDE24" s="208" t="s">
        <v>535</v>
      </c>
      <c r="WDF24" s="208" t="s">
        <v>535</v>
      </c>
      <c r="WDG24" s="208" t="s">
        <v>535</v>
      </c>
      <c r="WDH24" s="208" t="s">
        <v>535</v>
      </c>
      <c r="WDI24" s="208" t="s">
        <v>535</v>
      </c>
      <c r="WDJ24" s="208" t="s">
        <v>535</v>
      </c>
      <c r="WDK24" s="208" t="s">
        <v>535</v>
      </c>
      <c r="WDL24" s="208" t="s">
        <v>535</v>
      </c>
      <c r="WDM24" s="208" t="s">
        <v>535</v>
      </c>
      <c r="WDN24" s="208" t="s">
        <v>535</v>
      </c>
      <c r="WDO24" s="208" t="s">
        <v>535</v>
      </c>
      <c r="WDP24" s="208" t="s">
        <v>535</v>
      </c>
      <c r="WDQ24" s="208" t="s">
        <v>535</v>
      </c>
      <c r="WDR24" s="208" t="s">
        <v>535</v>
      </c>
      <c r="WDS24" s="208" t="s">
        <v>535</v>
      </c>
      <c r="WDT24" s="208" t="s">
        <v>535</v>
      </c>
      <c r="WDU24" s="208" t="s">
        <v>535</v>
      </c>
      <c r="WDV24" s="208" t="s">
        <v>535</v>
      </c>
      <c r="WDW24" s="208" t="s">
        <v>535</v>
      </c>
      <c r="WDX24" s="208" t="s">
        <v>535</v>
      </c>
      <c r="WDY24" s="208" t="s">
        <v>535</v>
      </c>
      <c r="WDZ24" s="208" t="s">
        <v>535</v>
      </c>
      <c r="WEA24" s="208" t="s">
        <v>535</v>
      </c>
      <c r="WEB24" s="208" t="s">
        <v>535</v>
      </c>
      <c r="WEC24" s="208" t="s">
        <v>535</v>
      </c>
      <c r="WED24" s="208" t="s">
        <v>535</v>
      </c>
      <c r="WEE24" s="208" t="s">
        <v>535</v>
      </c>
      <c r="WEF24" s="208" t="s">
        <v>535</v>
      </c>
      <c r="WEG24" s="208" t="s">
        <v>535</v>
      </c>
      <c r="WEH24" s="208" t="s">
        <v>535</v>
      </c>
      <c r="WEI24" s="208" t="s">
        <v>535</v>
      </c>
      <c r="WEJ24" s="208" t="s">
        <v>535</v>
      </c>
      <c r="WEK24" s="208" t="s">
        <v>535</v>
      </c>
      <c r="WEL24" s="208" t="s">
        <v>535</v>
      </c>
      <c r="WEM24" s="208" t="s">
        <v>535</v>
      </c>
      <c r="WEN24" s="208" t="s">
        <v>535</v>
      </c>
      <c r="WEO24" s="208" t="s">
        <v>535</v>
      </c>
      <c r="WEP24" s="208" t="s">
        <v>535</v>
      </c>
      <c r="WEQ24" s="208" t="s">
        <v>535</v>
      </c>
      <c r="WER24" s="208" t="s">
        <v>535</v>
      </c>
      <c r="WES24" s="208" t="s">
        <v>535</v>
      </c>
      <c r="WET24" s="208" t="s">
        <v>535</v>
      </c>
      <c r="WEU24" s="208" t="s">
        <v>535</v>
      </c>
      <c r="WEV24" s="208" t="s">
        <v>535</v>
      </c>
      <c r="WEW24" s="208" t="s">
        <v>535</v>
      </c>
      <c r="WEX24" s="208" t="s">
        <v>535</v>
      </c>
      <c r="WEY24" s="208" t="s">
        <v>535</v>
      </c>
      <c r="WEZ24" s="208" t="s">
        <v>535</v>
      </c>
      <c r="WFA24" s="208" t="s">
        <v>535</v>
      </c>
      <c r="WFB24" s="208" t="s">
        <v>535</v>
      </c>
      <c r="WFC24" s="208" t="s">
        <v>535</v>
      </c>
      <c r="WFD24" s="208" t="s">
        <v>535</v>
      </c>
      <c r="WFE24" s="208" t="s">
        <v>535</v>
      </c>
      <c r="WFF24" s="208" t="s">
        <v>535</v>
      </c>
      <c r="WFG24" s="208" t="s">
        <v>535</v>
      </c>
      <c r="WFH24" s="208" t="s">
        <v>535</v>
      </c>
      <c r="WFI24" s="208" t="s">
        <v>535</v>
      </c>
      <c r="WFJ24" s="208" t="s">
        <v>535</v>
      </c>
      <c r="WFK24" s="208" t="s">
        <v>535</v>
      </c>
      <c r="WFL24" s="208" t="s">
        <v>535</v>
      </c>
      <c r="WFM24" s="208" t="s">
        <v>535</v>
      </c>
      <c r="WFN24" s="208" t="s">
        <v>535</v>
      </c>
      <c r="WFO24" s="208" t="s">
        <v>535</v>
      </c>
      <c r="WFP24" s="208" t="s">
        <v>535</v>
      </c>
      <c r="WFQ24" s="208" t="s">
        <v>535</v>
      </c>
      <c r="WFR24" s="208" t="s">
        <v>535</v>
      </c>
      <c r="WFS24" s="208" t="s">
        <v>535</v>
      </c>
      <c r="WFT24" s="208" t="s">
        <v>535</v>
      </c>
      <c r="WFU24" s="208" t="s">
        <v>535</v>
      </c>
      <c r="WFV24" s="208" t="s">
        <v>535</v>
      </c>
      <c r="WFW24" s="208" t="s">
        <v>535</v>
      </c>
      <c r="WFX24" s="208" t="s">
        <v>535</v>
      </c>
      <c r="WFY24" s="208" t="s">
        <v>535</v>
      </c>
      <c r="WFZ24" s="208" t="s">
        <v>535</v>
      </c>
      <c r="WGA24" s="208" t="s">
        <v>535</v>
      </c>
      <c r="WGB24" s="208" t="s">
        <v>535</v>
      </c>
      <c r="WGC24" s="208" t="s">
        <v>535</v>
      </c>
      <c r="WGD24" s="208" t="s">
        <v>535</v>
      </c>
      <c r="WGE24" s="208" t="s">
        <v>535</v>
      </c>
      <c r="WGF24" s="208" t="s">
        <v>535</v>
      </c>
      <c r="WGG24" s="208" t="s">
        <v>535</v>
      </c>
      <c r="WGH24" s="208" t="s">
        <v>535</v>
      </c>
      <c r="WGI24" s="208" t="s">
        <v>535</v>
      </c>
      <c r="WGJ24" s="208" t="s">
        <v>535</v>
      </c>
      <c r="WGK24" s="208" t="s">
        <v>535</v>
      </c>
      <c r="WGL24" s="208" t="s">
        <v>535</v>
      </c>
      <c r="WGM24" s="208" t="s">
        <v>535</v>
      </c>
      <c r="WGN24" s="208" t="s">
        <v>535</v>
      </c>
      <c r="WGO24" s="208" t="s">
        <v>535</v>
      </c>
      <c r="WGP24" s="208" t="s">
        <v>535</v>
      </c>
      <c r="WGQ24" s="208" t="s">
        <v>535</v>
      </c>
      <c r="WGR24" s="208" t="s">
        <v>535</v>
      </c>
      <c r="WGS24" s="208" t="s">
        <v>535</v>
      </c>
      <c r="WGT24" s="208" t="s">
        <v>535</v>
      </c>
      <c r="WGU24" s="208" t="s">
        <v>535</v>
      </c>
      <c r="WGV24" s="208" t="s">
        <v>535</v>
      </c>
      <c r="WGW24" s="208" t="s">
        <v>535</v>
      </c>
      <c r="WGX24" s="208" t="s">
        <v>535</v>
      </c>
      <c r="WGY24" s="208" t="s">
        <v>535</v>
      </c>
      <c r="WGZ24" s="208" t="s">
        <v>535</v>
      </c>
      <c r="WHA24" s="208" t="s">
        <v>535</v>
      </c>
      <c r="WHB24" s="208" t="s">
        <v>535</v>
      </c>
      <c r="WHC24" s="208" t="s">
        <v>535</v>
      </c>
      <c r="WHD24" s="208" t="s">
        <v>535</v>
      </c>
      <c r="WHE24" s="208" t="s">
        <v>535</v>
      </c>
      <c r="WHF24" s="208" t="s">
        <v>535</v>
      </c>
      <c r="WHG24" s="208" t="s">
        <v>535</v>
      </c>
      <c r="WHH24" s="208" t="s">
        <v>535</v>
      </c>
      <c r="WHI24" s="208" t="s">
        <v>535</v>
      </c>
      <c r="WHJ24" s="208" t="s">
        <v>535</v>
      </c>
      <c r="WHK24" s="208" t="s">
        <v>535</v>
      </c>
      <c r="WHL24" s="208" t="s">
        <v>535</v>
      </c>
      <c r="WHM24" s="208" t="s">
        <v>535</v>
      </c>
      <c r="WHN24" s="208" t="s">
        <v>535</v>
      </c>
      <c r="WHO24" s="208" t="s">
        <v>535</v>
      </c>
      <c r="WHP24" s="208" t="s">
        <v>535</v>
      </c>
      <c r="WHQ24" s="208" t="s">
        <v>535</v>
      </c>
      <c r="WHR24" s="208" t="s">
        <v>535</v>
      </c>
      <c r="WHS24" s="208" t="s">
        <v>535</v>
      </c>
      <c r="WHT24" s="208" t="s">
        <v>535</v>
      </c>
      <c r="WHU24" s="208" t="s">
        <v>535</v>
      </c>
      <c r="WHV24" s="208" t="s">
        <v>535</v>
      </c>
      <c r="WHW24" s="208" t="s">
        <v>535</v>
      </c>
      <c r="WHX24" s="208" t="s">
        <v>535</v>
      </c>
      <c r="WHY24" s="208" t="s">
        <v>535</v>
      </c>
      <c r="WHZ24" s="208" t="s">
        <v>535</v>
      </c>
      <c r="WIA24" s="208" t="s">
        <v>535</v>
      </c>
      <c r="WIB24" s="208" t="s">
        <v>535</v>
      </c>
      <c r="WIC24" s="208" t="s">
        <v>535</v>
      </c>
      <c r="WID24" s="208" t="s">
        <v>535</v>
      </c>
      <c r="WIE24" s="208" t="s">
        <v>535</v>
      </c>
      <c r="WIF24" s="208" t="s">
        <v>535</v>
      </c>
      <c r="WIG24" s="208" t="s">
        <v>535</v>
      </c>
      <c r="WIH24" s="208" t="s">
        <v>535</v>
      </c>
      <c r="WII24" s="208" t="s">
        <v>535</v>
      </c>
      <c r="WIJ24" s="208" t="s">
        <v>535</v>
      </c>
      <c r="WIK24" s="208" t="s">
        <v>535</v>
      </c>
      <c r="WIL24" s="208" t="s">
        <v>535</v>
      </c>
      <c r="WIM24" s="208" t="s">
        <v>535</v>
      </c>
      <c r="WIN24" s="208" t="s">
        <v>535</v>
      </c>
      <c r="WIO24" s="208" t="s">
        <v>535</v>
      </c>
      <c r="WIP24" s="208" t="s">
        <v>535</v>
      </c>
      <c r="WIQ24" s="208" t="s">
        <v>535</v>
      </c>
      <c r="WIR24" s="208" t="s">
        <v>535</v>
      </c>
      <c r="WIS24" s="208" t="s">
        <v>535</v>
      </c>
      <c r="WIT24" s="208" t="s">
        <v>535</v>
      </c>
      <c r="WIU24" s="208" t="s">
        <v>535</v>
      </c>
      <c r="WIV24" s="208" t="s">
        <v>535</v>
      </c>
      <c r="WIW24" s="208" t="s">
        <v>535</v>
      </c>
      <c r="WIX24" s="208" t="s">
        <v>535</v>
      </c>
      <c r="WIY24" s="208" t="s">
        <v>535</v>
      </c>
      <c r="WIZ24" s="208" t="s">
        <v>535</v>
      </c>
      <c r="WJA24" s="208" t="s">
        <v>535</v>
      </c>
      <c r="WJB24" s="208" t="s">
        <v>535</v>
      </c>
      <c r="WJC24" s="208" t="s">
        <v>535</v>
      </c>
      <c r="WJD24" s="208" t="s">
        <v>535</v>
      </c>
      <c r="WJE24" s="208" t="s">
        <v>535</v>
      </c>
      <c r="WJF24" s="208" t="s">
        <v>535</v>
      </c>
      <c r="WJG24" s="208" t="s">
        <v>535</v>
      </c>
      <c r="WJH24" s="208" t="s">
        <v>535</v>
      </c>
      <c r="WJI24" s="208" t="s">
        <v>535</v>
      </c>
      <c r="WJJ24" s="208" t="s">
        <v>535</v>
      </c>
      <c r="WJK24" s="208" t="s">
        <v>535</v>
      </c>
      <c r="WJL24" s="208" t="s">
        <v>535</v>
      </c>
      <c r="WJM24" s="208" t="s">
        <v>535</v>
      </c>
      <c r="WJN24" s="208" t="s">
        <v>535</v>
      </c>
      <c r="WJO24" s="208" t="s">
        <v>535</v>
      </c>
      <c r="WJP24" s="208" t="s">
        <v>535</v>
      </c>
      <c r="WJQ24" s="208" t="s">
        <v>535</v>
      </c>
      <c r="WJR24" s="208" t="s">
        <v>535</v>
      </c>
      <c r="WJS24" s="208" t="s">
        <v>535</v>
      </c>
      <c r="WJT24" s="208" t="s">
        <v>535</v>
      </c>
      <c r="WJU24" s="208" t="s">
        <v>535</v>
      </c>
      <c r="WJV24" s="208" t="s">
        <v>535</v>
      </c>
      <c r="WJW24" s="208" t="s">
        <v>535</v>
      </c>
      <c r="WJX24" s="208" t="s">
        <v>535</v>
      </c>
      <c r="WJY24" s="208" t="s">
        <v>535</v>
      </c>
      <c r="WJZ24" s="208" t="s">
        <v>535</v>
      </c>
      <c r="WKA24" s="208" t="s">
        <v>535</v>
      </c>
      <c r="WKB24" s="208" t="s">
        <v>535</v>
      </c>
      <c r="WKC24" s="208" t="s">
        <v>535</v>
      </c>
      <c r="WKD24" s="208" t="s">
        <v>535</v>
      </c>
      <c r="WKE24" s="208" t="s">
        <v>535</v>
      </c>
      <c r="WKF24" s="208" t="s">
        <v>535</v>
      </c>
      <c r="WKG24" s="208" t="s">
        <v>535</v>
      </c>
      <c r="WKH24" s="208" t="s">
        <v>535</v>
      </c>
      <c r="WKI24" s="208" t="s">
        <v>535</v>
      </c>
      <c r="WKJ24" s="208" t="s">
        <v>535</v>
      </c>
      <c r="WKK24" s="208" t="s">
        <v>535</v>
      </c>
      <c r="WKL24" s="208" t="s">
        <v>535</v>
      </c>
      <c r="WKM24" s="208" t="s">
        <v>535</v>
      </c>
      <c r="WKN24" s="208" t="s">
        <v>535</v>
      </c>
      <c r="WKO24" s="208" t="s">
        <v>535</v>
      </c>
      <c r="WKP24" s="208" t="s">
        <v>535</v>
      </c>
      <c r="WKQ24" s="208" t="s">
        <v>535</v>
      </c>
      <c r="WKR24" s="208" t="s">
        <v>535</v>
      </c>
      <c r="WKS24" s="208" t="s">
        <v>535</v>
      </c>
      <c r="WKT24" s="208" t="s">
        <v>535</v>
      </c>
      <c r="WKU24" s="208" t="s">
        <v>535</v>
      </c>
      <c r="WKV24" s="208" t="s">
        <v>535</v>
      </c>
      <c r="WKW24" s="208" t="s">
        <v>535</v>
      </c>
      <c r="WKX24" s="208" t="s">
        <v>535</v>
      </c>
      <c r="WKY24" s="208" t="s">
        <v>535</v>
      </c>
      <c r="WKZ24" s="208" t="s">
        <v>535</v>
      </c>
      <c r="WLA24" s="208" t="s">
        <v>535</v>
      </c>
      <c r="WLB24" s="208" t="s">
        <v>535</v>
      </c>
      <c r="WLC24" s="208" t="s">
        <v>535</v>
      </c>
      <c r="WLD24" s="208" t="s">
        <v>535</v>
      </c>
      <c r="WLE24" s="208" t="s">
        <v>535</v>
      </c>
      <c r="WLF24" s="208" t="s">
        <v>535</v>
      </c>
      <c r="WLG24" s="208" t="s">
        <v>535</v>
      </c>
      <c r="WLH24" s="208" t="s">
        <v>535</v>
      </c>
      <c r="WLI24" s="208" t="s">
        <v>535</v>
      </c>
      <c r="WLJ24" s="208" t="s">
        <v>535</v>
      </c>
      <c r="WLK24" s="208" t="s">
        <v>535</v>
      </c>
      <c r="WLL24" s="208" t="s">
        <v>535</v>
      </c>
      <c r="WLM24" s="208" t="s">
        <v>535</v>
      </c>
      <c r="WLN24" s="208" t="s">
        <v>535</v>
      </c>
      <c r="WLO24" s="208" t="s">
        <v>535</v>
      </c>
      <c r="WLP24" s="208" t="s">
        <v>535</v>
      </c>
      <c r="WLQ24" s="208" t="s">
        <v>535</v>
      </c>
      <c r="WLR24" s="208" t="s">
        <v>535</v>
      </c>
      <c r="WLS24" s="208" t="s">
        <v>535</v>
      </c>
      <c r="WLT24" s="208" t="s">
        <v>535</v>
      </c>
      <c r="WLU24" s="208" t="s">
        <v>535</v>
      </c>
      <c r="WLV24" s="208" t="s">
        <v>535</v>
      </c>
      <c r="WLW24" s="208" t="s">
        <v>535</v>
      </c>
      <c r="WLX24" s="208" t="s">
        <v>535</v>
      </c>
      <c r="WLY24" s="208" t="s">
        <v>535</v>
      </c>
      <c r="WLZ24" s="208" t="s">
        <v>535</v>
      </c>
      <c r="WMA24" s="208" t="s">
        <v>535</v>
      </c>
      <c r="WMB24" s="208" t="s">
        <v>535</v>
      </c>
      <c r="WMC24" s="208" t="s">
        <v>535</v>
      </c>
      <c r="WMD24" s="208" t="s">
        <v>535</v>
      </c>
      <c r="WME24" s="208" t="s">
        <v>535</v>
      </c>
      <c r="WMF24" s="208" t="s">
        <v>535</v>
      </c>
      <c r="WMG24" s="208" t="s">
        <v>535</v>
      </c>
      <c r="WMH24" s="208" t="s">
        <v>535</v>
      </c>
      <c r="WMI24" s="208" t="s">
        <v>535</v>
      </c>
      <c r="WMJ24" s="208" t="s">
        <v>535</v>
      </c>
      <c r="WMK24" s="208" t="s">
        <v>535</v>
      </c>
      <c r="WML24" s="208" t="s">
        <v>535</v>
      </c>
      <c r="WMM24" s="208" t="s">
        <v>535</v>
      </c>
      <c r="WMN24" s="208" t="s">
        <v>535</v>
      </c>
      <c r="WMO24" s="208" t="s">
        <v>535</v>
      </c>
      <c r="WMP24" s="208" t="s">
        <v>535</v>
      </c>
      <c r="WMQ24" s="208" t="s">
        <v>535</v>
      </c>
      <c r="WMR24" s="208" t="s">
        <v>535</v>
      </c>
      <c r="WMS24" s="208" t="s">
        <v>535</v>
      </c>
      <c r="WMT24" s="208" t="s">
        <v>535</v>
      </c>
      <c r="WMU24" s="208" t="s">
        <v>535</v>
      </c>
      <c r="WMV24" s="208" t="s">
        <v>535</v>
      </c>
      <c r="WMW24" s="208" t="s">
        <v>535</v>
      </c>
      <c r="WMX24" s="208" t="s">
        <v>535</v>
      </c>
      <c r="WMY24" s="208" t="s">
        <v>535</v>
      </c>
      <c r="WMZ24" s="208" t="s">
        <v>535</v>
      </c>
      <c r="WNA24" s="208" t="s">
        <v>535</v>
      </c>
      <c r="WNB24" s="208" t="s">
        <v>535</v>
      </c>
      <c r="WNC24" s="208" t="s">
        <v>535</v>
      </c>
      <c r="WND24" s="208" t="s">
        <v>535</v>
      </c>
      <c r="WNE24" s="208" t="s">
        <v>535</v>
      </c>
      <c r="WNF24" s="208" t="s">
        <v>535</v>
      </c>
      <c r="WNG24" s="208" t="s">
        <v>535</v>
      </c>
      <c r="WNH24" s="208" t="s">
        <v>535</v>
      </c>
      <c r="WNI24" s="208" t="s">
        <v>535</v>
      </c>
      <c r="WNJ24" s="208" t="s">
        <v>535</v>
      </c>
      <c r="WNK24" s="208" t="s">
        <v>535</v>
      </c>
      <c r="WNL24" s="208" t="s">
        <v>535</v>
      </c>
      <c r="WNM24" s="208" t="s">
        <v>535</v>
      </c>
      <c r="WNN24" s="208" t="s">
        <v>535</v>
      </c>
      <c r="WNO24" s="208" t="s">
        <v>535</v>
      </c>
      <c r="WNP24" s="208" t="s">
        <v>535</v>
      </c>
      <c r="WNQ24" s="208" t="s">
        <v>535</v>
      </c>
      <c r="WNR24" s="208" t="s">
        <v>535</v>
      </c>
      <c r="WNS24" s="208" t="s">
        <v>535</v>
      </c>
      <c r="WNT24" s="208" t="s">
        <v>535</v>
      </c>
      <c r="WNU24" s="208" t="s">
        <v>535</v>
      </c>
      <c r="WNV24" s="208" t="s">
        <v>535</v>
      </c>
      <c r="WNW24" s="208" t="s">
        <v>535</v>
      </c>
      <c r="WNX24" s="208" t="s">
        <v>535</v>
      </c>
      <c r="WNY24" s="208" t="s">
        <v>535</v>
      </c>
      <c r="WNZ24" s="208" t="s">
        <v>535</v>
      </c>
      <c r="WOA24" s="208" t="s">
        <v>535</v>
      </c>
      <c r="WOB24" s="208" t="s">
        <v>535</v>
      </c>
      <c r="WOC24" s="208" t="s">
        <v>535</v>
      </c>
      <c r="WOD24" s="208" t="s">
        <v>535</v>
      </c>
      <c r="WOE24" s="208" t="s">
        <v>535</v>
      </c>
      <c r="WOF24" s="208" t="s">
        <v>535</v>
      </c>
      <c r="WOG24" s="208" t="s">
        <v>535</v>
      </c>
      <c r="WOH24" s="208" t="s">
        <v>535</v>
      </c>
      <c r="WOI24" s="208" t="s">
        <v>535</v>
      </c>
      <c r="WOJ24" s="208" t="s">
        <v>535</v>
      </c>
      <c r="WOK24" s="208" t="s">
        <v>535</v>
      </c>
      <c r="WOL24" s="208" t="s">
        <v>535</v>
      </c>
      <c r="WOM24" s="208" t="s">
        <v>535</v>
      </c>
      <c r="WON24" s="208" t="s">
        <v>535</v>
      </c>
      <c r="WOO24" s="208" t="s">
        <v>535</v>
      </c>
      <c r="WOP24" s="208" t="s">
        <v>535</v>
      </c>
      <c r="WOQ24" s="208" t="s">
        <v>535</v>
      </c>
      <c r="WOR24" s="208" t="s">
        <v>535</v>
      </c>
      <c r="WOS24" s="208" t="s">
        <v>535</v>
      </c>
      <c r="WOT24" s="208" t="s">
        <v>535</v>
      </c>
      <c r="WOU24" s="208" t="s">
        <v>535</v>
      </c>
      <c r="WOV24" s="208" t="s">
        <v>535</v>
      </c>
      <c r="WOW24" s="208" t="s">
        <v>535</v>
      </c>
      <c r="WOX24" s="208" t="s">
        <v>535</v>
      </c>
      <c r="WOY24" s="208" t="s">
        <v>535</v>
      </c>
      <c r="WOZ24" s="208" t="s">
        <v>535</v>
      </c>
      <c r="WPA24" s="208" t="s">
        <v>535</v>
      </c>
      <c r="WPB24" s="208" t="s">
        <v>535</v>
      </c>
      <c r="WPC24" s="208" t="s">
        <v>535</v>
      </c>
      <c r="WPD24" s="208" t="s">
        <v>535</v>
      </c>
      <c r="WPE24" s="208" t="s">
        <v>535</v>
      </c>
      <c r="WPF24" s="208" t="s">
        <v>535</v>
      </c>
      <c r="WPG24" s="208" t="s">
        <v>535</v>
      </c>
      <c r="WPH24" s="208" t="s">
        <v>535</v>
      </c>
      <c r="WPI24" s="208" t="s">
        <v>535</v>
      </c>
      <c r="WPJ24" s="208" t="s">
        <v>535</v>
      </c>
      <c r="WPK24" s="208" t="s">
        <v>535</v>
      </c>
      <c r="WPL24" s="208" t="s">
        <v>535</v>
      </c>
      <c r="WPM24" s="208" t="s">
        <v>535</v>
      </c>
      <c r="WPN24" s="208" t="s">
        <v>535</v>
      </c>
      <c r="WPO24" s="208" t="s">
        <v>535</v>
      </c>
      <c r="WPP24" s="208" t="s">
        <v>535</v>
      </c>
      <c r="WPQ24" s="208" t="s">
        <v>535</v>
      </c>
      <c r="WPR24" s="208" t="s">
        <v>535</v>
      </c>
      <c r="WPS24" s="208" t="s">
        <v>535</v>
      </c>
      <c r="WPT24" s="208" t="s">
        <v>535</v>
      </c>
      <c r="WPU24" s="208" t="s">
        <v>535</v>
      </c>
      <c r="WPV24" s="208" t="s">
        <v>535</v>
      </c>
      <c r="WPW24" s="208" t="s">
        <v>535</v>
      </c>
      <c r="WPX24" s="208" t="s">
        <v>535</v>
      </c>
      <c r="WPY24" s="208" t="s">
        <v>535</v>
      </c>
      <c r="WPZ24" s="208" t="s">
        <v>535</v>
      </c>
      <c r="WQA24" s="208" t="s">
        <v>535</v>
      </c>
      <c r="WQB24" s="208" t="s">
        <v>535</v>
      </c>
      <c r="WQC24" s="208" t="s">
        <v>535</v>
      </c>
      <c r="WQD24" s="208" t="s">
        <v>535</v>
      </c>
      <c r="WQE24" s="208" t="s">
        <v>535</v>
      </c>
      <c r="WQF24" s="208" t="s">
        <v>535</v>
      </c>
      <c r="WQG24" s="208" t="s">
        <v>535</v>
      </c>
      <c r="WQH24" s="208" t="s">
        <v>535</v>
      </c>
      <c r="WQI24" s="208" t="s">
        <v>535</v>
      </c>
      <c r="WQJ24" s="208" t="s">
        <v>535</v>
      </c>
      <c r="WQK24" s="208" t="s">
        <v>535</v>
      </c>
      <c r="WQL24" s="208" t="s">
        <v>535</v>
      </c>
      <c r="WQM24" s="208" t="s">
        <v>535</v>
      </c>
      <c r="WQN24" s="208" t="s">
        <v>535</v>
      </c>
      <c r="WQO24" s="208" t="s">
        <v>535</v>
      </c>
      <c r="WQP24" s="208" t="s">
        <v>535</v>
      </c>
      <c r="WQQ24" s="208" t="s">
        <v>535</v>
      </c>
      <c r="WQR24" s="208" t="s">
        <v>535</v>
      </c>
      <c r="WQS24" s="208" t="s">
        <v>535</v>
      </c>
      <c r="WQT24" s="208" t="s">
        <v>535</v>
      </c>
      <c r="WQU24" s="208" t="s">
        <v>535</v>
      </c>
      <c r="WQV24" s="208" t="s">
        <v>535</v>
      </c>
      <c r="WQW24" s="208" t="s">
        <v>535</v>
      </c>
      <c r="WQX24" s="208" t="s">
        <v>535</v>
      </c>
      <c r="WQY24" s="208" t="s">
        <v>535</v>
      </c>
      <c r="WQZ24" s="208" t="s">
        <v>535</v>
      </c>
      <c r="WRA24" s="208" t="s">
        <v>535</v>
      </c>
      <c r="WRB24" s="208" t="s">
        <v>535</v>
      </c>
      <c r="WRC24" s="208" t="s">
        <v>535</v>
      </c>
      <c r="WRD24" s="208" t="s">
        <v>535</v>
      </c>
      <c r="WRE24" s="208" t="s">
        <v>535</v>
      </c>
      <c r="WRF24" s="208" t="s">
        <v>535</v>
      </c>
      <c r="WRG24" s="208" t="s">
        <v>535</v>
      </c>
      <c r="WRH24" s="208" t="s">
        <v>535</v>
      </c>
      <c r="WRI24" s="208" t="s">
        <v>535</v>
      </c>
      <c r="WRJ24" s="208" t="s">
        <v>535</v>
      </c>
      <c r="WRK24" s="208" t="s">
        <v>535</v>
      </c>
      <c r="WRL24" s="208" t="s">
        <v>535</v>
      </c>
      <c r="WRM24" s="208" t="s">
        <v>535</v>
      </c>
      <c r="WRN24" s="208" t="s">
        <v>535</v>
      </c>
      <c r="WRO24" s="208" t="s">
        <v>535</v>
      </c>
      <c r="WRP24" s="208" t="s">
        <v>535</v>
      </c>
      <c r="WRQ24" s="208" t="s">
        <v>535</v>
      </c>
      <c r="WRR24" s="208" t="s">
        <v>535</v>
      </c>
      <c r="WRS24" s="208" t="s">
        <v>535</v>
      </c>
      <c r="WRT24" s="208" t="s">
        <v>535</v>
      </c>
      <c r="WRU24" s="208" t="s">
        <v>535</v>
      </c>
      <c r="WRV24" s="208" t="s">
        <v>535</v>
      </c>
      <c r="WRW24" s="208" t="s">
        <v>535</v>
      </c>
      <c r="WRX24" s="208" t="s">
        <v>535</v>
      </c>
      <c r="WRY24" s="208" t="s">
        <v>535</v>
      </c>
      <c r="WRZ24" s="208" t="s">
        <v>535</v>
      </c>
      <c r="WSA24" s="208" t="s">
        <v>535</v>
      </c>
      <c r="WSB24" s="208" t="s">
        <v>535</v>
      </c>
      <c r="WSC24" s="208" t="s">
        <v>535</v>
      </c>
      <c r="WSD24" s="208" t="s">
        <v>535</v>
      </c>
      <c r="WSE24" s="208" t="s">
        <v>535</v>
      </c>
      <c r="WSF24" s="208" t="s">
        <v>535</v>
      </c>
      <c r="WSG24" s="208" t="s">
        <v>535</v>
      </c>
      <c r="WSH24" s="208" t="s">
        <v>535</v>
      </c>
      <c r="WSI24" s="208" t="s">
        <v>535</v>
      </c>
      <c r="WSJ24" s="208" t="s">
        <v>535</v>
      </c>
      <c r="WSK24" s="208" t="s">
        <v>535</v>
      </c>
      <c r="WSL24" s="208" t="s">
        <v>535</v>
      </c>
      <c r="WSM24" s="208" t="s">
        <v>535</v>
      </c>
      <c r="WSN24" s="208" t="s">
        <v>535</v>
      </c>
      <c r="WSO24" s="208" t="s">
        <v>535</v>
      </c>
      <c r="WSP24" s="208" t="s">
        <v>535</v>
      </c>
      <c r="WSQ24" s="208" t="s">
        <v>535</v>
      </c>
      <c r="WSR24" s="208" t="s">
        <v>535</v>
      </c>
      <c r="WSS24" s="208" t="s">
        <v>535</v>
      </c>
      <c r="WST24" s="208" t="s">
        <v>535</v>
      </c>
      <c r="WSU24" s="208" t="s">
        <v>535</v>
      </c>
      <c r="WSV24" s="208" t="s">
        <v>535</v>
      </c>
      <c r="WSW24" s="208" t="s">
        <v>535</v>
      </c>
      <c r="WSX24" s="208" t="s">
        <v>535</v>
      </c>
      <c r="WSY24" s="208" t="s">
        <v>535</v>
      </c>
      <c r="WSZ24" s="208" t="s">
        <v>535</v>
      </c>
      <c r="WTA24" s="208" t="s">
        <v>535</v>
      </c>
      <c r="WTB24" s="208" t="s">
        <v>535</v>
      </c>
      <c r="WTC24" s="208" t="s">
        <v>535</v>
      </c>
      <c r="WTD24" s="208" t="s">
        <v>535</v>
      </c>
      <c r="WTE24" s="208" t="s">
        <v>535</v>
      </c>
      <c r="WTF24" s="208" t="s">
        <v>535</v>
      </c>
      <c r="WTG24" s="208" t="s">
        <v>535</v>
      </c>
      <c r="WTH24" s="208" t="s">
        <v>535</v>
      </c>
      <c r="WTI24" s="208" t="s">
        <v>535</v>
      </c>
      <c r="WTJ24" s="208" t="s">
        <v>535</v>
      </c>
      <c r="WTK24" s="208" t="s">
        <v>535</v>
      </c>
      <c r="WTL24" s="208" t="s">
        <v>535</v>
      </c>
      <c r="WTM24" s="208" t="s">
        <v>535</v>
      </c>
      <c r="WTN24" s="208" t="s">
        <v>535</v>
      </c>
      <c r="WTO24" s="208" t="s">
        <v>535</v>
      </c>
      <c r="WTP24" s="208" t="s">
        <v>535</v>
      </c>
      <c r="WTQ24" s="208" t="s">
        <v>535</v>
      </c>
      <c r="WTR24" s="208" t="s">
        <v>535</v>
      </c>
      <c r="WTS24" s="208" t="s">
        <v>535</v>
      </c>
      <c r="WTT24" s="208" t="s">
        <v>535</v>
      </c>
      <c r="WTU24" s="208" t="s">
        <v>535</v>
      </c>
      <c r="WTV24" s="208" t="s">
        <v>535</v>
      </c>
      <c r="WTW24" s="208" t="s">
        <v>535</v>
      </c>
      <c r="WTX24" s="208" t="s">
        <v>535</v>
      </c>
      <c r="WTY24" s="208" t="s">
        <v>535</v>
      </c>
      <c r="WTZ24" s="208" t="s">
        <v>535</v>
      </c>
      <c r="WUA24" s="208" t="s">
        <v>535</v>
      </c>
      <c r="WUB24" s="208" t="s">
        <v>535</v>
      </c>
      <c r="WUC24" s="208" t="s">
        <v>535</v>
      </c>
      <c r="WUD24" s="208" t="s">
        <v>535</v>
      </c>
      <c r="WUE24" s="208" t="s">
        <v>535</v>
      </c>
      <c r="WUF24" s="208" t="s">
        <v>535</v>
      </c>
      <c r="WUG24" s="208" t="s">
        <v>535</v>
      </c>
      <c r="WUH24" s="208" t="s">
        <v>535</v>
      </c>
      <c r="WUI24" s="208" t="s">
        <v>535</v>
      </c>
      <c r="WUJ24" s="208" t="s">
        <v>535</v>
      </c>
      <c r="WUK24" s="208" t="s">
        <v>535</v>
      </c>
      <c r="WUL24" s="208" t="s">
        <v>535</v>
      </c>
      <c r="WUM24" s="208" t="s">
        <v>535</v>
      </c>
      <c r="WUN24" s="208" t="s">
        <v>535</v>
      </c>
      <c r="WUO24" s="208" t="s">
        <v>535</v>
      </c>
      <c r="WUP24" s="208" t="s">
        <v>535</v>
      </c>
      <c r="WUQ24" s="208" t="s">
        <v>535</v>
      </c>
      <c r="WUR24" s="208" t="s">
        <v>535</v>
      </c>
      <c r="WUS24" s="208" t="s">
        <v>535</v>
      </c>
      <c r="WUT24" s="208" t="s">
        <v>535</v>
      </c>
      <c r="WUU24" s="208" t="s">
        <v>535</v>
      </c>
      <c r="WUV24" s="208" t="s">
        <v>535</v>
      </c>
      <c r="WUW24" s="208" t="s">
        <v>535</v>
      </c>
      <c r="WUX24" s="208" t="s">
        <v>535</v>
      </c>
      <c r="WUY24" s="208" t="s">
        <v>535</v>
      </c>
      <c r="WUZ24" s="208" t="s">
        <v>535</v>
      </c>
      <c r="WVA24" s="208" t="s">
        <v>535</v>
      </c>
      <c r="WVB24" s="208" t="s">
        <v>535</v>
      </c>
      <c r="WVC24" s="208" t="s">
        <v>535</v>
      </c>
      <c r="WVD24" s="208" t="s">
        <v>535</v>
      </c>
      <c r="WVE24" s="208" t="s">
        <v>535</v>
      </c>
      <c r="WVF24" s="208" t="s">
        <v>535</v>
      </c>
      <c r="WVG24" s="208" t="s">
        <v>535</v>
      </c>
      <c r="WVH24" s="208" t="s">
        <v>535</v>
      </c>
      <c r="WVI24" s="208" t="s">
        <v>535</v>
      </c>
      <c r="WVJ24" s="208" t="s">
        <v>535</v>
      </c>
      <c r="WVK24" s="208" t="s">
        <v>535</v>
      </c>
      <c r="WVL24" s="208" t="s">
        <v>535</v>
      </c>
      <c r="WVM24" s="208" t="s">
        <v>535</v>
      </c>
      <c r="WVN24" s="208" t="s">
        <v>535</v>
      </c>
      <c r="WVO24" s="208" t="s">
        <v>535</v>
      </c>
      <c r="WVP24" s="208" t="s">
        <v>535</v>
      </c>
      <c r="WVQ24" s="208" t="s">
        <v>535</v>
      </c>
      <c r="WVR24" s="208" t="s">
        <v>535</v>
      </c>
      <c r="WVS24" s="208" t="s">
        <v>535</v>
      </c>
      <c r="WVT24" s="208" t="s">
        <v>535</v>
      </c>
      <c r="WVU24" s="208" t="s">
        <v>535</v>
      </c>
      <c r="WVV24" s="208" t="s">
        <v>535</v>
      </c>
      <c r="WVW24" s="208" t="s">
        <v>535</v>
      </c>
      <c r="WVX24" s="208" t="s">
        <v>535</v>
      </c>
      <c r="WVY24" s="208" t="s">
        <v>535</v>
      </c>
      <c r="WVZ24" s="208" t="s">
        <v>535</v>
      </c>
      <c r="WWA24" s="208" t="s">
        <v>535</v>
      </c>
      <c r="WWB24" s="208" t="s">
        <v>535</v>
      </c>
      <c r="WWC24" s="208" t="s">
        <v>535</v>
      </c>
      <c r="WWD24" s="208" t="s">
        <v>535</v>
      </c>
      <c r="WWE24" s="208" t="s">
        <v>535</v>
      </c>
      <c r="WWF24" s="208" t="s">
        <v>535</v>
      </c>
      <c r="WWG24" s="208" t="s">
        <v>535</v>
      </c>
      <c r="WWH24" s="208" t="s">
        <v>535</v>
      </c>
      <c r="WWI24" s="208" t="s">
        <v>535</v>
      </c>
      <c r="WWJ24" s="208" t="s">
        <v>535</v>
      </c>
      <c r="WWK24" s="208" t="s">
        <v>535</v>
      </c>
      <c r="WWL24" s="208" t="s">
        <v>535</v>
      </c>
      <c r="WWM24" s="208" t="s">
        <v>535</v>
      </c>
      <c r="WWN24" s="208" t="s">
        <v>535</v>
      </c>
      <c r="WWO24" s="208" t="s">
        <v>535</v>
      </c>
      <c r="WWP24" s="208" t="s">
        <v>535</v>
      </c>
      <c r="WWQ24" s="208" t="s">
        <v>535</v>
      </c>
      <c r="WWR24" s="208" t="s">
        <v>535</v>
      </c>
      <c r="WWS24" s="208" t="s">
        <v>535</v>
      </c>
      <c r="WWT24" s="208" t="s">
        <v>535</v>
      </c>
      <c r="WWU24" s="208" t="s">
        <v>535</v>
      </c>
      <c r="WWV24" s="208" t="s">
        <v>535</v>
      </c>
      <c r="WWW24" s="208" t="s">
        <v>535</v>
      </c>
      <c r="WWX24" s="208" t="s">
        <v>535</v>
      </c>
      <c r="WWY24" s="208" t="s">
        <v>535</v>
      </c>
      <c r="WWZ24" s="208" t="s">
        <v>535</v>
      </c>
      <c r="WXA24" s="208" t="s">
        <v>535</v>
      </c>
      <c r="WXB24" s="208" t="s">
        <v>535</v>
      </c>
      <c r="WXC24" s="208" t="s">
        <v>535</v>
      </c>
      <c r="WXD24" s="208" t="s">
        <v>535</v>
      </c>
      <c r="WXE24" s="208" t="s">
        <v>535</v>
      </c>
      <c r="WXF24" s="208" t="s">
        <v>535</v>
      </c>
      <c r="WXG24" s="208" t="s">
        <v>535</v>
      </c>
      <c r="WXH24" s="208" t="s">
        <v>535</v>
      </c>
      <c r="WXI24" s="208" t="s">
        <v>535</v>
      </c>
      <c r="WXJ24" s="208" t="s">
        <v>535</v>
      </c>
      <c r="WXK24" s="208" t="s">
        <v>535</v>
      </c>
      <c r="WXL24" s="208" t="s">
        <v>535</v>
      </c>
      <c r="WXM24" s="208" t="s">
        <v>535</v>
      </c>
      <c r="WXN24" s="208" t="s">
        <v>535</v>
      </c>
      <c r="WXO24" s="208" t="s">
        <v>535</v>
      </c>
      <c r="WXP24" s="208" t="s">
        <v>535</v>
      </c>
      <c r="WXQ24" s="208" t="s">
        <v>535</v>
      </c>
      <c r="WXR24" s="208" t="s">
        <v>535</v>
      </c>
      <c r="WXS24" s="208" t="s">
        <v>535</v>
      </c>
      <c r="WXT24" s="208" t="s">
        <v>535</v>
      </c>
      <c r="WXU24" s="208" t="s">
        <v>535</v>
      </c>
      <c r="WXV24" s="208" t="s">
        <v>535</v>
      </c>
      <c r="WXW24" s="208" t="s">
        <v>535</v>
      </c>
      <c r="WXX24" s="208" t="s">
        <v>535</v>
      </c>
      <c r="WXY24" s="208" t="s">
        <v>535</v>
      </c>
      <c r="WXZ24" s="208" t="s">
        <v>535</v>
      </c>
      <c r="WYA24" s="208" t="s">
        <v>535</v>
      </c>
      <c r="WYB24" s="208" t="s">
        <v>535</v>
      </c>
      <c r="WYC24" s="208" t="s">
        <v>535</v>
      </c>
      <c r="WYD24" s="208" t="s">
        <v>535</v>
      </c>
      <c r="WYE24" s="208" t="s">
        <v>535</v>
      </c>
      <c r="WYF24" s="208" t="s">
        <v>535</v>
      </c>
      <c r="WYG24" s="208" t="s">
        <v>535</v>
      </c>
      <c r="WYH24" s="208" t="s">
        <v>535</v>
      </c>
      <c r="WYI24" s="208" t="s">
        <v>535</v>
      </c>
      <c r="WYJ24" s="208" t="s">
        <v>535</v>
      </c>
      <c r="WYK24" s="208" t="s">
        <v>535</v>
      </c>
      <c r="WYL24" s="208" t="s">
        <v>535</v>
      </c>
      <c r="WYM24" s="208" t="s">
        <v>535</v>
      </c>
      <c r="WYN24" s="208" t="s">
        <v>535</v>
      </c>
      <c r="WYO24" s="208" t="s">
        <v>535</v>
      </c>
      <c r="WYP24" s="208" t="s">
        <v>535</v>
      </c>
      <c r="WYQ24" s="208" t="s">
        <v>535</v>
      </c>
      <c r="WYR24" s="208" t="s">
        <v>535</v>
      </c>
      <c r="WYS24" s="208" t="s">
        <v>535</v>
      </c>
      <c r="WYT24" s="208" t="s">
        <v>535</v>
      </c>
      <c r="WYU24" s="208" t="s">
        <v>535</v>
      </c>
      <c r="WYV24" s="208" t="s">
        <v>535</v>
      </c>
      <c r="WYW24" s="208" t="s">
        <v>535</v>
      </c>
      <c r="WYX24" s="208" t="s">
        <v>535</v>
      </c>
      <c r="WYY24" s="208" t="s">
        <v>535</v>
      </c>
      <c r="WYZ24" s="208" t="s">
        <v>535</v>
      </c>
      <c r="WZA24" s="208" t="s">
        <v>535</v>
      </c>
      <c r="WZB24" s="208" t="s">
        <v>535</v>
      </c>
      <c r="WZC24" s="208" t="s">
        <v>535</v>
      </c>
      <c r="WZD24" s="208" t="s">
        <v>535</v>
      </c>
      <c r="WZE24" s="208" t="s">
        <v>535</v>
      </c>
      <c r="WZF24" s="208" t="s">
        <v>535</v>
      </c>
      <c r="WZG24" s="208" t="s">
        <v>535</v>
      </c>
      <c r="WZH24" s="208" t="s">
        <v>535</v>
      </c>
      <c r="WZI24" s="208" t="s">
        <v>535</v>
      </c>
      <c r="WZJ24" s="208" t="s">
        <v>535</v>
      </c>
      <c r="WZK24" s="208" t="s">
        <v>535</v>
      </c>
      <c r="WZL24" s="208" t="s">
        <v>535</v>
      </c>
      <c r="WZM24" s="208" t="s">
        <v>535</v>
      </c>
      <c r="WZN24" s="208" t="s">
        <v>535</v>
      </c>
      <c r="WZO24" s="208" t="s">
        <v>535</v>
      </c>
      <c r="WZP24" s="208" t="s">
        <v>535</v>
      </c>
      <c r="WZQ24" s="208" t="s">
        <v>535</v>
      </c>
      <c r="WZR24" s="208" t="s">
        <v>535</v>
      </c>
      <c r="WZS24" s="208" t="s">
        <v>535</v>
      </c>
      <c r="WZT24" s="208" t="s">
        <v>535</v>
      </c>
      <c r="WZU24" s="208" t="s">
        <v>535</v>
      </c>
      <c r="WZV24" s="208" t="s">
        <v>535</v>
      </c>
      <c r="WZW24" s="208" t="s">
        <v>535</v>
      </c>
      <c r="WZX24" s="208" t="s">
        <v>535</v>
      </c>
      <c r="WZY24" s="208" t="s">
        <v>535</v>
      </c>
      <c r="WZZ24" s="208" t="s">
        <v>535</v>
      </c>
      <c r="XAA24" s="208" t="s">
        <v>535</v>
      </c>
      <c r="XAB24" s="208" t="s">
        <v>535</v>
      </c>
      <c r="XAC24" s="208" t="s">
        <v>535</v>
      </c>
      <c r="XAD24" s="208" t="s">
        <v>535</v>
      </c>
      <c r="XAE24" s="208" t="s">
        <v>535</v>
      </c>
      <c r="XAF24" s="208" t="s">
        <v>535</v>
      </c>
      <c r="XAG24" s="208" t="s">
        <v>535</v>
      </c>
      <c r="XAH24" s="208" t="s">
        <v>535</v>
      </c>
      <c r="XAI24" s="208" t="s">
        <v>535</v>
      </c>
      <c r="XAJ24" s="208" t="s">
        <v>535</v>
      </c>
      <c r="XAK24" s="208" t="s">
        <v>535</v>
      </c>
      <c r="XAL24" s="208" t="s">
        <v>535</v>
      </c>
      <c r="XAM24" s="208" t="s">
        <v>535</v>
      </c>
      <c r="XAN24" s="208" t="s">
        <v>535</v>
      </c>
      <c r="XAO24" s="208" t="s">
        <v>535</v>
      </c>
      <c r="XAP24" s="208" t="s">
        <v>535</v>
      </c>
      <c r="XAQ24" s="208" t="s">
        <v>535</v>
      </c>
      <c r="XAR24" s="208" t="s">
        <v>535</v>
      </c>
      <c r="XAS24" s="208" t="s">
        <v>535</v>
      </c>
      <c r="XAT24" s="208" t="s">
        <v>535</v>
      </c>
      <c r="XAU24" s="208" t="s">
        <v>535</v>
      </c>
      <c r="XAV24" s="208" t="s">
        <v>535</v>
      </c>
      <c r="XAW24" s="208" t="s">
        <v>535</v>
      </c>
      <c r="XAX24" s="208" t="s">
        <v>535</v>
      </c>
      <c r="XAY24" s="208" t="s">
        <v>535</v>
      </c>
      <c r="XAZ24" s="208" t="s">
        <v>535</v>
      </c>
      <c r="XBA24" s="208" t="s">
        <v>535</v>
      </c>
      <c r="XBB24" s="208" t="s">
        <v>535</v>
      </c>
      <c r="XBC24" s="208" t="s">
        <v>535</v>
      </c>
      <c r="XBD24" s="208" t="s">
        <v>535</v>
      </c>
      <c r="XBE24" s="208" t="s">
        <v>535</v>
      </c>
      <c r="XBF24" s="208" t="s">
        <v>535</v>
      </c>
      <c r="XBG24" s="208" t="s">
        <v>535</v>
      </c>
      <c r="XBH24" s="208" t="s">
        <v>535</v>
      </c>
      <c r="XBI24" s="208" t="s">
        <v>535</v>
      </c>
      <c r="XBJ24" s="208" t="s">
        <v>535</v>
      </c>
      <c r="XBK24" s="208" t="s">
        <v>535</v>
      </c>
      <c r="XBL24" s="208" t="s">
        <v>535</v>
      </c>
      <c r="XBM24" s="208" t="s">
        <v>535</v>
      </c>
      <c r="XBN24" s="208" t="s">
        <v>535</v>
      </c>
      <c r="XBO24" s="208" t="s">
        <v>535</v>
      </c>
      <c r="XBP24" s="208" t="s">
        <v>535</v>
      </c>
      <c r="XBQ24" s="208" t="s">
        <v>535</v>
      </c>
      <c r="XBR24" s="208" t="s">
        <v>535</v>
      </c>
      <c r="XBS24" s="208" t="s">
        <v>535</v>
      </c>
      <c r="XBT24" s="208" t="s">
        <v>535</v>
      </c>
      <c r="XBU24" s="208" t="s">
        <v>535</v>
      </c>
      <c r="XBV24" s="208" t="s">
        <v>535</v>
      </c>
      <c r="XBW24" s="208" t="s">
        <v>535</v>
      </c>
      <c r="XBX24" s="208" t="s">
        <v>535</v>
      </c>
      <c r="XBY24" s="208" t="s">
        <v>535</v>
      </c>
      <c r="XBZ24" s="208" t="s">
        <v>535</v>
      </c>
      <c r="XCA24" s="208" t="s">
        <v>535</v>
      </c>
      <c r="XCB24" s="208" t="s">
        <v>535</v>
      </c>
      <c r="XCC24" s="208" t="s">
        <v>535</v>
      </c>
      <c r="XCD24" s="208" t="s">
        <v>535</v>
      </c>
      <c r="XCE24" s="208" t="s">
        <v>535</v>
      </c>
      <c r="XCF24" s="208" t="s">
        <v>535</v>
      </c>
      <c r="XCG24" s="208" t="s">
        <v>535</v>
      </c>
      <c r="XCH24" s="208" t="s">
        <v>535</v>
      </c>
      <c r="XCI24" s="208" t="s">
        <v>535</v>
      </c>
      <c r="XCJ24" s="208" t="s">
        <v>535</v>
      </c>
      <c r="XCK24" s="208" t="s">
        <v>535</v>
      </c>
      <c r="XCL24" s="208" t="s">
        <v>535</v>
      </c>
      <c r="XCM24" s="208" t="s">
        <v>535</v>
      </c>
      <c r="XCN24" s="208" t="s">
        <v>535</v>
      </c>
      <c r="XCO24" s="208" t="s">
        <v>535</v>
      </c>
      <c r="XCP24" s="208" t="s">
        <v>535</v>
      </c>
      <c r="XCQ24" s="208" t="s">
        <v>535</v>
      </c>
      <c r="XCR24" s="208" t="s">
        <v>535</v>
      </c>
      <c r="XCS24" s="208" t="s">
        <v>535</v>
      </c>
      <c r="XCT24" s="208" t="s">
        <v>535</v>
      </c>
      <c r="XCU24" s="208" t="s">
        <v>535</v>
      </c>
      <c r="XCV24" s="208" t="s">
        <v>535</v>
      </c>
      <c r="XCW24" s="208" t="s">
        <v>535</v>
      </c>
      <c r="XCX24" s="208" t="s">
        <v>535</v>
      </c>
      <c r="XCY24" s="208" t="s">
        <v>535</v>
      </c>
      <c r="XCZ24" s="208" t="s">
        <v>535</v>
      </c>
      <c r="XDA24" s="208" t="s">
        <v>535</v>
      </c>
      <c r="XDB24" s="208" t="s">
        <v>535</v>
      </c>
      <c r="XDC24" s="208" t="s">
        <v>535</v>
      </c>
      <c r="XDD24" s="208" t="s">
        <v>535</v>
      </c>
      <c r="XDE24" s="208" t="s">
        <v>535</v>
      </c>
      <c r="XDF24" s="208" t="s">
        <v>535</v>
      </c>
      <c r="XDG24" s="208" t="s">
        <v>535</v>
      </c>
      <c r="XDH24" s="208" t="s">
        <v>535</v>
      </c>
      <c r="XDI24" s="208" t="s">
        <v>535</v>
      </c>
      <c r="XDJ24" s="208" t="s">
        <v>535</v>
      </c>
      <c r="XDK24" s="208" t="s">
        <v>535</v>
      </c>
      <c r="XDL24" s="208" t="s">
        <v>535</v>
      </c>
      <c r="XDM24" s="208" t="s">
        <v>535</v>
      </c>
      <c r="XDN24" s="208" t="s">
        <v>535</v>
      </c>
      <c r="XDO24" s="208" t="s">
        <v>535</v>
      </c>
      <c r="XDP24" s="208" t="s">
        <v>535</v>
      </c>
      <c r="XDQ24" s="208" t="s">
        <v>535</v>
      </c>
      <c r="XDR24" s="208" t="s">
        <v>535</v>
      </c>
      <c r="XDS24" s="208" t="s">
        <v>535</v>
      </c>
      <c r="XDT24" s="208" t="s">
        <v>535</v>
      </c>
      <c r="XDU24" s="208" t="s">
        <v>535</v>
      </c>
      <c r="XDV24" s="208" t="s">
        <v>535</v>
      </c>
      <c r="XDW24" s="208" t="s">
        <v>535</v>
      </c>
      <c r="XDX24" s="208" t="s">
        <v>535</v>
      </c>
      <c r="XDY24" s="208" t="s">
        <v>535</v>
      </c>
      <c r="XDZ24" s="208" t="s">
        <v>535</v>
      </c>
      <c r="XEA24" s="208" t="s">
        <v>535</v>
      </c>
      <c r="XEB24" s="208" t="s">
        <v>535</v>
      </c>
      <c r="XEC24" s="208" t="s">
        <v>535</v>
      </c>
      <c r="XED24" s="208" t="s">
        <v>535</v>
      </c>
      <c r="XEE24" s="208" t="s">
        <v>535</v>
      </c>
      <c r="XEF24" s="208" t="s">
        <v>535</v>
      </c>
      <c r="XEG24" s="208" t="s">
        <v>535</v>
      </c>
      <c r="XEH24" s="208" t="s">
        <v>535</v>
      </c>
      <c r="XEI24" s="208" t="s">
        <v>535</v>
      </c>
      <c r="XEJ24" s="208" t="s">
        <v>535</v>
      </c>
      <c r="XEK24" s="208" t="s">
        <v>535</v>
      </c>
      <c r="XEL24" s="208" t="s">
        <v>535</v>
      </c>
      <c r="XEM24" s="208" t="s">
        <v>535</v>
      </c>
      <c r="XEN24" s="208" t="s">
        <v>535</v>
      </c>
      <c r="XEO24" s="208" t="s">
        <v>535</v>
      </c>
      <c r="XEP24" s="208" t="s">
        <v>535</v>
      </c>
      <c r="XEQ24" s="208" t="s">
        <v>535</v>
      </c>
      <c r="XER24" s="208" t="s">
        <v>535</v>
      </c>
      <c r="XES24" s="208" t="s">
        <v>535</v>
      </c>
      <c r="XET24" s="208" t="s">
        <v>535</v>
      </c>
      <c r="XEU24" s="208" t="s">
        <v>535</v>
      </c>
      <c r="XEV24" s="208" t="s">
        <v>535</v>
      </c>
      <c r="XEW24" s="208" t="s">
        <v>535</v>
      </c>
      <c r="XEX24" s="208" t="s">
        <v>535</v>
      </c>
      <c r="XEY24" s="208" t="s">
        <v>535</v>
      </c>
      <c r="XEZ24" s="208" t="s">
        <v>535</v>
      </c>
      <c r="XFA24" s="208" t="s">
        <v>535</v>
      </c>
      <c r="XFB24" s="208" t="s">
        <v>535</v>
      </c>
      <c r="XFC24" s="208" t="s">
        <v>535</v>
      </c>
      <c r="XFD24" s="208" t="s">
        <v>535</v>
      </c>
    </row>
    <row r="25" spans="1:16384" s="179" customFormat="1" ht="12" thickBot="1" x14ac:dyDescent="0.25">
      <c r="A25" s="210"/>
      <c r="B25" s="211"/>
      <c r="C25" s="211"/>
      <c r="E25" s="211"/>
      <c r="F25" s="182"/>
      <c r="G25" s="212"/>
      <c r="H25" s="218"/>
    </row>
    <row r="26" spans="1:16384" s="179" customFormat="1" ht="12" thickBot="1" x14ac:dyDescent="0.25">
      <c r="A26" s="213" t="s">
        <v>0</v>
      </c>
      <c r="B26" s="214"/>
      <c r="C26" s="219"/>
      <c r="D26" s="228"/>
      <c r="E26" s="228"/>
      <c r="F26" s="228"/>
      <c r="G26" s="237">
        <f>SUM(G9:G25)</f>
        <v>2545334.2599999998</v>
      </c>
      <c r="H26" s="215">
        <f>SUM(H9:H25)</f>
        <v>2109997.91</v>
      </c>
    </row>
    <row r="27" spans="1:16384" s="179" customFormat="1" x14ac:dyDescent="0.2">
      <c r="A27" s="180" t="s">
        <v>536</v>
      </c>
      <c r="B27" s="180"/>
      <c r="C27" s="180"/>
      <c r="D27" s="180"/>
      <c r="E27" s="180"/>
      <c r="F27" s="180"/>
      <c r="G27" s="180"/>
      <c r="H27" s="180"/>
    </row>
    <row r="28" spans="1:16384" s="179" customFormat="1" x14ac:dyDescent="0.2">
      <c r="A28" s="180" t="s">
        <v>537</v>
      </c>
      <c r="B28" s="180"/>
      <c r="C28" s="180"/>
      <c r="D28" s="180"/>
      <c r="E28" s="180"/>
      <c r="F28" s="180"/>
      <c r="G28" s="180"/>
      <c r="H28" s="180"/>
    </row>
    <row r="31" spans="1:16384" x14ac:dyDescent="0.2">
      <c r="A31" s="31" t="s">
        <v>389</v>
      </c>
      <c r="B31" s="175"/>
      <c r="C31" s="175"/>
      <c r="D31" s="175"/>
      <c r="E31" s="175"/>
      <c r="F31" s="175"/>
      <c r="G31" s="175"/>
      <c r="H31" s="175"/>
    </row>
    <row r="32" spans="1:16384" x14ac:dyDescent="0.2">
      <c r="A32" s="31" t="s">
        <v>414</v>
      </c>
      <c r="B32" s="177"/>
      <c r="C32" s="177"/>
      <c r="D32" s="177"/>
      <c r="E32" s="177"/>
      <c r="F32" s="177"/>
      <c r="G32" s="177"/>
      <c r="H32" s="177"/>
    </row>
    <row r="33" spans="1:8" x14ac:dyDescent="0.2">
      <c r="A33" s="31" t="s">
        <v>540</v>
      </c>
      <c r="B33" s="181"/>
      <c r="C33" s="181"/>
      <c r="D33" s="177"/>
      <c r="E33" s="177"/>
      <c r="F33" s="177"/>
      <c r="G33" s="177"/>
      <c r="H33" s="177"/>
    </row>
    <row r="34" spans="1:8" ht="12" thickBot="1" x14ac:dyDescent="0.25">
      <c r="A34" s="31" t="s">
        <v>556</v>
      </c>
      <c r="D34" s="177"/>
      <c r="E34" s="177"/>
      <c r="F34" s="177"/>
      <c r="G34" s="177"/>
      <c r="H34" s="177"/>
    </row>
    <row r="35" spans="1:8" ht="12" thickBot="1" x14ac:dyDescent="0.25">
      <c r="A35" s="956" t="s">
        <v>328</v>
      </c>
      <c r="B35" s="954" t="s">
        <v>507</v>
      </c>
      <c r="C35" s="957" t="s">
        <v>327</v>
      </c>
      <c r="D35" s="957"/>
      <c r="E35" s="957"/>
      <c r="F35" s="957"/>
      <c r="G35" s="957"/>
      <c r="H35" s="958"/>
    </row>
    <row r="36" spans="1:8" ht="26.25" customHeight="1" thickBot="1" x14ac:dyDescent="0.25">
      <c r="A36" s="959"/>
      <c r="B36" s="955"/>
      <c r="C36" s="220" t="s">
        <v>326</v>
      </c>
      <c r="D36" s="220" t="s">
        <v>325</v>
      </c>
      <c r="E36" s="222" t="s">
        <v>324</v>
      </c>
      <c r="F36" s="220" t="s">
        <v>323</v>
      </c>
      <c r="G36" s="220" t="s">
        <v>508</v>
      </c>
      <c r="H36" s="220" t="s">
        <v>509</v>
      </c>
    </row>
    <row r="37" spans="1:8" x14ac:dyDescent="0.2">
      <c r="A37" s="184"/>
      <c r="B37" s="227"/>
      <c r="C37" s="186"/>
      <c r="D37" s="193"/>
      <c r="E37" s="187"/>
      <c r="F37" s="209"/>
      <c r="G37" s="188"/>
      <c r="H37" s="195"/>
    </row>
    <row r="38" spans="1:8" x14ac:dyDescent="0.2">
      <c r="A38" s="239" t="s">
        <v>35</v>
      </c>
      <c r="B38" s="230" t="s">
        <v>566</v>
      </c>
      <c r="C38" s="231" t="s">
        <v>557</v>
      </c>
      <c r="D38" s="235" t="s">
        <v>558</v>
      </c>
      <c r="E38" s="235" t="s">
        <v>559</v>
      </c>
      <c r="F38" s="231" t="s">
        <v>514</v>
      </c>
      <c r="G38" s="238">
        <v>0</v>
      </c>
      <c r="H38" s="238">
        <v>0</v>
      </c>
    </row>
    <row r="39" spans="1:8" x14ac:dyDescent="0.2">
      <c r="A39" s="229"/>
      <c r="B39" s="230"/>
      <c r="C39" s="231"/>
      <c r="D39" s="235"/>
      <c r="E39" s="235"/>
      <c r="F39" s="231"/>
      <c r="G39" s="232"/>
      <c r="H39" s="232"/>
    </row>
    <row r="40" spans="1:8" x14ac:dyDescent="0.2">
      <c r="A40" s="239" t="s">
        <v>36</v>
      </c>
      <c r="B40" s="230" t="s">
        <v>566</v>
      </c>
      <c r="C40" s="231" t="s">
        <v>560</v>
      </c>
      <c r="D40" s="235" t="s">
        <v>561</v>
      </c>
      <c r="E40" s="235" t="s">
        <v>559</v>
      </c>
      <c r="F40" s="231" t="s">
        <v>514</v>
      </c>
      <c r="G40" s="238">
        <v>5428.62</v>
      </c>
      <c r="H40" s="238">
        <v>4481.3900000000003</v>
      </c>
    </row>
    <row r="41" spans="1:8" x14ac:dyDescent="0.2">
      <c r="A41" s="229"/>
      <c r="B41" s="230"/>
      <c r="C41" s="231"/>
      <c r="D41" s="235"/>
      <c r="E41" s="235"/>
      <c r="F41" s="231"/>
      <c r="G41" s="232"/>
      <c r="H41" s="232"/>
    </row>
    <row r="42" spans="1:8" x14ac:dyDescent="0.2">
      <c r="A42" s="239" t="s">
        <v>37</v>
      </c>
      <c r="B42" s="230"/>
      <c r="C42" s="231"/>
      <c r="D42" s="235"/>
      <c r="E42" s="235"/>
      <c r="F42" s="231"/>
      <c r="G42" s="232"/>
      <c r="H42" s="232"/>
    </row>
    <row r="43" spans="1:8" x14ac:dyDescent="0.2">
      <c r="A43" s="239" t="s">
        <v>322</v>
      </c>
      <c r="B43" s="230"/>
      <c r="C43" s="231"/>
      <c r="D43" s="235"/>
      <c r="E43" s="235"/>
      <c r="F43" s="231"/>
      <c r="G43" s="232"/>
      <c r="H43" s="232"/>
    </row>
    <row r="44" spans="1:8" x14ac:dyDescent="0.2">
      <c r="A44" s="229"/>
      <c r="B44" s="230"/>
      <c r="C44" s="231"/>
      <c r="D44" s="235"/>
      <c r="E44" s="235"/>
      <c r="F44" s="231"/>
      <c r="G44" s="232"/>
      <c r="H44" s="232"/>
    </row>
    <row r="45" spans="1:8" x14ac:dyDescent="0.2">
      <c r="A45" s="239" t="s">
        <v>38</v>
      </c>
      <c r="B45" s="230" t="s">
        <v>566</v>
      </c>
      <c r="C45" s="231" t="s">
        <v>562</v>
      </c>
      <c r="D45" s="235" t="s">
        <v>563</v>
      </c>
      <c r="E45" s="235" t="s">
        <v>559</v>
      </c>
      <c r="F45" s="231" t="s">
        <v>514</v>
      </c>
      <c r="G45" s="238">
        <v>347064.03</v>
      </c>
      <c r="H45" s="238">
        <v>347714.03</v>
      </c>
    </row>
    <row r="46" spans="1:8" x14ac:dyDescent="0.2">
      <c r="A46" s="229"/>
      <c r="B46" s="230" t="s">
        <v>566</v>
      </c>
      <c r="C46" s="231" t="s">
        <v>564</v>
      </c>
      <c r="D46" s="235" t="s">
        <v>565</v>
      </c>
      <c r="E46" s="235" t="s">
        <v>559</v>
      </c>
      <c r="F46" s="143" t="s">
        <v>527</v>
      </c>
      <c r="G46" s="238">
        <v>0</v>
      </c>
      <c r="H46" s="238">
        <v>0</v>
      </c>
    </row>
    <row r="47" spans="1:8" ht="12" thickBot="1" x14ac:dyDescent="0.25">
      <c r="A47" s="229"/>
      <c r="B47" s="230"/>
      <c r="C47" s="234"/>
      <c r="D47" s="234"/>
      <c r="E47" s="234"/>
      <c r="F47" s="234"/>
      <c r="G47" s="234"/>
      <c r="H47" s="234"/>
    </row>
    <row r="48" spans="1:8" ht="12" thickBot="1" x14ac:dyDescent="0.25">
      <c r="A48" s="224" t="s">
        <v>0</v>
      </c>
      <c r="B48" s="226"/>
      <c r="C48" s="228"/>
      <c r="D48" s="228"/>
      <c r="E48" s="228"/>
      <c r="F48" s="228"/>
      <c r="G48" s="215">
        <f>SUM(G39:G47)</f>
        <v>352492.65</v>
      </c>
      <c r="H48" s="215">
        <f>SUM(H39:H47)</f>
        <v>352195.42000000004</v>
      </c>
    </row>
    <row r="49" spans="1:8" x14ac:dyDescent="0.2">
      <c r="A49" s="180" t="s">
        <v>536</v>
      </c>
    </row>
    <row r="50" spans="1:8" x14ac:dyDescent="0.2">
      <c r="A50" s="180" t="s">
        <v>537</v>
      </c>
    </row>
    <row r="53" spans="1:8" x14ac:dyDescent="0.2">
      <c r="A53" s="31" t="s">
        <v>389</v>
      </c>
      <c r="B53" s="175"/>
      <c r="C53" s="175"/>
      <c r="D53" s="175"/>
      <c r="E53" s="175"/>
      <c r="F53" s="175"/>
      <c r="G53" s="175"/>
      <c r="H53" s="175"/>
    </row>
    <row r="54" spans="1:8" x14ac:dyDescent="0.2">
      <c r="A54" s="31" t="s">
        <v>414</v>
      </c>
      <c r="B54" s="177"/>
      <c r="C54" s="177"/>
      <c r="D54" s="177"/>
      <c r="E54" s="177"/>
      <c r="F54" s="177"/>
      <c r="G54" s="177"/>
      <c r="H54" s="177"/>
    </row>
    <row r="55" spans="1:8" x14ac:dyDescent="0.2">
      <c r="A55" s="31" t="s">
        <v>540</v>
      </c>
      <c r="B55" s="181"/>
      <c r="C55" s="181"/>
      <c r="D55" s="177"/>
      <c r="E55" s="177"/>
      <c r="F55" s="177"/>
      <c r="G55" s="177"/>
      <c r="H55" s="177"/>
    </row>
    <row r="56" spans="1:8" ht="12" thickBot="1" x14ac:dyDescent="0.25">
      <c r="A56" s="31" t="s">
        <v>581</v>
      </c>
      <c r="D56" s="177"/>
      <c r="E56" s="177"/>
      <c r="F56" s="177"/>
      <c r="G56" s="177"/>
      <c r="H56" s="177"/>
    </row>
    <row r="57" spans="1:8" ht="12" thickBot="1" x14ac:dyDescent="0.25">
      <c r="A57" s="952" t="s">
        <v>328</v>
      </c>
      <c r="B57" s="960" t="s">
        <v>507</v>
      </c>
      <c r="C57" s="956" t="s">
        <v>327</v>
      </c>
      <c r="D57" s="957"/>
      <c r="E57" s="957"/>
      <c r="F57" s="957"/>
      <c r="G57" s="957"/>
      <c r="H57" s="958"/>
    </row>
    <row r="58" spans="1:8" ht="23.25" thickBot="1" x14ac:dyDescent="0.25">
      <c r="A58" s="953"/>
      <c r="B58" s="961"/>
      <c r="C58" s="220" t="s">
        <v>326</v>
      </c>
      <c r="D58" s="221" t="s">
        <v>325</v>
      </c>
      <c r="E58" s="222" t="s">
        <v>324</v>
      </c>
      <c r="F58" s="223" t="s">
        <v>323</v>
      </c>
      <c r="G58" s="223" t="s">
        <v>508</v>
      </c>
      <c r="H58" s="223" t="s">
        <v>509</v>
      </c>
    </row>
    <row r="59" spans="1:8" x14ac:dyDescent="0.2">
      <c r="A59" s="242" t="s">
        <v>35</v>
      </c>
      <c r="B59" s="244" t="s">
        <v>580</v>
      </c>
      <c r="C59" s="245" t="s">
        <v>569</v>
      </c>
      <c r="D59" s="246" t="s">
        <v>570</v>
      </c>
      <c r="E59" s="235">
        <v>2008</v>
      </c>
      <c r="F59" s="231" t="s">
        <v>514</v>
      </c>
      <c r="G59" s="247">
        <v>5515973.7599999998</v>
      </c>
      <c r="H59" s="247">
        <v>1380059.46</v>
      </c>
    </row>
    <row r="60" spans="1:8" x14ac:dyDescent="0.2">
      <c r="A60" s="241"/>
      <c r="B60" s="248"/>
      <c r="C60" s="249"/>
      <c r="D60" s="246"/>
      <c r="E60" s="235"/>
      <c r="F60" s="249"/>
      <c r="G60" s="247"/>
      <c r="H60" s="247"/>
    </row>
    <row r="61" spans="1:8" x14ac:dyDescent="0.2">
      <c r="A61" s="241" t="s">
        <v>36</v>
      </c>
      <c r="B61" s="244" t="s">
        <v>580</v>
      </c>
      <c r="C61" s="245" t="s">
        <v>569</v>
      </c>
      <c r="D61" s="246" t="s">
        <v>571</v>
      </c>
      <c r="E61" s="235" t="s">
        <v>572</v>
      </c>
      <c r="F61" s="231" t="s">
        <v>514</v>
      </c>
      <c r="G61" s="247">
        <v>114936.5</v>
      </c>
      <c r="H61" s="247">
        <v>118848.32000000001</v>
      </c>
    </row>
    <row r="62" spans="1:8" x14ac:dyDescent="0.2">
      <c r="A62" s="241"/>
      <c r="B62" s="248"/>
      <c r="C62" s="249"/>
      <c r="D62" s="246"/>
      <c r="E62" s="235"/>
      <c r="F62" s="245"/>
      <c r="G62" s="247"/>
      <c r="H62" s="247"/>
    </row>
    <row r="63" spans="1:8" x14ac:dyDescent="0.2">
      <c r="A63" s="241" t="s">
        <v>37</v>
      </c>
      <c r="B63" s="248"/>
      <c r="C63" s="249"/>
      <c r="D63" s="246"/>
      <c r="E63" s="235"/>
      <c r="F63" s="245"/>
      <c r="G63" s="247"/>
      <c r="H63" s="247"/>
    </row>
    <row r="64" spans="1:8" x14ac:dyDescent="0.2">
      <c r="A64" s="243" t="s">
        <v>322</v>
      </c>
      <c r="B64" s="248"/>
      <c r="C64" s="249"/>
      <c r="D64" s="246"/>
      <c r="E64" s="235"/>
      <c r="F64" s="245"/>
      <c r="G64" s="247"/>
      <c r="H64" s="247"/>
    </row>
    <row r="65" spans="1:8" x14ac:dyDescent="0.2">
      <c r="A65" s="241"/>
      <c r="B65" s="248"/>
      <c r="C65" s="249"/>
      <c r="D65" s="246"/>
      <c r="E65" s="235"/>
      <c r="F65" s="245"/>
      <c r="G65" s="247"/>
      <c r="H65" s="247"/>
    </row>
    <row r="66" spans="1:8" x14ac:dyDescent="0.2">
      <c r="A66" s="241" t="s">
        <v>38</v>
      </c>
      <c r="B66" s="244" t="s">
        <v>580</v>
      </c>
      <c r="C66" s="245" t="s">
        <v>569</v>
      </c>
      <c r="D66" s="246" t="s">
        <v>573</v>
      </c>
      <c r="E66" s="235" t="s">
        <v>523</v>
      </c>
      <c r="F66" s="231" t="s">
        <v>514</v>
      </c>
      <c r="G66" s="247">
        <v>24978.86</v>
      </c>
      <c r="H66" s="247">
        <v>24978.86</v>
      </c>
    </row>
    <row r="67" spans="1:8" x14ac:dyDescent="0.2">
      <c r="A67" s="241"/>
      <c r="B67" s="244" t="s">
        <v>580</v>
      </c>
      <c r="C67" s="245" t="s">
        <v>569</v>
      </c>
      <c r="D67" s="246" t="s">
        <v>574</v>
      </c>
      <c r="E67" s="235" t="s">
        <v>572</v>
      </c>
      <c r="F67" s="231" t="s">
        <v>514</v>
      </c>
      <c r="G67" s="247">
        <v>322</v>
      </c>
      <c r="H67" s="247">
        <v>322</v>
      </c>
    </row>
    <row r="68" spans="1:8" x14ac:dyDescent="0.2">
      <c r="A68" s="241"/>
      <c r="B68" s="244" t="s">
        <v>580</v>
      </c>
      <c r="C68" s="245" t="s">
        <v>569</v>
      </c>
      <c r="D68" s="246" t="s">
        <v>575</v>
      </c>
      <c r="E68" s="235" t="s">
        <v>576</v>
      </c>
      <c r="F68" s="231" t="s">
        <v>514</v>
      </c>
      <c r="G68" s="247">
        <v>1.79</v>
      </c>
      <c r="H68" s="247">
        <v>1.79</v>
      </c>
    </row>
    <row r="69" spans="1:8" x14ac:dyDescent="0.2">
      <c r="A69" s="241" t="s">
        <v>39</v>
      </c>
      <c r="B69" s="248"/>
      <c r="C69" s="249"/>
      <c r="D69" s="246"/>
      <c r="E69" s="235"/>
      <c r="F69" s="245"/>
      <c r="G69" s="247"/>
      <c r="H69" s="247"/>
    </row>
    <row r="70" spans="1:8" x14ac:dyDescent="0.2">
      <c r="A70" s="240"/>
      <c r="B70" s="250"/>
      <c r="C70" s="249"/>
      <c r="D70" s="246"/>
      <c r="E70" s="235"/>
      <c r="F70" s="245"/>
      <c r="G70" s="247"/>
      <c r="H70" s="247"/>
    </row>
    <row r="71" spans="1:8" x14ac:dyDescent="0.2">
      <c r="A71" s="240" t="s">
        <v>567</v>
      </c>
      <c r="B71" s="244" t="s">
        <v>580</v>
      </c>
      <c r="C71" s="245" t="s">
        <v>518</v>
      </c>
      <c r="D71" s="246" t="s">
        <v>577</v>
      </c>
      <c r="E71" s="235">
        <v>2018</v>
      </c>
      <c r="F71" s="231" t="s">
        <v>514</v>
      </c>
      <c r="G71" s="247">
        <v>17670</v>
      </c>
      <c r="H71" s="247">
        <v>17670</v>
      </c>
    </row>
    <row r="72" spans="1:8" ht="12" thickBot="1" x14ac:dyDescent="0.25">
      <c r="A72" s="240" t="s">
        <v>568</v>
      </c>
      <c r="B72" s="244" t="s">
        <v>580</v>
      </c>
      <c r="C72" s="245" t="s">
        <v>569</v>
      </c>
      <c r="D72" s="246" t="s">
        <v>578</v>
      </c>
      <c r="E72" s="235" t="s">
        <v>579</v>
      </c>
      <c r="F72" s="231" t="s">
        <v>514</v>
      </c>
      <c r="G72" s="247">
        <v>90112.2</v>
      </c>
      <c r="H72" s="247">
        <v>191939.72</v>
      </c>
    </row>
    <row r="73" spans="1:8" ht="12" thickBot="1" x14ac:dyDescent="0.25">
      <c r="A73" s="225" t="s">
        <v>0</v>
      </c>
      <c r="B73" s="251"/>
      <c r="C73" s="228"/>
      <c r="D73" s="228"/>
      <c r="E73" s="228"/>
      <c r="F73" s="228"/>
      <c r="G73" s="237">
        <f>SUM(G59:G72)</f>
        <v>5763995.1100000003</v>
      </c>
      <c r="H73" s="237">
        <f>SUM(H59:H72)</f>
        <v>1733820.1500000001</v>
      </c>
    </row>
    <row r="74" spans="1:8" x14ac:dyDescent="0.2">
      <c r="A74" s="180" t="s">
        <v>536</v>
      </c>
    </row>
    <row r="75" spans="1:8" x14ac:dyDescent="0.2">
      <c r="A75" s="180" t="s">
        <v>537</v>
      </c>
    </row>
    <row r="78" spans="1:8" x14ac:dyDescent="0.2">
      <c r="A78" s="31" t="s">
        <v>389</v>
      </c>
      <c r="B78" s="175"/>
      <c r="C78" s="175"/>
      <c r="D78" s="175"/>
      <c r="E78" s="175"/>
      <c r="F78" s="175"/>
      <c r="G78" s="175"/>
      <c r="H78" s="175"/>
    </row>
    <row r="79" spans="1:8" x14ac:dyDescent="0.2">
      <c r="A79" s="31" t="s">
        <v>414</v>
      </c>
      <c r="B79" s="177"/>
      <c r="C79" s="177"/>
      <c r="D79" s="177"/>
      <c r="E79" s="177"/>
      <c r="F79" s="177"/>
      <c r="G79" s="177"/>
      <c r="H79" s="177"/>
    </row>
    <row r="80" spans="1:8" x14ac:dyDescent="0.2">
      <c r="A80" s="31" t="s">
        <v>548</v>
      </c>
      <c r="B80" s="181"/>
      <c r="C80" s="181"/>
      <c r="D80" s="177"/>
      <c r="E80" s="177"/>
      <c r="F80" s="177"/>
      <c r="G80" s="177"/>
      <c r="H80" s="177"/>
    </row>
    <row r="81" spans="1:8" ht="12" thickBot="1" x14ac:dyDescent="0.25">
      <c r="A81" s="31" t="s">
        <v>16051</v>
      </c>
      <c r="D81" s="177"/>
      <c r="E81" s="177"/>
      <c r="F81" s="177"/>
      <c r="G81" s="177"/>
      <c r="H81" s="177"/>
    </row>
    <row r="82" spans="1:8" ht="12" thickBot="1" x14ac:dyDescent="0.25">
      <c r="A82" s="952" t="s">
        <v>328</v>
      </c>
      <c r="B82" s="960" t="s">
        <v>507</v>
      </c>
      <c r="C82" s="956" t="s">
        <v>327</v>
      </c>
      <c r="D82" s="957"/>
      <c r="E82" s="957"/>
      <c r="F82" s="957"/>
      <c r="G82" s="957"/>
      <c r="H82" s="958"/>
    </row>
    <row r="83" spans="1:8" ht="23.25" thickBot="1" x14ac:dyDescent="0.25">
      <c r="A83" s="953"/>
      <c r="B83" s="961"/>
      <c r="C83" s="220" t="s">
        <v>326</v>
      </c>
      <c r="D83" s="221" t="s">
        <v>325</v>
      </c>
      <c r="E83" s="222" t="s">
        <v>324</v>
      </c>
      <c r="F83" s="223" t="s">
        <v>323</v>
      </c>
      <c r="G83" s="223" t="s">
        <v>508</v>
      </c>
      <c r="H83" s="223" t="s">
        <v>509</v>
      </c>
    </row>
    <row r="84" spans="1:8" x14ac:dyDescent="0.2">
      <c r="A84" s="241"/>
      <c r="B84" s="248"/>
      <c r="C84" s="249"/>
      <c r="D84" s="246"/>
      <c r="E84" s="235"/>
      <c r="F84" s="249"/>
      <c r="G84" s="247"/>
      <c r="H84" s="247"/>
    </row>
    <row r="85" spans="1:8" x14ac:dyDescent="0.2">
      <c r="A85" s="241" t="s">
        <v>35</v>
      </c>
      <c r="B85" s="244" t="s">
        <v>16099</v>
      </c>
      <c r="C85" s="245" t="s">
        <v>518</v>
      </c>
      <c r="D85" s="246" t="s">
        <v>16091</v>
      </c>
      <c r="E85" s="235">
        <v>2008</v>
      </c>
      <c r="F85" s="231" t="s">
        <v>514</v>
      </c>
      <c r="G85" s="247">
        <v>0</v>
      </c>
      <c r="H85" s="247"/>
    </row>
    <row r="86" spans="1:8" x14ac:dyDescent="0.2">
      <c r="A86" s="241"/>
      <c r="B86" s="244"/>
      <c r="C86" s="245"/>
      <c r="D86" s="246"/>
      <c r="E86" s="235"/>
      <c r="F86" s="245"/>
      <c r="G86" s="247"/>
      <c r="H86" s="247"/>
    </row>
    <row r="87" spans="1:8" x14ac:dyDescent="0.2">
      <c r="A87" s="241" t="s">
        <v>16092</v>
      </c>
      <c r="B87" s="244" t="s">
        <v>16099</v>
      </c>
      <c r="C87" s="245" t="s">
        <v>518</v>
      </c>
      <c r="D87" s="246" t="s">
        <v>16093</v>
      </c>
      <c r="E87" s="235">
        <v>2008</v>
      </c>
      <c r="F87" s="231" t="s">
        <v>514</v>
      </c>
      <c r="G87" s="247">
        <v>3451.46</v>
      </c>
      <c r="H87" s="247">
        <v>436.81</v>
      </c>
    </row>
    <row r="88" spans="1:8" x14ac:dyDescent="0.2">
      <c r="A88" s="243"/>
      <c r="B88" s="244"/>
      <c r="C88" s="245"/>
      <c r="D88" s="246"/>
      <c r="E88" s="235"/>
      <c r="F88" s="245"/>
      <c r="G88" s="247"/>
      <c r="H88" s="247"/>
    </row>
    <row r="89" spans="1:8" x14ac:dyDescent="0.2">
      <c r="A89" s="240" t="s">
        <v>16094</v>
      </c>
      <c r="B89" s="244" t="s">
        <v>16099</v>
      </c>
      <c r="C89" s="245" t="s">
        <v>518</v>
      </c>
      <c r="D89" s="246" t="s">
        <v>16095</v>
      </c>
      <c r="E89" s="235">
        <v>2013</v>
      </c>
      <c r="F89" s="231" t="s">
        <v>514</v>
      </c>
      <c r="G89" s="247">
        <v>10167.290000000001</v>
      </c>
      <c r="H89" s="247">
        <v>11824.17</v>
      </c>
    </row>
    <row r="90" spans="1:8" x14ac:dyDescent="0.2">
      <c r="A90" s="240"/>
      <c r="B90" s="244"/>
      <c r="C90" s="245"/>
      <c r="D90" s="246"/>
      <c r="E90" s="235"/>
      <c r="F90" s="231"/>
      <c r="G90" s="247"/>
      <c r="H90" s="247"/>
    </row>
    <row r="91" spans="1:8" x14ac:dyDescent="0.2">
      <c r="A91" s="240" t="s">
        <v>16096</v>
      </c>
      <c r="B91" s="244" t="s">
        <v>16099</v>
      </c>
      <c r="C91" s="245" t="s">
        <v>518</v>
      </c>
      <c r="D91" s="246" t="s">
        <v>16097</v>
      </c>
      <c r="E91" s="235">
        <v>2017</v>
      </c>
      <c r="F91" s="231" t="s">
        <v>514</v>
      </c>
      <c r="G91" s="247">
        <v>79805.320000000007</v>
      </c>
      <c r="H91" s="247">
        <v>76771.960000000006</v>
      </c>
    </row>
    <row r="92" spans="1:8" x14ac:dyDescent="0.2">
      <c r="A92" s="241"/>
      <c r="B92" s="244"/>
      <c r="C92" s="245"/>
      <c r="D92" s="246"/>
      <c r="E92" s="235"/>
      <c r="F92" s="231"/>
      <c r="G92" s="247"/>
      <c r="H92" s="247"/>
    </row>
    <row r="93" spans="1:8" x14ac:dyDescent="0.2">
      <c r="A93" s="241" t="s">
        <v>37</v>
      </c>
      <c r="B93" s="244"/>
      <c r="C93" s="245"/>
      <c r="D93" s="246"/>
      <c r="E93" s="235"/>
      <c r="F93" s="231"/>
      <c r="G93" s="247"/>
      <c r="H93" s="247"/>
    </row>
    <row r="94" spans="1:8" x14ac:dyDescent="0.2">
      <c r="A94" s="241" t="s">
        <v>322</v>
      </c>
      <c r="B94" s="244"/>
      <c r="C94" s="245"/>
      <c r="D94" s="246"/>
      <c r="E94" s="235"/>
      <c r="F94" s="249"/>
      <c r="G94" s="247"/>
      <c r="H94" s="247"/>
    </row>
    <row r="95" spans="1:8" x14ac:dyDescent="0.2">
      <c r="A95" s="241"/>
      <c r="B95" s="244"/>
      <c r="C95" s="245"/>
      <c r="D95" s="246"/>
      <c r="E95" s="235"/>
      <c r="F95" s="231"/>
      <c r="G95" s="247"/>
      <c r="H95" s="247"/>
    </row>
    <row r="96" spans="1:8" x14ac:dyDescent="0.2">
      <c r="A96" s="241" t="s">
        <v>38</v>
      </c>
      <c r="B96" s="244" t="s">
        <v>16099</v>
      </c>
      <c r="C96" s="245" t="s">
        <v>518</v>
      </c>
      <c r="D96" s="246" t="s">
        <v>16098</v>
      </c>
      <c r="E96" s="235">
        <v>2008</v>
      </c>
      <c r="F96" s="231" t="s">
        <v>514</v>
      </c>
      <c r="G96" s="247">
        <v>13978.69</v>
      </c>
      <c r="H96" s="247">
        <v>78.69</v>
      </c>
    </row>
    <row r="97" spans="1:8" x14ac:dyDescent="0.2">
      <c r="A97" s="241"/>
      <c r="B97" s="248"/>
      <c r="C97" s="249"/>
      <c r="D97" s="246"/>
      <c r="E97" s="235"/>
      <c r="F97" s="245"/>
      <c r="G97" s="247"/>
      <c r="H97" s="247"/>
    </row>
    <row r="98" spans="1:8" ht="12" thickBot="1" x14ac:dyDescent="0.25">
      <c r="A98" s="240"/>
      <c r="B98" s="244"/>
      <c r="C98" s="245"/>
      <c r="D98" s="246"/>
      <c r="E98" s="235"/>
      <c r="F98" s="231"/>
      <c r="G98" s="247"/>
      <c r="H98" s="247"/>
    </row>
    <row r="99" spans="1:8" ht="12" thickBot="1" x14ac:dyDescent="0.25">
      <c r="A99" s="225" t="s">
        <v>0</v>
      </c>
      <c r="B99" s="251"/>
      <c r="C99" s="228"/>
      <c r="D99" s="228"/>
      <c r="E99" s="228"/>
      <c r="F99" s="228"/>
      <c r="G99" s="237">
        <f>SUM(G93:G98)</f>
        <v>13978.69</v>
      </c>
      <c r="H99" s="237">
        <f>SUM(H93:H98)</f>
        <v>78.69</v>
      </c>
    </row>
    <row r="100" spans="1:8" x14ac:dyDescent="0.2">
      <c r="A100" s="180" t="s">
        <v>536</v>
      </c>
    </row>
    <row r="101" spans="1:8" x14ac:dyDescent="0.2">
      <c r="A101" s="180" t="s">
        <v>537</v>
      </c>
    </row>
  </sheetData>
  <mergeCells count="12">
    <mergeCell ref="A82:A83"/>
    <mergeCell ref="B82:B83"/>
    <mergeCell ref="C82:H82"/>
    <mergeCell ref="A57:A58"/>
    <mergeCell ref="B57:B58"/>
    <mergeCell ref="C57:H57"/>
    <mergeCell ref="A5:A6"/>
    <mergeCell ref="B5:B6"/>
    <mergeCell ref="C5:H5"/>
    <mergeCell ref="A35:A36"/>
    <mergeCell ref="B35:B36"/>
    <mergeCell ref="C35:H35"/>
  </mergeCells>
  <printOptions horizontalCentered="1"/>
  <pageMargins left="0.25" right="0.25" top="0.75" bottom="0.75" header="0.32" footer="0.3"/>
  <pageSetup paperSize="9" scale="79"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ignoredErrors>
    <ignoredError sqref="C38:H99 E17:E2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5">
    <tabColor rgb="FF00B050"/>
    <pageSetUpPr fitToPage="1"/>
  </sheetPr>
  <dimension ref="A1:U11244"/>
  <sheetViews>
    <sheetView showGridLines="0" topLeftCell="E11177" zoomScaleNormal="100" zoomScaleSheetLayoutView="100" zoomScalePageLayoutView="75" workbookViewId="0">
      <selection activeCell="I11249" sqref="I11249"/>
    </sheetView>
  </sheetViews>
  <sheetFormatPr baseColWidth="10" defaultColWidth="11.42578125" defaultRowHeight="11.25" x14ac:dyDescent="0.2"/>
  <cols>
    <col min="1" max="1" width="21" style="5" customWidth="1"/>
    <col min="2" max="2" width="18.42578125" style="5" customWidth="1"/>
    <col min="3" max="3" width="11" style="5" customWidth="1"/>
    <col min="4" max="4" width="36.28515625" style="5" customWidth="1"/>
    <col min="5" max="5" width="17.42578125" style="5" customWidth="1"/>
    <col min="6" max="6" width="8.7109375" style="314" customWidth="1"/>
    <col min="7" max="7" width="35.28515625" style="5" customWidth="1"/>
    <col min="8" max="8" width="37.5703125" style="5" customWidth="1"/>
    <col min="9" max="9" width="32.28515625" style="5" bestFit="1" customWidth="1"/>
    <col min="10" max="10" width="28.85546875" style="6" customWidth="1"/>
    <col min="11" max="11" width="7.7109375" style="308" bestFit="1" customWidth="1"/>
    <col min="12" max="12" width="5.42578125" style="308" bestFit="1" customWidth="1"/>
    <col min="13" max="13" width="12" style="5" customWidth="1"/>
    <col min="14" max="15" width="7.140625" style="5" customWidth="1"/>
    <col min="16" max="16" width="11.140625" style="5" customWidth="1"/>
    <col min="17" max="16384" width="11.42578125" style="5"/>
  </cols>
  <sheetData>
    <row r="1" spans="1:16" x14ac:dyDescent="0.2">
      <c r="A1" s="50" t="s">
        <v>390</v>
      </c>
      <c r="B1" s="50"/>
      <c r="C1" s="50"/>
      <c r="D1" s="50"/>
      <c r="E1" s="50"/>
      <c r="F1" s="50"/>
      <c r="G1" s="50"/>
      <c r="H1" s="50"/>
      <c r="I1" s="50"/>
      <c r="J1" s="50"/>
      <c r="K1" s="50"/>
      <c r="L1" s="50"/>
      <c r="M1" s="123"/>
      <c r="N1" s="123"/>
      <c r="O1" s="123"/>
      <c r="P1" s="123"/>
    </row>
    <row r="2" spans="1:16" x14ac:dyDescent="0.2">
      <c r="A2" s="31" t="s">
        <v>17099</v>
      </c>
      <c r="B2" s="50"/>
      <c r="C2" s="50"/>
      <c r="D2" s="50"/>
      <c r="E2" s="50"/>
      <c r="F2" s="50"/>
      <c r="G2" s="50"/>
      <c r="H2" s="50"/>
      <c r="I2" s="50"/>
      <c r="J2" s="50"/>
      <c r="K2" s="50"/>
      <c r="L2" s="50"/>
      <c r="M2" s="123"/>
      <c r="N2" s="123"/>
      <c r="O2" s="123"/>
      <c r="P2" s="123"/>
    </row>
    <row r="3" spans="1:16" x14ac:dyDescent="0.2">
      <c r="A3" s="31" t="s">
        <v>16872</v>
      </c>
      <c r="B3" s="50"/>
      <c r="C3" s="50"/>
      <c r="D3" s="50"/>
      <c r="E3" s="50"/>
      <c r="F3" s="50"/>
      <c r="G3" s="50"/>
      <c r="H3" s="50"/>
      <c r="I3" s="50"/>
      <c r="J3" s="50"/>
      <c r="K3" s="50"/>
      <c r="L3" s="50"/>
      <c r="M3" s="123"/>
      <c r="N3" s="123"/>
      <c r="O3" s="123"/>
      <c r="P3" s="123"/>
    </row>
    <row r="4" spans="1:16" ht="12" thickBot="1" x14ac:dyDescent="0.25">
      <c r="A4" s="487" t="s">
        <v>16873</v>
      </c>
      <c r="B4" s="31"/>
      <c r="C4" s="31"/>
      <c r="D4" s="31"/>
      <c r="E4" s="31"/>
      <c r="F4" s="31"/>
      <c r="G4" s="31"/>
      <c r="H4" s="31"/>
      <c r="I4" s="31"/>
      <c r="J4" s="31"/>
      <c r="K4" s="31"/>
      <c r="L4" s="31"/>
      <c r="M4" s="31"/>
      <c r="N4" s="31"/>
      <c r="O4" s="31"/>
      <c r="P4" s="31"/>
    </row>
    <row r="5" spans="1:16" ht="12" thickBot="1" x14ac:dyDescent="0.25">
      <c r="A5" s="962" t="s">
        <v>140</v>
      </c>
      <c r="B5" s="962"/>
      <c r="C5" s="962"/>
      <c r="D5" s="962"/>
      <c r="E5" s="962"/>
      <c r="F5" s="962" t="s">
        <v>141</v>
      </c>
      <c r="G5" s="962"/>
      <c r="H5" s="962"/>
      <c r="I5" s="962"/>
      <c r="J5" s="962"/>
      <c r="K5" s="963" t="s">
        <v>5778</v>
      </c>
      <c r="L5" s="963"/>
      <c r="M5" s="963"/>
      <c r="N5" s="963" t="s">
        <v>5779</v>
      </c>
      <c r="O5" s="963"/>
      <c r="P5" s="963"/>
    </row>
    <row r="6" spans="1:16" ht="75.75" thickBot="1" x14ac:dyDescent="0.25">
      <c r="A6" s="573" t="s">
        <v>102</v>
      </c>
      <c r="B6" s="573" t="s">
        <v>8</v>
      </c>
      <c r="C6" s="573" t="s">
        <v>98</v>
      </c>
      <c r="D6" s="573" t="s">
        <v>103</v>
      </c>
      <c r="E6" s="573" t="s">
        <v>124</v>
      </c>
      <c r="F6" s="573" t="s">
        <v>128</v>
      </c>
      <c r="G6" s="573" t="s">
        <v>129</v>
      </c>
      <c r="H6" s="573" t="s">
        <v>143</v>
      </c>
      <c r="I6" s="573" t="s">
        <v>144</v>
      </c>
      <c r="J6" s="573" t="s">
        <v>133</v>
      </c>
      <c r="K6" s="329" t="s">
        <v>130</v>
      </c>
      <c r="L6" s="329" t="s">
        <v>131</v>
      </c>
      <c r="M6" s="329" t="s">
        <v>132</v>
      </c>
      <c r="N6" s="329" t="s">
        <v>130</v>
      </c>
      <c r="O6" s="329" t="s">
        <v>131</v>
      </c>
      <c r="P6" s="329" t="s">
        <v>132</v>
      </c>
    </row>
    <row r="7" spans="1:16" x14ac:dyDescent="0.2">
      <c r="A7" s="846" t="s">
        <v>17100</v>
      </c>
      <c r="B7" s="845" t="s">
        <v>423</v>
      </c>
      <c r="C7" s="847" t="s">
        <v>99</v>
      </c>
      <c r="D7" s="847" t="s">
        <v>17101</v>
      </c>
      <c r="E7" s="557">
        <v>3500</v>
      </c>
      <c r="F7" s="845" t="s">
        <v>17102</v>
      </c>
      <c r="G7" s="845" t="s">
        <v>17103</v>
      </c>
      <c r="H7" s="845" t="s">
        <v>17104</v>
      </c>
      <c r="I7" s="845" t="s">
        <v>1028</v>
      </c>
      <c r="J7" s="845" t="s">
        <v>5814</v>
      </c>
      <c r="K7" s="848">
        <v>4</v>
      </c>
      <c r="L7" s="849">
        <v>12</v>
      </c>
      <c r="M7" s="557">
        <v>24566.67</v>
      </c>
      <c r="N7" s="848"/>
      <c r="O7" s="849"/>
      <c r="P7" s="557"/>
    </row>
    <row r="8" spans="1:16" x14ac:dyDescent="0.2">
      <c r="A8" s="846" t="s">
        <v>17100</v>
      </c>
      <c r="B8" s="845" t="s">
        <v>423</v>
      </c>
      <c r="C8" s="847" t="s">
        <v>99</v>
      </c>
      <c r="D8" s="847" t="s">
        <v>17101</v>
      </c>
      <c r="E8" s="557">
        <v>5000</v>
      </c>
      <c r="F8" s="845" t="s">
        <v>17105</v>
      </c>
      <c r="G8" s="845" t="s">
        <v>17106</v>
      </c>
      <c r="H8" s="845" t="s">
        <v>17107</v>
      </c>
      <c r="I8" s="845" t="s">
        <v>5785</v>
      </c>
      <c r="J8" s="845" t="s">
        <v>17108</v>
      </c>
      <c r="K8" s="848">
        <v>4</v>
      </c>
      <c r="L8" s="849">
        <v>12</v>
      </c>
      <c r="M8" s="557">
        <v>33000</v>
      </c>
      <c r="N8" s="848"/>
      <c r="O8" s="849"/>
      <c r="P8" s="557"/>
    </row>
    <row r="9" spans="1:16" x14ac:dyDescent="0.2">
      <c r="A9" s="846" t="s">
        <v>17100</v>
      </c>
      <c r="B9" s="845" t="s">
        <v>423</v>
      </c>
      <c r="C9" s="847" t="s">
        <v>99</v>
      </c>
      <c r="D9" s="847" t="s">
        <v>17101</v>
      </c>
      <c r="E9" s="557">
        <v>4500</v>
      </c>
      <c r="F9" s="845" t="s">
        <v>17109</v>
      </c>
      <c r="G9" s="845" t="s">
        <v>17110</v>
      </c>
      <c r="H9" s="845" t="s">
        <v>17111</v>
      </c>
      <c r="I9" s="845" t="s">
        <v>1028</v>
      </c>
      <c r="J9" s="845" t="s">
        <v>17112</v>
      </c>
      <c r="K9" s="848">
        <v>4</v>
      </c>
      <c r="L9" s="849">
        <v>12</v>
      </c>
      <c r="M9" s="557">
        <v>36000</v>
      </c>
      <c r="N9" s="848"/>
      <c r="O9" s="849"/>
      <c r="P9" s="557"/>
    </row>
    <row r="10" spans="1:16" x14ac:dyDescent="0.2">
      <c r="A10" s="846" t="s">
        <v>17100</v>
      </c>
      <c r="B10" s="845" t="s">
        <v>423</v>
      </c>
      <c r="C10" s="847" t="s">
        <v>99</v>
      </c>
      <c r="D10" s="847" t="s">
        <v>17101</v>
      </c>
      <c r="E10" s="557">
        <v>3000</v>
      </c>
      <c r="F10" s="845" t="s">
        <v>17113</v>
      </c>
      <c r="G10" s="845" t="s">
        <v>17114</v>
      </c>
      <c r="H10" s="845" t="s">
        <v>17115</v>
      </c>
      <c r="I10" s="845" t="s">
        <v>1028</v>
      </c>
      <c r="J10" s="845" t="s">
        <v>17112</v>
      </c>
      <c r="K10" s="848">
        <v>4</v>
      </c>
      <c r="L10" s="849">
        <v>12</v>
      </c>
      <c r="M10" s="557">
        <v>24000</v>
      </c>
      <c r="N10" s="848"/>
      <c r="O10" s="849"/>
      <c r="P10" s="557"/>
    </row>
    <row r="11" spans="1:16" x14ac:dyDescent="0.2">
      <c r="A11" s="846" t="s">
        <v>17100</v>
      </c>
      <c r="B11" s="845" t="s">
        <v>423</v>
      </c>
      <c r="C11" s="847" t="s">
        <v>99</v>
      </c>
      <c r="D11" s="847" t="s">
        <v>17101</v>
      </c>
      <c r="E11" s="557">
        <v>2200</v>
      </c>
      <c r="F11" s="845" t="s">
        <v>17116</v>
      </c>
      <c r="G11" s="845" t="s">
        <v>17117</v>
      </c>
      <c r="H11" s="845" t="s">
        <v>17118</v>
      </c>
      <c r="I11" s="845" t="s">
        <v>1028</v>
      </c>
      <c r="J11" s="845" t="s">
        <v>5814</v>
      </c>
      <c r="K11" s="848">
        <v>3</v>
      </c>
      <c r="L11" s="849">
        <v>12</v>
      </c>
      <c r="M11" s="557">
        <v>17600</v>
      </c>
      <c r="N11" s="848"/>
      <c r="O11" s="849"/>
      <c r="P11" s="557"/>
    </row>
    <row r="12" spans="1:16" x14ac:dyDescent="0.2">
      <c r="A12" s="846" t="s">
        <v>17100</v>
      </c>
      <c r="B12" s="845" t="s">
        <v>423</v>
      </c>
      <c r="C12" s="847" t="s">
        <v>99</v>
      </c>
      <c r="D12" s="847" t="s">
        <v>17101</v>
      </c>
      <c r="E12" s="557">
        <v>4000</v>
      </c>
      <c r="F12" s="845" t="s">
        <v>17119</v>
      </c>
      <c r="G12" s="845" t="s">
        <v>17120</v>
      </c>
      <c r="H12" s="845" t="s">
        <v>17121</v>
      </c>
      <c r="I12" s="845" t="s">
        <v>1028</v>
      </c>
      <c r="J12" s="845" t="s">
        <v>17112</v>
      </c>
      <c r="K12" s="848">
        <v>4</v>
      </c>
      <c r="L12" s="849">
        <v>12</v>
      </c>
      <c r="M12" s="557">
        <v>32000</v>
      </c>
      <c r="N12" s="848"/>
      <c r="O12" s="849"/>
      <c r="P12" s="557"/>
    </row>
    <row r="13" spans="1:16" x14ac:dyDescent="0.2">
      <c r="A13" s="846" t="s">
        <v>17100</v>
      </c>
      <c r="B13" s="845" t="s">
        <v>423</v>
      </c>
      <c r="C13" s="847" t="s">
        <v>99</v>
      </c>
      <c r="D13" s="847" t="s">
        <v>17101</v>
      </c>
      <c r="E13" s="557">
        <v>2000</v>
      </c>
      <c r="F13" s="845" t="s">
        <v>1062</v>
      </c>
      <c r="G13" s="850" t="s">
        <v>1063</v>
      </c>
      <c r="H13" s="845" t="s">
        <v>17122</v>
      </c>
      <c r="I13" s="845" t="s">
        <v>1028</v>
      </c>
      <c r="J13" s="845" t="s">
        <v>17112</v>
      </c>
      <c r="K13" s="848">
        <v>1</v>
      </c>
      <c r="L13" s="849">
        <v>1</v>
      </c>
      <c r="M13" s="557">
        <f>E13*L13</f>
        <v>2000</v>
      </c>
      <c r="N13" s="851"/>
      <c r="O13" s="851"/>
      <c r="P13" s="557"/>
    </row>
    <row r="14" spans="1:16" x14ac:dyDescent="0.2">
      <c r="A14" s="846" t="s">
        <v>17100</v>
      </c>
      <c r="B14" s="845" t="s">
        <v>423</v>
      </c>
      <c r="C14" s="847" t="s">
        <v>99</v>
      </c>
      <c r="D14" s="847" t="s">
        <v>17101</v>
      </c>
      <c r="E14" s="557">
        <v>4500</v>
      </c>
      <c r="F14" s="845" t="s">
        <v>17123</v>
      </c>
      <c r="G14" s="845" t="s">
        <v>17124</v>
      </c>
      <c r="H14" s="845" t="s">
        <v>17121</v>
      </c>
      <c r="I14" s="845" t="s">
        <v>1028</v>
      </c>
      <c r="J14" s="845" t="s">
        <v>17112</v>
      </c>
      <c r="K14" s="848">
        <v>4</v>
      </c>
      <c r="L14" s="849">
        <v>12</v>
      </c>
      <c r="M14" s="557">
        <v>36000</v>
      </c>
      <c r="N14" s="848"/>
      <c r="O14" s="849"/>
      <c r="P14" s="557"/>
    </row>
    <row r="15" spans="1:16" x14ac:dyDescent="0.2">
      <c r="A15" s="846" t="s">
        <v>17100</v>
      </c>
      <c r="B15" s="845" t="s">
        <v>423</v>
      </c>
      <c r="C15" s="847" t="s">
        <v>99</v>
      </c>
      <c r="D15" s="847" t="s">
        <v>17101</v>
      </c>
      <c r="E15" s="557">
        <v>2500</v>
      </c>
      <c r="F15" s="845" t="s">
        <v>17125</v>
      </c>
      <c r="G15" s="845" t="s">
        <v>17126</v>
      </c>
      <c r="H15" s="845" t="s">
        <v>17127</v>
      </c>
      <c r="I15" s="845" t="s">
        <v>1028</v>
      </c>
      <c r="J15" s="845" t="s">
        <v>17112</v>
      </c>
      <c r="K15" s="848">
        <v>4</v>
      </c>
      <c r="L15" s="849">
        <v>12</v>
      </c>
      <c r="M15" s="557">
        <v>20000</v>
      </c>
      <c r="N15" s="848"/>
      <c r="O15" s="849"/>
      <c r="P15" s="557"/>
    </row>
    <row r="16" spans="1:16" x14ac:dyDescent="0.2">
      <c r="A16" s="846" t="s">
        <v>17100</v>
      </c>
      <c r="B16" s="845" t="s">
        <v>423</v>
      </c>
      <c r="C16" s="847" t="s">
        <v>99</v>
      </c>
      <c r="D16" s="847" t="s">
        <v>17101</v>
      </c>
      <c r="E16" s="557">
        <v>13000</v>
      </c>
      <c r="F16" s="845" t="s">
        <v>17128</v>
      </c>
      <c r="G16" s="845" t="s">
        <v>17129</v>
      </c>
      <c r="H16" s="845" t="s">
        <v>5794</v>
      </c>
      <c r="I16" s="845" t="s">
        <v>1028</v>
      </c>
      <c r="J16" s="845" t="s">
        <v>17112</v>
      </c>
      <c r="K16" s="848">
        <v>0</v>
      </c>
      <c r="L16" s="849">
        <v>12</v>
      </c>
      <c r="M16" s="557">
        <v>104000</v>
      </c>
      <c r="N16" s="848"/>
      <c r="O16" s="849"/>
      <c r="P16" s="557"/>
    </row>
    <row r="17" spans="1:16" x14ac:dyDescent="0.2">
      <c r="A17" s="846" t="s">
        <v>17100</v>
      </c>
      <c r="B17" s="845" t="s">
        <v>423</v>
      </c>
      <c r="C17" s="847" t="s">
        <v>99</v>
      </c>
      <c r="D17" s="847" t="s">
        <v>17101</v>
      </c>
      <c r="E17" s="557">
        <v>2000</v>
      </c>
      <c r="F17" s="845" t="s">
        <v>17130</v>
      </c>
      <c r="G17" s="850" t="s">
        <v>17131</v>
      </c>
      <c r="H17" s="845" t="s">
        <v>17122</v>
      </c>
      <c r="I17" s="845" t="s">
        <v>1028</v>
      </c>
      <c r="J17" s="845" t="s">
        <v>17112</v>
      </c>
      <c r="K17" s="848">
        <v>1</v>
      </c>
      <c r="L17" s="849">
        <v>1</v>
      </c>
      <c r="M17" s="557">
        <f>E17*L17</f>
        <v>2000</v>
      </c>
      <c r="N17" s="851"/>
      <c r="O17" s="851"/>
      <c r="P17" s="557"/>
    </row>
    <row r="18" spans="1:16" x14ac:dyDescent="0.2">
      <c r="A18" s="846" t="s">
        <v>17100</v>
      </c>
      <c r="B18" s="845" t="s">
        <v>423</v>
      </c>
      <c r="C18" s="847" t="s">
        <v>99</v>
      </c>
      <c r="D18" s="847" t="s">
        <v>17101</v>
      </c>
      <c r="E18" s="557">
        <v>3500</v>
      </c>
      <c r="F18" s="845" t="s">
        <v>17132</v>
      </c>
      <c r="G18" s="845" t="s">
        <v>17133</v>
      </c>
      <c r="H18" s="845" t="s">
        <v>17134</v>
      </c>
      <c r="I18" s="845" t="s">
        <v>1028</v>
      </c>
      <c r="J18" s="845" t="s">
        <v>17112</v>
      </c>
      <c r="K18" s="848">
        <v>3</v>
      </c>
      <c r="L18" s="849">
        <v>12</v>
      </c>
      <c r="M18" s="557">
        <v>28000</v>
      </c>
      <c r="N18" s="848"/>
      <c r="O18" s="849"/>
      <c r="P18" s="557"/>
    </row>
    <row r="19" spans="1:16" x14ac:dyDescent="0.2">
      <c r="A19" s="846" t="s">
        <v>17100</v>
      </c>
      <c r="B19" s="845" t="s">
        <v>423</v>
      </c>
      <c r="C19" s="847" t="s">
        <v>99</v>
      </c>
      <c r="D19" s="847" t="s">
        <v>17101</v>
      </c>
      <c r="E19" s="557">
        <v>2000</v>
      </c>
      <c r="F19" s="845" t="s">
        <v>17135</v>
      </c>
      <c r="G19" s="850" t="s">
        <v>17136</v>
      </c>
      <c r="H19" s="845" t="s">
        <v>17137</v>
      </c>
      <c r="I19" s="845" t="s">
        <v>1028</v>
      </c>
      <c r="J19" s="845" t="s">
        <v>17112</v>
      </c>
      <c r="K19" s="848">
        <v>1</v>
      </c>
      <c r="L19" s="849">
        <v>1</v>
      </c>
      <c r="M19" s="557">
        <f>E19*L19</f>
        <v>2000</v>
      </c>
      <c r="N19" s="851"/>
      <c r="O19" s="851"/>
      <c r="P19" s="557"/>
    </row>
    <row r="20" spans="1:16" x14ac:dyDescent="0.2">
      <c r="A20" s="846" t="s">
        <v>17100</v>
      </c>
      <c r="B20" s="845" t="s">
        <v>423</v>
      </c>
      <c r="C20" s="847" t="s">
        <v>99</v>
      </c>
      <c r="D20" s="847" t="s">
        <v>17101</v>
      </c>
      <c r="E20" s="557">
        <v>2500</v>
      </c>
      <c r="F20" s="845" t="s">
        <v>17138</v>
      </c>
      <c r="G20" s="845" t="s">
        <v>17139</v>
      </c>
      <c r="H20" s="845" t="s">
        <v>17140</v>
      </c>
      <c r="I20" s="845" t="s">
        <v>17141</v>
      </c>
      <c r="J20" s="845" t="s">
        <v>17108</v>
      </c>
      <c r="K20" s="848">
        <v>3</v>
      </c>
      <c r="L20" s="849">
        <v>12</v>
      </c>
      <c r="M20" s="557">
        <v>20000</v>
      </c>
      <c r="N20" s="848"/>
      <c r="O20" s="849"/>
      <c r="P20" s="557"/>
    </row>
    <row r="21" spans="1:16" x14ac:dyDescent="0.2">
      <c r="A21" s="846" t="s">
        <v>17100</v>
      </c>
      <c r="B21" s="845" t="s">
        <v>423</v>
      </c>
      <c r="C21" s="847" t="s">
        <v>99</v>
      </c>
      <c r="D21" s="847" t="s">
        <v>17101</v>
      </c>
      <c r="E21" s="557">
        <v>5000</v>
      </c>
      <c r="F21" s="845" t="s">
        <v>17142</v>
      </c>
      <c r="G21" s="845" t="s">
        <v>17143</v>
      </c>
      <c r="H21" s="845" t="s">
        <v>17144</v>
      </c>
      <c r="I21" s="845" t="s">
        <v>1028</v>
      </c>
      <c r="J21" s="845" t="s">
        <v>17112</v>
      </c>
      <c r="K21" s="848">
        <v>4</v>
      </c>
      <c r="L21" s="849">
        <v>11</v>
      </c>
      <c r="M21" s="557">
        <v>40000</v>
      </c>
      <c r="N21" s="848"/>
      <c r="O21" s="849"/>
      <c r="P21" s="557"/>
    </row>
    <row r="22" spans="1:16" x14ac:dyDescent="0.2">
      <c r="A22" s="846" t="s">
        <v>17100</v>
      </c>
      <c r="B22" s="845" t="s">
        <v>423</v>
      </c>
      <c r="C22" s="847" t="s">
        <v>99</v>
      </c>
      <c r="D22" s="847" t="s">
        <v>17101</v>
      </c>
      <c r="E22" s="557">
        <v>4000</v>
      </c>
      <c r="F22" s="845" t="s">
        <v>17145</v>
      </c>
      <c r="G22" s="845" t="s">
        <v>17146</v>
      </c>
      <c r="H22" s="845" t="s">
        <v>5826</v>
      </c>
      <c r="I22" s="845" t="s">
        <v>1028</v>
      </c>
      <c r="J22" s="845" t="s">
        <v>17112</v>
      </c>
      <c r="K22" s="848">
        <v>5</v>
      </c>
      <c r="L22" s="849">
        <v>12</v>
      </c>
      <c r="M22" s="557">
        <v>32000</v>
      </c>
      <c r="N22" s="848"/>
      <c r="O22" s="849"/>
      <c r="P22" s="557"/>
    </row>
    <row r="23" spans="1:16" x14ac:dyDescent="0.2">
      <c r="A23" s="846" t="s">
        <v>17100</v>
      </c>
      <c r="B23" s="845" t="s">
        <v>423</v>
      </c>
      <c r="C23" s="847" t="s">
        <v>99</v>
      </c>
      <c r="D23" s="847" t="s">
        <v>17101</v>
      </c>
      <c r="E23" s="557">
        <v>5000</v>
      </c>
      <c r="F23" s="845" t="s">
        <v>17147</v>
      </c>
      <c r="G23" s="845" t="s">
        <v>17148</v>
      </c>
      <c r="H23" s="845" t="s">
        <v>17149</v>
      </c>
      <c r="I23" s="845" t="s">
        <v>1028</v>
      </c>
      <c r="J23" s="845" t="s">
        <v>17112</v>
      </c>
      <c r="K23" s="848">
        <v>3</v>
      </c>
      <c r="L23" s="849">
        <v>12</v>
      </c>
      <c r="M23" s="557">
        <v>40000</v>
      </c>
      <c r="N23" s="848"/>
      <c r="O23" s="849"/>
      <c r="P23" s="557"/>
    </row>
    <row r="24" spans="1:16" x14ac:dyDescent="0.2">
      <c r="A24" s="846" t="s">
        <v>17100</v>
      </c>
      <c r="B24" s="845" t="s">
        <v>423</v>
      </c>
      <c r="C24" s="847" t="s">
        <v>99</v>
      </c>
      <c r="D24" s="847" t="s">
        <v>17101</v>
      </c>
      <c r="E24" s="557">
        <v>2500</v>
      </c>
      <c r="F24" s="845" t="s">
        <v>17150</v>
      </c>
      <c r="G24" s="845" t="s">
        <v>17151</v>
      </c>
      <c r="H24" s="845" t="s">
        <v>5510</v>
      </c>
      <c r="I24" s="845" t="s">
        <v>1028</v>
      </c>
      <c r="J24" s="845" t="s">
        <v>17112</v>
      </c>
      <c r="K24" s="848">
        <v>4</v>
      </c>
      <c r="L24" s="849">
        <v>12</v>
      </c>
      <c r="M24" s="557">
        <v>18951.04</v>
      </c>
      <c r="N24" s="848"/>
      <c r="O24" s="849"/>
      <c r="P24" s="557"/>
    </row>
    <row r="25" spans="1:16" x14ac:dyDescent="0.2">
      <c r="A25" s="846" t="s">
        <v>17100</v>
      </c>
      <c r="B25" s="845" t="s">
        <v>423</v>
      </c>
      <c r="C25" s="847" t="s">
        <v>99</v>
      </c>
      <c r="D25" s="847" t="s">
        <v>17101</v>
      </c>
      <c r="E25" s="557">
        <v>4500</v>
      </c>
      <c r="F25" s="845" t="s">
        <v>17152</v>
      </c>
      <c r="G25" s="845" t="s">
        <v>17153</v>
      </c>
      <c r="H25" s="845" t="s">
        <v>1053</v>
      </c>
      <c r="I25" s="845" t="s">
        <v>1028</v>
      </c>
      <c r="J25" s="845" t="s">
        <v>17112</v>
      </c>
      <c r="K25" s="848">
        <v>4</v>
      </c>
      <c r="L25" s="849">
        <v>12</v>
      </c>
      <c r="M25" s="557">
        <v>36000</v>
      </c>
      <c r="N25" s="848"/>
      <c r="O25" s="849"/>
      <c r="P25" s="557"/>
    </row>
    <row r="26" spans="1:16" x14ac:dyDescent="0.2">
      <c r="A26" s="846" t="s">
        <v>17100</v>
      </c>
      <c r="B26" s="845" t="s">
        <v>423</v>
      </c>
      <c r="C26" s="847" t="s">
        <v>99</v>
      </c>
      <c r="D26" s="847" t="s">
        <v>17101</v>
      </c>
      <c r="E26" s="557">
        <v>4000</v>
      </c>
      <c r="F26" s="845" t="s">
        <v>17154</v>
      </c>
      <c r="G26" s="850" t="s">
        <v>17155</v>
      </c>
      <c r="H26" s="845" t="s">
        <v>17156</v>
      </c>
      <c r="I26" s="845" t="s">
        <v>1028</v>
      </c>
      <c r="J26" s="845" t="s">
        <v>17112</v>
      </c>
      <c r="K26" s="848">
        <v>1</v>
      </c>
      <c r="L26" s="849">
        <v>1</v>
      </c>
      <c r="M26" s="557">
        <f>E26*L26</f>
        <v>4000</v>
      </c>
      <c r="N26" s="851"/>
      <c r="O26" s="851"/>
      <c r="P26" s="557"/>
    </row>
    <row r="27" spans="1:16" x14ac:dyDescent="0.2">
      <c r="A27" s="846" t="s">
        <v>17100</v>
      </c>
      <c r="B27" s="845" t="s">
        <v>423</v>
      </c>
      <c r="C27" s="847" t="s">
        <v>99</v>
      </c>
      <c r="D27" s="847" t="s">
        <v>17101</v>
      </c>
      <c r="E27" s="557">
        <v>7000</v>
      </c>
      <c r="F27" s="845" t="s">
        <v>17157</v>
      </c>
      <c r="G27" s="845" t="s">
        <v>17158</v>
      </c>
      <c r="H27" s="845" t="s">
        <v>17111</v>
      </c>
      <c r="I27" s="845" t="s">
        <v>1028</v>
      </c>
      <c r="J27" s="845" t="s">
        <v>17112</v>
      </c>
      <c r="K27" s="848">
        <v>3</v>
      </c>
      <c r="L27" s="849">
        <v>12</v>
      </c>
      <c r="M27" s="557">
        <v>56000</v>
      </c>
      <c r="N27" s="848"/>
      <c r="O27" s="849"/>
      <c r="P27" s="557"/>
    </row>
    <row r="28" spans="1:16" x14ac:dyDescent="0.2">
      <c r="A28" s="846" t="s">
        <v>17100</v>
      </c>
      <c r="B28" s="845" t="s">
        <v>423</v>
      </c>
      <c r="C28" s="847" t="s">
        <v>99</v>
      </c>
      <c r="D28" s="847" t="s">
        <v>17101</v>
      </c>
      <c r="E28" s="557">
        <v>4000</v>
      </c>
      <c r="F28" s="845" t="s">
        <v>17159</v>
      </c>
      <c r="G28" s="845" t="s">
        <v>17160</v>
      </c>
      <c r="H28" s="845" t="s">
        <v>5875</v>
      </c>
      <c r="I28" s="845" t="s">
        <v>1028</v>
      </c>
      <c r="J28" s="845" t="s">
        <v>17112</v>
      </c>
      <c r="K28" s="848">
        <v>4</v>
      </c>
      <c r="L28" s="849">
        <v>12</v>
      </c>
      <c r="M28" s="557">
        <v>32000</v>
      </c>
      <c r="N28" s="848"/>
      <c r="O28" s="849"/>
      <c r="P28" s="557"/>
    </row>
    <row r="29" spans="1:16" x14ac:dyDescent="0.2">
      <c r="A29" s="846" t="s">
        <v>17100</v>
      </c>
      <c r="B29" s="845" t="s">
        <v>423</v>
      </c>
      <c r="C29" s="847" t="s">
        <v>99</v>
      </c>
      <c r="D29" s="847" t="s">
        <v>17101</v>
      </c>
      <c r="E29" s="557">
        <v>4000</v>
      </c>
      <c r="F29" s="845" t="s">
        <v>17161</v>
      </c>
      <c r="G29" s="845" t="s">
        <v>17162</v>
      </c>
      <c r="H29" s="845" t="s">
        <v>17111</v>
      </c>
      <c r="I29" s="845" t="s">
        <v>1028</v>
      </c>
      <c r="J29" s="845" t="s">
        <v>17112</v>
      </c>
      <c r="K29" s="848">
        <v>5</v>
      </c>
      <c r="L29" s="849">
        <v>12</v>
      </c>
      <c r="M29" s="557">
        <v>32000</v>
      </c>
      <c r="N29" s="848"/>
      <c r="O29" s="849"/>
      <c r="P29" s="557"/>
    </row>
    <row r="30" spans="1:16" x14ac:dyDescent="0.2">
      <c r="A30" s="846" t="s">
        <v>17100</v>
      </c>
      <c r="B30" s="845" t="s">
        <v>423</v>
      </c>
      <c r="C30" s="847" t="s">
        <v>99</v>
      </c>
      <c r="D30" s="847" t="s">
        <v>17101</v>
      </c>
      <c r="E30" s="557">
        <v>4500</v>
      </c>
      <c r="F30" s="845" t="s">
        <v>17163</v>
      </c>
      <c r="G30" s="845" t="s">
        <v>17164</v>
      </c>
      <c r="H30" s="845" t="s">
        <v>5875</v>
      </c>
      <c r="I30" s="845" t="s">
        <v>1028</v>
      </c>
      <c r="J30" s="845" t="s">
        <v>17112</v>
      </c>
      <c r="K30" s="848">
        <v>4</v>
      </c>
      <c r="L30" s="849">
        <v>12</v>
      </c>
      <c r="M30" s="557">
        <v>36000</v>
      </c>
      <c r="N30" s="848"/>
      <c r="O30" s="849"/>
      <c r="P30" s="557"/>
    </row>
    <row r="31" spans="1:16" x14ac:dyDescent="0.2">
      <c r="A31" s="846" t="s">
        <v>17100</v>
      </c>
      <c r="B31" s="845" t="s">
        <v>423</v>
      </c>
      <c r="C31" s="847" t="s">
        <v>99</v>
      </c>
      <c r="D31" s="847" t="s">
        <v>17101</v>
      </c>
      <c r="E31" s="557">
        <v>4500</v>
      </c>
      <c r="F31" s="845" t="s">
        <v>17165</v>
      </c>
      <c r="G31" s="850" t="s">
        <v>17166</v>
      </c>
      <c r="H31" s="845" t="s">
        <v>17167</v>
      </c>
      <c r="I31" s="845" t="s">
        <v>1028</v>
      </c>
      <c r="J31" s="845" t="s">
        <v>17112</v>
      </c>
      <c r="K31" s="848">
        <v>1</v>
      </c>
      <c r="L31" s="849">
        <v>1</v>
      </c>
      <c r="M31" s="557">
        <f>E31*L31</f>
        <v>4500</v>
      </c>
      <c r="N31" s="851"/>
      <c r="O31" s="851"/>
      <c r="P31" s="557"/>
    </row>
    <row r="32" spans="1:16" x14ac:dyDescent="0.2">
      <c r="A32" s="846" t="s">
        <v>17100</v>
      </c>
      <c r="B32" s="845" t="s">
        <v>423</v>
      </c>
      <c r="C32" s="847" t="s">
        <v>99</v>
      </c>
      <c r="D32" s="847" t="s">
        <v>17101</v>
      </c>
      <c r="E32" s="557">
        <v>15000</v>
      </c>
      <c r="F32" s="845" t="s">
        <v>17168</v>
      </c>
      <c r="G32" s="850" t="s">
        <v>17169</v>
      </c>
      <c r="H32" s="845" t="s">
        <v>17170</v>
      </c>
      <c r="I32" s="845" t="s">
        <v>1028</v>
      </c>
      <c r="J32" s="845" t="s">
        <v>17112</v>
      </c>
      <c r="K32" s="848">
        <v>0</v>
      </c>
      <c r="L32" s="849">
        <v>3</v>
      </c>
      <c r="M32" s="557">
        <f>E32*L32</f>
        <v>45000</v>
      </c>
      <c r="N32" s="851"/>
      <c r="O32" s="851"/>
      <c r="P32" s="557"/>
    </row>
    <row r="33" spans="1:16" x14ac:dyDescent="0.2">
      <c r="A33" s="846" t="s">
        <v>17100</v>
      </c>
      <c r="B33" s="845" t="s">
        <v>423</v>
      </c>
      <c r="C33" s="847" t="s">
        <v>99</v>
      </c>
      <c r="D33" s="847" t="s">
        <v>17101</v>
      </c>
      <c r="E33" s="557">
        <v>7000</v>
      </c>
      <c r="F33" s="845" t="s">
        <v>17171</v>
      </c>
      <c r="G33" s="845" t="s">
        <v>17172</v>
      </c>
      <c r="H33" s="845" t="s">
        <v>17149</v>
      </c>
      <c r="I33" s="845" t="s">
        <v>1028</v>
      </c>
      <c r="J33" s="845" t="s">
        <v>17112</v>
      </c>
      <c r="K33" s="848">
        <v>1</v>
      </c>
      <c r="L33" s="849">
        <v>7</v>
      </c>
      <c r="M33" s="557">
        <v>42000</v>
      </c>
      <c r="N33" s="848"/>
      <c r="O33" s="849"/>
      <c r="P33" s="557"/>
    </row>
    <row r="34" spans="1:16" x14ac:dyDescent="0.2">
      <c r="A34" s="846" t="s">
        <v>17100</v>
      </c>
      <c r="B34" s="845" t="s">
        <v>423</v>
      </c>
      <c r="C34" s="847" t="s">
        <v>99</v>
      </c>
      <c r="D34" s="847" t="s">
        <v>17101</v>
      </c>
      <c r="E34" s="557">
        <v>4500</v>
      </c>
      <c r="F34" s="845" t="s">
        <v>17173</v>
      </c>
      <c r="G34" s="845" t="s">
        <v>17174</v>
      </c>
      <c r="H34" s="845" t="s">
        <v>17121</v>
      </c>
      <c r="I34" s="845" t="s">
        <v>1028</v>
      </c>
      <c r="J34" s="845" t="s">
        <v>17112</v>
      </c>
      <c r="K34" s="848">
        <v>4</v>
      </c>
      <c r="L34" s="849">
        <v>12</v>
      </c>
      <c r="M34" s="557">
        <v>36000</v>
      </c>
      <c r="N34" s="848"/>
      <c r="O34" s="849"/>
      <c r="P34" s="557"/>
    </row>
    <row r="35" spans="1:16" x14ac:dyDescent="0.2">
      <c r="A35" s="846" t="s">
        <v>17100</v>
      </c>
      <c r="B35" s="845" t="s">
        <v>423</v>
      </c>
      <c r="C35" s="847" t="s">
        <v>99</v>
      </c>
      <c r="D35" s="847" t="s">
        <v>17101</v>
      </c>
      <c r="E35" s="557">
        <v>2300</v>
      </c>
      <c r="F35" s="845" t="s">
        <v>17175</v>
      </c>
      <c r="G35" s="845" t="s">
        <v>17176</v>
      </c>
      <c r="H35" s="845" t="s">
        <v>17177</v>
      </c>
      <c r="I35" s="845" t="s">
        <v>1028</v>
      </c>
      <c r="J35" s="845" t="s">
        <v>17112</v>
      </c>
      <c r="K35" s="848">
        <v>3</v>
      </c>
      <c r="L35" s="849">
        <v>12</v>
      </c>
      <c r="M35" s="557">
        <v>18400</v>
      </c>
      <c r="N35" s="848"/>
      <c r="O35" s="849"/>
      <c r="P35" s="557"/>
    </row>
    <row r="36" spans="1:16" x14ac:dyDescent="0.2">
      <c r="A36" s="846" t="s">
        <v>17100</v>
      </c>
      <c r="B36" s="845" t="s">
        <v>423</v>
      </c>
      <c r="C36" s="847" t="s">
        <v>99</v>
      </c>
      <c r="D36" s="847" t="s">
        <v>17101</v>
      </c>
      <c r="E36" s="557">
        <v>4000</v>
      </c>
      <c r="F36" s="845" t="s">
        <v>17178</v>
      </c>
      <c r="G36" s="845" t="s">
        <v>17179</v>
      </c>
      <c r="H36" s="845" t="s">
        <v>17111</v>
      </c>
      <c r="I36" s="845" t="s">
        <v>1028</v>
      </c>
      <c r="J36" s="845" t="s">
        <v>17112</v>
      </c>
      <c r="K36" s="848">
        <v>3</v>
      </c>
      <c r="L36" s="849">
        <v>12</v>
      </c>
      <c r="M36" s="557">
        <v>32000</v>
      </c>
      <c r="N36" s="848"/>
      <c r="O36" s="849"/>
      <c r="P36" s="557"/>
    </row>
    <row r="37" spans="1:16" x14ac:dyDescent="0.2">
      <c r="A37" s="846" t="s">
        <v>17100</v>
      </c>
      <c r="B37" s="845" t="s">
        <v>423</v>
      </c>
      <c r="C37" s="847" t="s">
        <v>99</v>
      </c>
      <c r="D37" s="847" t="s">
        <v>17101</v>
      </c>
      <c r="E37" s="557">
        <v>4500</v>
      </c>
      <c r="F37" s="845" t="s">
        <v>17180</v>
      </c>
      <c r="G37" s="845" t="s">
        <v>17181</v>
      </c>
      <c r="H37" s="845" t="s">
        <v>1026</v>
      </c>
      <c r="I37" s="845" t="s">
        <v>1028</v>
      </c>
      <c r="J37" s="845" t="s">
        <v>17112</v>
      </c>
      <c r="K37" s="848">
        <v>4</v>
      </c>
      <c r="L37" s="849">
        <v>12</v>
      </c>
      <c r="M37" s="557">
        <v>36000</v>
      </c>
      <c r="N37" s="848"/>
      <c r="O37" s="849"/>
      <c r="P37" s="557"/>
    </row>
    <row r="38" spans="1:16" x14ac:dyDescent="0.2">
      <c r="A38" s="846" t="s">
        <v>17100</v>
      </c>
      <c r="B38" s="845" t="s">
        <v>423</v>
      </c>
      <c r="C38" s="847" t="s">
        <v>99</v>
      </c>
      <c r="D38" s="847" t="s">
        <v>17101</v>
      </c>
      <c r="E38" s="557">
        <v>4500</v>
      </c>
      <c r="F38" s="845" t="s">
        <v>17182</v>
      </c>
      <c r="G38" s="845" t="s">
        <v>17183</v>
      </c>
      <c r="H38" s="845" t="s">
        <v>17121</v>
      </c>
      <c r="I38" s="845" t="s">
        <v>1028</v>
      </c>
      <c r="J38" s="845" t="s">
        <v>17112</v>
      </c>
      <c r="K38" s="848">
        <v>4</v>
      </c>
      <c r="L38" s="849">
        <v>12</v>
      </c>
      <c r="M38" s="557">
        <v>36000</v>
      </c>
      <c r="N38" s="848"/>
      <c r="O38" s="849"/>
      <c r="P38" s="557"/>
    </row>
    <row r="39" spans="1:16" x14ac:dyDescent="0.2">
      <c r="A39" s="846" t="s">
        <v>17100</v>
      </c>
      <c r="B39" s="845" t="s">
        <v>423</v>
      </c>
      <c r="C39" s="847" t="s">
        <v>99</v>
      </c>
      <c r="D39" s="847" t="s">
        <v>17101</v>
      </c>
      <c r="E39" s="557">
        <v>8000</v>
      </c>
      <c r="F39" s="845" t="s">
        <v>17184</v>
      </c>
      <c r="G39" s="845" t="s">
        <v>17185</v>
      </c>
      <c r="H39" s="845" t="s">
        <v>17121</v>
      </c>
      <c r="I39" s="845" t="s">
        <v>1028</v>
      </c>
      <c r="J39" s="845" t="s">
        <v>17112</v>
      </c>
      <c r="K39" s="848">
        <v>5</v>
      </c>
      <c r="L39" s="849">
        <v>12</v>
      </c>
      <c r="M39" s="557">
        <v>64000</v>
      </c>
      <c r="N39" s="848"/>
      <c r="O39" s="849"/>
      <c r="P39" s="557"/>
    </row>
    <row r="40" spans="1:16" x14ac:dyDescent="0.2">
      <c r="A40" s="846" t="s">
        <v>17100</v>
      </c>
      <c r="B40" s="845" t="s">
        <v>423</v>
      </c>
      <c r="C40" s="847" t="s">
        <v>99</v>
      </c>
      <c r="D40" s="847" t="s">
        <v>17101</v>
      </c>
      <c r="E40" s="557">
        <v>4000</v>
      </c>
      <c r="F40" s="845" t="s">
        <v>17186</v>
      </c>
      <c r="G40" s="845" t="s">
        <v>17187</v>
      </c>
      <c r="H40" s="845" t="s">
        <v>17188</v>
      </c>
      <c r="I40" s="845" t="s">
        <v>5785</v>
      </c>
      <c r="J40" s="845" t="s">
        <v>17108</v>
      </c>
      <c r="K40" s="848">
        <v>3</v>
      </c>
      <c r="L40" s="849">
        <v>11</v>
      </c>
      <c r="M40" s="557">
        <v>32000</v>
      </c>
      <c r="N40" s="848"/>
      <c r="O40" s="849"/>
      <c r="P40" s="557"/>
    </row>
    <row r="41" spans="1:16" x14ac:dyDescent="0.2">
      <c r="A41" s="846" t="s">
        <v>17100</v>
      </c>
      <c r="B41" s="845" t="s">
        <v>423</v>
      </c>
      <c r="C41" s="847" t="s">
        <v>99</v>
      </c>
      <c r="D41" s="847" t="s">
        <v>17101</v>
      </c>
      <c r="E41" s="557">
        <v>2700</v>
      </c>
      <c r="F41" s="845" t="s">
        <v>17189</v>
      </c>
      <c r="G41" s="845" t="s">
        <v>17190</v>
      </c>
      <c r="H41" s="845" t="s">
        <v>5510</v>
      </c>
      <c r="I41" s="845" t="s">
        <v>1028</v>
      </c>
      <c r="J41" s="845" t="s">
        <v>5814</v>
      </c>
      <c r="K41" s="848">
        <v>3</v>
      </c>
      <c r="L41" s="849">
        <v>12</v>
      </c>
      <c r="M41" s="557">
        <v>17608</v>
      </c>
      <c r="N41" s="848"/>
      <c r="O41" s="849"/>
      <c r="P41" s="557"/>
    </row>
    <row r="42" spans="1:16" x14ac:dyDescent="0.2">
      <c r="A42" s="846" t="s">
        <v>17100</v>
      </c>
      <c r="B42" s="845" t="s">
        <v>423</v>
      </c>
      <c r="C42" s="847" t="s">
        <v>99</v>
      </c>
      <c r="D42" s="847" t="s">
        <v>17101</v>
      </c>
      <c r="E42" s="557">
        <v>4000</v>
      </c>
      <c r="F42" s="845" t="s">
        <v>17191</v>
      </c>
      <c r="G42" s="845" t="s">
        <v>17192</v>
      </c>
      <c r="H42" s="845" t="s">
        <v>5849</v>
      </c>
      <c r="I42" s="845" t="s">
        <v>1028</v>
      </c>
      <c r="J42" s="845" t="s">
        <v>17112</v>
      </c>
      <c r="K42" s="848">
        <v>4</v>
      </c>
      <c r="L42" s="849">
        <v>12</v>
      </c>
      <c r="M42" s="557">
        <v>32000</v>
      </c>
      <c r="N42" s="848"/>
      <c r="O42" s="849"/>
      <c r="P42" s="557"/>
    </row>
    <row r="43" spans="1:16" x14ac:dyDescent="0.2">
      <c r="A43" s="846" t="s">
        <v>17100</v>
      </c>
      <c r="B43" s="845" t="s">
        <v>423</v>
      </c>
      <c r="C43" s="847" t="s">
        <v>99</v>
      </c>
      <c r="D43" s="847" t="s">
        <v>17101</v>
      </c>
      <c r="E43" s="557">
        <v>4500</v>
      </c>
      <c r="F43" s="845" t="s">
        <v>17193</v>
      </c>
      <c r="G43" s="850" t="s">
        <v>17194</v>
      </c>
      <c r="H43" s="845" t="s">
        <v>17195</v>
      </c>
      <c r="I43" s="845" t="s">
        <v>1028</v>
      </c>
      <c r="J43" s="845" t="s">
        <v>17112</v>
      </c>
      <c r="K43" s="848">
        <v>1</v>
      </c>
      <c r="L43" s="849">
        <v>1</v>
      </c>
      <c r="M43" s="557">
        <f>E43*L43</f>
        <v>4500</v>
      </c>
      <c r="N43" s="851"/>
      <c r="O43" s="851"/>
      <c r="P43" s="557"/>
    </row>
    <row r="44" spans="1:16" x14ac:dyDescent="0.2">
      <c r="A44" s="846" t="s">
        <v>17100</v>
      </c>
      <c r="B44" s="845" t="s">
        <v>423</v>
      </c>
      <c r="C44" s="847" t="s">
        <v>99</v>
      </c>
      <c r="D44" s="847" t="s">
        <v>17101</v>
      </c>
      <c r="E44" s="557">
        <v>4000</v>
      </c>
      <c r="F44" s="845" t="s">
        <v>17196</v>
      </c>
      <c r="G44" s="845" t="s">
        <v>17197</v>
      </c>
      <c r="H44" s="845" t="s">
        <v>5849</v>
      </c>
      <c r="I44" s="845" t="s">
        <v>1028</v>
      </c>
      <c r="J44" s="845" t="s">
        <v>17112</v>
      </c>
      <c r="K44" s="848">
        <v>4</v>
      </c>
      <c r="L44" s="849">
        <v>12</v>
      </c>
      <c r="M44" s="557">
        <v>32000</v>
      </c>
      <c r="N44" s="848"/>
      <c r="O44" s="849"/>
      <c r="P44" s="557"/>
    </row>
    <row r="45" spans="1:16" x14ac:dyDescent="0.2">
      <c r="A45" s="846" t="s">
        <v>17100</v>
      </c>
      <c r="B45" s="845" t="s">
        <v>423</v>
      </c>
      <c r="C45" s="847" t="s">
        <v>99</v>
      </c>
      <c r="D45" s="847" t="s">
        <v>17101</v>
      </c>
      <c r="E45" s="557">
        <v>4000</v>
      </c>
      <c r="F45" s="845" t="s">
        <v>17198</v>
      </c>
      <c r="G45" s="845" t="s">
        <v>17199</v>
      </c>
      <c r="H45" s="845" t="s">
        <v>17200</v>
      </c>
      <c r="I45" s="845" t="s">
        <v>1028</v>
      </c>
      <c r="J45" s="845" t="s">
        <v>17112</v>
      </c>
      <c r="K45" s="848">
        <v>4</v>
      </c>
      <c r="L45" s="849">
        <v>12</v>
      </c>
      <c r="M45" s="557">
        <v>32000</v>
      </c>
      <c r="N45" s="848"/>
      <c r="O45" s="849"/>
      <c r="P45" s="557"/>
    </row>
    <row r="46" spans="1:16" x14ac:dyDescent="0.2">
      <c r="A46" s="846" t="s">
        <v>17100</v>
      </c>
      <c r="B46" s="845" t="s">
        <v>423</v>
      </c>
      <c r="C46" s="847" t="s">
        <v>99</v>
      </c>
      <c r="D46" s="847" t="s">
        <v>17101</v>
      </c>
      <c r="E46" s="557">
        <v>4500</v>
      </c>
      <c r="F46" s="845" t="s">
        <v>17201</v>
      </c>
      <c r="G46" s="845" t="s">
        <v>17202</v>
      </c>
      <c r="H46" s="845" t="s">
        <v>17121</v>
      </c>
      <c r="I46" s="845" t="s">
        <v>1028</v>
      </c>
      <c r="J46" s="845" t="s">
        <v>17112</v>
      </c>
      <c r="K46" s="848">
        <v>1</v>
      </c>
      <c r="L46" s="849">
        <v>2</v>
      </c>
      <c r="M46" s="557">
        <v>4500</v>
      </c>
      <c r="N46" s="848"/>
      <c r="O46" s="849"/>
      <c r="P46" s="557"/>
    </row>
    <row r="47" spans="1:16" x14ac:dyDescent="0.2">
      <c r="A47" s="846" t="s">
        <v>17100</v>
      </c>
      <c r="B47" s="845" t="s">
        <v>423</v>
      </c>
      <c r="C47" s="847" t="s">
        <v>99</v>
      </c>
      <c r="D47" s="847" t="s">
        <v>17101</v>
      </c>
      <c r="E47" s="557">
        <v>6500</v>
      </c>
      <c r="F47" s="845" t="s">
        <v>17203</v>
      </c>
      <c r="G47" s="845" t="s">
        <v>17204</v>
      </c>
      <c r="H47" s="845" t="s">
        <v>17205</v>
      </c>
      <c r="I47" s="845" t="s">
        <v>1028</v>
      </c>
      <c r="J47" s="845" t="s">
        <v>17112</v>
      </c>
      <c r="K47" s="848">
        <v>4</v>
      </c>
      <c r="L47" s="849">
        <v>12</v>
      </c>
      <c r="M47" s="557">
        <v>52000</v>
      </c>
      <c r="N47" s="848"/>
      <c r="O47" s="849"/>
      <c r="P47" s="557"/>
    </row>
    <row r="48" spans="1:16" x14ac:dyDescent="0.2">
      <c r="A48" s="846" t="s">
        <v>17100</v>
      </c>
      <c r="B48" s="845" t="s">
        <v>423</v>
      </c>
      <c r="C48" s="847" t="s">
        <v>99</v>
      </c>
      <c r="D48" s="847" t="s">
        <v>17101</v>
      </c>
      <c r="E48" s="557">
        <v>4500</v>
      </c>
      <c r="F48" s="845" t="s">
        <v>17206</v>
      </c>
      <c r="G48" s="845" t="s">
        <v>17207</v>
      </c>
      <c r="H48" s="845" t="s">
        <v>17111</v>
      </c>
      <c r="I48" s="845" t="s">
        <v>1028</v>
      </c>
      <c r="J48" s="845" t="s">
        <v>17112</v>
      </c>
      <c r="K48" s="848">
        <v>4</v>
      </c>
      <c r="L48" s="849">
        <v>12</v>
      </c>
      <c r="M48" s="557">
        <v>36000</v>
      </c>
      <c r="N48" s="848"/>
      <c r="O48" s="849"/>
      <c r="P48" s="557"/>
    </row>
    <row r="49" spans="1:16" x14ac:dyDescent="0.2">
      <c r="A49" s="846" t="s">
        <v>17100</v>
      </c>
      <c r="B49" s="845" t="s">
        <v>423</v>
      </c>
      <c r="C49" s="847" t="s">
        <v>99</v>
      </c>
      <c r="D49" s="847" t="s">
        <v>17101</v>
      </c>
      <c r="E49" s="557">
        <v>5000</v>
      </c>
      <c r="F49" s="845" t="s">
        <v>17208</v>
      </c>
      <c r="G49" s="845" t="s">
        <v>17209</v>
      </c>
      <c r="H49" s="845" t="s">
        <v>2388</v>
      </c>
      <c r="I49" s="845" t="s">
        <v>1028</v>
      </c>
      <c r="J49" s="845" t="s">
        <v>17112</v>
      </c>
      <c r="K49" s="848">
        <v>3</v>
      </c>
      <c r="L49" s="849">
        <v>12</v>
      </c>
      <c r="M49" s="557">
        <v>40000</v>
      </c>
      <c r="N49" s="848"/>
      <c r="O49" s="849"/>
      <c r="P49" s="557"/>
    </row>
    <row r="50" spans="1:16" x14ac:dyDescent="0.2">
      <c r="A50" s="846" t="s">
        <v>17100</v>
      </c>
      <c r="B50" s="845" t="s">
        <v>423</v>
      </c>
      <c r="C50" s="847" t="s">
        <v>99</v>
      </c>
      <c r="D50" s="847" t="s">
        <v>17101</v>
      </c>
      <c r="E50" s="557">
        <v>7000</v>
      </c>
      <c r="F50" s="845" t="s">
        <v>17210</v>
      </c>
      <c r="G50" s="845" t="s">
        <v>17211</v>
      </c>
      <c r="H50" s="845" t="s">
        <v>17212</v>
      </c>
      <c r="I50" s="845" t="s">
        <v>1028</v>
      </c>
      <c r="J50" s="845" t="s">
        <v>17112</v>
      </c>
      <c r="K50" s="848">
        <v>5</v>
      </c>
      <c r="L50" s="849">
        <v>12</v>
      </c>
      <c r="M50" s="557">
        <v>56000</v>
      </c>
      <c r="N50" s="848"/>
      <c r="O50" s="849"/>
      <c r="P50" s="557"/>
    </row>
    <row r="51" spans="1:16" x14ac:dyDescent="0.2">
      <c r="A51" s="846" t="s">
        <v>17100</v>
      </c>
      <c r="B51" s="845" t="s">
        <v>423</v>
      </c>
      <c r="C51" s="847" t="s">
        <v>99</v>
      </c>
      <c r="D51" s="847" t="s">
        <v>17101</v>
      </c>
      <c r="E51" s="557">
        <v>3500</v>
      </c>
      <c r="F51" s="845" t="s">
        <v>17213</v>
      </c>
      <c r="G51" s="845" t="s">
        <v>17214</v>
      </c>
      <c r="H51" s="845" t="s">
        <v>5794</v>
      </c>
      <c r="I51" s="845" t="s">
        <v>1028</v>
      </c>
      <c r="J51" s="845" t="s">
        <v>17112</v>
      </c>
      <c r="K51" s="848">
        <v>1</v>
      </c>
      <c r="L51" s="849">
        <v>3</v>
      </c>
      <c r="M51" s="557">
        <v>4531.82</v>
      </c>
      <c r="N51" s="848"/>
      <c r="O51" s="849"/>
      <c r="P51" s="557"/>
    </row>
    <row r="52" spans="1:16" x14ac:dyDescent="0.2">
      <c r="A52" s="846" t="s">
        <v>17100</v>
      </c>
      <c r="B52" s="845" t="s">
        <v>423</v>
      </c>
      <c r="C52" s="847" t="s">
        <v>99</v>
      </c>
      <c r="D52" s="847" t="s">
        <v>17101</v>
      </c>
      <c r="E52" s="557">
        <v>10000</v>
      </c>
      <c r="F52" s="845" t="s">
        <v>17215</v>
      </c>
      <c r="G52" s="845" t="s">
        <v>17216</v>
      </c>
      <c r="H52" s="845" t="s">
        <v>17149</v>
      </c>
      <c r="I52" s="845" t="s">
        <v>1028</v>
      </c>
      <c r="J52" s="845" t="s">
        <v>17112</v>
      </c>
      <c r="K52" s="848">
        <v>3</v>
      </c>
      <c r="L52" s="849">
        <v>12</v>
      </c>
      <c r="M52" s="557">
        <v>80000</v>
      </c>
      <c r="N52" s="848"/>
      <c r="O52" s="849"/>
      <c r="P52" s="557"/>
    </row>
    <row r="53" spans="1:16" x14ac:dyDescent="0.2">
      <c r="A53" s="846" t="s">
        <v>17100</v>
      </c>
      <c r="B53" s="845" t="s">
        <v>423</v>
      </c>
      <c r="C53" s="847" t="s">
        <v>99</v>
      </c>
      <c r="D53" s="847" t="s">
        <v>17101</v>
      </c>
      <c r="E53" s="557">
        <v>4500</v>
      </c>
      <c r="F53" s="845" t="s">
        <v>17217</v>
      </c>
      <c r="G53" s="845" t="s">
        <v>17218</v>
      </c>
      <c r="H53" s="845" t="s">
        <v>17111</v>
      </c>
      <c r="I53" s="845" t="s">
        <v>1028</v>
      </c>
      <c r="J53" s="845" t="s">
        <v>17112</v>
      </c>
      <c r="K53" s="848">
        <v>4</v>
      </c>
      <c r="L53" s="849">
        <v>12</v>
      </c>
      <c r="M53" s="557">
        <v>36000</v>
      </c>
      <c r="N53" s="848"/>
      <c r="O53" s="849"/>
      <c r="P53" s="557"/>
    </row>
    <row r="54" spans="1:16" x14ac:dyDescent="0.2">
      <c r="A54" s="846" t="s">
        <v>17100</v>
      </c>
      <c r="B54" s="845" t="s">
        <v>423</v>
      </c>
      <c r="C54" s="847" t="s">
        <v>99</v>
      </c>
      <c r="D54" s="847" t="s">
        <v>17101</v>
      </c>
      <c r="E54" s="557">
        <v>3000</v>
      </c>
      <c r="F54" s="845" t="s">
        <v>17219</v>
      </c>
      <c r="G54" s="845" t="s">
        <v>17220</v>
      </c>
      <c r="H54" s="845" t="s">
        <v>17221</v>
      </c>
      <c r="I54" s="845" t="s">
        <v>1028</v>
      </c>
      <c r="J54" s="845" t="s">
        <v>17112</v>
      </c>
      <c r="K54" s="848">
        <v>4</v>
      </c>
      <c r="L54" s="849">
        <v>12</v>
      </c>
      <c r="M54" s="557">
        <v>24000</v>
      </c>
      <c r="N54" s="848"/>
      <c r="O54" s="849"/>
      <c r="P54" s="557"/>
    </row>
    <row r="55" spans="1:16" x14ac:dyDescent="0.2">
      <c r="A55" s="846" t="s">
        <v>17100</v>
      </c>
      <c r="B55" s="845" t="s">
        <v>423</v>
      </c>
      <c r="C55" s="847" t="s">
        <v>99</v>
      </c>
      <c r="D55" s="847" t="s">
        <v>17101</v>
      </c>
      <c r="E55" s="557">
        <v>5000</v>
      </c>
      <c r="F55" s="845" t="s">
        <v>17222</v>
      </c>
      <c r="G55" s="845" t="s">
        <v>17223</v>
      </c>
      <c r="H55" s="845" t="s">
        <v>17149</v>
      </c>
      <c r="I55" s="845" t="s">
        <v>1028</v>
      </c>
      <c r="J55" s="845" t="s">
        <v>17112</v>
      </c>
      <c r="K55" s="848">
        <v>3</v>
      </c>
      <c r="L55" s="849">
        <v>12</v>
      </c>
      <c r="M55" s="557">
        <v>40000</v>
      </c>
      <c r="N55" s="848"/>
      <c r="O55" s="849"/>
      <c r="P55" s="557"/>
    </row>
    <row r="56" spans="1:16" x14ac:dyDescent="0.2">
      <c r="A56" s="846" t="s">
        <v>17100</v>
      </c>
      <c r="B56" s="845" t="s">
        <v>423</v>
      </c>
      <c r="C56" s="847" t="s">
        <v>99</v>
      </c>
      <c r="D56" s="847" t="s">
        <v>17101</v>
      </c>
      <c r="E56" s="557">
        <v>5000</v>
      </c>
      <c r="F56" s="845" t="s">
        <v>17224</v>
      </c>
      <c r="G56" s="845" t="s">
        <v>17225</v>
      </c>
      <c r="H56" s="845" t="s">
        <v>17226</v>
      </c>
      <c r="I56" s="845" t="s">
        <v>1028</v>
      </c>
      <c r="J56" s="845" t="s">
        <v>17112</v>
      </c>
      <c r="K56" s="848">
        <v>3</v>
      </c>
      <c r="L56" s="849">
        <v>12</v>
      </c>
      <c r="M56" s="557">
        <v>40000</v>
      </c>
      <c r="N56" s="848"/>
      <c r="O56" s="849"/>
      <c r="P56" s="557"/>
    </row>
    <row r="57" spans="1:16" x14ac:dyDescent="0.2">
      <c r="A57" s="846" t="s">
        <v>17100</v>
      </c>
      <c r="B57" s="845" t="s">
        <v>423</v>
      </c>
      <c r="C57" s="847" t="s">
        <v>99</v>
      </c>
      <c r="D57" s="847" t="s">
        <v>17101</v>
      </c>
      <c r="E57" s="557">
        <v>10000</v>
      </c>
      <c r="F57" s="845" t="s">
        <v>17227</v>
      </c>
      <c r="G57" s="845" t="s">
        <v>17228</v>
      </c>
      <c r="H57" s="845" t="s">
        <v>17149</v>
      </c>
      <c r="I57" s="845" t="s">
        <v>1028</v>
      </c>
      <c r="J57" s="845" t="s">
        <v>17112</v>
      </c>
      <c r="K57" s="848">
        <v>3</v>
      </c>
      <c r="L57" s="849">
        <v>12</v>
      </c>
      <c r="M57" s="557">
        <v>80000</v>
      </c>
      <c r="N57" s="848"/>
      <c r="O57" s="849"/>
      <c r="P57" s="557"/>
    </row>
    <row r="58" spans="1:16" x14ac:dyDescent="0.2">
      <c r="A58" s="846" t="s">
        <v>17100</v>
      </c>
      <c r="B58" s="845" t="s">
        <v>423</v>
      </c>
      <c r="C58" s="847" t="s">
        <v>99</v>
      </c>
      <c r="D58" s="847" t="s">
        <v>17101</v>
      </c>
      <c r="E58" s="557">
        <v>2200</v>
      </c>
      <c r="F58" s="845" t="s">
        <v>17229</v>
      </c>
      <c r="G58" s="845" t="s">
        <v>17230</v>
      </c>
      <c r="H58" s="845" t="s">
        <v>17231</v>
      </c>
      <c r="I58" s="845" t="s">
        <v>1028</v>
      </c>
      <c r="J58" s="845" t="s">
        <v>17112</v>
      </c>
      <c r="K58" s="848">
        <v>3</v>
      </c>
      <c r="L58" s="849">
        <v>12</v>
      </c>
      <c r="M58" s="557">
        <v>17600</v>
      </c>
      <c r="N58" s="848"/>
      <c r="O58" s="849"/>
      <c r="P58" s="557"/>
    </row>
    <row r="59" spans="1:16" x14ac:dyDescent="0.2">
      <c r="A59" s="846" t="s">
        <v>17100</v>
      </c>
      <c r="B59" s="845" t="s">
        <v>423</v>
      </c>
      <c r="C59" s="847" t="s">
        <v>99</v>
      </c>
      <c r="D59" s="847" t="s">
        <v>17101</v>
      </c>
      <c r="E59" s="557">
        <v>7000</v>
      </c>
      <c r="F59" s="845" t="s">
        <v>17232</v>
      </c>
      <c r="G59" s="845" t="s">
        <v>17233</v>
      </c>
      <c r="H59" s="845" t="s">
        <v>17234</v>
      </c>
      <c r="I59" s="845" t="s">
        <v>1028</v>
      </c>
      <c r="J59" s="845" t="s">
        <v>17112</v>
      </c>
      <c r="K59" s="848">
        <v>3</v>
      </c>
      <c r="L59" s="849">
        <v>12</v>
      </c>
      <c r="M59" s="557">
        <v>56000</v>
      </c>
      <c r="N59" s="848"/>
      <c r="O59" s="849"/>
      <c r="P59" s="557"/>
    </row>
    <row r="60" spans="1:16" x14ac:dyDescent="0.2">
      <c r="A60" s="846" t="s">
        <v>17100</v>
      </c>
      <c r="B60" s="845" t="s">
        <v>423</v>
      </c>
      <c r="C60" s="847" t="s">
        <v>99</v>
      </c>
      <c r="D60" s="847" t="s">
        <v>17101</v>
      </c>
      <c r="E60" s="557">
        <v>4500</v>
      </c>
      <c r="F60" s="845" t="s">
        <v>17235</v>
      </c>
      <c r="G60" s="845" t="s">
        <v>17236</v>
      </c>
      <c r="H60" s="845" t="s">
        <v>17121</v>
      </c>
      <c r="I60" s="845" t="s">
        <v>1028</v>
      </c>
      <c r="J60" s="845" t="s">
        <v>17112</v>
      </c>
      <c r="K60" s="848">
        <v>5</v>
      </c>
      <c r="L60" s="849">
        <v>12</v>
      </c>
      <c r="M60" s="557">
        <v>36000</v>
      </c>
      <c r="N60" s="848"/>
      <c r="O60" s="849"/>
      <c r="P60" s="557"/>
    </row>
    <row r="61" spans="1:16" x14ac:dyDescent="0.2">
      <c r="A61" s="846" t="s">
        <v>17100</v>
      </c>
      <c r="B61" s="845" t="s">
        <v>423</v>
      </c>
      <c r="C61" s="847" t="s">
        <v>99</v>
      </c>
      <c r="D61" s="847" t="s">
        <v>17101</v>
      </c>
      <c r="E61" s="557">
        <v>8000</v>
      </c>
      <c r="F61" s="845" t="s">
        <v>17237</v>
      </c>
      <c r="G61" s="850" t="s">
        <v>17238</v>
      </c>
      <c r="H61" s="845" t="s">
        <v>17239</v>
      </c>
      <c r="I61" s="845" t="s">
        <v>1028</v>
      </c>
      <c r="J61" s="845" t="s">
        <v>17112</v>
      </c>
      <c r="K61" s="848">
        <v>2</v>
      </c>
      <c r="L61" s="849">
        <v>3</v>
      </c>
      <c r="M61" s="557">
        <f>E61*L61</f>
        <v>24000</v>
      </c>
      <c r="N61" s="851"/>
      <c r="O61" s="851"/>
      <c r="P61" s="557"/>
    </row>
    <row r="62" spans="1:16" x14ac:dyDescent="0.2">
      <c r="A62" s="846" t="s">
        <v>17100</v>
      </c>
      <c r="B62" s="845" t="s">
        <v>423</v>
      </c>
      <c r="C62" s="847" t="s">
        <v>99</v>
      </c>
      <c r="D62" s="847" t="s">
        <v>17101</v>
      </c>
      <c r="E62" s="557">
        <v>3000</v>
      </c>
      <c r="F62" s="845" t="s">
        <v>17240</v>
      </c>
      <c r="G62" s="850" t="s">
        <v>17241</v>
      </c>
      <c r="H62" s="845" t="s">
        <v>17242</v>
      </c>
      <c r="I62" s="845" t="s">
        <v>1028</v>
      </c>
      <c r="J62" s="845" t="s">
        <v>17112</v>
      </c>
      <c r="K62" s="848">
        <v>1</v>
      </c>
      <c r="L62" s="849">
        <v>1</v>
      </c>
      <c r="M62" s="557">
        <f>E62*L62</f>
        <v>3000</v>
      </c>
      <c r="N62" s="851"/>
      <c r="O62" s="851"/>
      <c r="P62" s="557"/>
    </row>
    <row r="63" spans="1:16" x14ac:dyDescent="0.2">
      <c r="A63" s="846" t="s">
        <v>17100</v>
      </c>
      <c r="B63" s="845" t="s">
        <v>423</v>
      </c>
      <c r="C63" s="847" t="s">
        <v>99</v>
      </c>
      <c r="D63" s="847" t="s">
        <v>17101</v>
      </c>
      <c r="E63" s="557">
        <v>4500</v>
      </c>
      <c r="F63" s="845" t="s">
        <v>17243</v>
      </c>
      <c r="G63" s="845" t="s">
        <v>17244</v>
      </c>
      <c r="H63" s="845" t="s">
        <v>5826</v>
      </c>
      <c r="I63" s="845" t="s">
        <v>1028</v>
      </c>
      <c r="J63" s="845" t="s">
        <v>17112</v>
      </c>
      <c r="K63" s="848">
        <v>4</v>
      </c>
      <c r="L63" s="849">
        <v>12</v>
      </c>
      <c r="M63" s="557">
        <v>36000</v>
      </c>
      <c r="N63" s="848"/>
      <c r="O63" s="849"/>
      <c r="P63" s="557"/>
    </row>
    <row r="64" spans="1:16" x14ac:dyDescent="0.2">
      <c r="A64" s="846" t="s">
        <v>17100</v>
      </c>
      <c r="B64" s="845" t="s">
        <v>423</v>
      </c>
      <c r="C64" s="847" t="s">
        <v>99</v>
      </c>
      <c r="D64" s="847" t="s">
        <v>17101</v>
      </c>
      <c r="E64" s="557">
        <v>15600</v>
      </c>
      <c r="F64" s="845" t="s">
        <v>17245</v>
      </c>
      <c r="G64" s="845" t="s">
        <v>17246</v>
      </c>
      <c r="H64" s="845" t="s">
        <v>5794</v>
      </c>
      <c r="I64" s="845" t="s">
        <v>1028</v>
      </c>
      <c r="J64" s="845" t="s">
        <v>17112</v>
      </c>
      <c r="K64" s="848">
        <v>0</v>
      </c>
      <c r="L64" s="849">
        <v>2</v>
      </c>
      <c r="M64" s="557">
        <v>15600</v>
      </c>
      <c r="N64" s="848"/>
      <c r="O64" s="849"/>
      <c r="P64" s="557"/>
    </row>
    <row r="65" spans="1:16" x14ac:dyDescent="0.2">
      <c r="A65" s="846" t="s">
        <v>17100</v>
      </c>
      <c r="B65" s="845" t="s">
        <v>423</v>
      </c>
      <c r="C65" s="847" t="s">
        <v>99</v>
      </c>
      <c r="D65" s="847" t="s">
        <v>17101</v>
      </c>
      <c r="E65" s="557">
        <v>5000</v>
      </c>
      <c r="F65" s="845" t="s">
        <v>17247</v>
      </c>
      <c r="G65" s="845" t="s">
        <v>17248</v>
      </c>
      <c r="H65" s="845" t="s">
        <v>17149</v>
      </c>
      <c r="I65" s="845" t="s">
        <v>1028</v>
      </c>
      <c r="J65" s="845" t="s">
        <v>17112</v>
      </c>
      <c r="K65" s="848">
        <v>4</v>
      </c>
      <c r="L65" s="849">
        <v>12</v>
      </c>
      <c r="M65" s="557">
        <v>40000</v>
      </c>
      <c r="N65" s="848"/>
      <c r="O65" s="849"/>
      <c r="P65" s="557"/>
    </row>
    <row r="66" spans="1:16" x14ac:dyDescent="0.2">
      <c r="A66" s="846" t="s">
        <v>17100</v>
      </c>
      <c r="B66" s="845" t="s">
        <v>423</v>
      </c>
      <c r="C66" s="847" t="s">
        <v>99</v>
      </c>
      <c r="D66" s="847" t="s">
        <v>17101</v>
      </c>
      <c r="E66" s="557">
        <v>8000</v>
      </c>
      <c r="F66" s="845" t="s">
        <v>17249</v>
      </c>
      <c r="G66" s="845" t="s">
        <v>17250</v>
      </c>
      <c r="H66" s="845" t="s">
        <v>17149</v>
      </c>
      <c r="I66" s="845" t="s">
        <v>1028</v>
      </c>
      <c r="J66" s="845" t="s">
        <v>17112</v>
      </c>
      <c r="K66" s="848">
        <v>8</v>
      </c>
      <c r="L66" s="849">
        <v>12</v>
      </c>
      <c r="M66" s="557">
        <v>64000</v>
      </c>
      <c r="N66" s="848"/>
      <c r="O66" s="849"/>
      <c r="P66" s="557"/>
    </row>
    <row r="67" spans="1:16" x14ac:dyDescent="0.2">
      <c r="A67" s="846" t="s">
        <v>17100</v>
      </c>
      <c r="B67" s="845" t="s">
        <v>423</v>
      </c>
      <c r="C67" s="847" t="s">
        <v>99</v>
      </c>
      <c r="D67" s="847" t="s">
        <v>17101</v>
      </c>
      <c r="E67" s="557">
        <v>4500</v>
      </c>
      <c r="F67" s="845" t="s">
        <v>17251</v>
      </c>
      <c r="G67" s="850" t="s">
        <v>17252</v>
      </c>
      <c r="H67" s="845" t="s">
        <v>17156</v>
      </c>
      <c r="I67" s="845" t="s">
        <v>1028</v>
      </c>
      <c r="J67" s="845" t="s">
        <v>17112</v>
      </c>
      <c r="K67" s="848">
        <v>1</v>
      </c>
      <c r="L67" s="849">
        <v>1</v>
      </c>
      <c r="M67" s="557">
        <f>E67*L67</f>
        <v>4500</v>
      </c>
      <c r="N67" s="851"/>
      <c r="O67" s="851"/>
      <c r="P67" s="557"/>
    </row>
    <row r="68" spans="1:16" x14ac:dyDescent="0.2">
      <c r="A68" s="846" t="s">
        <v>17100</v>
      </c>
      <c r="B68" s="845" t="s">
        <v>423</v>
      </c>
      <c r="C68" s="847" t="s">
        <v>99</v>
      </c>
      <c r="D68" s="847" t="s">
        <v>17101</v>
      </c>
      <c r="E68" s="557">
        <v>4000</v>
      </c>
      <c r="F68" s="845" t="s">
        <v>17253</v>
      </c>
      <c r="G68" s="845" t="s">
        <v>17254</v>
      </c>
      <c r="H68" s="845" t="s">
        <v>17149</v>
      </c>
      <c r="I68" s="845" t="s">
        <v>1028</v>
      </c>
      <c r="J68" s="845" t="s">
        <v>17112</v>
      </c>
      <c r="K68" s="848">
        <v>4</v>
      </c>
      <c r="L68" s="849">
        <v>12</v>
      </c>
      <c r="M68" s="557">
        <v>32000</v>
      </c>
      <c r="N68" s="848"/>
      <c r="O68" s="849"/>
      <c r="P68" s="557"/>
    </row>
    <row r="69" spans="1:16" x14ac:dyDescent="0.2">
      <c r="A69" s="846" t="s">
        <v>17100</v>
      </c>
      <c r="B69" s="845" t="s">
        <v>423</v>
      </c>
      <c r="C69" s="847" t="s">
        <v>99</v>
      </c>
      <c r="D69" s="847" t="s">
        <v>17101</v>
      </c>
      <c r="E69" s="557">
        <v>4000</v>
      </c>
      <c r="F69" s="845" t="s">
        <v>17255</v>
      </c>
      <c r="G69" s="845" t="s">
        <v>17256</v>
      </c>
      <c r="H69" s="845" t="s">
        <v>5849</v>
      </c>
      <c r="I69" s="845" t="s">
        <v>1028</v>
      </c>
      <c r="J69" s="845" t="s">
        <v>17112</v>
      </c>
      <c r="K69" s="848">
        <v>4</v>
      </c>
      <c r="L69" s="849">
        <v>12</v>
      </c>
      <c r="M69" s="557">
        <v>32000</v>
      </c>
      <c r="N69" s="848"/>
      <c r="O69" s="849"/>
      <c r="P69" s="557"/>
    </row>
    <row r="70" spans="1:16" x14ac:dyDescent="0.2">
      <c r="A70" s="846" t="s">
        <v>17100</v>
      </c>
      <c r="B70" s="845" t="s">
        <v>423</v>
      </c>
      <c r="C70" s="847" t="s">
        <v>99</v>
      </c>
      <c r="D70" s="847" t="s">
        <v>17101</v>
      </c>
      <c r="E70" s="557">
        <v>6000</v>
      </c>
      <c r="F70" s="845" t="s">
        <v>17257</v>
      </c>
      <c r="G70" s="845" t="s">
        <v>17258</v>
      </c>
      <c r="H70" s="845" t="s">
        <v>17226</v>
      </c>
      <c r="I70" s="845" t="s">
        <v>1028</v>
      </c>
      <c r="J70" s="845" t="s">
        <v>17112</v>
      </c>
      <c r="K70" s="848">
        <v>3</v>
      </c>
      <c r="L70" s="849">
        <v>12</v>
      </c>
      <c r="M70" s="557">
        <v>48000</v>
      </c>
      <c r="N70" s="848"/>
      <c r="O70" s="849"/>
      <c r="P70" s="557"/>
    </row>
    <row r="71" spans="1:16" x14ac:dyDescent="0.2">
      <c r="A71" s="846" t="s">
        <v>17100</v>
      </c>
      <c r="B71" s="845" t="s">
        <v>423</v>
      </c>
      <c r="C71" s="847" t="s">
        <v>99</v>
      </c>
      <c r="D71" s="847" t="s">
        <v>17101</v>
      </c>
      <c r="E71" s="557">
        <v>4000</v>
      </c>
      <c r="F71" s="845" t="s">
        <v>17259</v>
      </c>
      <c r="G71" s="845" t="s">
        <v>17260</v>
      </c>
      <c r="H71" s="845" t="s">
        <v>5875</v>
      </c>
      <c r="I71" s="845" t="s">
        <v>1028</v>
      </c>
      <c r="J71" s="845" t="s">
        <v>17112</v>
      </c>
      <c r="K71" s="848">
        <v>4</v>
      </c>
      <c r="L71" s="849">
        <v>12</v>
      </c>
      <c r="M71" s="557">
        <v>32000</v>
      </c>
      <c r="N71" s="848"/>
      <c r="O71" s="849"/>
      <c r="P71" s="557"/>
    </row>
    <row r="72" spans="1:16" x14ac:dyDescent="0.2">
      <c r="A72" s="846" t="s">
        <v>17100</v>
      </c>
      <c r="B72" s="845" t="s">
        <v>423</v>
      </c>
      <c r="C72" s="847" t="s">
        <v>99</v>
      </c>
      <c r="D72" s="847" t="s">
        <v>17101</v>
      </c>
      <c r="E72" s="557">
        <v>4500</v>
      </c>
      <c r="F72" s="845" t="s">
        <v>17261</v>
      </c>
      <c r="G72" s="845" t="s">
        <v>17262</v>
      </c>
      <c r="H72" s="845" t="s">
        <v>5875</v>
      </c>
      <c r="I72" s="845" t="s">
        <v>1028</v>
      </c>
      <c r="J72" s="845" t="s">
        <v>17112</v>
      </c>
      <c r="K72" s="848">
        <v>4</v>
      </c>
      <c r="L72" s="849">
        <v>12</v>
      </c>
      <c r="M72" s="557">
        <v>36000</v>
      </c>
      <c r="N72" s="848"/>
      <c r="O72" s="849"/>
      <c r="P72" s="557"/>
    </row>
    <row r="73" spans="1:16" x14ac:dyDescent="0.2">
      <c r="A73" s="846" t="s">
        <v>17100</v>
      </c>
      <c r="B73" s="845" t="s">
        <v>423</v>
      </c>
      <c r="C73" s="847" t="s">
        <v>99</v>
      </c>
      <c r="D73" s="847" t="s">
        <v>17101</v>
      </c>
      <c r="E73" s="557">
        <v>4500</v>
      </c>
      <c r="F73" s="845" t="s">
        <v>17263</v>
      </c>
      <c r="G73" s="845" t="s">
        <v>17264</v>
      </c>
      <c r="H73" s="845" t="s">
        <v>5826</v>
      </c>
      <c r="I73" s="845" t="s">
        <v>1028</v>
      </c>
      <c r="J73" s="845" t="s">
        <v>17112</v>
      </c>
      <c r="K73" s="848">
        <v>4</v>
      </c>
      <c r="L73" s="849">
        <v>12</v>
      </c>
      <c r="M73" s="557">
        <v>36000</v>
      </c>
      <c r="N73" s="848"/>
      <c r="O73" s="849"/>
      <c r="P73" s="557"/>
    </row>
    <row r="74" spans="1:16" x14ac:dyDescent="0.2">
      <c r="A74" s="846" t="s">
        <v>17100</v>
      </c>
      <c r="B74" s="845" t="s">
        <v>423</v>
      </c>
      <c r="C74" s="847" t="s">
        <v>99</v>
      </c>
      <c r="D74" s="847" t="s">
        <v>17101</v>
      </c>
      <c r="E74" s="557">
        <v>3200</v>
      </c>
      <c r="F74" s="845" t="s">
        <v>1401</v>
      </c>
      <c r="G74" s="850" t="s">
        <v>1402</v>
      </c>
      <c r="H74" s="845" t="s">
        <v>17167</v>
      </c>
      <c r="I74" s="845" t="s">
        <v>1028</v>
      </c>
      <c r="J74" s="845" t="s">
        <v>17112</v>
      </c>
      <c r="K74" s="848">
        <v>2</v>
      </c>
      <c r="L74" s="849">
        <v>3</v>
      </c>
      <c r="M74" s="557">
        <f>E74*L74</f>
        <v>9600</v>
      </c>
      <c r="N74" s="851"/>
      <c r="O74" s="851"/>
      <c r="P74" s="557"/>
    </row>
    <row r="75" spans="1:16" x14ac:dyDescent="0.2">
      <c r="A75" s="846" t="s">
        <v>17100</v>
      </c>
      <c r="B75" s="845" t="s">
        <v>423</v>
      </c>
      <c r="C75" s="847" t="s">
        <v>99</v>
      </c>
      <c r="D75" s="847" t="s">
        <v>17101</v>
      </c>
      <c r="E75" s="557">
        <v>4000</v>
      </c>
      <c r="F75" s="845" t="s">
        <v>17265</v>
      </c>
      <c r="G75" s="850" t="s">
        <v>17266</v>
      </c>
      <c r="H75" s="845" t="s">
        <v>17167</v>
      </c>
      <c r="I75" s="845" t="s">
        <v>1028</v>
      </c>
      <c r="J75" s="845" t="s">
        <v>17112</v>
      </c>
      <c r="K75" s="848">
        <v>1</v>
      </c>
      <c r="L75" s="849">
        <v>1</v>
      </c>
      <c r="M75" s="557">
        <f>E75*L75</f>
        <v>4000</v>
      </c>
      <c r="N75" s="851"/>
      <c r="O75" s="851"/>
      <c r="P75" s="557"/>
    </row>
    <row r="76" spans="1:16" x14ac:dyDescent="0.2">
      <c r="A76" s="846" t="s">
        <v>17100</v>
      </c>
      <c r="B76" s="845" t="s">
        <v>423</v>
      </c>
      <c r="C76" s="847" t="s">
        <v>99</v>
      </c>
      <c r="D76" s="847" t="s">
        <v>17101</v>
      </c>
      <c r="E76" s="557">
        <v>7000</v>
      </c>
      <c r="F76" s="845" t="s">
        <v>6521</v>
      </c>
      <c r="G76" s="845" t="s">
        <v>6522</v>
      </c>
      <c r="H76" s="845" t="s">
        <v>17149</v>
      </c>
      <c r="I76" s="845" t="s">
        <v>1028</v>
      </c>
      <c r="J76" s="845" t="s">
        <v>17112</v>
      </c>
      <c r="K76" s="848">
        <v>3</v>
      </c>
      <c r="L76" s="849">
        <v>12</v>
      </c>
      <c r="M76" s="557">
        <v>56000</v>
      </c>
      <c r="N76" s="848"/>
      <c r="O76" s="849"/>
      <c r="P76" s="557"/>
    </row>
    <row r="77" spans="1:16" x14ac:dyDescent="0.2">
      <c r="A77" s="846" t="s">
        <v>17100</v>
      </c>
      <c r="B77" s="845" t="s">
        <v>423</v>
      </c>
      <c r="C77" s="847" t="s">
        <v>99</v>
      </c>
      <c r="D77" s="847" t="s">
        <v>17101</v>
      </c>
      <c r="E77" s="557">
        <v>8000</v>
      </c>
      <c r="F77" s="845" t="s">
        <v>17267</v>
      </c>
      <c r="G77" s="845" t="s">
        <v>17268</v>
      </c>
      <c r="H77" s="845" t="s">
        <v>17149</v>
      </c>
      <c r="I77" s="845" t="s">
        <v>1028</v>
      </c>
      <c r="J77" s="845" t="s">
        <v>17112</v>
      </c>
      <c r="K77" s="848">
        <v>7</v>
      </c>
      <c r="L77" s="849">
        <v>12</v>
      </c>
      <c r="M77" s="557">
        <v>64000</v>
      </c>
      <c r="N77" s="848"/>
      <c r="O77" s="849"/>
      <c r="P77" s="557"/>
    </row>
    <row r="78" spans="1:16" x14ac:dyDescent="0.2">
      <c r="A78" s="846" t="s">
        <v>17100</v>
      </c>
      <c r="B78" s="845" t="s">
        <v>423</v>
      </c>
      <c r="C78" s="847" t="s">
        <v>99</v>
      </c>
      <c r="D78" s="847" t="s">
        <v>17101</v>
      </c>
      <c r="E78" s="557">
        <v>4500</v>
      </c>
      <c r="F78" s="845" t="s">
        <v>17269</v>
      </c>
      <c r="G78" s="845" t="s">
        <v>17270</v>
      </c>
      <c r="H78" s="845" t="s">
        <v>17121</v>
      </c>
      <c r="I78" s="845" t="s">
        <v>1028</v>
      </c>
      <c r="J78" s="845" t="s">
        <v>17112</v>
      </c>
      <c r="K78" s="848">
        <v>4</v>
      </c>
      <c r="L78" s="849">
        <v>12</v>
      </c>
      <c r="M78" s="557">
        <v>36000</v>
      </c>
      <c r="N78" s="848"/>
      <c r="O78" s="849"/>
      <c r="P78" s="557"/>
    </row>
    <row r="79" spans="1:16" x14ac:dyDescent="0.2">
      <c r="A79" s="846" t="s">
        <v>17100</v>
      </c>
      <c r="B79" s="845" t="s">
        <v>423</v>
      </c>
      <c r="C79" s="847" t="s">
        <v>99</v>
      </c>
      <c r="D79" s="847" t="s">
        <v>17101</v>
      </c>
      <c r="E79" s="557">
        <v>2000</v>
      </c>
      <c r="F79" s="845" t="s">
        <v>17271</v>
      </c>
      <c r="G79" s="845" t="s">
        <v>17272</v>
      </c>
      <c r="H79" s="845" t="s">
        <v>17273</v>
      </c>
      <c r="I79" s="845" t="s">
        <v>1028</v>
      </c>
      <c r="J79" s="845" t="s">
        <v>17112</v>
      </c>
      <c r="K79" s="848">
        <v>3</v>
      </c>
      <c r="L79" s="849">
        <v>12</v>
      </c>
      <c r="M79" s="557">
        <v>16000</v>
      </c>
      <c r="N79" s="848"/>
      <c r="O79" s="849"/>
      <c r="P79" s="557"/>
    </row>
    <row r="80" spans="1:16" x14ac:dyDescent="0.2">
      <c r="A80" s="846" t="s">
        <v>17100</v>
      </c>
      <c r="B80" s="845" t="s">
        <v>423</v>
      </c>
      <c r="C80" s="847" t="s">
        <v>99</v>
      </c>
      <c r="D80" s="847" t="s">
        <v>17101</v>
      </c>
      <c r="E80" s="557">
        <v>15600</v>
      </c>
      <c r="F80" s="845" t="s">
        <v>17274</v>
      </c>
      <c r="G80" s="845" t="s">
        <v>17275</v>
      </c>
      <c r="H80" s="845" t="s">
        <v>16194</v>
      </c>
      <c r="I80" s="845" t="s">
        <v>1028</v>
      </c>
      <c r="J80" s="845" t="s">
        <v>17112</v>
      </c>
      <c r="K80" s="848">
        <v>1</v>
      </c>
      <c r="L80" s="849">
        <v>12</v>
      </c>
      <c r="M80" s="557">
        <v>116480</v>
      </c>
      <c r="N80" s="848"/>
      <c r="O80" s="849"/>
      <c r="P80" s="557"/>
    </row>
    <row r="81" spans="1:16" x14ac:dyDescent="0.2">
      <c r="A81" s="846" t="s">
        <v>17100</v>
      </c>
      <c r="B81" s="845" t="s">
        <v>423</v>
      </c>
      <c r="C81" s="847" t="s">
        <v>99</v>
      </c>
      <c r="D81" s="847" t="s">
        <v>17101</v>
      </c>
      <c r="E81" s="557">
        <v>4500</v>
      </c>
      <c r="F81" s="845" t="s">
        <v>17276</v>
      </c>
      <c r="G81" s="845" t="s">
        <v>17277</v>
      </c>
      <c r="H81" s="845" t="s">
        <v>5875</v>
      </c>
      <c r="I81" s="845" t="s">
        <v>1028</v>
      </c>
      <c r="J81" s="845" t="s">
        <v>17112</v>
      </c>
      <c r="K81" s="848">
        <v>4</v>
      </c>
      <c r="L81" s="849">
        <v>12</v>
      </c>
      <c r="M81" s="557">
        <v>36000</v>
      </c>
      <c r="N81" s="848"/>
      <c r="O81" s="849"/>
      <c r="P81" s="557"/>
    </row>
    <row r="82" spans="1:16" x14ac:dyDescent="0.2">
      <c r="A82" s="846" t="s">
        <v>17100</v>
      </c>
      <c r="B82" s="845" t="s">
        <v>423</v>
      </c>
      <c r="C82" s="847" t="s">
        <v>99</v>
      </c>
      <c r="D82" s="847" t="s">
        <v>17101</v>
      </c>
      <c r="E82" s="557">
        <v>3200</v>
      </c>
      <c r="F82" s="845" t="s">
        <v>17278</v>
      </c>
      <c r="G82" s="845" t="s">
        <v>17279</v>
      </c>
      <c r="H82" s="845" t="s">
        <v>17111</v>
      </c>
      <c r="I82" s="845" t="s">
        <v>1028</v>
      </c>
      <c r="J82" s="845" t="s">
        <v>17112</v>
      </c>
      <c r="K82" s="848">
        <v>3</v>
      </c>
      <c r="L82" s="849">
        <v>12</v>
      </c>
      <c r="M82" s="557">
        <v>25600</v>
      </c>
      <c r="N82" s="848"/>
      <c r="O82" s="849"/>
      <c r="P82" s="557"/>
    </row>
    <row r="83" spans="1:16" x14ac:dyDescent="0.2">
      <c r="A83" s="846" t="s">
        <v>17100</v>
      </c>
      <c r="B83" s="845" t="s">
        <v>423</v>
      </c>
      <c r="C83" s="847" t="s">
        <v>99</v>
      </c>
      <c r="D83" s="847" t="s">
        <v>17101</v>
      </c>
      <c r="E83" s="557">
        <v>5000</v>
      </c>
      <c r="F83" s="845" t="s">
        <v>17280</v>
      </c>
      <c r="G83" s="845" t="s">
        <v>17281</v>
      </c>
      <c r="H83" s="845" t="s">
        <v>17134</v>
      </c>
      <c r="I83" s="845" t="s">
        <v>1028</v>
      </c>
      <c r="J83" s="845" t="s">
        <v>17112</v>
      </c>
      <c r="K83" s="848">
        <v>3</v>
      </c>
      <c r="L83" s="849">
        <v>12</v>
      </c>
      <c r="M83" s="557">
        <v>40000</v>
      </c>
      <c r="N83" s="848"/>
      <c r="O83" s="849"/>
      <c r="P83" s="557"/>
    </row>
    <row r="84" spans="1:16" x14ac:dyDescent="0.2">
      <c r="A84" s="846" t="s">
        <v>17100</v>
      </c>
      <c r="B84" s="845" t="s">
        <v>423</v>
      </c>
      <c r="C84" s="847" t="s">
        <v>99</v>
      </c>
      <c r="D84" s="847" t="s">
        <v>17101</v>
      </c>
      <c r="E84" s="557">
        <v>2000</v>
      </c>
      <c r="F84" s="845" t="s">
        <v>17282</v>
      </c>
      <c r="G84" s="845" t="s">
        <v>17283</v>
      </c>
      <c r="H84" s="845" t="s">
        <v>17284</v>
      </c>
      <c r="I84" s="845" t="s">
        <v>1225</v>
      </c>
      <c r="J84" s="845" t="s">
        <v>5814</v>
      </c>
      <c r="K84" s="848">
        <v>3</v>
      </c>
      <c r="L84" s="849">
        <v>12</v>
      </c>
      <c r="M84" s="557">
        <v>16000</v>
      </c>
      <c r="N84" s="848"/>
      <c r="O84" s="849"/>
      <c r="P84" s="557"/>
    </row>
    <row r="85" spans="1:16" x14ac:dyDescent="0.2">
      <c r="A85" s="846" t="s">
        <v>17100</v>
      </c>
      <c r="B85" s="845" t="s">
        <v>423</v>
      </c>
      <c r="C85" s="847" t="s">
        <v>99</v>
      </c>
      <c r="D85" s="847" t="s">
        <v>17101</v>
      </c>
      <c r="E85" s="557">
        <v>2500</v>
      </c>
      <c r="F85" s="845" t="s">
        <v>17285</v>
      </c>
      <c r="G85" s="845" t="s">
        <v>17286</v>
      </c>
      <c r="H85" s="845" t="s">
        <v>17287</v>
      </c>
      <c r="I85" s="845" t="s">
        <v>1028</v>
      </c>
      <c r="J85" s="845" t="s">
        <v>17112</v>
      </c>
      <c r="K85" s="848">
        <v>4</v>
      </c>
      <c r="L85" s="849">
        <v>12</v>
      </c>
      <c r="M85" s="557">
        <v>20000</v>
      </c>
      <c r="N85" s="848"/>
      <c r="O85" s="849"/>
      <c r="P85" s="557"/>
    </row>
    <row r="86" spans="1:16" x14ac:dyDescent="0.2">
      <c r="A86" s="846" t="s">
        <v>17100</v>
      </c>
      <c r="B86" s="845" t="s">
        <v>423</v>
      </c>
      <c r="C86" s="847" t="s">
        <v>99</v>
      </c>
      <c r="D86" s="847" t="s">
        <v>17101</v>
      </c>
      <c r="E86" s="557">
        <v>4500</v>
      </c>
      <c r="F86" s="845" t="s">
        <v>17288</v>
      </c>
      <c r="G86" s="845" t="s">
        <v>17289</v>
      </c>
      <c r="H86" s="845" t="s">
        <v>5539</v>
      </c>
      <c r="I86" s="845" t="s">
        <v>1028</v>
      </c>
      <c r="J86" s="845" t="s">
        <v>17112</v>
      </c>
      <c r="K86" s="848">
        <v>3</v>
      </c>
      <c r="L86" s="849">
        <v>12</v>
      </c>
      <c r="M86" s="557">
        <v>36000</v>
      </c>
      <c r="N86" s="848"/>
      <c r="O86" s="849"/>
      <c r="P86" s="557"/>
    </row>
    <row r="87" spans="1:16" x14ac:dyDescent="0.2">
      <c r="A87" s="846" t="s">
        <v>17100</v>
      </c>
      <c r="B87" s="845" t="s">
        <v>423</v>
      </c>
      <c r="C87" s="847" t="s">
        <v>99</v>
      </c>
      <c r="D87" s="847" t="s">
        <v>17101</v>
      </c>
      <c r="E87" s="557">
        <v>6000</v>
      </c>
      <c r="F87" s="845" t="s">
        <v>17290</v>
      </c>
      <c r="G87" s="850" t="s">
        <v>17291</v>
      </c>
      <c r="H87" s="845" t="s">
        <v>17292</v>
      </c>
      <c r="I87" s="845" t="s">
        <v>1028</v>
      </c>
      <c r="J87" s="845" t="s">
        <v>17112</v>
      </c>
      <c r="K87" s="848">
        <v>1</v>
      </c>
      <c r="L87" s="849">
        <v>1</v>
      </c>
      <c r="M87" s="557">
        <f>E87*L87</f>
        <v>6000</v>
      </c>
      <c r="N87" s="851"/>
      <c r="O87" s="851"/>
      <c r="P87" s="557"/>
    </row>
    <row r="88" spans="1:16" x14ac:dyDescent="0.2">
      <c r="A88" s="846" t="s">
        <v>17100</v>
      </c>
      <c r="B88" s="845" t="s">
        <v>423</v>
      </c>
      <c r="C88" s="847" t="s">
        <v>99</v>
      </c>
      <c r="D88" s="847" t="s">
        <v>17101</v>
      </c>
      <c r="E88" s="557">
        <v>4500</v>
      </c>
      <c r="F88" s="845" t="s">
        <v>17293</v>
      </c>
      <c r="G88" s="845" t="s">
        <v>17294</v>
      </c>
      <c r="H88" s="845" t="s">
        <v>5875</v>
      </c>
      <c r="I88" s="845" t="s">
        <v>1028</v>
      </c>
      <c r="J88" s="845" t="s">
        <v>17112</v>
      </c>
      <c r="K88" s="848">
        <v>4</v>
      </c>
      <c r="L88" s="849">
        <v>12</v>
      </c>
      <c r="M88" s="557">
        <v>36000</v>
      </c>
      <c r="N88" s="848"/>
      <c r="O88" s="849"/>
      <c r="P88" s="557"/>
    </row>
    <row r="89" spans="1:16" x14ac:dyDescent="0.2">
      <c r="A89" s="846" t="s">
        <v>17100</v>
      </c>
      <c r="B89" s="845" t="s">
        <v>423</v>
      </c>
      <c r="C89" s="847" t="s">
        <v>99</v>
      </c>
      <c r="D89" s="847" t="s">
        <v>17101</v>
      </c>
      <c r="E89" s="557">
        <v>4000</v>
      </c>
      <c r="F89" s="845" t="s">
        <v>17295</v>
      </c>
      <c r="G89" s="845" t="s">
        <v>17296</v>
      </c>
      <c r="H89" s="845" t="s">
        <v>1053</v>
      </c>
      <c r="I89" s="845" t="s">
        <v>1028</v>
      </c>
      <c r="J89" s="845" t="s">
        <v>17112</v>
      </c>
      <c r="K89" s="848">
        <v>4</v>
      </c>
      <c r="L89" s="849">
        <v>12</v>
      </c>
      <c r="M89" s="557">
        <v>27966.42</v>
      </c>
      <c r="N89" s="848"/>
      <c r="O89" s="849"/>
      <c r="P89" s="557"/>
    </row>
    <row r="90" spans="1:16" x14ac:dyDescent="0.2">
      <c r="A90" s="846" t="s">
        <v>17100</v>
      </c>
      <c r="B90" s="845" t="s">
        <v>423</v>
      </c>
      <c r="C90" s="847" t="s">
        <v>99</v>
      </c>
      <c r="D90" s="847" t="s">
        <v>17101</v>
      </c>
      <c r="E90" s="557">
        <v>4500</v>
      </c>
      <c r="F90" s="845" t="s">
        <v>17297</v>
      </c>
      <c r="G90" s="845" t="s">
        <v>17298</v>
      </c>
      <c r="H90" s="845" t="s">
        <v>17111</v>
      </c>
      <c r="I90" s="845" t="s">
        <v>1028</v>
      </c>
      <c r="J90" s="845" t="s">
        <v>17112</v>
      </c>
      <c r="K90" s="848">
        <v>4</v>
      </c>
      <c r="L90" s="849">
        <v>12</v>
      </c>
      <c r="M90" s="557">
        <v>36000</v>
      </c>
      <c r="N90" s="848"/>
      <c r="O90" s="849"/>
      <c r="P90" s="557"/>
    </row>
    <row r="91" spans="1:16" x14ac:dyDescent="0.2">
      <c r="A91" s="846" t="s">
        <v>17100</v>
      </c>
      <c r="B91" s="845" t="s">
        <v>423</v>
      </c>
      <c r="C91" s="847" t="s">
        <v>99</v>
      </c>
      <c r="D91" s="847" t="s">
        <v>17101</v>
      </c>
      <c r="E91" s="557">
        <v>6000</v>
      </c>
      <c r="F91" s="845" t="s">
        <v>17299</v>
      </c>
      <c r="G91" s="845" t="s">
        <v>17300</v>
      </c>
      <c r="H91" s="845" t="s">
        <v>17301</v>
      </c>
      <c r="I91" s="845" t="s">
        <v>5785</v>
      </c>
      <c r="J91" s="845" t="s">
        <v>17108</v>
      </c>
      <c r="K91" s="848">
        <v>3</v>
      </c>
      <c r="L91" s="849">
        <v>12</v>
      </c>
      <c r="M91" s="557">
        <v>48000</v>
      </c>
      <c r="N91" s="848"/>
      <c r="O91" s="849"/>
      <c r="P91" s="557"/>
    </row>
    <row r="92" spans="1:16" x14ac:dyDescent="0.2">
      <c r="A92" s="846" t="s">
        <v>17100</v>
      </c>
      <c r="B92" s="845" t="s">
        <v>423</v>
      </c>
      <c r="C92" s="847" t="s">
        <v>99</v>
      </c>
      <c r="D92" s="847" t="s">
        <v>17101</v>
      </c>
      <c r="E92" s="557">
        <v>4500</v>
      </c>
      <c r="F92" s="845" t="s">
        <v>17302</v>
      </c>
      <c r="G92" s="845" t="s">
        <v>17303</v>
      </c>
      <c r="H92" s="845" t="s">
        <v>17121</v>
      </c>
      <c r="I92" s="845" t="s">
        <v>1028</v>
      </c>
      <c r="J92" s="845" t="s">
        <v>17112</v>
      </c>
      <c r="K92" s="848">
        <v>4</v>
      </c>
      <c r="L92" s="849">
        <v>12</v>
      </c>
      <c r="M92" s="557">
        <v>36000</v>
      </c>
      <c r="N92" s="848"/>
      <c r="O92" s="849"/>
      <c r="P92" s="557"/>
    </row>
    <row r="93" spans="1:16" x14ac:dyDescent="0.2">
      <c r="A93" s="846" t="s">
        <v>17100</v>
      </c>
      <c r="B93" s="845" t="s">
        <v>423</v>
      </c>
      <c r="C93" s="847" t="s">
        <v>99</v>
      </c>
      <c r="D93" s="847" t="s">
        <v>17101</v>
      </c>
      <c r="E93" s="557">
        <v>4000</v>
      </c>
      <c r="F93" s="845" t="s">
        <v>17304</v>
      </c>
      <c r="G93" s="845" t="s">
        <v>17305</v>
      </c>
      <c r="H93" s="845" t="s">
        <v>17149</v>
      </c>
      <c r="I93" s="845" t="s">
        <v>1028</v>
      </c>
      <c r="J93" s="845" t="s">
        <v>17112</v>
      </c>
      <c r="K93" s="848">
        <v>4</v>
      </c>
      <c r="L93" s="849">
        <v>12</v>
      </c>
      <c r="M93" s="557">
        <v>32000</v>
      </c>
      <c r="N93" s="848"/>
      <c r="O93" s="849"/>
      <c r="P93" s="557"/>
    </row>
    <row r="94" spans="1:16" x14ac:dyDescent="0.2">
      <c r="A94" s="846" t="s">
        <v>17100</v>
      </c>
      <c r="B94" s="845" t="s">
        <v>423</v>
      </c>
      <c r="C94" s="847" t="s">
        <v>99</v>
      </c>
      <c r="D94" s="847" t="s">
        <v>17101</v>
      </c>
      <c r="E94" s="557">
        <v>4500</v>
      </c>
      <c r="F94" s="845" t="s">
        <v>17306</v>
      </c>
      <c r="G94" s="845" t="s">
        <v>17307</v>
      </c>
      <c r="H94" s="845" t="s">
        <v>5849</v>
      </c>
      <c r="I94" s="845" t="s">
        <v>1028</v>
      </c>
      <c r="J94" s="845" t="s">
        <v>17112</v>
      </c>
      <c r="K94" s="848">
        <v>4</v>
      </c>
      <c r="L94" s="849">
        <v>12</v>
      </c>
      <c r="M94" s="557">
        <v>36000</v>
      </c>
      <c r="N94" s="848"/>
      <c r="O94" s="849"/>
      <c r="P94" s="557"/>
    </row>
    <row r="95" spans="1:16" x14ac:dyDescent="0.2">
      <c r="A95" s="846" t="s">
        <v>17100</v>
      </c>
      <c r="B95" s="845" t="s">
        <v>423</v>
      </c>
      <c r="C95" s="847" t="s">
        <v>99</v>
      </c>
      <c r="D95" s="847" t="s">
        <v>17101</v>
      </c>
      <c r="E95" s="557">
        <v>4000</v>
      </c>
      <c r="F95" s="845" t="s">
        <v>17308</v>
      </c>
      <c r="G95" s="845" t="s">
        <v>17309</v>
      </c>
      <c r="H95" s="845" t="s">
        <v>5826</v>
      </c>
      <c r="I95" s="845" t="s">
        <v>1028</v>
      </c>
      <c r="J95" s="845" t="s">
        <v>17112</v>
      </c>
      <c r="K95" s="848">
        <v>1</v>
      </c>
      <c r="L95" s="849">
        <v>4</v>
      </c>
      <c r="M95" s="557">
        <v>12000</v>
      </c>
      <c r="N95" s="848"/>
      <c r="O95" s="849"/>
      <c r="P95" s="557"/>
    </row>
    <row r="96" spans="1:16" x14ac:dyDescent="0.2">
      <c r="A96" s="846" t="s">
        <v>17100</v>
      </c>
      <c r="B96" s="845" t="s">
        <v>423</v>
      </c>
      <c r="C96" s="847" t="s">
        <v>99</v>
      </c>
      <c r="D96" s="847" t="s">
        <v>17101</v>
      </c>
      <c r="E96" s="557">
        <v>2500</v>
      </c>
      <c r="F96" s="845" t="s">
        <v>17310</v>
      </c>
      <c r="G96" s="850" t="s">
        <v>17311</v>
      </c>
      <c r="H96" s="845" t="s">
        <v>17312</v>
      </c>
      <c r="I96" s="845" t="s">
        <v>1028</v>
      </c>
      <c r="J96" s="845" t="s">
        <v>5814</v>
      </c>
      <c r="K96" s="848">
        <v>1</v>
      </c>
      <c r="L96" s="849">
        <v>1</v>
      </c>
      <c r="M96" s="557">
        <f>E96*L96</f>
        <v>2500</v>
      </c>
      <c r="N96" s="851"/>
      <c r="O96" s="851"/>
      <c r="P96" s="557"/>
    </row>
    <row r="97" spans="1:16" x14ac:dyDescent="0.2">
      <c r="A97" s="846" t="s">
        <v>17100</v>
      </c>
      <c r="B97" s="845" t="s">
        <v>423</v>
      </c>
      <c r="C97" s="847" t="s">
        <v>99</v>
      </c>
      <c r="D97" s="847" t="s">
        <v>17101</v>
      </c>
      <c r="E97" s="557">
        <v>2500</v>
      </c>
      <c r="F97" s="845" t="s">
        <v>17313</v>
      </c>
      <c r="G97" s="845" t="s">
        <v>17314</v>
      </c>
      <c r="H97" s="845" t="s">
        <v>17221</v>
      </c>
      <c r="I97" s="845" t="s">
        <v>1028</v>
      </c>
      <c r="J97" s="845" t="s">
        <v>17112</v>
      </c>
      <c r="K97" s="848">
        <v>5</v>
      </c>
      <c r="L97" s="849">
        <v>12</v>
      </c>
      <c r="M97" s="557">
        <v>20000</v>
      </c>
      <c r="N97" s="848"/>
      <c r="O97" s="849"/>
      <c r="P97" s="557"/>
    </row>
    <row r="98" spans="1:16" x14ac:dyDescent="0.2">
      <c r="A98" s="846" t="s">
        <v>17100</v>
      </c>
      <c r="B98" s="845" t="s">
        <v>423</v>
      </c>
      <c r="C98" s="847" t="s">
        <v>99</v>
      </c>
      <c r="D98" s="847" t="s">
        <v>17101</v>
      </c>
      <c r="E98" s="557">
        <v>5000</v>
      </c>
      <c r="F98" s="845" t="s">
        <v>17315</v>
      </c>
      <c r="G98" s="845" t="s">
        <v>17316</v>
      </c>
      <c r="H98" s="845" t="s">
        <v>17317</v>
      </c>
      <c r="I98" s="845" t="s">
        <v>1028</v>
      </c>
      <c r="J98" s="845" t="s">
        <v>17112</v>
      </c>
      <c r="K98" s="848">
        <v>1</v>
      </c>
      <c r="L98" s="849">
        <v>2</v>
      </c>
      <c r="M98" s="557">
        <v>5000</v>
      </c>
      <c r="N98" s="848"/>
      <c r="O98" s="849"/>
      <c r="P98" s="557"/>
    </row>
    <row r="99" spans="1:16" x14ac:dyDescent="0.2">
      <c r="A99" s="846" t="s">
        <v>17100</v>
      </c>
      <c r="B99" s="845" t="s">
        <v>423</v>
      </c>
      <c r="C99" s="847" t="s">
        <v>99</v>
      </c>
      <c r="D99" s="847" t="s">
        <v>17101</v>
      </c>
      <c r="E99" s="557">
        <v>6000</v>
      </c>
      <c r="F99" s="845" t="s">
        <v>17318</v>
      </c>
      <c r="G99" s="845" t="s">
        <v>17319</v>
      </c>
      <c r="H99" s="845" t="s">
        <v>5539</v>
      </c>
      <c r="I99" s="845" t="s">
        <v>1028</v>
      </c>
      <c r="J99" s="845" t="s">
        <v>17112</v>
      </c>
      <c r="K99" s="848">
        <v>3</v>
      </c>
      <c r="L99" s="849">
        <v>12</v>
      </c>
      <c r="M99" s="557">
        <v>48000</v>
      </c>
      <c r="N99" s="848"/>
      <c r="O99" s="849"/>
      <c r="P99" s="557"/>
    </row>
    <row r="100" spans="1:16" x14ac:dyDescent="0.2">
      <c r="A100" s="846" t="s">
        <v>17100</v>
      </c>
      <c r="B100" s="845" t="s">
        <v>423</v>
      </c>
      <c r="C100" s="847" t="s">
        <v>99</v>
      </c>
      <c r="D100" s="847" t="s">
        <v>17101</v>
      </c>
      <c r="E100" s="557">
        <v>4500</v>
      </c>
      <c r="F100" s="845" t="s">
        <v>17320</v>
      </c>
      <c r="G100" s="845" t="s">
        <v>17321</v>
      </c>
      <c r="H100" s="845" t="s">
        <v>17111</v>
      </c>
      <c r="I100" s="845" t="s">
        <v>1028</v>
      </c>
      <c r="J100" s="845" t="s">
        <v>17112</v>
      </c>
      <c r="K100" s="848">
        <v>4</v>
      </c>
      <c r="L100" s="849">
        <v>12</v>
      </c>
      <c r="M100" s="557">
        <v>36000</v>
      </c>
      <c r="N100" s="848"/>
      <c r="O100" s="849"/>
      <c r="P100" s="557"/>
    </row>
    <row r="101" spans="1:16" x14ac:dyDescent="0.2">
      <c r="A101" s="846" t="s">
        <v>17100</v>
      </c>
      <c r="B101" s="845" t="s">
        <v>423</v>
      </c>
      <c r="C101" s="847" t="s">
        <v>99</v>
      </c>
      <c r="D101" s="847" t="s">
        <v>17101</v>
      </c>
      <c r="E101" s="557">
        <v>4000</v>
      </c>
      <c r="F101" s="845" t="s">
        <v>17322</v>
      </c>
      <c r="G101" s="845" t="s">
        <v>17323</v>
      </c>
      <c r="H101" s="845" t="s">
        <v>5849</v>
      </c>
      <c r="I101" s="845" t="s">
        <v>1028</v>
      </c>
      <c r="J101" s="845" t="s">
        <v>17112</v>
      </c>
      <c r="K101" s="848">
        <v>4</v>
      </c>
      <c r="L101" s="849">
        <v>12</v>
      </c>
      <c r="M101" s="557">
        <v>32000</v>
      </c>
      <c r="N101" s="848"/>
      <c r="O101" s="849"/>
      <c r="P101" s="557"/>
    </row>
    <row r="102" spans="1:16" x14ac:dyDescent="0.2">
      <c r="A102" s="846" t="s">
        <v>17100</v>
      </c>
      <c r="B102" s="845" t="s">
        <v>423</v>
      </c>
      <c r="C102" s="847" t="s">
        <v>99</v>
      </c>
      <c r="D102" s="847" t="s">
        <v>17101</v>
      </c>
      <c r="E102" s="557">
        <v>4500</v>
      </c>
      <c r="F102" s="845" t="s">
        <v>17324</v>
      </c>
      <c r="G102" s="850" t="s">
        <v>17325</v>
      </c>
      <c r="H102" s="845" t="s">
        <v>17156</v>
      </c>
      <c r="I102" s="845" t="s">
        <v>1028</v>
      </c>
      <c r="J102" s="845" t="s">
        <v>17112</v>
      </c>
      <c r="K102" s="848">
        <v>1</v>
      </c>
      <c r="L102" s="849">
        <v>1</v>
      </c>
      <c r="M102" s="557">
        <f>E102*L102</f>
        <v>4500</v>
      </c>
      <c r="N102" s="851"/>
      <c r="O102" s="851"/>
      <c r="P102" s="557"/>
    </row>
    <row r="103" spans="1:16" x14ac:dyDescent="0.2">
      <c r="A103" s="846" t="s">
        <v>17100</v>
      </c>
      <c r="B103" s="845" t="s">
        <v>423</v>
      </c>
      <c r="C103" s="847" t="s">
        <v>99</v>
      </c>
      <c r="D103" s="847" t="s">
        <v>17101</v>
      </c>
      <c r="E103" s="557">
        <v>15600</v>
      </c>
      <c r="F103" s="845" t="s">
        <v>17326</v>
      </c>
      <c r="G103" s="845" t="s">
        <v>17327</v>
      </c>
      <c r="H103" s="845" t="s">
        <v>17328</v>
      </c>
      <c r="I103" s="845" t="s">
        <v>1028</v>
      </c>
      <c r="J103" s="845" t="s">
        <v>17112</v>
      </c>
      <c r="K103" s="848">
        <v>1</v>
      </c>
      <c r="L103" s="849">
        <v>4</v>
      </c>
      <c r="M103" s="557">
        <v>13000</v>
      </c>
      <c r="N103" s="848"/>
      <c r="O103" s="849"/>
      <c r="P103" s="557"/>
    </row>
    <row r="104" spans="1:16" x14ac:dyDescent="0.2">
      <c r="A104" s="846" t="s">
        <v>17100</v>
      </c>
      <c r="B104" s="845" t="s">
        <v>423</v>
      </c>
      <c r="C104" s="847" t="s">
        <v>99</v>
      </c>
      <c r="D104" s="847" t="s">
        <v>17101</v>
      </c>
      <c r="E104" s="557">
        <v>7000</v>
      </c>
      <c r="F104" s="845" t="s">
        <v>17329</v>
      </c>
      <c r="G104" s="845" t="s">
        <v>17330</v>
      </c>
      <c r="H104" s="845" t="s">
        <v>16230</v>
      </c>
      <c r="I104" s="845" t="s">
        <v>1028</v>
      </c>
      <c r="J104" s="845" t="s">
        <v>17112</v>
      </c>
      <c r="K104" s="848">
        <v>3</v>
      </c>
      <c r="L104" s="849">
        <v>12</v>
      </c>
      <c r="M104" s="557">
        <v>56000</v>
      </c>
      <c r="N104" s="848"/>
      <c r="O104" s="849"/>
      <c r="P104" s="557"/>
    </row>
    <row r="105" spans="1:16" x14ac:dyDescent="0.2">
      <c r="A105" s="846" t="s">
        <v>17100</v>
      </c>
      <c r="B105" s="845" t="s">
        <v>423</v>
      </c>
      <c r="C105" s="847" t="s">
        <v>99</v>
      </c>
      <c r="D105" s="847" t="s">
        <v>17101</v>
      </c>
      <c r="E105" s="557">
        <v>4500</v>
      </c>
      <c r="F105" s="845" t="s">
        <v>17331</v>
      </c>
      <c r="G105" s="845" t="s">
        <v>17332</v>
      </c>
      <c r="H105" s="845" t="s">
        <v>5875</v>
      </c>
      <c r="I105" s="845" t="s">
        <v>1028</v>
      </c>
      <c r="J105" s="845" t="s">
        <v>17112</v>
      </c>
      <c r="K105" s="848">
        <v>4</v>
      </c>
      <c r="L105" s="849">
        <v>12</v>
      </c>
      <c r="M105" s="557">
        <v>36000</v>
      </c>
      <c r="N105" s="848"/>
      <c r="O105" s="849"/>
      <c r="P105" s="557"/>
    </row>
    <row r="106" spans="1:16" x14ac:dyDescent="0.2">
      <c r="A106" s="846" t="s">
        <v>17100</v>
      </c>
      <c r="B106" s="845" t="s">
        <v>423</v>
      </c>
      <c r="C106" s="847" t="s">
        <v>99</v>
      </c>
      <c r="D106" s="847" t="s">
        <v>17101</v>
      </c>
      <c r="E106" s="557">
        <v>8000</v>
      </c>
      <c r="F106" s="845" t="s">
        <v>17333</v>
      </c>
      <c r="G106" s="845" t="s">
        <v>17334</v>
      </c>
      <c r="H106" s="845" t="s">
        <v>17149</v>
      </c>
      <c r="I106" s="845" t="s">
        <v>1028</v>
      </c>
      <c r="J106" s="845" t="s">
        <v>17112</v>
      </c>
      <c r="K106" s="848">
        <v>5</v>
      </c>
      <c r="L106" s="849">
        <v>12</v>
      </c>
      <c r="M106" s="557">
        <v>64000</v>
      </c>
      <c r="N106" s="848"/>
      <c r="O106" s="849"/>
      <c r="P106" s="557"/>
    </row>
    <row r="107" spans="1:16" x14ac:dyDescent="0.2">
      <c r="A107" s="846" t="s">
        <v>17100</v>
      </c>
      <c r="B107" s="845" t="s">
        <v>423</v>
      </c>
      <c r="C107" s="847" t="s">
        <v>99</v>
      </c>
      <c r="D107" s="847" t="s">
        <v>17101</v>
      </c>
      <c r="E107" s="557">
        <v>4500</v>
      </c>
      <c r="F107" s="845" t="s">
        <v>17335</v>
      </c>
      <c r="G107" s="845" t="s">
        <v>17336</v>
      </c>
      <c r="H107" s="845" t="s">
        <v>17337</v>
      </c>
      <c r="I107" s="845" t="s">
        <v>1028</v>
      </c>
      <c r="J107" s="845" t="s">
        <v>17112</v>
      </c>
      <c r="K107" s="848">
        <v>4</v>
      </c>
      <c r="L107" s="849">
        <v>12</v>
      </c>
      <c r="M107" s="557">
        <v>36000</v>
      </c>
      <c r="N107" s="848"/>
      <c r="O107" s="849"/>
      <c r="P107" s="557"/>
    </row>
    <row r="108" spans="1:16" x14ac:dyDescent="0.2">
      <c r="A108" s="846" t="s">
        <v>17100</v>
      </c>
      <c r="B108" s="845" t="s">
        <v>423</v>
      </c>
      <c r="C108" s="847" t="s">
        <v>99</v>
      </c>
      <c r="D108" s="847" t="s">
        <v>17101</v>
      </c>
      <c r="E108" s="557">
        <v>7000</v>
      </c>
      <c r="F108" s="845" t="s">
        <v>17338</v>
      </c>
      <c r="G108" s="845" t="s">
        <v>17339</v>
      </c>
      <c r="H108" s="845" t="s">
        <v>17149</v>
      </c>
      <c r="I108" s="845" t="s">
        <v>1028</v>
      </c>
      <c r="J108" s="845" t="s">
        <v>17112</v>
      </c>
      <c r="K108" s="848">
        <v>3</v>
      </c>
      <c r="L108" s="849">
        <v>12</v>
      </c>
      <c r="M108" s="557">
        <v>56000</v>
      </c>
      <c r="N108" s="848"/>
      <c r="O108" s="849"/>
      <c r="P108" s="557"/>
    </row>
    <row r="109" spans="1:16" x14ac:dyDescent="0.2">
      <c r="A109" s="846" t="s">
        <v>17100</v>
      </c>
      <c r="B109" s="845" t="s">
        <v>423</v>
      </c>
      <c r="C109" s="847" t="s">
        <v>99</v>
      </c>
      <c r="D109" s="847" t="s">
        <v>17101</v>
      </c>
      <c r="E109" s="557">
        <v>4500</v>
      </c>
      <c r="F109" s="845" t="s">
        <v>17340</v>
      </c>
      <c r="G109" s="845" t="s">
        <v>17341</v>
      </c>
      <c r="H109" s="845" t="s">
        <v>5849</v>
      </c>
      <c r="I109" s="845" t="s">
        <v>1028</v>
      </c>
      <c r="J109" s="845" t="s">
        <v>17112</v>
      </c>
      <c r="K109" s="848">
        <v>1</v>
      </c>
      <c r="L109" s="849">
        <v>2</v>
      </c>
      <c r="M109" s="557">
        <v>7200</v>
      </c>
      <c r="N109" s="848"/>
      <c r="O109" s="849"/>
      <c r="P109" s="557"/>
    </row>
    <row r="110" spans="1:16" x14ac:dyDescent="0.2">
      <c r="A110" s="846" t="s">
        <v>17100</v>
      </c>
      <c r="B110" s="845" t="s">
        <v>423</v>
      </c>
      <c r="C110" s="847" t="s">
        <v>99</v>
      </c>
      <c r="D110" s="847" t="s">
        <v>17101</v>
      </c>
      <c r="E110" s="557">
        <v>4500</v>
      </c>
      <c r="F110" s="845" t="s">
        <v>17342</v>
      </c>
      <c r="G110" s="845" t="s">
        <v>17343</v>
      </c>
      <c r="H110" s="845" t="s">
        <v>5875</v>
      </c>
      <c r="I110" s="845" t="s">
        <v>1028</v>
      </c>
      <c r="J110" s="845" t="s">
        <v>17112</v>
      </c>
      <c r="K110" s="848">
        <v>5</v>
      </c>
      <c r="L110" s="849">
        <v>12</v>
      </c>
      <c r="M110" s="557">
        <v>36000</v>
      </c>
      <c r="N110" s="848"/>
      <c r="O110" s="849"/>
      <c r="P110" s="557"/>
    </row>
    <row r="111" spans="1:16" x14ac:dyDescent="0.2">
      <c r="A111" s="846" t="s">
        <v>17100</v>
      </c>
      <c r="B111" s="845" t="s">
        <v>423</v>
      </c>
      <c r="C111" s="847" t="s">
        <v>99</v>
      </c>
      <c r="D111" s="847" t="s">
        <v>17101</v>
      </c>
      <c r="E111" s="557">
        <v>2500</v>
      </c>
      <c r="F111" s="845" t="s">
        <v>17344</v>
      </c>
      <c r="G111" s="845" t="s">
        <v>17345</v>
      </c>
      <c r="H111" s="845" t="s">
        <v>17346</v>
      </c>
      <c r="I111" s="845" t="s">
        <v>1028</v>
      </c>
      <c r="J111" s="845" t="s">
        <v>17112</v>
      </c>
      <c r="K111" s="848">
        <v>2</v>
      </c>
      <c r="L111" s="849">
        <v>7</v>
      </c>
      <c r="M111" s="557">
        <v>15000</v>
      </c>
      <c r="N111" s="848"/>
      <c r="O111" s="849"/>
      <c r="P111" s="557"/>
    </row>
    <row r="112" spans="1:16" x14ac:dyDescent="0.2">
      <c r="A112" s="846" t="s">
        <v>17100</v>
      </c>
      <c r="B112" s="845" t="s">
        <v>423</v>
      </c>
      <c r="C112" s="847" t="s">
        <v>99</v>
      </c>
      <c r="D112" s="847" t="s">
        <v>17101</v>
      </c>
      <c r="E112" s="557">
        <v>4000</v>
      </c>
      <c r="F112" s="845" t="s">
        <v>17347</v>
      </c>
      <c r="G112" s="845" t="s">
        <v>17348</v>
      </c>
      <c r="H112" s="845" t="s">
        <v>17200</v>
      </c>
      <c r="I112" s="845" t="s">
        <v>1028</v>
      </c>
      <c r="J112" s="845" t="s">
        <v>17112</v>
      </c>
      <c r="K112" s="848">
        <v>5</v>
      </c>
      <c r="L112" s="849">
        <v>12</v>
      </c>
      <c r="M112" s="557">
        <v>32000</v>
      </c>
      <c r="N112" s="848"/>
      <c r="O112" s="849"/>
      <c r="P112" s="557"/>
    </row>
    <row r="113" spans="1:16" x14ac:dyDescent="0.2">
      <c r="A113" s="846" t="s">
        <v>17100</v>
      </c>
      <c r="B113" s="845" t="s">
        <v>423</v>
      </c>
      <c r="C113" s="847" t="s">
        <v>99</v>
      </c>
      <c r="D113" s="847" t="s">
        <v>17101</v>
      </c>
      <c r="E113" s="557">
        <v>4000</v>
      </c>
      <c r="F113" s="845" t="s">
        <v>17349</v>
      </c>
      <c r="G113" s="845" t="s">
        <v>17350</v>
      </c>
      <c r="H113" s="845" t="s">
        <v>5826</v>
      </c>
      <c r="I113" s="845" t="s">
        <v>1028</v>
      </c>
      <c r="J113" s="845" t="s">
        <v>17112</v>
      </c>
      <c r="K113" s="848">
        <v>4</v>
      </c>
      <c r="L113" s="849">
        <v>12</v>
      </c>
      <c r="M113" s="557">
        <v>32000</v>
      </c>
      <c r="N113" s="848"/>
      <c r="O113" s="849"/>
      <c r="P113" s="557"/>
    </row>
    <row r="114" spans="1:16" x14ac:dyDescent="0.2">
      <c r="A114" s="846" t="s">
        <v>17100</v>
      </c>
      <c r="B114" s="845" t="s">
        <v>423</v>
      </c>
      <c r="C114" s="847" t="s">
        <v>99</v>
      </c>
      <c r="D114" s="847" t="s">
        <v>17101</v>
      </c>
      <c r="E114" s="557">
        <v>3000</v>
      </c>
      <c r="F114" s="845" t="s">
        <v>17351</v>
      </c>
      <c r="G114" s="850" t="s">
        <v>17352</v>
      </c>
      <c r="H114" s="845" t="s">
        <v>17242</v>
      </c>
      <c r="I114" s="845" t="s">
        <v>1028</v>
      </c>
      <c r="J114" s="845" t="s">
        <v>17112</v>
      </c>
      <c r="K114" s="848">
        <v>1</v>
      </c>
      <c r="L114" s="849">
        <v>1</v>
      </c>
      <c r="M114" s="557">
        <f>E114*L114</f>
        <v>3000</v>
      </c>
      <c r="N114" s="851"/>
      <c r="O114" s="851"/>
      <c r="P114" s="557"/>
    </row>
    <row r="115" spans="1:16" x14ac:dyDescent="0.2">
      <c r="A115" s="846" t="s">
        <v>17100</v>
      </c>
      <c r="B115" s="845" t="s">
        <v>423</v>
      </c>
      <c r="C115" s="847" t="s">
        <v>99</v>
      </c>
      <c r="D115" s="847" t="s">
        <v>17101</v>
      </c>
      <c r="E115" s="557">
        <v>3500</v>
      </c>
      <c r="F115" s="845" t="s">
        <v>17353</v>
      </c>
      <c r="G115" s="845" t="s">
        <v>17354</v>
      </c>
      <c r="H115" s="845" t="s">
        <v>17111</v>
      </c>
      <c r="I115" s="845" t="s">
        <v>1028</v>
      </c>
      <c r="J115" s="845" t="s">
        <v>17112</v>
      </c>
      <c r="K115" s="848">
        <v>3</v>
      </c>
      <c r="L115" s="849">
        <v>12</v>
      </c>
      <c r="M115" s="557">
        <v>28000</v>
      </c>
      <c r="N115" s="848"/>
      <c r="O115" s="849"/>
      <c r="P115" s="557"/>
    </row>
    <row r="116" spans="1:16" x14ac:dyDescent="0.2">
      <c r="A116" s="846" t="s">
        <v>17100</v>
      </c>
      <c r="B116" s="845" t="s">
        <v>423</v>
      </c>
      <c r="C116" s="847" t="s">
        <v>99</v>
      </c>
      <c r="D116" s="847" t="s">
        <v>17101</v>
      </c>
      <c r="E116" s="557">
        <v>4500</v>
      </c>
      <c r="F116" s="845" t="s">
        <v>17355</v>
      </c>
      <c r="G116" s="850" t="s">
        <v>17356</v>
      </c>
      <c r="H116" s="845" t="s">
        <v>17156</v>
      </c>
      <c r="I116" s="845" t="s">
        <v>1028</v>
      </c>
      <c r="J116" s="845" t="s">
        <v>17112</v>
      </c>
      <c r="K116" s="848">
        <v>1</v>
      </c>
      <c r="L116" s="849">
        <v>1</v>
      </c>
      <c r="M116" s="557">
        <f>E116*L116</f>
        <v>4500</v>
      </c>
      <c r="N116" s="851"/>
      <c r="O116" s="851"/>
      <c r="P116" s="557"/>
    </row>
    <row r="117" spans="1:16" x14ac:dyDescent="0.2">
      <c r="A117" s="846" t="s">
        <v>17100</v>
      </c>
      <c r="B117" s="845" t="s">
        <v>423</v>
      </c>
      <c r="C117" s="847" t="s">
        <v>99</v>
      </c>
      <c r="D117" s="847" t="s">
        <v>17101</v>
      </c>
      <c r="E117" s="557">
        <v>4000</v>
      </c>
      <c r="F117" s="845" t="s">
        <v>17357</v>
      </c>
      <c r="G117" s="845" t="s">
        <v>17358</v>
      </c>
      <c r="H117" s="845" t="s">
        <v>1026</v>
      </c>
      <c r="I117" s="845" t="s">
        <v>1028</v>
      </c>
      <c r="J117" s="845" t="s">
        <v>17112</v>
      </c>
      <c r="K117" s="848">
        <v>5</v>
      </c>
      <c r="L117" s="849">
        <v>12</v>
      </c>
      <c r="M117" s="557">
        <v>32000</v>
      </c>
      <c r="N117" s="848"/>
      <c r="O117" s="849"/>
      <c r="P117" s="557"/>
    </row>
    <row r="118" spans="1:16" x14ac:dyDescent="0.2">
      <c r="A118" s="846" t="s">
        <v>17100</v>
      </c>
      <c r="B118" s="845" t="s">
        <v>423</v>
      </c>
      <c r="C118" s="847" t="s">
        <v>99</v>
      </c>
      <c r="D118" s="847" t="s">
        <v>17101</v>
      </c>
      <c r="E118" s="557">
        <v>4500</v>
      </c>
      <c r="F118" s="845" t="s">
        <v>17359</v>
      </c>
      <c r="G118" s="850" t="s">
        <v>17360</v>
      </c>
      <c r="H118" s="845" t="s">
        <v>17361</v>
      </c>
      <c r="I118" s="845" t="s">
        <v>1028</v>
      </c>
      <c r="J118" s="845" t="s">
        <v>17112</v>
      </c>
      <c r="K118" s="848">
        <v>1</v>
      </c>
      <c r="L118" s="849">
        <v>1</v>
      </c>
      <c r="M118" s="557">
        <f>E118*L118</f>
        <v>4500</v>
      </c>
      <c r="N118" s="851"/>
      <c r="O118" s="851"/>
      <c r="P118" s="557"/>
    </row>
    <row r="119" spans="1:16" x14ac:dyDescent="0.2">
      <c r="A119" s="846" t="s">
        <v>17100</v>
      </c>
      <c r="B119" s="845" t="s">
        <v>423</v>
      </c>
      <c r="C119" s="847" t="s">
        <v>99</v>
      </c>
      <c r="D119" s="847" t="s">
        <v>17101</v>
      </c>
      <c r="E119" s="557">
        <v>2500</v>
      </c>
      <c r="F119" s="845" t="s">
        <v>17362</v>
      </c>
      <c r="G119" s="845" t="s">
        <v>17363</v>
      </c>
      <c r="H119" s="845" t="s">
        <v>17287</v>
      </c>
      <c r="I119" s="845" t="s">
        <v>1028</v>
      </c>
      <c r="J119" s="845" t="s">
        <v>17112</v>
      </c>
      <c r="K119" s="848">
        <v>4</v>
      </c>
      <c r="L119" s="849">
        <v>12</v>
      </c>
      <c r="M119" s="557">
        <v>20000</v>
      </c>
      <c r="N119" s="848"/>
      <c r="O119" s="849"/>
      <c r="P119" s="557"/>
    </row>
    <row r="120" spans="1:16" x14ac:dyDescent="0.2">
      <c r="A120" s="846" t="s">
        <v>17100</v>
      </c>
      <c r="B120" s="845" t="s">
        <v>423</v>
      </c>
      <c r="C120" s="847" t="s">
        <v>99</v>
      </c>
      <c r="D120" s="847" t="s">
        <v>17101</v>
      </c>
      <c r="E120" s="557">
        <v>4500</v>
      </c>
      <c r="F120" s="845" t="s">
        <v>17364</v>
      </c>
      <c r="G120" s="845" t="s">
        <v>17365</v>
      </c>
      <c r="H120" s="845" t="s">
        <v>5849</v>
      </c>
      <c r="I120" s="845" t="s">
        <v>1028</v>
      </c>
      <c r="J120" s="845" t="s">
        <v>17112</v>
      </c>
      <c r="K120" s="848">
        <v>4</v>
      </c>
      <c r="L120" s="849">
        <v>12</v>
      </c>
      <c r="M120" s="557">
        <v>36000</v>
      </c>
      <c r="N120" s="848"/>
      <c r="O120" s="849"/>
      <c r="P120" s="557"/>
    </row>
    <row r="121" spans="1:16" x14ac:dyDescent="0.2">
      <c r="A121" s="846" t="s">
        <v>17100</v>
      </c>
      <c r="B121" s="845" t="s">
        <v>423</v>
      </c>
      <c r="C121" s="847" t="s">
        <v>99</v>
      </c>
      <c r="D121" s="847" t="s">
        <v>17101</v>
      </c>
      <c r="E121" s="557">
        <v>4000</v>
      </c>
      <c r="F121" s="845" t="s">
        <v>17366</v>
      </c>
      <c r="G121" s="845" t="s">
        <v>17367</v>
      </c>
      <c r="H121" s="845" t="s">
        <v>5875</v>
      </c>
      <c r="I121" s="845" t="s">
        <v>1028</v>
      </c>
      <c r="J121" s="845" t="s">
        <v>17112</v>
      </c>
      <c r="K121" s="848">
        <v>3</v>
      </c>
      <c r="L121" s="849">
        <v>9</v>
      </c>
      <c r="M121" s="557">
        <v>32000</v>
      </c>
      <c r="N121" s="848"/>
      <c r="O121" s="849"/>
      <c r="P121" s="557"/>
    </row>
    <row r="122" spans="1:16" x14ac:dyDescent="0.2">
      <c r="A122" s="846" t="s">
        <v>17100</v>
      </c>
      <c r="B122" s="845" t="s">
        <v>423</v>
      </c>
      <c r="C122" s="847" t="s">
        <v>99</v>
      </c>
      <c r="D122" s="847" t="s">
        <v>17101</v>
      </c>
      <c r="E122" s="557">
        <v>4000</v>
      </c>
      <c r="F122" s="845" t="s">
        <v>17368</v>
      </c>
      <c r="G122" s="845" t="s">
        <v>17369</v>
      </c>
      <c r="H122" s="845" t="s">
        <v>17121</v>
      </c>
      <c r="I122" s="845" t="s">
        <v>1028</v>
      </c>
      <c r="J122" s="845" t="s">
        <v>17112</v>
      </c>
      <c r="K122" s="848">
        <v>4</v>
      </c>
      <c r="L122" s="849">
        <v>12</v>
      </c>
      <c r="M122" s="557">
        <v>32000</v>
      </c>
      <c r="N122" s="848"/>
      <c r="O122" s="849"/>
      <c r="P122" s="557"/>
    </row>
    <row r="123" spans="1:16" x14ac:dyDescent="0.2">
      <c r="A123" s="846" t="s">
        <v>17100</v>
      </c>
      <c r="B123" s="845" t="s">
        <v>423</v>
      </c>
      <c r="C123" s="847" t="s">
        <v>99</v>
      </c>
      <c r="D123" s="847" t="s">
        <v>17101</v>
      </c>
      <c r="E123" s="557">
        <v>4500</v>
      </c>
      <c r="F123" s="845" t="s">
        <v>17370</v>
      </c>
      <c r="G123" s="845" t="s">
        <v>17371</v>
      </c>
      <c r="H123" s="845" t="s">
        <v>1060</v>
      </c>
      <c r="I123" s="845" t="s">
        <v>1028</v>
      </c>
      <c r="J123" s="845" t="s">
        <v>17112</v>
      </c>
      <c r="K123" s="848">
        <v>4</v>
      </c>
      <c r="L123" s="849">
        <v>12</v>
      </c>
      <c r="M123" s="557">
        <v>36000</v>
      </c>
      <c r="N123" s="848"/>
      <c r="O123" s="849"/>
      <c r="P123" s="557"/>
    </row>
    <row r="124" spans="1:16" x14ac:dyDescent="0.2">
      <c r="A124" s="846" t="s">
        <v>17100</v>
      </c>
      <c r="B124" s="845" t="s">
        <v>423</v>
      </c>
      <c r="C124" s="847" t="s">
        <v>99</v>
      </c>
      <c r="D124" s="847" t="s">
        <v>17101</v>
      </c>
      <c r="E124" s="557">
        <v>4500</v>
      </c>
      <c r="F124" s="845" t="s">
        <v>17372</v>
      </c>
      <c r="G124" s="845" t="s">
        <v>17373</v>
      </c>
      <c r="H124" s="845" t="s">
        <v>5826</v>
      </c>
      <c r="I124" s="845" t="s">
        <v>1028</v>
      </c>
      <c r="J124" s="845" t="s">
        <v>17112</v>
      </c>
      <c r="K124" s="848">
        <v>4</v>
      </c>
      <c r="L124" s="849">
        <v>12</v>
      </c>
      <c r="M124" s="557">
        <v>36000</v>
      </c>
      <c r="N124" s="848"/>
      <c r="O124" s="849"/>
      <c r="P124" s="557"/>
    </row>
    <row r="125" spans="1:16" x14ac:dyDescent="0.2">
      <c r="A125" s="846" t="s">
        <v>17100</v>
      </c>
      <c r="B125" s="845" t="s">
        <v>423</v>
      </c>
      <c r="C125" s="847" t="s">
        <v>99</v>
      </c>
      <c r="D125" s="847" t="s">
        <v>17101</v>
      </c>
      <c r="E125" s="557">
        <v>4500</v>
      </c>
      <c r="F125" s="845" t="s">
        <v>17374</v>
      </c>
      <c r="G125" s="845" t="s">
        <v>17375</v>
      </c>
      <c r="H125" s="845" t="s">
        <v>5849</v>
      </c>
      <c r="I125" s="845" t="s">
        <v>1028</v>
      </c>
      <c r="J125" s="845" t="s">
        <v>17112</v>
      </c>
      <c r="K125" s="848">
        <v>4</v>
      </c>
      <c r="L125" s="849">
        <v>12</v>
      </c>
      <c r="M125" s="557">
        <v>36000</v>
      </c>
      <c r="N125" s="848"/>
      <c r="O125" s="849"/>
      <c r="P125" s="557"/>
    </row>
    <row r="126" spans="1:16" x14ac:dyDescent="0.2">
      <c r="A126" s="846" t="s">
        <v>17100</v>
      </c>
      <c r="B126" s="845" t="s">
        <v>423</v>
      </c>
      <c r="C126" s="847" t="s">
        <v>99</v>
      </c>
      <c r="D126" s="847" t="s">
        <v>17101</v>
      </c>
      <c r="E126" s="557">
        <v>4500</v>
      </c>
      <c r="F126" s="845" t="s">
        <v>17376</v>
      </c>
      <c r="G126" s="845" t="s">
        <v>17377</v>
      </c>
      <c r="H126" s="845" t="s">
        <v>17121</v>
      </c>
      <c r="I126" s="845" t="s">
        <v>1028</v>
      </c>
      <c r="J126" s="845" t="s">
        <v>17112</v>
      </c>
      <c r="K126" s="848">
        <v>4</v>
      </c>
      <c r="L126" s="849">
        <v>12</v>
      </c>
      <c r="M126" s="557">
        <v>36000</v>
      </c>
      <c r="N126" s="848"/>
      <c r="O126" s="849"/>
      <c r="P126" s="557"/>
    </row>
    <row r="127" spans="1:16" x14ac:dyDescent="0.2">
      <c r="A127" s="846" t="s">
        <v>17100</v>
      </c>
      <c r="B127" s="845" t="s">
        <v>423</v>
      </c>
      <c r="C127" s="847" t="s">
        <v>99</v>
      </c>
      <c r="D127" s="847" t="s">
        <v>17101</v>
      </c>
      <c r="E127" s="557">
        <v>3200</v>
      </c>
      <c r="F127" s="845" t="s">
        <v>17378</v>
      </c>
      <c r="G127" s="845" t="s">
        <v>17379</v>
      </c>
      <c r="H127" s="845" t="s">
        <v>17149</v>
      </c>
      <c r="I127" s="845" t="s">
        <v>1028</v>
      </c>
      <c r="J127" s="845" t="s">
        <v>17112</v>
      </c>
      <c r="K127" s="848">
        <v>3</v>
      </c>
      <c r="L127" s="849">
        <v>12</v>
      </c>
      <c r="M127" s="557">
        <v>25600</v>
      </c>
      <c r="N127" s="848"/>
      <c r="O127" s="849"/>
      <c r="P127" s="557"/>
    </row>
    <row r="128" spans="1:16" x14ac:dyDescent="0.2">
      <c r="A128" s="846" t="s">
        <v>17100</v>
      </c>
      <c r="B128" s="845" t="s">
        <v>423</v>
      </c>
      <c r="C128" s="847" t="s">
        <v>99</v>
      </c>
      <c r="D128" s="847" t="s">
        <v>17101</v>
      </c>
      <c r="E128" s="557">
        <v>4500</v>
      </c>
      <c r="F128" s="845" t="s">
        <v>17380</v>
      </c>
      <c r="G128" s="845" t="s">
        <v>17381</v>
      </c>
      <c r="H128" s="845" t="s">
        <v>5849</v>
      </c>
      <c r="I128" s="845" t="s">
        <v>1028</v>
      </c>
      <c r="J128" s="845" t="s">
        <v>17112</v>
      </c>
      <c r="K128" s="848">
        <v>4</v>
      </c>
      <c r="L128" s="849">
        <v>12</v>
      </c>
      <c r="M128" s="557">
        <v>36000</v>
      </c>
      <c r="N128" s="848"/>
      <c r="O128" s="849"/>
      <c r="P128" s="557"/>
    </row>
    <row r="129" spans="1:16" x14ac:dyDescent="0.2">
      <c r="A129" s="846" t="s">
        <v>17100</v>
      </c>
      <c r="B129" s="845" t="s">
        <v>423</v>
      </c>
      <c r="C129" s="847" t="s">
        <v>99</v>
      </c>
      <c r="D129" s="847" t="s">
        <v>17101</v>
      </c>
      <c r="E129" s="557">
        <v>2000</v>
      </c>
      <c r="F129" s="845" t="s">
        <v>17382</v>
      </c>
      <c r="G129" s="845" t="s">
        <v>17383</v>
      </c>
      <c r="H129" s="845" t="s">
        <v>17287</v>
      </c>
      <c r="I129" s="845" t="s">
        <v>1028</v>
      </c>
      <c r="J129" s="845" t="s">
        <v>17112</v>
      </c>
      <c r="K129" s="848">
        <v>4</v>
      </c>
      <c r="L129" s="849">
        <v>12</v>
      </c>
      <c r="M129" s="557">
        <v>16000</v>
      </c>
      <c r="N129" s="848"/>
      <c r="O129" s="849"/>
      <c r="P129" s="557"/>
    </row>
    <row r="130" spans="1:16" x14ac:dyDescent="0.2">
      <c r="A130" s="846" t="s">
        <v>17100</v>
      </c>
      <c r="B130" s="845" t="s">
        <v>423</v>
      </c>
      <c r="C130" s="847" t="s">
        <v>99</v>
      </c>
      <c r="D130" s="847" t="s">
        <v>17101</v>
      </c>
      <c r="E130" s="557">
        <v>5000</v>
      </c>
      <c r="F130" s="845" t="s">
        <v>17384</v>
      </c>
      <c r="G130" s="845" t="s">
        <v>17385</v>
      </c>
      <c r="H130" s="845" t="s">
        <v>1026</v>
      </c>
      <c r="I130" s="845" t="s">
        <v>1028</v>
      </c>
      <c r="J130" s="845" t="s">
        <v>17112</v>
      </c>
      <c r="K130" s="848">
        <v>1</v>
      </c>
      <c r="L130" s="849">
        <v>1</v>
      </c>
      <c r="M130" s="557">
        <v>3833.33</v>
      </c>
      <c r="N130" s="848"/>
      <c r="O130" s="849"/>
      <c r="P130" s="557"/>
    </row>
    <row r="131" spans="1:16" x14ac:dyDescent="0.2">
      <c r="A131" s="846" t="s">
        <v>17100</v>
      </c>
      <c r="B131" s="845" t="s">
        <v>423</v>
      </c>
      <c r="C131" s="847" t="s">
        <v>99</v>
      </c>
      <c r="D131" s="847" t="s">
        <v>17101</v>
      </c>
      <c r="E131" s="557">
        <v>5000</v>
      </c>
      <c r="F131" s="845" t="s">
        <v>17386</v>
      </c>
      <c r="G131" s="850" t="s">
        <v>17387</v>
      </c>
      <c r="H131" s="845" t="s">
        <v>17388</v>
      </c>
      <c r="I131" s="845" t="s">
        <v>1028</v>
      </c>
      <c r="J131" s="845" t="s">
        <v>17112</v>
      </c>
      <c r="K131" s="848">
        <v>1</v>
      </c>
      <c r="L131" s="849">
        <v>1</v>
      </c>
      <c r="M131" s="557">
        <f>E131*L131</f>
        <v>5000</v>
      </c>
      <c r="N131" s="851"/>
      <c r="O131" s="851"/>
      <c r="P131" s="557"/>
    </row>
    <row r="132" spans="1:16" x14ac:dyDescent="0.2">
      <c r="A132" s="846" t="s">
        <v>17100</v>
      </c>
      <c r="B132" s="845" t="s">
        <v>423</v>
      </c>
      <c r="C132" s="847" t="s">
        <v>99</v>
      </c>
      <c r="D132" s="847" t="s">
        <v>17101</v>
      </c>
      <c r="E132" s="557">
        <v>2500</v>
      </c>
      <c r="F132" s="845" t="s">
        <v>17389</v>
      </c>
      <c r="G132" s="845" t="s">
        <v>17390</v>
      </c>
      <c r="H132" s="845" t="s">
        <v>17140</v>
      </c>
      <c r="I132" s="845" t="s">
        <v>17141</v>
      </c>
      <c r="J132" s="845" t="s">
        <v>17108</v>
      </c>
      <c r="K132" s="848">
        <v>3</v>
      </c>
      <c r="L132" s="849">
        <v>12</v>
      </c>
      <c r="M132" s="557">
        <v>20000</v>
      </c>
      <c r="N132" s="848"/>
      <c r="O132" s="849"/>
      <c r="P132" s="557"/>
    </row>
    <row r="133" spans="1:16" x14ac:dyDescent="0.2">
      <c r="A133" s="846" t="s">
        <v>17100</v>
      </c>
      <c r="B133" s="845" t="s">
        <v>423</v>
      </c>
      <c r="C133" s="847" t="s">
        <v>99</v>
      </c>
      <c r="D133" s="847" t="s">
        <v>17101</v>
      </c>
      <c r="E133" s="557">
        <v>4000</v>
      </c>
      <c r="F133" s="845" t="s">
        <v>17391</v>
      </c>
      <c r="G133" s="845" t="s">
        <v>17392</v>
      </c>
      <c r="H133" s="845" t="s">
        <v>17111</v>
      </c>
      <c r="I133" s="845" t="s">
        <v>1028</v>
      </c>
      <c r="J133" s="845" t="s">
        <v>17112</v>
      </c>
      <c r="K133" s="848">
        <v>4</v>
      </c>
      <c r="L133" s="849">
        <v>12</v>
      </c>
      <c r="M133" s="557">
        <v>32000</v>
      </c>
      <c r="N133" s="848"/>
      <c r="O133" s="849"/>
      <c r="P133" s="557"/>
    </row>
    <row r="134" spans="1:16" x14ac:dyDescent="0.2">
      <c r="A134" s="846" t="s">
        <v>17100</v>
      </c>
      <c r="B134" s="845" t="s">
        <v>423</v>
      </c>
      <c r="C134" s="847" t="s">
        <v>99</v>
      </c>
      <c r="D134" s="847" t="s">
        <v>17101</v>
      </c>
      <c r="E134" s="557">
        <v>2000</v>
      </c>
      <c r="F134" s="845" t="s">
        <v>17393</v>
      </c>
      <c r="G134" s="845" t="s">
        <v>17394</v>
      </c>
      <c r="H134" s="845" t="s">
        <v>17287</v>
      </c>
      <c r="I134" s="845" t="s">
        <v>1028</v>
      </c>
      <c r="J134" s="845" t="s">
        <v>17112</v>
      </c>
      <c r="K134" s="848">
        <v>4</v>
      </c>
      <c r="L134" s="849">
        <v>12</v>
      </c>
      <c r="M134" s="557">
        <v>16000</v>
      </c>
      <c r="N134" s="848"/>
      <c r="O134" s="849"/>
      <c r="P134" s="557"/>
    </row>
    <row r="135" spans="1:16" x14ac:dyDescent="0.2">
      <c r="A135" s="846" t="s">
        <v>17100</v>
      </c>
      <c r="B135" s="845" t="s">
        <v>423</v>
      </c>
      <c r="C135" s="847" t="s">
        <v>99</v>
      </c>
      <c r="D135" s="847" t="s">
        <v>17101</v>
      </c>
      <c r="E135" s="557">
        <v>10000</v>
      </c>
      <c r="F135" s="845" t="s">
        <v>17395</v>
      </c>
      <c r="G135" s="845" t="s">
        <v>17396</v>
      </c>
      <c r="H135" s="845" t="s">
        <v>17111</v>
      </c>
      <c r="I135" s="845" t="s">
        <v>1028</v>
      </c>
      <c r="J135" s="845" t="s">
        <v>17112</v>
      </c>
      <c r="K135" s="848">
        <v>3</v>
      </c>
      <c r="L135" s="849">
        <v>12</v>
      </c>
      <c r="M135" s="557">
        <v>80000</v>
      </c>
      <c r="N135" s="848"/>
      <c r="O135" s="849"/>
      <c r="P135" s="557"/>
    </row>
    <row r="136" spans="1:16" x14ac:dyDescent="0.2">
      <c r="A136" s="846" t="s">
        <v>17100</v>
      </c>
      <c r="B136" s="845" t="s">
        <v>423</v>
      </c>
      <c r="C136" s="847" t="s">
        <v>99</v>
      </c>
      <c r="D136" s="847" t="s">
        <v>17101</v>
      </c>
      <c r="E136" s="557">
        <v>4000</v>
      </c>
      <c r="F136" s="845" t="s">
        <v>17397</v>
      </c>
      <c r="G136" s="850" t="s">
        <v>17398</v>
      </c>
      <c r="H136" s="845" t="s">
        <v>17167</v>
      </c>
      <c r="I136" s="845" t="s">
        <v>1028</v>
      </c>
      <c r="J136" s="845" t="s">
        <v>17112</v>
      </c>
      <c r="K136" s="848">
        <v>1</v>
      </c>
      <c r="L136" s="849">
        <v>1</v>
      </c>
      <c r="M136" s="557">
        <f>E136*L136</f>
        <v>4000</v>
      </c>
      <c r="N136" s="851"/>
      <c r="O136" s="851"/>
      <c r="P136" s="557"/>
    </row>
    <row r="137" spans="1:16" x14ac:dyDescent="0.2">
      <c r="A137" s="846" t="s">
        <v>17100</v>
      </c>
      <c r="B137" s="845" t="s">
        <v>423</v>
      </c>
      <c r="C137" s="847" t="s">
        <v>99</v>
      </c>
      <c r="D137" s="847" t="s">
        <v>17101</v>
      </c>
      <c r="E137" s="557">
        <v>4000</v>
      </c>
      <c r="F137" s="845" t="s">
        <v>17399</v>
      </c>
      <c r="G137" s="845" t="s">
        <v>17400</v>
      </c>
      <c r="H137" s="845" t="s">
        <v>5875</v>
      </c>
      <c r="I137" s="845" t="s">
        <v>1028</v>
      </c>
      <c r="J137" s="845" t="s">
        <v>17112</v>
      </c>
      <c r="K137" s="848">
        <v>4</v>
      </c>
      <c r="L137" s="849">
        <v>11</v>
      </c>
      <c r="M137" s="557">
        <v>32000</v>
      </c>
      <c r="N137" s="848"/>
      <c r="O137" s="849"/>
      <c r="P137" s="557"/>
    </row>
    <row r="138" spans="1:16" x14ac:dyDescent="0.2">
      <c r="A138" s="846" t="s">
        <v>17100</v>
      </c>
      <c r="B138" s="845" t="s">
        <v>423</v>
      </c>
      <c r="C138" s="847" t="s">
        <v>99</v>
      </c>
      <c r="D138" s="847" t="s">
        <v>17101</v>
      </c>
      <c r="E138" s="557">
        <v>4500</v>
      </c>
      <c r="F138" s="845" t="s">
        <v>17401</v>
      </c>
      <c r="G138" s="845" t="s">
        <v>17402</v>
      </c>
      <c r="H138" s="845" t="s">
        <v>17111</v>
      </c>
      <c r="I138" s="845" t="s">
        <v>1028</v>
      </c>
      <c r="J138" s="845" t="s">
        <v>17112</v>
      </c>
      <c r="K138" s="848">
        <v>4</v>
      </c>
      <c r="L138" s="849">
        <v>12</v>
      </c>
      <c r="M138" s="557">
        <v>36000</v>
      </c>
      <c r="N138" s="848"/>
      <c r="O138" s="849"/>
      <c r="P138" s="557"/>
    </row>
    <row r="139" spans="1:16" x14ac:dyDescent="0.2">
      <c r="A139" s="846" t="s">
        <v>17100</v>
      </c>
      <c r="B139" s="845" t="s">
        <v>423</v>
      </c>
      <c r="C139" s="847" t="s">
        <v>99</v>
      </c>
      <c r="D139" s="847" t="s">
        <v>17101</v>
      </c>
      <c r="E139" s="557">
        <v>7000</v>
      </c>
      <c r="F139" s="845" t="s">
        <v>17403</v>
      </c>
      <c r="G139" s="845" t="s">
        <v>17404</v>
      </c>
      <c r="H139" s="845" t="s">
        <v>17405</v>
      </c>
      <c r="I139" s="845" t="s">
        <v>1225</v>
      </c>
      <c r="J139" s="845" t="s">
        <v>17112</v>
      </c>
      <c r="K139" s="848">
        <v>3</v>
      </c>
      <c r="L139" s="849">
        <v>12</v>
      </c>
      <c r="M139" s="557">
        <v>56000</v>
      </c>
      <c r="N139" s="848"/>
      <c r="O139" s="849"/>
      <c r="P139" s="557"/>
    </row>
    <row r="140" spans="1:16" x14ac:dyDescent="0.2">
      <c r="A140" s="846" t="s">
        <v>17100</v>
      </c>
      <c r="B140" s="845" t="s">
        <v>423</v>
      </c>
      <c r="C140" s="847" t="s">
        <v>99</v>
      </c>
      <c r="D140" s="847" t="s">
        <v>17101</v>
      </c>
      <c r="E140" s="557">
        <v>9000</v>
      </c>
      <c r="F140" s="845" t="s">
        <v>17406</v>
      </c>
      <c r="G140" s="850" t="s">
        <v>17407</v>
      </c>
      <c r="H140" s="845" t="s">
        <v>17408</v>
      </c>
      <c r="I140" s="845" t="s">
        <v>1028</v>
      </c>
      <c r="J140" s="845" t="s">
        <v>17112</v>
      </c>
      <c r="K140" s="848">
        <v>1</v>
      </c>
      <c r="L140" s="849">
        <v>1</v>
      </c>
      <c r="M140" s="557">
        <f>E140*L140</f>
        <v>9000</v>
      </c>
      <c r="N140" s="851"/>
      <c r="O140" s="851"/>
      <c r="P140" s="557"/>
    </row>
    <row r="141" spans="1:16" x14ac:dyDescent="0.2">
      <c r="A141" s="846" t="s">
        <v>17100</v>
      </c>
      <c r="B141" s="845" t="s">
        <v>423</v>
      </c>
      <c r="C141" s="847" t="s">
        <v>99</v>
      </c>
      <c r="D141" s="847" t="s">
        <v>17101</v>
      </c>
      <c r="E141" s="557">
        <v>4500</v>
      </c>
      <c r="F141" s="845" t="s">
        <v>17409</v>
      </c>
      <c r="G141" s="845" t="s">
        <v>17410</v>
      </c>
      <c r="H141" s="845" t="s">
        <v>17144</v>
      </c>
      <c r="I141" s="845" t="s">
        <v>1028</v>
      </c>
      <c r="J141" s="845" t="s">
        <v>17112</v>
      </c>
      <c r="K141" s="848">
        <v>5</v>
      </c>
      <c r="L141" s="849">
        <v>12</v>
      </c>
      <c r="M141" s="557">
        <v>36566.67</v>
      </c>
      <c r="N141" s="848"/>
      <c r="O141" s="849"/>
      <c r="P141" s="557"/>
    </row>
    <row r="142" spans="1:16" x14ac:dyDescent="0.2">
      <c r="A142" s="846" t="s">
        <v>17100</v>
      </c>
      <c r="B142" s="845" t="s">
        <v>423</v>
      </c>
      <c r="C142" s="847" t="s">
        <v>99</v>
      </c>
      <c r="D142" s="847" t="s">
        <v>17101</v>
      </c>
      <c r="E142" s="557">
        <v>1500</v>
      </c>
      <c r="F142" s="845" t="s">
        <v>17411</v>
      </c>
      <c r="G142" s="850" t="s">
        <v>17412</v>
      </c>
      <c r="H142" s="845" t="s">
        <v>17413</v>
      </c>
      <c r="I142" s="845" t="s">
        <v>1028</v>
      </c>
      <c r="J142" s="845" t="s">
        <v>17112</v>
      </c>
      <c r="K142" s="848">
        <v>1</v>
      </c>
      <c r="L142" s="849">
        <v>1</v>
      </c>
      <c r="M142" s="557">
        <f>E142*L142</f>
        <v>1500</v>
      </c>
      <c r="N142" s="851"/>
      <c r="O142" s="851"/>
      <c r="P142" s="557"/>
    </row>
    <row r="143" spans="1:16" x14ac:dyDescent="0.2">
      <c r="A143" s="846" t="s">
        <v>17100</v>
      </c>
      <c r="B143" s="845" t="s">
        <v>423</v>
      </c>
      <c r="C143" s="847" t="s">
        <v>99</v>
      </c>
      <c r="D143" s="847" t="s">
        <v>17101</v>
      </c>
      <c r="E143" s="557">
        <v>5000</v>
      </c>
      <c r="F143" s="845" t="s">
        <v>17414</v>
      </c>
      <c r="G143" s="845" t="s">
        <v>17415</v>
      </c>
      <c r="H143" s="845" t="s">
        <v>17416</v>
      </c>
      <c r="I143" s="845" t="s">
        <v>1028</v>
      </c>
      <c r="J143" s="845" t="s">
        <v>17112</v>
      </c>
      <c r="K143" s="848">
        <v>3</v>
      </c>
      <c r="L143" s="849">
        <v>12</v>
      </c>
      <c r="M143" s="557">
        <v>40000</v>
      </c>
      <c r="N143" s="848"/>
      <c r="O143" s="849"/>
      <c r="P143" s="557"/>
    </row>
    <row r="144" spans="1:16" x14ac:dyDescent="0.2">
      <c r="A144" s="846" t="s">
        <v>17100</v>
      </c>
      <c r="B144" s="845" t="s">
        <v>423</v>
      </c>
      <c r="C144" s="847" t="s">
        <v>99</v>
      </c>
      <c r="D144" s="847" t="s">
        <v>17101</v>
      </c>
      <c r="E144" s="557">
        <v>3200</v>
      </c>
      <c r="F144" s="845" t="s">
        <v>17417</v>
      </c>
      <c r="G144" s="845" t="s">
        <v>17418</v>
      </c>
      <c r="H144" s="845" t="s">
        <v>17121</v>
      </c>
      <c r="I144" s="845" t="s">
        <v>1028</v>
      </c>
      <c r="J144" s="845" t="s">
        <v>17112</v>
      </c>
      <c r="K144" s="848">
        <v>3</v>
      </c>
      <c r="L144" s="849">
        <v>12</v>
      </c>
      <c r="M144" s="557">
        <v>25600</v>
      </c>
      <c r="N144" s="848"/>
      <c r="O144" s="849"/>
      <c r="P144" s="557"/>
    </row>
    <row r="145" spans="1:16" x14ac:dyDescent="0.2">
      <c r="A145" s="846" t="s">
        <v>17100</v>
      </c>
      <c r="B145" s="845" t="s">
        <v>423</v>
      </c>
      <c r="C145" s="847" t="s">
        <v>99</v>
      </c>
      <c r="D145" s="847" t="s">
        <v>17101</v>
      </c>
      <c r="E145" s="557">
        <v>12000</v>
      </c>
      <c r="F145" s="845" t="s">
        <v>17419</v>
      </c>
      <c r="G145" s="845" t="s">
        <v>17420</v>
      </c>
      <c r="H145" s="845" t="s">
        <v>5794</v>
      </c>
      <c r="I145" s="845" t="s">
        <v>1028</v>
      </c>
      <c r="J145" s="845" t="s">
        <v>17112</v>
      </c>
      <c r="K145" s="848">
        <v>0</v>
      </c>
      <c r="L145" s="849">
        <v>12</v>
      </c>
      <c r="M145" s="557">
        <v>96000</v>
      </c>
      <c r="N145" s="848"/>
      <c r="O145" s="849"/>
      <c r="P145" s="557"/>
    </row>
    <row r="146" spans="1:16" x14ac:dyDescent="0.2">
      <c r="A146" s="846" t="s">
        <v>17100</v>
      </c>
      <c r="B146" s="845" t="s">
        <v>423</v>
      </c>
      <c r="C146" s="847" t="s">
        <v>99</v>
      </c>
      <c r="D146" s="847" t="s">
        <v>17101</v>
      </c>
      <c r="E146" s="557">
        <v>4500</v>
      </c>
      <c r="F146" s="845" t="s">
        <v>17421</v>
      </c>
      <c r="G146" s="850" t="s">
        <v>17422</v>
      </c>
      <c r="H146" s="845" t="s">
        <v>17167</v>
      </c>
      <c r="I146" s="845" t="s">
        <v>1028</v>
      </c>
      <c r="J146" s="845" t="s">
        <v>17112</v>
      </c>
      <c r="K146" s="848">
        <v>1</v>
      </c>
      <c r="L146" s="849">
        <v>1</v>
      </c>
      <c r="M146" s="557">
        <f>E146*L146</f>
        <v>4500</v>
      </c>
      <c r="N146" s="851"/>
      <c r="O146" s="851"/>
      <c r="P146" s="557"/>
    </row>
    <row r="147" spans="1:16" x14ac:dyDescent="0.2">
      <c r="A147" s="846" t="s">
        <v>17100</v>
      </c>
      <c r="B147" s="845" t="s">
        <v>423</v>
      </c>
      <c r="C147" s="847" t="s">
        <v>99</v>
      </c>
      <c r="D147" s="847" t="s">
        <v>17101</v>
      </c>
      <c r="E147" s="557">
        <v>15600</v>
      </c>
      <c r="F147" s="845" t="s">
        <v>17423</v>
      </c>
      <c r="G147" s="845" t="s">
        <v>17424</v>
      </c>
      <c r="H147" s="845" t="s">
        <v>16194</v>
      </c>
      <c r="I147" s="845" t="s">
        <v>1028</v>
      </c>
      <c r="J147" s="845" t="s">
        <v>17112</v>
      </c>
      <c r="K147" s="848">
        <v>1</v>
      </c>
      <c r="L147" s="849">
        <v>1</v>
      </c>
      <c r="M147" s="557">
        <v>7280</v>
      </c>
      <c r="N147" s="848"/>
      <c r="O147" s="849"/>
      <c r="P147" s="557"/>
    </row>
    <row r="148" spans="1:16" x14ac:dyDescent="0.2">
      <c r="A148" s="846" t="s">
        <v>17100</v>
      </c>
      <c r="B148" s="845" t="s">
        <v>423</v>
      </c>
      <c r="C148" s="847" t="s">
        <v>99</v>
      </c>
      <c r="D148" s="847" t="s">
        <v>17101</v>
      </c>
      <c r="E148" s="557">
        <v>4500</v>
      </c>
      <c r="F148" s="845" t="s">
        <v>17425</v>
      </c>
      <c r="G148" s="850" t="s">
        <v>17426</v>
      </c>
      <c r="H148" s="845" t="s">
        <v>17156</v>
      </c>
      <c r="I148" s="845" t="s">
        <v>1028</v>
      </c>
      <c r="J148" s="845" t="s">
        <v>17112</v>
      </c>
      <c r="K148" s="848">
        <v>1</v>
      </c>
      <c r="L148" s="849">
        <v>1</v>
      </c>
      <c r="M148" s="557">
        <f>E148*L148</f>
        <v>4500</v>
      </c>
      <c r="N148" s="851"/>
      <c r="O148" s="851"/>
      <c r="P148" s="557"/>
    </row>
    <row r="149" spans="1:16" x14ac:dyDescent="0.2">
      <c r="A149" s="846" t="s">
        <v>17100</v>
      </c>
      <c r="B149" s="845" t="s">
        <v>423</v>
      </c>
      <c r="C149" s="847" t="s">
        <v>99</v>
      </c>
      <c r="D149" s="847" t="s">
        <v>17101</v>
      </c>
      <c r="E149" s="557">
        <v>4500</v>
      </c>
      <c r="F149" s="845" t="s">
        <v>17427</v>
      </c>
      <c r="G149" s="850" t="s">
        <v>17428</v>
      </c>
      <c r="H149" s="845" t="s">
        <v>17156</v>
      </c>
      <c r="I149" s="845" t="s">
        <v>1028</v>
      </c>
      <c r="J149" s="845" t="s">
        <v>17112</v>
      </c>
      <c r="K149" s="848">
        <v>1</v>
      </c>
      <c r="L149" s="849">
        <v>1</v>
      </c>
      <c r="M149" s="557">
        <f>E149*L149</f>
        <v>4500</v>
      </c>
      <c r="N149" s="851"/>
      <c r="O149" s="851"/>
      <c r="P149" s="557"/>
    </row>
    <row r="150" spans="1:16" x14ac:dyDescent="0.2">
      <c r="A150" s="846" t="s">
        <v>17100</v>
      </c>
      <c r="B150" s="845" t="s">
        <v>423</v>
      </c>
      <c r="C150" s="847" t="s">
        <v>99</v>
      </c>
      <c r="D150" s="847" t="s">
        <v>17101</v>
      </c>
      <c r="E150" s="557">
        <v>4000</v>
      </c>
      <c r="F150" s="845" t="s">
        <v>17429</v>
      </c>
      <c r="G150" s="850" t="s">
        <v>17430</v>
      </c>
      <c r="H150" s="845" t="s">
        <v>17156</v>
      </c>
      <c r="I150" s="845" t="s">
        <v>1028</v>
      </c>
      <c r="J150" s="845" t="s">
        <v>17112</v>
      </c>
      <c r="K150" s="848">
        <v>1</v>
      </c>
      <c r="L150" s="849">
        <v>1</v>
      </c>
      <c r="M150" s="557">
        <f>E150*L150</f>
        <v>4000</v>
      </c>
      <c r="N150" s="851"/>
      <c r="O150" s="851"/>
      <c r="P150" s="557"/>
    </row>
    <row r="151" spans="1:16" x14ac:dyDescent="0.2">
      <c r="A151" s="846" t="s">
        <v>17100</v>
      </c>
      <c r="B151" s="845" t="s">
        <v>423</v>
      </c>
      <c r="C151" s="847" t="s">
        <v>99</v>
      </c>
      <c r="D151" s="847" t="s">
        <v>17101</v>
      </c>
      <c r="E151" s="557">
        <v>4500</v>
      </c>
      <c r="F151" s="845" t="s">
        <v>17431</v>
      </c>
      <c r="G151" s="845" t="s">
        <v>17432</v>
      </c>
      <c r="H151" s="845" t="s">
        <v>17200</v>
      </c>
      <c r="I151" s="845" t="s">
        <v>1028</v>
      </c>
      <c r="J151" s="845" t="s">
        <v>17112</v>
      </c>
      <c r="K151" s="848">
        <v>4</v>
      </c>
      <c r="L151" s="849">
        <v>12</v>
      </c>
      <c r="M151" s="557">
        <v>36000</v>
      </c>
      <c r="N151" s="848"/>
      <c r="O151" s="849"/>
      <c r="P151" s="557"/>
    </row>
    <row r="152" spans="1:16" x14ac:dyDescent="0.2">
      <c r="A152" s="846" t="s">
        <v>17100</v>
      </c>
      <c r="B152" s="845" t="s">
        <v>423</v>
      </c>
      <c r="C152" s="847" t="s">
        <v>99</v>
      </c>
      <c r="D152" s="847" t="s">
        <v>17101</v>
      </c>
      <c r="E152" s="557">
        <v>4000</v>
      </c>
      <c r="F152" s="845" t="s">
        <v>17433</v>
      </c>
      <c r="G152" s="845" t="s">
        <v>17434</v>
      </c>
      <c r="H152" s="845" t="s">
        <v>17435</v>
      </c>
      <c r="I152" s="845" t="s">
        <v>1028</v>
      </c>
      <c r="J152" s="845" t="s">
        <v>17112</v>
      </c>
      <c r="K152" s="848">
        <v>3</v>
      </c>
      <c r="L152" s="849">
        <v>12</v>
      </c>
      <c r="M152" s="557">
        <v>32000</v>
      </c>
      <c r="N152" s="848"/>
      <c r="O152" s="849"/>
      <c r="P152" s="557"/>
    </row>
    <row r="153" spans="1:16" x14ac:dyDescent="0.2">
      <c r="A153" s="846" t="s">
        <v>17100</v>
      </c>
      <c r="B153" s="845" t="s">
        <v>423</v>
      </c>
      <c r="C153" s="847" t="s">
        <v>99</v>
      </c>
      <c r="D153" s="847" t="s">
        <v>17101</v>
      </c>
      <c r="E153" s="557">
        <v>3500</v>
      </c>
      <c r="F153" s="845" t="s">
        <v>17436</v>
      </c>
      <c r="G153" s="845" t="s">
        <v>17437</v>
      </c>
      <c r="H153" s="845" t="s">
        <v>17111</v>
      </c>
      <c r="I153" s="845" t="s">
        <v>1028</v>
      </c>
      <c r="J153" s="845" t="s">
        <v>17112</v>
      </c>
      <c r="K153" s="848">
        <v>3</v>
      </c>
      <c r="L153" s="849">
        <v>12</v>
      </c>
      <c r="M153" s="557">
        <v>28000</v>
      </c>
      <c r="N153" s="848"/>
      <c r="O153" s="849"/>
      <c r="P153" s="557"/>
    </row>
    <row r="154" spans="1:16" x14ac:dyDescent="0.2">
      <c r="A154" s="846" t="s">
        <v>17100</v>
      </c>
      <c r="B154" s="845" t="s">
        <v>423</v>
      </c>
      <c r="C154" s="847" t="s">
        <v>99</v>
      </c>
      <c r="D154" s="847" t="s">
        <v>17101</v>
      </c>
      <c r="E154" s="557">
        <v>4000</v>
      </c>
      <c r="F154" s="845" t="s">
        <v>17438</v>
      </c>
      <c r="G154" s="845" t="s">
        <v>17439</v>
      </c>
      <c r="H154" s="845" t="s">
        <v>5849</v>
      </c>
      <c r="I154" s="845" t="s">
        <v>1028</v>
      </c>
      <c r="J154" s="845" t="s">
        <v>17112</v>
      </c>
      <c r="K154" s="848">
        <v>4</v>
      </c>
      <c r="L154" s="849">
        <v>12</v>
      </c>
      <c r="M154" s="557">
        <v>32000</v>
      </c>
      <c r="N154" s="848"/>
      <c r="O154" s="849"/>
      <c r="P154" s="557"/>
    </row>
    <row r="155" spans="1:16" x14ac:dyDescent="0.2">
      <c r="A155" s="846" t="s">
        <v>17100</v>
      </c>
      <c r="B155" s="845" t="s">
        <v>423</v>
      </c>
      <c r="C155" s="847" t="s">
        <v>99</v>
      </c>
      <c r="D155" s="847" t="s">
        <v>17101</v>
      </c>
      <c r="E155" s="557">
        <v>4000</v>
      </c>
      <c r="F155" s="845" t="s">
        <v>17440</v>
      </c>
      <c r="G155" s="845" t="s">
        <v>17441</v>
      </c>
      <c r="H155" s="845" t="s">
        <v>17121</v>
      </c>
      <c r="I155" s="845" t="s">
        <v>1028</v>
      </c>
      <c r="J155" s="845" t="s">
        <v>17112</v>
      </c>
      <c r="K155" s="848">
        <v>4</v>
      </c>
      <c r="L155" s="849">
        <v>12</v>
      </c>
      <c r="M155" s="557">
        <v>32000</v>
      </c>
      <c r="N155" s="848"/>
      <c r="O155" s="849"/>
      <c r="P155" s="557"/>
    </row>
    <row r="156" spans="1:16" x14ac:dyDescent="0.2">
      <c r="A156" s="846" t="s">
        <v>17100</v>
      </c>
      <c r="B156" s="845" t="s">
        <v>423</v>
      </c>
      <c r="C156" s="847" t="s">
        <v>99</v>
      </c>
      <c r="D156" s="847" t="s">
        <v>17101</v>
      </c>
      <c r="E156" s="557">
        <v>5000</v>
      </c>
      <c r="F156" s="845" t="s">
        <v>17442</v>
      </c>
      <c r="G156" s="845" t="s">
        <v>17443</v>
      </c>
      <c r="H156" s="845" t="s">
        <v>17444</v>
      </c>
      <c r="I156" s="845" t="s">
        <v>1028</v>
      </c>
      <c r="J156" s="845" t="s">
        <v>17112</v>
      </c>
      <c r="K156" s="848">
        <v>3</v>
      </c>
      <c r="L156" s="849">
        <v>12</v>
      </c>
      <c r="M156" s="557">
        <v>40000</v>
      </c>
      <c r="N156" s="848"/>
      <c r="O156" s="849"/>
      <c r="P156" s="557"/>
    </row>
    <row r="157" spans="1:16" x14ac:dyDescent="0.2">
      <c r="A157" s="846" t="s">
        <v>17100</v>
      </c>
      <c r="B157" s="845" t="s">
        <v>423</v>
      </c>
      <c r="C157" s="847" t="s">
        <v>99</v>
      </c>
      <c r="D157" s="847" t="s">
        <v>17101</v>
      </c>
      <c r="E157" s="557">
        <v>5000</v>
      </c>
      <c r="F157" s="845" t="s">
        <v>17445</v>
      </c>
      <c r="G157" s="845" t="s">
        <v>17446</v>
      </c>
      <c r="H157" s="845" t="s">
        <v>17149</v>
      </c>
      <c r="I157" s="845" t="s">
        <v>1028</v>
      </c>
      <c r="J157" s="845" t="s">
        <v>17112</v>
      </c>
      <c r="K157" s="848">
        <v>1</v>
      </c>
      <c r="L157" s="849">
        <v>4</v>
      </c>
      <c r="M157" s="557">
        <v>15000</v>
      </c>
      <c r="N157" s="848"/>
      <c r="O157" s="849"/>
      <c r="P157" s="557"/>
    </row>
    <row r="158" spans="1:16" x14ac:dyDescent="0.2">
      <c r="A158" s="846" t="s">
        <v>17100</v>
      </c>
      <c r="B158" s="845" t="s">
        <v>423</v>
      </c>
      <c r="C158" s="847" t="s">
        <v>99</v>
      </c>
      <c r="D158" s="847" t="s">
        <v>17101</v>
      </c>
      <c r="E158" s="557">
        <v>7000</v>
      </c>
      <c r="F158" s="845" t="s">
        <v>17447</v>
      </c>
      <c r="G158" s="845" t="s">
        <v>17448</v>
      </c>
      <c r="H158" s="845" t="s">
        <v>17449</v>
      </c>
      <c r="I158" s="845" t="s">
        <v>1028</v>
      </c>
      <c r="J158" s="845" t="s">
        <v>17112</v>
      </c>
      <c r="K158" s="848">
        <v>1</v>
      </c>
      <c r="L158" s="849">
        <v>2</v>
      </c>
      <c r="M158" s="557">
        <v>7000</v>
      </c>
      <c r="N158" s="848"/>
      <c r="O158" s="849"/>
      <c r="P158" s="557"/>
    </row>
    <row r="159" spans="1:16" x14ac:dyDescent="0.2">
      <c r="A159" s="846" t="s">
        <v>17100</v>
      </c>
      <c r="B159" s="845" t="s">
        <v>423</v>
      </c>
      <c r="C159" s="847" t="s">
        <v>99</v>
      </c>
      <c r="D159" s="847" t="s">
        <v>17101</v>
      </c>
      <c r="E159" s="557">
        <v>4000</v>
      </c>
      <c r="F159" s="845" t="s">
        <v>17450</v>
      </c>
      <c r="G159" s="845" t="s">
        <v>17451</v>
      </c>
      <c r="H159" s="845" t="s">
        <v>5849</v>
      </c>
      <c r="I159" s="845" t="s">
        <v>1028</v>
      </c>
      <c r="J159" s="845" t="s">
        <v>17112</v>
      </c>
      <c r="K159" s="848">
        <v>4</v>
      </c>
      <c r="L159" s="849">
        <v>12</v>
      </c>
      <c r="M159" s="557">
        <v>32000</v>
      </c>
      <c r="N159" s="848"/>
      <c r="O159" s="849"/>
      <c r="P159" s="557"/>
    </row>
    <row r="160" spans="1:16" x14ac:dyDescent="0.2">
      <c r="A160" s="846" t="s">
        <v>17100</v>
      </c>
      <c r="B160" s="845" t="s">
        <v>423</v>
      </c>
      <c r="C160" s="847" t="s">
        <v>99</v>
      </c>
      <c r="D160" s="847" t="s">
        <v>17101</v>
      </c>
      <c r="E160" s="557">
        <v>4500</v>
      </c>
      <c r="F160" s="845" t="s">
        <v>17452</v>
      </c>
      <c r="G160" s="845" t="s">
        <v>17453</v>
      </c>
      <c r="H160" s="845" t="s">
        <v>17111</v>
      </c>
      <c r="I160" s="845" t="s">
        <v>1028</v>
      </c>
      <c r="J160" s="845" t="s">
        <v>17112</v>
      </c>
      <c r="K160" s="848">
        <v>4</v>
      </c>
      <c r="L160" s="849">
        <v>12</v>
      </c>
      <c r="M160" s="557">
        <v>36000</v>
      </c>
      <c r="N160" s="848"/>
      <c r="O160" s="849"/>
      <c r="P160" s="557"/>
    </row>
    <row r="161" spans="1:16" x14ac:dyDescent="0.2">
      <c r="A161" s="846" t="s">
        <v>17100</v>
      </c>
      <c r="B161" s="845" t="s">
        <v>423</v>
      </c>
      <c r="C161" s="847" t="s">
        <v>99</v>
      </c>
      <c r="D161" s="847" t="s">
        <v>17101</v>
      </c>
      <c r="E161" s="557">
        <v>4000</v>
      </c>
      <c r="F161" s="845" t="s">
        <v>17454</v>
      </c>
      <c r="G161" s="850" t="s">
        <v>17455</v>
      </c>
      <c r="H161" s="845" t="s">
        <v>17156</v>
      </c>
      <c r="I161" s="845" t="s">
        <v>1028</v>
      </c>
      <c r="J161" s="845" t="s">
        <v>17112</v>
      </c>
      <c r="K161" s="848">
        <v>1</v>
      </c>
      <c r="L161" s="849">
        <v>1</v>
      </c>
      <c r="M161" s="557">
        <f>E161*L161</f>
        <v>4000</v>
      </c>
      <c r="N161" s="851"/>
      <c r="O161" s="851"/>
      <c r="P161" s="557"/>
    </row>
    <row r="162" spans="1:16" x14ac:dyDescent="0.2">
      <c r="A162" s="846" t="s">
        <v>17100</v>
      </c>
      <c r="B162" s="845" t="s">
        <v>423</v>
      </c>
      <c r="C162" s="847" t="s">
        <v>99</v>
      </c>
      <c r="D162" s="847" t="s">
        <v>17101</v>
      </c>
      <c r="E162" s="557">
        <v>4500</v>
      </c>
      <c r="F162" s="845" t="s">
        <v>7232</v>
      </c>
      <c r="G162" s="845" t="s">
        <v>17456</v>
      </c>
      <c r="H162" s="845" t="s">
        <v>5875</v>
      </c>
      <c r="I162" s="845" t="s">
        <v>1028</v>
      </c>
      <c r="J162" s="845" t="s">
        <v>17112</v>
      </c>
      <c r="K162" s="848">
        <v>4</v>
      </c>
      <c r="L162" s="849">
        <v>11</v>
      </c>
      <c r="M162" s="557">
        <v>38113.29</v>
      </c>
      <c r="N162" s="848"/>
      <c r="O162" s="849"/>
      <c r="P162" s="557"/>
    </row>
    <row r="163" spans="1:16" x14ac:dyDescent="0.2">
      <c r="A163" s="846" t="s">
        <v>17100</v>
      </c>
      <c r="B163" s="845" t="s">
        <v>423</v>
      </c>
      <c r="C163" s="847" t="s">
        <v>99</v>
      </c>
      <c r="D163" s="847" t="s">
        <v>17101</v>
      </c>
      <c r="E163" s="557">
        <v>15600</v>
      </c>
      <c r="F163" s="845" t="s">
        <v>17457</v>
      </c>
      <c r="G163" s="845" t="s">
        <v>17458</v>
      </c>
      <c r="H163" s="845" t="s">
        <v>1429</v>
      </c>
      <c r="I163" s="845" t="s">
        <v>1028</v>
      </c>
      <c r="J163" s="845" t="s">
        <v>17112</v>
      </c>
      <c r="K163" s="848">
        <v>1</v>
      </c>
      <c r="L163" s="849">
        <v>11</v>
      </c>
      <c r="M163" s="557">
        <v>98800</v>
      </c>
      <c r="N163" s="848"/>
      <c r="O163" s="849"/>
      <c r="P163" s="557"/>
    </row>
    <row r="164" spans="1:16" x14ac:dyDescent="0.2">
      <c r="A164" s="846" t="s">
        <v>17100</v>
      </c>
      <c r="B164" s="845" t="s">
        <v>423</v>
      </c>
      <c r="C164" s="847" t="s">
        <v>99</v>
      </c>
      <c r="D164" s="847" t="s">
        <v>17101</v>
      </c>
      <c r="E164" s="557">
        <v>4000</v>
      </c>
      <c r="F164" s="845" t="s">
        <v>1787</v>
      </c>
      <c r="G164" s="850" t="s">
        <v>1788</v>
      </c>
      <c r="H164" s="845" t="s">
        <v>17167</v>
      </c>
      <c r="I164" s="845" t="s">
        <v>1028</v>
      </c>
      <c r="J164" s="845" t="s">
        <v>17112</v>
      </c>
      <c r="K164" s="848">
        <v>1</v>
      </c>
      <c r="L164" s="849">
        <v>1</v>
      </c>
      <c r="M164" s="557">
        <f>E164*L164</f>
        <v>4000</v>
      </c>
      <c r="N164" s="851"/>
      <c r="O164" s="851"/>
      <c r="P164" s="557"/>
    </row>
    <row r="165" spans="1:16" x14ac:dyDescent="0.2">
      <c r="A165" s="846" t="s">
        <v>17100</v>
      </c>
      <c r="B165" s="845" t="s">
        <v>423</v>
      </c>
      <c r="C165" s="847" t="s">
        <v>99</v>
      </c>
      <c r="D165" s="847" t="s">
        <v>17101</v>
      </c>
      <c r="E165" s="557">
        <v>2500</v>
      </c>
      <c r="F165" s="845" t="s">
        <v>17459</v>
      </c>
      <c r="G165" s="845" t="s">
        <v>17460</v>
      </c>
      <c r="H165" s="845" t="s">
        <v>5811</v>
      </c>
      <c r="I165" s="845" t="s">
        <v>1028</v>
      </c>
      <c r="J165" s="845" t="s">
        <v>17112</v>
      </c>
      <c r="K165" s="848">
        <v>4</v>
      </c>
      <c r="L165" s="849">
        <v>12</v>
      </c>
      <c r="M165" s="557">
        <v>20000</v>
      </c>
      <c r="N165" s="848"/>
      <c r="O165" s="849"/>
      <c r="P165" s="557"/>
    </row>
    <row r="166" spans="1:16" x14ac:dyDescent="0.2">
      <c r="A166" s="846" t="s">
        <v>17100</v>
      </c>
      <c r="B166" s="845" t="s">
        <v>423</v>
      </c>
      <c r="C166" s="847" t="s">
        <v>99</v>
      </c>
      <c r="D166" s="847" t="s">
        <v>17101</v>
      </c>
      <c r="E166" s="557">
        <v>4000</v>
      </c>
      <c r="F166" s="845" t="s">
        <v>17461</v>
      </c>
      <c r="G166" s="845" t="s">
        <v>17462</v>
      </c>
      <c r="H166" s="845" t="s">
        <v>5794</v>
      </c>
      <c r="I166" s="845" t="s">
        <v>1028</v>
      </c>
      <c r="J166" s="845" t="s">
        <v>17112</v>
      </c>
      <c r="K166" s="848">
        <v>4</v>
      </c>
      <c r="L166" s="849">
        <v>12</v>
      </c>
      <c r="M166" s="557">
        <v>32000</v>
      </c>
      <c r="N166" s="848"/>
      <c r="O166" s="849"/>
      <c r="P166" s="557"/>
    </row>
    <row r="167" spans="1:16" x14ac:dyDescent="0.2">
      <c r="A167" s="846" t="s">
        <v>17100</v>
      </c>
      <c r="B167" s="845" t="s">
        <v>423</v>
      </c>
      <c r="C167" s="847" t="s">
        <v>99</v>
      </c>
      <c r="D167" s="847" t="s">
        <v>17101</v>
      </c>
      <c r="E167" s="557">
        <v>2500</v>
      </c>
      <c r="F167" s="845" t="s">
        <v>17463</v>
      </c>
      <c r="G167" s="845" t="s">
        <v>17464</v>
      </c>
      <c r="H167" s="845" t="s">
        <v>17465</v>
      </c>
      <c r="I167" s="845" t="s">
        <v>1028</v>
      </c>
      <c r="J167" s="845" t="s">
        <v>17112</v>
      </c>
      <c r="K167" s="848">
        <v>4</v>
      </c>
      <c r="L167" s="849">
        <v>12</v>
      </c>
      <c r="M167" s="557">
        <v>20000</v>
      </c>
      <c r="N167" s="848"/>
      <c r="O167" s="849"/>
      <c r="P167" s="557"/>
    </row>
    <row r="168" spans="1:16" x14ac:dyDescent="0.2">
      <c r="A168" s="846" t="s">
        <v>17100</v>
      </c>
      <c r="B168" s="845" t="s">
        <v>423</v>
      </c>
      <c r="C168" s="847" t="s">
        <v>99</v>
      </c>
      <c r="D168" s="847" t="s">
        <v>17101</v>
      </c>
      <c r="E168" s="557">
        <v>3000</v>
      </c>
      <c r="F168" s="845" t="s">
        <v>17466</v>
      </c>
      <c r="G168" s="845" t="s">
        <v>17467</v>
      </c>
      <c r="H168" s="845" t="s">
        <v>17221</v>
      </c>
      <c r="I168" s="845" t="s">
        <v>1028</v>
      </c>
      <c r="J168" s="845" t="s">
        <v>17112</v>
      </c>
      <c r="K168" s="848">
        <v>5</v>
      </c>
      <c r="L168" s="849">
        <v>12</v>
      </c>
      <c r="M168" s="557">
        <v>24000</v>
      </c>
      <c r="N168" s="848"/>
      <c r="O168" s="849"/>
      <c r="P168" s="557"/>
    </row>
    <row r="169" spans="1:16" x14ac:dyDescent="0.2">
      <c r="A169" s="846" t="s">
        <v>17100</v>
      </c>
      <c r="B169" s="845" t="s">
        <v>423</v>
      </c>
      <c r="C169" s="847" t="s">
        <v>99</v>
      </c>
      <c r="D169" s="847" t="s">
        <v>17101</v>
      </c>
      <c r="E169" s="557">
        <v>4500</v>
      </c>
      <c r="F169" s="845" t="s">
        <v>17468</v>
      </c>
      <c r="G169" s="845" t="s">
        <v>17469</v>
      </c>
      <c r="H169" s="845" t="s">
        <v>5875</v>
      </c>
      <c r="I169" s="845" t="s">
        <v>1028</v>
      </c>
      <c r="J169" s="845" t="s">
        <v>17112</v>
      </c>
      <c r="K169" s="848">
        <v>5</v>
      </c>
      <c r="L169" s="849">
        <v>12</v>
      </c>
      <c r="M169" s="557">
        <v>36000</v>
      </c>
      <c r="N169" s="848"/>
      <c r="O169" s="849"/>
      <c r="P169" s="557"/>
    </row>
    <row r="170" spans="1:16" x14ac:dyDescent="0.2">
      <c r="A170" s="846" t="s">
        <v>17100</v>
      </c>
      <c r="B170" s="845" t="s">
        <v>423</v>
      </c>
      <c r="C170" s="847" t="s">
        <v>99</v>
      </c>
      <c r="D170" s="847" t="s">
        <v>17101</v>
      </c>
      <c r="E170" s="557">
        <v>3200</v>
      </c>
      <c r="F170" s="845" t="s">
        <v>7320</v>
      </c>
      <c r="G170" s="850" t="s">
        <v>7321</v>
      </c>
      <c r="H170" s="845" t="s">
        <v>17470</v>
      </c>
      <c r="I170" s="845" t="s">
        <v>1028</v>
      </c>
      <c r="J170" s="845" t="s">
        <v>17112</v>
      </c>
      <c r="K170" s="848">
        <v>2</v>
      </c>
      <c r="L170" s="849">
        <v>3</v>
      </c>
      <c r="M170" s="557">
        <f>E170*L170</f>
        <v>9600</v>
      </c>
      <c r="N170" s="851"/>
      <c r="O170" s="851"/>
      <c r="P170" s="557"/>
    </row>
    <row r="171" spans="1:16" x14ac:dyDescent="0.2">
      <c r="A171" s="846" t="s">
        <v>17100</v>
      </c>
      <c r="B171" s="845" t="s">
        <v>423</v>
      </c>
      <c r="C171" s="847" t="s">
        <v>99</v>
      </c>
      <c r="D171" s="847" t="s">
        <v>17101</v>
      </c>
      <c r="E171" s="557">
        <v>6000</v>
      </c>
      <c r="F171" s="845" t="s">
        <v>17471</v>
      </c>
      <c r="G171" s="845" t="s">
        <v>17472</v>
      </c>
      <c r="H171" s="845" t="s">
        <v>17473</v>
      </c>
      <c r="I171" s="845" t="s">
        <v>1028</v>
      </c>
      <c r="J171" s="845" t="s">
        <v>17112</v>
      </c>
      <c r="K171" s="848">
        <v>3</v>
      </c>
      <c r="L171" s="849">
        <v>12</v>
      </c>
      <c r="M171" s="557">
        <v>48000</v>
      </c>
      <c r="N171" s="848"/>
      <c r="O171" s="849"/>
      <c r="P171" s="557"/>
    </row>
    <row r="172" spans="1:16" x14ac:dyDescent="0.2">
      <c r="A172" s="846" t="s">
        <v>17100</v>
      </c>
      <c r="B172" s="845" t="s">
        <v>423</v>
      </c>
      <c r="C172" s="847" t="s">
        <v>99</v>
      </c>
      <c r="D172" s="847" t="s">
        <v>17101</v>
      </c>
      <c r="E172" s="557">
        <v>5000</v>
      </c>
      <c r="F172" s="845" t="s">
        <v>17474</v>
      </c>
      <c r="G172" s="845" t="s">
        <v>17475</v>
      </c>
      <c r="H172" s="845" t="s">
        <v>17127</v>
      </c>
      <c r="I172" s="845" t="s">
        <v>1028</v>
      </c>
      <c r="J172" s="845" t="s">
        <v>17112</v>
      </c>
      <c r="K172" s="848">
        <v>3</v>
      </c>
      <c r="L172" s="849">
        <v>12</v>
      </c>
      <c r="M172" s="557">
        <v>40000</v>
      </c>
      <c r="N172" s="848"/>
      <c r="O172" s="849"/>
      <c r="P172" s="557"/>
    </row>
    <row r="173" spans="1:16" x14ac:dyDescent="0.2">
      <c r="A173" s="846" t="s">
        <v>17100</v>
      </c>
      <c r="B173" s="845" t="s">
        <v>423</v>
      </c>
      <c r="C173" s="847" t="s">
        <v>99</v>
      </c>
      <c r="D173" s="847" t="s">
        <v>17101</v>
      </c>
      <c r="E173" s="557">
        <v>3200</v>
      </c>
      <c r="F173" s="845" t="s">
        <v>17476</v>
      </c>
      <c r="G173" s="850" t="s">
        <v>17477</v>
      </c>
      <c r="H173" s="845" t="s">
        <v>17167</v>
      </c>
      <c r="I173" s="845" t="s">
        <v>1028</v>
      </c>
      <c r="J173" s="845" t="s">
        <v>17112</v>
      </c>
      <c r="K173" s="848">
        <v>1</v>
      </c>
      <c r="L173" s="849">
        <v>2</v>
      </c>
      <c r="M173" s="557">
        <f>E173*L173</f>
        <v>6400</v>
      </c>
      <c r="N173" s="851"/>
      <c r="O173" s="851"/>
      <c r="P173" s="557"/>
    </row>
    <row r="174" spans="1:16" x14ac:dyDescent="0.2">
      <c r="A174" s="846" t="s">
        <v>17100</v>
      </c>
      <c r="B174" s="845" t="s">
        <v>423</v>
      </c>
      <c r="C174" s="847" t="s">
        <v>99</v>
      </c>
      <c r="D174" s="847" t="s">
        <v>17101</v>
      </c>
      <c r="E174" s="557">
        <v>8000</v>
      </c>
      <c r="F174" s="845" t="s">
        <v>17478</v>
      </c>
      <c r="G174" s="850" t="s">
        <v>17479</v>
      </c>
      <c r="H174" s="845" t="s">
        <v>17480</v>
      </c>
      <c r="I174" s="845" t="s">
        <v>1028</v>
      </c>
      <c r="J174" s="845" t="s">
        <v>17112</v>
      </c>
      <c r="K174" s="848">
        <v>1</v>
      </c>
      <c r="L174" s="849">
        <v>1</v>
      </c>
      <c r="M174" s="557">
        <f>E174*L174</f>
        <v>8000</v>
      </c>
      <c r="N174" s="851"/>
      <c r="O174" s="851"/>
      <c r="P174" s="557"/>
    </row>
    <row r="175" spans="1:16" x14ac:dyDescent="0.2">
      <c r="A175" s="846" t="s">
        <v>17100</v>
      </c>
      <c r="B175" s="845" t="s">
        <v>423</v>
      </c>
      <c r="C175" s="847" t="s">
        <v>99</v>
      </c>
      <c r="D175" s="847" t="s">
        <v>17101</v>
      </c>
      <c r="E175" s="557">
        <v>4500</v>
      </c>
      <c r="F175" s="845" t="s">
        <v>17481</v>
      </c>
      <c r="G175" s="845" t="s">
        <v>17482</v>
      </c>
      <c r="H175" s="845" t="s">
        <v>17111</v>
      </c>
      <c r="I175" s="845" t="s">
        <v>1028</v>
      </c>
      <c r="J175" s="845" t="s">
        <v>17112</v>
      </c>
      <c r="K175" s="848">
        <v>4</v>
      </c>
      <c r="L175" s="849">
        <v>12</v>
      </c>
      <c r="M175" s="557">
        <v>36000</v>
      </c>
      <c r="N175" s="848"/>
      <c r="O175" s="849"/>
      <c r="P175" s="557"/>
    </row>
    <row r="176" spans="1:16" x14ac:dyDescent="0.2">
      <c r="A176" s="846" t="s">
        <v>17100</v>
      </c>
      <c r="B176" s="845" t="s">
        <v>423</v>
      </c>
      <c r="C176" s="847" t="s">
        <v>99</v>
      </c>
      <c r="D176" s="847" t="s">
        <v>17101</v>
      </c>
      <c r="E176" s="557">
        <v>8000</v>
      </c>
      <c r="F176" s="845" t="s">
        <v>17483</v>
      </c>
      <c r="G176" s="845" t="s">
        <v>17484</v>
      </c>
      <c r="H176" s="845" t="s">
        <v>17149</v>
      </c>
      <c r="I176" s="845" t="s">
        <v>1028</v>
      </c>
      <c r="J176" s="845" t="s">
        <v>17112</v>
      </c>
      <c r="K176" s="848">
        <v>6</v>
      </c>
      <c r="L176" s="849">
        <v>12</v>
      </c>
      <c r="M176" s="557">
        <v>64000</v>
      </c>
      <c r="N176" s="848"/>
      <c r="O176" s="849"/>
      <c r="P176" s="557"/>
    </row>
    <row r="177" spans="1:16" x14ac:dyDescent="0.2">
      <c r="A177" s="846" t="s">
        <v>17100</v>
      </c>
      <c r="B177" s="845" t="s">
        <v>423</v>
      </c>
      <c r="C177" s="847" t="s">
        <v>99</v>
      </c>
      <c r="D177" s="847" t="s">
        <v>17101</v>
      </c>
      <c r="E177" s="557">
        <v>2100</v>
      </c>
      <c r="F177" s="845" t="s">
        <v>17485</v>
      </c>
      <c r="G177" s="845" t="s">
        <v>17486</v>
      </c>
      <c r="H177" s="845" t="s">
        <v>17487</v>
      </c>
      <c r="I177" s="845" t="s">
        <v>1028</v>
      </c>
      <c r="J177" s="845" t="s">
        <v>5814</v>
      </c>
      <c r="K177" s="848">
        <v>4</v>
      </c>
      <c r="L177" s="849">
        <v>12</v>
      </c>
      <c r="M177" s="557">
        <v>16800</v>
      </c>
      <c r="N177" s="848"/>
      <c r="O177" s="849"/>
      <c r="P177" s="557"/>
    </row>
    <row r="178" spans="1:16" x14ac:dyDescent="0.2">
      <c r="A178" s="846" t="s">
        <v>17100</v>
      </c>
      <c r="B178" s="845" t="s">
        <v>423</v>
      </c>
      <c r="C178" s="847" t="s">
        <v>99</v>
      </c>
      <c r="D178" s="847" t="s">
        <v>17101</v>
      </c>
      <c r="E178" s="557">
        <v>1800</v>
      </c>
      <c r="F178" s="845" t="s">
        <v>17488</v>
      </c>
      <c r="G178" s="845" t="s">
        <v>17489</v>
      </c>
      <c r="H178" s="845" t="s">
        <v>17490</v>
      </c>
      <c r="I178" s="845" t="s">
        <v>1028</v>
      </c>
      <c r="J178" s="845" t="s">
        <v>17112</v>
      </c>
      <c r="K178" s="848">
        <v>3</v>
      </c>
      <c r="L178" s="849">
        <v>11</v>
      </c>
      <c r="M178" s="557">
        <v>14400</v>
      </c>
      <c r="N178" s="848"/>
      <c r="O178" s="849"/>
      <c r="P178" s="557"/>
    </row>
    <row r="179" spans="1:16" x14ac:dyDescent="0.2">
      <c r="A179" s="846" t="s">
        <v>17100</v>
      </c>
      <c r="B179" s="845" t="s">
        <v>423</v>
      </c>
      <c r="C179" s="847" t="s">
        <v>99</v>
      </c>
      <c r="D179" s="847" t="s">
        <v>17101</v>
      </c>
      <c r="E179" s="557">
        <v>15600</v>
      </c>
      <c r="F179" s="845" t="s">
        <v>17491</v>
      </c>
      <c r="G179" s="845" t="s">
        <v>17492</v>
      </c>
      <c r="H179" s="845" t="s">
        <v>17493</v>
      </c>
      <c r="I179" s="845" t="s">
        <v>1028</v>
      </c>
      <c r="J179" s="845" t="s">
        <v>17112</v>
      </c>
      <c r="K179" s="848">
        <v>0</v>
      </c>
      <c r="L179" s="849">
        <v>9</v>
      </c>
      <c r="M179" s="557">
        <v>124800</v>
      </c>
      <c r="N179" s="848"/>
      <c r="O179" s="849"/>
      <c r="P179" s="557"/>
    </row>
    <row r="180" spans="1:16" x14ac:dyDescent="0.2">
      <c r="A180" s="846" t="s">
        <v>17100</v>
      </c>
      <c r="B180" s="845" t="s">
        <v>423</v>
      </c>
      <c r="C180" s="847" t="s">
        <v>99</v>
      </c>
      <c r="D180" s="847" t="s">
        <v>17101</v>
      </c>
      <c r="E180" s="557">
        <v>4000</v>
      </c>
      <c r="F180" s="845" t="s">
        <v>17494</v>
      </c>
      <c r="G180" s="845" t="s">
        <v>17495</v>
      </c>
      <c r="H180" s="845" t="s">
        <v>5539</v>
      </c>
      <c r="I180" s="845" t="s">
        <v>1028</v>
      </c>
      <c r="J180" s="845" t="s">
        <v>17112</v>
      </c>
      <c r="K180" s="848">
        <v>3</v>
      </c>
      <c r="L180" s="849">
        <v>12</v>
      </c>
      <c r="M180" s="557">
        <v>32000</v>
      </c>
      <c r="N180" s="848"/>
      <c r="O180" s="849"/>
      <c r="P180" s="557"/>
    </row>
    <row r="181" spans="1:16" x14ac:dyDescent="0.2">
      <c r="A181" s="846" t="s">
        <v>17100</v>
      </c>
      <c r="B181" s="845" t="s">
        <v>423</v>
      </c>
      <c r="C181" s="847" t="s">
        <v>99</v>
      </c>
      <c r="D181" s="847" t="s">
        <v>17101</v>
      </c>
      <c r="E181" s="557">
        <v>4500</v>
      </c>
      <c r="F181" s="845" t="s">
        <v>17496</v>
      </c>
      <c r="G181" s="845" t="s">
        <v>17497</v>
      </c>
      <c r="H181" s="845" t="s">
        <v>17111</v>
      </c>
      <c r="I181" s="845" t="s">
        <v>1028</v>
      </c>
      <c r="J181" s="845" t="s">
        <v>17112</v>
      </c>
      <c r="K181" s="848">
        <v>4</v>
      </c>
      <c r="L181" s="849">
        <v>12</v>
      </c>
      <c r="M181" s="557">
        <v>36000</v>
      </c>
      <c r="N181" s="848"/>
      <c r="O181" s="849"/>
      <c r="P181" s="557"/>
    </row>
    <row r="182" spans="1:16" x14ac:dyDescent="0.2">
      <c r="A182" s="846" t="s">
        <v>17100</v>
      </c>
      <c r="B182" s="845" t="s">
        <v>423</v>
      </c>
      <c r="C182" s="847" t="s">
        <v>99</v>
      </c>
      <c r="D182" s="847" t="s">
        <v>17101</v>
      </c>
      <c r="E182" s="557">
        <v>4500</v>
      </c>
      <c r="F182" s="845" t="s">
        <v>17498</v>
      </c>
      <c r="G182" s="845" t="s">
        <v>17499</v>
      </c>
      <c r="H182" s="845" t="s">
        <v>17121</v>
      </c>
      <c r="I182" s="845" t="s">
        <v>1028</v>
      </c>
      <c r="J182" s="845" t="s">
        <v>17112</v>
      </c>
      <c r="K182" s="848">
        <v>4</v>
      </c>
      <c r="L182" s="849">
        <v>12</v>
      </c>
      <c r="M182" s="557">
        <v>36000</v>
      </c>
      <c r="N182" s="848"/>
      <c r="O182" s="849"/>
      <c r="P182" s="557"/>
    </row>
    <row r="183" spans="1:16" x14ac:dyDescent="0.2">
      <c r="A183" s="846" t="s">
        <v>17100</v>
      </c>
      <c r="B183" s="845" t="s">
        <v>423</v>
      </c>
      <c r="C183" s="847" t="s">
        <v>99</v>
      </c>
      <c r="D183" s="847" t="s">
        <v>17101</v>
      </c>
      <c r="E183" s="557">
        <v>4500</v>
      </c>
      <c r="F183" s="845" t="s">
        <v>17500</v>
      </c>
      <c r="G183" s="845" t="s">
        <v>17501</v>
      </c>
      <c r="H183" s="845" t="s">
        <v>5875</v>
      </c>
      <c r="I183" s="845" t="s">
        <v>1028</v>
      </c>
      <c r="J183" s="845" t="s">
        <v>17112</v>
      </c>
      <c r="K183" s="848">
        <v>4</v>
      </c>
      <c r="L183" s="849">
        <v>12</v>
      </c>
      <c r="M183" s="557">
        <v>36000</v>
      </c>
      <c r="N183" s="848"/>
      <c r="O183" s="849"/>
      <c r="P183" s="557"/>
    </row>
    <row r="184" spans="1:16" x14ac:dyDescent="0.2">
      <c r="A184" s="846" t="s">
        <v>17100</v>
      </c>
      <c r="B184" s="845" t="s">
        <v>423</v>
      </c>
      <c r="C184" s="847" t="s">
        <v>99</v>
      </c>
      <c r="D184" s="847" t="s">
        <v>17101</v>
      </c>
      <c r="E184" s="557">
        <v>4500</v>
      </c>
      <c r="F184" s="845" t="s">
        <v>17502</v>
      </c>
      <c r="G184" s="845" t="s">
        <v>17503</v>
      </c>
      <c r="H184" s="845" t="s">
        <v>5849</v>
      </c>
      <c r="I184" s="845" t="s">
        <v>1028</v>
      </c>
      <c r="J184" s="845" t="s">
        <v>17112</v>
      </c>
      <c r="K184" s="848">
        <v>4</v>
      </c>
      <c r="L184" s="849">
        <v>12</v>
      </c>
      <c r="M184" s="557">
        <v>36000</v>
      </c>
      <c r="N184" s="848"/>
      <c r="O184" s="849"/>
      <c r="P184" s="557"/>
    </row>
    <row r="185" spans="1:16" x14ac:dyDescent="0.2">
      <c r="A185" s="846" t="s">
        <v>17100</v>
      </c>
      <c r="B185" s="845" t="s">
        <v>423</v>
      </c>
      <c r="C185" s="847" t="s">
        <v>99</v>
      </c>
      <c r="D185" s="847" t="s">
        <v>17101</v>
      </c>
      <c r="E185" s="557">
        <v>4000</v>
      </c>
      <c r="F185" s="845" t="s">
        <v>17504</v>
      </c>
      <c r="G185" s="845" t="s">
        <v>17505</v>
      </c>
      <c r="H185" s="845" t="s">
        <v>17200</v>
      </c>
      <c r="I185" s="845" t="s">
        <v>1028</v>
      </c>
      <c r="J185" s="845" t="s">
        <v>17112</v>
      </c>
      <c r="K185" s="848">
        <v>4</v>
      </c>
      <c r="L185" s="849">
        <v>12</v>
      </c>
      <c r="M185" s="557">
        <v>32000</v>
      </c>
      <c r="N185" s="848"/>
      <c r="O185" s="849"/>
      <c r="P185" s="557"/>
    </row>
    <row r="186" spans="1:16" x14ac:dyDescent="0.2">
      <c r="A186" s="846" t="s">
        <v>17100</v>
      </c>
      <c r="B186" s="845" t="s">
        <v>423</v>
      </c>
      <c r="C186" s="847" t="s">
        <v>99</v>
      </c>
      <c r="D186" s="847" t="s">
        <v>17101</v>
      </c>
      <c r="E186" s="557">
        <v>4000</v>
      </c>
      <c r="F186" s="845" t="s">
        <v>17506</v>
      </c>
      <c r="G186" s="845" t="s">
        <v>17507</v>
      </c>
      <c r="H186" s="845" t="s">
        <v>17121</v>
      </c>
      <c r="I186" s="845" t="s">
        <v>1028</v>
      </c>
      <c r="J186" s="845" t="s">
        <v>17112</v>
      </c>
      <c r="K186" s="848">
        <v>3</v>
      </c>
      <c r="L186" s="849">
        <v>9</v>
      </c>
      <c r="M186" s="557">
        <v>32000</v>
      </c>
      <c r="N186" s="848"/>
      <c r="O186" s="849"/>
      <c r="P186" s="557"/>
    </row>
    <row r="187" spans="1:16" x14ac:dyDescent="0.2">
      <c r="A187" s="846" t="s">
        <v>17100</v>
      </c>
      <c r="B187" s="845" t="s">
        <v>423</v>
      </c>
      <c r="C187" s="847" t="s">
        <v>99</v>
      </c>
      <c r="D187" s="847" t="s">
        <v>17101</v>
      </c>
      <c r="E187" s="557">
        <v>5000</v>
      </c>
      <c r="F187" s="845" t="s">
        <v>17508</v>
      </c>
      <c r="G187" s="845" t="s">
        <v>17509</v>
      </c>
      <c r="H187" s="845" t="s">
        <v>17473</v>
      </c>
      <c r="I187" s="845" t="s">
        <v>1028</v>
      </c>
      <c r="J187" s="845" t="s">
        <v>17112</v>
      </c>
      <c r="K187" s="848">
        <v>3</v>
      </c>
      <c r="L187" s="849">
        <v>12</v>
      </c>
      <c r="M187" s="557">
        <v>40000</v>
      </c>
      <c r="N187" s="848"/>
      <c r="O187" s="849"/>
      <c r="P187" s="557"/>
    </row>
    <row r="188" spans="1:16" x14ac:dyDescent="0.2">
      <c r="A188" s="846" t="s">
        <v>17100</v>
      </c>
      <c r="B188" s="845" t="s">
        <v>423</v>
      </c>
      <c r="C188" s="847" t="s">
        <v>99</v>
      </c>
      <c r="D188" s="847" t="s">
        <v>17101</v>
      </c>
      <c r="E188" s="557">
        <v>3800</v>
      </c>
      <c r="F188" s="845" t="s">
        <v>17510</v>
      </c>
      <c r="G188" s="845" t="s">
        <v>17511</v>
      </c>
      <c r="H188" s="845" t="s">
        <v>17512</v>
      </c>
      <c r="I188" s="845" t="s">
        <v>1028</v>
      </c>
      <c r="J188" s="845" t="s">
        <v>17112</v>
      </c>
      <c r="K188" s="848">
        <v>3</v>
      </c>
      <c r="L188" s="849">
        <v>12</v>
      </c>
      <c r="M188" s="557">
        <v>30400</v>
      </c>
      <c r="N188" s="848"/>
      <c r="O188" s="849"/>
      <c r="P188" s="557"/>
    </row>
    <row r="189" spans="1:16" x14ac:dyDescent="0.2">
      <c r="A189" s="846" t="s">
        <v>17100</v>
      </c>
      <c r="B189" s="845" t="s">
        <v>423</v>
      </c>
      <c r="C189" s="847" t="s">
        <v>99</v>
      </c>
      <c r="D189" s="847" t="s">
        <v>17101</v>
      </c>
      <c r="E189" s="557">
        <v>2500</v>
      </c>
      <c r="F189" s="845" t="s">
        <v>17513</v>
      </c>
      <c r="G189" s="845" t="s">
        <v>17514</v>
      </c>
      <c r="H189" s="845" t="s">
        <v>17140</v>
      </c>
      <c r="I189" s="845" t="s">
        <v>17141</v>
      </c>
      <c r="J189" s="845" t="s">
        <v>17108</v>
      </c>
      <c r="K189" s="848">
        <v>4</v>
      </c>
      <c r="L189" s="849">
        <v>12</v>
      </c>
      <c r="M189" s="557">
        <v>20000</v>
      </c>
      <c r="N189" s="848"/>
      <c r="O189" s="849"/>
      <c r="P189" s="557"/>
    </row>
    <row r="190" spans="1:16" x14ac:dyDescent="0.2">
      <c r="A190" s="846" t="s">
        <v>17100</v>
      </c>
      <c r="B190" s="845" t="s">
        <v>423</v>
      </c>
      <c r="C190" s="847" t="s">
        <v>99</v>
      </c>
      <c r="D190" s="847" t="s">
        <v>17101</v>
      </c>
      <c r="E190" s="557">
        <v>8000</v>
      </c>
      <c r="F190" s="845" t="s">
        <v>17515</v>
      </c>
      <c r="G190" s="845" t="s">
        <v>17516</v>
      </c>
      <c r="H190" s="845" t="s">
        <v>17149</v>
      </c>
      <c r="I190" s="845" t="s">
        <v>1028</v>
      </c>
      <c r="J190" s="845" t="s">
        <v>17112</v>
      </c>
      <c r="K190" s="848">
        <v>7</v>
      </c>
      <c r="L190" s="849">
        <v>12</v>
      </c>
      <c r="M190" s="557">
        <v>64000</v>
      </c>
      <c r="N190" s="848"/>
      <c r="O190" s="849"/>
      <c r="P190" s="557"/>
    </row>
    <row r="191" spans="1:16" x14ac:dyDescent="0.2">
      <c r="A191" s="846" t="s">
        <v>17100</v>
      </c>
      <c r="B191" s="845" t="s">
        <v>423</v>
      </c>
      <c r="C191" s="847" t="s">
        <v>99</v>
      </c>
      <c r="D191" s="847" t="s">
        <v>17101</v>
      </c>
      <c r="E191" s="557">
        <v>3500</v>
      </c>
      <c r="F191" s="845" t="s">
        <v>17517</v>
      </c>
      <c r="G191" s="845" t="s">
        <v>17518</v>
      </c>
      <c r="H191" s="845" t="s">
        <v>5510</v>
      </c>
      <c r="I191" s="845" t="s">
        <v>1028</v>
      </c>
      <c r="J191" s="845" t="s">
        <v>5814</v>
      </c>
      <c r="K191" s="848">
        <v>4</v>
      </c>
      <c r="L191" s="849">
        <v>12</v>
      </c>
      <c r="M191" s="557">
        <v>25766.67</v>
      </c>
      <c r="N191" s="848"/>
      <c r="O191" s="849"/>
      <c r="P191" s="557"/>
    </row>
    <row r="192" spans="1:16" x14ac:dyDescent="0.2">
      <c r="A192" s="846" t="s">
        <v>17100</v>
      </c>
      <c r="B192" s="845" t="s">
        <v>423</v>
      </c>
      <c r="C192" s="847" t="s">
        <v>99</v>
      </c>
      <c r="D192" s="847" t="s">
        <v>17101</v>
      </c>
      <c r="E192" s="557">
        <v>4500</v>
      </c>
      <c r="F192" s="845" t="s">
        <v>17519</v>
      </c>
      <c r="G192" s="845" t="s">
        <v>17520</v>
      </c>
      <c r="H192" s="845" t="s">
        <v>5849</v>
      </c>
      <c r="I192" s="845" t="s">
        <v>1028</v>
      </c>
      <c r="J192" s="845" t="s">
        <v>17112</v>
      </c>
      <c r="K192" s="848">
        <v>3</v>
      </c>
      <c r="L192" s="849">
        <v>9</v>
      </c>
      <c r="M192" s="557">
        <v>36000</v>
      </c>
      <c r="N192" s="848"/>
      <c r="O192" s="849"/>
      <c r="P192" s="557"/>
    </row>
    <row r="193" spans="1:16" x14ac:dyDescent="0.2">
      <c r="A193" s="846" t="s">
        <v>17100</v>
      </c>
      <c r="B193" s="845" t="s">
        <v>423</v>
      </c>
      <c r="C193" s="847" t="s">
        <v>99</v>
      </c>
      <c r="D193" s="847" t="s">
        <v>17101</v>
      </c>
      <c r="E193" s="557">
        <v>2700</v>
      </c>
      <c r="F193" s="845" t="s">
        <v>17521</v>
      </c>
      <c r="G193" s="845" t="s">
        <v>17522</v>
      </c>
      <c r="H193" s="845" t="s">
        <v>17140</v>
      </c>
      <c r="I193" s="845" t="s">
        <v>17141</v>
      </c>
      <c r="J193" s="845" t="s">
        <v>17108</v>
      </c>
      <c r="K193" s="848">
        <v>3</v>
      </c>
      <c r="L193" s="849">
        <v>12</v>
      </c>
      <c r="M193" s="557">
        <v>21600</v>
      </c>
      <c r="N193" s="848"/>
      <c r="O193" s="849"/>
      <c r="P193" s="557"/>
    </row>
    <row r="194" spans="1:16" x14ac:dyDescent="0.2">
      <c r="A194" s="846" t="s">
        <v>17100</v>
      </c>
      <c r="B194" s="845" t="s">
        <v>423</v>
      </c>
      <c r="C194" s="847" t="s">
        <v>99</v>
      </c>
      <c r="D194" s="847" t="s">
        <v>17101</v>
      </c>
      <c r="E194" s="557">
        <v>4000</v>
      </c>
      <c r="F194" s="845" t="s">
        <v>17523</v>
      </c>
      <c r="G194" s="845" t="s">
        <v>17524</v>
      </c>
      <c r="H194" s="845" t="s">
        <v>17111</v>
      </c>
      <c r="I194" s="845" t="s">
        <v>1028</v>
      </c>
      <c r="J194" s="845" t="s">
        <v>17112</v>
      </c>
      <c r="K194" s="848">
        <v>4</v>
      </c>
      <c r="L194" s="849">
        <v>12</v>
      </c>
      <c r="M194" s="557">
        <v>32457.25</v>
      </c>
      <c r="N194" s="848"/>
      <c r="O194" s="849"/>
      <c r="P194" s="557"/>
    </row>
    <row r="195" spans="1:16" x14ac:dyDescent="0.2">
      <c r="A195" s="846" t="s">
        <v>17100</v>
      </c>
      <c r="B195" s="845" t="s">
        <v>423</v>
      </c>
      <c r="C195" s="847" t="s">
        <v>99</v>
      </c>
      <c r="D195" s="847" t="s">
        <v>17101</v>
      </c>
      <c r="E195" s="557">
        <v>4500</v>
      </c>
      <c r="F195" s="845" t="s">
        <v>17525</v>
      </c>
      <c r="G195" s="845" t="s">
        <v>17526</v>
      </c>
      <c r="H195" s="845" t="s">
        <v>5826</v>
      </c>
      <c r="I195" s="845" t="s">
        <v>1028</v>
      </c>
      <c r="J195" s="845" t="s">
        <v>17112</v>
      </c>
      <c r="K195" s="848">
        <v>1</v>
      </c>
      <c r="L195" s="849">
        <v>4</v>
      </c>
      <c r="M195" s="557">
        <v>13500</v>
      </c>
      <c r="N195" s="848"/>
      <c r="O195" s="849"/>
      <c r="P195" s="557"/>
    </row>
    <row r="196" spans="1:16" x14ac:dyDescent="0.2">
      <c r="A196" s="846" t="s">
        <v>17100</v>
      </c>
      <c r="B196" s="845" t="s">
        <v>423</v>
      </c>
      <c r="C196" s="847" t="s">
        <v>99</v>
      </c>
      <c r="D196" s="847" t="s">
        <v>17101</v>
      </c>
      <c r="E196" s="557">
        <v>4500</v>
      </c>
      <c r="F196" s="845" t="s">
        <v>17527</v>
      </c>
      <c r="G196" s="845" t="s">
        <v>17528</v>
      </c>
      <c r="H196" s="845" t="s">
        <v>17149</v>
      </c>
      <c r="I196" s="845" t="s">
        <v>1028</v>
      </c>
      <c r="J196" s="845" t="s">
        <v>17112</v>
      </c>
      <c r="K196" s="848">
        <v>1</v>
      </c>
      <c r="L196" s="849">
        <v>2</v>
      </c>
      <c r="M196" s="557">
        <v>4500</v>
      </c>
      <c r="N196" s="848"/>
      <c r="O196" s="849"/>
      <c r="P196" s="557"/>
    </row>
    <row r="197" spans="1:16" x14ac:dyDescent="0.2">
      <c r="A197" s="846" t="s">
        <v>17100</v>
      </c>
      <c r="B197" s="845" t="s">
        <v>423</v>
      </c>
      <c r="C197" s="847" t="s">
        <v>99</v>
      </c>
      <c r="D197" s="847" t="s">
        <v>17101</v>
      </c>
      <c r="E197" s="557">
        <v>2500</v>
      </c>
      <c r="F197" s="845" t="s">
        <v>17529</v>
      </c>
      <c r="G197" s="845" t="s">
        <v>17530</v>
      </c>
      <c r="H197" s="845" t="s">
        <v>5811</v>
      </c>
      <c r="I197" s="845" t="s">
        <v>1028</v>
      </c>
      <c r="J197" s="845" t="s">
        <v>17112</v>
      </c>
      <c r="K197" s="848">
        <v>6</v>
      </c>
      <c r="L197" s="849">
        <v>12</v>
      </c>
      <c r="M197" s="557">
        <v>20000</v>
      </c>
      <c r="N197" s="848"/>
      <c r="O197" s="849"/>
      <c r="P197" s="557"/>
    </row>
    <row r="198" spans="1:16" x14ac:dyDescent="0.2">
      <c r="A198" s="846" t="s">
        <v>17100</v>
      </c>
      <c r="B198" s="845" t="s">
        <v>423</v>
      </c>
      <c r="C198" s="847" t="s">
        <v>99</v>
      </c>
      <c r="D198" s="847" t="s">
        <v>17101</v>
      </c>
      <c r="E198" s="557">
        <v>4500</v>
      </c>
      <c r="F198" s="845" t="s">
        <v>7653</v>
      </c>
      <c r="G198" s="845" t="s">
        <v>17531</v>
      </c>
      <c r="H198" s="845" t="s">
        <v>5825</v>
      </c>
      <c r="I198" s="845" t="s">
        <v>1028</v>
      </c>
      <c r="J198" s="845" t="s">
        <v>17112</v>
      </c>
      <c r="K198" s="848">
        <v>3</v>
      </c>
      <c r="L198" s="849">
        <v>9</v>
      </c>
      <c r="M198" s="557">
        <v>36000</v>
      </c>
      <c r="N198" s="848"/>
      <c r="O198" s="849"/>
      <c r="P198" s="557"/>
    </row>
    <row r="199" spans="1:16" x14ac:dyDescent="0.2">
      <c r="A199" s="846" t="s">
        <v>17100</v>
      </c>
      <c r="B199" s="845" t="s">
        <v>423</v>
      </c>
      <c r="C199" s="847" t="s">
        <v>99</v>
      </c>
      <c r="D199" s="847" t="s">
        <v>17101</v>
      </c>
      <c r="E199" s="557">
        <v>3500</v>
      </c>
      <c r="F199" s="845" t="s">
        <v>17532</v>
      </c>
      <c r="G199" s="845" t="s">
        <v>17533</v>
      </c>
      <c r="H199" s="845" t="s">
        <v>17534</v>
      </c>
      <c r="I199" s="845" t="s">
        <v>5785</v>
      </c>
      <c r="J199" s="845" t="s">
        <v>17108</v>
      </c>
      <c r="K199" s="848">
        <v>3</v>
      </c>
      <c r="L199" s="849">
        <v>7</v>
      </c>
      <c r="M199" s="557">
        <v>27018.13</v>
      </c>
      <c r="N199" s="848"/>
      <c r="O199" s="849"/>
      <c r="P199" s="557"/>
    </row>
    <row r="200" spans="1:16" x14ac:dyDescent="0.2">
      <c r="A200" s="846" t="s">
        <v>17100</v>
      </c>
      <c r="B200" s="845" t="s">
        <v>423</v>
      </c>
      <c r="C200" s="847" t="s">
        <v>99</v>
      </c>
      <c r="D200" s="847" t="s">
        <v>17101</v>
      </c>
      <c r="E200" s="557">
        <v>4000</v>
      </c>
      <c r="F200" s="845" t="s">
        <v>17535</v>
      </c>
      <c r="G200" s="845" t="s">
        <v>17536</v>
      </c>
      <c r="H200" s="845" t="s">
        <v>5849</v>
      </c>
      <c r="I200" s="845" t="s">
        <v>1028</v>
      </c>
      <c r="J200" s="845" t="s">
        <v>17112</v>
      </c>
      <c r="K200" s="848">
        <v>5</v>
      </c>
      <c r="L200" s="849">
        <v>12</v>
      </c>
      <c r="M200" s="557">
        <v>32000</v>
      </c>
      <c r="N200" s="848"/>
      <c r="O200" s="849"/>
      <c r="P200" s="557"/>
    </row>
    <row r="201" spans="1:16" x14ac:dyDescent="0.2">
      <c r="A201" s="846" t="s">
        <v>17100</v>
      </c>
      <c r="B201" s="845" t="s">
        <v>423</v>
      </c>
      <c r="C201" s="847" t="s">
        <v>99</v>
      </c>
      <c r="D201" s="847" t="s">
        <v>17101</v>
      </c>
      <c r="E201" s="557">
        <v>4000</v>
      </c>
      <c r="F201" s="845" t="s">
        <v>17537</v>
      </c>
      <c r="G201" s="845" t="s">
        <v>17538</v>
      </c>
      <c r="H201" s="845" t="s">
        <v>17539</v>
      </c>
      <c r="I201" s="845" t="s">
        <v>1028</v>
      </c>
      <c r="J201" s="845" t="s">
        <v>17112</v>
      </c>
      <c r="K201" s="848">
        <v>4</v>
      </c>
      <c r="L201" s="849">
        <v>12</v>
      </c>
      <c r="M201" s="557">
        <v>32000</v>
      </c>
      <c r="N201" s="848"/>
      <c r="O201" s="849"/>
      <c r="P201" s="557"/>
    </row>
    <row r="202" spans="1:16" x14ac:dyDescent="0.2">
      <c r="A202" s="846" t="s">
        <v>17100</v>
      </c>
      <c r="B202" s="845" t="s">
        <v>423</v>
      </c>
      <c r="C202" s="847" t="s">
        <v>99</v>
      </c>
      <c r="D202" s="847" t="s">
        <v>17101</v>
      </c>
      <c r="E202" s="557">
        <v>3000</v>
      </c>
      <c r="F202" s="845" t="s">
        <v>17540</v>
      </c>
      <c r="G202" s="845" t="s">
        <v>17541</v>
      </c>
      <c r="H202" s="845" t="s">
        <v>3958</v>
      </c>
      <c r="I202" s="845" t="s">
        <v>1028</v>
      </c>
      <c r="J202" s="845" t="s">
        <v>5814</v>
      </c>
      <c r="K202" s="848">
        <v>3</v>
      </c>
      <c r="L202" s="849">
        <v>12</v>
      </c>
      <c r="M202" s="557">
        <v>24000</v>
      </c>
      <c r="N202" s="848"/>
      <c r="O202" s="849"/>
      <c r="P202" s="557"/>
    </row>
    <row r="203" spans="1:16" x14ac:dyDescent="0.2">
      <c r="A203" s="846" t="s">
        <v>17100</v>
      </c>
      <c r="B203" s="845" t="s">
        <v>423</v>
      </c>
      <c r="C203" s="847" t="s">
        <v>99</v>
      </c>
      <c r="D203" s="847" t="s">
        <v>17101</v>
      </c>
      <c r="E203" s="557">
        <v>4000</v>
      </c>
      <c r="F203" s="845" t="s">
        <v>17542</v>
      </c>
      <c r="G203" s="845" t="s">
        <v>17543</v>
      </c>
      <c r="H203" s="845" t="s">
        <v>1060</v>
      </c>
      <c r="I203" s="845" t="s">
        <v>1028</v>
      </c>
      <c r="J203" s="845" t="s">
        <v>17112</v>
      </c>
      <c r="K203" s="848">
        <v>4</v>
      </c>
      <c r="L203" s="849">
        <v>12</v>
      </c>
      <c r="M203" s="557">
        <v>32000</v>
      </c>
      <c r="N203" s="848"/>
      <c r="O203" s="849"/>
      <c r="P203" s="557"/>
    </row>
    <row r="204" spans="1:16" x14ac:dyDescent="0.2">
      <c r="A204" s="846" t="s">
        <v>17100</v>
      </c>
      <c r="B204" s="845" t="s">
        <v>423</v>
      </c>
      <c r="C204" s="847" t="s">
        <v>99</v>
      </c>
      <c r="D204" s="847" t="s">
        <v>17101</v>
      </c>
      <c r="E204" s="557">
        <v>6000</v>
      </c>
      <c r="F204" s="845" t="s">
        <v>7649</v>
      </c>
      <c r="G204" s="850" t="s">
        <v>7650</v>
      </c>
      <c r="H204" s="845" t="s">
        <v>17167</v>
      </c>
      <c r="I204" s="845" t="s">
        <v>1028</v>
      </c>
      <c r="J204" s="845" t="s">
        <v>17112</v>
      </c>
      <c r="K204" s="848">
        <v>1</v>
      </c>
      <c r="L204" s="849">
        <v>1</v>
      </c>
      <c r="M204" s="557">
        <f>E204*L204</f>
        <v>6000</v>
      </c>
      <c r="N204" s="851"/>
      <c r="O204" s="851"/>
      <c r="P204" s="557"/>
    </row>
    <row r="205" spans="1:16" x14ac:dyDescent="0.2">
      <c r="A205" s="846" t="s">
        <v>17100</v>
      </c>
      <c r="B205" s="845" t="s">
        <v>423</v>
      </c>
      <c r="C205" s="847" t="s">
        <v>99</v>
      </c>
      <c r="D205" s="847" t="s">
        <v>17101</v>
      </c>
      <c r="E205" s="557">
        <v>7000</v>
      </c>
      <c r="F205" s="845" t="s">
        <v>17544</v>
      </c>
      <c r="G205" s="845" t="s">
        <v>17545</v>
      </c>
      <c r="H205" s="845" t="s">
        <v>17546</v>
      </c>
      <c r="I205" s="845" t="s">
        <v>1028</v>
      </c>
      <c r="J205" s="845" t="s">
        <v>17112</v>
      </c>
      <c r="K205" s="848">
        <v>3</v>
      </c>
      <c r="L205" s="849">
        <v>12</v>
      </c>
      <c r="M205" s="557">
        <v>56000</v>
      </c>
      <c r="N205" s="848"/>
      <c r="O205" s="849"/>
      <c r="P205" s="557"/>
    </row>
    <row r="206" spans="1:16" x14ac:dyDescent="0.2">
      <c r="A206" s="846" t="s">
        <v>17100</v>
      </c>
      <c r="B206" s="845" t="s">
        <v>423</v>
      </c>
      <c r="C206" s="847" t="s">
        <v>99</v>
      </c>
      <c r="D206" s="847" t="s">
        <v>17101</v>
      </c>
      <c r="E206" s="557">
        <v>2100</v>
      </c>
      <c r="F206" s="845" t="s">
        <v>17547</v>
      </c>
      <c r="G206" s="845" t="s">
        <v>17548</v>
      </c>
      <c r="H206" s="845" t="s">
        <v>17487</v>
      </c>
      <c r="I206" s="845" t="s">
        <v>1028</v>
      </c>
      <c r="J206" s="845" t="s">
        <v>5814</v>
      </c>
      <c r="K206" s="848">
        <v>4</v>
      </c>
      <c r="L206" s="849">
        <v>12</v>
      </c>
      <c r="M206" s="557">
        <v>16800</v>
      </c>
      <c r="N206" s="848"/>
      <c r="O206" s="849"/>
      <c r="P206" s="557"/>
    </row>
    <row r="207" spans="1:16" x14ac:dyDescent="0.2">
      <c r="A207" s="846" t="s">
        <v>17100</v>
      </c>
      <c r="B207" s="845" t="s">
        <v>423</v>
      </c>
      <c r="C207" s="847" t="s">
        <v>99</v>
      </c>
      <c r="D207" s="847" t="s">
        <v>17101</v>
      </c>
      <c r="E207" s="557">
        <v>1500</v>
      </c>
      <c r="F207" s="845" t="s">
        <v>17549</v>
      </c>
      <c r="G207" s="845" t="s">
        <v>17550</v>
      </c>
      <c r="H207" s="845" t="s">
        <v>5510</v>
      </c>
      <c r="I207" s="845" t="s">
        <v>1028</v>
      </c>
      <c r="J207" s="845" t="s">
        <v>17112</v>
      </c>
      <c r="K207" s="848">
        <v>4</v>
      </c>
      <c r="L207" s="849">
        <v>12</v>
      </c>
      <c r="M207" s="557">
        <v>12000</v>
      </c>
      <c r="N207" s="848"/>
      <c r="O207" s="849"/>
      <c r="P207" s="557"/>
    </row>
    <row r="208" spans="1:16" x14ac:dyDescent="0.2">
      <c r="A208" s="846" t="s">
        <v>17100</v>
      </c>
      <c r="B208" s="845" t="s">
        <v>423</v>
      </c>
      <c r="C208" s="847" t="s">
        <v>99</v>
      </c>
      <c r="D208" s="847" t="s">
        <v>17101</v>
      </c>
      <c r="E208" s="557">
        <v>4000</v>
      </c>
      <c r="F208" s="845" t="s">
        <v>17551</v>
      </c>
      <c r="G208" s="845" t="s">
        <v>17552</v>
      </c>
      <c r="H208" s="845" t="s">
        <v>17111</v>
      </c>
      <c r="I208" s="845" t="s">
        <v>1028</v>
      </c>
      <c r="J208" s="845" t="s">
        <v>17112</v>
      </c>
      <c r="K208" s="848">
        <v>4</v>
      </c>
      <c r="L208" s="849">
        <v>12</v>
      </c>
      <c r="M208" s="557">
        <v>32000</v>
      </c>
      <c r="N208" s="848"/>
      <c r="O208" s="849"/>
      <c r="P208" s="557"/>
    </row>
    <row r="209" spans="1:16" x14ac:dyDescent="0.2">
      <c r="A209" s="846" t="s">
        <v>17100</v>
      </c>
      <c r="B209" s="845" t="s">
        <v>423</v>
      </c>
      <c r="C209" s="847" t="s">
        <v>99</v>
      </c>
      <c r="D209" s="847" t="s">
        <v>17101</v>
      </c>
      <c r="E209" s="557">
        <v>4000</v>
      </c>
      <c r="F209" s="845" t="s">
        <v>7699</v>
      </c>
      <c r="G209" s="850" t="s">
        <v>7700</v>
      </c>
      <c r="H209" s="845" t="s">
        <v>17553</v>
      </c>
      <c r="I209" s="845" t="s">
        <v>1028</v>
      </c>
      <c r="J209" s="845" t="s">
        <v>17112</v>
      </c>
      <c r="K209" s="848">
        <v>1</v>
      </c>
      <c r="L209" s="849">
        <v>1</v>
      </c>
      <c r="M209" s="557">
        <f>E209*L209</f>
        <v>4000</v>
      </c>
      <c r="N209" s="851"/>
      <c r="O209" s="851"/>
      <c r="P209" s="557"/>
    </row>
    <row r="210" spans="1:16" x14ac:dyDescent="0.2">
      <c r="A210" s="846" t="s">
        <v>17100</v>
      </c>
      <c r="B210" s="845" t="s">
        <v>423</v>
      </c>
      <c r="C210" s="847" t="s">
        <v>99</v>
      </c>
      <c r="D210" s="847" t="s">
        <v>17101</v>
      </c>
      <c r="E210" s="557">
        <v>3000</v>
      </c>
      <c r="F210" s="845" t="s">
        <v>17554</v>
      </c>
      <c r="G210" s="845" t="s">
        <v>17555</v>
      </c>
      <c r="H210" s="845" t="s">
        <v>17556</v>
      </c>
      <c r="I210" s="845" t="s">
        <v>5785</v>
      </c>
      <c r="J210" s="845" t="s">
        <v>17108</v>
      </c>
      <c r="K210" s="848">
        <v>4</v>
      </c>
      <c r="L210" s="849">
        <v>12</v>
      </c>
      <c r="M210" s="557">
        <v>24000</v>
      </c>
      <c r="N210" s="848"/>
      <c r="O210" s="849"/>
      <c r="P210" s="557"/>
    </row>
    <row r="211" spans="1:16" x14ac:dyDescent="0.2">
      <c r="A211" s="846" t="s">
        <v>17100</v>
      </c>
      <c r="B211" s="845" t="s">
        <v>423</v>
      </c>
      <c r="C211" s="847" t="s">
        <v>99</v>
      </c>
      <c r="D211" s="847" t="s">
        <v>17101</v>
      </c>
      <c r="E211" s="557">
        <v>4000</v>
      </c>
      <c r="F211" s="845" t="s">
        <v>17557</v>
      </c>
      <c r="G211" s="845" t="s">
        <v>17558</v>
      </c>
      <c r="H211" s="845" t="s">
        <v>1060</v>
      </c>
      <c r="I211" s="845" t="s">
        <v>1028</v>
      </c>
      <c r="J211" s="845" t="s">
        <v>17112</v>
      </c>
      <c r="K211" s="848">
        <v>5</v>
      </c>
      <c r="L211" s="849">
        <v>12</v>
      </c>
      <c r="M211" s="557">
        <v>32000</v>
      </c>
      <c r="N211" s="848"/>
      <c r="O211" s="849"/>
      <c r="P211" s="557"/>
    </row>
    <row r="212" spans="1:16" x14ac:dyDescent="0.2">
      <c r="A212" s="846" t="s">
        <v>17100</v>
      </c>
      <c r="B212" s="845" t="s">
        <v>423</v>
      </c>
      <c r="C212" s="847" t="s">
        <v>99</v>
      </c>
      <c r="D212" s="847" t="s">
        <v>17101</v>
      </c>
      <c r="E212" s="557">
        <v>4000</v>
      </c>
      <c r="F212" s="845" t="s">
        <v>17559</v>
      </c>
      <c r="G212" s="845" t="s">
        <v>17560</v>
      </c>
      <c r="H212" s="845" t="s">
        <v>17149</v>
      </c>
      <c r="I212" s="845" t="s">
        <v>1028</v>
      </c>
      <c r="J212" s="845" t="s">
        <v>17112</v>
      </c>
      <c r="K212" s="848">
        <v>4</v>
      </c>
      <c r="L212" s="849">
        <v>12</v>
      </c>
      <c r="M212" s="557">
        <v>32000</v>
      </c>
      <c r="N212" s="848"/>
      <c r="O212" s="849"/>
      <c r="P212" s="557"/>
    </row>
    <row r="213" spans="1:16" x14ac:dyDescent="0.2">
      <c r="A213" s="846" t="s">
        <v>17100</v>
      </c>
      <c r="B213" s="845" t="s">
        <v>423</v>
      </c>
      <c r="C213" s="847" t="s">
        <v>99</v>
      </c>
      <c r="D213" s="847" t="s">
        <v>17101</v>
      </c>
      <c r="E213" s="557">
        <v>4000</v>
      </c>
      <c r="F213" s="845" t="s">
        <v>17561</v>
      </c>
      <c r="G213" s="845" t="s">
        <v>17562</v>
      </c>
      <c r="H213" s="845" t="s">
        <v>5849</v>
      </c>
      <c r="I213" s="845" t="s">
        <v>1028</v>
      </c>
      <c r="J213" s="845" t="s">
        <v>17112</v>
      </c>
      <c r="K213" s="848">
        <v>4</v>
      </c>
      <c r="L213" s="849">
        <v>12</v>
      </c>
      <c r="M213" s="557">
        <v>32000</v>
      </c>
      <c r="N213" s="848"/>
      <c r="O213" s="849"/>
      <c r="P213" s="557"/>
    </row>
    <row r="214" spans="1:16" x14ac:dyDescent="0.2">
      <c r="A214" s="846" t="s">
        <v>17100</v>
      </c>
      <c r="B214" s="845" t="s">
        <v>423</v>
      </c>
      <c r="C214" s="847" t="s">
        <v>99</v>
      </c>
      <c r="D214" s="847" t="s">
        <v>17101</v>
      </c>
      <c r="E214" s="557">
        <v>4000</v>
      </c>
      <c r="F214" s="845" t="s">
        <v>17563</v>
      </c>
      <c r="G214" s="850" t="s">
        <v>17564</v>
      </c>
      <c r="H214" s="845" t="s">
        <v>17470</v>
      </c>
      <c r="I214" s="845" t="s">
        <v>1028</v>
      </c>
      <c r="J214" s="845" t="s">
        <v>17112</v>
      </c>
      <c r="K214" s="848">
        <v>2</v>
      </c>
      <c r="L214" s="849">
        <v>3</v>
      </c>
      <c r="M214" s="557">
        <f>E214*L214</f>
        <v>12000</v>
      </c>
      <c r="N214" s="851"/>
      <c r="O214" s="851"/>
      <c r="P214" s="557"/>
    </row>
    <row r="215" spans="1:16" x14ac:dyDescent="0.2">
      <c r="A215" s="846" t="s">
        <v>17100</v>
      </c>
      <c r="B215" s="845" t="s">
        <v>423</v>
      </c>
      <c r="C215" s="847" t="s">
        <v>99</v>
      </c>
      <c r="D215" s="847" t="s">
        <v>17101</v>
      </c>
      <c r="E215" s="557">
        <v>4000</v>
      </c>
      <c r="F215" s="845" t="s">
        <v>17565</v>
      </c>
      <c r="G215" s="845" t="s">
        <v>17566</v>
      </c>
      <c r="H215" s="845" t="s">
        <v>5849</v>
      </c>
      <c r="I215" s="845" t="s">
        <v>1028</v>
      </c>
      <c r="J215" s="845" t="s">
        <v>17112</v>
      </c>
      <c r="K215" s="848">
        <v>4</v>
      </c>
      <c r="L215" s="849">
        <v>12</v>
      </c>
      <c r="M215" s="557">
        <v>32000</v>
      </c>
      <c r="N215" s="848"/>
      <c r="O215" s="849"/>
      <c r="P215" s="557"/>
    </row>
    <row r="216" spans="1:16" x14ac:dyDescent="0.2">
      <c r="A216" s="846" t="s">
        <v>17100</v>
      </c>
      <c r="B216" s="845" t="s">
        <v>423</v>
      </c>
      <c r="C216" s="847" t="s">
        <v>99</v>
      </c>
      <c r="D216" s="847" t="s">
        <v>17101</v>
      </c>
      <c r="E216" s="557">
        <v>2200</v>
      </c>
      <c r="F216" s="845" t="s">
        <v>17567</v>
      </c>
      <c r="G216" s="850" t="s">
        <v>17568</v>
      </c>
      <c r="H216" s="845" t="s">
        <v>17569</v>
      </c>
      <c r="I216" s="845" t="s">
        <v>1028</v>
      </c>
      <c r="J216" s="845" t="s">
        <v>5814</v>
      </c>
      <c r="K216" s="848">
        <v>1</v>
      </c>
      <c r="L216" s="849">
        <v>1</v>
      </c>
      <c r="M216" s="557">
        <f>E216*L216</f>
        <v>2200</v>
      </c>
      <c r="N216" s="851"/>
      <c r="O216" s="851"/>
      <c r="P216" s="557"/>
    </row>
    <row r="217" spans="1:16" x14ac:dyDescent="0.2">
      <c r="A217" s="846" t="s">
        <v>17100</v>
      </c>
      <c r="B217" s="845" t="s">
        <v>423</v>
      </c>
      <c r="C217" s="847" t="s">
        <v>99</v>
      </c>
      <c r="D217" s="847" t="s">
        <v>17101</v>
      </c>
      <c r="E217" s="557">
        <v>3000</v>
      </c>
      <c r="F217" s="845" t="s">
        <v>17570</v>
      </c>
      <c r="G217" s="850" t="s">
        <v>17571</v>
      </c>
      <c r="H217" s="845" t="s">
        <v>17572</v>
      </c>
      <c r="I217" s="845" t="s">
        <v>1028</v>
      </c>
      <c r="J217" s="845" t="s">
        <v>17112</v>
      </c>
      <c r="K217" s="848">
        <v>1</v>
      </c>
      <c r="L217" s="849">
        <v>1</v>
      </c>
      <c r="M217" s="557">
        <f>E217*L217</f>
        <v>3000</v>
      </c>
      <c r="N217" s="851"/>
      <c r="O217" s="851"/>
      <c r="P217" s="557"/>
    </row>
    <row r="218" spans="1:16" x14ac:dyDescent="0.2">
      <c r="A218" s="846" t="s">
        <v>17100</v>
      </c>
      <c r="B218" s="845" t="s">
        <v>423</v>
      </c>
      <c r="C218" s="847" t="s">
        <v>99</v>
      </c>
      <c r="D218" s="847" t="s">
        <v>17101</v>
      </c>
      <c r="E218" s="557">
        <v>2500</v>
      </c>
      <c r="F218" s="845" t="s">
        <v>17573</v>
      </c>
      <c r="G218" s="845" t="s">
        <v>17574</v>
      </c>
      <c r="H218" s="845" t="s">
        <v>17312</v>
      </c>
      <c r="I218" s="845" t="s">
        <v>1028</v>
      </c>
      <c r="J218" s="845" t="s">
        <v>17112</v>
      </c>
      <c r="K218" s="848">
        <v>4</v>
      </c>
      <c r="L218" s="849">
        <v>12</v>
      </c>
      <c r="M218" s="557">
        <v>20000</v>
      </c>
      <c r="N218" s="848"/>
      <c r="O218" s="849"/>
      <c r="P218" s="557"/>
    </row>
    <row r="219" spans="1:16" x14ac:dyDescent="0.2">
      <c r="A219" s="846" t="s">
        <v>17100</v>
      </c>
      <c r="B219" s="845" t="s">
        <v>423</v>
      </c>
      <c r="C219" s="847" t="s">
        <v>99</v>
      </c>
      <c r="D219" s="847" t="s">
        <v>17101</v>
      </c>
      <c r="E219" s="557">
        <v>4000</v>
      </c>
      <c r="F219" s="845" t="s">
        <v>7773</v>
      </c>
      <c r="G219" s="845" t="s">
        <v>7774</v>
      </c>
      <c r="H219" s="845" t="s">
        <v>5875</v>
      </c>
      <c r="I219" s="845" t="s">
        <v>1028</v>
      </c>
      <c r="J219" s="845" t="s">
        <v>17112</v>
      </c>
      <c r="K219" s="848">
        <v>3</v>
      </c>
      <c r="L219" s="849">
        <v>9</v>
      </c>
      <c r="M219" s="557">
        <v>28000</v>
      </c>
      <c r="N219" s="848"/>
      <c r="O219" s="849"/>
      <c r="P219" s="557"/>
    </row>
    <row r="220" spans="1:16" x14ac:dyDescent="0.2">
      <c r="A220" s="846" t="s">
        <v>17100</v>
      </c>
      <c r="B220" s="845" t="s">
        <v>423</v>
      </c>
      <c r="C220" s="847" t="s">
        <v>99</v>
      </c>
      <c r="D220" s="847" t="s">
        <v>17101</v>
      </c>
      <c r="E220" s="557">
        <v>2500</v>
      </c>
      <c r="F220" s="845" t="s">
        <v>17575</v>
      </c>
      <c r="G220" s="845" t="s">
        <v>17576</v>
      </c>
      <c r="H220" s="845" t="s">
        <v>17465</v>
      </c>
      <c r="I220" s="845" t="s">
        <v>1028</v>
      </c>
      <c r="J220" s="845" t="s">
        <v>17112</v>
      </c>
      <c r="K220" s="848">
        <v>4</v>
      </c>
      <c r="L220" s="849">
        <v>12</v>
      </c>
      <c r="M220" s="557">
        <v>22080.22</v>
      </c>
      <c r="N220" s="848"/>
      <c r="O220" s="849"/>
      <c r="P220" s="557"/>
    </row>
    <row r="221" spans="1:16" x14ac:dyDescent="0.2">
      <c r="A221" s="846" t="s">
        <v>17100</v>
      </c>
      <c r="B221" s="845" t="s">
        <v>423</v>
      </c>
      <c r="C221" s="847" t="s">
        <v>99</v>
      </c>
      <c r="D221" s="847" t="s">
        <v>17101</v>
      </c>
      <c r="E221" s="557">
        <v>4000</v>
      </c>
      <c r="F221" s="845" t="s">
        <v>17577</v>
      </c>
      <c r="G221" s="845" t="s">
        <v>17578</v>
      </c>
      <c r="H221" s="845" t="s">
        <v>17149</v>
      </c>
      <c r="I221" s="845" t="s">
        <v>1028</v>
      </c>
      <c r="J221" s="845" t="s">
        <v>17112</v>
      </c>
      <c r="K221" s="848">
        <v>4</v>
      </c>
      <c r="L221" s="849">
        <v>12</v>
      </c>
      <c r="M221" s="557">
        <v>32000</v>
      </c>
      <c r="N221" s="848"/>
      <c r="O221" s="849"/>
      <c r="P221" s="557"/>
    </row>
    <row r="222" spans="1:16" x14ac:dyDescent="0.2">
      <c r="A222" s="846" t="s">
        <v>17100</v>
      </c>
      <c r="B222" s="845" t="s">
        <v>423</v>
      </c>
      <c r="C222" s="847" t="s">
        <v>99</v>
      </c>
      <c r="D222" s="847" t="s">
        <v>17101</v>
      </c>
      <c r="E222" s="557">
        <v>4500</v>
      </c>
      <c r="F222" s="845" t="s">
        <v>17579</v>
      </c>
      <c r="G222" s="850" t="s">
        <v>17580</v>
      </c>
      <c r="H222" s="845" t="s">
        <v>17156</v>
      </c>
      <c r="I222" s="845" t="s">
        <v>1028</v>
      </c>
      <c r="J222" s="845" t="s">
        <v>17112</v>
      </c>
      <c r="K222" s="848">
        <v>1</v>
      </c>
      <c r="L222" s="849">
        <v>1</v>
      </c>
      <c r="M222" s="557">
        <f>E222*L222</f>
        <v>4500</v>
      </c>
      <c r="N222" s="851"/>
      <c r="O222" s="851"/>
      <c r="P222" s="557"/>
    </row>
    <row r="223" spans="1:16" x14ac:dyDescent="0.2">
      <c r="A223" s="846" t="s">
        <v>17100</v>
      </c>
      <c r="B223" s="845" t="s">
        <v>423</v>
      </c>
      <c r="C223" s="847" t="s">
        <v>99</v>
      </c>
      <c r="D223" s="847" t="s">
        <v>17101</v>
      </c>
      <c r="E223" s="557">
        <v>2000</v>
      </c>
      <c r="F223" s="845" t="s">
        <v>17581</v>
      </c>
      <c r="G223" s="850" t="s">
        <v>17582</v>
      </c>
      <c r="H223" s="845" t="s">
        <v>7078</v>
      </c>
      <c r="I223" s="845" t="s">
        <v>1028</v>
      </c>
      <c r="J223" s="845" t="s">
        <v>17112</v>
      </c>
      <c r="K223" s="848">
        <v>1</v>
      </c>
      <c r="L223" s="849">
        <v>1</v>
      </c>
      <c r="M223" s="557">
        <f>E223*L223</f>
        <v>2000</v>
      </c>
      <c r="N223" s="851"/>
      <c r="O223" s="851"/>
      <c r="P223" s="557"/>
    </row>
    <row r="224" spans="1:16" x14ac:dyDescent="0.2">
      <c r="A224" s="846" t="s">
        <v>17100</v>
      </c>
      <c r="B224" s="845" t="s">
        <v>423</v>
      </c>
      <c r="C224" s="847" t="s">
        <v>99</v>
      </c>
      <c r="D224" s="847" t="s">
        <v>17101</v>
      </c>
      <c r="E224" s="557">
        <v>7000</v>
      </c>
      <c r="F224" s="845" t="s">
        <v>17583</v>
      </c>
      <c r="G224" s="845" t="s">
        <v>17584</v>
      </c>
      <c r="H224" s="845" t="s">
        <v>1026</v>
      </c>
      <c r="I224" s="845" t="s">
        <v>1028</v>
      </c>
      <c r="J224" s="845" t="s">
        <v>17112</v>
      </c>
      <c r="K224" s="848">
        <v>2</v>
      </c>
      <c r="L224" s="849">
        <v>8</v>
      </c>
      <c r="M224" s="557">
        <v>27533.33</v>
      </c>
      <c r="N224" s="848"/>
      <c r="O224" s="849"/>
      <c r="P224" s="557"/>
    </row>
    <row r="225" spans="1:16" x14ac:dyDescent="0.2">
      <c r="A225" s="846" t="s">
        <v>17100</v>
      </c>
      <c r="B225" s="845" t="s">
        <v>423</v>
      </c>
      <c r="C225" s="847" t="s">
        <v>99</v>
      </c>
      <c r="D225" s="847" t="s">
        <v>17101</v>
      </c>
      <c r="E225" s="557">
        <v>15000</v>
      </c>
      <c r="F225" s="845" t="s">
        <v>17585</v>
      </c>
      <c r="G225" s="845" t="s">
        <v>17586</v>
      </c>
      <c r="H225" s="845" t="s">
        <v>17587</v>
      </c>
      <c r="I225" s="845" t="s">
        <v>1028</v>
      </c>
      <c r="J225" s="845" t="s">
        <v>17112</v>
      </c>
      <c r="K225" s="848">
        <v>0</v>
      </c>
      <c r="L225" s="849">
        <v>1</v>
      </c>
      <c r="M225" s="557">
        <v>13762.5</v>
      </c>
      <c r="N225" s="848"/>
      <c r="O225" s="849"/>
      <c r="P225" s="557"/>
    </row>
    <row r="226" spans="1:16" x14ac:dyDescent="0.2">
      <c r="A226" s="846" t="s">
        <v>17100</v>
      </c>
      <c r="B226" s="845" t="s">
        <v>423</v>
      </c>
      <c r="C226" s="847" t="s">
        <v>99</v>
      </c>
      <c r="D226" s="847" t="s">
        <v>17101</v>
      </c>
      <c r="E226" s="557">
        <v>2000</v>
      </c>
      <c r="F226" s="845" t="s">
        <v>17588</v>
      </c>
      <c r="G226" s="845" t="s">
        <v>17589</v>
      </c>
      <c r="H226" s="845" t="s">
        <v>17287</v>
      </c>
      <c r="I226" s="845" t="s">
        <v>1028</v>
      </c>
      <c r="J226" s="845" t="s">
        <v>17112</v>
      </c>
      <c r="K226" s="848">
        <v>5</v>
      </c>
      <c r="L226" s="849">
        <v>12</v>
      </c>
      <c r="M226" s="557">
        <v>16000</v>
      </c>
      <c r="N226" s="848"/>
      <c r="O226" s="849"/>
      <c r="P226" s="557"/>
    </row>
    <row r="227" spans="1:16" x14ac:dyDescent="0.2">
      <c r="A227" s="846" t="s">
        <v>17100</v>
      </c>
      <c r="B227" s="845" t="s">
        <v>423</v>
      </c>
      <c r="C227" s="847" t="s">
        <v>99</v>
      </c>
      <c r="D227" s="847" t="s">
        <v>17101</v>
      </c>
      <c r="E227" s="557">
        <v>4000</v>
      </c>
      <c r="F227" s="845" t="s">
        <v>17590</v>
      </c>
      <c r="G227" s="845" t="s">
        <v>17591</v>
      </c>
      <c r="H227" s="845" t="s">
        <v>17121</v>
      </c>
      <c r="I227" s="845" t="s">
        <v>1028</v>
      </c>
      <c r="J227" s="845" t="s">
        <v>17112</v>
      </c>
      <c r="K227" s="848">
        <v>4</v>
      </c>
      <c r="L227" s="849">
        <v>12</v>
      </c>
      <c r="M227" s="557">
        <v>32000</v>
      </c>
      <c r="N227" s="848"/>
      <c r="O227" s="849"/>
      <c r="P227" s="557"/>
    </row>
    <row r="228" spans="1:16" x14ac:dyDescent="0.2">
      <c r="A228" s="846" t="s">
        <v>17100</v>
      </c>
      <c r="B228" s="845" t="s">
        <v>423</v>
      </c>
      <c r="C228" s="847" t="s">
        <v>99</v>
      </c>
      <c r="D228" s="847" t="s">
        <v>17101</v>
      </c>
      <c r="E228" s="557">
        <v>4000</v>
      </c>
      <c r="F228" s="845" t="s">
        <v>17592</v>
      </c>
      <c r="G228" s="845" t="s">
        <v>17593</v>
      </c>
      <c r="H228" s="845" t="s">
        <v>5849</v>
      </c>
      <c r="I228" s="845" t="s">
        <v>1028</v>
      </c>
      <c r="J228" s="845" t="s">
        <v>17112</v>
      </c>
      <c r="K228" s="848">
        <v>4</v>
      </c>
      <c r="L228" s="849">
        <v>12</v>
      </c>
      <c r="M228" s="557">
        <v>32000</v>
      </c>
      <c r="N228" s="848"/>
      <c r="O228" s="849"/>
      <c r="P228" s="557"/>
    </row>
    <row r="229" spans="1:16" x14ac:dyDescent="0.2">
      <c r="A229" s="846" t="s">
        <v>17100</v>
      </c>
      <c r="B229" s="845" t="s">
        <v>423</v>
      </c>
      <c r="C229" s="847" t="s">
        <v>99</v>
      </c>
      <c r="D229" s="847" t="s">
        <v>17101</v>
      </c>
      <c r="E229" s="557">
        <v>3000</v>
      </c>
      <c r="F229" s="845" t="s">
        <v>17594</v>
      </c>
      <c r="G229" s="845" t="s">
        <v>17595</v>
      </c>
      <c r="H229" s="845" t="s">
        <v>17221</v>
      </c>
      <c r="I229" s="845" t="s">
        <v>1028</v>
      </c>
      <c r="J229" s="845" t="s">
        <v>17112</v>
      </c>
      <c r="K229" s="848">
        <v>4</v>
      </c>
      <c r="L229" s="849">
        <v>12</v>
      </c>
      <c r="M229" s="557">
        <v>24000</v>
      </c>
      <c r="N229" s="848"/>
      <c r="O229" s="849"/>
      <c r="P229" s="557"/>
    </row>
    <row r="230" spans="1:16" x14ac:dyDescent="0.2">
      <c r="A230" s="846" t="s">
        <v>17100</v>
      </c>
      <c r="B230" s="845" t="s">
        <v>423</v>
      </c>
      <c r="C230" s="847" t="s">
        <v>99</v>
      </c>
      <c r="D230" s="847" t="s">
        <v>17101</v>
      </c>
      <c r="E230" s="557">
        <v>2000</v>
      </c>
      <c r="F230" s="845" t="s">
        <v>7995</v>
      </c>
      <c r="G230" s="850" t="s">
        <v>7996</v>
      </c>
      <c r="H230" s="845" t="s">
        <v>17122</v>
      </c>
      <c r="I230" s="845" t="s">
        <v>1028</v>
      </c>
      <c r="J230" s="845" t="s">
        <v>17112</v>
      </c>
      <c r="K230" s="848">
        <v>1</v>
      </c>
      <c r="L230" s="849">
        <v>1</v>
      </c>
      <c r="M230" s="557">
        <f>E230*L230</f>
        <v>2000</v>
      </c>
      <c r="N230" s="851"/>
      <c r="O230" s="851"/>
      <c r="P230" s="557"/>
    </row>
    <row r="231" spans="1:16" x14ac:dyDescent="0.2">
      <c r="A231" s="846" t="s">
        <v>17100</v>
      </c>
      <c r="B231" s="845" t="s">
        <v>423</v>
      </c>
      <c r="C231" s="847" t="s">
        <v>99</v>
      </c>
      <c r="D231" s="847" t="s">
        <v>17101</v>
      </c>
      <c r="E231" s="557">
        <v>4000</v>
      </c>
      <c r="F231" s="845" t="s">
        <v>17596</v>
      </c>
      <c r="G231" s="845" t="s">
        <v>17597</v>
      </c>
      <c r="H231" s="845" t="s">
        <v>5794</v>
      </c>
      <c r="I231" s="845" t="s">
        <v>1028</v>
      </c>
      <c r="J231" s="845" t="s">
        <v>17112</v>
      </c>
      <c r="K231" s="848">
        <v>3</v>
      </c>
      <c r="L231" s="849">
        <v>12</v>
      </c>
      <c r="M231" s="557">
        <v>32000</v>
      </c>
      <c r="N231" s="848"/>
      <c r="O231" s="849"/>
      <c r="P231" s="557"/>
    </row>
    <row r="232" spans="1:16" x14ac:dyDescent="0.2">
      <c r="A232" s="846" t="s">
        <v>17100</v>
      </c>
      <c r="B232" s="845" t="s">
        <v>423</v>
      </c>
      <c r="C232" s="847" t="s">
        <v>99</v>
      </c>
      <c r="D232" s="847" t="s">
        <v>17101</v>
      </c>
      <c r="E232" s="557">
        <v>4500</v>
      </c>
      <c r="F232" s="845" t="s">
        <v>17598</v>
      </c>
      <c r="G232" s="845" t="s">
        <v>17599</v>
      </c>
      <c r="H232" s="845" t="s">
        <v>17111</v>
      </c>
      <c r="I232" s="845" t="s">
        <v>1028</v>
      </c>
      <c r="J232" s="845" t="s">
        <v>17112</v>
      </c>
      <c r="K232" s="848">
        <v>4</v>
      </c>
      <c r="L232" s="849">
        <v>12</v>
      </c>
      <c r="M232" s="557">
        <v>36000</v>
      </c>
      <c r="N232" s="848"/>
      <c r="O232" s="849"/>
      <c r="P232" s="557"/>
    </row>
    <row r="233" spans="1:16" x14ac:dyDescent="0.2">
      <c r="A233" s="846" t="s">
        <v>17100</v>
      </c>
      <c r="B233" s="845" t="s">
        <v>423</v>
      </c>
      <c r="C233" s="847" t="s">
        <v>99</v>
      </c>
      <c r="D233" s="847" t="s">
        <v>17101</v>
      </c>
      <c r="E233" s="557">
        <v>4500</v>
      </c>
      <c r="F233" s="845" t="s">
        <v>17600</v>
      </c>
      <c r="G233" s="850" t="s">
        <v>17601</v>
      </c>
      <c r="H233" s="845" t="s">
        <v>17361</v>
      </c>
      <c r="I233" s="845" t="s">
        <v>1028</v>
      </c>
      <c r="J233" s="845" t="s">
        <v>17112</v>
      </c>
      <c r="K233" s="848">
        <v>1</v>
      </c>
      <c r="L233" s="849">
        <v>1</v>
      </c>
      <c r="M233" s="557">
        <f>E233*L233</f>
        <v>4500</v>
      </c>
      <c r="N233" s="851"/>
      <c r="O233" s="851"/>
      <c r="P233" s="557"/>
    </row>
    <row r="234" spans="1:16" x14ac:dyDescent="0.2">
      <c r="A234" s="846" t="s">
        <v>17100</v>
      </c>
      <c r="B234" s="845" t="s">
        <v>423</v>
      </c>
      <c r="C234" s="847" t="s">
        <v>99</v>
      </c>
      <c r="D234" s="847" t="s">
        <v>17101</v>
      </c>
      <c r="E234" s="557">
        <v>5000</v>
      </c>
      <c r="F234" s="845" t="s">
        <v>17602</v>
      </c>
      <c r="G234" s="850" t="s">
        <v>17603</v>
      </c>
      <c r="H234" s="845" t="s">
        <v>17156</v>
      </c>
      <c r="I234" s="845" t="s">
        <v>1028</v>
      </c>
      <c r="J234" s="845" t="s">
        <v>17112</v>
      </c>
      <c r="K234" s="848">
        <v>1</v>
      </c>
      <c r="L234" s="849">
        <v>1</v>
      </c>
      <c r="M234" s="557">
        <f>E234*L234</f>
        <v>5000</v>
      </c>
      <c r="N234" s="851"/>
      <c r="O234" s="851"/>
      <c r="P234" s="557"/>
    </row>
    <row r="235" spans="1:16" x14ac:dyDescent="0.2">
      <c r="A235" s="846" t="s">
        <v>17100</v>
      </c>
      <c r="B235" s="845" t="s">
        <v>423</v>
      </c>
      <c r="C235" s="847" t="s">
        <v>99</v>
      </c>
      <c r="D235" s="847" t="s">
        <v>17101</v>
      </c>
      <c r="E235" s="557">
        <v>2200</v>
      </c>
      <c r="F235" s="845" t="s">
        <v>17604</v>
      </c>
      <c r="G235" s="845" t="s">
        <v>17605</v>
      </c>
      <c r="H235" s="845" t="s">
        <v>17606</v>
      </c>
      <c r="I235" s="845" t="s">
        <v>1028</v>
      </c>
      <c r="J235" s="845" t="s">
        <v>5814</v>
      </c>
      <c r="K235" s="848">
        <v>3</v>
      </c>
      <c r="L235" s="849">
        <v>12</v>
      </c>
      <c r="M235" s="557">
        <v>17600</v>
      </c>
      <c r="N235" s="848"/>
      <c r="O235" s="849"/>
      <c r="P235" s="557"/>
    </row>
    <row r="236" spans="1:16" x14ac:dyDescent="0.2">
      <c r="A236" s="846" t="s">
        <v>17100</v>
      </c>
      <c r="B236" s="845" t="s">
        <v>423</v>
      </c>
      <c r="C236" s="847" t="s">
        <v>99</v>
      </c>
      <c r="D236" s="847" t="s">
        <v>17101</v>
      </c>
      <c r="E236" s="557">
        <v>8000</v>
      </c>
      <c r="F236" s="845" t="s">
        <v>17607</v>
      </c>
      <c r="G236" s="850" t="s">
        <v>17608</v>
      </c>
      <c r="H236" s="845" t="s">
        <v>15890</v>
      </c>
      <c r="I236" s="845" t="s">
        <v>1028</v>
      </c>
      <c r="J236" s="845" t="s">
        <v>17112</v>
      </c>
      <c r="K236" s="848">
        <v>1</v>
      </c>
      <c r="L236" s="849">
        <v>1</v>
      </c>
      <c r="M236" s="557">
        <f>E236*L236</f>
        <v>8000</v>
      </c>
      <c r="N236" s="851"/>
      <c r="O236" s="851"/>
      <c r="P236" s="557"/>
    </row>
    <row r="237" spans="1:16" x14ac:dyDescent="0.2">
      <c r="A237" s="846" t="s">
        <v>17100</v>
      </c>
      <c r="B237" s="845" t="s">
        <v>423</v>
      </c>
      <c r="C237" s="847" t="s">
        <v>99</v>
      </c>
      <c r="D237" s="847" t="s">
        <v>17101</v>
      </c>
      <c r="E237" s="557">
        <v>7000</v>
      </c>
      <c r="F237" s="845" t="s">
        <v>17609</v>
      </c>
      <c r="G237" s="845" t="s">
        <v>17610</v>
      </c>
      <c r="H237" s="845" t="s">
        <v>5539</v>
      </c>
      <c r="I237" s="845" t="s">
        <v>1028</v>
      </c>
      <c r="J237" s="845" t="s">
        <v>17112</v>
      </c>
      <c r="K237" s="848">
        <v>3</v>
      </c>
      <c r="L237" s="849">
        <v>12</v>
      </c>
      <c r="M237" s="557">
        <v>56000</v>
      </c>
      <c r="N237" s="848"/>
      <c r="O237" s="849"/>
      <c r="P237" s="557"/>
    </row>
    <row r="238" spans="1:16" x14ac:dyDescent="0.2">
      <c r="A238" s="846" t="s">
        <v>17100</v>
      </c>
      <c r="B238" s="845" t="s">
        <v>423</v>
      </c>
      <c r="C238" s="847" t="s">
        <v>99</v>
      </c>
      <c r="D238" s="847" t="s">
        <v>17101</v>
      </c>
      <c r="E238" s="557">
        <v>2000</v>
      </c>
      <c r="F238" s="845" t="s">
        <v>17611</v>
      </c>
      <c r="G238" s="845" t="s">
        <v>17612</v>
      </c>
      <c r="H238" s="845" t="s">
        <v>17287</v>
      </c>
      <c r="I238" s="845" t="s">
        <v>1028</v>
      </c>
      <c r="J238" s="845" t="s">
        <v>17112</v>
      </c>
      <c r="K238" s="848">
        <v>5</v>
      </c>
      <c r="L238" s="849">
        <v>12</v>
      </c>
      <c r="M238" s="557">
        <v>16000</v>
      </c>
      <c r="N238" s="848"/>
      <c r="O238" s="849"/>
      <c r="P238" s="557"/>
    </row>
    <row r="239" spans="1:16" x14ac:dyDescent="0.2">
      <c r="A239" s="846" t="s">
        <v>17100</v>
      </c>
      <c r="B239" s="845" t="s">
        <v>423</v>
      </c>
      <c r="C239" s="847" t="s">
        <v>99</v>
      </c>
      <c r="D239" s="847" t="s">
        <v>17101</v>
      </c>
      <c r="E239" s="557">
        <v>4500</v>
      </c>
      <c r="F239" s="845" t="s">
        <v>17613</v>
      </c>
      <c r="G239" s="845" t="s">
        <v>17614</v>
      </c>
      <c r="H239" s="845" t="s">
        <v>17111</v>
      </c>
      <c r="I239" s="845" t="s">
        <v>1028</v>
      </c>
      <c r="J239" s="845" t="s">
        <v>17112</v>
      </c>
      <c r="K239" s="848">
        <v>4</v>
      </c>
      <c r="L239" s="849">
        <v>12</v>
      </c>
      <c r="M239" s="557">
        <v>36000</v>
      </c>
      <c r="N239" s="848"/>
      <c r="O239" s="849"/>
      <c r="P239" s="557"/>
    </row>
    <row r="240" spans="1:16" x14ac:dyDescent="0.2">
      <c r="A240" s="846" t="s">
        <v>17100</v>
      </c>
      <c r="B240" s="845" t="s">
        <v>423</v>
      </c>
      <c r="C240" s="847" t="s">
        <v>99</v>
      </c>
      <c r="D240" s="847" t="s">
        <v>17101</v>
      </c>
      <c r="E240" s="557">
        <v>15000</v>
      </c>
      <c r="F240" s="845" t="s">
        <v>17615</v>
      </c>
      <c r="G240" s="845" t="s">
        <v>17616</v>
      </c>
      <c r="H240" s="845" t="s">
        <v>5794</v>
      </c>
      <c r="I240" s="845" t="s">
        <v>1028</v>
      </c>
      <c r="J240" s="845" t="s">
        <v>17112</v>
      </c>
      <c r="K240" s="848">
        <v>1</v>
      </c>
      <c r="L240" s="849">
        <v>8</v>
      </c>
      <c r="M240" s="557">
        <v>59500</v>
      </c>
      <c r="N240" s="848"/>
      <c r="O240" s="849"/>
      <c r="P240" s="557"/>
    </row>
    <row r="241" spans="1:16" x14ac:dyDescent="0.2">
      <c r="A241" s="846" t="s">
        <v>17100</v>
      </c>
      <c r="B241" s="845" t="s">
        <v>423</v>
      </c>
      <c r="C241" s="847" t="s">
        <v>99</v>
      </c>
      <c r="D241" s="847" t="s">
        <v>17101</v>
      </c>
      <c r="E241" s="557">
        <v>4000</v>
      </c>
      <c r="F241" s="845" t="s">
        <v>17617</v>
      </c>
      <c r="G241" s="845" t="s">
        <v>17618</v>
      </c>
      <c r="H241" s="845" t="s">
        <v>17111</v>
      </c>
      <c r="I241" s="845" t="s">
        <v>1028</v>
      </c>
      <c r="J241" s="845" t="s">
        <v>17112</v>
      </c>
      <c r="K241" s="848">
        <v>4</v>
      </c>
      <c r="L241" s="849">
        <v>12</v>
      </c>
      <c r="M241" s="557">
        <v>32000</v>
      </c>
      <c r="N241" s="848"/>
      <c r="O241" s="849"/>
      <c r="P241" s="557"/>
    </row>
    <row r="242" spans="1:16" x14ac:dyDescent="0.2">
      <c r="A242" s="846" t="s">
        <v>17100</v>
      </c>
      <c r="B242" s="845" t="s">
        <v>423</v>
      </c>
      <c r="C242" s="847" t="s">
        <v>99</v>
      </c>
      <c r="D242" s="847" t="s">
        <v>17101</v>
      </c>
      <c r="E242" s="557">
        <v>2500</v>
      </c>
      <c r="F242" s="845" t="s">
        <v>17619</v>
      </c>
      <c r="G242" s="845" t="s">
        <v>17620</v>
      </c>
      <c r="H242" s="845" t="s">
        <v>17621</v>
      </c>
      <c r="I242" s="845" t="s">
        <v>1225</v>
      </c>
      <c r="J242" s="845" t="s">
        <v>5814</v>
      </c>
      <c r="K242" s="848">
        <v>4</v>
      </c>
      <c r="L242" s="849">
        <v>12</v>
      </c>
      <c r="M242" s="557">
        <v>20000</v>
      </c>
      <c r="N242" s="848"/>
      <c r="O242" s="849"/>
      <c r="P242" s="557"/>
    </row>
    <row r="243" spans="1:16" x14ac:dyDescent="0.2">
      <c r="A243" s="846" t="s">
        <v>17100</v>
      </c>
      <c r="B243" s="845" t="s">
        <v>423</v>
      </c>
      <c r="C243" s="847" t="s">
        <v>99</v>
      </c>
      <c r="D243" s="847" t="s">
        <v>17101</v>
      </c>
      <c r="E243" s="557">
        <v>4500</v>
      </c>
      <c r="F243" s="845" t="s">
        <v>17622</v>
      </c>
      <c r="G243" s="850" t="s">
        <v>17623</v>
      </c>
      <c r="H243" s="845" t="s">
        <v>17156</v>
      </c>
      <c r="I243" s="845" t="s">
        <v>1028</v>
      </c>
      <c r="J243" s="845" t="s">
        <v>17112</v>
      </c>
      <c r="K243" s="848">
        <v>1</v>
      </c>
      <c r="L243" s="849">
        <v>1</v>
      </c>
      <c r="M243" s="557">
        <f>E243*L243</f>
        <v>4500</v>
      </c>
      <c r="N243" s="851"/>
      <c r="O243" s="851"/>
      <c r="P243" s="557"/>
    </row>
    <row r="244" spans="1:16" x14ac:dyDescent="0.2">
      <c r="A244" s="846" t="s">
        <v>17100</v>
      </c>
      <c r="B244" s="845" t="s">
        <v>423</v>
      </c>
      <c r="C244" s="847" t="s">
        <v>99</v>
      </c>
      <c r="D244" s="847" t="s">
        <v>17101</v>
      </c>
      <c r="E244" s="557">
        <v>15600</v>
      </c>
      <c r="F244" s="845" t="s">
        <v>17624</v>
      </c>
      <c r="G244" s="845" t="s">
        <v>17625</v>
      </c>
      <c r="H244" s="845" t="s">
        <v>17626</v>
      </c>
      <c r="I244" s="845" t="s">
        <v>1028</v>
      </c>
      <c r="J244" s="845" t="s">
        <v>17112</v>
      </c>
      <c r="K244" s="848">
        <v>0</v>
      </c>
      <c r="L244" s="849">
        <v>12</v>
      </c>
      <c r="M244" s="557">
        <v>124800</v>
      </c>
      <c r="N244" s="848"/>
      <c r="O244" s="849"/>
      <c r="P244" s="557"/>
    </row>
    <row r="245" spans="1:16" x14ac:dyDescent="0.2">
      <c r="A245" s="846" t="s">
        <v>17100</v>
      </c>
      <c r="B245" s="845" t="s">
        <v>423</v>
      </c>
      <c r="C245" s="847" t="s">
        <v>99</v>
      </c>
      <c r="D245" s="847" t="s">
        <v>17101</v>
      </c>
      <c r="E245" s="557">
        <v>2500</v>
      </c>
      <c r="F245" s="845" t="s">
        <v>17627</v>
      </c>
      <c r="G245" s="850" t="s">
        <v>17628</v>
      </c>
      <c r="H245" s="845" t="s">
        <v>6254</v>
      </c>
      <c r="I245" s="845" t="s">
        <v>17141</v>
      </c>
      <c r="J245" s="845" t="s">
        <v>17108</v>
      </c>
      <c r="K245" s="848">
        <v>1</v>
      </c>
      <c r="L245" s="849">
        <v>1</v>
      </c>
      <c r="M245" s="557">
        <f>E245*L245</f>
        <v>2500</v>
      </c>
      <c r="N245" s="851"/>
      <c r="O245" s="851"/>
      <c r="P245" s="557"/>
    </row>
    <row r="246" spans="1:16" x14ac:dyDescent="0.2">
      <c r="A246" s="846" t="s">
        <v>17100</v>
      </c>
      <c r="B246" s="845" t="s">
        <v>423</v>
      </c>
      <c r="C246" s="847" t="s">
        <v>99</v>
      </c>
      <c r="D246" s="847" t="s">
        <v>17101</v>
      </c>
      <c r="E246" s="557">
        <v>2200</v>
      </c>
      <c r="F246" s="845" t="s">
        <v>17629</v>
      </c>
      <c r="G246" s="845" t="s">
        <v>17630</v>
      </c>
      <c r="H246" s="845" t="s">
        <v>17631</v>
      </c>
      <c r="I246" s="845" t="s">
        <v>17141</v>
      </c>
      <c r="J246" s="845" t="s">
        <v>17108</v>
      </c>
      <c r="K246" s="848">
        <v>3</v>
      </c>
      <c r="L246" s="849">
        <v>10</v>
      </c>
      <c r="M246" s="557">
        <v>17600</v>
      </c>
      <c r="N246" s="848"/>
      <c r="O246" s="849"/>
      <c r="P246" s="557"/>
    </row>
    <row r="247" spans="1:16" x14ac:dyDescent="0.2">
      <c r="A247" s="846" t="s">
        <v>17100</v>
      </c>
      <c r="B247" s="845" t="s">
        <v>423</v>
      </c>
      <c r="C247" s="847" t="s">
        <v>99</v>
      </c>
      <c r="D247" s="847" t="s">
        <v>17101</v>
      </c>
      <c r="E247" s="557">
        <v>4000</v>
      </c>
      <c r="F247" s="845" t="s">
        <v>17632</v>
      </c>
      <c r="G247" s="850" t="s">
        <v>17633</v>
      </c>
      <c r="H247" s="845" t="s">
        <v>17156</v>
      </c>
      <c r="I247" s="845" t="s">
        <v>1028</v>
      </c>
      <c r="J247" s="845" t="s">
        <v>17112</v>
      </c>
      <c r="K247" s="848">
        <v>1</v>
      </c>
      <c r="L247" s="849">
        <v>1</v>
      </c>
      <c r="M247" s="557">
        <f>E247*L247</f>
        <v>4000</v>
      </c>
      <c r="N247" s="851"/>
      <c r="O247" s="851"/>
      <c r="P247" s="557"/>
    </row>
    <row r="248" spans="1:16" x14ac:dyDescent="0.2">
      <c r="A248" s="846" t="s">
        <v>17100</v>
      </c>
      <c r="B248" s="845" t="s">
        <v>423</v>
      </c>
      <c r="C248" s="847" t="s">
        <v>99</v>
      </c>
      <c r="D248" s="847" t="s">
        <v>17101</v>
      </c>
      <c r="E248" s="557">
        <v>4000</v>
      </c>
      <c r="F248" s="845" t="s">
        <v>17634</v>
      </c>
      <c r="G248" s="845" t="s">
        <v>17635</v>
      </c>
      <c r="H248" s="845" t="s">
        <v>5826</v>
      </c>
      <c r="I248" s="845" t="s">
        <v>1028</v>
      </c>
      <c r="J248" s="845" t="s">
        <v>17112</v>
      </c>
      <c r="K248" s="848">
        <v>4</v>
      </c>
      <c r="L248" s="849">
        <v>12</v>
      </c>
      <c r="M248" s="557">
        <v>32000</v>
      </c>
      <c r="N248" s="848"/>
      <c r="O248" s="849"/>
      <c r="P248" s="557"/>
    </row>
    <row r="249" spans="1:16" x14ac:dyDescent="0.2">
      <c r="A249" s="846" t="s">
        <v>17100</v>
      </c>
      <c r="B249" s="845" t="s">
        <v>423</v>
      </c>
      <c r="C249" s="847" t="s">
        <v>99</v>
      </c>
      <c r="D249" s="847" t="s">
        <v>17101</v>
      </c>
      <c r="E249" s="557">
        <v>6000</v>
      </c>
      <c r="F249" s="845" t="s">
        <v>17636</v>
      </c>
      <c r="G249" s="850" t="s">
        <v>17637</v>
      </c>
      <c r="H249" s="845" t="s">
        <v>17638</v>
      </c>
      <c r="I249" s="845" t="s">
        <v>1028</v>
      </c>
      <c r="J249" s="845" t="s">
        <v>17112</v>
      </c>
      <c r="K249" s="848">
        <v>1</v>
      </c>
      <c r="L249" s="849">
        <v>1</v>
      </c>
      <c r="M249" s="557">
        <f>E249*L249</f>
        <v>6000</v>
      </c>
      <c r="N249" s="851"/>
      <c r="O249" s="851"/>
      <c r="P249" s="557"/>
    </row>
    <row r="250" spans="1:16" x14ac:dyDescent="0.2">
      <c r="A250" s="846" t="s">
        <v>17100</v>
      </c>
      <c r="B250" s="845" t="s">
        <v>423</v>
      </c>
      <c r="C250" s="847" t="s">
        <v>99</v>
      </c>
      <c r="D250" s="847" t="s">
        <v>17101</v>
      </c>
      <c r="E250" s="557">
        <v>5000</v>
      </c>
      <c r="F250" s="845" t="s">
        <v>17639</v>
      </c>
      <c r="G250" s="845" t="s">
        <v>17640</v>
      </c>
      <c r="H250" s="845" t="s">
        <v>17641</v>
      </c>
      <c r="I250" s="845" t="s">
        <v>1028</v>
      </c>
      <c r="J250" s="845" t="s">
        <v>17112</v>
      </c>
      <c r="K250" s="848">
        <v>3</v>
      </c>
      <c r="L250" s="849">
        <v>12</v>
      </c>
      <c r="M250" s="557">
        <v>40000</v>
      </c>
      <c r="N250" s="848"/>
      <c r="O250" s="849"/>
      <c r="P250" s="557"/>
    </row>
    <row r="251" spans="1:16" x14ac:dyDescent="0.2">
      <c r="A251" s="846" t="s">
        <v>17100</v>
      </c>
      <c r="B251" s="845" t="s">
        <v>423</v>
      </c>
      <c r="C251" s="847" t="s">
        <v>99</v>
      </c>
      <c r="D251" s="847" t="s">
        <v>17101</v>
      </c>
      <c r="E251" s="557">
        <v>2500</v>
      </c>
      <c r="F251" s="845" t="s">
        <v>17642</v>
      </c>
      <c r="G251" s="845" t="s">
        <v>17643</v>
      </c>
      <c r="H251" s="845" t="s">
        <v>17221</v>
      </c>
      <c r="I251" s="845" t="s">
        <v>1028</v>
      </c>
      <c r="J251" s="845" t="s">
        <v>17112</v>
      </c>
      <c r="K251" s="848">
        <v>1</v>
      </c>
      <c r="L251" s="849">
        <v>3</v>
      </c>
      <c r="M251" s="557">
        <v>5000</v>
      </c>
      <c r="N251" s="848"/>
      <c r="O251" s="849"/>
      <c r="P251" s="557"/>
    </row>
    <row r="252" spans="1:16" x14ac:dyDescent="0.2">
      <c r="A252" s="846" t="s">
        <v>17100</v>
      </c>
      <c r="B252" s="845" t="s">
        <v>423</v>
      </c>
      <c r="C252" s="847" t="s">
        <v>99</v>
      </c>
      <c r="D252" s="847" t="s">
        <v>17101</v>
      </c>
      <c r="E252" s="557">
        <v>4000</v>
      </c>
      <c r="F252" s="845" t="s">
        <v>17644</v>
      </c>
      <c r="G252" s="845" t="s">
        <v>17645</v>
      </c>
      <c r="H252" s="845" t="s">
        <v>5875</v>
      </c>
      <c r="I252" s="845" t="s">
        <v>1028</v>
      </c>
      <c r="J252" s="845" t="s">
        <v>17112</v>
      </c>
      <c r="K252" s="848">
        <v>4</v>
      </c>
      <c r="L252" s="849">
        <v>12</v>
      </c>
      <c r="M252" s="557">
        <v>32000</v>
      </c>
      <c r="N252" s="848"/>
      <c r="O252" s="849"/>
      <c r="P252" s="557"/>
    </row>
    <row r="253" spans="1:16" x14ac:dyDescent="0.2">
      <c r="A253" s="846" t="s">
        <v>17100</v>
      </c>
      <c r="B253" s="845" t="s">
        <v>423</v>
      </c>
      <c r="C253" s="847" t="s">
        <v>99</v>
      </c>
      <c r="D253" s="847" t="s">
        <v>17101</v>
      </c>
      <c r="E253" s="557">
        <v>4000</v>
      </c>
      <c r="F253" s="845" t="s">
        <v>17646</v>
      </c>
      <c r="G253" s="845" t="s">
        <v>17647</v>
      </c>
      <c r="H253" s="845" t="s">
        <v>5875</v>
      </c>
      <c r="I253" s="845" t="s">
        <v>1028</v>
      </c>
      <c r="J253" s="845" t="s">
        <v>17112</v>
      </c>
      <c r="K253" s="848">
        <v>1</v>
      </c>
      <c r="L253" s="849">
        <v>4</v>
      </c>
      <c r="M253" s="557">
        <v>12000</v>
      </c>
      <c r="N253" s="848"/>
      <c r="O253" s="849"/>
      <c r="P253" s="557"/>
    </row>
    <row r="254" spans="1:16" x14ac:dyDescent="0.2">
      <c r="A254" s="846" t="s">
        <v>17100</v>
      </c>
      <c r="B254" s="845" t="s">
        <v>423</v>
      </c>
      <c r="C254" s="847" t="s">
        <v>99</v>
      </c>
      <c r="D254" s="847" t="s">
        <v>17101</v>
      </c>
      <c r="E254" s="557">
        <v>4000</v>
      </c>
      <c r="F254" s="845" t="s">
        <v>17648</v>
      </c>
      <c r="G254" s="845" t="s">
        <v>17649</v>
      </c>
      <c r="H254" s="845" t="s">
        <v>1053</v>
      </c>
      <c r="I254" s="845" t="s">
        <v>1028</v>
      </c>
      <c r="J254" s="845" t="s">
        <v>17112</v>
      </c>
      <c r="K254" s="848">
        <v>4</v>
      </c>
      <c r="L254" s="849">
        <v>12</v>
      </c>
      <c r="M254" s="557">
        <v>32000</v>
      </c>
      <c r="N254" s="848"/>
      <c r="O254" s="849"/>
      <c r="P254" s="557"/>
    </row>
    <row r="255" spans="1:16" x14ac:dyDescent="0.2">
      <c r="A255" s="846" t="s">
        <v>17100</v>
      </c>
      <c r="B255" s="845" t="s">
        <v>423</v>
      </c>
      <c r="C255" s="847" t="s">
        <v>99</v>
      </c>
      <c r="D255" s="847" t="s">
        <v>17101</v>
      </c>
      <c r="E255" s="557">
        <v>4000</v>
      </c>
      <c r="F255" s="845" t="s">
        <v>17650</v>
      </c>
      <c r="G255" s="845" t="s">
        <v>17651</v>
      </c>
      <c r="H255" s="845" t="s">
        <v>1053</v>
      </c>
      <c r="I255" s="845" t="s">
        <v>1028</v>
      </c>
      <c r="J255" s="845" t="s">
        <v>17112</v>
      </c>
      <c r="K255" s="848">
        <v>4</v>
      </c>
      <c r="L255" s="849">
        <v>12</v>
      </c>
      <c r="M255" s="557">
        <v>32000</v>
      </c>
      <c r="N255" s="848"/>
      <c r="O255" s="849"/>
      <c r="P255" s="557"/>
    </row>
    <row r="256" spans="1:16" x14ac:dyDescent="0.2">
      <c r="A256" s="846" t="s">
        <v>17100</v>
      </c>
      <c r="B256" s="845" t="s">
        <v>423</v>
      </c>
      <c r="C256" s="847" t="s">
        <v>99</v>
      </c>
      <c r="D256" s="847" t="s">
        <v>17101</v>
      </c>
      <c r="E256" s="557">
        <v>6000</v>
      </c>
      <c r="F256" s="845" t="s">
        <v>17652</v>
      </c>
      <c r="G256" s="845" t="s">
        <v>17653</v>
      </c>
      <c r="H256" s="845" t="s">
        <v>5539</v>
      </c>
      <c r="I256" s="845" t="s">
        <v>1028</v>
      </c>
      <c r="J256" s="845" t="s">
        <v>17112</v>
      </c>
      <c r="K256" s="848">
        <v>3</v>
      </c>
      <c r="L256" s="849">
        <v>12</v>
      </c>
      <c r="M256" s="557">
        <v>48000</v>
      </c>
      <c r="N256" s="848"/>
      <c r="O256" s="849"/>
      <c r="P256" s="557"/>
    </row>
    <row r="257" spans="1:16" x14ac:dyDescent="0.2">
      <c r="A257" s="846" t="s">
        <v>17100</v>
      </c>
      <c r="B257" s="845" t="s">
        <v>423</v>
      </c>
      <c r="C257" s="847" t="s">
        <v>99</v>
      </c>
      <c r="D257" s="847" t="s">
        <v>17101</v>
      </c>
      <c r="E257" s="557">
        <v>3000</v>
      </c>
      <c r="F257" s="845" t="s">
        <v>17654</v>
      </c>
      <c r="G257" s="845" t="s">
        <v>17655</v>
      </c>
      <c r="H257" s="845" t="s">
        <v>17221</v>
      </c>
      <c r="I257" s="845" t="s">
        <v>1028</v>
      </c>
      <c r="J257" s="845" t="s">
        <v>17112</v>
      </c>
      <c r="K257" s="848">
        <v>4</v>
      </c>
      <c r="L257" s="849">
        <v>12</v>
      </c>
      <c r="M257" s="557">
        <v>24000</v>
      </c>
      <c r="N257" s="848"/>
      <c r="O257" s="849"/>
      <c r="P257" s="557"/>
    </row>
    <row r="258" spans="1:16" x14ac:dyDescent="0.2">
      <c r="A258" s="846" t="s">
        <v>17100</v>
      </c>
      <c r="B258" s="845" t="s">
        <v>423</v>
      </c>
      <c r="C258" s="847" t="s">
        <v>99</v>
      </c>
      <c r="D258" s="847" t="s">
        <v>17101</v>
      </c>
      <c r="E258" s="557">
        <v>3000</v>
      </c>
      <c r="F258" s="845" t="s">
        <v>17656</v>
      </c>
      <c r="G258" s="850" t="s">
        <v>17657</v>
      </c>
      <c r="H258" s="845" t="s">
        <v>17658</v>
      </c>
      <c r="I258" s="845" t="s">
        <v>5785</v>
      </c>
      <c r="J258" s="845" t="s">
        <v>17112</v>
      </c>
      <c r="K258" s="848">
        <v>1</v>
      </c>
      <c r="L258" s="849">
        <v>1</v>
      </c>
      <c r="M258" s="557">
        <f>E258*L258</f>
        <v>3000</v>
      </c>
      <c r="N258" s="851"/>
      <c r="O258" s="851"/>
      <c r="P258" s="557"/>
    </row>
    <row r="259" spans="1:16" x14ac:dyDescent="0.2">
      <c r="A259" s="846" t="s">
        <v>17100</v>
      </c>
      <c r="B259" s="845" t="s">
        <v>423</v>
      </c>
      <c r="C259" s="847" t="s">
        <v>99</v>
      </c>
      <c r="D259" s="847" t="s">
        <v>17101</v>
      </c>
      <c r="E259" s="557">
        <v>4000</v>
      </c>
      <c r="F259" s="845" t="s">
        <v>17659</v>
      </c>
      <c r="G259" s="845" t="s">
        <v>17660</v>
      </c>
      <c r="H259" s="845" t="s">
        <v>5849</v>
      </c>
      <c r="I259" s="845" t="s">
        <v>1028</v>
      </c>
      <c r="J259" s="845" t="s">
        <v>17112</v>
      </c>
      <c r="K259" s="848">
        <v>4</v>
      </c>
      <c r="L259" s="849">
        <v>12</v>
      </c>
      <c r="M259" s="557">
        <v>32000</v>
      </c>
      <c r="N259" s="848"/>
      <c r="O259" s="849"/>
      <c r="P259" s="557"/>
    </row>
    <row r="260" spans="1:16" x14ac:dyDescent="0.2">
      <c r="A260" s="846" t="s">
        <v>17100</v>
      </c>
      <c r="B260" s="845" t="s">
        <v>423</v>
      </c>
      <c r="C260" s="847" t="s">
        <v>99</v>
      </c>
      <c r="D260" s="847" t="s">
        <v>17101</v>
      </c>
      <c r="E260" s="557">
        <v>3000</v>
      </c>
      <c r="F260" s="845" t="s">
        <v>17661</v>
      </c>
      <c r="G260" s="845" t="s">
        <v>17662</v>
      </c>
      <c r="H260" s="845" t="s">
        <v>17141</v>
      </c>
      <c r="I260" s="845" t="s">
        <v>17141</v>
      </c>
      <c r="J260" s="845" t="s">
        <v>17108</v>
      </c>
      <c r="K260" s="848">
        <v>1</v>
      </c>
      <c r="L260" s="849">
        <v>4</v>
      </c>
      <c r="M260" s="557">
        <v>9000</v>
      </c>
      <c r="N260" s="848"/>
      <c r="O260" s="849"/>
      <c r="P260" s="557"/>
    </row>
    <row r="261" spans="1:16" x14ac:dyDescent="0.2">
      <c r="A261" s="846" t="s">
        <v>17100</v>
      </c>
      <c r="B261" s="845" t="s">
        <v>423</v>
      </c>
      <c r="C261" s="847" t="s">
        <v>99</v>
      </c>
      <c r="D261" s="847" t="s">
        <v>17101</v>
      </c>
      <c r="E261" s="557">
        <v>4500</v>
      </c>
      <c r="F261" s="845" t="s">
        <v>17663</v>
      </c>
      <c r="G261" s="850" t="s">
        <v>17664</v>
      </c>
      <c r="H261" s="845" t="s">
        <v>17167</v>
      </c>
      <c r="I261" s="845" t="s">
        <v>1028</v>
      </c>
      <c r="J261" s="845" t="s">
        <v>17112</v>
      </c>
      <c r="K261" s="848">
        <v>1</v>
      </c>
      <c r="L261" s="849">
        <v>1</v>
      </c>
      <c r="M261" s="557">
        <f>E261*L261</f>
        <v>4500</v>
      </c>
      <c r="N261" s="851"/>
      <c r="O261" s="851"/>
      <c r="P261" s="557"/>
    </row>
    <row r="262" spans="1:16" x14ac:dyDescent="0.2">
      <c r="A262" s="846" t="s">
        <v>17100</v>
      </c>
      <c r="B262" s="845" t="s">
        <v>423</v>
      </c>
      <c r="C262" s="847" t="s">
        <v>99</v>
      </c>
      <c r="D262" s="847" t="s">
        <v>17101</v>
      </c>
      <c r="E262" s="557">
        <v>4000</v>
      </c>
      <c r="F262" s="845" t="s">
        <v>17665</v>
      </c>
      <c r="G262" s="845" t="s">
        <v>17666</v>
      </c>
      <c r="H262" s="845" t="s">
        <v>1060</v>
      </c>
      <c r="I262" s="845" t="s">
        <v>1028</v>
      </c>
      <c r="J262" s="845" t="s">
        <v>17112</v>
      </c>
      <c r="K262" s="848">
        <v>4</v>
      </c>
      <c r="L262" s="849">
        <v>12</v>
      </c>
      <c r="M262" s="557">
        <v>32000</v>
      </c>
      <c r="N262" s="848"/>
      <c r="O262" s="849"/>
      <c r="P262" s="557"/>
    </row>
    <row r="263" spans="1:16" x14ac:dyDescent="0.2">
      <c r="A263" s="846" t="s">
        <v>17100</v>
      </c>
      <c r="B263" s="845" t="s">
        <v>423</v>
      </c>
      <c r="C263" s="847" t="s">
        <v>99</v>
      </c>
      <c r="D263" s="847" t="s">
        <v>17101</v>
      </c>
      <c r="E263" s="557">
        <v>6000</v>
      </c>
      <c r="F263" s="845" t="s">
        <v>17667</v>
      </c>
      <c r="G263" s="845" t="s">
        <v>17668</v>
      </c>
      <c r="H263" s="845" t="s">
        <v>17121</v>
      </c>
      <c r="I263" s="845" t="s">
        <v>1028</v>
      </c>
      <c r="J263" s="845" t="s">
        <v>17112</v>
      </c>
      <c r="K263" s="848">
        <v>3</v>
      </c>
      <c r="L263" s="849">
        <v>12</v>
      </c>
      <c r="M263" s="557">
        <v>48000</v>
      </c>
      <c r="N263" s="848"/>
      <c r="O263" s="849"/>
      <c r="P263" s="557"/>
    </row>
    <row r="264" spans="1:16" x14ac:dyDescent="0.2">
      <c r="A264" s="846" t="s">
        <v>17100</v>
      </c>
      <c r="B264" s="845" t="s">
        <v>423</v>
      </c>
      <c r="C264" s="847" t="s">
        <v>99</v>
      </c>
      <c r="D264" s="847" t="s">
        <v>17101</v>
      </c>
      <c r="E264" s="557">
        <v>4000</v>
      </c>
      <c r="F264" s="845" t="s">
        <v>17669</v>
      </c>
      <c r="G264" s="845" t="s">
        <v>17670</v>
      </c>
      <c r="H264" s="845" t="s">
        <v>17111</v>
      </c>
      <c r="I264" s="845" t="s">
        <v>1028</v>
      </c>
      <c r="J264" s="845" t="s">
        <v>17112</v>
      </c>
      <c r="K264" s="848">
        <v>4</v>
      </c>
      <c r="L264" s="849">
        <v>12</v>
      </c>
      <c r="M264" s="557">
        <v>32000</v>
      </c>
      <c r="N264" s="848"/>
      <c r="O264" s="849"/>
      <c r="P264" s="557"/>
    </row>
    <row r="265" spans="1:16" x14ac:dyDescent="0.2">
      <c r="A265" s="846" t="s">
        <v>17100</v>
      </c>
      <c r="B265" s="845" t="s">
        <v>423</v>
      </c>
      <c r="C265" s="847" t="s">
        <v>99</v>
      </c>
      <c r="D265" s="847" t="s">
        <v>17101</v>
      </c>
      <c r="E265" s="557">
        <v>2500</v>
      </c>
      <c r="F265" s="845" t="s">
        <v>17671</v>
      </c>
      <c r="G265" s="850" t="s">
        <v>17672</v>
      </c>
      <c r="H265" s="845" t="s">
        <v>6254</v>
      </c>
      <c r="I265" s="845" t="s">
        <v>17141</v>
      </c>
      <c r="J265" s="845" t="s">
        <v>17108</v>
      </c>
      <c r="K265" s="848">
        <v>1</v>
      </c>
      <c r="L265" s="849">
        <v>1</v>
      </c>
      <c r="M265" s="557">
        <f>E265*L265</f>
        <v>2500</v>
      </c>
      <c r="N265" s="851"/>
      <c r="O265" s="851"/>
      <c r="P265" s="557"/>
    </row>
    <row r="266" spans="1:16" x14ac:dyDescent="0.2">
      <c r="A266" s="846" t="s">
        <v>17100</v>
      </c>
      <c r="B266" s="845" t="s">
        <v>423</v>
      </c>
      <c r="C266" s="847" t="s">
        <v>99</v>
      </c>
      <c r="D266" s="847" t="s">
        <v>17101</v>
      </c>
      <c r="E266" s="557">
        <v>4000</v>
      </c>
      <c r="F266" s="845" t="s">
        <v>17673</v>
      </c>
      <c r="G266" s="845" t="s">
        <v>17674</v>
      </c>
      <c r="H266" s="845" t="s">
        <v>17121</v>
      </c>
      <c r="I266" s="845" t="s">
        <v>1028</v>
      </c>
      <c r="J266" s="845" t="s">
        <v>17112</v>
      </c>
      <c r="K266" s="848">
        <v>4</v>
      </c>
      <c r="L266" s="849">
        <v>12</v>
      </c>
      <c r="M266" s="557">
        <v>32000</v>
      </c>
      <c r="N266" s="848"/>
      <c r="O266" s="849"/>
      <c r="P266" s="557"/>
    </row>
    <row r="267" spans="1:16" x14ac:dyDescent="0.2">
      <c r="A267" s="846" t="s">
        <v>17100</v>
      </c>
      <c r="B267" s="845" t="s">
        <v>423</v>
      </c>
      <c r="C267" s="847" t="s">
        <v>99</v>
      </c>
      <c r="D267" s="847" t="s">
        <v>17101</v>
      </c>
      <c r="E267" s="557">
        <v>4000</v>
      </c>
      <c r="F267" s="845" t="s">
        <v>17675</v>
      </c>
      <c r="G267" s="845" t="s">
        <v>17676</v>
      </c>
      <c r="H267" s="845" t="s">
        <v>5849</v>
      </c>
      <c r="I267" s="845" t="s">
        <v>1028</v>
      </c>
      <c r="J267" s="845" t="s">
        <v>17112</v>
      </c>
      <c r="K267" s="848">
        <v>4</v>
      </c>
      <c r="L267" s="849">
        <v>12</v>
      </c>
      <c r="M267" s="557">
        <v>32000</v>
      </c>
      <c r="N267" s="848"/>
      <c r="O267" s="849"/>
      <c r="P267" s="557"/>
    </row>
    <row r="268" spans="1:16" x14ac:dyDescent="0.2">
      <c r="A268" s="846" t="s">
        <v>17100</v>
      </c>
      <c r="B268" s="845" t="s">
        <v>423</v>
      </c>
      <c r="C268" s="847" t="s">
        <v>99</v>
      </c>
      <c r="D268" s="847" t="s">
        <v>17101</v>
      </c>
      <c r="E268" s="557">
        <v>7000</v>
      </c>
      <c r="F268" s="845" t="s">
        <v>17677</v>
      </c>
      <c r="G268" s="845" t="s">
        <v>17678</v>
      </c>
      <c r="H268" s="845" t="s">
        <v>5539</v>
      </c>
      <c r="I268" s="845" t="s">
        <v>1028</v>
      </c>
      <c r="J268" s="845" t="s">
        <v>17112</v>
      </c>
      <c r="K268" s="848">
        <v>3</v>
      </c>
      <c r="L268" s="849">
        <v>12</v>
      </c>
      <c r="M268" s="557">
        <v>56000</v>
      </c>
      <c r="N268" s="848"/>
      <c r="O268" s="849"/>
      <c r="P268" s="557"/>
    </row>
    <row r="269" spans="1:16" x14ac:dyDescent="0.2">
      <c r="A269" s="846" t="s">
        <v>17100</v>
      </c>
      <c r="B269" s="845" t="s">
        <v>423</v>
      </c>
      <c r="C269" s="847" t="s">
        <v>99</v>
      </c>
      <c r="D269" s="847" t="s">
        <v>17101</v>
      </c>
      <c r="E269" s="557">
        <v>3200</v>
      </c>
      <c r="F269" s="845" t="s">
        <v>17679</v>
      </c>
      <c r="G269" s="845" t="s">
        <v>17680</v>
      </c>
      <c r="H269" s="845" t="s">
        <v>17149</v>
      </c>
      <c r="I269" s="845" t="s">
        <v>1028</v>
      </c>
      <c r="J269" s="845" t="s">
        <v>17112</v>
      </c>
      <c r="K269" s="848">
        <v>4</v>
      </c>
      <c r="L269" s="849">
        <v>12</v>
      </c>
      <c r="M269" s="557">
        <v>25600</v>
      </c>
      <c r="N269" s="848"/>
      <c r="O269" s="849"/>
      <c r="P269" s="557"/>
    </row>
    <row r="270" spans="1:16" x14ac:dyDescent="0.2">
      <c r="A270" s="846" t="s">
        <v>17100</v>
      </c>
      <c r="B270" s="845" t="s">
        <v>423</v>
      </c>
      <c r="C270" s="847" t="s">
        <v>99</v>
      </c>
      <c r="D270" s="847" t="s">
        <v>17101</v>
      </c>
      <c r="E270" s="557">
        <v>4000</v>
      </c>
      <c r="F270" s="845" t="s">
        <v>17681</v>
      </c>
      <c r="G270" s="845" t="s">
        <v>17682</v>
      </c>
      <c r="H270" s="845" t="s">
        <v>17111</v>
      </c>
      <c r="I270" s="845" t="s">
        <v>1028</v>
      </c>
      <c r="J270" s="845" t="s">
        <v>17112</v>
      </c>
      <c r="K270" s="848">
        <v>4</v>
      </c>
      <c r="L270" s="849">
        <v>12</v>
      </c>
      <c r="M270" s="557">
        <v>32000</v>
      </c>
      <c r="N270" s="848"/>
      <c r="O270" s="849"/>
      <c r="P270" s="557"/>
    </row>
    <row r="271" spans="1:16" x14ac:dyDescent="0.2">
      <c r="A271" s="846" t="s">
        <v>17100</v>
      </c>
      <c r="B271" s="845" t="s">
        <v>423</v>
      </c>
      <c r="C271" s="847" t="s">
        <v>99</v>
      </c>
      <c r="D271" s="847" t="s">
        <v>17101</v>
      </c>
      <c r="E271" s="557">
        <v>4000</v>
      </c>
      <c r="F271" s="845" t="s">
        <v>17683</v>
      </c>
      <c r="G271" s="845" t="s">
        <v>17684</v>
      </c>
      <c r="H271" s="845" t="s">
        <v>5826</v>
      </c>
      <c r="I271" s="845" t="s">
        <v>1028</v>
      </c>
      <c r="J271" s="845" t="s">
        <v>17112</v>
      </c>
      <c r="K271" s="848">
        <v>4</v>
      </c>
      <c r="L271" s="849">
        <v>12</v>
      </c>
      <c r="M271" s="557">
        <v>32000</v>
      </c>
      <c r="N271" s="848"/>
      <c r="O271" s="849"/>
      <c r="P271" s="557"/>
    </row>
    <row r="272" spans="1:16" x14ac:dyDescent="0.2">
      <c r="A272" s="846" t="s">
        <v>17100</v>
      </c>
      <c r="B272" s="845" t="s">
        <v>423</v>
      </c>
      <c r="C272" s="847" t="s">
        <v>99</v>
      </c>
      <c r="D272" s="847" t="s">
        <v>17101</v>
      </c>
      <c r="E272" s="557">
        <v>15600</v>
      </c>
      <c r="F272" s="845" t="s">
        <v>17685</v>
      </c>
      <c r="G272" s="845" t="s">
        <v>17686</v>
      </c>
      <c r="H272" s="845" t="s">
        <v>1053</v>
      </c>
      <c r="I272" s="845" t="s">
        <v>1028</v>
      </c>
      <c r="J272" s="845" t="s">
        <v>17112</v>
      </c>
      <c r="K272" s="848">
        <v>0</v>
      </c>
      <c r="L272" s="849">
        <v>4</v>
      </c>
      <c r="M272" s="557">
        <v>52520</v>
      </c>
      <c r="N272" s="848"/>
      <c r="O272" s="849"/>
      <c r="P272" s="557"/>
    </row>
    <row r="273" spans="1:16" x14ac:dyDescent="0.2">
      <c r="A273" s="846" t="s">
        <v>17100</v>
      </c>
      <c r="B273" s="845" t="s">
        <v>423</v>
      </c>
      <c r="C273" s="847" t="s">
        <v>99</v>
      </c>
      <c r="D273" s="847" t="s">
        <v>17101</v>
      </c>
      <c r="E273" s="557">
        <v>4000</v>
      </c>
      <c r="F273" s="845" t="s">
        <v>17687</v>
      </c>
      <c r="G273" s="845" t="s">
        <v>17688</v>
      </c>
      <c r="H273" s="845" t="s">
        <v>5849</v>
      </c>
      <c r="I273" s="845" t="s">
        <v>1028</v>
      </c>
      <c r="J273" s="845" t="s">
        <v>17112</v>
      </c>
      <c r="K273" s="848">
        <v>4</v>
      </c>
      <c r="L273" s="849">
        <v>12</v>
      </c>
      <c r="M273" s="557">
        <v>32000</v>
      </c>
      <c r="N273" s="848"/>
      <c r="O273" s="849"/>
      <c r="P273" s="557"/>
    </row>
    <row r="274" spans="1:16" x14ac:dyDescent="0.2">
      <c r="A274" s="846" t="s">
        <v>17100</v>
      </c>
      <c r="B274" s="845" t="s">
        <v>423</v>
      </c>
      <c r="C274" s="847" t="s">
        <v>99</v>
      </c>
      <c r="D274" s="847" t="s">
        <v>17101</v>
      </c>
      <c r="E274" s="557">
        <v>3000</v>
      </c>
      <c r="F274" s="845" t="s">
        <v>17689</v>
      </c>
      <c r="G274" s="845" t="s">
        <v>17690</v>
      </c>
      <c r="H274" s="845" t="s">
        <v>17221</v>
      </c>
      <c r="I274" s="845" t="s">
        <v>1028</v>
      </c>
      <c r="J274" s="845" t="s">
        <v>17112</v>
      </c>
      <c r="K274" s="848">
        <v>4</v>
      </c>
      <c r="L274" s="849">
        <v>12</v>
      </c>
      <c r="M274" s="557">
        <v>24000</v>
      </c>
      <c r="N274" s="848"/>
      <c r="O274" s="849"/>
      <c r="P274" s="557"/>
    </row>
    <row r="275" spans="1:16" x14ac:dyDescent="0.2">
      <c r="A275" s="846" t="s">
        <v>17100</v>
      </c>
      <c r="B275" s="845" t="s">
        <v>423</v>
      </c>
      <c r="C275" s="847" t="s">
        <v>99</v>
      </c>
      <c r="D275" s="847" t="s">
        <v>17101</v>
      </c>
      <c r="E275" s="557">
        <v>3000</v>
      </c>
      <c r="F275" s="845" t="s">
        <v>17691</v>
      </c>
      <c r="G275" s="845" t="s">
        <v>17692</v>
      </c>
      <c r="H275" s="845" t="s">
        <v>17693</v>
      </c>
      <c r="I275" s="845" t="s">
        <v>17141</v>
      </c>
      <c r="J275" s="845" t="s">
        <v>17112</v>
      </c>
      <c r="K275" s="848">
        <v>3</v>
      </c>
      <c r="L275" s="849">
        <v>12</v>
      </c>
      <c r="M275" s="557">
        <v>24000</v>
      </c>
      <c r="N275" s="848"/>
      <c r="O275" s="849"/>
      <c r="P275" s="557"/>
    </row>
    <row r="276" spans="1:16" x14ac:dyDescent="0.2">
      <c r="A276" s="846" t="s">
        <v>17100</v>
      </c>
      <c r="B276" s="845" t="s">
        <v>423</v>
      </c>
      <c r="C276" s="847" t="s">
        <v>99</v>
      </c>
      <c r="D276" s="847" t="s">
        <v>17101</v>
      </c>
      <c r="E276" s="557">
        <v>4900</v>
      </c>
      <c r="F276" s="845" t="s">
        <v>17694</v>
      </c>
      <c r="G276" s="845" t="s">
        <v>17695</v>
      </c>
      <c r="H276" s="845" t="s">
        <v>17696</v>
      </c>
      <c r="I276" s="845" t="s">
        <v>5785</v>
      </c>
      <c r="J276" s="845" t="s">
        <v>17108</v>
      </c>
      <c r="K276" s="848">
        <v>1</v>
      </c>
      <c r="L276" s="849">
        <v>4</v>
      </c>
      <c r="M276" s="557">
        <v>15026.67</v>
      </c>
      <c r="N276" s="848"/>
      <c r="O276" s="849"/>
      <c r="P276" s="557"/>
    </row>
    <row r="277" spans="1:16" x14ac:dyDescent="0.2">
      <c r="A277" s="846" t="s">
        <v>17100</v>
      </c>
      <c r="B277" s="845" t="s">
        <v>423</v>
      </c>
      <c r="C277" s="847" t="s">
        <v>99</v>
      </c>
      <c r="D277" s="847" t="s">
        <v>17101</v>
      </c>
      <c r="E277" s="557">
        <v>6500</v>
      </c>
      <c r="F277" s="845" t="s">
        <v>17697</v>
      </c>
      <c r="G277" s="850" t="s">
        <v>17698</v>
      </c>
      <c r="H277" s="845" t="s">
        <v>6133</v>
      </c>
      <c r="I277" s="845" t="s">
        <v>1028</v>
      </c>
      <c r="J277" s="845" t="s">
        <v>17112</v>
      </c>
      <c r="K277" s="848">
        <v>1</v>
      </c>
      <c r="L277" s="849">
        <v>1</v>
      </c>
      <c r="M277" s="557">
        <f>E277*L277</f>
        <v>6500</v>
      </c>
      <c r="N277" s="851"/>
      <c r="O277" s="851"/>
      <c r="P277" s="557"/>
    </row>
    <row r="278" spans="1:16" x14ac:dyDescent="0.2">
      <c r="A278" s="846" t="s">
        <v>17100</v>
      </c>
      <c r="B278" s="845" t="s">
        <v>423</v>
      </c>
      <c r="C278" s="847" t="s">
        <v>99</v>
      </c>
      <c r="D278" s="847" t="s">
        <v>17101</v>
      </c>
      <c r="E278" s="557">
        <v>8000</v>
      </c>
      <c r="F278" s="845" t="s">
        <v>17699</v>
      </c>
      <c r="G278" s="845" t="s">
        <v>17700</v>
      </c>
      <c r="H278" s="845" t="s">
        <v>17149</v>
      </c>
      <c r="I278" s="845" t="s">
        <v>1028</v>
      </c>
      <c r="J278" s="845" t="s">
        <v>17112</v>
      </c>
      <c r="K278" s="848">
        <v>7</v>
      </c>
      <c r="L278" s="849">
        <v>12</v>
      </c>
      <c r="M278" s="557">
        <v>64000</v>
      </c>
      <c r="N278" s="848"/>
      <c r="O278" s="849"/>
      <c r="P278" s="557"/>
    </row>
    <row r="279" spans="1:16" x14ac:dyDescent="0.2">
      <c r="A279" s="846" t="s">
        <v>17100</v>
      </c>
      <c r="B279" s="845" t="s">
        <v>423</v>
      </c>
      <c r="C279" s="847" t="s">
        <v>99</v>
      </c>
      <c r="D279" s="847" t="s">
        <v>17101</v>
      </c>
      <c r="E279" s="557">
        <v>6000</v>
      </c>
      <c r="F279" s="845" t="s">
        <v>17701</v>
      </c>
      <c r="G279" s="845" t="s">
        <v>17702</v>
      </c>
      <c r="H279" s="845" t="s">
        <v>17703</v>
      </c>
      <c r="I279" s="845" t="s">
        <v>5785</v>
      </c>
      <c r="J279" s="845" t="s">
        <v>17108</v>
      </c>
      <c r="K279" s="848">
        <v>3</v>
      </c>
      <c r="L279" s="849">
        <v>12</v>
      </c>
      <c r="M279" s="557">
        <v>48000</v>
      </c>
      <c r="N279" s="848"/>
      <c r="O279" s="849"/>
      <c r="P279" s="557"/>
    </row>
    <row r="280" spans="1:16" x14ac:dyDescent="0.2">
      <c r="A280" s="846" t="s">
        <v>17100</v>
      </c>
      <c r="B280" s="845" t="s">
        <v>423</v>
      </c>
      <c r="C280" s="847" t="s">
        <v>99</v>
      </c>
      <c r="D280" s="847" t="s">
        <v>17101</v>
      </c>
      <c r="E280" s="557">
        <v>3200</v>
      </c>
      <c r="F280" s="845" t="s">
        <v>17704</v>
      </c>
      <c r="G280" s="845" t="s">
        <v>17705</v>
      </c>
      <c r="H280" s="845" t="s">
        <v>17149</v>
      </c>
      <c r="I280" s="845" t="s">
        <v>1028</v>
      </c>
      <c r="J280" s="845" t="s">
        <v>17112</v>
      </c>
      <c r="K280" s="848">
        <v>3</v>
      </c>
      <c r="L280" s="849">
        <v>12</v>
      </c>
      <c r="M280" s="557">
        <v>25600</v>
      </c>
      <c r="N280" s="848"/>
      <c r="O280" s="849"/>
      <c r="P280" s="557"/>
    </row>
    <row r="281" spans="1:16" x14ac:dyDescent="0.2">
      <c r="A281" s="846" t="s">
        <v>17100</v>
      </c>
      <c r="B281" s="845" t="s">
        <v>423</v>
      </c>
      <c r="C281" s="847" t="s">
        <v>99</v>
      </c>
      <c r="D281" s="847" t="s">
        <v>17101</v>
      </c>
      <c r="E281" s="557">
        <v>2500</v>
      </c>
      <c r="F281" s="845" t="s">
        <v>17706</v>
      </c>
      <c r="G281" s="845" t="s">
        <v>17707</v>
      </c>
      <c r="H281" s="845" t="s">
        <v>17287</v>
      </c>
      <c r="I281" s="845" t="s">
        <v>1028</v>
      </c>
      <c r="J281" s="845" t="s">
        <v>17112</v>
      </c>
      <c r="K281" s="848">
        <v>4</v>
      </c>
      <c r="L281" s="849">
        <v>12</v>
      </c>
      <c r="M281" s="557">
        <v>20000</v>
      </c>
      <c r="N281" s="848"/>
      <c r="O281" s="849"/>
      <c r="P281" s="557"/>
    </row>
    <row r="282" spans="1:16" x14ac:dyDescent="0.2">
      <c r="A282" s="846" t="s">
        <v>17100</v>
      </c>
      <c r="B282" s="845" t="s">
        <v>423</v>
      </c>
      <c r="C282" s="847" t="s">
        <v>99</v>
      </c>
      <c r="D282" s="847" t="s">
        <v>17101</v>
      </c>
      <c r="E282" s="557">
        <v>2000</v>
      </c>
      <c r="F282" s="845" t="s">
        <v>17708</v>
      </c>
      <c r="G282" s="845" t="s">
        <v>17709</v>
      </c>
      <c r="H282" s="845" t="s">
        <v>17287</v>
      </c>
      <c r="I282" s="845" t="s">
        <v>1028</v>
      </c>
      <c r="J282" s="845" t="s">
        <v>17112</v>
      </c>
      <c r="K282" s="848">
        <v>5</v>
      </c>
      <c r="L282" s="849">
        <v>12</v>
      </c>
      <c r="M282" s="557">
        <v>16000</v>
      </c>
      <c r="N282" s="848"/>
      <c r="O282" s="849"/>
      <c r="P282" s="557"/>
    </row>
    <row r="283" spans="1:16" x14ac:dyDescent="0.2">
      <c r="A283" s="846" t="s">
        <v>17100</v>
      </c>
      <c r="B283" s="845" t="s">
        <v>423</v>
      </c>
      <c r="C283" s="847" t="s">
        <v>99</v>
      </c>
      <c r="D283" s="847" t="s">
        <v>17101</v>
      </c>
      <c r="E283" s="557">
        <v>4000</v>
      </c>
      <c r="F283" s="845" t="s">
        <v>17710</v>
      </c>
      <c r="G283" s="845" t="s">
        <v>17711</v>
      </c>
      <c r="H283" s="845" t="s">
        <v>5826</v>
      </c>
      <c r="I283" s="845" t="s">
        <v>1028</v>
      </c>
      <c r="J283" s="845" t="s">
        <v>17112</v>
      </c>
      <c r="K283" s="848">
        <v>4</v>
      </c>
      <c r="L283" s="849">
        <v>12</v>
      </c>
      <c r="M283" s="557">
        <v>32000</v>
      </c>
      <c r="N283" s="848"/>
      <c r="O283" s="849"/>
      <c r="P283" s="557"/>
    </row>
    <row r="284" spans="1:16" x14ac:dyDescent="0.2">
      <c r="A284" s="846" t="s">
        <v>17100</v>
      </c>
      <c r="B284" s="845" t="s">
        <v>423</v>
      </c>
      <c r="C284" s="847" t="s">
        <v>99</v>
      </c>
      <c r="D284" s="847" t="s">
        <v>17101</v>
      </c>
      <c r="E284" s="557">
        <v>4500</v>
      </c>
      <c r="F284" s="845" t="s">
        <v>17712</v>
      </c>
      <c r="G284" s="850" t="s">
        <v>17713</v>
      </c>
      <c r="H284" s="845" t="s">
        <v>17156</v>
      </c>
      <c r="I284" s="845" t="s">
        <v>1028</v>
      </c>
      <c r="J284" s="845" t="s">
        <v>17112</v>
      </c>
      <c r="K284" s="848">
        <v>1</v>
      </c>
      <c r="L284" s="849">
        <v>1</v>
      </c>
      <c r="M284" s="557">
        <f>E284*L284</f>
        <v>4500</v>
      </c>
      <c r="N284" s="851"/>
      <c r="O284" s="851"/>
      <c r="P284" s="557"/>
    </row>
    <row r="285" spans="1:16" x14ac:dyDescent="0.2">
      <c r="A285" s="846" t="s">
        <v>17100</v>
      </c>
      <c r="B285" s="845" t="s">
        <v>423</v>
      </c>
      <c r="C285" s="847" t="s">
        <v>99</v>
      </c>
      <c r="D285" s="847" t="s">
        <v>17101</v>
      </c>
      <c r="E285" s="557">
        <v>4000</v>
      </c>
      <c r="F285" s="845" t="s">
        <v>17714</v>
      </c>
      <c r="G285" s="845" t="s">
        <v>17715</v>
      </c>
      <c r="H285" s="845" t="s">
        <v>5849</v>
      </c>
      <c r="I285" s="845" t="s">
        <v>1028</v>
      </c>
      <c r="J285" s="845" t="s">
        <v>17112</v>
      </c>
      <c r="K285" s="848">
        <v>5</v>
      </c>
      <c r="L285" s="849">
        <v>12</v>
      </c>
      <c r="M285" s="557">
        <v>32000</v>
      </c>
      <c r="N285" s="848"/>
      <c r="O285" s="849"/>
      <c r="P285" s="557"/>
    </row>
    <row r="286" spans="1:16" x14ac:dyDescent="0.2">
      <c r="A286" s="846" t="s">
        <v>17100</v>
      </c>
      <c r="B286" s="845" t="s">
        <v>423</v>
      </c>
      <c r="C286" s="847" t="s">
        <v>99</v>
      </c>
      <c r="D286" s="847" t="s">
        <v>17101</v>
      </c>
      <c r="E286" s="557">
        <v>3000</v>
      </c>
      <c r="F286" s="845" t="s">
        <v>17716</v>
      </c>
      <c r="G286" s="850" t="s">
        <v>17717</v>
      </c>
      <c r="H286" s="845" t="s">
        <v>17572</v>
      </c>
      <c r="I286" s="845" t="s">
        <v>1028</v>
      </c>
      <c r="J286" s="845" t="s">
        <v>17112</v>
      </c>
      <c r="K286" s="848">
        <v>1</v>
      </c>
      <c r="L286" s="849">
        <v>1</v>
      </c>
      <c r="M286" s="557">
        <f>E286*L286</f>
        <v>3000</v>
      </c>
      <c r="N286" s="851"/>
      <c r="O286" s="851"/>
      <c r="P286" s="557"/>
    </row>
    <row r="287" spans="1:16" x14ac:dyDescent="0.2">
      <c r="A287" s="846" t="s">
        <v>17100</v>
      </c>
      <c r="B287" s="845" t="s">
        <v>423</v>
      </c>
      <c r="C287" s="847" t="s">
        <v>99</v>
      </c>
      <c r="D287" s="847" t="s">
        <v>17101</v>
      </c>
      <c r="E287" s="557">
        <v>8000</v>
      </c>
      <c r="F287" s="845" t="s">
        <v>17718</v>
      </c>
      <c r="G287" s="845" t="s">
        <v>17719</v>
      </c>
      <c r="H287" s="845" t="s">
        <v>17149</v>
      </c>
      <c r="I287" s="845" t="s">
        <v>1028</v>
      </c>
      <c r="J287" s="845" t="s">
        <v>17112</v>
      </c>
      <c r="K287" s="848">
        <v>4</v>
      </c>
      <c r="L287" s="849">
        <v>12</v>
      </c>
      <c r="M287" s="557">
        <v>64000</v>
      </c>
      <c r="N287" s="848"/>
      <c r="O287" s="849"/>
      <c r="P287" s="557"/>
    </row>
    <row r="288" spans="1:16" x14ac:dyDescent="0.2">
      <c r="A288" s="846" t="s">
        <v>17100</v>
      </c>
      <c r="B288" s="845" t="s">
        <v>423</v>
      </c>
      <c r="C288" s="847" t="s">
        <v>99</v>
      </c>
      <c r="D288" s="847" t="s">
        <v>17101</v>
      </c>
      <c r="E288" s="557">
        <v>5000</v>
      </c>
      <c r="F288" s="845" t="s">
        <v>17720</v>
      </c>
      <c r="G288" s="845" t="s">
        <v>17721</v>
      </c>
      <c r="H288" s="845" t="s">
        <v>17149</v>
      </c>
      <c r="I288" s="845" t="s">
        <v>1028</v>
      </c>
      <c r="J288" s="845" t="s">
        <v>17112</v>
      </c>
      <c r="K288" s="848">
        <v>3</v>
      </c>
      <c r="L288" s="849">
        <v>12</v>
      </c>
      <c r="M288" s="557">
        <v>40000</v>
      </c>
      <c r="N288" s="848"/>
      <c r="O288" s="849"/>
      <c r="P288" s="557"/>
    </row>
    <row r="289" spans="1:16" x14ac:dyDescent="0.2">
      <c r="A289" s="846" t="s">
        <v>17100</v>
      </c>
      <c r="B289" s="845" t="s">
        <v>423</v>
      </c>
      <c r="C289" s="847" t="s">
        <v>99</v>
      </c>
      <c r="D289" s="847" t="s">
        <v>17101</v>
      </c>
      <c r="E289" s="557">
        <v>7000</v>
      </c>
      <c r="F289" s="845" t="s">
        <v>17722</v>
      </c>
      <c r="G289" s="845" t="s">
        <v>17723</v>
      </c>
      <c r="H289" s="845" t="s">
        <v>17149</v>
      </c>
      <c r="I289" s="845" t="s">
        <v>1028</v>
      </c>
      <c r="J289" s="845" t="s">
        <v>17112</v>
      </c>
      <c r="K289" s="848">
        <v>3</v>
      </c>
      <c r="L289" s="849">
        <v>12</v>
      </c>
      <c r="M289" s="557">
        <v>56000</v>
      </c>
      <c r="N289" s="848"/>
      <c r="O289" s="849"/>
      <c r="P289" s="557"/>
    </row>
    <row r="290" spans="1:16" x14ac:dyDescent="0.2">
      <c r="A290" s="846" t="s">
        <v>17100</v>
      </c>
      <c r="B290" s="845" t="s">
        <v>423</v>
      </c>
      <c r="C290" s="847" t="s">
        <v>99</v>
      </c>
      <c r="D290" s="847" t="s">
        <v>17101</v>
      </c>
      <c r="E290" s="557">
        <v>12000</v>
      </c>
      <c r="F290" s="845" t="s">
        <v>17724</v>
      </c>
      <c r="G290" s="850" t="s">
        <v>17725</v>
      </c>
      <c r="H290" s="845" t="s">
        <v>17726</v>
      </c>
      <c r="I290" s="845" t="s">
        <v>1028</v>
      </c>
      <c r="J290" s="845" t="s">
        <v>17112</v>
      </c>
      <c r="K290" s="848">
        <v>1</v>
      </c>
      <c r="L290" s="849">
        <v>1</v>
      </c>
      <c r="M290" s="557">
        <f>E290*L290</f>
        <v>12000</v>
      </c>
      <c r="N290" s="851"/>
      <c r="O290" s="851"/>
      <c r="P290" s="557"/>
    </row>
    <row r="291" spans="1:16" x14ac:dyDescent="0.2">
      <c r="A291" s="846" t="s">
        <v>17100</v>
      </c>
      <c r="B291" s="845" t="s">
        <v>423</v>
      </c>
      <c r="C291" s="847" t="s">
        <v>99</v>
      </c>
      <c r="D291" s="847" t="s">
        <v>17101</v>
      </c>
      <c r="E291" s="557">
        <v>2500</v>
      </c>
      <c r="F291" s="845" t="s">
        <v>17727</v>
      </c>
      <c r="G291" s="845" t="s">
        <v>17728</v>
      </c>
      <c r="H291" s="845" t="s">
        <v>17287</v>
      </c>
      <c r="I291" s="845" t="s">
        <v>1028</v>
      </c>
      <c r="J291" s="845" t="s">
        <v>17112</v>
      </c>
      <c r="K291" s="848">
        <v>4</v>
      </c>
      <c r="L291" s="849">
        <v>12</v>
      </c>
      <c r="M291" s="557">
        <v>20000</v>
      </c>
      <c r="N291" s="848"/>
      <c r="O291" s="849"/>
      <c r="P291" s="557"/>
    </row>
    <row r="292" spans="1:16" x14ac:dyDescent="0.2">
      <c r="A292" s="846" t="s">
        <v>17100</v>
      </c>
      <c r="B292" s="845" t="s">
        <v>423</v>
      </c>
      <c r="C292" s="847" t="s">
        <v>99</v>
      </c>
      <c r="D292" s="847" t="s">
        <v>17101</v>
      </c>
      <c r="E292" s="557">
        <v>4500</v>
      </c>
      <c r="F292" s="845" t="s">
        <v>17729</v>
      </c>
      <c r="G292" s="845" t="s">
        <v>17730</v>
      </c>
      <c r="H292" s="845" t="s">
        <v>5875</v>
      </c>
      <c r="I292" s="845" t="s">
        <v>1028</v>
      </c>
      <c r="J292" s="845" t="s">
        <v>17112</v>
      </c>
      <c r="K292" s="848">
        <v>5</v>
      </c>
      <c r="L292" s="849">
        <v>12</v>
      </c>
      <c r="M292" s="557">
        <v>36000</v>
      </c>
      <c r="N292" s="848"/>
      <c r="O292" s="849"/>
      <c r="P292" s="557"/>
    </row>
    <row r="293" spans="1:16" x14ac:dyDescent="0.2">
      <c r="A293" s="846" t="s">
        <v>17100</v>
      </c>
      <c r="B293" s="845" t="s">
        <v>423</v>
      </c>
      <c r="C293" s="847" t="s">
        <v>99</v>
      </c>
      <c r="D293" s="847" t="s">
        <v>17101</v>
      </c>
      <c r="E293" s="557">
        <v>3000</v>
      </c>
      <c r="F293" s="845" t="s">
        <v>17731</v>
      </c>
      <c r="G293" s="845" t="s">
        <v>17732</v>
      </c>
      <c r="H293" s="845" t="s">
        <v>17221</v>
      </c>
      <c r="I293" s="845" t="s">
        <v>1028</v>
      </c>
      <c r="J293" s="845" t="s">
        <v>17112</v>
      </c>
      <c r="K293" s="848">
        <v>4</v>
      </c>
      <c r="L293" s="849">
        <v>12</v>
      </c>
      <c r="M293" s="557">
        <v>24000</v>
      </c>
      <c r="N293" s="848"/>
      <c r="O293" s="849"/>
      <c r="P293" s="557"/>
    </row>
    <row r="294" spans="1:16" x14ac:dyDescent="0.2">
      <c r="A294" s="846" t="s">
        <v>17100</v>
      </c>
      <c r="B294" s="845" t="s">
        <v>423</v>
      </c>
      <c r="C294" s="847" t="s">
        <v>99</v>
      </c>
      <c r="D294" s="847" t="s">
        <v>17101</v>
      </c>
      <c r="E294" s="557">
        <v>4000</v>
      </c>
      <c r="F294" s="845" t="s">
        <v>17733</v>
      </c>
      <c r="G294" s="850" t="s">
        <v>17734</v>
      </c>
      <c r="H294" s="845" t="s">
        <v>17195</v>
      </c>
      <c r="I294" s="845" t="s">
        <v>1028</v>
      </c>
      <c r="J294" s="845" t="s">
        <v>17112</v>
      </c>
      <c r="K294" s="848">
        <v>1</v>
      </c>
      <c r="L294" s="849">
        <v>1</v>
      </c>
      <c r="M294" s="557">
        <f>E294*L294</f>
        <v>4000</v>
      </c>
      <c r="N294" s="851"/>
      <c r="O294" s="851"/>
      <c r="P294" s="557"/>
    </row>
    <row r="295" spans="1:16" x14ac:dyDescent="0.2">
      <c r="A295" s="846" t="s">
        <v>17100</v>
      </c>
      <c r="B295" s="845" t="s">
        <v>423</v>
      </c>
      <c r="C295" s="847" t="s">
        <v>99</v>
      </c>
      <c r="D295" s="847" t="s">
        <v>17101</v>
      </c>
      <c r="E295" s="557">
        <v>3000</v>
      </c>
      <c r="F295" s="845" t="s">
        <v>2417</v>
      </c>
      <c r="G295" s="850" t="s">
        <v>2418</v>
      </c>
      <c r="H295" s="845" t="s">
        <v>17242</v>
      </c>
      <c r="I295" s="845" t="s">
        <v>1028</v>
      </c>
      <c r="J295" s="845" t="s">
        <v>17112</v>
      </c>
      <c r="K295" s="848">
        <v>1</v>
      </c>
      <c r="L295" s="849">
        <v>1</v>
      </c>
      <c r="M295" s="557">
        <f>E295*L295</f>
        <v>3000</v>
      </c>
      <c r="N295" s="851"/>
      <c r="O295" s="851"/>
      <c r="P295" s="557"/>
    </row>
    <row r="296" spans="1:16" x14ac:dyDescent="0.2">
      <c r="A296" s="846" t="s">
        <v>17100</v>
      </c>
      <c r="B296" s="845" t="s">
        <v>423</v>
      </c>
      <c r="C296" s="847" t="s">
        <v>99</v>
      </c>
      <c r="D296" s="847" t="s">
        <v>17101</v>
      </c>
      <c r="E296" s="557">
        <v>4500</v>
      </c>
      <c r="F296" s="845" t="s">
        <v>17735</v>
      </c>
      <c r="G296" s="845" t="s">
        <v>17736</v>
      </c>
      <c r="H296" s="845" t="s">
        <v>17121</v>
      </c>
      <c r="I296" s="845" t="s">
        <v>1028</v>
      </c>
      <c r="J296" s="845" t="s">
        <v>17112</v>
      </c>
      <c r="K296" s="848">
        <v>4</v>
      </c>
      <c r="L296" s="849">
        <v>12</v>
      </c>
      <c r="M296" s="557">
        <v>36000</v>
      </c>
      <c r="N296" s="848"/>
      <c r="O296" s="849"/>
      <c r="P296" s="557"/>
    </row>
    <row r="297" spans="1:16" x14ac:dyDescent="0.2">
      <c r="A297" s="846" t="s">
        <v>17100</v>
      </c>
      <c r="B297" s="845" t="s">
        <v>423</v>
      </c>
      <c r="C297" s="847" t="s">
        <v>99</v>
      </c>
      <c r="D297" s="847" t="s">
        <v>17101</v>
      </c>
      <c r="E297" s="557">
        <v>4500</v>
      </c>
      <c r="F297" s="845" t="s">
        <v>17737</v>
      </c>
      <c r="G297" s="845" t="s">
        <v>17738</v>
      </c>
      <c r="H297" s="845" t="s">
        <v>1060</v>
      </c>
      <c r="I297" s="845" t="s">
        <v>1028</v>
      </c>
      <c r="J297" s="845" t="s">
        <v>17112</v>
      </c>
      <c r="K297" s="848">
        <v>4</v>
      </c>
      <c r="L297" s="849">
        <v>12</v>
      </c>
      <c r="M297" s="557">
        <v>36000</v>
      </c>
      <c r="N297" s="848"/>
      <c r="O297" s="849"/>
      <c r="P297" s="557"/>
    </row>
    <row r="298" spans="1:16" x14ac:dyDescent="0.2">
      <c r="A298" s="846" t="s">
        <v>17100</v>
      </c>
      <c r="B298" s="845" t="s">
        <v>423</v>
      </c>
      <c r="C298" s="847" t="s">
        <v>99</v>
      </c>
      <c r="D298" s="847" t="s">
        <v>17101</v>
      </c>
      <c r="E298" s="557">
        <v>4000</v>
      </c>
      <c r="F298" s="845" t="s">
        <v>17739</v>
      </c>
      <c r="G298" s="845" t="s">
        <v>17740</v>
      </c>
      <c r="H298" s="845" t="s">
        <v>17121</v>
      </c>
      <c r="I298" s="845" t="s">
        <v>1028</v>
      </c>
      <c r="J298" s="845" t="s">
        <v>17112</v>
      </c>
      <c r="K298" s="848">
        <v>4</v>
      </c>
      <c r="L298" s="849">
        <v>12</v>
      </c>
      <c r="M298" s="557">
        <v>32000</v>
      </c>
      <c r="N298" s="848"/>
      <c r="O298" s="849"/>
      <c r="P298" s="557"/>
    </row>
    <row r="299" spans="1:16" x14ac:dyDescent="0.2">
      <c r="A299" s="846" t="s">
        <v>17100</v>
      </c>
      <c r="B299" s="845" t="s">
        <v>423</v>
      </c>
      <c r="C299" s="847" t="s">
        <v>99</v>
      </c>
      <c r="D299" s="847" t="s">
        <v>17101</v>
      </c>
      <c r="E299" s="557">
        <v>2700</v>
      </c>
      <c r="F299" s="845" t="s">
        <v>17741</v>
      </c>
      <c r="G299" s="845" t="s">
        <v>17742</v>
      </c>
      <c r="H299" s="845" t="s">
        <v>17743</v>
      </c>
      <c r="I299" s="845" t="s">
        <v>1028</v>
      </c>
      <c r="J299" s="845" t="s">
        <v>17112</v>
      </c>
      <c r="K299" s="848">
        <v>3</v>
      </c>
      <c r="L299" s="849">
        <v>12</v>
      </c>
      <c r="M299" s="557">
        <v>21600</v>
      </c>
      <c r="N299" s="848"/>
      <c r="O299" s="849"/>
      <c r="P299" s="557"/>
    </row>
    <row r="300" spans="1:16" x14ac:dyDescent="0.2">
      <c r="A300" s="846" t="s">
        <v>17100</v>
      </c>
      <c r="B300" s="845" t="s">
        <v>423</v>
      </c>
      <c r="C300" s="847" t="s">
        <v>99</v>
      </c>
      <c r="D300" s="847" t="s">
        <v>17101</v>
      </c>
      <c r="E300" s="557">
        <v>15600</v>
      </c>
      <c r="F300" s="845" t="s">
        <v>17744</v>
      </c>
      <c r="G300" s="845" t="s">
        <v>17745</v>
      </c>
      <c r="H300" s="845" t="s">
        <v>5794</v>
      </c>
      <c r="I300" s="845" t="s">
        <v>1028</v>
      </c>
      <c r="J300" s="845" t="s">
        <v>17112</v>
      </c>
      <c r="K300" s="848">
        <v>1</v>
      </c>
      <c r="L300" s="849">
        <v>5</v>
      </c>
      <c r="M300" s="557">
        <v>61880</v>
      </c>
      <c r="N300" s="848"/>
      <c r="O300" s="849"/>
      <c r="P300" s="557"/>
    </row>
    <row r="301" spans="1:16" x14ac:dyDescent="0.2">
      <c r="A301" s="846" t="s">
        <v>17100</v>
      </c>
      <c r="B301" s="845" t="s">
        <v>423</v>
      </c>
      <c r="C301" s="847" t="s">
        <v>99</v>
      </c>
      <c r="D301" s="847" t="s">
        <v>17101</v>
      </c>
      <c r="E301" s="557">
        <v>13000</v>
      </c>
      <c r="F301" s="845" t="s">
        <v>17746</v>
      </c>
      <c r="G301" s="845" t="s">
        <v>17747</v>
      </c>
      <c r="H301" s="845" t="s">
        <v>17748</v>
      </c>
      <c r="I301" s="845" t="s">
        <v>1028</v>
      </c>
      <c r="J301" s="845" t="s">
        <v>17112</v>
      </c>
      <c r="K301" s="848">
        <v>0</v>
      </c>
      <c r="L301" s="849">
        <v>12</v>
      </c>
      <c r="M301" s="557">
        <v>104000</v>
      </c>
      <c r="N301" s="848"/>
      <c r="O301" s="849"/>
      <c r="P301" s="557"/>
    </row>
    <row r="302" spans="1:16" x14ac:dyDescent="0.2">
      <c r="A302" s="846" t="s">
        <v>17100</v>
      </c>
      <c r="B302" s="845" t="s">
        <v>423</v>
      </c>
      <c r="C302" s="847" t="s">
        <v>99</v>
      </c>
      <c r="D302" s="847" t="s">
        <v>17101</v>
      </c>
      <c r="E302" s="557">
        <v>4500</v>
      </c>
      <c r="F302" s="845" t="s">
        <v>5579</v>
      </c>
      <c r="G302" s="845" t="s">
        <v>17749</v>
      </c>
      <c r="H302" s="845" t="s">
        <v>17121</v>
      </c>
      <c r="I302" s="845" t="s">
        <v>1028</v>
      </c>
      <c r="J302" s="845" t="s">
        <v>17112</v>
      </c>
      <c r="K302" s="848">
        <v>4</v>
      </c>
      <c r="L302" s="849">
        <v>12</v>
      </c>
      <c r="M302" s="557">
        <v>36000</v>
      </c>
      <c r="N302" s="848"/>
      <c r="O302" s="849"/>
      <c r="P302" s="557"/>
    </row>
    <row r="303" spans="1:16" x14ac:dyDescent="0.2">
      <c r="A303" s="846" t="s">
        <v>17100</v>
      </c>
      <c r="B303" s="845" t="s">
        <v>423</v>
      </c>
      <c r="C303" s="847" t="s">
        <v>99</v>
      </c>
      <c r="D303" s="847" t="s">
        <v>17101</v>
      </c>
      <c r="E303" s="557">
        <v>4000</v>
      </c>
      <c r="F303" s="845" t="s">
        <v>17750</v>
      </c>
      <c r="G303" s="850" t="s">
        <v>17751</v>
      </c>
      <c r="H303" s="845" t="s">
        <v>17752</v>
      </c>
      <c r="I303" s="845" t="s">
        <v>1028</v>
      </c>
      <c r="J303" s="845" t="s">
        <v>17112</v>
      </c>
      <c r="K303" s="848">
        <v>1</v>
      </c>
      <c r="L303" s="849">
        <v>1</v>
      </c>
      <c r="M303" s="557">
        <f>E303*L303</f>
        <v>4000</v>
      </c>
      <c r="N303" s="851"/>
      <c r="O303" s="851"/>
      <c r="P303" s="557"/>
    </row>
    <row r="304" spans="1:16" x14ac:dyDescent="0.2">
      <c r="A304" s="846" t="s">
        <v>17100</v>
      </c>
      <c r="B304" s="845" t="s">
        <v>423</v>
      </c>
      <c r="C304" s="847" t="s">
        <v>99</v>
      </c>
      <c r="D304" s="847" t="s">
        <v>17101</v>
      </c>
      <c r="E304" s="557">
        <v>2500</v>
      </c>
      <c r="F304" s="845" t="s">
        <v>17753</v>
      </c>
      <c r="G304" s="845" t="s">
        <v>17754</v>
      </c>
      <c r="H304" s="845" t="s">
        <v>17755</v>
      </c>
      <c r="I304" s="845" t="s">
        <v>1028</v>
      </c>
      <c r="J304" s="845" t="s">
        <v>17112</v>
      </c>
      <c r="K304" s="848">
        <v>3</v>
      </c>
      <c r="L304" s="849">
        <v>12</v>
      </c>
      <c r="M304" s="557">
        <v>20000</v>
      </c>
      <c r="N304" s="848"/>
      <c r="O304" s="849"/>
      <c r="P304" s="557"/>
    </row>
    <row r="305" spans="1:16" x14ac:dyDescent="0.2">
      <c r="A305" s="846" t="s">
        <v>17100</v>
      </c>
      <c r="B305" s="845" t="s">
        <v>423</v>
      </c>
      <c r="C305" s="847" t="s">
        <v>99</v>
      </c>
      <c r="D305" s="847" t="s">
        <v>17101</v>
      </c>
      <c r="E305" s="557">
        <v>15600</v>
      </c>
      <c r="F305" s="845" t="s">
        <v>17756</v>
      </c>
      <c r="G305" s="850" t="s">
        <v>17757</v>
      </c>
      <c r="H305" s="845" t="s">
        <v>16194</v>
      </c>
      <c r="I305" s="845" t="s">
        <v>1028</v>
      </c>
      <c r="J305" s="845" t="s">
        <v>17112</v>
      </c>
      <c r="K305" s="848">
        <v>0</v>
      </c>
      <c r="L305" s="849">
        <v>3</v>
      </c>
      <c r="M305" s="557">
        <f>E305*L305</f>
        <v>46800</v>
      </c>
      <c r="N305" s="851"/>
      <c r="O305" s="851"/>
      <c r="P305" s="557"/>
    </row>
    <row r="306" spans="1:16" x14ac:dyDescent="0.2">
      <c r="A306" s="846" t="s">
        <v>17100</v>
      </c>
      <c r="B306" s="845" t="s">
        <v>423</v>
      </c>
      <c r="C306" s="847" t="s">
        <v>99</v>
      </c>
      <c r="D306" s="847" t="s">
        <v>17101</v>
      </c>
      <c r="E306" s="557">
        <v>5000</v>
      </c>
      <c r="F306" s="845" t="s">
        <v>17758</v>
      </c>
      <c r="G306" s="845" t="s">
        <v>17759</v>
      </c>
      <c r="H306" s="845" t="s">
        <v>17760</v>
      </c>
      <c r="I306" s="845" t="s">
        <v>1028</v>
      </c>
      <c r="J306" s="845" t="s">
        <v>17112</v>
      </c>
      <c r="K306" s="848">
        <v>3</v>
      </c>
      <c r="L306" s="849">
        <v>12</v>
      </c>
      <c r="M306" s="557">
        <v>40000</v>
      </c>
      <c r="N306" s="848"/>
      <c r="O306" s="849"/>
      <c r="P306" s="557"/>
    </row>
    <row r="307" spans="1:16" x14ac:dyDescent="0.2">
      <c r="A307" s="846" t="s">
        <v>17100</v>
      </c>
      <c r="B307" s="845" t="s">
        <v>423</v>
      </c>
      <c r="C307" s="847" t="s">
        <v>99</v>
      </c>
      <c r="D307" s="847" t="s">
        <v>17101</v>
      </c>
      <c r="E307" s="557">
        <v>5000</v>
      </c>
      <c r="F307" s="845" t="s">
        <v>17761</v>
      </c>
      <c r="G307" s="845" t="s">
        <v>17762</v>
      </c>
      <c r="H307" s="845" t="s">
        <v>17763</v>
      </c>
      <c r="I307" s="845" t="s">
        <v>1028</v>
      </c>
      <c r="J307" s="845" t="s">
        <v>17112</v>
      </c>
      <c r="K307" s="848">
        <v>3</v>
      </c>
      <c r="L307" s="849">
        <v>12</v>
      </c>
      <c r="M307" s="557">
        <v>40000</v>
      </c>
      <c r="N307" s="848"/>
      <c r="O307" s="849"/>
      <c r="P307" s="557"/>
    </row>
    <row r="308" spans="1:16" x14ac:dyDescent="0.2">
      <c r="A308" s="846" t="s">
        <v>17100</v>
      </c>
      <c r="B308" s="845" t="s">
        <v>423</v>
      </c>
      <c r="C308" s="847" t="s">
        <v>99</v>
      </c>
      <c r="D308" s="847" t="s">
        <v>17101</v>
      </c>
      <c r="E308" s="557">
        <v>5000</v>
      </c>
      <c r="F308" s="845" t="s">
        <v>17764</v>
      </c>
      <c r="G308" s="845" t="s">
        <v>17765</v>
      </c>
      <c r="H308" s="845" t="s">
        <v>17111</v>
      </c>
      <c r="I308" s="845" t="s">
        <v>1028</v>
      </c>
      <c r="J308" s="845" t="s">
        <v>17112</v>
      </c>
      <c r="K308" s="848">
        <v>3</v>
      </c>
      <c r="L308" s="849">
        <v>12</v>
      </c>
      <c r="M308" s="557">
        <v>40000</v>
      </c>
      <c r="N308" s="848"/>
      <c r="O308" s="849"/>
      <c r="P308" s="557"/>
    </row>
    <row r="309" spans="1:16" x14ac:dyDescent="0.2">
      <c r="A309" s="846" t="s">
        <v>17100</v>
      </c>
      <c r="B309" s="845" t="s">
        <v>423</v>
      </c>
      <c r="C309" s="847" t="s">
        <v>99</v>
      </c>
      <c r="D309" s="847" t="s">
        <v>17101</v>
      </c>
      <c r="E309" s="557">
        <v>1800</v>
      </c>
      <c r="F309" s="845" t="s">
        <v>17766</v>
      </c>
      <c r="G309" s="845" t="s">
        <v>17767</v>
      </c>
      <c r="H309" s="845" t="s">
        <v>17768</v>
      </c>
      <c r="I309" s="845" t="s">
        <v>1028</v>
      </c>
      <c r="J309" s="845" t="s">
        <v>5814</v>
      </c>
      <c r="K309" s="848">
        <v>4</v>
      </c>
      <c r="L309" s="849">
        <v>12</v>
      </c>
      <c r="M309" s="557">
        <v>14400</v>
      </c>
      <c r="N309" s="848"/>
      <c r="O309" s="849"/>
      <c r="P309" s="557"/>
    </row>
    <row r="310" spans="1:16" x14ac:dyDescent="0.2">
      <c r="A310" s="846" t="s">
        <v>17100</v>
      </c>
      <c r="B310" s="845" t="s">
        <v>423</v>
      </c>
      <c r="C310" s="847" t="s">
        <v>99</v>
      </c>
      <c r="D310" s="847" t="s">
        <v>17101</v>
      </c>
      <c r="E310" s="557">
        <v>7000</v>
      </c>
      <c r="F310" s="845" t="s">
        <v>17769</v>
      </c>
      <c r="G310" s="850" t="s">
        <v>17770</v>
      </c>
      <c r="H310" s="845" t="s">
        <v>6093</v>
      </c>
      <c r="I310" s="845" t="s">
        <v>1028</v>
      </c>
      <c r="J310" s="845" t="s">
        <v>17112</v>
      </c>
      <c r="K310" s="848">
        <v>1</v>
      </c>
      <c r="L310" s="849">
        <v>2</v>
      </c>
      <c r="M310" s="557">
        <f>E310*L310</f>
        <v>14000</v>
      </c>
      <c r="N310" s="851"/>
      <c r="O310" s="851"/>
      <c r="P310" s="557"/>
    </row>
    <row r="311" spans="1:16" x14ac:dyDescent="0.2">
      <c r="A311" s="846" t="s">
        <v>17100</v>
      </c>
      <c r="B311" s="845" t="s">
        <v>423</v>
      </c>
      <c r="C311" s="847" t="s">
        <v>99</v>
      </c>
      <c r="D311" s="847" t="s">
        <v>17101</v>
      </c>
      <c r="E311" s="557">
        <v>4500</v>
      </c>
      <c r="F311" s="845" t="s">
        <v>17771</v>
      </c>
      <c r="G311" s="845" t="s">
        <v>17772</v>
      </c>
      <c r="H311" s="845" t="s">
        <v>17111</v>
      </c>
      <c r="I311" s="845" t="s">
        <v>1028</v>
      </c>
      <c r="J311" s="845" t="s">
        <v>17112</v>
      </c>
      <c r="K311" s="848">
        <v>4</v>
      </c>
      <c r="L311" s="849">
        <v>12</v>
      </c>
      <c r="M311" s="557">
        <v>36000</v>
      </c>
      <c r="N311" s="848"/>
      <c r="O311" s="849"/>
      <c r="P311" s="557"/>
    </row>
    <row r="312" spans="1:16" x14ac:dyDescent="0.2">
      <c r="A312" s="846" t="s">
        <v>17100</v>
      </c>
      <c r="B312" s="845" t="s">
        <v>423</v>
      </c>
      <c r="C312" s="847" t="s">
        <v>99</v>
      </c>
      <c r="D312" s="847" t="s">
        <v>17101</v>
      </c>
      <c r="E312" s="557">
        <v>6500</v>
      </c>
      <c r="F312" s="845" t="s">
        <v>17773</v>
      </c>
      <c r="G312" s="845" t="s">
        <v>17774</v>
      </c>
      <c r="H312" s="845" t="s">
        <v>17775</v>
      </c>
      <c r="I312" s="845" t="s">
        <v>5785</v>
      </c>
      <c r="J312" s="845" t="s">
        <v>17108</v>
      </c>
      <c r="K312" s="848">
        <v>4</v>
      </c>
      <c r="L312" s="849">
        <v>12</v>
      </c>
      <c r="M312" s="557">
        <v>42000</v>
      </c>
      <c r="N312" s="848"/>
      <c r="O312" s="849"/>
      <c r="P312" s="557"/>
    </row>
    <row r="313" spans="1:16" x14ac:dyDescent="0.2">
      <c r="A313" s="846" t="s">
        <v>17100</v>
      </c>
      <c r="B313" s="845" t="s">
        <v>423</v>
      </c>
      <c r="C313" s="847" t="s">
        <v>99</v>
      </c>
      <c r="D313" s="847" t="s">
        <v>17101</v>
      </c>
      <c r="E313" s="557">
        <v>4000</v>
      </c>
      <c r="F313" s="845" t="s">
        <v>17776</v>
      </c>
      <c r="G313" s="850" t="s">
        <v>17777</v>
      </c>
      <c r="H313" s="845" t="s">
        <v>17156</v>
      </c>
      <c r="I313" s="845" t="s">
        <v>1028</v>
      </c>
      <c r="J313" s="845" t="s">
        <v>17112</v>
      </c>
      <c r="K313" s="848">
        <v>1</v>
      </c>
      <c r="L313" s="849">
        <v>1</v>
      </c>
      <c r="M313" s="557">
        <f>E313*L313</f>
        <v>4000</v>
      </c>
      <c r="N313" s="851"/>
      <c r="O313" s="851"/>
      <c r="P313" s="557"/>
    </row>
    <row r="314" spans="1:16" x14ac:dyDescent="0.2">
      <c r="A314" s="846" t="s">
        <v>17100</v>
      </c>
      <c r="B314" s="845" t="s">
        <v>423</v>
      </c>
      <c r="C314" s="847" t="s">
        <v>99</v>
      </c>
      <c r="D314" s="847" t="s">
        <v>17101</v>
      </c>
      <c r="E314" s="557">
        <v>10000</v>
      </c>
      <c r="F314" s="845" t="s">
        <v>17778</v>
      </c>
      <c r="G314" s="850" t="s">
        <v>17779</v>
      </c>
      <c r="H314" s="845" t="s">
        <v>17780</v>
      </c>
      <c r="I314" s="845" t="s">
        <v>1028</v>
      </c>
      <c r="J314" s="845" t="s">
        <v>17112</v>
      </c>
      <c r="K314" s="848">
        <v>1</v>
      </c>
      <c r="L314" s="849">
        <v>2</v>
      </c>
      <c r="M314" s="557">
        <f>E314*L314</f>
        <v>20000</v>
      </c>
      <c r="N314" s="851"/>
      <c r="O314" s="851"/>
      <c r="P314" s="557"/>
    </row>
    <row r="315" spans="1:16" x14ac:dyDescent="0.2">
      <c r="A315" s="846" t="s">
        <v>17100</v>
      </c>
      <c r="B315" s="845" t="s">
        <v>423</v>
      </c>
      <c r="C315" s="847" t="s">
        <v>99</v>
      </c>
      <c r="D315" s="847" t="s">
        <v>17101</v>
      </c>
      <c r="E315" s="557">
        <v>4500</v>
      </c>
      <c r="F315" s="845" t="s">
        <v>17781</v>
      </c>
      <c r="G315" s="845" t="s">
        <v>17782</v>
      </c>
      <c r="H315" s="845" t="s">
        <v>17121</v>
      </c>
      <c r="I315" s="845" t="s">
        <v>1028</v>
      </c>
      <c r="J315" s="845" t="s">
        <v>17112</v>
      </c>
      <c r="K315" s="848">
        <v>4</v>
      </c>
      <c r="L315" s="849">
        <v>12</v>
      </c>
      <c r="M315" s="557">
        <v>36000</v>
      </c>
      <c r="N315" s="848"/>
      <c r="O315" s="849"/>
      <c r="P315" s="557"/>
    </row>
    <row r="316" spans="1:16" x14ac:dyDescent="0.2">
      <c r="A316" s="846" t="s">
        <v>17100</v>
      </c>
      <c r="B316" s="845" t="s">
        <v>423</v>
      </c>
      <c r="C316" s="847" t="s">
        <v>99</v>
      </c>
      <c r="D316" s="847" t="s">
        <v>17101</v>
      </c>
      <c r="E316" s="557">
        <v>2500</v>
      </c>
      <c r="F316" s="845" t="s">
        <v>17783</v>
      </c>
      <c r="G316" s="845" t="s">
        <v>17784</v>
      </c>
      <c r="H316" s="845" t="s">
        <v>17465</v>
      </c>
      <c r="I316" s="845" t="s">
        <v>1028</v>
      </c>
      <c r="J316" s="845" t="s">
        <v>17112</v>
      </c>
      <c r="K316" s="848">
        <v>4</v>
      </c>
      <c r="L316" s="849">
        <v>12</v>
      </c>
      <c r="M316" s="557">
        <v>20000</v>
      </c>
      <c r="N316" s="848"/>
      <c r="O316" s="849"/>
      <c r="P316" s="557"/>
    </row>
    <row r="317" spans="1:16" x14ac:dyDescent="0.2">
      <c r="A317" s="846" t="s">
        <v>17100</v>
      </c>
      <c r="B317" s="845" t="s">
        <v>423</v>
      </c>
      <c r="C317" s="847" t="s">
        <v>99</v>
      </c>
      <c r="D317" s="847" t="s">
        <v>17101</v>
      </c>
      <c r="E317" s="557">
        <v>3000</v>
      </c>
      <c r="F317" s="845" t="s">
        <v>17785</v>
      </c>
      <c r="G317" s="845" t="s">
        <v>17786</v>
      </c>
      <c r="H317" s="845" t="s">
        <v>17115</v>
      </c>
      <c r="I317" s="845" t="s">
        <v>1028</v>
      </c>
      <c r="J317" s="845" t="s">
        <v>17112</v>
      </c>
      <c r="K317" s="848">
        <v>5</v>
      </c>
      <c r="L317" s="849">
        <v>12</v>
      </c>
      <c r="M317" s="557">
        <v>24000</v>
      </c>
      <c r="N317" s="848"/>
      <c r="O317" s="849"/>
      <c r="P317" s="557"/>
    </row>
    <row r="318" spans="1:16" x14ac:dyDescent="0.2">
      <c r="A318" s="846" t="s">
        <v>17100</v>
      </c>
      <c r="B318" s="845" t="s">
        <v>423</v>
      </c>
      <c r="C318" s="847" t="s">
        <v>99</v>
      </c>
      <c r="D318" s="847" t="s">
        <v>17101</v>
      </c>
      <c r="E318" s="557">
        <v>4500</v>
      </c>
      <c r="F318" s="845" t="s">
        <v>17787</v>
      </c>
      <c r="G318" s="845" t="s">
        <v>17788</v>
      </c>
      <c r="H318" s="845" t="s">
        <v>17111</v>
      </c>
      <c r="I318" s="845" t="s">
        <v>1028</v>
      </c>
      <c r="J318" s="845" t="s">
        <v>17112</v>
      </c>
      <c r="K318" s="848">
        <v>3</v>
      </c>
      <c r="L318" s="849">
        <v>12</v>
      </c>
      <c r="M318" s="557">
        <v>36000</v>
      </c>
      <c r="N318" s="848"/>
      <c r="O318" s="849"/>
      <c r="P318" s="557"/>
    </row>
    <row r="319" spans="1:16" x14ac:dyDescent="0.2">
      <c r="A319" s="846" t="s">
        <v>17100</v>
      </c>
      <c r="B319" s="845" t="s">
        <v>423</v>
      </c>
      <c r="C319" s="847" t="s">
        <v>99</v>
      </c>
      <c r="D319" s="847" t="s">
        <v>17101</v>
      </c>
      <c r="E319" s="557">
        <v>4000</v>
      </c>
      <c r="F319" s="845" t="s">
        <v>17789</v>
      </c>
      <c r="G319" s="845" t="s">
        <v>17790</v>
      </c>
      <c r="H319" s="845" t="s">
        <v>5849</v>
      </c>
      <c r="I319" s="845" t="s">
        <v>1028</v>
      </c>
      <c r="J319" s="845" t="s">
        <v>17112</v>
      </c>
      <c r="K319" s="848">
        <v>6</v>
      </c>
      <c r="L319" s="849">
        <v>12</v>
      </c>
      <c r="M319" s="557">
        <v>32000</v>
      </c>
      <c r="N319" s="848"/>
      <c r="O319" s="849"/>
      <c r="P319" s="557"/>
    </row>
    <row r="320" spans="1:16" x14ac:dyDescent="0.2">
      <c r="A320" s="846" t="s">
        <v>17100</v>
      </c>
      <c r="B320" s="845" t="s">
        <v>423</v>
      </c>
      <c r="C320" s="847" t="s">
        <v>99</v>
      </c>
      <c r="D320" s="847" t="s">
        <v>17101</v>
      </c>
      <c r="E320" s="557">
        <v>6000</v>
      </c>
      <c r="F320" s="845" t="s">
        <v>17791</v>
      </c>
      <c r="G320" s="845" t="s">
        <v>17792</v>
      </c>
      <c r="H320" s="845" t="s">
        <v>1026</v>
      </c>
      <c r="I320" s="845" t="s">
        <v>1028</v>
      </c>
      <c r="J320" s="845" t="s">
        <v>17112</v>
      </c>
      <c r="K320" s="848">
        <v>2</v>
      </c>
      <c r="L320" s="849">
        <v>8</v>
      </c>
      <c r="M320" s="557">
        <v>22800</v>
      </c>
      <c r="N320" s="848"/>
      <c r="O320" s="849"/>
      <c r="P320" s="557"/>
    </row>
    <row r="321" spans="1:16" x14ac:dyDescent="0.2">
      <c r="A321" s="846" t="s">
        <v>17100</v>
      </c>
      <c r="B321" s="845" t="s">
        <v>423</v>
      </c>
      <c r="C321" s="847" t="s">
        <v>99</v>
      </c>
      <c r="D321" s="847" t="s">
        <v>17101</v>
      </c>
      <c r="E321" s="557">
        <v>4000</v>
      </c>
      <c r="F321" s="845" t="s">
        <v>17793</v>
      </c>
      <c r="G321" s="845" t="s">
        <v>17794</v>
      </c>
      <c r="H321" s="845" t="s">
        <v>17111</v>
      </c>
      <c r="I321" s="845" t="s">
        <v>1028</v>
      </c>
      <c r="J321" s="845" t="s">
        <v>17112</v>
      </c>
      <c r="K321" s="848">
        <v>4</v>
      </c>
      <c r="L321" s="849">
        <v>12</v>
      </c>
      <c r="M321" s="557">
        <v>32000</v>
      </c>
      <c r="N321" s="848"/>
      <c r="O321" s="849"/>
      <c r="P321" s="557"/>
    </row>
    <row r="322" spans="1:16" x14ac:dyDescent="0.2">
      <c r="A322" s="846" t="s">
        <v>17100</v>
      </c>
      <c r="B322" s="845" t="s">
        <v>423</v>
      </c>
      <c r="C322" s="847" t="s">
        <v>99</v>
      </c>
      <c r="D322" s="847" t="s">
        <v>17101</v>
      </c>
      <c r="E322" s="557">
        <v>15600</v>
      </c>
      <c r="F322" s="845" t="s">
        <v>17795</v>
      </c>
      <c r="G322" s="845" t="s">
        <v>17796</v>
      </c>
      <c r="H322" s="845" t="s">
        <v>17127</v>
      </c>
      <c r="I322" s="845" t="s">
        <v>1028</v>
      </c>
      <c r="J322" s="845" t="s">
        <v>17112</v>
      </c>
      <c r="K322" s="848">
        <v>1</v>
      </c>
      <c r="L322" s="849">
        <v>3</v>
      </c>
      <c r="M322" s="557">
        <v>31720</v>
      </c>
      <c r="N322" s="848"/>
      <c r="O322" s="849"/>
      <c r="P322" s="557"/>
    </row>
    <row r="323" spans="1:16" x14ac:dyDescent="0.2">
      <c r="A323" s="846" t="s">
        <v>17100</v>
      </c>
      <c r="B323" s="845" t="s">
        <v>423</v>
      </c>
      <c r="C323" s="847" t="s">
        <v>99</v>
      </c>
      <c r="D323" s="847" t="s">
        <v>17101</v>
      </c>
      <c r="E323" s="557">
        <v>2000</v>
      </c>
      <c r="F323" s="845" t="s">
        <v>17797</v>
      </c>
      <c r="G323" s="845" t="s">
        <v>17798</v>
      </c>
      <c r="H323" s="845" t="s">
        <v>17149</v>
      </c>
      <c r="I323" s="845" t="s">
        <v>1028</v>
      </c>
      <c r="J323" s="845" t="s">
        <v>17112</v>
      </c>
      <c r="K323" s="848">
        <v>4</v>
      </c>
      <c r="L323" s="849">
        <v>12</v>
      </c>
      <c r="M323" s="557">
        <v>16000</v>
      </c>
      <c r="N323" s="848"/>
      <c r="O323" s="849"/>
      <c r="P323" s="557"/>
    </row>
    <row r="324" spans="1:16" x14ac:dyDescent="0.2">
      <c r="A324" s="846" t="s">
        <v>17100</v>
      </c>
      <c r="B324" s="845" t="s">
        <v>423</v>
      </c>
      <c r="C324" s="847" t="s">
        <v>99</v>
      </c>
      <c r="D324" s="847" t="s">
        <v>17101</v>
      </c>
      <c r="E324" s="557">
        <v>4000</v>
      </c>
      <c r="F324" s="845" t="s">
        <v>17799</v>
      </c>
      <c r="G324" s="845" t="s">
        <v>17800</v>
      </c>
      <c r="H324" s="845" t="s">
        <v>5875</v>
      </c>
      <c r="I324" s="845" t="s">
        <v>1028</v>
      </c>
      <c r="J324" s="845" t="s">
        <v>17112</v>
      </c>
      <c r="K324" s="848">
        <v>4</v>
      </c>
      <c r="L324" s="849">
        <v>7</v>
      </c>
      <c r="M324" s="557">
        <v>24000</v>
      </c>
      <c r="N324" s="848"/>
      <c r="O324" s="849"/>
      <c r="P324" s="557"/>
    </row>
    <row r="325" spans="1:16" x14ac:dyDescent="0.2">
      <c r="A325" s="846" t="s">
        <v>17100</v>
      </c>
      <c r="B325" s="845" t="s">
        <v>423</v>
      </c>
      <c r="C325" s="847" t="s">
        <v>99</v>
      </c>
      <c r="D325" s="847" t="s">
        <v>17101</v>
      </c>
      <c r="E325" s="557">
        <v>4000</v>
      </c>
      <c r="F325" s="845" t="s">
        <v>17801</v>
      </c>
      <c r="G325" s="850" t="s">
        <v>17802</v>
      </c>
      <c r="H325" s="845" t="s">
        <v>17156</v>
      </c>
      <c r="I325" s="845" t="s">
        <v>1028</v>
      </c>
      <c r="J325" s="845" t="s">
        <v>17112</v>
      </c>
      <c r="K325" s="848">
        <v>1</v>
      </c>
      <c r="L325" s="849">
        <v>2</v>
      </c>
      <c r="M325" s="557">
        <f>E325*L325</f>
        <v>8000</v>
      </c>
      <c r="N325" s="851"/>
      <c r="O325" s="851"/>
      <c r="P325" s="557"/>
    </row>
    <row r="326" spans="1:16" x14ac:dyDescent="0.2">
      <c r="A326" s="846" t="s">
        <v>17100</v>
      </c>
      <c r="B326" s="845" t="s">
        <v>423</v>
      </c>
      <c r="C326" s="847" t="s">
        <v>99</v>
      </c>
      <c r="D326" s="847" t="s">
        <v>17101</v>
      </c>
      <c r="E326" s="557">
        <v>2000</v>
      </c>
      <c r="F326" s="845" t="s">
        <v>17803</v>
      </c>
      <c r="G326" s="845" t="s">
        <v>17804</v>
      </c>
      <c r="H326" s="845" t="s">
        <v>17287</v>
      </c>
      <c r="I326" s="845" t="s">
        <v>1028</v>
      </c>
      <c r="J326" s="845" t="s">
        <v>17112</v>
      </c>
      <c r="K326" s="848">
        <v>4</v>
      </c>
      <c r="L326" s="849">
        <v>12</v>
      </c>
      <c r="M326" s="557">
        <v>16000</v>
      </c>
      <c r="N326" s="848"/>
      <c r="O326" s="849"/>
      <c r="P326" s="557"/>
    </row>
    <row r="327" spans="1:16" x14ac:dyDescent="0.2">
      <c r="A327" s="846" t="s">
        <v>17100</v>
      </c>
      <c r="B327" s="845" t="s">
        <v>423</v>
      </c>
      <c r="C327" s="847" t="s">
        <v>99</v>
      </c>
      <c r="D327" s="847" t="s">
        <v>17101</v>
      </c>
      <c r="E327" s="557">
        <v>7000</v>
      </c>
      <c r="F327" s="845" t="s">
        <v>17805</v>
      </c>
      <c r="G327" s="845" t="s">
        <v>17806</v>
      </c>
      <c r="H327" s="845" t="s">
        <v>17807</v>
      </c>
      <c r="I327" s="845" t="s">
        <v>1028</v>
      </c>
      <c r="J327" s="845" t="s">
        <v>17112</v>
      </c>
      <c r="K327" s="848">
        <v>3</v>
      </c>
      <c r="L327" s="849">
        <v>12</v>
      </c>
      <c r="M327" s="557">
        <v>56000</v>
      </c>
      <c r="N327" s="848"/>
      <c r="O327" s="849"/>
      <c r="P327" s="557"/>
    </row>
    <row r="328" spans="1:16" x14ac:dyDescent="0.2">
      <c r="A328" s="846" t="s">
        <v>17100</v>
      </c>
      <c r="B328" s="845" t="s">
        <v>423</v>
      </c>
      <c r="C328" s="847" t="s">
        <v>99</v>
      </c>
      <c r="D328" s="847" t="s">
        <v>17101</v>
      </c>
      <c r="E328" s="557">
        <v>4000</v>
      </c>
      <c r="F328" s="845" t="s">
        <v>17808</v>
      </c>
      <c r="G328" s="845" t="s">
        <v>17809</v>
      </c>
      <c r="H328" s="845" t="s">
        <v>17810</v>
      </c>
      <c r="I328" s="845" t="s">
        <v>5785</v>
      </c>
      <c r="J328" s="845" t="s">
        <v>17108</v>
      </c>
      <c r="K328" s="848">
        <v>4</v>
      </c>
      <c r="L328" s="849">
        <v>12</v>
      </c>
      <c r="M328" s="557">
        <v>32000</v>
      </c>
      <c r="N328" s="848"/>
      <c r="O328" s="849"/>
      <c r="P328" s="557"/>
    </row>
    <row r="329" spans="1:16" x14ac:dyDescent="0.2">
      <c r="A329" s="846" t="s">
        <v>17100</v>
      </c>
      <c r="B329" s="845" t="s">
        <v>423</v>
      </c>
      <c r="C329" s="847" t="s">
        <v>99</v>
      </c>
      <c r="D329" s="847" t="s">
        <v>17101</v>
      </c>
      <c r="E329" s="557">
        <v>4500</v>
      </c>
      <c r="F329" s="845" t="s">
        <v>17811</v>
      </c>
      <c r="G329" s="845" t="s">
        <v>17812</v>
      </c>
      <c r="H329" s="845" t="s">
        <v>17200</v>
      </c>
      <c r="I329" s="845" t="s">
        <v>1028</v>
      </c>
      <c r="J329" s="845" t="s">
        <v>17112</v>
      </c>
      <c r="K329" s="848">
        <v>4</v>
      </c>
      <c r="L329" s="849">
        <v>12</v>
      </c>
      <c r="M329" s="557">
        <v>36000</v>
      </c>
      <c r="N329" s="848"/>
      <c r="O329" s="849"/>
      <c r="P329" s="557"/>
    </row>
    <row r="330" spans="1:16" x14ac:dyDescent="0.2">
      <c r="A330" s="846" t="s">
        <v>17100</v>
      </c>
      <c r="B330" s="845" t="s">
        <v>423</v>
      </c>
      <c r="C330" s="847" t="s">
        <v>99</v>
      </c>
      <c r="D330" s="847" t="s">
        <v>17101</v>
      </c>
      <c r="E330" s="557">
        <v>4500</v>
      </c>
      <c r="F330" s="845" t="s">
        <v>17813</v>
      </c>
      <c r="G330" s="845" t="s">
        <v>17814</v>
      </c>
      <c r="H330" s="845" t="s">
        <v>17815</v>
      </c>
      <c r="I330" s="845" t="s">
        <v>1028</v>
      </c>
      <c r="J330" s="845" t="s">
        <v>5814</v>
      </c>
      <c r="K330" s="848">
        <v>3</v>
      </c>
      <c r="L330" s="849">
        <v>12</v>
      </c>
      <c r="M330" s="557">
        <v>36000</v>
      </c>
      <c r="N330" s="848"/>
      <c r="O330" s="849"/>
      <c r="P330" s="557"/>
    </row>
    <row r="331" spans="1:16" x14ac:dyDescent="0.2">
      <c r="A331" s="846" t="s">
        <v>17100</v>
      </c>
      <c r="B331" s="845" t="s">
        <v>423</v>
      </c>
      <c r="C331" s="847" t="s">
        <v>99</v>
      </c>
      <c r="D331" s="847" t="s">
        <v>17101</v>
      </c>
      <c r="E331" s="557">
        <v>7500</v>
      </c>
      <c r="F331" s="845" t="s">
        <v>17816</v>
      </c>
      <c r="G331" s="845" t="s">
        <v>17817</v>
      </c>
      <c r="H331" s="845" t="s">
        <v>17818</v>
      </c>
      <c r="I331" s="845" t="s">
        <v>1028</v>
      </c>
      <c r="J331" s="845" t="s">
        <v>17112</v>
      </c>
      <c r="K331" s="848">
        <v>3</v>
      </c>
      <c r="L331" s="849">
        <v>11</v>
      </c>
      <c r="M331" s="557">
        <v>60000</v>
      </c>
      <c r="N331" s="848"/>
      <c r="O331" s="849"/>
      <c r="P331" s="557"/>
    </row>
    <row r="332" spans="1:16" x14ac:dyDescent="0.2">
      <c r="A332" s="846" t="s">
        <v>17100</v>
      </c>
      <c r="B332" s="845" t="s">
        <v>423</v>
      </c>
      <c r="C332" s="847" t="s">
        <v>99</v>
      </c>
      <c r="D332" s="847" t="s">
        <v>17101</v>
      </c>
      <c r="E332" s="557">
        <v>4000</v>
      </c>
      <c r="F332" s="845" t="s">
        <v>17819</v>
      </c>
      <c r="G332" s="845" t="s">
        <v>17820</v>
      </c>
      <c r="H332" s="845" t="s">
        <v>5875</v>
      </c>
      <c r="I332" s="845" t="s">
        <v>1028</v>
      </c>
      <c r="J332" s="845" t="s">
        <v>17112</v>
      </c>
      <c r="K332" s="848">
        <v>4</v>
      </c>
      <c r="L332" s="849">
        <v>12</v>
      </c>
      <c r="M332" s="557">
        <v>32000</v>
      </c>
      <c r="N332" s="848"/>
      <c r="O332" s="849"/>
      <c r="P332" s="557"/>
    </row>
    <row r="333" spans="1:16" x14ac:dyDescent="0.2">
      <c r="A333" s="846" t="s">
        <v>17100</v>
      </c>
      <c r="B333" s="845" t="s">
        <v>423</v>
      </c>
      <c r="C333" s="847" t="s">
        <v>99</v>
      </c>
      <c r="D333" s="847" t="s">
        <v>17101</v>
      </c>
      <c r="E333" s="557">
        <v>4000</v>
      </c>
      <c r="F333" s="845" t="s">
        <v>17821</v>
      </c>
      <c r="G333" s="845" t="s">
        <v>17822</v>
      </c>
      <c r="H333" s="845" t="s">
        <v>17111</v>
      </c>
      <c r="I333" s="845" t="s">
        <v>1028</v>
      </c>
      <c r="J333" s="845" t="s">
        <v>17112</v>
      </c>
      <c r="K333" s="848">
        <v>4</v>
      </c>
      <c r="L333" s="849">
        <v>12</v>
      </c>
      <c r="M333" s="557">
        <v>32000</v>
      </c>
      <c r="N333" s="848"/>
      <c r="O333" s="849"/>
      <c r="P333" s="557"/>
    </row>
    <row r="334" spans="1:16" x14ac:dyDescent="0.2">
      <c r="A334" s="846" t="s">
        <v>17100</v>
      </c>
      <c r="B334" s="845" t="s">
        <v>423</v>
      </c>
      <c r="C334" s="847" t="s">
        <v>99</v>
      </c>
      <c r="D334" s="847" t="s">
        <v>17101</v>
      </c>
      <c r="E334" s="557">
        <v>3200</v>
      </c>
      <c r="F334" s="845" t="s">
        <v>17823</v>
      </c>
      <c r="G334" s="845" t="s">
        <v>17824</v>
      </c>
      <c r="H334" s="845" t="s">
        <v>17470</v>
      </c>
      <c r="I334" s="845" t="s">
        <v>1028</v>
      </c>
      <c r="J334" s="845" t="s">
        <v>17112</v>
      </c>
      <c r="K334" s="848">
        <v>4</v>
      </c>
      <c r="L334" s="849">
        <v>12</v>
      </c>
      <c r="M334" s="557">
        <v>25600</v>
      </c>
      <c r="N334" s="848"/>
      <c r="O334" s="849"/>
      <c r="P334" s="557"/>
    </row>
    <row r="335" spans="1:16" x14ac:dyDescent="0.2">
      <c r="A335" s="846" t="s">
        <v>17100</v>
      </c>
      <c r="B335" s="845" t="s">
        <v>423</v>
      </c>
      <c r="C335" s="847" t="s">
        <v>99</v>
      </c>
      <c r="D335" s="847" t="s">
        <v>17101</v>
      </c>
      <c r="E335" s="557">
        <v>4000</v>
      </c>
      <c r="F335" s="845" t="s">
        <v>17825</v>
      </c>
      <c r="G335" s="845" t="s">
        <v>17826</v>
      </c>
      <c r="H335" s="845" t="s">
        <v>7330</v>
      </c>
      <c r="I335" s="845" t="s">
        <v>1028</v>
      </c>
      <c r="J335" s="845" t="s">
        <v>17112</v>
      </c>
      <c r="K335" s="848">
        <v>3</v>
      </c>
      <c r="L335" s="849">
        <v>12</v>
      </c>
      <c r="M335" s="557">
        <v>32000</v>
      </c>
      <c r="N335" s="848"/>
      <c r="O335" s="849"/>
      <c r="P335" s="557"/>
    </row>
    <row r="336" spans="1:16" x14ac:dyDescent="0.2">
      <c r="A336" s="846" t="s">
        <v>17100</v>
      </c>
      <c r="B336" s="845" t="s">
        <v>423</v>
      </c>
      <c r="C336" s="847" t="s">
        <v>99</v>
      </c>
      <c r="D336" s="847" t="s">
        <v>17101</v>
      </c>
      <c r="E336" s="557">
        <v>4500</v>
      </c>
      <c r="F336" s="845" t="s">
        <v>17827</v>
      </c>
      <c r="G336" s="845" t="s">
        <v>17828</v>
      </c>
      <c r="H336" s="845" t="s">
        <v>17200</v>
      </c>
      <c r="I336" s="845" t="s">
        <v>1028</v>
      </c>
      <c r="J336" s="845" t="s">
        <v>17112</v>
      </c>
      <c r="K336" s="848">
        <v>4</v>
      </c>
      <c r="L336" s="849">
        <v>12</v>
      </c>
      <c r="M336" s="557">
        <v>36000</v>
      </c>
      <c r="N336" s="848"/>
      <c r="O336" s="849"/>
      <c r="P336" s="557"/>
    </row>
    <row r="337" spans="1:16" x14ac:dyDescent="0.2">
      <c r="A337" s="846" t="s">
        <v>17100</v>
      </c>
      <c r="B337" s="845" t="s">
        <v>423</v>
      </c>
      <c r="C337" s="847" t="s">
        <v>99</v>
      </c>
      <c r="D337" s="847" t="s">
        <v>17101</v>
      </c>
      <c r="E337" s="557">
        <v>4000</v>
      </c>
      <c r="F337" s="845" t="s">
        <v>17829</v>
      </c>
      <c r="G337" s="845" t="s">
        <v>17830</v>
      </c>
      <c r="H337" s="845" t="s">
        <v>5794</v>
      </c>
      <c r="I337" s="845" t="s">
        <v>1028</v>
      </c>
      <c r="J337" s="845" t="s">
        <v>17112</v>
      </c>
      <c r="K337" s="848">
        <v>4</v>
      </c>
      <c r="L337" s="849">
        <v>12</v>
      </c>
      <c r="M337" s="557">
        <v>32000</v>
      </c>
      <c r="N337" s="848"/>
      <c r="O337" s="849"/>
      <c r="P337" s="557"/>
    </row>
    <row r="338" spans="1:16" x14ac:dyDescent="0.2">
      <c r="A338" s="846" t="s">
        <v>17100</v>
      </c>
      <c r="B338" s="845" t="s">
        <v>423</v>
      </c>
      <c r="C338" s="847" t="s">
        <v>99</v>
      </c>
      <c r="D338" s="847" t="s">
        <v>17101</v>
      </c>
      <c r="E338" s="557">
        <v>3000</v>
      </c>
      <c r="F338" s="845" t="s">
        <v>17831</v>
      </c>
      <c r="G338" s="845" t="s">
        <v>17832</v>
      </c>
      <c r="H338" s="845" t="s">
        <v>17221</v>
      </c>
      <c r="I338" s="845" t="s">
        <v>1028</v>
      </c>
      <c r="J338" s="845" t="s">
        <v>17112</v>
      </c>
      <c r="K338" s="848">
        <v>4</v>
      </c>
      <c r="L338" s="849">
        <v>12</v>
      </c>
      <c r="M338" s="557">
        <v>24000</v>
      </c>
      <c r="N338" s="848"/>
      <c r="O338" s="849"/>
      <c r="P338" s="557"/>
    </row>
    <row r="339" spans="1:16" x14ac:dyDescent="0.2">
      <c r="A339" s="846" t="s">
        <v>17100</v>
      </c>
      <c r="B339" s="845" t="s">
        <v>423</v>
      </c>
      <c r="C339" s="847" t="s">
        <v>99</v>
      </c>
      <c r="D339" s="847" t="s">
        <v>17101</v>
      </c>
      <c r="E339" s="557">
        <v>4000</v>
      </c>
      <c r="F339" s="845" t="s">
        <v>17833</v>
      </c>
      <c r="G339" s="845" t="s">
        <v>17834</v>
      </c>
      <c r="H339" s="845" t="s">
        <v>5826</v>
      </c>
      <c r="I339" s="845" t="s">
        <v>1028</v>
      </c>
      <c r="J339" s="845" t="s">
        <v>17112</v>
      </c>
      <c r="K339" s="848">
        <v>5</v>
      </c>
      <c r="L339" s="849">
        <v>12</v>
      </c>
      <c r="M339" s="557">
        <v>32000</v>
      </c>
      <c r="N339" s="848"/>
      <c r="O339" s="849"/>
      <c r="P339" s="557"/>
    </row>
    <row r="340" spans="1:16" x14ac:dyDescent="0.2">
      <c r="A340" s="846" t="s">
        <v>17100</v>
      </c>
      <c r="B340" s="845" t="s">
        <v>423</v>
      </c>
      <c r="C340" s="847" t="s">
        <v>99</v>
      </c>
      <c r="D340" s="847" t="s">
        <v>17101</v>
      </c>
      <c r="E340" s="557">
        <v>15600</v>
      </c>
      <c r="F340" s="845" t="s">
        <v>17835</v>
      </c>
      <c r="G340" s="850" t="s">
        <v>17836</v>
      </c>
      <c r="H340" s="845" t="s">
        <v>16194</v>
      </c>
      <c r="I340" s="845" t="s">
        <v>1028</v>
      </c>
      <c r="J340" s="845" t="s">
        <v>17112</v>
      </c>
      <c r="K340" s="848">
        <v>1</v>
      </c>
      <c r="L340" s="849">
        <v>3</v>
      </c>
      <c r="M340" s="557">
        <f>E340*L340</f>
        <v>46800</v>
      </c>
      <c r="N340" s="851"/>
      <c r="O340" s="851"/>
      <c r="P340" s="557"/>
    </row>
    <row r="341" spans="1:16" x14ac:dyDescent="0.2">
      <c r="A341" s="846" t="s">
        <v>17100</v>
      </c>
      <c r="B341" s="845" t="s">
        <v>423</v>
      </c>
      <c r="C341" s="847" t="s">
        <v>99</v>
      </c>
      <c r="D341" s="847" t="s">
        <v>17101</v>
      </c>
      <c r="E341" s="557">
        <v>4500</v>
      </c>
      <c r="F341" s="845" t="s">
        <v>17837</v>
      </c>
      <c r="G341" s="850" t="s">
        <v>17838</v>
      </c>
      <c r="H341" s="845" t="s">
        <v>17156</v>
      </c>
      <c r="I341" s="845" t="s">
        <v>1028</v>
      </c>
      <c r="J341" s="845" t="s">
        <v>17112</v>
      </c>
      <c r="K341" s="848">
        <v>1</v>
      </c>
      <c r="L341" s="849">
        <v>1</v>
      </c>
      <c r="M341" s="557">
        <f>E341*L341</f>
        <v>4500</v>
      </c>
      <c r="N341" s="851"/>
      <c r="O341" s="851"/>
      <c r="P341" s="557"/>
    </row>
    <row r="342" spans="1:16" x14ac:dyDescent="0.2">
      <c r="A342" s="846" t="s">
        <v>17100</v>
      </c>
      <c r="B342" s="845" t="s">
        <v>423</v>
      </c>
      <c r="C342" s="847" t="s">
        <v>99</v>
      </c>
      <c r="D342" s="847" t="s">
        <v>17101</v>
      </c>
      <c r="E342" s="557">
        <v>4500</v>
      </c>
      <c r="F342" s="845" t="s">
        <v>17839</v>
      </c>
      <c r="G342" s="845" t="s">
        <v>17840</v>
      </c>
      <c r="H342" s="845" t="s">
        <v>5849</v>
      </c>
      <c r="I342" s="845" t="s">
        <v>1028</v>
      </c>
      <c r="J342" s="845" t="s">
        <v>17112</v>
      </c>
      <c r="K342" s="848">
        <v>3</v>
      </c>
      <c r="L342" s="849">
        <v>9</v>
      </c>
      <c r="M342" s="557">
        <v>36000</v>
      </c>
      <c r="N342" s="848"/>
      <c r="O342" s="849"/>
      <c r="P342" s="557"/>
    </row>
    <row r="343" spans="1:16" x14ac:dyDescent="0.2">
      <c r="A343" s="846" t="s">
        <v>17100</v>
      </c>
      <c r="B343" s="845" t="s">
        <v>423</v>
      </c>
      <c r="C343" s="847" t="s">
        <v>99</v>
      </c>
      <c r="D343" s="847" t="s">
        <v>17101</v>
      </c>
      <c r="E343" s="557">
        <v>13000</v>
      </c>
      <c r="F343" s="845" t="s">
        <v>17841</v>
      </c>
      <c r="G343" s="845" t="s">
        <v>17842</v>
      </c>
      <c r="H343" s="845" t="s">
        <v>5794</v>
      </c>
      <c r="I343" s="845" t="s">
        <v>1028</v>
      </c>
      <c r="J343" s="845" t="s">
        <v>17112</v>
      </c>
      <c r="K343" s="848">
        <v>0</v>
      </c>
      <c r="L343" s="849">
        <v>12</v>
      </c>
      <c r="M343" s="557">
        <v>104000</v>
      </c>
      <c r="N343" s="848"/>
      <c r="O343" s="849"/>
      <c r="P343" s="557"/>
    </row>
    <row r="344" spans="1:16" x14ac:dyDescent="0.2">
      <c r="A344" s="846" t="s">
        <v>17100</v>
      </c>
      <c r="B344" s="845" t="s">
        <v>423</v>
      </c>
      <c r="C344" s="847" t="s">
        <v>99</v>
      </c>
      <c r="D344" s="847" t="s">
        <v>17101</v>
      </c>
      <c r="E344" s="557">
        <v>4000</v>
      </c>
      <c r="F344" s="845" t="s">
        <v>17843</v>
      </c>
      <c r="G344" s="845" t="s">
        <v>17844</v>
      </c>
      <c r="H344" s="845" t="s">
        <v>17121</v>
      </c>
      <c r="I344" s="845" t="s">
        <v>1028</v>
      </c>
      <c r="J344" s="845" t="s">
        <v>17112</v>
      </c>
      <c r="K344" s="848">
        <v>4</v>
      </c>
      <c r="L344" s="849">
        <v>12</v>
      </c>
      <c r="M344" s="557">
        <v>32000</v>
      </c>
      <c r="N344" s="848"/>
      <c r="O344" s="849"/>
      <c r="P344" s="557"/>
    </row>
    <row r="345" spans="1:16" x14ac:dyDescent="0.2">
      <c r="A345" s="846" t="s">
        <v>17100</v>
      </c>
      <c r="B345" s="845" t="s">
        <v>423</v>
      </c>
      <c r="C345" s="847" t="s">
        <v>99</v>
      </c>
      <c r="D345" s="847" t="s">
        <v>17101</v>
      </c>
      <c r="E345" s="557">
        <v>7000</v>
      </c>
      <c r="F345" s="845" t="s">
        <v>17845</v>
      </c>
      <c r="G345" s="845" t="s">
        <v>17846</v>
      </c>
      <c r="H345" s="845" t="s">
        <v>17847</v>
      </c>
      <c r="I345" s="845" t="s">
        <v>1028</v>
      </c>
      <c r="J345" s="845" t="s">
        <v>17112</v>
      </c>
      <c r="K345" s="848">
        <v>1</v>
      </c>
      <c r="L345" s="849">
        <v>5</v>
      </c>
      <c r="M345" s="557">
        <v>32666.67</v>
      </c>
      <c r="N345" s="848"/>
      <c r="O345" s="849"/>
      <c r="P345" s="557"/>
    </row>
    <row r="346" spans="1:16" x14ac:dyDescent="0.2">
      <c r="A346" s="846" t="s">
        <v>17100</v>
      </c>
      <c r="B346" s="845" t="s">
        <v>423</v>
      </c>
      <c r="C346" s="847" t="s">
        <v>99</v>
      </c>
      <c r="D346" s="847" t="s">
        <v>17101</v>
      </c>
      <c r="E346" s="557">
        <v>4500</v>
      </c>
      <c r="F346" s="845" t="s">
        <v>17848</v>
      </c>
      <c r="G346" s="850" t="s">
        <v>17849</v>
      </c>
      <c r="H346" s="845" t="s">
        <v>17156</v>
      </c>
      <c r="I346" s="845" t="s">
        <v>1028</v>
      </c>
      <c r="J346" s="845" t="s">
        <v>17112</v>
      </c>
      <c r="K346" s="848">
        <v>1</v>
      </c>
      <c r="L346" s="849">
        <v>1</v>
      </c>
      <c r="M346" s="557">
        <f>E346*L346</f>
        <v>4500</v>
      </c>
      <c r="N346" s="851"/>
      <c r="O346" s="851"/>
      <c r="P346" s="557"/>
    </row>
    <row r="347" spans="1:16" x14ac:dyDescent="0.2">
      <c r="A347" s="846" t="s">
        <v>17100</v>
      </c>
      <c r="B347" s="845" t="s">
        <v>423</v>
      </c>
      <c r="C347" s="847" t="s">
        <v>99</v>
      </c>
      <c r="D347" s="847" t="s">
        <v>17101</v>
      </c>
      <c r="E347" s="557">
        <v>4000</v>
      </c>
      <c r="F347" s="845" t="s">
        <v>17850</v>
      </c>
      <c r="G347" s="845" t="s">
        <v>17851</v>
      </c>
      <c r="H347" s="845" t="s">
        <v>5849</v>
      </c>
      <c r="I347" s="845" t="s">
        <v>1028</v>
      </c>
      <c r="J347" s="845" t="s">
        <v>17112</v>
      </c>
      <c r="K347" s="848">
        <v>4</v>
      </c>
      <c r="L347" s="849">
        <v>12</v>
      </c>
      <c r="M347" s="557">
        <v>32000</v>
      </c>
      <c r="N347" s="848"/>
      <c r="O347" s="849"/>
      <c r="P347" s="557"/>
    </row>
    <row r="348" spans="1:16" x14ac:dyDescent="0.2">
      <c r="A348" s="846" t="s">
        <v>17100</v>
      </c>
      <c r="B348" s="845" t="s">
        <v>423</v>
      </c>
      <c r="C348" s="847" t="s">
        <v>99</v>
      </c>
      <c r="D348" s="847" t="s">
        <v>17101</v>
      </c>
      <c r="E348" s="557">
        <v>4000</v>
      </c>
      <c r="F348" s="845" t="s">
        <v>17852</v>
      </c>
      <c r="G348" s="845" t="s">
        <v>17853</v>
      </c>
      <c r="H348" s="845" t="s">
        <v>17200</v>
      </c>
      <c r="I348" s="845" t="s">
        <v>1028</v>
      </c>
      <c r="J348" s="845" t="s">
        <v>17112</v>
      </c>
      <c r="K348" s="848">
        <v>4</v>
      </c>
      <c r="L348" s="849">
        <v>12</v>
      </c>
      <c r="M348" s="557">
        <v>32000</v>
      </c>
      <c r="N348" s="848"/>
      <c r="O348" s="849"/>
      <c r="P348" s="557"/>
    </row>
    <row r="349" spans="1:16" x14ac:dyDescent="0.2">
      <c r="A349" s="846" t="s">
        <v>17100</v>
      </c>
      <c r="B349" s="845" t="s">
        <v>423</v>
      </c>
      <c r="C349" s="847" t="s">
        <v>99</v>
      </c>
      <c r="D349" s="847" t="s">
        <v>17101</v>
      </c>
      <c r="E349" s="557">
        <v>4500</v>
      </c>
      <c r="F349" s="845" t="s">
        <v>17854</v>
      </c>
      <c r="G349" s="845" t="s">
        <v>17855</v>
      </c>
      <c r="H349" s="845" t="s">
        <v>5826</v>
      </c>
      <c r="I349" s="845" t="s">
        <v>1028</v>
      </c>
      <c r="J349" s="845" t="s">
        <v>17112</v>
      </c>
      <c r="K349" s="848">
        <v>4</v>
      </c>
      <c r="L349" s="849">
        <v>12</v>
      </c>
      <c r="M349" s="557">
        <v>36000</v>
      </c>
      <c r="N349" s="848"/>
      <c r="O349" s="849"/>
      <c r="P349" s="557"/>
    </row>
    <row r="350" spans="1:16" x14ac:dyDescent="0.2">
      <c r="A350" s="846" t="s">
        <v>17100</v>
      </c>
      <c r="B350" s="845" t="s">
        <v>423</v>
      </c>
      <c r="C350" s="847" t="s">
        <v>99</v>
      </c>
      <c r="D350" s="847" t="s">
        <v>17101</v>
      </c>
      <c r="E350" s="557">
        <v>4500</v>
      </c>
      <c r="F350" s="845" t="s">
        <v>17856</v>
      </c>
      <c r="G350" s="845" t="s">
        <v>17857</v>
      </c>
      <c r="H350" s="845" t="s">
        <v>17858</v>
      </c>
      <c r="I350" s="845" t="s">
        <v>5785</v>
      </c>
      <c r="J350" s="845" t="s">
        <v>17108</v>
      </c>
      <c r="K350" s="848">
        <v>4</v>
      </c>
      <c r="L350" s="849">
        <v>12</v>
      </c>
      <c r="M350" s="557">
        <v>36000</v>
      </c>
      <c r="N350" s="848"/>
      <c r="O350" s="849"/>
      <c r="P350" s="557"/>
    </row>
    <row r="351" spans="1:16" x14ac:dyDescent="0.2">
      <c r="A351" s="846" t="s">
        <v>17100</v>
      </c>
      <c r="B351" s="845" t="s">
        <v>423</v>
      </c>
      <c r="C351" s="847" t="s">
        <v>99</v>
      </c>
      <c r="D351" s="847" t="s">
        <v>17101</v>
      </c>
      <c r="E351" s="557">
        <v>13000</v>
      </c>
      <c r="F351" s="845" t="s">
        <v>17859</v>
      </c>
      <c r="G351" s="845" t="s">
        <v>17860</v>
      </c>
      <c r="H351" s="845" t="s">
        <v>2388</v>
      </c>
      <c r="I351" s="845" t="s">
        <v>1028</v>
      </c>
      <c r="J351" s="845" t="s">
        <v>17112</v>
      </c>
      <c r="K351" s="848">
        <v>1</v>
      </c>
      <c r="L351" s="849">
        <v>7</v>
      </c>
      <c r="M351" s="557">
        <v>27733.33</v>
      </c>
      <c r="N351" s="848"/>
      <c r="O351" s="849"/>
      <c r="P351" s="557"/>
    </row>
    <row r="352" spans="1:16" x14ac:dyDescent="0.2">
      <c r="A352" s="846" t="s">
        <v>17100</v>
      </c>
      <c r="B352" s="845" t="s">
        <v>423</v>
      </c>
      <c r="C352" s="847" t="s">
        <v>99</v>
      </c>
      <c r="D352" s="847" t="s">
        <v>17101</v>
      </c>
      <c r="E352" s="557">
        <v>4000</v>
      </c>
      <c r="F352" s="845" t="s">
        <v>17861</v>
      </c>
      <c r="G352" s="845" t="s">
        <v>17862</v>
      </c>
      <c r="H352" s="845" t="s">
        <v>17111</v>
      </c>
      <c r="I352" s="845" t="s">
        <v>1028</v>
      </c>
      <c r="J352" s="845" t="s">
        <v>17112</v>
      </c>
      <c r="K352" s="848">
        <v>4</v>
      </c>
      <c r="L352" s="849">
        <v>12</v>
      </c>
      <c r="M352" s="557">
        <v>32000</v>
      </c>
      <c r="N352" s="848"/>
      <c r="O352" s="849"/>
      <c r="P352" s="557"/>
    </row>
    <row r="353" spans="1:16" x14ac:dyDescent="0.2">
      <c r="A353" s="846" t="s">
        <v>17100</v>
      </c>
      <c r="B353" s="845" t="s">
        <v>423</v>
      </c>
      <c r="C353" s="847" t="s">
        <v>99</v>
      </c>
      <c r="D353" s="847" t="s">
        <v>17101</v>
      </c>
      <c r="E353" s="557">
        <v>3500</v>
      </c>
      <c r="F353" s="845" t="s">
        <v>17863</v>
      </c>
      <c r="G353" s="850" t="s">
        <v>17864</v>
      </c>
      <c r="H353" s="845" t="s">
        <v>17865</v>
      </c>
      <c r="I353" s="845" t="s">
        <v>1028</v>
      </c>
      <c r="J353" s="845" t="s">
        <v>17112</v>
      </c>
      <c r="K353" s="848">
        <v>1</v>
      </c>
      <c r="L353" s="849">
        <v>2</v>
      </c>
      <c r="M353" s="557">
        <f>E353*L353</f>
        <v>7000</v>
      </c>
      <c r="N353" s="851"/>
      <c r="O353" s="851"/>
      <c r="P353" s="557"/>
    </row>
    <row r="354" spans="1:16" x14ac:dyDescent="0.2">
      <c r="A354" s="846" t="s">
        <v>17100</v>
      </c>
      <c r="B354" s="845" t="s">
        <v>423</v>
      </c>
      <c r="C354" s="847" t="s">
        <v>99</v>
      </c>
      <c r="D354" s="847" t="s">
        <v>17101</v>
      </c>
      <c r="E354" s="557">
        <v>4500</v>
      </c>
      <c r="F354" s="845" t="s">
        <v>17866</v>
      </c>
      <c r="G354" s="845" t="s">
        <v>17867</v>
      </c>
      <c r="H354" s="845" t="s">
        <v>17868</v>
      </c>
      <c r="I354" s="845" t="s">
        <v>1028</v>
      </c>
      <c r="J354" s="845" t="s">
        <v>17112</v>
      </c>
      <c r="K354" s="848">
        <v>4</v>
      </c>
      <c r="L354" s="849">
        <v>12</v>
      </c>
      <c r="M354" s="557">
        <v>36000</v>
      </c>
      <c r="N354" s="848"/>
      <c r="O354" s="849"/>
      <c r="P354" s="557"/>
    </row>
    <row r="355" spans="1:16" x14ac:dyDescent="0.2">
      <c r="A355" s="846" t="s">
        <v>17100</v>
      </c>
      <c r="B355" s="845" t="s">
        <v>423</v>
      </c>
      <c r="C355" s="847" t="s">
        <v>99</v>
      </c>
      <c r="D355" s="847" t="s">
        <v>17101</v>
      </c>
      <c r="E355" s="557">
        <v>5000</v>
      </c>
      <c r="F355" s="845" t="s">
        <v>17869</v>
      </c>
      <c r="G355" s="845" t="s">
        <v>17870</v>
      </c>
      <c r="H355" s="845" t="s">
        <v>17871</v>
      </c>
      <c r="I355" s="845" t="s">
        <v>1028</v>
      </c>
      <c r="J355" s="845" t="s">
        <v>17112</v>
      </c>
      <c r="K355" s="848">
        <v>4</v>
      </c>
      <c r="L355" s="849">
        <v>12</v>
      </c>
      <c r="M355" s="557">
        <v>40000</v>
      </c>
      <c r="N355" s="848"/>
      <c r="O355" s="849"/>
      <c r="P355" s="557"/>
    </row>
    <row r="356" spans="1:16" x14ac:dyDescent="0.2">
      <c r="A356" s="846" t="s">
        <v>17100</v>
      </c>
      <c r="B356" s="845" t="s">
        <v>423</v>
      </c>
      <c r="C356" s="847" t="s">
        <v>99</v>
      </c>
      <c r="D356" s="847" t="s">
        <v>17101</v>
      </c>
      <c r="E356" s="557">
        <v>4500</v>
      </c>
      <c r="F356" s="845" t="s">
        <v>17872</v>
      </c>
      <c r="G356" s="845" t="s">
        <v>17873</v>
      </c>
      <c r="H356" s="845" t="s">
        <v>5849</v>
      </c>
      <c r="I356" s="845" t="s">
        <v>1028</v>
      </c>
      <c r="J356" s="845" t="s">
        <v>17112</v>
      </c>
      <c r="K356" s="848">
        <v>4</v>
      </c>
      <c r="L356" s="849">
        <v>12</v>
      </c>
      <c r="M356" s="557">
        <v>36000</v>
      </c>
      <c r="N356" s="848"/>
      <c r="O356" s="849"/>
      <c r="P356" s="557"/>
    </row>
    <row r="357" spans="1:16" x14ac:dyDescent="0.2">
      <c r="A357" s="846" t="s">
        <v>17100</v>
      </c>
      <c r="B357" s="845" t="s">
        <v>423</v>
      </c>
      <c r="C357" s="847" t="s">
        <v>99</v>
      </c>
      <c r="D357" s="847" t="s">
        <v>17101</v>
      </c>
      <c r="E357" s="557">
        <v>1500</v>
      </c>
      <c r="F357" s="845" t="s">
        <v>17874</v>
      </c>
      <c r="G357" s="845" t="s">
        <v>17875</v>
      </c>
      <c r="H357" s="845" t="s">
        <v>8126</v>
      </c>
      <c r="I357" s="845" t="s">
        <v>5785</v>
      </c>
      <c r="J357" s="845" t="s">
        <v>17108</v>
      </c>
      <c r="K357" s="848">
        <v>5</v>
      </c>
      <c r="L357" s="849">
        <v>12</v>
      </c>
      <c r="M357" s="557">
        <v>12000</v>
      </c>
      <c r="N357" s="848"/>
      <c r="O357" s="849"/>
      <c r="P357" s="557"/>
    </row>
    <row r="358" spans="1:16" x14ac:dyDescent="0.2">
      <c r="A358" s="846" t="s">
        <v>17100</v>
      </c>
      <c r="B358" s="845" t="s">
        <v>423</v>
      </c>
      <c r="C358" s="847" t="s">
        <v>99</v>
      </c>
      <c r="D358" s="847" t="s">
        <v>17101</v>
      </c>
      <c r="E358" s="557">
        <v>4500</v>
      </c>
      <c r="F358" s="845" t="s">
        <v>17876</v>
      </c>
      <c r="G358" s="845" t="s">
        <v>17877</v>
      </c>
      <c r="H358" s="845" t="s">
        <v>1060</v>
      </c>
      <c r="I358" s="845" t="s">
        <v>1028</v>
      </c>
      <c r="J358" s="845" t="s">
        <v>17112</v>
      </c>
      <c r="K358" s="848">
        <v>4</v>
      </c>
      <c r="L358" s="849">
        <v>12</v>
      </c>
      <c r="M358" s="557">
        <v>36000</v>
      </c>
      <c r="N358" s="848"/>
      <c r="O358" s="849"/>
      <c r="P358" s="557"/>
    </row>
    <row r="359" spans="1:16" x14ac:dyDescent="0.2">
      <c r="A359" s="846" t="s">
        <v>17100</v>
      </c>
      <c r="B359" s="845" t="s">
        <v>423</v>
      </c>
      <c r="C359" s="847" t="s">
        <v>99</v>
      </c>
      <c r="D359" s="847" t="s">
        <v>17101</v>
      </c>
      <c r="E359" s="557">
        <v>2000</v>
      </c>
      <c r="F359" s="845" t="s">
        <v>17878</v>
      </c>
      <c r="G359" s="845" t="s">
        <v>17879</v>
      </c>
      <c r="H359" s="845" t="s">
        <v>17287</v>
      </c>
      <c r="I359" s="845" t="s">
        <v>1028</v>
      </c>
      <c r="J359" s="845" t="s">
        <v>17112</v>
      </c>
      <c r="K359" s="848">
        <v>5</v>
      </c>
      <c r="L359" s="849">
        <v>12</v>
      </c>
      <c r="M359" s="557">
        <v>16000</v>
      </c>
      <c r="N359" s="848"/>
      <c r="O359" s="849"/>
      <c r="P359" s="557"/>
    </row>
    <row r="360" spans="1:16" x14ac:dyDescent="0.2">
      <c r="A360" s="846" t="s">
        <v>17100</v>
      </c>
      <c r="B360" s="845" t="s">
        <v>423</v>
      </c>
      <c r="C360" s="847" t="s">
        <v>99</v>
      </c>
      <c r="D360" s="847" t="s">
        <v>17101</v>
      </c>
      <c r="E360" s="557">
        <v>6000</v>
      </c>
      <c r="F360" s="845" t="s">
        <v>17880</v>
      </c>
      <c r="G360" s="850" t="s">
        <v>17881</v>
      </c>
      <c r="H360" s="845" t="s">
        <v>6133</v>
      </c>
      <c r="I360" s="845" t="s">
        <v>1028</v>
      </c>
      <c r="J360" s="845" t="s">
        <v>17112</v>
      </c>
      <c r="K360" s="848">
        <v>1</v>
      </c>
      <c r="L360" s="849">
        <v>1</v>
      </c>
      <c r="M360" s="557">
        <f>E360*L360</f>
        <v>6000</v>
      </c>
      <c r="N360" s="851"/>
      <c r="O360" s="851"/>
      <c r="P360" s="557"/>
    </row>
    <row r="361" spans="1:16" x14ac:dyDescent="0.2">
      <c r="A361" s="846" t="s">
        <v>17100</v>
      </c>
      <c r="B361" s="845" t="s">
        <v>423</v>
      </c>
      <c r="C361" s="847" t="s">
        <v>99</v>
      </c>
      <c r="D361" s="847" t="s">
        <v>17101</v>
      </c>
      <c r="E361" s="557">
        <v>9000</v>
      </c>
      <c r="F361" s="845" t="s">
        <v>17882</v>
      </c>
      <c r="G361" s="850" t="s">
        <v>17883</v>
      </c>
      <c r="H361" s="845" t="s">
        <v>17408</v>
      </c>
      <c r="I361" s="845" t="s">
        <v>1028</v>
      </c>
      <c r="J361" s="845" t="s">
        <v>17112</v>
      </c>
      <c r="K361" s="848">
        <v>1</v>
      </c>
      <c r="L361" s="849">
        <v>1</v>
      </c>
      <c r="M361" s="557">
        <f>E361*L361</f>
        <v>9000</v>
      </c>
      <c r="N361" s="851"/>
      <c r="O361" s="851"/>
      <c r="P361" s="557"/>
    </row>
    <row r="362" spans="1:16" x14ac:dyDescent="0.2">
      <c r="A362" s="846" t="s">
        <v>17100</v>
      </c>
      <c r="B362" s="845" t="s">
        <v>423</v>
      </c>
      <c r="C362" s="847" t="s">
        <v>99</v>
      </c>
      <c r="D362" s="847" t="s">
        <v>17101</v>
      </c>
      <c r="E362" s="557">
        <v>4000</v>
      </c>
      <c r="F362" s="845" t="s">
        <v>17884</v>
      </c>
      <c r="G362" s="850" t="s">
        <v>17885</v>
      </c>
      <c r="H362" s="845" t="s">
        <v>17886</v>
      </c>
      <c r="I362" s="845" t="s">
        <v>1028</v>
      </c>
      <c r="J362" s="845" t="s">
        <v>17112</v>
      </c>
      <c r="K362" s="848">
        <v>1</v>
      </c>
      <c r="L362" s="849">
        <v>2</v>
      </c>
      <c r="M362" s="557">
        <f>E362*L362</f>
        <v>8000</v>
      </c>
      <c r="N362" s="851"/>
      <c r="O362" s="851"/>
      <c r="P362" s="557"/>
    </row>
    <row r="363" spans="1:16" x14ac:dyDescent="0.2">
      <c r="A363" s="846" t="s">
        <v>17100</v>
      </c>
      <c r="B363" s="845" t="s">
        <v>423</v>
      </c>
      <c r="C363" s="847" t="s">
        <v>99</v>
      </c>
      <c r="D363" s="847" t="s">
        <v>17101</v>
      </c>
      <c r="E363" s="557">
        <v>4000</v>
      </c>
      <c r="F363" s="845" t="s">
        <v>17887</v>
      </c>
      <c r="G363" s="845" t="s">
        <v>17888</v>
      </c>
      <c r="H363" s="845" t="s">
        <v>17200</v>
      </c>
      <c r="I363" s="845" t="s">
        <v>1028</v>
      </c>
      <c r="J363" s="845" t="s">
        <v>17112</v>
      </c>
      <c r="K363" s="848">
        <v>4</v>
      </c>
      <c r="L363" s="849">
        <v>11</v>
      </c>
      <c r="M363" s="557">
        <v>32000</v>
      </c>
      <c r="N363" s="848"/>
      <c r="O363" s="849"/>
      <c r="P363" s="557"/>
    </row>
    <row r="364" spans="1:16" x14ac:dyDescent="0.2">
      <c r="A364" s="846" t="s">
        <v>17100</v>
      </c>
      <c r="B364" s="845" t="s">
        <v>423</v>
      </c>
      <c r="C364" s="847" t="s">
        <v>99</v>
      </c>
      <c r="D364" s="847" t="s">
        <v>17101</v>
      </c>
      <c r="E364" s="557">
        <v>3000</v>
      </c>
      <c r="F364" s="845" t="s">
        <v>17889</v>
      </c>
      <c r="G364" s="845" t="s">
        <v>17890</v>
      </c>
      <c r="H364" s="845" t="s">
        <v>17221</v>
      </c>
      <c r="I364" s="845" t="s">
        <v>1028</v>
      </c>
      <c r="J364" s="845" t="s">
        <v>17112</v>
      </c>
      <c r="K364" s="848">
        <v>4</v>
      </c>
      <c r="L364" s="849">
        <v>12</v>
      </c>
      <c r="M364" s="557">
        <v>24000</v>
      </c>
      <c r="N364" s="848"/>
      <c r="O364" s="849"/>
      <c r="P364" s="557"/>
    </row>
    <row r="365" spans="1:16" x14ac:dyDescent="0.2">
      <c r="A365" s="846" t="s">
        <v>17100</v>
      </c>
      <c r="B365" s="845" t="s">
        <v>423</v>
      </c>
      <c r="C365" s="847" t="s">
        <v>99</v>
      </c>
      <c r="D365" s="847" t="s">
        <v>17101</v>
      </c>
      <c r="E365" s="557">
        <v>4000</v>
      </c>
      <c r="F365" s="845" t="s">
        <v>17891</v>
      </c>
      <c r="G365" s="845" t="s">
        <v>17892</v>
      </c>
      <c r="H365" s="845" t="s">
        <v>5875</v>
      </c>
      <c r="I365" s="845" t="s">
        <v>1028</v>
      </c>
      <c r="J365" s="845" t="s">
        <v>17112</v>
      </c>
      <c r="K365" s="848">
        <v>4</v>
      </c>
      <c r="L365" s="849">
        <v>12</v>
      </c>
      <c r="M365" s="557">
        <v>32000</v>
      </c>
      <c r="N365" s="848"/>
      <c r="O365" s="849"/>
      <c r="P365" s="557"/>
    </row>
    <row r="366" spans="1:16" x14ac:dyDescent="0.2">
      <c r="A366" s="846" t="s">
        <v>17100</v>
      </c>
      <c r="B366" s="845" t="s">
        <v>423</v>
      </c>
      <c r="C366" s="847" t="s">
        <v>99</v>
      </c>
      <c r="D366" s="847" t="s">
        <v>17101</v>
      </c>
      <c r="E366" s="557">
        <v>4000</v>
      </c>
      <c r="F366" s="845" t="s">
        <v>17893</v>
      </c>
      <c r="G366" s="845" t="s">
        <v>17894</v>
      </c>
      <c r="H366" s="845" t="s">
        <v>17121</v>
      </c>
      <c r="I366" s="845" t="s">
        <v>1028</v>
      </c>
      <c r="J366" s="845" t="s">
        <v>17112</v>
      </c>
      <c r="K366" s="848">
        <v>3</v>
      </c>
      <c r="L366" s="849">
        <v>12</v>
      </c>
      <c r="M366" s="557">
        <v>32000</v>
      </c>
      <c r="N366" s="848"/>
      <c r="O366" s="849"/>
      <c r="P366" s="557"/>
    </row>
    <row r="367" spans="1:16" x14ac:dyDescent="0.2">
      <c r="A367" s="846" t="s">
        <v>17100</v>
      </c>
      <c r="B367" s="845" t="s">
        <v>423</v>
      </c>
      <c r="C367" s="847" t="s">
        <v>99</v>
      </c>
      <c r="D367" s="847" t="s">
        <v>17101</v>
      </c>
      <c r="E367" s="557">
        <v>4500</v>
      </c>
      <c r="F367" s="845" t="s">
        <v>17895</v>
      </c>
      <c r="G367" s="845" t="s">
        <v>17896</v>
      </c>
      <c r="H367" s="845" t="s">
        <v>17111</v>
      </c>
      <c r="I367" s="845" t="s">
        <v>1028</v>
      </c>
      <c r="J367" s="845" t="s">
        <v>17112</v>
      </c>
      <c r="K367" s="848">
        <v>4</v>
      </c>
      <c r="L367" s="849">
        <v>12</v>
      </c>
      <c r="M367" s="557">
        <v>36000</v>
      </c>
      <c r="N367" s="848"/>
      <c r="O367" s="849"/>
      <c r="P367" s="557"/>
    </row>
    <row r="368" spans="1:16" x14ac:dyDescent="0.2">
      <c r="A368" s="846" t="s">
        <v>17100</v>
      </c>
      <c r="B368" s="845" t="s">
        <v>423</v>
      </c>
      <c r="C368" s="847" t="s">
        <v>99</v>
      </c>
      <c r="D368" s="847" t="s">
        <v>17101</v>
      </c>
      <c r="E368" s="557">
        <v>3000</v>
      </c>
      <c r="F368" s="845" t="s">
        <v>17897</v>
      </c>
      <c r="G368" s="845" t="s">
        <v>17898</v>
      </c>
      <c r="H368" s="845" t="s">
        <v>17221</v>
      </c>
      <c r="I368" s="845" t="s">
        <v>1028</v>
      </c>
      <c r="J368" s="845" t="s">
        <v>17112</v>
      </c>
      <c r="K368" s="848">
        <v>4</v>
      </c>
      <c r="L368" s="849">
        <v>12</v>
      </c>
      <c r="M368" s="557">
        <v>24000</v>
      </c>
      <c r="N368" s="848"/>
      <c r="O368" s="849"/>
      <c r="P368" s="557"/>
    </row>
    <row r="369" spans="1:16" x14ac:dyDescent="0.2">
      <c r="A369" s="846" t="s">
        <v>17100</v>
      </c>
      <c r="B369" s="845" t="s">
        <v>423</v>
      </c>
      <c r="C369" s="847" t="s">
        <v>99</v>
      </c>
      <c r="D369" s="847" t="s">
        <v>17101</v>
      </c>
      <c r="E369" s="557">
        <v>2700</v>
      </c>
      <c r="F369" s="845" t="s">
        <v>17899</v>
      </c>
      <c r="G369" s="845" t="s">
        <v>17900</v>
      </c>
      <c r="H369" s="845" t="s">
        <v>17140</v>
      </c>
      <c r="I369" s="845" t="s">
        <v>17141</v>
      </c>
      <c r="J369" s="845" t="s">
        <v>17108</v>
      </c>
      <c r="K369" s="848">
        <v>3</v>
      </c>
      <c r="L369" s="849">
        <v>12</v>
      </c>
      <c r="M369" s="557">
        <v>21600</v>
      </c>
      <c r="N369" s="848"/>
      <c r="O369" s="849"/>
      <c r="P369" s="557"/>
    </row>
    <row r="370" spans="1:16" x14ac:dyDescent="0.2">
      <c r="A370" s="846" t="s">
        <v>17100</v>
      </c>
      <c r="B370" s="845" t="s">
        <v>423</v>
      </c>
      <c r="C370" s="847" t="s">
        <v>99</v>
      </c>
      <c r="D370" s="847" t="s">
        <v>17101</v>
      </c>
      <c r="E370" s="557">
        <v>2300</v>
      </c>
      <c r="F370" s="845" t="s">
        <v>17901</v>
      </c>
      <c r="G370" s="845" t="s">
        <v>17902</v>
      </c>
      <c r="H370" s="845" t="s">
        <v>17177</v>
      </c>
      <c r="I370" s="845" t="s">
        <v>1028</v>
      </c>
      <c r="J370" s="845" t="s">
        <v>17112</v>
      </c>
      <c r="K370" s="848">
        <v>3</v>
      </c>
      <c r="L370" s="849">
        <v>12</v>
      </c>
      <c r="M370" s="557">
        <v>18400</v>
      </c>
      <c r="N370" s="848"/>
      <c r="O370" s="849"/>
      <c r="P370" s="557"/>
    </row>
    <row r="371" spans="1:16" x14ac:dyDescent="0.2">
      <c r="A371" s="846" t="s">
        <v>17100</v>
      </c>
      <c r="B371" s="845" t="s">
        <v>423</v>
      </c>
      <c r="C371" s="847" t="s">
        <v>99</v>
      </c>
      <c r="D371" s="847" t="s">
        <v>17101</v>
      </c>
      <c r="E371" s="557">
        <v>4500</v>
      </c>
      <c r="F371" s="845" t="s">
        <v>17903</v>
      </c>
      <c r="G371" s="845" t="s">
        <v>17904</v>
      </c>
      <c r="H371" s="845" t="s">
        <v>17121</v>
      </c>
      <c r="I371" s="845" t="s">
        <v>1028</v>
      </c>
      <c r="J371" s="845" t="s">
        <v>17112</v>
      </c>
      <c r="K371" s="848">
        <v>4</v>
      </c>
      <c r="L371" s="849">
        <v>12</v>
      </c>
      <c r="M371" s="557">
        <v>36000</v>
      </c>
      <c r="N371" s="848"/>
      <c r="O371" s="849"/>
      <c r="P371" s="557"/>
    </row>
    <row r="372" spans="1:16" x14ac:dyDescent="0.2">
      <c r="A372" s="846" t="s">
        <v>17100</v>
      </c>
      <c r="B372" s="845" t="s">
        <v>423</v>
      </c>
      <c r="C372" s="847" t="s">
        <v>99</v>
      </c>
      <c r="D372" s="847" t="s">
        <v>17101</v>
      </c>
      <c r="E372" s="557">
        <v>2500</v>
      </c>
      <c r="F372" s="845" t="s">
        <v>17905</v>
      </c>
      <c r="G372" s="845" t="s">
        <v>17906</v>
      </c>
      <c r="H372" s="845" t="s">
        <v>17907</v>
      </c>
      <c r="I372" s="845" t="s">
        <v>1028</v>
      </c>
      <c r="J372" s="845" t="s">
        <v>5814</v>
      </c>
      <c r="K372" s="848">
        <v>4</v>
      </c>
      <c r="L372" s="849">
        <v>12</v>
      </c>
      <c r="M372" s="557">
        <v>20000</v>
      </c>
      <c r="N372" s="848"/>
      <c r="O372" s="849"/>
      <c r="P372" s="557"/>
    </row>
    <row r="373" spans="1:16" x14ac:dyDescent="0.2">
      <c r="A373" s="846" t="s">
        <v>17100</v>
      </c>
      <c r="B373" s="845" t="s">
        <v>423</v>
      </c>
      <c r="C373" s="847" t="s">
        <v>99</v>
      </c>
      <c r="D373" s="847" t="s">
        <v>17101</v>
      </c>
      <c r="E373" s="557">
        <v>4000</v>
      </c>
      <c r="F373" s="845" t="s">
        <v>17908</v>
      </c>
      <c r="G373" s="845" t="s">
        <v>17909</v>
      </c>
      <c r="H373" s="845" t="s">
        <v>5826</v>
      </c>
      <c r="I373" s="845" t="s">
        <v>1028</v>
      </c>
      <c r="J373" s="845" t="s">
        <v>17112</v>
      </c>
      <c r="K373" s="848">
        <v>3</v>
      </c>
      <c r="L373" s="849">
        <v>12</v>
      </c>
      <c r="M373" s="557">
        <v>32000</v>
      </c>
      <c r="N373" s="848"/>
      <c r="O373" s="849"/>
      <c r="P373" s="557"/>
    </row>
    <row r="374" spans="1:16" x14ac:dyDescent="0.2">
      <c r="A374" s="846" t="s">
        <v>17100</v>
      </c>
      <c r="B374" s="845" t="s">
        <v>423</v>
      </c>
      <c r="C374" s="847" t="s">
        <v>99</v>
      </c>
      <c r="D374" s="847" t="s">
        <v>17101</v>
      </c>
      <c r="E374" s="557">
        <v>2000</v>
      </c>
      <c r="F374" s="845" t="s">
        <v>17910</v>
      </c>
      <c r="G374" s="845" t="s">
        <v>17911</v>
      </c>
      <c r="H374" s="845" t="s">
        <v>17912</v>
      </c>
      <c r="I374" s="845" t="s">
        <v>1028</v>
      </c>
      <c r="J374" s="845" t="s">
        <v>17112</v>
      </c>
      <c r="K374" s="848">
        <v>4</v>
      </c>
      <c r="L374" s="849">
        <v>12</v>
      </c>
      <c r="M374" s="557">
        <v>16000</v>
      </c>
      <c r="N374" s="848"/>
      <c r="O374" s="849"/>
      <c r="P374" s="557"/>
    </row>
    <row r="375" spans="1:16" x14ac:dyDescent="0.2">
      <c r="A375" s="846" t="s">
        <v>17100</v>
      </c>
      <c r="B375" s="845" t="s">
        <v>423</v>
      </c>
      <c r="C375" s="847" t="s">
        <v>99</v>
      </c>
      <c r="D375" s="847" t="s">
        <v>17101</v>
      </c>
      <c r="E375" s="557">
        <v>2500</v>
      </c>
      <c r="F375" s="845" t="s">
        <v>17913</v>
      </c>
      <c r="G375" s="850" t="s">
        <v>17914</v>
      </c>
      <c r="H375" s="845" t="s">
        <v>6254</v>
      </c>
      <c r="I375" s="845" t="s">
        <v>17141</v>
      </c>
      <c r="J375" s="845" t="s">
        <v>17108</v>
      </c>
      <c r="K375" s="848">
        <v>1</v>
      </c>
      <c r="L375" s="849">
        <v>1</v>
      </c>
      <c r="M375" s="557">
        <f>E375*L375</f>
        <v>2500</v>
      </c>
      <c r="N375" s="851"/>
      <c r="O375" s="851"/>
      <c r="P375" s="557"/>
    </row>
    <row r="376" spans="1:16" x14ac:dyDescent="0.2">
      <c r="A376" s="846" t="s">
        <v>17100</v>
      </c>
      <c r="B376" s="845" t="s">
        <v>423</v>
      </c>
      <c r="C376" s="847" t="s">
        <v>99</v>
      </c>
      <c r="D376" s="847" t="s">
        <v>17101</v>
      </c>
      <c r="E376" s="557">
        <v>2500</v>
      </c>
      <c r="F376" s="845" t="s">
        <v>17915</v>
      </c>
      <c r="G376" s="845" t="s">
        <v>17916</v>
      </c>
      <c r="H376" s="845" t="s">
        <v>17140</v>
      </c>
      <c r="I376" s="845" t="s">
        <v>17141</v>
      </c>
      <c r="J376" s="845" t="s">
        <v>17108</v>
      </c>
      <c r="K376" s="848">
        <v>4</v>
      </c>
      <c r="L376" s="849">
        <v>12</v>
      </c>
      <c r="M376" s="557">
        <v>20000</v>
      </c>
      <c r="N376" s="848"/>
      <c r="O376" s="849"/>
      <c r="P376" s="557"/>
    </row>
    <row r="377" spans="1:16" x14ac:dyDescent="0.2">
      <c r="A377" s="846" t="s">
        <v>17100</v>
      </c>
      <c r="B377" s="845" t="s">
        <v>423</v>
      </c>
      <c r="C377" s="847" t="s">
        <v>99</v>
      </c>
      <c r="D377" s="847" t="s">
        <v>17101</v>
      </c>
      <c r="E377" s="557">
        <v>2500</v>
      </c>
      <c r="F377" s="845" t="s">
        <v>17917</v>
      </c>
      <c r="G377" s="845" t="s">
        <v>17918</v>
      </c>
      <c r="H377" s="845" t="s">
        <v>17312</v>
      </c>
      <c r="I377" s="845" t="s">
        <v>1028</v>
      </c>
      <c r="J377" s="845" t="s">
        <v>17112</v>
      </c>
      <c r="K377" s="848">
        <v>4</v>
      </c>
      <c r="L377" s="849">
        <v>12</v>
      </c>
      <c r="M377" s="557">
        <v>20000</v>
      </c>
      <c r="N377" s="848"/>
      <c r="O377" s="849"/>
      <c r="P377" s="557"/>
    </row>
    <row r="378" spans="1:16" x14ac:dyDescent="0.2">
      <c r="A378" s="846" t="s">
        <v>17100</v>
      </c>
      <c r="B378" s="845" t="s">
        <v>423</v>
      </c>
      <c r="C378" s="847" t="s">
        <v>99</v>
      </c>
      <c r="D378" s="847" t="s">
        <v>17101</v>
      </c>
      <c r="E378" s="557">
        <v>3000</v>
      </c>
      <c r="F378" s="845" t="s">
        <v>17919</v>
      </c>
      <c r="G378" s="850" t="s">
        <v>17920</v>
      </c>
      <c r="H378" s="845" t="s">
        <v>17115</v>
      </c>
      <c r="I378" s="845" t="s">
        <v>1028</v>
      </c>
      <c r="J378" s="845" t="s">
        <v>17112</v>
      </c>
      <c r="K378" s="848">
        <v>1</v>
      </c>
      <c r="L378" s="849">
        <v>1</v>
      </c>
      <c r="M378" s="557">
        <f>E378*L378</f>
        <v>3000</v>
      </c>
      <c r="N378" s="851"/>
      <c r="O378" s="851"/>
      <c r="P378" s="557"/>
    </row>
    <row r="379" spans="1:16" x14ac:dyDescent="0.2">
      <c r="A379" s="846" t="s">
        <v>17100</v>
      </c>
      <c r="B379" s="845" t="s">
        <v>423</v>
      </c>
      <c r="C379" s="847" t="s">
        <v>99</v>
      </c>
      <c r="D379" s="847" t="s">
        <v>17101</v>
      </c>
      <c r="E379" s="557">
        <v>4500</v>
      </c>
      <c r="F379" s="845" t="s">
        <v>17921</v>
      </c>
      <c r="G379" s="845" t="s">
        <v>17922</v>
      </c>
      <c r="H379" s="845" t="s">
        <v>17111</v>
      </c>
      <c r="I379" s="845" t="s">
        <v>1028</v>
      </c>
      <c r="J379" s="845" t="s">
        <v>17112</v>
      </c>
      <c r="K379" s="848">
        <v>4</v>
      </c>
      <c r="L379" s="849">
        <v>12</v>
      </c>
      <c r="M379" s="557">
        <v>36000</v>
      </c>
      <c r="N379" s="848"/>
      <c r="O379" s="849"/>
      <c r="P379" s="557"/>
    </row>
    <row r="380" spans="1:16" x14ac:dyDescent="0.2">
      <c r="A380" s="846" t="s">
        <v>17100</v>
      </c>
      <c r="B380" s="845" t="s">
        <v>423</v>
      </c>
      <c r="C380" s="847" t="s">
        <v>99</v>
      </c>
      <c r="D380" s="847" t="s">
        <v>17101</v>
      </c>
      <c r="E380" s="557">
        <v>15600</v>
      </c>
      <c r="F380" s="845" t="s">
        <v>17923</v>
      </c>
      <c r="G380" s="845" t="s">
        <v>17924</v>
      </c>
      <c r="H380" s="845" t="s">
        <v>16194</v>
      </c>
      <c r="I380" s="845" t="s">
        <v>1028</v>
      </c>
      <c r="J380" s="845" t="s">
        <v>17112</v>
      </c>
      <c r="K380" s="848">
        <v>0</v>
      </c>
      <c r="L380" s="849">
        <v>1</v>
      </c>
      <c r="M380" s="557">
        <v>8320</v>
      </c>
      <c r="N380" s="848"/>
      <c r="O380" s="849"/>
      <c r="P380" s="557"/>
    </row>
    <row r="381" spans="1:16" x14ac:dyDescent="0.2">
      <c r="A381" s="846" t="s">
        <v>17100</v>
      </c>
      <c r="B381" s="845" t="s">
        <v>423</v>
      </c>
      <c r="C381" s="847" t="s">
        <v>99</v>
      </c>
      <c r="D381" s="847" t="s">
        <v>17101</v>
      </c>
      <c r="E381" s="557">
        <v>13000</v>
      </c>
      <c r="F381" s="845" t="s">
        <v>17925</v>
      </c>
      <c r="G381" s="845" t="s">
        <v>17926</v>
      </c>
      <c r="H381" s="845" t="s">
        <v>17927</v>
      </c>
      <c r="I381" s="845" t="s">
        <v>5785</v>
      </c>
      <c r="J381" s="845" t="s">
        <v>17112</v>
      </c>
      <c r="K381" s="848">
        <v>0</v>
      </c>
      <c r="L381" s="849">
        <v>6</v>
      </c>
      <c r="M381" s="557">
        <v>78000</v>
      </c>
      <c r="N381" s="848"/>
      <c r="O381" s="849"/>
      <c r="P381" s="557"/>
    </row>
    <row r="382" spans="1:16" x14ac:dyDescent="0.2">
      <c r="A382" s="846" t="s">
        <v>17100</v>
      </c>
      <c r="B382" s="845" t="s">
        <v>423</v>
      </c>
      <c r="C382" s="847" t="s">
        <v>99</v>
      </c>
      <c r="D382" s="847" t="s">
        <v>17101</v>
      </c>
      <c r="E382" s="557">
        <v>4500</v>
      </c>
      <c r="F382" s="845" t="s">
        <v>17928</v>
      </c>
      <c r="G382" s="845" t="s">
        <v>17929</v>
      </c>
      <c r="H382" s="845" t="s">
        <v>5826</v>
      </c>
      <c r="I382" s="845" t="s">
        <v>1028</v>
      </c>
      <c r="J382" s="845" t="s">
        <v>17112</v>
      </c>
      <c r="K382" s="848">
        <v>4</v>
      </c>
      <c r="L382" s="849">
        <v>11</v>
      </c>
      <c r="M382" s="557">
        <v>36108.130000000005</v>
      </c>
      <c r="N382" s="848"/>
      <c r="O382" s="849"/>
      <c r="P382" s="557"/>
    </row>
    <row r="383" spans="1:16" x14ac:dyDescent="0.2">
      <c r="A383" s="846" t="s">
        <v>17100</v>
      </c>
      <c r="B383" s="845" t="s">
        <v>423</v>
      </c>
      <c r="C383" s="847" t="s">
        <v>99</v>
      </c>
      <c r="D383" s="847" t="s">
        <v>17101</v>
      </c>
      <c r="E383" s="557">
        <v>8000</v>
      </c>
      <c r="F383" s="845" t="s">
        <v>17930</v>
      </c>
      <c r="G383" s="845" t="s">
        <v>17931</v>
      </c>
      <c r="H383" s="845" t="s">
        <v>5539</v>
      </c>
      <c r="I383" s="845" t="s">
        <v>1028</v>
      </c>
      <c r="J383" s="845" t="s">
        <v>17112</v>
      </c>
      <c r="K383" s="848">
        <v>3</v>
      </c>
      <c r="L383" s="849">
        <v>12</v>
      </c>
      <c r="M383" s="557">
        <v>64000</v>
      </c>
      <c r="N383" s="848"/>
      <c r="O383" s="849"/>
      <c r="P383" s="557"/>
    </row>
    <row r="384" spans="1:16" x14ac:dyDescent="0.2">
      <c r="A384" s="846" t="s">
        <v>17100</v>
      </c>
      <c r="B384" s="845" t="s">
        <v>423</v>
      </c>
      <c r="C384" s="847" t="s">
        <v>99</v>
      </c>
      <c r="D384" s="847" t="s">
        <v>17101</v>
      </c>
      <c r="E384" s="557">
        <v>2000</v>
      </c>
      <c r="F384" s="845" t="s">
        <v>17932</v>
      </c>
      <c r="G384" s="845" t="s">
        <v>17933</v>
      </c>
      <c r="H384" s="845" t="s">
        <v>17127</v>
      </c>
      <c r="I384" s="845" t="s">
        <v>1028</v>
      </c>
      <c r="J384" s="845" t="s">
        <v>17112</v>
      </c>
      <c r="K384" s="848">
        <v>5</v>
      </c>
      <c r="L384" s="849">
        <v>12</v>
      </c>
      <c r="M384" s="557">
        <v>16000</v>
      </c>
      <c r="N384" s="848"/>
      <c r="O384" s="849"/>
      <c r="P384" s="557"/>
    </row>
    <row r="385" spans="1:16" x14ac:dyDescent="0.2">
      <c r="A385" s="846" t="s">
        <v>17100</v>
      </c>
      <c r="B385" s="845" t="s">
        <v>423</v>
      </c>
      <c r="C385" s="847" t="s">
        <v>99</v>
      </c>
      <c r="D385" s="847" t="s">
        <v>17101</v>
      </c>
      <c r="E385" s="557">
        <v>4500</v>
      </c>
      <c r="F385" s="845" t="s">
        <v>17934</v>
      </c>
      <c r="G385" s="845" t="s">
        <v>17935</v>
      </c>
      <c r="H385" s="845" t="s">
        <v>5875</v>
      </c>
      <c r="I385" s="845" t="s">
        <v>1028</v>
      </c>
      <c r="J385" s="845" t="s">
        <v>17112</v>
      </c>
      <c r="K385" s="848">
        <v>4</v>
      </c>
      <c r="L385" s="849">
        <v>12</v>
      </c>
      <c r="M385" s="557">
        <v>36000</v>
      </c>
      <c r="N385" s="848"/>
      <c r="O385" s="849"/>
      <c r="P385" s="557"/>
    </row>
    <row r="386" spans="1:16" x14ac:dyDescent="0.2">
      <c r="A386" s="846" t="s">
        <v>17100</v>
      </c>
      <c r="B386" s="845" t="s">
        <v>423</v>
      </c>
      <c r="C386" s="847" t="s">
        <v>99</v>
      </c>
      <c r="D386" s="847" t="s">
        <v>17101</v>
      </c>
      <c r="E386" s="557">
        <v>4500</v>
      </c>
      <c r="F386" s="845" t="s">
        <v>17936</v>
      </c>
      <c r="G386" s="845" t="s">
        <v>17937</v>
      </c>
      <c r="H386" s="845" t="s">
        <v>17149</v>
      </c>
      <c r="I386" s="845" t="s">
        <v>1028</v>
      </c>
      <c r="J386" s="845" t="s">
        <v>17112</v>
      </c>
      <c r="K386" s="848">
        <v>4</v>
      </c>
      <c r="L386" s="849">
        <v>12</v>
      </c>
      <c r="M386" s="557">
        <v>36217.17</v>
      </c>
      <c r="N386" s="848"/>
      <c r="O386" s="849"/>
      <c r="P386" s="557"/>
    </row>
    <row r="387" spans="1:16" x14ac:dyDescent="0.2">
      <c r="A387" s="846" t="s">
        <v>17100</v>
      </c>
      <c r="B387" s="845" t="s">
        <v>423</v>
      </c>
      <c r="C387" s="847" t="s">
        <v>99</v>
      </c>
      <c r="D387" s="847" t="s">
        <v>17101</v>
      </c>
      <c r="E387" s="557">
        <v>3500</v>
      </c>
      <c r="F387" s="845" t="s">
        <v>17938</v>
      </c>
      <c r="G387" s="845" t="s">
        <v>17939</v>
      </c>
      <c r="H387" s="845" t="s">
        <v>17940</v>
      </c>
      <c r="I387" s="845" t="s">
        <v>1028</v>
      </c>
      <c r="J387" s="845" t="s">
        <v>5814</v>
      </c>
      <c r="K387" s="848">
        <v>3</v>
      </c>
      <c r="L387" s="849">
        <v>12</v>
      </c>
      <c r="M387" s="557">
        <v>28000</v>
      </c>
      <c r="N387" s="848"/>
      <c r="O387" s="849"/>
      <c r="P387" s="557"/>
    </row>
    <row r="388" spans="1:16" x14ac:dyDescent="0.2">
      <c r="A388" s="846" t="s">
        <v>17100</v>
      </c>
      <c r="B388" s="845" t="s">
        <v>423</v>
      </c>
      <c r="C388" s="847" t="s">
        <v>99</v>
      </c>
      <c r="D388" s="847" t="s">
        <v>17101</v>
      </c>
      <c r="E388" s="557">
        <v>4000</v>
      </c>
      <c r="F388" s="845" t="s">
        <v>17941</v>
      </c>
      <c r="G388" s="845" t="s">
        <v>17942</v>
      </c>
      <c r="H388" s="845" t="s">
        <v>1026</v>
      </c>
      <c r="I388" s="845" t="s">
        <v>1028</v>
      </c>
      <c r="J388" s="845" t="s">
        <v>17112</v>
      </c>
      <c r="K388" s="848">
        <v>3</v>
      </c>
      <c r="L388" s="849">
        <v>9</v>
      </c>
      <c r="M388" s="557">
        <v>28000</v>
      </c>
      <c r="N388" s="848"/>
      <c r="O388" s="849"/>
      <c r="P388" s="557"/>
    </row>
    <row r="389" spans="1:16" x14ac:dyDescent="0.2">
      <c r="A389" s="846" t="s">
        <v>17100</v>
      </c>
      <c r="B389" s="845" t="s">
        <v>423</v>
      </c>
      <c r="C389" s="847" t="s">
        <v>99</v>
      </c>
      <c r="D389" s="847" t="s">
        <v>17101</v>
      </c>
      <c r="E389" s="557">
        <v>7000</v>
      </c>
      <c r="F389" s="845" t="s">
        <v>17943</v>
      </c>
      <c r="G389" s="845" t="s">
        <v>17944</v>
      </c>
      <c r="H389" s="845" t="s">
        <v>5539</v>
      </c>
      <c r="I389" s="845" t="s">
        <v>1028</v>
      </c>
      <c r="J389" s="845" t="s">
        <v>17112</v>
      </c>
      <c r="K389" s="848">
        <v>4</v>
      </c>
      <c r="L389" s="849">
        <v>12</v>
      </c>
      <c r="M389" s="557">
        <v>56000</v>
      </c>
      <c r="N389" s="848"/>
      <c r="O389" s="849"/>
      <c r="P389" s="557"/>
    </row>
    <row r="390" spans="1:16" x14ac:dyDescent="0.2">
      <c r="A390" s="846" t="s">
        <v>17100</v>
      </c>
      <c r="B390" s="845" t="s">
        <v>423</v>
      </c>
      <c r="C390" s="847" t="s">
        <v>99</v>
      </c>
      <c r="D390" s="847" t="s">
        <v>17101</v>
      </c>
      <c r="E390" s="557">
        <v>8000</v>
      </c>
      <c r="F390" s="845" t="s">
        <v>17945</v>
      </c>
      <c r="G390" s="845" t="s">
        <v>17946</v>
      </c>
      <c r="H390" s="845" t="s">
        <v>17947</v>
      </c>
      <c r="I390" s="845" t="s">
        <v>1028</v>
      </c>
      <c r="J390" s="845" t="s">
        <v>17112</v>
      </c>
      <c r="K390" s="848">
        <v>4</v>
      </c>
      <c r="L390" s="849">
        <v>12</v>
      </c>
      <c r="M390" s="557">
        <v>64000</v>
      </c>
      <c r="N390" s="848"/>
      <c r="O390" s="849"/>
      <c r="P390" s="557"/>
    </row>
    <row r="391" spans="1:16" x14ac:dyDescent="0.2">
      <c r="A391" s="846" t="s">
        <v>17100</v>
      </c>
      <c r="B391" s="845" t="s">
        <v>423</v>
      </c>
      <c r="C391" s="847" t="s">
        <v>99</v>
      </c>
      <c r="D391" s="847" t="s">
        <v>17101</v>
      </c>
      <c r="E391" s="557">
        <v>4500</v>
      </c>
      <c r="F391" s="845" t="s">
        <v>17948</v>
      </c>
      <c r="G391" s="845" t="s">
        <v>17949</v>
      </c>
      <c r="H391" s="845" t="s">
        <v>5875</v>
      </c>
      <c r="I391" s="845" t="s">
        <v>1028</v>
      </c>
      <c r="J391" s="845" t="s">
        <v>17112</v>
      </c>
      <c r="K391" s="848">
        <v>4</v>
      </c>
      <c r="L391" s="849">
        <v>12</v>
      </c>
      <c r="M391" s="557">
        <v>36000</v>
      </c>
      <c r="N391" s="848"/>
      <c r="O391" s="849"/>
      <c r="P391" s="557"/>
    </row>
    <row r="392" spans="1:16" x14ac:dyDescent="0.2">
      <c r="A392" s="846" t="s">
        <v>17100</v>
      </c>
      <c r="B392" s="845" t="s">
        <v>423</v>
      </c>
      <c r="C392" s="847" t="s">
        <v>99</v>
      </c>
      <c r="D392" s="847" t="s">
        <v>17101</v>
      </c>
      <c r="E392" s="557">
        <v>5000</v>
      </c>
      <c r="F392" s="845" t="s">
        <v>17950</v>
      </c>
      <c r="G392" s="845" t="s">
        <v>17951</v>
      </c>
      <c r="H392" s="845" t="s">
        <v>17111</v>
      </c>
      <c r="I392" s="845" t="s">
        <v>1028</v>
      </c>
      <c r="J392" s="845" t="s">
        <v>17112</v>
      </c>
      <c r="K392" s="848">
        <v>3</v>
      </c>
      <c r="L392" s="849">
        <v>12</v>
      </c>
      <c r="M392" s="557">
        <v>40000</v>
      </c>
      <c r="N392" s="848"/>
      <c r="O392" s="849"/>
      <c r="P392" s="557"/>
    </row>
    <row r="393" spans="1:16" x14ac:dyDescent="0.2">
      <c r="A393" s="846" t="s">
        <v>17100</v>
      </c>
      <c r="B393" s="845" t="s">
        <v>423</v>
      </c>
      <c r="C393" s="847" t="s">
        <v>99</v>
      </c>
      <c r="D393" s="847" t="s">
        <v>17101</v>
      </c>
      <c r="E393" s="557">
        <v>5000</v>
      </c>
      <c r="F393" s="845" t="s">
        <v>17952</v>
      </c>
      <c r="G393" s="845" t="s">
        <v>17953</v>
      </c>
      <c r="H393" s="845" t="s">
        <v>17121</v>
      </c>
      <c r="I393" s="845" t="s">
        <v>1028</v>
      </c>
      <c r="J393" s="845" t="s">
        <v>17112</v>
      </c>
      <c r="K393" s="848">
        <v>1</v>
      </c>
      <c r="L393" s="849">
        <v>2</v>
      </c>
      <c r="M393" s="557">
        <v>5000</v>
      </c>
      <c r="N393" s="848"/>
      <c r="O393" s="849"/>
      <c r="P393" s="557"/>
    </row>
    <row r="394" spans="1:16" x14ac:dyDescent="0.2">
      <c r="A394" s="846" t="s">
        <v>17100</v>
      </c>
      <c r="B394" s="845" t="s">
        <v>423</v>
      </c>
      <c r="C394" s="847" t="s">
        <v>99</v>
      </c>
      <c r="D394" s="847" t="s">
        <v>17101</v>
      </c>
      <c r="E394" s="557">
        <v>3500</v>
      </c>
      <c r="F394" s="845" t="s">
        <v>17954</v>
      </c>
      <c r="G394" s="850" t="s">
        <v>17955</v>
      </c>
      <c r="H394" s="845" t="s">
        <v>7330</v>
      </c>
      <c r="I394" s="845" t="s">
        <v>1028</v>
      </c>
      <c r="J394" s="845" t="s">
        <v>17112</v>
      </c>
      <c r="K394" s="848">
        <v>1</v>
      </c>
      <c r="L394" s="849">
        <v>1</v>
      </c>
      <c r="M394" s="557">
        <f>E394*L394</f>
        <v>3500</v>
      </c>
      <c r="N394" s="851"/>
      <c r="O394" s="851"/>
      <c r="P394" s="557"/>
    </row>
    <row r="395" spans="1:16" x14ac:dyDescent="0.2">
      <c r="A395" s="846" t="s">
        <v>17100</v>
      </c>
      <c r="B395" s="845" t="s">
        <v>423</v>
      </c>
      <c r="C395" s="847" t="s">
        <v>99</v>
      </c>
      <c r="D395" s="847" t="s">
        <v>17101</v>
      </c>
      <c r="E395" s="557">
        <v>8000</v>
      </c>
      <c r="F395" s="845" t="s">
        <v>17956</v>
      </c>
      <c r="G395" s="845" t="s">
        <v>17957</v>
      </c>
      <c r="H395" s="845" t="s">
        <v>17149</v>
      </c>
      <c r="I395" s="845" t="s">
        <v>1028</v>
      </c>
      <c r="J395" s="845" t="s">
        <v>17112</v>
      </c>
      <c r="K395" s="848">
        <v>7</v>
      </c>
      <c r="L395" s="849">
        <v>12</v>
      </c>
      <c r="M395" s="557">
        <v>64000</v>
      </c>
      <c r="N395" s="848"/>
      <c r="O395" s="849"/>
      <c r="P395" s="557"/>
    </row>
    <row r="396" spans="1:16" x14ac:dyDescent="0.2">
      <c r="A396" s="846" t="s">
        <v>17100</v>
      </c>
      <c r="B396" s="845" t="s">
        <v>423</v>
      </c>
      <c r="C396" s="847" t="s">
        <v>99</v>
      </c>
      <c r="D396" s="847" t="s">
        <v>17101</v>
      </c>
      <c r="E396" s="557">
        <v>3500</v>
      </c>
      <c r="F396" s="845" t="s">
        <v>17958</v>
      </c>
      <c r="G396" s="845" t="s">
        <v>17959</v>
      </c>
      <c r="H396" s="845" t="s">
        <v>17606</v>
      </c>
      <c r="I396" s="845" t="s">
        <v>1028</v>
      </c>
      <c r="J396" s="845" t="s">
        <v>5814</v>
      </c>
      <c r="K396" s="848">
        <v>3</v>
      </c>
      <c r="L396" s="849">
        <v>12</v>
      </c>
      <c r="M396" s="557">
        <v>28000</v>
      </c>
      <c r="N396" s="848"/>
      <c r="O396" s="849"/>
      <c r="P396" s="557"/>
    </row>
    <row r="397" spans="1:16" x14ac:dyDescent="0.2">
      <c r="A397" s="846" t="s">
        <v>17100</v>
      </c>
      <c r="B397" s="845" t="s">
        <v>423</v>
      </c>
      <c r="C397" s="847" t="s">
        <v>99</v>
      </c>
      <c r="D397" s="847" t="s">
        <v>17101</v>
      </c>
      <c r="E397" s="557">
        <v>5000</v>
      </c>
      <c r="F397" s="845" t="s">
        <v>17960</v>
      </c>
      <c r="G397" s="850" t="s">
        <v>17961</v>
      </c>
      <c r="H397" s="845" t="s">
        <v>17962</v>
      </c>
      <c r="I397" s="845" t="s">
        <v>1028</v>
      </c>
      <c r="J397" s="845" t="s">
        <v>17112</v>
      </c>
      <c r="K397" s="848">
        <v>1</v>
      </c>
      <c r="L397" s="849">
        <v>1</v>
      </c>
      <c r="M397" s="557">
        <f>E397*L397</f>
        <v>5000</v>
      </c>
      <c r="N397" s="851"/>
      <c r="O397" s="851"/>
      <c r="P397" s="557"/>
    </row>
    <row r="398" spans="1:16" x14ac:dyDescent="0.2">
      <c r="A398" s="846" t="s">
        <v>17100</v>
      </c>
      <c r="B398" s="845" t="s">
        <v>423</v>
      </c>
      <c r="C398" s="847" t="s">
        <v>99</v>
      </c>
      <c r="D398" s="847" t="s">
        <v>17101</v>
      </c>
      <c r="E398" s="557">
        <v>13000</v>
      </c>
      <c r="F398" s="845" t="s">
        <v>17963</v>
      </c>
      <c r="G398" s="845" t="s">
        <v>17964</v>
      </c>
      <c r="H398" s="845" t="s">
        <v>17927</v>
      </c>
      <c r="I398" s="845" t="s">
        <v>1028</v>
      </c>
      <c r="J398" s="845" t="s">
        <v>17112</v>
      </c>
      <c r="K398" s="848">
        <v>1</v>
      </c>
      <c r="L398" s="849">
        <v>6</v>
      </c>
      <c r="M398" s="557">
        <v>24700</v>
      </c>
      <c r="N398" s="848"/>
      <c r="O398" s="849"/>
      <c r="P398" s="557"/>
    </row>
    <row r="399" spans="1:16" x14ac:dyDescent="0.2">
      <c r="A399" s="846" t="s">
        <v>17100</v>
      </c>
      <c r="B399" s="845" t="s">
        <v>423</v>
      </c>
      <c r="C399" s="847" t="s">
        <v>99</v>
      </c>
      <c r="D399" s="847" t="s">
        <v>17101</v>
      </c>
      <c r="E399" s="557">
        <v>3000</v>
      </c>
      <c r="F399" s="845" t="s">
        <v>17965</v>
      </c>
      <c r="G399" s="850" t="s">
        <v>17966</v>
      </c>
      <c r="H399" s="845" t="s">
        <v>17242</v>
      </c>
      <c r="I399" s="845" t="s">
        <v>1028</v>
      </c>
      <c r="J399" s="845" t="s">
        <v>17112</v>
      </c>
      <c r="K399" s="848">
        <v>1</v>
      </c>
      <c r="L399" s="849">
        <v>1</v>
      </c>
      <c r="M399" s="557">
        <f>E399*L399</f>
        <v>3000</v>
      </c>
      <c r="N399" s="851"/>
      <c r="O399" s="851"/>
      <c r="P399" s="557"/>
    </row>
    <row r="400" spans="1:16" x14ac:dyDescent="0.2">
      <c r="A400" s="846" t="s">
        <v>17100</v>
      </c>
      <c r="B400" s="845" t="s">
        <v>423</v>
      </c>
      <c r="C400" s="847" t="s">
        <v>99</v>
      </c>
      <c r="D400" s="847" t="s">
        <v>17101</v>
      </c>
      <c r="E400" s="557">
        <v>3000</v>
      </c>
      <c r="F400" s="845" t="s">
        <v>17967</v>
      </c>
      <c r="G400" s="845" t="s">
        <v>17968</v>
      </c>
      <c r="H400" s="845" t="s">
        <v>17115</v>
      </c>
      <c r="I400" s="845" t="s">
        <v>1028</v>
      </c>
      <c r="J400" s="845" t="s">
        <v>17112</v>
      </c>
      <c r="K400" s="848">
        <v>4</v>
      </c>
      <c r="L400" s="849">
        <v>12</v>
      </c>
      <c r="M400" s="557">
        <v>24000</v>
      </c>
      <c r="N400" s="848"/>
      <c r="O400" s="849"/>
      <c r="P400" s="557"/>
    </row>
    <row r="401" spans="1:16" x14ac:dyDescent="0.2">
      <c r="A401" s="846" t="s">
        <v>17100</v>
      </c>
      <c r="B401" s="845" t="s">
        <v>423</v>
      </c>
      <c r="C401" s="847" t="s">
        <v>99</v>
      </c>
      <c r="D401" s="847" t="s">
        <v>17101</v>
      </c>
      <c r="E401" s="557">
        <v>4500</v>
      </c>
      <c r="F401" s="845" t="s">
        <v>9423</v>
      </c>
      <c r="G401" s="850" t="s">
        <v>9424</v>
      </c>
      <c r="H401" s="845" t="s">
        <v>17195</v>
      </c>
      <c r="I401" s="845" t="s">
        <v>1028</v>
      </c>
      <c r="J401" s="845" t="s">
        <v>17112</v>
      </c>
      <c r="K401" s="848">
        <v>1</v>
      </c>
      <c r="L401" s="849">
        <v>1</v>
      </c>
      <c r="M401" s="557">
        <f>E401*L401</f>
        <v>4500</v>
      </c>
      <c r="N401" s="851"/>
      <c r="O401" s="851"/>
      <c r="P401" s="557"/>
    </row>
    <row r="402" spans="1:16" x14ac:dyDescent="0.2">
      <c r="A402" s="846" t="s">
        <v>17100</v>
      </c>
      <c r="B402" s="845" t="s">
        <v>423</v>
      </c>
      <c r="C402" s="847" t="s">
        <v>99</v>
      </c>
      <c r="D402" s="847" t="s">
        <v>17101</v>
      </c>
      <c r="E402" s="557">
        <v>4000</v>
      </c>
      <c r="F402" s="845" t="s">
        <v>9530</v>
      </c>
      <c r="G402" s="845" t="s">
        <v>17969</v>
      </c>
      <c r="H402" s="845" t="s">
        <v>5875</v>
      </c>
      <c r="I402" s="845" t="s">
        <v>1028</v>
      </c>
      <c r="J402" s="845" t="s">
        <v>17112</v>
      </c>
      <c r="K402" s="848">
        <v>3</v>
      </c>
      <c r="L402" s="849">
        <v>7</v>
      </c>
      <c r="M402" s="557">
        <v>24000</v>
      </c>
      <c r="N402" s="848"/>
      <c r="O402" s="849"/>
      <c r="P402" s="557"/>
    </row>
    <row r="403" spans="1:16" x14ac:dyDescent="0.2">
      <c r="A403" s="846" t="s">
        <v>17100</v>
      </c>
      <c r="B403" s="845" t="s">
        <v>423</v>
      </c>
      <c r="C403" s="847" t="s">
        <v>99</v>
      </c>
      <c r="D403" s="847" t="s">
        <v>17101</v>
      </c>
      <c r="E403" s="557">
        <v>2500</v>
      </c>
      <c r="F403" s="845" t="s">
        <v>17970</v>
      </c>
      <c r="G403" s="845" t="s">
        <v>17971</v>
      </c>
      <c r="H403" s="845" t="s">
        <v>17312</v>
      </c>
      <c r="I403" s="845" t="s">
        <v>1028</v>
      </c>
      <c r="J403" s="845" t="s">
        <v>17112</v>
      </c>
      <c r="K403" s="848">
        <v>5</v>
      </c>
      <c r="L403" s="849">
        <v>12</v>
      </c>
      <c r="M403" s="557">
        <v>20000</v>
      </c>
      <c r="N403" s="848"/>
      <c r="O403" s="849"/>
      <c r="P403" s="557"/>
    </row>
    <row r="404" spans="1:16" x14ac:dyDescent="0.2">
      <c r="A404" s="846" t="s">
        <v>17100</v>
      </c>
      <c r="B404" s="845" t="s">
        <v>423</v>
      </c>
      <c r="C404" s="847" t="s">
        <v>99</v>
      </c>
      <c r="D404" s="847" t="s">
        <v>17101</v>
      </c>
      <c r="E404" s="557">
        <v>4500</v>
      </c>
      <c r="F404" s="845" t="s">
        <v>17972</v>
      </c>
      <c r="G404" s="845" t="s">
        <v>17973</v>
      </c>
      <c r="H404" s="845" t="s">
        <v>17111</v>
      </c>
      <c r="I404" s="845" t="s">
        <v>1028</v>
      </c>
      <c r="J404" s="845" t="s">
        <v>17112</v>
      </c>
      <c r="K404" s="848">
        <v>4</v>
      </c>
      <c r="L404" s="849">
        <v>12</v>
      </c>
      <c r="M404" s="557">
        <v>36000</v>
      </c>
      <c r="N404" s="848"/>
      <c r="O404" s="849"/>
      <c r="P404" s="557"/>
    </row>
    <row r="405" spans="1:16" x14ac:dyDescent="0.2">
      <c r="A405" s="846" t="s">
        <v>17100</v>
      </c>
      <c r="B405" s="845" t="s">
        <v>423</v>
      </c>
      <c r="C405" s="847" t="s">
        <v>99</v>
      </c>
      <c r="D405" s="847" t="s">
        <v>17101</v>
      </c>
      <c r="E405" s="557">
        <v>4000</v>
      </c>
      <c r="F405" s="845" t="s">
        <v>17974</v>
      </c>
      <c r="G405" s="845" t="s">
        <v>17975</v>
      </c>
      <c r="H405" s="845" t="s">
        <v>17200</v>
      </c>
      <c r="I405" s="845" t="s">
        <v>1028</v>
      </c>
      <c r="J405" s="845" t="s">
        <v>17112</v>
      </c>
      <c r="K405" s="848">
        <v>5</v>
      </c>
      <c r="L405" s="849">
        <v>12</v>
      </c>
      <c r="M405" s="557">
        <v>32000</v>
      </c>
      <c r="N405" s="848"/>
      <c r="O405" s="849"/>
      <c r="P405" s="557"/>
    </row>
    <row r="406" spans="1:16" x14ac:dyDescent="0.2">
      <c r="A406" s="846" t="s">
        <v>17100</v>
      </c>
      <c r="B406" s="845" t="s">
        <v>423</v>
      </c>
      <c r="C406" s="847" t="s">
        <v>99</v>
      </c>
      <c r="D406" s="847" t="s">
        <v>17101</v>
      </c>
      <c r="E406" s="557">
        <v>8000</v>
      </c>
      <c r="F406" s="845" t="s">
        <v>17976</v>
      </c>
      <c r="G406" s="845" t="s">
        <v>17977</v>
      </c>
      <c r="H406" s="845" t="s">
        <v>17978</v>
      </c>
      <c r="I406" s="845" t="s">
        <v>5785</v>
      </c>
      <c r="J406" s="845" t="s">
        <v>17108</v>
      </c>
      <c r="K406" s="848">
        <v>3</v>
      </c>
      <c r="L406" s="849">
        <v>12</v>
      </c>
      <c r="M406" s="557">
        <v>64000</v>
      </c>
      <c r="N406" s="848"/>
      <c r="O406" s="849"/>
      <c r="P406" s="557"/>
    </row>
    <row r="407" spans="1:16" x14ac:dyDescent="0.2">
      <c r="A407" s="846" t="s">
        <v>17100</v>
      </c>
      <c r="B407" s="845" t="s">
        <v>423</v>
      </c>
      <c r="C407" s="847" t="s">
        <v>99</v>
      </c>
      <c r="D407" s="847" t="s">
        <v>17101</v>
      </c>
      <c r="E407" s="557">
        <v>4000</v>
      </c>
      <c r="F407" s="845" t="s">
        <v>17979</v>
      </c>
      <c r="G407" s="845" t="s">
        <v>17980</v>
      </c>
      <c r="H407" s="845" t="s">
        <v>17111</v>
      </c>
      <c r="I407" s="845" t="s">
        <v>1028</v>
      </c>
      <c r="J407" s="845" t="s">
        <v>17112</v>
      </c>
      <c r="K407" s="848">
        <v>1</v>
      </c>
      <c r="L407" s="849">
        <v>6</v>
      </c>
      <c r="M407" s="557">
        <v>20000</v>
      </c>
      <c r="N407" s="848"/>
      <c r="O407" s="849"/>
      <c r="P407" s="557"/>
    </row>
    <row r="408" spans="1:16" x14ac:dyDescent="0.2">
      <c r="A408" s="846" t="s">
        <v>17100</v>
      </c>
      <c r="B408" s="845" t="s">
        <v>423</v>
      </c>
      <c r="C408" s="847" t="s">
        <v>99</v>
      </c>
      <c r="D408" s="847" t="s">
        <v>17101</v>
      </c>
      <c r="E408" s="557">
        <v>1600</v>
      </c>
      <c r="F408" s="845" t="s">
        <v>17981</v>
      </c>
      <c r="G408" s="845" t="s">
        <v>17982</v>
      </c>
      <c r="H408" s="845" t="s">
        <v>17983</v>
      </c>
      <c r="I408" s="845" t="s">
        <v>17141</v>
      </c>
      <c r="J408" s="845" t="s">
        <v>17108</v>
      </c>
      <c r="K408" s="848">
        <v>3</v>
      </c>
      <c r="L408" s="849">
        <v>12</v>
      </c>
      <c r="M408" s="557">
        <v>12800</v>
      </c>
      <c r="N408" s="848"/>
      <c r="O408" s="849"/>
      <c r="P408" s="557"/>
    </row>
    <row r="409" spans="1:16" x14ac:dyDescent="0.2">
      <c r="A409" s="846" t="s">
        <v>17100</v>
      </c>
      <c r="B409" s="845" t="s">
        <v>423</v>
      </c>
      <c r="C409" s="847" t="s">
        <v>99</v>
      </c>
      <c r="D409" s="847" t="s">
        <v>17101</v>
      </c>
      <c r="E409" s="557">
        <v>3000</v>
      </c>
      <c r="F409" s="845" t="s">
        <v>17984</v>
      </c>
      <c r="G409" s="850" t="s">
        <v>17985</v>
      </c>
      <c r="H409" s="845" t="s">
        <v>5510</v>
      </c>
      <c r="I409" s="845" t="s">
        <v>1028</v>
      </c>
      <c r="J409" s="845" t="s">
        <v>5814</v>
      </c>
      <c r="K409" s="848">
        <v>1</v>
      </c>
      <c r="L409" s="849">
        <v>1</v>
      </c>
      <c r="M409" s="557">
        <f>E409*L409</f>
        <v>3000</v>
      </c>
      <c r="N409" s="851"/>
      <c r="O409" s="851"/>
      <c r="P409" s="557"/>
    </row>
    <row r="410" spans="1:16" x14ac:dyDescent="0.2">
      <c r="A410" s="846" t="s">
        <v>17100</v>
      </c>
      <c r="B410" s="845" t="s">
        <v>423</v>
      </c>
      <c r="C410" s="847" t="s">
        <v>99</v>
      </c>
      <c r="D410" s="847" t="s">
        <v>17101</v>
      </c>
      <c r="E410" s="557">
        <v>4000</v>
      </c>
      <c r="F410" s="845" t="s">
        <v>17986</v>
      </c>
      <c r="G410" s="845" t="s">
        <v>17987</v>
      </c>
      <c r="H410" s="845" t="s">
        <v>17121</v>
      </c>
      <c r="I410" s="845" t="s">
        <v>1028</v>
      </c>
      <c r="J410" s="845" t="s">
        <v>17112</v>
      </c>
      <c r="K410" s="848">
        <v>4</v>
      </c>
      <c r="L410" s="849">
        <v>12</v>
      </c>
      <c r="M410" s="557">
        <v>32000</v>
      </c>
      <c r="N410" s="848"/>
      <c r="O410" s="849"/>
      <c r="P410" s="557"/>
    </row>
    <row r="411" spans="1:16" x14ac:dyDescent="0.2">
      <c r="A411" s="846" t="s">
        <v>17100</v>
      </c>
      <c r="B411" s="845" t="s">
        <v>423</v>
      </c>
      <c r="C411" s="847" t="s">
        <v>99</v>
      </c>
      <c r="D411" s="847" t="s">
        <v>17101</v>
      </c>
      <c r="E411" s="557">
        <v>5000</v>
      </c>
      <c r="F411" s="845" t="s">
        <v>17988</v>
      </c>
      <c r="G411" s="845" t="s">
        <v>17989</v>
      </c>
      <c r="H411" s="845" t="s">
        <v>17990</v>
      </c>
      <c r="I411" s="845" t="s">
        <v>1028</v>
      </c>
      <c r="J411" s="845" t="s">
        <v>17112</v>
      </c>
      <c r="K411" s="848">
        <v>3</v>
      </c>
      <c r="L411" s="849">
        <v>12</v>
      </c>
      <c r="M411" s="557">
        <v>40000</v>
      </c>
      <c r="N411" s="848"/>
      <c r="O411" s="849"/>
      <c r="P411" s="557"/>
    </row>
    <row r="412" spans="1:16" x14ac:dyDescent="0.2">
      <c r="A412" s="846" t="s">
        <v>17100</v>
      </c>
      <c r="B412" s="845" t="s">
        <v>423</v>
      </c>
      <c r="C412" s="847" t="s">
        <v>99</v>
      </c>
      <c r="D412" s="847" t="s">
        <v>17101</v>
      </c>
      <c r="E412" s="557">
        <v>8500</v>
      </c>
      <c r="F412" s="845" t="s">
        <v>17991</v>
      </c>
      <c r="G412" s="845" t="s">
        <v>17992</v>
      </c>
      <c r="H412" s="845" t="s">
        <v>5794</v>
      </c>
      <c r="I412" s="845" t="s">
        <v>1028</v>
      </c>
      <c r="J412" s="845" t="s">
        <v>17112</v>
      </c>
      <c r="K412" s="848">
        <v>3</v>
      </c>
      <c r="L412" s="849">
        <v>12</v>
      </c>
      <c r="M412" s="557">
        <v>68000</v>
      </c>
      <c r="N412" s="848"/>
      <c r="O412" s="849"/>
      <c r="P412" s="557"/>
    </row>
    <row r="413" spans="1:16" x14ac:dyDescent="0.2">
      <c r="A413" s="846" t="s">
        <v>17100</v>
      </c>
      <c r="B413" s="845" t="s">
        <v>423</v>
      </c>
      <c r="C413" s="847" t="s">
        <v>99</v>
      </c>
      <c r="D413" s="847" t="s">
        <v>17101</v>
      </c>
      <c r="E413" s="557">
        <v>4500</v>
      </c>
      <c r="F413" s="845" t="s">
        <v>17993</v>
      </c>
      <c r="G413" s="845" t="s">
        <v>17994</v>
      </c>
      <c r="H413" s="845" t="s">
        <v>17149</v>
      </c>
      <c r="I413" s="845" t="s">
        <v>1028</v>
      </c>
      <c r="J413" s="845" t="s">
        <v>17112</v>
      </c>
      <c r="K413" s="848">
        <v>4</v>
      </c>
      <c r="L413" s="849">
        <v>12</v>
      </c>
      <c r="M413" s="557">
        <v>36000</v>
      </c>
      <c r="N413" s="848"/>
      <c r="O413" s="849"/>
      <c r="P413" s="557"/>
    </row>
    <row r="414" spans="1:16" x14ac:dyDescent="0.2">
      <c r="A414" s="846" t="s">
        <v>17100</v>
      </c>
      <c r="B414" s="845" t="s">
        <v>423</v>
      </c>
      <c r="C414" s="847" t="s">
        <v>99</v>
      </c>
      <c r="D414" s="847" t="s">
        <v>17101</v>
      </c>
      <c r="E414" s="557">
        <v>4500</v>
      </c>
      <c r="F414" s="845" t="s">
        <v>17995</v>
      </c>
      <c r="G414" s="845" t="s">
        <v>17996</v>
      </c>
      <c r="H414" s="845" t="s">
        <v>17121</v>
      </c>
      <c r="I414" s="845" t="s">
        <v>1028</v>
      </c>
      <c r="J414" s="845" t="s">
        <v>17112</v>
      </c>
      <c r="K414" s="848">
        <v>4</v>
      </c>
      <c r="L414" s="849">
        <v>12</v>
      </c>
      <c r="M414" s="557">
        <v>36000</v>
      </c>
      <c r="N414" s="848"/>
      <c r="O414" s="849"/>
      <c r="P414" s="557"/>
    </row>
    <row r="415" spans="1:16" x14ac:dyDescent="0.2">
      <c r="A415" s="846" t="s">
        <v>17100</v>
      </c>
      <c r="B415" s="845" t="s">
        <v>423</v>
      </c>
      <c r="C415" s="847" t="s">
        <v>99</v>
      </c>
      <c r="D415" s="847" t="s">
        <v>17101</v>
      </c>
      <c r="E415" s="557">
        <v>4000</v>
      </c>
      <c r="F415" s="845" t="s">
        <v>17997</v>
      </c>
      <c r="G415" s="845" t="s">
        <v>17998</v>
      </c>
      <c r="H415" s="845" t="s">
        <v>1060</v>
      </c>
      <c r="I415" s="845" t="s">
        <v>1028</v>
      </c>
      <c r="J415" s="845" t="s">
        <v>17112</v>
      </c>
      <c r="K415" s="848">
        <v>4</v>
      </c>
      <c r="L415" s="849">
        <v>7</v>
      </c>
      <c r="M415" s="557">
        <v>24000</v>
      </c>
      <c r="N415" s="848"/>
      <c r="O415" s="849"/>
      <c r="P415" s="557"/>
    </row>
    <row r="416" spans="1:16" x14ac:dyDescent="0.2">
      <c r="A416" s="846" t="s">
        <v>17100</v>
      </c>
      <c r="B416" s="845" t="s">
        <v>423</v>
      </c>
      <c r="C416" s="847" t="s">
        <v>99</v>
      </c>
      <c r="D416" s="847" t="s">
        <v>17101</v>
      </c>
      <c r="E416" s="557">
        <v>5000</v>
      </c>
      <c r="F416" s="845" t="s">
        <v>17999</v>
      </c>
      <c r="G416" s="850" t="s">
        <v>18000</v>
      </c>
      <c r="H416" s="845" t="s">
        <v>18001</v>
      </c>
      <c r="I416" s="845" t="s">
        <v>1028</v>
      </c>
      <c r="J416" s="845" t="s">
        <v>17112</v>
      </c>
      <c r="K416" s="848">
        <v>1</v>
      </c>
      <c r="L416" s="849">
        <v>1</v>
      </c>
      <c r="M416" s="557">
        <f>E416*L416</f>
        <v>5000</v>
      </c>
      <c r="N416" s="851"/>
      <c r="O416" s="851"/>
      <c r="P416" s="557"/>
    </row>
    <row r="417" spans="1:16" x14ac:dyDescent="0.2">
      <c r="A417" s="846" t="s">
        <v>17100</v>
      </c>
      <c r="B417" s="845" t="s">
        <v>423</v>
      </c>
      <c r="C417" s="847" t="s">
        <v>99</v>
      </c>
      <c r="D417" s="847" t="s">
        <v>17101</v>
      </c>
      <c r="E417" s="557">
        <v>6000</v>
      </c>
      <c r="F417" s="845" t="s">
        <v>18002</v>
      </c>
      <c r="G417" s="850" t="s">
        <v>18003</v>
      </c>
      <c r="H417" s="845" t="s">
        <v>6223</v>
      </c>
      <c r="I417" s="845" t="s">
        <v>1028</v>
      </c>
      <c r="J417" s="845" t="s">
        <v>17112</v>
      </c>
      <c r="K417" s="848">
        <v>2</v>
      </c>
      <c r="L417" s="849">
        <v>4</v>
      </c>
      <c r="M417" s="557">
        <f>E417*L417</f>
        <v>24000</v>
      </c>
      <c r="N417" s="851"/>
      <c r="O417" s="851"/>
      <c r="P417" s="557"/>
    </row>
    <row r="418" spans="1:16" x14ac:dyDescent="0.2">
      <c r="A418" s="846" t="s">
        <v>17100</v>
      </c>
      <c r="B418" s="845" t="s">
        <v>423</v>
      </c>
      <c r="C418" s="847" t="s">
        <v>99</v>
      </c>
      <c r="D418" s="847" t="s">
        <v>17101</v>
      </c>
      <c r="E418" s="557">
        <v>7000</v>
      </c>
      <c r="F418" s="845" t="s">
        <v>18004</v>
      </c>
      <c r="G418" s="845" t="s">
        <v>18005</v>
      </c>
      <c r="H418" s="845" t="s">
        <v>17149</v>
      </c>
      <c r="I418" s="845" t="s">
        <v>1028</v>
      </c>
      <c r="J418" s="845" t="s">
        <v>17112</v>
      </c>
      <c r="K418" s="848">
        <v>3</v>
      </c>
      <c r="L418" s="849">
        <v>12</v>
      </c>
      <c r="M418" s="557">
        <v>56000</v>
      </c>
      <c r="N418" s="848"/>
      <c r="O418" s="849"/>
      <c r="P418" s="557"/>
    </row>
    <row r="419" spans="1:16" x14ac:dyDescent="0.2">
      <c r="A419" s="846" t="s">
        <v>17100</v>
      </c>
      <c r="B419" s="845" t="s">
        <v>423</v>
      </c>
      <c r="C419" s="847" t="s">
        <v>99</v>
      </c>
      <c r="D419" s="847" t="s">
        <v>17101</v>
      </c>
      <c r="E419" s="557">
        <v>4000</v>
      </c>
      <c r="F419" s="845" t="s">
        <v>18006</v>
      </c>
      <c r="G419" s="845" t="s">
        <v>18007</v>
      </c>
      <c r="H419" s="845" t="s">
        <v>17111</v>
      </c>
      <c r="I419" s="845" t="s">
        <v>1028</v>
      </c>
      <c r="J419" s="845" t="s">
        <v>17112</v>
      </c>
      <c r="K419" s="848">
        <v>4</v>
      </c>
      <c r="L419" s="849">
        <v>12</v>
      </c>
      <c r="M419" s="557">
        <v>32000</v>
      </c>
      <c r="N419" s="848"/>
      <c r="O419" s="849"/>
      <c r="P419" s="557"/>
    </row>
    <row r="420" spans="1:16" x14ac:dyDescent="0.2">
      <c r="A420" s="846" t="s">
        <v>17100</v>
      </c>
      <c r="B420" s="845" t="s">
        <v>423</v>
      </c>
      <c r="C420" s="847" t="s">
        <v>99</v>
      </c>
      <c r="D420" s="847" t="s">
        <v>17101</v>
      </c>
      <c r="E420" s="557">
        <v>4000</v>
      </c>
      <c r="F420" s="845" t="s">
        <v>18008</v>
      </c>
      <c r="G420" s="845" t="s">
        <v>18009</v>
      </c>
      <c r="H420" s="845" t="s">
        <v>5849</v>
      </c>
      <c r="I420" s="845" t="s">
        <v>1028</v>
      </c>
      <c r="J420" s="845" t="s">
        <v>17112</v>
      </c>
      <c r="K420" s="848">
        <v>4</v>
      </c>
      <c r="L420" s="849">
        <v>12</v>
      </c>
      <c r="M420" s="557">
        <v>32000</v>
      </c>
      <c r="N420" s="848"/>
      <c r="O420" s="849"/>
      <c r="P420" s="557"/>
    </row>
    <row r="421" spans="1:16" x14ac:dyDescent="0.2">
      <c r="A421" s="846" t="s">
        <v>17100</v>
      </c>
      <c r="B421" s="845" t="s">
        <v>423</v>
      </c>
      <c r="C421" s="847" t="s">
        <v>99</v>
      </c>
      <c r="D421" s="847" t="s">
        <v>17101</v>
      </c>
      <c r="E421" s="557">
        <v>4000</v>
      </c>
      <c r="F421" s="845" t="s">
        <v>9679</v>
      </c>
      <c r="G421" s="850" t="s">
        <v>18010</v>
      </c>
      <c r="H421" s="845" t="s">
        <v>17156</v>
      </c>
      <c r="I421" s="845" t="s">
        <v>1028</v>
      </c>
      <c r="J421" s="845" t="s">
        <v>17112</v>
      </c>
      <c r="K421" s="848">
        <v>1</v>
      </c>
      <c r="L421" s="849">
        <v>1</v>
      </c>
      <c r="M421" s="557">
        <f>E421*L421</f>
        <v>4000</v>
      </c>
      <c r="N421" s="851"/>
      <c r="O421" s="851"/>
      <c r="P421" s="557"/>
    </row>
    <row r="422" spans="1:16" x14ac:dyDescent="0.2">
      <c r="A422" s="846" t="s">
        <v>17100</v>
      </c>
      <c r="B422" s="845" t="s">
        <v>423</v>
      </c>
      <c r="C422" s="847" t="s">
        <v>99</v>
      </c>
      <c r="D422" s="847" t="s">
        <v>17101</v>
      </c>
      <c r="E422" s="557">
        <v>4000</v>
      </c>
      <c r="F422" s="845" t="s">
        <v>18011</v>
      </c>
      <c r="G422" s="845" t="s">
        <v>18012</v>
      </c>
      <c r="H422" s="845" t="s">
        <v>18013</v>
      </c>
      <c r="I422" s="845" t="s">
        <v>1028</v>
      </c>
      <c r="J422" s="845" t="s">
        <v>17112</v>
      </c>
      <c r="K422" s="848">
        <v>3</v>
      </c>
      <c r="L422" s="849">
        <v>12</v>
      </c>
      <c r="M422" s="557">
        <v>32000</v>
      </c>
      <c r="N422" s="848"/>
      <c r="O422" s="849"/>
      <c r="P422" s="557"/>
    </row>
    <row r="423" spans="1:16" x14ac:dyDescent="0.2">
      <c r="A423" s="846" t="s">
        <v>17100</v>
      </c>
      <c r="B423" s="845" t="s">
        <v>423</v>
      </c>
      <c r="C423" s="847" t="s">
        <v>99</v>
      </c>
      <c r="D423" s="847" t="s">
        <v>17101</v>
      </c>
      <c r="E423" s="557">
        <v>4000</v>
      </c>
      <c r="F423" s="845" t="s">
        <v>18014</v>
      </c>
      <c r="G423" s="845" t="s">
        <v>18015</v>
      </c>
      <c r="H423" s="845" t="s">
        <v>5794</v>
      </c>
      <c r="I423" s="845" t="s">
        <v>1028</v>
      </c>
      <c r="J423" s="845" t="s">
        <v>17112</v>
      </c>
      <c r="K423" s="848">
        <v>4</v>
      </c>
      <c r="L423" s="849">
        <v>12</v>
      </c>
      <c r="M423" s="557">
        <v>32000</v>
      </c>
      <c r="N423" s="848"/>
      <c r="O423" s="849"/>
      <c r="P423" s="557"/>
    </row>
    <row r="424" spans="1:16" x14ac:dyDescent="0.2">
      <c r="A424" s="846" t="s">
        <v>17100</v>
      </c>
      <c r="B424" s="845" t="s">
        <v>423</v>
      </c>
      <c r="C424" s="847" t="s">
        <v>99</v>
      </c>
      <c r="D424" s="847" t="s">
        <v>17101</v>
      </c>
      <c r="E424" s="557">
        <v>4000</v>
      </c>
      <c r="F424" s="845" t="s">
        <v>18016</v>
      </c>
      <c r="G424" s="845" t="s">
        <v>18017</v>
      </c>
      <c r="H424" s="845" t="s">
        <v>17121</v>
      </c>
      <c r="I424" s="845" t="s">
        <v>1028</v>
      </c>
      <c r="J424" s="845" t="s">
        <v>17112</v>
      </c>
      <c r="K424" s="848">
        <v>3</v>
      </c>
      <c r="L424" s="849">
        <v>12</v>
      </c>
      <c r="M424" s="557">
        <v>32000</v>
      </c>
      <c r="N424" s="848"/>
      <c r="O424" s="849"/>
      <c r="P424" s="557"/>
    </row>
    <row r="425" spans="1:16" x14ac:dyDescent="0.2">
      <c r="A425" s="846" t="s">
        <v>17100</v>
      </c>
      <c r="B425" s="845" t="s">
        <v>423</v>
      </c>
      <c r="C425" s="847" t="s">
        <v>99</v>
      </c>
      <c r="D425" s="847" t="s">
        <v>17101</v>
      </c>
      <c r="E425" s="557">
        <v>2500</v>
      </c>
      <c r="F425" s="845" t="s">
        <v>18018</v>
      </c>
      <c r="G425" s="850" t="s">
        <v>18019</v>
      </c>
      <c r="H425" s="845" t="s">
        <v>18020</v>
      </c>
      <c r="I425" s="845" t="s">
        <v>1028</v>
      </c>
      <c r="J425" s="845" t="s">
        <v>17112</v>
      </c>
      <c r="K425" s="848">
        <v>1</v>
      </c>
      <c r="L425" s="849">
        <v>1</v>
      </c>
      <c r="M425" s="557">
        <f>E425*L425</f>
        <v>2500</v>
      </c>
      <c r="N425" s="851"/>
      <c r="O425" s="851"/>
      <c r="P425" s="557"/>
    </row>
    <row r="426" spans="1:16" x14ac:dyDescent="0.2">
      <c r="A426" s="846" t="s">
        <v>17100</v>
      </c>
      <c r="B426" s="845" t="s">
        <v>423</v>
      </c>
      <c r="C426" s="847" t="s">
        <v>99</v>
      </c>
      <c r="D426" s="847" t="s">
        <v>17101</v>
      </c>
      <c r="E426" s="557">
        <v>2500</v>
      </c>
      <c r="F426" s="845" t="s">
        <v>18021</v>
      </c>
      <c r="G426" s="850" t="s">
        <v>18022</v>
      </c>
      <c r="H426" s="845" t="s">
        <v>6254</v>
      </c>
      <c r="I426" s="845" t="s">
        <v>17141</v>
      </c>
      <c r="J426" s="845" t="s">
        <v>17108</v>
      </c>
      <c r="K426" s="848">
        <v>1</v>
      </c>
      <c r="L426" s="849">
        <v>1</v>
      </c>
      <c r="M426" s="557">
        <f>E426*L426</f>
        <v>2500</v>
      </c>
      <c r="N426" s="851"/>
      <c r="O426" s="851"/>
      <c r="P426" s="557"/>
    </row>
    <row r="427" spans="1:16" x14ac:dyDescent="0.2">
      <c r="A427" s="846" t="s">
        <v>17100</v>
      </c>
      <c r="B427" s="845" t="s">
        <v>423</v>
      </c>
      <c r="C427" s="847" t="s">
        <v>99</v>
      </c>
      <c r="D427" s="847" t="s">
        <v>17101</v>
      </c>
      <c r="E427" s="557">
        <v>6000</v>
      </c>
      <c r="F427" s="845" t="s">
        <v>18023</v>
      </c>
      <c r="G427" s="850" t="s">
        <v>18024</v>
      </c>
      <c r="H427" s="845" t="s">
        <v>17638</v>
      </c>
      <c r="I427" s="845" t="s">
        <v>1028</v>
      </c>
      <c r="J427" s="845" t="s">
        <v>17112</v>
      </c>
      <c r="K427" s="848">
        <v>1</v>
      </c>
      <c r="L427" s="849">
        <v>1</v>
      </c>
      <c r="M427" s="557">
        <f>E427*L427</f>
        <v>6000</v>
      </c>
      <c r="N427" s="851"/>
      <c r="O427" s="851"/>
      <c r="P427" s="557"/>
    </row>
    <row r="428" spans="1:16" x14ac:dyDescent="0.2">
      <c r="A428" s="846" t="s">
        <v>17100</v>
      </c>
      <c r="B428" s="845" t="s">
        <v>423</v>
      </c>
      <c r="C428" s="847" t="s">
        <v>99</v>
      </c>
      <c r="D428" s="847" t="s">
        <v>17101</v>
      </c>
      <c r="E428" s="557">
        <v>3000</v>
      </c>
      <c r="F428" s="845" t="s">
        <v>18025</v>
      </c>
      <c r="G428" s="845" t="s">
        <v>18026</v>
      </c>
      <c r="H428" s="845" t="s">
        <v>18027</v>
      </c>
      <c r="I428" s="845" t="s">
        <v>1028</v>
      </c>
      <c r="J428" s="845" t="s">
        <v>17112</v>
      </c>
      <c r="K428" s="848">
        <v>3</v>
      </c>
      <c r="L428" s="849">
        <v>12</v>
      </c>
      <c r="M428" s="557">
        <v>24000</v>
      </c>
      <c r="N428" s="848"/>
      <c r="O428" s="849"/>
      <c r="P428" s="557"/>
    </row>
    <row r="429" spans="1:16" x14ac:dyDescent="0.2">
      <c r="A429" s="846" t="s">
        <v>17100</v>
      </c>
      <c r="B429" s="845" t="s">
        <v>423</v>
      </c>
      <c r="C429" s="847" t="s">
        <v>99</v>
      </c>
      <c r="D429" s="847" t="s">
        <v>17101</v>
      </c>
      <c r="E429" s="557">
        <v>4000</v>
      </c>
      <c r="F429" s="845" t="s">
        <v>18028</v>
      </c>
      <c r="G429" s="850" t="s">
        <v>18029</v>
      </c>
      <c r="H429" s="845" t="s">
        <v>17156</v>
      </c>
      <c r="I429" s="845" t="s">
        <v>1028</v>
      </c>
      <c r="J429" s="845" t="s">
        <v>17112</v>
      </c>
      <c r="K429" s="848">
        <v>1</v>
      </c>
      <c r="L429" s="849">
        <v>1</v>
      </c>
      <c r="M429" s="557">
        <f>E429*L429</f>
        <v>4000</v>
      </c>
      <c r="N429" s="851"/>
      <c r="O429" s="851"/>
      <c r="P429" s="557"/>
    </row>
    <row r="430" spans="1:16" x14ac:dyDescent="0.2">
      <c r="A430" s="846" t="s">
        <v>17100</v>
      </c>
      <c r="B430" s="845" t="s">
        <v>423</v>
      </c>
      <c r="C430" s="847" t="s">
        <v>99</v>
      </c>
      <c r="D430" s="847" t="s">
        <v>17101</v>
      </c>
      <c r="E430" s="557">
        <v>4000</v>
      </c>
      <c r="F430" s="845" t="s">
        <v>9794</v>
      </c>
      <c r="G430" s="845" t="s">
        <v>9795</v>
      </c>
      <c r="H430" s="845" t="s">
        <v>17149</v>
      </c>
      <c r="I430" s="845" t="s">
        <v>1028</v>
      </c>
      <c r="J430" s="845" t="s">
        <v>17112</v>
      </c>
      <c r="K430" s="848">
        <v>3</v>
      </c>
      <c r="L430" s="849">
        <v>9</v>
      </c>
      <c r="M430" s="557">
        <v>28000</v>
      </c>
      <c r="N430" s="848"/>
      <c r="O430" s="849"/>
      <c r="P430" s="557"/>
    </row>
    <row r="431" spans="1:16" x14ac:dyDescent="0.2">
      <c r="A431" s="846" t="s">
        <v>17100</v>
      </c>
      <c r="B431" s="845" t="s">
        <v>423</v>
      </c>
      <c r="C431" s="847" t="s">
        <v>99</v>
      </c>
      <c r="D431" s="847" t="s">
        <v>17101</v>
      </c>
      <c r="E431" s="557">
        <v>2000</v>
      </c>
      <c r="F431" s="845" t="s">
        <v>18030</v>
      </c>
      <c r="G431" s="845" t="s">
        <v>18031</v>
      </c>
      <c r="H431" s="845" t="s">
        <v>17287</v>
      </c>
      <c r="I431" s="845" t="s">
        <v>1028</v>
      </c>
      <c r="J431" s="845" t="s">
        <v>17112</v>
      </c>
      <c r="K431" s="848">
        <v>6</v>
      </c>
      <c r="L431" s="849">
        <v>12</v>
      </c>
      <c r="M431" s="557">
        <v>16000</v>
      </c>
      <c r="N431" s="848"/>
      <c r="O431" s="849"/>
      <c r="P431" s="557"/>
    </row>
    <row r="432" spans="1:16" x14ac:dyDescent="0.2">
      <c r="A432" s="846" t="s">
        <v>17100</v>
      </c>
      <c r="B432" s="845" t="s">
        <v>423</v>
      </c>
      <c r="C432" s="847" t="s">
        <v>99</v>
      </c>
      <c r="D432" s="847" t="s">
        <v>17101</v>
      </c>
      <c r="E432" s="557">
        <v>3500</v>
      </c>
      <c r="F432" s="845" t="s">
        <v>18032</v>
      </c>
      <c r="G432" s="845" t="s">
        <v>18033</v>
      </c>
      <c r="H432" s="845" t="s">
        <v>8126</v>
      </c>
      <c r="I432" s="845" t="s">
        <v>5785</v>
      </c>
      <c r="J432" s="845" t="s">
        <v>17108</v>
      </c>
      <c r="K432" s="848">
        <v>3</v>
      </c>
      <c r="L432" s="849">
        <v>12</v>
      </c>
      <c r="M432" s="557">
        <v>28000</v>
      </c>
      <c r="N432" s="848"/>
      <c r="O432" s="849"/>
      <c r="P432" s="557"/>
    </row>
    <row r="433" spans="1:16" x14ac:dyDescent="0.2">
      <c r="A433" s="846" t="s">
        <v>17100</v>
      </c>
      <c r="B433" s="845" t="s">
        <v>423</v>
      </c>
      <c r="C433" s="847" t="s">
        <v>99</v>
      </c>
      <c r="D433" s="847" t="s">
        <v>17101</v>
      </c>
      <c r="E433" s="557">
        <v>2500</v>
      </c>
      <c r="F433" s="845" t="s">
        <v>18034</v>
      </c>
      <c r="G433" s="845" t="s">
        <v>18035</v>
      </c>
      <c r="H433" s="845" t="s">
        <v>17140</v>
      </c>
      <c r="I433" s="845" t="s">
        <v>17141</v>
      </c>
      <c r="J433" s="845" t="s">
        <v>17108</v>
      </c>
      <c r="K433" s="848">
        <v>3</v>
      </c>
      <c r="L433" s="849">
        <v>12</v>
      </c>
      <c r="M433" s="557">
        <v>20000</v>
      </c>
      <c r="N433" s="848"/>
      <c r="O433" s="849"/>
      <c r="P433" s="557"/>
    </row>
    <row r="434" spans="1:16" x14ac:dyDescent="0.2">
      <c r="A434" s="846" t="s">
        <v>17100</v>
      </c>
      <c r="B434" s="845" t="s">
        <v>423</v>
      </c>
      <c r="C434" s="847" t="s">
        <v>99</v>
      </c>
      <c r="D434" s="847" t="s">
        <v>17101</v>
      </c>
      <c r="E434" s="557">
        <v>5000</v>
      </c>
      <c r="F434" s="845" t="s">
        <v>18036</v>
      </c>
      <c r="G434" s="845" t="s">
        <v>18037</v>
      </c>
      <c r="H434" s="845" t="s">
        <v>17317</v>
      </c>
      <c r="I434" s="845" t="s">
        <v>1028</v>
      </c>
      <c r="J434" s="845" t="s">
        <v>17112</v>
      </c>
      <c r="K434" s="848">
        <v>3</v>
      </c>
      <c r="L434" s="849">
        <v>12</v>
      </c>
      <c r="M434" s="557">
        <v>40000</v>
      </c>
      <c r="N434" s="848"/>
      <c r="O434" s="849"/>
      <c r="P434" s="557"/>
    </row>
    <row r="435" spans="1:16" x14ac:dyDescent="0.2">
      <c r="A435" s="846" t="s">
        <v>17100</v>
      </c>
      <c r="B435" s="845" t="s">
        <v>423</v>
      </c>
      <c r="C435" s="847" t="s">
        <v>99</v>
      </c>
      <c r="D435" s="847" t="s">
        <v>17101</v>
      </c>
      <c r="E435" s="557">
        <v>13000</v>
      </c>
      <c r="F435" s="845" t="s">
        <v>18038</v>
      </c>
      <c r="G435" s="845" t="s">
        <v>18039</v>
      </c>
      <c r="H435" s="845" t="s">
        <v>2388</v>
      </c>
      <c r="I435" s="845" t="s">
        <v>1028</v>
      </c>
      <c r="J435" s="845" t="s">
        <v>17112</v>
      </c>
      <c r="K435" s="848">
        <v>0</v>
      </c>
      <c r="L435" s="849">
        <v>4</v>
      </c>
      <c r="M435" s="557">
        <v>40300</v>
      </c>
      <c r="N435" s="848"/>
      <c r="O435" s="849"/>
      <c r="P435" s="557"/>
    </row>
    <row r="436" spans="1:16" x14ac:dyDescent="0.2">
      <c r="A436" s="846" t="s">
        <v>17100</v>
      </c>
      <c r="B436" s="845" t="s">
        <v>423</v>
      </c>
      <c r="C436" s="847" t="s">
        <v>99</v>
      </c>
      <c r="D436" s="847" t="s">
        <v>17101</v>
      </c>
      <c r="E436" s="557">
        <v>4000</v>
      </c>
      <c r="F436" s="845" t="s">
        <v>18040</v>
      </c>
      <c r="G436" s="845" t="s">
        <v>18041</v>
      </c>
      <c r="H436" s="845" t="s">
        <v>17121</v>
      </c>
      <c r="I436" s="845" t="s">
        <v>1028</v>
      </c>
      <c r="J436" s="845" t="s">
        <v>17112</v>
      </c>
      <c r="K436" s="848">
        <v>4</v>
      </c>
      <c r="L436" s="849">
        <v>12</v>
      </c>
      <c r="M436" s="557">
        <v>32000</v>
      </c>
      <c r="N436" s="848"/>
      <c r="O436" s="849"/>
      <c r="P436" s="557"/>
    </row>
    <row r="437" spans="1:16" x14ac:dyDescent="0.2">
      <c r="A437" s="846" t="s">
        <v>17100</v>
      </c>
      <c r="B437" s="845" t="s">
        <v>423</v>
      </c>
      <c r="C437" s="847" t="s">
        <v>99</v>
      </c>
      <c r="D437" s="847" t="s">
        <v>17101</v>
      </c>
      <c r="E437" s="557">
        <v>15000</v>
      </c>
      <c r="F437" s="845" t="s">
        <v>18042</v>
      </c>
      <c r="G437" s="845" t="s">
        <v>18043</v>
      </c>
      <c r="H437" s="845" t="s">
        <v>5794</v>
      </c>
      <c r="I437" s="845" t="s">
        <v>1028</v>
      </c>
      <c r="J437" s="845" t="s">
        <v>17112</v>
      </c>
      <c r="K437" s="848">
        <v>1</v>
      </c>
      <c r="L437" s="849">
        <v>3</v>
      </c>
      <c r="M437" s="557">
        <v>28000</v>
      </c>
      <c r="N437" s="848"/>
      <c r="O437" s="849"/>
      <c r="P437" s="557"/>
    </row>
    <row r="438" spans="1:16" x14ac:dyDescent="0.2">
      <c r="A438" s="846" t="s">
        <v>17100</v>
      </c>
      <c r="B438" s="845" t="s">
        <v>423</v>
      </c>
      <c r="C438" s="847" t="s">
        <v>99</v>
      </c>
      <c r="D438" s="847" t="s">
        <v>17101</v>
      </c>
      <c r="E438" s="557">
        <v>1500</v>
      </c>
      <c r="F438" s="845" t="s">
        <v>9843</v>
      </c>
      <c r="G438" s="845" t="s">
        <v>9844</v>
      </c>
      <c r="H438" s="845" t="s">
        <v>17141</v>
      </c>
      <c r="I438" s="845" t="s">
        <v>17141</v>
      </c>
      <c r="J438" s="845" t="s">
        <v>17108</v>
      </c>
      <c r="K438" s="848">
        <v>2</v>
      </c>
      <c r="L438" s="849">
        <v>9</v>
      </c>
      <c r="M438" s="557">
        <v>12000</v>
      </c>
      <c r="N438" s="848"/>
      <c r="O438" s="849"/>
      <c r="P438" s="557"/>
    </row>
    <row r="439" spans="1:16" x14ac:dyDescent="0.2">
      <c r="A439" s="846" t="s">
        <v>17100</v>
      </c>
      <c r="B439" s="845" t="s">
        <v>423</v>
      </c>
      <c r="C439" s="847" t="s">
        <v>99</v>
      </c>
      <c r="D439" s="847" t="s">
        <v>17101</v>
      </c>
      <c r="E439" s="557">
        <v>4000</v>
      </c>
      <c r="F439" s="845" t="s">
        <v>18044</v>
      </c>
      <c r="G439" s="845" t="s">
        <v>18045</v>
      </c>
      <c r="H439" s="845" t="s">
        <v>17111</v>
      </c>
      <c r="I439" s="845" t="s">
        <v>1028</v>
      </c>
      <c r="J439" s="845" t="s">
        <v>17112</v>
      </c>
      <c r="K439" s="848">
        <v>4</v>
      </c>
      <c r="L439" s="849">
        <v>12</v>
      </c>
      <c r="M439" s="557">
        <v>32000</v>
      </c>
      <c r="N439" s="848"/>
      <c r="O439" s="849"/>
      <c r="P439" s="557"/>
    </row>
    <row r="440" spans="1:16" x14ac:dyDescent="0.2">
      <c r="A440" s="846" t="s">
        <v>17100</v>
      </c>
      <c r="B440" s="845" t="s">
        <v>423</v>
      </c>
      <c r="C440" s="847" t="s">
        <v>99</v>
      </c>
      <c r="D440" s="847" t="s">
        <v>17101</v>
      </c>
      <c r="E440" s="557">
        <v>4500</v>
      </c>
      <c r="F440" s="845" t="s">
        <v>18046</v>
      </c>
      <c r="G440" s="845" t="s">
        <v>18047</v>
      </c>
      <c r="H440" s="845" t="s">
        <v>1053</v>
      </c>
      <c r="I440" s="845" t="s">
        <v>1028</v>
      </c>
      <c r="J440" s="845" t="s">
        <v>17112</v>
      </c>
      <c r="K440" s="848">
        <v>4</v>
      </c>
      <c r="L440" s="849">
        <v>12</v>
      </c>
      <c r="M440" s="557">
        <v>36000</v>
      </c>
      <c r="N440" s="848"/>
      <c r="O440" s="849"/>
      <c r="P440" s="557"/>
    </row>
    <row r="441" spans="1:16" x14ac:dyDescent="0.2">
      <c r="A441" s="846" t="s">
        <v>17100</v>
      </c>
      <c r="B441" s="845" t="s">
        <v>423</v>
      </c>
      <c r="C441" s="847" t="s">
        <v>99</v>
      </c>
      <c r="D441" s="847" t="s">
        <v>17101</v>
      </c>
      <c r="E441" s="557">
        <v>4500</v>
      </c>
      <c r="F441" s="845" t="s">
        <v>18048</v>
      </c>
      <c r="G441" s="845" t="s">
        <v>18049</v>
      </c>
      <c r="H441" s="845" t="s">
        <v>17149</v>
      </c>
      <c r="I441" s="845" t="s">
        <v>1028</v>
      </c>
      <c r="J441" s="845" t="s">
        <v>17112</v>
      </c>
      <c r="K441" s="848">
        <v>4</v>
      </c>
      <c r="L441" s="849">
        <v>12</v>
      </c>
      <c r="M441" s="557">
        <v>36000</v>
      </c>
      <c r="N441" s="848"/>
      <c r="O441" s="849"/>
      <c r="P441" s="557"/>
    </row>
    <row r="442" spans="1:16" x14ac:dyDescent="0.2">
      <c r="A442" s="846" t="s">
        <v>17100</v>
      </c>
      <c r="B442" s="845" t="s">
        <v>423</v>
      </c>
      <c r="C442" s="847" t="s">
        <v>99</v>
      </c>
      <c r="D442" s="847" t="s">
        <v>17101</v>
      </c>
      <c r="E442" s="557">
        <v>6000</v>
      </c>
      <c r="F442" s="845" t="s">
        <v>18050</v>
      </c>
      <c r="G442" s="850" t="s">
        <v>18051</v>
      </c>
      <c r="H442" s="845" t="s">
        <v>18052</v>
      </c>
      <c r="I442" s="845" t="s">
        <v>1028</v>
      </c>
      <c r="J442" s="845" t="s">
        <v>17112</v>
      </c>
      <c r="K442" s="848">
        <v>1</v>
      </c>
      <c r="L442" s="849">
        <v>1</v>
      </c>
      <c r="M442" s="557">
        <f>E442*L442</f>
        <v>6000</v>
      </c>
      <c r="N442" s="851"/>
      <c r="O442" s="851"/>
      <c r="P442" s="557"/>
    </row>
    <row r="443" spans="1:16" x14ac:dyDescent="0.2">
      <c r="A443" s="846" t="s">
        <v>17100</v>
      </c>
      <c r="B443" s="845" t="s">
        <v>423</v>
      </c>
      <c r="C443" s="847" t="s">
        <v>99</v>
      </c>
      <c r="D443" s="847" t="s">
        <v>17101</v>
      </c>
      <c r="E443" s="557">
        <v>3000</v>
      </c>
      <c r="F443" s="845" t="s">
        <v>18053</v>
      </c>
      <c r="G443" s="845" t="s">
        <v>18054</v>
      </c>
      <c r="H443" s="845" t="s">
        <v>17221</v>
      </c>
      <c r="I443" s="845" t="s">
        <v>1028</v>
      </c>
      <c r="J443" s="845" t="s">
        <v>17112</v>
      </c>
      <c r="K443" s="848">
        <v>4</v>
      </c>
      <c r="L443" s="849">
        <v>12</v>
      </c>
      <c r="M443" s="557">
        <v>24000</v>
      </c>
      <c r="N443" s="848"/>
      <c r="O443" s="849"/>
      <c r="P443" s="557"/>
    </row>
    <row r="444" spans="1:16" x14ac:dyDescent="0.2">
      <c r="A444" s="846" t="s">
        <v>17100</v>
      </c>
      <c r="B444" s="845" t="s">
        <v>423</v>
      </c>
      <c r="C444" s="847" t="s">
        <v>99</v>
      </c>
      <c r="D444" s="847" t="s">
        <v>17101</v>
      </c>
      <c r="E444" s="557">
        <v>15600</v>
      </c>
      <c r="F444" s="845" t="s">
        <v>18055</v>
      </c>
      <c r="G444" s="845" t="s">
        <v>18056</v>
      </c>
      <c r="H444" s="845" t="s">
        <v>16194</v>
      </c>
      <c r="I444" s="845" t="s">
        <v>1028</v>
      </c>
      <c r="J444" s="845" t="s">
        <v>17112</v>
      </c>
      <c r="K444" s="848">
        <v>1</v>
      </c>
      <c r="L444" s="849">
        <v>5</v>
      </c>
      <c r="M444" s="557">
        <v>15080</v>
      </c>
      <c r="N444" s="848"/>
      <c r="O444" s="849"/>
      <c r="P444" s="557"/>
    </row>
    <row r="445" spans="1:16" x14ac:dyDescent="0.2">
      <c r="A445" s="846" t="s">
        <v>17100</v>
      </c>
      <c r="B445" s="845" t="s">
        <v>423</v>
      </c>
      <c r="C445" s="847" t="s">
        <v>99</v>
      </c>
      <c r="D445" s="847" t="s">
        <v>17101</v>
      </c>
      <c r="E445" s="557">
        <v>5000</v>
      </c>
      <c r="F445" s="845" t="s">
        <v>18057</v>
      </c>
      <c r="G445" s="845" t="s">
        <v>18058</v>
      </c>
      <c r="H445" s="845" t="s">
        <v>17156</v>
      </c>
      <c r="I445" s="845" t="s">
        <v>1028</v>
      </c>
      <c r="J445" s="845" t="s">
        <v>17112</v>
      </c>
      <c r="K445" s="848">
        <v>5</v>
      </c>
      <c r="L445" s="849">
        <v>12</v>
      </c>
      <c r="M445" s="557">
        <v>40000</v>
      </c>
      <c r="N445" s="848"/>
      <c r="O445" s="849"/>
      <c r="P445" s="557"/>
    </row>
    <row r="446" spans="1:16" x14ac:dyDescent="0.2">
      <c r="A446" s="846" t="s">
        <v>17100</v>
      </c>
      <c r="B446" s="845" t="s">
        <v>423</v>
      </c>
      <c r="C446" s="847" t="s">
        <v>99</v>
      </c>
      <c r="D446" s="847" t="s">
        <v>17101</v>
      </c>
      <c r="E446" s="557">
        <v>5000</v>
      </c>
      <c r="F446" s="845" t="s">
        <v>18059</v>
      </c>
      <c r="G446" s="845" t="s">
        <v>18060</v>
      </c>
      <c r="H446" s="845" t="s">
        <v>17149</v>
      </c>
      <c r="I446" s="845" t="s">
        <v>1028</v>
      </c>
      <c r="J446" s="845" t="s">
        <v>17112</v>
      </c>
      <c r="K446" s="848">
        <v>5</v>
      </c>
      <c r="L446" s="849">
        <v>12</v>
      </c>
      <c r="M446" s="557">
        <v>40000</v>
      </c>
      <c r="N446" s="848"/>
      <c r="O446" s="849"/>
      <c r="P446" s="557"/>
    </row>
    <row r="447" spans="1:16" x14ac:dyDescent="0.2">
      <c r="A447" s="846" t="s">
        <v>17100</v>
      </c>
      <c r="B447" s="845" t="s">
        <v>423</v>
      </c>
      <c r="C447" s="847" t="s">
        <v>99</v>
      </c>
      <c r="D447" s="847" t="s">
        <v>17101</v>
      </c>
      <c r="E447" s="557">
        <v>2500</v>
      </c>
      <c r="F447" s="845" t="s">
        <v>18061</v>
      </c>
      <c r="G447" s="845" t="s">
        <v>18062</v>
      </c>
      <c r="H447" s="845" t="s">
        <v>17312</v>
      </c>
      <c r="I447" s="845" t="s">
        <v>1028</v>
      </c>
      <c r="J447" s="845" t="s">
        <v>17112</v>
      </c>
      <c r="K447" s="848">
        <v>4</v>
      </c>
      <c r="L447" s="849">
        <v>12</v>
      </c>
      <c r="M447" s="557">
        <v>20000</v>
      </c>
      <c r="N447" s="848"/>
      <c r="O447" s="849"/>
      <c r="P447" s="557"/>
    </row>
    <row r="448" spans="1:16" x14ac:dyDescent="0.2">
      <c r="A448" s="846" t="s">
        <v>17100</v>
      </c>
      <c r="B448" s="845" t="s">
        <v>423</v>
      </c>
      <c r="C448" s="847" t="s">
        <v>99</v>
      </c>
      <c r="D448" s="847" t="s">
        <v>17101</v>
      </c>
      <c r="E448" s="557">
        <v>2500</v>
      </c>
      <c r="F448" s="845" t="s">
        <v>18063</v>
      </c>
      <c r="G448" s="845" t="s">
        <v>18064</v>
      </c>
      <c r="H448" s="845" t="s">
        <v>17140</v>
      </c>
      <c r="I448" s="845" t="s">
        <v>17141</v>
      </c>
      <c r="J448" s="845" t="s">
        <v>17108</v>
      </c>
      <c r="K448" s="848">
        <v>4</v>
      </c>
      <c r="L448" s="849">
        <v>12</v>
      </c>
      <c r="M448" s="557">
        <v>20000</v>
      </c>
      <c r="N448" s="848"/>
      <c r="O448" s="849"/>
      <c r="P448" s="557"/>
    </row>
    <row r="449" spans="1:16" x14ac:dyDescent="0.2">
      <c r="A449" s="846" t="s">
        <v>17100</v>
      </c>
      <c r="B449" s="845" t="s">
        <v>423</v>
      </c>
      <c r="C449" s="847" t="s">
        <v>99</v>
      </c>
      <c r="D449" s="847" t="s">
        <v>17101</v>
      </c>
      <c r="E449" s="557">
        <v>4500</v>
      </c>
      <c r="F449" s="845" t="s">
        <v>18065</v>
      </c>
      <c r="G449" s="845" t="s">
        <v>18066</v>
      </c>
      <c r="H449" s="845" t="s">
        <v>17121</v>
      </c>
      <c r="I449" s="845" t="s">
        <v>1028</v>
      </c>
      <c r="J449" s="845" t="s">
        <v>17112</v>
      </c>
      <c r="K449" s="848">
        <v>4</v>
      </c>
      <c r="L449" s="849">
        <v>12</v>
      </c>
      <c r="M449" s="557">
        <v>36000</v>
      </c>
      <c r="N449" s="848"/>
      <c r="O449" s="849"/>
      <c r="P449" s="557"/>
    </row>
    <row r="450" spans="1:16" x14ac:dyDescent="0.2">
      <c r="A450" s="846" t="s">
        <v>17100</v>
      </c>
      <c r="B450" s="845" t="s">
        <v>423</v>
      </c>
      <c r="C450" s="847" t="s">
        <v>99</v>
      </c>
      <c r="D450" s="847" t="s">
        <v>17101</v>
      </c>
      <c r="E450" s="557">
        <v>4000</v>
      </c>
      <c r="F450" s="845" t="s">
        <v>18067</v>
      </c>
      <c r="G450" s="845" t="s">
        <v>18068</v>
      </c>
      <c r="H450" s="845" t="s">
        <v>5875</v>
      </c>
      <c r="I450" s="845" t="s">
        <v>1028</v>
      </c>
      <c r="J450" s="845" t="s">
        <v>17112</v>
      </c>
      <c r="K450" s="848">
        <v>4</v>
      </c>
      <c r="L450" s="849">
        <v>12</v>
      </c>
      <c r="M450" s="557">
        <v>32000</v>
      </c>
      <c r="N450" s="848"/>
      <c r="O450" s="849"/>
      <c r="P450" s="557"/>
    </row>
    <row r="451" spans="1:16" x14ac:dyDescent="0.2">
      <c r="A451" s="846" t="s">
        <v>17100</v>
      </c>
      <c r="B451" s="845" t="s">
        <v>423</v>
      </c>
      <c r="C451" s="847" t="s">
        <v>99</v>
      </c>
      <c r="D451" s="847" t="s">
        <v>17101</v>
      </c>
      <c r="E451" s="557">
        <v>2500</v>
      </c>
      <c r="F451" s="845" t="s">
        <v>18069</v>
      </c>
      <c r="G451" s="845" t="s">
        <v>18070</v>
      </c>
      <c r="H451" s="845" t="s">
        <v>18071</v>
      </c>
      <c r="I451" s="845" t="s">
        <v>17141</v>
      </c>
      <c r="J451" s="845" t="s">
        <v>17112</v>
      </c>
      <c r="K451" s="848">
        <v>4</v>
      </c>
      <c r="L451" s="849">
        <v>12</v>
      </c>
      <c r="M451" s="557">
        <v>20000</v>
      </c>
      <c r="N451" s="848"/>
      <c r="O451" s="849"/>
      <c r="P451" s="557"/>
    </row>
    <row r="452" spans="1:16" x14ac:dyDescent="0.2">
      <c r="A452" s="846" t="s">
        <v>17100</v>
      </c>
      <c r="B452" s="845" t="s">
        <v>423</v>
      </c>
      <c r="C452" s="847" t="s">
        <v>99</v>
      </c>
      <c r="D452" s="847" t="s">
        <v>17101</v>
      </c>
      <c r="E452" s="557">
        <v>3000</v>
      </c>
      <c r="F452" s="845" t="s">
        <v>18072</v>
      </c>
      <c r="G452" s="845" t="s">
        <v>18073</v>
      </c>
      <c r="H452" s="845" t="s">
        <v>18074</v>
      </c>
      <c r="I452" s="845" t="s">
        <v>1028</v>
      </c>
      <c r="J452" s="845" t="s">
        <v>5814</v>
      </c>
      <c r="K452" s="848">
        <v>3</v>
      </c>
      <c r="L452" s="849">
        <v>12</v>
      </c>
      <c r="M452" s="557">
        <v>24000</v>
      </c>
      <c r="N452" s="848"/>
      <c r="O452" s="849"/>
      <c r="P452" s="557"/>
    </row>
    <row r="453" spans="1:16" x14ac:dyDescent="0.2">
      <c r="A453" s="846" t="s">
        <v>17100</v>
      </c>
      <c r="B453" s="845" t="s">
        <v>423</v>
      </c>
      <c r="C453" s="847" t="s">
        <v>99</v>
      </c>
      <c r="D453" s="847" t="s">
        <v>17101</v>
      </c>
      <c r="E453" s="557">
        <v>4500</v>
      </c>
      <c r="F453" s="845" t="s">
        <v>18075</v>
      </c>
      <c r="G453" s="845" t="s">
        <v>18076</v>
      </c>
      <c r="H453" s="845" t="s">
        <v>17111</v>
      </c>
      <c r="I453" s="845" t="s">
        <v>1028</v>
      </c>
      <c r="J453" s="845" t="s">
        <v>17112</v>
      </c>
      <c r="K453" s="848">
        <v>4</v>
      </c>
      <c r="L453" s="849">
        <v>12</v>
      </c>
      <c r="M453" s="557">
        <v>36000</v>
      </c>
      <c r="N453" s="848"/>
      <c r="O453" s="849"/>
      <c r="P453" s="557"/>
    </row>
    <row r="454" spans="1:16" x14ac:dyDescent="0.2">
      <c r="A454" s="846" t="s">
        <v>17100</v>
      </c>
      <c r="B454" s="845" t="s">
        <v>423</v>
      </c>
      <c r="C454" s="847" t="s">
        <v>99</v>
      </c>
      <c r="D454" s="847" t="s">
        <v>17101</v>
      </c>
      <c r="E454" s="557">
        <v>15600</v>
      </c>
      <c r="F454" s="845" t="s">
        <v>18077</v>
      </c>
      <c r="G454" s="845" t="s">
        <v>18078</v>
      </c>
      <c r="H454" s="845" t="s">
        <v>18079</v>
      </c>
      <c r="I454" s="845" t="s">
        <v>1028</v>
      </c>
      <c r="J454" s="845" t="s">
        <v>17112</v>
      </c>
      <c r="K454" s="848">
        <v>1</v>
      </c>
      <c r="L454" s="849">
        <v>1</v>
      </c>
      <c r="M454" s="557">
        <v>7280</v>
      </c>
      <c r="N454" s="848"/>
      <c r="O454" s="849"/>
      <c r="P454" s="557"/>
    </row>
    <row r="455" spans="1:16" x14ac:dyDescent="0.2">
      <c r="A455" s="846" t="s">
        <v>17100</v>
      </c>
      <c r="B455" s="845" t="s">
        <v>423</v>
      </c>
      <c r="C455" s="847" t="s">
        <v>99</v>
      </c>
      <c r="D455" s="847" t="s">
        <v>17101</v>
      </c>
      <c r="E455" s="557">
        <v>13000</v>
      </c>
      <c r="F455" s="845" t="s">
        <v>18080</v>
      </c>
      <c r="G455" s="845" t="s">
        <v>18081</v>
      </c>
      <c r="H455" s="845" t="s">
        <v>5794</v>
      </c>
      <c r="I455" s="845" t="s">
        <v>1028</v>
      </c>
      <c r="J455" s="845" t="s">
        <v>17112</v>
      </c>
      <c r="K455" s="848">
        <v>0</v>
      </c>
      <c r="L455" s="849">
        <v>4</v>
      </c>
      <c r="M455" s="557">
        <v>40300</v>
      </c>
      <c r="N455" s="848"/>
      <c r="O455" s="849"/>
      <c r="P455" s="557"/>
    </row>
    <row r="456" spans="1:16" x14ac:dyDescent="0.2">
      <c r="A456" s="846" t="s">
        <v>17100</v>
      </c>
      <c r="B456" s="845" t="s">
        <v>423</v>
      </c>
      <c r="C456" s="847" t="s">
        <v>99</v>
      </c>
      <c r="D456" s="847" t="s">
        <v>17101</v>
      </c>
      <c r="E456" s="557">
        <v>15600</v>
      </c>
      <c r="F456" s="845" t="s">
        <v>18082</v>
      </c>
      <c r="G456" s="850" t="s">
        <v>18083</v>
      </c>
      <c r="H456" s="845" t="s">
        <v>18084</v>
      </c>
      <c r="I456" s="845" t="s">
        <v>1028</v>
      </c>
      <c r="J456" s="845" t="s">
        <v>17112</v>
      </c>
      <c r="K456" s="848">
        <v>1</v>
      </c>
      <c r="L456" s="849">
        <v>2</v>
      </c>
      <c r="M456" s="557">
        <f>E456*L456</f>
        <v>31200</v>
      </c>
      <c r="N456" s="851"/>
      <c r="O456" s="851"/>
      <c r="P456" s="557"/>
    </row>
    <row r="457" spans="1:16" x14ac:dyDescent="0.2">
      <c r="A457" s="846" t="s">
        <v>17100</v>
      </c>
      <c r="B457" s="845" t="s">
        <v>423</v>
      </c>
      <c r="C457" s="847" t="s">
        <v>99</v>
      </c>
      <c r="D457" s="847" t="s">
        <v>17101</v>
      </c>
      <c r="E457" s="557">
        <v>3500</v>
      </c>
      <c r="F457" s="845" t="s">
        <v>18085</v>
      </c>
      <c r="G457" s="845" t="s">
        <v>18086</v>
      </c>
      <c r="H457" s="845" t="s">
        <v>12045</v>
      </c>
      <c r="I457" s="845" t="s">
        <v>5785</v>
      </c>
      <c r="J457" s="845" t="s">
        <v>17108</v>
      </c>
      <c r="K457" s="848">
        <v>3</v>
      </c>
      <c r="L457" s="849">
        <v>12</v>
      </c>
      <c r="M457" s="557">
        <v>28000</v>
      </c>
      <c r="N457" s="848"/>
      <c r="O457" s="849"/>
      <c r="P457" s="557"/>
    </row>
    <row r="458" spans="1:16" x14ac:dyDescent="0.2">
      <c r="A458" s="846" t="s">
        <v>17100</v>
      </c>
      <c r="B458" s="845" t="s">
        <v>423</v>
      </c>
      <c r="C458" s="847" t="s">
        <v>99</v>
      </c>
      <c r="D458" s="847" t="s">
        <v>17101</v>
      </c>
      <c r="E458" s="557">
        <v>4000</v>
      </c>
      <c r="F458" s="845" t="s">
        <v>18087</v>
      </c>
      <c r="G458" s="845" t="s">
        <v>18088</v>
      </c>
      <c r="H458" s="845" t="s">
        <v>1060</v>
      </c>
      <c r="I458" s="845" t="s">
        <v>1028</v>
      </c>
      <c r="J458" s="845" t="s">
        <v>17112</v>
      </c>
      <c r="K458" s="848">
        <v>3</v>
      </c>
      <c r="L458" s="849">
        <v>9</v>
      </c>
      <c r="M458" s="557">
        <v>28000</v>
      </c>
      <c r="N458" s="848"/>
      <c r="O458" s="849"/>
      <c r="P458" s="557"/>
    </row>
    <row r="459" spans="1:16" x14ac:dyDescent="0.2">
      <c r="A459" s="846" t="s">
        <v>17100</v>
      </c>
      <c r="B459" s="845" t="s">
        <v>423</v>
      </c>
      <c r="C459" s="847" t="s">
        <v>99</v>
      </c>
      <c r="D459" s="847" t="s">
        <v>17101</v>
      </c>
      <c r="E459" s="557">
        <v>4500</v>
      </c>
      <c r="F459" s="845" t="s">
        <v>9983</v>
      </c>
      <c r="G459" s="850" t="s">
        <v>9984</v>
      </c>
      <c r="H459" s="845" t="s">
        <v>17167</v>
      </c>
      <c r="I459" s="845" t="s">
        <v>1028</v>
      </c>
      <c r="J459" s="845" t="s">
        <v>17112</v>
      </c>
      <c r="K459" s="848">
        <v>1</v>
      </c>
      <c r="L459" s="849">
        <v>1</v>
      </c>
      <c r="M459" s="557">
        <f>E459*L459</f>
        <v>4500</v>
      </c>
      <c r="N459" s="851"/>
      <c r="O459" s="851"/>
      <c r="P459" s="557"/>
    </row>
    <row r="460" spans="1:16" x14ac:dyDescent="0.2">
      <c r="A460" s="846" t="s">
        <v>17100</v>
      </c>
      <c r="B460" s="845" t="s">
        <v>423</v>
      </c>
      <c r="C460" s="847" t="s">
        <v>99</v>
      </c>
      <c r="D460" s="847" t="s">
        <v>17101</v>
      </c>
      <c r="E460" s="557">
        <v>6200</v>
      </c>
      <c r="F460" s="845" t="s">
        <v>18089</v>
      </c>
      <c r="G460" s="845" t="s">
        <v>18090</v>
      </c>
      <c r="H460" s="845" t="s">
        <v>18091</v>
      </c>
      <c r="I460" s="845" t="s">
        <v>1028</v>
      </c>
      <c r="J460" s="845" t="s">
        <v>17112</v>
      </c>
      <c r="K460" s="848">
        <v>3</v>
      </c>
      <c r="L460" s="849">
        <v>12</v>
      </c>
      <c r="M460" s="557">
        <v>49600</v>
      </c>
      <c r="N460" s="848"/>
      <c r="O460" s="849"/>
      <c r="P460" s="557"/>
    </row>
    <row r="461" spans="1:16" x14ac:dyDescent="0.2">
      <c r="A461" s="846" t="s">
        <v>17100</v>
      </c>
      <c r="B461" s="845" t="s">
        <v>423</v>
      </c>
      <c r="C461" s="847" t="s">
        <v>99</v>
      </c>
      <c r="D461" s="847" t="s">
        <v>17101</v>
      </c>
      <c r="E461" s="557">
        <v>8000</v>
      </c>
      <c r="F461" s="845" t="s">
        <v>18092</v>
      </c>
      <c r="G461" s="845" t="s">
        <v>18093</v>
      </c>
      <c r="H461" s="845" t="s">
        <v>17337</v>
      </c>
      <c r="I461" s="845" t="s">
        <v>1028</v>
      </c>
      <c r="J461" s="845" t="s">
        <v>17112</v>
      </c>
      <c r="K461" s="848">
        <v>7</v>
      </c>
      <c r="L461" s="849">
        <v>12</v>
      </c>
      <c r="M461" s="557">
        <v>64000</v>
      </c>
      <c r="N461" s="848"/>
      <c r="O461" s="849"/>
      <c r="P461" s="557"/>
    </row>
    <row r="462" spans="1:16" x14ac:dyDescent="0.2">
      <c r="A462" s="846" t="s">
        <v>17100</v>
      </c>
      <c r="B462" s="845" t="s">
        <v>423</v>
      </c>
      <c r="C462" s="847" t="s">
        <v>99</v>
      </c>
      <c r="D462" s="847" t="s">
        <v>17101</v>
      </c>
      <c r="E462" s="557">
        <v>6000</v>
      </c>
      <c r="F462" s="845" t="s">
        <v>18094</v>
      </c>
      <c r="G462" s="845" t="s">
        <v>18095</v>
      </c>
      <c r="H462" s="845" t="s">
        <v>17763</v>
      </c>
      <c r="I462" s="845" t="s">
        <v>1028</v>
      </c>
      <c r="J462" s="845" t="s">
        <v>17112</v>
      </c>
      <c r="K462" s="848">
        <v>4</v>
      </c>
      <c r="L462" s="849">
        <v>12</v>
      </c>
      <c r="M462" s="557">
        <v>38800</v>
      </c>
      <c r="N462" s="848"/>
      <c r="O462" s="849"/>
      <c r="P462" s="557"/>
    </row>
    <row r="463" spans="1:16" x14ac:dyDescent="0.2">
      <c r="A463" s="846" t="s">
        <v>17100</v>
      </c>
      <c r="B463" s="845" t="s">
        <v>423</v>
      </c>
      <c r="C463" s="847" t="s">
        <v>99</v>
      </c>
      <c r="D463" s="847" t="s">
        <v>17101</v>
      </c>
      <c r="E463" s="557">
        <v>4000</v>
      </c>
      <c r="F463" s="845" t="s">
        <v>18096</v>
      </c>
      <c r="G463" s="850" t="s">
        <v>18097</v>
      </c>
      <c r="H463" s="845" t="s">
        <v>17752</v>
      </c>
      <c r="I463" s="845" t="s">
        <v>1028</v>
      </c>
      <c r="J463" s="845" t="s">
        <v>17112</v>
      </c>
      <c r="K463" s="848">
        <v>1</v>
      </c>
      <c r="L463" s="849">
        <v>1</v>
      </c>
      <c r="M463" s="557">
        <f>E463*L463</f>
        <v>4000</v>
      </c>
      <c r="N463" s="851"/>
      <c r="O463" s="851"/>
      <c r="P463" s="557"/>
    </row>
    <row r="464" spans="1:16" x14ac:dyDescent="0.2">
      <c r="A464" s="846" t="s">
        <v>17100</v>
      </c>
      <c r="B464" s="845" t="s">
        <v>423</v>
      </c>
      <c r="C464" s="847" t="s">
        <v>99</v>
      </c>
      <c r="D464" s="847" t="s">
        <v>17101</v>
      </c>
      <c r="E464" s="557">
        <v>4000</v>
      </c>
      <c r="F464" s="845" t="s">
        <v>18098</v>
      </c>
      <c r="G464" s="845" t="s">
        <v>18099</v>
      </c>
      <c r="H464" s="845" t="s">
        <v>5826</v>
      </c>
      <c r="I464" s="845" t="s">
        <v>1028</v>
      </c>
      <c r="J464" s="845" t="s">
        <v>17112</v>
      </c>
      <c r="K464" s="848">
        <v>4</v>
      </c>
      <c r="L464" s="849">
        <v>12</v>
      </c>
      <c r="M464" s="557">
        <v>32000</v>
      </c>
      <c r="N464" s="848"/>
      <c r="O464" s="849"/>
      <c r="P464" s="557"/>
    </row>
    <row r="465" spans="1:16" x14ac:dyDescent="0.2">
      <c r="A465" s="846" t="s">
        <v>17100</v>
      </c>
      <c r="B465" s="845" t="s">
        <v>423</v>
      </c>
      <c r="C465" s="847" t="s">
        <v>99</v>
      </c>
      <c r="D465" s="847" t="s">
        <v>17101</v>
      </c>
      <c r="E465" s="557">
        <v>3000</v>
      </c>
      <c r="F465" s="845" t="s">
        <v>18100</v>
      </c>
      <c r="G465" s="845" t="s">
        <v>18101</v>
      </c>
      <c r="H465" s="845" t="s">
        <v>17115</v>
      </c>
      <c r="I465" s="845" t="s">
        <v>1028</v>
      </c>
      <c r="J465" s="845" t="s">
        <v>17112</v>
      </c>
      <c r="K465" s="848">
        <v>4</v>
      </c>
      <c r="L465" s="849">
        <v>12</v>
      </c>
      <c r="M465" s="557">
        <v>24000</v>
      </c>
      <c r="N465" s="848"/>
      <c r="O465" s="849"/>
      <c r="P465" s="557"/>
    </row>
    <row r="466" spans="1:16" x14ac:dyDescent="0.2">
      <c r="A466" s="846" t="s">
        <v>17100</v>
      </c>
      <c r="B466" s="845" t="s">
        <v>423</v>
      </c>
      <c r="C466" s="847" t="s">
        <v>99</v>
      </c>
      <c r="D466" s="847" t="s">
        <v>17101</v>
      </c>
      <c r="E466" s="557">
        <v>4500</v>
      </c>
      <c r="F466" s="845" t="s">
        <v>18102</v>
      </c>
      <c r="G466" s="845" t="s">
        <v>18103</v>
      </c>
      <c r="H466" s="845" t="s">
        <v>18104</v>
      </c>
      <c r="I466" s="845" t="s">
        <v>1225</v>
      </c>
      <c r="J466" s="845" t="s">
        <v>17112</v>
      </c>
      <c r="K466" s="848">
        <v>3</v>
      </c>
      <c r="L466" s="849">
        <v>12</v>
      </c>
      <c r="M466" s="557">
        <v>36000</v>
      </c>
      <c r="N466" s="848"/>
      <c r="O466" s="849"/>
      <c r="P466" s="557"/>
    </row>
    <row r="467" spans="1:16" x14ac:dyDescent="0.2">
      <c r="A467" s="846" t="s">
        <v>17100</v>
      </c>
      <c r="B467" s="845" t="s">
        <v>423</v>
      </c>
      <c r="C467" s="847" t="s">
        <v>99</v>
      </c>
      <c r="D467" s="847" t="s">
        <v>17101</v>
      </c>
      <c r="E467" s="557">
        <v>5000</v>
      </c>
      <c r="F467" s="845" t="s">
        <v>18105</v>
      </c>
      <c r="G467" s="845" t="s">
        <v>18106</v>
      </c>
      <c r="H467" s="845" t="s">
        <v>17121</v>
      </c>
      <c r="I467" s="845" t="s">
        <v>1028</v>
      </c>
      <c r="J467" s="845" t="s">
        <v>17112</v>
      </c>
      <c r="K467" s="848">
        <v>3</v>
      </c>
      <c r="L467" s="849">
        <v>12</v>
      </c>
      <c r="M467" s="557">
        <v>40000</v>
      </c>
      <c r="N467" s="848"/>
      <c r="O467" s="849"/>
      <c r="P467" s="557"/>
    </row>
    <row r="468" spans="1:16" x14ac:dyDescent="0.2">
      <c r="A468" s="846" t="s">
        <v>17100</v>
      </c>
      <c r="B468" s="845" t="s">
        <v>423</v>
      </c>
      <c r="C468" s="847" t="s">
        <v>99</v>
      </c>
      <c r="D468" s="847" t="s">
        <v>17101</v>
      </c>
      <c r="E468" s="557">
        <v>4500</v>
      </c>
      <c r="F468" s="845" t="s">
        <v>18107</v>
      </c>
      <c r="G468" s="845" t="s">
        <v>18108</v>
      </c>
      <c r="H468" s="845" t="s">
        <v>17121</v>
      </c>
      <c r="I468" s="845" t="s">
        <v>1028</v>
      </c>
      <c r="J468" s="845" t="s">
        <v>17112</v>
      </c>
      <c r="K468" s="848">
        <v>4</v>
      </c>
      <c r="L468" s="849">
        <v>12</v>
      </c>
      <c r="M468" s="557">
        <v>36000</v>
      </c>
      <c r="N468" s="848"/>
      <c r="O468" s="849"/>
      <c r="P468" s="557"/>
    </row>
    <row r="469" spans="1:16" x14ac:dyDescent="0.2">
      <c r="A469" s="846" t="s">
        <v>17100</v>
      </c>
      <c r="B469" s="845" t="s">
        <v>423</v>
      </c>
      <c r="C469" s="847" t="s">
        <v>99</v>
      </c>
      <c r="D469" s="847" t="s">
        <v>17101</v>
      </c>
      <c r="E469" s="557">
        <v>4000</v>
      </c>
      <c r="F469" s="845" t="s">
        <v>18109</v>
      </c>
      <c r="G469" s="845" t="s">
        <v>18110</v>
      </c>
      <c r="H469" s="845" t="s">
        <v>5826</v>
      </c>
      <c r="I469" s="845" t="s">
        <v>1028</v>
      </c>
      <c r="J469" s="845" t="s">
        <v>17112</v>
      </c>
      <c r="K469" s="848">
        <v>4</v>
      </c>
      <c r="L469" s="849">
        <v>10</v>
      </c>
      <c r="M469" s="557">
        <v>28887.040000000001</v>
      </c>
      <c r="N469" s="848"/>
      <c r="O469" s="849"/>
      <c r="P469" s="557"/>
    </row>
    <row r="470" spans="1:16" x14ac:dyDescent="0.2">
      <c r="A470" s="846" t="s">
        <v>17100</v>
      </c>
      <c r="B470" s="845" t="s">
        <v>423</v>
      </c>
      <c r="C470" s="847" t="s">
        <v>99</v>
      </c>
      <c r="D470" s="847" t="s">
        <v>17101</v>
      </c>
      <c r="E470" s="557">
        <v>1500</v>
      </c>
      <c r="F470" s="845" t="s">
        <v>18111</v>
      </c>
      <c r="G470" s="845" t="s">
        <v>18112</v>
      </c>
      <c r="H470" s="845" t="s">
        <v>1265</v>
      </c>
      <c r="I470" s="845" t="s">
        <v>1028</v>
      </c>
      <c r="J470" s="845" t="s">
        <v>17112</v>
      </c>
      <c r="K470" s="848">
        <v>4</v>
      </c>
      <c r="L470" s="849">
        <v>12</v>
      </c>
      <c r="M470" s="557">
        <v>12000</v>
      </c>
      <c r="N470" s="848"/>
      <c r="O470" s="849"/>
      <c r="P470" s="557"/>
    </row>
    <row r="471" spans="1:16" x14ac:dyDescent="0.2">
      <c r="A471" s="846" t="s">
        <v>17100</v>
      </c>
      <c r="B471" s="845" t="s">
        <v>423</v>
      </c>
      <c r="C471" s="847" t="s">
        <v>99</v>
      </c>
      <c r="D471" s="847" t="s">
        <v>17101</v>
      </c>
      <c r="E471" s="557">
        <v>4500</v>
      </c>
      <c r="F471" s="845" t="s">
        <v>18113</v>
      </c>
      <c r="G471" s="845" t="s">
        <v>18114</v>
      </c>
      <c r="H471" s="845" t="s">
        <v>1026</v>
      </c>
      <c r="I471" s="845" t="s">
        <v>1028</v>
      </c>
      <c r="J471" s="845" t="s">
        <v>17112</v>
      </c>
      <c r="K471" s="848">
        <v>4</v>
      </c>
      <c r="L471" s="849">
        <v>12</v>
      </c>
      <c r="M471" s="557">
        <v>36000</v>
      </c>
      <c r="N471" s="848"/>
      <c r="O471" s="849"/>
      <c r="P471" s="557"/>
    </row>
    <row r="472" spans="1:16" x14ac:dyDescent="0.2">
      <c r="A472" s="846" t="s">
        <v>17100</v>
      </c>
      <c r="B472" s="845" t="s">
        <v>423</v>
      </c>
      <c r="C472" s="847" t="s">
        <v>99</v>
      </c>
      <c r="D472" s="847" t="s">
        <v>17101</v>
      </c>
      <c r="E472" s="557">
        <v>4500</v>
      </c>
      <c r="F472" s="845" t="s">
        <v>18115</v>
      </c>
      <c r="G472" s="845" t="s">
        <v>18116</v>
      </c>
      <c r="H472" s="845" t="s">
        <v>18117</v>
      </c>
      <c r="I472" s="845" t="s">
        <v>5785</v>
      </c>
      <c r="J472" s="845" t="s">
        <v>17108</v>
      </c>
      <c r="K472" s="848">
        <v>3</v>
      </c>
      <c r="L472" s="849">
        <v>12</v>
      </c>
      <c r="M472" s="557">
        <v>36000</v>
      </c>
      <c r="N472" s="848"/>
      <c r="O472" s="849"/>
      <c r="P472" s="557"/>
    </row>
    <row r="473" spans="1:16" x14ac:dyDescent="0.2">
      <c r="A473" s="846" t="s">
        <v>17100</v>
      </c>
      <c r="B473" s="845" t="s">
        <v>423</v>
      </c>
      <c r="C473" s="847" t="s">
        <v>99</v>
      </c>
      <c r="D473" s="847" t="s">
        <v>17101</v>
      </c>
      <c r="E473" s="557">
        <v>2500</v>
      </c>
      <c r="F473" s="845" t="s">
        <v>18118</v>
      </c>
      <c r="G473" s="845" t="s">
        <v>18119</v>
      </c>
      <c r="H473" s="845" t="s">
        <v>17465</v>
      </c>
      <c r="I473" s="845" t="s">
        <v>1028</v>
      </c>
      <c r="J473" s="845" t="s">
        <v>17112</v>
      </c>
      <c r="K473" s="848">
        <v>4</v>
      </c>
      <c r="L473" s="849">
        <v>12</v>
      </c>
      <c r="M473" s="557">
        <v>20000</v>
      </c>
      <c r="N473" s="848"/>
      <c r="O473" s="849"/>
      <c r="P473" s="557"/>
    </row>
    <row r="474" spans="1:16" x14ac:dyDescent="0.2">
      <c r="A474" s="846" t="s">
        <v>17100</v>
      </c>
      <c r="B474" s="845" t="s">
        <v>423</v>
      </c>
      <c r="C474" s="847" t="s">
        <v>99</v>
      </c>
      <c r="D474" s="847" t="s">
        <v>17101</v>
      </c>
      <c r="E474" s="557">
        <v>3000</v>
      </c>
      <c r="F474" s="845" t="s">
        <v>18120</v>
      </c>
      <c r="G474" s="845" t="s">
        <v>18121</v>
      </c>
      <c r="H474" s="845" t="s">
        <v>17221</v>
      </c>
      <c r="I474" s="845" t="s">
        <v>1028</v>
      </c>
      <c r="J474" s="845" t="s">
        <v>17112</v>
      </c>
      <c r="K474" s="848">
        <v>4</v>
      </c>
      <c r="L474" s="849">
        <v>12</v>
      </c>
      <c r="M474" s="557">
        <v>24000</v>
      </c>
      <c r="N474" s="848"/>
      <c r="O474" s="849"/>
      <c r="P474" s="557"/>
    </row>
    <row r="475" spans="1:16" x14ac:dyDescent="0.2">
      <c r="A475" s="846" t="s">
        <v>17100</v>
      </c>
      <c r="B475" s="845" t="s">
        <v>423</v>
      </c>
      <c r="C475" s="847" t="s">
        <v>99</v>
      </c>
      <c r="D475" s="847" t="s">
        <v>17101</v>
      </c>
      <c r="E475" s="557">
        <v>4500</v>
      </c>
      <c r="F475" s="845" t="s">
        <v>18122</v>
      </c>
      <c r="G475" s="850" t="s">
        <v>18123</v>
      </c>
      <c r="H475" s="845" t="s">
        <v>4027</v>
      </c>
      <c r="I475" s="845" t="s">
        <v>1028</v>
      </c>
      <c r="J475" s="845" t="s">
        <v>17112</v>
      </c>
      <c r="K475" s="848">
        <v>1</v>
      </c>
      <c r="L475" s="849">
        <v>1</v>
      </c>
      <c r="M475" s="557">
        <f>E475*L475</f>
        <v>4500</v>
      </c>
      <c r="N475" s="851"/>
      <c r="O475" s="851"/>
      <c r="P475" s="557"/>
    </row>
    <row r="476" spans="1:16" x14ac:dyDescent="0.2">
      <c r="A476" s="846" t="s">
        <v>17100</v>
      </c>
      <c r="B476" s="845" t="s">
        <v>423</v>
      </c>
      <c r="C476" s="847" t="s">
        <v>99</v>
      </c>
      <c r="D476" s="847" t="s">
        <v>17101</v>
      </c>
      <c r="E476" s="557">
        <v>8000</v>
      </c>
      <c r="F476" s="845" t="s">
        <v>18124</v>
      </c>
      <c r="G476" s="845" t="s">
        <v>18125</v>
      </c>
      <c r="H476" s="845" t="s">
        <v>2388</v>
      </c>
      <c r="I476" s="845" t="s">
        <v>1028</v>
      </c>
      <c r="J476" s="845" t="s">
        <v>17112</v>
      </c>
      <c r="K476" s="848">
        <v>6</v>
      </c>
      <c r="L476" s="849">
        <v>12</v>
      </c>
      <c r="M476" s="557">
        <v>64000</v>
      </c>
      <c r="N476" s="848"/>
      <c r="O476" s="849"/>
      <c r="P476" s="557"/>
    </row>
    <row r="477" spans="1:16" x14ac:dyDescent="0.2">
      <c r="A477" s="846" t="s">
        <v>17100</v>
      </c>
      <c r="B477" s="845" t="s">
        <v>423</v>
      </c>
      <c r="C477" s="847" t="s">
        <v>99</v>
      </c>
      <c r="D477" s="847" t="s">
        <v>17101</v>
      </c>
      <c r="E477" s="557">
        <v>4000</v>
      </c>
      <c r="F477" s="845" t="s">
        <v>18126</v>
      </c>
      <c r="G477" s="845" t="s">
        <v>18127</v>
      </c>
      <c r="H477" s="845" t="s">
        <v>17121</v>
      </c>
      <c r="I477" s="845" t="s">
        <v>1028</v>
      </c>
      <c r="J477" s="845" t="s">
        <v>17112</v>
      </c>
      <c r="K477" s="848">
        <v>4</v>
      </c>
      <c r="L477" s="849">
        <v>12</v>
      </c>
      <c r="M477" s="557">
        <v>32000</v>
      </c>
      <c r="N477" s="848"/>
      <c r="O477" s="849"/>
      <c r="P477" s="557"/>
    </row>
    <row r="478" spans="1:16" x14ac:dyDescent="0.2">
      <c r="A478" s="846" t="s">
        <v>17100</v>
      </c>
      <c r="B478" s="845" t="s">
        <v>423</v>
      </c>
      <c r="C478" s="847" t="s">
        <v>99</v>
      </c>
      <c r="D478" s="847" t="s">
        <v>17101</v>
      </c>
      <c r="E478" s="557">
        <v>3500</v>
      </c>
      <c r="F478" s="845" t="s">
        <v>18128</v>
      </c>
      <c r="G478" s="845" t="s">
        <v>18129</v>
      </c>
      <c r="H478" s="845" t="s">
        <v>1053</v>
      </c>
      <c r="I478" s="845" t="s">
        <v>1028</v>
      </c>
      <c r="J478" s="845" t="s">
        <v>17112</v>
      </c>
      <c r="K478" s="848">
        <v>4</v>
      </c>
      <c r="L478" s="849">
        <v>12</v>
      </c>
      <c r="M478" s="557">
        <v>28000</v>
      </c>
      <c r="N478" s="848"/>
      <c r="O478" s="849"/>
      <c r="P478" s="557"/>
    </row>
    <row r="479" spans="1:16" x14ac:dyDescent="0.2">
      <c r="A479" s="846" t="s">
        <v>17100</v>
      </c>
      <c r="B479" s="845" t="s">
        <v>423</v>
      </c>
      <c r="C479" s="847" t="s">
        <v>99</v>
      </c>
      <c r="D479" s="847" t="s">
        <v>17101</v>
      </c>
      <c r="E479" s="557">
        <v>3500</v>
      </c>
      <c r="F479" s="845" t="s">
        <v>18130</v>
      </c>
      <c r="G479" s="845" t="s">
        <v>18131</v>
      </c>
      <c r="H479" s="845" t="s">
        <v>17111</v>
      </c>
      <c r="I479" s="845" t="s">
        <v>1028</v>
      </c>
      <c r="J479" s="845" t="s">
        <v>17112</v>
      </c>
      <c r="K479" s="848">
        <v>3</v>
      </c>
      <c r="L479" s="849">
        <v>12</v>
      </c>
      <c r="M479" s="557">
        <v>28000</v>
      </c>
      <c r="N479" s="848"/>
      <c r="O479" s="849"/>
      <c r="P479" s="557"/>
    </row>
    <row r="480" spans="1:16" x14ac:dyDescent="0.2">
      <c r="A480" s="846" t="s">
        <v>17100</v>
      </c>
      <c r="B480" s="845" t="s">
        <v>423</v>
      </c>
      <c r="C480" s="847" t="s">
        <v>99</v>
      </c>
      <c r="D480" s="847" t="s">
        <v>17101</v>
      </c>
      <c r="E480" s="557">
        <v>4500</v>
      </c>
      <c r="F480" s="845" t="s">
        <v>18132</v>
      </c>
      <c r="G480" s="845" t="s">
        <v>18133</v>
      </c>
      <c r="H480" s="845" t="s">
        <v>5849</v>
      </c>
      <c r="I480" s="845" t="s">
        <v>1028</v>
      </c>
      <c r="J480" s="845" t="s">
        <v>17112</v>
      </c>
      <c r="K480" s="848">
        <v>4</v>
      </c>
      <c r="L480" s="849">
        <v>12</v>
      </c>
      <c r="M480" s="557">
        <v>36000</v>
      </c>
      <c r="N480" s="848"/>
      <c r="O480" s="849"/>
      <c r="P480" s="557"/>
    </row>
    <row r="481" spans="1:16" x14ac:dyDescent="0.2">
      <c r="A481" s="846" t="s">
        <v>17100</v>
      </c>
      <c r="B481" s="845" t="s">
        <v>423</v>
      </c>
      <c r="C481" s="847" t="s">
        <v>99</v>
      </c>
      <c r="D481" s="847" t="s">
        <v>17101</v>
      </c>
      <c r="E481" s="557">
        <v>4500</v>
      </c>
      <c r="F481" s="845" t="s">
        <v>18134</v>
      </c>
      <c r="G481" s="845" t="s">
        <v>18135</v>
      </c>
      <c r="H481" s="845" t="s">
        <v>5875</v>
      </c>
      <c r="I481" s="845" t="s">
        <v>1028</v>
      </c>
      <c r="J481" s="845" t="s">
        <v>17112</v>
      </c>
      <c r="K481" s="848">
        <v>4</v>
      </c>
      <c r="L481" s="849">
        <v>12</v>
      </c>
      <c r="M481" s="557">
        <v>36000</v>
      </c>
      <c r="N481" s="848"/>
      <c r="O481" s="849"/>
      <c r="P481" s="557"/>
    </row>
    <row r="482" spans="1:16" x14ac:dyDescent="0.2">
      <c r="A482" s="846" t="s">
        <v>17100</v>
      </c>
      <c r="B482" s="845" t="s">
        <v>423</v>
      </c>
      <c r="C482" s="847" t="s">
        <v>99</v>
      </c>
      <c r="D482" s="847" t="s">
        <v>17101</v>
      </c>
      <c r="E482" s="557">
        <v>4500</v>
      </c>
      <c r="F482" s="845" t="s">
        <v>18136</v>
      </c>
      <c r="G482" s="845" t="s">
        <v>18137</v>
      </c>
      <c r="H482" s="845" t="s">
        <v>17121</v>
      </c>
      <c r="I482" s="845" t="s">
        <v>1028</v>
      </c>
      <c r="J482" s="845" t="s">
        <v>17112</v>
      </c>
      <c r="K482" s="848">
        <v>5</v>
      </c>
      <c r="L482" s="849">
        <v>12</v>
      </c>
      <c r="M482" s="557">
        <v>36000</v>
      </c>
      <c r="N482" s="848"/>
      <c r="O482" s="849"/>
      <c r="P482" s="557"/>
    </row>
    <row r="483" spans="1:16" x14ac:dyDescent="0.2">
      <c r="A483" s="846" t="s">
        <v>17100</v>
      </c>
      <c r="B483" s="845" t="s">
        <v>423</v>
      </c>
      <c r="C483" s="847" t="s">
        <v>99</v>
      </c>
      <c r="D483" s="847" t="s">
        <v>17101</v>
      </c>
      <c r="E483" s="557">
        <v>4000</v>
      </c>
      <c r="F483" s="845" t="s">
        <v>18138</v>
      </c>
      <c r="G483" s="845" t="s">
        <v>18139</v>
      </c>
      <c r="H483" s="845" t="s">
        <v>17149</v>
      </c>
      <c r="I483" s="845" t="s">
        <v>1028</v>
      </c>
      <c r="J483" s="845" t="s">
        <v>17112</v>
      </c>
      <c r="K483" s="848">
        <v>6</v>
      </c>
      <c r="L483" s="849">
        <v>12</v>
      </c>
      <c r="M483" s="557">
        <v>32000</v>
      </c>
      <c r="N483" s="848"/>
      <c r="O483" s="849"/>
      <c r="P483" s="557"/>
    </row>
    <row r="484" spans="1:16" x14ac:dyDescent="0.2">
      <c r="A484" s="846" t="s">
        <v>17100</v>
      </c>
      <c r="B484" s="845" t="s">
        <v>423</v>
      </c>
      <c r="C484" s="847" t="s">
        <v>99</v>
      </c>
      <c r="D484" s="847" t="s">
        <v>17101</v>
      </c>
      <c r="E484" s="557">
        <v>4500</v>
      </c>
      <c r="F484" s="845" t="s">
        <v>3030</v>
      </c>
      <c r="G484" s="850" t="s">
        <v>3031</v>
      </c>
      <c r="H484" s="845" t="s">
        <v>17156</v>
      </c>
      <c r="I484" s="845" t="s">
        <v>1028</v>
      </c>
      <c r="J484" s="845" t="s">
        <v>17112</v>
      </c>
      <c r="K484" s="848">
        <v>1</v>
      </c>
      <c r="L484" s="849">
        <v>1</v>
      </c>
      <c r="M484" s="557">
        <f>E484*L484</f>
        <v>4500</v>
      </c>
      <c r="N484" s="851"/>
      <c r="O484" s="851"/>
      <c r="P484" s="557"/>
    </row>
    <row r="485" spans="1:16" x14ac:dyDescent="0.2">
      <c r="A485" s="846" t="s">
        <v>17100</v>
      </c>
      <c r="B485" s="845" t="s">
        <v>423</v>
      </c>
      <c r="C485" s="847" t="s">
        <v>99</v>
      </c>
      <c r="D485" s="847" t="s">
        <v>17101</v>
      </c>
      <c r="E485" s="557">
        <v>4000</v>
      </c>
      <c r="F485" s="845" t="s">
        <v>18140</v>
      </c>
      <c r="G485" s="850" t="s">
        <v>18141</v>
      </c>
      <c r="H485" s="845" t="s">
        <v>1160</v>
      </c>
      <c r="I485" s="845" t="s">
        <v>1028</v>
      </c>
      <c r="J485" s="845" t="s">
        <v>17112</v>
      </c>
      <c r="K485" s="848">
        <v>1</v>
      </c>
      <c r="L485" s="849">
        <v>1</v>
      </c>
      <c r="M485" s="557">
        <f>E485*L485</f>
        <v>4000</v>
      </c>
      <c r="N485" s="851"/>
      <c r="O485" s="851"/>
      <c r="P485" s="557"/>
    </row>
    <row r="486" spans="1:16" x14ac:dyDescent="0.2">
      <c r="A486" s="846" t="s">
        <v>17100</v>
      </c>
      <c r="B486" s="845" t="s">
        <v>423</v>
      </c>
      <c r="C486" s="847" t="s">
        <v>99</v>
      </c>
      <c r="D486" s="847" t="s">
        <v>17101</v>
      </c>
      <c r="E486" s="557">
        <v>4000</v>
      </c>
      <c r="F486" s="845" t="s">
        <v>18142</v>
      </c>
      <c r="G486" s="845" t="s">
        <v>18143</v>
      </c>
      <c r="H486" s="845" t="s">
        <v>1060</v>
      </c>
      <c r="I486" s="845" t="s">
        <v>1028</v>
      </c>
      <c r="J486" s="845" t="s">
        <v>17112</v>
      </c>
      <c r="K486" s="848">
        <v>5</v>
      </c>
      <c r="L486" s="849">
        <v>12</v>
      </c>
      <c r="M486" s="557">
        <v>32000</v>
      </c>
      <c r="N486" s="848"/>
      <c r="O486" s="849"/>
      <c r="P486" s="557"/>
    </row>
    <row r="487" spans="1:16" x14ac:dyDescent="0.2">
      <c r="A487" s="846" t="s">
        <v>17100</v>
      </c>
      <c r="B487" s="845" t="s">
        <v>423</v>
      </c>
      <c r="C487" s="847" t="s">
        <v>99</v>
      </c>
      <c r="D487" s="847" t="s">
        <v>17101</v>
      </c>
      <c r="E487" s="557">
        <v>4000</v>
      </c>
      <c r="F487" s="845" t="s">
        <v>18144</v>
      </c>
      <c r="G487" s="845" t="s">
        <v>18145</v>
      </c>
      <c r="H487" s="845" t="s">
        <v>1032</v>
      </c>
      <c r="I487" s="845" t="s">
        <v>1028</v>
      </c>
      <c r="J487" s="845" t="s">
        <v>17112</v>
      </c>
      <c r="K487" s="848">
        <v>4</v>
      </c>
      <c r="L487" s="849">
        <v>12</v>
      </c>
      <c r="M487" s="557">
        <v>32000</v>
      </c>
      <c r="N487" s="848"/>
      <c r="O487" s="849"/>
      <c r="P487" s="557"/>
    </row>
    <row r="488" spans="1:16" x14ac:dyDescent="0.2">
      <c r="A488" s="846" t="s">
        <v>17100</v>
      </c>
      <c r="B488" s="845" t="s">
        <v>423</v>
      </c>
      <c r="C488" s="847" t="s">
        <v>99</v>
      </c>
      <c r="D488" s="847" t="s">
        <v>17101</v>
      </c>
      <c r="E488" s="557">
        <v>7000</v>
      </c>
      <c r="F488" s="845" t="s">
        <v>18146</v>
      </c>
      <c r="G488" s="850" t="s">
        <v>18147</v>
      </c>
      <c r="H488" s="845" t="s">
        <v>6093</v>
      </c>
      <c r="I488" s="845" t="s">
        <v>1028</v>
      </c>
      <c r="J488" s="845" t="s">
        <v>17112</v>
      </c>
      <c r="K488" s="848">
        <v>1</v>
      </c>
      <c r="L488" s="849">
        <v>1</v>
      </c>
      <c r="M488" s="557">
        <f>E488*L488</f>
        <v>7000</v>
      </c>
      <c r="N488" s="851"/>
      <c r="O488" s="851"/>
      <c r="P488" s="557"/>
    </row>
    <row r="489" spans="1:16" x14ac:dyDescent="0.2">
      <c r="A489" s="846" t="s">
        <v>17100</v>
      </c>
      <c r="B489" s="845" t="s">
        <v>423</v>
      </c>
      <c r="C489" s="847" t="s">
        <v>99</v>
      </c>
      <c r="D489" s="847" t="s">
        <v>17101</v>
      </c>
      <c r="E489" s="557">
        <v>2500</v>
      </c>
      <c r="F489" s="845" t="s">
        <v>18148</v>
      </c>
      <c r="G489" s="850" t="s">
        <v>18149</v>
      </c>
      <c r="H489" s="845" t="s">
        <v>6254</v>
      </c>
      <c r="I489" s="845" t="s">
        <v>17141</v>
      </c>
      <c r="J489" s="845" t="s">
        <v>17108</v>
      </c>
      <c r="K489" s="848">
        <v>1</v>
      </c>
      <c r="L489" s="849">
        <v>1</v>
      </c>
      <c r="M489" s="557">
        <f>E489*L489</f>
        <v>2500</v>
      </c>
      <c r="N489" s="851"/>
      <c r="O489" s="851"/>
      <c r="P489" s="557"/>
    </row>
    <row r="490" spans="1:16" x14ac:dyDescent="0.2">
      <c r="A490" s="846" t="s">
        <v>17100</v>
      </c>
      <c r="B490" s="845" t="s">
        <v>423</v>
      </c>
      <c r="C490" s="847" t="s">
        <v>99</v>
      </c>
      <c r="D490" s="847" t="s">
        <v>17101</v>
      </c>
      <c r="E490" s="557">
        <v>4000</v>
      </c>
      <c r="F490" s="845" t="s">
        <v>18150</v>
      </c>
      <c r="G490" s="845" t="s">
        <v>18151</v>
      </c>
      <c r="H490" s="845" t="s">
        <v>5875</v>
      </c>
      <c r="I490" s="845" t="s">
        <v>1028</v>
      </c>
      <c r="J490" s="845" t="s">
        <v>17112</v>
      </c>
      <c r="K490" s="848">
        <v>4</v>
      </c>
      <c r="L490" s="849">
        <v>12</v>
      </c>
      <c r="M490" s="557">
        <v>32000</v>
      </c>
      <c r="N490" s="848"/>
      <c r="O490" s="849"/>
      <c r="P490" s="557"/>
    </row>
    <row r="491" spans="1:16" x14ac:dyDescent="0.2">
      <c r="A491" s="846" t="s">
        <v>17100</v>
      </c>
      <c r="B491" s="845" t="s">
        <v>423</v>
      </c>
      <c r="C491" s="847" t="s">
        <v>99</v>
      </c>
      <c r="D491" s="847" t="s">
        <v>17101</v>
      </c>
      <c r="E491" s="557">
        <v>13000</v>
      </c>
      <c r="F491" s="845" t="s">
        <v>18152</v>
      </c>
      <c r="G491" s="845" t="s">
        <v>18153</v>
      </c>
      <c r="H491" s="845" t="s">
        <v>5794</v>
      </c>
      <c r="I491" s="845" t="s">
        <v>1028</v>
      </c>
      <c r="J491" s="845" t="s">
        <v>17112</v>
      </c>
      <c r="K491" s="848">
        <v>1</v>
      </c>
      <c r="L491" s="849">
        <v>12</v>
      </c>
      <c r="M491" s="557">
        <v>93166.67</v>
      </c>
      <c r="N491" s="848"/>
      <c r="O491" s="849"/>
      <c r="P491" s="557"/>
    </row>
    <row r="492" spans="1:16" x14ac:dyDescent="0.2">
      <c r="A492" s="846" t="s">
        <v>17100</v>
      </c>
      <c r="B492" s="845" t="s">
        <v>423</v>
      </c>
      <c r="C492" s="847" t="s">
        <v>99</v>
      </c>
      <c r="D492" s="847" t="s">
        <v>17101</v>
      </c>
      <c r="E492" s="557">
        <v>4000</v>
      </c>
      <c r="F492" s="845" t="s">
        <v>18154</v>
      </c>
      <c r="G492" s="845" t="s">
        <v>18155</v>
      </c>
      <c r="H492" s="845" t="s">
        <v>18156</v>
      </c>
      <c r="I492" s="845" t="s">
        <v>1028</v>
      </c>
      <c r="J492" s="845" t="s">
        <v>17112</v>
      </c>
      <c r="K492" s="848">
        <v>3</v>
      </c>
      <c r="L492" s="849">
        <v>12</v>
      </c>
      <c r="M492" s="557">
        <v>32000</v>
      </c>
      <c r="N492" s="848"/>
      <c r="O492" s="849"/>
      <c r="P492" s="557"/>
    </row>
    <row r="493" spans="1:16" x14ac:dyDescent="0.2">
      <c r="A493" s="846" t="s">
        <v>17100</v>
      </c>
      <c r="B493" s="845" t="s">
        <v>423</v>
      </c>
      <c r="C493" s="847" t="s">
        <v>99</v>
      </c>
      <c r="D493" s="847" t="s">
        <v>17101</v>
      </c>
      <c r="E493" s="557">
        <v>4000</v>
      </c>
      <c r="F493" s="845" t="s">
        <v>18157</v>
      </c>
      <c r="G493" s="845" t="s">
        <v>18158</v>
      </c>
      <c r="H493" s="845" t="s">
        <v>5875</v>
      </c>
      <c r="I493" s="845" t="s">
        <v>1028</v>
      </c>
      <c r="J493" s="845" t="s">
        <v>17112</v>
      </c>
      <c r="K493" s="848">
        <v>3</v>
      </c>
      <c r="L493" s="849">
        <v>9</v>
      </c>
      <c r="M493" s="557">
        <v>32000</v>
      </c>
      <c r="N493" s="848"/>
      <c r="O493" s="849"/>
      <c r="P493" s="557"/>
    </row>
    <row r="494" spans="1:16" x14ac:dyDescent="0.2">
      <c r="A494" s="846" t="s">
        <v>17100</v>
      </c>
      <c r="B494" s="845" t="s">
        <v>423</v>
      </c>
      <c r="C494" s="847" t="s">
        <v>99</v>
      </c>
      <c r="D494" s="847" t="s">
        <v>17101</v>
      </c>
      <c r="E494" s="557">
        <v>5000</v>
      </c>
      <c r="F494" s="845" t="s">
        <v>18159</v>
      </c>
      <c r="G494" s="845" t="s">
        <v>18160</v>
      </c>
      <c r="H494" s="845" t="s">
        <v>2388</v>
      </c>
      <c r="I494" s="845" t="s">
        <v>1028</v>
      </c>
      <c r="J494" s="845" t="s">
        <v>17112</v>
      </c>
      <c r="K494" s="848">
        <v>1</v>
      </c>
      <c r="L494" s="849">
        <v>2</v>
      </c>
      <c r="M494" s="557">
        <v>5000</v>
      </c>
      <c r="N494" s="848"/>
      <c r="O494" s="849"/>
      <c r="P494" s="557"/>
    </row>
    <row r="495" spans="1:16" x14ac:dyDescent="0.2">
      <c r="A495" s="846" t="s">
        <v>17100</v>
      </c>
      <c r="B495" s="845" t="s">
        <v>423</v>
      </c>
      <c r="C495" s="847" t="s">
        <v>99</v>
      </c>
      <c r="D495" s="847" t="s">
        <v>17101</v>
      </c>
      <c r="E495" s="557">
        <v>7000</v>
      </c>
      <c r="F495" s="845" t="s">
        <v>18161</v>
      </c>
      <c r="G495" s="845" t="s">
        <v>18162</v>
      </c>
      <c r="H495" s="845" t="s">
        <v>1026</v>
      </c>
      <c r="I495" s="845" t="s">
        <v>1028</v>
      </c>
      <c r="J495" s="845" t="s">
        <v>17112</v>
      </c>
      <c r="K495" s="848">
        <v>2</v>
      </c>
      <c r="L495" s="849">
        <v>8</v>
      </c>
      <c r="M495" s="557">
        <v>27766.67</v>
      </c>
      <c r="N495" s="848"/>
      <c r="O495" s="849"/>
      <c r="P495" s="557"/>
    </row>
    <row r="496" spans="1:16" x14ac:dyDescent="0.2">
      <c r="A496" s="846" t="s">
        <v>17100</v>
      </c>
      <c r="B496" s="845" t="s">
        <v>423</v>
      </c>
      <c r="C496" s="847" t="s">
        <v>99</v>
      </c>
      <c r="D496" s="847" t="s">
        <v>17101</v>
      </c>
      <c r="E496" s="557">
        <v>3000</v>
      </c>
      <c r="F496" s="845" t="s">
        <v>18163</v>
      </c>
      <c r="G496" s="845" t="s">
        <v>18164</v>
      </c>
      <c r="H496" s="845" t="s">
        <v>17221</v>
      </c>
      <c r="I496" s="845" t="s">
        <v>1028</v>
      </c>
      <c r="J496" s="845" t="s">
        <v>17112</v>
      </c>
      <c r="K496" s="848">
        <v>4</v>
      </c>
      <c r="L496" s="849">
        <v>12</v>
      </c>
      <c r="M496" s="557">
        <v>24000</v>
      </c>
      <c r="N496" s="848"/>
      <c r="O496" s="849"/>
      <c r="P496" s="557"/>
    </row>
    <row r="497" spans="1:16" x14ac:dyDescent="0.2">
      <c r="A497" s="846" t="s">
        <v>17100</v>
      </c>
      <c r="B497" s="845" t="s">
        <v>423</v>
      </c>
      <c r="C497" s="847" t="s">
        <v>99</v>
      </c>
      <c r="D497" s="847" t="s">
        <v>17101</v>
      </c>
      <c r="E497" s="557">
        <v>5000</v>
      </c>
      <c r="F497" s="845" t="s">
        <v>18165</v>
      </c>
      <c r="G497" s="845" t="s">
        <v>18166</v>
      </c>
      <c r="H497" s="845" t="s">
        <v>5794</v>
      </c>
      <c r="I497" s="845" t="s">
        <v>1028</v>
      </c>
      <c r="J497" s="845" t="s">
        <v>17112</v>
      </c>
      <c r="K497" s="848">
        <v>3</v>
      </c>
      <c r="L497" s="849">
        <v>12</v>
      </c>
      <c r="M497" s="557">
        <v>40000</v>
      </c>
      <c r="N497" s="848"/>
      <c r="O497" s="849"/>
      <c r="P497" s="557"/>
    </row>
    <row r="498" spans="1:16" x14ac:dyDescent="0.2">
      <c r="A498" s="846" t="s">
        <v>17100</v>
      </c>
      <c r="B498" s="845" t="s">
        <v>423</v>
      </c>
      <c r="C498" s="847" t="s">
        <v>99</v>
      </c>
      <c r="D498" s="847" t="s">
        <v>17101</v>
      </c>
      <c r="E498" s="557">
        <v>4500</v>
      </c>
      <c r="F498" s="845" t="s">
        <v>18167</v>
      </c>
      <c r="G498" s="845" t="s">
        <v>18168</v>
      </c>
      <c r="H498" s="845" t="s">
        <v>4027</v>
      </c>
      <c r="I498" s="845" t="s">
        <v>1028</v>
      </c>
      <c r="J498" s="845" t="s">
        <v>17112</v>
      </c>
      <c r="K498" s="848">
        <v>4</v>
      </c>
      <c r="L498" s="849">
        <v>12</v>
      </c>
      <c r="M498" s="557">
        <v>36000</v>
      </c>
      <c r="N498" s="848"/>
      <c r="O498" s="849"/>
      <c r="P498" s="557"/>
    </row>
    <row r="499" spans="1:16" x14ac:dyDescent="0.2">
      <c r="A499" s="846" t="s">
        <v>17100</v>
      </c>
      <c r="B499" s="845" t="s">
        <v>423</v>
      </c>
      <c r="C499" s="847" t="s">
        <v>99</v>
      </c>
      <c r="D499" s="847" t="s">
        <v>17101</v>
      </c>
      <c r="E499" s="557">
        <v>2000</v>
      </c>
      <c r="F499" s="845" t="s">
        <v>18169</v>
      </c>
      <c r="G499" s="845" t="s">
        <v>18170</v>
      </c>
      <c r="H499" s="845" t="s">
        <v>17287</v>
      </c>
      <c r="I499" s="845" t="s">
        <v>1028</v>
      </c>
      <c r="J499" s="845" t="s">
        <v>17112</v>
      </c>
      <c r="K499" s="848">
        <v>5</v>
      </c>
      <c r="L499" s="849">
        <v>12</v>
      </c>
      <c r="M499" s="557">
        <v>16000</v>
      </c>
      <c r="N499" s="848"/>
      <c r="O499" s="849"/>
      <c r="P499" s="557"/>
    </row>
    <row r="500" spans="1:16" x14ac:dyDescent="0.2">
      <c r="A500" s="846" t="s">
        <v>17100</v>
      </c>
      <c r="B500" s="845" t="s">
        <v>423</v>
      </c>
      <c r="C500" s="847" t="s">
        <v>99</v>
      </c>
      <c r="D500" s="847" t="s">
        <v>17101</v>
      </c>
      <c r="E500" s="557">
        <v>4500</v>
      </c>
      <c r="F500" s="845" t="s">
        <v>18171</v>
      </c>
      <c r="G500" s="845" t="s">
        <v>18172</v>
      </c>
      <c r="H500" s="845" t="s">
        <v>5875</v>
      </c>
      <c r="I500" s="845" t="s">
        <v>1028</v>
      </c>
      <c r="J500" s="845" t="s">
        <v>17112</v>
      </c>
      <c r="K500" s="848">
        <v>1</v>
      </c>
      <c r="L500" s="849">
        <v>1</v>
      </c>
      <c r="M500" s="557">
        <v>4500</v>
      </c>
      <c r="N500" s="848"/>
      <c r="O500" s="849"/>
      <c r="P500" s="557"/>
    </row>
    <row r="501" spans="1:16" x14ac:dyDescent="0.2">
      <c r="A501" s="846" t="s">
        <v>17100</v>
      </c>
      <c r="B501" s="845" t="s">
        <v>423</v>
      </c>
      <c r="C501" s="847" t="s">
        <v>99</v>
      </c>
      <c r="D501" s="847" t="s">
        <v>17101</v>
      </c>
      <c r="E501" s="557">
        <v>4000</v>
      </c>
      <c r="F501" s="845" t="s">
        <v>18173</v>
      </c>
      <c r="G501" s="845" t="s">
        <v>18174</v>
      </c>
      <c r="H501" s="845" t="s">
        <v>17149</v>
      </c>
      <c r="I501" s="845" t="s">
        <v>1028</v>
      </c>
      <c r="J501" s="845" t="s">
        <v>17112</v>
      </c>
      <c r="K501" s="848">
        <v>4</v>
      </c>
      <c r="L501" s="849">
        <v>12</v>
      </c>
      <c r="M501" s="557">
        <v>32000</v>
      </c>
      <c r="N501" s="848"/>
      <c r="O501" s="849"/>
      <c r="P501" s="557"/>
    </row>
    <row r="502" spans="1:16" x14ac:dyDescent="0.2">
      <c r="A502" s="846" t="s">
        <v>17100</v>
      </c>
      <c r="B502" s="845" t="s">
        <v>423</v>
      </c>
      <c r="C502" s="847" t="s">
        <v>99</v>
      </c>
      <c r="D502" s="847" t="s">
        <v>17101</v>
      </c>
      <c r="E502" s="557">
        <v>3500</v>
      </c>
      <c r="F502" s="845" t="s">
        <v>18175</v>
      </c>
      <c r="G502" s="845" t="s">
        <v>18176</v>
      </c>
      <c r="H502" s="845" t="s">
        <v>17810</v>
      </c>
      <c r="I502" s="845" t="s">
        <v>5785</v>
      </c>
      <c r="J502" s="845" t="s">
        <v>17108</v>
      </c>
      <c r="K502" s="848">
        <v>4</v>
      </c>
      <c r="L502" s="849">
        <v>12</v>
      </c>
      <c r="M502" s="557">
        <v>28000</v>
      </c>
      <c r="N502" s="848"/>
      <c r="O502" s="849"/>
      <c r="P502" s="557"/>
    </row>
    <row r="503" spans="1:16" x14ac:dyDescent="0.2">
      <c r="A503" s="846" t="s">
        <v>17100</v>
      </c>
      <c r="B503" s="845" t="s">
        <v>423</v>
      </c>
      <c r="C503" s="847" t="s">
        <v>99</v>
      </c>
      <c r="D503" s="847" t="s">
        <v>17101</v>
      </c>
      <c r="E503" s="557">
        <v>4000</v>
      </c>
      <c r="F503" s="845" t="s">
        <v>18177</v>
      </c>
      <c r="G503" s="845" t="s">
        <v>18178</v>
      </c>
      <c r="H503" s="845" t="s">
        <v>1026</v>
      </c>
      <c r="I503" s="845" t="s">
        <v>1028</v>
      </c>
      <c r="J503" s="845" t="s">
        <v>17112</v>
      </c>
      <c r="K503" s="848">
        <v>4</v>
      </c>
      <c r="L503" s="849">
        <v>12</v>
      </c>
      <c r="M503" s="557">
        <v>32000</v>
      </c>
      <c r="N503" s="848"/>
      <c r="O503" s="849"/>
      <c r="P503" s="557"/>
    </row>
    <row r="504" spans="1:16" x14ac:dyDescent="0.2">
      <c r="A504" s="846" t="s">
        <v>17100</v>
      </c>
      <c r="B504" s="845" t="s">
        <v>423</v>
      </c>
      <c r="C504" s="847" t="s">
        <v>99</v>
      </c>
      <c r="D504" s="847" t="s">
        <v>17101</v>
      </c>
      <c r="E504" s="557">
        <v>4500</v>
      </c>
      <c r="F504" s="845" t="s">
        <v>18179</v>
      </c>
      <c r="G504" s="845" t="s">
        <v>18180</v>
      </c>
      <c r="H504" s="845" t="s">
        <v>5875</v>
      </c>
      <c r="I504" s="845" t="s">
        <v>1028</v>
      </c>
      <c r="J504" s="845" t="s">
        <v>17112</v>
      </c>
      <c r="K504" s="848">
        <v>4</v>
      </c>
      <c r="L504" s="849">
        <v>12</v>
      </c>
      <c r="M504" s="557">
        <v>36000</v>
      </c>
      <c r="N504" s="848"/>
      <c r="O504" s="849"/>
      <c r="P504" s="557"/>
    </row>
    <row r="505" spans="1:16" x14ac:dyDescent="0.2">
      <c r="A505" s="846" t="s">
        <v>17100</v>
      </c>
      <c r="B505" s="845" t="s">
        <v>423</v>
      </c>
      <c r="C505" s="847" t="s">
        <v>99</v>
      </c>
      <c r="D505" s="847" t="s">
        <v>17101</v>
      </c>
      <c r="E505" s="557">
        <v>2000</v>
      </c>
      <c r="F505" s="845" t="s">
        <v>18181</v>
      </c>
      <c r="G505" s="845" t="s">
        <v>18182</v>
      </c>
      <c r="H505" s="845" t="s">
        <v>17141</v>
      </c>
      <c r="I505" s="845" t="s">
        <v>17141</v>
      </c>
      <c r="J505" s="845" t="s">
        <v>17108</v>
      </c>
      <c r="K505" s="848">
        <v>3</v>
      </c>
      <c r="L505" s="849">
        <v>12</v>
      </c>
      <c r="M505" s="557">
        <v>16000</v>
      </c>
      <c r="N505" s="848"/>
      <c r="O505" s="849"/>
      <c r="P505" s="557"/>
    </row>
    <row r="506" spans="1:16" x14ac:dyDescent="0.2">
      <c r="A506" s="846" t="s">
        <v>17100</v>
      </c>
      <c r="B506" s="845" t="s">
        <v>423</v>
      </c>
      <c r="C506" s="847" t="s">
        <v>99</v>
      </c>
      <c r="D506" s="847" t="s">
        <v>17101</v>
      </c>
      <c r="E506" s="557">
        <v>4500</v>
      </c>
      <c r="F506" s="845" t="s">
        <v>18183</v>
      </c>
      <c r="G506" s="845" t="s">
        <v>18184</v>
      </c>
      <c r="H506" s="845" t="s">
        <v>5849</v>
      </c>
      <c r="I506" s="845" t="s">
        <v>1028</v>
      </c>
      <c r="J506" s="845" t="s">
        <v>17112</v>
      </c>
      <c r="K506" s="848">
        <v>1</v>
      </c>
      <c r="L506" s="849">
        <v>4</v>
      </c>
      <c r="M506" s="557">
        <v>13500</v>
      </c>
      <c r="N506" s="848"/>
      <c r="O506" s="849"/>
      <c r="P506" s="557"/>
    </row>
    <row r="507" spans="1:16" x14ac:dyDescent="0.2">
      <c r="A507" s="846" t="s">
        <v>17100</v>
      </c>
      <c r="B507" s="845" t="s">
        <v>423</v>
      </c>
      <c r="C507" s="847" t="s">
        <v>99</v>
      </c>
      <c r="D507" s="847" t="s">
        <v>17101</v>
      </c>
      <c r="E507" s="557">
        <v>4500</v>
      </c>
      <c r="F507" s="845" t="s">
        <v>18185</v>
      </c>
      <c r="G507" s="845" t="s">
        <v>18186</v>
      </c>
      <c r="H507" s="845" t="s">
        <v>17149</v>
      </c>
      <c r="I507" s="845" t="s">
        <v>1028</v>
      </c>
      <c r="J507" s="845" t="s">
        <v>17112</v>
      </c>
      <c r="K507" s="848">
        <v>4</v>
      </c>
      <c r="L507" s="849">
        <v>12</v>
      </c>
      <c r="M507" s="557">
        <v>36000</v>
      </c>
      <c r="N507" s="848"/>
      <c r="O507" s="849"/>
      <c r="P507" s="557"/>
    </row>
    <row r="508" spans="1:16" x14ac:dyDescent="0.2">
      <c r="A508" s="846" t="s">
        <v>17100</v>
      </c>
      <c r="B508" s="845" t="s">
        <v>423</v>
      </c>
      <c r="C508" s="847" t="s">
        <v>99</v>
      </c>
      <c r="D508" s="847" t="s">
        <v>17101</v>
      </c>
      <c r="E508" s="557">
        <v>4000</v>
      </c>
      <c r="F508" s="845" t="s">
        <v>18187</v>
      </c>
      <c r="G508" s="845" t="s">
        <v>18188</v>
      </c>
      <c r="H508" s="845" t="s">
        <v>18189</v>
      </c>
      <c r="I508" s="845" t="s">
        <v>5785</v>
      </c>
      <c r="J508" s="845" t="s">
        <v>17108</v>
      </c>
      <c r="K508" s="848">
        <v>3</v>
      </c>
      <c r="L508" s="849">
        <v>12</v>
      </c>
      <c r="M508" s="557">
        <v>32898.339999999997</v>
      </c>
      <c r="N508" s="848"/>
      <c r="O508" s="849"/>
      <c r="P508" s="557"/>
    </row>
    <row r="509" spans="1:16" x14ac:dyDescent="0.2">
      <c r="A509" s="846" t="s">
        <v>17100</v>
      </c>
      <c r="B509" s="845" t="s">
        <v>423</v>
      </c>
      <c r="C509" s="847" t="s">
        <v>99</v>
      </c>
      <c r="D509" s="847" t="s">
        <v>17101</v>
      </c>
      <c r="E509" s="557">
        <v>4500</v>
      </c>
      <c r="F509" s="845" t="s">
        <v>18190</v>
      </c>
      <c r="G509" s="845" t="s">
        <v>18191</v>
      </c>
      <c r="H509" s="845" t="s">
        <v>17121</v>
      </c>
      <c r="I509" s="845" t="s">
        <v>1028</v>
      </c>
      <c r="J509" s="845" t="s">
        <v>17112</v>
      </c>
      <c r="K509" s="848">
        <v>4</v>
      </c>
      <c r="L509" s="849">
        <v>12</v>
      </c>
      <c r="M509" s="557">
        <v>36000</v>
      </c>
      <c r="N509" s="848"/>
      <c r="O509" s="849"/>
      <c r="P509" s="557"/>
    </row>
    <row r="510" spans="1:16" x14ac:dyDescent="0.2">
      <c r="A510" s="846" t="s">
        <v>17100</v>
      </c>
      <c r="B510" s="845" t="s">
        <v>423</v>
      </c>
      <c r="C510" s="847" t="s">
        <v>99</v>
      </c>
      <c r="D510" s="847" t="s">
        <v>17101</v>
      </c>
      <c r="E510" s="557">
        <v>15600</v>
      </c>
      <c r="F510" s="845" t="s">
        <v>18192</v>
      </c>
      <c r="G510" s="845" t="s">
        <v>18193</v>
      </c>
      <c r="H510" s="845" t="s">
        <v>5539</v>
      </c>
      <c r="I510" s="845" t="s">
        <v>1028</v>
      </c>
      <c r="J510" s="845" t="s">
        <v>17112</v>
      </c>
      <c r="K510" s="848">
        <v>0</v>
      </c>
      <c r="L510" s="849">
        <v>1</v>
      </c>
      <c r="M510" s="557">
        <v>9360</v>
      </c>
      <c r="N510" s="848"/>
      <c r="O510" s="849"/>
      <c r="P510" s="557"/>
    </row>
    <row r="511" spans="1:16" x14ac:dyDescent="0.2">
      <c r="A511" s="846" t="s">
        <v>17100</v>
      </c>
      <c r="B511" s="845" t="s">
        <v>423</v>
      </c>
      <c r="C511" s="847" t="s">
        <v>99</v>
      </c>
      <c r="D511" s="847" t="s">
        <v>17101</v>
      </c>
      <c r="E511" s="557">
        <v>5000</v>
      </c>
      <c r="F511" s="845" t="s">
        <v>18194</v>
      </c>
      <c r="G511" s="850" t="s">
        <v>18195</v>
      </c>
      <c r="H511" s="845" t="s">
        <v>18196</v>
      </c>
      <c r="I511" s="845" t="s">
        <v>1028</v>
      </c>
      <c r="J511" s="845" t="s">
        <v>17112</v>
      </c>
      <c r="K511" s="848">
        <v>1</v>
      </c>
      <c r="L511" s="849">
        <v>1</v>
      </c>
      <c r="M511" s="557">
        <f>E511*L511</f>
        <v>5000</v>
      </c>
      <c r="N511" s="851"/>
      <c r="O511" s="851"/>
      <c r="P511" s="557"/>
    </row>
    <row r="512" spans="1:16" x14ac:dyDescent="0.2">
      <c r="A512" s="846" t="s">
        <v>17100</v>
      </c>
      <c r="B512" s="845" t="s">
        <v>423</v>
      </c>
      <c r="C512" s="847" t="s">
        <v>99</v>
      </c>
      <c r="D512" s="847" t="s">
        <v>17101</v>
      </c>
      <c r="E512" s="557">
        <v>15000</v>
      </c>
      <c r="F512" s="845" t="s">
        <v>18197</v>
      </c>
      <c r="G512" s="850" t="s">
        <v>18198</v>
      </c>
      <c r="H512" s="845" t="s">
        <v>17170</v>
      </c>
      <c r="I512" s="845" t="s">
        <v>1028</v>
      </c>
      <c r="J512" s="845" t="s">
        <v>17112</v>
      </c>
      <c r="K512" s="848">
        <v>1</v>
      </c>
      <c r="L512" s="849">
        <v>3</v>
      </c>
      <c r="M512" s="557">
        <f>E512*L512</f>
        <v>45000</v>
      </c>
      <c r="N512" s="851"/>
      <c r="O512" s="851"/>
      <c r="P512" s="557"/>
    </row>
    <row r="513" spans="1:16" x14ac:dyDescent="0.2">
      <c r="A513" s="846" t="s">
        <v>17100</v>
      </c>
      <c r="B513" s="845" t="s">
        <v>423</v>
      </c>
      <c r="C513" s="847" t="s">
        <v>99</v>
      </c>
      <c r="D513" s="847" t="s">
        <v>17101</v>
      </c>
      <c r="E513" s="557">
        <v>8000</v>
      </c>
      <c r="F513" s="845" t="s">
        <v>18199</v>
      </c>
      <c r="G513" s="850" t="s">
        <v>18200</v>
      </c>
      <c r="H513" s="845" t="s">
        <v>5859</v>
      </c>
      <c r="I513" s="845" t="s">
        <v>1028</v>
      </c>
      <c r="J513" s="845" t="s">
        <v>17112</v>
      </c>
      <c r="K513" s="848">
        <v>1</v>
      </c>
      <c r="L513" s="849">
        <v>2</v>
      </c>
      <c r="M513" s="557">
        <f>E513*L513</f>
        <v>16000</v>
      </c>
      <c r="N513" s="851"/>
      <c r="O513" s="851"/>
      <c r="P513" s="557"/>
    </row>
    <row r="514" spans="1:16" x14ac:dyDescent="0.2">
      <c r="A514" s="846" t="s">
        <v>17100</v>
      </c>
      <c r="B514" s="845" t="s">
        <v>423</v>
      </c>
      <c r="C514" s="847" t="s">
        <v>99</v>
      </c>
      <c r="D514" s="847" t="s">
        <v>17101</v>
      </c>
      <c r="E514" s="557">
        <v>12000</v>
      </c>
      <c r="F514" s="845" t="s">
        <v>18201</v>
      </c>
      <c r="G514" s="850" t="s">
        <v>18202</v>
      </c>
      <c r="H514" s="845" t="s">
        <v>17638</v>
      </c>
      <c r="I514" s="845" t="s">
        <v>1028</v>
      </c>
      <c r="J514" s="845" t="s">
        <v>17112</v>
      </c>
      <c r="K514" s="848">
        <v>1</v>
      </c>
      <c r="L514" s="849">
        <v>1</v>
      </c>
      <c r="M514" s="557">
        <f>E514*L514</f>
        <v>12000</v>
      </c>
      <c r="N514" s="851"/>
      <c r="O514" s="851"/>
      <c r="P514" s="557"/>
    </row>
    <row r="515" spans="1:16" x14ac:dyDescent="0.2">
      <c r="A515" s="846" t="s">
        <v>17100</v>
      </c>
      <c r="B515" s="845" t="s">
        <v>423</v>
      </c>
      <c r="C515" s="847" t="s">
        <v>99</v>
      </c>
      <c r="D515" s="847" t="s">
        <v>17101</v>
      </c>
      <c r="E515" s="557">
        <v>7000</v>
      </c>
      <c r="F515" s="845" t="s">
        <v>18203</v>
      </c>
      <c r="G515" s="845" t="s">
        <v>18204</v>
      </c>
      <c r="H515" s="845" t="s">
        <v>17763</v>
      </c>
      <c r="I515" s="845" t="s">
        <v>1028</v>
      </c>
      <c r="J515" s="845" t="s">
        <v>17112</v>
      </c>
      <c r="K515" s="848">
        <v>3</v>
      </c>
      <c r="L515" s="849">
        <v>12</v>
      </c>
      <c r="M515" s="557">
        <v>56000</v>
      </c>
      <c r="N515" s="848"/>
      <c r="O515" s="849"/>
      <c r="P515" s="557"/>
    </row>
    <row r="516" spans="1:16" x14ac:dyDescent="0.2">
      <c r="A516" s="846" t="s">
        <v>17100</v>
      </c>
      <c r="B516" s="845" t="s">
        <v>423</v>
      </c>
      <c r="C516" s="847" t="s">
        <v>99</v>
      </c>
      <c r="D516" s="847" t="s">
        <v>17101</v>
      </c>
      <c r="E516" s="557">
        <v>4000</v>
      </c>
      <c r="F516" s="845" t="s">
        <v>18205</v>
      </c>
      <c r="G516" s="845" t="s">
        <v>18206</v>
      </c>
      <c r="H516" s="845" t="s">
        <v>17149</v>
      </c>
      <c r="I516" s="845" t="s">
        <v>1028</v>
      </c>
      <c r="J516" s="845" t="s">
        <v>17112</v>
      </c>
      <c r="K516" s="848">
        <v>4</v>
      </c>
      <c r="L516" s="849">
        <v>12</v>
      </c>
      <c r="M516" s="557">
        <v>32000</v>
      </c>
      <c r="N516" s="848"/>
      <c r="O516" s="849"/>
      <c r="P516" s="557"/>
    </row>
    <row r="517" spans="1:16" x14ac:dyDescent="0.2">
      <c r="A517" s="846" t="s">
        <v>17100</v>
      </c>
      <c r="B517" s="845" t="s">
        <v>423</v>
      </c>
      <c r="C517" s="847" t="s">
        <v>99</v>
      </c>
      <c r="D517" s="847" t="s">
        <v>17101</v>
      </c>
      <c r="E517" s="557">
        <v>4500</v>
      </c>
      <c r="F517" s="845" t="s">
        <v>18207</v>
      </c>
      <c r="G517" s="845" t="s">
        <v>18208</v>
      </c>
      <c r="H517" s="845" t="s">
        <v>17121</v>
      </c>
      <c r="I517" s="845" t="s">
        <v>1028</v>
      </c>
      <c r="J517" s="845" t="s">
        <v>17112</v>
      </c>
      <c r="K517" s="848">
        <v>4</v>
      </c>
      <c r="L517" s="849">
        <v>12</v>
      </c>
      <c r="M517" s="557">
        <v>36000</v>
      </c>
      <c r="N517" s="848"/>
      <c r="O517" s="849"/>
      <c r="P517" s="557"/>
    </row>
    <row r="518" spans="1:16" x14ac:dyDescent="0.2">
      <c r="A518" s="846" t="s">
        <v>17100</v>
      </c>
      <c r="B518" s="845" t="s">
        <v>423</v>
      </c>
      <c r="C518" s="847" t="s">
        <v>99</v>
      </c>
      <c r="D518" s="847" t="s">
        <v>17101</v>
      </c>
      <c r="E518" s="557">
        <v>3000</v>
      </c>
      <c r="F518" s="845" t="s">
        <v>18209</v>
      </c>
      <c r="G518" s="845" t="s">
        <v>18210</v>
      </c>
      <c r="H518" s="845" t="s">
        <v>17115</v>
      </c>
      <c r="I518" s="845" t="s">
        <v>1028</v>
      </c>
      <c r="J518" s="845" t="s">
        <v>17112</v>
      </c>
      <c r="K518" s="848">
        <v>2</v>
      </c>
      <c r="L518" s="849">
        <v>4</v>
      </c>
      <c r="M518" s="557">
        <v>9000</v>
      </c>
      <c r="N518" s="848"/>
      <c r="O518" s="849"/>
      <c r="P518" s="557"/>
    </row>
    <row r="519" spans="1:16" x14ac:dyDescent="0.2">
      <c r="A519" s="846" t="s">
        <v>17100</v>
      </c>
      <c r="B519" s="845" t="s">
        <v>423</v>
      </c>
      <c r="C519" s="847" t="s">
        <v>99</v>
      </c>
      <c r="D519" s="847" t="s">
        <v>17101</v>
      </c>
      <c r="E519" s="557">
        <v>2500</v>
      </c>
      <c r="F519" s="845" t="s">
        <v>18211</v>
      </c>
      <c r="G519" s="845" t="s">
        <v>18212</v>
      </c>
      <c r="H519" s="845" t="s">
        <v>17287</v>
      </c>
      <c r="I519" s="845" t="s">
        <v>1028</v>
      </c>
      <c r="J519" s="845" t="s">
        <v>17112</v>
      </c>
      <c r="K519" s="848">
        <v>4</v>
      </c>
      <c r="L519" s="849">
        <v>12</v>
      </c>
      <c r="M519" s="557">
        <v>20000</v>
      </c>
      <c r="N519" s="848"/>
      <c r="O519" s="849"/>
      <c r="P519" s="557"/>
    </row>
    <row r="520" spans="1:16" x14ac:dyDescent="0.2">
      <c r="A520" s="846" t="s">
        <v>17100</v>
      </c>
      <c r="B520" s="845" t="s">
        <v>423</v>
      </c>
      <c r="C520" s="847" t="s">
        <v>99</v>
      </c>
      <c r="D520" s="847" t="s">
        <v>17101</v>
      </c>
      <c r="E520" s="557">
        <v>5000</v>
      </c>
      <c r="F520" s="845" t="s">
        <v>18213</v>
      </c>
      <c r="G520" s="845" t="s">
        <v>18214</v>
      </c>
      <c r="H520" s="845" t="s">
        <v>17763</v>
      </c>
      <c r="I520" s="845" t="s">
        <v>1028</v>
      </c>
      <c r="J520" s="845" t="s">
        <v>17112</v>
      </c>
      <c r="K520" s="848">
        <v>3</v>
      </c>
      <c r="L520" s="849">
        <v>12</v>
      </c>
      <c r="M520" s="557">
        <v>40000</v>
      </c>
      <c r="N520" s="848"/>
      <c r="O520" s="849"/>
      <c r="P520" s="557"/>
    </row>
    <row r="521" spans="1:16" x14ac:dyDescent="0.2">
      <c r="A521" s="846" t="s">
        <v>17100</v>
      </c>
      <c r="B521" s="845" t="s">
        <v>423</v>
      </c>
      <c r="C521" s="847" t="s">
        <v>99</v>
      </c>
      <c r="D521" s="847" t="s">
        <v>17101</v>
      </c>
      <c r="E521" s="557">
        <v>2500</v>
      </c>
      <c r="F521" s="845" t="s">
        <v>18215</v>
      </c>
      <c r="G521" s="845" t="s">
        <v>18216</v>
      </c>
      <c r="H521" s="845" t="s">
        <v>5811</v>
      </c>
      <c r="I521" s="845" t="s">
        <v>1028</v>
      </c>
      <c r="J521" s="845" t="s">
        <v>17112</v>
      </c>
      <c r="K521" s="848">
        <v>5</v>
      </c>
      <c r="L521" s="849">
        <v>12</v>
      </c>
      <c r="M521" s="557">
        <v>20000</v>
      </c>
      <c r="N521" s="848"/>
      <c r="O521" s="849"/>
      <c r="P521" s="557"/>
    </row>
    <row r="522" spans="1:16" x14ac:dyDescent="0.2">
      <c r="A522" s="846" t="s">
        <v>17100</v>
      </c>
      <c r="B522" s="845" t="s">
        <v>423</v>
      </c>
      <c r="C522" s="847" t="s">
        <v>99</v>
      </c>
      <c r="D522" s="847" t="s">
        <v>17101</v>
      </c>
      <c r="E522" s="557">
        <v>4500</v>
      </c>
      <c r="F522" s="845" t="s">
        <v>18217</v>
      </c>
      <c r="G522" s="845" t="s">
        <v>18218</v>
      </c>
      <c r="H522" s="845" t="s">
        <v>17200</v>
      </c>
      <c r="I522" s="845" t="s">
        <v>1028</v>
      </c>
      <c r="J522" s="845" t="s">
        <v>17112</v>
      </c>
      <c r="K522" s="848">
        <v>4</v>
      </c>
      <c r="L522" s="849">
        <v>12</v>
      </c>
      <c r="M522" s="557">
        <v>36000</v>
      </c>
      <c r="N522" s="848"/>
      <c r="O522" s="849"/>
      <c r="P522" s="557"/>
    </row>
    <row r="523" spans="1:16" x14ac:dyDescent="0.2">
      <c r="A523" s="846" t="s">
        <v>17100</v>
      </c>
      <c r="B523" s="845" t="s">
        <v>423</v>
      </c>
      <c r="C523" s="847" t="s">
        <v>99</v>
      </c>
      <c r="D523" s="847" t="s">
        <v>17101</v>
      </c>
      <c r="E523" s="557">
        <v>3000</v>
      </c>
      <c r="F523" s="845" t="s">
        <v>18219</v>
      </c>
      <c r="G523" s="845" t="s">
        <v>18220</v>
      </c>
      <c r="H523" s="845" t="s">
        <v>17115</v>
      </c>
      <c r="I523" s="845" t="s">
        <v>1028</v>
      </c>
      <c r="J523" s="845" t="s">
        <v>17112</v>
      </c>
      <c r="K523" s="848">
        <v>5</v>
      </c>
      <c r="L523" s="849">
        <v>12</v>
      </c>
      <c r="M523" s="557">
        <v>24000</v>
      </c>
      <c r="N523" s="848"/>
      <c r="O523" s="849"/>
      <c r="P523" s="557"/>
    </row>
    <row r="524" spans="1:16" x14ac:dyDescent="0.2">
      <c r="A524" s="846" t="s">
        <v>17100</v>
      </c>
      <c r="B524" s="845" t="s">
        <v>423</v>
      </c>
      <c r="C524" s="847" t="s">
        <v>99</v>
      </c>
      <c r="D524" s="847" t="s">
        <v>17101</v>
      </c>
      <c r="E524" s="557">
        <v>2700</v>
      </c>
      <c r="F524" s="845" t="s">
        <v>18221</v>
      </c>
      <c r="G524" s="845" t="s">
        <v>18222</v>
      </c>
      <c r="H524" s="845" t="s">
        <v>18223</v>
      </c>
      <c r="I524" s="845" t="s">
        <v>1028</v>
      </c>
      <c r="J524" s="845" t="s">
        <v>17112</v>
      </c>
      <c r="K524" s="848">
        <v>3</v>
      </c>
      <c r="L524" s="849">
        <v>12</v>
      </c>
      <c r="M524" s="557">
        <v>21600</v>
      </c>
      <c r="N524" s="848"/>
      <c r="O524" s="849"/>
      <c r="P524" s="557"/>
    </row>
    <row r="525" spans="1:16" x14ac:dyDescent="0.2">
      <c r="A525" s="846" t="s">
        <v>17100</v>
      </c>
      <c r="B525" s="845" t="s">
        <v>423</v>
      </c>
      <c r="C525" s="847" t="s">
        <v>99</v>
      </c>
      <c r="D525" s="847" t="s">
        <v>17101</v>
      </c>
      <c r="E525" s="557">
        <v>2000</v>
      </c>
      <c r="F525" s="845" t="s">
        <v>18224</v>
      </c>
      <c r="G525" s="845" t="s">
        <v>18225</v>
      </c>
      <c r="H525" s="845" t="s">
        <v>18226</v>
      </c>
      <c r="I525" s="845" t="s">
        <v>17141</v>
      </c>
      <c r="J525" s="845" t="s">
        <v>17108</v>
      </c>
      <c r="K525" s="848">
        <v>1</v>
      </c>
      <c r="L525" s="849">
        <v>2</v>
      </c>
      <c r="M525" s="557">
        <v>2000</v>
      </c>
      <c r="N525" s="848"/>
      <c r="O525" s="849"/>
      <c r="P525" s="557"/>
    </row>
    <row r="526" spans="1:16" x14ac:dyDescent="0.2">
      <c r="A526" s="846" t="s">
        <v>17100</v>
      </c>
      <c r="B526" s="845" t="s">
        <v>423</v>
      </c>
      <c r="C526" s="847" t="s">
        <v>99</v>
      </c>
      <c r="D526" s="847" t="s">
        <v>17101</v>
      </c>
      <c r="E526" s="557">
        <v>5000</v>
      </c>
      <c r="F526" s="845" t="s">
        <v>18227</v>
      </c>
      <c r="G526" s="845" t="s">
        <v>18228</v>
      </c>
      <c r="H526" s="845" t="s">
        <v>17149</v>
      </c>
      <c r="I526" s="845" t="s">
        <v>1028</v>
      </c>
      <c r="J526" s="845" t="s">
        <v>17112</v>
      </c>
      <c r="K526" s="848">
        <v>1</v>
      </c>
      <c r="L526" s="849">
        <v>4</v>
      </c>
      <c r="M526" s="557">
        <v>15000</v>
      </c>
      <c r="N526" s="848"/>
      <c r="O526" s="849"/>
      <c r="P526" s="557"/>
    </row>
    <row r="527" spans="1:16" x14ac:dyDescent="0.2">
      <c r="A527" s="846" t="s">
        <v>17100</v>
      </c>
      <c r="B527" s="845" t="s">
        <v>423</v>
      </c>
      <c r="C527" s="847" t="s">
        <v>99</v>
      </c>
      <c r="D527" s="847" t="s">
        <v>17101</v>
      </c>
      <c r="E527" s="557">
        <v>6000</v>
      </c>
      <c r="F527" s="845" t="s">
        <v>18229</v>
      </c>
      <c r="G527" s="845" t="s">
        <v>18230</v>
      </c>
      <c r="H527" s="845" t="s">
        <v>18231</v>
      </c>
      <c r="I527" s="845" t="s">
        <v>1028</v>
      </c>
      <c r="J527" s="845" t="s">
        <v>17112</v>
      </c>
      <c r="K527" s="848">
        <v>3</v>
      </c>
      <c r="L527" s="849">
        <v>10</v>
      </c>
      <c r="M527" s="557">
        <v>39200</v>
      </c>
      <c r="N527" s="848"/>
      <c r="O527" s="849"/>
      <c r="P527" s="557"/>
    </row>
    <row r="528" spans="1:16" x14ac:dyDescent="0.2">
      <c r="A528" s="846" t="s">
        <v>17100</v>
      </c>
      <c r="B528" s="845" t="s">
        <v>423</v>
      </c>
      <c r="C528" s="847" t="s">
        <v>99</v>
      </c>
      <c r="D528" s="847" t="s">
        <v>17101</v>
      </c>
      <c r="E528" s="557">
        <v>4500</v>
      </c>
      <c r="F528" s="845" t="s">
        <v>18232</v>
      </c>
      <c r="G528" s="845" t="s">
        <v>18233</v>
      </c>
      <c r="H528" s="845" t="s">
        <v>17111</v>
      </c>
      <c r="I528" s="845" t="s">
        <v>1028</v>
      </c>
      <c r="J528" s="845" t="s">
        <v>17112</v>
      </c>
      <c r="K528" s="848">
        <v>4</v>
      </c>
      <c r="L528" s="849">
        <v>12</v>
      </c>
      <c r="M528" s="557">
        <v>36000</v>
      </c>
      <c r="N528" s="848"/>
      <c r="O528" s="849"/>
      <c r="P528" s="557"/>
    </row>
    <row r="529" spans="1:16" x14ac:dyDescent="0.2">
      <c r="A529" s="846" t="s">
        <v>17100</v>
      </c>
      <c r="B529" s="845" t="s">
        <v>423</v>
      </c>
      <c r="C529" s="847" t="s">
        <v>99</v>
      </c>
      <c r="D529" s="847" t="s">
        <v>17101</v>
      </c>
      <c r="E529" s="557">
        <v>3000</v>
      </c>
      <c r="F529" s="845" t="s">
        <v>18234</v>
      </c>
      <c r="G529" s="845" t="s">
        <v>18235</v>
      </c>
      <c r="H529" s="845" t="s">
        <v>17556</v>
      </c>
      <c r="I529" s="845" t="s">
        <v>5785</v>
      </c>
      <c r="J529" s="845" t="s">
        <v>17108</v>
      </c>
      <c r="K529" s="848">
        <v>4</v>
      </c>
      <c r="L529" s="849">
        <v>12</v>
      </c>
      <c r="M529" s="557">
        <v>24378.5</v>
      </c>
      <c r="N529" s="848"/>
      <c r="O529" s="849"/>
      <c r="P529" s="557"/>
    </row>
    <row r="530" spans="1:16" x14ac:dyDescent="0.2">
      <c r="A530" s="846" t="s">
        <v>17100</v>
      </c>
      <c r="B530" s="845" t="s">
        <v>423</v>
      </c>
      <c r="C530" s="847" t="s">
        <v>99</v>
      </c>
      <c r="D530" s="847" t="s">
        <v>17101</v>
      </c>
      <c r="E530" s="557">
        <v>15000</v>
      </c>
      <c r="F530" s="845" t="s">
        <v>18236</v>
      </c>
      <c r="G530" s="850" t="s">
        <v>18237</v>
      </c>
      <c r="H530" s="845" t="s">
        <v>17170</v>
      </c>
      <c r="I530" s="845" t="s">
        <v>1028</v>
      </c>
      <c r="J530" s="845" t="s">
        <v>17112</v>
      </c>
      <c r="K530" s="848">
        <v>1</v>
      </c>
      <c r="L530" s="849">
        <v>3</v>
      </c>
      <c r="M530" s="557">
        <f>E530*L530</f>
        <v>45000</v>
      </c>
      <c r="N530" s="851"/>
      <c r="O530" s="851"/>
      <c r="P530" s="557"/>
    </row>
    <row r="531" spans="1:16" x14ac:dyDescent="0.2">
      <c r="A531" s="846" t="s">
        <v>17100</v>
      </c>
      <c r="B531" s="845" t="s">
        <v>423</v>
      </c>
      <c r="C531" s="847" t="s">
        <v>99</v>
      </c>
      <c r="D531" s="847" t="s">
        <v>17101</v>
      </c>
      <c r="E531" s="557">
        <v>6000</v>
      </c>
      <c r="F531" s="845" t="s">
        <v>18238</v>
      </c>
      <c r="G531" s="845" t="s">
        <v>18239</v>
      </c>
      <c r="H531" s="845" t="s">
        <v>18240</v>
      </c>
      <c r="I531" s="845" t="s">
        <v>1028</v>
      </c>
      <c r="J531" s="845" t="s">
        <v>17112</v>
      </c>
      <c r="K531" s="848">
        <v>3</v>
      </c>
      <c r="L531" s="849">
        <v>12</v>
      </c>
      <c r="M531" s="557">
        <v>48000</v>
      </c>
      <c r="N531" s="848"/>
      <c r="O531" s="849"/>
      <c r="P531" s="557"/>
    </row>
    <row r="532" spans="1:16" x14ac:dyDescent="0.2">
      <c r="A532" s="846" t="s">
        <v>17100</v>
      </c>
      <c r="B532" s="845" t="s">
        <v>423</v>
      </c>
      <c r="C532" s="847" t="s">
        <v>99</v>
      </c>
      <c r="D532" s="847" t="s">
        <v>17101</v>
      </c>
      <c r="E532" s="557">
        <v>8000</v>
      </c>
      <c r="F532" s="845" t="s">
        <v>18241</v>
      </c>
      <c r="G532" s="845" t="s">
        <v>18242</v>
      </c>
      <c r="H532" s="845" t="s">
        <v>17149</v>
      </c>
      <c r="I532" s="845" t="s">
        <v>1028</v>
      </c>
      <c r="J532" s="845" t="s">
        <v>17112</v>
      </c>
      <c r="K532" s="848">
        <v>7</v>
      </c>
      <c r="L532" s="849">
        <v>12</v>
      </c>
      <c r="M532" s="557">
        <v>64000</v>
      </c>
      <c r="N532" s="848"/>
      <c r="O532" s="849"/>
      <c r="P532" s="557"/>
    </row>
    <row r="533" spans="1:16" x14ac:dyDescent="0.2">
      <c r="A533" s="846" t="s">
        <v>17100</v>
      </c>
      <c r="B533" s="845" t="s">
        <v>423</v>
      </c>
      <c r="C533" s="847" t="s">
        <v>99</v>
      </c>
      <c r="D533" s="847" t="s">
        <v>17101</v>
      </c>
      <c r="E533" s="557">
        <v>2500</v>
      </c>
      <c r="F533" s="845" t="s">
        <v>18243</v>
      </c>
      <c r="G533" s="845" t="s">
        <v>18244</v>
      </c>
      <c r="H533" s="845" t="s">
        <v>18245</v>
      </c>
      <c r="I533" s="845" t="s">
        <v>1028</v>
      </c>
      <c r="J533" s="845" t="s">
        <v>5814</v>
      </c>
      <c r="K533" s="848">
        <v>4</v>
      </c>
      <c r="L533" s="849">
        <v>12</v>
      </c>
      <c r="M533" s="557">
        <v>20000</v>
      </c>
      <c r="N533" s="848"/>
      <c r="O533" s="849"/>
      <c r="P533" s="557"/>
    </row>
    <row r="534" spans="1:16" x14ac:dyDescent="0.2">
      <c r="A534" s="846" t="s">
        <v>17100</v>
      </c>
      <c r="B534" s="845" t="s">
        <v>423</v>
      </c>
      <c r="C534" s="847" t="s">
        <v>99</v>
      </c>
      <c r="D534" s="847" t="s">
        <v>17101</v>
      </c>
      <c r="E534" s="557">
        <v>6000</v>
      </c>
      <c r="F534" s="845" t="s">
        <v>18246</v>
      </c>
      <c r="G534" s="845" t="s">
        <v>18247</v>
      </c>
      <c r="H534" s="845" t="s">
        <v>17127</v>
      </c>
      <c r="I534" s="845" t="s">
        <v>1028</v>
      </c>
      <c r="J534" s="845" t="s">
        <v>17112</v>
      </c>
      <c r="K534" s="848">
        <v>3</v>
      </c>
      <c r="L534" s="849">
        <v>12</v>
      </c>
      <c r="M534" s="557">
        <v>48000</v>
      </c>
      <c r="N534" s="848"/>
      <c r="O534" s="849"/>
      <c r="P534" s="557"/>
    </row>
    <row r="535" spans="1:16" x14ac:dyDescent="0.2">
      <c r="A535" s="846" t="s">
        <v>17100</v>
      </c>
      <c r="B535" s="845" t="s">
        <v>423</v>
      </c>
      <c r="C535" s="847" t="s">
        <v>99</v>
      </c>
      <c r="D535" s="847" t="s">
        <v>17101</v>
      </c>
      <c r="E535" s="557">
        <v>3000</v>
      </c>
      <c r="F535" s="845" t="s">
        <v>18248</v>
      </c>
      <c r="G535" s="845" t="s">
        <v>18249</v>
      </c>
      <c r="H535" s="845" t="s">
        <v>18250</v>
      </c>
      <c r="I535" s="845" t="s">
        <v>1028</v>
      </c>
      <c r="J535" s="845" t="s">
        <v>17112</v>
      </c>
      <c r="K535" s="848">
        <v>5</v>
      </c>
      <c r="L535" s="849">
        <v>12</v>
      </c>
      <c r="M535" s="557">
        <v>24000</v>
      </c>
      <c r="N535" s="848"/>
      <c r="O535" s="849"/>
      <c r="P535" s="557"/>
    </row>
    <row r="536" spans="1:16" x14ac:dyDescent="0.2">
      <c r="A536" s="846" t="s">
        <v>17100</v>
      </c>
      <c r="B536" s="845" t="s">
        <v>423</v>
      </c>
      <c r="C536" s="847" t="s">
        <v>99</v>
      </c>
      <c r="D536" s="847" t="s">
        <v>17101</v>
      </c>
      <c r="E536" s="557">
        <v>1500</v>
      </c>
      <c r="F536" s="845" t="s">
        <v>18251</v>
      </c>
      <c r="G536" s="845" t="s">
        <v>18252</v>
      </c>
      <c r="H536" s="845" t="s">
        <v>5510</v>
      </c>
      <c r="I536" s="845" t="s">
        <v>1028</v>
      </c>
      <c r="J536" s="845" t="s">
        <v>17112</v>
      </c>
      <c r="K536" s="848">
        <v>3</v>
      </c>
      <c r="L536" s="849">
        <v>12</v>
      </c>
      <c r="M536" s="557">
        <v>12000</v>
      </c>
      <c r="N536" s="848"/>
      <c r="O536" s="849"/>
      <c r="P536" s="557"/>
    </row>
    <row r="537" spans="1:16" x14ac:dyDescent="0.2">
      <c r="A537" s="846" t="s">
        <v>17100</v>
      </c>
      <c r="B537" s="845" t="s">
        <v>423</v>
      </c>
      <c r="C537" s="847" t="s">
        <v>99</v>
      </c>
      <c r="D537" s="847" t="s">
        <v>17101</v>
      </c>
      <c r="E537" s="557">
        <v>4000</v>
      </c>
      <c r="F537" s="845" t="s">
        <v>18253</v>
      </c>
      <c r="G537" s="845" t="s">
        <v>18254</v>
      </c>
      <c r="H537" s="845" t="s">
        <v>5875</v>
      </c>
      <c r="I537" s="845" t="s">
        <v>1028</v>
      </c>
      <c r="J537" s="845" t="s">
        <v>17112</v>
      </c>
      <c r="K537" s="848">
        <v>4</v>
      </c>
      <c r="L537" s="849">
        <v>12</v>
      </c>
      <c r="M537" s="557">
        <v>32000</v>
      </c>
      <c r="N537" s="848"/>
      <c r="O537" s="849"/>
      <c r="P537" s="557"/>
    </row>
    <row r="538" spans="1:16" x14ac:dyDescent="0.2">
      <c r="A538" s="846" t="s">
        <v>17100</v>
      </c>
      <c r="B538" s="845" t="s">
        <v>423</v>
      </c>
      <c r="C538" s="847" t="s">
        <v>99</v>
      </c>
      <c r="D538" s="847" t="s">
        <v>17101</v>
      </c>
      <c r="E538" s="557">
        <v>13000</v>
      </c>
      <c r="F538" s="845" t="s">
        <v>18255</v>
      </c>
      <c r="G538" s="845" t="s">
        <v>18256</v>
      </c>
      <c r="H538" s="845" t="s">
        <v>11905</v>
      </c>
      <c r="I538" s="845" t="s">
        <v>1028</v>
      </c>
      <c r="J538" s="845" t="s">
        <v>17112</v>
      </c>
      <c r="K538" s="848">
        <v>0</v>
      </c>
      <c r="L538" s="849">
        <v>5</v>
      </c>
      <c r="M538" s="557">
        <v>52000</v>
      </c>
      <c r="N538" s="848"/>
      <c r="O538" s="849"/>
      <c r="P538" s="557"/>
    </row>
    <row r="539" spans="1:16" x14ac:dyDescent="0.2">
      <c r="A539" s="846" t="s">
        <v>17100</v>
      </c>
      <c r="B539" s="845" t="s">
        <v>423</v>
      </c>
      <c r="C539" s="847" t="s">
        <v>99</v>
      </c>
      <c r="D539" s="847" t="s">
        <v>17101</v>
      </c>
      <c r="E539" s="557">
        <v>3000</v>
      </c>
      <c r="F539" s="845" t="s">
        <v>18257</v>
      </c>
      <c r="G539" s="845" t="s">
        <v>18258</v>
      </c>
      <c r="H539" s="845" t="s">
        <v>17858</v>
      </c>
      <c r="I539" s="845" t="s">
        <v>5785</v>
      </c>
      <c r="J539" s="845" t="s">
        <v>17108</v>
      </c>
      <c r="K539" s="848">
        <v>3</v>
      </c>
      <c r="L539" s="849">
        <v>12</v>
      </c>
      <c r="M539" s="557">
        <v>24000</v>
      </c>
      <c r="N539" s="848"/>
      <c r="O539" s="849"/>
      <c r="P539" s="557"/>
    </row>
    <row r="540" spans="1:16" x14ac:dyDescent="0.2">
      <c r="A540" s="846" t="s">
        <v>17100</v>
      </c>
      <c r="B540" s="845" t="s">
        <v>423</v>
      </c>
      <c r="C540" s="847" t="s">
        <v>99</v>
      </c>
      <c r="D540" s="847" t="s">
        <v>17101</v>
      </c>
      <c r="E540" s="557">
        <v>4000</v>
      </c>
      <c r="F540" s="845" t="s">
        <v>18259</v>
      </c>
      <c r="G540" s="845" t="s">
        <v>18260</v>
      </c>
      <c r="H540" s="845" t="s">
        <v>5875</v>
      </c>
      <c r="I540" s="845" t="s">
        <v>1028</v>
      </c>
      <c r="J540" s="845" t="s">
        <v>17112</v>
      </c>
      <c r="K540" s="848">
        <v>4</v>
      </c>
      <c r="L540" s="849">
        <v>12</v>
      </c>
      <c r="M540" s="557">
        <v>32000</v>
      </c>
      <c r="N540" s="848"/>
      <c r="O540" s="849"/>
      <c r="P540" s="557"/>
    </row>
    <row r="541" spans="1:16" x14ac:dyDescent="0.2">
      <c r="A541" s="846" t="s">
        <v>17100</v>
      </c>
      <c r="B541" s="845" t="s">
        <v>423</v>
      </c>
      <c r="C541" s="847" t="s">
        <v>99</v>
      </c>
      <c r="D541" s="847" t="s">
        <v>17101</v>
      </c>
      <c r="E541" s="557">
        <v>4000</v>
      </c>
      <c r="F541" s="845" t="s">
        <v>18261</v>
      </c>
      <c r="G541" s="850" t="s">
        <v>18262</v>
      </c>
      <c r="H541" s="845" t="s">
        <v>17156</v>
      </c>
      <c r="I541" s="845" t="s">
        <v>1028</v>
      </c>
      <c r="J541" s="845" t="s">
        <v>17112</v>
      </c>
      <c r="K541" s="848">
        <v>1</v>
      </c>
      <c r="L541" s="849">
        <v>1</v>
      </c>
      <c r="M541" s="557">
        <f>E541*L541</f>
        <v>4000</v>
      </c>
      <c r="N541" s="851"/>
      <c r="O541" s="851"/>
      <c r="P541" s="557"/>
    </row>
    <row r="542" spans="1:16" x14ac:dyDescent="0.2">
      <c r="A542" s="846" t="s">
        <v>17100</v>
      </c>
      <c r="B542" s="845" t="s">
        <v>423</v>
      </c>
      <c r="C542" s="847" t="s">
        <v>99</v>
      </c>
      <c r="D542" s="847" t="s">
        <v>17101</v>
      </c>
      <c r="E542" s="557">
        <v>4000</v>
      </c>
      <c r="F542" s="845" t="s">
        <v>18263</v>
      </c>
      <c r="G542" s="845" t="s">
        <v>18264</v>
      </c>
      <c r="H542" s="845" t="s">
        <v>17200</v>
      </c>
      <c r="I542" s="845" t="s">
        <v>1028</v>
      </c>
      <c r="J542" s="845" t="s">
        <v>17112</v>
      </c>
      <c r="K542" s="848">
        <v>4</v>
      </c>
      <c r="L542" s="849">
        <v>12</v>
      </c>
      <c r="M542" s="557">
        <v>32000</v>
      </c>
      <c r="N542" s="848"/>
      <c r="O542" s="849"/>
      <c r="P542" s="557"/>
    </row>
    <row r="543" spans="1:16" x14ac:dyDescent="0.2">
      <c r="A543" s="846" t="s">
        <v>17100</v>
      </c>
      <c r="B543" s="845" t="s">
        <v>423</v>
      </c>
      <c r="C543" s="847" t="s">
        <v>99</v>
      </c>
      <c r="D543" s="847" t="s">
        <v>17101</v>
      </c>
      <c r="E543" s="557">
        <v>4000</v>
      </c>
      <c r="F543" s="845" t="s">
        <v>18265</v>
      </c>
      <c r="G543" s="850" t="s">
        <v>18266</v>
      </c>
      <c r="H543" s="845" t="s">
        <v>17156</v>
      </c>
      <c r="I543" s="845" t="s">
        <v>1028</v>
      </c>
      <c r="J543" s="845" t="s">
        <v>17112</v>
      </c>
      <c r="K543" s="848">
        <v>1</v>
      </c>
      <c r="L543" s="849">
        <v>1</v>
      </c>
      <c r="M543" s="557">
        <f>E543*L543</f>
        <v>4000</v>
      </c>
      <c r="N543" s="851"/>
      <c r="O543" s="851"/>
      <c r="P543" s="557"/>
    </row>
    <row r="544" spans="1:16" x14ac:dyDescent="0.2">
      <c r="A544" s="846" t="s">
        <v>17100</v>
      </c>
      <c r="B544" s="845" t="s">
        <v>423</v>
      </c>
      <c r="C544" s="847" t="s">
        <v>99</v>
      </c>
      <c r="D544" s="847" t="s">
        <v>17101</v>
      </c>
      <c r="E544" s="557">
        <v>2500</v>
      </c>
      <c r="F544" s="845" t="s">
        <v>18267</v>
      </c>
      <c r="G544" s="845" t="s">
        <v>18268</v>
      </c>
      <c r="H544" s="845" t="s">
        <v>17465</v>
      </c>
      <c r="I544" s="845" t="s">
        <v>1028</v>
      </c>
      <c r="J544" s="845" t="s">
        <v>17112</v>
      </c>
      <c r="K544" s="848">
        <v>5</v>
      </c>
      <c r="L544" s="849">
        <v>12</v>
      </c>
      <c r="M544" s="557">
        <v>20000</v>
      </c>
      <c r="N544" s="848"/>
      <c r="O544" s="849"/>
      <c r="P544" s="557"/>
    </row>
    <row r="545" spans="1:16" x14ac:dyDescent="0.2">
      <c r="A545" s="846" t="s">
        <v>17100</v>
      </c>
      <c r="B545" s="845" t="s">
        <v>423</v>
      </c>
      <c r="C545" s="847" t="s">
        <v>99</v>
      </c>
      <c r="D545" s="847" t="s">
        <v>17101</v>
      </c>
      <c r="E545" s="557">
        <v>2000</v>
      </c>
      <c r="F545" s="845" t="s">
        <v>18269</v>
      </c>
      <c r="G545" s="845" t="s">
        <v>18270</v>
      </c>
      <c r="H545" s="845" t="s">
        <v>17141</v>
      </c>
      <c r="I545" s="845" t="s">
        <v>17141</v>
      </c>
      <c r="J545" s="845" t="s">
        <v>17108</v>
      </c>
      <c r="K545" s="848">
        <v>4</v>
      </c>
      <c r="L545" s="849">
        <v>12</v>
      </c>
      <c r="M545" s="557">
        <v>16000</v>
      </c>
      <c r="N545" s="848"/>
      <c r="O545" s="849"/>
      <c r="P545" s="557"/>
    </row>
    <row r="546" spans="1:16" x14ac:dyDescent="0.2">
      <c r="A546" s="846" t="s">
        <v>17100</v>
      </c>
      <c r="B546" s="845" t="s">
        <v>423</v>
      </c>
      <c r="C546" s="847" t="s">
        <v>99</v>
      </c>
      <c r="D546" s="847" t="s">
        <v>17101</v>
      </c>
      <c r="E546" s="557">
        <v>5000</v>
      </c>
      <c r="F546" s="845" t="s">
        <v>18271</v>
      </c>
      <c r="G546" s="845" t="s">
        <v>18272</v>
      </c>
      <c r="H546" s="845" t="s">
        <v>18273</v>
      </c>
      <c r="I546" s="845" t="s">
        <v>5785</v>
      </c>
      <c r="J546" s="845" t="s">
        <v>17108</v>
      </c>
      <c r="K546" s="848">
        <v>3</v>
      </c>
      <c r="L546" s="849">
        <v>12</v>
      </c>
      <c r="M546" s="557">
        <v>40000</v>
      </c>
      <c r="N546" s="848"/>
      <c r="O546" s="849"/>
      <c r="P546" s="557"/>
    </row>
    <row r="547" spans="1:16" x14ac:dyDescent="0.2">
      <c r="A547" s="846" t="s">
        <v>17100</v>
      </c>
      <c r="B547" s="845" t="s">
        <v>423</v>
      </c>
      <c r="C547" s="847" t="s">
        <v>99</v>
      </c>
      <c r="D547" s="847" t="s">
        <v>17101</v>
      </c>
      <c r="E547" s="557">
        <v>4500</v>
      </c>
      <c r="F547" s="845" t="s">
        <v>18274</v>
      </c>
      <c r="G547" s="850" t="s">
        <v>18275</v>
      </c>
      <c r="H547" s="845" t="s">
        <v>17167</v>
      </c>
      <c r="I547" s="845" t="s">
        <v>1028</v>
      </c>
      <c r="J547" s="845" t="s">
        <v>17112</v>
      </c>
      <c r="K547" s="848">
        <v>1</v>
      </c>
      <c r="L547" s="849">
        <v>1</v>
      </c>
      <c r="M547" s="557">
        <f>E547*L547</f>
        <v>4500</v>
      </c>
      <c r="N547" s="851"/>
      <c r="O547" s="851"/>
      <c r="P547" s="557"/>
    </row>
    <row r="548" spans="1:16" x14ac:dyDescent="0.2">
      <c r="A548" s="846" t="s">
        <v>17100</v>
      </c>
      <c r="B548" s="845" t="s">
        <v>423</v>
      </c>
      <c r="C548" s="847" t="s">
        <v>99</v>
      </c>
      <c r="D548" s="847" t="s">
        <v>17101</v>
      </c>
      <c r="E548" s="557">
        <v>8000</v>
      </c>
      <c r="F548" s="845" t="s">
        <v>18276</v>
      </c>
      <c r="G548" s="845" t="s">
        <v>18277</v>
      </c>
      <c r="H548" s="845" t="s">
        <v>17149</v>
      </c>
      <c r="I548" s="845" t="s">
        <v>1028</v>
      </c>
      <c r="J548" s="845" t="s">
        <v>17112</v>
      </c>
      <c r="K548" s="848">
        <v>5</v>
      </c>
      <c r="L548" s="849">
        <v>12</v>
      </c>
      <c r="M548" s="557">
        <v>65995.149999999994</v>
      </c>
      <c r="N548" s="848"/>
      <c r="O548" s="849"/>
      <c r="P548" s="557"/>
    </row>
    <row r="549" spans="1:16" x14ac:dyDescent="0.2">
      <c r="A549" s="846" t="s">
        <v>17100</v>
      </c>
      <c r="B549" s="845" t="s">
        <v>423</v>
      </c>
      <c r="C549" s="847" t="s">
        <v>99</v>
      </c>
      <c r="D549" s="847" t="s">
        <v>17101</v>
      </c>
      <c r="E549" s="557">
        <v>3500</v>
      </c>
      <c r="F549" s="845" t="s">
        <v>18278</v>
      </c>
      <c r="G549" s="845" t="s">
        <v>18279</v>
      </c>
      <c r="H549" s="845" t="s">
        <v>17111</v>
      </c>
      <c r="I549" s="845" t="s">
        <v>1028</v>
      </c>
      <c r="J549" s="845" t="s">
        <v>17112</v>
      </c>
      <c r="K549" s="848">
        <v>4</v>
      </c>
      <c r="L549" s="849">
        <v>12</v>
      </c>
      <c r="M549" s="557">
        <v>28000</v>
      </c>
      <c r="N549" s="848"/>
      <c r="O549" s="849"/>
      <c r="P549" s="557"/>
    </row>
    <row r="550" spans="1:16" x14ac:dyDescent="0.2">
      <c r="A550" s="846" t="s">
        <v>17100</v>
      </c>
      <c r="B550" s="845" t="s">
        <v>423</v>
      </c>
      <c r="C550" s="847" t="s">
        <v>99</v>
      </c>
      <c r="D550" s="847" t="s">
        <v>17101</v>
      </c>
      <c r="E550" s="557">
        <v>3000</v>
      </c>
      <c r="F550" s="845" t="s">
        <v>18280</v>
      </c>
      <c r="G550" s="850" t="s">
        <v>18281</v>
      </c>
      <c r="H550" s="845" t="s">
        <v>18282</v>
      </c>
      <c r="I550" s="845" t="s">
        <v>1028</v>
      </c>
      <c r="J550" s="845" t="s">
        <v>17112</v>
      </c>
      <c r="K550" s="848">
        <v>1</v>
      </c>
      <c r="L550" s="849">
        <v>1</v>
      </c>
      <c r="M550" s="557">
        <f>E550*L550</f>
        <v>3000</v>
      </c>
      <c r="N550" s="851"/>
      <c r="O550" s="851"/>
      <c r="P550" s="557"/>
    </row>
    <row r="551" spans="1:16" x14ac:dyDescent="0.2">
      <c r="A551" s="846" t="s">
        <v>17100</v>
      </c>
      <c r="B551" s="845" t="s">
        <v>423</v>
      </c>
      <c r="C551" s="847" t="s">
        <v>99</v>
      </c>
      <c r="D551" s="847" t="s">
        <v>17101</v>
      </c>
      <c r="E551" s="557">
        <v>4500</v>
      </c>
      <c r="F551" s="845" t="s">
        <v>18283</v>
      </c>
      <c r="G551" s="845" t="s">
        <v>18284</v>
      </c>
      <c r="H551" s="845" t="s">
        <v>5875</v>
      </c>
      <c r="I551" s="845" t="s">
        <v>1028</v>
      </c>
      <c r="J551" s="845" t="s">
        <v>17112</v>
      </c>
      <c r="K551" s="848">
        <v>4</v>
      </c>
      <c r="L551" s="849">
        <v>12</v>
      </c>
      <c r="M551" s="557">
        <v>36000</v>
      </c>
      <c r="N551" s="848"/>
      <c r="O551" s="849"/>
      <c r="P551" s="557"/>
    </row>
    <row r="552" spans="1:16" x14ac:dyDescent="0.2">
      <c r="A552" s="846" t="s">
        <v>17100</v>
      </c>
      <c r="B552" s="845" t="s">
        <v>423</v>
      </c>
      <c r="C552" s="847" t="s">
        <v>99</v>
      </c>
      <c r="D552" s="847" t="s">
        <v>17101</v>
      </c>
      <c r="E552" s="557">
        <v>4000</v>
      </c>
      <c r="F552" s="845" t="s">
        <v>18285</v>
      </c>
      <c r="G552" s="845" t="s">
        <v>18286</v>
      </c>
      <c r="H552" s="845" t="s">
        <v>5875</v>
      </c>
      <c r="I552" s="845" t="s">
        <v>1028</v>
      </c>
      <c r="J552" s="845" t="s">
        <v>17112</v>
      </c>
      <c r="K552" s="848">
        <v>5</v>
      </c>
      <c r="L552" s="849">
        <v>12</v>
      </c>
      <c r="M552" s="557">
        <v>32000</v>
      </c>
      <c r="N552" s="848"/>
      <c r="O552" s="849"/>
      <c r="P552" s="557"/>
    </row>
    <row r="553" spans="1:16" x14ac:dyDescent="0.2">
      <c r="A553" s="846" t="s">
        <v>17100</v>
      </c>
      <c r="B553" s="845" t="s">
        <v>423</v>
      </c>
      <c r="C553" s="847" t="s">
        <v>99</v>
      </c>
      <c r="D553" s="847" t="s">
        <v>17101</v>
      </c>
      <c r="E553" s="557">
        <v>15600</v>
      </c>
      <c r="F553" s="845" t="s">
        <v>18287</v>
      </c>
      <c r="G553" s="850" t="s">
        <v>18288</v>
      </c>
      <c r="H553" s="845" t="s">
        <v>18084</v>
      </c>
      <c r="I553" s="845" t="s">
        <v>1028</v>
      </c>
      <c r="J553" s="845" t="s">
        <v>17112</v>
      </c>
      <c r="K553" s="848">
        <v>1</v>
      </c>
      <c r="L553" s="849">
        <v>2</v>
      </c>
      <c r="M553" s="557">
        <f>E553*L553</f>
        <v>31200</v>
      </c>
      <c r="N553" s="851"/>
      <c r="O553" s="851"/>
      <c r="P553" s="557"/>
    </row>
    <row r="554" spans="1:16" x14ac:dyDescent="0.2">
      <c r="A554" s="846" t="s">
        <v>17100</v>
      </c>
      <c r="B554" s="845" t="s">
        <v>423</v>
      </c>
      <c r="C554" s="847" t="s">
        <v>99</v>
      </c>
      <c r="D554" s="847" t="s">
        <v>17101</v>
      </c>
      <c r="E554" s="557">
        <v>8000</v>
      </c>
      <c r="F554" s="845" t="s">
        <v>18289</v>
      </c>
      <c r="G554" s="845" t="s">
        <v>18290</v>
      </c>
      <c r="H554" s="845" t="s">
        <v>18291</v>
      </c>
      <c r="I554" s="845" t="s">
        <v>1028</v>
      </c>
      <c r="J554" s="845" t="s">
        <v>17112</v>
      </c>
      <c r="K554" s="848">
        <v>2</v>
      </c>
      <c r="L554" s="849">
        <v>12</v>
      </c>
      <c r="M554" s="557">
        <v>64000</v>
      </c>
      <c r="N554" s="848"/>
      <c r="O554" s="849"/>
      <c r="P554" s="557"/>
    </row>
    <row r="555" spans="1:16" x14ac:dyDescent="0.2">
      <c r="A555" s="846" t="s">
        <v>17100</v>
      </c>
      <c r="B555" s="845" t="s">
        <v>423</v>
      </c>
      <c r="C555" s="847" t="s">
        <v>99</v>
      </c>
      <c r="D555" s="847" t="s">
        <v>17101</v>
      </c>
      <c r="E555" s="557">
        <v>4500</v>
      </c>
      <c r="F555" s="845" t="s">
        <v>18292</v>
      </c>
      <c r="G555" s="845" t="s">
        <v>18293</v>
      </c>
      <c r="H555" s="845" t="s">
        <v>17149</v>
      </c>
      <c r="I555" s="845" t="s">
        <v>1028</v>
      </c>
      <c r="J555" s="845" t="s">
        <v>17112</v>
      </c>
      <c r="K555" s="848">
        <v>6</v>
      </c>
      <c r="L555" s="849">
        <v>12</v>
      </c>
      <c r="M555" s="557">
        <v>36000</v>
      </c>
      <c r="N555" s="848"/>
      <c r="O555" s="849"/>
      <c r="P555" s="557"/>
    </row>
    <row r="556" spans="1:16" x14ac:dyDescent="0.2">
      <c r="A556" s="846" t="s">
        <v>17100</v>
      </c>
      <c r="B556" s="845" t="s">
        <v>423</v>
      </c>
      <c r="C556" s="847" t="s">
        <v>99</v>
      </c>
      <c r="D556" s="847" t="s">
        <v>17101</v>
      </c>
      <c r="E556" s="557">
        <v>2000</v>
      </c>
      <c r="F556" s="845" t="s">
        <v>18294</v>
      </c>
      <c r="G556" s="845" t="s">
        <v>18295</v>
      </c>
      <c r="H556" s="845" t="s">
        <v>17287</v>
      </c>
      <c r="I556" s="845" t="s">
        <v>1028</v>
      </c>
      <c r="J556" s="845" t="s">
        <v>17112</v>
      </c>
      <c r="K556" s="848">
        <v>5</v>
      </c>
      <c r="L556" s="849">
        <v>12</v>
      </c>
      <c r="M556" s="557">
        <v>16000</v>
      </c>
      <c r="N556" s="848"/>
      <c r="O556" s="849"/>
      <c r="P556" s="557"/>
    </row>
    <row r="557" spans="1:16" x14ac:dyDescent="0.2">
      <c r="A557" s="846" t="s">
        <v>17100</v>
      </c>
      <c r="B557" s="845" t="s">
        <v>423</v>
      </c>
      <c r="C557" s="847" t="s">
        <v>99</v>
      </c>
      <c r="D557" s="847" t="s">
        <v>17101</v>
      </c>
      <c r="E557" s="557">
        <v>4500</v>
      </c>
      <c r="F557" s="845" t="s">
        <v>18296</v>
      </c>
      <c r="G557" s="845" t="s">
        <v>18297</v>
      </c>
      <c r="H557" s="845" t="s">
        <v>5875</v>
      </c>
      <c r="I557" s="845" t="s">
        <v>1028</v>
      </c>
      <c r="J557" s="845" t="s">
        <v>17112</v>
      </c>
      <c r="K557" s="848">
        <v>4</v>
      </c>
      <c r="L557" s="849">
        <v>12</v>
      </c>
      <c r="M557" s="557">
        <v>36000</v>
      </c>
      <c r="N557" s="848"/>
      <c r="O557" s="849"/>
      <c r="P557" s="557"/>
    </row>
    <row r="558" spans="1:16" x14ac:dyDescent="0.2">
      <c r="A558" s="846" t="s">
        <v>17100</v>
      </c>
      <c r="B558" s="845" t="s">
        <v>423</v>
      </c>
      <c r="C558" s="847" t="s">
        <v>99</v>
      </c>
      <c r="D558" s="847" t="s">
        <v>17101</v>
      </c>
      <c r="E558" s="557">
        <v>4000</v>
      </c>
      <c r="F558" s="845" t="s">
        <v>18298</v>
      </c>
      <c r="G558" s="850" t="s">
        <v>18299</v>
      </c>
      <c r="H558" s="845" t="s">
        <v>17167</v>
      </c>
      <c r="I558" s="845" t="s">
        <v>1028</v>
      </c>
      <c r="J558" s="845" t="s">
        <v>17112</v>
      </c>
      <c r="K558" s="848">
        <v>1</v>
      </c>
      <c r="L558" s="849">
        <v>1</v>
      </c>
      <c r="M558" s="557">
        <f>E558*L558</f>
        <v>4000</v>
      </c>
      <c r="N558" s="851"/>
      <c r="O558" s="851"/>
      <c r="P558" s="557"/>
    </row>
    <row r="559" spans="1:16" x14ac:dyDescent="0.2">
      <c r="A559" s="846" t="s">
        <v>17100</v>
      </c>
      <c r="B559" s="845" t="s">
        <v>423</v>
      </c>
      <c r="C559" s="847" t="s">
        <v>99</v>
      </c>
      <c r="D559" s="847" t="s">
        <v>17101</v>
      </c>
      <c r="E559" s="557">
        <v>4500</v>
      </c>
      <c r="F559" s="845" t="s">
        <v>18300</v>
      </c>
      <c r="G559" s="845" t="s">
        <v>18301</v>
      </c>
      <c r="H559" s="845" t="s">
        <v>5826</v>
      </c>
      <c r="I559" s="845" t="s">
        <v>1028</v>
      </c>
      <c r="J559" s="845" t="s">
        <v>17112</v>
      </c>
      <c r="K559" s="848">
        <v>5</v>
      </c>
      <c r="L559" s="849">
        <v>12</v>
      </c>
      <c r="M559" s="557">
        <v>36000</v>
      </c>
      <c r="N559" s="848"/>
      <c r="O559" s="849"/>
      <c r="P559" s="557"/>
    </row>
    <row r="560" spans="1:16" x14ac:dyDescent="0.2">
      <c r="A560" s="846" t="s">
        <v>17100</v>
      </c>
      <c r="B560" s="845" t="s">
        <v>423</v>
      </c>
      <c r="C560" s="847" t="s">
        <v>99</v>
      </c>
      <c r="D560" s="847" t="s">
        <v>17101</v>
      </c>
      <c r="E560" s="557">
        <v>4000</v>
      </c>
      <c r="F560" s="845" t="s">
        <v>18302</v>
      </c>
      <c r="G560" s="845" t="s">
        <v>18303</v>
      </c>
      <c r="H560" s="845" t="s">
        <v>17149</v>
      </c>
      <c r="I560" s="845" t="s">
        <v>1028</v>
      </c>
      <c r="J560" s="845" t="s">
        <v>17112</v>
      </c>
      <c r="K560" s="848">
        <v>4</v>
      </c>
      <c r="L560" s="849">
        <v>12</v>
      </c>
      <c r="M560" s="557">
        <v>32000</v>
      </c>
      <c r="N560" s="848"/>
      <c r="O560" s="849"/>
      <c r="P560" s="557"/>
    </row>
    <row r="561" spans="1:16" x14ac:dyDescent="0.2">
      <c r="A561" s="846" t="s">
        <v>17100</v>
      </c>
      <c r="B561" s="845" t="s">
        <v>423</v>
      </c>
      <c r="C561" s="847" t="s">
        <v>99</v>
      </c>
      <c r="D561" s="847" t="s">
        <v>17101</v>
      </c>
      <c r="E561" s="557">
        <v>1300</v>
      </c>
      <c r="F561" s="845" t="s">
        <v>18304</v>
      </c>
      <c r="G561" s="845" t="s">
        <v>18305</v>
      </c>
      <c r="H561" s="845" t="s">
        <v>18306</v>
      </c>
      <c r="I561" s="845" t="s">
        <v>1028</v>
      </c>
      <c r="J561" s="845" t="s">
        <v>5814</v>
      </c>
      <c r="K561" s="848">
        <v>3</v>
      </c>
      <c r="L561" s="849">
        <v>12</v>
      </c>
      <c r="M561" s="557">
        <v>10400</v>
      </c>
      <c r="N561" s="848"/>
      <c r="O561" s="849"/>
      <c r="P561" s="557"/>
    </row>
    <row r="562" spans="1:16" x14ac:dyDescent="0.2">
      <c r="A562" s="846" t="s">
        <v>17100</v>
      </c>
      <c r="B562" s="845" t="s">
        <v>423</v>
      </c>
      <c r="C562" s="847" t="s">
        <v>99</v>
      </c>
      <c r="D562" s="847" t="s">
        <v>17101</v>
      </c>
      <c r="E562" s="557">
        <v>4000</v>
      </c>
      <c r="F562" s="845" t="s">
        <v>18307</v>
      </c>
      <c r="G562" s="845" t="s">
        <v>18308</v>
      </c>
      <c r="H562" s="845" t="s">
        <v>18309</v>
      </c>
      <c r="I562" s="845" t="s">
        <v>5785</v>
      </c>
      <c r="J562" s="845" t="s">
        <v>17108</v>
      </c>
      <c r="K562" s="848">
        <v>3</v>
      </c>
      <c r="L562" s="849">
        <v>12</v>
      </c>
      <c r="M562" s="557">
        <v>32000</v>
      </c>
      <c r="N562" s="848"/>
      <c r="O562" s="849"/>
      <c r="P562" s="557"/>
    </row>
    <row r="563" spans="1:16" x14ac:dyDescent="0.2">
      <c r="A563" s="846" t="s">
        <v>17100</v>
      </c>
      <c r="B563" s="845" t="s">
        <v>423</v>
      </c>
      <c r="C563" s="847" t="s">
        <v>99</v>
      </c>
      <c r="D563" s="847" t="s">
        <v>17101</v>
      </c>
      <c r="E563" s="557">
        <v>3500</v>
      </c>
      <c r="F563" s="845" t="s">
        <v>18310</v>
      </c>
      <c r="G563" s="850" t="s">
        <v>18311</v>
      </c>
      <c r="H563" s="845" t="s">
        <v>17156</v>
      </c>
      <c r="I563" s="845" t="s">
        <v>1028</v>
      </c>
      <c r="J563" s="845" t="s">
        <v>17112</v>
      </c>
      <c r="K563" s="848">
        <v>1</v>
      </c>
      <c r="L563" s="849">
        <v>2</v>
      </c>
      <c r="M563" s="557">
        <f>E563*L563</f>
        <v>7000</v>
      </c>
      <c r="N563" s="851"/>
      <c r="O563" s="851"/>
      <c r="P563" s="557"/>
    </row>
    <row r="564" spans="1:16" x14ac:dyDescent="0.2">
      <c r="A564" s="846" t="s">
        <v>17100</v>
      </c>
      <c r="B564" s="845" t="s">
        <v>423</v>
      </c>
      <c r="C564" s="847" t="s">
        <v>99</v>
      </c>
      <c r="D564" s="847" t="s">
        <v>17101</v>
      </c>
      <c r="E564" s="557">
        <v>2300</v>
      </c>
      <c r="F564" s="845" t="s">
        <v>18312</v>
      </c>
      <c r="G564" s="845" t="s">
        <v>18313</v>
      </c>
      <c r="H564" s="845" t="s">
        <v>18314</v>
      </c>
      <c r="I564" s="845" t="s">
        <v>1028</v>
      </c>
      <c r="J564" s="845" t="s">
        <v>5814</v>
      </c>
      <c r="K564" s="848">
        <v>3</v>
      </c>
      <c r="L564" s="849">
        <v>12</v>
      </c>
      <c r="M564" s="557">
        <v>18400</v>
      </c>
      <c r="N564" s="848"/>
      <c r="O564" s="849"/>
      <c r="P564" s="557"/>
    </row>
    <row r="565" spans="1:16" x14ac:dyDescent="0.2">
      <c r="A565" s="846" t="s">
        <v>17100</v>
      </c>
      <c r="B565" s="845" t="s">
        <v>423</v>
      </c>
      <c r="C565" s="847" t="s">
        <v>99</v>
      </c>
      <c r="D565" s="847" t="s">
        <v>17101</v>
      </c>
      <c r="E565" s="557">
        <v>6000</v>
      </c>
      <c r="F565" s="845" t="s">
        <v>18315</v>
      </c>
      <c r="G565" s="845" t="s">
        <v>18316</v>
      </c>
      <c r="H565" s="845" t="s">
        <v>17763</v>
      </c>
      <c r="I565" s="845" t="s">
        <v>1028</v>
      </c>
      <c r="J565" s="845" t="s">
        <v>17112</v>
      </c>
      <c r="K565" s="848">
        <v>3</v>
      </c>
      <c r="L565" s="849">
        <v>12</v>
      </c>
      <c r="M565" s="557">
        <v>48000</v>
      </c>
      <c r="N565" s="848"/>
      <c r="O565" s="849"/>
      <c r="P565" s="557"/>
    </row>
    <row r="566" spans="1:16" x14ac:dyDescent="0.2">
      <c r="A566" s="846" t="s">
        <v>17100</v>
      </c>
      <c r="B566" s="845" t="s">
        <v>423</v>
      </c>
      <c r="C566" s="847" t="s">
        <v>99</v>
      </c>
      <c r="D566" s="847" t="s">
        <v>17101</v>
      </c>
      <c r="E566" s="557">
        <v>4500</v>
      </c>
      <c r="F566" s="845" t="s">
        <v>18317</v>
      </c>
      <c r="G566" s="845" t="s">
        <v>18318</v>
      </c>
      <c r="H566" s="845" t="s">
        <v>17111</v>
      </c>
      <c r="I566" s="845" t="s">
        <v>1028</v>
      </c>
      <c r="J566" s="845" t="s">
        <v>17112</v>
      </c>
      <c r="K566" s="848">
        <v>4</v>
      </c>
      <c r="L566" s="849">
        <v>12</v>
      </c>
      <c r="M566" s="557">
        <v>36000</v>
      </c>
      <c r="N566" s="848"/>
      <c r="O566" s="849"/>
      <c r="P566" s="557"/>
    </row>
    <row r="567" spans="1:16" x14ac:dyDescent="0.2">
      <c r="A567" s="846" t="s">
        <v>17100</v>
      </c>
      <c r="B567" s="845" t="s">
        <v>423</v>
      </c>
      <c r="C567" s="847" t="s">
        <v>99</v>
      </c>
      <c r="D567" s="847" t="s">
        <v>17101</v>
      </c>
      <c r="E567" s="557">
        <v>2500</v>
      </c>
      <c r="F567" s="845" t="s">
        <v>18319</v>
      </c>
      <c r="G567" s="845" t="s">
        <v>18320</v>
      </c>
      <c r="H567" s="845" t="s">
        <v>18321</v>
      </c>
      <c r="I567" s="845" t="s">
        <v>5785</v>
      </c>
      <c r="J567" s="845" t="s">
        <v>17108</v>
      </c>
      <c r="K567" s="848">
        <v>3</v>
      </c>
      <c r="L567" s="849">
        <v>12</v>
      </c>
      <c r="M567" s="557">
        <v>20000</v>
      </c>
      <c r="N567" s="848"/>
      <c r="O567" s="849"/>
      <c r="P567" s="557"/>
    </row>
    <row r="568" spans="1:16" x14ac:dyDescent="0.2">
      <c r="A568" s="846" t="s">
        <v>17100</v>
      </c>
      <c r="B568" s="845" t="s">
        <v>423</v>
      </c>
      <c r="C568" s="847" t="s">
        <v>99</v>
      </c>
      <c r="D568" s="847" t="s">
        <v>17101</v>
      </c>
      <c r="E568" s="557">
        <v>4000</v>
      </c>
      <c r="F568" s="845" t="s">
        <v>18322</v>
      </c>
      <c r="G568" s="850" t="s">
        <v>18323</v>
      </c>
      <c r="H568" s="845" t="s">
        <v>17156</v>
      </c>
      <c r="I568" s="845" t="s">
        <v>1028</v>
      </c>
      <c r="J568" s="845" t="s">
        <v>17112</v>
      </c>
      <c r="K568" s="848">
        <v>1</v>
      </c>
      <c r="L568" s="849">
        <v>1</v>
      </c>
      <c r="M568" s="557">
        <f>E568*L568</f>
        <v>4000</v>
      </c>
      <c r="N568" s="851"/>
      <c r="O568" s="851"/>
      <c r="P568" s="557"/>
    </row>
    <row r="569" spans="1:16" x14ac:dyDescent="0.2">
      <c r="A569" s="846" t="s">
        <v>17100</v>
      </c>
      <c r="B569" s="845" t="s">
        <v>423</v>
      </c>
      <c r="C569" s="847" t="s">
        <v>99</v>
      </c>
      <c r="D569" s="847" t="s">
        <v>17101</v>
      </c>
      <c r="E569" s="557">
        <v>4000</v>
      </c>
      <c r="F569" s="845" t="s">
        <v>10954</v>
      </c>
      <c r="G569" s="845" t="s">
        <v>18324</v>
      </c>
      <c r="H569" s="845" t="s">
        <v>1053</v>
      </c>
      <c r="I569" s="845" t="s">
        <v>1028</v>
      </c>
      <c r="J569" s="845" t="s">
        <v>17112</v>
      </c>
      <c r="K569" s="848">
        <v>2</v>
      </c>
      <c r="L569" s="849">
        <v>9</v>
      </c>
      <c r="M569" s="557">
        <v>24933.33</v>
      </c>
      <c r="N569" s="848"/>
      <c r="O569" s="849"/>
      <c r="P569" s="557"/>
    </row>
    <row r="570" spans="1:16" x14ac:dyDescent="0.2">
      <c r="A570" s="846" t="s">
        <v>17100</v>
      </c>
      <c r="B570" s="845" t="s">
        <v>423</v>
      </c>
      <c r="C570" s="847" t="s">
        <v>99</v>
      </c>
      <c r="D570" s="847" t="s">
        <v>17101</v>
      </c>
      <c r="E570" s="557">
        <v>3200</v>
      </c>
      <c r="F570" s="845" t="s">
        <v>18325</v>
      </c>
      <c r="G570" s="850" t="s">
        <v>18326</v>
      </c>
      <c r="H570" s="845" t="s">
        <v>17752</v>
      </c>
      <c r="I570" s="845" t="s">
        <v>1028</v>
      </c>
      <c r="J570" s="845" t="s">
        <v>17112</v>
      </c>
      <c r="K570" s="848">
        <v>1</v>
      </c>
      <c r="L570" s="849">
        <v>2</v>
      </c>
      <c r="M570" s="557">
        <f>E570*L570</f>
        <v>6400</v>
      </c>
      <c r="N570" s="851"/>
      <c r="O570" s="851"/>
      <c r="P570" s="557"/>
    </row>
    <row r="571" spans="1:16" x14ac:dyDescent="0.2">
      <c r="A571" s="846" t="s">
        <v>17100</v>
      </c>
      <c r="B571" s="845" t="s">
        <v>423</v>
      </c>
      <c r="C571" s="847" t="s">
        <v>99</v>
      </c>
      <c r="D571" s="847" t="s">
        <v>17101</v>
      </c>
      <c r="E571" s="557">
        <v>3000</v>
      </c>
      <c r="F571" s="845" t="s">
        <v>18327</v>
      </c>
      <c r="G571" s="845" t="s">
        <v>18328</v>
      </c>
      <c r="H571" s="845" t="s">
        <v>17221</v>
      </c>
      <c r="I571" s="845" t="s">
        <v>1028</v>
      </c>
      <c r="J571" s="845" t="s">
        <v>17112</v>
      </c>
      <c r="K571" s="848">
        <v>2</v>
      </c>
      <c r="L571" s="849">
        <v>5</v>
      </c>
      <c r="M571" s="557">
        <v>12000</v>
      </c>
      <c r="N571" s="848"/>
      <c r="O571" s="849"/>
      <c r="P571" s="557"/>
    </row>
    <row r="572" spans="1:16" x14ac:dyDescent="0.2">
      <c r="A572" s="846" t="s">
        <v>17100</v>
      </c>
      <c r="B572" s="845" t="s">
        <v>423</v>
      </c>
      <c r="C572" s="847" t="s">
        <v>99</v>
      </c>
      <c r="D572" s="847" t="s">
        <v>17101</v>
      </c>
      <c r="E572" s="557">
        <v>6000</v>
      </c>
      <c r="F572" s="845" t="s">
        <v>18329</v>
      </c>
      <c r="G572" s="845" t="s">
        <v>18330</v>
      </c>
      <c r="H572" s="845" t="s">
        <v>17127</v>
      </c>
      <c r="I572" s="845" t="s">
        <v>1028</v>
      </c>
      <c r="J572" s="845" t="s">
        <v>17112</v>
      </c>
      <c r="K572" s="848">
        <v>1</v>
      </c>
      <c r="L572" s="849">
        <v>4</v>
      </c>
      <c r="M572" s="557">
        <v>18400</v>
      </c>
      <c r="N572" s="848"/>
      <c r="O572" s="849"/>
      <c r="P572" s="557"/>
    </row>
    <row r="573" spans="1:16" x14ac:dyDescent="0.2">
      <c r="A573" s="846" t="s">
        <v>17100</v>
      </c>
      <c r="B573" s="845" t="s">
        <v>423</v>
      </c>
      <c r="C573" s="847" t="s">
        <v>99</v>
      </c>
      <c r="D573" s="847" t="s">
        <v>17101</v>
      </c>
      <c r="E573" s="557">
        <v>4000</v>
      </c>
      <c r="F573" s="845" t="s">
        <v>18331</v>
      </c>
      <c r="G573" s="850" t="s">
        <v>18332</v>
      </c>
      <c r="H573" s="845" t="s">
        <v>18333</v>
      </c>
      <c r="I573" s="845" t="s">
        <v>1028</v>
      </c>
      <c r="J573" s="845" t="s">
        <v>17112</v>
      </c>
      <c r="K573" s="848">
        <v>1</v>
      </c>
      <c r="L573" s="849">
        <v>1</v>
      </c>
      <c r="M573" s="557">
        <f>E573*L573</f>
        <v>4000</v>
      </c>
      <c r="N573" s="851"/>
      <c r="O573" s="851"/>
      <c r="P573" s="557"/>
    </row>
    <row r="574" spans="1:16" x14ac:dyDescent="0.2">
      <c r="A574" s="846" t="s">
        <v>17100</v>
      </c>
      <c r="B574" s="845" t="s">
        <v>423</v>
      </c>
      <c r="C574" s="847" t="s">
        <v>99</v>
      </c>
      <c r="D574" s="847" t="s">
        <v>17101</v>
      </c>
      <c r="E574" s="557">
        <v>3200</v>
      </c>
      <c r="F574" s="845" t="s">
        <v>3297</v>
      </c>
      <c r="G574" s="850" t="s">
        <v>3298</v>
      </c>
      <c r="H574" s="845" t="s">
        <v>17167</v>
      </c>
      <c r="I574" s="845" t="s">
        <v>1028</v>
      </c>
      <c r="J574" s="845" t="s">
        <v>17112</v>
      </c>
      <c r="K574" s="848">
        <v>2</v>
      </c>
      <c r="L574" s="849">
        <v>3</v>
      </c>
      <c r="M574" s="557">
        <f>E574*L574</f>
        <v>9600</v>
      </c>
      <c r="N574" s="851"/>
      <c r="O574" s="851"/>
      <c r="P574" s="557"/>
    </row>
    <row r="575" spans="1:16" x14ac:dyDescent="0.2">
      <c r="A575" s="846" t="s">
        <v>17100</v>
      </c>
      <c r="B575" s="845" t="s">
        <v>423</v>
      </c>
      <c r="C575" s="847" t="s">
        <v>99</v>
      </c>
      <c r="D575" s="847" t="s">
        <v>17101</v>
      </c>
      <c r="E575" s="557">
        <v>4500</v>
      </c>
      <c r="F575" s="845" t="s">
        <v>18334</v>
      </c>
      <c r="G575" s="850" t="s">
        <v>18335</v>
      </c>
      <c r="H575" s="845" t="s">
        <v>17156</v>
      </c>
      <c r="I575" s="845" t="s">
        <v>1028</v>
      </c>
      <c r="J575" s="845" t="s">
        <v>17112</v>
      </c>
      <c r="K575" s="848">
        <v>1</v>
      </c>
      <c r="L575" s="849">
        <v>1</v>
      </c>
      <c r="M575" s="557">
        <f>E575*L575</f>
        <v>4500</v>
      </c>
      <c r="N575" s="851"/>
      <c r="O575" s="851"/>
      <c r="P575" s="557"/>
    </row>
    <row r="576" spans="1:16" x14ac:dyDescent="0.2">
      <c r="A576" s="846" t="s">
        <v>17100</v>
      </c>
      <c r="B576" s="845" t="s">
        <v>423</v>
      </c>
      <c r="C576" s="847" t="s">
        <v>99</v>
      </c>
      <c r="D576" s="847" t="s">
        <v>17101</v>
      </c>
      <c r="E576" s="557">
        <v>3000</v>
      </c>
      <c r="F576" s="845" t="s">
        <v>18336</v>
      </c>
      <c r="G576" s="845" t="s">
        <v>18337</v>
      </c>
      <c r="H576" s="845" t="s">
        <v>17118</v>
      </c>
      <c r="I576" s="845" t="s">
        <v>1028</v>
      </c>
      <c r="J576" s="845" t="s">
        <v>5814</v>
      </c>
      <c r="K576" s="848">
        <v>3</v>
      </c>
      <c r="L576" s="849">
        <v>10</v>
      </c>
      <c r="M576" s="557">
        <v>24000</v>
      </c>
      <c r="N576" s="848"/>
      <c r="O576" s="849"/>
      <c r="P576" s="557"/>
    </row>
    <row r="577" spans="1:16" x14ac:dyDescent="0.2">
      <c r="A577" s="846" t="s">
        <v>17100</v>
      </c>
      <c r="B577" s="845" t="s">
        <v>423</v>
      </c>
      <c r="C577" s="847" t="s">
        <v>99</v>
      </c>
      <c r="D577" s="847" t="s">
        <v>17101</v>
      </c>
      <c r="E577" s="557">
        <v>4000</v>
      </c>
      <c r="F577" s="845" t="s">
        <v>18338</v>
      </c>
      <c r="G577" s="850" t="s">
        <v>18339</v>
      </c>
      <c r="H577" s="845" t="s">
        <v>17195</v>
      </c>
      <c r="I577" s="845" t="s">
        <v>1028</v>
      </c>
      <c r="J577" s="845" t="s">
        <v>17112</v>
      </c>
      <c r="K577" s="848">
        <v>1</v>
      </c>
      <c r="L577" s="849">
        <v>1</v>
      </c>
      <c r="M577" s="557">
        <f>E577*L577</f>
        <v>4000</v>
      </c>
      <c r="N577" s="851"/>
      <c r="O577" s="851"/>
      <c r="P577" s="557"/>
    </row>
    <row r="578" spans="1:16" x14ac:dyDescent="0.2">
      <c r="A578" s="846" t="s">
        <v>17100</v>
      </c>
      <c r="B578" s="845" t="s">
        <v>423</v>
      </c>
      <c r="C578" s="847" t="s">
        <v>99</v>
      </c>
      <c r="D578" s="847" t="s">
        <v>17101</v>
      </c>
      <c r="E578" s="557">
        <v>3500</v>
      </c>
      <c r="F578" s="845" t="s">
        <v>18340</v>
      </c>
      <c r="G578" s="845" t="s">
        <v>18341</v>
      </c>
      <c r="H578" s="845" t="s">
        <v>7644</v>
      </c>
      <c r="I578" s="845" t="s">
        <v>5785</v>
      </c>
      <c r="J578" s="845" t="s">
        <v>17108</v>
      </c>
      <c r="K578" s="848">
        <v>3</v>
      </c>
      <c r="L578" s="849">
        <v>12</v>
      </c>
      <c r="M578" s="557">
        <v>28049.17</v>
      </c>
      <c r="N578" s="848"/>
      <c r="O578" s="849"/>
      <c r="P578" s="557"/>
    </row>
    <row r="579" spans="1:16" x14ac:dyDescent="0.2">
      <c r="A579" s="846" t="s">
        <v>17100</v>
      </c>
      <c r="B579" s="845" t="s">
        <v>423</v>
      </c>
      <c r="C579" s="847" t="s">
        <v>99</v>
      </c>
      <c r="D579" s="847" t="s">
        <v>17101</v>
      </c>
      <c r="E579" s="557">
        <v>4500</v>
      </c>
      <c r="F579" s="845" t="s">
        <v>18342</v>
      </c>
      <c r="G579" s="845" t="s">
        <v>18343</v>
      </c>
      <c r="H579" s="845" t="s">
        <v>17111</v>
      </c>
      <c r="I579" s="845" t="s">
        <v>1028</v>
      </c>
      <c r="J579" s="845" t="s">
        <v>17112</v>
      </c>
      <c r="K579" s="848">
        <v>5</v>
      </c>
      <c r="L579" s="849">
        <v>12</v>
      </c>
      <c r="M579" s="557">
        <v>36000</v>
      </c>
      <c r="N579" s="848"/>
      <c r="O579" s="849"/>
      <c r="P579" s="557"/>
    </row>
    <row r="580" spans="1:16" x14ac:dyDescent="0.2">
      <c r="A580" s="846" t="s">
        <v>17100</v>
      </c>
      <c r="B580" s="845" t="s">
        <v>423</v>
      </c>
      <c r="C580" s="847" t="s">
        <v>99</v>
      </c>
      <c r="D580" s="847" t="s">
        <v>17101</v>
      </c>
      <c r="E580" s="557">
        <v>4000</v>
      </c>
      <c r="F580" s="845" t="s">
        <v>11065</v>
      </c>
      <c r="G580" s="845" t="s">
        <v>11066</v>
      </c>
      <c r="H580" s="845" t="s">
        <v>5849</v>
      </c>
      <c r="I580" s="845" t="s">
        <v>1028</v>
      </c>
      <c r="J580" s="845" t="s">
        <v>17112</v>
      </c>
      <c r="K580" s="848">
        <v>2</v>
      </c>
      <c r="L580" s="849">
        <v>6</v>
      </c>
      <c r="M580" s="557">
        <v>20000</v>
      </c>
      <c r="N580" s="848"/>
      <c r="O580" s="849"/>
      <c r="P580" s="557"/>
    </row>
    <row r="581" spans="1:16" x14ac:dyDescent="0.2">
      <c r="A581" s="846" t="s">
        <v>17100</v>
      </c>
      <c r="B581" s="845" t="s">
        <v>423</v>
      </c>
      <c r="C581" s="847" t="s">
        <v>99</v>
      </c>
      <c r="D581" s="847" t="s">
        <v>17101</v>
      </c>
      <c r="E581" s="557">
        <v>2500</v>
      </c>
      <c r="F581" s="845" t="s">
        <v>18344</v>
      </c>
      <c r="G581" s="845" t="s">
        <v>18345</v>
      </c>
      <c r="H581" s="845" t="s">
        <v>17140</v>
      </c>
      <c r="I581" s="845" t="s">
        <v>17141</v>
      </c>
      <c r="J581" s="845" t="s">
        <v>17108</v>
      </c>
      <c r="K581" s="848">
        <v>4</v>
      </c>
      <c r="L581" s="849">
        <v>12</v>
      </c>
      <c r="M581" s="557">
        <v>20000</v>
      </c>
      <c r="N581" s="848"/>
      <c r="O581" s="849"/>
      <c r="P581" s="557"/>
    </row>
    <row r="582" spans="1:16" x14ac:dyDescent="0.2">
      <c r="A582" s="846" t="s">
        <v>17100</v>
      </c>
      <c r="B582" s="845" t="s">
        <v>423</v>
      </c>
      <c r="C582" s="847" t="s">
        <v>99</v>
      </c>
      <c r="D582" s="847" t="s">
        <v>17101</v>
      </c>
      <c r="E582" s="557">
        <v>4000</v>
      </c>
      <c r="F582" s="845" t="s">
        <v>18346</v>
      </c>
      <c r="G582" s="845" t="s">
        <v>18347</v>
      </c>
      <c r="H582" s="845" t="s">
        <v>1060</v>
      </c>
      <c r="I582" s="845" t="s">
        <v>1028</v>
      </c>
      <c r="J582" s="845" t="s">
        <v>17112</v>
      </c>
      <c r="K582" s="848">
        <v>4</v>
      </c>
      <c r="L582" s="849">
        <v>12</v>
      </c>
      <c r="M582" s="557">
        <v>32000</v>
      </c>
      <c r="N582" s="848"/>
      <c r="O582" s="849"/>
      <c r="P582" s="557"/>
    </row>
    <row r="583" spans="1:16" x14ac:dyDescent="0.2">
      <c r="A583" s="846" t="s">
        <v>17100</v>
      </c>
      <c r="B583" s="845" t="s">
        <v>423</v>
      </c>
      <c r="C583" s="847" t="s">
        <v>99</v>
      </c>
      <c r="D583" s="847" t="s">
        <v>17101</v>
      </c>
      <c r="E583" s="557">
        <v>3000</v>
      </c>
      <c r="F583" s="845" t="s">
        <v>18348</v>
      </c>
      <c r="G583" s="845" t="s">
        <v>18349</v>
      </c>
      <c r="H583" s="845" t="s">
        <v>12045</v>
      </c>
      <c r="I583" s="845" t="s">
        <v>5785</v>
      </c>
      <c r="J583" s="845" t="s">
        <v>17108</v>
      </c>
      <c r="K583" s="848">
        <v>4</v>
      </c>
      <c r="L583" s="849">
        <v>12</v>
      </c>
      <c r="M583" s="557">
        <v>24000</v>
      </c>
      <c r="N583" s="848"/>
      <c r="O583" s="849"/>
      <c r="P583" s="557"/>
    </row>
    <row r="584" spans="1:16" x14ac:dyDescent="0.2">
      <c r="A584" s="846" t="s">
        <v>17100</v>
      </c>
      <c r="B584" s="845" t="s">
        <v>423</v>
      </c>
      <c r="C584" s="847" t="s">
        <v>99</v>
      </c>
      <c r="D584" s="847" t="s">
        <v>17101</v>
      </c>
      <c r="E584" s="557">
        <v>3000</v>
      </c>
      <c r="F584" s="845" t="s">
        <v>18350</v>
      </c>
      <c r="G584" s="845" t="s">
        <v>18351</v>
      </c>
      <c r="H584" s="845" t="s">
        <v>18352</v>
      </c>
      <c r="I584" s="845" t="s">
        <v>1028</v>
      </c>
      <c r="J584" s="845" t="s">
        <v>17112</v>
      </c>
      <c r="K584" s="848">
        <v>3</v>
      </c>
      <c r="L584" s="849">
        <v>12</v>
      </c>
      <c r="M584" s="557">
        <v>24000</v>
      </c>
      <c r="N584" s="848"/>
      <c r="O584" s="849"/>
      <c r="P584" s="557"/>
    </row>
    <row r="585" spans="1:16" x14ac:dyDescent="0.2">
      <c r="A585" s="846" t="s">
        <v>17100</v>
      </c>
      <c r="B585" s="845" t="s">
        <v>423</v>
      </c>
      <c r="C585" s="847" t="s">
        <v>99</v>
      </c>
      <c r="D585" s="847" t="s">
        <v>17101</v>
      </c>
      <c r="E585" s="557">
        <v>4500</v>
      </c>
      <c r="F585" s="845" t="s">
        <v>18353</v>
      </c>
      <c r="G585" s="845" t="s">
        <v>18354</v>
      </c>
      <c r="H585" s="845" t="s">
        <v>5875</v>
      </c>
      <c r="I585" s="845" t="s">
        <v>1028</v>
      </c>
      <c r="J585" s="845" t="s">
        <v>17112</v>
      </c>
      <c r="K585" s="848">
        <v>4</v>
      </c>
      <c r="L585" s="849">
        <v>12</v>
      </c>
      <c r="M585" s="557">
        <v>36000</v>
      </c>
      <c r="N585" s="848"/>
      <c r="O585" s="849"/>
      <c r="P585" s="557"/>
    </row>
    <row r="586" spans="1:16" x14ac:dyDescent="0.2">
      <c r="A586" s="846" t="s">
        <v>17100</v>
      </c>
      <c r="B586" s="845" t="s">
        <v>423</v>
      </c>
      <c r="C586" s="847" t="s">
        <v>99</v>
      </c>
      <c r="D586" s="847" t="s">
        <v>17101</v>
      </c>
      <c r="E586" s="557">
        <v>2500</v>
      </c>
      <c r="F586" s="845" t="s">
        <v>18355</v>
      </c>
      <c r="G586" s="850" t="s">
        <v>18356</v>
      </c>
      <c r="H586" s="845" t="s">
        <v>18357</v>
      </c>
      <c r="I586" s="845" t="s">
        <v>1028</v>
      </c>
      <c r="J586" s="845" t="s">
        <v>17112</v>
      </c>
      <c r="K586" s="848">
        <v>1</v>
      </c>
      <c r="L586" s="849">
        <v>1</v>
      </c>
      <c r="M586" s="557">
        <f>E586*L586</f>
        <v>2500</v>
      </c>
      <c r="N586" s="851"/>
      <c r="O586" s="851"/>
      <c r="P586" s="557"/>
    </row>
    <row r="587" spans="1:16" x14ac:dyDescent="0.2">
      <c r="A587" s="846" t="s">
        <v>17100</v>
      </c>
      <c r="B587" s="845" t="s">
        <v>423</v>
      </c>
      <c r="C587" s="847" t="s">
        <v>99</v>
      </c>
      <c r="D587" s="847" t="s">
        <v>17101</v>
      </c>
      <c r="E587" s="557">
        <v>4000</v>
      </c>
      <c r="F587" s="845" t="s">
        <v>18358</v>
      </c>
      <c r="G587" s="845" t="s">
        <v>18359</v>
      </c>
      <c r="H587" s="845" t="s">
        <v>17121</v>
      </c>
      <c r="I587" s="845" t="s">
        <v>1028</v>
      </c>
      <c r="J587" s="845" t="s">
        <v>17112</v>
      </c>
      <c r="K587" s="848">
        <v>4</v>
      </c>
      <c r="L587" s="849">
        <v>12</v>
      </c>
      <c r="M587" s="557">
        <v>32000</v>
      </c>
      <c r="N587" s="848"/>
      <c r="O587" s="849"/>
      <c r="P587" s="557"/>
    </row>
    <row r="588" spans="1:16" x14ac:dyDescent="0.2">
      <c r="A588" s="846" t="s">
        <v>17100</v>
      </c>
      <c r="B588" s="845" t="s">
        <v>423</v>
      </c>
      <c r="C588" s="847" t="s">
        <v>99</v>
      </c>
      <c r="D588" s="847" t="s">
        <v>17101</v>
      </c>
      <c r="E588" s="557">
        <v>4000</v>
      </c>
      <c r="F588" s="845" t="s">
        <v>11138</v>
      </c>
      <c r="G588" s="845" t="s">
        <v>11139</v>
      </c>
      <c r="H588" s="845" t="s">
        <v>5849</v>
      </c>
      <c r="I588" s="845" t="s">
        <v>1028</v>
      </c>
      <c r="J588" s="845" t="s">
        <v>17112</v>
      </c>
      <c r="K588" s="848">
        <v>2</v>
      </c>
      <c r="L588" s="849">
        <v>7</v>
      </c>
      <c r="M588" s="557">
        <v>24000</v>
      </c>
      <c r="N588" s="848"/>
      <c r="O588" s="849"/>
      <c r="P588" s="557"/>
    </row>
    <row r="589" spans="1:16" x14ac:dyDescent="0.2">
      <c r="A589" s="846" t="s">
        <v>17100</v>
      </c>
      <c r="B589" s="845" t="s">
        <v>423</v>
      </c>
      <c r="C589" s="847" t="s">
        <v>99</v>
      </c>
      <c r="D589" s="847" t="s">
        <v>17101</v>
      </c>
      <c r="E589" s="557">
        <v>4000</v>
      </c>
      <c r="F589" s="845" t="s">
        <v>18360</v>
      </c>
      <c r="G589" s="850" t="s">
        <v>18361</v>
      </c>
      <c r="H589" s="845" t="s">
        <v>17156</v>
      </c>
      <c r="I589" s="845" t="s">
        <v>1028</v>
      </c>
      <c r="J589" s="845" t="s">
        <v>17112</v>
      </c>
      <c r="K589" s="848">
        <v>1</v>
      </c>
      <c r="L589" s="849">
        <v>1</v>
      </c>
      <c r="M589" s="557">
        <f>E589*L589</f>
        <v>4000</v>
      </c>
      <c r="N589" s="851"/>
      <c r="O589" s="851"/>
      <c r="P589" s="557"/>
    </row>
    <row r="590" spans="1:16" x14ac:dyDescent="0.2">
      <c r="A590" s="846" t="s">
        <v>17100</v>
      </c>
      <c r="B590" s="845" t="s">
        <v>423</v>
      </c>
      <c r="C590" s="847" t="s">
        <v>99</v>
      </c>
      <c r="D590" s="847" t="s">
        <v>17101</v>
      </c>
      <c r="E590" s="557">
        <v>4000</v>
      </c>
      <c r="F590" s="845" t="s">
        <v>18362</v>
      </c>
      <c r="G590" s="845" t="s">
        <v>18363</v>
      </c>
      <c r="H590" s="845" t="s">
        <v>17111</v>
      </c>
      <c r="I590" s="845" t="s">
        <v>1028</v>
      </c>
      <c r="J590" s="845" t="s">
        <v>17112</v>
      </c>
      <c r="K590" s="848">
        <v>4</v>
      </c>
      <c r="L590" s="849">
        <v>12</v>
      </c>
      <c r="M590" s="557">
        <v>32000</v>
      </c>
      <c r="N590" s="848"/>
      <c r="O590" s="849"/>
      <c r="P590" s="557"/>
    </row>
    <row r="591" spans="1:16" x14ac:dyDescent="0.2">
      <c r="A591" s="846" t="s">
        <v>17100</v>
      </c>
      <c r="B591" s="845" t="s">
        <v>423</v>
      </c>
      <c r="C591" s="847" t="s">
        <v>99</v>
      </c>
      <c r="D591" s="847" t="s">
        <v>17101</v>
      </c>
      <c r="E591" s="557">
        <v>3500</v>
      </c>
      <c r="F591" s="845" t="s">
        <v>18364</v>
      </c>
      <c r="G591" s="845" t="s">
        <v>18365</v>
      </c>
      <c r="H591" s="845" t="s">
        <v>18366</v>
      </c>
      <c r="I591" s="845" t="s">
        <v>5785</v>
      </c>
      <c r="J591" s="845" t="s">
        <v>17108</v>
      </c>
      <c r="K591" s="848">
        <v>3</v>
      </c>
      <c r="L591" s="849">
        <v>12</v>
      </c>
      <c r="M591" s="557">
        <v>28000</v>
      </c>
      <c r="N591" s="848"/>
      <c r="O591" s="849"/>
      <c r="P591" s="557"/>
    </row>
    <row r="592" spans="1:16" x14ac:dyDescent="0.2">
      <c r="A592" s="846" t="s">
        <v>17100</v>
      </c>
      <c r="B592" s="845" t="s">
        <v>423</v>
      </c>
      <c r="C592" s="847" t="s">
        <v>99</v>
      </c>
      <c r="D592" s="847" t="s">
        <v>17101</v>
      </c>
      <c r="E592" s="557">
        <v>4000</v>
      </c>
      <c r="F592" s="845" t="s">
        <v>11168</v>
      </c>
      <c r="G592" s="845" t="s">
        <v>11169</v>
      </c>
      <c r="H592" s="845" t="s">
        <v>5825</v>
      </c>
      <c r="I592" s="845" t="s">
        <v>1028</v>
      </c>
      <c r="J592" s="845" t="s">
        <v>17112</v>
      </c>
      <c r="K592" s="848">
        <v>2</v>
      </c>
      <c r="L592" s="849">
        <v>5</v>
      </c>
      <c r="M592" s="557">
        <v>17066.669999999998</v>
      </c>
      <c r="N592" s="848"/>
      <c r="O592" s="849"/>
      <c r="P592" s="557"/>
    </row>
    <row r="593" spans="1:16" x14ac:dyDescent="0.2">
      <c r="A593" s="846" t="s">
        <v>17100</v>
      </c>
      <c r="B593" s="845" t="s">
        <v>423</v>
      </c>
      <c r="C593" s="847" t="s">
        <v>99</v>
      </c>
      <c r="D593" s="847" t="s">
        <v>17101</v>
      </c>
      <c r="E593" s="557">
        <v>3200</v>
      </c>
      <c r="F593" s="845" t="s">
        <v>18367</v>
      </c>
      <c r="G593" s="845" t="s">
        <v>18368</v>
      </c>
      <c r="H593" s="845" t="s">
        <v>17156</v>
      </c>
      <c r="I593" s="845" t="s">
        <v>1028</v>
      </c>
      <c r="J593" s="845" t="s">
        <v>17112</v>
      </c>
      <c r="K593" s="848">
        <v>3</v>
      </c>
      <c r="L593" s="849">
        <v>12</v>
      </c>
      <c r="M593" s="557">
        <v>25600</v>
      </c>
      <c r="N593" s="848"/>
      <c r="O593" s="849"/>
      <c r="P593" s="557"/>
    </row>
    <row r="594" spans="1:16" x14ac:dyDescent="0.2">
      <c r="A594" s="846" t="s">
        <v>17100</v>
      </c>
      <c r="B594" s="845" t="s">
        <v>423</v>
      </c>
      <c r="C594" s="847" t="s">
        <v>99</v>
      </c>
      <c r="D594" s="847" t="s">
        <v>17101</v>
      </c>
      <c r="E594" s="557">
        <v>15600</v>
      </c>
      <c r="F594" s="845" t="s">
        <v>18369</v>
      </c>
      <c r="G594" s="845" t="s">
        <v>18370</v>
      </c>
      <c r="H594" s="845" t="s">
        <v>5794</v>
      </c>
      <c r="I594" s="845" t="s">
        <v>1028</v>
      </c>
      <c r="J594" s="845" t="s">
        <v>17112</v>
      </c>
      <c r="K594" s="848">
        <v>1</v>
      </c>
      <c r="L594" s="849">
        <v>9</v>
      </c>
      <c r="M594" s="557">
        <v>109720</v>
      </c>
      <c r="N594" s="848"/>
      <c r="O594" s="849"/>
      <c r="P594" s="557"/>
    </row>
    <row r="595" spans="1:16" x14ac:dyDescent="0.2">
      <c r="A595" s="846" t="s">
        <v>17100</v>
      </c>
      <c r="B595" s="845" t="s">
        <v>423</v>
      </c>
      <c r="C595" s="847" t="s">
        <v>99</v>
      </c>
      <c r="D595" s="847" t="s">
        <v>17101</v>
      </c>
      <c r="E595" s="557">
        <v>2200</v>
      </c>
      <c r="F595" s="845" t="s">
        <v>18371</v>
      </c>
      <c r="G595" s="845" t="s">
        <v>18372</v>
      </c>
      <c r="H595" s="845" t="s">
        <v>18373</v>
      </c>
      <c r="I595" s="845" t="s">
        <v>17141</v>
      </c>
      <c r="J595" s="845" t="s">
        <v>17108</v>
      </c>
      <c r="K595" s="848">
        <v>3</v>
      </c>
      <c r="L595" s="849">
        <v>12</v>
      </c>
      <c r="M595" s="557">
        <v>17600</v>
      </c>
      <c r="N595" s="848"/>
      <c r="O595" s="849"/>
      <c r="P595" s="557"/>
    </row>
    <row r="596" spans="1:16" x14ac:dyDescent="0.2">
      <c r="A596" s="846" t="s">
        <v>17100</v>
      </c>
      <c r="B596" s="845" t="s">
        <v>423</v>
      </c>
      <c r="C596" s="847" t="s">
        <v>99</v>
      </c>
      <c r="D596" s="847" t="s">
        <v>17101</v>
      </c>
      <c r="E596" s="557">
        <v>5000</v>
      </c>
      <c r="F596" s="845" t="s">
        <v>18374</v>
      </c>
      <c r="G596" s="845" t="s">
        <v>18375</v>
      </c>
      <c r="H596" s="845" t="s">
        <v>17226</v>
      </c>
      <c r="I596" s="845" t="s">
        <v>1028</v>
      </c>
      <c r="J596" s="845" t="s">
        <v>17112</v>
      </c>
      <c r="K596" s="848">
        <v>3</v>
      </c>
      <c r="L596" s="849">
        <v>12</v>
      </c>
      <c r="M596" s="557">
        <v>40000</v>
      </c>
      <c r="N596" s="848"/>
      <c r="O596" s="849"/>
      <c r="P596" s="557"/>
    </row>
    <row r="597" spans="1:16" x14ac:dyDescent="0.2">
      <c r="A597" s="846" t="s">
        <v>17100</v>
      </c>
      <c r="B597" s="845" t="s">
        <v>423</v>
      </c>
      <c r="C597" s="847" t="s">
        <v>99</v>
      </c>
      <c r="D597" s="847" t="s">
        <v>17101</v>
      </c>
      <c r="E597" s="557">
        <v>4000</v>
      </c>
      <c r="F597" s="845" t="s">
        <v>18376</v>
      </c>
      <c r="G597" s="845" t="s">
        <v>18377</v>
      </c>
      <c r="H597" s="845" t="s">
        <v>17200</v>
      </c>
      <c r="I597" s="845" t="s">
        <v>1028</v>
      </c>
      <c r="J597" s="845" t="s">
        <v>17112</v>
      </c>
      <c r="K597" s="848">
        <v>5</v>
      </c>
      <c r="L597" s="849">
        <v>12</v>
      </c>
      <c r="M597" s="557">
        <v>32000</v>
      </c>
      <c r="N597" s="848"/>
      <c r="O597" s="849"/>
      <c r="P597" s="557"/>
    </row>
    <row r="598" spans="1:16" x14ac:dyDescent="0.2">
      <c r="A598" s="846" t="s">
        <v>17100</v>
      </c>
      <c r="B598" s="845" t="s">
        <v>423</v>
      </c>
      <c r="C598" s="847" t="s">
        <v>99</v>
      </c>
      <c r="D598" s="847" t="s">
        <v>17101</v>
      </c>
      <c r="E598" s="557">
        <v>4000</v>
      </c>
      <c r="F598" s="845" t="s">
        <v>18378</v>
      </c>
      <c r="G598" s="850" t="s">
        <v>18379</v>
      </c>
      <c r="H598" s="845" t="s">
        <v>17195</v>
      </c>
      <c r="I598" s="845" t="s">
        <v>1028</v>
      </c>
      <c r="J598" s="845" t="s">
        <v>17112</v>
      </c>
      <c r="K598" s="848">
        <v>1</v>
      </c>
      <c r="L598" s="849">
        <v>1</v>
      </c>
      <c r="M598" s="557">
        <f>E598*L598</f>
        <v>4000</v>
      </c>
      <c r="N598" s="851"/>
      <c r="O598" s="851"/>
      <c r="P598" s="557"/>
    </row>
    <row r="599" spans="1:16" x14ac:dyDescent="0.2">
      <c r="A599" s="846" t="s">
        <v>17100</v>
      </c>
      <c r="B599" s="845" t="s">
        <v>423</v>
      </c>
      <c r="C599" s="847" t="s">
        <v>99</v>
      </c>
      <c r="D599" s="847" t="s">
        <v>17101</v>
      </c>
      <c r="E599" s="557">
        <v>2000</v>
      </c>
      <c r="F599" s="845" t="s">
        <v>18380</v>
      </c>
      <c r="G599" s="845" t="s">
        <v>18381</v>
      </c>
      <c r="H599" s="845" t="s">
        <v>17287</v>
      </c>
      <c r="I599" s="845" t="s">
        <v>1028</v>
      </c>
      <c r="J599" s="845" t="s">
        <v>17112</v>
      </c>
      <c r="K599" s="848">
        <v>5</v>
      </c>
      <c r="L599" s="849">
        <v>12</v>
      </c>
      <c r="M599" s="557">
        <v>16000</v>
      </c>
      <c r="N599" s="848"/>
      <c r="O599" s="849"/>
      <c r="P599" s="557"/>
    </row>
    <row r="600" spans="1:16" x14ac:dyDescent="0.2">
      <c r="A600" s="846" t="s">
        <v>17100</v>
      </c>
      <c r="B600" s="845" t="s">
        <v>423</v>
      </c>
      <c r="C600" s="847" t="s">
        <v>99</v>
      </c>
      <c r="D600" s="847" t="s">
        <v>17101</v>
      </c>
      <c r="E600" s="557">
        <v>2000</v>
      </c>
      <c r="F600" s="845" t="s">
        <v>18382</v>
      </c>
      <c r="G600" s="845" t="s">
        <v>18383</v>
      </c>
      <c r="H600" s="845" t="s">
        <v>18384</v>
      </c>
      <c r="I600" s="845" t="s">
        <v>1028</v>
      </c>
      <c r="J600" s="845" t="s">
        <v>5814</v>
      </c>
      <c r="K600" s="848">
        <v>4</v>
      </c>
      <c r="L600" s="849">
        <v>12</v>
      </c>
      <c r="M600" s="557">
        <v>16000</v>
      </c>
      <c r="N600" s="848"/>
      <c r="O600" s="849"/>
      <c r="P600" s="557"/>
    </row>
    <row r="601" spans="1:16" x14ac:dyDescent="0.2">
      <c r="A601" s="846" t="s">
        <v>17100</v>
      </c>
      <c r="B601" s="845" t="s">
        <v>423</v>
      </c>
      <c r="C601" s="847" t="s">
        <v>99</v>
      </c>
      <c r="D601" s="847" t="s">
        <v>17101</v>
      </c>
      <c r="E601" s="557">
        <v>2100</v>
      </c>
      <c r="F601" s="845" t="s">
        <v>18385</v>
      </c>
      <c r="G601" s="845" t="s">
        <v>18386</v>
      </c>
      <c r="H601" s="845" t="s">
        <v>17487</v>
      </c>
      <c r="I601" s="845" t="s">
        <v>1028</v>
      </c>
      <c r="J601" s="845" t="s">
        <v>5814</v>
      </c>
      <c r="K601" s="848">
        <v>4</v>
      </c>
      <c r="L601" s="849">
        <v>12</v>
      </c>
      <c r="M601" s="557">
        <v>16800</v>
      </c>
      <c r="N601" s="848"/>
      <c r="O601" s="849"/>
      <c r="P601" s="557"/>
    </row>
    <row r="602" spans="1:16" x14ac:dyDescent="0.2">
      <c r="A602" s="846" t="s">
        <v>17100</v>
      </c>
      <c r="B602" s="845" t="s">
        <v>423</v>
      </c>
      <c r="C602" s="847" t="s">
        <v>99</v>
      </c>
      <c r="D602" s="847" t="s">
        <v>17101</v>
      </c>
      <c r="E602" s="557">
        <v>4500</v>
      </c>
      <c r="F602" s="845" t="s">
        <v>18387</v>
      </c>
      <c r="G602" s="845" t="s">
        <v>18388</v>
      </c>
      <c r="H602" s="845" t="s">
        <v>17121</v>
      </c>
      <c r="I602" s="845" t="s">
        <v>1028</v>
      </c>
      <c r="J602" s="845" t="s">
        <v>17112</v>
      </c>
      <c r="K602" s="848">
        <v>4</v>
      </c>
      <c r="L602" s="849">
        <v>12</v>
      </c>
      <c r="M602" s="557">
        <v>36000</v>
      </c>
      <c r="N602" s="848"/>
      <c r="O602" s="849"/>
      <c r="P602" s="557"/>
    </row>
    <row r="603" spans="1:16" x14ac:dyDescent="0.2">
      <c r="A603" s="846" t="s">
        <v>17100</v>
      </c>
      <c r="B603" s="845" t="s">
        <v>423</v>
      </c>
      <c r="C603" s="847" t="s">
        <v>99</v>
      </c>
      <c r="D603" s="847" t="s">
        <v>17101</v>
      </c>
      <c r="E603" s="557">
        <v>4000</v>
      </c>
      <c r="F603" s="845" t="s">
        <v>18389</v>
      </c>
      <c r="G603" s="850" t="s">
        <v>18390</v>
      </c>
      <c r="H603" s="845" t="s">
        <v>17167</v>
      </c>
      <c r="I603" s="845" t="s">
        <v>1028</v>
      </c>
      <c r="J603" s="845" t="s">
        <v>17112</v>
      </c>
      <c r="K603" s="848">
        <v>1</v>
      </c>
      <c r="L603" s="849">
        <v>1</v>
      </c>
      <c r="M603" s="557">
        <f>E603*L603</f>
        <v>4000</v>
      </c>
      <c r="N603" s="851"/>
      <c r="O603" s="851"/>
      <c r="P603" s="557"/>
    </row>
    <row r="604" spans="1:16" x14ac:dyDescent="0.2">
      <c r="A604" s="846" t="s">
        <v>17100</v>
      </c>
      <c r="B604" s="845" t="s">
        <v>423</v>
      </c>
      <c r="C604" s="847" t="s">
        <v>99</v>
      </c>
      <c r="D604" s="847" t="s">
        <v>17101</v>
      </c>
      <c r="E604" s="557">
        <v>4000</v>
      </c>
      <c r="F604" s="845" t="s">
        <v>18391</v>
      </c>
      <c r="G604" s="845" t="s">
        <v>18392</v>
      </c>
      <c r="H604" s="845" t="s">
        <v>17121</v>
      </c>
      <c r="I604" s="845" t="s">
        <v>1028</v>
      </c>
      <c r="J604" s="845" t="s">
        <v>17112</v>
      </c>
      <c r="K604" s="848">
        <v>4</v>
      </c>
      <c r="L604" s="849">
        <v>11</v>
      </c>
      <c r="M604" s="557">
        <v>32000</v>
      </c>
      <c r="N604" s="848"/>
      <c r="O604" s="849"/>
      <c r="P604" s="557"/>
    </row>
    <row r="605" spans="1:16" x14ac:dyDescent="0.2">
      <c r="A605" s="846" t="s">
        <v>17100</v>
      </c>
      <c r="B605" s="845" t="s">
        <v>423</v>
      </c>
      <c r="C605" s="847" t="s">
        <v>99</v>
      </c>
      <c r="D605" s="847" t="s">
        <v>17101</v>
      </c>
      <c r="E605" s="557">
        <v>2000</v>
      </c>
      <c r="F605" s="845" t="s">
        <v>18393</v>
      </c>
      <c r="G605" s="845" t="s">
        <v>18394</v>
      </c>
      <c r="H605" s="845" t="s">
        <v>17287</v>
      </c>
      <c r="I605" s="845" t="s">
        <v>1028</v>
      </c>
      <c r="J605" s="845" t="s">
        <v>17112</v>
      </c>
      <c r="K605" s="848">
        <v>4</v>
      </c>
      <c r="L605" s="849">
        <v>9</v>
      </c>
      <c r="M605" s="557">
        <v>16000</v>
      </c>
      <c r="N605" s="848"/>
      <c r="O605" s="849"/>
      <c r="P605" s="557"/>
    </row>
    <row r="606" spans="1:16" x14ac:dyDescent="0.2">
      <c r="A606" s="846" t="s">
        <v>17100</v>
      </c>
      <c r="B606" s="845" t="s">
        <v>423</v>
      </c>
      <c r="C606" s="847" t="s">
        <v>99</v>
      </c>
      <c r="D606" s="847" t="s">
        <v>17101</v>
      </c>
      <c r="E606" s="557">
        <v>4000</v>
      </c>
      <c r="F606" s="845" t="s">
        <v>18395</v>
      </c>
      <c r="G606" s="845" t="s">
        <v>18396</v>
      </c>
      <c r="H606" s="845" t="s">
        <v>18245</v>
      </c>
      <c r="I606" s="845" t="s">
        <v>1028</v>
      </c>
      <c r="J606" s="845" t="s">
        <v>5814</v>
      </c>
      <c r="K606" s="848">
        <v>3</v>
      </c>
      <c r="L606" s="849">
        <v>12</v>
      </c>
      <c r="M606" s="557">
        <v>32000</v>
      </c>
      <c r="N606" s="848"/>
      <c r="O606" s="849"/>
      <c r="P606" s="557"/>
    </row>
    <row r="607" spans="1:16" x14ac:dyDescent="0.2">
      <c r="A607" s="846" t="s">
        <v>17100</v>
      </c>
      <c r="B607" s="845" t="s">
        <v>423</v>
      </c>
      <c r="C607" s="847" t="s">
        <v>99</v>
      </c>
      <c r="D607" s="847" t="s">
        <v>17101</v>
      </c>
      <c r="E607" s="557">
        <v>5000</v>
      </c>
      <c r="F607" s="845" t="s">
        <v>18397</v>
      </c>
      <c r="G607" s="845" t="s">
        <v>18398</v>
      </c>
      <c r="H607" s="845" t="s">
        <v>18399</v>
      </c>
      <c r="I607" s="845" t="s">
        <v>1028</v>
      </c>
      <c r="J607" s="845" t="s">
        <v>17112</v>
      </c>
      <c r="K607" s="848">
        <v>4</v>
      </c>
      <c r="L607" s="849">
        <v>12</v>
      </c>
      <c r="M607" s="557">
        <v>40000</v>
      </c>
      <c r="N607" s="848"/>
      <c r="O607" s="849"/>
      <c r="P607" s="557"/>
    </row>
    <row r="608" spans="1:16" x14ac:dyDescent="0.2">
      <c r="A608" s="846" t="s">
        <v>17100</v>
      </c>
      <c r="B608" s="845" t="s">
        <v>423</v>
      </c>
      <c r="C608" s="847" t="s">
        <v>99</v>
      </c>
      <c r="D608" s="847" t="s">
        <v>17101</v>
      </c>
      <c r="E608" s="557">
        <v>2000</v>
      </c>
      <c r="F608" s="845" t="s">
        <v>18400</v>
      </c>
      <c r="G608" s="845" t="s">
        <v>18401</v>
      </c>
      <c r="H608" s="845" t="s">
        <v>18402</v>
      </c>
      <c r="I608" s="845" t="s">
        <v>17141</v>
      </c>
      <c r="J608" s="845" t="s">
        <v>17112</v>
      </c>
      <c r="K608" s="848">
        <v>4</v>
      </c>
      <c r="L608" s="849">
        <v>12</v>
      </c>
      <c r="M608" s="557">
        <v>16000</v>
      </c>
      <c r="N608" s="848"/>
      <c r="O608" s="849"/>
      <c r="P608" s="557"/>
    </row>
    <row r="609" spans="1:16" x14ac:dyDescent="0.2">
      <c r="A609" s="846" t="s">
        <v>17100</v>
      </c>
      <c r="B609" s="845" t="s">
        <v>423</v>
      </c>
      <c r="C609" s="847" t="s">
        <v>99</v>
      </c>
      <c r="D609" s="847" t="s">
        <v>17101</v>
      </c>
      <c r="E609" s="557">
        <v>2000</v>
      </c>
      <c r="F609" s="845" t="s">
        <v>18403</v>
      </c>
      <c r="G609" s="845" t="s">
        <v>18404</v>
      </c>
      <c r="H609" s="845" t="s">
        <v>17140</v>
      </c>
      <c r="I609" s="845" t="s">
        <v>17141</v>
      </c>
      <c r="J609" s="845" t="s">
        <v>17108</v>
      </c>
      <c r="K609" s="848">
        <v>4</v>
      </c>
      <c r="L609" s="849">
        <v>12</v>
      </c>
      <c r="M609" s="557">
        <v>16000</v>
      </c>
      <c r="N609" s="848"/>
      <c r="O609" s="849"/>
      <c r="P609" s="557"/>
    </row>
    <row r="610" spans="1:16" x14ac:dyDescent="0.2">
      <c r="A610" s="846" t="s">
        <v>17100</v>
      </c>
      <c r="B610" s="845" t="s">
        <v>423</v>
      </c>
      <c r="C610" s="847" t="s">
        <v>99</v>
      </c>
      <c r="D610" s="847" t="s">
        <v>17101</v>
      </c>
      <c r="E610" s="557">
        <v>1500</v>
      </c>
      <c r="F610" s="845" t="s">
        <v>18405</v>
      </c>
      <c r="G610" s="845" t="s">
        <v>18406</v>
      </c>
      <c r="H610" s="845" t="s">
        <v>18407</v>
      </c>
      <c r="I610" s="845" t="s">
        <v>1028</v>
      </c>
      <c r="J610" s="845" t="s">
        <v>5814</v>
      </c>
      <c r="K610" s="848">
        <v>4</v>
      </c>
      <c r="L610" s="849">
        <v>12</v>
      </c>
      <c r="M610" s="557">
        <v>12000</v>
      </c>
      <c r="N610" s="848"/>
      <c r="O610" s="849"/>
      <c r="P610" s="557"/>
    </row>
    <row r="611" spans="1:16" x14ac:dyDescent="0.2">
      <c r="A611" s="846" t="s">
        <v>17100</v>
      </c>
      <c r="B611" s="845" t="s">
        <v>423</v>
      </c>
      <c r="C611" s="847" t="s">
        <v>99</v>
      </c>
      <c r="D611" s="847" t="s">
        <v>17101</v>
      </c>
      <c r="E611" s="557">
        <v>4500</v>
      </c>
      <c r="F611" s="845" t="s">
        <v>18408</v>
      </c>
      <c r="G611" s="845" t="s">
        <v>18409</v>
      </c>
      <c r="H611" s="845" t="s">
        <v>17121</v>
      </c>
      <c r="I611" s="845" t="s">
        <v>1028</v>
      </c>
      <c r="J611" s="845" t="s">
        <v>17112</v>
      </c>
      <c r="K611" s="848">
        <v>4</v>
      </c>
      <c r="L611" s="849">
        <v>12</v>
      </c>
      <c r="M611" s="557">
        <v>36000</v>
      </c>
      <c r="N611" s="848"/>
      <c r="O611" s="849"/>
      <c r="P611" s="557"/>
    </row>
    <row r="612" spans="1:16" x14ac:dyDescent="0.2">
      <c r="A612" s="846" t="s">
        <v>17100</v>
      </c>
      <c r="B612" s="845" t="s">
        <v>423</v>
      </c>
      <c r="C612" s="847" t="s">
        <v>99</v>
      </c>
      <c r="D612" s="847" t="s">
        <v>17101</v>
      </c>
      <c r="E612" s="557">
        <v>4500</v>
      </c>
      <c r="F612" s="845" t="s">
        <v>18410</v>
      </c>
      <c r="G612" s="845" t="s">
        <v>18411</v>
      </c>
      <c r="H612" s="845" t="s">
        <v>17111</v>
      </c>
      <c r="I612" s="845" t="s">
        <v>1028</v>
      </c>
      <c r="J612" s="845" t="s">
        <v>17112</v>
      </c>
      <c r="K612" s="848">
        <v>4</v>
      </c>
      <c r="L612" s="849">
        <v>12</v>
      </c>
      <c r="M612" s="557">
        <v>36000</v>
      </c>
      <c r="N612" s="848"/>
      <c r="O612" s="849"/>
      <c r="P612" s="557"/>
    </row>
    <row r="613" spans="1:16" x14ac:dyDescent="0.2">
      <c r="A613" s="846" t="s">
        <v>17100</v>
      </c>
      <c r="B613" s="845" t="s">
        <v>423</v>
      </c>
      <c r="C613" s="847" t="s">
        <v>99</v>
      </c>
      <c r="D613" s="847" t="s">
        <v>17101</v>
      </c>
      <c r="E613" s="557">
        <v>6500</v>
      </c>
      <c r="F613" s="845" t="s">
        <v>18412</v>
      </c>
      <c r="G613" s="845" t="s">
        <v>18413</v>
      </c>
      <c r="H613" s="845" t="s">
        <v>6093</v>
      </c>
      <c r="I613" s="845" t="s">
        <v>1028</v>
      </c>
      <c r="J613" s="845" t="s">
        <v>17112</v>
      </c>
      <c r="K613" s="848">
        <v>2</v>
      </c>
      <c r="L613" s="849">
        <v>9</v>
      </c>
      <c r="M613" s="557">
        <v>52000</v>
      </c>
      <c r="N613" s="848"/>
      <c r="O613" s="849"/>
      <c r="P613" s="557"/>
    </row>
    <row r="614" spans="1:16" x14ac:dyDescent="0.2">
      <c r="A614" s="846" t="s">
        <v>17100</v>
      </c>
      <c r="B614" s="845" t="s">
        <v>423</v>
      </c>
      <c r="C614" s="847" t="s">
        <v>99</v>
      </c>
      <c r="D614" s="847" t="s">
        <v>17101</v>
      </c>
      <c r="E614" s="557">
        <v>2500</v>
      </c>
      <c r="F614" s="845" t="s">
        <v>18414</v>
      </c>
      <c r="G614" s="845" t="s">
        <v>18415</v>
      </c>
      <c r="H614" s="845" t="s">
        <v>17140</v>
      </c>
      <c r="I614" s="845" t="s">
        <v>17141</v>
      </c>
      <c r="J614" s="845" t="s">
        <v>17108</v>
      </c>
      <c r="K614" s="848">
        <v>4</v>
      </c>
      <c r="L614" s="849">
        <v>12</v>
      </c>
      <c r="M614" s="557">
        <v>20000</v>
      </c>
      <c r="N614" s="848"/>
      <c r="O614" s="849"/>
      <c r="P614" s="557"/>
    </row>
    <row r="615" spans="1:16" x14ac:dyDescent="0.2">
      <c r="A615" s="846" t="s">
        <v>17100</v>
      </c>
      <c r="B615" s="845" t="s">
        <v>423</v>
      </c>
      <c r="C615" s="847" t="s">
        <v>99</v>
      </c>
      <c r="D615" s="847" t="s">
        <v>17101</v>
      </c>
      <c r="E615" s="557">
        <v>2500</v>
      </c>
      <c r="F615" s="845" t="s">
        <v>18416</v>
      </c>
      <c r="G615" s="845" t="s">
        <v>18417</v>
      </c>
      <c r="H615" s="845" t="s">
        <v>17465</v>
      </c>
      <c r="I615" s="845" t="s">
        <v>1028</v>
      </c>
      <c r="J615" s="845" t="s">
        <v>17112</v>
      </c>
      <c r="K615" s="848">
        <v>4</v>
      </c>
      <c r="L615" s="849">
        <v>12</v>
      </c>
      <c r="M615" s="557">
        <v>20000</v>
      </c>
      <c r="N615" s="848"/>
      <c r="O615" s="849"/>
      <c r="P615" s="557"/>
    </row>
    <row r="616" spans="1:16" x14ac:dyDescent="0.2">
      <c r="A616" s="846" t="s">
        <v>17100</v>
      </c>
      <c r="B616" s="845" t="s">
        <v>423</v>
      </c>
      <c r="C616" s="847" t="s">
        <v>99</v>
      </c>
      <c r="D616" s="847" t="s">
        <v>17101</v>
      </c>
      <c r="E616" s="557">
        <v>4500</v>
      </c>
      <c r="F616" s="845" t="s">
        <v>18418</v>
      </c>
      <c r="G616" s="845" t="s">
        <v>18419</v>
      </c>
      <c r="H616" s="845" t="s">
        <v>5826</v>
      </c>
      <c r="I616" s="845" t="s">
        <v>1028</v>
      </c>
      <c r="J616" s="845" t="s">
        <v>17112</v>
      </c>
      <c r="K616" s="848">
        <v>4</v>
      </c>
      <c r="L616" s="849">
        <v>12</v>
      </c>
      <c r="M616" s="557">
        <v>36000</v>
      </c>
      <c r="N616" s="848"/>
      <c r="O616" s="849"/>
      <c r="P616" s="557"/>
    </row>
    <row r="617" spans="1:16" x14ac:dyDescent="0.2">
      <c r="A617" s="846" t="s">
        <v>17100</v>
      </c>
      <c r="B617" s="845" t="s">
        <v>423</v>
      </c>
      <c r="C617" s="847" t="s">
        <v>99</v>
      </c>
      <c r="D617" s="847" t="s">
        <v>17101</v>
      </c>
      <c r="E617" s="557">
        <v>2000</v>
      </c>
      <c r="F617" s="845" t="s">
        <v>18420</v>
      </c>
      <c r="G617" s="845" t="s">
        <v>18421</v>
      </c>
      <c r="H617" s="845" t="s">
        <v>18422</v>
      </c>
      <c r="I617" s="845" t="s">
        <v>1028</v>
      </c>
      <c r="J617" s="845" t="s">
        <v>17112</v>
      </c>
      <c r="K617" s="848">
        <v>4</v>
      </c>
      <c r="L617" s="849">
        <v>12</v>
      </c>
      <c r="M617" s="557">
        <v>16000</v>
      </c>
      <c r="N617" s="848"/>
      <c r="O617" s="849"/>
      <c r="P617" s="557"/>
    </row>
    <row r="618" spans="1:16" x14ac:dyDescent="0.2">
      <c r="A618" s="846" t="s">
        <v>17100</v>
      </c>
      <c r="B618" s="845" t="s">
        <v>423</v>
      </c>
      <c r="C618" s="847" t="s">
        <v>99</v>
      </c>
      <c r="D618" s="847" t="s">
        <v>17101</v>
      </c>
      <c r="E618" s="557">
        <v>3000</v>
      </c>
      <c r="F618" s="845" t="s">
        <v>18423</v>
      </c>
      <c r="G618" s="845" t="s">
        <v>18424</v>
      </c>
      <c r="H618" s="845" t="s">
        <v>17221</v>
      </c>
      <c r="I618" s="845" t="s">
        <v>1028</v>
      </c>
      <c r="J618" s="845" t="s">
        <v>17112</v>
      </c>
      <c r="K618" s="848">
        <v>4</v>
      </c>
      <c r="L618" s="849">
        <v>12</v>
      </c>
      <c r="M618" s="557">
        <v>24000</v>
      </c>
      <c r="N618" s="848"/>
      <c r="O618" s="849"/>
      <c r="P618" s="557"/>
    </row>
    <row r="619" spans="1:16" x14ac:dyDescent="0.2">
      <c r="A619" s="846" t="s">
        <v>17100</v>
      </c>
      <c r="B619" s="845" t="s">
        <v>423</v>
      </c>
      <c r="C619" s="847" t="s">
        <v>99</v>
      </c>
      <c r="D619" s="847" t="s">
        <v>17101</v>
      </c>
      <c r="E619" s="557">
        <v>5000</v>
      </c>
      <c r="F619" s="845" t="s">
        <v>18425</v>
      </c>
      <c r="G619" s="850" t="s">
        <v>18426</v>
      </c>
      <c r="H619" s="845" t="s">
        <v>1053</v>
      </c>
      <c r="I619" s="845" t="s">
        <v>1028</v>
      </c>
      <c r="J619" s="845" t="s">
        <v>17112</v>
      </c>
      <c r="K619" s="848">
        <v>1</v>
      </c>
      <c r="L619" s="849">
        <v>1</v>
      </c>
      <c r="M619" s="557">
        <f>E619*L619</f>
        <v>5000</v>
      </c>
      <c r="N619" s="851"/>
      <c r="O619" s="851"/>
      <c r="P619" s="557"/>
    </row>
    <row r="620" spans="1:16" x14ac:dyDescent="0.2">
      <c r="A620" s="846" t="s">
        <v>17100</v>
      </c>
      <c r="B620" s="845" t="s">
        <v>423</v>
      </c>
      <c r="C620" s="847" t="s">
        <v>99</v>
      </c>
      <c r="D620" s="847" t="s">
        <v>17101</v>
      </c>
      <c r="E620" s="557">
        <v>2000</v>
      </c>
      <c r="F620" s="845" t="s">
        <v>18427</v>
      </c>
      <c r="G620" s="845" t="s">
        <v>18428</v>
      </c>
      <c r="H620" s="845" t="s">
        <v>17140</v>
      </c>
      <c r="I620" s="845" t="s">
        <v>17141</v>
      </c>
      <c r="J620" s="845" t="s">
        <v>17108</v>
      </c>
      <c r="K620" s="848">
        <v>4</v>
      </c>
      <c r="L620" s="849">
        <v>12</v>
      </c>
      <c r="M620" s="557">
        <v>16000</v>
      </c>
      <c r="N620" s="848"/>
      <c r="O620" s="849"/>
      <c r="P620" s="557"/>
    </row>
    <row r="621" spans="1:16" x14ac:dyDescent="0.2">
      <c r="A621" s="846" t="s">
        <v>17100</v>
      </c>
      <c r="B621" s="845" t="s">
        <v>423</v>
      </c>
      <c r="C621" s="847" t="s">
        <v>99</v>
      </c>
      <c r="D621" s="847" t="s">
        <v>17101</v>
      </c>
      <c r="E621" s="557">
        <v>4000</v>
      </c>
      <c r="F621" s="845" t="s">
        <v>3485</v>
      </c>
      <c r="G621" s="850" t="s">
        <v>18429</v>
      </c>
      <c r="H621" s="845" t="s">
        <v>17167</v>
      </c>
      <c r="I621" s="845" t="s">
        <v>1028</v>
      </c>
      <c r="J621" s="845" t="s">
        <v>17112</v>
      </c>
      <c r="K621" s="848">
        <v>1</v>
      </c>
      <c r="L621" s="849">
        <v>2</v>
      </c>
      <c r="M621" s="557">
        <f>E621*L621</f>
        <v>8000</v>
      </c>
      <c r="N621" s="851"/>
      <c r="O621" s="851"/>
      <c r="P621" s="557"/>
    </row>
    <row r="622" spans="1:16" x14ac:dyDescent="0.2">
      <c r="A622" s="846" t="s">
        <v>17100</v>
      </c>
      <c r="B622" s="845" t="s">
        <v>423</v>
      </c>
      <c r="C622" s="847" t="s">
        <v>99</v>
      </c>
      <c r="D622" s="847" t="s">
        <v>17101</v>
      </c>
      <c r="E622" s="557">
        <v>5000</v>
      </c>
      <c r="F622" s="845" t="s">
        <v>18430</v>
      </c>
      <c r="G622" s="845" t="s">
        <v>18431</v>
      </c>
      <c r="H622" s="845" t="s">
        <v>17149</v>
      </c>
      <c r="I622" s="845" t="s">
        <v>1028</v>
      </c>
      <c r="J622" s="845" t="s">
        <v>17112</v>
      </c>
      <c r="K622" s="848">
        <v>3</v>
      </c>
      <c r="L622" s="849">
        <v>12</v>
      </c>
      <c r="M622" s="557">
        <v>40000</v>
      </c>
      <c r="N622" s="848"/>
      <c r="O622" s="849"/>
      <c r="P622" s="557"/>
    </row>
    <row r="623" spans="1:16" x14ac:dyDescent="0.2">
      <c r="A623" s="846" t="s">
        <v>17100</v>
      </c>
      <c r="B623" s="845" t="s">
        <v>423</v>
      </c>
      <c r="C623" s="847" t="s">
        <v>99</v>
      </c>
      <c r="D623" s="847" t="s">
        <v>17101</v>
      </c>
      <c r="E623" s="557">
        <v>8000</v>
      </c>
      <c r="F623" s="845" t="s">
        <v>11464</v>
      </c>
      <c r="G623" s="850" t="s">
        <v>11465</v>
      </c>
      <c r="H623" s="845" t="s">
        <v>18196</v>
      </c>
      <c r="I623" s="845" t="s">
        <v>1028</v>
      </c>
      <c r="J623" s="845" t="s">
        <v>17112</v>
      </c>
      <c r="K623" s="848">
        <v>1</v>
      </c>
      <c r="L623" s="849">
        <v>1</v>
      </c>
      <c r="M623" s="557">
        <f>E623*L623</f>
        <v>8000</v>
      </c>
      <c r="N623" s="851"/>
      <c r="O623" s="851"/>
      <c r="P623" s="557"/>
    </row>
    <row r="624" spans="1:16" x14ac:dyDescent="0.2">
      <c r="A624" s="846" t="s">
        <v>17100</v>
      </c>
      <c r="B624" s="845" t="s">
        <v>423</v>
      </c>
      <c r="C624" s="847" t="s">
        <v>99</v>
      </c>
      <c r="D624" s="847" t="s">
        <v>17101</v>
      </c>
      <c r="E624" s="557">
        <v>5000</v>
      </c>
      <c r="F624" s="845" t="s">
        <v>18432</v>
      </c>
      <c r="G624" s="845" t="s">
        <v>18433</v>
      </c>
      <c r="H624" s="845" t="s">
        <v>17111</v>
      </c>
      <c r="I624" s="845" t="s">
        <v>1028</v>
      </c>
      <c r="J624" s="845" t="s">
        <v>17112</v>
      </c>
      <c r="K624" s="848">
        <v>3</v>
      </c>
      <c r="L624" s="849">
        <v>12</v>
      </c>
      <c r="M624" s="557">
        <v>40000</v>
      </c>
      <c r="N624" s="848"/>
      <c r="O624" s="849"/>
      <c r="P624" s="557"/>
    </row>
    <row r="625" spans="1:16" x14ac:dyDescent="0.2">
      <c r="A625" s="846" t="s">
        <v>17100</v>
      </c>
      <c r="B625" s="845" t="s">
        <v>423</v>
      </c>
      <c r="C625" s="847" t="s">
        <v>99</v>
      </c>
      <c r="D625" s="847" t="s">
        <v>17101</v>
      </c>
      <c r="E625" s="557">
        <v>5000</v>
      </c>
      <c r="F625" s="845" t="s">
        <v>18434</v>
      </c>
      <c r="G625" s="845" t="s">
        <v>18435</v>
      </c>
      <c r="H625" s="845" t="s">
        <v>17127</v>
      </c>
      <c r="I625" s="845" t="s">
        <v>1028</v>
      </c>
      <c r="J625" s="845" t="s">
        <v>17112</v>
      </c>
      <c r="K625" s="848">
        <v>4</v>
      </c>
      <c r="L625" s="849">
        <v>12</v>
      </c>
      <c r="M625" s="557">
        <v>40000</v>
      </c>
      <c r="N625" s="848"/>
      <c r="O625" s="849"/>
      <c r="P625" s="557"/>
    </row>
    <row r="626" spans="1:16" x14ac:dyDescent="0.2">
      <c r="A626" s="846" t="s">
        <v>17100</v>
      </c>
      <c r="B626" s="845" t="s">
        <v>423</v>
      </c>
      <c r="C626" s="847" t="s">
        <v>99</v>
      </c>
      <c r="D626" s="847" t="s">
        <v>17101</v>
      </c>
      <c r="E626" s="557">
        <v>7000</v>
      </c>
      <c r="F626" s="845" t="s">
        <v>18436</v>
      </c>
      <c r="G626" s="845" t="s">
        <v>18437</v>
      </c>
      <c r="H626" s="845" t="s">
        <v>18091</v>
      </c>
      <c r="I626" s="845" t="s">
        <v>1028</v>
      </c>
      <c r="J626" s="845" t="s">
        <v>17112</v>
      </c>
      <c r="K626" s="848">
        <v>3</v>
      </c>
      <c r="L626" s="849">
        <v>12</v>
      </c>
      <c r="M626" s="557">
        <v>56000</v>
      </c>
      <c r="N626" s="848"/>
      <c r="O626" s="849"/>
      <c r="P626" s="557"/>
    </row>
    <row r="627" spans="1:16" x14ac:dyDescent="0.2">
      <c r="A627" s="846" t="s">
        <v>17100</v>
      </c>
      <c r="B627" s="845" t="s">
        <v>423</v>
      </c>
      <c r="C627" s="847" t="s">
        <v>99</v>
      </c>
      <c r="D627" s="847" t="s">
        <v>17101</v>
      </c>
      <c r="E627" s="557">
        <v>13000</v>
      </c>
      <c r="F627" s="845" t="s">
        <v>18438</v>
      </c>
      <c r="G627" s="845" t="s">
        <v>18439</v>
      </c>
      <c r="H627" s="845" t="s">
        <v>18440</v>
      </c>
      <c r="I627" s="845" t="s">
        <v>1028</v>
      </c>
      <c r="J627" s="845" t="s">
        <v>17112</v>
      </c>
      <c r="K627" s="848">
        <v>0</v>
      </c>
      <c r="L627" s="849">
        <v>12</v>
      </c>
      <c r="M627" s="557">
        <v>104000</v>
      </c>
      <c r="N627" s="848"/>
      <c r="O627" s="849"/>
      <c r="P627" s="557"/>
    </row>
    <row r="628" spans="1:16" x14ac:dyDescent="0.2">
      <c r="A628" s="846" t="s">
        <v>17100</v>
      </c>
      <c r="B628" s="845" t="s">
        <v>423</v>
      </c>
      <c r="C628" s="847" t="s">
        <v>99</v>
      </c>
      <c r="D628" s="847" t="s">
        <v>17101</v>
      </c>
      <c r="E628" s="557">
        <v>4000</v>
      </c>
      <c r="F628" s="845" t="s">
        <v>18441</v>
      </c>
      <c r="G628" s="850" t="s">
        <v>18442</v>
      </c>
      <c r="H628" s="845" t="s">
        <v>17156</v>
      </c>
      <c r="I628" s="845" t="s">
        <v>1028</v>
      </c>
      <c r="J628" s="845" t="s">
        <v>17112</v>
      </c>
      <c r="K628" s="848">
        <v>1</v>
      </c>
      <c r="L628" s="849">
        <v>1</v>
      </c>
      <c r="M628" s="557">
        <f>E628*L628</f>
        <v>4000</v>
      </c>
      <c r="N628" s="851"/>
      <c r="O628" s="851"/>
      <c r="P628" s="557"/>
    </row>
    <row r="629" spans="1:16" x14ac:dyDescent="0.2">
      <c r="A629" s="846" t="s">
        <v>17100</v>
      </c>
      <c r="B629" s="845" t="s">
        <v>423</v>
      </c>
      <c r="C629" s="847" t="s">
        <v>99</v>
      </c>
      <c r="D629" s="847" t="s">
        <v>17101</v>
      </c>
      <c r="E629" s="557">
        <v>2000</v>
      </c>
      <c r="F629" s="845" t="s">
        <v>18443</v>
      </c>
      <c r="G629" s="850" t="s">
        <v>18444</v>
      </c>
      <c r="H629" s="845" t="s">
        <v>17122</v>
      </c>
      <c r="I629" s="845" t="s">
        <v>1028</v>
      </c>
      <c r="J629" s="845" t="s">
        <v>17112</v>
      </c>
      <c r="K629" s="848">
        <v>1</v>
      </c>
      <c r="L629" s="849">
        <v>1</v>
      </c>
      <c r="M629" s="557">
        <f>E629*L629</f>
        <v>2000</v>
      </c>
      <c r="N629" s="851"/>
      <c r="O629" s="851"/>
      <c r="P629" s="557"/>
    </row>
    <row r="630" spans="1:16" x14ac:dyDescent="0.2">
      <c r="A630" s="846" t="s">
        <v>17100</v>
      </c>
      <c r="B630" s="845" t="s">
        <v>423</v>
      </c>
      <c r="C630" s="847" t="s">
        <v>99</v>
      </c>
      <c r="D630" s="847" t="s">
        <v>17101</v>
      </c>
      <c r="E630" s="557">
        <v>4000</v>
      </c>
      <c r="F630" s="845" t="s">
        <v>18445</v>
      </c>
      <c r="G630" s="845" t="s">
        <v>18446</v>
      </c>
      <c r="H630" s="845" t="s">
        <v>5849</v>
      </c>
      <c r="I630" s="845" t="s">
        <v>1028</v>
      </c>
      <c r="J630" s="845" t="s">
        <v>17112</v>
      </c>
      <c r="K630" s="848">
        <v>4</v>
      </c>
      <c r="L630" s="849">
        <v>12</v>
      </c>
      <c r="M630" s="557">
        <v>32000</v>
      </c>
      <c r="N630" s="848"/>
      <c r="O630" s="849"/>
      <c r="P630" s="557"/>
    </row>
    <row r="631" spans="1:16" x14ac:dyDescent="0.2">
      <c r="A631" s="846" t="s">
        <v>17100</v>
      </c>
      <c r="B631" s="845" t="s">
        <v>423</v>
      </c>
      <c r="C631" s="847" t="s">
        <v>99</v>
      </c>
      <c r="D631" s="847" t="s">
        <v>17101</v>
      </c>
      <c r="E631" s="557">
        <v>4000</v>
      </c>
      <c r="F631" s="845" t="s">
        <v>18447</v>
      </c>
      <c r="G631" s="845" t="s">
        <v>18448</v>
      </c>
      <c r="H631" s="845" t="s">
        <v>5875</v>
      </c>
      <c r="I631" s="845" t="s">
        <v>1028</v>
      </c>
      <c r="J631" s="845" t="s">
        <v>17112</v>
      </c>
      <c r="K631" s="848">
        <v>4</v>
      </c>
      <c r="L631" s="849">
        <v>12</v>
      </c>
      <c r="M631" s="557">
        <v>32000</v>
      </c>
      <c r="N631" s="848"/>
      <c r="O631" s="849"/>
      <c r="P631" s="557"/>
    </row>
    <row r="632" spans="1:16" x14ac:dyDescent="0.2">
      <c r="A632" s="846" t="s">
        <v>17100</v>
      </c>
      <c r="B632" s="845" t="s">
        <v>423</v>
      </c>
      <c r="C632" s="847" t="s">
        <v>99</v>
      </c>
      <c r="D632" s="847" t="s">
        <v>17101</v>
      </c>
      <c r="E632" s="557">
        <v>4500</v>
      </c>
      <c r="F632" s="845" t="s">
        <v>18449</v>
      </c>
      <c r="G632" s="845" t="s">
        <v>18450</v>
      </c>
      <c r="H632" s="845" t="s">
        <v>17111</v>
      </c>
      <c r="I632" s="845" t="s">
        <v>1028</v>
      </c>
      <c r="J632" s="845" t="s">
        <v>17112</v>
      </c>
      <c r="K632" s="848">
        <v>4</v>
      </c>
      <c r="L632" s="849">
        <v>12</v>
      </c>
      <c r="M632" s="557">
        <v>36000</v>
      </c>
      <c r="N632" s="848"/>
      <c r="O632" s="849"/>
      <c r="P632" s="557"/>
    </row>
    <row r="633" spans="1:16" x14ac:dyDescent="0.2">
      <c r="A633" s="846" t="s">
        <v>17100</v>
      </c>
      <c r="B633" s="845" t="s">
        <v>423</v>
      </c>
      <c r="C633" s="847" t="s">
        <v>99</v>
      </c>
      <c r="D633" s="847" t="s">
        <v>17101</v>
      </c>
      <c r="E633" s="557">
        <v>7000</v>
      </c>
      <c r="F633" s="845" t="s">
        <v>18451</v>
      </c>
      <c r="G633" s="845" t="s">
        <v>18452</v>
      </c>
      <c r="H633" s="845" t="s">
        <v>17111</v>
      </c>
      <c r="I633" s="845" t="s">
        <v>1028</v>
      </c>
      <c r="J633" s="845" t="s">
        <v>17112</v>
      </c>
      <c r="K633" s="848">
        <v>3</v>
      </c>
      <c r="L633" s="849">
        <v>12</v>
      </c>
      <c r="M633" s="557">
        <v>56000</v>
      </c>
      <c r="N633" s="848"/>
      <c r="O633" s="849"/>
      <c r="P633" s="557"/>
    </row>
    <row r="634" spans="1:16" x14ac:dyDescent="0.2">
      <c r="A634" s="846" t="s">
        <v>17100</v>
      </c>
      <c r="B634" s="845" t="s">
        <v>423</v>
      </c>
      <c r="C634" s="847" t="s">
        <v>99</v>
      </c>
      <c r="D634" s="847" t="s">
        <v>17101</v>
      </c>
      <c r="E634" s="557">
        <v>4500</v>
      </c>
      <c r="F634" s="845" t="s">
        <v>18453</v>
      </c>
      <c r="G634" s="845" t="s">
        <v>18454</v>
      </c>
      <c r="H634" s="845" t="s">
        <v>17111</v>
      </c>
      <c r="I634" s="845" t="s">
        <v>1028</v>
      </c>
      <c r="J634" s="845" t="s">
        <v>17112</v>
      </c>
      <c r="K634" s="848">
        <v>4</v>
      </c>
      <c r="L634" s="849">
        <v>12</v>
      </c>
      <c r="M634" s="557">
        <v>36000</v>
      </c>
      <c r="N634" s="848"/>
      <c r="O634" s="849"/>
      <c r="P634" s="557"/>
    </row>
    <row r="635" spans="1:16" x14ac:dyDescent="0.2">
      <c r="A635" s="846" t="s">
        <v>17100</v>
      </c>
      <c r="B635" s="845" t="s">
        <v>423</v>
      </c>
      <c r="C635" s="847" t="s">
        <v>99</v>
      </c>
      <c r="D635" s="847" t="s">
        <v>17101</v>
      </c>
      <c r="E635" s="557">
        <v>6000</v>
      </c>
      <c r="F635" s="845" t="s">
        <v>18455</v>
      </c>
      <c r="G635" s="845" t="s">
        <v>18456</v>
      </c>
      <c r="H635" s="845" t="s">
        <v>17990</v>
      </c>
      <c r="I635" s="845" t="s">
        <v>1028</v>
      </c>
      <c r="J635" s="845" t="s">
        <v>17112</v>
      </c>
      <c r="K635" s="848">
        <v>4</v>
      </c>
      <c r="L635" s="849">
        <v>12</v>
      </c>
      <c r="M635" s="557">
        <v>48000</v>
      </c>
      <c r="N635" s="848"/>
      <c r="O635" s="849"/>
      <c r="P635" s="557"/>
    </row>
    <row r="636" spans="1:16" x14ac:dyDescent="0.2">
      <c r="A636" s="846" t="s">
        <v>17100</v>
      </c>
      <c r="B636" s="845" t="s">
        <v>423</v>
      </c>
      <c r="C636" s="847" t="s">
        <v>99</v>
      </c>
      <c r="D636" s="847" t="s">
        <v>17101</v>
      </c>
      <c r="E636" s="557">
        <v>4000</v>
      </c>
      <c r="F636" s="845" t="s">
        <v>18457</v>
      </c>
      <c r="G636" s="845" t="s">
        <v>18458</v>
      </c>
      <c r="H636" s="845" t="s">
        <v>17111</v>
      </c>
      <c r="I636" s="845" t="s">
        <v>1028</v>
      </c>
      <c r="J636" s="845" t="s">
        <v>17112</v>
      </c>
      <c r="K636" s="848">
        <v>3</v>
      </c>
      <c r="L636" s="849">
        <v>12</v>
      </c>
      <c r="M636" s="557">
        <v>32000</v>
      </c>
      <c r="N636" s="848"/>
      <c r="O636" s="849"/>
      <c r="P636" s="557"/>
    </row>
    <row r="637" spans="1:16" x14ac:dyDescent="0.2">
      <c r="A637" s="846" t="s">
        <v>17100</v>
      </c>
      <c r="B637" s="845" t="s">
        <v>423</v>
      </c>
      <c r="C637" s="847" t="s">
        <v>99</v>
      </c>
      <c r="D637" s="847" t="s">
        <v>17101</v>
      </c>
      <c r="E637" s="557">
        <v>4500</v>
      </c>
      <c r="F637" s="845" t="s">
        <v>18459</v>
      </c>
      <c r="G637" s="845" t="s">
        <v>18460</v>
      </c>
      <c r="H637" s="845" t="s">
        <v>1053</v>
      </c>
      <c r="I637" s="845" t="s">
        <v>1028</v>
      </c>
      <c r="J637" s="845" t="s">
        <v>17112</v>
      </c>
      <c r="K637" s="848">
        <v>4</v>
      </c>
      <c r="L637" s="849">
        <v>12</v>
      </c>
      <c r="M637" s="557">
        <v>36000</v>
      </c>
      <c r="N637" s="848"/>
      <c r="O637" s="849"/>
      <c r="P637" s="557"/>
    </row>
    <row r="638" spans="1:16" x14ac:dyDescent="0.2">
      <c r="A638" s="846" t="s">
        <v>17100</v>
      </c>
      <c r="B638" s="845" t="s">
        <v>423</v>
      </c>
      <c r="C638" s="847" t="s">
        <v>99</v>
      </c>
      <c r="D638" s="847" t="s">
        <v>17101</v>
      </c>
      <c r="E638" s="557">
        <v>2500</v>
      </c>
      <c r="F638" s="845" t="s">
        <v>18461</v>
      </c>
      <c r="G638" s="845" t="s">
        <v>18462</v>
      </c>
      <c r="H638" s="845" t="s">
        <v>17465</v>
      </c>
      <c r="I638" s="845" t="s">
        <v>1028</v>
      </c>
      <c r="J638" s="845" t="s">
        <v>17112</v>
      </c>
      <c r="K638" s="848">
        <v>4</v>
      </c>
      <c r="L638" s="849">
        <v>12</v>
      </c>
      <c r="M638" s="557">
        <v>20000</v>
      </c>
      <c r="N638" s="848"/>
      <c r="O638" s="849"/>
      <c r="P638" s="557"/>
    </row>
    <row r="639" spans="1:16" x14ac:dyDescent="0.2">
      <c r="A639" s="846" t="s">
        <v>17100</v>
      </c>
      <c r="B639" s="845" t="s">
        <v>423</v>
      </c>
      <c r="C639" s="847" t="s">
        <v>99</v>
      </c>
      <c r="D639" s="847" t="s">
        <v>17101</v>
      </c>
      <c r="E639" s="557">
        <v>5000</v>
      </c>
      <c r="F639" s="845" t="s">
        <v>18463</v>
      </c>
      <c r="G639" s="845" t="s">
        <v>18464</v>
      </c>
      <c r="H639" s="845" t="s">
        <v>2388</v>
      </c>
      <c r="I639" s="845" t="s">
        <v>1028</v>
      </c>
      <c r="J639" s="845" t="s">
        <v>17112</v>
      </c>
      <c r="K639" s="848">
        <v>2</v>
      </c>
      <c r="L639" s="849">
        <v>9</v>
      </c>
      <c r="M639" s="557">
        <v>35000</v>
      </c>
      <c r="N639" s="848"/>
      <c r="O639" s="849"/>
      <c r="P639" s="557"/>
    </row>
    <row r="640" spans="1:16" x14ac:dyDescent="0.2">
      <c r="A640" s="846" t="s">
        <v>17100</v>
      </c>
      <c r="B640" s="845" t="s">
        <v>423</v>
      </c>
      <c r="C640" s="847" t="s">
        <v>99</v>
      </c>
      <c r="D640" s="847" t="s">
        <v>17101</v>
      </c>
      <c r="E640" s="557">
        <v>1500</v>
      </c>
      <c r="F640" s="845" t="s">
        <v>18465</v>
      </c>
      <c r="G640" s="845" t="s">
        <v>18466</v>
      </c>
      <c r="H640" s="845" t="s">
        <v>17141</v>
      </c>
      <c r="I640" s="845" t="s">
        <v>17141</v>
      </c>
      <c r="J640" s="845" t="s">
        <v>17108</v>
      </c>
      <c r="K640" s="848">
        <v>4</v>
      </c>
      <c r="L640" s="849">
        <v>12</v>
      </c>
      <c r="M640" s="557">
        <v>12000</v>
      </c>
      <c r="N640" s="848"/>
      <c r="O640" s="849"/>
      <c r="P640" s="557"/>
    </row>
    <row r="641" spans="1:16" x14ac:dyDescent="0.2">
      <c r="A641" s="846" t="s">
        <v>17100</v>
      </c>
      <c r="B641" s="845" t="s">
        <v>423</v>
      </c>
      <c r="C641" s="847" t="s">
        <v>99</v>
      </c>
      <c r="D641" s="847" t="s">
        <v>17101</v>
      </c>
      <c r="E641" s="557">
        <v>6000</v>
      </c>
      <c r="F641" s="845" t="s">
        <v>11619</v>
      </c>
      <c r="G641" s="850" t="s">
        <v>11620</v>
      </c>
      <c r="H641" s="845" t="s">
        <v>18467</v>
      </c>
      <c r="I641" s="845" t="s">
        <v>1028</v>
      </c>
      <c r="J641" s="845" t="s">
        <v>17112</v>
      </c>
      <c r="K641" s="848">
        <v>1</v>
      </c>
      <c r="L641" s="849">
        <v>1</v>
      </c>
      <c r="M641" s="557">
        <f>E641*L641</f>
        <v>6000</v>
      </c>
      <c r="N641" s="851"/>
      <c r="O641" s="851"/>
      <c r="P641" s="557"/>
    </row>
    <row r="642" spans="1:16" x14ac:dyDescent="0.2">
      <c r="A642" s="846" t="s">
        <v>17100</v>
      </c>
      <c r="B642" s="845" t="s">
        <v>423</v>
      </c>
      <c r="C642" s="847" t="s">
        <v>99</v>
      </c>
      <c r="D642" s="847" t="s">
        <v>17101</v>
      </c>
      <c r="E642" s="557">
        <v>6500</v>
      </c>
      <c r="F642" s="845" t="s">
        <v>18468</v>
      </c>
      <c r="G642" s="845" t="s">
        <v>18469</v>
      </c>
      <c r="H642" s="845" t="s">
        <v>5826</v>
      </c>
      <c r="I642" s="845" t="s">
        <v>1028</v>
      </c>
      <c r="J642" s="845" t="s">
        <v>17112</v>
      </c>
      <c r="K642" s="848">
        <v>4</v>
      </c>
      <c r="L642" s="849">
        <v>12</v>
      </c>
      <c r="M642" s="557">
        <v>52000</v>
      </c>
      <c r="N642" s="848"/>
      <c r="O642" s="849"/>
      <c r="P642" s="557"/>
    </row>
    <row r="643" spans="1:16" x14ac:dyDescent="0.2">
      <c r="A643" s="846" t="s">
        <v>17100</v>
      </c>
      <c r="B643" s="845" t="s">
        <v>423</v>
      </c>
      <c r="C643" s="847" t="s">
        <v>99</v>
      </c>
      <c r="D643" s="847" t="s">
        <v>17101</v>
      </c>
      <c r="E643" s="557">
        <v>4000</v>
      </c>
      <c r="F643" s="845" t="s">
        <v>18470</v>
      </c>
      <c r="G643" s="845" t="s">
        <v>18471</v>
      </c>
      <c r="H643" s="845" t="s">
        <v>5826</v>
      </c>
      <c r="I643" s="845" t="s">
        <v>1028</v>
      </c>
      <c r="J643" s="845" t="s">
        <v>17112</v>
      </c>
      <c r="K643" s="848">
        <v>4</v>
      </c>
      <c r="L643" s="849">
        <v>12</v>
      </c>
      <c r="M643" s="557">
        <v>32000</v>
      </c>
      <c r="N643" s="848"/>
      <c r="O643" s="849"/>
      <c r="P643" s="557"/>
    </row>
    <row r="644" spans="1:16" x14ac:dyDescent="0.2">
      <c r="A644" s="846" t="s">
        <v>17100</v>
      </c>
      <c r="B644" s="845" t="s">
        <v>423</v>
      </c>
      <c r="C644" s="847" t="s">
        <v>99</v>
      </c>
      <c r="D644" s="847" t="s">
        <v>17101</v>
      </c>
      <c r="E644" s="557">
        <v>5000</v>
      </c>
      <c r="F644" s="845" t="s">
        <v>18472</v>
      </c>
      <c r="G644" s="845" t="s">
        <v>18473</v>
      </c>
      <c r="H644" s="845" t="s">
        <v>17144</v>
      </c>
      <c r="I644" s="845" t="s">
        <v>1028</v>
      </c>
      <c r="J644" s="845" t="s">
        <v>17112</v>
      </c>
      <c r="K644" s="848">
        <v>3</v>
      </c>
      <c r="L644" s="849">
        <v>12</v>
      </c>
      <c r="M644" s="557">
        <v>40000</v>
      </c>
      <c r="N644" s="848"/>
      <c r="O644" s="849"/>
      <c r="P644" s="557"/>
    </row>
    <row r="645" spans="1:16" x14ac:dyDescent="0.2">
      <c r="A645" s="846" t="s">
        <v>17100</v>
      </c>
      <c r="B645" s="845" t="s">
        <v>423</v>
      </c>
      <c r="C645" s="847" t="s">
        <v>99</v>
      </c>
      <c r="D645" s="847" t="s">
        <v>17101</v>
      </c>
      <c r="E645" s="557">
        <v>2500</v>
      </c>
      <c r="F645" s="845" t="s">
        <v>18474</v>
      </c>
      <c r="G645" s="845" t="s">
        <v>18475</v>
      </c>
      <c r="H645" s="845" t="s">
        <v>5811</v>
      </c>
      <c r="I645" s="845" t="s">
        <v>1028</v>
      </c>
      <c r="J645" s="845" t="s">
        <v>17112</v>
      </c>
      <c r="K645" s="848">
        <v>4</v>
      </c>
      <c r="L645" s="849">
        <v>12</v>
      </c>
      <c r="M645" s="557">
        <v>20000</v>
      </c>
      <c r="N645" s="848"/>
      <c r="O645" s="849"/>
      <c r="P645" s="557"/>
    </row>
    <row r="646" spans="1:16" x14ac:dyDescent="0.2">
      <c r="A646" s="846" t="s">
        <v>17100</v>
      </c>
      <c r="B646" s="845" t="s">
        <v>423</v>
      </c>
      <c r="C646" s="847" t="s">
        <v>99</v>
      </c>
      <c r="D646" s="847" t="s">
        <v>17101</v>
      </c>
      <c r="E646" s="557">
        <v>4000</v>
      </c>
      <c r="F646" s="845" t="s">
        <v>11666</v>
      </c>
      <c r="G646" s="845" t="s">
        <v>18476</v>
      </c>
      <c r="H646" s="845" t="s">
        <v>5849</v>
      </c>
      <c r="I646" s="845" t="s">
        <v>1028</v>
      </c>
      <c r="J646" s="845" t="s">
        <v>17112</v>
      </c>
      <c r="K646" s="848">
        <v>3</v>
      </c>
      <c r="L646" s="849">
        <v>9</v>
      </c>
      <c r="M646" s="557">
        <v>32000</v>
      </c>
      <c r="N646" s="848"/>
      <c r="O646" s="849"/>
      <c r="P646" s="557"/>
    </row>
    <row r="647" spans="1:16" x14ac:dyDescent="0.2">
      <c r="A647" s="846" t="s">
        <v>17100</v>
      </c>
      <c r="B647" s="845" t="s">
        <v>423</v>
      </c>
      <c r="C647" s="847" t="s">
        <v>99</v>
      </c>
      <c r="D647" s="847" t="s">
        <v>17101</v>
      </c>
      <c r="E647" s="557">
        <v>4000</v>
      </c>
      <c r="F647" s="845" t="s">
        <v>18477</v>
      </c>
      <c r="G647" s="845" t="s">
        <v>18478</v>
      </c>
      <c r="H647" s="845" t="s">
        <v>5794</v>
      </c>
      <c r="I647" s="845" t="s">
        <v>1028</v>
      </c>
      <c r="J647" s="845" t="s">
        <v>17112</v>
      </c>
      <c r="K647" s="848">
        <v>3</v>
      </c>
      <c r="L647" s="849">
        <v>9</v>
      </c>
      <c r="M647" s="557">
        <v>28000</v>
      </c>
      <c r="N647" s="848"/>
      <c r="O647" s="849"/>
      <c r="P647" s="557"/>
    </row>
    <row r="648" spans="1:16" x14ac:dyDescent="0.2">
      <c r="A648" s="846" t="s">
        <v>17100</v>
      </c>
      <c r="B648" s="845" t="s">
        <v>423</v>
      </c>
      <c r="C648" s="847" t="s">
        <v>99</v>
      </c>
      <c r="D648" s="847" t="s">
        <v>17101</v>
      </c>
      <c r="E648" s="557">
        <v>4500</v>
      </c>
      <c r="F648" s="845" t="s">
        <v>18479</v>
      </c>
      <c r="G648" s="850" t="s">
        <v>18480</v>
      </c>
      <c r="H648" s="845" t="s">
        <v>17167</v>
      </c>
      <c r="I648" s="845" t="s">
        <v>1028</v>
      </c>
      <c r="J648" s="845" t="s">
        <v>17112</v>
      </c>
      <c r="K648" s="848">
        <v>1</v>
      </c>
      <c r="L648" s="849">
        <v>1</v>
      </c>
      <c r="M648" s="557">
        <f>E648*L648</f>
        <v>4500</v>
      </c>
      <c r="N648" s="851"/>
      <c r="O648" s="851"/>
      <c r="P648" s="557"/>
    </row>
    <row r="649" spans="1:16" x14ac:dyDescent="0.2">
      <c r="A649" s="846" t="s">
        <v>17100</v>
      </c>
      <c r="B649" s="845" t="s">
        <v>423</v>
      </c>
      <c r="C649" s="847" t="s">
        <v>99</v>
      </c>
      <c r="D649" s="847" t="s">
        <v>17101</v>
      </c>
      <c r="E649" s="557">
        <v>4000</v>
      </c>
      <c r="F649" s="845" t="s">
        <v>18481</v>
      </c>
      <c r="G649" s="845" t="s">
        <v>18482</v>
      </c>
      <c r="H649" s="845" t="s">
        <v>5825</v>
      </c>
      <c r="I649" s="845" t="s">
        <v>1028</v>
      </c>
      <c r="J649" s="845" t="s">
        <v>17112</v>
      </c>
      <c r="K649" s="848">
        <v>3</v>
      </c>
      <c r="L649" s="849">
        <v>12</v>
      </c>
      <c r="M649" s="557">
        <v>32000</v>
      </c>
      <c r="N649" s="848"/>
      <c r="O649" s="849"/>
      <c r="P649" s="557"/>
    </row>
    <row r="650" spans="1:16" x14ac:dyDescent="0.2">
      <c r="A650" s="846" t="s">
        <v>17100</v>
      </c>
      <c r="B650" s="845" t="s">
        <v>423</v>
      </c>
      <c r="C650" s="847" t="s">
        <v>99</v>
      </c>
      <c r="D650" s="847" t="s">
        <v>17101</v>
      </c>
      <c r="E650" s="557">
        <v>1600</v>
      </c>
      <c r="F650" s="845" t="s">
        <v>18483</v>
      </c>
      <c r="G650" s="845" t="s">
        <v>18484</v>
      </c>
      <c r="H650" s="845" t="s">
        <v>18333</v>
      </c>
      <c r="I650" s="845" t="s">
        <v>1028</v>
      </c>
      <c r="J650" s="845" t="s">
        <v>17112</v>
      </c>
      <c r="K650" s="848">
        <v>3</v>
      </c>
      <c r="L650" s="849">
        <v>6</v>
      </c>
      <c r="M650" s="557">
        <v>6400</v>
      </c>
      <c r="N650" s="848"/>
      <c r="O650" s="849"/>
      <c r="P650" s="557"/>
    </row>
    <row r="651" spans="1:16" x14ac:dyDescent="0.2">
      <c r="A651" s="846" t="s">
        <v>17100</v>
      </c>
      <c r="B651" s="845" t="s">
        <v>423</v>
      </c>
      <c r="C651" s="847" t="s">
        <v>99</v>
      </c>
      <c r="D651" s="847" t="s">
        <v>17101</v>
      </c>
      <c r="E651" s="557">
        <v>7000</v>
      </c>
      <c r="F651" s="845" t="s">
        <v>18485</v>
      </c>
      <c r="G651" s="850" t="s">
        <v>18486</v>
      </c>
      <c r="H651" s="845" t="s">
        <v>18487</v>
      </c>
      <c r="I651" s="845" t="s">
        <v>1028</v>
      </c>
      <c r="J651" s="845" t="s">
        <v>17112</v>
      </c>
      <c r="K651" s="848">
        <v>1</v>
      </c>
      <c r="L651" s="849">
        <v>1</v>
      </c>
      <c r="M651" s="557">
        <f>E651*L651</f>
        <v>7000</v>
      </c>
      <c r="N651" s="851"/>
      <c r="O651" s="851"/>
      <c r="P651" s="557"/>
    </row>
    <row r="652" spans="1:16" x14ac:dyDescent="0.2">
      <c r="A652" s="846" t="s">
        <v>17100</v>
      </c>
      <c r="B652" s="845" t="s">
        <v>423</v>
      </c>
      <c r="C652" s="847" t="s">
        <v>99</v>
      </c>
      <c r="D652" s="847" t="s">
        <v>17101</v>
      </c>
      <c r="E652" s="557">
        <v>2500</v>
      </c>
      <c r="F652" s="845" t="s">
        <v>18488</v>
      </c>
      <c r="G652" s="845" t="s">
        <v>18489</v>
      </c>
      <c r="H652" s="845" t="s">
        <v>17287</v>
      </c>
      <c r="I652" s="845" t="s">
        <v>1028</v>
      </c>
      <c r="J652" s="845" t="s">
        <v>17112</v>
      </c>
      <c r="K652" s="848">
        <v>4</v>
      </c>
      <c r="L652" s="849">
        <v>12</v>
      </c>
      <c r="M652" s="557">
        <v>20000</v>
      </c>
      <c r="N652" s="848"/>
      <c r="O652" s="849"/>
      <c r="P652" s="557"/>
    </row>
    <row r="653" spans="1:16" x14ac:dyDescent="0.2">
      <c r="A653" s="846" t="s">
        <v>17100</v>
      </c>
      <c r="B653" s="845" t="s">
        <v>423</v>
      </c>
      <c r="C653" s="847" t="s">
        <v>99</v>
      </c>
      <c r="D653" s="847" t="s">
        <v>17101</v>
      </c>
      <c r="E653" s="557">
        <v>4000</v>
      </c>
      <c r="F653" s="845" t="s">
        <v>18490</v>
      </c>
      <c r="G653" s="845" t="s">
        <v>18491</v>
      </c>
      <c r="H653" s="845" t="s">
        <v>17134</v>
      </c>
      <c r="I653" s="845" t="s">
        <v>1028</v>
      </c>
      <c r="J653" s="845" t="s">
        <v>17112</v>
      </c>
      <c r="K653" s="848">
        <v>4</v>
      </c>
      <c r="L653" s="849">
        <v>12</v>
      </c>
      <c r="M653" s="557">
        <v>32000</v>
      </c>
      <c r="N653" s="848"/>
      <c r="O653" s="849"/>
      <c r="P653" s="557"/>
    </row>
    <row r="654" spans="1:16" x14ac:dyDescent="0.2">
      <c r="A654" s="846" t="s">
        <v>17100</v>
      </c>
      <c r="B654" s="845" t="s">
        <v>423</v>
      </c>
      <c r="C654" s="847" t="s">
        <v>99</v>
      </c>
      <c r="D654" s="847" t="s">
        <v>17101</v>
      </c>
      <c r="E654" s="557">
        <v>15000</v>
      </c>
      <c r="F654" s="845" t="s">
        <v>18492</v>
      </c>
      <c r="G654" s="845" t="s">
        <v>18493</v>
      </c>
      <c r="H654" s="845" t="s">
        <v>5539</v>
      </c>
      <c r="I654" s="845" t="s">
        <v>1028</v>
      </c>
      <c r="J654" s="845" t="s">
        <v>17112</v>
      </c>
      <c r="K654" s="848">
        <v>0</v>
      </c>
      <c r="L654" s="849">
        <v>12</v>
      </c>
      <c r="M654" s="557">
        <v>120000</v>
      </c>
      <c r="N654" s="848"/>
      <c r="O654" s="849"/>
      <c r="P654" s="557"/>
    </row>
    <row r="655" spans="1:16" x14ac:dyDescent="0.2">
      <c r="A655" s="846" t="s">
        <v>17100</v>
      </c>
      <c r="B655" s="845" t="s">
        <v>423</v>
      </c>
      <c r="C655" s="847" t="s">
        <v>99</v>
      </c>
      <c r="D655" s="847" t="s">
        <v>17101</v>
      </c>
      <c r="E655" s="557">
        <v>2500</v>
      </c>
      <c r="F655" s="845" t="s">
        <v>18494</v>
      </c>
      <c r="G655" s="845" t="s">
        <v>18495</v>
      </c>
      <c r="H655" s="845" t="s">
        <v>17140</v>
      </c>
      <c r="I655" s="845" t="s">
        <v>17141</v>
      </c>
      <c r="J655" s="845" t="s">
        <v>17108</v>
      </c>
      <c r="K655" s="848">
        <v>3</v>
      </c>
      <c r="L655" s="849">
        <v>9</v>
      </c>
      <c r="M655" s="557">
        <v>20000</v>
      </c>
      <c r="N655" s="848"/>
      <c r="O655" s="849"/>
      <c r="P655" s="557"/>
    </row>
    <row r="656" spans="1:16" x14ac:dyDescent="0.2">
      <c r="A656" s="846" t="s">
        <v>17100</v>
      </c>
      <c r="B656" s="845" t="s">
        <v>423</v>
      </c>
      <c r="C656" s="847" t="s">
        <v>99</v>
      </c>
      <c r="D656" s="847" t="s">
        <v>17101</v>
      </c>
      <c r="E656" s="557">
        <v>6000</v>
      </c>
      <c r="F656" s="845" t="s">
        <v>18496</v>
      </c>
      <c r="G656" s="845" t="s">
        <v>18497</v>
      </c>
      <c r="H656" s="845" t="s">
        <v>18498</v>
      </c>
      <c r="I656" s="845" t="s">
        <v>5785</v>
      </c>
      <c r="J656" s="845" t="s">
        <v>17108</v>
      </c>
      <c r="K656" s="848">
        <v>3</v>
      </c>
      <c r="L656" s="849">
        <v>12</v>
      </c>
      <c r="M656" s="557">
        <v>48000</v>
      </c>
      <c r="N656" s="848"/>
      <c r="O656" s="849"/>
      <c r="P656" s="557"/>
    </row>
    <row r="657" spans="1:16" x14ac:dyDescent="0.2">
      <c r="A657" s="846" t="s">
        <v>17100</v>
      </c>
      <c r="B657" s="845" t="s">
        <v>423</v>
      </c>
      <c r="C657" s="847" t="s">
        <v>99</v>
      </c>
      <c r="D657" s="847" t="s">
        <v>17101</v>
      </c>
      <c r="E657" s="557">
        <v>5000</v>
      </c>
      <c r="F657" s="845" t="s">
        <v>18499</v>
      </c>
      <c r="G657" s="850" t="s">
        <v>18500</v>
      </c>
      <c r="H657" s="845" t="s">
        <v>18501</v>
      </c>
      <c r="I657" s="845" t="s">
        <v>1028</v>
      </c>
      <c r="J657" s="845" t="s">
        <v>17112</v>
      </c>
      <c r="K657" s="848">
        <v>1</v>
      </c>
      <c r="L657" s="849">
        <v>1</v>
      </c>
      <c r="M657" s="557">
        <f>E657*L657</f>
        <v>5000</v>
      </c>
      <c r="N657" s="851"/>
      <c r="O657" s="851"/>
      <c r="P657" s="557"/>
    </row>
    <row r="658" spans="1:16" x14ac:dyDescent="0.2">
      <c r="A658" s="846" t="s">
        <v>17100</v>
      </c>
      <c r="B658" s="845" t="s">
        <v>423</v>
      </c>
      <c r="C658" s="847" t="s">
        <v>99</v>
      </c>
      <c r="D658" s="847" t="s">
        <v>17101</v>
      </c>
      <c r="E658" s="557">
        <v>4000</v>
      </c>
      <c r="F658" s="845" t="s">
        <v>18502</v>
      </c>
      <c r="G658" s="845" t="s">
        <v>18503</v>
      </c>
      <c r="H658" s="845" t="s">
        <v>5826</v>
      </c>
      <c r="I658" s="845" t="s">
        <v>1028</v>
      </c>
      <c r="J658" s="845" t="s">
        <v>17112</v>
      </c>
      <c r="K658" s="848">
        <v>4</v>
      </c>
      <c r="L658" s="849">
        <v>12</v>
      </c>
      <c r="M658" s="557">
        <v>32000</v>
      </c>
      <c r="N658" s="848"/>
      <c r="O658" s="849"/>
      <c r="P658" s="557"/>
    </row>
    <row r="659" spans="1:16" x14ac:dyDescent="0.2">
      <c r="A659" s="846" t="s">
        <v>17100</v>
      </c>
      <c r="B659" s="845" t="s">
        <v>423</v>
      </c>
      <c r="C659" s="847" t="s">
        <v>99</v>
      </c>
      <c r="D659" s="847" t="s">
        <v>17101</v>
      </c>
      <c r="E659" s="557">
        <v>15600</v>
      </c>
      <c r="F659" s="845" t="s">
        <v>18504</v>
      </c>
      <c r="G659" s="850" t="s">
        <v>18505</v>
      </c>
      <c r="H659" s="845" t="s">
        <v>18084</v>
      </c>
      <c r="I659" s="845" t="s">
        <v>1028</v>
      </c>
      <c r="J659" s="845" t="s">
        <v>17112</v>
      </c>
      <c r="K659" s="848">
        <v>1</v>
      </c>
      <c r="L659" s="849">
        <v>2</v>
      </c>
      <c r="M659" s="557">
        <f>E659*L659</f>
        <v>31200</v>
      </c>
      <c r="N659" s="851"/>
      <c r="O659" s="851"/>
      <c r="P659" s="557"/>
    </row>
    <row r="660" spans="1:16" x14ac:dyDescent="0.2">
      <c r="A660" s="846" t="s">
        <v>17100</v>
      </c>
      <c r="B660" s="845" t="s">
        <v>423</v>
      </c>
      <c r="C660" s="847" t="s">
        <v>99</v>
      </c>
      <c r="D660" s="847" t="s">
        <v>17101</v>
      </c>
      <c r="E660" s="557">
        <v>4000</v>
      </c>
      <c r="F660" s="845" t="s">
        <v>18506</v>
      </c>
      <c r="G660" s="845" t="s">
        <v>18507</v>
      </c>
      <c r="H660" s="845" t="s">
        <v>17121</v>
      </c>
      <c r="I660" s="845" t="s">
        <v>1028</v>
      </c>
      <c r="J660" s="845" t="s">
        <v>17112</v>
      </c>
      <c r="K660" s="848">
        <v>4</v>
      </c>
      <c r="L660" s="849">
        <v>10</v>
      </c>
      <c r="M660" s="557">
        <v>32000</v>
      </c>
      <c r="N660" s="848"/>
      <c r="O660" s="849"/>
      <c r="P660" s="557"/>
    </row>
    <row r="661" spans="1:16" x14ac:dyDescent="0.2">
      <c r="A661" s="846" t="s">
        <v>17100</v>
      </c>
      <c r="B661" s="845" t="s">
        <v>423</v>
      </c>
      <c r="C661" s="847" t="s">
        <v>99</v>
      </c>
      <c r="D661" s="847" t="s">
        <v>17101</v>
      </c>
      <c r="E661" s="557">
        <v>4000</v>
      </c>
      <c r="F661" s="845" t="s">
        <v>18508</v>
      </c>
      <c r="G661" s="845" t="s">
        <v>18509</v>
      </c>
      <c r="H661" s="845" t="s">
        <v>17149</v>
      </c>
      <c r="I661" s="845" t="s">
        <v>1028</v>
      </c>
      <c r="J661" s="845" t="s">
        <v>17112</v>
      </c>
      <c r="K661" s="848">
        <v>3</v>
      </c>
      <c r="L661" s="849">
        <v>12</v>
      </c>
      <c r="M661" s="557">
        <v>32000</v>
      </c>
      <c r="N661" s="848"/>
      <c r="O661" s="849"/>
      <c r="P661" s="557"/>
    </row>
    <row r="662" spans="1:16" x14ac:dyDescent="0.2">
      <c r="A662" s="846" t="s">
        <v>17100</v>
      </c>
      <c r="B662" s="845" t="s">
        <v>423</v>
      </c>
      <c r="C662" s="847" t="s">
        <v>99</v>
      </c>
      <c r="D662" s="847" t="s">
        <v>17101</v>
      </c>
      <c r="E662" s="557">
        <v>4000</v>
      </c>
      <c r="F662" s="845" t="s">
        <v>18510</v>
      </c>
      <c r="G662" s="845" t="s">
        <v>18511</v>
      </c>
      <c r="H662" s="845" t="s">
        <v>5826</v>
      </c>
      <c r="I662" s="845" t="s">
        <v>1028</v>
      </c>
      <c r="J662" s="845" t="s">
        <v>17112</v>
      </c>
      <c r="K662" s="848">
        <v>5</v>
      </c>
      <c r="L662" s="849">
        <v>12</v>
      </c>
      <c r="M662" s="557">
        <v>32000</v>
      </c>
      <c r="N662" s="848"/>
      <c r="O662" s="849"/>
      <c r="P662" s="557"/>
    </row>
    <row r="663" spans="1:16" x14ac:dyDescent="0.2">
      <c r="A663" s="846" t="s">
        <v>17100</v>
      </c>
      <c r="B663" s="845" t="s">
        <v>423</v>
      </c>
      <c r="C663" s="847" t="s">
        <v>99</v>
      </c>
      <c r="D663" s="847" t="s">
        <v>17101</v>
      </c>
      <c r="E663" s="557">
        <v>3500</v>
      </c>
      <c r="F663" s="845" t="s">
        <v>18512</v>
      </c>
      <c r="G663" s="845" t="s">
        <v>18513</v>
      </c>
      <c r="H663" s="845" t="s">
        <v>17111</v>
      </c>
      <c r="I663" s="845" t="s">
        <v>1028</v>
      </c>
      <c r="J663" s="845" t="s">
        <v>17112</v>
      </c>
      <c r="K663" s="848">
        <v>3</v>
      </c>
      <c r="L663" s="849">
        <v>12</v>
      </c>
      <c r="M663" s="557">
        <v>28000</v>
      </c>
      <c r="N663" s="848"/>
      <c r="O663" s="849"/>
      <c r="P663" s="557"/>
    </row>
    <row r="664" spans="1:16" x14ac:dyDescent="0.2">
      <c r="A664" s="846" t="s">
        <v>17100</v>
      </c>
      <c r="B664" s="845" t="s">
        <v>423</v>
      </c>
      <c r="C664" s="847" t="s">
        <v>99</v>
      </c>
      <c r="D664" s="847" t="s">
        <v>17101</v>
      </c>
      <c r="E664" s="557">
        <v>15600</v>
      </c>
      <c r="F664" s="845" t="s">
        <v>18514</v>
      </c>
      <c r="G664" s="845" t="s">
        <v>18515</v>
      </c>
      <c r="H664" s="845" t="s">
        <v>11905</v>
      </c>
      <c r="I664" s="845" t="s">
        <v>1028</v>
      </c>
      <c r="J664" s="845" t="s">
        <v>17112</v>
      </c>
      <c r="K664" s="848">
        <v>0</v>
      </c>
      <c r="L664" s="849">
        <v>2</v>
      </c>
      <c r="M664" s="557">
        <v>21840</v>
      </c>
      <c r="N664" s="848"/>
      <c r="O664" s="849"/>
      <c r="P664" s="557"/>
    </row>
    <row r="665" spans="1:16" x14ac:dyDescent="0.2">
      <c r="A665" s="846" t="s">
        <v>17100</v>
      </c>
      <c r="B665" s="845" t="s">
        <v>423</v>
      </c>
      <c r="C665" s="847" t="s">
        <v>99</v>
      </c>
      <c r="D665" s="847" t="s">
        <v>17101</v>
      </c>
      <c r="E665" s="557">
        <v>4000</v>
      </c>
      <c r="F665" s="845" t="s">
        <v>18516</v>
      </c>
      <c r="G665" s="845" t="s">
        <v>18517</v>
      </c>
      <c r="H665" s="845" t="s">
        <v>17111</v>
      </c>
      <c r="I665" s="845" t="s">
        <v>1028</v>
      </c>
      <c r="J665" s="845" t="s">
        <v>17112</v>
      </c>
      <c r="K665" s="848">
        <v>4</v>
      </c>
      <c r="L665" s="849">
        <v>12</v>
      </c>
      <c r="M665" s="557">
        <v>32000</v>
      </c>
      <c r="N665" s="848"/>
      <c r="O665" s="849"/>
      <c r="P665" s="557"/>
    </row>
    <row r="666" spans="1:16" x14ac:dyDescent="0.2">
      <c r="A666" s="846" t="s">
        <v>17100</v>
      </c>
      <c r="B666" s="845" t="s">
        <v>423</v>
      </c>
      <c r="C666" s="847" t="s">
        <v>99</v>
      </c>
      <c r="D666" s="847" t="s">
        <v>17101</v>
      </c>
      <c r="E666" s="557">
        <v>8000</v>
      </c>
      <c r="F666" s="845" t="s">
        <v>18518</v>
      </c>
      <c r="G666" s="845" t="s">
        <v>18519</v>
      </c>
      <c r="H666" s="845" t="s">
        <v>5794</v>
      </c>
      <c r="I666" s="845" t="s">
        <v>1028</v>
      </c>
      <c r="J666" s="845" t="s">
        <v>17112</v>
      </c>
      <c r="K666" s="848">
        <v>4</v>
      </c>
      <c r="L666" s="849">
        <v>12</v>
      </c>
      <c r="M666" s="557">
        <v>51466.67</v>
      </c>
      <c r="N666" s="848"/>
      <c r="O666" s="849"/>
      <c r="P666" s="557"/>
    </row>
    <row r="667" spans="1:16" x14ac:dyDescent="0.2">
      <c r="A667" s="846" t="s">
        <v>17100</v>
      </c>
      <c r="B667" s="845" t="s">
        <v>423</v>
      </c>
      <c r="C667" s="847" t="s">
        <v>99</v>
      </c>
      <c r="D667" s="847" t="s">
        <v>17101</v>
      </c>
      <c r="E667" s="557">
        <v>4000</v>
      </c>
      <c r="F667" s="845" t="s">
        <v>18520</v>
      </c>
      <c r="G667" s="845" t="s">
        <v>18521</v>
      </c>
      <c r="H667" s="845" t="s">
        <v>5875</v>
      </c>
      <c r="I667" s="845" t="s">
        <v>1028</v>
      </c>
      <c r="J667" s="845" t="s">
        <v>17112</v>
      </c>
      <c r="K667" s="848">
        <v>4</v>
      </c>
      <c r="L667" s="849">
        <v>12</v>
      </c>
      <c r="M667" s="557">
        <v>32000</v>
      </c>
      <c r="N667" s="848"/>
      <c r="O667" s="849"/>
      <c r="P667" s="557"/>
    </row>
    <row r="668" spans="1:16" x14ac:dyDescent="0.2">
      <c r="A668" s="846" t="s">
        <v>17100</v>
      </c>
      <c r="B668" s="845" t="s">
        <v>423</v>
      </c>
      <c r="C668" s="847" t="s">
        <v>99</v>
      </c>
      <c r="D668" s="847" t="s">
        <v>17101</v>
      </c>
      <c r="E668" s="557">
        <v>4000</v>
      </c>
      <c r="F668" s="845" t="s">
        <v>18522</v>
      </c>
      <c r="G668" s="845" t="s">
        <v>18523</v>
      </c>
      <c r="H668" s="845" t="s">
        <v>5539</v>
      </c>
      <c r="I668" s="845" t="s">
        <v>1028</v>
      </c>
      <c r="J668" s="845" t="s">
        <v>17112</v>
      </c>
      <c r="K668" s="848">
        <v>1</v>
      </c>
      <c r="L668" s="849">
        <v>2</v>
      </c>
      <c r="M668" s="557">
        <v>5866.67</v>
      </c>
      <c r="N668" s="848"/>
      <c r="O668" s="849"/>
      <c r="P668" s="557"/>
    </row>
    <row r="669" spans="1:16" x14ac:dyDescent="0.2">
      <c r="A669" s="846" t="s">
        <v>17100</v>
      </c>
      <c r="B669" s="845" t="s">
        <v>423</v>
      </c>
      <c r="C669" s="847" t="s">
        <v>99</v>
      </c>
      <c r="D669" s="847" t="s">
        <v>17101</v>
      </c>
      <c r="E669" s="557">
        <v>10000</v>
      </c>
      <c r="F669" s="845" t="s">
        <v>18524</v>
      </c>
      <c r="G669" s="845" t="s">
        <v>18525</v>
      </c>
      <c r="H669" s="845" t="s">
        <v>17149</v>
      </c>
      <c r="I669" s="845" t="s">
        <v>1028</v>
      </c>
      <c r="J669" s="845" t="s">
        <v>17112</v>
      </c>
      <c r="K669" s="848">
        <v>3</v>
      </c>
      <c r="L669" s="849">
        <v>12</v>
      </c>
      <c r="M669" s="557">
        <v>80000</v>
      </c>
      <c r="N669" s="848"/>
      <c r="O669" s="849"/>
      <c r="P669" s="557"/>
    </row>
    <row r="670" spans="1:16" x14ac:dyDescent="0.2">
      <c r="A670" s="846" t="s">
        <v>17100</v>
      </c>
      <c r="B670" s="845" t="s">
        <v>423</v>
      </c>
      <c r="C670" s="847" t="s">
        <v>99</v>
      </c>
      <c r="D670" s="847" t="s">
        <v>17101</v>
      </c>
      <c r="E670" s="557">
        <v>5000</v>
      </c>
      <c r="F670" s="845" t="s">
        <v>18526</v>
      </c>
      <c r="G670" s="845" t="s">
        <v>18527</v>
      </c>
      <c r="H670" s="845" t="s">
        <v>17149</v>
      </c>
      <c r="I670" s="845" t="s">
        <v>1028</v>
      </c>
      <c r="J670" s="845" t="s">
        <v>17112</v>
      </c>
      <c r="K670" s="848">
        <v>3</v>
      </c>
      <c r="L670" s="849">
        <v>12</v>
      </c>
      <c r="M670" s="557">
        <v>40000</v>
      </c>
      <c r="N670" s="848"/>
      <c r="O670" s="849"/>
      <c r="P670" s="557"/>
    </row>
    <row r="671" spans="1:16" x14ac:dyDescent="0.2">
      <c r="A671" s="846" t="s">
        <v>17100</v>
      </c>
      <c r="B671" s="845" t="s">
        <v>423</v>
      </c>
      <c r="C671" s="847" t="s">
        <v>99</v>
      </c>
      <c r="D671" s="847" t="s">
        <v>17101</v>
      </c>
      <c r="E671" s="557">
        <v>4000</v>
      </c>
      <c r="F671" s="845" t="s">
        <v>3626</v>
      </c>
      <c r="G671" s="850" t="s">
        <v>3627</v>
      </c>
      <c r="H671" s="845" t="s">
        <v>17752</v>
      </c>
      <c r="I671" s="845" t="s">
        <v>1028</v>
      </c>
      <c r="J671" s="845" t="s">
        <v>17112</v>
      </c>
      <c r="K671" s="848">
        <v>1</v>
      </c>
      <c r="L671" s="849">
        <v>1</v>
      </c>
      <c r="M671" s="557">
        <f>E671*L671</f>
        <v>4000</v>
      </c>
      <c r="N671" s="851"/>
      <c r="O671" s="851"/>
      <c r="P671" s="557"/>
    </row>
    <row r="672" spans="1:16" x14ac:dyDescent="0.2">
      <c r="A672" s="846" t="s">
        <v>17100</v>
      </c>
      <c r="B672" s="845" t="s">
        <v>423</v>
      </c>
      <c r="C672" s="847" t="s">
        <v>99</v>
      </c>
      <c r="D672" s="847" t="s">
        <v>17101</v>
      </c>
      <c r="E672" s="557">
        <v>4000</v>
      </c>
      <c r="F672" s="845" t="s">
        <v>18528</v>
      </c>
      <c r="G672" s="850" t="s">
        <v>18529</v>
      </c>
      <c r="H672" s="845" t="s">
        <v>1026</v>
      </c>
      <c r="I672" s="845" t="s">
        <v>1028</v>
      </c>
      <c r="J672" s="845" t="s">
        <v>17112</v>
      </c>
      <c r="K672" s="848">
        <v>1</v>
      </c>
      <c r="L672" s="849">
        <v>1</v>
      </c>
      <c r="M672" s="557">
        <f>E672*L672</f>
        <v>4000</v>
      </c>
      <c r="N672" s="851"/>
      <c r="O672" s="851"/>
      <c r="P672" s="557"/>
    </row>
    <row r="673" spans="1:16" x14ac:dyDescent="0.2">
      <c r="A673" s="846" t="s">
        <v>17100</v>
      </c>
      <c r="B673" s="845" t="s">
        <v>423</v>
      </c>
      <c r="C673" s="847" t="s">
        <v>99</v>
      </c>
      <c r="D673" s="847" t="s">
        <v>17101</v>
      </c>
      <c r="E673" s="557">
        <v>15600</v>
      </c>
      <c r="F673" s="845" t="s">
        <v>18530</v>
      </c>
      <c r="G673" s="845" t="s">
        <v>18531</v>
      </c>
      <c r="H673" s="845" t="s">
        <v>5794</v>
      </c>
      <c r="I673" s="845" t="s">
        <v>1028</v>
      </c>
      <c r="J673" s="845" t="s">
        <v>17112</v>
      </c>
      <c r="K673" s="848">
        <v>1</v>
      </c>
      <c r="L673" s="849">
        <v>1</v>
      </c>
      <c r="M673" s="557">
        <v>4680</v>
      </c>
      <c r="N673" s="848"/>
      <c r="O673" s="849"/>
      <c r="P673" s="557"/>
    </row>
    <row r="674" spans="1:16" x14ac:dyDescent="0.2">
      <c r="A674" s="846" t="s">
        <v>17100</v>
      </c>
      <c r="B674" s="845" t="s">
        <v>423</v>
      </c>
      <c r="C674" s="847" t="s">
        <v>99</v>
      </c>
      <c r="D674" s="847" t="s">
        <v>17101</v>
      </c>
      <c r="E674" s="557">
        <v>6000</v>
      </c>
      <c r="F674" s="845" t="s">
        <v>18532</v>
      </c>
      <c r="G674" s="845" t="s">
        <v>18533</v>
      </c>
      <c r="H674" s="845" t="s">
        <v>17149</v>
      </c>
      <c r="I674" s="845" t="s">
        <v>1028</v>
      </c>
      <c r="J674" s="845" t="s">
        <v>17112</v>
      </c>
      <c r="K674" s="848">
        <v>3</v>
      </c>
      <c r="L674" s="849">
        <v>12</v>
      </c>
      <c r="M674" s="557">
        <v>46905.75</v>
      </c>
      <c r="N674" s="848"/>
      <c r="O674" s="849"/>
      <c r="P674" s="557"/>
    </row>
    <row r="675" spans="1:16" x14ac:dyDescent="0.2">
      <c r="A675" s="846" t="s">
        <v>17100</v>
      </c>
      <c r="B675" s="845" t="s">
        <v>423</v>
      </c>
      <c r="C675" s="847" t="s">
        <v>99</v>
      </c>
      <c r="D675" s="847" t="s">
        <v>17101</v>
      </c>
      <c r="E675" s="557">
        <v>15600</v>
      </c>
      <c r="F675" s="845" t="s">
        <v>18534</v>
      </c>
      <c r="G675" s="845" t="s">
        <v>18535</v>
      </c>
      <c r="H675" s="845" t="s">
        <v>5794</v>
      </c>
      <c r="I675" s="845" t="s">
        <v>1028</v>
      </c>
      <c r="J675" s="845" t="s">
        <v>17112</v>
      </c>
      <c r="K675" s="848">
        <v>1</v>
      </c>
      <c r="L675" s="849">
        <v>6</v>
      </c>
      <c r="M675" s="557">
        <v>43160</v>
      </c>
      <c r="N675" s="848"/>
      <c r="O675" s="849"/>
      <c r="P675" s="557"/>
    </row>
    <row r="676" spans="1:16" x14ac:dyDescent="0.2">
      <c r="A676" s="846" t="s">
        <v>17100</v>
      </c>
      <c r="B676" s="845" t="s">
        <v>423</v>
      </c>
      <c r="C676" s="847" t="s">
        <v>99</v>
      </c>
      <c r="D676" s="847" t="s">
        <v>17101</v>
      </c>
      <c r="E676" s="557">
        <v>7000</v>
      </c>
      <c r="F676" s="845" t="s">
        <v>18536</v>
      </c>
      <c r="G676" s="845" t="s">
        <v>18537</v>
      </c>
      <c r="H676" s="845" t="s">
        <v>17112</v>
      </c>
      <c r="I676" s="845" t="s">
        <v>17141</v>
      </c>
      <c r="J676" s="845" t="s">
        <v>17108</v>
      </c>
      <c r="K676" s="848">
        <v>4</v>
      </c>
      <c r="L676" s="849">
        <v>12</v>
      </c>
      <c r="M676" s="557">
        <v>48000</v>
      </c>
      <c r="N676" s="848"/>
      <c r="O676" s="849"/>
      <c r="P676" s="557"/>
    </row>
    <row r="677" spans="1:16" x14ac:dyDescent="0.2">
      <c r="A677" s="846" t="s">
        <v>17100</v>
      </c>
      <c r="B677" s="845" t="s">
        <v>423</v>
      </c>
      <c r="C677" s="847" t="s">
        <v>99</v>
      </c>
      <c r="D677" s="847" t="s">
        <v>17101</v>
      </c>
      <c r="E677" s="557">
        <v>7500</v>
      </c>
      <c r="F677" s="845" t="s">
        <v>18538</v>
      </c>
      <c r="G677" s="845" t="s">
        <v>18539</v>
      </c>
      <c r="H677" s="845" t="s">
        <v>17121</v>
      </c>
      <c r="I677" s="845" t="s">
        <v>1028</v>
      </c>
      <c r="J677" s="845" t="s">
        <v>17112</v>
      </c>
      <c r="K677" s="848">
        <v>3</v>
      </c>
      <c r="L677" s="849">
        <v>12</v>
      </c>
      <c r="M677" s="557">
        <v>60000</v>
      </c>
      <c r="N677" s="848"/>
      <c r="O677" s="849"/>
      <c r="P677" s="557"/>
    </row>
    <row r="678" spans="1:16" x14ac:dyDescent="0.2">
      <c r="A678" s="846" t="s">
        <v>17100</v>
      </c>
      <c r="B678" s="845" t="s">
        <v>423</v>
      </c>
      <c r="C678" s="847" t="s">
        <v>99</v>
      </c>
      <c r="D678" s="847" t="s">
        <v>17101</v>
      </c>
      <c r="E678" s="557">
        <v>4000</v>
      </c>
      <c r="F678" s="845" t="s">
        <v>18540</v>
      </c>
      <c r="G678" s="845" t="s">
        <v>18541</v>
      </c>
      <c r="H678" s="845" t="s">
        <v>5826</v>
      </c>
      <c r="I678" s="845" t="s">
        <v>1028</v>
      </c>
      <c r="J678" s="845" t="s">
        <v>17112</v>
      </c>
      <c r="K678" s="848">
        <v>4</v>
      </c>
      <c r="L678" s="849">
        <v>12</v>
      </c>
      <c r="M678" s="557">
        <v>32000</v>
      </c>
      <c r="N678" s="848"/>
      <c r="O678" s="849"/>
      <c r="P678" s="557"/>
    </row>
    <row r="679" spans="1:16" x14ac:dyDescent="0.2">
      <c r="A679" s="846" t="s">
        <v>17100</v>
      </c>
      <c r="B679" s="845" t="s">
        <v>423</v>
      </c>
      <c r="C679" s="847" t="s">
        <v>99</v>
      </c>
      <c r="D679" s="847" t="s">
        <v>17101</v>
      </c>
      <c r="E679" s="557">
        <v>4500</v>
      </c>
      <c r="F679" s="845" t="s">
        <v>18542</v>
      </c>
      <c r="G679" s="845" t="s">
        <v>18543</v>
      </c>
      <c r="H679" s="845" t="s">
        <v>17111</v>
      </c>
      <c r="I679" s="845" t="s">
        <v>1028</v>
      </c>
      <c r="J679" s="845" t="s">
        <v>17112</v>
      </c>
      <c r="K679" s="848">
        <v>4</v>
      </c>
      <c r="L679" s="849">
        <v>12</v>
      </c>
      <c r="M679" s="557">
        <v>36000</v>
      </c>
      <c r="N679" s="848"/>
      <c r="O679" s="849"/>
      <c r="P679" s="557"/>
    </row>
    <row r="680" spans="1:16" x14ac:dyDescent="0.2">
      <c r="A680" s="846" t="s">
        <v>17100</v>
      </c>
      <c r="B680" s="845" t="s">
        <v>423</v>
      </c>
      <c r="C680" s="847" t="s">
        <v>99</v>
      </c>
      <c r="D680" s="847" t="s">
        <v>17101</v>
      </c>
      <c r="E680" s="557">
        <v>5000</v>
      </c>
      <c r="F680" s="845" t="s">
        <v>18544</v>
      </c>
      <c r="G680" s="845" t="s">
        <v>18545</v>
      </c>
      <c r="H680" s="845" t="s">
        <v>18546</v>
      </c>
      <c r="I680" s="845" t="s">
        <v>1028</v>
      </c>
      <c r="J680" s="845" t="s">
        <v>17112</v>
      </c>
      <c r="K680" s="848">
        <v>3</v>
      </c>
      <c r="L680" s="849">
        <v>12</v>
      </c>
      <c r="M680" s="557">
        <v>40000</v>
      </c>
      <c r="N680" s="848"/>
      <c r="O680" s="849"/>
      <c r="P680" s="557"/>
    </row>
    <row r="681" spans="1:16" x14ac:dyDescent="0.2">
      <c r="A681" s="846" t="s">
        <v>17100</v>
      </c>
      <c r="B681" s="845" t="s">
        <v>423</v>
      </c>
      <c r="C681" s="847" t="s">
        <v>99</v>
      </c>
      <c r="D681" s="847" t="s">
        <v>17101</v>
      </c>
      <c r="E681" s="557">
        <v>2500</v>
      </c>
      <c r="F681" s="845" t="s">
        <v>18547</v>
      </c>
      <c r="G681" s="850" t="s">
        <v>18548</v>
      </c>
      <c r="H681" s="845" t="s">
        <v>6254</v>
      </c>
      <c r="I681" s="845" t="s">
        <v>17141</v>
      </c>
      <c r="J681" s="845" t="s">
        <v>17108</v>
      </c>
      <c r="K681" s="848">
        <v>1</v>
      </c>
      <c r="L681" s="849">
        <v>1</v>
      </c>
      <c r="M681" s="557">
        <f>E681*L681</f>
        <v>2500</v>
      </c>
      <c r="N681" s="851"/>
      <c r="O681" s="851"/>
      <c r="P681" s="557"/>
    </row>
    <row r="682" spans="1:16" x14ac:dyDescent="0.2">
      <c r="A682" s="846" t="s">
        <v>17100</v>
      </c>
      <c r="B682" s="845" t="s">
        <v>423</v>
      </c>
      <c r="C682" s="847" t="s">
        <v>99</v>
      </c>
      <c r="D682" s="847" t="s">
        <v>17101</v>
      </c>
      <c r="E682" s="557">
        <v>4000</v>
      </c>
      <c r="F682" s="845" t="s">
        <v>18549</v>
      </c>
      <c r="G682" s="845" t="s">
        <v>18550</v>
      </c>
      <c r="H682" s="845" t="s">
        <v>5826</v>
      </c>
      <c r="I682" s="845" t="s">
        <v>1028</v>
      </c>
      <c r="J682" s="845" t="s">
        <v>17112</v>
      </c>
      <c r="K682" s="848">
        <v>4</v>
      </c>
      <c r="L682" s="849">
        <v>12</v>
      </c>
      <c r="M682" s="557">
        <v>32000</v>
      </c>
      <c r="N682" s="848"/>
      <c r="O682" s="849"/>
      <c r="P682" s="557"/>
    </row>
    <row r="683" spans="1:16" x14ac:dyDescent="0.2">
      <c r="A683" s="846" t="s">
        <v>17100</v>
      </c>
      <c r="B683" s="845" t="s">
        <v>423</v>
      </c>
      <c r="C683" s="847" t="s">
        <v>99</v>
      </c>
      <c r="D683" s="847" t="s">
        <v>17101</v>
      </c>
      <c r="E683" s="557">
        <v>4500</v>
      </c>
      <c r="F683" s="845" t="s">
        <v>18551</v>
      </c>
      <c r="G683" s="845" t="s">
        <v>18552</v>
      </c>
      <c r="H683" s="845" t="s">
        <v>4299</v>
      </c>
      <c r="I683" s="845" t="s">
        <v>1028</v>
      </c>
      <c r="J683" s="845" t="s">
        <v>5814</v>
      </c>
      <c r="K683" s="848">
        <v>3</v>
      </c>
      <c r="L683" s="849">
        <v>12</v>
      </c>
      <c r="M683" s="557">
        <v>36000</v>
      </c>
      <c r="N683" s="848"/>
      <c r="O683" s="849"/>
      <c r="P683" s="557"/>
    </row>
    <row r="684" spans="1:16" x14ac:dyDescent="0.2">
      <c r="A684" s="846" t="s">
        <v>17100</v>
      </c>
      <c r="B684" s="845" t="s">
        <v>423</v>
      </c>
      <c r="C684" s="847" t="s">
        <v>99</v>
      </c>
      <c r="D684" s="847" t="s">
        <v>17101</v>
      </c>
      <c r="E684" s="557">
        <v>8000</v>
      </c>
      <c r="F684" s="845" t="s">
        <v>18553</v>
      </c>
      <c r="G684" s="845" t="s">
        <v>18554</v>
      </c>
      <c r="H684" s="845" t="s">
        <v>17149</v>
      </c>
      <c r="I684" s="845" t="s">
        <v>1028</v>
      </c>
      <c r="J684" s="845" t="s">
        <v>17112</v>
      </c>
      <c r="K684" s="848">
        <v>7</v>
      </c>
      <c r="L684" s="849">
        <v>12</v>
      </c>
      <c r="M684" s="557">
        <v>64000</v>
      </c>
      <c r="N684" s="848"/>
      <c r="O684" s="849"/>
      <c r="P684" s="557"/>
    </row>
    <row r="685" spans="1:16" x14ac:dyDescent="0.2">
      <c r="A685" s="846" t="s">
        <v>17100</v>
      </c>
      <c r="B685" s="845" t="s">
        <v>423</v>
      </c>
      <c r="C685" s="847" t="s">
        <v>99</v>
      </c>
      <c r="D685" s="847" t="s">
        <v>17101</v>
      </c>
      <c r="E685" s="557">
        <v>3500</v>
      </c>
      <c r="F685" s="845" t="s">
        <v>18555</v>
      </c>
      <c r="G685" s="845" t="s">
        <v>18556</v>
      </c>
      <c r="H685" s="845" t="s">
        <v>8126</v>
      </c>
      <c r="I685" s="845" t="s">
        <v>5785</v>
      </c>
      <c r="J685" s="845" t="s">
        <v>17108</v>
      </c>
      <c r="K685" s="848">
        <v>4</v>
      </c>
      <c r="L685" s="849">
        <v>12</v>
      </c>
      <c r="M685" s="557">
        <v>28000</v>
      </c>
      <c r="N685" s="848"/>
      <c r="O685" s="849"/>
      <c r="P685" s="557"/>
    </row>
    <row r="686" spans="1:16" x14ac:dyDescent="0.2">
      <c r="A686" s="846" t="s">
        <v>17100</v>
      </c>
      <c r="B686" s="845" t="s">
        <v>423</v>
      </c>
      <c r="C686" s="847" t="s">
        <v>99</v>
      </c>
      <c r="D686" s="847" t="s">
        <v>17101</v>
      </c>
      <c r="E686" s="557">
        <v>3200</v>
      </c>
      <c r="F686" s="845" t="s">
        <v>18557</v>
      </c>
      <c r="G686" s="845" t="s">
        <v>18558</v>
      </c>
      <c r="H686" s="845" t="s">
        <v>17121</v>
      </c>
      <c r="I686" s="845" t="s">
        <v>1028</v>
      </c>
      <c r="J686" s="845" t="s">
        <v>17112</v>
      </c>
      <c r="K686" s="848">
        <v>3</v>
      </c>
      <c r="L686" s="849">
        <v>12</v>
      </c>
      <c r="M686" s="557">
        <v>25600</v>
      </c>
      <c r="N686" s="848"/>
      <c r="O686" s="849"/>
      <c r="P686" s="557"/>
    </row>
    <row r="687" spans="1:16" x14ac:dyDescent="0.2">
      <c r="A687" s="846" t="s">
        <v>17100</v>
      </c>
      <c r="B687" s="845" t="s">
        <v>423</v>
      </c>
      <c r="C687" s="847" t="s">
        <v>99</v>
      </c>
      <c r="D687" s="847" t="s">
        <v>17101</v>
      </c>
      <c r="E687" s="557">
        <v>5000</v>
      </c>
      <c r="F687" s="845" t="s">
        <v>18559</v>
      </c>
      <c r="G687" s="850" t="s">
        <v>18560</v>
      </c>
      <c r="H687" s="845" t="s">
        <v>18561</v>
      </c>
      <c r="I687" s="845" t="s">
        <v>1028</v>
      </c>
      <c r="J687" s="845" t="s">
        <v>17112</v>
      </c>
      <c r="K687" s="848">
        <v>1</v>
      </c>
      <c r="L687" s="849">
        <v>1</v>
      </c>
      <c r="M687" s="557">
        <f>E687*L687</f>
        <v>5000</v>
      </c>
      <c r="N687" s="851"/>
      <c r="O687" s="851"/>
      <c r="P687" s="557"/>
    </row>
    <row r="688" spans="1:16" x14ac:dyDescent="0.2">
      <c r="A688" s="846" t="s">
        <v>17100</v>
      </c>
      <c r="B688" s="845" t="s">
        <v>423</v>
      </c>
      <c r="C688" s="847" t="s">
        <v>99</v>
      </c>
      <c r="D688" s="847" t="s">
        <v>17101</v>
      </c>
      <c r="E688" s="557">
        <v>3200</v>
      </c>
      <c r="F688" s="845" t="s">
        <v>18562</v>
      </c>
      <c r="G688" s="845" t="s">
        <v>18563</v>
      </c>
      <c r="H688" s="845" t="s">
        <v>17149</v>
      </c>
      <c r="I688" s="845" t="s">
        <v>1028</v>
      </c>
      <c r="J688" s="845" t="s">
        <v>17112</v>
      </c>
      <c r="K688" s="848">
        <v>3</v>
      </c>
      <c r="L688" s="849">
        <v>12</v>
      </c>
      <c r="M688" s="557">
        <v>25600</v>
      </c>
      <c r="N688" s="848"/>
      <c r="O688" s="849"/>
      <c r="P688" s="557"/>
    </row>
    <row r="689" spans="1:16" x14ac:dyDescent="0.2">
      <c r="A689" s="846" t="s">
        <v>17100</v>
      </c>
      <c r="B689" s="845" t="s">
        <v>423</v>
      </c>
      <c r="C689" s="847" t="s">
        <v>99</v>
      </c>
      <c r="D689" s="847" t="s">
        <v>17101</v>
      </c>
      <c r="E689" s="557">
        <v>3000</v>
      </c>
      <c r="F689" s="845" t="s">
        <v>18564</v>
      </c>
      <c r="G689" s="845" t="s">
        <v>18565</v>
      </c>
      <c r="H689" s="845" t="s">
        <v>18566</v>
      </c>
      <c r="I689" s="845" t="s">
        <v>1028</v>
      </c>
      <c r="J689" s="845" t="s">
        <v>5814</v>
      </c>
      <c r="K689" s="848">
        <v>3</v>
      </c>
      <c r="L689" s="849">
        <v>12</v>
      </c>
      <c r="M689" s="557">
        <v>24000</v>
      </c>
      <c r="N689" s="848"/>
      <c r="O689" s="849"/>
      <c r="P689" s="557"/>
    </row>
    <row r="690" spans="1:16" x14ac:dyDescent="0.2">
      <c r="A690" s="846" t="s">
        <v>17100</v>
      </c>
      <c r="B690" s="845" t="s">
        <v>423</v>
      </c>
      <c r="C690" s="847" t="s">
        <v>99</v>
      </c>
      <c r="D690" s="847" t="s">
        <v>17101</v>
      </c>
      <c r="E690" s="557">
        <v>4500</v>
      </c>
      <c r="F690" s="845" t="s">
        <v>18567</v>
      </c>
      <c r="G690" s="845" t="s">
        <v>18568</v>
      </c>
      <c r="H690" s="845" t="s">
        <v>17121</v>
      </c>
      <c r="I690" s="845" t="s">
        <v>1028</v>
      </c>
      <c r="J690" s="845" t="s">
        <v>17112</v>
      </c>
      <c r="K690" s="848">
        <v>3</v>
      </c>
      <c r="L690" s="849">
        <v>12</v>
      </c>
      <c r="M690" s="557">
        <v>36866.79</v>
      </c>
      <c r="N690" s="848"/>
      <c r="O690" s="849"/>
      <c r="P690" s="557"/>
    </row>
    <row r="691" spans="1:16" x14ac:dyDescent="0.2">
      <c r="A691" s="846" t="s">
        <v>17100</v>
      </c>
      <c r="B691" s="845" t="s">
        <v>423</v>
      </c>
      <c r="C691" s="847" t="s">
        <v>99</v>
      </c>
      <c r="D691" s="847" t="s">
        <v>17101</v>
      </c>
      <c r="E691" s="557">
        <v>10000</v>
      </c>
      <c r="F691" s="845" t="s">
        <v>18569</v>
      </c>
      <c r="G691" s="845" t="s">
        <v>18570</v>
      </c>
      <c r="H691" s="845" t="s">
        <v>5185</v>
      </c>
      <c r="I691" s="845" t="s">
        <v>1028</v>
      </c>
      <c r="J691" s="845" t="s">
        <v>17112</v>
      </c>
      <c r="K691" s="848">
        <v>1</v>
      </c>
      <c r="L691" s="849">
        <v>5</v>
      </c>
      <c r="M691" s="557">
        <v>40000</v>
      </c>
      <c r="N691" s="848"/>
      <c r="O691" s="849"/>
      <c r="P691" s="557"/>
    </row>
    <row r="692" spans="1:16" x14ac:dyDescent="0.2">
      <c r="A692" s="846" t="s">
        <v>17100</v>
      </c>
      <c r="B692" s="845" t="s">
        <v>423</v>
      </c>
      <c r="C692" s="847" t="s">
        <v>99</v>
      </c>
      <c r="D692" s="847" t="s">
        <v>17101</v>
      </c>
      <c r="E692" s="557">
        <v>5000</v>
      </c>
      <c r="F692" s="845" t="s">
        <v>18571</v>
      </c>
      <c r="G692" s="845" t="s">
        <v>18572</v>
      </c>
      <c r="H692" s="845" t="s">
        <v>18573</v>
      </c>
      <c r="I692" s="845" t="s">
        <v>17141</v>
      </c>
      <c r="J692" s="845" t="s">
        <v>17112</v>
      </c>
      <c r="K692" s="848">
        <v>3</v>
      </c>
      <c r="L692" s="849">
        <v>12</v>
      </c>
      <c r="M692" s="557">
        <v>40000</v>
      </c>
      <c r="N692" s="848"/>
      <c r="O692" s="849"/>
      <c r="P692" s="557"/>
    </row>
    <row r="693" spans="1:16" x14ac:dyDescent="0.2">
      <c r="A693" s="846" t="s">
        <v>17100</v>
      </c>
      <c r="B693" s="845" t="s">
        <v>423</v>
      </c>
      <c r="C693" s="847" t="s">
        <v>99</v>
      </c>
      <c r="D693" s="847" t="s">
        <v>17101</v>
      </c>
      <c r="E693" s="557">
        <v>4500</v>
      </c>
      <c r="F693" s="845" t="s">
        <v>18574</v>
      </c>
      <c r="G693" s="850" t="s">
        <v>18575</v>
      </c>
      <c r="H693" s="845" t="s">
        <v>17156</v>
      </c>
      <c r="I693" s="845" t="s">
        <v>1028</v>
      </c>
      <c r="J693" s="845" t="s">
        <v>17112</v>
      </c>
      <c r="K693" s="848">
        <v>1</v>
      </c>
      <c r="L693" s="849">
        <v>1</v>
      </c>
      <c r="M693" s="557">
        <f>E693*L693</f>
        <v>4500</v>
      </c>
      <c r="N693" s="851"/>
      <c r="O693" s="851"/>
      <c r="P693" s="557"/>
    </row>
    <row r="694" spans="1:16" x14ac:dyDescent="0.2">
      <c r="A694" s="846" t="s">
        <v>17100</v>
      </c>
      <c r="B694" s="845" t="s">
        <v>423</v>
      </c>
      <c r="C694" s="847" t="s">
        <v>99</v>
      </c>
      <c r="D694" s="847" t="s">
        <v>17101</v>
      </c>
      <c r="E694" s="557">
        <v>12000</v>
      </c>
      <c r="F694" s="845" t="s">
        <v>18576</v>
      </c>
      <c r="G694" s="845" t="s">
        <v>18577</v>
      </c>
      <c r="H694" s="845" t="s">
        <v>5794</v>
      </c>
      <c r="I694" s="845" t="s">
        <v>1028</v>
      </c>
      <c r="J694" s="845" t="s">
        <v>17112</v>
      </c>
      <c r="K694" s="848">
        <v>0</v>
      </c>
      <c r="L694" s="849">
        <v>12</v>
      </c>
      <c r="M694" s="557">
        <v>96000</v>
      </c>
      <c r="N694" s="848"/>
      <c r="O694" s="849"/>
      <c r="P694" s="557"/>
    </row>
    <row r="695" spans="1:16" x14ac:dyDescent="0.2">
      <c r="A695" s="846" t="s">
        <v>17100</v>
      </c>
      <c r="B695" s="845" t="s">
        <v>423</v>
      </c>
      <c r="C695" s="847" t="s">
        <v>99</v>
      </c>
      <c r="D695" s="847" t="s">
        <v>17101</v>
      </c>
      <c r="E695" s="557">
        <v>4000</v>
      </c>
      <c r="F695" s="845" t="s">
        <v>18578</v>
      </c>
      <c r="G695" s="845" t="s">
        <v>18579</v>
      </c>
      <c r="H695" s="845" t="s">
        <v>9007</v>
      </c>
      <c r="I695" s="845" t="s">
        <v>5785</v>
      </c>
      <c r="J695" s="845" t="s">
        <v>17108</v>
      </c>
      <c r="K695" s="848">
        <v>3</v>
      </c>
      <c r="L695" s="849">
        <v>12</v>
      </c>
      <c r="M695" s="557">
        <v>32000</v>
      </c>
      <c r="N695" s="848"/>
      <c r="O695" s="849"/>
      <c r="P695" s="557"/>
    </row>
    <row r="696" spans="1:16" x14ac:dyDescent="0.2">
      <c r="A696" s="846" t="s">
        <v>17100</v>
      </c>
      <c r="B696" s="845" t="s">
        <v>423</v>
      </c>
      <c r="C696" s="847" t="s">
        <v>99</v>
      </c>
      <c r="D696" s="847" t="s">
        <v>17101</v>
      </c>
      <c r="E696" s="557">
        <v>4500</v>
      </c>
      <c r="F696" s="845" t="s">
        <v>18580</v>
      </c>
      <c r="G696" s="845" t="s">
        <v>18581</v>
      </c>
      <c r="H696" s="845" t="s">
        <v>17121</v>
      </c>
      <c r="I696" s="845" t="s">
        <v>1028</v>
      </c>
      <c r="J696" s="845" t="s">
        <v>17112</v>
      </c>
      <c r="K696" s="848">
        <v>3</v>
      </c>
      <c r="L696" s="849">
        <v>12</v>
      </c>
      <c r="M696" s="557">
        <v>36000</v>
      </c>
      <c r="N696" s="848"/>
      <c r="O696" s="849"/>
      <c r="P696" s="557"/>
    </row>
    <row r="697" spans="1:16" x14ac:dyDescent="0.2">
      <c r="A697" s="846" t="s">
        <v>17100</v>
      </c>
      <c r="B697" s="845" t="s">
        <v>423</v>
      </c>
      <c r="C697" s="847" t="s">
        <v>99</v>
      </c>
      <c r="D697" s="847" t="s">
        <v>17101</v>
      </c>
      <c r="E697" s="557">
        <v>4000</v>
      </c>
      <c r="F697" s="845" t="s">
        <v>18582</v>
      </c>
      <c r="G697" s="850" t="s">
        <v>18583</v>
      </c>
      <c r="H697" s="845" t="s">
        <v>18584</v>
      </c>
      <c r="I697" s="845" t="s">
        <v>1028</v>
      </c>
      <c r="J697" s="845" t="s">
        <v>17112</v>
      </c>
      <c r="K697" s="848">
        <v>2</v>
      </c>
      <c r="L697" s="849">
        <v>3</v>
      </c>
      <c r="M697" s="557">
        <f>E697*L697</f>
        <v>12000</v>
      </c>
      <c r="N697" s="851"/>
      <c r="O697" s="851"/>
      <c r="P697" s="557"/>
    </row>
    <row r="698" spans="1:16" x14ac:dyDescent="0.2">
      <c r="A698" s="846" t="s">
        <v>17100</v>
      </c>
      <c r="B698" s="845" t="s">
        <v>423</v>
      </c>
      <c r="C698" s="847" t="s">
        <v>99</v>
      </c>
      <c r="D698" s="847" t="s">
        <v>17101</v>
      </c>
      <c r="E698" s="557">
        <v>4000</v>
      </c>
      <c r="F698" s="845" t="s">
        <v>12029</v>
      </c>
      <c r="G698" s="845" t="s">
        <v>12030</v>
      </c>
      <c r="H698" s="845" t="s">
        <v>1026</v>
      </c>
      <c r="I698" s="845" t="s">
        <v>1028</v>
      </c>
      <c r="J698" s="845" t="s">
        <v>17112</v>
      </c>
      <c r="K698" s="848">
        <v>4</v>
      </c>
      <c r="L698" s="849">
        <v>9</v>
      </c>
      <c r="M698" s="557">
        <v>28000</v>
      </c>
      <c r="N698" s="848"/>
      <c r="O698" s="849"/>
      <c r="P698" s="557"/>
    </row>
    <row r="699" spans="1:16" x14ac:dyDescent="0.2">
      <c r="A699" s="846" t="s">
        <v>17100</v>
      </c>
      <c r="B699" s="845" t="s">
        <v>423</v>
      </c>
      <c r="C699" s="847" t="s">
        <v>99</v>
      </c>
      <c r="D699" s="847" t="s">
        <v>17101</v>
      </c>
      <c r="E699" s="557">
        <v>4000</v>
      </c>
      <c r="F699" s="845" t="s">
        <v>18585</v>
      </c>
      <c r="G699" s="845" t="s">
        <v>18586</v>
      </c>
      <c r="H699" s="845" t="s">
        <v>17768</v>
      </c>
      <c r="I699" s="845" t="s">
        <v>1028</v>
      </c>
      <c r="J699" s="845" t="s">
        <v>5814</v>
      </c>
      <c r="K699" s="848">
        <v>3</v>
      </c>
      <c r="L699" s="849">
        <v>12</v>
      </c>
      <c r="M699" s="557">
        <v>32000</v>
      </c>
      <c r="N699" s="848"/>
      <c r="O699" s="849"/>
      <c r="P699" s="557"/>
    </row>
    <row r="700" spans="1:16" x14ac:dyDescent="0.2">
      <c r="A700" s="846" t="s">
        <v>17100</v>
      </c>
      <c r="B700" s="845" t="s">
        <v>423</v>
      </c>
      <c r="C700" s="847" t="s">
        <v>99</v>
      </c>
      <c r="D700" s="847" t="s">
        <v>17101</v>
      </c>
      <c r="E700" s="557">
        <v>4500</v>
      </c>
      <c r="F700" s="845" t="s">
        <v>18587</v>
      </c>
      <c r="G700" s="845" t="s">
        <v>18588</v>
      </c>
      <c r="H700" s="845" t="s">
        <v>5849</v>
      </c>
      <c r="I700" s="845" t="s">
        <v>1028</v>
      </c>
      <c r="J700" s="845" t="s">
        <v>17112</v>
      </c>
      <c r="K700" s="848">
        <v>1</v>
      </c>
      <c r="L700" s="849">
        <v>2</v>
      </c>
      <c r="M700" s="557">
        <v>9000</v>
      </c>
      <c r="N700" s="848"/>
      <c r="O700" s="849"/>
      <c r="P700" s="557"/>
    </row>
    <row r="701" spans="1:16" x14ac:dyDescent="0.2">
      <c r="A701" s="846" t="s">
        <v>17100</v>
      </c>
      <c r="B701" s="845" t="s">
        <v>423</v>
      </c>
      <c r="C701" s="847" t="s">
        <v>99</v>
      </c>
      <c r="D701" s="847" t="s">
        <v>17101</v>
      </c>
      <c r="E701" s="557">
        <v>2500</v>
      </c>
      <c r="F701" s="845" t="s">
        <v>18589</v>
      </c>
      <c r="G701" s="845" t="s">
        <v>18590</v>
      </c>
      <c r="H701" s="845" t="s">
        <v>6254</v>
      </c>
      <c r="I701" s="845" t="s">
        <v>17141</v>
      </c>
      <c r="J701" s="845" t="s">
        <v>17108</v>
      </c>
      <c r="K701" s="848">
        <v>2</v>
      </c>
      <c r="L701" s="849">
        <v>5</v>
      </c>
      <c r="M701" s="557">
        <v>10000</v>
      </c>
      <c r="N701" s="848"/>
      <c r="O701" s="849"/>
      <c r="P701" s="557"/>
    </row>
    <row r="702" spans="1:16" x14ac:dyDescent="0.2">
      <c r="A702" s="846" t="s">
        <v>17100</v>
      </c>
      <c r="B702" s="845" t="s">
        <v>423</v>
      </c>
      <c r="C702" s="847" t="s">
        <v>99</v>
      </c>
      <c r="D702" s="847" t="s">
        <v>17101</v>
      </c>
      <c r="E702" s="557">
        <v>4000</v>
      </c>
      <c r="F702" s="845" t="s">
        <v>12057</v>
      </c>
      <c r="G702" s="850" t="s">
        <v>12058</v>
      </c>
      <c r="H702" s="845" t="s">
        <v>17752</v>
      </c>
      <c r="I702" s="845" t="s">
        <v>1028</v>
      </c>
      <c r="J702" s="845" t="s">
        <v>17112</v>
      </c>
      <c r="K702" s="848">
        <v>1</v>
      </c>
      <c r="L702" s="849">
        <v>1</v>
      </c>
      <c r="M702" s="557">
        <f>E702*L702</f>
        <v>4000</v>
      </c>
      <c r="N702" s="851"/>
      <c r="O702" s="851"/>
      <c r="P702" s="557"/>
    </row>
    <row r="703" spans="1:16" x14ac:dyDescent="0.2">
      <c r="A703" s="846" t="s">
        <v>17100</v>
      </c>
      <c r="B703" s="845" t="s">
        <v>423</v>
      </c>
      <c r="C703" s="847" t="s">
        <v>99</v>
      </c>
      <c r="D703" s="847" t="s">
        <v>17101</v>
      </c>
      <c r="E703" s="557">
        <v>4000</v>
      </c>
      <c r="F703" s="845" t="s">
        <v>18591</v>
      </c>
      <c r="G703" s="845" t="s">
        <v>18592</v>
      </c>
      <c r="H703" s="845" t="s">
        <v>17149</v>
      </c>
      <c r="I703" s="845" t="s">
        <v>1028</v>
      </c>
      <c r="J703" s="845" t="s">
        <v>17112</v>
      </c>
      <c r="K703" s="848">
        <v>4</v>
      </c>
      <c r="L703" s="849">
        <v>12</v>
      </c>
      <c r="M703" s="557">
        <v>32000</v>
      </c>
      <c r="N703" s="848"/>
      <c r="O703" s="849"/>
      <c r="P703" s="557"/>
    </row>
    <row r="704" spans="1:16" x14ac:dyDescent="0.2">
      <c r="A704" s="846" t="s">
        <v>17100</v>
      </c>
      <c r="B704" s="845" t="s">
        <v>423</v>
      </c>
      <c r="C704" s="847" t="s">
        <v>99</v>
      </c>
      <c r="D704" s="847" t="s">
        <v>17101</v>
      </c>
      <c r="E704" s="557">
        <v>5000</v>
      </c>
      <c r="F704" s="845" t="s">
        <v>18593</v>
      </c>
      <c r="G704" s="845" t="s">
        <v>18594</v>
      </c>
      <c r="H704" s="845" t="s">
        <v>17149</v>
      </c>
      <c r="I704" s="845" t="s">
        <v>1028</v>
      </c>
      <c r="J704" s="845" t="s">
        <v>17112</v>
      </c>
      <c r="K704" s="848">
        <v>3</v>
      </c>
      <c r="L704" s="849">
        <v>12</v>
      </c>
      <c r="M704" s="557">
        <v>40000</v>
      </c>
      <c r="N704" s="848"/>
      <c r="O704" s="849"/>
      <c r="P704" s="557"/>
    </row>
    <row r="705" spans="1:16" x14ac:dyDescent="0.2">
      <c r="A705" s="846" t="s">
        <v>17100</v>
      </c>
      <c r="B705" s="845" t="s">
        <v>423</v>
      </c>
      <c r="C705" s="847" t="s">
        <v>99</v>
      </c>
      <c r="D705" s="847" t="s">
        <v>17101</v>
      </c>
      <c r="E705" s="557">
        <v>4000</v>
      </c>
      <c r="F705" s="845" t="s">
        <v>18595</v>
      </c>
      <c r="G705" s="845" t="s">
        <v>18596</v>
      </c>
      <c r="H705" s="845" t="s">
        <v>5875</v>
      </c>
      <c r="I705" s="845" t="s">
        <v>1028</v>
      </c>
      <c r="J705" s="845" t="s">
        <v>17112</v>
      </c>
      <c r="K705" s="848">
        <v>4</v>
      </c>
      <c r="L705" s="849">
        <v>12</v>
      </c>
      <c r="M705" s="557">
        <v>31675.5</v>
      </c>
      <c r="N705" s="848"/>
      <c r="O705" s="849"/>
      <c r="P705" s="557"/>
    </row>
    <row r="706" spans="1:16" x14ac:dyDescent="0.2">
      <c r="A706" s="846" t="s">
        <v>17100</v>
      </c>
      <c r="B706" s="845" t="s">
        <v>423</v>
      </c>
      <c r="C706" s="847" t="s">
        <v>99</v>
      </c>
      <c r="D706" s="847" t="s">
        <v>17101</v>
      </c>
      <c r="E706" s="557">
        <v>2000</v>
      </c>
      <c r="F706" s="845" t="s">
        <v>18597</v>
      </c>
      <c r="G706" s="845" t="s">
        <v>18598</v>
      </c>
      <c r="H706" s="845" t="s">
        <v>17287</v>
      </c>
      <c r="I706" s="845" t="s">
        <v>1028</v>
      </c>
      <c r="J706" s="845" t="s">
        <v>17112</v>
      </c>
      <c r="K706" s="848">
        <v>4</v>
      </c>
      <c r="L706" s="849">
        <v>9</v>
      </c>
      <c r="M706" s="557">
        <v>14000</v>
      </c>
      <c r="N706" s="848"/>
      <c r="O706" s="849"/>
      <c r="P706" s="557"/>
    </row>
    <row r="707" spans="1:16" x14ac:dyDescent="0.2">
      <c r="A707" s="846" t="s">
        <v>17100</v>
      </c>
      <c r="B707" s="845" t="s">
        <v>423</v>
      </c>
      <c r="C707" s="847" t="s">
        <v>99</v>
      </c>
      <c r="D707" s="847" t="s">
        <v>17101</v>
      </c>
      <c r="E707" s="557">
        <v>4500</v>
      </c>
      <c r="F707" s="845" t="s">
        <v>18599</v>
      </c>
      <c r="G707" s="845" t="s">
        <v>18600</v>
      </c>
      <c r="H707" s="845" t="s">
        <v>5849</v>
      </c>
      <c r="I707" s="845" t="s">
        <v>1028</v>
      </c>
      <c r="J707" s="845" t="s">
        <v>17112</v>
      </c>
      <c r="K707" s="848">
        <v>4</v>
      </c>
      <c r="L707" s="849">
        <v>12</v>
      </c>
      <c r="M707" s="557">
        <v>36000</v>
      </c>
      <c r="N707" s="848"/>
      <c r="O707" s="849"/>
      <c r="P707" s="557"/>
    </row>
    <row r="708" spans="1:16" x14ac:dyDescent="0.2">
      <c r="A708" s="846" t="s">
        <v>17100</v>
      </c>
      <c r="B708" s="845" t="s">
        <v>423</v>
      </c>
      <c r="C708" s="847" t="s">
        <v>99</v>
      </c>
      <c r="D708" s="847" t="s">
        <v>17101</v>
      </c>
      <c r="E708" s="557">
        <v>4000</v>
      </c>
      <c r="F708" s="845" t="s">
        <v>18601</v>
      </c>
      <c r="G708" s="845" t="s">
        <v>18602</v>
      </c>
      <c r="H708" s="845" t="s">
        <v>1060</v>
      </c>
      <c r="I708" s="845" t="s">
        <v>1028</v>
      </c>
      <c r="J708" s="845" t="s">
        <v>17112</v>
      </c>
      <c r="K708" s="848">
        <v>4</v>
      </c>
      <c r="L708" s="849">
        <v>12</v>
      </c>
      <c r="M708" s="557">
        <v>32000</v>
      </c>
      <c r="N708" s="848"/>
      <c r="O708" s="849"/>
      <c r="P708" s="557"/>
    </row>
    <row r="709" spans="1:16" x14ac:dyDescent="0.2">
      <c r="A709" s="846" t="s">
        <v>17100</v>
      </c>
      <c r="B709" s="845" t="s">
        <v>423</v>
      </c>
      <c r="C709" s="847" t="s">
        <v>99</v>
      </c>
      <c r="D709" s="847" t="s">
        <v>17101</v>
      </c>
      <c r="E709" s="557">
        <v>4500</v>
      </c>
      <c r="F709" s="845" t="s">
        <v>18603</v>
      </c>
      <c r="G709" s="845" t="s">
        <v>18604</v>
      </c>
      <c r="H709" s="845" t="s">
        <v>5875</v>
      </c>
      <c r="I709" s="845" t="s">
        <v>1028</v>
      </c>
      <c r="J709" s="845" t="s">
        <v>17112</v>
      </c>
      <c r="K709" s="848">
        <v>4</v>
      </c>
      <c r="L709" s="849">
        <v>12</v>
      </c>
      <c r="M709" s="557">
        <v>36000</v>
      </c>
      <c r="N709" s="848"/>
      <c r="O709" s="849"/>
      <c r="P709" s="557"/>
    </row>
    <row r="710" spans="1:16" x14ac:dyDescent="0.2">
      <c r="A710" s="846" t="s">
        <v>17100</v>
      </c>
      <c r="B710" s="845" t="s">
        <v>423</v>
      </c>
      <c r="C710" s="847" t="s">
        <v>99</v>
      </c>
      <c r="D710" s="847" t="s">
        <v>17101</v>
      </c>
      <c r="E710" s="557">
        <v>4500</v>
      </c>
      <c r="F710" s="845" t="s">
        <v>18605</v>
      </c>
      <c r="G710" s="845" t="s">
        <v>18606</v>
      </c>
      <c r="H710" s="845" t="s">
        <v>17144</v>
      </c>
      <c r="I710" s="845" t="s">
        <v>1028</v>
      </c>
      <c r="J710" s="845" t="s">
        <v>17112</v>
      </c>
      <c r="K710" s="848">
        <v>4</v>
      </c>
      <c r="L710" s="849">
        <v>12</v>
      </c>
      <c r="M710" s="557">
        <v>36000</v>
      </c>
      <c r="N710" s="848"/>
      <c r="O710" s="849"/>
      <c r="P710" s="557"/>
    </row>
    <row r="711" spans="1:16" x14ac:dyDescent="0.2">
      <c r="A711" s="846" t="s">
        <v>17100</v>
      </c>
      <c r="B711" s="845" t="s">
        <v>423</v>
      </c>
      <c r="C711" s="847" t="s">
        <v>99</v>
      </c>
      <c r="D711" s="847" t="s">
        <v>17101</v>
      </c>
      <c r="E711" s="557">
        <v>4500</v>
      </c>
      <c r="F711" s="845" t="s">
        <v>18607</v>
      </c>
      <c r="G711" s="845" t="s">
        <v>18608</v>
      </c>
      <c r="H711" s="845" t="s">
        <v>17111</v>
      </c>
      <c r="I711" s="845" t="s">
        <v>1028</v>
      </c>
      <c r="J711" s="845" t="s">
        <v>17112</v>
      </c>
      <c r="K711" s="848">
        <v>4</v>
      </c>
      <c r="L711" s="849">
        <v>12</v>
      </c>
      <c r="M711" s="557">
        <v>36000</v>
      </c>
      <c r="N711" s="848"/>
      <c r="O711" s="849"/>
      <c r="P711" s="557"/>
    </row>
    <row r="712" spans="1:16" x14ac:dyDescent="0.2">
      <c r="A712" s="846" t="s">
        <v>17100</v>
      </c>
      <c r="B712" s="845" t="s">
        <v>423</v>
      </c>
      <c r="C712" s="847" t="s">
        <v>99</v>
      </c>
      <c r="D712" s="847" t="s">
        <v>17101</v>
      </c>
      <c r="E712" s="557">
        <v>5000</v>
      </c>
      <c r="F712" s="845" t="s">
        <v>12166</v>
      </c>
      <c r="G712" s="845" t="s">
        <v>12167</v>
      </c>
      <c r="H712" s="845" t="s">
        <v>1026</v>
      </c>
      <c r="I712" s="845" t="s">
        <v>1028</v>
      </c>
      <c r="J712" s="845" t="s">
        <v>17112</v>
      </c>
      <c r="K712" s="848">
        <v>2</v>
      </c>
      <c r="L712" s="849">
        <v>8</v>
      </c>
      <c r="M712" s="557">
        <v>18000</v>
      </c>
      <c r="N712" s="848"/>
      <c r="O712" s="849"/>
      <c r="P712" s="557"/>
    </row>
    <row r="713" spans="1:16" x14ac:dyDescent="0.2">
      <c r="A713" s="846" t="s">
        <v>17100</v>
      </c>
      <c r="B713" s="845" t="s">
        <v>423</v>
      </c>
      <c r="C713" s="847" t="s">
        <v>99</v>
      </c>
      <c r="D713" s="847" t="s">
        <v>17101</v>
      </c>
      <c r="E713" s="557">
        <v>3500</v>
      </c>
      <c r="F713" s="845" t="s">
        <v>18609</v>
      </c>
      <c r="G713" s="845" t="s">
        <v>18610</v>
      </c>
      <c r="H713" s="845" t="s">
        <v>18611</v>
      </c>
      <c r="I713" s="845" t="s">
        <v>1028</v>
      </c>
      <c r="J713" s="845" t="s">
        <v>5814</v>
      </c>
      <c r="K713" s="848">
        <v>3</v>
      </c>
      <c r="L713" s="849">
        <v>12</v>
      </c>
      <c r="M713" s="557">
        <v>30277.66</v>
      </c>
      <c r="N713" s="848"/>
      <c r="O713" s="849"/>
      <c r="P713" s="557"/>
    </row>
    <row r="714" spans="1:16" x14ac:dyDescent="0.2">
      <c r="A714" s="846" t="s">
        <v>17100</v>
      </c>
      <c r="B714" s="845" t="s">
        <v>423</v>
      </c>
      <c r="C714" s="847" t="s">
        <v>99</v>
      </c>
      <c r="D714" s="847" t="s">
        <v>17101</v>
      </c>
      <c r="E714" s="557">
        <v>4000</v>
      </c>
      <c r="F714" s="845" t="s">
        <v>18612</v>
      </c>
      <c r="G714" s="845" t="s">
        <v>18613</v>
      </c>
      <c r="H714" s="845" t="s">
        <v>5826</v>
      </c>
      <c r="I714" s="845" t="s">
        <v>1028</v>
      </c>
      <c r="J714" s="845" t="s">
        <v>17112</v>
      </c>
      <c r="K714" s="848">
        <v>5</v>
      </c>
      <c r="L714" s="849">
        <v>12</v>
      </c>
      <c r="M714" s="557">
        <v>32000</v>
      </c>
      <c r="N714" s="848"/>
      <c r="O714" s="849"/>
      <c r="P714" s="557"/>
    </row>
    <row r="715" spans="1:16" x14ac:dyDescent="0.2">
      <c r="A715" s="846" t="s">
        <v>17100</v>
      </c>
      <c r="B715" s="845" t="s">
        <v>423</v>
      </c>
      <c r="C715" s="847" t="s">
        <v>99</v>
      </c>
      <c r="D715" s="847" t="s">
        <v>17101</v>
      </c>
      <c r="E715" s="557">
        <v>5000</v>
      </c>
      <c r="F715" s="845" t="s">
        <v>18614</v>
      </c>
      <c r="G715" s="845" t="s">
        <v>18615</v>
      </c>
      <c r="H715" s="845" t="s">
        <v>17149</v>
      </c>
      <c r="I715" s="845" t="s">
        <v>1028</v>
      </c>
      <c r="J715" s="845" t="s">
        <v>17112</v>
      </c>
      <c r="K715" s="848">
        <v>2</v>
      </c>
      <c r="L715" s="849">
        <v>7</v>
      </c>
      <c r="M715" s="557">
        <v>16473.84</v>
      </c>
      <c r="N715" s="848"/>
      <c r="O715" s="849"/>
      <c r="P715" s="557"/>
    </row>
    <row r="716" spans="1:16" x14ac:dyDescent="0.2">
      <c r="A716" s="846" t="s">
        <v>17100</v>
      </c>
      <c r="B716" s="845" t="s">
        <v>423</v>
      </c>
      <c r="C716" s="847" t="s">
        <v>99</v>
      </c>
      <c r="D716" s="847" t="s">
        <v>17101</v>
      </c>
      <c r="E716" s="557">
        <v>2500</v>
      </c>
      <c r="F716" s="845" t="s">
        <v>18616</v>
      </c>
      <c r="G716" s="845" t="s">
        <v>18617</v>
      </c>
      <c r="H716" s="845" t="s">
        <v>17118</v>
      </c>
      <c r="I716" s="845" t="s">
        <v>1028</v>
      </c>
      <c r="J716" s="845" t="s">
        <v>5814</v>
      </c>
      <c r="K716" s="848">
        <v>4</v>
      </c>
      <c r="L716" s="849">
        <v>12</v>
      </c>
      <c r="M716" s="557">
        <v>20000</v>
      </c>
      <c r="N716" s="848"/>
      <c r="O716" s="849"/>
      <c r="P716" s="557"/>
    </row>
    <row r="717" spans="1:16" x14ac:dyDescent="0.2">
      <c r="A717" s="846" t="s">
        <v>17100</v>
      </c>
      <c r="B717" s="845" t="s">
        <v>423</v>
      </c>
      <c r="C717" s="847" t="s">
        <v>99</v>
      </c>
      <c r="D717" s="847" t="s">
        <v>17101</v>
      </c>
      <c r="E717" s="557">
        <v>7000</v>
      </c>
      <c r="F717" s="845" t="s">
        <v>18618</v>
      </c>
      <c r="G717" s="845" t="s">
        <v>18619</v>
      </c>
      <c r="H717" s="845" t="s">
        <v>17111</v>
      </c>
      <c r="I717" s="845" t="s">
        <v>1028</v>
      </c>
      <c r="J717" s="845" t="s">
        <v>17112</v>
      </c>
      <c r="K717" s="848">
        <v>3</v>
      </c>
      <c r="L717" s="849">
        <v>12</v>
      </c>
      <c r="M717" s="557">
        <v>56000</v>
      </c>
      <c r="N717" s="848"/>
      <c r="O717" s="849"/>
      <c r="P717" s="557"/>
    </row>
    <row r="718" spans="1:16" x14ac:dyDescent="0.2">
      <c r="A718" s="846" t="s">
        <v>17100</v>
      </c>
      <c r="B718" s="845" t="s">
        <v>423</v>
      </c>
      <c r="C718" s="847" t="s">
        <v>99</v>
      </c>
      <c r="D718" s="847" t="s">
        <v>17101</v>
      </c>
      <c r="E718" s="557">
        <v>4000</v>
      </c>
      <c r="F718" s="845" t="s">
        <v>12182</v>
      </c>
      <c r="G718" s="845" t="s">
        <v>12183</v>
      </c>
      <c r="H718" s="845" t="s">
        <v>1060</v>
      </c>
      <c r="I718" s="845" t="s">
        <v>1028</v>
      </c>
      <c r="J718" s="845" t="s">
        <v>17112</v>
      </c>
      <c r="K718" s="848">
        <v>4</v>
      </c>
      <c r="L718" s="849">
        <v>9</v>
      </c>
      <c r="M718" s="557">
        <v>28533.33</v>
      </c>
      <c r="N718" s="848"/>
      <c r="O718" s="849"/>
      <c r="P718" s="557"/>
    </row>
    <row r="719" spans="1:16" x14ac:dyDescent="0.2">
      <c r="A719" s="846" t="s">
        <v>17100</v>
      </c>
      <c r="B719" s="845" t="s">
        <v>423</v>
      </c>
      <c r="C719" s="847" t="s">
        <v>99</v>
      </c>
      <c r="D719" s="847" t="s">
        <v>17101</v>
      </c>
      <c r="E719" s="557">
        <v>7000</v>
      </c>
      <c r="F719" s="845" t="s">
        <v>18620</v>
      </c>
      <c r="G719" s="845" t="s">
        <v>18621</v>
      </c>
      <c r="H719" s="845" t="s">
        <v>17473</v>
      </c>
      <c r="I719" s="845" t="s">
        <v>1028</v>
      </c>
      <c r="J719" s="845" t="s">
        <v>17112</v>
      </c>
      <c r="K719" s="848">
        <v>3</v>
      </c>
      <c r="L719" s="849">
        <v>12</v>
      </c>
      <c r="M719" s="557">
        <v>57875</v>
      </c>
      <c r="N719" s="848"/>
      <c r="O719" s="849"/>
      <c r="P719" s="557"/>
    </row>
    <row r="720" spans="1:16" x14ac:dyDescent="0.2">
      <c r="A720" s="846" t="s">
        <v>17100</v>
      </c>
      <c r="B720" s="845" t="s">
        <v>423</v>
      </c>
      <c r="C720" s="847" t="s">
        <v>99</v>
      </c>
      <c r="D720" s="847" t="s">
        <v>17101</v>
      </c>
      <c r="E720" s="557">
        <v>4000</v>
      </c>
      <c r="F720" s="845" t="s">
        <v>18622</v>
      </c>
      <c r="G720" s="845" t="s">
        <v>18623</v>
      </c>
      <c r="H720" s="845" t="s">
        <v>1060</v>
      </c>
      <c r="I720" s="845" t="s">
        <v>1028</v>
      </c>
      <c r="J720" s="845" t="s">
        <v>17112</v>
      </c>
      <c r="K720" s="848">
        <v>4</v>
      </c>
      <c r="L720" s="849">
        <v>12</v>
      </c>
      <c r="M720" s="557">
        <v>32000</v>
      </c>
      <c r="N720" s="848"/>
      <c r="O720" s="849"/>
      <c r="P720" s="557"/>
    </row>
    <row r="721" spans="1:16" x14ac:dyDescent="0.2">
      <c r="A721" s="846" t="s">
        <v>17100</v>
      </c>
      <c r="B721" s="845" t="s">
        <v>423</v>
      </c>
      <c r="C721" s="847" t="s">
        <v>99</v>
      </c>
      <c r="D721" s="847" t="s">
        <v>17101</v>
      </c>
      <c r="E721" s="557">
        <v>3500</v>
      </c>
      <c r="F721" s="845" t="s">
        <v>18624</v>
      </c>
      <c r="G721" s="845" t="s">
        <v>18625</v>
      </c>
      <c r="H721" s="845" t="s">
        <v>17149</v>
      </c>
      <c r="I721" s="845" t="s">
        <v>1028</v>
      </c>
      <c r="J721" s="845" t="s">
        <v>17112</v>
      </c>
      <c r="K721" s="848">
        <v>4</v>
      </c>
      <c r="L721" s="849">
        <v>12</v>
      </c>
      <c r="M721" s="557">
        <v>28000</v>
      </c>
      <c r="N721" s="848"/>
      <c r="O721" s="849"/>
      <c r="P721" s="557"/>
    </row>
    <row r="722" spans="1:16" x14ac:dyDescent="0.2">
      <c r="A722" s="846" t="s">
        <v>17100</v>
      </c>
      <c r="B722" s="845" t="s">
        <v>423</v>
      </c>
      <c r="C722" s="847" t="s">
        <v>99</v>
      </c>
      <c r="D722" s="847" t="s">
        <v>17101</v>
      </c>
      <c r="E722" s="557">
        <v>4500</v>
      </c>
      <c r="F722" s="845" t="s">
        <v>18626</v>
      </c>
      <c r="G722" s="845" t="s">
        <v>18627</v>
      </c>
      <c r="H722" s="845" t="s">
        <v>18628</v>
      </c>
      <c r="I722" s="845" t="s">
        <v>5785</v>
      </c>
      <c r="J722" s="845" t="s">
        <v>17108</v>
      </c>
      <c r="K722" s="848">
        <v>3</v>
      </c>
      <c r="L722" s="849">
        <v>12</v>
      </c>
      <c r="M722" s="557">
        <v>36000</v>
      </c>
      <c r="N722" s="848"/>
      <c r="O722" s="849"/>
      <c r="P722" s="557"/>
    </row>
    <row r="723" spans="1:16" x14ac:dyDescent="0.2">
      <c r="A723" s="846" t="s">
        <v>17100</v>
      </c>
      <c r="B723" s="845" t="s">
        <v>423</v>
      </c>
      <c r="C723" s="847" t="s">
        <v>99</v>
      </c>
      <c r="D723" s="847" t="s">
        <v>17101</v>
      </c>
      <c r="E723" s="557">
        <v>5000</v>
      </c>
      <c r="F723" s="845" t="s">
        <v>18629</v>
      </c>
      <c r="G723" s="845" t="s">
        <v>18630</v>
      </c>
      <c r="H723" s="845" t="s">
        <v>6093</v>
      </c>
      <c r="I723" s="845" t="s">
        <v>1028</v>
      </c>
      <c r="J723" s="845" t="s">
        <v>17112</v>
      </c>
      <c r="K723" s="848">
        <v>3</v>
      </c>
      <c r="L723" s="849">
        <v>12</v>
      </c>
      <c r="M723" s="557">
        <v>40000</v>
      </c>
      <c r="N723" s="848"/>
      <c r="O723" s="849"/>
      <c r="P723" s="557"/>
    </row>
    <row r="724" spans="1:16" x14ac:dyDescent="0.2">
      <c r="A724" s="846" t="s">
        <v>17100</v>
      </c>
      <c r="B724" s="845" t="s">
        <v>423</v>
      </c>
      <c r="C724" s="847" t="s">
        <v>99</v>
      </c>
      <c r="D724" s="847" t="s">
        <v>17101</v>
      </c>
      <c r="E724" s="557">
        <v>4000</v>
      </c>
      <c r="F724" s="845" t="s">
        <v>18631</v>
      </c>
      <c r="G724" s="845" t="s">
        <v>18632</v>
      </c>
      <c r="H724" s="845" t="s">
        <v>5849</v>
      </c>
      <c r="I724" s="845" t="s">
        <v>1028</v>
      </c>
      <c r="J724" s="845" t="s">
        <v>17112</v>
      </c>
      <c r="K724" s="848">
        <v>4</v>
      </c>
      <c r="L724" s="849">
        <v>12</v>
      </c>
      <c r="M724" s="557">
        <v>32000</v>
      </c>
      <c r="N724" s="848"/>
      <c r="O724" s="849"/>
      <c r="P724" s="557"/>
    </row>
    <row r="725" spans="1:16" x14ac:dyDescent="0.2">
      <c r="A725" s="846" t="s">
        <v>17100</v>
      </c>
      <c r="B725" s="845" t="s">
        <v>423</v>
      </c>
      <c r="C725" s="847" t="s">
        <v>99</v>
      </c>
      <c r="D725" s="847" t="s">
        <v>17101</v>
      </c>
      <c r="E725" s="557">
        <v>4000</v>
      </c>
      <c r="F725" s="845" t="s">
        <v>12252</v>
      </c>
      <c r="G725" s="845" t="s">
        <v>18633</v>
      </c>
      <c r="H725" s="845" t="s">
        <v>17167</v>
      </c>
      <c r="I725" s="845" t="s">
        <v>1028</v>
      </c>
      <c r="J725" s="845" t="s">
        <v>17112</v>
      </c>
      <c r="K725" s="848">
        <v>1</v>
      </c>
      <c r="L725" s="849">
        <v>6</v>
      </c>
      <c r="M725" s="557">
        <v>7733.33</v>
      </c>
      <c r="N725" s="848"/>
      <c r="O725" s="849"/>
      <c r="P725" s="557"/>
    </row>
    <row r="726" spans="1:16" x14ac:dyDescent="0.2">
      <c r="A726" s="846" t="s">
        <v>17100</v>
      </c>
      <c r="B726" s="845" t="s">
        <v>423</v>
      </c>
      <c r="C726" s="847" t="s">
        <v>99</v>
      </c>
      <c r="D726" s="847" t="s">
        <v>17101</v>
      </c>
      <c r="E726" s="557">
        <v>2500</v>
      </c>
      <c r="F726" s="845" t="s">
        <v>18634</v>
      </c>
      <c r="G726" s="845" t="s">
        <v>18635</v>
      </c>
      <c r="H726" s="845" t="s">
        <v>17312</v>
      </c>
      <c r="I726" s="845" t="s">
        <v>1028</v>
      </c>
      <c r="J726" s="845" t="s">
        <v>17112</v>
      </c>
      <c r="K726" s="848">
        <v>4</v>
      </c>
      <c r="L726" s="849">
        <v>12</v>
      </c>
      <c r="M726" s="557">
        <v>18783.580000000002</v>
      </c>
      <c r="N726" s="848"/>
      <c r="O726" s="849"/>
      <c r="P726" s="557"/>
    </row>
    <row r="727" spans="1:16" x14ac:dyDescent="0.2">
      <c r="A727" s="846" t="s">
        <v>17100</v>
      </c>
      <c r="B727" s="845" t="s">
        <v>423</v>
      </c>
      <c r="C727" s="847" t="s">
        <v>99</v>
      </c>
      <c r="D727" s="847" t="s">
        <v>17101</v>
      </c>
      <c r="E727" s="557">
        <v>4000</v>
      </c>
      <c r="F727" s="845" t="s">
        <v>18636</v>
      </c>
      <c r="G727" s="845" t="s">
        <v>18637</v>
      </c>
      <c r="H727" s="845" t="s">
        <v>5849</v>
      </c>
      <c r="I727" s="845" t="s">
        <v>1028</v>
      </c>
      <c r="J727" s="845" t="s">
        <v>17112</v>
      </c>
      <c r="K727" s="848">
        <v>3</v>
      </c>
      <c r="L727" s="849">
        <v>9</v>
      </c>
      <c r="M727" s="557">
        <v>28000</v>
      </c>
      <c r="N727" s="848"/>
      <c r="O727" s="849"/>
      <c r="P727" s="557"/>
    </row>
    <row r="728" spans="1:16" x14ac:dyDescent="0.2">
      <c r="A728" s="846" t="s">
        <v>17100</v>
      </c>
      <c r="B728" s="845" t="s">
        <v>423</v>
      </c>
      <c r="C728" s="847" t="s">
        <v>99</v>
      </c>
      <c r="D728" s="847" t="s">
        <v>17101</v>
      </c>
      <c r="E728" s="557">
        <v>7000</v>
      </c>
      <c r="F728" s="845" t="s">
        <v>18638</v>
      </c>
      <c r="G728" s="845" t="s">
        <v>18639</v>
      </c>
      <c r="H728" s="845" t="s">
        <v>17763</v>
      </c>
      <c r="I728" s="845" t="s">
        <v>1028</v>
      </c>
      <c r="J728" s="845" t="s">
        <v>17112</v>
      </c>
      <c r="K728" s="848">
        <v>3</v>
      </c>
      <c r="L728" s="849">
        <v>12</v>
      </c>
      <c r="M728" s="557">
        <v>56000</v>
      </c>
      <c r="N728" s="848"/>
      <c r="O728" s="849"/>
      <c r="P728" s="557"/>
    </row>
    <row r="729" spans="1:16" x14ac:dyDescent="0.2">
      <c r="A729" s="846" t="s">
        <v>17100</v>
      </c>
      <c r="B729" s="845" t="s">
        <v>423</v>
      </c>
      <c r="C729" s="847" t="s">
        <v>99</v>
      </c>
      <c r="D729" s="847" t="s">
        <v>17101</v>
      </c>
      <c r="E729" s="557">
        <v>6000</v>
      </c>
      <c r="F729" s="845" t="s">
        <v>18640</v>
      </c>
      <c r="G729" s="845" t="s">
        <v>18641</v>
      </c>
      <c r="H729" s="845" t="s">
        <v>18642</v>
      </c>
      <c r="I729" s="845" t="s">
        <v>1028</v>
      </c>
      <c r="J729" s="845" t="s">
        <v>17112</v>
      </c>
      <c r="K729" s="848">
        <v>3</v>
      </c>
      <c r="L729" s="849">
        <v>12</v>
      </c>
      <c r="M729" s="557">
        <v>48000</v>
      </c>
      <c r="N729" s="848"/>
      <c r="O729" s="849"/>
      <c r="P729" s="557"/>
    </row>
    <row r="730" spans="1:16" x14ac:dyDescent="0.2">
      <c r="A730" s="846" t="s">
        <v>17100</v>
      </c>
      <c r="B730" s="845" t="s">
        <v>423</v>
      </c>
      <c r="C730" s="847" t="s">
        <v>99</v>
      </c>
      <c r="D730" s="847" t="s">
        <v>17101</v>
      </c>
      <c r="E730" s="557">
        <v>4000</v>
      </c>
      <c r="F730" s="845" t="s">
        <v>18643</v>
      </c>
      <c r="G730" s="845" t="s">
        <v>18644</v>
      </c>
      <c r="H730" s="845" t="s">
        <v>18645</v>
      </c>
      <c r="I730" s="845" t="s">
        <v>1028</v>
      </c>
      <c r="J730" s="845" t="s">
        <v>17112</v>
      </c>
      <c r="K730" s="848">
        <v>3</v>
      </c>
      <c r="L730" s="849">
        <v>12</v>
      </c>
      <c r="M730" s="557">
        <v>32000</v>
      </c>
      <c r="N730" s="848"/>
      <c r="O730" s="849"/>
      <c r="P730" s="557"/>
    </row>
    <row r="731" spans="1:16" x14ac:dyDescent="0.2">
      <c r="A731" s="846" t="s">
        <v>17100</v>
      </c>
      <c r="B731" s="845" t="s">
        <v>423</v>
      </c>
      <c r="C731" s="847" t="s">
        <v>99</v>
      </c>
      <c r="D731" s="847" t="s">
        <v>17101</v>
      </c>
      <c r="E731" s="557">
        <v>10000</v>
      </c>
      <c r="F731" s="845" t="s">
        <v>18646</v>
      </c>
      <c r="G731" s="850" t="s">
        <v>18647</v>
      </c>
      <c r="H731" s="845" t="s">
        <v>6093</v>
      </c>
      <c r="I731" s="845" t="s">
        <v>1028</v>
      </c>
      <c r="J731" s="845" t="s">
        <v>17112</v>
      </c>
      <c r="K731" s="848">
        <v>1</v>
      </c>
      <c r="L731" s="849">
        <v>1</v>
      </c>
      <c r="M731" s="557">
        <f>E731*L731</f>
        <v>10000</v>
      </c>
      <c r="N731" s="851"/>
      <c r="O731" s="851"/>
      <c r="P731" s="557"/>
    </row>
    <row r="732" spans="1:16" x14ac:dyDescent="0.2">
      <c r="A732" s="846" t="s">
        <v>17100</v>
      </c>
      <c r="B732" s="845" t="s">
        <v>423</v>
      </c>
      <c r="C732" s="847" t="s">
        <v>99</v>
      </c>
      <c r="D732" s="847" t="s">
        <v>17101</v>
      </c>
      <c r="E732" s="557">
        <v>1500</v>
      </c>
      <c r="F732" s="845" t="s">
        <v>18648</v>
      </c>
      <c r="G732" s="845" t="s">
        <v>18649</v>
      </c>
      <c r="H732" s="845" t="s">
        <v>18650</v>
      </c>
      <c r="I732" s="845" t="s">
        <v>1028</v>
      </c>
      <c r="J732" s="845" t="s">
        <v>17112</v>
      </c>
      <c r="K732" s="848">
        <v>4</v>
      </c>
      <c r="L732" s="849">
        <v>12</v>
      </c>
      <c r="M732" s="557">
        <v>12000</v>
      </c>
      <c r="N732" s="848"/>
      <c r="O732" s="849"/>
      <c r="P732" s="557"/>
    </row>
    <row r="733" spans="1:16" x14ac:dyDescent="0.2">
      <c r="A733" s="846" t="s">
        <v>17100</v>
      </c>
      <c r="B733" s="845" t="s">
        <v>423</v>
      </c>
      <c r="C733" s="847" t="s">
        <v>99</v>
      </c>
      <c r="D733" s="847" t="s">
        <v>17101</v>
      </c>
      <c r="E733" s="557">
        <v>4000</v>
      </c>
      <c r="F733" s="845" t="s">
        <v>18651</v>
      </c>
      <c r="G733" s="845" t="s">
        <v>18652</v>
      </c>
      <c r="H733" s="845" t="s">
        <v>5849</v>
      </c>
      <c r="I733" s="845" t="s">
        <v>1028</v>
      </c>
      <c r="J733" s="845" t="s">
        <v>17112</v>
      </c>
      <c r="K733" s="848">
        <v>4</v>
      </c>
      <c r="L733" s="849">
        <v>12</v>
      </c>
      <c r="M733" s="557">
        <v>34114.080000000002</v>
      </c>
      <c r="N733" s="848"/>
      <c r="O733" s="849"/>
      <c r="P733" s="557"/>
    </row>
    <row r="734" spans="1:16" x14ac:dyDescent="0.2">
      <c r="A734" s="846" t="s">
        <v>17100</v>
      </c>
      <c r="B734" s="845" t="s">
        <v>423</v>
      </c>
      <c r="C734" s="847" t="s">
        <v>99</v>
      </c>
      <c r="D734" s="847" t="s">
        <v>17101</v>
      </c>
      <c r="E734" s="557">
        <v>5000</v>
      </c>
      <c r="F734" s="845" t="s">
        <v>18653</v>
      </c>
      <c r="G734" s="845" t="s">
        <v>18654</v>
      </c>
      <c r="H734" s="845" t="s">
        <v>17226</v>
      </c>
      <c r="I734" s="845" t="s">
        <v>1028</v>
      </c>
      <c r="J734" s="845" t="s">
        <v>17112</v>
      </c>
      <c r="K734" s="848">
        <v>3</v>
      </c>
      <c r="L734" s="849">
        <v>12</v>
      </c>
      <c r="M734" s="557">
        <v>40000</v>
      </c>
      <c r="N734" s="848"/>
      <c r="O734" s="849"/>
      <c r="P734" s="557"/>
    </row>
    <row r="735" spans="1:16" x14ac:dyDescent="0.2">
      <c r="A735" s="846" t="s">
        <v>17100</v>
      </c>
      <c r="B735" s="845" t="s">
        <v>423</v>
      </c>
      <c r="C735" s="847" t="s">
        <v>99</v>
      </c>
      <c r="D735" s="847" t="s">
        <v>17101</v>
      </c>
      <c r="E735" s="557">
        <v>4000</v>
      </c>
      <c r="F735" s="845" t="s">
        <v>12315</v>
      </c>
      <c r="G735" s="850" t="s">
        <v>12316</v>
      </c>
      <c r="H735" s="845" t="s">
        <v>17195</v>
      </c>
      <c r="I735" s="845" t="s">
        <v>1028</v>
      </c>
      <c r="J735" s="845" t="s">
        <v>17112</v>
      </c>
      <c r="K735" s="848">
        <v>1</v>
      </c>
      <c r="L735" s="849">
        <v>1</v>
      </c>
      <c r="M735" s="557">
        <f>E735*L735</f>
        <v>4000</v>
      </c>
      <c r="N735" s="851"/>
      <c r="O735" s="851"/>
      <c r="P735" s="557"/>
    </row>
    <row r="736" spans="1:16" x14ac:dyDescent="0.2">
      <c r="A736" s="846" t="s">
        <v>17100</v>
      </c>
      <c r="B736" s="845" t="s">
        <v>423</v>
      </c>
      <c r="C736" s="847" t="s">
        <v>99</v>
      </c>
      <c r="D736" s="847" t="s">
        <v>17101</v>
      </c>
      <c r="E736" s="557">
        <v>7000</v>
      </c>
      <c r="F736" s="845" t="s">
        <v>18655</v>
      </c>
      <c r="G736" s="850" t="s">
        <v>18656</v>
      </c>
      <c r="H736" s="845" t="s">
        <v>18657</v>
      </c>
      <c r="I736" s="845" t="s">
        <v>1028</v>
      </c>
      <c r="J736" s="845" t="s">
        <v>17112</v>
      </c>
      <c r="K736" s="848">
        <v>1</v>
      </c>
      <c r="L736" s="849">
        <v>1</v>
      </c>
      <c r="M736" s="557">
        <f>E736*L736</f>
        <v>7000</v>
      </c>
      <c r="N736" s="851"/>
      <c r="O736" s="851"/>
      <c r="P736" s="557"/>
    </row>
    <row r="737" spans="1:16" x14ac:dyDescent="0.2">
      <c r="A737" s="846" t="s">
        <v>17100</v>
      </c>
      <c r="B737" s="845" t="s">
        <v>423</v>
      </c>
      <c r="C737" s="847" t="s">
        <v>99</v>
      </c>
      <c r="D737" s="847" t="s">
        <v>17101</v>
      </c>
      <c r="E737" s="557">
        <v>4000</v>
      </c>
      <c r="F737" s="845" t="s">
        <v>18658</v>
      </c>
      <c r="G737" s="845" t="s">
        <v>18659</v>
      </c>
      <c r="H737" s="845" t="s">
        <v>5826</v>
      </c>
      <c r="I737" s="845" t="s">
        <v>1028</v>
      </c>
      <c r="J737" s="845" t="s">
        <v>17112</v>
      </c>
      <c r="K737" s="848">
        <v>4</v>
      </c>
      <c r="L737" s="849">
        <v>12</v>
      </c>
      <c r="M737" s="557">
        <v>32000</v>
      </c>
      <c r="N737" s="848"/>
      <c r="O737" s="849"/>
      <c r="P737" s="557"/>
    </row>
    <row r="738" spans="1:16" x14ac:dyDescent="0.2">
      <c r="A738" s="846" t="s">
        <v>17100</v>
      </c>
      <c r="B738" s="845" t="s">
        <v>423</v>
      </c>
      <c r="C738" s="847" t="s">
        <v>99</v>
      </c>
      <c r="D738" s="847" t="s">
        <v>17101</v>
      </c>
      <c r="E738" s="557">
        <v>15600</v>
      </c>
      <c r="F738" s="845" t="s">
        <v>18660</v>
      </c>
      <c r="G738" s="850" t="s">
        <v>18661</v>
      </c>
      <c r="H738" s="845" t="s">
        <v>18084</v>
      </c>
      <c r="I738" s="845" t="s">
        <v>1028</v>
      </c>
      <c r="J738" s="845" t="s">
        <v>17112</v>
      </c>
      <c r="K738" s="848">
        <v>1</v>
      </c>
      <c r="L738" s="849">
        <v>3</v>
      </c>
      <c r="M738" s="557">
        <f>E738*L738</f>
        <v>46800</v>
      </c>
      <c r="N738" s="851"/>
      <c r="O738" s="851"/>
      <c r="P738" s="557"/>
    </row>
    <row r="739" spans="1:16" x14ac:dyDescent="0.2">
      <c r="A739" s="846" t="s">
        <v>17100</v>
      </c>
      <c r="B739" s="845" t="s">
        <v>423</v>
      </c>
      <c r="C739" s="847" t="s">
        <v>99</v>
      </c>
      <c r="D739" s="847" t="s">
        <v>17101</v>
      </c>
      <c r="E739" s="557">
        <v>4000</v>
      </c>
      <c r="F739" s="845" t="s">
        <v>18662</v>
      </c>
      <c r="G739" s="845" t="s">
        <v>18663</v>
      </c>
      <c r="H739" s="845" t="s">
        <v>5875</v>
      </c>
      <c r="I739" s="845" t="s">
        <v>1028</v>
      </c>
      <c r="J739" s="845" t="s">
        <v>17112</v>
      </c>
      <c r="K739" s="848">
        <v>4</v>
      </c>
      <c r="L739" s="849">
        <v>12</v>
      </c>
      <c r="M739" s="557">
        <v>32000</v>
      </c>
      <c r="N739" s="848"/>
      <c r="O739" s="849"/>
      <c r="P739" s="557"/>
    </row>
    <row r="740" spans="1:16" x14ac:dyDescent="0.2">
      <c r="A740" s="846" t="s">
        <v>17100</v>
      </c>
      <c r="B740" s="845" t="s">
        <v>423</v>
      </c>
      <c r="C740" s="847" t="s">
        <v>99</v>
      </c>
      <c r="D740" s="847" t="s">
        <v>17101</v>
      </c>
      <c r="E740" s="557">
        <v>4500</v>
      </c>
      <c r="F740" s="845" t="s">
        <v>12356</v>
      </c>
      <c r="G740" s="845" t="s">
        <v>12357</v>
      </c>
      <c r="H740" s="845" t="s">
        <v>17121</v>
      </c>
      <c r="I740" s="845" t="s">
        <v>1028</v>
      </c>
      <c r="J740" s="845" t="s">
        <v>17112</v>
      </c>
      <c r="K740" s="848">
        <v>3</v>
      </c>
      <c r="L740" s="849">
        <v>9</v>
      </c>
      <c r="M740" s="557">
        <v>32250</v>
      </c>
      <c r="N740" s="848"/>
      <c r="O740" s="849"/>
      <c r="P740" s="557"/>
    </row>
    <row r="741" spans="1:16" x14ac:dyDescent="0.2">
      <c r="A741" s="846" t="s">
        <v>17100</v>
      </c>
      <c r="B741" s="845" t="s">
        <v>423</v>
      </c>
      <c r="C741" s="847" t="s">
        <v>99</v>
      </c>
      <c r="D741" s="847" t="s">
        <v>17101</v>
      </c>
      <c r="E741" s="557">
        <v>7500</v>
      </c>
      <c r="F741" s="845" t="s">
        <v>18664</v>
      </c>
      <c r="G741" s="845" t="s">
        <v>18665</v>
      </c>
      <c r="H741" s="845" t="s">
        <v>18666</v>
      </c>
      <c r="I741" s="845" t="s">
        <v>1028</v>
      </c>
      <c r="J741" s="845" t="s">
        <v>17112</v>
      </c>
      <c r="K741" s="848">
        <v>5</v>
      </c>
      <c r="L741" s="849">
        <v>12</v>
      </c>
      <c r="M741" s="557">
        <v>60000</v>
      </c>
      <c r="N741" s="848"/>
      <c r="O741" s="849"/>
      <c r="P741" s="557"/>
    </row>
    <row r="742" spans="1:16" x14ac:dyDescent="0.2">
      <c r="A742" s="846" t="s">
        <v>17100</v>
      </c>
      <c r="B742" s="845" t="s">
        <v>423</v>
      </c>
      <c r="C742" s="847" t="s">
        <v>99</v>
      </c>
      <c r="D742" s="847" t="s">
        <v>17101</v>
      </c>
      <c r="E742" s="557">
        <v>13000</v>
      </c>
      <c r="F742" s="845" t="s">
        <v>18667</v>
      </c>
      <c r="G742" s="845" t="s">
        <v>18668</v>
      </c>
      <c r="H742" s="845" t="s">
        <v>2388</v>
      </c>
      <c r="I742" s="845" t="s">
        <v>1028</v>
      </c>
      <c r="J742" s="845" t="s">
        <v>17112</v>
      </c>
      <c r="K742" s="848">
        <v>0</v>
      </c>
      <c r="L742" s="849">
        <v>4</v>
      </c>
      <c r="M742" s="557">
        <v>39000</v>
      </c>
      <c r="N742" s="848"/>
      <c r="O742" s="849"/>
      <c r="P742" s="557"/>
    </row>
    <row r="743" spans="1:16" x14ac:dyDescent="0.2">
      <c r="A743" s="846" t="s">
        <v>17100</v>
      </c>
      <c r="B743" s="845" t="s">
        <v>423</v>
      </c>
      <c r="C743" s="847" t="s">
        <v>99</v>
      </c>
      <c r="D743" s="847" t="s">
        <v>17101</v>
      </c>
      <c r="E743" s="557">
        <v>15600</v>
      </c>
      <c r="F743" s="845" t="s">
        <v>18669</v>
      </c>
      <c r="G743" s="845" t="s">
        <v>18670</v>
      </c>
      <c r="H743" s="845" t="s">
        <v>11905</v>
      </c>
      <c r="I743" s="845" t="s">
        <v>1028</v>
      </c>
      <c r="J743" s="845" t="s">
        <v>17112</v>
      </c>
      <c r="K743" s="848">
        <v>0</v>
      </c>
      <c r="L743" s="849">
        <v>11</v>
      </c>
      <c r="M743" s="557">
        <v>124800</v>
      </c>
      <c r="N743" s="848"/>
      <c r="O743" s="849"/>
      <c r="P743" s="557"/>
    </row>
    <row r="744" spans="1:16" x14ac:dyDescent="0.2">
      <c r="A744" s="846" t="s">
        <v>17100</v>
      </c>
      <c r="B744" s="845" t="s">
        <v>423</v>
      </c>
      <c r="C744" s="847" t="s">
        <v>99</v>
      </c>
      <c r="D744" s="847" t="s">
        <v>17101</v>
      </c>
      <c r="E744" s="557">
        <v>4000</v>
      </c>
      <c r="F744" s="845" t="s">
        <v>18671</v>
      </c>
      <c r="G744" s="850" t="s">
        <v>18672</v>
      </c>
      <c r="H744" s="845" t="s">
        <v>17167</v>
      </c>
      <c r="I744" s="845" t="s">
        <v>1028</v>
      </c>
      <c r="J744" s="845" t="s">
        <v>17112</v>
      </c>
      <c r="K744" s="848">
        <v>1</v>
      </c>
      <c r="L744" s="849">
        <v>1</v>
      </c>
      <c r="M744" s="557">
        <f>E744*L744</f>
        <v>4000</v>
      </c>
      <c r="N744" s="851"/>
      <c r="O744" s="851"/>
      <c r="P744" s="557"/>
    </row>
    <row r="745" spans="1:16" x14ac:dyDescent="0.2">
      <c r="A745" s="846" t="s">
        <v>17100</v>
      </c>
      <c r="B745" s="845" t="s">
        <v>423</v>
      </c>
      <c r="C745" s="847" t="s">
        <v>99</v>
      </c>
      <c r="D745" s="847" t="s">
        <v>17101</v>
      </c>
      <c r="E745" s="557">
        <v>8000</v>
      </c>
      <c r="F745" s="845" t="s">
        <v>18673</v>
      </c>
      <c r="G745" s="845" t="s">
        <v>18674</v>
      </c>
      <c r="H745" s="845" t="s">
        <v>17149</v>
      </c>
      <c r="I745" s="845" t="s">
        <v>1028</v>
      </c>
      <c r="J745" s="845" t="s">
        <v>17112</v>
      </c>
      <c r="K745" s="848">
        <v>3</v>
      </c>
      <c r="L745" s="849">
        <v>12</v>
      </c>
      <c r="M745" s="557">
        <v>64000</v>
      </c>
      <c r="N745" s="848"/>
      <c r="O745" s="849"/>
      <c r="P745" s="557"/>
    </row>
    <row r="746" spans="1:16" x14ac:dyDescent="0.2">
      <c r="A746" s="846" t="s">
        <v>17100</v>
      </c>
      <c r="B746" s="845" t="s">
        <v>423</v>
      </c>
      <c r="C746" s="847" t="s">
        <v>99</v>
      </c>
      <c r="D746" s="847" t="s">
        <v>17101</v>
      </c>
      <c r="E746" s="557">
        <v>4000</v>
      </c>
      <c r="F746" s="845" t="s">
        <v>18675</v>
      </c>
      <c r="G746" s="845" t="s">
        <v>18676</v>
      </c>
      <c r="H746" s="845" t="s">
        <v>5875</v>
      </c>
      <c r="I746" s="845" t="s">
        <v>1028</v>
      </c>
      <c r="J746" s="845" t="s">
        <v>17112</v>
      </c>
      <c r="K746" s="848">
        <v>4</v>
      </c>
      <c r="L746" s="849">
        <v>12</v>
      </c>
      <c r="M746" s="557">
        <v>32000</v>
      </c>
      <c r="N746" s="848"/>
      <c r="O746" s="849"/>
      <c r="P746" s="557"/>
    </row>
    <row r="747" spans="1:16" x14ac:dyDescent="0.2">
      <c r="A747" s="846" t="s">
        <v>17100</v>
      </c>
      <c r="B747" s="845" t="s">
        <v>423</v>
      </c>
      <c r="C747" s="847" t="s">
        <v>99</v>
      </c>
      <c r="D747" s="847" t="s">
        <v>17101</v>
      </c>
      <c r="E747" s="557">
        <v>5500</v>
      </c>
      <c r="F747" s="845" t="s">
        <v>18677</v>
      </c>
      <c r="G747" s="845" t="s">
        <v>18678</v>
      </c>
      <c r="H747" s="845" t="s">
        <v>18679</v>
      </c>
      <c r="I747" s="845" t="s">
        <v>1028</v>
      </c>
      <c r="J747" s="845" t="s">
        <v>17112</v>
      </c>
      <c r="K747" s="848">
        <v>3</v>
      </c>
      <c r="L747" s="849">
        <v>12</v>
      </c>
      <c r="M747" s="557">
        <v>44000</v>
      </c>
      <c r="N747" s="848"/>
      <c r="O747" s="849"/>
      <c r="P747" s="557"/>
    </row>
    <row r="748" spans="1:16" x14ac:dyDescent="0.2">
      <c r="A748" s="846" t="s">
        <v>17100</v>
      </c>
      <c r="B748" s="845" t="s">
        <v>423</v>
      </c>
      <c r="C748" s="847" t="s">
        <v>99</v>
      </c>
      <c r="D748" s="847" t="s">
        <v>17101</v>
      </c>
      <c r="E748" s="557">
        <v>1500</v>
      </c>
      <c r="F748" s="845" t="s">
        <v>18680</v>
      </c>
      <c r="G748" s="845" t="s">
        <v>18681</v>
      </c>
      <c r="H748" s="845" t="s">
        <v>17317</v>
      </c>
      <c r="I748" s="845" t="s">
        <v>1028</v>
      </c>
      <c r="J748" s="845" t="s">
        <v>17112</v>
      </c>
      <c r="K748" s="848">
        <v>4</v>
      </c>
      <c r="L748" s="849">
        <v>12</v>
      </c>
      <c r="M748" s="557">
        <v>12000</v>
      </c>
      <c r="N748" s="848"/>
      <c r="O748" s="849"/>
      <c r="P748" s="557"/>
    </row>
    <row r="749" spans="1:16" x14ac:dyDescent="0.2">
      <c r="A749" s="846" t="s">
        <v>17100</v>
      </c>
      <c r="B749" s="845" t="s">
        <v>423</v>
      </c>
      <c r="C749" s="847" t="s">
        <v>99</v>
      </c>
      <c r="D749" s="847" t="s">
        <v>17101</v>
      </c>
      <c r="E749" s="557">
        <v>4500</v>
      </c>
      <c r="F749" s="845" t="s">
        <v>18682</v>
      </c>
      <c r="G749" s="845" t="s">
        <v>18683</v>
      </c>
      <c r="H749" s="845" t="s">
        <v>17121</v>
      </c>
      <c r="I749" s="845" t="s">
        <v>1028</v>
      </c>
      <c r="J749" s="845" t="s">
        <v>17112</v>
      </c>
      <c r="K749" s="848">
        <v>4</v>
      </c>
      <c r="L749" s="849">
        <v>12</v>
      </c>
      <c r="M749" s="557">
        <v>36000</v>
      </c>
      <c r="N749" s="848"/>
      <c r="O749" s="849"/>
      <c r="P749" s="557"/>
    </row>
    <row r="750" spans="1:16" x14ac:dyDescent="0.2">
      <c r="A750" s="846" t="s">
        <v>17100</v>
      </c>
      <c r="B750" s="845" t="s">
        <v>423</v>
      </c>
      <c r="C750" s="847" t="s">
        <v>99</v>
      </c>
      <c r="D750" s="847" t="s">
        <v>17101</v>
      </c>
      <c r="E750" s="557">
        <v>4500</v>
      </c>
      <c r="F750" s="845" t="s">
        <v>18684</v>
      </c>
      <c r="G750" s="845" t="s">
        <v>18685</v>
      </c>
      <c r="H750" s="845" t="s">
        <v>18686</v>
      </c>
      <c r="I750" s="845" t="s">
        <v>1028</v>
      </c>
      <c r="J750" s="845" t="s">
        <v>17112</v>
      </c>
      <c r="K750" s="848">
        <v>4</v>
      </c>
      <c r="L750" s="849">
        <v>12</v>
      </c>
      <c r="M750" s="557">
        <v>36000</v>
      </c>
      <c r="N750" s="848"/>
      <c r="O750" s="849"/>
      <c r="P750" s="557"/>
    </row>
    <row r="751" spans="1:16" x14ac:dyDescent="0.2">
      <c r="A751" s="846" t="s">
        <v>17100</v>
      </c>
      <c r="B751" s="845" t="s">
        <v>423</v>
      </c>
      <c r="C751" s="847" t="s">
        <v>99</v>
      </c>
      <c r="D751" s="847" t="s">
        <v>17101</v>
      </c>
      <c r="E751" s="557">
        <v>2300</v>
      </c>
      <c r="F751" s="845" t="s">
        <v>18687</v>
      </c>
      <c r="G751" s="845" t="s">
        <v>18688</v>
      </c>
      <c r="H751" s="845" t="s">
        <v>17177</v>
      </c>
      <c r="I751" s="845" t="s">
        <v>1028</v>
      </c>
      <c r="J751" s="845" t="s">
        <v>17112</v>
      </c>
      <c r="K751" s="848">
        <v>3</v>
      </c>
      <c r="L751" s="849">
        <v>12</v>
      </c>
      <c r="M751" s="557">
        <v>18400</v>
      </c>
      <c r="N751" s="848"/>
      <c r="O751" s="849"/>
      <c r="P751" s="557"/>
    </row>
    <row r="752" spans="1:16" x14ac:dyDescent="0.2">
      <c r="A752" s="846" t="s">
        <v>17100</v>
      </c>
      <c r="B752" s="845" t="s">
        <v>423</v>
      </c>
      <c r="C752" s="847" t="s">
        <v>99</v>
      </c>
      <c r="D752" s="847" t="s">
        <v>17101</v>
      </c>
      <c r="E752" s="557">
        <v>4500</v>
      </c>
      <c r="F752" s="845" t="s">
        <v>18689</v>
      </c>
      <c r="G752" s="845" t="s">
        <v>18690</v>
      </c>
      <c r="H752" s="845" t="s">
        <v>17111</v>
      </c>
      <c r="I752" s="845" t="s">
        <v>1028</v>
      </c>
      <c r="J752" s="845" t="s">
        <v>17112</v>
      </c>
      <c r="K752" s="848">
        <v>4</v>
      </c>
      <c r="L752" s="849">
        <v>12</v>
      </c>
      <c r="M752" s="557">
        <v>36000</v>
      </c>
      <c r="N752" s="848"/>
      <c r="O752" s="849"/>
      <c r="P752" s="557"/>
    </row>
    <row r="753" spans="1:16" x14ac:dyDescent="0.2">
      <c r="A753" s="846" t="s">
        <v>17100</v>
      </c>
      <c r="B753" s="845" t="s">
        <v>423</v>
      </c>
      <c r="C753" s="847" t="s">
        <v>99</v>
      </c>
      <c r="D753" s="847" t="s">
        <v>17101</v>
      </c>
      <c r="E753" s="557">
        <v>6000</v>
      </c>
      <c r="F753" s="845" t="s">
        <v>18691</v>
      </c>
      <c r="G753" s="850" t="s">
        <v>18692</v>
      </c>
      <c r="H753" s="845" t="s">
        <v>18693</v>
      </c>
      <c r="I753" s="845" t="s">
        <v>1028</v>
      </c>
      <c r="J753" s="845" t="s">
        <v>17112</v>
      </c>
      <c r="K753" s="848">
        <v>1</v>
      </c>
      <c r="L753" s="849">
        <v>1</v>
      </c>
      <c r="M753" s="557">
        <f>E753*L753</f>
        <v>6000</v>
      </c>
      <c r="N753" s="851"/>
      <c r="O753" s="851"/>
      <c r="P753" s="557"/>
    </row>
    <row r="754" spans="1:16" x14ac:dyDescent="0.2">
      <c r="A754" s="846" t="s">
        <v>17100</v>
      </c>
      <c r="B754" s="845" t="s">
        <v>423</v>
      </c>
      <c r="C754" s="847" t="s">
        <v>99</v>
      </c>
      <c r="D754" s="847" t="s">
        <v>17101</v>
      </c>
      <c r="E754" s="557">
        <v>2000</v>
      </c>
      <c r="F754" s="845" t="s">
        <v>18694</v>
      </c>
      <c r="G754" s="845" t="s">
        <v>18695</v>
      </c>
      <c r="H754" s="845" t="s">
        <v>17140</v>
      </c>
      <c r="I754" s="845" t="s">
        <v>17141</v>
      </c>
      <c r="J754" s="845" t="s">
        <v>17108</v>
      </c>
      <c r="K754" s="848">
        <v>5</v>
      </c>
      <c r="L754" s="849">
        <v>12</v>
      </c>
      <c r="M754" s="557">
        <v>16000</v>
      </c>
      <c r="N754" s="848"/>
      <c r="O754" s="849"/>
      <c r="P754" s="557"/>
    </row>
    <row r="755" spans="1:16" x14ac:dyDescent="0.2">
      <c r="A755" s="846" t="s">
        <v>17100</v>
      </c>
      <c r="B755" s="845" t="s">
        <v>423</v>
      </c>
      <c r="C755" s="847" t="s">
        <v>99</v>
      </c>
      <c r="D755" s="847" t="s">
        <v>17101</v>
      </c>
      <c r="E755" s="557">
        <v>3000</v>
      </c>
      <c r="F755" s="845" t="s">
        <v>18696</v>
      </c>
      <c r="G755" s="845" t="s">
        <v>18697</v>
      </c>
      <c r="H755" s="845" t="s">
        <v>18698</v>
      </c>
      <c r="I755" s="845" t="s">
        <v>1028</v>
      </c>
      <c r="J755" s="845" t="s">
        <v>17112</v>
      </c>
      <c r="K755" s="848">
        <v>2</v>
      </c>
      <c r="L755" s="849">
        <v>5</v>
      </c>
      <c r="M755" s="557">
        <v>10200</v>
      </c>
      <c r="N755" s="848"/>
      <c r="O755" s="849"/>
      <c r="P755" s="557"/>
    </row>
    <row r="756" spans="1:16" x14ac:dyDescent="0.2">
      <c r="A756" s="846" t="s">
        <v>17100</v>
      </c>
      <c r="B756" s="845" t="s">
        <v>423</v>
      </c>
      <c r="C756" s="847" t="s">
        <v>99</v>
      </c>
      <c r="D756" s="847" t="s">
        <v>17101</v>
      </c>
      <c r="E756" s="557">
        <v>4500</v>
      </c>
      <c r="F756" s="845" t="s">
        <v>18699</v>
      </c>
      <c r="G756" s="845" t="s">
        <v>18700</v>
      </c>
      <c r="H756" s="845" t="s">
        <v>5794</v>
      </c>
      <c r="I756" s="845" t="s">
        <v>1028</v>
      </c>
      <c r="J756" s="845" t="s">
        <v>17112</v>
      </c>
      <c r="K756" s="848">
        <v>3</v>
      </c>
      <c r="L756" s="849">
        <v>8</v>
      </c>
      <c r="M756" s="557">
        <v>36000</v>
      </c>
      <c r="N756" s="848"/>
      <c r="O756" s="849"/>
      <c r="P756" s="557"/>
    </row>
    <row r="757" spans="1:16" x14ac:dyDescent="0.2">
      <c r="A757" s="846" t="s">
        <v>17100</v>
      </c>
      <c r="B757" s="845" t="s">
        <v>423</v>
      </c>
      <c r="C757" s="847" t="s">
        <v>99</v>
      </c>
      <c r="D757" s="847" t="s">
        <v>17101</v>
      </c>
      <c r="E757" s="557">
        <v>4500</v>
      </c>
      <c r="F757" s="845" t="s">
        <v>18701</v>
      </c>
      <c r="G757" s="850" t="s">
        <v>18702</v>
      </c>
      <c r="H757" s="845" t="s">
        <v>17156</v>
      </c>
      <c r="I757" s="845" t="s">
        <v>1028</v>
      </c>
      <c r="J757" s="845" t="s">
        <v>17112</v>
      </c>
      <c r="K757" s="848">
        <v>1</v>
      </c>
      <c r="L757" s="849">
        <v>1</v>
      </c>
      <c r="M757" s="557">
        <f>E757*L757</f>
        <v>4500</v>
      </c>
      <c r="N757" s="851"/>
      <c r="O757" s="851"/>
      <c r="P757" s="557"/>
    </row>
    <row r="758" spans="1:16" x14ac:dyDescent="0.2">
      <c r="A758" s="846" t="s">
        <v>17100</v>
      </c>
      <c r="B758" s="845" t="s">
        <v>423</v>
      </c>
      <c r="C758" s="847" t="s">
        <v>99</v>
      </c>
      <c r="D758" s="847" t="s">
        <v>17101</v>
      </c>
      <c r="E758" s="557">
        <v>15600</v>
      </c>
      <c r="F758" s="845" t="s">
        <v>18703</v>
      </c>
      <c r="G758" s="845" t="s">
        <v>18704</v>
      </c>
      <c r="H758" s="845" t="s">
        <v>7851</v>
      </c>
      <c r="I758" s="845" t="s">
        <v>1028</v>
      </c>
      <c r="J758" s="845" t="s">
        <v>17112</v>
      </c>
      <c r="K758" s="848">
        <v>1</v>
      </c>
      <c r="L758" s="849">
        <v>3</v>
      </c>
      <c r="M758" s="557">
        <v>33800</v>
      </c>
      <c r="N758" s="848"/>
      <c r="O758" s="849"/>
      <c r="P758" s="557"/>
    </row>
    <row r="759" spans="1:16" x14ac:dyDescent="0.2">
      <c r="A759" s="846" t="s">
        <v>17100</v>
      </c>
      <c r="B759" s="845" t="s">
        <v>423</v>
      </c>
      <c r="C759" s="847" t="s">
        <v>99</v>
      </c>
      <c r="D759" s="847" t="s">
        <v>17101</v>
      </c>
      <c r="E759" s="557">
        <v>4000</v>
      </c>
      <c r="F759" s="845" t="s">
        <v>18705</v>
      </c>
      <c r="G759" s="845" t="s">
        <v>18706</v>
      </c>
      <c r="H759" s="845" t="s">
        <v>18707</v>
      </c>
      <c r="I759" s="845" t="s">
        <v>1028</v>
      </c>
      <c r="J759" s="845" t="s">
        <v>17112</v>
      </c>
      <c r="K759" s="848">
        <v>3</v>
      </c>
      <c r="L759" s="849">
        <v>12</v>
      </c>
      <c r="M759" s="557">
        <v>32000</v>
      </c>
      <c r="N759" s="848"/>
      <c r="O759" s="849"/>
      <c r="P759" s="557"/>
    </row>
    <row r="760" spans="1:16" x14ac:dyDescent="0.2">
      <c r="A760" s="846" t="s">
        <v>17100</v>
      </c>
      <c r="B760" s="845" t="s">
        <v>423</v>
      </c>
      <c r="C760" s="847" t="s">
        <v>99</v>
      </c>
      <c r="D760" s="847" t="s">
        <v>17101</v>
      </c>
      <c r="E760" s="557">
        <v>1500</v>
      </c>
      <c r="F760" s="845" t="s">
        <v>18708</v>
      </c>
      <c r="G760" s="845" t="s">
        <v>18709</v>
      </c>
      <c r="H760" s="845" t="s">
        <v>18245</v>
      </c>
      <c r="I760" s="845" t="s">
        <v>1028</v>
      </c>
      <c r="J760" s="845" t="s">
        <v>5814</v>
      </c>
      <c r="K760" s="848">
        <v>1</v>
      </c>
      <c r="L760" s="849">
        <v>4</v>
      </c>
      <c r="M760" s="557">
        <v>4500</v>
      </c>
      <c r="N760" s="848"/>
      <c r="O760" s="849"/>
      <c r="P760" s="557"/>
    </row>
    <row r="761" spans="1:16" x14ac:dyDescent="0.2">
      <c r="A761" s="846" t="s">
        <v>17100</v>
      </c>
      <c r="B761" s="845" t="s">
        <v>423</v>
      </c>
      <c r="C761" s="847" t="s">
        <v>99</v>
      </c>
      <c r="D761" s="847" t="s">
        <v>17101</v>
      </c>
      <c r="E761" s="557">
        <v>4500</v>
      </c>
      <c r="F761" s="845" t="s">
        <v>18710</v>
      </c>
      <c r="G761" s="845" t="s">
        <v>18711</v>
      </c>
      <c r="H761" s="845" t="s">
        <v>17121</v>
      </c>
      <c r="I761" s="845" t="s">
        <v>1028</v>
      </c>
      <c r="J761" s="845" t="s">
        <v>17112</v>
      </c>
      <c r="K761" s="848">
        <v>4</v>
      </c>
      <c r="L761" s="849">
        <v>12</v>
      </c>
      <c r="M761" s="557">
        <v>36000</v>
      </c>
      <c r="N761" s="848"/>
      <c r="O761" s="849"/>
      <c r="P761" s="557"/>
    </row>
    <row r="762" spans="1:16" x14ac:dyDescent="0.2">
      <c r="A762" s="846" t="s">
        <v>17100</v>
      </c>
      <c r="B762" s="845" t="s">
        <v>423</v>
      </c>
      <c r="C762" s="847" t="s">
        <v>99</v>
      </c>
      <c r="D762" s="847" t="s">
        <v>17101</v>
      </c>
      <c r="E762" s="557">
        <v>4500</v>
      </c>
      <c r="F762" s="845" t="s">
        <v>18712</v>
      </c>
      <c r="G762" s="845" t="s">
        <v>18713</v>
      </c>
      <c r="H762" s="845" t="s">
        <v>17149</v>
      </c>
      <c r="I762" s="845" t="s">
        <v>1028</v>
      </c>
      <c r="J762" s="845" t="s">
        <v>17112</v>
      </c>
      <c r="K762" s="848">
        <v>4</v>
      </c>
      <c r="L762" s="849">
        <v>12</v>
      </c>
      <c r="M762" s="557">
        <v>36000</v>
      </c>
      <c r="N762" s="848"/>
      <c r="O762" s="849"/>
      <c r="P762" s="557"/>
    </row>
    <row r="763" spans="1:16" x14ac:dyDescent="0.2">
      <c r="A763" s="846" t="s">
        <v>17100</v>
      </c>
      <c r="B763" s="845" t="s">
        <v>423</v>
      </c>
      <c r="C763" s="847" t="s">
        <v>99</v>
      </c>
      <c r="D763" s="847" t="s">
        <v>17101</v>
      </c>
      <c r="E763" s="557">
        <v>15600</v>
      </c>
      <c r="F763" s="845" t="s">
        <v>18714</v>
      </c>
      <c r="G763" s="845" t="s">
        <v>18715</v>
      </c>
      <c r="H763" s="845" t="s">
        <v>5794</v>
      </c>
      <c r="I763" s="845" t="s">
        <v>1028</v>
      </c>
      <c r="J763" s="845" t="s">
        <v>17112</v>
      </c>
      <c r="K763" s="848">
        <v>1</v>
      </c>
      <c r="L763" s="849">
        <v>4</v>
      </c>
      <c r="M763" s="557">
        <v>46800</v>
      </c>
      <c r="N763" s="848"/>
      <c r="O763" s="849"/>
      <c r="P763" s="557"/>
    </row>
    <row r="764" spans="1:16" x14ac:dyDescent="0.2">
      <c r="A764" s="846" t="s">
        <v>17100</v>
      </c>
      <c r="B764" s="845" t="s">
        <v>423</v>
      </c>
      <c r="C764" s="847" t="s">
        <v>99</v>
      </c>
      <c r="D764" s="847" t="s">
        <v>17101</v>
      </c>
      <c r="E764" s="557">
        <v>4500</v>
      </c>
      <c r="F764" s="845" t="s">
        <v>18716</v>
      </c>
      <c r="G764" s="845" t="s">
        <v>18717</v>
      </c>
      <c r="H764" s="845" t="s">
        <v>1060</v>
      </c>
      <c r="I764" s="845" t="s">
        <v>1028</v>
      </c>
      <c r="J764" s="845" t="s">
        <v>17112</v>
      </c>
      <c r="K764" s="848">
        <v>4</v>
      </c>
      <c r="L764" s="849">
        <v>12</v>
      </c>
      <c r="M764" s="557">
        <v>36000</v>
      </c>
      <c r="N764" s="848"/>
      <c r="O764" s="849"/>
      <c r="P764" s="557"/>
    </row>
    <row r="765" spans="1:16" x14ac:dyDescent="0.2">
      <c r="A765" s="846" t="s">
        <v>17100</v>
      </c>
      <c r="B765" s="845" t="s">
        <v>423</v>
      </c>
      <c r="C765" s="847" t="s">
        <v>99</v>
      </c>
      <c r="D765" s="847" t="s">
        <v>17101</v>
      </c>
      <c r="E765" s="557">
        <v>6000</v>
      </c>
      <c r="F765" s="845" t="s">
        <v>18718</v>
      </c>
      <c r="G765" s="850" t="s">
        <v>18719</v>
      </c>
      <c r="H765" s="845" t="s">
        <v>18720</v>
      </c>
      <c r="I765" s="845" t="s">
        <v>1028</v>
      </c>
      <c r="J765" s="845" t="s">
        <v>17112</v>
      </c>
      <c r="K765" s="848">
        <v>1</v>
      </c>
      <c r="L765" s="849">
        <v>1</v>
      </c>
      <c r="M765" s="557">
        <f>E765*L765</f>
        <v>6000</v>
      </c>
      <c r="N765" s="851"/>
      <c r="O765" s="851"/>
      <c r="P765" s="557"/>
    </row>
    <row r="766" spans="1:16" x14ac:dyDescent="0.2">
      <c r="A766" s="846" t="s">
        <v>17100</v>
      </c>
      <c r="B766" s="845" t="s">
        <v>423</v>
      </c>
      <c r="C766" s="847" t="s">
        <v>99</v>
      </c>
      <c r="D766" s="847" t="s">
        <v>17101</v>
      </c>
      <c r="E766" s="557">
        <v>4500</v>
      </c>
      <c r="F766" s="845" t="s">
        <v>18721</v>
      </c>
      <c r="G766" s="845" t="s">
        <v>18722</v>
      </c>
      <c r="H766" s="845" t="s">
        <v>17121</v>
      </c>
      <c r="I766" s="845" t="s">
        <v>1028</v>
      </c>
      <c r="J766" s="845" t="s">
        <v>17112</v>
      </c>
      <c r="K766" s="848">
        <v>4</v>
      </c>
      <c r="L766" s="849">
        <v>12</v>
      </c>
      <c r="M766" s="557">
        <v>36000</v>
      </c>
      <c r="N766" s="848"/>
      <c r="O766" s="849"/>
      <c r="P766" s="557"/>
    </row>
    <row r="767" spans="1:16" x14ac:dyDescent="0.2">
      <c r="A767" s="846" t="s">
        <v>17100</v>
      </c>
      <c r="B767" s="845" t="s">
        <v>423</v>
      </c>
      <c r="C767" s="847" t="s">
        <v>99</v>
      </c>
      <c r="D767" s="847" t="s">
        <v>17101</v>
      </c>
      <c r="E767" s="557">
        <v>4000</v>
      </c>
      <c r="F767" s="845" t="s">
        <v>18723</v>
      </c>
      <c r="G767" s="845" t="s">
        <v>18724</v>
      </c>
      <c r="H767" s="845" t="s">
        <v>17149</v>
      </c>
      <c r="I767" s="845" t="s">
        <v>1028</v>
      </c>
      <c r="J767" s="845" t="s">
        <v>17112</v>
      </c>
      <c r="K767" s="848">
        <v>4</v>
      </c>
      <c r="L767" s="849">
        <v>12</v>
      </c>
      <c r="M767" s="557">
        <v>32000</v>
      </c>
      <c r="N767" s="848"/>
      <c r="O767" s="849"/>
      <c r="P767" s="557"/>
    </row>
    <row r="768" spans="1:16" x14ac:dyDescent="0.2">
      <c r="A768" s="846" t="s">
        <v>17100</v>
      </c>
      <c r="B768" s="845" t="s">
        <v>423</v>
      </c>
      <c r="C768" s="847" t="s">
        <v>99</v>
      </c>
      <c r="D768" s="847" t="s">
        <v>17101</v>
      </c>
      <c r="E768" s="557">
        <v>4500</v>
      </c>
      <c r="F768" s="845" t="s">
        <v>18725</v>
      </c>
      <c r="G768" s="850" t="s">
        <v>18726</v>
      </c>
      <c r="H768" s="845" t="s">
        <v>17156</v>
      </c>
      <c r="I768" s="845" t="s">
        <v>1028</v>
      </c>
      <c r="J768" s="845" t="s">
        <v>17112</v>
      </c>
      <c r="K768" s="848">
        <v>1</v>
      </c>
      <c r="L768" s="849">
        <v>1</v>
      </c>
      <c r="M768" s="557">
        <f>E768*L768</f>
        <v>4500</v>
      </c>
      <c r="N768" s="851"/>
      <c r="O768" s="851"/>
      <c r="P768" s="557"/>
    </row>
    <row r="769" spans="1:16" x14ac:dyDescent="0.2">
      <c r="A769" s="846" t="s">
        <v>17100</v>
      </c>
      <c r="B769" s="845" t="s">
        <v>423</v>
      </c>
      <c r="C769" s="847" t="s">
        <v>99</v>
      </c>
      <c r="D769" s="847" t="s">
        <v>17101</v>
      </c>
      <c r="E769" s="557">
        <v>7000</v>
      </c>
      <c r="F769" s="845" t="s">
        <v>18727</v>
      </c>
      <c r="G769" s="845" t="s">
        <v>18728</v>
      </c>
      <c r="H769" s="845" t="s">
        <v>18546</v>
      </c>
      <c r="I769" s="845" t="s">
        <v>1028</v>
      </c>
      <c r="J769" s="845" t="s">
        <v>17112</v>
      </c>
      <c r="K769" s="848">
        <v>1</v>
      </c>
      <c r="L769" s="849">
        <v>5</v>
      </c>
      <c r="M769" s="557">
        <v>16100</v>
      </c>
      <c r="N769" s="848"/>
      <c r="O769" s="849"/>
      <c r="P769" s="557"/>
    </row>
    <row r="770" spans="1:16" x14ac:dyDescent="0.2">
      <c r="A770" s="846" t="s">
        <v>17100</v>
      </c>
      <c r="B770" s="845" t="s">
        <v>423</v>
      </c>
      <c r="C770" s="847" t="s">
        <v>99</v>
      </c>
      <c r="D770" s="847" t="s">
        <v>17101</v>
      </c>
      <c r="E770" s="557">
        <v>10000</v>
      </c>
      <c r="F770" s="845" t="s">
        <v>18729</v>
      </c>
      <c r="G770" s="850" t="s">
        <v>18730</v>
      </c>
      <c r="H770" s="845" t="s">
        <v>18731</v>
      </c>
      <c r="I770" s="845" t="s">
        <v>1028</v>
      </c>
      <c r="J770" s="845" t="s">
        <v>17112</v>
      </c>
      <c r="K770" s="848">
        <v>1</v>
      </c>
      <c r="L770" s="849">
        <v>1</v>
      </c>
      <c r="M770" s="557">
        <f>E770*L770</f>
        <v>10000</v>
      </c>
      <c r="N770" s="851"/>
      <c r="O770" s="851"/>
      <c r="P770" s="557"/>
    </row>
    <row r="771" spans="1:16" x14ac:dyDescent="0.2">
      <c r="A771" s="846" t="s">
        <v>17100</v>
      </c>
      <c r="B771" s="845" t="s">
        <v>423</v>
      </c>
      <c r="C771" s="847" t="s">
        <v>99</v>
      </c>
      <c r="D771" s="847" t="s">
        <v>17101</v>
      </c>
      <c r="E771" s="557">
        <v>3000</v>
      </c>
      <c r="F771" s="845" t="s">
        <v>18732</v>
      </c>
      <c r="G771" s="850" t="s">
        <v>18733</v>
      </c>
      <c r="H771" s="845" t="s">
        <v>7330</v>
      </c>
      <c r="I771" s="845" t="s">
        <v>1028</v>
      </c>
      <c r="J771" s="845" t="s">
        <v>17112</v>
      </c>
      <c r="K771" s="848">
        <v>1</v>
      </c>
      <c r="L771" s="849">
        <v>1</v>
      </c>
      <c r="M771" s="557">
        <f>E771*L771</f>
        <v>3000</v>
      </c>
      <c r="N771" s="851"/>
      <c r="O771" s="851"/>
      <c r="P771" s="557"/>
    </row>
    <row r="772" spans="1:16" x14ac:dyDescent="0.2">
      <c r="A772" s="846" t="s">
        <v>17100</v>
      </c>
      <c r="B772" s="845" t="s">
        <v>423</v>
      </c>
      <c r="C772" s="847" t="s">
        <v>99</v>
      </c>
      <c r="D772" s="847" t="s">
        <v>17101</v>
      </c>
      <c r="E772" s="557">
        <v>7000</v>
      </c>
      <c r="F772" s="845" t="s">
        <v>18734</v>
      </c>
      <c r="G772" s="845" t="s">
        <v>18735</v>
      </c>
      <c r="H772" s="845" t="s">
        <v>6133</v>
      </c>
      <c r="I772" s="845" t="s">
        <v>1028</v>
      </c>
      <c r="J772" s="845" t="s">
        <v>17112</v>
      </c>
      <c r="K772" s="848">
        <v>6</v>
      </c>
      <c r="L772" s="849">
        <v>12</v>
      </c>
      <c r="M772" s="557">
        <v>56000</v>
      </c>
      <c r="N772" s="848"/>
      <c r="O772" s="849"/>
      <c r="P772" s="557"/>
    </row>
    <row r="773" spans="1:16" x14ac:dyDescent="0.2">
      <c r="A773" s="846" t="s">
        <v>17100</v>
      </c>
      <c r="B773" s="845" t="s">
        <v>423</v>
      </c>
      <c r="C773" s="847" t="s">
        <v>99</v>
      </c>
      <c r="D773" s="847" t="s">
        <v>17101</v>
      </c>
      <c r="E773" s="557">
        <v>2000</v>
      </c>
      <c r="F773" s="845" t="s">
        <v>18736</v>
      </c>
      <c r="G773" s="845" t="s">
        <v>18737</v>
      </c>
      <c r="H773" s="845" t="s">
        <v>17140</v>
      </c>
      <c r="I773" s="845" t="s">
        <v>17141</v>
      </c>
      <c r="J773" s="845" t="s">
        <v>17108</v>
      </c>
      <c r="K773" s="848">
        <v>4</v>
      </c>
      <c r="L773" s="849">
        <v>10</v>
      </c>
      <c r="M773" s="557">
        <v>16000</v>
      </c>
      <c r="N773" s="848"/>
      <c r="O773" s="849"/>
      <c r="P773" s="557"/>
    </row>
    <row r="774" spans="1:16" x14ac:dyDescent="0.2">
      <c r="A774" s="846" t="s">
        <v>17100</v>
      </c>
      <c r="B774" s="845" t="s">
        <v>423</v>
      </c>
      <c r="C774" s="847" t="s">
        <v>99</v>
      </c>
      <c r="D774" s="847" t="s">
        <v>17101</v>
      </c>
      <c r="E774" s="557">
        <v>5000</v>
      </c>
      <c r="F774" s="845" t="s">
        <v>18738</v>
      </c>
      <c r="G774" s="845" t="s">
        <v>18739</v>
      </c>
      <c r="H774" s="845" t="s">
        <v>18740</v>
      </c>
      <c r="I774" s="845" t="s">
        <v>1028</v>
      </c>
      <c r="J774" s="845" t="s">
        <v>17112</v>
      </c>
      <c r="K774" s="848">
        <v>3</v>
      </c>
      <c r="L774" s="849">
        <v>12</v>
      </c>
      <c r="M774" s="557">
        <v>40000</v>
      </c>
      <c r="N774" s="848"/>
      <c r="O774" s="849"/>
      <c r="P774" s="557"/>
    </row>
    <row r="775" spans="1:16" x14ac:dyDescent="0.2">
      <c r="A775" s="846" t="s">
        <v>17100</v>
      </c>
      <c r="B775" s="845" t="s">
        <v>423</v>
      </c>
      <c r="C775" s="847" t="s">
        <v>99</v>
      </c>
      <c r="D775" s="847" t="s">
        <v>17101</v>
      </c>
      <c r="E775" s="557">
        <v>6000</v>
      </c>
      <c r="F775" s="845" t="s">
        <v>18741</v>
      </c>
      <c r="G775" s="845" t="s">
        <v>18742</v>
      </c>
      <c r="H775" s="845" t="s">
        <v>2388</v>
      </c>
      <c r="I775" s="845" t="s">
        <v>1028</v>
      </c>
      <c r="J775" s="845" t="s">
        <v>17112</v>
      </c>
      <c r="K775" s="848">
        <v>2</v>
      </c>
      <c r="L775" s="849">
        <v>9</v>
      </c>
      <c r="M775" s="557">
        <v>48000</v>
      </c>
      <c r="N775" s="848"/>
      <c r="O775" s="849"/>
      <c r="P775" s="557"/>
    </row>
    <row r="776" spans="1:16" x14ac:dyDescent="0.2">
      <c r="A776" s="846" t="s">
        <v>17100</v>
      </c>
      <c r="B776" s="845" t="s">
        <v>423</v>
      </c>
      <c r="C776" s="847" t="s">
        <v>99</v>
      </c>
      <c r="D776" s="847" t="s">
        <v>17101</v>
      </c>
      <c r="E776" s="557">
        <v>2500</v>
      </c>
      <c r="F776" s="845" t="s">
        <v>18743</v>
      </c>
      <c r="G776" s="845" t="s">
        <v>18744</v>
      </c>
      <c r="H776" s="845" t="s">
        <v>17140</v>
      </c>
      <c r="I776" s="845" t="s">
        <v>17141</v>
      </c>
      <c r="J776" s="845" t="s">
        <v>17108</v>
      </c>
      <c r="K776" s="848">
        <v>4</v>
      </c>
      <c r="L776" s="849">
        <v>12</v>
      </c>
      <c r="M776" s="557">
        <v>20000</v>
      </c>
      <c r="N776" s="848"/>
      <c r="O776" s="849"/>
      <c r="P776" s="557"/>
    </row>
    <row r="777" spans="1:16" x14ac:dyDescent="0.2">
      <c r="A777" s="846" t="s">
        <v>17100</v>
      </c>
      <c r="B777" s="845" t="s">
        <v>423</v>
      </c>
      <c r="C777" s="847" t="s">
        <v>99</v>
      </c>
      <c r="D777" s="847" t="s">
        <v>17101</v>
      </c>
      <c r="E777" s="557">
        <v>2500</v>
      </c>
      <c r="F777" s="845" t="s">
        <v>18745</v>
      </c>
      <c r="G777" s="845" t="s">
        <v>18746</v>
      </c>
      <c r="H777" s="845" t="s">
        <v>17287</v>
      </c>
      <c r="I777" s="845" t="s">
        <v>1028</v>
      </c>
      <c r="J777" s="845" t="s">
        <v>17112</v>
      </c>
      <c r="K777" s="848">
        <v>4</v>
      </c>
      <c r="L777" s="849">
        <v>12</v>
      </c>
      <c r="M777" s="557">
        <v>20000</v>
      </c>
      <c r="N777" s="848"/>
      <c r="O777" s="849"/>
      <c r="P777" s="557"/>
    </row>
    <row r="778" spans="1:16" x14ac:dyDescent="0.2">
      <c r="A778" s="846" t="s">
        <v>17100</v>
      </c>
      <c r="B778" s="845" t="s">
        <v>423</v>
      </c>
      <c r="C778" s="847" t="s">
        <v>99</v>
      </c>
      <c r="D778" s="847" t="s">
        <v>17101</v>
      </c>
      <c r="E778" s="557">
        <v>4500</v>
      </c>
      <c r="F778" s="845" t="s">
        <v>18747</v>
      </c>
      <c r="G778" s="845" t="s">
        <v>18748</v>
      </c>
      <c r="H778" s="845" t="s">
        <v>17149</v>
      </c>
      <c r="I778" s="845" t="s">
        <v>1028</v>
      </c>
      <c r="J778" s="845" t="s">
        <v>17112</v>
      </c>
      <c r="K778" s="848">
        <v>4</v>
      </c>
      <c r="L778" s="849">
        <v>11</v>
      </c>
      <c r="M778" s="557">
        <v>36000</v>
      </c>
      <c r="N778" s="848"/>
      <c r="O778" s="849"/>
      <c r="P778" s="557"/>
    </row>
    <row r="779" spans="1:16" x14ac:dyDescent="0.2">
      <c r="A779" s="846" t="s">
        <v>17100</v>
      </c>
      <c r="B779" s="845" t="s">
        <v>423</v>
      </c>
      <c r="C779" s="847" t="s">
        <v>99</v>
      </c>
      <c r="D779" s="847" t="s">
        <v>17101</v>
      </c>
      <c r="E779" s="557">
        <v>4000</v>
      </c>
      <c r="F779" s="845" t="s">
        <v>18749</v>
      </c>
      <c r="G779" s="845" t="s">
        <v>18750</v>
      </c>
      <c r="H779" s="845" t="s">
        <v>5875</v>
      </c>
      <c r="I779" s="845" t="s">
        <v>1028</v>
      </c>
      <c r="J779" s="845" t="s">
        <v>17112</v>
      </c>
      <c r="K779" s="848">
        <v>4</v>
      </c>
      <c r="L779" s="849">
        <v>12</v>
      </c>
      <c r="M779" s="557">
        <v>32000</v>
      </c>
      <c r="N779" s="848"/>
      <c r="O779" s="849"/>
      <c r="P779" s="557"/>
    </row>
    <row r="780" spans="1:16" x14ac:dyDescent="0.2">
      <c r="A780" s="846" t="s">
        <v>17100</v>
      </c>
      <c r="B780" s="845" t="s">
        <v>423</v>
      </c>
      <c r="C780" s="847" t="s">
        <v>99</v>
      </c>
      <c r="D780" s="847" t="s">
        <v>17101</v>
      </c>
      <c r="E780" s="557">
        <v>4000</v>
      </c>
      <c r="F780" s="845" t="s">
        <v>18751</v>
      </c>
      <c r="G780" s="845" t="s">
        <v>18752</v>
      </c>
      <c r="H780" s="845" t="s">
        <v>5826</v>
      </c>
      <c r="I780" s="845" t="s">
        <v>1028</v>
      </c>
      <c r="J780" s="845" t="s">
        <v>17112</v>
      </c>
      <c r="K780" s="848">
        <v>4</v>
      </c>
      <c r="L780" s="849">
        <v>12</v>
      </c>
      <c r="M780" s="557">
        <v>32000</v>
      </c>
      <c r="N780" s="848"/>
      <c r="O780" s="849"/>
      <c r="P780" s="557"/>
    </row>
    <row r="781" spans="1:16" x14ac:dyDescent="0.2">
      <c r="A781" s="846" t="s">
        <v>17100</v>
      </c>
      <c r="B781" s="845" t="s">
        <v>423</v>
      </c>
      <c r="C781" s="847" t="s">
        <v>99</v>
      </c>
      <c r="D781" s="847" t="s">
        <v>17101</v>
      </c>
      <c r="E781" s="557">
        <v>4500</v>
      </c>
      <c r="F781" s="845" t="s">
        <v>18753</v>
      </c>
      <c r="G781" s="845" t="s">
        <v>18754</v>
      </c>
      <c r="H781" s="845" t="s">
        <v>5826</v>
      </c>
      <c r="I781" s="845" t="s">
        <v>1028</v>
      </c>
      <c r="J781" s="845" t="s">
        <v>17112</v>
      </c>
      <c r="K781" s="848">
        <v>4</v>
      </c>
      <c r="L781" s="849">
        <v>12</v>
      </c>
      <c r="M781" s="557">
        <v>36000</v>
      </c>
      <c r="N781" s="848"/>
      <c r="O781" s="849"/>
      <c r="P781" s="557"/>
    </row>
    <row r="782" spans="1:16" x14ac:dyDescent="0.2">
      <c r="A782" s="846" t="s">
        <v>17100</v>
      </c>
      <c r="B782" s="845" t="s">
        <v>423</v>
      </c>
      <c r="C782" s="847" t="s">
        <v>99</v>
      </c>
      <c r="D782" s="847" t="s">
        <v>17101</v>
      </c>
      <c r="E782" s="557">
        <v>4500</v>
      </c>
      <c r="F782" s="845" t="s">
        <v>18755</v>
      </c>
      <c r="G782" s="845" t="s">
        <v>18756</v>
      </c>
      <c r="H782" s="845" t="s">
        <v>5875</v>
      </c>
      <c r="I782" s="845" t="s">
        <v>1028</v>
      </c>
      <c r="J782" s="845" t="s">
        <v>17112</v>
      </c>
      <c r="K782" s="848">
        <v>4</v>
      </c>
      <c r="L782" s="849">
        <v>12</v>
      </c>
      <c r="M782" s="557">
        <v>36000</v>
      </c>
      <c r="N782" s="848"/>
      <c r="O782" s="849"/>
      <c r="P782" s="557"/>
    </row>
    <row r="783" spans="1:16" x14ac:dyDescent="0.2">
      <c r="A783" s="846" t="s">
        <v>17100</v>
      </c>
      <c r="B783" s="845" t="s">
        <v>423</v>
      </c>
      <c r="C783" s="847" t="s">
        <v>99</v>
      </c>
      <c r="D783" s="847" t="s">
        <v>17101</v>
      </c>
      <c r="E783" s="557">
        <v>3000</v>
      </c>
      <c r="F783" s="845" t="s">
        <v>18757</v>
      </c>
      <c r="G783" s="845" t="s">
        <v>18758</v>
      </c>
      <c r="H783" s="845" t="s">
        <v>17144</v>
      </c>
      <c r="I783" s="845" t="s">
        <v>1028</v>
      </c>
      <c r="J783" s="845" t="s">
        <v>17112</v>
      </c>
      <c r="K783" s="848">
        <v>4</v>
      </c>
      <c r="L783" s="849">
        <v>12</v>
      </c>
      <c r="M783" s="557">
        <v>24000</v>
      </c>
      <c r="N783" s="848"/>
      <c r="O783" s="849"/>
      <c r="P783" s="557"/>
    </row>
    <row r="784" spans="1:16" x14ac:dyDescent="0.2">
      <c r="A784" s="846" t="s">
        <v>17100</v>
      </c>
      <c r="B784" s="845" t="s">
        <v>423</v>
      </c>
      <c r="C784" s="847" t="s">
        <v>99</v>
      </c>
      <c r="D784" s="847" t="s">
        <v>17101</v>
      </c>
      <c r="E784" s="557">
        <v>2000</v>
      </c>
      <c r="F784" s="845" t="s">
        <v>18759</v>
      </c>
      <c r="G784" s="845" t="s">
        <v>18760</v>
      </c>
      <c r="H784" s="845" t="s">
        <v>17287</v>
      </c>
      <c r="I784" s="845" t="s">
        <v>1028</v>
      </c>
      <c r="J784" s="845" t="s">
        <v>17112</v>
      </c>
      <c r="K784" s="848">
        <v>4</v>
      </c>
      <c r="L784" s="849">
        <v>12</v>
      </c>
      <c r="M784" s="557">
        <v>16000</v>
      </c>
      <c r="N784" s="848"/>
      <c r="O784" s="849"/>
      <c r="P784" s="557"/>
    </row>
    <row r="785" spans="1:16" x14ac:dyDescent="0.2">
      <c r="A785" s="846" t="s">
        <v>17100</v>
      </c>
      <c r="B785" s="845" t="s">
        <v>423</v>
      </c>
      <c r="C785" s="847" t="s">
        <v>99</v>
      </c>
      <c r="D785" s="847" t="s">
        <v>17101</v>
      </c>
      <c r="E785" s="557">
        <v>5000</v>
      </c>
      <c r="F785" s="845" t="s">
        <v>18761</v>
      </c>
      <c r="G785" s="845" t="s">
        <v>18762</v>
      </c>
      <c r="H785" s="845" t="s">
        <v>17337</v>
      </c>
      <c r="I785" s="845" t="s">
        <v>1028</v>
      </c>
      <c r="J785" s="845" t="s">
        <v>17112</v>
      </c>
      <c r="K785" s="848">
        <v>1</v>
      </c>
      <c r="L785" s="849">
        <v>2</v>
      </c>
      <c r="M785" s="557">
        <v>5000</v>
      </c>
      <c r="N785" s="848"/>
      <c r="O785" s="849"/>
      <c r="P785" s="557"/>
    </row>
    <row r="786" spans="1:16" x14ac:dyDescent="0.2">
      <c r="A786" s="846" t="s">
        <v>17100</v>
      </c>
      <c r="B786" s="845" t="s">
        <v>423</v>
      </c>
      <c r="C786" s="847" t="s">
        <v>99</v>
      </c>
      <c r="D786" s="847" t="s">
        <v>17101</v>
      </c>
      <c r="E786" s="557">
        <v>3000</v>
      </c>
      <c r="F786" s="845" t="s">
        <v>18763</v>
      </c>
      <c r="G786" s="845" t="s">
        <v>18764</v>
      </c>
      <c r="H786" s="845" t="s">
        <v>2388</v>
      </c>
      <c r="I786" s="845" t="s">
        <v>1028</v>
      </c>
      <c r="J786" s="845" t="s">
        <v>17112</v>
      </c>
      <c r="K786" s="848">
        <v>2</v>
      </c>
      <c r="L786" s="849">
        <v>5</v>
      </c>
      <c r="M786" s="557">
        <v>12000</v>
      </c>
      <c r="N786" s="848"/>
      <c r="O786" s="849"/>
      <c r="P786" s="557"/>
    </row>
    <row r="787" spans="1:16" x14ac:dyDescent="0.2">
      <c r="A787" s="846" t="s">
        <v>17100</v>
      </c>
      <c r="B787" s="845" t="s">
        <v>423</v>
      </c>
      <c r="C787" s="847" t="s">
        <v>99</v>
      </c>
      <c r="D787" s="847" t="s">
        <v>17101</v>
      </c>
      <c r="E787" s="557">
        <v>5000</v>
      </c>
      <c r="F787" s="845" t="s">
        <v>18765</v>
      </c>
      <c r="G787" s="845" t="s">
        <v>18766</v>
      </c>
      <c r="H787" s="845" t="s">
        <v>4299</v>
      </c>
      <c r="I787" s="845" t="s">
        <v>1028</v>
      </c>
      <c r="J787" s="845" t="s">
        <v>5814</v>
      </c>
      <c r="K787" s="848">
        <v>3</v>
      </c>
      <c r="L787" s="849">
        <v>12</v>
      </c>
      <c r="M787" s="557">
        <v>40000</v>
      </c>
      <c r="N787" s="848"/>
      <c r="O787" s="849"/>
      <c r="P787" s="557"/>
    </row>
    <row r="788" spans="1:16" x14ac:dyDescent="0.2">
      <c r="A788" s="846" t="s">
        <v>17100</v>
      </c>
      <c r="B788" s="845" t="s">
        <v>423</v>
      </c>
      <c r="C788" s="847" t="s">
        <v>99</v>
      </c>
      <c r="D788" s="847" t="s">
        <v>17101</v>
      </c>
      <c r="E788" s="557">
        <v>4500</v>
      </c>
      <c r="F788" s="845" t="s">
        <v>12732</v>
      </c>
      <c r="G788" s="850" t="s">
        <v>12733</v>
      </c>
      <c r="H788" s="845" t="s">
        <v>17195</v>
      </c>
      <c r="I788" s="845" t="s">
        <v>1028</v>
      </c>
      <c r="J788" s="845" t="s">
        <v>17112</v>
      </c>
      <c r="K788" s="848">
        <v>1</v>
      </c>
      <c r="L788" s="849">
        <v>1</v>
      </c>
      <c r="M788" s="557">
        <f>E788*L788</f>
        <v>4500</v>
      </c>
      <c r="N788" s="851"/>
      <c r="O788" s="851"/>
      <c r="P788" s="557"/>
    </row>
    <row r="789" spans="1:16" x14ac:dyDescent="0.2">
      <c r="A789" s="846" t="s">
        <v>17100</v>
      </c>
      <c r="B789" s="845" t="s">
        <v>423</v>
      </c>
      <c r="C789" s="847" t="s">
        <v>99</v>
      </c>
      <c r="D789" s="847" t="s">
        <v>17101</v>
      </c>
      <c r="E789" s="557">
        <v>4000</v>
      </c>
      <c r="F789" s="845" t="s">
        <v>18767</v>
      </c>
      <c r="G789" s="845" t="s">
        <v>18768</v>
      </c>
      <c r="H789" s="845" t="s">
        <v>5849</v>
      </c>
      <c r="I789" s="845" t="s">
        <v>1028</v>
      </c>
      <c r="J789" s="845" t="s">
        <v>17112</v>
      </c>
      <c r="K789" s="848">
        <v>4</v>
      </c>
      <c r="L789" s="849">
        <v>12</v>
      </c>
      <c r="M789" s="557">
        <v>32000</v>
      </c>
      <c r="N789" s="848"/>
      <c r="O789" s="849"/>
      <c r="P789" s="557"/>
    </row>
    <row r="790" spans="1:16" x14ac:dyDescent="0.2">
      <c r="A790" s="846" t="s">
        <v>17100</v>
      </c>
      <c r="B790" s="845" t="s">
        <v>423</v>
      </c>
      <c r="C790" s="847" t="s">
        <v>99</v>
      </c>
      <c r="D790" s="847" t="s">
        <v>17101</v>
      </c>
      <c r="E790" s="557">
        <v>7000</v>
      </c>
      <c r="F790" s="845" t="s">
        <v>18769</v>
      </c>
      <c r="G790" s="845" t="s">
        <v>18770</v>
      </c>
      <c r="H790" s="845" t="s">
        <v>17149</v>
      </c>
      <c r="I790" s="845" t="s">
        <v>1028</v>
      </c>
      <c r="J790" s="845" t="s">
        <v>17112</v>
      </c>
      <c r="K790" s="848">
        <v>4</v>
      </c>
      <c r="L790" s="849">
        <v>12</v>
      </c>
      <c r="M790" s="557">
        <v>56000</v>
      </c>
      <c r="N790" s="848"/>
      <c r="O790" s="849"/>
      <c r="P790" s="557"/>
    </row>
    <row r="791" spans="1:16" x14ac:dyDescent="0.2">
      <c r="A791" s="846" t="s">
        <v>17100</v>
      </c>
      <c r="B791" s="845" t="s">
        <v>423</v>
      </c>
      <c r="C791" s="847" t="s">
        <v>99</v>
      </c>
      <c r="D791" s="847" t="s">
        <v>17101</v>
      </c>
      <c r="E791" s="557">
        <v>4000</v>
      </c>
      <c r="F791" s="845" t="s">
        <v>12760</v>
      </c>
      <c r="G791" s="845" t="s">
        <v>12761</v>
      </c>
      <c r="H791" s="845" t="s">
        <v>5826</v>
      </c>
      <c r="I791" s="845" t="s">
        <v>1028</v>
      </c>
      <c r="J791" s="845" t="s">
        <v>17112</v>
      </c>
      <c r="K791" s="848">
        <v>3</v>
      </c>
      <c r="L791" s="849">
        <v>7</v>
      </c>
      <c r="M791" s="557">
        <v>24000</v>
      </c>
      <c r="N791" s="848"/>
      <c r="O791" s="849"/>
      <c r="P791" s="557"/>
    </row>
    <row r="792" spans="1:16" x14ac:dyDescent="0.2">
      <c r="A792" s="846" t="s">
        <v>17100</v>
      </c>
      <c r="B792" s="845" t="s">
        <v>423</v>
      </c>
      <c r="C792" s="847" t="s">
        <v>99</v>
      </c>
      <c r="D792" s="847" t="s">
        <v>17101</v>
      </c>
      <c r="E792" s="557">
        <v>4500</v>
      </c>
      <c r="F792" s="845" t="s">
        <v>18771</v>
      </c>
      <c r="G792" s="845" t="s">
        <v>18772</v>
      </c>
      <c r="H792" s="845" t="s">
        <v>18245</v>
      </c>
      <c r="I792" s="845" t="s">
        <v>1028</v>
      </c>
      <c r="J792" s="845" t="s">
        <v>5814</v>
      </c>
      <c r="K792" s="848">
        <v>3</v>
      </c>
      <c r="L792" s="849">
        <v>12</v>
      </c>
      <c r="M792" s="557">
        <v>36000</v>
      </c>
      <c r="N792" s="848"/>
      <c r="O792" s="849"/>
      <c r="P792" s="557"/>
    </row>
    <row r="793" spans="1:16" x14ac:dyDescent="0.2">
      <c r="A793" s="846" t="s">
        <v>17100</v>
      </c>
      <c r="B793" s="845" t="s">
        <v>423</v>
      </c>
      <c r="C793" s="847" t="s">
        <v>99</v>
      </c>
      <c r="D793" s="847" t="s">
        <v>17101</v>
      </c>
      <c r="E793" s="557">
        <v>4000</v>
      </c>
      <c r="F793" s="845" t="s">
        <v>18773</v>
      </c>
      <c r="G793" s="850" t="s">
        <v>18774</v>
      </c>
      <c r="H793" s="845" t="s">
        <v>17156</v>
      </c>
      <c r="I793" s="845" t="s">
        <v>1028</v>
      </c>
      <c r="J793" s="845" t="s">
        <v>17112</v>
      </c>
      <c r="K793" s="848">
        <v>1</v>
      </c>
      <c r="L793" s="849">
        <v>1</v>
      </c>
      <c r="M793" s="557">
        <f>E793*L793</f>
        <v>4000</v>
      </c>
      <c r="N793" s="851"/>
      <c r="O793" s="851"/>
      <c r="P793" s="557"/>
    </row>
    <row r="794" spans="1:16" x14ac:dyDescent="0.2">
      <c r="A794" s="846" t="s">
        <v>17100</v>
      </c>
      <c r="B794" s="845" t="s">
        <v>423</v>
      </c>
      <c r="C794" s="847" t="s">
        <v>99</v>
      </c>
      <c r="D794" s="847" t="s">
        <v>17101</v>
      </c>
      <c r="E794" s="557">
        <v>4000</v>
      </c>
      <c r="F794" s="845" t="s">
        <v>18775</v>
      </c>
      <c r="G794" s="850" t="s">
        <v>18776</v>
      </c>
      <c r="H794" s="845" t="s">
        <v>17156</v>
      </c>
      <c r="I794" s="845" t="s">
        <v>1028</v>
      </c>
      <c r="J794" s="845" t="s">
        <v>17112</v>
      </c>
      <c r="K794" s="848">
        <v>1</v>
      </c>
      <c r="L794" s="849">
        <v>1</v>
      </c>
      <c r="M794" s="557">
        <f>E794*L794</f>
        <v>4000</v>
      </c>
      <c r="N794" s="851"/>
      <c r="O794" s="851"/>
      <c r="P794" s="557"/>
    </row>
    <row r="795" spans="1:16" x14ac:dyDescent="0.2">
      <c r="A795" s="846" t="s">
        <v>17100</v>
      </c>
      <c r="B795" s="845" t="s">
        <v>423</v>
      </c>
      <c r="C795" s="847" t="s">
        <v>99</v>
      </c>
      <c r="D795" s="847" t="s">
        <v>17101</v>
      </c>
      <c r="E795" s="557">
        <v>5000</v>
      </c>
      <c r="F795" s="845" t="s">
        <v>18777</v>
      </c>
      <c r="G795" s="845" t="s">
        <v>18778</v>
      </c>
      <c r="H795" s="845" t="s">
        <v>17388</v>
      </c>
      <c r="I795" s="845" t="s">
        <v>1028</v>
      </c>
      <c r="J795" s="845" t="s">
        <v>17112</v>
      </c>
      <c r="K795" s="848">
        <v>3</v>
      </c>
      <c r="L795" s="849">
        <v>12</v>
      </c>
      <c r="M795" s="557">
        <v>40000</v>
      </c>
      <c r="N795" s="848"/>
      <c r="O795" s="849"/>
      <c r="P795" s="557"/>
    </row>
    <row r="796" spans="1:16" x14ac:dyDescent="0.2">
      <c r="A796" s="846" t="s">
        <v>17100</v>
      </c>
      <c r="B796" s="845" t="s">
        <v>423</v>
      </c>
      <c r="C796" s="847" t="s">
        <v>99</v>
      </c>
      <c r="D796" s="847" t="s">
        <v>17101</v>
      </c>
      <c r="E796" s="557">
        <v>5000</v>
      </c>
      <c r="F796" s="845" t="s">
        <v>18779</v>
      </c>
      <c r="G796" s="845" t="s">
        <v>18780</v>
      </c>
      <c r="H796" s="845" t="s">
        <v>17111</v>
      </c>
      <c r="I796" s="845" t="s">
        <v>1028</v>
      </c>
      <c r="J796" s="845" t="s">
        <v>17112</v>
      </c>
      <c r="K796" s="848">
        <v>3</v>
      </c>
      <c r="L796" s="849">
        <v>12</v>
      </c>
      <c r="M796" s="557">
        <v>40000</v>
      </c>
      <c r="N796" s="848"/>
      <c r="O796" s="849"/>
      <c r="P796" s="557"/>
    </row>
    <row r="797" spans="1:16" x14ac:dyDescent="0.2">
      <c r="A797" s="846" t="s">
        <v>17100</v>
      </c>
      <c r="B797" s="845" t="s">
        <v>423</v>
      </c>
      <c r="C797" s="847" t="s">
        <v>99</v>
      </c>
      <c r="D797" s="847" t="s">
        <v>17101</v>
      </c>
      <c r="E797" s="557">
        <v>4000</v>
      </c>
      <c r="F797" s="845" t="s">
        <v>18781</v>
      </c>
      <c r="G797" s="845" t="s">
        <v>18782</v>
      </c>
      <c r="H797" s="845" t="s">
        <v>5875</v>
      </c>
      <c r="I797" s="845" t="s">
        <v>1028</v>
      </c>
      <c r="J797" s="845" t="s">
        <v>17112</v>
      </c>
      <c r="K797" s="848">
        <v>4</v>
      </c>
      <c r="L797" s="849">
        <v>12</v>
      </c>
      <c r="M797" s="557">
        <v>32000</v>
      </c>
      <c r="N797" s="848"/>
      <c r="O797" s="849"/>
      <c r="P797" s="557"/>
    </row>
    <row r="798" spans="1:16" x14ac:dyDescent="0.2">
      <c r="A798" s="846" t="s">
        <v>17100</v>
      </c>
      <c r="B798" s="845" t="s">
        <v>423</v>
      </c>
      <c r="C798" s="847" t="s">
        <v>99</v>
      </c>
      <c r="D798" s="847" t="s">
        <v>17101</v>
      </c>
      <c r="E798" s="557">
        <v>1500</v>
      </c>
      <c r="F798" s="845" t="s">
        <v>18783</v>
      </c>
      <c r="G798" s="845" t="s">
        <v>18784</v>
      </c>
      <c r="H798" s="845" t="s">
        <v>18422</v>
      </c>
      <c r="I798" s="845" t="s">
        <v>1028</v>
      </c>
      <c r="J798" s="845" t="s">
        <v>17112</v>
      </c>
      <c r="K798" s="848">
        <v>4</v>
      </c>
      <c r="L798" s="849">
        <v>12</v>
      </c>
      <c r="M798" s="557">
        <v>12000</v>
      </c>
      <c r="N798" s="848"/>
      <c r="O798" s="849"/>
      <c r="P798" s="557"/>
    </row>
    <row r="799" spans="1:16" x14ac:dyDescent="0.2">
      <c r="A799" s="846" t="s">
        <v>17100</v>
      </c>
      <c r="B799" s="845" t="s">
        <v>423</v>
      </c>
      <c r="C799" s="847" t="s">
        <v>99</v>
      </c>
      <c r="D799" s="847" t="s">
        <v>17101</v>
      </c>
      <c r="E799" s="557">
        <v>9000</v>
      </c>
      <c r="F799" s="845" t="s">
        <v>18785</v>
      </c>
      <c r="G799" s="850" t="s">
        <v>18786</v>
      </c>
      <c r="H799" s="845" t="s">
        <v>18787</v>
      </c>
      <c r="I799" s="845" t="s">
        <v>1028</v>
      </c>
      <c r="J799" s="845" t="s">
        <v>17112</v>
      </c>
      <c r="K799" s="848">
        <v>1</v>
      </c>
      <c r="L799" s="849">
        <v>1</v>
      </c>
      <c r="M799" s="557">
        <f>E799*L799</f>
        <v>9000</v>
      </c>
      <c r="N799" s="851"/>
      <c r="O799" s="851"/>
      <c r="P799" s="557"/>
    </row>
    <row r="800" spans="1:16" x14ac:dyDescent="0.2">
      <c r="A800" s="846" t="s">
        <v>17100</v>
      </c>
      <c r="B800" s="845" t="s">
        <v>423</v>
      </c>
      <c r="C800" s="847" t="s">
        <v>99</v>
      </c>
      <c r="D800" s="847" t="s">
        <v>17101</v>
      </c>
      <c r="E800" s="557">
        <v>3000</v>
      </c>
      <c r="F800" s="845" t="s">
        <v>18788</v>
      </c>
      <c r="G800" s="845" t="s">
        <v>18789</v>
      </c>
      <c r="H800" s="845" t="s">
        <v>18790</v>
      </c>
      <c r="I800" s="845" t="s">
        <v>17141</v>
      </c>
      <c r="J800" s="845" t="s">
        <v>17112</v>
      </c>
      <c r="K800" s="848">
        <v>4</v>
      </c>
      <c r="L800" s="849">
        <v>12</v>
      </c>
      <c r="M800" s="557">
        <v>24000</v>
      </c>
      <c r="N800" s="848"/>
      <c r="O800" s="849"/>
      <c r="P800" s="557"/>
    </row>
    <row r="801" spans="1:16" x14ac:dyDescent="0.2">
      <c r="A801" s="846" t="s">
        <v>17100</v>
      </c>
      <c r="B801" s="845" t="s">
        <v>423</v>
      </c>
      <c r="C801" s="847" t="s">
        <v>99</v>
      </c>
      <c r="D801" s="847" t="s">
        <v>17101</v>
      </c>
      <c r="E801" s="557">
        <v>4500</v>
      </c>
      <c r="F801" s="845" t="s">
        <v>18791</v>
      </c>
      <c r="G801" s="845" t="s">
        <v>18792</v>
      </c>
      <c r="H801" s="845" t="s">
        <v>17121</v>
      </c>
      <c r="I801" s="845" t="s">
        <v>1028</v>
      </c>
      <c r="J801" s="845" t="s">
        <v>17112</v>
      </c>
      <c r="K801" s="848">
        <v>4</v>
      </c>
      <c r="L801" s="849">
        <v>12</v>
      </c>
      <c r="M801" s="557">
        <v>36000</v>
      </c>
      <c r="N801" s="848"/>
      <c r="O801" s="849"/>
      <c r="P801" s="557"/>
    </row>
    <row r="802" spans="1:16" x14ac:dyDescent="0.2">
      <c r="A802" s="846" t="s">
        <v>17100</v>
      </c>
      <c r="B802" s="845" t="s">
        <v>423</v>
      </c>
      <c r="C802" s="847" t="s">
        <v>99</v>
      </c>
      <c r="D802" s="847" t="s">
        <v>17101</v>
      </c>
      <c r="E802" s="557">
        <v>4500</v>
      </c>
      <c r="F802" s="845" t="s">
        <v>18793</v>
      </c>
      <c r="G802" s="850" t="s">
        <v>18794</v>
      </c>
      <c r="H802" s="845" t="s">
        <v>17167</v>
      </c>
      <c r="I802" s="845" t="s">
        <v>1028</v>
      </c>
      <c r="J802" s="845" t="s">
        <v>17112</v>
      </c>
      <c r="K802" s="848">
        <v>1</v>
      </c>
      <c r="L802" s="849">
        <v>1</v>
      </c>
      <c r="M802" s="557">
        <f>E802*L802</f>
        <v>4500</v>
      </c>
      <c r="N802" s="851"/>
      <c r="O802" s="851"/>
      <c r="P802" s="557"/>
    </row>
    <row r="803" spans="1:16" x14ac:dyDescent="0.2">
      <c r="A803" s="846" t="s">
        <v>17100</v>
      </c>
      <c r="B803" s="845" t="s">
        <v>423</v>
      </c>
      <c r="C803" s="847" t="s">
        <v>99</v>
      </c>
      <c r="D803" s="847" t="s">
        <v>17101</v>
      </c>
      <c r="E803" s="557">
        <v>4000</v>
      </c>
      <c r="F803" s="845" t="s">
        <v>18795</v>
      </c>
      <c r="G803" s="845" t="s">
        <v>18796</v>
      </c>
      <c r="H803" s="845" t="s">
        <v>5849</v>
      </c>
      <c r="I803" s="845" t="s">
        <v>1028</v>
      </c>
      <c r="J803" s="845" t="s">
        <v>17112</v>
      </c>
      <c r="K803" s="848">
        <v>4</v>
      </c>
      <c r="L803" s="849">
        <v>12</v>
      </c>
      <c r="M803" s="557">
        <v>32000</v>
      </c>
      <c r="N803" s="848"/>
      <c r="O803" s="849"/>
      <c r="P803" s="557"/>
    </row>
    <row r="804" spans="1:16" x14ac:dyDescent="0.2">
      <c r="A804" s="846" t="s">
        <v>17100</v>
      </c>
      <c r="B804" s="845" t="s">
        <v>423</v>
      </c>
      <c r="C804" s="847" t="s">
        <v>99</v>
      </c>
      <c r="D804" s="847" t="s">
        <v>17101</v>
      </c>
      <c r="E804" s="557">
        <v>9000</v>
      </c>
      <c r="F804" s="845" t="s">
        <v>18797</v>
      </c>
      <c r="G804" s="845" t="s">
        <v>18798</v>
      </c>
      <c r="H804" s="845" t="s">
        <v>17127</v>
      </c>
      <c r="I804" s="845" t="s">
        <v>1028</v>
      </c>
      <c r="J804" s="845" t="s">
        <v>17112</v>
      </c>
      <c r="K804" s="848">
        <v>5</v>
      </c>
      <c r="L804" s="849">
        <v>12</v>
      </c>
      <c r="M804" s="557">
        <v>65400</v>
      </c>
      <c r="N804" s="848"/>
      <c r="O804" s="849"/>
      <c r="P804" s="557"/>
    </row>
    <row r="805" spans="1:16" x14ac:dyDescent="0.2">
      <c r="A805" s="846" t="s">
        <v>17100</v>
      </c>
      <c r="B805" s="845" t="s">
        <v>423</v>
      </c>
      <c r="C805" s="847" t="s">
        <v>99</v>
      </c>
      <c r="D805" s="847" t="s">
        <v>17101</v>
      </c>
      <c r="E805" s="557">
        <v>6000</v>
      </c>
      <c r="F805" s="845" t="s">
        <v>18799</v>
      </c>
      <c r="G805" s="845" t="s">
        <v>18800</v>
      </c>
      <c r="H805" s="845" t="s">
        <v>1026</v>
      </c>
      <c r="I805" s="845" t="s">
        <v>1028</v>
      </c>
      <c r="J805" s="845" t="s">
        <v>17112</v>
      </c>
      <c r="K805" s="848">
        <v>2</v>
      </c>
      <c r="L805" s="849">
        <v>8</v>
      </c>
      <c r="M805" s="557">
        <v>23800</v>
      </c>
      <c r="N805" s="848"/>
      <c r="O805" s="849"/>
      <c r="P805" s="557"/>
    </row>
    <row r="806" spans="1:16" x14ac:dyDescent="0.2">
      <c r="A806" s="846" t="s">
        <v>17100</v>
      </c>
      <c r="B806" s="845" t="s">
        <v>423</v>
      </c>
      <c r="C806" s="847" t="s">
        <v>99</v>
      </c>
      <c r="D806" s="847" t="s">
        <v>17101</v>
      </c>
      <c r="E806" s="557">
        <v>7000</v>
      </c>
      <c r="F806" s="845" t="s">
        <v>18801</v>
      </c>
      <c r="G806" s="850" t="s">
        <v>18802</v>
      </c>
      <c r="H806" s="845" t="s">
        <v>16473</v>
      </c>
      <c r="I806" s="845" t="s">
        <v>1028</v>
      </c>
      <c r="J806" s="845" t="s">
        <v>17112</v>
      </c>
      <c r="K806" s="848">
        <v>2</v>
      </c>
      <c r="L806" s="849">
        <v>3</v>
      </c>
      <c r="M806" s="557">
        <f>E806*L806</f>
        <v>21000</v>
      </c>
      <c r="N806" s="851"/>
      <c r="O806" s="851"/>
      <c r="P806" s="557"/>
    </row>
    <row r="807" spans="1:16" x14ac:dyDescent="0.2">
      <c r="A807" s="846" t="s">
        <v>17100</v>
      </c>
      <c r="B807" s="845" t="s">
        <v>423</v>
      </c>
      <c r="C807" s="847" t="s">
        <v>99</v>
      </c>
      <c r="D807" s="847" t="s">
        <v>17101</v>
      </c>
      <c r="E807" s="557">
        <v>2500</v>
      </c>
      <c r="F807" s="845" t="s">
        <v>18803</v>
      </c>
      <c r="G807" s="845" t="s">
        <v>18804</v>
      </c>
      <c r="H807" s="845" t="s">
        <v>17140</v>
      </c>
      <c r="I807" s="845" t="s">
        <v>17141</v>
      </c>
      <c r="J807" s="845" t="s">
        <v>17108</v>
      </c>
      <c r="K807" s="848">
        <v>4</v>
      </c>
      <c r="L807" s="849">
        <v>12</v>
      </c>
      <c r="M807" s="557">
        <v>20000</v>
      </c>
      <c r="N807" s="848"/>
      <c r="O807" s="849"/>
      <c r="P807" s="557"/>
    </row>
    <row r="808" spans="1:16" x14ac:dyDescent="0.2">
      <c r="A808" s="846" t="s">
        <v>17100</v>
      </c>
      <c r="B808" s="845" t="s">
        <v>423</v>
      </c>
      <c r="C808" s="847" t="s">
        <v>99</v>
      </c>
      <c r="D808" s="847" t="s">
        <v>17101</v>
      </c>
      <c r="E808" s="557">
        <v>2700</v>
      </c>
      <c r="F808" s="845" t="s">
        <v>18805</v>
      </c>
      <c r="G808" s="845" t="s">
        <v>18806</v>
      </c>
      <c r="H808" s="845" t="s">
        <v>17140</v>
      </c>
      <c r="I808" s="845" t="s">
        <v>17141</v>
      </c>
      <c r="J808" s="845" t="s">
        <v>17108</v>
      </c>
      <c r="K808" s="848">
        <v>3</v>
      </c>
      <c r="L808" s="849">
        <v>12</v>
      </c>
      <c r="M808" s="557">
        <v>21600</v>
      </c>
      <c r="N808" s="848"/>
      <c r="O808" s="849"/>
      <c r="P808" s="557"/>
    </row>
    <row r="809" spans="1:16" x14ac:dyDescent="0.2">
      <c r="A809" s="846" t="s">
        <v>17100</v>
      </c>
      <c r="B809" s="845" t="s">
        <v>423</v>
      </c>
      <c r="C809" s="847" t="s">
        <v>99</v>
      </c>
      <c r="D809" s="847" t="s">
        <v>17101</v>
      </c>
      <c r="E809" s="557">
        <v>4000</v>
      </c>
      <c r="F809" s="845" t="s">
        <v>18807</v>
      </c>
      <c r="G809" s="845" t="s">
        <v>18808</v>
      </c>
      <c r="H809" s="845" t="s">
        <v>17121</v>
      </c>
      <c r="I809" s="845" t="s">
        <v>1028</v>
      </c>
      <c r="J809" s="845" t="s">
        <v>17112</v>
      </c>
      <c r="K809" s="848">
        <v>4</v>
      </c>
      <c r="L809" s="849">
        <v>12</v>
      </c>
      <c r="M809" s="557">
        <v>32000</v>
      </c>
      <c r="N809" s="848"/>
      <c r="O809" s="849"/>
      <c r="P809" s="557"/>
    </row>
    <row r="810" spans="1:16" x14ac:dyDescent="0.2">
      <c r="A810" s="846" t="s">
        <v>17100</v>
      </c>
      <c r="B810" s="845" t="s">
        <v>423</v>
      </c>
      <c r="C810" s="847" t="s">
        <v>99</v>
      </c>
      <c r="D810" s="847" t="s">
        <v>17101</v>
      </c>
      <c r="E810" s="557">
        <v>4000</v>
      </c>
      <c r="F810" s="845" t="s">
        <v>18809</v>
      </c>
      <c r="G810" s="845" t="s">
        <v>18810</v>
      </c>
      <c r="H810" s="845" t="s">
        <v>5875</v>
      </c>
      <c r="I810" s="845" t="s">
        <v>1028</v>
      </c>
      <c r="J810" s="845" t="s">
        <v>17112</v>
      </c>
      <c r="K810" s="848">
        <v>5</v>
      </c>
      <c r="L810" s="849">
        <v>12</v>
      </c>
      <c r="M810" s="557">
        <v>32000</v>
      </c>
      <c r="N810" s="848"/>
      <c r="O810" s="849"/>
      <c r="P810" s="557"/>
    </row>
    <row r="811" spans="1:16" x14ac:dyDescent="0.2">
      <c r="A811" s="846" t="s">
        <v>17100</v>
      </c>
      <c r="B811" s="845" t="s">
        <v>423</v>
      </c>
      <c r="C811" s="847" t="s">
        <v>99</v>
      </c>
      <c r="D811" s="847" t="s">
        <v>17101</v>
      </c>
      <c r="E811" s="557">
        <v>4500</v>
      </c>
      <c r="F811" s="845" t="s">
        <v>18811</v>
      </c>
      <c r="G811" s="845" t="s">
        <v>18812</v>
      </c>
      <c r="H811" s="845" t="s">
        <v>5849</v>
      </c>
      <c r="I811" s="845" t="s">
        <v>1028</v>
      </c>
      <c r="J811" s="845" t="s">
        <v>17112</v>
      </c>
      <c r="K811" s="848">
        <v>4</v>
      </c>
      <c r="L811" s="849">
        <v>12</v>
      </c>
      <c r="M811" s="557">
        <v>36000</v>
      </c>
      <c r="N811" s="848"/>
      <c r="O811" s="849"/>
      <c r="P811" s="557"/>
    </row>
    <row r="812" spans="1:16" x14ac:dyDescent="0.2">
      <c r="A812" s="846" t="s">
        <v>17100</v>
      </c>
      <c r="B812" s="845" t="s">
        <v>423</v>
      </c>
      <c r="C812" s="847" t="s">
        <v>99</v>
      </c>
      <c r="D812" s="847" t="s">
        <v>17101</v>
      </c>
      <c r="E812" s="557">
        <v>5000</v>
      </c>
      <c r="F812" s="845" t="s">
        <v>18813</v>
      </c>
      <c r="G812" s="845" t="s">
        <v>18814</v>
      </c>
      <c r="H812" s="845" t="s">
        <v>17144</v>
      </c>
      <c r="I812" s="845" t="s">
        <v>1028</v>
      </c>
      <c r="J812" s="845" t="s">
        <v>17112</v>
      </c>
      <c r="K812" s="848">
        <v>3</v>
      </c>
      <c r="L812" s="849">
        <v>12</v>
      </c>
      <c r="M812" s="557">
        <v>40000</v>
      </c>
      <c r="N812" s="848"/>
      <c r="O812" s="849"/>
      <c r="P812" s="557"/>
    </row>
    <row r="813" spans="1:16" x14ac:dyDescent="0.2">
      <c r="A813" s="846" t="s">
        <v>17100</v>
      </c>
      <c r="B813" s="845" t="s">
        <v>423</v>
      </c>
      <c r="C813" s="847" t="s">
        <v>99</v>
      </c>
      <c r="D813" s="847" t="s">
        <v>17101</v>
      </c>
      <c r="E813" s="557">
        <v>4500</v>
      </c>
      <c r="F813" s="845" t="s">
        <v>4131</v>
      </c>
      <c r="G813" s="850" t="s">
        <v>4132</v>
      </c>
      <c r="H813" s="845" t="s">
        <v>17167</v>
      </c>
      <c r="I813" s="845" t="s">
        <v>1028</v>
      </c>
      <c r="J813" s="845" t="s">
        <v>17112</v>
      </c>
      <c r="K813" s="848">
        <v>1</v>
      </c>
      <c r="L813" s="849">
        <v>1</v>
      </c>
      <c r="M813" s="557">
        <f>E813*L813</f>
        <v>4500</v>
      </c>
      <c r="N813" s="851"/>
      <c r="O813" s="851"/>
      <c r="P813" s="557"/>
    </row>
    <row r="814" spans="1:16" x14ac:dyDescent="0.2">
      <c r="A814" s="846" t="s">
        <v>17100</v>
      </c>
      <c r="B814" s="845" t="s">
        <v>423</v>
      </c>
      <c r="C814" s="847" t="s">
        <v>99</v>
      </c>
      <c r="D814" s="847" t="s">
        <v>17101</v>
      </c>
      <c r="E814" s="557">
        <v>4000</v>
      </c>
      <c r="F814" s="845" t="s">
        <v>12934</v>
      </c>
      <c r="G814" s="845" t="s">
        <v>12935</v>
      </c>
      <c r="H814" s="845" t="s">
        <v>17111</v>
      </c>
      <c r="I814" s="845" t="s">
        <v>1028</v>
      </c>
      <c r="J814" s="845" t="s">
        <v>17112</v>
      </c>
      <c r="K814" s="848">
        <v>3</v>
      </c>
      <c r="L814" s="849">
        <v>9</v>
      </c>
      <c r="M814" s="557">
        <v>28000</v>
      </c>
      <c r="N814" s="848"/>
      <c r="O814" s="849"/>
      <c r="P814" s="557"/>
    </row>
    <row r="815" spans="1:16" x14ac:dyDescent="0.2">
      <c r="A815" s="846" t="s">
        <v>17100</v>
      </c>
      <c r="B815" s="845" t="s">
        <v>423</v>
      </c>
      <c r="C815" s="847" t="s">
        <v>99</v>
      </c>
      <c r="D815" s="847" t="s">
        <v>17101</v>
      </c>
      <c r="E815" s="557">
        <v>4000</v>
      </c>
      <c r="F815" s="845" t="s">
        <v>18815</v>
      </c>
      <c r="G815" s="850" t="s">
        <v>18816</v>
      </c>
      <c r="H815" s="845" t="s">
        <v>17156</v>
      </c>
      <c r="I815" s="845" t="s">
        <v>1028</v>
      </c>
      <c r="J815" s="845" t="s">
        <v>17112</v>
      </c>
      <c r="K815" s="848">
        <v>1</v>
      </c>
      <c r="L815" s="849">
        <v>1</v>
      </c>
      <c r="M815" s="557">
        <f>E815*L815</f>
        <v>4000</v>
      </c>
      <c r="N815" s="851"/>
      <c r="O815" s="851"/>
      <c r="P815" s="557"/>
    </row>
    <row r="816" spans="1:16" x14ac:dyDescent="0.2">
      <c r="A816" s="846" t="s">
        <v>17100</v>
      </c>
      <c r="B816" s="845" t="s">
        <v>423</v>
      </c>
      <c r="C816" s="847" t="s">
        <v>99</v>
      </c>
      <c r="D816" s="847" t="s">
        <v>17101</v>
      </c>
      <c r="E816" s="557">
        <v>10000</v>
      </c>
      <c r="F816" s="845" t="s">
        <v>18817</v>
      </c>
      <c r="G816" s="845" t="s">
        <v>18818</v>
      </c>
      <c r="H816" s="845" t="s">
        <v>5539</v>
      </c>
      <c r="I816" s="845" t="s">
        <v>1028</v>
      </c>
      <c r="J816" s="845" t="s">
        <v>17112</v>
      </c>
      <c r="K816" s="848">
        <v>3</v>
      </c>
      <c r="L816" s="849">
        <v>9</v>
      </c>
      <c r="M816" s="557">
        <v>85831.67</v>
      </c>
      <c r="N816" s="848"/>
      <c r="O816" s="849"/>
      <c r="P816" s="557"/>
    </row>
    <row r="817" spans="1:16" x14ac:dyDescent="0.2">
      <c r="A817" s="846" t="s">
        <v>17100</v>
      </c>
      <c r="B817" s="845" t="s">
        <v>423</v>
      </c>
      <c r="C817" s="847" t="s">
        <v>99</v>
      </c>
      <c r="D817" s="847" t="s">
        <v>17101</v>
      </c>
      <c r="E817" s="557">
        <v>4000</v>
      </c>
      <c r="F817" s="845" t="s">
        <v>18819</v>
      </c>
      <c r="G817" s="845" t="s">
        <v>18820</v>
      </c>
      <c r="H817" s="845" t="s">
        <v>1060</v>
      </c>
      <c r="I817" s="845" t="s">
        <v>1028</v>
      </c>
      <c r="J817" s="845" t="s">
        <v>17112</v>
      </c>
      <c r="K817" s="848">
        <v>4</v>
      </c>
      <c r="L817" s="849">
        <v>12</v>
      </c>
      <c r="M817" s="557">
        <v>32000</v>
      </c>
      <c r="N817" s="848"/>
      <c r="O817" s="849"/>
      <c r="P817" s="557"/>
    </row>
    <row r="818" spans="1:16" x14ac:dyDescent="0.2">
      <c r="A818" s="846" t="s">
        <v>17100</v>
      </c>
      <c r="B818" s="845" t="s">
        <v>423</v>
      </c>
      <c r="C818" s="847" t="s">
        <v>99</v>
      </c>
      <c r="D818" s="847" t="s">
        <v>17101</v>
      </c>
      <c r="E818" s="557">
        <v>4000</v>
      </c>
      <c r="F818" s="845" t="s">
        <v>18821</v>
      </c>
      <c r="G818" s="845" t="s">
        <v>18822</v>
      </c>
      <c r="H818" s="845" t="s">
        <v>1026</v>
      </c>
      <c r="I818" s="845" t="s">
        <v>1028</v>
      </c>
      <c r="J818" s="845" t="s">
        <v>17112</v>
      </c>
      <c r="K818" s="848">
        <v>4</v>
      </c>
      <c r="L818" s="849">
        <v>12</v>
      </c>
      <c r="M818" s="557">
        <v>32000</v>
      </c>
      <c r="N818" s="848"/>
      <c r="O818" s="849"/>
      <c r="P818" s="557"/>
    </row>
    <row r="819" spans="1:16" x14ac:dyDescent="0.2">
      <c r="A819" s="846" t="s">
        <v>17100</v>
      </c>
      <c r="B819" s="845" t="s">
        <v>423</v>
      </c>
      <c r="C819" s="847" t="s">
        <v>99</v>
      </c>
      <c r="D819" s="847" t="s">
        <v>17101</v>
      </c>
      <c r="E819" s="557">
        <v>2500</v>
      </c>
      <c r="F819" s="845" t="s">
        <v>18823</v>
      </c>
      <c r="G819" s="845" t="s">
        <v>18824</v>
      </c>
      <c r="H819" s="845" t="s">
        <v>18226</v>
      </c>
      <c r="I819" s="845" t="s">
        <v>17141</v>
      </c>
      <c r="J819" s="845" t="s">
        <v>17108</v>
      </c>
      <c r="K819" s="848">
        <v>4</v>
      </c>
      <c r="L819" s="849">
        <v>12</v>
      </c>
      <c r="M819" s="557">
        <v>20000</v>
      </c>
      <c r="N819" s="848"/>
      <c r="O819" s="849"/>
      <c r="P819" s="557"/>
    </row>
    <row r="820" spans="1:16" x14ac:dyDescent="0.2">
      <c r="A820" s="846" t="s">
        <v>17100</v>
      </c>
      <c r="B820" s="845" t="s">
        <v>423</v>
      </c>
      <c r="C820" s="847" t="s">
        <v>99</v>
      </c>
      <c r="D820" s="847" t="s">
        <v>17101</v>
      </c>
      <c r="E820" s="557">
        <v>5000</v>
      </c>
      <c r="F820" s="845" t="s">
        <v>18825</v>
      </c>
      <c r="G820" s="845" t="s">
        <v>18826</v>
      </c>
      <c r="H820" s="845" t="s">
        <v>5510</v>
      </c>
      <c r="I820" s="845" t="s">
        <v>1028</v>
      </c>
      <c r="J820" s="845" t="s">
        <v>5814</v>
      </c>
      <c r="K820" s="848">
        <v>3</v>
      </c>
      <c r="L820" s="849">
        <v>12</v>
      </c>
      <c r="M820" s="557">
        <v>40000</v>
      </c>
      <c r="N820" s="848"/>
      <c r="O820" s="849"/>
      <c r="P820" s="557"/>
    </row>
    <row r="821" spans="1:16" x14ac:dyDescent="0.2">
      <c r="A821" s="846" t="s">
        <v>17100</v>
      </c>
      <c r="B821" s="845" t="s">
        <v>423</v>
      </c>
      <c r="C821" s="847" t="s">
        <v>99</v>
      </c>
      <c r="D821" s="847" t="s">
        <v>17101</v>
      </c>
      <c r="E821" s="557">
        <v>4000</v>
      </c>
      <c r="F821" s="845" t="s">
        <v>18827</v>
      </c>
      <c r="G821" s="845" t="s">
        <v>18828</v>
      </c>
      <c r="H821" s="845" t="s">
        <v>17121</v>
      </c>
      <c r="I821" s="845" t="s">
        <v>1028</v>
      </c>
      <c r="J821" s="845" t="s">
        <v>17112</v>
      </c>
      <c r="K821" s="848">
        <v>1</v>
      </c>
      <c r="L821" s="849">
        <v>9</v>
      </c>
      <c r="M821" s="557">
        <v>12000</v>
      </c>
      <c r="N821" s="848"/>
      <c r="O821" s="849"/>
      <c r="P821" s="557"/>
    </row>
    <row r="822" spans="1:16" x14ac:dyDescent="0.2">
      <c r="A822" s="846" t="s">
        <v>17100</v>
      </c>
      <c r="B822" s="845" t="s">
        <v>423</v>
      </c>
      <c r="C822" s="847" t="s">
        <v>99</v>
      </c>
      <c r="D822" s="847" t="s">
        <v>17101</v>
      </c>
      <c r="E822" s="557">
        <v>15600</v>
      </c>
      <c r="F822" s="845" t="s">
        <v>18829</v>
      </c>
      <c r="G822" s="845" t="s">
        <v>18830</v>
      </c>
      <c r="H822" s="845" t="s">
        <v>16194</v>
      </c>
      <c r="I822" s="845" t="s">
        <v>1028</v>
      </c>
      <c r="J822" s="845" t="s">
        <v>17112</v>
      </c>
      <c r="K822" s="848">
        <v>1</v>
      </c>
      <c r="L822" s="849">
        <v>3</v>
      </c>
      <c r="M822" s="557">
        <v>29640</v>
      </c>
      <c r="N822" s="848"/>
      <c r="O822" s="849"/>
      <c r="P822" s="557"/>
    </row>
    <row r="823" spans="1:16" x14ac:dyDescent="0.2">
      <c r="A823" s="846" t="s">
        <v>17100</v>
      </c>
      <c r="B823" s="845" t="s">
        <v>423</v>
      </c>
      <c r="C823" s="847" t="s">
        <v>99</v>
      </c>
      <c r="D823" s="847" t="s">
        <v>17101</v>
      </c>
      <c r="E823" s="557">
        <v>2000</v>
      </c>
      <c r="F823" s="845" t="s">
        <v>18831</v>
      </c>
      <c r="G823" s="845" t="s">
        <v>18832</v>
      </c>
      <c r="H823" s="845" t="s">
        <v>18833</v>
      </c>
      <c r="I823" s="845" t="s">
        <v>1028</v>
      </c>
      <c r="J823" s="845" t="s">
        <v>5814</v>
      </c>
      <c r="K823" s="848">
        <v>4</v>
      </c>
      <c r="L823" s="849">
        <v>12</v>
      </c>
      <c r="M823" s="557">
        <v>16000</v>
      </c>
      <c r="N823" s="848"/>
      <c r="O823" s="849"/>
      <c r="P823" s="557"/>
    </row>
    <row r="824" spans="1:16" x14ac:dyDescent="0.2">
      <c r="A824" s="846" t="s">
        <v>17100</v>
      </c>
      <c r="B824" s="845" t="s">
        <v>423</v>
      </c>
      <c r="C824" s="847" t="s">
        <v>99</v>
      </c>
      <c r="D824" s="847" t="s">
        <v>17101</v>
      </c>
      <c r="E824" s="557">
        <v>5000</v>
      </c>
      <c r="F824" s="845" t="s">
        <v>18834</v>
      </c>
      <c r="G824" s="845" t="s">
        <v>18835</v>
      </c>
      <c r="H824" s="845" t="s">
        <v>18245</v>
      </c>
      <c r="I824" s="845" t="s">
        <v>1028</v>
      </c>
      <c r="J824" s="845" t="s">
        <v>5814</v>
      </c>
      <c r="K824" s="848">
        <v>3</v>
      </c>
      <c r="L824" s="849">
        <v>12</v>
      </c>
      <c r="M824" s="557">
        <v>40000</v>
      </c>
      <c r="N824" s="848"/>
      <c r="O824" s="849"/>
      <c r="P824" s="557"/>
    </row>
    <row r="825" spans="1:16" x14ac:dyDescent="0.2">
      <c r="A825" s="846" t="s">
        <v>17100</v>
      </c>
      <c r="B825" s="845" t="s">
        <v>423</v>
      </c>
      <c r="C825" s="847" t="s">
        <v>99</v>
      </c>
      <c r="D825" s="847" t="s">
        <v>17101</v>
      </c>
      <c r="E825" s="557">
        <v>3500</v>
      </c>
      <c r="F825" s="845" t="s">
        <v>13042</v>
      </c>
      <c r="G825" s="845" t="s">
        <v>13043</v>
      </c>
      <c r="H825" s="845" t="s">
        <v>18836</v>
      </c>
      <c r="I825" s="845" t="s">
        <v>1028</v>
      </c>
      <c r="J825" s="845" t="s">
        <v>17112</v>
      </c>
      <c r="K825" s="848">
        <v>3</v>
      </c>
      <c r="L825" s="849">
        <v>10</v>
      </c>
      <c r="M825" s="557">
        <v>28000</v>
      </c>
      <c r="N825" s="848"/>
      <c r="O825" s="849"/>
      <c r="P825" s="557"/>
    </row>
    <row r="826" spans="1:16" x14ac:dyDescent="0.2">
      <c r="A826" s="846" t="s">
        <v>17100</v>
      </c>
      <c r="B826" s="845" t="s">
        <v>423</v>
      </c>
      <c r="C826" s="847" t="s">
        <v>99</v>
      </c>
      <c r="D826" s="847" t="s">
        <v>17101</v>
      </c>
      <c r="E826" s="557">
        <v>2500</v>
      </c>
      <c r="F826" s="845" t="s">
        <v>18837</v>
      </c>
      <c r="G826" s="845" t="s">
        <v>18838</v>
      </c>
      <c r="H826" s="845" t="s">
        <v>17140</v>
      </c>
      <c r="I826" s="845" t="s">
        <v>17141</v>
      </c>
      <c r="J826" s="845" t="s">
        <v>17108</v>
      </c>
      <c r="K826" s="848">
        <v>4</v>
      </c>
      <c r="L826" s="849">
        <v>12</v>
      </c>
      <c r="M826" s="557">
        <v>20000</v>
      </c>
      <c r="N826" s="848"/>
      <c r="O826" s="849"/>
      <c r="P826" s="557"/>
    </row>
    <row r="827" spans="1:16" x14ac:dyDescent="0.2">
      <c r="A827" s="846" t="s">
        <v>17100</v>
      </c>
      <c r="B827" s="845" t="s">
        <v>423</v>
      </c>
      <c r="C827" s="847" t="s">
        <v>99</v>
      </c>
      <c r="D827" s="847" t="s">
        <v>17101</v>
      </c>
      <c r="E827" s="557">
        <v>15600</v>
      </c>
      <c r="F827" s="845" t="s">
        <v>18839</v>
      </c>
      <c r="G827" s="845" t="s">
        <v>18840</v>
      </c>
      <c r="H827" s="845" t="s">
        <v>10049</v>
      </c>
      <c r="I827" s="845" t="s">
        <v>1028</v>
      </c>
      <c r="J827" s="845" t="s">
        <v>17112</v>
      </c>
      <c r="K827" s="848">
        <v>0</v>
      </c>
      <c r="L827" s="849">
        <v>4</v>
      </c>
      <c r="M827" s="557">
        <v>52520</v>
      </c>
      <c r="N827" s="848"/>
      <c r="O827" s="849"/>
      <c r="P827" s="557"/>
    </row>
    <row r="828" spans="1:16" x14ac:dyDescent="0.2">
      <c r="A828" s="846" t="s">
        <v>17100</v>
      </c>
      <c r="B828" s="845" t="s">
        <v>423</v>
      </c>
      <c r="C828" s="847" t="s">
        <v>99</v>
      </c>
      <c r="D828" s="847" t="s">
        <v>17101</v>
      </c>
      <c r="E828" s="557">
        <v>4500</v>
      </c>
      <c r="F828" s="845" t="s">
        <v>18841</v>
      </c>
      <c r="G828" s="845" t="s">
        <v>18842</v>
      </c>
      <c r="H828" s="845" t="s">
        <v>17121</v>
      </c>
      <c r="I828" s="845" t="s">
        <v>1028</v>
      </c>
      <c r="J828" s="845" t="s">
        <v>17112</v>
      </c>
      <c r="K828" s="848">
        <v>4</v>
      </c>
      <c r="L828" s="849">
        <v>12</v>
      </c>
      <c r="M828" s="557">
        <v>36000</v>
      </c>
      <c r="N828" s="848"/>
      <c r="O828" s="849"/>
      <c r="P828" s="557"/>
    </row>
    <row r="829" spans="1:16" x14ac:dyDescent="0.2">
      <c r="A829" s="846" t="s">
        <v>17100</v>
      </c>
      <c r="B829" s="845" t="s">
        <v>423</v>
      </c>
      <c r="C829" s="847" t="s">
        <v>99</v>
      </c>
      <c r="D829" s="847" t="s">
        <v>17101</v>
      </c>
      <c r="E829" s="557">
        <v>4500</v>
      </c>
      <c r="F829" s="845" t="s">
        <v>18843</v>
      </c>
      <c r="G829" s="845" t="s">
        <v>18844</v>
      </c>
      <c r="H829" s="845" t="s">
        <v>17149</v>
      </c>
      <c r="I829" s="845" t="s">
        <v>1028</v>
      </c>
      <c r="J829" s="845" t="s">
        <v>17112</v>
      </c>
      <c r="K829" s="848">
        <v>4</v>
      </c>
      <c r="L829" s="849">
        <v>12</v>
      </c>
      <c r="M829" s="557">
        <v>36000</v>
      </c>
      <c r="N829" s="848"/>
      <c r="O829" s="849"/>
      <c r="P829" s="557"/>
    </row>
    <row r="830" spans="1:16" x14ac:dyDescent="0.2">
      <c r="A830" s="846" t="s">
        <v>17100</v>
      </c>
      <c r="B830" s="845" t="s">
        <v>423</v>
      </c>
      <c r="C830" s="847" t="s">
        <v>99</v>
      </c>
      <c r="D830" s="847" t="s">
        <v>17101</v>
      </c>
      <c r="E830" s="557">
        <v>3500</v>
      </c>
      <c r="F830" s="845" t="s">
        <v>18845</v>
      </c>
      <c r="G830" s="845" t="s">
        <v>18846</v>
      </c>
      <c r="H830" s="845" t="s">
        <v>18847</v>
      </c>
      <c r="I830" s="845" t="s">
        <v>18848</v>
      </c>
      <c r="J830" s="845" t="s">
        <v>5814</v>
      </c>
      <c r="K830" s="848">
        <v>3</v>
      </c>
      <c r="L830" s="849">
        <v>12</v>
      </c>
      <c r="M830" s="557">
        <v>28000</v>
      </c>
      <c r="N830" s="848"/>
      <c r="O830" s="849"/>
      <c r="P830" s="557"/>
    </row>
    <row r="831" spans="1:16" x14ac:dyDescent="0.2">
      <c r="A831" s="846" t="s">
        <v>17100</v>
      </c>
      <c r="B831" s="845" t="s">
        <v>423</v>
      </c>
      <c r="C831" s="847" t="s">
        <v>99</v>
      </c>
      <c r="D831" s="847" t="s">
        <v>17101</v>
      </c>
      <c r="E831" s="557">
        <v>4500</v>
      </c>
      <c r="F831" s="845" t="s">
        <v>18849</v>
      </c>
      <c r="G831" s="845" t="s">
        <v>18850</v>
      </c>
      <c r="H831" s="845" t="s">
        <v>5826</v>
      </c>
      <c r="I831" s="845" t="s">
        <v>1028</v>
      </c>
      <c r="J831" s="845" t="s">
        <v>17112</v>
      </c>
      <c r="K831" s="848">
        <v>4</v>
      </c>
      <c r="L831" s="849">
        <v>12</v>
      </c>
      <c r="M831" s="557">
        <v>36000</v>
      </c>
      <c r="N831" s="848"/>
      <c r="O831" s="849"/>
      <c r="P831" s="557"/>
    </row>
    <row r="832" spans="1:16" x14ac:dyDescent="0.2">
      <c r="A832" s="846" t="s">
        <v>17100</v>
      </c>
      <c r="B832" s="845" t="s">
        <v>423</v>
      </c>
      <c r="C832" s="847" t="s">
        <v>99</v>
      </c>
      <c r="D832" s="847" t="s">
        <v>17101</v>
      </c>
      <c r="E832" s="557">
        <v>2200</v>
      </c>
      <c r="F832" s="845" t="s">
        <v>18851</v>
      </c>
      <c r="G832" s="845" t="s">
        <v>18852</v>
      </c>
      <c r="H832" s="845" t="s">
        <v>2987</v>
      </c>
      <c r="I832" s="845" t="s">
        <v>17141</v>
      </c>
      <c r="J832" s="845" t="s">
        <v>17108</v>
      </c>
      <c r="K832" s="848">
        <v>3</v>
      </c>
      <c r="L832" s="849">
        <v>12</v>
      </c>
      <c r="M832" s="557">
        <v>17600</v>
      </c>
      <c r="N832" s="848"/>
      <c r="O832" s="849"/>
      <c r="P832" s="557"/>
    </row>
    <row r="833" spans="1:16" x14ac:dyDescent="0.2">
      <c r="A833" s="846" t="s">
        <v>17100</v>
      </c>
      <c r="B833" s="845" t="s">
        <v>423</v>
      </c>
      <c r="C833" s="847" t="s">
        <v>99</v>
      </c>
      <c r="D833" s="847" t="s">
        <v>17101</v>
      </c>
      <c r="E833" s="557">
        <v>4500</v>
      </c>
      <c r="F833" s="845" t="s">
        <v>13119</v>
      </c>
      <c r="G833" s="845" t="s">
        <v>18853</v>
      </c>
      <c r="H833" s="845" t="s">
        <v>1053</v>
      </c>
      <c r="I833" s="845" t="s">
        <v>1028</v>
      </c>
      <c r="J833" s="845" t="s">
        <v>17112</v>
      </c>
      <c r="K833" s="848">
        <v>3</v>
      </c>
      <c r="L833" s="849">
        <v>9</v>
      </c>
      <c r="M833" s="557">
        <v>28500</v>
      </c>
      <c r="N833" s="848"/>
      <c r="O833" s="849"/>
      <c r="P833" s="557"/>
    </row>
    <row r="834" spans="1:16" x14ac:dyDescent="0.2">
      <c r="A834" s="846" t="s">
        <v>17100</v>
      </c>
      <c r="B834" s="845" t="s">
        <v>423</v>
      </c>
      <c r="C834" s="847" t="s">
        <v>99</v>
      </c>
      <c r="D834" s="847" t="s">
        <v>17101</v>
      </c>
      <c r="E834" s="557">
        <v>4000</v>
      </c>
      <c r="F834" s="845" t="s">
        <v>18854</v>
      </c>
      <c r="G834" s="845" t="s">
        <v>18855</v>
      </c>
      <c r="H834" s="845" t="s">
        <v>5826</v>
      </c>
      <c r="I834" s="845" t="s">
        <v>1028</v>
      </c>
      <c r="J834" s="845" t="s">
        <v>17112</v>
      </c>
      <c r="K834" s="848">
        <v>4</v>
      </c>
      <c r="L834" s="849">
        <v>12</v>
      </c>
      <c r="M834" s="557">
        <v>32000</v>
      </c>
      <c r="N834" s="848"/>
      <c r="O834" s="849"/>
      <c r="P834" s="557"/>
    </row>
    <row r="835" spans="1:16" x14ac:dyDescent="0.2">
      <c r="A835" s="846" t="s">
        <v>17100</v>
      </c>
      <c r="B835" s="845" t="s">
        <v>423</v>
      </c>
      <c r="C835" s="847" t="s">
        <v>99</v>
      </c>
      <c r="D835" s="847" t="s">
        <v>17101</v>
      </c>
      <c r="E835" s="557">
        <v>4000</v>
      </c>
      <c r="F835" s="845" t="s">
        <v>18856</v>
      </c>
      <c r="G835" s="845" t="s">
        <v>18857</v>
      </c>
      <c r="H835" s="845" t="s">
        <v>5875</v>
      </c>
      <c r="I835" s="845" t="s">
        <v>1028</v>
      </c>
      <c r="J835" s="845" t="s">
        <v>17112</v>
      </c>
      <c r="K835" s="848">
        <v>4</v>
      </c>
      <c r="L835" s="849">
        <v>12</v>
      </c>
      <c r="M835" s="557">
        <v>32000</v>
      </c>
      <c r="N835" s="848"/>
      <c r="O835" s="849"/>
      <c r="P835" s="557"/>
    </row>
    <row r="836" spans="1:16" x14ac:dyDescent="0.2">
      <c r="A836" s="846" t="s">
        <v>17100</v>
      </c>
      <c r="B836" s="845" t="s">
        <v>423</v>
      </c>
      <c r="C836" s="847" t="s">
        <v>99</v>
      </c>
      <c r="D836" s="847" t="s">
        <v>17101</v>
      </c>
      <c r="E836" s="557">
        <v>5000</v>
      </c>
      <c r="F836" s="845" t="s">
        <v>18858</v>
      </c>
      <c r="G836" s="850" t="s">
        <v>18859</v>
      </c>
      <c r="H836" s="845" t="s">
        <v>4027</v>
      </c>
      <c r="I836" s="845" t="s">
        <v>1028</v>
      </c>
      <c r="J836" s="845" t="s">
        <v>17112</v>
      </c>
      <c r="K836" s="848">
        <v>1</v>
      </c>
      <c r="L836" s="849">
        <v>1</v>
      </c>
      <c r="M836" s="557">
        <f>E836*L836</f>
        <v>5000</v>
      </c>
      <c r="N836" s="851"/>
      <c r="O836" s="851"/>
      <c r="P836" s="557"/>
    </row>
    <row r="837" spans="1:16" x14ac:dyDescent="0.2">
      <c r="A837" s="846" t="s">
        <v>17100</v>
      </c>
      <c r="B837" s="845" t="s">
        <v>423</v>
      </c>
      <c r="C837" s="847" t="s">
        <v>99</v>
      </c>
      <c r="D837" s="847" t="s">
        <v>17101</v>
      </c>
      <c r="E837" s="557">
        <v>4500</v>
      </c>
      <c r="F837" s="845" t="s">
        <v>18860</v>
      </c>
      <c r="G837" s="845" t="s">
        <v>18861</v>
      </c>
      <c r="H837" s="845" t="s">
        <v>17121</v>
      </c>
      <c r="I837" s="845" t="s">
        <v>1028</v>
      </c>
      <c r="J837" s="845" t="s">
        <v>17112</v>
      </c>
      <c r="K837" s="848">
        <v>4</v>
      </c>
      <c r="L837" s="849">
        <v>12</v>
      </c>
      <c r="M837" s="557">
        <v>36000</v>
      </c>
      <c r="N837" s="848"/>
      <c r="O837" s="849"/>
      <c r="P837" s="557"/>
    </row>
    <row r="838" spans="1:16" x14ac:dyDescent="0.2">
      <c r="A838" s="846" t="s">
        <v>17100</v>
      </c>
      <c r="B838" s="845" t="s">
        <v>423</v>
      </c>
      <c r="C838" s="847" t="s">
        <v>99</v>
      </c>
      <c r="D838" s="847" t="s">
        <v>17101</v>
      </c>
      <c r="E838" s="557">
        <v>4000</v>
      </c>
      <c r="F838" s="845" t="s">
        <v>18862</v>
      </c>
      <c r="G838" s="845" t="s">
        <v>18863</v>
      </c>
      <c r="H838" s="845" t="s">
        <v>18864</v>
      </c>
      <c r="I838" s="845" t="s">
        <v>5785</v>
      </c>
      <c r="J838" s="845" t="s">
        <v>17108</v>
      </c>
      <c r="K838" s="848">
        <v>3</v>
      </c>
      <c r="L838" s="849">
        <v>4</v>
      </c>
      <c r="M838" s="557">
        <v>12000</v>
      </c>
      <c r="N838" s="848"/>
      <c r="O838" s="849"/>
      <c r="P838" s="557"/>
    </row>
    <row r="839" spans="1:16" x14ac:dyDescent="0.2">
      <c r="A839" s="846" t="s">
        <v>17100</v>
      </c>
      <c r="B839" s="845" t="s">
        <v>423</v>
      </c>
      <c r="C839" s="847" t="s">
        <v>99</v>
      </c>
      <c r="D839" s="847" t="s">
        <v>17101</v>
      </c>
      <c r="E839" s="557">
        <v>4000</v>
      </c>
      <c r="F839" s="845" t="s">
        <v>18865</v>
      </c>
      <c r="G839" s="850" t="s">
        <v>18866</v>
      </c>
      <c r="H839" s="845" t="s">
        <v>17167</v>
      </c>
      <c r="I839" s="845" t="s">
        <v>1028</v>
      </c>
      <c r="J839" s="845" t="s">
        <v>17112</v>
      </c>
      <c r="K839" s="848">
        <v>1</v>
      </c>
      <c r="L839" s="849">
        <v>1</v>
      </c>
      <c r="M839" s="557">
        <f>E839*L839</f>
        <v>4000</v>
      </c>
      <c r="N839" s="851"/>
      <c r="O839" s="851"/>
      <c r="P839" s="557"/>
    </row>
    <row r="840" spans="1:16" x14ac:dyDescent="0.2">
      <c r="A840" s="846" t="s">
        <v>17100</v>
      </c>
      <c r="B840" s="845" t="s">
        <v>423</v>
      </c>
      <c r="C840" s="847" t="s">
        <v>99</v>
      </c>
      <c r="D840" s="847" t="s">
        <v>17101</v>
      </c>
      <c r="E840" s="557">
        <v>4000</v>
      </c>
      <c r="F840" s="845" t="s">
        <v>18867</v>
      </c>
      <c r="G840" s="845" t="s">
        <v>18868</v>
      </c>
      <c r="H840" s="845" t="s">
        <v>18869</v>
      </c>
      <c r="I840" s="845" t="s">
        <v>5785</v>
      </c>
      <c r="J840" s="845" t="s">
        <v>17108</v>
      </c>
      <c r="K840" s="848">
        <v>4</v>
      </c>
      <c r="L840" s="849">
        <v>12</v>
      </c>
      <c r="M840" s="557">
        <v>32000</v>
      </c>
      <c r="N840" s="848"/>
      <c r="O840" s="849"/>
      <c r="P840" s="557"/>
    </row>
    <row r="841" spans="1:16" x14ac:dyDescent="0.2">
      <c r="A841" s="846" t="s">
        <v>17100</v>
      </c>
      <c r="B841" s="845" t="s">
        <v>423</v>
      </c>
      <c r="C841" s="847" t="s">
        <v>99</v>
      </c>
      <c r="D841" s="847" t="s">
        <v>17101</v>
      </c>
      <c r="E841" s="557">
        <v>2500</v>
      </c>
      <c r="F841" s="845" t="s">
        <v>18870</v>
      </c>
      <c r="G841" s="850" t="s">
        <v>18871</v>
      </c>
      <c r="H841" s="845" t="s">
        <v>17312</v>
      </c>
      <c r="I841" s="845" t="s">
        <v>1028</v>
      </c>
      <c r="J841" s="845" t="s">
        <v>5814</v>
      </c>
      <c r="K841" s="848">
        <v>1</v>
      </c>
      <c r="L841" s="849">
        <v>1</v>
      </c>
      <c r="M841" s="557">
        <f>E841*L841</f>
        <v>2500</v>
      </c>
      <c r="N841" s="851"/>
      <c r="O841" s="851"/>
      <c r="P841" s="557"/>
    </row>
    <row r="842" spans="1:16" x14ac:dyDescent="0.2">
      <c r="A842" s="846" t="s">
        <v>17100</v>
      </c>
      <c r="B842" s="845" t="s">
        <v>423</v>
      </c>
      <c r="C842" s="847" t="s">
        <v>99</v>
      </c>
      <c r="D842" s="847" t="s">
        <v>17101</v>
      </c>
      <c r="E842" s="557">
        <v>4500</v>
      </c>
      <c r="F842" s="845" t="s">
        <v>18872</v>
      </c>
      <c r="G842" s="845" t="s">
        <v>18873</v>
      </c>
      <c r="H842" s="845" t="s">
        <v>18874</v>
      </c>
      <c r="I842" s="845" t="s">
        <v>1028</v>
      </c>
      <c r="J842" s="845" t="s">
        <v>17112</v>
      </c>
      <c r="K842" s="848">
        <v>4</v>
      </c>
      <c r="L842" s="849">
        <v>12</v>
      </c>
      <c r="M842" s="557">
        <v>36000</v>
      </c>
      <c r="N842" s="848"/>
      <c r="O842" s="849"/>
      <c r="P842" s="557"/>
    </row>
    <row r="843" spans="1:16" x14ac:dyDescent="0.2">
      <c r="A843" s="846" t="s">
        <v>17100</v>
      </c>
      <c r="B843" s="845" t="s">
        <v>423</v>
      </c>
      <c r="C843" s="847" t="s">
        <v>99</v>
      </c>
      <c r="D843" s="847" t="s">
        <v>17101</v>
      </c>
      <c r="E843" s="557">
        <v>4500</v>
      </c>
      <c r="F843" s="845" t="s">
        <v>18875</v>
      </c>
      <c r="G843" s="845" t="s">
        <v>18876</v>
      </c>
      <c r="H843" s="845" t="s">
        <v>17111</v>
      </c>
      <c r="I843" s="845" t="s">
        <v>1028</v>
      </c>
      <c r="J843" s="845" t="s">
        <v>17112</v>
      </c>
      <c r="K843" s="848">
        <v>4</v>
      </c>
      <c r="L843" s="849">
        <v>12</v>
      </c>
      <c r="M843" s="557">
        <v>36000</v>
      </c>
      <c r="N843" s="848"/>
      <c r="O843" s="849"/>
      <c r="P843" s="557"/>
    </row>
    <row r="844" spans="1:16" x14ac:dyDescent="0.2">
      <c r="A844" s="846" t="s">
        <v>17100</v>
      </c>
      <c r="B844" s="845" t="s">
        <v>423</v>
      </c>
      <c r="C844" s="847" t="s">
        <v>99</v>
      </c>
      <c r="D844" s="847" t="s">
        <v>17101</v>
      </c>
      <c r="E844" s="557">
        <v>4000</v>
      </c>
      <c r="F844" s="845" t="s">
        <v>13151</v>
      </c>
      <c r="G844" s="850" t="s">
        <v>13152</v>
      </c>
      <c r="H844" s="845" t="s">
        <v>17156</v>
      </c>
      <c r="I844" s="845" t="s">
        <v>1028</v>
      </c>
      <c r="J844" s="845" t="s">
        <v>17112</v>
      </c>
      <c r="K844" s="848">
        <v>1</v>
      </c>
      <c r="L844" s="849">
        <v>1</v>
      </c>
      <c r="M844" s="557">
        <f>E844*L844</f>
        <v>4000</v>
      </c>
      <c r="N844" s="851"/>
      <c r="O844" s="851"/>
      <c r="P844" s="557"/>
    </row>
    <row r="845" spans="1:16" x14ac:dyDescent="0.2">
      <c r="A845" s="846" t="s">
        <v>17100</v>
      </c>
      <c r="B845" s="845" t="s">
        <v>423</v>
      </c>
      <c r="C845" s="847" t="s">
        <v>99</v>
      </c>
      <c r="D845" s="847" t="s">
        <v>17101</v>
      </c>
      <c r="E845" s="557">
        <v>4000</v>
      </c>
      <c r="F845" s="845" t="s">
        <v>18877</v>
      </c>
      <c r="G845" s="850" t="s">
        <v>18878</v>
      </c>
      <c r="H845" s="845" t="s">
        <v>17156</v>
      </c>
      <c r="I845" s="845" t="s">
        <v>1028</v>
      </c>
      <c r="J845" s="845" t="s">
        <v>17112</v>
      </c>
      <c r="K845" s="848">
        <v>1</v>
      </c>
      <c r="L845" s="849">
        <v>1</v>
      </c>
      <c r="M845" s="557">
        <f>E845*L845</f>
        <v>4000</v>
      </c>
      <c r="N845" s="851"/>
      <c r="O845" s="851"/>
      <c r="P845" s="557"/>
    </row>
    <row r="846" spans="1:16" x14ac:dyDescent="0.2">
      <c r="A846" s="846" t="s">
        <v>17100</v>
      </c>
      <c r="B846" s="845" t="s">
        <v>423</v>
      </c>
      <c r="C846" s="847" t="s">
        <v>99</v>
      </c>
      <c r="D846" s="847" t="s">
        <v>17101</v>
      </c>
      <c r="E846" s="557">
        <v>4000</v>
      </c>
      <c r="F846" s="845" t="s">
        <v>18879</v>
      </c>
      <c r="G846" s="845" t="s">
        <v>18880</v>
      </c>
      <c r="H846" s="845" t="s">
        <v>1026</v>
      </c>
      <c r="I846" s="845" t="s">
        <v>1028</v>
      </c>
      <c r="J846" s="845" t="s">
        <v>17112</v>
      </c>
      <c r="K846" s="848">
        <v>4</v>
      </c>
      <c r="L846" s="849">
        <v>6</v>
      </c>
      <c r="M846" s="557">
        <v>20000</v>
      </c>
      <c r="N846" s="848"/>
      <c r="O846" s="849"/>
      <c r="P846" s="557"/>
    </row>
    <row r="847" spans="1:16" x14ac:dyDescent="0.2">
      <c r="A847" s="846" t="s">
        <v>17100</v>
      </c>
      <c r="B847" s="845" t="s">
        <v>423</v>
      </c>
      <c r="C847" s="847" t="s">
        <v>99</v>
      </c>
      <c r="D847" s="847" t="s">
        <v>17101</v>
      </c>
      <c r="E847" s="557">
        <v>4000</v>
      </c>
      <c r="F847" s="845" t="s">
        <v>18881</v>
      </c>
      <c r="G847" s="845" t="s">
        <v>18882</v>
      </c>
      <c r="H847" s="845" t="s">
        <v>17121</v>
      </c>
      <c r="I847" s="845" t="s">
        <v>1028</v>
      </c>
      <c r="J847" s="845" t="s">
        <v>17112</v>
      </c>
      <c r="K847" s="848">
        <v>4</v>
      </c>
      <c r="L847" s="849">
        <v>12</v>
      </c>
      <c r="M847" s="557">
        <v>32000</v>
      </c>
      <c r="N847" s="848"/>
      <c r="O847" s="849"/>
      <c r="P847" s="557"/>
    </row>
    <row r="848" spans="1:16" x14ac:dyDescent="0.2">
      <c r="A848" s="846" t="s">
        <v>17100</v>
      </c>
      <c r="B848" s="845" t="s">
        <v>423</v>
      </c>
      <c r="C848" s="847" t="s">
        <v>99</v>
      </c>
      <c r="D848" s="847" t="s">
        <v>17101</v>
      </c>
      <c r="E848" s="557">
        <v>4000</v>
      </c>
      <c r="F848" s="845" t="s">
        <v>18883</v>
      </c>
      <c r="G848" s="845" t="s">
        <v>18884</v>
      </c>
      <c r="H848" s="845" t="s">
        <v>5849</v>
      </c>
      <c r="I848" s="845" t="s">
        <v>1028</v>
      </c>
      <c r="J848" s="845" t="s">
        <v>17112</v>
      </c>
      <c r="K848" s="848">
        <v>4</v>
      </c>
      <c r="L848" s="849">
        <v>12</v>
      </c>
      <c r="M848" s="557">
        <v>32000</v>
      </c>
      <c r="N848" s="848"/>
      <c r="O848" s="849"/>
      <c r="P848" s="557"/>
    </row>
    <row r="849" spans="1:16" x14ac:dyDescent="0.2">
      <c r="A849" s="846" t="s">
        <v>17100</v>
      </c>
      <c r="B849" s="845" t="s">
        <v>423</v>
      </c>
      <c r="C849" s="847" t="s">
        <v>99</v>
      </c>
      <c r="D849" s="847" t="s">
        <v>17101</v>
      </c>
      <c r="E849" s="557">
        <v>3000</v>
      </c>
      <c r="F849" s="845" t="s">
        <v>18885</v>
      </c>
      <c r="G849" s="845" t="s">
        <v>18886</v>
      </c>
      <c r="H849" s="845" t="s">
        <v>17118</v>
      </c>
      <c r="I849" s="845" t="s">
        <v>1028</v>
      </c>
      <c r="J849" s="845" t="s">
        <v>5814</v>
      </c>
      <c r="K849" s="848">
        <v>2</v>
      </c>
      <c r="L849" s="849">
        <v>3</v>
      </c>
      <c r="M849" s="557">
        <v>24000</v>
      </c>
      <c r="N849" s="848"/>
      <c r="O849" s="849"/>
      <c r="P849" s="557"/>
    </row>
    <row r="850" spans="1:16" x14ac:dyDescent="0.2">
      <c r="A850" s="846" t="s">
        <v>17100</v>
      </c>
      <c r="B850" s="845" t="s">
        <v>423</v>
      </c>
      <c r="C850" s="847" t="s">
        <v>99</v>
      </c>
      <c r="D850" s="847" t="s">
        <v>17101</v>
      </c>
      <c r="E850" s="557">
        <v>2500</v>
      </c>
      <c r="F850" s="845" t="s">
        <v>18887</v>
      </c>
      <c r="G850" s="845" t="s">
        <v>18888</v>
      </c>
      <c r="H850" s="845" t="s">
        <v>17140</v>
      </c>
      <c r="I850" s="845" t="s">
        <v>17141</v>
      </c>
      <c r="J850" s="845" t="s">
        <v>17108</v>
      </c>
      <c r="K850" s="848">
        <v>4</v>
      </c>
      <c r="L850" s="849">
        <v>12</v>
      </c>
      <c r="M850" s="557">
        <v>20000</v>
      </c>
      <c r="N850" s="848"/>
      <c r="O850" s="849"/>
      <c r="P850" s="557"/>
    </row>
    <row r="851" spans="1:16" x14ac:dyDescent="0.2">
      <c r="A851" s="846" t="s">
        <v>17100</v>
      </c>
      <c r="B851" s="845" t="s">
        <v>423</v>
      </c>
      <c r="C851" s="847" t="s">
        <v>99</v>
      </c>
      <c r="D851" s="847" t="s">
        <v>17101</v>
      </c>
      <c r="E851" s="557">
        <v>4000</v>
      </c>
      <c r="F851" s="845" t="s">
        <v>18889</v>
      </c>
      <c r="G851" s="845" t="s">
        <v>18890</v>
      </c>
      <c r="H851" s="845" t="s">
        <v>17111</v>
      </c>
      <c r="I851" s="845" t="s">
        <v>1028</v>
      </c>
      <c r="J851" s="845" t="s">
        <v>17112</v>
      </c>
      <c r="K851" s="848">
        <v>4</v>
      </c>
      <c r="L851" s="849">
        <v>12</v>
      </c>
      <c r="M851" s="557">
        <v>32000</v>
      </c>
      <c r="N851" s="848"/>
      <c r="O851" s="849"/>
      <c r="P851" s="557"/>
    </row>
    <row r="852" spans="1:16" x14ac:dyDescent="0.2">
      <c r="A852" s="846" t="s">
        <v>17100</v>
      </c>
      <c r="B852" s="845" t="s">
        <v>423</v>
      </c>
      <c r="C852" s="847" t="s">
        <v>99</v>
      </c>
      <c r="D852" s="847" t="s">
        <v>17101</v>
      </c>
      <c r="E852" s="557">
        <v>1500</v>
      </c>
      <c r="F852" s="845" t="s">
        <v>18891</v>
      </c>
      <c r="G852" s="845" t="s">
        <v>18892</v>
      </c>
      <c r="H852" s="845" t="s">
        <v>1117</v>
      </c>
      <c r="I852" s="845" t="s">
        <v>17141</v>
      </c>
      <c r="J852" s="845" t="s">
        <v>17108</v>
      </c>
      <c r="K852" s="848">
        <v>5</v>
      </c>
      <c r="L852" s="849">
        <v>12</v>
      </c>
      <c r="M852" s="557">
        <v>12000</v>
      </c>
      <c r="N852" s="848"/>
      <c r="O852" s="849"/>
      <c r="P852" s="557"/>
    </row>
    <row r="853" spans="1:16" x14ac:dyDescent="0.2">
      <c r="A853" s="846" t="s">
        <v>17100</v>
      </c>
      <c r="B853" s="845" t="s">
        <v>423</v>
      </c>
      <c r="C853" s="847" t="s">
        <v>99</v>
      </c>
      <c r="D853" s="847" t="s">
        <v>17101</v>
      </c>
      <c r="E853" s="557">
        <v>8000</v>
      </c>
      <c r="F853" s="845" t="s">
        <v>18893</v>
      </c>
      <c r="G853" s="845" t="s">
        <v>18894</v>
      </c>
      <c r="H853" s="845" t="s">
        <v>18309</v>
      </c>
      <c r="I853" s="845" t="s">
        <v>5785</v>
      </c>
      <c r="J853" s="845" t="s">
        <v>17108</v>
      </c>
      <c r="K853" s="848">
        <v>7</v>
      </c>
      <c r="L853" s="849">
        <v>12</v>
      </c>
      <c r="M853" s="557">
        <v>64000</v>
      </c>
      <c r="N853" s="848"/>
      <c r="O853" s="849"/>
      <c r="P853" s="557"/>
    </row>
    <row r="854" spans="1:16" x14ac:dyDescent="0.2">
      <c r="A854" s="846" t="s">
        <v>17100</v>
      </c>
      <c r="B854" s="845" t="s">
        <v>423</v>
      </c>
      <c r="C854" s="847" t="s">
        <v>99</v>
      </c>
      <c r="D854" s="847" t="s">
        <v>17101</v>
      </c>
      <c r="E854" s="557">
        <v>4500</v>
      </c>
      <c r="F854" s="845" t="s">
        <v>18895</v>
      </c>
      <c r="G854" s="850" t="s">
        <v>18896</v>
      </c>
      <c r="H854" s="845" t="s">
        <v>17195</v>
      </c>
      <c r="I854" s="845" t="s">
        <v>1028</v>
      </c>
      <c r="J854" s="845" t="s">
        <v>17112</v>
      </c>
      <c r="K854" s="848">
        <v>1</v>
      </c>
      <c r="L854" s="849">
        <v>1</v>
      </c>
      <c r="M854" s="557">
        <f>E854*L854</f>
        <v>4500</v>
      </c>
      <c r="N854" s="851"/>
      <c r="O854" s="851"/>
      <c r="P854" s="557"/>
    </row>
    <row r="855" spans="1:16" x14ac:dyDescent="0.2">
      <c r="A855" s="846" t="s">
        <v>17100</v>
      </c>
      <c r="B855" s="845" t="s">
        <v>423</v>
      </c>
      <c r="C855" s="847" t="s">
        <v>99</v>
      </c>
      <c r="D855" s="847" t="s">
        <v>17101</v>
      </c>
      <c r="E855" s="557">
        <v>8000</v>
      </c>
      <c r="F855" s="845" t="s">
        <v>18897</v>
      </c>
      <c r="G855" s="850" t="s">
        <v>18898</v>
      </c>
      <c r="H855" s="845" t="s">
        <v>18899</v>
      </c>
      <c r="I855" s="845" t="s">
        <v>1028</v>
      </c>
      <c r="J855" s="845" t="s">
        <v>17112</v>
      </c>
      <c r="K855" s="848">
        <v>2</v>
      </c>
      <c r="L855" s="849">
        <v>4</v>
      </c>
      <c r="M855" s="557">
        <f>E855*L855</f>
        <v>32000</v>
      </c>
      <c r="N855" s="851"/>
      <c r="O855" s="851"/>
      <c r="P855" s="557"/>
    </row>
    <row r="856" spans="1:16" x14ac:dyDescent="0.2">
      <c r="A856" s="846" t="s">
        <v>17100</v>
      </c>
      <c r="B856" s="845" t="s">
        <v>423</v>
      </c>
      <c r="C856" s="847" t="s">
        <v>99</v>
      </c>
      <c r="D856" s="847" t="s">
        <v>17101</v>
      </c>
      <c r="E856" s="557">
        <v>2500</v>
      </c>
      <c r="F856" s="845" t="s">
        <v>18900</v>
      </c>
      <c r="G856" s="845" t="s">
        <v>18901</v>
      </c>
      <c r="H856" s="845" t="s">
        <v>17140</v>
      </c>
      <c r="I856" s="845" t="s">
        <v>17141</v>
      </c>
      <c r="J856" s="845" t="s">
        <v>17108</v>
      </c>
      <c r="K856" s="848">
        <v>4</v>
      </c>
      <c r="L856" s="849">
        <v>12</v>
      </c>
      <c r="M856" s="557">
        <v>20000</v>
      </c>
      <c r="N856" s="848"/>
      <c r="O856" s="849"/>
      <c r="P856" s="557"/>
    </row>
    <row r="857" spans="1:16" x14ac:dyDescent="0.2">
      <c r="A857" s="846" t="s">
        <v>17100</v>
      </c>
      <c r="B857" s="845" t="s">
        <v>423</v>
      </c>
      <c r="C857" s="847" t="s">
        <v>99</v>
      </c>
      <c r="D857" s="847" t="s">
        <v>17101</v>
      </c>
      <c r="E857" s="557">
        <v>3200</v>
      </c>
      <c r="F857" s="845" t="s">
        <v>18902</v>
      </c>
      <c r="G857" s="850" t="s">
        <v>18903</v>
      </c>
      <c r="H857" s="845" t="s">
        <v>17156</v>
      </c>
      <c r="I857" s="845" t="s">
        <v>1028</v>
      </c>
      <c r="J857" s="845" t="s">
        <v>17112</v>
      </c>
      <c r="K857" s="848">
        <v>2</v>
      </c>
      <c r="L857" s="849">
        <v>3</v>
      </c>
      <c r="M857" s="557">
        <f>E857*L857</f>
        <v>9600</v>
      </c>
      <c r="N857" s="851"/>
      <c r="O857" s="851"/>
      <c r="P857" s="557"/>
    </row>
    <row r="858" spans="1:16" x14ac:dyDescent="0.2">
      <c r="A858" s="846" t="s">
        <v>17100</v>
      </c>
      <c r="B858" s="845" t="s">
        <v>423</v>
      </c>
      <c r="C858" s="847" t="s">
        <v>99</v>
      </c>
      <c r="D858" s="847" t="s">
        <v>17101</v>
      </c>
      <c r="E858" s="557">
        <v>3200</v>
      </c>
      <c r="F858" s="845" t="s">
        <v>18904</v>
      </c>
      <c r="G858" s="850" t="s">
        <v>18905</v>
      </c>
      <c r="H858" s="845" t="s">
        <v>1053</v>
      </c>
      <c r="I858" s="845" t="s">
        <v>1028</v>
      </c>
      <c r="J858" s="845" t="s">
        <v>17112</v>
      </c>
      <c r="K858" s="848">
        <v>1</v>
      </c>
      <c r="L858" s="849">
        <v>2</v>
      </c>
      <c r="M858" s="557">
        <f>E858*L858</f>
        <v>6400</v>
      </c>
      <c r="N858" s="851"/>
      <c r="O858" s="851"/>
      <c r="P858" s="557"/>
    </row>
    <row r="859" spans="1:16" x14ac:dyDescent="0.2">
      <c r="A859" s="846" t="s">
        <v>17100</v>
      </c>
      <c r="B859" s="845" t="s">
        <v>423</v>
      </c>
      <c r="C859" s="847" t="s">
        <v>99</v>
      </c>
      <c r="D859" s="847" t="s">
        <v>17101</v>
      </c>
      <c r="E859" s="557">
        <v>3000</v>
      </c>
      <c r="F859" s="845" t="s">
        <v>18906</v>
      </c>
      <c r="G859" s="850" t="s">
        <v>18907</v>
      </c>
      <c r="H859" s="845" t="s">
        <v>17242</v>
      </c>
      <c r="I859" s="845" t="s">
        <v>1028</v>
      </c>
      <c r="J859" s="845" t="s">
        <v>17112</v>
      </c>
      <c r="K859" s="848">
        <v>1</v>
      </c>
      <c r="L859" s="849">
        <v>1</v>
      </c>
      <c r="M859" s="557">
        <f>E859*L859</f>
        <v>3000</v>
      </c>
      <c r="N859" s="851"/>
      <c r="O859" s="851"/>
      <c r="P859" s="557"/>
    </row>
    <row r="860" spans="1:16" x14ac:dyDescent="0.2">
      <c r="A860" s="846" t="s">
        <v>17100</v>
      </c>
      <c r="B860" s="845" t="s">
        <v>423</v>
      </c>
      <c r="C860" s="847" t="s">
        <v>99</v>
      </c>
      <c r="D860" s="847" t="s">
        <v>17101</v>
      </c>
      <c r="E860" s="557">
        <v>15600</v>
      </c>
      <c r="F860" s="845" t="s">
        <v>18908</v>
      </c>
      <c r="G860" s="845" t="s">
        <v>18909</v>
      </c>
      <c r="H860" s="845" t="s">
        <v>5794</v>
      </c>
      <c r="I860" s="845" t="s">
        <v>1028</v>
      </c>
      <c r="J860" s="845" t="s">
        <v>17112</v>
      </c>
      <c r="K860" s="848">
        <v>1</v>
      </c>
      <c r="L860" s="849">
        <v>3</v>
      </c>
      <c r="M860" s="557">
        <v>36400</v>
      </c>
      <c r="N860" s="848"/>
      <c r="O860" s="849"/>
      <c r="P860" s="557"/>
    </row>
    <row r="861" spans="1:16" x14ac:dyDescent="0.2">
      <c r="A861" s="846" t="s">
        <v>17100</v>
      </c>
      <c r="B861" s="845" t="s">
        <v>423</v>
      </c>
      <c r="C861" s="847" t="s">
        <v>99</v>
      </c>
      <c r="D861" s="847" t="s">
        <v>17101</v>
      </c>
      <c r="E861" s="557">
        <v>4000</v>
      </c>
      <c r="F861" s="845" t="s">
        <v>18910</v>
      </c>
      <c r="G861" s="845" t="s">
        <v>18911</v>
      </c>
      <c r="H861" s="845" t="s">
        <v>5849</v>
      </c>
      <c r="I861" s="845" t="s">
        <v>1028</v>
      </c>
      <c r="J861" s="845" t="s">
        <v>17112</v>
      </c>
      <c r="K861" s="848">
        <v>4</v>
      </c>
      <c r="L861" s="849">
        <v>12</v>
      </c>
      <c r="M861" s="557">
        <v>32000</v>
      </c>
      <c r="N861" s="848"/>
      <c r="O861" s="849"/>
      <c r="P861" s="557"/>
    </row>
    <row r="862" spans="1:16" x14ac:dyDescent="0.2">
      <c r="A862" s="846" t="s">
        <v>17100</v>
      </c>
      <c r="B862" s="845" t="s">
        <v>423</v>
      </c>
      <c r="C862" s="847" t="s">
        <v>99</v>
      </c>
      <c r="D862" s="847" t="s">
        <v>17101</v>
      </c>
      <c r="E862" s="557">
        <v>13000</v>
      </c>
      <c r="F862" s="845" t="s">
        <v>18912</v>
      </c>
      <c r="G862" s="845" t="s">
        <v>18913</v>
      </c>
      <c r="H862" s="845" t="s">
        <v>9278</v>
      </c>
      <c r="I862" s="845" t="s">
        <v>1028</v>
      </c>
      <c r="J862" s="845" t="s">
        <v>17112</v>
      </c>
      <c r="K862" s="848">
        <v>0</v>
      </c>
      <c r="L862" s="849">
        <v>12</v>
      </c>
      <c r="M862" s="557">
        <v>104000</v>
      </c>
      <c r="N862" s="848"/>
      <c r="O862" s="849"/>
      <c r="P862" s="557"/>
    </row>
    <row r="863" spans="1:16" x14ac:dyDescent="0.2">
      <c r="A863" s="846" t="s">
        <v>17100</v>
      </c>
      <c r="B863" s="845" t="s">
        <v>423</v>
      </c>
      <c r="C863" s="847" t="s">
        <v>99</v>
      </c>
      <c r="D863" s="847" t="s">
        <v>17101</v>
      </c>
      <c r="E863" s="557">
        <v>4000</v>
      </c>
      <c r="F863" s="845" t="s">
        <v>18914</v>
      </c>
      <c r="G863" s="845" t="s">
        <v>18915</v>
      </c>
      <c r="H863" s="845" t="s">
        <v>17111</v>
      </c>
      <c r="I863" s="845" t="s">
        <v>1028</v>
      </c>
      <c r="J863" s="845" t="s">
        <v>17112</v>
      </c>
      <c r="K863" s="848">
        <v>4</v>
      </c>
      <c r="L863" s="849">
        <v>11</v>
      </c>
      <c r="M863" s="557">
        <v>32000</v>
      </c>
      <c r="N863" s="848"/>
      <c r="O863" s="849"/>
      <c r="P863" s="557"/>
    </row>
    <row r="864" spans="1:16" x14ac:dyDescent="0.2">
      <c r="A864" s="846" t="s">
        <v>17100</v>
      </c>
      <c r="B864" s="845" t="s">
        <v>423</v>
      </c>
      <c r="C864" s="847" t="s">
        <v>99</v>
      </c>
      <c r="D864" s="847" t="s">
        <v>17101</v>
      </c>
      <c r="E864" s="557">
        <v>4500</v>
      </c>
      <c r="F864" s="845" t="s">
        <v>18916</v>
      </c>
      <c r="G864" s="850" t="s">
        <v>18917</v>
      </c>
      <c r="H864" s="845" t="s">
        <v>17195</v>
      </c>
      <c r="I864" s="845" t="s">
        <v>1028</v>
      </c>
      <c r="J864" s="845" t="s">
        <v>17112</v>
      </c>
      <c r="K864" s="848">
        <v>1</v>
      </c>
      <c r="L864" s="849">
        <v>1</v>
      </c>
      <c r="M864" s="557">
        <f>E864*L864</f>
        <v>4500</v>
      </c>
      <c r="N864" s="851"/>
      <c r="O864" s="851"/>
      <c r="P864" s="557"/>
    </row>
    <row r="865" spans="1:16" x14ac:dyDescent="0.2">
      <c r="A865" s="846" t="s">
        <v>17100</v>
      </c>
      <c r="B865" s="845" t="s">
        <v>423</v>
      </c>
      <c r="C865" s="847" t="s">
        <v>99</v>
      </c>
      <c r="D865" s="847" t="s">
        <v>17101</v>
      </c>
      <c r="E865" s="557">
        <v>5000</v>
      </c>
      <c r="F865" s="845" t="s">
        <v>18918</v>
      </c>
      <c r="G865" s="845" t="s">
        <v>18919</v>
      </c>
      <c r="H865" s="845" t="s">
        <v>17121</v>
      </c>
      <c r="I865" s="845" t="s">
        <v>1028</v>
      </c>
      <c r="J865" s="845" t="s">
        <v>17112</v>
      </c>
      <c r="K865" s="848">
        <v>3</v>
      </c>
      <c r="L865" s="849">
        <v>12</v>
      </c>
      <c r="M865" s="557">
        <v>40000</v>
      </c>
      <c r="N865" s="848"/>
      <c r="O865" s="849"/>
      <c r="P865" s="557"/>
    </row>
    <row r="866" spans="1:16" x14ac:dyDescent="0.2">
      <c r="A866" s="846" t="s">
        <v>17100</v>
      </c>
      <c r="B866" s="845" t="s">
        <v>423</v>
      </c>
      <c r="C866" s="847" t="s">
        <v>99</v>
      </c>
      <c r="D866" s="847" t="s">
        <v>17101</v>
      </c>
      <c r="E866" s="557">
        <v>4000</v>
      </c>
      <c r="F866" s="845" t="s">
        <v>18920</v>
      </c>
      <c r="G866" s="845" t="s">
        <v>18921</v>
      </c>
      <c r="H866" s="845" t="s">
        <v>17111</v>
      </c>
      <c r="I866" s="845" t="s">
        <v>1028</v>
      </c>
      <c r="J866" s="845" t="s">
        <v>17112</v>
      </c>
      <c r="K866" s="848">
        <v>4</v>
      </c>
      <c r="L866" s="849">
        <v>12</v>
      </c>
      <c r="M866" s="557">
        <v>32000</v>
      </c>
      <c r="N866" s="848"/>
      <c r="O866" s="849"/>
      <c r="P866" s="557"/>
    </row>
    <row r="867" spans="1:16" x14ac:dyDescent="0.2">
      <c r="A867" s="846" t="s">
        <v>17100</v>
      </c>
      <c r="B867" s="845" t="s">
        <v>423</v>
      </c>
      <c r="C867" s="847" t="s">
        <v>99</v>
      </c>
      <c r="D867" s="847" t="s">
        <v>17101</v>
      </c>
      <c r="E867" s="557">
        <v>4000</v>
      </c>
      <c r="F867" s="845" t="s">
        <v>18922</v>
      </c>
      <c r="G867" s="845" t="s">
        <v>18923</v>
      </c>
      <c r="H867" s="845" t="s">
        <v>17200</v>
      </c>
      <c r="I867" s="845" t="s">
        <v>1028</v>
      </c>
      <c r="J867" s="845" t="s">
        <v>17112</v>
      </c>
      <c r="K867" s="848">
        <v>4</v>
      </c>
      <c r="L867" s="849">
        <v>12</v>
      </c>
      <c r="M867" s="557">
        <v>32000</v>
      </c>
      <c r="N867" s="848"/>
      <c r="O867" s="849"/>
      <c r="P867" s="557"/>
    </row>
    <row r="868" spans="1:16" x14ac:dyDescent="0.2">
      <c r="A868" s="846" t="s">
        <v>17100</v>
      </c>
      <c r="B868" s="845" t="s">
        <v>423</v>
      </c>
      <c r="C868" s="847" t="s">
        <v>99</v>
      </c>
      <c r="D868" s="847" t="s">
        <v>17101</v>
      </c>
      <c r="E868" s="557">
        <v>4500</v>
      </c>
      <c r="F868" s="845" t="s">
        <v>18924</v>
      </c>
      <c r="G868" s="845" t="s">
        <v>18925</v>
      </c>
      <c r="H868" s="845" t="s">
        <v>5875</v>
      </c>
      <c r="I868" s="845" t="s">
        <v>1028</v>
      </c>
      <c r="J868" s="845" t="s">
        <v>17112</v>
      </c>
      <c r="K868" s="848">
        <v>4</v>
      </c>
      <c r="L868" s="849">
        <v>12</v>
      </c>
      <c r="M868" s="557">
        <v>36000</v>
      </c>
      <c r="N868" s="848"/>
      <c r="O868" s="849"/>
      <c r="P868" s="557"/>
    </row>
    <row r="869" spans="1:16" x14ac:dyDescent="0.2">
      <c r="A869" s="846" t="s">
        <v>17100</v>
      </c>
      <c r="B869" s="845" t="s">
        <v>423</v>
      </c>
      <c r="C869" s="847" t="s">
        <v>99</v>
      </c>
      <c r="D869" s="847" t="s">
        <v>17101</v>
      </c>
      <c r="E869" s="557">
        <v>4000</v>
      </c>
      <c r="F869" s="845" t="s">
        <v>18926</v>
      </c>
      <c r="G869" s="845" t="s">
        <v>18927</v>
      </c>
      <c r="H869" s="845" t="s">
        <v>5875</v>
      </c>
      <c r="I869" s="845" t="s">
        <v>1028</v>
      </c>
      <c r="J869" s="845" t="s">
        <v>17112</v>
      </c>
      <c r="K869" s="848">
        <v>4</v>
      </c>
      <c r="L869" s="849">
        <v>12</v>
      </c>
      <c r="M869" s="557">
        <v>32000</v>
      </c>
      <c r="N869" s="848"/>
      <c r="O869" s="849"/>
      <c r="P869" s="557"/>
    </row>
    <row r="870" spans="1:16" x14ac:dyDescent="0.2">
      <c r="A870" s="846" t="s">
        <v>17100</v>
      </c>
      <c r="B870" s="845" t="s">
        <v>423</v>
      </c>
      <c r="C870" s="847" t="s">
        <v>99</v>
      </c>
      <c r="D870" s="847" t="s">
        <v>17101</v>
      </c>
      <c r="E870" s="557">
        <v>2000</v>
      </c>
      <c r="F870" s="845" t="s">
        <v>18928</v>
      </c>
      <c r="G870" s="845" t="s">
        <v>18929</v>
      </c>
      <c r="H870" s="845" t="s">
        <v>17287</v>
      </c>
      <c r="I870" s="845" t="s">
        <v>1028</v>
      </c>
      <c r="J870" s="845" t="s">
        <v>17112</v>
      </c>
      <c r="K870" s="848">
        <v>5</v>
      </c>
      <c r="L870" s="849">
        <v>12</v>
      </c>
      <c r="M870" s="557">
        <v>16000</v>
      </c>
      <c r="N870" s="848"/>
      <c r="O870" s="849"/>
      <c r="P870" s="557"/>
    </row>
    <row r="871" spans="1:16" x14ac:dyDescent="0.2">
      <c r="A871" s="846" t="s">
        <v>17100</v>
      </c>
      <c r="B871" s="845" t="s">
        <v>423</v>
      </c>
      <c r="C871" s="847" t="s">
        <v>99</v>
      </c>
      <c r="D871" s="847" t="s">
        <v>17101</v>
      </c>
      <c r="E871" s="557">
        <v>3500</v>
      </c>
      <c r="F871" s="845" t="s">
        <v>18930</v>
      </c>
      <c r="G871" s="845" t="s">
        <v>18931</v>
      </c>
      <c r="H871" s="845" t="s">
        <v>18869</v>
      </c>
      <c r="I871" s="845" t="s">
        <v>5785</v>
      </c>
      <c r="J871" s="845" t="s">
        <v>17108</v>
      </c>
      <c r="K871" s="848">
        <v>4</v>
      </c>
      <c r="L871" s="849">
        <v>12</v>
      </c>
      <c r="M871" s="557">
        <v>28000</v>
      </c>
      <c r="N871" s="848"/>
      <c r="O871" s="849"/>
      <c r="P871" s="557"/>
    </row>
    <row r="872" spans="1:16" x14ac:dyDescent="0.2">
      <c r="A872" s="846" t="s">
        <v>17100</v>
      </c>
      <c r="B872" s="845" t="s">
        <v>423</v>
      </c>
      <c r="C872" s="847" t="s">
        <v>99</v>
      </c>
      <c r="D872" s="847" t="s">
        <v>17101</v>
      </c>
      <c r="E872" s="557">
        <v>4000</v>
      </c>
      <c r="F872" s="845" t="s">
        <v>18932</v>
      </c>
      <c r="G872" s="850" t="s">
        <v>18933</v>
      </c>
      <c r="H872" s="845" t="s">
        <v>17156</v>
      </c>
      <c r="I872" s="845" t="s">
        <v>1028</v>
      </c>
      <c r="J872" s="845" t="s">
        <v>17112</v>
      </c>
      <c r="K872" s="848">
        <v>1</v>
      </c>
      <c r="L872" s="849">
        <v>1</v>
      </c>
      <c r="M872" s="557">
        <f>E872*L872</f>
        <v>4000</v>
      </c>
      <c r="N872" s="851"/>
      <c r="O872" s="851"/>
      <c r="P872" s="557"/>
    </row>
    <row r="873" spans="1:16" x14ac:dyDescent="0.2">
      <c r="A873" s="846" t="s">
        <v>17100</v>
      </c>
      <c r="B873" s="845" t="s">
        <v>423</v>
      </c>
      <c r="C873" s="847" t="s">
        <v>99</v>
      </c>
      <c r="D873" s="847" t="s">
        <v>17101</v>
      </c>
      <c r="E873" s="557">
        <v>3000</v>
      </c>
      <c r="F873" s="845" t="s">
        <v>18934</v>
      </c>
      <c r="G873" s="845" t="s">
        <v>18935</v>
      </c>
      <c r="H873" s="845" t="s">
        <v>17115</v>
      </c>
      <c r="I873" s="845" t="s">
        <v>1028</v>
      </c>
      <c r="J873" s="845" t="s">
        <v>17112</v>
      </c>
      <c r="K873" s="848">
        <v>4</v>
      </c>
      <c r="L873" s="849">
        <v>12</v>
      </c>
      <c r="M873" s="557">
        <v>24000</v>
      </c>
      <c r="N873" s="848"/>
      <c r="O873" s="849"/>
      <c r="P873" s="557"/>
    </row>
    <row r="874" spans="1:16" x14ac:dyDescent="0.2">
      <c r="A874" s="846" t="s">
        <v>17100</v>
      </c>
      <c r="B874" s="845" t="s">
        <v>423</v>
      </c>
      <c r="C874" s="847" t="s">
        <v>99</v>
      </c>
      <c r="D874" s="847" t="s">
        <v>17101</v>
      </c>
      <c r="E874" s="557">
        <v>4000</v>
      </c>
      <c r="F874" s="845" t="s">
        <v>18936</v>
      </c>
      <c r="G874" s="845" t="s">
        <v>18937</v>
      </c>
      <c r="H874" s="845" t="s">
        <v>17868</v>
      </c>
      <c r="I874" s="845" t="s">
        <v>1028</v>
      </c>
      <c r="J874" s="845" t="s">
        <v>17112</v>
      </c>
      <c r="K874" s="848">
        <v>4</v>
      </c>
      <c r="L874" s="849">
        <v>11</v>
      </c>
      <c r="M874" s="557">
        <v>32000</v>
      </c>
      <c r="N874" s="848"/>
      <c r="O874" s="849"/>
      <c r="P874" s="557"/>
    </row>
    <row r="875" spans="1:16" x14ac:dyDescent="0.2">
      <c r="A875" s="846" t="s">
        <v>17100</v>
      </c>
      <c r="B875" s="845" t="s">
        <v>423</v>
      </c>
      <c r="C875" s="847" t="s">
        <v>99</v>
      </c>
      <c r="D875" s="847" t="s">
        <v>17101</v>
      </c>
      <c r="E875" s="557">
        <v>7000</v>
      </c>
      <c r="F875" s="845" t="s">
        <v>18938</v>
      </c>
      <c r="G875" s="845" t="s">
        <v>18939</v>
      </c>
      <c r="H875" s="845" t="s">
        <v>17149</v>
      </c>
      <c r="I875" s="845" t="s">
        <v>1028</v>
      </c>
      <c r="J875" s="845" t="s">
        <v>17112</v>
      </c>
      <c r="K875" s="848">
        <v>3</v>
      </c>
      <c r="L875" s="849">
        <v>12</v>
      </c>
      <c r="M875" s="557">
        <v>56000</v>
      </c>
      <c r="N875" s="848"/>
      <c r="O875" s="849"/>
      <c r="P875" s="557"/>
    </row>
    <row r="876" spans="1:16" x14ac:dyDescent="0.2">
      <c r="A876" s="846" t="s">
        <v>17100</v>
      </c>
      <c r="B876" s="845" t="s">
        <v>423</v>
      </c>
      <c r="C876" s="847" t="s">
        <v>99</v>
      </c>
      <c r="D876" s="847" t="s">
        <v>17101</v>
      </c>
      <c r="E876" s="557">
        <v>3500</v>
      </c>
      <c r="F876" s="845" t="s">
        <v>18940</v>
      </c>
      <c r="G876" s="850" t="s">
        <v>18941</v>
      </c>
      <c r="H876" s="845" t="s">
        <v>1053</v>
      </c>
      <c r="I876" s="845" t="s">
        <v>1028</v>
      </c>
      <c r="J876" s="845" t="s">
        <v>17112</v>
      </c>
      <c r="K876" s="848">
        <v>1</v>
      </c>
      <c r="L876" s="849">
        <v>1</v>
      </c>
      <c r="M876" s="557">
        <f>E876*L876</f>
        <v>3500</v>
      </c>
      <c r="N876" s="851"/>
      <c r="O876" s="851"/>
      <c r="P876" s="557"/>
    </row>
    <row r="877" spans="1:16" x14ac:dyDescent="0.2">
      <c r="A877" s="846" t="s">
        <v>17100</v>
      </c>
      <c r="B877" s="845" t="s">
        <v>423</v>
      </c>
      <c r="C877" s="847" t="s">
        <v>99</v>
      </c>
      <c r="D877" s="847" t="s">
        <v>17101</v>
      </c>
      <c r="E877" s="557">
        <v>3000</v>
      </c>
      <c r="F877" s="845" t="s">
        <v>13465</v>
      </c>
      <c r="G877" s="850" t="s">
        <v>13466</v>
      </c>
      <c r="H877" s="845" t="s">
        <v>17242</v>
      </c>
      <c r="I877" s="845" t="s">
        <v>1028</v>
      </c>
      <c r="J877" s="845" t="s">
        <v>17112</v>
      </c>
      <c r="K877" s="848">
        <v>1</v>
      </c>
      <c r="L877" s="849">
        <v>1</v>
      </c>
      <c r="M877" s="557">
        <f>E877*L877</f>
        <v>3000</v>
      </c>
      <c r="N877" s="851"/>
      <c r="O877" s="851"/>
      <c r="P877" s="557"/>
    </row>
    <row r="878" spans="1:16" x14ac:dyDescent="0.2">
      <c r="A878" s="846" t="s">
        <v>17100</v>
      </c>
      <c r="B878" s="845" t="s">
        <v>423</v>
      </c>
      <c r="C878" s="847" t="s">
        <v>99</v>
      </c>
      <c r="D878" s="847" t="s">
        <v>17101</v>
      </c>
      <c r="E878" s="557">
        <v>3000</v>
      </c>
      <c r="F878" s="845" t="s">
        <v>18942</v>
      </c>
      <c r="G878" s="845" t="s">
        <v>18943</v>
      </c>
      <c r="H878" s="845" t="s">
        <v>17115</v>
      </c>
      <c r="I878" s="845" t="s">
        <v>1028</v>
      </c>
      <c r="J878" s="845" t="s">
        <v>17112</v>
      </c>
      <c r="K878" s="848">
        <v>4</v>
      </c>
      <c r="L878" s="849">
        <v>12</v>
      </c>
      <c r="M878" s="557">
        <v>24000</v>
      </c>
      <c r="N878" s="848"/>
      <c r="O878" s="849"/>
      <c r="P878" s="557"/>
    </row>
    <row r="879" spans="1:16" x14ac:dyDescent="0.2">
      <c r="A879" s="846" t="s">
        <v>17100</v>
      </c>
      <c r="B879" s="845" t="s">
        <v>423</v>
      </c>
      <c r="C879" s="847" t="s">
        <v>99</v>
      </c>
      <c r="D879" s="847" t="s">
        <v>17101</v>
      </c>
      <c r="E879" s="557">
        <v>4000</v>
      </c>
      <c r="F879" s="845" t="s">
        <v>18944</v>
      </c>
      <c r="G879" s="850" t="s">
        <v>18945</v>
      </c>
      <c r="H879" s="845" t="s">
        <v>17200</v>
      </c>
      <c r="I879" s="845" t="s">
        <v>1028</v>
      </c>
      <c r="J879" s="845" t="s">
        <v>17112</v>
      </c>
      <c r="K879" s="848">
        <v>1</v>
      </c>
      <c r="L879" s="849">
        <v>1</v>
      </c>
      <c r="M879" s="557">
        <f>E879*L879</f>
        <v>4000</v>
      </c>
      <c r="N879" s="851"/>
      <c r="O879" s="851"/>
      <c r="P879" s="557"/>
    </row>
    <row r="880" spans="1:16" x14ac:dyDescent="0.2">
      <c r="A880" s="846" t="s">
        <v>17100</v>
      </c>
      <c r="B880" s="845" t="s">
        <v>423</v>
      </c>
      <c r="C880" s="847" t="s">
        <v>99</v>
      </c>
      <c r="D880" s="847" t="s">
        <v>17101</v>
      </c>
      <c r="E880" s="557">
        <v>3500</v>
      </c>
      <c r="F880" s="845" t="s">
        <v>18946</v>
      </c>
      <c r="G880" s="850" t="s">
        <v>18947</v>
      </c>
      <c r="H880" s="845" t="s">
        <v>18948</v>
      </c>
      <c r="I880" s="845" t="s">
        <v>1028</v>
      </c>
      <c r="J880" s="845" t="s">
        <v>17112</v>
      </c>
      <c r="K880" s="848">
        <v>1</v>
      </c>
      <c r="L880" s="849">
        <v>1</v>
      </c>
      <c r="M880" s="557">
        <f>E880*L880</f>
        <v>3500</v>
      </c>
      <c r="N880" s="851"/>
      <c r="O880" s="851"/>
      <c r="P880" s="557"/>
    </row>
    <row r="881" spans="1:16" x14ac:dyDescent="0.2">
      <c r="A881" s="846" t="s">
        <v>17100</v>
      </c>
      <c r="B881" s="845" t="s">
        <v>423</v>
      </c>
      <c r="C881" s="847" t="s">
        <v>99</v>
      </c>
      <c r="D881" s="847" t="s">
        <v>17101</v>
      </c>
      <c r="E881" s="557">
        <v>4000</v>
      </c>
      <c r="F881" s="845" t="s">
        <v>18949</v>
      </c>
      <c r="G881" s="845" t="s">
        <v>18950</v>
      </c>
      <c r="H881" s="845" t="s">
        <v>17149</v>
      </c>
      <c r="I881" s="845" t="s">
        <v>1028</v>
      </c>
      <c r="J881" s="845" t="s">
        <v>17112</v>
      </c>
      <c r="K881" s="848">
        <v>4</v>
      </c>
      <c r="L881" s="849">
        <v>12</v>
      </c>
      <c r="M881" s="557">
        <v>32000</v>
      </c>
      <c r="N881" s="848"/>
      <c r="O881" s="849"/>
      <c r="P881" s="557"/>
    </row>
    <row r="882" spans="1:16" x14ac:dyDescent="0.2">
      <c r="A882" s="846" t="s">
        <v>17100</v>
      </c>
      <c r="B882" s="845" t="s">
        <v>423</v>
      </c>
      <c r="C882" s="847" t="s">
        <v>99</v>
      </c>
      <c r="D882" s="847" t="s">
        <v>17101</v>
      </c>
      <c r="E882" s="557">
        <v>4500</v>
      </c>
      <c r="F882" s="845" t="s">
        <v>18951</v>
      </c>
      <c r="G882" s="845" t="s">
        <v>18952</v>
      </c>
      <c r="H882" s="845" t="s">
        <v>17111</v>
      </c>
      <c r="I882" s="845" t="s">
        <v>1028</v>
      </c>
      <c r="J882" s="845" t="s">
        <v>17112</v>
      </c>
      <c r="K882" s="848">
        <v>4</v>
      </c>
      <c r="L882" s="849">
        <v>12</v>
      </c>
      <c r="M882" s="557">
        <v>36000</v>
      </c>
      <c r="N882" s="848"/>
      <c r="O882" s="849"/>
      <c r="P882" s="557"/>
    </row>
    <row r="883" spans="1:16" x14ac:dyDescent="0.2">
      <c r="A883" s="846" t="s">
        <v>17100</v>
      </c>
      <c r="B883" s="845" t="s">
        <v>423</v>
      </c>
      <c r="C883" s="847" t="s">
        <v>99</v>
      </c>
      <c r="D883" s="847" t="s">
        <v>17101</v>
      </c>
      <c r="E883" s="557">
        <v>3000</v>
      </c>
      <c r="F883" s="845" t="s">
        <v>18953</v>
      </c>
      <c r="G883" s="845" t="s">
        <v>18954</v>
      </c>
      <c r="H883" s="845" t="s">
        <v>17221</v>
      </c>
      <c r="I883" s="845" t="s">
        <v>1028</v>
      </c>
      <c r="J883" s="845" t="s">
        <v>17112</v>
      </c>
      <c r="K883" s="848">
        <v>1</v>
      </c>
      <c r="L883" s="849">
        <v>3</v>
      </c>
      <c r="M883" s="557">
        <v>6000</v>
      </c>
      <c r="N883" s="848"/>
      <c r="O883" s="849"/>
      <c r="P883" s="557"/>
    </row>
    <row r="884" spans="1:16" x14ac:dyDescent="0.2">
      <c r="A884" s="846" t="s">
        <v>17100</v>
      </c>
      <c r="B884" s="845" t="s">
        <v>423</v>
      </c>
      <c r="C884" s="847" t="s">
        <v>99</v>
      </c>
      <c r="D884" s="847" t="s">
        <v>17101</v>
      </c>
      <c r="E884" s="557">
        <v>2500</v>
      </c>
      <c r="F884" s="845" t="s">
        <v>18955</v>
      </c>
      <c r="G884" s="845" t="s">
        <v>18956</v>
      </c>
      <c r="H884" s="845" t="s">
        <v>17140</v>
      </c>
      <c r="I884" s="845" t="s">
        <v>17141</v>
      </c>
      <c r="J884" s="845" t="s">
        <v>17108</v>
      </c>
      <c r="K884" s="848">
        <v>4</v>
      </c>
      <c r="L884" s="849">
        <v>12</v>
      </c>
      <c r="M884" s="557">
        <v>19295.800000000003</v>
      </c>
      <c r="N884" s="848"/>
      <c r="O884" s="849"/>
      <c r="P884" s="557"/>
    </row>
    <row r="885" spans="1:16" x14ac:dyDescent="0.2">
      <c r="A885" s="846" t="s">
        <v>17100</v>
      </c>
      <c r="B885" s="845" t="s">
        <v>423</v>
      </c>
      <c r="C885" s="847" t="s">
        <v>99</v>
      </c>
      <c r="D885" s="847" t="s">
        <v>17101</v>
      </c>
      <c r="E885" s="557">
        <v>2500</v>
      </c>
      <c r="F885" s="845" t="s">
        <v>18957</v>
      </c>
      <c r="G885" s="845" t="s">
        <v>18958</v>
      </c>
      <c r="H885" s="845" t="s">
        <v>17755</v>
      </c>
      <c r="I885" s="845" t="s">
        <v>1028</v>
      </c>
      <c r="J885" s="845" t="s">
        <v>17112</v>
      </c>
      <c r="K885" s="848">
        <v>4</v>
      </c>
      <c r="L885" s="849">
        <v>12</v>
      </c>
      <c r="M885" s="557">
        <v>20000</v>
      </c>
      <c r="N885" s="848"/>
      <c r="O885" s="849"/>
      <c r="P885" s="557"/>
    </row>
    <row r="886" spans="1:16" x14ac:dyDescent="0.2">
      <c r="A886" s="846" t="s">
        <v>17100</v>
      </c>
      <c r="B886" s="845" t="s">
        <v>423</v>
      </c>
      <c r="C886" s="847" t="s">
        <v>99</v>
      </c>
      <c r="D886" s="847" t="s">
        <v>17101</v>
      </c>
      <c r="E886" s="557">
        <v>5000</v>
      </c>
      <c r="F886" s="845" t="s">
        <v>18959</v>
      </c>
      <c r="G886" s="845" t="s">
        <v>18960</v>
      </c>
      <c r="H886" s="845" t="s">
        <v>17149</v>
      </c>
      <c r="I886" s="845" t="s">
        <v>1028</v>
      </c>
      <c r="J886" s="845" t="s">
        <v>17112</v>
      </c>
      <c r="K886" s="848">
        <v>3</v>
      </c>
      <c r="L886" s="849">
        <v>12</v>
      </c>
      <c r="M886" s="557">
        <v>40000</v>
      </c>
      <c r="N886" s="848"/>
      <c r="O886" s="849"/>
      <c r="P886" s="557"/>
    </row>
    <row r="887" spans="1:16" x14ac:dyDescent="0.2">
      <c r="A887" s="846" t="s">
        <v>17100</v>
      </c>
      <c r="B887" s="845" t="s">
        <v>423</v>
      </c>
      <c r="C887" s="847" t="s">
        <v>99</v>
      </c>
      <c r="D887" s="847" t="s">
        <v>17101</v>
      </c>
      <c r="E887" s="557">
        <v>6000</v>
      </c>
      <c r="F887" s="845" t="s">
        <v>18961</v>
      </c>
      <c r="G887" s="850" t="s">
        <v>18962</v>
      </c>
      <c r="H887" s="845" t="s">
        <v>18963</v>
      </c>
      <c r="I887" s="845" t="s">
        <v>1028</v>
      </c>
      <c r="J887" s="845" t="s">
        <v>17112</v>
      </c>
      <c r="K887" s="848">
        <v>1</v>
      </c>
      <c r="L887" s="849">
        <v>2</v>
      </c>
      <c r="M887" s="557">
        <f>E887*L887</f>
        <v>12000</v>
      </c>
      <c r="N887" s="851"/>
      <c r="O887" s="851"/>
      <c r="P887" s="557"/>
    </row>
    <row r="888" spans="1:16" x14ac:dyDescent="0.2">
      <c r="A888" s="846" t="s">
        <v>17100</v>
      </c>
      <c r="B888" s="845" t="s">
        <v>423</v>
      </c>
      <c r="C888" s="847" t="s">
        <v>99</v>
      </c>
      <c r="D888" s="847" t="s">
        <v>17101</v>
      </c>
      <c r="E888" s="557">
        <v>3000</v>
      </c>
      <c r="F888" s="845" t="s">
        <v>18964</v>
      </c>
      <c r="G888" s="845" t="s">
        <v>18965</v>
      </c>
      <c r="H888" s="845" t="s">
        <v>1504</v>
      </c>
      <c r="I888" s="845" t="s">
        <v>1028</v>
      </c>
      <c r="J888" s="845" t="s">
        <v>5814</v>
      </c>
      <c r="K888" s="848">
        <v>3</v>
      </c>
      <c r="L888" s="849">
        <v>12</v>
      </c>
      <c r="M888" s="557">
        <v>24000</v>
      </c>
      <c r="N888" s="848"/>
      <c r="O888" s="849"/>
      <c r="P888" s="557"/>
    </row>
    <row r="889" spans="1:16" x14ac:dyDescent="0.2">
      <c r="A889" s="846" t="s">
        <v>17100</v>
      </c>
      <c r="B889" s="845" t="s">
        <v>423</v>
      </c>
      <c r="C889" s="847" t="s">
        <v>99</v>
      </c>
      <c r="D889" s="847" t="s">
        <v>17101</v>
      </c>
      <c r="E889" s="557">
        <v>4000</v>
      </c>
      <c r="F889" s="845" t="s">
        <v>13543</v>
      </c>
      <c r="G889" s="850" t="s">
        <v>13544</v>
      </c>
      <c r="H889" s="845" t="s">
        <v>17195</v>
      </c>
      <c r="I889" s="845" t="s">
        <v>1028</v>
      </c>
      <c r="J889" s="845" t="s">
        <v>17112</v>
      </c>
      <c r="K889" s="848">
        <v>1</v>
      </c>
      <c r="L889" s="849">
        <v>1</v>
      </c>
      <c r="M889" s="557">
        <f>E889*L889</f>
        <v>4000</v>
      </c>
      <c r="N889" s="851"/>
      <c r="O889" s="851"/>
      <c r="P889" s="557"/>
    </row>
    <row r="890" spans="1:16" x14ac:dyDescent="0.2">
      <c r="A890" s="846" t="s">
        <v>17100</v>
      </c>
      <c r="B890" s="845" t="s">
        <v>423</v>
      </c>
      <c r="C890" s="847" t="s">
        <v>99</v>
      </c>
      <c r="D890" s="847" t="s">
        <v>17101</v>
      </c>
      <c r="E890" s="557">
        <v>5000</v>
      </c>
      <c r="F890" s="845" t="s">
        <v>18966</v>
      </c>
      <c r="G890" s="845" t="s">
        <v>18967</v>
      </c>
      <c r="H890" s="845" t="s">
        <v>18968</v>
      </c>
      <c r="I890" s="845" t="s">
        <v>1028</v>
      </c>
      <c r="J890" s="845" t="s">
        <v>17112</v>
      </c>
      <c r="K890" s="848">
        <v>7</v>
      </c>
      <c r="L890" s="849">
        <v>10</v>
      </c>
      <c r="M890" s="557">
        <v>40000</v>
      </c>
      <c r="N890" s="848"/>
      <c r="O890" s="849"/>
      <c r="P890" s="557"/>
    </row>
    <row r="891" spans="1:16" x14ac:dyDescent="0.2">
      <c r="A891" s="846" t="s">
        <v>17100</v>
      </c>
      <c r="B891" s="845" t="s">
        <v>423</v>
      </c>
      <c r="C891" s="847" t="s">
        <v>99</v>
      </c>
      <c r="D891" s="847" t="s">
        <v>17101</v>
      </c>
      <c r="E891" s="557">
        <v>15600</v>
      </c>
      <c r="F891" s="845" t="s">
        <v>18969</v>
      </c>
      <c r="G891" s="845" t="s">
        <v>18970</v>
      </c>
      <c r="H891" s="845" t="s">
        <v>1429</v>
      </c>
      <c r="I891" s="845" t="s">
        <v>1028</v>
      </c>
      <c r="J891" s="845" t="s">
        <v>17112</v>
      </c>
      <c r="K891" s="848">
        <v>0</v>
      </c>
      <c r="L891" s="849">
        <v>11</v>
      </c>
      <c r="M891" s="557">
        <v>31200</v>
      </c>
      <c r="N891" s="848"/>
      <c r="O891" s="849"/>
      <c r="P891" s="557"/>
    </row>
    <row r="892" spans="1:16" x14ac:dyDescent="0.2">
      <c r="A892" s="846" t="s">
        <v>17100</v>
      </c>
      <c r="B892" s="845" t="s">
        <v>423</v>
      </c>
      <c r="C892" s="847" t="s">
        <v>99</v>
      </c>
      <c r="D892" s="847" t="s">
        <v>17101</v>
      </c>
      <c r="E892" s="557">
        <v>5000</v>
      </c>
      <c r="F892" s="845" t="s">
        <v>18971</v>
      </c>
      <c r="G892" s="845" t="s">
        <v>18972</v>
      </c>
      <c r="H892" s="845" t="s">
        <v>16373</v>
      </c>
      <c r="I892" s="845" t="s">
        <v>5785</v>
      </c>
      <c r="J892" s="845" t="s">
        <v>17108</v>
      </c>
      <c r="K892" s="848">
        <v>3</v>
      </c>
      <c r="L892" s="849">
        <v>12</v>
      </c>
      <c r="M892" s="557">
        <v>40000</v>
      </c>
      <c r="N892" s="848"/>
      <c r="O892" s="849"/>
      <c r="P892" s="557"/>
    </row>
    <row r="893" spans="1:16" x14ac:dyDescent="0.2">
      <c r="A893" s="846" t="s">
        <v>17100</v>
      </c>
      <c r="B893" s="845" t="s">
        <v>423</v>
      </c>
      <c r="C893" s="847" t="s">
        <v>99</v>
      </c>
      <c r="D893" s="847" t="s">
        <v>17101</v>
      </c>
      <c r="E893" s="557">
        <v>2000</v>
      </c>
      <c r="F893" s="845" t="s">
        <v>18973</v>
      </c>
      <c r="G893" s="845" t="s">
        <v>18974</v>
      </c>
      <c r="H893" s="845" t="s">
        <v>17287</v>
      </c>
      <c r="I893" s="845" t="s">
        <v>1028</v>
      </c>
      <c r="J893" s="845" t="s">
        <v>17112</v>
      </c>
      <c r="K893" s="848">
        <v>4</v>
      </c>
      <c r="L893" s="849">
        <v>12</v>
      </c>
      <c r="M893" s="557">
        <v>16000</v>
      </c>
      <c r="N893" s="848"/>
      <c r="O893" s="849"/>
      <c r="P893" s="557"/>
    </row>
    <row r="894" spans="1:16" x14ac:dyDescent="0.2">
      <c r="A894" s="846" t="s">
        <v>17100</v>
      </c>
      <c r="B894" s="845" t="s">
        <v>423</v>
      </c>
      <c r="C894" s="847" t="s">
        <v>99</v>
      </c>
      <c r="D894" s="847" t="s">
        <v>17101</v>
      </c>
      <c r="E894" s="557">
        <v>3000</v>
      </c>
      <c r="F894" s="845" t="s">
        <v>18975</v>
      </c>
      <c r="G894" s="845" t="s">
        <v>18976</v>
      </c>
      <c r="H894" s="845" t="s">
        <v>17768</v>
      </c>
      <c r="I894" s="845" t="s">
        <v>1028</v>
      </c>
      <c r="J894" s="845" t="s">
        <v>5814</v>
      </c>
      <c r="K894" s="848">
        <v>3</v>
      </c>
      <c r="L894" s="849">
        <v>12</v>
      </c>
      <c r="M894" s="557">
        <v>24000</v>
      </c>
      <c r="N894" s="848"/>
      <c r="O894" s="849"/>
      <c r="P894" s="557"/>
    </row>
    <row r="895" spans="1:16" x14ac:dyDescent="0.2">
      <c r="A895" s="846" t="s">
        <v>17100</v>
      </c>
      <c r="B895" s="845" t="s">
        <v>423</v>
      </c>
      <c r="C895" s="847" t="s">
        <v>99</v>
      </c>
      <c r="D895" s="847" t="s">
        <v>17101</v>
      </c>
      <c r="E895" s="557">
        <v>3500</v>
      </c>
      <c r="F895" s="845" t="s">
        <v>18977</v>
      </c>
      <c r="G895" s="845" t="s">
        <v>18978</v>
      </c>
      <c r="H895" s="845" t="s">
        <v>1504</v>
      </c>
      <c r="I895" s="845" t="s">
        <v>1028</v>
      </c>
      <c r="J895" s="845" t="s">
        <v>5814</v>
      </c>
      <c r="K895" s="848">
        <v>3</v>
      </c>
      <c r="L895" s="849">
        <v>12</v>
      </c>
      <c r="M895" s="557">
        <v>28000</v>
      </c>
      <c r="N895" s="848"/>
      <c r="O895" s="849"/>
      <c r="P895" s="557"/>
    </row>
    <row r="896" spans="1:16" x14ac:dyDescent="0.2">
      <c r="A896" s="846" t="s">
        <v>17100</v>
      </c>
      <c r="B896" s="845" t="s">
        <v>423</v>
      </c>
      <c r="C896" s="847" t="s">
        <v>99</v>
      </c>
      <c r="D896" s="847" t="s">
        <v>17101</v>
      </c>
      <c r="E896" s="557">
        <v>5000</v>
      </c>
      <c r="F896" s="845" t="s">
        <v>18979</v>
      </c>
      <c r="G896" s="845" t="s">
        <v>18980</v>
      </c>
      <c r="H896" s="845" t="s">
        <v>17111</v>
      </c>
      <c r="I896" s="845" t="s">
        <v>1028</v>
      </c>
      <c r="J896" s="845" t="s">
        <v>17112</v>
      </c>
      <c r="K896" s="848">
        <v>3</v>
      </c>
      <c r="L896" s="849">
        <v>12</v>
      </c>
      <c r="M896" s="557">
        <v>40000</v>
      </c>
      <c r="N896" s="848"/>
      <c r="O896" s="849"/>
      <c r="P896" s="557"/>
    </row>
    <row r="897" spans="1:16" x14ac:dyDescent="0.2">
      <c r="A897" s="846" t="s">
        <v>17100</v>
      </c>
      <c r="B897" s="845" t="s">
        <v>423</v>
      </c>
      <c r="C897" s="847" t="s">
        <v>99</v>
      </c>
      <c r="D897" s="847" t="s">
        <v>17101</v>
      </c>
      <c r="E897" s="557">
        <v>5000</v>
      </c>
      <c r="F897" s="845" t="s">
        <v>18981</v>
      </c>
      <c r="G897" s="845" t="s">
        <v>18982</v>
      </c>
      <c r="H897" s="845" t="s">
        <v>17144</v>
      </c>
      <c r="I897" s="845" t="s">
        <v>1028</v>
      </c>
      <c r="J897" s="845" t="s">
        <v>17112</v>
      </c>
      <c r="K897" s="848">
        <v>3</v>
      </c>
      <c r="L897" s="849">
        <v>12</v>
      </c>
      <c r="M897" s="557">
        <v>40000</v>
      </c>
      <c r="N897" s="848"/>
      <c r="O897" s="849"/>
      <c r="P897" s="557"/>
    </row>
    <row r="898" spans="1:16" x14ac:dyDescent="0.2">
      <c r="A898" s="846" t="s">
        <v>17100</v>
      </c>
      <c r="B898" s="845" t="s">
        <v>423</v>
      </c>
      <c r="C898" s="847" t="s">
        <v>99</v>
      </c>
      <c r="D898" s="847" t="s">
        <v>17101</v>
      </c>
      <c r="E898" s="557">
        <v>4500</v>
      </c>
      <c r="F898" s="845" t="s">
        <v>18983</v>
      </c>
      <c r="G898" s="845" t="s">
        <v>18984</v>
      </c>
      <c r="H898" s="845" t="s">
        <v>1026</v>
      </c>
      <c r="I898" s="845" t="s">
        <v>1028</v>
      </c>
      <c r="J898" s="845" t="s">
        <v>17112</v>
      </c>
      <c r="K898" s="848">
        <v>4</v>
      </c>
      <c r="L898" s="849">
        <v>12</v>
      </c>
      <c r="M898" s="557">
        <v>36000</v>
      </c>
      <c r="N898" s="848"/>
      <c r="O898" s="849"/>
      <c r="P898" s="557"/>
    </row>
    <row r="899" spans="1:16" x14ac:dyDescent="0.2">
      <c r="A899" s="846" t="s">
        <v>17100</v>
      </c>
      <c r="B899" s="845" t="s">
        <v>423</v>
      </c>
      <c r="C899" s="847" t="s">
        <v>99</v>
      </c>
      <c r="D899" s="847" t="s">
        <v>17101</v>
      </c>
      <c r="E899" s="557">
        <v>4000</v>
      </c>
      <c r="F899" s="845" t="s">
        <v>18985</v>
      </c>
      <c r="G899" s="845" t="s">
        <v>18986</v>
      </c>
      <c r="H899" s="845" t="s">
        <v>5826</v>
      </c>
      <c r="I899" s="845" t="s">
        <v>1028</v>
      </c>
      <c r="J899" s="845" t="s">
        <v>17112</v>
      </c>
      <c r="K899" s="848">
        <v>4</v>
      </c>
      <c r="L899" s="849">
        <v>12</v>
      </c>
      <c r="M899" s="557">
        <v>32000</v>
      </c>
      <c r="N899" s="848"/>
      <c r="O899" s="849"/>
      <c r="P899" s="557"/>
    </row>
    <row r="900" spans="1:16" x14ac:dyDescent="0.2">
      <c r="A900" s="846" t="s">
        <v>17100</v>
      </c>
      <c r="B900" s="845" t="s">
        <v>423</v>
      </c>
      <c r="C900" s="847" t="s">
        <v>99</v>
      </c>
      <c r="D900" s="847" t="s">
        <v>17101</v>
      </c>
      <c r="E900" s="557">
        <v>3000</v>
      </c>
      <c r="F900" s="845" t="s">
        <v>18987</v>
      </c>
      <c r="G900" s="845" t="s">
        <v>18988</v>
      </c>
      <c r="H900" s="845" t="s">
        <v>17115</v>
      </c>
      <c r="I900" s="845" t="s">
        <v>1028</v>
      </c>
      <c r="J900" s="845" t="s">
        <v>17112</v>
      </c>
      <c r="K900" s="848">
        <v>4</v>
      </c>
      <c r="L900" s="849">
        <v>12</v>
      </c>
      <c r="M900" s="557">
        <v>24000</v>
      </c>
      <c r="N900" s="848"/>
      <c r="O900" s="849"/>
      <c r="P900" s="557"/>
    </row>
    <row r="901" spans="1:16" x14ac:dyDescent="0.2">
      <c r="A901" s="846" t="s">
        <v>17100</v>
      </c>
      <c r="B901" s="845" t="s">
        <v>423</v>
      </c>
      <c r="C901" s="847" t="s">
        <v>99</v>
      </c>
      <c r="D901" s="847" t="s">
        <v>17101</v>
      </c>
      <c r="E901" s="557">
        <v>5000</v>
      </c>
      <c r="F901" s="845" t="s">
        <v>18989</v>
      </c>
      <c r="G901" s="845" t="s">
        <v>18990</v>
      </c>
      <c r="H901" s="845" t="s">
        <v>17149</v>
      </c>
      <c r="I901" s="845" t="s">
        <v>1028</v>
      </c>
      <c r="J901" s="845" t="s">
        <v>17112</v>
      </c>
      <c r="K901" s="848">
        <v>3</v>
      </c>
      <c r="L901" s="849">
        <v>12</v>
      </c>
      <c r="M901" s="557">
        <v>40000</v>
      </c>
      <c r="N901" s="848"/>
      <c r="O901" s="849"/>
      <c r="P901" s="557"/>
    </row>
    <row r="902" spans="1:16" x14ac:dyDescent="0.2">
      <c r="A902" s="846" t="s">
        <v>17100</v>
      </c>
      <c r="B902" s="845" t="s">
        <v>423</v>
      </c>
      <c r="C902" s="847" t="s">
        <v>99</v>
      </c>
      <c r="D902" s="847" t="s">
        <v>17101</v>
      </c>
      <c r="E902" s="557">
        <v>10000</v>
      </c>
      <c r="F902" s="845" t="s">
        <v>18991</v>
      </c>
      <c r="G902" s="845" t="s">
        <v>18992</v>
      </c>
      <c r="H902" s="845" t="s">
        <v>5794</v>
      </c>
      <c r="I902" s="845" t="s">
        <v>1028</v>
      </c>
      <c r="J902" s="845" t="s">
        <v>17112</v>
      </c>
      <c r="K902" s="848">
        <v>4</v>
      </c>
      <c r="L902" s="849">
        <v>12</v>
      </c>
      <c r="M902" s="557">
        <v>56000</v>
      </c>
      <c r="N902" s="848"/>
      <c r="O902" s="849"/>
      <c r="P902" s="557"/>
    </row>
    <row r="903" spans="1:16" x14ac:dyDescent="0.2">
      <c r="A903" s="846" t="s">
        <v>17100</v>
      </c>
      <c r="B903" s="845" t="s">
        <v>423</v>
      </c>
      <c r="C903" s="847" t="s">
        <v>99</v>
      </c>
      <c r="D903" s="847" t="s">
        <v>17101</v>
      </c>
      <c r="E903" s="557">
        <v>4500</v>
      </c>
      <c r="F903" s="845" t="s">
        <v>18993</v>
      </c>
      <c r="G903" s="845" t="s">
        <v>18994</v>
      </c>
      <c r="H903" s="845" t="s">
        <v>5826</v>
      </c>
      <c r="I903" s="845" t="s">
        <v>1028</v>
      </c>
      <c r="J903" s="845" t="s">
        <v>17112</v>
      </c>
      <c r="K903" s="848">
        <v>4</v>
      </c>
      <c r="L903" s="849">
        <v>12</v>
      </c>
      <c r="M903" s="557">
        <v>36000</v>
      </c>
      <c r="N903" s="848"/>
      <c r="O903" s="849"/>
      <c r="P903" s="557"/>
    </row>
    <row r="904" spans="1:16" x14ac:dyDescent="0.2">
      <c r="A904" s="846" t="s">
        <v>17100</v>
      </c>
      <c r="B904" s="845" t="s">
        <v>423</v>
      </c>
      <c r="C904" s="847" t="s">
        <v>99</v>
      </c>
      <c r="D904" s="847" t="s">
        <v>17101</v>
      </c>
      <c r="E904" s="557">
        <v>5000</v>
      </c>
      <c r="F904" s="845" t="s">
        <v>18995</v>
      </c>
      <c r="G904" s="845" t="s">
        <v>18996</v>
      </c>
      <c r="H904" s="845" t="s">
        <v>18997</v>
      </c>
      <c r="I904" s="845" t="s">
        <v>17141</v>
      </c>
      <c r="J904" s="845" t="s">
        <v>17112</v>
      </c>
      <c r="K904" s="848">
        <v>3</v>
      </c>
      <c r="L904" s="849">
        <v>12</v>
      </c>
      <c r="M904" s="557">
        <v>40000</v>
      </c>
      <c r="N904" s="848"/>
      <c r="O904" s="849"/>
      <c r="P904" s="557"/>
    </row>
    <row r="905" spans="1:16" x14ac:dyDescent="0.2">
      <c r="A905" s="846" t="s">
        <v>17100</v>
      </c>
      <c r="B905" s="845" t="s">
        <v>423</v>
      </c>
      <c r="C905" s="847" t="s">
        <v>99</v>
      </c>
      <c r="D905" s="847" t="s">
        <v>17101</v>
      </c>
      <c r="E905" s="557">
        <v>4000</v>
      </c>
      <c r="F905" s="845" t="s">
        <v>18998</v>
      </c>
      <c r="G905" s="845" t="s">
        <v>18999</v>
      </c>
      <c r="H905" s="845" t="s">
        <v>17868</v>
      </c>
      <c r="I905" s="845" t="s">
        <v>1028</v>
      </c>
      <c r="J905" s="845" t="s">
        <v>17112</v>
      </c>
      <c r="K905" s="848">
        <v>4</v>
      </c>
      <c r="L905" s="849">
        <v>12</v>
      </c>
      <c r="M905" s="557">
        <v>32000</v>
      </c>
      <c r="N905" s="848"/>
      <c r="O905" s="849"/>
      <c r="P905" s="557"/>
    </row>
    <row r="906" spans="1:16" x14ac:dyDescent="0.2">
      <c r="A906" s="846" t="s">
        <v>17100</v>
      </c>
      <c r="B906" s="845" t="s">
        <v>423</v>
      </c>
      <c r="C906" s="847" t="s">
        <v>99</v>
      </c>
      <c r="D906" s="847" t="s">
        <v>17101</v>
      </c>
      <c r="E906" s="557">
        <v>4000</v>
      </c>
      <c r="F906" s="845" t="s">
        <v>19000</v>
      </c>
      <c r="G906" s="845" t="s">
        <v>19001</v>
      </c>
      <c r="H906" s="845" t="s">
        <v>19002</v>
      </c>
      <c r="I906" s="845" t="s">
        <v>17141</v>
      </c>
      <c r="J906" s="845" t="s">
        <v>5814</v>
      </c>
      <c r="K906" s="848">
        <v>3</v>
      </c>
      <c r="L906" s="849">
        <v>12</v>
      </c>
      <c r="M906" s="557">
        <v>32000</v>
      </c>
      <c r="N906" s="848"/>
      <c r="O906" s="849"/>
      <c r="P906" s="557"/>
    </row>
    <row r="907" spans="1:16" x14ac:dyDescent="0.2">
      <c r="A907" s="846" t="s">
        <v>17100</v>
      </c>
      <c r="B907" s="845" t="s">
        <v>423</v>
      </c>
      <c r="C907" s="847" t="s">
        <v>99</v>
      </c>
      <c r="D907" s="847" t="s">
        <v>17101</v>
      </c>
      <c r="E907" s="557">
        <v>2500</v>
      </c>
      <c r="F907" s="845" t="s">
        <v>19003</v>
      </c>
      <c r="G907" s="845" t="s">
        <v>19004</v>
      </c>
      <c r="H907" s="845" t="s">
        <v>6254</v>
      </c>
      <c r="I907" s="845" t="s">
        <v>17141</v>
      </c>
      <c r="J907" s="845" t="s">
        <v>17108</v>
      </c>
      <c r="K907" s="848">
        <v>4</v>
      </c>
      <c r="L907" s="849">
        <v>12</v>
      </c>
      <c r="M907" s="557">
        <v>20000</v>
      </c>
      <c r="N907" s="848"/>
      <c r="O907" s="849"/>
      <c r="P907" s="557"/>
    </row>
    <row r="908" spans="1:16" x14ac:dyDescent="0.2">
      <c r="A908" s="846" t="s">
        <v>17100</v>
      </c>
      <c r="B908" s="845" t="s">
        <v>423</v>
      </c>
      <c r="C908" s="847" t="s">
        <v>99</v>
      </c>
      <c r="D908" s="847" t="s">
        <v>17101</v>
      </c>
      <c r="E908" s="557">
        <v>4500</v>
      </c>
      <c r="F908" s="845" t="s">
        <v>19005</v>
      </c>
      <c r="G908" s="845" t="s">
        <v>19006</v>
      </c>
      <c r="H908" s="845" t="s">
        <v>17111</v>
      </c>
      <c r="I908" s="845" t="s">
        <v>1028</v>
      </c>
      <c r="J908" s="845" t="s">
        <v>17112</v>
      </c>
      <c r="K908" s="848">
        <v>4</v>
      </c>
      <c r="L908" s="849">
        <v>12</v>
      </c>
      <c r="M908" s="557">
        <v>36000</v>
      </c>
      <c r="N908" s="848"/>
      <c r="O908" s="849"/>
      <c r="P908" s="557"/>
    </row>
    <row r="909" spans="1:16" x14ac:dyDescent="0.2">
      <c r="A909" s="846" t="s">
        <v>17100</v>
      </c>
      <c r="B909" s="845" t="s">
        <v>423</v>
      </c>
      <c r="C909" s="847" t="s">
        <v>99</v>
      </c>
      <c r="D909" s="847" t="s">
        <v>17101</v>
      </c>
      <c r="E909" s="557">
        <v>7000</v>
      </c>
      <c r="F909" s="845" t="s">
        <v>19007</v>
      </c>
      <c r="G909" s="845" t="s">
        <v>19008</v>
      </c>
      <c r="H909" s="845" t="s">
        <v>17121</v>
      </c>
      <c r="I909" s="845" t="s">
        <v>1028</v>
      </c>
      <c r="J909" s="845" t="s">
        <v>17112</v>
      </c>
      <c r="K909" s="848">
        <v>3</v>
      </c>
      <c r="L909" s="849">
        <v>12</v>
      </c>
      <c r="M909" s="557">
        <v>55542.12</v>
      </c>
      <c r="N909" s="848"/>
      <c r="O909" s="849"/>
      <c r="P909" s="557"/>
    </row>
    <row r="910" spans="1:16" x14ac:dyDescent="0.2">
      <c r="A910" s="846" t="s">
        <v>17100</v>
      </c>
      <c r="B910" s="845" t="s">
        <v>423</v>
      </c>
      <c r="C910" s="847" t="s">
        <v>99</v>
      </c>
      <c r="D910" s="847" t="s">
        <v>17101</v>
      </c>
      <c r="E910" s="557">
        <v>7000</v>
      </c>
      <c r="F910" s="845" t="s">
        <v>19009</v>
      </c>
      <c r="G910" s="845" t="s">
        <v>19010</v>
      </c>
      <c r="H910" s="845" t="s">
        <v>5794</v>
      </c>
      <c r="I910" s="845" t="s">
        <v>1028</v>
      </c>
      <c r="J910" s="845" t="s">
        <v>17112</v>
      </c>
      <c r="K910" s="848">
        <v>3</v>
      </c>
      <c r="L910" s="849">
        <v>12</v>
      </c>
      <c r="M910" s="557">
        <v>56000</v>
      </c>
      <c r="N910" s="848"/>
      <c r="O910" s="849"/>
      <c r="P910" s="557"/>
    </row>
    <row r="911" spans="1:16" x14ac:dyDescent="0.2">
      <c r="A911" s="846" t="s">
        <v>17100</v>
      </c>
      <c r="B911" s="845" t="s">
        <v>423</v>
      </c>
      <c r="C911" s="847" t="s">
        <v>99</v>
      </c>
      <c r="D911" s="847" t="s">
        <v>17101</v>
      </c>
      <c r="E911" s="557">
        <v>3000</v>
      </c>
      <c r="F911" s="845" t="s">
        <v>19011</v>
      </c>
      <c r="G911" s="845" t="s">
        <v>19012</v>
      </c>
      <c r="H911" s="845" t="s">
        <v>19013</v>
      </c>
      <c r="I911" s="845" t="s">
        <v>1028</v>
      </c>
      <c r="J911" s="845" t="s">
        <v>17112</v>
      </c>
      <c r="K911" s="848">
        <v>1</v>
      </c>
      <c r="L911" s="849">
        <v>4</v>
      </c>
      <c r="M911" s="557">
        <v>10200</v>
      </c>
      <c r="N911" s="848"/>
      <c r="O911" s="849"/>
      <c r="P911" s="557"/>
    </row>
    <row r="912" spans="1:16" x14ac:dyDescent="0.2">
      <c r="A912" s="846" t="s">
        <v>17100</v>
      </c>
      <c r="B912" s="845" t="s">
        <v>423</v>
      </c>
      <c r="C912" s="847" t="s">
        <v>99</v>
      </c>
      <c r="D912" s="847" t="s">
        <v>17101</v>
      </c>
      <c r="E912" s="557">
        <v>3000</v>
      </c>
      <c r="F912" s="845" t="s">
        <v>19014</v>
      </c>
      <c r="G912" s="845" t="s">
        <v>19015</v>
      </c>
      <c r="H912" s="845" t="s">
        <v>17755</v>
      </c>
      <c r="I912" s="845" t="s">
        <v>1028</v>
      </c>
      <c r="J912" s="845" t="s">
        <v>17112</v>
      </c>
      <c r="K912" s="848">
        <v>4</v>
      </c>
      <c r="L912" s="849">
        <v>12</v>
      </c>
      <c r="M912" s="557">
        <v>24000</v>
      </c>
      <c r="N912" s="848"/>
      <c r="O912" s="849"/>
      <c r="P912" s="557"/>
    </row>
    <row r="913" spans="1:16" x14ac:dyDescent="0.2">
      <c r="A913" s="846" t="s">
        <v>17100</v>
      </c>
      <c r="B913" s="845" t="s">
        <v>423</v>
      </c>
      <c r="C913" s="847" t="s">
        <v>99</v>
      </c>
      <c r="D913" s="847" t="s">
        <v>17101</v>
      </c>
      <c r="E913" s="557">
        <v>4500</v>
      </c>
      <c r="F913" s="845" t="s">
        <v>19016</v>
      </c>
      <c r="G913" s="845" t="s">
        <v>19017</v>
      </c>
      <c r="H913" s="845" t="s">
        <v>5849</v>
      </c>
      <c r="I913" s="845" t="s">
        <v>1028</v>
      </c>
      <c r="J913" s="845" t="s">
        <v>17112</v>
      </c>
      <c r="K913" s="848">
        <v>4</v>
      </c>
      <c r="L913" s="849">
        <v>12</v>
      </c>
      <c r="M913" s="557">
        <v>36000</v>
      </c>
      <c r="N913" s="848"/>
      <c r="O913" s="849"/>
      <c r="P913" s="557"/>
    </row>
    <row r="914" spans="1:16" x14ac:dyDescent="0.2">
      <c r="A914" s="846" t="s">
        <v>17100</v>
      </c>
      <c r="B914" s="845" t="s">
        <v>423</v>
      </c>
      <c r="C914" s="847" t="s">
        <v>99</v>
      </c>
      <c r="D914" s="847" t="s">
        <v>17101</v>
      </c>
      <c r="E914" s="557">
        <v>15600</v>
      </c>
      <c r="F914" s="845" t="s">
        <v>19018</v>
      </c>
      <c r="G914" s="845" t="s">
        <v>19019</v>
      </c>
      <c r="H914" s="845" t="s">
        <v>5826</v>
      </c>
      <c r="I914" s="845" t="s">
        <v>19020</v>
      </c>
      <c r="J914" s="845" t="s">
        <v>17112</v>
      </c>
      <c r="K914" s="848">
        <v>1</v>
      </c>
      <c r="L914" s="849">
        <v>1</v>
      </c>
      <c r="M914" s="557">
        <v>15080</v>
      </c>
      <c r="N914" s="848"/>
      <c r="O914" s="849"/>
      <c r="P914" s="557"/>
    </row>
    <row r="915" spans="1:16" x14ac:dyDescent="0.2">
      <c r="A915" s="846" t="s">
        <v>17100</v>
      </c>
      <c r="B915" s="845" t="s">
        <v>423</v>
      </c>
      <c r="C915" s="847" t="s">
        <v>99</v>
      </c>
      <c r="D915" s="847" t="s">
        <v>17101</v>
      </c>
      <c r="E915" s="557">
        <v>4500</v>
      </c>
      <c r="F915" s="845" t="s">
        <v>19021</v>
      </c>
      <c r="G915" s="845" t="s">
        <v>19022</v>
      </c>
      <c r="H915" s="845" t="s">
        <v>17200</v>
      </c>
      <c r="I915" s="845" t="s">
        <v>1028</v>
      </c>
      <c r="J915" s="845" t="s">
        <v>17112</v>
      </c>
      <c r="K915" s="848">
        <v>3</v>
      </c>
      <c r="L915" s="849">
        <v>4</v>
      </c>
      <c r="M915" s="557">
        <v>13500</v>
      </c>
      <c r="N915" s="848"/>
      <c r="O915" s="849"/>
      <c r="P915" s="557"/>
    </row>
    <row r="916" spans="1:16" x14ac:dyDescent="0.2">
      <c r="A916" s="846" t="s">
        <v>17100</v>
      </c>
      <c r="B916" s="845" t="s">
        <v>423</v>
      </c>
      <c r="C916" s="847" t="s">
        <v>99</v>
      </c>
      <c r="D916" s="847" t="s">
        <v>17101</v>
      </c>
      <c r="E916" s="557">
        <v>4000</v>
      </c>
      <c r="F916" s="845" t="s">
        <v>19023</v>
      </c>
      <c r="G916" s="845" t="s">
        <v>19024</v>
      </c>
      <c r="H916" s="845" t="s">
        <v>5875</v>
      </c>
      <c r="I916" s="845" t="s">
        <v>1028</v>
      </c>
      <c r="J916" s="845" t="s">
        <v>17112</v>
      </c>
      <c r="K916" s="848">
        <v>4</v>
      </c>
      <c r="L916" s="849">
        <v>12</v>
      </c>
      <c r="M916" s="557">
        <v>32000</v>
      </c>
      <c r="N916" s="848"/>
      <c r="O916" s="849"/>
      <c r="P916" s="557"/>
    </row>
    <row r="917" spans="1:16" x14ac:dyDescent="0.2">
      <c r="A917" s="846" t="s">
        <v>17100</v>
      </c>
      <c r="B917" s="845" t="s">
        <v>423</v>
      </c>
      <c r="C917" s="847" t="s">
        <v>99</v>
      </c>
      <c r="D917" s="847" t="s">
        <v>17101</v>
      </c>
      <c r="E917" s="557">
        <v>2500</v>
      </c>
      <c r="F917" s="845" t="s">
        <v>19025</v>
      </c>
      <c r="G917" s="845" t="s">
        <v>19026</v>
      </c>
      <c r="H917" s="845" t="s">
        <v>17287</v>
      </c>
      <c r="I917" s="845" t="s">
        <v>1028</v>
      </c>
      <c r="J917" s="845" t="s">
        <v>17112</v>
      </c>
      <c r="K917" s="848">
        <v>4</v>
      </c>
      <c r="L917" s="849">
        <v>12</v>
      </c>
      <c r="M917" s="557">
        <v>20000</v>
      </c>
      <c r="N917" s="848"/>
      <c r="O917" s="849"/>
      <c r="P917" s="557"/>
    </row>
    <row r="918" spans="1:16" x14ac:dyDescent="0.2">
      <c r="A918" s="846" t="s">
        <v>17100</v>
      </c>
      <c r="B918" s="845" t="s">
        <v>423</v>
      </c>
      <c r="C918" s="847" t="s">
        <v>99</v>
      </c>
      <c r="D918" s="847" t="s">
        <v>17101</v>
      </c>
      <c r="E918" s="557">
        <v>7000</v>
      </c>
      <c r="F918" s="845" t="s">
        <v>19027</v>
      </c>
      <c r="G918" s="845" t="s">
        <v>19028</v>
      </c>
      <c r="H918" s="845" t="s">
        <v>17775</v>
      </c>
      <c r="I918" s="845" t="s">
        <v>5785</v>
      </c>
      <c r="J918" s="845" t="s">
        <v>17108</v>
      </c>
      <c r="K918" s="848">
        <v>3</v>
      </c>
      <c r="L918" s="849">
        <v>12</v>
      </c>
      <c r="M918" s="557">
        <v>56000</v>
      </c>
      <c r="N918" s="848"/>
      <c r="O918" s="849"/>
      <c r="P918" s="557"/>
    </row>
    <row r="919" spans="1:16" x14ac:dyDescent="0.2">
      <c r="A919" s="846" t="s">
        <v>17100</v>
      </c>
      <c r="B919" s="845" t="s">
        <v>423</v>
      </c>
      <c r="C919" s="847" t="s">
        <v>99</v>
      </c>
      <c r="D919" s="847" t="s">
        <v>17101</v>
      </c>
      <c r="E919" s="557">
        <v>7000</v>
      </c>
      <c r="F919" s="845" t="s">
        <v>19029</v>
      </c>
      <c r="G919" s="845" t="s">
        <v>19030</v>
      </c>
      <c r="H919" s="845" t="s">
        <v>19031</v>
      </c>
      <c r="I919" s="845" t="s">
        <v>1028</v>
      </c>
      <c r="J919" s="845" t="s">
        <v>17112</v>
      </c>
      <c r="K919" s="848">
        <v>3</v>
      </c>
      <c r="L919" s="849">
        <v>12</v>
      </c>
      <c r="M919" s="557">
        <v>56000</v>
      </c>
      <c r="N919" s="848"/>
      <c r="O919" s="849"/>
      <c r="P919" s="557"/>
    </row>
    <row r="920" spans="1:16" x14ac:dyDescent="0.2">
      <c r="A920" s="846" t="s">
        <v>17100</v>
      </c>
      <c r="B920" s="845" t="s">
        <v>423</v>
      </c>
      <c r="C920" s="847" t="s">
        <v>99</v>
      </c>
      <c r="D920" s="847" t="s">
        <v>17101</v>
      </c>
      <c r="E920" s="557">
        <v>4500</v>
      </c>
      <c r="F920" s="845" t="s">
        <v>19032</v>
      </c>
      <c r="G920" s="845" t="s">
        <v>19033</v>
      </c>
      <c r="H920" s="845" t="s">
        <v>17121</v>
      </c>
      <c r="I920" s="845" t="s">
        <v>1028</v>
      </c>
      <c r="J920" s="845" t="s">
        <v>17112</v>
      </c>
      <c r="K920" s="848">
        <v>4</v>
      </c>
      <c r="L920" s="849">
        <v>12</v>
      </c>
      <c r="M920" s="557">
        <v>36000</v>
      </c>
      <c r="N920" s="848"/>
      <c r="O920" s="849"/>
      <c r="P920" s="557"/>
    </row>
    <row r="921" spans="1:16" x14ac:dyDescent="0.2">
      <c r="A921" s="846" t="s">
        <v>17100</v>
      </c>
      <c r="B921" s="845" t="s">
        <v>423</v>
      </c>
      <c r="C921" s="847" t="s">
        <v>99</v>
      </c>
      <c r="D921" s="847" t="s">
        <v>17101</v>
      </c>
      <c r="E921" s="557">
        <v>4000</v>
      </c>
      <c r="F921" s="845" t="s">
        <v>19034</v>
      </c>
      <c r="G921" s="845" t="s">
        <v>19035</v>
      </c>
      <c r="H921" s="845" t="s">
        <v>17121</v>
      </c>
      <c r="I921" s="845" t="s">
        <v>1028</v>
      </c>
      <c r="J921" s="845" t="s">
        <v>17112</v>
      </c>
      <c r="K921" s="848">
        <v>4</v>
      </c>
      <c r="L921" s="849">
        <v>12</v>
      </c>
      <c r="M921" s="557">
        <v>32000</v>
      </c>
      <c r="N921" s="848"/>
      <c r="O921" s="849"/>
      <c r="P921" s="557"/>
    </row>
    <row r="922" spans="1:16" x14ac:dyDescent="0.2">
      <c r="A922" s="846" t="s">
        <v>17100</v>
      </c>
      <c r="B922" s="845" t="s">
        <v>423</v>
      </c>
      <c r="C922" s="847" t="s">
        <v>99</v>
      </c>
      <c r="D922" s="847" t="s">
        <v>17101</v>
      </c>
      <c r="E922" s="557">
        <v>4000</v>
      </c>
      <c r="F922" s="845" t="s">
        <v>19036</v>
      </c>
      <c r="G922" s="845" t="s">
        <v>19037</v>
      </c>
      <c r="H922" s="845" t="s">
        <v>1060</v>
      </c>
      <c r="I922" s="845" t="s">
        <v>1028</v>
      </c>
      <c r="J922" s="845" t="s">
        <v>17112</v>
      </c>
      <c r="K922" s="848">
        <v>4</v>
      </c>
      <c r="L922" s="849">
        <v>12</v>
      </c>
      <c r="M922" s="557">
        <v>32000</v>
      </c>
      <c r="N922" s="848"/>
      <c r="O922" s="849"/>
      <c r="P922" s="557"/>
    </row>
    <row r="923" spans="1:16" x14ac:dyDescent="0.2">
      <c r="A923" s="846" t="s">
        <v>17100</v>
      </c>
      <c r="B923" s="845" t="s">
        <v>423</v>
      </c>
      <c r="C923" s="847" t="s">
        <v>99</v>
      </c>
      <c r="D923" s="847" t="s">
        <v>17101</v>
      </c>
      <c r="E923" s="557">
        <v>3500</v>
      </c>
      <c r="F923" s="845" t="s">
        <v>19038</v>
      </c>
      <c r="G923" s="845" t="s">
        <v>19039</v>
      </c>
      <c r="H923" s="845" t="s">
        <v>1053</v>
      </c>
      <c r="I923" s="845" t="s">
        <v>1028</v>
      </c>
      <c r="J923" s="845" t="s">
        <v>17112</v>
      </c>
      <c r="K923" s="848">
        <v>4</v>
      </c>
      <c r="L923" s="849">
        <v>12</v>
      </c>
      <c r="M923" s="557">
        <v>28000</v>
      </c>
      <c r="N923" s="848"/>
      <c r="O923" s="849"/>
      <c r="P923" s="557"/>
    </row>
    <row r="924" spans="1:16" x14ac:dyDescent="0.2">
      <c r="A924" s="846" t="s">
        <v>17100</v>
      </c>
      <c r="B924" s="845" t="s">
        <v>423</v>
      </c>
      <c r="C924" s="847" t="s">
        <v>99</v>
      </c>
      <c r="D924" s="847" t="s">
        <v>17101</v>
      </c>
      <c r="E924" s="557">
        <v>2500</v>
      </c>
      <c r="F924" s="845" t="s">
        <v>19040</v>
      </c>
      <c r="G924" s="845" t="s">
        <v>19041</v>
      </c>
      <c r="H924" s="845" t="s">
        <v>17140</v>
      </c>
      <c r="I924" s="845" t="s">
        <v>17141</v>
      </c>
      <c r="J924" s="845" t="s">
        <v>17108</v>
      </c>
      <c r="K924" s="848">
        <v>3</v>
      </c>
      <c r="L924" s="849">
        <v>12</v>
      </c>
      <c r="M924" s="557">
        <v>20000</v>
      </c>
      <c r="N924" s="848"/>
      <c r="O924" s="849"/>
      <c r="P924" s="557"/>
    </row>
    <row r="925" spans="1:16" x14ac:dyDescent="0.2">
      <c r="A925" s="846" t="s">
        <v>17100</v>
      </c>
      <c r="B925" s="845" t="s">
        <v>423</v>
      </c>
      <c r="C925" s="847" t="s">
        <v>99</v>
      </c>
      <c r="D925" s="847" t="s">
        <v>17101</v>
      </c>
      <c r="E925" s="557">
        <v>15600</v>
      </c>
      <c r="F925" s="845" t="s">
        <v>19042</v>
      </c>
      <c r="G925" s="845" t="s">
        <v>19043</v>
      </c>
      <c r="H925" s="845" t="s">
        <v>5794</v>
      </c>
      <c r="I925" s="845" t="s">
        <v>1028</v>
      </c>
      <c r="J925" s="845" t="s">
        <v>17112</v>
      </c>
      <c r="K925" s="848">
        <v>0</v>
      </c>
      <c r="L925" s="849">
        <v>9</v>
      </c>
      <c r="M925" s="557">
        <v>124800</v>
      </c>
      <c r="N925" s="848"/>
      <c r="O925" s="849"/>
      <c r="P925" s="557"/>
    </row>
    <row r="926" spans="1:16" x14ac:dyDescent="0.2">
      <c r="A926" s="846" t="s">
        <v>17100</v>
      </c>
      <c r="B926" s="845" t="s">
        <v>423</v>
      </c>
      <c r="C926" s="847" t="s">
        <v>99</v>
      </c>
      <c r="D926" s="847" t="s">
        <v>17101</v>
      </c>
      <c r="E926" s="557">
        <v>3200</v>
      </c>
      <c r="F926" s="845" t="s">
        <v>19044</v>
      </c>
      <c r="G926" s="850" t="s">
        <v>19045</v>
      </c>
      <c r="H926" s="845" t="s">
        <v>17195</v>
      </c>
      <c r="I926" s="845" t="s">
        <v>1028</v>
      </c>
      <c r="J926" s="845" t="s">
        <v>17112</v>
      </c>
      <c r="K926" s="848">
        <v>2</v>
      </c>
      <c r="L926" s="849">
        <v>3</v>
      </c>
      <c r="M926" s="557">
        <f>E926*L926</f>
        <v>9600</v>
      </c>
      <c r="N926" s="851"/>
      <c r="O926" s="851"/>
      <c r="P926" s="557"/>
    </row>
    <row r="927" spans="1:16" x14ac:dyDescent="0.2">
      <c r="A927" s="846" t="s">
        <v>17100</v>
      </c>
      <c r="B927" s="845" t="s">
        <v>423</v>
      </c>
      <c r="C927" s="847" t="s">
        <v>99</v>
      </c>
      <c r="D927" s="847" t="s">
        <v>17101</v>
      </c>
      <c r="E927" s="557">
        <v>6000</v>
      </c>
      <c r="F927" s="845" t="s">
        <v>19046</v>
      </c>
      <c r="G927" s="845" t="s">
        <v>19047</v>
      </c>
      <c r="H927" s="845" t="s">
        <v>17473</v>
      </c>
      <c r="I927" s="845" t="s">
        <v>1028</v>
      </c>
      <c r="J927" s="845" t="s">
        <v>17112</v>
      </c>
      <c r="K927" s="848">
        <v>1</v>
      </c>
      <c r="L927" s="849">
        <v>5</v>
      </c>
      <c r="M927" s="557">
        <v>27000</v>
      </c>
      <c r="N927" s="848"/>
      <c r="O927" s="849"/>
      <c r="P927" s="557"/>
    </row>
    <row r="928" spans="1:16" x14ac:dyDescent="0.2">
      <c r="A928" s="846" t="s">
        <v>17100</v>
      </c>
      <c r="B928" s="845" t="s">
        <v>423</v>
      </c>
      <c r="C928" s="847" t="s">
        <v>99</v>
      </c>
      <c r="D928" s="847" t="s">
        <v>17101</v>
      </c>
      <c r="E928" s="557">
        <v>4000</v>
      </c>
      <c r="F928" s="845" t="s">
        <v>19048</v>
      </c>
      <c r="G928" s="845" t="s">
        <v>19049</v>
      </c>
      <c r="H928" s="845" t="s">
        <v>1053</v>
      </c>
      <c r="I928" s="845" t="s">
        <v>1028</v>
      </c>
      <c r="J928" s="845" t="s">
        <v>17112</v>
      </c>
      <c r="K928" s="848">
        <v>4</v>
      </c>
      <c r="L928" s="849">
        <v>12</v>
      </c>
      <c r="M928" s="557">
        <v>32000</v>
      </c>
      <c r="N928" s="848"/>
      <c r="O928" s="849"/>
      <c r="P928" s="557"/>
    </row>
    <row r="929" spans="1:16" x14ac:dyDescent="0.2">
      <c r="A929" s="846" t="s">
        <v>17100</v>
      </c>
      <c r="B929" s="845" t="s">
        <v>423</v>
      </c>
      <c r="C929" s="847" t="s">
        <v>99</v>
      </c>
      <c r="D929" s="847" t="s">
        <v>17101</v>
      </c>
      <c r="E929" s="557">
        <v>4500</v>
      </c>
      <c r="F929" s="845" t="s">
        <v>19050</v>
      </c>
      <c r="G929" s="845" t="s">
        <v>19051</v>
      </c>
      <c r="H929" s="845" t="s">
        <v>5826</v>
      </c>
      <c r="I929" s="845" t="s">
        <v>1028</v>
      </c>
      <c r="J929" s="845" t="s">
        <v>17112</v>
      </c>
      <c r="K929" s="848">
        <v>3</v>
      </c>
      <c r="L929" s="849">
        <v>9</v>
      </c>
      <c r="M929" s="557">
        <v>31650</v>
      </c>
      <c r="N929" s="848"/>
      <c r="O929" s="849"/>
      <c r="P929" s="557"/>
    </row>
    <row r="930" spans="1:16" x14ac:dyDescent="0.2">
      <c r="A930" s="846" t="s">
        <v>17100</v>
      </c>
      <c r="B930" s="845" t="s">
        <v>423</v>
      </c>
      <c r="C930" s="847" t="s">
        <v>99</v>
      </c>
      <c r="D930" s="847" t="s">
        <v>17101</v>
      </c>
      <c r="E930" s="557">
        <v>2200</v>
      </c>
      <c r="F930" s="845" t="s">
        <v>19052</v>
      </c>
      <c r="G930" s="845" t="s">
        <v>19053</v>
      </c>
      <c r="H930" s="845" t="s">
        <v>9007</v>
      </c>
      <c r="I930" s="845" t="s">
        <v>5785</v>
      </c>
      <c r="J930" s="845" t="s">
        <v>17108</v>
      </c>
      <c r="K930" s="848">
        <v>3</v>
      </c>
      <c r="L930" s="849">
        <v>10</v>
      </c>
      <c r="M930" s="557">
        <v>17600</v>
      </c>
      <c r="N930" s="848"/>
      <c r="O930" s="849"/>
      <c r="P930" s="557"/>
    </row>
    <row r="931" spans="1:16" x14ac:dyDescent="0.2">
      <c r="A931" s="846" t="s">
        <v>17100</v>
      </c>
      <c r="B931" s="845" t="s">
        <v>423</v>
      </c>
      <c r="C931" s="847" t="s">
        <v>99</v>
      </c>
      <c r="D931" s="847" t="s">
        <v>17101</v>
      </c>
      <c r="E931" s="557">
        <v>2300</v>
      </c>
      <c r="F931" s="845" t="s">
        <v>19054</v>
      </c>
      <c r="G931" s="845" t="s">
        <v>19055</v>
      </c>
      <c r="H931" s="845" t="s">
        <v>3958</v>
      </c>
      <c r="I931" s="845" t="s">
        <v>1028</v>
      </c>
      <c r="J931" s="845" t="s">
        <v>5814</v>
      </c>
      <c r="K931" s="848">
        <v>3</v>
      </c>
      <c r="L931" s="849">
        <v>12</v>
      </c>
      <c r="M931" s="557">
        <v>18400</v>
      </c>
      <c r="N931" s="848"/>
      <c r="O931" s="849"/>
      <c r="P931" s="557"/>
    </row>
    <row r="932" spans="1:16" x14ac:dyDescent="0.2">
      <c r="A932" s="846" t="s">
        <v>17100</v>
      </c>
      <c r="B932" s="845" t="s">
        <v>423</v>
      </c>
      <c r="C932" s="847" t="s">
        <v>99</v>
      </c>
      <c r="D932" s="847" t="s">
        <v>17101</v>
      </c>
      <c r="E932" s="557">
        <v>4500</v>
      </c>
      <c r="F932" s="845" t="s">
        <v>19056</v>
      </c>
      <c r="G932" s="845" t="s">
        <v>19057</v>
      </c>
      <c r="H932" s="845" t="s">
        <v>17121</v>
      </c>
      <c r="I932" s="845" t="s">
        <v>1028</v>
      </c>
      <c r="J932" s="845" t="s">
        <v>17112</v>
      </c>
      <c r="K932" s="848">
        <v>4</v>
      </c>
      <c r="L932" s="849">
        <v>12</v>
      </c>
      <c r="M932" s="557">
        <v>36000</v>
      </c>
      <c r="N932" s="848"/>
      <c r="O932" s="849"/>
      <c r="P932" s="557"/>
    </row>
    <row r="933" spans="1:16" x14ac:dyDescent="0.2">
      <c r="A933" s="846" t="s">
        <v>17100</v>
      </c>
      <c r="B933" s="845" t="s">
        <v>423</v>
      </c>
      <c r="C933" s="847" t="s">
        <v>99</v>
      </c>
      <c r="D933" s="847" t="s">
        <v>17101</v>
      </c>
      <c r="E933" s="557">
        <v>2000</v>
      </c>
      <c r="F933" s="845" t="s">
        <v>19058</v>
      </c>
      <c r="G933" s="850" t="s">
        <v>19059</v>
      </c>
      <c r="H933" s="845" t="s">
        <v>18357</v>
      </c>
      <c r="I933" s="845" t="s">
        <v>1028</v>
      </c>
      <c r="J933" s="845" t="s">
        <v>17112</v>
      </c>
      <c r="K933" s="848">
        <v>2</v>
      </c>
      <c r="L933" s="849">
        <v>3</v>
      </c>
      <c r="M933" s="557">
        <f>E933*L933</f>
        <v>6000</v>
      </c>
      <c r="N933" s="851"/>
      <c r="O933" s="851"/>
      <c r="P933" s="557"/>
    </row>
    <row r="934" spans="1:16" x14ac:dyDescent="0.2">
      <c r="A934" s="846" t="s">
        <v>17100</v>
      </c>
      <c r="B934" s="845" t="s">
        <v>423</v>
      </c>
      <c r="C934" s="847" t="s">
        <v>99</v>
      </c>
      <c r="D934" s="847" t="s">
        <v>17101</v>
      </c>
      <c r="E934" s="557">
        <v>6000</v>
      </c>
      <c r="F934" s="845" t="s">
        <v>19060</v>
      </c>
      <c r="G934" s="845" t="s">
        <v>19061</v>
      </c>
      <c r="H934" s="845" t="s">
        <v>17156</v>
      </c>
      <c r="I934" s="845" t="s">
        <v>1028</v>
      </c>
      <c r="J934" s="845" t="s">
        <v>17112</v>
      </c>
      <c r="K934" s="848">
        <v>1</v>
      </c>
      <c r="L934" s="849">
        <v>7</v>
      </c>
      <c r="M934" s="557">
        <v>36000</v>
      </c>
      <c r="N934" s="848"/>
      <c r="O934" s="849"/>
      <c r="P934" s="557"/>
    </row>
    <row r="935" spans="1:16" x14ac:dyDescent="0.2">
      <c r="A935" s="846" t="s">
        <v>17100</v>
      </c>
      <c r="B935" s="845" t="s">
        <v>423</v>
      </c>
      <c r="C935" s="847" t="s">
        <v>99</v>
      </c>
      <c r="D935" s="847" t="s">
        <v>17101</v>
      </c>
      <c r="E935" s="557">
        <v>3000</v>
      </c>
      <c r="F935" s="845" t="s">
        <v>19062</v>
      </c>
      <c r="G935" s="850" t="s">
        <v>19063</v>
      </c>
      <c r="H935" s="845" t="s">
        <v>18282</v>
      </c>
      <c r="I935" s="845" t="s">
        <v>1028</v>
      </c>
      <c r="J935" s="845" t="s">
        <v>17112</v>
      </c>
      <c r="K935" s="848">
        <v>1</v>
      </c>
      <c r="L935" s="849">
        <v>1</v>
      </c>
      <c r="M935" s="557">
        <f>E935*L935</f>
        <v>3000</v>
      </c>
      <c r="N935" s="851"/>
      <c r="O935" s="851"/>
      <c r="P935" s="557"/>
    </row>
    <row r="936" spans="1:16" x14ac:dyDescent="0.2">
      <c r="A936" s="846" t="s">
        <v>17100</v>
      </c>
      <c r="B936" s="845" t="s">
        <v>423</v>
      </c>
      <c r="C936" s="847" t="s">
        <v>99</v>
      </c>
      <c r="D936" s="847" t="s">
        <v>17101</v>
      </c>
      <c r="E936" s="557">
        <v>15600</v>
      </c>
      <c r="F936" s="845" t="s">
        <v>19064</v>
      </c>
      <c r="G936" s="845" t="s">
        <v>19065</v>
      </c>
      <c r="H936" s="845" t="s">
        <v>5794</v>
      </c>
      <c r="I936" s="845" t="s">
        <v>1028</v>
      </c>
      <c r="J936" s="845" t="s">
        <v>17112</v>
      </c>
      <c r="K936" s="848">
        <v>0</v>
      </c>
      <c r="L936" s="849">
        <v>12</v>
      </c>
      <c r="M936" s="557">
        <v>124800</v>
      </c>
      <c r="N936" s="848"/>
      <c r="O936" s="849"/>
      <c r="P936" s="557"/>
    </row>
    <row r="937" spans="1:16" x14ac:dyDescent="0.2">
      <c r="A937" s="846" t="s">
        <v>17100</v>
      </c>
      <c r="B937" s="845" t="s">
        <v>423</v>
      </c>
      <c r="C937" s="847" t="s">
        <v>99</v>
      </c>
      <c r="D937" s="847" t="s">
        <v>17101</v>
      </c>
      <c r="E937" s="557">
        <v>2500</v>
      </c>
      <c r="F937" s="845" t="s">
        <v>19066</v>
      </c>
      <c r="G937" s="845" t="s">
        <v>19067</v>
      </c>
      <c r="H937" s="845" t="s">
        <v>17140</v>
      </c>
      <c r="I937" s="845" t="s">
        <v>17141</v>
      </c>
      <c r="J937" s="845" t="s">
        <v>17108</v>
      </c>
      <c r="K937" s="848">
        <v>3</v>
      </c>
      <c r="L937" s="849">
        <v>12</v>
      </c>
      <c r="M937" s="557">
        <v>20000</v>
      </c>
      <c r="N937" s="848"/>
      <c r="O937" s="849"/>
      <c r="P937" s="557"/>
    </row>
    <row r="938" spans="1:16" x14ac:dyDescent="0.2">
      <c r="A938" s="846" t="s">
        <v>17100</v>
      </c>
      <c r="B938" s="845" t="s">
        <v>423</v>
      </c>
      <c r="C938" s="847" t="s">
        <v>99</v>
      </c>
      <c r="D938" s="847" t="s">
        <v>17101</v>
      </c>
      <c r="E938" s="557">
        <v>3500</v>
      </c>
      <c r="F938" s="845" t="s">
        <v>19068</v>
      </c>
      <c r="G938" s="845" t="s">
        <v>19069</v>
      </c>
      <c r="H938" s="845" t="s">
        <v>17111</v>
      </c>
      <c r="I938" s="845" t="s">
        <v>1028</v>
      </c>
      <c r="J938" s="845" t="s">
        <v>17112</v>
      </c>
      <c r="K938" s="848">
        <v>2</v>
      </c>
      <c r="L938" s="849">
        <v>7</v>
      </c>
      <c r="M938" s="557">
        <v>21000</v>
      </c>
      <c r="N938" s="848"/>
      <c r="O938" s="849"/>
      <c r="P938" s="557"/>
    </row>
    <row r="939" spans="1:16" x14ac:dyDescent="0.2">
      <c r="A939" s="846" t="s">
        <v>17100</v>
      </c>
      <c r="B939" s="845" t="s">
        <v>423</v>
      </c>
      <c r="C939" s="847" t="s">
        <v>99</v>
      </c>
      <c r="D939" s="847" t="s">
        <v>17101</v>
      </c>
      <c r="E939" s="557">
        <v>14000</v>
      </c>
      <c r="F939" s="845" t="s">
        <v>19070</v>
      </c>
      <c r="G939" s="850" t="s">
        <v>19071</v>
      </c>
      <c r="H939" s="845" t="s">
        <v>17170</v>
      </c>
      <c r="I939" s="845" t="s">
        <v>1028</v>
      </c>
      <c r="J939" s="845" t="s">
        <v>17112</v>
      </c>
      <c r="K939" s="848">
        <v>1</v>
      </c>
      <c r="L939" s="849">
        <v>2</v>
      </c>
      <c r="M939" s="557">
        <f>E939*L939</f>
        <v>28000</v>
      </c>
      <c r="N939" s="851"/>
      <c r="O939" s="851"/>
      <c r="P939" s="557"/>
    </row>
    <row r="940" spans="1:16" x14ac:dyDescent="0.2">
      <c r="A940" s="846" t="s">
        <v>17100</v>
      </c>
      <c r="B940" s="845" t="s">
        <v>423</v>
      </c>
      <c r="C940" s="847" t="s">
        <v>99</v>
      </c>
      <c r="D940" s="847" t="s">
        <v>17101</v>
      </c>
      <c r="E940" s="557">
        <v>4000</v>
      </c>
      <c r="F940" s="845" t="s">
        <v>19072</v>
      </c>
      <c r="G940" s="845" t="s">
        <v>19073</v>
      </c>
      <c r="H940" s="845" t="s">
        <v>17111</v>
      </c>
      <c r="I940" s="845" t="s">
        <v>1028</v>
      </c>
      <c r="J940" s="845" t="s">
        <v>17112</v>
      </c>
      <c r="K940" s="848">
        <v>3</v>
      </c>
      <c r="L940" s="849">
        <v>12</v>
      </c>
      <c r="M940" s="557">
        <v>32000</v>
      </c>
      <c r="N940" s="848"/>
      <c r="O940" s="849"/>
      <c r="P940" s="557"/>
    </row>
    <row r="941" spans="1:16" x14ac:dyDescent="0.2">
      <c r="A941" s="846" t="s">
        <v>17100</v>
      </c>
      <c r="B941" s="845" t="s">
        <v>423</v>
      </c>
      <c r="C941" s="847" t="s">
        <v>99</v>
      </c>
      <c r="D941" s="847" t="s">
        <v>17101</v>
      </c>
      <c r="E941" s="557">
        <v>13000</v>
      </c>
      <c r="F941" s="845" t="s">
        <v>19074</v>
      </c>
      <c r="G941" s="845" t="s">
        <v>19075</v>
      </c>
      <c r="H941" s="845" t="s">
        <v>5794</v>
      </c>
      <c r="I941" s="845" t="s">
        <v>1028</v>
      </c>
      <c r="J941" s="845" t="s">
        <v>17112</v>
      </c>
      <c r="K941" s="848">
        <v>0</v>
      </c>
      <c r="L941" s="849">
        <v>2</v>
      </c>
      <c r="M941" s="557">
        <v>13000</v>
      </c>
      <c r="N941" s="848"/>
      <c r="O941" s="849"/>
      <c r="P941" s="557"/>
    </row>
    <row r="942" spans="1:16" x14ac:dyDescent="0.2">
      <c r="A942" s="846" t="s">
        <v>17100</v>
      </c>
      <c r="B942" s="845" t="s">
        <v>423</v>
      </c>
      <c r="C942" s="847" t="s">
        <v>99</v>
      </c>
      <c r="D942" s="847" t="s">
        <v>17101</v>
      </c>
      <c r="E942" s="557">
        <v>4000</v>
      </c>
      <c r="F942" s="845" t="s">
        <v>19076</v>
      </c>
      <c r="G942" s="845" t="s">
        <v>19077</v>
      </c>
      <c r="H942" s="845" t="s">
        <v>5849</v>
      </c>
      <c r="I942" s="845" t="s">
        <v>1028</v>
      </c>
      <c r="J942" s="845" t="s">
        <v>17112</v>
      </c>
      <c r="K942" s="848">
        <v>4</v>
      </c>
      <c r="L942" s="849">
        <v>12</v>
      </c>
      <c r="M942" s="557">
        <v>32000</v>
      </c>
      <c r="N942" s="848"/>
      <c r="O942" s="849"/>
      <c r="P942" s="557"/>
    </row>
    <row r="943" spans="1:16" x14ac:dyDescent="0.2">
      <c r="A943" s="846" t="s">
        <v>17100</v>
      </c>
      <c r="B943" s="845" t="s">
        <v>423</v>
      </c>
      <c r="C943" s="847" t="s">
        <v>99</v>
      </c>
      <c r="D943" s="847" t="s">
        <v>17101</v>
      </c>
      <c r="E943" s="557">
        <v>4500</v>
      </c>
      <c r="F943" s="845" t="s">
        <v>19078</v>
      </c>
      <c r="G943" s="845" t="s">
        <v>19079</v>
      </c>
      <c r="H943" s="845" t="s">
        <v>17111</v>
      </c>
      <c r="I943" s="845" t="s">
        <v>1028</v>
      </c>
      <c r="J943" s="845" t="s">
        <v>17112</v>
      </c>
      <c r="K943" s="848">
        <v>4</v>
      </c>
      <c r="L943" s="849">
        <v>12</v>
      </c>
      <c r="M943" s="557">
        <v>36000</v>
      </c>
      <c r="N943" s="848"/>
      <c r="O943" s="849"/>
      <c r="P943" s="557"/>
    </row>
    <row r="944" spans="1:16" x14ac:dyDescent="0.2">
      <c r="A944" s="846" t="s">
        <v>17100</v>
      </c>
      <c r="B944" s="845" t="s">
        <v>423</v>
      </c>
      <c r="C944" s="847" t="s">
        <v>99</v>
      </c>
      <c r="D944" s="847" t="s">
        <v>17101</v>
      </c>
      <c r="E944" s="557">
        <v>6000</v>
      </c>
      <c r="F944" s="845" t="s">
        <v>19080</v>
      </c>
      <c r="G944" s="845" t="s">
        <v>19081</v>
      </c>
      <c r="H944" s="845" t="s">
        <v>16630</v>
      </c>
      <c r="I944" s="845" t="s">
        <v>5785</v>
      </c>
      <c r="J944" s="845" t="s">
        <v>17108</v>
      </c>
      <c r="K944" s="848">
        <v>1</v>
      </c>
      <c r="L944" s="849">
        <v>5</v>
      </c>
      <c r="M944" s="557">
        <v>24000</v>
      </c>
      <c r="N944" s="848"/>
      <c r="O944" s="849"/>
      <c r="P944" s="557"/>
    </row>
    <row r="945" spans="1:16" x14ac:dyDescent="0.2">
      <c r="A945" s="846" t="s">
        <v>17100</v>
      </c>
      <c r="B945" s="845" t="s">
        <v>423</v>
      </c>
      <c r="C945" s="847" t="s">
        <v>99</v>
      </c>
      <c r="D945" s="847" t="s">
        <v>17101</v>
      </c>
      <c r="E945" s="557">
        <v>4500</v>
      </c>
      <c r="F945" s="845" t="s">
        <v>19082</v>
      </c>
      <c r="G945" s="845" t="s">
        <v>19083</v>
      </c>
      <c r="H945" s="845" t="s">
        <v>17149</v>
      </c>
      <c r="I945" s="845" t="s">
        <v>1028</v>
      </c>
      <c r="J945" s="845" t="s">
        <v>17112</v>
      </c>
      <c r="K945" s="848">
        <v>4</v>
      </c>
      <c r="L945" s="849">
        <v>12</v>
      </c>
      <c r="M945" s="557">
        <v>36000</v>
      </c>
      <c r="N945" s="848"/>
      <c r="O945" s="849"/>
      <c r="P945" s="557"/>
    </row>
    <row r="946" spans="1:16" x14ac:dyDescent="0.2">
      <c r="A946" s="846" t="s">
        <v>17100</v>
      </c>
      <c r="B946" s="845" t="s">
        <v>423</v>
      </c>
      <c r="C946" s="847" t="s">
        <v>99</v>
      </c>
      <c r="D946" s="847" t="s">
        <v>17101</v>
      </c>
      <c r="E946" s="557">
        <v>4500</v>
      </c>
      <c r="F946" s="845" t="s">
        <v>19084</v>
      </c>
      <c r="G946" s="845" t="s">
        <v>19085</v>
      </c>
      <c r="H946" s="845" t="s">
        <v>17149</v>
      </c>
      <c r="I946" s="845" t="s">
        <v>1028</v>
      </c>
      <c r="J946" s="845" t="s">
        <v>17112</v>
      </c>
      <c r="K946" s="848">
        <v>4</v>
      </c>
      <c r="L946" s="849">
        <v>12</v>
      </c>
      <c r="M946" s="557">
        <v>36000</v>
      </c>
      <c r="N946" s="848"/>
      <c r="O946" s="849"/>
      <c r="P946" s="557"/>
    </row>
    <row r="947" spans="1:16" x14ac:dyDescent="0.2">
      <c r="A947" s="846" t="s">
        <v>17100</v>
      </c>
      <c r="B947" s="845" t="s">
        <v>423</v>
      </c>
      <c r="C947" s="847" t="s">
        <v>99</v>
      </c>
      <c r="D947" s="847" t="s">
        <v>17101</v>
      </c>
      <c r="E947" s="557">
        <v>4500</v>
      </c>
      <c r="F947" s="845" t="s">
        <v>19086</v>
      </c>
      <c r="G947" s="850" t="s">
        <v>19087</v>
      </c>
      <c r="H947" s="845" t="s">
        <v>17156</v>
      </c>
      <c r="I947" s="845" t="s">
        <v>1028</v>
      </c>
      <c r="J947" s="845" t="s">
        <v>17112</v>
      </c>
      <c r="K947" s="848">
        <v>1</v>
      </c>
      <c r="L947" s="849">
        <v>1</v>
      </c>
      <c r="M947" s="557">
        <f>E947*L947</f>
        <v>4500</v>
      </c>
      <c r="N947" s="851"/>
      <c r="O947" s="851"/>
      <c r="P947" s="557"/>
    </row>
    <row r="948" spans="1:16" x14ac:dyDescent="0.2">
      <c r="A948" s="846" t="s">
        <v>17100</v>
      </c>
      <c r="B948" s="845" t="s">
        <v>423</v>
      </c>
      <c r="C948" s="847" t="s">
        <v>99</v>
      </c>
      <c r="D948" s="847" t="s">
        <v>17101</v>
      </c>
      <c r="E948" s="557">
        <v>4500</v>
      </c>
      <c r="F948" s="845" t="s">
        <v>19088</v>
      </c>
      <c r="G948" s="845" t="s">
        <v>19089</v>
      </c>
      <c r="H948" s="845" t="s">
        <v>17111</v>
      </c>
      <c r="I948" s="845" t="s">
        <v>1028</v>
      </c>
      <c r="J948" s="845" t="s">
        <v>17112</v>
      </c>
      <c r="K948" s="848">
        <v>4</v>
      </c>
      <c r="L948" s="849">
        <v>12</v>
      </c>
      <c r="M948" s="557">
        <v>36000</v>
      </c>
      <c r="N948" s="848"/>
      <c r="O948" s="849"/>
      <c r="P948" s="557"/>
    </row>
    <row r="949" spans="1:16" x14ac:dyDescent="0.2">
      <c r="A949" s="846" t="s">
        <v>17100</v>
      </c>
      <c r="B949" s="845" t="s">
        <v>423</v>
      </c>
      <c r="C949" s="847" t="s">
        <v>99</v>
      </c>
      <c r="D949" s="847" t="s">
        <v>17101</v>
      </c>
      <c r="E949" s="557">
        <v>9000</v>
      </c>
      <c r="F949" s="845" t="s">
        <v>19090</v>
      </c>
      <c r="G949" s="850" t="s">
        <v>19091</v>
      </c>
      <c r="H949" s="845" t="s">
        <v>19092</v>
      </c>
      <c r="I949" s="845" t="s">
        <v>1028</v>
      </c>
      <c r="J949" s="845" t="s">
        <v>17112</v>
      </c>
      <c r="K949" s="848">
        <v>1</v>
      </c>
      <c r="L949" s="849">
        <v>1</v>
      </c>
      <c r="M949" s="557">
        <f>E949*L949</f>
        <v>9000</v>
      </c>
      <c r="N949" s="851"/>
      <c r="O949" s="851"/>
      <c r="P949" s="557"/>
    </row>
    <row r="950" spans="1:16" x14ac:dyDescent="0.2">
      <c r="A950" s="846" t="s">
        <v>17100</v>
      </c>
      <c r="B950" s="845" t="s">
        <v>423</v>
      </c>
      <c r="C950" s="847" t="s">
        <v>99</v>
      </c>
      <c r="D950" s="847" t="s">
        <v>17101</v>
      </c>
      <c r="E950" s="557">
        <v>2100</v>
      </c>
      <c r="F950" s="845" t="s">
        <v>19093</v>
      </c>
      <c r="G950" s="845" t="s">
        <v>19094</v>
      </c>
      <c r="H950" s="845" t="s">
        <v>7330</v>
      </c>
      <c r="I950" s="845" t="s">
        <v>1028</v>
      </c>
      <c r="J950" s="845" t="s">
        <v>17112</v>
      </c>
      <c r="K950" s="848">
        <v>3</v>
      </c>
      <c r="L950" s="849">
        <v>12</v>
      </c>
      <c r="M950" s="557">
        <v>16800</v>
      </c>
      <c r="N950" s="848"/>
      <c r="O950" s="849"/>
      <c r="P950" s="557"/>
    </row>
    <row r="951" spans="1:16" x14ac:dyDescent="0.2">
      <c r="A951" s="846" t="s">
        <v>17100</v>
      </c>
      <c r="B951" s="845" t="s">
        <v>423</v>
      </c>
      <c r="C951" s="847" t="s">
        <v>99</v>
      </c>
      <c r="D951" s="847" t="s">
        <v>17101</v>
      </c>
      <c r="E951" s="557">
        <v>5000</v>
      </c>
      <c r="F951" s="845" t="s">
        <v>19095</v>
      </c>
      <c r="G951" s="845" t="s">
        <v>19096</v>
      </c>
      <c r="H951" s="845" t="s">
        <v>19097</v>
      </c>
      <c r="I951" s="845" t="s">
        <v>1028</v>
      </c>
      <c r="J951" s="845" t="s">
        <v>5814</v>
      </c>
      <c r="K951" s="848">
        <v>3</v>
      </c>
      <c r="L951" s="849">
        <v>12</v>
      </c>
      <c r="M951" s="557">
        <v>40000</v>
      </c>
      <c r="N951" s="848"/>
      <c r="O951" s="849"/>
      <c r="P951" s="557"/>
    </row>
    <row r="952" spans="1:16" x14ac:dyDescent="0.2">
      <c r="A952" s="846" t="s">
        <v>17100</v>
      </c>
      <c r="B952" s="845" t="s">
        <v>423</v>
      </c>
      <c r="C952" s="847" t="s">
        <v>99</v>
      </c>
      <c r="D952" s="847" t="s">
        <v>17101</v>
      </c>
      <c r="E952" s="557">
        <v>6000</v>
      </c>
      <c r="F952" s="845" t="s">
        <v>19098</v>
      </c>
      <c r="G952" s="850" t="s">
        <v>19099</v>
      </c>
      <c r="H952" s="845" t="s">
        <v>6133</v>
      </c>
      <c r="I952" s="845" t="s">
        <v>1028</v>
      </c>
      <c r="J952" s="845" t="s">
        <v>17112</v>
      </c>
      <c r="K952" s="848">
        <v>2</v>
      </c>
      <c r="L952" s="849">
        <v>3</v>
      </c>
      <c r="M952" s="557">
        <f>E952*L952</f>
        <v>18000</v>
      </c>
      <c r="N952" s="851"/>
      <c r="O952" s="851"/>
      <c r="P952" s="557"/>
    </row>
    <row r="953" spans="1:16" x14ac:dyDescent="0.2">
      <c r="A953" s="846" t="s">
        <v>17100</v>
      </c>
      <c r="B953" s="845" t="s">
        <v>423</v>
      </c>
      <c r="C953" s="847" t="s">
        <v>99</v>
      </c>
      <c r="D953" s="847" t="s">
        <v>17101</v>
      </c>
      <c r="E953" s="557">
        <v>4000</v>
      </c>
      <c r="F953" s="845" t="s">
        <v>19100</v>
      </c>
      <c r="G953" s="845" t="s">
        <v>19101</v>
      </c>
      <c r="H953" s="845" t="s">
        <v>17121</v>
      </c>
      <c r="I953" s="845" t="s">
        <v>1028</v>
      </c>
      <c r="J953" s="845" t="s">
        <v>17112</v>
      </c>
      <c r="K953" s="848">
        <v>4</v>
      </c>
      <c r="L953" s="849">
        <v>12</v>
      </c>
      <c r="M953" s="557">
        <v>32000</v>
      </c>
      <c r="N953" s="848"/>
      <c r="O953" s="849"/>
      <c r="P953" s="557"/>
    </row>
    <row r="954" spans="1:16" x14ac:dyDescent="0.2">
      <c r="A954" s="846" t="s">
        <v>17100</v>
      </c>
      <c r="B954" s="845" t="s">
        <v>423</v>
      </c>
      <c r="C954" s="847" t="s">
        <v>99</v>
      </c>
      <c r="D954" s="847" t="s">
        <v>17101</v>
      </c>
      <c r="E954" s="557">
        <v>4500</v>
      </c>
      <c r="F954" s="845" t="s">
        <v>19102</v>
      </c>
      <c r="G954" s="845" t="s">
        <v>19103</v>
      </c>
      <c r="H954" s="845" t="s">
        <v>17111</v>
      </c>
      <c r="I954" s="845" t="s">
        <v>1028</v>
      </c>
      <c r="J954" s="845" t="s">
        <v>17112</v>
      </c>
      <c r="K954" s="848">
        <v>4</v>
      </c>
      <c r="L954" s="849">
        <v>12</v>
      </c>
      <c r="M954" s="557">
        <v>36000</v>
      </c>
      <c r="N954" s="848"/>
      <c r="O954" s="849"/>
      <c r="P954" s="557"/>
    </row>
    <row r="955" spans="1:16" x14ac:dyDescent="0.2">
      <c r="A955" s="846" t="s">
        <v>17100</v>
      </c>
      <c r="B955" s="845" t="s">
        <v>423</v>
      </c>
      <c r="C955" s="847" t="s">
        <v>99</v>
      </c>
      <c r="D955" s="847" t="s">
        <v>17101</v>
      </c>
      <c r="E955" s="557">
        <v>6000</v>
      </c>
      <c r="F955" s="845" t="s">
        <v>19104</v>
      </c>
      <c r="G955" s="845" t="s">
        <v>19105</v>
      </c>
      <c r="H955" s="845" t="s">
        <v>17473</v>
      </c>
      <c r="I955" s="845" t="s">
        <v>1028</v>
      </c>
      <c r="J955" s="845" t="s">
        <v>17112</v>
      </c>
      <c r="K955" s="848">
        <v>3</v>
      </c>
      <c r="L955" s="849">
        <v>12</v>
      </c>
      <c r="M955" s="557">
        <v>48000</v>
      </c>
      <c r="N955" s="848"/>
      <c r="O955" s="849"/>
      <c r="P955" s="557"/>
    </row>
    <row r="956" spans="1:16" x14ac:dyDescent="0.2">
      <c r="A956" s="846" t="s">
        <v>17100</v>
      </c>
      <c r="B956" s="845" t="s">
        <v>423</v>
      </c>
      <c r="C956" s="847" t="s">
        <v>99</v>
      </c>
      <c r="D956" s="847" t="s">
        <v>17101</v>
      </c>
      <c r="E956" s="557">
        <v>6000</v>
      </c>
      <c r="F956" s="845" t="s">
        <v>19106</v>
      </c>
      <c r="G956" s="845" t="s">
        <v>19107</v>
      </c>
      <c r="H956" s="845" t="s">
        <v>7330</v>
      </c>
      <c r="I956" s="845" t="s">
        <v>1028</v>
      </c>
      <c r="J956" s="845" t="s">
        <v>17112</v>
      </c>
      <c r="K956" s="848">
        <v>3</v>
      </c>
      <c r="L956" s="849">
        <v>12</v>
      </c>
      <c r="M956" s="557">
        <v>48000</v>
      </c>
      <c r="N956" s="848"/>
      <c r="O956" s="849"/>
      <c r="P956" s="557"/>
    </row>
    <row r="957" spans="1:16" x14ac:dyDescent="0.2">
      <c r="A957" s="846" t="s">
        <v>17100</v>
      </c>
      <c r="B957" s="845" t="s">
        <v>423</v>
      </c>
      <c r="C957" s="847" t="s">
        <v>99</v>
      </c>
      <c r="D957" s="847" t="s">
        <v>17101</v>
      </c>
      <c r="E957" s="557">
        <v>5000</v>
      </c>
      <c r="F957" s="845" t="s">
        <v>19108</v>
      </c>
      <c r="G957" s="845" t="s">
        <v>19109</v>
      </c>
      <c r="H957" s="845" t="s">
        <v>19110</v>
      </c>
      <c r="I957" s="845" t="s">
        <v>1028</v>
      </c>
      <c r="J957" s="845" t="s">
        <v>17112</v>
      </c>
      <c r="K957" s="848">
        <v>1</v>
      </c>
      <c r="L957" s="849">
        <v>4</v>
      </c>
      <c r="M957" s="557">
        <v>15000</v>
      </c>
      <c r="N957" s="848"/>
      <c r="O957" s="849"/>
      <c r="P957" s="557"/>
    </row>
    <row r="958" spans="1:16" x14ac:dyDescent="0.2">
      <c r="A958" s="846" t="s">
        <v>17100</v>
      </c>
      <c r="B958" s="845" t="s">
        <v>423</v>
      </c>
      <c r="C958" s="847" t="s">
        <v>99</v>
      </c>
      <c r="D958" s="847" t="s">
        <v>17101</v>
      </c>
      <c r="E958" s="557">
        <v>7000</v>
      </c>
      <c r="F958" s="845" t="s">
        <v>19111</v>
      </c>
      <c r="G958" s="845" t="s">
        <v>19112</v>
      </c>
      <c r="H958" s="845" t="s">
        <v>19113</v>
      </c>
      <c r="I958" s="845" t="s">
        <v>1028</v>
      </c>
      <c r="J958" s="845" t="s">
        <v>17112</v>
      </c>
      <c r="K958" s="848">
        <v>3</v>
      </c>
      <c r="L958" s="849">
        <v>12</v>
      </c>
      <c r="M958" s="557">
        <v>56000</v>
      </c>
      <c r="N958" s="848"/>
      <c r="O958" s="849"/>
      <c r="P958" s="557"/>
    </row>
    <row r="959" spans="1:16" x14ac:dyDescent="0.2">
      <c r="A959" s="846" t="s">
        <v>17100</v>
      </c>
      <c r="B959" s="845" t="s">
        <v>423</v>
      </c>
      <c r="C959" s="847" t="s">
        <v>99</v>
      </c>
      <c r="D959" s="847" t="s">
        <v>17101</v>
      </c>
      <c r="E959" s="557">
        <v>5000</v>
      </c>
      <c r="F959" s="845" t="s">
        <v>19114</v>
      </c>
      <c r="G959" s="845" t="s">
        <v>19115</v>
      </c>
      <c r="H959" s="845" t="s">
        <v>17121</v>
      </c>
      <c r="I959" s="845" t="s">
        <v>1028</v>
      </c>
      <c r="J959" s="845" t="s">
        <v>17112</v>
      </c>
      <c r="K959" s="848">
        <v>3</v>
      </c>
      <c r="L959" s="849">
        <v>12</v>
      </c>
      <c r="M959" s="557">
        <v>40000</v>
      </c>
      <c r="N959" s="848"/>
      <c r="O959" s="849"/>
      <c r="P959" s="557"/>
    </row>
    <row r="960" spans="1:16" x14ac:dyDescent="0.2">
      <c r="A960" s="846" t="s">
        <v>17100</v>
      </c>
      <c r="B960" s="845" t="s">
        <v>423</v>
      </c>
      <c r="C960" s="847" t="s">
        <v>99</v>
      </c>
      <c r="D960" s="847" t="s">
        <v>17101</v>
      </c>
      <c r="E960" s="557">
        <v>3500</v>
      </c>
      <c r="F960" s="845" t="s">
        <v>19116</v>
      </c>
      <c r="G960" s="850" t="s">
        <v>19117</v>
      </c>
      <c r="H960" s="845" t="s">
        <v>1053</v>
      </c>
      <c r="I960" s="845" t="s">
        <v>1028</v>
      </c>
      <c r="J960" s="845" t="s">
        <v>17112</v>
      </c>
      <c r="K960" s="848">
        <v>1</v>
      </c>
      <c r="L960" s="849">
        <v>1</v>
      </c>
      <c r="M960" s="557">
        <f>E960*L960</f>
        <v>3500</v>
      </c>
      <c r="N960" s="851"/>
      <c r="O960" s="851"/>
      <c r="P960" s="557"/>
    </row>
    <row r="961" spans="1:16" x14ac:dyDescent="0.2">
      <c r="A961" s="846" t="s">
        <v>17100</v>
      </c>
      <c r="B961" s="845" t="s">
        <v>423</v>
      </c>
      <c r="C961" s="847" t="s">
        <v>99</v>
      </c>
      <c r="D961" s="847" t="s">
        <v>17101</v>
      </c>
      <c r="E961" s="557">
        <v>4500</v>
      </c>
      <c r="F961" s="845" t="s">
        <v>19118</v>
      </c>
      <c r="G961" s="845" t="s">
        <v>19119</v>
      </c>
      <c r="H961" s="845" t="s">
        <v>17149</v>
      </c>
      <c r="I961" s="845" t="s">
        <v>1028</v>
      </c>
      <c r="J961" s="845" t="s">
        <v>17112</v>
      </c>
      <c r="K961" s="848">
        <v>4</v>
      </c>
      <c r="L961" s="849">
        <v>12</v>
      </c>
      <c r="M961" s="557">
        <v>36000</v>
      </c>
      <c r="N961" s="848"/>
      <c r="O961" s="849"/>
      <c r="P961" s="557"/>
    </row>
    <row r="962" spans="1:16" x14ac:dyDescent="0.2">
      <c r="A962" s="846" t="s">
        <v>17100</v>
      </c>
      <c r="B962" s="845" t="s">
        <v>423</v>
      </c>
      <c r="C962" s="847" t="s">
        <v>99</v>
      </c>
      <c r="D962" s="847" t="s">
        <v>17101</v>
      </c>
      <c r="E962" s="557">
        <v>4000</v>
      </c>
      <c r="F962" s="845" t="s">
        <v>19120</v>
      </c>
      <c r="G962" s="845" t="s">
        <v>19121</v>
      </c>
      <c r="H962" s="845" t="s">
        <v>5794</v>
      </c>
      <c r="I962" s="845" t="s">
        <v>1028</v>
      </c>
      <c r="J962" s="845" t="s">
        <v>17112</v>
      </c>
      <c r="K962" s="848">
        <v>1</v>
      </c>
      <c r="L962" s="849">
        <v>5</v>
      </c>
      <c r="M962" s="557">
        <v>18266.669999999998</v>
      </c>
      <c r="N962" s="848"/>
      <c r="O962" s="849"/>
      <c r="P962" s="557"/>
    </row>
    <row r="963" spans="1:16" x14ac:dyDescent="0.2">
      <c r="A963" s="846" t="s">
        <v>17100</v>
      </c>
      <c r="B963" s="845" t="s">
        <v>423</v>
      </c>
      <c r="C963" s="847" t="s">
        <v>99</v>
      </c>
      <c r="D963" s="847" t="s">
        <v>17101</v>
      </c>
      <c r="E963" s="557">
        <v>4000</v>
      </c>
      <c r="F963" s="845" t="s">
        <v>19122</v>
      </c>
      <c r="G963" s="845" t="s">
        <v>19123</v>
      </c>
      <c r="H963" s="845" t="s">
        <v>17539</v>
      </c>
      <c r="I963" s="845" t="s">
        <v>1028</v>
      </c>
      <c r="J963" s="845" t="s">
        <v>17112</v>
      </c>
      <c r="K963" s="848">
        <v>4</v>
      </c>
      <c r="L963" s="849">
        <v>12</v>
      </c>
      <c r="M963" s="557">
        <v>32000</v>
      </c>
      <c r="N963" s="848"/>
      <c r="O963" s="849"/>
      <c r="P963" s="557"/>
    </row>
    <row r="964" spans="1:16" x14ac:dyDescent="0.2">
      <c r="A964" s="846" t="s">
        <v>17100</v>
      </c>
      <c r="B964" s="845" t="s">
        <v>423</v>
      </c>
      <c r="C964" s="847" t="s">
        <v>99</v>
      </c>
      <c r="D964" s="847" t="s">
        <v>17101</v>
      </c>
      <c r="E964" s="557">
        <v>10000</v>
      </c>
      <c r="F964" s="845" t="s">
        <v>19124</v>
      </c>
      <c r="G964" s="850" t="s">
        <v>19125</v>
      </c>
      <c r="H964" s="845" t="s">
        <v>19126</v>
      </c>
      <c r="I964" s="845" t="s">
        <v>1028</v>
      </c>
      <c r="J964" s="845" t="s">
        <v>17112</v>
      </c>
      <c r="K964" s="848">
        <v>2</v>
      </c>
      <c r="L964" s="849">
        <v>3</v>
      </c>
      <c r="M964" s="557">
        <f>E964*L964</f>
        <v>30000</v>
      </c>
      <c r="N964" s="851"/>
      <c r="O964" s="851"/>
      <c r="P964" s="557"/>
    </row>
    <row r="965" spans="1:16" x14ac:dyDescent="0.2">
      <c r="A965" s="846" t="s">
        <v>17100</v>
      </c>
      <c r="B965" s="845" t="s">
        <v>423</v>
      </c>
      <c r="C965" s="847" t="s">
        <v>99</v>
      </c>
      <c r="D965" s="847" t="s">
        <v>17101</v>
      </c>
      <c r="E965" s="557">
        <v>4000</v>
      </c>
      <c r="F965" s="845" t="s">
        <v>19127</v>
      </c>
      <c r="G965" s="845" t="s">
        <v>19128</v>
      </c>
      <c r="H965" s="845" t="s">
        <v>17200</v>
      </c>
      <c r="I965" s="845" t="s">
        <v>1028</v>
      </c>
      <c r="J965" s="845" t="s">
        <v>17112</v>
      </c>
      <c r="K965" s="848">
        <v>4</v>
      </c>
      <c r="L965" s="849">
        <v>12</v>
      </c>
      <c r="M965" s="557">
        <v>32000</v>
      </c>
      <c r="N965" s="848"/>
      <c r="O965" s="849"/>
      <c r="P965" s="557"/>
    </row>
    <row r="966" spans="1:16" x14ac:dyDescent="0.2">
      <c r="A966" s="846" t="s">
        <v>17100</v>
      </c>
      <c r="B966" s="845" t="s">
        <v>423</v>
      </c>
      <c r="C966" s="847" t="s">
        <v>99</v>
      </c>
      <c r="D966" s="847" t="s">
        <v>17101</v>
      </c>
      <c r="E966" s="557">
        <v>4500</v>
      </c>
      <c r="F966" s="845" t="s">
        <v>19129</v>
      </c>
      <c r="G966" s="845" t="s">
        <v>19130</v>
      </c>
      <c r="H966" s="845" t="s">
        <v>1053</v>
      </c>
      <c r="I966" s="845" t="s">
        <v>1028</v>
      </c>
      <c r="J966" s="845" t="s">
        <v>17112</v>
      </c>
      <c r="K966" s="848">
        <v>4</v>
      </c>
      <c r="L966" s="849">
        <v>12</v>
      </c>
      <c r="M966" s="557">
        <v>36000</v>
      </c>
      <c r="N966" s="848"/>
      <c r="O966" s="849"/>
      <c r="P966" s="557"/>
    </row>
    <row r="967" spans="1:16" x14ac:dyDescent="0.2">
      <c r="A967" s="846" t="s">
        <v>17100</v>
      </c>
      <c r="B967" s="845" t="s">
        <v>423</v>
      </c>
      <c r="C967" s="847" t="s">
        <v>99</v>
      </c>
      <c r="D967" s="847" t="s">
        <v>17101</v>
      </c>
      <c r="E967" s="557">
        <v>5000</v>
      </c>
      <c r="F967" s="845" t="s">
        <v>19131</v>
      </c>
      <c r="G967" s="845" t="s">
        <v>19132</v>
      </c>
      <c r="H967" s="845" t="s">
        <v>4027</v>
      </c>
      <c r="I967" s="845" t="s">
        <v>1028</v>
      </c>
      <c r="J967" s="845" t="s">
        <v>17112</v>
      </c>
      <c r="K967" s="848">
        <v>3</v>
      </c>
      <c r="L967" s="849">
        <v>12</v>
      </c>
      <c r="M967" s="557">
        <v>40000</v>
      </c>
      <c r="N967" s="848"/>
      <c r="O967" s="849"/>
      <c r="P967" s="557"/>
    </row>
    <row r="968" spans="1:16" x14ac:dyDescent="0.2">
      <c r="A968" s="846" t="s">
        <v>17100</v>
      </c>
      <c r="B968" s="845" t="s">
        <v>423</v>
      </c>
      <c r="C968" s="847" t="s">
        <v>99</v>
      </c>
      <c r="D968" s="847" t="s">
        <v>17101</v>
      </c>
      <c r="E968" s="557">
        <v>3000</v>
      </c>
      <c r="F968" s="845" t="s">
        <v>19133</v>
      </c>
      <c r="G968" s="850" t="s">
        <v>19134</v>
      </c>
      <c r="H968" s="845" t="s">
        <v>17115</v>
      </c>
      <c r="I968" s="845" t="s">
        <v>1028</v>
      </c>
      <c r="J968" s="845" t="s">
        <v>17112</v>
      </c>
      <c r="K968" s="848">
        <v>1</v>
      </c>
      <c r="L968" s="849">
        <v>1</v>
      </c>
      <c r="M968" s="557">
        <f>E968*L968</f>
        <v>3000</v>
      </c>
      <c r="N968" s="851"/>
      <c r="O968" s="851"/>
      <c r="P968" s="557"/>
    </row>
    <row r="969" spans="1:16" x14ac:dyDescent="0.2">
      <c r="A969" s="846" t="s">
        <v>17100</v>
      </c>
      <c r="B969" s="845" t="s">
        <v>423</v>
      </c>
      <c r="C969" s="847" t="s">
        <v>99</v>
      </c>
      <c r="D969" s="847" t="s">
        <v>17101</v>
      </c>
      <c r="E969" s="557">
        <v>3000</v>
      </c>
      <c r="F969" s="845" t="s">
        <v>19135</v>
      </c>
      <c r="G969" s="850" t="s">
        <v>19136</v>
      </c>
      <c r="H969" s="845" t="s">
        <v>19137</v>
      </c>
      <c r="I969" s="845" t="s">
        <v>1028</v>
      </c>
      <c r="J969" s="845" t="s">
        <v>17112</v>
      </c>
      <c r="K969" s="848">
        <v>1</v>
      </c>
      <c r="L969" s="849">
        <v>2</v>
      </c>
      <c r="M969" s="557">
        <f>E969*L969</f>
        <v>6000</v>
      </c>
      <c r="N969" s="851"/>
      <c r="O969" s="851"/>
      <c r="P969" s="557"/>
    </row>
    <row r="970" spans="1:16" x14ac:dyDescent="0.2">
      <c r="A970" s="846" t="s">
        <v>17100</v>
      </c>
      <c r="B970" s="845" t="s">
        <v>423</v>
      </c>
      <c r="C970" s="847" t="s">
        <v>99</v>
      </c>
      <c r="D970" s="847" t="s">
        <v>17101</v>
      </c>
      <c r="E970" s="557">
        <v>2500</v>
      </c>
      <c r="F970" s="845" t="s">
        <v>19138</v>
      </c>
      <c r="G970" s="845" t="s">
        <v>19139</v>
      </c>
      <c r="H970" s="845" t="s">
        <v>17465</v>
      </c>
      <c r="I970" s="845" t="s">
        <v>1028</v>
      </c>
      <c r="J970" s="845" t="s">
        <v>17112</v>
      </c>
      <c r="K970" s="848">
        <v>1</v>
      </c>
      <c r="L970" s="849">
        <v>4</v>
      </c>
      <c r="M970" s="557">
        <v>5000</v>
      </c>
      <c r="N970" s="848"/>
      <c r="O970" s="849"/>
      <c r="P970" s="557"/>
    </row>
    <row r="971" spans="1:16" x14ac:dyDescent="0.2">
      <c r="A971" s="846" t="s">
        <v>17100</v>
      </c>
      <c r="B971" s="845" t="s">
        <v>423</v>
      </c>
      <c r="C971" s="847" t="s">
        <v>99</v>
      </c>
      <c r="D971" s="847" t="s">
        <v>17101</v>
      </c>
      <c r="E971" s="557">
        <v>15600</v>
      </c>
      <c r="F971" s="845" t="s">
        <v>19140</v>
      </c>
      <c r="G971" s="845" t="s">
        <v>19141</v>
      </c>
      <c r="H971" s="845" t="s">
        <v>5794</v>
      </c>
      <c r="I971" s="845" t="s">
        <v>1028</v>
      </c>
      <c r="J971" s="845" t="s">
        <v>17112</v>
      </c>
      <c r="K971" s="848">
        <v>1</v>
      </c>
      <c r="L971" s="849">
        <v>4</v>
      </c>
      <c r="M971" s="557">
        <v>50960</v>
      </c>
      <c r="N971" s="848"/>
      <c r="O971" s="849"/>
      <c r="P971" s="557"/>
    </row>
    <row r="972" spans="1:16" x14ac:dyDescent="0.2">
      <c r="A972" s="846" t="s">
        <v>17100</v>
      </c>
      <c r="B972" s="845" t="s">
        <v>423</v>
      </c>
      <c r="C972" s="847" t="s">
        <v>99</v>
      </c>
      <c r="D972" s="847" t="s">
        <v>17101</v>
      </c>
      <c r="E972" s="557">
        <v>4000</v>
      </c>
      <c r="F972" s="845" t="s">
        <v>19142</v>
      </c>
      <c r="G972" s="845" t="s">
        <v>19143</v>
      </c>
      <c r="H972" s="845" t="s">
        <v>17121</v>
      </c>
      <c r="I972" s="845" t="s">
        <v>1028</v>
      </c>
      <c r="J972" s="845" t="s">
        <v>17112</v>
      </c>
      <c r="K972" s="848">
        <v>4</v>
      </c>
      <c r="L972" s="849">
        <v>12</v>
      </c>
      <c r="M972" s="557">
        <v>32000</v>
      </c>
      <c r="N972" s="848"/>
      <c r="O972" s="849"/>
      <c r="P972" s="557"/>
    </row>
    <row r="973" spans="1:16" x14ac:dyDescent="0.2">
      <c r="A973" s="846" t="s">
        <v>17100</v>
      </c>
      <c r="B973" s="845" t="s">
        <v>423</v>
      </c>
      <c r="C973" s="847" t="s">
        <v>99</v>
      </c>
      <c r="D973" s="847" t="s">
        <v>17101</v>
      </c>
      <c r="E973" s="557">
        <v>6000</v>
      </c>
      <c r="F973" s="845" t="s">
        <v>19144</v>
      </c>
      <c r="G973" s="845" t="s">
        <v>19145</v>
      </c>
      <c r="H973" s="845" t="s">
        <v>18071</v>
      </c>
      <c r="I973" s="845" t="s">
        <v>17141</v>
      </c>
      <c r="J973" s="845" t="s">
        <v>17112</v>
      </c>
      <c r="K973" s="848">
        <v>3</v>
      </c>
      <c r="L973" s="849">
        <v>12</v>
      </c>
      <c r="M973" s="557">
        <v>48000</v>
      </c>
      <c r="N973" s="848"/>
      <c r="O973" s="849"/>
      <c r="P973" s="557"/>
    </row>
    <row r="974" spans="1:16" x14ac:dyDescent="0.2">
      <c r="A974" s="846" t="s">
        <v>17100</v>
      </c>
      <c r="B974" s="845" t="s">
        <v>423</v>
      </c>
      <c r="C974" s="847" t="s">
        <v>99</v>
      </c>
      <c r="D974" s="847" t="s">
        <v>17101</v>
      </c>
      <c r="E974" s="557">
        <v>2700</v>
      </c>
      <c r="F974" s="845" t="s">
        <v>19146</v>
      </c>
      <c r="G974" s="845" t="s">
        <v>19147</v>
      </c>
      <c r="H974" s="845" t="s">
        <v>17140</v>
      </c>
      <c r="I974" s="845" t="s">
        <v>17141</v>
      </c>
      <c r="J974" s="845" t="s">
        <v>17108</v>
      </c>
      <c r="K974" s="848">
        <v>3</v>
      </c>
      <c r="L974" s="849">
        <v>12</v>
      </c>
      <c r="M974" s="557">
        <v>21600</v>
      </c>
      <c r="N974" s="848"/>
      <c r="O974" s="849"/>
      <c r="P974" s="557"/>
    </row>
    <row r="975" spans="1:16" x14ac:dyDescent="0.2">
      <c r="A975" s="846" t="s">
        <v>17100</v>
      </c>
      <c r="B975" s="845" t="s">
        <v>423</v>
      </c>
      <c r="C975" s="847" t="s">
        <v>99</v>
      </c>
      <c r="D975" s="847" t="s">
        <v>17101</v>
      </c>
      <c r="E975" s="557">
        <v>4000</v>
      </c>
      <c r="F975" s="845" t="s">
        <v>19148</v>
      </c>
      <c r="G975" s="845" t="s">
        <v>19149</v>
      </c>
      <c r="H975" s="845" t="s">
        <v>5849</v>
      </c>
      <c r="I975" s="845" t="s">
        <v>1028</v>
      </c>
      <c r="J975" s="845" t="s">
        <v>17112</v>
      </c>
      <c r="K975" s="848">
        <v>4</v>
      </c>
      <c r="L975" s="849">
        <v>12</v>
      </c>
      <c r="M975" s="557">
        <v>32000</v>
      </c>
      <c r="N975" s="848"/>
      <c r="O975" s="849"/>
      <c r="P975" s="557"/>
    </row>
    <row r="976" spans="1:16" x14ac:dyDescent="0.2">
      <c r="A976" s="846" t="s">
        <v>17100</v>
      </c>
      <c r="B976" s="845" t="s">
        <v>423</v>
      </c>
      <c r="C976" s="847" t="s">
        <v>99</v>
      </c>
      <c r="D976" s="847" t="s">
        <v>17101</v>
      </c>
      <c r="E976" s="557">
        <v>4500</v>
      </c>
      <c r="F976" s="845" t="s">
        <v>19150</v>
      </c>
      <c r="G976" s="845" t="s">
        <v>19151</v>
      </c>
      <c r="H976" s="845" t="s">
        <v>5875</v>
      </c>
      <c r="I976" s="845" t="s">
        <v>1028</v>
      </c>
      <c r="J976" s="845" t="s">
        <v>17112</v>
      </c>
      <c r="K976" s="848">
        <v>4</v>
      </c>
      <c r="L976" s="849">
        <v>12</v>
      </c>
      <c r="M976" s="557">
        <v>36000</v>
      </c>
      <c r="N976" s="848"/>
      <c r="O976" s="849"/>
      <c r="P976" s="557"/>
    </row>
    <row r="977" spans="1:16" x14ac:dyDescent="0.2">
      <c r="A977" s="846" t="s">
        <v>17100</v>
      </c>
      <c r="B977" s="845" t="s">
        <v>423</v>
      </c>
      <c r="C977" s="847" t="s">
        <v>99</v>
      </c>
      <c r="D977" s="847" t="s">
        <v>17101</v>
      </c>
      <c r="E977" s="557">
        <v>15600</v>
      </c>
      <c r="F977" s="845" t="s">
        <v>19152</v>
      </c>
      <c r="G977" s="850" t="s">
        <v>19153</v>
      </c>
      <c r="H977" s="845" t="s">
        <v>16194</v>
      </c>
      <c r="I977" s="845" t="s">
        <v>1028</v>
      </c>
      <c r="J977" s="845" t="s">
        <v>17112</v>
      </c>
      <c r="K977" s="848">
        <v>1</v>
      </c>
      <c r="L977" s="849">
        <v>3</v>
      </c>
      <c r="M977" s="557">
        <f>E977*L977</f>
        <v>46800</v>
      </c>
      <c r="N977" s="851"/>
      <c r="O977" s="851"/>
      <c r="P977" s="557"/>
    </row>
    <row r="978" spans="1:16" x14ac:dyDescent="0.2">
      <c r="A978" s="846" t="s">
        <v>17100</v>
      </c>
      <c r="B978" s="845" t="s">
        <v>423</v>
      </c>
      <c r="C978" s="847" t="s">
        <v>99</v>
      </c>
      <c r="D978" s="847" t="s">
        <v>17101</v>
      </c>
      <c r="E978" s="557">
        <v>3500</v>
      </c>
      <c r="F978" s="845" t="s">
        <v>19154</v>
      </c>
      <c r="G978" s="845" t="s">
        <v>19155</v>
      </c>
      <c r="H978" s="845" t="s">
        <v>18869</v>
      </c>
      <c r="I978" s="845" t="s">
        <v>5785</v>
      </c>
      <c r="J978" s="845" t="s">
        <v>17108</v>
      </c>
      <c r="K978" s="848">
        <v>4</v>
      </c>
      <c r="L978" s="849">
        <v>12</v>
      </c>
      <c r="M978" s="557">
        <v>28000</v>
      </c>
      <c r="N978" s="848"/>
      <c r="O978" s="849"/>
      <c r="P978" s="557"/>
    </row>
    <row r="979" spans="1:16" x14ac:dyDescent="0.2">
      <c r="A979" s="846" t="s">
        <v>17100</v>
      </c>
      <c r="B979" s="845" t="s">
        <v>423</v>
      </c>
      <c r="C979" s="847" t="s">
        <v>99</v>
      </c>
      <c r="D979" s="847" t="s">
        <v>17101</v>
      </c>
      <c r="E979" s="557">
        <v>4500</v>
      </c>
      <c r="F979" s="845" t="s">
        <v>19156</v>
      </c>
      <c r="G979" s="850" t="s">
        <v>19157</v>
      </c>
      <c r="H979" s="845" t="s">
        <v>17167</v>
      </c>
      <c r="I979" s="845" t="s">
        <v>1028</v>
      </c>
      <c r="J979" s="845" t="s">
        <v>17112</v>
      </c>
      <c r="K979" s="848">
        <v>1</v>
      </c>
      <c r="L979" s="849">
        <v>1</v>
      </c>
      <c r="M979" s="557">
        <f>E979*L979</f>
        <v>4500</v>
      </c>
      <c r="N979" s="851"/>
      <c r="O979" s="851"/>
      <c r="P979" s="557"/>
    </row>
    <row r="980" spans="1:16" x14ac:dyDescent="0.2">
      <c r="A980" s="846" t="s">
        <v>17100</v>
      </c>
      <c r="B980" s="845" t="s">
        <v>423</v>
      </c>
      <c r="C980" s="847" t="s">
        <v>99</v>
      </c>
      <c r="D980" s="847" t="s">
        <v>17101</v>
      </c>
      <c r="E980" s="557">
        <v>2200</v>
      </c>
      <c r="F980" s="845" t="s">
        <v>19158</v>
      </c>
      <c r="G980" s="850" t="s">
        <v>19159</v>
      </c>
      <c r="H980" s="845" t="s">
        <v>19137</v>
      </c>
      <c r="I980" s="845" t="s">
        <v>1028</v>
      </c>
      <c r="J980" s="845" t="s">
        <v>17112</v>
      </c>
      <c r="K980" s="848">
        <v>1</v>
      </c>
      <c r="L980" s="849">
        <v>1</v>
      </c>
      <c r="M980" s="557">
        <f>E980*L980</f>
        <v>2200</v>
      </c>
      <c r="N980" s="851"/>
      <c r="O980" s="851"/>
      <c r="P980" s="557"/>
    </row>
    <row r="981" spans="1:16" x14ac:dyDescent="0.2">
      <c r="A981" s="846" t="s">
        <v>17100</v>
      </c>
      <c r="B981" s="845" t="s">
        <v>423</v>
      </c>
      <c r="C981" s="847" t="s">
        <v>99</v>
      </c>
      <c r="D981" s="847" t="s">
        <v>17101</v>
      </c>
      <c r="E981" s="557">
        <v>3200</v>
      </c>
      <c r="F981" s="845" t="s">
        <v>19160</v>
      </c>
      <c r="G981" s="845" t="s">
        <v>19161</v>
      </c>
      <c r="H981" s="845" t="s">
        <v>17121</v>
      </c>
      <c r="I981" s="845" t="s">
        <v>1028</v>
      </c>
      <c r="J981" s="845" t="s">
        <v>17112</v>
      </c>
      <c r="K981" s="848">
        <v>3</v>
      </c>
      <c r="L981" s="849">
        <v>12</v>
      </c>
      <c r="M981" s="557">
        <v>25600</v>
      </c>
      <c r="N981" s="848"/>
      <c r="O981" s="849"/>
      <c r="P981" s="557"/>
    </row>
    <row r="982" spans="1:16" x14ac:dyDescent="0.2">
      <c r="A982" s="846" t="s">
        <v>17100</v>
      </c>
      <c r="B982" s="845" t="s">
        <v>423</v>
      </c>
      <c r="C982" s="847" t="s">
        <v>99</v>
      </c>
      <c r="D982" s="847" t="s">
        <v>17101</v>
      </c>
      <c r="E982" s="557">
        <v>4500</v>
      </c>
      <c r="F982" s="845" t="s">
        <v>19162</v>
      </c>
      <c r="G982" s="850" t="s">
        <v>19163</v>
      </c>
      <c r="H982" s="845" t="s">
        <v>17156</v>
      </c>
      <c r="I982" s="845" t="s">
        <v>1028</v>
      </c>
      <c r="J982" s="845" t="s">
        <v>17112</v>
      </c>
      <c r="K982" s="848">
        <v>1</v>
      </c>
      <c r="L982" s="849">
        <v>1</v>
      </c>
      <c r="M982" s="557">
        <f>E982*L982</f>
        <v>4500</v>
      </c>
      <c r="N982" s="851"/>
      <c r="O982" s="851"/>
      <c r="P982" s="557"/>
    </row>
    <row r="983" spans="1:16" x14ac:dyDescent="0.2">
      <c r="A983" s="846" t="s">
        <v>17100</v>
      </c>
      <c r="B983" s="845" t="s">
        <v>423</v>
      </c>
      <c r="C983" s="847" t="s">
        <v>99</v>
      </c>
      <c r="D983" s="847" t="s">
        <v>17101</v>
      </c>
      <c r="E983" s="557">
        <v>4500</v>
      </c>
      <c r="F983" s="845" t="s">
        <v>19164</v>
      </c>
      <c r="G983" s="845" t="s">
        <v>19165</v>
      </c>
      <c r="H983" s="845" t="s">
        <v>17200</v>
      </c>
      <c r="I983" s="845" t="s">
        <v>1028</v>
      </c>
      <c r="J983" s="845" t="s">
        <v>17112</v>
      </c>
      <c r="K983" s="848">
        <v>4</v>
      </c>
      <c r="L983" s="849">
        <v>12</v>
      </c>
      <c r="M983" s="557">
        <v>36000</v>
      </c>
      <c r="N983" s="848"/>
      <c r="O983" s="849"/>
      <c r="P983" s="557"/>
    </row>
    <row r="984" spans="1:16" x14ac:dyDescent="0.2">
      <c r="A984" s="846" t="s">
        <v>17100</v>
      </c>
      <c r="B984" s="845" t="s">
        <v>423</v>
      </c>
      <c r="C984" s="847" t="s">
        <v>99</v>
      </c>
      <c r="D984" s="847" t="s">
        <v>17101</v>
      </c>
      <c r="E984" s="557">
        <v>4000</v>
      </c>
      <c r="F984" s="845" t="s">
        <v>19166</v>
      </c>
      <c r="G984" s="845" t="s">
        <v>19167</v>
      </c>
      <c r="H984" s="845" t="s">
        <v>5875</v>
      </c>
      <c r="I984" s="845" t="s">
        <v>1028</v>
      </c>
      <c r="J984" s="845" t="s">
        <v>17112</v>
      </c>
      <c r="K984" s="848">
        <v>4</v>
      </c>
      <c r="L984" s="849">
        <v>12</v>
      </c>
      <c r="M984" s="557">
        <v>32000</v>
      </c>
      <c r="N984" s="848"/>
      <c r="O984" s="849"/>
      <c r="P984" s="557"/>
    </row>
    <row r="985" spans="1:16" x14ac:dyDescent="0.2">
      <c r="A985" s="846" t="s">
        <v>17100</v>
      </c>
      <c r="B985" s="845" t="s">
        <v>423</v>
      </c>
      <c r="C985" s="847" t="s">
        <v>99</v>
      </c>
      <c r="D985" s="847" t="s">
        <v>17101</v>
      </c>
      <c r="E985" s="557">
        <v>2500</v>
      </c>
      <c r="F985" s="845" t="s">
        <v>19168</v>
      </c>
      <c r="G985" s="845" t="s">
        <v>19169</v>
      </c>
      <c r="H985" s="845" t="s">
        <v>17118</v>
      </c>
      <c r="I985" s="845" t="s">
        <v>1028</v>
      </c>
      <c r="J985" s="845" t="s">
        <v>5814</v>
      </c>
      <c r="K985" s="848">
        <v>4</v>
      </c>
      <c r="L985" s="849">
        <v>12</v>
      </c>
      <c r="M985" s="557">
        <v>20000</v>
      </c>
      <c r="N985" s="848"/>
      <c r="O985" s="849"/>
      <c r="P985" s="557"/>
    </row>
    <row r="986" spans="1:16" x14ac:dyDescent="0.2">
      <c r="A986" s="846" t="s">
        <v>17100</v>
      </c>
      <c r="B986" s="845" t="s">
        <v>423</v>
      </c>
      <c r="C986" s="847" t="s">
        <v>99</v>
      </c>
      <c r="D986" s="847" t="s">
        <v>17101</v>
      </c>
      <c r="E986" s="557">
        <v>5000</v>
      </c>
      <c r="F986" s="845" t="s">
        <v>19170</v>
      </c>
      <c r="G986" s="850" t="s">
        <v>19171</v>
      </c>
      <c r="H986" s="845" t="s">
        <v>19172</v>
      </c>
      <c r="I986" s="845" t="s">
        <v>1028</v>
      </c>
      <c r="J986" s="845" t="s">
        <v>17112</v>
      </c>
      <c r="K986" s="848">
        <v>1</v>
      </c>
      <c r="L986" s="849">
        <v>1</v>
      </c>
      <c r="M986" s="557">
        <f>E986*L986</f>
        <v>5000</v>
      </c>
      <c r="N986" s="851"/>
      <c r="O986" s="851"/>
      <c r="P986" s="557"/>
    </row>
    <row r="987" spans="1:16" x14ac:dyDescent="0.2">
      <c r="A987" s="846" t="s">
        <v>17100</v>
      </c>
      <c r="B987" s="845" t="s">
        <v>423</v>
      </c>
      <c r="C987" s="847" t="s">
        <v>99</v>
      </c>
      <c r="D987" s="847" t="s">
        <v>17101</v>
      </c>
      <c r="E987" s="557">
        <v>2300</v>
      </c>
      <c r="F987" s="845" t="s">
        <v>19173</v>
      </c>
      <c r="G987" s="845" t="s">
        <v>19174</v>
      </c>
      <c r="H987" s="845" t="s">
        <v>7330</v>
      </c>
      <c r="I987" s="845" t="s">
        <v>1028</v>
      </c>
      <c r="J987" s="845" t="s">
        <v>17112</v>
      </c>
      <c r="K987" s="848">
        <v>3</v>
      </c>
      <c r="L987" s="849">
        <v>12</v>
      </c>
      <c r="M987" s="557">
        <v>18400</v>
      </c>
      <c r="N987" s="848"/>
      <c r="O987" s="849"/>
      <c r="P987" s="557"/>
    </row>
    <row r="988" spans="1:16" x14ac:dyDescent="0.2">
      <c r="A988" s="846" t="s">
        <v>17100</v>
      </c>
      <c r="B988" s="845" t="s">
        <v>423</v>
      </c>
      <c r="C988" s="847" t="s">
        <v>99</v>
      </c>
      <c r="D988" s="847" t="s">
        <v>17101</v>
      </c>
      <c r="E988" s="557">
        <v>8000</v>
      </c>
      <c r="F988" s="845" t="s">
        <v>19175</v>
      </c>
      <c r="G988" s="845" t="s">
        <v>19176</v>
      </c>
      <c r="H988" s="845" t="s">
        <v>17149</v>
      </c>
      <c r="I988" s="845" t="s">
        <v>1028</v>
      </c>
      <c r="J988" s="845" t="s">
        <v>17112</v>
      </c>
      <c r="K988" s="848">
        <v>3</v>
      </c>
      <c r="L988" s="849">
        <v>12</v>
      </c>
      <c r="M988" s="557">
        <v>64000</v>
      </c>
      <c r="N988" s="848"/>
      <c r="O988" s="849"/>
      <c r="P988" s="557"/>
    </row>
    <row r="989" spans="1:16" x14ac:dyDescent="0.2">
      <c r="A989" s="846" t="s">
        <v>17100</v>
      </c>
      <c r="B989" s="845" t="s">
        <v>423</v>
      </c>
      <c r="C989" s="847" t="s">
        <v>99</v>
      </c>
      <c r="D989" s="847" t="s">
        <v>17101</v>
      </c>
      <c r="E989" s="557">
        <v>5000</v>
      </c>
      <c r="F989" s="845" t="s">
        <v>19177</v>
      </c>
      <c r="G989" s="845" t="s">
        <v>19178</v>
      </c>
      <c r="H989" s="845" t="s">
        <v>17149</v>
      </c>
      <c r="I989" s="845" t="s">
        <v>1028</v>
      </c>
      <c r="J989" s="845" t="s">
        <v>17112</v>
      </c>
      <c r="K989" s="848">
        <v>1</v>
      </c>
      <c r="L989" s="849">
        <v>3</v>
      </c>
      <c r="M989" s="557">
        <v>11833.33</v>
      </c>
      <c r="N989" s="848"/>
      <c r="O989" s="849"/>
      <c r="P989" s="557"/>
    </row>
    <row r="990" spans="1:16" x14ac:dyDescent="0.2">
      <c r="A990" s="846" t="s">
        <v>17100</v>
      </c>
      <c r="B990" s="845" t="s">
        <v>423</v>
      </c>
      <c r="C990" s="847" t="s">
        <v>99</v>
      </c>
      <c r="D990" s="847" t="s">
        <v>17101</v>
      </c>
      <c r="E990" s="557">
        <v>2800</v>
      </c>
      <c r="F990" s="845" t="s">
        <v>19179</v>
      </c>
      <c r="G990" s="845" t="s">
        <v>19180</v>
      </c>
      <c r="H990" s="845" t="s">
        <v>18071</v>
      </c>
      <c r="I990" s="845" t="s">
        <v>17141</v>
      </c>
      <c r="J990" s="845" t="s">
        <v>17112</v>
      </c>
      <c r="K990" s="848">
        <v>3</v>
      </c>
      <c r="L990" s="849">
        <v>12</v>
      </c>
      <c r="M990" s="557">
        <v>22400</v>
      </c>
      <c r="N990" s="848"/>
      <c r="O990" s="849"/>
      <c r="P990" s="557"/>
    </row>
    <row r="991" spans="1:16" x14ac:dyDescent="0.2">
      <c r="A991" s="846" t="s">
        <v>17100</v>
      </c>
      <c r="B991" s="845" t="s">
        <v>423</v>
      </c>
      <c r="C991" s="847" t="s">
        <v>99</v>
      </c>
      <c r="D991" s="847" t="s">
        <v>17101</v>
      </c>
      <c r="E991" s="557">
        <v>15000</v>
      </c>
      <c r="F991" s="845" t="s">
        <v>19181</v>
      </c>
      <c r="G991" s="845" t="s">
        <v>19182</v>
      </c>
      <c r="H991" s="845" t="s">
        <v>5794</v>
      </c>
      <c r="I991" s="845" t="s">
        <v>1028</v>
      </c>
      <c r="J991" s="845" t="s">
        <v>17112</v>
      </c>
      <c r="K991" s="848">
        <v>0</v>
      </c>
      <c r="L991" s="849">
        <v>12</v>
      </c>
      <c r="M991" s="557">
        <v>120000</v>
      </c>
      <c r="N991" s="848"/>
      <c r="O991" s="849"/>
      <c r="P991" s="557"/>
    </row>
    <row r="992" spans="1:16" x14ac:dyDescent="0.2">
      <c r="A992" s="846" t="s">
        <v>17100</v>
      </c>
      <c r="B992" s="845" t="s">
        <v>423</v>
      </c>
      <c r="C992" s="847" t="s">
        <v>99</v>
      </c>
      <c r="D992" s="847" t="s">
        <v>17101</v>
      </c>
      <c r="E992" s="557">
        <v>3500</v>
      </c>
      <c r="F992" s="845" t="s">
        <v>19183</v>
      </c>
      <c r="G992" s="845" t="s">
        <v>19184</v>
      </c>
      <c r="H992" s="845" t="s">
        <v>19185</v>
      </c>
      <c r="I992" s="845" t="s">
        <v>1028</v>
      </c>
      <c r="J992" s="845" t="s">
        <v>5814</v>
      </c>
      <c r="K992" s="848">
        <v>3</v>
      </c>
      <c r="L992" s="849">
        <v>12</v>
      </c>
      <c r="M992" s="557">
        <v>28000</v>
      </c>
      <c r="N992" s="848"/>
      <c r="O992" s="849"/>
      <c r="P992" s="557"/>
    </row>
    <row r="993" spans="1:16" x14ac:dyDescent="0.2">
      <c r="A993" s="846" t="s">
        <v>17100</v>
      </c>
      <c r="B993" s="845" t="s">
        <v>423</v>
      </c>
      <c r="C993" s="847" t="s">
        <v>99</v>
      </c>
      <c r="D993" s="847" t="s">
        <v>17101</v>
      </c>
      <c r="E993" s="557">
        <v>2500</v>
      </c>
      <c r="F993" s="845" t="s">
        <v>19186</v>
      </c>
      <c r="G993" s="845" t="s">
        <v>19187</v>
      </c>
      <c r="H993" s="845" t="s">
        <v>17140</v>
      </c>
      <c r="I993" s="845" t="s">
        <v>17141</v>
      </c>
      <c r="J993" s="845" t="s">
        <v>17108</v>
      </c>
      <c r="K993" s="848">
        <v>4</v>
      </c>
      <c r="L993" s="849">
        <v>12</v>
      </c>
      <c r="M993" s="557">
        <v>20000</v>
      </c>
      <c r="N993" s="848"/>
      <c r="O993" s="849"/>
      <c r="P993" s="557"/>
    </row>
    <row r="994" spans="1:16" x14ac:dyDescent="0.2">
      <c r="A994" s="846" t="s">
        <v>17100</v>
      </c>
      <c r="B994" s="845" t="s">
        <v>423</v>
      </c>
      <c r="C994" s="847" t="s">
        <v>99</v>
      </c>
      <c r="D994" s="847" t="s">
        <v>17101</v>
      </c>
      <c r="E994" s="557">
        <v>6000</v>
      </c>
      <c r="F994" s="845" t="s">
        <v>19188</v>
      </c>
      <c r="G994" s="845" t="s">
        <v>19189</v>
      </c>
      <c r="H994" s="845" t="s">
        <v>17149</v>
      </c>
      <c r="I994" s="845" t="s">
        <v>1028</v>
      </c>
      <c r="J994" s="845" t="s">
        <v>17112</v>
      </c>
      <c r="K994" s="848">
        <v>3</v>
      </c>
      <c r="L994" s="849">
        <v>12</v>
      </c>
      <c r="M994" s="557">
        <v>48000</v>
      </c>
      <c r="N994" s="848"/>
      <c r="O994" s="849"/>
      <c r="P994" s="557"/>
    </row>
    <row r="995" spans="1:16" x14ac:dyDescent="0.2">
      <c r="A995" s="846" t="s">
        <v>17100</v>
      </c>
      <c r="B995" s="845" t="s">
        <v>423</v>
      </c>
      <c r="C995" s="847" t="s">
        <v>99</v>
      </c>
      <c r="D995" s="847" t="s">
        <v>17101</v>
      </c>
      <c r="E995" s="557">
        <v>4500</v>
      </c>
      <c r="F995" s="845" t="s">
        <v>19190</v>
      </c>
      <c r="G995" s="845" t="s">
        <v>19191</v>
      </c>
      <c r="H995" s="845" t="s">
        <v>5849</v>
      </c>
      <c r="I995" s="845" t="s">
        <v>1028</v>
      </c>
      <c r="J995" s="845" t="s">
        <v>17112</v>
      </c>
      <c r="K995" s="848">
        <v>4</v>
      </c>
      <c r="L995" s="849">
        <v>12</v>
      </c>
      <c r="M995" s="557">
        <v>36000</v>
      </c>
      <c r="N995" s="848"/>
      <c r="O995" s="849"/>
      <c r="P995" s="557"/>
    </row>
    <row r="996" spans="1:16" x14ac:dyDescent="0.2">
      <c r="A996" s="846" t="s">
        <v>17100</v>
      </c>
      <c r="B996" s="845" t="s">
        <v>423</v>
      </c>
      <c r="C996" s="847" t="s">
        <v>99</v>
      </c>
      <c r="D996" s="847" t="s">
        <v>17101</v>
      </c>
      <c r="E996" s="557">
        <v>4000</v>
      </c>
      <c r="F996" s="845" t="s">
        <v>19192</v>
      </c>
      <c r="G996" s="845" t="s">
        <v>19193</v>
      </c>
      <c r="H996" s="845" t="s">
        <v>5826</v>
      </c>
      <c r="I996" s="845" t="s">
        <v>1028</v>
      </c>
      <c r="J996" s="845" t="s">
        <v>17112</v>
      </c>
      <c r="K996" s="848">
        <v>4</v>
      </c>
      <c r="L996" s="849">
        <v>12</v>
      </c>
      <c r="M996" s="557">
        <v>32000</v>
      </c>
      <c r="N996" s="848"/>
      <c r="O996" s="849"/>
      <c r="P996" s="557"/>
    </row>
    <row r="997" spans="1:16" x14ac:dyDescent="0.2">
      <c r="A997" s="846" t="s">
        <v>17100</v>
      </c>
      <c r="B997" s="845" t="s">
        <v>423</v>
      </c>
      <c r="C997" s="847" t="s">
        <v>99</v>
      </c>
      <c r="D997" s="847" t="s">
        <v>17101</v>
      </c>
      <c r="E997" s="557">
        <v>4000</v>
      </c>
      <c r="F997" s="845" t="s">
        <v>19194</v>
      </c>
      <c r="G997" s="845" t="s">
        <v>19195</v>
      </c>
      <c r="H997" s="845" t="s">
        <v>1026</v>
      </c>
      <c r="I997" s="845" t="s">
        <v>1028</v>
      </c>
      <c r="J997" s="845" t="s">
        <v>17112</v>
      </c>
      <c r="K997" s="848">
        <v>5</v>
      </c>
      <c r="L997" s="849">
        <v>12</v>
      </c>
      <c r="M997" s="557">
        <v>32000</v>
      </c>
      <c r="N997" s="848"/>
      <c r="O997" s="849"/>
      <c r="P997" s="557"/>
    </row>
    <row r="998" spans="1:16" x14ac:dyDescent="0.2">
      <c r="A998" s="846" t="s">
        <v>17100</v>
      </c>
      <c r="B998" s="845" t="s">
        <v>423</v>
      </c>
      <c r="C998" s="847" t="s">
        <v>99</v>
      </c>
      <c r="D998" s="847" t="s">
        <v>17101</v>
      </c>
      <c r="E998" s="557">
        <v>15600</v>
      </c>
      <c r="F998" s="845" t="s">
        <v>19196</v>
      </c>
      <c r="G998" s="845" t="s">
        <v>19197</v>
      </c>
      <c r="H998" s="845" t="s">
        <v>11905</v>
      </c>
      <c r="I998" s="845" t="s">
        <v>1028</v>
      </c>
      <c r="J998" s="845" t="s">
        <v>17112</v>
      </c>
      <c r="K998" s="848">
        <v>0</v>
      </c>
      <c r="L998" s="849">
        <v>12</v>
      </c>
      <c r="M998" s="557">
        <v>124800</v>
      </c>
      <c r="N998" s="848"/>
      <c r="O998" s="849"/>
      <c r="P998" s="557"/>
    </row>
    <row r="999" spans="1:16" x14ac:dyDescent="0.2">
      <c r="A999" s="846" t="s">
        <v>17100</v>
      </c>
      <c r="B999" s="845" t="s">
        <v>423</v>
      </c>
      <c r="C999" s="847" t="s">
        <v>99</v>
      </c>
      <c r="D999" s="847" t="s">
        <v>17101</v>
      </c>
      <c r="E999" s="557">
        <v>4500</v>
      </c>
      <c r="F999" s="845" t="s">
        <v>19198</v>
      </c>
      <c r="G999" s="845" t="s">
        <v>19199</v>
      </c>
      <c r="H999" s="845" t="s">
        <v>17200</v>
      </c>
      <c r="I999" s="845" t="s">
        <v>1028</v>
      </c>
      <c r="J999" s="845" t="s">
        <v>17112</v>
      </c>
      <c r="K999" s="848">
        <v>4</v>
      </c>
      <c r="L999" s="849">
        <v>12</v>
      </c>
      <c r="M999" s="557">
        <v>36000</v>
      </c>
      <c r="N999" s="848"/>
      <c r="O999" s="849"/>
      <c r="P999" s="557"/>
    </row>
    <row r="1000" spans="1:16" x14ac:dyDescent="0.2">
      <c r="A1000" s="846" t="s">
        <v>17100</v>
      </c>
      <c r="B1000" s="845" t="s">
        <v>423</v>
      </c>
      <c r="C1000" s="847" t="s">
        <v>99</v>
      </c>
      <c r="D1000" s="847" t="s">
        <v>17101</v>
      </c>
      <c r="E1000" s="557">
        <v>13000</v>
      </c>
      <c r="F1000" s="845" t="s">
        <v>19200</v>
      </c>
      <c r="G1000" s="845" t="s">
        <v>19201</v>
      </c>
      <c r="H1000" s="845" t="s">
        <v>17121</v>
      </c>
      <c r="I1000" s="845" t="s">
        <v>1028</v>
      </c>
      <c r="J1000" s="845" t="s">
        <v>17112</v>
      </c>
      <c r="K1000" s="848">
        <v>0</v>
      </c>
      <c r="L1000" s="849">
        <v>6</v>
      </c>
      <c r="M1000" s="557">
        <v>65000</v>
      </c>
      <c r="N1000" s="848"/>
      <c r="O1000" s="849"/>
      <c r="P1000" s="557"/>
    </row>
    <row r="1001" spans="1:16" x14ac:dyDescent="0.2">
      <c r="A1001" s="846" t="s">
        <v>17100</v>
      </c>
      <c r="B1001" s="845" t="s">
        <v>423</v>
      </c>
      <c r="C1001" s="847" t="s">
        <v>99</v>
      </c>
      <c r="D1001" s="847" t="s">
        <v>17101</v>
      </c>
      <c r="E1001" s="557">
        <v>4500</v>
      </c>
      <c r="F1001" s="845" t="s">
        <v>19202</v>
      </c>
      <c r="G1001" s="845" t="s">
        <v>19203</v>
      </c>
      <c r="H1001" s="845" t="s">
        <v>17149</v>
      </c>
      <c r="I1001" s="845" t="s">
        <v>1028</v>
      </c>
      <c r="J1001" s="845" t="s">
        <v>17112</v>
      </c>
      <c r="K1001" s="848">
        <v>4</v>
      </c>
      <c r="L1001" s="849">
        <v>12</v>
      </c>
      <c r="M1001" s="557">
        <v>36000</v>
      </c>
      <c r="N1001" s="848"/>
      <c r="O1001" s="849"/>
      <c r="P1001" s="557"/>
    </row>
    <row r="1002" spans="1:16" x14ac:dyDescent="0.2">
      <c r="A1002" s="846" t="s">
        <v>17100</v>
      </c>
      <c r="B1002" s="845" t="s">
        <v>423</v>
      </c>
      <c r="C1002" s="847" t="s">
        <v>99</v>
      </c>
      <c r="D1002" s="847" t="s">
        <v>17101</v>
      </c>
      <c r="E1002" s="557">
        <v>4000</v>
      </c>
      <c r="F1002" s="845" t="s">
        <v>19204</v>
      </c>
      <c r="G1002" s="845" t="s">
        <v>19205</v>
      </c>
      <c r="H1002" s="845" t="s">
        <v>17111</v>
      </c>
      <c r="I1002" s="845" t="s">
        <v>1028</v>
      </c>
      <c r="J1002" s="845" t="s">
        <v>17112</v>
      </c>
      <c r="K1002" s="848">
        <v>4</v>
      </c>
      <c r="L1002" s="849">
        <v>12</v>
      </c>
      <c r="M1002" s="557">
        <v>32000</v>
      </c>
      <c r="N1002" s="848"/>
      <c r="O1002" s="849"/>
      <c r="P1002" s="557"/>
    </row>
    <row r="1003" spans="1:16" x14ac:dyDescent="0.2">
      <c r="A1003" s="846" t="s">
        <v>17100</v>
      </c>
      <c r="B1003" s="845" t="s">
        <v>423</v>
      </c>
      <c r="C1003" s="847" t="s">
        <v>99</v>
      </c>
      <c r="D1003" s="847" t="s">
        <v>17101</v>
      </c>
      <c r="E1003" s="557">
        <v>4500</v>
      </c>
      <c r="F1003" s="845" t="s">
        <v>19206</v>
      </c>
      <c r="G1003" s="845" t="s">
        <v>19207</v>
      </c>
      <c r="H1003" s="845" t="s">
        <v>1060</v>
      </c>
      <c r="I1003" s="845" t="s">
        <v>1028</v>
      </c>
      <c r="J1003" s="845" t="s">
        <v>17112</v>
      </c>
      <c r="K1003" s="848">
        <v>4</v>
      </c>
      <c r="L1003" s="849">
        <v>12</v>
      </c>
      <c r="M1003" s="557">
        <v>36000</v>
      </c>
      <c r="N1003" s="848"/>
      <c r="O1003" s="849"/>
      <c r="P1003" s="557"/>
    </row>
    <row r="1004" spans="1:16" x14ac:dyDescent="0.2">
      <c r="A1004" s="846" t="s">
        <v>17100</v>
      </c>
      <c r="B1004" s="845" t="s">
        <v>423</v>
      </c>
      <c r="C1004" s="847" t="s">
        <v>99</v>
      </c>
      <c r="D1004" s="847" t="s">
        <v>17101</v>
      </c>
      <c r="E1004" s="557">
        <v>4000</v>
      </c>
      <c r="F1004" s="845" t="s">
        <v>19208</v>
      </c>
      <c r="G1004" s="845" t="s">
        <v>19209</v>
      </c>
      <c r="H1004" s="845" t="s">
        <v>5875</v>
      </c>
      <c r="I1004" s="845" t="s">
        <v>1028</v>
      </c>
      <c r="J1004" s="845" t="s">
        <v>17112</v>
      </c>
      <c r="K1004" s="848">
        <v>4</v>
      </c>
      <c r="L1004" s="849">
        <v>12</v>
      </c>
      <c r="M1004" s="557">
        <v>32000</v>
      </c>
      <c r="N1004" s="848"/>
      <c r="O1004" s="849"/>
      <c r="P1004" s="557"/>
    </row>
    <row r="1005" spans="1:16" x14ac:dyDescent="0.2">
      <c r="A1005" s="846" t="s">
        <v>17100</v>
      </c>
      <c r="B1005" s="845" t="s">
        <v>423</v>
      </c>
      <c r="C1005" s="847" t="s">
        <v>99</v>
      </c>
      <c r="D1005" s="847" t="s">
        <v>17101</v>
      </c>
      <c r="E1005" s="557">
        <v>4500</v>
      </c>
      <c r="F1005" s="845" t="s">
        <v>19210</v>
      </c>
      <c r="G1005" s="850" t="s">
        <v>19211</v>
      </c>
      <c r="H1005" s="845" t="s">
        <v>17156</v>
      </c>
      <c r="I1005" s="845" t="s">
        <v>1028</v>
      </c>
      <c r="J1005" s="845" t="s">
        <v>17112</v>
      </c>
      <c r="K1005" s="848">
        <v>1</v>
      </c>
      <c r="L1005" s="849">
        <v>1</v>
      </c>
      <c r="M1005" s="557">
        <f>E1005*L1005</f>
        <v>4500</v>
      </c>
      <c r="N1005" s="851"/>
      <c r="O1005" s="851"/>
      <c r="P1005" s="557"/>
    </row>
    <row r="1006" spans="1:16" x14ac:dyDescent="0.2">
      <c r="A1006" s="846" t="s">
        <v>17100</v>
      </c>
      <c r="B1006" s="845" t="s">
        <v>423</v>
      </c>
      <c r="C1006" s="847" t="s">
        <v>99</v>
      </c>
      <c r="D1006" s="847" t="s">
        <v>17101</v>
      </c>
      <c r="E1006" s="557">
        <v>2800</v>
      </c>
      <c r="F1006" s="845" t="s">
        <v>19212</v>
      </c>
      <c r="G1006" s="845" t="s">
        <v>19213</v>
      </c>
      <c r="H1006" s="845" t="s">
        <v>7330</v>
      </c>
      <c r="I1006" s="845" t="s">
        <v>1028</v>
      </c>
      <c r="J1006" s="845" t="s">
        <v>17112</v>
      </c>
      <c r="K1006" s="848">
        <v>3</v>
      </c>
      <c r="L1006" s="849">
        <v>11</v>
      </c>
      <c r="M1006" s="557">
        <v>22400</v>
      </c>
      <c r="N1006" s="848"/>
      <c r="O1006" s="849"/>
      <c r="P1006" s="557"/>
    </row>
    <row r="1007" spans="1:16" x14ac:dyDescent="0.2">
      <c r="A1007" s="846" t="s">
        <v>17100</v>
      </c>
      <c r="B1007" s="845" t="s">
        <v>423</v>
      </c>
      <c r="C1007" s="847" t="s">
        <v>99</v>
      </c>
      <c r="D1007" s="847" t="s">
        <v>17101</v>
      </c>
      <c r="E1007" s="557">
        <v>4500</v>
      </c>
      <c r="F1007" s="845" t="s">
        <v>19214</v>
      </c>
      <c r="G1007" s="845" t="s">
        <v>19215</v>
      </c>
      <c r="H1007" s="845" t="s">
        <v>17111</v>
      </c>
      <c r="I1007" s="845" t="s">
        <v>1028</v>
      </c>
      <c r="J1007" s="845" t="s">
        <v>17112</v>
      </c>
      <c r="K1007" s="848">
        <v>4</v>
      </c>
      <c r="L1007" s="849">
        <v>12</v>
      </c>
      <c r="M1007" s="557">
        <v>36000</v>
      </c>
      <c r="N1007" s="848"/>
      <c r="O1007" s="849"/>
      <c r="P1007" s="557"/>
    </row>
    <row r="1008" spans="1:16" x14ac:dyDescent="0.2">
      <c r="A1008" s="846" t="s">
        <v>17100</v>
      </c>
      <c r="B1008" s="845" t="s">
        <v>423</v>
      </c>
      <c r="C1008" s="847" t="s">
        <v>99</v>
      </c>
      <c r="D1008" s="847" t="s">
        <v>17101</v>
      </c>
      <c r="E1008" s="557">
        <v>4500</v>
      </c>
      <c r="F1008" s="845" t="s">
        <v>19216</v>
      </c>
      <c r="G1008" s="845" t="s">
        <v>19217</v>
      </c>
      <c r="H1008" s="845" t="s">
        <v>19218</v>
      </c>
      <c r="I1008" s="845" t="s">
        <v>1028</v>
      </c>
      <c r="J1008" s="845" t="s">
        <v>17112</v>
      </c>
      <c r="K1008" s="848">
        <v>3</v>
      </c>
      <c r="L1008" s="849">
        <v>12</v>
      </c>
      <c r="M1008" s="557">
        <v>36000</v>
      </c>
      <c r="N1008" s="848"/>
      <c r="O1008" s="849"/>
      <c r="P1008" s="557"/>
    </row>
    <row r="1009" spans="1:16" x14ac:dyDescent="0.2">
      <c r="A1009" s="846" t="s">
        <v>17100</v>
      </c>
      <c r="B1009" s="845" t="s">
        <v>423</v>
      </c>
      <c r="C1009" s="847" t="s">
        <v>99</v>
      </c>
      <c r="D1009" s="847" t="s">
        <v>17101</v>
      </c>
      <c r="E1009" s="557">
        <v>4500</v>
      </c>
      <c r="F1009" s="845" t="s">
        <v>19219</v>
      </c>
      <c r="G1009" s="845" t="s">
        <v>19220</v>
      </c>
      <c r="H1009" s="845" t="s">
        <v>17810</v>
      </c>
      <c r="I1009" s="845" t="s">
        <v>5785</v>
      </c>
      <c r="J1009" s="845" t="s">
        <v>17108</v>
      </c>
      <c r="K1009" s="848">
        <v>4</v>
      </c>
      <c r="L1009" s="849">
        <v>12</v>
      </c>
      <c r="M1009" s="557">
        <v>36000</v>
      </c>
      <c r="N1009" s="848"/>
      <c r="O1009" s="849"/>
      <c r="P1009" s="557"/>
    </row>
    <row r="1010" spans="1:16" x14ac:dyDescent="0.2">
      <c r="A1010" s="846" t="s">
        <v>17100</v>
      </c>
      <c r="B1010" s="845" t="s">
        <v>423</v>
      </c>
      <c r="C1010" s="847" t="s">
        <v>99</v>
      </c>
      <c r="D1010" s="847" t="s">
        <v>17101</v>
      </c>
      <c r="E1010" s="557">
        <v>4000</v>
      </c>
      <c r="F1010" s="845" t="s">
        <v>19221</v>
      </c>
      <c r="G1010" s="845" t="s">
        <v>19222</v>
      </c>
      <c r="H1010" s="845" t="s">
        <v>18707</v>
      </c>
      <c r="I1010" s="845" t="s">
        <v>1028</v>
      </c>
      <c r="J1010" s="845" t="s">
        <v>17112</v>
      </c>
      <c r="K1010" s="848">
        <v>4</v>
      </c>
      <c r="L1010" s="849">
        <v>12</v>
      </c>
      <c r="M1010" s="557">
        <v>32000</v>
      </c>
      <c r="N1010" s="848"/>
      <c r="O1010" s="849"/>
      <c r="P1010" s="557"/>
    </row>
    <row r="1011" spans="1:16" x14ac:dyDescent="0.2">
      <c r="A1011" s="846" t="s">
        <v>17100</v>
      </c>
      <c r="B1011" s="845" t="s">
        <v>423</v>
      </c>
      <c r="C1011" s="847" t="s">
        <v>99</v>
      </c>
      <c r="D1011" s="847" t="s">
        <v>17101</v>
      </c>
      <c r="E1011" s="557">
        <v>2000</v>
      </c>
      <c r="F1011" s="845" t="s">
        <v>19223</v>
      </c>
      <c r="G1011" s="845" t="s">
        <v>19224</v>
      </c>
      <c r="H1011" s="845" t="s">
        <v>19225</v>
      </c>
      <c r="I1011" s="845" t="s">
        <v>1225</v>
      </c>
      <c r="J1011" s="845" t="s">
        <v>17112</v>
      </c>
      <c r="K1011" s="848">
        <v>3</v>
      </c>
      <c r="L1011" s="849">
        <v>12</v>
      </c>
      <c r="M1011" s="557">
        <v>16000</v>
      </c>
      <c r="N1011" s="848"/>
      <c r="O1011" s="849"/>
      <c r="P1011" s="557"/>
    </row>
    <row r="1012" spans="1:16" x14ac:dyDescent="0.2">
      <c r="A1012" s="846" t="s">
        <v>17100</v>
      </c>
      <c r="B1012" s="845" t="s">
        <v>423</v>
      </c>
      <c r="C1012" s="847" t="s">
        <v>99</v>
      </c>
      <c r="D1012" s="847" t="s">
        <v>17101</v>
      </c>
      <c r="E1012" s="557">
        <v>1500</v>
      </c>
      <c r="F1012" s="845" t="s">
        <v>19226</v>
      </c>
      <c r="G1012" s="845" t="s">
        <v>19227</v>
      </c>
      <c r="H1012" s="845" t="s">
        <v>1265</v>
      </c>
      <c r="I1012" s="845" t="s">
        <v>1028</v>
      </c>
      <c r="J1012" s="845" t="s">
        <v>17112</v>
      </c>
      <c r="K1012" s="848">
        <v>3</v>
      </c>
      <c r="L1012" s="849">
        <v>12</v>
      </c>
      <c r="M1012" s="557">
        <v>12000</v>
      </c>
      <c r="N1012" s="848"/>
      <c r="O1012" s="849"/>
      <c r="P1012" s="557"/>
    </row>
    <row r="1013" spans="1:16" x14ac:dyDescent="0.2">
      <c r="A1013" s="846" t="s">
        <v>17100</v>
      </c>
      <c r="B1013" s="845" t="s">
        <v>423</v>
      </c>
      <c r="C1013" s="847" t="s">
        <v>99</v>
      </c>
      <c r="D1013" s="847" t="s">
        <v>17101</v>
      </c>
      <c r="E1013" s="557">
        <v>8000</v>
      </c>
      <c r="F1013" s="845" t="s">
        <v>19228</v>
      </c>
      <c r="G1013" s="845" t="s">
        <v>19229</v>
      </c>
      <c r="H1013" s="845" t="s">
        <v>17149</v>
      </c>
      <c r="I1013" s="845" t="s">
        <v>1028</v>
      </c>
      <c r="J1013" s="845" t="s">
        <v>17112</v>
      </c>
      <c r="K1013" s="848">
        <v>3</v>
      </c>
      <c r="L1013" s="849">
        <v>12</v>
      </c>
      <c r="M1013" s="557">
        <v>64000</v>
      </c>
      <c r="N1013" s="848"/>
      <c r="O1013" s="849"/>
      <c r="P1013" s="557"/>
    </row>
    <row r="1014" spans="1:16" x14ac:dyDescent="0.2">
      <c r="A1014" s="846" t="s">
        <v>17100</v>
      </c>
      <c r="B1014" s="845" t="s">
        <v>423</v>
      </c>
      <c r="C1014" s="847" t="s">
        <v>99</v>
      </c>
      <c r="D1014" s="847" t="s">
        <v>17101</v>
      </c>
      <c r="E1014" s="557">
        <v>3000</v>
      </c>
      <c r="F1014" s="845" t="s">
        <v>19230</v>
      </c>
      <c r="G1014" s="845" t="s">
        <v>19231</v>
      </c>
      <c r="H1014" s="845" t="s">
        <v>19232</v>
      </c>
      <c r="I1014" s="845" t="s">
        <v>5785</v>
      </c>
      <c r="J1014" s="845" t="s">
        <v>17108</v>
      </c>
      <c r="K1014" s="848">
        <v>4</v>
      </c>
      <c r="L1014" s="849">
        <v>12</v>
      </c>
      <c r="M1014" s="557">
        <v>24000</v>
      </c>
      <c r="N1014" s="848"/>
      <c r="O1014" s="849"/>
      <c r="P1014" s="557"/>
    </row>
    <row r="1015" spans="1:16" x14ac:dyDescent="0.2">
      <c r="A1015" s="846" t="s">
        <v>17100</v>
      </c>
      <c r="B1015" s="845" t="s">
        <v>423</v>
      </c>
      <c r="C1015" s="847" t="s">
        <v>99</v>
      </c>
      <c r="D1015" s="847" t="s">
        <v>17101</v>
      </c>
      <c r="E1015" s="557">
        <v>2200</v>
      </c>
      <c r="F1015" s="845" t="s">
        <v>19233</v>
      </c>
      <c r="G1015" s="845" t="s">
        <v>19234</v>
      </c>
      <c r="H1015" s="845" t="s">
        <v>19235</v>
      </c>
      <c r="I1015" s="845" t="s">
        <v>1225</v>
      </c>
      <c r="J1015" s="845" t="s">
        <v>17112</v>
      </c>
      <c r="K1015" s="848">
        <v>3</v>
      </c>
      <c r="L1015" s="849">
        <v>12</v>
      </c>
      <c r="M1015" s="557">
        <v>17600</v>
      </c>
      <c r="N1015" s="848"/>
      <c r="O1015" s="849"/>
      <c r="P1015" s="557"/>
    </row>
    <row r="1016" spans="1:16" x14ac:dyDescent="0.2">
      <c r="A1016" s="846" t="s">
        <v>17100</v>
      </c>
      <c r="B1016" s="845" t="s">
        <v>423</v>
      </c>
      <c r="C1016" s="847" t="s">
        <v>99</v>
      </c>
      <c r="D1016" s="847" t="s">
        <v>17101</v>
      </c>
      <c r="E1016" s="557">
        <v>4000</v>
      </c>
      <c r="F1016" s="845" t="s">
        <v>19236</v>
      </c>
      <c r="G1016" s="850" t="s">
        <v>19237</v>
      </c>
      <c r="H1016" s="845" t="s">
        <v>17752</v>
      </c>
      <c r="I1016" s="845" t="s">
        <v>1028</v>
      </c>
      <c r="J1016" s="845" t="s">
        <v>17112</v>
      </c>
      <c r="K1016" s="848">
        <v>1</v>
      </c>
      <c r="L1016" s="849">
        <v>1</v>
      </c>
      <c r="M1016" s="557">
        <f>E1016*L1016</f>
        <v>4000</v>
      </c>
      <c r="N1016" s="851"/>
      <c r="O1016" s="851"/>
      <c r="P1016" s="557"/>
    </row>
    <row r="1017" spans="1:16" x14ac:dyDescent="0.2">
      <c r="A1017" s="846" t="s">
        <v>17100</v>
      </c>
      <c r="B1017" s="845" t="s">
        <v>423</v>
      </c>
      <c r="C1017" s="847" t="s">
        <v>99</v>
      </c>
      <c r="D1017" s="847" t="s">
        <v>17101</v>
      </c>
      <c r="E1017" s="557">
        <v>4000</v>
      </c>
      <c r="F1017" s="845" t="s">
        <v>19238</v>
      </c>
      <c r="G1017" s="845" t="s">
        <v>19239</v>
      </c>
      <c r="H1017" s="845" t="s">
        <v>17149</v>
      </c>
      <c r="I1017" s="845" t="s">
        <v>1028</v>
      </c>
      <c r="J1017" s="845" t="s">
        <v>17112</v>
      </c>
      <c r="K1017" s="848">
        <v>4</v>
      </c>
      <c r="L1017" s="849">
        <v>12</v>
      </c>
      <c r="M1017" s="557">
        <v>32000</v>
      </c>
      <c r="N1017" s="848"/>
      <c r="O1017" s="849"/>
      <c r="P1017" s="557"/>
    </row>
    <row r="1018" spans="1:16" x14ac:dyDescent="0.2">
      <c r="A1018" s="846" t="s">
        <v>17100</v>
      </c>
      <c r="B1018" s="845" t="s">
        <v>423</v>
      </c>
      <c r="C1018" s="847" t="s">
        <v>99</v>
      </c>
      <c r="D1018" s="847" t="s">
        <v>17101</v>
      </c>
      <c r="E1018" s="557">
        <v>6000</v>
      </c>
      <c r="F1018" s="845" t="s">
        <v>19240</v>
      </c>
      <c r="G1018" s="850" t="s">
        <v>19241</v>
      </c>
      <c r="H1018" s="845" t="s">
        <v>17167</v>
      </c>
      <c r="I1018" s="845" t="s">
        <v>1028</v>
      </c>
      <c r="J1018" s="845" t="s">
        <v>17112</v>
      </c>
      <c r="K1018" s="848">
        <v>1</v>
      </c>
      <c r="L1018" s="849">
        <v>1</v>
      </c>
      <c r="M1018" s="557">
        <f>E1018*L1018</f>
        <v>6000</v>
      </c>
      <c r="N1018" s="851"/>
      <c r="O1018" s="851"/>
      <c r="P1018" s="557"/>
    </row>
    <row r="1019" spans="1:16" x14ac:dyDescent="0.2">
      <c r="A1019" s="846" t="s">
        <v>17100</v>
      </c>
      <c r="B1019" s="845" t="s">
        <v>423</v>
      </c>
      <c r="C1019" s="847" t="s">
        <v>99</v>
      </c>
      <c r="D1019" s="847" t="s">
        <v>17101</v>
      </c>
      <c r="E1019" s="557">
        <v>15600</v>
      </c>
      <c r="F1019" s="845" t="s">
        <v>19242</v>
      </c>
      <c r="G1019" s="845" t="s">
        <v>19243</v>
      </c>
      <c r="H1019" s="845" t="s">
        <v>17149</v>
      </c>
      <c r="I1019" s="845" t="s">
        <v>1028</v>
      </c>
      <c r="J1019" s="845" t="s">
        <v>17112</v>
      </c>
      <c r="K1019" s="848">
        <v>0</v>
      </c>
      <c r="L1019" s="849">
        <v>9</v>
      </c>
      <c r="M1019" s="557">
        <v>124800</v>
      </c>
      <c r="N1019" s="848"/>
      <c r="O1019" s="849"/>
      <c r="P1019" s="557"/>
    </row>
    <row r="1020" spans="1:16" x14ac:dyDescent="0.2">
      <c r="A1020" s="846" t="s">
        <v>17100</v>
      </c>
      <c r="B1020" s="845" t="s">
        <v>423</v>
      </c>
      <c r="C1020" s="847" t="s">
        <v>99</v>
      </c>
      <c r="D1020" s="847" t="s">
        <v>17101</v>
      </c>
      <c r="E1020" s="557">
        <v>3500</v>
      </c>
      <c r="F1020" s="845" t="s">
        <v>19244</v>
      </c>
      <c r="G1020" s="845" t="s">
        <v>19245</v>
      </c>
      <c r="H1020" s="845" t="s">
        <v>19246</v>
      </c>
      <c r="I1020" s="845" t="s">
        <v>5785</v>
      </c>
      <c r="J1020" s="845" t="s">
        <v>17108</v>
      </c>
      <c r="K1020" s="848">
        <v>4</v>
      </c>
      <c r="L1020" s="849">
        <v>12</v>
      </c>
      <c r="M1020" s="557">
        <v>28000</v>
      </c>
      <c r="N1020" s="848"/>
      <c r="O1020" s="849"/>
      <c r="P1020" s="557"/>
    </row>
    <row r="1021" spans="1:16" x14ac:dyDescent="0.2">
      <c r="A1021" s="846" t="s">
        <v>17100</v>
      </c>
      <c r="B1021" s="845" t="s">
        <v>423</v>
      </c>
      <c r="C1021" s="847" t="s">
        <v>99</v>
      </c>
      <c r="D1021" s="847" t="s">
        <v>17101</v>
      </c>
      <c r="E1021" s="557">
        <v>4500</v>
      </c>
      <c r="F1021" s="845" t="s">
        <v>19247</v>
      </c>
      <c r="G1021" s="845" t="s">
        <v>19248</v>
      </c>
      <c r="H1021" s="845" t="s">
        <v>5794</v>
      </c>
      <c r="I1021" s="845" t="s">
        <v>1028</v>
      </c>
      <c r="J1021" s="845" t="s">
        <v>17112</v>
      </c>
      <c r="K1021" s="848">
        <v>4</v>
      </c>
      <c r="L1021" s="849">
        <v>12</v>
      </c>
      <c r="M1021" s="557">
        <v>36000</v>
      </c>
      <c r="N1021" s="848"/>
      <c r="O1021" s="849"/>
      <c r="P1021" s="557"/>
    </row>
    <row r="1022" spans="1:16" x14ac:dyDescent="0.2">
      <c r="A1022" s="846" t="s">
        <v>17100</v>
      </c>
      <c r="B1022" s="845" t="s">
        <v>423</v>
      </c>
      <c r="C1022" s="847" t="s">
        <v>99</v>
      </c>
      <c r="D1022" s="847" t="s">
        <v>17101</v>
      </c>
      <c r="E1022" s="557">
        <v>8000</v>
      </c>
      <c r="F1022" s="845" t="s">
        <v>19249</v>
      </c>
      <c r="G1022" s="850" t="s">
        <v>19250</v>
      </c>
      <c r="H1022" s="845" t="s">
        <v>11087</v>
      </c>
      <c r="I1022" s="845" t="s">
        <v>1028</v>
      </c>
      <c r="J1022" s="845" t="s">
        <v>17112</v>
      </c>
      <c r="K1022" s="848">
        <v>1</v>
      </c>
      <c r="L1022" s="849">
        <v>1</v>
      </c>
      <c r="M1022" s="557">
        <f>E1022*L1022</f>
        <v>8000</v>
      </c>
      <c r="N1022" s="851"/>
      <c r="O1022" s="851"/>
      <c r="P1022" s="557"/>
    </row>
    <row r="1023" spans="1:16" x14ac:dyDescent="0.2">
      <c r="A1023" s="846" t="s">
        <v>17100</v>
      </c>
      <c r="B1023" s="845" t="s">
        <v>423</v>
      </c>
      <c r="C1023" s="847" t="s">
        <v>99</v>
      </c>
      <c r="D1023" s="847" t="s">
        <v>17101</v>
      </c>
      <c r="E1023" s="557">
        <v>2500</v>
      </c>
      <c r="F1023" s="845" t="s">
        <v>19251</v>
      </c>
      <c r="G1023" s="845" t="s">
        <v>19252</v>
      </c>
      <c r="H1023" s="845" t="s">
        <v>18226</v>
      </c>
      <c r="I1023" s="845" t="s">
        <v>17141</v>
      </c>
      <c r="J1023" s="845" t="s">
        <v>17108</v>
      </c>
      <c r="K1023" s="848">
        <v>4</v>
      </c>
      <c r="L1023" s="849">
        <v>12</v>
      </c>
      <c r="M1023" s="557">
        <v>20000</v>
      </c>
      <c r="N1023" s="848"/>
      <c r="O1023" s="849"/>
      <c r="P1023" s="557"/>
    </row>
    <row r="1024" spans="1:16" x14ac:dyDescent="0.2">
      <c r="A1024" s="846" t="s">
        <v>17100</v>
      </c>
      <c r="B1024" s="845" t="s">
        <v>423</v>
      </c>
      <c r="C1024" s="847" t="s">
        <v>99</v>
      </c>
      <c r="D1024" s="847" t="s">
        <v>17101</v>
      </c>
      <c r="E1024" s="557">
        <v>4000</v>
      </c>
      <c r="F1024" s="845" t="s">
        <v>19253</v>
      </c>
      <c r="G1024" s="845" t="s">
        <v>19254</v>
      </c>
      <c r="H1024" s="845" t="s">
        <v>5849</v>
      </c>
      <c r="I1024" s="845" t="s">
        <v>1028</v>
      </c>
      <c r="J1024" s="845" t="s">
        <v>17112</v>
      </c>
      <c r="K1024" s="848">
        <v>4</v>
      </c>
      <c r="L1024" s="849">
        <v>12</v>
      </c>
      <c r="M1024" s="557">
        <v>32000</v>
      </c>
      <c r="N1024" s="848"/>
      <c r="O1024" s="849"/>
      <c r="P1024" s="557"/>
    </row>
    <row r="1025" spans="1:16" x14ac:dyDescent="0.2">
      <c r="A1025" s="846" t="s">
        <v>17100</v>
      </c>
      <c r="B1025" s="845" t="s">
        <v>423</v>
      </c>
      <c r="C1025" s="847" t="s">
        <v>99</v>
      </c>
      <c r="D1025" s="847" t="s">
        <v>17101</v>
      </c>
      <c r="E1025" s="557">
        <v>3000</v>
      </c>
      <c r="F1025" s="845" t="s">
        <v>19255</v>
      </c>
      <c r="G1025" s="845" t="s">
        <v>19256</v>
      </c>
      <c r="H1025" s="845" t="s">
        <v>7864</v>
      </c>
      <c r="I1025" s="845" t="s">
        <v>1028</v>
      </c>
      <c r="J1025" s="845" t="s">
        <v>17112</v>
      </c>
      <c r="K1025" s="848">
        <v>1</v>
      </c>
      <c r="L1025" s="849">
        <v>6</v>
      </c>
      <c r="M1025" s="557">
        <v>3500</v>
      </c>
      <c r="N1025" s="848"/>
      <c r="O1025" s="849"/>
      <c r="P1025" s="557"/>
    </row>
    <row r="1026" spans="1:16" x14ac:dyDescent="0.2">
      <c r="A1026" s="846" t="s">
        <v>17100</v>
      </c>
      <c r="B1026" s="845" t="s">
        <v>423</v>
      </c>
      <c r="C1026" s="847" t="s">
        <v>99</v>
      </c>
      <c r="D1026" s="847" t="s">
        <v>17101</v>
      </c>
      <c r="E1026" s="557">
        <v>3300</v>
      </c>
      <c r="F1026" s="845" t="s">
        <v>14705</v>
      </c>
      <c r="G1026" s="845" t="s">
        <v>19257</v>
      </c>
      <c r="H1026" s="845" t="s">
        <v>5510</v>
      </c>
      <c r="I1026" s="845" t="s">
        <v>1028</v>
      </c>
      <c r="J1026" s="845" t="s">
        <v>17112</v>
      </c>
      <c r="K1026" s="848">
        <v>1</v>
      </c>
      <c r="L1026" s="849">
        <v>5</v>
      </c>
      <c r="M1026" s="557">
        <v>13200</v>
      </c>
      <c r="N1026" s="848"/>
      <c r="O1026" s="849"/>
      <c r="P1026" s="557"/>
    </row>
    <row r="1027" spans="1:16" x14ac:dyDescent="0.2">
      <c r="A1027" s="846" t="s">
        <v>17100</v>
      </c>
      <c r="B1027" s="845" t="s">
        <v>423</v>
      </c>
      <c r="C1027" s="847" t="s">
        <v>99</v>
      </c>
      <c r="D1027" s="847" t="s">
        <v>17101</v>
      </c>
      <c r="E1027" s="557">
        <v>4500</v>
      </c>
      <c r="F1027" s="845" t="s">
        <v>19258</v>
      </c>
      <c r="G1027" s="845" t="s">
        <v>19259</v>
      </c>
      <c r="H1027" s="845" t="s">
        <v>18245</v>
      </c>
      <c r="I1027" s="845" t="s">
        <v>1028</v>
      </c>
      <c r="J1027" s="845" t="s">
        <v>5814</v>
      </c>
      <c r="K1027" s="848">
        <v>3</v>
      </c>
      <c r="L1027" s="849">
        <v>12</v>
      </c>
      <c r="M1027" s="557">
        <v>36000</v>
      </c>
      <c r="N1027" s="848"/>
      <c r="O1027" s="849"/>
      <c r="P1027" s="557"/>
    </row>
    <row r="1028" spans="1:16" x14ac:dyDescent="0.2">
      <c r="A1028" s="846" t="s">
        <v>17100</v>
      </c>
      <c r="B1028" s="845" t="s">
        <v>423</v>
      </c>
      <c r="C1028" s="847" t="s">
        <v>99</v>
      </c>
      <c r="D1028" s="847" t="s">
        <v>17101</v>
      </c>
      <c r="E1028" s="557">
        <v>3500</v>
      </c>
      <c r="F1028" s="845" t="s">
        <v>19260</v>
      </c>
      <c r="G1028" s="845" t="s">
        <v>19261</v>
      </c>
      <c r="H1028" s="845" t="s">
        <v>19262</v>
      </c>
      <c r="I1028" s="845" t="s">
        <v>5785</v>
      </c>
      <c r="J1028" s="845" t="s">
        <v>17108</v>
      </c>
      <c r="K1028" s="848">
        <v>4</v>
      </c>
      <c r="L1028" s="849">
        <v>12</v>
      </c>
      <c r="M1028" s="557">
        <v>28000</v>
      </c>
      <c r="N1028" s="848"/>
      <c r="O1028" s="849"/>
      <c r="P1028" s="557"/>
    </row>
    <row r="1029" spans="1:16" x14ac:dyDescent="0.2">
      <c r="A1029" s="846" t="s">
        <v>17100</v>
      </c>
      <c r="B1029" s="845" t="s">
        <v>423</v>
      </c>
      <c r="C1029" s="847" t="s">
        <v>99</v>
      </c>
      <c r="D1029" s="847" t="s">
        <v>17101</v>
      </c>
      <c r="E1029" s="557">
        <v>4000</v>
      </c>
      <c r="F1029" s="845" t="s">
        <v>19263</v>
      </c>
      <c r="G1029" s="845" t="s">
        <v>19264</v>
      </c>
      <c r="H1029" s="845" t="s">
        <v>1060</v>
      </c>
      <c r="I1029" s="845" t="s">
        <v>1028</v>
      </c>
      <c r="J1029" s="845" t="s">
        <v>17112</v>
      </c>
      <c r="K1029" s="848">
        <v>4</v>
      </c>
      <c r="L1029" s="849">
        <v>12</v>
      </c>
      <c r="M1029" s="557">
        <v>32000</v>
      </c>
      <c r="N1029" s="848"/>
      <c r="O1029" s="849"/>
      <c r="P1029" s="557"/>
    </row>
    <row r="1030" spans="1:16" x14ac:dyDescent="0.2">
      <c r="A1030" s="846" t="s">
        <v>17100</v>
      </c>
      <c r="B1030" s="845" t="s">
        <v>423</v>
      </c>
      <c r="C1030" s="847" t="s">
        <v>99</v>
      </c>
      <c r="D1030" s="847" t="s">
        <v>17101</v>
      </c>
      <c r="E1030" s="557">
        <v>1500</v>
      </c>
      <c r="F1030" s="845" t="s">
        <v>19265</v>
      </c>
      <c r="G1030" s="850" t="s">
        <v>19266</v>
      </c>
      <c r="H1030" s="845" t="s">
        <v>19267</v>
      </c>
      <c r="I1030" s="845" t="s">
        <v>1028</v>
      </c>
      <c r="J1030" s="845" t="s">
        <v>17112</v>
      </c>
      <c r="K1030" s="848">
        <v>1</v>
      </c>
      <c r="L1030" s="849">
        <v>2</v>
      </c>
      <c r="M1030" s="557">
        <f>E1030*L1030</f>
        <v>3000</v>
      </c>
      <c r="N1030" s="851"/>
      <c r="O1030" s="851"/>
      <c r="P1030" s="557"/>
    </row>
    <row r="1031" spans="1:16" x14ac:dyDescent="0.2">
      <c r="A1031" s="846" t="s">
        <v>17100</v>
      </c>
      <c r="B1031" s="845" t="s">
        <v>423</v>
      </c>
      <c r="C1031" s="847" t="s">
        <v>99</v>
      </c>
      <c r="D1031" s="847" t="s">
        <v>17101</v>
      </c>
      <c r="E1031" s="557">
        <v>4000</v>
      </c>
      <c r="F1031" s="845" t="s">
        <v>19268</v>
      </c>
      <c r="G1031" s="845" t="s">
        <v>19269</v>
      </c>
      <c r="H1031" s="845" t="s">
        <v>17111</v>
      </c>
      <c r="I1031" s="845" t="s">
        <v>1028</v>
      </c>
      <c r="J1031" s="845" t="s">
        <v>17112</v>
      </c>
      <c r="K1031" s="848">
        <v>3</v>
      </c>
      <c r="L1031" s="849">
        <v>12</v>
      </c>
      <c r="M1031" s="557">
        <v>32000</v>
      </c>
      <c r="N1031" s="848"/>
      <c r="O1031" s="849"/>
      <c r="P1031" s="557"/>
    </row>
    <row r="1032" spans="1:16" x14ac:dyDescent="0.2">
      <c r="A1032" s="846" t="s">
        <v>17100</v>
      </c>
      <c r="B1032" s="845" t="s">
        <v>423</v>
      </c>
      <c r="C1032" s="847" t="s">
        <v>99</v>
      </c>
      <c r="D1032" s="847" t="s">
        <v>17101</v>
      </c>
      <c r="E1032" s="557">
        <v>4000</v>
      </c>
      <c r="F1032" s="845" t="s">
        <v>19270</v>
      </c>
      <c r="G1032" s="845" t="s">
        <v>19271</v>
      </c>
      <c r="H1032" s="845" t="s">
        <v>1060</v>
      </c>
      <c r="I1032" s="845" t="s">
        <v>1028</v>
      </c>
      <c r="J1032" s="845" t="s">
        <v>17112</v>
      </c>
      <c r="K1032" s="848">
        <v>3</v>
      </c>
      <c r="L1032" s="849">
        <v>9</v>
      </c>
      <c r="M1032" s="557">
        <v>32000</v>
      </c>
      <c r="N1032" s="848"/>
      <c r="O1032" s="849"/>
      <c r="P1032" s="557"/>
    </row>
    <row r="1033" spans="1:16" x14ac:dyDescent="0.2">
      <c r="A1033" s="846" t="s">
        <v>17100</v>
      </c>
      <c r="B1033" s="845" t="s">
        <v>423</v>
      </c>
      <c r="C1033" s="847" t="s">
        <v>99</v>
      </c>
      <c r="D1033" s="847" t="s">
        <v>17101</v>
      </c>
      <c r="E1033" s="557">
        <v>4500</v>
      </c>
      <c r="F1033" s="845" t="s">
        <v>19272</v>
      </c>
      <c r="G1033" s="845" t="s">
        <v>19273</v>
      </c>
      <c r="H1033" s="845" t="s">
        <v>5826</v>
      </c>
      <c r="I1033" s="845" t="s">
        <v>1028</v>
      </c>
      <c r="J1033" s="845" t="s">
        <v>17112</v>
      </c>
      <c r="K1033" s="848">
        <v>2</v>
      </c>
      <c r="L1033" s="849">
        <v>5</v>
      </c>
      <c r="M1033" s="557">
        <v>18000</v>
      </c>
      <c r="N1033" s="848"/>
      <c r="O1033" s="849"/>
      <c r="P1033" s="557"/>
    </row>
    <row r="1034" spans="1:16" x14ac:dyDescent="0.2">
      <c r="A1034" s="846" t="s">
        <v>17100</v>
      </c>
      <c r="B1034" s="845" t="s">
        <v>423</v>
      </c>
      <c r="C1034" s="847" t="s">
        <v>99</v>
      </c>
      <c r="D1034" s="847" t="s">
        <v>17101</v>
      </c>
      <c r="E1034" s="557">
        <v>4500</v>
      </c>
      <c r="F1034" s="845" t="s">
        <v>19274</v>
      </c>
      <c r="G1034" s="845" t="s">
        <v>19275</v>
      </c>
      <c r="H1034" s="845" t="s">
        <v>5826</v>
      </c>
      <c r="I1034" s="845" t="s">
        <v>1028</v>
      </c>
      <c r="J1034" s="845" t="s">
        <v>17112</v>
      </c>
      <c r="K1034" s="848">
        <v>1</v>
      </c>
      <c r="L1034" s="849">
        <v>3</v>
      </c>
      <c r="M1034" s="557">
        <v>9000</v>
      </c>
      <c r="N1034" s="848"/>
      <c r="O1034" s="849"/>
      <c r="P1034" s="557"/>
    </row>
    <row r="1035" spans="1:16" x14ac:dyDescent="0.2">
      <c r="A1035" s="846" t="s">
        <v>17100</v>
      </c>
      <c r="B1035" s="845" t="s">
        <v>423</v>
      </c>
      <c r="C1035" s="847" t="s">
        <v>99</v>
      </c>
      <c r="D1035" s="847" t="s">
        <v>17101</v>
      </c>
      <c r="E1035" s="557">
        <v>4500</v>
      </c>
      <c r="F1035" s="845" t="s">
        <v>14815</v>
      </c>
      <c r="G1035" s="850" t="s">
        <v>14816</v>
      </c>
      <c r="H1035" s="845" t="s">
        <v>17195</v>
      </c>
      <c r="I1035" s="845" t="s">
        <v>1028</v>
      </c>
      <c r="J1035" s="845" t="s">
        <v>17112</v>
      </c>
      <c r="K1035" s="848">
        <v>1</v>
      </c>
      <c r="L1035" s="849">
        <v>1</v>
      </c>
      <c r="M1035" s="557">
        <f>E1035*L1035</f>
        <v>4500</v>
      </c>
      <c r="N1035" s="851"/>
      <c r="O1035" s="851"/>
      <c r="P1035" s="557"/>
    </row>
    <row r="1036" spans="1:16" x14ac:dyDescent="0.2">
      <c r="A1036" s="846" t="s">
        <v>17100</v>
      </c>
      <c r="B1036" s="845" t="s">
        <v>423</v>
      </c>
      <c r="C1036" s="847" t="s">
        <v>99</v>
      </c>
      <c r="D1036" s="847" t="s">
        <v>17101</v>
      </c>
      <c r="E1036" s="557">
        <v>7000</v>
      </c>
      <c r="F1036" s="845" t="s">
        <v>19276</v>
      </c>
      <c r="G1036" s="845" t="s">
        <v>19277</v>
      </c>
      <c r="H1036" s="845" t="s">
        <v>5794</v>
      </c>
      <c r="I1036" s="845" t="s">
        <v>1028</v>
      </c>
      <c r="J1036" s="845" t="s">
        <v>17112</v>
      </c>
      <c r="K1036" s="848">
        <v>5</v>
      </c>
      <c r="L1036" s="849">
        <v>12</v>
      </c>
      <c r="M1036" s="557">
        <v>56000</v>
      </c>
      <c r="N1036" s="848"/>
      <c r="O1036" s="849"/>
      <c r="P1036" s="557"/>
    </row>
    <row r="1037" spans="1:16" x14ac:dyDescent="0.2">
      <c r="A1037" s="846" t="s">
        <v>17100</v>
      </c>
      <c r="B1037" s="845" t="s">
        <v>423</v>
      </c>
      <c r="C1037" s="847" t="s">
        <v>99</v>
      </c>
      <c r="D1037" s="847" t="s">
        <v>17101</v>
      </c>
      <c r="E1037" s="557">
        <v>4500</v>
      </c>
      <c r="F1037" s="845" t="s">
        <v>19278</v>
      </c>
      <c r="G1037" s="845" t="s">
        <v>19279</v>
      </c>
      <c r="H1037" s="845" t="s">
        <v>5849</v>
      </c>
      <c r="I1037" s="845" t="s">
        <v>1028</v>
      </c>
      <c r="J1037" s="845" t="s">
        <v>17112</v>
      </c>
      <c r="K1037" s="848">
        <v>4</v>
      </c>
      <c r="L1037" s="849">
        <v>11</v>
      </c>
      <c r="M1037" s="557">
        <v>36000</v>
      </c>
      <c r="N1037" s="848"/>
      <c r="O1037" s="849"/>
      <c r="P1037" s="557"/>
    </row>
    <row r="1038" spans="1:16" x14ac:dyDescent="0.2">
      <c r="A1038" s="846" t="s">
        <v>17100</v>
      </c>
      <c r="B1038" s="845" t="s">
        <v>423</v>
      </c>
      <c r="C1038" s="847" t="s">
        <v>99</v>
      </c>
      <c r="D1038" s="847" t="s">
        <v>17101</v>
      </c>
      <c r="E1038" s="557">
        <v>15600</v>
      </c>
      <c r="F1038" s="845" t="s">
        <v>19280</v>
      </c>
      <c r="G1038" s="845" t="s">
        <v>19281</v>
      </c>
      <c r="H1038" s="845" t="s">
        <v>5794</v>
      </c>
      <c r="I1038" s="845" t="s">
        <v>1028</v>
      </c>
      <c r="J1038" s="845" t="s">
        <v>17112</v>
      </c>
      <c r="K1038" s="848">
        <v>0</v>
      </c>
      <c r="L1038" s="849">
        <v>1</v>
      </c>
      <c r="M1038" s="557">
        <v>5200</v>
      </c>
      <c r="N1038" s="848"/>
      <c r="O1038" s="849"/>
      <c r="P1038" s="557"/>
    </row>
    <row r="1039" spans="1:16" x14ac:dyDescent="0.2">
      <c r="A1039" s="846" t="s">
        <v>17100</v>
      </c>
      <c r="B1039" s="845" t="s">
        <v>423</v>
      </c>
      <c r="C1039" s="847" t="s">
        <v>99</v>
      </c>
      <c r="D1039" s="847" t="s">
        <v>17101</v>
      </c>
      <c r="E1039" s="557">
        <v>4000</v>
      </c>
      <c r="F1039" s="845" t="s">
        <v>19282</v>
      </c>
      <c r="G1039" s="845" t="s">
        <v>19283</v>
      </c>
      <c r="H1039" s="845" t="s">
        <v>5875</v>
      </c>
      <c r="I1039" s="845" t="s">
        <v>1028</v>
      </c>
      <c r="J1039" s="845" t="s">
        <v>17112</v>
      </c>
      <c r="K1039" s="848">
        <v>4</v>
      </c>
      <c r="L1039" s="849">
        <v>12</v>
      </c>
      <c r="M1039" s="557">
        <v>32000</v>
      </c>
      <c r="N1039" s="848"/>
      <c r="O1039" s="849"/>
      <c r="P1039" s="557"/>
    </row>
    <row r="1040" spans="1:16" x14ac:dyDescent="0.2">
      <c r="A1040" s="846" t="s">
        <v>17100</v>
      </c>
      <c r="B1040" s="845" t="s">
        <v>423</v>
      </c>
      <c r="C1040" s="847" t="s">
        <v>99</v>
      </c>
      <c r="D1040" s="847" t="s">
        <v>17101</v>
      </c>
      <c r="E1040" s="557">
        <v>3000</v>
      </c>
      <c r="F1040" s="845" t="s">
        <v>19284</v>
      </c>
      <c r="G1040" s="845" t="s">
        <v>19285</v>
      </c>
      <c r="H1040" s="845" t="s">
        <v>5510</v>
      </c>
      <c r="I1040" s="845" t="s">
        <v>1028</v>
      </c>
      <c r="J1040" s="845" t="s">
        <v>5814</v>
      </c>
      <c r="K1040" s="848">
        <v>3</v>
      </c>
      <c r="L1040" s="849">
        <v>12</v>
      </c>
      <c r="M1040" s="557">
        <v>24000</v>
      </c>
      <c r="N1040" s="848"/>
      <c r="O1040" s="849"/>
      <c r="P1040" s="557"/>
    </row>
    <row r="1041" spans="1:16" x14ac:dyDescent="0.2">
      <c r="A1041" s="846" t="s">
        <v>17100</v>
      </c>
      <c r="B1041" s="845" t="s">
        <v>423</v>
      </c>
      <c r="C1041" s="847" t="s">
        <v>99</v>
      </c>
      <c r="D1041" s="847" t="s">
        <v>17101</v>
      </c>
      <c r="E1041" s="557">
        <v>4500</v>
      </c>
      <c r="F1041" s="845" t="s">
        <v>19286</v>
      </c>
      <c r="G1041" s="845" t="s">
        <v>19287</v>
      </c>
      <c r="H1041" s="845" t="s">
        <v>17200</v>
      </c>
      <c r="I1041" s="845" t="s">
        <v>1028</v>
      </c>
      <c r="J1041" s="845" t="s">
        <v>17112</v>
      </c>
      <c r="K1041" s="848">
        <v>4</v>
      </c>
      <c r="L1041" s="849">
        <v>12</v>
      </c>
      <c r="M1041" s="557">
        <v>36000</v>
      </c>
      <c r="N1041" s="848"/>
      <c r="O1041" s="849"/>
      <c r="P1041" s="557"/>
    </row>
    <row r="1042" spans="1:16" x14ac:dyDescent="0.2">
      <c r="A1042" s="846" t="s">
        <v>17100</v>
      </c>
      <c r="B1042" s="845" t="s">
        <v>423</v>
      </c>
      <c r="C1042" s="847" t="s">
        <v>99</v>
      </c>
      <c r="D1042" s="847" t="s">
        <v>17101</v>
      </c>
      <c r="E1042" s="557">
        <v>4500</v>
      </c>
      <c r="F1042" s="845" t="s">
        <v>14899</v>
      </c>
      <c r="G1042" s="850" t="s">
        <v>14900</v>
      </c>
      <c r="H1042" s="845" t="s">
        <v>17195</v>
      </c>
      <c r="I1042" s="845" t="s">
        <v>1028</v>
      </c>
      <c r="J1042" s="845" t="s">
        <v>17112</v>
      </c>
      <c r="K1042" s="848">
        <v>1</v>
      </c>
      <c r="L1042" s="849">
        <v>1</v>
      </c>
      <c r="M1042" s="557">
        <f>E1042*L1042</f>
        <v>4500</v>
      </c>
      <c r="N1042" s="851"/>
      <c r="O1042" s="851"/>
      <c r="P1042" s="557"/>
    </row>
    <row r="1043" spans="1:16" x14ac:dyDescent="0.2">
      <c r="A1043" s="846" t="s">
        <v>17100</v>
      </c>
      <c r="B1043" s="845" t="s">
        <v>423</v>
      </c>
      <c r="C1043" s="847" t="s">
        <v>99</v>
      </c>
      <c r="D1043" s="847" t="s">
        <v>17101</v>
      </c>
      <c r="E1043" s="557">
        <v>8000</v>
      </c>
      <c r="F1043" s="845" t="s">
        <v>19288</v>
      </c>
      <c r="G1043" s="850" t="s">
        <v>19289</v>
      </c>
      <c r="H1043" s="845" t="s">
        <v>19290</v>
      </c>
      <c r="I1043" s="845" t="s">
        <v>1028</v>
      </c>
      <c r="J1043" s="845" t="s">
        <v>17112</v>
      </c>
      <c r="K1043" s="848">
        <v>2</v>
      </c>
      <c r="L1043" s="849">
        <v>4</v>
      </c>
      <c r="M1043" s="557">
        <f>E1043*L1043</f>
        <v>32000</v>
      </c>
      <c r="N1043" s="851"/>
      <c r="O1043" s="851"/>
      <c r="P1043" s="557"/>
    </row>
    <row r="1044" spans="1:16" x14ac:dyDescent="0.2">
      <c r="A1044" s="846" t="s">
        <v>17100</v>
      </c>
      <c r="B1044" s="845" t="s">
        <v>423</v>
      </c>
      <c r="C1044" s="847" t="s">
        <v>99</v>
      </c>
      <c r="D1044" s="847" t="s">
        <v>17101</v>
      </c>
      <c r="E1044" s="557">
        <v>4500</v>
      </c>
      <c r="F1044" s="845" t="s">
        <v>19291</v>
      </c>
      <c r="G1044" s="845" t="s">
        <v>19292</v>
      </c>
      <c r="H1044" s="845" t="s">
        <v>5826</v>
      </c>
      <c r="I1044" s="845" t="s">
        <v>1028</v>
      </c>
      <c r="J1044" s="845" t="s">
        <v>17112</v>
      </c>
      <c r="K1044" s="848">
        <v>4</v>
      </c>
      <c r="L1044" s="849">
        <v>12</v>
      </c>
      <c r="M1044" s="557">
        <v>36000</v>
      </c>
      <c r="N1044" s="848"/>
      <c r="O1044" s="849"/>
      <c r="P1044" s="557"/>
    </row>
    <row r="1045" spans="1:16" x14ac:dyDescent="0.2">
      <c r="A1045" s="846" t="s">
        <v>17100</v>
      </c>
      <c r="B1045" s="845" t="s">
        <v>423</v>
      </c>
      <c r="C1045" s="847" t="s">
        <v>99</v>
      </c>
      <c r="D1045" s="847" t="s">
        <v>17101</v>
      </c>
      <c r="E1045" s="557">
        <v>3500</v>
      </c>
      <c r="F1045" s="845" t="s">
        <v>19293</v>
      </c>
      <c r="G1045" s="850" t="s">
        <v>19294</v>
      </c>
      <c r="H1045" s="845" t="s">
        <v>19295</v>
      </c>
      <c r="I1045" s="845" t="s">
        <v>1028</v>
      </c>
      <c r="J1045" s="845" t="s">
        <v>17112</v>
      </c>
      <c r="K1045" s="848">
        <v>1</v>
      </c>
      <c r="L1045" s="849">
        <v>1</v>
      </c>
      <c r="M1045" s="557">
        <f>E1045*L1045</f>
        <v>3500</v>
      </c>
      <c r="N1045" s="851"/>
      <c r="O1045" s="851"/>
      <c r="P1045" s="557"/>
    </row>
    <row r="1046" spans="1:16" x14ac:dyDescent="0.2">
      <c r="A1046" s="846" t="s">
        <v>17100</v>
      </c>
      <c r="B1046" s="845" t="s">
        <v>423</v>
      </c>
      <c r="C1046" s="847" t="s">
        <v>99</v>
      </c>
      <c r="D1046" s="847" t="s">
        <v>17101</v>
      </c>
      <c r="E1046" s="557">
        <v>4500</v>
      </c>
      <c r="F1046" s="845" t="s">
        <v>4972</v>
      </c>
      <c r="G1046" s="850" t="s">
        <v>4973</v>
      </c>
      <c r="H1046" s="845" t="s">
        <v>17167</v>
      </c>
      <c r="I1046" s="845" t="s">
        <v>1028</v>
      </c>
      <c r="J1046" s="845" t="s">
        <v>17112</v>
      </c>
      <c r="K1046" s="848">
        <v>1</v>
      </c>
      <c r="L1046" s="849">
        <v>1</v>
      </c>
      <c r="M1046" s="557">
        <f>E1046*L1046</f>
        <v>4500</v>
      </c>
      <c r="N1046" s="851"/>
      <c r="O1046" s="851"/>
      <c r="P1046" s="557"/>
    </row>
    <row r="1047" spans="1:16" x14ac:dyDescent="0.2">
      <c r="A1047" s="846" t="s">
        <v>17100</v>
      </c>
      <c r="B1047" s="845" t="s">
        <v>423</v>
      </c>
      <c r="C1047" s="847" t="s">
        <v>99</v>
      </c>
      <c r="D1047" s="847" t="s">
        <v>17101</v>
      </c>
      <c r="E1047" s="557">
        <v>4000</v>
      </c>
      <c r="F1047" s="845" t="s">
        <v>14941</v>
      </c>
      <c r="G1047" s="850" t="s">
        <v>14942</v>
      </c>
      <c r="H1047" s="845" t="s">
        <v>17156</v>
      </c>
      <c r="I1047" s="845" t="s">
        <v>1028</v>
      </c>
      <c r="J1047" s="845" t="s">
        <v>17112</v>
      </c>
      <c r="K1047" s="848">
        <v>1</v>
      </c>
      <c r="L1047" s="849">
        <v>1</v>
      </c>
      <c r="M1047" s="557">
        <f>E1047*L1047</f>
        <v>4000</v>
      </c>
      <c r="N1047" s="851"/>
      <c r="O1047" s="851"/>
      <c r="P1047" s="557"/>
    </row>
    <row r="1048" spans="1:16" x14ac:dyDescent="0.2">
      <c r="A1048" s="846" t="s">
        <v>17100</v>
      </c>
      <c r="B1048" s="845" t="s">
        <v>423</v>
      </c>
      <c r="C1048" s="847" t="s">
        <v>99</v>
      </c>
      <c r="D1048" s="847" t="s">
        <v>17101</v>
      </c>
      <c r="E1048" s="557">
        <v>4500</v>
      </c>
      <c r="F1048" s="845" t="s">
        <v>19296</v>
      </c>
      <c r="G1048" s="845" t="s">
        <v>19297</v>
      </c>
      <c r="H1048" s="845" t="s">
        <v>17121</v>
      </c>
      <c r="I1048" s="845" t="s">
        <v>1028</v>
      </c>
      <c r="J1048" s="845" t="s">
        <v>17112</v>
      </c>
      <c r="K1048" s="848">
        <v>4</v>
      </c>
      <c r="L1048" s="849">
        <v>12</v>
      </c>
      <c r="M1048" s="557">
        <v>36000</v>
      </c>
      <c r="N1048" s="848"/>
      <c r="O1048" s="849"/>
      <c r="P1048" s="557"/>
    </row>
    <row r="1049" spans="1:16" x14ac:dyDescent="0.2">
      <c r="A1049" s="846" t="s">
        <v>17100</v>
      </c>
      <c r="B1049" s="845" t="s">
        <v>423</v>
      </c>
      <c r="C1049" s="847" t="s">
        <v>99</v>
      </c>
      <c r="D1049" s="847" t="s">
        <v>17101</v>
      </c>
      <c r="E1049" s="557">
        <v>4000</v>
      </c>
      <c r="F1049" s="845" t="s">
        <v>19298</v>
      </c>
      <c r="G1049" s="850" t="s">
        <v>19299</v>
      </c>
      <c r="H1049" s="845" t="s">
        <v>17156</v>
      </c>
      <c r="I1049" s="845" t="s">
        <v>1028</v>
      </c>
      <c r="J1049" s="845" t="s">
        <v>17112</v>
      </c>
      <c r="K1049" s="848">
        <v>1</v>
      </c>
      <c r="L1049" s="849">
        <v>1</v>
      </c>
      <c r="M1049" s="557">
        <f>E1049*L1049</f>
        <v>4000</v>
      </c>
      <c r="N1049" s="851"/>
      <c r="O1049" s="851"/>
      <c r="P1049" s="557"/>
    </row>
    <row r="1050" spans="1:16" x14ac:dyDescent="0.2">
      <c r="A1050" s="846" t="s">
        <v>17100</v>
      </c>
      <c r="B1050" s="845" t="s">
        <v>423</v>
      </c>
      <c r="C1050" s="847" t="s">
        <v>99</v>
      </c>
      <c r="D1050" s="847" t="s">
        <v>17101</v>
      </c>
      <c r="E1050" s="557">
        <v>2500</v>
      </c>
      <c r="F1050" s="845" t="s">
        <v>19300</v>
      </c>
      <c r="G1050" s="845" t="s">
        <v>19301</v>
      </c>
      <c r="H1050" s="845" t="s">
        <v>17465</v>
      </c>
      <c r="I1050" s="845" t="s">
        <v>1028</v>
      </c>
      <c r="J1050" s="845" t="s">
        <v>17112</v>
      </c>
      <c r="K1050" s="848">
        <v>5</v>
      </c>
      <c r="L1050" s="849">
        <v>12</v>
      </c>
      <c r="M1050" s="557">
        <v>20000</v>
      </c>
      <c r="N1050" s="848"/>
      <c r="O1050" s="849"/>
      <c r="P1050" s="557"/>
    </row>
    <row r="1051" spans="1:16" x14ac:dyDescent="0.2">
      <c r="A1051" s="846" t="s">
        <v>17100</v>
      </c>
      <c r="B1051" s="845" t="s">
        <v>423</v>
      </c>
      <c r="C1051" s="847" t="s">
        <v>99</v>
      </c>
      <c r="D1051" s="847" t="s">
        <v>17101</v>
      </c>
      <c r="E1051" s="557">
        <v>4500</v>
      </c>
      <c r="F1051" s="845" t="s">
        <v>19302</v>
      </c>
      <c r="G1051" s="845" t="s">
        <v>19303</v>
      </c>
      <c r="H1051" s="845" t="s">
        <v>17111</v>
      </c>
      <c r="I1051" s="845" t="s">
        <v>1028</v>
      </c>
      <c r="J1051" s="845" t="s">
        <v>17112</v>
      </c>
      <c r="K1051" s="848">
        <v>4</v>
      </c>
      <c r="L1051" s="849">
        <v>11</v>
      </c>
      <c r="M1051" s="557">
        <v>36000</v>
      </c>
      <c r="N1051" s="848"/>
      <c r="O1051" s="849"/>
      <c r="P1051" s="557"/>
    </row>
    <row r="1052" spans="1:16" x14ac:dyDescent="0.2">
      <c r="A1052" s="846" t="s">
        <v>17100</v>
      </c>
      <c r="B1052" s="845" t="s">
        <v>423</v>
      </c>
      <c r="C1052" s="847" t="s">
        <v>99</v>
      </c>
      <c r="D1052" s="847" t="s">
        <v>17101</v>
      </c>
      <c r="E1052" s="557">
        <v>4500</v>
      </c>
      <c r="F1052" s="845" t="s">
        <v>19304</v>
      </c>
      <c r="G1052" s="845" t="s">
        <v>19305</v>
      </c>
      <c r="H1052" s="845" t="s">
        <v>17121</v>
      </c>
      <c r="I1052" s="845" t="s">
        <v>1028</v>
      </c>
      <c r="J1052" s="845" t="s">
        <v>17112</v>
      </c>
      <c r="K1052" s="848">
        <v>1</v>
      </c>
      <c r="L1052" s="849">
        <v>5</v>
      </c>
      <c r="M1052" s="557">
        <v>9000</v>
      </c>
      <c r="N1052" s="848"/>
      <c r="O1052" s="849"/>
      <c r="P1052" s="557"/>
    </row>
    <row r="1053" spans="1:16" x14ac:dyDescent="0.2">
      <c r="A1053" s="846" t="s">
        <v>17100</v>
      </c>
      <c r="B1053" s="845" t="s">
        <v>423</v>
      </c>
      <c r="C1053" s="847" t="s">
        <v>99</v>
      </c>
      <c r="D1053" s="847" t="s">
        <v>17101</v>
      </c>
      <c r="E1053" s="557">
        <v>4500</v>
      </c>
      <c r="F1053" s="845" t="s">
        <v>19306</v>
      </c>
      <c r="G1053" s="845" t="s">
        <v>19307</v>
      </c>
      <c r="H1053" s="845" t="s">
        <v>1053</v>
      </c>
      <c r="I1053" s="845" t="s">
        <v>1028</v>
      </c>
      <c r="J1053" s="845" t="s">
        <v>17112</v>
      </c>
      <c r="K1053" s="848">
        <v>4</v>
      </c>
      <c r="L1053" s="849">
        <v>12</v>
      </c>
      <c r="M1053" s="557">
        <v>36000</v>
      </c>
      <c r="N1053" s="848"/>
      <c r="O1053" s="849"/>
      <c r="P1053" s="557"/>
    </row>
    <row r="1054" spans="1:16" x14ac:dyDescent="0.2">
      <c r="A1054" s="846" t="s">
        <v>17100</v>
      </c>
      <c r="B1054" s="845" t="s">
        <v>423</v>
      </c>
      <c r="C1054" s="847" t="s">
        <v>99</v>
      </c>
      <c r="D1054" s="847" t="s">
        <v>17101</v>
      </c>
      <c r="E1054" s="557">
        <v>3500</v>
      </c>
      <c r="F1054" s="845" t="s">
        <v>19308</v>
      </c>
      <c r="G1054" s="845" t="s">
        <v>19309</v>
      </c>
      <c r="H1054" s="845" t="s">
        <v>17121</v>
      </c>
      <c r="I1054" s="845" t="s">
        <v>1028</v>
      </c>
      <c r="J1054" s="845" t="s">
        <v>17112</v>
      </c>
      <c r="K1054" s="848">
        <v>3</v>
      </c>
      <c r="L1054" s="849">
        <v>12</v>
      </c>
      <c r="M1054" s="557">
        <v>28000</v>
      </c>
      <c r="N1054" s="848"/>
      <c r="O1054" s="849"/>
      <c r="P1054" s="557"/>
    </row>
    <row r="1055" spans="1:16" x14ac:dyDescent="0.2">
      <c r="A1055" s="846" t="s">
        <v>17100</v>
      </c>
      <c r="B1055" s="845" t="s">
        <v>423</v>
      </c>
      <c r="C1055" s="847" t="s">
        <v>99</v>
      </c>
      <c r="D1055" s="847" t="s">
        <v>17101</v>
      </c>
      <c r="E1055" s="557">
        <v>4500</v>
      </c>
      <c r="F1055" s="845" t="s">
        <v>19310</v>
      </c>
      <c r="G1055" s="845" t="s">
        <v>19311</v>
      </c>
      <c r="H1055" s="845" t="s">
        <v>5875</v>
      </c>
      <c r="I1055" s="845" t="s">
        <v>1028</v>
      </c>
      <c r="J1055" s="845" t="s">
        <v>17112</v>
      </c>
      <c r="K1055" s="848">
        <v>4</v>
      </c>
      <c r="L1055" s="849">
        <v>12</v>
      </c>
      <c r="M1055" s="557">
        <v>36000</v>
      </c>
      <c r="N1055" s="848"/>
      <c r="O1055" s="849"/>
      <c r="P1055" s="557"/>
    </row>
    <row r="1056" spans="1:16" x14ac:dyDescent="0.2">
      <c r="A1056" s="846" t="s">
        <v>17100</v>
      </c>
      <c r="B1056" s="845" t="s">
        <v>423</v>
      </c>
      <c r="C1056" s="847" t="s">
        <v>99</v>
      </c>
      <c r="D1056" s="847" t="s">
        <v>17101</v>
      </c>
      <c r="E1056" s="557">
        <v>4000</v>
      </c>
      <c r="F1056" s="845" t="s">
        <v>19312</v>
      </c>
      <c r="G1056" s="845" t="s">
        <v>19313</v>
      </c>
      <c r="H1056" s="845" t="s">
        <v>17149</v>
      </c>
      <c r="I1056" s="845" t="s">
        <v>1028</v>
      </c>
      <c r="J1056" s="845" t="s">
        <v>17112</v>
      </c>
      <c r="K1056" s="848">
        <v>3</v>
      </c>
      <c r="L1056" s="849">
        <v>12</v>
      </c>
      <c r="M1056" s="557">
        <v>32000</v>
      </c>
      <c r="N1056" s="848"/>
      <c r="O1056" s="849"/>
      <c r="P1056" s="557"/>
    </row>
    <row r="1057" spans="1:16" x14ac:dyDescent="0.2">
      <c r="A1057" s="846" t="s">
        <v>17100</v>
      </c>
      <c r="B1057" s="845" t="s">
        <v>423</v>
      </c>
      <c r="C1057" s="847" t="s">
        <v>99</v>
      </c>
      <c r="D1057" s="847" t="s">
        <v>17101</v>
      </c>
      <c r="E1057" s="557">
        <v>2500</v>
      </c>
      <c r="F1057" s="845" t="s">
        <v>19314</v>
      </c>
      <c r="G1057" s="845" t="s">
        <v>19315</v>
      </c>
      <c r="H1057" s="845" t="s">
        <v>17465</v>
      </c>
      <c r="I1057" s="845" t="s">
        <v>1028</v>
      </c>
      <c r="J1057" s="845" t="s">
        <v>17112</v>
      </c>
      <c r="K1057" s="848">
        <v>6</v>
      </c>
      <c r="L1057" s="849">
        <v>11</v>
      </c>
      <c r="M1057" s="557">
        <v>20000</v>
      </c>
      <c r="N1057" s="848"/>
      <c r="O1057" s="849"/>
      <c r="P1057" s="557"/>
    </row>
    <row r="1058" spans="1:16" x14ac:dyDescent="0.2">
      <c r="A1058" s="846" t="s">
        <v>17100</v>
      </c>
      <c r="B1058" s="845" t="s">
        <v>423</v>
      </c>
      <c r="C1058" s="847" t="s">
        <v>99</v>
      </c>
      <c r="D1058" s="847" t="s">
        <v>17101</v>
      </c>
      <c r="E1058" s="557">
        <v>2000</v>
      </c>
      <c r="F1058" s="845" t="s">
        <v>19316</v>
      </c>
      <c r="G1058" s="845" t="s">
        <v>19317</v>
      </c>
      <c r="H1058" s="845" t="s">
        <v>19318</v>
      </c>
      <c r="I1058" s="845" t="s">
        <v>17141</v>
      </c>
      <c r="J1058" s="845" t="s">
        <v>17112</v>
      </c>
      <c r="K1058" s="848">
        <v>3</v>
      </c>
      <c r="L1058" s="849">
        <v>12</v>
      </c>
      <c r="M1058" s="557">
        <v>16775</v>
      </c>
      <c r="N1058" s="848"/>
      <c r="O1058" s="849"/>
      <c r="P1058" s="557"/>
    </row>
    <row r="1059" spans="1:16" x14ac:dyDescent="0.2">
      <c r="A1059" s="846" t="s">
        <v>17100</v>
      </c>
      <c r="B1059" s="845" t="s">
        <v>423</v>
      </c>
      <c r="C1059" s="847" t="s">
        <v>99</v>
      </c>
      <c r="D1059" s="847" t="s">
        <v>17101</v>
      </c>
      <c r="E1059" s="557">
        <v>4000</v>
      </c>
      <c r="F1059" s="845" t="s">
        <v>19319</v>
      </c>
      <c r="G1059" s="845" t="s">
        <v>19320</v>
      </c>
      <c r="H1059" s="845" t="s">
        <v>5826</v>
      </c>
      <c r="I1059" s="845" t="s">
        <v>1028</v>
      </c>
      <c r="J1059" s="845" t="s">
        <v>17112</v>
      </c>
      <c r="K1059" s="848">
        <v>2</v>
      </c>
      <c r="L1059" s="849">
        <v>5</v>
      </c>
      <c r="M1059" s="557">
        <v>16000</v>
      </c>
      <c r="N1059" s="848"/>
      <c r="O1059" s="849"/>
      <c r="P1059" s="557"/>
    </row>
    <row r="1060" spans="1:16" x14ac:dyDescent="0.2">
      <c r="A1060" s="846" t="s">
        <v>17100</v>
      </c>
      <c r="B1060" s="845" t="s">
        <v>423</v>
      </c>
      <c r="C1060" s="847" t="s">
        <v>99</v>
      </c>
      <c r="D1060" s="847" t="s">
        <v>17101</v>
      </c>
      <c r="E1060" s="557">
        <v>4000</v>
      </c>
      <c r="F1060" s="845" t="s">
        <v>19321</v>
      </c>
      <c r="G1060" s="845" t="s">
        <v>19322</v>
      </c>
      <c r="H1060" s="845" t="s">
        <v>17111</v>
      </c>
      <c r="I1060" s="845" t="s">
        <v>1028</v>
      </c>
      <c r="J1060" s="845" t="s">
        <v>17112</v>
      </c>
      <c r="K1060" s="848">
        <v>3</v>
      </c>
      <c r="L1060" s="849">
        <v>12</v>
      </c>
      <c r="M1060" s="557">
        <v>32000</v>
      </c>
      <c r="N1060" s="848"/>
      <c r="O1060" s="849"/>
      <c r="P1060" s="557"/>
    </row>
    <row r="1061" spans="1:16" x14ac:dyDescent="0.2">
      <c r="A1061" s="846" t="s">
        <v>17100</v>
      </c>
      <c r="B1061" s="845" t="s">
        <v>423</v>
      </c>
      <c r="C1061" s="847" t="s">
        <v>99</v>
      </c>
      <c r="D1061" s="847" t="s">
        <v>17101</v>
      </c>
      <c r="E1061" s="557">
        <v>3000</v>
      </c>
      <c r="F1061" s="845" t="s">
        <v>19323</v>
      </c>
      <c r="G1061" s="845" t="s">
        <v>19324</v>
      </c>
      <c r="H1061" s="845" t="s">
        <v>17221</v>
      </c>
      <c r="I1061" s="845" t="s">
        <v>1028</v>
      </c>
      <c r="J1061" s="845" t="s">
        <v>17112</v>
      </c>
      <c r="K1061" s="848">
        <v>3</v>
      </c>
      <c r="L1061" s="849">
        <v>12</v>
      </c>
      <c r="M1061" s="557">
        <v>24000</v>
      </c>
      <c r="N1061" s="848"/>
      <c r="O1061" s="849"/>
      <c r="P1061" s="557"/>
    </row>
    <row r="1062" spans="1:16" x14ac:dyDescent="0.2">
      <c r="A1062" s="846" t="s">
        <v>17100</v>
      </c>
      <c r="B1062" s="845" t="s">
        <v>423</v>
      </c>
      <c r="C1062" s="847" t="s">
        <v>99</v>
      </c>
      <c r="D1062" s="847" t="s">
        <v>17101</v>
      </c>
      <c r="E1062" s="557">
        <v>2000</v>
      </c>
      <c r="F1062" s="845" t="s">
        <v>19325</v>
      </c>
      <c r="G1062" s="850" t="s">
        <v>19326</v>
      </c>
      <c r="H1062" s="845" t="s">
        <v>18357</v>
      </c>
      <c r="I1062" s="845" t="s">
        <v>1028</v>
      </c>
      <c r="J1062" s="845" t="s">
        <v>17112</v>
      </c>
      <c r="K1062" s="848">
        <v>1</v>
      </c>
      <c r="L1062" s="849">
        <v>1</v>
      </c>
      <c r="M1062" s="557">
        <f>E1062*L1062</f>
        <v>2000</v>
      </c>
      <c r="N1062" s="851"/>
      <c r="O1062" s="851"/>
      <c r="P1062" s="557"/>
    </row>
    <row r="1063" spans="1:16" x14ac:dyDescent="0.2">
      <c r="A1063" s="846" t="s">
        <v>17100</v>
      </c>
      <c r="B1063" s="845" t="s">
        <v>423</v>
      </c>
      <c r="C1063" s="847" t="s">
        <v>99</v>
      </c>
      <c r="D1063" s="847" t="s">
        <v>17101</v>
      </c>
      <c r="E1063" s="557">
        <v>4000</v>
      </c>
      <c r="F1063" s="845" t="s">
        <v>19327</v>
      </c>
      <c r="G1063" s="845" t="s">
        <v>19328</v>
      </c>
      <c r="H1063" s="845" t="s">
        <v>17149</v>
      </c>
      <c r="I1063" s="845" t="s">
        <v>1028</v>
      </c>
      <c r="J1063" s="845" t="s">
        <v>17112</v>
      </c>
      <c r="K1063" s="848">
        <v>5</v>
      </c>
      <c r="L1063" s="849">
        <v>12</v>
      </c>
      <c r="M1063" s="557">
        <v>36000</v>
      </c>
      <c r="N1063" s="848"/>
      <c r="O1063" s="849"/>
      <c r="P1063" s="557"/>
    </row>
    <row r="1064" spans="1:16" x14ac:dyDescent="0.2">
      <c r="A1064" s="846" t="s">
        <v>17100</v>
      </c>
      <c r="B1064" s="845" t="s">
        <v>423</v>
      </c>
      <c r="C1064" s="847" t="s">
        <v>99</v>
      </c>
      <c r="D1064" s="847" t="s">
        <v>17101</v>
      </c>
      <c r="E1064" s="557">
        <v>5000</v>
      </c>
      <c r="F1064" s="845" t="s">
        <v>19329</v>
      </c>
      <c r="G1064" s="845" t="s">
        <v>19330</v>
      </c>
      <c r="H1064" s="845" t="s">
        <v>17760</v>
      </c>
      <c r="I1064" s="845" t="s">
        <v>1028</v>
      </c>
      <c r="J1064" s="845" t="s">
        <v>17112</v>
      </c>
      <c r="K1064" s="848">
        <v>3</v>
      </c>
      <c r="L1064" s="849">
        <v>12</v>
      </c>
      <c r="M1064" s="557">
        <v>40000</v>
      </c>
      <c r="N1064" s="848"/>
      <c r="O1064" s="849"/>
      <c r="P1064" s="557"/>
    </row>
    <row r="1065" spans="1:16" x14ac:dyDescent="0.2">
      <c r="A1065" s="846" t="s">
        <v>17100</v>
      </c>
      <c r="B1065" s="845" t="s">
        <v>423</v>
      </c>
      <c r="C1065" s="847" t="s">
        <v>99</v>
      </c>
      <c r="D1065" s="847" t="s">
        <v>17101</v>
      </c>
      <c r="E1065" s="557">
        <v>2000</v>
      </c>
      <c r="F1065" s="845" t="s">
        <v>19331</v>
      </c>
      <c r="G1065" s="845" t="s">
        <v>19332</v>
      </c>
      <c r="H1065" s="845" t="s">
        <v>1117</v>
      </c>
      <c r="I1065" s="845" t="s">
        <v>17141</v>
      </c>
      <c r="J1065" s="845" t="s">
        <v>17108</v>
      </c>
      <c r="K1065" s="848">
        <v>4</v>
      </c>
      <c r="L1065" s="849">
        <v>12</v>
      </c>
      <c r="M1065" s="557">
        <v>16000</v>
      </c>
      <c r="N1065" s="848"/>
      <c r="O1065" s="849"/>
      <c r="P1065" s="557"/>
    </row>
    <row r="1066" spans="1:16" x14ac:dyDescent="0.2">
      <c r="A1066" s="846" t="s">
        <v>17100</v>
      </c>
      <c r="B1066" s="845" t="s">
        <v>423</v>
      </c>
      <c r="C1066" s="847" t="s">
        <v>99</v>
      </c>
      <c r="D1066" s="847" t="s">
        <v>17101</v>
      </c>
      <c r="E1066" s="557">
        <v>1800</v>
      </c>
      <c r="F1066" s="845" t="s">
        <v>19333</v>
      </c>
      <c r="G1066" s="845" t="s">
        <v>19334</v>
      </c>
      <c r="H1066" s="845" t="s">
        <v>19335</v>
      </c>
      <c r="I1066" s="845" t="s">
        <v>17141</v>
      </c>
      <c r="J1066" s="845" t="s">
        <v>17108</v>
      </c>
      <c r="K1066" s="848">
        <v>3</v>
      </c>
      <c r="L1066" s="849">
        <v>12</v>
      </c>
      <c r="M1066" s="557">
        <v>14400</v>
      </c>
      <c r="N1066" s="848"/>
      <c r="O1066" s="849"/>
      <c r="P1066" s="557"/>
    </row>
    <row r="1067" spans="1:16" x14ac:dyDescent="0.2">
      <c r="A1067" s="846" t="s">
        <v>17100</v>
      </c>
      <c r="B1067" s="845" t="s">
        <v>423</v>
      </c>
      <c r="C1067" s="847" t="s">
        <v>99</v>
      </c>
      <c r="D1067" s="847" t="s">
        <v>17101</v>
      </c>
      <c r="E1067" s="557">
        <v>4500</v>
      </c>
      <c r="F1067" s="845" t="s">
        <v>19336</v>
      </c>
      <c r="G1067" s="850" t="s">
        <v>19337</v>
      </c>
      <c r="H1067" s="845" t="s">
        <v>17195</v>
      </c>
      <c r="I1067" s="845" t="s">
        <v>1028</v>
      </c>
      <c r="J1067" s="845" t="s">
        <v>17112</v>
      </c>
      <c r="K1067" s="848">
        <v>1</v>
      </c>
      <c r="L1067" s="849">
        <v>1</v>
      </c>
      <c r="M1067" s="557">
        <f>E1067*L1067</f>
        <v>4500</v>
      </c>
      <c r="N1067" s="851"/>
      <c r="O1067" s="851"/>
      <c r="P1067" s="557"/>
    </row>
    <row r="1068" spans="1:16" x14ac:dyDescent="0.2">
      <c r="A1068" s="846" t="s">
        <v>17100</v>
      </c>
      <c r="B1068" s="845" t="s">
        <v>423</v>
      </c>
      <c r="C1068" s="847" t="s">
        <v>99</v>
      </c>
      <c r="D1068" s="847" t="s">
        <v>17101</v>
      </c>
      <c r="E1068" s="557">
        <v>3500</v>
      </c>
      <c r="F1068" s="845" t="s">
        <v>19338</v>
      </c>
      <c r="G1068" s="845" t="s">
        <v>19339</v>
      </c>
      <c r="H1068" s="845" t="s">
        <v>19340</v>
      </c>
      <c r="I1068" s="845" t="s">
        <v>1028</v>
      </c>
      <c r="J1068" s="845" t="s">
        <v>17112</v>
      </c>
      <c r="K1068" s="848">
        <v>3</v>
      </c>
      <c r="L1068" s="849">
        <v>12</v>
      </c>
      <c r="M1068" s="557">
        <v>28000</v>
      </c>
      <c r="N1068" s="848"/>
      <c r="O1068" s="849"/>
      <c r="P1068" s="557"/>
    </row>
    <row r="1069" spans="1:16" x14ac:dyDescent="0.2">
      <c r="A1069" s="846" t="s">
        <v>17100</v>
      </c>
      <c r="B1069" s="845" t="s">
        <v>423</v>
      </c>
      <c r="C1069" s="847" t="s">
        <v>99</v>
      </c>
      <c r="D1069" s="847" t="s">
        <v>17101</v>
      </c>
      <c r="E1069" s="557">
        <v>15600</v>
      </c>
      <c r="F1069" s="845" t="s">
        <v>19341</v>
      </c>
      <c r="G1069" s="845" t="s">
        <v>19342</v>
      </c>
      <c r="H1069" s="845" t="s">
        <v>19343</v>
      </c>
      <c r="I1069" s="845" t="s">
        <v>1028</v>
      </c>
      <c r="J1069" s="845" t="s">
        <v>17112</v>
      </c>
      <c r="K1069" s="848">
        <v>0</v>
      </c>
      <c r="L1069" s="849">
        <v>12</v>
      </c>
      <c r="M1069" s="557">
        <v>124800</v>
      </c>
      <c r="N1069" s="848"/>
      <c r="O1069" s="849"/>
      <c r="P1069" s="557"/>
    </row>
    <row r="1070" spans="1:16" x14ac:dyDescent="0.2">
      <c r="A1070" s="846" t="s">
        <v>17100</v>
      </c>
      <c r="B1070" s="845" t="s">
        <v>423</v>
      </c>
      <c r="C1070" s="847" t="s">
        <v>99</v>
      </c>
      <c r="D1070" s="847" t="s">
        <v>17101</v>
      </c>
      <c r="E1070" s="557">
        <v>4000</v>
      </c>
      <c r="F1070" s="845" t="s">
        <v>19344</v>
      </c>
      <c r="G1070" s="845" t="s">
        <v>19345</v>
      </c>
      <c r="H1070" s="845" t="s">
        <v>17149</v>
      </c>
      <c r="I1070" s="845" t="s">
        <v>1028</v>
      </c>
      <c r="J1070" s="845" t="s">
        <v>17112</v>
      </c>
      <c r="K1070" s="848">
        <v>4</v>
      </c>
      <c r="L1070" s="849">
        <v>12</v>
      </c>
      <c r="M1070" s="557">
        <v>32000</v>
      </c>
      <c r="N1070" s="848"/>
      <c r="O1070" s="849"/>
      <c r="P1070" s="557"/>
    </row>
    <row r="1071" spans="1:16" x14ac:dyDescent="0.2">
      <c r="A1071" s="846" t="s">
        <v>17100</v>
      </c>
      <c r="B1071" s="845" t="s">
        <v>423</v>
      </c>
      <c r="C1071" s="847" t="s">
        <v>99</v>
      </c>
      <c r="D1071" s="847" t="s">
        <v>17101</v>
      </c>
      <c r="E1071" s="557">
        <v>4000</v>
      </c>
      <c r="F1071" s="845" t="s">
        <v>19346</v>
      </c>
      <c r="G1071" s="845" t="s">
        <v>19347</v>
      </c>
      <c r="H1071" s="845" t="s">
        <v>1053</v>
      </c>
      <c r="I1071" s="845" t="s">
        <v>1028</v>
      </c>
      <c r="J1071" s="845" t="s">
        <v>17112</v>
      </c>
      <c r="K1071" s="848">
        <v>4</v>
      </c>
      <c r="L1071" s="849">
        <v>11</v>
      </c>
      <c r="M1071" s="557">
        <v>32000</v>
      </c>
      <c r="N1071" s="848"/>
      <c r="O1071" s="849"/>
      <c r="P1071" s="557"/>
    </row>
    <row r="1072" spans="1:16" x14ac:dyDescent="0.2">
      <c r="A1072" s="846" t="s">
        <v>17100</v>
      </c>
      <c r="B1072" s="845" t="s">
        <v>423</v>
      </c>
      <c r="C1072" s="847" t="s">
        <v>99</v>
      </c>
      <c r="D1072" s="847" t="s">
        <v>17101</v>
      </c>
      <c r="E1072" s="557">
        <v>4000</v>
      </c>
      <c r="F1072" s="845" t="s">
        <v>19348</v>
      </c>
      <c r="G1072" s="850" t="s">
        <v>19349</v>
      </c>
      <c r="H1072" s="845" t="s">
        <v>17156</v>
      </c>
      <c r="I1072" s="845" t="s">
        <v>1028</v>
      </c>
      <c r="J1072" s="845" t="s">
        <v>17112</v>
      </c>
      <c r="K1072" s="848">
        <v>1</v>
      </c>
      <c r="L1072" s="849">
        <v>1</v>
      </c>
      <c r="M1072" s="557">
        <f>E1072*L1072</f>
        <v>4000</v>
      </c>
      <c r="N1072" s="851"/>
      <c r="O1072" s="851"/>
      <c r="P1072" s="557"/>
    </row>
    <row r="1073" spans="1:16" x14ac:dyDescent="0.2">
      <c r="A1073" s="846" t="s">
        <v>17100</v>
      </c>
      <c r="B1073" s="845" t="s">
        <v>423</v>
      </c>
      <c r="C1073" s="847" t="s">
        <v>99</v>
      </c>
      <c r="D1073" s="847" t="s">
        <v>17101</v>
      </c>
      <c r="E1073" s="557">
        <v>2000</v>
      </c>
      <c r="F1073" s="845" t="s">
        <v>19350</v>
      </c>
      <c r="G1073" s="850" t="s">
        <v>19351</v>
      </c>
      <c r="H1073" s="845" t="s">
        <v>17137</v>
      </c>
      <c r="I1073" s="845" t="s">
        <v>1028</v>
      </c>
      <c r="J1073" s="845" t="s">
        <v>17112</v>
      </c>
      <c r="K1073" s="848">
        <v>1</v>
      </c>
      <c r="L1073" s="849">
        <v>1</v>
      </c>
      <c r="M1073" s="557">
        <f>E1073*L1073</f>
        <v>2000</v>
      </c>
      <c r="N1073" s="851"/>
      <c r="O1073" s="851"/>
      <c r="P1073" s="557"/>
    </row>
    <row r="1074" spans="1:16" x14ac:dyDescent="0.2">
      <c r="A1074" s="846" t="s">
        <v>17100</v>
      </c>
      <c r="B1074" s="845" t="s">
        <v>423</v>
      </c>
      <c r="C1074" s="847" t="s">
        <v>99</v>
      </c>
      <c r="D1074" s="847" t="s">
        <v>17101</v>
      </c>
      <c r="E1074" s="557">
        <v>4000</v>
      </c>
      <c r="F1074" s="845" t="s">
        <v>19352</v>
      </c>
      <c r="G1074" s="845" t="s">
        <v>19353</v>
      </c>
      <c r="H1074" s="845" t="s">
        <v>17200</v>
      </c>
      <c r="I1074" s="845" t="s">
        <v>1028</v>
      </c>
      <c r="J1074" s="845" t="s">
        <v>17112</v>
      </c>
      <c r="K1074" s="848">
        <v>4</v>
      </c>
      <c r="L1074" s="849">
        <v>12</v>
      </c>
      <c r="M1074" s="557">
        <v>32000</v>
      </c>
      <c r="N1074" s="848"/>
      <c r="O1074" s="849"/>
      <c r="P1074" s="557"/>
    </row>
    <row r="1075" spans="1:16" x14ac:dyDescent="0.2">
      <c r="A1075" s="846" t="s">
        <v>17100</v>
      </c>
      <c r="B1075" s="845" t="s">
        <v>423</v>
      </c>
      <c r="C1075" s="847" t="s">
        <v>99</v>
      </c>
      <c r="D1075" s="847" t="s">
        <v>17101</v>
      </c>
      <c r="E1075" s="557">
        <v>7000</v>
      </c>
      <c r="F1075" s="845" t="s">
        <v>19354</v>
      </c>
      <c r="G1075" s="845" t="s">
        <v>19355</v>
      </c>
      <c r="H1075" s="845" t="s">
        <v>5794</v>
      </c>
      <c r="I1075" s="845" t="s">
        <v>1028</v>
      </c>
      <c r="J1075" s="845" t="s">
        <v>17112</v>
      </c>
      <c r="K1075" s="848">
        <v>1</v>
      </c>
      <c r="L1075" s="849">
        <v>5</v>
      </c>
      <c r="M1075" s="557">
        <v>28466.67</v>
      </c>
      <c r="N1075" s="848"/>
      <c r="O1075" s="849"/>
      <c r="P1075" s="557"/>
    </row>
    <row r="1076" spans="1:16" x14ac:dyDescent="0.2">
      <c r="A1076" s="846" t="s">
        <v>17100</v>
      </c>
      <c r="B1076" s="845" t="s">
        <v>423</v>
      </c>
      <c r="C1076" s="847" t="s">
        <v>99</v>
      </c>
      <c r="D1076" s="847" t="s">
        <v>17101</v>
      </c>
      <c r="E1076" s="557">
        <v>3500</v>
      </c>
      <c r="F1076" s="845" t="s">
        <v>19356</v>
      </c>
      <c r="G1076" s="845" t="s">
        <v>19357</v>
      </c>
      <c r="H1076" s="845" t="s">
        <v>17149</v>
      </c>
      <c r="I1076" s="845" t="s">
        <v>1028</v>
      </c>
      <c r="J1076" s="845" t="s">
        <v>17112</v>
      </c>
      <c r="K1076" s="848">
        <v>5</v>
      </c>
      <c r="L1076" s="849">
        <v>12</v>
      </c>
      <c r="M1076" s="557">
        <v>28000</v>
      </c>
      <c r="N1076" s="848"/>
      <c r="O1076" s="849"/>
      <c r="P1076" s="557"/>
    </row>
    <row r="1077" spans="1:16" x14ac:dyDescent="0.2">
      <c r="A1077" s="846" t="s">
        <v>17100</v>
      </c>
      <c r="B1077" s="845" t="s">
        <v>423</v>
      </c>
      <c r="C1077" s="847" t="s">
        <v>99</v>
      </c>
      <c r="D1077" s="847" t="s">
        <v>17101</v>
      </c>
      <c r="E1077" s="557">
        <v>4500</v>
      </c>
      <c r="F1077" s="845" t="s">
        <v>19358</v>
      </c>
      <c r="G1077" s="845" t="s">
        <v>19359</v>
      </c>
      <c r="H1077" s="845" t="s">
        <v>17200</v>
      </c>
      <c r="I1077" s="845" t="s">
        <v>1028</v>
      </c>
      <c r="J1077" s="845" t="s">
        <v>17112</v>
      </c>
      <c r="K1077" s="848">
        <v>4</v>
      </c>
      <c r="L1077" s="849">
        <v>12</v>
      </c>
      <c r="M1077" s="557">
        <v>36000</v>
      </c>
      <c r="N1077" s="848"/>
      <c r="O1077" s="849"/>
      <c r="P1077" s="557"/>
    </row>
    <row r="1078" spans="1:16" x14ac:dyDescent="0.2">
      <c r="A1078" s="846" t="s">
        <v>17100</v>
      </c>
      <c r="B1078" s="845" t="s">
        <v>423</v>
      </c>
      <c r="C1078" s="847" t="s">
        <v>99</v>
      </c>
      <c r="D1078" s="847" t="s">
        <v>17101</v>
      </c>
      <c r="E1078" s="557">
        <v>2000</v>
      </c>
      <c r="F1078" s="845" t="s">
        <v>19360</v>
      </c>
      <c r="G1078" s="845" t="s">
        <v>19361</v>
      </c>
      <c r="H1078" s="845" t="s">
        <v>18422</v>
      </c>
      <c r="I1078" s="845" t="s">
        <v>1028</v>
      </c>
      <c r="J1078" s="845" t="s">
        <v>17112</v>
      </c>
      <c r="K1078" s="848">
        <v>4</v>
      </c>
      <c r="L1078" s="849">
        <v>12</v>
      </c>
      <c r="M1078" s="557">
        <v>16000</v>
      </c>
      <c r="N1078" s="848"/>
      <c r="O1078" s="849"/>
      <c r="P1078" s="557"/>
    </row>
    <row r="1079" spans="1:16" x14ac:dyDescent="0.2">
      <c r="A1079" s="846" t="s">
        <v>17100</v>
      </c>
      <c r="B1079" s="845" t="s">
        <v>423</v>
      </c>
      <c r="C1079" s="847" t="s">
        <v>99</v>
      </c>
      <c r="D1079" s="847" t="s">
        <v>17101</v>
      </c>
      <c r="E1079" s="557">
        <v>2500</v>
      </c>
      <c r="F1079" s="845" t="s">
        <v>19362</v>
      </c>
      <c r="G1079" s="845" t="s">
        <v>19363</v>
      </c>
      <c r="H1079" s="845" t="s">
        <v>17140</v>
      </c>
      <c r="I1079" s="845" t="s">
        <v>17141</v>
      </c>
      <c r="J1079" s="845" t="s">
        <v>17108</v>
      </c>
      <c r="K1079" s="848">
        <v>3</v>
      </c>
      <c r="L1079" s="849">
        <v>12</v>
      </c>
      <c r="M1079" s="557">
        <v>20000</v>
      </c>
      <c r="N1079" s="848"/>
      <c r="O1079" s="849"/>
      <c r="P1079" s="557"/>
    </row>
    <row r="1080" spans="1:16" x14ac:dyDescent="0.2">
      <c r="A1080" s="846" t="s">
        <v>17100</v>
      </c>
      <c r="B1080" s="845" t="s">
        <v>423</v>
      </c>
      <c r="C1080" s="847" t="s">
        <v>99</v>
      </c>
      <c r="D1080" s="847" t="s">
        <v>17101</v>
      </c>
      <c r="E1080" s="557">
        <v>5000</v>
      </c>
      <c r="F1080" s="845" t="s">
        <v>19364</v>
      </c>
      <c r="G1080" s="845" t="s">
        <v>19365</v>
      </c>
      <c r="H1080" s="845" t="s">
        <v>19366</v>
      </c>
      <c r="I1080" s="845" t="s">
        <v>1028</v>
      </c>
      <c r="J1080" s="845" t="s">
        <v>17112</v>
      </c>
      <c r="K1080" s="848">
        <v>4</v>
      </c>
      <c r="L1080" s="849">
        <v>12</v>
      </c>
      <c r="M1080" s="557">
        <v>40000</v>
      </c>
      <c r="N1080" s="848"/>
      <c r="O1080" s="849"/>
      <c r="P1080" s="557"/>
    </row>
    <row r="1081" spans="1:16" x14ac:dyDescent="0.2">
      <c r="A1081" s="846" t="s">
        <v>17100</v>
      </c>
      <c r="B1081" s="845" t="s">
        <v>423</v>
      </c>
      <c r="C1081" s="847" t="s">
        <v>99</v>
      </c>
      <c r="D1081" s="847" t="s">
        <v>17101</v>
      </c>
      <c r="E1081" s="557">
        <v>7000</v>
      </c>
      <c r="F1081" s="845" t="s">
        <v>15197</v>
      </c>
      <c r="G1081" s="850" t="s">
        <v>15198</v>
      </c>
      <c r="H1081" s="845" t="s">
        <v>6093</v>
      </c>
      <c r="I1081" s="845" t="s">
        <v>1028</v>
      </c>
      <c r="J1081" s="845" t="s">
        <v>17112</v>
      </c>
      <c r="K1081" s="848">
        <v>2</v>
      </c>
      <c r="L1081" s="849">
        <v>3</v>
      </c>
      <c r="M1081" s="557">
        <f>E1081*L1081</f>
        <v>21000</v>
      </c>
      <c r="N1081" s="851"/>
      <c r="O1081" s="851"/>
      <c r="P1081" s="557"/>
    </row>
    <row r="1082" spans="1:16" x14ac:dyDescent="0.2">
      <c r="A1082" s="846" t="s">
        <v>17100</v>
      </c>
      <c r="B1082" s="845" t="s">
        <v>423</v>
      </c>
      <c r="C1082" s="847" t="s">
        <v>99</v>
      </c>
      <c r="D1082" s="847" t="s">
        <v>17101</v>
      </c>
      <c r="E1082" s="557">
        <v>4500</v>
      </c>
      <c r="F1082" s="845" t="s">
        <v>19367</v>
      </c>
      <c r="G1082" s="845" t="s">
        <v>19368</v>
      </c>
      <c r="H1082" s="845" t="s">
        <v>5826</v>
      </c>
      <c r="I1082" s="845" t="s">
        <v>1028</v>
      </c>
      <c r="J1082" s="845" t="s">
        <v>17112</v>
      </c>
      <c r="K1082" s="848">
        <v>4</v>
      </c>
      <c r="L1082" s="849">
        <v>12</v>
      </c>
      <c r="M1082" s="557">
        <v>36000</v>
      </c>
      <c r="N1082" s="848"/>
      <c r="O1082" s="849"/>
      <c r="P1082" s="557"/>
    </row>
    <row r="1083" spans="1:16" x14ac:dyDescent="0.2">
      <c r="A1083" s="846" t="s">
        <v>17100</v>
      </c>
      <c r="B1083" s="845" t="s">
        <v>423</v>
      </c>
      <c r="C1083" s="847" t="s">
        <v>99</v>
      </c>
      <c r="D1083" s="847" t="s">
        <v>17101</v>
      </c>
      <c r="E1083" s="557">
        <v>3500</v>
      </c>
      <c r="F1083" s="845" t="s">
        <v>19369</v>
      </c>
      <c r="G1083" s="845" t="s">
        <v>19370</v>
      </c>
      <c r="H1083" s="845" t="s">
        <v>19371</v>
      </c>
      <c r="I1083" s="845" t="s">
        <v>1225</v>
      </c>
      <c r="J1083" s="845" t="s">
        <v>17112</v>
      </c>
      <c r="K1083" s="848">
        <v>3</v>
      </c>
      <c r="L1083" s="849">
        <v>12</v>
      </c>
      <c r="M1083" s="557">
        <v>28000</v>
      </c>
      <c r="N1083" s="848"/>
      <c r="O1083" s="849"/>
      <c r="P1083" s="557"/>
    </row>
    <row r="1084" spans="1:16" x14ac:dyDescent="0.2">
      <c r="A1084" s="846" t="s">
        <v>17100</v>
      </c>
      <c r="B1084" s="845" t="s">
        <v>423</v>
      </c>
      <c r="C1084" s="847" t="s">
        <v>99</v>
      </c>
      <c r="D1084" s="847" t="s">
        <v>17101</v>
      </c>
      <c r="E1084" s="557">
        <v>4500</v>
      </c>
      <c r="F1084" s="845" t="s">
        <v>19372</v>
      </c>
      <c r="G1084" s="845" t="s">
        <v>19373</v>
      </c>
      <c r="H1084" s="845" t="s">
        <v>1053</v>
      </c>
      <c r="I1084" s="845" t="s">
        <v>1028</v>
      </c>
      <c r="J1084" s="845" t="s">
        <v>17112</v>
      </c>
      <c r="K1084" s="848">
        <v>4</v>
      </c>
      <c r="L1084" s="849">
        <v>12</v>
      </c>
      <c r="M1084" s="557">
        <v>36000</v>
      </c>
      <c r="N1084" s="848"/>
      <c r="O1084" s="849"/>
      <c r="P1084" s="557"/>
    </row>
    <row r="1085" spans="1:16" x14ac:dyDescent="0.2">
      <c r="A1085" s="846" t="s">
        <v>17100</v>
      </c>
      <c r="B1085" s="845" t="s">
        <v>423</v>
      </c>
      <c r="C1085" s="847" t="s">
        <v>99</v>
      </c>
      <c r="D1085" s="847" t="s">
        <v>17101</v>
      </c>
      <c r="E1085" s="557">
        <v>3000</v>
      </c>
      <c r="F1085" s="845" t="s">
        <v>19374</v>
      </c>
      <c r="G1085" s="845" t="s">
        <v>19375</v>
      </c>
      <c r="H1085" s="845" t="s">
        <v>17167</v>
      </c>
      <c r="I1085" s="845" t="s">
        <v>1028</v>
      </c>
      <c r="J1085" s="845" t="s">
        <v>17112</v>
      </c>
      <c r="K1085" s="848">
        <v>1</v>
      </c>
      <c r="L1085" s="849">
        <v>6</v>
      </c>
      <c r="M1085" s="557">
        <v>6000</v>
      </c>
      <c r="N1085" s="848"/>
      <c r="O1085" s="849"/>
      <c r="P1085" s="557"/>
    </row>
    <row r="1086" spans="1:16" x14ac:dyDescent="0.2">
      <c r="A1086" s="846" t="s">
        <v>17100</v>
      </c>
      <c r="B1086" s="845" t="s">
        <v>423</v>
      </c>
      <c r="C1086" s="847" t="s">
        <v>99</v>
      </c>
      <c r="D1086" s="847" t="s">
        <v>17101</v>
      </c>
      <c r="E1086" s="557">
        <v>6000</v>
      </c>
      <c r="F1086" s="845" t="s">
        <v>19376</v>
      </c>
      <c r="G1086" s="845" t="s">
        <v>19377</v>
      </c>
      <c r="H1086" s="845" t="s">
        <v>1026</v>
      </c>
      <c r="I1086" s="845" t="s">
        <v>1028</v>
      </c>
      <c r="J1086" s="845" t="s">
        <v>17112</v>
      </c>
      <c r="K1086" s="848">
        <v>1</v>
      </c>
      <c r="L1086" s="849">
        <v>5</v>
      </c>
      <c r="M1086" s="557">
        <v>4600</v>
      </c>
      <c r="N1086" s="848"/>
      <c r="O1086" s="849"/>
      <c r="P1086" s="557"/>
    </row>
    <row r="1087" spans="1:16" x14ac:dyDescent="0.2">
      <c r="A1087" s="846" t="s">
        <v>17100</v>
      </c>
      <c r="B1087" s="845" t="s">
        <v>423</v>
      </c>
      <c r="C1087" s="847" t="s">
        <v>99</v>
      </c>
      <c r="D1087" s="847" t="s">
        <v>17101</v>
      </c>
      <c r="E1087" s="557">
        <v>4500</v>
      </c>
      <c r="F1087" s="845" t="s">
        <v>19378</v>
      </c>
      <c r="G1087" s="850" t="s">
        <v>19379</v>
      </c>
      <c r="H1087" s="845" t="s">
        <v>17156</v>
      </c>
      <c r="I1087" s="845" t="s">
        <v>1028</v>
      </c>
      <c r="J1087" s="845" t="s">
        <v>17112</v>
      </c>
      <c r="K1087" s="848">
        <v>1</v>
      </c>
      <c r="L1087" s="849">
        <v>1</v>
      </c>
      <c r="M1087" s="557">
        <f>E1087*L1087</f>
        <v>4500</v>
      </c>
      <c r="N1087" s="851"/>
      <c r="O1087" s="851"/>
      <c r="P1087" s="557"/>
    </row>
    <row r="1088" spans="1:16" x14ac:dyDescent="0.2">
      <c r="A1088" s="846" t="s">
        <v>17100</v>
      </c>
      <c r="B1088" s="845" t="s">
        <v>423</v>
      </c>
      <c r="C1088" s="847" t="s">
        <v>99</v>
      </c>
      <c r="D1088" s="847" t="s">
        <v>17101</v>
      </c>
      <c r="E1088" s="557">
        <v>15000</v>
      </c>
      <c r="F1088" s="845" t="s">
        <v>19380</v>
      </c>
      <c r="G1088" s="850" t="s">
        <v>19381</v>
      </c>
      <c r="H1088" s="845" t="s">
        <v>17170</v>
      </c>
      <c r="I1088" s="845" t="s">
        <v>1028</v>
      </c>
      <c r="J1088" s="845" t="s">
        <v>17112</v>
      </c>
      <c r="K1088" s="848">
        <v>1</v>
      </c>
      <c r="L1088" s="849">
        <v>4</v>
      </c>
      <c r="M1088" s="557">
        <f>E1088*L1088</f>
        <v>60000</v>
      </c>
      <c r="N1088" s="851"/>
      <c r="O1088" s="851"/>
      <c r="P1088" s="557"/>
    </row>
    <row r="1089" spans="1:16" x14ac:dyDescent="0.2">
      <c r="A1089" s="846" t="s">
        <v>17100</v>
      </c>
      <c r="B1089" s="845" t="s">
        <v>423</v>
      </c>
      <c r="C1089" s="847" t="s">
        <v>99</v>
      </c>
      <c r="D1089" s="847" t="s">
        <v>17101</v>
      </c>
      <c r="E1089" s="557">
        <v>7000</v>
      </c>
      <c r="F1089" s="845" t="s">
        <v>19382</v>
      </c>
      <c r="G1089" s="845" t="s">
        <v>19383</v>
      </c>
      <c r="H1089" s="845" t="s">
        <v>16230</v>
      </c>
      <c r="I1089" s="845" t="s">
        <v>1028</v>
      </c>
      <c r="J1089" s="845" t="s">
        <v>17112</v>
      </c>
      <c r="K1089" s="848">
        <v>5</v>
      </c>
      <c r="L1089" s="849">
        <v>12</v>
      </c>
      <c r="M1089" s="557">
        <v>56000</v>
      </c>
      <c r="N1089" s="848"/>
      <c r="O1089" s="849"/>
      <c r="P1089" s="557"/>
    </row>
    <row r="1090" spans="1:16" x14ac:dyDescent="0.2">
      <c r="A1090" s="846" t="s">
        <v>17100</v>
      </c>
      <c r="B1090" s="845" t="s">
        <v>423</v>
      </c>
      <c r="C1090" s="847" t="s">
        <v>99</v>
      </c>
      <c r="D1090" s="847" t="s">
        <v>17101</v>
      </c>
      <c r="E1090" s="557">
        <v>4500</v>
      </c>
      <c r="F1090" s="845" t="s">
        <v>19384</v>
      </c>
      <c r="G1090" s="845" t="s">
        <v>19385</v>
      </c>
      <c r="H1090" s="845" t="s">
        <v>5849</v>
      </c>
      <c r="I1090" s="845" t="s">
        <v>1028</v>
      </c>
      <c r="J1090" s="845" t="s">
        <v>17112</v>
      </c>
      <c r="K1090" s="848">
        <v>4</v>
      </c>
      <c r="L1090" s="849">
        <v>12</v>
      </c>
      <c r="M1090" s="557">
        <v>36000</v>
      </c>
      <c r="N1090" s="848"/>
      <c r="O1090" s="849"/>
      <c r="P1090" s="557"/>
    </row>
    <row r="1091" spans="1:16" x14ac:dyDescent="0.2">
      <c r="A1091" s="846" t="s">
        <v>17100</v>
      </c>
      <c r="B1091" s="845" t="s">
        <v>423</v>
      </c>
      <c r="C1091" s="847" t="s">
        <v>99</v>
      </c>
      <c r="D1091" s="847" t="s">
        <v>17101</v>
      </c>
      <c r="E1091" s="557">
        <v>3500</v>
      </c>
      <c r="F1091" s="845" t="s">
        <v>19386</v>
      </c>
      <c r="G1091" s="845" t="s">
        <v>19387</v>
      </c>
      <c r="H1091" s="845" t="s">
        <v>19388</v>
      </c>
      <c r="I1091" s="845" t="s">
        <v>1028</v>
      </c>
      <c r="J1091" s="845" t="s">
        <v>17112</v>
      </c>
      <c r="K1091" s="848">
        <v>4</v>
      </c>
      <c r="L1091" s="849">
        <v>12</v>
      </c>
      <c r="M1091" s="557">
        <v>28000</v>
      </c>
      <c r="N1091" s="848"/>
      <c r="O1091" s="849"/>
      <c r="P1091" s="557"/>
    </row>
    <row r="1092" spans="1:16" x14ac:dyDescent="0.2">
      <c r="A1092" s="846" t="s">
        <v>17100</v>
      </c>
      <c r="B1092" s="845" t="s">
        <v>423</v>
      </c>
      <c r="C1092" s="847" t="s">
        <v>99</v>
      </c>
      <c r="D1092" s="847" t="s">
        <v>17101</v>
      </c>
      <c r="E1092" s="557">
        <v>7000</v>
      </c>
      <c r="F1092" s="845" t="s">
        <v>19389</v>
      </c>
      <c r="G1092" s="845" t="s">
        <v>19390</v>
      </c>
      <c r="H1092" s="845" t="s">
        <v>17149</v>
      </c>
      <c r="I1092" s="845" t="s">
        <v>1028</v>
      </c>
      <c r="J1092" s="845" t="s">
        <v>17112</v>
      </c>
      <c r="K1092" s="848">
        <v>1</v>
      </c>
      <c r="L1092" s="849">
        <v>2</v>
      </c>
      <c r="M1092" s="557">
        <v>7000</v>
      </c>
      <c r="N1092" s="848"/>
      <c r="O1092" s="849"/>
      <c r="P1092" s="557"/>
    </row>
    <row r="1093" spans="1:16" x14ac:dyDescent="0.2">
      <c r="A1093" s="846" t="s">
        <v>17100</v>
      </c>
      <c r="B1093" s="845" t="s">
        <v>423</v>
      </c>
      <c r="C1093" s="847" t="s">
        <v>99</v>
      </c>
      <c r="D1093" s="847" t="s">
        <v>17101</v>
      </c>
      <c r="E1093" s="557">
        <v>8000</v>
      </c>
      <c r="F1093" s="845" t="s">
        <v>19391</v>
      </c>
      <c r="G1093" s="845" t="s">
        <v>19392</v>
      </c>
      <c r="H1093" s="845" t="s">
        <v>1574</v>
      </c>
      <c r="I1093" s="845" t="s">
        <v>1028</v>
      </c>
      <c r="J1093" s="845" t="s">
        <v>17112</v>
      </c>
      <c r="K1093" s="848">
        <v>6</v>
      </c>
      <c r="L1093" s="849">
        <v>10</v>
      </c>
      <c r="M1093" s="557">
        <v>64000</v>
      </c>
      <c r="N1093" s="848"/>
      <c r="O1093" s="849"/>
      <c r="P1093" s="557"/>
    </row>
    <row r="1094" spans="1:16" x14ac:dyDescent="0.2">
      <c r="A1094" s="846" t="s">
        <v>17100</v>
      </c>
      <c r="B1094" s="845" t="s">
        <v>423</v>
      </c>
      <c r="C1094" s="847" t="s">
        <v>99</v>
      </c>
      <c r="D1094" s="847" t="s">
        <v>17101</v>
      </c>
      <c r="E1094" s="557">
        <v>4000</v>
      </c>
      <c r="F1094" s="845" t="s">
        <v>19393</v>
      </c>
      <c r="G1094" s="845" t="s">
        <v>19394</v>
      </c>
      <c r="H1094" s="845" t="s">
        <v>5794</v>
      </c>
      <c r="I1094" s="845" t="s">
        <v>1028</v>
      </c>
      <c r="J1094" s="845" t="s">
        <v>17112</v>
      </c>
      <c r="K1094" s="848">
        <v>4</v>
      </c>
      <c r="L1094" s="849">
        <v>12</v>
      </c>
      <c r="M1094" s="557">
        <v>32000</v>
      </c>
      <c r="N1094" s="848"/>
      <c r="O1094" s="849"/>
      <c r="P1094" s="557"/>
    </row>
    <row r="1095" spans="1:16" x14ac:dyDescent="0.2">
      <c r="A1095" s="846" t="s">
        <v>17100</v>
      </c>
      <c r="B1095" s="845" t="s">
        <v>423</v>
      </c>
      <c r="C1095" s="847" t="s">
        <v>99</v>
      </c>
      <c r="D1095" s="847" t="s">
        <v>17101</v>
      </c>
      <c r="E1095" s="557">
        <v>3000</v>
      </c>
      <c r="F1095" s="845" t="s">
        <v>19395</v>
      </c>
      <c r="G1095" s="845" t="s">
        <v>19396</v>
      </c>
      <c r="H1095" s="845" t="s">
        <v>19397</v>
      </c>
      <c r="I1095" s="845" t="s">
        <v>1028</v>
      </c>
      <c r="J1095" s="845" t="s">
        <v>5814</v>
      </c>
      <c r="K1095" s="848">
        <v>3</v>
      </c>
      <c r="L1095" s="849">
        <v>12</v>
      </c>
      <c r="M1095" s="557">
        <v>24000</v>
      </c>
      <c r="N1095" s="848"/>
      <c r="O1095" s="849"/>
      <c r="P1095" s="557"/>
    </row>
    <row r="1096" spans="1:16" x14ac:dyDescent="0.2">
      <c r="A1096" s="846" t="s">
        <v>17100</v>
      </c>
      <c r="B1096" s="845" t="s">
        <v>423</v>
      </c>
      <c r="C1096" s="847" t="s">
        <v>99</v>
      </c>
      <c r="D1096" s="847" t="s">
        <v>17101</v>
      </c>
      <c r="E1096" s="557">
        <v>4000</v>
      </c>
      <c r="F1096" s="845" t="s">
        <v>19398</v>
      </c>
      <c r="G1096" s="850" t="s">
        <v>19399</v>
      </c>
      <c r="H1096" s="845" t="s">
        <v>17167</v>
      </c>
      <c r="I1096" s="845" t="s">
        <v>1028</v>
      </c>
      <c r="J1096" s="845" t="s">
        <v>17112</v>
      </c>
      <c r="K1096" s="848">
        <v>1</v>
      </c>
      <c r="L1096" s="849">
        <v>1</v>
      </c>
      <c r="M1096" s="557">
        <f>E1096*L1096</f>
        <v>4000</v>
      </c>
      <c r="N1096" s="851"/>
      <c r="O1096" s="851"/>
      <c r="P1096" s="557"/>
    </row>
    <row r="1097" spans="1:16" x14ac:dyDescent="0.2">
      <c r="A1097" s="846" t="s">
        <v>17100</v>
      </c>
      <c r="B1097" s="845" t="s">
        <v>423</v>
      </c>
      <c r="C1097" s="847" t="s">
        <v>99</v>
      </c>
      <c r="D1097" s="847" t="s">
        <v>17101</v>
      </c>
      <c r="E1097" s="557">
        <v>2500</v>
      </c>
      <c r="F1097" s="845" t="s">
        <v>19400</v>
      </c>
      <c r="G1097" s="845" t="s">
        <v>19401</v>
      </c>
      <c r="H1097" s="845" t="s">
        <v>17755</v>
      </c>
      <c r="I1097" s="845" t="s">
        <v>1028</v>
      </c>
      <c r="J1097" s="845" t="s">
        <v>17112</v>
      </c>
      <c r="K1097" s="848">
        <v>3</v>
      </c>
      <c r="L1097" s="849">
        <v>7</v>
      </c>
      <c r="M1097" s="557">
        <v>15000</v>
      </c>
      <c r="N1097" s="848"/>
      <c r="O1097" s="849"/>
      <c r="P1097" s="557"/>
    </row>
    <row r="1098" spans="1:16" x14ac:dyDescent="0.2">
      <c r="A1098" s="846" t="s">
        <v>17100</v>
      </c>
      <c r="B1098" s="845" t="s">
        <v>423</v>
      </c>
      <c r="C1098" s="847" t="s">
        <v>99</v>
      </c>
      <c r="D1098" s="847" t="s">
        <v>17101</v>
      </c>
      <c r="E1098" s="557">
        <v>2000</v>
      </c>
      <c r="F1098" s="845" t="s">
        <v>19402</v>
      </c>
      <c r="G1098" s="845" t="s">
        <v>19403</v>
      </c>
      <c r="H1098" s="845" t="s">
        <v>17140</v>
      </c>
      <c r="I1098" s="845" t="s">
        <v>17141</v>
      </c>
      <c r="J1098" s="845" t="s">
        <v>17108</v>
      </c>
      <c r="K1098" s="848">
        <v>4</v>
      </c>
      <c r="L1098" s="849">
        <v>12</v>
      </c>
      <c r="M1098" s="557">
        <v>16000</v>
      </c>
      <c r="N1098" s="848"/>
      <c r="O1098" s="849"/>
      <c r="P1098" s="557"/>
    </row>
    <row r="1099" spans="1:16" x14ac:dyDescent="0.2">
      <c r="A1099" s="846" t="s">
        <v>17100</v>
      </c>
      <c r="B1099" s="845" t="s">
        <v>423</v>
      </c>
      <c r="C1099" s="847" t="s">
        <v>99</v>
      </c>
      <c r="D1099" s="847" t="s">
        <v>17101</v>
      </c>
      <c r="E1099" s="557">
        <v>7000</v>
      </c>
      <c r="F1099" s="845" t="s">
        <v>19404</v>
      </c>
      <c r="G1099" s="845" t="s">
        <v>19405</v>
      </c>
      <c r="H1099" s="845" t="s">
        <v>17763</v>
      </c>
      <c r="I1099" s="845" t="s">
        <v>1028</v>
      </c>
      <c r="J1099" s="845" t="s">
        <v>17112</v>
      </c>
      <c r="K1099" s="848">
        <v>3</v>
      </c>
      <c r="L1099" s="849">
        <v>12</v>
      </c>
      <c r="M1099" s="557">
        <v>56000</v>
      </c>
      <c r="N1099" s="848"/>
      <c r="O1099" s="849"/>
      <c r="P1099" s="557"/>
    </row>
    <row r="1100" spans="1:16" x14ac:dyDescent="0.2">
      <c r="A1100" s="846" t="s">
        <v>17100</v>
      </c>
      <c r="B1100" s="845" t="s">
        <v>423</v>
      </c>
      <c r="C1100" s="847" t="s">
        <v>99</v>
      </c>
      <c r="D1100" s="847" t="s">
        <v>17101</v>
      </c>
      <c r="E1100" s="557">
        <v>13000</v>
      </c>
      <c r="F1100" s="845" t="s">
        <v>19406</v>
      </c>
      <c r="G1100" s="845" t="s">
        <v>19407</v>
      </c>
      <c r="H1100" s="845" t="s">
        <v>19408</v>
      </c>
      <c r="I1100" s="845" t="s">
        <v>1028</v>
      </c>
      <c r="J1100" s="845" t="s">
        <v>17112</v>
      </c>
      <c r="K1100" s="848">
        <v>0</v>
      </c>
      <c r="L1100" s="849">
        <v>12</v>
      </c>
      <c r="M1100" s="557">
        <v>80000</v>
      </c>
      <c r="N1100" s="848"/>
      <c r="O1100" s="849"/>
      <c r="P1100" s="557"/>
    </row>
    <row r="1101" spans="1:16" x14ac:dyDescent="0.2">
      <c r="A1101" s="846" t="s">
        <v>17100</v>
      </c>
      <c r="B1101" s="845" t="s">
        <v>423</v>
      </c>
      <c r="C1101" s="847" t="s">
        <v>99</v>
      </c>
      <c r="D1101" s="847" t="s">
        <v>17101</v>
      </c>
      <c r="E1101" s="557">
        <v>4000</v>
      </c>
      <c r="F1101" s="845" t="s">
        <v>19409</v>
      </c>
      <c r="G1101" s="845" t="s">
        <v>19410</v>
      </c>
      <c r="H1101" s="845" t="s">
        <v>5875</v>
      </c>
      <c r="I1101" s="845" t="s">
        <v>1028</v>
      </c>
      <c r="J1101" s="845" t="s">
        <v>17112</v>
      </c>
      <c r="K1101" s="848">
        <v>4</v>
      </c>
      <c r="L1101" s="849">
        <v>12</v>
      </c>
      <c r="M1101" s="557">
        <v>32000</v>
      </c>
      <c r="N1101" s="848"/>
      <c r="O1101" s="849"/>
      <c r="P1101" s="557"/>
    </row>
    <row r="1102" spans="1:16" x14ac:dyDescent="0.2">
      <c r="A1102" s="846" t="s">
        <v>17100</v>
      </c>
      <c r="B1102" s="845" t="s">
        <v>423</v>
      </c>
      <c r="C1102" s="847" t="s">
        <v>99</v>
      </c>
      <c r="D1102" s="847" t="s">
        <v>17101</v>
      </c>
      <c r="E1102" s="557">
        <v>2700</v>
      </c>
      <c r="F1102" s="845" t="s">
        <v>19411</v>
      </c>
      <c r="G1102" s="850" t="s">
        <v>19412</v>
      </c>
      <c r="H1102" s="845" t="s">
        <v>7330</v>
      </c>
      <c r="I1102" s="845" t="s">
        <v>1028</v>
      </c>
      <c r="J1102" s="845" t="s">
        <v>17112</v>
      </c>
      <c r="K1102" s="848">
        <v>2</v>
      </c>
      <c r="L1102" s="849">
        <v>3</v>
      </c>
      <c r="M1102" s="557">
        <f>E1102*L1102</f>
        <v>8100</v>
      </c>
      <c r="N1102" s="851"/>
      <c r="O1102" s="851"/>
      <c r="P1102" s="557"/>
    </row>
    <row r="1103" spans="1:16" x14ac:dyDescent="0.2">
      <c r="A1103" s="846" t="s">
        <v>17100</v>
      </c>
      <c r="B1103" s="845" t="s">
        <v>423</v>
      </c>
      <c r="C1103" s="847" t="s">
        <v>99</v>
      </c>
      <c r="D1103" s="847" t="s">
        <v>17101</v>
      </c>
      <c r="E1103" s="557">
        <v>8000</v>
      </c>
      <c r="F1103" s="845" t="s">
        <v>19413</v>
      </c>
      <c r="G1103" s="845" t="s">
        <v>19414</v>
      </c>
      <c r="H1103" s="845" t="s">
        <v>17149</v>
      </c>
      <c r="I1103" s="845" t="s">
        <v>1028</v>
      </c>
      <c r="J1103" s="845" t="s">
        <v>17112</v>
      </c>
      <c r="K1103" s="848">
        <v>7</v>
      </c>
      <c r="L1103" s="849">
        <v>12</v>
      </c>
      <c r="M1103" s="557">
        <v>65125</v>
      </c>
      <c r="N1103" s="848"/>
      <c r="O1103" s="849"/>
      <c r="P1103" s="557"/>
    </row>
    <row r="1104" spans="1:16" x14ac:dyDescent="0.2">
      <c r="A1104" s="846" t="s">
        <v>17100</v>
      </c>
      <c r="B1104" s="845" t="s">
        <v>423</v>
      </c>
      <c r="C1104" s="847" t="s">
        <v>99</v>
      </c>
      <c r="D1104" s="847" t="s">
        <v>17101</v>
      </c>
      <c r="E1104" s="557">
        <v>2500</v>
      </c>
      <c r="F1104" s="845" t="s">
        <v>19415</v>
      </c>
      <c r="G1104" s="845" t="s">
        <v>19416</v>
      </c>
      <c r="H1104" s="845" t="s">
        <v>17465</v>
      </c>
      <c r="I1104" s="845" t="s">
        <v>1028</v>
      </c>
      <c r="J1104" s="845" t="s">
        <v>17112</v>
      </c>
      <c r="K1104" s="848">
        <v>4</v>
      </c>
      <c r="L1104" s="849">
        <v>12</v>
      </c>
      <c r="M1104" s="557">
        <v>20000</v>
      </c>
      <c r="N1104" s="848"/>
      <c r="O1104" s="849"/>
      <c r="P1104" s="557"/>
    </row>
    <row r="1105" spans="1:16" x14ac:dyDescent="0.2">
      <c r="A1105" s="846" t="s">
        <v>17100</v>
      </c>
      <c r="B1105" s="845" t="s">
        <v>423</v>
      </c>
      <c r="C1105" s="847" t="s">
        <v>99</v>
      </c>
      <c r="D1105" s="847" t="s">
        <v>17101</v>
      </c>
      <c r="E1105" s="557">
        <v>4000</v>
      </c>
      <c r="F1105" s="845" t="s">
        <v>19417</v>
      </c>
      <c r="G1105" s="845" t="s">
        <v>19418</v>
      </c>
      <c r="H1105" s="845" t="s">
        <v>5849</v>
      </c>
      <c r="I1105" s="845" t="s">
        <v>1028</v>
      </c>
      <c r="J1105" s="845" t="s">
        <v>17112</v>
      </c>
      <c r="K1105" s="848">
        <v>4</v>
      </c>
      <c r="L1105" s="849">
        <v>12</v>
      </c>
      <c r="M1105" s="557">
        <v>32000</v>
      </c>
      <c r="N1105" s="848"/>
      <c r="O1105" s="849"/>
      <c r="P1105" s="557"/>
    </row>
    <row r="1106" spans="1:16" x14ac:dyDescent="0.2">
      <c r="A1106" s="846" t="s">
        <v>17100</v>
      </c>
      <c r="B1106" s="845" t="s">
        <v>423</v>
      </c>
      <c r="C1106" s="847" t="s">
        <v>99</v>
      </c>
      <c r="D1106" s="847" t="s">
        <v>17101</v>
      </c>
      <c r="E1106" s="557">
        <v>4500</v>
      </c>
      <c r="F1106" s="845" t="s">
        <v>15389</v>
      </c>
      <c r="G1106" s="850" t="s">
        <v>15390</v>
      </c>
      <c r="H1106" s="845" t="s">
        <v>17156</v>
      </c>
      <c r="I1106" s="845" t="s">
        <v>1028</v>
      </c>
      <c r="J1106" s="845" t="s">
        <v>17112</v>
      </c>
      <c r="K1106" s="848">
        <v>1</v>
      </c>
      <c r="L1106" s="849">
        <v>1</v>
      </c>
      <c r="M1106" s="557">
        <f>E1106*L1106</f>
        <v>4500</v>
      </c>
      <c r="N1106" s="851"/>
      <c r="O1106" s="851"/>
      <c r="P1106" s="557"/>
    </row>
    <row r="1107" spans="1:16" x14ac:dyDescent="0.2">
      <c r="A1107" s="846" t="s">
        <v>17100</v>
      </c>
      <c r="B1107" s="845" t="s">
        <v>423</v>
      </c>
      <c r="C1107" s="847" t="s">
        <v>99</v>
      </c>
      <c r="D1107" s="847" t="s">
        <v>17101</v>
      </c>
      <c r="E1107" s="557">
        <v>7000</v>
      </c>
      <c r="F1107" s="845" t="s">
        <v>19419</v>
      </c>
      <c r="G1107" s="845" t="s">
        <v>19420</v>
      </c>
      <c r="H1107" s="845" t="s">
        <v>17473</v>
      </c>
      <c r="I1107" s="845" t="s">
        <v>1028</v>
      </c>
      <c r="J1107" s="845" t="s">
        <v>17112</v>
      </c>
      <c r="K1107" s="848">
        <v>3</v>
      </c>
      <c r="L1107" s="849">
        <v>12</v>
      </c>
      <c r="M1107" s="557">
        <v>56000</v>
      </c>
      <c r="N1107" s="848"/>
      <c r="O1107" s="849"/>
      <c r="P1107" s="557"/>
    </row>
    <row r="1108" spans="1:16" x14ac:dyDescent="0.2">
      <c r="A1108" s="846" t="s">
        <v>17100</v>
      </c>
      <c r="B1108" s="845" t="s">
        <v>423</v>
      </c>
      <c r="C1108" s="847" t="s">
        <v>99</v>
      </c>
      <c r="D1108" s="847" t="s">
        <v>17101</v>
      </c>
      <c r="E1108" s="557">
        <v>4000</v>
      </c>
      <c r="F1108" s="845" t="s">
        <v>19421</v>
      </c>
      <c r="G1108" s="845" t="s">
        <v>19422</v>
      </c>
      <c r="H1108" s="845" t="s">
        <v>5825</v>
      </c>
      <c r="I1108" s="845" t="s">
        <v>1028</v>
      </c>
      <c r="J1108" s="845" t="s">
        <v>17112</v>
      </c>
      <c r="K1108" s="848">
        <v>4</v>
      </c>
      <c r="L1108" s="849">
        <v>12</v>
      </c>
      <c r="M1108" s="557">
        <v>32000</v>
      </c>
      <c r="N1108" s="848"/>
      <c r="O1108" s="849"/>
      <c r="P1108" s="557"/>
    </row>
    <row r="1109" spans="1:16" x14ac:dyDescent="0.2">
      <c r="A1109" s="846" t="s">
        <v>17100</v>
      </c>
      <c r="B1109" s="845" t="s">
        <v>423</v>
      </c>
      <c r="C1109" s="847" t="s">
        <v>99</v>
      </c>
      <c r="D1109" s="847" t="s">
        <v>17101</v>
      </c>
      <c r="E1109" s="557">
        <v>4500</v>
      </c>
      <c r="F1109" s="845" t="s">
        <v>19423</v>
      </c>
      <c r="G1109" s="845" t="s">
        <v>19424</v>
      </c>
      <c r="H1109" s="845" t="s">
        <v>17121</v>
      </c>
      <c r="I1109" s="845" t="s">
        <v>1028</v>
      </c>
      <c r="J1109" s="845" t="s">
        <v>17112</v>
      </c>
      <c r="K1109" s="848">
        <v>4</v>
      </c>
      <c r="L1109" s="849">
        <v>12</v>
      </c>
      <c r="M1109" s="557">
        <v>36000</v>
      </c>
      <c r="N1109" s="848"/>
      <c r="O1109" s="849"/>
      <c r="P1109" s="557"/>
    </row>
    <row r="1110" spans="1:16" x14ac:dyDescent="0.2">
      <c r="A1110" s="846" t="s">
        <v>17100</v>
      </c>
      <c r="B1110" s="845" t="s">
        <v>423</v>
      </c>
      <c r="C1110" s="847" t="s">
        <v>99</v>
      </c>
      <c r="D1110" s="847" t="s">
        <v>17101</v>
      </c>
      <c r="E1110" s="557">
        <v>15600</v>
      </c>
      <c r="F1110" s="845" t="s">
        <v>19425</v>
      </c>
      <c r="G1110" s="845" t="s">
        <v>19426</v>
      </c>
      <c r="H1110" s="845" t="s">
        <v>17149</v>
      </c>
      <c r="I1110" s="845" t="s">
        <v>1028</v>
      </c>
      <c r="J1110" s="845" t="s">
        <v>17112</v>
      </c>
      <c r="K1110" s="848">
        <v>0</v>
      </c>
      <c r="L1110" s="849">
        <v>12</v>
      </c>
      <c r="M1110" s="557">
        <v>124800</v>
      </c>
      <c r="N1110" s="848"/>
      <c r="O1110" s="849"/>
      <c r="P1110" s="557"/>
    </row>
    <row r="1111" spans="1:16" x14ac:dyDescent="0.2">
      <c r="A1111" s="846" t="s">
        <v>17100</v>
      </c>
      <c r="B1111" s="845" t="s">
        <v>423</v>
      </c>
      <c r="C1111" s="847" t="s">
        <v>99</v>
      </c>
      <c r="D1111" s="847" t="s">
        <v>17101</v>
      </c>
      <c r="E1111" s="557">
        <v>2700</v>
      </c>
      <c r="F1111" s="845" t="s">
        <v>19427</v>
      </c>
      <c r="G1111" s="845" t="s">
        <v>19428</v>
      </c>
      <c r="H1111" s="845" t="s">
        <v>17140</v>
      </c>
      <c r="I1111" s="845" t="s">
        <v>17141</v>
      </c>
      <c r="J1111" s="845" t="s">
        <v>17108</v>
      </c>
      <c r="K1111" s="848">
        <v>3</v>
      </c>
      <c r="L1111" s="849">
        <v>12</v>
      </c>
      <c r="M1111" s="557">
        <v>21600</v>
      </c>
      <c r="N1111" s="848"/>
      <c r="O1111" s="849"/>
      <c r="P1111" s="557"/>
    </row>
    <row r="1112" spans="1:16" x14ac:dyDescent="0.2">
      <c r="A1112" s="846" t="s">
        <v>17100</v>
      </c>
      <c r="B1112" s="845" t="s">
        <v>423</v>
      </c>
      <c r="C1112" s="847" t="s">
        <v>99</v>
      </c>
      <c r="D1112" s="847" t="s">
        <v>17101</v>
      </c>
      <c r="E1112" s="557">
        <v>4000</v>
      </c>
      <c r="F1112" s="845" t="s">
        <v>19429</v>
      </c>
      <c r="G1112" s="850" t="s">
        <v>19430</v>
      </c>
      <c r="H1112" s="845" t="s">
        <v>18487</v>
      </c>
      <c r="I1112" s="845" t="s">
        <v>1028</v>
      </c>
      <c r="J1112" s="845" t="s">
        <v>17112</v>
      </c>
      <c r="K1112" s="848">
        <v>1</v>
      </c>
      <c r="L1112" s="849">
        <v>1</v>
      </c>
      <c r="M1112" s="557">
        <f>E1112*L1112</f>
        <v>4000</v>
      </c>
      <c r="N1112" s="851"/>
      <c r="O1112" s="851"/>
      <c r="P1112" s="557"/>
    </row>
    <row r="1113" spans="1:16" x14ac:dyDescent="0.2">
      <c r="A1113" s="846" t="s">
        <v>17100</v>
      </c>
      <c r="B1113" s="845" t="s">
        <v>423</v>
      </c>
      <c r="C1113" s="847" t="s">
        <v>99</v>
      </c>
      <c r="D1113" s="847" t="s">
        <v>17101</v>
      </c>
      <c r="E1113" s="557">
        <v>5000</v>
      </c>
      <c r="F1113" s="845" t="s">
        <v>19431</v>
      </c>
      <c r="G1113" s="845" t="s">
        <v>19432</v>
      </c>
      <c r="H1113" s="845" t="s">
        <v>19433</v>
      </c>
      <c r="I1113" s="845" t="s">
        <v>1028</v>
      </c>
      <c r="J1113" s="845" t="s">
        <v>17112</v>
      </c>
      <c r="K1113" s="848">
        <v>3</v>
      </c>
      <c r="L1113" s="849">
        <v>12</v>
      </c>
      <c r="M1113" s="557">
        <v>40000</v>
      </c>
      <c r="N1113" s="848"/>
      <c r="O1113" s="849"/>
      <c r="P1113" s="557"/>
    </row>
    <row r="1114" spans="1:16" x14ac:dyDescent="0.2">
      <c r="A1114" s="846" t="s">
        <v>17100</v>
      </c>
      <c r="B1114" s="845" t="s">
        <v>423</v>
      </c>
      <c r="C1114" s="847" t="s">
        <v>99</v>
      </c>
      <c r="D1114" s="847" t="s">
        <v>17101</v>
      </c>
      <c r="E1114" s="557">
        <v>7000</v>
      </c>
      <c r="F1114" s="845" t="s">
        <v>19434</v>
      </c>
      <c r="G1114" s="845" t="s">
        <v>19435</v>
      </c>
      <c r="H1114" s="845" t="s">
        <v>1026</v>
      </c>
      <c r="I1114" s="845" t="s">
        <v>1028</v>
      </c>
      <c r="J1114" s="845" t="s">
        <v>17112</v>
      </c>
      <c r="K1114" s="848">
        <v>2</v>
      </c>
      <c r="L1114" s="849">
        <v>8</v>
      </c>
      <c r="M1114" s="557">
        <v>27766.67</v>
      </c>
      <c r="N1114" s="848"/>
      <c r="O1114" s="849"/>
      <c r="P1114" s="557"/>
    </row>
    <row r="1115" spans="1:16" x14ac:dyDescent="0.2">
      <c r="A1115" s="846" t="s">
        <v>17100</v>
      </c>
      <c r="B1115" s="845" t="s">
        <v>423</v>
      </c>
      <c r="C1115" s="847" t="s">
        <v>99</v>
      </c>
      <c r="D1115" s="847" t="s">
        <v>17101</v>
      </c>
      <c r="E1115" s="557">
        <v>4000</v>
      </c>
      <c r="F1115" s="845" t="s">
        <v>15457</v>
      </c>
      <c r="G1115" s="845" t="s">
        <v>15458</v>
      </c>
      <c r="H1115" s="845" t="s">
        <v>5849</v>
      </c>
      <c r="I1115" s="845" t="s">
        <v>1028</v>
      </c>
      <c r="J1115" s="845" t="s">
        <v>17112</v>
      </c>
      <c r="K1115" s="848">
        <v>3</v>
      </c>
      <c r="L1115" s="849">
        <v>9</v>
      </c>
      <c r="M1115" s="557">
        <v>29200</v>
      </c>
      <c r="N1115" s="848"/>
      <c r="O1115" s="849"/>
      <c r="P1115" s="557"/>
    </row>
    <row r="1116" spans="1:16" x14ac:dyDescent="0.2">
      <c r="A1116" s="846" t="s">
        <v>17100</v>
      </c>
      <c r="B1116" s="845" t="s">
        <v>423</v>
      </c>
      <c r="C1116" s="847" t="s">
        <v>99</v>
      </c>
      <c r="D1116" s="847" t="s">
        <v>17101</v>
      </c>
      <c r="E1116" s="557">
        <v>8000</v>
      </c>
      <c r="F1116" s="845" t="s">
        <v>19436</v>
      </c>
      <c r="G1116" s="850" t="s">
        <v>19437</v>
      </c>
      <c r="H1116" s="845" t="s">
        <v>19438</v>
      </c>
      <c r="I1116" s="845" t="s">
        <v>1028</v>
      </c>
      <c r="J1116" s="845" t="s">
        <v>17112</v>
      </c>
      <c r="K1116" s="848">
        <v>1</v>
      </c>
      <c r="L1116" s="849">
        <v>1</v>
      </c>
      <c r="M1116" s="557">
        <f>E1116*L1116</f>
        <v>8000</v>
      </c>
      <c r="N1116" s="851"/>
      <c r="O1116" s="851"/>
      <c r="P1116" s="557"/>
    </row>
    <row r="1117" spans="1:16" x14ac:dyDescent="0.2">
      <c r="A1117" s="846" t="s">
        <v>17100</v>
      </c>
      <c r="B1117" s="845" t="s">
        <v>423</v>
      </c>
      <c r="C1117" s="847" t="s">
        <v>99</v>
      </c>
      <c r="D1117" s="847" t="s">
        <v>17101</v>
      </c>
      <c r="E1117" s="557">
        <v>4000</v>
      </c>
      <c r="F1117" s="845" t="s">
        <v>19439</v>
      </c>
      <c r="G1117" s="845" t="s">
        <v>19440</v>
      </c>
      <c r="H1117" s="845" t="s">
        <v>1026</v>
      </c>
      <c r="I1117" s="845" t="s">
        <v>1028</v>
      </c>
      <c r="J1117" s="845" t="s">
        <v>17112</v>
      </c>
      <c r="K1117" s="848">
        <v>1</v>
      </c>
      <c r="L1117" s="849">
        <v>2</v>
      </c>
      <c r="M1117" s="557">
        <v>4000</v>
      </c>
      <c r="N1117" s="848"/>
      <c r="O1117" s="849"/>
      <c r="P1117" s="557"/>
    </row>
    <row r="1118" spans="1:16" x14ac:dyDescent="0.2">
      <c r="A1118" s="846" t="s">
        <v>17100</v>
      </c>
      <c r="B1118" s="845" t="s">
        <v>423</v>
      </c>
      <c r="C1118" s="847" t="s">
        <v>99</v>
      </c>
      <c r="D1118" s="847" t="s">
        <v>17101</v>
      </c>
      <c r="E1118" s="557">
        <v>2500</v>
      </c>
      <c r="F1118" s="845" t="s">
        <v>19441</v>
      </c>
      <c r="G1118" s="845" t="s">
        <v>19442</v>
      </c>
      <c r="H1118" s="845" t="s">
        <v>19443</v>
      </c>
      <c r="I1118" s="845" t="s">
        <v>1225</v>
      </c>
      <c r="J1118" s="845" t="s">
        <v>17112</v>
      </c>
      <c r="K1118" s="848">
        <v>4</v>
      </c>
      <c r="L1118" s="849">
        <v>12</v>
      </c>
      <c r="M1118" s="557">
        <v>20000</v>
      </c>
      <c r="N1118" s="848"/>
      <c r="O1118" s="849"/>
      <c r="P1118" s="557"/>
    </row>
    <row r="1119" spans="1:16" x14ac:dyDescent="0.2">
      <c r="A1119" s="846" t="s">
        <v>17100</v>
      </c>
      <c r="B1119" s="845" t="s">
        <v>423</v>
      </c>
      <c r="C1119" s="847" t="s">
        <v>99</v>
      </c>
      <c r="D1119" s="847" t="s">
        <v>17101</v>
      </c>
      <c r="E1119" s="557">
        <v>4000</v>
      </c>
      <c r="F1119" s="845" t="s">
        <v>19444</v>
      </c>
      <c r="G1119" s="845" t="s">
        <v>19445</v>
      </c>
      <c r="H1119" s="845" t="s">
        <v>17810</v>
      </c>
      <c r="I1119" s="845" t="s">
        <v>5785</v>
      </c>
      <c r="J1119" s="845" t="s">
        <v>17108</v>
      </c>
      <c r="K1119" s="848">
        <v>4</v>
      </c>
      <c r="L1119" s="849">
        <v>12</v>
      </c>
      <c r="M1119" s="557">
        <v>32000</v>
      </c>
      <c r="N1119" s="848"/>
      <c r="O1119" s="849"/>
      <c r="P1119" s="557"/>
    </row>
    <row r="1120" spans="1:16" x14ac:dyDescent="0.2">
      <c r="A1120" s="846" t="s">
        <v>17100</v>
      </c>
      <c r="B1120" s="845" t="s">
        <v>423</v>
      </c>
      <c r="C1120" s="847" t="s">
        <v>99</v>
      </c>
      <c r="D1120" s="847" t="s">
        <v>17101</v>
      </c>
      <c r="E1120" s="557">
        <v>3200</v>
      </c>
      <c r="F1120" s="845" t="s">
        <v>19446</v>
      </c>
      <c r="G1120" s="850" t="s">
        <v>19447</v>
      </c>
      <c r="H1120" s="845" t="s">
        <v>17156</v>
      </c>
      <c r="I1120" s="845" t="s">
        <v>1028</v>
      </c>
      <c r="J1120" s="845" t="s">
        <v>17112</v>
      </c>
      <c r="K1120" s="848">
        <v>2</v>
      </c>
      <c r="L1120" s="849">
        <v>3</v>
      </c>
      <c r="M1120" s="557">
        <f>E1120*L1120</f>
        <v>9600</v>
      </c>
      <c r="N1120" s="851"/>
      <c r="O1120" s="851"/>
      <c r="P1120" s="557"/>
    </row>
    <row r="1121" spans="1:16" x14ac:dyDescent="0.2">
      <c r="A1121" s="846" t="s">
        <v>17100</v>
      </c>
      <c r="B1121" s="845" t="s">
        <v>423</v>
      </c>
      <c r="C1121" s="847" t="s">
        <v>99</v>
      </c>
      <c r="D1121" s="847" t="s">
        <v>17101</v>
      </c>
      <c r="E1121" s="557">
        <v>4500</v>
      </c>
      <c r="F1121" s="845" t="s">
        <v>19448</v>
      </c>
      <c r="G1121" s="845" t="s">
        <v>19449</v>
      </c>
      <c r="H1121" s="845" t="s">
        <v>17763</v>
      </c>
      <c r="I1121" s="845" t="s">
        <v>1028</v>
      </c>
      <c r="J1121" s="845" t="s">
        <v>17112</v>
      </c>
      <c r="K1121" s="848">
        <v>3</v>
      </c>
      <c r="L1121" s="849">
        <v>12</v>
      </c>
      <c r="M1121" s="557">
        <v>36000</v>
      </c>
      <c r="N1121" s="848"/>
      <c r="O1121" s="849"/>
      <c r="P1121" s="557"/>
    </row>
    <row r="1122" spans="1:16" x14ac:dyDescent="0.2">
      <c r="A1122" s="846" t="s">
        <v>17100</v>
      </c>
      <c r="B1122" s="845" t="s">
        <v>423</v>
      </c>
      <c r="C1122" s="847" t="s">
        <v>99</v>
      </c>
      <c r="D1122" s="847" t="s">
        <v>17101</v>
      </c>
      <c r="E1122" s="557">
        <v>15000</v>
      </c>
      <c r="F1122" s="845" t="s">
        <v>19450</v>
      </c>
      <c r="G1122" s="850" t="s">
        <v>19451</v>
      </c>
      <c r="H1122" s="845" t="s">
        <v>17170</v>
      </c>
      <c r="I1122" s="845" t="s">
        <v>1028</v>
      </c>
      <c r="J1122" s="845" t="s">
        <v>17112</v>
      </c>
      <c r="K1122" s="848">
        <v>1</v>
      </c>
      <c r="L1122" s="849">
        <v>2</v>
      </c>
      <c r="M1122" s="557">
        <f>E1122*L1122</f>
        <v>30000</v>
      </c>
      <c r="N1122" s="851"/>
      <c r="O1122" s="851"/>
      <c r="P1122" s="557"/>
    </row>
    <row r="1123" spans="1:16" x14ac:dyDescent="0.2">
      <c r="A1123" s="846" t="s">
        <v>17100</v>
      </c>
      <c r="B1123" s="845" t="s">
        <v>423</v>
      </c>
      <c r="C1123" s="847" t="s">
        <v>99</v>
      </c>
      <c r="D1123" s="847" t="s">
        <v>17101</v>
      </c>
      <c r="E1123" s="557">
        <v>15000</v>
      </c>
      <c r="F1123" s="845" t="s">
        <v>19452</v>
      </c>
      <c r="G1123" s="845" t="s">
        <v>19453</v>
      </c>
      <c r="H1123" s="845" t="s">
        <v>16194</v>
      </c>
      <c r="I1123" s="845" t="s">
        <v>1028</v>
      </c>
      <c r="J1123" s="845" t="s">
        <v>17112</v>
      </c>
      <c r="K1123" s="848">
        <v>0</v>
      </c>
      <c r="L1123" s="849">
        <v>4</v>
      </c>
      <c r="M1123" s="557">
        <v>49500</v>
      </c>
      <c r="N1123" s="848"/>
      <c r="O1123" s="849"/>
      <c r="P1123" s="557"/>
    </row>
    <row r="1124" spans="1:16" x14ac:dyDescent="0.2">
      <c r="A1124" s="846" t="s">
        <v>17100</v>
      </c>
      <c r="B1124" s="845" t="s">
        <v>423</v>
      </c>
      <c r="C1124" s="847" t="s">
        <v>99</v>
      </c>
      <c r="D1124" s="847" t="s">
        <v>17101</v>
      </c>
      <c r="E1124" s="557">
        <v>4500</v>
      </c>
      <c r="F1124" s="845" t="s">
        <v>19454</v>
      </c>
      <c r="G1124" s="845" t="s">
        <v>19455</v>
      </c>
      <c r="H1124" s="845" t="s">
        <v>17121</v>
      </c>
      <c r="I1124" s="845" t="s">
        <v>1028</v>
      </c>
      <c r="J1124" s="845" t="s">
        <v>17112</v>
      </c>
      <c r="K1124" s="848">
        <v>4</v>
      </c>
      <c r="L1124" s="849">
        <v>12</v>
      </c>
      <c r="M1124" s="557">
        <v>36000</v>
      </c>
      <c r="N1124" s="848"/>
      <c r="O1124" s="849"/>
      <c r="P1124" s="557"/>
    </row>
    <row r="1125" spans="1:16" x14ac:dyDescent="0.2">
      <c r="A1125" s="846" t="s">
        <v>17100</v>
      </c>
      <c r="B1125" s="845" t="s">
        <v>423</v>
      </c>
      <c r="C1125" s="847" t="s">
        <v>99</v>
      </c>
      <c r="D1125" s="847" t="s">
        <v>17101</v>
      </c>
      <c r="E1125" s="557">
        <v>4500</v>
      </c>
      <c r="F1125" s="845" t="s">
        <v>19456</v>
      </c>
      <c r="G1125" s="845" t="s">
        <v>19457</v>
      </c>
      <c r="H1125" s="845" t="s">
        <v>1026</v>
      </c>
      <c r="I1125" s="845" t="s">
        <v>1028</v>
      </c>
      <c r="J1125" s="845" t="s">
        <v>17112</v>
      </c>
      <c r="K1125" s="848">
        <v>2</v>
      </c>
      <c r="L1125" s="849">
        <v>5</v>
      </c>
      <c r="M1125" s="557">
        <v>18000</v>
      </c>
      <c r="N1125" s="848"/>
      <c r="O1125" s="849"/>
      <c r="P1125" s="557"/>
    </row>
    <row r="1126" spans="1:16" x14ac:dyDescent="0.2">
      <c r="A1126" s="846" t="s">
        <v>17100</v>
      </c>
      <c r="B1126" s="845" t="s">
        <v>423</v>
      </c>
      <c r="C1126" s="847" t="s">
        <v>99</v>
      </c>
      <c r="D1126" s="847" t="s">
        <v>17101</v>
      </c>
      <c r="E1126" s="557">
        <v>2500</v>
      </c>
      <c r="F1126" s="845" t="s">
        <v>19458</v>
      </c>
      <c r="G1126" s="845" t="s">
        <v>19459</v>
      </c>
      <c r="H1126" s="845" t="s">
        <v>17312</v>
      </c>
      <c r="I1126" s="845" t="s">
        <v>1028</v>
      </c>
      <c r="J1126" s="845" t="s">
        <v>17112</v>
      </c>
      <c r="K1126" s="848">
        <v>2</v>
      </c>
      <c r="L1126" s="849">
        <v>5</v>
      </c>
      <c r="M1126" s="557">
        <v>10000</v>
      </c>
      <c r="N1126" s="848"/>
      <c r="O1126" s="849"/>
      <c r="P1126" s="557"/>
    </row>
    <row r="1127" spans="1:16" x14ac:dyDescent="0.2">
      <c r="A1127" s="846" t="s">
        <v>17100</v>
      </c>
      <c r="B1127" s="845" t="s">
        <v>423</v>
      </c>
      <c r="C1127" s="847" t="s">
        <v>99</v>
      </c>
      <c r="D1127" s="847" t="s">
        <v>17101</v>
      </c>
      <c r="E1127" s="557">
        <v>7000</v>
      </c>
      <c r="F1127" s="845" t="s">
        <v>19460</v>
      </c>
      <c r="G1127" s="850" t="s">
        <v>19461</v>
      </c>
      <c r="H1127" s="845" t="s">
        <v>17156</v>
      </c>
      <c r="I1127" s="845" t="s">
        <v>1028</v>
      </c>
      <c r="J1127" s="845" t="s">
        <v>17112</v>
      </c>
      <c r="K1127" s="848">
        <v>1</v>
      </c>
      <c r="L1127" s="849">
        <v>1</v>
      </c>
      <c r="M1127" s="557">
        <f>E1127*L1127</f>
        <v>7000</v>
      </c>
      <c r="N1127" s="851"/>
      <c r="O1127" s="851"/>
      <c r="P1127" s="557"/>
    </row>
    <row r="1128" spans="1:16" x14ac:dyDescent="0.2">
      <c r="A1128" s="846" t="s">
        <v>17100</v>
      </c>
      <c r="B1128" s="845" t="s">
        <v>423</v>
      </c>
      <c r="C1128" s="847" t="s">
        <v>99</v>
      </c>
      <c r="D1128" s="847" t="s">
        <v>17101</v>
      </c>
      <c r="E1128" s="557">
        <v>4000</v>
      </c>
      <c r="F1128" s="845" t="s">
        <v>19462</v>
      </c>
      <c r="G1128" s="845" t="s">
        <v>19463</v>
      </c>
      <c r="H1128" s="845" t="s">
        <v>5826</v>
      </c>
      <c r="I1128" s="845" t="s">
        <v>1028</v>
      </c>
      <c r="J1128" s="845" t="s">
        <v>17112</v>
      </c>
      <c r="K1128" s="848">
        <v>4</v>
      </c>
      <c r="L1128" s="849">
        <v>12</v>
      </c>
      <c r="M1128" s="557">
        <v>32000</v>
      </c>
      <c r="N1128" s="848"/>
      <c r="O1128" s="849"/>
      <c r="P1128" s="557"/>
    </row>
    <row r="1129" spans="1:16" x14ac:dyDescent="0.2">
      <c r="A1129" s="846" t="s">
        <v>17100</v>
      </c>
      <c r="B1129" s="845" t="s">
        <v>423</v>
      </c>
      <c r="C1129" s="847" t="s">
        <v>99</v>
      </c>
      <c r="D1129" s="847" t="s">
        <v>17101</v>
      </c>
      <c r="E1129" s="557">
        <v>4000</v>
      </c>
      <c r="F1129" s="845" t="s">
        <v>19464</v>
      </c>
      <c r="G1129" s="845" t="s">
        <v>19465</v>
      </c>
      <c r="H1129" s="845" t="s">
        <v>17539</v>
      </c>
      <c r="I1129" s="845" t="s">
        <v>1028</v>
      </c>
      <c r="J1129" s="845" t="s">
        <v>17112</v>
      </c>
      <c r="K1129" s="848">
        <v>3</v>
      </c>
      <c r="L1129" s="849">
        <v>12</v>
      </c>
      <c r="M1129" s="557">
        <v>32000</v>
      </c>
      <c r="N1129" s="848"/>
      <c r="O1129" s="849"/>
      <c r="P1129" s="557"/>
    </row>
    <row r="1130" spans="1:16" x14ac:dyDescent="0.2">
      <c r="A1130" s="846" t="s">
        <v>17100</v>
      </c>
      <c r="B1130" s="845" t="s">
        <v>423</v>
      </c>
      <c r="C1130" s="847" t="s">
        <v>99</v>
      </c>
      <c r="D1130" s="847" t="s">
        <v>17101</v>
      </c>
      <c r="E1130" s="557">
        <v>2500</v>
      </c>
      <c r="F1130" s="845" t="s">
        <v>19466</v>
      </c>
      <c r="G1130" s="845" t="s">
        <v>19467</v>
      </c>
      <c r="H1130" s="845" t="s">
        <v>17140</v>
      </c>
      <c r="I1130" s="845" t="s">
        <v>17141</v>
      </c>
      <c r="J1130" s="845" t="s">
        <v>17108</v>
      </c>
      <c r="K1130" s="848">
        <v>3</v>
      </c>
      <c r="L1130" s="849">
        <v>12</v>
      </c>
      <c r="M1130" s="557">
        <v>20000</v>
      </c>
      <c r="N1130" s="848"/>
      <c r="O1130" s="849"/>
      <c r="P1130" s="557"/>
    </row>
    <row r="1131" spans="1:16" x14ac:dyDescent="0.2">
      <c r="A1131" s="846" t="s">
        <v>17100</v>
      </c>
      <c r="B1131" s="845" t="s">
        <v>423</v>
      </c>
      <c r="C1131" s="847" t="s">
        <v>99</v>
      </c>
      <c r="D1131" s="847" t="s">
        <v>17101</v>
      </c>
      <c r="E1131" s="557">
        <v>3200</v>
      </c>
      <c r="F1131" s="845" t="s">
        <v>19468</v>
      </c>
      <c r="G1131" s="845" t="s">
        <v>19469</v>
      </c>
      <c r="H1131" s="845" t="s">
        <v>17121</v>
      </c>
      <c r="I1131" s="845" t="s">
        <v>1028</v>
      </c>
      <c r="J1131" s="845" t="s">
        <v>17112</v>
      </c>
      <c r="K1131" s="848">
        <v>3</v>
      </c>
      <c r="L1131" s="849">
        <v>12</v>
      </c>
      <c r="M1131" s="557">
        <v>25600</v>
      </c>
      <c r="N1131" s="848"/>
      <c r="O1131" s="849"/>
      <c r="P1131" s="557"/>
    </row>
    <row r="1132" spans="1:16" x14ac:dyDescent="0.2">
      <c r="A1132" s="846" t="s">
        <v>17100</v>
      </c>
      <c r="B1132" s="845" t="s">
        <v>423</v>
      </c>
      <c r="C1132" s="847" t="s">
        <v>99</v>
      </c>
      <c r="D1132" s="847" t="s">
        <v>17101</v>
      </c>
      <c r="E1132" s="557">
        <v>2500</v>
      </c>
      <c r="F1132" s="845" t="s">
        <v>19470</v>
      </c>
      <c r="G1132" s="845" t="s">
        <v>19471</v>
      </c>
      <c r="H1132" s="845" t="s">
        <v>17556</v>
      </c>
      <c r="I1132" s="845" t="s">
        <v>5785</v>
      </c>
      <c r="J1132" s="845" t="s">
        <v>17108</v>
      </c>
      <c r="K1132" s="848">
        <v>4</v>
      </c>
      <c r="L1132" s="849">
        <v>12</v>
      </c>
      <c r="M1132" s="557">
        <v>20000</v>
      </c>
      <c r="N1132" s="848"/>
      <c r="O1132" s="849"/>
      <c r="P1132" s="557"/>
    </row>
    <row r="1133" spans="1:16" x14ac:dyDescent="0.2">
      <c r="A1133" s="846" t="s">
        <v>17100</v>
      </c>
      <c r="B1133" s="845" t="s">
        <v>423</v>
      </c>
      <c r="C1133" s="847" t="s">
        <v>99</v>
      </c>
      <c r="D1133" s="847" t="s">
        <v>17101</v>
      </c>
      <c r="E1133" s="557">
        <v>15000</v>
      </c>
      <c r="F1133" s="845" t="s">
        <v>19472</v>
      </c>
      <c r="G1133" s="850" t="s">
        <v>19473</v>
      </c>
      <c r="H1133" s="845" t="s">
        <v>18084</v>
      </c>
      <c r="I1133" s="845" t="s">
        <v>1028</v>
      </c>
      <c r="J1133" s="845" t="s">
        <v>17112</v>
      </c>
      <c r="K1133" s="848">
        <v>0</v>
      </c>
      <c r="L1133" s="849">
        <v>1</v>
      </c>
      <c r="M1133" s="557">
        <f>E1133*L1133</f>
        <v>15000</v>
      </c>
      <c r="N1133" s="851"/>
      <c r="O1133" s="851"/>
      <c r="P1133" s="557"/>
    </row>
    <row r="1134" spans="1:16" x14ac:dyDescent="0.2">
      <c r="A1134" s="846" t="s">
        <v>17100</v>
      </c>
      <c r="B1134" s="845" t="s">
        <v>423</v>
      </c>
      <c r="C1134" s="847" t="s">
        <v>99</v>
      </c>
      <c r="D1134" s="847" t="s">
        <v>17101</v>
      </c>
      <c r="E1134" s="557">
        <v>4500</v>
      </c>
      <c r="F1134" s="845" t="s">
        <v>5328</v>
      </c>
      <c r="G1134" s="850" t="s">
        <v>5329</v>
      </c>
      <c r="H1134" s="845" t="s">
        <v>17167</v>
      </c>
      <c r="I1134" s="845" t="s">
        <v>1028</v>
      </c>
      <c r="J1134" s="845" t="s">
        <v>17112</v>
      </c>
      <c r="K1134" s="848">
        <v>1</v>
      </c>
      <c r="L1134" s="849">
        <v>1</v>
      </c>
      <c r="M1134" s="557">
        <f>E1134*L1134</f>
        <v>4500</v>
      </c>
      <c r="N1134" s="851"/>
      <c r="O1134" s="851"/>
      <c r="P1134" s="557"/>
    </row>
    <row r="1135" spans="1:16" x14ac:dyDescent="0.2">
      <c r="A1135" s="846" t="s">
        <v>17100</v>
      </c>
      <c r="B1135" s="845" t="s">
        <v>423</v>
      </c>
      <c r="C1135" s="847" t="s">
        <v>99</v>
      </c>
      <c r="D1135" s="847" t="s">
        <v>17101</v>
      </c>
      <c r="E1135" s="557">
        <v>4500</v>
      </c>
      <c r="F1135" s="845" t="s">
        <v>19474</v>
      </c>
      <c r="G1135" s="845" t="s">
        <v>19475</v>
      </c>
      <c r="H1135" s="845" t="s">
        <v>5875</v>
      </c>
      <c r="I1135" s="845" t="s">
        <v>1028</v>
      </c>
      <c r="J1135" s="845" t="s">
        <v>17112</v>
      </c>
      <c r="K1135" s="848">
        <v>4</v>
      </c>
      <c r="L1135" s="849">
        <v>9</v>
      </c>
      <c r="M1135" s="557">
        <v>27000</v>
      </c>
      <c r="N1135" s="848"/>
      <c r="O1135" s="849"/>
      <c r="P1135" s="557"/>
    </row>
    <row r="1136" spans="1:16" x14ac:dyDescent="0.2">
      <c r="A1136" s="846" t="s">
        <v>17100</v>
      </c>
      <c r="B1136" s="845" t="s">
        <v>423</v>
      </c>
      <c r="C1136" s="847" t="s">
        <v>99</v>
      </c>
      <c r="D1136" s="847" t="s">
        <v>17101</v>
      </c>
      <c r="E1136" s="557">
        <v>3200</v>
      </c>
      <c r="F1136" s="845" t="s">
        <v>19476</v>
      </c>
      <c r="G1136" s="845" t="s">
        <v>19477</v>
      </c>
      <c r="H1136" s="845" t="s">
        <v>17167</v>
      </c>
      <c r="I1136" s="845" t="s">
        <v>1028</v>
      </c>
      <c r="J1136" s="845" t="s">
        <v>17112</v>
      </c>
      <c r="K1136" s="848">
        <v>1</v>
      </c>
      <c r="L1136" s="849">
        <v>4</v>
      </c>
      <c r="M1136" s="557">
        <v>9600</v>
      </c>
      <c r="N1136" s="848"/>
      <c r="O1136" s="849"/>
      <c r="P1136" s="557"/>
    </row>
    <row r="1137" spans="1:16" x14ac:dyDescent="0.2">
      <c r="A1137" s="846" t="s">
        <v>17100</v>
      </c>
      <c r="B1137" s="845" t="s">
        <v>423</v>
      </c>
      <c r="C1137" s="847" t="s">
        <v>99</v>
      </c>
      <c r="D1137" s="847" t="s">
        <v>17101</v>
      </c>
      <c r="E1137" s="557">
        <v>7000</v>
      </c>
      <c r="F1137" s="845" t="s">
        <v>19478</v>
      </c>
      <c r="G1137" s="845" t="s">
        <v>19479</v>
      </c>
      <c r="H1137" s="845" t="s">
        <v>5875</v>
      </c>
      <c r="I1137" s="845" t="s">
        <v>1028</v>
      </c>
      <c r="J1137" s="845" t="s">
        <v>17112</v>
      </c>
      <c r="K1137" s="848">
        <v>3</v>
      </c>
      <c r="L1137" s="849">
        <v>12</v>
      </c>
      <c r="M1137" s="557">
        <v>56000</v>
      </c>
      <c r="N1137" s="848"/>
      <c r="O1137" s="849"/>
      <c r="P1137" s="557"/>
    </row>
    <row r="1138" spans="1:16" x14ac:dyDescent="0.2">
      <c r="A1138" s="846" t="s">
        <v>17100</v>
      </c>
      <c r="B1138" s="845" t="s">
        <v>423</v>
      </c>
      <c r="C1138" s="847" t="s">
        <v>99</v>
      </c>
      <c r="D1138" s="847" t="s">
        <v>17101</v>
      </c>
      <c r="E1138" s="557">
        <v>13000</v>
      </c>
      <c r="F1138" s="845" t="s">
        <v>19480</v>
      </c>
      <c r="G1138" s="845" t="s">
        <v>19481</v>
      </c>
      <c r="H1138" s="845" t="s">
        <v>5539</v>
      </c>
      <c r="I1138" s="845" t="s">
        <v>1028</v>
      </c>
      <c r="J1138" s="845" t="s">
        <v>17112</v>
      </c>
      <c r="K1138" s="848">
        <v>0</v>
      </c>
      <c r="L1138" s="849">
        <v>12</v>
      </c>
      <c r="M1138" s="557">
        <v>104000</v>
      </c>
      <c r="N1138" s="848"/>
      <c r="O1138" s="849"/>
      <c r="P1138" s="557"/>
    </row>
    <row r="1139" spans="1:16" x14ac:dyDescent="0.2">
      <c r="A1139" s="846" t="s">
        <v>17100</v>
      </c>
      <c r="B1139" s="845" t="s">
        <v>423</v>
      </c>
      <c r="C1139" s="847" t="s">
        <v>99</v>
      </c>
      <c r="D1139" s="847" t="s">
        <v>17101</v>
      </c>
      <c r="E1139" s="557">
        <v>4000</v>
      </c>
      <c r="F1139" s="845" t="s">
        <v>19482</v>
      </c>
      <c r="G1139" s="845" t="s">
        <v>19483</v>
      </c>
      <c r="H1139" s="845" t="s">
        <v>17111</v>
      </c>
      <c r="I1139" s="845" t="s">
        <v>1028</v>
      </c>
      <c r="J1139" s="845" t="s">
        <v>17112</v>
      </c>
      <c r="K1139" s="848">
        <v>4</v>
      </c>
      <c r="L1139" s="849">
        <v>12</v>
      </c>
      <c r="M1139" s="557">
        <v>32000</v>
      </c>
      <c r="N1139" s="848"/>
      <c r="O1139" s="849"/>
      <c r="P1139" s="557"/>
    </row>
    <row r="1140" spans="1:16" x14ac:dyDescent="0.2">
      <c r="A1140" s="846" t="s">
        <v>17100</v>
      </c>
      <c r="B1140" s="845" t="s">
        <v>423</v>
      </c>
      <c r="C1140" s="847" t="s">
        <v>99</v>
      </c>
      <c r="D1140" s="847" t="s">
        <v>17101</v>
      </c>
      <c r="E1140" s="557">
        <v>3500</v>
      </c>
      <c r="F1140" s="845" t="s">
        <v>19484</v>
      </c>
      <c r="G1140" s="845" t="s">
        <v>19485</v>
      </c>
      <c r="H1140" s="845" t="s">
        <v>1053</v>
      </c>
      <c r="I1140" s="845" t="s">
        <v>1028</v>
      </c>
      <c r="J1140" s="845" t="s">
        <v>17112</v>
      </c>
      <c r="K1140" s="848">
        <v>4</v>
      </c>
      <c r="L1140" s="849">
        <v>12</v>
      </c>
      <c r="M1140" s="557">
        <v>28000</v>
      </c>
      <c r="N1140" s="848"/>
      <c r="O1140" s="849"/>
      <c r="P1140" s="557"/>
    </row>
    <row r="1141" spans="1:16" x14ac:dyDescent="0.2">
      <c r="A1141" s="846" t="s">
        <v>17100</v>
      </c>
      <c r="B1141" s="845" t="s">
        <v>423</v>
      </c>
      <c r="C1141" s="847" t="s">
        <v>99</v>
      </c>
      <c r="D1141" s="847" t="s">
        <v>17101</v>
      </c>
      <c r="E1141" s="557">
        <v>4000</v>
      </c>
      <c r="F1141" s="845" t="s">
        <v>19486</v>
      </c>
      <c r="G1141" s="845" t="s">
        <v>19487</v>
      </c>
      <c r="H1141" s="845" t="s">
        <v>19488</v>
      </c>
      <c r="I1141" s="845" t="s">
        <v>1028</v>
      </c>
      <c r="J1141" s="845" t="s">
        <v>17112</v>
      </c>
      <c r="K1141" s="848">
        <v>3</v>
      </c>
      <c r="L1141" s="849">
        <v>12</v>
      </c>
      <c r="M1141" s="557">
        <v>32000</v>
      </c>
      <c r="N1141" s="848"/>
      <c r="O1141" s="849"/>
      <c r="P1141" s="557"/>
    </row>
    <row r="1142" spans="1:16" x14ac:dyDescent="0.2">
      <c r="A1142" s="846" t="s">
        <v>17100</v>
      </c>
      <c r="B1142" s="845" t="s">
        <v>423</v>
      </c>
      <c r="C1142" s="847" t="s">
        <v>99</v>
      </c>
      <c r="D1142" s="847" t="s">
        <v>17101</v>
      </c>
      <c r="E1142" s="557">
        <v>4000</v>
      </c>
      <c r="F1142" s="845" t="s">
        <v>19489</v>
      </c>
      <c r="G1142" s="845" t="s">
        <v>19490</v>
      </c>
      <c r="H1142" s="845" t="s">
        <v>19491</v>
      </c>
      <c r="I1142" s="845" t="s">
        <v>1028</v>
      </c>
      <c r="J1142" s="845" t="s">
        <v>17112</v>
      </c>
      <c r="K1142" s="848">
        <v>3</v>
      </c>
      <c r="L1142" s="849">
        <v>12</v>
      </c>
      <c r="M1142" s="557">
        <v>32000</v>
      </c>
      <c r="N1142" s="848"/>
      <c r="O1142" s="849"/>
      <c r="P1142" s="557"/>
    </row>
    <row r="1143" spans="1:16" x14ac:dyDescent="0.2">
      <c r="A1143" s="846" t="s">
        <v>17100</v>
      </c>
      <c r="B1143" s="845" t="s">
        <v>423</v>
      </c>
      <c r="C1143" s="847" t="s">
        <v>99</v>
      </c>
      <c r="D1143" s="847" t="s">
        <v>17101</v>
      </c>
      <c r="E1143" s="557">
        <v>4500</v>
      </c>
      <c r="F1143" s="845" t="s">
        <v>19492</v>
      </c>
      <c r="G1143" s="845" t="s">
        <v>19493</v>
      </c>
      <c r="H1143" s="845" t="s">
        <v>5849</v>
      </c>
      <c r="I1143" s="845" t="s">
        <v>1028</v>
      </c>
      <c r="J1143" s="845" t="s">
        <v>17112</v>
      </c>
      <c r="K1143" s="848">
        <v>4</v>
      </c>
      <c r="L1143" s="849">
        <v>12</v>
      </c>
      <c r="M1143" s="557">
        <v>36000</v>
      </c>
      <c r="N1143" s="848"/>
      <c r="O1143" s="849"/>
      <c r="P1143" s="557"/>
    </row>
    <row r="1144" spans="1:16" x14ac:dyDescent="0.2">
      <c r="A1144" s="846" t="s">
        <v>17100</v>
      </c>
      <c r="B1144" s="845" t="s">
        <v>423</v>
      </c>
      <c r="C1144" s="847" t="s">
        <v>99</v>
      </c>
      <c r="D1144" s="847" t="s">
        <v>17101</v>
      </c>
      <c r="E1144" s="557">
        <v>4000</v>
      </c>
      <c r="F1144" s="845" t="s">
        <v>19494</v>
      </c>
      <c r="G1144" s="845" t="s">
        <v>19495</v>
      </c>
      <c r="H1144" s="845" t="s">
        <v>17556</v>
      </c>
      <c r="I1144" s="845" t="s">
        <v>5785</v>
      </c>
      <c r="J1144" s="845" t="s">
        <v>17108</v>
      </c>
      <c r="K1144" s="848">
        <v>3</v>
      </c>
      <c r="L1144" s="849">
        <v>12</v>
      </c>
      <c r="M1144" s="557">
        <v>32000</v>
      </c>
      <c r="N1144" s="848"/>
      <c r="O1144" s="849"/>
      <c r="P1144" s="557"/>
    </row>
    <row r="1145" spans="1:16" x14ac:dyDescent="0.2">
      <c r="A1145" s="846" t="s">
        <v>17100</v>
      </c>
      <c r="B1145" s="845" t="s">
        <v>423</v>
      </c>
      <c r="C1145" s="847" t="s">
        <v>99</v>
      </c>
      <c r="D1145" s="847" t="s">
        <v>17101</v>
      </c>
      <c r="E1145" s="557">
        <v>4500</v>
      </c>
      <c r="F1145" s="845" t="s">
        <v>19496</v>
      </c>
      <c r="G1145" s="845" t="s">
        <v>19497</v>
      </c>
      <c r="H1145" s="845" t="s">
        <v>17149</v>
      </c>
      <c r="I1145" s="845" t="s">
        <v>1028</v>
      </c>
      <c r="J1145" s="845" t="s">
        <v>17112</v>
      </c>
      <c r="K1145" s="848">
        <v>5</v>
      </c>
      <c r="L1145" s="849">
        <v>12</v>
      </c>
      <c r="M1145" s="557">
        <v>36000</v>
      </c>
      <c r="N1145" s="848"/>
      <c r="O1145" s="849"/>
      <c r="P1145" s="557"/>
    </row>
    <row r="1146" spans="1:16" x14ac:dyDescent="0.2">
      <c r="A1146" s="846" t="s">
        <v>17100</v>
      </c>
      <c r="B1146" s="845" t="s">
        <v>423</v>
      </c>
      <c r="C1146" s="847" t="s">
        <v>99</v>
      </c>
      <c r="D1146" s="847" t="s">
        <v>17101</v>
      </c>
      <c r="E1146" s="557">
        <v>4500</v>
      </c>
      <c r="F1146" s="845" t="s">
        <v>19498</v>
      </c>
      <c r="G1146" s="850" t="s">
        <v>19499</v>
      </c>
      <c r="H1146" s="845" t="s">
        <v>17195</v>
      </c>
      <c r="I1146" s="845" t="s">
        <v>1028</v>
      </c>
      <c r="J1146" s="845" t="s">
        <v>17112</v>
      </c>
      <c r="K1146" s="848">
        <v>1</v>
      </c>
      <c r="L1146" s="849">
        <v>1</v>
      </c>
      <c r="M1146" s="557">
        <f>E1146*L1146</f>
        <v>4500</v>
      </c>
      <c r="N1146" s="851"/>
      <c r="O1146" s="851"/>
      <c r="P1146" s="557"/>
    </row>
    <row r="1147" spans="1:16" x14ac:dyDescent="0.2">
      <c r="A1147" s="846" t="s">
        <v>17100</v>
      </c>
      <c r="B1147" s="845" t="s">
        <v>423</v>
      </c>
      <c r="C1147" s="847" t="s">
        <v>99</v>
      </c>
      <c r="D1147" s="847" t="s">
        <v>17101</v>
      </c>
      <c r="E1147" s="557">
        <v>3500</v>
      </c>
      <c r="F1147" s="845" t="s">
        <v>19500</v>
      </c>
      <c r="G1147" s="845" t="s">
        <v>19501</v>
      </c>
      <c r="H1147" s="845" t="s">
        <v>17121</v>
      </c>
      <c r="I1147" s="845" t="s">
        <v>1028</v>
      </c>
      <c r="J1147" s="845" t="s">
        <v>17112</v>
      </c>
      <c r="K1147" s="848">
        <v>3</v>
      </c>
      <c r="L1147" s="849">
        <v>12</v>
      </c>
      <c r="M1147" s="557">
        <v>28000</v>
      </c>
      <c r="N1147" s="848"/>
      <c r="O1147" s="849"/>
      <c r="P1147" s="557"/>
    </row>
    <row r="1148" spans="1:16" x14ac:dyDescent="0.2">
      <c r="A1148" s="846" t="s">
        <v>17100</v>
      </c>
      <c r="B1148" s="845" t="s">
        <v>423</v>
      </c>
      <c r="C1148" s="847" t="s">
        <v>99</v>
      </c>
      <c r="D1148" s="847" t="s">
        <v>17101</v>
      </c>
      <c r="E1148" s="557">
        <v>4000</v>
      </c>
      <c r="F1148" s="845" t="s">
        <v>19502</v>
      </c>
      <c r="G1148" s="845" t="s">
        <v>19503</v>
      </c>
      <c r="H1148" s="845" t="s">
        <v>17121</v>
      </c>
      <c r="I1148" s="845" t="s">
        <v>1028</v>
      </c>
      <c r="J1148" s="845" t="s">
        <v>17112</v>
      </c>
      <c r="K1148" s="848">
        <v>4</v>
      </c>
      <c r="L1148" s="849">
        <v>12</v>
      </c>
      <c r="M1148" s="557">
        <v>32000</v>
      </c>
      <c r="N1148" s="848"/>
      <c r="O1148" s="849"/>
      <c r="P1148" s="557"/>
    </row>
    <row r="1149" spans="1:16" x14ac:dyDescent="0.2">
      <c r="A1149" s="846" t="s">
        <v>17100</v>
      </c>
      <c r="B1149" s="845" t="s">
        <v>423</v>
      </c>
      <c r="C1149" s="847" t="s">
        <v>99</v>
      </c>
      <c r="D1149" s="847" t="s">
        <v>17101</v>
      </c>
      <c r="E1149" s="557">
        <v>4500</v>
      </c>
      <c r="F1149" s="845" t="s">
        <v>19504</v>
      </c>
      <c r="G1149" s="845" t="s">
        <v>19505</v>
      </c>
      <c r="H1149" s="845" t="s">
        <v>17121</v>
      </c>
      <c r="I1149" s="845" t="s">
        <v>1028</v>
      </c>
      <c r="J1149" s="845" t="s">
        <v>17112</v>
      </c>
      <c r="K1149" s="848">
        <v>4</v>
      </c>
      <c r="L1149" s="849">
        <v>12</v>
      </c>
      <c r="M1149" s="557">
        <v>36000</v>
      </c>
      <c r="N1149" s="848"/>
      <c r="O1149" s="849"/>
      <c r="P1149" s="557"/>
    </row>
    <row r="1150" spans="1:16" x14ac:dyDescent="0.2">
      <c r="A1150" s="846" t="s">
        <v>17100</v>
      </c>
      <c r="B1150" s="845" t="s">
        <v>423</v>
      </c>
      <c r="C1150" s="847" t="s">
        <v>99</v>
      </c>
      <c r="D1150" s="847" t="s">
        <v>17101</v>
      </c>
      <c r="E1150" s="557">
        <v>15600</v>
      </c>
      <c r="F1150" s="845" t="s">
        <v>19506</v>
      </c>
      <c r="G1150" s="850" t="s">
        <v>19507</v>
      </c>
      <c r="H1150" s="845" t="s">
        <v>18084</v>
      </c>
      <c r="I1150" s="845" t="s">
        <v>1028</v>
      </c>
      <c r="J1150" s="845" t="s">
        <v>17112</v>
      </c>
      <c r="K1150" s="848">
        <v>1</v>
      </c>
      <c r="L1150" s="849">
        <v>2</v>
      </c>
      <c r="M1150" s="557">
        <f>E1150*L1150</f>
        <v>31200</v>
      </c>
      <c r="N1150" s="851"/>
      <c r="O1150" s="851"/>
      <c r="P1150" s="557"/>
    </row>
    <row r="1151" spans="1:16" x14ac:dyDescent="0.2">
      <c r="A1151" s="846" t="s">
        <v>17100</v>
      </c>
      <c r="B1151" s="845" t="s">
        <v>423</v>
      </c>
      <c r="C1151" s="847" t="s">
        <v>99</v>
      </c>
      <c r="D1151" s="847" t="s">
        <v>17101</v>
      </c>
      <c r="E1151" s="557">
        <v>3500</v>
      </c>
      <c r="F1151" s="845" t="s">
        <v>19508</v>
      </c>
      <c r="G1151" s="845" t="s">
        <v>19509</v>
      </c>
      <c r="H1151" s="845" t="s">
        <v>17121</v>
      </c>
      <c r="I1151" s="845" t="s">
        <v>1028</v>
      </c>
      <c r="J1151" s="845" t="s">
        <v>17112</v>
      </c>
      <c r="K1151" s="848">
        <v>4</v>
      </c>
      <c r="L1151" s="849">
        <v>12</v>
      </c>
      <c r="M1151" s="557">
        <v>28000</v>
      </c>
      <c r="N1151" s="848"/>
      <c r="O1151" s="849"/>
      <c r="P1151" s="557"/>
    </row>
    <row r="1152" spans="1:16" x14ac:dyDescent="0.2">
      <c r="A1152" s="846" t="s">
        <v>17100</v>
      </c>
      <c r="B1152" s="845" t="s">
        <v>423</v>
      </c>
      <c r="C1152" s="847" t="s">
        <v>99</v>
      </c>
      <c r="D1152" s="847" t="s">
        <v>17101</v>
      </c>
      <c r="E1152" s="557">
        <v>3000</v>
      </c>
      <c r="F1152" s="845" t="s">
        <v>19510</v>
      </c>
      <c r="G1152" s="845" t="s">
        <v>19511</v>
      </c>
      <c r="H1152" s="845" t="s">
        <v>19512</v>
      </c>
      <c r="I1152" s="845" t="s">
        <v>17141</v>
      </c>
      <c r="J1152" s="845" t="s">
        <v>17108</v>
      </c>
      <c r="K1152" s="848">
        <v>3</v>
      </c>
      <c r="L1152" s="849">
        <v>12</v>
      </c>
      <c r="M1152" s="557">
        <v>24000</v>
      </c>
      <c r="N1152" s="848"/>
      <c r="O1152" s="849"/>
      <c r="P1152" s="557"/>
    </row>
    <row r="1153" spans="1:16" x14ac:dyDescent="0.2">
      <c r="A1153" s="846" t="s">
        <v>17100</v>
      </c>
      <c r="B1153" s="845" t="s">
        <v>423</v>
      </c>
      <c r="C1153" s="847" t="s">
        <v>99</v>
      </c>
      <c r="D1153" s="847" t="s">
        <v>17101</v>
      </c>
      <c r="E1153" s="557">
        <v>4500</v>
      </c>
      <c r="F1153" s="845" t="s">
        <v>19513</v>
      </c>
      <c r="G1153" s="850" t="s">
        <v>19514</v>
      </c>
      <c r="H1153" s="845" t="s">
        <v>17156</v>
      </c>
      <c r="I1153" s="845" t="s">
        <v>1028</v>
      </c>
      <c r="J1153" s="845" t="s">
        <v>17112</v>
      </c>
      <c r="K1153" s="848">
        <v>1</v>
      </c>
      <c r="L1153" s="849">
        <v>1</v>
      </c>
      <c r="M1153" s="557">
        <f>E1153*L1153</f>
        <v>4500</v>
      </c>
      <c r="N1153" s="851"/>
      <c r="O1153" s="851"/>
      <c r="P1153" s="557"/>
    </row>
    <row r="1154" spans="1:16" x14ac:dyDescent="0.2">
      <c r="A1154" s="846" t="s">
        <v>17100</v>
      </c>
      <c r="B1154" s="845" t="s">
        <v>423</v>
      </c>
      <c r="C1154" s="847" t="s">
        <v>99</v>
      </c>
      <c r="D1154" s="847" t="s">
        <v>17101</v>
      </c>
      <c r="E1154" s="557">
        <v>4500</v>
      </c>
      <c r="F1154" s="845" t="s">
        <v>19515</v>
      </c>
      <c r="G1154" s="845" t="s">
        <v>19516</v>
      </c>
      <c r="H1154" s="845" t="s">
        <v>5849</v>
      </c>
      <c r="I1154" s="845" t="s">
        <v>1028</v>
      </c>
      <c r="J1154" s="845" t="s">
        <v>17112</v>
      </c>
      <c r="K1154" s="848">
        <v>4</v>
      </c>
      <c r="L1154" s="849">
        <v>12</v>
      </c>
      <c r="M1154" s="557">
        <v>36000</v>
      </c>
      <c r="N1154" s="848"/>
      <c r="O1154" s="849"/>
      <c r="P1154" s="557"/>
    </row>
    <row r="1155" spans="1:16" x14ac:dyDescent="0.2">
      <c r="A1155" s="846" t="s">
        <v>17100</v>
      </c>
      <c r="B1155" s="845" t="s">
        <v>423</v>
      </c>
      <c r="C1155" s="847" t="s">
        <v>99</v>
      </c>
      <c r="D1155" s="847" t="s">
        <v>17101</v>
      </c>
      <c r="E1155" s="557">
        <v>7000</v>
      </c>
      <c r="F1155" s="845" t="s">
        <v>19517</v>
      </c>
      <c r="G1155" s="845" t="s">
        <v>19518</v>
      </c>
      <c r="H1155" s="845" t="s">
        <v>6093</v>
      </c>
      <c r="I1155" s="845" t="s">
        <v>1028</v>
      </c>
      <c r="J1155" s="845" t="s">
        <v>17112</v>
      </c>
      <c r="K1155" s="848">
        <v>3</v>
      </c>
      <c r="L1155" s="849">
        <v>11</v>
      </c>
      <c r="M1155" s="557">
        <v>56000</v>
      </c>
      <c r="N1155" s="848"/>
      <c r="O1155" s="849"/>
      <c r="P1155" s="557"/>
    </row>
    <row r="1156" spans="1:16" x14ac:dyDescent="0.2">
      <c r="A1156" s="846" t="s">
        <v>17100</v>
      </c>
      <c r="B1156" s="845" t="s">
        <v>423</v>
      </c>
      <c r="C1156" s="847" t="s">
        <v>99</v>
      </c>
      <c r="D1156" s="847" t="s">
        <v>17101</v>
      </c>
      <c r="E1156" s="557">
        <v>4500</v>
      </c>
      <c r="F1156" s="845" t="s">
        <v>19519</v>
      </c>
      <c r="G1156" s="845" t="s">
        <v>19520</v>
      </c>
      <c r="H1156" s="845" t="s">
        <v>1060</v>
      </c>
      <c r="I1156" s="845" t="s">
        <v>1028</v>
      </c>
      <c r="J1156" s="845" t="s">
        <v>17112</v>
      </c>
      <c r="K1156" s="848">
        <v>4</v>
      </c>
      <c r="L1156" s="849">
        <v>12</v>
      </c>
      <c r="M1156" s="557">
        <v>36000</v>
      </c>
      <c r="N1156" s="848"/>
      <c r="O1156" s="849"/>
      <c r="P1156" s="557"/>
    </row>
    <row r="1157" spans="1:16" x14ac:dyDescent="0.2">
      <c r="A1157" s="846" t="s">
        <v>17100</v>
      </c>
      <c r="B1157" s="845" t="s">
        <v>423</v>
      </c>
      <c r="C1157" s="847" t="s">
        <v>99</v>
      </c>
      <c r="D1157" s="847" t="s">
        <v>17101</v>
      </c>
      <c r="E1157" s="557">
        <v>2500</v>
      </c>
      <c r="F1157" s="845" t="s">
        <v>19521</v>
      </c>
      <c r="G1157" s="845" t="s">
        <v>19522</v>
      </c>
      <c r="H1157" s="845" t="s">
        <v>17606</v>
      </c>
      <c r="I1157" s="845" t="s">
        <v>1028</v>
      </c>
      <c r="J1157" s="845" t="s">
        <v>5814</v>
      </c>
      <c r="K1157" s="848">
        <v>2</v>
      </c>
      <c r="L1157" s="849">
        <v>9</v>
      </c>
      <c r="M1157" s="557">
        <v>17500</v>
      </c>
      <c r="N1157" s="848"/>
      <c r="O1157" s="849"/>
      <c r="P1157" s="557"/>
    </row>
    <row r="1158" spans="1:16" x14ac:dyDescent="0.2">
      <c r="A1158" s="846" t="s">
        <v>17100</v>
      </c>
      <c r="B1158" s="845" t="s">
        <v>423</v>
      </c>
      <c r="C1158" s="847" t="s">
        <v>99</v>
      </c>
      <c r="D1158" s="847" t="s">
        <v>17101</v>
      </c>
      <c r="E1158" s="557">
        <v>3500</v>
      </c>
      <c r="F1158" s="845" t="s">
        <v>15781</v>
      </c>
      <c r="G1158" s="850" t="s">
        <v>15782</v>
      </c>
      <c r="H1158" s="845" t="s">
        <v>1053</v>
      </c>
      <c r="I1158" s="845" t="s">
        <v>1028</v>
      </c>
      <c r="J1158" s="845" t="s">
        <v>17112</v>
      </c>
      <c r="K1158" s="848">
        <v>1</v>
      </c>
      <c r="L1158" s="849">
        <v>1</v>
      </c>
      <c r="M1158" s="557">
        <f>E1158*L1158</f>
        <v>3500</v>
      </c>
      <c r="N1158" s="851"/>
      <c r="O1158" s="851"/>
      <c r="P1158" s="557"/>
    </row>
    <row r="1159" spans="1:16" x14ac:dyDescent="0.2">
      <c r="A1159" s="846" t="s">
        <v>17100</v>
      </c>
      <c r="B1159" s="845" t="s">
        <v>423</v>
      </c>
      <c r="C1159" s="847" t="s">
        <v>99</v>
      </c>
      <c r="D1159" s="847" t="s">
        <v>17101</v>
      </c>
      <c r="E1159" s="557">
        <v>5000</v>
      </c>
      <c r="F1159" s="845" t="s">
        <v>19523</v>
      </c>
      <c r="G1159" s="845" t="s">
        <v>19524</v>
      </c>
      <c r="H1159" s="845" t="s">
        <v>19525</v>
      </c>
      <c r="I1159" s="845" t="s">
        <v>1028</v>
      </c>
      <c r="J1159" s="845" t="s">
        <v>17112</v>
      </c>
      <c r="K1159" s="848">
        <v>1</v>
      </c>
      <c r="L1159" s="849">
        <v>2</v>
      </c>
      <c r="M1159" s="557">
        <v>10000</v>
      </c>
      <c r="N1159" s="848"/>
      <c r="O1159" s="849"/>
      <c r="P1159" s="557"/>
    </row>
    <row r="1160" spans="1:16" x14ac:dyDescent="0.2">
      <c r="A1160" s="846" t="s">
        <v>17100</v>
      </c>
      <c r="B1160" s="845" t="s">
        <v>423</v>
      </c>
      <c r="C1160" s="847" t="s">
        <v>99</v>
      </c>
      <c r="D1160" s="847" t="s">
        <v>17101</v>
      </c>
      <c r="E1160" s="557">
        <v>4000</v>
      </c>
      <c r="F1160" s="845" t="s">
        <v>19526</v>
      </c>
      <c r="G1160" s="845" t="s">
        <v>19527</v>
      </c>
      <c r="H1160" s="845" t="s">
        <v>5826</v>
      </c>
      <c r="I1160" s="845" t="s">
        <v>1028</v>
      </c>
      <c r="J1160" s="845" t="s">
        <v>17112</v>
      </c>
      <c r="K1160" s="848">
        <v>2</v>
      </c>
      <c r="L1160" s="849">
        <v>6</v>
      </c>
      <c r="M1160" s="557">
        <v>20000</v>
      </c>
      <c r="N1160" s="848"/>
      <c r="O1160" s="849"/>
      <c r="P1160" s="557"/>
    </row>
    <row r="1161" spans="1:16" x14ac:dyDescent="0.2">
      <c r="A1161" s="846" t="s">
        <v>17100</v>
      </c>
      <c r="B1161" s="845" t="s">
        <v>423</v>
      </c>
      <c r="C1161" s="847" t="s">
        <v>99</v>
      </c>
      <c r="D1161" s="847" t="s">
        <v>17101</v>
      </c>
      <c r="E1161" s="557">
        <v>3200</v>
      </c>
      <c r="F1161" s="845" t="s">
        <v>19528</v>
      </c>
      <c r="G1161" s="845" t="s">
        <v>19529</v>
      </c>
      <c r="H1161" s="845" t="s">
        <v>17111</v>
      </c>
      <c r="I1161" s="845" t="s">
        <v>1028</v>
      </c>
      <c r="J1161" s="845" t="s">
        <v>17112</v>
      </c>
      <c r="K1161" s="848">
        <v>3</v>
      </c>
      <c r="L1161" s="849">
        <v>12</v>
      </c>
      <c r="M1161" s="557">
        <v>25600</v>
      </c>
      <c r="N1161" s="848"/>
      <c r="O1161" s="849"/>
      <c r="P1161" s="557"/>
    </row>
    <row r="1162" spans="1:16" x14ac:dyDescent="0.2">
      <c r="A1162" s="846" t="s">
        <v>17100</v>
      </c>
      <c r="B1162" s="845" t="s">
        <v>423</v>
      </c>
      <c r="C1162" s="847" t="s">
        <v>99</v>
      </c>
      <c r="D1162" s="847" t="s">
        <v>17101</v>
      </c>
      <c r="E1162" s="557">
        <v>3000</v>
      </c>
      <c r="F1162" s="845" t="s">
        <v>19530</v>
      </c>
      <c r="G1162" s="845" t="s">
        <v>19531</v>
      </c>
      <c r="H1162" s="845" t="s">
        <v>1535</v>
      </c>
      <c r="I1162" s="845" t="s">
        <v>1028</v>
      </c>
      <c r="J1162" s="845" t="s">
        <v>5814</v>
      </c>
      <c r="K1162" s="848">
        <v>5</v>
      </c>
      <c r="L1162" s="849">
        <v>12</v>
      </c>
      <c r="M1162" s="557">
        <v>24000</v>
      </c>
      <c r="N1162" s="848"/>
      <c r="O1162" s="849"/>
      <c r="P1162" s="557"/>
    </row>
    <row r="1163" spans="1:16" x14ac:dyDescent="0.2">
      <c r="A1163" s="846" t="s">
        <v>17100</v>
      </c>
      <c r="B1163" s="845" t="s">
        <v>423</v>
      </c>
      <c r="C1163" s="847" t="s">
        <v>99</v>
      </c>
      <c r="D1163" s="847" t="s">
        <v>17101</v>
      </c>
      <c r="E1163" s="557">
        <v>4500</v>
      </c>
      <c r="F1163" s="845" t="s">
        <v>19532</v>
      </c>
      <c r="G1163" s="845" t="s">
        <v>19533</v>
      </c>
      <c r="H1163" s="845" t="s">
        <v>1160</v>
      </c>
      <c r="I1163" s="845" t="s">
        <v>1028</v>
      </c>
      <c r="J1163" s="845" t="s">
        <v>17112</v>
      </c>
      <c r="K1163" s="848">
        <v>4</v>
      </c>
      <c r="L1163" s="849">
        <v>12</v>
      </c>
      <c r="M1163" s="557">
        <v>36000</v>
      </c>
      <c r="N1163" s="848"/>
      <c r="O1163" s="849"/>
      <c r="P1163" s="557"/>
    </row>
    <row r="1164" spans="1:16" x14ac:dyDescent="0.2">
      <c r="A1164" s="846" t="s">
        <v>17100</v>
      </c>
      <c r="B1164" s="845" t="s">
        <v>423</v>
      </c>
      <c r="C1164" s="847" t="s">
        <v>99</v>
      </c>
      <c r="D1164" s="847" t="s">
        <v>17101</v>
      </c>
      <c r="E1164" s="557">
        <v>8000</v>
      </c>
      <c r="F1164" s="845" t="s">
        <v>19534</v>
      </c>
      <c r="G1164" s="845" t="s">
        <v>19535</v>
      </c>
      <c r="H1164" s="845" t="s">
        <v>17127</v>
      </c>
      <c r="I1164" s="845" t="s">
        <v>1028</v>
      </c>
      <c r="J1164" s="845" t="s">
        <v>17112</v>
      </c>
      <c r="K1164" s="848">
        <v>3</v>
      </c>
      <c r="L1164" s="849">
        <v>12</v>
      </c>
      <c r="M1164" s="557">
        <v>64000</v>
      </c>
      <c r="N1164" s="848"/>
      <c r="O1164" s="849"/>
      <c r="P1164" s="557"/>
    </row>
    <row r="1165" spans="1:16" x14ac:dyDescent="0.2">
      <c r="A1165" s="846" t="s">
        <v>17100</v>
      </c>
      <c r="B1165" s="845" t="s">
        <v>423</v>
      </c>
      <c r="C1165" s="847" t="s">
        <v>99</v>
      </c>
      <c r="D1165" s="847" t="s">
        <v>17101</v>
      </c>
      <c r="E1165" s="557">
        <v>4500</v>
      </c>
      <c r="F1165" s="845" t="s">
        <v>19536</v>
      </c>
      <c r="G1165" s="850" t="s">
        <v>19537</v>
      </c>
      <c r="H1165" s="845" t="s">
        <v>17195</v>
      </c>
      <c r="I1165" s="845" t="s">
        <v>1028</v>
      </c>
      <c r="J1165" s="845" t="s">
        <v>17112</v>
      </c>
      <c r="K1165" s="848">
        <v>1</v>
      </c>
      <c r="L1165" s="849">
        <v>1</v>
      </c>
      <c r="M1165" s="557">
        <f>E1165*L1165</f>
        <v>4500</v>
      </c>
      <c r="N1165" s="851"/>
      <c r="O1165" s="851"/>
      <c r="P1165" s="557"/>
    </row>
    <row r="1166" spans="1:16" x14ac:dyDescent="0.2">
      <c r="A1166" s="846" t="s">
        <v>17100</v>
      </c>
      <c r="B1166" s="845" t="s">
        <v>423</v>
      </c>
      <c r="C1166" s="847" t="s">
        <v>99</v>
      </c>
      <c r="D1166" s="847" t="s">
        <v>17101</v>
      </c>
      <c r="E1166" s="557">
        <v>2500</v>
      </c>
      <c r="F1166" s="845" t="s">
        <v>19538</v>
      </c>
      <c r="G1166" s="845" t="s">
        <v>19539</v>
      </c>
      <c r="H1166" s="845" t="s">
        <v>17140</v>
      </c>
      <c r="I1166" s="845" t="s">
        <v>17141</v>
      </c>
      <c r="J1166" s="845" t="s">
        <v>17108</v>
      </c>
      <c r="K1166" s="848">
        <v>4</v>
      </c>
      <c r="L1166" s="849">
        <v>12</v>
      </c>
      <c r="M1166" s="557">
        <v>20000</v>
      </c>
      <c r="N1166" s="848"/>
      <c r="O1166" s="849"/>
      <c r="P1166" s="557"/>
    </row>
    <row r="1167" spans="1:16" x14ac:dyDescent="0.2">
      <c r="A1167" s="846" t="s">
        <v>17100</v>
      </c>
      <c r="B1167" s="845" t="s">
        <v>423</v>
      </c>
      <c r="C1167" s="847" t="s">
        <v>99</v>
      </c>
      <c r="D1167" s="847" t="s">
        <v>17101</v>
      </c>
      <c r="E1167" s="557">
        <v>4500</v>
      </c>
      <c r="F1167" s="845" t="s">
        <v>19540</v>
      </c>
      <c r="G1167" s="845" t="s">
        <v>19541</v>
      </c>
      <c r="H1167" s="845" t="s">
        <v>5825</v>
      </c>
      <c r="I1167" s="845" t="s">
        <v>1028</v>
      </c>
      <c r="J1167" s="845" t="s">
        <v>17112</v>
      </c>
      <c r="K1167" s="848">
        <v>4</v>
      </c>
      <c r="L1167" s="849">
        <v>12</v>
      </c>
      <c r="M1167" s="557">
        <v>46693.17</v>
      </c>
      <c r="N1167" s="848"/>
      <c r="O1167" s="849"/>
      <c r="P1167" s="557"/>
    </row>
    <row r="1168" spans="1:16" x14ac:dyDescent="0.2">
      <c r="A1168" s="846" t="s">
        <v>17100</v>
      </c>
      <c r="B1168" s="845" t="s">
        <v>423</v>
      </c>
      <c r="C1168" s="847" t="s">
        <v>99</v>
      </c>
      <c r="D1168" s="847" t="s">
        <v>17101</v>
      </c>
      <c r="E1168" s="557">
        <v>4500</v>
      </c>
      <c r="F1168" s="845" t="s">
        <v>19542</v>
      </c>
      <c r="G1168" s="850" t="s">
        <v>19543</v>
      </c>
      <c r="H1168" s="845" t="s">
        <v>17156</v>
      </c>
      <c r="I1168" s="845" t="s">
        <v>1028</v>
      </c>
      <c r="J1168" s="845" t="s">
        <v>17112</v>
      </c>
      <c r="K1168" s="848">
        <v>1</v>
      </c>
      <c r="L1168" s="849">
        <v>1</v>
      </c>
      <c r="M1168" s="557">
        <f>E1168*L1168</f>
        <v>4500</v>
      </c>
      <c r="N1168" s="851"/>
      <c r="O1168" s="851"/>
      <c r="P1168" s="557"/>
    </row>
    <row r="1169" spans="1:16" x14ac:dyDescent="0.2">
      <c r="A1169" s="846" t="s">
        <v>17100</v>
      </c>
      <c r="B1169" s="845" t="s">
        <v>423</v>
      </c>
      <c r="C1169" s="847" t="s">
        <v>99</v>
      </c>
      <c r="D1169" s="847" t="s">
        <v>17101</v>
      </c>
      <c r="E1169" s="557">
        <v>3600</v>
      </c>
      <c r="F1169" s="845" t="s">
        <v>19544</v>
      </c>
      <c r="G1169" s="845" t="s">
        <v>19545</v>
      </c>
      <c r="H1169" s="845" t="s">
        <v>19185</v>
      </c>
      <c r="I1169" s="845" t="s">
        <v>1028</v>
      </c>
      <c r="J1169" s="845" t="s">
        <v>5814</v>
      </c>
      <c r="K1169" s="848">
        <v>4</v>
      </c>
      <c r="L1169" s="849">
        <v>12</v>
      </c>
      <c r="M1169" s="557">
        <v>28800</v>
      </c>
      <c r="N1169" s="848"/>
      <c r="O1169" s="849"/>
      <c r="P1169" s="557"/>
    </row>
    <row r="1170" spans="1:16" x14ac:dyDescent="0.2">
      <c r="A1170" s="846" t="s">
        <v>17100</v>
      </c>
      <c r="B1170" s="845" t="s">
        <v>423</v>
      </c>
      <c r="C1170" s="847" t="s">
        <v>99</v>
      </c>
      <c r="D1170" s="847" t="s">
        <v>17101</v>
      </c>
      <c r="E1170" s="557">
        <v>4500</v>
      </c>
      <c r="F1170" s="845" t="s">
        <v>19546</v>
      </c>
      <c r="G1170" s="845" t="s">
        <v>19547</v>
      </c>
      <c r="H1170" s="845" t="s">
        <v>17121</v>
      </c>
      <c r="I1170" s="845" t="s">
        <v>1028</v>
      </c>
      <c r="J1170" s="845" t="s">
        <v>17112</v>
      </c>
      <c r="K1170" s="848">
        <v>4</v>
      </c>
      <c r="L1170" s="849">
        <v>12</v>
      </c>
      <c r="M1170" s="557">
        <v>36000</v>
      </c>
      <c r="N1170" s="848"/>
      <c r="O1170" s="849"/>
      <c r="P1170" s="557"/>
    </row>
    <row r="1171" spans="1:16" x14ac:dyDescent="0.2">
      <c r="A1171" s="846" t="s">
        <v>17100</v>
      </c>
      <c r="B1171" s="845" t="s">
        <v>423</v>
      </c>
      <c r="C1171" s="847" t="s">
        <v>99</v>
      </c>
      <c r="D1171" s="847" t="s">
        <v>17101</v>
      </c>
      <c r="E1171" s="557">
        <v>2000</v>
      </c>
      <c r="F1171" s="845" t="s">
        <v>19548</v>
      </c>
      <c r="G1171" s="845" t="s">
        <v>19549</v>
      </c>
      <c r="H1171" s="845" t="s">
        <v>5597</v>
      </c>
      <c r="I1171" s="845" t="s">
        <v>1028</v>
      </c>
      <c r="J1171" s="845" t="s">
        <v>5814</v>
      </c>
      <c r="K1171" s="848">
        <v>4</v>
      </c>
      <c r="L1171" s="849">
        <v>12</v>
      </c>
      <c r="M1171" s="557">
        <v>16000</v>
      </c>
      <c r="N1171" s="848"/>
      <c r="O1171" s="849"/>
      <c r="P1171" s="557"/>
    </row>
    <row r="1172" spans="1:16" x14ac:dyDescent="0.2">
      <c r="A1172" s="846" t="s">
        <v>17100</v>
      </c>
      <c r="B1172" s="845" t="s">
        <v>423</v>
      </c>
      <c r="C1172" s="847" t="s">
        <v>99</v>
      </c>
      <c r="D1172" s="847" t="s">
        <v>17101</v>
      </c>
      <c r="E1172" s="557">
        <v>2500</v>
      </c>
      <c r="F1172" s="845" t="s">
        <v>19550</v>
      </c>
      <c r="G1172" s="845" t="s">
        <v>19551</v>
      </c>
      <c r="H1172" s="845" t="s">
        <v>18226</v>
      </c>
      <c r="I1172" s="845" t="s">
        <v>17141</v>
      </c>
      <c r="J1172" s="845" t="s">
        <v>17108</v>
      </c>
      <c r="K1172" s="848">
        <v>4</v>
      </c>
      <c r="L1172" s="849">
        <v>12</v>
      </c>
      <c r="M1172" s="557">
        <v>20000</v>
      </c>
      <c r="N1172" s="848"/>
      <c r="O1172" s="849"/>
      <c r="P1172" s="557"/>
    </row>
    <row r="1173" spans="1:16" x14ac:dyDescent="0.2">
      <c r="A1173" s="846" t="s">
        <v>17100</v>
      </c>
      <c r="B1173" s="845" t="s">
        <v>423</v>
      </c>
      <c r="C1173" s="847" t="s">
        <v>99</v>
      </c>
      <c r="D1173" s="847" t="s">
        <v>17101</v>
      </c>
      <c r="E1173" s="557">
        <v>4500</v>
      </c>
      <c r="F1173" s="845" t="s">
        <v>19552</v>
      </c>
      <c r="G1173" s="845" t="s">
        <v>19553</v>
      </c>
      <c r="H1173" s="845" t="s">
        <v>17149</v>
      </c>
      <c r="I1173" s="845" t="s">
        <v>1028</v>
      </c>
      <c r="J1173" s="845" t="s">
        <v>17112</v>
      </c>
      <c r="K1173" s="848">
        <v>4</v>
      </c>
      <c r="L1173" s="849">
        <v>12</v>
      </c>
      <c r="M1173" s="557">
        <v>36000</v>
      </c>
      <c r="N1173" s="848"/>
      <c r="O1173" s="849"/>
      <c r="P1173" s="557"/>
    </row>
    <row r="1174" spans="1:16" x14ac:dyDescent="0.2">
      <c r="A1174" s="846" t="s">
        <v>17100</v>
      </c>
      <c r="B1174" s="845" t="s">
        <v>423</v>
      </c>
      <c r="C1174" s="847" t="s">
        <v>99</v>
      </c>
      <c r="D1174" s="847" t="s">
        <v>17101</v>
      </c>
      <c r="E1174" s="557">
        <v>4500</v>
      </c>
      <c r="F1174" s="845" t="s">
        <v>19554</v>
      </c>
      <c r="G1174" s="845" t="s">
        <v>19555</v>
      </c>
      <c r="H1174" s="845" t="s">
        <v>1060</v>
      </c>
      <c r="I1174" s="845" t="s">
        <v>1028</v>
      </c>
      <c r="J1174" s="845" t="s">
        <v>17112</v>
      </c>
      <c r="K1174" s="848">
        <v>5</v>
      </c>
      <c r="L1174" s="849">
        <v>12</v>
      </c>
      <c r="M1174" s="557">
        <v>36000</v>
      </c>
      <c r="N1174" s="848"/>
      <c r="O1174" s="849"/>
      <c r="P1174" s="557"/>
    </row>
    <row r="1175" spans="1:16" x14ac:dyDescent="0.2">
      <c r="A1175" s="846" t="s">
        <v>17100</v>
      </c>
      <c r="B1175" s="845" t="s">
        <v>423</v>
      </c>
      <c r="C1175" s="847" t="s">
        <v>99</v>
      </c>
      <c r="D1175" s="847" t="s">
        <v>17101</v>
      </c>
      <c r="E1175" s="557">
        <v>4000</v>
      </c>
      <c r="F1175" s="845" t="s">
        <v>19556</v>
      </c>
      <c r="G1175" s="845" t="s">
        <v>19557</v>
      </c>
      <c r="H1175" s="845" t="s">
        <v>17121</v>
      </c>
      <c r="I1175" s="845" t="s">
        <v>1028</v>
      </c>
      <c r="J1175" s="845" t="s">
        <v>17112</v>
      </c>
      <c r="K1175" s="848">
        <v>4</v>
      </c>
      <c r="L1175" s="849">
        <v>12</v>
      </c>
      <c r="M1175" s="557">
        <v>32000</v>
      </c>
      <c r="N1175" s="848"/>
      <c r="O1175" s="849"/>
      <c r="P1175" s="557"/>
    </row>
    <row r="1176" spans="1:16" x14ac:dyDescent="0.2">
      <c r="A1176" s="846" t="s">
        <v>17100</v>
      </c>
      <c r="B1176" s="845" t="s">
        <v>423</v>
      </c>
      <c r="C1176" s="847" t="s">
        <v>99</v>
      </c>
      <c r="D1176" s="847" t="s">
        <v>17101</v>
      </c>
      <c r="E1176" s="557">
        <v>6000</v>
      </c>
      <c r="F1176" s="845" t="s">
        <v>19558</v>
      </c>
      <c r="G1176" s="845" t="s">
        <v>19559</v>
      </c>
      <c r="H1176" s="845" t="s">
        <v>6093</v>
      </c>
      <c r="I1176" s="845" t="s">
        <v>1028</v>
      </c>
      <c r="J1176" s="845" t="s">
        <v>17112</v>
      </c>
      <c r="K1176" s="848">
        <v>1</v>
      </c>
      <c r="L1176" s="849">
        <v>2</v>
      </c>
      <c r="M1176" s="557">
        <v>6000</v>
      </c>
      <c r="N1176" s="848"/>
      <c r="O1176" s="849"/>
      <c r="P1176" s="557"/>
    </row>
    <row r="1177" spans="1:16" x14ac:dyDescent="0.2">
      <c r="A1177" s="846" t="s">
        <v>17100</v>
      </c>
      <c r="B1177" s="845" t="s">
        <v>423</v>
      </c>
      <c r="C1177" s="847" t="s">
        <v>99</v>
      </c>
      <c r="D1177" s="847" t="s">
        <v>17101</v>
      </c>
      <c r="E1177" s="557">
        <v>15600</v>
      </c>
      <c r="F1177" s="845" t="s">
        <v>19560</v>
      </c>
      <c r="G1177" s="845" t="s">
        <v>19561</v>
      </c>
      <c r="H1177" s="845" t="s">
        <v>16194</v>
      </c>
      <c r="I1177" s="845" t="s">
        <v>1028</v>
      </c>
      <c r="J1177" s="845" t="s">
        <v>17112</v>
      </c>
      <c r="K1177" s="848">
        <v>1</v>
      </c>
      <c r="L1177" s="849">
        <v>4</v>
      </c>
      <c r="M1177" s="557">
        <v>31200</v>
      </c>
      <c r="N1177" s="848"/>
      <c r="O1177" s="849"/>
      <c r="P1177" s="557"/>
    </row>
    <row r="1178" spans="1:16" x14ac:dyDescent="0.2">
      <c r="A1178" s="846" t="s">
        <v>17100</v>
      </c>
      <c r="B1178" s="845" t="s">
        <v>423</v>
      </c>
      <c r="C1178" s="847" t="s">
        <v>99</v>
      </c>
      <c r="D1178" s="847" t="s">
        <v>17101</v>
      </c>
      <c r="E1178" s="557">
        <v>4000</v>
      </c>
      <c r="F1178" s="845" t="s">
        <v>19562</v>
      </c>
      <c r="G1178" s="845" t="s">
        <v>19563</v>
      </c>
      <c r="H1178" s="845" t="s">
        <v>17121</v>
      </c>
      <c r="I1178" s="845" t="s">
        <v>1028</v>
      </c>
      <c r="J1178" s="845" t="s">
        <v>17112</v>
      </c>
      <c r="K1178" s="848">
        <v>4</v>
      </c>
      <c r="L1178" s="849">
        <v>12</v>
      </c>
      <c r="M1178" s="557">
        <v>32000</v>
      </c>
      <c r="N1178" s="848"/>
      <c r="O1178" s="849"/>
      <c r="P1178" s="557"/>
    </row>
    <row r="1179" spans="1:16" x14ac:dyDescent="0.2">
      <c r="A1179" s="846" t="s">
        <v>17100</v>
      </c>
      <c r="B1179" s="845" t="s">
        <v>423</v>
      </c>
      <c r="C1179" s="847" t="s">
        <v>99</v>
      </c>
      <c r="D1179" s="847" t="s">
        <v>17101</v>
      </c>
      <c r="E1179" s="557">
        <v>6000</v>
      </c>
      <c r="F1179" s="845" t="s">
        <v>19564</v>
      </c>
      <c r="G1179" s="850" t="s">
        <v>19565</v>
      </c>
      <c r="H1179" s="845" t="s">
        <v>19566</v>
      </c>
      <c r="I1179" s="845" t="s">
        <v>1028</v>
      </c>
      <c r="J1179" s="845" t="s">
        <v>17112</v>
      </c>
      <c r="K1179" s="848">
        <v>1</v>
      </c>
      <c r="L1179" s="849">
        <v>1</v>
      </c>
      <c r="M1179" s="557">
        <f>E1179*L1179</f>
        <v>6000</v>
      </c>
      <c r="N1179" s="851"/>
      <c r="O1179" s="851"/>
      <c r="P1179" s="557"/>
    </row>
    <row r="1180" spans="1:16" x14ac:dyDescent="0.2">
      <c r="A1180" s="846" t="s">
        <v>17100</v>
      </c>
      <c r="B1180" s="845" t="s">
        <v>423</v>
      </c>
      <c r="C1180" s="847" t="s">
        <v>99</v>
      </c>
      <c r="D1180" s="847" t="s">
        <v>17101</v>
      </c>
      <c r="E1180" s="557">
        <v>9000</v>
      </c>
      <c r="F1180" s="845" t="s">
        <v>19567</v>
      </c>
      <c r="G1180" s="845" t="s">
        <v>19568</v>
      </c>
      <c r="H1180" s="845" t="s">
        <v>17473</v>
      </c>
      <c r="I1180" s="845" t="s">
        <v>1028</v>
      </c>
      <c r="J1180" s="845" t="s">
        <v>17112</v>
      </c>
      <c r="K1180" s="848">
        <v>2</v>
      </c>
      <c r="L1180" s="849">
        <v>8</v>
      </c>
      <c r="M1180" s="557">
        <v>35400</v>
      </c>
      <c r="N1180" s="848"/>
      <c r="O1180" s="849"/>
      <c r="P1180" s="557"/>
    </row>
    <row r="1181" spans="1:16" x14ac:dyDescent="0.2">
      <c r="A1181" s="846" t="s">
        <v>17100</v>
      </c>
      <c r="B1181" s="845" t="s">
        <v>423</v>
      </c>
      <c r="C1181" s="847" t="s">
        <v>99</v>
      </c>
      <c r="D1181" s="847" t="s">
        <v>17101</v>
      </c>
      <c r="E1181" s="557">
        <v>2500</v>
      </c>
      <c r="F1181" s="845" t="s">
        <v>19569</v>
      </c>
      <c r="G1181" s="845" t="s">
        <v>19570</v>
      </c>
      <c r="H1181" s="845" t="s">
        <v>17140</v>
      </c>
      <c r="I1181" s="845" t="s">
        <v>17141</v>
      </c>
      <c r="J1181" s="845" t="s">
        <v>17108</v>
      </c>
      <c r="K1181" s="848">
        <v>3</v>
      </c>
      <c r="L1181" s="849">
        <v>12</v>
      </c>
      <c r="M1181" s="557">
        <v>20000</v>
      </c>
      <c r="N1181" s="848"/>
      <c r="O1181" s="849"/>
      <c r="P1181" s="557"/>
    </row>
    <row r="1182" spans="1:16" x14ac:dyDescent="0.2">
      <c r="A1182" s="846" t="s">
        <v>17100</v>
      </c>
      <c r="B1182" s="845" t="s">
        <v>423</v>
      </c>
      <c r="C1182" s="847" t="s">
        <v>99</v>
      </c>
      <c r="D1182" s="847" t="s">
        <v>17101</v>
      </c>
      <c r="E1182" s="557">
        <v>4500</v>
      </c>
      <c r="F1182" s="845" t="s">
        <v>19571</v>
      </c>
      <c r="G1182" s="845" t="s">
        <v>19572</v>
      </c>
      <c r="H1182" s="845" t="s">
        <v>17111</v>
      </c>
      <c r="I1182" s="845" t="s">
        <v>1028</v>
      </c>
      <c r="J1182" s="845" t="s">
        <v>17112</v>
      </c>
      <c r="K1182" s="848">
        <v>4</v>
      </c>
      <c r="L1182" s="849">
        <v>12</v>
      </c>
      <c r="M1182" s="557">
        <v>36000</v>
      </c>
      <c r="N1182" s="848"/>
      <c r="O1182" s="849"/>
      <c r="P1182" s="557"/>
    </row>
    <row r="1183" spans="1:16" x14ac:dyDescent="0.2">
      <c r="A1183" s="846" t="s">
        <v>17100</v>
      </c>
      <c r="B1183" s="845" t="s">
        <v>423</v>
      </c>
      <c r="C1183" s="847" t="s">
        <v>99</v>
      </c>
      <c r="D1183" s="847" t="s">
        <v>17101</v>
      </c>
      <c r="E1183" s="557">
        <v>6000</v>
      </c>
      <c r="F1183" s="845" t="s">
        <v>19573</v>
      </c>
      <c r="G1183" s="845" t="s">
        <v>19574</v>
      </c>
      <c r="H1183" s="845" t="s">
        <v>5299</v>
      </c>
      <c r="I1183" s="845" t="s">
        <v>1028</v>
      </c>
      <c r="J1183" s="845" t="s">
        <v>17112</v>
      </c>
      <c r="K1183" s="848">
        <v>3</v>
      </c>
      <c r="L1183" s="849">
        <v>12</v>
      </c>
      <c r="M1183" s="557">
        <v>48000</v>
      </c>
      <c r="N1183" s="848"/>
      <c r="O1183" s="849"/>
      <c r="P1183" s="557"/>
    </row>
    <row r="1184" spans="1:16" x14ac:dyDescent="0.2">
      <c r="A1184" s="846" t="s">
        <v>17100</v>
      </c>
      <c r="B1184" s="845" t="s">
        <v>423</v>
      </c>
      <c r="C1184" s="847" t="s">
        <v>99</v>
      </c>
      <c r="D1184" s="847" t="s">
        <v>17101</v>
      </c>
      <c r="E1184" s="557">
        <v>2500</v>
      </c>
      <c r="F1184" s="845" t="s">
        <v>19575</v>
      </c>
      <c r="G1184" s="845" t="s">
        <v>19576</v>
      </c>
      <c r="H1184" s="845" t="s">
        <v>19577</v>
      </c>
      <c r="I1184" s="845" t="s">
        <v>1028</v>
      </c>
      <c r="J1184" s="845" t="s">
        <v>17112</v>
      </c>
      <c r="K1184" s="848">
        <v>3</v>
      </c>
      <c r="L1184" s="849">
        <v>12</v>
      </c>
      <c r="M1184" s="557">
        <v>20000</v>
      </c>
      <c r="N1184" s="848"/>
      <c r="O1184" s="849"/>
      <c r="P1184" s="557"/>
    </row>
    <row r="1185" spans="1:16" x14ac:dyDescent="0.2">
      <c r="A1185" s="846" t="s">
        <v>17100</v>
      </c>
      <c r="B1185" s="845" t="s">
        <v>423</v>
      </c>
      <c r="C1185" s="847" t="s">
        <v>99</v>
      </c>
      <c r="D1185" s="847" t="s">
        <v>17101</v>
      </c>
      <c r="E1185" s="557">
        <v>4000</v>
      </c>
      <c r="F1185" s="845" t="s">
        <v>19578</v>
      </c>
      <c r="G1185" s="845" t="s">
        <v>19579</v>
      </c>
      <c r="H1185" s="845" t="s">
        <v>1060</v>
      </c>
      <c r="I1185" s="845" t="s">
        <v>1028</v>
      </c>
      <c r="J1185" s="845" t="s">
        <v>17112</v>
      </c>
      <c r="K1185" s="848">
        <v>4</v>
      </c>
      <c r="L1185" s="849">
        <v>12</v>
      </c>
      <c r="M1185" s="557">
        <v>32000</v>
      </c>
      <c r="N1185" s="848"/>
      <c r="O1185" s="849"/>
      <c r="P1185" s="557"/>
    </row>
    <row r="1186" spans="1:16" x14ac:dyDescent="0.2">
      <c r="A1186" s="846" t="s">
        <v>17100</v>
      </c>
      <c r="B1186" s="845" t="s">
        <v>423</v>
      </c>
      <c r="C1186" s="847" t="s">
        <v>99</v>
      </c>
      <c r="D1186" s="847" t="s">
        <v>17101</v>
      </c>
      <c r="E1186" s="557">
        <v>7500</v>
      </c>
      <c r="F1186" s="845" t="s">
        <v>19580</v>
      </c>
      <c r="G1186" s="845" t="s">
        <v>19581</v>
      </c>
      <c r="H1186" s="845" t="s">
        <v>19582</v>
      </c>
      <c r="I1186" s="845" t="s">
        <v>1028</v>
      </c>
      <c r="J1186" s="845" t="s">
        <v>5814</v>
      </c>
      <c r="K1186" s="848">
        <v>3</v>
      </c>
      <c r="L1186" s="849">
        <v>12</v>
      </c>
      <c r="M1186" s="557">
        <v>60000</v>
      </c>
      <c r="N1186" s="848"/>
      <c r="O1186" s="849"/>
      <c r="P1186" s="557"/>
    </row>
    <row r="1187" spans="1:16" x14ac:dyDescent="0.2">
      <c r="A1187" s="846" t="s">
        <v>17100</v>
      </c>
      <c r="B1187" s="845" t="s">
        <v>423</v>
      </c>
      <c r="C1187" s="847" t="s">
        <v>99</v>
      </c>
      <c r="D1187" s="847" t="s">
        <v>17101</v>
      </c>
      <c r="E1187" s="557">
        <v>4000</v>
      </c>
      <c r="F1187" s="845" t="s">
        <v>15949</v>
      </c>
      <c r="G1187" s="845" t="s">
        <v>15950</v>
      </c>
      <c r="H1187" s="845" t="s">
        <v>17121</v>
      </c>
      <c r="I1187" s="845" t="s">
        <v>1028</v>
      </c>
      <c r="J1187" s="845" t="s">
        <v>17112</v>
      </c>
      <c r="K1187" s="848">
        <v>4</v>
      </c>
      <c r="L1187" s="849">
        <v>11</v>
      </c>
      <c r="M1187" s="557">
        <v>32000</v>
      </c>
      <c r="N1187" s="848"/>
      <c r="O1187" s="849"/>
      <c r="P1187" s="557"/>
    </row>
    <row r="1188" spans="1:16" x14ac:dyDescent="0.2">
      <c r="A1188" s="846" t="s">
        <v>17100</v>
      </c>
      <c r="B1188" s="845" t="s">
        <v>423</v>
      </c>
      <c r="C1188" s="847" t="s">
        <v>99</v>
      </c>
      <c r="D1188" s="847" t="s">
        <v>17101</v>
      </c>
      <c r="E1188" s="557">
        <v>4000</v>
      </c>
      <c r="F1188" s="845" t="s">
        <v>19583</v>
      </c>
      <c r="G1188" s="845" t="s">
        <v>19584</v>
      </c>
      <c r="H1188" s="845" t="s">
        <v>17121</v>
      </c>
      <c r="I1188" s="845" t="s">
        <v>1028</v>
      </c>
      <c r="J1188" s="845" t="s">
        <v>17112</v>
      </c>
      <c r="K1188" s="848">
        <v>5</v>
      </c>
      <c r="L1188" s="849">
        <v>12</v>
      </c>
      <c r="M1188" s="557">
        <v>32000</v>
      </c>
      <c r="N1188" s="848"/>
      <c r="O1188" s="849"/>
      <c r="P1188" s="557"/>
    </row>
    <row r="1189" spans="1:16" x14ac:dyDescent="0.2">
      <c r="A1189" s="846" t="s">
        <v>17100</v>
      </c>
      <c r="B1189" s="845" t="s">
        <v>423</v>
      </c>
      <c r="C1189" s="847" t="s">
        <v>99</v>
      </c>
      <c r="D1189" s="847" t="s">
        <v>17101</v>
      </c>
      <c r="E1189" s="557">
        <v>4500</v>
      </c>
      <c r="F1189" s="845" t="s">
        <v>19585</v>
      </c>
      <c r="G1189" s="845" t="s">
        <v>19586</v>
      </c>
      <c r="H1189" s="845" t="s">
        <v>1026</v>
      </c>
      <c r="I1189" s="845" t="s">
        <v>1028</v>
      </c>
      <c r="J1189" s="845" t="s">
        <v>17112</v>
      </c>
      <c r="K1189" s="848">
        <v>2</v>
      </c>
      <c r="L1189" s="849">
        <v>5</v>
      </c>
      <c r="M1189" s="557">
        <f>E1189*L1189</f>
        <v>22500</v>
      </c>
      <c r="N1189" s="848"/>
      <c r="O1189" s="849"/>
      <c r="P1189" s="557"/>
    </row>
    <row r="1190" spans="1:16" x14ac:dyDescent="0.2">
      <c r="A1190" s="846" t="s">
        <v>17100</v>
      </c>
      <c r="B1190" s="845" t="s">
        <v>423</v>
      </c>
      <c r="C1190" s="847" t="s">
        <v>99</v>
      </c>
      <c r="D1190" s="847" t="s">
        <v>17101</v>
      </c>
      <c r="E1190" s="557">
        <v>5000</v>
      </c>
      <c r="F1190" s="845" t="s">
        <v>19587</v>
      </c>
      <c r="G1190" s="850" t="s">
        <v>19588</v>
      </c>
      <c r="H1190" s="845" t="s">
        <v>19589</v>
      </c>
      <c r="I1190" s="845" t="s">
        <v>1028</v>
      </c>
      <c r="J1190" s="845" t="s">
        <v>17112</v>
      </c>
      <c r="K1190" s="848">
        <v>1</v>
      </c>
      <c r="L1190" s="849">
        <v>1</v>
      </c>
      <c r="M1190" s="557">
        <f>E1190*L1190</f>
        <v>5000</v>
      </c>
      <c r="N1190" s="851"/>
      <c r="O1190" s="851"/>
      <c r="P1190" s="557"/>
    </row>
    <row r="1191" spans="1:16" x14ac:dyDescent="0.2">
      <c r="A1191" s="846" t="s">
        <v>17100</v>
      </c>
      <c r="B1191" s="845" t="s">
        <v>423</v>
      </c>
      <c r="C1191" s="847" t="s">
        <v>99</v>
      </c>
      <c r="D1191" s="847" t="s">
        <v>17101</v>
      </c>
      <c r="E1191" s="557">
        <v>8000</v>
      </c>
      <c r="F1191" s="845" t="s">
        <v>19590</v>
      </c>
      <c r="G1191" s="850" t="s">
        <v>19591</v>
      </c>
      <c r="H1191" s="845" t="s">
        <v>18196</v>
      </c>
      <c r="I1191" s="845" t="s">
        <v>1028</v>
      </c>
      <c r="J1191" s="845" t="s">
        <v>17112</v>
      </c>
      <c r="K1191" s="848">
        <v>1</v>
      </c>
      <c r="L1191" s="849">
        <v>1</v>
      </c>
      <c r="M1191" s="557">
        <f>E1191*L1191</f>
        <v>8000</v>
      </c>
      <c r="N1191" s="851"/>
      <c r="O1191" s="851"/>
      <c r="P1191" s="557"/>
    </row>
    <row r="1192" spans="1:16" x14ac:dyDescent="0.2">
      <c r="A1192" s="846" t="s">
        <v>17100</v>
      </c>
      <c r="B1192" s="845" t="s">
        <v>423</v>
      </c>
      <c r="C1192" s="847" t="s">
        <v>99</v>
      </c>
      <c r="D1192" s="847" t="s">
        <v>17101</v>
      </c>
      <c r="E1192" s="557">
        <v>3500</v>
      </c>
      <c r="F1192" s="845" t="s">
        <v>17102</v>
      </c>
      <c r="G1192" s="850" t="s">
        <v>17103</v>
      </c>
      <c r="H1192" s="845" t="s">
        <v>7330</v>
      </c>
      <c r="I1192" s="845" t="s">
        <v>1028</v>
      </c>
      <c r="J1192" s="845" t="s">
        <v>17112</v>
      </c>
      <c r="K1192" s="848"/>
      <c r="L1192" s="849"/>
      <c r="M1192" s="557"/>
      <c r="N1192" s="848">
        <v>2</v>
      </c>
      <c r="O1192" s="849">
        <v>6</v>
      </c>
      <c r="P1192" s="557">
        <f>E1192*O1192</f>
        <v>21000</v>
      </c>
    </row>
    <row r="1193" spans="1:16" x14ac:dyDescent="0.2">
      <c r="A1193" s="846" t="s">
        <v>17100</v>
      </c>
      <c r="B1193" s="845" t="s">
        <v>423</v>
      </c>
      <c r="C1193" s="847" t="s">
        <v>99</v>
      </c>
      <c r="D1193" s="847" t="s">
        <v>17101</v>
      </c>
      <c r="E1193" s="557">
        <v>5000</v>
      </c>
      <c r="F1193" s="845" t="s">
        <v>17105</v>
      </c>
      <c r="G1193" s="850" t="s">
        <v>17106</v>
      </c>
      <c r="H1193" s="845" t="s">
        <v>19592</v>
      </c>
      <c r="I1193" s="845" t="s">
        <v>1028</v>
      </c>
      <c r="J1193" s="845" t="s">
        <v>17112</v>
      </c>
      <c r="K1193" s="848"/>
      <c r="L1193" s="849"/>
      <c r="M1193" s="557"/>
      <c r="N1193" s="848">
        <v>2</v>
      </c>
      <c r="O1193" s="849">
        <v>6</v>
      </c>
      <c r="P1193" s="557">
        <f t="shared" ref="P1193:P1256" si="0">E1193*O1193</f>
        <v>30000</v>
      </c>
    </row>
    <row r="1194" spans="1:16" x14ac:dyDescent="0.2">
      <c r="A1194" s="846" t="s">
        <v>17100</v>
      </c>
      <c r="B1194" s="845" t="s">
        <v>423</v>
      </c>
      <c r="C1194" s="847" t="s">
        <v>99</v>
      </c>
      <c r="D1194" s="847" t="s">
        <v>17101</v>
      </c>
      <c r="E1194" s="557">
        <v>4500</v>
      </c>
      <c r="F1194" s="845" t="s">
        <v>17109</v>
      </c>
      <c r="G1194" s="850" t="s">
        <v>17110</v>
      </c>
      <c r="H1194" s="845" t="s">
        <v>1053</v>
      </c>
      <c r="I1194" s="845" t="s">
        <v>1028</v>
      </c>
      <c r="J1194" s="845" t="s">
        <v>17112</v>
      </c>
      <c r="K1194" s="848"/>
      <c r="L1194" s="849"/>
      <c r="M1194" s="557"/>
      <c r="N1194" s="848">
        <v>2</v>
      </c>
      <c r="O1194" s="849">
        <v>6</v>
      </c>
      <c r="P1194" s="557">
        <f t="shared" si="0"/>
        <v>27000</v>
      </c>
    </row>
    <row r="1195" spans="1:16" x14ac:dyDescent="0.2">
      <c r="A1195" s="846" t="s">
        <v>17100</v>
      </c>
      <c r="B1195" s="845" t="s">
        <v>423</v>
      </c>
      <c r="C1195" s="847" t="s">
        <v>99</v>
      </c>
      <c r="D1195" s="847" t="s">
        <v>17101</v>
      </c>
      <c r="E1195" s="557">
        <v>3000</v>
      </c>
      <c r="F1195" s="845" t="s">
        <v>17113</v>
      </c>
      <c r="G1195" s="850" t="s">
        <v>17114</v>
      </c>
      <c r="H1195" s="845" t="s">
        <v>17115</v>
      </c>
      <c r="I1195" s="845" t="s">
        <v>1028</v>
      </c>
      <c r="J1195" s="845" t="s">
        <v>17112</v>
      </c>
      <c r="K1195" s="848"/>
      <c r="L1195" s="849"/>
      <c r="M1195" s="557"/>
      <c r="N1195" s="848">
        <v>3</v>
      </c>
      <c r="O1195" s="849">
        <v>6</v>
      </c>
      <c r="P1195" s="557">
        <f t="shared" si="0"/>
        <v>18000</v>
      </c>
    </row>
    <row r="1196" spans="1:16" x14ac:dyDescent="0.2">
      <c r="A1196" s="846" t="s">
        <v>17100</v>
      </c>
      <c r="B1196" s="845" t="s">
        <v>423</v>
      </c>
      <c r="C1196" s="847" t="s">
        <v>99</v>
      </c>
      <c r="D1196" s="847" t="s">
        <v>17101</v>
      </c>
      <c r="E1196" s="557">
        <v>2200</v>
      </c>
      <c r="F1196" s="845" t="s">
        <v>17116</v>
      </c>
      <c r="G1196" s="850" t="s">
        <v>17117</v>
      </c>
      <c r="H1196" s="845" t="s">
        <v>5510</v>
      </c>
      <c r="I1196" s="845" t="s">
        <v>1028</v>
      </c>
      <c r="J1196" s="845" t="s">
        <v>5814</v>
      </c>
      <c r="K1196" s="848"/>
      <c r="L1196" s="849"/>
      <c r="M1196" s="557"/>
      <c r="N1196" s="848">
        <v>2</v>
      </c>
      <c r="O1196" s="849">
        <v>6</v>
      </c>
      <c r="P1196" s="557">
        <f t="shared" si="0"/>
        <v>13200</v>
      </c>
    </row>
    <row r="1197" spans="1:16" x14ac:dyDescent="0.2">
      <c r="A1197" s="846" t="s">
        <v>17100</v>
      </c>
      <c r="B1197" s="845" t="s">
        <v>423</v>
      </c>
      <c r="C1197" s="847" t="s">
        <v>99</v>
      </c>
      <c r="D1197" s="847" t="s">
        <v>17101</v>
      </c>
      <c r="E1197" s="557">
        <v>4000</v>
      </c>
      <c r="F1197" s="845" t="s">
        <v>17119</v>
      </c>
      <c r="G1197" s="850" t="s">
        <v>17120</v>
      </c>
      <c r="H1197" s="845" t="s">
        <v>17167</v>
      </c>
      <c r="I1197" s="845" t="s">
        <v>1028</v>
      </c>
      <c r="J1197" s="845" t="s">
        <v>17112</v>
      </c>
      <c r="K1197" s="848"/>
      <c r="L1197" s="849"/>
      <c r="M1197" s="557"/>
      <c r="N1197" s="848">
        <v>2</v>
      </c>
      <c r="O1197" s="849">
        <v>6</v>
      </c>
      <c r="P1197" s="557">
        <f t="shared" si="0"/>
        <v>24000</v>
      </c>
    </row>
    <row r="1198" spans="1:16" x14ac:dyDescent="0.2">
      <c r="A1198" s="846" t="s">
        <v>17100</v>
      </c>
      <c r="B1198" s="845" t="s">
        <v>423</v>
      </c>
      <c r="C1198" s="847" t="s">
        <v>99</v>
      </c>
      <c r="D1198" s="847" t="s">
        <v>17101</v>
      </c>
      <c r="E1198" s="557">
        <v>2000</v>
      </c>
      <c r="F1198" s="845" t="s">
        <v>1062</v>
      </c>
      <c r="G1198" s="850" t="s">
        <v>1063</v>
      </c>
      <c r="H1198" s="845" t="s">
        <v>17122</v>
      </c>
      <c r="I1198" s="845" t="s">
        <v>1028</v>
      </c>
      <c r="J1198" s="845" t="s">
        <v>17112</v>
      </c>
      <c r="K1198" s="848"/>
      <c r="L1198" s="849"/>
      <c r="M1198" s="557"/>
      <c r="N1198" s="848">
        <v>2</v>
      </c>
      <c r="O1198" s="849">
        <v>6</v>
      </c>
      <c r="P1198" s="557">
        <f t="shared" si="0"/>
        <v>12000</v>
      </c>
    </row>
    <row r="1199" spans="1:16" x14ac:dyDescent="0.2">
      <c r="A1199" s="846" t="s">
        <v>17100</v>
      </c>
      <c r="B1199" s="845" t="s">
        <v>423</v>
      </c>
      <c r="C1199" s="847" t="s">
        <v>99</v>
      </c>
      <c r="D1199" s="847" t="s">
        <v>17101</v>
      </c>
      <c r="E1199" s="557">
        <v>4500</v>
      </c>
      <c r="F1199" s="845" t="s">
        <v>17123</v>
      </c>
      <c r="G1199" s="850" t="s">
        <v>17124</v>
      </c>
      <c r="H1199" s="845" t="s">
        <v>17167</v>
      </c>
      <c r="I1199" s="845" t="s">
        <v>1028</v>
      </c>
      <c r="J1199" s="845" t="s">
        <v>17112</v>
      </c>
      <c r="K1199" s="848"/>
      <c r="L1199" s="849"/>
      <c r="M1199" s="557"/>
      <c r="N1199" s="848">
        <v>2</v>
      </c>
      <c r="O1199" s="849">
        <v>6</v>
      </c>
      <c r="P1199" s="557">
        <f t="shared" si="0"/>
        <v>27000</v>
      </c>
    </row>
    <row r="1200" spans="1:16" x14ac:dyDescent="0.2">
      <c r="A1200" s="846" t="s">
        <v>17100</v>
      </c>
      <c r="B1200" s="845" t="s">
        <v>423</v>
      </c>
      <c r="C1200" s="847" t="s">
        <v>99</v>
      </c>
      <c r="D1200" s="847" t="s">
        <v>17101</v>
      </c>
      <c r="E1200" s="557">
        <v>2500</v>
      </c>
      <c r="F1200" s="845" t="s">
        <v>17125</v>
      </c>
      <c r="G1200" s="850" t="s">
        <v>17126</v>
      </c>
      <c r="H1200" s="845" t="s">
        <v>17465</v>
      </c>
      <c r="I1200" s="845" t="s">
        <v>1028</v>
      </c>
      <c r="J1200" s="845" t="s">
        <v>17112</v>
      </c>
      <c r="K1200" s="848"/>
      <c r="L1200" s="849"/>
      <c r="M1200" s="557"/>
      <c r="N1200" s="848">
        <v>2</v>
      </c>
      <c r="O1200" s="849">
        <v>6</v>
      </c>
      <c r="P1200" s="557">
        <f t="shared" si="0"/>
        <v>15000</v>
      </c>
    </row>
    <row r="1201" spans="1:16" x14ac:dyDescent="0.2">
      <c r="A1201" s="846" t="s">
        <v>17100</v>
      </c>
      <c r="B1201" s="845" t="s">
        <v>423</v>
      </c>
      <c r="C1201" s="847" t="s">
        <v>99</v>
      </c>
      <c r="D1201" s="847" t="s">
        <v>17101</v>
      </c>
      <c r="E1201" s="557">
        <v>6000</v>
      </c>
      <c r="F1201" s="845" t="s">
        <v>17128</v>
      </c>
      <c r="G1201" s="850" t="s">
        <v>17129</v>
      </c>
      <c r="H1201" s="845" t="s">
        <v>6093</v>
      </c>
      <c r="I1201" s="845" t="s">
        <v>1028</v>
      </c>
      <c r="J1201" s="845" t="s">
        <v>17112</v>
      </c>
      <c r="K1201" s="848"/>
      <c r="L1201" s="849"/>
      <c r="M1201" s="557"/>
      <c r="N1201" s="848">
        <v>1</v>
      </c>
      <c r="O1201" s="849">
        <v>1</v>
      </c>
      <c r="P1201" s="557">
        <f t="shared" si="0"/>
        <v>6000</v>
      </c>
    </row>
    <row r="1202" spans="1:16" x14ac:dyDescent="0.2">
      <c r="A1202" s="846" t="s">
        <v>17100</v>
      </c>
      <c r="B1202" s="845" t="s">
        <v>423</v>
      </c>
      <c r="C1202" s="847" t="s">
        <v>99</v>
      </c>
      <c r="D1202" s="847" t="s">
        <v>17101</v>
      </c>
      <c r="E1202" s="557">
        <v>15000</v>
      </c>
      <c r="F1202" s="845" t="s">
        <v>19593</v>
      </c>
      <c r="G1202" s="850" t="s">
        <v>19594</v>
      </c>
      <c r="H1202" s="845" t="s">
        <v>17170</v>
      </c>
      <c r="I1202" s="845" t="s">
        <v>1028</v>
      </c>
      <c r="J1202" s="845" t="s">
        <v>17112</v>
      </c>
      <c r="K1202" s="848"/>
      <c r="L1202" s="849"/>
      <c r="M1202" s="557"/>
      <c r="N1202" s="848">
        <v>1</v>
      </c>
      <c r="O1202" s="849">
        <v>4</v>
      </c>
      <c r="P1202" s="557">
        <f t="shared" si="0"/>
        <v>60000</v>
      </c>
    </row>
    <row r="1203" spans="1:16" x14ac:dyDescent="0.2">
      <c r="A1203" s="846" t="s">
        <v>17100</v>
      </c>
      <c r="B1203" s="845" t="s">
        <v>423</v>
      </c>
      <c r="C1203" s="847" t="s">
        <v>99</v>
      </c>
      <c r="D1203" s="847" t="s">
        <v>17101</v>
      </c>
      <c r="E1203" s="557">
        <v>2000</v>
      </c>
      <c r="F1203" s="845" t="s">
        <v>17130</v>
      </c>
      <c r="G1203" s="850" t="s">
        <v>17131</v>
      </c>
      <c r="H1203" s="845" t="s">
        <v>17122</v>
      </c>
      <c r="I1203" s="845" t="s">
        <v>1028</v>
      </c>
      <c r="J1203" s="845" t="s">
        <v>17112</v>
      </c>
      <c r="K1203" s="848"/>
      <c r="L1203" s="849"/>
      <c r="M1203" s="557"/>
      <c r="N1203" s="848">
        <v>2</v>
      </c>
      <c r="O1203" s="849">
        <v>6</v>
      </c>
      <c r="P1203" s="557">
        <f t="shared" si="0"/>
        <v>12000</v>
      </c>
    </row>
    <row r="1204" spans="1:16" x14ac:dyDescent="0.2">
      <c r="A1204" s="846" t="s">
        <v>17100</v>
      </c>
      <c r="B1204" s="845" t="s">
        <v>423</v>
      </c>
      <c r="C1204" s="847" t="s">
        <v>99</v>
      </c>
      <c r="D1204" s="847" t="s">
        <v>17101</v>
      </c>
      <c r="E1204" s="557">
        <v>3500</v>
      </c>
      <c r="F1204" s="845" t="s">
        <v>17132</v>
      </c>
      <c r="G1204" s="850" t="s">
        <v>17133</v>
      </c>
      <c r="H1204" s="845" t="s">
        <v>1032</v>
      </c>
      <c r="I1204" s="845" t="s">
        <v>1028</v>
      </c>
      <c r="J1204" s="845" t="s">
        <v>17112</v>
      </c>
      <c r="K1204" s="848"/>
      <c r="L1204" s="849"/>
      <c r="M1204" s="557"/>
      <c r="N1204" s="848">
        <v>2</v>
      </c>
      <c r="O1204" s="849">
        <v>6</v>
      </c>
      <c r="P1204" s="557">
        <f t="shared" si="0"/>
        <v>21000</v>
      </c>
    </row>
    <row r="1205" spans="1:16" x14ac:dyDescent="0.2">
      <c r="A1205" s="846" t="s">
        <v>17100</v>
      </c>
      <c r="B1205" s="845" t="s">
        <v>423</v>
      </c>
      <c r="C1205" s="847" t="s">
        <v>99</v>
      </c>
      <c r="D1205" s="847" t="s">
        <v>17101</v>
      </c>
      <c r="E1205" s="557">
        <v>2000</v>
      </c>
      <c r="F1205" s="845" t="s">
        <v>17135</v>
      </c>
      <c r="G1205" s="850" t="s">
        <v>17136</v>
      </c>
      <c r="H1205" s="845" t="s">
        <v>17137</v>
      </c>
      <c r="I1205" s="845" t="s">
        <v>1028</v>
      </c>
      <c r="J1205" s="845" t="s">
        <v>17112</v>
      </c>
      <c r="K1205" s="848"/>
      <c r="L1205" s="849"/>
      <c r="M1205" s="557"/>
      <c r="N1205" s="848">
        <v>2</v>
      </c>
      <c r="O1205" s="849">
        <v>6</v>
      </c>
      <c r="P1205" s="557">
        <f t="shared" si="0"/>
        <v>12000</v>
      </c>
    </row>
    <row r="1206" spans="1:16" x14ac:dyDescent="0.2">
      <c r="A1206" s="846" t="s">
        <v>17100</v>
      </c>
      <c r="B1206" s="845" t="s">
        <v>423</v>
      </c>
      <c r="C1206" s="847" t="s">
        <v>99</v>
      </c>
      <c r="D1206" s="847" t="s">
        <v>17101</v>
      </c>
      <c r="E1206" s="557">
        <v>2500</v>
      </c>
      <c r="F1206" s="845" t="s">
        <v>17138</v>
      </c>
      <c r="G1206" s="850" t="s">
        <v>17139</v>
      </c>
      <c r="H1206" s="845" t="s">
        <v>17140</v>
      </c>
      <c r="I1206" s="845" t="s">
        <v>17141</v>
      </c>
      <c r="J1206" s="845" t="s">
        <v>17108</v>
      </c>
      <c r="K1206" s="848"/>
      <c r="L1206" s="849"/>
      <c r="M1206" s="557"/>
      <c r="N1206" s="848">
        <v>2</v>
      </c>
      <c r="O1206" s="849">
        <v>6</v>
      </c>
      <c r="P1206" s="557">
        <f t="shared" si="0"/>
        <v>15000</v>
      </c>
    </row>
    <row r="1207" spans="1:16" x14ac:dyDescent="0.2">
      <c r="A1207" s="846" t="s">
        <v>17100</v>
      </c>
      <c r="B1207" s="845" t="s">
        <v>423</v>
      </c>
      <c r="C1207" s="847" t="s">
        <v>99</v>
      </c>
      <c r="D1207" s="847" t="s">
        <v>17101</v>
      </c>
      <c r="E1207" s="557">
        <v>5000</v>
      </c>
      <c r="F1207" s="845" t="s">
        <v>17142</v>
      </c>
      <c r="G1207" s="850" t="s">
        <v>17143</v>
      </c>
      <c r="H1207" s="845" t="s">
        <v>19595</v>
      </c>
      <c r="I1207" s="845" t="s">
        <v>1028</v>
      </c>
      <c r="J1207" s="845" t="s">
        <v>17112</v>
      </c>
      <c r="K1207" s="848"/>
      <c r="L1207" s="849"/>
      <c r="M1207" s="557"/>
      <c r="N1207" s="848">
        <v>3</v>
      </c>
      <c r="O1207" s="849">
        <v>6</v>
      </c>
      <c r="P1207" s="557">
        <f t="shared" si="0"/>
        <v>30000</v>
      </c>
    </row>
    <row r="1208" spans="1:16" x14ac:dyDescent="0.2">
      <c r="A1208" s="846" t="s">
        <v>17100</v>
      </c>
      <c r="B1208" s="845" t="s">
        <v>423</v>
      </c>
      <c r="C1208" s="847" t="s">
        <v>99</v>
      </c>
      <c r="D1208" s="847" t="s">
        <v>17101</v>
      </c>
      <c r="E1208" s="557">
        <v>4000</v>
      </c>
      <c r="F1208" s="845" t="s">
        <v>17145</v>
      </c>
      <c r="G1208" s="850" t="s">
        <v>17146</v>
      </c>
      <c r="H1208" s="845" t="s">
        <v>5826</v>
      </c>
      <c r="I1208" s="845" t="s">
        <v>1028</v>
      </c>
      <c r="J1208" s="845" t="s">
        <v>17112</v>
      </c>
      <c r="K1208" s="848"/>
      <c r="L1208" s="849"/>
      <c r="M1208" s="557"/>
      <c r="N1208" s="848">
        <v>2</v>
      </c>
      <c r="O1208" s="849">
        <v>6</v>
      </c>
      <c r="P1208" s="557">
        <f t="shared" si="0"/>
        <v>24000</v>
      </c>
    </row>
    <row r="1209" spans="1:16" x14ac:dyDescent="0.2">
      <c r="A1209" s="846" t="s">
        <v>17100</v>
      </c>
      <c r="B1209" s="845" t="s">
        <v>423</v>
      </c>
      <c r="C1209" s="847" t="s">
        <v>99</v>
      </c>
      <c r="D1209" s="847" t="s">
        <v>17101</v>
      </c>
      <c r="E1209" s="557">
        <v>5000</v>
      </c>
      <c r="F1209" s="845" t="s">
        <v>17147</v>
      </c>
      <c r="G1209" s="850" t="s">
        <v>17148</v>
      </c>
      <c r="H1209" s="845" t="s">
        <v>19596</v>
      </c>
      <c r="I1209" s="845" t="s">
        <v>1028</v>
      </c>
      <c r="J1209" s="845" t="s">
        <v>17112</v>
      </c>
      <c r="K1209" s="848"/>
      <c r="L1209" s="849"/>
      <c r="M1209" s="557"/>
      <c r="N1209" s="848">
        <v>2</v>
      </c>
      <c r="O1209" s="849">
        <v>6</v>
      </c>
      <c r="P1209" s="557">
        <f t="shared" si="0"/>
        <v>30000</v>
      </c>
    </row>
    <row r="1210" spans="1:16" x14ac:dyDescent="0.2">
      <c r="A1210" s="846" t="s">
        <v>17100</v>
      </c>
      <c r="B1210" s="845" t="s">
        <v>423</v>
      </c>
      <c r="C1210" s="847" t="s">
        <v>99</v>
      </c>
      <c r="D1210" s="847" t="s">
        <v>17101</v>
      </c>
      <c r="E1210" s="557">
        <v>2500</v>
      </c>
      <c r="F1210" s="845" t="s">
        <v>17150</v>
      </c>
      <c r="G1210" s="850" t="s">
        <v>17151</v>
      </c>
      <c r="H1210" s="845" t="s">
        <v>5510</v>
      </c>
      <c r="I1210" s="845" t="s">
        <v>1028</v>
      </c>
      <c r="J1210" s="845" t="s">
        <v>5814</v>
      </c>
      <c r="K1210" s="848"/>
      <c r="L1210" s="849"/>
      <c r="M1210" s="557"/>
      <c r="N1210" s="848">
        <v>2</v>
      </c>
      <c r="O1210" s="849">
        <v>6</v>
      </c>
      <c r="P1210" s="557">
        <f t="shared" si="0"/>
        <v>15000</v>
      </c>
    </row>
    <row r="1211" spans="1:16" x14ac:dyDescent="0.2">
      <c r="A1211" s="846" t="s">
        <v>17100</v>
      </c>
      <c r="B1211" s="845" t="s">
        <v>423</v>
      </c>
      <c r="C1211" s="847" t="s">
        <v>99</v>
      </c>
      <c r="D1211" s="847" t="s">
        <v>17101</v>
      </c>
      <c r="E1211" s="557">
        <v>4500</v>
      </c>
      <c r="F1211" s="845" t="s">
        <v>17152</v>
      </c>
      <c r="G1211" s="850" t="s">
        <v>17153</v>
      </c>
      <c r="H1211" s="845" t="s">
        <v>5875</v>
      </c>
      <c r="I1211" s="845" t="s">
        <v>1028</v>
      </c>
      <c r="J1211" s="845" t="s">
        <v>17112</v>
      </c>
      <c r="K1211" s="848"/>
      <c r="L1211" s="849"/>
      <c r="M1211" s="557"/>
      <c r="N1211" s="848">
        <v>2</v>
      </c>
      <c r="O1211" s="849">
        <v>6</v>
      </c>
      <c r="P1211" s="557">
        <f t="shared" si="0"/>
        <v>27000</v>
      </c>
    </row>
    <row r="1212" spans="1:16" x14ac:dyDescent="0.2">
      <c r="A1212" s="846" t="s">
        <v>17100</v>
      </c>
      <c r="B1212" s="845" t="s">
        <v>423</v>
      </c>
      <c r="C1212" s="847" t="s">
        <v>99</v>
      </c>
      <c r="D1212" s="847" t="s">
        <v>17101</v>
      </c>
      <c r="E1212" s="557">
        <v>4000</v>
      </c>
      <c r="F1212" s="845" t="s">
        <v>17154</v>
      </c>
      <c r="G1212" s="850" t="s">
        <v>17155</v>
      </c>
      <c r="H1212" s="845" t="s">
        <v>17156</v>
      </c>
      <c r="I1212" s="845" t="s">
        <v>1028</v>
      </c>
      <c r="J1212" s="845" t="s">
        <v>17112</v>
      </c>
      <c r="K1212" s="848"/>
      <c r="L1212" s="849"/>
      <c r="M1212" s="557"/>
      <c r="N1212" s="848">
        <v>2</v>
      </c>
      <c r="O1212" s="849">
        <v>6</v>
      </c>
      <c r="P1212" s="557">
        <f t="shared" si="0"/>
        <v>24000</v>
      </c>
    </row>
    <row r="1213" spans="1:16" x14ac:dyDescent="0.2">
      <c r="A1213" s="846" t="s">
        <v>17100</v>
      </c>
      <c r="B1213" s="845" t="s">
        <v>423</v>
      </c>
      <c r="C1213" s="847" t="s">
        <v>99</v>
      </c>
      <c r="D1213" s="847" t="s">
        <v>17101</v>
      </c>
      <c r="E1213" s="557">
        <v>7000</v>
      </c>
      <c r="F1213" s="845" t="s">
        <v>17157</v>
      </c>
      <c r="G1213" s="850" t="s">
        <v>17158</v>
      </c>
      <c r="H1213" s="845" t="s">
        <v>16230</v>
      </c>
      <c r="I1213" s="845" t="s">
        <v>1028</v>
      </c>
      <c r="J1213" s="845" t="s">
        <v>17112</v>
      </c>
      <c r="K1213" s="848"/>
      <c r="L1213" s="849"/>
      <c r="M1213" s="557"/>
      <c r="N1213" s="848">
        <v>2</v>
      </c>
      <c r="O1213" s="849">
        <v>6</v>
      </c>
      <c r="P1213" s="557">
        <f t="shared" si="0"/>
        <v>42000</v>
      </c>
    </row>
    <row r="1214" spans="1:16" x14ac:dyDescent="0.2">
      <c r="A1214" s="846" t="s">
        <v>17100</v>
      </c>
      <c r="B1214" s="845" t="s">
        <v>423</v>
      </c>
      <c r="C1214" s="847" t="s">
        <v>99</v>
      </c>
      <c r="D1214" s="847" t="s">
        <v>17101</v>
      </c>
      <c r="E1214" s="557">
        <v>4000</v>
      </c>
      <c r="F1214" s="845" t="s">
        <v>17159</v>
      </c>
      <c r="G1214" s="850" t="s">
        <v>17160</v>
      </c>
      <c r="H1214" s="845" t="s">
        <v>5875</v>
      </c>
      <c r="I1214" s="845" t="s">
        <v>1028</v>
      </c>
      <c r="J1214" s="845" t="s">
        <v>17112</v>
      </c>
      <c r="K1214" s="848"/>
      <c r="L1214" s="849"/>
      <c r="M1214" s="557"/>
      <c r="N1214" s="848">
        <v>2</v>
      </c>
      <c r="O1214" s="849">
        <v>6</v>
      </c>
      <c r="P1214" s="557">
        <f t="shared" si="0"/>
        <v>24000</v>
      </c>
    </row>
    <row r="1215" spans="1:16" x14ac:dyDescent="0.2">
      <c r="A1215" s="846" t="s">
        <v>17100</v>
      </c>
      <c r="B1215" s="845" t="s">
        <v>423</v>
      </c>
      <c r="C1215" s="847" t="s">
        <v>99</v>
      </c>
      <c r="D1215" s="847" t="s">
        <v>17101</v>
      </c>
      <c r="E1215" s="557">
        <v>4000</v>
      </c>
      <c r="F1215" s="845" t="s">
        <v>17161</v>
      </c>
      <c r="G1215" s="850" t="s">
        <v>17162</v>
      </c>
      <c r="H1215" s="845" t="s">
        <v>17200</v>
      </c>
      <c r="I1215" s="845" t="s">
        <v>1028</v>
      </c>
      <c r="J1215" s="845" t="s">
        <v>17112</v>
      </c>
      <c r="K1215" s="848"/>
      <c r="L1215" s="849"/>
      <c r="M1215" s="557"/>
      <c r="N1215" s="848">
        <v>2</v>
      </c>
      <c r="O1215" s="849">
        <v>6</v>
      </c>
      <c r="P1215" s="557">
        <f t="shared" si="0"/>
        <v>24000</v>
      </c>
    </row>
    <row r="1216" spans="1:16" x14ac:dyDescent="0.2">
      <c r="A1216" s="846" t="s">
        <v>17100</v>
      </c>
      <c r="B1216" s="845" t="s">
        <v>423</v>
      </c>
      <c r="C1216" s="847" t="s">
        <v>99</v>
      </c>
      <c r="D1216" s="847" t="s">
        <v>17101</v>
      </c>
      <c r="E1216" s="557">
        <v>4500</v>
      </c>
      <c r="F1216" s="845" t="s">
        <v>17163</v>
      </c>
      <c r="G1216" s="850" t="s">
        <v>17164</v>
      </c>
      <c r="H1216" s="845" t="s">
        <v>5875</v>
      </c>
      <c r="I1216" s="845" t="s">
        <v>1028</v>
      </c>
      <c r="J1216" s="845" t="s">
        <v>17112</v>
      </c>
      <c r="K1216" s="848"/>
      <c r="L1216" s="849"/>
      <c r="M1216" s="557"/>
      <c r="N1216" s="848">
        <v>2</v>
      </c>
      <c r="O1216" s="849">
        <v>6</v>
      </c>
      <c r="P1216" s="557">
        <f t="shared" si="0"/>
        <v>27000</v>
      </c>
    </row>
    <row r="1217" spans="1:16" x14ac:dyDescent="0.2">
      <c r="A1217" s="846" t="s">
        <v>17100</v>
      </c>
      <c r="B1217" s="845" t="s">
        <v>423</v>
      </c>
      <c r="C1217" s="847" t="s">
        <v>99</v>
      </c>
      <c r="D1217" s="847" t="s">
        <v>17101</v>
      </c>
      <c r="E1217" s="557">
        <v>4500</v>
      </c>
      <c r="F1217" s="845" t="s">
        <v>17165</v>
      </c>
      <c r="G1217" s="850" t="s">
        <v>17166</v>
      </c>
      <c r="H1217" s="845" t="s">
        <v>17167</v>
      </c>
      <c r="I1217" s="845" t="s">
        <v>1028</v>
      </c>
      <c r="J1217" s="845" t="s">
        <v>17112</v>
      </c>
      <c r="K1217" s="848"/>
      <c r="L1217" s="849"/>
      <c r="M1217" s="557"/>
      <c r="N1217" s="848">
        <v>2</v>
      </c>
      <c r="O1217" s="849">
        <v>6</v>
      </c>
      <c r="P1217" s="557">
        <f t="shared" si="0"/>
        <v>27000</v>
      </c>
    </row>
    <row r="1218" spans="1:16" x14ac:dyDescent="0.2">
      <c r="A1218" s="846" t="s">
        <v>17100</v>
      </c>
      <c r="B1218" s="845" t="s">
        <v>423</v>
      </c>
      <c r="C1218" s="847" t="s">
        <v>99</v>
      </c>
      <c r="D1218" s="847" t="s">
        <v>17101</v>
      </c>
      <c r="E1218" s="557">
        <v>15000</v>
      </c>
      <c r="F1218" s="845" t="s">
        <v>17168</v>
      </c>
      <c r="G1218" s="850" t="s">
        <v>17169</v>
      </c>
      <c r="H1218" s="845" t="s">
        <v>17170</v>
      </c>
      <c r="I1218" s="845" t="s">
        <v>1028</v>
      </c>
      <c r="J1218" s="845" t="s">
        <v>17112</v>
      </c>
      <c r="K1218" s="848"/>
      <c r="L1218" s="849"/>
      <c r="M1218" s="557"/>
      <c r="N1218" s="848">
        <v>0</v>
      </c>
      <c r="O1218" s="849">
        <v>6</v>
      </c>
      <c r="P1218" s="557">
        <f t="shared" si="0"/>
        <v>90000</v>
      </c>
    </row>
    <row r="1219" spans="1:16" x14ac:dyDescent="0.2">
      <c r="A1219" s="846" t="s">
        <v>17100</v>
      </c>
      <c r="B1219" s="845" t="s">
        <v>423</v>
      </c>
      <c r="C1219" s="847" t="s">
        <v>99</v>
      </c>
      <c r="D1219" s="847" t="s">
        <v>17101</v>
      </c>
      <c r="E1219" s="557">
        <v>4500</v>
      </c>
      <c r="F1219" s="845" t="s">
        <v>17173</v>
      </c>
      <c r="G1219" s="850" t="s">
        <v>17174</v>
      </c>
      <c r="H1219" s="845" t="s">
        <v>1160</v>
      </c>
      <c r="I1219" s="845" t="s">
        <v>1028</v>
      </c>
      <c r="J1219" s="845" t="s">
        <v>17112</v>
      </c>
      <c r="K1219" s="848"/>
      <c r="L1219" s="849"/>
      <c r="M1219" s="557"/>
      <c r="N1219" s="848">
        <v>2</v>
      </c>
      <c r="O1219" s="849">
        <v>6</v>
      </c>
      <c r="P1219" s="557">
        <f t="shared" si="0"/>
        <v>27000</v>
      </c>
    </row>
    <row r="1220" spans="1:16" x14ac:dyDescent="0.2">
      <c r="A1220" s="846" t="s">
        <v>17100</v>
      </c>
      <c r="B1220" s="845" t="s">
        <v>423</v>
      </c>
      <c r="C1220" s="847" t="s">
        <v>99</v>
      </c>
      <c r="D1220" s="847" t="s">
        <v>17101</v>
      </c>
      <c r="E1220" s="557">
        <v>2300</v>
      </c>
      <c r="F1220" s="845" t="s">
        <v>17175</v>
      </c>
      <c r="G1220" s="850" t="s">
        <v>17176</v>
      </c>
      <c r="H1220" s="845" t="s">
        <v>19597</v>
      </c>
      <c r="I1220" s="845" t="s">
        <v>1028</v>
      </c>
      <c r="J1220" s="845" t="s">
        <v>17112</v>
      </c>
      <c r="K1220" s="848"/>
      <c r="L1220" s="849"/>
      <c r="M1220" s="557"/>
      <c r="N1220" s="848">
        <v>2</v>
      </c>
      <c r="O1220" s="849">
        <v>6</v>
      </c>
      <c r="P1220" s="557">
        <f t="shared" si="0"/>
        <v>13800</v>
      </c>
    </row>
    <row r="1221" spans="1:16" x14ac:dyDescent="0.2">
      <c r="A1221" s="846" t="s">
        <v>17100</v>
      </c>
      <c r="B1221" s="845" t="s">
        <v>423</v>
      </c>
      <c r="C1221" s="847" t="s">
        <v>99</v>
      </c>
      <c r="D1221" s="847" t="s">
        <v>17101</v>
      </c>
      <c r="E1221" s="557">
        <v>5000</v>
      </c>
      <c r="F1221" s="845" t="s">
        <v>17178</v>
      </c>
      <c r="G1221" s="850" t="s">
        <v>17179</v>
      </c>
      <c r="H1221" s="845" t="s">
        <v>17195</v>
      </c>
      <c r="I1221" s="845" t="s">
        <v>1028</v>
      </c>
      <c r="J1221" s="845" t="s">
        <v>17112</v>
      </c>
      <c r="K1221" s="848"/>
      <c r="L1221" s="849"/>
      <c r="M1221" s="557"/>
      <c r="N1221" s="848">
        <v>2</v>
      </c>
      <c r="O1221" s="849">
        <v>6</v>
      </c>
      <c r="P1221" s="557">
        <f t="shared" si="0"/>
        <v>30000</v>
      </c>
    </row>
    <row r="1222" spans="1:16" x14ac:dyDescent="0.2">
      <c r="A1222" s="846" t="s">
        <v>17100</v>
      </c>
      <c r="B1222" s="845" t="s">
        <v>423</v>
      </c>
      <c r="C1222" s="847" t="s">
        <v>99</v>
      </c>
      <c r="D1222" s="847" t="s">
        <v>17101</v>
      </c>
      <c r="E1222" s="557">
        <v>4500</v>
      </c>
      <c r="F1222" s="845" t="s">
        <v>17180</v>
      </c>
      <c r="G1222" s="850" t="s">
        <v>17181</v>
      </c>
      <c r="H1222" s="845" t="s">
        <v>1026</v>
      </c>
      <c r="I1222" s="845" t="s">
        <v>1028</v>
      </c>
      <c r="J1222" s="845" t="s">
        <v>17112</v>
      </c>
      <c r="K1222" s="848"/>
      <c r="L1222" s="849"/>
      <c r="M1222" s="557"/>
      <c r="N1222" s="848">
        <v>2</v>
      </c>
      <c r="O1222" s="849">
        <v>6</v>
      </c>
      <c r="P1222" s="557">
        <f t="shared" si="0"/>
        <v>27000</v>
      </c>
    </row>
    <row r="1223" spans="1:16" x14ac:dyDescent="0.2">
      <c r="A1223" s="846" t="s">
        <v>17100</v>
      </c>
      <c r="B1223" s="845" t="s">
        <v>423</v>
      </c>
      <c r="C1223" s="847" t="s">
        <v>99</v>
      </c>
      <c r="D1223" s="847" t="s">
        <v>17101</v>
      </c>
      <c r="E1223" s="557">
        <v>4500</v>
      </c>
      <c r="F1223" s="845" t="s">
        <v>17182</v>
      </c>
      <c r="G1223" s="850" t="s">
        <v>17183</v>
      </c>
      <c r="H1223" s="845" t="s">
        <v>1160</v>
      </c>
      <c r="I1223" s="845" t="s">
        <v>1028</v>
      </c>
      <c r="J1223" s="845" t="s">
        <v>17112</v>
      </c>
      <c r="K1223" s="848"/>
      <c r="L1223" s="849"/>
      <c r="M1223" s="557"/>
      <c r="N1223" s="848">
        <v>2</v>
      </c>
      <c r="O1223" s="849">
        <v>6</v>
      </c>
      <c r="P1223" s="557">
        <f t="shared" si="0"/>
        <v>27000</v>
      </c>
    </row>
    <row r="1224" spans="1:16" x14ac:dyDescent="0.2">
      <c r="A1224" s="846" t="s">
        <v>17100</v>
      </c>
      <c r="B1224" s="845" t="s">
        <v>423</v>
      </c>
      <c r="C1224" s="847" t="s">
        <v>99</v>
      </c>
      <c r="D1224" s="847" t="s">
        <v>17101</v>
      </c>
      <c r="E1224" s="557">
        <v>12000</v>
      </c>
      <c r="F1224" s="845" t="s">
        <v>17184</v>
      </c>
      <c r="G1224" s="850" t="s">
        <v>17185</v>
      </c>
      <c r="H1224" s="845" t="s">
        <v>17638</v>
      </c>
      <c r="I1224" s="845" t="s">
        <v>1028</v>
      </c>
      <c r="J1224" s="845" t="s">
        <v>17112</v>
      </c>
      <c r="K1224" s="848"/>
      <c r="L1224" s="849"/>
      <c r="M1224" s="557"/>
      <c r="N1224" s="848">
        <v>0</v>
      </c>
      <c r="O1224" s="849">
        <v>6</v>
      </c>
      <c r="P1224" s="557">
        <f t="shared" si="0"/>
        <v>72000</v>
      </c>
    </row>
    <row r="1225" spans="1:16" x14ac:dyDescent="0.2">
      <c r="A1225" s="846" t="s">
        <v>17100</v>
      </c>
      <c r="B1225" s="845" t="s">
        <v>423</v>
      </c>
      <c r="C1225" s="847" t="s">
        <v>99</v>
      </c>
      <c r="D1225" s="847" t="s">
        <v>17101</v>
      </c>
      <c r="E1225" s="557">
        <v>2700</v>
      </c>
      <c r="F1225" s="845" t="s">
        <v>17189</v>
      </c>
      <c r="G1225" s="850" t="s">
        <v>17190</v>
      </c>
      <c r="H1225" s="845" t="s">
        <v>5510</v>
      </c>
      <c r="I1225" s="845" t="s">
        <v>1028</v>
      </c>
      <c r="J1225" s="845" t="s">
        <v>5814</v>
      </c>
      <c r="K1225" s="848"/>
      <c r="L1225" s="849"/>
      <c r="M1225" s="557"/>
      <c r="N1225" s="848">
        <v>2</v>
      </c>
      <c r="O1225" s="849">
        <v>6</v>
      </c>
      <c r="P1225" s="557">
        <f t="shared" si="0"/>
        <v>16200</v>
      </c>
    </row>
    <row r="1226" spans="1:16" x14ac:dyDescent="0.2">
      <c r="A1226" s="846" t="s">
        <v>17100</v>
      </c>
      <c r="B1226" s="845" t="s">
        <v>423</v>
      </c>
      <c r="C1226" s="847" t="s">
        <v>99</v>
      </c>
      <c r="D1226" s="847" t="s">
        <v>17101</v>
      </c>
      <c r="E1226" s="557">
        <v>4000</v>
      </c>
      <c r="F1226" s="845" t="s">
        <v>17191</v>
      </c>
      <c r="G1226" s="850" t="s">
        <v>17192</v>
      </c>
      <c r="H1226" s="845" t="s">
        <v>5849</v>
      </c>
      <c r="I1226" s="845" t="s">
        <v>1028</v>
      </c>
      <c r="J1226" s="845" t="s">
        <v>17112</v>
      </c>
      <c r="K1226" s="848"/>
      <c r="L1226" s="849"/>
      <c r="M1226" s="557"/>
      <c r="N1226" s="848">
        <v>2</v>
      </c>
      <c r="O1226" s="849">
        <v>6</v>
      </c>
      <c r="P1226" s="557">
        <f t="shared" si="0"/>
        <v>24000</v>
      </c>
    </row>
    <row r="1227" spans="1:16" x14ac:dyDescent="0.2">
      <c r="A1227" s="846" t="s">
        <v>17100</v>
      </c>
      <c r="B1227" s="845" t="s">
        <v>423</v>
      </c>
      <c r="C1227" s="847" t="s">
        <v>99</v>
      </c>
      <c r="D1227" s="847" t="s">
        <v>17101</v>
      </c>
      <c r="E1227" s="557">
        <v>4500</v>
      </c>
      <c r="F1227" s="845" t="s">
        <v>17193</v>
      </c>
      <c r="G1227" s="850" t="s">
        <v>17194</v>
      </c>
      <c r="H1227" s="845" t="s">
        <v>17195</v>
      </c>
      <c r="I1227" s="845" t="s">
        <v>1028</v>
      </c>
      <c r="J1227" s="845" t="s">
        <v>17112</v>
      </c>
      <c r="K1227" s="848"/>
      <c r="L1227" s="849"/>
      <c r="M1227" s="557"/>
      <c r="N1227" s="848">
        <v>2</v>
      </c>
      <c r="O1227" s="849">
        <v>6</v>
      </c>
      <c r="P1227" s="557">
        <f t="shared" si="0"/>
        <v>27000</v>
      </c>
    </row>
    <row r="1228" spans="1:16" x14ac:dyDescent="0.2">
      <c r="A1228" s="846" t="s">
        <v>17100</v>
      </c>
      <c r="B1228" s="845" t="s">
        <v>423</v>
      </c>
      <c r="C1228" s="847" t="s">
        <v>99</v>
      </c>
      <c r="D1228" s="847" t="s">
        <v>17101</v>
      </c>
      <c r="E1228" s="557">
        <v>4000</v>
      </c>
      <c r="F1228" s="845" t="s">
        <v>17196</v>
      </c>
      <c r="G1228" s="850" t="s">
        <v>17197</v>
      </c>
      <c r="H1228" s="845" t="s">
        <v>5849</v>
      </c>
      <c r="I1228" s="845" t="s">
        <v>1028</v>
      </c>
      <c r="J1228" s="845" t="s">
        <v>17112</v>
      </c>
      <c r="K1228" s="848"/>
      <c r="L1228" s="849"/>
      <c r="M1228" s="557"/>
      <c r="N1228" s="848">
        <v>2</v>
      </c>
      <c r="O1228" s="849">
        <v>6</v>
      </c>
      <c r="P1228" s="557">
        <f t="shared" si="0"/>
        <v>24000</v>
      </c>
    </row>
    <row r="1229" spans="1:16" x14ac:dyDescent="0.2">
      <c r="A1229" s="846" t="s">
        <v>17100</v>
      </c>
      <c r="B1229" s="845" t="s">
        <v>423</v>
      </c>
      <c r="C1229" s="847" t="s">
        <v>99</v>
      </c>
      <c r="D1229" s="847" t="s">
        <v>17101</v>
      </c>
      <c r="E1229" s="557">
        <v>4000</v>
      </c>
      <c r="F1229" s="845" t="s">
        <v>17198</v>
      </c>
      <c r="G1229" s="850" t="s">
        <v>17199</v>
      </c>
      <c r="H1229" s="845" t="s">
        <v>17200</v>
      </c>
      <c r="I1229" s="845" t="s">
        <v>1028</v>
      </c>
      <c r="J1229" s="845" t="s">
        <v>17112</v>
      </c>
      <c r="K1229" s="848"/>
      <c r="L1229" s="849"/>
      <c r="M1229" s="557"/>
      <c r="N1229" s="848">
        <v>2</v>
      </c>
      <c r="O1229" s="849">
        <v>6</v>
      </c>
      <c r="P1229" s="557">
        <f t="shared" si="0"/>
        <v>24000</v>
      </c>
    </row>
    <row r="1230" spans="1:16" x14ac:dyDescent="0.2">
      <c r="A1230" s="846" t="s">
        <v>17100</v>
      </c>
      <c r="B1230" s="845" t="s">
        <v>423</v>
      </c>
      <c r="C1230" s="847" t="s">
        <v>99</v>
      </c>
      <c r="D1230" s="847" t="s">
        <v>17101</v>
      </c>
      <c r="E1230" s="557">
        <v>6500</v>
      </c>
      <c r="F1230" s="845" t="s">
        <v>17203</v>
      </c>
      <c r="G1230" s="850" t="s">
        <v>17204</v>
      </c>
      <c r="H1230" s="845" t="s">
        <v>17205</v>
      </c>
      <c r="I1230" s="845" t="s">
        <v>1028</v>
      </c>
      <c r="J1230" s="845" t="s">
        <v>17112</v>
      </c>
      <c r="K1230" s="848"/>
      <c r="L1230" s="849"/>
      <c r="M1230" s="557"/>
      <c r="N1230" s="848">
        <v>2</v>
      </c>
      <c r="O1230" s="849">
        <v>6</v>
      </c>
      <c r="P1230" s="557">
        <f t="shared" si="0"/>
        <v>39000</v>
      </c>
    </row>
    <row r="1231" spans="1:16" x14ac:dyDescent="0.2">
      <c r="A1231" s="846" t="s">
        <v>17100</v>
      </c>
      <c r="B1231" s="845" t="s">
        <v>423</v>
      </c>
      <c r="C1231" s="847" t="s">
        <v>99</v>
      </c>
      <c r="D1231" s="847" t="s">
        <v>17101</v>
      </c>
      <c r="E1231" s="557">
        <v>4500</v>
      </c>
      <c r="F1231" s="845" t="s">
        <v>17206</v>
      </c>
      <c r="G1231" s="850" t="s">
        <v>17207</v>
      </c>
      <c r="H1231" s="845" t="s">
        <v>1053</v>
      </c>
      <c r="I1231" s="845" t="s">
        <v>1028</v>
      </c>
      <c r="J1231" s="845" t="s">
        <v>17112</v>
      </c>
      <c r="K1231" s="848"/>
      <c r="L1231" s="849"/>
      <c r="M1231" s="557"/>
      <c r="N1231" s="848">
        <v>2</v>
      </c>
      <c r="O1231" s="849">
        <v>6</v>
      </c>
      <c r="P1231" s="557">
        <f t="shared" si="0"/>
        <v>27000</v>
      </c>
    </row>
    <row r="1232" spans="1:16" x14ac:dyDescent="0.2">
      <c r="A1232" s="846" t="s">
        <v>17100</v>
      </c>
      <c r="B1232" s="845" t="s">
        <v>423</v>
      </c>
      <c r="C1232" s="847" t="s">
        <v>99</v>
      </c>
      <c r="D1232" s="847" t="s">
        <v>17101</v>
      </c>
      <c r="E1232" s="557">
        <v>5000</v>
      </c>
      <c r="F1232" s="845" t="s">
        <v>17208</v>
      </c>
      <c r="G1232" s="850" t="s">
        <v>17209</v>
      </c>
      <c r="H1232" s="845" t="s">
        <v>2388</v>
      </c>
      <c r="I1232" s="845" t="s">
        <v>1028</v>
      </c>
      <c r="J1232" s="845" t="s">
        <v>17112</v>
      </c>
      <c r="K1232" s="848"/>
      <c r="L1232" s="849"/>
      <c r="M1232" s="557"/>
      <c r="N1232" s="848">
        <v>2</v>
      </c>
      <c r="O1232" s="849">
        <v>6</v>
      </c>
      <c r="P1232" s="557">
        <f t="shared" si="0"/>
        <v>30000</v>
      </c>
    </row>
    <row r="1233" spans="1:16" x14ac:dyDescent="0.2">
      <c r="A1233" s="846" t="s">
        <v>17100</v>
      </c>
      <c r="B1233" s="845" t="s">
        <v>423</v>
      </c>
      <c r="C1233" s="847" t="s">
        <v>99</v>
      </c>
      <c r="D1233" s="847" t="s">
        <v>17101</v>
      </c>
      <c r="E1233" s="557">
        <v>7000</v>
      </c>
      <c r="F1233" s="845" t="s">
        <v>17210</v>
      </c>
      <c r="G1233" s="850" t="s">
        <v>17211</v>
      </c>
      <c r="H1233" s="845" t="s">
        <v>17212</v>
      </c>
      <c r="I1233" s="845" t="s">
        <v>1028</v>
      </c>
      <c r="J1233" s="845" t="s">
        <v>17112</v>
      </c>
      <c r="K1233" s="848"/>
      <c r="L1233" s="849"/>
      <c r="M1233" s="557"/>
      <c r="N1233" s="848">
        <v>2</v>
      </c>
      <c r="O1233" s="849">
        <v>6</v>
      </c>
      <c r="P1233" s="557">
        <f t="shared" si="0"/>
        <v>42000</v>
      </c>
    </row>
    <row r="1234" spans="1:16" x14ac:dyDescent="0.2">
      <c r="A1234" s="846" t="s">
        <v>17100</v>
      </c>
      <c r="B1234" s="845" t="s">
        <v>423</v>
      </c>
      <c r="C1234" s="847" t="s">
        <v>99</v>
      </c>
      <c r="D1234" s="847" t="s">
        <v>17101</v>
      </c>
      <c r="E1234" s="557">
        <v>10000</v>
      </c>
      <c r="F1234" s="845" t="s">
        <v>17215</v>
      </c>
      <c r="G1234" s="850" t="s">
        <v>17216</v>
      </c>
      <c r="H1234" s="845" t="s">
        <v>17638</v>
      </c>
      <c r="I1234" s="845" t="s">
        <v>1028</v>
      </c>
      <c r="J1234" s="845" t="s">
        <v>17112</v>
      </c>
      <c r="K1234" s="848"/>
      <c r="L1234" s="849"/>
      <c r="M1234" s="557"/>
      <c r="N1234" s="848">
        <v>2</v>
      </c>
      <c r="O1234" s="849">
        <v>6</v>
      </c>
      <c r="P1234" s="557">
        <f t="shared" si="0"/>
        <v>60000</v>
      </c>
    </row>
    <row r="1235" spans="1:16" x14ac:dyDescent="0.2">
      <c r="A1235" s="846" t="s">
        <v>17100</v>
      </c>
      <c r="B1235" s="845" t="s">
        <v>423</v>
      </c>
      <c r="C1235" s="847" t="s">
        <v>99</v>
      </c>
      <c r="D1235" s="847" t="s">
        <v>17101</v>
      </c>
      <c r="E1235" s="557">
        <v>4500</v>
      </c>
      <c r="F1235" s="845" t="s">
        <v>17217</v>
      </c>
      <c r="G1235" s="850" t="s">
        <v>17218</v>
      </c>
      <c r="H1235" s="845" t="s">
        <v>1053</v>
      </c>
      <c r="I1235" s="845" t="s">
        <v>1028</v>
      </c>
      <c r="J1235" s="845" t="s">
        <v>17112</v>
      </c>
      <c r="K1235" s="848"/>
      <c r="L1235" s="849"/>
      <c r="M1235" s="557"/>
      <c r="N1235" s="848">
        <v>2</v>
      </c>
      <c r="O1235" s="849">
        <v>6</v>
      </c>
      <c r="P1235" s="557">
        <f t="shared" si="0"/>
        <v>27000</v>
      </c>
    </row>
    <row r="1236" spans="1:16" x14ac:dyDescent="0.2">
      <c r="A1236" s="846" t="s">
        <v>17100</v>
      </c>
      <c r="B1236" s="845" t="s">
        <v>423</v>
      </c>
      <c r="C1236" s="847" t="s">
        <v>99</v>
      </c>
      <c r="D1236" s="847" t="s">
        <v>17101</v>
      </c>
      <c r="E1236" s="557">
        <v>3000</v>
      </c>
      <c r="F1236" s="845" t="s">
        <v>17219</v>
      </c>
      <c r="G1236" s="850" t="s">
        <v>17220</v>
      </c>
      <c r="H1236" s="845" t="s">
        <v>17221</v>
      </c>
      <c r="I1236" s="845" t="s">
        <v>1028</v>
      </c>
      <c r="J1236" s="845" t="s">
        <v>17112</v>
      </c>
      <c r="K1236" s="848"/>
      <c r="L1236" s="849"/>
      <c r="M1236" s="557"/>
      <c r="N1236" s="848">
        <v>3</v>
      </c>
      <c r="O1236" s="849">
        <v>4</v>
      </c>
      <c r="P1236" s="557">
        <f t="shared" si="0"/>
        <v>12000</v>
      </c>
    </row>
    <row r="1237" spans="1:16" x14ac:dyDescent="0.2">
      <c r="A1237" s="846" t="s">
        <v>17100</v>
      </c>
      <c r="B1237" s="845" t="s">
        <v>423</v>
      </c>
      <c r="C1237" s="847" t="s">
        <v>99</v>
      </c>
      <c r="D1237" s="847" t="s">
        <v>17101</v>
      </c>
      <c r="E1237" s="557">
        <v>5000</v>
      </c>
      <c r="F1237" s="845" t="s">
        <v>17222</v>
      </c>
      <c r="G1237" s="850" t="s">
        <v>17223</v>
      </c>
      <c r="H1237" s="845" t="s">
        <v>4027</v>
      </c>
      <c r="I1237" s="845" t="s">
        <v>1028</v>
      </c>
      <c r="J1237" s="845" t="s">
        <v>17112</v>
      </c>
      <c r="K1237" s="848"/>
      <c r="L1237" s="849"/>
      <c r="M1237" s="557"/>
      <c r="N1237" s="848">
        <v>2</v>
      </c>
      <c r="O1237" s="849">
        <v>6</v>
      </c>
      <c r="P1237" s="557">
        <f t="shared" si="0"/>
        <v>30000</v>
      </c>
    </row>
    <row r="1238" spans="1:16" x14ac:dyDescent="0.2">
      <c r="A1238" s="846" t="s">
        <v>17100</v>
      </c>
      <c r="B1238" s="845" t="s">
        <v>423</v>
      </c>
      <c r="C1238" s="847" t="s">
        <v>99</v>
      </c>
      <c r="D1238" s="847" t="s">
        <v>17101</v>
      </c>
      <c r="E1238" s="557">
        <v>5000</v>
      </c>
      <c r="F1238" s="845" t="s">
        <v>17224</v>
      </c>
      <c r="G1238" s="850" t="s">
        <v>17225</v>
      </c>
      <c r="H1238" s="845" t="s">
        <v>2074</v>
      </c>
      <c r="I1238" s="845" t="s">
        <v>1028</v>
      </c>
      <c r="J1238" s="845" t="s">
        <v>17112</v>
      </c>
      <c r="K1238" s="848"/>
      <c r="L1238" s="849"/>
      <c r="M1238" s="557"/>
      <c r="N1238" s="848">
        <v>2</v>
      </c>
      <c r="O1238" s="849">
        <v>6</v>
      </c>
      <c r="P1238" s="557">
        <f t="shared" si="0"/>
        <v>30000</v>
      </c>
    </row>
    <row r="1239" spans="1:16" x14ac:dyDescent="0.2">
      <c r="A1239" s="846" t="s">
        <v>17100</v>
      </c>
      <c r="B1239" s="845" t="s">
        <v>423</v>
      </c>
      <c r="C1239" s="847" t="s">
        <v>99</v>
      </c>
      <c r="D1239" s="847" t="s">
        <v>17101</v>
      </c>
      <c r="E1239" s="557">
        <v>10000</v>
      </c>
      <c r="F1239" s="845" t="s">
        <v>17227</v>
      </c>
      <c r="G1239" s="850" t="s">
        <v>17228</v>
      </c>
      <c r="H1239" s="845" t="s">
        <v>6093</v>
      </c>
      <c r="I1239" s="845" t="s">
        <v>1028</v>
      </c>
      <c r="J1239" s="845" t="s">
        <v>17112</v>
      </c>
      <c r="K1239" s="848"/>
      <c r="L1239" s="849"/>
      <c r="M1239" s="557"/>
      <c r="N1239" s="848">
        <v>2</v>
      </c>
      <c r="O1239" s="849">
        <v>6</v>
      </c>
      <c r="P1239" s="557">
        <f t="shared" si="0"/>
        <v>60000</v>
      </c>
    </row>
    <row r="1240" spans="1:16" x14ac:dyDescent="0.2">
      <c r="A1240" s="846" t="s">
        <v>17100</v>
      </c>
      <c r="B1240" s="845" t="s">
        <v>423</v>
      </c>
      <c r="C1240" s="847" t="s">
        <v>99</v>
      </c>
      <c r="D1240" s="847" t="s">
        <v>17101</v>
      </c>
      <c r="E1240" s="557">
        <v>2200</v>
      </c>
      <c r="F1240" s="845" t="s">
        <v>17229</v>
      </c>
      <c r="G1240" s="850" t="s">
        <v>17230</v>
      </c>
      <c r="H1240" s="845" t="s">
        <v>17231</v>
      </c>
      <c r="I1240" s="845" t="s">
        <v>1028</v>
      </c>
      <c r="J1240" s="845" t="s">
        <v>17112</v>
      </c>
      <c r="K1240" s="848"/>
      <c r="L1240" s="849"/>
      <c r="M1240" s="557"/>
      <c r="N1240" s="848">
        <v>2</v>
      </c>
      <c r="O1240" s="849">
        <v>6</v>
      </c>
      <c r="P1240" s="557">
        <f t="shared" si="0"/>
        <v>13200</v>
      </c>
    </row>
    <row r="1241" spans="1:16" x14ac:dyDescent="0.2">
      <c r="A1241" s="846" t="s">
        <v>17100</v>
      </c>
      <c r="B1241" s="845" t="s">
        <v>423</v>
      </c>
      <c r="C1241" s="847" t="s">
        <v>99</v>
      </c>
      <c r="D1241" s="847" t="s">
        <v>17101</v>
      </c>
      <c r="E1241" s="557">
        <v>7000</v>
      </c>
      <c r="F1241" s="845" t="s">
        <v>17232</v>
      </c>
      <c r="G1241" s="850" t="s">
        <v>17233</v>
      </c>
      <c r="H1241" s="845" t="s">
        <v>17234</v>
      </c>
      <c r="I1241" s="845" t="s">
        <v>1028</v>
      </c>
      <c r="J1241" s="845" t="s">
        <v>17112</v>
      </c>
      <c r="K1241" s="848"/>
      <c r="L1241" s="849"/>
      <c r="M1241" s="557"/>
      <c r="N1241" s="848">
        <v>2</v>
      </c>
      <c r="O1241" s="849">
        <v>6</v>
      </c>
      <c r="P1241" s="557">
        <f t="shared" si="0"/>
        <v>42000</v>
      </c>
    </row>
    <row r="1242" spans="1:16" x14ac:dyDescent="0.2">
      <c r="A1242" s="846" t="s">
        <v>17100</v>
      </c>
      <c r="B1242" s="845" t="s">
        <v>423</v>
      </c>
      <c r="C1242" s="847" t="s">
        <v>99</v>
      </c>
      <c r="D1242" s="847" t="s">
        <v>17101</v>
      </c>
      <c r="E1242" s="557">
        <v>4500</v>
      </c>
      <c r="F1242" s="845" t="s">
        <v>17235</v>
      </c>
      <c r="G1242" s="850" t="s">
        <v>17236</v>
      </c>
      <c r="H1242" s="845" t="s">
        <v>5849</v>
      </c>
      <c r="I1242" s="845" t="s">
        <v>1028</v>
      </c>
      <c r="J1242" s="845" t="s">
        <v>17112</v>
      </c>
      <c r="K1242" s="848"/>
      <c r="L1242" s="849"/>
      <c r="M1242" s="557"/>
      <c r="N1242" s="848">
        <v>2</v>
      </c>
      <c r="O1242" s="849">
        <v>6</v>
      </c>
      <c r="P1242" s="557">
        <f t="shared" si="0"/>
        <v>27000</v>
      </c>
    </row>
    <row r="1243" spans="1:16" x14ac:dyDescent="0.2">
      <c r="A1243" s="846" t="s">
        <v>17100</v>
      </c>
      <c r="B1243" s="845" t="s">
        <v>423</v>
      </c>
      <c r="C1243" s="847" t="s">
        <v>99</v>
      </c>
      <c r="D1243" s="847" t="s">
        <v>17101</v>
      </c>
      <c r="E1243" s="557">
        <v>8000</v>
      </c>
      <c r="F1243" s="845" t="s">
        <v>17237</v>
      </c>
      <c r="G1243" s="850" t="s">
        <v>17238</v>
      </c>
      <c r="H1243" s="845" t="s">
        <v>17239</v>
      </c>
      <c r="I1243" s="845" t="s">
        <v>1028</v>
      </c>
      <c r="J1243" s="845" t="s">
        <v>17112</v>
      </c>
      <c r="K1243" s="848"/>
      <c r="L1243" s="849"/>
      <c r="M1243" s="557"/>
      <c r="N1243" s="848">
        <v>3</v>
      </c>
      <c r="O1243" s="849">
        <v>6</v>
      </c>
      <c r="P1243" s="557">
        <f t="shared" si="0"/>
        <v>48000</v>
      </c>
    </row>
    <row r="1244" spans="1:16" x14ac:dyDescent="0.2">
      <c r="A1244" s="846" t="s">
        <v>17100</v>
      </c>
      <c r="B1244" s="845" t="s">
        <v>423</v>
      </c>
      <c r="C1244" s="847" t="s">
        <v>99</v>
      </c>
      <c r="D1244" s="847" t="s">
        <v>17101</v>
      </c>
      <c r="E1244" s="557">
        <v>3000</v>
      </c>
      <c r="F1244" s="845" t="s">
        <v>17240</v>
      </c>
      <c r="G1244" s="850" t="s">
        <v>17241</v>
      </c>
      <c r="H1244" s="845" t="s">
        <v>17242</v>
      </c>
      <c r="I1244" s="845" t="s">
        <v>1028</v>
      </c>
      <c r="J1244" s="845" t="s">
        <v>17112</v>
      </c>
      <c r="K1244" s="848"/>
      <c r="L1244" s="849"/>
      <c r="M1244" s="557"/>
      <c r="N1244" s="848">
        <v>3</v>
      </c>
      <c r="O1244" s="849">
        <v>6</v>
      </c>
      <c r="P1244" s="557">
        <f t="shared" si="0"/>
        <v>18000</v>
      </c>
    </row>
    <row r="1245" spans="1:16" x14ac:dyDescent="0.2">
      <c r="A1245" s="846" t="s">
        <v>17100</v>
      </c>
      <c r="B1245" s="845" t="s">
        <v>423</v>
      </c>
      <c r="C1245" s="847" t="s">
        <v>99</v>
      </c>
      <c r="D1245" s="847" t="s">
        <v>17101</v>
      </c>
      <c r="E1245" s="557">
        <v>4500</v>
      </c>
      <c r="F1245" s="845" t="s">
        <v>17243</v>
      </c>
      <c r="G1245" s="850" t="s">
        <v>17244</v>
      </c>
      <c r="H1245" s="845" t="s">
        <v>5826</v>
      </c>
      <c r="I1245" s="845" t="s">
        <v>1028</v>
      </c>
      <c r="J1245" s="845" t="s">
        <v>17112</v>
      </c>
      <c r="K1245" s="848"/>
      <c r="L1245" s="849"/>
      <c r="M1245" s="557"/>
      <c r="N1245" s="848">
        <v>2</v>
      </c>
      <c r="O1245" s="849">
        <v>6</v>
      </c>
      <c r="P1245" s="557">
        <f t="shared" si="0"/>
        <v>27000</v>
      </c>
    </row>
    <row r="1246" spans="1:16" x14ac:dyDescent="0.2">
      <c r="A1246" s="846" t="s">
        <v>17100</v>
      </c>
      <c r="B1246" s="845" t="s">
        <v>423</v>
      </c>
      <c r="C1246" s="847" t="s">
        <v>99</v>
      </c>
      <c r="D1246" s="847" t="s">
        <v>17101</v>
      </c>
      <c r="E1246" s="557">
        <v>5000</v>
      </c>
      <c r="F1246" s="845" t="s">
        <v>17247</v>
      </c>
      <c r="G1246" s="850" t="s">
        <v>17248</v>
      </c>
      <c r="H1246" s="845" t="s">
        <v>4027</v>
      </c>
      <c r="I1246" s="845" t="s">
        <v>1028</v>
      </c>
      <c r="J1246" s="845" t="s">
        <v>17112</v>
      </c>
      <c r="K1246" s="848"/>
      <c r="L1246" s="849"/>
      <c r="M1246" s="557"/>
      <c r="N1246" s="848">
        <v>2</v>
      </c>
      <c r="O1246" s="849">
        <v>6</v>
      </c>
      <c r="P1246" s="557">
        <f t="shared" si="0"/>
        <v>30000</v>
      </c>
    </row>
    <row r="1247" spans="1:16" x14ac:dyDescent="0.2">
      <c r="A1247" s="846" t="s">
        <v>17100</v>
      </c>
      <c r="B1247" s="845" t="s">
        <v>423</v>
      </c>
      <c r="C1247" s="847" t="s">
        <v>99</v>
      </c>
      <c r="D1247" s="847" t="s">
        <v>17101</v>
      </c>
      <c r="E1247" s="557">
        <v>8000</v>
      </c>
      <c r="F1247" s="845" t="s">
        <v>17249</v>
      </c>
      <c r="G1247" s="850" t="s">
        <v>17250</v>
      </c>
      <c r="H1247" s="845" t="s">
        <v>18196</v>
      </c>
      <c r="I1247" s="845" t="s">
        <v>1028</v>
      </c>
      <c r="J1247" s="845" t="s">
        <v>17112</v>
      </c>
      <c r="K1247" s="848"/>
      <c r="L1247" s="849"/>
      <c r="M1247" s="557"/>
      <c r="N1247" s="848">
        <v>2</v>
      </c>
      <c r="O1247" s="849">
        <v>6</v>
      </c>
      <c r="P1247" s="557">
        <f t="shared" si="0"/>
        <v>48000</v>
      </c>
    </row>
    <row r="1248" spans="1:16" x14ac:dyDescent="0.2">
      <c r="A1248" s="846" t="s">
        <v>17100</v>
      </c>
      <c r="B1248" s="845" t="s">
        <v>423</v>
      </c>
      <c r="C1248" s="847" t="s">
        <v>99</v>
      </c>
      <c r="D1248" s="847" t="s">
        <v>17101</v>
      </c>
      <c r="E1248" s="557">
        <v>4500</v>
      </c>
      <c r="F1248" s="845" t="s">
        <v>17251</v>
      </c>
      <c r="G1248" s="850" t="s">
        <v>17252</v>
      </c>
      <c r="H1248" s="845" t="s">
        <v>17156</v>
      </c>
      <c r="I1248" s="845" t="s">
        <v>1028</v>
      </c>
      <c r="J1248" s="845" t="s">
        <v>17112</v>
      </c>
      <c r="K1248" s="848"/>
      <c r="L1248" s="849"/>
      <c r="M1248" s="557"/>
      <c r="N1248" s="848">
        <v>2</v>
      </c>
      <c r="O1248" s="849">
        <v>6</v>
      </c>
      <c r="P1248" s="557">
        <f t="shared" si="0"/>
        <v>27000</v>
      </c>
    </row>
    <row r="1249" spans="1:16" x14ac:dyDescent="0.2">
      <c r="A1249" s="846" t="s">
        <v>17100</v>
      </c>
      <c r="B1249" s="845" t="s">
        <v>423</v>
      </c>
      <c r="C1249" s="847" t="s">
        <v>99</v>
      </c>
      <c r="D1249" s="847" t="s">
        <v>17101</v>
      </c>
      <c r="E1249" s="557">
        <v>4000</v>
      </c>
      <c r="F1249" s="845" t="s">
        <v>17253</v>
      </c>
      <c r="G1249" s="850" t="s">
        <v>17254</v>
      </c>
      <c r="H1249" s="845" t="s">
        <v>5826</v>
      </c>
      <c r="I1249" s="845" t="s">
        <v>1028</v>
      </c>
      <c r="J1249" s="845" t="s">
        <v>17112</v>
      </c>
      <c r="K1249" s="848"/>
      <c r="L1249" s="849"/>
      <c r="M1249" s="557"/>
      <c r="N1249" s="848">
        <v>2</v>
      </c>
      <c r="O1249" s="849">
        <v>6</v>
      </c>
      <c r="P1249" s="557">
        <f t="shared" si="0"/>
        <v>24000</v>
      </c>
    </row>
    <row r="1250" spans="1:16" x14ac:dyDescent="0.2">
      <c r="A1250" s="846" t="s">
        <v>17100</v>
      </c>
      <c r="B1250" s="845" t="s">
        <v>423</v>
      </c>
      <c r="C1250" s="847" t="s">
        <v>99</v>
      </c>
      <c r="D1250" s="847" t="s">
        <v>17101</v>
      </c>
      <c r="E1250" s="557">
        <v>4000</v>
      </c>
      <c r="F1250" s="845" t="s">
        <v>17255</v>
      </c>
      <c r="G1250" s="850" t="s">
        <v>17256</v>
      </c>
      <c r="H1250" s="845" t="s">
        <v>5849</v>
      </c>
      <c r="I1250" s="845" t="s">
        <v>1028</v>
      </c>
      <c r="J1250" s="845" t="s">
        <v>17112</v>
      </c>
      <c r="K1250" s="848"/>
      <c r="L1250" s="849"/>
      <c r="M1250" s="557"/>
      <c r="N1250" s="848">
        <v>2</v>
      </c>
      <c r="O1250" s="849">
        <v>6</v>
      </c>
      <c r="P1250" s="557">
        <f t="shared" si="0"/>
        <v>24000</v>
      </c>
    </row>
    <row r="1251" spans="1:16" x14ac:dyDescent="0.2">
      <c r="A1251" s="846" t="s">
        <v>17100</v>
      </c>
      <c r="B1251" s="845" t="s">
        <v>423</v>
      </c>
      <c r="C1251" s="847" t="s">
        <v>99</v>
      </c>
      <c r="D1251" s="847" t="s">
        <v>17101</v>
      </c>
      <c r="E1251" s="557">
        <v>7000</v>
      </c>
      <c r="F1251" s="845" t="s">
        <v>17257</v>
      </c>
      <c r="G1251" s="850" t="s">
        <v>17258</v>
      </c>
      <c r="H1251" s="845" t="s">
        <v>17212</v>
      </c>
      <c r="I1251" s="845" t="s">
        <v>1028</v>
      </c>
      <c r="J1251" s="845" t="s">
        <v>17112</v>
      </c>
      <c r="K1251" s="848"/>
      <c r="L1251" s="849"/>
      <c r="M1251" s="557"/>
      <c r="N1251" s="848">
        <v>2</v>
      </c>
      <c r="O1251" s="849">
        <v>6</v>
      </c>
      <c r="P1251" s="557">
        <f t="shared" si="0"/>
        <v>42000</v>
      </c>
    </row>
    <row r="1252" spans="1:16" x14ac:dyDescent="0.2">
      <c r="A1252" s="846" t="s">
        <v>17100</v>
      </c>
      <c r="B1252" s="845" t="s">
        <v>423</v>
      </c>
      <c r="C1252" s="847" t="s">
        <v>99</v>
      </c>
      <c r="D1252" s="847" t="s">
        <v>17101</v>
      </c>
      <c r="E1252" s="557">
        <v>4000</v>
      </c>
      <c r="F1252" s="845" t="s">
        <v>17259</v>
      </c>
      <c r="G1252" s="850" t="s">
        <v>17260</v>
      </c>
      <c r="H1252" s="845" t="s">
        <v>5875</v>
      </c>
      <c r="I1252" s="845" t="s">
        <v>1028</v>
      </c>
      <c r="J1252" s="845" t="s">
        <v>17112</v>
      </c>
      <c r="K1252" s="848"/>
      <c r="L1252" s="849"/>
      <c r="M1252" s="557"/>
      <c r="N1252" s="848">
        <v>2</v>
      </c>
      <c r="O1252" s="849">
        <v>6</v>
      </c>
      <c r="P1252" s="557">
        <f t="shared" si="0"/>
        <v>24000</v>
      </c>
    </row>
    <row r="1253" spans="1:16" x14ac:dyDescent="0.2">
      <c r="A1253" s="846" t="s">
        <v>17100</v>
      </c>
      <c r="B1253" s="845" t="s">
        <v>423</v>
      </c>
      <c r="C1253" s="847" t="s">
        <v>99</v>
      </c>
      <c r="D1253" s="847" t="s">
        <v>17101</v>
      </c>
      <c r="E1253" s="557">
        <v>4500</v>
      </c>
      <c r="F1253" s="845" t="s">
        <v>17261</v>
      </c>
      <c r="G1253" s="850" t="s">
        <v>17262</v>
      </c>
      <c r="H1253" s="845" t="s">
        <v>5875</v>
      </c>
      <c r="I1253" s="845" t="s">
        <v>1028</v>
      </c>
      <c r="J1253" s="845" t="s">
        <v>17112</v>
      </c>
      <c r="K1253" s="848"/>
      <c r="L1253" s="849"/>
      <c r="M1253" s="557"/>
      <c r="N1253" s="848">
        <v>2</v>
      </c>
      <c r="O1253" s="849">
        <v>6</v>
      </c>
      <c r="P1253" s="557">
        <f t="shared" si="0"/>
        <v>27000</v>
      </c>
    </row>
    <row r="1254" spans="1:16" x14ac:dyDescent="0.2">
      <c r="A1254" s="846" t="s">
        <v>17100</v>
      </c>
      <c r="B1254" s="845" t="s">
        <v>423</v>
      </c>
      <c r="C1254" s="847" t="s">
        <v>99</v>
      </c>
      <c r="D1254" s="847" t="s">
        <v>17101</v>
      </c>
      <c r="E1254" s="557">
        <v>4500</v>
      </c>
      <c r="F1254" s="845" t="s">
        <v>17263</v>
      </c>
      <c r="G1254" s="850" t="s">
        <v>17264</v>
      </c>
      <c r="H1254" s="845" t="s">
        <v>5826</v>
      </c>
      <c r="I1254" s="845" t="s">
        <v>1028</v>
      </c>
      <c r="J1254" s="845" t="s">
        <v>17112</v>
      </c>
      <c r="K1254" s="848"/>
      <c r="L1254" s="849"/>
      <c r="M1254" s="557"/>
      <c r="N1254" s="848">
        <v>2</v>
      </c>
      <c r="O1254" s="849">
        <v>6</v>
      </c>
      <c r="P1254" s="557">
        <f t="shared" si="0"/>
        <v>27000</v>
      </c>
    </row>
    <row r="1255" spans="1:16" x14ac:dyDescent="0.2">
      <c r="A1255" s="846" t="s">
        <v>17100</v>
      </c>
      <c r="B1255" s="845" t="s">
        <v>423</v>
      </c>
      <c r="C1255" s="847" t="s">
        <v>99</v>
      </c>
      <c r="D1255" s="847" t="s">
        <v>17101</v>
      </c>
      <c r="E1255" s="557">
        <v>3200</v>
      </c>
      <c r="F1255" s="845" t="s">
        <v>1401</v>
      </c>
      <c r="G1255" s="850" t="s">
        <v>1402</v>
      </c>
      <c r="H1255" s="845" t="s">
        <v>17167</v>
      </c>
      <c r="I1255" s="845" t="s">
        <v>1028</v>
      </c>
      <c r="J1255" s="845" t="s">
        <v>17112</v>
      </c>
      <c r="K1255" s="848"/>
      <c r="L1255" s="849"/>
      <c r="M1255" s="557"/>
      <c r="N1255" s="848">
        <v>2</v>
      </c>
      <c r="O1255" s="849">
        <v>6</v>
      </c>
      <c r="P1255" s="557">
        <f t="shared" si="0"/>
        <v>19200</v>
      </c>
    </row>
    <row r="1256" spans="1:16" x14ac:dyDescent="0.2">
      <c r="A1256" s="846" t="s">
        <v>17100</v>
      </c>
      <c r="B1256" s="845" t="s">
        <v>423</v>
      </c>
      <c r="C1256" s="847" t="s">
        <v>99</v>
      </c>
      <c r="D1256" s="847" t="s">
        <v>17101</v>
      </c>
      <c r="E1256" s="557">
        <v>4000</v>
      </c>
      <c r="F1256" s="845" t="s">
        <v>17265</v>
      </c>
      <c r="G1256" s="850" t="s">
        <v>17266</v>
      </c>
      <c r="H1256" s="845" t="s">
        <v>17167</v>
      </c>
      <c r="I1256" s="845" t="s">
        <v>1028</v>
      </c>
      <c r="J1256" s="845" t="s">
        <v>17112</v>
      </c>
      <c r="K1256" s="848"/>
      <c r="L1256" s="849"/>
      <c r="M1256" s="557"/>
      <c r="N1256" s="848">
        <v>2</v>
      </c>
      <c r="O1256" s="849">
        <v>6</v>
      </c>
      <c r="P1256" s="557">
        <f t="shared" si="0"/>
        <v>24000</v>
      </c>
    </row>
    <row r="1257" spans="1:16" x14ac:dyDescent="0.2">
      <c r="A1257" s="846" t="s">
        <v>17100</v>
      </c>
      <c r="B1257" s="845" t="s">
        <v>423</v>
      </c>
      <c r="C1257" s="847" t="s">
        <v>99</v>
      </c>
      <c r="D1257" s="847" t="s">
        <v>17101</v>
      </c>
      <c r="E1257" s="557">
        <v>10000</v>
      </c>
      <c r="F1257" s="845" t="s">
        <v>6521</v>
      </c>
      <c r="G1257" s="850" t="s">
        <v>6522</v>
      </c>
      <c r="H1257" s="845" t="s">
        <v>17638</v>
      </c>
      <c r="I1257" s="845" t="s">
        <v>1028</v>
      </c>
      <c r="J1257" s="845" t="s">
        <v>17112</v>
      </c>
      <c r="K1257" s="848"/>
      <c r="L1257" s="849"/>
      <c r="M1257" s="557"/>
      <c r="N1257" s="848">
        <v>2</v>
      </c>
      <c r="O1257" s="849">
        <v>6</v>
      </c>
      <c r="P1257" s="557">
        <f t="shared" ref="P1257:P1320" si="1">E1257*O1257</f>
        <v>60000</v>
      </c>
    </row>
    <row r="1258" spans="1:16" x14ac:dyDescent="0.2">
      <c r="A1258" s="846" t="s">
        <v>17100</v>
      </c>
      <c r="B1258" s="845" t="s">
        <v>423</v>
      </c>
      <c r="C1258" s="847" t="s">
        <v>99</v>
      </c>
      <c r="D1258" s="847" t="s">
        <v>17101</v>
      </c>
      <c r="E1258" s="557">
        <v>8000</v>
      </c>
      <c r="F1258" s="845" t="s">
        <v>17267</v>
      </c>
      <c r="G1258" s="850" t="s">
        <v>17268</v>
      </c>
      <c r="H1258" s="845" t="s">
        <v>18196</v>
      </c>
      <c r="I1258" s="845" t="s">
        <v>1028</v>
      </c>
      <c r="J1258" s="845" t="s">
        <v>17112</v>
      </c>
      <c r="K1258" s="848"/>
      <c r="L1258" s="849"/>
      <c r="M1258" s="557"/>
      <c r="N1258" s="848">
        <v>3</v>
      </c>
      <c r="O1258" s="849">
        <v>6</v>
      </c>
      <c r="P1258" s="557">
        <f t="shared" si="1"/>
        <v>48000</v>
      </c>
    </row>
    <row r="1259" spans="1:16" x14ac:dyDescent="0.2">
      <c r="A1259" s="846" t="s">
        <v>17100</v>
      </c>
      <c r="B1259" s="845" t="s">
        <v>423</v>
      </c>
      <c r="C1259" s="847" t="s">
        <v>99</v>
      </c>
      <c r="D1259" s="847" t="s">
        <v>17101</v>
      </c>
      <c r="E1259" s="557">
        <v>4500</v>
      </c>
      <c r="F1259" s="845" t="s">
        <v>17269</v>
      </c>
      <c r="G1259" s="850" t="s">
        <v>17270</v>
      </c>
      <c r="H1259" s="845" t="s">
        <v>1160</v>
      </c>
      <c r="I1259" s="845" t="s">
        <v>1028</v>
      </c>
      <c r="J1259" s="845" t="s">
        <v>17112</v>
      </c>
      <c r="K1259" s="848"/>
      <c r="L1259" s="849"/>
      <c r="M1259" s="557"/>
      <c r="N1259" s="848">
        <v>2</v>
      </c>
      <c r="O1259" s="849">
        <v>6</v>
      </c>
      <c r="P1259" s="557">
        <f t="shared" si="1"/>
        <v>27000</v>
      </c>
    </row>
    <row r="1260" spans="1:16" x14ac:dyDescent="0.2">
      <c r="A1260" s="846" t="s">
        <v>17100</v>
      </c>
      <c r="B1260" s="845" t="s">
        <v>423</v>
      </c>
      <c r="C1260" s="847" t="s">
        <v>99</v>
      </c>
      <c r="D1260" s="847" t="s">
        <v>17101</v>
      </c>
      <c r="E1260" s="557">
        <v>2000</v>
      </c>
      <c r="F1260" s="845" t="s">
        <v>17271</v>
      </c>
      <c r="G1260" s="850" t="s">
        <v>17272</v>
      </c>
      <c r="H1260" s="845" t="s">
        <v>17273</v>
      </c>
      <c r="I1260" s="845" t="s">
        <v>1028</v>
      </c>
      <c r="J1260" s="845" t="s">
        <v>17112</v>
      </c>
      <c r="K1260" s="848"/>
      <c r="L1260" s="849"/>
      <c r="M1260" s="557"/>
      <c r="N1260" s="848">
        <v>2</v>
      </c>
      <c r="O1260" s="849">
        <v>6</v>
      </c>
      <c r="P1260" s="557">
        <f t="shared" si="1"/>
        <v>12000</v>
      </c>
    </row>
    <row r="1261" spans="1:16" x14ac:dyDescent="0.2">
      <c r="A1261" s="846" t="s">
        <v>17100</v>
      </c>
      <c r="B1261" s="845" t="s">
        <v>423</v>
      </c>
      <c r="C1261" s="847" t="s">
        <v>99</v>
      </c>
      <c r="D1261" s="847" t="s">
        <v>17101</v>
      </c>
      <c r="E1261" s="557">
        <v>15600</v>
      </c>
      <c r="F1261" s="845" t="s">
        <v>17274</v>
      </c>
      <c r="G1261" s="850" t="s">
        <v>17275</v>
      </c>
      <c r="H1261" s="845" t="s">
        <v>16194</v>
      </c>
      <c r="I1261" s="845" t="s">
        <v>1028</v>
      </c>
      <c r="J1261" s="845" t="s">
        <v>17112</v>
      </c>
      <c r="K1261" s="848"/>
      <c r="L1261" s="849"/>
      <c r="M1261" s="557"/>
      <c r="N1261" s="848">
        <v>0</v>
      </c>
      <c r="O1261" s="849">
        <v>6</v>
      </c>
      <c r="P1261" s="557">
        <f t="shared" si="1"/>
        <v>93600</v>
      </c>
    </row>
    <row r="1262" spans="1:16" x14ac:dyDescent="0.2">
      <c r="A1262" s="846" t="s">
        <v>17100</v>
      </c>
      <c r="B1262" s="845" t="s">
        <v>423</v>
      </c>
      <c r="C1262" s="847" t="s">
        <v>99</v>
      </c>
      <c r="D1262" s="847" t="s">
        <v>17101</v>
      </c>
      <c r="E1262" s="557">
        <v>4500</v>
      </c>
      <c r="F1262" s="845" t="s">
        <v>17276</v>
      </c>
      <c r="G1262" s="850" t="s">
        <v>17277</v>
      </c>
      <c r="H1262" s="845" t="s">
        <v>5875</v>
      </c>
      <c r="I1262" s="845" t="s">
        <v>1028</v>
      </c>
      <c r="J1262" s="845" t="s">
        <v>17112</v>
      </c>
      <c r="K1262" s="848"/>
      <c r="L1262" s="849"/>
      <c r="M1262" s="557"/>
      <c r="N1262" s="848">
        <v>2</v>
      </c>
      <c r="O1262" s="849">
        <v>6</v>
      </c>
      <c r="P1262" s="557">
        <f t="shared" si="1"/>
        <v>27000</v>
      </c>
    </row>
    <row r="1263" spans="1:16" x14ac:dyDescent="0.2">
      <c r="A1263" s="846" t="s">
        <v>17100</v>
      </c>
      <c r="B1263" s="845" t="s">
        <v>423</v>
      </c>
      <c r="C1263" s="847" t="s">
        <v>99</v>
      </c>
      <c r="D1263" s="847" t="s">
        <v>17101</v>
      </c>
      <c r="E1263" s="557">
        <v>3200</v>
      </c>
      <c r="F1263" s="845" t="s">
        <v>17278</v>
      </c>
      <c r="G1263" s="850" t="s">
        <v>17279</v>
      </c>
      <c r="H1263" s="845" t="s">
        <v>1053</v>
      </c>
      <c r="I1263" s="845" t="s">
        <v>1028</v>
      </c>
      <c r="J1263" s="845" t="s">
        <v>17112</v>
      </c>
      <c r="K1263" s="848"/>
      <c r="L1263" s="849"/>
      <c r="M1263" s="557"/>
      <c r="N1263" s="848">
        <v>2</v>
      </c>
      <c r="O1263" s="849">
        <v>6</v>
      </c>
      <c r="P1263" s="557">
        <f t="shared" si="1"/>
        <v>19200</v>
      </c>
    </row>
    <row r="1264" spans="1:16" x14ac:dyDescent="0.2">
      <c r="A1264" s="846" t="s">
        <v>17100</v>
      </c>
      <c r="B1264" s="845" t="s">
        <v>423</v>
      </c>
      <c r="C1264" s="847" t="s">
        <v>99</v>
      </c>
      <c r="D1264" s="847" t="s">
        <v>17101</v>
      </c>
      <c r="E1264" s="557">
        <v>5000</v>
      </c>
      <c r="F1264" s="845" t="s">
        <v>17280</v>
      </c>
      <c r="G1264" s="850" t="s">
        <v>17281</v>
      </c>
      <c r="H1264" s="845" t="s">
        <v>1032</v>
      </c>
      <c r="I1264" s="845" t="s">
        <v>1028</v>
      </c>
      <c r="J1264" s="845" t="s">
        <v>17112</v>
      </c>
      <c r="K1264" s="848"/>
      <c r="L1264" s="849"/>
      <c r="M1264" s="557"/>
      <c r="N1264" s="848">
        <v>2</v>
      </c>
      <c r="O1264" s="849">
        <v>6</v>
      </c>
      <c r="P1264" s="557">
        <f t="shared" si="1"/>
        <v>30000</v>
      </c>
    </row>
    <row r="1265" spans="1:16" x14ac:dyDescent="0.2">
      <c r="A1265" s="846" t="s">
        <v>17100</v>
      </c>
      <c r="B1265" s="845" t="s">
        <v>423</v>
      </c>
      <c r="C1265" s="847" t="s">
        <v>99</v>
      </c>
      <c r="D1265" s="847" t="s">
        <v>17101</v>
      </c>
      <c r="E1265" s="557">
        <v>3200</v>
      </c>
      <c r="F1265" s="845" t="s">
        <v>17282</v>
      </c>
      <c r="G1265" s="850" t="s">
        <v>17283</v>
      </c>
      <c r="H1265" s="845" t="s">
        <v>7330</v>
      </c>
      <c r="I1265" s="845" t="s">
        <v>1028</v>
      </c>
      <c r="J1265" s="845" t="s">
        <v>17112</v>
      </c>
      <c r="K1265" s="848"/>
      <c r="L1265" s="849"/>
      <c r="M1265" s="557"/>
      <c r="N1265" s="848">
        <v>2</v>
      </c>
      <c r="O1265" s="849">
        <v>6</v>
      </c>
      <c r="P1265" s="557">
        <f t="shared" si="1"/>
        <v>19200</v>
      </c>
    </row>
    <row r="1266" spans="1:16" x14ac:dyDescent="0.2">
      <c r="A1266" s="846" t="s">
        <v>17100</v>
      </c>
      <c r="B1266" s="845" t="s">
        <v>423</v>
      </c>
      <c r="C1266" s="847" t="s">
        <v>99</v>
      </c>
      <c r="D1266" s="847" t="s">
        <v>17101</v>
      </c>
      <c r="E1266" s="557">
        <v>2500</v>
      </c>
      <c r="F1266" s="845" t="s">
        <v>17285</v>
      </c>
      <c r="G1266" s="850" t="s">
        <v>17286</v>
      </c>
      <c r="H1266" s="845" t="s">
        <v>17137</v>
      </c>
      <c r="I1266" s="845" t="s">
        <v>1028</v>
      </c>
      <c r="J1266" s="845" t="s">
        <v>17112</v>
      </c>
      <c r="K1266" s="848"/>
      <c r="L1266" s="849"/>
      <c r="M1266" s="557"/>
      <c r="N1266" s="848">
        <v>1</v>
      </c>
      <c r="O1266" s="849">
        <v>3</v>
      </c>
      <c r="P1266" s="557">
        <f t="shared" si="1"/>
        <v>7500</v>
      </c>
    </row>
    <row r="1267" spans="1:16" x14ac:dyDescent="0.2">
      <c r="A1267" s="846" t="s">
        <v>17100</v>
      </c>
      <c r="B1267" s="845" t="s">
        <v>423</v>
      </c>
      <c r="C1267" s="847" t="s">
        <v>99</v>
      </c>
      <c r="D1267" s="847" t="s">
        <v>17101</v>
      </c>
      <c r="E1267" s="557">
        <v>6000</v>
      </c>
      <c r="F1267" s="845" t="s">
        <v>17288</v>
      </c>
      <c r="G1267" s="850" t="s">
        <v>17289</v>
      </c>
      <c r="H1267" s="845" t="s">
        <v>19598</v>
      </c>
      <c r="I1267" s="845" t="s">
        <v>1028</v>
      </c>
      <c r="J1267" s="845" t="s">
        <v>17112</v>
      </c>
      <c r="K1267" s="848"/>
      <c r="L1267" s="849"/>
      <c r="M1267" s="557"/>
      <c r="N1267" s="848">
        <v>2</v>
      </c>
      <c r="O1267" s="849">
        <v>6</v>
      </c>
      <c r="P1267" s="557">
        <f t="shared" si="1"/>
        <v>36000</v>
      </c>
    </row>
    <row r="1268" spans="1:16" x14ac:dyDescent="0.2">
      <c r="A1268" s="846" t="s">
        <v>17100</v>
      </c>
      <c r="B1268" s="845" t="s">
        <v>423</v>
      </c>
      <c r="C1268" s="847" t="s">
        <v>99</v>
      </c>
      <c r="D1268" s="847" t="s">
        <v>17101</v>
      </c>
      <c r="E1268" s="557">
        <v>6000</v>
      </c>
      <c r="F1268" s="845" t="s">
        <v>17290</v>
      </c>
      <c r="G1268" s="850" t="s">
        <v>17291</v>
      </c>
      <c r="H1268" s="845" t="s">
        <v>17292</v>
      </c>
      <c r="I1268" s="845" t="s">
        <v>1028</v>
      </c>
      <c r="J1268" s="845" t="s">
        <v>17112</v>
      </c>
      <c r="K1268" s="848"/>
      <c r="L1268" s="849"/>
      <c r="M1268" s="557"/>
      <c r="N1268" s="848">
        <v>1</v>
      </c>
      <c r="O1268" s="849">
        <v>3</v>
      </c>
      <c r="P1268" s="557">
        <f t="shared" si="1"/>
        <v>18000</v>
      </c>
    </row>
    <row r="1269" spans="1:16" x14ac:dyDescent="0.2">
      <c r="A1269" s="846" t="s">
        <v>17100</v>
      </c>
      <c r="B1269" s="845" t="s">
        <v>423</v>
      </c>
      <c r="C1269" s="847" t="s">
        <v>99</v>
      </c>
      <c r="D1269" s="847" t="s">
        <v>17101</v>
      </c>
      <c r="E1269" s="557">
        <v>4500</v>
      </c>
      <c r="F1269" s="845" t="s">
        <v>17293</v>
      </c>
      <c r="G1269" s="850" t="s">
        <v>17294</v>
      </c>
      <c r="H1269" s="845" t="s">
        <v>5875</v>
      </c>
      <c r="I1269" s="845" t="s">
        <v>1028</v>
      </c>
      <c r="J1269" s="845" t="s">
        <v>17112</v>
      </c>
      <c r="K1269" s="848"/>
      <c r="L1269" s="849"/>
      <c r="M1269" s="557"/>
      <c r="N1269" s="848">
        <v>2</v>
      </c>
      <c r="O1269" s="849">
        <v>6</v>
      </c>
      <c r="P1269" s="557">
        <f t="shared" si="1"/>
        <v>27000</v>
      </c>
    </row>
    <row r="1270" spans="1:16" x14ac:dyDescent="0.2">
      <c r="A1270" s="846" t="s">
        <v>17100</v>
      </c>
      <c r="B1270" s="845" t="s">
        <v>423</v>
      </c>
      <c r="C1270" s="847" t="s">
        <v>99</v>
      </c>
      <c r="D1270" s="847" t="s">
        <v>17101</v>
      </c>
      <c r="E1270" s="557">
        <v>4000</v>
      </c>
      <c r="F1270" s="845" t="s">
        <v>17295</v>
      </c>
      <c r="G1270" s="850" t="s">
        <v>17296</v>
      </c>
      <c r="H1270" s="845" t="s">
        <v>5875</v>
      </c>
      <c r="I1270" s="845" t="s">
        <v>1028</v>
      </c>
      <c r="J1270" s="845" t="s">
        <v>17112</v>
      </c>
      <c r="K1270" s="848"/>
      <c r="L1270" s="849"/>
      <c r="M1270" s="557"/>
      <c r="N1270" s="848">
        <v>2</v>
      </c>
      <c r="O1270" s="849">
        <v>6</v>
      </c>
      <c r="P1270" s="557">
        <f t="shared" si="1"/>
        <v>24000</v>
      </c>
    </row>
    <row r="1271" spans="1:16" x14ac:dyDescent="0.2">
      <c r="A1271" s="846" t="s">
        <v>17100</v>
      </c>
      <c r="B1271" s="845" t="s">
        <v>423</v>
      </c>
      <c r="C1271" s="847" t="s">
        <v>99</v>
      </c>
      <c r="D1271" s="847" t="s">
        <v>17101</v>
      </c>
      <c r="E1271" s="557">
        <v>4500</v>
      </c>
      <c r="F1271" s="845" t="s">
        <v>17297</v>
      </c>
      <c r="G1271" s="850" t="s">
        <v>17298</v>
      </c>
      <c r="H1271" s="845" t="s">
        <v>1053</v>
      </c>
      <c r="I1271" s="845" t="s">
        <v>1028</v>
      </c>
      <c r="J1271" s="845" t="s">
        <v>17112</v>
      </c>
      <c r="K1271" s="848"/>
      <c r="L1271" s="849"/>
      <c r="M1271" s="557"/>
      <c r="N1271" s="848">
        <v>2</v>
      </c>
      <c r="O1271" s="849">
        <v>6</v>
      </c>
      <c r="P1271" s="557">
        <f t="shared" si="1"/>
        <v>27000</v>
      </c>
    </row>
    <row r="1272" spans="1:16" x14ac:dyDescent="0.2">
      <c r="A1272" s="846" t="s">
        <v>17100</v>
      </c>
      <c r="B1272" s="845" t="s">
        <v>423</v>
      </c>
      <c r="C1272" s="847" t="s">
        <v>99</v>
      </c>
      <c r="D1272" s="847" t="s">
        <v>17101</v>
      </c>
      <c r="E1272" s="557">
        <v>6000</v>
      </c>
      <c r="F1272" s="845" t="s">
        <v>17299</v>
      </c>
      <c r="G1272" s="850" t="s">
        <v>17300</v>
      </c>
      <c r="H1272" s="845" t="s">
        <v>19599</v>
      </c>
      <c r="I1272" s="845" t="s">
        <v>1028</v>
      </c>
      <c r="J1272" s="845" t="s">
        <v>17112</v>
      </c>
      <c r="K1272" s="848"/>
      <c r="L1272" s="849"/>
      <c r="M1272" s="557"/>
      <c r="N1272" s="848">
        <v>2</v>
      </c>
      <c r="O1272" s="849">
        <v>6</v>
      </c>
      <c r="P1272" s="557">
        <f t="shared" si="1"/>
        <v>36000</v>
      </c>
    </row>
    <row r="1273" spans="1:16" x14ac:dyDescent="0.2">
      <c r="A1273" s="846" t="s">
        <v>17100</v>
      </c>
      <c r="B1273" s="845" t="s">
        <v>423</v>
      </c>
      <c r="C1273" s="847" t="s">
        <v>99</v>
      </c>
      <c r="D1273" s="847" t="s">
        <v>17101</v>
      </c>
      <c r="E1273" s="557">
        <v>4500</v>
      </c>
      <c r="F1273" s="845" t="s">
        <v>17302</v>
      </c>
      <c r="G1273" s="850" t="s">
        <v>17303</v>
      </c>
      <c r="H1273" s="845" t="s">
        <v>5849</v>
      </c>
      <c r="I1273" s="845" t="s">
        <v>1028</v>
      </c>
      <c r="J1273" s="845" t="s">
        <v>17112</v>
      </c>
      <c r="K1273" s="848"/>
      <c r="L1273" s="849"/>
      <c r="M1273" s="557"/>
      <c r="N1273" s="848">
        <v>2</v>
      </c>
      <c r="O1273" s="849">
        <v>6</v>
      </c>
      <c r="P1273" s="557">
        <f t="shared" si="1"/>
        <v>27000</v>
      </c>
    </row>
    <row r="1274" spans="1:16" x14ac:dyDescent="0.2">
      <c r="A1274" s="846" t="s">
        <v>17100</v>
      </c>
      <c r="B1274" s="845" t="s">
        <v>423</v>
      </c>
      <c r="C1274" s="847" t="s">
        <v>99</v>
      </c>
      <c r="D1274" s="847" t="s">
        <v>17101</v>
      </c>
      <c r="E1274" s="557">
        <v>4000</v>
      </c>
      <c r="F1274" s="845" t="s">
        <v>17304</v>
      </c>
      <c r="G1274" s="850" t="s">
        <v>17305</v>
      </c>
      <c r="H1274" s="845" t="s">
        <v>5826</v>
      </c>
      <c r="I1274" s="845" t="s">
        <v>1028</v>
      </c>
      <c r="J1274" s="845" t="s">
        <v>17112</v>
      </c>
      <c r="K1274" s="848"/>
      <c r="L1274" s="849"/>
      <c r="M1274" s="557"/>
      <c r="N1274" s="848">
        <v>2</v>
      </c>
      <c r="O1274" s="849">
        <v>6</v>
      </c>
      <c r="P1274" s="557">
        <f t="shared" si="1"/>
        <v>24000</v>
      </c>
    </row>
    <row r="1275" spans="1:16" x14ac:dyDescent="0.2">
      <c r="A1275" s="846" t="s">
        <v>17100</v>
      </c>
      <c r="B1275" s="845" t="s">
        <v>423</v>
      </c>
      <c r="C1275" s="847" t="s">
        <v>99</v>
      </c>
      <c r="D1275" s="847" t="s">
        <v>17101</v>
      </c>
      <c r="E1275" s="557">
        <v>4500</v>
      </c>
      <c r="F1275" s="845" t="s">
        <v>17306</v>
      </c>
      <c r="G1275" s="850" t="s">
        <v>17307</v>
      </c>
      <c r="H1275" s="845" t="s">
        <v>5849</v>
      </c>
      <c r="I1275" s="845" t="s">
        <v>1028</v>
      </c>
      <c r="J1275" s="845" t="s">
        <v>17112</v>
      </c>
      <c r="K1275" s="848"/>
      <c r="L1275" s="849"/>
      <c r="M1275" s="557"/>
      <c r="N1275" s="848">
        <v>2</v>
      </c>
      <c r="O1275" s="849">
        <v>6</v>
      </c>
      <c r="P1275" s="557">
        <f t="shared" si="1"/>
        <v>27000</v>
      </c>
    </row>
    <row r="1276" spans="1:16" x14ac:dyDescent="0.2">
      <c r="A1276" s="846" t="s">
        <v>17100</v>
      </c>
      <c r="B1276" s="845" t="s">
        <v>423</v>
      </c>
      <c r="C1276" s="847" t="s">
        <v>99</v>
      </c>
      <c r="D1276" s="847" t="s">
        <v>17101</v>
      </c>
      <c r="E1276" s="557">
        <v>2500</v>
      </c>
      <c r="F1276" s="845" t="s">
        <v>17310</v>
      </c>
      <c r="G1276" s="850" t="s">
        <v>17311</v>
      </c>
      <c r="H1276" s="845" t="s">
        <v>17312</v>
      </c>
      <c r="I1276" s="845" t="s">
        <v>1028</v>
      </c>
      <c r="J1276" s="845" t="s">
        <v>5814</v>
      </c>
      <c r="K1276" s="848"/>
      <c r="L1276" s="849"/>
      <c r="M1276" s="557"/>
      <c r="N1276" s="848">
        <v>2</v>
      </c>
      <c r="O1276" s="849">
        <v>6</v>
      </c>
      <c r="P1276" s="557">
        <f t="shared" si="1"/>
        <v>15000</v>
      </c>
    </row>
    <row r="1277" spans="1:16" x14ac:dyDescent="0.2">
      <c r="A1277" s="846" t="s">
        <v>17100</v>
      </c>
      <c r="B1277" s="845" t="s">
        <v>423</v>
      </c>
      <c r="C1277" s="847" t="s">
        <v>99</v>
      </c>
      <c r="D1277" s="847" t="s">
        <v>17101</v>
      </c>
      <c r="E1277" s="557">
        <v>2500</v>
      </c>
      <c r="F1277" s="845" t="s">
        <v>17313</v>
      </c>
      <c r="G1277" s="850" t="s">
        <v>17314</v>
      </c>
      <c r="H1277" s="845" t="s">
        <v>17221</v>
      </c>
      <c r="I1277" s="845" t="s">
        <v>1028</v>
      </c>
      <c r="J1277" s="845" t="s">
        <v>17112</v>
      </c>
      <c r="K1277" s="848"/>
      <c r="L1277" s="849"/>
      <c r="M1277" s="557"/>
      <c r="N1277" s="848">
        <v>2</v>
      </c>
      <c r="O1277" s="849">
        <v>6</v>
      </c>
      <c r="P1277" s="557">
        <f t="shared" si="1"/>
        <v>15000</v>
      </c>
    </row>
    <row r="1278" spans="1:16" x14ac:dyDescent="0.2">
      <c r="A1278" s="846" t="s">
        <v>17100</v>
      </c>
      <c r="B1278" s="845" t="s">
        <v>423</v>
      </c>
      <c r="C1278" s="847" t="s">
        <v>99</v>
      </c>
      <c r="D1278" s="847" t="s">
        <v>17101</v>
      </c>
      <c r="E1278" s="557">
        <v>7000</v>
      </c>
      <c r="F1278" s="845" t="s">
        <v>17318</v>
      </c>
      <c r="G1278" s="850" t="s">
        <v>17319</v>
      </c>
      <c r="H1278" s="845" t="s">
        <v>19600</v>
      </c>
      <c r="I1278" s="845" t="s">
        <v>1028</v>
      </c>
      <c r="J1278" s="845" t="s">
        <v>17112</v>
      </c>
      <c r="K1278" s="848"/>
      <c r="L1278" s="849"/>
      <c r="M1278" s="557"/>
      <c r="N1278" s="848">
        <v>2</v>
      </c>
      <c r="O1278" s="849">
        <v>6</v>
      </c>
      <c r="P1278" s="557">
        <f t="shared" si="1"/>
        <v>42000</v>
      </c>
    </row>
    <row r="1279" spans="1:16" x14ac:dyDescent="0.2">
      <c r="A1279" s="846" t="s">
        <v>17100</v>
      </c>
      <c r="B1279" s="845" t="s">
        <v>423</v>
      </c>
      <c r="C1279" s="847" t="s">
        <v>99</v>
      </c>
      <c r="D1279" s="847" t="s">
        <v>17101</v>
      </c>
      <c r="E1279" s="557">
        <v>4500</v>
      </c>
      <c r="F1279" s="845" t="s">
        <v>17320</v>
      </c>
      <c r="G1279" s="850" t="s">
        <v>17321</v>
      </c>
      <c r="H1279" s="845" t="s">
        <v>1053</v>
      </c>
      <c r="I1279" s="845" t="s">
        <v>1028</v>
      </c>
      <c r="J1279" s="845" t="s">
        <v>17112</v>
      </c>
      <c r="K1279" s="848"/>
      <c r="L1279" s="849"/>
      <c r="M1279" s="557"/>
      <c r="N1279" s="848">
        <v>2</v>
      </c>
      <c r="O1279" s="849">
        <v>6</v>
      </c>
      <c r="P1279" s="557">
        <f t="shared" si="1"/>
        <v>27000</v>
      </c>
    </row>
    <row r="1280" spans="1:16" x14ac:dyDescent="0.2">
      <c r="A1280" s="846" t="s">
        <v>17100</v>
      </c>
      <c r="B1280" s="845" t="s">
        <v>423</v>
      </c>
      <c r="C1280" s="847" t="s">
        <v>99</v>
      </c>
      <c r="D1280" s="847" t="s">
        <v>17101</v>
      </c>
      <c r="E1280" s="557">
        <v>4000</v>
      </c>
      <c r="F1280" s="845" t="s">
        <v>17322</v>
      </c>
      <c r="G1280" s="850" t="s">
        <v>17323</v>
      </c>
      <c r="H1280" s="845" t="s">
        <v>5849</v>
      </c>
      <c r="I1280" s="845" t="s">
        <v>1028</v>
      </c>
      <c r="J1280" s="845" t="s">
        <v>17112</v>
      </c>
      <c r="K1280" s="848"/>
      <c r="L1280" s="849"/>
      <c r="M1280" s="557"/>
      <c r="N1280" s="848">
        <v>2</v>
      </c>
      <c r="O1280" s="849">
        <v>6</v>
      </c>
      <c r="P1280" s="557">
        <f t="shared" si="1"/>
        <v>24000</v>
      </c>
    </row>
    <row r="1281" spans="1:16" x14ac:dyDescent="0.2">
      <c r="A1281" s="846" t="s">
        <v>17100</v>
      </c>
      <c r="B1281" s="845" t="s">
        <v>423</v>
      </c>
      <c r="C1281" s="847" t="s">
        <v>99</v>
      </c>
      <c r="D1281" s="847" t="s">
        <v>17101</v>
      </c>
      <c r="E1281" s="557">
        <v>4500</v>
      </c>
      <c r="F1281" s="845" t="s">
        <v>17324</v>
      </c>
      <c r="G1281" s="850" t="s">
        <v>17325</v>
      </c>
      <c r="H1281" s="845" t="s">
        <v>17156</v>
      </c>
      <c r="I1281" s="845" t="s">
        <v>1028</v>
      </c>
      <c r="J1281" s="845" t="s">
        <v>17112</v>
      </c>
      <c r="K1281" s="848"/>
      <c r="L1281" s="849"/>
      <c r="M1281" s="557"/>
      <c r="N1281" s="848">
        <v>2</v>
      </c>
      <c r="O1281" s="849">
        <v>6</v>
      </c>
      <c r="P1281" s="557">
        <f t="shared" si="1"/>
        <v>27000</v>
      </c>
    </row>
    <row r="1282" spans="1:16" x14ac:dyDescent="0.2">
      <c r="A1282" s="846" t="s">
        <v>17100</v>
      </c>
      <c r="B1282" s="845" t="s">
        <v>423</v>
      </c>
      <c r="C1282" s="847" t="s">
        <v>99</v>
      </c>
      <c r="D1282" s="847" t="s">
        <v>17101</v>
      </c>
      <c r="E1282" s="557">
        <v>7000</v>
      </c>
      <c r="F1282" s="845" t="s">
        <v>17329</v>
      </c>
      <c r="G1282" s="850" t="s">
        <v>17330</v>
      </c>
      <c r="H1282" s="845" t="s">
        <v>16230</v>
      </c>
      <c r="I1282" s="845" t="s">
        <v>1028</v>
      </c>
      <c r="J1282" s="845" t="s">
        <v>17112</v>
      </c>
      <c r="K1282" s="848"/>
      <c r="L1282" s="849"/>
      <c r="M1282" s="557"/>
      <c r="N1282" s="848">
        <v>2</v>
      </c>
      <c r="O1282" s="849">
        <v>6</v>
      </c>
      <c r="P1282" s="557">
        <f t="shared" si="1"/>
        <v>42000</v>
      </c>
    </row>
    <row r="1283" spans="1:16" x14ac:dyDescent="0.2">
      <c r="A1283" s="846" t="s">
        <v>17100</v>
      </c>
      <c r="B1283" s="845" t="s">
        <v>423</v>
      </c>
      <c r="C1283" s="847" t="s">
        <v>99</v>
      </c>
      <c r="D1283" s="847" t="s">
        <v>17101</v>
      </c>
      <c r="E1283" s="557">
        <v>4500</v>
      </c>
      <c r="F1283" s="845" t="s">
        <v>17331</v>
      </c>
      <c r="G1283" s="850" t="s">
        <v>17332</v>
      </c>
      <c r="H1283" s="845" t="s">
        <v>5875</v>
      </c>
      <c r="I1283" s="845" t="s">
        <v>1028</v>
      </c>
      <c r="J1283" s="845" t="s">
        <v>17112</v>
      </c>
      <c r="K1283" s="848"/>
      <c r="L1283" s="849"/>
      <c r="M1283" s="557"/>
      <c r="N1283" s="848">
        <v>2</v>
      </c>
      <c r="O1283" s="849">
        <v>6</v>
      </c>
      <c r="P1283" s="557">
        <f t="shared" si="1"/>
        <v>27000</v>
      </c>
    </row>
    <row r="1284" spans="1:16" x14ac:dyDescent="0.2">
      <c r="A1284" s="846" t="s">
        <v>17100</v>
      </c>
      <c r="B1284" s="845" t="s">
        <v>423</v>
      </c>
      <c r="C1284" s="847" t="s">
        <v>99</v>
      </c>
      <c r="D1284" s="847" t="s">
        <v>17101</v>
      </c>
      <c r="E1284" s="557">
        <v>8000</v>
      </c>
      <c r="F1284" s="845" t="s">
        <v>17333</v>
      </c>
      <c r="G1284" s="850" t="s">
        <v>17334</v>
      </c>
      <c r="H1284" s="845" t="s">
        <v>4027</v>
      </c>
      <c r="I1284" s="845" t="s">
        <v>1028</v>
      </c>
      <c r="J1284" s="845" t="s">
        <v>17112</v>
      </c>
      <c r="K1284" s="848"/>
      <c r="L1284" s="849"/>
      <c r="M1284" s="557"/>
      <c r="N1284" s="848">
        <v>2</v>
      </c>
      <c r="O1284" s="849">
        <v>6</v>
      </c>
      <c r="P1284" s="557">
        <f t="shared" si="1"/>
        <v>48000</v>
      </c>
    </row>
    <row r="1285" spans="1:16" x14ac:dyDescent="0.2">
      <c r="A1285" s="846" t="s">
        <v>17100</v>
      </c>
      <c r="B1285" s="845" t="s">
        <v>423</v>
      </c>
      <c r="C1285" s="847" t="s">
        <v>99</v>
      </c>
      <c r="D1285" s="847" t="s">
        <v>17101</v>
      </c>
      <c r="E1285" s="557">
        <v>4500</v>
      </c>
      <c r="F1285" s="845" t="s">
        <v>17335</v>
      </c>
      <c r="G1285" s="850" t="s">
        <v>17336</v>
      </c>
      <c r="H1285" s="845" t="s">
        <v>19601</v>
      </c>
      <c r="I1285" s="845" t="s">
        <v>1028</v>
      </c>
      <c r="J1285" s="845" t="s">
        <v>17112</v>
      </c>
      <c r="K1285" s="848"/>
      <c r="L1285" s="849"/>
      <c r="M1285" s="557"/>
      <c r="N1285" s="848">
        <v>2</v>
      </c>
      <c r="O1285" s="849">
        <v>6</v>
      </c>
      <c r="P1285" s="557">
        <f t="shared" si="1"/>
        <v>27000</v>
      </c>
    </row>
    <row r="1286" spans="1:16" x14ac:dyDescent="0.2">
      <c r="A1286" s="846" t="s">
        <v>17100</v>
      </c>
      <c r="B1286" s="845" t="s">
        <v>423</v>
      </c>
      <c r="C1286" s="847" t="s">
        <v>99</v>
      </c>
      <c r="D1286" s="847" t="s">
        <v>17101</v>
      </c>
      <c r="E1286" s="557">
        <v>8000</v>
      </c>
      <c r="F1286" s="845" t="s">
        <v>17338</v>
      </c>
      <c r="G1286" s="850" t="s">
        <v>17339</v>
      </c>
      <c r="H1286" s="845" t="s">
        <v>19602</v>
      </c>
      <c r="I1286" s="845" t="s">
        <v>1028</v>
      </c>
      <c r="J1286" s="845" t="s">
        <v>17112</v>
      </c>
      <c r="K1286" s="848"/>
      <c r="L1286" s="849"/>
      <c r="M1286" s="557"/>
      <c r="N1286" s="848">
        <v>2</v>
      </c>
      <c r="O1286" s="849">
        <v>6</v>
      </c>
      <c r="P1286" s="557">
        <f t="shared" si="1"/>
        <v>48000</v>
      </c>
    </row>
    <row r="1287" spans="1:16" x14ac:dyDescent="0.2">
      <c r="A1287" s="846" t="s">
        <v>17100</v>
      </c>
      <c r="B1287" s="845" t="s">
        <v>423</v>
      </c>
      <c r="C1287" s="847" t="s">
        <v>99</v>
      </c>
      <c r="D1287" s="847" t="s">
        <v>17101</v>
      </c>
      <c r="E1287" s="557">
        <v>4500</v>
      </c>
      <c r="F1287" s="845" t="s">
        <v>17342</v>
      </c>
      <c r="G1287" s="850" t="s">
        <v>17343</v>
      </c>
      <c r="H1287" s="845" t="s">
        <v>5875</v>
      </c>
      <c r="I1287" s="845" t="s">
        <v>1028</v>
      </c>
      <c r="J1287" s="845" t="s">
        <v>17112</v>
      </c>
      <c r="K1287" s="848"/>
      <c r="L1287" s="849"/>
      <c r="M1287" s="557"/>
      <c r="N1287" s="848">
        <v>2</v>
      </c>
      <c r="O1287" s="849">
        <v>6</v>
      </c>
      <c r="P1287" s="557">
        <f t="shared" si="1"/>
        <v>27000</v>
      </c>
    </row>
    <row r="1288" spans="1:16" x14ac:dyDescent="0.2">
      <c r="A1288" s="846" t="s">
        <v>17100</v>
      </c>
      <c r="B1288" s="845" t="s">
        <v>423</v>
      </c>
      <c r="C1288" s="847" t="s">
        <v>99</v>
      </c>
      <c r="D1288" s="847" t="s">
        <v>17101</v>
      </c>
      <c r="E1288" s="557">
        <v>4000</v>
      </c>
      <c r="F1288" s="845" t="s">
        <v>17347</v>
      </c>
      <c r="G1288" s="850" t="s">
        <v>17348</v>
      </c>
      <c r="H1288" s="845" t="s">
        <v>17200</v>
      </c>
      <c r="I1288" s="845" t="s">
        <v>1028</v>
      </c>
      <c r="J1288" s="845" t="s">
        <v>17112</v>
      </c>
      <c r="K1288" s="848"/>
      <c r="L1288" s="849"/>
      <c r="M1288" s="557"/>
      <c r="N1288" s="848">
        <v>2</v>
      </c>
      <c r="O1288" s="849">
        <v>6</v>
      </c>
      <c r="P1288" s="557">
        <f t="shared" si="1"/>
        <v>24000</v>
      </c>
    </row>
    <row r="1289" spans="1:16" x14ac:dyDescent="0.2">
      <c r="A1289" s="846" t="s">
        <v>17100</v>
      </c>
      <c r="B1289" s="845" t="s">
        <v>423</v>
      </c>
      <c r="C1289" s="847" t="s">
        <v>99</v>
      </c>
      <c r="D1289" s="847" t="s">
        <v>17101</v>
      </c>
      <c r="E1289" s="557">
        <v>4000</v>
      </c>
      <c r="F1289" s="845" t="s">
        <v>17349</v>
      </c>
      <c r="G1289" s="850" t="s">
        <v>17350</v>
      </c>
      <c r="H1289" s="845" t="s">
        <v>5826</v>
      </c>
      <c r="I1289" s="845" t="s">
        <v>1028</v>
      </c>
      <c r="J1289" s="845" t="s">
        <v>17112</v>
      </c>
      <c r="K1289" s="848"/>
      <c r="L1289" s="849"/>
      <c r="M1289" s="557"/>
      <c r="N1289" s="848">
        <v>2</v>
      </c>
      <c r="O1289" s="849">
        <v>6</v>
      </c>
      <c r="P1289" s="557">
        <f t="shared" si="1"/>
        <v>24000</v>
      </c>
    </row>
    <row r="1290" spans="1:16" x14ac:dyDescent="0.2">
      <c r="A1290" s="846" t="s">
        <v>17100</v>
      </c>
      <c r="B1290" s="845" t="s">
        <v>423</v>
      </c>
      <c r="C1290" s="847" t="s">
        <v>99</v>
      </c>
      <c r="D1290" s="847" t="s">
        <v>17101</v>
      </c>
      <c r="E1290" s="557">
        <v>3000</v>
      </c>
      <c r="F1290" s="845" t="s">
        <v>17351</v>
      </c>
      <c r="G1290" s="850" t="s">
        <v>17352</v>
      </c>
      <c r="H1290" s="845" t="s">
        <v>17242</v>
      </c>
      <c r="I1290" s="845" t="s">
        <v>1028</v>
      </c>
      <c r="J1290" s="845" t="s">
        <v>17112</v>
      </c>
      <c r="K1290" s="848"/>
      <c r="L1290" s="849"/>
      <c r="M1290" s="557"/>
      <c r="N1290" s="848">
        <v>2</v>
      </c>
      <c r="O1290" s="849">
        <v>6</v>
      </c>
      <c r="P1290" s="557">
        <f t="shared" si="1"/>
        <v>18000</v>
      </c>
    </row>
    <row r="1291" spans="1:16" x14ac:dyDescent="0.2">
      <c r="A1291" s="846" t="s">
        <v>17100</v>
      </c>
      <c r="B1291" s="845" t="s">
        <v>423</v>
      </c>
      <c r="C1291" s="847" t="s">
        <v>99</v>
      </c>
      <c r="D1291" s="847" t="s">
        <v>17101</v>
      </c>
      <c r="E1291" s="557">
        <v>3500</v>
      </c>
      <c r="F1291" s="845" t="s">
        <v>17353</v>
      </c>
      <c r="G1291" s="850" t="s">
        <v>17354</v>
      </c>
      <c r="H1291" s="845" t="s">
        <v>1053</v>
      </c>
      <c r="I1291" s="845" t="s">
        <v>1028</v>
      </c>
      <c r="J1291" s="845" t="s">
        <v>17112</v>
      </c>
      <c r="K1291" s="848"/>
      <c r="L1291" s="849"/>
      <c r="M1291" s="557"/>
      <c r="N1291" s="848">
        <v>2</v>
      </c>
      <c r="O1291" s="849">
        <v>6</v>
      </c>
      <c r="P1291" s="557">
        <f t="shared" si="1"/>
        <v>21000</v>
      </c>
    </row>
    <row r="1292" spans="1:16" x14ac:dyDescent="0.2">
      <c r="A1292" s="846" t="s">
        <v>17100</v>
      </c>
      <c r="B1292" s="845" t="s">
        <v>423</v>
      </c>
      <c r="C1292" s="847" t="s">
        <v>99</v>
      </c>
      <c r="D1292" s="847" t="s">
        <v>17101</v>
      </c>
      <c r="E1292" s="557">
        <v>4500</v>
      </c>
      <c r="F1292" s="845" t="s">
        <v>17355</v>
      </c>
      <c r="G1292" s="850" t="s">
        <v>17356</v>
      </c>
      <c r="H1292" s="845" t="s">
        <v>17156</v>
      </c>
      <c r="I1292" s="845" t="s">
        <v>1028</v>
      </c>
      <c r="J1292" s="845" t="s">
        <v>17112</v>
      </c>
      <c r="K1292" s="848"/>
      <c r="L1292" s="849"/>
      <c r="M1292" s="557"/>
      <c r="N1292" s="848">
        <v>2</v>
      </c>
      <c r="O1292" s="849">
        <v>6</v>
      </c>
      <c r="P1292" s="557">
        <f t="shared" si="1"/>
        <v>27000</v>
      </c>
    </row>
    <row r="1293" spans="1:16" x14ac:dyDescent="0.2">
      <c r="A1293" s="846" t="s">
        <v>17100</v>
      </c>
      <c r="B1293" s="845" t="s">
        <v>423</v>
      </c>
      <c r="C1293" s="847" t="s">
        <v>99</v>
      </c>
      <c r="D1293" s="847" t="s">
        <v>17101</v>
      </c>
      <c r="E1293" s="557">
        <v>4000</v>
      </c>
      <c r="F1293" s="845" t="s">
        <v>17357</v>
      </c>
      <c r="G1293" s="850" t="s">
        <v>17358</v>
      </c>
      <c r="H1293" s="845" t="s">
        <v>1026</v>
      </c>
      <c r="I1293" s="845" t="s">
        <v>1028</v>
      </c>
      <c r="J1293" s="845" t="s">
        <v>17112</v>
      </c>
      <c r="K1293" s="848"/>
      <c r="L1293" s="849"/>
      <c r="M1293" s="557"/>
      <c r="N1293" s="848">
        <v>3</v>
      </c>
      <c r="O1293" s="849">
        <v>6</v>
      </c>
      <c r="P1293" s="557">
        <f t="shared" si="1"/>
        <v>24000</v>
      </c>
    </row>
    <row r="1294" spans="1:16" x14ac:dyDescent="0.2">
      <c r="A1294" s="846" t="s">
        <v>17100</v>
      </c>
      <c r="B1294" s="845" t="s">
        <v>423</v>
      </c>
      <c r="C1294" s="847" t="s">
        <v>99</v>
      </c>
      <c r="D1294" s="847" t="s">
        <v>17101</v>
      </c>
      <c r="E1294" s="557">
        <v>4500</v>
      </c>
      <c r="F1294" s="845" t="s">
        <v>17359</v>
      </c>
      <c r="G1294" s="850" t="s">
        <v>17360</v>
      </c>
      <c r="H1294" s="845" t="s">
        <v>17361</v>
      </c>
      <c r="I1294" s="845" t="s">
        <v>1028</v>
      </c>
      <c r="J1294" s="845" t="s">
        <v>17112</v>
      </c>
      <c r="K1294" s="848"/>
      <c r="L1294" s="849"/>
      <c r="M1294" s="557"/>
      <c r="N1294" s="848">
        <v>2</v>
      </c>
      <c r="O1294" s="849">
        <v>6</v>
      </c>
      <c r="P1294" s="557">
        <f t="shared" si="1"/>
        <v>27000</v>
      </c>
    </row>
    <row r="1295" spans="1:16" x14ac:dyDescent="0.2">
      <c r="A1295" s="846" t="s">
        <v>17100</v>
      </c>
      <c r="B1295" s="845" t="s">
        <v>423</v>
      </c>
      <c r="C1295" s="847" t="s">
        <v>99</v>
      </c>
      <c r="D1295" s="847" t="s">
        <v>17101</v>
      </c>
      <c r="E1295" s="557">
        <v>2500</v>
      </c>
      <c r="F1295" s="845" t="s">
        <v>17362</v>
      </c>
      <c r="G1295" s="850" t="s">
        <v>17363</v>
      </c>
      <c r="H1295" s="845" t="s">
        <v>17137</v>
      </c>
      <c r="I1295" s="845" t="s">
        <v>1028</v>
      </c>
      <c r="J1295" s="845" t="s">
        <v>17112</v>
      </c>
      <c r="K1295" s="848"/>
      <c r="L1295" s="849"/>
      <c r="M1295" s="557"/>
      <c r="N1295" s="848">
        <v>2</v>
      </c>
      <c r="O1295" s="849">
        <v>6</v>
      </c>
      <c r="P1295" s="557">
        <f t="shared" si="1"/>
        <v>15000</v>
      </c>
    </row>
    <row r="1296" spans="1:16" x14ac:dyDescent="0.2">
      <c r="A1296" s="846" t="s">
        <v>17100</v>
      </c>
      <c r="B1296" s="845" t="s">
        <v>423</v>
      </c>
      <c r="C1296" s="847" t="s">
        <v>99</v>
      </c>
      <c r="D1296" s="847" t="s">
        <v>17101</v>
      </c>
      <c r="E1296" s="557">
        <v>4500</v>
      </c>
      <c r="F1296" s="845" t="s">
        <v>17364</v>
      </c>
      <c r="G1296" s="850" t="s">
        <v>17365</v>
      </c>
      <c r="H1296" s="845" t="s">
        <v>5849</v>
      </c>
      <c r="I1296" s="845" t="s">
        <v>1028</v>
      </c>
      <c r="J1296" s="845" t="s">
        <v>17112</v>
      </c>
      <c r="K1296" s="848"/>
      <c r="L1296" s="849"/>
      <c r="M1296" s="557"/>
      <c r="N1296" s="848">
        <v>2</v>
      </c>
      <c r="O1296" s="849">
        <v>6</v>
      </c>
      <c r="P1296" s="557">
        <f t="shared" si="1"/>
        <v>27000</v>
      </c>
    </row>
    <row r="1297" spans="1:16" x14ac:dyDescent="0.2">
      <c r="A1297" s="846" t="s">
        <v>17100</v>
      </c>
      <c r="B1297" s="845" t="s">
        <v>423</v>
      </c>
      <c r="C1297" s="847" t="s">
        <v>99</v>
      </c>
      <c r="D1297" s="847" t="s">
        <v>17101</v>
      </c>
      <c r="E1297" s="557">
        <v>4000</v>
      </c>
      <c r="F1297" s="845" t="s">
        <v>17368</v>
      </c>
      <c r="G1297" s="850" t="s">
        <v>17369</v>
      </c>
      <c r="H1297" s="845" t="s">
        <v>5849</v>
      </c>
      <c r="I1297" s="845" t="s">
        <v>1028</v>
      </c>
      <c r="J1297" s="845" t="s">
        <v>17112</v>
      </c>
      <c r="K1297" s="848"/>
      <c r="L1297" s="849"/>
      <c r="M1297" s="557"/>
      <c r="N1297" s="848">
        <v>2</v>
      </c>
      <c r="O1297" s="849">
        <v>6</v>
      </c>
      <c r="P1297" s="557">
        <f t="shared" si="1"/>
        <v>24000</v>
      </c>
    </row>
    <row r="1298" spans="1:16" x14ac:dyDescent="0.2">
      <c r="A1298" s="846" t="s">
        <v>17100</v>
      </c>
      <c r="B1298" s="845" t="s">
        <v>423</v>
      </c>
      <c r="C1298" s="847" t="s">
        <v>99</v>
      </c>
      <c r="D1298" s="847" t="s">
        <v>17101</v>
      </c>
      <c r="E1298" s="557">
        <v>4500</v>
      </c>
      <c r="F1298" s="845" t="s">
        <v>17370</v>
      </c>
      <c r="G1298" s="850" t="s">
        <v>17371</v>
      </c>
      <c r="H1298" s="845" t="s">
        <v>1060</v>
      </c>
      <c r="I1298" s="845" t="s">
        <v>1028</v>
      </c>
      <c r="J1298" s="845" t="s">
        <v>17112</v>
      </c>
      <c r="K1298" s="848"/>
      <c r="L1298" s="849"/>
      <c r="M1298" s="557"/>
      <c r="N1298" s="848">
        <v>2</v>
      </c>
      <c r="O1298" s="849">
        <v>6</v>
      </c>
      <c r="P1298" s="557">
        <f t="shared" si="1"/>
        <v>27000</v>
      </c>
    </row>
    <row r="1299" spans="1:16" x14ac:dyDescent="0.2">
      <c r="A1299" s="846" t="s">
        <v>17100</v>
      </c>
      <c r="B1299" s="845" t="s">
        <v>423</v>
      </c>
      <c r="C1299" s="847" t="s">
        <v>99</v>
      </c>
      <c r="D1299" s="847" t="s">
        <v>17101</v>
      </c>
      <c r="E1299" s="557">
        <v>4500</v>
      </c>
      <c r="F1299" s="845" t="s">
        <v>17372</v>
      </c>
      <c r="G1299" s="850" t="s">
        <v>17373</v>
      </c>
      <c r="H1299" s="845" t="s">
        <v>5826</v>
      </c>
      <c r="I1299" s="845" t="s">
        <v>1028</v>
      </c>
      <c r="J1299" s="845" t="s">
        <v>17112</v>
      </c>
      <c r="K1299" s="848"/>
      <c r="L1299" s="849"/>
      <c r="M1299" s="557"/>
      <c r="N1299" s="848">
        <v>2</v>
      </c>
      <c r="O1299" s="849">
        <v>6</v>
      </c>
      <c r="P1299" s="557">
        <f t="shared" si="1"/>
        <v>27000</v>
      </c>
    </row>
    <row r="1300" spans="1:16" x14ac:dyDescent="0.2">
      <c r="A1300" s="846" t="s">
        <v>17100</v>
      </c>
      <c r="B1300" s="845" t="s">
        <v>423</v>
      </c>
      <c r="C1300" s="847" t="s">
        <v>99</v>
      </c>
      <c r="D1300" s="847" t="s">
        <v>17101</v>
      </c>
      <c r="E1300" s="557">
        <v>4500</v>
      </c>
      <c r="F1300" s="845" t="s">
        <v>17374</v>
      </c>
      <c r="G1300" s="850" t="s">
        <v>17375</v>
      </c>
      <c r="H1300" s="845" t="s">
        <v>5849</v>
      </c>
      <c r="I1300" s="845" t="s">
        <v>1028</v>
      </c>
      <c r="J1300" s="845" t="s">
        <v>17112</v>
      </c>
      <c r="K1300" s="848"/>
      <c r="L1300" s="849"/>
      <c r="M1300" s="557"/>
      <c r="N1300" s="848">
        <v>2</v>
      </c>
      <c r="O1300" s="849">
        <v>6</v>
      </c>
      <c r="P1300" s="557">
        <f t="shared" si="1"/>
        <v>27000</v>
      </c>
    </row>
    <row r="1301" spans="1:16" x14ac:dyDescent="0.2">
      <c r="A1301" s="846" t="s">
        <v>17100</v>
      </c>
      <c r="B1301" s="845" t="s">
        <v>423</v>
      </c>
      <c r="C1301" s="847" t="s">
        <v>99</v>
      </c>
      <c r="D1301" s="847" t="s">
        <v>17101</v>
      </c>
      <c r="E1301" s="557">
        <v>4500</v>
      </c>
      <c r="F1301" s="845" t="s">
        <v>17376</v>
      </c>
      <c r="G1301" s="850" t="s">
        <v>17377</v>
      </c>
      <c r="H1301" s="845" t="s">
        <v>1160</v>
      </c>
      <c r="I1301" s="845" t="s">
        <v>1028</v>
      </c>
      <c r="J1301" s="845" t="s">
        <v>17112</v>
      </c>
      <c r="K1301" s="848"/>
      <c r="L1301" s="849"/>
      <c r="M1301" s="557"/>
      <c r="N1301" s="848">
        <v>2</v>
      </c>
      <c r="O1301" s="849">
        <v>6</v>
      </c>
      <c r="P1301" s="557">
        <f t="shared" si="1"/>
        <v>27000</v>
      </c>
    </row>
    <row r="1302" spans="1:16" x14ac:dyDescent="0.2">
      <c r="A1302" s="846" t="s">
        <v>17100</v>
      </c>
      <c r="B1302" s="845" t="s">
        <v>423</v>
      </c>
      <c r="C1302" s="847" t="s">
        <v>99</v>
      </c>
      <c r="D1302" s="847" t="s">
        <v>17101</v>
      </c>
      <c r="E1302" s="557">
        <v>4000</v>
      </c>
      <c r="F1302" s="845" t="s">
        <v>17378</v>
      </c>
      <c r="G1302" s="850" t="s">
        <v>17379</v>
      </c>
      <c r="H1302" s="845" t="s">
        <v>6093</v>
      </c>
      <c r="I1302" s="845" t="s">
        <v>1028</v>
      </c>
      <c r="J1302" s="845" t="s">
        <v>17112</v>
      </c>
      <c r="K1302" s="848"/>
      <c r="L1302" s="849"/>
      <c r="M1302" s="557"/>
      <c r="N1302" s="848">
        <v>2</v>
      </c>
      <c r="O1302" s="849">
        <v>6</v>
      </c>
      <c r="P1302" s="557">
        <f t="shared" si="1"/>
        <v>24000</v>
      </c>
    </row>
    <row r="1303" spans="1:16" x14ac:dyDescent="0.2">
      <c r="A1303" s="846" t="s">
        <v>17100</v>
      </c>
      <c r="B1303" s="845" t="s">
        <v>423</v>
      </c>
      <c r="C1303" s="847" t="s">
        <v>99</v>
      </c>
      <c r="D1303" s="847" t="s">
        <v>17101</v>
      </c>
      <c r="E1303" s="557">
        <v>4500</v>
      </c>
      <c r="F1303" s="845" t="s">
        <v>17380</v>
      </c>
      <c r="G1303" s="850" t="s">
        <v>17381</v>
      </c>
      <c r="H1303" s="845" t="s">
        <v>5849</v>
      </c>
      <c r="I1303" s="845" t="s">
        <v>1028</v>
      </c>
      <c r="J1303" s="845" t="s">
        <v>17112</v>
      </c>
      <c r="K1303" s="848"/>
      <c r="L1303" s="849"/>
      <c r="M1303" s="557"/>
      <c r="N1303" s="848">
        <v>2</v>
      </c>
      <c r="O1303" s="849">
        <v>6</v>
      </c>
      <c r="P1303" s="557">
        <f t="shared" si="1"/>
        <v>27000</v>
      </c>
    </row>
    <row r="1304" spans="1:16" x14ac:dyDescent="0.2">
      <c r="A1304" s="846" t="s">
        <v>17100</v>
      </c>
      <c r="B1304" s="845" t="s">
        <v>423</v>
      </c>
      <c r="C1304" s="847" t="s">
        <v>99</v>
      </c>
      <c r="D1304" s="847" t="s">
        <v>17101</v>
      </c>
      <c r="E1304" s="557">
        <v>2000</v>
      </c>
      <c r="F1304" s="845" t="s">
        <v>17382</v>
      </c>
      <c r="G1304" s="850" t="s">
        <v>17383</v>
      </c>
      <c r="H1304" s="845" t="s">
        <v>17137</v>
      </c>
      <c r="I1304" s="845" t="s">
        <v>1028</v>
      </c>
      <c r="J1304" s="845" t="s">
        <v>17112</v>
      </c>
      <c r="K1304" s="848"/>
      <c r="L1304" s="849"/>
      <c r="M1304" s="557"/>
      <c r="N1304" s="848">
        <v>2</v>
      </c>
      <c r="O1304" s="849">
        <v>6</v>
      </c>
      <c r="P1304" s="557">
        <f t="shared" si="1"/>
        <v>12000</v>
      </c>
    </row>
    <row r="1305" spans="1:16" x14ac:dyDescent="0.2">
      <c r="A1305" s="846" t="s">
        <v>17100</v>
      </c>
      <c r="B1305" s="845" t="s">
        <v>423</v>
      </c>
      <c r="C1305" s="847" t="s">
        <v>99</v>
      </c>
      <c r="D1305" s="847" t="s">
        <v>17101</v>
      </c>
      <c r="E1305" s="557">
        <v>5000</v>
      </c>
      <c r="F1305" s="845" t="s">
        <v>17386</v>
      </c>
      <c r="G1305" s="850" t="s">
        <v>17387</v>
      </c>
      <c r="H1305" s="845" t="s">
        <v>17388</v>
      </c>
      <c r="I1305" s="845" t="s">
        <v>1028</v>
      </c>
      <c r="J1305" s="845" t="s">
        <v>17112</v>
      </c>
      <c r="K1305" s="848"/>
      <c r="L1305" s="849"/>
      <c r="M1305" s="557"/>
      <c r="N1305" s="848">
        <v>2</v>
      </c>
      <c r="O1305" s="849">
        <v>6</v>
      </c>
      <c r="P1305" s="557">
        <f t="shared" si="1"/>
        <v>30000</v>
      </c>
    </row>
    <row r="1306" spans="1:16" x14ac:dyDescent="0.2">
      <c r="A1306" s="846" t="s">
        <v>17100</v>
      </c>
      <c r="B1306" s="845" t="s">
        <v>423</v>
      </c>
      <c r="C1306" s="847" t="s">
        <v>99</v>
      </c>
      <c r="D1306" s="847" t="s">
        <v>17101</v>
      </c>
      <c r="E1306" s="557">
        <v>2500</v>
      </c>
      <c r="F1306" s="845" t="s">
        <v>17389</v>
      </c>
      <c r="G1306" s="850" t="s">
        <v>17390</v>
      </c>
      <c r="H1306" s="845" t="s">
        <v>17140</v>
      </c>
      <c r="I1306" s="845" t="s">
        <v>17141</v>
      </c>
      <c r="J1306" s="845" t="s">
        <v>17108</v>
      </c>
      <c r="K1306" s="848"/>
      <c r="L1306" s="849"/>
      <c r="M1306" s="557"/>
      <c r="N1306" s="848">
        <v>2</v>
      </c>
      <c r="O1306" s="849">
        <v>6</v>
      </c>
      <c r="P1306" s="557">
        <f t="shared" si="1"/>
        <v>15000</v>
      </c>
    </row>
    <row r="1307" spans="1:16" x14ac:dyDescent="0.2">
      <c r="A1307" s="846" t="s">
        <v>17100</v>
      </c>
      <c r="B1307" s="845" t="s">
        <v>423</v>
      </c>
      <c r="C1307" s="847" t="s">
        <v>99</v>
      </c>
      <c r="D1307" s="847" t="s">
        <v>17101</v>
      </c>
      <c r="E1307" s="557">
        <v>4000</v>
      </c>
      <c r="F1307" s="845" t="s">
        <v>17391</v>
      </c>
      <c r="G1307" s="850" t="s">
        <v>17392</v>
      </c>
      <c r="H1307" s="845" t="s">
        <v>5875</v>
      </c>
      <c r="I1307" s="845" t="s">
        <v>1028</v>
      </c>
      <c r="J1307" s="845" t="s">
        <v>17112</v>
      </c>
      <c r="K1307" s="848"/>
      <c r="L1307" s="849"/>
      <c r="M1307" s="557"/>
      <c r="N1307" s="848">
        <v>2</v>
      </c>
      <c r="O1307" s="849">
        <v>6</v>
      </c>
      <c r="P1307" s="557">
        <f t="shared" si="1"/>
        <v>24000</v>
      </c>
    </row>
    <row r="1308" spans="1:16" x14ac:dyDescent="0.2">
      <c r="A1308" s="846" t="s">
        <v>17100</v>
      </c>
      <c r="B1308" s="845" t="s">
        <v>423</v>
      </c>
      <c r="C1308" s="847" t="s">
        <v>99</v>
      </c>
      <c r="D1308" s="847" t="s">
        <v>17101</v>
      </c>
      <c r="E1308" s="557">
        <v>2000</v>
      </c>
      <c r="F1308" s="845" t="s">
        <v>17393</v>
      </c>
      <c r="G1308" s="850" t="s">
        <v>17394</v>
      </c>
      <c r="H1308" s="845" t="s">
        <v>17137</v>
      </c>
      <c r="I1308" s="845" t="s">
        <v>1028</v>
      </c>
      <c r="J1308" s="845" t="s">
        <v>17112</v>
      </c>
      <c r="K1308" s="848"/>
      <c r="L1308" s="849"/>
      <c r="M1308" s="557"/>
      <c r="N1308" s="848">
        <v>2</v>
      </c>
      <c r="O1308" s="849">
        <v>6</v>
      </c>
      <c r="P1308" s="557">
        <f t="shared" si="1"/>
        <v>12000</v>
      </c>
    </row>
    <row r="1309" spans="1:16" x14ac:dyDescent="0.2">
      <c r="A1309" s="846" t="s">
        <v>17100</v>
      </c>
      <c r="B1309" s="845" t="s">
        <v>423</v>
      </c>
      <c r="C1309" s="847" t="s">
        <v>99</v>
      </c>
      <c r="D1309" s="847" t="s">
        <v>17101</v>
      </c>
      <c r="E1309" s="557">
        <v>10000</v>
      </c>
      <c r="F1309" s="845" t="s">
        <v>17395</v>
      </c>
      <c r="G1309" s="850" t="s">
        <v>17396</v>
      </c>
      <c r="H1309" s="845" t="s">
        <v>5875</v>
      </c>
      <c r="I1309" s="845" t="s">
        <v>1028</v>
      </c>
      <c r="J1309" s="845" t="s">
        <v>17112</v>
      </c>
      <c r="K1309" s="848"/>
      <c r="L1309" s="849"/>
      <c r="M1309" s="557"/>
      <c r="N1309" s="848">
        <v>2</v>
      </c>
      <c r="O1309" s="849">
        <v>6</v>
      </c>
      <c r="P1309" s="557">
        <f t="shared" si="1"/>
        <v>60000</v>
      </c>
    </row>
    <row r="1310" spans="1:16" x14ac:dyDescent="0.2">
      <c r="A1310" s="846" t="s">
        <v>17100</v>
      </c>
      <c r="B1310" s="845" t="s">
        <v>423</v>
      </c>
      <c r="C1310" s="847" t="s">
        <v>99</v>
      </c>
      <c r="D1310" s="847" t="s">
        <v>17101</v>
      </c>
      <c r="E1310" s="557">
        <v>4000</v>
      </c>
      <c r="F1310" s="845" t="s">
        <v>17397</v>
      </c>
      <c r="G1310" s="850" t="s">
        <v>17398</v>
      </c>
      <c r="H1310" s="845" t="s">
        <v>17167</v>
      </c>
      <c r="I1310" s="845" t="s">
        <v>1028</v>
      </c>
      <c r="J1310" s="845" t="s">
        <v>17112</v>
      </c>
      <c r="K1310" s="848"/>
      <c r="L1310" s="849"/>
      <c r="M1310" s="557"/>
      <c r="N1310" s="848">
        <v>2</v>
      </c>
      <c r="O1310" s="849">
        <v>6</v>
      </c>
      <c r="P1310" s="557">
        <f t="shared" si="1"/>
        <v>24000</v>
      </c>
    </row>
    <row r="1311" spans="1:16" x14ac:dyDescent="0.2">
      <c r="A1311" s="846" t="s">
        <v>17100</v>
      </c>
      <c r="B1311" s="845" t="s">
        <v>423</v>
      </c>
      <c r="C1311" s="847" t="s">
        <v>99</v>
      </c>
      <c r="D1311" s="847" t="s">
        <v>17101</v>
      </c>
      <c r="E1311" s="557">
        <v>4000</v>
      </c>
      <c r="F1311" s="845" t="s">
        <v>17399</v>
      </c>
      <c r="G1311" s="850" t="s">
        <v>17400</v>
      </c>
      <c r="H1311" s="845" t="s">
        <v>5875</v>
      </c>
      <c r="I1311" s="845" t="s">
        <v>1028</v>
      </c>
      <c r="J1311" s="845" t="s">
        <v>17112</v>
      </c>
      <c r="K1311" s="848"/>
      <c r="L1311" s="849"/>
      <c r="M1311" s="557"/>
      <c r="N1311" s="848">
        <v>2</v>
      </c>
      <c r="O1311" s="849">
        <v>6</v>
      </c>
      <c r="P1311" s="557">
        <f t="shared" si="1"/>
        <v>24000</v>
      </c>
    </row>
    <row r="1312" spans="1:16" x14ac:dyDescent="0.2">
      <c r="A1312" s="846" t="s">
        <v>17100</v>
      </c>
      <c r="B1312" s="845" t="s">
        <v>423</v>
      </c>
      <c r="C1312" s="847" t="s">
        <v>99</v>
      </c>
      <c r="D1312" s="847" t="s">
        <v>17101</v>
      </c>
      <c r="E1312" s="557">
        <v>4500</v>
      </c>
      <c r="F1312" s="845" t="s">
        <v>17401</v>
      </c>
      <c r="G1312" s="850" t="s">
        <v>17402</v>
      </c>
      <c r="H1312" s="845" t="s">
        <v>1053</v>
      </c>
      <c r="I1312" s="845" t="s">
        <v>1028</v>
      </c>
      <c r="J1312" s="845" t="s">
        <v>17112</v>
      </c>
      <c r="K1312" s="848"/>
      <c r="L1312" s="849"/>
      <c r="M1312" s="557"/>
      <c r="N1312" s="848">
        <v>2</v>
      </c>
      <c r="O1312" s="849">
        <v>6</v>
      </c>
      <c r="P1312" s="557">
        <f t="shared" si="1"/>
        <v>27000</v>
      </c>
    </row>
    <row r="1313" spans="1:16" x14ac:dyDescent="0.2">
      <c r="A1313" s="846" t="s">
        <v>17100</v>
      </c>
      <c r="B1313" s="845" t="s">
        <v>423</v>
      </c>
      <c r="C1313" s="847" t="s">
        <v>99</v>
      </c>
      <c r="D1313" s="847" t="s">
        <v>17101</v>
      </c>
      <c r="E1313" s="557">
        <v>7000</v>
      </c>
      <c r="F1313" s="845" t="s">
        <v>17403</v>
      </c>
      <c r="G1313" s="850" t="s">
        <v>17404</v>
      </c>
      <c r="H1313" s="845" t="s">
        <v>15890</v>
      </c>
      <c r="I1313" s="845" t="s">
        <v>1028</v>
      </c>
      <c r="J1313" s="845" t="s">
        <v>17112</v>
      </c>
      <c r="K1313" s="848"/>
      <c r="L1313" s="849"/>
      <c r="M1313" s="557"/>
      <c r="N1313" s="848">
        <v>2</v>
      </c>
      <c r="O1313" s="849">
        <v>6</v>
      </c>
      <c r="P1313" s="557">
        <f t="shared" si="1"/>
        <v>42000</v>
      </c>
    </row>
    <row r="1314" spans="1:16" x14ac:dyDescent="0.2">
      <c r="A1314" s="846" t="s">
        <v>17100</v>
      </c>
      <c r="B1314" s="845" t="s">
        <v>423</v>
      </c>
      <c r="C1314" s="847" t="s">
        <v>99</v>
      </c>
      <c r="D1314" s="847" t="s">
        <v>17101</v>
      </c>
      <c r="E1314" s="557">
        <v>9000</v>
      </c>
      <c r="F1314" s="845" t="s">
        <v>17406</v>
      </c>
      <c r="G1314" s="850" t="s">
        <v>17407</v>
      </c>
      <c r="H1314" s="845" t="s">
        <v>17408</v>
      </c>
      <c r="I1314" s="845" t="s">
        <v>1028</v>
      </c>
      <c r="J1314" s="845" t="s">
        <v>17112</v>
      </c>
      <c r="K1314" s="848"/>
      <c r="L1314" s="849"/>
      <c r="M1314" s="557"/>
      <c r="N1314" s="848">
        <v>2</v>
      </c>
      <c r="O1314" s="849">
        <v>6</v>
      </c>
      <c r="P1314" s="557">
        <f t="shared" si="1"/>
        <v>54000</v>
      </c>
    </row>
    <row r="1315" spans="1:16" x14ac:dyDescent="0.2">
      <c r="A1315" s="846" t="s">
        <v>17100</v>
      </c>
      <c r="B1315" s="845" t="s">
        <v>423</v>
      </c>
      <c r="C1315" s="847" t="s">
        <v>99</v>
      </c>
      <c r="D1315" s="847" t="s">
        <v>17101</v>
      </c>
      <c r="E1315" s="557">
        <v>4500</v>
      </c>
      <c r="F1315" s="845" t="s">
        <v>17409</v>
      </c>
      <c r="G1315" s="850" t="s">
        <v>17410</v>
      </c>
      <c r="H1315" s="845" t="s">
        <v>18091</v>
      </c>
      <c r="I1315" s="845" t="s">
        <v>1028</v>
      </c>
      <c r="J1315" s="845" t="s">
        <v>17112</v>
      </c>
      <c r="K1315" s="848"/>
      <c r="L1315" s="849"/>
      <c r="M1315" s="557"/>
      <c r="N1315" s="848">
        <v>2</v>
      </c>
      <c r="O1315" s="849">
        <v>6</v>
      </c>
      <c r="P1315" s="557">
        <f t="shared" si="1"/>
        <v>27000</v>
      </c>
    </row>
    <row r="1316" spans="1:16" x14ac:dyDescent="0.2">
      <c r="A1316" s="846" t="s">
        <v>17100</v>
      </c>
      <c r="B1316" s="845" t="s">
        <v>423</v>
      </c>
      <c r="C1316" s="847" t="s">
        <v>99</v>
      </c>
      <c r="D1316" s="847" t="s">
        <v>17101</v>
      </c>
      <c r="E1316" s="557">
        <v>1500</v>
      </c>
      <c r="F1316" s="845" t="s">
        <v>17411</v>
      </c>
      <c r="G1316" s="850" t="s">
        <v>17412</v>
      </c>
      <c r="H1316" s="845" t="s">
        <v>17413</v>
      </c>
      <c r="I1316" s="845" t="s">
        <v>1028</v>
      </c>
      <c r="J1316" s="845" t="s">
        <v>17112</v>
      </c>
      <c r="K1316" s="848"/>
      <c r="L1316" s="849"/>
      <c r="M1316" s="557"/>
      <c r="N1316" s="848">
        <v>2</v>
      </c>
      <c r="O1316" s="849">
        <v>6</v>
      </c>
      <c r="P1316" s="557">
        <f t="shared" si="1"/>
        <v>9000</v>
      </c>
    </row>
    <row r="1317" spans="1:16" x14ac:dyDescent="0.2">
      <c r="A1317" s="846" t="s">
        <v>17100</v>
      </c>
      <c r="B1317" s="845" t="s">
        <v>423</v>
      </c>
      <c r="C1317" s="847" t="s">
        <v>99</v>
      </c>
      <c r="D1317" s="847" t="s">
        <v>17101</v>
      </c>
      <c r="E1317" s="557">
        <v>5000</v>
      </c>
      <c r="F1317" s="845" t="s">
        <v>17414</v>
      </c>
      <c r="G1317" s="850" t="s">
        <v>17415</v>
      </c>
      <c r="H1317" s="845" t="s">
        <v>19603</v>
      </c>
      <c r="I1317" s="845" t="s">
        <v>1028</v>
      </c>
      <c r="J1317" s="845" t="s">
        <v>17112</v>
      </c>
      <c r="K1317" s="848"/>
      <c r="L1317" s="849"/>
      <c r="M1317" s="557"/>
      <c r="N1317" s="848">
        <v>2</v>
      </c>
      <c r="O1317" s="849">
        <v>6</v>
      </c>
      <c r="P1317" s="557">
        <f t="shared" si="1"/>
        <v>30000</v>
      </c>
    </row>
    <row r="1318" spans="1:16" x14ac:dyDescent="0.2">
      <c r="A1318" s="846" t="s">
        <v>17100</v>
      </c>
      <c r="B1318" s="845" t="s">
        <v>423</v>
      </c>
      <c r="C1318" s="847" t="s">
        <v>99</v>
      </c>
      <c r="D1318" s="847" t="s">
        <v>17101</v>
      </c>
      <c r="E1318" s="557">
        <v>3200</v>
      </c>
      <c r="F1318" s="845" t="s">
        <v>17417</v>
      </c>
      <c r="G1318" s="850" t="s">
        <v>17418</v>
      </c>
      <c r="H1318" s="845" t="s">
        <v>1160</v>
      </c>
      <c r="I1318" s="845" t="s">
        <v>1028</v>
      </c>
      <c r="J1318" s="845" t="s">
        <v>17112</v>
      </c>
      <c r="K1318" s="848"/>
      <c r="L1318" s="849"/>
      <c r="M1318" s="557"/>
      <c r="N1318" s="848">
        <v>2</v>
      </c>
      <c r="O1318" s="849">
        <v>6</v>
      </c>
      <c r="P1318" s="557">
        <f t="shared" si="1"/>
        <v>19200</v>
      </c>
    </row>
    <row r="1319" spans="1:16" x14ac:dyDescent="0.2">
      <c r="A1319" s="846" t="s">
        <v>17100</v>
      </c>
      <c r="B1319" s="845" t="s">
        <v>423</v>
      </c>
      <c r="C1319" s="847" t="s">
        <v>99</v>
      </c>
      <c r="D1319" s="847" t="s">
        <v>17101</v>
      </c>
      <c r="E1319" s="557">
        <v>12000</v>
      </c>
      <c r="F1319" s="845" t="s">
        <v>17419</v>
      </c>
      <c r="G1319" s="850" t="s">
        <v>17420</v>
      </c>
      <c r="H1319" s="845" t="s">
        <v>17170</v>
      </c>
      <c r="I1319" s="845" t="s">
        <v>1028</v>
      </c>
      <c r="J1319" s="845" t="s">
        <v>17112</v>
      </c>
      <c r="K1319" s="848"/>
      <c r="L1319" s="849"/>
      <c r="M1319" s="557"/>
      <c r="N1319" s="848">
        <v>0</v>
      </c>
      <c r="O1319" s="849">
        <v>6</v>
      </c>
      <c r="P1319" s="557">
        <f t="shared" si="1"/>
        <v>72000</v>
      </c>
    </row>
    <row r="1320" spans="1:16" x14ac:dyDescent="0.2">
      <c r="A1320" s="846" t="s">
        <v>17100</v>
      </c>
      <c r="B1320" s="845" t="s">
        <v>423</v>
      </c>
      <c r="C1320" s="847" t="s">
        <v>99</v>
      </c>
      <c r="D1320" s="847" t="s">
        <v>17101</v>
      </c>
      <c r="E1320" s="557">
        <v>4500</v>
      </c>
      <c r="F1320" s="845" t="s">
        <v>17421</v>
      </c>
      <c r="G1320" s="850" t="s">
        <v>17422</v>
      </c>
      <c r="H1320" s="845" t="s">
        <v>17167</v>
      </c>
      <c r="I1320" s="845" t="s">
        <v>1028</v>
      </c>
      <c r="J1320" s="845" t="s">
        <v>17112</v>
      </c>
      <c r="K1320" s="848"/>
      <c r="L1320" s="849"/>
      <c r="M1320" s="557"/>
      <c r="N1320" s="848">
        <v>2</v>
      </c>
      <c r="O1320" s="849">
        <v>6</v>
      </c>
      <c r="P1320" s="557">
        <f t="shared" si="1"/>
        <v>27000</v>
      </c>
    </row>
    <row r="1321" spans="1:16" x14ac:dyDescent="0.2">
      <c r="A1321" s="846" t="s">
        <v>17100</v>
      </c>
      <c r="B1321" s="845" t="s">
        <v>423</v>
      </c>
      <c r="C1321" s="847" t="s">
        <v>99</v>
      </c>
      <c r="D1321" s="847" t="s">
        <v>17101</v>
      </c>
      <c r="E1321" s="557">
        <v>4500</v>
      </c>
      <c r="F1321" s="845" t="s">
        <v>17425</v>
      </c>
      <c r="G1321" s="850" t="s">
        <v>17426</v>
      </c>
      <c r="H1321" s="845" t="s">
        <v>17156</v>
      </c>
      <c r="I1321" s="845" t="s">
        <v>1028</v>
      </c>
      <c r="J1321" s="845" t="s">
        <v>17112</v>
      </c>
      <c r="K1321" s="848"/>
      <c r="L1321" s="849"/>
      <c r="M1321" s="557"/>
      <c r="N1321" s="848">
        <v>2</v>
      </c>
      <c r="O1321" s="849">
        <v>6</v>
      </c>
      <c r="P1321" s="557">
        <f t="shared" ref="P1321:P1384" si="2">E1321*O1321</f>
        <v>27000</v>
      </c>
    </row>
    <row r="1322" spans="1:16" x14ac:dyDescent="0.2">
      <c r="A1322" s="846" t="s">
        <v>17100</v>
      </c>
      <c r="B1322" s="845" t="s">
        <v>423</v>
      </c>
      <c r="C1322" s="847" t="s">
        <v>99</v>
      </c>
      <c r="D1322" s="847" t="s">
        <v>17101</v>
      </c>
      <c r="E1322" s="557">
        <v>4500</v>
      </c>
      <c r="F1322" s="845" t="s">
        <v>17427</v>
      </c>
      <c r="G1322" s="850" t="s">
        <v>17428</v>
      </c>
      <c r="H1322" s="845" t="s">
        <v>17156</v>
      </c>
      <c r="I1322" s="845" t="s">
        <v>1028</v>
      </c>
      <c r="J1322" s="845" t="s">
        <v>17112</v>
      </c>
      <c r="K1322" s="848"/>
      <c r="L1322" s="849"/>
      <c r="M1322" s="557"/>
      <c r="N1322" s="848">
        <v>2</v>
      </c>
      <c r="O1322" s="849">
        <v>6</v>
      </c>
      <c r="P1322" s="557">
        <f t="shared" si="2"/>
        <v>27000</v>
      </c>
    </row>
    <row r="1323" spans="1:16" x14ac:dyDescent="0.2">
      <c r="A1323" s="846" t="s">
        <v>17100</v>
      </c>
      <c r="B1323" s="845" t="s">
        <v>423</v>
      </c>
      <c r="C1323" s="847" t="s">
        <v>99</v>
      </c>
      <c r="D1323" s="847" t="s">
        <v>17101</v>
      </c>
      <c r="E1323" s="557">
        <v>4000</v>
      </c>
      <c r="F1323" s="845" t="s">
        <v>17429</v>
      </c>
      <c r="G1323" s="850" t="s">
        <v>17430</v>
      </c>
      <c r="H1323" s="845" t="s">
        <v>17156</v>
      </c>
      <c r="I1323" s="845" t="s">
        <v>1028</v>
      </c>
      <c r="J1323" s="845" t="s">
        <v>17112</v>
      </c>
      <c r="K1323" s="848"/>
      <c r="L1323" s="849"/>
      <c r="M1323" s="557"/>
      <c r="N1323" s="848">
        <v>2</v>
      </c>
      <c r="O1323" s="849">
        <v>6</v>
      </c>
      <c r="P1323" s="557">
        <f t="shared" si="2"/>
        <v>24000</v>
      </c>
    </row>
    <row r="1324" spans="1:16" x14ac:dyDescent="0.2">
      <c r="A1324" s="846" t="s">
        <v>17100</v>
      </c>
      <c r="B1324" s="845" t="s">
        <v>423</v>
      </c>
      <c r="C1324" s="847" t="s">
        <v>99</v>
      </c>
      <c r="D1324" s="847" t="s">
        <v>17101</v>
      </c>
      <c r="E1324" s="557">
        <v>4500</v>
      </c>
      <c r="F1324" s="845" t="s">
        <v>17431</v>
      </c>
      <c r="G1324" s="850" t="s">
        <v>17432</v>
      </c>
      <c r="H1324" s="845" t="s">
        <v>17200</v>
      </c>
      <c r="I1324" s="845" t="s">
        <v>1028</v>
      </c>
      <c r="J1324" s="845" t="s">
        <v>17112</v>
      </c>
      <c r="K1324" s="848"/>
      <c r="L1324" s="849"/>
      <c r="M1324" s="557"/>
      <c r="N1324" s="848">
        <v>2</v>
      </c>
      <c r="O1324" s="849">
        <v>6</v>
      </c>
      <c r="P1324" s="557">
        <f t="shared" si="2"/>
        <v>27000</v>
      </c>
    </row>
    <row r="1325" spans="1:16" x14ac:dyDescent="0.2">
      <c r="A1325" s="846" t="s">
        <v>17100</v>
      </c>
      <c r="B1325" s="845" t="s">
        <v>423</v>
      </c>
      <c r="C1325" s="847" t="s">
        <v>99</v>
      </c>
      <c r="D1325" s="847" t="s">
        <v>17101</v>
      </c>
      <c r="E1325" s="557">
        <v>5000</v>
      </c>
      <c r="F1325" s="845" t="s">
        <v>17433</v>
      </c>
      <c r="G1325" s="850" t="s">
        <v>17434</v>
      </c>
      <c r="H1325" s="845" t="s">
        <v>19604</v>
      </c>
      <c r="I1325" s="845" t="s">
        <v>1028</v>
      </c>
      <c r="J1325" s="845" t="s">
        <v>17112</v>
      </c>
      <c r="K1325" s="848"/>
      <c r="L1325" s="849"/>
      <c r="M1325" s="557"/>
      <c r="N1325" s="848">
        <v>2</v>
      </c>
      <c r="O1325" s="849">
        <v>6</v>
      </c>
      <c r="P1325" s="557">
        <f t="shared" si="2"/>
        <v>30000</v>
      </c>
    </row>
    <row r="1326" spans="1:16" x14ac:dyDescent="0.2">
      <c r="A1326" s="846" t="s">
        <v>17100</v>
      </c>
      <c r="B1326" s="845" t="s">
        <v>423</v>
      </c>
      <c r="C1326" s="847" t="s">
        <v>99</v>
      </c>
      <c r="D1326" s="847" t="s">
        <v>17101</v>
      </c>
      <c r="E1326" s="557">
        <v>3500</v>
      </c>
      <c r="F1326" s="845" t="s">
        <v>17436</v>
      </c>
      <c r="G1326" s="850" t="s">
        <v>17437</v>
      </c>
      <c r="H1326" s="845" t="s">
        <v>1053</v>
      </c>
      <c r="I1326" s="845" t="s">
        <v>1028</v>
      </c>
      <c r="J1326" s="845" t="s">
        <v>17112</v>
      </c>
      <c r="K1326" s="848"/>
      <c r="L1326" s="849"/>
      <c r="M1326" s="557"/>
      <c r="N1326" s="848">
        <v>2</v>
      </c>
      <c r="O1326" s="849">
        <v>6</v>
      </c>
      <c r="P1326" s="557">
        <f t="shared" si="2"/>
        <v>21000</v>
      </c>
    </row>
    <row r="1327" spans="1:16" x14ac:dyDescent="0.2">
      <c r="A1327" s="846" t="s">
        <v>17100</v>
      </c>
      <c r="B1327" s="845" t="s">
        <v>423</v>
      </c>
      <c r="C1327" s="847" t="s">
        <v>99</v>
      </c>
      <c r="D1327" s="847" t="s">
        <v>17101</v>
      </c>
      <c r="E1327" s="557">
        <v>4000</v>
      </c>
      <c r="F1327" s="845" t="s">
        <v>17438</v>
      </c>
      <c r="G1327" s="850" t="s">
        <v>17439</v>
      </c>
      <c r="H1327" s="845" t="s">
        <v>5849</v>
      </c>
      <c r="I1327" s="845" t="s">
        <v>1028</v>
      </c>
      <c r="J1327" s="845" t="s">
        <v>17112</v>
      </c>
      <c r="K1327" s="848"/>
      <c r="L1327" s="849"/>
      <c r="M1327" s="557"/>
      <c r="N1327" s="848">
        <v>2</v>
      </c>
      <c r="O1327" s="849">
        <v>6</v>
      </c>
      <c r="P1327" s="557">
        <f t="shared" si="2"/>
        <v>24000</v>
      </c>
    </row>
    <row r="1328" spans="1:16" x14ac:dyDescent="0.2">
      <c r="A1328" s="846" t="s">
        <v>17100</v>
      </c>
      <c r="B1328" s="845" t="s">
        <v>423</v>
      </c>
      <c r="C1328" s="847" t="s">
        <v>99</v>
      </c>
      <c r="D1328" s="847" t="s">
        <v>17101</v>
      </c>
      <c r="E1328" s="557">
        <v>6000</v>
      </c>
      <c r="F1328" s="845" t="s">
        <v>17442</v>
      </c>
      <c r="G1328" s="850" t="s">
        <v>17443</v>
      </c>
      <c r="H1328" s="845" t="s">
        <v>17156</v>
      </c>
      <c r="I1328" s="845" t="s">
        <v>1028</v>
      </c>
      <c r="J1328" s="845" t="s">
        <v>17112</v>
      </c>
      <c r="K1328" s="848"/>
      <c r="L1328" s="849"/>
      <c r="M1328" s="557"/>
      <c r="N1328" s="848">
        <v>2</v>
      </c>
      <c r="O1328" s="849">
        <v>6</v>
      </c>
      <c r="P1328" s="557">
        <f t="shared" si="2"/>
        <v>36000</v>
      </c>
    </row>
    <row r="1329" spans="1:16" x14ac:dyDescent="0.2">
      <c r="A1329" s="846" t="s">
        <v>17100</v>
      </c>
      <c r="B1329" s="845" t="s">
        <v>423</v>
      </c>
      <c r="C1329" s="847" t="s">
        <v>99</v>
      </c>
      <c r="D1329" s="847" t="s">
        <v>17101</v>
      </c>
      <c r="E1329" s="557">
        <v>13000</v>
      </c>
      <c r="F1329" s="845" t="s">
        <v>19605</v>
      </c>
      <c r="G1329" s="850" t="s">
        <v>19606</v>
      </c>
      <c r="H1329" s="845" t="s">
        <v>17170</v>
      </c>
      <c r="I1329" s="845" t="s">
        <v>1028</v>
      </c>
      <c r="J1329" s="845" t="s">
        <v>17112</v>
      </c>
      <c r="K1329" s="848"/>
      <c r="L1329" s="849"/>
      <c r="M1329" s="557"/>
      <c r="N1329" s="848">
        <v>1</v>
      </c>
      <c r="O1329" s="849">
        <v>6</v>
      </c>
      <c r="P1329" s="557">
        <f t="shared" si="2"/>
        <v>78000</v>
      </c>
    </row>
    <row r="1330" spans="1:16" x14ac:dyDescent="0.2">
      <c r="A1330" s="846" t="s">
        <v>17100</v>
      </c>
      <c r="B1330" s="845" t="s">
        <v>423</v>
      </c>
      <c r="C1330" s="847" t="s">
        <v>99</v>
      </c>
      <c r="D1330" s="847" t="s">
        <v>17101</v>
      </c>
      <c r="E1330" s="557">
        <v>4000</v>
      </c>
      <c r="F1330" s="845" t="s">
        <v>17450</v>
      </c>
      <c r="G1330" s="850" t="s">
        <v>17451</v>
      </c>
      <c r="H1330" s="845" t="s">
        <v>5849</v>
      </c>
      <c r="I1330" s="845" t="s">
        <v>1028</v>
      </c>
      <c r="J1330" s="845" t="s">
        <v>17112</v>
      </c>
      <c r="K1330" s="848"/>
      <c r="L1330" s="849"/>
      <c r="M1330" s="557"/>
      <c r="N1330" s="848">
        <v>2</v>
      </c>
      <c r="O1330" s="849">
        <v>6</v>
      </c>
      <c r="P1330" s="557">
        <f t="shared" si="2"/>
        <v>24000</v>
      </c>
    </row>
    <row r="1331" spans="1:16" x14ac:dyDescent="0.2">
      <c r="A1331" s="846" t="s">
        <v>17100</v>
      </c>
      <c r="B1331" s="845" t="s">
        <v>423</v>
      </c>
      <c r="C1331" s="847" t="s">
        <v>99</v>
      </c>
      <c r="D1331" s="847" t="s">
        <v>17101</v>
      </c>
      <c r="E1331" s="557">
        <v>4500</v>
      </c>
      <c r="F1331" s="845" t="s">
        <v>17452</v>
      </c>
      <c r="G1331" s="850" t="s">
        <v>17453</v>
      </c>
      <c r="H1331" s="845" t="s">
        <v>1053</v>
      </c>
      <c r="I1331" s="845" t="s">
        <v>1028</v>
      </c>
      <c r="J1331" s="845" t="s">
        <v>17112</v>
      </c>
      <c r="K1331" s="848"/>
      <c r="L1331" s="849"/>
      <c r="M1331" s="557"/>
      <c r="N1331" s="848">
        <v>2</v>
      </c>
      <c r="O1331" s="849">
        <v>6</v>
      </c>
      <c r="P1331" s="557">
        <f t="shared" si="2"/>
        <v>27000</v>
      </c>
    </row>
    <row r="1332" spans="1:16" x14ac:dyDescent="0.2">
      <c r="A1332" s="846" t="s">
        <v>17100</v>
      </c>
      <c r="B1332" s="845" t="s">
        <v>423</v>
      </c>
      <c r="C1332" s="847" t="s">
        <v>99</v>
      </c>
      <c r="D1332" s="847" t="s">
        <v>17101</v>
      </c>
      <c r="E1332" s="557">
        <v>4000</v>
      </c>
      <c r="F1332" s="845" t="s">
        <v>17454</v>
      </c>
      <c r="G1332" s="850" t="s">
        <v>17455</v>
      </c>
      <c r="H1332" s="845" t="s">
        <v>17156</v>
      </c>
      <c r="I1332" s="845" t="s">
        <v>1028</v>
      </c>
      <c r="J1332" s="845" t="s">
        <v>17112</v>
      </c>
      <c r="K1332" s="848"/>
      <c r="L1332" s="849"/>
      <c r="M1332" s="557"/>
      <c r="N1332" s="848">
        <v>2</v>
      </c>
      <c r="O1332" s="849">
        <v>6</v>
      </c>
      <c r="P1332" s="557">
        <f t="shared" si="2"/>
        <v>24000</v>
      </c>
    </row>
    <row r="1333" spans="1:16" x14ac:dyDescent="0.2">
      <c r="A1333" s="846" t="s">
        <v>17100</v>
      </c>
      <c r="B1333" s="845" t="s">
        <v>423</v>
      </c>
      <c r="C1333" s="847" t="s">
        <v>99</v>
      </c>
      <c r="D1333" s="847" t="s">
        <v>17101</v>
      </c>
      <c r="E1333" s="557">
        <v>15600</v>
      </c>
      <c r="F1333" s="845" t="s">
        <v>17457</v>
      </c>
      <c r="G1333" s="850" t="s">
        <v>17458</v>
      </c>
      <c r="H1333" s="845" t="s">
        <v>18084</v>
      </c>
      <c r="I1333" s="845" t="s">
        <v>1028</v>
      </c>
      <c r="J1333" s="845" t="s">
        <v>17112</v>
      </c>
      <c r="K1333" s="848"/>
      <c r="L1333" s="849"/>
      <c r="M1333" s="557"/>
      <c r="N1333" s="848">
        <v>0</v>
      </c>
      <c r="O1333" s="849">
        <v>6</v>
      </c>
      <c r="P1333" s="557">
        <f t="shared" si="2"/>
        <v>93600</v>
      </c>
    </row>
    <row r="1334" spans="1:16" x14ac:dyDescent="0.2">
      <c r="A1334" s="846" t="s">
        <v>17100</v>
      </c>
      <c r="B1334" s="845" t="s">
        <v>423</v>
      </c>
      <c r="C1334" s="847" t="s">
        <v>99</v>
      </c>
      <c r="D1334" s="847" t="s">
        <v>17101</v>
      </c>
      <c r="E1334" s="557">
        <v>4000</v>
      </c>
      <c r="F1334" s="845" t="s">
        <v>1787</v>
      </c>
      <c r="G1334" s="850" t="s">
        <v>1788</v>
      </c>
      <c r="H1334" s="845" t="s">
        <v>17167</v>
      </c>
      <c r="I1334" s="845" t="s">
        <v>1028</v>
      </c>
      <c r="J1334" s="845" t="s">
        <v>17112</v>
      </c>
      <c r="K1334" s="848"/>
      <c r="L1334" s="849"/>
      <c r="M1334" s="557"/>
      <c r="N1334" s="848">
        <v>2</v>
      </c>
      <c r="O1334" s="849">
        <v>6</v>
      </c>
      <c r="P1334" s="557">
        <f t="shared" si="2"/>
        <v>24000</v>
      </c>
    </row>
    <row r="1335" spans="1:16" x14ac:dyDescent="0.2">
      <c r="A1335" s="846" t="s">
        <v>17100</v>
      </c>
      <c r="B1335" s="845" t="s">
        <v>423</v>
      </c>
      <c r="C1335" s="847" t="s">
        <v>99</v>
      </c>
      <c r="D1335" s="847" t="s">
        <v>17101</v>
      </c>
      <c r="E1335" s="557">
        <v>2500</v>
      </c>
      <c r="F1335" s="845" t="s">
        <v>17459</v>
      </c>
      <c r="G1335" s="850" t="s">
        <v>17460</v>
      </c>
      <c r="H1335" s="845" t="s">
        <v>5811</v>
      </c>
      <c r="I1335" s="845" t="s">
        <v>1028</v>
      </c>
      <c r="J1335" s="845" t="s">
        <v>17112</v>
      </c>
      <c r="K1335" s="848"/>
      <c r="L1335" s="849"/>
      <c r="M1335" s="557"/>
      <c r="N1335" s="848">
        <v>2</v>
      </c>
      <c r="O1335" s="849">
        <v>6</v>
      </c>
      <c r="P1335" s="557">
        <f t="shared" si="2"/>
        <v>15000</v>
      </c>
    </row>
    <row r="1336" spans="1:16" x14ac:dyDescent="0.2">
      <c r="A1336" s="846" t="s">
        <v>17100</v>
      </c>
      <c r="B1336" s="845" t="s">
        <v>423</v>
      </c>
      <c r="C1336" s="847" t="s">
        <v>99</v>
      </c>
      <c r="D1336" s="847" t="s">
        <v>17101</v>
      </c>
      <c r="E1336" s="557">
        <v>4000</v>
      </c>
      <c r="F1336" s="845" t="s">
        <v>17461</v>
      </c>
      <c r="G1336" s="850" t="s">
        <v>17462</v>
      </c>
      <c r="H1336" s="845" t="s">
        <v>1026</v>
      </c>
      <c r="I1336" s="845" t="s">
        <v>1028</v>
      </c>
      <c r="J1336" s="845" t="s">
        <v>17112</v>
      </c>
      <c r="K1336" s="848"/>
      <c r="L1336" s="849"/>
      <c r="M1336" s="557"/>
      <c r="N1336" s="848">
        <v>2</v>
      </c>
      <c r="O1336" s="849">
        <v>6</v>
      </c>
      <c r="P1336" s="557">
        <f t="shared" si="2"/>
        <v>24000</v>
      </c>
    </row>
    <row r="1337" spans="1:16" x14ac:dyDescent="0.2">
      <c r="A1337" s="846" t="s">
        <v>17100</v>
      </c>
      <c r="B1337" s="845" t="s">
        <v>423</v>
      </c>
      <c r="C1337" s="847" t="s">
        <v>99</v>
      </c>
      <c r="D1337" s="847" t="s">
        <v>17101</v>
      </c>
      <c r="E1337" s="557">
        <v>2500</v>
      </c>
      <c r="F1337" s="845" t="s">
        <v>17463</v>
      </c>
      <c r="G1337" s="850" t="s">
        <v>17464</v>
      </c>
      <c r="H1337" s="845" t="s">
        <v>17465</v>
      </c>
      <c r="I1337" s="845" t="s">
        <v>1028</v>
      </c>
      <c r="J1337" s="845" t="s">
        <v>17112</v>
      </c>
      <c r="K1337" s="848"/>
      <c r="L1337" s="849"/>
      <c r="M1337" s="557"/>
      <c r="N1337" s="848">
        <v>2</v>
      </c>
      <c r="O1337" s="849">
        <v>6</v>
      </c>
      <c r="P1337" s="557">
        <f t="shared" si="2"/>
        <v>15000</v>
      </c>
    </row>
    <row r="1338" spans="1:16" x14ac:dyDescent="0.2">
      <c r="A1338" s="846" t="s">
        <v>17100</v>
      </c>
      <c r="B1338" s="845" t="s">
        <v>423</v>
      </c>
      <c r="C1338" s="847" t="s">
        <v>99</v>
      </c>
      <c r="D1338" s="847" t="s">
        <v>17101</v>
      </c>
      <c r="E1338" s="557">
        <v>3000</v>
      </c>
      <c r="F1338" s="845" t="s">
        <v>17466</v>
      </c>
      <c r="G1338" s="850" t="s">
        <v>17467</v>
      </c>
      <c r="H1338" s="845" t="s">
        <v>17221</v>
      </c>
      <c r="I1338" s="845" t="s">
        <v>1028</v>
      </c>
      <c r="J1338" s="845" t="s">
        <v>17112</v>
      </c>
      <c r="K1338" s="848"/>
      <c r="L1338" s="849"/>
      <c r="M1338" s="557"/>
      <c r="N1338" s="848">
        <v>2</v>
      </c>
      <c r="O1338" s="849">
        <v>6</v>
      </c>
      <c r="P1338" s="557">
        <f t="shared" si="2"/>
        <v>18000</v>
      </c>
    </row>
    <row r="1339" spans="1:16" x14ac:dyDescent="0.2">
      <c r="A1339" s="846" t="s">
        <v>17100</v>
      </c>
      <c r="B1339" s="845" t="s">
        <v>423</v>
      </c>
      <c r="C1339" s="847" t="s">
        <v>99</v>
      </c>
      <c r="D1339" s="847" t="s">
        <v>17101</v>
      </c>
      <c r="E1339" s="557">
        <v>4500</v>
      </c>
      <c r="F1339" s="845" t="s">
        <v>17468</v>
      </c>
      <c r="G1339" s="850" t="s">
        <v>17469</v>
      </c>
      <c r="H1339" s="845" t="s">
        <v>5875</v>
      </c>
      <c r="I1339" s="845" t="s">
        <v>1028</v>
      </c>
      <c r="J1339" s="845" t="s">
        <v>17112</v>
      </c>
      <c r="K1339" s="848"/>
      <c r="L1339" s="849"/>
      <c r="M1339" s="557"/>
      <c r="N1339" s="848">
        <v>3</v>
      </c>
      <c r="O1339" s="849">
        <v>6</v>
      </c>
      <c r="P1339" s="557">
        <f t="shared" si="2"/>
        <v>27000</v>
      </c>
    </row>
    <row r="1340" spans="1:16" x14ac:dyDescent="0.2">
      <c r="A1340" s="846" t="s">
        <v>17100</v>
      </c>
      <c r="B1340" s="845" t="s">
        <v>423</v>
      </c>
      <c r="C1340" s="847" t="s">
        <v>99</v>
      </c>
      <c r="D1340" s="847" t="s">
        <v>17101</v>
      </c>
      <c r="E1340" s="557">
        <v>3200</v>
      </c>
      <c r="F1340" s="845" t="s">
        <v>7320</v>
      </c>
      <c r="G1340" s="850" t="s">
        <v>7321</v>
      </c>
      <c r="H1340" s="845" t="s">
        <v>17470</v>
      </c>
      <c r="I1340" s="845" t="s">
        <v>1028</v>
      </c>
      <c r="J1340" s="845" t="s">
        <v>17112</v>
      </c>
      <c r="K1340" s="848"/>
      <c r="L1340" s="849"/>
      <c r="M1340" s="557"/>
      <c r="N1340" s="848">
        <v>2</v>
      </c>
      <c r="O1340" s="849">
        <v>6</v>
      </c>
      <c r="P1340" s="557">
        <f t="shared" si="2"/>
        <v>19200</v>
      </c>
    </row>
    <row r="1341" spans="1:16" x14ac:dyDescent="0.2">
      <c r="A1341" s="846" t="s">
        <v>17100</v>
      </c>
      <c r="B1341" s="845" t="s">
        <v>423</v>
      </c>
      <c r="C1341" s="847" t="s">
        <v>99</v>
      </c>
      <c r="D1341" s="847" t="s">
        <v>17101</v>
      </c>
      <c r="E1341" s="557">
        <v>7000</v>
      </c>
      <c r="F1341" s="845" t="s">
        <v>17471</v>
      </c>
      <c r="G1341" s="850" t="s">
        <v>17472</v>
      </c>
      <c r="H1341" s="845" t="s">
        <v>10695</v>
      </c>
      <c r="I1341" s="845" t="s">
        <v>1028</v>
      </c>
      <c r="J1341" s="845" t="s">
        <v>17112</v>
      </c>
      <c r="K1341" s="848"/>
      <c r="L1341" s="849"/>
      <c r="M1341" s="557"/>
      <c r="N1341" s="848">
        <v>2</v>
      </c>
      <c r="O1341" s="849">
        <v>6</v>
      </c>
      <c r="P1341" s="557">
        <f t="shared" si="2"/>
        <v>42000</v>
      </c>
    </row>
    <row r="1342" spans="1:16" x14ac:dyDescent="0.2">
      <c r="A1342" s="846" t="s">
        <v>17100</v>
      </c>
      <c r="B1342" s="845" t="s">
        <v>423</v>
      </c>
      <c r="C1342" s="847" t="s">
        <v>99</v>
      </c>
      <c r="D1342" s="847" t="s">
        <v>17101</v>
      </c>
      <c r="E1342" s="557">
        <v>5000</v>
      </c>
      <c r="F1342" s="845" t="s">
        <v>17474</v>
      </c>
      <c r="G1342" s="850" t="s">
        <v>17475</v>
      </c>
      <c r="H1342" s="845" t="s">
        <v>7330</v>
      </c>
      <c r="I1342" s="845" t="s">
        <v>1028</v>
      </c>
      <c r="J1342" s="845" t="s">
        <v>17112</v>
      </c>
      <c r="K1342" s="848"/>
      <c r="L1342" s="849"/>
      <c r="M1342" s="557"/>
      <c r="N1342" s="848">
        <v>2</v>
      </c>
      <c r="O1342" s="849">
        <v>6</v>
      </c>
      <c r="P1342" s="557">
        <f t="shared" si="2"/>
        <v>30000</v>
      </c>
    </row>
    <row r="1343" spans="1:16" x14ac:dyDescent="0.2">
      <c r="A1343" s="846" t="s">
        <v>17100</v>
      </c>
      <c r="B1343" s="845" t="s">
        <v>423</v>
      </c>
      <c r="C1343" s="847" t="s">
        <v>99</v>
      </c>
      <c r="D1343" s="847" t="s">
        <v>17101</v>
      </c>
      <c r="E1343" s="557">
        <v>3200</v>
      </c>
      <c r="F1343" s="845" t="s">
        <v>17476</v>
      </c>
      <c r="G1343" s="850" t="s">
        <v>17477</v>
      </c>
      <c r="H1343" s="845" t="s">
        <v>17167</v>
      </c>
      <c r="I1343" s="845" t="s">
        <v>1028</v>
      </c>
      <c r="J1343" s="845" t="s">
        <v>17112</v>
      </c>
      <c r="K1343" s="848"/>
      <c r="L1343" s="849"/>
      <c r="M1343" s="557"/>
      <c r="N1343" s="848">
        <v>2</v>
      </c>
      <c r="O1343" s="849">
        <v>6</v>
      </c>
      <c r="P1343" s="557">
        <f t="shared" si="2"/>
        <v>19200</v>
      </c>
    </row>
    <row r="1344" spans="1:16" x14ac:dyDescent="0.2">
      <c r="A1344" s="846" t="s">
        <v>17100</v>
      </c>
      <c r="B1344" s="845" t="s">
        <v>423</v>
      </c>
      <c r="C1344" s="847" t="s">
        <v>99</v>
      </c>
      <c r="D1344" s="847" t="s">
        <v>17101</v>
      </c>
      <c r="E1344" s="557">
        <v>8000</v>
      </c>
      <c r="F1344" s="845" t="s">
        <v>17478</v>
      </c>
      <c r="G1344" s="850" t="s">
        <v>17479</v>
      </c>
      <c r="H1344" s="845" t="s">
        <v>17480</v>
      </c>
      <c r="I1344" s="845" t="s">
        <v>1028</v>
      </c>
      <c r="J1344" s="845" t="s">
        <v>17112</v>
      </c>
      <c r="K1344" s="848"/>
      <c r="L1344" s="849"/>
      <c r="M1344" s="557"/>
      <c r="N1344" s="848">
        <v>2</v>
      </c>
      <c r="O1344" s="849">
        <v>6</v>
      </c>
      <c r="P1344" s="557">
        <f t="shared" si="2"/>
        <v>48000</v>
      </c>
    </row>
    <row r="1345" spans="1:16" x14ac:dyDescent="0.2">
      <c r="A1345" s="846" t="s">
        <v>17100</v>
      </c>
      <c r="B1345" s="845" t="s">
        <v>423</v>
      </c>
      <c r="C1345" s="847" t="s">
        <v>99</v>
      </c>
      <c r="D1345" s="847" t="s">
        <v>17101</v>
      </c>
      <c r="E1345" s="557">
        <v>4500</v>
      </c>
      <c r="F1345" s="845" t="s">
        <v>17481</v>
      </c>
      <c r="G1345" s="850" t="s">
        <v>17482</v>
      </c>
      <c r="H1345" s="845" t="s">
        <v>1053</v>
      </c>
      <c r="I1345" s="845" t="s">
        <v>1028</v>
      </c>
      <c r="J1345" s="845" t="s">
        <v>17112</v>
      </c>
      <c r="K1345" s="848"/>
      <c r="L1345" s="849"/>
      <c r="M1345" s="557"/>
      <c r="N1345" s="848">
        <v>2</v>
      </c>
      <c r="O1345" s="849">
        <v>6</v>
      </c>
      <c r="P1345" s="557">
        <f t="shared" si="2"/>
        <v>27000</v>
      </c>
    </row>
    <row r="1346" spans="1:16" x14ac:dyDescent="0.2">
      <c r="A1346" s="846" t="s">
        <v>17100</v>
      </c>
      <c r="B1346" s="845" t="s">
        <v>423</v>
      </c>
      <c r="C1346" s="847" t="s">
        <v>99</v>
      </c>
      <c r="D1346" s="847" t="s">
        <v>17101</v>
      </c>
      <c r="E1346" s="557">
        <v>8000</v>
      </c>
      <c r="F1346" s="845" t="s">
        <v>17483</v>
      </c>
      <c r="G1346" s="850" t="s">
        <v>17484</v>
      </c>
      <c r="H1346" s="845" t="s">
        <v>18196</v>
      </c>
      <c r="I1346" s="845" t="s">
        <v>1028</v>
      </c>
      <c r="J1346" s="845" t="s">
        <v>17112</v>
      </c>
      <c r="K1346" s="848"/>
      <c r="L1346" s="849"/>
      <c r="M1346" s="557"/>
      <c r="N1346" s="848">
        <v>2</v>
      </c>
      <c r="O1346" s="849">
        <v>6</v>
      </c>
      <c r="P1346" s="557">
        <f t="shared" si="2"/>
        <v>48000</v>
      </c>
    </row>
    <row r="1347" spans="1:16" x14ac:dyDescent="0.2">
      <c r="A1347" s="846" t="s">
        <v>17100</v>
      </c>
      <c r="B1347" s="845" t="s">
        <v>423</v>
      </c>
      <c r="C1347" s="847" t="s">
        <v>99</v>
      </c>
      <c r="D1347" s="847" t="s">
        <v>17101</v>
      </c>
      <c r="E1347" s="557">
        <v>2100</v>
      </c>
      <c r="F1347" s="845" t="s">
        <v>17485</v>
      </c>
      <c r="G1347" s="850" t="s">
        <v>17486</v>
      </c>
      <c r="H1347" s="845" t="s">
        <v>17487</v>
      </c>
      <c r="I1347" s="845" t="s">
        <v>1028</v>
      </c>
      <c r="J1347" s="845" t="s">
        <v>5814</v>
      </c>
      <c r="K1347" s="848"/>
      <c r="L1347" s="849"/>
      <c r="M1347" s="557"/>
      <c r="N1347" s="848">
        <v>2</v>
      </c>
      <c r="O1347" s="849">
        <v>6</v>
      </c>
      <c r="P1347" s="557">
        <f t="shared" si="2"/>
        <v>12600</v>
      </c>
    </row>
    <row r="1348" spans="1:16" x14ac:dyDescent="0.2">
      <c r="A1348" s="846" t="s">
        <v>17100</v>
      </c>
      <c r="B1348" s="845" t="s">
        <v>423</v>
      </c>
      <c r="C1348" s="847" t="s">
        <v>99</v>
      </c>
      <c r="D1348" s="847" t="s">
        <v>17101</v>
      </c>
      <c r="E1348" s="557">
        <v>1800</v>
      </c>
      <c r="F1348" s="845" t="s">
        <v>17488</v>
      </c>
      <c r="G1348" s="850" t="s">
        <v>17489</v>
      </c>
      <c r="H1348" s="845" t="s">
        <v>17490</v>
      </c>
      <c r="I1348" s="845" t="s">
        <v>1028</v>
      </c>
      <c r="J1348" s="845" t="s">
        <v>17112</v>
      </c>
      <c r="K1348" s="848"/>
      <c r="L1348" s="849"/>
      <c r="M1348" s="557"/>
      <c r="N1348" s="848">
        <v>2</v>
      </c>
      <c r="O1348" s="849">
        <v>6</v>
      </c>
      <c r="P1348" s="557">
        <f t="shared" si="2"/>
        <v>10800</v>
      </c>
    </row>
    <row r="1349" spans="1:16" x14ac:dyDescent="0.2">
      <c r="A1349" s="846" t="s">
        <v>17100</v>
      </c>
      <c r="B1349" s="845" t="s">
        <v>423</v>
      </c>
      <c r="C1349" s="847" t="s">
        <v>99</v>
      </c>
      <c r="D1349" s="847" t="s">
        <v>17101</v>
      </c>
      <c r="E1349" s="557">
        <v>5000</v>
      </c>
      <c r="F1349" s="845" t="s">
        <v>17494</v>
      </c>
      <c r="G1349" s="850" t="s">
        <v>17495</v>
      </c>
      <c r="H1349" s="845" t="s">
        <v>19607</v>
      </c>
      <c r="I1349" s="845" t="s">
        <v>1028</v>
      </c>
      <c r="J1349" s="845" t="s">
        <v>17112</v>
      </c>
      <c r="K1349" s="848"/>
      <c r="L1349" s="849"/>
      <c r="M1349" s="557"/>
      <c r="N1349" s="848">
        <v>2</v>
      </c>
      <c r="O1349" s="849">
        <v>6</v>
      </c>
      <c r="P1349" s="557">
        <f t="shared" si="2"/>
        <v>30000</v>
      </c>
    </row>
    <row r="1350" spans="1:16" x14ac:dyDescent="0.2">
      <c r="A1350" s="846" t="s">
        <v>17100</v>
      </c>
      <c r="B1350" s="845" t="s">
        <v>423</v>
      </c>
      <c r="C1350" s="847" t="s">
        <v>99</v>
      </c>
      <c r="D1350" s="847" t="s">
        <v>17101</v>
      </c>
      <c r="E1350" s="557">
        <v>4500</v>
      </c>
      <c r="F1350" s="845" t="s">
        <v>17496</v>
      </c>
      <c r="G1350" s="850" t="s">
        <v>17497</v>
      </c>
      <c r="H1350" s="845" t="s">
        <v>1053</v>
      </c>
      <c r="I1350" s="845" t="s">
        <v>1028</v>
      </c>
      <c r="J1350" s="845" t="s">
        <v>17112</v>
      </c>
      <c r="K1350" s="848"/>
      <c r="L1350" s="849"/>
      <c r="M1350" s="557"/>
      <c r="N1350" s="848">
        <v>2</v>
      </c>
      <c r="O1350" s="849">
        <v>6</v>
      </c>
      <c r="P1350" s="557">
        <f t="shared" si="2"/>
        <v>27000</v>
      </c>
    </row>
    <row r="1351" spans="1:16" x14ac:dyDescent="0.2">
      <c r="A1351" s="846" t="s">
        <v>17100</v>
      </c>
      <c r="B1351" s="845" t="s">
        <v>423</v>
      </c>
      <c r="C1351" s="847" t="s">
        <v>99</v>
      </c>
      <c r="D1351" s="847" t="s">
        <v>17101</v>
      </c>
      <c r="E1351" s="557">
        <v>4500</v>
      </c>
      <c r="F1351" s="845" t="s">
        <v>17498</v>
      </c>
      <c r="G1351" s="850" t="s">
        <v>17499</v>
      </c>
      <c r="H1351" s="845" t="s">
        <v>1160</v>
      </c>
      <c r="I1351" s="845" t="s">
        <v>1028</v>
      </c>
      <c r="J1351" s="845" t="s">
        <v>17112</v>
      </c>
      <c r="K1351" s="848"/>
      <c r="L1351" s="849"/>
      <c r="M1351" s="557"/>
      <c r="N1351" s="848">
        <v>2</v>
      </c>
      <c r="O1351" s="849">
        <v>6</v>
      </c>
      <c r="P1351" s="557">
        <f t="shared" si="2"/>
        <v>27000</v>
      </c>
    </row>
    <row r="1352" spans="1:16" x14ac:dyDescent="0.2">
      <c r="A1352" s="846" t="s">
        <v>17100</v>
      </c>
      <c r="B1352" s="845" t="s">
        <v>423</v>
      </c>
      <c r="C1352" s="847" t="s">
        <v>99</v>
      </c>
      <c r="D1352" s="847" t="s">
        <v>17101</v>
      </c>
      <c r="E1352" s="557">
        <v>4500</v>
      </c>
      <c r="F1352" s="845" t="s">
        <v>17500</v>
      </c>
      <c r="G1352" s="850" t="s">
        <v>17501</v>
      </c>
      <c r="H1352" s="845" t="s">
        <v>5875</v>
      </c>
      <c r="I1352" s="845" t="s">
        <v>1028</v>
      </c>
      <c r="J1352" s="845" t="s">
        <v>17112</v>
      </c>
      <c r="K1352" s="848"/>
      <c r="L1352" s="849"/>
      <c r="M1352" s="557"/>
      <c r="N1352" s="848">
        <v>2</v>
      </c>
      <c r="O1352" s="849">
        <v>6</v>
      </c>
      <c r="P1352" s="557">
        <f t="shared" si="2"/>
        <v>27000</v>
      </c>
    </row>
    <row r="1353" spans="1:16" x14ac:dyDescent="0.2">
      <c r="A1353" s="846" t="s">
        <v>17100</v>
      </c>
      <c r="B1353" s="845" t="s">
        <v>423</v>
      </c>
      <c r="C1353" s="847" t="s">
        <v>99</v>
      </c>
      <c r="D1353" s="847" t="s">
        <v>17101</v>
      </c>
      <c r="E1353" s="557">
        <v>4500</v>
      </c>
      <c r="F1353" s="845" t="s">
        <v>17502</v>
      </c>
      <c r="G1353" s="850" t="s">
        <v>17503</v>
      </c>
      <c r="H1353" s="845" t="s">
        <v>5849</v>
      </c>
      <c r="I1353" s="845" t="s">
        <v>1028</v>
      </c>
      <c r="J1353" s="845" t="s">
        <v>17112</v>
      </c>
      <c r="K1353" s="848"/>
      <c r="L1353" s="849"/>
      <c r="M1353" s="557"/>
      <c r="N1353" s="848">
        <v>2</v>
      </c>
      <c r="O1353" s="849">
        <v>6</v>
      </c>
      <c r="P1353" s="557">
        <f t="shared" si="2"/>
        <v>27000</v>
      </c>
    </row>
    <row r="1354" spans="1:16" x14ac:dyDescent="0.2">
      <c r="A1354" s="846" t="s">
        <v>17100</v>
      </c>
      <c r="B1354" s="845" t="s">
        <v>423</v>
      </c>
      <c r="C1354" s="847" t="s">
        <v>99</v>
      </c>
      <c r="D1354" s="847" t="s">
        <v>17101</v>
      </c>
      <c r="E1354" s="557">
        <v>4000</v>
      </c>
      <c r="F1354" s="845" t="s">
        <v>17504</v>
      </c>
      <c r="G1354" s="850" t="s">
        <v>17505</v>
      </c>
      <c r="H1354" s="845" t="s">
        <v>17200</v>
      </c>
      <c r="I1354" s="845" t="s">
        <v>1028</v>
      </c>
      <c r="J1354" s="845" t="s">
        <v>17112</v>
      </c>
      <c r="K1354" s="848"/>
      <c r="L1354" s="849"/>
      <c r="M1354" s="557"/>
      <c r="N1354" s="848">
        <v>2</v>
      </c>
      <c r="O1354" s="849">
        <v>6</v>
      </c>
      <c r="P1354" s="557">
        <f t="shared" si="2"/>
        <v>24000</v>
      </c>
    </row>
    <row r="1355" spans="1:16" x14ac:dyDescent="0.2">
      <c r="A1355" s="846" t="s">
        <v>17100</v>
      </c>
      <c r="B1355" s="845" t="s">
        <v>423</v>
      </c>
      <c r="C1355" s="847" t="s">
        <v>99</v>
      </c>
      <c r="D1355" s="847" t="s">
        <v>17101</v>
      </c>
      <c r="E1355" s="557">
        <v>5000</v>
      </c>
      <c r="F1355" s="845" t="s">
        <v>17508</v>
      </c>
      <c r="G1355" s="850" t="s">
        <v>17509</v>
      </c>
      <c r="H1355" s="845" t="s">
        <v>1043</v>
      </c>
      <c r="I1355" s="845" t="s">
        <v>1028</v>
      </c>
      <c r="J1355" s="845" t="s">
        <v>17112</v>
      </c>
      <c r="K1355" s="848"/>
      <c r="L1355" s="849"/>
      <c r="M1355" s="557"/>
      <c r="N1355" s="848">
        <v>2</v>
      </c>
      <c r="O1355" s="849">
        <v>6</v>
      </c>
      <c r="P1355" s="557">
        <f t="shared" si="2"/>
        <v>30000</v>
      </c>
    </row>
    <row r="1356" spans="1:16" x14ac:dyDescent="0.2">
      <c r="A1356" s="846" t="s">
        <v>17100</v>
      </c>
      <c r="B1356" s="845" t="s">
        <v>423</v>
      </c>
      <c r="C1356" s="847" t="s">
        <v>99</v>
      </c>
      <c r="D1356" s="847" t="s">
        <v>17101</v>
      </c>
      <c r="E1356" s="557">
        <v>3800</v>
      </c>
      <c r="F1356" s="845" t="s">
        <v>17510</v>
      </c>
      <c r="G1356" s="850" t="s">
        <v>17511</v>
      </c>
      <c r="H1356" s="845" t="s">
        <v>5814</v>
      </c>
      <c r="I1356" s="845" t="s">
        <v>1028</v>
      </c>
      <c r="J1356" s="845" t="s">
        <v>17112</v>
      </c>
      <c r="K1356" s="848"/>
      <c r="L1356" s="849"/>
      <c r="M1356" s="557"/>
      <c r="N1356" s="848">
        <v>2</v>
      </c>
      <c r="O1356" s="849">
        <v>6</v>
      </c>
      <c r="P1356" s="557">
        <f t="shared" si="2"/>
        <v>22800</v>
      </c>
    </row>
    <row r="1357" spans="1:16" x14ac:dyDescent="0.2">
      <c r="A1357" s="846" t="s">
        <v>17100</v>
      </c>
      <c r="B1357" s="845" t="s">
        <v>423</v>
      </c>
      <c r="C1357" s="847" t="s">
        <v>99</v>
      </c>
      <c r="D1357" s="847" t="s">
        <v>17101</v>
      </c>
      <c r="E1357" s="557">
        <v>2500</v>
      </c>
      <c r="F1357" s="845" t="s">
        <v>17513</v>
      </c>
      <c r="G1357" s="850" t="s">
        <v>17514</v>
      </c>
      <c r="H1357" s="845" t="s">
        <v>17140</v>
      </c>
      <c r="I1357" s="845" t="s">
        <v>17141</v>
      </c>
      <c r="J1357" s="845" t="s">
        <v>17108</v>
      </c>
      <c r="K1357" s="848"/>
      <c r="L1357" s="849"/>
      <c r="M1357" s="557"/>
      <c r="N1357" s="848">
        <v>2</v>
      </c>
      <c r="O1357" s="849">
        <v>6</v>
      </c>
      <c r="P1357" s="557">
        <f t="shared" si="2"/>
        <v>15000</v>
      </c>
    </row>
    <row r="1358" spans="1:16" x14ac:dyDescent="0.2">
      <c r="A1358" s="846" t="s">
        <v>17100</v>
      </c>
      <c r="B1358" s="845" t="s">
        <v>423</v>
      </c>
      <c r="C1358" s="847" t="s">
        <v>99</v>
      </c>
      <c r="D1358" s="847" t="s">
        <v>17101</v>
      </c>
      <c r="E1358" s="557">
        <v>8000</v>
      </c>
      <c r="F1358" s="845" t="s">
        <v>17515</v>
      </c>
      <c r="G1358" s="850" t="s">
        <v>17516</v>
      </c>
      <c r="H1358" s="845" t="s">
        <v>18196</v>
      </c>
      <c r="I1358" s="845" t="s">
        <v>1028</v>
      </c>
      <c r="J1358" s="845" t="s">
        <v>17112</v>
      </c>
      <c r="K1358" s="848"/>
      <c r="L1358" s="849"/>
      <c r="M1358" s="557"/>
      <c r="N1358" s="848">
        <v>2</v>
      </c>
      <c r="O1358" s="849">
        <v>6</v>
      </c>
      <c r="P1358" s="557">
        <f t="shared" si="2"/>
        <v>48000</v>
      </c>
    </row>
    <row r="1359" spans="1:16" x14ac:dyDescent="0.2">
      <c r="A1359" s="846" t="s">
        <v>17100</v>
      </c>
      <c r="B1359" s="845" t="s">
        <v>423</v>
      </c>
      <c r="C1359" s="847" t="s">
        <v>99</v>
      </c>
      <c r="D1359" s="847" t="s">
        <v>17101</v>
      </c>
      <c r="E1359" s="557">
        <v>3500</v>
      </c>
      <c r="F1359" s="845" t="s">
        <v>17517</v>
      </c>
      <c r="G1359" s="850" t="s">
        <v>17518</v>
      </c>
      <c r="H1359" s="845" t="s">
        <v>7330</v>
      </c>
      <c r="I1359" s="845" t="s">
        <v>1028</v>
      </c>
      <c r="J1359" s="845" t="s">
        <v>17112</v>
      </c>
      <c r="K1359" s="848"/>
      <c r="L1359" s="849"/>
      <c r="M1359" s="557"/>
      <c r="N1359" s="848">
        <v>2</v>
      </c>
      <c r="O1359" s="849">
        <v>6</v>
      </c>
      <c r="P1359" s="557">
        <f t="shared" si="2"/>
        <v>21000</v>
      </c>
    </row>
    <row r="1360" spans="1:16" x14ac:dyDescent="0.2">
      <c r="A1360" s="846" t="s">
        <v>17100</v>
      </c>
      <c r="B1360" s="845" t="s">
        <v>423</v>
      </c>
      <c r="C1360" s="847" t="s">
        <v>99</v>
      </c>
      <c r="D1360" s="847" t="s">
        <v>17101</v>
      </c>
      <c r="E1360" s="557">
        <v>2700</v>
      </c>
      <c r="F1360" s="845" t="s">
        <v>17521</v>
      </c>
      <c r="G1360" s="850" t="s">
        <v>17522</v>
      </c>
      <c r="H1360" s="845" t="s">
        <v>17140</v>
      </c>
      <c r="I1360" s="845" t="s">
        <v>17141</v>
      </c>
      <c r="J1360" s="845" t="s">
        <v>17108</v>
      </c>
      <c r="K1360" s="848"/>
      <c r="L1360" s="849"/>
      <c r="M1360" s="557"/>
      <c r="N1360" s="848">
        <v>2</v>
      </c>
      <c r="O1360" s="849">
        <v>6</v>
      </c>
      <c r="P1360" s="557">
        <f t="shared" si="2"/>
        <v>16200</v>
      </c>
    </row>
    <row r="1361" spans="1:16" x14ac:dyDescent="0.2">
      <c r="A1361" s="846" t="s">
        <v>17100</v>
      </c>
      <c r="B1361" s="845" t="s">
        <v>423</v>
      </c>
      <c r="C1361" s="847" t="s">
        <v>99</v>
      </c>
      <c r="D1361" s="847" t="s">
        <v>17101</v>
      </c>
      <c r="E1361" s="557">
        <v>4000</v>
      </c>
      <c r="F1361" s="845" t="s">
        <v>17523</v>
      </c>
      <c r="G1361" s="850" t="s">
        <v>17524</v>
      </c>
      <c r="H1361" s="845" t="s">
        <v>17539</v>
      </c>
      <c r="I1361" s="845" t="s">
        <v>1028</v>
      </c>
      <c r="J1361" s="845" t="s">
        <v>17112</v>
      </c>
      <c r="K1361" s="848"/>
      <c r="L1361" s="849"/>
      <c r="M1361" s="557"/>
      <c r="N1361" s="848">
        <v>1</v>
      </c>
      <c r="O1361" s="849">
        <v>2</v>
      </c>
      <c r="P1361" s="557">
        <f t="shared" si="2"/>
        <v>8000</v>
      </c>
    </row>
    <row r="1362" spans="1:16" x14ac:dyDescent="0.2">
      <c r="A1362" s="846" t="s">
        <v>17100</v>
      </c>
      <c r="B1362" s="845" t="s">
        <v>423</v>
      </c>
      <c r="C1362" s="847" t="s">
        <v>99</v>
      </c>
      <c r="D1362" s="847" t="s">
        <v>17101</v>
      </c>
      <c r="E1362" s="557">
        <v>2500</v>
      </c>
      <c r="F1362" s="845" t="s">
        <v>17529</v>
      </c>
      <c r="G1362" s="850" t="s">
        <v>17530</v>
      </c>
      <c r="H1362" s="845" t="s">
        <v>5811</v>
      </c>
      <c r="I1362" s="845" t="s">
        <v>1028</v>
      </c>
      <c r="J1362" s="845" t="s">
        <v>17112</v>
      </c>
      <c r="K1362" s="848"/>
      <c r="L1362" s="849"/>
      <c r="M1362" s="557"/>
      <c r="N1362" s="848">
        <v>2</v>
      </c>
      <c r="O1362" s="849">
        <v>6</v>
      </c>
      <c r="P1362" s="557">
        <f t="shared" si="2"/>
        <v>15000</v>
      </c>
    </row>
    <row r="1363" spans="1:16" x14ac:dyDescent="0.2">
      <c r="A1363" s="846" t="s">
        <v>17100</v>
      </c>
      <c r="B1363" s="845" t="s">
        <v>423</v>
      </c>
      <c r="C1363" s="847" t="s">
        <v>99</v>
      </c>
      <c r="D1363" s="847" t="s">
        <v>17101</v>
      </c>
      <c r="E1363" s="557">
        <v>4000</v>
      </c>
      <c r="F1363" s="845" t="s">
        <v>17535</v>
      </c>
      <c r="G1363" s="850" t="s">
        <v>17536</v>
      </c>
      <c r="H1363" s="845" t="s">
        <v>5849</v>
      </c>
      <c r="I1363" s="845" t="s">
        <v>1028</v>
      </c>
      <c r="J1363" s="845" t="s">
        <v>17112</v>
      </c>
      <c r="K1363" s="848"/>
      <c r="L1363" s="849"/>
      <c r="M1363" s="557"/>
      <c r="N1363" s="848">
        <v>2</v>
      </c>
      <c r="O1363" s="849">
        <v>6</v>
      </c>
      <c r="P1363" s="557">
        <f t="shared" si="2"/>
        <v>24000</v>
      </c>
    </row>
    <row r="1364" spans="1:16" x14ac:dyDescent="0.2">
      <c r="A1364" s="846" t="s">
        <v>17100</v>
      </c>
      <c r="B1364" s="845" t="s">
        <v>423</v>
      </c>
      <c r="C1364" s="847" t="s">
        <v>99</v>
      </c>
      <c r="D1364" s="847" t="s">
        <v>17101</v>
      </c>
      <c r="E1364" s="557">
        <v>4000</v>
      </c>
      <c r="F1364" s="845" t="s">
        <v>17537</v>
      </c>
      <c r="G1364" s="850" t="s">
        <v>17538</v>
      </c>
      <c r="H1364" s="845" t="s">
        <v>17539</v>
      </c>
      <c r="I1364" s="845" t="s">
        <v>1028</v>
      </c>
      <c r="J1364" s="845" t="s">
        <v>17112</v>
      </c>
      <c r="K1364" s="848"/>
      <c r="L1364" s="849"/>
      <c r="M1364" s="557"/>
      <c r="N1364" s="848">
        <v>2</v>
      </c>
      <c r="O1364" s="849">
        <v>6</v>
      </c>
      <c r="P1364" s="557">
        <f t="shared" si="2"/>
        <v>24000</v>
      </c>
    </row>
    <row r="1365" spans="1:16" x14ac:dyDescent="0.2">
      <c r="A1365" s="846" t="s">
        <v>17100</v>
      </c>
      <c r="B1365" s="845" t="s">
        <v>423</v>
      </c>
      <c r="C1365" s="847" t="s">
        <v>99</v>
      </c>
      <c r="D1365" s="847" t="s">
        <v>17101</v>
      </c>
      <c r="E1365" s="557">
        <v>3000</v>
      </c>
      <c r="F1365" s="845" t="s">
        <v>17540</v>
      </c>
      <c r="G1365" s="850" t="s">
        <v>17541</v>
      </c>
      <c r="H1365" s="845" t="s">
        <v>3958</v>
      </c>
      <c r="I1365" s="845" t="s">
        <v>1028</v>
      </c>
      <c r="J1365" s="845" t="s">
        <v>5814</v>
      </c>
      <c r="K1365" s="848"/>
      <c r="L1365" s="849"/>
      <c r="M1365" s="557"/>
      <c r="N1365" s="848">
        <v>2</v>
      </c>
      <c r="O1365" s="849">
        <v>6</v>
      </c>
      <c r="P1365" s="557">
        <f t="shared" si="2"/>
        <v>18000</v>
      </c>
    </row>
    <row r="1366" spans="1:16" x14ac:dyDescent="0.2">
      <c r="A1366" s="846" t="s">
        <v>17100</v>
      </c>
      <c r="B1366" s="845" t="s">
        <v>423</v>
      </c>
      <c r="C1366" s="847" t="s">
        <v>99</v>
      </c>
      <c r="D1366" s="847" t="s">
        <v>17101</v>
      </c>
      <c r="E1366" s="557">
        <v>4000</v>
      </c>
      <c r="F1366" s="845" t="s">
        <v>17542</v>
      </c>
      <c r="G1366" s="850" t="s">
        <v>17543</v>
      </c>
      <c r="H1366" s="845" t="s">
        <v>1060</v>
      </c>
      <c r="I1366" s="845" t="s">
        <v>1028</v>
      </c>
      <c r="J1366" s="845" t="s">
        <v>17112</v>
      </c>
      <c r="K1366" s="848"/>
      <c r="L1366" s="849"/>
      <c r="M1366" s="557"/>
      <c r="N1366" s="848">
        <v>2</v>
      </c>
      <c r="O1366" s="849">
        <v>6</v>
      </c>
      <c r="P1366" s="557">
        <f t="shared" si="2"/>
        <v>24000</v>
      </c>
    </row>
    <row r="1367" spans="1:16" x14ac:dyDescent="0.2">
      <c r="A1367" s="846" t="s">
        <v>17100</v>
      </c>
      <c r="B1367" s="845" t="s">
        <v>423</v>
      </c>
      <c r="C1367" s="847" t="s">
        <v>99</v>
      </c>
      <c r="D1367" s="847" t="s">
        <v>17101</v>
      </c>
      <c r="E1367" s="557">
        <v>6000</v>
      </c>
      <c r="F1367" s="845" t="s">
        <v>7649</v>
      </c>
      <c r="G1367" s="850" t="s">
        <v>7650</v>
      </c>
      <c r="H1367" s="845" t="s">
        <v>17167</v>
      </c>
      <c r="I1367" s="845" t="s">
        <v>1028</v>
      </c>
      <c r="J1367" s="845" t="s">
        <v>17112</v>
      </c>
      <c r="K1367" s="848"/>
      <c r="L1367" s="849"/>
      <c r="M1367" s="557"/>
      <c r="N1367" s="848">
        <v>2</v>
      </c>
      <c r="O1367" s="849">
        <v>6</v>
      </c>
      <c r="P1367" s="557">
        <f t="shared" si="2"/>
        <v>36000</v>
      </c>
    </row>
    <row r="1368" spans="1:16" x14ac:dyDescent="0.2">
      <c r="A1368" s="846" t="s">
        <v>17100</v>
      </c>
      <c r="B1368" s="845" t="s">
        <v>423</v>
      </c>
      <c r="C1368" s="847" t="s">
        <v>99</v>
      </c>
      <c r="D1368" s="847" t="s">
        <v>17101</v>
      </c>
      <c r="E1368" s="557">
        <v>7000</v>
      </c>
      <c r="F1368" s="845" t="s">
        <v>17544</v>
      </c>
      <c r="G1368" s="850" t="s">
        <v>17545</v>
      </c>
      <c r="H1368" s="845" t="s">
        <v>17546</v>
      </c>
      <c r="I1368" s="845" t="s">
        <v>1028</v>
      </c>
      <c r="J1368" s="845" t="s">
        <v>17112</v>
      </c>
      <c r="K1368" s="848"/>
      <c r="L1368" s="849"/>
      <c r="M1368" s="557"/>
      <c r="N1368" s="848">
        <v>2</v>
      </c>
      <c r="O1368" s="849">
        <v>6</v>
      </c>
      <c r="P1368" s="557">
        <f t="shared" si="2"/>
        <v>42000</v>
      </c>
    </row>
    <row r="1369" spans="1:16" x14ac:dyDescent="0.2">
      <c r="A1369" s="846" t="s">
        <v>17100</v>
      </c>
      <c r="B1369" s="845" t="s">
        <v>423</v>
      </c>
      <c r="C1369" s="847" t="s">
        <v>99</v>
      </c>
      <c r="D1369" s="847" t="s">
        <v>17101</v>
      </c>
      <c r="E1369" s="557">
        <v>2100</v>
      </c>
      <c r="F1369" s="845" t="s">
        <v>17547</v>
      </c>
      <c r="G1369" s="850" t="s">
        <v>17548</v>
      </c>
      <c r="H1369" s="845" t="s">
        <v>17487</v>
      </c>
      <c r="I1369" s="845" t="s">
        <v>1028</v>
      </c>
      <c r="J1369" s="845" t="s">
        <v>5814</v>
      </c>
      <c r="K1369" s="848"/>
      <c r="L1369" s="849"/>
      <c r="M1369" s="557"/>
      <c r="N1369" s="848">
        <v>2</v>
      </c>
      <c r="O1369" s="849">
        <v>6</v>
      </c>
      <c r="P1369" s="557">
        <f t="shared" si="2"/>
        <v>12600</v>
      </c>
    </row>
    <row r="1370" spans="1:16" x14ac:dyDescent="0.2">
      <c r="A1370" s="846" t="s">
        <v>17100</v>
      </c>
      <c r="B1370" s="845" t="s">
        <v>423</v>
      </c>
      <c r="C1370" s="847" t="s">
        <v>99</v>
      </c>
      <c r="D1370" s="847" t="s">
        <v>17101</v>
      </c>
      <c r="E1370" s="557">
        <v>2500</v>
      </c>
      <c r="F1370" s="845" t="s">
        <v>17549</v>
      </c>
      <c r="G1370" s="850" t="s">
        <v>17550</v>
      </c>
      <c r="H1370" s="845" t="s">
        <v>5510</v>
      </c>
      <c r="I1370" s="845" t="s">
        <v>1028</v>
      </c>
      <c r="J1370" s="845" t="s">
        <v>5814</v>
      </c>
      <c r="K1370" s="848"/>
      <c r="L1370" s="849"/>
      <c r="M1370" s="557"/>
      <c r="N1370" s="848">
        <v>2</v>
      </c>
      <c r="O1370" s="849">
        <v>6</v>
      </c>
      <c r="P1370" s="557">
        <f t="shared" si="2"/>
        <v>15000</v>
      </c>
    </row>
    <row r="1371" spans="1:16" x14ac:dyDescent="0.2">
      <c r="A1371" s="846" t="s">
        <v>17100</v>
      </c>
      <c r="B1371" s="845" t="s">
        <v>423</v>
      </c>
      <c r="C1371" s="847" t="s">
        <v>99</v>
      </c>
      <c r="D1371" s="847" t="s">
        <v>17101</v>
      </c>
      <c r="E1371" s="557">
        <v>4000</v>
      </c>
      <c r="F1371" s="845" t="s">
        <v>17551</v>
      </c>
      <c r="G1371" s="850" t="s">
        <v>17552</v>
      </c>
      <c r="H1371" s="845" t="s">
        <v>1060</v>
      </c>
      <c r="I1371" s="845" t="s">
        <v>1028</v>
      </c>
      <c r="J1371" s="845" t="s">
        <v>17112</v>
      </c>
      <c r="K1371" s="848"/>
      <c r="L1371" s="849"/>
      <c r="M1371" s="557"/>
      <c r="N1371" s="848">
        <v>2</v>
      </c>
      <c r="O1371" s="849">
        <v>6</v>
      </c>
      <c r="P1371" s="557">
        <f t="shared" si="2"/>
        <v>24000</v>
      </c>
    </row>
    <row r="1372" spans="1:16" x14ac:dyDescent="0.2">
      <c r="A1372" s="846" t="s">
        <v>17100</v>
      </c>
      <c r="B1372" s="845" t="s">
        <v>423</v>
      </c>
      <c r="C1372" s="847" t="s">
        <v>99</v>
      </c>
      <c r="D1372" s="847" t="s">
        <v>17101</v>
      </c>
      <c r="E1372" s="557">
        <v>3000</v>
      </c>
      <c r="F1372" s="845" t="s">
        <v>17554</v>
      </c>
      <c r="G1372" s="850" t="s">
        <v>17555</v>
      </c>
      <c r="H1372" s="845" t="s">
        <v>17115</v>
      </c>
      <c r="I1372" s="845" t="s">
        <v>1028</v>
      </c>
      <c r="J1372" s="845" t="s">
        <v>17112</v>
      </c>
      <c r="K1372" s="848"/>
      <c r="L1372" s="849"/>
      <c r="M1372" s="557"/>
      <c r="N1372" s="848">
        <v>2</v>
      </c>
      <c r="O1372" s="849">
        <v>6</v>
      </c>
      <c r="P1372" s="557">
        <f t="shared" si="2"/>
        <v>18000</v>
      </c>
    </row>
    <row r="1373" spans="1:16" x14ac:dyDescent="0.2">
      <c r="A1373" s="846" t="s">
        <v>17100</v>
      </c>
      <c r="B1373" s="845" t="s">
        <v>423</v>
      </c>
      <c r="C1373" s="847" t="s">
        <v>99</v>
      </c>
      <c r="D1373" s="847" t="s">
        <v>17101</v>
      </c>
      <c r="E1373" s="557">
        <v>4000</v>
      </c>
      <c r="F1373" s="845" t="s">
        <v>17557</v>
      </c>
      <c r="G1373" s="850" t="s">
        <v>17558</v>
      </c>
      <c r="H1373" s="845" t="s">
        <v>1060</v>
      </c>
      <c r="I1373" s="845" t="s">
        <v>1028</v>
      </c>
      <c r="J1373" s="845" t="s">
        <v>17112</v>
      </c>
      <c r="K1373" s="848"/>
      <c r="L1373" s="849"/>
      <c r="M1373" s="557"/>
      <c r="N1373" s="848">
        <v>2</v>
      </c>
      <c r="O1373" s="849">
        <v>6</v>
      </c>
      <c r="P1373" s="557">
        <f t="shared" si="2"/>
        <v>24000</v>
      </c>
    </row>
    <row r="1374" spans="1:16" x14ac:dyDescent="0.2">
      <c r="A1374" s="846" t="s">
        <v>17100</v>
      </c>
      <c r="B1374" s="845" t="s">
        <v>423</v>
      </c>
      <c r="C1374" s="847" t="s">
        <v>99</v>
      </c>
      <c r="D1374" s="847" t="s">
        <v>17101</v>
      </c>
      <c r="E1374" s="557">
        <v>4000</v>
      </c>
      <c r="F1374" s="845" t="s">
        <v>17559</v>
      </c>
      <c r="G1374" s="850" t="s">
        <v>17560</v>
      </c>
      <c r="H1374" s="845" t="s">
        <v>5826</v>
      </c>
      <c r="I1374" s="845" t="s">
        <v>1028</v>
      </c>
      <c r="J1374" s="845" t="s">
        <v>17112</v>
      </c>
      <c r="K1374" s="848"/>
      <c r="L1374" s="849"/>
      <c r="M1374" s="557"/>
      <c r="N1374" s="848">
        <v>2</v>
      </c>
      <c r="O1374" s="849">
        <v>6</v>
      </c>
      <c r="P1374" s="557">
        <f t="shared" si="2"/>
        <v>24000</v>
      </c>
    </row>
    <row r="1375" spans="1:16" x14ac:dyDescent="0.2">
      <c r="A1375" s="846" t="s">
        <v>17100</v>
      </c>
      <c r="B1375" s="845" t="s">
        <v>423</v>
      </c>
      <c r="C1375" s="847" t="s">
        <v>99</v>
      </c>
      <c r="D1375" s="847" t="s">
        <v>17101</v>
      </c>
      <c r="E1375" s="557">
        <v>4000</v>
      </c>
      <c r="F1375" s="845" t="s">
        <v>17561</v>
      </c>
      <c r="G1375" s="850" t="s">
        <v>17562</v>
      </c>
      <c r="H1375" s="845" t="s">
        <v>5849</v>
      </c>
      <c r="I1375" s="845" t="s">
        <v>1028</v>
      </c>
      <c r="J1375" s="845" t="s">
        <v>17112</v>
      </c>
      <c r="K1375" s="848"/>
      <c r="L1375" s="849"/>
      <c r="M1375" s="557"/>
      <c r="N1375" s="848">
        <v>2</v>
      </c>
      <c r="O1375" s="849">
        <v>6</v>
      </c>
      <c r="P1375" s="557">
        <f t="shared" si="2"/>
        <v>24000</v>
      </c>
    </row>
    <row r="1376" spans="1:16" x14ac:dyDescent="0.2">
      <c r="A1376" s="846" t="s">
        <v>17100</v>
      </c>
      <c r="B1376" s="845" t="s">
        <v>423</v>
      </c>
      <c r="C1376" s="847" t="s">
        <v>99</v>
      </c>
      <c r="D1376" s="847" t="s">
        <v>17101</v>
      </c>
      <c r="E1376" s="557">
        <v>4000</v>
      </c>
      <c r="F1376" s="845" t="s">
        <v>17563</v>
      </c>
      <c r="G1376" s="850" t="s">
        <v>17564</v>
      </c>
      <c r="H1376" s="845" t="s">
        <v>17470</v>
      </c>
      <c r="I1376" s="845" t="s">
        <v>1028</v>
      </c>
      <c r="J1376" s="845" t="s">
        <v>17112</v>
      </c>
      <c r="K1376" s="848"/>
      <c r="L1376" s="849"/>
      <c r="M1376" s="557"/>
      <c r="N1376" s="848">
        <v>2</v>
      </c>
      <c r="O1376" s="849">
        <v>6</v>
      </c>
      <c r="P1376" s="557">
        <f t="shared" si="2"/>
        <v>24000</v>
      </c>
    </row>
    <row r="1377" spans="1:16" x14ac:dyDescent="0.2">
      <c r="A1377" s="846" t="s">
        <v>17100</v>
      </c>
      <c r="B1377" s="845" t="s">
        <v>423</v>
      </c>
      <c r="C1377" s="847" t="s">
        <v>99</v>
      </c>
      <c r="D1377" s="847" t="s">
        <v>17101</v>
      </c>
      <c r="E1377" s="557">
        <v>4000</v>
      </c>
      <c r="F1377" s="845" t="s">
        <v>17565</v>
      </c>
      <c r="G1377" s="850" t="s">
        <v>17566</v>
      </c>
      <c r="H1377" s="845" t="s">
        <v>5849</v>
      </c>
      <c r="I1377" s="845" t="s">
        <v>1028</v>
      </c>
      <c r="J1377" s="845" t="s">
        <v>17112</v>
      </c>
      <c r="K1377" s="848"/>
      <c r="L1377" s="849"/>
      <c r="M1377" s="557"/>
      <c r="N1377" s="848">
        <v>2</v>
      </c>
      <c r="O1377" s="849">
        <v>6</v>
      </c>
      <c r="P1377" s="557">
        <f t="shared" si="2"/>
        <v>24000</v>
      </c>
    </row>
    <row r="1378" spans="1:16" x14ac:dyDescent="0.2">
      <c r="A1378" s="846" t="s">
        <v>17100</v>
      </c>
      <c r="B1378" s="845" t="s">
        <v>423</v>
      </c>
      <c r="C1378" s="847" t="s">
        <v>99</v>
      </c>
      <c r="D1378" s="847" t="s">
        <v>17101</v>
      </c>
      <c r="E1378" s="557">
        <v>2200</v>
      </c>
      <c r="F1378" s="845" t="s">
        <v>17567</v>
      </c>
      <c r="G1378" s="850" t="s">
        <v>17568</v>
      </c>
      <c r="H1378" s="845" t="s">
        <v>17569</v>
      </c>
      <c r="I1378" s="845" t="s">
        <v>1028</v>
      </c>
      <c r="J1378" s="845" t="s">
        <v>5814</v>
      </c>
      <c r="K1378" s="848"/>
      <c r="L1378" s="849"/>
      <c r="M1378" s="557"/>
      <c r="N1378" s="848">
        <v>2</v>
      </c>
      <c r="O1378" s="849">
        <v>6</v>
      </c>
      <c r="P1378" s="557">
        <f t="shared" si="2"/>
        <v>13200</v>
      </c>
    </row>
    <row r="1379" spans="1:16" x14ac:dyDescent="0.2">
      <c r="A1379" s="846" t="s">
        <v>17100</v>
      </c>
      <c r="B1379" s="845" t="s">
        <v>423</v>
      </c>
      <c r="C1379" s="847" t="s">
        <v>99</v>
      </c>
      <c r="D1379" s="847" t="s">
        <v>17101</v>
      </c>
      <c r="E1379" s="557">
        <v>3000</v>
      </c>
      <c r="F1379" s="845" t="s">
        <v>17570</v>
      </c>
      <c r="G1379" s="850" t="s">
        <v>17571</v>
      </c>
      <c r="H1379" s="845" t="s">
        <v>17572</v>
      </c>
      <c r="I1379" s="845" t="s">
        <v>1028</v>
      </c>
      <c r="J1379" s="845" t="s">
        <v>17112</v>
      </c>
      <c r="K1379" s="848"/>
      <c r="L1379" s="849"/>
      <c r="M1379" s="557"/>
      <c r="N1379" s="848">
        <v>2</v>
      </c>
      <c r="O1379" s="849">
        <v>6</v>
      </c>
      <c r="P1379" s="557">
        <f t="shared" si="2"/>
        <v>18000</v>
      </c>
    </row>
    <row r="1380" spans="1:16" x14ac:dyDescent="0.2">
      <c r="A1380" s="846" t="s">
        <v>17100</v>
      </c>
      <c r="B1380" s="845" t="s">
        <v>423</v>
      </c>
      <c r="C1380" s="847" t="s">
        <v>99</v>
      </c>
      <c r="D1380" s="847" t="s">
        <v>17101</v>
      </c>
      <c r="E1380" s="557">
        <v>2500</v>
      </c>
      <c r="F1380" s="845" t="s">
        <v>17573</v>
      </c>
      <c r="G1380" s="850" t="s">
        <v>17574</v>
      </c>
      <c r="H1380" s="845" t="s">
        <v>17312</v>
      </c>
      <c r="I1380" s="845" t="s">
        <v>1028</v>
      </c>
      <c r="J1380" s="845" t="s">
        <v>5814</v>
      </c>
      <c r="K1380" s="848"/>
      <c r="L1380" s="849"/>
      <c r="M1380" s="557"/>
      <c r="N1380" s="848">
        <v>2</v>
      </c>
      <c r="O1380" s="849">
        <v>6</v>
      </c>
      <c r="P1380" s="557">
        <f t="shared" si="2"/>
        <v>15000</v>
      </c>
    </row>
    <row r="1381" spans="1:16" x14ac:dyDescent="0.2">
      <c r="A1381" s="846" t="s">
        <v>17100</v>
      </c>
      <c r="B1381" s="845" t="s">
        <v>423</v>
      </c>
      <c r="C1381" s="847" t="s">
        <v>99</v>
      </c>
      <c r="D1381" s="847" t="s">
        <v>17101</v>
      </c>
      <c r="E1381" s="557">
        <v>2500</v>
      </c>
      <c r="F1381" s="845" t="s">
        <v>17575</v>
      </c>
      <c r="G1381" s="850" t="s">
        <v>17576</v>
      </c>
      <c r="H1381" s="845" t="s">
        <v>17465</v>
      </c>
      <c r="I1381" s="845" t="s">
        <v>1028</v>
      </c>
      <c r="J1381" s="845" t="s">
        <v>17112</v>
      </c>
      <c r="K1381" s="848"/>
      <c r="L1381" s="849"/>
      <c r="M1381" s="557"/>
      <c r="N1381" s="848">
        <v>2</v>
      </c>
      <c r="O1381" s="849">
        <v>6</v>
      </c>
      <c r="P1381" s="557">
        <f t="shared" si="2"/>
        <v>15000</v>
      </c>
    </row>
    <row r="1382" spans="1:16" x14ac:dyDescent="0.2">
      <c r="A1382" s="846" t="s">
        <v>17100</v>
      </c>
      <c r="B1382" s="845" t="s">
        <v>423</v>
      </c>
      <c r="C1382" s="847" t="s">
        <v>99</v>
      </c>
      <c r="D1382" s="847" t="s">
        <v>17101</v>
      </c>
      <c r="E1382" s="557">
        <v>4000</v>
      </c>
      <c r="F1382" s="845" t="s">
        <v>17577</v>
      </c>
      <c r="G1382" s="850" t="s">
        <v>17578</v>
      </c>
      <c r="H1382" s="845" t="s">
        <v>4027</v>
      </c>
      <c r="I1382" s="845" t="s">
        <v>1028</v>
      </c>
      <c r="J1382" s="845" t="s">
        <v>17112</v>
      </c>
      <c r="K1382" s="848"/>
      <c r="L1382" s="849"/>
      <c r="M1382" s="557"/>
      <c r="N1382" s="848">
        <v>2</v>
      </c>
      <c r="O1382" s="849">
        <v>6</v>
      </c>
      <c r="P1382" s="557">
        <f t="shared" si="2"/>
        <v>24000</v>
      </c>
    </row>
    <row r="1383" spans="1:16" x14ac:dyDescent="0.2">
      <c r="A1383" s="846" t="s">
        <v>17100</v>
      </c>
      <c r="B1383" s="845" t="s">
        <v>423</v>
      </c>
      <c r="C1383" s="847" t="s">
        <v>99</v>
      </c>
      <c r="D1383" s="847" t="s">
        <v>17101</v>
      </c>
      <c r="E1383" s="557">
        <v>4500</v>
      </c>
      <c r="F1383" s="845" t="s">
        <v>17579</v>
      </c>
      <c r="G1383" s="850" t="s">
        <v>17580</v>
      </c>
      <c r="H1383" s="845" t="s">
        <v>17156</v>
      </c>
      <c r="I1383" s="845" t="s">
        <v>1028</v>
      </c>
      <c r="J1383" s="845" t="s">
        <v>17112</v>
      </c>
      <c r="K1383" s="848"/>
      <c r="L1383" s="849"/>
      <c r="M1383" s="557"/>
      <c r="N1383" s="848">
        <v>2</v>
      </c>
      <c r="O1383" s="849">
        <v>6</v>
      </c>
      <c r="P1383" s="557">
        <f t="shared" si="2"/>
        <v>27000</v>
      </c>
    </row>
    <row r="1384" spans="1:16" x14ac:dyDescent="0.2">
      <c r="A1384" s="846" t="s">
        <v>17100</v>
      </c>
      <c r="B1384" s="845" t="s">
        <v>423</v>
      </c>
      <c r="C1384" s="847" t="s">
        <v>99</v>
      </c>
      <c r="D1384" s="847" t="s">
        <v>17101</v>
      </c>
      <c r="E1384" s="557">
        <v>2000</v>
      </c>
      <c r="F1384" s="845" t="s">
        <v>17588</v>
      </c>
      <c r="G1384" s="850" t="s">
        <v>17589</v>
      </c>
      <c r="H1384" s="845" t="s">
        <v>17137</v>
      </c>
      <c r="I1384" s="845" t="s">
        <v>1028</v>
      </c>
      <c r="J1384" s="845" t="s">
        <v>17112</v>
      </c>
      <c r="K1384" s="848"/>
      <c r="L1384" s="849"/>
      <c r="M1384" s="557"/>
      <c r="N1384" s="848">
        <v>2</v>
      </c>
      <c r="O1384" s="849">
        <v>6</v>
      </c>
      <c r="P1384" s="557">
        <f t="shared" si="2"/>
        <v>12000</v>
      </c>
    </row>
    <row r="1385" spans="1:16" x14ac:dyDescent="0.2">
      <c r="A1385" s="846" t="s">
        <v>17100</v>
      </c>
      <c r="B1385" s="845" t="s">
        <v>423</v>
      </c>
      <c r="C1385" s="847" t="s">
        <v>99</v>
      </c>
      <c r="D1385" s="847" t="s">
        <v>17101</v>
      </c>
      <c r="E1385" s="557">
        <v>4000</v>
      </c>
      <c r="F1385" s="845" t="s">
        <v>17590</v>
      </c>
      <c r="G1385" s="850" t="s">
        <v>17591</v>
      </c>
      <c r="H1385" s="845" t="s">
        <v>5849</v>
      </c>
      <c r="I1385" s="845" t="s">
        <v>1028</v>
      </c>
      <c r="J1385" s="845" t="s">
        <v>17112</v>
      </c>
      <c r="K1385" s="848"/>
      <c r="L1385" s="849"/>
      <c r="M1385" s="557"/>
      <c r="N1385" s="848">
        <v>2</v>
      </c>
      <c r="O1385" s="849">
        <v>6</v>
      </c>
      <c r="P1385" s="557">
        <f t="shared" ref="P1385:P1448" si="3">E1385*O1385</f>
        <v>24000</v>
      </c>
    </row>
    <row r="1386" spans="1:16" x14ac:dyDescent="0.2">
      <c r="A1386" s="846" t="s">
        <v>17100</v>
      </c>
      <c r="B1386" s="845" t="s">
        <v>423</v>
      </c>
      <c r="C1386" s="847" t="s">
        <v>99</v>
      </c>
      <c r="D1386" s="847" t="s">
        <v>17101</v>
      </c>
      <c r="E1386" s="557">
        <v>4000</v>
      </c>
      <c r="F1386" s="845" t="s">
        <v>17592</v>
      </c>
      <c r="G1386" s="850" t="s">
        <v>17593</v>
      </c>
      <c r="H1386" s="845" t="s">
        <v>5849</v>
      </c>
      <c r="I1386" s="845" t="s">
        <v>1028</v>
      </c>
      <c r="J1386" s="845" t="s">
        <v>17112</v>
      </c>
      <c r="K1386" s="848"/>
      <c r="L1386" s="849"/>
      <c r="M1386" s="557"/>
      <c r="N1386" s="848">
        <v>2</v>
      </c>
      <c r="O1386" s="849">
        <v>6</v>
      </c>
      <c r="P1386" s="557">
        <f t="shared" si="3"/>
        <v>24000</v>
      </c>
    </row>
    <row r="1387" spans="1:16" x14ac:dyDescent="0.2">
      <c r="A1387" s="846" t="s">
        <v>17100</v>
      </c>
      <c r="B1387" s="845" t="s">
        <v>423</v>
      </c>
      <c r="C1387" s="847" t="s">
        <v>99</v>
      </c>
      <c r="D1387" s="847" t="s">
        <v>17101</v>
      </c>
      <c r="E1387" s="557">
        <v>3000</v>
      </c>
      <c r="F1387" s="845" t="s">
        <v>17594</v>
      </c>
      <c r="G1387" s="850" t="s">
        <v>17595</v>
      </c>
      <c r="H1387" s="845" t="s">
        <v>17221</v>
      </c>
      <c r="I1387" s="845" t="s">
        <v>1028</v>
      </c>
      <c r="J1387" s="845" t="s">
        <v>17112</v>
      </c>
      <c r="K1387" s="848"/>
      <c r="L1387" s="849"/>
      <c r="M1387" s="557"/>
      <c r="N1387" s="848">
        <v>2</v>
      </c>
      <c r="O1387" s="849">
        <v>6</v>
      </c>
      <c r="P1387" s="557">
        <f t="shared" si="3"/>
        <v>18000</v>
      </c>
    </row>
    <row r="1388" spans="1:16" x14ac:dyDescent="0.2">
      <c r="A1388" s="846" t="s">
        <v>17100</v>
      </c>
      <c r="B1388" s="845" t="s">
        <v>423</v>
      </c>
      <c r="C1388" s="847" t="s">
        <v>99</v>
      </c>
      <c r="D1388" s="847" t="s">
        <v>17101</v>
      </c>
      <c r="E1388" s="557">
        <v>2000</v>
      </c>
      <c r="F1388" s="845" t="s">
        <v>7995</v>
      </c>
      <c r="G1388" s="850" t="s">
        <v>7996</v>
      </c>
      <c r="H1388" s="845" t="s">
        <v>17122</v>
      </c>
      <c r="I1388" s="845" t="s">
        <v>1028</v>
      </c>
      <c r="J1388" s="845" t="s">
        <v>17112</v>
      </c>
      <c r="K1388" s="848"/>
      <c r="L1388" s="849"/>
      <c r="M1388" s="557"/>
      <c r="N1388" s="848">
        <v>2</v>
      </c>
      <c r="O1388" s="849">
        <v>6</v>
      </c>
      <c r="P1388" s="557">
        <f t="shared" si="3"/>
        <v>12000</v>
      </c>
    </row>
    <row r="1389" spans="1:16" x14ac:dyDescent="0.2">
      <c r="A1389" s="846" t="s">
        <v>17100</v>
      </c>
      <c r="B1389" s="845" t="s">
        <v>423</v>
      </c>
      <c r="C1389" s="847" t="s">
        <v>99</v>
      </c>
      <c r="D1389" s="847" t="s">
        <v>17101</v>
      </c>
      <c r="E1389" s="557">
        <v>4000</v>
      </c>
      <c r="F1389" s="845" t="s">
        <v>17596</v>
      </c>
      <c r="G1389" s="850" t="s">
        <v>17597</v>
      </c>
      <c r="H1389" s="845" t="s">
        <v>19608</v>
      </c>
      <c r="I1389" s="845" t="s">
        <v>1028</v>
      </c>
      <c r="J1389" s="845" t="s">
        <v>17112</v>
      </c>
      <c r="K1389" s="848"/>
      <c r="L1389" s="849"/>
      <c r="M1389" s="557"/>
      <c r="N1389" s="848">
        <v>2</v>
      </c>
      <c r="O1389" s="849">
        <v>6</v>
      </c>
      <c r="P1389" s="557">
        <f t="shared" si="3"/>
        <v>24000</v>
      </c>
    </row>
    <row r="1390" spans="1:16" x14ac:dyDescent="0.2">
      <c r="A1390" s="846" t="s">
        <v>17100</v>
      </c>
      <c r="B1390" s="845" t="s">
        <v>423</v>
      </c>
      <c r="C1390" s="847" t="s">
        <v>99</v>
      </c>
      <c r="D1390" s="847" t="s">
        <v>17101</v>
      </c>
      <c r="E1390" s="557">
        <v>4500</v>
      </c>
      <c r="F1390" s="845" t="s">
        <v>17598</v>
      </c>
      <c r="G1390" s="850" t="s">
        <v>17599</v>
      </c>
      <c r="H1390" s="845" t="s">
        <v>1053</v>
      </c>
      <c r="I1390" s="845" t="s">
        <v>1028</v>
      </c>
      <c r="J1390" s="845" t="s">
        <v>17112</v>
      </c>
      <c r="K1390" s="848"/>
      <c r="L1390" s="849"/>
      <c r="M1390" s="557"/>
      <c r="N1390" s="848">
        <v>2</v>
      </c>
      <c r="O1390" s="849">
        <v>6</v>
      </c>
      <c r="P1390" s="557">
        <f t="shared" si="3"/>
        <v>27000</v>
      </c>
    </row>
    <row r="1391" spans="1:16" x14ac:dyDescent="0.2">
      <c r="A1391" s="846" t="s">
        <v>17100</v>
      </c>
      <c r="B1391" s="845" t="s">
        <v>423</v>
      </c>
      <c r="C1391" s="847" t="s">
        <v>99</v>
      </c>
      <c r="D1391" s="847" t="s">
        <v>17101</v>
      </c>
      <c r="E1391" s="557">
        <v>4500</v>
      </c>
      <c r="F1391" s="845" t="s">
        <v>17600</v>
      </c>
      <c r="G1391" s="850" t="s">
        <v>17601</v>
      </c>
      <c r="H1391" s="845" t="s">
        <v>17361</v>
      </c>
      <c r="I1391" s="845" t="s">
        <v>1028</v>
      </c>
      <c r="J1391" s="845" t="s">
        <v>17112</v>
      </c>
      <c r="K1391" s="848"/>
      <c r="L1391" s="849"/>
      <c r="M1391" s="557"/>
      <c r="N1391" s="848">
        <v>2</v>
      </c>
      <c r="O1391" s="849">
        <v>6</v>
      </c>
      <c r="P1391" s="557">
        <f t="shared" si="3"/>
        <v>27000</v>
      </c>
    </row>
    <row r="1392" spans="1:16" x14ac:dyDescent="0.2">
      <c r="A1392" s="846" t="s">
        <v>17100</v>
      </c>
      <c r="B1392" s="845" t="s">
        <v>423</v>
      </c>
      <c r="C1392" s="847" t="s">
        <v>99</v>
      </c>
      <c r="D1392" s="847" t="s">
        <v>17101</v>
      </c>
      <c r="E1392" s="557">
        <v>5000</v>
      </c>
      <c r="F1392" s="845" t="s">
        <v>17602</v>
      </c>
      <c r="G1392" s="850" t="s">
        <v>17603</v>
      </c>
      <c r="H1392" s="845" t="s">
        <v>17156</v>
      </c>
      <c r="I1392" s="845" t="s">
        <v>1028</v>
      </c>
      <c r="J1392" s="845" t="s">
        <v>17112</v>
      </c>
      <c r="K1392" s="848"/>
      <c r="L1392" s="849"/>
      <c r="M1392" s="557"/>
      <c r="N1392" s="848">
        <v>2</v>
      </c>
      <c r="O1392" s="849">
        <v>6</v>
      </c>
      <c r="P1392" s="557">
        <f t="shared" si="3"/>
        <v>30000</v>
      </c>
    </row>
    <row r="1393" spans="1:16" x14ac:dyDescent="0.2">
      <c r="A1393" s="846" t="s">
        <v>17100</v>
      </c>
      <c r="B1393" s="845" t="s">
        <v>423</v>
      </c>
      <c r="C1393" s="847" t="s">
        <v>99</v>
      </c>
      <c r="D1393" s="847" t="s">
        <v>17101</v>
      </c>
      <c r="E1393" s="557">
        <v>3500</v>
      </c>
      <c r="F1393" s="845" t="s">
        <v>17604</v>
      </c>
      <c r="G1393" s="850" t="s">
        <v>17605</v>
      </c>
      <c r="H1393" s="845" t="s">
        <v>1504</v>
      </c>
      <c r="I1393" s="845" t="s">
        <v>1028</v>
      </c>
      <c r="J1393" s="845" t="s">
        <v>5814</v>
      </c>
      <c r="K1393" s="848"/>
      <c r="L1393" s="849"/>
      <c r="M1393" s="557"/>
      <c r="N1393" s="848">
        <v>2</v>
      </c>
      <c r="O1393" s="849">
        <v>6</v>
      </c>
      <c r="P1393" s="557">
        <f t="shared" si="3"/>
        <v>21000</v>
      </c>
    </row>
    <row r="1394" spans="1:16" x14ac:dyDescent="0.2">
      <c r="A1394" s="846" t="s">
        <v>17100</v>
      </c>
      <c r="B1394" s="845" t="s">
        <v>423</v>
      </c>
      <c r="C1394" s="847" t="s">
        <v>99</v>
      </c>
      <c r="D1394" s="847" t="s">
        <v>17101</v>
      </c>
      <c r="E1394" s="557">
        <v>8000</v>
      </c>
      <c r="F1394" s="845" t="s">
        <v>17607</v>
      </c>
      <c r="G1394" s="850" t="s">
        <v>17608</v>
      </c>
      <c r="H1394" s="845" t="s">
        <v>15890</v>
      </c>
      <c r="I1394" s="845" t="s">
        <v>1028</v>
      </c>
      <c r="J1394" s="845" t="s">
        <v>17112</v>
      </c>
      <c r="K1394" s="848"/>
      <c r="L1394" s="849"/>
      <c r="M1394" s="557"/>
      <c r="N1394" s="848">
        <v>2</v>
      </c>
      <c r="O1394" s="849">
        <v>6</v>
      </c>
      <c r="P1394" s="557">
        <f t="shared" si="3"/>
        <v>48000</v>
      </c>
    </row>
    <row r="1395" spans="1:16" x14ac:dyDescent="0.2">
      <c r="A1395" s="846" t="s">
        <v>17100</v>
      </c>
      <c r="B1395" s="845" t="s">
        <v>423</v>
      </c>
      <c r="C1395" s="847" t="s">
        <v>99</v>
      </c>
      <c r="D1395" s="847" t="s">
        <v>17101</v>
      </c>
      <c r="E1395" s="557">
        <v>7000</v>
      </c>
      <c r="F1395" s="845" t="s">
        <v>17609</v>
      </c>
      <c r="G1395" s="850" t="s">
        <v>17610</v>
      </c>
      <c r="H1395" s="845" t="s">
        <v>5539</v>
      </c>
      <c r="I1395" s="845" t="s">
        <v>1028</v>
      </c>
      <c r="J1395" s="845" t="s">
        <v>17112</v>
      </c>
      <c r="K1395" s="848"/>
      <c r="L1395" s="849"/>
      <c r="M1395" s="557"/>
      <c r="N1395" s="848">
        <v>4</v>
      </c>
      <c r="O1395" s="849">
        <v>6</v>
      </c>
      <c r="P1395" s="557">
        <f t="shared" si="3"/>
        <v>42000</v>
      </c>
    </row>
    <row r="1396" spans="1:16" x14ac:dyDescent="0.2">
      <c r="A1396" s="846" t="s">
        <v>17100</v>
      </c>
      <c r="B1396" s="845" t="s">
        <v>423</v>
      </c>
      <c r="C1396" s="847" t="s">
        <v>99</v>
      </c>
      <c r="D1396" s="847" t="s">
        <v>17101</v>
      </c>
      <c r="E1396" s="557">
        <v>2000</v>
      </c>
      <c r="F1396" s="845" t="s">
        <v>17611</v>
      </c>
      <c r="G1396" s="850" t="s">
        <v>17612</v>
      </c>
      <c r="H1396" s="845" t="s">
        <v>17137</v>
      </c>
      <c r="I1396" s="845" t="s">
        <v>1028</v>
      </c>
      <c r="J1396" s="845" t="s">
        <v>17112</v>
      </c>
      <c r="K1396" s="848"/>
      <c r="L1396" s="849"/>
      <c r="M1396" s="557"/>
      <c r="N1396" s="848">
        <v>3</v>
      </c>
      <c r="O1396" s="849">
        <v>6</v>
      </c>
      <c r="P1396" s="557">
        <f t="shared" si="3"/>
        <v>12000</v>
      </c>
    </row>
    <row r="1397" spans="1:16" x14ac:dyDescent="0.2">
      <c r="A1397" s="846" t="s">
        <v>17100</v>
      </c>
      <c r="B1397" s="845" t="s">
        <v>423</v>
      </c>
      <c r="C1397" s="847" t="s">
        <v>99</v>
      </c>
      <c r="D1397" s="847" t="s">
        <v>17101</v>
      </c>
      <c r="E1397" s="557">
        <v>4500</v>
      </c>
      <c r="F1397" s="845" t="s">
        <v>17613</v>
      </c>
      <c r="G1397" s="850" t="s">
        <v>17614</v>
      </c>
      <c r="H1397" s="845" t="s">
        <v>1053</v>
      </c>
      <c r="I1397" s="845" t="s">
        <v>1028</v>
      </c>
      <c r="J1397" s="845" t="s">
        <v>17112</v>
      </c>
      <c r="K1397" s="848"/>
      <c r="L1397" s="849"/>
      <c r="M1397" s="557"/>
      <c r="N1397" s="848">
        <v>2</v>
      </c>
      <c r="O1397" s="849">
        <v>6</v>
      </c>
      <c r="P1397" s="557">
        <f t="shared" si="3"/>
        <v>27000</v>
      </c>
    </row>
    <row r="1398" spans="1:16" x14ac:dyDescent="0.2">
      <c r="A1398" s="846" t="s">
        <v>17100</v>
      </c>
      <c r="B1398" s="845" t="s">
        <v>423</v>
      </c>
      <c r="C1398" s="847" t="s">
        <v>99</v>
      </c>
      <c r="D1398" s="847" t="s">
        <v>17101</v>
      </c>
      <c r="E1398" s="557">
        <v>15000</v>
      </c>
      <c r="F1398" s="845" t="s">
        <v>17615</v>
      </c>
      <c r="G1398" s="850" t="s">
        <v>17616</v>
      </c>
      <c r="H1398" s="845" t="s">
        <v>17170</v>
      </c>
      <c r="I1398" s="845" t="s">
        <v>1028</v>
      </c>
      <c r="J1398" s="845" t="s">
        <v>17112</v>
      </c>
      <c r="K1398" s="848"/>
      <c r="L1398" s="849"/>
      <c r="M1398" s="557"/>
      <c r="N1398" s="848">
        <v>0</v>
      </c>
      <c r="O1398" s="849">
        <v>6</v>
      </c>
      <c r="P1398" s="557">
        <f t="shared" si="3"/>
        <v>90000</v>
      </c>
    </row>
    <row r="1399" spans="1:16" x14ac:dyDescent="0.2">
      <c r="A1399" s="846" t="s">
        <v>17100</v>
      </c>
      <c r="B1399" s="845" t="s">
        <v>423</v>
      </c>
      <c r="C1399" s="847" t="s">
        <v>99</v>
      </c>
      <c r="D1399" s="847" t="s">
        <v>17101</v>
      </c>
      <c r="E1399" s="557">
        <v>4000</v>
      </c>
      <c r="F1399" s="845" t="s">
        <v>17617</v>
      </c>
      <c r="G1399" s="850" t="s">
        <v>17618</v>
      </c>
      <c r="H1399" s="845" t="s">
        <v>17200</v>
      </c>
      <c r="I1399" s="845" t="s">
        <v>1028</v>
      </c>
      <c r="J1399" s="845" t="s">
        <v>17112</v>
      </c>
      <c r="K1399" s="848"/>
      <c r="L1399" s="849"/>
      <c r="M1399" s="557"/>
      <c r="N1399" s="848">
        <v>2</v>
      </c>
      <c r="O1399" s="849">
        <v>6</v>
      </c>
      <c r="P1399" s="557">
        <f t="shared" si="3"/>
        <v>24000</v>
      </c>
    </row>
    <row r="1400" spans="1:16" x14ac:dyDescent="0.2">
      <c r="A1400" s="846" t="s">
        <v>17100</v>
      </c>
      <c r="B1400" s="845" t="s">
        <v>423</v>
      </c>
      <c r="C1400" s="847" t="s">
        <v>99</v>
      </c>
      <c r="D1400" s="847" t="s">
        <v>17101</v>
      </c>
      <c r="E1400" s="557">
        <v>2500</v>
      </c>
      <c r="F1400" s="845" t="s">
        <v>17619</v>
      </c>
      <c r="G1400" s="850" t="s">
        <v>17620</v>
      </c>
      <c r="H1400" s="845" t="s">
        <v>5510</v>
      </c>
      <c r="I1400" s="845" t="s">
        <v>1028</v>
      </c>
      <c r="J1400" s="845" t="s">
        <v>5814</v>
      </c>
      <c r="K1400" s="848"/>
      <c r="L1400" s="849"/>
      <c r="M1400" s="557"/>
      <c r="N1400" s="848">
        <v>2</v>
      </c>
      <c r="O1400" s="849">
        <v>6</v>
      </c>
      <c r="P1400" s="557">
        <f t="shared" si="3"/>
        <v>15000</v>
      </c>
    </row>
    <row r="1401" spans="1:16" x14ac:dyDescent="0.2">
      <c r="A1401" s="846" t="s">
        <v>17100</v>
      </c>
      <c r="B1401" s="845" t="s">
        <v>423</v>
      </c>
      <c r="C1401" s="847" t="s">
        <v>99</v>
      </c>
      <c r="D1401" s="847" t="s">
        <v>17101</v>
      </c>
      <c r="E1401" s="557">
        <v>4500</v>
      </c>
      <c r="F1401" s="845" t="s">
        <v>17622</v>
      </c>
      <c r="G1401" s="850" t="s">
        <v>17623</v>
      </c>
      <c r="H1401" s="845" t="s">
        <v>17156</v>
      </c>
      <c r="I1401" s="845" t="s">
        <v>1028</v>
      </c>
      <c r="J1401" s="845" t="s">
        <v>17112</v>
      </c>
      <c r="K1401" s="848"/>
      <c r="L1401" s="849"/>
      <c r="M1401" s="557"/>
      <c r="N1401" s="848">
        <v>2</v>
      </c>
      <c r="O1401" s="849">
        <v>6</v>
      </c>
      <c r="P1401" s="557">
        <f t="shared" si="3"/>
        <v>27000</v>
      </c>
    </row>
    <row r="1402" spans="1:16" x14ac:dyDescent="0.2">
      <c r="A1402" s="846" t="s">
        <v>17100</v>
      </c>
      <c r="B1402" s="845" t="s">
        <v>423</v>
      </c>
      <c r="C1402" s="847" t="s">
        <v>99</v>
      </c>
      <c r="D1402" s="847" t="s">
        <v>17101</v>
      </c>
      <c r="E1402" s="557">
        <v>15600</v>
      </c>
      <c r="F1402" s="845" t="s">
        <v>17624</v>
      </c>
      <c r="G1402" s="850" t="s">
        <v>17625</v>
      </c>
      <c r="H1402" s="845" t="s">
        <v>17170</v>
      </c>
      <c r="I1402" s="845" t="s">
        <v>1028</v>
      </c>
      <c r="J1402" s="845" t="s">
        <v>17112</v>
      </c>
      <c r="K1402" s="848"/>
      <c r="L1402" s="849"/>
      <c r="M1402" s="557"/>
      <c r="N1402" s="848">
        <v>0</v>
      </c>
      <c r="O1402" s="849">
        <v>6</v>
      </c>
      <c r="P1402" s="557">
        <f t="shared" si="3"/>
        <v>93600</v>
      </c>
    </row>
    <row r="1403" spans="1:16" x14ac:dyDescent="0.2">
      <c r="A1403" s="846" t="s">
        <v>17100</v>
      </c>
      <c r="B1403" s="845" t="s">
        <v>423</v>
      </c>
      <c r="C1403" s="847" t="s">
        <v>99</v>
      </c>
      <c r="D1403" s="847" t="s">
        <v>17101</v>
      </c>
      <c r="E1403" s="557">
        <v>2500</v>
      </c>
      <c r="F1403" s="845" t="s">
        <v>17627</v>
      </c>
      <c r="G1403" s="850" t="s">
        <v>17628</v>
      </c>
      <c r="H1403" s="845" t="s">
        <v>17140</v>
      </c>
      <c r="I1403" s="845" t="s">
        <v>17141</v>
      </c>
      <c r="J1403" s="845" t="s">
        <v>17108</v>
      </c>
      <c r="K1403" s="848"/>
      <c r="L1403" s="849"/>
      <c r="M1403" s="557"/>
      <c r="N1403" s="848">
        <v>2</v>
      </c>
      <c r="O1403" s="849">
        <v>6</v>
      </c>
      <c r="P1403" s="557">
        <f t="shared" si="3"/>
        <v>15000</v>
      </c>
    </row>
    <row r="1404" spans="1:16" x14ac:dyDescent="0.2">
      <c r="A1404" s="846" t="s">
        <v>17100</v>
      </c>
      <c r="B1404" s="845" t="s">
        <v>423</v>
      </c>
      <c r="C1404" s="847" t="s">
        <v>99</v>
      </c>
      <c r="D1404" s="847" t="s">
        <v>17101</v>
      </c>
      <c r="E1404" s="557">
        <v>4000</v>
      </c>
      <c r="F1404" s="845" t="s">
        <v>17632</v>
      </c>
      <c r="G1404" s="850" t="s">
        <v>17633</v>
      </c>
      <c r="H1404" s="845" t="s">
        <v>17156</v>
      </c>
      <c r="I1404" s="845" t="s">
        <v>1028</v>
      </c>
      <c r="J1404" s="845" t="s">
        <v>17112</v>
      </c>
      <c r="K1404" s="848"/>
      <c r="L1404" s="849"/>
      <c r="M1404" s="557"/>
      <c r="N1404" s="848">
        <v>2</v>
      </c>
      <c r="O1404" s="849">
        <v>6</v>
      </c>
      <c r="P1404" s="557">
        <f t="shared" si="3"/>
        <v>24000</v>
      </c>
    </row>
    <row r="1405" spans="1:16" x14ac:dyDescent="0.2">
      <c r="A1405" s="846" t="s">
        <v>17100</v>
      </c>
      <c r="B1405" s="845" t="s">
        <v>423</v>
      </c>
      <c r="C1405" s="847" t="s">
        <v>99</v>
      </c>
      <c r="D1405" s="847" t="s">
        <v>17101</v>
      </c>
      <c r="E1405" s="557">
        <v>4000</v>
      </c>
      <c r="F1405" s="845" t="s">
        <v>17634</v>
      </c>
      <c r="G1405" s="850" t="s">
        <v>17635</v>
      </c>
      <c r="H1405" s="845" t="s">
        <v>5826</v>
      </c>
      <c r="I1405" s="845" t="s">
        <v>1028</v>
      </c>
      <c r="J1405" s="845" t="s">
        <v>17112</v>
      </c>
      <c r="K1405" s="848"/>
      <c r="L1405" s="849"/>
      <c r="M1405" s="557"/>
      <c r="N1405" s="848">
        <v>2</v>
      </c>
      <c r="O1405" s="849">
        <v>6</v>
      </c>
      <c r="P1405" s="557">
        <f t="shared" si="3"/>
        <v>24000</v>
      </c>
    </row>
    <row r="1406" spans="1:16" x14ac:dyDescent="0.2">
      <c r="A1406" s="846" t="s">
        <v>17100</v>
      </c>
      <c r="B1406" s="845" t="s">
        <v>423</v>
      </c>
      <c r="C1406" s="847" t="s">
        <v>99</v>
      </c>
      <c r="D1406" s="847" t="s">
        <v>17101</v>
      </c>
      <c r="E1406" s="557">
        <v>6000</v>
      </c>
      <c r="F1406" s="845" t="s">
        <v>17636</v>
      </c>
      <c r="G1406" s="850" t="s">
        <v>17637</v>
      </c>
      <c r="H1406" s="845" t="s">
        <v>17638</v>
      </c>
      <c r="I1406" s="845" t="s">
        <v>1028</v>
      </c>
      <c r="J1406" s="845" t="s">
        <v>17112</v>
      </c>
      <c r="K1406" s="848"/>
      <c r="L1406" s="849"/>
      <c r="M1406" s="557"/>
      <c r="N1406" s="848">
        <v>2</v>
      </c>
      <c r="O1406" s="849">
        <v>6</v>
      </c>
      <c r="P1406" s="557">
        <f t="shared" si="3"/>
        <v>36000</v>
      </c>
    </row>
    <row r="1407" spans="1:16" x14ac:dyDescent="0.2">
      <c r="A1407" s="846" t="s">
        <v>17100</v>
      </c>
      <c r="B1407" s="845" t="s">
        <v>423</v>
      </c>
      <c r="C1407" s="847" t="s">
        <v>99</v>
      </c>
      <c r="D1407" s="847" t="s">
        <v>17101</v>
      </c>
      <c r="E1407" s="557">
        <v>5000</v>
      </c>
      <c r="F1407" s="845" t="s">
        <v>17639</v>
      </c>
      <c r="G1407" s="850" t="s">
        <v>17640</v>
      </c>
      <c r="H1407" s="845" t="s">
        <v>17641</v>
      </c>
      <c r="I1407" s="845" t="s">
        <v>1028</v>
      </c>
      <c r="J1407" s="845" t="s">
        <v>17112</v>
      </c>
      <c r="K1407" s="848"/>
      <c r="L1407" s="849"/>
      <c r="M1407" s="557"/>
      <c r="N1407" s="848">
        <v>2</v>
      </c>
      <c r="O1407" s="849">
        <v>6</v>
      </c>
      <c r="P1407" s="557">
        <f t="shared" si="3"/>
        <v>30000</v>
      </c>
    </row>
    <row r="1408" spans="1:16" x14ac:dyDescent="0.2">
      <c r="A1408" s="846" t="s">
        <v>17100</v>
      </c>
      <c r="B1408" s="845" t="s">
        <v>423</v>
      </c>
      <c r="C1408" s="847" t="s">
        <v>99</v>
      </c>
      <c r="D1408" s="847" t="s">
        <v>17101</v>
      </c>
      <c r="E1408" s="557">
        <v>4000</v>
      </c>
      <c r="F1408" s="845" t="s">
        <v>17644</v>
      </c>
      <c r="G1408" s="850" t="s">
        <v>17645</v>
      </c>
      <c r="H1408" s="845" t="s">
        <v>5875</v>
      </c>
      <c r="I1408" s="845" t="s">
        <v>1028</v>
      </c>
      <c r="J1408" s="845" t="s">
        <v>17112</v>
      </c>
      <c r="K1408" s="848"/>
      <c r="L1408" s="849"/>
      <c r="M1408" s="557"/>
      <c r="N1408" s="848">
        <v>2</v>
      </c>
      <c r="O1408" s="849">
        <v>6</v>
      </c>
      <c r="P1408" s="557">
        <f t="shared" si="3"/>
        <v>24000</v>
      </c>
    </row>
    <row r="1409" spans="1:16" x14ac:dyDescent="0.2">
      <c r="A1409" s="846" t="s">
        <v>17100</v>
      </c>
      <c r="B1409" s="845" t="s">
        <v>423</v>
      </c>
      <c r="C1409" s="847" t="s">
        <v>99</v>
      </c>
      <c r="D1409" s="847" t="s">
        <v>17101</v>
      </c>
      <c r="E1409" s="557">
        <v>4000</v>
      </c>
      <c r="F1409" s="845" t="s">
        <v>17648</v>
      </c>
      <c r="G1409" s="850" t="s">
        <v>17649</v>
      </c>
      <c r="H1409" s="845" t="s">
        <v>1053</v>
      </c>
      <c r="I1409" s="845" t="s">
        <v>1028</v>
      </c>
      <c r="J1409" s="845" t="s">
        <v>17112</v>
      </c>
      <c r="K1409" s="848"/>
      <c r="L1409" s="849"/>
      <c r="M1409" s="557"/>
      <c r="N1409" s="848">
        <v>2</v>
      </c>
      <c r="O1409" s="849">
        <v>6</v>
      </c>
      <c r="P1409" s="557">
        <f t="shared" si="3"/>
        <v>24000</v>
      </c>
    </row>
    <row r="1410" spans="1:16" x14ac:dyDescent="0.2">
      <c r="A1410" s="846" t="s">
        <v>17100</v>
      </c>
      <c r="B1410" s="845" t="s">
        <v>423</v>
      </c>
      <c r="C1410" s="847" t="s">
        <v>99</v>
      </c>
      <c r="D1410" s="847" t="s">
        <v>17101</v>
      </c>
      <c r="E1410" s="557">
        <v>13000</v>
      </c>
      <c r="F1410" s="845" t="s">
        <v>19609</v>
      </c>
      <c r="G1410" s="850" t="s">
        <v>19610</v>
      </c>
      <c r="H1410" s="845" t="s">
        <v>17170</v>
      </c>
      <c r="I1410" s="845" t="s">
        <v>1028</v>
      </c>
      <c r="J1410" s="845" t="s">
        <v>17112</v>
      </c>
      <c r="K1410" s="848"/>
      <c r="L1410" s="849"/>
      <c r="M1410" s="557"/>
      <c r="N1410" s="848">
        <v>1</v>
      </c>
      <c r="O1410" s="849">
        <v>6</v>
      </c>
      <c r="P1410" s="557">
        <f t="shared" si="3"/>
        <v>78000</v>
      </c>
    </row>
    <row r="1411" spans="1:16" x14ac:dyDescent="0.2">
      <c r="A1411" s="846" t="s">
        <v>17100</v>
      </c>
      <c r="B1411" s="845" t="s">
        <v>423</v>
      </c>
      <c r="C1411" s="847" t="s">
        <v>99</v>
      </c>
      <c r="D1411" s="847" t="s">
        <v>17101</v>
      </c>
      <c r="E1411" s="557">
        <v>4000</v>
      </c>
      <c r="F1411" s="845" t="s">
        <v>17650</v>
      </c>
      <c r="G1411" s="850" t="s">
        <v>17651</v>
      </c>
      <c r="H1411" s="845" t="s">
        <v>5875</v>
      </c>
      <c r="I1411" s="845" t="s">
        <v>1028</v>
      </c>
      <c r="J1411" s="845" t="s">
        <v>17112</v>
      </c>
      <c r="K1411" s="848"/>
      <c r="L1411" s="849"/>
      <c r="M1411" s="557"/>
      <c r="N1411" s="848">
        <v>2</v>
      </c>
      <c r="O1411" s="849">
        <v>6</v>
      </c>
      <c r="P1411" s="557">
        <f t="shared" si="3"/>
        <v>24000</v>
      </c>
    </row>
    <row r="1412" spans="1:16" x14ac:dyDescent="0.2">
      <c r="A1412" s="846" t="s">
        <v>17100</v>
      </c>
      <c r="B1412" s="845" t="s">
        <v>423</v>
      </c>
      <c r="C1412" s="847" t="s">
        <v>99</v>
      </c>
      <c r="D1412" s="847" t="s">
        <v>17101</v>
      </c>
      <c r="E1412" s="557">
        <v>6000</v>
      </c>
      <c r="F1412" s="845" t="s">
        <v>17652</v>
      </c>
      <c r="G1412" s="850" t="s">
        <v>17653</v>
      </c>
      <c r="H1412" s="845" t="s">
        <v>19611</v>
      </c>
      <c r="I1412" s="845" t="s">
        <v>1028</v>
      </c>
      <c r="J1412" s="845" t="s">
        <v>17112</v>
      </c>
      <c r="K1412" s="848"/>
      <c r="L1412" s="849"/>
      <c r="M1412" s="557"/>
      <c r="N1412" s="848">
        <v>2</v>
      </c>
      <c r="O1412" s="849">
        <v>6</v>
      </c>
      <c r="P1412" s="557">
        <f t="shared" si="3"/>
        <v>36000</v>
      </c>
    </row>
    <row r="1413" spans="1:16" x14ac:dyDescent="0.2">
      <c r="A1413" s="846" t="s">
        <v>17100</v>
      </c>
      <c r="B1413" s="845" t="s">
        <v>423</v>
      </c>
      <c r="C1413" s="847" t="s">
        <v>99</v>
      </c>
      <c r="D1413" s="847" t="s">
        <v>17101</v>
      </c>
      <c r="E1413" s="557">
        <v>3000</v>
      </c>
      <c r="F1413" s="845" t="s">
        <v>17654</v>
      </c>
      <c r="G1413" s="850" t="s">
        <v>17655</v>
      </c>
      <c r="H1413" s="845" t="s">
        <v>17221</v>
      </c>
      <c r="I1413" s="845" t="s">
        <v>1028</v>
      </c>
      <c r="J1413" s="845" t="s">
        <v>17112</v>
      </c>
      <c r="K1413" s="848"/>
      <c r="L1413" s="849"/>
      <c r="M1413" s="557"/>
      <c r="N1413" s="848">
        <v>2</v>
      </c>
      <c r="O1413" s="849">
        <v>6</v>
      </c>
      <c r="P1413" s="557">
        <f t="shared" si="3"/>
        <v>18000</v>
      </c>
    </row>
    <row r="1414" spans="1:16" x14ac:dyDescent="0.2">
      <c r="A1414" s="846" t="s">
        <v>17100</v>
      </c>
      <c r="B1414" s="845" t="s">
        <v>423</v>
      </c>
      <c r="C1414" s="847" t="s">
        <v>99</v>
      </c>
      <c r="D1414" s="847" t="s">
        <v>17101</v>
      </c>
      <c r="E1414" s="557">
        <v>4000</v>
      </c>
      <c r="F1414" s="845" t="s">
        <v>17659</v>
      </c>
      <c r="G1414" s="850" t="s">
        <v>17660</v>
      </c>
      <c r="H1414" s="845" t="s">
        <v>17167</v>
      </c>
      <c r="I1414" s="845" t="s">
        <v>1028</v>
      </c>
      <c r="J1414" s="845" t="s">
        <v>17112</v>
      </c>
      <c r="K1414" s="848"/>
      <c r="L1414" s="849"/>
      <c r="M1414" s="557"/>
      <c r="N1414" s="848">
        <v>2</v>
      </c>
      <c r="O1414" s="849">
        <v>6</v>
      </c>
      <c r="P1414" s="557">
        <f t="shared" si="3"/>
        <v>24000</v>
      </c>
    </row>
    <row r="1415" spans="1:16" x14ac:dyDescent="0.2">
      <c r="A1415" s="846" t="s">
        <v>17100</v>
      </c>
      <c r="B1415" s="845" t="s">
        <v>423</v>
      </c>
      <c r="C1415" s="847" t="s">
        <v>99</v>
      </c>
      <c r="D1415" s="847" t="s">
        <v>17101</v>
      </c>
      <c r="E1415" s="557">
        <v>4500</v>
      </c>
      <c r="F1415" s="845" t="s">
        <v>17663</v>
      </c>
      <c r="G1415" s="850" t="s">
        <v>17664</v>
      </c>
      <c r="H1415" s="845" t="s">
        <v>17167</v>
      </c>
      <c r="I1415" s="845" t="s">
        <v>1028</v>
      </c>
      <c r="J1415" s="845" t="s">
        <v>17112</v>
      </c>
      <c r="K1415" s="848"/>
      <c r="L1415" s="849"/>
      <c r="M1415" s="557"/>
      <c r="N1415" s="848">
        <v>2</v>
      </c>
      <c r="O1415" s="849">
        <v>6</v>
      </c>
      <c r="P1415" s="557">
        <f t="shared" si="3"/>
        <v>27000</v>
      </c>
    </row>
    <row r="1416" spans="1:16" x14ac:dyDescent="0.2">
      <c r="A1416" s="846" t="s">
        <v>17100</v>
      </c>
      <c r="B1416" s="845" t="s">
        <v>423</v>
      </c>
      <c r="C1416" s="847" t="s">
        <v>99</v>
      </c>
      <c r="D1416" s="847" t="s">
        <v>17101</v>
      </c>
      <c r="E1416" s="557">
        <v>4000</v>
      </c>
      <c r="F1416" s="845" t="s">
        <v>17665</v>
      </c>
      <c r="G1416" s="850" t="s">
        <v>17666</v>
      </c>
      <c r="H1416" s="845" t="s">
        <v>1060</v>
      </c>
      <c r="I1416" s="845" t="s">
        <v>1028</v>
      </c>
      <c r="J1416" s="845" t="s">
        <v>17112</v>
      </c>
      <c r="K1416" s="848"/>
      <c r="L1416" s="849"/>
      <c r="M1416" s="557"/>
      <c r="N1416" s="848">
        <v>2</v>
      </c>
      <c r="O1416" s="849">
        <v>6</v>
      </c>
      <c r="P1416" s="557">
        <f t="shared" si="3"/>
        <v>24000</v>
      </c>
    </row>
    <row r="1417" spans="1:16" x14ac:dyDescent="0.2">
      <c r="A1417" s="846" t="s">
        <v>17100</v>
      </c>
      <c r="B1417" s="845" t="s">
        <v>423</v>
      </c>
      <c r="C1417" s="847" t="s">
        <v>99</v>
      </c>
      <c r="D1417" s="847" t="s">
        <v>17101</v>
      </c>
      <c r="E1417" s="557">
        <v>6000</v>
      </c>
      <c r="F1417" s="845" t="s">
        <v>17667</v>
      </c>
      <c r="G1417" s="850" t="s">
        <v>17668</v>
      </c>
      <c r="H1417" s="845" t="s">
        <v>5849</v>
      </c>
      <c r="I1417" s="845" t="s">
        <v>1028</v>
      </c>
      <c r="J1417" s="845" t="s">
        <v>17112</v>
      </c>
      <c r="K1417" s="848"/>
      <c r="L1417" s="849"/>
      <c r="M1417" s="557"/>
      <c r="N1417" s="848">
        <v>2</v>
      </c>
      <c r="O1417" s="849">
        <v>6</v>
      </c>
      <c r="P1417" s="557">
        <f t="shared" si="3"/>
        <v>36000</v>
      </c>
    </row>
    <row r="1418" spans="1:16" x14ac:dyDescent="0.2">
      <c r="A1418" s="846" t="s">
        <v>17100</v>
      </c>
      <c r="B1418" s="845" t="s">
        <v>423</v>
      </c>
      <c r="C1418" s="847" t="s">
        <v>99</v>
      </c>
      <c r="D1418" s="847" t="s">
        <v>17101</v>
      </c>
      <c r="E1418" s="557">
        <v>4000</v>
      </c>
      <c r="F1418" s="845" t="s">
        <v>17669</v>
      </c>
      <c r="G1418" s="850" t="s">
        <v>17670</v>
      </c>
      <c r="H1418" s="845" t="s">
        <v>5875</v>
      </c>
      <c r="I1418" s="845" t="s">
        <v>1028</v>
      </c>
      <c r="J1418" s="845" t="s">
        <v>17112</v>
      </c>
      <c r="K1418" s="848"/>
      <c r="L1418" s="849"/>
      <c r="M1418" s="557"/>
      <c r="N1418" s="848">
        <v>2</v>
      </c>
      <c r="O1418" s="849">
        <v>6</v>
      </c>
      <c r="P1418" s="557">
        <f t="shared" si="3"/>
        <v>24000</v>
      </c>
    </row>
    <row r="1419" spans="1:16" x14ac:dyDescent="0.2">
      <c r="A1419" s="846" t="s">
        <v>17100</v>
      </c>
      <c r="B1419" s="845" t="s">
        <v>423</v>
      </c>
      <c r="C1419" s="847" t="s">
        <v>99</v>
      </c>
      <c r="D1419" s="847" t="s">
        <v>17101</v>
      </c>
      <c r="E1419" s="557">
        <v>2500</v>
      </c>
      <c r="F1419" s="845" t="s">
        <v>17671</v>
      </c>
      <c r="G1419" s="850" t="s">
        <v>17672</v>
      </c>
      <c r="H1419" s="845" t="s">
        <v>17140</v>
      </c>
      <c r="I1419" s="845" t="s">
        <v>17141</v>
      </c>
      <c r="J1419" s="845" t="s">
        <v>17108</v>
      </c>
      <c r="K1419" s="848"/>
      <c r="L1419" s="849"/>
      <c r="M1419" s="557"/>
      <c r="N1419" s="848">
        <v>2</v>
      </c>
      <c r="O1419" s="849">
        <v>6</v>
      </c>
      <c r="P1419" s="557">
        <f t="shared" si="3"/>
        <v>15000</v>
      </c>
    </row>
    <row r="1420" spans="1:16" x14ac:dyDescent="0.2">
      <c r="A1420" s="846" t="s">
        <v>17100</v>
      </c>
      <c r="B1420" s="845" t="s">
        <v>423</v>
      </c>
      <c r="C1420" s="847" t="s">
        <v>99</v>
      </c>
      <c r="D1420" s="847" t="s">
        <v>17101</v>
      </c>
      <c r="E1420" s="557">
        <v>4000</v>
      </c>
      <c r="F1420" s="845" t="s">
        <v>17673</v>
      </c>
      <c r="G1420" s="850" t="s">
        <v>17674</v>
      </c>
      <c r="H1420" s="845" t="s">
        <v>5849</v>
      </c>
      <c r="I1420" s="845" t="s">
        <v>1028</v>
      </c>
      <c r="J1420" s="845" t="s">
        <v>17112</v>
      </c>
      <c r="K1420" s="848"/>
      <c r="L1420" s="849"/>
      <c r="M1420" s="557"/>
      <c r="N1420" s="848">
        <v>2</v>
      </c>
      <c r="O1420" s="849">
        <v>6</v>
      </c>
      <c r="P1420" s="557">
        <f t="shared" si="3"/>
        <v>24000</v>
      </c>
    </row>
    <row r="1421" spans="1:16" x14ac:dyDescent="0.2">
      <c r="A1421" s="846" t="s">
        <v>17100</v>
      </c>
      <c r="B1421" s="845" t="s">
        <v>423</v>
      </c>
      <c r="C1421" s="847" t="s">
        <v>99</v>
      </c>
      <c r="D1421" s="847" t="s">
        <v>17101</v>
      </c>
      <c r="E1421" s="557">
        <v>4000</v>
      </c>
      <c r="F1421" s="845" t="s">
        <v>17675</v>
      </c>
      <c r="G1421" s="850" t="s">
        <v>17676</v>
      </c>
      <c r="H1421" s="845" t="s">
        <v>5849</v>
      </c>
      <c r="I1421" s="845" t="s">
        <v>1028</v>
      </c>
      <c r="J1421" s="845" t="s">
        <v>17112</v>
      </c>
      <c r="K1421" s="848"/>
      <c r="L1421" s="849"/>
      <c r="M1421" s="557"/>
      <c r="N1421" s="848">
        <v>2</v>
      </c>
      <c r="O1421" s="849">
        <v>6</v>
      </c>
      <c r="P1421" s="557">
        <f t="shared" si="3"/>
        <v>24000</v>
      </c>
    </row>
    <row r="1422" spans="1:16" x14ac:dyDescent="0.2">
      <c r="A1422" s="846" t="s">
        <v>17100</v>
      </c>
      <c r="B1422" s="845" t="s">
        <v>423</v>
      </c>
      <c r="C1422" s="847" t="s">
        <v>99</v>
      </c>
      <c r="D1422" s="847" t="s">
        <v>17101</v>
      </c>
      <c r="E1422" s="557">
        <v>7000</v>
      </c>
      <c r="F1422" s="845" t="s">
        <v>17677</v>
      </c>
      <c r="G1422" s="850" t="s">
        <v>17678</v>
      </c>
      <c r="H1422" s="845" t="s">
        <v>19611</v>
      </c>
      <c r="I1422" s="845" t="s">
        <v>1028</v>
      </c>
      <c r="J1422" s="845" t="s">
        <v>17112</v>
      </c>
      <c r="K1422" s="848"/>
      <c r="L1422" s="849"/>
      <c r="M1422" s="557"/>
      <c r="N1422" s="848">
        <v>2</v>
      </c>
      <c r="O1422" s="849">
        <v>6</v>
      </c>
      <c r="P1422" s="557">
        <f t="shared" si="3"/>
        <v>42000</v>
      </c>
    </row>
    <row r="1423" spans="1:16" x14ac:dyDescent="0.2">
      <c r="A1423" s="846" t="s">
        <v>17100</v>
      </c>
      <c r="B1423" s="845" t="s">
        <v>423</v>
      </c>
      <c r="C1423" s="847" t="s">
        <v>99</v>
      </c>
      <c r="D1423" s="847" t="s">
        <v>17101</v>
      </c>
      <c r="E1423" s="557">
        <v>3200</v>
      </c>
      <c r="F1423" s="845" t="s">
        <v>17679</v>
      </c>
      <c r="G1423" s="850" t="s">
        <v>17680</v>
      </c>
      <c r="H1423" s="845" t="s">
        <v>4027</v>
      </c>
      <c r="I1423" s="845" t="s">
        <v>1028</v>
      </c>
      <c r="J1423" s="845" t="s">
        <v>17112</v>
      </c>
      <c r="K1423" s="848"/>
      <c r="L1423" s="849"/>
      <c r="M1423" s="557"/>
      <c r="N1423" s="848">
        <v>2</v>
      </c>
      <c r="O1423" s="849">
        <v>6</v>
      </c>
      <c r="P1423" s="557">
        <f t="shared" si="3"/>
        <v>19200</v>
      </c>
    </row>
    <row r="1424" spans="1:16" x14ac:dyDescent="0.2">
      <c r="A1424" s="846" t="s">
        <v>17100</v>
      </c>
      <c r="B1424" s="845" t="s">
        <v>423</v>
      </c>
      <c r="C1424" s="847" t="s">
        <v>99</v>
      </c>
      <c r="D1424" s="847" t="s">
        <v>17101</v>
      </c>
      <c r="E1424" s="557">
        <v>4000</v>
      </c>
      <c r="F1424" s="845" t="s">
        <v>17681</v>
      </c>
      <c r="G1424" s="850" t="s">
        <v>17682</v>
      </c>
      <c r="H1424" s="845" t="s">
        <v>17200</v>
      </c>
      <c r="I1424" s="845" t="s">
        <v>1028</v>
      </c>
      <c r="J1424" s="845" t="s">
        <v>17112</v>
      </c>
      <c r="K1424" s="848"/>
      <c r="L1424" s="849"/>
      <c r="M1424" s="557"/>
      <c r="N1424" s="848">
        <v>3</v>
      </c>
      <c r="O1424" s="849">
        <v>6</v>
      </c>
      <c r="P1424" s="557">
        <f t="shared" si="3"/>
        <v>24000</v>
      </c>
    </row>
    <row r="1425" spans="1:16" x14ac:dyDescent="0.2">
      <c r="A1425" s="846" t="s">
        <v>17100</v>
      </c>
      <c r="B1425" s="845" t="s">
        <v>423</v>
      </c>
      <c r="C1425" s="847" t="s">
        <v>99</v>
      </c>
      <c r="D1425" s="847" t="s">
        <v>17101</v>
      </c>
      <c r="E1425" s="557">
        <v>4000</v>
      </c>
      <c r="F1425" s="845" t="s">
        <v>17683</v>
      </c>
      <c r="G1425" s="850" t="s">
        <v>17684</v>
      </c>
      <c r="H1425" s="845" t="s">
        <v>5826</v>
      </c>
      <c r="I1425" s="845" t="s">
        <v>1028</v>
      </c>
      <c r="J1425" s="845" t="s">
        <v>17112</v>
      </c>
      <c r="K1425" s="848"/>
      <c r="L1425" s="849"/>
      <c r="M1425" s="557"/>
      <c r="N1425" s="848">
        <v>2</v>
      </c>
      <c r="O1425" s="849">
        <v>6</v>
      </c>
      <c r="P1425" s="557">
        <f t="shared" si="3"/>
        <v>24000</v>
      </c>
    </row>
    <row r="1426" spans="1:16" x14ac:dyDescent="0.2">
      <c r="A1426" s="846" t="s">
        <v>17100</v>
      </c>
      <c r="B1426" s="845" t="s">
        <v>423</v>
      </c>
      <c r="C1426" s="847" t="s">
        <v>99</v>
      </c>
      <c r="D1426" s="847" t="s">
        <v>17101</v>
      </c>
      <c r="E1426" s="557">
        <v>3000</v>
      </c>
      <c r="F1426" s="845" t="s">
        <v>17689</v>
      </c>
      <c r="G1426" s="850" t="s">
        <v>17690</v>
      </c>
      <c r="H1426" s="845" t="s">
        <v>17221</v>
      </c>
      <c r="I1426" s="845" t="s">
        <v>1028</v>
      </c>
      <c r="J1426" s="845" t="s">
        <v>17112</v>
      </c>
      <c r="K1426" s="848"/>
      <c r="L1426" s="849"/>
      <c r="M1426" s="557"/>
      <c r="N1426" s="848">
        <v>2</v>
      </c>
      <c r="O1426" s="849">
        <v>6</v>
      </c>
      <c r="P1426" s="557">
        <f t="shared" si="3"/>
        <v>18000</v>
      </c>
    </row>
    <row r="1427" spans="1:16" x14ac:dyDescent="0.2">
      <c r="A1427" s="846" t="s">
        <v>17100</v>
      </c>
      <c r="B1427" s="845" t="s">
        <v>423</v>
      </c>
      <c r="C1427" s="847" t="s">
        <v>99</v>
      </c>
      <c r="D1427" s="847" t="s">
        <v>17101</v>
      </c>
      <c r="E1427" s="557">
        <v>3000</v>
      </c>
      <c r="F1427" s="845" t="s">
        <v>17691</v>
      </c>
      <c r="G1427" s="850" t="s">
        <v>17692</v>
      </c>
      <c r="H1427" s="845" t="s">
        <v>2917</v>
      </c>
      <c r="I1427" s="845" t="s">
        <v>1028</v>
      </c>
      <c r="J1427" s="845" t="s">
        <v>5814</v>
      </c>
      <c r="K1427" s="848"/>
      <c r="L1427" s="849"/>
      <c r="M1427" s="557"/>
      <c r="N1427" s="848">
        <v>3</v>
      </c>
      <c r="O1427" s="849">
        <v>6</v>
      </c>
      <c r="P1427" s="557">
        <f t="shared" si="3"/>
        <v>18000</v>
      </c>
    </row>
    <row r="1428" spans="1:16" x14ac:dyDescent="0.2">
      <c r="A1428" s="846" t="s">
        <v>17100</v>
      </c>
      <c r="B1428" s="845" t="s">
        <v>423</v>
      </c>
      <c r="C1428" s="847" t="s">
        <v>99</v>
      </c>
      <c r="D1428" s="847" t="s">
        <v>17101</v>
      </c>
      <c r="E1428" s="557">
        <v>6500</v>
      </c>
      <c r="F1428" s="845" t="s">
        <v>17697</v>
      </c>
      <c r="G1428" s="850" t="s">
        <v>17698</v>
      </c>
      <c r="H1428" s="845" t="s">
        <v>6133</v>
      </c>
      <c r="I1428" s="845" t="s">
        <v>1028</v>
      </c>
      <c r="J1428" s="845" t="s">
        <v>17112</v>
      </c>
      <c r="K1428" s="848"/>
      <c r="L1428" s="849"/>
      <c r="M1428" s="557"/>
      <c r="N1428" s="848">
        <v>2</v>
      </c>
      <c r="O1428" s="849">
        <v>6</v>
      </c>
      <c r="P1428" s="557">
        <f t="shared" si="3"/>
        <v>39000</v>
      </c>
    </row>
    <row r="1429" spans="1:16" x14ac:dyDescent="0.2">
      <c r="A1429" s="846" t="s">
        <v>17100</v>
      </c>
      <c r="B1429" s="845" t="s">
        <v>423</v>
      </c>
      <c r="C1429" s="847" t="s">
        <v>99</v>
      </c>
      <c r="D1429" s="847" t="s">
        <v>17101</v>
      </c>
      <c r="E1429" s="557">
        <v>8000</v>
      </c>
      <c r="F1429" s="845" t="s">
        <v>17699</v>
      </c>
      <c r="G1429" s="850" t="s">
        <v>17700</v>
      </c>
      <c r="H1429" s="845" t="s">
        <v>18196</v>
      </c>
      <c r="I1429" s="845" t="s">
        <v>1028</v>
      </c>
      <c r="J1429" s="845" t="s">
        <v>17112</v>
      </c>
      <c r="K1429" s="848"/>
      <c r="L1429" s="849"/>
      <c r="M1429" s="557"/>
      <c r="N1429" s="848">
        <v>2</v>
      </c>
      <c r="O1429" s="849">
        <v>6</v>
      </c>
      <c r="P1429" s="557">
        <f t="shared" si="3"/>
        <v>48000</v>
      </c>
    </row>
    <row r="1430" spans="1:16" x14ac:dyDescent="0.2">
      <c r="A1430" s="846" t="s">
        <v>17100</v>
      </c>
      <c r="B1430" s="845" t="s">
        <v>423</v>
      </c>
      <c r="C1430" s="847" t="s">
        <v>99</v>
      </c>
      <c r="D1430" s="847" t="s">
        <v>17101</v>
      </c>
      <c r="E1430" s="557">
        <v>6000</v>
      </c>
      <c r="F1430" s="845" t="s">
        <v>17701</v>
      </c>
      <c r="G1430" s="850" t="s">
        <v>17702</v>
      </c>
      <c r="H1430" s="845" t="s">
        <v>19612</v>
      </c>
      <c r="I1430" s="845" t="s">
        <v>1028</v>
      </c>
      <c r="J1430" s="845" t="s">
        <v>17112</v>
      </c>
      <c r="K1430" s="848"/>
      <c r="L1430" s="849"/>
      <c r="M1430" s="557"/>
      <c r="N1430" s="848">
        <v>2</v>
      </c>
      <c r="O1430" s="849">
        <v>6</v>
      </c>
      <c r="P1430" s="557">
        <f t="shared" si="3"/>
        <v>36000</v>
      </c>
    </row>
    <row r="1431" spans="1:16" x14ac:dyDescent="0.2">
      <c r="A1431" s="846" t="s">
        <v>17100</v>
      </c>
      <c r="B1431" s="845" t="s">
        <v>423</v>
      </c>
      <c r="C1431" s="847" t="s">
        <v>99</v>
      </c>
      <c r="D1431" s="847" t="s">
        <v>17101</v>
      </c>
      <c r="E1431" s="557">
        <v>3200</v>
      </c>
      <c r="F1431" s="845" t="s">
        <v>17704</v>
      </c>
      <c r="G1431" s="850" t="s">
        <v>17705</v>
      </c>
      <c r="H1431" s="845" t="s">
        <v>4027</v>
      </c>
      <c r="I1431" s="845" t="s">
        <v>1028</v>
      </c>
      <c r="J1431" s="845" t="s">
        <v>17112</v>
      </c>
      <c r="K1431" s="848"/>
      <c r="L1431" s="849"/>
      <c r="M1431" s="557"/>
      <c r="N1431" s="848">
        <v>2</v>
      </c>
      <c r="O1431" s="849">
        <v>6</v>
      </c>
      <c r="P1431" s="557">
        <f t="shared" si="3"/>
        <v>19200</v>
      </c>
    </row>
    <row r="1432" spans="1:16" x14ac:dyDescent="0.2">
      <c r="A1432" s="846" t="s">
        <v>17100</v>
      </c>
      <c r="B1432" s="845" t="s">
        <v>423</v>
      </c>
      <c r="C1432" s="847" t="s">
        <v>99</v>
      </c>
      <c r="D1432" s="847" t="s">
        <v>17101</v>
      </c>
      <c r="E1432" s="557">
        <v>2500</v>
      </c>
      <c r="F1432" s="845" t="s">
        <v>17706</v>
      </c>
      <c r="G1432" s="850" t="s">
        <v>17707</v>
      </c>
      <c r="H1432" s="845" t="s">
        <v>17137</v>
      </c>
      <c r="I1432" s="845" t="s">
        <v>1028</v>
      </c>
      <c r="J1432" s="845" t="s">
        <v>17112</v>
      </c>
      <c r="K1432" s="848"/>
      <c r="L1432" s="849"/>
      <c r="M1432" s="557"/>
      <c r="N1432" s="848">
        <v>2</v>
      </c>
      <c r="O1432" s="849">
        <v>6</v>
      </c>
      <c r="P1432" s="557">
        <f t="shared" si="3"/>
        <v>15000</v>
      </c>
    </row>
    <row r="1433" spans="1:16" x14ac:dyDescent="0.2">
      <c r="A1433" s="846" t="s">
        <v>17100</v>
      </c>
      <c r="B1433" s="845" t="s">
        <v>423</v>
      </c>
      <c r="C1433" s="847" t="s">
        <v>99</v>
      </c>
      <c r="D1433" s="847" t="s">
        <v>17101</v>
      </c>
      <c r="E1433" s="557">
        <v>2000</v>
      </c>
      <c r="F1433" s="845" t="s">
        <v>17708</v>
      </c>
      <c r="G1433" s="850" t="s">
        <v>17709</v>
      </c>
      <c r="H1433" s="845" t="s">
        <v>17137</v>
      </c>
      <c r="I1433" s="845" t="s">
        <v>1028</v>
      </c>
      <c r="J1433" s="845" t="s">
        <v>17112</v>
      </c>
      <c r="K1433" s="848"/>
      <c r="L1433" s="849"/>
      <c r="M1433" s="557"/>
      <c r="N1433" s="848">
        <v>2</v>
      </c>
      <c r="O1433" s="849">
        <v>6</v>
      </c>
      <c r="P1433" s="557">
        <f t="shared" si="3"/>
        <v>12000</v>
      </c>
    </row>
    <row r="1434" spans="1:16" x14ac:dyDescent="0.2">
      <c r="A1434" s="846" t="s">
        <v>17100</v>
      </c>
      <c r="B1434" s="845" t="s">
        <v>423</v>
      </c>
      <c r="C1434" s="847" t="s">
        <v>99</v>
      </c>
      <c r="D1434" s="847" t="s">
        <v>17101</v>
      </c>
      <c r="E1434" s="557">
        <v>4000</v>
      </c>
      <c r="F1434" s="845" t="s">
        <v>17710</v>
      </c>
      <c r="G1434" s="850" t="s">
        <v>17711</v>
      </c>
      <c r="H1434" s="845" t="s">
        <v>5826</v>
      </c>
      <c r="I1434" s="845" t="s">
        <v>1028</v>
      </c>
      <c r="J1434" s="845" t="s">
        <v>17112</v>
      </c>
      <c r="K1434" s="848"/>
      <c r="L1434" s="849"/>
      <c r="M1434" s="557"/>
      <c r="N1434" s="848">
        <v>2</v>
      </c>
      <c r="O1434" s="849">
        <v>6</v>
      </c>
      <c r="P1434" s="557">
        <f t="shared" si="3"/>
        <v>24000</v>
      </c>
    </row>
    <row r="1435" spans="1:16" x14ac:dyDescent="0.2">
      <c r="A1435" s="846" t="s">
        <v>17100</v>
      </c>
      <c r="B1435" s="845" t="s">
        <v>423</v>
      </c>
      <c r="C1435" s="847" t="s">
        <v>99</v>
      </c>
      <c r="D1435" s="847" t="s">
        <v>17101</v>
      </c>
      <c r="E1435" s="557">
        <v>4500</v>
      </c>
      <c r="F1435" s="845" t="s">
        <v>17712</v>
      </c>
      <c r="G1435" s="850" t="s">
        <v>17713</v>
      </c>
      <c r="H1435" s="845" t="s">
        <v>17156</v>
      </c>
      <c r="I1435" s="845" t="s">
        <v>1028</v>
      </c>
      <c r="J1435" s="845" t="s">
        <v>17112</v>
      </c>
      <c r="K1435" s="848"/>
      <c r="L1435" s="849"/>
      <c r="M1435" s="557"/>
      <c r="N1435" s="848">
        <v>2</v>
      </c>
      <c r="O1435" s="849">
        <v>6</v>
      </c>
      <c r="P1435" s="557">
        <f t="shared" si="3"/>
        <v>27000</v>
      </c>
    </row>
    <row r="1436" spans="1:16" x14ac:dyDescent="0.2">
      <c r="A1436" s="846" t="s">
        <v>17100</v>
      </c>
      <c r="B1436" s="845" t="s">
        <v>423</v>
      </c>
      <c r="C1436" s="847" t="s">
        <v>99</v>
      </c>
      <c r="D1436" s="847" t="s">
        <v>17101</v>
      </c>
      <c r="E1436" s="557">
        <v>4000</v>
      </c>
      <c r="F1436" s="845" t="s">
        <v>17714</v>
      </c>
      <c r="G1436" s="850" t="s">
        <v>17715</v>
      </c>
      <c r="H1436" s="845" t="s">
        <v>5849</v>
      </c>
      <c r="I1436" s="845" t="s">
        <v>1028</v>
      </c>
      <c r="J1436" s="845" t="s">
        <v>17112</v>
      </c>
      <c r="K1436" s="848"/>
      <c r="L1436" s="849"/>
      <c r="M1436" s="557"/>
      <c r="N1436" s="848">
        <v>2</v>
      </c>
      <c r="O1436" s="849">
        <v>6</v>
      </c>
      <c r="P1436" s="557">
        <f t="shared" si="3"/>
        <v>24000</v>
      </c>
    </row>
    <row r="1437" spans="1:16" x14ac:dyDescent="0.2">
      <c r="A1437" s="846" t="s">
        <v>17100</v>
      </c>
      <c r="B1437" s="845" t="s">
        <v>423</v>
      </c>
      <c r="C1437" s="847" t="s">
        <v>99</v>
      </c>
      <c r="D1437" s="847" t="s">
        <v>17101</v>
      </c>
      <c r="E1437" s="557">
        <v>3000</v>
      </c>
      <c r="F1437" s="845" t="s">
        <v>17716</v>
      </c>
      <c r="G1437" s="850" t="s">
        <v>17717</v>
      </c>
      <c r="H1437" s="845" t="s">
        <v>17572</v>
      </c>
      <c r="I1437" s="845" t="s">
        <v>1028</v>
      </c>
      <c r="J1437" s="845" t="s">
        <v>17112</v>
      </c>
      <c r="K1437" s="848"/>
      <c r="L1437" s="849"/>
      <c r="M1437" s="557"/>
      <c r="N1437" s="848">
        <v>2</v>
      </c>
      <c r="O1437" s="849">
        <v>6</v>
      </c>
      <c r="P1437" s="557">
        <f t="shared" si="3"/>
        <v>18000</v>
      </c>
    </row>
    <row r="1438" spans="1:16" x14ac:dyDescent="0.2">
      <c r="A1438" s="846" t="s">
        <v>17100</v>
      </c>
      <c r="B1438" s="845" t="s">
        <v>423</v>
      </c>
      <c r="C1438" s="847" t="s">
        <v>99</v>
      </c>
      <c r="D1438" s="847" t="s">
        <v>17101</v>
      </c>
      <c r="E1438" s="557">
        <v>8000</v>
      </c>
      <c r="F1438" s="845" t="s">
        <v>17718</v>
      </c>
      <c r="G1438" s="850" t="s">
        <v>17719</v>
      </c>
      <c r="H1438" s="845" t="s">
        <v>18196</v>
      </c>
      <c r="I1438" s="845" t="s">
        <v>1028</v>
      </c>
      <c r="J1438" s="845" t="s">
        <v>17112</v>
      </c>
      <c r="K1438" s="848"/>
      <c r="L1438" s="849"/>
      <c r="M1438" s="557"/>
      <c r="N1438" s="848">
        <v>2</v>
      </c>
      <c r="O1438" s="849">
        <v>6</v>
      </c>
      <c r="P1438" s="557">
        <f t="shared" si="3"/>
        <v>48000</v>
      </c>
    </row>
    <row r="1439" spans="1:16" x14ac:dyDescent="0.2">
      <c r="A1439" s="846" t="s">
        <v>17100</v>
      </c>
      <c r="B1439" s="845" t="s">
        <v>423</v>
      </c>
      <c r="C1439" s="847" t="s">
        <v>99</v>
      </c>
      <c r="D1439" s="847" t="s">
        <v>17101</v>
      </c>
      <c r="E1439" s="557">
        <v>6000</v>
      </c>
      <c r="F1439" s="845" t="s">
        <v>17720</v>
      </c>
      <c r="G1439" s="850" t="s">
        <v>17721</v>
      </c>
      <c r="H1439" s="845" t="s">
        <v>19613</v>
      </c>
      <c r="I1439" s="845" t="s">
        <v>1028</v>
      </c>
      <c r="J1439" s="845" t="s">
        <v>17112</v>
      </c>
      <c r="K1439" s="848"/>
      <c r="L1439" s="849"/>
      <c r="M1439" s="557"/>
      <c r="N1439" s="848">
        <v>2</v>
      </c>
      <c r="O1439" s="849">
        <v>6</v>
      </c>
      <c r="P1439" s="557">
        <f t="shared" si="3"/>
        <v>36000</v>
      </c>
    </row>
    <row r="1440" spans="1:16" x14ac:dyDescent="0.2">
      <c r="A1440" s="846" t="s">
        <v>17100</v>
      </c>
      <c r="B1440" s="845" t="s">
        <v>423</v>
      </c>
      <c r="C1440" s="847" t="s">
        <v>99</v>
      </c>
      <c r="D1440" s="847" t="s">
        <v>17101</v>
      </c>
      <c r="E1440" s="557">
        <v>7000</v>
      </c>
      <c r="F1440" s="845" t="s">
        <v>17722</v>
      </c>
      <c r="G1440" s="850" t="s">
        <v>17723</v>
      </c>
      <c r="H1440" s="845" t="s">
        <v>4027</v>
      </c>
      <c r="I1440" s="845" t="s">
        <v>1028</v>
      </c>
      <c r="J1440" s="845" t="s">
        <v>17112</v>
      </c>
      <c r="K1440" s="848"/>
      <c r="L1440" s="849"/>
      <c r="M1440" s="557"/>
      <c r="N1440" s="848">
        <v>2</v>
      </c>
      <c r="O1440" s="849">
        <v>6</v>
      </c>
      <c r="P1440" s="557">
        <f t="shared" si="3"/>
        <v>42000</v>
      </c>
    </row>
    <row r="1441" spans="1:16" x14ac:dyDescent="0.2">
      <c r="A1441" s="846" t="s">
        <v>17100</v>
      </c>
      <c r="B1441" s="845" t="s">
        <v>423</v>
      </c>
      <c r="C1441" s="847" t="s">
        <v>99</v>
      </c>
      <c r="D1441" s="847" t="s">
        <v>17101</v>
      </c>
      <c r="E1441" s="557">
        <v>12000</v>
      </c>
      <c r="F1441" s="845" t="s">
        <v>17724</v>
      </c>
      <c r="G1441" s="850" t="s">
        <v>17725</v>
      </c>
      <c r="H1441" s="845" t="s">
        <v>17726</v>
      </c>
      <c r="I1441" s="845" t="s">
        <v>1028</v>
      </c>
      <c r="J1441" s="845" t="s">
        <v>17112</v>
      </c>
      <c r="K1441" s="848"/>
      <c r="L1441" s="849"/>
      <c r="M1441" s="557"/>
      <c r="N1441" s="848">
        <v>0</v>
      </c>
      <c r="O1441" s="849">
        <v>6</v>
      </c>
      <c r="P1441" s="557">
        <f t="shared" si="3"/>
        <v>72000</v>
      </c>
    </row>
    <row r="1442" spans="1:16" x14ac:dyDescent="0.2">
      <c r="A1442" s="846" t="s">
        <v>17100</v>
      </c>
      <c r="B1442" s="845" t="s">
        <v>423</v>
      </c>
      <c r="C1442" s="847" t="s">
        <v>99</v>
      </c>
      <c r="D1442" s="847" t="s">
        <v>17101</v>
      </c>
      <c r="E1442" s="557">
        <v>2500</v>
      </c>
      <c r="F1442" s="845" t="s">
        <v>17727</v>
      </c>
      <c r="G1442" s="850" t="s">
        <v>17728</v>
      </c>
      <c r="H1442" s="845" t="s">
        <v>17137</v>
      </c>
      <c r="I1442" s="845" t="s">
        <v>1028</v>
      </c>
      <c r="J1442" s="845" t="s">
        <v>17112</v>
      </c>
      <c r="K1442" s="848"/>
      <c r="L1442" s="849"/>
      <c r="M1442" s="557"/>
      <c r="N1442" s="848">
        <v>2</v>
      </c>
      <c r="O1442" s="849">
        <v>6</v>
      </c>
      <c r="P1442" s="557">
        <f t="shared" si="3"/>
        <v>15000</v>
      </c>
    </row>
    <row r="1443" spans="1:16" x14ac:dyDescent="0.2">
      <c r="A1443" s="846" t="s">
        <v>17100</v>
      </c>
      <c r="B1443" s="845" t="s">
        <v>423</v>
      </c>
      <c r="C1443" s="847" t="s">
        <v>99</v>
      </c>
      <c r="D1443" s="847" t="s">
        <v>17101</v>
      </c>
      <c r="E1443" s="557">
        <v>4500</v>
      </c>
      <c r="F1443" s="845" t="s">
        <v>17729</v>
      </c>
      <c r="G1443" s="850" t="s">
        <v>17730</v>
      </c>
      <c r="H1443" s="845" t="s">
        <v>5875</v>
      </c>
      <c r="I1443" s="845" t="s">
        <v>1028</v>
      </c>
      <c r="J1443" s="845" t="s">
        <v>17112</v>
      </c>
      <c r="K1443" s="848"/>
      <c r="L1443" s="849"/>
      <c r="M1443" s="557"/>
      <c r="N1443" s="848">
        <v>2</v>
      </c>
      <c r="O1443" s="849">
        <v>6</v>
      </c>
      <c r="P1443" s="557">
        <f t="shared" si="3"/>
        <v>27000</v>
      </c>
    </row>
    <row r="1444" spans="1:16" x14ac:dyDescent="0.2">
      <c r="A1444" s="846" t="s">
        <v>17100</v>
      </c>
      <c r="B1444" s="845" t="s">
        <v>423</v>
      </c>
      <c r="C1444" s="847" t="s">
        <v>99</v>
      </c>
      <c r="D1444" s="847" t="s">
        <v>17101</v>
      </c>
      <c r="E1444" s="557">
        <v>3000</v>
      </c>
      <c r="F1444" s="845" t="s">
        <v>17731</v>
      </c>
      <c r="G1444" s="850" t="s">
        <v>17732</v>
      </c>
      <c r="H1444" s="845" t="s">
        <v>17221</v>
      </c>
      <c r="I1444" s="845" t="s">
        <v>1028</v>
      </c>
      <c r="J1444" s="845" t="s">
        <v>17112</v>
      </c>
      <c r="K1444" s="848"/>
      <c r="L1444" s="849"/>
      <c r="M1444" s="557"/>
      <c r="N1444" s="848">
        <v>2</v>
      </c>
      <c r="O1444" s="849">
        <v>6</v>
      </c>
      <c r="P1444" s="557">
        <f t="shared" si="3"/>
        <v>18000</v>
      </c>
    </row>
    <row r="1445" spans="1:16" x14ac:dyDescent="0.2">
      <c r="A1445" s="846" t="s">
        <v>17100</v>
      </c>
      <c r="B1445" s="845" t="s">
        <v>423</v>
      </c>
      <c r="C1445" s="847" t="s">
        <v>99</v>
      </c>
      <c r="D1445" s="847" t="s">
        <v>17101</v>
      </c>
      <c r="E1445" s="557">
        <v>4000</v>
      </c>
      <c r="F1445" s="845" t="s">
        <v>17733</v>
      </c>
      <c r="G1445" s="850" t="s">
        <v>17734</v>
      </c>
      <c r="H1445" s="845" t="s">
        <v>17195</v>
      </c>
      <c r="I1445" s="845" t="s">
        <v>1028</v>
      </c>
      <c r="J1445" s="845" t="s">
        <v>17112</v>
      </c>
      <c r="K1445" s="848"/>
      <c r="L1445" s="849"/>
      <c r="M1445" s="557"/>
      <c r="N1445" s="848">
        <v>2</v>
      </c>
      <c r="O1445" s="849">
        <v>6</v>
      </c>
      <c r="P1445" s="557">
        <f t="shared" si="3"/>
        <v>24000</v>
      </c>
    </row>
    <row r="1446" spans="1:16" x14ac:dyDescent="0.2">
      <c r="A1446" s="846" t="s">
        <v>17100</v>
      </c>
      <c r="B1446" s="845" t="s">
        <v>423</v>
      </c>
      <c r="C1446" s="847" t="s">
        <v>99</v>
      </c>
      <c r="D1446" s="847" t="s">
        <v>17101</v>
      </c>
      <c r="E1446" s="557">
        <v>3000</v>
      </c>
      <c r="F1446" s="845" t="s">
        <v>2417</v>
      </c>
      <c r="G1446" s="850" t="s">
        <v>2418</v>
      </c>
      <c r="H1446" s="845" t="s">
        <v>17242</v>
      </c>
      <c r="I1446" s="845" t="s">
        <v>1028</v>
      </c>
      <c r="J1446" s="845" t="s">
        <v>17112</v>
      </c>
      <c r="K1446" s="848"/>
      <c r="L1446" s="849"/>
      <c r="M1446" s="557"/>
      <c r="N1446" s="848">
        <v>2</v>
      </c>
      <c r="O1446" s="849">
        <v>6</v>
      </c>
      <c r="P1446" s="557">
        <f t="shared" si="3"/>
        <v>18000</v>
      </c>
    </row>
    <row r="1447" spans="1:16" x14ac:dyDescent="0.2">
      <c r="A1447" s="846" t="s">
        <v>17100</v>
      </c>
      <c r="B1447" s="845" t="s">
        <v>423</v>
      </c>
      <c r="C1447" s="847" t="s">
        <v>99</v>
      </c>
      <c r="D1447" s="847" t="s">
        <v>17101</v>
      </c>
      <c r="E1447" s="557">
        <v>4500</v>
      </c>
      <c r="F1447" s="845" t="s">
        <v>17735</v>
      </c>
      <c r="G1447" s="850" t="s">
        <v>17736</v>
      </c>
      <c r="H1447" s="845" t="s">
        <v>1160</v>
      </c>
      <c r="I1447" s="845" t="s">
        <v>1028</v>
      </c>
      <c r="J1447" s="845" t="s">
        <v>17112</v>
      </c>
      <c r="K1447" s="848"/>
      <c r="L1447" s="849"/>
      <c r="M1447" s="557"/>
      <c r="N1447" s="848">
        <v>2</v>
      </c>
      <c r="O1447" s="849">
        <v>6</v>
      </c>
      <c r="P1447" s="557">
        <f t="shared" si="3"/>
        <v>27000</v>
      </c>
    </row>
    <row r="1448" spans="1:16" x14ac:dyDescent="0.2">
      <c r="A1448" s="846" t="s">
        <v>17100</v>
      </c>
      <c r="B1448" s="845" t="s">
        <v>423</v>
      </c>
      <c r="C1448" s="847" t="s">
        <v>99</v>
      </c>
      <c r="D1448" s="847" t="s">
        <v>17101</v>
      </c>
      <c r="E1448" s="557">
        <v>4500</v>
      </c>
      <c r="F1448" s="845" t="s">
        <v>17737</v>
      </c>
      <c r="G1448" s="850" t="s">
        <v>17738</v>
      </c>
      <c r="H1448" s="845" t="s">
        <v>1060</v>
      </c>
      <c r="I1448" s="845" t="s">
        <v>1028</v>
      </c>
      <c r="J1448" s="845" t="s">
        <v>17112</v>
      </c>
      <c r="K1448" s="848"/>
      <c r="L1448" s="849"/>
      <c r="M1448" s="557"/>
      <c r="N1448" s="848">
        <v>2</v>
      </c>
      <c r="O1448" s="849">
        <v>6</v>
      </c>
      <c r="P1448" s="557">
        <f t="shared" si="3"/>
        <v>27000</v>
      </c>
    </row>
    <row r="1449" spans="1:16" x14ac:dyDescent="0.2">
      <c r="A1449" s="846" t="s">
        <v>17100</v>
      </c>
      <c r="B1449" s="845" t="s">
        <v>423</v>
      </c>
      <c r="C1449" s="847" t="s">
        <v>99</v>
      </c>
      <c r="D1449" s="847" t="s">
        <v>17101</v>
      </c>
      <c r="E1449" s="557">
        <v>4000</v>
      </c>
      <c r="F1449" s="845" t="s">
        <v>17739</v>
      </c>
      <c r="G1449" s="850" t="s">
        <v>17740</v>
      </c>
      <c r="H1449" s="845" t="s">
        <v>1160</v>
      </c>
      <c r="I1449" s="845" t="s">
        <v>1028</v>
      </c>
      <c r="J1449" s="845" t="s">
        <v>17112</v>
      </c>
      <c r="K1449" s="848"/>
      <c r="L1449" s="849"/>
      <c r="M1449" s="557"/>
      <c r="N1449" s="848">
        <v>3</v>
      </c>
      <c r="O1449" s="849">
        <v>6</v>
      </c>
      <c r="P1449" s="557">
        <f t="shared" ref="P1449:P1512" si="4">E1449*O1449</f>
        <v>24000</v>
      </c>
    </row>
    <row r="1450" spans="1:16" x14ac:dyDescent="0.2">
      <c r="A1450" s="846" t="s">
        <v>17100</v>
      </c>
      <c r="B1450" s="845" t="s">
        <v>423</v>
      </c>
      <c r="C1450" s="847" t="s">
        <v>99</v>
      </c>
      <c r="D1450" s="847" t="s">
        <v>17101</v>
      </c>
      <c r="E1450" s="557">
        <v>2700</v>
      </c>
      <c r="F1450" s="845" t="s">
        <v>17741</v>
      </c>
      <c r="G1450" s="850" t="s">
        <v>17742</v>
      </c>
      <c r="H1450" s="845" t="s">
        <v>17743</v>
      </c>
      <c r="I1450" s="845" t="s">
        <v>17141</v>
      </c>
      <c r="J1450" s="845" t="s">
        <v>17108</v>
      </c>
      <c r="K1450" s="848"/>
      <c r="L1450" s="849"/>
      <c r="M1450" s="557"/>
      <c r="N1450" s="848">
        <v>2</v>
      </c>
      <c r="O1450" s="849">
        <v>6</v>
      </c>
      <c r="P1450" s="557">
        <f t="shared" si="4"/>
        <v>16200</v>
      </c>
    </row>
    <row r="1451" spans="1:16" x14ac:dyDescent="0.2">
      <c r="A1451" s="846" t="s">
        <v>17100</v>
      </c>
      <c r="B1451" s="845" t="s">
        <v>423</v>
      </c>
      <c r="C1451" s="847" t="s">
        <v>99</v>
      </c>
      <c r="D1451" s="847" t="s">
        <v>17101</v>
      </c>
      <c r="E1451" s="557">
        <v>13000</v>
      </c>
      <c r="F1451" s="845" t="s">
        <v>17746</v>
      </c>
      <c r="G1451" s="850" t="s">
        <v>17747</v>
      </c>
      <c r="H1451" s="845" t="s">
        <v>17170</v>
      </c>
      <c r="I1451" s="845" t="s">
        <v>1028</v>
      </c>
      <c r="J1451" s="845" t="s">
        <v>17112</v>
      </c>
      <c r="K1451" s="848"/>
      <c r="L1451" s="849"/>
      <c r="M1451" s="557"/>
      <c r="N1451" s="848">
        <v>0</v>
      </c>
      <c r="O1451" s="849">
        <v>6</v>
      </c>
      <c r="P1451" s="557">
        <f t="shared" si="4"/>
        <v>78000</v>
      </c>
    </row>
    <row r="1452" spans="1:16" x14ac:dyDescent="0.2">
      <c r="A1452" s="846" t="s">
        <v>17100</v>
      </c>
      <c r="B1452" s="845" t="s">
        <v>423</v>
      </c>
      <c r="C1452" s="847" t="s">
        <v>99</v>
      </c>
      <c r="D1452" s="847" t="s">
        <v>17101</v>
      </c>
      <c r="E1452" s="557">
        <v>4500</v>
      </c>
      <c r="F1452" s="845" t="s">
        <v>5579</v>
      </c>
      <c r="G1452" s="850" t="s">
        <v>17749</v>
      </c>
      <c r="H1452" s="845" t="s">
        <v>5825</v>
      </c>
      <c r="I1452" s="845" t="s">
        <v>1028</v>
      </c>
      <c r="J1452" s="845" t="s">
        <v>17112</v>
      </c>
      <c r="K1452" s="848"/>
      <c r="L1452" s="849"/>
      <c r="M1452" s="557"/>
      <c r="N1452" s="848">
        <v>1</v>
      </c>
      <c r="O1452" s="849">
        <v>1</v>
      </c>
      <c r="P1452" s="557">
        <f t="shared" si="4"/>
        <v>4500</v>
      </c>
    </row>
    <row r="1453" spans="1:16" x14ac:dyDescent="0.2">
      <c r="A1453" s="846" t="s">
        <v>17100</v>
      </c>
      <c r="B1453" s="845" t="s">
        <v>423</v>
      </c>
      <c r="C1453" s="847" t="s">
        <v>99</v>
      </c>
      <c r="D1453" s="847" t="s">
        <v>17101</v>
      </c>
      <c r="E1453" s="557">
        <v>4000</v>
      </c>
      <c r="F1453" s="845" t="s">
        <v>17750</v>
      </c>
      <c r="G1453" s="850" t="s">
        <v>17751</v>
      </c>
      <c r="H1453" s="845" t="s">
        <v>17752</v>
      </c>
      <c r="I1453" s="845" t="s">
        <v>1028</v>
      </c>
      <c r="J1453" s="845" t="s">
        <v>17112</v>
      </c>
      <c r="K1453" s="848"/>
      <c r="L1453" s="849"/>
      <c r="M1453" s="557"/>
      <c r="N1453" s="848">
        <v>2</v>
      </c>
      <c r="O1453" s="849">
        <v>6</v>
      </c>
      <c r="P1453" s="557">
        <f t="shared" si="4"/>
        <v>24000</v>
      </c>
    </row>
    <row r="1454" spans="1:16" x14ac:dyDescent="0.2">
      <c r="A1454" s="846" t="s">
        <v>17100</v>
      </c>
      <c r="B1454" s="845" t="s">
        <v>423</v>
      </c>
      <c r="C1454" s="847" t="s">
        <v>99</v>
      </c>
      <c r="D1454" s="847" t="s">
        <v>17101</v>
      </c>
      <c r="E1454" s="557">
        <v>5000</v>
      </c>
      <c r="F1454" s="845" t="s">
        <v>17753</v>
      </c>
      <c r="G1454" s="850" t="s">
        <v>17754</v>
      </c>
      <c r="H1454" s="845" t="s">
        <v>19614</v>
      </c>
      <c r="I1454" s="845" t="s">
        <v>1028</v>
      </c>
      <c r="J1454" s="845" t="s">
        <v>17112</v>
      </c>
      <c r="K1454" s="848"/>
      <c r="L1454" s="849"/>
      <c r="M1454" s="557"/>
      <c r="N1454" s="848">
        <v>2</v>
      </c>
      <c r="O1454" s="849">
        <v>6</v>
      </c>
      <c r="P1454" s="557">
        <f t="shared" si="4"/>
        <v>30000</v>
      </c>
    </row>
    <row r="1455" spans="1:16" x14ac:dyDescent="0.2">
      <c r="A1455" s="846" t="s">
        <v>17100</v>
      </c>
      <c r="B1455" s="845" t="s">
        <v>423</v>
      </c>
      <c r="C1455" s="847" t="s">
        <v>99</v>
      </c>
      <c r="D1455" s="847" t="s">
        <v>17101</v>
      </c>
      <c r="E1455" s="557">
        <v>15600</v>
      </c>
      <c r="F1455" s="845" t="s">
        <v>17756</v>
      </c>
      <c r="G1455" s="850" t="s">
        <v>17757</v>
      </c>
      <c r="H1455" s="845" t="s">
        <v>16194</v>
      </c>
      <c r="I1455" s="845" t="s">
        <v>1028</v>
      </c>
      <c r="J1455" s="845" t="s">
        <v>17112</v>
      </c>
      <c r="K1455" s="848"/>
      <c r="L1455" s="849"/>
      <c r="M1455" s="557"/>
      <c r="N1455" s="848">
        <v>0</v>
      </c>
      <c r="O1455" s="849">
        <v>6</v>
      </c>
      <c r="P1455" s="557">
        <f t="shared" si="4"/>
        <v>93600</v>
      </c>
    </row>
    <row r="1456" spans="1:16" x14ac:dyDescent="0.2">
      <c r="A1456" s="846" t="s">
        <v>17100</v>
      </c>
      <c r="B1456" s="845" t="s">
        <v>423</v>
      </c>
      <c r="C1456" s="847" t="s">
        <v>99</v>
      </c>
      <c r="D1456" s="847" t="s">
        <v>17101</v>
      </c>
      <c r="E1456" s="557">
        <v>5000</v>
      </c>
      <c r="F1456" s="845" t="s">
        <v>17758</v>
      </c>
      <c r="G1456" s="850" t="s">
        <v>17759</v>
      </c>
      <c r="H1456" s="845" t="s">
        <v>17760</v>
      </c>
      <c r="I1456" s="845" t="s">
        <v>1028</v>
      </c>
      <c r="J1456" s="845" t="s">
        <v>17112</v>
      </c>
      <c r="K1456" s="848"/>
      <c r="L1456" s="849"/>
      <c r="M1456" s="557"/>
      <c r="N1456" s="848">
        <v>2</v>
      </c>
      <c r="O1456" s="849">
        <v>6</v>
      </c>
      <c r="P1456" s="557">
        <f t="shared" si="4"/>
        <v>30000</v>
      </c>
    </row>
    <row r="1457" spans="1:16" x14ac:dyDescent="0.2">
      <c r="A1457" s="846" t="s">
        <v>17100</v>
      </c>
      <c r="B1457" s="845" t="s">
        <v>423</v>
      </c>
      <c r="C1457" s="847" t="s">
        <v>99</v>
      </c>
      <c r="D1457" s="847" t="s">
        <v>17101</v>
      </c>
      <c r="E1457" s="557">
        <v>5000</v>
      </c>
      <c r="F1457" s="845" t="s">
        <v>17761</v>
      </c>
      <c r="G1457" s="850" t="s">
        <v>17762</v>
      </c>
      <c r="H1457" s="845" t="s">
        <v>18487</v>
      </c>
      <c r="I1457" s="845" t="s">
        <v>1028</v>
      </c>
      <c r="J1457" s="845" t="s">
        <v>17112</v>
      </c>
      <c r="K1457" s="848"/>
      <c r="L1457" s="849"/>
      <c r="M1457" s="557"/>
      <c r="N1457" s="848">
        <v>2</v>
      </c>
      <c r="O1457" s="849">
        <v>6</v>
      </c>
      <c r="P1457" s="557">
        <f t="shared" si="4"/>
        <v>30000</v>
      </c>
    </row>
    <row r="1458" spans="1:16" x14ac:dyDescent="0.2">
      <c r="A1458" s="846" t="s">
        <v>17100</v>
      </c>
      <c r="B1458" s="845" t="s">
        <v>423</v>
      </c>
      <c r="C1458" s="847" t="s">
        <v>99</v>
      </c>
      <c r="D1458" s="847" t="s">
        <v>17101</v>
      </c>
      <c r="E1458" s="557">
        <v>5000</v>
      </c>
      <c r="F1458" s="845" t="s">
        <v>17764</v>
      </c>
      <c r="G1458" s="850" t="s">
        <v>17765</v>
      </c>
      <c r="H1458" s="845" t="s">
        <v>19366</v>
      </c>
      <c r="I1458" s="845" t="s">
        <v>1028</v>
      </c>
      <c r="J1458" s="845" t="s">
        <v>17112</v>
      </c>
      <c r="K1458" s="848"/>
      <c r="L1458" s="849"/>
      <c r="M1458" s="557"/>
      <c r="N1458" s="848">
        <v>2</v>
      </c>
      <c r="O1458" s="849">
        <v>6</v>
      </c>
      <c r="P1458" s="557">
        <f t="shared" si="4"/>
        <v>30000</v>
      </c>
    </row>
    <row r="1459" spans="1:16" x14ac:dyDescent="0.2">
      <c r="A1459" s="846" t="s">
        <v>17100</v>
      </c>
      <c r="B1459" s="845" t="s">
        <v>423</v>
      </c>
      <c r="C1459" s="847" t="s">
        <v>99</v>
      </c>
      <c r="D1459" s="847" t="s">
        <v>17101</v>
      </c>
      <c r="E1459" s="557">
        <v>1800</v>
      </c>
      <c r="F1459" s="845" t="s">
        <v>17766</v>
      </c>
      <c r="G1459" s="850" t="s">
        <v>17767</v>
      </c>
      <c r="H1459" s="845" t="s">
        <v>3958</v>
      </c>
      <c r="I1459" s="845" t="s">
        <v>1028</v>
      </c>
      <c r="J1459" s="845" t="s">
        <v>5814</v>
      </c>
      <c r="K1459" s="848"/>
      <c r="L1459" s="849"/>
      <c r="M1459" s="557"/>
      <c r="N1459" s="848">
        <v>2</v>
      </c>
      <c r="O1459" s="849">
        <v>6</v>
      </c>
      <c r="P1459" s="557">
        <f t="shared" si="4"/>
        <v>10800</v>
      </c>
    </row>
    <row r="1460" spans="1:16" x14ac:dyDescent="0.2">
      <c r="A1460" s="846" t="s">
        <v>17100</v>
      </c>
      <c r="B1460" s="845" t="s">
        <v>423</v>
      </c>
      <c r="C1460" s="847" t="s">
        <v>99</v>
      </c>
      <c r="D1460" s="847" t="s">
        <v>17101</v>
      </c>
      <c r="E1460" s="557">
        <v>7000</v>
      </c>
      <c r="F1460" s="845" t="s">
        <v>17769</v>
      </c>
      <c r="G1460" s="850" t="s">
        <v>17770</v>
      </c>
      <c r="H1460" s="845" t="s">
        <v>6093</v>
      </c>
      <c r="I1460" s="845" t="s">
        <v>1028</v>
      </c>
      <c r="J1460" s="845" t="s">
        <v>17112</v>
      </c>
      <c r="K1460" s="848"/>
      <c r="L1460" s="849"/>
      <c r="M1460" s="557"/>
      <c r="N1460" s="848">
        <v>2</v>
      </c>
      <c r="O1460" s="849">
        <v>6</v>
      </c>
      <c r="P1460" s="557">
        <f t="shared" si="4"/>
        <v>42000</v>
      </c>
    </row>
    <row r="1461" spans="1:16" x14ac:dyDescent="0.2">
      <c r="A1461" s="846" t="s">
        <v>17100</v>
      </c>
      <c r="B1461" s="845" t="s">
        <v>423</v>
      </c>
      <c r="C1461" s="847" t="s">
        <v>99</v>
      </c>
      <c r="D1461" s="847" t="s">
        <v>17101</v>
      </c>
      <c r="E1461" s="557">
        <v>4500</v>
      </c>
      <c r="F1461" s="845" t="s">
        <v>17771</v>
      </c>
      <c r="G1461" s="850" t="s">
        <v>17772</v>
      </c>
      <c r="H1461" s="845" t="s">
        <v>1053</v>
      </c>
      <c r="I1461" s="845" t="s">
        <v>1028</v>
      </c>
      <c r="J1461" s="845" t="s">
        <v>17112</v>
      </c>
      <c r="K1461" s="848"/>
      <c r="L1461" s="849"/>
      <c r="M1461" s="557"/>
      <c r="N1461" s="848">
        <v>2</v>
      </c>
      <c r="O1461" s="849">
        <v>6</v>
      </c>
      <c r="P1461" s="557">
        <f t="shared" si="4"/>
        <v>27000</v>
      </c>
    </row>
    <row r="1462" spans="1:16" x14ac:dyDescent="0.2">
      <c r="A1462" s="846" t="s">
        <v>17100</v>
      </c>
      <c r="B1462" s="845" t="s">
        <v>423</v>
      </c>
      <c r="C1462" s="847" t="s">
        <v>99</v>
      </c>
      <c r="D1462" s="847" t="s">
        <v>17101</v>
      </c>
      <c r="E1462" s="557">
        <v>6500</v>
      </c>
      <c r="F1462" s="845" t="s">
        <v>17773</v>
      </c>
      <c r="G1462" s="850" t="s">
        <v>17774</v>
      </c>
      <c r="H1462" s="845" t="s">
        <v>19615</v>
      </c>
      <c r="I1462" s="845" t="s">
        <v>1028</v>
      </c>
      <c r="J1462" s="845" t="s">
        <v>17112</v>
      </c>
      <c r="K1462" s="848"/>
      <c r="L1462" s="849"/>
      <c r="M1462" s="557"/>
      <c r="N1462" s="848">
        <v>2</v>
      </c>
      <c r="O1462" s="849">
        <v>6</v>
      </c>
      <c r="P1462" s="557">
        <f t="shared" si="4"/>
        <v>39000</v>
      </c>
    </row>
    <row r="1463" spans="1:16" x14ac:dyDescent="0.2">
      <c r="A1463" s="846" t="s">
        <v>17100</v>
      </c>
      <c r="B1463" s="845" t="s">
        <v>423</v>
      </c>
      <c r="C1463" s="847" t="s">
        <v>99</v>
      </c>
      <c r="D1463" s="847" t="s">
        <v>17101</v>
      </c>
      <c r="E1463" s="557">
        <v>4000</v>
      </c>
      <c r="F1463" s="845" t="s">
        <v>17776</v>
      </c>
      <c r="G1463" s="850" t="s">
        <v>17777</v>
      </c>
      <c r="H1463" s="845" t="s">
        <v>17156</v>
      </c>
      <c r="I1463" s="845" t="s">
        <v>1028</v>
      </c>
      <c r="J1463" s="845" t="s">
        <v>17112</v>
      </c>
      <c r="K1463" s="848"/>
      <c r="L1463" s="849"/>
      <c r="M1463" s="557"/>
      <c r="N1463" s="848">
        <v>2</v>
      </c>
      <c r="O1463" s="849">
        <v>6</v>
      </c>
      <c r="P1463" s="557">
        <f t="shared" si="4"/>
        <v>24000</v>
      </c>
    </row>
    <row r="1464" spans="1:16" x14ac:dyDescent="0.2">
      <c r="A1464" s="846" t="s">
        <v>17100</v>
      </c>
      <c r="B1464" s="845" t="s">
        <v>423</v>
      </c>
      <c r="C1464" s="847" t="s">
        <v>99</v>
      </c>
      <c r="D1464" s="847" t="s">
        <v>17101</v>
      </c>
      <c r="E1464" s="557">
        <v>10000</v>
      </c>
      <c r="F1464" s="845" t="s">
        <v>17778</v>
      </c>
      <c r="G1464" s="850" t="s">
        <v>17779</v>
      </c>
      <c r="H1464" s="845" t="s">
        <v>17780</v>
      </c>
      <c r="I1464" s="845" t="s">
        <v>1028</v>
      </c>
      <c r="J1464" s="845" t="s">
        <v>17112</v>
      </c>
      <c r="K1464" s="848"/>
      <c r="L1464" s="849"/>
      <c r="M1464" s="557"/>
      <c r="N1464" s="848">
        <v>2</v>
      </c>
      <c r="O1464" s="849">
        <v>6</v>
      </c>
      <c r="P1464" s="557">
        <f t="shared" si="4"/>
        <v>60000</v>
      </c>
    </row>
    <row r="1465" spans="1:16" x14ac:dyDescent="0.2">
      <c r="A1465" s="846" t="s">
        <v>17100</v>
      </c>
      <c r="B1465" s="845" t="s">
        <v>423</v>
      </c>
      <c r="C1465" s="847" t="s">
        <v>99</v>
      </c>
      <c r="D1465" s="847" t="s">
        <v>17101</v>
      </c>
      <c r="E1465" s="557">
        <v>7000</v>
      </c>
      <c r="F1465" s="845" t="s">
        <v>19616</v>
      </c>
      <c r="G1465" s="850" t="s">
        <v>19617</v>
      </c>
      <c r="H1465" s="845" t="s">
        <v>19618</v>
      </c>
      <c r="I1465" s="845" t="s">
        <v>1028</v>
      </c>
      <c r="J1465" s="845" t="s">
        <v>17112</v>
      </c>
      <c r="K1465" s="848"/>
      <c r="L1465" s="849"/>
      <c r="M1465" s="557"/>
      <c r="N1465" s="848">
        <v>2</v>
      </c>
      <c r="O1465" s="849">
        <v>4</v>
      </c>
      <c r="P1465" s="557">
        <f t="shared" si="4"/>
        <v>28000</v>
      </c>
    </row>
    <row r="1466" spans="1:16" x14ac:dyDescent="0.2">
      <c r="A1466" s="846" t="s">
        <v>17100</v>
      </c>
      <c r="B1466" s="845" t="s">
        <v>423</v>
      </c>
      <c r="C1466" s="847" t="s">
        <v>99</v>
      </c>
      <c r="D1466" s="847" t="s">
        <v>17101</v>
      </c>
      <c r="E1466" s="557">
        <v>4500</v>
      </c>
      <c r="F1466" s="845" t="s">
        <v>17781</v>
      </c>
      <c r="G1466" s="850" t="s">
        <v>17782</v>
      </c>
      <c r="H1466" s="845" t="s">
        <v>1160</v>
      </c>
      <c r="I1466" s="845" t="s">
        <v>1028</v>
      </c>
      <c r="J1466" s="845" t="s">
        <v>17112</v>
      </c>
      <c r="K1466" s="848"/>
      <c r="L1466" s="849"/>
      <c r="M1466" s="557"/>
      <c r="N1466" s="848">
        <v>2</v>
      </c>
      <c r="O1466" s="849">
        <v>6</v>
      </c>
      <c r="P1466" s="557">
        <f t="shared" si="4"/>
        <v>27000</v>
      </c>
    </row>
    <row r="1467" spans="1:16" x14ac:dyDescent="0.2">
      <c r="A1467" s="846" t="s">
        <v>17100</v>
      </c>
      <c r="B1467" s="845" t="s">
        <v>423</v>
      </c>
      <c r="C1467" s="847" t="s">
        <v>99</v>
      </c>
      <c r="D1467" s="847" t="s">
        <v>17101</v>
      </c>
      <c r="E1467" s="557">
        <v>2500</v>
      </c>
      <c r="F1467" s="845" t="s">
        <v>17783</v>
      </c>
      <c r="G1467" s="850" t="s">
        <v>17784</v>
      </c>
      <c r="H1467" s="845" t="s">
        <v>17465</v>
      </c>
      <c r="I1467" s="845" t="s">
        <v>1028</v>
      </c>
      <c r="J1467" s="845" t="s">
        <v>17112</v>
      </c>
      <c r="K1467" s="848"/>
      <c r="L1467" s="849"/>
      <c r="M1467" s="557"/>
      <c r="N1467" s="848">
        <v>2</v>
      </c>
      <c r="O1467" s="849">
        <v>6</v>
      </c>
      <c r="P1467" s="557">
        <f t="shared" si="4"/>
        <v>15000</v>
      </c>
    </row>
    <row r="1468" spans="1:16" x14ac:dyDescent="0.2">
      <c r="A1468" s="846" t="s">
        <v>17100</v>
      </c>
      <c r="B1468" s="845" t="s">
        <v>423</v>
      </c>
      <c r="C1468" s="847" t="s">
        <v>99</v>
      </c>
      <c r="D1468" s="847" t="s">
        <v>17101</v>
      </c>
      <c r="E1468" s="557">
        <v>3000</v>
      </c>
      <c r="F1468" s="845" t="s">
        <v>17785</v>
      </c>
      <c r="G1468" s="850" t="s">
        <v>17786</v>
      </c>
      <c r="H1468" s="845" t="s">
        <v>17115</v>
      </c>
      <c r="I1468" s="845" t="s">
        <v>1028</v>
      </c>
      <c r="J1468" s="845" t="s">
        <v>17112</v>
      </c>
      <c r="K1468" s="848"/>
      <c r="L1468" s="849"/>
      <c r="M1468" s="557"/>
      <c r="N1468" s="848">
        <v>1</v>
      </c>
      <c r="O1468" s="849">
        <v>1</v>
      </c>
      <c r="P1468" s="557">
        <f t="shared" si="4"/>
        <v>3000</v>
      </c>
    </row>
    <row r="1469" spans="1:16" x14ac:dyDescent="0.2">
      <c r="A1469" s="846" t="s">
        <v>17100</v>
      </c>
      <c r="B1469" s="845" t="s">
        <v>423</v>
      </c>
      <c r="C1469" s="847" t="s">
        <v>99</v>
      </c>
      <c r="D1469" s="847" t="s">
        <v>17101</v>
      </c>
      <c r="E1469" s="557">
        <v>4500</v>
      </c>
      <c r="F1469" s="845" t="s">
        <v>17787</v>
      </c>
      <c r="G1469" s="850" t="s">
        <v>17788</v>
      </c>
      <c r="H1469" s="845" t="s">
        <v>1053</v>
      </c>
      <c r="I1469" s="845" t="s">
        <v>1028</v>
      </c>
      <c r="J1469" s="845" t="s">
        <v>17112</v>
      </c>
      <c r="K1469" s="848"/>
      <c r="L1469" s="849"/>
      <c r="M1469" s="557"/>
      <c r="N1469" s="848">
        <v>2</v>
      </c>
      <c r="O1469" s="849">
        <v>6</v>
      </c>
      <c r="P1469" s="557">
        <f t="shared" si="4"/>
        <v>27000</v>
      </c>
    </row>
    <row r="1470" spans="1:16" x14ac:dyDescent="0.2">
      <c r="A1470" s="846" t="s">
        <v>17100</v>
      </c>
      <c r="B1470" s="845" t="s">
        <v>423</v>
      </c>
      <c r="C1470" s="847" t="s">
        <v>99</v>
      </c>
      <c r="D1470" s="847" t="s">
        <v>17101</v>
      </c>
      <c r="E1470" s="557">
        <v>4000</v>
      </c>
      <c r="F1470" s="845" t="s">
        <v>17789</v>
      </c>
      <c r="G1470" s="850" t="s">
        <v>17790</v>
      </c>
      <c r="H1470" s="845" t="s">
        <v>5849</v>
      </c>
      <c r="I1470" s="845" t="s">
        <v>1028</v>
      </c>
      <c r="J1470" s="845" t="s">
        <v>17112</v>
      </c>
      <c r="K1470" s="848"/>
      <c r="L1470" s="849"/>
      <c r="M1470" s="557"/>
      <c r="N1470" s="848">
        <v>2</v>
      </c>
      <c r="O1470" s="849">
        <v>6</v>
      </c>
      <c r="P1470" s="557">
        <f t="shared" si="4"/>
        <v>24000</v>
      </c>
    </row>
    <row r="1471" spans="1:16" x14ac:dyDescent="0.2">
      <c r="A1471" s="846" t="s">
        <v>17100</v>
      </c>
      <c r="B1471" s="845" t="s">
        <v>423</v>
      </c>
      <c r="C1471" s="847" t="s">
        <v>99</v>
      </c>
      <c r="D1471" s="847" t="s">
        <v>17101</v>
      </c>
      <c r="E1471" s="557">
        <v>6000</v>
      </c>
      <c r="F1471" s="845" t="s">
        <v>17791</v>
      </c>
      <c r="G1471" s="850" t="s">
        <v>17792</v>
      </c>
      <c r="H1471" s="845" t="s">
        <v>19619</v>
      </c>
      <c r="I1471" s="845" t="s">
        <v>1028</v>
      </c>
      <c r="J1471" s="845" t="s">
        <v>17112</v>
      </c>
      <c r="K1471" s="848"/>
      <c r="L1471" s="849"/>
      <c r="M1471" s="557"/>
      <c r="N1471" s="848">
        <v>2</v>
      </c>
      <c r="O1471" s="849">
        <v>6</v>
      </c>
      <c r="P1471" s="557">
        <f t="shared" si="4"/>
        <v>36000</v>
      </c>
    </row>
    <row r="1472" spans="1:16" x14ac:dyDescent="0.2">
      <c r="A1472" s="846" t="s">
        <v>17100</v>
      </c>
      <c r="B1472" s="845" t="s">
        <v>423</v>
      </c>
      <c r="C1472" s="847" t="s">
        <v>99</v>
      </c>
      <c r="D1472" s="847" t="s">
        <v>17101</v>
      </c>
      <c r="E1472" s="557">
        <v>4000</v>
      </c>
      <c r="F1472" s="845" t="s">
        <v>17793</v>
      </c>
      <c r="G1472" s="850" t="s">
        <v>17794</v>
      </c>
      <c r="H1472" s="845" t="s">
        <v>1053</v>
      </c>
      <c r="I1472" s="845" t="s">
        <v>1028</v>
      </c>
      <c r="J1472" s="845" t="s">
        <v>17112</v>
      </c>
      <c r="K1472" s="848"/>
      <c r="L1472" s="849"/>
      <c r="M1472" s="557"/>
      <c r="N1472" s="848">
        <v>2</v>
      </c>
      <c r="O1472" s="849">
        <v>6</v>
      </c>
      <c r="P1472" s="557">
        <f t="shared" si="4"/>
        <v>24000</v>
      </c>
    </row>
    <row r="1473" spans="1:16" x14ac:dyDescent="0.2">
      <c r="A1473" s="846" t="s">
        <v>17100</v>
      </c>
      <c r="B1473" s="845" t="s">
        <v>423</v>
      </c>
      <c r="C1473" s="847" t="s">
        <v>99</v>
      </c>
      <c r="D1473" s="847" t="s">
        <v>17101</v>
      </c>
      <c r="E1473" s="557">
        <v>2000</v>
      </c>
      <c r="F1473" s="845" t="s">
        <v>17797</v>
      </c>
      <c r="G1473" s="850" t="s">
        <v>17798</v>
      </c>
      <c r="H1473" s="845" t="s">
        <v>17140</v>
      </c>
      <c r="I1473" s="845" t="s">
        <v>17141</v>
      </c>
      <c r="J1473" s="845" t="s">
        <v>17108</v>
      </c>
      <c r="K1473" s="848"/>
      <c r="L1473" s="849"/>
      <c r="M1473" s="557"/>
      <c r="N1473" s="848">
        <v>2</v>
      </c>
      <c r="O1473" s="849">
        <v>6</v>
      </c>
      <c r="P1473" s="557">
        <f t="shared" si="4"/>
        <v>12000</v>
      </c>
    </row>
    <row r="1474" spans="1:16" x14ac:dyDescent="0.2">
      <c r="A1474" s="846" t="s">
        <v>17100</v>
      </c>
      <c r="B1474" s="845" t="s">
        <v>423</v>
      </c>
      <c r="C1474" s="847" t="s">
        <v>99</v>
      </c>
      <c r="D1474" s="847" t="s">
        <v>17101</v>
      </c>
      <c r="E1474" s="557">
        <v>2000</v>
      </c>
      <c r="F1474" s="845" t="s">
        <v>17803</v>
      </c>
      <c r="G1474" s="850" t="s">
        <v>17804</v>
      </c>
      <c r="H1474" s="845" t="s">
        <v>17137</v>
      </c>
      <c r="I1474" s="845" t="s">
        <v>1028</v>
      </c>
      <c r="J1474" s="845" t="s">
        <v>17112</v>
      </c>
      <c r="K1474" s="848"/>
      <c r="L1474" s="849"/>
      <c r="M1474" s="557"/>
      <c r="N1474" s="848">
        <v>2</v>
      </c>
      <c r="O1474" s="849">
        <v>6</v>
      </c>
      <c r="P1474" s="557">
        <f t="shared" si="4"/>
        <v>12000</v>
      </c>
    </row>
    <row r="1475" spans="1:16" x14ac:dyDescent="0.2">
      <c r="A1475" s="846" t="s">
        <v>17100</v>
      </c>
      <c r="B1475" s="845" t="s">
        <v>423</v>
      </c>
      <c r="C1475" s="847" t="s">
        <v>99</v>
      </c>
      <c r="D1475" s="847" t="s">
        <v>17101</v>
      </c>
      <c r="E1475" s="557">
        <v>7000</v>
      </c>
      <c r="F1475" s="845" t="s">
        <v>17805</v>
      </c>
      <c r="G1475" s="850" t="s">
        <v>17806</v>
      </c>
      <c r="H1475" s="845" t="s">
        <v>19172</v>
      </c>
      <c r="I1475" s="845" t="s">
        <v>1028</v>
      </c>
      <c r="J1475" s="845" t="s">
        <v>17112</v>
      </c>
      <c r="K1475" s="848"/>
      <c r="L1475" s="849"/>
      <c r="M1475" s="557"/>
      <c r="N1475" s="848">
        <v>4</v>
      </c>
      <c r="O1475" s="849">
        <v>6</v>
      </c>
      <c r="P1475" s="557">
        <f t="shared" si="4"/>
        <v>42000</v>
      </c>
    </row>
    <row r="1476" spans="1:16" x14ac:dyDescent="0.2">
      <c r="A1476" s="846" t="s">
        <v>17100</v>
      </c>
      <c r="B1476" s="845" t="s">
        <v>423</v>
      </c>
      <c r="C1476" s="847" t="s">
        <v>99</v>
      </c>
      <c r="D1476" s="847" t="s">
        <v>17101</v>
      </c>
      <c r="E1476" s="557">
        <v>4000</v>
      </c>
      <c r="F1476" s="845" t="s">
        <v>17808</v>
      </c>
      <c r="G1476" s="850" t="s">
        <v>17809</v>
      </c>
      <c r="H1476" s="845" t="s">
        <v>5875</v>
      </c>
      <c r="I1476" s="845" t="s">
        <v>1028</v>
      </c>
      <c r="J1476" s="845" t="s">
        <v>17112</v>
      </c>
      <c r="K1476" s="848"/>
      <c r="L1476" s="849"/>
      <c r="M1476" s="557"/>
      <c r="N1476" s="848">
        <v>2</v>
      </c>
      <c r="O1476" s="849">
        <v>6</v>
      </c>
      <c r="P1476" s="557">
        <f t="shared" si="4"/>
        <v>24000</v>
      </c>
    </row>
    <row r="1477" spans="1:16" x14ac:dyDescent="0.2">
      <c r="A1477" s="846" t="s">
        <v>17100</v>
      </c>
      <c r="B1477" s="845" t="s">
        <v>423</v>
      </c>
      <c r="C1477" s="847" t="s">
        <v>99</v>
      </c>
      <c r="D1477" s="847" t="s">
        <v>17101</v>
      </c>
      <c r="E1477" s="557">
        <v>4500</v>
      </c>
      <c r="F1477" s="845" t="s">
        <v>17811</v>
      </c>
      <c r="G1477" s="850" t="s">
        <v>17812</v>
      </c>
      <c r="H1477" s="845" t="s">
        <v>17200</v>
      </c>
      <c r="I1477" s="845" t="s">
        <v>1028</v>
      </c>
      <c r="J1477" s="845" t="s">
        <v>17112</v>
      </c>
      <c r="K1477" s="848"/>
      <c r="L1477" s="849"/>
      <c r="M1477" s="557"/>
      <c r="N1477" s="848">
        <v>2</v>
      </c>
      <c r="O1477" s="849">
        <v>6</v>
      </c>
      <c r="P1477" s="557">
        <f t="shared" si="4"/>
        <v>27000</v>
      </c>
    </row>
    <row r="1478" spans="1:16" x14ac:dyDescent="0.2">
      <c r="A1478" s="846" t="s">
        <v>17100</v>
      </c>
      <c r="B1478" s="845" t="s">
        <v>423</v>
      </c>
      <c r="C1478" s="847" t="s">
        <v>99</v>
      </c>
      <c r="D1478" s="847" t="s">
        <v>17101</v>
      </c>
      <c r="E1478" s="557">
        <v>4500</v>
      </c>
      <c r="F1478" s="845" t="s">
        <v>17813</v>
      </c>
      <c r="G1478" s="850" t="s">
        <v>17814</v>
      </c>
      <c r="H1478" s="845" t="s">
        <v>19620</v>
      </c>
      <c r="I1478" s="845" t="s">
        <v>1028</v>
      </c>
      <c r="J1478" s="845" t="s">
        <v>5814</v>
      </c>
      <c r="K1478" s="848"/>
      <c r="L1478" s="849"/>
      <c r="M1478" s="557"/>
      <c r="N1478" s="848">
        <v>2</v>
      </c>
      <c r="O1478" s="849">
        <v>6</v>
      </c>
      <c r="P1478" s="557">
        <f t="shared" si="4"/>
        <v>27000</v>
      </c>
    </row>
    <row r="1479" spans="1:16" x14ac:dyDescent="0.2">
      <c r="A1479" s="846" t="s">
        <v>17100</v>
      </c>
      <c r="B1479" s="845" t="s">
        <v>423</v>
      </c>
      <c r="C1479" s="847" t="s">
        <v>99</v>
      </c>
      <c r="D1479" s="847" t="s">
        <v>17101</v>
      </c>
      <c r="E1479" s="557">
        <v>4000</v>
      </c>
      <c r="F1479" s="845" t="s">
        <v>17819</v>
      </c>
      <c r="G1479" s="850" t="s">
        <v>17820</v>
      </c>
      <c r="H1479" s="845" t="s">
        <v>5875</v>
      </c>
      <c r="I1479" s="845" t="s">
        <v>1028</v>
      </c>
      <c r="J1479" s="845" t="s">
        <v>17112</v>
      </c>
      <c r="K1479" s="848"/>
      <c r="L1479" s="849"/>
      <c r="M1479" s="557"/>
      <c r="N1479" s="848">
        <v>3</v>
      </c>
      <c r="O1479" s="849">
        <v>6</v>
      </c>
      <c r="P1479" s="557">
        <f t="shared" si="4"/>
        <v>24000</v>
      </c>
    </row>
    <row r="1480" spans="1:16" x14ac:dyDescent="0.2">
      <c r="A1480" s="846" t="s">
        <v>17100</v>
      </c>
      <c r="B1480" s="845" t="s">
        <v>423</v>
      </c>
      <c r="C1480" s="847" t="s">
        <v>99</v>
      </c>
      <c r="D1480" s="847" t="s">
        <v>17101</v>
      </c>
      <c r="E1480" s="557">
        <v>4000</v>
      </c>
      <c r="F1480" s="845" t="s">
        <v>17821</v>
      </c>
      <c r="G1480" s="850" t="s">
        <v>17822</v>
      </c>
      <c r="H1480" s="845" t="s">
        <v>1053</v>
      </c>
      <c r="I1480" s="845" t="s">
        <v>1028</v>
      </c>
      <c r="J1480" s="845" t="s">
        <v>17112</v>
      </c>
      <c r="K1480" s="848"/>
      <c r="L1480" s="849"/>
      <c r="M1480" s="557"/>
      <c r="N1480" s="848">
        <v>2</v>
      </c>
      <c r="O1480" s="849">
        <v>6</v>
      </c>
      <c r="P1480" s="557">
        <f t="shared" si="4"/>
        <v>24000</v>
      </c>
    </row>
    <row r="1481" spans="1:16" x14ac:dyDescent="0.2">
      <c r="A1481" s="846" t="s">
        <v>17100</v>
      </c>
      <c r="B1481" s="845" t="s">
        <v>423</v>
      </c>
      <c r="C1481" s="847" t="s">
        <v>99</v>
      </c>
      <c r="D1481" s="847" t="s">
        <v>17101</v>
      </c>
      <c r="E1481" s="557">
        <v>3200</v>
      </c>
      <c r="F1481" s="845" t="s">
        <v>17823</v>
      </c>
      <c r="G1481" s="850" t="s">
        <v>17824</v>
      </c>
      <c r="H1481" s="845" t="s">
        <v>17470</v>
      </c>
      <c r="I1481" s="845" t="s">
        <v>1028</v>
      </c>
      <c r="J1481" s="845" t="s">
        <v>17112</v>
      </c>
      <c r="K1481" s="848"/>
      <c r="L1481" s="849"/>
      <c r="M1481" s="557"/>
      <c r="N1481" s="848">
        <v>2</v>
      </c>
      <c r="O1481" s="849">
        <v>6</v>
      </c>
      <c r="P1481" s="557">
        <f t="shared" si="4"/>
        <v>19200</v>
      </c>
    </row>
    <row r="1482" spans="1:16" x14ac:dyDescent="0.2">
      <c r="A1482" s="846" t="s">
        <v>17100</v>
      </c>
      <c r="B1482" s="845" t="s">
        <v>423</v>
      </c>
      <c r="C1482" s="847" t="s">
        <v>99</v>
      </c>
      <c r="D1482" s="847" t="s">
        <v>17101</v>
      </c>
      <c r="E1482" s="557">
        <v>4000</v>
      </c>
      <c r="F1482" s="845" t="s">
        <v>17825</v>
      </c>
      <c r="G1482" s="850" t="s">
        <v>17826</v>
      </c>
      <c r="H1482" s="845" t="s">
        <v>7330</v>
      </c>
      <c r="I1482" s="845" t="s">
        <v>1028</v>
      </c>
      <c r="J1482" s="845" t="s">
        <v>17112</v>
      </c>
      <c r="K1482" s="848"/>
      <c r="L1482" s="849"/>
      <c r="M1482" s="557"/>
      <c r="N1482" s="848">
        <v>2</v>
      </c>
      <c r="O1482" s="849">
        <v>6</v>
      </c>
      <c r="P1482" s="557">
        <f t="shared" si="4"/>
        <v>24000</v>
      </c>
    </row>
    <row r="1483" spans="1:16" x14ac:dyDescent="0.2">
      <c r="A1483" s="846" t="s">
        <v>17100</v>
      </c>
      <c r="B1483" s="845" t="s">
        <v>423</v>
      </c>
      <c r="C1483" s="847" t="s">
        <v>99</v>
      </c>
      <c r="D1483" s="847" t="s">
        <v>17101</v>
      </c>
      <c r="E1483" s="557">
        <v>4500</v>
      </c>
      <c r="F1483" s="845" t="s">
        <v>17827</v>
      </c>
      <c r="G1483" s="850" t="s">
        <v>17828</v>
      </c>
      <c r="H1483" s="845" t="s">
        <v>17200</v>
      </c>
      <c r="I1483" s="845" t="s">
        <v>1028</v>
      </c>
      <c r="J1483" s="845" t="s">
        <v>17112</v>
      </c>
      <c r="K1483" s="848"/>
      <c r="L1483" s="849"/>
      <c r="M1483" s="557"/>
      <c r="N1483" s="848">
        <v>2</v>
      </c>
      <c r="O1483" s="849">
        <v>6</v>
      </c>
      <c r="P1483" s="557">
        <f t="shared" si="4"/>
        <v>27000</v>
      </c>
    </row>
    <row r="1484" spans="1:16" x14ac:dyDescent="0.2">
      <c r="A1484" s="846" t="s">
        <v>17100</v>
      </c>
      <c r="B1484" s="845" t="s">
        <v>423</v>
      </c>
      <c r="C1484" s="847" t="s">
        <v>99</v>
      </c>
      <c r="D1484" s="847" t="s">
        <v>17101</v>
      </c>
      <c r="E1484" s="557">
        <v>4000</v>
      </c>
      <c r="F1484" s="845" t="s">
        <v>17829</v>
      </c>
      <c r="G1484" s="850" t="s">
        <v>17830</v>
      </c>
      <c r="H1484" s="845" t="s">
        <v>5826</v>
      </c>
      <c r="I1484" s="845" t="s">
        <v>1028</v>
      </c>
      <c r="J1484" s="845" t="s">
        <v>17112</v>
      </c>
      <c r="K1484" s="848"/>
      <c r="L1484" s="849"/>
      <c r="M1484" s="557"/>
      <c r="N1484" s="848">
        <v>2</v>
      </c>
      <c r="O1484" s="849">
        <v>6</v>
      </c>
      <c r="P1484" s="557">
        <f t="shared" si="4"/>
        <v>24000</v>
      </c>
    </row>
    <row r="1485" spans="1:16" x14ac:dyDescent="0.2">
      <c r="A1485" s="846" t="s">
        <v>17100</v>
      </c>
      <c r="B1485" s="845" t="s">
        <v>423</v>
      </c>
      <c r="C1485" s="847" t="s">
        <v>99</v>
      </c>
      <c r="D1485" s="847" t="s">
        <v>17101</v>
      </c>
      <c r="E1485" s="557">
        <v>3000</v>
      </c>
      <c r="F1485" s="845" t="s">
        <v>17831</v>
      </c>
      <c r="G1485" s="850" t="s">
        <v>17832</v>
      </c>
      <c r="H1485" s="845" t="s">
        <v>17221</v>
      </c>
      <c r="I1485" s="845" t="s">
        <v>1028</v>
      </c>
      <c r="J1485" s="845" t="s">
        <v>17112</v>
      </c>
      <c r="K1485" s="848"/>
      <c r="L1485" s="849"/>
      <c r="M1485" s="557"/>
      <c r="N1485" s="848">
        <v>2</v>
      </c>
      <c r="O1485" s="849">
        <v>6</v>
      </c>
      <c r="P1485" s="557">
        <f t="shared" si="4"/>
        <v>18000</v>
      </c>
    </row>
    <row r="1486" spans="1:16" x14ac:dyDescent="0.2">
      <c r="A1486" s="846" t="s">
        <v>17100</v>
      </c>
      <c r="B1486" s="845" t="s">
        <v>423</v>
      </c>
      <c r="C1486" s="847" t="s">
        <v>99</v>
      </c>
      <c r="D1486" s="847" t="s">
        <v>17101</v>
      </c>
      <c r="E1486" s="557">
        <v>4000</v>
      </c>
      <c r="F1486" s="845" t="s">
        <v>17833</v>
      </c>
      <c r="G1486" s="850" t="s">
        <v>17834</v>
      </c>
      <c r="H1486" s="845" t="s">
        <v>5826</v>
      </c>
      <c r="I1486" s="845" t="s">
        <v>1028</v>
      </c>
      <c r="J1486" s="845" t="s">
        <v>17112</v>
      </c>
      <c r="K1486" s="848"/>
      <c r="L1486" s="849"/>
      <c r="M1486" s="557"/>
      <c r="N1486" s="848">
        <v>2</v>
      </c>
      <c r="O1486" s="849">
        <v>6</v>
      </c>
      <c r="P1486" s="557">
        <f t="shared" si="4"/>
        <v>24000</v>
      </c>
    </row>
    <row r="1487" spans="1:16" x14ac:dyDescent="0.2">
      <c r="A1487" s="846" t="s">
        <v>17100</v>
      </c>
      <c r="B1487" s="845" t="s">
        <v>423</v>
      </c>
      <c r="C1487" s="847" t="s">
        <v>99</v>
      </c>
      <c r="D1487" s="847" t="s">
        <v>17101</v>
      </c>
      <c r="E1487" s="557">
        <v>15600</v>
      </c>
      <c r="F1487" s="845" t="s">
        <v>17835</v>
      </c>
      <c r="G1487" s="850" t="s">
        <v>17836</v>
      </c>
      <c r="H1487" s="845" t="s">
        <v>16194</v>
      </c>
      <c r="I1487" s="845" t="s">
        <v>1028</v>
      </c>
      <c r="J1487" s="845" t="s">
        <v>17112</v>
      </c>
      <c r="K1487" s="848"/>
      <c r="L1487" s="849"/>
      <c r="M1487" s="557"/>
      <c r="N1487" s="848">
        <v>0</v>
      </c>
      <c r="O1487" s="849">
        <v>6</v>
      </c>
      <c r="P1487" s="557">
        <f t="shared" si="4"/>
        <v>93600</v>
      </c>
    </row>
    <row r="1488" spans="1:16" x14ac:dyDescent="0.2">
      <c r="A1488" s="846" t="s">
        <v>17100</v>
      </c>
      <c r="B1488" s="845" t="s">
        <v>423</v>
      </c>
      <c r="C1488" s="847" t="s">
        <v>99</v>
      </c>
      <c r="D1488" s="847" t="s">
        <v>17101</v>
      </c>
      <c r="E1488" s="557">
        <v>4500</v>
      </c>
      <c r="F1488" s="845" t="s">
        <v>17837</v>
      </c>
      <c r="G1488" s="850" t="s">
        <v>17838</v>
      </c>
      <c r="H1488" s="845" t="s">
        <v>17156</v>
      </c>
      <c r="I1488" s="845" t="s">
        <v>1028</v>
      </c>
      <c r="J1488" s="845" t="s">
        <v>17112</v>
      </c>
      <c r="K1488" s="848"/>
      <c r="L1488" s="849"/>
      <c r="M1488" s="557"/>
      <c r="N1488" s="848">
        <v>2</v>
      </c>
      <c r="O1488" s="849">
        <v>6</v>
      </c>
      <c r="P1488" s="557">
        <f t="shared" si="4"/>
        <v>27000</v>
      </c>
    </row>
    <row r="1489" spans="1:16" x14ac:dyDescent="0.2">
      <c r="A1489" s="846" t="s">
        <v>17100</v>
      </c>
      <c r="B1489" s="845" t="s">
        <v>423</v>
      </c>
      <c r="C1489" s="847" t="s">
        <v>99</v>
      </c>
      <c r="D1489" s="847" t="s">
        <v>17101</v>
      </c>
      <c r="E1489" s="557">
        <v>13000</v>
      </c>
      <c r="F1489" s="845" t="s">
        <v>17841</v>
      </c>
      <c r="G1489" s="850" t="s">
        <v>17842</v>
      </c>
      <c r="H1489" s="845" t="s">
        <v>17170</v>
      </c>
      <c r="I1489" s="845" t="s">
        <v>1028</v>
      </c>
      <c r="J1489" s="845" t="s">
        <v>17112</v>
      </c>
      <c r="K1489" s="848"/>
      <c r="L1489" s="849"/>
      <c r="M1489" s="557"/>
      <c r="N1489" s="848">
        <v>0</v>
      </c>
      <c r="O1489" s="849">
        <v>6</v>
      </c>
      <c r="P1489" s="557">
        <f t="shared" si="4"/>
        <v>78000</v>
      </c>
    </row>
    <row r="1490" spans="1:16" x14ac:dyDescent="0.2">
      <c r="A1490" s="846" t="s">
        <v>17100</v>
      </c>
      <c r="B1490" s="845" t="s">
        <v>423</v>
      </c>
      <c r="C1490" s="847" t="s">
        <v>99</v>
      </c>
      <c r="D1490" s="847" t="s">
        <v>17101</v>
      </c>
      <c r="E1490" s="557">
        <v>4000</v>
      </c>
      <c r="F1490" s="845" t="s">
        <v>17843</v>
      </c>
      <c r="G1490" s="850" t="s">
        <v>17844</v>
      </c>
      <c r="H1490" s="845" t="s">
        <v>1160</v>
      </c>
      <c r="I1490" s="845" t="s">
        <v>1028</v>
      </c>
      <c r="J1490" s="845" t="s">
        <v>17112</v>
      </c>
      <c r="K1490" s="848"/>
      <c r="L1490" s="849"/>
      <c r="M1490" s="557"/>
      <c r="N1490" s="848">
        <v>2</v>
      </c>
      <c r="O1490" s="849">
        <v>6</v>
      </c>
      <c r="P1490" s="557">
        <f t="shared" si="4"/>
        <v>24000</v>
      </c>
    </row>
    <row r="1491" spans="1:16" x14ac:dyDescent="0.2">
      <c r="A1491" s="846" t="s">
        <v>17100</v>
      </c>
      <c r="B1491" s="845" t="s">
        <v>423</v>
      </c>
      <c r="C1491" s="847" t="s">
        <v>99</v>
      </c>
      <c r="D1491" s="847" t="s">
        <v>17101</v>
      </c>
      <c r="E1491" s="557">
        <v>4500</v>
      </c>
      <c r="F1491" s="845" t="s">
        <v>17848</v>
      </c>
      <c r="G1491" s="850" t="s">
        <v>17849</v>
      </c>
      <c r="H1491" s="845" t="s">
        <v>17156</v>
      </c>
      <c r="I1491" s="845" t="s">
        <v>1028</v>
      </c>
      <c r="J1491" s="845" t="s">
        <v>17112</v>
      </c>
      <c r="K1491" s="848"/>
      <c r="L1491" s="849"/>
      <c r="M1491" s="557"/>
      <c r="N1491" s="848">
        <v>2</v>
      </c>
      <c r="O1491" s="849">
        <v>6</v>
      </c>
      <c r="P1491" s="557">
        <f t="shared" si="4"/>
        <v>27000</v>
      </c>
    </row>
    <row r="1492" spans="1:16" x14ac:dyDescent="0.2">
      <c r="A1492" s="846" t="s">
        <v>17100</v>
      </c>
      <c r="B1492" s="845" t="s">
        <v>423</v>
      </c>
      <c r="C1492" s="847" t="s">
        <v>99</v>
      </c>
      <c r="D1492" s="847" t="s">
        <v>17101</v>
      </c>
      <c r="E1492" s="557">
        <v>4000</v>
      </c>
      <c r="F1492" s="845" t="s">
        <v>17850</v>
      </c>
      <c r="G1492" s="850" t="s">
        <v>17851</v>
      </c>
      <c r="H1492" s="845" t="s">
        <v>5849</v>
      </c>
      <c r="I1492" s="845" t="s">
        <v>1028</v>
      </c>
      <c r="J1492" s="845" t="s">
        <v>17112</v>
      </c>
      <c r="K1492" s="848"/>
      <c r="L1492" s="849"/>
      <c r="M1492" s="557"/>
      <c r="N1492" s="848">
        <v>2</v>
      </c>
      <c r="O1492" s="849">
        <v>6</v>
      </c>
      <c r="P1492" s="557">
        <f t="shared" si="4"/>
        <v>24000</v>
      </c>
    </row>
    <row r="1493" spans="1:16" x14ac:dyDescent="0.2">
      <c r="A1493" s="846" t="s">
        <v>17100</v>
      </c>
      <c r="B1493" s="845" t="s">
        <v>423</v>
      </c>
      <c r="C1493" s="847" t="s">
        <v>99</v>
      </c>
      <c r="D1493" s="847" t="s">
        <v>17101</v>
      </c>
      <c r="E1493" s="557">
        <v>4000</v>
      </c>
      <c r="F1493" s="845" t="s">
        <v>17852</v>
      </c>
      <c r="G1493" s="850" t="s">
        <v>17853</v>
      </c>
      <c r="H1493" s="845" t="s">
        <v>17200</v>
      </c>
      <c r="I1493" s="845" t="s">
        <v>1028</v>
      </c>
      <c r="J1493" s="845" t="s">
        <v>17112</v>
      </c>
      <c r="K1493" s="848"/>
      <c r="L1493" s="849"/>
      <c r="M1493" s="557"/>
      <c r="N1493" s="848">
        <v>2</v>
      </c>
      <c r="O1493" s="849">
        <v>6</v>
      </c>
      <c r="P1493" s="557">
        <f t="shared" si="4"/>
        <v>24000</v>
      </c>
    </row>
    <row r="1494" spans="1:16" x14ac:dyDescent="0.2">
      <c r="A1494" s="846" t="s">
        <v>17100</v>
      </c>
      <c r="B1494" s="845" t="s">
        <v>423</v>
      </c>
      <c r="C1494" s="847" t="s">
        <v>99</v>
      </c>
      <c r="D1494" s="847" t="s">
        <v>17101</v>
      </c>
      <c r="E1494" s="557">
        <v>4500</v>
      </c>
      <c r="F1494" s="845" t="s">
        <v>17854</v>
      </c>
      <c r="G1494" s="850" t="s">
        <v>17855</v>
      </c>
      <c r="H1494" s="845" t="s">
        <v>5826</v>
      </c>
      <c r="I1494" s="845" t="s">
        <v>1028</v>
      </c>
      <c r="J1494" s="845" t="s">
        <v>17112</v>
      </c>
      <c r="K1494" s="848"/>
      <c r="L1494" s="849"/>
      <c r="M1494" s="557"/>
      <c r="N1494" s="848">
        <v>2</v>
      </c>
      <c r="O1494" s="849">
        <v>6</v>
      </c>
      <c r="P1494" s="557">
        <f t="shared" si="4"/>
        <v>27000</v>
      </c>
    </row>
    <row r="1495" spans="1:16" x14ac:dyDescent="0.2">
      <c r="A1495" s="846" t="s">
        <v>17100</v>
      </c>
      <c r="B1495" s="845" t="s">
        <v>423</v>
      </c>
      <c r="C1495" s="847" t="s">
        <v>99</v>
      </c>
      <c r="D1495" s="847" t="s">
        <v>17101</v>
      </c>
      <c r="E1495" s="557">
        <v>4500</v>
      </c>
      <c r="F1495" s="845" t="s">
        <v>17856</v>
      </c>
      <c r="G1495" s="850" t="s">
        <v>17857</v>
      </c>
      <c r="H1495" s="845" t="s">
        <v>16210</v>
      </c>
      <c r="I1495" s="845" t="s">
        <v>1028</v>
      </c>
      <c r="J1495" s="845" t="s">
        <v>17112</v>
      </c>
      <c r="K1495" s="848"/>
      <c r="L1495" s="849"/>
      <c r="M1495" s="557"/>
      <c r="N1495" s="848">
        <v>2</v>
      </c>
      <c r="O1495" s="849">
        <v>6</v>
      </c>
      <c r="P1495" s="557">
        <f t="shared" si="4"/>
        <v>27000</v>
      </c>
    </row>
    <row r="1496" spans="1:16" x14ac:dyDescent="0.2">
      <c r="A1496" s="846" t="s">
        <v>17100</v>
      </c>
      <c r="B1496" s="845" t="s">
        <v>423</v>
      </c>
      <c r="C1496" s="847" t="s">
        <v>99</v>
      </c>
      <c r="D1496" s="847" t="s">
        <v>17101</v>
      </c>
      <c r="E1496" s="557">
        <v>13000</v>
      </c>
      <c r="F1496" s="845" t="s">
        <v>17859</v>
      </c>
      <c r="G1496" s="850" t="s">
        <v>17860</v>
      </c>
      <c r="H1496" s="845" t="s">
        <v>17170</v>
      </c>
      <c r="I1496" s="845" t="s">
        <v>1028</v>
      </c>
      <c r="J1496" s="845" t="s">
        <v>17112</v>
      </c>
      <c r="K1496" s="848"/>
      <c r="L1496" s="849"/>
      <c r="M1496" s="557"/>
      <c r="N1496" s="848">
        <v>0</v>
      </c>
      <c r="O1496" s="849">
        <v>6</v>
      </c>
      <c r="P1496" s="557">
        <f t="shared" si="4"/>
        <v>78000</v>
      </c>
    </row>
    <row r="1497" spans="1:16" x14ac:dyDescent="0.2">
      <c r="A1497" s="846" t="s">
        <v>17100</v>
      </c>
      <c r="B1497" s="845" t="s">
        <v>423</v>
      </c>
      <c r="C1497" s="847" t="s">
        <v>99</v>
      </c>
      <c r="D1497" s="847" t="s">
        <v>17101</v>
      </c>
      <c r="E1497" s="557">
        <v>4000</v>
      </c>
      <c r="F1497" s="845" t="s">
        <v>17861</v>
      </c>
      <c r="G1497" s="850" t="s">
        <v>17862</v>
      </c>
      <c r="H1497" s="845" t="s">
        <v>1053</v>
      </c>
      <c r="I1497" s="845" t="s">
        <v>1028</v>
      </c>
      <c r="J1497" s="845" t="s">
        <v>17112</v>
      </c>
      <c r="K1497" s="848"/>
      <c r="L1497" s="849"/>
      <c r="M1497" s="557"/>
      <c r="N1497" s="848">
        <v>2</v>
      </c>
      <c r="O1497" s="849">
        <v>6</v>
      </c>
      <c r="P1497" s="557">
        <f t="shared" si="4"/>
        <v>24000</v>
      </c>
    </row>
    <row r="1498" spans="1:16" x14ac:dyDescent="0.2">
      <c r="A1498" s="846" t="s">
        <v>17100</v>
      </c>
      <c r="B1498" s="845" t="s">
        <v>423</v>
      </c>
      <c r="C1498" s="847" t="s">
        <v>99</v>
      </c>
      <c r="D1498" s="847" t="s">
        <v>17101</v>
      </c>
      <c r="E1498" s="557">
        <v>3500</v>
      </c>
      <c r="F1498" s="845" t="s">
        <v>17863</v>
      </c>
      <c r="G1498" s="850" t="s">
        <v>17864</v>
      </c>
      <c r="H1498" s="845" t="s">
        <v>17865</v>
      </c>
      <c r="I1498" s="845" t="s">
        <v>1028</v>
      </c>
      <c r="J1498" s="845" t="s">
        <v>17112</v>
      </c>
      <c r="K1498" s="848"/>
      <c r="L1498" s="849"/>
      <c r="M1498" s="557"/>
      <c r="N1498" s="848">
        <v>3</v>
      </c>
      <c r="O1498" s="849">
        <v>6</v>
      </c>
      <c r="P1498" s="557">
        <f t="shared" si="4"/>
        <v>21000</v>
      </c>
    </row>
    <row r="1499" spans="1:16" x14ac:dyDescent="0.2">
      <c r="A1499" s="846" t="s">
        <v>17100</v>
      </c>
      <c r="B1499" s="845" t="s">
        <v>423</v>
      </c>
      <c r="C1499" s="847" t="s">
        <v>99</v>
      </c>
      <c r="D1499" s="847" t="s">
        <v>17101</v>
      </c>
      <c r="E1499" s="557">
        <v>7000</v>
      </c>
      <c r="F1499" s="845" t="s">
        <v>17866</v>
      </c>
      <c r="G1499" s="850" t="s">
        <v>17867</v>
      </c>
      <c r="H1499" s="845" t="s">
        <v>19621</v>
      </c>
      <c r="I1499" s="845" t="s">
        <v>1028</v>
      </c>
      <c r="J1499" s="845" t="s">
        <v>17112</v>
      </c>
      <c r="K1499" s="848"/>
      <c r="L1499" s="849"/>
      <c r="M1499" s="557"/>
      <c r="N1499" s="848">
        <v>2</v>
      </c>
      <c r="O1499" s="849">
        <v>6</v>
      </c>
      <c r="P1499" s="557">
        <f t="shared" si="4"/>
        <v>42000</v>
      </c>
    </row>
    <row r="1500" spans="1:16" x14ac:dyDescent="0.2">
      <c r="A1500" s="846" t="s">
        <v>17100</v>
      </c>
      <c r="B1500" s="845" t="s">
        <v>423</v>
      </c>
      <c r="C1500" s="847" t="s">
        <v>99</v>
      </c>
      <c r="D1500" s="847" t="s">
        <v>17101</v>
      </c>
      <c r="E1500" s="557">
        <v>5000</v>
      </c>
      <c r="F1500" s="845" t="s">
        <v>17869</v>
      </c>
      <c r="G1500" s="850" t="s">
        <v>17870</v>
      </c>
      <c r="H1500" s="845" t="s">
        <v>17871</v>
      </c>
      <c r="I1500" s="845" t="s">
        <v>1028</v>
      </c>
      <c r="J1500" s="845" t="s">
        <v>17112</v>
      </c>
      <c r="K1500" s="848"/>
      <c r="L1500" s="849"/>
      <c r="M1500" s="557"/>
      <c r="N1500" s="848">
        <v>2</v>
      </c>
      <c r="O1500" s="849">
        <v>6</v>
      </c>
      <c r="P1500" s="557">
        <f t="shared" si="4"/>
        <v>30000</v>
      </c>
    </row>
    <row r="1501" spans="1:16" x14ac:dyDescent="0.2">
      <c r="A1501" s="846" t="s">
        <v>17100</v>
      </c>
      <c r="B1501" s="845" t="s">
        <v>423</v>
      </c>
      <c r="C1501" s="847" t="s">
        <v>99</v>
      </c>
      <c r="D1501" s="847" t="s">
        <v>17101</v>
      </c>
      <c r="E1501" s="557">
        <v>4500</v>
      </c>
      <c r="F1501" s="845" t="s">
        <v>17872</v>
      </c>
      <c r="G1501" s="850" t="s">
        <v>17873</v>
      </c>
      <c r="H1501" s="845" t="s">
        <v>5849</v>
      </c>
      <c r="I1501" s="845" t="s">
        <v>1028</v>
      </c>
      <c r="J1501" s="845" t="s">
        <v>17112</v>
      </c>
      <c r="K1501" s="848"/>
      <c r="L1501" s="849"/>
      <c r="M1501" s="557"/>
      <c r="N1501" s="848">
        <v>2</v>
      </c>
      <c r="O1501" s="849">
        <v>6</v>
      </c>
      <c r="P1501" s="557">
        <f t="shared" si="4"/>
        <v>27000</v>
      </c>
    </row>
    <row r="1502" spans="1:16" x14ac:dyDescent="0.2">
      <c r="A1502" s="846" t="s">
        <v>17100</v>
      </c>
      <c r="B1502" s="845" t="s">
        <v>423</v>
      </c>
      <c r="C1502" s="847" t="s">
        <v>99</v>
      </c>
      <c r="D1502" s="847" t="s">
        <v>17101</v>
      </c>
      <c r="E1502" s="557">
        <v>4000</v>
      </c>
      <c r="F1502" s="845" t="s">
        <v>17874</v>
      </c>
      <c r="G1502" s="850" t="s">
        <v>17875</v>
      </c>
      <c r="H1502" s="845" t="s">
        <v>17156</v>
      </c>
      <c r="I1502" s="845" t="s">
        <v>1028</v>
      </c>
      <c r="J1502" s="845" t="s">
        <v>17112</v>
      </c>
      <c r="K1502" s="848"/>
      <c r="L1502" s="849"/>
      <c r="M1502" s="557"/>
      <c r="N1502" s="848">
        <v>2</v>
      </c>
      <c r="O1502" s="849">
        <v>6</v>
      </c>
      <c r="P1502" s="557">
        <f t="shared" si="4"/>
        <v>24000</v>
      </c>
    </row>
    <row r="1503" spans="1:16" x14ac:dyDescent="0.2">
      <c r="A1503" s="846" t="s">
        <v>17100</v>
      </c>
      <c r="B1503" s="845" t="s">
        <v>423</v>
      </c>
      <c r="C1503" s="847" t="s">
        <v>99</v>
      </c>
      <c r="D1503" s="847" t="s">
        <v>17101</v>
      </c>
      <c r="E1503" s="557">
        <v>4500</v>
      </c>
      <c r="F1503" s="845" t="s">
        <v>17876</v>
      </c>
      <c r="G1503" s="850" t="s">
        <v>17877</v>
      </c>
      <c r="H1503" s="845" t="s">
        <v>1060</v>
      </c>
      <c r="I1503" s="845" t="s">
        <v>1028</v>
      </c>
      <c r="J1503" s="845" t="s">
        <v>17112</v>
      </c>
      <c r="K1503" s="848"/>
      <c r="L1503" s="849"/>
      <c r="M1503" s="557"/>
      <c r="N1503" s="848">
        <v>2</v>
      </c>
      <c r="O1503" s="849">
        <v>6</v>
      </c>
      <c r="P1503" s="557">
        <f t="shared" si="4"/>
        <v>27000</v>
      </c>
    </row>
    <row r="1504" spans="1:16" x14ac:dyDescent="0.2">
      <c r="A1504" s="846" t="s">
        <v>17100</v>
      </c>
      <c r="B1504" s="845" t="s">
        <v>423</v>
      </c>
      <c r="C1504" s="847" t="s">
        <v>99</v>
      </c>
      <c r="D1504" s="847" t="s">
        <v>17101</v>
      </c>
      <c r="E1504" s="557">
        <v>2000</v>
      </c>
      <c r="F1504" s="845" t="s">
        <v>17878</v>
      </c>
      <c r="G1504" s="850" t="s">
        <v>17879</v>
      </c>
      <c r="H1504" s="845" t="s">
        <v>17137</v>
      </c>
      <c r="I1504" s="845" t="s">
        <v>1028</v>
      </c>
      <c r="J1504" s="845" t="s">
        <v>17112</v>
      </c>
      <c r="K1504" s="848"/>
      <c r="L1504" s="849"/>
      <c r="M1504" s="557"/>
      <c r="N1504" s="848">
        <v>2</v>
      </c>
      <c r="O1504" s="849">
        <v>6</v>
      </c>
      <c r="P1504" s="557">
        <f t="shared" si="4"/>
        <v>12000</v>
      </c>
    </row>
    <row r="1505" spans="1:16" x14ac:dyDescent="0.2">
      <c r="A1505" s="846" t="s">
        <v>17100</v>
      </c>
      <c r="B1505" s="845" t="s">
        <v>423</v>
      </c>
      <c r="C1505" s="847" t="s">
        <v>99</v>
      </c>
      <c r="D1505" s="847" t="s">
        <v>17101</v>
      </c>
      <c r="E1505" s="557">
        <v>6000</v>
      </c>
      <c r="F1505" s="845" t="s">
        <v>17880</v>
      </c>
      <c r="G1505" s="850" t="s">
        <v>17881</v>
      </c>
      <c r="H1505" s="845" t="s">
        <v>6133</v>
      </c>
      <c r="I1505" s="845" t="s">
        <v>1028</v>
      </c>
      <c r="J1505" s="845" t="s">
        <v>17112</v>
      </c>
      <c r="K1505" s="848"/>
      <c r="L1505" s="849"/>
      <c r="M1505" s="557"/>
      <c r="N1505" s="848">
        <v>2</v>
      </c>
      <c r="O1505" s="849">
        <v>6</v>
      </c>
      <c r="P1505" s="557">
        <f t="shared" si="4"/>
        <v>36000</v>
      </c>
    </row>
    <row r="1506" spans="1:16" x14ac:dyDescent="0.2">
      <c r="A1506" s="846" t="s">
        <v>17100</v>
      </c>
      <c r="B1506" s="845" t="s">
        <v>423</v>
      </c>
      <c r="C1506" s="847" t="s">
        <v>99</v>
      </c>
      <c r="D1506" s="847" t="s">
        <v>17101</v>
      </c>
      <c r="E1506" s="557">
        <v>9000</v>
      </c>
      <c r="F1506" s="845" t="s">
        <v>17882</v>
      </c>
      <c r="G1506" s="850" t="s">
        <v>17883</v>
      </c>
      <c r="H1506" s="845" t="s">
        <v>17408</v>
      </c>
      <c r="I1506" s="845" t="s">
        <v>1028</v>
      </c>
      <c r="J1506" s="845" t="s">
        <v>17112</v>
      </c>
      <c r="K1506" s="848"/>
      <c r="L1506" s="849"/>
      <c r="M1506" s="557"/>
      <c r="N1506" s="848">
        <v>2</v>
      </c>
      <c r="O1506" s="849">
        <v>6</v>
      </c>
      <c r="P1506" s="557">
        <f t="shared" si="4"/>
        <v>54000</v>
      </c>
    </row>
    <row r="1507" spans="1:16" x14ac:dyDescent="0.2">
      <c r="A1507" s="846" t="s">
        <v>17100</v>
      </c>
      <c r="B1507" s="845" t="s">
        <v>423</v>
      </c>
      <c r="C1507" s="847" t="s">
        <v>99</v>
      </c>
      <c r="D1507" s="847" t="s">
        <v>17101</v>
      </c>
      <c r="E1507" s="557">
        <v>4000</v>
      </c>
      <c r="F1507" s="845" t="s">
        <v>17887</v>
      </c>
      <c r="G1507" s="850" t="s">
        <v>17888</v>
      </c>
      <c r="H1507" s="845" t="s">
        <v>17200</v>
      </c>
      <c r="I1507" s="845" t="s">
        <v>1028</v>
      </c>
      <c r="J1507" s="845" t="s">
        <v>17112</v>
      </c>
      <c r="K1507" s="848"/>
      <c r="L1507" s="849"/>
      <c r="M1507" s="557"/>
      <c r="N1507" s="848">
        <v>2</v>
      </c>
      <c r="O1507" s="849">
        <v>6</v>
      </c>
      <c r="P1507" s="557">
        <f t="shared" si="4"/>
        <v>24000</v>
      </c>
    </row>
    <row r="1508" spans="1:16" x14ac:dyDescent="0.2">
      <c r="A1508" s="846" t="s">
        <v>17100</v>
      </c>
      <c r="B1508" s="845" t="s">
        <v>423</v>
      </c>
      <c r="C1508" s="847" t="s">
        <v>99</v>
      </c>
      <c r="D1508" s="847" t="s">
        <v>17101</v>
      </c>
      <c r="E1508" s="557">
        <v>3000</v>
      </c>
      <c r="F1508" s="845" t="s">
        <v>17889</v>
      </c>
      <c r="G1508" s="850" t="s">
        <v>17890</v>
      </c>
      <c r="H1508" s="845" t="s">
        <v>17221</v>
      </c>
      <c r="I1508" s="845" t="s">
        <v>1028</v>
      </c>
      <c r="J1508" s="845" t="s">
        <v>17112</v>
      </c>
      <c r="K1508" s="848"/>
      <c r="L1508" s="849"/>
      <c r="M1508" s="557"/>
      <c r="N1508" s="848">
        <v>2</v>
      </c>
      <c r="O1508" s="849">
        <v>6</v>
      </c>
      <c r="P1508" s="557">
        <f t="shared" si="4"/>
        <v>18000</v>
      </c>
    </row>
    <row r="1509" spans="1:16" x14ac:dyDescent="0.2">
      <c r="A1509" s="846" t="s">
        <v>17100</v>
      </c>
      <c r="B1509" s="845" t="s">
        <v>423</v>
      </c>
      <c r="C1509" s="847" t="s">
        <v>99</v>
      </c>
      <c r="D1509" s="847" t="s">
        <v>17101</v>
      </c>
      <c r="E1509" s="557">
        <v>4000</v>
      </c>
      <c r="F1509" s="845" t="s">
        <v>17891</v>
      </c>
      <c r="G1509" s="850" t="s">
        <v>17892</v>
      </c>
      <c r="H1509" s="845" t="s">
        <v>5875</v>
      </c>
      <c r="I1509" s="845" t="s">
        <v>1028</v>
      </c>
      <c r="J1509" s="845" t="s">
        <v>17112</v>
      </c>
      <c r="K1509" s="848"/>
      <c r="L1509" s="849"/>
      <c r="M1509" s="557"/>
      <c r="N1509" s="848">
        <v>2</v>
      </c>
      <c r="O1509" s="849">
        <v>6</v>
      </c>
      <c r="P1509" s="557">
        <f t="shared" si="4"/>
        <v>24000</v>
      </c>
    </row>
    <row r="1510" spans="1:16" x14ac:dyDescent="0.2">
      <c r="A1510" s="846" t="s">
        <v>17100</v>
      </c>
      <c r="B1510" s="845" t="s">
        <v>423</v>
      </c>
      <c r="C1510" s="847" t="s">
        <v>99</v>
      </c>
      <c r="D1510" s="847" t="s">
        <v>17101</v>
      </c>
      <c r="E1510" s="557">
        <v>4000</v>
      </c>
      <c r="F1510" s="845" t="s">
        <v>17893</v>
      </c>
      <c r="G1510" s="850" t="s">
        <v>17894</v>
      </c>
      <c r="H1510" s="845" t="s">
        <v>1160</v>
      </c>
      <c r="I1510" s="845" t="s">
        <v>1028</v>
      </c>
      <c r="J1510" s="845" t="s">
        <v>17112</v>
      </c>
      <c r="K1510" s="848"/>
      <c r="L1510" s="849"/>
      <c r="M1510" s="557"/>
      <c r="N1510" s="848">
        <v>2</v>
      </c>
      <c r="O1510" s="849">
        <v>6</v>
      </c>
      <c r="P1510" s="557">
        <f t="shared" si="4"/>
        <v>24000</v>
      </c>
    </row>
    <row r="1511" spans="1:16" x14ac:dyDescent="0.2">
      <c r="A1511" s="846" t="s">
        <v>17100</v>
      </c>
      <c r="B1511" s="845" t="s">
        <v>423</v>
      </c>
      <c r="C1511" s="847" t="s">
        <v>99</v>
      </c>
      <c r="D1511" s="847" t="s">
        <v>17101</v>
      </c>
      <c r="E1511" s="557">
        <v>4500</v>
      </c>
      <c r="F1511" s="845" t="s">
        <v>17895</v>
      </c>
      <c r="G1511" s="850" t="s">
        <v>17896</v>
      </c>
      <c r="H1511" s="845" t="s">
        <v>1053</v>
      </c>
      <c r="I1511" s="845" t="s">
        <v>1028</v>
      </c>
      <c r="J1511" s="845" t="s">
        <v>17112</v>
      </c>
      <c r="K1511" s="848"/>
      <c r="L1511" s="849"/>
      <c r="M1511" s="557"/>
      <c r="N1511" s="848">
        <v>2</v>
      </c>
      <c r="O1511" s="849">
        <v>6</v>
      </c>
      <c r="P1511" s="557">
        <f t="shared" si="4"/>
        <v>27000</v>
      </c>
    </row>
    <row r="1512" spans="1:16" x14ac:dyDescent="0.2">
      <c r="A1512" s="846" t="s">
        <v>17100</v>
      </c>
      <c r="B1512" s="845" t="s">
        <v>423</v>
      </c>
      <c r="C1512" s="847" t="s">
        <v>99</v>
      </c>
      <c r="D1512" s="847" t="s">
        <v>17101</v>
      </c>
      <c r="E1512" s="557">
        <v>3000</v>
      </c>
      <c r="F1512" s="845" t="s">
        <v>17897</v>
      </c>
      <c r="G1512" s="850" t="s">
        <v>17898</v>
      </c>
      <c r="H1512" s="845" t="s">
        <v>17221</v>
      </c>
      <c r="I1512" s="845" t="s">
        <v>1028</v>
      </c>
      <c r="J1512" s="845" t="s">
        <v>17112</v>
      </c>
      <c r="K1512" s="848"/>
      <c r="L1512" s="849"/>
      <c r="M1512" s="557"/>
      <c r="N1512" s="848">
        <v>2</v>
      </c>
      <c r="O1512" s="849">
        <v>6</v>
      </c>
      <c r="P1512" s="557">
        <f t="shared" si="4"/>
        <v>18000</v>
      </c>
    </row>
    <row r="1513" spans="1:16" x14ac:dyDescent="0.2">
      <c r="A1513" s="846" t="s">
        <v>17100</v>
      </c>
      <c r="B1513" s="845" t="s">
        <v>423</v>
      </c>
      <c r="C1513" s="847" t="s">
        <v>99</v>
      </c>
      <c r="D1513" s="847" t="s">
        <v>17101</v>
      </c>
      <c r="E1513" s="557">
        <v>2700</v>
      </c>
      <c r="F1513" s="845" t="s">
        <v>17899</v>
      </c>
      <c r="G1513" s="850" t="s">
        <v>17900</v>
      </c>
      <c r="H1513" s="845" t="s">
        <v>17140</v>
      </c>
      <c r="I1513" s="845" t="s">
        <v>17141</v>
      </c>
      <c r="J1513" s="845" t="s">
        <v>17108</v>
      </c>
      <c r="K1513" s="848"/>
      <c r="L1513" s="849"/>
      <c r="M1513" s="557"/>
      <c r="N1513" s="848">
        <v>2</v>
      </c>
      <c r="O1513" s="849">
        <v>6</v>
      </c>
      <c r="P1513" s="557">
        <f t="shared" ref="P1513:P1576" si="5">E1513*O1513</f>
        <v>16200</v>
      </c>
    </row>
    <row r="1514" spans="1:16" x14ac:dyDescent="0.2">
      <c r="A1514" s="846" t="s">
        <v>17100</v>
      </c>
      <c r="B1514" s="845" t="s">
        <v>423</v>
      </c>
      <c r="C1514" s="847" t="s">
        <v>99</v>
      </c>
      <c r="D1514" s="847" t="s">
        <v>17101</v>
      </c>
      <c r="E1514" s="557">
        <v>2300</v>
      </c>
      <c r="F1514" s="845" t="s">
        <v>17901</v>
      </c>
      <c r="G1514" s="850" t="s">
        <v>17902</v>
      </c>
      <c r="H1514" s="845" t="s">
        <v>19597</v>
      </c>
      <c r="I1514" s="845" t="s">
        <v>1028</v>
      </c>
      <c r="J1514" s="845" t="s">
        <v>17112</v>
      </c>
      <c r="K1514" s="848"/>
      <c r="L1514" s="849"/>
      <c r="M1514" s="557"/>
      <c r="N1514" s="848">
        <v>2</v>
      </c>
      <c r="O1514" s="849">
        <v>6</v>
      </c>
      <c r="P1514" s="557">
        <f t="shared" si="5"/>
        <v>13800</v>
      </c>
    </row>
    <row r="1515" spans="1:16" x14ac:dyDescent="0.2">
      <c r="A1515" s="846" t="s">
        <v>17100</v>
      </c>
      <c r="B1515" s="845" t="s">
        <v>423</v>
      </c>
      <c r="C1515" s="847" t="s">
        <v>99</v>
      </c>
      <c r="D1515" s="847" t="s">
        <v>17101</v>
      </c>
      <c r="E1515" s="557">
        <v>4500</v>
      </c>
      <c r="F1515" s="845" t="s">
        <v>17903</v>
      </c>
      <c r="G1515" s="850" t="s">
        <v>17904</v>
      </c>
      <c r="H1515" s="845" t="s">
        <v>1160</v>
      </c>
      <c r="I1515" s="845" t="s">
        <v>1028</v>
      </c>
      <c r="J1515" s="845" t="s">
        <v>17112</v>
      </c>
      <c r="K1515" s="848"/>
      <c r="L1515" s="849"/>
      <c r="M1515" s="557"/>
      <c r="N1515" s="848">
        <v>2</v>
      </c>
      <c r="O1515" s="849">
        <v>6</v>
      </c>
      <c r="P1515" s="557">
        <f t="shared" si="5"/>
        <v>27000</v>
      </c>
    </row>
    <row r="1516" spans="1:16" x14ac:dyDescent="0.2">
      <c r="A1516" s="846" t="s">
        <v>17100</v>
      </c>
      <c r="B1516" s="845" t="s">
        <v>423</v>
      </c>
      <c r="C1516" s="847" t="s">
        <v>99</v>
      </c>
      <c r="D1516" s="847" t="s">
        <v>17101</v>
      </c>
      <c r="E1516" s="557">
        <v>2500</v>
      </c>
      <c r="F1516" s="845" t="s">
        <v>17905</v>
      </c>
      <c r="G1516" s="850" t="s">
        <v>17906</v>
      </c>
      <c r="H1516" s="845" t="s">
        <v>5510</v>
      </c>
      <c r="I1516" s="845" t="s">
        <v>1028</v>
      </c>
      <c r="J1516" s="845" t="s">
        <v>5814</v>
      </c>
      <c r="K1516" s="848"/>
      <c r="L1516" s="849"/>
      <c r="M1516" s="557"/>
      <c r="N1516" s="848">
        <v>2</v>
      </c>
      <c r="O1516" s="849">
        <v>6</v>
      </c>
      <c r="P1516" s="557">
        <f t="shared" si="5"/>
        <v>15000</v>
      </c>
    </row>
    <row r="1517" spans="1:16" x14ac:dyDescent="0.2">
      <c r="A1517" s="846" t="s">
        <v>17100</v>
      </c>
      <c r="B1517" s="845" t="s">
        <v>423</v>
      </c>
      <c r="C1517" s="847" t="s">
        <v>99</v>
      </c>
      <c r="D1517" s="847" t="s">
        <v>17101</v>
      </c>
      <c r="E1517" s="557">
        <v>4000</v>
      </c>
      <c r="F1517" s="845" t="s">
        <v>17908</v>
      </c>
      <c r="G1517" s="850" t="s">
        <v>17909</v>
      </c>
      <c r="H1517" s="845" t="s">
        <v>5826</v>
      </c>
      <c r="I1517" s="845" t="s">
        <v>1028</v>
      </c>
      <c r="J1517" s="845" t="s">
        <v>17112</v>
      </c>
      <c r="K1517" s="848"/>
      <c r="L1517" s="849"/>
      <c r="M1517" s="557"/>
      <c r="N1517" s="848">
        <v>2</v>
      </c>
      <c r="O1517" s="849">
        <v>6</v>
      </c>
      <c r="P1517" s="557">
        <f t="shared" si="5"/>
        <v>24000</v>
      </c>
    </row>
    <row r="1518" spans="1:16" x14ac:dyDescent="0.2">
      <c r="A1518" s="846" t="s">
        <v>17100</v>
      </c>
      <c r="B1518" s="845" t="s">
        <v>423</v>
      </c>
      <c r="C1518" s="847" t="s">
        <v>99</v>
      </c>
      <c r="D1518" s="847" t="s">
        <v>17101</v>
      </c>
      <c r="E1518" s="557">
        <v>2000</v>
      </c>
      <c r="F1518" s="845" t="s">
        <v>17910</v>
      </c>
      <c r="G1518" s="850" t="s">
        <v>17911</v>
      </c>
      <c r="H1518" s="845" t="s">
        <v>17912</v>
      </c>
      <c r="I1518" s="845" t="s">
        <v>1028</v>
      </c>
      <c r="J1518" s="845" t="s">
        <v>17112</v>
      </c>
      <c r="K1518" s="848"/>
      <c r="L1518" s="849"/>
      <c r="M1518" s="557"/>
      <c r="N1518" s="848">
        <v>2</v>
      </c>
      <c r="O1518" s="849">
        <v>6</v>
      </c>
      <c r="P1518" s="557">
        <f t="shared" si="5"/>
        <v>12000</v>
      </c>
    </row>
    <row r="1519" spans="1:16" x14ac:dyDescent="0.2">
      <c r="A1519" s="846" t="s">
        <v>17100</v>
      </c>
      <c r="B1519" s="845" t="s">
        <v>423</v>
      </c>
      <c r="C1519" s="847" t="s">
        <v>99</v>
      </c>
      <c r="D1519" s="847" t="s">
        <v>17101</v>
      </c>
      <c r="E1519" s="557">
        <v>2500</v>
      </c>
      <c r="F1519" s="845" t="s">
        <v>17913</v>
      </c>
      <c r="G1519" s="850" t="s">
        <v>17914</v>
      </c>
      <c r="H1519" s="845" t="s">
        <v>17140</v>
      </c>
      <c r="I1519" s="845" t="s">
        <v>17141</v>
      </c>
      <c r="J1519" s="845" t="s">
        <v>17108</v>
      </c>
      <c r="K1519" s="848"/>
      <c r="L1519" s="849"/>
      <c r="M1519" s="557"/>
      <c r="N1519" s="848">
        <v>2</v>
      </c>
      <c r="O1519" s="849">
        <v>6</v>
      </c>
      <c r="P1519" s="557">
        <f t="shared" si="5"/>
        <v>15000</v>
      </c>
    </row>
    <row r="1520" spans="1:16" x14ac:dyDescent="0.2">
      <c r="A1520" s="846" t="s">
        <v>17100</v>
      </c>
      <c r="B1520" s="845" t="s">
        <v>423</v>
      </c>
      <c r="C1520" s="847" t="s">
        <v>99</v>
      </c>
      <c r="D1520" s="847" t="s">
        <v>17101</v>
      </c>
      <c r="E1520" s="557">
        <v>2500</v>
      </c>
      <c r="F1520" s="845" t="s">
        <v>17915</v>
      </c>
      <c r="G1520" s="850" t="s">
        <v>17916</v>
      </c>
      <c r="H1520" s="845" t="s">
        <v>17140</v>
      </c>
      <c r="I1520" s="845" t="s">
        <v>17141</v>
      </c>
      <c r="J1520" s="845" t="s">
        <v>17108</v>
      </c>
      <c r="K1520" s="848"/>
      <c r="L1520" s="849"/>
      <c r="M1520" s="557"/>
      <c r="N1520" s="848">
        <v>2</v>
      </c>
      <c r="O1520" s="849">
        <v>6</v>
      </c>
      <c r="P1520" s="557">
        <f t="shared" si="5"/>
        <v>15000</v>
      </c>
    </row>
    <row r="1521" spans="1:16" x14ac:dyDescent="0.2">
      <c r="A1521" s="846" t="s">
        <v>17100</v>
      </c>
      <c r="B1521" s="845" t="s">
        <v>423</v>
      </c>
      <c r="C1521" s="847" t="s">
        <v>99</v>
      </c>
      <c r="D1521" s="847" t="s">
        <v>17101</v>
      </c>
      <c r="E1521" s="557">
        <v>2500</v>
      </c>
      <c r="F1521" s="845" t="s">
        <v>17917</v>
      </c>
      <c r="G1521" s="850" t="s">
        <v>17918</v>
      </c>
      <c r="H1521" s="845" t="s">
        <v>17312</v>
      </c>
      <c r="I1521" s="845" t="s">
        <v>1028</v>
      </c>
      <c r="J1521" s="845" t="s">
        <v>5814</v>
      </c>
      <c r="K1521" s="848"/>
      <c r="L1521" s="849"/>
      <c r="M1521" s="557"/>
      <c r="N1521" s="848">
        <v>2</v>
      </c>
      <c r="O1521" s="849">
        <v>6</v>
      </c>
      <c r="P1521" s="557">
        <f t="shared" si="5"/>
        <v>15000</v>
      </c>
    </row>
    <row r="1522" spans="1:16" x14ac:dyDescent="0.2">
      <c r="A1522" s="846" t="s">
        <v>17100</v>
      </c>
      <c r="B1522" s="845" t="s">
        <v>423</v>
      </c>
      <c r="C1522" s="847" t="s">
        <v>99</v>
      </c>
      <c r="D1522" s="847" t="s">
        <v>17101</v>
      </c>
      <c r="E1522" s="557">
        <v>3000</v>
      </c>
      <c r="F1522" s="845" t="s">
        <v>17919</v>
      </c>
      <c r="G1522" s="850" t="s">
        <v>17920</v>
      </c>
      <c r="H1522" s="845" t="s">
        <v>17115</v>
      </c>
      <c r="I1522" s="845" t="s">
        <v>1028</v>
      </c>
      <c r="J1522" s="845" t="s">
        <v>17112</v>
      </c>
      <c r="K1522" s="848"/>
      <c r="L1522" s="849"/>
      <c r="M1522" s="557"/>
      <c r="N1522" s="848">
        <v>2</v>
      </c>
      <c r="O1522" s="849">
        <v>6</v>
      </c>
      <c r="P1522" s="557">
        <f t="shared" si="5"/>
        <v>18000</v>
      </c>
    </row>
    <row r="1523" spans="1:16" x14ac:dyDescent="0.2">
      <c r="A1523" s="846" t="s">
        <v>17100</v>
      </c>
      <c r="B1523" s="845" t="s">
        <v>423</v>
      </c>
      <c r="C1523" s="847" t="s">
        <v>99</v>
      </c>
      <c r="D1523" s="847" t="s">
        <v>17101</v>
      </c>
      <c r="E1523" s="557">
        <v>6000</v>
      </c>
      <c r="F1523" s="845" t="s">
        <v>17921</v>
      </c>
      <c r="G1523" s="850" t="s">
        <v>17922</v>
      </c>
      <c r="H1523" s="845" t="s">
        <v>19622</v>
      </c>
      <c r="I1523" s="845" t="s">
        <v>1028</v>
      </c>
      <c r="J1523" s="845" t="s">
        <v>17112</v>
      </c>
      <c r="K1523" s="848"/>
      <c r="L1523" s="849"/>
      <c r="M1523" s="557"/>
      <c r="N1523" s="848">
        <v>2</v>
      </c>
      <c r="O1523" s="849">
        <v>6</v>
      </c>
      <c r="P1523" s="557">
        <f t="shared" si="5"/>
        <v>36000</v>
      </c>
    </row>
    <row r="1524" spans="1:16" x14ac:dyDescent="0.2">
      <c r="A1524" s="846" t="s">
        <v>17100</v>
      </c>
      <c r="B1524" s="845" t="s">
        <v>423</v>
      </c>
      <c r="C1524" s="847" t="s">
        <v>99</v>
      </c>
      <c r="D1524" s="847" t="s">
        <v>17101</v>
      </c>
      <c r="E1524" s="557">
        <v>4500</v>
      </c>
      <c r="F1524" s="845" t="s">
        <v>17928</v>
      </c>
      <c r="G1524" s="850" t="s">
        <v>17929</v>
      </c>
      <c r="H1524" s="845" t="s">
        <v>5826</v>
      </c>
      <c r="I1524" s="845" t="s">
        <v>1028</v>
      </c>
      <c r="J1524" s="845" t="s">
        <v>17112</v>
      </c>
      <c r="K1524" s="848"/>
      <c r="L1524" s="849"/>
      <c r="M1524" s="557"/>
      <c r="N1524" s="848">
        <v>2</v>
      </c>
      <c r="O1524" s="849">
        <v>6</v>
      </c>
      <c r="P1524" s="557">
        <f t="shared" si="5"/>
        <v>27000</v>
      </c>
    </row>
    <row r="1525" spans="1:16" x14ac:dyDescent="0.2">
      <c r="A1525" s="846" t="s">
        <v>17100</v>
      </c>
      <c r="B1525" s="845" t="s">
        <v>423</v>
      </c>
      <c r="C1525" s="847" t="s">
        <v>99</v>
      </c>
      <c r="D1525" s="847" t="s">
        <v>17101</v>
      </c>
      <c r="E1525" s="557">
        <v>8000</v>
      </c>
      <c r="F1525" s="845" t="s">
        <v>17930</v>
      </c>
      <c r="G1525" s="850" t="s">
        <v>17931</v>
      </c>
      <c r="H1525" s="845" t="s">
        <v>14766</v>
      </c>
      <c r="I1525" s="845" t="s">
        <v>1028</v>
      </c>
      <c r="J1525" s="845" t="s">
        <v>17112</v>
      </c>
      <c r="K1525" s="848"/>
      <c r="L1525" s="849"/>
      <c r="M1525" s="557"/>
      <c r="N1525" s="848">
        <v>2</v>
      </c>
      <c r="O1525" s="849">
        <v>6</v>
      </c>
      <c r="P1525" s="557">
        <f t="shared" si="5"/>
        <v>48000</v>
      </c>
    </row>
    <row r="1526" spans="1:16" x14ac:dyDescent="0.2">
      <c r="A1526" s="846" t="s">
        <v>17100</v>
      </c>
      <c r="B1526" s="845" t="s">
        <v>423</v>
      </c>
      <c r="C1526" s="847" t="s">
        <v>99</v>
      </c>
      <c r="D1526" s="847" t="s">
        <v>17101</v>
      </c>
      <c r="E1526" s="557">
        <v>2000</v>
      </c>
      <c r="F1526" s="845" t="s">
        <v>17932</v>
      </c>
      <c r="G1526" s="850" t="s">
        <v>17933</v>
      </c>
      <c r="H1526" s="845" t="s">
        <v>19623</v>
      </c>
      <c r="I1526" s="845" t="s">
        <v>1028</v>
      </c>
      <c r="J1526" s="845" t="s">
        <v>17112</v>
      </c>
      <c r="K1526" s="848"/>
      <c r="L1526" s="849"/>
      <c r="M1526" s="557"/>
      <c r="N1526" s="848">
        <v>2</v>
      </c>
      <c r="O1526" s="849">
        <v>6</v>
      </c>
      <c r="P1526" s="557">
        <f t="shared" si="5"/>
        <v>12000</v>
      </c>
    </row>
    <row r="1527" spans="1:16" x14ac:dyDescent="0.2">
      <c r="A1527" s="846" t="s">
        <v>17100</v>
      </c>
      <c r="B1527" s="845" t="s">
        <v>423</v>
      </c>
      <c r="C1527" s="847" t="s">
        <v>99</v>
      </c>
      <c r="D1527" s="847" t="s">
        <v>17101</v>
      </c>
      <c r="E1527" s="557">
        <v>4500</v>
      </c>
      <c r="F1527" s="845" t="s">
        <v>17934</v>
      </c>
      <c r="G1527" s="850" t="s">
        <v>17935</v>
      </c>
      <c r="H1527" s="845" t="s">
        <v>5875</v>
      </c>
      <c r="I1527" s="845" t="s">
        <v>1028</v>
      </c>
      <c r="J1527" s="845" t="s">
        <v>17112</v>
      </c>
      <c r="K1527" s="848"/>
      <c r="L1527" s="849"/>
      <c r="M1527" s="557"/>
      <c r="N1527" s="848">
        <v>2</v>
      </c>
      <c r="O1527" s="849">
        <v>6</v>
      </c>
      <c r="P1527" s="557">
        <f t="shared" si="5"/>
        <v>27000</v>
      </c>
    </row>
    <row r="1528" spans="1:16" x14ac:dyDescent="0.2">
      <c r="A1528" s="846" t="s">
        <v>17100</v>
      </c>
      <c r="B1528" s="845" t="s">
        <v>423</v>
      </c>
      <c r="C1528" s="847" t="s">
        <v>99</v>
      </c>
      <c r="D1528" s="847" t="s">
        <v>17101</v>
      </c>
      <c r="E1528" s="557">
        <v>4500</v>
      </c>
      <c r="F1528" s="845" t="s">
        <v>17936</v>
      </c>
      <c r="G1528" s="850" t="s">
        <v>17937</v>
      </c>
      <c r="H1528" s="845" t="s">
        <v>4027</v>
      </c>
      <c r="I1528" s="845" t="s">
        <v>1028</v>
      </c>
      <c r="J1528" s="845" t="s">
        <v>17112</v>
      </c>
      <c r="K1528" s="848"/>
      <c r="L1528" s="849"/>
      <c r="M1528" s="557"/>
      <c r="N1528" s="848">
        <v>1</v>
      </c>
      <c r="O1528" s="849">
        <v>1</v>
      </c>
      <c r="P1528" s="557">
        <f t="shared" si="5"/>
        <v>4500</v>
      </c>
    </row>
    <row r="1529" spans="1:16" x14ac:dyDescent="0.2">
      <c r="A1529" s="846" t="s">
        <v>17100</v>
      </c>
      <c r="B1529" s="845" t="s">
        <v>423</v>
      </c>
      <c r="C1529" s="847" t="s">
        <v>99</v>
      </c>
      <c r="D1529" s="847" t="s">
        <v>17101</v>
      </c>
      <c r="E1529" s="557">
        <v>3500</v>
      </c>
      <c r="F1529" s="845" t="s">
        <v>17938</v>
      </c>
      <c r="G1529" s="850" t="s">
        <v>17939</v>
      </c>
      <c r="H1529" s="845" t="s">
        <v>19624</v>
      </c>
      <c r="I1529" s="845" t="s">
        <v>1028</v>
      </c>
      <c r="J1529" s="845" t="s">
        <v>5814</v>
      </c>
      <c r="K1529" s="848"/>
      <c r="L1529" s="849"/>
      <c r="M1529" s="557"/>
      <c r="N1529" s="848">
        <v>2</v>
      </c>
      <c r="O1529" s="849">
        <v>6</v>
      </c>
      <c r="P1529" s="557">
        <f t="shared" si="5"/>
        <v>21000</v>
      </c>
    </row>
    <row r="1530" spans="1:16" x14ac:dyDescent="0.2">
      <c r="A1530" s="846" t="s">
        <v>17100</v>
      </c>
      <c r="B1530" s="845" t="s">
        <v>423</v>
      </c>
      <c r="C1530" s="847" t="s">
        <v>99</v>
      </c>
      <c r="D1530" s="847" t="s">
        <v>17101</v>
      </c>
      <c r="E1530" s="557">
        <v>7000</v>
      </c>
      <c r="F1530" s="845" t="s">
        <v>17943</v>
      </c>
      <c r="G1530" s="850" t="s">
        <v>17944</v>
      </c>
      <c r="H1530" s="845" t="s">
        <v>19625</v>
      </c>
      <c r="I1530" s="845" t="s">
        <v>1028</v>
      </c>
      <c r="J1530" s="845" t="s">
        <v>17112</v>
      </c>
      <c r="K1530" s="848"/>
      <c r="L1530" s="849"/>
      <c r="M1530" s="557"/>
      <c r="N1530" s="848">
        <v>2</v>
      </c>
      <c r="O1530" s="849">
        <v>6</v>
      </c>
      <c r="P1530" s="557">
        <f t="shared" si="5"/>
        <v>42000</v>
      </c>
    </row>
    <row r="1531" spans="1:16" x14ac:dyDescent="0.2">
      <c r="A1531" s="846" t="s">
        <v>17100</v>
      </c>
      <c r="B1531" s="845" t="s">
        <v>423</v>
      </c>
      <c r="C1531" s="847" t="s">
        <v>99</v>
      </c>
      <c r="D1531" s="847" t="s">
        <v>17101</v>
      </c>
      <c r="E1531" s="557">
        <v>8000</v>
      </c>
      <c r="F1531" s="845" t="s">
        <v>17945</v>
      </c>
      <c r="G1531" s="850" t="s">
        <v>17946</v>
      </c>
      <c r="H1531" s="845" t="s">
        <v>17947</v>
      </c>
      <c r="I1531" s="845" t="s">
        <v>1028</v>
      </c>
      <c r="J1531" s="845" t="s">
        <v>17112</v>
      </c>
      <c r="K1531" s="848"/>
      <c r="L1531" s="849"/>
      <c r="M1531" s="557"/>
      <c r="N1531" s="848">
        <v>2</v>
      </c>
      <c r="O1531" s="849">
        <v>6</v>
      </c>
      <c r="P1531" s="557">
        <f t="shared" si="5"/>
        <v>48000</v>
      </c>
    </row>
    <row r="1532" spans="1:16" x14ac:dyDescent="0.2">
      <c r="A1532" s="846" t="s">
        <v>17100</v>
      </c>
      <c r="B1532" s="845" t="s">
        <v>423</v>
      </c>
      <c r="C1532" s="847" t="s">
        <v>99</v>
      </c>
      <c r="D1532" s="847" t="s">
        <v>17101</v>
      </c>
      <c r="E1532" s="557">
        <v>4500</v>
      </c>
      <c r="F1532" s="845" t="s">
        <v>17948</v>
      </c>
      <c r="G1532" s="850" t="s">
        <v>17949</v>
      </c>
      <c r="H1532" s="845" t="s">
        <v>5875</v>
      </c>
      <c r="I1532" s="845" t="s">
        <v>1028</v>
      </c>
      <c r="J1532" s="845" t="s">
        <v>17112</v>
      </c>
      <c r="K1532" s="848"/>
      <c r="L1532" s="849"/>
      <c r="M1532" s="557"/>
      <c r="N1532" s="848">
        <v>2</v>
      </c>
      <c r="O1532" s="849">
        <v>6</v>
      </c>
      <c r="P1532" s="557">
        <f t="shared" si="5"/>
        <v>27000</v>
      </c>
    </row>
    <row r="1533" spans="1:16" x14ac:dyDescent="0.2">
      <c r="A1533" s="846" t="s">
        <v>17100</v>
      </c>
      <c r="B1533" s="845" t="s">
        <v>423</v>
      </c>
      <c r="C1533" s="847" t="s">
        <v>99</v>
      </c>
      <c r="D1533" s="847" t="s">
        <v>17101</v>
      </c>
      <c r="E1533" s="557">
        <v>5000</v>
      </c>
      <c r="F1533" s="845" t="s">
        <v>17950</v>
      </c>
      <c r="G1533" s="850" t="s">
        <v>17951</v>
      </c>
      <c r="H1533" s="845" t="s">
        <v>19626</v>
      </c>
      <c r="I1533" s="845" t="s">
        <v>1028</v>
      </c>
      <c r="J1533" s="845" t="s">
        <v>17112</v>
      </c>
      <c r="K1533" s="848"/>
      <c r="L1533" s="849"/>
      <c r="M1533" s="557"/>
      <c r="N1533" s="848">
        <v>2</v>
      </c>
      <c r="O1533" s="849">
        <v>6</v>
      </c>
      <c r="P1533" s="557">
        <f t="shared" si="5"/>
        <v>30000</v>
      </c>
    </row>
    <row r="1534" spans="1:16" x14ac:dyDescent="0.2">
      <c r="A1534" s="846" t="s">
        <v>17100</v>
      </c>
      <c r="B1534" s="845" t="s">
        <v>423</v>
      </c>
      <c r="C1534" s="847" t="s">
        <v>99</v>
      </c>
      <c r="D1534" s="847" t="s">
        <v>17101</v>
      </c>
      <c r="E1534" s="557">
        <v>3500</v>
      </c>
      <c r="F1534" s="845" t="s">
        <v>17954</v>
      </c>
      <c r="G1534" s="850" t="s">
        <v>17955</v>
      </c>
      <c r="H1534" s="845" t="s">
        <v>7330</v>
      </c>
      <c r="I1534" s="845" t="s">
        <v>1028</v>
      </c>
      <c r="J1534" s="845" t="s">
        <v>17112</v>
      </c>
      <c r="K1534" s="848"/>
      <c r="L1534" s="849"/>
      <c r="M1534" s="557"/>
      <c r="N1534" s="848">
        <v>2</v>
      </c>
      <c r="O1534" s="849">
        <v>6</v>
      </c>
      <c r="P1534" s="557">
        <f t="shared" si="5"/>
        <v>21000</v>
      </c>
    </row>
    <row r="1535" spans="1:16" x14ac:dyDescent="0.2">
      <c r="A1535" s="846" t="s">
        <v>17100</v>
      </c>
      <c r="B1535" s="845" t="s">
        <v>423</v>
      </c>
      <c r="C1535" s="847" t="s">
        <v>99</v>
      </c>
      <c r="D1535" s="847" t="s">
        <v>17101</v>
      </c>
      <c r="E1535" s="557">
        <v>8000</v>
      </c>
      <c r="F1535" s="845" t="s">
        <v>17956</v>
      </c>
      <c r="G1535" s="850" t="s">
        <v>17957</v>
      </c>
      <c r="H1535" s="845" t="s">
        <v>18196</v>
      </c>
      <c r="I1535" s="845" t="s">
        <v>1028</v>
      </c>
      <c r="J1535" s="845" t="s">
        <v>17112</v>
      </c>
      <c r="K1535" s="848"/>
      <c r="L1535" s="849"/>
      <c r="M1535" s="557"/>
      <c r="N1535" s="848">
        <v>3</v>
      </c>
      <c r="O1535" s="849">
        <v>6</v>
      </c>
      <c r="P1535" s="557">
        <f t="shared" si="5"/>
        <v>48000</v>
      </c>
    </row>
    <row r="1536" spans="1:16" x14ac:dyDescent="0.2">
      <c r="A1536" s="846" t="s">
        <v>17100</v>
      </c>
      <c r="B1536" s="845" t="s">
        <v>423</v>
      </c>
      <c r="C1536" s="847" t="s">
        <v>99</v>
      </c>
      <c r="D1536" s="847" t="s">
        <v>17101</v>
      </c>
      <c r="E1536" s="557">
        <v>3500</v>
      </c>
      <c r="F1536" s="845" t="s">
        <v>17958</v>
      </c>
      <c r="G1536" s="850" t="s">
        <v>17959</v>
      </c>
      <c r="H1536" s="845" t="s">
        <v>1504</v>
      </c>
      <c r="I1536" s="845" t="s">
        <v>1028</v>
      </c>
      <c r="J1536" s="845" t="s">
        <v>5814</v>
      </c>
      <c r="K1536" s="848"/>
      <c r="L1536" s="849"/>
      <c r="M1536" s="557"/>
      <c r="N1536" s="848">
        <v>2</v>
      </c>
      <c r="O1536" s="849">
        <v>6</v>
      </c>
      <c r="P1536" s="557">
        <f t="shared" si="5"/>
        <v>21000</v>
      </c>
    </row>
    <row r="1537" spans="1:16" x14ac:dyDescent="0.2">
      <c r="A1537" s="846" t="s">
        <v>17100</v>
      </c>
      <c r="B1537" s="845" t="s">
        <v>423</v>
      </c>
      <c r="C1537" s="847" t="s">
        <v>99</v>
      </c>
      <c r="D1537" s="847" t="s">
        <v>17101</v>
      </c>
      <c r="E1537" s="557">
        <v>5000</v>
      </c>
      <c r="F1537" s="845" t="s">
        <v>17960</v>
      </c>
      <c r="G1537" s="850" t="s">
        <v>17961</v>
      </c>
      <c r="H1537" s="845" t="s">
        <v>17962</v>
      </c>
      <c r="I1537" s="845" t="s">
        <v>1028</v>
      </c>
      <c r="J1537" s="845" t="s">
        <v>17112</v>
      </c>
      <c r="K1537" s="848"/>
      <c r="L1537" s="849"/>
      <c r="M1537" s="557"/>
      <c r="N1537" s="848">
        <v>2</v>
      </c>
      <c r="O1537" s="849">
        <v>6</v>
      </c>
      <c r="P1537" s="557">
        <f t="shared" si="5"/>
        <v>30000</v>
      </c>
    </row>
    <row r="1538" spans="1:16" x14ac:dyDescent="0.2">
      <c r="A1538" s="846" t="s">
        <v>17100</v>
      </c>
      <c r="B1538" s="845" t="s">
        <v>423</v>
      </c>
      <c r="C1538" s="847" t="s">
        <v>99</v>
      </c>
      <c r="D1538" s="847" t="s">
        <v>17101</v>
      </c>
      <c r="E1538" s="557">
        <v>13000</v>
      </c>
      <c r="F1538" s="845" t="s">
        <v>17963</v>
      </c>
      <c r="G1538" s="850" t="s">
        <v>17964</v>
      </c>
      <c r="H1538" s="845" t="s">
        <v>17170</v>
      </c>
      <c r="I1538" s="845" t="s">
        <v>1028</v>
      </c>
      <c r="J1538" s="845" t="s">
        <v>17112</v>
      </c>
      <c r="K1538" s="848"/>
      <c r="L1538" s="849"/>
      <c r="M1538" s="557"/>
      <c r="N1538" s="848">
        <v>0</v>
      </c>
      <c r="O1538" s="849">
        <v>1</v>
      </c>
      <c r="P1538" s="557">
        <f t="shared" si="5"/>
        <v>13000</v>
      </c>
    </row>
    <row r="1539" spans="1:16" x14ac:dyDescent="0.2">
      <c r="A1539" s="846" t="s">
        <v>17100</v>
      </c>
      <c r="B1539" s="845" t="s">
        <v>423</v>
      </c>
      <c r="C1539" s="847" t="s">
        <v>99</v>
      </c>
      <c r="D1539" s="847" t="s">
        <v>17101</v>
      </c>
      <c r="E1539" s="557">
        <v>3000</v>
      </c>
      <c r="F1539" s="845" t="s">
        <v>17965</v>
      </c>
      <c r="G1539" s="850" t="s">
        <v>17966</v>
      </c>
      <c r="H1539" s="845" t="s">
        <v>17242</v>
      </c>
      <c r="I1539" s="845" t="s">
        <v>1028</v>
      </c>
      <c r="J1539" s="845" t="s">
        <v>17112</v>
      </c>
      <c r="K1539" s="848"/>
      <c r="L1539" s="849"/>
      <c r="M1539" s="557"/>
      <c r="N1539" s="848">
        <v>3</v>
      </c>
      <c r="O1539" s="849">
        <v>6</v>
      </c>
      <c r="P1539" s="557">
        <f t="shared" si="5"/>
        <v>18000</v>
      </c>
    </row>
    <row r="1540" spans="1:16" x14ac:dyDescent="0.2">
      <c r="A1540" s="846" t="s">
        <v>17100</v>
      </c>
      <c r="B1540" s="845" t="s">
        <v>423</v>
      </c>
      <c r="C1540" s="847" t="s">
        <v>99</v>
      </c>
      <c r="D1540" s="847" t="s">
        <v>17101</v>
      </c>
      <c r="E1540" s="557">
        <v>3000</v>
      </c>
      <c r="F1540" s="845" t="s">
        <v>17967</v>
      </c>
      <c r="G1540" s="850" t="s">
        <v>17968</v>
      </c>
      <c r="H1540" s="845" t="s">
        <v>17115</v>
      </c>
      <c r="I1540" s="845" t="s">
        <v>1028</v>
      </c>
      <c r="J1540" s="845" t="s">
        <v>17112</v>
      </c>
      <c r="K1540" s="848"/>
      <c r="L1540" s="849"/>
      <c r="M1540" s="557"/>
      <c r="N1540" s="848">
        <v>2</v>
      </c>
      <c r="O1540" s="849">
        <v>6</v>
      </c>
      <c r="P1540" s="557">
        <f t="shared" si="5"/>
        <v>18000</v>
      </c>
    </row>
    <row r="1541" spans="1:16" x14ac:dyDescent="0.2">
      <c r="A1541" s="846" t="s">
        <v>17100</v>
      </c>
      <c r="B1541" s="845" t="s">
        <v>423</v>
      </c>
      <c r="C1541" s="847" t="s">
        <v>99</v>
      </c>
      <c r="D1541" s="847" t="s">
        <v>17101</v>
      </c>
      <c r="E1541" s="557">
        <v>4500</v>
      </c>
      <c r="F1541" s="845" t="s">
        <v>9423</v>
      </c>
      <c r="G1541" s="850" t="s">
        <v>9424</v>
      </c>
      <c r="H1541" s="845" t="s">
        <v>17195</v>
      </c>
      <c r="I1541" s="845" t="s">
        <v>1028</v>
      </c>
      <c r="J1541" s="845" t="s">
        <v>17112</v>
      </c>
      <c r="K1541" s="848"/>
      <c r="L1541" s="849"/>
      <c r="M1541" s="557"/>
      <c r="N1541" s="848">
        <v>2</v>
      </c>
      <c r="O1541" s="849">
        <v>6</v>
      </c>
      <c r="P1541" s="557">
        <f t="shared" si="5"/>
        <v>27000</v>
      </c>
    </row>
    <row r="1542" spans="1:16" x14ac:dyDescent="0.2">
      <c r="A1542" s="846" t="s">
        <v>17100</v>
      </c>
      <c r="B1542" s="845" t="s">
        <v>423</v>
      </c>
      <c r="C1542" s="847" t="s">
        <v>99</v>
      </c>
      <c r="D1542" s="847" t="s">
        <v>17101</v>
      </c>
      <c r="E1542" s="557">
        <v>2500</v>
      </c>
      <c r="F1542" s="845" t="s">
        <v>17970</v>
      </c>
      <c r="G1542" s="850" t="s">
        <v>17971</v>
      </c>
      <c r="H1542" s="845" t="s">
        <v>17312</v>
      </c>
      <c r="I1542" s="845" t="s">
        <v>1028</v>
      </c>
      <c r="J1542" s="845" t="s">
        <v>5814</v>
      </c>
      <c r="K1542" s="848"/>
      <c r="L1542" s="849"/>
      <c r="M1542" s="557"/>
      <c r="N1542" s="848">
        <v>2</v>
      </c>
      <c r="O1542" s="849">
        <v>6</v>
      </c>
      <c r="P1542" s="557">
        <f t="shared" si="5"/>
        <v>15000</v>
      </c>
    </row>
    <row r="1543" spans="1:16" x14ac:dyDescent="0.2">
      <c r="A1543" s="846" t="s">
        <v>17100</v>
      </c>
      <c r="B1543" s="845" t="s">
        <v>423</v>
      </c>
      <c r="C1543" s="847" t="s">
        <v>99</v>
      </c>
      <c r="D1543" s="847" t="s">
        <v>17101</v>
      </c>
      <c r="E1543" s="557">
        <v>4500</v>
      </c>
      <c r="F1543" s="845" t="s">
        <v>17972</v>
      </c>
      <c r="G1543" s="850" t="s">
        <v>17973</v>
      </c>
      <c r="H1543" s="845" t="s">
        <v>1053</v>
      </c>
      <c r="I1543" s="845" t="s">
        <v>1028</v>
      </c>
      <c r="J1543" s="845" t="s">
        <v>17112</v>
      </c>
      <c r="K1543" s="848"/>
      <c r="L1543" s="849"/>
      <c r="M1543" s="557"/>
      <c r="N1543" s="848">
        <v>2</v>
      </c>
      <c r="O1543" s="849">
        <v>6</v>
      </c>
      <c r="P1543" s="557">
        <f t="shared" si="5"/>
        <v>27000</v>
      </c>
    </row>
    <row r="1544" spans="1:16" x14ac:dyDescent="0.2">
      <c r="A1544" s="846" t="s">
        <v>17100</v>
      </c>
      <c r="B1544" s="845" t="s">
        <v>423</v>
      </c>
      <c r="C1544" s="847" t="s">
        <v>99</v>
      </c>
      <c r="D1544" s="847" t="s">
        <v>17101</v>
      </c>
      <c r="E1544" s="557">
        <v>4000</v>
      </c>
      <c r="F1544" s="845" t="s">
        <v>17974</v>
      </c>
      <c r="G1544" s="850" t="s">
        <v>17975</v>
      </c>
      <c r="H1544" s="845" t="s">
        <v>17200</v>
      </c>
      <c r="I1544" s="845" t="s">
        <v>1028</v>
      </c>
      <c r="J1544" s="845" t="s">
        <v>17112</v>
      </c>
      <c r="K1544" s="848"/>
      <c r="L1544" s="849"/>
      <c r="M1544" s="557"/>
      <c r="N1544" s="848">
        <v>2</v>
      </c>
      <c r="O1544" s="849">
        <v>6</v>
      </c>
      <c r="P1544" s="557">
        <f t="shared" si="5"/>
        <v>24000</v>
      </c>
    </row>
    <row r="1545" spans="1:16" x14ac:dyDescent="0.2">
      <c r="A1545" s="846" t="s">
        <v>17100</v>
      </c>
      <c r="B1545" s="845" t="s">
        <v>423</v>
      </c>
      <c r="C1545" s="847" t="s">
        <v>99</v>
      </c>
      <c r="D1545" s="847" t="s">
        <v>17101</v>
      </c>
      <c r="E1545" s="557">
        <v>8000</v>
      </c>
      <c r="F1545" s="845" t="s">
        <v>17976</v>
      </c>
      <c r="G1545" s="850" t="s">
        <v>17977</v>
      </c>
      <c r="H1545" s="845" t="s">
        <v>17978</v>
      </c>
      <c r="I1545" s="845" t="s">
        <v>1028</v>
      </c>
      <c r="J1545" s="845" t="s">
        <v>17112</v>
      </c>
      <c r="K1545" s="848"/>
      <c r="L1545" s="849"/>
      <c r="M1545" s="557"/>
      <c r="N1545" s="848">
        <v>2</v>
      </c>
      <c r="O1545" s="849">
        <v>6</v>
      </c>
      <c r="P1545" s="557">
        <f t="shared" si="5"/>
        <v>48000</v>
      </c>
    </row>
    <row r="1546" spans="1:16" x14ac:dyDescent="0.2">
      <c r="A1546" s="846" t="s">
        <v>17100</v>
      </c>
      <c r="B1546" s="845" t="s">
        <v>423</v>
      </c>
      <c r="C1546" s="847" t="s">
        <v>99</v>
      </c>
      <c r="D1546" s="847" t="s">
        <v>17101</v>
      </c>
      <c r="E1546" s="557">
        <v>9000</v>
      </c>
      <c r="F1546" s="845" t="s">
        <v>19627</v>
      </c>
      <c r="G1546" s="850" t="s">
        <v>19628</v>
      </c>
      <c r="H1546" s="845" t="s">
        <v>6093</v>
      </c>
      <c r="I1546" s="845" t="s">
        <v>1028</v>
      </c>
      <c r="J1546" s="845" t="s">
        <v>17112</v>
      </c>
      <c r="K1546" s="848"/>
      <c r="L1546" s="849"/>
      <c r="M1546" s="557"/>
      <c r="N1546" s="848">
        <v>2</v>
      </c>
      <c r="O1546" s="849">
        <v>4</v>
      </c>
      <c r="P1546" s="557">
        <f t="shared" si="5"/>
        <v>36000</v>
      </c>
    </row>
    <row r="1547" spans="1:16" x14ac:dyDescent="0.2">
      <c r="A1547" s="846" t="s">
        <v>17100</v>
      </c>
      <c r="B1547" s="845" t="s">
        <v>423</v>
      </c>
      <c r="C1547" s="847" t="s">
        <v>99</v>
      </c>
      <c r="D1547" s="847" t="s">
        <v>17101</v>
      </c>
      <c r="E1547" s="557">
        <v>1600</v>
      </c>
      <c r="F1547" s="845" t="s">
        <v>17981</v>
      </c>
      <c r="G1547" s="850" t="s">
        <v>17982</v>
      </c>
      <c r="H1547" s="845" t="s">
        <v>17983</v>
      </c>
      <c r="I1547" s="845" t="s">
        <v>1028</v>
      </c>
      <c r="J1547" s="845" t="s">
        <v>17112</v>
      </c>
      <c r="K1547" s="848"/>
      <c r="L1547" s="849"/>
      <c r="M1547" s="557"/>
      <c r="N1547" s="848">
        <v>2</v>
      </c>
      <c r="O1547" s="849">
        <v>6</v>
      </c>
      <c r="P1547" s="557">
        <f t="shared" si="5"/>
        <v>9600</v>
      </c>
    </row>
    <row r="1548" spans="1:16" x14ac:dyDescent="0.2">
      <c r="A1548" s="846" t="s">
        <v>17100</v>
      </c>
      <c r="B1548" s="845" t="s">
        <v>423</v>
      </c>
      <c r="C1548" s="847" t="s">
        <v>99</v>
      </c>
      <c r="D1548" s="847" t="s">
        <v>17101</v>
      </c>
      <c r="E1548" s="557">
        <v>3000</v>
      </c>
      <c r="F1548" s="845" t="s">
        <v>17984</v>
      </c>
      <c r="G1548" s="850" t="s">
        <v>17985</v>
      </c>
      <c r="H1548" s="845" t="s">
        <v>5510</v>
      </c>
      <c r="I1548" s="845" t="s">
        <v>1028</v>
      </c>
      <c r="J1548" s="845" t="s">
        <v>5814</v>
      </c>
      <c r="K1548" s="848"/>
      <c r="L1548" s="849"/>
      <c r="M1548" s="557"/>
      <c r="N1548" s="848">
        <v>2</v>
      </c>
      <c r="O1548" s="849">
        <v>6</v>
      </c>
      <c r="P1548" s="557">
        <f t="shared" si="5"/>
        <v>18000</v>
      </c>
    </row>
    <row r="1549" spans="1:16" x14ac:dyDescent="0.2">
      <c r="A1549" s="846" t="s">
        <v>17100</v>
      </c>
      <c r="B1549" s="845" t="s">
        <v>423</v>
      </c>
      <c r="C1549" s="847" t="s">
        <v>99</v>
      </c>
      <c r="D1549" s="847" t="s">
        <v>17101</v>
      </c>
      <c r="E1549" s="557">
        <v>4000</v>
      </c>
      <c r="F1549" s="845" t="s">
        <v>17986</v>
      </c>
      <c r="G1549" s="850" t="s">
        <v>17987</v>
      </c>
      <c r="H1549" s="845" t="s">
        <v>1160</v>
      </c>
      <c r="I1549" s="845" t="s">
        <v>1028</v>
      </c>
      <c r="J1549" s="845" t="s">
        <v>17112</v>
      </c>
      <c r="K1549" s="848"/>
      <c r="L1549" s="849"/>
      <c r="M1549" s="557"/>
      <c r="N1549" s="848">
        <v>3</v>
      </c>
      <c r="O1549" s="849">
        <v>6</v>
      </c>
      <c r="P1549" s="557">
        <f t="shared" si="5"/>
        <v>24000</v>
      </c>
    </row>
    <row r="1550" spans="1:16" x14ac:dyDescent="0.2">
      <c r="A1550" s="846" t="s">
        <v>17100</v>
      </c>
      <c r="B1550" s="845" t="s">
        <v>423</v>
      </c>
      <c r="C1550" s="847" t="s">
        <v>99</v>
      </c>
      <c r="D1550" s="847" t="s">
        <v>17101</v>
      </c>
      <c r="E1550" s="557">
        <v>5000</v>
      </c>
      <c r="F1550" s="845" t="s">
        <v>17988</v>
      </c>
      <c r="G1550" s="850" t="s">
        <v>17989</v>
      </c>
      <c r="H1550" s="845" t="s">
        <v>19629</v>
      </c>
      <c r="I1550" s="845" t="s">
        <v>1028</v>
      </c>
      <c r="J1550" s="845" t="s">
        <v>17112</v>
      </c>
      <c r="K1550" s="848"/>
      <c r="L1550" s="849"/>
      <c r="M1550" s="557"/>
      <c r="N1550" s="848">
        <v>2</v>
      </c>
      <c r="O1550" s="849">
        <v>6</v>
      </c>
      <c r="P1550" s="557">
        <f t="shared" si="5"/>
        <v>30000</v>
      </c>
    </row>
    <row r="1551" spans="1:16" x14ac:dyDescent="0.2">
      <c r="A1551" s="846" t="s">
        <v>17100</v>
      </c>
      <c r="B1551" s="845" t="s">
        <v>423</v>
      </c>
      <c r="C1551" s="847" t="s">
        <v>99</v>
      </c>
      <c r="D1551" s="847" t="s">
        <v>17101</v>
      </c>
      <c r="E1551" s="557">
        <v>8500</v>
      </c>
      <c r="F1551" s="845" t="s">
        <v>17991</v>
      </c>
      <c r="G1551" s="850" t="s">
        <v>17992</v>
      </c>
      <c r="H1551" s="845" t="s">
        <v>5826</v>
      </c>
      <c r="I1551" s="845" t="s">
        <v>1028</v>
      </c>
      <c r="J1551" s="845" t="s">
        <v>17112</v>
      </c>
      <c r="K1551" s="848"/>
      <c r="L1551" s="849"/>
      <c r="M1551" s="557"/>
      <c r="N1551" s="848">
        <v>2</v>
      </c>
      <c r="O1551" s="849">
        <v>6</v>
      </c>
      <c r="P1551" s="557">
        <f t="shared" si="5"/>
        <v>51000</v>
      </c>
    </row>
    <row r="1552" spans="1:16" x14ac:dyDescent="0.2">
      <c r="A1552" s="846" t="s">
        <v>17100</v>
      </c>
      <c r="B1552" s="845" t="s">
        <v>423</v>
      </c>
      <c r="C1552" s="847" t="s">
        <v>99</v>
      </c>
      <c r="D1552" s="847" t="s">
        <v>17101</v>
      </c>
      <c r="E1552" s="557">
        <v>4500</v>
      </c>
      <c r="F1552" s="845" t="s">
        <v>17993</v>
      </c>
      <c r="G1552" s="850" t="s">
        <v>17994</v>
      </c>
      <c r="H1552" s="845" t="s">
        <v>4027</v>
      </c>
      <c r="I1552" s="845" t="s">
        <v>1028</v>
      </c>
      <c r="J1552" s="845" t="s">
        <v>17112</v>
      </c>
      <c r="K1552" s="848"/>
      <c r="L1552" s="849"/>
      <c r="M1552" s="557"/>
      <c r="N1552" s="848">
        <v>2</v>
      </c>
      <c r="O1552" s="849">
        <v>6</v>
      </c>
      <c r="P1552" s="557">
        <f t="shared" si="5"/>
        <v>27000</v>
      </c>
    </row>
    <row r="1553" spans="1:16" x14ac:dyDescent="0.2">
      <c r="A1553" s="846" t="s">
        <v>17100</v>
      </c>
      <c r="B1553" s="845" t="s">
        <v>423</v>
      </c>
      <c r="C1553" s="847" t="s">
        <v>99</v>
      </c>
      <c r="D1553" s="847" t="s">
        <v>17101</v>
      </c>
      <c r="E1553" s="557">
        <v>4500</v>
      </c>
      <c r="F1553" s="845" t="s">
        <v>17995</v>
      </c>
      <c r="G1553" s="850" t="s">
        <v>17996</v>
      </c>
      <c r="H1553" s="845" t="s">
        <v>1160</v>
      </c>
      <c r="I1553" s="845" t="s">
        <v>1028</v>
      </c>
      <c r="J1553" s="845" t="s">
        <v>17112</v>
      </c>
      <c r="K1553" s="848"/>
      <c r="L1553" s="849"/>
      <c r="M1553" s="557"/>
      <c r="N1553" s="848">
        <v>2</v>
      </c>
      <c r="O1553" s="849">
        <v>6</v>
      </c>
      <c r="P1553" s="557">
        <f t="shared" si="5"/>
        <v>27000</v>
      </c>
    </row>
    <row r="1554" spans="1:16" x14ac:dyDescent="0.2">
      <c r="A1554" s="846" t="s">
        <v>17100</v>
      </c>
      <c r="B1554" s="845" t="s">
        <v>423</v>
      </c>
      <c r="C1554" s="847" t="s">
        <v>99</v>
      </c>
      <c r="D1554" s="847" t="s">
        <v>17101</v>
      </c>
      <c r="E1554" s="557">
        <v>5000</v>
      </c>
      <c r="F1554" s="845" t="s">
        <v>17999</v>
      </c>
      <c r="G1554" s="850" t="s">
        <v>18000</v>
      </c>
      <c r="H1554" s="845" t="s">
        <v>18001</v>
      </c>
      <c r="I1554" s="845" t="s">
        <v>1028</v>
      </c>
      <c r="J1554" s="845" t="s">
        <v>17112</v>
      </c>
      <c r="K1554" s="848"/>
      <c r="L1554" s="849"/>
      <c r="M1554" s="557"/>
      <c r="N1554" s="848">
        <v>3</v>
      </c>
      <c r="O1554" s="849">
        <v>6</v>
      </c>
      <c r="P1554" s="557">
        <f t="shared" si="5"/>
        <v>30000</v>
      </c>
    </row>
    <row r="1555" spans="1:16" x14ac:dyDescent="0.2">
      <c r="A1555" s="846" t="s">
        <v>17100</v>
      </c>
      <c r="B1555" s="845" t="s">
        <v>423</v>
      </c>
      <c r="C1555" s="847" t="s">
        <v>99</v>
      </c>
      <c r="D1555" s="847" t="s">
        <v>17101</v>
      </c>
      <c r="E1555" s="557">
        <v>6000</v>
      </c>
      <c r="F1555" s="845" t="s">
        <v>18002</v>
      </c>
      <c r="G1555" s="850" t="s">
        <v>18003</v>
      </c>
      <c r="H1555" s="845" t="s">
        <v>6223</v>
      </c>
      <c r="I1555" s="845" t="s">
        <v>1028</v>
      </c>
      <c r="J1555" s="845" t="s">
        <v>17112</v>
      </c>
      <c r="K1555" s="848"/>
      <c r="L1555" s="849"/>
      <c r="M1555" s="557"/>
      <c r="N1555" s="848">
        <v>2</v>
      </c>
      <c r="O1555" s="849">
        <v>6</v>
      </c>
      <c r="P1555" s="557">
        <f t="shared" si="5"/>
        <v>36000</v>
      </c>
    </row>
    <row r="1556" spans="1:16" x14ac:dyDescent="0.2">
      <c r="A1556" s="846" t="s">
        <v>17100</v>
      </c>
      <c r="B1556" s="845" t="s">
        <v>423</v>
      </c>
      <c r="C1556" s="847" t="s">
        <v>99</v>
      </c>
      <c r="D1556" s="847" t="s">
        <v>17101</v>
      </c>
      <c r="E1556" s="557">
        <v>7000</v>
      </c>
      <c r="F1556" s="845" t="s">
        <v>18004</v>
      </c>
      <c r="G1556" s="850" t="s">
        <v>18005</v>
      </c>
      <c r="H1556" s="845" t="s">
        <v>6093</v>
      </c>
      <c r="I1556" s="845" t="s">
        <v>1028</v>
      </c>
      <c r="J1556" s="845" t="s">
        <v>17112</v>
      </c>
      <c r="K1556" s="848"/>
      <c r="L1556" s="849"/>
      <c r="M1556" s="557"/>
      <c r="N1556" s="848">
        <v>1</v>
      </c>
      <c r="O1556" s="849">
        <v>1</v>
      </c>
      <c r="P1556" s="557">
        <f t="shared" si="5"/>
        <v>7000</v>
      </c>
    </row>
    <row r="1557" spans="1:16" x14ac:dyDescent="0.2">
      <c r="A1557" s="846" t="s">
        <v>17100</v>
      </c>
      <c r="B1557" s="845" t="s">
        <v>423</v>
      </c>
      <c r="C1557" s="847" t="s">
        <v>99</v>
      </c>
      <c r="D1557" s="847" t="s">
        <v>17101</v>
      </c>
      <c r="E1557" s="557">
        <v>4000</v>
      </c>
      <c r="F1557" s="845" t="s">
        <v>18006</v>
      </c>
      <c r="G1557" s="850" t="s">
        <v>18007</v>
      </c>
      <c r="H1557" s="845" t="s">
        <v>1053</v>
      </c>
      <c r="I1557" s="845" t="s">
        <v>1028</v>
      </c>
      <c r="J1557" s="845" t="s">
        <v>17112</v>
      </c>
      <c r="K1557" s="848"/>
      <c r="L1557" s="849"/>
      <c r="M1557" s="557"/>
      <c r="N1557" s="848">
        <v>2</v>
      </c>
      <c r="O1557" s="849">
        <v>6</v>
      </c>
      <c r="P1557" s="557">
        <f t="shared" si="5"/>
        <v>24000</v>
      </c>
    </row>
    <row r="1558" spans="1:16" x14ac:dyDescent="0.2">
      <c r="A1558" s="846" t="s">
        <v>17100</v>
      </c>
      <c r="B1558" s="845" t="s">
        <v>423</v>
      </c>
      <c r="C1558" s="847" t="s">
        <v>99</v>
      </c>
      <c r="D1558" s="847" t="s">
        <v>17101</v>
      </c>
      <c r="E1558" s="557">
        <v>4000</v>
      </c>
      <c r="F1558" s="845" t="s">
        <v>18008</v>
      </c>
      <c r="G1558" s="850" t="s">
        <v>18009</v>
      </c>
      <c r="H1558" s="845" t="s">
        <v>5849</v>
      </c>
      <c r="I1558" s="845" t="s">
        <v>1028</v>
      </c>
      <c r="J1558" s="845" t="s">
        <v>17112</v>
      </c>
      <c r="K1558" s="848"/>
      <c r="L1558" s="849"/>
      <c r="M1558" s="557"/>
      <c r="N1558" s="848">
        <v>2</v>
      </c>
      <c r="O1558" s="849">
        <v>6</v>
      </c>
      <c r="P1558" s="557">
        <f t="shared" si="5"/>
        <v>24000</v>
      </c>
    </row>
    <row r="1559" spans="1:16" x14ac:dyDescent="0.2">
      <c r="A1559" s="846" t="s">
        <v>17100</v>
      </c>
      <c r="B1559" s="845" t="s">
        <v>423</v>
      </c>
      <c r="C1559" s="847" t="s">
        <v>99</v>
      </c>
      <c r="D1559" s="847" t="s">
        <v>17101</v>
      </c>
      <c r="E1559" s="557">
        <v>4000</v>
      </c>
      <c r="F1559" s="845" t="s">
        <v>9679</v>
      </c>
      <c r="G1559" s="850" t="s">
        <v>18010</v>
      </c>
      <c r="H1559" s="845" t="s">
        <v>17156</v>
      </c>
      <c r="I1559" s="845" t="s">
        <v>1028</v>
      </c>
      <c r="J1559" s="845" t="s">
        <v>17112</v>
      </c>
      <c r="K1559" s="848"/>
      <c r="L1559" s="849"/>
      <c r="M1559" s="557"/>
      <c r="N1559" s="848">
        <v>2</v>
      </c>
      <c r="O1559" s="849">
        <v>6</v>
      </c>
      <c r="P1559" s="557">
        <f t="shared" si="5"/>
        <v>24000</v>
      </c>
    </row>
    <row r="1560" spans="1:16" x14ac:dyDescent="0.2">
      <c r="A1560" s="846" t="s">
        <v>17100</v>
      </c>
      <c r="B1560" s="845" t="s">
        <v>423</v>
      </c>
      <c r="C1560" s="847" t="s">
        <v>99</v>
      </c>
      <c r="D1560" s="847" t="s">
        <v>17101</v>
      </c>
      <c r="E1560" s="557">
        <v>4000</v>
      </c>
      <c r="F1560" s="845" t="s">
        <v>18011</v>
      </c>
      <c r="G1560" s="850" t="s">
        <v>18012</v>
      </c>
      <c r="H1560" s="845" t="s">
        <v>18013</v>
      </c>
      <c r="I1560" s="845" t="s">
        <v>1028</v>
      </c>
      <c r="J1560" s="845" t="s">
        <v>17112</v>
      </c>
      <c r="K1560" s="848"/>
      <c r="L1560" s="849"/>
      <c r="M1560" s="557"/>
      <c r="N1560" s="848">
        <v>2</v>
      </c>
      <c r="O1560" s="849">
        <v>6</v>
      </c>
      <c r="P1560" s="557">
        <f t="shared" si="5"/>
        <v>24000</v>
      </c>
    </row>
    <row r="1561" spans="1:16" x14ac:dyDescent="0.2">
      <c r="A1561" s="846" t="s">
        <v>17100</v>
      </c>
      <c r="B1561" s="845" t="s">
        <v>423</v>
      </c>
      <c r="C1561" s="847" t="s">
        <v>99</v>
      </c>
      <c r="D1561" s="847" t="s">
        <v>17101</v>
      </c>
      <c r="E1561" s="557">
        <v>8000</v>
      </c>
      <c r="F1561" s="845" t="s">
        <v>18014</v>
      </c>
      <c r="G1561" s="850" t="s">
        <v>18015</v>
      </c>
      <c r="H1561" s="845" t="s">
        <v>18196</v>
      </c>
      <c r="I1561" s="845" t="s">
        <v>1028</v>
      </c>
      <c r="J1561" s="845" t="s">
        <v>17112</v>
      </c>
      <c r="K1561" s="848"/>
      <c r="L1561" s="849"/>
      <c r="M1561" s="557"/>
      <c r="N1561" s="848">
        <v>3</v>
      </c>
      <c r="O1561" s="849">
        <v>6</v>
      </c>
      <c r="P1561" s="557">
        <f t="shared" si="5"/>
        <v>48000</v>
      </c>
    </row>
    <row r="1562" spans="1:16" x14ac:dyDescent="0.2">
      <c r="A1562" s="846" t="s">
        <v>17100</v>
      </c>
      <c r="B1562" s="845" t="s">
        <v>423</v>
      </c>
      <c r="C1562" s="847" t="s">
        <v>99</v>
      </c>
      <c r="D1562" s="847" t="s">
        <v>17101</v>
      </c>
      <c r="E1562" s="557">
        <v>5000</v>
      </c>
      <c r="F1562" s="845" t="s">
        <v>18016</v>
      </c>
      <c r="G1562" s="850" t="s">
        <v>18017</v>
      </c>
      <c r="H1562" s="845" t="s">
        <v>17167</v>
      </c>
      <c r="I1562" s="845" t="s">
        <v>1028</v>
      </c>
      <c r="J1562" s="845" t="s">
        <v>17112</v>
      </c>
      <c r="K1562" s="848"/>
      <c r="L1562" s="849"/>
      <c r="M1562" s="557"/>
      <c r="N1562" s="848">
        <v>2</v>
      </c>
      <c r="O1562" s="849">
        <v>6</v>
      </c>
      <c r="P1562" s="557">
        <f t="shared" si="5"/>
        <v>30000</v>
      </c>
    </row>
    <row r="1563" spans="1:16" x14ac:dyDescent="0.2">
      <c r="A1563" s="846" t="s">
        <v>17100</v>
      </c>
      <c r="B1563" s="845" t="s">
        <v>423</v>
      </c>
      <c r="C1563" s="847" t="s">
        <v>99</v>
      </c>
      <c r="D1563" s="847" t="s">
        <v>17101</v>
      </c>
      <c r="E1563" s="557">
        <v>2500</v>
      </c>
      <c r="F1563" s="845" t="s">
        <v>18018</v>
      </c>
      <c r="G1563" s="850" t="s">
        <v>18019</v>
      </c>
      <c r="H1563" s="845" t="s">
        <v>18020</v>
      </c>
      <c r="I1563" s="845" t="s">
        <v>1028</v>
      </c>
      <c r="J1563" s="845" t="s">
        <v>17112</v>
      </c>
      <c r="K1563" s="848"/>
      <c r="L1563" s="849"/>
      <c r="M1563" s="557"/>
      <c r="N1563" s="848">
        <v>2</v>
      </c>
      <c r="O1563" s="849">
        <v>6</v>
      </c>
      <c r="P1563" s="557">
        <f t="shared" si="5"/>
        <v>15000</v>
      </c>
    </row>
    <row r="1564" spans="1:16" x14ac:dyDescent="0.2">
      <c r="A1564" s="846" t="s">
        <v>17100</v>
      </c>
      <c r="B1564" s="845" t="s">
        <v>423</v>
      </c>
      <c r="C1564" s="847" t="s">
        <v>99</v>
      </c>
      <c r="D1564" s="847" t="s">
        <v>17101</v>
      </c>
      <c r="E1564" s="557">
        <v>2500</v>
      </c>
      <c r="F1564" s="845" t="s">
        <v>18021</v>
      </c>
      <c r="G1564" s="850" t="s">
        <v>18022</v>
      </c>
      <c r="H1564" s="845" t="s">
        <v>17140</v>
      </c>
      <c r="I1564" s="845" t="s">
        <v>17141</v>
      </c>
      <c r="J1564" s="845" t="s">
        <v>17108</v>
      </c>
      <c r="K1564" s="848"/>
      <c r="L1564" s="849"/>
      <c r="M1564" s="557"/>
      <c r="N1564" s="848">
        <v>2</v>
      </c>
      <c r="O1564" s="849">
        <v>6</v>
      </c>
      <c r="P1564" s="557">
        <f t="shared" si="5"/>
        <v>15000</v>
      </c>
    </row>
    <row r="1565" spans="1:16" x14ac:dyDescent="0.2">
      <c r="A1565" s="846" t="s">
        <v>17100</v>
      </c>
      <c r="B1565" s="845" t="s">
        <v>423</v>
      </c>
      <c r="C1565" s="847" t="s">
        <v>99</v>
      </c>
      <c r="D1565" s="847" t="s">
        <v>17101</v>
      </c>
      <c r="E1565" s="557">
        <v>6000</v>
      </c>
      <c r="F1565" s="845" t="s">
        <v>18023</v>
      </c>
      <c r="G1565" s="850" t="s">
        <v>18024</v>
      </c>
      <c r="H1565" s="845" t="s">
        <v>17638</v>
      </c>
      <c r="I1565" s="845" t="s">
        <v>1028</v>
      </c>
      <c r="J1565" s="845" t="s">
        <v>17112</v>
      </c>
      <c r="K1565" s="848"/>
      <c r="L1565" s="849"/>
      <c r="M1565" s="557"/>
      <c r="N1565" s="848">
        <v>2</v>
      </c>
      <c r="O1565" s="849">
        <v>6</v>
      </c>
      <c r="P1565" s="557">
        <f t="shared" si="5"/>
        <v>36000</v>
      </c>
    </row>
    <row r="1566" spans="1:16" x14ac:dyDescent="0.2">
      <c r="A1566" s="846" t="s">
        <v>17100</v>
      </c>
      <c r="B1566" s="845" t="s">
        <v>423</v>
      </c>
      <c r="C1566" s="847" t="s">
        <v>99</v>
      </c>
      <c r="D1566" s="847" t="s">
        <v>17101</v>
      </c>
      <c r="E1566" s="557">
        <v>5000</v>
      </c>
      <c r="F1566" s="845" t="s">
        <v>18025</v>
      </c>
      <c r="G1566" s="850" t="s">
        <v>18026</v>
      </c>
      <c r="H1566" s="845" t="s">
        <v>19630</v>
      </c>
      <c r="I1566" s="845" t="s">
        <v>1028</v>
      </c>
      <c r="J1566" s="845" t="s">
        <v>17112</v>
      </c>
      <c r="K1566" s="848"/>
      <c r="L1566" s="849"/>
      <c r="M1566" s="557"/>
      <c r="N1566" s="848">
        <v>2</v>
      </c>
      <c r="O1566" s="849">
        <v>6</v>
      </c>
      <c r="P1566" s="557">
        <f t="shared" si="5"/>
        <v>30000</v>
      </c>
    </row>
    <row r="1567" spans="1:16" x14ac:dyDescent="0.2">
      <c r="A1567" s="846" t="s">
        <v>17100</v>
      </c>
      <c r="B1567" s="845" t="s">
        <v>423</v>
      </c>
      <c r="C1567" s="847" t="s">
        <v>99</v>
      </c>
      <c r="D1567" s="847" t="s">
        <v>17101</v>
      </c>
      <c r="E1567" s="557">
        <v>4000</v>
      </c>
      <c r="F1567" s="845" t="s">
        <v>18028</v>
      </c>
      <c r="G1567" s="850" t="s">
        <v>18029</v>
      </c>
      <c r="H1567" s="845" t="s">
        <v>17156</v>
      </c>
      <c r="I1567" s="845" t="s">
        <v>1028</v>
      </c>
      <c r="J1567" s="845" t="s">
        <v>17112</v>
      </c>
      <c r="K1567" s="848"/>
      <c r="L1567" s="849"/>
      <c r="M1567" s="557"/>
      <c r="N1567" s="848">
        <v>2</v>
      </c>
      <c r="O1567" s="849">
        <v>6</v>
      </c>
      <c r="P1567" s="557">
        <f t="shared" si="5"/>
        <v>24000</v>
      </c>
    </row>
    <row r="1568" spans="1:16" x14ac:dyDescent="0.2">
      <c r="A1568" s="846" t="s">
        <v>17100</v>
      </c>
      <c r="B1568" s="845" t="s">
        <v>423</v>
      </c>
      <c r="C1568" s="847" t="s">
        <v>99</v>
      </c>
      <c r="D1568" s="847" t="s">
        <v>17101</v>
      </c>
      <c r="E1568" s="557">
        <v>2000</v>
      </c>
      <c r="F1568" s="845" t="s">
        <v>18030</v>
      </c>
      <c r="G1568" s="850" t="s">
        <v>18031</v>
      </c>
      <c r="H1568" s="845" t="s">
        <v>17137</v>
      </c>
      <c r="I1568" s="845" t="s">
        <v>1028</v>
      </c>
      <c r="J1568" s="845" t="s">
        <v>17112</v>
      </c>
      <c r="K1568" s="848"/>
      <c r="L1568" s="849"/>
      <c r="M1568" s="557"/>
      <c r="N1568" s="848">
        <v>2</v>
      </c>
      <c r="O1568" s="849">
        <v>6</v>
      </c>
      <c r="P1568" s="557">
        <f t="shared" si="5"/>
        <v>12000</v>
      </c>
    </row>
    <row r="1569" spans="1:16" x14ac:dyDescent="0.2">
      <c r="A1569" s="846" t="s">
        <v>17100</v>
      </c>
      <c r="B1569" s="845" t="s">
        <v>423</v>
      </c>
      <c r="C1569" s="847" t="s">
        <v>99</v>
      </c>
      <c r="D1569" s="847" t="s">
        <v>17101</v>
      </c>
      <c r="E1569" s="557">
        <v>3500</v>
      </c>
      <c r="F1569" s="845" t="s">
        <v>18032</v>
      </c>
      <c r="G1569" s="850" t="s">
        <v>18033</v>
      </c>
      <c r="H1569" s="845" t="s">
        <v>8126</v>
      </c>
      <c r="I1569" s="845" t="s">
        <v>1028</v>
      </c>
      <c r="J1569" s="845" t="s">
        <v>17112</v>
      </c>
      <c r="K1569" s="848"/>
      <c r="L1569" s="849"/>
      <c r="M1569" s="557"/>
      <c r="N1569" s="848">
        <v>2</v>
      </c>
      <c r="O1569" s="849">
        <v>6</v>
      </c>
      <c r="P1569" s="557">
        <f t="shared" si="5"/>
        <v>21000</v>
      </c>
    </row>
    <row r="1570" spans="1:16" x14ac:dyDescent="0.2">
      <c r="A1570" s="846" t="s">
        <v>17100</v>
      </c>
      <c r="B1570" s="845" t="s">
        <v>423</v>
      </c>
      <c r="C1570" s="847" t="s">
        <v>99</v>
      </c>
      <c r="D1570" s="847" t="s">
        <v>17101</v>
      </c>
      <c r="E1570" s="557">
        <v>2500</v>
      </c>
      <c r="F1570" s="845" t="s">
        <v>18034</v>
      </c>
      <c r="G1570" s="850" t="s">
        <v>18035</v>
      </c>
      <c r="H1570" s="845" t="s">
        <v>17140</v>
      </c>
      <c r="I1570" s="845" t="s">
        <v>17141</v>
      </c>
      <c r="J1570" s="845" t="s">
        <v>17108</v>
      </c>
      <c r="K1570" s="848"/>
      <c r="L1570" s="849"/>
      <c r="M1570" s="557"/>
      <c r="N1570" s="848">
        <v>2</v>
      </c>
      <c r="O1570" s="849">
        <v>6</v>
      </c>
      <c r="P1570" s="557">
        <f t="shared" si="5"/>
        <v>15000</v>
      </c>
    </row>
    <row r="1571" spans="1:16" x14ac:dyDescent="0.2">
      <c r="A1571" s="846" t="s">
        <v>17100</v>
      </c>
      <c r="B1571" s="845" t="s">
        <v>423</v>
      </c>
      <c r="C1571" s="847" t="s">
        <v>99</v>
      </c>
      <c r="D1571" s="847" t="s">
        <v>17101</v>
      </c>
      <c r="E1571" s="557">
        <v>5000</v>
      </c>
      <c r="F1571" s="845" t="s">
        <v>18036</v>
      </c>
      <c r="G1571" s="850" t="s">
        <v>18037</v>
      </c>
      <c r="H1571" s="845" t="s">
        <v>19631</v>
      </c>
      <c r="I1571" s="845" t="s">
        <v>1028</v>
      </c>
      <c r="J1571" s="845" t="s">
        <v>17112</v>
      </c>
      <c r="K1571" s="848"/>
      <c r="L1571" s="849"/>
      <c r="M1571" s="557"/>
      <c r="N1571" s="848">
        <v>4</v>
      </c>
      <c r="O1571" s="849">
        <v>6</v>
      </c>
      <c r="P1571" s="557">
        <f t="shared" si="5"/>
        <v>30000</v>
      </c>
    </row>
    <row r="1572" spans="1:16" x14ac:dyDescent="0.2">
      <c r="A1572" s="846" t="s">
        <v>17100</v>
      </c>
      <c r="B1572" s="845" t="s">
        <v>423</v>
      </c>
      <c r="C1572" s="847" t="s">
        <v>99</v>
      </c>
      <c r="D1572" s="847" t="s">
        <v>17101</v>
      </c>
      <c r="E1572" s="557">
        <v>4000</v>
      </c>
      <c r="F1572" s="845" t="s">
        <v>18040</v>
      </c>
      <c r="G1572" s="850" t="s">
        <v>18041</v>
      </c>
      <c r="H1572" s="845" t="s">
        <v>5849</v>
      </c>
      <c r="I1572" s="845" t="s">
        <v>1028</v>
      </c>
      <c r="J1572" s="845" t="s">
        <v>17112</v>
      </c>
      <c r="K1572" s="848"/>
      <c r="L1572" s="849"/>
      <c r="M1572" s="557"/>
      <c r="N1572" s="848">
        <v>2</v>
      </c>
      <c r="O1572" s="849">
        <v>6</v>
      </c>
      <c r="P1572" s="557">
        <f t="shared" si="5"/>
        <v>24000</v>
      </c>
    </row>
    <row r="1573" spans="1:16" x14ac:dyDescent="0.2">
      <c r="A1573" s="846" t="s">
        <v>17100</v>
      </c>
      <c r="B1573" s="845" t="s">
        <v>423</v>
      </c>
      <c r="C1573" s="847" t="s">
        <v>99</v>
      </c>
      <c r="D1573" s="847" t="s">
        <v>17101</v>
      </c>
      <c r="E1573" s="557">
        <v>4000</v>
      </c>
      <c r="F1573" s="845" t="s">
        <v>18044</v>
      </c>
      <c r="G1573" s="850" t="s">
        <v>18045</v>
      </c>
      <c r="H1573" s="845" t="s">
        <v>17200</v>
      </c>
      <c r="I1573" s="845" t="s">
        <v>1028</v>
      </c>
      <c r="J1573" s="845" t="s">
        <v>17112</v>
      </c>
      <c r="K1573" s="848"/>
      <c r="L1573" s="849"/>
      <c r="M1573" s="557"/>
      <c r="N1573" s="848">
        <v>2</v>
      </c>
      <c r="O1573" s="849">
        <v>6</v>
      </c>
      <c r="P1573" s="557">
        <f t="shared" si="5"/>
        <v>24000</v>
      </c>
    </row>
    <row r="1574" spans="1:16" x14ac:dyDescent="0.2">
      <c r="A1574" s="846" t="s">
        <v>17100</v>
      </c>
      <c r="B1574" s="845" t="s">
        <v>423</v>
      </c>
      <c r="C1574" s="847" t="s">
        <v>99</v>
      </c>
      <c r="D1574" s="847" t="s">
        <v>17101</v>
      </c>
      <c r="E1574" s="557">
        <v>4500</v>
      </c>
      <c r="F1574" s="845" t="s">
        <v>18046</v>
      </c>
      <c r="G1574" s="850" t="s">
        <v>18047</v>
      </c>
      <c r="H1574" s="845" t="s">
        <v>5875</v>
      </c>
      <c r="I1574" s="845" t="s">
        <v>1028</v>
      </c>
      <c r="J1574" s="845" t="s">
        <v>17112</v>
      </c>
      <c r="K1574" s="848"/>
      <c r="L1574" s="849"/>
      <c r="M1574" s="557"/>
      <c r="N1574" s="848">
        <v>2</v>
      </c>
      <c r="O1574" s="849">
        <v>6</v>
      </c>
      <c r="P1574" s="557">
        <f t="shared" si="5"/>
        <v>27000</v>
      </c>
    </row>
    <row r="1575" spans="1:16" x14ac:dyDescent="0.2">
      <c r="A1575" s="846" t="s">
        <v>17100</v>
      </c>
      <c r="B1575" s="845" t="s">
        <v>423</v>
      </c>
      <c r="C1575" s="847" t="s">
        <v>99</v>
      </c>
      <c r="D1575" s="847" t="s">
        <v>17101</v>
      </c>
      <c r="E1575" s="557">
        <v>4500</v>
      </c>
      <c r="F1575" s="845" t="s">
        <v>18048</v>
      </c>
      <c r="G1575" s="850" t="s">
        <v>18049</v>
      </c>
      <c r="H1575" s="845" t="s">
        <v>4027</v>
      </c>
      <c r="I1575" s="845" t="s">
        <v>1028</v>
      </c>
      <c r="J1575" s="845" t="s">
        <v>17112</v>
      </c>
      <c r="K1575" s="848"/>
      <c r="L1575" s="849"/>
      <c r="M1575" s="557"/>
      <c r="N1575" s="848">
        <v>2</v>
      </c>
      <c r="O1575" s="849">
        <v>6</v>
      </c>
      <c r="P1575" s="557">
        <f t="shared" si="5"/>
        <v>27000</v>
      </c>
    </row>
    <row r="1576" spans="1:16" x14ac:dyDescent="0.2">
      <c r="A1576" s="846" t="s">
        <v>17100</v>
      </c>
      <c r="B1576" s="845" t="s">
        <v>423</v>
      </c>
      <c r="C1576" s="847" t="s">
        <v>99</v>
      </c>
      <c r="D1576" s="847" t="s">
        <v>17101</v>
      </c>
      <c r="E1576" s="557">
        <v>3000</v>
      </c>
      <c r="F1576" s="845" t="s">
        <v>18053</v>
      </c>
      <c r="G1576" s="850" t="s">
        <v>18054</v>
      </c>
      <c r="H1576" s="845" t="s">
        <v>17221</v>
      </c>
      <c r="I1576" s="845" t="s">
        <v>1028</v>
      </c>
      <c r="J1576" s="845" t="s">
        <v>17112</v>
      </c>
      <c r="K1576" s="848"/>
      <c r="L1576" s="849"/>
      <c r="M1576" s="557"/>
      <c r="N1576" s="848">
        <v>2</v>
      </c>
      <c r="O1576" s="849">
        <v>6</v>
      </c>
      <c r="P1576" s="557">
        <f t="shared" si="5"/>
        <v>18000</v>
      </c>
    </row>
    <row r="1577" spans="1:16" x14ac:dyDescent="0.2">
      <c r="A1577" s="846" t="s">
        <v>17100</v>
      </c>
      <c r="B1577" s="845" t="s">
        <v>423</v>
      </c>
      <c r="C1577" s="847" t="s">
        <v>99</v>
      </c>
      <c r="D1577" s="847" t="s">
        <v>17101</v>
      </c>
      <c r="E1577" s="557">
        <v>15600</v>
      </c>
      <c r="F1577" s="845" t="s">
        <v>18055</v>
      </c>
      <c r="G1577" s="850" t="s">
        <v>18056</v>
      </c>
      <c r="H1577" s="845" t="s">
        <v>16194</v>
      </c>
      <c r="I1577" s="845" t="s">
        <v>1028</v>
      </c>
      <c r="J1577" s="845" t="s">
        <v>17112</v>
      </c>
      <c r="K1577" s="848"/>
      <c r="L1577" s="849"/>
      <c r="M1577" s="557"/>
      <c r="N1577" s="848">
        <v>0</v>
      </c>
      <c r="O1577" s="849">
        <v>6</v>
      </c>
      <c r="P1577" s="557">
        <f t="shared" ref="P1577:P1640" si="6">E1577*O1577</f>
        <v>93600</v>
      </c>
    </row>
    <row r="1578" spans="1:16" x14ac:dyDescent="0.2">
      <c r="A1578" s="846" t="s">
        <v>17100</v>
      </c>
      <c r="B1578" s="845" t="s">
        <v>423</v>
      </c>
      <c r="C1578" s="847" t="s">
        <v>99</v>
      </c>
      <c r="D1578" s="847" t="s">
        <v>17101</v>
      </c>
      <c r="E1578" s="557">
        <v>5000</v>
      </c>
      <c r="F1578" s="845" t="s">
        <v>18057</v>
      </c>
      <c r="G1578" s="850" t="s">
        <v>18058</v>
      </c>
      <c r="H1578" s="845" t="s">
        <v>17156</v>
      </c>
      <c r="I1578" s="845" t="s">
        <v>1028</v>
      </c>
      <c r="J1578" s="845" t="s">
        <v>17112</v>
      </c>
      <c r="K1578" s="848"/>
      <c r="L1578" s="849"/>
      <c r="M1578" s="557"/>
      <c r="N1578" s="848">
        <v>2</v>
      </c>
      <c r="O1578" s="849">
        <v>6</v>
      </c>
      <c r="P1578" s="557">
        <f t="shared" si="6"/>
        <v>30000</v>
      </c>
    </row>
    <row r="1579" spans="1:16" x14ac:dyDescent="0.2">
      <c r="A1579" s="846" t="s">
        <v>17100</v>
      </c>
      <c r="B1579" s="845" t="s">
        <v>423</v>
      </c>
      <c r="C1579" s="847" t="s">
        <v>99</v>
      </c>
      <c r="D1579" s="847" t="s">
        <v>17101</v>
      </c>
      <c r="E1579" s="557">
        <v>5000</v>
      </c>
      <c r="F1579" s="845" t="s">
        <v>18059</v>
      </c>
      <c r="G1579" s="850" t="s">
        <v>18060</v>
      </c>
      <c r="H1579" s="845" t="s">
        <v>4027</v>
      </c>
      <c r="I1579" s="845" t="s">
        <v>1028</v>
      </c>
      <c r="J1579" s="845" t="s">
        <v>17112</v>
      </c>
      <c r="K1579" s="848"/>
      <c r="L1579" s="849"/>
      <c r="M1579" s="557"/>
      <c r="N1579" s="848">
        <v>3</v>
      </c>
      <c r="O1579" s="849">
        <v>6</v>
      </c>
      <c r="P1579" s="557">
        <f t="shared" si="6"/>
        <v>30000</v>
      </c>
    </row>
    <row r="1580" spans="1:16" x14ac:dyDescent="0.2">
      <c r="A1580" s="846" t="s">
        <v>17100</v>
      </c>
      <c r="B1580" s="845" t="s">
        <v>423</v>
      </c>
      <c r="C1580" s="847" t="s">
        <v>99</v>
      </c>
      <c r="D1580" s="847" t="s">
        <v>17101</v>
      </c>
      <c r="E1580" s="557">
        <v>2500</v>
      </c>
      <c r="F1580" s="845" t="s">
        <v>18061</v>
      </c>
      <c r="G1580" s="850" t="s">
        <v>18062</v>
      </c>
      <c r="H1580" s="845" t="s">
        <v>17312</v>
      </c>
      <c r="I1580" s="845" t="s">
        <v>1028</v>
      </c>
      <c r="J1580" s="845" t="s">
        <v>5814</v>
      </c>
      <c r="K1580" s="848"/>
      <c r="L1580" s="849"/>
      <c r="M1580" s="557"/>
      <c r="N1580" s="848">
        <v>2</v>
      </c>
      <c r="O1580" s="849">
        <v>6</v>
      </c>
      <c r="P1580" s="557">
        <f t="shared" si="6"/>
        <v>15000</v>
      </c>
    </row>
    <row r="1581" spans="1:16" x14ac:dyDescent="0.2">
      <c r="A1581" s="846" t="s">
        <v>17100</v>
      </c>
      <c r="B1581" s="845" t="s">
        <v>423</v>
      </c>
      <c r="C1581" s="847" t="s">
        <v>99</v>
      </c>
      <c r="D1581" s="847" t="s">
        <v>17101</v>
      </c>
      <c r="E1581" s="557">
        <v>2500</v>
      </c>
      <c r="F1581" s="845" t="s">
        <v>18063</v>
      </c>
      <c r="G1581" s="850" t="s">
        <v>18064</v>
      </c>
      <c r="H1581" s="845" t="s">
        <v>17140</v>
      </c>
      <c r="I1581" s="845" t="s">
        <v>17141</v>
      </c>
      <c r="J1581" s="845" t="s">
        <v>17108</v>
      </c>
      <c r="K1581" s="848"/>
      <c r="L1581" s="849"/>
      <c r="M1581" s="557"/>
      <c r="N1581" s="848">
        <v>2</v>
      </c>
      <c r="O1581" s="849">
        <v>6</v>
      </c>
      <c r="P1581" s="557">
        <f t="shared" si="6"/>
        <v>15000</v>
      </c>
    </row>
    <row r="1582" spans="1:16" x14ac:dyDescent="0.2">
      <c r="A1582" s="846" t="s">
        <v>17100</v>
      </c>
      <c r="B1582" s="845" t="s">
        <v>423</v>
      </c>
      <c r="C1582" s="847" t="s">
        <v>99</v>
      </c>
      <c r="D1582" s="847" t="s">
        <v>17101</v>
      </c>
      <c r="E1582" s="557">
        <v>4500</v>
      </c>
      <c r="F1582" s="845" t="s">
        <v>18065</v>
      </c>
      <c r="G1582" s="850" t="s">
        <v>18066</v>
      </c>
      <c r="H1582" s="845" t="s">
        <v>1160</v>
      </c>
      <c r="I1582" s="845" t="s">
        <v>1028</v>
      </c>
      <c r="J1582" s="845" t="s">
        <v>17112</v>
      </c>
      <c r="K1582" s="848"/>
      <c r="L1582" s="849"/>
      <c r="M1582" s="557"/>
      <c r="N1582" s="848">
        <v>2</v>
      </c>
      <c r="O1582" s="849">
        <v>6</v>
      </c>
      <c r="P1582" s="557">
        <f t="shared" si="6"/>
        <v>27000</v>
      </c>
    </row>
    <row r="1583" spans="1:16" x14ac:dyDescent="0.2">
      <c r="A1583" s="846" t="s">
        <v>17100</v>
      </c>
      <c r="B1583" s="845" t="s">
        <v>423</v>
      </c>
      <c r="C1583" s="847" t="s">
        <v>99</v>
      </c>
      <c r="D1583" s="847" t="s">
        <v>17101</v>
      </c>
      <c r="E1583" s="557">
        <v>4000</v>
      </c>
      <c r="F1583" s="845" t="s">
        <v>18067</v>
      </c>
      <c r="G1583" s="850" t="s">
        <v>18068</v>
      </c>
      <c r="H1583" s="845" t="s">
        <v>5875</v>
      </c>
      <c r="I1583" s="845" t="s">
        <v>1028</v>
      </c>
      <c r="J1583" s="845" t="s">
        <v>17112</v>
      </c>
      <c r="K1583" s="848"/>
      <c r="L1583" s="849"/>
      <c r="M1583" s="557"/>
      <c r="N1583" s="848">
        <v>2</v>
      </c>
      <c r="O1583" s="849">
        <v>6</v>
      </c>
      <c r="P1583" s="557">
        <f t="shared" si="6"/>
        <v>24000</v>
      </c>
    </row>
    <row r="1584" spans="1:16" x14ac:dyDescent="0.2">
      <c r="A1584" s="846" t="s">
        <v>17100</v>
      </c>
      <c r="B1584" s="845" t="s">
        <v>423</v>
      </c>
      <c r="C1584" s="847" t="s">
        <v>99</v>
      </c>
      <c r="D1584" s="847" t="s">
        <v>17101</v>
      </c>
      <c r="E1584" s="557">
        <v>2500</v>
      </c>
      <c r="F1584" s="845" t="s">
        <v>18069</v>
      </c>
      <c r="G1584" s="850" t="s">
        <v>18070</v>
      </c>
      <c r="H1584" s="845" t="s">
        <v>17465</v>
      </c>
      <c r="I1584" s="845" t="s">
        <v>1028</v>
      </c>
      <c r="J1584" s="845" t="s">
        <v>17112</v>
      </c>
      <c r="K1584" s="848"/>
      <c r="L1584" s="849"/>
      <c r="M1584" s="557"/>
      <c r="N1584" s="848">
        <v>2</v>
      </c>
      <c r="O1584" s="849">
        <v>6</v>
      </c>
      <c r="P1584" s="557">
        <f t="shared" si="6"/>
        <v>15000</v>
      </c>
    </row>
    <row r="1585" spans="1:16" x14ac:dyDescent="0.2">
      <c r="A1585" s="846" t="s">
        <v>17100</v>
      </c>
      <c r="B1585" s="845" t="s">
        <v>423</v>
      </c>
      <c r="C1585" s="847" t="s">
        <v>99</v>
      </c>
      <c r="D1585" s="847" t="s">
        <v>17101</v>
      </c>
      <c r="E1585" s="557">
        <v>4000</v>
      </c>
      <c r="F1585" s="845" t="s">
        <v>18072</v>
      </c>
      <c r="G1585" s="850" t="s">
        <v>18073</v>
      </c>
      <c r="H1585" s="845" t="s">
        <v>2917</v>
      </c>
      <c r="I1585" s="845" t="s">
        <v>1028</v>
      </c>
      <c r="J1585" s="845" t="s">
        <v>5814</v>
      </c>
      <c r="K1585" s="848"/>
      <c r="L1585" s="849"/>
      <c r="M1585" s="557"/>
      <c r="N1585" s="848">
        <v>2</v>
      </c>
      <c r="O1585" s="849">
        <v>6</v>
      </c>
      <c r="P1585" s="557">
        <f t="shared" si="6"/>
        <v>24000</v>
      </c>
    </row>
    <row r="1586" spans="1:16" x14ac:dyDescent="0.2">
      <c r="A1586" s="846" t="s">
        <v>17100</v>
      </c>
      <c r="B1586" s="845" t="s">
        <v>423</v>
      </c>
      <c r="C1586" s="847" t="s">
        <v>99</v>
      </c>
      <c r="D1586" s="847" t="s">
        <v>17101</v>
      </c>
      <c r="E1586" s="557">
        <v>4500</v>
      </c>
      <c r="F1586" s="845" t="s">
        <v>18075</v>
      </c>
      <c r="G1586" s="850" t="s">
        <v>18076</v>
      </c>
      <c r="H1586" s="845" t="s">
        <v>1053</v>
      </c>
      <c r="I1586" s="845" t="s">
        <v>1028</v>
      </c>
      <c r="J1586" s="845" t="s">
        <v>17112</v>
      </c>
      <c r="K1586" s="848"/>
      <c r="L1586" s="849"/>
      <c r="M1586" s="557"/>
      <c r="N1586" s="848">
        <v>2</v>
      </c>
      <c r="O1586" s="849">
        <v>6</v>
      </c>
      <c r="P1586" s="557">
        <f t="shared" si="6"/>
        <v>27000</v>
      </c>
    </row>
    <row r="1587" spans="1:16" x14ac:dyDescent="0.2">
      <c r="A1587" s="846" t="s">
        <v>17100</v>
      </c>
      <c r="B1587" s="845" t="s">
        <v>423</v>
      </c>
      <c r="C1587" s="847" t="s">
        <v>99</v>
      </c>
      <c r="D1587" s="847" t="s">
        <v>17101</v>
      </c>
      <c r="E1587" s="557">
        <v>15600</v>
      </c>
      <c r="F1587" s="845" t="s">
        <v>18082</v>
      </c>
      <c r="G1587" s="850" t="s">
        <v>18083</v>
      </c>
      <c r="H1587" s="845" t="s">
        <v>18084</v>
      </c>
      <c r="I1587" s="845" t="s">
        <v>1028</v>
      </c>
      <c r="J1587" s="845" t="s">
        <v>17112</v>
      </c>
      <c r="K1587" s="848"/>
      <c r="L1587" s="849"/>
      <c r="M1587" s="557"/>
      <c r="N1587" s="848">
        <v>0</v>
      </c>
      <c r="O1587" s="849">
        <v>6</v>
      </c>
      <c r="P1587" s="557">
        <f t="shared" si="6"/>
        <v>93600</v>
      </c>
    </row>
    <row r="1588" spans="1:16" x14ac:dyDescent="0.2">
      <c r="A1588" s="846" t="s">
        <v>17100</v>
      </c>
      <c r="B1588" s="845" t="s">
        <v>423</v>
      </c>
      <c r="C1588" s="847" t="s">
        <v>99</v>
      </c>
      <c r="D1588" s="847" t="s">
        <v>17101</v>
      </c>
      <c r="E1588" s="557">
        <v>13000</v>
      </c>
      <c r="F1588" s="845" t="s">
        <v>19632</v>
      </c>
      <c r="G1588" s="850" t="s">
        <v>19633</v>
      </c>
      <c r="H1588" s="845" t="s">
        <v>19634</v>
      </c>
      <c r="I1588" s="845" t="s">
        <v>1028</v>
      </c>
      <c r="J1588" s="845" t="s">
        <v>17112</v>
      </c>
      <c r="K1588" s="848"/>
      <c r="L1588" s="849"/>
      <c r="M1588" s="557"/>
      <c r="N1588" s="848">
        <v>1</v>
      </c>
      <c r="O1588" s="849">
        <v>4</v>
      </c>
      <c r="P1588" s="557">
        <f t="shared" si="6"/>
        <v>52000</v>
      </c>
    </row>
    <row r="1589" spans="1:16" x14ac:dyDescent="0.2">
      <c r="A1589" s="846" t="s">
        <v>17100</v>
      </c>
      <c r="B1589" s="845" t="s">
        <v>423</v>
      </c>
      <c r="C1589" s="847" t="s">
        <v>99</v>
      </c>
      <c r="D1589" s="847" t="s">
        <v>17101</v>
      </c>
      <c r="E1589" s="557">
        <v>3500</v>
      </c>
      <c r="F1589" s="845" t="s">
        <v>18085</v>
      </c>
      <c r="G1589" s="850" t="s">
        <v>18086</v>
      </c>
      <c r="H1589" s="845" t="s">
        <v>12045</v>
      </c>
      <c r="I1589" s="845" t="s">
        <v>1028</v>
      </c>
      <c r="J1589" s="845" t="s">
        <v>17112</v>
      </c>
      <c r="K1589" s="848"/>
      <c r="L1589" s="849"/>
      <c r="M1589" s="557"/>
      <c r="N1589" s="848">
        <v>2</v>
      </c>
      <c r="O1589" s="849">
        <v>6</v>
      </c>
      <c r="P1589" s="557">
        <f t="shared" si="6"/>
        <v>21000</v>
      </c>
    </row>
    <row r="1590" spans="1:16" x14ac:dyDescent="0.2">
      <c r="A1590" s="846" t="s">
        <v>17100</v>
      </c>
      <c r="B1590" s="845" t="s">
        <v>423</v>
      </c>
      <c r="C1590" s="847" t="s">
        <v>99</v>
      </c>
      <c r="D1590" s="847" t="s">
        <v>17101</v>
      </c>
      <c r="E1590" s="557">
        <v>4500</v>
      </c>
      <c r="F1590" s="845" t="s">
        <v>9983</v>
      </c>
      <c r="G1590" s="850" t="s">
        <v>9984</v>
      </c>
      <c r="H1590" s="845" t="s">
        <v>17167</v>
      </c>
      <c r="I1590" s="845" t="s">
        <v>1028</v>
      </c>
      <c r="J1590" s="845" t="s">
        <v>17112</v>
      </c>
      <c r="K1590" s="848"/>
      <c r="L1590" s="849"/>
      <c r="M1590" s="557"/>
      <c r="N1590" s="848">
        <v>2</v>
      </c>
      <c r="O1590" s="849">
        <v>6</v>
      </c>
      <c r="P1590" s="557">
        <f t="shared" si="6"/>
        <v>27000</v>
      </c>
    </row>
    <row r="1591" spans="1:16" x14ac:dyDescent="0.2">
      <c r="A1591" s="846" t="s">
        <v>17100</v>
      </c>
      <c r="B1591" s="845" t="s">
        <v>423</v>
      </c>
      <c r="C1591" s="847" t="s">
        <v>99</v>
      </c>
      <c r="D1591" s="847" t="s">
        <v>17101</v>
      </c>
      <c r="E1591" s="557">
        <v>6200</v>
      </c>
      <c r="F1591" s="845" t="s">
        <v>18089</v>
      </c>
      <c r="G1591" s="850" t="s">
        <v>18090</v>
      </c>
      <c r="H1591" s="845" t="s">
        <v>18091</v>
      </c>
      <c r="I1591" s="845" t="s">
        <v>1028</v>
      </c>
      <c r="J1591" s="845" t="s">
        <v>17112</v>
      </c>
      <c r="K1591" s="848"/>
      <c r="L1591" s="849"/>
      <c r="M1591" s="557"/>
      <c r="N1591" s="848">
        <v>2</v>
      </c>
      <c r="O1591" s="849">
        <v>6</v>
      </c>
      <c r="P1591" s="557">
        <f t="shared" si="6"/>
        <v>37200</v>
      </c>
    </row>
    <row r="1592" spans="1:16" x14ac:dyDescent="0.2">
      <c r="A1592" s="846" t="s">
        <v>17100</v>
      </c>
      <c r="B1592" s="845" t="s">
        <v>423</v>
      </c>
      <c r="C1592" s="847" t="s">
        <v>99</v>
      </c>
      <c r="D1592" s="847" t="s">
        <v>17101</v>
      </c>
      <c r="E1592" s="557">
        <v>8000</v>
      </c>
      <c r="F1592" s="845" t="s">
        <v>18092</v>
      </c>
      <c r="G1592" s="850" t="s">
        <v>18093</v>
      </c>
      <c r="H1592" s="845" t="s">
        <v>18196</v>
      </c>
      <c r="I1592" s="845" t="s">
        <v>1028</v>
      </c>
      <c r="J1592" s="845" t="s">
        <v>17112</v>
      </c>
      <c r="K1592" s="848"/>
      <c r="L1592" s="849"/>
      <c r="M1592" s="557"/>
      <c r="N1592" s="848">
        <v>3</v>
      </c>
      <c r="O1592" s="849">
        <v>6</v>
      </c>
      <c r="P1592" s="557">
        <f t="shared" si="6"/>
        <v>48000</v>
      </c>
    </row>
    <row r="1593" spans="1:16" x14ac:dyDescent="0.2">
      <c r="A1593" s="846" t="s">
        <v>17100</v>
      </c>
      <c r="B1593" s="845" t="s">
        <v>423</v>
      </c>
      <c r="C1593" s="847" t="s">
        <v>99</v>
      </c>
      <c r="D1593" s="847" t="s">
        <v>17101</v>
      </c>
      <c r="E1593" s="557">
        <v>6000</v>
      </c>
      <c r="F1593" s="845" t="s">
        <v>18094</v>
      </c>
      <c r="G1593" s="850" t="s">
        <v>18095</v>
      </c>
      <c r="H1593" s="845" t="s">
        <v>19635</v>
      </c>
      <c r="I1593" s="845" t="s">
        <v>1028</v>
      </c>
      <c r="J1593" s="845" t="s">
        <v>17112</v>
      </c>
      <c r="K1593" s="848"/>
      <c r="L1593" s="849"/>
      <c r="M1593" s="557"/>
      <c r="N1593" s="848">
        <v>2</v>
      </c>
      <c r="O1593" s="849">
        <v>6</v>
      </c>
      <c r="P1593" s="557">
        <f t="shared" si="6"/>
        <v>36000</v>
      </c>
    </row>
    <row r="1594" spans="1:16" x14ac:dyDescent="0.2">
      <c r="A1594" s="846" t="s">
        <v>17100</v>
      </c>
      <c r="B1594" s="845" t="s">
        <v>423</v>
      </c>
      <c r="C1594" s="847" t="s">
        <v>99</v>
      </c>
      <c r="D1594" s="847" t="s">
        <v>17101</v>
      </c>
      <c r="E1594" s="557">
        <v>4000</v>
      </c>
      <c r="F1594" s="845" t="s">
        <v>18096</v>
      </c>
      <c r="G1594" s="850" t="s">
        <v>18097</v>
      </c>
      <c r="H1594" s="845" t="s">
        <v>17752</v>
      </c>
      <c r="I1594" s="845" t="s">
        <v>1028</v>
      </c>
      <c r="J1594" s="845" t="s">
        <v>17112</v>
      </c>
      <c r="K1594" s="848"/>
      <c r="L1594" s="849"/>
      <c r="M1594" s="557"/>
      <c r="N1594" s="848">
        <v>2</v>
      </c>
      <c r="O1594" s="849">
        <v>6</v>
      </c>
      <c r="P1594" s="557">
        <f t="shared" si="6"/>
        <v>24000</v>
      </c>
    </row>
    <row r="1595" spans="1:16" x14ac:dyDescent="0.2">
      <c r="A1595" s="846" t="s">
        <v>17100</v>
      </c>
      <c r="B1595" s="845" t="s">
        <v>423</v>
      </c>
      <c r="C1595" s="847" t="s">
        <v>99</v>
      </c>
      <c r="D1595" s="847" t="s">
        <v>17101</v>
      </c>
      <c r="E1595" s="557">
        <v>4000</v>
      </c>
      <c r="F1595" s="845" t="s">
        <v>18098</v>
      </c>
      <c r="G1595" s="850" t="s">
        <v>18099</v>
      </c>
      <c r="H1595" s="845" t="s">
        <v>5826</v>
      </c>
      <c r="I1595" s="845" t="s">
        <v>1028</v>
      </c>
      <c r="J1595" s="845" t="s">
        <v>17112</v>
      </c>
      <c r="K1595" s="848"/>
      <c r="L1595" s="849"/>
      <c r="M1595" s="557"/>
      <c r="N1595" s="848">
        <v>2</v>
      </c>
      <c r="O1595" s="849">
        <v>6</v>
      </c>
      <c r="P1595" s="557">
        <f t="shared" si="6"/>
        <v>24000</v>
      </c>
    </row>
    <row r="1596" spans="1:16" x14ac:dyDescent="0.2">
      <c r="A1596" s="846" t="s">
        <v>17100</v>
      </c>
      <c r="B1596" s="845" t="s">
        <v>423</v>
      </c>
      <c r="C1596" s="847" t="s">
        <v>99</v>
      </c>
      <c r="D1596" s="847" t="s">
        <v>17101</v>
      </c>
      <c r="E1596" s="557">
        <v>4500</v>
      </c>
      <c r="F1596" s="845" t="s">
        <v>18100</v>
      </c>
      <c r="G1596" s="850" t="s">
        <v>18101</v>
      </c>
      <c r="H1596" s="845" t="s">
        <v>19636</v>
      </c>
      <c r="I1596" s="845" t="s">
        <v>1028</v>
      </c>
      <c r="J1596" s="845" t="s">
        <v>17112</v>
      </c>
      <c r="K1596" s="848"/>
      <c r="L1596" s="849"/>
      <c r="M1596" s="557"/>
      <c r="N1596" s="848">
        <v>2</v>
      </c>
      <c r="O1596" s="849">
        <v>6</v>
      </c>
      <c r="P1596" s="557">
        <f t="shared" si="6"/>
        <v>27000</v>
      </c>
    </row>
    <row r="1597" spans="1:16" x14ac:dyDescent="0.2">
      <c r="A1597" s="846" t="s">
        <v>17100</v>
      </c>
      <c r="B1597" s="845" t="s">
        <v>423</v>
      </c>
      <c r="C1597" s="847" t="s">
        <v>99</v>
      </c>
      <c r="D1597" s="847" t="s">
        <v>17101</v>
      </c>
      <c r="E1597" s="557">
        <v>6000</v>
      </c>
      <c r="F1597" s="845" t="s">
        <v>18102</v>
      </c>
      <c r="G1597" s="850" t="s">
        <v>18103</v>
      </c>
      <c r="H1597" s="845" t="s">
        <v>19598</v>
      </c>
      <c r="I1597" s="845" t="s">
        <v>1028</v>
      </c>
      <c r="J1597" s="845" t="s">
        <v>17112</v>
      </c>
      <c r="K1597" s="848"/>
      <c r="L1597" s="849"/>
      <c r="M1597" s="557"/>
      <c r="N1597" s="848">
        <v>2</v>
      </c>
      <c r="O1597" s="849">
        <v>6</v>
      </c>
      <c r="P1597" s="557">
        <f t="shared" si="6"/>
        <v>36000</v>
      </c>
    </row>
    <row r="1598" spans="1:16" x14ac:dyDescent="0.2">
      <c r="A1598" s="846" t="s">
        <v>17100</v>
      </c>
      <c r="B1598" s="845" t="s">
        <v>423</v>
      </c>
      <c r="C1598" s="847" t="s">
        <v>99</v>
      </c>
      <c r="D1598" s="847" t="s">
        <v>17101</v>
      </c>
      <c r="E1598" s="557">
        <v>5000</v>
      </c>
      <c r="F1598" s="845" t="s">
        <v>18105</v>
      </c>
      <c r="G1598" s="850" t="s">
        <v>18106</v>
      </c>
      <c r="H1598" s="845" t="s">
        <v>1160</v>
      </c>
      <c r="I1598" s="845" t="s">
        <v>1028</v>
      </c>
      <c r="J1598" s="845" t="s">
        <v>17112</v>
      </c>
      <c r="K1598" s="848"/>
      <c r="L1598" s="849"/>
      <c r="M1598" s="557"/>
      <c r="N1598" s="848">
        <v>2</v>
      </c>
      <c r="O1598" s="849">
        <v>6</v>
      </c>
      <c r="P1598" s="557">
        <f t="shared" si="6"/>
        <v>30000</v>
      </c>
    </row>
    <row r="1599" spans="1:16" x14ac:dyDescent="0.2">
      <c r="A1599" s="846" t="s">
        <v>17100</v>
      </c>
      <c r="B1599" s="845" t="s">
        <v>423</v>
      </c>
      <c r="C1599" s="847" t="s">
        <v>99</v>
      </c>
      <c r="D1599" s="847" t="s">
        <v>17101</v>
      </c>
      <c r="E1599" s="557">
        <v>4500</v>
      </c>
      <c r="F1599" s="845" t="s">
        <v>18107</v>
      </c>
      <c r="G1599" s="850" t="s">
        <v>18108</v>
      </c>
      <c r="H1599" s="845" t="s">
        <v>1160</v>
      </c>
      <c r="I1599" s="845" t="s">
        <v>1028</v>
      </c>
      <c r="J1599" s="845" t="s">
        <v>17112</v>
      </c>
      <c r="K1599" s="848"/>
      <c r="L1599" s="849"/>
      <c r="M1599" s="557"/>
      <c r="N1599" s="848">
        <v>2</v>
      </c>
      <c r="O1599" s="849">
        <v>6</v>
      </c>
      <c r="P1599" s="557">
        <f t="shared" si="6"/>
        <v>27000</v>
      </c>
    </row>
    <row r="1600" spans="1:16" x14ac:dyDescent="0.2">
      <c r="A1600" s="846" t="s">
        <v>17100</v>
      </c>
      <c r="B1600" s="845" t="s">
        <v>423</v>
      </c>
      <c r="C1600" s="847" t="s">
        <v>99</v>
      </c>
      <c r="D1600" s="847" t="s">
        <v>17101</v>
      </c>
      <c r="E1600" s="557">
        <v>1500</v>
      </c>
      <c r="F1600" s="845" t="s">
        <v>18111</v>
      </c>
      <c r="G1600" s="850" t="s">
        <v>18112</v>
      </c>
      <c r="H1600" s="845" t="s">
        <v>17487</v>
      </c>
      <c r="I1600" s="845" t="s">
        <v>1028</v>
      </c>
      <c r="J1600" s="845" t="s">
        <v>5814</v>
      </c>
      <c r="K1600" s="848"/>
      <c r="L1600" s="849"/>
      <c r="M1600" s="557"/>
      <c r="N1600" s="848">
        <v>2</v>
      </c>
      <c r="O1600" s="849">
        <v>6</v>
      </c>
      <c r="P1600" s="557">
        <f t="shared" si="6"/>
        <v>9000</v>
      </c>
    </row>
    <row r="1601" spans="1:16" x14ac:dyDescent="0.2">
      <c r="A1601" s="846" t="s">
        <v>17100</v>
      </c>
      <c r="B1601" s="845" t="s">
        <v>423</v>
      </c>
      <c r="C1601" s="847" t="s">
        <v>99</v>
      </c>
      <c r="D1601" s="847" t="s">
        <v>17101</v>
      </c>
      <c r="E1601" s="557">
        <v>4500</v>
      </c>
      <c r="F1601" s="845" t="s">
        <v>18113</v>
      </c>
      <c r="G1601" s="850" t="s">
        <v>18114</v>
      </c>
      <c r="H1601" s="845" t="s">
        <v>1026</v>
      </c>
      <c r="I1601" s="845" t="s">
        <v>1028</v>
      </c>
      <c r="J1601" s="845" t="s">
        <v>17112</v>
      </c>
      <c r="K1601" s="848"/>
      <c r="L1601" s="849"/>
      <c r="M1601" s="557"/>
      <c r="N1601" s="848">
        <v>2</v>
      </c>
      <c r="O1601" s="849">
        <v>6</v>
      </c>
      <c r="P1601" s="557">
        <f t="shared" si="6"/>
        <v>27000</v>
      </c>
    </row>
    <row r="1602" spans="1:16" x14ac:dyDescent="0.2">
      <c r="A1602" s="846" t="s">
        <v>17100</v>
      </c>
      <c r="B1602" s="845" t="s">
        <v>423</v>
      </c>
      <c r="C1602" s="847" t="s">
        <v>99</v>
      </c>
      <c r="D1602" s="847" t="s">
        <v>17101</v>
      </c>
      <c r="E1602" s="557">
        <v>6000</v>
      </c>
      <c r="F1602" s="845" t="s">
        <v>18115</v>
      </c>
      <c r="G1602" s="850" t="s">
        <v>18116</v>
      </c>
      <c r="H1602" s="845" t="s">
        <v>10030</v>
      </c>
      <c r="I1602" s="845" t="s">
        <v>1028</v>
      </c>
      <c r="J1602" s="845" t="s">
        <v>17112</v>
      </c>
      <c r="K1602" s="848"/>
      <c r="L1602" s="849"/>
      <c r="M1602" s="557"/>
      <c r="N1602" s="848">
        <v>2</v>
      </c>
      <c r="O1602" s="849">
        <v>6</v>
      </c>
      <c r="P1602" s="557">
        <f t="shared" si="6"/>
        <v>36000</v>
      </c>
    </row>
    <row r="1603" spans="1:16" x14ac:dyDescent="0.2">
      <c r="A1603" s="846" t="s">
        <v>17100</v>
      </c>
      <c r="B1603" s="845" t="s">
        <v>423</v>
      </c>
      <c r="C1603" s="847" t="s">
        <v>99</v>
      </c>
      <c r="D1603" s="847" t="s">
        <v>17101</v>
      </c>
      <c r="E1603" s="557">
        <v>2500</v>
      </c>
      <c r="F1603" s="845" t="s">
        <v>18118</v>
      </c>
      <c r="G1603" s="850" t="s">
        <v>18119</v>
      </c>
      <c r="H1603" s="845" t="s">
        <v>17465</v>
      </c>
      <c r="I1603" s="845" t="s">
        <v>1028</v>
      </c>
      <c r="J1603" s="845" t="s">
        <v>17112</v>
      </c>
      <c r="K1603" s="848"/>
      <c r="L1603" s="849"/>
      <c r="M1603" s="557"/>
      <c r="N1603" s="848">
        <v>2</v>
      </c>
      <c r="O1603" s="849">
        <v>6</v>
      </c>
      <c r="P1603" s="557">
        <f t="shared" si="6"/>
        <v>15000</v>
      </c>
    </row>
    <row r="1604" spans="1:16" x14ac:dyDescent="0.2">
      <c r="A1604" s="846" t="s">
        <v>17100</v>
      </c>
      <c r="B1604" s="845" t="s">
        <v>423</v>
      </c>
      <c r="C1604" s="847" t="s">
        <v>99</v>
      </c>
      <c r="D1604" s="847" t="s">
        <v>17101</v>
      </c>
      <c r="E1604" s="557">
        <v>3000</v>
      </c>
      <c r="F1604" s="845" t="s">
        <v>18120</v>
      </c>
      <c r="G1604" s="850" t="s">
        <v>18121</v>
      </c>
      <c r="H1604" s="845" t="s">
        <v>17221</v>
      </c>
      <c r="I1604" s="845" t="s">
        <v>1028</v>
      </c>
      <c r="J1604" s="845" t="s">
        <v>17112</v>
      </c>
      <c r="K1604" s="848"/>
      <c r="L1604" s="849"/>
      <c r="M1604" s="557"/>
      <c r="N1604" s="848">
        <v>3</v>
      </c>
      <c r="O1604" s="849">
        <v>6</v>
      </c>
      <c r="P1604" s="557">
        <f t="shared" si="6"/>
        <v>18000</v>
      </c>
    </row>
    <row r="1605" spans="1:16" x14ac:dyDescent="0.2">
      <c r="A1605" s="846" t="s">
        <v>17100</v>
      </c>
      <c r="B1605" s="845" t="s">
        <v>423</v>
      </c>
      <c r="C1605" s="847" t="s">
        <v>99</v>
      </c>
      <c r="D1605" s="847" t="s">
        <v>17101</v>
      </c>
      <c r="E1605" s="557">
        <v>13000</v>
      </c>
      <c r="F1605" s="845" t="s">
        <v>18124</v>
      </c>
      <c r="G1605" s="850" t="s">
        <v>18125</v>
      </c>
      <c r="H1605" s="845" t="s">
        <v>17170</v>
      </c>
      <c r="I1605" s="845" t="s">
        <v>1028</v>
      </c>
      <c r="J1605" s="845" t="s">
        <v>17112</v>
      </c>
      <c r="K1605" s="848"/>
      <c r="L1605" s="849"/>
      <c r="M1605" s="557"/>
      <c r="N1605" s="848">
        <v>0</v>
      </c>
      <c r="O1605" s="849">
        <v>6</v>
      </c>
      <c r="P1605" s="557">
        <f t="shared" si="6"/>
        <v>78000</v>
      </c>
    </row>
    <row r="1606" spans="1:16" x14ac:dyDescent="0.2">
      <c r="A1606" s="846" t="s">
        <v>17100</v>
      </c>
      <c r="B1606" s="845" t="s">
        <v>423</v>
      </c>
      <c r="C1606" s="847" t="s">
        <v>99</v>
      </c>
      <c r="D1606" s="847" t="s">
        <v>17101</v>
      </c>
      <c r="E1606" s="557">
        <v>4000</v>
      </c>
      <c r="F1606" s="845" t="s">
        <v>18126</v>
      </c>
      <c r="G1606" s="850" t="s">
        <v>18127</v>
      </c>
      <c r="H1606" s="845" t="s">
        <v>1160</v>
      </c>
      <c r="I1606" s="845" t="s">
        <v>1028</v>
      </c>
      <c r="J1606" s="845" t="s">
        <v>17112</v>
      </c>
      <c r="K1606" s="848"/>
      <c r="L1606" s="849"/>
      <c r="M1606" s="557"/>
      <c r="N1606" s="848">
        <v>2</v>
      </c>
      <c r="O1606" s="849">
        <v>6</v>
      </c>
      <c r="P1606" s="557">
        <f t="shared" si="6"/>
        <v>24000</v>
      </c>
    </row>
    <row r="1607" spans="1:16" x14ac:dyDescent="0.2">
      <c r="A1607" s="846" t="s">
        <v>17100</v>
      </c>
      <c r="B1607" s="845" t="s">
        <v>423</v>
      </c>
      <c r="C1607" s="847" t="s">
        <v>99</v>
      </c>
      <c r="D1607" s="847" t="s">
        <v>17101</v>
      </c>
      <c r="E1607" s="557">
        <v>3500</v>
      </c>
      <c r="F1607" s="845" t="s">
        <v>18128</v>
      </c>
      <c r="G1607" s="850" t="s">
        <v>18129</v>
      </c>
      <c r="H1607" s="845" t="s">
        <v>5875</v>
      </c>
      <c r="I1607" s="845" t="s">
        <v>1028</v>
      </c>
      <c r="J1607" s="845" t="s">
        <v>17112</v>
      </c>
      <c r="K1607" s="848"/>
      <c r="L1607" s="849"/>
      <c r="M1607" s="557"/>
      <c r="N1607" s="848">
        <v>3</v>
      </c>
      <c r="O1607" s="849">
        <v>6</v>
      </c>
      <c r="P1607" s="557">
        <f t="shared" si="6"/>
        <v>21000</v>
      </c>
    </row>
    <row r="1608" spans="1:16" x14ac:dyDescent="0.2">
      <c r="A1608" s="846" t="s">
        <v>17100</v>
      </c>
      <c r="B1608" s="845" t="s">
        <v>423</v>
      </c>
      <c r="C1608" s="847" t="s">
        <v>99</v>
      </c>
      <c r="D1608" s="847" t="s">
        <v>17101</v>
      </c>
      <c r="E1608" s="557">
        <v>4500</v>
      </c>
      <c r="F1608" s="845" t="s">
        <v>18132</v>
      </c>
      <c r="G1608" s="850" t="s">
        <v>18133</v>
      </c>
      <c r="H1608" s="845" t="s">
        <v>5849</v>
      </c>
      <c r="I1608" s="845" t="s">
        <v>1028</v>
      </c>
      <c r="J1608" s="845" t="s">
        <v>17112</v>
      </c>
      <c r="K1608" s="848"/>
      <c r="L1608" s="849"/>
      <c r="M1608" s="557"/>
      <c r="N1608" s="848">
        <v>2</v>
      </c>
      <c r="O1608" s="849">
        <v>6</v>
      </c>
      <c r="P1608" s="557">
        <f t="shared" si="6"/>
        <v>27000</v>
      </c>
    </row>
    <row r="1609" spans="1:16" x14ac:dyDescent="0.2">
      <c r="A1609" s="846" t="s">
        <v>17100</v>
      </c>
      <c r="B1609" s="845" t="s">
        <v>423</v>
      </c>
      <c r="C1609" s="847" t="s">
        <v>99</v>
      </c>
      <c r="D1609" s="847" t="s">
        <v>17101</v>
      </c>
      <c r="E1609" s="557">
        <v>4500</v>
      </c>
      <c r="F1609" s="845" t="s">
        <v>18134</v>
      </c>
      <c r="G1609" s="850" t="s">
        <v>18135</v>
      </c>
      <c r="H1609" s="845" t="s">
        <v>5875</v>
      </c>
      <c r="I1609" s="845" t="s">
        <v>1028</v>
      </c>
      <c r="J1609" s="845" t="s">
        <v>17112</v>
      </c>
      <c r="K1609" s="848"/>
      <c r="L1609" s="849"/>
      <c r="M1609" s="557"/>
      <c r="N1609" s="848">
        <v>2</v>
      </c>
      <c r="O1609" s="849">
        <v>6</v>
      </c>
      <c r="P1609" s="557">
        <f t="shared" si="6"/>
        <v>27000</v>
      </c>
    </row>
    <row r="1610" spans="1:16" x14ac:dyDescent="0.2">
      <c r="A1610" s="846" t="s">
        <v>17100</v>
      </c>
      <c r="B1610" s="845" t="s">
        <v>423</v>
      </c>
      <c r="C1610" s="847" t="s">
        <v>99</v>
      </c>
      <c r="D1610" s="847" t="s">
        <v>17101</v>
      </c>
      <c r="E1610" s="557">
        <v>4500</v>
      </c>
      <c r="F1610" s="845" t="s">
        <v>18136</v>
      </c>
      <c r="G1610" s="850" t="s">
        <v>18137</v>
      </c>
      <c r="H1610" s="845" t="s">
        <v>1160</v>
      </c>
      <c r="I1610" s="845" t="s">
        <v>1028</v>
      </c>
      <c r="J1610" s="845" t="s">
        <v>17112</v>
      </c>
      <c r="K1610" s="848"/>
      <c r="L1610" s="849"/>
      <c r="M1610" s="557"/>
      <c r="N1610" s="848">
        <v>2</v>
      </c>
      <c r="O1610" s="849">
        <v>6</v>
      </c>
      <c r="P1610" s="557">
        <f t="shared" si="6"/>
        <v>27000</v>
      </c>
    </row>
    <row r="1611" spans="1:16" x14ac:dyDescent="0.2">
      <c r="A1611" s="846" t="s">
        <v>17100</v>
      </c>
      <c r="B1611" s="845" t="s">
        <v>423</v>
      </c>
      <c r="C1611" s="847" t="s">
        <v>99</v>
      </c>
      <c r="D1611" s="847" t="s">
        <v>17101</v>
      </c>
      <c r="E1611" s="557">
        <v>4000</v>
      </c>
      <c r="F1611" s="845" t="s">
        <v>18138</v>
      </c>
      <c r="G1611" s="850" t="s">
        <v>18139</v>
      </c>
      <c r="H1611" s="845" t="s">
        <v>1026</v>
      </c>
      <c r="I1611" s="845" t="s">
        <v>1028</v>
      </c>
      <c r="J1611" s="845" t="s">
        <v>17112</v>
      </c>
      <c r="K1611" s="848"/>
      <c r="L1611" s="849"/>
      <c r="M1611" s="557"/>
      <c r="N1611" s="848">
        <v>2</v>
      </c>
      <c r="O1611" s="849">
        <v>6</v>
      </c>
      <c r="P1611" s="557">
        <f t="shared" si="6"/>
        <v>24000</v>
      </c>
    </row>
    <row r="1612" spans="1:16" x14ac:dyDescent="0.2">
      <c r="A1612" s="846" t="s">
        <v>17100</v>
      </c>
      <c r="B1612" s="845" t="s">
        <v>423</v>
      </c>
      <c r="C1612" s="847" t="s">
        <v>99</v>
      </c>
      <c r="D1612" s="847" t="s">
        <v>17101</v>
      </c>
      <c r="E1612" s="557">
        <v>4000</v>
      </c>
      <c r="F1612" s="845" t="s">
        <v>18142</v>
      </c>
      <c r="G1612" s="850" t="s">
        <v>18143</v>
      </c>
      <c r="H1612" s="845" t="s">
        <v>1060</v>
      </c>
      <c r="I1612" s="845" t="s">
        <v>1028</v>
      </c>
      <c r="J1612" s="845" t="s">
        <v>17112</v>
      </c>
      <c r="K1612" s="848"/>
      <c r="L1612" s="849"/>
      <c r="M1612" s="557"/>
      <c r="N1612" s="848">
        <v>2</v>
      </c>
      <c r="O1612" s="849">
        <v>6</v>
      </c>
      <c r="P1612" s="557">
        <f t="shared" si="6"/>
        <v>24000</v>
      </c>
    </row>
    <row r="1613" spans="1:16" x14ac:dyDescent="0.2">
      <c r="A1613" s="846" t="s">
        <v>17100</v>
      </c>
      <c r="B1613" s="845" t="s">
        <v>423</v>
      </c>
      <c r="C1613" s="847" t="s">
        <v>99</v>
      </c>
      <c r="D1613" s="847" t="s">
        <v>17101</v>
      </c>
      <c r="E1613" s="557">
        <v>4000</v>
      </c>
      <c r="F1613" s="845" t="s">
        <v>18144</v>
      </c>
      <c r="G1613" s="850" t="s">
        <v>18145</v>
      </c>
      <c r="H1613" s="845" t="s">
        <v>1032</v>
      </c>
      <c r="I1613" s="845" t="s">
        <v>1028</v>
      </c>
      <c r="J1613" s="845" t="s">
        <v>17112</v>
      </c>
      <c r="K1613" s="848"/>
      <c r="L1613" s="849"/>
      <c r="M1613" s="557"/>
      <c r="N1613" s="848">
        <v>2</v>
      </c>
      <c r="O1613" s="849">
        <v>6</v>
      </c>
      <c r="P1613" s="557">
        <f t="shared" si="6"/>
        <v>24000</v>
      </c>
    </row>
    <row r="1614" spans="1:16" x14ac:dyDescent="0.2">
      <c r="A1614" s="846" t="s">
        <v>17100</v>
      </c>
      <c r="B1614" s="845" t="s">
        <v>423</v>
      </c>
      <c r="C1614" s="847" t="s">
        <v>99</v>
      </c>
      <c r="D1614" s="847" t="s">
        <v>17101</v>
      </c>
      <c r="E1614" s="557">
        <v>7000</v>
      </c>
      <c r="F1614" s="845" t="s">
        <v>18146</v>
      </c>
      <c r="G1614" s="850" t="s">
        <v>18147</v>
      </c>
      <c r="H1614" s="845" t="s">
        <v>6093</v>
      </c>
      <c r="I1614" s="845" t="s">
        <v>1028</v>
      </c>
      <c r="J1614" s="845" t="s">
        <v>17112</v>
      </c>
      <c r="K1614" s="848"/>
      <c r="L1614" s="849"/>
      <c r="M1614" s="557"/>
      <c r="N1614" s="848">
        <v>2</v>
      </c>
      <c r="O1614" s="849">
        <v>6</v>
      </c>
      <c r="P1614" s="557">
        <f t="shared" si="6"/>
        <v>42000</v>
      </c>
    </row>
    <row r="1615" spans="1:16" x14ac:dyDescent="0.2">
      <c r="A1615" s="846" t="s">
        <v>17100</v>
      </c>
      <c r="B1615" s="845" t="s">
        <v>423</v>
      </c>
      <c r="C1615" s="847" t="s">
        <v>99</v>
      </c>
      <c r="D1615" s="847" t="s">
        <v>17101</v>
      </c>
      <c r="E1615" s="557">
        <v>2500</v>
      </c>
      <c r="F1615" s="845" t="s">
        <v>18148</v>
      </c>
      <c r="G1615" s="850" t="s">
        <v>18149</v>
      </c>
      <c r="H1615" s="845" t="s">
        <v>17140</v>
      </c>
      <c r="I1615" s="845" t="s">
        <v>17141</v>
      </c>
      <c r="J1615" s="845" t="s">
        <v>17108</v>
      </c>
      <c r="K1615" s="848"/>
      <c r="L1615" s="849"/>
      <c r="M1615" s="557"/>
      <c r="N1615" s="848">
        <v>2</v>
      </c>
      <c r="O1615" s="849">
        <v>6</v>
      </c>
      <c r="P1615" s="557">
        <f t="shared" si="6"/>
        <v>15000</v>
      </c>
    </row>
    <row r="1616" spans="1:16" x14ac:dyDescent="0.2">
      <c r="A1616" s="846" t="s">
        <v>17100</v>
      </c>
      <c r="B1616" s="845" t="s">
        <v>423</v>
      </c>
      <c r="C1616" s="847" t="s">
        <v>99</v>
      </c>
      <c r="D1616" s="847" t="s">
        <v>17101</v>
      </c>
      <c r="E1616" s="557">
        <v>4000</v>
      </c>
      <c r="F1616" s="845" t="s">
        <v>18150</v>
      </c>
      <c r="G1616" s="850" t="s">
        <v>18151</v>
      </c>
      <c r="H1616" s="845" t="s">
        <v>5875</v>
      </c>
      <c r="I1616" s="845" t="s">
        <v>1028</v>
      </c>
      <c r="J1616" s="845" t="s">
        <v>17112</v>
      </c>
      <c r="K1616" s="848"/>
      <c r="L1616" s="849"/>
      <c r="M1616" s="557"/>
      <c r="N1616" s="848">
        <v>2</v>
      </c>
      <c r="O1616" s="849">
        <v>6</v>
      </c>
      <c r="P1616" s="557">
        <f t="shared" si="6"/>
        <v>24000</v>
      </c>
    </row>
    <row r="1617" spans="1:16" x14ac:dyDescent="0.2">
      <c r="A1617" s="846" t="s">
        <v>17100</v>
      </c>
      <c r="B1617" s="845" t="s">
        <v>423</v>
      </c>
      <c r="C1617" s="847" t="s">
        <v>99</v>
      </c>
      <c r="D1617" s="847" t="s">
        <v>17101</v>
      </c>
      <c r="E1617" s="557">
        <v>13000</v>
      </c>
      <c r="F1617" s="845" t="s">
        <v>18152</v>
      </c>
      <c r="G1617" s="850" t="s">
        <v>18153</v>
      </c>
      <c r="H1617" s="845" t="s">
        <v>17170</v>
      </c>
      <c r="I1617" s="845" t="s">
        <v>1028</v>
      </c>
      <c r="J1617" s="845" t="s">
        <v>17112</v>
      </c>
      <c r="K1617" s="848"/>
      <c r="L1617" s="849"/>
      <c r="M1617" s="557"/>
      <c r="N1617" s="848">
        <v>0</v>
      </c>
      <c r="O1617" s="849">
        <v>6</v>
      </c>
      <c r="P1617" s="557">
        <f t="shared" si="6"/>
        <v>78000</v>
      </c>
    </row>
    <row r="1618" spans="1:16" x14ac:dyDescent="0.2">
      <c r="A1618" s="846" t="s">
        <v>17100</v>
      </c>
      <c r="B1618" s="845" t="s">
        <v>423</v>
      </c>
      <c r="C1618" s="847" t="s">
        <v>99</v>
      </c>
      <c r="D1618" s="847" t="s">
        <v>17101</v>
      </c>
      <c r="E1618" s="557">
        <v>4000</v>
      </c>
      <c r="F1618" s="845" t="s">
        <v>18154</v>
      </c>
      <c r="G1618" s="850" t="s">
        <v>18155</v>
      </c>
      <c r="H1618" s="845" t="s">
        <v>17641</v>
      </c>
      <c r="I1618" s="845" t="s">
        <v>1028</v>
      </c>
      <c r="J1618" s="845" t="s">
        <v>17112</v>
      </c>
      <c r="K1618" s="848"/>
      <c r="L1618" s="849"/>
      <c r="M1618" s="557"/>
      <c r="N1618" s="848">
        <v>2</v>
      </c>
      <c r="O1618" s="849">
        <v>6</v>
      </c>
      <c r="P1618" s="557">
        <f t="shared" si="6"/>
        <v>24000</v>
      </c>
    </row>
    <row r="1619" spans="1:16" x14ac:dyDescent="0.2">
      <c r="A1619" s="846" t="s">
        <v>17100</v>
      </c>
      <c r="B1619" s="845" t="s">
        <v>423</v>
      </c>
      <c r="C1619" s="847" t="s">
        <v>99</v>
      </c>
      <c r="D1619" s="847" t="s">
        <v>17101</v>
      </c>
      <c r="E1619" s="557">
        <v>7000</v>
      </c>
      <c r="F1619" s="845" t="s">
        <v>18161</v>
      </c>
      <c r="G1619" s="850" t="s">
        <v>18162</v>
      </c>
      <c r="H1619" s="845" t="s">
        <v>19637</v>
      </c>
      <c r="I1619" s="845" t="s">
        <v>1028</v>
      </c>
      <c r="J1619" s="845" t="s">
        <v>17112</v>
      </c>
      <c r="K1619" s="848"/>
      <c r="L1619" s="849"/>
      <c r="M1619" s="557"/>
      <c r="N1619" s="848">
        <v>1</v>
      </c>
      <c r="O1619" s="849">
        <v>2</v>
      </c>
      <c r="P1619" s="557">
        <f t="shared" si="6"/>
        <v>14000</v>
      </c>
    </row>
    <row r="1620" spans="1:16" x14ac:dyDescent="0.2">
      <c r="A1620" s="846" t="s">
        <v>17100</v>
      </c>
      <c r="B1620" s="845" t="s">
        <v>423</v>
      </c>
      <c r="C1620" s="847" t="s">
        <v>99</v>
      </c>
      <c r="D1620" s="847" t="s">
        <v>17101</v>
      </c>
      <c r="E1620" s="557">
        <v>3000</v>
      </c>
      <c r="F1620" s="845" t="s">
        <v>18163</v>
      </c>
      <c r="G1620" s="850" t="s">
        <v>18164</v>
      </c>
      <c r="H1620" s="845" t="s">
        <v>17221</v>
      </c>
      <c r="I1620" s="845" t="s">
        <v>1028</v>
      </c>
      <c r="J1620" s="845" t="s">
        <v>17112</v>
      </c>
      <c r="K1620" s="848"/>
      <c r="L1620" s="849"/>
      <c r="M1620" s="557"/>
      <c r="N1620" s="848">
        <v>2</v>
      </c>
      <c r="O1620" s="849">
        <v>6</v>
      </c>
      <c r="P1620" s="557">
        <f t="shared" si="6"/>
        <v>18000</v>
      </c>
    </row>
    <row r="1621" spans="1:16" x14ac:dyDescent="0.2">
      <c r="A1621" s="846" t="s">
        <v>17100</v>
      </c>
      <c r="B1621" s="845" t="s">
        <v>423</v>
      </c>
      <c r="C1621" s="847" t="s">
        <v>99</v>
      </c>
      <c r="D1621" s="847" t="s">
        <v>17101</v>
      </c>
      <c r="E1621" s="557">
        <v>5000</v>
      </c>
      <c r="F1621" s="845" t="s">
        <v>18165</v>
      </c>
      <c r="G1621" s="850" t="s">
        <v>18166</v>
      </c>
      <c r="H1621" s="845" t="s">
        <v>18584</v>
      </c>
      <c r="I1621" s="845" t="s">
        <v>1028</v>
      </c>
      <c r="J1621" s="845" t="s">
        <v>17112</v>
      </c>
      <c r="K1621" s="848"/>
      <c r="L1621" s="849"/>
      <c r="M1621" s="557"/>
      <c r="N1621" s="848">
        <v>2</v>
      </c>
      <c r="O1621" s="849">
        <v>6</v>
      </c>
      <c r="P1621" s="557">
        <f t="shared" si="6"/>
        <v>30000</v>
      </c>
    </row>
    <row r="1622" spans="1:16" x14ac:dyDescent="0.2">
      <c r="A1622" s="846" t="s">
        <v>17100</v>
      </c>
      <c r="B1622" s="845" t="s">
        <v>423</v>
      </c>
      <c r="C1622" s="847" t="s">
        <v>99</v>
      </c>
      <c r="D1622" s="847" t="s">
        <v>17101</v>
      </c>
      <c r="E1622" s="557">
        <v>2000</v>
      </c>
      <c r="F1622" s="845" t="s">
        <v>18169</v>
      </c>
      <c r="G1622" s="850" t="s">
        <v>18170</v>
      </c>
      <c r="H1622" s="845" t="s">
        <v>17137</v>
      </c>
      <c r="I1622" s="845" t="s">
        <v>1028</v>
      </c>
      <c r="J1622" s="845" t="s">
        <v>17112</v>
      </c>
      <c r="K1622" s="848"/>
      <c r="L1622" s="849"/>
      <c r="M1622" s="557"/>
      <c r="N1622" s="848">
        <v>2</v>
      </c>
      <c r="O1622" s="849">
        <v>6</v>
      </c>
      <c r="P1622" s="557">
        <f t="shared" si="6"/>
        <v>12000</v>
      </c>
    </row>
    <row r="1623" spans="1:16" x14ac:dyDescent="0.2">
      <c r="A1623" s="846" t="s">
        <v>17100</v>
      </c>
      <c r="B1623" s="845" t="s">
        <v>423</v>
      </c>
      <c r="C1623" s="847" t="s">
        <v>99</v>
      </c>
      <c r="D1623" s="847" t="s">
        <v>17101</v>
      </c>
      <c r="E1623" s="557">
        <v>4000</v>
      </c>
      <c r="F1623" s="845" t="s">
        <v>18173</v>
      </c>
      <c r="G1623" s="850" t="s">
        <v>18174</v>
      </c>
      <c r="H1623" s="845" t="s">
        <v>5826</v>
      </c>
      <c r="I1623" s="845" t="s">
        <v>1028</v>
      </c>
      <c r="J1623" s="845" t="s">
        <v>17112</v>
      </c>
      <c r="K1623" s="848"/>
      <c r="L1623" s="849"/>
      <c r="M1623" s="557"/>
      <c r="N1623" s="848">
        <v>2</v>
      </c>
      <c r="O1623" s="849">
        <v>6</v>
      </c>
      <c r="P1623" s="557">
        <f t="shared" si="6"/>
        <v>24000</v>
      </c>
    </row>
    <row r="1624" spans="1:16" x14ac:dyDescent="0.2">
      <c r="A1624" s="846" t="s">
        <v>17100</v>
      </c>
      <c r="B1624" s="845" t="s">
        <v>423</v>
      </c>
      <c r="C1624" s="847" t="s">
        <v>99</v>
      </c>
      <c r="D1624" s="847" t="s">
        <v>17101</v>
      </c>
      <c r="E1624" s="557">
        <v>3500</v>
      </c>
      <c r="F1624" s="845" t="s">
        <v>18175</v>
      </c>
      <c r="G1624" s="850" t="s">
        <v>18176</v>
      </c>
      <c r="H1624" s="845" t="s">
        <v>19246</v>
      </c>
      <c r="I1624" s="845" t="s">
        <v>1028</v>
      </c>
      <c r="J1624" s="845" t="s">
        <v>17112</v>
      </c>
      <c r="K1624" s="848"/>
      <c r="L1624" s="849"/>
      <c r="M1624" s="557"/>
      <c r="N1624" s="848">
        <v>2</v>
      </c>
      <c r="O1624" s="849">
        <v>6</v>
      </c>
      <c r="P1624" s="557">
        <f t="shared" si="6"/>
        <v>21000</v>
      </c>
    </row>
    <row r="1625" spans="1:16" x14ac:dyDescent="0.2">
      <c r="A1625" s="846" t="s">
        <v>17100</v>
      </c>
      <c r="B1625" s="845" t="s">
        <v>423</v>
      </c>
      <c r="C1625" s="847" t="s">
        <v>99</v>
      </c>
      <c r="D1625" s="847" t="s">
        <v>17101</v>
      </c>
      <c r="E1625" s="557">
        <v>4000</v>
      </c>
      <c r="F1625" s="845" t="s">
        <v>18177</v>
      </c>
      <c r="G1625" s="850" t="s">
        <v>18178</v>
      </c>
      <c r="H1625" s="845" t="s">
        <v>1026</v>
      </c>
      <c r="I1625" s="845" t="s">
        <v>1028</v>
      </c>
      <c r="J1625" s="845" t="s">
        <v>17112</v>
      </c>
      <c r="K1625" s="848"/>
      <c r="L1625" s="849"/>
      <c r="M1625" s="557"/>
      <c r="N1625" s="848">
        <v>2</v>
      </c>
      <c r="O1625" s="849">
        <v>6</v>
      </c>
      <c r="P1625" s="557">
        <f t="shared" si="6"/>
        <v>24000</v>
      </c>
    </row>
    <row r="1626" spans="1:16" x14ac:dyDescent="0.2">
      <c r="A1626" s="846" t="s">
        <v>17100</v>
      </c>
      <c r="B1626" s="845" t="s">
        <v>423</v>
      </c>
      <c r="C1626" s="847" t="s">
        <v>99</v>
      </c>
      <c r="D1626" s="847" t="s">
        <v>17101</v>
      </c>
      <c r="E1626" s="557">
        <v>4500</v>
      </c>
      <c r="F1626" s="845" t="s">
        <v>18179</v>
      </c>
      <c r="G1626" s="850" t="s">
        <v>18180</v>
      </c>
      <c r="H1626" s="845" t="s">
        <v>5875</v>
      </c>
      <c r="I1626" s="845" t="s">
        <v>1028</v>
      </c>
      <c r="J1626" s="845" t="s">
        <v>17112</v>
      </c>
      <c r="K1626" s="848"/>
      <c r="L1626" s="849"/>
      <c r="M1626" s="557"/>
      <c r="N1626" s="848">
        <v>2</v>
      </c>
      <c r="O1626" s="849">
        <v>6</v>
      </c>
      <c r="P1626" s="557">
        <f t="shared" si="6"/>
        <v>27000</v>
      </c>
    </row>
    <row r="1627" spans="1:16" x14ac:dyDescent="0.2">
      <c r="A1627" s="846" t="s">
        <v>17100</v>
      </c>
      <c r="B1627" s="845" t="s">
        <v>423</v>
      </c>
      <c r="C1627" s="847" t="s">
        <v>99</v>
      </c>
      <c r="D1627" s="847" t="s">
        <v>17101</v>
      </c>
      <c r="E1627" s="557">
        <v>2000</v>
      </c>
      <c r="F1627" s="845" t="s">
        <v>18181</v>
      </c>
      <c r="G1627" s="850" t="s">
        <v>18182</v>
      </c>
      <c r="H1627" s="845" t="s">
        <v>1117</v>
      </c>
      <c r="I1627" s="845" t="s">
        <v>17141</v>
      </c>
      <c r="J1627" s="845" t="s">
        <v>17108</v>
      </c>
      <c r="K1627" s="848"/>
      <c r="L1627" s="849"/>
      <c r="M1627" s="557"/>
      <c r="N1627" s="848">
        <v>2</v>
      </c>
      <c r="O1627" s="849">
        <v>6</v>
      </c>
      <c r="P1627" s="557">
        <f t="shared" si="6"/>
        <v>12000</v>
      </c>
    </row>
    <row r="1628" spans="1:16" x14ac:dyDescent="0.2">
      <c r="A1628" s="846" t="s">
        <v>17100</v>
      </c>
      <c r="B1628" s="845" t="s">
        <v>423</v>
      </c>
      <c r="C1628" s="847" t="s">
        <v>99</v>
      </c>
      <c r="D1628" s="847" t="s">
        <v>17101</v>
      </c>
      <c r="E1628" s="557">
        <v>4500</v>
      </c>
      <c r="F1628" s="845" t="s">
        <v>18185</v>
      </c>
      <c r="G1628" s="850" t="s">
        <v>18186</v>
      </c>
      <c r="H1628" s="845" t="s">
        <v>4027</v>
      </c>
      <c r="I1628" s="845" t="s">
        <v>1028</v>
      </c>
      <c r="J1628" s="845" t="s">
        <v>17112</v>
      </c>
      <c r="K1628" s="848"/>
      <c r="L1628" s="849"/>
      <c r="M1628" s="557"/>
      <c r="N1628" s="848">
        <v>2</v>
      </c>
      <c r="O1628" s="849">
        <v>6</v>
      </c>
      <c r="P1628" s="557">
        <f t="shared" si="6"/>
        <v>27000</v>
      </c>
    </row>
    <row r="1629" spans="1:16" x14ac:dyDescent="0.2">
      <c r="A1629" s="846" t="s">
        <v>17100</v>
      </c>
      <c r="B1629" s="845" t="s">
        <v>423</v>
      </c>
      <c r="C1629" s="847" t="s">
        <v>99</v>
      </c>
      <c r="D1629" s="847" t="s">
        <v>17101</v>
      </c>
      <c r="E1629" s="557">
        <v>4000</v>
      </c>
      <c r="F1629" s="845" t="s">
        <v>18187</v>
      </c>
      <c r="G1629" s="850" t="s">
        <v>18188</v>
      </c>
      <c r="H1629" s="845" t="s">
        <v>19638</v>
      </c>
      <c r="I1629" s="845" t="s">
        <v>1028</v>
      </c>
      <c r="J1629" s="845" t="s">
        <v>17112</v>
      </c>
      <c r="K1629" s="848"/>
      <c r="L1629" s="849"/>
      <c r="M1629" s="557"/>
      <c r="N1629" s="848">
        <v>1</v>
      </c>
      <c r="O1629" s="849">
        <v>1</v>
      </c>
      <c r="P1629" s="557">
        <f t="shared" si="6"/>
        <v>4000</v>
      </c>
    </row>
    <row r="1630" spans="1:16" x14ac:dyDescent="0.2">
      <c r="A1630" s="846" t="s">
        <v>17100</v>
      </c>
      <c r="B1630" s="845" t="s">
        <v>423</v>
      </c>
      <c r="C1630" s="847" t="s">
        <v>99</v>
      </c>
      <c r="D1630" s="847" t="s">
        <v>17101</v>
      </c>
      <c r="E1630" s="557">
        <v>4500</v>
      </c>
      <c r="F1630" s="845" t="s">
        <v>18190</v>
      </c>
      <c r="G1630" s="850" t="s">
        <v>18191</v>
      </c>
      <c r="H1630" s="845" t="s">
        <v>1160</v>
      </c>
      <c r="I1630" s="845" t="s">
        <v>1028</v>
      </c>
      <c r="J1630" s="845" t="s">
        <v>17112</v>
      </c>
      <c r="K1630" s="848"/>
      <c r="L1630" s="849"/>
      <c r="M1630" s="557"/>
      <c r="N1630" s="848">
        <v>2</v>
      </c>
      <c r="O1630" s="849">
        <v>6</v>
      </c>
      <c r="P1630" s="557">
        <f t="shared" si="6"/>
        <v>27000</v>
      </c>
    </row>
    <row r="1631" spans="1:16" x14ac:dyDescent="0.2">
      <c r="A1631" s="846" t="s">
        <v>17100</v>
      </c>
      <c r="B1631" s="845" t="s">
        <v>423</v>
      </c>
      <c r="C1631" s="847" t="s">
        <v>99</v>
      </c>
      <c r="D1631" s="847" t="s">
        <v>17101</v>
      </c>
      <c r="E1631" s="557">
        <v>15000</v>
      </c>
      <c r="F1631" s="845" t="s">
        <v>18197</v>
      </c>
      <c r="G1631" s="850" t="s">
        <v>18198</v>
      </c>
      <c r="H1631" s="845" t="s">
        <v>17170</v>
      </c>
      <c r="I1631" s="845" t="s">
        <v>1028</v>
      </c>
      <c r="J1631" s="845" t="s">
        <v>17112</v>
      </c>
      <c r="K1631" s="848"/>
      <c r="L1631" s="849"/>
      <c r="M1631" s="557"/>
      <c r="N1631" s="848">
        <v>0</v>
      </c>
      <c r="O1631" s="849">
        <v>6</v>
      </c>
      <c r="P1631" s="557">
        <f t="shared" si="6"/>
        <v>90000</v>
      </c>
    </row>
    <row r="1632" spans="1:16" x14ac:dyDescent="0.2">
      <c r="A1632" s="846" t="s">
        <v>17100</v>
      </c>
      <c r="B1632" s="845" t="s">
        <v>423</v>
      </c>
      <c r="C1632" s="847" t="s">
        <v>99</v>
      </c>
      <c r="D1632" s="847" t="s">
        <v>17101</v>
      </c>
      <c r="E1632" s="557">
        <v>8000</v>
      </c>
      <c r="F1632" s="845" t="s">
        <v>18199</v>
      </c>
      <c r="G1632" s="850" t="s">
        <v>18200</v>
      </c>
      <c r="H1632" s="845" t="s">
        <v>5859</v>
      </c>
      <c r="I1632" s="845" t="s">
        <v>1028</v>
      </c>
      <c r="J1632" s="845" t="s">
        <v>17112</v>
      </c>
      <c r="K1632" s="848"/>
      <c r="L1632" s="849"/>
      <c r="M1632" s="557"/>
      <c r="N1632" s="848">
        <v>2</v>
      </c>
      <c r="O1632" s="849">
        <v>6</v>
      </c>
      <c r="P1632" s="557">
        <f t="shared" si="6"/>
        <v>48000</v>
      </c>
    </row>
    <row r="1633" spans="1:16" x14ac:dyDescent="0.2">
      <c r="A1633" s="846" t="s">
        <v>17100</v>
      </c>
      <c r="B1633" s="845" t="s">
        <v>423</v>
      </c>
      <c r="C1633" s="847" t="s">
        <v>99</v>
      </c>
      <c r="D1633" s="847" t="s">
        <v>17101</v>
      </c>
      <c r="E1633" s="557">
        <v>12000</v>
      </c>
      <c r="F1633" s="845" t="s">
        <v>18201</v>
      </c>
      <c r="G1633" s="850" t="s">
        <v>18202</v>
      </c>
      <c r="H1633" s="845" t="s">
        <v>17638</v>
      </c>
      <c r="I1633" s="845" t="s">
        <v>1028</v>
      </c>
      <c r="J1633" s="845" t="s">
        <v>17112</v>
      </c>
      <c r="K1633" s="848"/>
      <c r="L1633" s="849"/>
      <c r="M1633" s="557"/>
      <c r="N1633" s="848">
        <v>0</v>
      </c>
      <c r="O1633" s="849">
        <v>6</v>
      </c>
      <c r="P1633" s="557">
        <f t="shared" si="6"/>
        <v>72000</v>
      </c>
    </row>
    <row r="1634" spans="1:16" x14ac:dyDescent="0.2">
      <c r="A1634" s="846" t="s">
        <v>17100</v>
      </c>
      <c r="B1634" s="845" t="s">
        <v>423</v>
      </c>
      <c r="C1634" s="847" t="s">
        <v>99</v>
      </c>
      <c r="D1634" s="847" t="s">
        <v>17101</v>
      </c>
      <c r="E1634" s="557">
        <v>7000</v>
      </c>
      <c r="F1634" s="845" t="s">
        <v>18203</v>
      </c>
      <c r="G1634" s="850" t="s">
        <v>18204</v>
      </c>
      <c r="H1634" s="845" t="s">
        <v>18487</v>
      </c>
      <c r="I1634" s="845" t="s">
        <v>1028</v>
      </c>
      <c r="J1634" s="845" t="s">
        <v>17112</v>
      </c>
      <c r="K1634" s="848"/>
      <c r="L1634" s="849"/>
      <c r="M1634" s="557"/>
      <c r="N1634" s="848">
        <v>2</v>
      </c>
      <c r="O1634" s="849">
        <v>6</v>
      </c>
      <c r="P1634" s="557">
        <f t="shared" si="6"/>
        <v>42000</v>
      </c>
    </row>
    <row r="1635" spans="1:16" x14ac:dyDescent="0.2">
      <c r="A1635" s="846" t="s">
        <v>17100</v>
      </c>
      <c r="B1635" s="845" t="s">
        <v>423</v>
      </c>
      <c r="C1635" s="847" t="s">
        <v>99</v>
      </c>
      <c r="D1635" s="847" t="s">
        <v>17101</v>
      </c>
      <c r="E1635" s="557">
        <v>4000</v>
      </c>
      <c r="F1635" s="845" t="s">
        <v>18205</v>
      </c>
      <c r="G1635" s="850" t="s">
        <v>18206</v>
      </c>
      <c r="H1635" s="845" t="s">
        <v>4027</v>
      </c>
      <c r="I1635" s="845" t="s">
        <v>1028</v>
      </c>
      <c r="J1635" s="845" t="s">
        <v>17112</v>
      </c>
      <c r="K1635" s="848"/>
      <c r="L1635" s="849"/>
      <c r="M1635" s="557"/>
      <c r="N1635" s="848">
        <v>2</v>
      </c>
      <c r="O1635" s="849">
        <v>6</v>
      </c>
      <c r="P1635" s="557">
        <f t="shared" si="6"/>
        <v>24000</v>
      </c>
    </row>
    <row r="1636" spans="1:16" x14ac:dyDescent="0.2">
      <c r="A1636" s="846" t="s">
        <v>17100</v>
      </c>
      <c r="B1636" s="845" t="s">
        <v>423</v>
      </c>
      <c r="C1636" s="847" t="s">
        <v>99</v>
      </c>
      <c r="D1636" s="847" t="s">
        <v>17101</v>
      </c>
      <c r="E1636" s="557">
        <v>4500</v>
      </c>
      <c r="F1636" s="845" t="s">
        <v>18207</v>
      </c>
      <c r="G1636" s="850" t="s">
        <v>18208</v>
      </c>
      <c r="H1636" s="845" t="s">
        <v>1160</v>
      </c>
      <c r="I1636" s="845" t="s">
        <v>1028</v>
      </c>
      <c r="J1636" s="845" t="s">
        <v>17112</v>
      </c>
      <c r="K1636" s="848"/>
      <c r="L1636" s="849"/>
      <c r="M1636" s="557"/>
      <c r="N1636" s="848">
        <v>2</v>
      </c>
      <c r="O1636" s="849">
        <v>6</v>
      </c>
      <c r="P1636" s="557">
        <f t="shared" si="6"/>
        <v>27000</v>
      </c>
    </row>
    <row r="1637" spans="1:16" x14ac:dyDescent="0.2">
      <c r="A1637" s="846" t="s">
        <v>17100</v>
      </c>
      <c r="B1637" s="845" t="s">
        <v>423</v>
      </c>
      <c r="C1637" s="847" t="s">
        <v>99</v>
      </c>
      <c r="D1637" s="847" t="s">
        <v>17101</v>
      </c>
      <c r="E1637" s="557">
        <v>2500</v>
      </c>
      <c r="F1637" s="845" t="s">
        <v>18211</v>
      </c>
      <c r="G1637" s="850" t="s">
        <v>18212</v>
      </c>
      <c r="H1637" s="845" t="s">
        <v>17137</v>
      </c>
      <c r="I1637" s="845" t="s">
        <v>1028</v>
      </c>
      <c r="J1637" s="845" t="s">
        <v>17112</v>
      </c>
      <c r="K1637" s="848"/>
      <c r="L1637" s="849"/>
      <c r="M1637" s="557"/>
      <c r="N1637" s="848">
        <v>2</v>
      </c>
      <c r="O1637" s="849">
        <v>6</v>
      </c>
      <c r="P1637" s="557">
        <f t="shared" si="6"/>
        <v>15000</v>
      </c>
    </row>
    <row r="1638" spans="1:16" x14ac:dyDescent="0.2">
      <c r="A1638" s="846" t="s">
        <v>17100</v>
      </c>
      <c r="B1638" s="845" t="s">
        <v>423</v>
      </c>
      <c r="C1638" s="847" t="s">
        <v>99</v>
      </c>
      <c r="D1638" s="847" t="s">
        <v>17101</v>
      </c>
      <c r="E1638" s="557">
        <v>5000</v>
      </c>
      <c r="F1638" s="845" t="s">
        <v>18213</v>
      </c>
      <c r="G1638" s="850" t="s">
        <v>18214</v>
      </c>
      <c r="H1638" s="845" t="s">
        <v>18487</v>
      </c>
      <c r="I1638" s="845" t="s">
        <v>1028</v>
      </c>
      <c r="J1638" s="845" t="s">
        <v>17112</v>
      </c>
      <c r="K1638" s="848"/>
      <c r="L1638" s="849"/>
      <c r="M1638" s="557"/>
      <c r="N1638" s="848">
        <v>2</v>
      </c>
      <c r="O1638" s="849">
        <v>6</v>
      </c>
      <c r="P1638" s="557">
        <f t="shared" si="6"/>
        <v>30000</v>
      </c>
    </row>
    <row r="1639" spans="1:16" x14ac:dyDescent="0.2">
      <c r="A1639" s="846" t="s">
        <v>17100</v>
      </c>
      <c r="B1639" s="845" t="s">
        <v>423</v>
      </c>
      <c r="C1639" s="847" t="s">
        <v>99</v>
      </c>
      <c r="D1639" s="847" t="s">
        <v>17101</v>
      </c>
      <c r="E1639" s="557">
        <v>2500</v>
      </c>
      <c r="F1639" s="845" t="s">
        <v>18215</v>
      </c>
      <c r="G1639" s="850" t="s">
        <v>18216</v>
      </c>
      <c r="H1639" s="845" t="s">
        <v>5811</v>
      </c>
      <c r="I1639" s="845" t="s">
        <v>1028</v>
      </c>
      <c r="J1639" s="845" t="s">
        <v>17112</v>
      </c>
      <c r="K1639" s="848"/>
      <c r="L1639" s="849"/>
      <c r="M1639" s="557"/>
      <c r="N1639" s="848">
        <v>2</v>
      </c>
      <c r="O1639" s="849">
        <v>6</v>
      </c>
      <c r="P1639" s="557">
        <f t="shared" si="6"/>
        <v>15000</v>
      </c>
    </row>
    <row r="1640" spans="1:16" x14ac:dyDescent="0.2">
      <c r="A1640" s="846" t="s">
        <v>17100</v>
      </c>
      <c r="B1640" s="845" t="s">
        <v>423</v>
      </c>
      <c r="C1640" s="847" t="s">
        <v>99</v>
      </c>
      <c r="D1640" s="847" t="s">
        <v>17101</v>
      </c>
      <c r="E1640" s="557">
        <v>4500</v>
      </c>
      <c r="F1640" s="845" t="s">
        <v>18217</v>
      </c>
      <c r="G1640" s="850" t="s">
        <v>18218</v>
      </c>
      <c r="H1640" s="845" t="s">
        <v>17195</v>
      </c>
      <c r="I1640" s="845" t="s">
        <v>1028</v>
      </c>
      <c r="J1640" s="845" t="s">
        <v>17112</v>
      </c>
      <c r="K1640" s="848"/>
      <c r="L1640" s="849"/>
      <c r="M1640" s="557"/>
      <c r="N1640" s="848">
        <v>2</v>
      </c>
      <c r="O1640" s="849">
        <v>6</v>
      </c>
      <c r="P1640" s="557">
        <f t="shared" si="6"/>
        <v>27000</v>
      </c>
    </row>
    <row r="1641" spans="1:16" x14ac:dyDescent="0.2">
      <c r="A1641" s="846" t="s">
        <v>17100</v>
      </c>
      <c r="B1641" s="845" t="s">
        <v>423</v>
      </c>
      <c r="C1641" s="847" t="s">
        <v>99</v>
      </c>
      <c r="D1641" s="847" t="s">
        <v>17101</v>
      </c>
      <c r="E1641" s="557">
        <v>3000</v>
      </c>
      <c r="F1641" s="845" t="s">
        <v>18219</v>
      </c>
      <c r="G1641" s="850" t="s">
        <v>18220</v>
      </c>
      <c r="H1641" s="845" t="s">
        <v>17115</v>
      </c>
      <c r="I1641" s="845" t="s">
        <v>1028</v>
      </c>
      <c r="J1641" s="845" t="s">
        <v>17112</v>
      </c>
      <c r="K1641" s="848"/>
      <c r="L1641" s="849"/>
      <c r="M1641" s="557"/>
      <c r="N1641" s="848">
        <v>2</v>
      </c>
      <c r="O1641" s="849">
        <v>6</v>
      </c>
      <c r="P1641" s="557">
        <f t="shared" ref="P1641:P1704" si="7">E1641*O1641</f>
        <v>18000</v>
      </c>
    </row>
    <row r="1642" spans="1:16" x14ac:dyDescent="0.2">
      <c r="A1642" s="846" t="s">
        <v>17100</v>
      </c>
      <c r="B1642" s="845" t="s">
        <v>423</v>
      </c>
      <c r="C1642" s="847" t="s">
        <v>99</v>
      </c>
      <c r="D1642" s="847" t="s">
        <v>17101</v>
      </c>
      <c r="E1642" s="557">
        <v>2700</v>
      </c>
      <c r="F1642" s="845" t="s">
        <v>18221</v>
      </c>
      <c r="G1642" s="850" t="s">
        <v>18222</v>
      </c>
      <c r="H1642" s="845" t="s">
        <v>2917</v>
      </c>
      <c r="I1642" s="845" t="s">
        <v>1028</v>
      </c>
      <c r="J1642" s="845" t="s">
        <v>5814</v>
      </c>
      <c r="K1642" s="848"/>
      <c r="L1642" s="849"/>
      <c r="M1642" s="557"/>
      <c r="N1642" s="848">
        <v>3</v>
      </c>
      <c r="O1642" s="849">
        <v>6</v>
      </c>
      <c r="P1642" s="557">
        <f t="shared" si="7"/>
        <v>16200</v>
      </c>
    </row>
    <row r="1643" spans="1:16" x14ac:dyDescent="0.2">
      <c r="A1643" s="846" t="s">
        <v>17100</v>
      </c>
      <c r="B1643" s="845" t="s">
        <v>423</v>
      </c>
      <c r="C1643" s="847" t="s">
        <v>99</v>
      </c>
      <c r="D1643" s="847" t="s">
        <v>17101</v>
      </c>
      <c r="E1643" s="557">
        <v>7000</v>
      </c>
      <c r="F1643" s="845" t="s">
        <v>18229</v>
      </c>
      <c r="G1643" s="850" t="s">
        <v>18230</v>
      </c>
      <c r="H1643" s="845" t="s">
        <v>19639</v>
      </c>
      <c r="I1643" s="845" t="s">
        <v>1028</v>
      </c>
      <c r="J1643" s="845" t="s">
        <v>17112</v>
      </c>
      <c r="K1643" s="848"/>
      <c r="L1643" s="849"/>
      <c r="M1643" s="557"/>
      <c r="N1643" s="848">
        <v>2</v>
      </c>
      <c r="O1643" s="849">
        <v>6</v>
      </c>
      <c r="P1643" s="557">
        <f t="shared" si="7"/>
        <v>42000</v>
      </c>
    </row>
    <row r="1644" spans="1:16" x14ac:dyDescent="0.2">
      <c r="A1644" s="846" t="s">
        <v>17100</v>
      </c>
      <c r="B1644" s="845" t="s">
        <v>423</v>
      </c>
      <c r="C1644" s="847" t="s">
        <v>99</v>
      </c>
      <c r="D1644" s="847" t="s">
        <v>17101</v>
      </c>
      <c r="E1644" s="557">
        <v>4500</v>
      </c>
      <c r="F1644" s="845" t="s">
        <v>18232</v>
      </c>
      <c r="G1644" s="850" t="s">
        <v>18233</v>
      </c>
      <c r="H1644" s="845" t="s">
        <v>1060</v>
      </c>
      <c r="I1644" s="845" t="s">
        <v>1028</v>
      </c>
      <c r="J1644" s="845" t="s">
        <v>17112</v>
      </c>
      <c r="K1644" s="848"/>
      <c r="L1644" s="849"/>
      <c r="M1644" s="557"/>
      <c r="N1644" s="848">
        <v>2</v>
      </c>
      <c r="O1644" s="849">
        <v>6</v>
      </c>
      <c r="P1644" s="557">
        <f t="shared" si="7"/>
        <v>27000</v>
      </c>
    </row>
    <row r="1645" spans="1:16" x14ac:dyDescent="0.2">
      <c r="A1645" s="846" t="s">
        <v>17100</v>
      </c>
      <c r="B1645" s="845" t="s">
        <v>423</v>
      </c>
      <c r="C1645" s="847" t="s">
        <v>99</v>
      </c>
      <c r="D1645" s="847" t="s">
        <v>17101</v>
      </c>
      <c r="E1645" s="557">
        <v>3000</v>
      </c>
      <c r="F1645" s="845" t="s">
        <v>18234</v>
      </c>
      <c r="G1645" s="850" t="s">
        <v>18235</v>
      </c>
      <c r="H1645" s="845" t="s">
        <v>17115</v>
      </c>
      <c r="I1645" s="845" t="s">
        <v>1028</v>
      </c>
      <c r="J1645" s="845" t="s">
        <v>17112</v>
      </c>
      <c r="K1645" s="848"/>
      <c r="L1645" s="849"/>
      <c r="M1645" s="557"/>
      <c r="N1645" s="848">
        <v>2</v>
      </c>
      <c r="O1645" s="849">
        <v>6</v>
      </c>
      <c r="P1645" s="557">
        <f t="shared" si="7"/>
        <v>18000</v>
      </c>
    </row>
    <row r="1646" spans="1:16" x14ac:dyDescent="0.2">
      <c r="A1646" s="846" t="s">
        <v>17100</v>
      </c>
      <c r="B1646" s="845" t="s">
        <v>423</v>
      </c>
      <c r="C1646" s="847" t="s">
        <v>99</v>
      </c>
      <c r="D1646" s="847" t="s">
        <v>17101</v>
      </c>
      <c r="E1646" s="557">
        <v>15000</v>
      </c>
      <c r="F1646" s="845" t="s">
        <v>18236</v>
      </c>
      <c r="G1646" s="850" t="s">
        <v>18237</v>
      </c>
      <c r="H1646" s="845" t="s">
        <v>17170</v>
      </c>
      <c r="I1646" s="845" t="s">
        <v>1028</v>
      </c>
      <c r="J1646" s="845" t="s">
        <v>17112</v>
      </c>
      <c r="K1646" s="848"/>
      <c r="L1646" s="849"/>
      <c r="M1646" s="557"/>
      <c r="N1646" s="848">
        <v>0</v>
      </c>
      <c r="O1646" s="849">
        <v>6</v>
      </c>
      <c r="P1646" s="557">
        <f t="shared" si="7"/>
        <v>90000</v>
      </c>
    </row>
    <row r="1647" spans="1:16" x14ac:dyDescent="0.2">
      <c r="A1647" s="846" t="s">
        <v>17100</v>
      </c>
      <c r="B1647" s="845" t="s">
        <v>423</v>
      </c>
      <c r="C1647" s="847" t="s">
        <v>99</v>
      </c>
      <c r="D1647" s="847" t="s">
        <v>17101</v>
      </c>
      <c r="E1647" s="557">
        <v>6000</v>
      </c>
      <c r="F1647" s="845" t="s">
        <v>18238</v>
      </c>
      <c r="G1647" s="850" t="s">
        <v>18239</v>
      </c>
      <c r="H1647" s="845" t="s">
        <v>19640</v>
      </c>
      <c r="I1647" s="845" t="s">
        <v>1028</v>
      </c>
      <c r="J1647" s="845" t="s">
        <v>17112</v>
      </c>
      <c r="K1647" s="848"/>
      <c r="L1647" s="849"/>
      <c r="M1647" s="557"/>
      <c r="N1647" s="848">
        <v>2</v>
      </c>
      <c r="O1647" s="849">
        <v>6</v>
      </c>
      <c r="P1647" s="557">
        <f t="shared" si="7"/>
        <v>36000</v>
      </c>
    </row>
    <row r="1648" spans="1:16" x14ac:dyDescent="0.2">
      <c r="A1648" s="846" t="s">
        <v>17100</v>
      </c>
      <c r="B1648" s="845" t="s">
        <v>423</v>
      </c>
      <c r="C1648" s="847" t="s">
        <v>99</v>
      </c>
      <c r="D1648" s="847" t="s">
        <v>17101</v>
      </c>
      <c r="E1648" s="557">
        <v>8000</v>
      </c>
      <c r="F1648" s="845" t="s">
        <v>18241</v>
      </c>
      <c r="G1648" s="850" t="s">
        <v>18242</v>
      </c>
      <c r="H1648" s="845" t="s">
        <v>18196</v>
      </c>
      <c r="I1648" s="845" t="s">
        <v>1028</v>
      </c>
      <c r="J1648" s="845" t="s">
        <v>17112</v>
      </c>
      <c r="K1648" s="848"/>
      <c r="L1648" s="849"/>
      <c r="M1648" s="557"/>
      <c r="N1648" s="848">
        <v>2</v>
      </c>
      <c r="O1648" s="849">
        <v>6</v>
      </c>
      <c r="P1648" s="557">
        <f t="shared" si="7"/>
        <v>48000</v>
      </c>
    </row>
    <row r="1649" spans="1:16" x14ac:dyDescent="0.2">
      <c r="A1649" s="846" t="s">
        <v>17100</v>
      </c>
      <c r="B1649" s="845" t="s">
        <v>423</v>
      </c>
      <c r="C1649" s="847" t="s">
        <v>99</v>
      </c>
      <c r="D1649" s="847" t="s">
        <v>17101</v>
      </c>
      <c r="E1649" s="557">
        <v>2500</v>
      </c>
      <c r="F1649" s="845" t="s">
        <v>18243</v>
      </c>
      <c r="G1649" s="850" t="s">
        <v>18244</v>
      </c>
      <c r="H1649" s="845" t="s">
        <v>3237</v>
      </c>
      <c r="I1649" s="845" t="s">
        <v>1028</v>
      </c>
      <c r="J1649" s="845" t="s">
        <v>5814</v>
      </c>
      <c r="K1649" s="848"/>
      <c r="L1649" s="849"/>
      <c r="M1649" s="557"/>
      <c r="N1649" s="848">
        <v>2</v>
      </c>
      <c r="O1649" s="849">
        <v>6</v>
      </c>
      <c r="P1649" s="557">
        <f t="shared" si="7"/>
        <v>15000</v>
      </c>
    </row>
    <row r="1650" spans="1:16" x14ac:dyDescent="0.2">
      <c r="A1650" s="846" t="s">
        <v>17100</v>
      </c>
      <c r="B1650" s="845" t="s">
        <v>423</v>
      </c>
      <c r="C1650" s="847" t="s">
        <v>99</v>
      </c>
      <c r="D1650" s="847" t="s">
        <v>17101</v>
      </c>
      <c r="E1650" s="557">
        <v>6000</v>
      </c>
      <c r="F1650" s="845" t="s">
        <v>18246</v>
      </c>
      <c r="G1650" s="850" t="s">
        <v>18247</v>
      </c>
      <c r="H1650" s="845" t="s">
        <v>19623</v>
      </c>
      <c r="I1650" s="845" t="s">
        <v>1028</v>
      </c>
      <c r="J1650" s="845" t="s">
        <v>17112</v>
      </c>
      <c r="K1650" s="848"/>
      <c r="L1650" s="849"/>
      <c r="M1650" s="557"/>
      <c r="N1650" s="848">
        <v>2</v>
      </c>
      <c r="O1650" s="849">
        <v>6</v>
      </c>
      <c r="P1650" s="557">
        <f t="shared" si="7"/>
        <v>36000</v>
      </c>
    </row>
    <row r="1651" spans="1:16" x14ac:dyDescent="0.2">
      <c r="A1651" s="846" t="s">
        <v>17100</v>
      </c>
      <c r="B1651" s="845" t="s">
        <v>423</v>
      </c>
      <c r="C1651" s="847" t="s">
        <v>99</v>
      </c>
      <c r="D1651" s="847" t="s">
        <v>17101</v>
      </c>
      <c r="E1651" s="557">
        <v>3000</v>
      </c>
      <c r="F1651" s="845" t="s">
        <v>18248</v>
      </c>
      <c r="G1651" s="850" t="s">
        <v>18249</v>
      </c>
      <c r="H1651" s="845" t="s">
        <v>8586</v>
      </c>
      <c r="I1651" s="845" t="s">
        <v>1028</v>
      </c>
      <c r="J1651" s="845" t="s">
        <v>17112</v>
      </c>
      <c r="K1651" s="848"/>
      <c r="L1651" s="849"/>
      <c r="M1651" s="557"/>
      <c r="N1651" s="848">
        <v>2</v>
      </c>
      <c r="O1651" s="849">
        <v>6</v>
      </c>
      <c r="P1651" s="557">
        <f t="shared" si="7"/>
        <v>18000</v>
      </c>
    </row>
    <row r="1652" spans="1:16" x14ac:dyDescent="0.2">
      <c r="A1652" s="846" t="s">
        <v>17100</v>
      </c>
      <c r="B1652" s="845" t="s">
        <v>423</v>
      </c>
      <c r="C1652" s="847" t="s">
        <v>99</v>
      </c>
      <c r="D1652" s="847" t="s">
        <v>17101</v>
      </c>
      <c r="E1652" s="557">
        <v>2500</v>
      </c>
      <c r="F1652" s="845" t="s">
        <v>18251</v>
      </c>
      <c r="G1652" s="850" t="s">
        <v>18252</v>
      </c>
      <c r="H1652" s="845" t="s">
        <v>19267</v>
      </c>
      <c r="I1652" s="845" t="s">
        <v>1028</v>
      </c>
      <c r="J1652" s="845" t="s">
        <v>17112</v>
      </c>
      <c r="K1652" s="848"/>
      <c r="L1652" s="849"/>
      <c r="M1652" s="557"/>
      <c r="N1652" s="848">
        <v>2</v>
      </c>
      <c r="O1652" s="849">
        <v>6</v>
      </c>
      <c r="P1652" s="557">
        <f t="shared" si="7"/>
        <v>15000</v>
      </c>
    </row>
    <row r="1653" spans="1:16" x14ac:dyDescent="0.2">
      <c r="A1653" s="846" t="s">
        <v>17100</v>
      </c>
      <c r="B1653" s="845" t="s">
        <v>423</v>
      </c>
      <c r="C1653" s="847" t="s">
        <v>99</v>
      </c>
      <c r="D1653" s="847" t="s">
        <v>17101</v>
      </c>
      <c r="E1653" s="557">
        <v>4000</v>
      </c>
      <c r="F1653" s="845" t="s">
        <v>18253</v>
      </c>
      <c r="G1653" s="850" t="s">
        <v>18254</v>
      </c>
      <c r="H1653" s="845" t="s">
        <v>5875</v>
      </c>
      <c r="I1653" s="845" t="s">
        <v>1028</v>
      </c>
      <c r="J1653" s="845" t="s">
        <v>17112</v>
      </c>
      <c r="K1653" s="848"/>
      <c r="L1653" s="849"/>
      <c r="M1653" s="557"/>
      <c r="N1653" s="848">
        <v>2</v>
      </c>
      <c r="O1653" s="849">
        <v>6</v>
      </c>
      <c r="P1653" s="557">
        <f t="shared" si="7"/>
        <v>24000</v>
      </c>
    </row>
    <row r="1654" spans="1:16" x14ac:dyDescent="0.2">
      <c r="A1654" s="846" t="s">
        <v>17100</v>
      </c>
      <c r="B1654" s="845" t="s">
        <v>423</v>
      </c>
      <c r="C1654" s="847" t="s">
        <v>99</v>
      </c>
      <c r="D1654" s="847" t="s">
        <v>17101</v>
      </c>
      <c r="E1654" s="557">
        <v>3000</v>
      </c>
      <c r="F1654" s="845" t="s">
        <v>18257</v>
      </c>
      <c r="G1654" s="850" t="s">
        <v>18258</v>
      </c>
      <c r="H1654" s="845" t="s">
        <v>17112</v>
      </c>
      <c r="I1654" s="845" t="s">
        <v>1028</v>
      </c>
      <c r="J1654" s="845" t="s">
        <v>17112</v>
      </c>
      <c r="K1654" s="848"/>
      <c r="L1654" s="849"/>
      <c r="M1654" s="557"/>
      <c r="N1654" s="848">
        <v>3</v>
      </c>
      <c r="O1654" s="849">
        <v>6</v>
      </c>
      <c r="P1654" s="557">
        <f t="shared" si="7"/>
        <v>18000</v>
      </c>
    </row>
    <row r="1655" spans="1:16" x14ac:dyDescent="0.2">
      <c r="A1655" s="846" t="s">
        <v>17100</v>
      </c>
      <c r="B1655" s="845" t="s">
        <v>423</v>
      </c>
      <c r="C1655" s="847" t="s">
        <v>99</v>
      </c>
      <c r="D1655" s="847" t="s">
        <v>17101</v>
      </c>
      <c r="E1655" s="557">
        <v>4000</v>
      </c>
      <c r="F1655" s="845" t="s">
        <v>18259</v>
      </c>
      <c r="G1655" s="850" t="s">
        <v>18260</v>
      </c>
      <c r="H1655" s="845" t="s">
        <v>5875</v>
      </c>
      <c r="I1655" s="845" t="s">
        <v>1028</v>
      </c>
      <c r="J1655" s="845" t="s">
        <v>17112</v>
      </c>
      <c r="K1655" s="848"/>
      <c r="L1655" s="849"/>
      <c r="M1655" s="557"/>
      <c r="N1655" s="848">
        <v>2</v>
      </c>
      <c r="O1655" s="849">
        <v>6</v>
      </c>
      <c r="P1655" s="557">
        <f t="shared" si="7"/>
        <v>24000</v>
      </c>
    </row>
    <row r="1656" spans="1:16" x14ac:dyDescent="0.2">
      <c r="A1656" s="846" t="s">
        <v>17100</v>
      </c>
      <c r="B1656" s="845" t="s">
        <v>423</v>
      </c>
      <c r="C1656" s="847" t="s">
        <v>99</v>
      </c>
      <c r="D1656" s="847" t="s">
        <v>17101</v>
      </c>
      <c r="E1656" s="557">
        <v>4000</v>
      </c>
      <c r="F1656" s="845" t="s">
        <v>18261</v>
      </c>
      <c r="G1656" s="850" t="s">
        <v>18262</v>
      </c>
      <c r="H1656" s="845" t="s">
        <v>17156</v>
      </c>
      <c r="I1656" s="845" t="s">
        <v>1028</v>
      </c>
      <c r="J1656" s="845" t="s">
        <v>17112</v>
      </c>
      <c r="K1656" s="848"/>
      <c r="L1656" s="849"/>
      <c r="M1656" s="557"/>
      <c r="N1656" s="848">
        <v>2</v>
      </c>
      <c r="O1656" s="849">
        <v>6</v>
      </c>
      <c r="P1656" s="557">
        <f t="shared" si="7"/>
        <v>24000</v>
      </c>
    </row>
    <row r="1657" spans="1:16" x14ac:dyDescent="0.2">
      <c r="A1657" s="846" t="s">
        <v>17100</v>
      </c>
      <c r="B1657" s="845" t="s">
        <v>423</v>
      </c>
      <c r="C1657" s="847" t="s">
        <v>99</v>
      </c>
      <c r="D1657" s="847" t="s">
        <v>17101</v>
      </c>
      <c r="E1657" s="557">
        <v>4000</v>
      </c>
      <c r="F1657" s="845" t="s">
        <v>18263</v>
      </c>
      <c r="G1657" s="850" t="s">
        <v>18264</v>
      </c>
      <c r="H1657" s="845" t="s">
        <v>17200</v>
      </c>
      <c r="I1657" s="845" t="s">
        <v>1028</v>
      </c>
      <c r="J1657" s="845" t="s">
        <v>17112</v>
      </c>
      <c r="K1657" s="848"/>
      <c r="L1657" s="849"/>
      <c r="M1657" s="557"/>
      <c r="N1657" s="848">
        <v>2</v>
      </c>
      <c r="O1657" s="849">
        <v>6</v>
      </c>
      <c r="P1657" s="557">
        <f t="shared" si="7"/>
        <v>24000</v>
      </c>
    </row>
    <row r="1658" spans="1:16" x14ac:dyDescent="0.2">
      <c r="A1658" s="846" t="s">
        <v>17100</v>
      </c>
      <c r="B1658" s="845" t="s">
        <v>423</v>
      </c>
      <c r="C1658" s="847" t="s">
        <v>99</v>
      </c>
      <c r="D1658" s="847" t="s">
        <v>17101</v>
      </c>
      <c r="E1658" s="557">
        <v>4000</v>
      </c>
      <c r="F1658" s="845" t="s">
        <v>18265</v>
      </c>
      <c r="G1658" s="850" t="s">
        <v>18266</v>
      </c>
      <c r="H1658" s="845" t="s">
        <v>17156</v>
      </c>
      <c r="I1658" s="845" t="s">
        <v>1028</v>
      </c>
      <c r="J1658" s="845" t="s">
        <v>17112</v>
      </c>
      <c r="K1658" s="848"/>
      <c r="L1658" s="849"/>
      <c r="M1658" s="557"/>
      <c r="N1658" s="848">
        <v>2</v>
      </c>
      <c r="O1658" s="849">
        <v>6</v>
      </c>
      <c r="P1658" s="557">
        <f t="shared" si="7"/>
        <v>24000</v>
      </c>
    </row>
    <row r="1659" spans="1:16" x14ac:dyDescent="0.2">
      <c r="A1659" s="846" t="s">
        <v>17100</v>
      </c>
      <c r="B1659" s="845" t="s">
        <v>423</v>
      </c>
      <c r="C1659" s="847" t="s">
        <v>99</v>
      </c>
      <c r="D1659" s="847" t="s">
        <v>17101</v>
      </c>
      <c r="E1659" s="557">
        <v>2500</v>
      </c>
      <c r="F1659" s="845" t="s">
        <v>18267</v>
      </c>
      <c r="G1659" s="850" t="s">
        <v>18268</v>
      </c>
      <c r="H1659" s="845" t="s">
        <v>17465</v>
      </c>
      <c r="I1659" s="845" t="s">
        <v>1028</v>
      </c>
      <c r="J1659" s="845" t="s">
        <v>17112</v>
      </c>
      <c r="K1659" s="848"/>
      <c r="L1659" s="849"/>
      <c r="M1659" s="557"/>
      <c r="N1659" s="848">
        <v>3</v>
      </c>
      <c r="O1659" s="849">
        <v>6</v>
      </c>
      <c r="P1659" s="557">
        <f t="shared" si="7"/>
        <v>15000</v>
      </c>
    </row>
    <row r="1660" spans="1:16" x14ac:dyDescent="0.2">
      <c r="A1660" s="846" t="s">
        <v>17100</v>
      </c>
      <c r="B1660" s="845" t="s">
        <v>423</v>
      </c>
      <c r="C1660" s="847" t="s">
        <v>99</v>
      </c>
      <c r="D1660" s="847" t="s">
        <v>17101</v>
      </c>
      <c r="E1660" s="557">
        <v>2000</v>
      </c>
      <c r="F1660" s="845" t="s">
        <v>18269</v>
      </c>
      <c r="G1660" s="850" t="s">
        <v>18270</v>
      </c>
      <c r="H1660" s="845" t="s">
        <v>17137</v>
      </c>
      <c r="I1660" s="845" t="s">
        <v>1028</v>
      </c>
      <c r="J1660" s="845" t="s">
        <v>17112</v>
      </c>
      <c r="K1660" s="848"/>
      <c r="L1660" s="849"/>
      <c r="M1660" s="557"/>
      <c r="N1660" s="848">
        <v>2</v>
      </c>
      <c r="O1660" s="849">
        <v>6</v>
      </c>
      <c r="P1660" s="557">
        <f t="shared" si="7"/>
        <v>12000</v>
      </c>
    </row>
    <row r="1661" spans="1:16" x14ac:dyDescent="0.2">
      <c r="A1661" s="846" t="s">
        <v>17100</v>
      </c>
      <c r="B1661" s="845" t="s">
        <v>423</v>
      </c>
      <c r="C1661" s="847" t="s">
        <v>99</v>
      </c>
      <c r="D1661" s="847" t="s">
        <v>17101</v>
      </c>
      <c r="E1661" s="557">
        <v>5000</v>
      </c>
      <c r="F1661" s="845" t="s">
        <v>18271</v>
      </c>
      <c r="G1661" s="850" t="s">
        <v>18272</v>
      </c>
      <c r="H1661" s="845" t="s">
        <v>19641</v>
      </c>
      <c r="I1661" s="845" t="s">
        <v>1028</v>
      </c>
      <c r="J1661" s="845" t="s">
        <v>17112</v>
      </c>
      <c r="K1661" s="848"/>
      <c r="L1661" s="849"/>
      <c r="M1661" s="557"/>
      <c r="N1661" s="848">
        <v>4</v>
      </c>
      <c r="O1661" s="849">
        <v>6</v>
      </c>
      <c r="P1661" s="557">
        <f t="shared" si="7"/>
        <v>30000</v>
      </c>
    </row>
    <row r="1662" spans="1:16" x14ac:dyDescent="0.2">
      <c r="A1662" s="846" t="s">
        <v>17100</v>
      </c>
      <c r="B1662" s="845" t="s">
        <v>423</v>
      </c>
      <c r="C1662" s="847" t="s">
        <v>99</v>
      </c>
      <c r="D1662" s="847" t="s">
        <v>17101</v>
      </c>
      <c r="E1662" s="557">
        <v>4500</v>
      </c>
      <c r="F1662" s="845" t="s">
        <v>18274</v>
      </c>
      <c r="G1662" s="850" t="s">
        <v>18275</v>
      </c>
      <c r="H1662" s="845" t="s">
        <v>17167</v>
      </c>
      <c r="I1662" s="845" t="s">
        <v>1028</v>
      </c>
      <c r="J1662" s="845" t="s">
        <v>17112</v>
      </c>
      <c r="K1662" s="848"/>
      <c r="L1662" s="849"/>
      <c r="M1662" s="557"/>
      <c r="N1662" s="848">
        <v>2</v>
      </c>
      <c r="O1662" s="849">
        <v>6</v>
      </c>
      <c r="P1662" s="557">
        <f t="shared" si="7"/>
        <v>27000</v>
      </c>
    </row>
    <row r="1663" spans="1:16" x14ac:dyDescent="0.2">
      <c r="A1663" s="846" t="s">
        <v>17100</v>
      </c>
      <c r="B1663" s="845" t="s">
        <v>423</v>
      </c>
      <c r="C1663" s="847" t="s">
        <v>99</v>
      </c>
      <c r="D1663" s="847" t="s">
        <v>17101</v>
      </c>
      <c r="E1663" s="557">
        <v>8000</v>
      </c>
      <c r="F1663" s="845" t="s">
        <v>18276</v>
      </c>
      <c r="G1663" s="850" t="s">
        <v>18277</v>
      </c>
      <c r="H1663" s="845" t="s">
        <v>18196</v>
      </c>
      <c r="I1663" s="845" t="s">
        <v>1028</v>
      </c>
      <c r="J1663" s="845" t="s">
        <v>17112</v>
      </c>
      <c r="K1663" s="848"/>
      <c r="L1663" s="849"/>
      <c r="M1663" s="557"/>
      <c r="N1663" s="848">
        <v>2</v>
      </c>
      <c r="O1663" s="849">
        <v>6</v>
      </c>
      <c r="P1663" s="557">
        <f t="shared" si="7"/>
        <v>48000</v>
      </c>
    </row>
    <row r="1664" spans="1:16" x14ac:dyDescent="0.2">
      <c r="A1664" s="846" t="s">
        <v>17100</v>
      </c>
      <c r="B1664" s="845" t="s">
        <v>423</v>
      </c>
      <c r="C1664" s="847" t="s">
        <v>99</v>
      </c>
      <c r="D1664" s="847" t="s">
        <v>17101</v>
      </c>
      <c r="E1664" s="557">
        <v>4000</v>
      </c>
      <c r="F1664" s="845" t="s">
        <v>18278</v>
      </c>
      <c r="G1664" s="850" t="s">
        <v>18279</v>
      </c>
      <c r="H1664" s="845" t="s">
        <v>17195</v>
      </c>
      <c r="I1664" s="845" t="s">
        <v>1028</v>
      </c>
      <c r="J1664" s="845" t="s">
        <v>17112</v>
      </c>
      <c r="K1664" s="848"/>
      <c r="L1664" s="849"/>
      <c r="M1664" s="557"/>
      <c r="N1664" s="848">
        <v>2</v>
      </c>
      <c r="O1664" s="849">
        <v>6</v>
      </c>
      <c r="P1664" s="557">
        <f t="shared" si="7"/>
        <v>24000</v>
      </c>
    </row>
    <row r="1665" spans="1:16" x14ac:dyDescent="0.2">
      <c r="A1665" s="846" t="s">
        <v>17100</v>
      </c>
      <c r="B1665" s="845" t="s">
        <v>423</v>
      </c>
      <c r="C1665" s="847" t="s">
        <v>99</v>
      </c>
      <c r="D1665" s="847" t="s">
        <v>17101</v>
      </c>
      <c r="E1665" s="557">
        <v>3000</v>
      </c>
      <c r="F1665" s="845" t="s">
        <v>18280</v>
      </c>
      <c r="G1665" s="850" t="s">
        <v>18281</v>
      </c>
      <c r="H1665" s="845" t="s">
        <v>18282</v>
      </c>
      <c r="I1665" s="845" t="s">
        <v>1028</v>
      </c>
      <c r="J1665" s="845" t="s">
        <v>17112</v>
      </c>
      <c r="K1665" s="848"/>
      <c r="L1665" s="849"/>
      <c r="M1665" s="557"/>
      <c r="N1665" s="848">
        <v>2</v>
      </c>
      <c r="O1665" s="849">
        <v>6</v>
      </c>
      <c r="P1665" s="557">
        <f t="shared" si="7"/>
        <v>18000</v>
      </c>
    </row>
    <row r="1666" spans="1:16" x14ac:dyDescent="0.2">
      <c r="A1666" s="846" t="s">
        <v>17100</v>
      </c>
      <c r="B1666" s="845" t="s">
        <v>423</v>
      </c>
      <c r="C1666" s="847" t="s">
        <v>99</v>
      </c>
      <c r="D1666" s="847" t="s">
        <v>17101</v>
      </c>
      <c r="E1666" s="557">
        <v>4500</v>
      </c>
      <c r="F1666" s="845" t="s">
        <v>18283</v>
      </c>
      <c r="G1666" s="850" t="s">
        <v>18284</v>
      </c>
      <c r="H1666" s="845" t="s">
        <v>5875</v>
      </c>
      <c r="I1666" s="845" t="s">
        <v>1028</v>
      </c>
      <c r="J1666" s="845" t="s">
        <v>17112</v>
      </c>
      <c r="K1666" s="848"/>
      <c r="L1666" s="849"/>
      <c r="M1666" s="557"/>
      <c r="N1666" s="848">
        <v>2</v>
      </c>
      <c r="O1666" s="849">
        <v>6</v>
      </c>
      <c r="P1666" s="557">
        <f t="shared" si="7"/>
        <v>27000</v>
      </c>
    </row>
    <row r="1667" spans="1:16" x14ac:dyDescent="0.2">
      <c r="A1667" s="846" t="s">
        <v>17100</v>
      </c>
      <c r="B1667" s="845" t="s">
        <v>423</v>
      </c>
      <c r="C1667" s="847" t="s">
        <v>99</v>
      </c>
      <c r="D1667" s="847" t="s">
        <v>17101</v>
      </c>
      <c r="E1667" s="557">
        <v>4000</v>
      </c>
      <c r="F1667" s="845" t="s">
        <v>18285</v>
      </c>
      <c r="G1667" s="850" t="s">
        <v>18286</v>
      </c>
      <c r="H1667" s="845" t="s">
        <v>5875</v>
      </c>
      <c r="I1667" s="845" t="s">
        <v>1028</v>
      </c>
      <c r="J1667" s="845" t="s">
        <v>17112</v>
      </c>
      <c r="K1667" s="848"/>
      <c r="L1667" s="849"/>
      <c r="M1667" s="557"/>
      <c r="N1667" s="848">
        <v>2</v>
      </c>
      <c r="O1667" s="849">
        <v>6</v>
      </c>
      <c r="P1667" s="557">
        <f t="shared" si="7"/>
        <v>24000</v>
      </c>
    </row>
    <row r="1668" spans="1:16" x14ac:dyDescent="0.2">
      <c r="A1668" s="846" t="s">
        <v>17100</v>
      </c>
      <c r="B1668" s="845" t="s">
        <v>423</v>
      </c>
      <c r="C1668" s="847" t="s">
        <v>99</v>
      </c>
      <c r="D1668" s="847" t="s">
        <v>17101</v>
      </c>
      <c r="E1668" s="557">
        <v>15600</v>
      </c>
      <c r="F1668" s="845" t="s">
        <v>18287</v>
      </c>
      <c r="G1668" s="850" t="s">
        <v>18288</v>
      </c>
      <c r="H1668" s="845" t="s">
        <v>18084</v>
      </c>
      <c r="I1668" s="845" t="s">
        <v>1028</v>
      </c>
      <c r="J1668" s="845" t="s">
        <v>17112</v>
      </c>
      <c r="K1668" s="848"/>
      <c r="L1668" s="849"/>
      <c r="M1668" s="557"/>
      <c r="N1668" s="848">
        <v>0</v>
      </c>
      <c r="O1668" s="849">
        <v>2</v>
      </c>
      <c r="P1668" s="557">
        <f t="shared" si="7"/>
        <v>31200</v>
      </c>
    </row>
    <row r="1669" spans="1:16" x14ac:dyDescent="0.2">
      <c r="A1669" s="846" t="s">
        <v>17100</v>
      </c>
      <c r="B1669" s="845" t="s">
        <v>423</v>
      </c>
      <c r="C1669" s="847" t="s">
        <v>99</v>
      </c>
      <c r="D1669" s="847" t="s">
        <v>17101</v>
      </c>
      <c r="E1669" s="557">
        <v>8000</v>
      </c>
      <c r="F1669" s="845" t="s">
        <v>18289</v>
      </c>
      <c r="G1669" s="850" t="s">
        <v>18290</v>
      </c>
      <c r="H1669" s="845" t="s">
        <v>18196</v>
      </c>
      <c r="I1669" s="845" t="s">
        <v>1028</v>
      </c>
      <c r="J1669" s="845" t="s">
        <v>17112</v>
      </c>
      <c r="K1669" s="848"/>
      <c r="L1669" s="849"/>
      <c r="M1669" s="557"/>
      <c r="N1669" s="848">
        <v>2</v>
      </c>
      <c r="O1669" s="849">
        <v>4</v>
      </c>
      <c r="P1669" s="557">
        <f t="shared" si="7"/>
        <v>32000</v>
      </c>
    </row>
    <row r="1670" spans="1:16" x14ac:dyDescent="0.2">
      <c r="A1670" s="846" t="s">
        <v>17100</v>
      </c>
      <c r="B1670" s="845" t="s">
        <v>423</v>
      </c>
      <c r="C1670" s="847" t="s">
        <v>99</v>
      </c>
      <c r="D1670" s="847" t="s">
        <v>17101</v>
      </c>
      <c r="E1670" s="557">
        <v>4500</v>
      </c>
      <c r="F1670" s="845" t="s">
        <v>18292</v>
      </c>
      <c r="G1670" s="850" t="s">
        <v>18293</v>
      </c>
      <c r="H1670" s="845" t="s">
        <v>19642</v>
      </c>
      <c r="I1670" s="845" t="s">
        <v>1028</v>
      </c>
      <c r="J1670" s="845" t="s">
        <v>17112</v>
      </c>
      <c r="K1670" s="848"/>
      <c r="L1670" s="849"/>
      <c r="M1670" s="557"/>
      <c r="N1670" s="848">
        <v>2</v>
      </c>
      <c r="O1670" s="849">
        <v>6</v>
      </c>
      <c r="P1670" s="557">
        <f t="shared" si="7"/>
        <v>27000</v>
      </c>
    </row>
    <row r="1671" spans="1:16" x14ac:dyDescent="0.2">
      <c r="A1671" s="846" t="s">
        <v>17100</v>
      </c>
      <c r="B1671" s="845" t="s">
        <v>423</v>
      </c>
      <c r="C1671" s="847" t="s">
        <v>99</v>
      </c>
      <c r="D1671" s="847" t="s">
        <v>17101</v>
      </c>
      <c r="E1671" s="557">
        <v>2000</v>
      </c>
      <c r="F1671" s="845" t="s">
        <v>18294</v>
      </c>
      <c r="G1671" s="850" t="s">
        <v>18295</v>
      </c>
      <c r="H1671" s="845" t="s">
        <v>17137</v>
      </c>
      <c r="I1671" s="845" t="s">
        <v>1028</v>
      </c>
      <c r="J1671" s="845" t="s">
        <v>17112</v>
      </c>
      <c r="K1671" s="848"/>
      <c r="L1671" s="849"/>
      <c r="M1671" s="557"/>
      <c r="N1671" s="848">
        <v>2</v>
      </c>
      <c r="O1671" s="849">
        <v>6</v>
      </c>
      <c r="P1671" s="557">
        <f t="shared" si="7"/>
        <v>12000</v>
      </c>
    </row>
    <row r="1672" spans="1:16" x14ac:dyDescent="0.2">
      <c r="A1672" s="846" t="s">
        <v>17100</v>
      </c>
      <c r="B1672" s="845" t="s">
        <v>423</v>
      </c>
      <c r="C1672" s="847" t="s">
        <v>99</v>
      </c>
      <c r="D1672" s="847" t="s">
        <v>17101</v>
      </c>
      <c r="E1672" s="557">
        <v>4500</v>
      </c>
      <c r="F1672" s="845" t="s">
        <v>18296</v>
      </c>
      <c r="G1672" s="850" t="s">
        <v>18297</v>
      </c>
      <c r="H1672" s="845" t="s">
        <v>5875</v>
      </c>
      <c r="I1672" s="845" t="s">
        <v>1028</v>
      </c>
      <c r="J1672" s="845" t="s">
        <v>17112</v>
      </c>
      <c r="K1672" s="848"/>
      <c r="L1672" s="849"/>
      <c r="M1672" s="557"/>
      <c r="N1672" s="848">
        <v>1</v>
      </c>
      <c r="O1672" s="849">
        <v>3</v>
      </c>
      <c r="P1672" s="557">
        <f t="shared" si="7"/>
        <v>13500</v>
      </c>
    </row>
    <row r="1673" spans="1:16" x14ac:dyDescent="0.2">
      <c r="A1673" s="846" t="s">
        <v>17100</v>
      </c>
      <c r="B1673" s="845" t="s">
        <v>423</v>
      </c>
      <c r="C1673" s="847" t="s">
        <v>99</v>
      </c>
      <c r="D1673" s="847" t="s">
        <v>17101</v>
      </c>
      <c r="E1673" s="557">
        <v>4000</v>
      </c>
      <c r="F1673" s="845" t="s">
        <v>18298</v>
      </c>
      <c r="G1673" s="850" t="s">
        <v>18299</v>
      </c>
      <c r="H1673" s="845" t="s">
        <v>17167</v>
      </c>
      <c r="I1673" s="845" t="s">
        <v>1028</v>
      </c>
      <c r="J1673" s="845" t="s">
        <v>17112</v>
      </c>
      <c r="K1673" s="848"/>
      <c r="L1673" s="849"/>
      <c r="M1673" s="557"/>
      <c r="N1673" s="848">
        <v>2</v>
      </c>
      <c r="O1673" s="849">
        <v>6</v>
      </c>
      <c r="P1673" s="557">
        <f t="shared" si="7"/>
        <v>24000</v>
      </c>
    </row>
    <row r="1674" spans="1:16" x14ac:dyDescent="0.2">
      <c r="A1674" s="846" t="s">
        <v>17100</v>
      </c>
      <c r="B1674" s="845" t="s">
        <v>423</v>
      </c>
      <c r="C1674" s="847" t="s">
        <v>99</v>
      </c>
      <c r="D1674" s="847" t="s">
        <v>17101</v>
      </c>
      <c r="E1674" s="557">
        <v>4500</v>
      </c>
      <c r="F1674" s="845" t="s">
        <v>18300</v>
      </c>
      <c r="G1674" s="850" t="s">
        <v>18301</v>
      </c>
      <c r="H1674" s="845" t="s">
        <v>5826</v>
      </c>
      <c r="I1674" s="845" t="s">
        <v>1028</v>
      </c>
      <c r="J1674" s="845" t="s">
        <v>17112</v>
      </c>
      <c r="K1674" s="848"/>
      <c r="L1674" s="849"/>
      <c r="M1674" s="557"/>
      <c r="N1674" s="848">
        <v>2</v>
      </c>
      <c r="O1674" s="849">
        <v>6</v>
      </c>
      <c r="P1674" s="557">
        <f t="shared" si="7"/>
        <v>27000</v>
      </c>
    </row>
    <row r="1675" spans="1:16" x14ac:dyDescent="0.2">
      <c r="A1675" s="846" t="s">
        <v>17100</v>
      </c>
      <c r="B1675" s="845" t="s">
        <v>423</v>
      </c>
      <c r="C1675" s="847" t="s">
        <v>99</v>
      </c>
      <c r="D1675" s="847" t="s">
        <v>17101</v>
      </c>
      <c r="E1675" s="557">
        <v>4000</v>
      </c>
      <c r="F1675" s="845" t="s">
        <v>18302</v>
      </c>
      <c r="G1675" s="850" t="s">
        <v>18303</v>
      </c>
      <c r="H1675" s="845" t="s">
        <v>5826</v>
      </c>
      <c r="I1675" s="845" t="s">
        <v>1028</v>
      </c>
      <c r="J1675" s="845" t="s">
        <v>17112</v>
      </c>
      <c r="K1675" s="848"/>
      <c r="L1675" s="849"/>
      <c r="M1675" s="557"/>
      <c r="N1675" s="848">
        <v>2</v>
      </c>
      <c r="O1675" s="849">
        <v>6</v>
      </c>
      <c r="P1675" s="557">
        <f t="shared" si="7"/>
        <v>24000</v>
      </c>
    </row>
    <row r="1676" spans="1:16" x14ac:dyDescent="0.2">
      <c r="A1676" s="846" t="s">
        <v>17100</v>
      </c>
      <c r="B1676" s="845" t="s">
        <v>423</v>
      </c>
      <c r="C1676" s="847" t="s">
        <v>99</v>
      </c>
      <c r="D1676" s="847" t="s">
        <v>17101</v>
      </c>
      <c r="E1676" s="557">
        <v>1300</v>
      </c>
      <c r="F1676" s="845" t="s">
        <v>18304</v>
      </c>
      <c r="G1676" s="850" t="s">
        <v>18305</v>
      </c>
      <c r="H1676" s="845" t="s">
        <v>18306</v>
      </c>
      <c r="I1676" s="845" t="s">
        <v>1028</v>
      </c>
      <c r="J1676" s="845" t="s">
        <v>5814</v>
      </c>
      <c r="K1676" s="848"/>
      <c r="L1676" s="849"/>
      <c r="M1676" s="557"/>
      <c r="N1676" s="848">
        <v>2</v>
      </c>
      <c r="O1676" s="849">
        <v>6</v>
      </c>
      <c r="P1676" s="557">
        <f t="shared" si="7"/>
        <v>7800</v>
      </c>
    </row>
    <row r="1677" spans="1:16" x14ac:dyDescent="0.2">
      <c r="A1677" s="846" t="s">
        <v>17100</v>
      </c>
      <c r="B1677" s="845" t="s">
        <v>423</v>
      </c>
      <c r="C1677" s="847" t="s">
        <v>99</v>
      </c>
      <c r="D1677" s="847" t="s">
        <v>17101</v>
      </c>
      <c r="E1677" s="557">
        <v>4000</v>
      </c>
      <c r="F1677" s="845" t="s">
        <v>18307</v>
      </c>
      <c r="G1677" s="850" t="s">
        <v>18308</v>
      </c>
      <c r="H1677" s="845" t="s">
        <v>8126</v>
      </c>
      <c r="I1677" s="845" t="s">
        <v>1028</v>
      </c>
      <c r="J1677" s="845" t="s">
        <v>17112</v>
      </c>
      <c r="K1677" s="848"/>
      <c r="L1677" s="849"/>
      <c r="M1677" s="557"/>
      <c r="N1677" s="848">
        <v>2</v>
      </c>
      <c r="O1677" s="849">
        <v>6</v>
      </c>
      <c r="P1677" s="557">
        <f t="shared" si="7"/>
        <v>24000</v>
      </c>
    </row>
    <row r="1678" spans="1:16" x14ac:dyDescent="0.2">
      <c r="A1678" s="846" t="s">
        <v>17100</v>
      </c>
      <c r="B1678" s="845" t="s">
        <v>423</v>
      </c>
      <c r="C1678" s="847" t="s">
        <v>99</v>
      </c>
      <c r="D1678" s="847" t="s">
        <v>17101</v>
      </c>
      <c r="E1678" s="557">
        <v>3500</v>
      </c>
      <c r="F1678" s="845" t="s">
        <v>18310</v>
      </c>
      <c r="G1678" s="850" t="s">
        <v>18311</v>
      </c>
      <c r="H1678" s="845" t="s">
        <v>17156</v>
      </c>
      <c r="I1678" s="845" t="s">
        <v>1028</v>
      </c>
      <c r="J1678" s="845" t="s">
        <v>17112</v>
      </c>
      <c r="K1678" s="848"/>
      <c r="L1678" s="849"/>
      <c r="M1678" s="557"/>
      <c r="N1678" s="848">
        <v>2</v>
      </c>
      <c r="O1678" s="849">
        <v>6</v>
      </c>
      <c r="P1678" s="557">
        <f t="shared" si="7"/>
        <v>21000</v>
      </c>
    </row>
    <row r="1679" spans="1:16" x14ac:dyDescent="0.2">
      <c r="A1679" s="846" t="s">
        <v>17100</v>
      </c>
      <c r="B1679" s="845" t="s">
        <v>423</v>
      </c>
      <c r="C1679" s="847" t="s">
        <v>99</v>
      </c>
      <c r="D1679" s="847" t="s">
        <v>17101</v>
      </c>
      <c r="E1679" s="557">
        <v>2300</v>
      </c>
      <c r="F1679" s="845" t="s">
        <v>18312</v>
      </c>
      <c r="G1679" s="850" t="s">
        <v>18313</v>
      </c>
      <c r="H1679" s="845" t="s">
        <v>19643</v>
      </c>
      <c r="I1679" s="845" t="s">
        <v>1028</v>
      </c>
      <c r="J1679" s="845" t="s">
        <v>5814</v>
      </c>
      <c r="K1679" s="848"/>
      <c r="L1679" s="849"/>
      <c r="M1679" s="557"/>
      <c r="N1679" s="848">
        <v>2</v>
      </c>
      <c r="O1679" s="849">
        <v>6</v>
      </c>
      <c r="P1679" s="557">
        <f t="shared" si="7"/>
        <v>13800</v>
      </c>
    </row>
    <row r="1680" spans="1:16" x14ac:dyDescent="0.2">
      <c r="A1680" s="846" t="s">
        <v>17100</v>
      </c>
      <c r="B1680" s="845" t="s">
        <v>423</v>
      </c>
      <c r="C1680" s="847" t="s">
        <v>99</v>
      </c>
      <c r="D1680" s="847" t="s">
        <v>17101</v>
      </c>
      <c r="E1680" s="557">
        <v>6000</v>
      </c>
      <c r="F1680" s="845" t="s">
        <v>18315</v>
      </c>
      <c r="G1680" s="850" t="s">
        <v>18316</v>
      </c>
      <c r="H1680" s="845" t="s">
        <v>18487</v>
      </c>
      <c r="I1680" s="845" t="s">
        <v>1028</v>
      </c>
      <c r="J1680" s="845" t="s">
        <v>17112</v>
      </c>
      <c r="K1680" s="848"/>
      <c r="L1680" s="849"/>
      <c r="M1680" s="557"/>
      <c r="N1680" s="848">
        <v>2</v>
      </c>
      <c r="O1680" s="849">
        <v>6</v>
      </c>
      <c r="P1680" s="557">
        <f t="shared" si="7"/>
        <v>36000</v>
      </c>
    </row>
    <row r="1681" spans="1:16" x14ac:dyDescent="0.2">
      <c r="A1681" s="846" t="s">
        <v>17100</v>
      </c>
      <c r="B1681" s="845" t="s">
        <v>423</v>
      </c>
      <c r="C1681" s="847" t="s">
        <v>99</v>
      </c>
      <c r="D1681" s="847" t="s">
        <v>17101</v>
      </c>
      <c r="E1681" s="557">
        <v>4500</v>
      </c>
      <c r="F1681" s="845" t="s">
        <v>18317</v>
      </c>
      <c r="G1681" s="850" t="s">
        <v>18318</v>
      </c>
      <c r="H1681" s="845" t="s">
        <v>1053</v>
      </c>
      <c r="I1681" s="845" t="s">
        <v>1028</v>
      </c>
      <c r="J1681" s="845" t="s">
        <v>17112</v>
      </c>
      <c r="K1681" s="848"/>
      <c r="L1681" s="849"/>
      <c r="M1681" s="557"/>
      <c r="N1681" s="848">
        <v>2</v>
      </c>
      <c r="O1681" s="849">
        <v>6</v>
      </c>
      <c r="P1681" s="557">
        <f t="shared" si="7"/>
        <v>27000</v>
      </c>
    </row>
    <row r="1682" spans="1:16" x14ac:dyDescent="0.2">
      <c r="A1682" s="846" t="s">
        <v>17100</v>
      </c>
      <c r="B1682" s="845" t="s">
        <v>423</v>
      </c>
      <c r="C1682" s="847" t="s">
        <v>99</v>
      </c>
      <c r="D1682" s="847" t="s">
        <v>17101</v>
      </c>
      <c r="E1682" s="557">
        <v>2500</v>
      </c>
      <c r="F1682" s="845" t="s">
        <v>18319</v>
      </c>
      <c r="G1682" s="850" t="s">
        <v>18320</v>
      </c>
      <c r="H1682" s="845" t="s">
        <v>7330</v>
      </c>
      <c r="I1682" s="845" t="s">
        <v>1028</v>
      </c>
      <c r="J1682" s="845" t="s">
        <v>17112</v>
      </c>
      <c r="K1682" s="848"/>
      <c r="L1682" s="849"/>
      <c r="M1682" s="557"/>
      <c r="N1682" s="848">
        <v>2</v>
      </c>
      <c r="O1682" s="849">
        <v>6</v>
      </c>
      <c r="P1682" s="557">
        <f t="shared" si="7"/>
        <v>15000</v>
      </c>
    </row>
    <row r="1683" spans="1:16" x14ac:dyDescent="0.2">
      <c r="A1683" s="846" t="s">
        <v>17100</v>
      </c>
      <c r="B1683" s="845" t="s">
        <v>423</v>
      </c>
      <c r="C1683" s="847" t="s">
        <v>99</v>
      </c>
      <c r="D1683" s="847" t="s">
        <v>17101</v>
      </c>
      <c r="E1683" s="557">
        <v>4000</v>
      </c>
      <c r="F1683" s="845" t="s">
        <v>18322</v>
      </c>
      <c r="G1683" s="850" t="s">
        <v>18323</v>
      </c>
      <c r="H1683" s="845" t="s">
        <v>17156</v>
      </c>
      <c r="I1683" s="845" t="s">
        <v>1028</v>
      </c>
      <c r="J1683" s="845" t="s">
        <v>17112</v>
      </c>
      <c r="K1683" s="848"/>
      <c r="L1683" s="849"/>
      <c r="M1683" s="557"/>
      <c r="N1683" s="848">
        <v>2</v>
      </c>
      <c r="O1683" s="849">
        <v>6</v>
      </c>
      <c r="P1683" s="557">
        <f t="shared" si="7"/>
        <v>24000</v>
      </c>
    </row>
    <row r="1684" spans="1:16" x14ac:dyDescent="0.2">
      <c r="A1684" s="846" t="s">
        <v>17100</v>
      </c>
      <c r="B1684" s="845" t="s">
        <v>423</v>
      </c>
      <c r="C1684" s="847" t="s">
        <v>99</v>
      </c>
      <c r="D1684" s="847" t="s">
        <v>17101</v>
      </c>
      <c r="E1684" s="557">
        <v>3200</v>
      </c>
      <c r="F1684" s="845" t="s">
        <v>18325</v>
      </c>
      <c r="G1684" s="850" t="s">
        <v>18326</v>
      </c>
      <c r="H1684" s="845" t="s">
        <v>17752</v>
      </c>
      <c r="I1684" s="845" t="s">
        <v>1028</v>
      </c>
      <c r="J1684" s="845" t="s">
        <v>17112</v>
      </c>
      <c r="K1684" s="848"/>
      <c r="L1684" s="849"/>
      <c r="M1684" s="557"/>
      <c r="N1684" s="848">
        <v>1</v>
      </c>
      <c r="O1684" s="849">
        <v>1</v>
      </c>
      <c r="P1684" s="557">
        <f t="shared" si="7"/>
        <v>3200</v>
      </c>
    </row>
    <row r="1685" spans="1:16" x14ac:dyDescent="0.2">
      <c r="A1685" s="846" t="s">
        <v>17100</v>
      </c>
      <c r="B1685" s="845" t="s">
        <v>423</v>
      </c>
      <c r="C1685" s="847" t="s">
        <v>99</v>
      </c>
      <c r="D1685" s="847" t="s">
        <v>17101</v>
      </c>
      <c r="E1685" s="557">
        <v>4000</v>
      </c>
      <c r="F1685" s="845" t="s">
        <v>18331</v>
      </c>
      <c r="G1685" s="850" t="s">
        <v>18332</v>
      </c>
      <c r="H1685" s="845" t="s">
        <v>18333</v>
      </c>
      <c r="I1685" s="845" t="s">
        <v>1028</v>
      </c>
      <c r="J1685" s="845" t="s">
        <v>17112</v>
      </c>
      <c r="K1685" s="848"/>
      <c r="L1685" s="849"/>
      <c r="M1685" s="557"/>
      <c r="N1685" s="848">
        <v>2</v>
      </c>
      <c r="O1685" s="849">
        <v>6</v>
      </c>
      <c r="P1685" s="557">
        <f t="shared" si="7"/>
        <v>24000</v>
      </c>
    </row>
    <row r="1686" spans="1:16" x14ac:dyDescent="0.2">
      <c r="A1686" s="846" t="s">
        <v>17100</v>
      </c>
      <c r="B1686" s="845" t="s">
        <v>423</v>
      </c>
      <c r="C1686" s="847" t="s">
        <v>99</v>
      </c>
      <c r="D1686" s="847" t="s">
        <v>17101</v>
      </c>
      <c r="E1686" s="557">
        <v>3200</v>
      </c>
      <c r="F1686" s="845" t="s">
        <v>3297</v>
      </c>
      <c r="G1686" s="850" t="s">
        <v>3298</v>
      </c>
      <c r="H1686" s="845" t="s">
        <v>17167</v>
      </c>
      <c r="I1686" s="845" t="s">
        <v>1028</v>
      </c>
      <c r="J1686" s="845" t="s">
        <v>17112</v>
      </c>
      <c r="K1686" s="848"/>
      <c r="L1686" s="849"/>
      <c r="M1686" s="557"/>
      <c r="N1686" s="848">
        <v>2</v>
      </c>
      <c r="O1686" s="849">
        <v>6</v>
      </c>
      <c r="P1686" s="557">
        <f t="shared" si="7"/>
        <v>19200</v>
      </c>
    </row>
    <row r="1687" spans="1:16" x14ac:dyDescent="0.2">
      <c r="A1687" s="846" t="s">
        <v>17100</v>
      </c>
      <c r="B1687" s="845" t="s">
        <v>423</v>
      </c>
      <c r="C1687" s="847" t="s">
        <v>99</v>
      </c>
      <c r="D1687" s="847" t="s">
        <v>17101</v>
      </c>
      <c r="E1687" s="557">
        <v>4500</v>
      </c>
      <c r="F1687" s="845" t="s">
        <v>18334</v>
      </c>
      <c r="G1687" s="850" t="s">
        <v>18335</v>
      </c>
      <c r="H1687" s="845" t="s">
        <v>17156</v>
      </c>
      <c r="I1687" s="845" t="s">
        <v>1028</v>
      </c>
      <c r="J1687" s="845" t="s">
        <v>17112</v>
      </c>
      <c r="K1687" s="848"/>
      <c r="L1687" s="849"/>
      <c r="M1687" s="557"/>
      <c r="N1687" s="848">
        <v>2</v>
      </c>
      <c r="O1687" s="849">
        <v>6</v>
      </c>
      <c r="P1687" s="557">
        <f t="shared" si="7"/>
        <v>27000</v>
      </c>
    </row>
    <row r="1688" spans="1:16" x14ac:dyDescent="0.2">
      <c r="A1688" s="846" t="s">
        <v>17100</v>
      </c>
      <c r="B1688" s="845" t="s">
        <v>423</v>
      </c>
      <c r="C1688" s="847" t="s">
        <v>99</v>
      </c>
      <c r="D1688" s="847" t="s">
        <v>17101</v>
      </c>
      <c r="E1688" s="557">
        <v>4000</v>
      </c>
      <c r="F1688" s="845" t="s">
        <v>18338</v>
      </c>
      <c r="G1688" s="850" t="s">
        <v>18339</v>
      </c>
      <c r="H1688" s="845" t="s">
        <v>17195</v>
      </c>
      <c r="I1688" s="845" t="s">
        <v>1028</v>
      </c>
      <c r="J1688" s="845" t="s">
        <v>17112</v>
      </c>
      <c r="K1688" s="848"/>
      <c r="L1688" s="849"/>
      <c r="M1688" s="557"/>
      <c r="N1688" s="848">
        <v>2</v>
      </c>
      <c r="O1688" s="849">
        <v>6</v>
      </c>
      <c r="P1688" s="557">
        <f t="shared" si="7"/>
        <v>24000</v>
      </c>
    </row>
    <row r="1689" spans="1:16" x14ac:dyDescent="0.2">
      <c r="A1689" s="846" t="s">
        <v>17100</v>
      </c>
      <c r="B1689" s="845" t="s">
        <v>423</v>
      </c>
      <c r="C1689" s="847" t="s">
        <v>99</v>
      </c>
      <c r="D1689" s="847" t="s">
        <v>17101</v>
      </c>
      <c r="E1689" s="557">
        <v>3500</v>
      </c>
      <c r="F1689" s="845" t="s">
        <v>18340</v>
      </c>
      <c r="G1689" s="850" t="s">
        <v>18341</v>
      </c>
      <c r="H1689" s="845" t="s">
        <v>7644</v>
      </c>
      <c r="I1689" s="845" t="s">
        <v>1028</v>
      </c>
      <c r="J1689" s="845" t="s">
        <v>17112</v>
      </c>
      <c r="K1689" s="848"/>
      <c r="L1689" s="849"/>
      <c r="M1689" s="557"/>
      <c r="N1689" s="848">
        <v>3</v>
      </c>
      <c r="O1689" s="849">
        <v>6</v>
      </c>
      <c r="P1689" s="557">
        <f t="shared" si="7"/>
        <v>21000</v>
      </c>
    </row>
    <row r="1690" spans="1:16" x14ac:dyDescent="0.2">
      <c r="A1690" s="846" t="s">
        <v>17100</v>
      </c>
      <c r="B1690" s="845" t="s">
        <v>423</v>
      </c>
      <c r="C1690" s="847" t="s">
        <v>99</v>
      </c>
      <c r="D1690" s="847" t="s">
        <v>17101</v>
      </c>
      <c r="E1690" s="557">
        <v>4500</v>
      </c>
      <c r="F1690" s="845" t="s">
        <v>18342</v>
      </c>
      <c r="G1690" s="850" t="s">
        <v>18343</v>
      </c>
      <c r="H1690" s="845" t="s">
        <v>1053</v>
      </c>
      <c r="I1690" s="845" t="s">
        <v>1028</v>
      </c>
      <c r="J1690" s="845" t="s">
        <v>17112</v>
      </c>
      <c r="K1690" s="848"/>
      <c r="L1690" s="849"/>
      <c r="M1690" s="557"/>
      <c r="N1690" s="848">
        <v>2</v>
      </c>
      <c r="O1690" s="849">
        <v>6</v>
      </c>
      <c r="P1690" s="557">
        <f t="shared" si="7"/>
        <v>27000</v>
      </c>
    </row>
    <row r="1691" spans="1:16" x14ac:dyDescent="0.2">
      <c r="A1691" s="846" t="s">
        <v>17100</v>
      </c>
      <c r="B1691" s="845" t="s">
        <v>423</v>
      </c>
      <c r="C1691" s="847" t="s">
        <v>99</v>
      </c>
      <c r="D1691" s="847" t="s">
        <v>17101</v>
      </c>
      <c r="E1691" s="557">
        <v>2500</v>
      </c>
      <c r="F1691" s="845" t="s">
        <v>18344</v>
      </c>
      <c r="G1691" s="850" t="s">
        <v>18345</v>
      </c>
      <c r="H1691" s="845" t="s">
        <v>17140</v>
      </c>
      <c r="I1691" s="845" t="s">
        <v>17141</v>
      </c>
      <c r="J1691" s="845" t="s">
        <v>17108</v>
      </c>
      <c r="K1691" s="848"/>
      <c r="L1691" s="849"/>
      <c r="M1691" s="557"/>
      <c r="N1691" s="848">
        <v>2</v>
      </c>
      <c r="O1691" s="849">
        <v>6</v>
      </c>
      <c r="P1691" s="557">
        <f t="shared" si="7"/>
        <v>15000</v>
      </c>
    </row>
    <row r="1692" spans="1:16" x14ac:dyDescent="0.2">
      <c r="A1692" s="846" t="s">
        <v>17100</v>
      </c>
      <c r="B1692" s="845" t="s">
        <v>423</v>
      </c>
      <c r="C1692" s="847" t="s">
        <v>99</v>
      </c>
      <c r="D1692" s="847" t="s">
        <v>17101</v>
      </c>
      <c r="E1692" s="557">
        <v>4000</v>
      </c>
      <c r="F1692" s="845" t="s">
        <v>18346</v>
      </c>
      <c r="G1692" s="850" t="s">
        <v>18347</v>
      </c>
      <c r="H1692" s="845" t="s">
        <v>1060</v>
      </c>
      <c r="I1692" s="845" t="s">
        <v>1028</v>
      </c>
      <c r="J1692" s="845" t="s">
        <v>17112</v>
      </c>
      <c r="K1692" s="848"/>
      <c r="L1692" s="849"/>
      <c r="M1692" s="557"/>
      <c r="N1692" s="848">
        <v>2</v>
      </c>
      <c r="O1692" s="849">
        <v>6</v>
      </c>
      <c r="P1692" s="557">
        <f t="shared" si="7"/>
        <v>24000</v>
      </c>
    </row>
    <row r="1693" spans="1:16" x14ac:dyDescent="0.2">
      <c r="A1693" s="846" t="s">
        <v>17100</v>
      </c>
      <c r="B1693" s="845" t="s">
        <v>423</v>
      </c>
      <c r="C1693" s="847" t="s">
        <v>99</v>
      </c>
      <c r="D1693" s="847" t="s">
        <v>17101</v>
      </c>
      <c r="E1693" s="557">
        <v>3000</v>
      </c>
      <c r="F1693" s="845" t="s">
        <v>18348</v>
      </c>
      <c r="G1693" s="850" t="s">
        <v>18349</v>
      </c>
      <c r="H1693" s="845" t="s">
        <v>17115</v>
      </c>
      <c r="I1693" s="845" t="s">
        <v>1028</v>
      </c>
      <c r="J1693" s="845" t="s">
        <v>17112</v>
      </c>
      <c r="K1693" s="848"/>
      <c r="L1693" s="849"/>
      <c r="M1693" s="557"/>
      <c r="N1693" s="848">
        <v>2</v>
      </c>
      <c r="O1693" s="849">
        <v>6</v>
      </c>
      <c r="P1693" s="557">
        <f t="shared" si="7"/>
        <v>18000</v>
      </c>
    </row>
    <row r="1694" spans="1:16" x14ac:dyDescent="0.2">
      <c r="A1694" s="846" t="s">
        <v>17100</v>
      </c>
      <c r="B1694" s="845" t="s">
        <v>423</v>
      </c>
      <c r="C1694" s="847" t="s">
        <v>99</v>
      </c>
      <c r="D1694" s="847" t="s">
        <v>17101</v>
      </c>
      <c r="E1694" s="557">
        <v>3000</v>
      </c>
      <c r="F1694" s="845" t="s">
        <v>18350</v>
      </c>
      <c r="G1694" s="850" t="s">
        <v>18351</v>
      </c>
      <c r="H1694" s="845" t="s">
        <v>18352</v>
      </c>
      <c r="I1694" s="845" t="s">
        <v>1028</v>
      </c>
      <c r="J1694" s="845" t="s">
        <v>17112</v>
      </c>
      <c r="K1694" s="848"/>
      <c r="L1694" s="849"/>
      <c r="M1694" s="557"/>
      <c r="N1694" s="848">
        <v>2</v>
      </c>
      <c r="O1694" s="849">
        <v>6</v>
      </c>
      <c r="P1694" s="557">
        <f t="shared" si="7"/>
        <v>18000</v>
      </c>
    </row>
    <row r="1695" spans="1:16" x14ac:dyDescent="0.2">
      <c r="A1695" s="846" t="s">
        <v>17100</v>
      </c>
      <c r="B1695" s="845" t="s">
        <v>423</v>
      </c>
      <c r="C1695" s="847" t="s">
        <v>99</v>
      </c>
      <c r="D1695" s="847" t="s">
        <v>17101</v>
      </c>
      <c r="E1695" s="557">
        <v>4500</v>
      </c>
      <c r="F1695" s="845" t="s">
        <v>18353</v>
      </c>
      <c r="G1695" s="850" t="s">
        <v>18354</v>
      </c>
      <c r="H1695" s="845" t="s">
        <v>5875</v>
      </c>
      <c r="I1695" s="845" t="s">
        <v>1028</v>
      </c>
      <c r="J1695" s="845" t="s">
        <v>17112</v>
      </c>
      <c r="K1695" s="848"/>
      <c r="L1695" s="849"/>
      <c r="M1695" s="557"/>
      <c r="N1695" s="848">
        <v>2</v>
      </c>
      <c r="O1695" s="849">
        <v>6</v>
      </c>
      <c r="P1695" s="557">
        <f t="shared" si="7"/>
        <v>27000</v>
      </c>
    </row>
    <row r="1696" spans="1:16" x14ac:dyDescent="0.2">
      <c r="A1696" s="846" t="s">
        <v>17100</v>
      </c>
      <c r="B1696" s="845" t="s">
        <v>423</v>
      </c>
      <c r="C1696" s="847" t="s">
        <v>99</v>
      </c>
      <c r="D1696" s="847" t="s">
        <v>17101</v>
      </c>
      <c r="E1696" s="557">
        <v>2500</v>
      </c>
      <c r="F1696" s="845" t="s">
        <v>18355</v>
      </c>
      <c r="G1696" s="850" t="s">
        <v>18356</v>
      </c>
      <c r="H1696" s="845" t="s">
        <v>18357</v>
      </c>
      <c r="I1696" s="845" t="s">
        <v>1028</v>
      </c>
      <c r="J1696" s="845" t="s">
        <v>17112</v>
      </c>
      <c r="K1696" s="848"/>
      <c r="L1696" s="849"/>
      <c r="M1696" s="557"/>
      <c r="N1696" s="848">
        <v>2</v>
      </c>
      <c r="O1696" s="849">
        <v>6</v>
      </c>
      <c r="P1696" s="557">
        <f t="shared" si="7"/>
        <v>15000</v>
      </c>
    </row>
    <row r="1697" spans="1:16" x14ac:dyDescent="0.2">
      <c r="A1697" s="846" t="s">
        <v>17100</v>
      </c>
      <c r="B1697" s="845" t="s">
        <v>423</v>
      </c>
      <c r="C1697" s="847" t="s">
        <v>99</v>
      </c>
      <c r="D1697" s="847" t="s">
        <v>17101</v>
      </c>
      <c r="E1697" s="557">
        <v>4000</v>
      </c>
      <c r="F1697" s="845" t="s">
        <v>18358</v>
      </c>
      <c r="G1697" s="850" t="s">
        <v>18359</v>
      </c>
      <c r="H1697" s="845" t="s">
        <v>1160</v>
      </c>
      <c r="I1697" s="845" t="s">
        <v>1028</v>
      </c>
      <c r="J1697" s="845" t="s">
        <v>17112</v>
      </c>
      <c r="K1697" s="848"/>
      <c r="L1697" s="849"/>
      <c r="M1697" s="557"/>
      <c r="N1697" s="848">
        <v>2</v>
      </c>
      <c r="O1697" s="849">
        <v>6</v>
      </c>
      <c r="P1697" s="557">
        <f t="shared" si="7"/>
        <v>24000</v>
      </c>
    </row>
    <row r="1698" spans="1:16" x14ac:dyDescent="0.2">
      <c r="A1698" s="846" t="s">
        <v>17100</v>
      </c>
      <c r="B1698" s="845" t="s">
        <v>423</v>
      </c>
      <c r="C1698" s="847" t="s">
        <v>99</v>
      </c>
      <c r="D1698" s="847" t="s">
        <v>17101</v>
      </c>
      <c r="E1698" s="557">
        <v>4000</v>
      </c>
      <c r="F1698" s="845" t="s">
        <v>18360</v>
      </c>
      <c r="G1698" s="850" t="s">
        <v>18361</v>
      </c>
      <c r="H1698" s="845" t="s">
        <v>17156</v>
      </c>
      <c r="I1698" s="845" t="s">
        <v>1028</v>
      </c>
      <c r="J1698" s="845" t="s">
        <v>17112</v>
      </c>
      <c r="K1698" s="848"/>
      <c r="L1698" s="849"/>
      <c r="M1698" s="557"/>
      <c r="N1698" s="848">
        <v>3</v>
      </c>
      <c r="O1698" s="849">
        <v>6</v>
      </c>
      <c r="P1698" s="557">
        <f t="shared" si="7"/>
        <v>24000</v>
      </c>
    </row>
    <row r="1699" spans="1:16" x14ac:dyDescent="0.2">
      <c r="A1699" s="846" t="s">
        <v>17100</v>
      </c>
      <c r="B1699" s="845" t="s">
        <v>423</v>
      </c>
      <c r="C1699" s="847" t="s">
        <v>99</v>
      </c>
      <c r="D1699" s="847" t="s">
        <v>17101</v>
      </c>
      <c r="E1699" s="557">
        <v>4000</v>
      </c>
      <c r="F1699" s="845" t="s">
        <v>18362</v>
      </c>
      <c r="G1699" s="850" t="s">
        <v>18363</v>
      </c>
      <c r="H1699" s="845" t="s">
        <v>17200</v>
      </c>
      <c r="I1699" s="845" t="s">
        <v>1028</v>
      </c>
      <c r="J1699" s="845" t="s">
        <v>17112</v>
      </c>
      <c r="K1699" s="848"/>
      <c r="L1699" s="849"/>
      <c r="M1699" s="557"/>
      <c r="N1699" s="848">
        <v>2</v>
      </c>
      <c r="O1699" s="849">
        <v>6</v>
      </c>
      <c r="P1699" s="557">
        <f t="shared" si="7"/>
        <v>24000</v>
      </c>
    </row>
    <row r="1700" spans="1:16" x14ac:dyDescent="0.2">
      <c r="A1700" s="846" t="s">
        <v>17100</v>
      </c>
      <c r="B1700" s="845" t="s">
        <v>423</v>
      </c>
      <c r="C1700" s="847" t="s">
        <v>99</v>
      </c>
      <c r="D1700" s="847" t="s">
        <v>17101</v>
      </c>
      <c r="E1700" s="557">
        <v>5000</v>
      </c>
      <c r="F1700" s="845" t="s">
        <v>18364</v>
      </c>
      <c r="G1700" s="850" t="s">
        <v>18365</v>
      </c>
      <c r="H1700" s="845" t="s">
        <v>19622</v>
      </c>
      <c r="I1700" s="845" t="s">
        <v>1028</v>
      </c>
      <c r="J1700" s="845" t="s">
        <v>17112</v>
      </c>
      <c r="K1700" s="848"/>
      <c r="L1700" s="849"/>
      <c r="M1700" s="557"/>
      <c r="N1700" s="848">
        <v>2</v>
      </c>
      <c r="O1700" s="849">
        <v>6</v>
      </c>
      <c r="P1700" s="557">
        <f t="shared" si="7"/>
        <v>30000</v>
      </c>
    </row>
    <row r="1701" spans="1:16" x14ac:dyDescent="0.2">
      <c r="A1701" s="846" t="s">
        <v>17100</v>
      </c>
      <c r="B1701" s="845" t="s">
        <v>423</v>
      </c>
      <c r="C1701" s="847" t="s">
        <v>99</v>
      </c>
      <c r="D1701" s="847" t="s">
        <v>17101</v>
      </c>
      <c r="E1701" s="557">
        <v>3200</v>
      </c>
      <c r="F1701" s="845" t="s">
        <v>18367</v>
      </c>
      <c r="G1701" s="850" t="s">
        <v>18368</v>
      </c>
      <c r="H1701" s="845" t="s">
        <v>17156</v>
      </c>
      <c r="I1701" s="845" t="s">
        <v>1028</v>
      </c>
      <c r="J1701" s="845" t="s">
        <v>17112</v>
      </c>
      <c r="K1701" s="848"/>
      <c r="L1701" s="849"/>
      <c r="M1701" s="557"/>
      <c r="N1701" s="848">
        <v>2</v>
      </c>
      <c r="O1701" s="849">
        <v>6</v>
      </c>
      <c r="P1701" s="557">
        <f t="shared" si="7"/>
        <v>19200</v>
      </c>
    </row>
    <row r="1702" spans="1:16" x14ac:dyDescent="0.2">
      <c r="A1702" s="846" t="s">
        <v>17100</v>
      </c>
      <c r="B1702" s="845" t="s">
        <v>423</v>
      </c>
      <c r="C1702" s="847" t="s">
        <v>99</v>
      </c>
      <c r="D1702" s="847" t="s">
        <v>17101</v>
      </c>
      <c r="E1702" s="557">
        <v>2200</v>
      </c>
      <c r="F1702" s="845" t="s">
        <v>18371</v>
      </c>
      <c r="G1702" s="850" t="s">
        <v>18372</v>
      </c>
      <c r="H1702" s="845" t="s">
        <v>19644</v>
      </c>
      <c r="I1702" s="845" t="s">
        <v>1028</v>
      </c>
      <c r="J1702" s="845" t="s">
        <v>17112</v>
      </c>
      <c r="K1702" s="848"/>
      <c r="L1702" s="849"/>
      <c r="M1702" s="557"/>
      <c r="N1702" s="848">
        <v>2</v>
      </c>
      <c r="O1702" s="849">
        <v>6</v>
      </c>
      <c r="P1702" s="557">
        <f t="shared" si="7"/>
        <v>13200</v>
      </c>
    </row>
    <row r="1703" spans="1:16" x14ac:dyDescent="0.2">
      <c r="A1703" s="846" t="s">
        <v>17100</v>
      </c>
      <c r="B1703" s="845" t="s">
        <v>423</v>
      </c>
      <c r="C1703" s="847" t="s">
        <v>99</v>
      </c>
      <c r="D1703" s="847" t="s">
        <v>17101</v>
      </c>
      <c r="E1703" s="557">
        <v>5000</v>
      </c>
      <c r="F1703" s="845" t="s">
        <v>18374</v>
      </c>
      <c r="G1703" s="850" t="s">
        <v>18375</v>
      </c>
      <c r="H1703" s="845" t="s">
        <v>2074</v>
      </c>
      <c r="I1703" s="845" t="s">
        <v>1028</v>
      </c>
      <c r="J1703" s="845" t="s">
        <v>17112</v>
      </c>
      <c r="K1703" s="848"/>
      <c r="L1703" s="849"/>
      <c r="M1703" s="557"/>
      <c r="N1703" s="848">
        <v>3</v>
      </c>
      <c r="O1703" s="849">
        <v>6</v>
      </c>
      <c r="P1703" s="557">
        <f t="shared" si="7"/>
        <v>30000</v>
      </c>
    </row>
    <row r="1704" spans="1:16" x14ac:dyDescent="0.2">
      <c r="A1704" s="846" t="s">
        <v>17100</v>
      </c>
      <c r="B1704" s="845" t="s">
        <v>423</v>
      </c>
      <c r="C1704" s="847" t="s">
        <v>99</v>
      </c>
      <c r="D1704" s="847" t="s">
        <v>17101</v>
      </c>
      <c r="E1704" s="557">
        <v>4000</v>
      </c>
      <c r="F1704" s="845" t="s">
        <v>18376</v>
      </c>
      <c r="G1704" s="850" t="s">
        <v>18377</v>
      </c>
      <c r="H1704" s="845" t="s">
        <v>17200</v>
      </c>
      <c r="I1704" s="845" t="s">
        <v>1028</v>
      </c>
      <c r="J1704" s="845" t="s">
        <v>17112</v>
      </c>
      <c r="K1704" s="848"/>
      <c r="L1704" s="849"/>
      <c r="M1704" s="557"/>
      <c r="N1704" s="848">
        <v>2</v>
      </c>
      <c r="O1704" s="849">
        <v>6</v>
      </c>
      <c r="P1704" s="557">
        <f t="shared" si="7"/>
        <v>24000</v>
      </c>
    </row>
    <row r="1705" spans="1:16" x14ac:dyDescent="0.2">
      <c r="A1705" s="846" t="s">
        <v>17100</v>
      </c>
      <c r="B1705" s="845" t="s">
        <v>423</v>
      </c>
      <c r="C1705" s="847" t="s">
        <v>99</v>
      </c>
      <c r="D1705" s="847" t="s">
        <v>17101</v>
      </c>
      <c r="E1705" s="557">
        <v>4000</v>
      </c>
      <c r="F1705" s="845" t="s">
        <v>18378</v>
      </c>
      <c r="G1705" s="850" t="s">
        <v>18379</v>
      </c>
      <c r="H1705" s="845" t="s">
        <v>17195</v>
      </c>
      <c r="I1705" s="845" t="s">
        <v>1028</v>
      </c>
      <c r="J1705" s="845" t="s">
        <v>17112</v>
      </c>
      <c r="K1705" s="848"/>
      <c r="L1705" s="849"/>
      <c r="M1705" s="557"/>
      <c r="N1705" s="848">
        <v>2</v>
      </c>
      <c r="O1705" s="849">
        <v>6</v>
      </c>
      <c r="P1705" s="557">
        <f t="shared" ref="P1705:P1768" si="8">E1705*O1705</f>
        <v>24000</v>
      </c>
    </row>
    <row r="1706" spans="1:16" x14ac:dyDescent="0.2">
      <c r="A1706" s="846" t="s">
        <v>17100</v>
      </c>
      <c r="B1706" s="845" t="s">
        <v>423</v>
      </c>
      <c r="C1706" s="847" t="s">
        <v>99</v>
      </c>
      <c r="D1706" s="847" t="s">
        <v>17101</v>
      </c>
      <c r="E1706" s="557">
        <v>2000</v>
      </c>
      <c r="F1706" s="845" t="s">
        <v>18380</v>
      </c>
      <c r="G1706" s="850" t="s">
        <v>18381</v>
      </c>
      <c r="H1706" s="845" t="s">
        <v>17137</v>
      </c>
      <c r="I1706" s="845" t="s">
        <v>1028</v>
      </c>
      <c r="J1706" s="845" t="s">
        <v>17112</v>
      </c>
      <c r="K1706" s="848"/>
      <c r="L1706" s="849"/>
      <c r="M1706" s="557"/>
      <c r="N1706" s="848">
        <v>2</v>
      </c>
      <c r="O1706" s="849">
        <v>6</v>
      </c>
      <c r="P1706" s="557">
        <f t="shared" si="8"/>
        <v>12000</v>
      </c>
    </row>
    <row r="1707" spans="1:16" x14ac:dyDescent="0.2">
      <c r="A1707" s="846" t="s">
        <v>17100</v>
      </c>
      <c r="B1707" s="845" t="s">
        <v>423</v>
      </c>
      <c r="C1707" s="847" t="s">
        <v>99</v>
      </c>
      <c r="D1707" s="847" t="s">
        <v>17101</v>
      </c>
      <c r="E1707" s="557">
        <v>2000</v>
      </c>
      <c r="F1707" s="845" t="s">
        <v>18382</v>
      </c>
      <c r="G1707" s="850" t="s">
        <v>18383</v>
      </c>
      <c r="H1707" s="845" t="s">
        <v>19645</v>
      </c>
      <c r="I1707" s="845" t="s">
        <v>1028</v>
      </c>
      <c r="J1707" s="845" t="s">
        <v>5814</v>
      </c>
      <c r="K1707" s="848"/>
      <c r="L1707" s="849"/>
      <c r="M1707" s="557"/>
      <c r="N1707" s="848">
        <v>2</v>
      </c>
      <c r="O1707" s="849">
        <v>6</v>
      </c>
      <c r="P1707" s="557">
        <f t="shared" si="8"/>
        <v>12000</v>
      </c>
    </row>
    <row r="1708" spans="1:16" x14ac:dyDescent="0.2">
      <c r="A1708" s="846" t="s">
        <v>17100</v>
      </c>
      <c r="B1708" s="845" t="s">
        <v>423</v>
      </c>
      <c r="C1708" s="847" t="s">
        <v>99</v>
      </c>
      <c r="D1708" s="847" t="s">
        <v>17101</v>
      </c>
      <c r="E1708" s="557">
        <v>2100</v>
      </c>
      <c r="F1708" s="845" t="s">
        <v>18385</v>
      </c>
      <c r="G1708" s="850" t="s">
        <v>18386</v>
      </c>
      <c r="H1708" s="845" t="s">
        <v>17487</v>
      </c>
      <c r="I1708" s="845" t="s">
        <v>1028</v>
      </c>
      <c r="J1708" s="845" t="s">
        <v>5814</v>
      </c>
      <c r="K1708" s="848"/>
      <c r="L1708" s="849"/>
      <c r="M1708" s="557"/>
      <c r="N1708" s="848">
        <v>2</v>
      </c>
      <c r="O1708" s="849">
        <v>6</v>
      </c>
      <c r="P1708" s="557">
        <f t="shared" si="8"/>
        <v>12600</v>
      </c>
    </row>
    <row r="1709" spans="1:16" x14ac:dyDescent="0.2">
      <c r="A1709" s="846" t="s">
        <v>17100</v>
      </c>
      <c r="B1709" s="845" t="s">
        <v>423</v>
      </c>
      <c r="C1709" s="847" t="s">
        <v>99</v>
      </c>
      <c r="D1709" s="847" t="s">
        <v>17101</v>
      </c>
      <c r="E1709" s="557">
        <v>4500</v>
      </c>
      <c r="F1709" s="845" t="s">
        <v>18387</v>
      </c>
      <c r="G1709" s="850" t="s">
        <v>18388</v>
      </c>
      <c r="H1709" s="845" t="s">
        <v>1160</v>
      </c>
      <c r="I1709" s="845" t="s">
        <v>1028</v>
      </c>
      <c r="J1709" s="845" t="s">
        <v>17112</v>
      </c>
      <c r="K1709" s="848"/>
      <c r="L1709" s="849"/>
      <c r="M1709" s="557"/>
      <c r="N1709" s="848">
        <v>2</v>
      </c>
      <c r="O1709" s="849">
        <v>6</v>
      </c>
      <c r="P1709" s="557">
        <f t="shared" si="8"/>
        <v>27000</v>
      </c>
    </row>
    <row r="1710" spans="1:16" x14ac:dyDescent="0.2">
      <c r="A1710" s="846" t="s">
        <v>17100</v>
      </c>
      <c r="B1710" s="845" t="s">
        <v>423</v>
      </c>
      <c r="C1710" s="847" t="s">
        <v>99</v>
      </c>
      <c r="D1710" s="847" t="s">
        <v>17101</v>
      </c>
      <c r="E1710" s="557">
        <v>4000</v>
      </c>
      <c r="F1710" s="845" t="s">
        <v>18389</v>
      </c>
      <c r="G1710" s="850" t="s">
        <v>18390</v>
      </c>
      <c r="H1710" s="845" t="s">
        <v>17167</v>
      </c>
      <c r="I1710" s="845" t="s">
        <v>1028</v>
      </c>
      <c r="J1710" s="845" t="s">
        <v>17112</v>
      </c>
      <c r="K1710" s="848"/>
      <c r="L1710" s="849"/>
      <c r="M1710" s="557"/>
      <c r="N1710" s="848">
        <v>2</v>
      </c>
      <c r="O1710" s="849">
        <v>6</v>
      </c>
      <c r="P1710" s="557">
        <f t="shared" si="8"/>
        <v>24000</v>
      </c>
    </row>
    <row r="1711" spans="1:16" x14ac:dyDescent="0.2">
      <c r="A1711" s="846" t="s">
        <v>17100</v>
      </c>
      <c r="B1711" s="845" t="s">
        <v>423</v>
      </c>
      <c r="C1711" s="847" t="s">
        <v>99</v>
      </c>
      <c r="D1711" s="847" t="s">
        <v>17101</v>
      </c>
      <c r="E1711" s="557">
        <v>4000</v>
      </c>
      <c r="F1711" s="845" t="s">
        <v>18395</v>
      </c>
      <c r="G1711" s="850" t="s">
        <v>18396</v>
      </c>
      <c r="H1711" s="845" t="s">
        <v>3237</v>
      </c>
      <c r="I1711" s="845" t="s">
        <v>1028</v>
      </c>
      <c r="J1711" s="845" t="s">
        <v>5814</v>
      </c>
      <c r="K1711" s="848"/>
      <c r="L1711" s="849"/>
      <c r="M1711" s="557"/>
      <c r="N1711" s="848">
        <v>2</v>
      </c>
      <c r="O1711" s="849">
        <v>6</v>
      </c>
      <c r="P1711" s="557">
        <f t="shared" si="8"/>
        <v>24000</v>
      </c>
    </row>
    <row r="1712" spans="1:16" x14ac:dyDescent="0.2">
      <c r="A1712" s="846" t="s">
        <v>17100</v>
      </c>
      <c r="B1712" s="845" t="s">
        <v>423</v>
      </c>
      <c r="C1712" s="847" t="s">
        <v>99</v>
      </c>
      <c r="D1712" s="847" t="s">
        <v>17101</v>
      </c>
      <c r="E1712" s="557">
        <v>5000</v>
      </c>
      <c r="F1712" s="845" t="s">
        <v>18397</v>
      </c>
      <c r="G1712" s="850" t="s">
        <v>18398</v>
      </c>
      <c r="H1712" s="845" t="s">
        <v>18399</v>
      </c>
      <c r="I1712" s="845" t="s">
        <v>1028</v>
      </c>
      <c r="J1712" s="845" t="s">
        <v>17112</v>
      </c>
      <c r="K1712" s="848"/>
      <c r="L1712" s="849"/>
      <c r="M1712" s="557"/>
      <c r="N1712" s="848">
        <v>2</v>
      </c>
      <c r="O1712" s="849">
        <v>6</v>
      </c>
      <c r="P1712" s="557">
        <f t="shared" si="8"/>
        <v>30000</v>
      </c>
    </row>
    <row r="1713" spans="1:16" x14ac:dyDescent="0.2">
      <c r="A1713" s="846" t="s">
        <v>17100</v>
      </c>
      <c r="B1713" s="845" t="s">
        <v>423</v>
      </c>
      <c r="C1713" s="847" t="s">
        <v>99</v>
      </c>
      <c r="D1713" s="847" t="s">
        <v>17101</v>
      </c>
      <c r="E1713" s="557">
        <v>2000</v>
      </c>
      <c r="F1713" s="845" t="s">
        <v>18400</v>
      </c>
      <c r="G1713" s="850" t="s">
        <v>18401</v>
      </c>
      <c r="H1713" s="845" t="s">
        <v>17137</v>
      </c>
      <c r="I1713" s="845" t="s">
        <v>1028</v>
      </c>
      <c r="J1713" s="845" t="s">
        <v>17112</v>
      </c>
      <c r="K1713" s="848"/>
      <c r="L1713" s="849"/>
      <c r="M1713" s="557"/>
      <c r="N1713" s="848">
        <v>2</v>
      </c>
      <c r="O1713" s="849">
        <v>6</v>
      </c>
      <c r="P1713" s="557">
        <f t="shared" si="8"/>
        <v>12000</v>
      </c>
    </row>
    <row r="1714" spans="1:16" x14ac:dyDescent="0.2">
      <c r="A1714" s="846" t="s">
        <v>17100</v>
      </c>
      <c r="B1714" s="845" t="s">
        <v>423</v>
      </c>
      <c r="C1714" s="847" t="s">
        <v>99</v>
      </c>
      <c r="D1714" s="847" t="s">
        <v>17101</v>
      </c>
      <c r="E1714" s="557">
        <v>2000</v>
      </c>
      <c r="F1714" s="845" t="s">
        <v>18403</v>
      </c>
      <c r="G1714" s="850" t="s">
        <v>18404</v>
      </c>
      <c r="H1714" s="845" t="s">
        <v>17140</v>
      </c>
      <c r="I1714" s="845" t="s">
        <v>17141</v>
      </c>
      <c r="J1714" s="845" t="s">
        <v>17108</v>
      </c>
      <c r="K1714" s="848"/>
      <c r="L1714" s="849"/>
      <c r="M1714" s="557"/>
      <c r="N1714" s="848">
        <v>2</v>
      </c>
      <c r="O1714" s="849">
        <v>6</v>
      </c>
      <c r="P1714" s="557">
        <f t="shared" si="8"/>
        <v>12000</v>
      </c>
    </row>
    <row r="1715" spans="1:16" x14ac:dyDescent="0.2">
      <c r="A1715" s="846" t="s">
        <v>17100</v>
      </c>
      <c r="B1715" s="845" t="s">
        <v>423</v>
      </c>
      <c r="C1715" s="847" t="s">
        <v>99</v>
      </c>
      <c r="D1715" s="847" t="s">
        <v>17101</v>
      </c>
      <c r="E1715" s="557">
        <v>1500</v>
      </c>
      <c r="F1715" s="845" t="s">
        <v>18405</v>
      </c>
      <c r="G1715" s="850" t="s">
        <v>18406</v>
      </c>
      <c r="H1715" s="845" t="s">
        <v>17487</v>
      </c>
      <c r="I1715" s="845" t="s">
        <v>1028</v>
      </c>
      <c r="J1715" s="845" t="s">
        <v>5814</v>
      </c>
      <c r="K1715" s="848"/>
      <c r="L1715" s="849"/>
      <c r="M1715" s="557"/>
      <c r="N1715" s="848">
        <v>2</v>
      </c>
      <c r="O1715" s="849">
        <v>6</v>
      </c>
      <c r="P1715" s="557">
        <f t="shared" si="8"/>
        <v>9000</v>
      </c>
    </row>
    <row r="1716" spans="1:16" x14ac:dyDescent="0.2">
      <c r="A1716" s="846" t="s">
        <v>17100</v>
      </c>
      <c r="B1716" s="845" t="s">
        <v>423</v>
      </c>
      <c r="C1716" s="847" t="s">
        <v>99</v>
      </c>
      <c r="D1716" s="847" t="s">
        <v>17101</v>
      </c>
      <c r="E1716" s="557">
        <v>4500</v>
      </c>
      <c r="F1716" s="845" t="s">
        <v>18408</v>
      </c>
      <c r="G1716" s="850" t="s">
        <v>18409</v>
      </c>
      <c r="H1716" s="845" t="s">
        <v>1160</v>
      </c>
      <c r="I1716" s="845" t="s">
        <v>1028</v>
      </c>
      <c r="J1716" s="845" t="s">
        <v>17112</v>
      </c>
      <c r="K1716" s="848"/>
      <c r="L1716" s="849"/>
      <c r="M1716" s="557"/>
      <c r="N1716" s="848">
        <v>2</v>
      </c>
      <c r="O1716" s="849">
        <v>6</v>
      </c>
      <c r="P1716" s="557">
        <f t="shared" si="8"/>
        <v>27000</v>
      </c>
    </row>
    <row r="1717" spans="1:16" x14ac:dyDescent="0.2">
      <c r="A1717" s="846" t="s">
        <v>17100</v>
      </c>
      <c r="B1717" s="845" t="s">
        <v>423</v>
      </c>
      <c r="C1717" s="847" t="s">
        <v>99</v>
      </c>
      <c r="D1717" s="847" t="s">
        <v>17101</v>
      </c>
      <c r="E1717" s="557">
        <v>4500</v>
      </c>
      <c r="F1717" s="845" t="s">
        <v>18410</v>
      </c>
      <c r="G1717" s="850" t="s">
        <v>18411</v>
      </c>
      <c r="H1717" s="845" t="s">
        <v>1053</v>
      </c>
      <c r="I1717" s="845" t="s">
        <v>1028</v>
      </c>
      <c r="J1717" s="845" t="s">
        <v>17112</v>
      </c>
      <c r="K1717" s="848"/>
      <c r="L1717" s="849"/>
      <c r="M1717" s="557"/>
      <c r="N1717" s="848">
        <v>2</v>
      </c>
      <c r="O1717" s="849">
        <v>6</v>
      </c>
      <c r="P1717" s="557">
        <f t="shared" si="8"/>
        <v>27000</v>
      </c>
    </row>
    <row r="1718" spans="1:16" x14ac:dyDescent="0.2">
      <c r="A1718" s="846" t="s">
        <v>17100</v>
      </c>
      <c r="B1718" s="845" t="s">
        <v>423</v>
      </c>
      <c r="C1718" s="847" t="s">
        <v>99</v>
      </c>
      <c r="D1718" s="847" t="s">
        <v>17101</v>
      </c>
      <c r="E1718" s="557">
        <v>2500</v>
      </c>
      <c r="F1718" s="845" t="s">
        <v>18414</v>
      </c>
      <c r="G1718" s="850" t="s">
        <v>18415</v>
      </c>
      <c r="H1718" s="845" t="s">
        <v>17140</v>
      </c>
      <c r="I1718" s="845" t="s">
        <v>17141</v>
      </c>
      <c r="J1718" s="845" t="s">
        <v>17108</v>
      </c>
      <c r="K1718" s="848"/>
      <c r="L1718" s="849"/>
      <c r="M1718" s="557"/>
      <c r="N1718" s="848">
        <v>2</v>
      </c>
      <c r="O1718" s="849">
        <v>6</v>
      </c>
      <c r="P1718" s="557">
        <f t="shared" si="8"/>
        <v>15000</v>
      </c>
    </row>
    <row r="1719" spans="1:16" x14ac:dyDescent="0.2">
      <c r="A1719" s="846" t="s">
        <v>17100</v>
      </c>
      <c r="B1719" s="845" t="s">
        <v>423</v>
      </c>
      <c r="C1719" s="847" t="s">
        <v>99</v>
      </c>
      <c r="D1719" s="847" t="s">
        <v>17101</v>
      </c>
      <c r="E1719" s="557">
        <v>2500</v>
      </c>
      <c r="F1719" s="845" t="s">
        <v>18416</v>
      </c>
      <c r="G1719" s="850" t="s">
        <v>18417</v>
      </c>
      <c r="H1719" s="845" t="s">
        <v>17465</v>
      </c>
      <c r="I1719" s="845" t="s">
        <v>1028</v>
      </c>
      <c r="J1719" s="845" t="s">
        <v>17112</v>
      </c>
      <c r="K1719" s="848"/>
      <c r="L1719" s="849"/>
      <c r="M1719" s="557"/>
      <c r="N1719" s="848">
        <v>2</v>
      </c>
      <c r="O1719" s="849">
        <v>6</v>
      </c>
      <c r="P1719" s="557">
        <f t="shared" si="8"/>
        <v>15000</v>
      </c>
    </row>
    <row r="1720" spans="1:16" x14ac:dyDescent="0.2">
      <c r="A1720" s="846" t="s">
        <v>17100</v>
      </c>
      <c r="B1720" s="845" t="s">
        <v>423</v>
      </c>
      <c r="C1720" s="847" t="s">
        <v>99</v>
      </c>
      <c r="D1720" s="847" t="s">
        <v>17101</v>
      </c>
      <c r="E1720" s="557">
        <v>4500</v>
      </c>
      <c r="F1720" s="845" t="s">
        <v>18418</v>
      </c>
      <c r="G1720" s="850" t="s">
        <v>18419</v>
      </c>
      <c r="H1720" s="845" t="s">
        <v>5826</v>
      </c>
      <c r="I1720" s="845" t="s">
        <v>1028</v>
      </c>
      <c r="J1720" s="845" t="s">
        <v>17112</v>
      </c>
      <c r="K1720" s="848"/>
      <c r="L1720" s="849"/>
      <c r="M1720" s="557"/>
      <c r="N1720" s="848">
        <v>2</v>
      </c>
      <c r="O1720" s="849">
        <v>6</v>
      </c>
      <c r="P1720" s="557">
        <f t="shared" si="8"/>
        <v>27000</v>
      </c>
    </row>
    <row r="1721" spans="1:16" x14ac:dyDescent="0.2">
      <c r="A1721" s="846" t="s">
        <v>17100</v>
      </c>
      <c r="B1721" s="845" t="s">
        <v>423</v>
      </c>
      <c r="C1721" s="847" t="s">
        <v>99</v>
      </c>
      <c r="D1721" s="847" t="s">
        <v>17101</v>
      </c>
      <c r="E1721" s="557">
        <v>2000</v>
      </c>
      <c r="F1721" s="845" t="s">
        <v>18420</v>
      </c>
      <c r="G1721" s="850" t="s">
        <v>18421</v>
      </c>
      <c r="H1721" s="845" t="s">
        <v>17487</v>
      </c>
      <c r="I1721" s="845" t="s">
        <v>1028</v>
      </c>
      <c r="J1721" s="845" t="s">
        <v>5814</v>
      </c>
      <c r="K1721" s="848"/>
      <c r="L1721" s="849"/>
      <c r="M1721" s="557"/>
      <c r="N1721" s="848">
        <v>2</v>
      </c>
      <c r="O1721" s="849">
        <v>6</v>
      </c>
      <c r="P1721" s="557">
        <f t="shared" si="8"/>
        <v>12000</v>
      </c>
    </row>
    <row r="1722" spans="1:16" x14ac:dyDescent="0.2">
      <c r="A1722" s="846" t="s">
        <v>17100</v>
      </c>
      <c r="B1722" s="845" t="s">
        <v>423</v>
      </c>
      <c r="C1722" s="847" t="s">
        <v>99</v>
      </c>
      <c r="D1722" s="847" t="s">
        <v>17101</v>
      </c>
      <c r="E1722" s="557">
        <v>3000</v>
      </c>
      <c r="F1722" s="845" t="s">
        <v>18423</v>
      </c>
      <c r="G1722" s="850" t="s">
        <v>18424</v>
      </c>
      <c r="H1722" s="845" t="s">
        <v>17221</v>
      </c>
      <c r="I1722" s="845" t="s">
        <v>1028</v>
      </c>
      <c r="J1722" s="845" t="s">
        <v>17112</v>
      </c>
      <c r="K1722" s="848"/>
      <c r="L1722" s="849"/>
      <c r="M1722" s="557"/>
      <c r="N1722" s="848">
        <v>2</v>
      </c>
      <c r="O1722" s="849">
        <v>6</v>
      </c>
      <c r="P1722" s="557">
        <f t="shared" si="8"/>
        <v>18000</v>
      </c>
    </row>
    <row r="1723" spans="1:16" x14ac:dyDescent="0.2">
      <c r="A1723" s="846" t="s">
        <v>17100</v>
      </c>
      <c r="B1723" s="845" t="s">
        <v>423</v>
      </c>
      <c r="C1723" s="847" t="s">
        <v>99</v>
      </c>
      <c r="D1723" s="847" t="s">
        <v>17101</v>
      </c>
      <c r="E1723" s="557">
        <v>2000</v>
      </c>
      <c r="F1723" s="845" t="s">
        <v>18427</v>
      </c>
      <c r="G1723" s="850" t="s">
        <v>18428</v>
      </c>
      <c r="H1723" s="845" t="s">
        <v>17140</v>
      </c>
      <c r="I1723" s="845" t="s">
        <v>17141</v>
      </c>
      <c r="J1723" s="845" t="s">
        <v>17108</v>
      </c>
      <c r="K1723" s="848"/>
      <c r="L1723" s="849"/>
      <c r="M1723" s="557"/>
      <c r="N1723" s="848">
        <v>2</v>
      </c>
      <c r="O1723" s="849">
        <v>6</v>
      </c>
      <c r="P1723" s="557">
        <f t="shared" si="8"/>
        <v>12000</v>
      </c>
    </row>
    <row r="1724" spans="1:16" x14ac:dyDescent="0.2">
      <c r="A1724" s="846" t="s">
        <v>17100</v>
      </c>
      <c r="B1724" s="845" t="s">
        <v>423</v>
      </c>
      <c r="C1724" s="847" t="s">
        <v>99</v>
      </c>
      <c r="D1724" s="847" t="s">
        <v>17101</v>
      </c>
      <c r="E1724" s="557">
        <v>4000</v>
      </c>
      <c r="F1724" s="845" t="s">
        <v>3485</v>
      </c>
      <c r="G1724" s="850" t="s">
        <v>18429</v>
      </c>
      <c r="H1724" s="845" t="s">
        <v>17167</v>
      </c>
      <c r="I1724" s="845" t="s">
        <v>1028</v>
      </c>
      <c r="J1724" s="845" t="s">
        <v>17112</v>
      </c>
      <c r="K1724" s="848"/>
      <c r="L1724" s="849"/>
      <c r="M1724" s="557"/>
      <c r="N1724" s="848">
        <v>2</v>
      </c>
      <c r="O1724" s="849">
        <v>6</v>
      </c>
      <c r="P1724" s="557">
        <f t="shared" si="8"/>
        <v>24000</v>
      </c>
    </row>
    <row r="1725" spans="1:16" x14ac:dyDescent="0.2">
      <c r="A1725" s="846" t="s">
        <v>17100</v>
      </c>
      <c r="B1725" s="845" t="s">
        <v>423</v>
      </c>
      <c r="C1725" s="847" t="s">
        <v>99</v>
      </c>
      <c r="D1725" s="847" t="s">
        <v>17101</v>
      </c>
      <c r="E1725" s="557">
        <v>5000</v>
      </c>
      <c r="F1725" s="845" t="s">
        <v>18430</v>
      </c>
      <c r="G1725" s="850" t="s">
        <v>18431</v>
      </c>
      <c r="H1725" s="845" t="s">
        <v>4027</v>
      </c>
      <c r="I1725" s="845" t="s">
        <v>1028</v>
      </c>
      <c r="J1725" s="845" t="s">
        <v>17112</v>
      </c>
      <c r="K1725" s="848"/>
      <c r="L1725" s="849"/>
      <c r="M1725" s="557"/>
      <c r="N1725" s="848">
        <v>2</v>
      </c>
      <c r="O1725" s="849">
        <v>6</v>
      </c>
      <c r="P1725" s="557">
        <f t="shared" si="8"/>
        <v>30000</v>
      </c>
    </row>
    <row r="1726" spans="1:16" x14ac:dyDescent="0.2">
      <c r="A1726" s="846" t="s">
        <v>17100</v>
      </c>
      <c r="B1726" s="845" t="s">
        <v>423</v>
      </c>
      <c r="C1726" s="847" t="s">
        <v>99</v>
      </c>
      <c r="D1726" s="847" t="s">
        <v>17101</v>
      </c>
      <c r="E1726" s="557">
        <v>8000</v>
      </c>
      <c r="F1726" s="845" t="s">
        <v>11464</v>
      </c>
      <c r="G1726" s="850" t="s">
        <v>11465</v>
      </c>
      <c r="H1726" s="845" t="s">
        <v>18196</v>
      </c>
      <c r="I1726" s="845" t="s">
        <v>1028</v>
      </c>
      <c r="J1726" s="845" t="s">
        <v>17112</v>
      </c>
      <c r="K1726" s="848"/>
      <c r="L1726" s="849"/>
      <c r="M1726" s="557"/>
      <c r="N1726" s="848">
        <v>2</v>
      </c>
      <c r="O1726" s="849">
        <v>6</v>
      </c>
      <c r="P1726" s="557">
        <f t="shared" si="8"/>
        <v>48000</v>
      </c>
    </row>
    <row r="1727" spans="1:16" x14ac:dyDescent="0.2">
      <c r="A1727" s="846" t="s">
        <v>17100</v>
      </c>
      <c r="B1727" s="845" t="s">
        <v>423</v>
      </c>
      <c r="C1727" s="847" t="s">
        <v>99</v>
      </c>
      <c r="D1727" s="847" t="s">
        <v>17101</v>
      </c>
      <c r="E1727" s="557">
        <v>7000</v>
      </c>
      <c r="F1727" s="845" t="s">
        <v>18432</v>
      </c>
      <c r="G1727" s="850" t="s">
        <v>18433</v>
      </c>
      <c r="H1727" s="845" t="s">
        <v>19646</v>
      </c>
      <c r="I1727" s="845" t="s">
        <v>1028</v>
      </c>
      <c r="J1727" s="845" t="s">
        <v>17112</v>
      </c>
      <c r="K1727" s="848"/>
      <c r="L1727" s="849"/>
      <c r="M1727" s="557"/>
      <c r="N1727" s="848">
        <v>2</v>
      </c>
      <c r="O1727" s="849">
        <v>6</v>
      </c>
      <c r="P1727" s="557">
        <f t="shared" si="8"/>
        <v>42000</v>
      </c>
    </row>
    <row r="1728" spans="1:16" x14ac:dyDescent="0.2">
      <c r="A1728" s="846" t="s">
        <v>17100</v>
      </c>
      <c r="B1728" s="845" t="s">
        <v>423</v>
      </c>
      <c r="C1728" s="847" t="s">
        <v>99</v>
      </c>
      <c r="D1728" s="847" t="s">
        <v>17101</v>
      </c>
      <c r="E1728" s="557">
        <v>7000</v>
      </c>
      <c r="F1728" s="845" t="s">
        <v>18436</v>
      </c>
      <c r="G1728" s="850" t="s">
        <v>18437</v>
      </c>
      <c r="H1728" s="845" t="s">
        <v>19647</v>
      </c>
      <c r="I1728" s="845" t="s">
        <v>1028</v>
      </c>
      <c r="J1728" s="845" t="s">
        <v>17112</v>
      </c>
      <c r="K1728" s="848"/>
      <c r="L1728" s="849"/>
      <c r="M1728" s="557"/>
      <c r="N1728" s="848">
        <v>2</v>
      </c>
      <c r="O1728" s="849">
        <v>6</v>
      </c>
      <c r="P1728" s="557">
        <f t="shared" si="8"/>
        <v>42000</v>
      </c>
    </row>
    <row r="1729" spans="1:16" x14ac:dyDescent="0.2">
      <c r="A1729" s="846" t="s">
        <v>17100</v>
      </c>
      <c r="B1729" s="845" t="s">
        <v>423</v>
      </c>
      <c r="C1729" s="847" t="s">
        <v>99</v>
      </c>
      <c r="D1729" s="847" t="s">
        <v>17101</v>
      </c>
      <c r="E1729" s="557">
        <v>13000</v>
      </c>
      <c r="F1729" s="845" t="s">
        <v>18438</v>
      </c>
      <c r="G1729" s="850" t="s">
        <v>18439</v>
      </c>
      <c r="H1729" s="845" t="s">
        <v>18440</v>
      </c>
      <c r="I1729" s="845" t="s">
        <v>1028</v>
      </c>
      <c r="J1729" s="845" t="s">
        <v>17112</v>
      </c>
      <c r="K1729" s="848"/>
      <c r="L1729" s="849"/>
      <c r="M1729" s="557"/>
      <c r="N1729" s="848">
        <v>0</v>
      </c>
      <c r="O1729" s="849">
        <v>6</v>
      </c>
      <c r="P1729" s="557">
        <f t="shared" si="8"/>
        <v>78000</v>
      </c>
    </row>
    <row r="1730" spans="1:16" x14ac:dyDescent="0.2">
      <c r="A1730" s="846" t="s">
        <v>17100</v>
      </c>
      <c r="B1730" s="845" t="s">
        <v>423</v>
      </c>
      <c r="C1730" s="847" t="s">
        <v>99</v>
      </c>
      <c r="D1730" s="847" t="s">
        <v>17101</v>
      </c>
      <c r="E1730" s="557">
        <v>4000</v>
      </c>
      <c r="F1730" s="845" t="s">
        <v>18441</v>
      </c>
      <c r="G1730" s="850" t="s">
        <v>18442</v>
      </c>
      <c r="H1730" s="845" t="s">
        <v>17156</v>
      </c>
      <c r="I1730" s="845" t="s">
        <v>1028</v>
      </c>
      <c r="J1730" s="845" t="s">
        <v>17112</v>
      </c>
      <c r="K1730" s="848"/>
      <c r="L1730" s="849"/>
      <c r="M1730" s="557"/>
      <c r="N1730" s="848">
        <v>2</v>
      </c>
      <c r="O1730" s="849">
        <v>6</v>
      </c>
      <c r="P1730" s="557">
        <f t="shared" si="8"/>
        <v>24000</v>
      </c>
    </row>
    <row r="1731" spans="1:16" x14ac:dyDescent="0.2">
      <c r="A1731" s="846" t="s">
        <v>17100</v>
      </c>
      <c r="B1731" s="845" t="s">
        <v>423</v>
      </c>
      <c r="C1731" s="847" t="s">
        <v>99</v>
      </c>
      <c r="D1731" s="847" t="s">
        <v>17101</v>
      </c>
      <c r="E1731" s="557">
        <v>2000</v>
      </c>
      <c r="F1731" s="845" t="s">
        <v>18443</v>
      </c>
      <c r="G1731" s="850" t="s">
        <v>18444</v>
      </c>
      <c r="H1731" s="845" t="s">
        <v>17122</v>
      </c>
      <c r="I1731" s="845" t="s">
        <v>1028</v>
      </c>
      <c r="J1731" s="845" t="s">
        <v>17112</v>
      </c>
      <c r="K1731" s="848"/>
      <c r="L1731" s="849"/>
      <c r="M1731" s="557"/>
      <c r="N1731" s="848">
        <v>2</v>
      </c>
      <c r="O1731" s="849">
        <v>6</v>
      </c>
      <c r="P1731" s="557">
        <f t="shared" si="8"/>
        <v>12000</v>
      </c>
    </row>
    <row r="1732" spans="1:16" x14ac:dyDescent="0.2">
      <c r="A1732" s="846" t="s">
        <v>17100</v>
      </c>
      <c r="B1732" s="845" t="s">
        <v>423</v>
      </c>
      <c r="C1732" s="847" t="s">
        <v>99</v>
      </c>
      <c r="D1732" s="847" t="s">
        <v>17101</v>
      </c>
      <c r="E1732" s="557">
        <v>4000</v>
      </c>
      <c r="F1732" s="845" t="s">
        <v>18445</v>
      </c>
      <c r="G1732" s="850" t="s">
        <v>18446</v>
      </c>
      <c r="H1732" s="845" t="s">
        <v>5849</v>
      </c>
      <c r="I1732" s="845" t="s">
        <v>1028</v>
      </c>
      <c r="J1732" s="845" t="s">
        <v>17112</v>
      </c>
      <c r="K1732" s="848"/>
      <c r="L1732" s="849"/>
      <c r="M1732" s="557"/>
      <c r="N1732" s="848">
        <v>2</v>
      </c>
      <c r="O1732" s="849">
        <v>6</v>
      </c>
      <c r="P1732" s="557">
        <f t="shared" si="8"/>
        <v>24000</v>
      </c>
    </row>
    <row r="1733" spans="1:16" x14ac:dyDescent="0.2">
      <c r="A1733" s="846" t="s">
        <v>17100</v>
      </c>
      <c r="B1733" s="845" t="s">
        <v>423</v>
      </c>
      <c r="C1733" s="847" t="s">
        <v>99</v>
      </c>
      <c r="D1733" s="847" t="s">
        <v>17101</v>
      </c>
      <c r="E1733" s="557">
        <v>4000</v>
      </c>
      <c r="F1733" s="845" t="s">
        <v>18447</v>
      </c>
      <c r="G1733" s="850" t="s">
        <v>18448</v>
      </c>
      <c r="H1733" s="845" t="s">
        <v>5875</v>
      </c>
      <c r="I1733" s="845" t="s">
        <v>1028</v>
      </c>
      <c r="J1733" s="845" t="s">
        <v>17112</v>
      </c>
      <c r="K1733" s="848"/>
      <c r="L1733" s="849"/>
      <c r="M1733" s="557"/>
      <c r="N1733" s="848">
        <v>1</v>
      </c>
      <c r="O1733" s="849">
        <v>3</v>
      </c>
      <c r="P1733" s="557">
        <f t="shared" si="8"/>
        <v>12000</v>
      </c>
    </row>
    <row r="1734" spans="1:16" x14ac:dyDescent="0.2">
      <c r="A1734" s="846" t="s">
        <v>17100</v>
      </c>
      <c r="B1734" s="845" t="s">
        <v>423</v>
      </c>
      <c r="C1734" s="847" t="s">
        <v>99</v>
      </c>
      <c r="D1734" s="847" t="s">
        <v>17101</v>
      </c>
      <c r="E1734" s="557">
        <v>4500</v>
      </c>
      <c r="F1734" s="845" t="s">
        <v>18449</v>
      </c>
      <c r="G1734" s="850" t="s">
        <v>18450</v>
      </c>
      <c r="H1734" s="845" t="s">
        <v>1053</v>
      </c>
      <c r="I1734" s="845" t="s">
        <v>1028</v>
      </c>
      <c r="J1734" s="845" t="s">
        <v>17112</v>
      </c>
      <c r="K1734" s="848"/>
      <c r="L1734" s="849"/>
      <c r="M1734" s="557"/>
      <c r="N1734" s="848">
        <v>2</v>
      </c>
      <c r="O1734" s="849">
        <v>6</v>
      </c>
      <c r="P1734" s="557">
        <f t="shared" si="8"/>
        <v>27000</v>
      </c>
    </row>
    <row r="1735" spans="1:16" x14ac:dyDescent="0.2">
      <c r="A1735" s="846" t="s">
        <v>17100</v>
      </c>
      <c r="B1735" s="845" t="s">
        <v>423</v>
      </c>
      <c r="C1735" s="847" t="s">
        <v>99</v>
      </c>
      <c r="D1735" s="847" t="s">
        <v>17101</v>
      </c>
      <c r="E1735" s="557">
        <v>7000</v>
      </c>
      <c r="F1735" s="845" t="s">
        <v>18451</v>
      </c>
      <c r="G1735" s="850" t="s">
        <v>18452</v>
      </c>
      <c r="H1735" s="845" t="s">
        <v>1053</v>
      </c>
      <c r="I1735" s="845" t="s">
        <v>1028</v>
      </c>
      <c r="J1735" s="845" t="s">
        <v>17112</v>
      </c>
      <c r="K1735" s="848"/>
      <c r="L1735" s="849"/>
      <c r="M1735" s="557"/>
      <c r="N1735" s="848">
        <v>2</v>
      </c>
      <c r="O1735" s="849">
        <v>6</v>
      </c>
      <c r="P1735" s="557">
        <f t="shared" si="8"/>
        <v>42000</v>
      </c>
    </row>
    <row r="1736" spans="1:16" x14ac:dyDescent="0.2">
      <c r="A1736" s="846" t="s">
        <v>17100</v>
      </c>
      <c r="B1736" s="845" t="s">
        <v>423</v>
      </c>
      <c r="C1736" s="847" t="s">
        <v>99</v>
      </c>
      <c r="D1736" s="847" t="s">
        <v>17101</v>
      </c>
      <c r="E1736" s="557">
        <v>4500</v>
      </c>
      <c r="F1736" s="845" t="s">
        <v>18453</v>
      </c>
      <c r="G1736" s="850" t="s">
        <v>18454</v>
      </c>
      <c r="H1736" s="845" t="s">
        <v>1053</v>
      </c>
      <c r="I1736" s="845" t="s">
        <v>1028</v>
      </c>
      <c r="J1736" s="845" t="s">
        <v>17112</v>
      </c>
      <c r="K1736" s="848"/>
      <c r="L1736" s="849"/>
      <c r="M1736" s="557"/>
      <c r="N1736" s="848">
        <v>2</v>
      </c>
      <c r="O1736" s="849">
        <v>6</v>
      </c>
      <c r="P1736" s="557">
        <f t="shared" si="8"/>
        <v>27000</v>
      </c>
    </row>
    <row r="1737" spans="1:16" x14ac:dyDescent="0.2">
      <c r="A1737" s="846" t="s">
        <v>17100</v>
      </c>
      <c r="B1737" s="845" t="s">
        <v>423</v>
      </c>
      <c r="C1737" s="847" t="s">
        <v>99</v>
      </c>
      <c r="D1737" s="847" t="s">
        <v>17101</v>
      </c>
      <c r="E1737" s="557">
        <v>6000</v>
      </c>
      <c r="F1737" s="845" t="s">
        <v>18455</v>
      </c>
      <c r="G1737" s="850" t="s">
        <v>18456</v>
      </c>
      <c r="H1737" s="845" t="s">
        <v>18642</v>
      </c>
      <c r="I1737" s="845" t="s">
        <v>1028</v>
      </c>
      <c r="J1737" s="845" t="s">
        <v>17112</v>
      </c>
      <c r="K1737" s="848"/>
      <c r="L1737" s="849"/>
      <c r="M1737" s="557"/>
      <c r="N1737" s="848">
        <v>2</v>
      </c>
      <c r="O1737" s="849">
        <v>6</v>
      </c>
      <c r="P1737" s="557">
        <f t="shared" si="8"/>
        <v>36000</v>
      </c>
    </row>
    <row r="1738" spans="1:16" x14ac:dyDescent="0.2">
      <c r="A1738" s="846" t="s">
        <v>17100</v>
      </c>
      <c r="B1738" s="845" t="s">
        <v>423</v>
      </c>
      <c r="C1738" s="847" t="s">
        <v>99</v>
      </c>
      <c r="D1738" s="847" t="s">
        <v>17101</v>
      </c>
      <c r="E1738" s="557">
        <v>5000</v>
      </c>
      <c r="F1738" s="845" t="s">
        <v>18457</v>
      </c>
      <c r="G1738" s="850" t="s">
        <v>18458</v>
      </c>
      <c r="H1738" s="845" t="s">
        <v>17470</v>
      </c>
      <c r="I1738" s="845" t="s">
        <v>1028</v>
      </c>
      <c r="J1738" s="845" t="s">
        <v>17112</v>
      </c>
      <c r="K1738" s="848"/>
      <c r="L1738" s="849"/>
      <c r="M1738" s="557"/>
      <c r="N1738" s="848">
        <v>2</v>
      </c>
      <c r="O1738" s="849">
        <v>6</v>
      </c>
      <c r="P1738" s="557">
        <f t="shared" si="8"/>
        <v>30000</v>
      </c>
    </row>
    <row r="1739" spans="1:16" x14ac:dyDescent="0.2">
      <c r="A1739" s="846" t="s">
        <v>17100</v>
      </c>
      <c r="B1739" s="845" t="s">
        <v>423</v>
      </c>
      <c r="C1739" s="847" t="s">
        <v>99</v>
      </c>
      <c r="D1739" s="847" t="s">
        <v>17101</v>
      </c>
      <c r="E1739" s="557">
        <v>4500</v>
      </c>
      <c r="F1739" s="845" t="s">
        <v>18459</v>
      </c>
      <c r="G1739" s="850" t="s">
        <v>18460</v>
      </c>
      <c r="H1739" s="845" t="s">
        <v>5875</v>
      </c>
      <c r="I1739" s="845" t="s">
        <v>1028</v>
      </c>
      <c r="J1739" s="845" t="s">
        <v>17112</v>
      </c>
      <c r="K1739" s="848"/>
      <c r="L1739" s="849"/>
      <c r="M1739" s="557"/>
      <c r="N1739" s="848">
        <v>2</v>
      </c>
      <c r="O1739" s="849">
        <v>6</v>
      </c>
      <c r="P1739" s="557">
        <f t="shared" si="8"/>
        <v>27000</v>
      </c>
    </row>
    <row r="1740" spans="1:16" x14ac:dyDescent="0.2">
      <c r="A1740" s="846" t="s">
        <v>17100</v>
      </c>
      <c r="B1740" s="845" t="s">
        <v>423</v>
      </c>
      <c r="C1740" s="847" t="s">
        <v>99</v>
      </c>
      <c r="D1740" s="847" t="s">
        <v>17101</v>
      </c>
      <c r="E1740" s="557">
        <v>2500</v>
      </c>
      <c r="F1740" s="845" t="s">
        <v>18461</v>
      </c>
      <c r="G1740" s="850" t="s">
        <v>18462</v>
      </c>
      <c r="H1740" s="845" t="s">
        <v>17465</v>
      </c>
      <c r="I1740" s="845" t="s">
        <v>1028</v>
      </c>
      <c r="J1740" s="845" t="s">
        <v>17112</v>
      </c>
      <c r="K1740" s="848"/>
      <c r="L1740" s="849"/>
      <c r="M1740" s="557"/>
      <c r="N1740" s="848">
        <v>2</v>
      </c>
      <c r="O1740" s="849">
        <v>6</v>
      </c>
      <c r="P1740" s="557">
        <f t="shared" si="8"/>
        <v>15000</v>
      </c>
    </row>
    <row r="1741" spans="1:16" x14ac:dyDescent="0.2">
      <c r="A1741" s="846" t="s">
        <v>17100</v>
      </c>
      <c r="B1741" s="845" t="s">
        <v>423</v>
      </c>
      <c r="C1741" s="847" t="s">
        <v>99</v>
      </c>
      <c r="D1741" s="847" t="s">
        <v>17101</v>
      </c>
      <c r="E1741" s="557">
        <v>1500</v>
      </c>
      <c r="F1741" s="845" t="s">
        <v>18465</v>
      </c>
      <c r="G1741" s="850" t="s">
        <v>18466</v>
      </c>
      <c r="H1741" s="845" t="s">
        <v>5811</v>
      </c>
      <c r="I1741" s="845" t="s">
        <v>1028</v>
      </c>
      <c r="J1741" s="845" t="s">
        <v>17112</v>
      </c>
      <c r="K1741" s="848"/>
      <c r="L1741" s="849"/>
      <c r="M1741" s="557"/>
      <c r="N1741" s="848">
        <v>2</v>
      </c>
      <c r="O1741" s="849">
        <v>6</v>
      </c>
      <c r="P1741" s="557">
        <f t="shared" si="8"/>
        <v>9000</v>
      </c>
    </row>
    <row r="1742" spans="1:16" x14ac:dyDescent="0.2">
      <c r="A1742" s="846" t="s">
        <v>17100</v>
      </c>
      <c r="B1742" s="845" t="s">
        <v>423</v>
      </c>
      <c r="C1742" s="847" t="s">
        <v>99</v>
      </c>
      <c r="D1742" s="847" t="s">
        <v>17101</v>
      </c>
      <c r="E1742" s="557">
        <v>8000</v>
      </c>
      <c r="F1742" s="845" t="s">
        <v>19648</v>
      </c>
      <c r="G1742" s="850" t="s">
        <v>19649</v>
      </c>
      <c r="H1742" s="845" t="s">
        <v>18787</v>
      </c>
      <c r="I1742" s="845" t="s">
        <v>1028</v>
      </c>
      <c r="J1742" s="845" t="s">
        <v>17112</v>
      </c>
      <c r="K1742" s="848"/>
      <c r="L1742" s="849"/>
      <c r="M1742" s="557"/>
      <c r="N1742" s="848">
        <v>2</v>
      </c>
      <c r="O1742" s="849">
        <v>4</v>
      </c>
      <c r="P1742" s="557">
        <f t="shared" si="8"/>
        <v>32000</v>
      </c>
    </row>
    <row r="1743" spans="1:16" x14ac:dyDescent="0.2">
      <c r="A1743" s="846" t="s">
        <v>17100</v>
      </c>
      <c r="B1743" s="845" t="s">
        <v>423</v>
      </c>
      <c r="C1743" s="847" t="s">
        <v>99</v>
      </c>
      <c r="D1743" s="847" t="s">
        <v>17101</v>
      </c>
      <c r="E1743" s="557">
        <v>6000</v>
      </c>
      <c r="F1743" s="845" t="s">
        <v>11619</v>
      </c>
      <c r="G1743" s="850" t="s">
        <v>11620</v>
      </c>
      <c r="H1743" s="845" t="s">
        <v>18467</v>
      </c>
      <c r="I1743" s="845" t="s">
        <v>1028</v>
      </c>
      <c r="J1743" s="845" t="s">
        <v>17112</v>
      </c>
      <c r="K1743" s="848"/>
      <c r="L1743" s="849"/>
      <c r="M1743" s="557"/>
      <c r="N1743" s="848">
        <v>2</v>
      </c>
      <c r="O1743" s="849">
        <v>6</v>
      </c>
      <c r="P1743" s="557">
        <f t="shared" si="8"/>
        <v>36000</v>
      </c>
    </row>
    <row r="1744" spans="1:16" x14ac:dyDescent="0.2">
      <c r="A1744" s="846" t="s">
        <v>17100</v>
      </c>
      <c r="B1744" s="845" t="s">
        <v>423</v>
      </c>
      <c r="C1744" s="847" t="s">
        <v>99</v>
      </c>
      <c r="D1744" s="847" t="s">
        <v>17101</v>
      </c>
      <c r="E1744" s="557">
        <v>6500</v>
      </c>
      <c r="F1744" s="845" t="s">
        <v>18468</v>
      </c>
      <c r="G1744" s="850" t="s">
        <v>18469</v>
      </c>
      <c r="H1744" s="845" t="s">
        <v>5826</v>
      </c>
      <c r="I1744" s="845" t="s">
        <v>1028</v>
      </c>
      <c r="J1744" s="845" t="s">
        <v>17112</v>
      </c>
      <c r="K1744" s="848"/>
      <c r="L1744" s="849"/>
      <c r="M1744" s="557"/>
      <c r="N1744" s="848">
        <v>2</v>
      </c>
      <c r="O1744" s="849">
        <v>6</v>
      </c>
      <c r="P1744" s="557">
        <f t="shared" si="8"/>
        <v>39000</v>
      </c>
    </row>
    <row r="1745" spans="1:16" x14ac:dyDescent="0.2">
      <c r="A1745" s="846" t="s">
        <v>17100</v>
      </c>
      <c r="B1745" s="845" t="s">
        <v>423</v>
      </c>
      <c r="C1745" s="847" t="s">
        <v>99</v>
      </c>
      <c r="D1745" s="847" t="s">
        <v>17101</v>
      </c>
      <c r="E1745" s="557">
        <v>4000</v>
      </c>
      <c r="F1745" s="845" t="s">
        <v>18470</v>
      </c>
      <c r="G1745" s="850" t="s">
        <v>18471</v>
      </c>
      <c r="H1745" s="845" t="s">
        <v>5826</v>
      </c>
      <c r="I1745" s="845" t="s">
        <v>1028</v>
      </c>
      <c r="J1745" s="845" t="s">
        <v>17112</v>
      </c>
      <c r="K1745" s="848"/>
      <c r="L1745" s="849"/>
      <c r="M1745" s="557"/>
      <c r="N1745" s="848">
        <v>2</v>
      </c>
      <c r="O1745" s="849">
        <v>6</v>
      </c>
      <c r="P1745" s="557">
        <f t="shared" si="8"/>
        <v>24000</v>
      </c>
    </row>
    <row r="1746" spans="1:16" x14ac:dyDescent="0.2">
      <c r="A1746" s="846" t="s">
        <v>17100</v>
      </c>
      <c r="B1746" s="845" t="s">
        <v>423</v>
      </c>
      <c r="C1746" s="847" t="s">
        <v>99</v>
      </c>
      <c r="D1746" s="847" t="s">
        <v>17101</v>
      </c>
      <c r="E1746" s="557">
        <v>5000</v>
      </c>
      <c r="F1746" s="845" t="s">
        <v>18472</v>
      </c>
      <c r="G1746" s="850" t="s">
        <v>18473</v>
      </c>
      <c r="H1746" s="845" t="s">
        <v>18091</v>
      </c>
      <c r="I1746" s="845" t="s">
        <v>1028</v>
      </c>
      <c r="J1746" s="845" t="s">
        <v>17112</v>
      </c>
      <c r="K1746" s="848"/>
      <c r="L1746" s="849"/>
      <c r="M1746" s="557"/>
      <c r="N1746" s="848">
        <v>2</v>
      </c>
      <c r="O1746" s="849">
        <v>6</v>
      </c>
      <c r="P1746" s="557">
        <f t="shared" si="8"/>
        <v>30000</v>
      </c>
    </row>
    <row r="1747" spans="1:16" x14ac:dyDescent="0.2">
      <c r="A1747" s="846" t="s">
        <v>17100</v>
      </c>
      <c r="B1747" s="845" t="s">
        <v>423</v>
      </c>
      <c r="C1747" s="847" t="s">
        <v>99</v>
      </c>
      <c r="D1747" s="847" t="s">
        <v>17101</v>
      </c>
      <c r="E1747" s="557">
        <v>2500</v>
      </c>
      <c r="F1747" s="845" t="s">
        <v>18474</v>
      </c>
      <c r="G1747" s="850" t="s">
        <v>18475</v>
      </c>
      <c r="H1747" s="845" t="s">
        <v>5811</v>
      </c>
      <c r="I1747" s="845" t="s">
        <v>1028</v>
      </c>
      <c r="J1747" s="845" t="s">
        <v>17112</v>
      </c>
      <c r="K1747" s="848"/>
      <c r="L1747" s="849"/>
      <c r="M1747" s="557"/>
      <c r="N1747" s="848">
        <v>2</v>
      </c>
      <c r="O1747" s="849">
        <v>6</v>
      </c>
      <c r="P1747" s="557">
        <f t="shared" si="8"/>
        <v>15000</v>
      </c>
    </row>
    <row r="1748" spans="1:16" x14ac:dyDescent="0.2">
      <c r="A1748" s="846" t="s">
        <v>17100</v>
      </c>
      <c r="B1748" s="845" t="s">
        <v>423</v>
      </c>
      <c r="C1748" s="847" t="s">
        <v>99</v>
      </c>
      <c r="D1748" s="847" t="s">
        <v>17101</v>
      </c>
      <c r="E1748" s="557">
        <v>4500</v>
      </c>
      <c r="F1748" s="845" t="s">
        <v>18479</v>
      </c>
      <c r="G1748" s="850" t="s">
        <v>18480</v>
      </c>
      <c r="H1748" s="845" t="s">
        <v>17167</v>
      </c>
      <c r="I1748" s="845" t="s">
        <v>1028</v>
      </c>
      <c r="J1748" s="845" t="s">
        <v>17112</v>
      </c>
      <c r="K1748" s="848"/>
      <c r="L1748" s="849"/>
      <c r="M1748" s="557"/>
      <c r="N1748" s="848">
        <v>2</v>
      </c>
      <c r="O1748" s="849">
        <v>6</v>
      </c>
      <c r="P1748" s="557">
        <f t="shared" si="8"/>
        <v>27000</v>
      </c>
    </row>
    <row r="1749" spans="1:16" x14ac:dyDescent="0.2">
      <c r="A1749" s="846" t="s">
        <v>17100</v>
      </c>
      <c r="B1749" s="845" t="s">
        <v>423</v>
      </c>
      <c r="C1749" s="847" t="s">
        <v>99</v>
      </c>
      <c r="D1749" s="847" t="s">
        <v>17101</v>
      </c>
      <c r="E1749" s="557">
        <v>4000</v>
      </c>
      <c r="F1749" s="845" t="s">
        <v>18481</v>
      </c>
      <c r="G1749" s="850" t="s">
        <v>18482</v>
      </c>
      <c r="H1749" s="845" t="s">
        <v>5825</v>
      </c>
      <c r="I1749" s="845" t="s">
        <v>1028</v>
      </c>
      <c r="J1749" s="845" t="s">
        <v>17112</v>
      </c>
      <c r="K1749" s="848"/>
      <c r="L1749" s="849"/>
      <c r="M1749" s="557"/>
      <c r="N1749" s="848">
        <v>1</v>
      </c>
      <c r="O1749" s="849">
        <v>2</v>
      </c>
      <c r="P1749" s="557">
        <f t="shared" si="8"/>
        <v>8000</v>
      </c>
    </row>
    <row r="1750" spans="1:16" x14ac:dyDescent="0.2">
      <c r="A1750" s="846" t="s">
        <v>17100</v>
      </c>
      <c r="B1750" s="845" t="s">
        <v>423</v>
      </c>
      <c r="C1750" s="847" t="s">
        <v>99</v>
      </c>
      <c r="D1750" s="847" t="s">
        <v>17101</v>
      </c>
      <c r="E1750" s="557">
        <v>2500</v>
      </c>
      <c r="F1750" s="845" t="s">
        <v>18488</v>
      </c>
      <c r="G1750" s="850" t="s">
        <v>18489</v>
      </c>
      <c r="H1750" s="845" t="s">
        <v>17137</v>
      </c>
      <c r="I1750" s="845" t="s">
        <v>1028</v>
      </c>
      <c r="J1750" s="845" t="s">
        <v>17112</v>
      </c>
      <c r="K1750" s="848"/>
      <c r="L1750" s="849"/>
      <c r="M1750" s="557"/>
      <c r="N1750" s="848">
        <v>2</v>
      </c>
      <c r="O1750" s="849">
        <v>6</v>
      </c>
      <c r="P1750" s="557">
        <f t="shared" si="8"/>
        <v>15000</v>
      </c>
    </row>
    <row r="1751" spans="1:16" x14ac:dyDescent="0.2">
      <c r="A1751" s="846" t="s">
        <v>17100</v>
      </c>
      <c r="B1751" s="845" t="s">
        <v>423</v>
      </c>
      <c r="C1751" s="847" t="s">
        <v>99</v>
      </c>
      <c r="D1751" s="847" t="s">
        <v>17101</v>
      </c>
      <c r="E1751" s="557">
        <v>4000</v>
      </c>
      <c r="F1751" s="845" t="s">
        <v>18490</v>
      </c>
      <c r="G1751" s="850" t="s">
        <v>18491</v>
      </c>
      <c r="H1751" s="845" t="s">
        <v>5849</v>
      </c>
      <c r="I1751" s="845" t="s">
        <v>1028</v>
      </c>
      <c r="J1751" s="845" t="s">
        <v>17112</v>
      </c>
      <c r="K1751" s="848"/>
      <c r="L1751" s="849"/>
      <c r="M1751" s="557"/>
      <c r="N1751" s="848">
        <v>2</v>
      </c>
      <c r="O1751" s="849">
        <v>6</v>
      </c>
      <c r="P1751" s="557">
        <f t="shared" si="8"/>
        <v>24000</v>
      </c>
    </row>
    <row r="1752" spans="1:16" x14ac:dyDescent="0.2">
      <c r="A1752" s="846" t="s">
        <v>17100</v>
      </c>
      <c r="B1752" s="845" t="s">
        <v>423</v>
      </c>
      <c r="C1752" s="847" t="s">
        <v>99</v>
      </c>
      <c r="D1752" s="847" t="s">
        <v>17101</v>
      </c>
      <c r="E1752" s="557">
        <v>15000</v>
      </c>
      <c r="F1752" s="845" t="s">
        <v>18492</v>
      </c>
      <c r="G1752" s="850" t="s">
        <v>18493</v>
      </c>
      <c r="H1752" s="845" t="s">
        <v>17170</v>
      </c>
      <c r="I1752" s="845" t="s">
        <v>1028</v>
      </c>
      <c r="J1752" s="845" t="s">
        <v>17112</v>
      </c>
      <c r="K1752" s="848"/>
      <c r="L1752" s="849"/>
      <c r="M1752" s="557"/>
      <c r="N1752" s="848">
        <v>0</v>
      </c>
      <c r="O1752" s="849">
        <v>6</v>
      </c>
      <c r="P1752" s="557">
        <f t="shared" si="8"/>
        <v>90000</v>
      </c>
    </row>
    <row r="1753" spans="1:16" x14ac:dyDescent="0.2">
      <c r="A1753" s="846" t="s">
        <v>17100</v>
      </c>
      <c r="B1753" s="845" t="s">
        <v>423</v>
      </c>
      <c r="C1753" s="847" t="s">
        <v>99</v>
      </c>
      <c r="D1753" s="847" t="s">
        <v>17101</v>
      </c>
      <c r="E1753" s="557">
        <v>6000</v>
      </c>
      <c r="F1753" s="845" t="s">
        <v>18496</v>
      </c>
      <c r="G1753" s="850" t="s">
        <v>18497</v>
      </c>
      <c r="H1753" s="845" t="s">
        <v>19604</v>
      </c>
      <c r="I1753" s="845" t="s">
        <v>1028</v>
      </c>
      <c r="J1753" s="845" t="s">
        <v>17112</v>
      </c>
      <c r="K1753" s="848"/>
      <c r="L1753" s="849"/>
      <c r="M1753" s="557"/>
      <c r="N1753" s="848">
        <v>2</v>
      </c>
      <c r="O1753" s="849">
        <v>6</v>
      </c>
      <c r="P1753" s="557">
        <f t="shared" si="8"/>
        <v>36000</v>
      </c>
    </row>
    <row r="1754" spans="1:16" x14ac:dyDescent="0.2">
      <c r="A1754" s="846" t="s">
        <v>17100</v>
      </c>
      <c r="B1754" s="845" t="s">
        <v>423</v>
      </c>
      <c r="C1754" s="847" t="s">
        <v>99</v>
      </c>
      <c r="D1754" s="847" t="s">
        <v>17101</v>
      </c>
      <c r="E1754" s="557">
        <v>5000</v>
      </c>
      <c r="F1754" s="845" t="s">
        <v>18499</v>
      </c>
      <c r="G1754" s="850" t="s">
        <v>18500</v>
      </c>
      <c r="H1754" s="845" t="s">
        <v>18501</v>
      </c>
      <c r="I1754" s="845" t="s">
        <v>1028</v>
      </c>
      <c r="J1754" s="845" t="s">
        <v>17112</v>
      </c>
      <c r="K1754" s="848"/>
      <c r="L1754" s="849"/>
      <c r="M1754" s="557"/>
      <c r="N1754" s="848">
        <v>2</v>
      </c>
      <c r="O1754" s="849">
        <v>6</v>
      </c>
      <c r="P1754" s="557">
        <f t="shared" si="8"/>
        <v>30000</v>
      </c>
    </row>
    <row r="1755" spans="1:16" x14ac:dyDescent="0.2">
      <c r="A1755" s="846" t="s">
        <v>17100</v>
      </c>
      <c r="B1755" s="845" t="s">
        <v>423</v>
      </c>
      <c r="C1755" s="847" t="s">
        <v>99</v>
      </c>
      <c r="D1755" s="847" t="s">
        <v>17101</v>
      </c>
      <c r="E1755" s="557">
        <v>4000</v>
      </c>
      <c r="F1755" s="845" t="s">
        <v>18502</v>
      </c>
      <c r="G1755" s="850" t="s">
        <v>18503</v>
      </c>
      <c r="H1755" s="845" t="s">
        <v>5826</v>
      </c>
      <c r="I1755" s="845" t="s">
        <v>1028</v>
      </c>
      <c r="J1755" s="845" t="s">
        <v>17112</v>
      </c>
      <c r="K1755" s="848"/>
      <c r="L1755" s="849"/>
      <c r="M1755" s="557"/>
      <c r="N1755" s="848">
        <v>3</v>
      </c>
      <c r="O1755" s="849">
        <v>6</v>
      </c>
      <c r="P1755" s="557">
        <f t="shared" si="8"/>
        <v>24000</v>
      </c>
    </row>
    <row r="1756" spans="1:16" x14ac:dyDescent="0.2">
      <c r="A1756" s="846" t="s">
        <v>17100</v>
      </c>
      <c r="B1756" s="845" t="s">
        <v>423</v>
      </c>
      <c r="C1756" s="847" t="s">
        <v>99</v>
      </c>
      <c r="D1756" s="847" t="s">
        <v>17101</v>
      </c>
      <c r="E1756" s="557">
        <v>15600</v>
      </c>
      <c r="F1756" s="845" t="s">
        <v>18504</v>
      </c>
      <c r="G1756" s="850" t="s">
        <v>18505</v>
      </c>
      <c r="H1756" s="845" t="s">
        <v>18084</v>
      </c>
      <c r="I1756" s="845" t="s">
        <v>1028</v>
      </c>
      <c r="J1756" s="845" t="s">
        <v>17112</v>
      </c>
      <c r="K1756" s="848"/>
      <c r="L1756" s="849"/>
      <c r="M1756" s="557"/>
      <c r="N1756" s="848">
        <v>0</v>
      </c>
      <c r="O1756" s="849">
        <v>3</v>
      </c>
      <c r="P1756" s="557">
        <f t="shared" si="8"/>
        <v>46800</v>
      </c>
    </row>
    <row r="1757" spans="1:16" x14ac:dyDescent="0.2">
      <c r="A1757" s="846" t="s">
        <v>17100</v>
      </c>
      <c r="B1757" s="845" t="s">
        <v>423</v>
      </c>
      <c r="C1757" s="847" t="s">
        <v>99</v>
      </c>
      <c r="D1757" s="847" t="s">
        <v>17101</v>
      </c>
      <c r="E1757" s="557">
        <v>7000</v>
      </c>
      <c r="F1757" s="845" t="s">
        <v>19650</v>
      </c>
      <c r="G1757" s="850" t="s">
        <v>19651</v>
      </c>
      <c r="H1757" s="845" t="s">
        <v>6093</v>
      </c>
      <c r="I1757" s="845" t="s">
        <v>1028</v>
      </c>
      <c r="J1757" s="845" t="s">
        <v>17112</v>
      </c>
      <c r="K1757" s="848"/>
      <c r="L1757" s="849"/>
      <c r="M1757" s="557"/>
      <c r="N1757" s="848">
        <v>2</v>
      </c>
      <c r="O1757" s="849">
        <v>3</v>
      </c>
      <c r="P1757" s="557">
        <f t="shared" si="8"/>
        <v>21000</v>
      </c>
    </row>
    <row r="1758" spans="1:16" x14ac:dyDescent="0.2">
      <c r="A1758" s="846" t="s">
        <v>17100</v>
      </c>
      <c r="B1758" s="845" t="s">
        <v>423</v>
      </c>
      <c r="C1758" s="847" t="s">
        <v>99</v>
      </c>
      <c r="D1758" s="847" t="s">
        <v>17101</v>
      </c>
      <c r="E1758" s="557">
        <v>6000</v>
      </c>
      <c r="F1758" s="845" t="s">
        <v>18508</v>
      </c>
      <c r="G1758" s="850" t="s">
        <v>18509</v>
      </c>
      <c r="H1758" s="845" t="s">
        <v>6133</v>
      </c>
      <c r="I1758" s="845" t="s">
        <v>1028</v>
      </c>
      <c r="J1758" s="845" t="s">
        <v>17112</v>
      </c>
      <c r="K1758" s="848"/>
      <c r="L1758" s="849"/>
      <c r="M1758" s="557"/>
      <c r="N1758" s="848">
        <v>2</v>
      </c>
      <c r="O1758" s="849">
        <v>6</v>
      </c>
      <c r="P1758" s="557">
        <f t="shared" si="8"/>
        <v>36000</v>
      </c>
    </row>
    <row r="1759" spans="1:16" x14ac:dyDescent="0.2">
      <c r="A1759" s="846" t="s">
        <v>17100</v>
      </c>
      <c r="B1759" s="845" t="s">
        <v>423</v>
      </c>
      <c r="C1759" s="847" t="s">
        <v>99</v>
      </c>
      <c r="D1759" s="847" t="s">
        <v>17101</v>
      </c>
      <c r="E1759" s="557">
        <v>4000</v>
      </c>
      <c r="F1759" s="845" t="s">
        <v>18510</v>
      </c>
      <c r="G1759" s="850" t="s">
        <v>18511</v>
      </c>
      <c r="H1759" s="845" t="s">
        <v>5826</v>
      </c>
      <c r="I1759" s="845" t="s">
        <v>1028</v>
      </c>
      <c r="J1759" s="845" t="s">
        <v>17112</v>
      </c>
      <c r="K1759" s="848"/>
      <c r="L1759" s="849"/>
      <c r="M1759" s="557"/>
      <c r="N1759" s="848">
        <v>2</v>
      </c>
      <c r="O1759" s="849">
        <v>6</v>
      </c>
      <c r="P1759" s="557">
        <f t="shared" si="8"/>
        <v>24000</v>
      </c>
    </row>
    <row r="1760" spans="1:16" x14ac:dyDescent="0.2">
      <c r="A1760" s="846" t="s">
        <v>17100</v>
      </c>
      <c r="B1760" s="845" t="s">
        <v>423</v>
      </c>
      <c r="C1760" s="847" t="s">
        <v>99</v>
      </c>
      <c r="D1760" s="847" t="s">
        <v>17101</v>
      </c>
      <c r="E1760" s="557">
        <v>3500</v>
      </c>
      <c r="F1760" s="845" t="s">
        <v>18512</v>
      </c>
      <c r="G1760" s="850" t="s">
        <v>18513</v>
      </c>
      <c r="H1760" s="845" t="s">
        <v>1053</v>
      </c>
      <c r="I1760" s="845" t="s">
        <v>1028</v>
      </c>
      <c r="J1760" s="845" t="s">
        <v>17112</v>
      </c>
      <c r="K1760" s="848"/>
      <c r="L1760" s="849"/>
      <c r="M1760" s="557"/>
      <c r="N1760" s="848">
        <v>2</v>
      </c>
      <c r="O1760" s="849">
        <v>6</v>
      </c>
      <c r="P1760" s="557">
        <f t="shared" si="8"/>
        <v>21000</v>
      </c>
    </row>
    <row r="1761" spans="1:16" x14ac:dyDescent="0.2">
      <c r="A1761" s="846" t="s">
        <v>17100</v>
      </c>
      <c r="B1761" s="845" t="s">
        <v>423</v>
      </c>
      <c r="C1761" s="847" t="s">
        <v>99</v>
      </c>
      <c r="D1761" s="847" t="s">
        <v>17101</v>
      </c>
      <c r="E1761" s="557">
        <v>4000</v>
      </c>
      <c r="F1761" s="845" t="s">
        <v>18516</v>
      </c>
      <c r="G1761" s="850" t="s">
        <v>18517</v>
      </c>
      <c r="H1761" s="845" t="s">
        <v>5875</v>
      </c>
      <c r="I1761" s="845" t="s">
        <v>1028</v>
      </c>
      <c r="J1761" s="845" t="s">
        <v>17112</v>
      </c>
      <c r="K1761" s="848"/>
      <c r="L1761" s="849"/>
      <c r="M1761" s="557"/>
      <c r="N1761" s="848">
        <v>2</v>
      </c>
      <c r="O1761" s="849">
        <v>6</v>
      </c>
      <c r="P1761" s="557">
        <f t="shared" si="8"/>
        <v>24000</v>
      </c>
    </row>
    <row r="1762" spans="1:16" x14ac:dyDescent="0.2">
      <c r="A1762" s="846" t="s">
        <v>17100</v>
      </c>
      <c r="B1762" s="845" t="s">
        <v>423</v>
      </c>
      <c r="C1762" s="847" t="s">
        <v>99</v>
      </c>
      <c r="D1762" s="847" t="s">
        <v>17101</v>
      </c>
      <c r="E1762" s="557">
        <v>8000</v>
      </c>
      <c r="F1762" s="845" t="s">
        <v>18518</v>
      </c>
      <c r="G1762" s="850" t="s">
        <v>18519</v>
      </c>
      <c r="H1762" s="845" t="s">
        <v>19652</v>
      </c>
      <c r="I1762" s="845" t="s">
        <v>1028</v>
      </c>
      <c r="J1762" s="845" t="s">
        <v>17112</v>
      </c>
      <c r="K1762" s="848"/>
      <c r="L1762" s="849"/>
      <c r="M1762" s="557"/>
      <c r="N1762" s="848">
        <v>2</v>
      </c>
      <c r="O1762" s="849">
        <v>6</v>
      </c>
      <c r="P1762" s="557">
        <f t="shared" si="8"/>
        <v>48000</v>
      </c>
    </row>
    <row r="1763" spans="1:16" x14ac:dyDescent="0.2">
      <c r="A1763" s="846" t="s">
        <v>17100</v>
      </c>
      <c r="B1763" s="845" t="s">
        <v>423</v>
      </c>
      <c r="C1763" s="847" t="s">
        <v>99</v>
      </c>
      <c r="D1763" s="847" t="s">
        <v>17101</v>
      </c>
      <c r="E1763" s="557">
        <v>4000</v>
      </c>
      <c r="F1763" s="845" t="s">
        <v>18520</v>
      </c>
      <c r="G1763" s="850" t="s">
        <v>18521</v>
      </c>
      <c r="H1763" s="845" t="s">
        <v>5875</v>
      </c>
      <c r="I1763" s="845" t="s">
        <v>1028</v>
      </c>
      <c r="J1763" s="845" t="s">
        <v>17112</v>
      </c>
      <c r="K1763" s="848"/>
      <c r="L1763" s="849"/>
      <c r="M1763" s="557"/>
      <c r="N1763" s="848">
        <v>2</v>
      </c>
      <c r="O1763" s="849">
        <v>6</v>
      </c>
      <c r="P1763" s="557">
        <f t="shared" si="8"/>
        <v>24000</v>
      </c>
    </row>
    <row r="1764" spans="1:16" x14ac:dyDescent="0.2">
      <c r="A1764" s="846" t="s">
        <v>17100</v>
      </c>
      <c r="B1764" s="845" t="s">
        <v>423</v>
      </c>
      <c r="C1764" s="847" t="s">
        <v>99</v>
      </c>
      <c r="D1764" s="847" t="s">
        <v>17101</v>
      </c>
      <c r="E1764" s="557">
        <v>10000</v>
      </c>
      <c r="F1764" s="845" t="s">
        <v>18524</v>
      </c>
      <c r="G1764" s="850" t="s">
        <v>18525</v>
      </c>
      <c r="H1764" s="845" t="s">
        <v>6093</v>
      </c>
      <c r="I1764" s="845" t="s">
        <v>1028</v>
      </c>
      <c r="J1764" s="845" t="s">
        <v>17112</v>
      </c>
      <c r="K1764" s="848"/>
      <c r="L1764" s="849"/>
      <c r="M1764" s="557"/>
      <c r="N1764" s="848">
        <v>2</v>
      </c>
      <c r="O1764" s="849">
        <v>6</v>
      </c>
      <c r="P1764" s="557">
        <f t="shared" si="8"/>
        <v>60000</v>
      </c>
    </row>
    <row r="1765" spans="1:16" x14ac:dyDescent="0.2">
      <c r="A1765" s="846" t="s">
        <v>17100</v>
      </c>
      <c r="B1765" s="845" t="s">
        <v>423</v>
      </c>
      <c r="C1765" s="847" t="s">
        <v>99</v>
      </c>
      <c r="D1765" s="847" t="s">
        <v>17101</v>
      </c>
      <c r="E1765" s="557">
        <v>7000</v>
      </c>
      <c r="F1765" s="845" t="s">
        <v>18526</v>
      </c>
      <c r="G1765" s="850" t="s">
        <v>18527</v>
      </c>
      <c r="H1765" s="845" t="s">
        <v>19653</v>
      </c>
      <c r="I1765" s="845" t="s">
        <v>1028</v>
      </c>
      <c r="J1765" s="845" t="s">
        <v>17112</v>
      </c>
      <c r="K1765" s="848"/>
      <c r="L1765" s="849"/>
      <c r="M1765" s="557"/>
      <c r="N1765" s="848">
        <v>2</v>
      </c>
      <c r="O1765" s="849">
        <v>6</v>
      </c>
      <c r="P1765" s="557">
        <f t="shared" si="8"/>
        <v>42000</v>
      </c>
    </row>
    <row r="1766" spans="1:16" x14ac:dyDescent="0.2">
      <c r="A1766" s="846" t="s">
        <v>17100</v>
      </c>
      <c r="B1766" s="845" t="s">
        <v>423</v>
      </c>
      <c r="C1766" s="847" t="s">
        <v>99</v>
      </c>
      <c r="D1766" s="847" t="s">
        <v>17101</v>
      </c>
      <c r="E1766" s="557">
        <v>4000</v>
      </c>
      <c r="F1766" s="845" t="s">
        <v>3626</v>
      </c>
      <c r="G1766" s="850" t="s">
        <v>3627</v>
      </c>
      <c r="H1766" s="845" t="s">
        <v>17752</v>
      </c>
      <c r="I1766" s="845" t="s">
        <v>1028</v>
      </c>
      <c r="J1766" s="845" t="s">
        <v>17112</v>
      </c>
      <c r="K1766" s="848"/>
      <c r="L1766" s="849"/>
      <c r="M1766" s="557"/>
      <c r="N1766" s="848">
        <v>2</v>
      </c>
      <c r="O1766" s="849">
        <v>6</v>
      </c>
      <c r="P1766" s="557">
        <f t="shared" si="8"/>
        <v>24000</v>
      </c>
    </row>
    <row r="1767" spans="1:16" x14ac:dyDescent="0.2">
      <c r="A1767" s="846" t="s">
        <v>17100</v>
      </c>
      <c r="B1767" s="845" t="s">
        <v>423</v>
      </c>
      <c r="C1767" s="847" t="s">
        <v>99</v>
      </c>
      <c r="D1767" s="847" t="s">
        <v>17101</v>
      </c>
      <c r="E1767" s="557">
        <v>6000</v>
      </c>
      <c r="F1767" s="845" t="s">
        <v>18532</v>
      </c>
      <c r="G1767" s="850" t="s">
        <v>18533</v>
      </c>
      <c r="H1767" s="845" t="s">
        <v>4027</v>
      </c>
      <c r="I1767" s="845" t="s">
        <v>1028</v>
      </c>
      <c r="J1767" s="845" t="s">
        <v>17112</v>
      </c>
      <c r="K1767" s="848"/>
      <c r="L1767" s="849"/>
      <c r="M1767" s="557"/>
      <c r="N1767" s="848">
        <v>2</v>
      </c>
      <c r="O1767" s="849">
        <v>6</v>
      </c>
      <c r="P1767" s="557">
        <f t="shared" si="8"/>
        <v>36000</v>
      </c>
    </row>
    <row r="1768" spans="1:16" x14ac:dyDescent="0.2">
      <c r="A1768" s="846" t="s">
        <v>17100</v>
      </c>
      <c r="B1768" s="845" t="s">
        <v>423</v>
      </c>
      <c r="C1768" s="847" t="s">
        <v>99</v>
      </c>
      <c r="D1768" s="847" t="s">
        <v>17101</v>
      </c>
      <c r="E1768" s="557">
        <v>7000</v>
      </c>
      <c r="F1768" s="845" t="s">
        <v>18536</v>
      </c>
      <c r="G1768" s="850" t="s">
        <v>18537</v>
      </c>
      <c r="H1768" s="845" t="s">
        <v>19654</v>
      </c>
      <c r="I1768" s="845" t="s">
        <v>1028</v>
      </c>
      <c r="J1768" s="845" t="s">
        <v>17112</v>
      </c>
      <c r="K1768" s="848"/>
      <c r="L1768" s="849"/>
      <c r="M1768" s="557"/>
      <c r="N1768" s="848">
        <v>2</v>
      </c>
      <c r="O1768" s="849">
        <v>6</v>
      </c>
      <c r="P1768" s="557">
        <f t="shared" si="8"/>
        <v>42000</v>
      </c>
    </row>
    <row r="1769" spans="1:16" x14ac:dyDescent="0.2">
      <c r="A1769" s="846" t="s">
        <v>17100</v>
      </c>
      <c r="B1769" s="845" t="s">
        <v>423</v>
      </c>
      <c r="C1769" s="847" t="s">
        <v>99</v>
      </c>
      <c r="D1769" s="847" t="s">
        <v>17101</v>
      </c>
      <c r="E1769" s="557">
        <v>7500</v>
      </c>
      <c r="F1769" s="845" t="s">
        <v>18538</v>
      </c>
      <c r="G1769" s="850" t="s">
        <v>18539</v>
      </c>
      <c r="H1769" s="845" t="s">
        <v>1160</v>
      </c>
      <c r="I1769" s="845" t="s">
        <v>1028</v>
      </c>
      <c r="J1769" s="845" t="s">
        <v>17112</v>
      </c>
      <c r="K1769" s="848"/>
      <c r="L1769" s="849"/>
      <c r="M1769" s="557"/>
      <c r="N1769" s="848">
        <v>2</v>
      </c>
      <c r="O1769" s="849">
        <v>6</v>
      </c>
      <c r="P1769" s="557">
        <f t="shared" ref="P1769:P1832" si="9">E1769*O1769</f>
        <v>45000</v>
      </c>
    </row>
    <row r="1770" spans="1:16" x14ac:dyDescent="0.2">
      <c r="A1770" s="846" t="s">
        <v>17100</v>
      </c>
      <c r="B1770" s="845" t="s">
        <v>423</v>
      </c>
      <c r="C1770" s="847" t="s">
        <v>99</v>
      </c>
      <c r="D1770" s="847" t="s">
        <v>17101</v>
      </c>
      <c r="E1770" s="557">
        <v>4000</v>
      </c>
      <c r="F1770" s="845" t="s">
        <v>18540</v>
      </c>
      <c r="G1770" s="850" t="s">
        <v>18541</v>
      </c>
      <c r="H1770" s="845" t="s">
        <v>5826</v>
      </c>
      <c r="I1770" s="845" t="s">
        <v>1028</v>
      </c>
      <c r="J1770" s="845" t="s">
        <v>17112</v>
      </c>
      <c r="K1770" s="848"/>
      <c r="L1770" s="849"/>
      <c r="M1770" s="557"/>
      <c r="N1770" s="848">
        <v>2</v>
      </c>
      <c r="O1770" s="849">
        <v>6</v>
      </c>
      <c r="P1770" s="557">
        <f t="shared" si="9"/>
        <v>24000</v>
      </c>
    </row>
    <row r="1771" spans="1:16" x14ac:dyDescent="0.2">
      <c r="A1771" s="846" t="s">
        <v>17100</v>
      </c>
      <c r="B1771" s="845" t="s">
        <v>423</v>
      </c>
      <c r="C1771" s="847" t="s">
        <v>99</v>
      </c>
      <c r="D1771" s="847" t="s">
        <v>17101</v>
      </c>
      <c r="E1771" s="557">
        <v>4500</v>
      </c>
      <c r="F1771" s="845" t="s">
        <v>18542</v>
      </c>
      <c r="G1771" s="850" t="s">
        <v>18543</v>
      </c>
      <c r="H1771" s="845" t="s">
        <v>1053</v>
      </c>
      <c r="I1771" s="845" t="s">
        <v>1028</v>
      </c>
      <c r="J1771" s="845" t="s">
        <v>17112</v>
      </c>
      <c r="K1771" s="848"/>
      <c r="L1771" s="849"/>
      <c r="M1771" s="557"/>
      <c r="N1771" s="848">
        <v>2</v>
      </c>
      <c r="O1771" s="849">
        <v>6</v>
      </c>
      <c r="P1771" s="557">
        <f t="shared" si="9"/>
        <v>27000</v>
      </c>
    </row>
    <row r="1772" spans="1:16" x14ac:dyDescent="0.2">
      <c r="A1772" s="846" t="s">
        <v>17100</v>
      </c>
      <c r="B1772" s="845" t="s">
        <v>423</v>
      </c>
      <c r="C1772" s="847" t="s">
        <v>99</v>
      </c>
      <c r="D1772" s="847" t="s">
        <v>17101</v>
      </c>
      <c r="E1772" s="557">
        <v>5000</v>
      </c>
      <c r="F1772" s="845" t="s">
        <v>18544</v>
      </c>
      <c r="G1772" s="850" t="s">
        <v>18545</v>
      </c>
      <c r="H1772" s="845" t="s">
        <v>18546</v>
      </c>
      <c r="I1772" s="845" t="s">
        <v>1028</v>
      </c>
      <c r="J1772" s="845" t="s">
        <v>17112</v>
      </c>
      <c r="K1772" s="848"/>
      <c r="L1772" s="849"/>
      <c r="M1772" s="557"/>
      <c r="N1772" s="848">
        <v>3</v>
      </c>
      <c r="O1772" s="849">
        <v>6</v>
      </c>
      <c r="P1772" s="557">
        <f t="shared" si="9"/>
        <v>30000</v>
      </c>
    </row>
    <row r="1773" spans="1:16" x14ac:dyDescent="0.2">
      <c r="A1773" s="846" t="s">
        <v>17100</v>
      </c>
      <c r="B1773" s="845" t="s">
        <v>423</v>
      </c>
      <c r="C1773" s="847" t="s">
        <v>99</v>
      </c>
      <c r="D1773" s="847" t="s">
        <v>17101</v>
      </c>
      <c r="E1773" s="557">
        <v>2500</v>
      </c>
      <c r="F1773" s="845" t="s">
        <v>18547</v>
      </c>
      <c r="G1773" s="850" t="s">
        <v>18548</v>
      </c>
      <c r="H1773" s="845" t="s">
        <v>17140</v>
      </c>
      <c r="I1773" s="845" t="s">
        <v>17141</v>
      </c>
      <c r="J1773" s="845" t="s">
        <v>17108</v>
      </c>
      <c r="K1773" s="848"/>
      <c r="L1773" s="849"/>
      <c r="M1773" s="557"/>
      <c r="N1773" s="848">
        <v>2</v>
      </c>
      <c r="O1773" s="849">
        <v>6</v>
      </c>
      <c r="P1773" s="557">
        <f t="shared" si="9"/>
        <v>15000</v>
      </c>
    </row>
    <row r="1774" spans="1:16" x14ac:dyDescent="0.2">
      <c r="A1774" s="846" t="s">
        <v>17100</v>
      </c>
      <c r="B1774" s="845" t="s">
        <v>423</v>
      </c>
      <c r="C1774" s="847" t="s">
        <v>99</v>
      </c>
      <c r="D1774" s="847" t="s">
        <v>17101</v>
      </c>
      <c r="E1774" s="557">
        <v>4000</v>
      </c>
      <c r="F1774" s="845" t="s">
        <v>18549</v>
      </c>
      <c r="G1774" s="850" t="s">
        <v>18550</v>
      </c>
      <c r="H1774" s="845" t="s">
        <v>5826</v>
      </c>
      <c r="I1774" s="845" t="s">
        <v>1028</v>
      </c>
      <c r="J1774" s="845" t="s">
        <v>17112</v>
      </c>
      <c r="K1774" s="848"/>
      <c r="L1774" s="849"/>
      <c r="M1774" s="557"/>
      <c r="N1774" s="848">
        <v>2</v>
      </c>
      <c r="O1774" s="849">
        <v>6</v>
      </c>
      <c r="P1774" s="557">
        <f t="shared" si="9"/>
        <v>24000</v>
      </c>
    </row>
    <row r="1775" spans="1:16" x14ac:dyDescent="0.2">
      <c r="A1775" s="846" t="s">
        <v>17100</v>
      </c>
      <c r="B1775" s="845" t="s">
        <v>423</v>
      </c>
      <c r="C1775" s="847" t="s">
        <v>99</v>
      </c>
      <c r="D1775" s="847" t="s">
        <v>17101</v>
      </c>
      <c r="E1775" s="557">
        <v>4500</v>
      </c>
      <c r="F1775" s="845" t="s">
        <v>18551</v>
      </c>
      <c r="G1775" s="850" t="s">
        <v>18552</v>
      </c>
      <c r="H1775" s="845" t="s">
        <v>4299</v>
      </c>
      <c r="I1775" s="845" t="s">
        <v>1028</v>
      </c>
      <c r="J1775" s="845" t="s">
        <v>5814</v>
      </c>
      <c r="K1775" s="848"/>
      <c r="L1775" s="849"/>
      <c r="M1775" s="557"/>
      <c r="N1775" s="848">
        <v>2</v>
      </c>
      <c r="O1775" s="849">
        <v>6</v>
      </c>
      <c r="P1775" s="557">
        <f t="shared" si="9"/>
        <v>27000</v>
      </c>
    </row>
    <row r="1776" spans="1:16" x14ac:dyDescent="0.2">
      <c r="A1776" s="846" t="s">
        <v>17100</v>
      </c>
      <c r="B1776" s="845" t="s">
        <v>423</v>
      </c>
      <c r="C1776" s="847" t="s">
        <v>99</v>
      </c>
      <c r="D1776" s="847" t="s">
        <v>17101</v>
      </c>
      <c r="E1776" s="557">
        <v>8000</v>
      </c>
      <c r="F1776" s="845" t="s">
        <v>18553</v>
      </c>
      <c r="G1776" s="850" t="s">
        <v>18554</v>
      </c>
      <c r="H1776" s="845" t="s">
        <v>18196</v>
      </c>
      <c r="I1776" s="845" t="s">
        <v>1028</v>
      </c>
      <c r="J1776" s="845" t="s">
        <v>17112</v>
      </c>
      <c r="K1776" s="848"/>
      <c r="L1776" s="849"/>
      <c r="M1776" s="557"/>
      <c r="N1776" s="848">
        <v>2</v>
      </c>
      <c r="O1776" s="849">
        <v>6</v>
      </c>
      <c r="P1776" s="557">
        <f t="shared" si="9"/>
        <v>48000</v>
      </c>
    </row>
    <row r="1777" spans="1:16" x14ac:dyDescent="0.2">
      <c r="A1777" s="846" t="s">
        <v>17100</v>
      </c>
      <c r="B1777" s="845" t="s">
        <v>423</v>
      </c>
      <c r="C1777" s="847" t="s">
        <v>99</v>
      </c>
      <c r="D1777" s="847" t="s">
        <v>17101</v>
      </c>
      <c r="E1777" s="557">
        <v>3500</v>
      </c>
      <c r="F1777" s="845" t="s">
        <v>18555</v>
      </c>
      <c r="G1777" s="850" t="s">
        <v>18556</v>
      </c>
      <c r="H1777" s="845" t="s">
        <v>8126</v>
      </c>
      <c r="I1777" s="845" t="s">
        <v>1028</v>
      </c>
      <c r="J1777" s="845" t="s">
        <v>17112</v>
      </c>
      <c r="K1777" s="848"/>
      <c r="L1777" s="849"/>
      <c r="M1777" s="557"/>
      <c r="N1777" s="848">
        <v>2</v>
      </c>
      <c r="O1777" s="849">
        <v>6</v>
      </c>
      <c r="P1777" s="557">
        <f t="shared" si="9"/>
        <v>21000</v>
      </c>
    </row>
    <row r="1778" spans="1:16" x14ac:dyDescent="0.2">
      <c r="A1778" s="846" t="s">
        <v>17100</v>
      </c>
      <c r="B1778" s="845" t="s">
        <v>423</v>
      </c>
      <c r="C1778" s="847" t="s">
        <v>99</v>
      </c>
      <c r="D1778" s="847" t="s">
        <v>17101</v>
      </c>
      <c r="E1778" s="557">
        <v>5000</v>
      </c>
      <c r="F1778" s="845" t="s">
        <v>18559</v>
      </c>
      <c r="G1778" s="850" t="s">
        <v>18560</v>
      </c>
      <c r="H1778" s="845" t="s">
        <v>18561</v>
      </c>
      <c r="I1778" s="845" t="s">
        <v>1028</v>
      </c>
      <c r="J1778" s="845" t="s">
        <v>17112</v>
      </c>
      <c r="K1778" s="848"/>
      <c r="L1778" s="849"/>
      <c r="M1778" s="557"/>
      <c r="N1778" s="848">
        <v>2</v>
      </c>
      <c r="O1778" s="849">
        <v>6</v>
      </c>
      <c r="P1778" s="557">
        <f t="shared" si="9"/>
        <v>30000</v>
      </c>
    </row>
    <row r="1779" spans="1:16" x14ac:dyDescent="0.2">
      <c r="A1779" s="846" t="s">
        <v>17100</v>
      </c>
      <c r="B1779" s="845" t="s">
        <v>423</v>
      </c>
      <c r="C1779" s="847" t="s">
        <v>99</v>
      </c>
      <c r="D1779" s="847" t="s">
        <v>17101</v>
      </c>
      <c r="E1779" s="557">
        <v>3200</v>
      </c>
      <c r="F1779" s="845" t="s">
        <v>18562</v>
      </c>
      <c r="G1779" s="850" t="s">
        <v>18563</v>
      </c>
      <c r="H1779" s="845" t="s">
        <v>4027</v>
      </c>
      <c r="I1779" s="845" t="s">
        <v>1028</v>
      </c>
      <c r="J1779" s="845" t="s">
        <v>17112</v>
      </c>
      <c r="K1779" s="848"/>
      <c r="L1779" s="849"/>
      <c r="M1779" s="557"/>
      <c r="N1779" s="848">
        <v>2</v>
      </c>
      <c r="O1779" s="849">
        <v>6</v>
      </c>
      <c r="P1779" s="557">
        <f t="shared" si="9"/>
        <v>19200</v>
      </c>
    </row>
    <row r="1780" spans="1:16" x14ac:dyDescent="0.2">
      <c r="A1780" s="846" t="s">
        <v>17100</v>
      </c>
      <c r="B1780" s="845" t="s">
        <v>423</v>
      </c>
      <c r="C1780" s="847" t="s">
        <v>99</v>
      </c>
      <c r="D1780" s="847" t="s">
        <v>17101</v>
      </c>
      <c r="E1780" s="557">
        <v>3000</v>
      </c>
      <c r="F1780" s="845" t="s">
        <v>18564</v>
      </c>
      <c r="G1780" s="850" t="s">
        <v>18565</v>
      </c>
      <c r="H1780" s="845" t="s">
        <v>19655</v>
      </c>
      <c r="I1780" s="845" t="s">
        <v>1028</v>
      </c>
      <c r="J1780" s="845" t="s">
        <v>5814</v>
      </c>
      <c r="K1780" s="848"/>
      <c r="L1780" s="849"/>
      <c r="M1780" s="557"/>
      <c r="N1780" s="848">
        <v>2</v>
      </c>
      <c r="O1780" s="849">
        <v>6</v>
      </c>
      <c r="P1780" s="557">
        <f t="shared" si="9"/>
        <v>18000</v>
      </c>
    </row>
    <row r="1781" spans="1:16" x14ac:dyDescent="0.2">
      <c r="A1781" s="846" t="s">
        <v>17100</v>
      </c>
      <c r="B1781" s="845" t="s">
        <v>423</v>
      </c>
      <c r="C1781" s="847" t="s">
        <v>99</v>
      </c>
      <c r="D1781" s="847" t="s">
        <v>17101</v>
      </c>
      <c r="E1781" s="557">
        <v>4500</v>
      </c>
      <c r="F1781" s="845" t="s">
        <v>18567</v>
      </c>
      <c r="G1781" s="850" t="s">
        <v>18568</v>
      </c>
      <c r="H1781" s="845" t="s">
        <v>1160</v>
      </c>
      <c r="I1781" s="845" t="s">
        <v>1028</v>
      </c>
      <c r="J1781" s="845" t="s">
        <v>17112</v>
      </c>
      <c r="K1781" s="848"/>
      <c r="L1781" s="849"/>
      <c r="M1781" s="557"/>
      <c r="N1781" s="848">
        <v>4</v>
      </c>
      <c r="O1781" s="849">
        <v>6</v>
      </c>
      <c r="P1781" s="557">
        <f t="shared" si="9"/>
        <v>27000</v>
      </c>
    </row>
    <row r="1782" spans="1:16" x14ac:dyDescent="0.2">
      <c r="A1782" s="846" t="s">
        <v>17100</v>
      </c>
      <c r="B1782" s="845" t="s">
        <v>423</v>
      </c>
      <c r="C1782" s="847" t="s">
        <v>99</v>
      </c>
      <c r="D1782" s="847" t="s">
        <v>17101</v>
      </c>
      <c r="E1782" s="557">
        <v>5000</v>
      </c>
      <c r="F1782" s="845" t="s">
        <v>18571</v>
      </c>
      <c r="G1782" s="850" t="s">
        <v>18572</v>
      </c>
      <c r="H1782" s="845" t="s">
        <v>19656</v>
      </c>
      <c r="I1782" s="845" t="s">
        <v>1028</v>
      </c>
      <c r="J1782" s="845" t="s">
        <v>17112</v>
      </c>
      <c r="K1782" s="848"/>
      <c r="L1782" s="849"/>
      <c r="M1782" s="557"/>
      <c r="N1782" s="848">
        <v>2</v>
      </c>
      <c r="O1782" s="849">
        <v>6</v>
      </c>
      <c r="P1782" s="557">
        <f t="shared" si="9"/>
        <v>30000</v>
      </c>
    </row>
    <row r="1783" spans="1:16" x14ac:dyDescent="0.2">
      <c r="A1783" s="846" t="s">
        <v>17100</v>
      </c>
      <c r="B1783" s="845" t="s">
        <v>423</v>
      </c>
      <c r="C1783" s="847" t="s">
        <v>99</v>
      </c>
      <c r="D1783" s="847" t="s">
        <v>17101</v>
      </c>
      <c r="E1783" s="557">
        <v>4500</v>
      </c>
      <c r="F1783" s="845" t="s">
        <v>18574</v>
      </c>
      <c r="G1783" s="850" t="s">
        <v>18575</v>
      </c>
      <c r="H1783" s="845" t="s">
        <v>17156</v>
      </c>
      <c r="I1783" s="845" t="s">
        <v>1028</v>
      </c>
      <c r="J1783" s="845" t="s">
        <v>17112</v>
      </c>
      <c r="K1783" s="848"/>
      <c r="L1783" s="849"/>
      <c r="M1783" s="557"/>
      <c r="N1783" s="848">
        <v>2</v>
      </c>
      <c r="O1783" s="849">
        <v>6</v>
      </c>
      <c r="P1783" s="557">
        <f t="shared" si="9"/>
        <v>27000</v>
      </c>
    </row>
    <row r="1784" spans="1:16" x14ac:dyDescent="0.2">
      <c r="A1784" s="846" t="s">
        <v>17100</v>
      </c>
      <c r="B1784" s="845" t="s">
        <v>423</v>
      </c>
      <c r="C1784" s="847" t="s">
        <v>99</v>
      </c>
      <c r="D1784" s="847" t="s">
        <v>17101</v>
      </c>
      <c r="E1784" s="557">
        <v>12000</v>
      </c>
      <c r="F1784" s="845" t="s">
        <v>18576</v>
      </c>
      <c r="G1784" s="850" t="s">
        <v>18577</v>
      </c>
      <c r="H1784" s="845" t="s">
        <v>17170</v>
      </c>
      <c r="I1784" s="845" t="s">
        <v>1028</v>
      </c>
      <c r="J1784" s="845" t="s">
        <v>17112</v>
      </c>
      <c r="K1784" s="848"/>
      <c r="L1784" s="849"/>
      <c r="M1784" s="557"/>
      <c r="N1784" s="848">
        <v>0</v>
      </c>
      <c r="O1784" s="849">
        <v>6</v>
      </c>
      <c r="P1784" s="557">
        <f t="shared" si="9"/>
        <v>72000</v>
      </c>
    </row>
    <row r="1785" spans="1:16" x14ac:dyDescent="0.2">
      <c r="A1785" s="846" t="s">
        <v>17100</v>
      </c>
      <c r="B1785" s="845" t="s">
        <v>423</v>
      </c>
      <c r="C1785" s="847" t="s">
        <v>99</v>
      </c>
      <c r="D1785" s="847" t="s">
        <v>17101</v>
      </c>
      <c r="E1785" s="557">
        <v>6000</v>
      </c>
      <c r="F1785" s="845" t="s">
        <v>18578</v>
      </c>
      <c r="G1785" s="850" t="s">
        <v>18579</v>
      </c>
      <c r="H1785" s="845" t="s">
        <v>19599</v>
      </c>
      <c r="I1785" s="845" t="s">
        <v>1028</v>
      </c>
      <c r="J1785" s="845" t="s">
        <v>17112</v>
      </c>
      <c r="K1785" s="848"/>
      <c r="L1785" s="849"/>
      <c r="M1785" s="557"/>
      <c r="N1785" s="848">
        <v>2</v>
      </c>
      <c r="O1785" s="849">
        <v>6</v>
      </c>
      <c r="P1785" s="557">
        <f t="shared" si="9"/>
        <v>36000</v>
      </c>
    </row>
    <row r="1786" spans="1:16" x14ac:dyDescent="0.2">
      <c r="A1786" s="846" t="s">
        <v>17100</v>
      </c>
      <c r="B1786" s="845" t="s">
        <v>423</v>
      </c>
      <c r="C1786" s="847" t="s">
        <v>99</v>
      </c>
      <c r="D1786" s="847" t="s">
        <v>17101</v>
      </c>
      <c r="E1786" s="557">
        <v>4500</v>
      </c>
      <c r="F1786" s="845" t="s">
        <v>18580</v>
      </c>
      <c r="G1786" s="850" t="s">
        <v>18581</v>
      </c>
      <c r="H1786" s="845" t="s">
        <v>1160</v>
      </c>
      <c r="I1786" s="845" t="s">
        <v>1028</v>
      </c>
      <c r="J1786" s="845" t="s">
        <v>17112</v>
      </c>
      <c r="K1786" s="848"/>
      <c r="L1786" s="849"/>
      <c r="M1786" s="557"/>
      <c r="N1786" s="848">
        <v>2</v>
      </c>
      <c r="O1786" s="849">
        <v>6</v>
      </c>
      <c r="P1786" s="557">
        <f t="shared" si="9"/>
        <v>27000</v>
      </c>
    </row>
    <row r="1787" spans="1:16" x14ac:dyDescent="0.2">
      <c r="A1787" s="846" t="s">
        <v>17100</v>
      </c>
      <c r="B1787" s="845" t="s">
        <v>423</v>
      </c>
      <c r="C1787" s="847" t="s">
        <v>99</v>
      </c>
      <c r="D1787" s="847" t="s">
        <v>17101</v>
      </c>
      <c r="E1787" s="557">
        <v>4000</v>
      </c>
      <c r="F1787" s="845" t="s">
        <v>18585</v>
      </c>
      <c r="G1787" s="850" t="s">
        <v>18586</v>
      </c>
      <c r="H1787" s="845" t="s">
        <v>2917</v>
      </c>
      <c r="I1787" s="845" t="s">
        <v>1028</v>
      </c>
      <c r="J1787" s="845" t="s">
        <v>5814</v>
      </c>
      <c r="K1787" s="848"/>
      <c r="L1787" s="849"/>
      <c r="M1787" s="557"/>
      <c r="N1787" s="848">
        <v>2</v>
      </c>
      <c r="O1787" s="849">
        <v>6</v>
      </c>
      <c r="P1787" s="557">
        <f t="shared" si="9"/>
        <v>24000</v>
      </c>
    </row>
    <row r="1788" spans="1:16" x14ac:dyDescent="0.2">
      <c r="A1788" s="846" t="s">
        <v>17100</v>
      </c>
      <c r="B1788" s="845" t="s">
        <v>423</v>
      </c>
      <c r="C1788" s="847" t="s">
        <v>99</v>
      </c>
      <c r="D1788" s="847" t="s">
        <v>17101</v>
      </c>
      <c r="E1788" s="557">
        <v>4000</v>
      </c>
      <c r="F1788" s="845" t="s">
        <v>12057</v>
      </c>
      <c r="G1788" s="850" t="s">
        <v>12058</v>
      </c>
      <c r="H1788" s="845" t="s">
        <v>17752</v>
      </c>
      <c r="I1788" s="845" t="s">
        <v>1028</v>
      </c>
      <c r="J1788" s="845" t="s">
        <v>17112</v>
      </c>
      <c r="K1788" s="848"/>
      <c r="L1788" s="849"/>
      <c r="M1788" s="557"/>
      <c r="N1788" s="848">
        <v>2</v>
      </c>
      <c r="O1788" s="849">
        <v>6</v>
      </c>
      <c r="P1788" s="557">
        <f t="shared" si="9"/>
        <v>24000</v>
      </c>
    </row>
    <row r="1789" spans="1:16" x14ac:dyDescent="0.2">
      <c r="A1789" s="846" t="s">
        <v>17100</v>
      </c>
      <c r="B1789" s="845" t="s">
        <v>423</v>
      </c>
      <c r="C1789" s="847" t="s">
        <v>99</v>
      </c>
      <c r="D1789" s="847" t="s">
        <v>17101</v>
      </c>
      <c r="E1789" s="557">
        <v>4000</v>
      </c>
      <c r="F1789" s="845" t="s">
        <v>18591</v>
      </c>
      <c r="G1789" s="850" t="s">
        <v>18592</v>
      </c>
      <c r="H1789" s="845" t="s">
        <v>5826</v>
      </c>
      <c r="I1789" s="845" t="s">
        <v>1028</v>
      </c>
      <c r="J1789" s="845" t="s">
        <v>17112</v>
      </c>
      <c r="K1789" s="848"/>
      <c r="L1789" s="849"/>
      <c r="M1789" s="557"/>
      <c r="N1789" s="848">
        <v>2</v>
      </c>
      <c r="O1789" s="849">
        <v>6</v>
      </c>
      <c r="P1789" s="557">
        <f t="shared" si="9"/>
        <v>24000</v>
      </c>
    </row>
    <row r="1790" spans="1:16" x14ac:dyDescent="0.2">
      <c r="A1790" s="846" t="s">
        <v>17100</v>
      </c>
      <c r="B1790" s="845" t="s">
        <v>423</v>
      </c>
      <c r="C1790" s="847" t="s">
        <v>99</v>
      </c>
      <c r="D1790" s="847" t="s">
        <v>17101</v>
      </c>
      <c r="E1790" s="557">
        <v>7000</v>
      </c>
      <c r="F1790" s="845" t="s">
        <v>18593</v>
      </c>
      <c r="G1790" s="850" t="s">
        <v>18594</v>
      </c>
      <c r="H1790" s="845" t="s">
        <v>6093</v>
      </c>
      <c r="I1790" s="845" t="s">
        <v>1028</v>
      </c>
      <c r="J1790" s="845" t="s">
        <v>17112</v>
      </c>
      <c r="K1790" s="848"/>
      <c r="L1790" s="849"/>
      <c r="M1790" s="557"/>
      <c r="N1790" s="848">
        <v>2</v>
      </c>
      <c r="O1790" s="849">
        <v>6</v>
      </c>
      <c r="P1790" s="557">
        <f t="shared" si="9"/>
        <v>42000</v>
      </c>
    </row>
    <row r="1791" spans="1:16" x14ac:dyDescent="0.2">
      <c r="A1791" s="846" t="s">
        <v>17100</v>
      </c>
      <c r="B1791" s="845" t="s">
        <v>423</v>
      </c>
      <c r="C1791" s="847" t="s">
        <v>99</v>
      </c>
      <c r="D1791" s="847" t="s">
        <v>17101</v>
      </c>
      <c r="E1791" s="557">
        <v>4000</v>
      </c>
      <c r="F1791" s="845" t="s">
        <v>18595</v>
      </c>
      <c r="G1791" s="850" t="s">
        <v>18596</v>
      </c>
      <c r="H1791" s="845" t="s">
        <v>5875</v>
      </c>
      <c r="I1791" s="845" t="s">
        <v>1028</v>
      </c>
      <c r="J1791" s="845" t="s">
        <v>17112</v>
      </c>
      <c r="K1791" s="848"/>
      <c r="L1791" s="849"/>
      <c r="M1791" s="557"/>
      <c r="N1791" s="848">
        <v>2</v>
      </c>
      <c r="O1791" s="849">
        <v>6</v>
      </c>
      <c r="P1791" s="557">
        <f t="shared" si="9"/>
        <v>24000</v>
      </c>
    </row>
    <row r="1792" spans="1:16" x14ac:dyDescent="0.2">
      <c r="A1792" s="846" t="s">
        <v>17100</v>
      </c>
      <c r="B1792" s="845" t="s">
        <v>423</v>
      </c>
      <c r="C1792" s="847" t="s">
        <v>99</v>
      </c>
      <c r="D1792" s="847" t="s">
        <v>17101</v>
      </c>
      <c r="E1792" s="557">
        <v>4500</v>
      </c>
      <c r="F1792" s="845" t="s">
        <v>18599</v>
      </c>
      <c r="G1792" s="850" t="s">
        <v>18600</v>
      </c>
      <c r="H1792" s="845" t="s">
        <v>5849</v>
      </c>
      <c r="I1792" s="845" t="s">
        <v>1028</v>
      </c>
      <c r="J1792" s="845" t="s">
        <v>17112</v>
      </c>
      <c r="K1792" s="848"/>
      <c r="L1792" s="849"/>
      <c r="M1792" s="557"/>
      <c r="N1792" s="848">
        <v>2</v>
      </c>
      <c r="O1792" s="849">
        <v>6</v>
      </c>
      <c r="P1792" s="557">
        <f t="shared" si="9"/>
        <v>27000</v>
      </c>
    </row>
    <row r="1793" spans="1:16" x14ac:dyDescent="0.2">
      <c r="A1793" s="846" t="s">
        <v>17100</v>
      </c>
      <c r="B1793" s="845" t="s">
        <v>423</v>
      </c>
      <c r="C1793" s="847" t="s">
        <v>99</v>
      </c>
      <c r="D1793" s="847" t="s">
        <v>17101</v>
      </c>
      <c r="E1793" s="557">
        <v>4000</v>
      </c>
      <c r="F1793" s="845" t="s">
        <v>18601</v>
      </c>
      <c r="G1793" s="850" t="s">
        <v>18602</v>
      </c>
      <c r="H1793" s="845" t="s">
        <v>1060</v>
      </c>
      <c r="I1793" s="845" t="s">
        <v>1028</v>
      </c>
      <c r="J1793" s="845" t="s">
        <v>17112</v>
      </c>
      <c r="K1793" s="848"/>
      <c r="L1793" s="849"/>
      <c r="M1793" s="557"/>
      <c r="N1793" s="848">
        <v>2</v>
      </c>
      <c r="O1793" s="849">
        <v>6</v>
      </c>
      <c r="P1793" s="557">
        <f t="shared" si="9"/>
        <v>24000</v>
      </c>
    </row>
    <row r="1794" spans="1:16" x14ac:dyDescent="0.2">
      <c r="A1794" s="846" t="s">
        <v>17100</v>
      </c>
      <c r="B1794" s="845" t="s">
        <v>423</v>
      </c>
      <c r="C1794" s="847" t="s">
        <v>99</v>
      </c>
      <c r="D1794" s="847" t="s">
        <v>17101</v>
      </c>
      <c r="E1794" s="557">
        <v>4500</v>
      </c>
      <c r="F1794" s="845" t="s">
        <v>18603</v>
      </c>
      <c r="G1794" s="850" t="s">
        <v>18604</v>
      </c>
      <c r="H1794" s="845" t="s">
        <v>5875</v>
      </c>
      <c r="I1794" s="845" t="s">
        <v>1028</v>
      </c>
      <c r="J1794" s="845" t="s">
        <v>17112</v>
      </c>
      <c r="K1794" s="848"/>
      <c r="L1794" s="849"/>
      <c r="M1794" s="557"/>
      <c r="N1794" s="848">
        <v>2</v>
      </c>
      <c r="O1794" s="849">
        <v>6</v>
      </c>
      <c r="P1794" s="557">
        <f t="shared" si="9"/>
        <v>27000</v>
      </c>
    </row>
    <row r="1795" spans="1:16" x14ac:dyDescent="0.2">
      <c r="A1795" s="846" t="s">
        <v>17100</v>
      </c>
      <c r="B1795" s="845" t="s">
        <v>423</v>
      </c>
      <c r="C1795" s="847" t="s">
        <v>99</v>
      </c>
      <c r="D1795" s="847" t="s">
        <v>17101</v>
      </c>
      <c r="E1795" s="557">
        <v>4500</v>
      </c>
      <c r="F1795" s="845" t="s">
        <v>18605</v>
      </c>
      <c r="G1795" s="850" t="s">
        <v>18606</v>
      </c>
      <c r="H1795" s="845" t="s">
        <v>18091</v>
      </c>
      <c r="I1795" s="845" t="s">
        <v>1028</v>
      </c>
      <c r="J1795" s="845" t="s">
        <v>17112</v>
      </c>
      <c r="K1795" s="848"/>
      <c r="L1795" s="849"/>
      <c r="M1795" s="557"/>
      <c r="N1795" s="848">
        <v>2</v>
      </c>
      <c r="O1795" s="849">
        <v>6</v>
      </c>
      <c r="P1795" s="557">
        <f t="shared" si="9"/>
        <v>27000</v>
      </c>
    </row>
    <row r="1796" spans="1:16" x14ac:dyDescent="0.2">
      <c r="A1796" s="846" t="s">
        <v>17100</v>
      </c>
      <c r="B1796" s="845" t="s">
        <v>423</v>
      </c>
      <c r="C1796" s="847" t="s">
        <v>99</v>
      </c>
      <c r="D1796" s="847" t="s">
        <v>17101</v>
      </c>
      <c r="E1796" s="557">
        <v>4500</v>
      </c>
      <c r="F1796" s="845" t="s">
        <v>18607</v>
      </c>
      <c r="G1796" s="850" t="s">
        <v>18608</v>
      </c>
      <c r="H1796" s="845" t="s">
        <v>1053</v>
      </c>
      <c r="I1796" s="845" t="s">
        <v>1028</v>
      </c>
      <c r="J1796" s="845" t="s">
        <v>17112</v>
      </c>
      <c r="K1796" s="848"/>
      <c r="L1796" s="849"/>
      <c r="M1796" s="557"/>
      <c r="N1796" s="848">
        <v>2</v>
      </c>
      <c r="O1796" s="849">
        <v>6</v>
      </c>
      <c r="P1796" s="557">
        <f t="shared" si="9"/>
        <v>27000</v>
      </c>
    </row>
    <row r="1797" spans="1:16" x14ac:dyDescent="0.2">
      <c r="A1797" s="846" t="s">
        <v>17100</v>
      </c>
      <c r="B1797" s="845" t="s">
        <v>423</v>
      </c>
      <c r="C1797" s="847" t="s">
        <v>99</v>
      </c>
      <c r="D1797" s="847" t="s">
        <v>17101</v>
      </c>
      <c r="E1797" s="557">
        <v>5000</v>
      </c>
      <c r="F1797" s="845" t="s">
        <v>12166</v>
      </c>
      <c r="G1797" s="850" t="s">
        <v>12167</v>
      </c>
      <c r="H1797" s="845" t="s">
        <v>6093</v>
      </c>
      <c r="I1797" s="845" t="s">
        <v>1028</v>
      </c>
      <c r="J1797" s="845" t="s">
        <v>17112</v>
      </c>
      <c r="K1797" s="848"/>
      <c r="L1797" s="849"/>
      <c r="M1797" s="557"/>
      <c r="N1797" s="848">
        <v>2</v>
      </c>
      <c r="O1797" s="849">
        <v>6</v>
      </c>
      <c r="P1797" s="557">
        <f t="shared" si="9"/>
        <v>30000</v>
      </c>
    </row>
    <row r="1798" spans="1:16" x14ac:dyDescent="0.2">
      <c r="A1798" s="846" t="s">
        <v>17100</v>
      </c>
      <c r="B1798" s="845" t="s">
        <v>423</v>
      </c>
      <c r="C1798" s="847" t="s">
        <v>99</v>
      </c>
      <c r="D1798" s="847" t="s">
        <v>17101</v>
      </c>
      <c r="E1798" s="557">
        <v>3500</v>
      </c>
      <c r="F1798" s="845" t="s">
        <v>18609</v>
      </c>
      <c r="G1798" s="850" t="s">
        <v>18610</v>
      </c>
      <c r="H1798" s="845" t="s">
        <v>18611</v>
      </c>
      <c r="I1798" s="845" t="s">
        <v>1028</v>
      </c>
      <c r="J1798" s="845" t="s">
        <v>5814</v>
      </c>
      <c r="K1798" s="848"/>
      <c r="L1798" s="849"/>
      <c r="M1798" s="557"/>
      <c r="N1798" s="848">
        <v>2</v>
      </c>
      <c r="O1798" s="849">
        <v>6</v>
      </c>
      <c r="P1798" s="557">
        <f t="shared" si="9"/>
        <v>21000</v>
      </c>
    </row>
    <row r="1799" spans="1:16" x14ac:dyDescent="0.2">
      <c r="A1799" s="846" t="s">
        <v>17100</v>
      </c>
      <c r="B1799" s="845" t="s">
        <v>423</v>
      </c>
      <c r="C1799" s="847" t="s">
        <v>99</v>
      </c>
      <c r="D1799" s="847" t="s">
        <v>17101</v>
      </c>
      <c r="E1799" s="557">
        <v>4000</v>
      </c>
      <c r="F1799" s="845" t="s">
        <v>18612</v>
      </c>
      <c r="G1799" s="850" t="s">
        <v>18613</v>
      </c>
      <c r="H1799" s="845" t="s">
        <v>5826</v>
      </c>
      <c r="I1799" s="845" t="s">
        <v>1028</v>
      </c>
      <c r="J1799" s="845" t="s">
        <v>17112</v>
      </c>
      <c r="K1799" s="848"/>
      <c r="L1799" s="849"/>
      <c r="M1799" s="557"/>
      <c r="N1799" s="848">
        <v>3</v>
      </c>
      <c r="O1799" s="849">
        <v>6</v>
      </c>
      <c r="P1799" s="557">
        <f t="shared" si="9"/>
        <v>24000</v>
      </c>
    </row>
    <row r="1800" spans="1:16" x14ac:dyDescent="0.2">
      <c r="A1800" s="846" t="s">
        <v>17100</v>
      </c>
      <c r="B1800" s="845" t="s">
        <v>423</v>
      </c>
      <c r="C1800" s="847" t="s">
        <v>99</v>
      </c>
      <c r="D1800" s="847" t="s">
        <v>17101</v>
      </c>
      <c r="E1800" s="557">
        <v>7000</v>
      </c>
      <c r="F1800" s="845" t="s">
        <v>18614</v>
      </c>
      <c r="G1800" s="850" t="s">
        <v>18615</v>
      </c>
      <c r="H1800" s="845" t="s">
        <v>19657</v>
      </c>
      <c r="I1800" s="845" t="s">
        <v>1028</v>
      </c>
      <c r="J1800" s="845" t="s">
        <v>17112</v>
      </c>
      <c r="K1800" s="848"/>
      <c r="L1800" s="849"/>
      <c r="M1800" s="557"/>
      <c r="N1800" s="848">
        <v>1</v>
      </c>
      <c r="O1800" s="849">
        <v>3</v>
      </c>
      <c r="P1800" s="557">
        <f t="shared" si="9"/>
        <v>21000</v>
      </c>
    </row>
    <row r="1801" spans="1:16" x14ac:dyDescent="0.2">
      <c r="A1801" s="846" t="s">
        <v>17100</v>
      </c>
      <c r="B1801" s="845" t="s">
        <v>423</v>
      </c>
      <c r="C1801" s="847" t="s">
        <v>99</v>
      </c>
      <c r="D1801" s="847" t="s">
        <v>17101</v>
      </c>
      <c r="E1801" s="557">
        <v>2500</v>
      </c>
      <c r="F1801" s="845" t="s">
        <v>18616</v>
      </c>
      <c r="G1801" s="850" t="s">
        <v>18617</v>
      </c>
      <c r="H1801" s="845" t="s">
        <v>5510</v>
      </c>
      <c r="I1801" s="845" t="s">
        <v>1028</v>
      </c>
      <c r="J1801" s="845" t="s">
        <v>5814</v>
      </c>
      <c r="K1801" s="848"/>
      <c r="L1801" s="849"/>
      <c r="M1801" s="557"/>
      <c r="N1801" s="848">
        <v>2</v>
      </c>
      <c r="O1801" s="849">
        <v>6</v>
      </c>
      <c r="P1801" s="557">
        <f t="shared" si="9"/>
        <v>15000</v>
      </c>
    </row>
    <row r="1802" spans="1:16" x14ac:dyDescent="0.2">
      <c r="A1802" s="846" t="s">
        <v>17100</v>
      </c>
      <c r="B1802" s="845" t="s">
        <v>423</v>
      </c>
      <c r="C1802" s="847" t="s">
        <v>99</v>
      </c>
      <c r="D1802" s="847" t="s">
        <v>17101</v>
      </c>
      <c r="E1802" s="557">
        <v>7000</v>
      </c>
      <c r="F1802" s="845" t="s">
        <v>18618</v>
      </c>
      <c r="G1802" s="850" t="s">
        <v>18619</v>
      </c>
      <c r="H1802" s="845" t="s">
        <v>19654</v>
      </c>
      <c r="I1802" s="845" t="s">
        <v>1028</v>
      </c>
      <c r="J1802" s="845" t="s">
        <v>17112</v>
      </c>
      <c r="K1802" s="848"/>
      <c r="L1802" s="849"/>
      <c r="M1802" s="557"/>
      <c r="N1802" s="848">
        <v>2</v>
      </c>
      <c r="O1802" s="849">
        <v>6</v>
      </c>
      <c r="P1802" s="557">
        <f t="shared" si="9"/>
        <v>42000</v>
      </c>
    </row>
    <row r="1803" spans="1:16" x14ac:dyDescent="0.2">
      <c r="A1803" s="846" t="s">
        <v>17100</v>
      </c>
      <c r="B1803" s="845" t="s">
        <v>423</v>
      </c>
      <c r="C1803" s="847" t="s">
        <v>99</v>
      </c>
      <c r="D1803" s="847" t="s">
        <v>17101</v>
      </c>
      <c r="E1803" s="557">
        <v>8000</v>
      </c>
      <c r="F1803" s="845" t="s">
        <v>18620</v>
      </c>
      <c r="G1803" s="850" t="s">
        <v>18621</v>
      </c>
      <c r="H1803" s="845" t="s">
        <v>19658</v>
      </c>
      <c r="I1803" s="845" t="s">
        <v>1028</v>
      </c>
      <c r="J1803" s="845" t="s">
        <v>17112</v>
      </c>
      <c r="K1803" s="848"/>
      <c r="L1803" s="849"/>
      <c r="M1803" s="557"/>
      <c r="N1803" s="848">
        <v>2</v>
      </c>
      <c r="O1803" s="849">
        <v>6</v>
      </c>
      <c r="P1803" s="557">
        <f t="shared" si="9"/>
        <v>48000</v>
      </c>
    </row>
    <row r="1804" spans="1:16" x14ac:dyDescent="0.2">
      <c r="A1804" s="846" t="s">
        <v>17100</v>
      </c>
      <c r="B1804" s="845" t="s">
        <v>423</v>
      </c>
      <c r="C1804" s="847" t="s">
        <v>99</v>
      </c>
      <c r="D1804" s="847" t="s">
        <v>17101</v>
      </c>
      <c r="E1804" s="557">
        <v>4000</v>
      </c>
      <c r="F1804" s="845" t="s">
        <v>18622</v>
      </c>
      <c r="G1804" s="850" t="s">
        <v>18623</v>
      </c>
      <c r="H1804" s="845" t="s">
        <v>1060</v>
      </c>
      <c r="I1804" s="845" t="s">
        <v>1028</v>
      </c>
      <c r="J1804" s="845" t="s">
        <v>17112</v>
      </c>
      <c r="K1804" s="848"/>
      <c r="L1804" s="849"/>
      <c r="M1804" s="557"/>
      <c r="N1804" s="848">
        <v>2</v>
      </c>
      <c r="O1804" s="849">
        <v>6</v>
      </c>
      <c r="P1804" s="557">
        <f t="shared" si="9"/>
        <v>24000</v>
      </c>
    </row>
    <row r="1805" spans="1:16" x14ac:dyDescent="0.2">
      <c r="A1805" s="846" t="s">
        <v>17100</v>
      </c>
      <c r="B1805" s="845" t="s">
        <v>423</v>
      </c>
      <c r="C1805" s="847" t="s">
        <v>99</v>
      </c>
      <c r="D1805" s="847" t="s">
        <v>17101</v>
      </c>
      <c r="E1805" s="557">
        <v>6000</v>
      </c>
      <c r="F1805" s="845" t="s">
        <v>18624</v>
      </c>
      <c r="G1805" s="850" t="s">
        <v>18625</v>
      </c>
      <c r="H1805" s="845" t="s">
        <v>19659</v>
      </c>
      <c r="I1805" s="845" t="s">
        <v>1028</v>
      </c>
      <c r="J1805" s="845" t="s">
        <v>17112</v>
      </c>
      <c r="K1805" s="848"/>
      <c r="L1805" s="849"/>
      <c r="M1805" s="557"/>
      <c r="N1805" s="848">
        <v>2</v>
      </c>
      <c r="O1805" s="849">
        <v>6</v>
      </c>
      <c r="P1805" s="557">
        <f t="shared" si="9"/>
        <v>36000</v>
      </c>
    </row>
    <row r="1806" spans="1:16" x14ac:dyDescent="0.2">
      <c r="A1806" s="846" t="s">
        <v>17100</v>
      </c>
      <c r="B1806" s="845" t="s">
        <v>423</v>
      </c>
      <c r="C1806" s="847" t="s">
        <v>99</v>
      </c>
      <c r="D1806" s="847" t="s">
        <v>17101</v>
      </c>
      <c r="E1806" s="557">
        <v>6000</v>
      </c>
      <c r="F1806" s="845" t="s">
        <v>18626</v>
      </c>
      <c r="G1806" s="850" t="s">
        <v>18627</v>
      </c>
      <c r="H1806" s="845" t="s">
        <v>19660</v>
      </c>
      <c r="I1806" s="845" t="s">
        <v>1028</v>
      </c>
      <c r="J1806" s="845" t="s">
        <v>17112</v>
      </c>
      <c r="K1806" s="848"/>
      <c r="L1806" s="849"/>
      <c r="M1806" s="557"/>
      <c r="N1806" s="848">
        <v>2</v>
      </c>
      <c r="O1806" s="849">
        <v>6</v>
      </c>
      <c r="P1806" s="557">
        <f t="shared" si="9"/>
        <v>36000</v>
      </c>
    </row>
    <row r="1807" spans="1:16" x14ac:dyDescent="0.2">
      <c r="A1807" s="846" t="s">
        <v>17100</v>
      </c>
      <c r="B1807" s="845" t="s">
        <v>423</v>
      </c>
      <c r="C1807" s="847" t="s">
        <v>99</v>
      </c>
      <c r="D1807" s="847" t="s">
        <v>17101</v>
      </c>
      <c r="E1807" s="557">
        <v>5000</v>
      </c>
      <c r="F1807" s="845" t="s">
        <v>18629</v>
      </c>
      <c r="G1807" s="850" t="s">
        <v>18630</v>
      </c>
      <c r="H1807" s="845" t="s">
        <v>6093</v>
      </c>
      <c r="I1807" s="845" t="s">
        <v>1028</v>
      </c>
      <c r="J1807" s="845" t="s">
        <v>17112</v>
      </c>
      <c r="K1807" s="848"/>
      <c r="L1807" s="849"/>
      <c r="M1807" s="557"/>
      <c r="N1807" s="848">
        <v>2</v>
      </c>
      <c r="O1807" s="849">
        <v>6</v>
      </c>
      <c r="P1807" s="557">
        <f t="shared" si="9"/>
        <v>30000</v>
      </c>
    </row>
    <row r="1808" spans="1:16" x14ac:dyDescent="0.2">
      <c r="A1808" s="846" t="s">
        <v>17100</v>
      </c>
      <c r="B1808" s="845" t="s">
        <v>423</v>
      </c>
      <c r="C1808" s="847" t="s">
        <v>99</v>
      </c>
      <c r="D1808" s="847" t="s">
        <v>17101</v>
      </c>
      <c r="E1808" s="557">
        <v>4000</v>
      </c>
      <c r="F1808" s="845" t="s">
        <v>18631</v>
      </c>
      <c r="G1808" s="850" t="s">
        <v>18632</v>
      </c>
      <c r="H1808" s="845" t="s">
        <v>5849</v>
      </c>
      <c r="I1808" s="845" t="s">
        <v>1028</v>
      </c>
      <c r="J1808" s="845" t="s">
        <v>17112</v>
      </c>
      <c r="K1808" s="848"/>
      <c r="L1808" s="849"/>
      <c r="M1808" s="557"/>
      <c r="N1808" s="848">
        <v>2</v>
      </c>
      <c r="O1808" s="849">
        <v>6</v>
      </c>
      <c r="P1808" s="557">
        <f t="shared" si="9"/>
        <v>24000</v>
      </c>
    </row>
    <row r="1809" spans="1:16" x14ac:dyDescent="0.2">
      <c r="A1809" s="846" t="s">
        <v>17100</v>
      </c>
      <c r="B1809" s="845" t="s">
        <v>423</v>
      </c>
      <c r="C1809" s="847" t="s">
        <v>99</v>
      </c>
      <c r="D1809" s="847" t="s">
        <v>17101</v>
      </c>
      <c r="E1809" s="557">
        <v>5000</v>
      </c>
      <c r="F1809" s="845" t="s">
        <v>12252</v>
      </c>
      <c r="G1809" s="850" t="s">
        <v>18633</v>
      </c>
      <c r="H1809" s="845" t="s">
        <v>6133</v>
      </c>
      <c r="I1809" s="845" t="s">
        <v>1028</v>
      </c>
      <c r="J1809" s="845" t="s">
        <v>17112</v>
      </c>
      <c r="K1809" s="848"/>
      <c r="L1809" s="849"/>
      <c r="M1809" s="557"/>
      <c r="N1809" s="848">
        <v>4</v>
      </c>
      <c r="O1809" s="849">
        <v>6</v>
      </c>
      <c r="P1809" s="557">
        <f t="shared" si="9"/>
        <v>30000</v>
      </c>
    </row>
    <row r="1810" spans="1:16" x14ac:dyDescent="0.2">
      <c r="A1810" s="846" t="s">
        <v>17100</v>
      </c>
      <c r="B1810" s="845" t="s">
        <v>423</v>
      </c>
      <c r="C1810" s="847" t="s">
        <v>99</v>
      </c>
      <c r="D1810" s="847" t="s">
        <v>17101</v>
      </c>
      <c r="E1810" s="557">
        <v>2500</v>
      </c>
      <c r="F1810" s="845" t="s">
        <v>18634</v>
      </c>
      <c r="G1810" s="850" t="s">
        <v>18635</v>
      </c>
      <c r="H1810" s="845" t="s">
        <v>17312</v>
      </c>
      <c r="I1810" s="845" t="s">
        <v>1028</v>
      </c>
      <c r="J1810" s="845" t="s">
        <v>5814</v>
      </c>
      <c r="K1810" s="848"/>
      <c r="L1810" s="849"/>
      <c r="M1810" s="557"/>
      <c r="N1810" s="848">
        <v>2</v>
      </c>
      <c r="O1810" s="849">
        <v>6</v>
      </c>
      <c r="P1810" s="557">
        <f t="shared" si="9"/>
        <v>15000</v>
      </c>
    </row>
    <row r="1811" spans="1:16" x14ac:dyDescent="0.2">
      <c r="A1811" s="846" t="s">
        <v>17100</v>
      </c>
      <c r="B1811" s="845" t="s">
        <v>423</v>
      </c>
      <c r="C1811" s="847" t="s">
        <v>99</v>
      </c>
      <c r="D1811" s="847" t="s">
        <v>17101</v>
      </c>
      <c r="E1811" s="557">
        <v>7000</v>
      </c>
      <c r="F1811" s="845" t="s">
        <v>18638</v>
      </c>
      <c r="G1811" s="850" t="s">
        <v>18639</v>
      </c>
      <c r="H1811" s="845" t="s">
        <v>19661</v>
      </c>
      <c r="I1811" s="845" t="s">
        <v>1028</v>
      </c>
      <c r="J1811" s="845" t="s">
        <v>17112</v>
      </c>
      <c r="K1811" s="848"/>
      <c r="L1811" s="849"/>
      <c r="M1811" s="557"/>
      <c r="N1811" s="848">
        <v>2</v>
      </c>
      <c r="O1811" s="849">
        <v>6</v>
      </c>
      <c r="P1811" s="557">
        <f t="shared" si="9"/>
        <v>42000</v>
      </c>
    </row>
    <row r="1812" spans="1:16" x14ac:dyDescent="0.2">
      <c r="A1812" s="846" t="s">
        <v>17100</v>
      </c>
      <c r="B1812" s="845" t="s">
        <v>423</v>
      </c>
      <c r="C1812" s="847" t="s">
        <v>99</v>
      </c>
      <c r="D1812" s="847" t="s">
        <v>17101</v>
      </c>
      <c r="E1812" s="557">
        <v>6000</v>
      </c>
      <c r="F1812" s="845" t="s">
        <v>18640</v>
      </c>
      <c r="G1812" s="850" t="s">
        <v>18641</v>
      </c>
      <c r="H1812" s="845" t="s">
        <v>18642</v>
      </c>
      <c r="I1812" s="845" t="s">
        <v>1028</v>
      </c>
      <c r="J1812" s="845" t="s">
        <v>17112</v>
      </c>
      <c r="K1812" s="848"/>
      <c r="L1812" s="849"/>
      <c r="M1812" s="557"/>
      <c r="N1812" s="848">
        <v>2</v>
      </c>
      <c r="O1812" s="849">
        <v>6</v>
      </c>
      <c r="P1812" s="557">
        <f t="shared" si="9"/>
        <v>36000</v>
      </c>
    </row>
    <row r="1813" spans="1:16" x14ac:dyDescent="0.2">
      <c r="A1813" s="846" t="s">
        <v>17100</v>
      </c>
      <c r="B1813" s="845" t="s">
        <v>423</v>
      </c>
      <c r="C1813" s="847" t="s">
        <v>99</v>
      </c>
      <c r="D1813" s="847" t="s">
        <v>17101</v>
      </c>
      <c r="E1813" s="557">
        <v>4000</v>
      </c>
      <c r="F1813" s="845" t="s">
        <v>18643</v>
      </c>
      <c r="G1813" s="850" t="s">
        <v>18644</v>
      </c>
      <c r="H1813" s="845" t="s">
        <v>19644</v>
      </c>
      <c r="I1813" s="845" t="s">
        <v>1028</v>
      </c>
      <c r="J1813" s="845" t="s">
        <v>17112</v>
      </c>
      <c r="K1813" s="848"/>
      <c r="L1813" s="849"/>
      <c r="M1813" s="557"/>
      <c r="N1813" s="848">
        <v>2</v>
      </c>
      <c r="O1813" s="849">
        <v>6</v>
      </c>
      <c r="P1813" s="557">
        <f t="shared" si="9"/>
        <v>24000</v>
      </c>
    </row>
    <row r="1814" spans="1:16" x14ac:dyDescent="0.2">
      <c r="A1814" s="846" t="s">
        <v>17100</v>
      </c>
      <c r="B1814" s="845" t="s">
        <v>423</v>
      </c>
      <c r="C1814" s="847" t="s">
        <v>99</v>
      </c>
      <c r="D1814" s="847" t="s">
        <v>17101</v>
      </c>
      <c r="E1814" s="557">
        <v>10000</v>
      </c>
      <c r="F1814" s="845" t="s">
        <v>18646</v>
      </c>
      <c r="G1814" s="850" t="s">
        <v>18647</v>
      </c>
      <c r="H1814" s="845" t="s">
        <v>6093</v>
      </c>
      <c r="I1814" s="845" t="s">
        <v>1028</v>
      </c>
      <c r="J1814" s="845" t="s">
        <v>17112</v>
      </c>
      <c r="K1814" s="848"/>
      <c r="L1814" s="849"/>
      <c r="M1814" s="557"/>
      <c r="N1814" s="848">
        <v>2</v>
      </c>
      <c r="O1814" s="849">
        <v>6</v>
      </c>
      <c r="P1814" s="557">
        <f t="shared" si="9"/>
        <v>60000</v>
      </c>
    </row>
    <row r="1815" spans="1:16" x14ac:dyDescent="0.2">
      <c r="A1815" s="846" t="s">
        <v>17100</v>
      </c>
      <c r="B1815" s="845" t="s">
        <v>423</v>
      </c>
      <c r="C1815" s="847" t="s">
        <v>99</v>
      </c>
      <c r="D1815" s="847" t="s">
        <v>17101</v>
      </c>
      <c r="E1815" s="557">
        <v>1500</v>
      </c>
      <c r="F1815" s="845" t="s">
        <v>18648</v>
      </c>
      <c r="G1815" s="850" t="s">
        <v>18649</v>
      </c>
      <c r="H1815" s="845" t="s">
        <v>18650</v>
      </c>
      <c r="I1815" s="845" t="s">
        <v>1028</v>
      </c>
      <c r="J1815" s="845" t="s">
        <v>17112</v>
      </c>
      <c r="K1815" s="848"/>
      <c r="L1815" s="849"/>
      <c r="M1815" s="557"/>
      <c r="N1815" s="848">
        <v>2</v>
      </c>
      <c r="O1815" s="849">
        <v>6</v>
      </c>
      <c r="P1815" s="557">
        <f t="shared" si="9"/>
        <v>9000</v>
      </c>
    </row>
    <row r="1816" spans="1:16" x14ac:dyDescent="0.2">
      <c r="A1816" s="846" t="s">
        <v>17100</v>
      </c>
      <c r="B1816" s="845" t="s">
        <v>423</v>
      </c>
      <c r="C1816" s="847" t="s">
        <v>99</v>
      </c>
      <c r="D1816" s="847" t="s">
        <v>17101</v>
      </c>
      <c r="E1816" s="557">
        <v>4000</v>
      </c>
      <c r="F1816" s="845" t="s">
        <v>18651</v>
      </c>
      <c r="G1816" s="850" t="s">
        <v>18652</v>
      </c>
      <c r="H1816" s="845" t="s">
        <v>5849</v>
      </c>
      <c r="I1816" s="845" t="s">
        <v>1028</v>
      </c>
      <c r="J1816" s="845" t="s">
        <v>17112</v>
      </c>
      <c r="K1816" s="848"/>
      <c r="L1816" s="849"/>
      <c r="M1816" s="557"/>
      <c r="N1816" s="848">
        <v>2</v>
      </c>
      <c r="O1816" s="849">
        <v>6</v>
      </c>
      <c r="P1816" s="557">
        <f t="shared" si="9"/>
        <v>24000</v>
      </c>
    </row>
    <row r="1817" spans="1:16" x14ac:dyDescent="0.2">
      <c r="A1817" s="846" t="s">
        <v>17100</v>
      </c>
      <c r="B1817" s="845" t="s">
        <v>423</v>
      </c>
      <c r="C1817" s="847" t="s">
        <v>99</v>
      </c>
      <c r="D1817" s="847" t="s">
        <v>17101</v>
      </c>
      <c r="E1817" s="557">
        <v>7000</v>
      </c>
      <c r="F1817" s="845" t="s">
        <v>18653</v>
      </c>
      <c r="G1817" s="850" t="s">
        <v>18654</v>
      </c>
      <c r="H1817" s="845" t="s">
        <v>17212</v>
      </c>
      <c r="I1817" s="845" t="s">
        <v>1028</v>
      </c>
      <c r="J1817" s="845" t="s">
        <v>17112</v>
      </c>
      <c r="K1817" s="848"/>
      <c r="L1817" s="849"/>
      <c r="M1817" s="557"/>
      <c r="N1817" s="848">
        <v>2</v>
      </c>
      <c r="O1817" s="849">
        <v>6</v>
      </c>
      <c r="P1817" s="557">
        <f t="shared" si="9"/>
        <v>42000</v>
      </c>
    </row>
    <row r="1818" spans="1:16" x14ac:dyDescent="0.2">
      <c r="A1818" s="846" t="s">
        <v>17100</v>
      </c>
      <c r="B1818" s="845" t="s">
        <v>423</v>
      </c>
      <c r="C1818" s="847" t="s">
        <v>99</v>
      </c>
      <c r="D1818" s="847" t="s">
        <v>17101</v>
      </c>
      <c r="E1818" s="557">
        <v>4000</v>
      </c>
      <c r="F1818" s="845" t="s">
        <v>12315</v>
      </c>
      <c r="G1818" s="850" t="s">
        <v>12316</v>
      </c>
      <c r="H1818" s="845" t="s">
        <v>17195</v>
      </c>
      <c r="I1818" s="845" t="s">
        <v>1028</v>
      </c>
      <c r="J1818" s="845" t="s">
        <v>17112</v>
      </c>
      <c r="K1818" s="848"/>
      <c r="L1818" s="849"/>
      <c r="M1818" s="557"/>
      <c r="N1818" s="848">
        <v>2</v>
      </c>
      <c r="O1818" s="849">
        <v>6</v>
      </c>
      <c r="P1818" s="557">
        <f t="shared" si="9"/>
        <v>24000</v>
      </c>
    </row>
    <row r="1819" spans="1:16" x14ac:dyDescent="0.2">
      <c r="A1819" s="846" t="s">
        <v>17100</v>
      </c>
      <c r="B1819" s="845" t="s">
        <v>423</v>
      </c>
      <c r="C1819" s="847" t="s">
        <v>99</v>
      </c>
      <c r="D1819" s="847" t="s">
        <v>17101</v>
      </c>
      <c r="E1819" s="557">
        <v>7000</v>
      </c>
      <c r="F1819" s="845" t="s">
        <v>18655</v>
      </c>
      <c r="G1819" s="850" t="s">
        <v>18656</v>
      </c>
      <c r="H1819" s="845" t="s">
        <v>18657</v>
      </c>
      <c r="I1819" s="845" t="s">
        <v>1028</v>
      </c>
      <c r="J1819" s="845" t="s">
        <v>17112</v>
      </c>
      <c r="K1819" s="848"/>
      <c r="L1819" s="849"/>
      <c r="M1819" s="557"/>
      <c r="N1819" s="848">
        <v>2</v>
      </c>
      <c r="O1819" s="849">
        <v>6</v>
      </c>
      <c r="P1819" s="557">
        <f t="shared" si="9"/>
        <v>42000</v>
      </c>
    </row>
    <row r="1820" spans="1:16" x14ac:dyDescent="0.2">
      <c r="A1820" s="846" t="s">
        <v>17100</v>
      </c>
      <c r="B1820" s="845" t="s">
        <v>423</v>
      </c>
      <c r="C1820" s="847" t="s">
        <v>99</v>
      </c>
      <c r="D1820" s="847" t="s">
        <v>17101</v>
      </c>
      <c r="E1820" s="557">
        <v>4000</v>
      </c>
      <c r="F1820" s="845" t="s">
        <v>18658</v>
      </c>
      <c r="G1820" s="850" t="s">
        <v>18659</v>
      </c>
      <c r="H1820" s="845" t="s">
        <v>5826</v>
      </c>
      <c r="I1820" s="845" t="s">
        <v>1028</v>
      </c>
      <c r="J1820" s="845" t="s">
        <v>17112</v>
      </c>
      <c r="K1820" s="848"/>
      <c r="L1820" s="849"/>
      <c r="M1820" s="557"/>
      <c r="N1820" s="848">
        <v>2</v>
      </c>
      <c r="O1820" s="849">
        <v>6</v>
      </c>
      <c r="P1820" s="557">
        <f t="shared" si="9"/>
        <v>24000</v>
      </c>
    </row>
    <row r="1821" spans="1:16" x14ac:dyDescent="0.2">
      <c r="A1821" s="846" t="s">
        <v>17100</v>
      </c>
      <c r="B1821" s="845" t="s">
        <v>423</v>
      </c>
      <c r="C1821" s="847" t="s">
        <v>99</v>
      </c>
      <c r="D1821" s="847" t="s">
        <v>17101</v>
      </c>
      <c r="E1821" s="557">
        <v>15600</v>
      </c>
      <c r="F1821" s="845" t="s">
        <v>18660</v>
      </c>
      <c r="G1821" s="850" t="s">
        <v>18661</v>
      </c>
      <c r="H1821" s="845" t="s">
        <v>18084</v>
      </c>
      <c r="I1821" s="845" t="s">
        <v>1028</v>
      </c>
      <c r="J1821" s="845" t="s">
        <v>17112</v>
      </c>
      <c r="K1821" s="848"/>
      <c r="L1821" s="849"/>
      <c r="M1821" s="557"/>
      <c r="N1821" s="848">
        <v>0</v>
      </c>
      <c r="O1821" s="849">
        <v>6</v>
      </c>
      <c r="P1821" s="557">
        <f t="shared" si="9"/>
        <v>93600</v>
      </c>
    </row>
    <row r="1822" spans="1:16" x14ac:dyDescent="0.2">
      <c r="A1822" s="846" t="s">
        <v>17100</v>
      </c>
      <c r="B1822" s="845" t="s">
        <v>423</v>
      </c>
      <c r="C1822" s="847" t="s">
        <v>99</v>
      </c>
      <c r="D1822" s="847" t="s">
        <v>17101</v>
      </c>
      <c r="E1822" s="557">
        <v>4000</v>
      </c>
      <c r="F1822" s="845" t="s">
        <v>18662</v>
      </c>
      <c r="G1822" s="850" t="s">
        <v>18663</v>
      </c>
      <c r="H1822" s="845" t="s">
        <v>5875</v>
      </c>
      <c r="I1822" s="845" t="s">
        <v>1028</v>
      </c>
      <c r="J1822" s="845" t="s">
        <v>17112</v>
      </c>
      <c r="K1822" s="848"/>
      <c r="L1822" s="849"/>
      <c r="M1822" s="557"/>
      <c r="N1822" s="848">
        <v>3</v>
      </c>
      <c r="O1822" s="849">
        <v>6</v>
      </c>
      <c r="P1822" s="557">
        <f t="shared" si="9"/>
        <v>24000</v>
      </c>
    </row>
    <row r="1823" spans="1:16" x14ac:dyDescent="0.2">
      <c r="A1823" s="846" t="s">
        <v>17100</v>
      </c>
      <c r="B1823" s="845" t="s">
        <v>423</v>
      </c>
      <c r="C1823" s="847" t="s">
        <v>99</v>
      </c>
      <c r="D1823" s="847" t="s">
        <v>17101</v>
      </c>
      <c r="E1823" s="557">
        <v>7500</v>
      </c>
      <c r="F1823" s="845" t="s">
        <v>18664</v>
      </c>
      <c r="G1823" s="850" t="s">
        <v>18665</v>
      </c>
      <c r="H1823" s="845" t="s">
        <v>18666</v>
      </c>
      <c r="I1823" s="845" t="s">
        <v>1028</v>
      </c>
      <c r="J1823" s="845" t="s">
        <v>17112</v>
      </c>
      <c r="K1823" s="848"/>
      <c r="L1823" s="849"/>
      <c r="M1823" s="557"/>
      <c r="N1823" s="848">
        <v>2</v>
      </c>
      <c r="O1823" s="849">
        <v>6</v>
      </c>
      <c r="P1823" s="557">
        <f t="shared" si="9"/>
        <v>45000</v>
      </c>
    </row>
    <row r="1824" spans="1:16" x14ac:dyDescent="0.2">
      <c r="A1824" s="846" t="s">
        <v>17100</v>
      </c>
      <c r="B1824" s="845" t="s">
        <v>423</v>
      </c>
      <c r="C1824" s="847" t="s">
        <v>99</v>
      </c>
      <c r="D1824" s="847" t="s">
        <v>17101</v>
      </c>
      <c r="E1824" s="557">
        <v>4000</v>
      </c>
      <c r="F1824" s="845" t="s">
        <v>18671</v>
      </c>
      <c r="G1824" s="850" t="s">
        <v>18672</v>
      </c>
      <c r="H1824" s="845" t="s">
        <v>17167</v>
      </c>
      <c r="I1824" s="845" t="s">
        <v>1028</v>
      </c>
      <c r="J1824" s="845" t="s">
        <v>17112</v>
      </c>
      <c r="K1824" s="848"/>
      <c r="L1824" s="849"/>
      <c r="M1824" s="557"/>
      <c r="N1824" s="848">
        <v>2</v>
      </c>
      <c r="O1824" s="849">
        <v>6</v>
      </c>
      <c r="P1824" s="557">
        <f t="shared" si="9"/>
        <v>24000</v>
      </c>
    </row>
    <row r="1825" spans="1:16" x14ac:dyDescent="0.2">
      <c r="A1825" s="846" t="s">
        <v>17100</v>
      </c>
      <c r="B1825" s="845" t="s">
        <v>423</v>
      </c>
      <c r="C1825" s="847" t="s">
        <v>99</v>
      </c>
      <c r="D1825" s="847" t="s">
        <v>17101</v>
      </c>
      <c r="E1825" s="557">
        <v>8000</v>
      </c>
      <c r="F1825" s="845" t="s">
        <v>18673</v>
      </c>
      <c r="G1825" s="850" t="s">
        <v>18674</v>
      </c>
      <c r="H1825" s="845" t="s">
        <v>4027</v>
      </c>
      <c r="I1825" s="845" t="s">
        <v>1028</v>
      </c>
      <c r="J1825" s="845" t="s">
        <v>17112</v>
      </c>
      <c r="K1825" s="848"/>
      <c r="L1825" s="849"/>
      <c r="M1825" s="557"/>
      <c r="N1825" s="848">
        <v>2</v>
      </c>
      <c r="O1825" s="849">
        <v>6</v>
      </c>
      <c r="P1825" s="557">
        <f t="shared" si="9"/>
        <v>48000</v>
      </c>
    </row>
    <row r="1826" spans="1:16" x14ac:dyDescent="0.2">
      <c r="A1826" s="846" t="s">
        <v>17100</v>
      </c>
      <c r="B1826" s="845" t="s">
        <v>423</v>
      </c>
      <c r="C1826" s="847" t="s">
        <v>99</v>
      </c>
      <c r="D1826" s="847" t="s">
        <v>17101</v>
      </c>
      <c r="E1826" s="557">
        <v>4000</v>
      </c>
      <c r="F1826" s="845" t="s">
        <v>18675</v>
      </c>
      <c r="G1826" s="850" t="s">
        <v>18676</v>
      </c>
      <c r="H1826" s="845" t="s">
        <v>5875</v>
      </c>
      <c r="I1826" s="845" t="s">
        <v>1028</v>
      </c>
      <c r="J1826" s="845" t="s">
        <v>17112</v>
      </c>
      <c r="K1826" s="848"/>
      <c r="L1826" s="849"/>
      <c r="M1826" s="557"/>
      <c r="N1826" s="848">
        <v>2</v>
      </c>
      <c r="O1826" s="849">
        <v>6</v>
      </c>
      <c r="P1826" s="557">
        <f t="shared" si="9"/>
        <v>24000</v>
      </c>
    </row>
    <row r="1827" spans="1:16" x14ac:dyDescent="0.2">
      <c r="A1827" s="846" t="s">
        <v>17100</v>
      </c>
      <c r="B1827" s="845" t="s">
        <v>423</v>
      </c>
      <c r="C1827" s="847" t="s">
        <v>99</v>
      </c>
      <c r="D1827" s="847" t="s">
        <v>17101</v>
      </c>
      <c r="E1827" s="557">
        <v>7500</v>
      </c>
      <c r="F1827" s="845" t="s">
        <v>18677</v>
      </c>
      <c r="G1827" s="850" t="s">
        <v>18678</v>
      </c>
      <c r="H1827" s="845" t="s">
        <v>19662</v>
      </c>
      <c r="I1827" s="845" t="s">
        <v>1028</v>
      </c>
      <c r="J1827" s="845" t="s">
        <v>17112</v>
      </c>
      <c r="K1827" s="848"/>
      <c r="L1827" s="849"/>
      <c r="M1827" s="557"/>
      <c r="N1827" s="848">
        <v>2</v>
      </c>
      <c r="O1827" s="849">
        <v>6</v>
      </c>
      <c r="P1827" s="557">
        <f t="shared" si="9"/>
        <v>45000</v>
      </c>
    </row>
    <row r="1828" spans="1:16" x14ac:dyDescent="0.2">
      <c r="A1828" s="846" t="s">
        <v>17100</v>
      </c>
      <c r="B1828" s="845" t="s">
        <v>423</v>
      </c>
      <c r="C1828" s="847" t="s">
        <v>99</v>
      </c>
      <c r="D1828" s="847" t="s">
        <v>17101</v>
      </c>
      <c r="E1828" s="557">
        <v>1500</v>
      </c>
      <c r="F1828" s="845" t="s">
        <v>18680</v>
      </c>
      <c r="G1828" s="850" t="s">
        <v>18681</v>
      </c>
      <c r="H1828" s="845" t="s">
        <v>17487</v>
      </c>
      <c r="I1828" s="845" t="s">
        <v>1028</v>
      </c>
      <c r="J1828" s="845" t="s">
        <v>5814</v>
      </c>
      <c r="K1828" s="848"/>
      <c r="L1828" s="849"/>
      <c r="M1828" s="557"/>
      <c r="N1828" s="848">
        <v>2</v>
      </c>
      <c r="O1828" s="849">
        <v>6</v>
      </c>
      <c r="P1828" s="557">
        <f t="shared" si="9"/>
        <v>9000</v>
      </c>
    </row>
    <row r="1829" spans="1:16" x14ac:dyDescent="0.2">
      <c r="A1829" s="846" t="s">
        <v>17100</v>
      </c>
      <c r="B1829" s="845" t="s">
        <v>423</v>
      </c>
      <c r="C1829" s="847" t="s">
        <v>99</v>
      </c>
      <c r="D1829" s="847" t="s">
        <v>17101</v>
      </c>
      <c r="E1829" s="557">
        <v>4500</v>
      </c>
      <c r="F1829" s="845" t="s">
        <v>18682</v>
      </c>
      <c r="G1829" s="850" t="s">
        <v>18683</v>
      </c>
      <c r="H1829" s="845" t="s">
        <v>1160</v>
      </c>
      <c r="I1829" s="845" t="s">
        <v>1028</v>
      </c>
      <c r="J1829" s="845" t="s">
        <v>17112</v>
      </c>
      <c r="K1829" s="848"/>
      <c r="L1829" s="849"/>
      <c r="M1829" s="557"/>
      <c r="N1829" s="848">
        <v>2</v>
      </c>
      <c r="O1829" s="849">
        <v>6</v>
      </c>
      <c r="P1829" s="557">
        <f t="shared" si="9"/>
        <v>27000</v>
      </c>
    </row>
    <row r="1830" spans="1:16" x14ac:dyDescent="0.2">
      <c r="A1830" s="846" t="s">
        <v>17100</v>
      </c>
      <c r="B1830" s="845" t="s">
        <v>423</v>
      </c>
      <c r="C1830" s="847" t="s">
        <v>99</v>
      </c>
      <c r="D1830" s="847" t="s">
        <v>17101</v>
      </c>
      <c r="E1830" s="557">
        <v>4500</v>
      </c>
      <c r="F1830" s="845" t="s">
        <v>18684</v>
      </c>
      <c r="G1830" s="850" t="s">
        <v>18685</v>
      </c>
      <c r="H1830" s="845" t="s">
        <v>19663</v>
      </c>
      <c r="I1830" s="845" t="s">
        <v>1028</v>
      </c>
      <c r="J1830" s="845" t="s">
        <v>17112</v>
      </c>
      <c r="K1830" s="848"/>
      <c r="L1830" s="849"/>
      <c r="M1830" s="557"/>
      <c r="N1830" s="848">
        <v>2</v>
      </c>
      <c r="O1830" s="849">
        <v>6</v>
      </c>
      <c r="P1830" s="557">
        <f t="shared" si="9"/>
        <v>27000</v>
      </c>
    </row>
    <row r="1831" spans="1:16" x14ac:dyDescent="0.2">
      <c r="A1831" s="846" t="s">
        <v>17100</v>
      </c>
      <c r="B1831" s="845" t="s">
        <v>423</v>
      </c>
      <c r="C1831" s="847" t="s">
        <v>99</v>
      </c>
      <c r="D1831" s="847" t="s">
        <v>17101</v>
      </c>
      <c r="E1831" s="557">
        <v>2300</v>
      </c>
      <c r="F1831" s="845" t="s">
        <v>18687</v>
      </c>
      <c r="G1831" s="850" t="s">
        <v>18688</v>
      </c>
      <c r="H1831" s="845" t="s">
        <v>19597</v>
      </c>
      <c r="I1831" s="845" t="s">
        <v>1028</v>
      </c>
      <c r="J1831" s="845" t="s">
        <v>17112</v>
      </c>
      <c r="K1831" s="848"/>
      <c r="L1831" s="849"/>
      <c r="M1831" s="557"/>
      <c r="N1831" s="848">
        <v>2</v>
      </c>
      <c r="O1831" s="849">
        <v>6</v>
      </c>
      <c r="P1831" s="557">
        <f t="shared" si="9"/>
        <v>13800</v>
      </c>
    </row>
    <row r="1832" spans="1:16" x14ac:dyDescent="0.2">
      <c r="A1832" s="846" t="s">
        <v>17100</v>
      </c>
      <c r="B1832" s="845" t="s">
        <v>423</v>
      </c>
      <c r="C1832" s="847" t="s">
        <v>99</v>
      </c>
      <c r="D1832" s="847" t="s">
        <v>17101</v>
      </c>
      <c r="E1832" s="557">
        <v>4500</v>
      </c>
      <c r="F1832" s="845" t="s">
        <v>18689</v>
      </c>
      <c r="G1832" s="850" t="s">
        <v>18690</v>
      </c>
      <c r="H1832" s="845" t="s">
        <v>1053</v>
      </c>
      <c r="I1832" s="845" t="s">
        <v>1028</v>
      </c>
      <c r="J1832" s="845" t="s">
        <v>17112</v>
      </c>
      <c r="K1832" s="848"/>
      <c r="L1832" s="849"/>
      <c r="M1832" s="557"/>
      <c r="N1832" s="848">
        <v>2</v>
      </c>
      <c r="O1832" s="849">
        <v>6</v>
      </c>
      <c r="P1832" s="557">
        <f t="shared" si="9"/>
        <v>27000</v>
      </c>
    </row>
    <row r="1833" spans="1:16" x14ac:dyDescent="0.2">
      <c r="A1833" s="846" t="s">
        <v>17100</v>
      </c>
      <c r="B1833" s="845" t="s">
        <v>423</v>
      </c>
      <c r="C1833" s="847" t="s">
        <v>99</v>
      </c>
      <c r="D1833" s="847" t="s">
        <v>17101</v>
      </c>
      <c r="E1833" s="557">
        <v>4000</v>
      </c>
      <c r="F1833" s="845" t="s">
        <v>18691</v>
      </c>
      <c r="G1833" s="850" t="s">
        <v>18692</v>
      </c>
      <c r="H1833" s="845" t="s">
        <v>19664</v>
      </c>
      <c r="I1833" s="845" t="s">
        <v>1028</v>
      </c>
      <c r="J1833" s="845" t="s">
        <v>17112</v>
      </c>
      <c r="K1833" s="848"/>
      <c r="L1833" s="849"/>
      <c r="M1833" s="557"/>
      <c r="N1833" s="848">
        <v>1</v>
      </c>
      <c r="O1833" s="849">
        <v>2</v>
      </c>
      <c r="P1833" s="557">
        <f t="shared" ref="P1833:P1896" si="10">E1833*O1833</f>
        <v>8000</v>
      </c>
    </row>
    <row r="1834" spans="1:16" x14ac:dyDescent="0.2">
      <c r="A1834" s="846" t="s">
        <v>17100</v>
      </c>
      <c r="B1834" s="845" t="s">
        <v>423</v>
      </c>
      <c r="C1834" s="847" t="s">
        <v>99</v>
      </c>
      <c r="D1834" s="847" t="s">
        <v>17101</v>
      </c>
      <c r="E1834" s="557">
        <v>2000</v>
      </c>
      <c r="F1834" s="845" t="s">
        <v>18694</v>
      </c>
      <c r="G1834" s="850" t="s">
        <v>18695</v>
      </c>
      <c r="H1834" s="845" t="s">
        <v>17140</v>
      </c>
      <c r="I1834" s="845" t="s">
        <v>17141</v>
      </c>
      <c r="J1834" s="845" t="s">
        <v>17108</v>
      </c>
      <c r="K1834" s="848"/>
      <c r="L1834" s="849"/>
      <c r="M1834" s="557"/>
      <c r="N1834" s="848">
        <v>2</v>
      </c>
      <c r="O1834" s="849">
        <v>6</v>
      </c>
      <c r="P1834" s="557">
        <f t="shared" si="10"/>
        <v>12000</v>
      </c>
    </row>
    <row r="1835" spans="1:16" x14ac:dyDescent="0.2">
      <c r="A1835" s="846" t="s">
        <v>17100</v>
      </c>
      <c r="B1835" s="845" t="s">
        <v>423</v>
      </c>
      <c r="C1835" s="847" t="s">
        <v>99</v>
      </c>
      <c r="D1835" s="847" t="s">
        <v>17101</v>
      </c>
      <c r="E1835" s="557">
        <v>4500</v>
      </c>
      <c r="F1835" s="845" t="s">
        <v>18701</v>
      </c>
      <c r="G1835" s="850" t="s">
        <v>18702</v>
      </c>
      <c r="H1835" s="845" t="s">
        <v>17156</v>
      </c>
      <c r="I1835" s="845" t="s">
        <v>1028</v>
      </c>
      <c r="J1835" s="845" t="s">
        <v>17112</v>
      </c>
      <c r="K1835" s="848"/>
      <c r="L1835" s="849"/>
      <c r="M1835" s="557"/>
      <c r="N1835" s="848">
        <v>2</v>
      </c>
      <c r="O1835" s="849">
        <v>6</v>
      </c>
      <c r="P1835" s="557">
        <f t="shared" si="10"/>
        <v>27000</v>
      </c>
    </row>
    <row r="1836" spans="1:16" x14ac:dyDescent="0.2">
      <c r="A1836" s="846" t="s">
        <v>17100</v>
      </c>
      <c r="B1836" s="845" t="s">
        <v>423</v>
      </c>
      <c r="C1836" s="847" t="s">
        <v>99</v>
      </c>
      <c r="D1836" s="847" t="s">
        <v>17101</v>
      </c>
      <c r="E1836" s="557">
        <v>4000</v>
      </c>
      <c r="F1836" s="845" t="s">
        <v>18705</v>
      </c>
      <c r="G1836" s="850" t="s">
        <v>18706</v>
      </c>
      <c r="H1836" s="845" t="s">
        <v>18707</v>
      </c>
      <c r="I1836" s="845" t="s">
        <v>1028</v>
      </c>
      <c r="J1836" s="845" t="s">
        <v>17112</v>
      </c>
      <c r="K1836" s="848"/>
      <c r="L1836" s="849"/>
      <c r="M1836" s="557"/>
      <c r="N1836" s="848">
        <v>2</v>
      </c>
      <c r="O1836" s="849">
        <v>6</v>
      </c>
      <c r="P1836" s="557">
        <f t="shared" si="10"/>
        <v>24000</v>
      </c>
    </row>
    <row r="1837" spans="1:16" x14ac:dyDescent="0.2">
      <c r="A1837" s="846" t="s">
        <v>17100</v>
      </c>
      <c r="B1837" s="845" t="s">
        <v>423</v>
      </c>
      <c r="C1837" s="847" t="s">
        <v>99</v>
      </c>
      <c r="D1837" s="847" t="s">
        <v>17101</v>
      </c>
      <c r="E1837" s="557">
        <v>4500</v>
      </c>
      <c r="F1837" s="845" t="s">
        <v>18710</v>
      </c>
      <c r="G1837" s="850" t="s">
        <v>18711</v>
      </c>
      <c r="H1837" s="845" t="s">
        <v>1160</v>
      </c>
      <c r="I1837" s="845" t="s">
        <v>1028</v>
      </c>
      <c r="J1837" s="845" t="s">
        <v>17112</v>
      </c>
      <c r="K1837" s="848"/>
      <c r="L1837" s="849"/>
      <c r="M1837" s="557"/>
      <c r="N1837" s="848">
        <v>2</v>
      </c>
      <c r="O1837" s="849">
        <v>6</v>
      </c>
      <c r="P1837" s="557">
        <f t="shared" si="10"/>
        <v>27000</v>
      </c>
    </row>
    <row r="1838" spans="1:16" x14ac:dyDescent="0.2">
      <c r="A1838" s="846" t="s">
        <v>17100</v>
      </c>
      <c r="B1838" s="845" t="s">
        <v>423</v>
      </c>
      <c r="C1838" s="847" t="s">
        <v>99</v>
      </c>
      <c r="D1838" s="847" t="s">
        <v>17101</v>
      </c>
      <c r="E1838" s="557">
        <v>4500</v>
      </c>
      <c r="F1838" s="845" t="s">
        <v>18712</v>
      </c>
      <c r="G1838" s="850" t="s">
        <v>18713</v>
      </c>
      <c r="H1838" s="845" t="s">
        <v>4027</v>
      </c>
      <c r="I1838" s="845" t="s">
        <v>1028</v>
      </c>
      <c r="J1838" s="845" t="s">
        <v>17112</v>
      </c>
      <c r="K1838" s="848"/>
      <c r="L1838" s="849"/>
      <c r="M1838" s="557"/>
      <c r="N1838" s="848">
        <v>2</v>
      </c>
      <c r="O1838" s="849">
        <v>6</v>
      </c>
      <c r="P1838" s="557">
        <f t="shared" si="10"/>
        <v>27000</v>
      </c>
    </row>
    <row r="1839" spans="1:16" x14ac:dyDescent="0.2">
      <c r="A1839" s="846" t="s">
        <v>17100</v>
      </c>
      <c r="B1839" s="845" t="s">
        <v>423</v>
      </c>
      <c r="C1839" s="847" t="s">
        <v>99</v>
      </c>
      <c r="D1839" s="847" t="s">
        <v>17101</v>
      </c>
      <c r="E1839" s="557">
        <v>4500</v>
      </c>
      <c r="F1839" s="845" t="s">
        <v>18716</v>
      </c>
      <c r="G1839" s="850" t="s">
        <v>18717</v>
      </c>
      <c r="H1839" s="845" t="s">
        <v>1060</v>
      </c>
      <c r="I1839" s="845" t="s">
        <v>1028</v>
      </c>
      <c r="J1839" s="845" t="s">
        <v>17112</v>
      </c>
      <c r="K1839" s="848"/>
      <c r="L1839" s="849"/>
      <c r="M1839" s="557"/>
      <c r="N1839" s="848">
        <v>2</v>
      </c>
      <c r="O1839" s="849">
        <v>6</v>
      </c>
      <c r="P1839" s="557">
        <f t="shared" si="10"/>
        <v>27000</v>
      </c>
    </row>
    <row r="1840" spans="1:16" x14ac:dyDescent="0.2">
      <c r="A1840" s="846" t="s">
        <v>17100</v>
      </c>
      <c r="B1840" s="845" t="s">
        <v>423</v>
      </c>
      <c r="C1840" s="847" t="s">
        <v>99</v>
      </c>
      <c r="D1840" s="847" t="s">
        <v>17101</v>
      </c>
      <c r="E1840" s="557">
        <v>6000</v>
      </c>
      <c r="F1840" s="845" t="s">
        <v>18718</v>
      </c>
      <c r="G1840" s="850" t="s">
        <v>18719</v>
      </c>
      <c r="H1840" s="845" t="s">
        <v>18720</v>
      </c>
      <c r="I1840" s="845" t="s">
        <v>1028</v>
      </c>
      <c r="J1840" s="845" t="s">
        <v>17112</v>
      </c>
      <c r="K1840" s="848"/>
      <c r="L1840" s="849"/>
      <c r="M1840" s="557"/>
      <c r="N1840" s="848">
        <v>2</v>
      </c>
      <c r="O1840" s="849">
        <v>6</v>
      </c>
      <c r="P1840" s="557">
        <f t="shared" si="10"/>
        <v>36000</v>
      </c>
    </row>
    <row r="1841" spans="1:16" x14ac:dyDescent="0.2">
      <c r="A1841" s="846" t="s">
        <v>17100</v>
      </c>
      <c r="B1841" s="845" t="s">
        <v>423</v>
      </c>
      <c r="C1841" s="847" t="s">
        <v>99</v>
      </c>
      <c r="D1841" s="847" t="s">
        <v>17101</v>
      </c>
      <c r="E1841" s="557">
        <v>4500</v>
      </c>
      <c r="F1841" s="845" t="s">
        <v>18721</v>
      </c>
      <c r="G1841" s="850" t="s">
        <v>18722</v>
      </c>
      <c r="H1841" s="845" t="s">
        <v>1160</v>
      </c>
      <c r="I1841" s="845" t="s">
        <v>1028</v>
      </c>
      <c r="J1841" s="845" t="s">
        <v>17112</v>
      </c>
      <c r="K1841" s="848"/>
      <c r="L1841" s="849"/>
      <c r="M1841" s="557"/>
      <c r="N1841" s="848">
        <v>2</v>
      </c>
      <c r="O1841" s="849">
        <v>6</v>
      </c>
      <c r="P1841" s="557">
        <f t="shared" si="10"/>
        <v>27000</v>
      </c>
    </row>
    <row r="1842" spans="1:16" x14ac:dyDescent="0.2">
      <c r="A1842" s="846" t="s">
        <v>17100</v>
      </c>
      <c r="B1842" s="845" t="s">
        <v>423</v>
      </c>
      <c r="C1842" s="847" t="s">
        <v>99</v>
      </c>
      <c r="D1842" s="847" t="s">
        <v>17101</v>
      </c>
      <c r="E1842" s="557">
        <v>4000</v>
      </c>
      <c r="F1842" s="845" t="s">
        <v>18723</v>
      </c>
      <c r="G1842" s="850" t="s">
        <v>18724</v>
      </c>
      <c r="H1842" s="845" t="s">
        <v>4027</v>
      </c>
      <c r="I1842" s="845" t="s">
        <v>1028</v>
      </c>
      <c r="J1842" s="845" t="s">
        <v>17112</v>
      </c>
      <c r="K1842" s="848"/>
      <c r="L1842" s="849"/>
      <c r="M1842" s="557"/>
      <c r="N1842" s="848">
        <v>2</v>
      </c>
      <c r="O1842" s="849">
        <v>6</v>
      </c>
      <c r="P1842" s="557">
        <f t="shared" si="10"/>
        <v>24000</v>
      </c>
    </row>
    <row r="1843" spans="1:16" x14ac:dyDescent="0.2">
      <c r="A1843" s="846" t="s">
        <v>17100</v>
      </c>
      <c r="B1843" s="845" t="s">
        <v>423</v>
      </c>
      <c r="C1843" s="847" t="s">
        <v>99</v>
      </c>
      <c r="D1843" s="847" t="s">
        <v>17101</v>
      </c>
      <c r="E1843" s="557">
        <v>4500</v>
      </c>
      <c r="F1843" s="845" t="s">
        <v>18725</v>
      </c>
      <c r="G1843" s="850" t="s">
        <v>18726</v>
      </c>
      <c r="H1843" s="845" t="s">
        <v>17156</v>
      </c>
      <c r="I1843" s="845" t="s">
        <v>1028</v>
      </c>
      <c r="J1843" s="845" t="s">
        <v>17112</v>
      </c>
      <c r="K1843" s="848"/>
      <c r="L1843" s="849"/>
      <c r="M1843" s="557"/>
      <c r="N1843" s="848">
        <v>2</v>
      </c>
      <c r="O1843" s="849">
        <v>6</v>
      </c>
      <c r="P1843" s="557">
        <f t="shared" si="10"/>
        <v>27000</v>
      </c>
    </row>
    <row r="1844" spans="1:16" x14ac:dyDescent="0.2">
      <c r="A1844" s="846" t="s">
        <v>17100</v>
      </c>
      <c r="B1844" s="845" t="s">
        <v>423</v>
      </c>
      <c r="C1844" s="847" t="s">
        <v>99</v>
      </c>
      <c r="D1844" s="847" t="s">
        <v>17101</v>
      </c>
      <c r="E1844" s="557">
        <v>10000</v>
      </c>
      <c r="F1844" s="845" t="s">
        <v>18729</v>
      </c>
      <c r="G1844" s="850" t="s">
        <v>18730</v>
      </c>
      <c r="H1844" s="845" t="s">
        <v>18731</v>
      </c>
      <c r="I1844" s="845" t="s">
        <v>1028</v>
      </c>
      <c r="J1844" s="845" t="s">
        <v>17112</v>
      </c>
      <c r="K1844" s="848"/>
      <c r="L1844" s="849"/>
      <c r="M1844" s="557"/>
      <c r="N1844" s="848">
        <v>2</v>
      </c>
      <c r="O1844" s="849">
        <v>6</v>
      </c>
      <c r="P1844" s="557">
        <f t="shared" si="10"/>
        <v>60000</v>
      </c>
    </row>
    <row r="1845" spans="1:16" x14ac:dyDescent="0.2">
      <c r="A1845" s="846" t="s">
        <v>17100</v>
      </c>
      <c r="B1845" s="845" t="s">
        <v>423</v>
      </c>
      <c r="C1845" s="847" t="s">
        <v>99</v>
      </c>
      <c r="D1845" s="847" t="s">
        <v>17101</v>
      </c>
      <c r="E1845" s="557">
        <v>3000</v>
      </c>
      <c r="F1845" s="845" t="s">
        <v>18732</v>
      </c>
      <c r="G1845" s="850" t="s">
        <v>18733</v>
      </c>
      <c r="H1845" s="845" t="s">
        <v>7330</v>
      </c>
      <c r="I1845" s="845" t="s">
        <v>1028</v>
      </c>
      <c r="J1845" s="845" t="s">
        <v>17112</v>
      </c>
      <c r="K1845" s="848"/>
      <c r="L1845" s="849"/>
      <c r="M1845" s="557"/>
      <c r="N1845" s="848">
        <v>2</v>
      </c>
      <c r="O1845" s="849">
        <v>6</v>
      </c>
      <c r="P1845" s="557">
        <f t="shared" si="10"/>
        <v>18000</v>
      </c>
    </row>
    <row r="1846" spans="1:16" x14ac:dyDescent="0.2">
      <c r="A1846" s="846" t="s">
        <v>17100</v>
      </c>
      <c r="B1846" s="845" t="s">
        <v>423</v>
      </c>
      <c r="C1846" s="847" t="s">
        <v>99</v>
      </c>
      <c r="D1846" s="847" t="s">
        <v>17101</v>
      </c>
      <c r="E1846" s="557">
        <v>7000</v>
      </c>
      <c r="F1846" s="845" t="s">
        <v>18734</v>
      </c>
      <c r="G1846" s="850" t="s">
        <v>18735</v>
      </c>
      <c r="H1846" s="845" t="s">
        <v>6133</v>
      </c>
      <c r="I1846" s="845" t="s">
        <v>1028</v>
      </c>
      <c r="J1846" s="845" t="s">
        <v>17112</v>
      </c>
      <c r="K1846" s="848"/>
      <c r="L1846" s="849"/>
      <c r="M1846" s="557"/>
      <c r="N1846" s="848">
        <v>2</v>
      </c>
      <c r="O1846" s="849">
        <v>6</v>
      </c>
      <c r="P1846" s="557">
        <f t="shared" si="10"/>
        <v>42000</v>
      </c>
    </row>
    <row r="1847" spans="1:16" x14ac:dyDescent="0.2">
      <c r="A1847" s="846" t="s">
        <v>17100</v>
      </c>
      <c r="B1847" s="845" t="s">
        <v>423</v>
      </c>
      <c r="C1847" s="847" t="s">
        <v>99</v>
      </c>
      <c r="D1847" s="847" t="s">
        <v>17101</v>
      </c>
      <c r="E1847" s="557">
        <v>5000</v>
      </c>
      <c r="F1847" s="845" t="s">
        <v>18738</v>
      </c>
      <c r="G1847" s="850" t="s">
        <v>18739</v>
      </c>
      <c r="H1847" s="845" t="s">
        <v>18740</v>
      </c>
      <c r="I1847" s="845" t="s">
        <v>1028</v>
      </c>
      <c r="J1847" s="845" t="s">
        <v>17112</v>
      </c>
      <c r="K1847" s="848"/>
      <c r="L1847" s="849"/>
      <c r="M1847" s="557"/>
      <c r="N1847" s="848">
        <v>2</v>
      </c>
      <c r="O1847" s="849">
        <v>6</v>
      </c>
      <c r="P1847" s="557">
        <f t="shared" si="10"/>
        <v>30000</v>
      </c>
    </row>
    <row r="1848" spans="1:16" x14ac:dyDescent="0.2">
      <c r="A1848" s="846" t="s">
        <v>17100</v>
      </c>
      <c r="B1848" s="845" t="s">
        <v>423</v>
      </c>
      <c r="C1848" s="847" t="s">
        <v>99</v>
      </c>
      <c r="D1848" s="847" t="s">
        <v>17101</v>
      </c>
      <c r="E1848" s="557">
        <v>2500</v>
      </c>
      <c r="F1848" s="845" t="s">
        <v>18743</v>
      </c>
      <c r="G1848" s="850" t="s">
        <v>18744</v>
      </c>
      <c r="H1848" s="845" t="s">
        <v>17140</v>
      </c>
      <c r="I1848" s="845" t="s">
        <v>17141</v>
      </c>
      <c r="J1848" s="845" t="s">
        <v>17108</v>
      </c>
      <c r="K1848" s="848"/>
      <c r="L1848" s="849"/>
      <c r="M1848" s="557"/>
      <c r="N1848" s="848">
        <v>2</v>
      </c>
      <c r="O1848" s="849">
        <v>6</v>
      </c>
      <c r="P1848" s="557">
        <f t="shared" si="10"/>
        <v>15000</v>
      </c>
    </row>
    <row r="1849" spans="1:16" x14ac:dyDescent="0.2">
      <c r="A1849" s="846" t="s">
        <v>17100</v>
      </c>
      <c r="B1849" s="845" t="s">
        <v>423</v>
      </c>
      <c r="C1849" s="847" t="s">
        <v>99</v>
      </c>
      <c r="D1849" s="847" t="s">
        <v>17101</v>
      </c>
      <c r="E1849" s="557">
        <v>2500</v>
      </c>
      <c r="F1849" s="845" t="s">
        <v>18745</v>
      </c>
      <c r="G1849" s="850" t="s">
        <v>18746</v>
      </c>
      <c r="H1849" s="845" t="s">
        <v>17137</v>
      </c>
      <c r="I1849" s="845" t="s">
        <v>1028</v>
      </c>
      <c r="J1849" s="845" t="s">
        <v>17112</v>
      </c>
      <c r="K1849" s="848"/>
      <c r="L1849" s="849"/>
      <c r="M1849" s="557"/>
      <c r="N1849" s="848">
        <v>2</v>
      </c>
      <c r="O1849" s="849">
        <v>6</v>
      </c>
      <c r="P1849" s="557">
        <f t="shared" si="10"/>
        <v>15000</v>
      </c>
    </row>
    <row r="1850" spans="1:16" x14ac:dyDescent="0.2">
      <c r="A1850" s="846" t="s">
        <v>17100</v>
      </c>
      <c r="B1850" s="845" t="s">
        <v>423</v>
      </c>
      <c r="C1850" s="847" t="s">
        <v>99</v>
      </c>
      <c r="D1850" s="847" t="s">
        <v>17101</v>
      </c>
      <c r="E1850" s="557">
        <v>4000</v>
      </c>
      <c r="F1850" s="845" t="s">
        <v>18749</v>
      </c>
      <c r="G1850" s="850" t="s">
        <v>18750</v>
      </c>
      <c r="H1850" s="845" t="s">
        <v>5875</v>
      </c>
      <c r="I1850" s="845" t="s">
        <v>1028</v>
      </c>
      <c r="J1850" s="845" t="s">
        <v>17112</v>
      </c>
      <c r="K1850" s="848"/>
      <c r="L1850" s="849"/>
      <c r="M1850" s="557"/>
      <c r="N1850" s="848">
        <v>2</v>
      </c>
      <c r="O1850" s="849">
        <v>6</v>
      </c>
      <c r="P1850" s="557">
        <f t="shared" si="10"/>
        <v>24000</v>
      </c>
    </row>
    <row r="1851" spans="1:16" x14ac:dyDescent="0.2">
      <c r="A1851" s="846" t="s">
        <v>17100</v>
      </c>
      <c r="B1851" s="845" t="s">
        <v>423</v>
      </c>
      <c r="C1851" s="847" t="s">
        <v>99</v>
      </c>
      <c r="D1851" s="847" t="s">
        <v>17101</v>
      </c>
      <c r="E1851" s="557">
        <v>4000</v>
      </c>
      <c r="F1851" s="845" t="s">
        <v>18751</v>
      </c>
      <c r="G1851" s="850" t="s">
        <v>18752</v>
      </c>
      <c r="H1851" s="845" t="s">
        <v>5826</v>
      </c>
      <c r="I1851" s="845" t="s">
        <v>1028</v>
      </c>
      <c r="J1851" s="845" t="s">
        <v>17112</v>
      </c>
      <c r="K1851" s="848"/>
      <c r="L1851" s="849"/>
      <c r="M1851" s="557"/>
      <c r="N1851" s="848">
        <v>2</v>
      </c>
      <c r="O1851" s="849">
        <v>6</v>
      </c>
      <c r="P1851" s="557">
        <f t="shared" si="10"/>
        <v>24000</v>
      </c>
    </row>
    <row r="1852" spans="1:16" x14ac:dyDescent="0.2">
      <c r="A1852" s="846" t="s">
        <v>17100</v>
      </c>
      <c r="B1852" s="845" t="s">
        <v>423</v>
      </c>
      <c r="C1852" s="847" t="s">
        <v>99</v>
      </c>
      <c r="D1852" s="847" t="s">
        <v>17101</v>
      </c>
      <c r="E1852" s="557">
        <v>4500</v>
      </c>
      <c r="F1852" s="845" t="s">
        <v>18753</v>
      </c>
      <c r="G1852" s="850" t="s">
        <v>18754</v>
      </c>
      <c r="H1852" s="845" t="s">
        <v>5826</v>
      </c>
      <c r="I1852" s="845" t="s">
        <v>1028</v>
      </c>
      <c r="J1852" s="845" t="s">
        <v>17112</v>
      </c>
      <c r="K1852" s="848"/>
      <c r="L1852" s="849"/>
      <c r="M1852" s="557"/>
      <c r="N1852" s="848">
        <v>2</v>
      </c>
      <c r="O1852" s="849">
        <v>6</v>
      </c>
      <c r="P1852" s="557">
        <f t="shared" si="10"/>
        <v>27000</v>
      </c>
    </row>
    <row r="1853" spans="1:16" x14ac:dyDescent="0.2">
      <c r="A1853" s="846" t="s">
        <v>17100</v>
      </c>
      <c r="B1853" s="845" t="s">
        <v>423</v>
      </c>
      <c r="C1853" s="847" t="s">
        <v>99</v>
      </c>
      <c r="D1853" s="847" t="s">
        <v>17101</v>
      </c>
      <c r="E1853" s="557">
        <v>4500</v>
      </c>
      <c r="F1853" s="845" t="s">
        <v>18755</v>
      </c>
      <c r="G1853" s="850" t="s">
        <v>18756</v>
      </c>
      <c r="H1853" s="845" t="s">
        <v>5875</v>
      </c>
      <c r="I1853" s="845" t="s">
        <v>1028</v>
      </c>
      <c r="J1853" s="845" t="s">
        <v>17112</v>
      </c>
      <c r="K1853" s="848"/>
      <c r="L1853" s="849"/>
      <c r="M1853" s="557"/>
      <c r="N1853" s="848">
        <v>2</v>
      </c>
      <c r="O1853" s="849">
        <v>6</v>
      </c>
      <c r="P1853" s="557">
        <f t="shared" si="10"/>
        <v>27000</v>
      </c>
    </row>
    <row r="1854" spans="1:16" x14ac:dyDescent="0.2">
      <c r="A1854" s="846" t="s">
        <v>17100</v>
      </c>
      <c r="B1854" s="845" t="s">
        <v>423</v>
      </c>
      <c r="C1854" s="847" t="s">
        <v>99</v>
      </c>
      <c r="D1854" s="847" t="s">
        <v>17101</v>
      </c>
      <c r="E1854" s="557">
        <v>3000</v>
      </c>
      <c r="F1854" s="845" t="s">
        <v>18757</v>
      </c>
      <c r="G1854" s="850" t="s">
        <v>18758</v>
      </c>
      <c r="H1854" s="845" t="s">
        <v>17221</v>
      </c>
      <c r="I1854" s="845" t="s">
        <v>1028</v>
      </c>
      <c r="J1854" s="845" t="s">
        <v>17112</v>
      </c>
      <c r="K1854" s="848"/>
      <c r="L1854" s="849"/>
      <c r="M1854" s="557"/>
      <c r="N1854" s="848">
        <v>2</v>
      </c>
      <c r="O1854" s="849">
        <v>6</v>
      </c>
      <c r="P1854" s="557">
        <f t="shared" si="10"/>
        <v>18000</v>
      </c>
    </row>
    <row r="1855" spans="1:16" x14ac:dyDescent="0.2">
      <c r="A1855" s="846" t="s">
        <v>17100</v>
      </c>
      <c r="B1855" s="845" t="s">
        <v>423</v>
      </c>
      <c r="C1855" s="847" t="s">
        <v>99</v>
      </c>
      <c r="D1855" s="847" t="s">
        <v>17101</v>
      </c>
      <c r="E1855" s="557">
        <v>2000</v>
      </c>
      <c r="F1855" s="845" t="s">
        <v>18759</v>
      </c>
      <c r="G1855" s="850" t="s">
        <v>18760</v>
      </c>
      <c r="H1855" s="845" t="s">
        <v>17137</v>
      </c>
      <c r="I1855" s="845" t="s">
        <v>1028</v>
      </c>
      <c r="J1855" s="845" t="s">
        <v>17112</v>
      </c>
      <c r="K1855" s="848"/>
      <c r="L1855" s="849"/>
      <c r="M1855" s="557"/>
      <c r="N1855" s="848">
        <v>2</v>
      </c>
      <c r="O1855" s="849">
        <v>6</v>
      </c>
      <c r="P1855" s="557">
        <f t="shared" si="10"/>
        <v>12000</v>
      </c>
    </row>
    <row r="1856" spans="1:16" x14ac:dyDescent="0.2">
      <c r="A1856" s="846" t="s">
        <v>17100</v>
      </c>
      <c r="B1856" s="845" t="s">
        <v>423</v>
      </c>
      <c r="C1856" s="847" t="s">
        <v>99</v>
      </c>
      <c r="D1856" s="847" t="s">
        <v>17101</v>
      </c>
      <c r="E1856" s="557">
        <v>5000</v>
      </c>
      <c r="F1856" s="845" t="s">
        <v>18765</v>
      </c>
      <c r="G1856" s="850" t="s">
        <v>18766</v>
      </c>
      <c r="H1856" s="845" t="s">
        <v>4299</v>
      </c>
      <c r="I1856" s="845" t="s">
        <v>1028</v>
      </c>
      <c r="J1856" s="845" t="s">
        <v>5814</v>
      </c>
      <c r="K1856" s="848"/>
      <c r="L1856" s="849"/>
      <c r="M1856" s="557"/>
      <c r="N1856" s="848">
        <v>2</v>
      </c>
      <c r="O1856" s="849">
        <v>6</v>
      </c>
      <c r="P1856" s="557">
        <f t="shared" si="10"/>
        <v>30000</v>
      </c>
    </row>
    <row r="1857" spans="1:16" x14ac:dyDescent="0.2">
      <c r="A1857" s="846" t="s">
        <v>17100</v>
      </c>
      <c r="B1857" s="845" t="s">
        <v>423</v>
      </c>
      <c r="C1857" s="847" t="s">
        <v>99</v>
      </c>
      <c r="D1857" s="847" t="s">
        <v>17101</v>
      </c>
      <c r="E1857" s="557">
        <v>4500</v>
      </c>
      <c r="F1857" s="845" t="s">
        <v>12732</v>
      </c>
      <c r="G1857" s="850" t="s">
        <v>12733</v>
      </c>
      <c r="H1857" s="845" t="s">
        <v>17195</v>
      </c>
      <c r="I1857" s="845" t="s">
        <v>1028</v>
      </c>
      <c r="J1857" s="845" t="s">
        <v>17112</v>
      </c>
      <c r="K1857" s="848"/>
      <c r="L1857" s="849"/>
      <c r="M1857" s="557"/>
      <c r="N1857" s="848">
        <v>2</v>
      </c>
      <c r="O1857" s="849">
        <v>6</v>
      </c>
      <c r="P1857" s="557">
        <f t="shared" si="10"/>
        <v>27000</v>
      </c>
    </row>
    <row r="1858" spans="1:16" x14ac:dyDescent="0.2">
      <c r="A1858" s="846" t="s">
        <v>17100</v>
      </c>
      <c r="B1858" s="845" t="s">
        <v>423</v>
      </c>
      <c r="C1858" s="847" t="s">
        <v>99</v>
      </c>
      <c r="D1858" s="847" t="s">
        <v>17101</v>
      </c>
      <c r="E1858" s="557">
        <v>4000</v>
      </c>
      <c r="F1858" s="845" t="s">
        <v>18767</v>
      </c>
      <c r="G1858" s="850" t="s">
        <v>18768</v>
      </c>
      <c r="H1858" s="845" t="s">
        <v>5849</v>
      </c>
      <c r="I1858" s="845" t="s">
        <v>1028</v>
      </c>
      <c r="J1858" s="845" t="s">
        <v>17112</v>
      </c>
      <c r="K1858" s="848"/>
      <c r="L1858" s="849"/>
      <c r="M1858" s="557"/>
      <c r="N1858" s="848">
        <v>2</v>
      </c>
      <c r="O1858" s="849">
        <v>6</v>
      </c>
      <c r="P1858" s="557">
        <f t="shared" si="10"/>
        <v>24000</v>
      </c>
    </row>
    <row r="1859" spans="1:16" x14ac:dyDescent="0.2">
      <c r="A1859" s="846" t="s">
        <v>17100</v>
      </c>
      <c r="B1859" s="845" t="s">
        <v>423</v>
      </c>
      <c r="C1859" s="847" t="s">
        <v>99</v>
      </c>
      <c r="D1859" s="847" t="s">
        <v>17101</v>
      </c>
      <c r="E1859" s="557">
        <v>4500</v>
      </c>
      <c r="F1859" s="845" t="s">
        <v>18771</v>
      </c>
      <c r="G1859" s="850" t="s">
        <v>18772</v>
      </c>
      <c r="H1859" s="845" t="s">
        <v>7330</v>
      </c>
      <c r="I1859" s="845" t="s">
        <v>1028</v>
      </c>
      <c r="J1859" s="845" t="s">
        <v>17112</v>
      </c>
      <c r="K1859" s="848"/>
      <c r="L1859" s="849"/>
      <c r="M1859" s="557"/>
      <c r="N1859" s="848">
        <v>2</v>
      </c>
      <c r="O1859" s="849">
        <v>6</v>
      </c>
      <c r="P1859" s="557">
        <f t="shared" si="10"/>
        <v>27000</v>
      </c>
    </row>
    <row r="1860" spans="1:16" x14ac:dyDescent="0.2">
      <c r="A1860" s="846" t="s">
        <v>17100</v>
      </c>
      <c r="B1860" s="845" t="s">
        <v>423</v>
      </c>
      <c r="C1860" s="847" t="s">
        <v>99</v>
      </c>
      <c r="D1860" s="847" t="s">
        <v>17101</v>
      </c>
      <c r="E1860" s="557">
        <v>4000</v>
      </c>
      <c r="F1860" s="845" t="s">
        <v>18773</v>
      </c>
      <c r="G1860" s="850" t="s">
        <v>18774</v>
      </c>
      <c r="H1860" s="845" t="s">
        <v>17156</v>
      </c>
      <c r="I1860" s="845" t="s">
        <v>1028</v>
      </c>
      <c r="J1860" s="845" t="s">
        <v>17112</v>
      </c>
      <c r="K1860" s="848"/>
      <c r="L1860" s="849"/>
      <c r="M1860" s="557"/>
      <c r="N1860" s="848">
        <v>1</v>
      </c>
      <c r="O1860" s="849">
        <v>2</v>
      </c>
      <c r="P1860" s="557">
        <f t="shared" si="10"/>
        <v>8000</v>
      </c>
    </row>
    <row r="1861" spans="1:16" x14ac:dyDescent="0.2">
      <c r="A1861" s="846" t="s">
        <v>17100</v>
      </c>
      <c r="B1861" s="845" t="s">
        <v>423</v>
      </c>
      <c r="C1861" s="847" t="s">
        <v>99</v>
      </c>
      <c r="D1861" s="847" t="s">
        <v>17101</v>
      </c>
      <c r="E1861" s="557">
        <v>4000</v>
      </c>
      <c r="F1861" s="845" t="s">
        <v>18775</v>
      </c>
      <c r="G1861" s="850" t="s">
        <v>18776</v>
      </c>
      <c r="H1861" s="845" t="s">
        <v>17156</v>
      </c>
      <c r="I1861" s="845" t="s">
        <v>1028</v>
      </c>
      <c r="J1861" s="845" t="s">
        <v>17112</v>
      </c>
      <c r="K1861" s="848"/>
      <c r="L1861" s="849"/>
      <c r="M1861" s="557"/>
      <c r="N1861" s="848">
        <v>2</v>
      </c>
      <c r="O1861" s="849">
        <v>6</v>
      </c>
      <c r="P1861" s="557">
        <f t="shared" si="10"/>
        <v>24000</v>
      </c>
    </row>
    <row r="1862" spans="1:16" x14ac:dyDescent="0.2">
      <c r="A1862" s="846" t="s">
        <v>17100</v>
      </c>
      <c r="B1862" s="845" t="s">
        <v>423</v>
      </c>
      <c r="C1862" s="847" t="s">
        <v>99</v>
      </c>
      <c r="D1862" s="847" t="s">
        <v>17101</v>
      </c>
      <c r="E1862" s="557">
        <v>5000</v>
      </c>
      <c r="F1862" s="845" t="s">
        <v>18777</v>
      </c>
      <c r="G1862" s="850" t="s">
        <v>18778</v>
      </c>
      <c r="H1862" s="845" t="s">
        <v>17388</v>
      </c>
      <c r="I1862" s="845" t="s">
        <v>1028</v>
      </c>
      <c r="J1862" s="845" t="s">
        <v>17112</v>
      </c>
      <c r="K1862" s="848"/>
      <c r="L1862" s="849"/>
      <c r="M1862" s="557"/>
      <c r="N1862" s="848">
        <v>4</v>
      </c>
      <c r="O1862" s="849">
        <v>6</v>
      </c>
      <c r="P1862" s="557">
        <f t="shared" si="10"/>
        <v>30000</v>
      </c>
    </row>
    <row r="1863" spans="1:16" x14ac:dyDescent="0.2">
      <c r="A1863" s="846" t="s">
        <v>17100</v>
      </c>
      <c r="B1863" s="845" t="s">
        <v>423</v>
      </c>
      <c r="C1863" s="847" t="s">
        <v>99</v>
      </c>
      <c r="D1863" s="847" t="s">
        <v>17101</v>
      </c>
      <c r="E1863" s="557">
        <v>5000</v>
      </c>
      <c r="F1863" s="845" t="s">
        <v>18779</v>
      </c>
      <c r="G1863" s="850" t="s">
        <v>18780</v>
      </c>
      <c r="H1863" s="845" t="s">
        <v>19366</v>
      </c>
      <c r="I1863" s="845" t="s">
        <v>1028</v>
      </c>
      <c r="J1863" s="845" t="s">
        <v>17112</v>
      </c>
      <c r="K1863" s="848"/>
      <c r="L1863" s="849"/>
      <c r="M1863" s="557"/>
      <c r="N1863" s="848">
        <v>2</v>
      </c>
      <c r="O1863" s="849">
        <v>6</v>
      </c>
      <c r="P1863" s="557">
        <f t="shared" si="10"/>
        <v>30000</v>
      </c>
    </row>
    <row r="1864" spans="1:16" x14ac:dyDescent="0.2">
      <c r="A1864" s="846" t="s">
        <v>17100</v>
      </c>
      <c r="B1864" s="845" t="s">
        <v>423</v>
      </c>
      <c r="C1864" s="847" t="s">
        <v>99</v>
      </c>
      <c r="D1864" s="847" t="s">
        <v>17101</v>
      </c>
      <c r="E1864" s="557">
        <v>4000</v>
      </c>
      <c r="F1864" s="845" t="s">
        <v>18781</v>
      </c>
      <c r="G1864" s="850" t="s">
        <v>18782</v>
      </c>
      <c r="H1864" s="845" t="s">
        <v>5875</v>
      </c>
      <c r="I1864" s="845" t="s">
        <v>1028</v>
      </c>
      <c r="J1864" s="845" t="s">
        <v>17112</v>
      </c>
      <c r="K1864" s="848"/>
      <c r="L1864" s="849"/>
      <c r="M1864" s="557"/>
      <c r="N1864" s="848">
        <v>2</v>
      </c>
      <c r="O1864" s="849">
        <v>6</v>
      </c>
      <c r="P1864" s="557">
        <f t="shared" si="10"/>
        <v>24000</v>
      </c>
    </row>
    <row r="1865" spans="1:16" x14ac:dyDescent="0.2">
      <c r="A1865" s="846" t="s">
        <v>17100</v>
      </c>
      <c r="B1865" s="845" t="s">
        <v>423</v>
      </c>
      <c r="C1865" s="847" t="s">
        <v>99</v>
      </c>
      <c r="D1865" s="847" t="s">
        <v>17101</v>
      </c>
      <c r="E1865" s="557">
        <v>1500</v>
      </c>
      <c r="F1865" s="845" t="s">
        <v>18783</v>
      </c>
      <c r="G1865" s="850" t="s">
        <v>18784</v>
      </c>
      <c r="H1865" s="845" t="s">
        <v>17487</v>
      </c>
      <c r="I1865" s="845" t="s">
        <v>1028</v>
      </c>
      <c r="J1865" s="845" t="s">
        <v>5814</v>
      </c>
      <c r="K1865" s="848"/>
      <c r="L1865" s="849"/>
      <c r="M1865" s="557"/>
      <c r="N1865" s="848">
        <v>2</v>
      </c>
      <c r="O1865" s="849">
        <v>6</v>
      </c>
      <c r="P1865" s="557">
        <f t="shared" si="10"/>
        <v>9000</v>
      </c>
    </row>
    <row r="1866" spans="1:16" x14ac:dyDescent="0.2">
      <c r="A1866" s="846" t="s">
        <v>17100</v>
      </c>
      <c r="B1866" s="845" t="s">
        <v>423</v>
      </c>
      <c r="C1866" s="847" t="s">
        <v>99</v>
      </c>
      <c r="D1866" s="847" t="s">
        <v>17101</v>
      </c>
      <c r="E1866" s="557">
        <v>9000</v>
      </c>
      <c r="F1866" s="845" t="s">
        <v>18785</v>
      </c>
      <c r="G1866" s="850" t="s">
        <v>18786</v>
      </c>
      <c r="H1866" s="845" t="s">
        <v>18787</v>
      </c>
      <c r="I1866" s="845" t="s">
        <v>1028</v>
      </c>
      <c r="J1866" s="845" t="s">
        <v>17112</v>
      </c>
      <c r="K1866" s="848"/>
      <c r="L1866" s="849"/>
      <c r="M1866" s="557"/>
      <c r="N1866" s="848">
        <v>2</v>
      </c>
      <c r="O1866" s="849">
        <v>6</v>
      </c>
      <c r="P1866" s="557">
        <f t="shared" si="10"/>
        <v>54000</v>
      </c>
    </row>
    <row r="1867" spans="1:16" x14ac:dyDescent="0.2">
      <c r="A1867" s="846" t="s">
        <v>17100</v>
      </c>
      <c r="B1867" s="845" t="s">
        <v>423</v>
      </c>
      <c r="C1867" s="847" t="s">
        <v>99</v>
      </c>
      <c r="D1867" s="847" t="s">
        <v>17101</v>
      </c>
      <c r="E1867" s="557">
        <v>3000</v>
      </c>
      <c r="F1867" s="845" t="s">
        <v>18788</v>
      </c>
      <c r="G1867" s="850" t="s">
        <v>18789</v>
      </c>
      <c r="H1867" s="845" t="s">
        <v>19665</v>
      </c>
      <c r="I1867" s="845" t="s">
        <v>1028</v>
      </c>
      <c r="J1867" s="845" t="s">
        <v>17112</v>
      </c>
      <c r="K1867" s="848"/>
      <c r="L1867" s="849"/>
      <c r="M1867" s="557"/>
      <c r="N1867" s="848">
        <v>2</v>
      </c>
      <c r="O1867" s="849">
        <v>6</v>
      </c>
      <c r="P1867" s="557">
        <f t="shared" si="10"/>
        <v>18000</v>
      </c>
    </row>
    <row r="1868" spans="1:16" x14ac:dyDescent="0.2">
      <c r="A1868" s="846" t="s">
        <v>17100</v>
      </c>
      <c r="B1868" s="845" t="s">
        <v>423</v>
      </c>
      <c r="C1868" s="847" t="s">
        <v>99</v>
      </c>
      <c r="D1868" s="847" t="s">
        <v>17101</v>
      </c>
      <c r="E1868" s="557">
        <v>4500</v>
      </c>
      <c r="F1868" s="845" t="s">
        <v>18791</v>
      </c>
      <c r="G1868" s="850" t="s">
        <v>18792</v>
      </c>
      <c r="H1868" s="845" t="s">
        <v>1160</v>
      </c>
      <c r="I1868" s="845" t="s">
        <v>1028</v>
      </c>
      <c r="J1868" s="845" t="s">
        <v>17112</v>
      </c>
      <c r="K1868" s="848"/>
      <c r="L1868" s="849"/>
      <c r="M1868" s="557"/>
      <c r="N1868" s="848">
        <v>2</v>
      </c>
      <c r="O1868" s="849">
        <v>6</v>
      </c>
      <c r="P1868" s="557">
        <f t="shared" si="10"/>
        <v>27000</v>
      </c>
    </row>
    <row r="1869" spans="1:16" x14ac:dyDescent="0.2">
      <c r="A1869" s="846" t="s">
        <v>17100</v>
      </c>
      <c r="B1869" s="845" t="s">
        <v>423</v>
      </c>
      <c r="C1869" s="847" t="s">
        <v>99</v>
      </c>
      <c r="D1869" s="847" t="s">
        <v>17101</v>
      </c>
      <c r="E1869" s="557">
        <v>4500</v>
      </c>
      <c r="F1869" s="845" t="s">
        <v>18793</v>
      </c>
      <c r="G1869" s="850" t="s">
        <v>18794</v>
      </c>
      <c r="H1869" s="845" t="s">
        <v>17167</v>
      </c>
      <c r="I1869" s="845" t="s">
        <v>1028</v>
      </c>
      <c r="J1869" s="845" t="s">
        <v>17112</v>
      </c>
      <c r="K1869" s="848"/>
      <c r="L1869" s="849"/>
      <c r="M1869" s="557"/>
      <c r="N1869" s="848">
        <v>2</v>
      </c>
      <c r="O1869" s="849">
        <v>6</v>
      </c>
      <c r="P1869" s="557">
        <f t="shared" si="10"/>
        <v>27000</v>
      </c>
    </row>
    <row r="1870" spans="1:16" x14ac:dyDescent="0.2">
      <c r="A1870" s="846" t="s">
        <v>17100</v>
      </c>
      <c r="B1870" s="845" t="s">
        <v>423</v>
      </c>
      <c r="C1870" s="847" t="s">
        <v>99</v>
      </c>
      <c r="D1870" s="847" t="s">
        <v>17101</v>
      </c>
      <c r="E1870" s="557">
        <v>4000</v>
      </c>
      <c r="F1870" s="845" t="s">
        <v>18795</v>
      </c>
      <c r="G1870" s="850" t="s">
        <v>18796</v>
      </c>
      <c r="H1870" s="845" t="s">
        <v>5849</v>
      </c>
      <c r="I1870" s="845" t="s">
        <v>1028</v>
      </c>
      <c r="J1870" s="845" t="s">
        <v>17112</v>
      </c>
      <c r="K1870" s="848"/>
      <c r="L1870" s="849"/>
      <c r="M1870" s="557"/>
      <c r="N1870" s="848">
        <v>3</v>
      </c>
      <c r="O1870" s="849">
        <v>6</v>
      </c>
      <c r="P1870" s="557">
        <f t="shared" si="10"/>
        <v>24000</v>
      </c>
    </row>
    <row r="1871" spans="1:16" x14ac:dyDescent="0.2">
      <c r="A1871" s="846" t="s">
        <v>17100</v>
      </c>
      <c r="B1871" s="845" t="s">
        <v>423</v>
      </c>
      <c r="C1871" s="847" t="s">
        <v>99</v>
      </c>
      <c r="D1871" s="847" t="s">
        <v>17101</v>
      </c>
      <c r="E1871" s="557">
        <v>9000</v>
      </c>
      <c r="F1871" s="845" t="s">
        <v>18797</v>
      </c>
      <c r="G1871" s="850" t="s">
        <v>18798</v>
      </c>
      <c r="H1871" s="845" t="s">
        <v>15890</v>
      </c>
      <c r="I1871" s="845" t="s">
        <v>1028</v>
      </c>
      <c r="J1871" s="845" t="s">
        <v>17112</v>
      </c>
      <c r="K1871" s="848"/>
      <c r="L1871" s="849"/>
      <c r="M1871" s="557"/>
      <c r="N1871" s="848">
        <v>2</v>
      </c>
      <c r="O1871" s="849">
        <v>6</v>
      </c>
      <c r="P1871" s="557">
        <f t="shared" si="10"/>
        <v>54000</v>
      </c>
    </row>
    <row r="1872" spans="1:16" x14ac:dyDescent="0.2">
      <c r="A1872" s="846" t="s">
        <v>17100</v>
      </c>
      <c r="B1872" s="845" t="s">
        <v>423</v>
      </c>
      <c r="C1872" s="847" t="s">
        <v>99</v>
      </c>
      <c r="D1872" s="847" t="s">
        <v>17101</v>
      </c>
      <c r="E1872" s="557">
        <v>6000</v>
      </c>
      <c r="F1872" s="845" t="s">
        <v>18799</v>
      </c>
      <c r="G1872" s="850" t="s">
        <v>18800</v>
      </c>
      <c r="H1872" s="845" t="s">
        <v>19666</v>
      </c>
      <c r="I1872" s="845" t="s">
        <v>1028</v>
      </c>
      <c r="J1872" s="845" t="s">
        <v>17112</v>
      </c>
      <c r="K1872" s="848"/>
      <c r="L1872" s="849"/>
      <c r="M1872" s="557"/>
      <c r="N1872" s="848">
        <v>1</v>
      </c>
      <c r="O1872" s="849">
        <v>2</v>
      </c>
      <c r="P1872" s="557">
        <f t="shared" si="10"/>
        <v>12000</v>
      </c>
    </row>
    <row r="1873" spans="1:16" x14ac:dyDescent="0.2">
      <c r="A1873" s="846" t="s">
        <v>17100</v>
      </c>
      <c r="B1873" s="845" t="s">
        <v>423</v>
      </c>
      <c r="C1873" s="847" t="s">
        <v>99</v>
      </c>
      <c r="D1873" s="847" t="s">
        <v>17101</v>
      </c>
      <c r="E1873" s="557">
        <v>7000</v>
      </c>
      <c r="F1873" s="845" t="s">
        <v>18801</v>
      </c>
      <c r="G1873" s="850" t="s">
        <v>18802</v>
      </c>
      <c r="H1873" s="845" t="s">
        <v>16473</v>
      </c>
      <c r="I1873" s="845" t="s">
        <v>1028</v>
      </c>
      <c r="J1873" s="845" t="s">
        <v>17112</v>
      </c>
      <c r="K1873" s="848"/>
      <c r="L1873" s="849"/>
      <c r="M1873" s="557"/>
      <c r="N1873" s="848">
        <v>2</v>
      </c>
      <c r="O1873" s="849">
        <v>6</v>
      </c>
      <c r="P1873" s="557">
        <f t="shared" si="10"/>
        <v>42000</v>
      </c>
    </row>
    <row r="1874" spans="1:16" x14ac:dyDescent="0.2">
      <c r="A1874" s="846" t="s">
        <v>17100</v>
      </c>
      <c r="B1874" s="845" t="s">
        <v>423</v>
      </c>
      <c r="C1874" s="847" t="s">
        <v>99</v>
      </c>
      <c r="D1874" s="847" t="s">
        <v>17101</v>
      </c>
      <c r="E1874" s="557">
        <v>2500</v>
      </c>
      <c r="F1874" s="845" t="s">
        <v>18803</v>
      </c>
      <c r="G1874" s="850" t="s">
        <v>18804</v>
      </c>
      <c r="H1874" s="845" t="s">
        <v>17140</v>
      </c>
      <c r="I1874" s="845" t="s">
        <v>17141</v>
      </c>
      <c r="J1874" s="845" t="s">
        <v>17108</v>
      </c>
      <c r="K1874" s="848"/>
      <c r="L1874" s="849"/>
      <c r="M1874" s="557"/>
      <c r="N1874" s="848">
        <v>2</v>
      </c>
      <c r="O1874" s="849">
        <v>6</v>
      </c>
      <c r="P1874" s="557">
        <f t="shared" si="10"/>
        <v>15000</v>
      </c>
    </row>
    <row r="1875" spans="1:16" x14ac:dyDescent="0.2">
      <c r="A1875" s="846" t="s">
        <v>17100</v>
      </c>
      <c r="B1875" s="845" t="s">
        <v>423</v>
      </c>
      <c r="C1875" s="847" t="s">
        <v>99</v>
      </c>
      <c r="D1875" s="847" t="s">
        <v>17101</v>
      </c>
      <c r="E1875" s="557">
        <v>2700</v>
      </c>
      <c r="F1875" s="845" t="s">
        <v>18805</v>
      </c>
      <c r="G1875" s="850" t="s">
        <v>18806</v>
      </c>
      <c r="H1875" s="845" t="s">
        <v>17140</v>
      </c>
      <c r="I1875" s="845" t="s">
        <v>17141</v>
      </c>
      <c r="J1875" s="845" t="s">
        <v>17108</v>
      </c>
      <c r="K1875" s="848"/>
      <c r="L1875" s="849"/>
      <c r="M1875" s="557"/>
      <c r="N1875" s="848">
        <v>2</v>
      </c>
      <c r="O1875" s="849">
        <v>6</v>
      </c>
      <c r="P1875" s="557">
        <f t="shared" si="10"/>
        <v>16200</v>
      </c>
    </row>
    <row r="1876" spans="1:16" x14ac:dyDescent="0.2">
      <c r="A1876" s="846" t="s">
        <v>17100</v>
      </c>
      <c r="B1876" s="845" t="s">
        <v>423</v>
      </c>
      <c r="C1876" s="847" t="s">
        <v>99</v>
      </c>
      <c r="D1876" s="847" t="s">
        <v>17101</v>
      </c>
      <c r="E1876" s="557">
        <v>4000</v>
      </c>
      <c r="F1876" s="845" t="s">
        <v>18809</v>
      </c>
      <c r="G1876" s="850" t="s">
        <v>18810</v>
      </c>
      <c r="H1876" s="845" t="s">
        <v>5875</v>
      </c>
      <c r="I1876" s="845" t="s">
        <v>1028</v>
      </c>
      <c r="J1876" s="845" t="s">
        <v>17112</v>
      </c>
      <c r="K1876" s="848"/>
      <c r="L1876" s="849"/>
      <c r="M1876" s="557"/>
      <c r="N1876" s="848">
        <v>3</v>
      </c>
      <c r="O1876" s="849">
        <v>6</v>
      </c>
      <c r="P1876" s="557">
        <f t="shared" si="10"/>
        <v>24000</v>
      </c>
    </row>
    <row r="1877" spans="1:16" x14ac:dyDescent="0.2">
      <c r="A1877" s="846" t="s">
        <v>17100</v>
      </c>
      <c r="B1877" s="845" t="s">
        <v>423</v>
      </c>
      <c r="C1877" s="847" t="s">
        <v>99</v>
      </c>
      <c r="D1877" s="847" t="s">
        <v>17101</v>
      </c>
      <c r="E1877" s="557">
        <v>4500</v>
      </c>
      <c r="F1877" s="845" t="s">
        <v>18811</v>
      </c>
      <c r="G1877" s="850" t="s">
        <v>18812</v>
      </c>
      <c r="H1877" s="845" t="s">
        <v>5849</v>
      </c>
      <c r="I1877" s="845" t="s">
        <v>1028</v>
      </c>
      <c r="J1877" s="845" t="s">
        <v>17112</v>
      </c>
      <c r="K1877" s="848"/>
      <c r="L1877" s="849"/>
      <c r="M1877" s="557"/>
      <c r="N1877" s="848">
        <v>2</v>
      </c>
      <c r="O1877" s="849">
        <v>6</v>
      </c>
      <c r="P1877" s="557">
        <f t="shared" si="10"/>
        <v>27000</v>
      </c>
    </row>
    <row r="1878" spans="1:16" x14ac:dyDescent="0.2">
      <c r="A1878" s="846" t="s">
        <v>17100</v>
      </c>
      <c r="B1878" s="845" t="s">
        <v>423</v>
      </c>
      <c r="C1878" s="847" t="s">
        <v>99</v>
      </c>
      <c r="D1878" s="847" t="s">
        <v>17101</v>
      </c>
      <c r="E1878" s="557">
        <v>5000</v>
      </c>
      <c r="F1878" s="845" t="s">
        <v>18813</v>
      </c>
      <c r="G1878" s="850" t="s">
        <v>18814</v>
      </c>
      <c r="H1878" s="845" t="s">
        <v>19595</v>
      </c>
      <c r="I1878" s="845" t="s">
        <v>1028</v>
      </c>
      <c r="J1878" s="845" t="s">
        <v>17112</v>
      </c>
      <c r="K1878" s="848"/>
      <c r="L1878" s="849"/>
      <c r="M1878" s="557"/>
      <c r="N1878" s="848">
        <v>2</v>
      </c>
      <c r="O1878" s="849">
        <v>6</v>
      </c>
      <c r="P1878" s="557">
        <f t="shared" si="10"/>
        <v>30000</v>
      </c>
    </row>
    <row r="1879" spans="1:16" x14ac:dyDescent="0.2">
      <c r="A1879" s="846" t="s">
        <v>17100</v>
      </c>
      <c r="B1879" s="845" t="s">
        <v>423</v>
      </c>
      <c r="C1879" s="847" t="s">
        <v>99</v>
      </c>
      <c r="D1879" s="847" t="s">
        <v>17101</v>
      </c>
      <c r="E1879" s="557">
        <v>4500</v>
      </c>
      <c r="F1879" s="845" t="s">
        <v>4131</v>
      </c>
      <c r="G1879" s="850" t="s">
        <v>4132</v>
      </c>
      <c r="H1879" s="845" t="s">
        <v>17167</v>
      </c>
      <c r="I1879" s="845" t="s">
        <v>1028</v>
      </c>
      <c r="J1879" s="845" t="s">
        <v>17112</v>
      </c>
      <c r="K1879" s="848"/>
      <c r="L1879" s="849"/>
      <c r="M1879" s="557"/>
      <c r="N1879" s="848">
        <v>2</v>
      </c>
      <c r="O1879" s="849">
        <v>6</v>
      </c>
      <c r="P1879" s="557">
        <f t="shared" si="10"/>
        <v>27000</v>
      </c>
    </row>
    <row r="1880" spans="1:16" x14ac:dyDescent="0.2">
      <c r="A1880" s="846" t="s">
        <v>17100</v>
      </c>
      <c r="B1880" s="845" t="s">
        <v>423</v>
      </c>
      <c r="C1880" s="847" t="s">
        <v>99</v>
      </c>
      <c r="D1880" s="847" t="s">
        <v>17101</v>
      </c>
      <c r="E1880" s="557">
        <v>4000</v>
      </c>
      <c r="F1880" s="845" t="s">
        <v>18815</v>
      </c>
      <c r="G1880" s="850" t="s">
        <v>18816</v>
      </c>
      <c r="H1880" s="845" t="s">
        <v>17156</v>
      </c>
      <c r="I1880" s="845" t="s">
        <v>1028</v>
      </c>
      <c r="J1880" s="845" t="s">
        <v>17112</v>
      </c>
      <c r="K1880" s="848"/>
      <c r="L1880" s="849"/>
      <c r="M1880" s="557"/>
      <c r="N1880" s="848">
        <v>2</v>
      </c>
      <c r="O1880" s="849">
        <v>6</v>
      </c>
      <c r="P1880" s="557">
        <f t="shared" si="10"/>
        <v>24000</v>
      </c>
    </row>
    <row r="1881" spans="1:16" x14ac:dyDescent="0.2">
      <c r="A1881" s="846" t="s">
        <v>17100</v>
      </c>
      <c r="B1881" s="845" t="s">
        <v>423</v>
      </c>
      <c r="C1881" s="847" t="s">
        <v>99</v>
      </c>
      <c r="D1881" s="847" t="s">
        <v>17101</v>
      </c>
      <c r="E1881" s="557">
        <v>4000</v>
      </c>
      <c r="F1881" s="845" t="s">
        <v>18819</v>
      </c>
      <c r="G1881" s="850" t="s">
        <v>18820</v>
      </c>
      <c r="H1881" s="845" t="s">
        <v>1060</v>
      </c>
      <c r="I1881" s="845" t="s">
        <v>1028</v>
      </c>
      <c r="J1881" s="845" t="s">
        <v>17112</v>
      </c>
      <c r="K1881" s="848"/>
      <c r="L1881" s="849"/>
      <c r="M1881" s="557"/>
      <c r="N1881" s="848">
        <v>2</v>
      </c>
      <c r="O1881" s="849">
        <v>6</v>
      </c>
      <c r="P1881" s="557">
        <f t="shared" si="10"/>
        <v>24000</v>
      </c>
    </row>
    <row r="1882" spans="1:16" x14ac:dyDescent="0.2">
      <c r="A1882" s="846" t="s">
        <v>17100</v>
      </c>
      <c r="B1882" s="845" t="s">
        <v>423</v>
      </c>
      <c r="C1882" s="847" t="s">
        <v>99</v>
      </c>
      <c r="D1882" s="847" t="s">
        <v>17101</v>
      </c>
      <c r="E1882" s="557">
        <v>2500</v>
      </c>
      <c r="F1882" s="845" t="s">
        <v>18823</v>
      </c>
      <c r="G1882" s="850" t="s">
        <v>18824</v>
      </c>
      <c r="H1882" s="845" t="s">
        <v>1117</v>
      </c>
      <c r="I1882" s="845" t="s">
        <v>17141</v>
      </c>
      <c r="J1882" s="845" t="s">
        <v>17108</v>
      </c>
      <c r="K1882" s="848"/>
      <c r="L1882" s="849"/>
      <c r="M1882" s="557"/>
      <c r="N1882" s="848">
        <v>2</v>
      </c>
      <c r="O1882" s="849">
        <v>6</v>
      </c>
      <c r="P1882" s="557">
        <f t="shared" si="10"/>
        <v>15000</v>
      </c>
    </row>
    <row r="1883" spans="1:16" x14ac:dyDescent="0.2">
      <c r="A1883" s="846" t="s">
        <v>17100</v>
      </c>
      <c r="B1883" s="845" t="s">
        <v>423</v>
      </c>
      <c r="C1883" s="847" t="s">
        <v>99</v>
      </c>
      <c r="D1883" s="847" t="s">
        <v>17101</v>
      </c>
      <c r="E1883" s="557">
        <v>5000</v>
      </c>
      <c r="F1883" s="845" t="s">
        <v>18825</v>
      </c>
      <c r="G1883" s="850" t="s">
        <v>18826</v>
      </c>
      <c r="H1883" s="845" t="s">
        <v>7330</v>
      </c>
      <c r="I1883" s="845" t="s">
        <v>1028</v>
      </c>
      <c r="J1883" s="845" t="s">
        <v>17112</v>
      </c>
      <c r="K1883" s="848"/>
      <c r="L1883" s="849"/>
      <c r="M1883" s="557"/>
      <c r="N1883" s="848">
        <v>2</v>
      </c>
      <c r="O1883" s="849">
        <v>6</v>
      </c>
      <c r="P1883" s="557">
        <f t="shared" si="10"/>
        <v>30000</v>
      </c>
    </row>
    <row r="1884" spans="1:16" x14ac:dyDescent="0.2">
      <c r="A1884" s="846" t="s">
        <v>17100</v>
      </c>
      <c r="B1884" s="845" t="s">
        <v>423</v>
      </c>
      <c r="C1884" s="847" t="s">
        <v>99</v>
      </c>
      <c r="D1884" s="847" t="s">
        <v>17101</v>
      </c>
      <c r="E1884" s="557">
        <v>2000</v>
      </c>
      <c r="F1884" s="845" t="s">
        <v>18831</v>
      </c>
      <c r="G1884" s="850" t="s">
        <v>18832</v>
      </c>
      <c r="H1884" s="845" t="s">
        <v>19667</v>
      </c>
      <c r="I1884" s="845" t="s">
        <v>1028</v>
      </c>
      <c r="J1884" s="845" t="s">
        <v>5814</v>
      </c>
      <c r="K1884" s="848"/>
      <c r="L1884" s="849"/>
      <c r="M1884" s="557"/>
      <c r="N1884" s="848">
        <v>2</v>
      </c>
      <c r="O1884" s="849">
        <v>6</v>
      </c>
      <c r="P1884" s="557">
        <f t="shared" si="10"/>
        <v>12000</v>
      </c>
    </row>
    <row r="1885" spans="1:16" x14ac:dyDescent="0.2">
      <c r="A1885" s="846" t="s">
        <v>17100</v>
      </c>
      <c r="B1885" s="845" t="s">
        <v>423</v>
      </c>
      <c r="C1885" s="847" t="s">
        <v>99</v>
      </c>
      <c r="D1885" s="847" t="s">
        <v>17101</v>
      </c>
      <c r="E1885" s="557">
        <v>5000</v>
      </c>
      <c r="F1885" s="845" t="s">
        <v>18834</v>
      </c>
      <c r="G1885" s="850" t="s">
        <v>18835</v>
      </c>
      <c r="H1885" s="845" t="s">
        <v>19668</v>
      </c>
      <c r="I1885" s="845" t="s">
        <v>1028</v>
      </c>
      <c r="J1885" s="845" t="s">
        <v>17112</v>
      </c>
      <c r="K1885" s="848"/>
      <c r="L1885" s="849"/>
      <c r="M1885" s="557"/>
      <c r="N1885" s="848">
        <v>2</v>
      </c>
      <c r="O1885" s="849">
        <v>4</v>
      </c>
      <c r="P1885" s="557">
        <f t="shared" si="10"/>
        <v>20000</v>
      </c>
    </row>
    <row r="1886" spans="1:16" x14ac:dyDescent="0.2">
      <c r="A1886" s="846" t="s">
        <v>17100</v>
      </c>
      <c r="B1886" s="845" t="s">
        <v>423</v>
      </c>
      <c r="C1886" s="847" t="s">
        <v>99</v>
      </c>
      <c r="D1886" s="847" t="s">
        <v>17101</v>
      </c>
      <c r="E1886" s="557">
        <v>2500</v>
      </c>
      <c r="F1886" s="845" t="s">
        <v>18837</v>
      </c>
      <c r="G1886" s="850" t="s">
        <v>18838</v>
      </c>
      <c r="H1886" s="845" t="s">
        <v>17140</v>
      </c>
      <c r="I1886" s="845" t="s">
        <v>17141</v>
      </c>
      <c r="J1886" s="845" t="s">
        <v>17108</v>
      </c>
      <c r="K1886" s="848"/>
      <c r="L1886" s="849"/>
      <c r="M1886" s="557"/>
      <c r="N1886" s="848">
        <v>2</v>
      </c>
      <c r="O1886" s="849">
        <v>6</v>
      </c>
      <c r="P1886" s="557">
        <f t="shared" si="10"/>
        <v>15000</v>
      </c>
    </row>
    <row r="1887" spans="1:16" x14ac:dyDescent="0.2">
      <c r="A1887" s="846" t="s">
        <v>17100</v>
      </c>
      <c r="B1887" s="845" t="s">
        <v>423</v>
      </c>
      <c r="C1887" s="847" t="s">
        <v>99</v>
      </c>
      <c r="D1887" s="847" t="s">
        <v>17101</v>
      </c>
      <c r="E1887" s="557">
        <v>4500</v>
      </c>
      <c r="F1887" s="845" t="s">
        <v>18841</v>
      </c>
      <c r="G1887" s="850" t="s">
        <v>18842</v>
      </c>
      <c r="H1887" s="845" t="s">
        <v>1160</v>
      </c>
      <c r="I1887" s="845" t="s">
        <v>1028</v>
      </c>
      <c r="J1887" s="845" t="s">
        <v>17112</v>
      </c>
      <c r="K1887" s="848"/>
      <c r="L1887" s="849"/>
      <c r="M1887" s="557"/>
      <c r="N1887" s="848">
        <v>2</v>
      </c>
      <c r="O1887" s="849">
        <v>6</v>
      </c>
      <c r="P1887" s="557">
        <f t="shared" si="10"/>
        <v>27000</v>
      </c>
    </row>
    <row r="1888" spans="1:16" x14ac:dyDescent="0.2">
      <c r="A1888" s="846" t="s">
        <v>17100</v>
      </c>
      <c r="B1888" s="845" t="s">
        <v>423</v>
      </c>
      <c r="C1888" s="847" t="s">
        <v>99</v>
      </c>
      <c r="D1888" s="847" t="s">
        <v>17101</v>
      </c>
      <c r="E1888" s="557">
        <v>4500</v>
      </c>
      <c r="F1888" s="845" t="s">
        <v>18843</v>
      </c>
      <c r="G1888" s="850" t="s">
        <v>18844</v>
      </c>
      <c r="H1888" s="845" t="s">
        <v>1026</v>
      </c>
      <c r="I1888" s="845" t="s">
        <v>1028</v>
      </c>
      <c r="J1888" s="845" t="s">
        <v>17112</v>
      </c>
      <c r="K1888" s="848"/>
      <c r="L1888" s="849"/>
      <c r="M1888" s="557"/>
      <c r="N1888" s="848">
        <v>2</v>
      </c>
      <c r="O1888" s="849">
        <v>6</v>
      </c>
      <c r="P1888" s="557">
        <f t="shared" si="10"/>
        <v>27000</v>
      </c>
    </row>
    <row r="1889" spans="1:16" x14ac:dyDescent="0.2">
      <c r="A1889" s="846" t="s">
        <v>17100</v>
      </c>
      <c r="B1889" s="845" t="s">
        <v>423</v>
      </c>
      <c r="C1889" s="847" t="s">
        <v>99</v>
      </c>
      <c r="D1889" s="847" t="s">
        <v>17101</v>
      </c>
      <c r="E1889" s="557">
        <v>3500</v>
      </c>
      <c r="F1889" s="845" t="s">
        <v>18845</v>
      </c>
      <c r="G1889" s="850" t="s">
        <v>18846</v>
      </c>
      <c r="H1889" s="845" t="s">
        <v>19669</v>
      </c>
      <c r="I1889" s="845" t="s">
        <v>1028</v>
      </c>
      <c r="J1889" s="845" t="s">
        <v>17112</v>
      </c>
      <c r="K1889" s="848"/>
      <c r="L1889" s="849"/>
      <c r="M1889" s="557"/>
      <c r="N1889" s="848">
        <v>2</v>
      </c>
      <c r="O1889" s="849">
        <v>6</v>
      </c>
      <c r="P1889" s="557">
        <f t="shared" si="10"/>
        <v>21000</v>
      </c>
    </row>
    <row r="1890" spans="1:16" x14ac:dyDescent="0.2">
      <c r="A1890" s="846" t="s">
        <v>17100</v>
      </c>
      <c r="B1890" s="845" t="s">
        <v>423</v>
      </c>
      <c r="C1890" s="847" t="s">
        <v>99</v>
      </c>
      <c r="D1890" s="847" t="s">
        <v>17101</v>
      </c>
      <c r="E1890" s="557">
        <v>4500</v>
      </c>
      <c r="F1890" s="845" t="s">
        <v>18849</v>
      </c>
      <c r="G1890" s="850" t="s">
        <v>18850</v>
      </c>
      <c r="H1890" s="845" t="s">
        <v>5826</v>
      </c>
      <c r="I1890" s="845" t="s">
        <v>1028</v>
      </c>
      <c r="J1890" s="845" t="s">
        <v>17112</v>
      </c>
      <c r="K1890" s="848"/>
      <c r="L1890" s="849"/>
      <c r="M1890" s="557"/>
      <c r="N1890" s="848">
        <v>2</v>
      </c>
      <c r="O1890" s="849">
        <v>6</v>
      </c>
      <c r="P1890" s="557">
        <f t="shared" si="10"/>
        <v>27000</v>
      </c>
    </row>
    <row r="1891" spans="1:16" x14ac:dyDescent="0.2">
      <c r="A1891" s="846" t="s">
        <v>17100</v>
      </c>
      <c r="B1891" s="845" t="s">
        <v>423</v>
      </c>
      <c r="C1891" s="847" t="s">
        <v>99</v>
      </c>
      <c r="D1891" s="847" t="s">
        <v>17101</v>
      </c>
      <c r="E1891" s="557">
        <v>2200</v>
      </c>
      <c r="F1891" s="845" t="s">
        <v>18851</v>
      </c>
      <c r="G1891" s="850" t="s">
        <v>18852</v>
      </c>
      <c r="H1891" s="845" t="s">
        <v>19644</v>
      </c>
      <c r="I1891" s="845" t="s">
        <v>1028</v>
      </c>
      <c r="J1891" s="845" t="s">
        <v>17112</v>
      </c>
      <c r="K1891" s="848"/>
      <c r="L1891" s="849"/>
      <c r="M1891" s="557"/>
      <c r="N1891" s="848">
        <v>2</v>
      </c>
      <c r="O1891" s="849">
        <v>6</v>
      </c>
      <c r="P1891" s="557">
        <f t="shared" si="10"/>
        <v>13200</v>
      </c>
    </row>
    <row r="1892" spans="1:16" x14ac:dyDescent="0.2">
      <c r="A1892" s="846" t="s">
        <v>17100</v>
      </c>
      <c r="B1892" s="845" t="s">
        <v>423</v>
      </c>
      <c r="C1892" s="847" t="s">
        <v>99</v>
      </c>
      <c r="D1892" s="847" t="s">
        <v>17101</v>
      </c>
      <c r="E1892" s="557">
        <v>4000</v>
      </c>
      <c r="F1892" s="845" t="s">
        <v>18854</v>
      </c>
      <c r="G1892" s="850" t="s">
        <v>18855</v>
      </c>
      <c r="H1892" s="845" t="s">
        <v>17156</v>
      </c>
      <c r="I1892" s="845" t="s">
        <v>1028</v>
      </c>
      <c r="J1892" s="845" t="s">
        <v>17112</v>
      </c>
      <c r="K1892" s="848"/>
      <c r="L1892" s="849"/>
      <c r="M1892" s="557"/>
      <c r="N1892" s="848">
        <v>2</v>
      </c>
      <c r="O1892" s="849">
        <v>6</v>
      </c>
      <c r="P1892" s="557">
        <f t="shared" si="10"/>
        <v>24000</v>
      </c>
    </row>
    <row r="1893" spans="1:16" x14ac:dyDescent="0.2">
      <c r="A1893" s="846" t="s">
        <v>17100</v>
      </c>
      <c r="B1893" s="845" t="s">
        <v>423</v>
      </c>
      <c r="C1893" s="847" t="s">
        <v>99</v>
      </c>
      <c r="D1893" s="847" t="s">
        <v>17101</v>
      </c>
      <c r="E1893" s="557">
        <v>4000</v>
      </c>
      <c r="F1893" s="845" t="s">
        <v>18856</v>
      </c>
      <c r="G1893" s="850" t="s">
        <v>18857</v>
      </c>
      <c r="H1893" s="845" t="s">
        <v>5875</v>
      </c>
      <c r="I1893" s="845" t="s">
        <v>1028</v>
      </c>
      <c r="J1893" s="845" t="s">
        <v>17112</v>
      </c>
      <c r="K1893" s="848"/>
      <c r="L1893" s="849"/>
      <c r="M1893" s="557"/>
      <c r="N1893" s="848">
        <v>2</v>
      </c>
      <c r="O1893" s="849">
        <v>6</v>
      </c>
      <c r="P1893" s="557">
        <f t="shared" si="10"/>
        <v>24000</v>
      </c>
    </row>
    <row r="1894" spans="1:16" x14ac:dyDescent="0.2">
      <c r="A1894" s="846" t="s">
        <v>17100</v>
      </c>
      <c r="B1894" s="845" t="s">
        <v>423</v>
      </c>
      <c r="C1894" s="847" t="s">
        <v>99</v>
      </c>
      <c r="D1894" s="847" t="s">
        <v>17101</v>
      </c>
      <c r="E1894" s="557">
        <v>4500</v>
      </c>
      <c r="F1894" s="845" t="s">
        <v>18860</v>
      </c>
      <c r="G1894" s="850" t="s">
        <v>18861</v>
      </c>
      <c r="H1894" s="845" t="s">
        <v>1160</v>
      </c>
      <c r="I1894" s="845" t="s">
        <v>1028</v>
      </c>
      <c r="J1894" s="845" t="s">
        <v>17112</v>
      </c>
      <c r="K1894" s="848"/>
      <c r="L1894" s="849"/>
      <c r="M1894" s="557"/>
      <c r="N1894" s="848">
        <v>2</v>
      </c>
      <c r="O1894" s="849">
        <v>6</v>
      </c>
      <c r="P1894" s="557">
        <f t="shared" si="10"/>
        <v>27000</v>
      </c>
    </row>
    <row r="1895" spans="1:16" x14ac:dyDescent="0.2">
      <c r="A1895" s="846" t="s">
        <v>17100</v>
      </c>
      <c r="B1895" s="845" t="s">
        <v>423</v>
      </c>
      <c r="C1895" s="847" t="s">
        <v>99</v>
      </c>
      <c r="D1895" s="847" t="s">
        <v>17101</v>
      </c>
      <c r="E1895" s="557">
        <v>4000</v>
      </c>
      <c r="F1895" s="845" t="s">
        <v>18865</v>
      </c>
      <c r="G1895" s="850" t="s">
        <v>18866</v>
      </c>
      <c r="H1895" s="845" t="s">
        <v>17167</v>
      </c>
      <c r="I1895" s="845" t="s">
        <v>1028</v>
      </c>
      <c r="J1895" s="845" t="s">
        <v>17112</v>
      </c>
      <c r="K1895" s="848"/>
      <c r="L1895" s="849"/>
      <c r="M1895" s="557"/>
      <c r="N1895" s="848">
        <v>2</v>
      </c>
      <c r="O1895" s="849">
        <v>6</v>
      </c>
      <c r="P1895" s="557">
        <f t="shared" si="10"/>
        <v>24000</v>
      </c>
    </row>
    <row r="1896" spans="1:16" x14ac:dyDescent="0.2">
      <c r="A1896" s="846" t="s">
        <v>17100</v>
      </c>
      <c r="B1896" s="845" t="s">
        <v>423</v>
      </c>
      <c r="C1896" s="847" t="s">
        <v>99</v>
      </c>
      <c r="D1896" s="847" t="s">
        <v>17101</v>
      </c>
      <c r="E1896" s="557">
        <v>4000</v>
      </c>
      <c r="F1896" s="845" t="s">
        <v>18867</v>
      </c>
      <c r="G1896" s="850" t="s">
        <v>18868</v>
      </c>
      <c r="H1896" s="845" t="s">
        <v>5849</v>
      </c>
      <c r="I1896" s="845" t="s">
        <v>1028</v>
      </c>
      <c r="J1896" s="845" t="s">
        <v>17112</v>
      </c>
      <c r="K1896" s="848"/>
      <c r="L1896" s="849"/>
      <c r="M1896" s="557"/>
      <c r="N1896" s="848">
        <v>3</v>
      </c>
      <c r="O1896" s="849">
        <v>6</v>
      </c>
      <c r="P1896" s="557">
        <f t="shared" si="10"/>
        <v>24000</v>
      </c>
    </row>
    <row r="1897" spans="1:16" x14ac:dyDescent="0.2">
      <c r="A1897" s="846" t="s">
        <v>17100</v>
      </c>
      <c r="B1897" s="845" t="s">
        <v>423</v>
      </c>
      <c r="C1897" s="847" t="s">
        <v>99</v>
      </c>
      <c r="D1897" s="847" t="s">
        <v>17101</v>
      </c>
      <c r="E1897" s="557">
        <v>2500</v>
      </c>
      <c r="F1897" s="845" t="s">
        <v>18870</v>
      </c>
      <c r="G1897" s="850" t="s">
        <v>18871</v>
      </c>
      <c r="H1897" s="845" t="s">
        <v>17312</v>
      </c>
      <c r="I1897" s="845" t="s">
        <v>1028</v>
      </c>
      <c r="J1897" s="845" t="s">
        <v>5814</v>
      </c>
      <c r="K1897" s="848"/>
      <c r="L1897" s="849"/>
      <c r="M1897" s="557"/>
      <c r="N1897" s="848">
        <v>2</v>
      </c>
      <c r="O1897" s="849">
        <v>6</v>
      </c>
      <c r="P1897" s="557">
        <f t="shared" ref="P1897:P1960" si="11">E1897*O1897</f>
        <v>15000</v>
      </c>
    </row>
    <row r="1898" spans="1:16" x14ac:dyDescent="0.2">
      <c r="A1898" s="846" t="s">
        <v>17100</v>
      </c>
      <c r="B1898" s="845" t="s">
        <v>423</v>
      </c>
      <c r="C1898" s="847" t="s">
        <v>99</v>
      </c>
      <c r="D1898" s="847" t="s">
        <v>17101</v>
      </c>
      <c r="E1898" s="557">
        <v>4500</v>
      </c>
      <c r="F1898" s="845" t="s">
        <v>18872</v>
      </c>
      <c r="G1898" s="850" t="s">
        <v>18873</v>
      </c>
      <c r="H1898" s="845" t="s">
        <v>1026</v>
      </c>
      <c r="I1898" s="845" t="s">
        <v>1028</v>
      </c>
      <c r="J1898" s="845" t="s">
        <v>17112</v>
      </c>
      <c r="K1898" s="848"/>
      <c r="L1898" s="849"/>
      <c r="M1898" s="557"/>
      <c r="N1898" s="848">
        <v>2</v>
      </c>
      <c r="O1898" s="849">
        <v>6</v>
      </c>
      <c r="P1898" s="557">
        <f t="shared" si="11"/>
        <v>27000</v>
      </c>
    </row>
    <row r="1899" spans="1:16" x14ac:dyDescent="0.2">
      <c r="A1899" s="846" t="s">
        <v>17100</v>
      </c>
      <c r="B1899" s="845" t="s">
        <v>423</v>
      </c>
      <c r="C1899" s="847" t="s">
        <v>99</v>
      </c>
      <c r="D1899" s="847" t="s">
        <v>17101</v>
      </c>
      <c r="E1899" s="557">
        <v>4500</v>
      </c>
      <c r="F1899" s="845" t="s">
        <v>18875</v>
      </c>
      <c r="G1899" s="850" t="s">
        <v>18876</v>
      </c>
      <c r="H1899" s="845" t="s">
        <v>1053</v>
      </c>
      <c r="I1899" s="845" t="s">
        <v>1028</v>
      </c>
      <c r="J1899" s="845" t="s">
        <v>17112</v>
      </c>
      <c r="K1899" s="848"/>
      <c r="L1899" s="849"/>
      <c r="M1899" s="557"/>
      <c r="N1899" s="848">
        <v>2</v>
      </c>
      <c r="O1899" s="849">
        <v>6</v>
      </c>
      <c r="P1899" s="557">
        <f t="shared" si="11"/>
        <v>27000</v>
      </c>
    </row>
    <row r="1900" spans="1:16" x14ac:dyDescent="0.2">
      <c r="A1900" s="846" t="s">
        <v>17100</v>
      </c>
      <c r="B1900" s="845" t="s">
        <v>423</v>
      </c>
      <c r="C1900" s="847" t="s">
        <v>99</v>
      </c>
      <c r="D1900" s="847" t="s">
        <v>17101</v>
      </c>
      <c r="E1900" s="557">
        <v>4000</v>
      </c>
      <c r="F1900" s="845" t="s">
        <v>13151</v>
      </c>
      <c r="G1900" s="850" t="s">
        <v>13152</v>
      </c>
      <c r="H1900" s="845" t="s">
        <v>17156</v>
      </c>
      <c r="I1900" s="845" t="s">
        <v>1028</v>
      </c>
      <c r="J1900" s="845" t="s">
        <v>17112</v>
      </c>
      <c r="K1900" s="848"/>
      <c r="L1900" s="849"/>
      <c r="M1900" s="557"/>
      <c r="N1900" s="848">
        <v>2</v>
      </c>
      <c r="O1900" s="849">
        <v>6</v>
      </c>
      <c r="P1900" s="557">
        <f t="shared" si="11"/>
        <v>24000</v>
      </c>
    </row>
    <row r="1901" spans="1:16" x14ac:dyDescent="0.2">
      <c r="A1901" s="846" t="s">
        <v>17100</v>
      </c>
      <c r="B1901" s="845" t="s">
        <v>423</v>
      </c>
      <c r="C1901" s="847" t="s">
        <v>99</v>
      </c>
      <c r="D1901" s="847" t="s">
        <v>17101</v>
      </c>
      <c r="E1901" s="557">
        <v>4000</v>
      </c>
      <c r="F1901" s="845" t="s">
        <v>18877</v>
      </c>
      <c r="G1901" s="850" t="s">
        <v>18878</v>
      </c>
      <c r="H1901" s="845" t="s">
        <v>17156</v>
      </c>
      <c r="I1901" s="845" t="s">
        <v>1028</v>
      </c>
      <c r="J1901" s="845" t="s">
        <v>17112</v>
      </c>
      <c r="K1901" s="848"/>
      <c r="L1901" s="849"/>
      <c r="M1901" s="557"/>
      <c r="N1901" s="848">
        <v>2</v>
      </c>
      <c r="O1901" s="849">
        <v>6</v>
      </c>
      <c r="P1901" s="557">
        <f t="shared" si="11"/>
        <v>24000</v>
      </c>
    </row>
    <row r="1902" spans="1:16" x14ac:dyDescent="0.2">
      <c r="A1902" s="846" t="s">
        <v>17100</v>
      </c>
      <c r="B1902" s="845" t="s">
        <v>423</v>
      </c>
      <c r="C1902" s="847" t="s">
        <v>99</v>
      </c>
      <c r="D1902" s="847" t="s">
        <v>17101</v>
      </c>
      <c r="E1902" s="557">
        <v>4000</v>
      </c>
      <c r="F1902" s="845" t="s">
        <v>18881</v>
      </c>
      <c r="G1902" s="850" t="s">
        <v>18882</v>
      </c>
      <c r="H1902" s="845" t="s">
        <v>1160</v>
      </c>
      <c r="I1902" s="845" t="s">
        <v>1028</v>
      </c>
      <c r="J1902" s="845" t="s">
        <v>17112</v>
      </c>
      <c r="K1902" s="848"/>
      <c r="L1902" s="849"/>
      <c r="M1902" s="557"/>
      <c r="N1902" s="848">
        <v>2</v>
      </c>
      <c r="O1902" s="849">
        <v>6</v>
      </c>
      <c r="P1902" s="557">
        <f t="shared" si="11"/>
        <v>24000</v>
      </c>
    </row>
    <row r="1903" spans="1:16" x14ac:dyDescent="0.2">
      <c r="A1903" s="846" t="s">
        <v>17100</v>
      </c>
      <c r="B1903" s="845" t="s">
        <v>423</v>
      </c>
      <c r="C1903" s="847" t="s">
        <v>99</v>
      </c>
      <c r="D1903" s="847" t="s">
        <v>17101</v>
      </c>
      <c r="E1903" s="557">
        <v>4000</v>
      </c>
      <c r="F1903" s="845" t="s">
        <v>18883</v>
      </c>
      <c r="G1903" s="850" t="s">
        <v>18884</v>
      </c>
      <c r="H1903" s="845" t="s">
        <v>5849</v>
      </c>
      <c r="I1903" s="845" t="s">
        <v>1028</v>
      </c>
      <c r="J1903" s="845" t="s">
        <v>17112</v>
      </c>
      <c r="K1903" s="848"/>
      <c r="L1903" s="849"/>
      <c r="M1903" s="557"/>
      <c r="N1903" s="848">
        <v>2</v>
      </c>
      <c r="O1903" s="849">
        <v>6</v>
      </c>
      <c r="P1903" s="557">
        <f t="shared" si="11"/>
        <v>24000</v>
      </c>
    </row>
    <row r="1904" spans="1:16" x14ac:dyDescent="0.2">
      <c r="A1904" s="846" t="s">
        <v>17100</v>
      </c>
      <c r="B1904" s="845" t="s">
        <v>423</v>
      </c>
      <c r="C1904" s="847" t="s">
        <v>99</v>
      </c>
      <c r="D1904" s="847" t="s">
        <v>17101</v>
      </c>
      <c r="E1904" s="557">
        <v>2500</v>
      </c>
      <c r="F1904" s="845" t="s">
        <v>18887</v>
      </c>
      <c r="G1904" s="850" t="s">
        <v>18888</v>
      </c>
      <c r="H1904" s="845" t="s">
        <v>17140</v>
      </c>
      <c r="I1904" s="845" t="s">
        <v>17141</v>
      </c>
      <c r="J1904" s="845" t="s">
        <v>17108</v>
      </c>
      <c r="K1904" s="848"/>
      <c r="L1904" s="849"/>
      <c r="M1904" s="557"/>
      <c r="N1904" s="848">
        <v>2</v>
      </c>
      <c r="O1904" s="849">
        <v>6</v>
      </c>
      <c r="P1904" s="557">
        <f t="shared" si="11"/>
        <v>15000</v>
      </c>
    </row>
    <row r="1905" spans="1:16" x14ac:dyDescent="0.2">
      <c r="A1905" s="846" t="s">
        <v>17100</v>
      </c>
      <c r="B1905" s="845" t="s">
        <v>423</v>
      </c>
      <c r="C1905" s="847" t="s">
        <v>99</v>
      </c>
      <c r="D1905" s="847" t="s">
        <v>17101</v>
      </c>
      <c r="E1905" s="557">
        <v>4000</v>
      </c>
      <c r="F1905" s="845" t="s">
        <v>18889</v>
      </c>
      <c r="G1905" s="850" t="s">
        <v>18890</v>
      </c>
      <c r="H1905" s="845" t="s">
        <v>5875</v>
      </c>
      <c r="I1905" s="845" t="s">
        <v>1028</v>
      </c>
      <c r="J1905" s="845" t="s">
        <v>17112</v>
      </c>
      <c r="K1905" s="848"/>
      <c r="L1905" s="849"/>
      <c r="M1905" s="557"/>
      <c r="N1905" s="848">
        <v>2</v>
      </c>
      <c r="O1905" s="849">
        <v>6</v>
      </c>
      <c r="P1905" s="557">
        <f t="shared" si="11"/>
        <v>24000</v>
      </c>
    </row>
    <row r="1906" spans="1:16" x14ac:dyDescent="0.2">
      <c r="A1906" s="846" t="s">
        <v>17100</v>
      </c>
      <c r="B1906" s="845" t="s">
        <v>423</v>
      </c>
      <c r="C1906" s="847" t="s">
        <v>99</v>
      </c>
      <c r="D1906" s="847" t="s">
        <v>17101</v>
      </c>
      <c r="E1906" s="557">
        <v>1500</v>
      </c>
      <c r="F1906" s="845" t="s">
        <v>18891</v>
      </c>
      <c r="G1906" s="850" t="s">
        <v>18892</v>
      </c>
      <c r="H1906" s="845" t="s">
        <v>1117</v>
      </c>
      <c r="I1906" s="845" t="s">
        <v>17141</v>
      </c>
      <c r="J1906" s="845" t="s">
        <v>17108</v>
      </c>
      <c r="K1906" s="848"/>
      <c r="L1906" s="849"/>
      <c r="M1906" s="557"/>
      <c r="N1906" s="848">
        <v>4</v>
      </c>
      <c r="O1906" s="849">
        <v>6</v>
      </c>
      <c r="P1906" s="557">
        <f t="shared" si="11"/>
        <v>9000</v>
      </c>
    </row>
    <row r="1907" spans="1:16" x14ac:dyDescent="0.2">
      <c r="A1907" s="846" t="s">
        <v>17100</v>
      </c>
      <c r="B1907" s="845" t="s">
        <v>423</v>
      </c>
      <c r="C1907" s="847" t="s">
        <v>99</v>
      </c>
      <c r="D1907" s="847" t="s">
        <v>17101</v>
      </c>
      <c r="E1907" s="557">
        <v>8000</v>
      </c>
      <c r="F1907" s="845" t="s">
        <v>18893</v>
      </c>
      <c r="G1907" s="850" t="s">
        <v>18894</v>
      </c>
      <c r="H1907" s="845" t="s">
        <v>18196</v>
      </c>
      <c r="I1907" s="845" t="s">
        <v>1028</v>
      </c>
      <c r="J1907" s="845" t="s">
        <v>17112</v>
      </c>
      <c r="K1907" s="848"/>
      <c r="L1907" s="849"/>
      <c r="M1907" s="557"/>
      <c r="N1907" s="848">
        <v>2</v>
      </c>
      <c r="O1907" s="849">
        <v>6</v>
      </c>
      <c r="P1907" s="557">
        <f t="shared" si="11"/>
        <v>48000</v>
      </c>
    </row>
    <row r="1908" spans="1:16" x14ac:dyDescent="0.2">
      <c r="A1908" s="846" t="s">
        <v>17100</v>
      </c>
      <c r="B1908" s="845" t="s">
        <v>423</v>
      </c>
      <c r="C1908" s="847" t="s">
        <v>99</v>
      </c>
      <c r="D1908" s="847" t="s">
        <v>17101</v>
      </c>
      <c r="E1908" s="557">
        <v>4500</v>
      </c>
      <c r="F1908" s="845" t="s">
        <v>18895</v>
      </c>
      <c r="G1908" s="850" t="s">
        <v>18896</v>
      </c>
      <c r="H1908" s="845" t="s">
        <v>17195</v>
      </c>
      <c r="I1908" s="845" t="s">
        <v>1028</v>
      </c>
      <c r="J1908" s="845" t="s">
        <v>17112</v>
      </c>
      <c r="K1908" s="848"/>
      <c r="L1908" s="849"/>
      <c r="M1908" s="557"/>
      <c r="N1908" s="848">
        <v>2</v>
      </c>
      <c r="O1908" s="849">
        <v>6</v>
      </c>
      <c r="P1908" s="557">
        <f t="shared" si="11"/>
        <v>27000</v>
      </c>
    </row>
    <row r="1909" spans="1:16" x14ac:dyDescent="0.2">
      <c r="A1909" s="846" t="s">
        <v>17100</v>
      </c>
      <c r="B1909" s="845" t="s">
        <v>423</v>
      </c>
      <c r="C1909" s="847" t="s">
        <v>99</v>
      </c>
      <c r="D1909" s="847" t="s">
        <v>17101</v>
      </c>
      <c r="E1909" s="557">
        <v>8000</v>
      </c>
      <c r="F1909" s="845" t="s">
        <v>18897</v>
      </c>
      <c r="G1909" s="850" t="s">
        <v>18898</v>
      </c>
      <c r="H1909" s="845" t="s">
        <v>18899</v>
      </c>
      <c r="I1909" s="845" t="s">
        <v>1028</v>
      </c>
      <c r="J1909" s="845" t="s">
        <v>17112</v>
      </c>
      <c r="K1909" s="848"/>
      <c r="L1909" s="849"/>
      <c r="M1909" s="557"/>
      <c r="N1909" s="848">
        <v>2</v>
      </c>
      <c r="O1909" s="849">
        <v>6</v>
      </c>
      <c r="P1909" s="557">
        <f t="shared" si="11"/>
        <v>48000</v>
      </c>
    </row>
    <row r="1910" spans="1:16" x14ac:dyDescent="0.2">
      <c r="A1910" s="846" t="s">
        <v>17100</v>
      </c>
      <c r="B1910" s="845" t="s">
        <v>423</v>
      </c>
      <c r="C1910" s="847" t="s">
        <v>99</v>
      </c>
      <c r="D1910" s="847" t="s">
        <v>17101</v>
      </c>
      <c r="E1910" s="557">
        <v>2500</v>
      </c>
      <c r="F1910" s="845" t="s">
        <v>18900</v>
      </c>
      <c r="G1910" s="850" t="s">
        <v>18901</v>
      </c>
      <c r="H1910" s="845" t="s">
        <v>17140</v>
      </c>
      <c r="I1910" s="845" t="s">
        <v>17141</v>
      </c>
      <c r="J1910" s="845" t="s">
        <v>17108</v>
      </c>
      <c r="K1910" s="848"/>
      <c r="L1910" s="849"/>
      <c r="M1910" s="557"/>
      <c r="N1910" s="848">
        <v>2</v>
      </c>
      <c r="O1910" s="849">
        <v>6</v>
      </c>
      <c r="P1910" s="557">
        <f t="shared" si="11"/>
        <v>15000</v>
      </c>
    </row>
    <row r="1911" spans="1:16" x14ac:dyDescent="0.2">
      <c r="A1911" s="846" t="s">
        <v>17100</v>
      </c>
      <c r="B1911" s="845" t="s">
        <v>423</v>
      </c>
      <c r="C1911" s="847" t="s">
        <v>99</v>
      </c>
      <c r="D1911" s="847" t="s">
        <v>17101</v>
      </c>
      <c r="E1911" s="557">
        <v>3200</v>
      </c>
      <c r="F1911" s="845" t="s">
        <v>18902</v>
      </c>
      <c r="G1911" s="850" t="s">
        <v>18903</v>
      </c>
      <c r="H1911" s="845" t="s">
        <v>17156</v>
      </c>
      <c r="I1911" s="845" t="s">
        <v>1028</v>
      </c>
      <c r="J1911" s="845" t="s">
        <v>17112</v>
      </c>
      <c r="K1911" s="848"/>
      <c r="L1911" s="849"/>
      <c r="M1911" s="557"/>
      <c r="N1911" s="848">
        <v>2</v>
      </c>
      <c r="O1911" s="849">
        <v>6</v>
      </c>
      <c r="P1911" s="557">
        <f t="shared" si="11"/>
        <v>19200</v>
      </c>
    </row>
    <row r="1912" spans="1:16" x14ac:dyDescent="0.2">
      <c r="A1912" s="846" t="s">
        <v>17100</v>
      </c>
      <c r="B1912" s="845" t="s">
        <v>423</v>
      </c>
      <c r="C1912" s="847" t="s">
        <v>99</v>
      </c>
      <c r="D1912" s="847" t="s">
        <v>17101</v>
      </c>
      <c r="E1912" s="557">
        <v>3000</v>
      </c>
      <c r="F1912" s="845" t="s">
        <v>18906</v>
      </c>
      <c r="G1912" s="850" t="s">
        <v>18907</v>
      </c>
      <c r="H1912" s="845" t="s">
        <v>17242</v>
      </c>
      <c r="I1912" s="845" t="s">
        <v>1028</v>
      </c>
      <c r="J1912" s="845" t="s">
        <v>17112</v>
      </c>
      <c r="K1912" s="848"/>
      <c r="L1912" s="849"/>
      <c r="M1912" s="557"/>
      <c r="N1912" s="848">
        <v>2</v>
      </c>
      <c r="O1912" s="849">
        <v>6</v>
      </c>
      <c r="P1912" s="557">
        <f t="shared" si="11"/>
        <v>18000</v>
      </c>
    </row>
    <row r="1913" spans="1:16" x14ac:dyDescent="0.2">
      <c r="A1913" s="846" t="s">
        <v>17100</v>
      </c>
      <c r="B1913" s="845" t="s">
        <v>423</v>
      </c>
      <c r="C1913" s="847" t="s">
        <v>99</v>
      </c>
      <c r="D1913" s="847" t="s">
        <v>17101</v>
      </c>
      <c r="E1913" s="557">
        <v>6000</v>
      </c>
      <c r="F1913" s="845" t="s">
        <v>19670</v>
      </c>
      <c r="G1913" s="850" t="s">
        <v>19671</v>
      </c>
      <c r="H1913" s="845" t="s">
        <v>19666</v>
      </c>
      <c r="I1913" s="845" t="s">
        <v>1028</v>
      </c>
      <c r="J1913" s="845" t="s">
        <v>17112</v>
      </c>
      <c r="K1913" s="848"/>
      <c r="L1913" s="849"/>
      <c r="M1913" s="557"/>
      <c r="N1913" s="848">
        <v>3</v>
      </c>
      <c r="O1913" s="849">
        <v>4</v>
      </c>
      <c r="P1913" s="557">
        <f t="shared" si="11"/>
        <v>24000</v>
      </c>
    </row>
    <row r="1914" spans="1:16" x14ac:dyDescent="0.2">
      <c r="A1914" s="846" t="s">
        <v>17100</v>
      </c>
      <c r="B1914" s="845" t="s">
        <v>423</v>
      </c>
      <c r="C1914" s="847" t="s">
        <v>99</v>
      </c>
      <c r="D1914" s="847" t="s">
        <v>17101</v>
      </c>
      <c r="E1914" s="557">
        <v>4000</v>
      </c>
      <c r="F1914" s="845" t="s">
        <v>18910</v>
      </c>
      <c r="G1914" s="850" t="s">
        <v>18911</v>
      </c>
      <c r="H1914" s="845" t="s">
        <v>5849</v>
      </c>
      <c r="I1914" s="845" t="s">
        <v>1028</v>
      </c>
      <c r="J1914" s="845" t="s">
        <v>17112</v>
      </c>
      <c r="K1914" s="848"/>
      <c r="L1914" s="849"/>
      <c r="M1914" s="557"/>
      <c r="N1914" s="848">
        <v>2</v>
      </c>
      <c r="O1914" s="849">
        <v>6</v>
      </c>
      <c r="P1914" s="557">
        <f t="shared" si="11"/>
        <v>24000</v>
      </c>
    </row>
    <row r="1915" spans="1:16" x14ac:dyDescent="0.2">
      <c r="A1915" s="846" t="s">
        <v>17100</v>
      </c>
      <c r="B1915" s="845" t="s">
        <v>423</v>
      </c>
      <c r="C1915" s="847" t="s">
        <v>99</v>
      </c>
      <c r="D1915" s="847" t="s">
        <v>17101</v>
      </c>
      <c r="E1915" s="557">
        <v>13000</v>
      </c>
      <c r="F1915" s="845" t="s">
        <v>18912</v>
      </c>
      <c r="G1915" s="850" t="s">
        <v>18913</v>
      </c>
      <c r="H1915" s="845" t="s">
        <v>17170</v>
      </c>
      <c r="I1915" s="845" t="s">
        <v>1028</v>
      </c>
      <c r="J1915" s="845" t="s">
        <v>17112</v>
      </c>
      <c r="K1915" s="848"/>
      <c r="L1915" s="849"/>
      <c r="M1915" s="557"/>
      <c r="N1915" s="848">
        <v>0</v>
      </c>
      <c r="O1915" s="849">
        <v>6</v>
      </c>
      <c r="P1915" s="557">
        <f t="shared" si="11"/>
        <v>78000</v>
      </c>
    </row>
    <row r="1916" spans="1:16" x14ac:dyDescent="0.2">
      <c r="A1916" s="846" t="s">
        <v>17100</v>
      </c>
      <c r="B1916" s="845" t="s">
        <v>423</v>
      </c>
      <c r="C1916" s="847" t="s">
        <v>99</v>
      </c>
      <c r="D1916" s="847" t="s">
        <v>17101</v>
      </c>
      <c r="E1916" s="557">
        <v>4000</v>
      </c>
      <c r="F1916" s="845" t="s">
        <v>18914</v>
      </c>
      <c r="G1916" s="850" t="s">
        <v>18915</v>
      </c>
      <c r="H1916" s="845" t="s">
        <v>1053</v>
      </c>
      <c r="I1916" s="845" t="s">
        <v>1028</v>
      </c>
      <c r="J1916" s="845" t="s">
        <v>17112</v>
      </c>
      <c r="K1916" s="848"/>
      <c r="L1916" s="849"/>
      <c r="M1916" s="557"/>
      <c r="N1916" s="848">
        <v>2</v>
      </c>
      <c r="O1916" s="849">
        <v>6</v>
      </c>
      <c r="P1916" s="557">
        <f t="shared" si="11"/>
        <v>24000</v>
      </c>
    </row>
    <row r="1917" spans="1:16" x14ac:dyDescent="0.2">
      <c r="A1917" s="846" t="s">
        <v>17100</v>
      </c>
      <c r="B1917" s="845" t="s">
        <v>423</v>
      </c>
      <c r="C1917" s="847" t="s">
        <v>99</v>
      </c>
      <c r="D1917" s="847" t="s">
        <v>17101</v>
      </c>
      <c r="E1917" s="557">
        <v>4500</v>
      </c>
      <c r="F1917" s="845" t="s">
        <v>18916</v>
      </c>
      <c r="G1917" s="850" t="s">
        <v>18917</v>
      </c>
      <c r="H1917" s="845" t="s">
        <v>17195</v>
      </c>
      <c r="I1917" s="845" t="s">
        <v>1028</v>
      </c>
      <c r="J1917" s="845" t="s">
        <v>17112</v>
      </c>
      <c r="K1917" s="848"/>
      <c r="L1917" s="849"/>
      <c r="M1917" s="557"/>
      <c r="N1917" s="848">
        <v>2</v>
      </c>
      <c r="O1917" s="849">
        <v>6</v>
      </c>
      <c r="P1917" s="557">
        <f t="shared" si="11"/>
        <v>27000</v>
      </c>
    </row>
    <row r="1918" spans="1:16" x14ac:dyDescent="0.2">
      <c r="A1918" s="846" t="s">
        <v>17100</v>
      </c>
      <c r="B1918" s="845" t="s">
        <v>423</v>
      </c>
      <c r="C1918" s="847" t="s">
        <v>99</v>
      </c>
      <c r="D1918" s="847" t="s">
        <v>17101</v>
      </c>
      <c r="E1918" s="557">
        <v>7000</v>
      </c>
      <c r="F1918" s="845" t="s">
        <v>18918</v>
      </c>
      <c r="G1918" s="850" t="s">
        <v>18919</v>
      </c>
      <c r="H1918" s="845" t="s">
        <v>6133</v>
      </c>
      <c r="I1918" s="845" t="s">
        <v>1028</v>
      </c>
      <c r="J1918" s="845" t="s">
        <v>17112</v>
      </c>
      <c r="K1918" s="848"/>
      <c r="L1918" s="849"/>
      <c r="M1918" s="557"/>
      <c r="N1918" s="848">
        <v>2</v>
      </c>
      <c r="O1918" s="849">
        <v>6</v>
      </c>
      <c r="P1918" s="557">
        <f t="shared" si="11"/>
        <v>42000</v>
      </c>
    </row>
    <row r="1919" spans="1:16" x14ac:dyDescent="0.2">
      <c r="A1919" s="846" t="s">
        <v>17100</v>
      </c>
      <c r="B1919" s="845" t="s">
        <v>423</v>
      </c>
      <c r="C1919" s="847" t="s">
        <v>99</v>
      </c>
      <c r="D1919" s="847" t="s">
        <v>17101</v>
      </c>
      <c r="E1919" s="557">
        <v>4000</v>
      </c>
      <c r="F1919" s="845" t="s">
        <v>18920</v>
      </c>
      <c r="G1919" s="850" t="s">
        <v>18921</v>
      </c>
      <c r="H1919" s="845" t="s">
        <v>17200</v>
      </c>
      <c r="I1919" s="845" t="s">
        <v>1028</v>
      </c>
      <c r="J1919" s="845" t="s">
        <v>17112</v>
      </c>
      <c r="K1919" s="848"/>
      <c r="L1919" s="849"/>
      <c r="M1919" s="557"/>
      <c r="N1919" s="848">
        <v>2</v>
      </c>
      <c r="O1919" s="849">
        <v>6</v>
      </c>
      <c r="P1919" s="557">
        <f t="shared" si="11"/>
        <v>24000</v>
      </c>
    </row>
    <row r="1920" spans="1:16" x14ac:dyDescent="0.2">
      <c r="A1920" s="846" t="s">
        <v>17100</v>
      </c>
      <c r="B1920" s="845" t="s">
        <v>423</v>
      </c>
      <c r="C1920" s="847" t="s">
        <v>99</v>
      </c>
      <c r="D1920" s="847" t="s">
        <v>17101</v>
      </c>
      <c r="E1920" s="557">
        <v>4000</v>
      </c>
      <c r="F1920" s="845" t="s">
        <v>18922</v>
      </c>
      <c r="G1920" s="850" t="s">
        <v>18923</v>
      </c>
      <c r="H1920" s="845" t="s">
        <v>17200</v>
      </c>
      <c r="I1920" s="845" t="s">
        <v>1028</v>
      </c>
      <c r="J1920" s="845" t="s">
        <v>17112</v>
      </c>
      <c r="K1920" s="848"/>
      <c r="L1920" s="849"/>
      <c r="M1920" s="557"/>
      <c r="N1920" s="848">
        <v>2</v>
      </c>
      <c r="O1920" s="849">
        <v>6</v>
      </c>
      <c r="P1920" s="557">
        <f t="shared" si="11"/>
        <v>24000</v>
      </c>
    </row>
    <row r="1921" spans="1:16" x14ac:dyDescent="0.2">
      <c r="A1921" s="846" t="s">
        <v>17100</v>
      </c>
      <c r="B1921" s="845" t="s">
        <v>423</v>
      </c>
      <c r="C1921" s="847" t="s">
        <v>99</v>
      </c>
      <c r="D1921" s="847" t="s">
        <v>17101</v>
      </c>
      <c r="E1921" s="557">
        <v>4500</v>
      </c>
      <c r="F1921" s="845" t="s">
        <v>18924</v>
      </c>
      <c r="G1921" s="850" t="s">
        <v>18925</v>
      </c>
      <c r="H1921" s="845" t="s">
        <v>5875</v>
      </c>
      <c r="I1921" s="845" t="s">
        <v>1028</v>
      </c>
      <c r="J1921" s="845" t="s">
        <v>17112</v>
      </c>
      <c r="K1921" s="848"/>
      <c r="L1921" s="849"/>
      <c r="M1921" s="557"/>
      <c r="N1921" s="848">
        <v>2</v>
      </c>
      <c r="O1921" s="849">
        <v>6</v>
      </c>
      <c r="P1921" s="557">
        <f t="shared" si="11"/>
        <v>27000</v>
      </c>
    </row>
    <row r="1922" spans="1:16" x14ac:dyDescent="0.2">
      <c r="A1922" s="846" t="s">
        <v>17100</v>
      </c>
      <c r="B1922" s="845" t="s">
        <v>423</v>
      </c>
      <c r="C1922" s="847" t="s">
        <v>99</v>
      </c>
      <c r="D1922" s="847" t="s">
        <v>17101</v>
      </c>
      <c r="E1922" s="557">
        <v>4000</v>
      </c>
      <c r="F1922" s="845" t="s">
        <v>18926</v>
      </c>
      <c r="G1922" s="850" t="s">
        <v>18927</v>
      </c>
      <c r="H1922" s="845" t="s">
        <v>5875</v>
      </c>
      <c r="I1922" s="845" t="s">
        <v>1028</v>
      </c>
      <c r="J1922" s="845" t="s">
        <v>17112</v>
      </c>
      <c r="K1922" s="848"/>
      <c r="L1922" s="849"/>
      <c r="M1922" s="557"/>
      <c r="N1922" s="848">
        <v>2</v>
      </c>
      <c r="O1922" s="849">
        <v>6</v>
      </c>
      <c r="P1922" s="557">
        <f t="shared" si="11"/>
        <v>24000</v>
      </c>
    </row>
    <row r="1923" spans="1:16" x14ac:dyDescent="0.2">
      <c r="A1923" s="846" t="s">
        <v>17100</v>
      </c>
      <c r="B1923" s="845" t="s">
        <v>423</v>
      </c>
      <c r="C1923" s="847" t="s">
        <v>99</v>
      </c>
      <c r="D1923" s="847" t="s">
        <v>17101</v>
      </c>
      <c r="E1923" s="557">
        <v>2000</v>
      </c>
      <c r="F1923" s="845" t="s">
        <v>18928</v>
      </c>
      <c r="G1923" s="850" t="s">
        <v>18929</v>
      </c>
      <c r="H1923" s="845" t="s">
        <v>17137</v>
      </c>
      <c r="I1923" s="845" t="s">
        <v>1028</v>
      </c>
      <c r="J1923" s="845" t="s">
        <v>17112</v>
      </c>
      <c r="K1923" s="848"/>
      <c r="L1923" s="849"/>
      <c r="M1923" s="557"/>
      <c r="N1923" s="848">
        <v>2</v>
      </c>
      <c r="O1923" s="849">
        <v>6</v>
      </c>
      <c r="P1923" s="557">
        <f t="shared" si="11"/>
        <v>12000</v>
      </c>
    </row>
    <row r="1924" spans="1:16" x14ac:dyDescent="0.2">
      <c r="A1924" s="846" t="s">
        <v>17100</v>
      </c>
      <c r="B1924" s="845" t="s">
        <v>423</v>
      </c>
      <c r="C1924" s="847" t="s">
        <v>99</v>
      </c>
      <c r="D1924" s="847" t="s">
        <v>17101</v>
      </c>
      <c r="E1924" s="557">
        <v>3500</v>
      </c>
      <c r="F1924" s="845" t="s">
        <v>18930</v>
      </c>
      <c r="G1924" s="850" t="s">
        <v>18931</v>
      </c>
      <c r="H1924" s="845" t="s">
        <v>16349</v>
      </c>
      <c r="I1924" s="845" t="s">
        <v>1028</v>
      </c>
      <c r="J1924" s="845" t="s">
        <v>17112</v>
      </c>
      <c r="K1924" s="848"/>
      <c r="L1924" s="849"/>
      <c r="M1924" s="557"/>
      <c r="N1924" s="848">
        <v>2</v>
      </c>
      <c r="O1924" s="849">
        <v>6</v>
      </c>
      <c r="P1924" s="557">
        <f t="shared" si="11"/>
        <v>21000</v>
      </c>
    </row>
    <row r="1925" spans="1:16" x14ac:dyDescent="0.2">
      <c r="A1925" s="846" t="s">
        <v>17100</v>
      </c>
      <c r="B1925" s="845" t="s">
        <v>423</v>
      </c>
      <c r="C1925" s="847" t="s">
        <v>99</v>
      </c>
      <c r="D1925" s="847" t="s">
        <v>17101</v>
      </c>
      <c r="E1925" s="557">
        <v>4000</v>
      </c>
      <c r="F1925" s="845" t="s">
        <v>18932</v>
      </c>
      <c r="G1925" s="850" t="s">
        <v>18933</v>
      </c>
      <c r="H1925" s="845" t="s">
        <v>17156</v>
      </c>
      <c r="I1925" s="845" t="s">
        <v>1028</v>
      </c>
      <c r="J1925" s="845" t="s">
        <v>17112</v>
      </c>
      <c r="K1925" s="848"/>
      <c r="L1925" s="849"/>
      <c r="M1925" s="557"/>
      <c r="N1925" s="848">
        <v>2</v>
      </c>
      <c r="O1925" s="849">
        <v>6</v>
      </c>
      <c r="P1925" s="557">
        <f t="shared" si="11"/>
        <v>24000</v>
      </c>
    </row>
    <row r="1926" spans="1:16" x14ac:dyDescent="0.2">
      <c r="A1926" s="846" t="s">
        <v>17100</v>
      </c>
      <c r="B1926" s="845" t="s">
        <v>423</v>
      </c>
      <c r="C1926" s="847" t="s">
        <v>99</v>
      </c>
      <c r="D1926" s="847" t="s">
        <v>17101</v>
      </c>
      <c r="E1926" s="557">
        <v>3000</v>
      </c>
      <c r="F1926" s="845" t="s">
        <v>18934</v>
      </c>
      <c r="G1926" s="850" t="s">
        <v>18935</v>
      </c>
      <c r="H1926" s="845" t="s">
        <v>17115</v>
      </c>
      <c r="I1926" s="845" t="s">
        <v>1028</v>
      </c>
      <c r="J1926" s="845" t="s">
        <v>17112</v>
      </c>
      <c r="K1926" s="848"/>
      <c r="L1926" s="849"/>
      <c r="M1926" s="557"/>
      <c r="N1926" s="848">
        <v>2</v>
      </c>
      <c r="O1926" s="849">
        <v>6</v>
      </c>
      <c r="P1926" s="557">
        <f t="shared" si="11"/>
        <v>18000</v>
      </c>
    </row>
    <row r="1927" spans="1:16" x14ac:dyDescent="0.2">
      <c r="A1927" s="846" t="s">
        <v>17100</v>
      </c>
      <c r="B1927" s="845" t="s">
        <v>423</v>
      </c>
      <c r="C1927" s="847" t="s">
        <v>99</v>
      </c>
      <c r="D1927" s="847" t="s">
        <v>17101</v>
      </c>
      <c r="E1927" s="557">
        <v>7000</v>
      </c>
      <c r="F1927" s="845" t="s">
        <v>18938</v>
      </c>
      <c r="G1927" s="850" t="s">
        <v>18939</v>
      </c>
      <c r="H1927" s="845" t="s">
        <v>4027</v>
      </c>
      <c r="I1927" s="845" t="s">
        <v>1028</v>
      </c>
      <c r="J1927" s="845" t="s">
        <v>17112</v>
      </c>
      <c r="K1927" s="848"/>
      <c r="L1927" s="849"/>
      <c r="M1927" s="557"/>
      <c r="N1927" s="848">
        <v>2</v>
      </c>
      <c r="O1927" s="849">
        <v>6</v>
      </c>
      <c r="P1927" s="557">
        <f t="shared" si="11"/>
        <v>42000</v>
      </c>
    </row>
    <row r="1928" spans="1:16" x14ac:dyDescent="0.2">
      <c r="A1928" s="846" t="s">
        <v>17100</v>
      </c>
      <c r="B1928" s="845" t="s">
        <v>423</v>
      </c>
      <c r="C1928" s="847" t="s">
        <v>99</v>
      </c>
      <c r="D1928" s="847" t="s">
        <v>17101</v>
      </c>
      <c r="E1928" s="557">
        <v>3000</v>
      </c>
      <c r="F1928" s="845" t="s">
        <v>13465</v>
      </c>
      <c r="G1928" s="850" t="s">
        <v>13466</v>
      </c>
      <c r="H1928" s="845" t="s">
        <v>17242</v>
      </c>
      <c r="I1928" s="845" t="s">
        <v>1028</v>
      </c>
      <c r="J1928" s="845" t="s">
        <v>17112</v>
      </c>
      <c r="K1928" s="848"/>
      <c r="L1928" s="849"/>
      <c r="M1928" s="557"/>
      <c r="N1928" s="848">
        <v>2</v>
      </c>
      <c r="O1928" s="849">
        <v>6</v>
      </c>
      <c r="P1928" s="557">
        <f t="shared" si="11"/>
        <v>18000</v>
      </c>
    </row>
    <row r="1929" spans="1:16" x14ac:dyDescent="0.2">
      <c r="A1929" s="846" t="s">
        <v>17100</v>
      </c>
      <c r="B1929" s="845" t="s">
        <v>423</v>
      </c>
      <c r="C1929" s="847" t="s">
        <v>99</v>
      </c>
      <c r="D1929" s="847" t="s">
        <v>17101</v>
      </c>
      <c r="E1929" s="557">
        <v>3000</v>
      </c>
      <c r="F1929" s="845" t="s">
        <v>18942</v>
      </c>
      <c r="G1929" s="850" t="s">
        <v>18943</v>
      </c>
      <c r="H1929" s="845" t="s">
        <v>17115</v>
      </c>
      <c r="I1929" s="845" t="s">
        <v>1028</v>
      </c>
      <c r="J1929" s="845" t="s">
        <v>17112</v>
      </c>
      <c r="K1929" s="848"/>
      <c r="L1929" s="849"/>
      <c r="M1929" s="557"/>
      <c r="N1929" s="848">
        <v>2</v>
      </c>
      <c r="O1929" s="849">
        <v>6</v>
      </c>
      <c r="P1929" s="557">
        <f t="shared" si="11"/>
        <v>18000</v>
      </c>
    </row>
    <row r="1930" spans="1:16" x14ac:dyDescent="0.2">
      <c r="A1930" s="846" t="s">
        <v>17100</v>
      </c>
      <c r="B1930" s="845" t="s">
        <v>423</v>
      </c>
      <c r="C1930" s="847" t="s">
        <v>99</v>
      </c>
      <c r="D1930" s="847" t="s">
        <v>17101</v>
      </c>
      <c r="E1930" s="557">
        <v>4000</v>
      </c>
      <c r="F1930" s="845" t="s">
        <v>18944</v>
      </c>
      <c r="G1930" s="850" t="s">
        <v>18945</v>
      </c>
      <c r="H1930" s="845" t="s">
        <v>17200</v>
      </c>
      <c r="I1930" s="845" t="s">
        <v>1028</v>
      </c>
      <c r="J1930" s="845" t="s">
        <v>17112</v>
      </c>
      <c r="K1930" s="848"/>
      <c r="L1930" s="849"/>
      <c r="M1930" s="557"/>
      <c r="N1930" s="848">
        <v>2</v>
      </c>
      <c r="O1930" s="849">
        <v>6</v>
      </c>
      <c r="P1930" s="557">
        <f t="shared" si="11"/>
        <v>24000</v>
      </c>
    </row>
    <row r="1931" spans="1:16" x14ac:dyDescent="0.2">
      <c r="A1931" s="846" t="s">
        <v>17100</v>
      </c>
      <c r="B1931" s="845" t="s">
        <v>423</v>
      </c>
      <c r="C1931" s="847" t="s">
        <v>99</v>
      </c>
      <c r="D1931" s="847" t="s">
        <v>17101</v>
      </c>
      <c r="E1931" s="557">
        <v>3500</v>
      </c>
      <c r="F1931" s="845" t="s">
        <v>18946</v>
      </c>
      <c r="G1931" s="850" t="s">
        <v>18947</v>
      </c>
      <c r="H1931" s="845" t="s">
        <v>18948</v>
      </c>
      <c r="I1931" s="845" t="s">
        <v>1028</v>
      </c>
      <c r="J1931" s="845" t="s">
        <v>17112</v>
      </c>
      <c r="K1931" s="848"/>
      <c r="L1931" s="849"/>
      <c r="M1931" s="557"/>
      <c r="N1931" s="848">
        <v>2</v>
      </c>
      <c r="O1931" s="849">
        <v>6</v>
      </c>
      <c r="P1931" s="557">
        <f t="shared" si="11"/>
        <v>21000</v>
      </c>
    </row>
    <row r="1932" spans="1:16" x14ac:dyDescent="0.2">
      <c r="A1932" s="846" t="s">
        <v>17100</v>
      </c>
      <c r="B1932" s="845" t="s">
        <v>423</v>
      </c>
      <c r="C1932" s="847" t="s">
        <v>99</v>
      </c>
      <c r="D1932" s="847" t="s">
        <v>17101</v>
      </c>
      <c r="E1932" s="557">
        <v>4000</v>
      </c>
      <c r="F1932" s="845" t="s">
        <v>18949</v>
      </c>
      <c r="G1932" s="850" t="s">
        <v>18950</v>
      </c>
      <c r="H1932" s="845" t="s">
        <v>5826</v>
      </c>
      <c r="I1932" s="845" t="s">
        <v>1028</v>
      </c>
      <c r="J1932" s="845" t="s">
        <v>17112</v>
      </c>
      <c r="K1932" s="848"/>
      <c r="L1932" s="849"/>
      <c r="M1932" s="557"/>
      <c r="N1932" s="848">
        <v>2</v>
      </c>
      <c r="O1932" s="849">
        <v>6</v>
      </c>
      <c r="P1932" s="557">
        <f t="shared" si="11"/>
        <v>24000</v>
      </c>
    </row>
    <row r="1933" spans="1:16" x14ac:dyDescent="0.2">
      <c r="A1933" s="846" t="s">
        <v>17100</v>
      </c>
      <c r="B1933" s="845" t="s">
        <v>423</v>
      </c>
      <c r="C1933" s="847" t="s">
        <v>99</v>
      </c>
      <c r="D1933" s="847" t="s">
        <v>17101</v>
      </c>
      <c r="E1933" s="557">
        <v>4500</v>
      </c>
      <c r="F1933" s="845" t="s">
        <v>18951</v>
      </c>
      <c r="G1933" s="850" t="s">
        <v>18952</v>
      </c>
      <c r="H1933" s="845" t="s">
        <v>5875</v>
      </c>
      <c r="I1933" s="845" t="s">
        <v>1028</v>
      </c>
      <c r="J1933" s="845" t="s">
        <v>17112</v>
      </c>
      <c r="K1933" s="848"/>
      <c r="L1933" s="849"/>
      <c r="M1933" s="557"/>
      <c r="N1933" s="848">
        <v>2</v>
      </c>
      <c r="O1933" s="849">
        <v>6</v>
      </c>
      <c r="P1933" s="557">
        <f t="shared" si="11"/>
        <v>27000</v>
      </c>
    </row>
    <row r="1934" spans="1:16" x14ac:dyDescent="0.2">
      <c r="A1934" s="846" t="s">
        <v>17100</v>
      </c>
      <c r="B1934" s="845" t="s">
        <v>423</v>
      </c>
      <c r="C1934" s="847" t="s">
        <v>99</v>
      </c>
      <c r="D1934" s="847" t="s">
        <v>17101</v>
      </c>
      <c r="E1934" s="557">
        <v>2500</v>
      </c>
      <c r="F1934" s="845" t="s">
        <v>18955</v>
      </c>
      <c r="G1934" s="850" t="s">
        <v>18956</v>
      </c>
      <c r="H1934" s="845" t="s">
        <v>17140</v>
      </c>
      <c r="I1934" s="845" t="s">
        <v>17141</v>
      </c>
      <c r="J1934" s="845" t="s">
        <v>17108</v>
      </c>
      <c r="K1934" s="848"/>
      <c r="L1934" s="849"/>
      <c r="M1934" s="557"/>
      <c r="N1934" s="848">
        <v>2</v>
      </c>
      <c r="O1934" s="849">
        <v>6</v>
      </c>
      <c r="P1934" s="557">
        <f t="shared" si="11"/>
        <v>15000</v>
      </c>
    </row>
    <row r="1935" spans="1:16" x14ac:dyDescent="0.2">
      <c r="A1935" s="846" t="s">
        <v>17100</v>
      </c>
      <c r="B1935" s="845" t="s">
        <v>423</v>
      </c>
      <c r="C1935" s="847" t="s">
        <v>99</v>
      </c>
      <c r="D1935" s="847" t="s">
        <v>17101</v>
      </c>
      <c r="E1935" s="557">
        <v>2500</v>
      </c>
      <c r="F1935" s="845" t="s">
        <v>18957</v>
      </c>
      <c r="G1935" s="850" t="s">
        <v>18958</v>
      </c>
      <c r="H1935" s="845" t="s">
        <v>17465</v>
      </c>
      <c r="I1935" s="845" t="s">
        <v>1028</v>
      </c>
      <c r="J1935" s="845" t="s">
        <v>17112</v>
      </c>
      <c r="K1935" s="848"/>
      <c r="L1935" s="849"/>
      <c r="M1935" s="557"/>
      <c r="N1935" s="848">
        <v>2</v>
      </c>
      <c r="O1935" s="849">
        <v>6</v>
      </c>
      <c r="P1935" s="557">
        <f t="shared" si="11"/>
        <v>15000</v>
      </c>
    </row>
    <row r="1936" spans="1:16" x14ac:dyDescent="0.2">
      <c r="A1936" s="846" t="s">
        <v>17100</v>
      </c>
      <c r="B1936" s="845" t="s">
        <v>423</v>
      </c>
      <c r="C1936" s="847" t="s">
        <v>99</v>
      </c>
      <c r="D1936" s="847" t="s">
        <v>17101</v>
      </c>
      <c r="E1936" s="557">
        <v>5000</v>
      </c>
      <c r="F1936" s="845" t="s">
        <v>18959</v>
      </c>
      <c r="G1936" s="850" t="s">
        <v>18960</v>
      </c>
      <c r="H1936" s="845" t="s">
        <v>4027</v>
      </c>
      <c r="I1936" s="845" t="s">
        <v>1028</v>
      </c>
      <c r="J1936" s="845" t="s">
        <v>17112</v>
      </c>
      <c r="K1936" s="848"/>
      <c r="L1936" s="849"/>
      <c r="M1936" s="557"/>
      <c r="N1936" s="848">
        <v>4</v>
      </c>
      <c r="O1936" s="849">
        <v>6</v>
      </c>
      <c r="P1936" s="557">
        <f t="shared" si="11"/>
        <v>30000</v>
      </c>
    </row>
    <row r="1937" spans="1:16" x14ac:dyDescent="0.2">
      <c r="A1937" s="846" t="s">
        <v>17100</v>
      </c>
      <c r="B1937" s="845" t="s">
        <v>423</v>
      </c>
      <c r="C1937" s="847" t="s">
        <v>99</v>
      </c>
      <c r="D1937" s="847" t="s">
        <v>17101</v>
      </c>
      <c r="E1937" s="557">
        <v>6000</v>
      </c>
      <c r="F1937" s="845" t="s">
        <v>18961</v>
      </c>
      <c r="G1937" s="850" t="s">
        <v>18962</v>
      </c>
      <c r="H1937" s="845" t="s">
        <v>18963</v>
      </c>
      <c r="I1937" s="845" t="s">
        <v>1028</v>
      </c>
      <c r="J1937" s="845" t="s">
        <v>17112</v>
      </c>
      <c r="K1937" s="848"/>
      <c r="L1937" s="849"/>
      <c r="M1937" s="557"/>
      <c r="N1937" s="848">
        <v>1</v>
      </c>
      <c r="O1937" s="849">
        <v>3</v>
      </c>
      <c r="P1937" s="557">
        <f t="shared" si="11"/>
        <v>18000</v>
      </c>
    </row>
    <row r="1938" spans="1:16" x14ac:dyDescent="0.2">
      <c r="A1938" s="846" t="s">
        <v>17100</v>
      </c>
      <c r="B1938" s="845" t="s">
        <v>423</v>
      </c>
      <c r="C1938" s="847" t="s">
        <v>99</v>
      </c>
      <c r="D1938" s="847" t="s">
        <v>17101</v>
      </c>
      <c r="E1938" s="557">
        <v>3000</v>
      </c>
      <c r="F1938" s="845" t="s">
        <v>18964</v>
      </c>
      <c r="G1938" s="850" t="s">
        <v>18965</v>
      </c>
      <c r="H1938" s="845" t="s">
        <v>19672</v>
      </c>
      <c r="I1938" s="845" t="s">
        <v>1028</v>
      </c>
      <c r="J1938" s="845" t="s">
        <v>5814</v>
      </c>
      <c r="K1938" s="848"/>
      <c r="L1938" s="849"/>
      <c r="M1938" s="557"/>
      <c r="N1938" s="848">
        <v>2</v>
      </c>
      <c r="O1938" s="849">
        <v>6</v>
      </c>
      <c r="P1938" s="557">
        <f t="shared" si="11"/>
        <v>18000</v>
      </c>
    </row>
    <row r="1939" spans="1:16" x14ac:dyDescent="0.2">
      <c r="A1939" s="846" t="s">
        <v>17100</v>
      </c>
      <c r="B1939" s="845" t="s">
        <v>423</v>
      </c>
      <c r="C1939" s="847" t="s">
        <v>99</v>
      </c>
      <c r="D1939" s="847" t="s">
        <v>17101</v>
      </c>
      <c r="E1939" s="557">
        <v>4000</v>
      </c>
      <c r="F1939" s="845" t="s">
        <v>13543</v>
      </c>
      <c r="G1939" s="850" t="s">
        <v>13544</v>
      </c>
      <c r="H1939" s="845" t="s">
        <v>17195</v>
      </c>
      <c r="I1939" s="845" t="s">
        <v>1028</v>
      </c>
      <c r="J1939" s="845" t="s">
        <v>17112</v>
      </c>
      <c r="K1939" s="848"/>
      <c r="L1939" s="849"/>
      <c r="M1939" s="557"/>
      <c r="N1939" s="848">
        <v>2</v>
      </c>
      <c r="O1939" s="849">
        <v>6</v>
      </c>
      <c r="P1939" s="557">
        <f t="shared" si="11"/>
        <v>24000</v>
      </c>
    </row>
    <row r="1940" spans="1:16" x14ac:dyDescent="0.2">
      <c r="A1940" s="846" t="s">
        <v>17100</v>
      </c>
      <c r="B1940" s="845" t="s">
        <v>423</v>
      </c>
      <c r="C1940" s="847" t="s">
        <v>99</v>
      </c>
      <c r="D1940" s="847" t="s">
        <v>17101</v>
      </c>
      <c r="E1940" s="557">
        <v>5000</v>
      </c>
      <c r="F1940" s="845" t="s">
        <v>18971</v>
      </c>
      <c r="G1940" s="850" t="s">
        <v>18972</v>
      </c>
      <c r="H1940" s="845" t="s">
        <v>14909</v>
      </c>
      <c r="I1940" s="845" t="s">
        <v>1028</v>
      </c>
      <c r="J1940" s="845" t="s">
        <v>17112</v>
      </c>
      <c r="K1940" s="848"/>
      <c r="L1940" s="849"/>
      <c r="M1940" s="557"/>
      <c r="N1940" s="848">
        <v>2</v>
      </c>
      <c r="O1940" s="849">
        <v>6</v>
      </c>
      <c r="P1940" s="557">
        <f t="shared" si="11"/>
        <v>30000</v>
      </c>
    </row>
    <row r="1941" spans="1:16" x14ac:dyDescent="0.2">
      <c r="A1941" s="846" t="s">
        <v>17100</v>
      </c>
      <c r="B1941" s="845" t="s">
        <v>423</v>
      </c>
      <c r="C1941" s="847" t="s">
        <v>99</v>
      </c>
      <c r="D1941" s="847" t="s">
        <v>17101</v>
      </c>
      <c r="E1941" s="557">
        <v>2000</v>
      </c>
      <c r="F1941" s="845" t="s">
        <v>18973</v>
      </c>
      <c r="G1941" s="850" t="s">
        <v>18974</v>
      </c>
      <c r="H1941" s="845" t="s">
        <v>17137</v>
      </c>
      <c r="I1941" s="845" t="s">
        <v>1028</v>
      </c>
      <c r="J1941" s="845" t="s">
        <v>17112</v>
      </c>
      <c r="K1941" s="848"/>
      <c r="L1941" s="849"/>
      <c r="M1941" s="557"/>
      <c r="N1941" s="848">
        <v>2</v>
      </c>
      <c r="O1941" s="849">
        <v>6</v>
      </c>
      <c r="P1941" s="557">
        <f t="shared" si="11"/>
        <v>12000</v>
      </c>
    </row>
    <row r="1942" spans="1:16" x14ac:dyDescent="0.2">
      <c r="A1942" s="846" t="s">
        <v>17100</v>
      </c>
      <c r="B1942" s="845" t="s">
        <v>423</v>
      </c>
      <c r="C1942" s="847" t="s">
        <v>99</v>
      </c>
      <c r="D1942" s="847" t="s">
        <v>17101</v>
      </c>
      <c r="E1942" s="557">
        <v>4500</v>
      </c>
      <c r="F1942" s="845" t="s">
        <v>18975</v>
      </c>
      <c r="G1942" s="850" t="s">
        <v>18976</v>
      </c>
      <c r="H1942" s="845" t="s">
        <v>5510</v>
      </c>
      <c r="I1942" s="845" t="s">
        <v>1028</v>
      </c>
      <c r="J1942" s="845" t="s">
        <v>5814</v>
      </c>
      <c r="K1942" s="848"/>
      <c r="L1942" s="849"/>
      <c r="M1942" s="557"/>
      <c r="N1942" s="848">
        <v>2</v>
      </c>
      <c r="O1942" s="849">
        <v>6</v>
      </c>
      <c r="P1942" s="557">
        <f t="shared" si="11"/>
        <v>27000</v>
      </c>
    </row>
    <row r="1943" spans="1:16" x14ac:dyDescent="0.2">
      <c r="A1943" s="846" t="s">
        <v>17100</v>
      </c>
      <c r="B1943" s="845" t="s">
        <v>423</v>
      </c>
      <c r="C1943" s="847" t="s">
        <v>99</v>
      </c>
      <c r="D1943" s="847" t="s">
        <v>17101</v>
      </c>
      <c r="E1943" s="557">
        <v>3500</v>
      </c>
      <c r="F1943" s="845" t="s">
        <v>18977</v>
      </c>
      <c r="G1943" s="850" t="s">
        <v>18978</v>
      </c>
      <c r="H1943" s="845" t="s">
        <v>5510</v>
      </c>
      <c r="I1943" s="845" t="s">
        <v>1028</v>
      </c>
      <c r="J1943" s="845" t="s">
        <v>5814</v>
      </c>
      <c r="K1943" s="848"/>
      <c r="L1943" s="849"/>
      <c r="M1943" s="557"/>
      <c r="N1943" s="848">
        <v>3</v>
      </c>
      <c r="O1943" s="849">
        <v>6</v>
      </c>
      <c r="P1943" s="557">
        <f t="shared" si="11"/>
        <v>21000</v>
      </c>
    </row>
    <row r="1944" spans="1:16" x14ac:dyDescent="0.2">
      <c r="A1944" s="846" t="s">
        <v>17100</v>
      </c>
      <c r="B1944" s="845" t="s">
        <v>423</v>
      </c>
      <c r="C1944" s="847" t="s">
        <v>99</v>
      </c>
      <c r="D1944" s="847" t="s">
        <v>17101</v>
      </c>
      <c r="E1944" s="557">
        <v>7000</v>
      </c>
      <c r="F1944" s="845" t="s">
        <v>18979</v>
      </c>
      <c r="G1944" s="850" t="s">
        <v>18980</v>
      </c>
      <c r="H1944" s="845" t="s">
        <v>19673</v>
      </c>
      <c r="I1944" s="845" t="s">
        <v>1028</v>
      </c>
      <c r="J1944" s="845" t="s">
        <v>17112</v>
      </c>
      <c r="K1944" s="848"/>
      <c r="L1944" s="849"/>
      <c r="M1944" s="557"/>
      <c r="N1944" s="848">
        <v>2</v>
      </c>
      <c r="O1944" s="849">
        <v>6</v>
      </c>
      <c r="P1944" s="557">
        <f t="shared" si="11"/>
        <v>42000</v>
      </c>
    </row>
    <row r="1945" spans="1:16" x14ac:dyDescent="0.2">
      <c r="A1945" s="846" t="s">
        <v>17100</v>
      </c>
      <c r="B1945" s="845" t="s">
        <v>423</v>
      </c>
      <c r="C1945" s="847" t="s">
        <v>99</v>
      </c>
      <c r="D1945" s="847" t="s">
        <v>17101</v>
      </c>
      <c r="E1945" s="557">
        <v>5000</v>
      </c>
      <c r="F1945" s="845" t="s">
        <v>18981</v>
      </c>
      <c r="G1945" s="850" t="s">
        <v>18982</v>
      </c>
      <c r="H1945" s="845" t="s">
        <v>18091</v>
      </c>
      <c r="I1945" s="845" t="s">
        <v>1028</v>
      </c>
      <c r="J1945" s="845" t="s">
        <v>17112</v>
      </c>
      <c r="K1945" s="848"/>
      <c r="L1945" s="849"/>
      <c r="M1945" s="557"/>
      <c r="N1945" s="848">
        <v>2</v>
      </c>
      <c r="O1945" s="849">
        <v>6</v>
      </c>
      <c r="P1945" s="557">
        <f t="shared" si="11"/>
        <v>30000</v>
      </c>
    </row>
    <row r="1946" spans="1:16" x14ac:dyDescent="0.2">
      <c r="A1946" s="846" t="s">
        <v>17100</v>
      </c>
      <c r="B1946" s="845" t="s">
        <v>423</v>
      </c>
      <c r="C1946" s="847" t="s">
        <v>99</v>
      </c>
      <c r="D1946" s="847" t="s">
        <v>17101</v>
      </c>
      <c r="E1946" s="557">
        <v>4500</v>
      </c>
      <c r="F1946" s="845" t="s">
        <v>18983</v>
      </c>
      <c r="G1946" s="850" t="s">
        <v>18984</v>
      </c>
      <c r="H1946" s="845" t="s">
        <v>1026</v>
      </c>
      <c r="I1946" s="845" t="s">
        <v>1028</v>
      </c>
      <c r="J1946" s="845" t="s">
        <v>17112</v>
      </c>
      <c r="K1946" s="848"/>
      <c r="L1946" s="849"/>
      <c r="M1946" s="557"/>
      <c r="N1946" s="848">
        <v>2</v>
      </c>
      <c r="O1946" s="849">
        <v>6</v>
      </c>
      <c r="P1946" s="557">
        <f t="shared" si="11"/>
        <v>27000</v>
      </c>
    </row>
    <row r="1947" spans="1:16" x14ac:dyDescent="0.2">
      <c r="A1947" s="846" t="s">
        <v>17100</v>
      </c>
      <c r="B1947" s="845" t="s">
        <v>423</v>
      </c>
      <c r="C1947" s="847" t="s">
        <v>99</v>
      </c>
      <c r="D1947" s="847" t="s">
        <v>17101</v>
      </c>
      <c r="E1947" s="557">
        <v>4000</v>
      </c>
      <c r="F1947" s="845" t="s">
        <v>18985</v>
      </c>
      <c r="G1947" s="850" t="s">
        <v>18986</v>
      </c>
      <c r="H1947" s="845" t="s">
        <v>5826</v>
      </c>
      <c r="I1947" s="845" t="s">
        <v>1028</v>
      </c>
      <c r="J1947" s="845" t="s">
        <v>17112</v>
      </c>
      <c r="K1947" s="848"/>
      <c r="L1947" s="849"/>
      <c r="M1947" s="557"/>
      <c r="N1947" s="848">
        <v>2</v>
      </c>
      <c r="O1947" s="849">
        <v>6</v>
      </c>
      <c r="P1947" s="557">
        <f t="shared" si="11"/>
        <v>24000</v>
      </c>
    </row>
    <row r="1948" spans="1:16" x14ac:dyDescent="0.2">
      <c r="A1948" s="846" t="s">
        <v>17100</v>
      </c>
      <c r="B1948" s="845" t="s">
        <v>423</v>
      </c>
      <c r="C1948" s="847" t="s">
        <v>99</v>
      </c>
      <c r="D1948" s="847" t="s">
        <v>17101</v>
      </c>
      <c r="E1948" s="557">
        <v>3000</v>
      </c>
      <c r="F1948" s="845" t="s">
        <v>18987</v>
      </c>
      <c r="G1948" s="850" t="s">
        <v>18988</v>
      </c>
      <c r="H1948" s="845" t="s">
        <v>17115</v>
      </c>
      <c r="I1948" s="845" t="s">
        <v>1028</v>
      </c>
      <c r="J1948" s="845" t="s">
        <v>17112</v>
      </c>
      <c r="K1948" s="848"/>
      <c r="L1948" s="849"/>
      <c r="M1948" s="557"/>
      <c r="N1948" s="848">
        <v>2</v>
      </c>
      <c r="O1948" s="849">
        <v>6</v>
      </c>
      <c r="P1948" s="557">
        <f t="shared" si="11"/>
        <v>18000</v>
      </c>
    </row>
    <row r="1949" spans="1:16" x14ac:dyDescent="0.2">
      <c r="A1949" s="846" t="s">
        <v>17100</v>
      </c>
      <c r="B1949" s="845" t="s">
        <v>423</v>
      </c>
      <c r="C1949" s="847" t="s">
        <v>99</v>
      </c>
      <c r="D1949" s="847" t="s">
        <v>17101</v>
      </c>
      <c r="E1949" s="557">
        <v>7000</v>
      </c>
      <c r="F1949" s="845" t="s">
        <v>18989</v>
      </c>
      <c r="G1949" s="850" t="s">
        <v>18990</v>
      </c>
      <c r="H1949" s="845" t="s">
        <v>6093</v>
      </c>
      <c r="I1949" s="845" t="s">
        <v>1028</v>
      </c>
      <c r="J1949" s="845" t="s">
        <v>17112</v>
      </c>
      <c r="K1949" s="848"/>
      <c r="L1949" s="849"/>
      <c r="M1949" s="557"/>
      <c r="N1949" s="848">
        <v>2</v>
      </c>
      <c r="O1949" s="849">
        <v>6</v>
      </c>
      <c r="P1949" s="557">
        <f t="shared" si="11"/>
        <v>42000</v>
      </c>
    </row>
    <row r="1950" spans="1:16" x14ac:dyDescent="0.2">
      <c r="A1950" s="846" t="s">
        <v>17100</v>
      </c>
      <c r="B1950" s="845" t="s">
        <v>423</v>
      </c>
      <c r="C1950" s="847" t="s">
        <v>99</v>
      </c>
      <c r="D1950" s="847" t="s">
        <v>17101</v>
      </c>
      <c r="E1950" s="557">
        <v>10000</v>
      </c>
      <c r="F1950" s="845" t="s">
        <v>18991</v>
      </c>
      <c r="G1950" s="850" t="s">
        <v>19674</v>
      </c>
      <c r="H1950" s="845" t="s">
        <v>8170</v>
      </c>
      <c r="I1950" s="845" t="s">
        <v>1028</v>
      </c>
      <c r="J1950" s="845" t="s">
        <v>17112</v>
      </c>
      <c r="K1950" s="848"/>
      <c r="L1950" s="849"/>
      <c r="M1950" s="557"/>
      <c r="N1950" s="848">
        <v>2</v>
      </c>
      <c r="O1950" s="849">
        <v>6</v>
      </c>
      <c r="P1950" s="557">
        <f t="shared" si="11"/>
        <v>60000</v>
      </c>
    </row>
    <row r="1951" spans="1:16" x14ac:dyDescent="0.2">
      <c r="A1951" s="846" t="s">
        <v>17100</v>
      </c>
      <c r="B1951" s="845" t="s">
        <v>423</v>
      </c>
      <c r="C1951" s="847" t="s">
        <v>99</v>
      </c>
      <c r="D1951" s="847" t="s">
        <v>17101</v>
      </c>
      <c r="E1951" s="557">
        <v>4500</v>
      </c>
      <c r="F1951" s="845" t="s">
        <v>18993</v>
      </c>
      <c r="G1951" s="850" t="s">
        <v>18994</v>
      </c>
      <c r="H1951" s="845" t="s">
        <v>5826</v>
      </c>
      <c r="I1951" s="845" t="s">
        <v>1028</v>
      </c>
      <c r="J1951" s="845" t="s">
        <v>17112</v>
      </c>
      <c r="K1951" s="848"/>
      <c r="L1951" s="849"/>
      <c r="M1951" s="557"/>
      <c r="N1951" s="848">
        <v>2</v>
      </c>
      <c r="O1951" s="849">
        <v>6</v>
      </c>
      <c r="P1951" s="557">
        <f t="shared" si="11"/>
        <v>27000</v>
      </c>
    </row>
    <row r="1952" spans="1:16" x14ac:dyDescent="0.2">
      <c r="A1952" s="846" t="s">
        <v>17100</v>
      </c>
      <c r="B1952" s="845" t="s">
        <v>423</v>
      </c>
      <c r="C1952" s="847" t="s">
        <v>99</v>
      </c>
      <c r="D1952" s="847" t="s">
        <v>17101</v>
      </c>
      <c r="E1952" s="557">
        <v>5000</v>
      </c>
      <c r="F1952" s="845" t="s">
        <v>18995</v>
      </c>
      <c r="G1952" s="850" t="s">
        <v>18996</v>
      </c>
      <c r="H1952" s="845" t="s">
        <v>19675</v>
      </c>
      <c r="I1952" s="845" t="s">
        <v>1028</v>
      </c>
      <c r="J1952" s="845" t="s">
        <v>17112</v>
      </c>
      <c r="K1952" s="848"/>
      <c r="L1952" s="849"/>
      <c r="M1952" s="557"/>
      <c r="N1952" s="848">
        <v>2</v>
      </c>
      <c r="O1952" s="849">
        <v>6</v>
      </c>
      <c r="P1952" s="557">
        <f t="shared" si="11"/>
        <v>30000</v>
      </c>
    </row>
    <row r="1953" spans="1:16" x14ac:dyDescent="0.2">
      <c r="A1953" s="846" t="s">
        <v>17100</v>
      </c>
      <c r="B1953" s="845" t="s">
        <v>423</v>
      </c>
      <c r="C1953" s="847" t="s">
        <v>99</v>
      </c>
      <c r="D1953" s="847" t="s">
        <v>17101</v>
      </c>
      <c r="E1953" s="557">
        <v>4000</v>
      </c>
      <c r="F1953" s="845" t="s">
        <v>18998</v>
      </c>
      <c r="G1953" s="850" t="s">
        <v>18999</v>
      </c>
      <c r="H1953" s="845" t="s">
        <v>17868</v>
      </c>
      <c r="I1953" s="845" t="s">
        <v>1028</v>
      </c>
      <c r="J1953" s="845" t="s">
        <v>17112</v>
      </c>
      <c r="K1953" s="848"/>
      <c r="L1953" s="849"/>
      <c r="M1953" s="557"/>
      <c r="N1953" s="848">
        <v>2</v>
      </c>
      <c r="O1953" s="849">
        <v>6</v>
      </c>
      <c r="P1953" s="557">
        <f t="shared" si="11"/>
        <v>24000</v>
      </c>
    </row>
    <row r="1954" spans="1:16" x14ac:dyDescent="0.2">
      <c r="A1954" s="846" t="s">
        <v>17100</v>
      </c>
      <c r="B1954" s="845" t="s">
        <v>423</v>
      </c>
      <c r="C1954" s="847" t="s">
        <v>99</v>
      </c>
      <c r="D1954" s="847" t="s">
        <v>17101</v>
      </c>
      <c r="E1954" s="557">
        <v>4000</v>
      </c>
      <c r="F1954" s="845" t="s">
        <v>19000</v>
      </c>
      <c r="G1954" s="850" t="s">
        <v>19001</v>
      </c>
      <c r="H1954" s="845" t="s">
        <v>11087</v>
      </c>
      <c r="I1954" s="845" t="s">
        <v>1028</v>
      </c>
      <c r="J1954" s="845" t="s">
        <v>17112</v>
      </c>
      <c r="K1954" s="848"/>
      <c r="L1954" s="849"/>
      <c r="M1954" s="557"/>
      <c r="N1954" s="848">
        <v>2</v>
      </c>
      <c r="O1954" s="849">
        <v>6</v>
      </c>
      <c r="P1954" s="557">
        <f t="shared" si="11"/>
        <v>24000</v>
      </c>
    </row>
    <row r="1955" spans="1:16" x14ac:dyDescent="0.2">
      <c r="A1955" s="846" t="s">
        <v>17100</v>
      </c>
      <c r="B1955" s="845" t="s">
        <v>423</v>
      </c>
      <c r="C1955" s="847" t="s">
        <v>99</v>
      </c>
      <c r="D1955" s="847" t="s">
        <v>17101</v>
      </c>
      <c r="E1955" s="557">
        <v>2500</v>
      </c>
      <c r="F1955" s="845" t="s">
        <v>19003</v>
      </c>
      <c r="G1955" s="850" t="s">
        <v>19004</v>
      </c>
      <c r="H1955" s="845" t="s">
        <v>17140</v>
      </c>
      <c r="I1955" s="845" t="s">
        <v>17141</v>
      </c>
      <c r="J1955" s="845" t="s">
        <v>17108</v>
      </c>
      <c r="K1955" s="848"/>
      <c r="L1955" s="849"/>
      <c r="M1955" s="557"/>
      <c r="N1955" s="848">
        <v>2</v>
      </c>
      <c r="O1955" s="849">
        <v>6</v>
      </c>
      <c r="P1955" s="557">
        <f t="shared" si="11"/>
        <v>15000</v>
      </c>
    </row>
    <row r="1956" spans="1:16" x14ac:dyDescent="0.2">
      <c r="A1956" s="846" t="s">
        <v>17100</v>
      </c>
      <c r="B1956" s="845" t="s">
        <v>423</v>
      </c>
      <c r="C1956" s="847" t="s">
        <v>99</v>
      </c>
      <c r="D1956" s="847" t="s">
        <v>17101</v>
      </c>
      <c r="E1956" s="557">
        <v>4500</v>
      </c>
      <c r="F1956" s="845" t="s">
        <v>19005</v>
      </c>
      <c r="G1956" s="850" t="s">
        <v>19006</v>
      </c>
      <c r="H1956" s="845" t="s">
        <v>1053</v>
      </c>
      <c r="I1956" s="845" t="s">
        <v>1028</v>
      </c>
      <c r="J1956" s="845" t="s">
        <v>17112</v>
      </c>
      <c r="K1956" s="848"/>
      <c r="L1956" s="849"/>
      <c r="M1956" s="557"/>
      <c r="N1956" s="848">
        <v>2</v>
      </c>
      <c r="O1956" s="849">
        <v>6</v>
      </c>
      <c r="P1956" s="557">
        <f t="shared" si="11"/>
        <v>27000</v>
      </c>
    </row>
    <row r="1957" spans="1:16" x14ac:dyDescent="0.2">
      <c r="A1957" s="846" t="s">
        <v>17100</v>
      </c>
      <c r="B1957" s="845" t="s">
        <v>423</v>
      </c>
      <c r="C1957" s="847" t="s">
        <v>99</v>
      </c>
      <c r="D1957" s="847" t="s">
        <v>17101</v>
      </c>
      <c r="E1957" s="557">
        <v>7000</v>
      </c>
      <c r="F1957" s="845" t="s">
        <v>19007</v>
      </c>
      <c r="G1957" s="850" t="s">
        <v>19008</v>
      </c>
      <c r="H1957" s="845" t="s">
        <v>1160</v>
      </c>
      <c r="I1957" s="845" t="s">
        <v>1028</v>
      </c>
      <c r="J1957" s="845" t="s">
        <v>17112</v>
      </c>
      <c r="K1957" s="848"/>
      <c r="L1957" s="849"/>
      <c r="M1957" s="557"/>
      <c r="N1957" s="848">
        <v>2</v>
      </c>
      <c r="O1957" s="849">
        <v>6</v>
      </c>
      <c r="P1957" s="557">
        <f t="shared" si="11"/>
        <v>42000</v>
      </c>
    </row>
    <row r="1958" spans="1:16" x14ac:dyDescent="0.2">
      <c r="A1958" s="846" t="s">
        <v>17100</v>
      </c>
      <c r="B1958" s="845" t="s">
        <v>423</v>
      </c>
      <c r="C1958" s="847" t="s">
        <v>99</v>
      </c>
      <c r="D1958" s="847" t="s">
        <v>17101</v>
      </c>
      <c r="E1958" s="557">
        <v>7000</v>
      </c>
      <c r="F1958" s="845" t="s">
        <v>19009</v>
      </c>
      <c r="G1958" s="850" t="s">
        <v>19010</v>
      </c>
      <c r="H1958" s="845" t="s">
        <v>19676</v>
      </c>
      <c r="I1958" s="845" t="s">
        <v>1028</v>
      </c>
      <c r="J1958" s="845" t="s">
        <v>17112</v>
      </c>
      <c r="K1958" s="848"/>
      <c r="L1958" s="849"/>
      <c r="M1958" s="557"/>
      <c r="N1958" s="848">
        <v>1</v>
      </c>
      <c r="O1958" s="849">
        <v>3</v>
      </c>
      <c r="P1958" s="557">
        <f t="shared" si="11"/>
        <v>21000</v>
      </c>
    </row>
    <row r="1959" spans="1:16" x14ac:dyDescent="0.2">
      <c r="A1959" s="846" t="s">
        <v>17100</v>
      </c>
      <c r="B1959" s="845" t="s">
        <v>423</v>
      </c>
      <c r="C1959" s="847" t="s">
        <v>99</v>
      </c>
      <c r="D1959" s="847" t="s">
        <v>17101</v>
      </c>
      <c r="E1959" s="557">
        <v>3000</v>
      </c>
      <c r="F1959" s="845" t="s">
        <v>19014</v>
      </c>
      <c r="G1959" s="850" t="s">
        <v>19015</v>
      </c>
      <c r="H1959" s="845" t="s">
        <v>17115</v>
      </c>
      <c r="I1959" s="845" t="s">
        <v>1028</v>
      </c>
      <c r="J1959" s="845" t="s">
        <v>17112</v>
      </c>
      <c r="K1959" s="848"/>
      <c r="L1959" s="849"/>
      <c r="M1959" s="557"/>
      <c r="N1959" s="848">
        <v>2</v>
      </c>
      <c r="O1959" s="849">
        <v>6</v>
      </c>
      <c r="P1959" s="557">
        <f t="shared" si="11"/>
        <v>18000</v>
      </c>
    </row>
    <row r="1960" spans="1:16" x14ac:dyDescent="0.2">
      <c r="A1960" s="846" t="s">
        <v>17100</v>
      </c>
      <c r="B1960" s="845" t="s">
        <v>423</v>
      </c>
      <c r="C1960" s="847" t="s">
        <v>99</v>
      </c>
      <c r="D1960" s="847" t="s">
        <v>17101</v>
      </c>
      <c r="E1960" s="557">
        <v>4500</v>
      </c>
      <c r="F1960" s="845" t="s">
        <v>19016</v>
      </c>
      <c r="G1960" s="850" t="s">
        <v>19017</v>
      </c>
      <c r="H1960" s="845" t="s">
        <v>5849</v>
      </c>
      <c r="I1960" s="845" t="s">
        <v>1028</v>
      </c>
      <c r="J1960" s="845" t="s">
        <v>17112</v>
      </c>
      <c r="K1960" s="848"/>
      <c r="L1960" s="849"/>
      <c r="M1960" s="557"/>
      <c r="N1960" s="848">
        <v>2</v>
      </c>
      <c r="O1960" s="849">
        <v>6</v>
      </c>
      <c r="P1960" s="557">
        <f t="shared" si="11"/>
        <v>27000</v>
      </c>
    </row>
    <row r="1961" spans="1:16" x14ac:dyDescent="0.2">
      <c r="A1961" s="846" t="s">
        <v>17100</v>
      </c>
      <c r="B1961" s="845" t="s">
        <v>423</v>
      </c>
      <c r="C1961" s="847" t="s">
        <v>99</v>
      </c>
      <c r="D1961" s="847" t="s">
        <v>17101</v>
      </c>
      <c r="E1961" s="557">
        <v>4000</v>
      </c>
      <c r="F1961" s="845" t="s">
        <v>19023</v>
      </c>
      <c r="G1961" s="850" t="s">
        <v>19024</v>
      </c>
      <c r="H1961" s="845" t="s">
        <v>5875</v>
      </c>
      <c r="I1961" s="845" t="s">
        <v>1028</v>
      </c>
      <c r="J1961" s="845" t="s">
        <v>17112</v>
      </c>
      <c r="K1961" s="848"/>
      <c r="L1961" s="849"/>
      <c r="M1961" s="557"/>
      <c r="N1961" s="848">
        <v>2</v>
      </c>
      <c r="O1961" s="849">
        <v>6</v>
      </c>
      <c r="P1961" s="557">
        <f t="shared" ref="P1961:P2024" si="12">E1961*O1961</f>
        <v>24000</v>
      </c>
    </row>
    <row r="1962" spans="1:16" x14ac:dyDescent="0.2">
      <c r="A1962" s="846" t="s">
        <v>17100</v>
      </c>
      <c r="B1962" s="845" t="s">
        <v>423</v>
      </c>
      <c r="C1962" s="847" t="s">
        <v>99</v>
      </c>
      <c r="D1962" s="847" t="s">
        <v>17101</v>
      </c>
      <c r="E1962" s="557">
        <v>2500</v>
      </c>
      <c r="F1962" s="845" t="s">
        <v>19025</v>
      </c>
      <c r="G1962" s="850" t="s">
        <v>19026</v>
      </c>
      <c r="H1962" s="845" t="s">
        <v>17137</v>
      </c>
      <c r="I1962" s="845" t="s">
        <v>1028</v>
      </c>
      <c r="J1962" s="845" t="s">
        <v>17112</v>
      </c>
      <c r="K1962" s="848"/>
      <c r="L1962" s="849"/>
      <c r="M1962" s="557"/>
      <c r="N1962" s="848">
        <v>1</v>
      </c>
      <c r="O1962" s="849">
        <v>3</v>
      </c>
      <c r="P1962" s="557">
        <f t="shared" si="12"/>
        <v>7500</v>
      </c>
    </row>
    <row r="1963" spans="1:16" x14ac:dyDescent="0.2">
      <c r="A1963" s="846" t="s">
        <v>17100</v>
      </c>
      <c r="B1963" s="845" t="s">
        <v>423</v>
      </c>
      <c r="C1963" s="847" t="s">
        <v>99</v>
      </c>
      <c r="D1963" s="847" t="s">
        <v>17101</v>
      </c>
      <c r="E1963" s="557">
        <v>15000</v>
      </c>
      <c r="F1963" s="845" t="s">
        <v>4551</v>
      </c>
      <c r="G1963" s="850" t="s">
        <v>19677</v>
      </c>
      <c r="H1963" s="845" t="s">
        <v>17170</v>
      </c>
      <c r="I1963" s="845" t="s">
        <v>1028</v>
      </c>
      <c r="J1963" s="845" t="s">
        <v>17112</v>
      </c>
      <c r="K1963" s="848"/>
      <c r="L1963" s="849"/>
      <c r="M1963" s="557"/>
      <c r="N1963" s="848">
        <v>1</v>
      </c>
      <c r="O1963" s="849">
        <v>6</v>
      </c>
      <c r="P1963" s="557">
        <f t="shared" si="12"/>
        <v>90000</v>
      </c>
    </row>
    <row r="1964" spans="1:16" x14ac:dyDescent="0.2">
      <c r="A1964" s="846" t="s">
        <v>17100</v>
      </c>
      <c r="B1964" s="845" t="s">
        <v>423</v>
      </c>
      <c r="C1964" s="847" t="s">
        <v>99</v>
      </c>
      <c r="D1964" s="847" t="s">
        <v>17101</v>
      </c>
      <c r="E1964" s="557">
        <v>7000</v>
      </c>
      <c r="F1964" s="845" t="s">
        <v>19027</v>
      </c>
      <c r="G1964" s="850" t="s">
        <v>19028</v>
      </c>
      <c r="H1964" s="845" t="s">
        <v>19678</v>
      </c>
      <c r="I1964" s="845" t="s">
        <v>1028</v>
      </c>
      <c r="J1964" s="845" t="s">
        <v>17112</v>
      </c>
      <c r="K1964" s="848"/>
      <c r="L1964" s="849"/>
      <c r="M1964" s="557"/>
      <c r="N1964" s="848">
        <v>2</v>
      </c>
      <c r="O1964" s="849">
        <v>6</v>
      </c>
      <c r="P1964" s="557">
        <f t="shared" si="12"/>
        <v>42000</v>
      </c>
    </row>
    <row r="1965" spans="1:16" x14ac:dyDescent="0.2">
      <c r="A1965" s="846" t="s">
        <v>17100</v>
      </c>
      <c r="B1965" s="845" t="s">
        <v>423</v>
      </c>
      <c r="C1965" s="847" t="s">
        <v>99</v>
      </c>
      <c r="D1965" s="847" t="s">
        <v>17101</v>
      </c>
      <c r="E1965" s="557">
        <v>5000</v>
      </c>
      <c r="F1965" s="845" t="s">
        <v>19029</v>
      </c>
      <c r="G1965" s="850" t="s">
        <v>19030</v>
      </c>
      <c r="H1965" s="845" t="s">
        <v>19604</v>
      </c>
      <c r="I1965" s="845" t="s">
        <v>1028</v>
      </c>
      <c r="J1965" s="845" t="s">
        <v>17112</v>
      </c>
      <c r="K1965" s="848"/>
      <c r="L1965" s="849"/>
      <c r="M1965" s="557"/>
      <c r="N1965" s="848">
        <v>2</v>
      </c>
      <c r="O1965" s="849">
        <v>6</v>
      </c>
      <c r="P1965" s="557">
        <f t="shared" si="12"/>
        <v>30000</v>
      </c>
    </row>
    <row r="1966" spans="1:16" x14ac:dyDescent="0.2">
      <c r="A1966" s="846" t="s">
        <v>17100</v>
      </c>
      <c r="B1966" s="845" t="s">
        <v>423</v>
      </c>
      <c r="C1966" s="847" t="s">
        <v>99</v>
      </c>
      <c r="D1966" s="847" t="s">
        <v>17101</v>
      </c>
      <c r="E1966" s="557">
        <v>4500</v>
      </c>
      <c r="F1966" s="845" t="s">
        <v>19032</v>
      </c>
      <c r="G1966" s="850" t="s">
        <v>19033</v>
      </c>
      <c r="H1966" s="845" t="s">
        <v>1160</v>
      </c>
      <c r="I1966" s="845" t="s">
        <v>1028</v>
      </c>
      <c r="J1966" s="845" t="s">
        <v>17112</v>
      </c>
      <c r="K1966" s="848"/>
      <c r="L1966" s="849"/>
      <c r="M1966" s="557"/>
      <c r="N1966" s="848">
        <v>2</v>
      </c>
      <c r="O1966" s="849">
        <v>6</v>
      </c>
      <c r="P1966" s="557">
        <f t="shared" si="12"/>
        <v>27000</v>
      </c>
    </row>
    <row r="1967" spans="1:16" x14ac:dyDescent="0.2">
      <c r="A1967" s="846" t="s">
        <v>17100</v>
      </c>
      <c r="B1967" s="845" t="s">
        <v>423</v>
      </c>
      <c r="C1967" s="847" t="s">
        <v>99</v>
      </c>
      <c r="D1967" s="847" t="s">
        <v>17101</v>
      </c>
      <c r="E1967" s="557">
        <v>4000</v>
      </c>
      <c r="F1967" s="845" t="s">
        <v>19034</v>
      </c>
      <c r="G1967" s="850" t="s">
        <v>19035</v>
      </c>
      <c r="H1967" s="845" t="s">
        <v>5849</v>
      </c>
      <c r="I1967" s="845" t="s">
        <v>1028</v>
      </c>
      <c r="J1967" s="845" t="s">
        <v>17112</v>
      </c>
      <c r="K1967" s="848"/>
      <c r="L1967" s="849"/>
      <c r="M1967" s="557"/>
      <c r="N1967" s="848">
        <v>3</v>
      </c>
      <c r="O1967" s="849">
        <v>6</v>
      </c>
      <c r="P1967" s="557">
        <f t="shared" si="12"/>
        <v>24000</v>
      </c>
    </row>
    <row r="1968" spans="1:16" x14ac:dyDescent="0.2">
      <c r="A1968" s="846" t="s">
        <v>17100</v>
      </c>
      <c r="B1968" s="845" t="s">
        <v>423</v>
      </c>
      <c r="C1968" s="847" t="s">
        <v>99</v>
      </c>
      <c r="D1968" s="847" t="s">
        <v>17101</v>
      </c>
      <c r="E1968" s="557">
        <v>4000</v>
      </c>
      <c r="F1968" s="845" t="s">
        <v>19036</v>
      </c>
      <c r="G1968" s="850" t="s">
        <v>19037</v>
      </c>
      <c r="H1968" s="845" t="s">
        <v>1060</v>
      </c>
      <c r="I1968" s="845" t="s">
        <v>1028</v>
      </c>
      <c r="J1968" s="845" t="s">
        <v>17112</v>
      </c>
      <c r="K1968" s="848"/>
      <c r="L1968" s="849"/>
      <c r="M1968" s="557"/>
      <c r="N1968" s="848">
        <v>2</v>
      </c>
      <c r="O1968" s="849">
        <v>6</v>
      </c>
      <c r="P1968" s="557">
        <f t="shared" si="12"/>
        <v>24000</v>
      </c>
    </row>
    <row r="1969" spans="1:16" x14ac:dyDescent="0.2">
      <c r="A1969" s="846" t="s">
        <v>17100</v>
      </c>
      <c r="B1969" s="845" t="s">
        <v>423</v>
      </c>
      <c r="C1969" s="847" t="s">
        <v>99</v>
      </c>
      <c r="D1969" s="847" t="s">
        <v>17101</v>
      </c>
      <c r="E1969" s="557">
        <v>3500</v>
      </c>
      <c r="F1969" s="845" t="s">
        <v>19038</v>
      </c>
      <c r="G1969" s="850" t="s">
        <v>19039</v>
      </c>
      <c r="H1969" s="845" t="s">
        <v>5875</v>
      </c>
      <c r="I1969" s="845" t="s">
        <v>1028</v>
      </c>
      <c r="J1969" s="845" t="s">
        <v>17112</v>
      </c>
      <c r="K1969" s="848"/>
      <c r="L1969" s="849"/>
      <c r="M1969" s="557"/>
      <c r="N1969" s="848">
        <v>3</v>
      </c>
      <c r="O1969" s="849">
        <v>6</v>
      </c>
      <c r="P1969" s="557">
        <f t="shared" si="12"/>
        <v>21000</v>
      </c>
    </row>
    <row r="1970" spans="1:16" x14ac:dyDescent="0.2">
      <c r="A1970" s="846" t="s">
        <v>17100</v>
      </c>
      <c r="B1970" s="845" t="s">
        <v>423</v>
      </c>
      <c r="C1970" s="847" t="s">
        <v>99</v>
      </c>
      <c r="D1970" s="847" t="s">
        <v>17101</v>
      </c>
      <c r="E1970" s="557">
        <v>2500</v>
      </c>
      <c r="F1970" s="845" t="s">
        <v>19040</v>
      </c>
      <c r="G1970" s="850" t="s">
        <v>19041</v>
      </c>
      <c r="H1970" s="845" t="s">
        <v>17140</v>
      </c>
      <c r="I1970" s="845" t="s">
        <v>17141</v>
      </c>
      <c r="J1970" s="845" t="s">
        <v>17108</v>
      </c>
      <c r="K1970" s="848"/>
      <c r="L1970" s="849"/>
      <c r="M1970" s="557"/>
      <c r="N1970" s="848">
        <v>2</v>
      </c>
      <c r="O1970" s="849">
        <v>6</v>
      </c>
      <c r="P1970" s="557">
        <f t="shared" si="12"/>
        <v>15000</v>
      </c>
    </row>
    <row r="1971" spans="1:16" x14ac:dyDescent="0.2">
      <c r="A1971" s="846" t="s">
        <v>17100</v>
      </c>
      <c r="B1971" s="845" t="s">
        <v>423</v>
      </c>
      <c r="C1971" s="847" t="s">
        <v>99</v>
      </c>
      <c r="D1971" s="847" t="s">
        <v>17101</v>
      </c>
      <c r="E1971" s="557">
        <v>3200</v>
      </c>
      <c r="F1971" s="845" t="s">
        <v>19044</v>
      </c>
      <c r="G1971" s="850" t="s">
        <v>19045</v>
      </c>
      <c r="H1971" s="845" t="s">
        <v>17195</v>
      </c>
      <c r="I1971" s="845" t="s">
        <v>1028</v>
      </c>
      <c r="J1971" s="845" t="s">
        <v>17112</v>
      </c>
      <c r="K1971" s="848"/>
      <c r="L1971" s="849"/>
      <c r="M1971" s="557"/>
      <c r="N1971" s="848">
        <v>2</v>
      </c>
      <c r="O1971" s="849">
        <v>6</v>
      </c>
      <c r="P1971" s="557">
        <f t="shared" si="12"/>
        <v>19200</v>
      </c>
    </row>
    <row r="1972" spans="1:16" x14ac:dyDescent="0.2">
      <c r="A1972" s="846" t="s">
        <v>17100</v>
      </c>
      <c r="B1972" s="845" t="s">
        <v>423</v>
      </c>
      <c r="C1972" s="847" t="s">
        <v>99</v>
      </c>
      <c r="D1972" s="847" t="s">
        <v>17101</v>
      </c>
      <c r="E1972" s="557">
        <v>4000</v>
      </c>
      <c r="F1972" s="845" t="s">
        <v>19048</v>
      </c>
      <c r="G1972" s="850" t="s">
        <v>19049</v>
      </c>
      <c r="H1972" s="845" t="s">
        <v>1053</v>
      </c>
      <c r="I1972" s="845" t="s">
        <v>1028</v>
      </c>
      <c r="J1972" s="845" t="s">
        <v>17112</v>
      </c>
      <c r="K1972" s="848"/>
      <c r="L1972" s="849"/>
      <c r="M1972" s="557"/>
      <c r="N1972" s="848">
        <v>2</v>
      </c>
      <c r="O1972" s="849">
        <v>6</v>
      </c>
      <c r="P1972" s="557">
        <f t="shared" si="12"/>
        <v>24000</v>
      </c>
    </row>
    <row r="1973" spans="1:16" x14ac:dyDescent="0.2">
      <c r="A1973" s="846" t="s">
        <v>17100</v>
      </c>
      <c r="B1973" s="845" t="s">
        <v>423</v>
      </c>
      <c r="C1973" s="847" t="s">
        <v>99</v>
      </c>
      <c r="D1973" s="847" t="s">
        <v>17101</v>
      </c>
      <c r="E1973" s="557">
        <v>2300</v>
      </c>
      <c r="F1973" s="845" t="s">
        <v>19054</v>
      </c>
      <c r="G1973" s="850" t="s">
        <v>19055</v>
      </c>
      <c r="H1973" s="845" t="s">
        <v>3958</v>
      </c>
      <c r="I1973" s="845" t="s">
        <v>1028</v>
      </c>
      <c r="J1973" s="845" t="s">
        <v>5814</v>
      </c>
      <c r="K1973" s="848"/>
      <c r="L1973" s="849"/>
      <c r="M1973" s="557"/>
      <c r="N1973" s="848">
        <v>3</v>
      </c>
      <c r="O1973" s="849">
        <v>6</v>
      </c>
      <c r="P1973" s="557">
        <f t="shared" si="12"/>
        <v>13800</v>
      </c>
    </row>
    <row r="1974" spans="1:16" x14ac:dyDescent="0.2">
      <c r="A1974" s="846" t="s">
        <v>17100</v>
      </c>
      <c r="B1974" s="845" t="s">
        <v>423</v>
      </c>
      <c r="C1974" s="847" t="s">
        <v>99</v>
      </c>
      <c r="D1974" s="847" t="s">
        <v>17101</v>
      </c>
      <c r="E1974" s="557">
        <v>4500</v>
      </c>
      <c r="F1974" s="845" t="s">
        <v>19056</v>
      </c>
      <c r="G1974" s="850" t="s">
        <v>19057</v>
      </c>
      <c r="H1974" s="845" t="s">
        <v>1160</v>
      </c>
      <c r="I1974" s="845" t="s">
        <v>1028</v>
      </c>
      <c r="J1974" s="845" t="s">
        <v>17112</v>
      </c>
      <c r="K1974" s="848"/>
      <c r="L1974" s="849"/>
      <c r="M1974" s="557"/>
      <c r="N1974" s="848">
        <v>2</v>
      </c>
      <c r="O1974" s="849">
        <v>6</v>
      </c>
      <c r="P1974" s="557">
        <f t="shared" si="12"/>
        <v>27000</v>
      </c>
    </row>
    <row r="1975" spans="1:16" x14ac:dyDescent="0.2">
      <c r="A1975" s="846" t="s">
        <v>17100</v>
      </c>
      <c r="B1975" s="845" t="s">
        <v>423</v>
      </c>
      <c r="C1975" s="847" t="s">
        <v>99</v>
      </c>
      <c r="D1975" s="847" t="s">
        <v>17101</v>
      </c>
      <c r="E1975" s="557">
        <v>2000</v>
      </c>
      <c r="F1975" s="845" t="s">
        <v>19058</v>
      </c>
      <c r="G1975" s="850" t="s">
        <v>19059</v>
      </c>
      <c r="H1975" s="845" t="s">
        <v>18357</v>
      </c>
      <c r="I1975" s="845" t="s">
        <v>1028</v>
      </c>
      <c r="J1975" s="845" t="s">
        <v>17112</v>
      </c>
      <c r="K1975" s="848"/>
      <c r="L1975" s="849"/>
      <c r="M1975" s="557"/>
      <c r="N1975" s="848">
        <v>2</v>
      </c>
      <c r="O1975" s="849">
        <v>6</v>
      </c>
      <c r="P1975" s="557">
        <f t="shared" si="12"/>
        <v>12000</v>
      </c>
    </row>
    <row r="1976" spans="1:16" x14ac:dyDescent="0.2">
      <c r="A1976" s="846" t="s">
        <v>17100</v>
      </c>
      <c r="B1976" s="845" t="s">
        <v>423</v>
      </c>
      <c r="C1976" s="847" t="s">
        <v>99</v>
      </c>
      <c r="D1976" s="847" t="s">
        <v>17101</v>
      </c>
      <c r="E1976" s="557">
        <v>3000</v>
      </c>
      <c r="F1976" s="845" t="s">
        <v>19062</v>
      </c>
      <c r="G1976" s="850" t="s">
        <v>19063</v>
      </c>
      <c r="H1976" s="845" t="s">
        <v>18282</v>
      </c>
      <c r="I1976" s="845" t="s">
        <v>1028</v>
      </c>
      <c r="J1976" s="845" t="s">
        <v>17112</v>
      </c>
      <c r="K1976" s="848"/>
      <c r="L1976" s="849"/>
      <c r="M1976" s="557"/>
      <c r="N1976" s="848">
        <v>2</v>
      </c>
      <c r="O1976" s="849">
        <v>6</v>
      </c>
      <c r="P1976" s="557">
        <f t="shared" si="12"/>
        <v>18000</v>
      </c>
    </row>
    <row r="1977" spans="1:16" x14ac:dyDescent="0.2">
      <c r="A1977" s="846" t="s">
        <v>17100</v>
      </c>
      <c r="B1977" s="845" t="s">
        <v>423</v>
      </c>
      <c r="C1977" s="847" t="s">
        <v>99</v>
      </c>
      <c r="D1977" s="847" t="s">
        <v>17101</v>
      </c>
      <c r="E1977" s="557">
        <v>15600</v>
      </c>
      <c r="F1977" s="845" t="s">
        <v>19064</v>
      </c>
      <c r="G1977" s="850" t="s">
        <v>19065</v>
      </c>
      <c r="H1977" s="845" t="s">
        <v>17170</v>
      </c>
      <c r="I1977" s="845" t="s">
        <v>1028</v>
      </c>
      <c r="J1977" s="845" t="s">
        <v>17112</v>
      </c>
      <c r="K1977" s="848"/>
      <c r="L1977" s="849"/>
      <c r="M1977" s="557"/>
      <c r="N1977" s="848">
        <v>0</v>
      </c>
      <c r="O1977" s="849">
        <v>6</v>
      </c>
      <c r="P1977" s="557">
        <f t="shared" si="12"/>
        <v>93600</v>
      </c>
    </row>
    <row r="1978" spans="1:16" x14ac:dyDescent="0.2">
      <c r="A1978" s="846" t="s">
        <v>17100</v>
      </c>
      <c r="B1978" s="845" t="s">
        <v>423</v>
      </c>
      <c r="C1978" s="847" t="s">
        <v>99</v>
      </c>
      <c r="D1978" s="847" t="s">
        <v>17101</v>
      </c>
      <c r="E1978" s="557">
        <v>2500</v>
      </c>
      <c r="F1978" s="845" t="s">
        <v>19066</v>
      </c>
      <c r="G1978" s="850" t="s">
        <v>19067</v>
      </c>
      <c r="H1978" s="845" t="s">
        <v>17140</v>
      </c>
      <c r="I1978" s="845" t="s">
        <v>17141</v>
      </c>
      <c r="J1978" s="845" t="s">
        <v>17108</v>
      </c>
      <c r="K1978" s="848"/>
      <c r="L1978" s="849"/>
      <c r="M1978" s="557"/>
      <c r="N1978" s="848">
        <v>2</v>
      </c>
      <c r="O1978" s="849">
        <v>6</v>
      </c>
      <c r="P1978" s="557">
        <f t="shared" si="12"/>
        <v>15000</v>
      </c>
    </row>
    <row r="1979" spans="1:16" x14ac:dyDescent="0.2">
      <c r="A1979" s="846" t="s">
        <v>17100</v>
      </c>
      <c r="B1979" s="845" t="s">
        <v>423</v>
      </c>
      <c r="C1979" s="847" t="s">
        <v>99</v>
      </c>
      <c r="D1979" s="847" t="s">
        <v>17101</v>
      </c>
      <c r="E1979" s="557">
        <v>14000</v>
      </c>
      <c r="F1979" s="845" t="s">
        <v>19070</v>
      </c>
      <c r="G1979" s="850" t="s">
        <v>19071</v>
      </c>
      <c r="H1979" s="845" t="s">
        <v>17170</v>
      </c>
      <c r="I1979" s="845" t="s">
        <v>1028</v>
      </c>
      <c r="J1979" s="845" t="s">
        <v>17112</v>
      </c>
      <c r="K1979" s="848"/>
      <c r="L1979" s="849"/>
      <c r="M1979" s="557"/>
      <c r="N1979" s="848">
        <v>0</v>
      </c>
      <c r="O1979" s="849">
        <v>6</v>
      </c>
      <c r="P1979" s="557">
        <f t="shared" si="12"/>
        <v>84000</v>
      </c>
    </row>
    <row r="1980" spans="1:16" x14ac:dyDescent="0.2">
      <c r="A1980" s="846" t="s">
        <v>17100</v>
      </c>
      <c r="B1980" s="845" t="s">
        <v>423</v>
      </c>
      <c r="C1980" s="847" t="s">
        <v>99</v>
      </c>
      <c r="D1980" s="847" t="s">
        <v>17101</v>
      </c>
      <c r="E1980" s="557">
        <v>5000</v>
      </c>
      <c r="F1980" s="845" t="s">
        <v>19072</v>
      </c>
      <c r="G1980" s="850" t="s">
        <v>19073</v>
      </c>
      <c r="H1980" s="845" t="s">
        <v>17195</v>
      </c>
      <c r="I1980" s="845" t="s">
        <v>1028</v>
      </c>
      <c r="J1980" s="845" t="s">
        <v>17112</v>
      </c>
      <c r="K1980" s="848"/>
      <c r="L1980" s="849"/>
      <c r="M1980" s="557"/>
      <c r="N1980" s="848">
        <v>2</v>
      </c>
      <c r="O1980" s="849">
        <v>6</v>
      </c>
      <c r="P1980" s="557">
        <f t="shared" si="12"/>
        <v>30000</v>
      </c>
    </row>
    <row r="1981" spans="1:16" x14ac:dyDescent="0.2">
      <c r="A1981" s="846" t="s">
        <v>17100</v>
      </c>
      <c r="B1981" s="845" t="s">
        <v>423</v>
      </c>
      <c r="C1981" s="847" t="s">
        <v>99</v>
      </c>
      <c r="D1981" s="847" t="s">
        <v>17101</v>
      </c>
      <c r="E1981" s="557">
        <v>4000</v>
      </c>
      <c r="F1981" s="845" t="s">
        <v>19076</v>
      </c>
      <c r="G1981" s="850" t="s">
        <v>19077</v>
      </c>
      <c r="H1981" s="845" t="s">
        <v>5849</v>
      </c>
      <c r="I1981" s="845" t="s">
        <v>1028</v>
      </c>
      <c r="J1981" s="845" t="s">
        <v>17112</v>
      </c>
      <c r="K1981" s="848"/>
      <c r="L1981" s="849"/>
      <c r="M1981" s="557"/>
      <c r="N1981" s="848">
        <v>2</v>
      </c>
      <c r="O1981" s="849">
        <v>6</v>
      </c>
      <c r="P1981" s="557">
        <f t="shared" si="12"/>
        <v>24000</v>
      </c>
    </row>
    <row r="1982" spans="1:16" x14ac:dyDescent="0.2">
      <c r="A1982" s="846" t="s">
        <v>17100</v>
      </c>
      <c r="B1982" s="845" t="s">
        <v>423</v>
      </c>
      <c r="C1982" s="847" t="s">
        <v>99</v>
      </c>
      <c r="D1982" s="847" t="s">
        <v>17101</v>
      </c>
      <c r="E1982" s="557">
        <v>4500</v>
      </c>
      <c r="F1982" s="845" t="s">
        <v>19078</v>
      </c>
      <c r="G1982" s="850" t="s">
        <v>19079</v>
      </c>
      <c r="H1982" s="845" t="s">
        <v>1053</v>
      </c>
      <c r="I1982" s="845" t="s">
        <v>1028</v>
      </c>
      <c r="J1982" s="845" t="s">
        <v>17112</v>
      </c>
      <c r="K1982" s="848"/>
      <c r="L1982" s="849"/>
      <c r="M1982" s="557"/>
      <c r="N1982" s="848">
        <v>2</v>
      </c>
      <c r="O1982" s="849">
        <v>6</v>
      </c>
      <c r="P1982" s="557">
        <f t="shared" si="12"/>
        <v>27000</v>
      </c>
    </row>
    <row r="1983" spans="1:16" x14ac:dyDescent="0.2">
      <c r="A1983" s="846" t="s">
        <v>17100</v>
      </c>
      <c r="B1983" s="845" t="s">
        <v>423</v>
      </c>
      <c r="C1983" s="847" t="s">
        <v>99</v>
      </c>
      <c r="D1983" s="847" t="s">
        <v>17101</v>
      </c>
      <c r="E1983" s="557">
        <v>4500</v>
      </c>
      <c r="F1983" s="845" t="s">
        <v>19082</v>
      </c>
      <c r="G1983" s="850" t="s">
        <v>19083</v>
      </c>
      <c r="H1983" s="845" t="s">
        <v>4027</v>
      </c>
      <c r="I1983" s="845" t="s">
        <v>1028</v>
      </c>
      <c r="J1983" s="845" t="s">
        <v>17112</v>
      </c>
      <c r="K1983" s="848"/>
      <c r="L1983" s="849"/>
      <c r="M1983" s="557"/>
      <c r="N1983" s="848">
        <v>2</v>
      </c>
      <c r="O1983" s="849">
        <v>6</v>
      </c>
      <c r="P1983" s="557">
        <f t="shared" si="12"/>
        <v>27000</v>
      </c>
    </row>
    <row r="1984" spans="1:16" x14ac:dyDescent="0.2">
      <c r="A1984" s="846" t="s">
        <v>17100</v>
      </c>
      <c r="B1984" s="845" t="s">
        <v>423</v>
      </c>
      <c r="C1984" s="847" t="s">
        <v>99</v>
      </c>
      <c r="D1984" s="847" t="s">
        <v>17101</v>
      </c>
      <c r="E1984" s="557">
        <v>4500</v>
      </c>
      <c r="F1984" s="845" t="s">
        <v>19084</v>
      </c>
      <c r="G1984" s="850" t="s">
        <v>19085</v>
      </c>
      <c r="H1984" s="845" t="s">
        <v>5826</v>
      </c>
      <c r="I1984" s="845" t="s">
        <v>1028</v>
      </c>
      <c r="J1984" s="845" t="s">
        <v>17112</v>
      </c>
      <c r="K1984" s="848"/>
      <c r="L1984" s="849"/>
      <c r="M1984" s="557"/>
      <c r="N1984" s="848">
        <v>2</v>
      </c>
      <c r="O1984" s="849">
        <v>6</v>
      </c>
      <c r="P1984" s="557">
        <f t="shared" si="12"/>
        <v>27000</v>
      </c>
    </row>
    <row r="1985" spans="1:16" x14ac:dyDescent="0.2">
      <c r="A1985" s="846" t="s">
        <v>17100</v>
      </c>
      <c r="B1985" s="845" t="s">
        <v>423</v>
      </c>
      <c r="C1985" s="847" t="s">
        <v>99</v>
      </c>
      <c r="D1985" s="847" t="s">
        <v>17101</v>
      </c>
      <c r="E1985" s="557">
        <v>4500</v>
      </c>
      <c r="F1985" s="845" t="s">
        <v>19086</v>
      </c>
      <c r="G1985" s="850" t="s">
        <v>19087</v>
      </c>
      <c r="H1985" s="845" t="s">
        <v>17156</v>
      </c>
      <c r="I1985" s="845" t="s">
        <v>1028</v>
      </c>
      <c r="J1985" s="845" t="s">
        <v>17112</v>
      </c>
      <c r="K1985" s="848"/>
      <c r="L1985" s="849"/>
      <c r="M1985" s="557"/>
      <c r="N1985" s="848">
        <v>2</v>
      </c>
      <c r="O1985" s="849">
        <v>6</v>
      </c>
      <c r="P1985" s="557">
        <f t="shared" si="12"/>
        <v>27000</v>
      </c>
    </row>
    <row r="1986" spans="1:16" x14ac:dyDescent="0.2">
      <c r="A1986" s="846" t="s">
        <v>17100</v>
      </c>
      <c r="B1986" s="845" t="s">
        <v>423</v>
      </c>
      <c r="C1986" s="847" t="s">
        <v>99</v>
      </c>
      <c r="D1986" s="847" t="s">
        <v>17101</v>
      </c>
      <c r="E1986" s="557">
        <v>4500</v>
      </c>
      <c r="F1986" s="845" t="s">
        <v>19088</v>
      </c>
      <c r="G1986" s="850" t="s">
        <v>19089</v>
      </c>
      <c r="H1986" s="845" t="s">
        <v>1053</v>
      </c>
      <c r="I1986" s="845" t="s">
        <v>1028</v>
      </c>
      <c r="J1986" s="845" t="s">
        <v>17112</v>
      </c>
      <c r="K1986" s="848"/>
      <c r="L1986" s="849"/>
      <c r="M1986" s="557"/>
      <c r="N1986" s="848">
        <v>2</v>
      </c>
      <c r="O1986" s="849">
        <v>6</v>
      </c>
      <c r="P1986" s="557">
        <f t="shared" si="12"/>
        <v>27000</v>
      </c>
    </row>
    <row r="1987" spans="1:16" x14ac:dyDescent="0.2">
      <c r="A1987" s="846" t="s">
        <v>17100</v>
      </c>
      <c r="B1987" s="845" t="s">
        <v>423</v>
      </c>
      <c r="C1987" s="847" t="s">
        <v>99</v>
      </c>
      <c r="D1987" s="847" t="s">
        <v>17101</v>
      </c>
      <c r="E1987" s="557">
        <v>9000</v>
      </c>
      <c r="F1987" s="845" t="s">
        <v>19090</v>
      </c>
      <c r="G1987" s="850" t="s">
        <v>19091</v>
      </c>
      <c r="H1987" s="845" t="s">
        <v>19092</v>
      </c>
      <c r="I1987" s="845" t="s">
        <v>1028</v>
      </c>
      <c r="J1987" s="845" t="s">
        <v>17112</v>
      </c>
      <c r="K1987" s="848"/>
      <c r="L1987" s="849"/>
      <c r="M1987" s="557"/>
      <c r="N1987" s="848">
        <v>2</v>
      </c>
      <c r="O1987" s="849">
        <v>6</v>
      </c>
      <c r="P1987" s="557">
        <f t="shared" si="12"/>
        <v>54000</v>
      </c>
    </row>
    <row r="1988" spans="1:16" x14ac:dyDescent="0.2">
      <c r="A1988" s="846" t="s">
        <v>17100</v>
      </c>
      <c r="B1988" s="845" t="s">
        <v>423</v>
      </c>
      <c r="C1988" s="847" t="s">
        <v>99</v>
      </c>
      <c r="D1988" s="847" t="s">
        <v>17101</v>
      </c>
      <c r="E1988" s="557">
        <v>2100</v>
      </c>
      <c r="F1988" s="845" t="s">
        <v>19093</v>
      </c>
      <c r="G1988" s="850" t="s">
        <v>19094</v>
      </c>
      <c r="H1988" s="845" t="s">
        <v>7330</v>
      </c>
      <c r="I1988" s="845" t="s">
        <v>1028</v>
      </c>
      <c r="J1988" s="845" t="s">
        <v>17112</v>
      </c>
      <c r="K1988" s="848"/>
      <c r="L1988" s="849"/>
      <c r="M1988" s="557"/>
      <c r="N1988" s="848">
        <v>2</v>
      </c>
      <c r="O1988" s="849">
        <v>6</v>
      </c>
      <c r="P1988" s="557">
        <f t="shared" si="12"/>
        <v>12600</v>
      </c>
    </row>
    <row r="1989" spans="1:16" x14ac:dyDescent="0.2">
      <c r="A1989" s="846" t="s">
        <v>17100</v>
      </c>
      <c r="B1989" s="845" t="s">
        <v>423</v>
      </c>
      <c r="C1989" s="847" t="s">
        <v>99</v>
      </c>
      <c r="D1989" s="847" t="s">
        <v>17101</v>
      </c>
      <c r="E1989" s="557">
        <v>5000</v>
      </c>
      <c r="F1989" s="845" t="s">
        <v>19095</v>
      </c>
      <c r="G1989" s="850" t="s">
        <v>19096</v>
      </c>
      <c r="H1989" s="845" t="s">
        <v>19679</v>
      </c>
      <c r="I1989" s="845" t="s">
        <v>1028</v>
      </c>
      <c r="J1989" s="845" t="s">
        <v>5814</v>
      </c>
      <c r="K1989" s="848"/>
      <c r="L1989" s="849"/>
      <c r="M1989" s="557"/>
      <c r="N1989" s="848">
        <v>2</v>
      </c>
      <c r="O1989" s="849">
        <v>6</v>
      </c>
      <c r="P1989" s="557">
        <f t="shared" si="12"/>
        <v>30000</v>
      </c>
    </row>
    <row r="1990" spans="1:16" x14ac:dyDescent="0.2">
      <c r="A1990" s="846" t="s">
        <v>17100</v>
      </c>
      <c r="B1990" s="845" t="s">
        <v>423</v>
      </c>
      <c r="C1990" s="847" t="s">
        <v>99</v>
      </c>
      <c r="D1990" s="847" t="s">
        <v>17101</v>
      </c>
      <c r="E1990" s="557">
        <v>6000</v>
      </c>
      <c r="F1990" s="845" t="s">
        <v>19098</v>
      </c>
      <c r="G1990" s="850" t="s">
        <v>19099</v>
      </c>
      <c r="H1990" s="845" t="s">
        <v>6133</v>
      </c>
      <c r="I1990" s="845" t="s">
        <v>1028</v>
      </c>
      <c r="J1990" s="845" t="s">
        <v>17112</v>
      </c>
      <c r="K1990" s="848"/>
      <c r="L1990" s="849"/>
      <c r="M1990" s="557"/>
      <c r="N1990" s="848">
        <v>3</v>
      </c>
      <c r="O1990" s="849">
        <v>6</v>
      </c>
      <c r="P1990" s="557">
        <f t="shared" si="12"/>
        <v>36000</v>
      </c>
    </row>
    <row r="1991" spans="1:16" x14ac:dyDescent="0.2">
      <c r="A1991" s="846" t="s">
        <v>17100</v>
      </c>
      <c r="B1991" s="845" t="s">
        <v>423</v>
      </c>
      <c r="C1991" s="847" t="s">
        <v>99</v>
      </c>
      <c r="D1991" s="847" t="s">
        <v>17101</v>
      </c>
      <c r="E1991" s="557">
        <v>4000</v>
      </c>
      <c r="F1991" s="845" t="s">
        <v>19100</v>
      </c>
      <c r="G1991" s="850" t="s">
        <v>19101</v>
      </c>
      <c r="H1991" s="845" t="s">
        <v>5849</v>
      </c>
      <c r="I1991" s="845" t="s">
        <v>1028</v>
      </c>
      <c r="J1991" s="845" t="s">
        <v>17112</v>
      </c>
      <c r="K1991" s="848"/>
      <c r="L1991" s="849"/>
      <c r="M1991" s="557"/>
      <c r="N1991" s="848">
        <v>3</v>
      </c>
      <c r="O1991" s="849">
        <v>6</v>
      </c>
      <c r="P1991" s="557">
        <f t="shared" si="12"/>
        <v>24000</v>
      </c>
    </row>
    <row r="1992" spans="1:16" x14ac:dyDescent="0.2">
      <c r="A1992" s="846" t="s">
        <v>17100</v>
      </c>
      <c r="B1992" s="845" t="s">
        <v>423</v>
      </c>
      <c r="C1992" s="847" t="s">
        <v>99</v>
      </c>
      <c r="D1992" s="847" t="s">
        <v>17101</v>
      </c>
      <c r="E1992" s="557">
        <v>4500</v>
      </c>
      <c r="F1992" s="845" t="s">
        <v>19102</v>
      </c>
      <c r="G1992" s="850" t="s">
        <v>19103</v>
      </c>
      <c r="H1992" s="845" t="s">
        <v>1053</v>
      </c>
      <c r="I1992" s="845" t="s">
        <v>1028</v>
      </c>
      <c r="J1992" s="845" t="s">
        <v>17112</v>
      </c>
      <c r="K1992" s="848"/>
      <c r="L1992" s="849"/>
      <c r="M1992" s="557"/>
      <c r="N1992" s="848">
        <v>2</v>
      </c>
      <c r="O1992" s="849">
        <v>6</v>
      </c>
      <c r="P1992" s="557">
        <f t="shared" si="12"/>
        <v>27000</v>
      </c>
    </row>
    <row r="1993" spans="1:16" x14ac:dyDescent="0.2">
      <c r="A1993" s="846" t="s">
        <v>17100</v>
      </c>
      <c r="B1993" s="845" t="s">
        <v>423</v>
      </c>
      <c r="C1993" s="847" t="s">
        <v>99</v>
      </c>
      <c r="D1993" s="847" t="s">
        <v>17101</v>
      </c>
      <c r="E1993" s="557">
        <v>6000</v>
      </c>
      <c r="F1993" s="845" t="s">
        <v>19104</v>
      </c>
      <c r="G1993" s="850" t="s">
        <v>19105</v>
      </c>
      <c r="H1993" s="845" t="s">
        <v>1043</v>
      </c>
      <c r="I1993" s="845" t="s">
        <v>1028</v>
      </c>
      <c r="J1993" s="845" t="s">
        <v>17112</v>
      </c>
      <c r="K1993" s="848"/>
      <c r="L1993" s="849"/>
      <c r="M1993" s="557"/>
      <c r="N1993" s="848">
        <v>2</v>
      </c>
      <c r="O1993" s="849">
        <v>6</v>
      </c>
      <c r="P1993" s="557">
        <f t="shared" si="12"/>
        <v>36000</v>
      </c>
    </row>
    <row r="1994" spans="1:16" x14ac:dyDescent="0.2">
      <c r="A1994" s="846" t="s">
        <v>17100</v>
      </c>
      <c r="B1994" s="845" t="s">
        <v>423</v>
      </c>
      <c r="C1994" s="847" t="s">
        <v>99</v>
      </c>
      <c r="D1994" s="847" t="s">
        <v>17101</v>
      </c>
      <c r="E1994" s="557">
        <v>6000</v>
      </c>
      <c r="F1994" s="845" t="s">
        <v>19106</v>
      </c>
      <c r="G1994" s="850" t="s">
        <v>19107</v>
      </c>
      <c r="H1994" s="845" t="s">
        <v>7330</v>
      </c>
      <c r="I1994" s="845" t="s">
        <v>1028</v>
      </c>
      <c r="J1994" s="845" t="s">
        <v>17112</v>
      </c>
      <c r="K1994" s="848"/>
      <c r="L1994" s="849"/>
      <c r="M1994" s="557"/>
      <c r="N1994" s="848">
        <v>2</v>
      </c>
      <c r="O1994" s="849">
        <v>6</v>
      </c>
      <c r="P1994" s="557">
        <f t="shared" si="12"/>
        <v>36000</v>
      </c>
    </row>
    <row r="1995" spans="1:16" x14ac:dyDescent="0.2">
      <c r="A1995" s="846" t="s">
        <v>17100</v>
      </c>
      <c r="B1995" s="845" t="s">
        <v>423</v>
      </c>
      <c r="C1995" s="847" t="s">
        <v>99</v>
      </c>
      <c r="D1995" s="847" t="s">
        <v>17101</v>
      </c>
      <c r="E1995" s="557">
        <v>7000</v>
      </c>
      <c r="F1995" s="845" t="s">
        <v>19111</v>
      </c>
      <c r="G1995" s="850" t="s">
        <v>19112</v>
      </c>
      <c r="H1995" s="845" t="s">
        <v>17546</v>
      </c>
      <c r="I1995" s="845" t="s">
        <v>1028</v>
      </c>
      <c r="J1995" s="845" t="s">
        <v>17112</v>
      </c>
      <c r="K1995" s="848"/>
      <c r="L1995" s="849"/>
      <c r="M1995" s="557"/>
      <c r="N1995" s="848">
        <v>2</v>
      </c>
      <c r="O1995" s="849">
        <v>6</v>
      </c>
      <c r="P1995" s="557">
        <f t="shared" si="12"/>
        <v>42000</v>
      </c>
    </row>
    <row r="1996" spans="1:16" x14ac:dyDescent="0.2">
      <c r="A1996" s="846" t="s">
        <v>17100</v>
      </c>
      <c r="B1996" s="845" t="s">
        <v>423</v>
      </c>
      <c r="C1996" s="847" t="s">
        <v>99</v>
      </c>
      <c r="D1996" s="847" t="s">
        <v>17101</v>
      </c>
      <c r="E1996" s="557">
        <v>5000</v>
      </c>
      <c r="F1996" s="845" t="s">
        <v>19114</v>
      </c>
      <c r="G1996" s="850" t="s">
        <v>19115</v>
      </c>
      <c r="H1996" s="845" t="s">
        <v>17760</v>
      </c>
      <c r="I1996" s="845" t="s">
        <v>1028</v>
      </c>
      <c r="J1996" s="845" t="s">
        <v>17112</v>
      </c>
      <c r="K1996" s="848"/>
      <c r="L1996" s="849"/>
      <c r="M1996" s="557"/>
      <c r="N1996" s="848">
        <v>2</v>
      </c>
      <c r="O1996" s="849">
        <v>6</v>
      </c>
      <c r="P1996" s="557">
        <f t="shared" si="12"/>
        <v>30000</v>
      </c>
    </row>
    <row r="1997" spans="1:16" x14ac:dyDescent="0.2">
      <c r="A1997" s="846" t="s">
        <v>17100</v>
      </c>
      <c r="B1997" s="845" t="s">
        <v>423</v>
      </c>
      <c r="C1997" s="847" t="s">
        <v>99</v>
      </c>
      <c r="D1997" s="847" t="s">
        <v>17101</v>
      </c>
      <c r="E1997" s="557">
        <v>4500</v>
      </c>
      <c r="F1997" s="845" t="s">
        <v>19118</v>
      </c>
      <c r="G1997" s="850" t="s">
        <v>19119</v>
      </c>
      <c r="H1997" s="845" t="s">
        <v>1026</v>
      </c>
      <c r="I1997" s="845" t="s">
        <v>1028</v>
      </c>
      <c r="J1997" s="845" t="s">
        <v>17112</v>
      </c>
      <c r="K1997" s="848"/>
      <c r="L1997" s="849"/>
      <c r="M1997" s="557"/>
      <c r="N1997" s="848">
        <v>2</v>
      </c>
      <c r="O1997" s="849">
        <v>6</v>
      </c>
      <c r="P1997" s="557">
        <f t="shared" si="12"/>
        <v>27000</v>
      </c>
    </row>
    <row r="1998" spans="1:16" x14ac:dyDescent="0.2">
      <c r="A1998" s="846" t="s">
        <v>17100</v>
      </c>
      <c r="B1998" s="845" t="s">
        <v>423</v>
      </c>
      <c r="C1998" s="847" t="s">
        <v>99</v>
      </c>
      <c r="D1998" s="847" t="s">
        <v>17101</v>
      </c>
      <c r="E1998" s="557">
        <v>4000</v>
      </c>
      <c r="F1998" s="845" t="s">
        <v>19122</v>
      </c>
      <c r="G1998" s="850" t="s">
        <v>19123</v>
      </c>
      <c r="H1998" s="845" t="s">
        <v>17539</v>
      </c>
      <c r="I1998" s="845" t="s">
        <v>1028</v>
      </c>
      <c r="J1998" s="845" t="s">
        <v>17112</v>
      </c>
      <c r="K1998" s="848"/>
      <c r="L1998" s="849"/>
      <c r="M1998" s="557"/>
      <c r="N1998" s="848">
        <v>2</v>
      </c>
      <c r="O1998" s="849">
        <v>6</v>
      </c>
      <c r="P1998" s="557">
        <f t="shared" si="12"/>
        <v>24000</v>
      </c>
    </row>
    <row r="1999" spans="1:16" x14ac:dyDescent="0.2">
      <c r="A1999" s="846" t="s">
        <v>17100</v>
      </c>
      <c r="B1999" s="845" t="s">
        <v>423</v>
      </c>
      <c r="C1999" s="847" t="s">
        <v>99</v>
      </c>
      <c r="D1999" s="847" t="s">
        <v>17101</v>
      </c>
      <c r="E1999" s="557">
        <v>10000</v>
      </c>
      <c r="F1999" s="845" t="s">
        <v>19124</v>
      </c>
      <c r="G1999" s="850" t="s">
        <v>19125</v>
      </c>
      <c r="H1999" s="845" t="s">
        <v>19126</v>
      </c>
      <c r="I1999" s="845" t="s">
        <v>1028</v>
      </c>
      <c r="J1999" s="845" t="s">
        <v>17112</v>
      </c>
      <c r="K1999" s="848"/>
      <c r="L1999" s="849"/>
      <c r="M1999" s="557"/>
      <c r="N1999" s="848">
        <v>2</v>
      </c>
      <c r="O1999" s="849">
        <v>6</v>
      </c>
      <c r="P1999" s="557">
        <f t="shared" si="12"/>
        <v>60000</v>
      </c>
    </row>
    <row r="2000" spans="1:16" x14ac:dyDescent="0.2">
      <c r="A2000" s="846" t="s">
        <v>17100</v>
      </c>
      <c r="B2000" s="845" t="s">
        <v>423</v>
      </c>
      <c r="C2000" s="847" t="s">
        <v>99</v>
      </c>
      <c r="D2000" s="847" t="s">
        <v>17101</v>
      </c>
      <c r="E2000" s="557">
        <v>4000</v>
      </c>
      <c r="F2000" s="845" t="s">
        <v>19127</v>
      </c>
      <c r="G2000" s="850" t="s">
        <v>19128</v>
      </c>
      <c r="H2000" s="845" t="s">
        <v>17200</v>
      </c>
      <c r="I2000" s="845" t="s">
        <v>1028</v>
      </c>
      <c r="J2000" s="845" t="s">
        <v>17112</v>
      </c>
      <c r="K2000" s="848"/>
      <c r="L2000" s="849"/>
      <c r="M2000" s="557"/>
      <c r="N2000" s="848">
        <v>2</v>
      </c>
      <c r="O2000" s="849">
        <v>6</v>
      </c>
      <c r="P2000" s="557">
        <f t="shared" si="12"/>
        <v>24000</v>
      </c>
    </row>
    <row r="2001" spans="1:16" x14ac:dyDescent="0.2">
      <c r="A2001" s="846" t="s">
        <v>17100</v>
      </c>
      <c r="B2001" s="845" t="s">
        <v>423</v>
      </c>
      <c r="C2001" s="847" t="s">
        <v>99</v>
      </c>
      <c r="D2001" s="847" t="s">
        <v>17101</v>
      </c>
      <c r="E2001" s="557">
        <v>4500</v>
      </c>
      <c r="F2001" s="845" t="s">
        <v>19129</v>
      </c>
      <c r="G2001" s="850" t="s">
        <v>19130</v>
      </c>
      <c r="H2001" s="845" t="s">
        <v>5875</v>
      </c>
      <c r="I2001" s="845" t="s">
        <v>1028</v>
      </c>
      <c r="J2001" s="845" t="s">
        <v>17112</v>
      </c>
      <c r="K2001" s="848"/>
      <c r="L2001" s="849"/>
      <c r="M2001" s="557"/>
      <c r="N2001" s="848">
        <v>1</v>
      </c>
      <c r="O2001" s="849">
        <v>1</v>
      </c>
      <c r="P2001" s="557">
        <f t="shared" si="12"/>
        <v>4500</v>
      </c>
    </row>
    <row r="2002" spans="1:16" x14ac:dyDescent="0.2">
      <c r="A2002" s="846" t="s">
        <v>17100</v>
      </c>
      <c r="B2002" s="845" t="s">
        <v>423</v>
      </c>
      <c r="C2002" s="847" t="s">
        <v>99</v>
      </c>
      <c r="D2002" s="847" t="s">
        <v>17101</v>
      </c>
      <c r="E2002" s="557">
        <v>7000</v>
      </c>
      <c r="F2002" s="845" t="s">
        <v>19131</v>
      </c>
      <c r="G2002" s="850" t="s">
        <v>19132</v>
      </c>
      <c r="H2002" s="845" t="s">
        <v>19680</v>
      </c>
      <c r="I2002" s="845" t="s">
        <v>1028</v>
      </c>
      <c r="J2002" s="845" t="s">
        <v>17112</v>
      </c>
      <c r="K2002" s="848"/>
      <c r="L2002" s="849"/>
      <c r="M2002" s="557"/>
      <c r="N2002" s="848">
        <v>2</v>
      </c>
      <c r="O2002" s="849">
        <v>6</v>
      </c>
      <c r="P2002" s="557">
        <f t="shared" si="12"/>
        <v>42000</v>
      </c>
    </row>
    <row r="2003" spans="1:16" x14ac:dyDescent="0.2">
      <c r="A2003" s="846" t="s">
        <v>17100</v>
      </c>
      <c r="B2003" s="845" t="s">
        <v>423</v>
      </c>
      <c r="C2003" s="847" t="s">
        <v>99</v>
      </c>
      <c r="D2003" s="847" t="s">
        <v>17101</v>
      </c>
      <c r="E2003" s="557">
        <v>3000</v>
      </c>
      <c r="F2003" s="845" t="s">
        <v>19133</v>
      </c>
      <c r="G2003" s="850" t="s">
        <v>19134</v>
      </c>
      <c r="H2003" s="845" t="s">
        <v>17115</v>
      </c>
      <c r="I2003" s="845" t="s">
        <v>1028</v>
      </c>
      <c r="J2003" s="845" t="s">
        <v>17112</v>
      </c>
      <c r="K2003" s="848"/>
      <c r="L2003" s="849"/>
      <c r="M2003" s="557"/>
      <c r="N2003" s="848">
        <v>2</v>
      </c>
      <c r="O2003" s="849">
        <v>6</v>
      </c>
      <c r="P2003" s="557">
        <f t="shared" si="12"/>
        <v>18000</v>
      </c>
    </row>
    <row r="2004" spans="1:16" x14ac:dyDescent="0.2">
      <c r="A2004" s="846" t="s">
        <v>17100</v>
      </c>
      <c r="B2004" s="845" t="s">
        <v>423</v>
      </c>
      <c r="C2004" s="847" t="s">
        <v>99</v>
      </c>
      <c r="D2004" s="847" t="s">
        <v>17101</v>
      </c>
      <c r="E2004" s="557">
        <v>3000</v>
      </c>
      <c r="F2004" s="845" t="s">
        <v>19135</v>
      </c>
      <c r="G2004" s="850" t="s">
        <v>19136</v>
      </c>
      <c r="H2004" s="845" t="s">
        <v>19137</v>
      </c>
      <c r="I2004" s="845" t="s">
        <v>1028</v>
      </c>
      <c r="J2004" s="845" t="s">
        <v>17112</v>
      </c>
      <c r="K2004" s="848"/>
      <c r="L2004" s="849"/>
      <c r="M2004" s="557"/>
      <c r="N2004" s="848">
        <v>3</v>
      </c>
      <c r="O2004" s="849">
        <v>6</v>
      </c>
      <c r="P2004" s="557">
        <f t="shared" si="12"/>
        <v>18000</v>
      </c>
    </row>
    <row r="2005" spans="1:16" x14ac:dyDescent="0.2">
      <c r="A2005" s="846" t="s">
        <v>17100</v>
      </c>
      <c r="B2005" s="845" t="s">
        <v>423</v>
      </c>
      <c r="C2005" s="847" t="s">
        <v>99</v>
      </c>
      <c r="D2005" s="847" t="s">
        <v>17101</v>
      </c>
      <c r="E2005" s="557">
        <v>4000</v>
      </c>
      <c r="F2005" s="845" t="s">
        <v>19142</v>
      </c>
      <c r="G2005" s="850" t="s">
        <v>19143</v>
      </c>
      <c r="H2005" s="845" t="s">
        <v>1160</v>
      </c>
      <c r="I2005" s="845" t="s">
        <v>1028</v>
      </c>
      <c r="J2005" s="845" t="s">
        <v>17112</v>
      </c>
      <c r="K2005" s="848"/>
      <c r="L2005" s="849"/>
      <c r="M2005" s="557"/>
      <c r="N2005" s="848">
        <v>2</v>
      </c>
      <c r="O2005" s="849">
        <v>6</v>
      </c>
      <c r="P2005" s="557">
        <f t="shared" si="12"/>
        <v>24000</v>
      </c>
    </row>
    <row r="2006" spans="1:16" x14ac:dyDescent="0.2">
      <c r="A2006" s="846" t="s">
        <v>17100</v>
      </c>
      <c r="B2006" s="845" t="s">
        <v>423</v>
      </c>
      <c r="C2006" s="847" t="s">
        <v>99</v>
      </c>
      <c r="D2006" s="847" t="s">
        <v>17101</v>
      </c>
      <c r="E2006" s="557">
        <v>6000</v>
      </c>
      <c r="F2006" s="845" t="s">
        <v>19144</v>
      </c>
      <c r="G2006" s="850" t="s">
        <v>19145</v>
      </c>
      <c r="H2006" s="845" t="s">
        <v>7641</v>
      </c>
      <c r="I2006" s="845" t="s">
        <v>1028</v>
      </c>
      <c r="J2006" s="845" t="s">
        <v>17112</v>
      </c>
      <c r="K2006" s="848"/>
      <c r="L2006" s="849"/>
      <c r="M2006" s="557"/>
      <c r="N2006" s="848">
        <v>2</v>
      </c>
      <c r="O2006" s="849">
        <v>6</v>
      </c>
      <c r="P2006" s="557">
        <f t="shared" si="12"/>
        <v>36000</v>
      </c>
    </row>
    <row r="2007" spans="1:16" x14ac:dyDescent="0.2">
      <c r="A2007" s="846" t="s">
        <v>17100</v>
      </c>
      <c r="B2007" s="845" t="s">
        <v>423</v>
      </c>
      <c r="C2007" s="847" t="s">
        <v>99</v>
      </c>
      <c r="D2007" s="847" t="s">
        <v>17101</v>
      </c>
      <c r="E2007" s="557">
        <v>2700</v>
      </c>
      <c r="F2007" s="845" t="s">
        <v>19146</v>
      </c>
      <c r="G2007" s="850" t="s">
        <v>19147</v>
      </c>
      <c r="H2007" s="845" t="s">
        <v>17140</v>
      </c>
      <c r="I2007" s="845" t="s">
        <v>17141</v>
      </c>
      <c r="J2007" s="845" t="s">
        <v>17108</v>
      </c>
      <c r="K2007" s="848"/>
      <c r="L2007" s="849"/>
      <c r="M2007" s="557"/>
      <c r="N2007" s="848">
        <v>2</v>
      </c>
      <c r="O2007" s="849">
        <v>6</v>
      </c>
      <c r="P2007" s="557">
        <f t="shared" si="12"/>
        <v>16200</v>
      </c>
    </row>
    <row r="2008" spans="1:16" x14ac:dyDescent="0.2">
      <c r="A2008" s="846" t="s">
        <v>17100</v>
      </c>
      <c r="B2008" s="845" t="s">
        <v>423</v>
      </c>
      <c r="C2008" s="847" t="s">
        <v>99</v>
      </c>
      <c r="D2008" s="847" t="s">
        <v>17101</v>
      </c>
      <c r="E2008" s="557">
        <v>4000</v>
      </c>
      <c r="F2008" s="845" t="s">
        <v>19148</v>
      </c>
      <c r="G2008" s="850" t="s">
        <v>19149</v>
      </c>
      <c r="H2008" s="845" t="s">
        <v>5849</v>
      </c>
      <c r="I2008" s="845" t="s">
        <v>1028</v>
      </c>
      <c r="J2008" s="845" t="s">
        <v>17112</v>
      </c>
      <c r="K2008" s="848"/>
      <c r="L2008" s="849"/>
      <c r="M2008" s="557"/>
      <c r="N2008" s="848">
        <v>2</v>
      </c>
      <c r="O2008" s="849">
        <v>6</v>
      </c>
      <c r="P2008" s="557">
        <f t="shared" si="12"/>
        <v>24000</v>
      </c>
    </row>
    <row r="2009" spans="1:16" x14ac:dyDescent="0.2">
      <c r="A2009" s="846" t="s">
        <v>17100</v>
      </c>
      <c r="B2009" s="845" t="s">
        <v>423</v>
      </c>
      <c r="C2009" s="847" t="s">
        <v>99</v>
      </c>
      <c r="D2009" s="847" t="s">
        <v>17101</v>
      </c>
      <c r="E2009" s="557">
        <v>4500</v>
      </c>
      <c r="F2009" s="845" t="s">
        <v>19150</v>
      </c>
      <c r="G2009" s="850" t="s">
        <v>19151</v>
      </c>
      <c r="H2009" s="845" t="s">
        <v>5875</v>
      </c>
      <c r="I2009" s="845" t="s">
        <v>1028</v>
      </c>
      <c r="J2009" s="845" t="s">
        <v>17112</v>
      </c>
      <c r="K2009" s="848"/>
      <c r="L2009" s="849"/>
      <c r="M2009" s="557"/>
      <c r="N2009" s="848">
        <v>2</v>
      </c>
      <c r="O2009" s="849">
        <v>6</v>
      </c>
      <c r="P2009" s="557">
        <f t="shared" si="12"/>
        <v>27000</v>
      </c>
    </row>
    <row r="2010" spans="1:16" x14ac:dyDescent="0.2">
      <c r="A2010" s="846" t="s">
        <v>17100</v>
      </c>
      <c r="B2010" s="845" t="s">
        <v>423</v>
      </c>
      <c r="C2010" s="847" t="s">
        <v>99</v>
      </c>
      <c r="D2010" s="847" t="s">
        <v>17101</v>
      </c>
      <c r="E2010" s="557">
        <v>15600</v>
      </c>
      <c r="F2010" s="845" t="s">
        <v>19152</v>
      </c>
      <c r="G2010" s="850" t="s">
        <v>19153</v>
      </c>
      <c r="H2010" s="845" t="s">
        <v>16194</v>
      </c>
      <c r="I2010" s="845" t="s">
        <v>1028</v>
      </c>
      <c r="J2010" s="845" t="s">
        <v>17112</v>
      </c>
      <c r="K2010" s="848"/>
      <c r="L2010" s="849"/>
      <c r="M2010" s="557"/>
      <c r="N2010" s="848">
        <v>0</v>
      </c>
      <c r="O2010" s="849">
        <v>2</v>
      </c>
      <c r="P2010" s="557">
        <f t="shared" si="12"/>
        <v>31200</v>
      </c>
    </row>
    <row r="2011" spans="1:16" x14ac:dyDescent="0.2">
      <c r="A2011" s="846" t="s">
        <v>17100</v>
      </c>
      <c r="B2011" s="845" t="s">
        <v>423</v>
      </c>
      <c r="C2011" s="847" t="s">
        <v>99</v>
      </c>
      <c r="D2011" s="847" t="s">
        <v>17101</v>
      </c>
      <c r="E2011" s="557">
        <v>3500</v>
      </c>
      <c r="F2011" s="845" t="s">
        <v>19154</v>
      </c>
      <c r="G2011" s="850" t="s">
        <v>19155</v>
      </c>
      <c r="H2011" s="845" t="s">
        <v>16349</v>
      </c>
      <c r="I2011" s="845" t="s">
        <v>1028</v>
      </c>
      <c r="J2011" s="845" t="s">
        <v>17112</v>
      </c>
      <c r="K2011" s="848"/>
      <c r="L2011" s="849"/>
      <c r="M2011" s="557"/>
      <c r="N2011" s="848">
        <v>1</v>
      </c>
      <c r="O2011" s="849">
        <v>1</v>
      </c>
      <c r="P2011" s="557">
        <f t="shared" si="12"/>
        <v>3500</v>
      </c>
    </row>
    <row r="2012" spans="1:16" x14ac:dyDescent="0.2">
      <c r="A2012" s="846" t="s">
        <v>17100</v>
      </c>
      <c r="B2012" s="845" t="s">
        <v>423</v>
      </c>
      <c r="C2012" s="847" t="s">
        <v>99</v>
      </c>
      <c r="D2012" s="847" t="s">
        <v>17101</v>
      </c>
      <c r="E2012" s="557">
        <v>4500</v>
      </c>
      <c r="F2012" s="845" t="s">
        <v>19156</v>
      </c>
      <c r="G2012" s="850" t="s">
        <v>19157</v>
      </c>
      <c r="H2012" s="845" t="s">
        <v>17167</v>
      </c>
      <c r="I2012" s="845" t="s">
        <v>1028</v>
      </c>
      <c r="J2012" s="845" t="s">
        <v>17112</v>
      </c>
      <c r="K2012" s="848"/>
      <c r="L2012" s="849"/>
      <c r="M2012" s="557"/>
      <c r="N2012" s="848">
        <v>2</v>
      </c>
      <c r="O2012" s="849">
        <v>6</v>
      </c>
      <c r="P2012" s="557">
        <f t="shared" si="12"/>
        <v>27000</v>
      </c>
    </row>
    <row r="2013" spans="1:16" x14ac:dyDescent="0.2">
      <c r="A2013" s="846" t="s">
        <v>17100</v>
      </c>
      <c r="B2013" s="845" t="s">
        <v>423</v>
      </c>
      <c r="C2013" s="847" t="s">
        <v>99</v>
      </c>
      <c r="D2013" s="847" t="s">
        <v>17101</v>
      </c>
      <c r="E2013" s="557">
        <v>2200</v>
      </c>
      <c r="F2013" s="845" t="s">
        <v>19158</v>
      </c>
      <c r="G2013" s="850" t="s">
        <v>19159</v>
      </c>
      <c r="H2013" s="845" t="s">
        <v>19137</v>
      </c>
      <c r="I2013" s="845" t="s">
        <v>1028</v>
      </c>
      <c r="J2013" s="845" t="s">
        <v>17112</v>
      </c>
      <c r="K2013" s="848"/>
      <c r="L2013" s="849"/>
      <c r="M2013" s="557"/>
      <c r="N2013" s="848">
        <v>3</v>
      </c>
      <c r="O2013" s="849">
        <v>6</v>
      </c>
      <c r="P2013" s="557">
        <f t="shared" si="12"/>
        <v>13200</v>
      </c>
    </row>
    <row r="2014" spans="1:16" x14ac:dyDescent="0.2">
      <c r="A2014" s="846" t="s">
        <v>17100</v>
      </c>
      <c r="B2014" s="845" t="s">
        <v>423</v>
      </c>
      <c r="C2014" s="847" t="s">
        <v>99</v>
      </c>
      <c r="D2014" s="847" t="s">
        <v>17101</v>
      </c>
      <c r="E2014" s="557">
        <v>3200</v>
      </c>
      <c r="F2014" s="845" t="s">
        <v>19160</v>
      </c>
      <c r="G2014" s="850" t="s">
        <v>19161</v>
      </c>
      <c r="H2014" s="845" t="s">
        <v>1160</v>
      </c>
      <c r="I2014" s="845" t="s">
        <v>1028</v>
      </c>
      <c r="J2014" s="845" t="s">
        <v>17112</v>
      </c>
      <c r="K2014" s="848"/>
      <c r="L2014" s="849"/>
      <c r="M2014" s="557"/>
      <c r="N2014" s="848">
        <v>2</v>
      </c>
      <c r="O2014" s="849">
        <v>6</v>
      </c>
      <c r="P2014" s="557">
        <f t="shared" si="12"/>
        <v>19200</v>
      </c>
    </row>
    <row r="2015" spans="1:16" x14ac:dyDescent="0.2">
      <c r="A2015" s="846" t="s">
        <v>17100</v>
      </c>
      <c r="B2015" s="845" t="s">
        <v>423</v>
      </c>
      <c r="C2015" s="847" t="s">
        <v>99</v>
      </c>
      <c r="D2015" s="847" t="s">
        <v>17101</v>
      </c>
      <c r="E2015" s="557">
        <v>4500</v>
      </c>
      <c r="F2015" s="845" t="s">
        <v>19162</v>
      </c>
      <c r="G2015" s="850" t="s">
        <v>19163</v>
      </c>
      <c r="H2015" s="845" t="s">
        <v>17156</v>
      </c>
      <c r="I2015" s="845" t="s">
        <v>1028</v>
      </c>
      <c r="J2015" s="845" t="s">
        <v>17112</v>
      </c>
      <c r="K2015" s="848"/>
      <c r="L2015" s="849"/>
      <c r="M2015" s="557"/>
      <c r="N2015" s="848">
        <v>2</v>
      </c>
      <c r="O2015" s="849">
        <v>6</v>
      </c>
      <c r="P2015" s="557">
        <f t="shared" si="12"/>
        <v>27000</v>
      </c>
    </row>
    <row r="2016" spans="1:16" x14ac:dyDescent="0.2">
      <c r="A2016" s="846" t="s">
        <v>17100</v>
      </c>
      <c r="B2016" s="845" t="s">
        <v>423</v>
      </c>
      <c r="C2016" s="847" t="s">
        <v>99</v>
      </c>
      <c r="D2016" s="847" t="s">
        <v>17101</v>
      </c>
      <c r="E2016" s="557">
        <v>4500</v>
      </c>
      <c r="F2016" s="845" t="s">
        <v>19164</v>
      </c>
      <c r="G2016" s="850" t="s">
        <v>19165</v>
      </c>
      <c r="H2016" s="845" t="s">
        <v>17200</v>
      </c>
      <c r="I2016" s="845" t="s">
        <v>1028</v>
      </c>
      <c r="J2016" s="845" t="s">
        <v>17112</v>
      </c>
      <c r="K2016" s="848"/>
      <c r="L2016" s="849"/>
      <c r="M2016" s="557"/>
      <c r="N2016" s="848">
        <v>2</v>
      </c>
      <c r="O2016" s="849">
        <v>6</v>
      </c>
      <c r="P2016" s="557">
        <f t="shared" si="12"/>
        <v>27000</v>
      </c>
    </row>
    <row r="2017" spans="1:16" x14ac:dyDescent="0.2">
      <c r="A2017" s="846" t="s">
        <v>17100</v>
      </c>
      <c r="B2017" s="845" t="s">
        <v>423</v>
      </c>
      <c r="C2017" s="847" t="s">
        <v>99</v>
      </c>
      <c r="D2017" s="847" t="s">
        <v>17101</v>
      </c>
      <c r="E2017" s="557">
        <v>4000</v>
      </c>
      <c r="F2017" s="845" t="s">
        <v>19166</v>
      </c>
      <c r="G2017" s="850" t="s">
        <v>19167</v>
      </c>
      <c r="H2017" s="845" t="s">
        <v>5875</v>
      </c>
      <c r="I2017" s="845" t="s">
        <v>1028</v>
      </c>
      <c r="J2017" s="845" t="s">
        <v>17112</v>
      </c>
      <c r="K2017" s="848"/>
      <c r="L2017" s="849"/>
      <c r="M2017" s="557"/>
      <c r="N2017" s="848">
        <v>2</v>
      </c>
      <c r="O2017" s="849">
        <v>6</v>
      </c>
      <c r="P2017" s="557">
        <f t="shared" si="12"/>
        <v>24000</v>
      </c>
    </row>
    <row r="2018" spans="1:16" x14ac:dyDescent="0.2">
      <c r="A2018" s="846" t="s">
        <v>17100</v>
      </c>
      <c r="B2018" s="845" t="s">
        <v>423</v>
      </c>
      <c r="C2018" s="847" t="s">
        <v>99</v>
      </c>
      <c r="D2018" s="847" t="s">
        <v>17101</v>
      </c>
      <c r="E2018" s="557">
        <v>2500</v>
      </c>
      <c r="F2018" s="845" t="s">
        <v>19168</v>
      </c>
      <c r="G2018" s="850" t="s">
        <v>19169</v>
      </c>
      <c r="H2018" s="845" t="s">
        <v>17312</v>
      </c>
      <c r="I2018" s="845" t="s">
        <v>1028</v>
      </c>
      <c r="J2018" s="845" t="s">
        <v>5814</v>
      </c>
      <c r="K2018" s="848"/>
      <c r="L2018" s="849"/>
      <c r="M2018" s="557"/>
      <c r="N2018" s="848">
        <v>2</v>
      </c>
      <c r="O2018" s="849">
        <v>6</v>
      </c>
      <c r="P2018" s="557">
        <f t="shared" si="12"/>
        <v>15000</v>
      </c>
    </row>
    <row r="2019" spans="1:16" x14ac:dyDescent="0.2">
      <c r="A2019" s="846" t="s">
        <v>17100</v>
      </c>
      <c r="B2019" s="845" t="s">
        <v>423</v>
      </c>
      <c r="C2019" s="847" t="s">
        <v>99</v>
      </c>
      <c r="D2019" s="847" t="s">
        <v>17101</v>
      </c>
      <c r="E2019" s="557">
        <v>2300</v>
      </c>
      <c r="F2019" s="845" t="s">
        <v>19173</v>
      </c>
      <c r="G2019" s="850" t="s">
        <v>19174</v>
      </c>
      <c r="H2019" s="845" t="s">
        <v>7330</v>
      </c>
      <c r="I2019" s="845" t="s">
        <v>1028</v>
      </c>
      <c r="J2019" s="845" t="s">
        <v>17112</v>
      </c>
      <c r="K2019" s="848"/>
      <c r="L2019" s="849"/>
      <c r="M2019" s="557"/>
      <c r="N2019" s="848">
        <v>2</v>
      </c>
      <c r="O2019" s="849">
        <v>6</v>
      </c>
      <c r="P2019" s="557">
        <f t="shared" si="12"/>
        <v>13800</v>
      </c>
    </row>
    <row r="2020" spans="1:16" x14ac:dyDescent="0.2">
      <c r="A2020" s="846" t="s">
        <v>17100</v>
      </c>
      <c r="B2020" s="845" t="s">
        <v>423</v>
      </c>
      <c r="C2020" s="847" t="s">
        <v>99</v>
      </c>
      <c r="D2020" s="847" t="s">
        <v>17101</v>
      </c>
      <c r="E2020" s="557">
        <v>8000</v>
      </c>
      <c r="F2020" s="845" t="s">
        <v>19175</v>
      </c>
      <c r="G2020" s="850" t="s">
        <v>19176</v>
      </c>
      <c r="H2020" s="845" t="s">
        <v>5826</v>
      </c>
      <c r="I2020" s="845" t="s">
        <v>1028</v>
      </c>
      <c r="J2020" s="845" t="s">
        <v>17112</v>
      </c>
      <c r="K2020" s="848"/>
      <c r="L2020" s="849"/>
      <c r="M2020" s="557"/>
      <c r="N2020" s="848">
        <v>2</v>
      </c>
      <c r="O2020" s="849">
        <v>6</v>
      </c>
      <c r="P2020" s="557">
        <f t="shared" si="12"/>
        <v>48000</v>
      </c>
    </row>
    <row r="2021" spans="1:16" x14ac:dyDescent="0.2">
      <c r="A2021" s="846" t="s">
        <v>17100</v>
      </c>
      <c r="B2021" s="845" t="s">
        <v>423</v>
      </c>
      <c r="C2021" s="847" t="s">
        <v>99</v>
      </c>
      <c r="D2021" s="847" t="s">
        <v>17101</v>
      </c>
      <c r="E2021" s="557">
        <v>2800</v>
      </c>
      <c r="F2021" s="845" t="s">
        <v>19179</v>
      </c>
      <c r="G2021" s="850" t="s">
        <v>19180</v>
      </c>
      <c r="H2021" s="845" t="s">
        <v>7248</v>
      </c>
      <c r="I2021" s="845" t="s">
        <v>1028</v>
      </c>
      <c r="J2021" s="845" t="s">
        <v>17112</v>
      </c>
      <c r="K2021" s="848"/>
      <c r="L2021" s="849"/>
      <c r="M2021" s="557"/>
      <c r="N2021" s="848">
        <v>2</v>
      </c>
      <c r="O2021" s="849">
        <v>6</v>
      </c>
      <c r="P2021" s="557">
        <f t="shared" si="12"/>
        <v>16800</v>
      </c>
    </row>
    <row r="2022" spans="1:16" x14ac:dyDescent="0.2">
      <c r="A2022" s="846" t="s">
        <v>17100</v>
      </c>
      <c r="B2022" s="845" t="s">
        <v>423</v>
      </c>
      <c r="C2022" s="847" t="s">
        <v>99</v>
      </c>
      <c r="D2022" s="847" t="s">
        <v>17101</v>
      </c>
      <c r="E2022" s="557">
        <v>15000</v>
      </c>
      <c r="F2022" s="845" t="s">
        <v>19181</v>
      </c>
      <c r="G2022" s="850" t="s">
        <v>19182</v>
      </c>
      <c r="H2022" s="845" t="s">
        <v>17170</v>
      </c>
      <c r="I2022" s="845" t="s">
        <v>1028</v>
      </c>
      <c r="J2022" s="845" t="s">
        <v>17112</v>
      </c>
      <c r="K2022" s="848"/>
      <c r="L2022" s="849"/>
      <c r="M2022" s="557"/>
      <c r="N2022" s="848">
        <v>0</v>
      </c>
      <c r="O2022" s="849">
        <v>6</v>
      </c>
      <c r="P2022" s="557">
        <f t="shared" si="12"/>
        <v>90000</v>
      </c>
    </row>
    <row r="2023" spans="1:16" x14ac:dyDescent="0.2">
      <c r="A2023" s="846" t="s">
        <v>17100</v>
      </c>
      <c r="B2023" s="845" t="s">
        <v>423</v>
      </c>
      <c r="C2023" s="847" t="s">
        <v>99</v>
      </c>
      <c r="D2023" s="847" t="s">
        <v>17101</v>
      </c>
      <c r="E2023" s="557">
        <v>3500</v>
      </c>
      <c r="F2023" s="845" t="s">
        <v>19183</v>
      </c>
      <c r="G2023" s="850" t="s">
        <v>19184</v>
      </c>
      <c r="H2023" s="845" t="s">
        <v>19681</v>
      </c>
      <c r="I2023" s="845" t="s">
        <v>1028</v>
      </c>
      <c r="J2023" s="845" t="s">
        <v>5814</v>
      </c>
      <c r="K2023" s="848"/>
      <c r="L2023" s="849"/>
      <c r="M2023" s="557"/>
      <c r="N2023" s="848">
        <v>3</v>
      </c>
      <c r="O2023" s="849">
        <v>6</v>
      </c>
      <c r="P2023" s="557">
        <f t="shared" si="12"/>
        <v>21000</v>
      </c>
    </row>
    <row r="2024" spans="1:16" x14ac:dyDescent="0.2">
      <c r="A2024" s="846" t="s">
        <v>17100</v>
      </c>
      <c r="B2024" s="845" t="s">
        <v>423</v>
      </c>
      <c r="C2024" s="847" t="s">
        <v>99</v>
      </c>
      <c r="D2024" s="847" t="s">
        <v>17101</v>
      </c>
      <c r="E2024" s="557">
        <v>2500</v>
      </c>
      <c r="F2024" s="845" t="s">
        <v>19186</v>
      </c>
      <c r="G2024" s="850" t="s">
        <v>19187</v>
      </c>
      <c r="H2024" s="845" t="s">
        <v>17140</v>
      </c>
      <c r="I2024" s="845" t="s">
        <v>17141</v>
      </c>
      <c r="J2024" s="845" t="s">
        <v>17108</v>
      </c>
      <c r="K2024" s="848"/>
      <c r="L2024" s="849"/>
      <c r="M2024" s="557"/>
      <c r="N2024" s="848">
        <v>2</v>
      </c>
      <c r="O2024" s="849">
        <v>6</v>
      </c>
      <c r="P2024" s="557">
        <f t="shared" si="12"/>
        <v>15000</v>
      </c>
    </row>
    <row r="2025" spans="1:16" x14ac:dyDescent="0.2">
      <c r="A2025" s="846" t="s">
        <v>17100</v>
      </c>
      <c r="B2025" s="845" t="s">
        <v>423</v>
      </c>
      <c r="C2025" s="847" t="s">
        <v>99</v>
      </c>
      <c r="D2025" s="847" t="s">
        <v>17101</v>
      </c>
      <c r="E2025" s="557">
        <v>7000</v>
      </c>
      <c r="F2025" s="845" t="s">
        <v>19188</v>
      </c>
      <c r="G2025" s="850" t="s">
        <v>19189</v>
      </c>
      <c r="H2025" s="845" t="s">
        <v>6093</v>
      </c>
      <c r="I2025" s="845" t="s">
        <v>1028</v>
      </c>
      <c r="J2025" s="845" t="s">
        <v>17112</v>
      </c>
      <c r="K2025" s="848"/>
      <c r="L2025" s="849"/>
      <c r="M2025" s="557"/>
      <c r="N2025" s="848">
        <v>2</v>
      </c>
      <c r="O2025" s="849">
        <v>6</v>
      </c>
      <c r="P2025" s="557">
        <f t="shared" ref="P2025:P2088" si="13">E2025*O2025</f>
        <v>42000</v>
      </c>
    </row>
    <row r="2026" spans="1:16" x14ac:dyDescent="0.2">
      <c r="A2026" s="846" t="s">
        <v>17100</v>
      </c>
      <c r="B2026" s="845" t="s">
        <v>423</v>
      </c>
      <c r="C2026" s="847" t="s">
        <v>99</v>
      </c>
      <c r="D2026" s="847" t="s">
        <v>17101</v>
      </c>
      <c r="E2026" s="557">
        <v>4000</v>
      </c>
      <c r="F2026" s="845" t="s">
        <v>19192</v>
      </c>
      <c r="G2026" s="850" t="s">
        <v>19193</v>
      </c>
      <c r="H2026" s="845" t="s">
        <v>5826</v>
      </c>
      <c r="I2026" s="845" t="s">
        <v>1028</v>
      </c>
      <c r="J2026" s="845" t="s">
        <v>17112</v>
      </c>
      <c r="K2026" s="848"/>
      <c r="L2026" s="849"/>
      <c r="M2026" s="557"/>
      <c r="N2026" s="848">
        <v>2</v>
      </c>
      <c r="O2026" s="849">
        <v>6</v>
      </c>
      <c r="P2026" s="557">
        <f t="shared" si="13"/>
        <v>24000</v>
      </c>
    </row>
    <row r="2027" spans="1:16" x14ac:dyDescent="0.2">
      <c r="A2027" s="846" t="s">
        <v>17100</v>
      </c>
      <c r="B2027" s="845" t="s">
        <v>423</v>
      </c>
      <c r="C2027" s="847" t="s">
        <v>99</v>
      </c>
      <c r="D2027" s="847" t="s">
        <v>17101</v>
      </c>
      <c r="E2027" s="557">
        <v>4000</v>
      </c>
      <c r="F2027" s="845" t="s">
        <v>19194</v>
      </c>
      <c r="G2027" s="850" t="s">
        <v>19195</v>
      </c>
      <c r="H2027" s="845" t="s">
        <v>1026</v>
      </c>
      <c r="I2027" s="845" t="s">
        <v>1028</v>
      </c>
      <c r="J2027" s="845" t="s">
        <v>17112</v>
      </c>
      <c r="K2027" s="848"/>
      <c r="L2027" s="849"/>
      <c r="M2027" s="557"/>
      <c r="N2027" s="848">
        <v>2</v>
      </c>
      <c r="O2027" s="849">
        <v>6</v>
      </c>
      <c r="P2027" s="557">
        <f t="shared" si="13"/>
        <v>24000</v>
      </c>
    </row>
    <row r="2028" spans="1:16" x14ac:dyDescent="0.2">
      <c r="A2028" s="846" t="s">
        <v>17100</v>
      </c>
      <c r="B2028" s="845" t="s">
        <v>423</v>
      </c>
      <c r="C2028" s="847" t="s">
        <v>99</v>
      </c>
      <c r="D2028" s="847" t="s">
        <v>17101</v>
      </c>
      <c r="E2028" s="557">
        <v>15600</v>
      </c>
      <c r="F2028" s="845" t="s">
        <v>19196</v>
      </c>
      <c r="G2028" s="850" t="s">
        <v>19197</v>
      </c>
      <c r="H2028" s="845" t="s">
        <v>18084</v>
      </c>
      <c r="I2028" s="845" t="s">
        <v>1028</v>
      </c>
      <c r="J2028" s="845" t="s">
        <v>17112</v>
      </c>
      <c r="K2028" s="848"/>
      <c r="L2028" s="849"/>
      <c r="M2028" s="557"/>
      <c r="N2028" s="848">
        <v>0</v>
      </c>
      <c r="O2028" s="849">
        <v>6</v>
      </c>
      <c r="P2028" s="557">
        <f t="shared" si="13"/>
        <v>93600</v>
      </c>
    </row>
    <row r="2029" spans="1:16" x14ac:dyDescent="0.2">
      <c r="A2029" s="846" t="s">
        <v>17100</v>
      </c>
      <c r="B2029" s="845" t="s">
        <v>423</v>
      </c>
      <c r="C2029" s="847" t="s">
        <v>99</v>
      </c>
      <c r="D2029" s="847" t="s">
        <v>17101</v>
      </c>
      <c r="E2029" s="557">
        <v>4500</v>
      </c>
      <c r="F2029" s="845" t="s">
        <v>19198</v>
      </c>
      <c r="G2029" s="850" t="s">
        <v>19199</v>
      </c>
      <c r="H2029" s="845" t="s">
        <v>17200</v>
      </c>
      <c r="I2029" s="845" t="s">
        <v>1028</v>
      </c>
      <c r="J2029" s="845" t="s">
        <v>17112</v>
      </c>
      <c r="K2029" s="848"/>
      <c r="L2029" s="849"/>
      <c r="M2029" s="557"/>
      <c r="N2029" s="848">
        <v>2</v>
      </c>
      <c r="O2029" s="849">
        <v>6</v>
      </c>
      <c r="P2029" s="557">
        <f t="shared" si="13"/>
        <v>27000</v>
      </c>
    </row>
    <row r="2030" spans="1:16" x14ac:dyDescent="0.2">
      <c r="A2030" s="846" t="s">
        <v>17100</v>
      </c>
      <c r="B2030" s="845" t="s">
        <v>423</v>
      </c>
      <c r="C2030" s="847" t="s">
        <v>99</v>
      </c>
      <c r="D2030" s="847" t="s">
        <v>17101</v>
      </c>
      <c r="E2030" s="557">
        <v>4500</v>
      </c>
      <c r="F2030" s="845" t="s">
        <v>19202</v>
      </c>
      <c r="G2030" s="850" t="s">
        <v>19203</v>
      </c>
      <c r="H2030" s="845" t="s">
        <v>4027</v>
      </c>
      <c r="I2030" s="845" t="s">
        <v>1028</v>
      </c>
      <c r="J2030" s="845" t="s">
        <v>17112</v>
      </c>
      <c r="K2030" s="848"/>
      <c r="L2030" s="849"/>
      <c r="M2030" s="557"/>
      <c r="N2030" s="848">
        <v>2</v>
      </c>
      <c r="O2030" s="849">
        <v>6</v>
      </c>
      <c r="P2030" s="557">
        <f t="shared" si="13"/>
        <v>27000</v>
      </c>
    </row>
    <row r="2031" spans="1:16" x14ac:dyDescent="0.2">
      <c r="A2031" s="846" t="s">
        <v>17100</v>
      </c>
      <c r="B2031" s="845" t="s">
        <v>423</v>
      </c>
      <c r="C2031" s="847" t="s">
        <v>99</v>
      </c>
      <c r="D2031" s="847" t="s">
        <v>17101</v>
      </c>
      <c r="E2031" s="557">
        <v>4000</v>
      </c>
      <c r="F2031" s="845" t="s">
        <v>19204</v>
      </c>
      <c r="G2031" s="850" t="s">
        <v>19205</v>
      </c>
      <c r="H2031" s="845" t="s">
        <v>5875</v>
      </c>
      <c r="I2031" s="845" t="s">
        <v>1028</v>
      </c>
      <c r="J2031" s="845" t="s">
        <v>17112</v>
      </c>
      <c r="K2031" s="848"/>
      <c r="L2031" s="849"/>
      <c r="M2031" s="557"/>
      <c r="N2031" s="848">
        <v>2</v>
      </c>
      <c r="O2031" s="849">
        <v>6</v>
      </c>
      <c r="P2031" s="557">
        <f t="shared" si="13"/>
        <v>24000</v>
      </c>
    </row>
    <row r="2032" spans="1:16" x14ac:dyDescent="0.2">
      <c r="A2032" s="846" t="s">
        <v>17100</v>
      </c>
      <c r="B2032" s="845" t="s">
        <v>423</v>
      </c>
      <c r="C2032" s="847" t="s">
        <v>99</v>
      </c>
      <c r="D2032" s="847" t="s">
        <v>17101</v>
      </c>
      <c r="E2032" s="557">
        <v>4500</v>
      </c>
      <c r="F2032" s="845" t="s">
        <v>19206</v>
      </c>
      <c r="G2032" s="850" t="s">
        <v>19207</v>
      </c>
      <c r="H2032" s="845" t="s">
        <v>1060</v>
      </c>
      <c r="I2032" s="845" t="s">
        <v>1028</v>
      </c>
      <c r="J2032" s="845" t="s">
        <v>17112</v>
      </c>
      <c r="K2032" s="848"/>
      <c r="L2032" s="849"/>
      <c r="M2032" s="557"/>
      <c r="N2032" s="848">
        <v>2</v>
      </c>
      <c r="O2032" s="849">
        <v>6</v>
      </c>
      <c r="P2032" s="557">
        <f t="shared" si="13"/>
        <v>27000</v>
      </c>
    </row>
    <row r="2033" spans="1:16" x14ac:dyDescent="0.2">
      <c r="A2033" s="846" t="s">
        <v>17100</v>
      </c>
      <c r="B2033" s="845" t="s">
        <v>423</v>
      </c>
      <c r="C2033" s="847" t="s">
        <v>99</v>
      </c>
      <c r="D2033" s="847" t="s">
        <v>17101</v>
      </c>
      <c r="E2033" s="557">
        <v>4000</v>
      </c>
      <c r="F2033" s="845" t="s">
        <v>19208</v>
      </c>
      <c r="G2033" s="850" t="s">
        <v>19209</v>
      </c>
      <c r="H2033" s="845" t="s">
        <v>5875</v>
      </c>
      <c r="I2033" s="845" t="s">
        <v>1028</v>
      </c>
      <c r="J2033" s="845" t="s">
        <v>17112</v>
      </c>
      <c r="K2033" s="848"/>
      <c r="L2033" s="849"/>
      <c r="M2033" s="557"/>
      <c r="N2033" s="848">
        <v>2</v>
      </c>
      <c r="O2033" s="849">
        <v>6</v>
      </c>
      <c r="P2033" s="557">
        <f t="shared" si="13"/>
        <v>24000</v>
      </c>
    </row>
    <row r="2034" spans="1:16" x14ac:dyDescent="0.2">
      <c r="A2034" s="846" t="s">
        <v>17100</v>
      </c>
      <c r="B2034" s="845" t="s">
        <v>423</v>
      </c>
      <c r="C2034" s="847" t="s">
        <v>99</v>
      </c>
      <c r="D2034" s="847" t="s">
        <v>17101</v>
      </c>
      <c r="E2034" s="557">
        <v>4500</v>
      </c>
      <c r="F2034" s="845" t="s">
        <v>19210</v>
      </c>
      <c r="G2034" s="850" t="s">
        <v>19211</v>
      </c>
      <c r="H2034" s="845" t="s">
        <v>17156</v>
      </c>
      <c r="I2034" s="845" t="s">
        <v>1028</v>
      </c>
      <c r="J2034" s="845" t="s">
        <v>17112</v>
      </c>
      <c r="K2034" s="848"/>
      <c r="L2034" s="849"/>
      <c r="M2034" s="557"/>
      <c r="N2034" s="848">
        <v>2</v>
      </c>
      <c r="O2034" s="849">
        <v>6</v>
      </c>
      <c r="P2034" s="557">
        <f t="shared" si="13"/>
        <v>27000</v>
      </c>
    </row>
    <row r="2035" spans="1:16" x14ac:dyDescent="0.2">
      <c r="A2035" s="846" t="s">
        <v>17100</v>
      </c>
      <c r="B2035" s="845" t="s">
        <v>423</v>
      </c>
      <c r="C2035" s="847" t="s">
        <v>99</v>
      </c>
      <c r="D2035" s="847" t="s">
        <v>17101</v>
      </c>
      <c r="E2035" s="557">
        <v>2800</v>
      </c>
      <c r="F2035" s="845" t="s">
        <v>19212</v>
      </c>
      <c r="G2035" s="850" t="s">
        <v>19213</v>
      </c>
      <c r="H2035" s="845" t="s">
        <v>7330</v>
      </c>
      <c r="I2035" s="845" t="s">
        <v>1028</v>
      </c>
      <c r="J2035" s="845" t="s">
        <v>17112</v>
      </c>
      <c r="K2035" s="848"/>
      <c r="L2035" s="849"/>
      <c r="M2035" s="557"/>
      <c r="N2035" s="848">
        <v>2</v>
      </c>
      <c r="O2035" s="849">
        <v>6</v>
      </c>
      <c r="P2035" s="557">
        <f t="shared" si="13"/>
        <v>16800</v>
      </c>
    </row>
    <row r="2036" spans="1:16" x14ac:dyDescent="0.2">
      <c r="A2036" s="846" t="s">
        <v>17100</v>
      </c>
      <c r="B2036" s="845" t="s">
        <v>423</v>
      </c>
      <c r="C2036" s="847" t="s">
        <v>99</v>
      </c>
      <c r="D2036" s="847" t="s">
        <v>17101</v>
      </c>
      <c r="E2036" s="557">
        <v>4500</v>
      </c>
      <c r="F2036" s="845" t="s">
        <v>19214</v>
      </c>
      <c r="G2036" s="850" t="s">
        <v>19215</v>
      </c>
      <c r="H2036" s="845" t="s">
        <v>4027</v>
      </c>
      <c r="I2036" s="845" t="s">
        <v>1028</v>
      </c>
      <c r="J2036" s="845" t="s">
        <v>17112</v>
      </c>
      <c r="K2036" s="848"/>
      <c r="L2036" s="849"/>
      <c r="M2036" s="557"/>
      <c r="N2036" s="848">
        <v>2</v>
      </c>
      <c r="O2036" s="849">
        <v>6</v>
      </c>
      <c r="P2036" s="557">
        <f t="shared" si="13"/>
        <v>27000</v>
      </c>
    </row>
    <row r="2037" spans="1:16" x14ac:dyDescent="0.2">
      <c r="A2037" s="846" t="s">
        <v>17100</v>
      </c>
      <c r="B2037" s="845" t="s">
        <v>423</v>
      </c>
      <c r="C2037" s="847" t="s">
        <v>99</v>
      </c>
      <c r="D2037" s="847" t="s">
        <v>17101</v>
      </c>
      <c r="E2037" s="557">
        <v>4500</v>
      </c>
      <c r="F2037" s="845" t="s">
        <v>19216</v>
      </c>
      <c r="G2037" s="850" t="s">
        <v>19217</v>
      </c>
      <c r="H2037" s="845" t="s">
        <v>19218</v>
      </c>
      <c r="I2037" s="845" t="s">
        <v>1028</v>
      </c>
      <c r="J2037" s="845" t="s">
        <v>17112</v>
      </c>
      <c r="K2037" s="848"/>
      <c r="L2037" s="849"/>
      <c r="M2037" s="557"/>
      <c r="N2037" s="848">
        <v>2</v>
      </c>
      <c r="O2037" s="849">
        <v>6</v>
      </c>
      <c r="P2037" s="557">
        <f t="shared" si="13"/>
        <v>27000</v>
      </c>
    </row>
    <row r="2038" spans="1:16" x14ac:dyDescent="0.2">
      <c r="A2038" s="846" t="s">
        <v>17100</v>
      </c>
      <c r="B2038" s="845" t="s">
        <v>423</v>
      </c>
      <c r="C2038" s="847" t="s">
        <v>99</v>
      </c>
      <c r="D2038" s="847" t="s">
        <v>17101</v>
      </c>
      <c r="E2038" s="557">
        <v>6000</v>
      </c>
      <c r="F2038" s="845" t="s">
        <v>19219</v>
      </c>
      <c r="G2038" s="850" t="s">
        <v>19220</v>
      </c>
      <c r="H2038" s="845" t="s">
        <v>19659</v>
      </c>
      <c r="I2038" s="845" t="s">
        <v>1028</v>
      </c>
      <c r="J2038" s="845" t="s">
        <v>17112</v>
      </c>
      <c r="K2038" s="848"/>
      <c r="L2038" s="849"/>
      <c r="M2038" s="557"/>
      <c r="N2038" s="848">
        <v>2</v>
      </c>
      <c r="O2038" s="849">
        <v>6</v>
      </c>
      <c r="P2038" s="557">
        <f t="shared" si="13"/>
        <v>36000</v>
      </c>
    </row>
    <row r="2039" spans="1:16" x14ac:dyDescent="0.2">
      <c r="A2039" s="846" t="s">
        <v>17100</v>
      </c>
      <c r="B2039" s="845" t="s">
        <v>423</v>
      </c>
      <c r="C2039" s="847" t="s">
        <v>99</v>
      </c>
      <c r="D2039" s="847" t="s">
        <v>17101</v>
      </c>
      <c r="E2039" s="557">
        <v>4000</v>
      </c>
      <c r="F2039" s="845" t="s">
        <v>19221</v>
      </c>
      <c r="G2039" s="850" t="s">
        <v>19222</v>
      </c>
      <c r="H2039" s="845" t="s">
        <v>18707</v>
      </c>
      <c r="I2039" s="845" t="s">
        <v>1028</v>
      </c>
      <c r="J2039" s="845" t="s">
        <v>17112</v>
      </c>
      <c r="K2039" s="848"/>
      <c r="L2039" s="849"/>
      <c r="M2039" s="557"/>
      <c r="N2039" s="848">
        <v>2</v>
      </c>
      <c r="O2039" s="849">
        <v>6</v>
      </c>
      <c r="P2039" s="557">
        <f t="shared" si="13"/>
        <v>24000</v>
      </c>
    </row>
    <row r="2040" spans="1:16" x14ac:dyDescent="0.2">
      <c r="A2040" s="846" t="s">
        <v>17100</v>
      </c>
      <c r="B2040" s="845" t="s">
        <v>423</v>
      </c>
      <c r="C2040" s="847" t="s">
        <v>99</v>
      </c>
      <c r="D2040" s="847" t="s">
        <v>17101</v>
      </c>
      <c r="E2040" s="557">
        <v>2000</v>
      </c>
      <c r="F2040" s="845" t="s">
        <v>19223</v>
      </c>
      <c r="G2040" s="850" t="s">
        <v>19224</v>
      </c>
      <c r="H2040" s="845" t="s">
        <v>19225</v>
      </c>
      <c r="I2040" s="845" t="s">
        <v>1028</v>
      </c>
      <c r="J2040" s="845" t="s">
        <v>17112</v>
      </c>
      <c r="K2040" s="848"/>
      <c r="L2040" s="849"/>
      <c r="M2040" s="557"/>
      <c r="N2040" s="848">
        <v>2</v>
      </c>
      <c r="O2040" s="849">
        <v>6</v>
      </c>
      <c r="P2040" s="557">
        <f t="shared" si="13"/>
        <v>12000</v>
      </c>
    </row>
    <row r="2041" spans="1:16" x14ac:dyDescent="0.2">
      <c r="A2041" s="846" t="s">
        <v>17100</v>
      </c>
      <c r="B2041" s="845" t="s">
        <v>423</v>
      </c>
      <c r="C2041" s="847" t="s">
        <v>99</v>
      </c>
      <c r="D2041" s="847" t="s">
        <v>17101</v>
      </c>
      <c r="E2041" s="557">
        <v>1500</v>
      </c>
      <c r="F2041" s="845" t="s">
        <v>19226</v>
      </c>
      <c r="G2041" s="850" t="s">
        <v>19227</v>
      </c>
      <c r="H2041" s="845" t="s">
        <v>17487</v>
      </c>
      <c r="I2041" s="845" t="s">
        <v>1028</v>
      </c>
      <c r="J2041" s="845" t="s">
        <v>5814</v>
      </c>
      <c r="K2041" s="848"/>
      <c r="L2041" s="849"/>
      <c r="M2041" s="557"/>
      <c r="N2041" s="848">
        <v>2</v>
      </c>
      <c r="O2041" s="849">
        <v>6</v>
      </c>
      <c r="P2041" s="557">
        <f t="shared" si="13"/>
        <v>9000</v>
      </c>
    </row>
    <row r="2042" spans="1:16" x14ac:dyDescent="0.2">
      <c r="A2042" s="846" t="s">
        <v>17100</v>
      </c>
      <c r="B2042" s="845" t="s">
        <v>423</v>
      </c>
      <c r="C2042" s="847" t="s">
        <v>99</v>
      </c>
      <c r="D2042" s="847" t="s">
        <v>17101</v>
      </c>
      <c r="E2042" s="557">
        <v>8000</v>
      </c>
      <c r="F2042" s="845" t="s">
        <v>19228</v>
      </c>
      <c r="G2042" s="850" t="s">
        <v>19229</v>
      </c>
      <c r="H2042" s="845" t="s">
        <v>18196</v>
      </c>
      <c r="I2042" s="845" t="s">
        <v>1028</v>
      </c>
      <c r="J2042" s="845" t="s">
        <v>17112</v>
      </c>
      <c r="K2042" s="848"/>
      <c r="L2042" s="849"/>
      <c r="M2042" s="557"/>
      <c r="N2042" s="848">
        <v>2</v>
      </c>
      <c r="O2042" s="849">
        <v>6</v>
      </c>
      <c r="P2042" s="557">
        <f t="shared" si="13"/>
        <v>48000</v>
      </c>
    </row>
    <row r="2043" spans="1:16" x14ac:dyDescent="0.2">
      <c r="A2043" s="846" t="s">
        <v>17100</v>
      </c>
      <c r="B2043" s="845" t="s">
        <v>423</v>
      </c>
      <c r="C2043" s="847" t="s">
        <v>99</v>
      </c>
      <c r="D2043" s="847" t="s">
        <v>17101</v>
      </c>
      <c r="E2043" s="557">
        <v>3000</v>
      </c>
      <c r="F2043" s="845" t="s">
        <v>19230</v>
      </c>
      <c r="G2043" s="850" t="s">
        <v>19231</v>
      </c>
      <c r="H2043" s="845" t="s">
        <v>17115</v>
      </c>
      <c r="I2043" s="845" t="s">
        <v>1028</v>
      </c>
      <c r="J2043" s="845" t="s">
        <v>17112</v>
      </c>
      <c r="K2043" s="848"/>
      <c r="L2043" s="849"/>
      <c r="M2043" s="557"/>
      <c r="N2043" s="848">
        <v>3</v>
      </c>
      <c r="O2043" s="849">
        <v>6</v>
      </c>
      <c r="P2043" s="557">
        <f t="shared" si="13"/>
        <v>18000</v>
      </c>
    </row>
    <row r="2044" spans="1:16" x14ac:dyDescent="0.2">
      <c r="A2044" s="846" t="s">
        <v>17100</v>
      </c>
      <c r="B2044" s="845" t="s">
        <v>423</v>
      </c>
      <c r="C2044" s="847" t="s">
        <v>99</v>
      </c>
      <c r="D2044" s="847" t="s">
        <v>17101</v>
      </c>
      <c r="E2044" s="557">
        <v>2200</v>
      </c>
      <c r="F2044" s="845" t="s">
        <v>19233</v>
      </c>
      <c r="G2044" s="850" t="s">
        <v>19234</v>
      </c>
      <c r="H2044" s="845" t="s">
        <v>19682</v>
      </c>
      <c r="I2044" s="845" t="s">
        <v>1028</v>
      </c>
      <c r="J2044" s="845" t="s">
        <v>17112</v>
      </c>
      <c r="K2044" s="848"/>
      <c r="L2044" s="849"/>
      <c r="M2044" s="557"/>
      <c r="N2044" s="848">
        <v>3</v>
      </c>
      <c r="O2044" s="849">
        <v>6</v>
      </c>
      <c r="P2044" s="557">
        <f t="shared" si="13"/>
        <v>13200</v>
      </c>
    </row>
    <row r="2045" spans="1:16" x14ac:dyDescent="0.2">
      <c r="A2045" s="846" t="s">
        <v>17100</v>
      </c>
      <c r="B2045" s="845" t="s">
        <v>423</v>
      </c>
      <c r="C2045" s="847" t="s">
        <v>99</v>
      </c>
      <c r="D2045" s="847" t="s">
        <v>17101</v>
      </c>
      <c r="E2045" s="557">
        <v>4000</v>
      </c>
      <c r="F2045" s="845" t="s">
        <v>19236</v>
      </c>
      <c r="G2045" s="850" t="s">
        <v>19237</v>
      </c>
      <c r="H2045" s="845" t="s">
        <v>17752</v>
      </c>
      <c r="I2045" s="845" t="s">
        <v>1028</v>
      </c>
      <c r="J2045" s="845" t="s">
        <v>17112</v>
      </c>
      <c r="K2045" s="848"/>
      <c r="L2045" s="849"/>
      <c r="M2045" s="557"/>
      <c r="N2045" s="848">
        <v>2</v>
      </c>
      <c r="O2045" s="849">
        <v>6</v>
      </c>
      <c r="P2045" s="557">
        <f t="shared" si="13"/>
        <v>24000</v>
      </c>
    </row>
    <row r="2046" spans="1:16" x14ac:dyDescent="0.2">
      <c r="A2046" s="846" t="s">
        <v>17100</v>
      </c>
      <c r="B2046" s="845" t="s">
        <v>423</v>
      </c>
      <c r="C2046" s="847" t="s">
        <v>99</v>
      </c>
      <c r="D2046" s="847" t="s">
        <v>17101</v>
      </c>
      <c r="E2046" s="557">
        <v>4000</v>
      </c>
      <c r="F2046" s="845" t="s">
        <v>19238</v>
      </c>
      <c r="G2046" s="850" t="s">
        <v>19239</v>
      </c>
      <c r="H2046" s="845" t="s">
        <v>1026</v>
      </c>
      <c r="I2046" s="845" t="s">
        <v>1028</v>
      </c>
      <c r="J2046" s="845" t="s">
        <v>17112</v>
      </c>
      <c r="K2046" s="848"/>
      <c r="L2046" s="849"/>
      <c r="M2046" s="557"/>
      <c r="N2046" s="848">
        <v>2</v>
      </c>
      <c r="O2046" s="849">
        <v>6</v>
      </c>
      <c r="P2046" s="557">
        <f t="shared" si="13"/>
        <v>24000</v>
      </c>
    </row>
    <row r="2047" spans="1:16" x14ac:dyDescent="0.2">
      <c r="A2047" s="846" t="s">
        <v>17100</v>
      </c>
      <c r="B2047" s="845" t="s">
        <v>423</v>
      </c>
      <c r="C2047" s="847" t="s">
        <v>99</v>
      </c>
      <c r="D2047" s="847" t="s">
        <v>17101</v>
      </c>
      <c r="E2047" s="557">
        <v>6000</v>
      </c>
      <c r="F2047" s="845" t="s">
        <v>19240</v>
      </c>
      <c r="G2047" s="850" t="s">
        <v>19241</v>
      </c>
      <c r="H2047" s="845" t="s">
        <v>17167</v>
      </c>
      <c r="I2047" s="845" t="s">
        <v>1028</v>
      </c>
      <c r="J2047" s="845" t="s">
        <v>17112</v>
      </c>
      <c r="K2047" s="848"/>
      <c r="L2047" s="849"/>
      <c r="M2047" s="557"/>
      <c r="N2047" s="848">
        <v>2</v>
      </c>
      <c r="O2047" s="849">
        <v>6</v>
      </c>
      <c r="P2047" s="557">
        <f t="shared" si="13"/>
        <v>36000</v>
      </c>
    </row>
    <row r="2048" spans="1:16" x14ac:dyDescent="0.2">
      <c r="A2048" s="846" t="s">
        <v>17100</v>
      </c>
      <c r="B2048" s="845" t="s">
        <v>423</v>
      </c>
      <c r="C2048" s="847" t="s">
        <v>99</v>
      </c>
      <c r="D2048" s="847" t="s">
        <v>17101</v>
      </c>
      <c r="E2048" s="557">
        <v>3500</v>
      </c>
      <c r="F2048" s="845" t="s">
        <v>19244</v>
      </c>
      <c r="G2048" s="850" t="s">
        <v>19245</v>
      </c>
      <c r="H2048" s="845" t="s">
        <v>19246</v>
      </c>
      <c r="I2048" s="845" t="s">
        <v>1028</v>
      </c>
      <c r="J2048" s="845" t="s">
        <v>17112</v>
      </c>
      <c r="K2048" s="848"/>
      <c r="L2048" s="849"/>
      <c r="M2048" s="557"/>
      <c r="N2048" s="848">
        <v>2</v>
      </c>
      <c r="O2048" s="849">
        <v>6</v>
      </c>
      <c r="P2048" s="557">
        <f t="shared" si="13"/>
        <v>21000</v>
      </c>
    </row>
    <row r="2049" spans="1:16" x14ac:dyDescent="0.2">
      <c r="A2049" s="846" t="s">
        <v>17100</v>
      </c>
      <c r="B2049" s="845" t="s">
        <v>423</v>
      </c>
      <c r="C2049" s="847" t="s">
        <v>99</v>
      </c>
      <c r="D2049" s="847" t="s">
        <v>17101</v>
      </c>
      <c r="E2049" s="557">
        <v>4500</v>
      </c>
      <c r="F2049" s="845" t="s">
        <v>19247</v>
      </c>
      <c r="G2049" s="850" t="s">
        <v>19248</v>
      </c>
      <c r="H2049" s="845" t="s">
        <v>16349</v>
      </c>
      <c r="I2049" s="845" t="s">
        <v>1028</v>
      </c>
      <c r="J2049" s="845" t="s">
        <v>17112</v>
      </c>
      <c r="K2049" s="848"/>
      <c r="L2049" s="849"/>
      <c r="M2049" s="557"/>
      <c r="N2049" s="848">
        <v>2</v>
      </c>
      <c r="O2049" s="849">
        <v>6</v>
      </c>
      <c r="P2049" s="557">
        <f t="shared" si="13"/>
        <v>27000</v>
      </c>
    </row>
    <row r="2050" spans="1:16" x14ac:dyDescent="0.2">
      <c r="A2050" s="846" t="s">
        <v>17100</v>
      </c>
      <c r="B2050" s="845" t="s">
        <v>423</v>
      </c>
      <c r="C2050" s="847" t="s">
        <v>99</v>
      </c>
      <c r="D2050" s="847" t="s">
        <v>17101</v>
      </c>
      <c r="E2050" s="557">
        <v>8000</v>
      </c>
      <c r="F2050" s="845" t="s">
        <v>19249</v>
      </c>
      <c r="G2050" s="850" t="s">
        <v>19250</v>
      </c>
      <c r="H2050" s="845" t="s">
        <v>11087</v>
      </c>
      <c r="I2050" s="845" t="s">
        <v>1028</v>
      </c>
      <c r="J2050" s="845" t="s">
        <v>17112</v>
      </c>
      <c r="K2050" s="848"/>
      <c r="L2050" s="849"/>
      <c r="M2050" s="557"/>
      <c r="N2050" s="848">
        <v>2</v>
      </c>
      <c r="O2050" s="849">
        <v>6</v>
      </c>
      <c r="P2050" s="557">
        <f t="shared" si="13"/>
        <v>48000</v>
      </c>
    </row>
    <row r="2051" spans="1:16" x14ac:dyDescent="0.2">
      <c r="A2051" s="846" t="s">
        <v>17100</v>
      </c>
      <c r="B2051" s="845" t="s">
        <v>423</v>
      </c>
      <c r="C2051" s="847" t="s">
        <v>99</v>
      </c>
      <c r="D2051" s="847" t="s">
        <v>17101</v>
      </c>
      <c r="E2051" s="557">
        <v>2500</v>
      </c>
      <c r="F2051" s="845" t="s">
        <v>19251</v>
      </c>
      <c r="G2051" s="850" t="s">
        <v>19252</v>
      </c>
      <c r="H2051" s="845" t="s">
        <v>1117</v>
      </c>
      <c r="I2051" s="845" t="s">
        <v>17141</v>
      </c>
      <c r="J2051" s="845" t="s">
        <v>17108</v>
      </c>
      <c r="K2051" s="848"/>
      <c r="L2051" s="849"/>
      <c r="M2051" s="557"/>
      <c r="N2051" s="848">
        <v>2</v>
      </c>
      <c r="O2051" s="849">
        <v>6</v>
      </c>
      <c r="P2051" s="557">
        <f t="shared" si="13"/>
        <v>15000</v>
      </c>
    </row>
    <row r="2052" spans="1:16" x14ac:dyDescent="0.2">
      <c r="A2052" s="846" t="s">
        <v>17100</v>
      </c>
      <c r="B2052" s="845" t="s">
        <v>423</v>
      </c>
      <c r="C2052" s="847" t="s">
        <v>99</v>
      </c>
      <c r="D2052" s="847" t="s">
        <v>17101</v>
      </c>
      <c r="E2052" s="557">
        <v>4000</v>
      </c>
      <c r="F2052" s="845" t="s">
        <v>19253</v>
      </c>
      <c r="G2052" s="850" t="s">
        <v>19254</v>
      </c>
      <c r="H2052" s="845" t="s">
        <v>5849</v>
      </c>
      <c r="I2052" s="845" t="s">
        <v>1028</v>
      </c>
      <c r="J2052" s="845" t="s">
        <v>17112</v>
      </c>
      <c r="K2052" s="848"/>
      <c r="L2052" s="849"/>
      <c r="M2052" s="557"/>
      <c r="N2052" s="848">
        <v>2</v>
      </c>
      <c r="O2052" s="849">
        <v>6</v>
      </c>
      <c r="P2052" s="557">
        <f t="shared" si="13"/>
        <v>24000</v>
      </c>
    </row>
    <row r="2053" spans="1:16" x14ac:dyDescent="0.2">
      <c r="A2053" s="846" t="s">
        <v>17100</v>
      </c>
      <c r="B2053" s="845" t="s">
        <v>423</v>
      </c>
      <c r="C2053" s="847" t="s">
        <v>99</v>
      </c>
      <c r="D2053" s="847" t="s">
        <v>17101</v>
      </c>
      <c r="E2053" s="557">
        <v>3000</v>
      </c>
      <c r="F2053" s="845" t="s">
        <v>19255</v>
      </c>
      <c r="G2053" s="850" t="s">
        <v>19256</v>
      </c>
      <c r="H2053" s="845" t="s">
        <v>19683</v>
      </c>
      <c r="I2053" s="845" t="s">
        <v>1028</v>
      </c>
      <c r="J2053" s="845" t="s">
        <v>17112</v>
      </c>
      <c r="K2053" s="848"/>
      <c r="L2053" s="849"/>
      <c r="M2053" s="557"/>
      <c r="N2053" s="848">
        <v>2</v>
      </c>
      <c r="O2053" s="849">
        <v>6</v>
      </c>
      <c r="P2053" s="557">
        <f t="shared" si="13"/>
        <v>18000</v>
      </c>
    </row>
    <row r="2054" spans="1:16" x14ac:dyDescent="0.2">
      <c r="A2054" s="846" t="s">
        <v>17100</v>
      </c>
      <c r="B2054" s="845" t="s">
        <v>423</v>
      </c>
      <c r="C2054" s="847" t="s">
        <v>99</v>
      </c>
      <c r="D2054" s="847" t="s">
        <v>17101</v>
      </c>
      <c r="E2054" s="557">
        <v>4500</v>
      </c>
      <c r="F2054" s="845" t="s">
        <v>19258</v>
      </c>
      <c r="G2054" s="850" t="s">
        <v>19259</v>
      </c>
      <c r="H2054" s="845" t="s">
        <v>5510</v>
      </c>
      <c r="I2054" s="845" t="s">
        <v>1028</v>
      </c>
      <c r="J2054" s="845" t="s">
        <v>5814</v>
      </c>
      <c r="K2054" s="848"/>
      <c r="L2054" s="849"/>
      <c r="M2054" s="557"/>
      <c r="N2054" s="848">
        <v>2</v>
      </c>
      <c r="O2054" s="849">
        <v>6</v>
      </c>
      <c r="P2054" s="557">
        <f t="shared" si="13"/>
        <v>27000</v>
      </c>
    </row>
    <row r="2055" spans="1:16" x14ac:dyDescent="0.2">
      <c r="A2055" s="846" t="s">
        <v>17100</v>
      </c>
      <c r="B2055" s="845" t="s">
        <v>423</v>
      </c>
      <c r="C2055" s="847" t="s">
        <v>99</v>
      </c>
      <c r="D2055" s="847" t="s">
        <v>17101</v>
      </c>
      <c r="E2055" s="557">
        <v>3500</v>
      </c>
      <c r="F2055" s="845" t="s">
        <v>19260</v>
      </c>
      <c r="G2055" s="850" t="s">
        <v>19261</v>
      </c>
      <c r="H2055" s="845" t="s">
        <v>19262</v>
      </c>
      <c r="I2055" s="845" t="s">
        <v>1028</v>
      </c>
      <c r="J2055" s="845" t="s">
        <v>17112</v>
      </c>
      <c r="K2055" s="848"/>
      <c r="L2055" s="849"/>
      <c r="M2055" s="557"/>
      <c r="N2055" s="848">
        <v>2</v>
      </c>
      <c r="O2055" s="849">
        <v>6</v>
      </c>
      <c r="P2055" s="557">
        <f t="shared" si="13"/>
        <v>21000</v>
      </c>
    </row>
    <row r="2056" spans="1:16" x14ac:dyDescent="0.2">
      <c r="A2056" s="846" t="s">
        <v>17100</v>
      </c>
      <c r="B2056" s="845" t="s">
        <v>423</v>
      </c>
      <c r="C2056" s="847" t="s">
        <v>99</v>
      </c>
      <c r="D2056" s="847" t="s">
        <v>17101</v>
      </c>
      <c r="E2056" s="557">
        <v>1500</v>
      </c>
      <c r="F2056" s="845" t="s">
        <v>19265</v>
      </c>
      <c r="G2056" s="850" t="s">
        <v>19266</v>
      </c>
      <c r="H2056" s="845" t="s">
        <v>19267</v>
      </c>
      <c r="I2056" s="845" t="s">
        <v>1028</v>
      </c>
      <c r="J2056" s="845" t="s">
        <v>17112</v>
      </c>
      <c r="K2056" s="848"/>
      <c r="L2056" s="849"/>
      <c r="M2056" s="557"/>
      <c r="N2056" s="848">
        <v>2</v>
      </c>
      <c r="O2056" s="849">
        <v>6</v>
      </c>
      <c r="P2056" s="557">
        <f t="shared" si="13"/>
        <v>9000</v>
      </c>
    </row>
    <row r="2057" spans="1:16" x14ac:dyDescent="0.2">
      <c r="A2057" s="846" t="s">
        <v>17100</v>
      </c>
      <c r="B2057" s="845" t="s">
        <v>423</v>
      </c>
      <c r="C2057" s="847" t="s">
        <v>99</v>
      </c>
      <c r="D2057" s="847" t="s">
        <v>17101</v>
      </c>
      <c r="E2057" s="557">
        <v>5000</v>
      </c>
      <c r="F2057" s="845" t="s">
        <v>19268</v>
      </c>
      <c r="G2057" s="850" t="s">
        <v>19269</v>
      </c>
      <c r="H2057" s="845" t="s">
        <v>17195</v>
      </c>
      <c r="I2057" s="845" t="s">
        <v>1028</v>
      </c>
      <c r="J2057" s="845" t="s">
        <v>17112</v>
      </c>
      <c r="K2057" s="848"/>
      <c r="L2057" s="849"/>
      <c r="M2057" s="557"/>
      <c r="N2057" s="848">
        <v>2</v>
      </c>
      <c r="O2057" s="849">
        <v>6</v>
      </c>
      <c r="P2057" s="557">
        <f t="shared" si="13"/>
        <v>30000</v>
      </c>
    </row>
    <row r="2058" spans="1:16" x14ac:dyDescent="0.2">
      <c r="A2058" s="846" t="s">
        <v>17100</v>
      </c>
      <c r="B2058" s="845" t="s">
        <v>423</v>
      </c>
      <c r="C2058" s="847" t="s">
        <v>99</v>
      </c>
      <c r="D2058" s="847" t="s">
        <v>17101</v>
      </c>
      <c r="E2058" s="557">
        <v>4500</v>
      </c>
      <c r="F2058" s="845" t="s">
        <v>14815</v>
      </c>
      <c r="G2058" s="850" t="s">
        <v>14816</v>
      </c>
      <c r="H2058" s="845" t="s">
        <v>17195</v>
      </c>
      <c r="I2058" s="845" t="s">
        <v>1028</v>
      </c>
      <c r="J2058" s="845" t="s">
        <v>17112</v>
      </c>
      <c r="K2058" s="848"/>
      <c r="L2058" s="849"/>
      <c r="M2058" s="557"/>
      <c r="N2058" s="848">
        <v>2</v>
      </c>
      <c r="O2058" s="849">
        <v>6</v>
      </c>
      <c r="P2058" s="557">
        <f t="shared" si="13"/>
        <v>27000</v>
      </c>
    </row>
    <row r="2059" spans="1:16" x14ac:dyDescent="0.2">
      <c r="A2059" s="846" t="s">
        <v>17100</v>
      </c>
      <c r="B2059" s="845" t="s">
        <v>423</v>
      </c>
      <c r="C2059" s="847" t="s">
        <v>99</v>
      </c>
      <c r="D2059" s="847" t="s">
        <v>17101</v>
      </c>
      <c r="E2059" s="557">
        <v>5000</v>
      </c>
      <c r="F2059" s="845" t="s">
        <v>19276</v>
      </c>
      <c r="G2059" s="850" t="s">
        <v>19277</v>
      </c>
      <c r="H2059" s="845" t="s">
        <v>17156</v>
      </c>
      <c r="I2059" s="845" t="s">
        <v>1028</v>
      </c>
      <c r="J2059" s="845" t="s">
        <v>17112</v>
      </c>
      <c r="K2059" s="848"/>
      <c r="L2059" s="849"/>
      <c r="M2059" s="557"/>
      <c r="N2059" s="848">
        <v>2</v>
      </c>
      <c r="O2059" s="849">
        <v>6</v>
      </c>
      <c r="P2059" s="557">
        <f t="shared" si="13"/>
        <v>30000</v>
      </c>
    </row>
    <row r="2060" spans="1:16" x14ac:dyDescent="0.2">
      <c r="A2060" s="846" t="s">
        <v>17100</v>
      </c>
      <c r="B2060" s="845" t="s">
        <v>423</v>
      </c>
      <c r="C2060" s="847" t="s">
        <v>99</v>
      </c>
      <c r="D2060" s="847" t="s">
        <v>17101</v>
      </c>
      <c r="E2060" s="557">
        <v>4000</v>
      </c>
      <c r="F2060" s="845" t="s">
        <v>19282</v>
      </c>
      <c r="G2060" s="850" t="s">
        <v>19283</v>
      </c>
      <c r="H2060" s="845" t="s">
        <v>5875</v>
      </c>
      <c r="I2060" s="845" t="s">
        <v>1028</v>
      </c>
      <c r="J2060" s="845" t="s">
        <v>17112</v>
      </c>
      <c r="K2060" s="848"/>
      <c r="L2060" s="849"/>
      <c r="M2060" s="557"/>
      <c r="N2060" s="848">
        <v>2</v>
      </c>
      <c r="O2060" s="849">
        <v>6</v>
      </c>
      <c r="P2060" s="557">
        <f t="shared" si="13"/>
        <v>24000</v>
      </c>
    </row>
    <row r="2061" spans="1:16" x14ac:dyDescent="0.2">
      <c r="A2061" s="846" t="s">
        <v>17100</v>
      </c>
      <c r="B2061" s="845" t="s">
        <v>423</v>
      </c>
      <c r="C2061" s="847" t="s">
        <v>99</v>
      </c>
      <c r="D2061" s="847" t="s">
        <v>17101</v>
      </c>
      <c r="E2061" s="557">
        <v>3000</v>
      </c>
      <c r="F2061" s="845" t="s">
        <v>19284</v>
      </c>
      <c r="G2061" s="850" t="s">
        <v>19285</v>
      </c>
      <c r="H2061" s="845" t="s">
        <v>5510</v>
      </c>
      <c r="I2061" s="845" t="s">
        <v>1028</v>
      </c>
      <c r="J2061" s="845" t="s">
        <v>5814</v>
      </c>
      <c r="K2061" s="848"/>
      <c r="L2061" s="849"/>
      <c r="M2061" s="557"/>
      <c r="N2061" s="848">
        <v>2</v>
      </c>
      <c r="O2061" s="849">
        <v>6</v>
      </c>
      <c r="P2061" s="557">
        <f t="shared" si="13"/>
        <v>18000</v>
      </c>
    </row>
    <row r="2062" spans="1:16" x14ac:dyDescent="0.2">
      <c r="A2062" s="846" t="s">
        <v>17100</v>
      </c>
      <c r="B2062" s="845" t="s">
        <v>423</v>
      </c>
      <c r="C2062" s="847" t="s">
        <v>99</v>
      </c>
      <c r="D2062" s="847" t="s">
        <v>17101</v>
      </c>
      <c r="E2062" s="557">
        <v>4500</v>
      </c>
      <c r="F2062" s="845" t="s">
        <v>19286</v>
      </c>
      <c r="G2062" s="850" t="s">
        <v>19287</v>
      </c>
      <c r="H2062" s="845" t="s">
        <v>17200</v>
      </c>
      <c r="I2062" s="845" t="s">
        <v>1028</v>
      </c>
      <c r="J2062" s="845" t="s">
        <v>17112</v>
      </c>
      <c r="K2062" s="848"/>
      <c r="L2062" s="849"/>
      <c r="M2062" s="557"/>
      <c r="N2062" s="848">
        <v>2</v>
      </c>
      <c r="O2062" s="849">
        <v>6</v>
      </c>
      <c r="P2062" s="557">
        <f t="shared" si="13"/>
        <v>27000</v>
      </c>
    </row>
    <row r="2063" spans="1:16" x14ac:dyDescent="0.2">
      <c r="A2063" s="846" t="s">
        <v>17100</v>
      </c>
      <c r="B2063" s="845" t="s">
        <v>423</v>
      </c>
      <c r="C2063" s="847" t="s">
        <v>99</v>
      </c>
      <c r="D2063" s="847" t="s">
        <v>17101</v>
      </c>
      <c r="E2063" s="557">
        <v>4500</v>
      </c>
      <c r="F2063" s="845" t="s">
        <v>14899</v>
      </c>
      <c r="G2063" s="850" t="s">
        <v>14900</v>
      </c>
      <c r="H2063" s="845" t="s">
        <v>17195</v>
      </c>
      <c r="I2063" s="845" t="s">
        <v>1028</v>
      </c>
      <c r="J2063" s="845" t="s">
        <v>17112</v>
      </c>
      <c r="K2063" s="848"/>
      <c r="L2063" s="849"/>
      <c r="M2063" s="557"/>
      <c r="N2063" s="848">
        <v>2</v>
      </c>
      <c r="O2063" s="849">
        <v>6</v>
      </c>
      <c r="P2063" s="557">
        <f t="shared" si="13"/>
        <v>27000</v>
      </c>
    </row>
    <row r="2064" spans="1:16" x14ac:dyDescent="0.2">
      <c r="A2064" s="846" t="s">
        <v>17100</v>
      </c>
      <c r="B2064" s="845" t="s">
        <v>423</v>
      </c>
      <c r="C2064" s="847" t="s">
        <v>99</v>
      </c>
      <c r="D2064" s="847" t="s">
        <v>17101</v>
      </c>
      <c r="E2064" s="557">
        <v>8000</v>
      </c>
      <c r="F2064" s="845" t="s">
        <v>19288</v>
      </c>
      <c r="G2064" s="850" t="s">
        <v>19289</v>
      </c>
      <c r="H2064" s="845" t="s">
        <v>19290</v>
      </c>
      <c r="I2064" s="845" t="s">
        <v>1028</v>
      </c>
      <c r="J2064" s="845" t="s">
        <v>17112</v>
      </c>
      <c r="K2064" s="848"/>
      <c r="L2064" s="849"/>
      <c r="M2064" s="557"/>
      <c r="N2064" s="848">
        <v>2</v>
      </c>
      <c r="O2064" s="849">
        <v>6</v>
      </c>
      <c r="P2064" s="557">
        <f t="shared" si="13"/>
        <v>48000</v>
      </c>
    </row>
    <row r="2065" spans="1:16" x14ac:dyDescent="0.2">
      <c r="A2065" s="846" t="s">
        <v>17100</v>
      </c>
      <c r="B2065" s="845" t="s">
        <v>423</v>
      </c>
      <c r="C2065" s="847" t="s">
        <v>99</v>
      </c>
      <c r="D2065" s="847" t="s">
        <v>17101</v>
      </c>
      <c r="E2065" s="557">
        <v>4500</v>
      </c>
      <c r="F2065" s="845" t="s">
        <v>19291</v>
      </c>
      <c r="G2065" s="850" t="s">
        <v>19292</v>
      </c>
      <c r="H2065" s="845" t="s">
        <v>5826</v>
      </c>
      <c r="I2065" s="845" t="s">
        <v>1028</v>
      </c>
      <c r="J2065" s="845" t="s">
        <v>17112</v>
      </c>
      <c r="K2065" s="848"/>
      <c r="L2065" s="849"/>
      <c r="M2065" s="557"/>
      <c r="N2065" s="848">
        <v>4</v>
      </c>
      <c r="O2065" s="849">
        <v>6</v>
      </c>
      <c r="P2065" s="557">
        <f t="shared" si="13"/>
        <v>27000</v>
      </c>
    </row>
    <row r="2066" spans="1:16" x14ac:dyDescent="0.2">
      <c r="A2066" s="846" t="s">
        <v>17100</v>
      </c>
      <c r="B2066" s="845" t="s">
        <v>423</v>
      </c>
      <c r="C2066" s="847" t="s">
        <v>99</v>
      </c>
      <c r="D2066" s="847" t="s">
        <v>17101</v>
      </c>
      <c r="E2066" s="557">
        <v>3500</v>
      </c>
      <c r="F2066" s="845" t="s">
        <v>19293</v>
      </c>
      <c r="G2066" s="850" t="s">
        <v>19294</v>
      </c>
      <c r="H2066" s="845" t="s">
        <v>19295</v>
      </c>
      <c r="I2066" s="845" t="s">
        <v>1028</v>
      </c>
      <c r="J2066" s="845" t="s">
        <v>17112</v>
      </c>
      <c r="K2066" s="848"/>
      <c r="L2066" s="849"/>
      <c r="M2066" s="557"/>
      <c r="N2066" s="848">
        <v>2</v>
      </c>
      <c r="O2066" s="849">
        <v>6</v>
      </c>
      <c r="P2066" s="557">
        <f t="shared" si="13"/>
        <v>21000</v>
      </c>
    </row>
    <row r="2067" spans="1:16" x14ac:dyDescent="0.2">
      <c r="A2067" s="846" t="s">
        <v>17100</v>
      </c>
      <c r="B2067" s="845" t="s">
        <v>423</v>
      </c>
      <c r="C2067" s="847" t="s">
        <v>99</v>
      </c>
      <c r="D2067" s="847" t="s">
        <v>17101</v>
      </c>
      <c r="E2067" s="557">
        <v>4500</v>
      </c>
      <c r="F2067" s="845" t="s">
        <v>4972</v>
      </c>
      <c r="G2067" s="850" t="s">
        <v>4973</v>
      </c>
      <c r="H2067" s="845" t="s">
        <v>17167</v>
      </c>
      <c r="I2067" s="845" t="s">
        <v>1028</v>
      </c>
      <c r="J2067" s="845" t="s">
        <v>17112</v>
      </c>
      <c r="K2067" s="848"/>
      <c r="L2067" s="849"/>
      <c r="M2067" s="557"/>
      <c r="N2067" s="848">
        <v>2</v>
      </c>
      <c r="O2067" s="849">
        <v>6</v>
      </c>
      <c r="P2067" s="557">
        <f t="shared" si="13"/>
        <v>27000</v>
      </c>
    </row>
    <row r="2068" spans="1:16" x14ac:dyDescent="0.2">
      <c r="A2068" s="846" t="s">
        <v>17100</v>
      </c>
      <c r="B2068" s="845" t="s">
        <v>423</v>
      </c>
      <c r="C2068" s="847" t="s">
        <v>99</v>
      </c>
      <c r="D2068" s="847" t="s">
        <v>17101</v>
      </c>
      <c r="E2068" s="557">
        <v>4000</v>
      </c>
      <c r="F2068" s="845" t="s">
        <v>14941</v>
      </c>
      <c r="G2068" s="850" t="s">
        <v>14942</v>
      </c>
      <c r="H2068" s="845" t="s">
        <v>17156</v>
      </c>
      <c r="I2068" s="845" t="s">
        <v>1028</v>
      </c>
      <c r="J2068" s="845" t="s">
        <v>17112</v>
      </c>
      <c r="K2068" s="848"/>
      <c r="L2068" s="849"/>
      <c r="M2068" s="557"/>
      <c r="N2068" s="848">
        <v>2</v>
      </c>
      <c r="O2068" s="849">
        <v>6</v>
      </c>
      <c r="P2068" s="557">
        <f t="shared" si="13"/>
        <v>24000</v>
      </c>
    </row>
    <row r="2069" spans="1:16" x14ac:dyDescent="0.2">
      <c r="A2069" s="846" t="s">
        <v>17100</v>
      </c>
      <c r="B2069" s="845" t="s">
        <v>423</v>
      </c>
      <c r="C2069" s="847" t="s">
        <v>99</v>
      </c>
      <c r="D2069" s="847" t="s">
        <v>17101</v>
      </c>
      <c r="E2069" s="557">
        <v>4500</v>
      </c>
      <c r="F2069" s="845" t="s">
        <v>19296</v>
      </c>
      <c r="G2069" s="850" t="s">
        <v>19297</v>
      </c>
      <c r="H2069" s="845" t="s">
        <v>1160</v>
      </c>
      <c r="I2069" s="845" t="s">
        <v>1028</v>
      </c>
      <c r="J2069" s="845" t="s">
        <v>17112</v>
      </c>
      <c r="K2069" s="848"/>
      <c r="L2069" s="849"/>
      <c r="M2069" s="557"/>
      <c r="N2069" s="848">
        <v>2</v>
      </c>
      <c r="O2069" s="849">
        <v>6</v>
      </c>
      <c r="P2069" s="557">
        <f t="shared" si="13"/>
        <v>27000</v>
      </c>
    </row>
    <row r="2070" spans="1:16" x14ac:dyDescent="0.2">
      <c r="A2070" s="846" t="s">
        <v>17100</v>
      </c>
      <c r="B2070" s="845" t="s">
        <v>423</v>
      </c>
      <c r="C2070" s="847" t="s">
        <v>99</v>
      </c>
      <c r="D2070" s="847" t="s">
        <v>17101</v>
      </c>
      <c r="E2070" s="557">
        <v>4000</v>
      </c>
      <c r="F2070" s="845" t="s">
        <v>19298</v>
      </c>
      <c r="G2070" s="850" t="s">
        <v>19299</v>
      </c>
      <c r="H2070" s="845" t="s">
        <v>17156</v>
      </c>
      <c r="I2070" s="845" t="s">
        <v>1028</v>
      </c>
      <c r="J2070" s="845" t="s">
        <v>17112</v>
      </c>
      <c r="K2070" s="848"/>
      <c r="L2070" s="849"/>
      <c r="M2070" s="557"/>
      <c r="N2070" s="848">
        <v>2</v>
      </c>
      <c r="O2070" s="849">
        <v>6</v>
      </c>
      <c r="P2070" s="557">
        <f t="shared" si="13"/>
        <v>24000</v>
      </c>
    </row>
    <row r="2071" spans="1:16" x14ac:dyDescent="0.2">
      <c r="A2071" s="846" t="s">
        <v>17100</v>
      </c>
      <c r="B2071" s="845" t="s">
        <v>423</v>
      </c>
      <c r="C2071" s="847" t="s">
        <v>99</v>
      </c>
      <c r="D2071" s="847" t="s">
        <v>17101</v>
      </c>
      <c r="E2071" s="557">
        <v>2500</v>
      </c>
      <c r="F2071" s="845" t="s">
        <v>19300</v>
      </c>
      <c r="G2071" s="850" t="s">
        <v>19301</v>
      </c>
      <c r="H2071" s="845" t="s">
        <v>17465</v>
      </c>
      <c r="I2071" s="845" t="s">
        <v>1028</v>
      </c>
      <c r="J2071" s="845" t="s">
        <v>17112</v>
      </c>
      <c r="K2071" s="848"/>
      <c r="L2071" s="849"/>
      <c r="M2071" s="557"/>
      <c r="N2071" s="848">
        <v>2</v>
      </c>
      <c r="O2071" s="849">
        <v>6</v>
      </c>
      <c r="P2071" s="557">
        <f t="shared" si="13"/>
        <v>15000</v>
      </c>
    </row>
    <row r="2072" spans="1:16" x14ac:dyDescent="0.2">
      <c r="A2072" s="846" t="s">
        <v>17100</v>
      </c>
      <c r="B2072" s="845" t="s">
        <v>423</v>
      </c>
      <c r="C2072" s="847" t="s">
        <v>99</v>
      </c>
      <c r="D2072" s="847" t="s">
        <v>17101</v>
      </c>
      <c r="E2072" s="557">
        <v>15600</v>
      </c>
      <c r="F2072" s="845" t="s">
        <v>19684</v>
      </c>
      <c r="G2072" s="850" t="s">
        <v>19685</v>
      </c>
      <c r="H2072" s="845" t="s">
        <v>19686</v>
      </c>
      <c r="I2072" s="845" t="s">
        <v>1028</v>
      </c>
      <c r="J2072" s="845" t="s">
        <v>5814</v>
      </c>
      <c r="K2072" s="848"/>
      <c r="L2072" s="849"/>
      <c r="M2072" s="557"/>
      <c r="N2072" s="848">
        <v>1</v>
      </c>
      <c r="O2072" s="849">
        <v>1</v>
      </c>
      <c r="P2072" s="557">
        <f t="shared" si="13"/>
        <v>15600</v>
      </c>
    </row>
    <row r="2073" spans="1:16" x14ac:dyDescent="0.2">
      <c r="A2073" s="846" t="s">
        <v>17100</v>
      </c>
      <c r="B2073" s="845" t="s">
        <v>423</v>
      </c>
      <c r="C2073" s="847" t="s">
        <v>99</v>
      </c>
      <c r="D2073" s="847" t="s">
        <v>17101</v>
      </c>
      <c r="E2073" s="557">
        <v>4500</v>
      </c>
      <c r="F2073" s="845" t="s">
        <v>19302</v>
      </c>
      <c r="G2073" s="850" t="s">
        <v>19303</v>
      </c>
      <c r="H2073" s="845" t="s">
        <v>1053</v>
      </c>
      <c r="I2073" s="845" t="s">
        <v>1028</v>
      </c>
      <c r="J2073" s="845" t="s">
        <v>17112</v>
      </c>
      <c r="K2073" s="848"/>
      <c r="L2073" s="849"/>
      <c r="M2073" s="557"/>
      <c r="N2073" s="848">
        <v>2</v>
      </c>
      <c r="O2073" s="849">
        <v>6</v>
      </c>
      <c r="P2073" s="557">
        <f t="shared" si="13"/>
        <v>27000</v>
      </c>
    </row>
    <row r="2074" spans="1:16" x14ac:dyDescent="0.2">
      <c r="A2074" s="846" t="s">
        <v>17100</v>
      </c>
      <c r="B2074" s="845" t="s">
        <v>423</v>
      </c>
      <c r="C2074" s="847" t="s">
        <v>99</v>
      </c>
      <c r="D2074" s="847" t="s">
        <v>17101</v>
      </c>
      <c r="E2074" s="557">
        <v>4000</v>
      </c>
      <c r="F2074" s="845" t="s">
        <v>19304</v>
      </c>
      <c r="G2074" s="850" t="s">
        <v>19305</v>
      </c>
      <c r="H2074" s="845" t="s">
        <v>17167</v>
      </c>
      <c r="I2074" s="845" t="s">
        <v>1028</v>
      </c>
      <c r="J2074" s="845" t="s">
        <v>17112</v>
      </c>
      <c r="K2074" s="848"/>
      <c r="L2074" s="849"/>
      <c r="M2074" s="557"/>
      <c r="N2074" s="848">
        <v>2</v>
      </c>
      <c r="O2074" s="849">
        <v>6</v>
      </c>
      <c r="P2074" s="557">
        <f t="shared" si="13"/>
        <v>24000</v>
      </c>
    </row>
    <row r="2075" spans="1:16" x14ac:dyDescent="0.2">
      <c r="A2075" s="846" t="s">
        <v>17100</v>
      </c>
      <c r="B2075" s="845" t="s">
        <v>423</v>
      </c>
      <c r="C2075" s="847" t="s">
        <v>99</v>
      </c>
      <c r="D2075" s="847" t="s">
        <v>17101</v>
      </c>
      <c r="E2075" s="557">
        <v>4500</v>
      </c>
      <c r="F2075" s="845" t="s">
        <v>19306</v>
      </c>
      <c r="G2075" s="850" t="s">
        <v>19307</v>
      </c>
      <c r="H2075" s="845" t="s">
        <v>5875</v>
      </c>
      <c r="I2075" s="845" t="s">
        <v>1028</v>
      </c>
      <c r="J2075" s="845" t="s">
        <v>17112</v>
      </c>
      <c r="K2075" s="848"/>
      <c r="L2075" s="849"/>
      <c r="M2075" s="557"/>
      <c r="N2075" s="848">
        <v>2</v>
      </c>
      <c r="O2075" s="849">
        <v>6</v>
      </c>
      <c r="P2075" s="557">
        <f t="shared" si="13"/>
        <v>27000</v>
      </c>
    </row>
    <row r="2076" spans="1:16" x14ac:dyDescent="0.2">
      <c r="A2076" s="846" t="s">
        <v>17100</v>
      </c>
      <c r="B2076" s="845" t="s">
        <v>423</v>
      </c>
      <c r="C2076" s="847" t="s">
        <v>99</v>
      </c>
      <c r="D2076" s="847" t="s">
        <v>17101</v>
      </c>
      <c r="E2076" s="557">
        <v>3500</v>
      </c>
      <c r="F2076" s="845" t="s">
        <v>19308</v>
      </c>
      <c r="G2076" s="850" t="s">
        <v>19309</v>
      </c>
      <c r="H2076" s="845" t="s">
        <v>1160</v>
      </c>
      <c r="I2076" s="845" t="s">
        <v>1028</v>
      </c>
      <c r="J2076" s="845" t="s">
        <v>17112</v>
      </c>
      <c r="K2076" s="848"/>
      <c r="L2076" s="849"/>
      <c r="M2076" s="557"/>
      <c r="N2076" s="848">
        <v>2</v>
      </c>
      <c r="O2076" s="849">
        <v>6</v>
      </c>
      <c r="P2076" s="557">
        <f t="shared" si="13"/>
        <v>21000</v>
      </c>
    </row>
    <row r="2077" spans="1:16" x14ac:dyDescent="0.2">
      <c r="A2077" s="846" t="s">
        <v>17100</v>
      </c>
      <c r="B2077" s="845" t="s">
        <v>423</v>
      </c>
      <c r="C2077" s="847" t="s">
        <v>99</v>
      </c>
      <c r="D2077" s="847" t="s">
        <v>17101</v>
      </c>
      <c r="E2077" s="557">
        <v>4500</v>
      </c>
      <c r="F2077" s="845" t="s">
        <v>19310</v>
      </c>
      <c r="G2077" s="850" t="s">
        <v>19311</v>
      </c>
      <c r="H2077" s="845" t="s">
        <v>5875</v>
      </c>
      <c r="I2077" s="845" t="s">
        <v>1028</v>
      </c>
      <c r="J2077" s="845" t="s">
        <v>17112</v>
      </c>
      <c r="K2077" s="848"/>
      <c r="L2077" s="849"/>
      <c r="M2077" s="557"/>
      <c r="N2077" s="848">
        <v>2</v>
      </c>
      <c r="O2077" s="849">
        <v>6</v>
      </c>
      <c r="P2077" s="557">
        <f t="shared" si="13"/>
        <v>27000</v>
      </c>
    </row>
    <row r="2078" spans="1:16" x14ac:dyDescent="0.2">
      <c r="A2078" s="846" t="s">
        <v>17100</v>
      </c>
      <c r="B2078" s="845" t="s">
        <v>423</v>
      </c>
      <c r="C2078" s="847" t="s">
        <v>99</v>
      </c>
      <c r="D2078" s="847" t="s">
        <v>17101</v>
      </c>
      <c r="E2078" s="557">
        <v>5000</v>
      </c>
      <c r="F2078" s="845" t="s">
        <v>19312</v>
      </c>
      <c r="G2078" s="850" t="s">
        <v>19313</v>
      </c>
      <c r="H2078" s="845" t="s">
        <v>17156</v>
      </c>
      <c r="I2078" s="845" t="s">
        <v>1028</v>
      </c>
      <c r="J2078" s="845" t="s">
        <v>17112</v>
      </c>
      <c r="K2078" s="848"/>
      <c r="L2078" s="849"/>
      <c r="M2078" s="557"/>
      <c r="N2078" s="848">
        <v>2</v>
      </c>
      <c r="O2078" s="849">
        <v>6</v>
      </c>
      <c r="P2078" s="557">
        <f t="shared" si="13"/>
        <v>30000</v>
      </c>
    </row>
    <row r="2079" spans="1:16" x14ac:dyDescent="0.2">
      <c r="A2079" s="846" t="s">
        <v>17100</v>
      </c>
      <c r="B2079" s="845" t="s">
        <v>423</v>
      </c>
      <c r="C2079" s="847" t="s">
        <v>99</v>
      </c>
      <c r="D2079" s="847" t="s">
        <v>17101</v>
      </c>
      <c r="E2079" s="557">
        <v>2000</v>
      </c>
      <c r="F2079" s="845" t="s">
        <v>19316</v>
      </c>
      <c r="G2079" s="850" t="s">
        <v>19317</v>
      </c>
      <c r="H2079" s="845" t="s">
        <v>19644</v>
      </c>
      <c r="I2079" s="845" t="s">
        <v>1028</v>
      </c>
      <c r="J2079" s="845" t="s">
        <v>17112</v>
      </c>
      <c r="K2079" s="848"/>
      <c r="L2079" s="849"/>
      <c r="M2079" s="557"/>
      <c r="N2079" s="848">
        <v>2</v>
      </c>
      <c r="O2079" s="849">
        <v>6</v>
      </c>
      <c r="P2079" s="557">
        <f t="shared" si="13"/>
        <v>12000</v>
      </c>
    </row>
    <row r="2080" spans="1:16" x14ac:dyDescent="0.2">
      <c r="A2080" s="846" t="s">
        <v>17100</v>
      </c>
      <c r="B2080" s="845" t="s">
        <v>423</v>
      </c>
      <c r="C2080" s="847" t="s">
        <v>99</v>
      </c>
      <c r="D2080" s="847" t="s">
        <v>17101</v>
      </c>
      <c r="E2080" s="557">
        <v>5000</v>
      </c>
      <c r="F2080" s="845" t="s">
        <v>19321</v>
      </c>
      <c r="G2080" s="850" t="s">
        <v>19322</v>
      </c>
      <c r="H2080" s="845" t="s">
        <v>19687</v>
      </c>
      <c r="I2080" s="845" t="s">
        <v>1028</v>
      </c>
      <c r="J2080" s="845" t="s">
        <v>17112</v>
      </c>
      <c r="K2080" s="848"/>
      <c r="L2080" s="849"/>
      <c r="M2080" s="557"/>
      <c r="N2080" s="848">
        <v>2</v>
      </c>
      <c r="O2080" s="849">
        <v>6</v>
      </c>
      <c r="P2080" s="557">
        <f t="shared" si="13"/>
        <v>30000</v>
      </c>
    </row>
    <row r="2081" spans="1:16" x14ac:dyDescent="0.2">
      <c r="A2081" s="846" t="s">
        <v>17100</v>
      </c>
      <c r="B2081" s="845" t="s">
        <v>423</v>
      </c>
      <c r="C2081" s="847" t="s">
        <v>99</v>
      </c>
      <c r="D2081" s="847" t="s">
        <v>17101</v>
      </c>
      <c r="E2081" s="557">
        <v>3000</v>
      </c>
      <c r="F2081" s="845" t="s">
        <v>19323</v>
      </c>
      <c r="G2081" s="850" t="s">
        <v>19324</v>
      </c>
      <c r="H2081" s="845" t="s">
        <v>17221</v>
      </c>
      <c r="I2081" s="845" t="s">
        <v>1028</v>
      </c>
      <c r="J2081" s="845" t="s">
        <v>17112</v>
      </c>
      <c r="K2081" s="848"/>
      <c r="L2081" s="849"/>
      <c r="M2081" s="557"/>
      <c r="N2081" s="848">
        <v>2</v>
      </c>
      <c r="O2081" s="849">
        <v>6</v>
      </c>
      <c r="P2081" s="557">
        <f t="shared" si="13"/>
        <v>18000</v>
      </c>
    </row>
    <row r="2082" spans="1:16" x14ac:dyDescent="0.2">
      <c r="A2082" s="846" t="s">
        <v>17100</v>
      </c>
      <c r="B2082" s="845" t="s">
        <v>423</v>
      </c>
      <c r="C2082" s="847" t="s">
        <v>99</v>
      </c>
      <c r="D2082" s="847" t="s">
        <v>17101</v>
      </c>
      <c r="E2082" s="557">
        <v>2000</v>
      </c>
      <c r="F2082" s="845" t="s">
        <v>19325</v>
      </c>
      <c r="G2082" s="850" t="s">
        <v>19326</v>
      </c>
      <c r="H2082" s="845" t="s">
        <v>18357</v>
      </c>
      <c r="I2082" s="845" t="s">
        <v>1028</v>
      </c>
      <c r="J2082" s="845" t="s">
        <v>17112</v>
      </c>
      <c r="K2082" s="848"/>
      <c r="L2082" s="849"/>
      <c r="M2082" s="557"/>
      <c r="N2082" s="848">
        <v>2</v>
      </c>
      <c r="O2082" s="849">
        <v>6</v>
      </c>
      <c r="P2082" s="557">
        <f t="shared" si="13"/>
        <v>12000</v>
      </c>
    </row>
    <row r="2083" spans="1:16" x14ac:dyDescent="0.2">
      <c r="A2083" s="846" t="s">
        <v>17100</v>
      </c>
      <c r="B2083" s="845" t="s">
        <v>423</v>
      </c>
      <c r="C2083" s="847" t="s">
        <v>99</v>
      </c>
      <c r="D2083" s="847" t="s">
        <v>17101</v>
      </c>
      <c r="E2083" s="557">
        <v>4000</v>
      </c>
      <c r="F2083" s="845" t="s">
        <v>19327</v>
      </c>
      <c r="G2083" s="850" t="s">
        <v>19328</v>
      </c>
      <c r="H2083" s="845" t="s">
        <v>17156</v>
      </c>
      <c r="I2083" s="845" t="s">
        <v>1028</v>
      </c>
      <c r="J2083" s="845" t="s">
        <v>17112</v>
      </c>
      <c r="K2083" s="848"/>
      <c r="L2083" s="849"/>
      <c r="M2083" s="557"/>
      <c r="N2083" s="848">
        <v>2</v>
      </c>
      <c r="O2083" s="849">
        <v>6</v>
      </c>
      <c r="P2083" s="557">
        <f t="shared" si="13"/>
        <v>24000</v>
      </c>
    </row>
    <row r="2084" spans="1:16" x14ac:dyDescent="0.2">
      <c r="A2084" s="846" t="s">
        <v>17100</v>
      </c>
      <c r="B2084" s="845" t="s">
        <v>423</v>
      </c>
      <c r="C2084" s="847" t="s">
        <v>99</v>
      </c>
      <c r="D2084" s="847" t="s">
        <v>17101</v>
      </c>
      <c r="E2084" s="557">
        <v>5000</v>
      </c>
      <c r="F2084" s="845" t="s">
        <v>19329</v>
      </c>
      <c r="G2084" s="850" t="s">
        <v>19330</v>
      </c>
      <c r="H2084" s="845" t="s">
        <v>17760</v>
      </c>
      <c r="I2084" s="845" t="s">
        <v>1028</v>
      </c>
      <c r="J2084" s="845" t="s">
        <v>17112</v>
      </c>
      <c r="K2084" s="848"/>
      <c r="L2084" s="849"/>
      <c r="M2084" s="557"/>
      <c r="N2084" s="848">
        <v>2</v>
      </c>
      <c r="O2084" s="849">
        <v>6</v>
      </c>
      <c r="P2084" s="557">
        <f t="shared" si="13"/>
        <v>30000</v>
      </c>
    </row>
    <row r="2085" spans="1:16" x14ac:dyDescent="0.2">
      <c r="A2085" s="846" t="s">
        <v>17100</v>
      </c>
      <c r="B2085" s="845" t="s">
        <v>423</v>
      </c>
      <c r="C2085" s="847" t="s">
        <v>99</v>
      </c>
      <c r="D2085" s="847" t="s">
        <v>17101</v>
      </c>
      <c r="E2085" s="557">
        <v>2000</v>
      </c>
      <c r="F2085" s="845" t="s">
        <v>19331</v>
      </c>
      <c r="G2085" s="850" t="s">
        <v>19332</v>
      </c>
      <c r="H2085" s="845" t="s">
        <v>17137</v>
      </c>
      <c r="I2085" s="845" t="s">
        <v>1028</v>
      </c>
      <c r="J2085" s="845" t="s">
        <v>17112</v>
      </c>
      <c r="K2085" s="848"/>
      <c r="L2085" s="849"/>
      <c r="M2085" s="557"/>
      <c r="N2085" s="848">
        <v>2</v>
      </c>
      <c r="O2085" s="849">
        <v>6</v>
      </c>
      <c r="P2085" s="557">
        <f t="shared" si="13"/>
        <v>12000</v>
      </c>
    </row>
    <row r="2086" spans="1:16" x14ac:dyDescent="0.2">
      <c r="A2086" s="846" t="s">
        <v>17100</v>
      </c>
      <c r="B2086" s="845" t="s">
        <v>423</v>
      </c>
      <c r="C2086" s="847" t="s">
        <v>99</v>
      </c>
      <c r="D2086" s="847" t="s">
        <v>17101</v>
      </c>
      <c r="E2086" s="557">
        <v>1800</v>
      </c>
      <c r="F2086" s="845" t="s">
        <v>19333</v>
      </c>
      <c r="G2086" s="850" t="s">
        <v>19334</v>
      </c>
      <c r="H2086" s="845" t="s">
        <v>19335</v>
      </c>
      <c r="I2086" s="845" t="s">
        <v>17141</v>
      </c>
      <c r="J2086" s="845" t="s">
        <v>17108</v>
      </c>
      <c r="K2086" s="848"/>
      <c r="L2086" s="849"/>
      <c r="M2086" s="557"/>
      <c r="N2086" s="848">
        <v>2</v>
      </c>
      <c r="O2086" s="849">
        <v>6</v>
      </c>
      <c r="P2086" s="557">
        <f t="shared" si="13"/>
        <v>10800</v>
      </c>
    </row>
    <row r="2087" spans="1:16" x14ac:dyDescent="0.2">
      <c r="A2087" s="846" t="s">
        <v>17100</v>
      </c>
      <c r="B2087" s="845" t="s">
        <v>423</v>
      </c>
      <c r="C2087" s="847" t="s">
        <v>99</v>
      </c>
      <c r="D2087" s="847" t="s">
        <v>17101</v>
      </c>
      <c r="E2087" s="557">
        <v>4500</v>
      </c>
      <c r="F2087" s="845" t="s">
        <v>19336</v>
      </c>
      <c r="G2087" s="850" t="s">
        <v>19337</v>
      </c>
      <c r="H2087" s="845" t="s">
        <v>17195</v>
      </c>
      <c r="I2087" s="845" t="s">
        <v>1028</v>
      </c>
      <c r="J2087" s="845" t="s">
        <v>17112</v>
      </c>
      <c r="K2087" s="848"/>
      <c r="L2087" s="849"/>
      <c r="M2087" s="557"/>
      <c r="N2087" s="848">
        <v>2</v>
      </c>
      <c r="O2087" s="849">
        <v>6</v>
      </c>
      <c r="P2087" s="557">
        <f t="shared" si="13"/>
        <v>27000</v>
      </c>
    </row>
    <row r="2088" spans="1:16" x14ac:dyDescent="0.2">
      <c r="A2088" s="846" t="s">
        <v>17100</v>
      </c>
      <c r="B2088" s="845" t="s">
        <v>423</v>
      </c>
      <c r="C2088" s="847" t="s">
        <v>99</v>
      </c>
      <c r="D2088" s="847" t="s">
        <v>17101</v>
      </c>
      <c r="E2088" s="557">
        <v>3500</v>
      </c>
      <c r="F2088" s="845" t="s">
        <v>19338</v>
      </c>
      <c r="G2088" s="850" t="s">
        <v>19339</v>
      </c>
      <c r="H2088" s="845" t="s">
        <v>19688</v>
      </c>
      <c r="I2088" s="845" t="s">
        <v>1028</v>
      </c>
      <c r="J2088" s="845" t="s">
        <v>17112</v>
      </c>
      <c r="K2088" s="848"/>
      <c r="L2088" s="849"/>
      <c r="M2088" s="557"/>
      <c r="N2088" s="848">
        <v>2</v>
      </c>
      <c r="O2088" s="849">
        <v>6</v>
      </c>
      <c r="P2088" s="557">
        <f t="shared" si="13"/>
        <v>21000</v>
      </c>
    </row>
    <row r="2089" spans="1:16" x14ac:dyDescent="0.2">
      <c r="A2089" s="846" t="s">
        <v>17100</v>
      </c>
      <c r="B2089" s="845" t="s">
        <v>423</v>
      </c>
      <c r="C2089" s="847" t="s">
        <v>99</v>
      </c>
      <c r="D2089" s="847" t="s">
        <v>17101</v>
      </c>
      <c r="E2089" s="557">
        <v>15600</v>
      </c>
      <c r="F2089" s="845" t="s">
        <v>19341</v>
      </c>
      <c r="G2089" s="850" t="s">
        <v>19342</v>
      </c>
      <c r="H2089" s="845" t="s">
        <v>17170</v>
      </c>
      <c r="I2089" s="845" t="s">
        <v>1028</v>
      </c>
      <c r="J2089" s="845" t="s">
        <v>17112</v>
      </c>
      <c r="K2089" s="848"/>
      <c r="L2089" s="849"/>
      <c r="M2089" s="557"/>
      <c r="N2089" s="848">
        <v>0</v>
      </c>
      <c r="O2089" s="849">
        <v>6</v>
      </c>
      <c r="P2089" s="557">
        <f t="shared" ref="P2089:P2152" si="14">E2089*O2089</f>
        <v>93600</v>
      </c>
    </row>
    <row r="2090" spans="1:16" x14ac:dyDescent="0.2">
      <c r="A2090" s="846" t="s">
        <v>17100</v>
      </c>
      <c r="B2090" s="845" t="s">
        <v>423</v>
      </c>
      <c r="C2090" s="847" t="s">
        <v>99</v>
      </c>
      <c r="D2090" s="847" t="s">
        <v>17101</v>
      </c>
      <c r="E2090" s="557">
        <v>4000</v>
      </c>
      <c r="F2090" s="845" t="s">
        <v>19344</v>
      </c>
      <c r="G2090" s="850" t="s">
        <v>19345</v>
      </c>
      <c r="H2090" s="845" t="s">
        <v>5826</v>
      </c>
      <c r="I2090" s="845" t="s">
        <v>1028</v>
      </c>
      <c r="J2090" s="845" t="s">
        <v>17112</v>
      </c>
      <c r="K2090" s="848"/>
      <c r="L2090" s="849"/>
      <c r="M2090" s="557"/>
      <c r="N2090" s="848">
        <v>2</v>
      </c>
      <c r="O2090" s="849">
        <v>6</v>
      </c>
      <c r="P2090" s="557">
        <f t="shared" si="14"/>
        <v>24000</v>
      </c>
    </row>
    <row r="2091" spans="1:16" x14ac:dyDescent="0.2">
      <c r="A2091" s="846" t="s">
        <v>17100</v>
      </c>
      <c r="B2091" s="845" t="s">
        <v>423</v>
      </c>
      <c r="C2091" s="847" t="s">
        <v>99</v>
      </c>
      <c r="D2091" s="847" t="s">
        <v>17101</v>
      </c>
      <c r="E2091" s="557">
        <v>4000</v>
      </c>
      <c r="F2091" s="845" t="s">
        <v>19348</v>
      </c>
      <c r="G2091" s="850" t="s">
        <v>19349</v>
      </c>
      <c r="H2091" s="845" t="s">
        <v>17156</v>
      </c>
      <c r="I2091" s="845" t="s">
        <v>1028</v>
      </c>
      <c r="J2091" s="845" t="s">
        <v>17112</v>
      </c>
      <c r="K2091" s="848"/>
      <c r="L2091" s="849"/>
      <c r="M2091" s="557"/>
      <c r="N2091" s="848">
        <v>1</v>
      </c>
      <c r="O2091" s="849">
        <v>2</v>
      </c>
      <c r="P2091" s="557">
        <f t="shared" si="14"/>
        <v>8000</v>
      </c>
    </row>
    <row r="2092" spans="1:16" x14ac:dyDescent="0.2">
      <c r="A2092" s="846" t="s">
        <v>17100</v>
      </c>
      <c r="B2092" s="845" t="s">
        <v>423</v>
      </c>
      <c r="C2092" s="847" t="s">
        <v>99</v>
      </c>
      <c r="D2092" s="847" t="s">
        <v>17101</v>
      </c>
      <c r="E2092" s="557">
        <v>2000</v>
      </c>
      <c r="F2092" s="845" t="s">
        <v>19350</v>
      </c>
      <c r="G2092" s="850" t="s">
        <v>19351</v>
      </c>
      <c r="H2092" s="845" t="s">
        <v>17137</v>
      </c>
      <c r="I2092" s="845" t="s">
        <v>1028</v>
      </c>
      <c r="J2092" s="845" t="s">
        <v>17112</v>
      </c>
      <c r="K2092" s="848"/>
      <c r="L2092" s="849"/>
      <c r="M2092" s="557"/>
      <c r="N2092" s="848">
        <v>2</v>
      </c>
      <c r="O2092" s="849">
        <v>6</v>
      </c>
      <c r="P2092" s="557">
        <f t="shared" si="14"/>
        <v>12000</v>
      </c>
    </row>
    <row r="2093" spans="1:16" x14ac:dyDescent="0.2">
      <c r="A2093" s="846" t="s">
        <v>17100</v>
      </c>
      <c r="B2093" s="845" t="s">
        <v>423</v>
      </c>
      <c r="C2093" s="847" t="s">
        <v>99</v>
      </c>
      <c r="D2093" s="847" t="s">
        <v>17101</v>
      </c>
      <c r="E2093" s="557">
        <v>4000</v>
      </c>
      <c r="F2093" s="845" t="s">
        <v>19352</v>
      </c>
      <c r="G2093" s="850" t="s">
        <v>19353</v>
      </c>
      <c r="H2093" s="845" t="s">
        <v>17200</v>
      </c>
      <c r="I2093" s="845" t="s">
        <v>1028</v>
      </c>
      <c r="J2093" s="845" t="s">
        <v>17112</v>
      </c>
      <c r="K2093" s="848"/>
      <c r="L2093" s="849"/>
      <c r="M2093" s="557"/>
      <c r="N2093" s="848">
        <v>2</v>
      </c>
      <c r="O2093" s="849">
        <v>6</v>
      </c>
      <c r="P2093" s="557">
        <f t="shared" si="14"/>
        <v>24000</v>
      </c>
    </row>
    <row r="2094" spans="1:16" x14ac:dyDescent="0.2">
      <c r="A2094" s="846" t="s">
        <v>17100</v>
      </c>
      <c r="B2094" s="845" t="s">
        <v>423</v>
      </c>
      <c r="C2094" s="847" t="s">
        <v>99</v>
      </c>
      <c r="D2094" s="847" t="s">
        <v>17101</v>
      </c>
      <c r="E2094" s="557">
        <v>3500</v>
      </c>
      <c r="F2094" s="845" t="s">
        <v>19356</v>
      </c>
      <c r="G2094" s="850" t="s">
        <v>19357</v>
      </c>
      <c r="H2094" s="845" t="s">
        <v>4027</v>
      </c>
      <c r="I2094" s="845" t="s">
        <v>1028</v>
      </c>
      <c r="J2094" s="845" t="s">
        <v>17112</v>
      </c>
      <c r="K2094" s="848"/>
      <c r="L2094" s="849"/>
      <c r="M2094" s="557"/>
      <c r="N2094" s="848">
        <v>2</v>
      </c>
      <c r="O2094" s="849">
        <v>6</v>
      </c>
      <c r="P2094" s="557">
        <f t="shared" si="14"/>
        <v>21000</v>
      </c>
    </row>
    <row r="2095" spans="1:16" x14ac:dyDescent="0.2">
      <c r="A2095" s="846" t="s">
        <v>17100</v>
      </c>
      <c r="B2095" s="845" t="s">
        <v>423</v>
      </c>
      <c r="C2095" s="847" t="s">
        <v>99</v>
      </c>
      <c r="D2095" s="847" t="s">
        <v>17101</v>
      </c>
      <c r="E2095" s="557">
        <v>4500</v>
      </c>
      <c r="F2095" s="845" t="s">
        <v>19358</v>
      </c>
      <c r="G2095" s="850" t="s">
        <v>19359</v>
      </c>
      <c r="H2095" s="845" t="s">
        <v>17200</v>
      </c>
      <c r="I2095" s="845" t="s">
        <v>1028</v>
      </c>
      <c r="J2095" s="845" t="s">
        <v>17112</v>
      </c>
      <c r="K2095" s="848"/>
      <c r="L2095" s="849"/>
      <c r="M2095" s="557"/>
      <c r="N2095" s="848">
        <v>2</v>
      </c>
      <c r="O2095" s="849">
        <v>6</v>
      </c>
      <c r="P2095" s="557">
        <f t="shared" si="14"/>
        <v>27000</v>
      </c>
    </row>
    <row r="2096" spans="1:16" x14ac:dyDescent="0.2">
      <c r="A2096" s="846" t="s">
        <v>17100</v>
      </c>
      <c r="B2096" s="845" t="s">
        <v>423</v>
      </c>
      <c r="C2096" s="847" t="s">
        <v>99</v>
      </c>
      <c r="D2096" s="847" t="s">
        <v>17101</v>
      </c>
      <c r="E2096" s="557">
        <v>2000</v>
      </c>
      <c r="F2096" s="845" t="s">
        <v>19360</v>
      </c>
      <c r="G2096" s="850" t="s">
        <v>19361</v>
      </c>
      <c r="H2096" s="845" t="s">
        <v>17487</v>
      </c>
      <c r="I2096" s="845" t="s">
        <v>1028</v>
      </c>
      <c r="J2096" s="845" t="s">
        <v>5814</v>
      </c>
      <c r="K2096" s="848"/>
      <c r="L2096" s="849"/>
      <c r="M2096" s="557"/>
      <c r="N2096" s="848">
        <v>2</v>
      </c>
      <c r="O2096" s="849">
        <v>6</v>
      </c>
      <c r="P2096" s="557">
        <f t="shared" si="14"/>
        <v>12000</v>
      </c>
    </row>
    <row r="2097" spans="1:16" x14ac:dyDescent="0.2">
      <c r="A2097" s="846" t="s">
        <v>17100</v>
      </c>
      <c r="B2097" s="845" t="s">
        <v>423</v>
      </c>
      <c r="C2097" s="847" t="s">
        <v>99</v>
      </c>
      <c r="D2097" s="847" t="s">
        <v>17101</v>
      </c>
      <c r="E2097" s="557">
        <v>2500</v>
      </c>
      <c r="F2097" s="845" t="s">
        <v>19362</v>
      </c>
      <c r="G2097" s="850" t="s">
        <v>19363</v>
      </c>
      <c r="H2097" s="845" t="s">
        <v>17140</v>
      </c>
      <c r="I2097" s="845" t="s">
        <v>17141</v>
      </c>
      <c r="J2097" s="845" t="s">
        <v>17108</v>
      </c>
      <c r="K2097" s="848"/>
      <c r="L2097" s="849"/>
      <c r="M2097" s="557"/>
      <c r="N2097" s="848">
        <v>2</v>
      </c>
      <c r="O2097" s="849">
        <v>6</v>
      </c>
      <c r="P2097" s="557">
        <f t="shared" si="14"/>
        <v>15000</v>
      </c>
    </row>
    <row r="2098" spans="1:16" x14ac:dyDescent="0.2">
      <c r="A2098" s="846" t="s">
        <v>17100</v>
      </c>
      <c r="B2098" s="845" t="s">
        <v>423</v>
      </c>
      <c r="C2098" s="847" t="s">
        <v>99</v>
      </c>
      <c r="D2098" s="847" t="s">
        <v>17101</v>
      </c>
      <c r="E2098" s="557">
        <v>5000</v>
      </c>
      <c r="F2098" s="845" t="s">
        <v>19364</v>
      </c>
      <c r="G2098" s="850" t="s">
        <v>19365</v>
      </c>
      <c r="H2098" s="845" t="s">
        <v>19366</v>
      </c>
      <c r="I2098" s="845" t="s">
        <v>1028</v>
      </c>
      <c r="J2098" s="845" t="s">
        <v>17112</v>
      </c>
      <c r="K2098" s="848"/>
      <c r="L2098" s="849"/>
      <c r="M2098" s="557"/>
      <c r="N2098" s="848">
        <v>2</v>
      </c>
      <c r="O2098" s="849">
        <v>6</v>
      </c>
      <c r="P2098" s="557">
        <f t="shared" si="14"/>
        <v>30000</v>
      </c>
    </row>
    <row r="2099" spans="1:16" x14ac:dyDescent="0.2">
      <c r="A2099" s="846" t="s">
        <v>17100</v>
      </c>
      <c r="B2099" s="845" t="s">
        <v>423</v>
      </c>
      <c r="C2099" s="847" t="s">
        <v>99</v>
      </c>
      <c r="D2099" s="847" t="s">
        <v>17101</v>
      </c>
      <c r="E2099" s="557">
        <v>7000</v>
      </c>
      <c r="F2099" s="845" t="s">
        <v>15197</v>
      </c>
      <c r="G2099" s="850" t="s">
        <v>15198</v>
      </c>
      <c r="H2099" s="845" t="s">
        <v>6093</v>
      </c>
      <c r="I2099" s="845" t="s">
        <v>1028</v>
      </c>
      <c r="J2099" s="845" t="s">
        <v>17112</v>
      </c>
      <c r="K2099" s="848"/>
      <c r="L2099" s="849"/>
      <c r="M2099" s="557"/>
      <c r="N2099" s="848">
        <v>2</v>
      </c>
      <c r="O2099" s="849">
        <v>6</v>
      </c>
      <c r="P2099" s="557">
        <f t="shared" si="14"/>
        <v>42000</v>
      </c>
    </row>
    <row r="2100" spans="1:16" x14ac:dyDescent="0.2">
      <c r="A2100" s="846" t="s">
        <v>17100</v>
      </c>
      <c r="B2100" s="845" t="s">
        <v>423</v>
      </c>
      <c r="C2100" s="847" t="s">
        <v>99</v>
      </c>
      <c r="D2100" s="847" t="s">
        <v>17101</v>
      </c>
      <c r="E2100" s="557">
        <v>4500</v>
      </c>
      <c r="F2100" s="845" t="s">
        <v>19367</v>
      </c>
      <c r="G2100" s="850" t="s">
        <v>19368</v>
      </c>
      <c r="H2100" s="845" t="s">
        <v>5826</v>
      </c>
      <c r="I2100" s="845" t="s">
        <v>1028</v>
      </c>
      <c r="J2100" s="845" t="s">
        <v>17112</v>
      </c>
      <c r="K2100" s="848"/>
      <c r="L2100" s="849"/>
      <c r="M2100" s="557"/>
      <c r="N2100" s="848">
        <v>2</v>
      </c>
      <c r="O2100" s="849">
        <v>6</v>
      </c>
      <c r="P2100" s="557">
        <f t="shared" si="14"/>
        <v>27000</v>
      </c>
    </row>
    <row r="2101" spans="1:16" x14ac:dyDescent="0.2">
      <c r="A2101" s="846" t="s">
        <v>17100</v>
      </c>
      <c r="B2101" s="845" t="s">
        <v>423</v>
      </c>
      <c r="C2101" s="847" t="s">
        <v>99</v>
      </c>
      <c r="D2101" s="847" t="s">
        <v>17101</v>
      </c>
      <c r="E2101" s="557">
        <v>3500</v>
      </c>
      <c r="F2101" s="845" t="s">
        <v>19369</v>
      </c>
      <c r="G2101" s="850" t="s">
        <v>19370</v>
      </c>
      <c r="H2101" s="845" t="s">
        <v>19689</v>
      </c>
      <c r="I2101" s="845" t="s">
        <v>1028</v>
      </c>
      <c r="J2101" s="845" t="s">
        <v>17112</v>
      </c>
      <c r="K2101" s="848"/>
      <c r="L2101" s="849"/>
      <c r="M2101" s="557"/>
      <c r="N2101" s="848">
        <v>2</v>
      </c>
      <c r="O2101" s="849">
        <v>6</v>
      </c>
      <c r="P2101" s="557">
        <f t="shared" si="14"/>
        <v>21000</v>
      </c>
    </row>
    <row r="2102" spans="1:16" x14ac:dyDescent="0.2">
      <c r="A2102" s="846" t="s">
        <v>17100</v>
      </c>
      <c r="B2102" s="845" t="s">
        <v>423</v>
      </c>
      <c r="C2102" s="847" t="s">
        <v>99</v>
      </c>
      <c r="D2102" s="847" t="s">
        <v>17101</v>
      </c>
      <c r="E2102" s="557">
        <v>4500</v>
      </c>
      <c r="F2102" s="845" t="s">
        <v>19372</v>
      </c>
      <c r="G2102" s="850" t="s">
        <v>19373</v>
      </c>
      <c r="H2102" s="845" t="s">
        <v>5875</v>
      </c>
      <c r="I2102" s="845" t="s">
        <v>1028</v>
      </c>
      <c r="J2102" s="845" t="s">
        <v>17112</v>
      </c>
      <c r="K2102" s="848"/>
      <c r="L2102" s="849"/>
      <c r="M2102" s="557"/>
      <c r="N2102" s="848">
        <v>2</v>
      </c>
      <c r="O2102" s="849">
        <v>6</v>
      </c>
      <c r="P2102" s="557">
        <f t="shared" si="14"/>
        <v>27000</v>
      </c>
    </row>
    <row r="2103" spans="1:16" x14ac:dyDescent="0.2">
      <c r="A2103" s="846" t="s">
        <v>17100</v>
      </c>
      <c r="B2103" s="845" t="s">
        <v>423</v>
      </c>
      <c r="C2103" s="847" t="s">
        <v>99</v>
      </c>
      <c r="D2103" s="847" t="s">
        <v>17101</v>
      </c>
      <c r="E2103" s="557">
        <v>3000</v>
      </c>
      <c r="F2103" s="845" t="s">
        <v>19374</v>
      </c>
      <c r="G2103" s="850" t="s">
        <v>19375</v>
      </c>
      <c r="H2103" s="845" t="s">
        <v>17167</v>
      </c>
      <c r="I2103" s="845" t="s">
        <v>1028</v>
      </c>
      <c r="J2103" s="845" t="s">
        <v>17112</v>
      </c>
      <c r="K2103" s="848"/>
      <c r="L2103" s="849"/>
      <c r="M2103" s="557"/>
      <c r="N2103" s="848">
        <v>1</v>
      </c>
      <c r="O2103" s="849">
        <v>2</v>
      </c>
      <c r="P2103" s="557">
        <f t="shared" si="14"/>
        <v>6000</v>
      </c>
    </row>
    <row r="2104" spans="1:16" x14ac:dyDescent="0.2">
      <c r="A2104" s="846" t="s">
        <v>17100</v>
      </c>
      <c r="B2104" s="845" t="s">
        <v>423</v>
      </c>
      <c r="C2104" s="847" t="s">
        <v>99</v>
      </c>
      <c r="D2104" s="847" t="s">
        <v>17101</v>
      </c>
      <c r="E2104" s="557">
        <v>4500</v>
      </c>
      <c r="F2104" s="845" t="s">
        <v>19378</v>
      </c>
      <c r="G2104" s="850" t="s">
        <v>19379</v>
      </c>
      <c r="H2104" s="845" t="s">
        <v>17156</v>
      </c>
      <c r="I2104" s="845" t="s">
        <v>1028</v>
      </c>
      <c r="J2104" s="845" t="s">
        <v>17112</v>
      </c>
      <c r="K2104" s="848"/>
      <c r="L2104" s="849"/>
      <c r="M2104" s="557"/>
      <c r="N2104" s="848">
        <v>2</v>
      </c>
      <c r="O2104" s="849">
        <v>6</v>
      </c>
      <c r="P2104" s="557">
        <f t="shared" si="14"/>
        <v>27000</v>
      </c>
    </row>
    <row r="2105" spans="1:16" x14ac:dyDescent="0.2">
      <c r="A2105" s="846" t="s">
        <v>17100</v>
      </c>
      <c r="B2105" s="845" t="s">
        <v>423</v>
      </c>
      <c r="C2105" s="847" t="s">
        <v>99</v>
      </c>
      <c r="D2105" s="847" t="s">
        <v>17101</v>
      </c>
      <c r="E2105" s="557">
        <v>15000</v>
      </c>
      <c r="F2105" s="845" t="s">
        <v>19380</v>
      </c>
      <c r="G2105" s="850" t="s">
        <v>19381</v>
      </c>
      <c r="H2105" s="845" t="s">
        <v>17170</v>
      </c>
      <c r="I2105" s="845" t="s">
        <v>1028</v>
      </c>
      <c r="J2105" s="845" t="s">
        <v>17112</v>
      </c>
      <c r="K2105" s="848"/>
      <c r="L2105" s="849"/>
      <c r="M2105" s="557"/>
      <c r="N2105" s="848">
        <v>0</v>
      </c>
      <c r="O2105" s="849">
        <v>1</v>
      </c>
      <c r="P2105" s="557">
        <f t="shared" si="14"/>
        <v>15000</v>
      </c>
    </row>
    <row r="2106" spans="1:16" x14ac:dyDescent="0.2">
      <c r="A2106" s="846" t="s">
        <v>17100</v>
      </c>
      <c r="B2106" s="845" t="s">
        <v>423</v>
      </c>
      <c r="C2106" s="847" t="s">
        <v>99</v>
      </c>
      <c r="D2106" s="847" t="s">
        <v>17101</v>
      </c>
      <c r="E2106" s="557">
        <v>7000</v>
      </c>
      <c r="F2106" s="845" t="s">
        <v>19382</v>
      </c>
      <c r="G2106" s="850" t="s">
        <v>19383</v>
      </c>
      <c r="H2106" s="845" t="s">
        <v>16230</v>
      </c>
      <c r="I2106" s="845" t="s">
        <v>1028</v>
      </c>
      <c r="J2106" s="845" t="s">
        <v>17112</v>
      </c>
      <c r="K2106" s="848"/>
      <c r="L2106" s="849"/>
      <c r="M2106" s="557"/>
      <c r="N2106" s="848">
        <v>2</v>
      </c>
      <c r="O2106" s="849">
        <v>6</v>
      </c>
      <c r="P2106" s="557">
        <f t="shared" si="14"/>
        <v>42000</v>
      </c>
    </row>
    <row r="2107" spans="1:16" x14ac:dyDescent="0.2">
      <c r="A2107" s="846" t="s">
        <v>17100</v>
      </c>
      <c r="B2107" s="845" t="s">
        <v>423</v>
      </c>
      <c r="C2107" s="847" t="s">
        <v>99</v>
      </c>
      <c r="D2107" s="847" t="s">
        <v>17101</v>
      </c>
      <c r="E2107" s="557">
        <v>4500</v>
      </c>
      <c r="F2107" s="845" t="s">
        <v>19384</v>
      </c>
      <c r="G2107" s="850" t="s">
        <v>19385</v>
      </c>
      <c r="H2107" s="845" t="s">
        <v>5849</v>
      </c>
      <c r="I2107" s="845" t="s">
        <v>1028</v>
      </c>
      <c r="J2107" s="845" t="s">
        <v>17112</v>
      </c>
      <c r="K2107" s="848"/>
      <c r="L2107" s="849"/>
      <c r="M2107" s="557"/>
      <c r="N2107" s="848">
        <v>2</v>
      </c>
      <c r="O2107" s="849">
        <v>6</v>
      </c>
      <c r="P2107" s="557">
        <f t="shared" si="14"/>
        <v>27000</v>
      </c>
    </row>
    <row r="2108" spans="1:16" x14ac:dyDescent="0.2">
      <c r="A2108" s="846" t="s">
        <v>17100</v>
      </c>
      <c r="B2108" s="845" t="s">
        <v>423</v>
      </c>
      <c r="C2108" s="847" t="s">
        <v>99</v>
      </c>
      <c r="D2108" s="847" t="s">
        <v>17101</v>
      </c>
      <c r="E2108" s="557">
        <v>3500</v>
      </c>
      <c r="F2108" s="845" t="s">
        <v>19386</v>
      </c>
      <c r="G2108" s="850" t="s">
        <v>19387</v>
      </c>
      <c r="H2108" s="845" t="s">
        <v>19690</v>
      </c>
      <c r="I2108" s="845" t="s">
        <v>1028</v>
      </c>
      <c r="J2108" s="845" t="s">
        <v>17112</v>
      </c>
      <c r="K2108" s="848"/>
      <c r="L2108" s="849"/>
      <c r="M2108" s="557"/>
      <c r="N2108" s="848">
        <v>2</v>
      </c>
      <c r="O2108" s="849">
        <v>6</v>
      </c>
      <c r="P2108" s="557">
        <f t="shared" si="14"/>
        <v>21000</v>
      </c>
    </row>
    <row r="2109" spans="1:16" x14ac:dyDescent="0.2">
      <c r="A2109" s="846" t="s">
        <v>17100</v>
      </c>
      <c r="B2109" s="845" t="s">
        <v>423</v>
      </c>
      <c r="C2109" s="847" t="s">
        <v>99</v>
      </c>
      <c r="D2109" s="847" t="s">
        <v>17101</v>
      </c>
      <c r="E2109" s="557">
        <v>4000</v>
      </c>
      <c r="F2109" s="845" t="s">
        <v>19393</v>
      </c>
      <c r="G2109" s="850" t="s">
        <v>19394</v>
      </c>
      <c r="H2109" s="845" t="s">
        <v>5826</v>
      </c>
      <c r="I2109" s="845" t="s">
        <v>1028</v>
      </c>
      <c r="J2109" s="845" t="s">
        <v>17112</v>
      </c>
      <c r="K2109" s="848"/>
      <c r="L2109" s="849"/>
      <c r="M2109" s="557"/>
      <c r="N2109" s="848">
        <v>2</v>
      </c>
      <c r="O2109" s="849">
        <v>6</v>
      </c>
      <c r="P2109" s="557">
        <f t="shared" si="14"/>
        <v>24000</v>
      </c>
    </row>
    <row r="2110" spans="1:16" x14ac:dyDescent="0.2">
      <c r="A2110" s="846" t="s">
        <v>17100</v>
      </c>
      <c r="B2110" s="845" t="s">
        <v>423</v>
      </c>
      <c r="C2110" s="847" t="s">
        <v>99</v>
      </c>
      <c r="D2110" s="847" t="s">
        <v>17101</v>
      </c>
      <c r="E2110" s="557">
        <v>3000</v>
      </c>
      <c r="F2110" s="845" t="s">
        <v>19395</v>
      </c>
      <c r="G2110" s="850" t="s">
        <v>19396</v>
      </c>
      <c r="H2110" s="845" t="s">
        <v>19691</v>
      </c>
      <c r="I2110" s="845" t="s">
        <v>1028</v>
      </c>
      <c r="J2110" s="845" t="s">
        <v>5814</v>
      </c>
      <c r="K2110" s="848"/>
      <c r="L2110" s="849"/>
      <c r="M2110" s="557"/>
      <c r="N2110" s="848">
        <v>2</v>
      </c>
      <c r="O2110" s="849">
        <v>6</v>
      </c>
      <c r="P2110" s="557">
        <f t="shared" si="14"/>
        <v>18000</v>
      </c>
    </row>
    <row r="2111" spans="1:16" x14ac:dyDescent="0.2">
      <c r="A2111" s="846" t="s">
        <v>17100</v>
      </c>
      <c r="B2111" s="845" t="s">
        <v>423</v>
      </c>
      <c r="C2111" s="847" t="s">
        <v>99</v>
      </c>
      <c r="D2111" s="847" t="s">
        <v>17101</v>
      </c>
      <c r="E2111" s="557">
        <v>4000</v>
      </c>
      <c r="F2111" s="845" t="s">
        <v>19398</v>
      </c>
      <c r="G2111" s="850" t="s">
        <v>19399</v>
      </c>
      <c r="H2111" s="845" t="s">
        <v>17167</v>
      </c>
      <c r="I2111" s="845" t="s">
        <v>1028</v>
      </c>
      <c r="J2111" s="845" t="s">
        <v>17112</v>
      </c>
      <c r="K2111" s="848"/>
      <c r="L2111" s="849"/>
      <c r="M2111" s="557"/>
      <c r="N2111" s="848">
        <v>2</v>
      </c>
      <c r="O2111" s="849">
        <v>6</v>
      </c>
      <c r="P2111" s="557">
        <f t="shared" si="14"/>
        <v>24000</v>
      </c>
    </row>
    <row r="2112" spans="1:16" x14ac:dyDescent="0.2">
      <c r="A2112" s="846" t="s">
        <v>17100</v>
      </c>
      <c r="B2112" s="845" t="s">
        <v>423</v>
      </c>
      <c r="C2112" s="847" t="s">
        <v>99</v>
      </c>
      <c r="D2112" s="847" t="s">
        <v>17101</v>
      </c>
      <c r="E2112" s="557">
        <v>2500</v>
      </c>
      <c r="F2112" s="845" t="s">
        <v>19402</v>
      </c>
      <c r="G2112" s="850" t="s">
        <v>19403</v>
      </c>
      <c r="H2112" s="845" t="s">
        <v>17140</v>
      </c>
      <c r="I2112" s="845" t="s">
        <v>17141</v>
      </c>
      <c r="J2112" s="845" t="s">
        <v>17108</v>
      </c>
      <c r="K2112" s="848"/>
      <c r="L2112" s="849"/>
      <c r="M2112" s="557"/>
      <c r="N2112" s="848">
        <v>2</v>
      </c>
      <c r="O2112" s="849">
        <v>6</v>
      </c>
      <c r="P2112" s="557">
        <f t="shared" si="14"/>
        <v>15000</v>
      </c>
    </row>
    <row r="2113" spans="1:16" x14ac:dyDescent="0.2">
      <c r="A2113" s="846" t="s">
        <v>17100</v>
      </c>
      <c r="B2113" s="845" t="s">
        <v>423</v>
      </c>
      <c r="C2113" s="847" t="s">
        <v>99</v>
      </c>
      <c r="D2113" s="847" t="s">
        <v>17101</v>
      </c>
      <c r="E2113" s="557">
        <v>7000</v>
      </c>
      <c r="F2113" s="845" t="s">
        <v>19404</v>
      </c>
      <c r="G2113" s="850" t="s">
        <v>19405</v>
      </c>
      <c r="H2113" s="845" t="s">
        <v>18487</v>
      </c>
      <c r="I2113" s="845" t="s">
        <v>1028</v>
      </c>
      <c r="J2113" s="845" t="s">
        <v>17112</v>
      </c>
      <c r="K2113" s="848"/>
      <c r="L2113" s="849"/>
      <c r="M2113" s="557"/>
      <c r="N2113" s="848">
        <v>2</v>
      </c>
      <c r="O2113" s="849">
        <v>6</v>
      </c>
      <c r="P2113" s="557">
        <f t="shared" si="14"/>
        <v>42000</v>
      </c>
    </row>
    <row r="2114" spans="1:16" x14ac:dyDescent="0.2">
      <c r="A2114" s="846" t="s">
        <v>17100</v>
      </c>
      <c r="B2114" s="845" t="s">
        <v>423</v>
      </c>
      <c r="C2114" s="847" t="s">
        <v>99</v>
      </c>
      <c r="D2114" s="847" t="s">
        <v>17101</v>
      </c>
      <c r="E2114" s="557">
        <v>4000</v>
      </c>
      <c r="F2114" s="845" t="s">
        <v>19409</v>
      </c>
      <c r="G2114" s="850" t="s">
        <v>19410</v>
      </c>
      <c r="H2114" s="845" t="s">
        <v>5875</v>
      </c>
      <c r="I2114" s="845" t="s">
        <v>1028</v>
      </c>
      <c r="J2114" s="845" t="s">
        <v>17112</v>
      </c>
      <c r="K2114" s="848"/>
      <c r="L2114" s="849"/>
      <c r="M2114" s="557"/>
      <c r="N2114" s="848">
        <v>2</v>
      </c>
      <c r="O2114" s="849">
        <v>6</v>
      </c>
      <c r="P2114" s="557">
        <f t="shared" si="14"/>
        <v>24000</v>
      </c>
    </row>
    <row r="2115" spans="1:16" x14ac:dyDescent="0.2">
      <c r="A2115" s="846" t="s">
        <v>17100</v>
      </c>
      <c r="B2115" s="845" t="s">
        <v>423</v>
      </c>
      <c r="C2115" s="847" t="s">
        <v>99</v>
      </c>
      <c r="D2115" s="847" t="s">
        <v>17101</v>
      </c>
      <c r="E2115" s="557">
        <v>2700</v>
      </c>
      <c r="F2115" s="845" t="s">
        <v>19411</v>
      </c>
      <c r="G2115" s="850" t="s">
        <v>19412</v>
      </c>
      <c r="H2115" s="845" t="s">
        <v>7330</v>
      </c>
      <c r="I2115" s="845" t="s">
        <v>1028</v>
      </c>
      <c r="J2115" s="845" t="s">
        <v>17112</v>
      </c>
      <c r="K2115" s="848"/>
      <c r="L2115" s="849"/>
      <c r="M2115" s="557"/>
      <c r="N2115" s="848">
        <v>2</v>
      </c>
      <c r="O2115" s="849">
        <v>6</v>
      </c>
      <c r="P2115" s="557">
        <f t="shared" si="14"/>
        <v>16200</v>
      </c>
    </row>
    <row r="2116" spans="1:16" x14ac:dyDescent="0.2">
      <c r="A2116" s="846" t="s">
        <v>17100</v>
      </c>
      <c r="B2116" s="845" t="s">
        <v>423</v>
      </c>
      <c r="C2116" s="847" t="s">
        <v>99</v>
      </c>
      <c r="D2116" s="847" t="s">
        <v>17101</v>
      </c>
      <c r="E2116" s="557">
        <v>8000</v>
      </c>
      <c r="F2116" s="845" t="s">
        <v>19413</v>
      </c>
      <c r="G2116" s="850" t="s">
        <v>19414</v>
      </c>
      <c r="H2116" s="845" t="s">
        <v>18196</v>
      </c>
      <c r="I2116" s="845" t="s">
        <v>1028</v>
      </c>
      <c r="J2116" s="845" t="s">
        <v>17112</v>
      </c>
      <c r="K2116" s="848"/>
      <c r="L2116" s="849"/>
      <c r="M2116" s="557"/>
      <c r="N2116" s="848">
        <v>2</v>
      </c>
      <c r="O2116" s="849">
        <v>6</v>
      </c>
      <c r="P2116" s="557">
        <f t="shared" si="14"/>
        <v>48000</v>
      </c>
    </row>
    <row r="2117" spans="1:16" x14ac:dyDescent="0.2">
      <c r="A2117" s="846" t="s">
        <v>17100</v>
      </c>
      <c r="B2117" s="845" t="s">
        <v>423</v>
      </c>
      <c r="C2117" s="847" t="s">
        <v>99</v>
      </c>
      <c r="D2117" s="847" t="s">
        <v>17101</v>
      </c>
      <c r="E2117" s="557">
        <v>2500</v>
      </c>
      <c r="F2117" s="845" t="s">
        <v>19415</v>
      </c>
      <c r="G2117" s="850" t="s">
        <v>19416</v>
      </c>
      <c r="H2117" s="845" t="s">
        <v>17465</v>
      </c>
      <c r="I2117" s="845" t="s">
        <v>1028</v>
      </c>
      <c r="J2117" s="845" t="s">
        <v>17112</v>
      </c>
      <c r="K2117" s="848"/>
      <c r="L2117" s="849"/>
      <c r="M2117" s="557"/>
      <c r="N2117" s="848">
        <v>2</v>
      </c>
      <c r="O2117" s="849">
        <v>6</v>
      </c>
      <c r="P2117" s="557">
        <f t="shared" si="14"/>
        <v>15000</v>
      </c>
    </row>
    <row r="2118" spans="1:16" x14ac:dyDescent="0.2">
      <c r="A2118" s="846" t="s">
        <v>17100</v>
      </c>
      <c r="B2118" s="845" t="s">
        <v>423</v>
      </c>
      <c r="C2118" s="847" t="s">
        <v>99</v>
      </c>
      <c r="D2118" s="847" t="s">
        <v>17101</v>
      </c>
      <c r="E2118" s="557">
        <v>4000</v>
      </c>
      <c r="F2118" s="845" t="s">
        <v>19417</v>
      </c>
      <c r="G2118" s="850" t="s">
        <v>19418</v>
      </c>
      <c r="H2118" s="845" t="s">
        <v>5849</v>
      </c>
      <c r="I2118" s="845" t="s">
        <v>1028</v>
      </c>
      <c r="J2118" s="845" t="s">
        <v>17112</v>
      </c>
      <c r="K2118" s="848"/>
      <c r="L2118" s="849"/>
      <c r="M2118" s="557"/>
      <c r="N2118" s="848">
        <v>2</v>
      </c>
      <c r="O2118" s="849">
        <v>6</v>
      </c>
      <c r="P2118" s="557">
        <f t="shared" si="14"/>
        <v>24000</v>
      </c>
    </row>
    <row r="2119" spans="1:16" x14ac:dyDescent="0.2">
      <c r="A2119" s="846" t="s">
        <v>17100</v>
      </c>
      <c r="B2119" s="845" t="s">
        <v>423</v>
      </c>
      <c r="C2119" s="847" t="s">
        <v>99</v>
      </c>
      <c r="D2119" s="847" t="s">
        <v>17101</v>
      </c>
      <c r="E2119" s="557">
        <v>4500</v>
      </c>
      <c r="F2119" s="845" t="s">
        <v>15389</v>
      </c>
      <c r="G2119" s="850" t="s">
        <v>15390</v>
      </c>
      <c r="H2119" s="845" t="s">
        <v>17156</v>
      </c>
      <c r="I2119" s="845" t="s">
        <v>1028</v>
      </c>
      <c r="J2119" s="845" t="s">
        <v>17112</v>
      </c>
      <c r="K2119" s="848"/>
      <c r="L2119" s="849"/>
      <c r="M2119" s="557"/>
      <c r="N2119" s="848">
        <v>2</v>
      </c>
      <c r="O2119" s="849">
        <v>6</v>
      </c>
      <c r="P2119" s="557">
        <f t="shared" si="14"/>
        <v>27000</v>
      </c>
    </row>
    <row r="2120" spans="1:16" x14ac:dyDescent="0.2">
      <c r="A2120" s="846" t="s">
        <v>17100</v>
      </c>
      <c r="B2120" s="845" t="s">
        <v>423</v>
      </c>
      <c r="C2120" s="847" t="s">
        <v>99</v>
      </c>
      <c r="D2120" s="847" t="s">
        <v>17101</v>
      </c>
      <c r="E2120" s="557">
        <v>7000</v>
      </c>
      <c r="F2120" s="845" t="s">
        <v>19419</v>
      </c>
      <c r="G2120" s="850" t="s">
        <v>19420</v>
      </c>
      <c r="H2120" s="845" t="s">
        <v>2388</v>
      </c>
      <c r="I2120" s="845" t="s">
        <v>1028</v>
      </c>
      <c r="J2120" s="845" t="s">
        <v>17112</v>
      </c>
      <c r="K2120" s="848"/>
      <c r="L2120" s="849"/>
      <c r="M2120" s="557"/>
      <c r="N2120" s="848">
        <v>2</v>
      </c>
      <c r="O2120" s="849">
        <v>6</v>
      </c>
      <c r="P2120" s="557">
        <f t="shared" si="14"/>
        <v>42000</v>
      </c>
    </row>
    <row r="2121" spans="1:16" x14ac:dyDescent="0.2">
      <c r="A2121" s="846" t="s">
        <v>17100</v>
      </c>
      <c r="B2121" s="845" t="s">
        <v>423</v>
      </c>
      <c r="C2121" s="847" t="s">
        <v>99</v>
      </c>
      <c r="D2121" s="847" t="s">
        <v>17101</v>
      </c>
      <c r="E2121" s="557">
        <v>4000</v>
      </c>
      <c r="F2121" s="845" t="s">
        <v>19421</v>
      </c>
      <c r="G2121" s="850" t="s">
        <v>19422</v>
      </c>
      <c r="H2121" s="845" t="s">
        <v>5825</v>
      </c>
      <c r="I2121" s="845" t="s">
        <v>1028</v>
      </c>
      <c r="J2121" s="845" t="s">
        <v>17112</v>
      </c>
      <c r="K2121" s="848"/>
      <c r="L2121" s="849"/>
      <c r="M2121" s="557"/>
      <c r="N2121" s="848">
        <v>2</v>
      </c>
      <c r="O2121" s="849">
        <v>6</v>
      </c>
      <c r="P2121" s="557">
        <f t="shared" si="14"/>
        <v>24000</v>
      </c>
    </row>
    <row r="2122" spans="1:16" x14ac:dyDescent="0.2">
      <c r="A2122" s="846" t="s">
        <v>17100</v>
      </c>
      <c r="B2122" s="845" t="s">
        <v>423</v>
      </c>
      <c r="C2122" s="847" t="s">
        <v>99</v>
      </c>
      <c r="D2122" s="847" t="s">
        <v>17101</v>
      </c>
      <c r="E2122" s="557">
        <v>4500</v>
      </c>
      <c r="F2122" s="845" t="s">
        <v>19423</v>
      </c>
      <c r="G2122" s="850" t="s">
        <v>19424</v>
      </c>
      <c r="H2122" s="845" t="s">
        <v>1160</v>
      </c>
      <c r="I2122" s="845" t="s">
        <v>1028</v>
      </c>
      <c r="J2122" s="845" t="s">
        <v>17112</v>
      </c>
      <c r="K2122" s="848"/>
      <c r="L2122" s="849"/>
      <c r="M2122" s="557"/>
      <c r="N2122" s="848">
        <v>2</v>
      </c>
      <c r="O2122" s="849">
        <v>6</v>
      </c>
      <c r="P2122" s="557">
        <f t="shared" si="14"/>
        <v>27000</v>
      </c>
    </row>
    <row r="2123" spans="1:16" x14ac:dyDescent="0.2">
      <c r="A2123" s="846" t="s">
        <v>17100</v>
      </c>
      <c r="B2123" s="845" t="s">
        <v>423</v>
      </c>
      <c r="C2123" s="847" t="s">
        <v>99</v>
      </c>
      <c r="D2123" s="847" t="s">
        <v>17101</v>
      </c>
      <c r="E2123" s="557">
        <v>15600</v>
      </c>
      <c r="F2123" s="845" t="s">
        <v>19425</v>
      </c>
      <c r="G2123" s="850" t="s">
        <v>19426</v>
      </c>
      <c r="H2123" s="845" t="s">
        <v>17170</v>
      </c>
      <c r="I2123" s="845" t="s">
        <v>1028</v>
      </c>
      <c r="J2123" s="845" t="s">
        <v>17112</v>
      </c>
      <c r="K2123" s="848"/>
      <c r="L2123" s="849"/>
      <c r="M2123" s="557"/>
      <c r="N2123" s="848">
        <v>0</v>
      </c>
      <c r="O2123" s="849">
        <v>2</v>
      </c>
      <c r="P2123" s="557">
        <f t="shared" si="14"/>
        <v>31200</v>
      </c>
    </row>
    <row r="2124" spans="1:16" x14ac:dyDescent="0.2">
      <c r="A2124" s="846" t="s">
        <v>17100</v>
      </c>
      <c r="B2124" s="845" t="s">
        <v>423</v>
      </c>
      <c r="C2124" s="847" t="s">
        <v>99</v>
      </c>
      <c r="D2124" s="847" t="s">
        <v>17101</v>
      </c>
      <c r="E2124" s="557">
        <v>2700</v>
      </c>
      <c r="F2124" s="845" t="s">
        <v>19427</v>
      </c>
      <c r="G2124" s="850" t="s">
        <v>19428</v>
      </c>
      <c r="H2124" s="845" t="s">
        <v>17140</v>
      </c>
      <c r="I2124" s="845" t="s">
        <v>17141</v>
      </c>
      <c r="J2124" s="845" t="s">
        <v>17108</v>
      </c>
      <c r="K2124" s="848"/>
      <c r="L2124" s="849"/>
      <c r="M2124" s="557"/>
      <c r="N2124" s="848">
        <v>2</v>
      </c>
      <c r="O2124" s="849">
        <v>6</v>
      </c>
      <c r="P2124" s="557">
        <f t="shared" si="14"/>
        <v>16200</v>
      </c>
    </row>
    <row r="2125" spans="1:16" x14ac:dyDescent="0.2">
      <c r="A2125" s="846" t="s">
        <v>17100</v>
      </c>
      <c r="B2125" s="845" t="s">
        <v>423</v>
      </c>
      <c r="C2125" s="847" t="s">
        <v>99</v>
      </c>
      <c r="D2125" s="847" t="s">
        <v>17101</v>
      </c>
      <c r="E2125" s="557">
        <v>5000</v>
      </c>
      <c r="F2125" s="845" t="s">
        <v>19431</v>
      </c>
      <c r="G2125" s="850" t="s">
        <v>19432</v>
      </c>
      <c r="H2125" s="845" t="s">
        <v>19433</v>
      </c>
      <c r="I2125" s="845" t="s">
        <v>1028</v>
      </c>
      <c r="J2125" s="845" t="s">
        <v>17112</v>
      </c>
      <c r="K2125" s="848"/>
      <c r="L2125" s="849"/>
      <c r="M2125" s="557"/>
      <c r="N2125" s="848">
        <v>2</v>
      </c>
      <c r="O2125" s="849">
        <v>6</v>
      </c>
      <c r="P2125" s="557">
        <f t="shared" si="14"/>
        <v>30000</v>
      </c>
    </row>
    <row r="2126" spans="1:16" x14ac:dyDescent="0.2">
      <c r="A2126" s="846" t="s">
        <v>17100</v>
      </c>
      <c r="B2126" s="845" t="s">
        <v>423</v>
      </c>
      <c r="C2126" s="847" t="s">
        <v>99</v>
      </c>
      <c r="D2126" s="847" t="s">
        <v>17101</v>
      </c>
      <c r="E2126" s="557">
        <v>7000</v>
      </c>
      <c r="F2126" s="845" t="s">
        <v>19434</v>
      </c>
      <c r="G2126" s="850" t="s">
        <v>19435</v>
      </c>
      <c r="H2126" s="845" t="s">
        <v>17449</v>
      </c>
      <c r="I2126" s="845" t="s">
        <v>1028</v>
      </c>
      <c r="J2126" s="845" t="s">
        <v>17112</v>
      </c>
      <c r="K2126" s="848"/>
      <c r="L2126" s="849"/>
      <c r="M2126" s="557"/>
      <c r="N2126" s="848">
        <v>2</v>
      </c>
      <c r="O2126" s="849">
        <v>6</v>
      </c>
      <c r="P2126" s="557">
        <f t="shared" si="14"/>
        <v>42000</v>
      </c>
    </row>
    <row r="2127" spans="1:16" x14ac:dyDescent="0.2">
      <c r="A2127" s="846" t="s">
        <v>17100</v>
      </c>
      <c r="B2127" s="845" t="s">
        <v>423</v>
      </c>
      <c r="C2127" s="847" t="s">
        <v>99</v>
      </c>
      <c r="D2127" s="847" t="s">
        <v>17101</v>
      </c>
      <c r="E2127" s="557">
        <v>8000</v>
      </c>
      <c r="F2127" s="845" t="s">
        <v>19436</v>
      </c>
      <c r="G2127" s="850" t="s">
        <v>19437</v>
      </c>
      <c r="H2127" s="845" t="s">
        <v>19438</v>
      </c>
      <c r="I2127" s="845" t="s">
        <v>1028</v>
      </c>
      <c r="J2127" s="845" t="s">
        <v>17112</v>
      </c>
      <c r="K2127" s="848"/>
      <c r="L2127" s="849"/>
      <c r="M2127" s="557"/>
      <c r="N2127" s="848">
        <v>2</v>
      </c>
      <c r="O2127" s="849">
        <v>6</v>
      </c>
      <c r="P2127" s="557">
        <f t="shared" si="14"/>
        <v>48000</v>
      </c>
    </row>
    <row r="2128" spans="1:16" x14ac:dyDescent="0.2">
      <c r="A2128" s="846" t="s">
        <v>17100</v>
      </c>
      <c r="B2128" s="845" t="s">
        <v>423</v>
      </c>
      <c r="C2128" s="847" t="s">
        <v>99</v>
      </c>
      <c r="D2128" s="847" t="s">
        <v>17101</v>
      </c>
      <c r="E2128" s="557">
        <v>2500</v>
      </c>
      <c r="F2128" s="845" t="s">
        <v>19441</v>
      </c>
      <c r="G2128" s="850" t="s">
        <v>19442</v>
      </c>
      <c r="H2128" s="845" t="s">
        <v>17465</v>
      </c>
      <c r="I2128" s="845" t="s">
        <v>1028</v>
      </c>
      <c r="J2128" s="845" t="s">
        <v>17112</v>
      </c>
      <c r="K2128" s="848"/>
      <c r="L2128" s="849"/>
      <c r="M2128" s="557"/>
      <c r="N2128" s="848">
        <v>2</v>
      </c>
      <c r="O2128" s="849">
        <v>6</v>
      </c>
      <c r="P2128" s="557">
        <f t="shared" si="14"/>
        <v>15000</v>
      </c>
    </row>
    <row r="2129" spans="1:16" x14ac:dyDescent="0.2">
      <c r="A2129" s="846" t="s">
        <v>17100</v>
      </c>
      <c r="B2129" s="845" t="s">
        <v>423</v>
      </c>
      <c r="C2129" s="847" t="s">
        <v>99</v>
      </c>
      <c r="D2129" s="847" t="s">
        <v>17101</v>
      </c>
      <c r="E2129" s="557">
        <v>4000</v>
      </c>
      <c r="F2129" s="845" t="s">
        <v>19444</v>
      </c>
      <c r="G2129" s="850" t="s">
        <v>19445</v>
      </c>
      <c r="H2129" s="845" t="s">
        <v>5875</v>
      </c>
      <c r="I2129" s="845" t="s">
        <v>1028</v>
      </c>
      <c r="J2129" s="845" t="s">
        <v>17112</v>
      </c>
      <c r="K2129" s="848"/>
      <c r="L2129" s="849"/>
      <c r="M2129" s="557"/>
      <c r="N2129" s="848">
        <v>2</v>
      </c>
      <c r="O2129" s="849">
        <v>6</v>
      </c>
      <c r="P2129" s="557">
        <f t="shared" si="14"/>
        <v>24000</v>
      </c>
    </row>
    <row r="2130" spans="1:16" x14ac:dyDescent="0.2">
      <c r="A2130" s="846" t="s">
        <v>17100</v>
      </c>
      <c r="B2130" s="845" t="s">
        <v>423</v>
      </c>
      <c r="C2130" s="847" t="s">
        <v>99</v>
      </c>
      <c r="D2130" s="847" t="s">
        <v>17101</v>
      </c>
      <c r="E2130" s="557">
        <v>3200</v>
      </c>
      <c r="F2130" s="845" t="s">
        <v>19446</v>
      </c>
      <c r="G2130" s="850" t="s">
        <v>19447</v>
      </c>
      <c r="H2130" s="845" t="s">
        <v>17156</v>
      </c>
      <c r="I2130" s="845" t="s">
        <v>1028</v>
      </c>
      <c r="J2130" s="845" t="s">
        <v>17112</v>
      </c>
      <c r="K2130" s="848"/>
      <c r="L2130" s="849"/>
      <c r="M2130" s="557"/>
      <c r="N2130" s="848">
        <v>2</v>
      </c>
      <c r="O2130" s="849">
        <v>6</v>
      </c>
      <c r="P2130" s="557">
        <f t="shared" si="14"/>
        <v>19200</v>
      </c>
    </row>
    <row r="2131" spans="1:16" x14ac:dyDescent="0.2">
      <c r="A2131" s="846" t="s">
        <v>17100</v>
      </c>
      <c r="B2131" s="845" t="s">
        <v>423</v>
      </c>
      <c r="C2131" s="847" t="s">
        <v>99</v>
      </c>
      <c r="D2131" s="847" t="s">
        <v>17101</v>
      </c>
      <c r="E2131" s="557">
        <v>5000</v>
      </c>
      <c r="F2131" s="845" t="s">
        <v>19448</v>
      </c>
      <c r="G2131" s="850" t="s">
        <v>19449</v>
      </c>
      <c r="H2131" s="845" t="s">
        <v>19664</v>
      </c>
      <c r="I2131" s="845" t="s">
        <v>1028</v>
      </c>
      <c r="J2131" s="845" t="s">
        <v>17112</v>
      </c>
      <c r="K2131" s="848"/>
      <c r="L2131" s="849"/>
      <c r="M2131" s="557"/>
      <c r="N2131" s="848">
        <v>2</v>
      </c>
      <c r="O2131" s="849">
        <v>6</v>
      </c>
      <c r="P2131" s="557">
        <f t="shared" si="14"/>
        <v>30000</v>
      </c>
    </row>
    <row r="2132" spans="1:16" x14ac:dyDescent="0.2">
      <c r="A2132" s="846" t="s">
        <v>17100</v>
      </c>
      <c r="B2132" s="845" t="s">
        <v>423</v>
      </c>
      <c r="C2132" s="847" t="s">
        <v>99</v>
      </c>
      <c r="D2132" s="847" t="s">
        <v>17101</v>
      </c>
      <c r="E2132" s="557">
        <v>15000</v>
      </c>
      <c r="F2132" s="845" t="s">
        <v>19450</v>
      </c>
      <c r="G2132" s="850" t="s">
        <v>19451</v>
      </c>
      <c r="H2132" s="845" t="s">
        <v>17170</v>
      </c>
      <c r="I2132" s="845" t="s">
        <v>1028</v>
      </c>
      <c r="J2132" s="845" t="s">
        <v>17112</v>
      </c>
      <c r="K2132" s="848"/>
      <c r="L2132" s="849"/>
      <c r="M2132" s="557"/>
      <c r="N2132" s="848">
        <v>0</v>
      </c>
      <c r="O2132" s="849">
        <v>6</v>
      </c>
      <c r="P2132" s="557">
        <f t="shared" si="14"/>
        <v>90000</v>
      </c>
    </row>
    <row r="2133" spans="1:16" x14ac:dyDescent="0.2">
      <c r="A2133" s="846" t="s">
        <v>17100</v>
      </c>
      <c r="B2133" s="845" t="s">
        <v>423</v>
      </c>
      <c r="C2133" s="847" t="s">
        <v>99</v>
      </c>
      <c r="D2133" s="847" t="s">
        <v>17101</v>
      </c>
      <c r="E2133" s="557">
        <v>4500</v>
      </c>
      <c r="F2133" s="845" t="s">
        <v>19454</v>
      </c>
      <c r="G2133" s="850" t="s">
        <v>19455</v>
      </c>
      <c r="H2133" s="845" t="s">
        <v>1160</v>
      </c>
      <c r="I2133" s="845" t="s">
        <v>1028</v>
      </c>
      <c r="J2133" s="845" t="s">
        <v>17112</v>
      </c>
      <c r="K2133" s="848"/>
      <c r="L2133" s="849"/>
      <c r="M2133" s="557"/>
      <c r="N2133" s="848">
        <v>2</v>
      </c>
      <c r="O2133" s="849">
        <v>6</v>
      </c>
      <c r="P2133" s="557">
        <f t="shared" si="14"/>
        <v>27000</v>
      </c>
    </row>
    <row r="2134" spans="1:16" x14ac:dyDescent="0.2">
      <c r="A2134" s="846" t="s">
        <v>17100</v>
      </c>
      <c r="B2134" s="845" t="s">
        <v>423</v>
      </c>
      <c r="C2134" s="847" t="s">
        <v>99</v>
      </c>
      <c r="D2134" s="847" t="s">
        <v>17101</v>
      </c>
      <c r="E2134" s="557">
        <v>7000</v>
      </c>
      <c r="F2134" s="845" t="s">
        <v>19460</v>
      </c>
      <c r="G2134" s="850" t="s">
        <v>19461</v>
      </c>
      <c r="H2134" s="845" t="s">
        <v>17156</v>
      </c>
      <c r="I2134" s="845" t="s">
        <v>1028</v>
      </c>
      <c r="J2134" s="845" t="s">
        <v>17112</v>
      </c>
      <c r="K2134" s="848"/>
      <c r="L2134" s="849"/>
      <c r="M2134" s="557"/>
      <c r="N2134" s="848">
        <v>1</v>
      </c>
      <c r="O2134" s="849">
        <v>2</v>
      </c>
      <c r="P2134" s="557">
        <f t="shared" si="14"/>
        <v>14000</v>
      </c>
    </row>
    <row r="2135" spans="1:16" x14ac:dyDescent="0.2">
      <c r="A2135" s="846" t="s">
        <v>17100</v>
      </c>
      <c r="B2135" s="845" t="s">
        <v>423</v>
      </c>
      <c r="C2135" s="847" t="s">
        <v>99</v>
      </c>
      <c r="D2135" s="847" t="s">
        <v>17101</v>
      </c>
      <c r="E2135" s="557">
        <v>4000</v>
      </c>
      <c r="F2135" s="845" t="s">
        <v>19462</v>
      </c>
      <c r="G2135" s="850" t="s">
        <v>19463</v>
      </c>
      <c r="H2135" s="845" t="s">
        <v>5826</v>
      </c>
      <c r="I2135" s="845" t="s">
        <v>1028</v>
      </c>
      <c r="J2135" s="845" t="s">
        <v>17112</v>
      </c>
      <c r="K2135" s="848"/>
      <c r="L2135" s="849"/>
      <c r="M2135" s="557"/>
      <c r="N2135" s="848">
        <v>2</v>
      </c>
      <c r="O2135" s="849">
        <v>6</v>
      </c>
      <c r="P2135" s="557">
        <f t="shared" si="14"/>
        <v>24000</v>
      </c>
    </row>
    <row r="2136" spans="1:16" x14ac:dyDescent="0.2">
      <c r="A2136" s="846" t="s">
        <v>17100</v>
      </c>
      <c r="B2136" s="845" t="s">
        <v>423</v>
      </c>
      <c r="C2136" s="847" t="s">
        <v>99</v>
      </c>
      <c r="D2136" s="847" t="s">
        <v>17101</v>
      </c>
      <c r="E2136" s="557">
        <v>4000</v>
      </c>
      <c r="F2136" s="845" t="s">
        <v>19464</v>
      </c>
      <c r="G2136" s="850" t="s">
        <v>19465</v>
      </c>
      <c r="H2136" s="845" t="s">
        <v>17539</v>
      </c>
      <c r="I2136" s="845" t="s">
        <v>1028</v>
      </c>
      <c r="J2136" s="845" t="s">
        <v>17112</v>
      </c>
      <c r="K2136" s="848"/>
      <c r="L2136" s="849"/>
      <c r="M2136" s="557"/>
      <c r="N2136" s="848">
        <v>2</v>
      </c>
      <c r="O2136" s="849">
        <v>6</v>
      </c>
      <c r="P2136" s="557">
        <f t="shared" si="14"/>
        <v>24000</v>
      </c>
    </row>
    <row r="2137" spans="1:16" x14ac:dyDescent="0.2">
      <c r="A2137" s="846" t="s">
        <v>17100</v>
      </c>
      <c r="B2137" s="845" t="s">
        <v>423</v>
      </c>
      <c r="C2137" s="847" t="s">
        <v>99</v>
      </c>
      <c r="D2137" s="847" t="s">
        <v>17101</v>
      </c>
      <c r="E2137" s="557">
        <v>2500</v>
      </c>
      <c r="F2137" s="845" t="s">
        <v>19466</v>
      </c>
      <c r="G2137" s="850" t="s">
        <v>19467</v>
      </c>
      <c r="H2137" s="845" t="s">
        <v>17140</v>
      </c>
      <c r="I2137" s="845" t="s">
        <v>17141</v>
      </c>
      <c r="J2137" s="845" t="s">
        <v>17108</v>
      </c>
      <c r="K2137" s="848"/>
      <c r="L2137" s="849"/>
      <c r="M2137" s="557"/>
      <c r="N2137" s="848">
        <v>2</v>
      </c>
      <c r="O2137" s="849">
        <v>6</v>
      </c>
      <c r="P2137" s="557">
        <f t="shared" si="14"/>
        <v>15000</v>
      </c>
    </row>
    <row r="2138" spans="1:16" x14ac:dyDescent="0.2">
      <c r="A2138" s="846" t="s">
        <v>17100</v>
      </c>
      <c r="B2138" s="845" t="s">
        <v>423</v>
      </c>
      <c r="C2138" s="847" t="s">
        <v>99</v>
      </c>
      <c r="D2138" s="847" t="s">
        <v>17101</v>
      </c>
      <c r="E2138" s="557">
        <v>3200</v>
      </c>
      <c r="F2138" s="845" t="s">
        <v>19468</v>
      </c>
      <c r="G2138" s="850" t="s">
        <v>19469</v>
      </c>
      <c r="H2138" s="845" t="s">
        <v>1160</v>
      </c>
      <c r="I2138" s="845" t="s">
        <v>1028</v>
      </c>
      <c r="J2138" s="845" t="s">
        <v>17112</v>
      </c>
      <c r="K2138" s="848"/>
      <c r="L2138" s="849"/>
      <c r="M2138" s="557"/>
      <c r="N2138" s="848">
        <v>2</v>
      </c>
      <c r="O2138" s="849">
        <v>6</v>
      </c>
      <c r="P2138" s="557">
        <f t="shared" si="14"/>
        <v>19200</v>
      </c>
    </row>
    <row r="2139" spans="1:16" x14ac:dyDescent="0.2">
      <c r="A2139" s="846" t="s">
        <v>17100</v>
      </c>
      <c r="B2139" s="845" t="s">
        <v>423</v>
      </c>
      <c r="C2139" s="847" t="s">
        <v>99</v>
      </c>
      <c r="D2139" s="847" t="s">
        <v>17101</v>
      </c>
      <c r="E2139" s="557">
        <v>2500</v>
      </c>
      <c r="F2139" s="845" t="s">
        <v>19470</v>
      </c>
      <c r="G2139" s="850" t="s">
        <v>19471</v>
      </c>
      <c r="H2139" s="845" t="s">
        <v>17465</v>
      </c>
      <c r="I2139" s="845" t="s">
        <v>1028</v>
      </c>
      <c r="J2139" s="845" t="s">
        <v>17112</v>
      </c>
      <c r="K2139" s="848"/>
      <c r="L2139" s="849"/>
      <c r="M2139" s="557"/>
      <c r="N2139" s="848">
        <v>2</v>
      </c>
      <c r="O2139" s="849">
        <v>6</v>
      </c>
      <c r="P2139" s="557">
        <f t="shared" si="14"/>
        <v>15000</v>
      </c>
    </row>
    <row r="2140" spans="1:16" x14ac:dyDescent="0.2">
      <c r="A2140" s="846" t="s">
        <v>17100</v>
      </c>
      <c r="B2140" s="845" t="s">
        <v>423</v>
      </c>
      <c r="C2140" s="847" t="s">
        <v>99</v>
      </c>
      <c r="D2140" s="847" t="s">
        <v>17101</v>
      </c>
      <c r="E2140" s="557">
        <v>15600</v>
      </c>
      <c r="F2140" s="845" t="s">
        <v>19692</v>
      </c>
      <c r="G2140" s="850" t="s">
        <v>19693</v>
      </c>
      <c r="H2140" s="845" t="s">
        <v>16834</v>
      </c>
      <c r="I2140" s="845" t="s">
        <v>1028</v>
      </c>
      <c r="J2140" s="845" t="s">
        <v>17112</v>
      </c>
      <c r="K2140" s="848"/>
      <c r="L2140" s="849"/>
      <c r="M2140" s="557"/>
      <c r="N2140" s="848">
        <v>1</v>
      </c>
      <c r="O2140" s="849">
        <v>4</v>
      </c>
      <c r="P2140" s="557">
        <f t="shared" si="14"/>
        <v>62400</v>
      </c>
    </row>
    <row r="2141" spans="1:16" x14ac:dyDescent="0.2">
      <c r="A2141" s="846" t="s">
        <v>17100</v>
      </c>
      <c r="B2141" s="845" t="s">
        <v>423</v>
      </c>
      <c r="C2141" s="847" t="s">
        <v>99</v>
      </c>
      <c r="D2141" s="847" t="s">
        <v>17101</v>
      </c>
      <c r="E2141" s="557">
        <v>4500</v>
      </c>
      <c r="F2141" s="845" t="s">
        <v>5328</v>
      </c>
      <c r="G2141" s="850" t="s">
        <v>5329</v>
      </c>
      <c r="H2141" s="845" t="s">
        <v>17167</v>
      </c>
      <c r="I2141" s="845" t="s">
        <v>1028</v>
      </c>
      <c r="J2141" s="845" t="s">
        <v>17112</v>
      </c>
      <c r="K2141" s="848"/>
      <c r="L2141" s="849"/>
      <c r="M2141" s="557"/>
      <c r="N2141" s="848">
        <v>3</v>
      </c>
      <c r="O2141" s="849">
        <v>6</v>
      </c>
      <c r="P2141" s="557">
        <f t="shared" si="14"/>
        <v>27000</v>
      </c>
    </row>
    <row r="2142" spans="1:16" x14ac:dyDescent="0.2">
      <c r="A2142" s="846" t="s">
        <v>17100</v>
      </c>
      <c r="B2142" s="845" t="s">
        <v>423</v>
      </c>
      <c r="C2142" s="847" t="s">
        <v>99</v>
      </c>
      <c r="D2142" s="847" t="s">
        <v>17101</v>
      </c>
      <c r="E2142" s="557">
        <v>7000</v>
      </c>
      <c r="F2142" s="845" t="s">
        <v>19478</v>
      </c>
      <c r="G2142" s="850" t="s">
        <v>19479</v>
      </c>
      <c r="H2142" s="845" t="s">
        <v>5875</v>
      </c>
      <c r="I2142" s="845" t="s">
        <v>1028</v>
      </c>
      <c r="J2142" s="845" t="s">
        <v>17112</v>
      </c>
      <c r="K2142" s="848"/>
      <c r="L2142" s="849"/>
      <c r="M2142" s="557"/>
      <c r="N2142" s="848">
        <v>2</v>
      </c>
      <c r="O2142" s="849">
        <v>6</v>
      </c>
      <c r="P2142" s="557">
        <f t="shared" si="14"/>
        <v>42000</v>
      </c>
    </row>
    <row r="2143" spans="1:16" x14ac:dyDescent="0.2">
      <c r="A2143" s="846" t="s">
        <v>17100</v>
      </c>
      <c r="B2143" s="845" t="s">
        <v>423</v>
      </c>
      <c r="C2143" s="847" t="s">
        <v>99</v>
      </c>
      <c r="D2143" s="847" t="s">
        <v>17101</v>
      </c>
      <c r="E2143" s="557">
        <v>13000</v>
      </c>
      <c r="F2143" s="845" t="s">
        <v>19480</v>
      </c>
      <c r="G2143" s="850" t="s">
        <v>19481</v>
      </c>
      <c r="H2143" s="845" t="s">
        <v>17170</v>
      </c>
      <c r="I2143" s="845" t="s">
        <v>1028</v>
      </c>
      <c r="J2143" s="845" t="s">
        <v>17112</v>
      </c>
      <c r="K2143" s="848"/>
      <c r="L2143" s="849"/>
      <c r="M2143" s="557"/>
      <c r="N2143" s="848">
        <v>0</v>
      </c>
      <c r="O2143" s="849">
        <v>6</v>
      </c>
      <c r="P2143" s="557">
        <f t="shared" si="14"/>
        <v>78000</v>
      </c>
    </row>
    <row r="2144" spans="1:16" x14ac:dyDescent="0.2">
      <c r="A2144" s="846" t="s">
        <v>17100</v>
      </c>
      <c r="B2144" s="845" t="s">
        <v>423</v>
      </c>
      <c r="C2144" s="847" t="s">
        <v>99</v>
      </c>
      <c r="D2144" s="847" t="s">
        <v>17101</v>
      </c>
      <c r="E2144" s="557">
        <v>4000</v>
      </c>
      <c r="F2144" s="845" t="s">
        <v>19482</v>
      </c>
      <c r="G2144" s="850" t="s">
        <v>19483</v>
      </c>
      <c r="H2144" s="845" t="s">
        <v>1060</v>
      </c>
      <c r="I2144" s="845" t="s">
        <v>1028</v>
      </c>
      <c r="J2144" s="845" t="s">
        <v>17112</v>
      </c>
      <c r="K2144" s="848"/>
      <c r="L2144" s="849"/>
      <c r="M2144" s="557"/>
      <c r="N2144" s="848">
        <v>2</v>
      </c>
      <c r="O2144" s="849">
        <v>6</v>
      </c>
      <c r="P2144" s="557">
        <f t="shared" si="14"/>
        <v>24000</v>
      </c>
    </row>
    <row r="2145" spans="1:16" x14ac:dyDescent="0.2">
      <c r="A2145" s="846" t="s">
        <v>17100</v>
      </c>
      <c r="B2145" s="845" t="s">
        <v>423</v>
      </c>
      <c r="C2145" s="847" t="s">
        <v>99</v>
      </c>
      <c r="D2145" s="847" t="s">
        <v>17101</v>
      </c>
      <c r="E2145" s="557">
        <v>3500</v>
      </c>
      <c r="F2145" s="845" t="s">
        <v>19484</v>
      </c>
      <c r="G2145" s="850" t="s">
        <v>19485</v>
      </c>
      <c r="H2145" s="845" t="s">
        <v>5875</v>
      </c>
      <c r="I2145" s="845" t="s">
        <v>1028</v>
      </c>
      <c r="J2145" s="845" t="s">
        <v>17112</v>
      </c>
      <c r="K2145" s="848"/>
      <c r="L2145" s="849"/>
      <c r="M2145" s="557"/>
      <c r="N2145" s="848">
        <v>2</v>
      </c>
      <c r="O2145" s="849">
        <v>6</v>
      </c>
      <c r="P2145" s="557">
        <f t="shared" si="14"/>
        <v>21000</v>
      </c>
    </row>
    <row r="2146" spans="1:16" x14ac:dyDescent="0.2">
      <c r="A2146" s="846" t="s">
        <v>17100</v>
      </c>
      <c r="B2146" s="845" t="s">
        <v>423</v>
      </c>
      <c r="C2146" s="847" t="s">
        <v>99</v>
      </c>
      <c r="D2146" s="847" t="s">
        <v>17101</v>
      </c>
      <c r="E2146" s="557">
        <v>4000</v>
      </c>
      <c r="F2146" s="845" t="s">
        <v>19486</v>
      </c>
      <c r="G2146" s="850" t="s">
        <v>19487</v>
      </c>
      <c r="H2146" s="845" t="s">
        <v>19488</v>
      </c>
      <c r="I2146" s="845" t="s">
        <v>1028</v>
      </c>
      <c r="J2146" s="845" t="s">
        <v>17112</v>
      </c>
      <c r="K2146" s="848"/>
      <c r="L2146" s="849"/>
      <c r="M2146" s="557"/>
      <c r="N2146" s="848">
        <v>2</v>
      </c>
      <c r="O2146" s="849">
        <v>6</v>
      </c>
      <c r="P2146" s="557">
        <f t="shared" si="14"/>
        <v>24000</v>
      </c>
    </row>
    <row r="2147" spans="1:16" x14ac:dyDescent="0.2">
      <c r="A2147" s="846" t="s">
        <v>17100</v>
      </c>
      <c r="B2147" s="845" t="s">
        <v>423</v>
      </c>
      <c r="C2147" s="847" t="s">
        <v>99</v>
      </c>
      <c r="D2147" s="847" t="s">
        <v>17101</v>
      </c>
      <c r="E2147" s="557">
        <v>4000</v>
      </c>
      <c r="F2147" s="845" t="s">
        <v>19489</v>
      </c>
      <c r="G2147" s="850" t="s">
        <v>19490</v>
      </c>
      <c r="H2147" s="845" t="s">
        <v>19491</v>
      </c>
      <c r="I2147" s="845" t="s">
        <v>1028</v>
      </c>
      <c r="J2147" s="845" t="s">
        <v>17112</v>
      </c>
      <c r="K2147" s="848"/>
      <c r="L2147" s="849"/>
      <c r="M2147" s="557"/>
      <c r="N2147" s="848">
        <v>1</v>
      </c>
      <c r="O2147" s="849">
        <v>1</v>
      </c>
      <c r="P2147" s="557">
        <f t="shared" si="14"/>
        <v>4000</v>
      </c>
    </row>
    <row r="2148" spans="1:16" x14ac:dyDescent="0.2">
      <c r="A2148" s="846" t="s">
        <v>17100</v>
      </c>
      <c r="B2148" s="845" t="s">
        <v>423</v>
      </c>
      <c r="C2148" s="847" t="s">
        <v>99</v>
      </c>
      <c r="D2148" s="847" t="s">
        <v>17101</v>
      </c>
      <c r="E2148" s="557">
        <v>4500</v>
      </c>
      <c r="F2148" s="845" t="s">
        <v>19492</v>
      </c>
      <c r="G2148" s="850" t="s">
        <v>19493</v>
      </c>
      <c r="H2148" s="845" t="s">
        <v>5849</v>
      </c>
      <c r="I2148" s="845" t="s">
        <v>1028</v>
      </c>
      <c r="J2148" s="845" t="s">
        <v>17112</v>
      </c>
      <c r="K2148" s="848"/>
      <c r="L2148" s="849"/>
      <c r="M2148" s="557"/>
      <c r="N2148" s="848">
        <v>2</v>
      </c>
      <c r="O2148" s="849">
        <v>6</v>
      </c>
      <c r="P2148" s="557">
        <f t="shared" si="14"/>
        <v>27000</v>
      </c>
    </row>
    <row r="2149" spans="1:16" x14ac:dyDescent="0.2">
      <c r="A2149" s="846" t="s">
        <v>17100</v>
      </c>
      <c r="B2149" s="845" t="s">
        <v>423</v>
      </c>
      <c r="C2149" s="847" t="s">
        <v>99</v>
      </c>
      <c r="D2149" s="847" t="s">
        <v>17101</v>
      </c>
      <c r="E2149" s="557">
        <v>4000</v>
      </c>
      <c r="F2149" s="845" t="s">
        <v>19494</v>
      </c>
      <c r="G2149" s="850" t="s">
        <v>19495</v>
      </c>
      <c r="H2149" s="845" t="s">
        <v>18561</v>
      </c>
      <c r="I2149" s="845" t="s">
        <v>1028</v>
      </c>
      <c r="J2149" s="845" t="s">
        <v>17112</v>
      </c>
      <c r="K2149" s="848"/>
      <c r="L2149" s="849"/>
      <c r="M2149" s="557"/>
      <c r="N2149" s="848">
        <v>2</v>
      </c>
      <c r="O2149" s="849">
        <v>6</v>
      </c>
      <c r="P2149" s="557">
        <f t="shared" si="14"/>
        <v>24000</v>
      </c>
    </row>
    <row r="2150" spans="1:16" x14ac:dyDescent="0.2">
      <c r="A2150" s="846" t="s">
        <v>17100</v>
      </c>
      <c r="B2150" s="845" t="s">
        <v>423</v>
      </c>
      <c r="C2150" s="847" t="s">
        <v>99</v>
      </c>
      <c r="D2150" s="847" t="s">
        <v>17101</v>
      </c>
      <c r="E2150" s="557">
        <v>4500</v>
      </c>
      <c r="F2150" s="845" t="s">
        <v>19496</v>
      </c>
      <c r="G2150" s="850" t="s">
        <v>19497</v>
      </c>
      <c r="H2150" s="845" t="s">
        <v>1026</v>
      </c>
      <c r="I2150" s="845" t="s">
        <v>1028</v>
      </c>
      <c r="J2150" s="845" t="s">
        <v>17112</v>
      </c>
      <c r="K2150" s="848"/>
      <c r="L2150" s="849"/>
      <c r="M2150" s="557"/>
      <c r="N2150" s="848">
        <v>2</v>
      </c>
      <c r="O2150" s="849">
        <v>6</v>
      </c>
      <c r="P2150" s="557">
        <f t="shared" si="14"/>
        <v>27000</v>
      </c>
    </row>
    <row r="2151" spans="1:16" x14ac:dyDescent="0.2">
      <c r="A2151" s="846" t="s">
        <v>17100</v>
      </c>
      <c r="B2151" s="845" t="s">
        <v>423</v>
      </c>
      <c r="C2151" s="847" t="s">
        <v>99</v>
      </c>
      <c r="D2151" s="847" t="s">
        <v>17101</v>
      </c>
      <c r="E2151" s="557">
        <v>4500</v>
      </c>
      <c r="F2151" s="845" t="s">
        <v>19498</v>
      </c>
      <c r="G2151" s="850" t="s">
        <v>19499</v>
      </c>
      <c r="H2151" s="845" t="s">
        <v>17195</v>
      </c>
      <c r="I2151" s="845" t="s">
        <v>1028</v>
      </c>
      <c r="J2151" s="845" t="s">
        <v>17112</v>
      </c>
      <c r="K2151" s="848"/>
      <c r="L2151" s="849"/>
      <c r="M2151" s="557"/>
      <c r="N2151" s="848">
        <v>2</v>
      </c>
      <c r="O2151" s="849">
        <v>6</v>
      </c>
      <c r="P2151" s="557">
        <f t="shared" si="14"/>
        <v>27000</v>
      </c>
    </row>
    <row r="2152" spans="1:16" x14ac:dyDescent="0.2">
      <c r="A2152" s="846" t="s">
        <v>17100</v>
      </c>
      <c r="B2152" s="845" t="s">
        <v>423</v>
      </c>
      <c r="C2152" s="847" t="s">
        <v>99</v>
      </c>
      <c r="D2152" s="847" t="s">
        <v>17101</v>
      </c>
      <c r="E2152" s="557">
        <v>3500</v>
      </c>
      <c r="F2152" s="845" t="s">
        <v>19500</v>
      </c>
      <c r="G2152" s="850" t="s">
        <v>19501</v>
      </c>
      <c r="H2152" s="845" t="s">
        <v>1160</v>
      </c>
      <c r="I2152" s="845" t="s">
        <v>1028</v>
      </c>
      <c r="J2152" s="845" t="s">
        <v>17112</v>
      </c>
      <c r="K2152" s="848"/>
      <c r="L2152" s="849"/>
      <c r="M2152" s="557"/>
      <c r="N2152" s="848">
        <v>2</v>
      </c>
      <c r="O2152" s="849">
        <v>6</v>
      </c>
      <c r="P2152" s="557">
        <f t="shared" si="14"/>
        <v>21000</v>
      </c>
    </row>
    <row r="2153" spans="1:16" x14ac:dyDescent="0.2">
      <c r="A2153" s="846" t="s">
        <v>17100</v>
      </c>
      <c r="B2153" s="845" t="s">
        <v>423</v>
      </c>
      <c r="C2153" s="847" t="s">
        <v>99</v>
      </c>
      <c r="D2153" s="847" t="s">
        <v>17101</v>
      </c>
      <c r="E2153" s="557">
        <v>4000</v>
      </c>
      <c r="F2153" s="845" t="s">
        <v>19502</v>
      </c>
      <c r="G2153" s="850" t="s">
        <v>19503</v>
      </c>
      <c r="H2153" s="845" t="s">
        <v>5849</v>
      </c>
      <c r="I2153" s="845" t="s">
        <v>1028</v>
      </c>
      <c r="J2153" s="845" t="s">
        <v>17112</v>
      </c>
      <c r="K2153" s="848"/>
      <c r="L2153" s="849"/>
      <c r="M2153" s="557"/>
      <c r="N2153" s="848">
        <v>2</v>
      </c>
      <c r="O2153" s="849">
        <v>6</v>
      </c>
      <c r="P2153" s="557">
        <f t="shared" ref="P2153:P2186" si="15">E2153*O2153</f>
        <v>24000</v>
      </c>
    </row>
    <row r="2154" spans="1:16" x14ac:dyDescent="0.2">
      <c r="A2154" s="846" t="s">
        <v>17100</v>
      </c>
      <c r="B2154" s="845" t="s">
        <v>423</v>
      </c>
      <c r="C2154" s="847" t="s">
        <v>99</v>
      </c>
      <c r="D2154" s="847" t="s">
        <v>17101</v>
      </c>
      <c r="E2154" s="557">
        <v>4500</v>
      </c>
      <c r="F2154" s="845" t="s">
        <v>19504</v>
      </c>
      <c r="G2154" s="850" t="s">
        <v>19505</v>
      </c>
      <c r="H2154" s="845" t="s">
        <v>1160</v>
      </c>
      <c r="I2154" s="845" t="s">
        <v>1028</v>
      </c>
      <c r="J2154" s="845" t="s">
        <v>17112</v>
      </c>
      <c r="K2154" s="848"/>
      <c r="L2154" s="849"/>
      <c r="M2154" s="557"/>
      <c r="N2154" s="848">
        <v>2</v>
      </c>
      <c r="O2154" s="849">
        <v>6</v>
      </c>
      <c r="P2154" s="557">
        <f t="shared" si="15"/>
        <v>27000</v>
      </c>
    </row>
    <row r="2155" spans="1:16" x14ac:dyDescent="0.2">
      <c r="A2155" s="846" t="s">
        <v>17100</v>
      </c>
      <c r="B2155" s="845" t="s">
        <v>423</v>
      </c>
      <c r="C2155" s="847" t="s">
        <v>99</v>
      </c>
      <c r="D2155" s="847" t="s">
        <v>17101</v>
      </c>
      <c r="E2155" s="557">
        <v>15600</v>
      </c>
      <c r="F2155" s="845" t="s">
        <v>19506</v>
      </c>
      <c r="G2155" s="850" t="s">
        <v>19507</v>
      </c>
      <c r="H2155" s="845" t="s">
        <v>18084</v>
      </c>
      <c r="I2155" s="845" t="s">
        <v>1028</v>
      </c>
      <c r="J2155" s="845" t="s">
        <v>17112</v>
      </c>
      <c r="K2155" s="848"/>
      <c r="L2155" s="849"/>
      <c r="M2155" s="557"/>
      <c r="N2155" s="848">
        <v>0</v>
      </c>
      <c r="O2155" s="849">
        <v>3</v>
      </c>
      <c r="P2155" s="557">
        <f t="shared" si="15"/>
        <v>46800</v>
      </c>
    </row>
    <row r="2156" spans="1:16" x14ac:dyDescent="0.2">
      <c r="A2156" s="846" t="s">
        <v>17100</v>
      </c>
      <c r="B2156" s="845" t="s">
        <v>423</v>
      </c>
      <c r="C2156" s="847" t="s">
        <v>99</v>
      </c>
      <c r="D2156" s="847" t="s">
        <v>17101</v>
      </c>
      <c r="E2156" s="557">
        <v>3500</v>
      </c>
      <c r="F2156" s="845" t="s">
        <v>19508</v>
      </c>
      <c r="G2156" s="850" t="s">
        <v>19509</v>
      </c>
      <c r="H2156" s="845" t="s">
        <v>1160</v>
      </c>
      <c r="I2156" s="845" t="s">
        <v>1028</v>
      </c>
      <c r="J2156" s="845" t="s">
        <v>17112</v>
      </c>
      <c r="K2156" s="848"/>
      <c r="L2156" s="849"/>
      <c r="M2156" s="557"/>
      <c r="N2156" s="848">
        <v>2</v>
      </c>
      <c r="O2156" s="849">
        <v>6</v>
      </c>
      <c r="P2156" s="557">
        <f t="shared" si="15"/>
        <v>21000</v>
      </c>
    </row>
    <row r="2157" spans="1:16" x14ac:dyDescent="0.2">
      <c r="A2157" s="846" t="s">
        <v>17100</v>
      </c>
      <c r="B2157" s="845" t="s">
        <v>423</v>
      </c>
      <c r="C2157" s="847" t="s">
        <v>99</v>
      </c>
      <c r="D2157" s="847" t="s">
        <v>17101</v>
      </c>
      <c r="E2157" s="557">
        <v>3000</v>
      </c>
      <c r="F2157" s="845" t="s">
        <v>19510</v>
      </c>
      <c r="G2157" s="850" t="s">
        <v>19511</v>
      </c>
      <c r="H2157" s="845" t="s">
        <v>17743</v>
      </c>
      <c r="I2157" s="845" t="s">
        <v>17141</v>
      </c>
      <c r="J2157" s="845" t="s">
        <v>17108</v>
      </c>
      <c r="K2157" s="848"/>
      <c r="L2157" s="849"/>
      <c r="M2157" s="557"/>
      <c r="N2157" s="848">
        <v>2</v>
      </c>
      <c r="O2157" s="849">
        <v>6</v>
      </c>
      <c r="P2157" s="557">
        <f t="shared" si="15"/>
        <v>18000</v>
      </c>
    </row>
    <row r="2158" spans="1:16" x14ac:dyDescent="0.2">
      <c r="A2158" s="846" t="s">
        <v>17100</v>
      </c>
      <c r="B2158" s="845" t="s">
        <v>423</v>
      </c>
      <c r="C2158" s="847" t="s">
        <v>99</v>
      </c>
      <c r="D2158" s="847" t="s">
        <v>17101</v>
      </c>
      <c r="E2158" s="557">
        <v>4500</v>
      </c>
      <c r="F2158" s="845" t="s">
        <v>19513</v>
      </c>
      <c r="G2158" s="850" t="s">
        <v>19514</v>
      </c>
      <c r="H2158" s="845" t="s">
        <v>17156</v>
      </c>
      <c r="I2158" s="845" t="s">
        <v>1028</v>
      </c>
      <c r="J2158" s="845" t="s">
        <v>17112</v>
      </c>
      <c r="K2158" s="848"/>
      <c r="L2158" s="849"/>
      <c r="M2158" s="557"/>
      <c r="N2158" s="848">
        <v>2</v>
      </c>
      <c r="O2158" s="849">
        <v>6</v>
      </c>
      <c r="P2158" s="557">
        <f t="shared" si="15"/>
        <v>27000</v>
      </c>
    </row>
    <row r="2159" spans="1:16" x14ac:dyDescent="0.2">
      <c r="A2159" s="846" t="s">
        <v>17100</v>
      </c>
      <c r="B2159" s="845" t="s">
        <v>423</v>
      </c>
      <c r="C2159" s="847" t="s">
        <v>99</v>
      </c>
      <c r="D2159" s="847" t="s">
        <v>17101</v>
      </c>
      <c r="E2159" s="557">
        <v>4500</v>
      </c>
      <c r="F2159" s="845" t="s">
        <v>19515</v>
      </c>
      <c r="G2159" s="850" t="s">
        <v>19516</v>
      </c>
      <c r="H2159" s="845" t="s">
        <v>5849</v>
      </c>
      <c r="I2159" s="845" t="s">
        <v>1028</v>
      </c>
      <c r="J2159" s="845" t="s">
        <v>17112</v>
      </c>
      <c r="K2159" s="848"/>
      <c r="L2159" s="849"/>
      <c r="M2159" s="557"/>
      <c r="N2159" s="848">
        <v>2</v>
      </c>
      <c r="O2159" s="849">
        <v>6</v>
      </c>
      <c r="P2159" s="557">
        <f t="shared" si="15"/>
        <v>27000</v>
      </c>
    </row>
    <row r="2160" spans="1:16" x14ac:dyDescent="0.2">
      <c r="A2160" s="846" t="s">
        <v>17100</v>
      </c>
      <c r="B2160" s="845" t="s">
        <v>423</v>
      </c>
      <c r="C2160" s="847" t="s">
        <v>99</v>
      </c>
      <c r="D2160" s="847" t="s">
        <v>17101</v>
      </c>
      <c r="E2160" s="557">
        <v>4500</v>
      </c>
      <c r="F2160" s="845" t="s">
        <v>19519</v>
      </c>
      <c r="G2160" s="850" t="s">
        <v>19520</v>
      </c>
      <c r="H2160" s="845" t="s">
        <v>1060</v>
      </c>
      <c r="I2160" s="845" t="s">
        <v>1028</v>
      </c>
      <c r="J2160" s="845" t="s">
        <v>17112</v>
      </c>
      <c r="K2160" s="848"/>
      <c r="L2160" s="849"/>
      <c r="M2160" s="557"/>
      <c r="N2160" s="848">
        <v>2</v>
      </c>
      <c r="O2160" s="849">
        <v>6</v>
      </c>
      <c r="P2160" s="557">
        <f t="shared" si="15"/>
        <v>27000</v>
      </c>
    </row>
    <row r="2161" spans="1:16" x14ac:dyDescent="0.2">
      <c r="A2161" s="846" t="s">
        <v>17100</v>
      </c>
      <c r="B2161" s="845" t="s">
        <v>423</v>
      </c>
      <c r="C2161" s="847" t="s">
        <v>99</v>
      </c>
      <c r="D2161" s="847" t="s">
        <v>17101</v>
      </c>
      <c r="E2161" s="557">
        <v>3200</v>
      </c>
      <c r="F2161" s="845" t="s">
        <v>19528</v>
      </c>
      <c r="G2161" s="850" t="s">
        <v>19529</v>
      </c>
      <c r="H2161" s="845" t="s">
        <v>1053</v>
      </c>
      <c r="I2161" s="845" t="s">
        <v>1028</v>
      </c>
      <c r="J2161" s="845" t="s">
        <v>17112</v>
      </c>
      <c r="K2161" s="848"/>
      <c r="L2161" s="849"/>
      <c r="M2161" s="557"/>
      <c r="N2161" s="848">
        <v>2</v>
      </c>
      <c r="O2161" s="849">
        <v>6</v>
      </c>
      <c r="P2161" s="557">
        <f t="shared" si="15"/>
        <v>19200</v>
      </c>
    </row>
    <row r="2162" spans="1:16" x14ac:dyDescent="0.2">
      <c r="A2162" s="846" t="s">
        <v>17100</v>
      </c>
      <c r="B2162" s="845" t="s">
        <v>423</v>
      </c>
      <c r="C2162" s="847" t="s">
        <v>99</v>
      </c>
      <c r="D2162" s="847" t="s">
        <v>17101</v>
      </c>
      <c r="E2162" s="557">
        <v>3500</v>
      </c>
      <c r="F2162" s="845" t="s">
        <v>19530</v>
      </c>
      <c r="G2162" s="850" t="s">
        <v>19531</v>
      </c>
      <c r="H2162" s="845" t="s">
        <v>5510</v>
      </c>
      <c r="I2162" s="845" t="s">
        <v>1028</v>
      </c>
      <c r="J2162" s="845" t="s">
        <v>5814</v>
      </c>
      <c r="K2162" s="848"/>
      <c r="L2162" s="849"/>
      <c r="M2162" s="557"/>
      <c r="N2162" s="848">
        <v>2</v>
      </c>
      <c r="O2162" s="849">
        <v>6</v>
      </c>
      <c r="P2162" s="557">
        <f t="shared" si="15"/>
        <v>21000</v>
      </c>
    </row>
    <row r="2163" spans="1:16" x14ac:dyDescent="0.2">
      <c r="A2163" s="846" t="s">
        <v>17100</v>
      </c>
      <c r="B2163" s="845" t="s">
        <v>423</v>
      </c>
      <c r="C2163" s="847" t="s">
        <v>99</v>
      </c>
      <c r="D2163" s="847" t="s">
        <v>17101</v>
      </c>
      <c r="E2163" s="557">
        <v>4500</v>
      </c>
      <c r="F2163" s="845" t="s">
        <v>19532</v>
      </c>
      <c r="G2163" s="850" t="s">
        <v>19533</v>
      </c>
      <c r="H2163" s="845" t="s">
        <v>1160</v>
      </c>
      <c r="I2163" s="845" t="s">
        <v>1028</v>
      </c>
      <c r="J2163" s="845" t="s">
        <v>17112</v>
      </c>
      <c r="K2163" s="848"/>
      <c r="L2163" s="849"/>
      <c r="M2163" s="557"/>
      <c r="N2163" s="848">
        <v>2</v>
      </c>
      <c r="O2163" s="849">
        <v>6</v>
      </c>
      <c r="P2163" s="557">
        <f t="shared" si="15"/>
        <v>27000</v>
      </c>
    </row>
    <row r="2164" spans="1:16" x14ac:dyDescent="0.2">
      <c r="A2164" s="846" t="s">
        <v>17100</v>
      </c>
      <c r="B2164" s="845" t="s">
        <v>423</v>
      </c>
      <c r="C2164" s="847" t="s">
        <v>99</v>
      </c>
      <c r="D2164" s="847" t="s">
        <v>17101</v>
      </c>
      <c r="E2164" s="557">
        <v>8000</v>
      </c>
      <c r="F2164" s="845" t="s">
        <v>19534</v>
      </c>
      <c r="G2164" s="850" t="s">
        <v>19535</v>
      </c>
      <c r="H2164" s="845" t="s">
        <v>19690</v>
      </c>
      <c r="I2164" s="845" t="s">
        <v>1028</v>
      </c>
      <c r="J2164" s="845" t="s">
        <v>17112</v>
      </c>
      <c r="K2164" s="848"/>
      <c r="L2164" s="849"/>
      <c r="M2164" s="557"/>
      <c r="N2164" s="848">
        <v>2</v>
      </c>
      <c r="O2164" s="849">
        <v>6</v>
      </c>
      <c r="P2164" s="557">
        <f t="shared" si="15"/>
        <v>48000</v>
      </c>
    </row>
    <row r="2165" spans="1:16" x14ac:dyDescent="0.2">
      <c r="A2165" s="846" t="s">
        <v>17100</v>
      </c>
      <c r="B2165" s="845" t="s">
        <v>423</v>
      </c>
      <c r="C2165" s="847" t="s">
        <v>99</v>
      </c>
      <c r="D2165" s="847" t="s">
        <v>17101</v>
      </c>
      <c r="E2165" s="557">
        <v>4500</v>
      </c>
      <c r="F2165" s="845" t="s">
        <v>19536</v>
      </c>
      <c r="G2165" s="850" t="s">
        <v>19537</v>
      </c>
      <c r="H2165" s="845" t="s">
        <v>17195</v>
      </c>
      <c r="I2165" s="845" t="s">
        <v>1028</v>
      </c>
      <c r="J2165" s="845" t="s">
        <v>17112</v>
      </c>
      <c r="K2165" s="848"/>
      <c r="L2165" s="849"/>
      <c r="M2165" s="557"/>
      <c r="N2165" s="848">
        <v>2</v>
      </c>
      <c r="O2165" s="849">
        <v>6</v>
      </c>
      <c r="P2165" s="557">
        <f t="shared" si="15"/>
        <v>27000</v>
      </c>
    </row>
    <row r="2166" spans="1:16" x14ac:dyDescent="0.2">
      <c r="A2166" s="846" t="s">
        <v>17100</v>
      </c>
      <c r="B2166" s="845" t="s">
        <v>423</v>
      </c>
      <c r="C2166" s="847" t="s">
        <v>99</v>
      </c>
      <c r="D2166" s="847" t="s">
        <v>17101</v>
      </c>
      <c r="E2166" s="557">
        <v>2500</v>
      </c>
      <c r="F2166" s="845" t="s">
        <v>19538</v>
      </c>
      <c r="G2166" s="850" t="s">
        <v>19539</v>
      </c>
      <c r="H2166" s="845" t="s">
        <v>17140</v>
      </c>
      <c r="I2166" s="845" t="s">
        <v>17141</v>
      </c>
      <c r="J2166" s="845" t="s">
        <v>17108</v>
      </c>
      <c r="K2166" s="848"/>
      <c r="L2166" s="849"/>
      <c r="M2166" s="557"/>
      <c r="N2166" s="848">
        <v>2</v>
      </c>
      <c r="O2166" s="849">
        <v>6</v>
      </c>
      <c r="P2166" s="557">
        <f t="shared" si="15"/>
        <v>15000</v>
      </c>
    </row>
    <row r="2167" spans="1:16" x14ac:dyDescent="0.2">
      <c r="A2167" s="846" t="s">
        <v>17100</v>
      </c>
      <c r="B2167" s="845" t="s">
        <v>423</v>
      </c>
      <c r="C2167" s="847" t="s">
        <v>99</v>
      </c>
      <c r="D2167" s="847" t="s">
        <v>17101</v>
      </c>
      <c r="E2167" s="557">
        <v>4500</v>
      </c>
      <c r="F2167" s="845" t="s">
        <v>19540</v>
      </c>
      <c r="G2167" s="850" t="s">
        <v>19541</v>
      </c>
      <c r="H2167" s="845" t="s">
        <v>5825</v>
      </c>
      <c r="I2167" s="845" t="s">
        <v>1028</v>
      </c>
      <c r="J2167" s="845" t="s">
        <v>17112</v>
      </c>
      <c r="K2167" s="848"/>
      <c r="L2167" s="849"/>
      <c r="M2167" s="557"/>
      <c r="N2167" s="848">
        <v>2</v>
      </c>
      <c r="O2167" s="849">
        <v>6</v>
      </c>
      <c r="P2167" s="557">
        <f t="shared" si="15"/>
        <v>27000</v>
      </c>
    </row>
    <row r="2168" spans="1:16" x14ac:dyDescent="0.2">
      <c r="A2168" s="846" t="s">
        <v>17100</v>
      </c>
      <c r="B2168" s="845" t="s">
        <v>423</v>
      </c>
      <c r="C2168" s="847" t="s">
        <v>99</v>
      </c>
      <c r="D2168" s="847" t="s">
        <v>17101</v>
      </c>
      <c r="E2168" s="557">
        <v>4500</v>
      </c>
      <c r="F2168" s="845" t="s">
        <v>19542</v>
      </c>
      <c r="G2168" s="850" t="s">
        <v>19543</v>
      </c>
      <c r="H2168" s="845" t="s">
        <v>17156</v>
      </c>
      <c r="I2168" s="845" t="s">
        <v>1028</v>
      </c>
      <c r="J2168" s="845" t="s">
        <v>17112</v>
      </c>
      <c r="K2168" s="848"/>
      <c r="L2168" s="849"/>
      <c r="M2168" s="557"/>
      <c r="N2168" s="848">
        <v>2</v>
      </c>
      <c r="O2168" s="849">
        <v>6</v>
      </c>
      <c r="P2168" s="557">
        <f t="shared" si="15"/>
        <v>27000</v>
      </c>
    </row>
    <row r="2169" spans="1:16" x14ac:dyDescent="0.2">
      <c r="A2169" s="846" t="s">
        <v>17100</v>
      </c>
      <c r="B2169" s="845" t="s">
        <v>423</v>
      </c>
      <c r="C2169" s="847" t="s">
        <v>99</v>
      </c>
      <c r="D2169" s="847" t="s">
        <v>17101</v>
      </c>
      <c r="E2169" s="557">
        <v>3600</v>
      </c>
      <c r="F2169" s="845" t="s">
        <v>19544</v>
      </c>
      <c r="G2169" s="850" t="s">
        <v>19545</v>
      </c>
      <c r="H2169" s="845" t="s">
        <v>19694</v>
      </c>
      <c r="I2169" s="845" t="s">
        <v>1028</v>
      </c>
      <c r="J2169" s="845" t="s">
        <v>5814</v>
      </c>
      <c r="K2169" s="848"/>
      <c r="L2169" s="849"/>
      <c r="M2169" s="557"/>
      <c r="N2169" s="848">
        <v>2</v>
      </c>
      <c r="O2169" s="849">
        <v>6</v>
      </c>
      <c r="P2169" s="557">
        <f t="shared" si="15"/>
        <v>21600</v>
      </c>
    </row>
    <row r="2170" spans="1:16" x14ac:dyDescent="0.2">
      <c r="A2170" s="846" t="s">
        <v>17100</v>
      </c>
      <c r="B2170" s="845" t="s">
        <v>423</v>
      </c>
      <c r="C2170" s="847" t="s">
        <v>99</v>
      </c>
      <c r="D2170" s="847" t="s">
        <v>17101</v>
      </c>
      <c r="E2170" s="557">
        <v>4500</v>
      </c>
      <c r="F2170" s="845" t="s">
        <v>19546</v>
      </c>
      <c r="G2170" s="850" t="s">
        <v>19547</v>
      </c>
      <c r="H2170" s="845" t="s">
        <v>1160</v>
      </c>
      <c r="I2170" s="845" t="s">
        <v>1028</v>
      </c>
      <c r="J2170" s="845" t="s">
        <v>17112</v>
      </c>
      <c r="K2170" s="848"/>
      <c r="L2170" s="849"/>
      <c r="M2170" s="557"/>
      <c r="N2170" s="848">
        <v>2</v>
      </c>
      <c r="O2170" s="849">
        <v>6</v>
      </c>
      <c r="P2170" s="557">
        <f t="shared" si="15"/>
        <v>27000</v>
      </c>
    </row>
    <row r="2171" spans="1:16" x14ac:dyDescent="0.2">
      <c r="A2171" s="846" t="s">
        <v>17100</v>
      </c>
      <c r="B2171" s="845" t="s">
        <v>423</v>
      </c>
      <c r="C2171" s="847" t="s">
        <v>99</v>
      </c>
      <c r="D2171" s="847" t="s">
        <v>17101</v>
      </c>
      <c r="E2171" s="557">
        <v>2000</v>
      </c>
      <c r="F2171" s="845" t="s">
        <v>19548</v>
      </c>
      <c r="G2171" s="850" t="s">
        <v>19549</v>
      </c>
      <c r="H2171" s="845" t="s">
        <v>17137</v>
      </c>
      <c r="I2171" s="845" t="s">
        <v>1028</v>
      </c>
      <c r="J2171" s="845" t="s">
        <v>17112</v>
      </c>
      <c r="K2171" s="848"/>
      <c r="L2171" s="849"/>
      <c r="M2171" s="557"/>
      <c r="N2171" s="848">
        <v>2</v>
      </c>
      <c r="O2171" s="849">
        <v>6</v>
      </c>
      <c r="P2171" s="557">
        <f t="shared" si="15"/>
        <v>12000</v>
      </c>
    </row>
    <row r="2172" spans="1:16" x14ac:dyDescent="0.2">
      <c r="A2172" s="846" t="s">
        <v>17100</v>
      </c>
      <c r="B2172" s="845" t="s">
        <v>423</v>
      </c>
      <c r="C2172" s="847" t="s">
        <v>99</v>
      </c>
      <c r="D2172" s="847" t="s">
        <v>17101</v>
      </c>
      <c r="E2172" s="557">
        <v>2500</v>
      </c>
      <c r="F2172" s="845" t="s">
        <v>19550</v>
      </c>
      <c r="G2172" s="850" t="s">
        <v>19551</v>
      </c>
      <c r="H2172" s="845" t="s">
        <v>1117</v>
      </c>
      <c r="I2172" s="845" t="s">
        <v>17141</v>
      </c>
      <c r="J2172" s="845" t="s">
        <v>17108</v>
      </c>
      <c r="K2172" s="848"/>
      <c r="L2172" s="849"/>
      <c r="M2172" s="557"/>
      <c r="N2172" s="848">
        <v>2</v>
      </c>
      <c r="O2172" s="849">
        <v>6</v>
      </c>
      <c r="P2172" s="557">
        <f t="shared" si="15"/>
        <v>15000</v>
      </c>
    </row>
    <row r="2173" spans="1:16" x14ac:dyDescent="0.2">
      <c r="A2173" s="846" t="s">
        <v>17100</v>
      </c>
      <c r="B2173" s="845" t="s">
        <v>423</v>
      </c>
      <c r="C2173" s="847" t="s">
        <v>99</v>
      </c>
      <c r="D2173" s="847" t="s">
        <v>17101</v>
      </c>
      <c r="E2173" s="557">
        <v>6000</v>
      </c>
      <c r="F2173" s="845" t="s">
        <v>19552</v>
      </c>
      <c r="G2173" s="850" t="s">
        <v>19553</v>
      </c>
      <c r="H2173" s="845" t="s">
        <v>17156</v>
      </c>
      <c r="I2173" s="845" t="s">
        <v>1028</v>
      </c>
      <c r="J2173" s="845" t="s">
        <v>17112</v>
      </c>
      <c r="K2173" s="848"/>
      <c r="L2173" s="849"/>
      <c r="M2173" s="557"/>
      <c r="N2173" s="848">
        <v>2</v>
      </c>
      <c r="O2173" s="849">
        <v>6</v>
      </c>
      <c r="P2173" s="557">
        <f t="shared" si="15"/>
        <v>36000</v>
      </c>
    </row>
    <row r="2174" spans="1:16" x14ac:dyDescent="0.2">
      <c r="A2174" s="846" t="s">
        <v>17100</v>
      </c>
      <c r="B2174" s="845" t="s">
        <v>423</v>
      </c>
      <c r="C2174" s="847" t="s">
        <v>99</v>
      </c>
      <c r="D2174" s="847" t="s">
        <v>17101</v>
      </c>
      <c r="E2174" s="557">
        <v>4500</v>
      </c>
      <c r="F2174" s="845" t="s">
        <v>19554</v>
      </c>
      <c r="G2174" s="850" t="s">
        <v>19555</v>
      </c>
      <c r="H2174" s="845" t="s">
        <v>1060</v>
      </c>
      <c r="I2174" s="845" t="s">
        <v>1028</v>
      </c>
      <c r="J2174" s="845" t="s">
        <v>17112</v>
      </c>
      <c r="K2174" s="848"/>
      <c r="L2174" s="849"/>
      <c r="M2174" s="557"/>
      <c r="N2174" s="848">
        <v>2</v>
      </c>
      <c r="O2174" s="849">
        <v>6</v>
      </c>
      <c r="P2174" s="557">
        <f t="shared" si="15"/>
        <v>27000</v>
      </c>
    </row>
    <row r="2175" spans="1:16" x14ac:dyDescent="0.2">
      <c r="A2175" s="846" t="s">
        <v>17100</v>
      </c>
      <c r="B2175" s="845" t="s">
        <v>423</v>
      </c>
      <c r="C2175" s="847" t="s">
        <v>99</v>
      </c>
      <c r="D2175" s="847" t="s">
        <v>17101</v>
      </c>
      <c r="E2175" s="557">
        <v>4000</v>
      </c>
      <c r="F2175" s="845" t="s">
        <v>19556</v>
      </c>
      <c r="G2175" s="850" t="s">
        <v>19557</v>
      </c>
      <c r="H2175" s="845" t="s">
        <v>1160</v>
      </c>
      <c r="I2175" s="845" t="s">
        <v>1028</v>
      </c>
      <c r="J2175" s="845" t="s">
        <v>17112</v>
      </c>
      <c r="K2175" s="848"/>
      <c r="L2175" s="849"/>
      <c r="M2175" s="557"/>
      <c r="N2175" s="848">
        <v>2</v>
      </c>
      <c r="O2175" s="849">
        <v>6</v>
      </c>
      <c r="P2175" s="557">
        <f t="shared" si="15"/>
        <v>24000</v>
      </c>
    </row>
    <row r="2176" spans="1:16" x14ac:dyDescent="0.2">
      <c r="A2176" s="846" t="s">
        <v>17100</v>
      </c>
      <c r="B2176" s="845" t="s">
        <v>423</v>
      </c>
      <c r="C2176" s="847" t="s">
        <v>99</v>
      </c>
      <c r="D2176" s="847" t="s">
        <v>17101</v>
      </c>
      <c r="E2176" s="557">
        <v>4000</v>
      </c>
      <c r="F2176" s="845" t="s">
        <v>19562</v>
      </c>
      <c r="G2176" s="850" t="s">
        <v>19563</v>
      </c>
      <c r="H2176" s="845" t="s">
        <v>5825</v>
      </c>
      <c r="I2176" s="845" t="s">
        <v>1028</v>
      </c>
      <c r="J2176" s="845" t="s">
        <v>17112</v>
      </c>
      <c r="K2176" s="848"/>
      <c r="L2176" s="849"/>
      <c r="M2176" s="557"/>
      <c r="N2176" s="848">
        <v>2</v>
      </c>
      <c r="O2176" s="849">
        <v>6</v>
      </c>
      <c r="P2176" s="557">
        <f t="shared" si="15"/>
        <v>24000</v>
      </c>
    </row>
    <row r="2177" spans="1:21" x14ac:dyDescent="0.2">
      <c r="A2177" s="846" t="s">
        <v>17100</v>
      </c>
      <c r="B2177" s="845" t="s">
        <v>423</v>
      </c>
      <c r="C2177" s="847" t="s">
        <v>99</v>
      </c>
      <c r="D2177" s="847" t="s">
        <v>17101</v>
      </c>
      <c r="E2177" s="557">
        <v>6000</v>
      </c>
      <c r="F2177" s="845" t="s">
        <v>19564</v>
      </c>
      <c r="G2177" s="850" t="s">
        <v>19565</v>
      </c>
      <c r="H2177" s="845" t="s">
        <v>19566</v>
      </c>
      <c r="I2177" s="845" t="s">
        <v>1028</v>
      </c>
      <c r="J2177" s="845" t="s">
        <v>17112</v>
      </c>
      <c r="K2177" s="848"/>
      <c r="L2177" s="849"/>
      <c r="M2177" s="557"/>
      <c r="N2177" s="848">
        <v>2</v>
      </c>
      <c r="O2177" s="849">
        <v>6</v>
      </c>
      <c r="P2177" s="557">
        <f t="shared" si="15"/>
        <v>36000</v>
      </c>
    </row>
    <row r="2178" spans="1:21" x14ac:dyDescent="0.2">
      <c r="A2178" s="846" t="s">
        <v>17100</v>
      </c>
      <c r="B2178" s="845" t="s">
        <v>423</v>
      </c>
      <c r="C2178" s="847" t="s">
        <v>99</v>
      </c>
      <c r="D2178" s="847" t="s">
        <v>17101</v>
      </c>
      <c r="E2178" s="557">
        <v>9000</v>
      </c>
      <c r="F2178" s="845" t="s">
        <v>19567</v>
      </c>
      <c r="G2178" s="850" t="s">
        <v>19568</v>
      </c>
      <c r="H2178" s="845" t="s">
        <v>15890</v>
      </c>
      <c r="I2178" s="845" t="s">
        <v>1028</v>
      </c>
      <c r="J2178" s="845" t="s">
        <v>17112</v>
      </c>
      <c r="K2178" s="848"/>
      <c r="L2178" s="849"/>
      <c r="M2178" s="557"/>
      <c r="N2178" s="848">
        <v>2</v>
      </c>
      <c r="O2178" s="849">
        <v>6</v>
      </c>
      <c r="P2178" s="557">
        <f t="shared" si="15"/>
        <v>54000</v>
      </c>
    </row>
    <row r="2179" spans="1:21" x14ac:dyDescent="0.2">
      <c r="A2179" s="846" t="s">
        <v>17100</v>
      </c>
      <c r="B2179" s="845" t="s">
        <v>423</v>
      </c>
      <c r="C2179" s="847" t="s">
        <v>99</v>
      </c>
      <c r="D2179" s="847" t="s">
        <v>17101</v>
      </c>
      <c r="E2179" s="557">
        <v>2500</v>
      </c>
      <c r="F2179" s="845" t="s">
        <v>19569</v>
      </c>
      <c r="G2179" s="850" t="s">
        <v>19570</v>
      </c>
      <c r="H2179" s="845" t="s">
        <v>17140</v>
      </c>
      <c r="I2179" s="845" t="s">
        <v>17141</v>
      </c>
      <c r="J2179" s="845" t="s">
        <v>17108</v>
      </c>
      <c r="K2179" s="848"/>
      <c r="L2179" s="849"/>
      <c r="M2179" s="557"/>
      <c r="N2179" s="848">
        <v>2</v>
      </c>
      <c r="O2179" s="849">
        <v>6</v>
      </c>
      <c r="P2179" s="557">
        <f t="shared" si="15"/>
        <v>15000</v>
      </c>
    </row>
    <row r="2180" spans="1:21" x14ac:dyDescent="0.2">
      <c r="A2180" s="846" t="s">
        <v>17100</v>
      </c>
      <c r="B2180" s="845" t="s">
        <v>423</v>
      </c>
      <c r="C2180" s="847" t="s">
        <v>99</v>
      </c>
      <c r="D2180" s="847" t="s">
        <v>17101</v>
      </c>
      <c r="E2180" s="557">
        <v>4500</v>
      </c>
      <c r="F2180" s="845" t="s">
        <v>19571</v>
      </c>
      <c r="G2180" s="850" t="s">
        <v>19572</v>
      </c>
      <c r="H2180" s="845" t="s">
        <v>1053</v>
      </c>
      <c r="I2180" s="845" t="s">
        <v>1028</v>
      </c>
      <c r="J2180" s="845" t="s">
        <v>17112</v>
      </c>
      <c r="K2180" s="848"/>
      <c r="L2180" s="849"/>
      <c r="M2180" s="557"/>
      <c r="N2180" s="848">
        <v>2</v>
      </c>
      <c r="O2180" s="849">
        <v>6</v>
      </c>
      <c r="P2180" s="557">
        <f t="shared" si="15"/>
        <v>27000</v>
      </c>
    </row>
    <row r="2181" spans="1:21" x14ac:dyDescent="0.2">
      <c r="A2181" s="846" t="s">
        <v>17100</v>
      </c>
      <c r="B2181" s="845" t="s">
        <v>423</v>
      </c>
      <c r="C2181" s="847" t="s">
        <v>99</v>
      </c>
      <c r="D2181" s="847" t="s">
        <v>17101</v>
      </c>
      <c r="E2181" s="557">
        <v>6000</v>
      </c>
      <c r="F2181" s="845" t="s">
        <v>19573</v>
      </c>
      <c r="G2181" s="850" t="s">
        <v>19574</v>
      </c>
      <c r="H2181" s="845" t="s">
        <v>5299</v>
      </c>
      <c r="I2181" s="845" t="s">
        <v>1028</v>
      </c>
      <c r="J2181" s="845" t="s">
        <v>17112</v>
      </c>
      <c r="K2181" s="848"/>
      <c r="L2181" s="849"/>
      <c r="M2181" s="557"/>
      <c r="N2181" s="848">
        <v>2</v>
      </c>
      <c r="O2181" s="849">
        <v>6</v>
      </c>
      <c r="P2181" s="557">
        <f t="shared" si="15"/>
        <v>36000</v>
      </c>
    </row>
    <row r="2182" spans="1:21" x14ac:dyDescent="0.2">
      <c r="A2182" s="846" t="s">
        <v>17100</v>
      </c>
      <c r="B2182" s="845" t="s">
        <v>423</v>
      </c>
      <c r="C2182" s="847" t="s">
        <v>99</v>
      </c>
      <c r="D2182" s="847" t="s">
        <v>17101</v>
      </c>
      <c r="E2182" s="557">
        <v>2500</v>
      </c>
      <c r="F2182" s="845" t="s">
        <v>19575</v>
      </c>
      <c r="G2182" s="850" t="s">
        <v>19576</v>
      </c>
      <c r="H2182" s="845" t="s">
        <v>7248</v>
      </c>
      <c r="I2182" s="845" t="s">
        <v>1028</v>
      </c>
      <c r="J2182" s="845" t="s">
        <v>17112</v>
      </c>
      <c r="K2182" s="848"/>
      <c r="L2182" s="849"/>
      <c r="M2182" s="557"/>
      <c r="N2182" s="848">
        <v>2</v>
      </c>
      <c r="O2182" s="849">
        <v>6</v>
      </c>
      <c r="P2182" s="557">
        <f t="shared" si="15"/>
        <v>15000</v>
      </c>
    </row>
    <row r="2183" spans="1:21" x14ac:dyDescent="0.2">
      <c r="A2183" s="846" t="s">
        <v>17100</v>
      </c>
      <c r="B2183" s="845" t="s">
        <v>423</v>
      </c>
      <c r="C2183" s="847" t="s">
        <v>99</v>
      </c>
      <c r="D2183" s="847" t="s">
        <v>17101</v>
      </c>
      <c r="E2183" s="557">
        <v>4000</v>
      </c>
      <c r="F2183" s="845" t="s">
        <v>19578</v>
      </c>
      <c r="G2183" s="850" t="s">
        <v>19579</v>
      </c>
      <c r="H2183" s="845" t="s">
        <v>1060</v>
      </c>
      <c r="I2183" s="845" t="s">
        <v>1028</v>
      </c>
      <c r="J2183" s="845" t="s">
        <v>17112</v>
      </c>
      <c r="K2183" s="848"/>
      <c r="L2183" s="849"/>
      <c r="M2183" s="557"/>
      <c r="N2183" s="848">
        <v>2</v>
      </c>
      <c r="O2183" s="849">
        <v>6</v>
      </c>
      <c r="P2183" s="557">
        <f t="shared" si="15"/>
        <v>24000</v>
      </c>
    </row>
    <row r="2184" spans="1:21" x14ac:dyDescent="0.2">
      <c r="A2184" s="846" t="s">
        <v>17100</v>
      </c>
      <c r="B2184" s="845" t="s">
        <v>423</v>
      </c>
      <c r="C2184" s="847" t="s">
        <v>99</v>
      </c>
      <c r="D2184" s="847" t="s">
        <v>17101</v>
      </c>
      <c r="E2184" s="557">
        <v>7500</v>
      </c>
      <c r="F2184" s="845" t="s">
        <v>19580</v>
      </c>
      <c r="G2184" s="850" t="s">
        <v>19581</v>
      </c>
      <c r="H2184" s="845" t="s">
        <v>19582</v>
      </c>
      <c r="I2184" s="845" t="s">
        <v>1028</v>
      </c>
      <c r="J2184" s="845" t="s">
        <v>5814</v>
      </c>
      <c r="K2184" s="848"/>
      <c r="L2184" s="849"/>
      <c r="M2184" s="557"/>
      <c r="N2184" s="848">
        <v>2</v>
      </c>
      <c r="O2184" s="849">
        <v>6</v>
      </c>
      <c r="P2184" s="557">
        <f t="shared" si="15"/>
        <v>45000</v>
      </c>
    </row>
    <row r="2185" spans="1:21" x14ac:dyDescent="0.2">
      <c r="A2185" s="846" t="s">
        <v>17100</v>
      </c>
      <c r="B2185" s="845" t="s">
        <v>423</v>
      </c>
      <c r="C2185" s="847" t="s">
        <v>99</v>
      </c>
      <c r="D2185" s="847" t="s">
        <v>17101</v>
      </c>
      <c r="E2185" s="557">
        <v>4000</v>
      </c>
      <c r="F2185" s="845" t="s">
        <v>19583</v>
      </c>
      <c r="G2185" s="850" t="s">
        <v>19584</v>
      </c>
      <c r="H2185" s="845" t="s">
        <v>5849</v>
      </c>
      <c r="I2185" s="845" t="s">
        <v>1028</v>
      </c>
      <c r="J2185" s="845" t="s">
        <v>17112</v>
      </c>
      <c r="K2185" s="848"/>
      <c r="L2185" s="849"/>
      <c r="M2185" s="557"/>
      <c r="N2185" s="848">
        <v>2</v>
      </c>
      <c r="O2185" s="849">
        <v>6</v>
      </c>
      <c r="P2185" s="557">
        <f t="shared" si="15"/>
        <v>24000</v>
      </c>
    </row>
    <row r="2186" spans="1:21" ht="12" thickBot="1" x14ac:dyDescent="0.25">
      <c r="A2186" s="852" t="s">
        <v>17100</v>
      </c>
      <c r="B2186" s="853" t="s">
        <v>423</v>
      </c>
      <c r="C2186" s="854" t="s">
        <v>99</v>
      </c>
      <c r="D2186" s="854" t="s">
        <v>17101</v>
      </c>
      <c r="E2186" s="855">
        <v>5000</v>
      </c>
      <c r="F2186" s="853" t="s">
        <v>19587</v>
      </c>
      <c r="G2186" s="856" t="s">
        <v>19588</v>
      </c>
      <c r="H2186" s="853" t="s">
        <v>19589</v>
      </c>
      <c r="I2186" s="853" t="s">
        <v>1028</v>
      </c>
      <c r="J2186" s="853" t="s">
        <v>17112</v>
      </c>
      <c r="K2186" s="857"/>
      <c r="L2186" s="858"/>
      <c r="M2186" s="855"/>
      <c r="N2186" s="857">
        <v>2</v>
      </c>
      <c r="O2186" s="858">
        <v>6</v>
      </c>
      <c r="P2186" s="855">
        <f t="shared" si="15"/>
        <v>30000</v>
      </c>
    </row>
    <row r="2187" spans="1:21" x14ac:dyDescent="0.2">
      <c r="A2187" s="5" t="s">
        <v>366</v>
      </c>
      <c r="F2187" s="5"/>
      <c r="J2187" s="5"/>
    </row>
    <row r="2188" spans="1:21" ht="12" x14ac:dyDescent="0.2">
      <c r="A2188" s="25"/>
      <c r="B2188" s="25"/>
      <c r="C2188" s="25"/>
      <c r="D2188" s="25"/>
      <c r="E2188" s="25"/>
      <c r="F2188" s="25"/>
      <c r="G2188" s="25"/>
      <c r="H2188" s="25"/>
      <c r="I2188" s="25"/>
      <c r="J2188" s="25"/>
      <c r="K2188" s="844"/>
      <c r="L2188" s="844"/>
      <c r="M2188" s="25"/>
      <c r="N2188" s="25"/>
      <c r="O2188" s="25"/>
      <c r="P2188" s="25"/>
    </row>
    <row r="2189" spans="1:21" ht="12" x14ac:dyDescent="0.2">
      <c r="A2189" s="25"/>
      <c r="B2189" s="25"/>
      <c r="C2189" s="25"/>
      <c r="D2189" s="25"/>
      <c r="E2189" s="25"/>
      <c r="F2189" s="25"/>
      <c r="G2189" s="25"/>
      <c r="H2189" s="25"/>
      <c r="I2189" s="25"/>
      <c r="J2189" s="25"/>
      <c r="K2189" s="844"/>
      <c r="L2189" s="844"/>
      <c r="M2189" s="25"/>
      <c r="N2189" s="25"/>
      <c r="O2189" s="25"/>
      <c r="P2189" s="25"/>
    </row>
    <row r="2190" spans="1:21" s="123" customFormat="1" x14ac:dyDescent="0.2">
      <c r="A2190" s="50" t="s">
        <v>390</v>
      </c>
      <c r="B2190" s="50"/>
      <c r="C2190" s="50"/>
      <c r="D2190" s="50"/>
      <c r="E2190" s="50"/>
      <c r="F2190" s="324"/>
      <c r="G2190" s="50"/>
      <c r="H2190" s="50"/>
      <c r="I2190" s="50"/>
      <c r="J2190" s="325"/>
      <c r="K2190" s="50"/>
      <c r="L2190" s="50"/>
    </row>
    <row r="2191" spans="1:21" s="49" customFormat="1" x14ac:dyDescent="0.2">
      <c r="A2191" s="31" t="s">
        <v>414</v>
      </c>
      <c r="B2191" s="31"/>
      <c r="C2191" s="31"/>
      <c r="D2191" s="31"/>
      <c r="E2191" s="31"/>
      <c r="F2191" s="326"/>
      <c r="G2191" s="31"/>
      <c r="H2191" s="31"/>
      <c r="I2191" s="31"/>
      <c r="J2191" s="300"/>
      <c r="K2191" s="31"/>
      <c r="L2191" s="31"/>
      <c r="M2191" s="31"/>
      <c r="N2191" s="31"/>
      <c r="O2191" s="31"/>
      <c r="P2191" s="31"/>
      <c r="Q2191" s="31"/>
      <c r="R2191" s="31"/>
      <c r="S2191" s="31"/>
      <c r="T2191" s="31"/>
      <c r="U2191" s="31"/>
    </row>
    <row r="2192" spans="1:21" x14ac:dyDescent="0.2">
      <c r="A2192" s="153" t="s">
        <v>540</v>
      </c>
    </row>
    <row r="2193" spans="1:16" ht="12" thickBot="1" x14ac:dyDescent="0.25">
      <c r="A2193" s="153" t="s">
        <v>556</v>
      </c>
    </row>
    <row r="2194" spans="1:16" s="327" customFormat="1" ht="12.75" customHeight="1" thickBot="1" x14ac:dyDescent="0.25">
      <c r="A2194" s="917" t="s">
        <v>140</v>
      </c>
      <c r="B2194" s="964"/>
      <c r="C2194" s="964"/>
      <c r="D2194" s="964"/>
      <c r="E2194" s="918"/>
      <c r="F2194" s="965" t="s">
        <v>141</v>
      </c>
      <c r="G2194" s="966"/>
      <c r="H2194" s="967"/>
      <c r="I2194" s="967"/>
      <c r="J2194" s="968"/>
      <c r="K2194" s="969" t="s">
        <v>5778</v>
      </c>
      <c r="L2194" s="970"/>
      <c r="M2194" s="971"/>
      <c r="N2194" s="969" t="s">
        <v>5779</v>
      </c>
      <c r="O2194" s="970"/>
      <c r="P2194" s="971"/>
    </row>
    <row r="2195" spans="1:16" s="330" customFormat="1" ht="80.099999999999994" customHeight="1" thickBot="1" x14ac:dyDescent="0.25">
      <c r="A2195" s="328" t="s">
        <v>102</v>
      </c>
      <c r="B2195" s="328" t="s">
        <v>8</v>
      </c>
      <c r="C2195" s="328" t="s">
        <v>98</v>
      </c>
      <c r="D2195" s="328" t="s">
        <v>103</v>
      </c>
      <c r="E2195" s="328" t="s">
        <v>124</v>
      </c>
      <c r="F2195" s="328" t="s">
        <v>128</v>
      </c>
      <c r="G2195" s="328" t="s">
        <v>129</v>
      </c>
      <c r="H2195" s="328" t="s">
        <v>143</v>
      </c>
      <c r="I2195" s="328" t="s">
        <v>144</v>
      </c>
      <c r="J2195" s="328" t="s">
        <v>5777</v>
      </c>
      <c r="K2195" s="329" t="s">
        <v>130</v>
      </c>
      <c r="L2195" s="329" t="s">
        <v>131</v>
      </c>
      <c r="M2195" s="329" t="s">
        <v>132</v>
      </c>
      <c r="N2195" s="329" t="s">
        <v>130</v>
      </c>
      <c r="O2195" s="329" t="s">
        <v>131</v>
      </c>
      <c r="P2195" s="329" t="s">
        <v>132</v>
      </c>
    </row>
    <row r="2196" spans="1:16" x14ac:dyDescent="0.2">
      <c r="A2196" s="117" t="s">
        <v>1022</v>
      </c>
      <c r="B2196" s="117" t="s">
        <v>423</v>
      </c>
      <c r="C2196" s="316" t="s">
        <v>99</v>
      </c>
      <c r="D2196" s="117" t="s">
        <v>1023</v>
      </c>
      <c r="E2196" s="315">
        <v>15000</v>
      </c>
      <c r="F2196" s="313" t="s">
        <v>1024</v>
      </c>
      <c r="G2196" s="317" t="s">
        <v>1025</v>
      </c>
      <c r="H2196" s="317" t="s">
        <v>1026</v>
      </c>
      <c r="I2196" s="309" t="s">
        <v>1027</v>
      </c>
      <c r="J2196" s="318" t="s">
        <v>1028</v>
      </c>
      <c r="K2196" s="319">
        <v>1</v>
      </c>
      <c r="L2196" s="319">
        <v>0.93333333333333335</v>
      </c>
      <c r="M2196" s="105">
        <v>14000</v>
      </c>
      <c r="N2196" s="310"/>
      <c r="O2196" s="319"/>
      <c r="P2196" s="105"/>
    </row>
    <row r="2197" spans="1:16" x14ac:dyDescent="0.2">
      <c r="A2197" s="104" t="s">
        <v>1022</v>
      </c>
      <c r="B2197" s="104" t="s">
        <v>423</v>
      </c>
      <c r="C2197" s="313" t="s">
        <v>99</v>
      </c>
      <c r="D2197" s="104" t="s">
        <v>1029</v>
      </c>
      <c r="E2197" s="105">
        <v>5000</v>
      </c>
      <c r="F2197" s="313" t="s">
        <v>1030</v>
      </c>
      <c r="G2197" s="317" t="s">
        <v>1031</v>
      </c>
      <c r="H2197" s="317" t="s">
        <v>1032</v>
      </c>
      <c r="I2197" s="309" t="s">
        <v>1027</v>
      </c>
      <c r="J2197" s="318" t="s">
        <v>1028</v>
      </c>
      <c r="K2197" s="320">
        <v>4</v>
      </c>
      <c r="L2197" s="320">
        <v>3.3333333333333333E-2</v>
      </c>
      <c r="M2197" s="105">
        <v>166.66666666666666</v>
      </c>
      <c r="N2197" s="311"/>
      <c r="O2197" s="320"/>
      <c r="P2197" s="105"/>
    </row>
    <row r="2198" spans="1:16" x14ac:dyDescent="0.2">
      <c r="A2198" s="104" t="s">
        <v>1022</v>
      </c>
      <c r="B2198" s="104" t="s">
        <v>423</v>
      </c>
      <c r="C2198" s="313" t="s">
        <v>99</v>
      </c>
      <c r="D2198" s="104" t="s">
        <v>1033</v>
      </c>
      <c r="E2198" s="105">
        <v>2500</v>
      </c>
      <c r="F2198" s="313" t="s">
        <v>1034</v>
      </c>
      <c r="G2198" s="317" t="s">
        <v>1035</v>
      </c>
      <c r="H2198" s="317" t="s">
        <v>1036</v>
      </c>
      <c r="I2198" s="309" t="s">
        <v>1027</v>
      </c>
      <c r="J2198" s="318" t="s">
        <v>1028</v>
      </c>
      <c r="K2198" s="320">
        <v>3</v>
      </c>
      <c r="L2198" s="320">
        <v>9.1</v>
      </c>
      <c r="M2198" s="105">
        <v>22750</v>
      </c>
      <c r="N2198" s="311"/>
      <c r="O2198" s="320"/>
      <c r="P2198" s="105"/>
    </row>
    <row r="2199" spans="1:16" x14ac:dyDescent="0.2">
      <c r="A2199" s="104" t="s">
        <v>1022</v>
      </c>
      <c r="B2199" s="104" t="s">
        <v>423</v>
      </c>
      <c r="C2199" s="313" t="s">
        <v>99</v>
      </c>
      <c r="D2199" s="104" t="s">
        <v>1037</v>
      </c>
      <c r="E2199" s="105">
        <v>2400</v>
      </c>
      <c r="F2199" s="313" t="s">
        <v>1038</v>
      </c>
      <c r="G2199" s="317" t="s">
        <v>1039</v>
      </c>
      <c r="H2199" s="317" t="s">
        <v>1032</v>
      </c>
      <c r="I2199" s="309" t="s">
        <v>1027</v>
      </c>
      <c r="J2199" s="318" t="s">
        <v>1028</v>
      </c>
      <c r="K2199" s="320">
        <v>4</v>
      </c>
      <c r="L2199" s="320">
        <v>12</v>
      </c>
      <c r="M2199" s="105">
        <v>28800</v>
      </c>
      <c r="N2199" s="311"/>
      <c r="O2199" s="320"/>
      <c r="P2199" s="105"/>
    </row>
    <row r="2200" spans="1:16" ht="22.5" x14ac:dyDescent="0.2">
      <c r="A2200" s="104" t="s">
        <v>1022</v>
      </c>
      <c r="B2200" s="104" t="s">
        <v>423</v>
      </c>
      <c r="C2200" s="313" t="s">
        <v>99</v>
      </c>
      <c r="D2200" s="104" t="s">
        <v>1040</v>
      </c>
      <c r="E2200" s="105">
        <v>1300</v>
      </c>
      <c r="F2200" s="313" t="s">
        <v>1041</v>
      </c>
      <c r="G2200" s="317" t="s">
        <v>1042</v>
      </c>
      <c r="H2200" s="317" t="s">
        <v>1043</v>
      </c>
      <c r="I2200" s="309" t="s">
        <v>1044</v>
      </c>
      <c r="J2200" s="318" t="s">
        <v>1045</v>
      </c>
      <c r="K2200" s="320">
        <v>4</v>
      </c>
      <c r="L2200" s="320">
        <v>12</v>
      </c>
      <c r="M2200" s="105">
        <v>15600</v>
      </c>
      <c r="N2200" s="311"/>
      <c r="O2200" s="320"/>
      <c r="P2200" s="105"/>
    </row>
    <row r="2201" spans="1:16" ht="22.5" x14ac:dyDescent="0.2">
      <c r="A2201" s="104" t="s">
        <v>1022</v>
      </c>
      <c r="B2201" s="104" t="s">
        <v>423</v>
      </c>
      <c r="C2201" s="313" t="s">
        <v>99</v>
      </c>
      <c r="D2201" s="104" t="s">
        <v>1046</v>
      </c>
      <c r="E2201" s="105">
        <v>1500</v>
      </c>
      <c r="F2201" s="313" t="s">
        <v>1047</v>
      </c>
      <c r="G2201" s="317" t="s">
        <v>1048</v>
      </c>
      <c r="H2201" s="317" t="s">
        <v>1049</v>
      </c>
      <c r="I2201" s="309" t="s">
        <v>1044</v>
      </c>
      <c r="J2201" s="318" t="s">
        <v>1045</v>
      </c>
      <c r="K2201" s="320">
        <v>3</v>
      </c>
      <c r="L2201" s="320">
        <v>12</v>
      </c>
      <c r="M2201" s="105">
        <v>18000</v>
      </c>
      <c r="N2201" s="311"/>
      <c r="O2201" s="320"/>
      <c r="P2201" s="105"/>
    </row>
    <row r="2202" spans="1:16" x14ac:dyDescent="0.2">
      <c r="A2202" s="104" t="s">
        <v>1022</v>
      </c>
      <c r="B2202" s="104" t="s">
        <v>423</v>
      </c>
      <c r="C2202" s="313" t="s">
        <v>99</v>
      </c>
      <c r="D2202" s="104" t="s">
        <v>1050</v>
      </c>
      <c r="E2202" s="105">
        <v>3000</v>
      </c>
      <c r="F2202" s="313" t="s">
        <v>1051</v>
      </c>
      <c r="G2202" s="317" t="s">
        <v>1052</v>
      </c>
      <c r="H2202" s="317" t="s">
        <v>1053</v>
      </c>
      <c r="I2202" s="309" t="s">
        <v>1027</v>
      </c>
      <c r="J2202" s="318" t="s">
        <v>1028</v>
      </c>
      <c r="K2202" s="320">
        <v>3</v>
      </c>
      <c r="L2202" s="320">
        <v>12</v>
      </c>
      <c r="M2202" s="105">
        <v>36000</v>
      </c>
      <c r="N2202" s="311"/>
      <c r="O2202" s="320"/>
      <c r="P2202" s="105"/>
    </row>
    <row r="2203" spans="1:16" x14ac:dyDescent="0.2">
      <c r="A2203" s="104" t="s">
        <v>1022</v>
      </c>
      <c r="B2203" s="104" t="s">
        <v>423</v>
      </c>
      <c r="C2203" s="313" t="s">
        <v>99</v>
      </c>
      <c r="D2203" s="104" t="s">
        <v>1054</v>
      </c>
      <c r="E2203" s="105">
        <v>1500</v>
      </c>
      <c r="F2203" s="313" t="s">
        <v>1055</v>
      </c>
      <c r="G2203" s="317" t="s">
        <v>1056</v>
      </c>
      <c r="H2203" s="317" t="s">
        <v>1057</v>
      </c>
      <c r="I2203" s="309" t="s">
        <v>1027</v>
      </c>
      <c r="J2203" s="318" t="s">
        <v>1028</v>
      </c>
      <c r="K2203" s="320">
        <v>3</v>
      </c>
      <c r="L2203" s="320">
        <v>12</v>
      </c>
      <c r="M2203" s="105">
        <v>18000</v>
      </c>
      <c r="N2203" s="311"/>
      <c r="O2203" s="320"/>
      <c r="P2203" s="105"/>
    </row>
    <row r="2204" spans="1:16" x14ac:dyDescent="0.2">
      <c r="A2204" s="104" t="s">
        <v>1022</v>
      </c>
      <c r="B2204" s="104" t="s">
        <v>423</v>
      </c>
      <c r="C2204" s="313" t="s">
        <v>99</v>
      </c>
      <c r="D2204" s="104" t="s">
        <v>1050</v>
      </c>
      <c r="E2204" s="105">
        <v>2400</v>
      </c>
      <c r="F2204" s="313" t="s">
        <v>1058</v>
      </c>
      <c r="G2204" s="317" t="s">
        <v>1059</v>
      </c>
      <c r="H2204" s="317" t="s">
        <v>1060</v>
      </c>
      <c r="I2204" s="309" t="s">
        <v>1061</v>
      </c>
      <c r="J2204" s="318" t="s">
        <v>1028</v>
      </c>
      <c r="K2204" s="320">
        <v>3</v>
      </c>
      <c r="L2204" s="320">
        <v>12</v>
      </c>
      <c r="M2204" s="105">
        <v>28800</v>
      </c>
      <c r="N2204" s="311"/>
      <c r="O2204" s="320"/>
      <c r="P2204" s="105"/>
    </row>
    <row r="2205" spans="1:16" ht="22.5" x14ac:dyDescent="0.2">
      <c r="A2205" s="104" t="s">
        <v>1022</v>
      </c>
      <c r="B2205" s="104" t="s">
        <v>423</v>
      </c>
      <c r="C2205" s="313" t="s">
        <v>99</v>
      </c>
      <c r="D2205" s="104" t="s">
        <v>1046</v>
      </c>
      <c r="E2205" s="105">
        <v>1500</v>
      </c>
      <c r="F2205" s="313" t="s">
        <v>1062</v>
      </c>
      <c r="G2205" s="317" t="s">
        <v>1063</v>
      </c>
      <c r="H2205" s="317" t="s">
        <v>1064</v>
      </c>
      <c r="I2205" s="309" t="s">
        <v>1044</v>
      </c>
      <c r="J2205" s="318" t="s">
        <v>1045</v>
      </c>
      <c r="K2205" s="320">
        <v>3</v>
      </c>
      <c r="L2205" s="320">
        <v>11.633333333333333</v>
      </c>
      <c r="M2205" s="105">
        <v>17450</v>
      </c>
      <c r="N2205" s="311"/>
      <c r="O2205" s="320"/>
      <c r="P2205" s="105"/>
    </row>
    <row r="2206" spans="1:16" ht="22.5" x14ac:dyDescent="0.2">
      <c r="A2206" s="104" t="s">
        <v>1022</v>
      </c>
      <c r="B2206" s="104" t="s">
        <v>423</v>
      </c>
      <c r="C2206" s="313" t="s">
        <v>99</v>
      </c>
      <c r="D2206" s="104" t="s">
        <v>1046</v>
      </c>
      <c r="E2206" s="105">
        <v>1500</v>
      </c>
      <c r="F2206" s="313" t="s">
        <v>1065</v>
      </c>
      <c r="G2206" s="317" t="s">
        <v>1066</v>
      </c>
      <c r="H2206" s="317" t="s">
        <v>1067</v>
      </c>
      <c r="I2206" s="309" t="s">
        <v>1068</v>
      </c>
      <c r="J2206" s="318" t="s">
        <v>1069</v>
      </c>
      <c r="K2206" s="320">
        <v>1</v>
      </c>
      <c r="L2206" s="320">
        <v>1.9333333333333333</v>
      </c>
      <c r="M2206" s="105">
        <v>2900</v>
      </c>
      <c r="N2206" s="311"/>
      <c r="O2206" s="320"/>
      <c r="P2206" s="105"/>
    </row>
    <row r="2207" spans="1:16" x14ac:dyDescent="0.2">
      <c r="A2207" s="104" t="s">
        <v>1022</v>
      </c>
      <c r="B2207" s="104" t="s">
        <v>423</v>
      </c>
      <c r="C2207" s="313" t="s">
        <v>99</v>
      </c>
      <c r="D2207" s="104" t="s">
        <v>1070</v>
      </c>
      <c r="E2207" s="105">
        <v>1500</v>
      </c>
      <c r="F2207" s="313" t="s">
        <v>1071</v>
      </c>
      <c r="G2207" s="317" t="s">
        <v>1072</v>
      </c>
      <c r="H2207" s="317" t="s">
        <v>1064</v>
      </c>
      <c r="I2207" s="309" t="s">
        <v>1073</v>
      </c>
      <c r="J2207" s="318" t="s">
        <v>1074</v>
      </c>
      <c r="K2207" s="320">
        <v>5</v>
      </c>
      <c r="L2207" s="320">
        <v>12</v>
      </c>
      <c r="M2207" s="105">
        <v>18000</v>
      </c>
      <c r="N2207" s="311"/>
      <c r="O2207" s="320"/>
      <c r="P2207" s="105"/>
    </row>
    <row r="2208" spans="1:16" ht="22.5" x14ac:dyDescent="0.2">
      <c r="A2208" s="104" t="s">
        <v>1022</v>
      </c>
      <c r="B2208" s="104" t="s">
        <v>423</v>
      </c>
      <c r="C2208" s="313" t="s">
        <v>99</v>
      </c>
      <c r="D2208" s="104" t="s">
        <v>1075</v>
      </c>
      <c r="E2208" s="105">
        <v>1300</v>
      </c>
      <c r="F2208" s="313" t="s">
        <v>1076</v>
      </c>
      <c r="G2208" s="317" t="s">
        <v>1077</v>
      </c>
      <c r="H2208" s="317" t="s">
        <v>1078</v>
      </c>
      <c r="I2208" s="309" t="s">
        <v>1044</v>
      </c>
      <c r="J2208" s="318" t="s">
        <v>1045</v>
      </c>
      <c r="K2208" s="320">
        <v>3</v>
      </c>
      <c r="L2208" s="320">
        <v>12</v>
      </c>
      <c r="M2208" s="105">
        <v>15600</v>
      </c>
      <c r="N2208" s="311"/>
      <c r="O2208" s="320"/>
      <c r="P2208" s="105"/>
    </row>
    <row r="2209" spans="1:16" ht="22.5" x14ac:dyDescent="0.2">
      <c r="A2209" s="104" t="s">
        <v>1022</v>
      </c>
      <c r="B2209" s="104" t="s">
        <v>423</v>
      </c>
      <c r="C2209" s="313" t="s">
        <v>99</v>
      </c>
      <c r="D2209" s="104" t="s">
        <v>1040</v>
      </c>
      <c r="E2209" s="105">
        <v>1300</v>
      </c>
      <c r="F2209" s="313" t="s">
        <v>1079</v>
      </c>
      <c r="G2209" s="317" t="s">
        <v>1080</v>
      </c>
      <c r="H2209" s="317" t="s">
        <v>1081</v>
      </c>
      <c r="I2209" s="309" t="s">
        <v>1082</v>
      </c>
      <c r="J2209" s="318" t="s">
        <v>1083</v>
      </c>
      <c r="K2209" s="320">
        <v>3</v>
      </c>
      <c r="L2209" s="320">
        <v>12</v>
      </c>
      <c r="M2209" s="105">
        <v>15600</v>
      </c>
      <c r="N2209" s="311"/>
      <c r="O2209" s="320"/>
      <c r="P2209" s="105"/>
    </row>
    <row r="2210" spans="1:16" x14ac:dyDescent="0.2">
      <c r="A2210" s="104" t="s">
        <v>1022</v>
      </c>
      <c r="B2210" s="104" t="s">
        <v>423</v>
      </c>
      <c r="C2210" s="313" t="s">
        <v>99</v>
      </c>
      <c r="D2210" s="104" t="s">
        <v>1084</v>
      </c>
      <c r="E2210" s="105">
        <v>2400</v>
      </c>
      <c r="F2210" s="313" t="s">
        <v>1085</v>
      </c>
      <c r="G2210" s="317" t="s">
        <v>1086</v>
      </c>
      <c r="H2210" s="317" t="s">
        <v>1053</v>
      </c>
      <c r="I2210" s="309" t="s">
        <v>1027</v>
      </c>
      <c r="J2210" s="318" t="s">
        <v>1028</v>
      </c>
      <c r="K2210" s="320">
        <v>3</v>
      </c>
      <c r="L2210" s="320">
        <v>12</v>
      </c>
      <c r="M2210" s="105">
        <v>28800</v>
      </c>
      <c r="N2210" s="311"/>
      <c r="O2210" s="320"/>
      <c r="P2210" s="105"/>
    </row>
    <row r="2211" spans="1:16" x14ac:dyDescent="0.2">
      <c r="A2211" s="104" t="s">
        <v>1022</v>
      </c>
      <c r="B2211" s="104" t="s">
        <v>423</v>
      </c>
      <c r="C2211" s="313" t="s">
        <v>99</v>
      </c>
      <c r="D2211" s="104" t="s">
        <v>1087</v>
      </c>
      <c r="E2211" s="105">
        <v>2000</v>
      </c>
      <c r="F2211" s="313" t="s">
        <v>1088</v>
      </c>
      <c r="G2211" s="317" t="s">
        <v>1089</v>
      </c>
      <c r="H2211" s="317" t="s">
        <v>1090</v>
      </c>
      <c r="I2211" s="309" t="s">
        <v>1091</v>
      </c>
      <c r="J2211" s="318" t="s">
        <v>1092</v>
      </c>
      <c r="K2211" s="320">
        <v>6</v>
      </c>
      <c r="L2211" s="320">
        <v>12</v>
      </c>
      <c r="M2211" s="105">
        <v>24000</v>
      </c>
      <c r="N2211" s="311"/>
      <c r="O2211" s="320"/>
      <c r="P2211" s="105"/>
    </row>
    <row r="2212" spans="1:16" ht="22.5" x14ac:dyDescent="0.2">
      <c r="A2212" s="104" t="s">
        <v>1022</v>
      </c>
      <c r="B2212" s="104" t="s">
        <v>423</v>
      </c>
      <c r="C2212" s="313" t="s">
        <v>99</v>
      </c>
      <c r="D2212" s="104" t="s">
        <v>1046</v>
      </c>
      <c r="E2212" s="105">
        <v>1700</v>
      </c>
      <c r="F2212" s="313" t="s">
        <v>1093</v>
      </c>
      <c r="G2212" s="317" t="s">
        <v>1094</v>
      </c>
      <c r="H2212" s="317" t="s">
        <v>1064</v>
      </c>
      <c r="I2212" s="309" t="s">
        <v>1095</v>
      </c>
      <c r="J2212" s="318" t="s">
        <v>1096</v>
      </c>
      <c r="K2212" s="320">
        <v>3</v>
      </c>
      <c r="L2212" s="320">
        <v>12</v>
      </c>
      <c r="M2212" s="105">
        <v>20400</v>
      </c>
      <c r="N2212" s="311"/>
      <c r="O2212" s="320"/>
      <c r="P2212" s="105"/>
    </row>
    <row r="2213" spans="1:16" ht="22.5" x14ac:dyDescent="0.2">
      <c r="A2213" s="104" t="s">
        <v>1022</v>
      </c>
      <c r="B2213" s="104" t="s">
        <v>423</v>
      </c>
      <c r="C2213" s="313" t="s">
        <v>99</v>
      </c>
      <c r="D2213" s="104" t="s">
        <v>1046</v>
      </c>
      <c r="E2213" s="105">
        <v>1500</v>
      </c>
      <c r="F2213" s="313" t="s">
        <v>1097</v>
      </c>
      <c r="G2213" s="317" t="s">
        <v>1098</v>
      </c>
      <c r="H2213" s="317" t="s">
        <v>1053</v>
      </c>
      <c r="I2213" s="309" t="s">
        <v>1099</v>
      </c>
      <c r="J2213" s="318" t="s">
        <v>1100</v>
      </c>
      <c r="K2213" s="320">
        <v>3</v>
      </c>
      <c r="L2213" s="320">
        <v>12</v>
      </c>
      <c r="M2213" s="105">
        <v>18000</v>
      </c>
      <c r="N2213" s="311"/>
      <c r="O2213" s="320"/>
      <c r="P2213" s="105"/>
    </row>
    <row r="2214" spans="1:16" x14ac:dyDescent="0.2">
      <c r="A2214" s="104" t="s">
        <v>1022</v>
      </c>
      <c r="B2214" s="104" t="s">
        <v>423</v>
      </c>
      <c r="C2214" s="313" t="s">
        <v>99</v>
      </c>
      <c r="D2214" s="104" t="s">
        <v>1101</v>
      </c>
      <c r="E2214" s="105">
        <v>2400</v>
      </c>
      <c r="F2214" s="313" t="s">
        <v>1102</v>
      </c>
      <c r="G2214" s="317" t="s">
        <v>1103</v>
      </c>
      <c r="H2214" s="317" t="s">
        <v>1032</v>
      </c>
      <c r="I2214" s="309" t="s">
        <v>1061</v>
      </c>
      <c r="J2214" s="318" t="s">
        <v>1028</v>
      </c>
      <c r="K2214" s="320">
        <v>3</v>
      </c>
      <c r="L2214" s="320">
        <v>12</v>
      </c>
      <c r="M2214" s="105">
        <v>28800</v>
      </c>
      <c r="N2214" s="311"/>
      <c r="O2214" s="320"/>
      <c r="P2214" s="105"/>
    </row>
    <row r="2215" spans="1:16" x14ac:dyDescent="0.2">
      <c r="A2215" s="104" t="s">
        <v>1022</v>
      </c>
      <c r="B2215" s="104" t="s">
        <v>423</v>
      </c>
      <c r="C2215" s="313" t="s">
        <v>99</v>
      </c>
      <c r="D2215" s="104" t="s">
        <v>1046</v>
      </c>
      <c r="E2215" s="105">
        <v>1500</v>
      </c>
      <c r="F2215" s="313" t="s">
        <v>1104</v>
      </c>
      <c r="G2215" s="317" t="s">
        <v>1105</v>
      </c>
      <c r="H2215" s="317" t="s">
        <v>1106</v>
      </c>
      <c r="I2215" s="309" t="s">
        <v>1073</v>
      </c>
      <c r="J2215" s="318" t="s">
        <v>1074</v>
      </c>
      <c r="K2215" s="320">
        <v>5</v>
      </c>
      <c r="L2215" s="320">
        <v>12</v>
      </c>
      <c r="M2215" s="105">
        <v>18000</v>
      </c>
      <c r="N2215" s="311"/>
      <c r="O2215" s="320"/>
      <c r="P2215" s="105"/>
    </row>
    <row r="2216" spans="1:16" ht="22.5" x14ac:dyDescent="0.2">
      <c r="A2216" s="104" t="s">
        <v>1022</v>
      </c>
      <c r="B2216" s="104" t="s">
        <v>423</v>
      </c>
      <c r="C2216" s="313" t="s">
        <v>99</v>
      </c>
      <c r="D2216" s="104" t="s">
        <v>1054</v>
      </c>
      <c r="E2216" s="105">
        <v>1700</v>
      </c>
      <c r="F2216" s="313" t="s">
        <v>1107</v>
      </c>
      <c r="G2216" s="317" t="s">
        <v>1108</v>
      </c>
      <c r="H2216" s="317" t="s">
        <v>1109</v>
      </c>
      <c r="I2216" s="309" t="s">
        <v>1044</v>
      </c>
      <c r="J2216" s="318" t="s">
        <v>1045</v>
      </c>
      <c r="K2216" s="320">
        <v>4</v>
      </c>
      <c r="L2216" s="320">
        <v>12</v>
      </c>
      <c r="M2216" s="105">
        <v>20400</v>
      </c>
      <c r="N2216" s="311"/>
      <c r="O2216" s="320"/>
      <c r="P2216" s="105"/>
    </row>
    <row r="2217" spans="1:16" x14ac:dyDescent="0.2">
      <c r="A2217" s="104" t="s">
        <v>1022</v>
      </c>
      <c r="B2217" s="104" t="s">
        <v>423</v>
      </c>
      <c r="C2217" s="313" t="s">
        <v>99</v>
      </c>
      <c r="D2217" s="104" t="s">
        <v>1110</v>
      </c>
      <c r="E2217" s="105">
        <v>2400</v>
      </c>
      <c r="F2217" s="313" t="s">
        <v>1111</v>
      </c>
      <c r="G2217" s="317" t="s">
        <v>1112</v>
      </c>
      <c r="H2217" s="317" t="s">
        <v>1113</v>
      </c>
      <c r="I2217" s="309" t="s">
        <v>1027</v>
      </c>
      <c r="J2217" s="318" t="s">
        <v>1028</v>
      </c>
      <c r="K2217" s="320">
        <v>8</v>
      </c>
      <c r="L2217" s="320">
        <v>0.5</v>
      </c>
      <c r="M2217" s="105">
        <v>1200</v>
      </c>
      <c r="N2217" s="311"/>
      <c r="O2217" s="320"/>
      <c r="P2217" s="105"/>
    </row>
    <row r="2218" spans="1:16" x14ac:dyDescent="0.2">
      <c r="A2218" s="104" t="s">
        <v>1022</v>
      </c>
      <c r="B2218" s="104" t="s">
        <v>423</v>
      </c>
      <c r="C2218" s="313" t="s">
        <v>99</v>
      </c>
      <c r="D2218" s="104" t="s">
        <v>1114</v>
      </c>
      <c r="E2218" s="105">
        <v>1300</v>
      </c>
      <c r="F2218" s="313" t="s">
        <v>1115</v>
      </c>
      <c r="G2218" s="317" t="s">
        <v>1116</v>
      </c>
      <c r="H2218" s="317" t="s">
        <v>1117</v>
      </c>
      <c r="I2218" s="309" t="s">
        <v>1118</v>
      </c>
      <c r="J2218" s="318" t="s">
        <v>1119</v>
      </c>
      <c r="K2218" s="320">
        <v>1</v>
      </c>
      <c r="L2218" s="320">
        <v>0.5</v>
      </c>
      <c r="M2218" s="105">
        <v>650</v>
      </c>
      <c r="N2218" s="311"/>
      <c r="O2218" s="320"/>
      <c r="P2218" s="105"/>
    </row>
    <row r="2219" spans="1:16" x14ac:dyDescent="0.2">
      <c r="A2219" s="104" t="s">
        <v>1022</v>
      </c>
      <c r="B2219" s="104" t="s">
        <v>423</v>
      </c>
      <c r="C2219" s="313" t="s">
        <v>99</v>
      </c>
      <c r="D2219" s="104" t="s">
        <v>1120</v>
      </c>
      <c r="E2219" s="105">
        <v>4000</v>
      </c>
      <c r="F2219" s="313" t="s">
        <v>1121</v>
      </c>
      <c r="G2219" s="317" t="s">
        <v>1122</v>
      </c>
      <c r="H2219" s="317" t="s">
        <v>1123</v>
      </c>
      <c r="I2219" s="309" t="s">
        <v>1027</v>
      </c>
      <c r="J2219" s="318" t="s">
        <v>1028</v>
      </c>
      <c r="K2219" s="320">
        <v>3</v>
      </c>
      <c r="L2219" s="320">
        <v>12</v>
      </c>
      <c r="M2219" s="105">
        <v>48000</v>
      </c>
      <c r="N2219" s="311"/>
      <c r="O2219" s="320"/>
      <c r="P2219" s="105"/>
    </row>
    <row r="2220" spans="1:16" x14ac:dyDescent="0.2">
      <c r="A2220" s="104" t="s">
        <v>1022</v>
      </c>
      <c r="B2220" s="104" t="s">
        <v>423</v>
      </c>
      <c r="C2220" s="313" t="s">
        <v>99</v>
      </c>
      <c r="D2220" s="104" t="s">
        <v>1046</v>
      </c>
      <c r="E2220" s="105">
        <v>1700</v>
      </c>
      <c r="F2220" s="313" t="s">
        <v>1124</v>
      </c>
      <c r="G2220" s="317" t="s">
        <v>1125</v>
      </c>
      <c r="H2220" s="317" t="s">
        <v>1064</v>
      </c>
      <c r="I2220" s="309" t="s">
        <v>1073</v>
      </c>
      <c r="J2220" s="318" t="s">
        <v>1028</v>
      </c>
      <c r="K2220" s="320">
        <v>3</v>
      </c>
      <c r="L2220" s="320">
        <v>12</v>
      </c>
      <c r="M2220" s="105">
        <v>20400</v>
      </c>
      <c r="N2220" s="311"/>
      <c r="O2220" s="320"/>
      <c r="P2220" s="105"/>
    </row>
    <row r="2221" spans="1:16" ht="22.5" x14ac:dyDescent="0.2">
      <c r="A2221" s="104" t="s">
        <v>1022</v>
      </c>
      <c r="B2221" s="104" t="s">
        <v>423</v>
      </c>
      <c r="C2221" s="313" t="s">
        <v>99</v>
      </c>
      <c r="D2221" s="104" t="s">
        <v>1046</v>
      </c>
      <c r="E2221" s="105">
        <v>1500</v>
      </c>
      <c r="F2221" s="313" t="s">
        <v>1126</v>
      </c>
      <c r="G2221" s="317" t="s">
        <v>1127</v>
      </c>
      <c r="H2221" s="317" t="s">
        <v>1128</v>
      </c>
      <c r="I2221" s="309" t="s">
        <v>1044</v>
      </c>
      <c r="J2221" s="318" t="s">
        <v>1045</v>
      </c>
      <c r="K2221" s="320">
        <v>3</v>
      </c>
      <c r="L2221" s="320">
        <v>12</v>
      </c>
      <c r="M2221" s="105">
        <v>18000</v>
      </c>
      <c r="N2221" s="311"/>
      <c r="O2221" s="320"/>
      <c r="P2221" s="105"/>
    </row>
    <row r="2222" spans="1:16" x14ac:dyDescent="0.2">
      <c r="A2222" s="104" t="s">
        <v>1022</v>
      </c>
      <c r="B2222" s="104" t="s">
        <v>423</v>
      </c>
      <c r="C2222" s="313" t="s">
        <v>99</v>
      </c>
      <c r="D2222" s="104" t="s">
        <v>1101</v>
      </c>
      <c r="E2222" s="105">
        <v>2400</v>
      </c>
      <c r="F2222" s="313" t="s">
        <v>1129</v>
      </c>
      <c r="G2222" s="317" t="s">
        <v>1130</v>
      </c>
      <c r="H2222" s="317" t="s">
        <v>1032</v>
      </c>
      <c r="I2222" s="309" t="s">
        <v>1027</v>
      </c>
      <c r="J2222" s="318" t="s">
        <v>1028</v>
      </c>
      <c r="K2222" s="320">
        <v>1</v>
      </c>
      <c r="L2222" s="320">
        <v>2.5333333333333332</v>
      </c>
      <c r="M2222" s="105">
        <v>6080</v>
      </c>
      <c r="N2222" s="311"/>
      <c r="O2222" s="320"/>
      <c r="P2222" s="105"/>
    </row>
    <row r="2223" spans="1:16" x14ac:dyDescent="0.2">
      <c r="A2223" s="104" t="s">
        <v>1022</v>
      </c>
      <c r="B2223" s="104" t="s">
        <v>423</v>
      </c>
      <c r="C2223" s="313" t="s">
        <v>99</v>
      </c>
      <c r="D2223" s="104" t="s">
        <v>1046</v>
      </c>
      <c r="E2223" s="105">
        <v>1500</v>
      </c>
      <c r="F2223" s="313" t="s">
        <v>1131</v>
      </c>
      <c r="G2223" s="317" t="s">
        <v>1132</v>
      </c>
      <c r="H2223" s="317" t="s">
        <v>1133</v>
      </c>
      <c r="I2223" s="309" t="s">
        <v>1134</v>
      </c>
      <c r="J2223" s="318" t="s">
        <v>1028</v>
      </c>
      <c r="K2223" s="320">
        <v>3</v>
      </c>
      <c r="L2223" s="320">
        <v>12</v>
      </c>
      <c r="M2223" s="105">
        <v>18000</v>
      </c>
      <c r="N2223" s="311"/>
      <c r="O2223" s="320"/>
      <c r="P2223" s="105"/>
    </row>
    <row r="2224" spans="1:16" x14ac:dyDescent="0.2">
      <c r="A2224" s="104" t="s">
        <v>1022</v>
      </c>
      <c r="B2224" s="104" t="s">
        <v>423</v>
      </c>
      <c r="C2224" s="313" t="s">
        <v>99</v>
      </c>
      <c r="D2224" s="104" t="s">
        <v>1135</v>
      </c>
      <c r="E2224" s="105">
        <v>1300</v>
      </c>
      <c r="F2224" s="313" t="s">
        <v>1136</v>
      </c>
      <c r="G2224" s="317" t="s">
        <v>1137</v>
      </c>
      <c r="H2224" s="317" t="s">
        <v>1117</v>
      </c>
      <c r="I2224" s="309" t="s">
        <v>1118</v>
      </c>
      <c r="J2224" s="318" t="s">
        <v>1119</v>
      </c>
      <c r="K2224" s="320">
        <v>3</v>
      </c>
      <c r="L2224" s="320">
        <v>12</v>
      </c>
      <c r="M2224" s="105">
        <v>15600</v>
      </c>
      <c r="N2224" s="311"/>
      <c r="O2224" s="320"/>
      <c r="P2224" s="105"/>
    </row>
    <row r="2225" spans="1:16" x14ac:dyDescent="0.2">
      <c r="A2225" s="104" t="s">
        <v>1022</v>
      </c>
      <c r="B2225" s="104" t="s">
        <v>423</v>
      </c>
      <c r="C2225" s="313" t="s">
        <v>99</v>
      </c>
      <c r="D2225" s="104" t="s">
        <v>1138</v>
      </c>
      <c r="E2225" s="105">
        <v>2400</v>
      </c>
      <c r="F2225" s="313" t="s">
        <v>1139</v>
      </c>
      <c r="G2225" s="317" t="s">
        <v>1140</v>
      </c>
      <c r="H2225" s="317" t="s">
        <v>1141</v>
      </c>
      <c r="I2225" s="309" t="s">
        <v>1027</v>
      </c>
      <c r="J2225" s="318" t="s">
        <v>1028</v>
      </c>
      <c r="K2225" s="320">
        <v>2</v>
      </c>
      <c r="L2225" s="320">
        <v>5.8666666666666663</v>
      </c>
      <c r="M2225" s="105">
        <v>14079.999999999998</v>
      </c>
      <c r="N2225" s="311"/>
      <c r="O2225" s="320"/>
      <c r="P2225" s="105"/>
    </row>
    <row r="2226" spans="1:16" x14ac:dyDescent="0.2">
      <c r="A2226" s="104" t="s">
        <v>1022</v>
      </c>
      <c r="B2226" s="104" t="s">
        <v>423</v>
      </c>
      <c r="C2226" s="313" t="s">
        <v>99</v>
      </c>
      <c r="D2226" s="104" t="s">
        <v>1142</v>
      </c>
      <c r="E2226" s="105">
        <v>1500</v>
      </c>
      <c r="F2226" s="313" t="s">
        <v>1143</v>
      </c>
      <c r="G2226" s="317" t="s">
        <v>1144</v>
      </c>
      <c r="H2226" s="317" t="s">
        <v>1117</v>
      </c>
      <c r="I2226" s="309" t="s">
        <v>1118</v>
      </c>
      <c r="J2226" s="318" t="s">
        <v>1119</v>
      </c>
      <c r="K2226" s="320">
        <v>2</v>
      </c>
      <c r="L2226" s="320">
        <v>4.6333333333333337</v>
      </c>
      <c r="M2226" s="105">
        <v>6950.0000000000009</v>
      </c>
      <c r="N2226" s="311"/>
      <c r="O2226" s="320"/>
      <c r="P2226" s="105"/>
    </row>
    <row r="2227" spans="1:16" ht="22.5" x14ac:dyDescent="0.2">
      <c r="A2227" s="104" t="s">
        <v>1022</v>
      </c>
      <c r="B2227" s="104" t="s">
        <v>423</v>
      </c>
      <c r="C2227" s="313" t="s">
        <v>99</v>
      </c>
      <c r="D2227" s="104" t="s">
        <v>1145</v>
      </c>
      <c r="E2227" s="105">
        <v>3500</v>
      </c>
      <c r="F2227" s="313" t="s">
        <v>1146</v>
      </c>
      <c r="G2227" s="317" t="s">
        <v>1147</v>
      </c>
      <c r="H2227" s="317" t="s">
        <v>1148</v>
      </c>
      <c r="I2227" s="309" t="s">
        <v>1027</v>
      </c>
      <c r="J2227" s="318" t="s">
        <v>1100</v>
      </c>
      <c r="K2227" s="320">
        <v>3</v>
      </c>
      <c r="L2227" s="320">
        <v>12</v>
      </c>
      <c r="M2227" s="105">
        <v>42000</v>
      </c>
      <c r="N2227" s="311"/>
      <c r="O2227" s="320"/>
      <c r="P2227" s="105"/>
    </row>
    <row r="2228" spans="1:16" ht="22.5" x14ac:dyDescent="0.2">
      <c r="A2228" s="104" t="s">
        <v>1022</v>
      </c>
      <c r="B2228" s="104" t="s">
        <v>423</v>
      </c>
      <c r="C2228" s="313" t="s">
        <v>99</v>
      </c>
      <c r="D2228" s="104" t="s">
        <v>1149</v>
      </c>
      <c r="E2228" s="105">
        <v>2000</v>
      </c>
      <c r="F2228" s="313" t="s">
        <v>1150</v>
      </c>
      <c r="G2228" s="317" t="s">
        <v>1151</v>
      </c>
      <c r="H2228" s="317" t="s">
        <v>1152</v>
      </c>
      <c r="I2228" s="309" t="s">
        <v>1044</v>
      </c>
      <c r="J2228" s="318" t="s">
        <v>1045</v>
      </c>
      <c r="K2228" s="320">
        <v>3</v>
      </c>
      <c r="L2228" s="320">
        <v>12</v>
      </c>
      <c r="M2228" s="105">
        <v>24000</v>
      </c>
      <c r="N2228" s="311"/>
      <c r="O2228" s="320"/>
      <c r="P2228" s="105"/>
    </row>
    <row r="2229" spans="1:16" ht="22.5" x14ac:dyDescent="0.2">
      <c r="A2229" s="104" t="s">
        <v>1022</v>
      </c>
      <c r="B2229" s="104" t="s">
        <v>423</v>
      </c>
      <c r="C2229" s="313" t="s">
        <v>99</v>
      </c>
      <c r="D2229" s="104" t="s">
        <v>1046</v>
      </c>
      <c r="E2229" s="105">
        <v>1500</v>
      </c>
      <c r="F2229" s="313" t="s">
        <v>1153</v>
      </c>
      <c r="G2229" s="317" t="s">
        <v>1154</v>
      </c>
      <c r="H2229" s="317" t="s">
        <v>1133</v>
      </c>
      <c r="I2229" s="309" t="s">
        <v>1134</v>
      </c>
      <c r="J2229" s="318" t="s">
        <v>1045</v>
      </c>
      <c r="K2229" s="320">
        <v>3</v>
      </c>
      <c r="L2229" s="320">
        <v>12</v>
      </c>
      <c r="M2229" s="105">
        <v>18000</v>
      </c>
      <c r="N2229" s="311"/>
      <c r="O2229" s="320"/>
      <c r="P2229" s="105"/>
    </row>
    <row r="2230" spans="1:16" ht="22.5" x14ac:dyDescent="0.2">
      <c r="A2230" s="104" t="s">
        <v>1022</v>
      </c>
      <c r="B2230" s="104" t="s">
        <v>423</v>
      </c>
      <c r="C2230" s="313" t="s">
        <v>99</v>
      </c>
      <c r="D2230" s="104" t="s">
        <v>1046</v>
      </c>
      <c r="E2230" s="105">
        <v>1500</v>
      </c>
      <c r="F2230" s="313" t="s">
        <v>1155</v>
      </c>
      <c r="G2230" s="317" t="s">
        <v>1156</v>
      </c>
      <c r="H2230" s="317" t="s">
        <v>1064</v>
      </c>
      <c r="I2230" s="309" t="s">
        <v>1044</v>
      </c>
      <c r="J2230" s="318" t="s">
        <v>1045</v>
      </c>
      <c r="K2230" s="320">
        <v>3</v>
      </c>
      <c r="L2230" s="320">
        <v>12</v>
      </c>
      <c r="M2230" s="105">
        <v>18000</v>
      </c>
      <c r="N2230" s="311"/>
      <c r="O2230" s="320"/>
      <c r="P2230" s="105"/>
    </row>
    <row r="2231" spans="1:16" x14ac:dyDescent="0.2">
      <c r="A2231" s="104" t="s">
        <v>1022</v>
      </c>
      <c r="B2231" s="104" t="s">
        <v>423</v>
      </c>
      <c r="C2231" s="313" t="s">
        <v>99</v>
      </c>
      <c r="D2231" s="104" t="s">
        <v>1157</v>
      </c>
      <c r="E2231" s="105">
        <v>2000</v>
      </c>
      <c r="F2231" s="313" t="s">
        <v>1158</v>
      </c>
      <c r="G2231" s="317" t="s">
        <v>1159</v>
      </c>
      <c r="H2231" s="317" t="s">
        <v>1160</v>
      </c>
      <c r="I2231" s="309" t="s">
        <v>1027</v>
      </c>
      <c r="J2231" s="318" t="s">
        <v>1161</v>
      </c>
      <c r="K2231" s="320">
        <v>3</v>
      </c>
      <c r="L2231" s="320">
        <v>12</v>
      </c>
      <c r="M2231" s="105">
        <v>24000</v>
      </c>
      <c r="N2231" s="311"/>
      <c r="O2231" s="320"/>
      <c r="P2231" s="105"/>
    </row>
    <row r="2232" spans="1:16" x14ac:dyDescent="0.2">
      <c r="A2232" s="104" t="s">
        <v>1022</v>
      </c>
      <c r="B2232" s="104" t="s">
        <v>423</v>
      </c>
      <c r="C2232" s="313" t="s">
        <v>99</v>
      </c>
      <c r="D2232" s="104" t="s">
        <v>1162</v>
      </c>
      <c r="E2232" s="105">
        <v>1300</v>
      </c>
      <c r="F2232" s="313" t="s">
        <v>1163</v>
      </c>
      <c r="G2232" s="317" t="s">
        <v>1164</v>
      </c>
      <c r="H2232" s="317" t="s">
        <v>1118</v>
      </c>
      <c r="I2232" s="309" t="s">
        <v>1118</v>
      </c>
      <c r="J2232" s="318" t="s">
        <v>1119</v>
      </c>
      <c r="K2232" s="320">
        <v>3</v>
      </c>
      <c r="L2232" s="320">
        <v>12</v>
      </c>
      <c r="M2232" s="105">
        <v>15600</v>
      </c>
      <c r="N2232" s="311"/>
      <c r="O2232" s="320"/>
      <c r="P2232" s="105"/>
    </row>
    <row r="2233" spans="1:16" ht="22.5" x14ac:dyDescent="0.2">
      <c r="A2233" s="104" t="s">
        <v>1022</v>
      </c>
      <c r="B2233" s="104" t="s">
        <v>423</v>
      </c>
      <c r="C2233" s="313" t="s">
        <v>99</v>
      </c>
      <c r="D2233" s="104" t="s">
        <v>1046</v>
      </c>
      <c r="E2233" s="105">
        <v>1500</v>
      </c>
      <c r="F2233" s="313" t="s">
        <v>1165</v>
      </c>
      <c r="G2233" s="317" t="s">
        <v>1166</v>
      </c>
      <c r="H2233" s="317" t="s">
        <v>1167</v>
      </c>
      <c r="I2233" s="309" t="s">
        <v>1044</v>
      </c>
      <c r="J2233" s="318" t="s">
        <v>1045</v>
      </c>
      <c r="K2233" s="320">
        <v>1</v>
      </c>
      <c r="L2233" s="320">
        <v>6.6666666666666666E-2</v>
      </c>
      <c r="M2233" s="105">
        <v>100</v>
      </c>
      <c r="N2233" s="311"/>
      <c r="O2233" s="320"/>
      <c r="P2233" s="105"/>
    </row>
    <row r="2234" spans="1:16" x14ac:dyDescent="0.2">
      <c r="A2234" s="104" t="s">
        <v>1022</v>
      </c>
      <c r="B2234" s="104" t="s">
        <v>423</v>
      </c>
      <c r="C2234" s="313" t="s">
        <v>99</v>
      </c>
      <c r="D2234" s="104" t="s">
        <v>1046</v>
      </c>
      <c r="E2234" s="105">
        <v>1500</v>
      </c>
      <c r="F2234" s="313" t="s">
        <v>1168</v>
      </c>
      <c r="G2234" s="317" t="s">
        <v>1169</v>
      </c>
      <c r="H2234" s="317" t="s">
        <v>1057</v>
      </c>
      <c r="I2234" s="309" t="s">
        <v>1027</v>
      </c>
      <c r="J2234" s="318" t="s">
        <v>1028</v>
      </c>
      <c r="K2234" s="320">
        <v>3</v>
      </c>
      <c r="L2234" s="320">
        <v>12</v>
      </c>
      <c r="M2234" s="105">
        <v>18000</v>
      </c>
      <c r="N2234" s="311"/>
      <c r="O2234" s="320"/>
      <c r="P2234" s="105"/>
    </row>
    <row r="2235" spans="1:16" ht="22.5" x14ac:dyDescent="0.2">
      <c r="A2235" s="104" t="s">
        <v>1022</v>
      </c>
      <c r="B2235" s="104" t="s">
        <v>423</v>
      </c>
      <c r="C2235" s="313" t="s">
        <v>99</v>
      </c>
      <c r="D2235" s="104" t="s">
        <v>1046</v>
      </c>
      <c r="E2235" s="105">
        <v>1700</v>
      </c>
      <c r="F2235" s="313" t="s">
        <v>1170</v>
      </c>
      <c r="G2235" s="317" t="s">
        <v>1171</v>
      </c>
      <c r="H2235" s="317" t="s">
        <v>1172</v>
      </c>
      <c r="I2235" s="309" t="s">
        <v>1134</v>
      </c>
      <c r="J2235" s="318" t="s">
        <v>1045</v>
      </c>
      <c r="K2235" s="320">
        <v>4</v>
      </c>
      <c r="L2235" s="320">
        <v>12</v>
      </c>
      <c r="M2235" s="105">
        <v>20400</v>
      </c>
      <c r="N2235" s="311"/>
      <c r="O2235" s="320"/>
      <c r="P2235" s="105"/>
    </row>
    <row r="2236" spans="1:16" x14ac:dyDescent="0.2">
      <c r="A2236" s="104" t="s">
        <v>1022</v>
      </c>
      <c r="B2236" s="104" t="s">
        <v>423</v>
      </c>
      <c r="C2236" s="313" t="s">
        <v>99</v>
      </c>
      <c r="D2236" s="104" t="s">
        <v>1173</v>
      </c>
      <c r="E2236" s="105">
        <v>7000</v>
      </c>
      <c r="F2236" s="313" t="s">
        <v>1174</v>
      </c>
      <c r="G2236" s="317" t="s">
        <v>1175</v>
      </c>
      <c r="H2236" s="317" t="s">
        <v>1026</v>
      </c>
      <c r="I2236" s="309" t="s">
        <v>1061</v>
      </c>
      <c r="J2236" s="318" t="s">
        <v>1028</v>
      </c>
      <c r="K2236" s="320">
        <v>2</v>
      </c>
      <c r="L2236" s="320">
        <v>6</v>
      </c>
      <c r="M2236" s="105">
        <v>42000</v>
      </c>
      <c r="N2236" s="311"/>
      <c r="O2236" s="320"/>
      <c r="P2236" s="105"/>
    </row>
    <row r="2237" spans="1:16" x14ac:dyDescent="0.2">
      <c r="A2237" s="104" t="s">
        <v>1022</v>
      </c>
      <c r="B2237" s="104" t="s">
        <v>423</v>
      </c>
      <c r="C2237" s="313" t="s">
        <v>99</v>
      </c>
      <c r="D2237" s="104" t="s">
        <v>1046</v>
      </c>
      <c r="E2237" s="105">
        <v>1500</v>
      </c>
      <c r="F2237" s="313" t="s">
        <v>1176</v>
      </c>
      <c r="G2237" s="317" t="s">
        <v>1177</v>
      </c>
      <c r="H2237" s="317" t="s">
        <v>1178</v>
      </c>
      <c r="I2237" s="309" t="s">
        <v>1027</v>
      </c>
      <c r="J2237" s="318" t="s">
        <v>1161</v>
      </c>
      <c r="K2237" s="320">
        <v>5</v>
      </c>
      <c r="L2237" s="320">
        <v>12</v>
      </c>
      <c r="M2237" s="105">
        <v>18000</v>
      </c>
      <c r="N2237" s="311"/>
      <c r="O2237" s="320"/>
      <c r="P2237" s="105"/>
    </row>
    <row r="2238" spans="1:16" x14ac:dyDescent="0.2">
      <c r="A2238" s="104" t="s">
        <v>1022</v>
      </c>
      <c r="B2238" s="104" t="s">
        <v>423</v>
      </c>
      <c r="C2238" s="313" t="s">
        <v>99</v>
      </c>
      <c r="D2238" s="104" t="s">
        <v>1046</v>
      </c>
      <c r="E2238" s="105">
        <v>1700</v>
      </c>
      <c r="F2238" s="313" t="s">
        <v>1179</v>
      </c>
      <c r="G2238" s="317" t="s">
        <v>1180</v>
      </c>
      <c r="H2238" s="317" t="s">
        <v>1057</v>
      </c>
      <c r="I2238" s="309" t="s">
        <v>1027</v>
      </c>
      <c r="J2238" s="318" t="s">
        <v>1028</v>
      </c>
      <c r="K2238" s="320">
        <v>3</v>
      </c>
      <c r="L2238" s="320">
        <v>12</v>
      </c>
      <c r="M2238" s="105">
        <v>20400</v>
      </c>
      <c r="N2238" s="311"/>
      <c r="O2238" s="320"/>
      <c r="P2238" s="105"/>
    </row>
    <row r="2239" spans="1:16" x14ac:dyDescent="0.2">
      <c r="A2239" s="104" t="s">
        <v>1022</v>
      </c>
      <c r="B2239" s="104" t="s">
        <v>423</v>
      </c>
      <c r="C2239" s="313" t="s">
        <v>99</v>
      </c>
      <c r="D2239" s="104" t="s">
        <v>1101</v>
      </c>
      <c r="E2239" s="105">
        <v>2400</v>
      </c>
      <c r="F2239" s="313" t="s">
        <v>1181</v>
      </c>
      <c r="G2239" s="317" t="s">
        <v>1182</v>
      </c>
      <c r="H2239" s="317" t="s">
        <v>1032</v>
      </c>
      <c r="I2239" s="309" t="s">
        <v>1027</v>
      </c>
      <c r="J2239" s="318" t="s">
        <v>1028</v>
      </c>
      <c r="K2239" s="320">
        <v>3</v>
      </c>
      <c r="L2239" s="320">
        <v>12</v>
      </c>
      <c r="M2239" s="105">
        <v>28800</v>
      </c>
      <c r="N2239" s="311"/>
      <c r="O2239" s="320"/>
      <c r="P2239" s="105"/>
    </row>
    <row r="2240" spans="1:16" x14ac:dyDescent="0.2">
      <c r="A2240" s="104" t="s">
        <v>1022</v>
      </c>
      <c r="B2240" s="104" t="s">
        <v>423</v>
      </c>
      <c r="C2240" s="313" t="s">
        <v>99</v>
      </c>
      <c r="D2240" s="104" t="s">
        <v>1183</v>
      </c>
      <c r="E2240" s="105">
        <v>1300</v>
      </c>
      <c r="F2240" s="313" t="s">
        <v>1184</v>
      </c>
      <c r="G2240" s="317" t="s">
        <v>1185</v>
      </c>
      <c r="H2240" s="317" t="s">
        <v>1117</v>
      </c>
      <c r="I2240" s="309" t="s">
        <v>1118</v>
      </c>
      <c r="J2240" s="318" t="s">
        <v>1119</v>
      </c>
      <c r="K2240" s="320">
        <v>3</v>
      </c>
      <c r="L2240" s="320">
        <v>12</v>
      </c>
      <c r="M2240" s="105">
        <v>15600</v>
      </c>
      <c r="N2240" s="311"/>
      <c r="O2240" s="320"/>
      <c r="P2240" s="105"/>
    </row>
    <row r="2241" spans="1:16" x14ac:dyDescent="0.2">
      <c r="A2241" s="104" t="s">
        <v>1022</v>
      </c>
      <c r="B2241" s="104" t="s">
        <v>423</v>
      </c>
      <c r="C2241" s="313" t="s">
        <v>99</v>
      </c>
      <c r="D2241" s="104" t="s">
        <v>1186</v>
      </c>
      <c r="E2241" s="105">
        <v>1500</v>
      </c>
      <c r="F2241" s="313" t="s">
        <v>1187</v>
      </c>
      <c r="G2241" s="317" t="s">
        <v>1188</v>
      </c>
      <c r="H2241" s="317" t="s">
        <v>1189</v>
      </c>
      <c r="I2241" s="309" t="s">
        <v>1027</v>
      </c>
      <c r="J2241" s="318" t="s">
        <v>1028</v>
      </c>
      <c r="K2241" s="320">
        <v>3</v>
      </c>
      <c r="L2241" s="320">
        <v>12</v>
      </c>
      <c r="M2241" s="105">
        <v>18000</v>
      </c>
      <c r="N2241" s="311"/>
      <c r="O2241" s="320"/>
      <c r="P2241" s="105"/>
    </row>
    <row r="2242" spans="1:16" ht="22.5" x14ac:dyDescent="0.2">
      <c r="A2242" s="104" t="s">
        <v>1022</v>
      </c>
      <c r="B2242" s="104" t="s">
        <v>423</v>
      </c>
      <c r="C2242" s="313" t="s">
        <v>99</v>
      </c>
      <c r="D2242" s="104" t="s">
        <v>1046</v>
      </c>
      <c r="E2242" s="105">
        <v>1500</v>
      </c>
      <c r="F2242" s="313" t="s">
        <v>1190</v>
      </c>
      <c r="G2242" s="317" t="s">
        <v>1191</v>
      </c>
      <c r="H2242" s="317" t="s">
        <v>1189</v>
      </c>
      <c r="I2242" s="309" t="s">
        <v>1044</v>
      </c>
      <c r="J2242" s="318" t="s">
        <v>1045</v>
      </c>
      <c r="K2242" s="320">
        <v>3</v>
      </c>
      <c r="L2242" s="320">
        <v>7.0333333333333332</v>
      </c>
      <c r="M2242" s="105">
        <v>10550</v>
      </c>
      <c r="N2242" s="311"/>
      <c r="O2242" s="320"/>
      <c r="P2242" s="105"/>
    </row>
    <row r="2243" spans="1:16" x14ac:dyDescent="0.2">
      <c r="A2243" s="104" t="s">
        <v>1022</v>
      </c>
      <c r="B2243" s="104" t="s">
        <v>423</v>
      </c>
      <c r="C2243" s="313" t="s">
        <v>99</v>
      </c>
      <c r="D2243" s="104" t="s">
        <v>1192</v>
      </c>
      <c r="E2243" s="105">
        <v>1500</v>
      </c>
      <c r="F2243" s="313" t="s">
        <v>1193</v>
      </c>
      <c r="G2243" s="317" t="s">
        <v>1194</v>
      </c>
      <c r="H2243" s="317" t="s">
        <v>1195</v>
      </c>
      <c r="I2243" s="309" t="s">
        <v>1073</v>
      </c>
      <c r="J2243" s="318" t="s">
        <v>1074</v>
      </c>
      <c r="K2243" s="320">
        <v>3</v>
      </c>
      <c r="L2243" s="320">
        <v>8.9</v>
      </c>
      <c r="M2243" s="105">
        <v>13350</v>
      </c>
      <c r="N2243" s="311"/>
      <c r="O2243" s="320"/>
      <c r="P2243" s="105"/>
    </row>
    <row r="2244" spans="1:16" x14ac:dyDescent="0.2">
      <c r="A2244" s="104" t="s">
        <v>1022</v>
      </c>
      <c r="B2244" s="104" t="s">
        <v>423</v>
      </c>
      <c r="C2244" s="313" t="s">
        <v>99</v>
      </c>
      <c r="D2244" s="104" t="s">
        <v>1196</v>
      </c>
      <c r="E2244" s="105">
        <v>2000</v>
      </c>
      <c r="F2244" s="313" t="s">
        <v>1197</v>
      </c>
      <c r="G2244" s="317" t="s">
        <v>1198</v>
      </c>
      <c r="H2244" s="317" t="s">
        <v>1117</v>
      </c>
      <c r="I2244" s="309" t="s">
        <v>1118</v>
      </c>
      <c r="J2244" s="318" t="s">
        <v>1119</v>
      </c>
      <c r="K2244" s="320">
        <v>3</v>
      </c>
      <c r="L2244" s="320">
        <v>12</v>
      </c>
      <c r="M2244" s="105">
        <v>24000</v>
      </c>
      <c r="N2244" s="311"/>
      <c r="O2244" s="320"/>
      <c r="P2244" s="105"/>
    </row>
    <row r="2245" spans="1:16" x14ac:dyDescent="0.2">
      <c r="A2245" s="104" t="s">
        <v>1022</v>
      </c>
      <c r="B2245" s="104" t="s">
        <v>423</v>
      </c>
      <c r="C2245" s="313" t="s">
        <v>99</v>
      </c>
      <c r="D2245" s="104" t="s">
        <v>1054</v>
      </c>
      <c r="E2245" s="105">
        <v>1500</v>
      </c>
      <c r="F2245" s="313" t="s">
        <v>1199</v>
      </c>
      <c r="G2245" s="317" t="s">
        <v>1200</v>
      </c>
      <c r="H2245" s="317" t="s">
        <v>1064</v>
      </c>
      <c r="I2245" s="309" t="s">
        <v>1044</v>
      </c>
      <c r="J2245" s="318" t="s">
        <v>1074</v>
      </c>
      <c r="K2245" s="320">
        <v>4</v>
      </c>
      <c r="L2245" s="320">
        <v>12</v>
      </c>
      <c r="M2245" s="105">
        <v>18000</v>
      </c>
      <c r="N2245" s="311"/>
      <c r="O2245" s="320"/>
      <c r="P2245" s="105"/>
    </row>
    <row r="2246" spans="1:16" x14ac:dyDescent="0.2">
      <c r="A2246" s="104" t="s">
        <v>1022</v>
      </c>
      <c r="B2246" s="104" t="s">
        <v>423</v>
      </c>
      <c r="C2246" s="313" t="s">
        <v>99</v>
      </c>
      <c r="D2246" s="104" t="s">
        <v>1201</v>
      </c>
      <c r="E2246" s="105">
        <v>1300</v>
      </c>
      <c r="F2246" s="313" t="s">
        <v>1202</v>
      </c>
      <c r="G2246" s="317" t="s">
        <v>1203</v>
      </c>
      <c r="H2246" s="317" t="s">
        <v>1117</v>
      </c>
      <c r="I2246" s="309" t="s">
        <v>1118</v>
      </c>
      <c r="J2246" s="318" t="s">
        <v>1119</v>
      </c>
      <c r="K2246" s="320">
        <v>3</v>
      </c>
      <c r="L2246" s="320">
        <v>12</v>
      </c>
      <c r="M2246" s="105">
        <v>15600</v>
      </c>
      <c r="N2246" s="311"/>
      <c r="O2246" s="320"/>
      <c r="P2246" s="105"/>
    </row>
    <row r="2247" spans="1:16" ht="22.5" x14ac:dyDescent="0.2">
      <c r="A2247" s="104" t="s">
        <v>1022</v>
      </c>
      <c r="B2247" s="104" t="s">
        <v>423</v>
      </c>
      <c r="C2247" s="313" t="s">
        <v>99</v>
      </c>
      <c r="D2247" s="104" t="s">
        <v>1046</v>
      </c>
      <c r="E2247" s="105">
        <v>1500</v>
      </c>
      <c r="F2247" s="313" t="s">
        <v>1204</v>
      </c>
      <c r="G2247" s="317" t="s">
        <v>1205</v>
      </c>
      <c r="H2247" s="317" t="s">
        <v>1133</v>
      </c>
      <c r="I2247" s="309" t="s">
        <v>1134</v>
      </c>
      <c r="J2247" s="318" t="s">
        <v>1045</v>
      </c>
      <c r="K2247" s="320">
        <v>3</v>
      </c>
      <c r="L2247" s="320">
        <v>12</v>
      </c>
      <c r="M2247" s="105">
        <v>18000</v>
      </c>
      <c r="N2247" s="311"/>
      <c r="O2247" s="320"/>
      <c r="P2247" s="105"/>
    </row>
    <row r="2248" spans="1:16" ht="22.5" x14ac:dyDescent="0.2">
      <c r="A2248" s="104" t="s">
        <v>1022</v>
      </c>
      <c r="B2248" s="104" t="s">
        <v>423</v>
      </c>
      <c r="C2248" s="313" t="s">
        <v>99</v>
      </c>
      <c r="D2248" s="104" t="s">
        <v>1206</v>
      </c>
      <c r="E2248" s="105">
        <v>2000</v>
      </c>
      <c r="F2248" s="313" t="s">
        <v>1207</v>
      </c>
      <c r="G2248" s="317" t="s">
        <v>1208</v>
      </c>
      <c r="H2248" s="317" t="s">
        <v>1043</v>
      </c>
      <c r="I2248" s="309" t="s">
        <v>1027</v>
      </c>
      <c r="J2248" s="318" t="s">
        <v>1100</v>
      </c>
      <c r="K2248" s="320">
        <v>3</v>
      </c>
      <c r="L2248" s="320">
        <v>12</v>
      </c>
      <c r="M2248" s="105">
        <v>24000</v>
      </c>
      <c r="N2248" s="311"/>
      <c r="O2248" s="320"/>
      <c r="P2248" s="105"/>
    </row>
    <row r="2249" spans="1:16" ht="22.5" x14ac:dyDescent="0.2">
      <c r="A2249" s="104" t="s">
        <v>1022</v>
      </c>
      <c r="B2249" s="104" t="s">
        <v>423</v>
      </c>
      <c r="C2249" s="313" t="s">
        <v>99</v>
      </c>
      <c r="D2249" s="104" t="s">
        <v>1209</v>
      </c>
      <c r="E2249" s="105">
        <v>1300</v>
      </c>
      <c r="F2249" s="313" t="s">
        <v>1210</v>
      </c>
      <c r="G2249" s="317" t="s">
        <v>1211</v>
      </c>
      <c r="H2249" s="317" t="s">
        <v>1212</v>
      </c>
      <c r="I2249" s="309" t="s">
        <v>1118</v>
      </c>
      <c r="J2249" s="318" t="s">
        <v>1119</v>
      </c>
      <c r="K2249" s="320">
        <v>3</v>
      </c>
      <c r="L2249" s="320">
        <v>12</v>
      </c>
      <c r="M2249" s="105">
        <v>15600</v>
      </c>
      <c r="N2249" s="311"/>
      <c r="O2249" s="320"/>
      <c r="P2249" s="105"/>
    </row>
    <row r="2250" spans="1:16" x14ac:dyDescent="0.2">
      <c r="A2250" s="104" t="s">
        <v>1022</v>
      </c>
      <c r="B2250" s="104" t="s">
        <v>423</v>
      </c>
      <c r="C2250" s="313" t="s">
        <v>99</v>
      </c>
      <c r="D2250" s="104" t="s">
        <v>1213</v>
      </c>
      <c r="E2250" s="105">
        <v>3500</v>
      </c>
      <c r="F2250" s="313" t="s">
        <v>1214</v>
      </c>
      <c r="G2250" s="317" t="s">
        <v>1215</v>
      </c>
      <c r="H2250" s="317" t="s">
        <v>1032</v>
      </c>
      <c r="I2250" s="309" t="s">
        <v>1027</v>
      </c>
      <c r="J2250" s="318" t="s">
        <v>1028</v>
      </c>
      <c r="K2250" s="320">
        <v>3</v>
      </c>
      <c r="L2250" s="320">
        <v>12</v>
      </c>
      <c r="M2250" s="105">
        <v>42000</v>
      </c>
      <c r="N2250" s="311"/>
      <c r="O2250" s="320"/>
      <c r="P2250" s="105"/>
    </row>
    <row r="2251" spans="1:16" x14ac:dyDescent="0.2">
      <c r="A2251" s="104" t="s">
        <v>1022</v>
      </c>
      <c r="B2251" s="104" t="s">
        <v>423</v>
      </c>
      <c r="C2251" s="313" t="s">
        <v>99</v>
      </c>
      <c r="D2251" s="104" t="s">
        <v>1023</v>
      </c>
      <c r="E2251" s="105">
        <v>15000</v>
      </c>
      <c r="F2251" s="313" t="s">
        <v>1216</v>
      </c>
      <c r="G2251" s="317" t="s">
        <v>1217</v>
      </c>
      <c r="H2251" s="317" t="s">
        <v>1026</v>
      </c>
      <c r="I2251" s="309" t="s">
        <v>1027</v>
      </c>
      <c r="J2251" s="318" t="s">
        <v>1028</v>
      </c>
      <c r="K2251" s="320">
        <v>1</v>
      </c>
      <c r="L2251" s="320">
        <v>6.4</v>
      </c>
      <c r="M2251" s="105">
        <v>96000</v>
      </c>
      <c r="N2251" s="311"/>
      <c r="O2251" s="320"/>
      <c r="P2251" s="105"/>
    </row>
    <row r="2252" spans="1:16" x14ac:dyDescent="0.2">
      <c r="A2252" s="104" t="s">
        <v>1022</v>
      </c>
      <c r="B2252" s="104" t="s">
        <v>423</v>
      </c>
      <c r="C2252" s="313" t="s">
        <v>99</v>
      </c>
      <c r="D2252" s="104" t="s">
        <v>1218</v>
      </c>
      <c r="E2252" s="105">
        <v>8000</v>
      </c>
      <c r="F2252" s="313" t="s">
        <v>1219</v>
      </c>
      <c r="G2252" s="317" t="s">
        <v>1220</v>
      </c>
      <c r="H2252" s="317" t="s">
        <v>1026</v>
      </c>
      <c r="I2252" s="309" t="s">
        <v>1061</v>
      </c>
      <c r="J2252" s="318" t="s">
        <v>1028</v>
      </c>
      <c r="K2252" s="320">
        <v>4</v>
      </c>
      <c r="L2252" s="320">
        <v>12</v>
      </c>
      <c r="M2252" s="105">
        <v>96000</v>
      </c>
      <c r="N2252" s="311"/>
      <c r="O2252" s="320"/>
      <c r="P2252" s="105"/>
    </row>
    <row r="2253" spans="1:16" x14ac:dyDescent="0.2">
      <c r="A2253" s="104" t="s">
        <v>1022</v>
      </c>
      <c r="B2253" s="104" t="s">
        <v>423</v>
      </c>
      <c r="C2253" s="313" t="s">
        <v>99</v>
      </c>
      <c r="D2253" s="104" t="s">
        <v>1221</v>
      </c>
      <c r="E2253" s="105">
        <v>2500</v>
      </c>
      <c r="F2253" s="313" t="s">
        <v>1222</v>
      </c>
      <c r="G2253" s="317" t="s">
        <v>1223</v>
      </c>
      <c r="H2253" s="317" t="s">
        <v>1224</v>
      </c>
      <c r="I2253" s="309" t="s">
        <v>1225</v>
      </c>
      <c r="J2253" s="318" t="s">
        <v>1028</v>
      </c>
      <c r="K2253" s="320">
        <v>2</v>
      </c>
      <c r="L2253" s="320">
        <v>9.0666666666666664</v>
      </c>
      <c r="M2253" s="105">
        <v>22666.666666666668</v>
      </c>
      <c r="N2253" s="311"/>
      <c r="O2253" s="320"/>
      <c r="P2253" s="105"/>
    </row>
    <row r="2254" spans="1:16" x14ac:dyDescent="0.2">
      <c r="A2254" s="104" t="s">
        <v>1022</v>
      </c>
      <c r="B2254" s="104" t="s">
        <v>423</v>
      </c>
      <c r="C2254" s="313" t="s">
        <v>99</v>
      </c>
      <c r="D2254" s="104" t="s">
        <v>1084</v>
      </c>
      <c r="E2254" s="105">
        <v>2400</v>
      </c>
      <c r="F2254" s="313" t="s">
        <v>1226</v>
      </c>
      <c r="G2254" s="317" t="s">
        <v>1227</v>
      </c>
      <c r="H2254" s="317" t="s">
        <v>1053</v>
      </c>
      <c r="I2254" s="309" t="s">
        <v>1027</v>
      </c>
      <c r="J2254" s="318" t="s">
        <v>1028</v>
      </c>
      <c r="K2254" s="320">
        <v>1</v>
      </c>
      <c r="L2254" s="320">
        <v>12</v>
      </c>
      <c r="M2254" s="105">
        <v>28800</v>
      </c>
      <c r="N2254" s="311"/>
      <c r="O2254" s="320"/>
      <c r="P2254" s="105"/>
    </row>
    <row r="2255" spans="1:16" x14ac:dyDescent="0.2">
      <c r="A2255" s="104" t="s">
        <v>1022</v>
      </c>
      <c r="B2255" s="104" t="s">
        <v>423</v>
      </c>
      <c r="C2255" s="313" t="s">
        <v>99</v>
      </c>
      <c r="D2255" s="104" t="s">
        <v>1046</v>
      </c>
      <c r="E2255" s="105">
        <v>1500</v>
      </c>
      <c r="F2255" s="313" t="s">
        <v>1228</v>
      </c>
      <c r="G2255" s="317" t="s">
        <v>1229</v>
      </c>
      <c r="H2255" s="317" t="s">
        <v>1133</v>
      </c>
      <c r="I2255" s="309" t="s">
        <v>1134</v>
      </c>
      <c r="J2255" s="318" t="s">
        <v>1028</v>
      </c>
      <c r="K2255" s="320">
        <v>3</v>
      </c>
      <c r="L2255" s="320">
        <v>12</v>
      </c>
      <c r="M2255" s="105">
        <v>18000</v>
      </c>
      <c r="N2255" s="311"/>
      <c r="O2255" s="320"/>
      <c r="P2255" s="105"/>
    </row>
    <row r="2256" spans="1:16" ht="22.5" x14ac:dyDescent="0.2">
      <c r="A2256" s="104" t="s">
        <v>1022</v>
      </c>
      <c r="B2256" s="104" t="s">
        <v>423</v>
      </c>
      <c r="C2256" s="313" t="s">
        <v>99</v>
      </c>
      <c r="D2256" s="104" t="s">
        <v>1046</v>
      </c>
      <c r="E2256" s="105">
        <v>1500</v>
      </c>
      <c r="F2256" s="313" t="s">
        <v>1230</v>
      </c>
      <c r="G2256" s="317" t="s">
        <v>1231</v>
      </c>
      <c r="H2256" s="317" t="s">
        <v>1232</v>
      </c>
      <c r="I2256" s="309" t="s">
        <v>1044</v>
      </c>
      <c r="J2256" s="318" t="s">
        <v>1045</v>
      </c>
      <c r="K2256" s="320">
        <v>1</v>
      </c>
      <c r="L2256" s="320">
        <v>2.6</v>
      </c>
      <c r="M2256" s="105">
        <v>3900</v>
      </c>
      <c r="N2256" s="311"/>
      <c r="O2256" s="320"/>
      <c r="P2256" s="105"/>
    </row>
    <row r="2257" spans="1:16" x14ac:dyDescent="0.2">
      <c r="A2257" s="104" t="s">
        <v>1022</v>
      </c>
      <c r="B2257" s="104" t="s">
        <v>423</v>
      </c>
      <c r="C2257" s="313" t="s">
        <v>99</v>
      </c>
      <c r="D2257" s="104" t="s">
        <v>1046</v>
      </c>
      <c r="E2257" s="105">
        <v>1500</v>
      </c>
      <c r="F2257" s="313" t="s">
        <v>1233</v>
      </c>
      <c r="G2257" s="317" t="s">
        <v>1234</v>
      </c>
      <c r="H2257" s="317" t="s">
        <v>1189</v>
      </c>
      <c r="I2257" s="309" t="s">
        <v>1134</v>
      </c>
      <c r="J2257" s="318" t="s">
        <v>1028</v>
      </c>
      <c r="K2257" s="320">
        <v>3</v>
      </c>
      <c r="L2257" s="320">
        <v>12</v>
      </c>
      <c r="M2257" s="105">
        <v>18000</v>
      </c>
      <c r="N2257" s="311"/>
      <c r="O2257" s="320"/>
      <c r="P2257" s="105"/>
    </row>
    <row r="2258" spans="1:16" x14ac:dyDescent="0.2">
      <c r="A2258" s="104" t="s">
        <v>1022</v>
      </c>
      <c r="B2258" s="104" t="s">
        <v>423</v>
      </c>
      <c r="C2258" s="313" t="s">
        <v>99</v>
      </c>
      <c r="D2258" s="104" t="s">
        <v>1101</v>
      </c>
      <c r="E2258" s="105">
        <v>2500</v>
      </c>
      <c r="F2258" s="313" t="s">
        <v>1235</v>
      </c>
      <c r="G2258" s="317" t="s">
        <v>1236</v>
      </c>
      <c r="H2258" s="317" t="s">
        <v>1032</v>
      </c>
      <c r="I2258" s="309" t="s">
        <v>1027</v>
      </c>
      <c r="J2258" s="318" t="s">
        <v>1028</v>
      </c>
      <c r="K2258" s="320">
        <v>3</v>
      </c>
      <c r="L2258" s="320">
        <v>12</v>
      </c>
      <c r="M2258" s="105">
        <v>30000</v>
      </c>
      <c r="N2258" s="311"/>
      <c r="O2258" s="320"/>
      <c r="P2258" s="105"/>
    </row>
    <row r="2259" spans="1:16" x14ac:dyDescent="0.2">
      <c r="A2259" s="104" t="s">
        <v>1022</v>
      </c>
      <c r="B2259" s="104" t="s">
        <v>423</v>
      </c>
      <c r="C2259" s="313" t="s">
        <v>99</v>
      </c>
      <c r="D2259" s="104" t="s">
        <v>1237</v>
      </c>
      <c r="E2259" s="105">
        <v>1300</v>
      </c>
      <c r="F2259" s="313" t="s">
        <v>1238</v>
      </c>
      <c r="G2259" s="317" t="s">
        <v>1239</v>
      </c>
      <c r="H2259" s="317" t="s">
        <v>1118</v>
      </c>
      <c r="I2259" s="309" t="s">
        <v>1118</v>
      </c>
      <c r="J2259" s="318" t="s">
        <v>1119</v>
      </c>
      <c r="K2259" s="320">
        <v>3</v>
      </c>
      <c r="L2259" s="320">
        <v>12</v>
      </c>
      <c r="M2259" s="105">
        <v>15600</v>
      </c>
      <c r="N2259" s="311"/>
      <c r="O2259" s="320"/>
      <c r="P2259" s="105"/>
    </row>
    <row r="2260" spans="1:16" ht="22.5" x14ac:dyDescent="0.2">
      <c r="A2260" s="104" t="s">
        <v>1022</v>
      </c>
      <c r="B2260" s="104" t="s">
        <v>423</v>
      </c>
      <c r="C2260" s="313" t="s">
        <v>99</v>
      </c>
      <c r="D2260" s="104" t="s">
        <v>1050</v>
      </c>
      <c r="E2260" s="105">
        <v>2400</v>
      </c>
      <c r="F2260" s="313" t="s">
        <v>1240</v>
      </c>
      <c r="G2260" s="317" t="s">
        <v>1241</v>
      </c>
      <c r="H2260" s="317" t="s">
        <v>1053</v>
      </c>
      <c r="I2260" s="309" t="s">
        <v>1027</v>
      </c>
      <c r="J2260" s="318" t="s">
        <v>1069</v>
      </c>
      <c r="K2260" s="320">
        <v>3</v>
      </c>
      <c r="L2260" s="320">
        <v>12</v>
      </c>
      <c r="M2260" s="105">
        <v>28800</v>
      </c>
      <c r="N2260" s="311"/>
      <c r="O2260" s="320"/>
      <c r="P2260" s="105"/>
    </row>
    <row r="2261" spans="1:16" x14ac:dyDescent="0.2">
      <c r="A2261" s="104" t="s">
        <v>1022</v>
      </c>
      <c r="B2261" s="104" t="s">
        <v>423</v>
      </c>
      <c r="C2261" s="313" t="s">
        <v>99</v>
      </c>
      <c r="D2261" s="104" t="s">
        <v>1242</v>
      </c>
      <c r="E2261" s="105">
        <v>1300</v>
      </c>
      <c r="F2261" s="313" t="s">
        <v>1243</v>
      </c>
      <c r="G2261" s="318" t="s">
        <v>1244</v>
      </c>
      <c r="H2261" s="318" t="s">
        <v>1117</v>
      </c>
      <c r="I2261" s="104" t="s">
        <v>1118</v>
      </c>
      <c r="J2261" s="318" t="s">
        <v>1119</v>
      </c>
      <c r="K2261" s="320">
        <v>3</v>
      </c>
      <c r="L2261" s="320">
        <v>12</v>
      </c>
      <c r="M2261" s="105">
        <v>15600</v>
      </c>
      <c r="N2261" s="311"/>
      <c r="O2261" s="320"/>
      <c r="P2261" s="105"/>
    </row>
    <row r="2262" spans="1:16" ht="22.5" x14ac:dyDescent="0.2">
      <c r="A2262" s="104" t="s">
        <v>1022</v>
      </c>
      <c r="B2262" s="104" t="s">
        <v>423</v>
      </c>
      <c r="C2262" s="313" t="s">
        <v>99</v>
      </c>
      <c r="D2262" s="104" t="s">
        <v>1206</v>
      </c>
      <c r="E2262" s="105">
        <v>1800</v>
      </c>
      <c r="F2262" s="313" t="s">
        <v>1245</v>
      </c>
      <c r="G2262" s="318" t="s">
        <v>1246</v>
      </c>
      <c r="H2262" s="318" t="s">
        <v>1152</v>
      </c>
      <c r="I2262" s="104" t="s">
        <v>1099</v>
      </c>
      <c r="J2262" s="318" t="s">
        <v>1100</v>
      </c>
      <c r="K2262" s="320">
        <v>3</v>
      </c>
      <c r="L2262" s="320">
        <v>12</v>
      </c>
      <c r="M2262" s="105">
        <v>21600</v>
      </c>
      <c r="N2262" s="311"/>
      <c r="O2262" s="320"/>
      <c r="P2262" s="105"/>
    </row>
    <row r="2263" spans="1:16" x14ac:dyDescent="0.2">
      <c r="A2263" s="104" t="s">
        <v>1022</v>
      </c>
      <c r="B2263" s="104" t="s">
        <v>423</v>
      </c>
      <c r="C2263" s="313" t="s">
        <v>99</v>
      </c>
      <c r="D2263" s="104" t="s">
        <v>1046</v>
      </c>
      <c r="E2263" s="105">
        <v>1500</v>
      </c>
      <c r="F2263" s="313" t="s">
        <v>1247</v>
      </c>
      <c r="G2263" s="318" t="s">
        <v>1248</v>
      </c>
      <c r="H2263" s="318" t="s">
        <v>1249</v>
      </c>
      <c r="I2263" s="104" t="s">
        <v>1073</v>
      </c>
      <c r="J2263" s="318" t="s">
        <v>1074</v>
      </c>
      <c r="K2263" s="320">
        <v>1</v>
      </c>
      <c r="L2263" s="320">
        <v>2.5333333333333332</v>
      </c>
      <c r="M2263" s="105">
        <v>3800</v>
      </c>
      <c r="N2263" s="311"/>
      <c r="O2263" s="320"/>
      <c r="P2263" s="105"/>
    </row>
    <row r="2264" spans="1:16" x14ac:dyDescent="0.2">
      <c r="A2264" s="104" t="s">
        <v>1022</v>
      </c>
      <c r="B2264" s="104" t="s">
        <v>423</v>
      </c>
      <c r="C2264" s="313" t="s">
        <v>99</v>
      </c>
      <c r="D2264" s="312" t="s">
        <v>1046</v>
      </c>
      <c r="E2264" s="109">
        <v>1500</v>
      </c>
      <c r="F2264" s="313" t="s">
        <v>1250</v>
      </c>
      <c r="G2264" s="318" t="s">
        <v>1251</v>
      </c>
      <c r="H2264" s="318" t="s">
        <v>1252</v>
      </c>
      <c r="I2264" s="312" t="s">
        <v>1073</v>
      </c>
      <c r="J2264" s="318" t="s">
        <v>1074</v>
      </c>
      <c r="K2264" s="320">
        <v>4</v>
      </c>
      <c r="L2264" s="320">
        <v>12</v>
      </c>
      <c r="M2264" s="105">
        <v>18000</v>
      </c>
      <c r="N2264" s="311"/>
      <c r="O2264" s="320"/>
      <c r="P2264" s="105"/>
    </row>
    <row r="2265" spans="1:16" x14ac:dyDescent="0.2">
      <c r="A2265" s="104" t="s">
        <v>1022</v>
      </c>
      <c r="B2265" s="104" t="s">
        <v>423</v>
      </c>
      <c r="C2265" s="313" t="s">
        <v>99</v>
      </c>
      <c r="D2265" s="104" t="s">
        <v>1046</v>
      </c>
      <c r="E2265" s="105">
        <v>1500</v>
      </c>
      <c r="F2265" s="313" t="s">
        <v>1253</v>
      </c>
      <c r="G2265" s="318" t="s">
        <v>1254</v>
      </c>
      <c r="H2265" s="318" t="s">
        <v>1255</v>
      </c>
      <c r="I2265" s="104" t="s">
        <v>1027</v>
      </c>
      <c r="J2265" s="318" t="s">
        <v>1028</v>
      </c>
      <c r="K2265" s="320">
        <v>3</v>
      </c>
      <c r="L2265" s="320">
        <v>12</v>
      </c>
      <c r="M2265" s="105">
        <v>18000</v>
      </c>
      <c r="N2265" s="311"/>
      <c r="O2265" s="320"/>
      <c r="P2265" s="105"/>
    </row>
    <row r="2266" spans="1:16" x14ac:dyDescent="0.2">
      <c r="A2266" s="104" t="s">
        <v>1022</v>
      </c>
      <c r="B2266" s="104" t="s">
        <v>423</v>
      </c>
      <c r="C2266" s="313" t="s">
        <v>99</v>
      </c>
      <c r="D2266" s="104" t="s">
        <v>1256</v>
      </c>
      <c r="E2266" s="105">
        <v>4000</v>
      </c>
      <c r="F2266" s="313" t="s">
        <v>1257</v>
      </c>
      <c r="G2266" s="318" t="s">
        <v>1258</v>
      </c>
      <c r="H2266" s="318" t="s">
        <v>1123</v>
      </c>
      <c r="I2266" s="104" t="s">
        <v>1027</v>
      </c>
      <c r="J2266" s="318" t="s">
        <v>1028</v>
      </c>
      <c r="K2266" s="320">
        <v>3</v>
      </c>
      <c r="L2266" s="320">
        <v>12</v>
      </c>
      <c r="M2266" s="105">
        <v>48000</v>
      </c>
      <c r="N2266" s="311"/>
      <c r="O2266" s="320"/>
      <c r="P2266" s="105"/>
    </row>
    <row r="2267" spans="1:16" x14ac:dyDescent="0.2">
      <c r="A2267" s="104" t="s">
        <v>1022</v>
      </c>
      <c r="B2267" s="104" t="s">
        <v>423</v>
      </c>
      <c r="C2267" s="313" t="s">
        <v>99</v>
      </c>
      <c r="D2267" s="104" t="s">
        <v>1040</v>
      </c>
      <c r="E2267" s="105">
        <v>1300</v>
      </c>
      <c r="F2267" s="313" t="s">
        <v>1259</v>
      </c>
      <c r="G2267" s="318" t="s">
        <v>1260</v>
      </c>
      <c r="H2267" s="318" t="s">
        <v>1118</v>
      </c>
      <c r="I2267" s="104" t="s">
        <v>1118</v>
      </c>
      <c r="J2267" s="318" t="s">
        <v>1119</v>
      </c>
      <c r="K2267" s="320">
        <v>3</v>
      </c>
      <c r="L2267" s="320">
        <v>12</v>
      </c>
      <c r="M2267" s="105">
        <v>15600</v>
      </c>
      <c r="N2267" s="311"/>
      <c r="O2267" s="320"/>
      <c r="P2267" s="105"/>
    </row>
    <row r="2268" spans="1:16" ht="22.5" x14ac:dyDescent="0.2">
      <c r="A2268" s="104" t="s">
        <v>1022</v>
      </c>
      <c r="B2268" s="104" t="s">
        <v>423</v>
      </c>
      <c r="C2268" s="313" t="s">
        <v>99</v>
      </c>
      <c r="D2268" s="104" t="s">
        <v>1054</v>
      </c>
      <c r="E2268" s="105">
        <v>1500</v>
      </c>
      <c r="F2268" s="313" t="s">
        <v>1261</v>
      </c>
      <c r="G2268" s="318" t="s">
        <v>1262</v>
      </c>
      <c r="H2268" s="318" t="s">
        <v>1064</v>
      </c>
      <c r="I2268" s="104" t="s">
        <v>1073</v>
      </c>
      <c r="J2268" s="318" t="s">
        <v>1045</v>
      </c>
      <c r="K2268" s="320">
        <v>3</v>
      </c>
      <c r="L2268" s="320">
        <v>12</v>
      </c>
      <c r="M2268" s="105">
        <v>18000</v>
      </c>
      <c r="N2268" s="311"/>
      <c r="O2268" s="320"/>
      <c r="P2268" s="105"/>
    </row>
    <row r="2269" spans="1:16" x14ac:dyDescent="0.2">
      <c r="A2269" s="104" t="s">
        <v>1022</v>
      </c>
      <c r="B2269" s="104" t="s">
        <v>423</v>
      </c>
      <c r="C2269" s="313" t="s">
        <v>99</v>
      </c>
      <c r="D2269" s="104" t="s">
        <v>1054</v>
      </c>
      <c r="E2269" s="105">
        <v>1500</v>
      </c>
      <c r="F2269" s="313" t="s">
        <v>1263</v>
      </c>
      <c r="G2269" s="318" t="s">
        <v>1264</v>
      </c>
      <c r="H2269" s="318" t="s">
        <v>1265</v>
      </c>
      <c r="I2269" s="104" t="s">
        <v>1027</v>
      </c>
      <c r="J2269" s="318" t="s">
        <v>1161</v>
      </c>
      <c r="K2269" s="320">
        <v>2</v>
      </c>
      <c r="L2269" s="320">
        <v>7.0333333333333332</v>
      </c>
      <c r="M2269" s="105">
        <v>10550</v>
      </c>
      <c r="N2269" s="311"/>
      <c r="O2269" s="320"/>
      <c r="P2269" s="105"/>
    </row>
    <row r="2270" spans="1:16" x14ac:dyDescent="0.2">
      <c r="A2270" s="104" t="s">
        <v>1022</v>
      </c>
      <c r="B2270" s="104" t="s">
        <v>423</v>
      </c>
      <c r="C2270" s="313" t="s">
        <v>99</v>
      </c>
      <c r="D2270" s="104" t="s">
        <v>1209</v>
      </c>
      <c r="E2270" s="105">
        <v>1300</v>
      </c>
      <c r="F2270" s="313" t="s">
        <v>1266</v>
      </c>
      <c r="G2270" s="318" t="s">
        <v>1267</v>
      </c>
      <c r="H2270" s="318" t="s">
        <v>1117</v>
      </c>
      <c r="I2270" s="104" t="s">
        <v>1118</v>
      </c>
      <c r="J2270" s="318" t="s">
        <v>1119</v>
      </c>
      <c r="K2270" s="320">
        <v>3</v>
      </c>
      <c r="L2270" s="320">
        <v>12</v>
      </c>
      <c r="M2270" s="105">
        <v>15600</v>
      </c>
      <c r="N2270" s="311"/>
      <c r="O2270" s="320"/>
      <c r="P2270" s="105"/>
    </row>
    <row r="2271" spans="1:16" x14ac:dyDescent="0.2">
      <c r="A2271" s="104" t="s">
        <v>1022</v>
      </c>
      <c r="B2271" s="104" t="s">
        <v>423</v>
      </c>
      <c r="C2271" s="313" t="s">
        <v>99</v>
      </c>
      <c r="D2271" s="104" t="s">
        <v>1183</v>
      </c>
      <c r="E2271" s="105">
        <v>1300</v>
      </c>
      <c r="F2271" s="313" t="s">
        <v>1268</v>
      </c>
      <c r="G2271" s="318" t="s">
        <v>1269</v>
      </c>
      <c r="H2271" s="318" t="s">
        <v>1117</v>
      </c>
      <c r="I2271" s="104" t="s">
        <v>1118</v>
      </c>
      <c r="J2271" s="318" t="s">
        <v>1119</v>
      </c>
      <c r="K2271" s="320">
        <v>3</v>
      </c>
      <c r="L2271" s="320">
        <v>12</v>
      </c>
      <c r="M2271" s="105">
        <v>15600</v>
      </c>
      <c r="N2271" s="311"/>
      <c r="O2271" s="320"/>
      <c r="P2271" s="105"/>
    </row>
    <row r="2272" spans="1:16" x14ac:dyDescent="0.2">
      <c r="A2272" s="104" t="s">
        <v>1022</v>
      </c>
      <c r="B2272" s="104" t="s">
        <v>423</v>
      </c>
      <c r="C2272" s="313" t="s">
        <v>99</v>
      </c>
      <c r="D2272" s="104" t="s">
        <v>1270</v>
      </c>
      <c r="E2272" s="105">
        <v>1300</v>
      </c>
      <c r="F2272" s="313" t="s">
        <v>1271</v>
      </c>
      <c r="G2272" s="318" t="s">
        <v>1272</v>
      </c>
      <c r="H2272" s="318" t="s">
        <v>1117</v>
      </c>
      <c r="I2272" s="104" t="s">
        <v>1118</v>
      </c>
      <c r="J2272" s="318" t="s">
        <v>1119</v>
      </c>
      <c r="K2272" s="320">
        <v>4</v>
      </c>
      <c r="L2272" s="320">
        <v>3.3333333333333333E-2</v>
      </c>
      <c r="M2272" s="105">
        <v>43.333333333333336</v>
      </c>
      <c r="N2272" s="311"/>
      <c r="O2272" s="320"/>
      <c r="P2272" s="105"/>
    </row>
    <row r="2273" spans="1:16" x14ac:dyDescent="0.2">
      <c r="A2273" s="104" t="s">
        <v>1022</v>
      </c>
      <c r="B2273" s="104" t="s">
        <v>423</v>
      </c>
      <c r="C2273" s="313" t="s">
        <v>99</v>
      </c>
      <c r="D2273" s="104" t="s">
        <v>1273</v>
      </c>
      <c r="E2273" s="105">
        <v>3500</v>
      </c>
      <c r="F2273" s="313" t="s">
        <v>1274</v>
      </c>
      <c r="G2273" s="318" t="s">
        <v>1275</v>
      </c>
      <c r="H2273" s="318" t="s">
        <v>1276</v>
      </c>
      <c r="I2273" s="104" t="s">
        <v>1099</v>
      </c>
      <c r="J2273" s="318" t="s">
        <v>1277</v>
      </c>
      <c r="K2273" s="320">
        <v>4</v>
      </c>
      <c r="L2273" s="320">
        <v>3.3333333333333333E-2</v>
      </c>
      <c r="M2273" s="105">
        <v>116.66666666666667</v>
      </c>
      <c r="N2273" s="104"/>
      <c r="O2273" s="320"/>
      <c r="P2273" s="105"/>
    </row>
    <row r="2274" spans="1:16" ht="22.5" x14ac:dyDescent="0.2">
      <c r="A2274" s="104" t="s">
        <v>1022</v>
      </c>
      <c r="B2274" s="104" t="s">
        <v>423</v>
      </c>
      <c r="C2274" s="313" t="s">
        <v>99</v>
      </c>
      <c r="D2274" s="104" t="s">
        <v>1278</v>
      </c>
      <c r="E2274" s="105">
        <v>3000</v>
      </c>
      <c r="F2274" s="313" t="s">
        <v>1279</v>
      </c>
      <c r="G2274" s="318" t="s">
        <v>1280</v>
      </c>
      <c r="H2274" s="318" t="s">
        <v>1178</v>
      </c>
      <c r="I2274" s="104" t="s">
        <v>1044</v>
      </c>
      <c r="J2274" s="318" t="s">
        <v>1045</v>
      </c>
      <c r="K2274" s="320">
        <v>3</v>
      </c>
      <c r="L2274" s="320">
        <v>12</v>
      </c>
      <c r="M2274" s="105">
        <v>36000</v>
      </c>
      <c r="N2274" s="104"/>
      <c r="O2274" s="320"/>
      <c r="P2274" s="105"/>
    </row>
    <row r="2275" spans="1:16" x14ac:dyDescent="0.2">
      <c r="A2275" s="104" t="s">
        <v>1022</v>
      </c>
      <c r="B2275" s="104" t="s">
        <v>423</v>
      </c>
      <c r="C2275" s="313" t="s">
        <v>99</v>
      </c>
      <c r="D2275" s="104" t="s">
        <v>1046</v>
      </c>
      <c r="E2275" s="105">
        <v>1700</v>
      </c>
      <c r="F2275" s="313" t="s">
        <v>1281</v>
      </c>
      <c r="G2275" s="318" t="s">
        <v>1282</v>
      </c>
      <c r="H2275" s="318" t="s">
        <v>1064</v>
      </c>
      <c r="I2275" s="104" t="s">
        <v>1073</v>
      </c>
      <c r="J2275" s="318" t="s">
        <v>1092</v>
      </c>
      <c r="K2275" s="320">
        <v>7</v>
      </c>
      <c r="L2275" s="320">
        <v>12</v>
      </c>
      <c r="M2275" s="105">
        <v>20400</v>
      </c>
      <c r="N2275" s="104"/>
      <c r="O2275" s="320"/>
      <c r="P2275" s="105"/>
    </row>
    <row r="2276" spans="1:16" ht="22.5" x14ac:dyDescent="0.2">
      <c r="A2276" s="104" t="s">
        <v>1022</v>
      </c>
      <c r="B2276" s="104" t="s">
        <v>423</v>
      </c>
      <c r="C2276" s="313" t="s">
        <v>99</v>
      </c>
      <c r="D2276" s="104" t="s">
        <v>1283</v>
      </c>
      <c r="E2276" s="105">
        <v>1700</v>
      </c>
      <c r="F2276" s="313" t="s">
        <v>1284</v>
      </c>
      <c r="G2276" s="318" t="s">
        <v>1285</v>
      </c>
      <c r="H2276" s="318" t="s">
        <v>1064</v>
      </c>
      <c r="I2276" s="104" t="s">
        <v>1099</v>
      </c>
      <c r="J2276" s="318" t="s">
        <v>1096</v>
      </c>
      <c r="K2276" s="320">
        <v>3</v>
      </c>
      <c r="L2276" s="320">
        <v>12</v>
      </c>
      <c r="M2276" s="105">
        <v>20400</v>
      </c>
      <c r="N2276" s="104"/>
      <c r="O2276" s="320"/>
      <c r="P2276" s="105"/>
    </row>
    <row r="2277" spans="1:16" x14ac:dyDescent="0.2">
      <c r="A2277" s="104" t="s">
        <v>1022</v>
      </c>
      <c r="B2277" s="104" t="s">
        <v>423</v>
      </c>
      <c r="C2277" s="313" t="s">
        <v>99</v>
      </c>
      <c r="D2277" s="104" t="s">
        <v>1101</v>
      </c>
      <c r="E2277" s="105">
        <v>2400</v>
      </c>
      <c r="F2277" s="313" t="s">
        <v>1286</v>
      </c>
      <c r="G2277" s="318" t="s">
        <v>1287</v>
      </c>
      <c r="H2277" s="318" t="s">
        <v>1032</v>
      </c>
      <c r="I2277" s="104" t="s">
        <v>1061</v>
      </c>
      <c r="J2277" s="318" t="s">
        <v>1028</v>
      </c>
      <c r="K2277" s="320">
        <v>3</v>
      </c>
      <c r="L2277" s="320">
        <v>12</v>
      </c>
      <c r="M2277" s="105">
        <v>28800</v>
      </c>
      <c r="N2277" s="104"/>
      <c r="O2277" s="320"/>
      <c r="P2277" s="105"/>
    </row>
    <row r="2278" spans="1:16" x14ac:dyDescent="0.2">
      <c r="A2278" s="104" t="s">
        <v>1022</v>
      </c>
      <c r="B2278" s="104" t="s">
        <v>423</v>
      </c>
      <c r="C2278" s="313" t="s">
        <v>99</v>
      </c>
      <c r="D2278" s="104" t="s">
        <v>1209</v>
      </c>
      <c r="E2278" s="105">
        <v>1300</v>
      </c>
      <c r="F2278" s="313" t="s">
        <v>1288</v>
      </c>
      <c r="G2278" s="318" t="s">
        <v>1289</v>
      </c>
      <c r="H2278" s="318" t="s">
        <v>1117</v>
      </c>
      <c r="I2278" s="104" t="s">
        <v>1118</v>
      </c>
      <c r="J2278" s="318" t="s">
        <v>1119</v>
      </c>
      <c r="K2278" s="320">
        <v>3</v>
      </c>
      <c r="L2278" s="320">
        <v>12</v>
      </c>
      <c r="M2278" s="105">
        <v>15600</v>
      </c>
      <c r="N2278" s="104"/>
      <c r="O2278" s="320"/>
      <c r="P2278" s="105"/>
    </row>
    <row r="2279" spans="1:16" x14ac:dyDescent="0.2">
      <c r="A2279" s="104" t="s">
        <v>1022</v>
      </c>
      <c r="B2279" s="104" t="s">
        <v>423</v>
      </c>
      <c r="C2279" s="313" t="s">
        <v>99</v>
      </c>
      <c r="D2279" s="104" t="s">
        <v>1046</v>
      </c>
      <c r="E2279" s="105">
        <v>1700</v>
      </c>
      <c r="F2279" s="313" t="s">
        <v>1290</v>
      </c>
      <c r="G2279" s="318" t="s">
        <v>1291</v>
      </c>
      <c r="H2279" s="318" t="s">
        <v>1255</v>
      </c>
      <c r="I2279" s="104" t="s">
        <v>1027</v>
      </c>
      <c r="J2279" s="318" t="s">
        <v>1161</v>
      </c>
      <c r="K2279" s="320">
        <v>4</v>
      </c>
      <c r="L2279" s="320">
        <v>12</v>
      </c>
      <c r="M2279" s="105">
        <v>20400</v>
      </c>
      <c r="N2279" s="104"/>
      <c r="O2279" s="320"/>
      <c r="P2279" s="105"/>
    </row>
    <row r="2280" spans="1:16" x14ac:dyDescent="0.2">
      <c r="A2280" s="104" t="s">
        <v>1022</v>
      </c>
      <c r="B2280" s="104" t="s">
        <v>423</v>
      </c>
      <c r="C2280" s="313" t="s">
        <v>99</v>
      </c>
      <c r="D2280" s="104" t="s">
        <v>1054</v>
      </c>
      <c r="E2280" s="105">
        <v>1500</v>
      </c>
      <c r="F2280" s="313" t="s">
        <v>1292</v>
      </c>
      <c r="G2280" s="318" t="s">
        <v>1293</v>
      </c>
      <c r="H2280" s="318" t="s">
        <v>1053</v>
      </c>
      <c r="I2280" s="104" t="s">
        <v>1027</v>
      </c>
      <c r="J2280" s="318" t="s">
        <v>1028</v>
      </c>
      <c r="K2280" s="320">
        <v>3</v>
      </c>
      <c r="L2280" s="320">
        <v>12</v>
      </c>
      <c r="M2280" s="105">
        <v>18000</v>
      </c>
      <c r="N2280" s="104"/>
      <c r="O2280" s="320"/>
      <c r="P2280" s="105"/>
    </row>
    <row r="2281" spans="1:16" ht="22.5" x14ac:dyDescent="0.2">
      <c r="A2281" s="104" t="s">
        <v>1022</v>
      </c>
      <c r="B2281" s="104" t="s">
        <v>423</v>
      </c>
      <c r="C2281" s="313" t="s">
        <v>99</v>
      </c>
      <c r="D2281" s="104" t="s">
        <v>1054</v>
      </c>
      <c r="E2281" s="105">
        <v>1500</v>
      </c>
      <c r="F2281" s="313" t="s">
        <v>1294</v>
      </c>
      <c r="G2281" s="318" t="s">
        <v>1295</v>
      </c>
      <c r="H2281" s="318" t="s">
        <v>1064</v>
      </c>
      <c r="I2281" s="104" t="s">
        <v>1044</v>
      </c>
      <c r="J2281" s="318" t="s">
        <v>1045</v>
      </c>
      <c r="K2281" s="320">
        <v>3</v>
      </c>
      <c r="L2281" s="320">
        <v>12</v>
      </c>
      <c r="M2281" s="105">
        <v>18000</v>
      </c>
      <c r="N2281" s="104"/>
      <c r="O2281" s="320"/>
      <c r="P2281" s="105"/>
    </row>
    <row r="2282" spans="1:16" x14ac:dyDescent="0.2">
      <c r="A2282" s="104" t="s">
        <v>1022</v>
      </c>
      <c r="B2282" s="104" t="s">
        <v>423</v>
      </c>
      <c r="C2282" s="313" t="s">
        <v>99</v>
      </c>
      <c r="D2282" s="104" t="s">
        <v>1296</v>
      </c>
      <c r="E2282" s="105">
        <v>2500</v>
      </c>
      <c r="F2282" s="313" t="s">
        <v>1297</v>
      </c>
      <c r="G2282" s="318" t="s">
        <v>1298</v>
      </c>
      <c r="H2282" s="318" t="s">
        <v>1057</v>
      </c>
      <c r="I2282" s="104" t="s">
        <v>1027</v>
      </c>
      <c r="J2282" s="318" t="s">
        <v>1028</v>
      </c>
      <c r="K2282" s="320">
        <v>3</v>
      </c>
      <c r="L2282" s="320">
        <v>12</v>
      </c>
      <c r="M2282" s="105">
        <v>30000</v>
      </c>
      <c r="N2282" s="104"/>
      <c r="O2282" s="320"/>
      <c r="P2282" s="105"/>
    </row>
    <row r="2283" spans="1:16" ht="22.5" x14ac:dyDescent="0.2">
      <c r="A2283" s="104" t="s">
        <v>1022</v>
      </c>
      <c r="B2283" s="104" t="s">
        <v>423</v>
      </c>
      <c r="C2283" s="313" t="s">
        <v>99</v>
      </c>
      <c r="D2283" s="104" t="s">
        <v>1054</v>
      </c>
      <c r="E2283" s="105">
        <v>1500</v>
      </c>
      <c r="F2283" s="313" t="s">
        <v>1299</v>
      </c>
      <c r="G2283" s="318" t="s">
        <v>1300</v>
      </c>
      <c r="H2283" s="318" t="s">
        <v>1301</v>
      </c>
      <c r="I2283" s="104" t="s">
        <v>1044</v>
      </c>
      <c r="J2283" s="318" t="s">
        <v>1045</v>
      </c>
      <c r="K2283" s="320">
        <v>3</v>
      </c>
      <c r="L2283" s="320">
        <v>12</v>
      </c>
      <c r="M2283" s="105">
        <v>18000</v>
      </c>
      <c r="N2283" s="104"/>
      <c r="O2283" s="320"/>
      <c r="P2283" s="105"/>
    </row>
    <row r="2284" spans="1:16" x14ac:dyDescent="0.2">
      <c r="A2284" s="104" t="s">
        <v>1022</v>
      </c>
      <c r="B2284" s="104" t="s">
        <v>423</v>
      </c>
      <c r="C2284" s="313" t="s">
        <v>99</v>
      </c>
      <c r="D2284" s="104" t="s">
        <v>1242</v>
      </c>
      <c r="E2284" s="105">
        <v>1300</v>
      </c>
      <c r="F2284" s="313" t="s">
        <v>1302</v>
      </c>
      <c r="G2284" s="318" t="s">
        <v>1303</v>
      </c>
      <c r="H2284" s="318" t="s">
        <v>1117</v>
      </c>
      <c r="I2284" s="104" t="s">
        <v>1118</v>
      </c>
      <c r="J2284" s="318" t="s">
        <v>1119</v>
      </c>
      <c r="K2284" s="320">
        <v>3</v>
      </c>
      <c r="L2284" s="320">
        <v>12</v>
      </c>
      <c r="M2284" s="105">
        <v>15600</v>
      </c>
      <c r="N2284" s="104"/>
      <c r="O2284" s="320"/>
      <c r="P2284" s="105"/>
    </row>
    <row r="2285" spans="1:16" ht="22.5" x14ac:dyDescent="0.2">
      <c r="A2285" s="104" t="s">
        <v>1022</v>
      </c>
      <c r="B2285" s="104" t="s">
        <v>423</v>
      </c>
      <c r="C2285" s="313" t="s">
        <v>99</v>
      </c>
      <c r="D2285" s="104" t="s">
        <v>1046</v>
      </c>
      <c r="E2285" s="105">
        <v>1500</v>
      </c>
      <c r="F2285" s="313" t="s">
        <v>1304</v>
      </c>
      <c r="G2285" s="318" t="s">
        <v>1305</v>
      </c>
      <c r="H2285" s="318" t="s">
        <v>1064</v>
      </c>
      <c r="I2285" s="104" t="s">
        <v>1044</v>
      </c>
      <c r="J2285" s="318" t="s">
        <v>1045</v>
      </c>
      <c r="K2285" s="320">
        <v>3</v>
      </c>
      <c r="L2285" s="320">
        <v>12</v>
      </c>
      <c r="M2285" s="105">
        <v>18000</v>
      </c>
      <c r="N2285" s="104"/>
      <c r="O2285" s="320"/>
      <c r="P2285" s="105"/>
    </row>
    <row r="2286" spans="1:16" x14ac:dyDescent="0.2">
      <c r="A2286" s="104" t="s">
        <v>1022</v>
      </c>
      <c r="B2286" s="104" t="s">
        <v>423</v>
      </c>
      <c r="C2286" s="313" t="s">
        <v>99</v>
      </c>
      <c r="D2286" s="104" t="s">
        <v>1075</v>
      </c>
      <c r="E2286" s="105">
        <v>1300</v>
      </c>
      <c r="F2286" s="313" t="s">
        <v>1306</v>
      </c>
      <c r="G2286" s="318" t="s">
        <v>1307</v>
      </c>
      <c r="H2286" s="318" t="s">
        <v>1117</v>
      </c>
      <c r="I2286" s="104" t="s">
        <v>1118</v>
      </c>
      <c r="J2286" s="318" t="s">
        <v>1119</v>
      </c>
      <c r="K2286" s="320">
        <v>3</v>
      </c>
      <c r="L2286" s="320">
        <v>12</v>
      </c>
      <c r="M2286" s="105">
        <v>15600</v>
      </c>
      <c r="N2286" s="104"/>
      <c r="O2286" s="320"/>
      <c r="P2286" s="105"/>
    </row>
    <row r="2287" spans="1:16" ht="22.5" x14ac:dyDescent="0.2">
      <c r="A2287" s="104" t="s">
        <v>1022</v>
      </c>
      <c r="B2287" s="104" t="s">
        <v>423</v>
      </c>
      <c r="C2287" s="313" t="s">
        <v>99</v>
      </c>
      <c r="D2287" s="104" t="s">
        <v>1084</v>
      </c>
      <c r="E2287" s="105">
        <v>2400</v>
      </c>
      <c r="F2287" s="313" t="s">
        <v>1308</v>
      </c>
      <c r="G2287" s="318" t="s">
        <v>1309</v>
      </c>
      <c r="H2287" s="318" t="s">
        <v>1053</v>
      </c>
      <c r="I2287" s="104" t="s">
        <v>1027</v>
      </c>
      <c r="J2287" s="318" t="s">
        <v>1028</v>
      </c>
      <c r="K2287" s="320">
        <v>3</v>
      </c>
      <c r="L2287" s="320">
        <v>12</v>
      </c>
      <c r="M2287" s="105">
        <v>28800</v>
      </c>
      <c r="N2287" s="104"/>
      <c r="O2287" s="320"/>
      <c r="P2287" s="105"/>
    </row>
    <row r="2288" spans="1:16" x14ac:dyDescent="0.2">
      <c r="A2288" s="104" t="s">
        <v>1022</v>
      </c>
      <c r="B2288" s="104" t="s">
        <v>423</v>
      </c>
      <c r="C2288" s="313" t="s">
        <v>99</v>
      </c>
      <c r="D2288" s="104" t="s">
        <v>1310</v>
      </c>
      <c r="E2288" s="105">
        <v>2500</v>
      </c>
      <c r="F2288" s="313" t="s">
        <v>1311</v>
      </c>
      <c r="G2288" s="318" t="s">
        <v>1312</v>
      </c>
      <c r="H2288" s="318" t="s">
        <v>1313</v>
      </c>
      <c r="I2288" s="104" t="s">
        <v>1061</v>
      </c>
      <c r="J2288" s="318" t="s">
        <v>1028</v>
      </c>
      <c r="K2288" s="320">
        <v>1</v>
      </c>
      <c r="L2288" s="320">
        <v>0.6</v>
      </c>
      <c r="M2288" s="105">
        <v>1500</v>
      </c>
      <c r="N2288" s="104"/>
      <c r="O2288" s="320"/>
      <c r="P2288" s="105"/>
    </row>
    <row r="2289" spans="1:16" x14ac:dyDescent="0.2">
      <c r="A2289" s="104" t="s">
        <v>1022</v>
      </c>
      <c r="B2289" s="104" t="s">
        <v>423</v>
      </c>
      <c r="C2289" s="313" t="s">
        <v>99</v>
      </c>
      <c r="D2289" s="104" t="s">
        <v>1046</v>
      </c>
      <c r="E2289" s="105">
        <v>1500</v>
      </c>
      <c r="F2289" s="313" t="s">
        <v>1314</v>
      </c>
      <c r="G2289" s="318" t="s">
        <v>1315</v>
      </c>
      <c r="H2289" s="318" t="s">
        <v>1160</v>
      </c>
      <c r="I2289" s="104" t="s">
        <v>1027</v>
      </c>
      <c r="J2289" s="318" t="s">
        <v>1028</v>
      </c>
      <c r="K2289" s="320">
        <v>3</v>
      </c>
      <c r="L2289" s="320">
        <v>12</v>
      </c>
      <c r="M2289" s="105">
        <v>18000</v>
      </c>
      <c r="N2289" s="104"/>
      <c r="O2289" s="320"/>
      <c r="P2289" s="105"/>
    </row>
    <row r="2290" spans="1:16" x14ac:dyDescent="0.2">
      <c r="A2290" s="104" t="s">
        <v>1022</v>
      </c>
      <c r="B2290" s="104" t="s">
        <v>423</v>
      </c>
      <c r="C2290" s="313" t="s">
        <v>99</v>
      </c>
      <c r="D2290" s="104" t="s">
        <v>1046</v>
      </c>
      <c r="E2290" s="105">
        <v>1500</v>
      </c>
      <c r="F2290" s="313" t="s">
        <v>1316</v>
      </c>
      <c r="G2290" s="318" t="s">
        <v>1317</v>
      </c>
      <c r="H2290" s="318" t="s">
        <v>1318</v>
      </c>
      <c r="I2290" s="104" t="s">
        <v>1027</v>
      </c>
      <c r="J2290" s="318" t="s">
        <v>1028</v>
      </c>
      <c r="K2290" s="320">
        <v>1</v>
      </c>
      <c r="L2290" s="320">
        <v>6</v>
      </c>
      <c r="M2290" s="105">
        <v>9000</v>
      </c>
      <c r="N2290" s="104"/>
      <c r="O2290" s="320"/>
      <c r="P2290" s="105"/>
    </row>
    <row r="2291" spans="1:16" x14ac:dyDescent="0.2">
      <c r="A2291" s="104" t="s">
        <v>1022</v>
      </c>
      <c r="B2291" s="104" t="s">
        <v>423</v>
      </c>
      <c r="C2291" s="313" t="s">
        <v>99</v>
      </c>
      <c r="D2291" s="104" t="s">
        <v>1319</v>
      </c>
      <c r="E2291" s="105">
        <v>1500</v>
      </c>
      <c r="F2291" s="313" t="s">
        <v>1320</v>
      </c>
      <c r="G2291" s="318" t="s">
        <v>1321</v>
      </c>
      <c r="H2291" s="318" t="s">
        <v>1322</v>
      </c>
      <c r="I2291" s="104" t="s">
        <v>1027</v>
      </c>
      <c r="J2291" s="318" t="s">
        <v>1161</v>
      </c>
      <c r="K2291" s="320">
        <v>3</v>
      </c>
      <c r="L2291" s="320">
        <v>12</v>
      </c>
      <c r="M2291" s="105">
        <v>18000</v>
      </c>
      <c r="N2291" s="104"/>
      <c r="O2291" s="320"/>
      <c r="P2291" s="105"/>
    </row>
    <row r="2292" spans="1:16" ht="22.5" x14ac:dyDescent="0.2">
      <c r="A2292" s="104" t="s">
        <v>1022</v>
      </c>
      <c r="B2292" s="104" t="s">
        <v>423</v>
      </c>
      <c r="C2292" s="313" t="s">
        <v>99</v>
      </c>
      <c r="D2292" s="104" t="s">
        <v>1046</v>
      </c>
      <c r="E2292" s="105">
        <v>1500</v>
      </c>
      <c r="F2292" s="313" t="s">
        <v>1323</v>
      </c>
      <c r="G2292" s="318" t="s">
        <v>1324</v>
      </c>
      <c r="H2292" s="318" t="s">
        <v>1067</v>
      </c>
      <c r="I2292" s="104" t="s">
        <v>1068</v>
      </c>
      <c r="J2292" s="318" t="s">
        <v>1069</v>
      </c>
      <c r="K2292" s="320">
        <v>3</v>
      </c>
      <c r="L2292" s="320">
        <v>12</v>
      </c>
      <c r="M2292" s="105">
        <v>18000</v>
      </c>
      <c r="N2292" s="104"/>
      <c r="O2292" s="320"/>
      <c r="P2292" s="105"/>
    </row>
    <row r="2293" spans="1:16" x14ac:dyDescent="0.2">
      <c r="A2293" s="104" t="s">
        <v>1022</v>
      </c>
      <c r="B2293" s="104" t="s">
        <v>423</v>
      </c>
      <c r="C2293" s="313" t="s">
        <v>99</v>
      </c>
      <c r="D2293" s="104" t="s">
        <v>1046</v>
      </c>
      <c r="E2293" s="105">
        <v>1500</v>
      </c>
      <c r="F2293" s="313" t="s">
        <v>1325</v>
      </c>
      <c r="G2293" s="318" t="s">
        <v>1326</v>
      </c>
      <c r="H2293" s="318" t="s">
        <v>1327</v>
      </c>
      <c r="I2293" s="104" t="s">
        <v>1027</v>
      </c>
      <c r="J2293" s="318" t="s">
        <v>1028</v>
      </c>
      <c r="K2293" s="320">
        <v>3</v>
      </c>
      <c r="L2293" s="320">
        <v>12</v>
      </c>
      <c r="M2293" s="105">
        <v>18000</v>
      </c>
      <c r="N2293" s="104"/>
      <c r="O2293" s="320"/>
      <c r="P2293" s="105"/>
    </row>
    <row r="2294" spans="1:16" x14ac:dyDescent="0.2">
      <c r="A2294" s="104" t="s">
        <v>1022</v>
      </c>
      <c r="B2294" s="104" t="s">
        <v>423</v>
      </c>
      <c r="C2294" s="313" t="s">
        <v>99</v>
      </c>
      <c r="D2294" s="104" t="s">
        <v>1296</v>
      </c>
      <c r="E2294" s="105">
        <v>2500</v>
      </c>
      <c r="F2294" s="313" t="s">
        <v>1328</v>
      </c>
      <c r="G2294" s="318" t="s">
        <v>1329</v>
      </c>
      <c r="H2294" s="318" t="s">
        <v>1133</v>
      </c>
      <c r="I2294" s="104" t="s">
        <v>1134</v>
      </c>
      <c r="J2294" s="318" t="s">
        <v>1074</v>
      </c>
      <c r="K2294" s="320">
        <v>3</v>
      </c>
      <c r="L2294" s="320">
        <v>12</v>
      </c>
      <c r="M2294" s="105">
        <v>30000</v>
      </c>
      <c r="N2294" s="104"/>
      <c r="O2294" s="320"/>
      <c r="P2294" s="105"/>
    </row>
    <row r="2295" spans="1:16" x14ac:dyDescent="0.2">
      <c r="A2295" s="104" t="s">
        <v>1022</v>
      </c>
      <c r="B2295" s="104" t="s">
        <v>423</v>
      </c>
      <c r="C2295" s="313" t="s">
        <v>99</v>
      </c>
      <c r="D2295" s="104" t="s">
        <v>1046</v>
      </c>
      <c r="E2295" s="105">
        <v>1500</v>
      </c>
      <c r="F2295" s="313" t="s">
        <v>1330</v>
      </c>
      <c r="G2295" s="318" t="s">
        <v>1331</v>
      </c>
      <c r="H2295" s="318" t="s">
        <v>1057</v>
      </c>
      <c r="I2295" s="104" t="s">
        <v>1027</v>
      </c>
      <c r="J2295" s="318" t="s">
        <v>1028</v>
      </c>
      <c r="K2295" s="320">
        <v>3</v>
      </c>
      <c r="L2295" s="320">
        <v>12</v>
      </c>
      <c r="M2295" s="105">
        <v>18000</v>
      </c>
      <c r="N2295" s="104"/>
      <c r="O2295" s="320"/>
      <c r="P2295" s="105"/>
    </row>
    <row r="2296" spans="1:16" x14ac:dyDescent="0.2">
      <c r="A2296" s="104" t="s">
        <v>1022</v>
      </c>
      <c r="B2296" s="104" t="s">
        <v>423</v>
      </c>
      <c r="C2296" s="313" t="s">
        <v>99</v>
      </c>
      <c r="D2296" s="104" t="s">
        <v>1046</v>
      </c>
      <c r="E2296" s="105">
        <v>1700</v>
      </c>
      <c r="F2296" s="313" t="s">
        <v>1332</v>
      </c>
      <c r="G2296" s="318" t="s">
        <v>1333</v>
      </c>
      <c r="H2296" s="318" t="s">
        <v>1057</v>
      </c>
      <c r="I2296" s="104" t="s">
        <v>1134</v>
      </c>
      <c r="J2296" s="318" t="s">
        <v>1028</v>
      </c>
      <c r="K2296" s="320">
        <v>4</v>
      </c>
      <c r="L2296" s="320">
        <v>12</v>
      </c>
      <c r="M2296" s="105">
        <v>20400</v>
      </c>
      <c r="N2296" s="104"/>
      <c r="O2296" s="320"/>
      <c r="P2296" s="105"/>
    </row>
    <row r="2297" spans="1:16" x14ac:dyDescent="0.2">
      <c r="A2297" s="104" t="s">
        <v>1022</v>
      </c>
      <c r="B2297" s="104" t="s">
        <v>423</v>
      </c>
      <c r="C2297" s="313" t="s">
        <v>99</v>
      </c>
      <c r="D2297" s="104" t="s">
        <v>1296</v>
      </c>
      <c r="E2297" s="105">
        <v>2500</v>
      </c>
      <c r="F2297" s="313" t="s">
        <v>1334</v>
      </c>
      <c r="G2297" s="318" t="s">
        <v>1335</v>
      </c>
      <c r="H2297" s="318" t="s">
        <v>1032</v>
      </c>
      <c r="I2297" s="104" t="s">
        <v>1027</v>
      </c>
      <c r="J2297" s="318" t="s">
        <v>1028</v>
      </c>
      <c r="K2297" s="320">
        <v>3</v>
      </c>
      <c r="L2297" s="320">
        <v>12</v>
      </c>
      <c r="M2297" s="105">
        <v>30000</v>
      </c>
      <c r="N2297" s="104"/>
      <c r="O2297" s="320"/>
      <c r="P2297" s="105"/>
    </row>
    <row r="2298" spans="1:16" x14ac:dyDescent="0.2">
      <c r="A2298" s="104" t="s">
        <v>1022</v>
      </c>
      <c r="B2298" s="104" t="s">
        <v>423</v>
      </c>
      <c r="C2298" s="313" t="s">
        <v>99</v>
      </c>
      <c r="D2298" s="104" t="s">
        <v>1054</v>
      </c>
      <c r="E2298" s="105">
        <v>1500</v>
      </c>
      <c r="F2298" s="313" t="s">
        <v>1336</v>
      </c>
      <c r="G2298" s="318" t="s">
        <v>1337</v>
      </c>
      <c r="H2298" s="318" t="s">
        <v>1064</v>
      </c>
      <c r="I2298" s="104" t="s">
        <v>1073</v>
      </c>
      <c r="J2298" s="318" t="s">
        <v>1074</v>
      </c>
      <c r="K2298" s="320">
        <v>3</v>
      </c>
      <c r="L2298" s="320">
        <v>12</v>
      </c>
      <c r="M2298" s="105">
        <v>18000</v>
      </c>
      <c r="N2298" s="104"/>
      <c r="O2298" s="320"/>
      <c r="P2298" s="105"/>
    </row>
    <row r="2299" spans="1:16" x14ac:dyDescent="0.2">
      <c r="A2299" s="104" t="s">
        <v>1022</v>
      </c>
      <c r="B2299" s="104" t="s">
        <v>423</v>
      </c>
      <c r="C2299" s="313" t="s">
        <v>99</v>
      </c>
      <c r="D2299" s="104" t="s">
        <v>1192</v>
      </c>
      <c r="E2299" s="105">
        <v>1500</v>
      </c>
      <c r="F2299" s="313" t="s">
        <v>1338</v>
      </c>
      <c r="G2299" s="318" t="s">
        <v>1339</v>
      </c>
      <c r="H2299" s="318" t="s">
        <v>1340</v>
      </c>
      <c r="I2299" s="104" t="s">
        <v>1073</v>
      </c>
      <c r="J2299" s="318" t="s">
        <v>1074</v>
      </c>
      <c r="K2299" s="320">
        <v>4</v>
      </c>
      <c r="L2299" s="320">
        <v>12</v>
      </c>
      <c r="M2299" s="105">
        <v>18000</v>
      </c>
      <c r="N2299" s="104"/>
      <c r="O2299" s="320"/>
      <c r="P2299" s="105"/>
    </row>
    <row r="2300" spans="1:16" ht="22.5" x14ac:dyDescent="0.2">
      <c r="A2300" s="104" t="s">
        <v>1022</v>
      </c>
      <c r="B2300" s="104" t="s">
        <v>423</v>
      </c>
      <c r="C2300" s="313" t="s">
        <v>99</v>
      </c>
      <c r="D2300" s="104" t="s">
        <v>1046</v>
      </c>
      <c r="E2300" s="105">
        <v>1500</v>
      </c>
      <c r="F2300" s="313" t="s">
        <v>1341</v>
      </c>
      <c r="G2300" s="318" t="s">
        <v>1342</v>
      </c>
      <c r="H2300" s="318" t="s">
        <v>1343</v>
      </c>
      <c r="I2300" s="104" t="s">
        <v>1044</v>
      </c>
      <c r="J2300" s="318" t="s">
        <v>1045</v>
      </c>
      <c r="K2300" s="320">
        <v>3</v>
      </c>
      <c r="L2300" s="320">
        <v>12</v>
      </c>
      <c r="M2300" s="105">
        <v>18000</v>
      </c>
      <c r="N2300" s="104"/>
      <c r="O2300" s="320"/>
      <c r="P2300" s="105"/>
    </row>
    <row r="2301" spans="1:16" x14ac:dyDescent="0.2">
      <c r="A2301" s="104" t="s">
        <v>1022</v>
      </c>
      <c r="B2301" s="104" t="s">
        <v>423</v>
      </c>
      <c r="C2301" s="313" t="s">
        <v>99</v>
      </c>
      <c r="D2301" s="104" t="s">
        <v>1033</v>
      </c>
      <c r="E2301" s="105">
        <v>2500</v>
      </c>
      <c r="F2301" s="313" t="s">
        <v>1344</v>
      </c>
      <c r="G2301" s="318" t="s">
        <v>1345</v>
      </c>
      <c r="H2301" s="318" t="s">
        <v>1060</v>
      </c>
      <c r="I2301" s="104" t="s">
        <v>1346</v>
      </c>
      <c r="J2301" s="318" t="s">
        <v>1028</v>
      </c>
      <c r="K2301" s="320">
        <v>2</v>
      </c>
      <c r="L2301" s="320">
        <v>6</v>
      </c>
      <c r="M2301" s="105">
        <v>15000</v>
      </c>
      <c r="N2301" s="104"/>
      <c r="O2301" s="320"/>
      <c r="P2301" s="105"/>
    </row>
    <row r="2302" spans="1:16" x14ac:dyDescent="0.2">
      <c r="A2302" s="104" t="s">
        <v>1022</v>
      </c>
      <c r="B2302" s="104" t="s">
        <v>423</v>
      </c>
      <c r="C2302" s="313" t="s">
        <v>99</v>
      </c>
      <c r="D2302" s="104" t="s">
        <v>1347</v>
      </c>
      <c r="E2302" s="105">
        <v>4500</v>
      </c>
      <c r="F2302" s="313" t="s">
        <v>1348</v>
      </c>
      <c r="G2302" s="318" t="s">
        <v>1349</v>
      </c>
      <c r="H2302" s="318" t="s">
        <v>1350</v>
      </c>
      <c r="I2302" s="104" t="s">
        <v>1027</v>
      </c>
      <c r="J2302" s="318" t="s">
        <v>1028</v>
      </c>
      <c r="K2302" s="320">
        <v>2</v>
      </c>
      <c r="L2302" s="320">
        <v>7.0333333333333332</v>
      </c>
      <c r="M2302" s="105">
        <v>31650</v>
      </c>
      <c r="N2302" s="104"/>
      <c r="O2302" s="320"/>
      <c r="P2302" s="105"/>
    </row>
    <row r="2303" spans="1:16" ht="22.5" x14ac:dyDescent="0.2">
      <c r="A2303" s="104" t="s">
        <v>1022</v>
      </c>
      <c r="B2303" s="104" t="s">
        <v>423</v>
      </c>
      <c r="C2303" s="313" t="s">
        <v>99</v>
      </c>
      <c r="D2303" s="104" t="s">
        <v>1046</v>
      </c>
      <c r="E2303" s="105">
        <v>1700</v>
      </c>
      <c r="F2303" s="313" t="s">
        <v>1351</v>
      </c>
      <c r="G2303" s="318" t="s">
        <v>1352</v>
      </c>
      <c r="H2303" s="318" t="s">
        <v>1064</v>
      </c>
      <c r="I2303" s="104" t="s">
        <v>1044</v>
      </c>
      <c r="J2303" s="318" t="s">
        <v>1045</v>
      </c>
      <c r="K2303" s="320">
        <v>3</v>
      </c>
      <c r="L2303" s="320">
        <v>12</v>
      </c>
      <c r="M2303" s="105">
        <v>20400</v>
      </c>
      <c r="N2303" s="104"/>
      <c r="O2303" s="320"/>
      <c r="P2303" s="105"/>
    </row>
    <row r="2304" spans="1:16" x14ac:dyDescent="0.2">
      <c r="A2304" s="104" t="s">
        <v>1022</v>
      </c>
      <c r="B2304" s="104" t="s">
        <v>423</v>
      </c>
      <c r="C2304" s="313" t="s">
        <v>99</v>
      </c>
      <c r="D2304" s="104" t="s">
        <v>1183</v>
      </c>
      <c r="E2304" s="105">
        <v>1300</v>
      </c>
      <c r="F2304" s="313" t="s">
        <v>1353</v>
      </c>
      <c r="G2304" s="318" t="s">
        <v>1354</v>
      </c>
      <c r="H2304" s="318" t="s">
        <v>1043</v>
      </c>
      <c r="I2304" s="104" t="s">
        <v>1044</v>
      </c>
      <c r="J2304" s="318" t="s">
        <v>1161</v>
      </c>
      <c r="K2304" s="320">
        <v>3</v>
      </c>
      <c r="L2304" s="320">
        <v>12</v>
      </c>
      <c r="M2304" s="105">
        <v>15600</v>
      </c>
      <c r="N2304" s="104"/>
      <c r="O2304" s="320"/>
      <c r="P2304" s="105"/>
    </row>
    <row r="2305" spans="1:16" x14ac:dyDescent="0.2">
      <c r="A2305" s="104" t="s">
        <v>1022</v>
      </c>
      <c r="B2305" s="104" t="s">
        <v>423</v>
      </c>
      <c r="C2305" s="313" t="s">
        <v>99</v>
      </c>
      <c r="D2305" s="104" t="s">
        <v>1242</v>
      </c>
      <c r="E2305" s="105">
        <v>1300</v>
      </c>
      <c r="F2305" s="313" t="s">
        <v>1355</v>
      </c>
      <c r="G2305" s="318" t="s">
        <v>1356</v>
      </c>
      <c r="H2305" s="318" t="s">
        <v>1117</v>
      </c>
      <c r="I2305" s="104" t="s">
        <v>1118</v>
      </c>
      <c r="J2305" s="318" t="s">
        <v>1119</v>
      </c>
      <c r="K2305" s="320">
        <v>3</v>
      </c>
      <c r="L2305" s="320">
        <v>12</v>
      </c>
      <c r="M2305" s="105">
        <v>15600</v>
      </c>
      <c r="N2305" s="104"/>
      <c r="O2305" s="320"/>
      <c r="P2305" s="105"/>
    </row>
    <row r="2306" spans="1:16" x14ac:dyDescent="0.2">
      <c r="A2306" s="104" t="s">
        <v>1022</v>
      </c>
      <c r="B2306" s="104" t="s">
        <v>423</v>
      </c>
      <c r="C2306" s="313" t="s">
        <v>99</v>
      </c>
      <c r="D2306" s="104" t="s">
        <v>1046</v>
      </c>
      <c r="E2306" s="105">
        <v>1500</v>
      </c>
      <c r="F2306" s="313" t="s">
        <v>1357</v>
      </c>
      <c r="G2306" s="318" t="s">
        <v>1358</v>
      </c>
      <c r="H2306" s="318" t="s">
        <v>1359</v>
      </c>
      <c r="I2306" s="104" t="s">
        <v>1027</v>
      </c>
      <c r="J2306" s="318" t="s">
        <v>1161</v>
      </c>
      <c r="K2306" s="320">
        <v>3</v>
      </c>
      <c r="L2306" s="320">
        <v>12</v>
      </c>
      <c r="M2306" s="105">
        <v>18000</v>
      </c>
      <c r="N2306" s="104"/>
      <c r="O2306" s="320"/>
      <c r="P2306" s="105"/>
    </row>
    <row r="2307" spans="1:16" x14ac:dyDescent="0.2">
      <c r="A2307" s="104" t="s">
        <v>1022</v>
      </c>
      <c r="B2307" s="104" t="s">
        <v>423</v>
      </c>
      <c r="C2307" s="313" t="s">
        <v>99</v>
      </c>
      <c r="D2307" s="104" t="s">
        <v>1084</v>
      </c>
      <c r="E2307" s="105">
        <v>2400</v>
      </c>
      <c r="F2307" s="313" t="s">
        <v>1360</v>
      </c>
      <c r="G2307" s="318" t="s">
        <v>1361</v>
      </c>
      <c r="H2307" s="318" t="s">
        <v>1053</v>
      </c>
      <c r="I2307" s="104" t="s">
        <v>1027</v>
      </c>
      <c r="J2307" s="318" t="s">
        <v>1028</v>
      </c>
      <c r="K2307" s="320">
        <v>5</v>
      </c>
      <c r="L2307" s="320">
        <v>12</v>
      </c>
      <c r="M2307" s="105">
        <v>28800</v>
      </c>
      <c r="N2307" s="104"/>
      <c r="O2307" s="320"/>
      <c r="P2307" s="105"/>
    </row>
    <row r="2308" spans="1:16" x14ac:dyDescent="0.2">
      <c r="A2308" s="104" t="s">
        <v>1022</v>
      </c>
      <c r="B2308" s="104" t="s">
        <v>423</v>
      </c>
      <c r="C2308" s="313" t="s">
        <v>99</v>
      </c>
      <c r="D2308" s="104" t="s">
        <v>1296</v>
      </c>
      <c r="E2308" s="105">
        <v>2500</v>
      </c>
      <c r="F2308" s="313" t="s">
        <v>1362</v>
      </c>
      <c r="G2308" s="318" t="s">
        <v>1363</v>
      </c>
      <c r="H2308" s="318" t="s">
        <v>1053</v>
      </c>
      <c r="I2308" s="104" t="s">
        <v>1364</v>
      </c>
      <c r="J2308" s="318" t="s">
        <v>1028</v>
      </c>
      <c r="K2308" s="320">
        <v>3</v>
      </c>
      <c r="L2308" s="320">
        <v>12</v>
      </c>
      <c r="M2308" s="105">
        <v>30000</v>
      </c>
      <c r="N2308" s="104"/>
      <c r="O2308" s="320"/>
      <c r="P2308" s="105"/>
    </row>
    <row r="2309" spans="1:16" x14ac:dyDescent="0.2">
      <c r="A2309" s="104" t="s">
        <v>1022</v>
      </c>
      <c r="B2309" s="104" t="s">
        <v>423</v>
      </c>
      <c r="C2309" s="313" t="s">
        <v>99</v>
      </c>
      <c r="D2309" s="104" t="s">
        <v>1050</v>
      </c>
      <c r="E2309" s="105">
        <v>3000</v>
      </c>
      <c r="F2309" s="313" t="s">
        <v>1365</v>
      </c>
      <c r="G2309" s="318" t="s">
        <v>1366</v>
      </c>
      <c r="H2309" s="318" t="s">
        <v>1053</v>
      </c>
      <c r="I2309" s="104" t="s">
        <v>1027</v>
      </c>
      <c r="J2309" s="318" t="s">
        <v>1028</v>
      </c>
      <c r="K2309" s="320">
        <v>3</v>
      </c>
      <c r="L2309" s="320">
        <v>12</v>
      </c>
      <c r="M2309" s="105">
        <v>36000</v>
      </c>
      <c r="N2309" s="104"/>
      <c r="O2309" s="320"/>
      <c r="P2309" s="105"/>
    </row>
    <row r="2310" spans="1:16" ht="22.5" x14ac:dyDescent="0.2">
      <c r="A2310" s="104" t="s">
        <v>1022</v>
      </c>
      <c r="B2310" s="104" t="s">
        <v>423</v>
      </c>
      <c r="C2310" s="313" t="s">
        <v>99</v>
      </c>
      <c r="D2310" s="104" t="s">
        <v>1046</v>
      </c>
      <c r="E2310" s="105">
        <v>1700</v>
      </c>
      <c r="F2310" s="313" t="s">
        <v>1367</v>
      </c>
      <c r="G2310" s="318" t="s">
        <v>1368</v>
      </c>
      <c r="H2310" s="318" t="s">
        <v>1064</v>
      </c>
      <c r="I2310" s="104" t="s">
        <v>1044</v>
      </c>
      <c r="J2310" s="318" t="s">
        <v>1045</v>
      </c>
      <c r="K2310" s="320">
        <v>6</v>
      </c>
      <c r="L2310" s="320">
        <v>12</v>
      </c>
      <c r="M2310" s="105">
        <v>20400</v>
      </c>
      <c r="N2310" s="104"/>
      <c r="O2310" s="320"/>
      <c r="P2310" s="105"/>
    </row>
    <row r="2311" spans="1:16" x14ac:dyDescent="0.2">
      <c r="A2311" s="104" t="s">
        <v>1022</v>
      </c>
      <c r="B2311" s="104" t="s">
        <v>423</v>
      </c>
      <c r="C2311" s="313" t="s">
        <v>99</v>
      </c>
      <c r="D2311" s="104" t="s">
        <v>1046</v>
      </c>
      <c r="E2311" s="105">
        <v>1700</v>
      </c>
      <c r="F2311" s="313" t="s">
        <v>1369</v>
      </c>
      <c r="G2311" s="318" t="s">
        <v>1370</v>
      </c>
      <c r="H2311" s="318" t="s">
        <v>1118</v>
      </c>
      <c r="I2311" s="104" t="s">
        <v>1044</v>
      </c>
      <c r="J2311" s="318" t="s">
        <v>1028</v>
      </c>
      <c r="K2311" s="320">
        <v>3</v>
      </c>
      <c r="L2311" s="320">
        <v>12</v>
      </c>
      <c r="M2311" s="105">
        <v>20400</v>
      </c>
      <c r="N2311" s="104"/>
      <c r="O2311" s="320"/>
      <c r="P2311" s="105"/>
    </row>
    <row r="2312" spans="1:16" x14ac:dyDescent="0.2">
      <c r="A2312" s="104" t="s">
        <v>1022</v>
      </c>
      <c r="B2312" s="104" t="s">
        <v>423</v>
      </c>
      <c r="C2312" s="313" t="s">
        <v>99</v>
      </c>
      <c r="D2312" s="104" t="s">
        <v>1371</v>
      </c>
      <c r="E2312" s="105">
        <v>8000</v>
      </c>
      <c r="F2312" s="313" t="s">
        <v>1372</v>
      </c>
      <c r="G2312" s="318" t="s">
        <v>1373</v>
      </c>
      <c r="H2312" s="318" t="s">
        <v>1026</v>
      </c>
      <c r="I2312" s="104" t="s">
        <v>1027</v>
      </c>
      <c r="J2312" s="318" t="s">
        <v>1028</v>
      </c>
      <c r="K2312" s="320">
        <v>3</v>
      </c>
      <c r="L2312" s="320">
        <v>12</v>
      </c>
      <c r="M2312" s="105">
        <v>96000</v>
      </c>
      <c r="N2312" s="104"/>
      <c r="O2312" s="320"/>
      <c r="P2312" s="105"/>
    </row>
    <row r="2313" spans="1:16" x14ac:dyDescent="0.2">
      <c r="A2313" s="104" t="s">
        <v>1022</v>
      </c>
      <c r="B2313" s="104" t="s">
        <v>423</v>
      </c>
      <c r="C2313" s="313" t="s">
        <v>99</v>
      </c>
      <c r="D2313" s="104" t="s">
        <v>1374</v>
      </c>
      <c r="E2313" s="105">
        <v>1300</v>
      </c>
      <c r="F2313" s="313" t="s">
        <v>1375</v>
      </c>
      <c r="G2313" s="318" t="s">
        <v>1376</v>
      </c>
      <c r="H2313" s="318" t="s">
        <v>1117</v>
      </c>
      <c r="I2313" s="104" t="s">
        <v>1118</v>
      </c>
      <c r="J2313" s="318" t="s">
        <v>1119</v>
      </c>
      <c r="K2313" s="320">
        <v>4</v>
      </c>
      <c r="L2313" s="320">
        <v>3.3333333333333333E-2</v>
      </c>
      <c r="M2313" s="105">
        <v>43.333333333333336</v>
      </c>
      <c r="N2313" s="104"/>
      <c r="O2313" s="320"/>
      <c r="P2313" s="105"/>
    </row>
    <row r="2314" spans="1:16" x14ac:dyDescent="0.2">
      <c r="A2314" s="104" t="s">
        <v>1022</v>
      </c>
      <c r="B2314" s="104" t="s">
        <v>423</v>
      </c>
      <c r="C2314" s="313" t="s">
        <v>99</v>
      </c>
      <c r="D2314" s="104" t="s">
        <v>1377</v>
      </c>
      <c r="E2314" s="105">
        <v>2000</v>
      </c>
      <c r="F2314" s="313" t="s">
        <v>1378</v>
      </c>
      <c r="G2314" s="318" t="s">
        <v>1379</v>
      </c>
      <c r="H2314" s="318" t="s">
        <v>1380</v>
      </c>
      <c r="I2314" s="104" t="s">
        <v>1027</v>
      </c>
      <c r="J2314" s="318" t="s">
        <v>1161</v>
      </c>
      <c r="K2314" s="320">
        <v>1</v>
      </c>
      <c r="L2314" s="320">
        <v>0.13333333333333333</v>
      </c>
      <c r="M2314" s="105">
        <v>266.66666666666669</v>
      </c>
      <c r="N2314" s="104"/>
      <c r="O2314" s="320"/>
      <c r="P2314" s="105"/>
    </row>
    <row r="2315" spans="1:16" ht="22.5" x14ac:dyDescent="0.2">
      <c r="A2315" s="104" t="s">
        <v>1022</v>
      </c>
      <c r="B2315" s="104" t="s">
        <v>423</v>
      </c>
      <c r="C2315" s="313" t="s">
        <v>99</v>
      </c>
      <c r="D2315" s="104" t="s">
        <v>1221</v>
      </c>
      <c r="E2315" s="105">
        <v>2400</v>
      </c>
      <c r="F2315" s="313" t="s">
        <v>1381</v>
      </c>
      <c r="G2315" s="318" t="s">
        <v>1382</v>
      </c>
      <c r="H2315" s="318" t="s">
        <v>1383</v>
      </c>
      <c r="I2315" s="104" t="s">
        <v>1044</v>
      </c>
      <c r="J2315" s="318" t="s">
        <v>1045</v>
      </c>
      <c r="K2315" s="320">
        <v>3</v>
      </c>
      <c r="L2315" s="320">
        <v>9.0666666666666664</v>
      </c>
      <c r="M2315" s="105">
        <v>21760</v>
      </c>
      <c r="N2315" s="104"/>
      <c r="O2315" s="320"/>
      <c r="P2315" s="105"/>
    </row>
    <row r="2316" spans="1:16" ht="22.5" x14ac:dyDescent="0.2">
      <c r="A2316" s="104" t="s">
        <v>1022</v>
      </c>
      <c r="B2316" s="104" t="s">
        <v>423</v>
      </c>
      <c r="C2316" s="313" t="s">
        <v>99</v>
      </c>
      <c r="D2316" s="104" t="s">
        <v>1054</v>
      </c>
      <c r="E2316" s="105">
        <v>1500</v>
      </c>
      <c r="F2316" s="313" t="s">
        <v>1384</v>
      </c>
      <c r="G2316" s="318" t="s">
        <v>1385</v>
      </c>
      <c r="H2316" s="318" t="s">
        <v>1064</v>
      </c>
      <c r="I2316" s="104" t="s">
        <v>1073</v>
      </c>
      <c r="J2316" s="318" t="s">
        <v>1045</v>
      </c>
      <c r="K2316" s="320">
        <v>3</v>
      </c>
      <c r="L2316" s="320">
        <v>12</v>
      </c>
      <c r="M2316" s="105">
        <v>18000</v>
      </c>
      <c r="N2316" s="104"/>
      <c r="O2316" s="320"/>
      <c r="P2316" s="105"/>
    </row>
    <row r="2317" spans="1:16" x14ac:dyDescent="0.2">
      <c r="A2317" s="104" t="s">
        <v>1022</v>
      </c>
      <c r="B2317" s="104" t="s">
        <v>423</v>
      </c>
      <c r="C2317" s="313" t="s">
        <v>99</v>
      </c>
      <c r="D2317" s="104" t="s">
        <v>1270</v>
      </c>
      <c r="E2317" s="105">
        <v>1300</v>
      </c>
      <c r="F2317" s="313" t="s">
        <v>1386</v>
      </c>
      <c r="G2317" s="318" t="s">
        <v>1387</v>
      </c>
      <c r="H2317" s="318" t="s">
        <v>1117</v>
      </c>
      <c r="I2317" s="104" t="s">
        <v>1118</v>
      </c>
      <c r="J2317" s="318" t="s">
        <v>1119</v>
      </c>
      <c r="K2317" s="320">
        <v>4</v>
      </c>
      <c r="L2317" s="320">
        <v>3.3333333333333333E-2</v>
      </c>
      <c r="M2317" s="105">
        <v>43.333333333333336</v>
      </c>
      <c r="N2317" s="104"/>
      <c r="O2317" s="320"/>
      <c r="P2317" s="105"/>
    </row>
    <row r="2318" spans="1:16" x14ac:dyDescent="0.2">
      <c r="A2318" s="104" t="s">
        <v>1022</v>
      </c>
      <c r="B2318" s="104" t="s">
        <v>423</v>
      </c>
      <c r="C2318" s="313" t="s">
        <v>99</v>
      </c>
      <c r="D2318" s="104" t="s">
        <v>1046</v>
      </c>
      <c r="E2318" s="105">
        <v>1700</v>
      </c>
      <c r="F2318" s="313" t="s">
        <v>1388</v>
      </c>
      <c r="G2318" s="318" t="s">
        <v>1389</v>
      </c>
      <c r="H2318" s="318" t="s">
        <v>1049</v>
      </c>
      <c r="I2318" s="104" t="s">
        <v>1073</v>
      </c>
      <c r="J2318" s="318" t="s">
        <v>1074</v>
      </c>
      <c r="K2318" s="320">
        <v>3</v>
      </c>
      <c r="L2318" s="320">
        <v>12</v>
      </c>
      <c r="M2318" s="105">
        <v>20400</v>
      </c>
      <c r="N2318" s="104"/>
      <c r="O2318" s="320"/>
      <c r="P2318" s="105"/>
    </row>
    <row r="2319" spans="1:16" x14ac:dyDescent="0.2">
      <c r="A2319" s="104" t="s">
        <v>1022</v>
      </c>
      <c r="B2319" s="104" t="s">
        <v>423</v>
      </c>
      <c r="C2319" s="313" t="s">
        <v>99</v>
      </c>
      <c r="D2319" s="104" t="s">
        <v>1186</v>
      </c>
      <c r="E2319" s="105">
        <v>1500</v>
      </c>
      <c r="F2319" s="313" t="s">
        <v>1390</v>
      </c>
      <c r="G2319" s="318" t="s">
        <v>1391</v>
      </c>
      <c r="H2319" s="318" t="s">
        <v>1392</v>
      </c>
      <c r="I2319" s="104" t="s">
        <v>1134</v>
      </c>
      <c r="J2319" s="318" t="s">
        <v>1028</v>
      </c>
      <c r="K2319" s="320">
        <v>3</v>
      </c>
      <c r="L2319" s="320">
        <v>12</v>
      </c>
      <c r="M2319" s="105">
        <v>18000</v>
      </c>
      <c r="N2319" s="104"/>
      <c r="O2319" s="320"/>
      <c r="P2319" s="105"/>
    </row>
    <row r="2320" spans="1:16" x14ac:dyDescent="0.2">
      <c r="A2320" s="104" t="s">
        <v>1022</v>
      </c>
      <c r="B2320" s="104" t="s">
        <v>423</v>
      </c>
      <c r="C2320" s="313" t="s">
        <v>99</v>
      </c>
      <c r="D2320" s="104" t="s">
        <v>1393</v>
      </c>
      <c r="E2320" s="105">
        <v>1100</v>
      </c>
      <c r="F2320" s="313" t="s">
        <v>1394</v>
      </c>
      <c r="G2320" s="318" t="s">
        <v>1395</v>
      </c>
      <c r="H2320" s="318" t="s">
        <v>1057</v>
      </c>
      <c r="I2320" s="104" t="s">
        <v>1027</v>
      </c>
      <c r="J2320" s="318" t="s">
        <v>1161</v>
      </c>
      <c r="K2320" s="320">
        <v>3</v>
      </c>
      <c r="L2320" s="320">
        <v>12</v>
      </c>
      <c r="M2320" s="105">
        <v>13200</v>
      </c>
      <c r="N2320" s="104"/>
      <c r="O2320" s="320"/>
      <c r="P2320" s="105"/>
    </row>
    <row r="2321" spans="1:16" x14ac:dyDescent="0.2">
      <c r="A2321" s="104" t="s">
        <v>1022</v>
      </c>
      <c r="B2321" s="104" t="s">
        <v>423</v>
      </c>
      <c r="C2321" s="313" t="s">
        <v>99</v>
      </c>
      <c r="D2321" s="104" t="s">
        <v>1396</v>
      </c>
      <c r="E2321" s="105">
        <v>1500</v>
      </c>
      <c r="F2321" s="313" t="s">
        <v>1397</v>
      </c>
      <c r="G2321" s="318" t="s">
        <v>1398</v>
      </c>
      <c r="H2321" s="318" t="s">
        <v>1189</v>
      </c>
      <c r="I2321" s="104" t="s">
        <v>1073</v>
      </c>
      <c r="J2321" s="318" t="s">
        <v>1074</v>
      </c>
      <c r="K2321" s="320">
        <v>3</v>
      </c>
      <c r="L2321" s="320">
        <v>12</v>
      </c>
      <c r="M2321" s="105">
        <v>18000</v>
      </c>
      <c r="N2321" s="104"/>
      <c r="O2321" s="320"/>
      <c r="P2321" s="105"/>
    </row>
    <row r="2322" spans="1:16" x14ac:dyDescent="0.2">
      <c r="A2322" s="104" t="s">
        <v>1022</v>
      </c>
      <c r="B2322" s="104" t="s">
        <v>423</v>
      </c>
      <c r="C2322" s="313" t="s">
        <v>99</v>
      </c>
      <c r="D2322" s="104" t="s">
        <v>1033</v>
      </c>
      <c r="E2322" s="105">
        <v>2500</v>
      </c>
      <c r="F2322" s="313" t="s">
        <v>1399</v>
      </c>
      <c r="G2322" s="318" t="s">
        <v>1400</v>
      </c>
      <c r="H2322" s="318" t="s">
        <v>1060</v>
      </c>
      <c r="I2322" s="104" t="s">
        <v>1027</v>
      </c>
      <c r="J2322" s="318" t="s">
        <v>1028</v>
      </c>
      <c r="K2322" s="320">
        <v>2</v>
      </c>
      <c r="L2322" s="320">
        <v>5.8666666666666663</v>
      </c>
      <c r="M2322" s="105">
        <v>14666.666666666666</v>
      </c>
      <c r="N2322" s="104"/>
      <c r="O2322" s="320"/>
      <c r="P2322" s="105"/>
    </row>
    <row r="2323" spans="1:16" x14ac:dyDescent="0.2">
      <c r="A2323" s="104" t="s">
        <v>1022</v>
      </c>
      <c r="B2323" s="104" t="s">
        <v>423</v>
      </c>
      <c r="C2323" s="313" t="s">
        <v>99</v>
      </c>
      <c r="D2323" s="104" t="s">
        <v>1101</v>
      </c>
      <c r="E2323" s="105">
        <v>2400</v>
      </c>
      <c r="F2323" s="313" t="s">
        <v>1401</v>
      </c>
      <c r="G2323" s="318" t="s">
        <v>1402</v>
      </c>
      <c r="H2323" s="318" t="s">
        <v>1032</v>
      </c>
      <c r="I2323" s="104" t="s">
        <v>1027</v>
      </c>
      <c r="J2323" s="318" t="s">
        <v>1028</v>
      </c>
      <c r="K2323" s="320">
        <v>3</v>
      </c>
      <c r="L2323" s="320">
        <v>9.3000000000000007</v>
      </c>
      <c r="M2323" s="105">
        <v>22320</v>
      </c>
      <c r="N2323" s="104"/>
      <c r="O2323" s="320"/>
      <c r="P2323" s="105"/>
    </row>
    <row r="2324" spans="1:16" ht="22.5" x14ac:dyDescent="0.2">
      <c r="A2324" s="104" t="s">
        <v>1022</v>
      </c>
      <c r="B2324" s="104" t="s">
        <v>423</v>
      </c>
      <c r="C2324" s="313" t="s">
        <v>99</v>
      </c>
      <c r="D2324" s="104" t="s">
        <v>1054</v>
      </c>
      <c r="E2324" s="105">
        <v>1500</v>
      </c>
      <c r="F2324" s="313" t="s">
        <v>1403</v>
      </c>
      <c r="G2324" s="318" t="s">
        <v>1404</v>
      </c>
      <c r="H2324" s="318" t="s">
        <v>1133</v>
      </c>
      <c r="I2324" s="104" t="s">
        <v>1027</v>
      </c>
      <c r="J2324" s="318" t="s">
        <v>1069</v>
      </c>
      <c r="K2324" s="320">
        <v>3</v>
      </c>
      <c r="L2324" s="320">
        <v>12</v>
      </c>
      <c r="M2324" s="105">
        <v>18000</v>
      </c>
      <c r="N2324" s="104"/>
      <c r="O2324" s="320"/>
      <c r="P2324" s="105"/>
    </row>
    <row r="2325" spans="1:16" ht="22.5" x14ac:dyDescent="0.2">
      <c r="A2325" s="104" t="s">
        <v>1022</v>
      </c>
      <c r="B2325" s="104" t="s">
        <v>423</v>
      </c>
      <c r="C2325" s="313" t="s">
        <v>99</v>
      </c>
      <c r="D2325" s="104" t="s">
        <v>1046</v>
      </c>
      <c r="E2325" s="105">
        <v>1700</v>
      </c>
      <c r="F2325" s="313" t="s">
        <v>1405</v>
      </c>
      <c r="G2325" s="318" t="s">
        <v>1406</v>
      </c>
      <c r="H2325" s="318" t="s">
        <v>1064</v>
      </c>
      <c r="I2325" s="104" t="s">
        <v>1095</v>
      </c>
      <c r="J2325" s="318" t="s">
        <v>1096</v>
      </c>
      <c r="K2325" s="320">
        <v>3</v>
      </c>
      <c r="L2325" s="320">
        <v>12</v>
      </c>
      <c r="M2325" s="105">
        <v>20400</v>
      </c>
      <c r="N2325" s="104"/>
      <c r="O2325" s="320"/>
      <c r="P2325" s="105"/>
    </row>
    <row r="2326" spans="1:16" x14ac:dyDescent="0.2">
      <c r="A2326" s="104" t="s">
        <v>1022</v>
      </c>
      <c r="B2326" s="104" t="s">
        <v>423</v>
      </c>
      <c r="C2326" s="313" t="s">
        <v>99</v>
      </c>
      <c r="D2326" s="104" t="s">
        <v>1046</v>
      </c>
      <c r="E2326" s="105">
        <v>1500</v>
      </c>
      <c r="F2326" s="313" t="s">
        <v>1407</v>
      </c>
      <c r="G2326" s="318" t="s">
        <v>1408</v>
      </c>
      <c r="H2326" s="318" t="s">
        <v>1064</v>
      </c>
      <c r="I2326" s="104" t="s">
        <v>1073</v>
      </c>
      <c r="J2326" s="318" t="s">
        <v>1074</v>
      </c>
      <c r="K2326" s="320">
        <v>3</v>
      </c>
      <c r="L2326" s="320">
        <v>12</v>
      </c>
      <c r="M2326" s="105">
        <v>18000</v>
      </c>
      <c r="N2326" s="104"/>
      <c r="O2326" s="320"/>
      <c r="P2326" s="105"/>
    </row>
    <row r="2327" spans="1:16" x14ac:dyDescent="0.2">
      <c r="A2327" s="104" t="s">
        <v>1022</v>
      </c>
      <c r="B2327" s="104" t="s">
        <v>423</v>
      </c>
      <c r="C2327" s="313" t="s">
        <v>99</v>
      </c>
      <c r="D2327" s="104" t="s">
        <v>1409</v>
      </c>
      <c r="E2327" s="105">
        <v>1300</v>
      </c>
      <c r="F2327" s="313" t="s">
        <v>1410</v>
      </c>
      <c r="G2327" s="318" t="s">
        <v>1411</v>
      </c>
      <c r="H2327" s="318" t="s">
        <v>1117</v>
      </c>
      <c r="I2327" s="104" t="s">
        <v>1118</v>
      </c>
      <c r="J2327" s="318" t="s">
        <v>1119</v>
      </c>
      <c r="K2327" s="320">
        <v>3</v>
      </c>
      <c r="L2327" s="320">
        <v>12</v>
      </c>
      <c r="M2327" s="105">
        <v>15600</v>
      </c>
      <c r="N2327" s="104"/>
      <c r="O2327" s="320"/>
      <c r="P2327" s="105"/>
    </row>
    <row r="2328" spans="1:16" x14ac:dyDescent="0.2">
      <c r="A2328" s="104" t="s">
        <v>1022</v>
      </c>
      <c r="B2328" s="104" t="s">
        <v>423</v>
      </c>
      <c r="C2328" s="313" t="s">
        <v>99</v>
      </c>
      <c r="D2328" s="104" t="s">
        <v>1209</v>
      </c>
      <c r="E2328" s="105">
        <v>1300</v>
      </c>
      <c r="F2328" s="313" t="s">
        <v>1412</v>
      </c>
      <c r="G2328" s="318" t="s">
        <v>1413</v>
      </c>
      <c r="H2328" s="318" t="s">
        <v>1414</v>
      </c>
      <c r="I2328" s="104" t="s">
        <v>1073</v>
      </c>
      <c r="J2328" s="318" t="s">
        <v>1074</v>
      </c>
      <c r="K2328" s="320">
        <v>4</v>
      </c>
      <c r="L2328" s="320">
        <v>12</v>
      </c>
      <c r="M2328" s="105">
        <v>15600</v>
      </c>
      <c r="N2328" s="104"/>
      <c r="O2328" s="320"/>
      <c r="P2328" s="105"/>
    </row>
    <row r="2329" spans="1:16" x14ac:dyDescent="0.2">
      <c r="A2329" s="104" t="s">
        <v>1022</v>
      </c>
      <c r="B2329" s="104" t="s">
        <v>423</v>
      </c>
      <c r="C2329" s="313" t="s">
        <v>99</v>
      </c>
      <c r="D2329" s="104" t="s">
        <v>1050</v>
      </c>
      <c r="E2329" s="105">
        <v>2400</v>
      </c>
      <c r="F2329" s="313" t="s">
        <v>1415</v>
      </c>
      <c r="G2329" s="318" t="s">
        <v>1416</v>
      </c>
      <c r="H2329" s="318" t="s">
        <v>1053</v>
      </c>
      <c r="I2329" s="104" t="s">
        <v>1027</v>
      </c>
      <c r="J2329" s="318" t="s">
        <v>1028</v>
      </c>
      <c r="K2329" s="320">
        <v>2</v>
      </c>
      <c r="L2329" s="320">
        <v>6.3</v>
      </c>
      <c r="M2329" s="105">
        <v>15120</v>
      </c>
      <c r="N2329" s="104"/>
      <c r="O2329" s="320"/>
      <c r="P2329" s="105"/>
    </row>
    <row r="2330" spans="1:16" x14ac:dyDescent="0.2">
      <c r="A2330" s="104" t="s">
        <v>1022</v>
      </c>
      <c r="B2330" s="104" t="s">
        <v>423</v>
      </c>
      <c r="C2330" s="313" t="s">
        <v>99</v>
      </c>
      <c r="D2330" s="104" t="s">
        <v>1296</v>
      </c>
      <c r="E2330" s="105">
        <v>3500</v>
      </c>
      <c r="F2330" s="313" t="s">
        <v>1417</v>
      </c>
      <c r="G2330" s="318" t="s">
        <v>1418</v>
      </c>
      <c r="H2330" s="318" t="s">
        <v>1133</v>
      </c>
      <c r="I2330" s="104" t="s">
        <v>1027</v>
      </c>
      <c r="J2330" s="318" t="s">
        <v>1028</v>
      </c>
      <c r="K2330" s="320">
        <v>3</v>
      </c>
      <c r="L2330" s="320">
        <v>12</v>
      </c>
      <c r="M2330" s="105">
        <v>42000</v>
      </c>
      <c r="N2330" s="104"/>
      <c r="O2330" s="320"/>
      <c r="P2330" s="105"/>
    </row>
    <row r="2331" spans="1:16" x14ac:dyDescent="0.2">
      <c r="A2331" s="104" t="s">
        <v>1022</v>
      </c>
      <c r="B2331" s="104" t="s">
        <v>423</v>
      </c>
      <c r="C2331" s="313" t="s">
        <v>99</v>
      </c>
      <c r="D2331" s="104" t="s">
        <v>1196</v>
      </c>
      <c r="E2331" s="105">
        <v>2000</v>
      </c>
      <c r="F2331" s="313" t="s">
        <v>1419</v>
      </c>
      <c r="G2331" s="318" t="s">
        <v>1420</v>
      </c>
      <c r="H2331" s="318" t="s">
        <v>1117</v>
      </c>
      <c r="I2331" s="104" t="s">
        <v>1118</v>
      </c>
      <c r="J2331" s="318" t="s">
        <v>1119</v>
      </c>
      <c r="K2331" s="320">
        <v>5</v>
      </c>
      <c r="L2331" s="320">
        <v>12</v>
      </c>
      <c r="M2331" s="105">
        <v>24000</v>
      </c>
      <c r="N2331" s="104"/>
      <c r="O2331" s="320"/>
      <c r="P2331" s="105"/>
    </row>
    <row r="2332" spans="1:16" x14ac:dyDescent="0.2">
      <c r="A2332" s="104" t="s">
        <v>1022</v>
      </c>
      <c r="B2332" s="104" t="s">
        <v>423</v>
      </c>
      <c r="C2332" s="313" t="s">
        <v>99</v>
      </c>
      <c r="D2332" s="104" t="s">
        <v>1046</v>
      </c>
      <c r="E2332" s="105">
        <v>1500</v>
      </c>
      <c r="F2332" s="313" t="s">
        <v>1421</v>
      </c>
      <c r="G2332" s="318" t="s">
        <v>1422</v>
      </c>
      <c r="H2332" s="318" t="s">
        <v>1133</v>
      </c>
      <c r="I2332" s="104" t="s">
        <v>1027</v>
      </c>
      <c r="J2332" s="318" t="s">
        <v>1028</v>
      </c>
      <c r="K2332" s="320">
        <v>3</v>
      </c>
      <c r="L2332" s="320">
        <v>12</v>
      </c>
      <c r="M2332" s="105">
        <v>18000</v>
      </c>
      <c r="N2332" s="104"/>
      <c r="O2332" s="320"/>
      <c r="P2332" s="105"/>
    </row>
    <row r="2333" spans="1:16" x14ac:dyDescent="0.2">
      <c r="A2333" s="104" t="s">
        <v>1022</v>
      </c>
      <c r="B2333" s="104" t="s">
        <v>423</v>
      </c>
      <c r="C2333" s="313" t="s">
        <v>99</v>
      </c>
      <c r="D2333" s="104" t="s">
        <v>1423</v>
      </c>
      <c r="E2333" s="105">
        <v>930</v>
      </c>
      <c r="F2333" s="313" t="s">
        <v>1424</v>
      </c>
      <c r="G2333" s="318" t="s">
        <v>1425</v>
      </c>
      <c r="H2333" s="318" t="s">
        <v>1117</v>
      </c>
      <c r="I2333" s="104" t="s">
        <v>1118</v>
      </c>
      <c r="J2333" s="318" t="s">
        <v>1119</v>
      </c>
      <c r="K2333" s="320">
        <v>3</v>
      </c>
      <c r="L2333" s="320">
        <v>12</v>
      </c>
      <c r="M2333" s="105">
        <v>11160</v>
      </c>
      <c r="N2333" s="104"/>
      <c r="O2333" s="320"/>
      <c r="P2333" s="105"/>
    </row>
    <row r="2334" spans="1:16" x14ac:dyDescent="0.2">
      <c r="A2334" s="104" t="s">
        <v>1022</v>
      </c>
      <c r="B2334" s="104" t="s">
        <v>423</v>
      </c>
      <c r="C2334" s="313" t="s">
        <v>99</v>
      </c>
      <c r="D2334" s="104" t="s">
        <v>1426</v>
      </c>
      <c r="E2334" s="105">
        <v>1500</v>
      </c>
      <c r="F2334" s="313" t="s">
        <v>1427</v>
      </c>
      <c r="G2334" s="318" t="s">
        <v>1428</v>
      </c>
      <c r="H2334" s="318" t="s">
        <v>1429</v>
      </c>
      <c r="I2334" s="104" t="s">
        <v>1027</v>
      </c>
      <c r="J2334" s="318" t="s">
        <v>1161</v>
      </c>
      <c r="K2334" s="320">
        <v>3</v>
      </c>
      <c r="L2334" s="320">
        <v>12</v>
      </c>
      <c r="M2334" s="105">
        <v>18000</v>
      </c>
      <c r="N2334" s="104"/>
      <c r="O2334" s="320"/>
      <c r="P2334" s="105"/>
    </row>
    <row r="2335" spans="1:16" x14ac:dyDescent="0.2">
      <c r="A2335" s="104" t="s">
        <v>1022</v>
      </c>
      <c r="B2335" s="104" t="s">
        <v>423</v>
      </c>
      <c r="C2335" s="313" t="s">
        <v>99</v>
      </c>
      <c r="D2335" s="104" t="s">
        <v>1046</v>
      </c>
      <c r="E2335" s="105">
        <v>1700</v>
      </c>
      <c r="F2335" s="313" t="s">
        <v>1430</v>
      </c>
      <c r="G2335" s="318" t="s">
        <v>1431</v>
      </c>
      <c r="H2335" s="318" t="s">
        <v>1049</v>
      </c>
      <c r="I2335" s="104" t="s">
        <v>1044</v>
      </c>
      <c r="J2335" s="318" t="s">
        <v>1028</v>
      </c>
      <c r="K2335" s="320">
        <v>3</v>
      </c>
      <c r="L2335" s="320">
        <v>12</v>
      </c>
      <c r="M2335" s="105">
        <v>20400</v>
      </c>
      <c r="N2335" s="104"/>
      <c r="O2335" s="320"/>
      <c r="P2335" s="105"/>
    </row>
    <row r="2336" spans="1:16" x14ac:dyDescent="0.2">
      <c r="A2336" s="104" t="s">
        <v>1022</v>
      </c>
      <c r="B2336" s="104" t="s">
        <v>423</v>
      </c>
      <c r="C2336" s="313" t="s">
        <v>99</v>
      </c>
      <c r="D2336" s="104" t="s">
        <v>1054</v>
      </c>
      <c r="E2336" s="105">
        <v>1500</v>
      </c>
      <c r="F2336" s="313" t="s">
        <v>1432</v>
      </c>
      <c r="G2336" s="318" t="s">
        <v>1433</v>
      </c>
      <c r="H2336" s="318" t="s">
        <v>1434</v>
      </c>
      <c r="I2336" s="104" t="s">
        <v>1435</v>
      </c>
      <c r="J2336" s="318" t="s">
        <v>1436</v>
      </c>
      <c r="K2336" s="320">
        <v>3</v>
      </c>
      <c r="L2336" s="320">
        <v>12</v>
      </c>
      <c r="M2336" s="105">
        <v>18000</v>
      </c>
      <c r="N2336" s="104"/>
      <c r="O2336" s="320"/>
      <c r="P2336" s="105"/>
    </row>
    <row r="2337" spans="1:16" x14ac:dyDescent="0.2">
      <c r="A2337" s="104" t="s">
        <v>1022</v>
      </c>
      <c r="B2337" s="104" t="s">
        <v>423</v>
      </c>
      <c r="C2337" s="313" t="s">
        <v>99</v>
      </c>
      <c r="D2337" s="104" t="s">
        <v>1209</v>
      </c>
      <c r="E2337" s="105">
        <v>1300</v>
      </c>
      <c r="F2337" s="313" t="s">
        <v>1437</v>
      </c>
      <c r="G2337" s="318" t="s">
        <v>1438</v>
      </c>
      <c r="H2337" s="318" t="s">
        <v>1117</v>
      </c>
      <c r="I2337" s="104" t="s">
        <v>1118</v>
      </c>
      <c r="J2337" s="318" t="s">
        <v>1119</v>
      </c>
      <c r="K2337" s="320">
        <v>4</v>
      </c>
      <c r="L2337" s="320">
        <v>12</v>
      </c>
      <c r="M2337" s="105">
        <v>15600</v>
      </c>
      <c r="N2337" s="104"/>
      <c r="O2337" s="320"/>
      <c r="P2337" s="105"/>
    </row>
    <row r="2338" spans="1:16" x14ac:dyDescent="0.2">
      <c r="A2338" s="104" t="s">
        <v>1022</v>
      </c>
      <c r="B2338" s="104" t="s">
        <v>423</v>
      </c>
      <c r="C2338" s="313" t="s">
        <v>99</v>
      </c>
      <c r="D2338" s="104" t="s">
        <v>1439</v>
      </c>
      <c r="E2338" s="105">
        <v>3000</v>
      </c>
      <c r="F2338" s="313" t="s">
        <v>1440</v>
      </c>
      <c r="G2338" s="318" t="s">
        <v>1441</v>
      </c>
      <c r="H2338" s="318" t="s">
        <v>1113</v>
      </c>
      <c r="I2338" s="104" t="s">
        <v>1027</v>
      </c>
      <c r="J2338" s="318" t="s">
        <v>1028</v>
      </c>
      <c r="K2338" s="320">
        <v>5</v>
      </c>
      <c r="L2338" s="320">
        <v>12</v>
      </c>
      <c r="M2338" s="105">
        <v>36000</v>
      </c>
      <c r="N2338" s="104"/>
      <c r="O2338" s="320"/>
      <c r="P2338" s="105"/>
    </row>
    <row r="2339" spans="1:16" x14ac:dyDescent="0.2">
      <c r="A2339" s="104" t="s">
        <v>1022</v>
      </c>
      <c r="B2339" s="104" t="s">
        <v>423</v>
      </c>
      <c r="C2339" s="313" t="s">
        <v>99</v>
      </c>
      <c r="D2339" s="104" t="s">
        <v>1075</v>
      </c>
      <c r="E2339" s="105">
        <v>1300</v>
      </c>
      <c r="F2339" s="313" t="s">
        <v>1442</v>
      </c>
      <c r="G2339" s="318" t="s">
        <v>1443</v>
      </c>
      <c r="H2339" s="318" t="s">
        <v>1117</v>
      </c>
      <c r="I2339" s="104" t="s">
        <v>1118</v>
      </c>
      <c r="J2339" s="318" t="s">
        <v>1119</v>
      </c>
      <c r="K2339" s="320">
        <v>3</v>
      </c>
      <c r="L2339" s="320">
        <v>12</v>
      </c>
      <c r="M2339" s="105">
        <v>15600</v>
      </c>
      <c r="N2339" s="104"/>
      <c r="O2339" s="320"/>
      <c r="P2339" s="105"/>
    </row>
    <row r="2340" spans="1:16" ht="22.5" x14ac:dyDescent="0.2">
      <c r="A2340" s="104" t="s">
        <v>1022</v>
      </c>
      <c r="B2340" s="104" t="s">
        <v>423</v>
      </c>
      <c r="C2340" s="313" t="s">
        <v>99</v>
      </c>
      <c r="D2340" s="104" t="s">
        <v>1046</v>
      </c>
      <c r="E2340" s="105">
        <v>1500</v>
      </c>
      <c r="F2340" s="313" t="s">
        <v>1444</v>
      </c>
      <c r="G2340" s="318" t="s">
        <v>1445</v>
      </c>
      <c r="H2340" s="318" t="s">
        <v>1148</v>
      </c>
      <c r="I2340" s="104" t="s">
        <v>1044</v>
      </c>
      <c r="J2340" s="318" t="s">
        <v>1045</v>
      </c>
      <c r="K2340" s="320">
        <v>3</v>
      </c>
      <c r="L2340" s="320">
        <v>12</v>
      </c>
      <c r="M2340" s="105">
        <v>18000</v>
      </c>
      <c r="N2340" s="104"/>
      <c r="O2340" s="320"/>
      <c r="P2340" s="105"/>
    </row>
    <row r="2341" spans="1:16" x14ac:dyDescent="0.2">
      <c r="A2341" s="104" t="s">
        <v>1022</v>
      </c>
      <c r="B2341" s="104" t="s">
        <v>423</v>
      </c>
      <c r="C2341" s="313" t="s">
        <v>99</v>
      </c>
      <c r="D2341" s="104" t="s">
        <v>1046</v>
      </c>
      <c r="E2341" s="105">
        <v>1500</v>
      </c>
      <c r="F2341" s="313" t="s">
        <v>1446</v>
      </c>
      <c r="G2341" s="318" t="s">
        <v>1447</v>
      </c>
      <c r="H2341" s="318" t="s">
        <v>1049</v>
      </c>
      <c r="I2341" s="104" t="s">
        <v>1073</v>
      </c>
      <c r="J2341" s="318" t="s">
        <v>1074</v>
      </c>
      <c r="K2341" s="320">
        <v>3</v>
      </c>
      <c r="L2341" s="320">
        <v>12</v>
      </c>
      <c r="M2341" s="105">
        <v>18000</v>
      </c>
      <c r="N2341" s="104"/>
      <c r="O2341" s="320"/>
      <c r="P2341" s="105"/>
    </row>
    <row r="2342" spans="1:16" x14ac:dyDescent="0.2">
      <c r="A2342" s="104" t="s">
        <v>1022</v>
      </c>
      <c r="B2342" s="104" t="s">
        <v>423</v>
      </c>
      <c r="C2342" s="313" t="s">
        <v>99</v>
      </c>
      <c r="D2342" s="104" t="s">
        <v>1270</v>
      </c>
      <c r="E2342" s="105">
        <v>1300</v>
      </c>
      <c r="F2342" s="313" t="s">
        <v>1448</v>
      </c>
      <c r="G2342" s="318" t="s">
        <v>1449</v>
      </c>
      <c r="H2342" s="318" t="s">
        <v>1117</v>
      </c>
      <c r="I2342" s="104" t="s">
        <v>1118</v>
      </c>
      <c r="J2342" s="318" t="s">
        <v>1119</v>
      </c>
      <c r="K2342" s="320">
        <v>4</v>
      </c>
      <c r="L2342" s="320">
        <v>3.3333333333333333E-2</v>
      </c>
      <c r="M2342" s="105">
        <v>43.333333333333336</v>
      </c>
      <c r="N2342" s="104"/>
      <c r="O2342" s="320"/>
      <c r="P2342" s="105"/>
    </row>
    <row r="2343" spans="1:16" x14ac:dyDescent="0.2">
      <c r="A2343" s="104" t="s">
        <v>1022</v>
      </c>
      <c r="B2343" s="104" t="s">
        <v>423</v>
      </c>
      <c r="C2343" s="313" t="s">
        <v>99</v>
      </c>
      <c r="D2343" s="104" t="s">
        <v>1450</v>
      </c>
      <c r="E2343" s="105">
        <v>4000</v>
      </c>
      <c r="F2343" s="313" t="s">
        <v>1451</v>
      </c>
      <c r="G2343" s="318" t="s">
        <v>1452</v>
      </c>
      <c r="H2343" s="318" t="s">
        <v>1453</v>
      </c>
      <c r="I2343" s="104" t="s">
        <v>1027</v>
      </c>
      <c r="J2343" s="318" t="s">
        <v>1028</v>
      </c>
      <c r="K2343" s="320">
        <v>3</v>
      </c>
      <c r="L2343" s="320">
        <v>7.0333333333333332</v>
      </c>
      <c r="M2343" s="105">
        <v>28133.333333333332</v>
      </c>
      <c r="N2343" s="104"/>
      <c r="O2343" s="320"/>
      <c r="P2343" s="105"/>
    </row>
    <row r="2344" spans="1:16" x14ac:dyDescent="0.2">
      <c r="A2344" s="104" t="s">
        <v>1022</v>
      </c>
      <c r="B2344" s="104" t="s">
        <v>423</v>
      </c>
      <c r="C2344" s="313" t="s">
        <v>99</v>
      </c>
      <c r="D2344" s="104" t="s">
        <v>1296</v>
      </c>
      <c r="E2344" s="105">
        <v>2500</v>
      </c>
      <c r="F2344" s="313" t="s">
        <v>1454</v>
      </c>
      <c r="G2344" s="318" t="s">
        <v>1455</v>
      </c>
      <c r="H2344" s="318" t="s">
        <v>1456</v>
      </c>
      <c r="I2344" s="104" t="s">
        <v>1027</v>
      </c>
      <c r="J2344" s="318" t="s">
        <v>1161</v>
      </c>
      <c r="K2344" s="320">
        <v>3</v>
      </c>
      <c r="L2344" s="320">
        <v>12</v>
      </c>
      <c r="M2344" s="105">
        <v>30000</v>
      </c>
      <c r="N2344" s="104"/>
      <c r="O2344" s="320"/>
      <c r="P2344" s="105"/>
    </row>
    <row r="2345" spans="1:16" x14ac:dyDescent="0.2">
      <c r="A2345" s="104" t="s">
        <v>1022</v>
      </c>
      <c r="B2345" s="104" t="s">
        <v>423</v>
      </c>
      <c r="C2345" s="313" t="s">
        <v>99</v>
      </c>
      <c r="D2345" s="104" t="s">
        <v>1457</v>
      </c>
      <c r="E2345" s="105">
        <v>3500</v>
      </c>
      <c r="F2345" s="313" t="s">
        <v>1458</v>
      </c>
      <c r="G2345" s="318" t="s">
        <v>1459</v>
      </c>
      <c r="H2345" s="318" t="s">
        <v>1026</v>
      </c>
      <c r="I2345" s="104" t="s">
        <v>1027</v>
      </c>
      <c r="J2345" s="318" t="s">
        <v>1028</v>
      </c>
      <c r="K2345" s="320">
        <v>3</v>
      </c>
      <c r="L2345" s="320">
        <v>8.9</v>
      </c>
      <c r="M2345" s="105">
        <v>31150</v>
      </c>
      <c r="N2345" s="104"/>
      <c r="O2345" s="320"/>
      <c r="P2345" s="105"/>
    </row>
    <row r="2346" spans="1:16" x14ac:dyDescent="0.2">
      <c r="A2346" s="104" t="s">
        <v>1022</v>
      </c>
      <c r="B2346" s="104" t="s">
        <v>423</v>
      </c>
      <c r="C2346" s="313" t="s">
        <v>99</v>
      </c>
      <c r="D2346" s="104" t="s">
        <v>1460</v>
      </c>
      <c r="E2346" s="105">
        <v>4000</v>
      </c>
      <c r="F2346" s="313" t="s">
        <v>1461</v>
      </c>
      <c r="G2346" s="318" t="s">
        <v>1462</v>
      </c>
      <c r="H2346" s="318" t="s">
        <v>1463</v>
      </c>
      <c r="I2346" s="104" t="s">
        <v>1027</v>
      </c>
      <c r="J2346" s="318" t="s">
        <v>1028</v>
      </c>
      <c r="K2346" s="320">
        <v>3</v>
      </c>
      <c r="L2346" s="320">
        <v>7.0333333333333332</v>
      </c>
      <c r="M2346" s="105">
        <v>28133.333333333332</v>
      </c>
      <c r="N2346" s="104"/>
      <c r="O2346" s="320"/>
      <c r="P2346" s="105"/>
    </row>
    <row r="2347" spans="1:16" x14ac:dyDescent="0.2">
      <c r="A2347" s="104" t="s">
        <v>1022</v>
      </c>
      <c r="B2347" s="104" t="s">
        <v>423</v>
      </c>
      <c r="C2347" s="313" t="s">
        <v>99</v>
      </c>
      <c r="D2347" s="104" t="s">
        <v>1464</v>
      </c>
      <c r="E2347" s="105">
        <v>3000</v>
      </c>
      <c r="F2347" s="313" t="s">
        <v>1465</v>
      </c>
      <c r="G2347" s="318" t="s">
        <v>1466</v>
      </c>
      <c r="H2347" s="318" t="s">
        <v>1467</v>
      </c>
      <c r="I2347" s="104" t="s">
        <v>1061</v>
      </c>
      <c r="J2347" s="318" t="s">
        <v>1028</v>
      </c>
      <c r="K2347" s="320">
        <v>3</v>
      </c>
      <c r="L2347" s="320">
        <v>1.8333333333333333</v>
      </c>
      <c r="M2347" s="105">
        <v>5500</v>
      </c>
      <c r="N2347" s="104"/>
      <c r="O2347" s="320"/>
      <c r="P2347" s="105"/>
    </row>
    <row r="2348" spans="1:16" x14ac:dyDescent="0.2">
      <c r="A2348" s="104" t="s">
        <v>1022</v>
      </c>
      <c r="B2348" s="104" t="s">
        <v>423</v>
      </c>
      <c r="C2348" s="313" t="s">
        <v>99</v>
      </c>
      <c r="D2348" s="104" t="s">
        <v>1209</v>
      </c>
      <c r="E2348" s="105">
        <v>1300</v>
      </c>
      <c r="F2348" s="313" t="s">
        <v>1468</v>
      </c>
      <c r="G2348" s="318" t="s">
        <v>1469</v>
      </c>
      <c r="H2348" s="318" t="s">
        <v>1118</v>
      </c>
      <c r="I2348" s="104" t="s">
        <v>1118</v>
      </c>
      <c r="J2348" s="318" t="s">
        <v>1119</v>
      </c>
      <c r="K2348" s="320">
        <v>3</v>
      </c>
      <c r="L2348" s="320">
        <v>12</v>
      </c>
      <c r="M2348" s="105">
        <v>15600</v>
      </c>
      <c r="N2348" s="104"/>
      <c r="O2348" s="320"/>
      <c r="P2348" s="105"/>
    </row>
    <row r="2349" spans="1:16" x14ac:dyDescent="0.2">
      <c r="A2349" s="104" t="s">
        <v>1022</v>
      </c>
      <c r="B2349" s="104" t="s">
        <v>423</v>
      </c>
      <c r="C2349" s="313" t="s">
        <v>99</v>
      </c>
      <c r="D2349" s="104" t="s">
        <v>1101</v>
      </c>
      <c r="E2349" s="105">
        <v>2400</v>
      </c>
      <c r="F2349" s="313" t="s">
        <v>1470</v>
      </c>
      <c r="G2349" s="318" t="s">
        <v>1471</v>
      </c>
      <c r="H2349" s="318" t="s">
        <v>1032</v>
      </c>
      <c r="I2349" s="104" t="s">
        <v>1027</v>
      </c>
      <c r="J2349" s="318" t="s">
        <v>1028</v>
      </c>
      <c r="K2349" s="320">
        <v>3</v>
      </c>
      <c r="L2349" s="320">
        <v>12</v>
      </c>
      <c r="M2349" s="105">
        <v>28800</v>
      </c>
      <c r="N2349" s="104"/>
      <c r="O2349" s="320"/>
      <c r="P2349" s="105"/>
    </row>
    <row r="2350" spans="1:16" x14ac:dyDescent="0.2">
      <c r="A2350" s="104" t="s">
        <v>1022</v>
      </c>
      <c r="B2350" s="104" t="s">
        <v>423</v>
      </c>
      <c r="C2350" s="313" t="s">
        <v>99</v>
      </c>
      <c r="D2350" s="104" t="s">
        <v>1237</v>
      </c>
      <c r="E2350" s="105">
        <v>1300</v>
      </c>
      <c r="F2350" s="313" t="s">
        <v>1472</v>
      </c>
      <c r="G2350" s="318" t="s">
        <v>1473</v>
      </c>
      <c r="H2350" s="318" t="s">
        <v>1117</v>
      </c>
      <c r="I2350" s="104" t="s">
        <v>1118</v>
      </c>
      <c r="J2350" s="318" t="s">
        <v>1119</v>
      </c>
      <c r="K2350" s="320">
        <v>3</v>
      </c>
      <c r="L2350" s="320">
        <v>12</v>
      </c>
      <c r="M2350" s="105">
        <v>15600</v>
      </c>
      <c r="N2350" s="104"/>
      <c r="O2350" s="320"/>
      <c r="P2350" s="105"/>
    </row>
    <row r="2351" spans="1:16" x14ac:dyDescent="0.2">
      <c r="A2351" s="104" t="s">
        <v>1022</v>
      </c>
      <c r="B2351" s="104" t="s">
        <v>423</v>
      </c>
      <c r="C2351" s="313" t="s">
        <v>99</v>
      </c>
      <c r="D2351" s="104" t="s">
        <v>1270</v>
      </c>
      <c r="E2351" s="105">
        <v>1300</v>
      </c>
      <c r="F2351" s="313" t="s">
        <v>1474</v>
      </c>
      <c r="G2351" s="318" t="s">
        <v>1475</v>
      </c>
      <c r="H2351" s="318" t="s">
        <v>1476</v>
      </c>
      <c r="I2351" s="104" t="s">
        <v>1118</v>
      </c>
      <c r="J2351" s="318" t="s">
        <v>1119</v>
      </c>
      <c r="K2351" s="320">
        <v>1</v>
      </c>
      <c r="L2351" s="320">
        <v>0.6333333333333333</v>
      </c>
      <c r="M2351" s="105">
        <v>823.33333333333326</v>
      </c>
      <c r="N2351" s="104"/>
      <c r="O2351" s="320"/>
      <c r="P2351" s="105"/>
    </row>
    <row r="2352" spans="1:16" x14ac:dyDescent="0.2">
      <c r="A2352" s="104" t="s">
        <v>1022</v>
      </c>
      <c r="B2352" s="104" t="s">
        <v>423</v>
      </c>
      <c r="C2352" s="313" t="s">
        <v>99</v>
      </c>
      <c r="D2352" s="104" t="s">
        <v>1046</v>
      </c>
      <c r="E2352" s="105">
        <v>1500</v>
      </c>
      <c r="F2352" s="313" t="s">
        <v>1477</v>
      </c>
      <c r="G2352" s="318" t="s">
        <v>1478</v>
      </c>
      <c r="H2352" s="318" t="s">
        <v>1133</v>
      </c>
      <c r="I2352" s="104" t="s">
        <v>1044</v>
      </c>
      <c r="J2352" s="318" t="s">
        <v>1028</v>
      </c>
      <c r="K2352" s="320">
        <v>3</v>
      </c>
      <c r="L2352" s="320">
        <v>12</v>
      </c>
      <c r="M2352" s="105">
        <v>18000</v>
      </c>
      <c r="N2352" s="104"/>
      <c r="O2352" s="320"/>
      <c r="P2352" s="105"/>
    </row>
    <row r="2353" spans="1:16" x14ac:dyDescent="0.2">
      <c r="A2353" s="104" t="s">
        <v>1022</v>
      </c>
      <c r="B2353" s="104" t="s">
        <v>423</v>
      </c>
      <c r="C2353" s="313" t="s">
        <v>99</v>
      </c>
      <c r="D2353" s="104" t="s">
        <v>1196</v>
      </c>
      <c r="E2353" s="105">
        <v>2500</v>
      </c>
      <c r="F2353" s="313" t="s">
        <v>1479</v>
      </c>
      <c r="G2353" s="318" t="s">
        <v>1480</v>
      </c>
      <c r="H2353" s="318" t="s">
        <v>1118</v>
      </c>
      <c r="I2353" s="104" t="s">
        <v>1118</v>
      </c>
      <c r="J2353" s="318" t="s">
        <v>1119</v>
      </c>
      <c r="K2353" s="320">
        <v>4</v>
      </c>
      <c r="L2353" s="320">
        <v>12</v>
      </c>
      <c r="M2353" s="105">
        <v>30000</v>
      </c>
      <c r="N2353" s="104"/>
      <c r="O2353" s="320"/>
      <c r="P2353" s="105"/>
    </row>
    <row r="2354" spans="1:16" x14ac:dyDescent="0.2">
      <c r="A2354" s="104" t="s">
        <v>1022</v>
      </c>
      <c r="B2354" s="104" t="s">
        <v>423</v>
      </c>
      <c r="C2354" s="313" t="s">
        <v>99</v>
      </c>
      <c r="D2354" s="104" t="s">
        <v>1481</v>
      </c>
      <c r="E2354" s="105">
        <v>1800</v>
      </c>
      <c r="F2354" s="313" t="s">
        <v>1482</v>
      </c>
      <c r="G2354" s="318" t="s">
        <v>1483</v>
      </c>
      <c r="H2354" s="318" t="s">
        <v>1117</v>
      </c>
      <c r="I2354" s="104" t="s">
        <v>1118</v>
      </c>
      <c r="J2354" s="318" t="s">
        <v>1119</v>
      </c>
      <c r="K2354" s="320">
        <v>4</v>
      </c>
      <c r="L2354" s="320">
        <v>12</v>
      </c>
      <c r="M2354" s="105">
        <v>21600</v>
      </c>
      <c r="N2354" s="104"/>
      <c r="O2354" s="320"/>
      <c r="P2354" s="105"/>
    </row>
    <row r="2355" spans="1:16" ht="22.5" x14ac:dyDescent="0.2">
      <c r="A2355" s="104" t="s">
        <v>1022</v>
      </c>
      <c r="B2355" s="104" t="s">
        <v>423</v>
      </c>
      <c r="C2355" s="313" t="s">
        <v>99</v>
      </c>
      <c r="D2355" s="104" t="s">
        <v>1046</v>
      </c>
      <c r="E2355" s="105">
        <v>1500</v>
      </c>
      <c r="F2355" s="313" t="s">
        <v>1484</v>
      </c>
      <c r="G2355" s="318" t="s">
        <v>1485</v>
      </c>
      <c r="H2355" s="318" t="s">
        <v>1049</v>
      </c>
      <c r="I2355" s="104" t="s">
        <v>1044</v>
      </c>
      <c r="J2355" s="318" t="s">
        <v>1045</v>
      </c>
      <c r="K2355" s="320">
        <v>3</v>
      </c>
      <c r="L2355" s="320">
        <v>12</v>
      </c>
      <c r="M2355" s="105">
        <v>18000</v>
      </c>
      <c r="N2355" s="104"/>
      <c r="O2355" s="320"/>
      <c r="P2355" s="105"/>
    </row>
    <row r="2356" spans="1:16" ht="22.5" x14ac:dyDescent="0.2">
      <c r="A2356" s="104" t="s">
        <v>1022</v>
      </c>
      <c r="B2356" s="104" t="s">
        <v>423</v>
      </c>
      <c r="C2356" s="313" t="s">
        <v>99</v>
      </c>
      <c r="D2356" s="104" t="s">
        <v>1046</v>
      </c>
      <c r="E2356" s="105">
        <v>1500</v>
      </c>
      <c r="F2356" s="313" t="s">
        <v>1486</v>
      </c>
      <c r="G2356" s="318" t="s">
        <v>1487</v>
      </c>
      <c r="H2356" s="318" t="s">
        <v>1064</v>
      </c>
      <c r="I2356" s="104" t="s">
        <v>1044</v>
      </c>
      <c r="J2356" s="318" t="s">
        <v>1045</v>
      </c>
      <c r="K2356" s="320">
        <v>3</v>
      </c>
      <c r="L2356" s="320">
        <v>12</v>
      </c>
      <c r="M2356" s="105">
        <v>18000</v>
      </c>
      <c r="N2356" s="104"/>
      <c r="O2356" s="320"/>
      <c r="P2356" s="105"/>
    </row>
    <row r="2357" spans="1:16" x14ac:dyDescent="0.2">
      <c r="A2357" s="104" t="s">
        <v>1022</v>
      </c>
      <c r="B2357" s="104" t="s">
        <v>423</v>
      </c>
      <c r="C2357" s="313" t="s">
        <v>99</v>
      </c>
      <c r="D2357" s="104" t="s">
        <v>1488</v>
      </c>
      <c r="E2357" s="105">
        <v>2000</v>
      </c>
      <c r="F2357" s="313" t="s">
        <v>1489</v>
      </c>
      <c r="G2357" s="318" t="s">
        <v>1490</v>
      </c>
      <c r="H2357" s="318" t="s">
        <v>1255</v>
      </c>
      <c r="I2357" s="104" t="s">
        <v>1027</v>
      </c>
      <c r="J2357" s="318" t="s">
        <v>1028</v>
      </c>
      <c r="K2357" s="320">
        <v>3</v>
      </c>
      <c r="L2357" s="320">
        <v>12</v>
      </c>
      <c r="M2357" s="105">
        <v>24000</v>
      </c>
      <c r="N2357" s="104"/>
      <c r="O2357" s="320"/>
      <c r="P2357" s="105"/>
    </row>
    <row r="2358" spans="1:16" ht="22.5" x14ac:dyDescent="0.2">
      <c r="A2358" s="104" t="s">
        <v>1022</v>
      </c>
      <c r="B2358" s="104" t="s">
        <v>423</v>
      </c>
      <c r="C2358" s="313" t="s">
        <v>99</v>
      </c>
      <c r="D2358" s="104" t="s">
        <v>1046</v>
      </c>
      <c r="E2358" s="105">
        <v>1500</v>
      </c>
      <c r="F2358" s="313" t="s">
        <v>1491</v>
      </c>
      <c r="G2358" s="318" t="s">
        <v>1492</v>
      </c>
      <c r="H2358" s="318" t="s">
        <v>1493</v>
      </c>
      <c r="I2358" s="104" t="s">
        <v>1073</v>
      </c>
      <c r="J2358" s="318" t="s">
        <v>1074</v>
      </c>
      <c r="K2358" s="320">
        <v>3</v>
      </c>
      <c r="L2358" s="320">
        <v>12</v>
      </c>
      <c r="M2358" s="105">
        <v>18000</v>
      </c>
      <c r="N2358" s="104"/>
      <c r="O2358" s="320"/>
      <c r="P2358" s="105"/>
    </row>
    <row r="2359" spans="1:16" ht="22.5" x14ac:dyDescent="0.2">
      <c r="A2359" s="104" t="s">
        <v>1022</v>
      </c>
      <c r="B2359" s="104" t="s">
        <v>423</v>
      </c>
      <c r="C2359" s="313" t="s">
        <v>99</v>
      </c>
      <c r="D2359" s="104" t="s">
        <v>1046</v>
      </c>
      <c r="E2359" s="105">
        <v>1700</v>
      </c>
      <c r="F2359" s="313" t="s">
        <v>1494</v>
      </c>
      <c r="G2359" s="318" t="s">
        <v>1495</v>
      </c>
      <c r="H2359" s="318" t="s">
        <v>1064</v>
      </c>
      <c r="I2359" s="104" t="s">
        <v>1044</v>
      </c>
      <c r="J2359" s="318" t="s">
        <v>1045</v>
      </c>
      <c r="K2359" s="320">
        <v>3</v>
      </c>
      <c r="L2359" s="320">
        <v>12</v>
      </c>
      <c r="M2359" s="105">
        <v>20400</v>
      </c>
      <c r="N2359" s="104"/>
      <c r="O2359" s="320"/>
      <c r="P2359" s="105"/>
    </row>
    <row r="2360" spans="1:16" ht="22.5" x14ac:dyDescent="0.2">
      <c r="A2360" s="104" t="s">
        <v>1022</v>
      </c>
      <c r="B2360" s="104" t="s">
        <v>423</v>
      </c>
      <c r="C2360" s="313" t="s">
        <v>99</v>
      </c>
      <c r="D2360" s="104" t="s">
        <v>1046</v>
      </c>
      <c r="E2360" s="105">
        <v>1500</v>
      </c>
      <c r="F2360" s="313" t="s">
        <v>1496</v>
      </c>
      <c r="G2360" s="318" t="s">
        <v>1497</v>
      </c>
      <c r="H2360" s="318" t="s">
        <v>1224</v>
      </c>
      <c r="I2360" s="104" t="s">
        <v>1073</v>
      </c>
      <c r="J2360" s="318" t="s">
        <v>1096</v>
      </c>
      <c r="K2360" s="320">
        <v>3</v>
      </c>
      <c r="L2360" s="320">
        <v>12</v>
      </c>
      <c r="M2360" s="105">
        <v>18000</v>
      </c>
      <c r="N2360" s="104"/>
      <c r="O2360" s="320"/>
      <c r="P2360" s="105"/>
    </row>
    <row r="2361" spans="1:16" x14ac:dyDescent="0.2">
      <c r="A2361" s="104" t="s">
        <v>1022</v>
      </c>
      <c r="B2361" s="104" t="s">
        <v>423</v>
      </c>
      <c r="C2361" s="313" t="s">
        <v>99</v>
      </c>
      <c r="D2361" s="104" t="s">
        <v>1498</v>
      </c>
      <c r="E2361" s="105">
        <v>3000</v>
      </c>
      <c r="F2361" s="313" t="s">
        <v>1499</v>
      </c>
      <c r="G2361" s="318" t="s">
        <v>1500</v>
      </c>
      <c r="H2361" s="318" t="s">
        <v>1148</v>
      </c>
      <c r="I2361" s="104" t="s">
        <v>1027</v>
      </c>
      <c r="J2361" s="318" t="s">
        <v>1028</v>
      </c>
      <c r="K2361" s="320">
        <v>3</v>
      </c>
      <c r="L2361" s="320">
        <v>12</v>
      </c>
      <c r="M2361" s="105">
        <v>36000</v>
      </c>
      <c r="N2361" s="104"/>
      <c r="O2361" s="320"/>
      <c r="P2361" s="105"/>
    </row>
    <row r="2362" spans="1:16" x14ac:dyDescent="0.2">
      <c r="A2362" s="104" t="s">
        <v>1022</v>
      </c>
      <c r="B2362" s="104" t="s">
        <v>423</v>
      </c>
      <c r="C2362" s="313" t="s">
        <v>99</v>
      </c>
      <c r="D2362" s="104" t="s">
        <v>1501</v>
      </c>
      <c r="E2362" s="105">
        <v>2800</v>
      </c>
      <c r="F2362" s="313" t="s">
        <v>1502</v>
      </c>
      <c r="G2362" s="318" t="s">
        <v>1503</v>
      </c>
      <c r="H2362" s="318" t="s">
        <v>1504</v>
      </c>
      <c r="I2362" s="104" t="s">
        <v>1091</v>
      </c>
      <c r="J2362" s="318" t="s">
        <v>1092</v>
      </c>
      <c r="K2362" s="320">
        <v>4</v>
      </c>
      <c r="L2362" s="320">
        <v>4.666666666666667</v>
      </c>
      <c r="M2362" s="105">
        <v>13066.666666666668</v>
      </c>
      <c r="N2362" s="104"/>
      <c r="O2362" s="320"/>
      <c r="P2362" s="105"/>
    </row>
    <row r="2363" spans="1:16" ht="22.5" x14ac:dyDescent="0.2">
      <c r="A2363" s="104" t="s">
        <v>1022</v>
      </c>
      <c r="B2363" s="104" t="s">
        <v>423</v>
      </c>
      <c r="C2363" s="313" t="s">
        <v>99</v>
      </c>
      <c r="D2363" s="104" t="s">
        <v>1046</v>
      </c>
      <c r="E2363" s="105">
        <v>1500</v>
      </c>
      <c r="F2363" s="313" t="s">
        <v>1505</v>
      </c>
      <c r="G2363" s="318" t="s">
        <v>1506</v>
      </c>
      <c r="H2363" s="318" t="s">
        <v>1507</v>
      </c>
      <c r="I2363" s="104" t="s">
        <v>1073</v>
      </c>
      <c r="J2363" s="318" t="s">
        <v>1074</v>
      </c>
      <c r="K2363" s="320">
        <v>3</v>
      </c>
      <c r="L2363" s="320">
        <v>12</v>
      </c>
      <c r="M2363" s="105">
        <v>18000</v>
      </c>
      <c r="N2363" s="104"/>
      <c r="O2363" s="320"/>
      <c r="P2363" s="105"/>
    </row>
    <row r="2364" spans="1:16" x14ac:dyDescent="0.2">
      <c r="A2364" s="104" t="s">
        <v>1022</v>
      </c>
      <c r="B2364" s="104" t="s">
        <v>423</v>
      </c>
      <c r="C2364" s="313" t="s">
        <v>99</v>
      </c>
      <c r="D2364" s="104" t="s">
        <v>1206</v>
      </c>
      <c r="E2364" s="105">
        <v>2000</v>
      </c>
      <c r="F2364" s="313" t="s">
        <v>1508</v>
      </c>
      <c r="G2364" s="318" t="s">
        <v>1509</v>
      </c>
      <c r="H2364" s="318" t="s">
        <v>1152</v>
      </c>
      <c r="I2364" s="104" t="s">
        <v>1027</v>
      </c>
      <c r="J2364" s="318" t="s">
        <v>1028</v>
      </c>
      <c r="K2364" s="320">
        <v>3</v>
      </c>
      <c r="L2364" s="320">
        <v>10.1</v>
      </c>
      <c r="M2364" s="105">
        <v>20200</v>
      </c>
      <c r="N2364" s="104"/>
      <c r="O2364" s="320"/>
      <c r="P2364" s="105"/>
    </row>
    <row r="2365" spans="1:16" x14ac:dyDescent="0.2">
      <c r="A2365" s="104" t="s">
        <v>1022</v>
      </c>
      <c r="B2365" s="104" t="s">
        <v>423</v>
      </c>
      <c r="C2365" s="313" t="s">
        <v>99</v>
      </c>
      <c r="D2365" s="104" t="s">
        <v>1296</v>
      </c>
      <c r="E2365" s="105">
        <v>2500</v>
      </c>
      <c r="F2365" s="313" t="s">
        <v>1510</v>
      </c>
      <c r="G2365" s="318" t="s">
        <v>1511</v>
      </c>
      <c r="H2365" s="318" t="s">
        <v>1392</v>
      </c>
      <c r="I2365" s="104" t="s">
        <v>1512</v>
      </c>
      <c r="J2365" s="318" t="s">
        <v>1161</v>
      </c>
      <c r="K2365" s="320">
        <v>1</v>
      </c>
      <c r="L2365" s="320">
        <v>4.5999999999999996</v>
      </c>
      <c r="M2365" s="105">
        <v>11500</v>
      </c>
      <c r="N2365" s="104"/>
      <c r="O2365" s="320"/>
      <c r="P2365" s="105"/>
    </row>
    <row r="2366" spans="1:16" x14ac:dyDescent="0.2">
      <c r="A2366" s="104" t="s">
        <v>1022</v>
      </c>
      <c r="B2366" s="104" t="s">
        <v>423</v>
      </c>
      <c r="C2366" s="313" t="s">
        <v>99</v>
      </c>
      <c r="D2366" s="104" t="s">
        <v>1296</v>
      </c>
      <c r="E2366" s="105">
        <v>2500</v>
      </c>
      <c r="F2366" s="313" t="s">
        <v>1513</v>
      </c>
      <c r="G2366" s="318" t="s">
        <v>1514</v>
      </c>
      <c r="H2366" s="318" t="s">
        <v>1057</v>
      </c>
      <c r="I2366" s="104" t="s">
        <v>1027</v>
      </c>
      <c r="J2366" s="318" t="s">
        <v>1028</v>
      </c>
      <c r="K2366" s="320">
        <v>3</v>
      </c>
      <c r="L2366" s="320">
        <v>12</v>
      </c>
      <c r="M2366" s="105">
        <v>30000</v>
      </c>
      <c r="N2366" s="104"/>
      <c r="O2366" s="320"/>
      <c r="P2366" s="105"/>
    </row>
    <row r="2367" spans="1:16" x14ac:dyDescent="0.2">
      <c r="A2367" s="104" t="s">
        <v>1022</v>
      </c>
      <c r="B2367" s="104" t="s">
        <v>423</v>
      </c>
      <c r="C2367" s="313" t="s">
        <v>99</v>
      </c>
      <c r="D2367" s="104" t="s">
        <v>1040</v>
      </c>
      <c r="E2367" s="105">
        <v>1300</v>
      </c>
      <c r="F2367" s="313" t="s">
        <v>1515</v>
      </c>
      <c r="G2367" s="318" t="s">
        <v>1516</v>
      </c>
      <c r="H2367" s="318" t="s">
        <v>1118</v>
      </c>
      <c r="I2367" s="104" t="s">
        <v>1118</v>
      </c>
      <c r="J2367" s="318" t="s">
        <v>1119</v>
      </c>
      <c r="K2367" s="320">
        <v>4</v>
      </c>
      <c r="L2367" s="320">
        <v>12</v>
      </c>
      <c r="M2367" s="105">
        <v>15600</v>
      </c>
      <c r="N2367" s="104"/>
      <c r="O2367" s="320"/>
      <c r="P2367" s="105"/>
    </row>
    <row r="2368" spans="1:16" x14ac:dyDescent="0.2">
      <c r="A2368" s="104" t="s">
        <v>1022</v>
      </c>
      <c r="B2368" s="104" t="s">
        <v>423</v>
      </c>
      <c r="C2368" s="313" t="s">
        <v>99</v>
      </c>
      <c r="D2368" s="104" t="s">
        <v>1192</v>
      </c>
      <c r="E2368" s="105">
        <v>1500</v>
      </c>
      <c r="F2368" s="313" t="s">
        <v>1517</v>
      </c>
      <c r="G2368" s="318" t="s">
        <v>1518</v>
      </c>
      <c r="H2368" s="318" t="s">
        <v>1519</v>
      </c>
      <c r="I2368" s="104" t="s">
        <v>1118</v>
      </c>
      <c r="J2368" s="318" t="s">
        <v>1119</v>
      </c>
      <c r="K2368" s="320">
        <v>4</v>
      </c>
      <c r="L2368" s="320">
        <v>12</v>
      </c>
      <c r="M2368" s="105">
        <v>18000</v>
      </c>
      <c r="N2368" s="104"/>
      <c r="O2368" s="320"/>
      <c r="P2368" s="105"/>
    </row>
    <row r="2369" spans="1:16" x14ac:dyDescent="0.2">
      <c r="A2369" s="104" t="s">
        <v>1022</v>
      </c>
      <c r="B2369" s="104" t="s">
        <v>423</v>
      </c>
      <c r="C2369" s="313" t="s">
        <v>99</v>
      </c>
      <c r="D2369" s="104" t="s">
        <v>1520</v>
      </c>
      <c r="E2369" s="105">
        <v>15000</v>
      </c>
      <c r="F2369" s="313" t="s">
        <v>1521</v>
      </c>
      <c r="G2369" s="318" t="s">
        <v>1522</v>
      </c>
      <c r="H2369" s="318" t="s">
        <v>1453</v>
      </c>
      <c r="I2369" s="104" t="s">
        <v>1027</v>
      </c>
      <c r="J2369" s="318" t="s">
        <v>1028</v>
      </c>
      <c r="K2369" s="320">
        <v>1</v>
      </c>
      <c r="L2369" s="320">
        <v>1.1000000000000001</v>
      </c>
      <c r="M2369" s="105">
        <v>16500</v>
      </c>
      <c r="N2369" s="104"/>
      <c r="O2369" s="320"/>
      <c r="P2369" s="105"/>
    </row>
    <row r="2370" spans="1:16" ht="22.5" x14ac:dyDescent="0.2">
      <c r="A2370" s="104" t="s">
        <v>1022</v>
      </c>
      <c r="B2370" s="104" t="s">
        <v>423</v>
      </c>
      <c r="C2370" s="313" t="s">
        <v>99</v>
      </c>
      <c r="D2370" s="104" t="s">
        <v>1523</v>
      </c>
      <c r="E2370" s="105">
        <v>2500</v>
      </c>
      <c r="F2370" s="313" t="s">
        <v>1524</v>
      </c>
      <c r="G2370" s="318" t="s">
        <v>1525</v>
      </c>
      <c r="H2370" s="318" t="s">
        <v>1526</v>
      </c>
      <c r="I2370" s="104" t="s">
        <v>1068</v>
      </c>
      <c r="J2370" s="318" t="s">
        <v>1069</v>
      </c>
      <c r="K2370" s="320">
        <v>3</v>
      </c>
      <c r="L2370" s="320">
        <v>12</v>
      </c>
      <c r="M2370" s="105">
        <v>30000</v>
      </c>
      <c r="N2370" s="104"/>
      <c r="O2370" s="320"/>
      <c r="P2370" s="105"/>
    </row>
    <row r="2371" spans="1:16" x14ac:dyDescent="0.2">
      <c r="A2371" s="104" t="s">
        <v>1022</v>
      </c>
      <c r="B2371" s="104" t="s">
        <v>423</v>
      </c>
      <c r="C2371" s="313" t="s">
        <v>99</v>
      </c>
      <c r="D2371" s="104" t="s">
        <v>1527</v>
      </c>
      <c r="E2371" s="105">
        <v>7000</v>
      </c>
      <c r="F2371" s="313" t="s">
        <v>1528</v>
      </c>
      <c r="G2371" s="318" t="s">
        <v>1529</v>
      </c>
      <c r="H2371" s="318" t="s">
        <v>1313</v>
      </c>
      <c r="I2371" s="104" t="s">
        <v>1027</v>
      </c>
      <c r="J2371" s="318" t="s">
        <v>1028</v>
      </c>
      <c r="K2371" s="320">
        <v>1</v>
      </c>
      <c r="L2371" s="320">
        <v>0.13333333333333333</v>
      </c>
      <c r="M2371" s="105">
        <v>933.33333333333337</v>
      </c>
      <c r="N2371" s="104"/>
      <c r="O2371" s="320"/>
      <c r="P2371" s="105"/>
    </row>
    <row r="2372" spans="1:16" x14ac:dyDescent="0.2">
      <c r="A2372" s="104" t="s">
        <v>1022</v>
      </c>
      <c r="B2372" s="104" t="s">
        <v>423</v>
      </c>
      <c r="C2372" s="313" t="s">
        <v>99</v>
      </c>
      <c r="D2372" s="104" t="s">
        <v>1530</v>
      </c>
      <c r="E2372" s="105">
        <v>1500</v>
      </c>
      <c r="F2372" s="313" t="s">
        <v>1531</v>
      </c>
      <c r="G2372" s="318" t="s">
        <v>1532</v>
      </c>
      <c r="H2372" s="318" t="s">
        <v>1118</v>
      </c>
      <c r="I2372" s="104" t="s">
        <v>1118</v>
      </c>
      <c r="J2372" s="318" t="s">
        <v>1119</v>
      </c>
      <c r="K2372" s="320">
        <v>3</v>
      </c>
      <c r="L2372" s="320">
        <v>12</v>
      </c>
      <c r="M2372" s="105">
        <v>18000</v>
      </c>
      <c r="N2372" s="104"/>
      <c r="O2372" s="320"/>
      <c r="P2372" s="105"/>
    </row>
    <row r="2373" spans="1:16" x14ac:dyDescent="0.2">
      <c r="A2373" s="104" t="s">
        <v>1022</v>
      </c>
      <c r="B2373" s="104" t="s">
        <v>423</v>
      </c>
      <c r="C2373" s="313" t="s">
        <v>99</v>
      </c>
      <c r="D2373" s="104" t="s">
        <v>1149</v>
      </c>
      <c r="E2373" s="105">
        <v>2500</v>
      </c>
      <c r="F2373" s="313" t="s">
        <v>1533</v>
      </c>
      <c r="G2373" s="318" t="s">
        <v>1534</v>
      </c>
      <c r="H2373" s="318" t="s">
        <v>1535</v>
      </c>
      <c r="I2373" s="104" t="s">
        <v>1536</v>
      </c>
      <c r="J2373" s="318" t="s">
        <v>1074</v>
      </c>
      <c r="K2373" s="320">
        <v>4</v>
      </c>
      <c r="L2373" s="320">
        <v>12</v>
      </c>
      <c r="M2373" s="105">
        <v>30000</v>
      </c>
      <c r="N2373" s="104"/>
      <c r="O2373" s="320"/>
      <c r="P2373" s="105"/>
    </row>
    <row r="2374" spans="1:16" ht="22.5" x14ac:dyDescent="0.2">
      <c r="A2374" s="104" t="s">
        <v>1022</v>
      </c>
      <c r="B2374" s="104" t="s">
        <v>423</v>
      </c>
      <c r="C2374" s="313" t="s">
        <v>99</v>
      </c>
      <c r="D2374" s="104" t="s">
        <v>1046</v>
      </c>
      <c r="E2374" s="105">
        <v>1700</v>
      </c>
      <c r="F2374" s="313" t="s">
        <v>1537</v>
      </c>
      <c r="G2374" s="318" t="s">
        <v>1538</v>
      </c>
      <c r="H2374" s="318" t="s">
        <v>1064</v>
      </c>
      <c r="I2374" s="104" t="s">
        <v>1095</v>
      </c>
      <c r="J2374" s="318" t="s">
        <v>1096</v>
      </c>
      <c r="K2374" s="320">
        <v>3</v>
      </c>
      <c r="L2374" s="320">
        <v>12</v>
      </c>
      <c r="M2374" s="105">
        <v>20400</v>
      </c>
      <c r="N2374" s="104"/>
      <c r="O2374" s="320"/>
      <c r="P2374" s="105"/>
    </row>
    <row r="2375" spans="1:16" ht="22.5" x14ac:dyDescent="0.2">
      <c r="A2375" s="104" t="s">
        <v>1022</v>
      </c>
      <c r="B2375" s="104" t="s">
        <v>423</v>
      </c>
      <c r="C2375" s="313" t="s">
        <v>99</v>
      </c>
      <c r="D2375" s="104" t="s">
        <v>1046</v>
      </c>
      <c r="E2375" s="105">
        <v>1500</v>
      </c>
      <c r="F2375" s="313" t="s">
        <v>1539</v>
      </c>
      <c r="G2375" s="318" t="s">
        <v>1540</v>
      </c>
      <c r="H2375" s="318" t="s">
        <v>1504</v>
      </c>
      <c r="I2375" s="104" t="s">
        <v>1073</v>
      </c>
      <c r="J2375" s="318" t="s">
        <v>1045</v>
      </c>
      <c r="K2375" s="320">
        <v>3</v>
      </c>
      <c r="L2375" s="320">
        <v>12</v>
      </c>
      <c r="M2375" s="105">
        <v>18000</v>
      </c>
      <c r="N2375" s="104"/>
      <c r="O2375" s="320"/>
      <c r="P2375" s="105"/>
    </row>
    <row r="2376" spans="1:16" x14ac:dyDescent="0.2">
      <c r="A2376" s="104" t="s">
        <v>1022</v>
      </c>
      <c r="B2376" s="104" t="s">
        <v>423</v>
      </c>
      <c r="C2376" s="313" t="s">
        <v>99</v>
      </c>
      <c r="D2376" s="104" t="s">
        <v>1541</v>
      </c>
      <c r="E2376" s="105">
        <v>2500</v>
      </c>
      <c r="F2376" s="313" t="s">
        <v>1542</v>
      </c>
      <c r="G2376" s="318" t="s">
        <v>1543</v>
      </c>
      <c r="H2376" s="318" t="s">
        <v>1544</v>
      </c>
      <c r="I2376" s="104" t="s">
        <v>1027</v>
      </c>
      <c r="J2376" s="318" t="s">
        <v>1074</v>
      </c>
      <c r="K2376" s="320">
        <v>3</v>
      </c>
      <c r="L2376" s="320">
        <v>12</v>
      </c>
      <c r="M2376" s="105">
        <v>30000</v>
      </c>
      <c r="N2376" s="104"/>
      <c r="O2376" s="320"/>
      <c r="P2376" s="105"/>
    </row>
    <row r="2377" spans="1:16" x14ac:dyDescent="0.2">
      <c r="A2377" s="104" t="s">
        <v>1022</v>
      </c>
      <c r="B2377" s="104" t="s">
        <v>423</v>
      </c>
      <c r="C2377" s="313" t="s">
        <v>99</v>
      </c>
      <c r="D2377" s="104" t="s">
        <v>1070</v>
      </c>
      <c r="E2377" s="105">
        <v>1700</v>
      </c>
      <c r="F2377" s="313" t="s">
        <v>1545</v>
      </c>
      <c r="G2377" s="318" t="s">
        <v>1546</v>
      </c>
      <c r="H2377" s="318" t="s">
        <v>1265</v>
      </c>
      <c r="I2377" s="104" t="s">
        <v>1044</v>
      </c>
      <c r="J2377" s="318" t="s">
        <v>1028</v>
      </c>
      <c r="K2377" s="320">
        <v>3</v>
      </c>
      <c r="L2377" s="320">
        <v>12</v>
      </c>
      <c r="M2377" s="105">
        <v>20400</v>
      </c>
      <c r="N2377" s="104"/>
      <c r="O2377" s="320"/>
      <c r="P2377" s="105"/>
    </row>
    <row r="2378" spans="1:16" x14ac:dyDescent="0.2">
      <c r="A2378" s="104" t="s">
        <v>1022</v>
      </c>
      <c r="B2378" s="104" t="s">
        <v>423</v>
      </c>
      <c r="C2378" s="313" t="s">
        <v>99</v>
      </c>
      <c r="D2378" s="104" t="s">
        <v>1206</v>
      </c>
      <c r="E2378" s="105">
        <v>2500</v>
      </c>
      <c r="F2378" s="313" t="s">
        <v>1547</v>
      </c>
      <c r="G2378" s="318" t="s">
        <v>1548</v>
      </c>
      <c r="H2378" s="318" t="s">
        <v>1549</v>
      </c>
      <c r="I2378" s="104" t="s">
        <v>1027</v>
      </c>
      <c r="J2378" s="318" t="s">
        <v>1028</v>
      </c>
      <c r="K2378" s="320">
        <v>4</v>
      </c>
      <c r="L2378" s="320">
        <v>4.6333333333333337</v>
      </c>
      <c r="M2378" s="105">
        <v>11583.333333333334</v>
      </c>
      <c r="N2378" s="104"/>
      <c r="O2378" s="320"/>
      <c r="P2378" s="105"/>
    </row>
    <row r="2379" spans="1:16" x14ac:dyDescent="0.2">
      <c r="A2379" s="104" t="s">
        <v>1022</v>
      </c>
      <c r="B2379" s="104" t="s">
        <v>423</v>
      </c>
      <c r="C2379" s="313" t="s">
        <v>99</v>
      </c>
      <c r="D2379" s="104" t="s">
        <v>1201</v>
      </c>
      <c r="E2379" s="105">
        <v>1300</v>
      </c>
      <c r="F2379" s="313" t="s">
        <v>1550</v>
      </c>
      <c r="G2379" s="318" t="s">
        <v>1551</v>
      </c>
      <c r="H2379" s="318" t="s">
        <v>1552</v>
      </c>
      <c r="I2379" s="104" t="s">
        <v>1073</v>
      </c>
      <c r="J2379" s="318" t="s">
        <v>1074</v>
      </c>
      <c r="K2379" s="320">
        <v>3</v>
      </c>
      <c r="L2379" s="320">
        <v>12</v>
      </c>
      <c r="M2379" s="105">
        <v>15600</v>
      </c>
      <c r="N2379" s="104"/>
      <c r="O2379" s="320"/>
      <c r="P2379" s="105"/>
    </row>
    <row r="2380" spans="1:16" x14ac:dyDescent="0.2">
      <c r="A2380" s="104" t="s">
        <v>1022</v>
      </c>
      <c r="B2380" s="104" t="s">
        <v>423</v>
      </c>
      <c r="C2380" s="313" t="s">
        <v>99</v>
      </c>
      <c r="D2380" s="104" t="s">
        <v>1553</v>
      </c>
      <c r="E2380" s="105">
        <v>4000</v>
      </c>
      <c r="F2380" s="313" t="s">
        <v>1554</v>
      </c>
      <c r="G2380" s="318" t="s">
        <v>1555</v>
      </c>
      <c r="H2380" s="318" t="s">
        <v>1032</v>
      </c>
      <c r="I2380" s="104" t="s">
        <v>1061</v>
      </c>
      <c r="J2380" s="318" t="s">
        <v>1028</v>
      </c>
      <c r="K2380" s="320">
        <v>1</v>
      </c>
      <c r="L2380" s="320">
        <v>3.3333333333333333E-2</v>
      </c>
      <c r="M2380" s="105">
        <v>133.33333333333334</v>
      </c>
      <c r="N2380" s="104"/>
      <c r="O2380" s="320"/>
      <c r="P2380" s="105"/>
    </row>
    <row r="2381" spans="1:16" x14ac:dyDescent="0.2">
      <c r="A2381" s="104" t="s">
        <v>1022</v>
      </c>
      <c r="B2381" s="104" t="s">
        <v>423</v>
      </c>
      <c r="C2381" s="313" t="s">
        <v>99</v>
      </c>
      <c r="D2381" s="104" t="s">
        <v>1046</v>
      </c>
      <c r="E2381" s="105">
        <v>1500</v>
      </c>
      <c r="F2381" s="313" t="s">
        <v>1556</v>
      </c>
      <c r="G2381" s="318" t="s">
        <v>1557</v>
      </c>
      <c r="H2381" s="318" t="s">
        <v>1049</v>
      </c>
      <c r="I2381" s="104" t="s">
        <v>1073</v>
      </c>
      <c r="J2381" s="318" t="s">
        <v>1074</v>
      </c>
      <c r="K2381" s="320">
        <v>3</v>
      </c>
      <c r="L2381" s="320">
        <v>12</v>
      </c>
      <c r="M2381" s="105">
        <v>18000</v>
      </c>
      <c r="N2381" s="104"/>
      <c r="O2381" s="320"/>
      <c r="P2381" s="105"/>
    </row>
    <row r="2382" spans="1:16" x14ac:dyDescent="0.2">
      <c r="A2382" s="104" t="s">
        <v>1022</v>
      </c>
      <c r="B2382" s="104" t="s">
        <v>423</v>
      </c>
      <c r="C2382" s="313" t="s">
        <v>99</v>
      </c>
      <c r="D2382" s="104" t="s">
        <v>1046</v>
      </c>
      <c r="E2382" s="105">
        <v>1500</v>
      </c>
      <c r="F2382" s="313" t="s">
        <v>1558</v>
      </c>
      <c r="G2382" s="318" t="s">
        <v>1559</v>
      </c>
      <c r="H2382" s="318" t="s">
        <v>1560</v>
      </c>
      <c r="I2382" s="104" t="s">
        <v>1073</v>
      </c>
      <c r="J2382" s="318" t="s">
        <v>1074</v>
      </c>
      <c r="K2382" s="320">
        <v>1</v>
      </c>
      <c r="L2382" s="320">
        <v>1.9333333333333333</v>
      </c>
      <c r="M2382" s="105">
        <v>2900</v>
      </c>
      <c r="N2382" s="104"/>
      <c r="O2382" s="320"/>
      <c r="P2382" s="105"/>
    </row>
    <row r="2383" spans="1:16" ht="22.5" x14ac:dyDescent="0.2">
      <c r="A2383" s="104" t="s">
        <v>1022</v>
      </c>
      <c r="B2383" s="104" t="s">
        <v>423</v>
      </c>
      <c r="C2383" s="313" t="s">
        <v>99</v>
      </c>
      <c r="D2383" s="104" t="s">
        <v>1046</v>
      </c>
      <c r="E2383" s="105">
        <v>1500</v>
      </c>
      <c r="F2383" s="313" t="s">
        <v>1561</v>
      </c>
      <c r="G2383" s="318" t="s">
        <v>1562</v>
      </c>
      <c r="H2383" s="318" t="s">
        <v>1064</v>
      </c>
      <c r="I2383" s="104" t="s">
        <v>1044</v>
      </c>
      <c r="J2383" s="318" t="s">
        <v>1045</v>
      </c>
      <c r="K2383" s="320">
        <v>3</v>
      </c>
      <c r="L2383" s="320">
        <v>12</v>
      </c>
      <c r="M2383" s="105">
        <v>18000</v>
      </c>
      <c r="N2383" s="104"/>
      <c r="O2383" s="320"/>
      <c r="P2383" s="105"/>
    </row>
    <row r="2384" spans="1:16" ht="22.5" x14ac:dyDescent="0.2">
      <c r="A2384" s="104" t="s">
        <v>1022</v>
      </c>
      <c r="B2384" s="104" t="s">
        <v>423</v>
      </c>
      <c r="C2384" s="313" t="s">
        <v>99</v>
      </c>
      <c r="D2384" s="104" t="s">
        <v>1563</v>
      </c>
      <c r="E2384" s="105">
        <v>1800</v>
      </c>
      <c r="F2384" s="313" t="s">
        <v>1564</v>
      </c>
      <c r="G2384" s="318" t="s">
        <v>1565</v>
      </c>
      <c r="H2384" s="318" t="s">
        <v>1566</v>
      </c>
      <c r="I2384" s="104" t="s">
        <v>1118</v>
      </c>
      <c r="J2384" s="318" t="s">
        <v>1119</v>
      </c>
      <c r="K2384" s="320">
        <v>9</v>
      </c>
      <c r="L2384" s="320">
        <v>12</v>
      </c>
      <c r="M2384" s="105">
        <v>21600</v>
      </c>
      <c r="N2384" s="104"/>
      <c r="O2384" s="320"/>
      <c r="P2384" s="105"/>
    </row>
    <row r="2385" spans="1:16" x14ac:dyDescent="0.2">
      <c r="A2385" s="104" t="s">
        <v>1022</v>
      </c>
      <c r="B2385" s="104" t="s">
        <v>423</v>
      </c>
      <c r="C2385" s="313" t="s">
        <v>99</v>
      </c>
      <c r="D2385" s="104" t="s">
        <v>1054</v>
      </c>
      <c r="E2385" s="105">
        <v>1500</v>
      </c>
      <c r="F2385" s="313" t="s">
        <v>1567</v>
      </c>
      <c r="G2385" s="318" t="s">
        <v>1568</v>
      </c>
      <c r="H2385" s="318" t="s">
        <v>1049</v>
      </c>
      <c r="I2385" s="104" t="s">
        <v>1073</v>
      </c>
      <c r="J2385" s="318" t="s">
        <v>1074</v>
      </c>
      <c r="K2385" s="320">
        <v>4</v>
      </c>
      <c r="L2385" s="320">
        <v>12</v>
      </c>
      <c r="M2385" s="105">
        <v>18000</v>
      </c>
      <c r="N2385" s="104"/>
      <c r="O2385" s="320"/>
      <c r="P2385" s="105"/>
    </row>
    <row r="2386" spans="1:16" x14ac:dyDescent="0.2">
      <c r="A2386" s="104" t="s">
        <v>1022</v>
      </c>
      <c r="B2386" s="104" t="s">
        <v>423</v>
      </c>
      <c r="C2386" s="313" t="s">
        <v>99</v>
      </c>
      <c r="D2386" s="104" t="s">
        <v>1209</v>
      </c>
      <c r="E2386" s="105">
        <v>1300</v>
      </c>
      <c r="F2386" s="313" t="s">
        <v>1569</v>
      </c>
      <c r="G2386" s="318" t="s">
        <v>1570</v>
      </c>
      <c r="H2386" s="318" t="s">
        <v>1117</v>
      </c>
      <c r="I2386" s="104" t="s">
        <v>1118</v>
      </c>
      <c r="J2386" s="318" t="s">
        <v>1119</v>
      </c>
      <c r="K2386" s="320">
        <v>5</v>
      </c>
      <c r="L2386" s="320">
        <v>12</v>
      </c>
      <c r="M2386" s="105">
        <v>15600</v>
      </c>
      <c r="N2386" s="104"/>
      <c r="O2386" s="320"/>
      <c r="P2386" s="105"/>
    </row>
    <row r="2387" spans="1:16" x14ac:dyDescent="0.2">
      <c r="A2387" s="104" t="s">
        <v>1022</v>
      </c>
      <c r="B2387" s="104" t="s">
        <v>423</v>
      </c>
      <c r="C2387" s="313" t="s">
        <v>99</v>
      </c>
      <c r="D2387" s="104" t="s">
        <v>1571</v>
      </c>
      <c r="E2387" s="105">
        <v>7000</v>
      </c>
      <c r="F2387" s="313" t="s">
        <v>1572</v>
      </c>
      <c r="G2387" s="318" t="s">
        <v>1573</v>
      </c>
      <c r="H2387" s="318" t="s">
        <v>1574</v>
      </c>
      <c r="I2387" s="104" t="s">
        <v>1027</v>
      </c>
      <c r="J2387" s="318" t="s">
        <v>1028</v>
      </c>
      <c r="K2387" s="320">
        <v>4</v>
      </c>
      <c r="L2387" s="320">
        <v>3.3333333333333333E-2</v>
      </c>
      <c r="M2387" s="105">
        <v>233.33333333333334</v>
      </c>
      <c r="N2387" s="104"/>
      <c r="O2387" s="320"/>
      <c r="P2387" s="105"/>
    </row>
    <row r="2388" spans="1:16" ht="22.5" x14ac:dyDescent="0.2">
      <c r="A2388" s="104" t="s">
        <v>1022</v>
      </c>
      <c r="B2388" s="104" t="s">
        <v>423</v>
      </c>
      <c r="C2388" s="313" t="s">
        <v>99</v>
      </c>
      <c r="D2388" s="104" t="s">
        <v>1046</v>
      </c>
      <c r="E2388" s="105">
        <v>1500</v>
      </c>
      <c r="F2388" s="313" t="s">
        <v>1575</v>
      </c>
      <c r="G2388" s="318" t="s">
        <v>1576</v>
      </c>
      <c r="H2388" s="318" t="s">
        <v>1577</v>
      </c>
      <c r="I2388" s="104" t="s">
        <v>1134</v>
      </c>
      <c r="J2388" s="318" t="s">
        <v>1045</v>
      </c>
      <c r="K2388" s="320">
        <v>2</v>
      </c>
      <c r="L2388" s="320">
        <v>4.666666666666667</v>
      </c>
      <c r="M2388" s="105">
        <v>7000</v>
      </c>
      <c r="N2388" s="104"/>
      <c r="O2388" s="320"/>
      <c r="P2388" s="105"/>
    </row>
    <row r="2389" spans="1:16" x14ac:dyDescent="0.2">
      <c r="A2389" s="104" t="s">
        <v>1022</v>
      </c>
      <c r="B2389" s="104" t="s">
        <v>423</v>
      </c>
      <c r="C2389" s="313" t="s">
        <v>99</v>
      </c>
      <c r="D2389" s="104" t="s">
        <v>1046</v>
      </c>
      <c r="E2389" s="105">
        <v>1700</v>
      </c>
      <c r="F2389" s="313" t="s">
        <v>1578</v>
      </c>
      <c r="G2389" s="318" t="s">
        <v>1579</v>
      </c>
      <c r="H2389" s="318" t="s">
        <v>1117</v>
      </c>
      <c r="I2389" s="104" t="s">
        <v>1118</v>
      </c>
      <c r="J2389" s="318" t="s">
        <v>1119</v>
      </c>
      <c r="K2389" s="320">
        <v>3</v>
      </c>
      <c r="L2389" s="320">
        <v>12</v>
      </c>
      <c r="M2389" s="105">
        <v>20400</v>
      </c>
      <c r="N2389" s="104"/>
      <c r="O2389" s="320"/>
      <c r="P2389" s="105"/>
    </row>
    <row r="2390" spans="1:16" x14ac:dyDescent="0.2">
      <c r="A2390" s="104" t="s">
        <v>1022</v>
      </c>
      <c r="B2390" s="104" t="s">
        <v>423</v>
      </c>
      <c r="C2390" s="313" t="s">
        <v>99</v>
      </c>
      <c r="D2390" s="104" t="s">
        <v>1054</v>
      </c>
      <c r="E2390" s="105">
        <v>1500</v>
      </c>
      <c r="F2390" s="313" t="s">
        <v>1580</v>
      </c>
      <c r="G2390" s="318" t="s">
        <v>1581</v>
      </c>
      <c r="H2390" s="318" t="s">
        <v>1064</v>
      </c>
      <c r="I2390" s="104" t="s">
        <v>1044</v>
      </c>
      <c r="J2390" s="318" t="s">
        <v>1074</v>
      </c>
      <c r="K2390" s="320">
        <v>3</v>
      </c>
      <c r="L2390" s="320">
        <v>12</v>
      </c>
      <c r="M2390" s="105">
        <v>18000</v>
      </c>
      <c r="N2390" s="104"/>
      <c r="O2390" s="320"/>
      <c r="P2390" s="105"/>
    </row>
    <row r="2391" spans="1:16" x14ac:dyDescent="0.2">
      <c r="A2391" s="104" t="s">
        <v>1022</v>
      </c>
      <c r="B2391" s="104" t="s">
        <v>423</v>
      </c>
      <c r="C2391" s="313" t="s">
        <v>99</v>
      </c>
      <c r="D2391" s="104" t="s">
        <v>1582</v>
      </c>
      <c r="E2391" s="105">
        <v>3500</v>
      </c>
      <c r="F2391" s="313" t="s">
        <v>1583</v>
      </c>
      <c r="G2391" s="318" t="s">
        <v>1584</v>
      </c>
      <c r="H2391" s="318" t="s">
        <v>1118</v>
      </c>
      <c r="I2391" s="104" t="s">
        <v>1027</v>
      </c>
      <c r="J2391" s="318" t="s">
        <v>1028</v>
      </c>
      <c r="K2391" s="320">
        <v>3</v>
      </c>
      <c r="L2391" s="320">
        <v>12</v>
      </c>
      <c r="M2391" s="105">
        <v>42000</v>
      </c>
      <c r="N2391" s="104"/>
      <c r="O2391" s="320"/>
      <c r="P2391" s="105"/>
    </row>
    <row r="2392" spans="1:16" x14ac:dyDescent="0.2">
      <c r="A2392" s="104" t="s">
        <v>1022</v>
      </c>
      <c r="B2392" s="104" t="s">
        <v>423</v>
      </c>
      <c r="C2392" s="313" t="s">
        <v>99</v>
      </c>
      <c r="D2392" s="104" t="s">
        <v>1585</v>
      </c>
      <c r="E2392" s="105">
        <v>1000</v>
      </c>
      <c r="F2392" s="313" t="s">
        <v>1586</v>
      </c>
      <c r="G2392" s="318" t="s">
        <v>1587</v>
      </c>
      <c r="H2392" s="318" t="s">
        <v>1117</v>
      </c>
      <c r="I2392" s="104" t="s">
        <v>1118</v>
      </c>
      <c r="J2392" s="318" t="s">
        <v>1119</v>
      </c>
      <c r="K2392" s="320">
        <v>1</v>
      </c>
      <c r="L2392" s="320">
        <v>0.5</v>
      </c>
      <c r="M2392" s="105">
        <v>500</v>
      </c>
      <c r="N2392" s="104"/>
      <c r="O2392" s="320"/>
      <c r="P2392" s="105"/>
    </row>
    <row r="2393" spans="1:16" x14ac:dyDescent="0.2">
      <c r="A2393" s="104" t="s">
        <v>1022</v>
      </c>
      <c r="B2393" s="104" t="s">
        <v>423</v>
      </c>
      <c r="C2393" s="313" t="s">
        <v>99</v>
      </c>
      <c r="D2393" s="104" t="s">
        <v>1488</v>
      </c>
      <c r="E2393" s="105">
        <v>2000</v>
      </c>
      <c r="F2393" s="313" t="s">
        <v>1588</v>
      </c>
      <c r="G2393" s="318" t="s">
        <v>1589</v>
      </c>
      <c r="H2393" s="318" t="s">
        <v>1067</v>
      </c>
      <c r="I2393" s="104" t="s">
        <v>1536</v>
      </c>
      <c r="J2393" s="318" t="s">
        <v>1074</v>
      </c>
      <c r="K2393" s="320">
        <v>3</v>
      </c>
      <c r="L2393" s="320">
        <v>12</v>
      </c>
      <c r="M2393" s="105">
        <v>24000</v>
      </c>
      <c r="N2393" s="104"/>
      <c r="O2393" s="320"/>
      <c r="P2393" s="105"/>
    </row>
    <row r="2394" spans="1:16" x14ac:dyDescent="0.2">
      <c r="A2394" s="104" t="s">
        <v>1022</v>
      </c>
      <c r="B2394" s="104" t="s">
        <v>423</v>
      </c>
      <c r="C2394" s="313" t="s">
        <v>99</v>
      </c>
      <c r="D2394" s="104" t="s">
        <v>1046</v>
      </c>
      <c r="E2394" s="105">
        <v>1500</v>
      </c>
      <c r="F2394" s="313" t="s">
        <v>1590</v>
      </c>
      <c r="G2394" s="318" t="s">
        <v>1591</v>
      </c>
      <c r="H2394" s="318" t="s">
        <v>1133</v>
      </c>
      <c r="I2394" s="104" t="s">
        <v>1044</v>
      </c>
      <c r="J2394" s="318" t="s">
        <v>1028</v>
      </c>
      <c r="K2394" s="320">
        <v>5</v>
      </c>
      <c r="L2394" s="320">
        <v>12</v>
      </c>
      <c r="M2394" s="105">
        <v>18000</v>
      </c>
      <c r="N2394" s="104"/>
      <c r="O2394" s="320"/>
      <c r="P2394" s="105"/>
    </row>
    <row r="2395" spans="1:16" x14ac:dyDescent="0.2">
      <c r="A2395" s="104" t="s">
        <v>1022</v>
      </c>
      <c r="B2395" s="104" t="s">
        <v>423</v>
      </c>
      <c r="C2395" s="313" t="s">
        <v>99</v>
      </c>
      <c r="D2395" s="104" t="s">
        <v>1183</v>
      </c>
      <c r="E2395" s="105">
        <v>1300</v>
      </c>
      <c r="F2395" s="313" t="s">
        <v>1592</v>
      </c>
      <c r="G2395" s="318" t="s">
        <v>1593</v>
      </c>
      <c r="H2395" s="318" t="s">
        <v>1117</v>
      </c>
      <c r="I2395" s="104" t="s">
        <v>1118</v>
      </c>
      <c r="J2395" s="318" t="s">
        <v>1119</v>
      </c>
      <c r="K2395" s="320">
        <v>1</v>
      </c>
      <c r="L2395" s="320">
        <v>8.9</v>
      </c>
      <c r="M2395" s="105">
        <v>11570</v>
      </c>
      <c r="N2395" s="104"/>
      <c r="O2395" s="320"/>
      <c r="P2395" s="105"/>
    </row>
    <row r="2396" spans="1:16" x14ac:dyDescent="0.2">
      <c r="A2396" s="104" t="s">
        <v>1022</v>
      </c>
      <c r="B2396" s="104" t="s">
        <v>423</v>
      </c>
      <c r="C2396" s="313" t="s">
        <v>99</v>
      </c>
      <c r="D2396" s="104" t="s">
        <v>1046</v>
      </c>
      <c r="E2396" s="105">
        <v>1500</v>
      </c>
      <c r="F2396" s="313" t="s">
        <v>1594</v>
      </c>
      <c r="G2396" s="318" t="s">
        <v>1595</v>
      </c>
      <c r="H2396" s="318" t="s">
        <v>1133</v>
      </c>
      <c r="I2396" s="104" t="s">
        <v>1027</v>
      </c>
      <c r="J2396" s="318" t="s">
        <v>1028</v>
      </c>
      <c r="K2396" s="320">
        <v>3</v>
      </c>
      <c r="L2396" s="320">
        <v>12</v>
      </c>
      <c r="M2396" s="105">
        <v>18000</v>
      </c>
      <c r="N2396" s="104"/>
      <c r="O2396" s="320"/>
      <c r="P2396" s="105"/>
    </row>
    <row r="2397" spans="1:16" x14ac:dyDescent="0.2">
      <c r="A2397" s="104" t="s">
        <v>1022</v>
      </c>
      <c r="B2397" s="104" t="s">
        <v>423</v>
      </c>
      <c r="C2397" s="313" t="s">
        <v>99</v>
      </c>
      <c r="D2397" s="104" t="s">
        <v>1596</v>
      </c>
      <c r="E2397" s="105">
        <v>1700</v>
      </c>
      <c r="F2397" s="313" t="s">
        <v>1597</v>
      </c>
      <c r="G2397" s="318" t="s">
        <v>1598</v>
      </c>
      <c r="H2397" s="318" t="s">
        <v>1064</v>
      </c>
      <c r="I2397" s="104" t="s">
        <v>1044</v>
      </c>
      <c r="J2397" s="318" t="s">
        <v>1028</v>
      </c>
      <c r="K2397" s="320">
        <v>3</v>
      </c>
      <c r="L2397" s="320">
        <v>12</v>
      </c>
      <c r="M2397" s="105">
        <v>20400</v>
      </c>
      <c r="N2397" s="104"/>
      <c r="O2397" s="320"/>
      <c r="P2397" s="105"/>
    </row>
    <row r="2398" spans="1:16" ht="22.5" x14ac:dyDescent="0.2">
      <c r="A2398" s="104" t="s">
        <v>1022</v>
      </c>
      <c r="B2398" s="104" t="s">
        <v>423</v>
      </c>
      <c r="C2398" s="313" t="s">
        <v>99</v>
      </c>
      <c r="D2398" s="104" t="s">
        <v>1488</v>
      </c>
      <c r="E2398" s="105">
        <v>2000</v>
      </c>
      <c r="F2398" s="313" t="s">
        <v>1599</v>
      </c>
      <c r="G2398" s="318" t="s">
        <v>1600</v>
      </c>
      <c r="H2398" s="318" t="s">
        <v>1057</v>
      </c>
      <c r="I2398" s="104" t="s">
        <v>1027</v>
      </c>
      <c r="J2398" s="318" t="s">
        <v>1069</v>
      </c>
      <c r="K2398" s="320">
        <v>3</v>
      </c>
      <c r="L2398" s="320">
        <v>12</v>
      </c>
      <c r="M2398" s="105">
        <v>24000</v>
      </c>
      <c r="N2398" s="104"/>
      <c r="O2398" s="320"/>
      <c r="P2398" s="105"/>
    </row>
    <row r="2399" spans="1:16" x14ac:dyDescent="0.2">
      <c r="A2399" s="104" t="s">
        <v>1022</v>
      </c>
      <c r="B2399" s="104" t="s">
        <v>423</v>
      </c>
      <c r="C2399" s="313" t="s">
        <v>99</v>
      </c>
      <c r="D2399" s="104" t="s">
        <v>1457</v>
      </c>
      <c r="E2399" s="105">
        <v>5000</v>
      </c>
      <c r="F2399" s="313" t="s">
        <v>1601</v>
      </c>
      <c r="G2399" s="318" t="s">
        <v>1602</v>
      </c>
      <c r="H2399" s="318" t="s">
        <v>1026</v>
      </c>
      <c r="I2399" s="104" t="s">
        <v>1027</v>
      </c>
      <c r="J2399" s="318" t="s">
        <v>1028</v>
      </c>
      <c r="K2399" s="320">
        <v>4</v>
      </c>
      <c r="L2399" s="320">
        <v>11.2</v>
      </c>
      <c r="M2399" s="105">
        <v>56000</v>
      </c>
      <c r="N2399" s="104"/>
      <c r="O2399" s="320"/>
      <c r="P2399" s="105"/>
    </row>
    <row r="2400" spans="1:16" x14ac:dyDescent="0.2">
      <c r="A2400" s="104" t="s">
        <v>1022</v>
      </c>
      <c r="B2400" s="104" t="s">
        <v>423</v>
      </c>
      <c r="C2400" s="313" t="s">
        <v>99</v>
      </c>
      <c r="D2400" s="104" t="s">
        <v>1209</v>
      </c>
      <c r="E2400" s="105">
        <v>1300</v>
      </c>
      <c r="F2400" s="313" t="s">
        <v>1603</v>
      </c>
      <c r="G2400" s="318" t="s">
        <v>1604</v>
      </c>
      <c r="H2400" s="318" t="s">
        <v>1117</v>
      </c>
      <c r="I2400" s="104" t="s">
        <v>1118</v>
      </c>
      <c r="J2400" s="318" t="s">
        <v>1119</v>
      </c>
      <c r="K2400" s="320">
        <v>3</v>
      </c>
      <c r="L2400" s="320">
        <v>12</v>
      </c>
      <c r="M2400" s="105">
        <v>15600</v>
      </c>
      <c r="N2400" s="104"/>
      <c r="O2400" s="320"/>
      <c r="P2400" s="105"/>
    </row>
    <row r="2401" spans="1:16" ht="22.5" x14ac:dyDescent="0.2">
      <c r="A2401" s="104" t="s">
        <v>1022</v>
      </c>
      <c r="B2401" s="104" t="s">
        <v>423</v>
      </c>
      <c r="C2401" s="313" t="s">
        <v>99</v>
      </c>
      <c r="D2401" s="104" t="s">
        <v>1046</v>
      </c>
      <c r="E2401" s="105">
        <v>1700</v>
      </c>
      <c r="F2401" s="313" t="s">
        <v>1605</v>
      </c>
      <c r="G2401" s="318" t="s">
        <v>1606</v>
      </c>
      <c r="H2401" s="318" t="s">
        <v>1049</v>
      </c>
      <c r="I2401" s="104" t="s">
        <v>1044</v>
      </c>
      <c r="J2401" s="318" t="s">
        <v>1096</v>
      </c>
      <c r="K2401" s="320">
        <v>3</v>
      </c>
      <c r="L2401" s="320">
        <v>12</v>
      </c>
      <c r="M2401" s="105">
        <v>20400</v>
      </c>
      <c r="N2401" s="104"/>
      <c r="O2401" s="320"/>
      <c r="P2401" s="105"/>
    </row>
    <row r="2402" spans="1:16" x14ac:dyDescent="0.2">
      <c r="A2402" s="104" t="s">
        <v>1022</v>
      </c>
      <c r="B2402" s="104" t="s">
        <v>423</v>
      </c>
      <c r="C2402" s="313" t="s">
        <v>99</v>
      </c>
      <c r="D2402" s="104" t="s">
        <v>1046</v>
      </c>
      <c r="E2402" s="105">
        <v>1500</v>
      </c>
      <c r="F2402" s="313" t="s">
        <v>1607</v>
      </c>
      <c r="G2402" s="318" t="s">
        <v>1608</v>
      </c>
      <c r="H2402" s="318" t="s">
        <v>1609</v>
      </c>
      <c r="I2402" s="104" t="s">
        <v>1073</v>
      </c>
      <c r="J2402" s="318" t="s">
        <v>1074</v>
      </c>
      <c r="K2402" s="320">
        <v>3</v>
      </c>
      <c r="L2402" s="320">
        <v>12</v>
      </c>
      <c r="M2402" s="105">
        <v>18000</v>
      </c>
      <c r="N2402" s="104"/>
      <c r="O2402" s="320"/>
      <c r="P2402" s="105"/>
    </row>
    <row r="2403" spans="1:16" x14ac:dyDescent="0.2">
      <c r="A2403" s="104" t="s">
        <v>1022</v>
      </c>
      <c r="B2403" s="104" t="s">
        <v>423</v>
      </c>
      <c r="C2403" s="313" t="s">
        <v>99</v>
      </c>
      <c r="D2403" s="104" t="s">
        <v>1054</v>
      </c>
      <c r="E2403" s="105">
        <v>1500</v>
      </c>
      <c r="F2403" s="313" t="s">
        <v>1610</v>
      </c>
      <c r="G2403" s="318" t="s">
        <v>1611</v>
      </c>
      <c r="H2403" s="318" t="s">
        <v>1160</v>
      </c>
      <c r="I2403" s="104" t="s">
        <v>1027</v>
      </c>
      <c r="J2403" s="318" t="s">
        <v>1028</v>
      </c>
      <c r="K2403" s="320">
        <v>3</v>
      </c>
      <c r="L2403" s="320">
        <v>12</v>
      </c>
      <c r="M2403" s="105">
        <v>18000</v>
      </c>
      <c r="N2403" s="104"/>
      <c r="O2403" s="320"/>
      <c r="P2403" s="105"/>
    </row>
    <row r="2404" spans="1:16" x14ac:dyDescent="0.2">
      <c r="A2404" s="104" t="s">
        <v>1022</v>
      </c>
      <c r="B2404" s="104" t="s">
        <v>423</v>
      </c>
      <c r="C2404" s="313" t="s">
        <v>99</v>
      </c>
      <c r="D2404" s="104" t="s">
        <v>1046</v>
      </c>
      <c r="E2404" s="105">
        <v>1700</v>
      </c>
      <c r="F2404" s="313" t="s">
        <v>1612</v>
      </c>
      <c r="G2404" s="318" t="s">
        <v>1613</v>
      </c>
      <c r="H2404" s="318" t="s">
        <v>1614</v>
      </c>
      <c r="I2404" s="104" t="s">
        <v>1027</v>
      </c>
      <c r="J2404" s="318" t="s">
        <v>1028</v>
      </c>
      <c r="K2404" s="320">
        <v>4</v>
      </c>
      <c r="L2404" s="320">
        <v>12</v>
      </c>
      <c r="M2404" s="105">
        <v>20400</v>
      </c>
      <c r="N2404" s="104"/>
      <c r="O2404" s="320"/>
      <c r="P2404" s="105"/>
    </row>
    <row r="2405" spans="1:16" x14ac:dyDescent="0.2">
      <c r="A2405" s="104" t="s">
        <v>1022</v>
      </c>
      <c r="B2405" s="104" t="s">
        <v>423</v>
      </c>
      <c r="C2405" s="313" t="s">
        <v>99</v>
      </c>
      <c r="D2405" s="104" t="s">
        <v>1596</v>
      </c>
      <c r="E2405" s="105">
        <v>1500</v>
      </c>
      <c r="F2405" s="313" t="s">
        <v>1615</v>
      </c>
      <c r="G2405" s="318" t="s">
        <v>1616</v>
      </c>
      <c r="H2405" s="318" t="s">
        <v>1057</v>
      </c>
      <c r="I2405" s="104" t="s">
        <v>1027</v>
      </c>
      <c r="J2405" s="318" t="s">
        <v>1028</v>
      </c>
      <c r="K2405" s="320">
        <v>3</v>
      </c>
      <c r="L2405" s="320">
        <v>12</v>
      </c>
      <c r="M2405" s="105">
        <v>18000</v>
      </c>
      <c r="N2405" s="104"/>
      <c r="O2405" s="320"/>
      <c r="P2405" s="105"/>
    </row>
    <row r="2406" spans="1:16" ht="22.5" x14ac:dyDescent="0.2">
      <c r="A2406" s="104" t="s">
        <v>1022</v>
      </c>
      <c r="B2406" s="104" t="s">
        <v>423</v>
      </c>
      <c r="C2406" s="313" t="s">
        <v>99</v>
      </c>
      <c r="D2406" s="104" t="s">
        <v>1296</v>
      </c>
      <c r="E2406" s="105">
        <v>2500</v>
      </c>
      <c r="F2406" s="313" t="s">
        <v>1617</v>
      </c>
      <c r="G2406" s="318" t="s">
        <v>1618</v>
      </c>
      <c r="H2406" s="318" t="s">
        <v>1067</v>
      </c>
      <c r="I2406" s="104" t="s">
        <v>1068</v>
      </c>
      <c r="J2406" s="318" t="s">
        <v>1069</v>
      </c>
      <c r="K2406" s="320">
        <v>3</v>
      </c>
      <c r="L2406" s="320">
        <v>12</v>
      </c>
      <c r="M2406" s="105">
        <v>30000</v>
      </c>
      <c r="N2406" s="104"/>
      <c r="O2406" s="320"/>
      <c r="P2406" s="105"/>
    </row>
    <row r="2407" spans="1:16" x14ac:dyDescent="0.2">
      <c r="A2407" s="104" t="s">
        <v>1022</v>
      </c>
      <c r="B2407" s="104" t="s">
        <v>423</v>
      </c>
      <c r="C2407" s="313" t="s">
        <v>99</v>
      </c>
      <c r="D2407" s="104" t="s">
        <v>1296</v>
      </c>
      <c r="E2407" s="105">
        <v>2500</v>
      </c>
      <c r="F2407" s="313" t="s">
        <v>1619</v>
      </c>
      <c r="G2407" s="318" t="s">
        <v>1620</v>
      </c>
      <c r="H2407" s="318" t="s">
        <v>1060</v>
      </c>
      <c r="I2407" s="104" t="s">
        <v>1027</v>
      </c>
      <c r="J2407" s="318" t="s">
        <v>1028</v>
      </c>
      <c r="K2407" s="320">
        <v>3</v>
      </c>
      <c r="L2407" s="320">
        <v>8.9</v>
      </c>
      <c r="M2407" s="105">
        <v>22250</v>
      </c>
      <c r="N2407" s="104"/>
      <c r="O2407" s="320"/>
      <c r="P2407" s="105"/>
    </row>
    <row r="2408" spans="1:16" x14ac:dyDescent="0.2">
      <c r="A2408" s="104" t="s">
        <v>1022</v>
      </c>
      <c r="B2408" s="104" t="s">
        <v>423</v>
      </c>
      <c r="C2408" s="313" t="s">
        <v>99</v>
      </c>
      <c r="D2408" s="104" t="s">
        <v>1046</v>
      </c>
      <c r="E2408" s="105">
        <v>1500</v>
      </c>
      <c r="F2408" s="313" t="s">
        <v>1621</v>
      </c>
      <c r="G2408" s="318" t="s">
        <v>1622</v>
      </c>
      <c r="H2408" s="318" t="s">
        <v>1106</v>
      </c>
      <c r="I2408" s="104" t="s">
        <v>1073</v>
      </c>
      <c r="J2408" s="318" t="s">
        <v>1074</v>
      </c>
      <c r="K2408" s="320">
        <v>3</v>
      </c>
      <c r="L2408" s="320">
        <v>12</v>
      </c>
      <c r="M2408" s="105">
        <v>18000</v>
      </c>
      <c r="N2408" s="104"/>
      <c r="O2408" s="320"/>
      <c r="P2408" s="105"/>
    </row>
    <row r="2409" spans="1:16" ht="22.5" x14ac:dyDescent="0.2">
      <c r="A2409" s="104" t="s">
        <v>1022</v>
      </c>
      <c r="B2409" s="104" t="s">
        <v>423</v>
      </c>
      <c r="C2409" s="313" t="s">
        <v>99</v>
      </c>
      <c r="D2409" s="104" t="s">
        <v>1046</v>
      </c>
      <c r="E2409" s="105">
        <v>1700</v>
      </c>
      <c r="F2409" s="313" t="s">
        <v>1623</v>
      </c>
      <c r="G2409" s="318" t="s">
        <v>1624</v>
      </c>
      <c r="H2409" s="318" t="s">
        <v>1625</v>
      </c>
      <c r="I2409" s="104" t="s">
        <v>1027</v>
      </c>
      <c r="J2409" s="318" t="s">
        <v>1100</v>
      </c>
      <c r="K2409" s="320">
        <v>3</v>
      </c>
      <c r="L2409" s="320">
        <v>12</v>
      </c>
      <c r="M2409" s="105">
        <v>20400</v>
      </c>
      <c r="N2409" s="104"/>
      <c r="O2409" s="320"/>
      <c r="P2409" s="105"/>
    </row>
    <row r="2410" spans="1:16" ht="22.5" x14ac:dyDescent="0.2">
      <c r="A2410" s="104" t="s">
        <v>1022</v>
      </c>
      <c r="B2410" s="104" t="s">
        <v>423</v>
      </c>
      <c r="C2410" s="313" t="s">
        <v>99</v>
      </c>
      <c r="D2410" s="104" t="s">
        <v>1046</v>
      </c>
      <c r="E2410" s="105">
        <v>1700</v>
      </c>
      <c r="F2410" s="313" t="s">
        <v>1626</v>
      </c>
      <c r="G2410" s="318" t="s">
        <v>1627</v>
      </c>
      <c r="H2410" s="318" t="s">
        <v>1064</v>
      </c>
      <c r="I2410" s="104" t="s">
        <v>1044</v>
      </c>
      <c r="J2410" s="318" t="s">
        <v>1045</v>
      </c>
      <c r="K2410" s="320">
        <v>3</v>
      </c>
      <c r="L2410" s="320">
        <v>12</v>
      </c>
      <c r="M2410" s="105">
        <v>20400</v>
      </c>
      <c r="N2410" s="104"/>
      <c r="O2410" s="320"/>
      <c r="P2410" s="105"/>
    </row>
    <row r="2411" spans="1:16" x14ac:dyDescent="0.2">
      <c r="A2411" s="104" t="s">
        <v>1022</v>
      </c>
      <c r="B2411" s="104" t="s">
        <v>423</v>
      </c>
      <c r="C2411" s="313" t="s">
        <v>99</v>
      </c>
      <c r="D2411" s="104" t="s">
        <v>1628</v>
      </c>
      <c r="E2411" s="105">
        <v>5000</v>
      </c>
      <c r="F2411" s="313" t="s">
        <v>1629</v>
      </c>
      <c r="G2411" s="318" t="s">
        <v>1630</v>
      </c>
      <c r="H2411" s="318" t="s">
        <v>1109</v>
      </c>
      <c r="I2411" s="104" t="s">
        <v>1027</v>
      </c>
      <c r="J2411" s="318" t="s">
        <v>1028</v>
      </c>
      <c r="K2411" s="320">
        <v>8</v>
      </c>
      <c r="L2411" s="320">
        <v>12</v>
      </c>
      <c r="M2411" s="105">
        <v>60000</v>
      </c>
      <c r="N2411" s="104"/>
      <c r="O2411" s="320"/>
      <c r="P2411" s="105"/>
    </row>
    <row r="2412" spans="1:16" x14ac:dyDescent="0.2">
      <c r="A2412" s="104" t="s">
        <v>1022</v>
      </c>
      <c r="B2412" s="104" t="s">
        <v>423</v>
      </c>
      <c r="C2412" s="313" t="s">
        <v>99</v>
      </c>
      <c r="D2412" s="104" t="s">
        <v>1631</v>
      </c>
      <c r="E2412" s="105">
        <v>13000</v>
      </c>
      <c r="F2412" s="313" t="s">
        <v>1632</v>
      </c>
      <c r="G2412" s="318" t="s">
        <v>1633</v>
      </c>
      <c r="H2412" s="318" t="s">
        <v>1313</v>
      </c>
      <c r="I2412" s="104" t="s">
        <v>1027</v>
      </c>
      <c r="J2412" s="318" t="s">
        <v>1028</v>
      </c>
      <c r="K2412" s="320">
        <v>1</v>
      </c>
      <c r="L2412" s="320">
        <v>0.8666666666666667</v>
      </c>
      <c r="M2412" s="105">
        <v>11266.666666666668</v>
      </c>
      <c r="N2412" s="104"/>
      <c r="O2412" s="320"/>
      <c r="P2412" s="105"/>
    </row>
    <row r="2413" spans="1:16" x14ac:dyDescent="0.2">
      <c r="A2413" s="104" t="s">
        <v>1022</v>
      </c>
      <c r="B2413" s="104" t="s">
        <v>423</v>
      </c>
      <c r="C2413" s="313" t="s">
        <v>99</v>
      </c>
      <c r="D2413" s="104" t="s">
        <v>1221</v>
      </c>
      <c r="E2413" s="105">
        <v>2400</v>
      </c>
      <c r="F2413" s="313" t="s">
        <v>1634</v>
      </c>
      <c r="G2413" s="318" t="s">
        <v>1635</v>
      </c>
      <c r="H2413" s="318" t="s">
        <v>1265</v>
      </c>
      <c r="I2413" s="104" t="s">
        <v>1027</v>
      </c>
      <c r="J2413" s="318" t="s">
        <v>1028</v>
      </c>
      <c r="K2413" s="320">
        <v>3</v>
      </c>
      <c r="L2413" s="320">
        <v>12</v>
      </c>
      <c r="M2413" s="105">
        <v>28800</v>
      </c>
      <c r="N2413" s="104"/>
      <c r="O2413" s="320"/>
      <c r="P2413" s="105"/>
    </row>
    <row r="2414" spans="1:16" ht="22.5" x14ac:dyDescent="0.2">
      <c r="A2414" s="104" t="s">
        <v>1022</v>
      </c>
      <c r="B2414" s="104" t="s">
        <v>423</v>
      </c>
      <c r="C2414" s="313" t="s">
        <v>99</v>
      </c>
      <c r="D2414" s="104" t="s">
        <v>1636</v>
      </c>
      <c r="E2414" s="105">
        <v>3500</v>
      </c>
      <c r="F2414" s="313" t="s">
        <v>1637</v>
      </c>
      <c r="G2414" s="318" t="s">
        <v>1638</v>
      </c>
      <c r="H2414" s="318" t="s">
        <v>1026</v>
      </c>
      <c r="I2414" s="104" t="s">
        <v>1027</v>
      </c>
      <c r="J2414" s="318" t="s">
        <v>1069</v>
      </c>
      <c r="K2414" s="320">
        <v>3</v>
      </c>
      <c r="L2414" s="320">
        <v>12</v>
      </c>
      <c r="M2414" s="105">
        <v>42000</v>
      </c>
      <c r="N2414" s="104"/>
      <c r="O2414" s="320"/>
      <c r="P2414" s="105"/>
    </row>
    <row r="2415" spans="1:16" x14ac:dyDescent="0.2">
      <c r="A2415" s="104" t="s">
        <v>1022</v>
      </c>
      <c r="B2415" s="104" t="s">
        <v>423</v>
      </c>
      <c r="C2415" s="313" t="s">
        <v>99</v>
      </c>
      <c r="D2415" s="104" t="s">
        <v>1639</v>
      </c>
      <c r="E2415" s="105">
        <v>13000</v>
      </c>
      <c r="F2415" s="313" t="s">
        <v>1640</v>
      </c>
      <c r="G2415" s="318" t="s">
        <v>1641</v>
      </c>
      <c r="H2415" s="318" t="s">
        <v>1026</v>
      </c>
      <c r="I2415" s="104" t="s">
        <v>1027</v>
      </c>
      <c r="J2415" s="318" t="s">
        <v>1028</v>
      </c>
      <c r="K2415" s="320">
        <v>1</v>
      </c>
      <c r="L2415" s="320">
        <v>8.2333333333333325</v>
      </c>
      <c r="M2415" s="105">
        <v>107033.33333333333</v>
      </c>
      <c r="N2415" s="104"/>
      <c r="O2415" s="320"/>
      <c r="P2415" s="105"/>
    </row>
    <row r="2416" spans="1:16" x14ac:dyDescent="0.2">
      <c r="A2416" s="104" t="s">
        <v>1022</v>
      </c>
      <c r="B2416" s="104" t="s">
        <v>423</v>
      </c>
      <c r="C2416" s="313" t="s">
        <v>99</v>
      </c>
      <c r="D2416" s="104" t="s">
        <v>1596</v>
      </c>
      <c r="E2416" s="105">
        <v>1700</v>
      </c>
      <c r="F2416" s="313" t="s">
        <v>1642</v>
      </c>
      <c r="G2416" s="318" t="s">
        <v>1643</v>
      </c>
      <c r="H2416" s="318" t="s">
        <v>1224</v>
      </c>
      <c r="I2416" s="104" t="s">
        <v>1536</v>
      </c>
      <c r="J2416" s="318" t="s">
        <v>1074</v>
      </c>
      <c r="K2416" s="320">
        <v>3</v>
      </c>
      <c r="L2416" s="320">
        <v>12</v>
      </c>
      <c r="M2416" s="105">
        <v>20400</v>
      </c>
      <c r="N2416" s="104"/>
      <c r="O2416" s="320"/>
      <c r="P2416" s="105"/>
    </row>
    <row r="2417" spans="1:16" x14ac:dyDescent="0.2">
      <c r="A2417" s="104" t="s">
        <v>1022</v>
      </c>
      <c r="B2417" s="104" t="s">
        <v>423</v>
      </c>
      <c r="C2417" s="313" t="s">
        <v>99</v>
      </c>
      <c r="D2417" s="104" t="s">
        <v>1046</v>
      </c>
      <c r="E2417" s="105">
        <v>1500</v>
      </c>
      <c r="F2417" s="313" t="s">
        <v>1644</v>
      </c>
      <c r="G2417" s="318" t="s">
        <v>1645</v>
      </c>
      <c r="H2417" s="318" t="s">
        <v>1057</v>
      </c>
      <c r="I2417" s="104" t="s">
        <v>1027</v>
      </c>
      <c r="J2417" s="318" t="s">
        <v>1161</v>
      </c>
      <c r="K2417" s="320">
        <v>3</v>
      </c>
      <c r="L2417" s="320">
        <v>12</v>
      </c>
      <c r="M2417" s="105">
        <v>18000</v>
      </c>
      <c r="N2417" s="104"/>
      <c r="O2417" s="320"/>
      <c r="P2417" s="105"/>
    </row>
    <row r="2418" spans="1:16" ht="22.5" x14ac:dyDescent="0.2">
      <c r="A2418" s="104" t="s">
        <v>1022</v>
      </c>
      <c r="B2418" s="104" t="s">
        <v>423</v>
      </c>
      <c r="C2418" s="313" t="s">
        <v>99</v>
      </c>
      <c r="D2418" s="104" t="s">
        <v>1046</v>
      </c>
      <c r="E2418" s="105">
        <v>1700</v>
      </c>
      <c r="F2418" s="313" t="s">
        <v>1646</v>
      </c>
      <c r="G2418" s="318" t="s">
        <v>1647</v>
      </c>
      <c r="H2418" s="318" t="s">
        <v>1648</v>
      </c>
      <c r="I2418" s="104" t="s">
        <v>1073</v>
      </c>
      <c r="J2418" s="318" t="s">
        <v>1074</v>
      </c>
      <c r="K2418" s="320">
        <v>4</v>
      </c>
      <c r="L2418" s="320">
        <v>12</v>
      </c>
      <c r="M2418" s="105">
        <v>20400</v>
      </c>
      <c r="N2418" s="104"/>
      <c r="O2418" s="320"/>
      <c r="P2418" s="105"/>
    </row>
    <row r="2419" spans="1:16" ht="22.5" x14ac:dyDescent="0.2">
      <c r="A2419" s="104" t="s">
        <v>1022</v>
      </c>
      <c r="B2419" s="104" t="s">
        <v>423</v>
      </c>
      <c r="C2419" s="313" t="s">
        <v>99</v>
      </c>
      <c r="D2419" s="104" t="s">
        <v>1409</v>
      </c>
      <c r="E2419" s="105">
        <v>1300</v>
      </c>
      <c r="F2419" s="313" t="s">
        <v>1649</v>
      </c>
      <c r="G2419" s="318" t="s">
        <v>1650</v>
      </c>
      <c r="H2419" s="318" t="s">
        <v>1057</v>
      </c>
      <c r="I2419" s="104" t="s">
        <v>1027</v>
      </c>
      <c r="J2419" s="318" t="s">
        <v>1045</v>
      </c>
      <c r="K2419" s="320">
        <v>3</v>
      </c>
      <c r="L2419" s="320">
        <v>12</v>
      </c>
      <c r="M2419" s="105">
        <v>15600</v>
      </c>
      <c r="N2419" s="104"/>
      <c r="O2419" s="320"/>
      <c r="P2419" s="105"/>
    </row>
    <row r="2420" spans="1:16" ht="22.5" x14ac:dyDescent="0.2">
      <c r="A2420" s="104" t="s">
        <v>1022</v>
      </c>
      <c r="B2420" s="104" t="s">
        <v>423</v>
      </c>
      <c r="C2420" s="313" t="s">
        <v>99</v>
      </c>
      <c r="D2420" s="104" t="s">
        <v>1046</v>
      </c>
      <c r="E2420" s="105">
        <v>1700</v>
      </c>
      <c r="F2420" s="313" t="s">
        <v>1651</v>
      </c>
      <c r="G2420" s="318" t="s">
        <v>1652</v>
      </c>
      <c r="H2420" s="318" t="s">
        <v>1064</v>
      </c>
      <c r="I2420" s="104" t="s">
        <v>1044</v>
      </c>
      <c r="J2420" s="318" t="s">
        <v>1045</v>
      </c>
      <c r="K2420" s="320">
        <v>3</v>
      </c>
      <c r="L2420" s="320">
        <v>12</v>
      </c>
      <c r="M2420" s="105">
        <v>20400</v>
      </c>
      <c r="N2420" s="104"/>
      <c r="O2420" s="320"/>
      <c r="P2420" s="105"/>
    </row>
    <row r="2421" spans="1:16" ht="22.5" x14ac:dyDescent="0.2">
      <c r="A2421" s="104" t="s">
        <v>1022</v>
      </c>
      <c r="B2421" s="104" t="s">
        <v>423</v>
      </c>
      <c r="C2421" s="313" t="s">
        <v>99</v>
      </c>
      <c r="D2421" s="104" t="s">
        <v>1046</v>
      </c>
      <c r="E2421" s="105">
        <v>1700</v>
      </c>
      <c r="F2421" s="313" t="s">
        <v>1653</v>
      </c>
      <c r="G2421" s="318" t="s">
        <v>1654</v>
      </c>
      <c r="H2421" s="318" t="s">
        <v>1064</v>
      </c>
      <c r="I2421" s="104" t="s">
        <v>1044</v>
      </c>
      <c r="J2421" s="318" t="s">
        <v>1045</v>
      </c>
      <c r="K2421" s="320">
        <v>3</v>
      </c>
      <c r="L2421" s="320">
        <v>12</v>
      </c>
      <c r="M2421" s="105">
        <v>20400</v>
      </c>
      <c r="N2421" s="104"/>
      <c r="O2421" s="320"/>
      <c r="P2421" s="105"/>
    </row>
    <row r="2422" spans="1:16" x14ac:dyDescent="0.2">
      <c r="A2422" s="104" t="s">
        <v>1022</v>
      </c>
      <c r="B2422" s="104" t="s">
        <v>423</v>
      </c>
      <c r="C2422" s="313" t="s">
        <v>99</v>
      </c>
      <c r="D2422" s="104" t="s">
        <v>1046</v>
      </c>
      <c r="E2422" s="105">
        <v>1500</v>
      </c>
      <c r="F2422" s="313" t="s">
        <v>1655</v>
      </c>
      <c r="G2422" s="318" t="s">
        <v>1656</v>
      </c>
      <c r="H2422" s="318" t="s">
        <v>1657</v>
      </c>
      <c r="I2422" s="104" t="s">
        <v>1073</v>
      </c>
      <c r="J2422" s="318" t="s">
        <v>1074</v>
      </c>
      <c r="K2422" s="320">
        <v>3</v>
      </c>
      <c r="L2422" s="320">
        <v>12</v>
      </c>
      <c r="M2422" s="105">
        <v>18000</v>
      </c>
      <c r="N2422" s="104"/>
      <c r="O2422" s="320"/>
      <c r="P2422" s="105"/>
    </row>
    <row r="2423" spans="1:16" x14ac:dyDescent="0.2">
      <c r="A2423" s="104" t="s">
        <v>1022</v>
      </c>
      <c r="B2423" s="104" t="s">
        <v>423</v>
      </c>
      <c r="C2423" s="313" t="s">
        <v>99</v>
      </c>
      <c r="D2423" s="104" t="s">
        <v>1046</v>
      </c>
      <c r="E2423" s="105">
        <v>1500</v>
      </c>
      <c r="F2423" s="313" t="s">
        <v>1658</v>
      </c>
      <c r="G2423" s="318" t="s">
        <v>1659</v>
      </c>
      <c r="H2423" s="318" t="s">
        <v>1660</v>
      </c>
      <c r="I2423" s="104" t="s">
        <v>1027</v>
      </c>
      <c r="J2423" s="318" t="s">
        <v>1161</v>
      </c>
      <c r="K2423" s="320">
        <v>3</v>
      </c>
      <c r="L2423" s="320">
        <v>12</v>
      </c>
      <c r="M2423" s="105">
        <v>18000</v>
      </c>
      <c r="N2423" s="104"/>
      <c r="O2423" s="320"/>
      <c r="P2423" s="105"/>
    </row>
    <row r="2424" spans="1:16" x14ac:dyDescent="0.2">
      <c r="A2424" s="104" t="s">
        <v>1022</v>
      </c>
      <c r="B2424" s="104" t="s">
        <v>423</v>
      </c>
      <c r="C2424" s="313" t="s">
        <v>99</v>
      </c>
      <c r="D2424" s="104" t="s">
        <v>1296</v>
      </c>
      <c r="E2424" s="105">
        <v>2500</v>
      </c>
      <c r="F2424" s="313" t="s">
        <v>1661</v>
      </c>
      <c r="G2424" s="318" t="s">
        <v>1662</v>
      </c>
      <c r="H2424" s="318" t="s">
        <v>1032</v>
      </c>
      <c r="I2424" s="104" t="s">
        <v>1027</v>
      </c>
      <c r="J2424" s="318" t="s">
        <v>1028</v>
      </c>
      <c r="K2424" s="320">
        <v>3</v>
      </c>
      <c r="L2424" s="320">
        <v>12</v>
      </c>
      <c r="M2424" s="105">
        <v>30000</v>
      </c>
      <c r="N2424" s="104"/>
      <c r="O2424" s="320"/>
      <c r="P2424" s="105"/>
    </row>
    <row r="2425" spans="1:16" x14ac:dyDescent="0.2">
      <c r="A2425" s="104" t="s">
        <v>1022</v>
      </c>
      <c r="B2425" s="104" t="s">
        <v>423</v>
      </c>
      <c r="C2425" s="313" t="s">
        <v>99</v>
      </c>
      <c r="D2425" s="104" t="s">
        <v>1050</v>
      </c>
      <c r="E2425" s="105">
        <v>2500</v>
      </c>
      <c r="F2425" s="313" t="s">
        <v>1663</v>
      </c>
      <c r="G2425" s="318" t="s">
        <v>1664</v>
      </c>
      <c r="H2425" s="318" t="s">
        <v>1160</v>
      </c>
      <c r="I2425" s="104" t="s">
        <v>1027</v>
      </c>
      <c r="J2425" s="318" t="s">
        <v>1028</v>
      </c>
      <c r="K2425" s="320">
        <v>3</v>
      </c>
      <c r="L2425" s="320">
        <v>12</v>
      </c>
      <c r="M2425" s="105">
        <v>30000</v>
      </c>
      <c r="N2425" s="104"/>
      <c r="O2425" s="320"/>
      <c r="P2425" s="105"/>
    </row>
    <row r="2426" spans="1:16" x14ac:dyDescent="0.2">
      <c r="A2426" s="104" t="s">
        <v>1022</v>
      </c>
      <c r="B2426" s="104" t="s">
        <v>423</v>
      </c>
      <c r="C2426" s="313" t="s">
        <v>99</v>
      </c>
      <c r="D2426" s="104" t="s">
        <v>1054</v>
      </c>
      <c r="E2426" s="105">
        <v>1500</v>
      </c>
      <c r="F2426" s="313" t="s">
        <v>1665</v>
      </c>
      <c r="G2426" s="318" t="s">
        <v>1666</v>
      </c>
      <c r="H2426" s="318" t="s">
        <v>1057</v>
      </c>
      <c r="I2426" s="104" t="s">
        <v>1225</v>
      </c>
      <c r="J2426" s="318" t="s">
        <v>1074</v>
      </c>
      <c r="K2426" s="320">
        <v>3</v>
      </c>
      <c r="L2426" s="320">
        <v>12</v>
      </c>
      <c r="M2426" s="105">
        <v>18000</v>
      </c>
      <c r="N2426" s="104"/>
      <c r="O2426" s="320"/>
      <c r="P2426" s="105"/>
    </row>
    <row r="2427" spans="1:16" x14ac:dyDescent="0.2">
      <c r="A2427" s="104" t="s">
        <v>1022</v>
      </c>
      <c r="B2427" s="104" t="s">
        <v>423</v>
      </c>
      <c r="C2427" s="313" t="s">
        <v>99</v>
      </c>
      <c r="D2427" s="104" t="s">
        <v>1209</v>
      </c>
      <c r="E2427" s="105">
        <v>1300</v>
      </c>
      <c r="F2427" s="313" t="s">
        <v>1667</v>
      </c>
      <c r="G2427" s="318" t="s">
        <v>1668</v>
      </c>
      <c r="H2427" s="318" t="s">
        <v>1118</v>
      </c>
      <c r="I2427" s="104" t="s">
        <v>1073</v>
      </c>
      <c r="J2427" s="318" t="s">
        <v>1119</v>
      </c>
      <c r="K2427" s="320">
        <v>4</v>
      </c>
      <c r="L2427" s="320">
        <v>12</v>
      </c>
      <c r="M2427" s="105">
        <v>15600</v>
      </c>
      <c r="N2427" s="104"/>
      <c r="O2427" s="320"/>
      <c r="P2427" s="105"/>
    </row>
    <row r="2428" spans="1:16" x14ac:dyDescent="0.2">
      <c r="A2428" s="104" t="s">
        <v>1022</v>
      </c>
      <c r="B2428" s="104" t="s">
        <v>423</v>
      </c>
      <c r="C2428" s="313" t="s">
        <v>99</v>
      </c>
      <c r="D2428" s="104" t="s">
        <v>1046</v>
      </c>
      <c r="E2428" s="105">
        <v>1700</v>
      </c>
      <c r="F2428" s="313" t="s">
        <v>1669</v>
      </c>
      <c r="G2428" s="318" t="s">
        <v>1670</v>
      </c>
      <c r="H2428" s="318" t="s">
        <v>1064</v>
      </c>
      <c r="I2428" s="104" t="s">
        <v>1044</v>
      </c>
      <c r="J2428" s="318" t="s">
        <v>1028</v>
      </c>
      <c r="K2428" s="320">
        <v>3</v>
      </c>
      <c r="L2428" s="320">
        <v>12</v>
      </c>
      <c r="M2428" s="105">
        <v>20400</v>
      </c>
      <c r="N2428" s="104"/>
      <c r="O2428" s="320"/>
      <c r="P2428" s="105"/>
    </row>
    <row r="2429" spans="1:16" x14ac:dyDescent="0.2">
      <c r="A2429" s="104" t="s">
        <v>1022</v>
      </c>
      <c r="B2429" s="104" t="s">
        <v>423</v>
      </c>
      <c r="C2429" s="313" t="s">
        <v>99</v>
      </c>
      <c r="D2429" s="104" t="s">
        <v>1671</v>
      </c>
      <c r="E2429" s="105">
        <v>1950</v>
      </c>
      <c r="F2429" s="313" t="s">
        <v>1672</v>
      </c>
      <c r="G2429" s="318" t="s">
        <v>1673</v>
      </c>
      <c r="H2429" s="318" t="s">
        <v>1249</v>
      </c>
      <c r="I2429" s="104" t="s">
        <v>1044</v>
      </c>
      <c r="J2429" s="318" t="s">
        <v>1074</v>
      </c>
      <c r="K2429" s="320">
        <v>1</v>
      </c>
      <c r="L2429" s="320">
        <v>0.23333333333333334</v>
      </c>
      <c r="M2429" s="105">
        <v>455</v>
      </c>
      <c r="N2429" s="104"/>
      <c r="O2429" s="320"/>
      <c r="P2429" s="105"/>
    </row>
    <row r="2430" spans="1:16" ht="22.5" x14ac:dyDescent="0.2">
      <c r="A2430" s="104" t="s">
        <v>1022</v>
      </c>
      <c r="B2430" s="104" t="s">
        <v>423</v>
      </c>
      <c r="C2430" s="313" t="s">
        <v>99</v>
      </c>
      <c r="D2430" s="104" t="s">
        <v>1501</v>
      </c>
      <c r="E2430" s="105">
        <v>2000</v>
      </c>
      <c r="F2430" s="313" t="s">
        <v>1674</v>
      </c>
      <c r="G2430" s="318" t="s">
        <v>1675</v>
      </c>
      <c r="H2430" s="318" t="s">
        <v>1148</v>
      </c>
      <c r="I2430" s="104" t="s">
        <v>1044</v>
      </c>
      <c r="J2430" s="318" t="s">
        <v>1069</v>
      </c>
      <c r="K2430" s="320">
        <v>3</v>
      </c>
      <c r="L2430" s="320">
        <v>12</v>
      </c>
      <c r="M2430" s="105">
        <v>24000</v>
      </c>
      <c r="N2430" s="104"/>
      <c r="O2430" s="320"/>
      <c r="P2430" s="105"/>
    </row>
    <row r="2431" spans="1:16" ht="22.5" x14ac:dyDescent="0.2">
      <c r="A2431" s="104" t="s">
        <v>1022</v>
      </c>
      <c r="B2431" s="104" t="s">
        <v>423</v>
      </c>
      <c r="C2431" s="313" t="s">
        <v>99</v>
      </c>
      <c r="D2431" s="104" t="s">
        <v>1046</v>
      </c>
      <c r="E2431" s="105">
        <v>1500</v>
      </c>
      <c r="F2431" s="313" t="s">
        <v>1676</v>
      </c>
      <c r="G2431" s="318" t="s">
        <v>1677</v>
      </c>
      <c r="H2431" s="318" t="s">
        <v>1064</v>
      </c>
      <c r="I2431" s="104" t="s">
        <v>1073</v>
      </c>
      <c r="J2431" s="318" t="s">
        <v>1074</v>
      </c>
      <c r="K2431" s="320">
        <v>3</v>
      </c>
      <c r="L2431" s="320">
        <v>12</v>
      </c>
      <c r="M2431" s="105">
        <v>18000</v>
      </c>
      <c r="N2431" s="104"/>
      <c r="O2431" s="320"/>
      <c r="P2431" s="105"/>
    </row>
    <row r="2432" spans="1:16" ht="22.5" x14ac:dyDescent="0.2">
      <c r="A2432" s="104" t="s">
        <v>1022</v>
      </c>
      <c r="B2432" s="104" t="s">
        <v>423</v>
      </c>
      <c r="C2432" s="313" t="s">
        <v>99</v>
      </c>
      <c r="D2432" s="104" t="s">
        <v>1084</v>
      </c>
      <c r="E2432" s="105">
        <v>3000</v>
      </c>
      <c r="F2432" s="313" t="s">
        <v>1678</v>
      </c>
      <c r="G2432" s="318" t="s">
        <v>1679</v>
      </c>
      <c r="H2432" s="318" t="s">
        <v>1053</v>
      </c>
      <c r="I2432" s="104" t="s">
        <v>1027</v>
      </c>
      <c r="J2432" s="318" t="s">
        <v>1100</v>
      </c>
      <c r="K2432" s="320">
        <v>3</v>
      </c>
      <c r="L2432" s="320">
        <v>12</v>
      </c>
      <c r="M2432" s="105">
        <v>36000</v>
      </c>
      <c r="N2432" s="104"/>
      <c r="O2432" s="320"/>
      <c r="P2432" s="105"/>
    </row>
    <row r="2433" spans="1:16" ht="22.5" x14ac:dyDescent="0.2">
      <c r="A2433" s="104" t="s">
        <v>1022</v>
      </c>
      <c r="B2433" s="104" t="s">
        <v>423</v>
      </c>
      <c r="C2433" s="313" t="s">
        <v>99</v>
      </c>
      <c r="D2433" s="104" t="s">
        <v>1054</v>
      </c>
      <c r="E2433" s="105">
        <v>1500</v>
      </c>
      <c r="F2433" s="313" t="s">
        <v>1680</v>
      </c>
      <c r="G2433" s="318" t="s">
        <v>1681</v>
      </c>
      <c r="H2433" s="318" t="s">
        <v>1057</v>
      </c>
      <c r="I2433" s="104" t="s">
        <v>1027</v>
      </c>
      <c r="J2433" s="318" t="s">
        <v>1069</v>
      </c>
      <c r="K2433" s="320">
        <v>3</v>
      </c>
      <c r="L2433" s="320">
        <v>12</v>
      </c>
      <c r="M2433" s="105">
        <v>18000</v>
      </c>
      <c r="N2433" s="104"/>
      <c r="O2433" s="320"/>
      <c r="P2433" s="105"/>
    </row>
    <row r="2434" spans="1:16" x14ac:dyDescent="0.2">
      <c r="A2434" s="104" t="s">
        <v>1022</v>
      </c>
      <c r="B2434" s="104" t="s">
        <v>423</v>
      </c>
      <c r="C2434" s="313" t="s">
        <v>99</v>
      </c>
      <c r="D2434" s="104" t="s">
        <v>1075</v>
      </c>
      <c r="E2434" s="105">
        <v>930</v>
      </c>
      <c r="F2434" s="313" t="s">
        <v>1682</v>
      </c>
      <c r="G2434" s="318" t="s">
        <v>1683</v>
      </c>
      <c r="H2434" s="318" t="s">
        <v>1117</v>
      </c>
      <c r="I2434" s="104" t="s">
        <v>1118</v>
      </c>
      <c r="J2434" s="318" t="s">
        <v>1119</v>
      </c>
      <c r="K2434" s="320">
        <v>2</v>
      </c>
      <c r="L2434" s="320">
        <v>4.6333333333333337</v>
      </c>
      <c r="M2434" s="105">
        <v>4309</v>
      </c>
      <c r="N2434" s="104"/>
      <c r="O2434" s="320"/>
      <c r="P2434" s="105"/>
    </row>
    <row r="2435" spans="1:16" x14ac:dyDescent="0.2">
      <c r="A2435" s="104" t="s">
        <v>1022</v>
      </c>
      <c r="B2435" s="104" t="s">
        <v>423</v>
      </c>
      <c r="C2435" s="313" t="s">
        <v>99</v>
      </c>
      <c r="D2435" s="104" t="s">
        <v>1450</v>
      </c>
      <c r="E2435" s="105">
        <v>4000</v>
      </c>
      <c r="F2435" s="313" t="s">
        <v>1684</v>
      </c>
      <c r="G2435" s="318" t="s">
        <v>1685</v>
      </c>
      <c r="H2435" s="318" t="s">
        <v>1453</v>
      </c>
      <c r="I2435" s="104" t="s">
        <v>1061</v>
      </c>
      <c r="J2435" s="318" t="s">
        <v>1028</v>
      </c>
      <c r="K2435" s="320">
        <v>4</v>
      </c>
      <c r="L2435" s="320">
        <v>7.0333333333333332</v>
      </c>
      <c r="M2435" s="105">
        <v>28133.333333333332</v>
      </c>
      <c r="N2435" s="104"/>
      <c r="O2435" s="320"/>
      <c r="P2435" s="105"/>
    </row>
    <row r="2436" spans="1:16" x14ac:dyDescent="0.2">
      <c r="A2436" s="104" t="s">
        <v>1022</v>
      </c>
      <c r="B2436" s="104" t="s">
        <v>423</v>
      </c>
      <c r="C2436" s="313" t="s">
        <v>99</v>
      </c>
      <c r="D2436" s="104" t="s">
        <v>1686</v>
      </c>
      <c r="E2436" s="105">
        <v>3000</v>
      </c>
      <c r="F2436" s="313" t="s">
        <v>1687</v>
      </c>
      <c r="G2436" s="318" t="s">
        <v>1688</v>
      </c>
      <c r="H2436" s="318" t="s">
        <v>1467</v>
      </c>
      <c r="I2436" s="104" t="s">
        <v>1061</v>
      </c>
      <c r="J2436" s="318" t="s">
        <v>1028</v>
      </c>
      <c r="K2436" s="320">
        <v>3</v>
      </c>
      <c r="L2436" s="320">
        <v>3.2</v>
      </c>
      <c r="M2436" s="105">
        <v>9600</v>
      </c>
      <c r="N2436" s="104"/>
      <c r="O2436" s="320"/>
      <c r="P2436" s="105"/>
    </row>
    <row r="2437" spans="1:16" x14ac:dyDescent="0.2">
      <c r="A2437" s="104" t="s">
        <v>1022</v>
      </c>
      <c r="B2437" s="104" t="s">
        <v>423</v>
      </c>
      <c r="C2437" s="313" t="s">
        <v>99</v>
      </c>
      <c r="D2437" s="104" t="s">
        <v>1221</v>
      </c>
      <c r="E2437" s="105">
        <v>2400</v>
      </c>
      <c r="F2437" s="313" t="s">
        <v>1689</v>
      </c>
      <c r="G2437" s="318" t="s">
        <v>1690</v>
      </c>
      <c r="H2437" s="318" t="s">
        <v>1560</v>
      </c>
      <c r="I2437" s="104" t="s">
        <v>1061</v>
      </c>
      <c r="J2437" s="318" t="s">
        <v>1028</v>
      </c>
      <c r="K2437" s="320">
        <v>4</v>
      </c>
      <c r="L2437" s="320">
        <v>12</v>
      </c>
      <c r="M2437" s="105">
        <v>28800</v>
      </c>
      <c r="N2437" s="104"/>
      <c r="O2437" s="320"/>
      <c r="P2437" s="105"/>
    </row>
    <row r="2438" spans="1:16" x14ac:dyDescent="0.2">
      <c r="A2438" s="104" t="s">
        <v>1022</v>
      </c>
      <c r="B2438" s="104" t="s">
        <v>423</v>
      </c>
      <c r="C2438" s="313" t="s">
        <v>99</v>
      </c>
      <c r="D2438" s="104" t="s">
        <v>1046</v>
      </c>
      <c r="E2438" s="105">
        <v>1700</v>
      </c>
      <c r="F2438" s="313" t="s">
        <v>1691</v>
      </c>
      <c r="G2438" s="318" t="s">
        <v>1692</v>
      </c>
      <c r="H2438" s="318" t="s">
        <v>1064</v>
      </c>
      <c r="I2438" s="104" t="s">
        <v>1073</v>
      </c>
      <c r="J2438" s="318" t="s">
        <v>1074</v>
      </c>
      <c r="K2438" s="320">
        <v>3</v>
      </c>
      <c r="L2438" s="320">
        <v>12</v>
      </c>
      <c r="M2438" s="105">
        <v>20400</v>
      </c>
      <c r="N2438" s="104"/>
      <c r="O2438" s="320"/>
      <c r="P2438" s="105"/>
    </row>
    <row r="2439" spans="1:16" ht="22.5" x14ac:dyDescent="0.2">
      <c r="A2439" s="104" t="s">
        <v>1022</v>
      </c>
      <c r="B2439" s="104" t="s">
        <v>423</v>
      </c>
      <c r="C2439" s="313" t="s">
        <v>99</v>
      </c>
      <c r="D2439" s="104" t="s">
        <v>1046</v>
      </c>
      <c r="E2439" s="105">
        <v>1500</v>
      </c>
      <c r="F2439" s="313" t="s">
        <v>1693</v>
      </c>
      <c r="G2439" s="318" t="s">
        <v>1694</v>
      </c>
      <c r="H2439" s="318" t="s">
        <v>1160</v>
      </c>
      <c r="I2439" s="104" t="s">
        <v>1099</v>
      </c>
      <c r="J2439" s="318" t="s">
        <v>1100</v>
      </c>
      <c r="K2439" s="320">
        <v>3</v>
      </c>
      <c r="L2439" s="320">
        <v>12</v>
      </c>
      <c r="M2439" s="105">
        <v>18000</v>
      </c>
      <c r="N2439" s="104"/>
      <c r="O2439" s="320"/>
      <c r="P2439" s="105"/>
    </row>
    <row r="2440" spans="1:16" x14ac:dyDescent="0.2">
      <c r="A2440" s="104" t="s">
        <v>1022</v>
      </c>
      <c r="B2440" s="104" t="s">
        <v>423</v>
      </c>
      <c r="C2440" s="313" t="s">
        <v>99</v>
      </c>
      <c r="D2440" s="104" t="s">
        <v>1050</v>
      </c>
      <c r="E2440" s="105">
        <v>3000</v>
      </c>
      <c r="F2440" s="313" t="s">
        <v>1695</v>
      </c>
      <c r="G2440" s="318" t="s">
        <v>1696</v>
      </c>
      <c r="H2440" s="318" t="s">
        <v>1697</v>
      </c>
      <c r="I2440" s="104" t="s">
        <v>1225</v>
      </c>
      <c r="J2440" s="318" t="s">
        <v>1028</v>
      </c>
      <c r="K2440" s="320">
        <v>3</v>
      </c>
      <c r="L2440" s="320">
        <v>12</v>
      </c>
      <c r="M2440" s="105">
        <v>36000</v>
      </c>
      <c r="N2440" s="104"/>
      <c r="O2440" s="320"/>
      <c r="P2440" s="105"/>
    </row>
    <row r="2441" spans="1:16" ht="22.5" x14ac:dyDescent="0.2">
      <c r="A2441" s="104" t="s">
        <v>1022</v>
      </c>
      <c r="B2441" s="104" t="s">
        <v>423</v>
      </c>
      <c r="C2441" s="313" t="s">
        <v>99</v>
      </c>
      <c r="D2441" s="104" t="s">
        <v>1296</v>
      </c>
      <c r="E2441" s="105">
        <v>2500</v>
      </c>
      <c r="F2441" s="313" t="s">
        <v>1698</v>
      </c>
      <c r="G2441" s="318" t="s">
        <v>1699</v>
      </c>
      <c r="H2441" s="318" t="s">
        <v>1067</v>
      </c>
      <c r="I2441" s="104" t="s">
        <v>1068</v>
      </c>
      <c r="J2441" s="318" t="s">
        <v>1069</v>
      </c>
      <c r="K2441" s="320">
        <v>3</v>
      </c>
      <c r="L2441" s="320">
        <v>12</v>
      </c>
      <c r="M2441" s="105">
        <v>30000</v>
      </c>
      <c r="N2441" s="104"/>
      <c r="O2441" s="320"/>
      <c r="P2441" s="105"/>
    </row>
    <row r="2442" spans="1:16" ht="22.5" x14ac:dyDescent="0.2">
      <c r="A2442" s="104" t="s">
        <v>1022</v>
      </c>
      <c r="B2442" s="104" t="s">
        <v>423</v>
      </c>
      <c r="C2442" s="313" t="s">
        <v>99</v>
      </c>
      <c r="D2442" s="104" t="s">
        <v>1186</v>
      </c>
      <c r="E2442" s="105">
        <v>1500</v>
      </c>
      <c r="F2442" s="313" t="s">
        <v>1700</v>
      </c>
      <c r="G2442" s="318" t="s">
        <v>1701</v>
      </c>
      <c r="H2442" s="318" t="s">
        <v>1118</v>
      </c>
      <c r="I2442" s="104" t="s">
        <v>1118</v>
      </c>
      <c r="J2442" s="318" t="s">
        <v>1119</v>
      </c>
      <c r="K2442" s="320">
        <v>3</v>
      </c>
      <c r="L2442" s="320">
        <v>7.0333333333333332</v>
      </c>
      <c r="M2442" s="105">
        <v>10550</v>
      </c>
      <c r="N2442" s="104"/>
      <c r="O2442" s="320"/>
      <c r="P2442" s="105"/>
    </row>
    <row r="2443" spans="1:16" x14ac:dyDescent="0.2">
      <c r="A2443" s="104" t="s">
        <v>1022</v>
      </c>
      <c r="B2443" s="104" t="s">
        <v>423</v>
      </c>
      <c r="C2443" s="313" t="s">
        <v>99</v>
      </c>
      <c r="D2443" s="104" t="s">
        <v>1270</v>
      </c>
      <c r="E2443" s="105">
        <v>1300</v>
      </c>
      <c r="F2443" s="313" t="s">
        <v>1702</v>
      </c>
      <c r="G2443" s="318" t="s">
        <v>1703</v>
      </c>
      <c r="H2443" s="318" t="s">
        <v>1117</v>
      </c>
      <c r="I2443" s="104" t="s">
        <v>1118</v>
      </c>
      <c r="J2443" s="318" t="s">
        <v>1119</v>
      </c>
      <c r="K2443" s="320">
        <v>4</v>
      </c>
      <c r="L2443" s="320">
        <v>3.3333333333333333E-2</v>
      </c>
      <c r="M2443" s="105">
        <v>43.333333333333336</v>
      </c>
      <c r="N2443" s="104"/>
      <c r="O2443" s="320"/>
      <c r="P2443" s="105"/>
    </row>
    <row r="2444" spans="1:16" ht="22.5" x14ac:dyDescent="0.2">
      <c r="A2444" s="104" t="s">
        <v>1022</v>
      </c>
      <c r="B2444" s="104" t="s">
        <v>423</v>
      </c>
      <c r="C2444" s="313" t="s">
        <v>99</v>
      </c>
      <c r="D2444" s="104" t="s">
        <v>1046</v>
      </c>
      <c r="E2444" s="105">
        <v>1700</v>
      </c>
      <c r="F2444" s="313" t="s">
        <v>1704</v>
      </c>
      <c r="G2444" s="318" t="s">
        <v>1705</v>
      </c>
      <c r="H2444" s="318" t="s">
        <v>1053</v>
      </c>
      <c r="I2444" s="104" t="s">
        <v>1027</v>
      </c>
      <c r="J2444" s="318" t="s">
        <v>1069</v>
      </c>
      <c r="K2444" s="320">
        <v>5</v>
      </c>
      <c r="L2444" s="320">
        <v>12</v>
      </c>
      <c r="M2444" s="105">
        <v>20400</v>
      </c>
      <c r="N2444" s="104"/>
      <c r="O2444" s="320"/>
      <c r="P2444" s="105"/>
    </row>
    <row r="2445" spans="1:16" x14ac:dyDescent="0.2">
      <c r="A2445" s="104" t="s">
        <v>1022</v>
      </c>
      <c r="B2445" s="104" t="s">
        <v>423</v>
      </c>
      <c r="C2445" s="313" t="s">
        <v>99</v>
      </c>
      <c r="D2445" s="104" t="s">
        <v>1075</v>
      </c>
      <c r="E2445" s="105">
        <v>930</v>
      </c>
      <c r="F2445" s="313" t="s">
        <v>1706</v>
      </c>
      <c r="G2445" s="318" t="s">
        <v>1707</v>
      </c>
      <c r="H2445" s="318" t="s">
        <v>1117</v>
      </c>
      <c r="I2445" s="104" t="s">
        <v>1133</v>
      </c>
      <c r="J2445" s="318" t="s">
        <v>1708</v>
      </c>
      <c r="K2445" s="320">
        <v>3</v>
      </c>
      <c r="L2445" s="320">
        <v>12</v>
      </c>
      <c r="M2445" s="105">
        <v>11160</v>
      </c>
      <c r="N2445" s="104"/>
      <c r="O2445" s="320"/>
      <c r="P2445" s="105"/>
    </row>
    <row r="2446" spans="1:16" x14ac:dyDescent="0.2">
      <c r="A2446" s="104" t="s">
        <v>1022</v>
      </c>
      <c r="B2446" s="104" t="s">
        <v>423</v>
      </c>
      <c r="C2446" s="313" t="s">
        <v>99</v>
      </c>
      <c r="D2446" s="104" t="s">
        <v>1084</v>
      </c>
      <c r="E2446" s="105">
        <v>3000</v>
      </c>
      <c r="F2446" s="313" t="s">
        <v>1709</v>
      </c>
      <c r="G2446" s="318" t="s">
        <v>1710</v>
      </c>
      <c r="H2446" s="318" t="s">
        <v>1053</v>
      </c>
      <c r="I2446" s="104" t="s">
        <v>1027</v>
      </c>
      <c r="J2446" s="318" t="s">
        <v>1028</v>
      </c>
      <c r="K2446" s="320">
        <v>3</v>
      </c>
      <c r="L2446" s="320">
        <v>12</v>
      </c>
      <c r="M2446" s="105">
        <v>36000</v>
      </c>
      <c r="N2446" s="104"/>
      <c r="O2446" s="320"/>
      <c r="P2446" s="105"/>
    </row>
    <row r="2447" spans="1:16" ht="22.5" x14ac:dyDescent="0.2">
      <c r="A2447" s="104" t="s">
        <v>1022</v>
      </c>
      <c r="B2447" s="104" t="s">
        <v>423</v>
      </c>
      <c r="C2447" s="313" t="s">
        <v>99</v>
      </c>
      <c r="D2447" s="104" t="s">
        <v>1046</v>
      </c>
      <c r="E2447" s="105">
        <v>1700</v>
      </c>
      <c r="F2447" s="313" t="s">
        <v>1711</v>
      </c>
      <c r="G2447" s="318" t="s">
        <v>1712</v>
      </c>
      <c r="H2447" s="318" t="s">
        <v>1053</v>
      </c>
      <c r="I2447" s="104" t="s">
        <v>1027</v>
      </c>
      <c r="J2447" s="318" t="s">
        <v>1069</v>
      </c>
      <c r="K2447" s="320">
        <v>4</v>
      </c>
      <c r="L2447" s="320">
        <v>12</v>
      </c>
      <c r="M2447" s="105">
        <v>20400</v>
      </c>
      <c r="N2447" s="104"/>
      <c r="O2447" s="320"/>
      <c r="P2447" s="105"/>
    </row>
    <row r="2448" spans="1:16" x14ac:dyDescent="0.2">
      <c r="A2448" s="104" t="s">
        <v>1022</v>
      </c>
      <c r="B2448" s="104" t="s">
        <v>423</v>
      </c>
      <c r="C2448" s="313" t="s">
        <v>99</v>
      </c>
      <c r="D2448" s="104" t="s">
        <v>1183</v>
      </c>
      <c r="E2448" s="105">
        <v>1300</v>
      </c>
      <c r="F2448" s="313" t="s">
        <v>1713</v>
      </c>
      <c r="G2448" s="318" t="s">
        <v>1714</v>
      </c>
      <c r="H2448" s="318" t="s">
        <v>1117</v>
      </c>
      <c r="I2448" s="104" t="s">
        <v>1118</v>
      </c>
      <c r="J2448" s="318" t="s">
        <v>1119</v>
      </c>
      <c r="K2448" s="320">
        <v>3</v>
      </c>
      <c r="L2448" s="320">
        <v>12</v>
      </c>
      <c r="M2448" s="105">
        <v>15600</v>
      </c>
      <c r="N2448" s="104"/>
      <c r="O2448" s="320"/>
      <c r="P2448" s="105"/>
    </row>
    <row r="2449" spans="1:16" ht="22.5" x14ac:dyDescent="0.2">
      <c r="A2449" s="104" t="s">
        <v>1022</v>
      </c>
      <c r="B2449" s="104" t="s">
        <v>423</v>
      </c>
      <c r="C2449" s="313" t="s">
        <v>99</v>
      </c>
      <c r="D2449" s="104" t="s">
        <v>1046</v>
      </c>
      <c r="E2449" s="105">
        <v>1500</v>
      </c>
      <c r="F2449" s="313" t="s">
        <v>1715</v>
      </c>
      <c r="G2449" s="318" t="s">
        <v>1716</v>
      </c>
      <c r="H2449" s="318" t="s">
        <v>1133</v>
      </c>
      <c r="I2449" s="104" t="s">
        <v>1044</v>
      </c>
      <c r="J2449" s="318" t="s">
        <v>1045</v>
      </c>
      <c r="K2449" s="320">
        <v>3</v>
      </c>
      <c r="L2449" s="320">
        <v>12</v>
      </c>
      <c r="M2449" s="105">
        <v>18000</v>
      </c>
      <c r="N2449" s="104"/>
      <c r="O2449" s="320"/>
      <c r="P2449" s="105"/>
    </row>
    <row r="2450" spans="1:16" x14ac:dyDescent="0.2">
      <c r="A2450" s="104" t="s">
        <v>1022</v>
      </c>
      <c r="B2450" s="104" t="s">
        <v>423</v>
      </c>
      <c r="C2450" s="313" t="s">
        <v>99</v>
      </c>
      <c r="D2450" s="104" t="s">
        <v>1046</v>
      </c>
      <c r="E2450" s="105">
        <v>1500</v>
      </c>
      <c r="F2450" s="313" t="s">
        <v>1717</v>
      </c>
      <c r="G2450" s="318" t="s">
        <v>1718</v>
      </c>
      <c r="H2450" s="318" t="s">
        <v>1719</v>
      </c>
      <c r="I2450" s="104" t="s">
        <v>1073</v>
      </c>
      <c r="J2450" s="318" t="s">
        <v>1074</v>
      </c>
      <c r="K2450" s="320">
        <v>4</v>
      </c>
      <c r="L2450" s="320">
        <v>12</v>
      </c>
      <c r="M2450" s="105">
        <v>18000</v>
      </c>
      <c r="N2450" s="104"/>
      <c r="O2450" s="320"/>
      <c r="P2450" s="105"/>
    </row>
    <row r="2451" spans="1:16" x14ac:dyDescent="0.2">
      <c r="A2451" s="104" t="s">
        <v>1022</v>
      </c>
      <c r="B2451" s="104" t="s">
        <v>423</v>
      </c>
      <c r="C2451" s="313" t="s">
        <v>99</v>
      </c>
      <c r="D2451" s="104" t="s">
        <v>1209</v>
      </c>
      <c r="E2451" s="105">
        <v>1300</v>
      </c>
      <c r="F2451" s="313" t="s">
        <v>1720</v>
      </c>
      <c r="G2451" s="318" t="s">
        <v>1721</v>
      </c>
      <c r="H2451" s="318" t="s">
        <v>1117</v>
      </c>
      <c r="I2451" s="104" t="s">
        <v>1118</v>
      </c>
      <c r="J2451" s="318" t="s">
        <v>1119</v>
      </c>
      <c r="K2451" s="320">
        <v>3</v>
      </c>
      <c r="L2451" s="320">
        <v>12</v>
      </c>
      <c r="M2451" s="105">
        <v>15600</v>
      </c>
      <c r="N2451" s="104"/>
      <c r="O2451" s="320"/>
      <c r="P2451" s="105"/>
    </row>
    <row r="2452" spans="1:16" x14ac:dyDescent="0.2">
      <c r="A2452" s="104" t="s">
        <v>1022</v>
      </c>
      <c r="B2452" s="104" t="s">
        <v>423</v>
      </c>
      <c r="C2452" s="313" t="s">
        <v>99</v>
      </c>
      <c r="D2452" s="104" t="s">
        <v>1046</v>
      </c>
      <c r="E2452" s="105">
        <v>1500</v>
      </c>
      <c r="F2452" s="313" t="s">
        <v>1722</v>
      </c>
      <c r="G2452" s="318" t="s">
        <v>1723</v>
      </c>
      <c r="H2452" s="318" t="s">
        <v>1133</v>
      </c>
      <c r="I2452" s="104" t="s">
        <v>1134</v>
      </c>
      <c r="J2452" s="318" t="s">
        <v>1028</v>
      </c>
      <c r="K2452" s="320">
        <v>3</v>
      </c>
      <c r="L2452" s="320">
        <v>12</v>
      </c>
      <c r="M2452" s="105">
        <v>18000</v>
      </c>
      <c r="N2452" s="104"/>
      <c r="O2452" s="320"/>
      <c r="P2452" s="105"/>
    </row>
    <row r="2453" spans="1:16" ht="22.5" x14ac:dyDescent="0.2">
      <c r="A2453" s="104" t="s">
        <v>1022</v>
      </c>
      <c r="B2453" s="104" t="s">
        <v>423</v>
      </c>
      <c r="C2453" s="313" t="s">
        <v>99</v>
      </c>
      <c r="D2453" s="104" t="s">
        <v>1724</v>
      </c>
      <c r="E2453" s="105">
        <v>5000</v>
      </c>
      <c r="F2453" s="313" t="s">
        <v>1725</v>
      </c>
      <c r="G2453" s="318" t="s">
        <v>1726</v>
      </c>
      <c r="H2453" s="318" t="s">
        <v>1067</v>
      </c>
      <c r="I2453" s="104" t="s">
        <v>1068</v>
      </c>
      <c r="J2453" s="318" t="s">
        <v>1069</v>
      </c>
      <c r="K2453" s="320">
        <v>6</v>
      </c>
      <c r="L2453" s="320">
        <v>4.666666666666667</v>
      </c>
      <c r="M2453" s="105">
        <v>23333.333333333336</v>
      </c>
      <c r="N2453" s="104"/>
      <c r="O2453" s="320"/>
      <c r="P2453" s="105"/>
    </row>
    <row r="2454" spans="1:16" x14ac:dyDescent="0.2">
      <c r="A2454" s="104" t="s">
        <v>1022</v>
      </c>
      <c r="B2454" s="104" t="s">
        <v>423</v>
      </c>
      <c r="C2454" s="313" t="s">
        <v>99</v>
      </c>
      <c r="D2454" s="104" t="s">
        <v>1727</v>
      </c>
      <c r="E2454" s="105">
        <v>5500</v>
      </c>
      <c r="F2454" s="313" t="s">
        <v>1728</v>
      </c>
      <c r="G2454" s="318" t="s">
        <v>1729</v>
      </c>
      <c r="H2454" s="318" t="s">
        <v>1053</v>
      </c>
      <c r="I2454" s="104" t="s">
        <v>1027</v>
      </c>
      <c r="J2454" s="318" t="s">
        <v>1028</v>
      </c>
      <c r="K2454" s="320">
        <v>5</v>
      </c>
      <c r="L2454" s="320">
        <v>3.3333333333333333E-2</v>
      </c>
      <c r="M2454" s="105">
        <v>183.33333333333334</v>
      </c>
      <c r="N2454" s="104"/>
      <c r="O2454" s="320"/>
      <c r="P2454" s="105"/>
    </row>
    <row r="2455" spans="1:16" x14ac:dyDescent="0.2">
      <c r="A2455" s="104" t="s">
        <v>1022</v>
      </c>
      <c r="B2455" s="104" t="s">
        <v>423</v>
      </c>
      <c r="C2455" s="313" t="s">
        <v>99</v>
      </c>
      <c r="D2455" s="104" t="s">
        <v>1730</v>
      </c>
      <c r="E2455" s="105">
        <v>15000</v>
      </c>
      <c r="F2455" s="313" t="s">
        <v>1731</v>
      </c>
      <c r="G2455" s="318" t="s">
        <v>1732</v>
      </c>
      <c r="H2455" s="318" t="s">
        <v>1733</v>
      </c>
      <c r="I2455" s="104" t="s">
        <v>1027</v>
      </c>
      <c r="J2455" s="318" t="s">
        <v>1028</v>
      </c>
      <c r="K2455" s="320">
        <v>1</v>
      </c>
      <c r="L2455" s="320">
        <v>12</v>
      </c>
      <c r="M2455" s="105">
        <v>180000</v>
      </c>
      <c r="N2455" s="104"/>
      <c r="O2455" s="320"/>
      <c r="P2455" s="105"/>
    </row>
    <row r="2456" spans="1:16" ht="22.5" x14ac:dyDescent="0.2">
      <c r="A2456" s="104" t="s">
        <v>1022</v>
      </c>
      <c r="B2456" s="104" t="s">
        <v>423</v>
      </c>
      <c r="C2456" s="313" t="s">
        <v>99</v>
      </c>
      <c r="D2456" s="104" t="s">
        <v>1046</v>
      </c>
      <c r="E2456" s="105">
        <v>1500</v>
      </c>
      <c r="F2456" s="313" t="s">
        <v>1734</v>
      </c>
      <c r="G2456" s="318" t="s">
        <v>1735</v>
      </c>
      <c r="H2456" s="318" t="s">
        <v>1736</v>
      </c>
      <c r="I2456" s="104" t="s">
        <v>1044</v>
      </c>
      <c r="J2456" s="318" t="s">
        <v>1074</v>
      </c>
      <c r="K2456" s="320">
        <v>3</v>
      </c>
      <c r="L2456" s="320">
        <v>12</v>
      </c>
      <c r="M2456" s="105">
        <v>18000</v>
      </c>
      <c r="N2456" s="104"/>
      <c r="O2456" s="320"/>
      <c r="P2456" s="105"/>
    </row>
    <row r="2457" spans="1:16" x14ac:dyDescent="0.2">
      <c r="A2457" s="104" t="s">
        <v>1022</v>
      </c>
      <c r="B2457" s="104" t="s">
        <v>423</v>
      </c>
      <c r="C2457" s="313" t="s">
        <v>99</v>
      </c>
      <c r="D2457" s="104" t="s">
        <v>1582</v>
      </c>
      <c r="E2457" s="105">
        <v>3500</v>
      </c>
      <c r="F2457" s="313" t="s">
        <v>1737</v>
      </c>
      <c r="G2457" s="318" t="s">
        <v>1738</v>
      </c>
      <c r="H2457" s="318" t="s">
        <v>1057</v>
      </c>
      <c r="I2457" s="104" t="s">
        <v>1512</v>
      </c>
      <c r="J2457" s="318" t="s">
        <v>1028</v>
      </c>
      <c r="K2457" s="320">
        <v>4</v>
      </c>
      <c r="L2457" s="320">
        <v>3.3333333333333333E-2</v>
      </c>
      <c r="M2457" s="105">
        <v>116.66666666666667</v>
      </c>
      <c r="N2457" s="104"/>
      <c r="O2457" s="320"/>
      <c r="P2457" s="105"/>
    </row>
    <row r="2458" spans="1:16" x14ac:dyDescent="0.2">
      <c r="A2458" s="104" t="s">
        <v>1022</v>
      </c>
      <c r="B2458" s="104" t="s">
        <v>423</v>
      </c>
      <c r="C2458" s="313" t="s">
        <v>99</v>
      </c>
      <c r="D2458" s="104" t="s">
        <v>1739</v>
      </c>
      <c r="E2458" s="105">
        <v>4000</v>
      </c>
      <c r="F2458" s="313" t="s">
        <v>1740</v>
      </c>
      <c r="G2458" s="318" t="s">
        <v>1741</v>
      </c>
      <c r="H2458" s="318" t="s">
        <v>1742</v>
      </c>
      <c r="I2458" s="104" t="s">
        <v>1225</v>
      </c>
      <c r="J2458" s="318" t="s">
        <v>1028</v>
      </c>
      <c r="K2458" s="320">
        <v>3</v>
      </c>
      <c r="L2458" s="320">
        <v>12</v>
      </c>
      <c r="M2458" s="105">
        <v>48000</v>
      </c>
      <c r="N2458" s="104"/>
      <c r="O2458" s="320"/>
      <c r="P2458" s="105"/>
    </row>
    <row r="2459" spans="1:16" x14ac:dyDescent="0.2">
      <c r="A2459" s="104" t="s">
        <v>1022</v>
      </c>
      <c r="B2459" s="104" t="s">
        <v>423</v>
      </c>
      <c r="C2459" s="313" t="s">
        <v>99</v>
      </c>
      <c r="D2459" s="104" t="s">
        <v>1242</v>
      </c>
      <c r="E2459" s="105">
        <v>1300</v>
      </c>
      <c r="F2459" s="313" t="s">
        <v>1743</v>
      </c>
      <c r="G2459" s="318" t="s">
        <v>1744</v>
      </c>
      <c r="H2459" s="318" t="s">
        <v>1117</v>
      </c>
      <c r="I2459" s="104" t="s">
        <v>1118</v>
      </c>
      <c r="J2459" s="318" t="s">
        <v>1119</v>
      </c>
      <c r="K2459" s="320">
        <v>3</v>
      </c>
      <c r="L2459" s="320">
        <v>12</v>
      </c>
      <c r="M2459" s="105">
        <v>15600</v>
      </c>
      <c r="N2459" s="104"/>
      <c r="O2459" s="320"/>
      <c r="P2459" s="105"/>
    </row>
    <row r="2460" spans="1:16" x14ac:dyDescent="0.2">
      <c r="A2460" s="104" t="s">
        <v>1022</v>
      </c>
      <c r="B2460" s="104" t="s">
        <v>423</v>
      </c>
      <c r="C2460" s="313" t="s">
        <v>99</v>
      </c>
      <c r="D2460" s="104" t="s">
        <v>1046</v>
      </c>
      <c r="E2460" s="105">
        <v>1700</v>
      </c>
      <c r="F2460" s="313" t="s">
        <v>1745</v>
      </c>
      <c r="G2460" s="318" t="s">
        <v>1746</v>
      </c>
      <c r="H2460" s="318" t="s">
        <v>1064</v>
      </c>
      <c r="I2460" s="104" t="s">
        <v>1073</v>
      </c>
      <c r="J2460" s="318" t="s">
        <v>1074</v>
      </c>
      <c r="K2460" s="320">
        <v>4</v>
      </c>
      <c r="L2460" s="320">
        <v>12</v>
      </c>
      <c r="M2460" s="105">
        <v>20400</v>
      </c>
      <c r="N2460" s="104"/>
      <c r="O2460" s="320"/>
      <c r="P2460" s="105"/>
    </row>
    <row r="2461" spans="1:16" x14ac:dyDescent="0.2">
      <c r="A2461" s="104" t="s">
        <v>1022</v>
      </c>
      <c r="B2461" s="104" t="s">
        <v>423</v>
      </c>
      <c r="C2461" s="313" t="s">
        <v>99</v>
      </c>
      <c r="D2461" s="104" t="s">
        <v>1296</v>
      </c>
      <c r="E2461" s="105">
        <v>2500</v>
      </c>
      <c r="F2461" s="313" t="s">
        <v>1747</v>
      </c>
      <c r="G2461" s="318" t="s">
        <v>1748</v>
      </c>
      <c r="H2461" s="318" t="s">
        <v>1053</v>
      </c>
      <c r="I2461" s="104" t="s">
        <v>1027</v>
      </c>
      <c r="J2461" s="318" t="s">
        <v>1028</v>
      </c>
      <c r="K2461" s="320">
        <v>3</v>
      </c>
      <c r="L2461" s="320">
        <v>12</v>
      </c>
      <c r="M2461" s="105">
        <v>30000</v>
      </c>
      <c r="N2461" s="104"/>
      <c r="O2461" s="320"/>
      <c r="P2461" s="105"/>
    </row>
    <row r="2462" spans="1:16" x14ac:dyDescent="0.2">
      <c r="A2462" s="104" t="s">
        <v>1022</v>
      </c>
      <c r="B2462" s="104" t="s">
        <v>423</v>
      </c>
      <c r="C2462" s="313" t="s">
        <v>99</v>
      </c>
      <c r="D2462" s="104" t="s">
        <v>1749</v>
      </c>
      <c r="E2462" s="105">
        <v>2500</v>
      </c>
      <c r="F2462" s="313" t="s">
        <v>1750</v>
      </c>
      <c r="G2462" s="318" t="s">
        <v>1751</v>
      </c>
      <c r="H2462" s="318" t="s">
        <v>1113</v>
      </c>
      <c r="I2462" s="104" t="s">
        <v>1027</v>
      </c>
      <c r="J2462" s="318" t="s">
        <v>1028</v>
      </c>
      <c r="K2462" s="320">
        <v>3</v>
      </c>
      <c r="L2462" s="320">
        <v>12</v>
      </c>
      <c r="M2462" s="105">
        <v>30000</v>
      </c>
      <c r="N2462" s="104"/>
      <c r="O2462" s="320"/>
      <c r="P2462" s="105"/>
    </row>
    <row r="2463" spans="1:16" ht="22.5" x14ac:dyDescent="0.2">
      <c r="A2463" s="104" t="s">
        <v>1022</v>
      </c>
      <c r="B2463" s="104" t="s">
        <v>423</v>
      </c>
      <c r="C2463" s="313" t="s">
        <v>99</v>
      </c>
      <c r="D2463" s="104" t="s">
        <v>1296</v>
      </c>
      <c r="E2463" s="105">
        <v>2500</v>
      </c>
      <c r="F2463" s="313" t="s">
        <v>1752</v>
      </c>
      <c r="G2463" s="318" t="s">
        <v>1753</v>
      </c>
      <c r="H2463" s="318" t="s">
        <v>1067</v>
      </c>
      <c r="I2463" s="104" t="s">
        <v>1068</v>
      </c>
      <c r="J2463" s="318" t="s">
        <v>1069</v>
      </c>
      <c r="K2463" s="320">
        <v>2</v>
      </c>
      <c r="L2463" s="320">
        <v>8.4666666666666668</v>
      </c>
      <c r="M2463" s="105">
        <v>21166.666666666668</v>
      </c>
      <c r="N2463" s="104"/>
      <c r="O2463" s="320"/>
      <c r="P2463" s="105"/>
    </row>
    <row r="2464" spans="1:16" x14ac:dyDescent="0.2">
      <c r="A2464" s="104" t="s">
        <v>1022</v>
      </c>
      <c r="B2464" s="104" t="s">
        <v>423</v>
      </c>
      <c r="C2464" s="313" t="s">
        <v>99</v>
      </c>
      <c r="D2464" s="104" t="s">
        <v>1296</v>
      </c>
      <c r="E2464" s="105">
        <v>2500</v>
      </c>
      <c r="F2464" s="313" t="s">
        <v>1754</v>
      </c>
      <c r="G2464" s="318" t="s">
        <v>1755</v>
      </c>
      <c r="H2464" s="318" t="s">
        <v>1053</v>
      </c>
      <c r="I2464" s="104" t="s">
        <v>1027</v>
      </c>
      <c r="J2464" s="318" t="s">
        <v>1028</v>
      </c>
      <c r="K2464" s="320">
        <v>3</v>
      </c>
      <c r="L2464" s="320">
        <v>12</v>
      </c>
      <c r="M2464" s="105">
        <v>30000</v>
      </c>
      <c r="N2464" s="104"/>
      <c r="O2464" s="320"/>
      <c r="P2464" s="105"/>
    </row>
    <row r="2465" spans="1:16" x14ac:dyDescent="0.2">
      <c r="A2465" s="104" t="s">
        <v>1022</v>
      </c>
      <c r="B2465" s="104" t="s">
        <v>423</v>
      </c>
      <c r="C2465" s="313" t="s">
        <v>99</v>
      </c>
      <c r="D2465" s="104" t="s">
        <v>1756</v>
      </c>
      <c r="E2465" s="105">
        <v>3500</v>
      </c>
      <c r="F2465" s="313" t="s">
        <v>1757</v>
      </c>
      <c r="G2465" s="318" t="s">
        <v>1758</v>
      </c>
      <c r="H2465" s="318" t="s">
        <v>1053</v>
      </c>
      <c r="I2465" s="104" t="s">
        <v>1225</v>
      </c>
      <c r="J2465" s="318" t="s">
        <v>1028</v>
      </c>
      <c r="K2465" s="320">
        <v>3</v>
      </c>
      <c r="L2465" s="320">
        <v>9.0666666666666664</v>
      </c>
      <c r="M2465" s="105">
        <v>31733.333333333332</v>
      </c>
      <c r="N2465" s="104"/>
      <c r="O2465" s="320"/>
      <c r="P2465" s="105"/>
    </row>
    <row r="2466" spans="1:16" x14ac:dyDescent="0.2">
      <c r="A2466" s="104" t="s">
        <v>1022</v>
      </c>
      <c r="B2466" s="104" t="s">
        <v>423</v>
      </c>
      <c r="C2466" s="313" t="s">
        <v>99</v>
      </c>
      <c r="D2466" s="104" t="s">
        <v>1183</v>
      </c>
      <c r="E2466" s="105">
        <v>1300</v>
      </c>
      <c r="F2466" s="313" t="s">
        <v>1759</v>
      </c>
      <c r="G2466" s="318" t="s">
        <v>1760</v>
      </c>
      <c r="H2466" s="318" t="s">
        <v>1117</v>
      </c>
      <c r="I2466" s="104" t="s">
        <v>1118</v>
      </c>
      <c r="J2466" s="318" t="s">
        <v>1119</v>
      </c>
      <c r="K2466" s="320">
        <v>3</v>
      </c>
      <c r="L2466" s="320">
        <v>12</v>
      </c>
      <c r="M2466" s="105">
        <v>15600</v>
      </c>
      <c r="N2466" s="104"/>
      <c r="O2466" s="320"/>
      <c r="P2466" s="105"/>
    </row>
    <row r="2467" spans="1:16" x14ac:dyDescent="0.2">
      <c r="A2467" s="104" t="s">
        <v>1022</v>
      </c>
      <c r="B2467" s="104" t="s">
        <v>423</v>
      </c>
      <c r="C2467" s="313" t="s">
        <v>99</v>
      </c>
      <c r="D2467" s="104" t="s">
        <v>1636</v>
      </c>
      <c r="E2467" s="105">
        <v>2500</v>
      </c>
      <c r="F2467" s="313" t="s">
        <v>1761</v>
      </c>
      <c r="G2467" s="318" t="s">
        <v>1762</v>
      </c>
      <c r="H2467" s="318" t="s">
        <v>1026</v>
      </c>
      <c r="I2467" s="104" t="s">
        <v>1027</v>
      </c>
      <c r="J2467" s="318" t="s">
        <v>1028</v>
      </c>
      <c r="K2467" s="320">
        <v>3</v>
      </c>
      <c r="L2467" s="320">
        <v>9</v>
      </c>
      <c r="M2467" s="105">
        <v>22500</v>
      </c>
      <c r="N2467" s="104"/>
      <c r="O2467" s="320"/>
      <c r="P2467" s="105"/>
    </row>
    <row r="2468" spans="1:16" x14ac:dyDescent="0.2">
      <c r="A2468" s="104" t="s">
        <v>1022</v>
      </c>
      <c r="B2468" s="104" t="s">
        <v>423</v>
      </c>
      <c r="C2468" s="313" t="s">
        <v>99</v>
      </c>
      <c r="D2468" s="104" t="s">
        <v>1075</v>
      </c>
      <c r="E2468" s="105">
        <v>1300</v>
      </c>
      <c r="F2468" s="313" t="s">
        <v>1763</v>
      </c>
      <c r="G2468" s="318" t="s">
        <v>1764</v>
      </c>
      <c r="H2468" s="318" t="s">
        <v>1117</v>
      </c>
      <c r="I2468" s="104" t="s">
        <v>1118</v>
      </c>
      <c r="J2468" s="318" t="s">
        <v>1119</v>
      </c>
      <c r="K2468" s="320">
        <v>3</v>
      </c>
      <c r="L2468" s="320">
        <v>12</v>
      </c>
      <c r="M2468" s="105">
        <v>15600</v>
      </c>
      <c r="N2468" s="104"/>
      <c r="O2468" s="320"/>
      <c r="P2468" s="105"/>
    </row>
    <row r="2469" spans="1:16" x14ac:dyDescent="0.2">
      <c r="A2469" s="104" t="s">
        <v>1022</v>
      </c>
      <c r="B2469" s="104" t="s">
        <v>423</v>
      </c>
      <c r="C2469" s="313" t="s">
        <v>99</v>
      </c>
      <c r="D2469" s="104" t="s">
        <v>1046</v>
      </c>
      <c r="E2469" s="105">
        <v>1500</v>
      </c>
      <c r="F2469" s="313" t="s">
        <v>1765</v>
      </c>
      <c r="G2469" s="318" t="s">
        <v>1766</v>
      </c>
      <c r="H2469" s="318" t="s">
        <v>1133</v>
      </c>
      <c r="I2469" s="104" t="s">
        <v>1134</v>
      </c>
      <c r="J2469" s="318" t="s">
        <v>1028</v>
      </c>
      <c r="K2469" s="320">
        <v>3</v>
      </c>
      <c r="L2469" s="320">
        <v>12</v>
      </c>
      <c r="M2469" s="105">
        <v>18000</v>
      </c>
      <c r="N2469" s="104"/>
      <c r="O2469" s="320"/>
      <c r="P2469" s="105"/>
    </row>
    <row r="2470" spans="1:16" x14ac:dyDescent="0.2">
      <c r="A2470" s="104" t="s">
        <v>1022</v>
      </c>
      <c r="B2470" s="104" t="s">
        <v>423</v>
      </c>
      <c r="C2470" s="313" t="s">
        <v>99</v>
      </c>
      <c r="D2470" s="104" t="s">
        <v>1501</v>
      </c>
      <c r="E2470" s="105">
        <v>2500</v>
      </c>
      <c r="F2470" s="313" t="s">
        <v>1767</v>
      </c>
      <c r="G2470" s="318" t="s">
        <v>1768</v>
      </c>
      <c r="H2470" s="318" t="s">
        <v>1148</v>
      </c>
      <c r="I2470" s="104" t="s">
        <v>1027</v>
      </c>
      <c r="J2470" s="318" t="s">
        <v>1028</v>
      </c>
      <c r="K2470" s="320">
        <v>1</v>
      </c>
      <c r="L2470" s="320">
        <v>6</v>
      </c>
      <c r="M2470" s="105">
        <v>15000</v>
      </c>
      <c r="N2470" s="104"/>
      <c r="O2470" s="320"/>
      <c r="P2470" s="105"/>
    </row>
    <row r="2471" spans="1:16" x14ac:dyDescent="0.2">
      <c r="A2471" s="104" t="s">
        <v>1022</v>
      </c>
      <c r="B2471" s="104" t="s">
        <v>423</v>
      </c>
      <c r="C2471" s="313" t="s">
        <v>99</v>
      </c>
      <c r="D2471" s="104" t="s">
        <v>1201</v>
      </c>
      <c r="E2471" s="105">
        <v>930</v>
      </c>
      <c r="F2471" s="313" t="s">
        <v>1769</v>
      </c>
      <c r="G2471" s="318" t="s">
        <v>1770</v>
      </c>
      <c r="H2471" s="318" t="s">
        <v>1467</v>
      </c>
      <c r="I2471" s="104" t="s">
        <v>1118</v>
      </c>
      <c r="J2471" s="318" t="s">
        <v>1119</v>
      </c>
      <c r="K2471" s="320">
        <v>2</v>
      </c>
      <c r="L2471" s="320">
        <v>6.9333333333333336</v>
      </c>
      <c r="M2471" s="105">
        <v>6448</v>
      </c>
      <c r="N2471" s="104"/>
      <c r="O2471" s="320"/>
      <c r="P2471" s="105"/>
    </row>
    <row r="2472" spans="1:16" x14ac:dyDescent="0.2">
      <c r="A2472" s="104" t="s">
        <v>1022</v>
      </c>
      <c r="B2472" s="104" t="s">
        <v>423</v>
      </c>
      <c r="C2472" s="313" t="s">
        <v>99</v>
      </c>
      <c r="D2472" s="104" t="s">
        <v>1237</v>
      </c>
      <c r="E2472" s="105">
        <v>1300</v>
      </c>
      <c r="F2472" s="313" t="s">
        <v>1771</v>
      </c>
      <c r="G2472" s="318" t="s">
        <v>1772</v>
      </c>
      <c r="H2472" s="318" t="s">
        <v>1117</v>
      </c>
      <c r="I2472" s="104" t="s">
        <v>1118</v>
      </c>
      <c r="J2472" s="318" t="s">
        <v>1119</v>
      </c>
      <c r="K2472" s="320">
        <v>3</v>
      </c>
      <c r="L2472" s="320">
        <v>12</v>
      </c>
      <c r="M2472" s="105">
        <v>15600</v>
      </c>
      <c r="N2472" s="104"/>
      <c r="O2472" s="320"/>
      <c r="P2472" s="105"/>
    </row>
    <row r="2473" spans="1:16" x14ac:dyDescent="0.2">
      <c r="A2473" s="104" t="s">
        <v>1022</v>
      </c>
      <c r="B2473" s="104" t="s">
        <v>423</v>
      </c>
      <c r="C2473" s="313" t="s">
        <v>99</v>
      </c>
      <c r="D2473" s="104" t="s">
        <v>1270</v>
      </c>
      <c r="E2473" s="105">
        <v>1300</v>
      </c>
      <c r="F2473" s="313" t="s">
        <v>1773</v>
      </c>
      <c r="G2473" s="318" t="s">
        <v>1774</v>
      </c>
      <c r="H2473" s="318" t="s">
        <v>1117</v>
      </c>
      <c r="I2473" s="104" t="s">
        <v>1118</v>
      </c>
      <c r="J2473" s="318" t="s">
        <v>1119</v>
      </c>
      <c r="K2473" s="320">
        <v>4</v>
      </c>
      <c r="L2473" s="320">
        <v>3.3333333333333333E-2</v>
      </c>
      <c r="M2473" s="105">
        <v>43.333333333333336</v>
      </c>
      <c r="N2473" s="104"/>
      <c r="O2473" s="320"/>
      <c r="P2473" s="105"/>
    </row>
    <row r="2474" spans="1:16" ht="22.5" x14ac:dyDescent="0.2">
      <c r="A2474" s="104" t="s">
        <v>1022</v>
      </c>
      <c r="B2474" s="104" t="s">
        <v>423</v>
      </c>
      <c r="C2474" s="313" t="s">
        <v>99</v>
      </c>
      <c r="D2474" s="104" t="s">
        <v>1046</v>
      </c>
      <c r="E2474" s="105">
        <v>1500</v>
      </c>
      <c r="F2474" s="313" t="s">
        <v>1775</v>
      </c>
      <c r="G2474" s="318" t="s">
        <v>1776</v>
      </c>
      <c r="H2474" s="318" t="s">
        <v>1189</v>
      </c>
      <c r="I2474" s="104" t="s">
        <v>1027</v>
      </c>
      <c r="J2474" s="318" t="s">
        <v>1161</v>
      </c>
      <c r="K2474" s="320">
        <v>3</v>
      </c>
      <c r="L2474" s="320">
        <v>12</v>
      </c>
      <c r="M2474" s="105">
        <v>18000</v>
      </c>
      <c r="N2474" s="104"/>
      <c r="O2474" s="320"/>
      <c r="P2474" s="105"/>
    </row>
    <row r="2475" spans="1:16" x14ac:dyDescent="0.2">
      <c r="A2475" s="104" t="s">
        <v>1022</v>
      </c>
      <c r="B2475" s="104" t="s">
        <v>423</v>
      </c>
      <c r="C2475" s="313" t="s">
        <v>99</v>
      </c>
      <c r="D2475" s="104" t="s">
        <v>1046</v>
      </c>
      <c r="E2475" s="105">
        <v>1500</v>
      </c>
      <c r="F2475" s="313" t="s">
        <v>1777</v>
      </c>
      <c r="G2475" s="318" t="s">
        <v>1778</v>
      </c>
      <c r="H2475" s="318" t="s">
        <v>1064</v>
      </c>
      <c r="I2475" s="104" t="s">
        <v>1044</v>
      </c>
      <c r="J2475" s="318" t="s">
        <v>1028</v>
      </c>
      <c r="K2475" s="320">
        <v>3</v>
      </c>
      <c r="L2475" s="320">
        <v>12</v>
      </c>
      <c r="M2475" s="105">
        <v>18000</v>
      </c>
      <c r="N2475" s="104"/>
      <c r="O2475" s="320"/>
      <c r="P2475" s="105"/>
    </row>
    <row r="2476" spans="1:16" x14ac:dyDescent="0.2">
      <c r="A2476" s="104" t="s">
        <v>1022</v>
      </c>
      <c r="B2476" s="104" t="s">
        <v>423</v>
      </c>
      <c r="C2476" s="313" t="s">
        <v>99</v>
      </c>
      <c r="D2476" s="104" t="s">
        <v>1686</v>
      </c>
      <c r="E2476" s="105">
        <v>2200</v>
      </c>
      <c r="F2476" s="313" t="s">
        <v>1779</v>
      </c>
      <c r="G2476" s="318" t="s">
        <v>1780</v>
      </c>
      <c r="H2476" s="318" t="s">
        <v>1148</v>
      </c>
      <c r="I2476" s="104" t="s">
        <v>1027</v>
      </c>
      <c r="J2476" s="318" t="s">
        <v>1028</v>
      </c>
      <c r="K2476" s="320">
        <v>4</v>
      </c>
      <c r="L2476" s="320">
        <v>6.1</v>
      </c>
      <c r="M2476" s="105">
        <v>13420</v>
      </c>
      <c r="N2476" s="104"/>
      <c r="O2476" s="320"/>
      <c r="P2476" s="105"/>
    </row>
    <row r="2477" spans="1:16" x14ac:dyDescent="0.2">
      <c r="A2477" s="104" t="s">
        <v>1022</v>
      </c>
      <c r="B2477" s="104" t="s">
        <v>423</v>
      </c>
      <c r="C2477" s="313" t="s">
        <v>99</v>
      </c>
      <c r="D2477" s="104" t="s">
        <v>1781</v>
      </c>
      <c r="E2477" s="105">
        <v>4000</v>
      </c>
      <c r="F2477" s="313" t="s">
        <v>1782</v>
      </c>
      <c r="G2477" s="318" t="s">
        <v>1783</v>
      </c>
      <c r="H2477" s="318" t="s">
        <v>1784</v>
      </c>
      <c r="I2477" s="104" t="s">
        <v>1061</v>
      </c>
      <c r="J2477" s="318" t="s">
        <v>1028</v>
      </c>
      <c r="K2477" s="320">
        <v>1</v>
      </c>
      <c r="L2477" s="320">
        <v>6</v>
      </c>
      <c r="M2477" s="105">
        <v>24000</v>
      </c>
      <c r="N2477" s="104"/>
      <c r="O2477" s="320"/>
      <c r="P2477" s="105"/>
    </row>
    <row r="2478" spans="1:16" x14ac:dyDescent="0.2">
      <c r="A2478" s="104" t="s">
        <v>1022</v>
      </c>
      <c r="B2478" s="104" t="s">
        <v>423</v>
      </c>
      <c r="C2478" s="313" t="s">
        <v>99</v>
      </c>
      <c r="D2478" s="104" t="s">
        <v>1054</v>
      </c>
      <c r="E2478" s="105">
        <v>1500</v>
      </c>
      <c r="F2478" s="313" t="s">
        <v>1785</v>
      </c>
      <c r="G2478" s="318" t="s">
        <v>1786</v>
      </c>
      <c r="H2478" s="318" t="s">
        <v>1133</v>
      </c>
      <c r="I2478" s="104" t="s">
        <v>1073</v>
      </c>
      <c r="J2478" s="318" t="s">
        <v>1074</v>
      </c>
      <c r="K2478" s="320">
        <v>3</v>
      </c>
      <c r="L2478" s="320">
        <v>12</v>
      </c>
      <c r="M2478" s="105">
        <v>18000</v>
      </c>
      <c r="N2478" s="104"/>
      <c r="O2478" s="320"/>
      <c r="P2478" s="105"/>
    </row>
    <row r="2479" spans="1:16" x14ac:dyDescent="0.2">
      <c r="A2479" s="104" t="s">
        <v>1022</v>
      </c>
      <c r="B2479" s="104" t="s">
        <v>423</v>
      </c>
      <c r="C2479" s="313" t="s">
        <v>99</v>
      </c>
      <c r="D2479" s="104" t="s">
        <v>1101</v>
      </c>
      <c r="E2479" s="105">
        <v>2400</v>
      </c>
      <c r="F2479" s="313" t="s">
        <v>1787</v>
      </c>
      <c r="G2479" s="318" t="s">
        <v>1788</v>
      </c>
      <c r="H2479" s="318" t="s">
        <v>1032</v>
      </c>
      <c r="I2479" s="104" t="s">
        <v>1027</v>
      </c>
      <c r="J2479" s="318" t="s">
        <v>1028</v>
      </c>
      <c r="K2479" s="320">
        <v>2</v>
      </c>
      <c r="L2479" s="320">
        <v>7.0333333333333332</v>
      </c>
      <c r="M2479" s="105">
        <v>16880</v>
      </c>
      <c r="N2479" s="104"/>
      <c r="O2479" s="320"/>
      <c r="P2479" s="105"/>
    </row>
    <row r="2480" spans="1:16" x14ac:dyDescent="0.2">
      <c r="A2480" s="104" t="s">
        <v>1022</v>
      </c>
      <c r="B2480" s="104" t="s">
        <v>423</v>
      </c>
      <c r="C2480" s="313" t="s">
        <v>99</v>
      </c>
      <c r="D2480" s="104" t="s">
        <v>1046</v>
      </c>
      <c r="E2480" s="105">
        <v>1500</v>
      </c>
      <c r="F2480" s="313" t="s">
        <v>1789</v>
      </c>
      <c r="G2480" s="318" t="s">
        <v>1790</v>
      </c>
      <c r="H2480" s="318" t="s">
        <v>1032</v>
      </c>
      <c r="I2480" s="104" t="s">
        <v>1027</v>
      </c>
      <c r="J2480" s="318" t="s">
        <v>1028</v>
      </c>
      <c r="K2480" s="320">
        <v>3</v>
      </c>
      <c r="L2480" s="320">
        <v>12</v>
      </c>
      <c r="M2480" s="105">
        <v>18000</v>
      </c>
      <c r="N2480" s="104"/>
      <c r="O2480" s="320"/>
      <c r="P2480" s="105"/>
    </row>
    <row r="2481" spans="1:16" x14ac:dyDescent="0.2">
      <c r="A2481" s="104" t="s">
        <v>1022</v>
      </c>
      <c r="B2481" s="104" t="s">
        <v>423</v>
      </c>
      <c r="C2481" s="313" t="s">
        <v>99</v>
      </c>
      <c r="D2481" s="104" t="s">
        <v>1296</v>
      </c>
      <c r="E2481" s="105">
        <v>2500</v>
      </c>
      <c r="F2481" s="313" t="s">
        <v>1791</v>
      </c>
      <c r="G2481" s="318" t="s">
        <v>1792</v>
      </c>
      <c r="H2481" s="318" t="s">
        <v>1060</v>
      </c>
      <c r="I2481" s="104" t="s">
        <v>1061</v>
      </c>
      <c r="J2481" s="318" t="s">
        <v>1028</v>
      </c>
      <c r="K2481" s="320">
        <v>3</v>
      </c>
      <c r="L2481" s="320">
        <v>12</v>
      </c>
      <c r="M2481" s="105">
        <v>30000</v>
      </c>
      <c r="N2481" s="104"/>
      <c r="O2481" s="320"/>
      <c r="P2481" s="105"/>
    </row>
    <row r="2482" spans="1:16" x14ac:dyDescent="0.2">
      <c r="A2482" s="104" t="s">
        <v>1022</v>
      </c>
      <c r="B2482" s="104" t="s">
        <v>423</v>
      </c>
      <c r="C2482" s="313" t="s">
        <v>99</v>
      </c>
      <c r="D2482" s="104" t="s">
        <v>1628</v>
      </c>
      <c r="E2482" s="105">
        <v>5000</v>
      </c>
      <c r="F2482" s="313" t="s">
        <v>1793</v>
      </c>
      <c r="G2482" s="318" t="s">
        <v>1794</v>
      </c>
      <c r="H2482" s="318" t="s">
        <v>1053</v>
      </c>
      <c r="I2482" s="104" t="s">
        <v>1027</v>
      </c>
      <c r="J2482" s="318" t="s">
        <v>1028</v>
      </c>
      <c r="K2482" s="320">
        <v>3</v>
      </c>
      <c r="L2482" s="320">
        <v>12</v>
      </c>
      <c r="M2482" s="105">
        <v>60000</v>
      </c>
      <c r="N2482" s="104"/>
      <c r="O2482" s="320"/>
      <c r="P2482" s="105"/>
    </row>
    <row r="2483" spans="1:16" x14ac:dyDescent="0.2">
      <c r="A2483" s="104" t="s">
        <v>1022</v>
      </c>
      <c r="B2483" s="104" t="s">
        <v>423</v>
      </c>
      <c r="C2483" s="313" t="s">
        <v>99</v>
      </c>
      <c r="D2483" s="104" t="s">
        <v>1296</v>
      </c>
      <c r="E2483" s="105">
        <v>2500</v>
      </c>
      <c r="F2483" s="313" t="s">
        <v>1795</v>
      </c>
      <c r="G2483" s="318" t="s">
        <v>1796</v>
      </c>
      <c r="H2483" s="318" t="s">
        <v>1057</v>
      </c>
      <c r="I2483" s="104" t="s">
        <v>1512</v>
      </c>
      <c r="J2483" s="318" t="s">
        <v>1028</v>
      </c>
      <c r="K2483" s="320">
        <v>3</v>
      </c>
      <c r="L2483" s="320">
        <v>12</v>
      </c>
      <c r="M2483" s="105">
        <v>30000</v>
      </c>
      <c r="N2483" s="104"/>
      <c r="O2483" s="320"/>
      <c r="P2483" s="105"/>
    </row>
    <row r="2484" spans="1:16" ht="22.5" x14ac:dyDescent="0.2">
      <c r="A2484" s="104" t="s">
        <v>1022</v>
      </c>
      <c r="B2484" s="104" t="s">
        <v>423</v>
      </c>
      <c r="C2484" s="313" t="s">
        <v>99</v>
      </c>
      <c r="D2484" s="104" t="s">
        <v>1046</v>
      </c>
      <c r="E2484" s="105">
        <v>1500</v>
      </c>
      <c r="F2484" s="313" t="s">
        <v>1797</v>
      </c>
      <c r="G2484" s="318" t="s">
        <v>1798</v>
      </c>
      <c r="H2484" s="318" t="s">
        <v>1064</v>
      </c>
      <c r="I2484" s="104" t="s">
        <v>1073</v>
      </c>
      <c r="J2484" s="318" t="s">
        <v>1074</v>
      </c>
      <c r="K2484" s="320">
        <v>3</v>
      </c>
      <c r="L2484" s="320">
        <v>12</v>
      </c>
      <c r="M2484" s="105">
        <v>18000</v>
      </c>
      <c r="N2484" s="104"/>
      <c r="O2484" s="320"/>
      <c r="P2484" s="105"/>
    </row>
    <row r="2485" spans="1:16" x14ac:dyDescent="0.2">
      <c r="A2485" s="104" t="s">
        <v>1022</v>
      </c>
      <c r="B2485" s="104" t="s">
        <v>423</v>
      </c>
      <c r="C2485" s="313" t="s">
        <v>99</v>
      </c>
      <c r="D2485" s="104" t="s">
        <v>1046</v>
      </c>
      <c r="E2485" s="105">
        <v>1700</v>
      </c>
      <c r="F2485" s="313" t="s">
        <v>1799</v>
      </c>
      <c r="G2485" s="318" t="s">
        <v>1800</v>
      </c>
      <c r="H2485" s="318" t="s">
        <v>1118</v>
      </c>
      <c r="I2485" s="104" t="s">
        <v>1134</v>
      </c>
      <c r="J2485" s="318" t="s">
        <v>1028</v>
      </c>
      <c r="K2485" s="320">
        <v>3</v>
      </c>
      <c r="L2485" s="320">
        <v>12</v>
      </c>
      <c r="M2485" s="105">
        <v>20400</v>
      </c>
      <c r="N2485" s="104"/>
      <c r="O2485" s="320"/>
      <c r="P2485" s="105"/>
    </row>
    <row r="2486" spans="1:16" ht="22.5" x14ac:dyDescent="0.2">
      <c r="A2486" s="104" t="s">
        <v>1022</v>
      </c>
      <c r="B2486" s="104" t="s">
        <v>423</v>
      </c>
      <c r="C2486" s="313" t="s">
        <v>99</v>
      </c>
      <c r="D2486" s="104" t="s">
        <v>1054</v>
      </c>
      <c r="E2486" s="105">
        <v>1500</v>
      </c>
      <c r="F2486" s="313" t="s">
        <v>1801</v>
      </c>
      <c r="G2486" s="318" t="s">
        <v>1802</v>
      </c>
      <c r="H2486" s="318" t="s">
        <v>1057</v>
      </c>
      <c r="I2486" s="104" t="s">
        <v>1027</v>
      </c>
      <c r="J2486" s="318" t="s">
        <v>1069</v>
      </c>
      <c r="K2486" s="320">
        <v>3</v>
      </c>
      <c r="L2486" s="320">
        <v>12</v>
      </c>
      <c r="M2486" s="105">
        <v>18000</v>
      </c>
      <c r="N2486" s="104"/>
      <c r="O2486" s="320"/>
      <c r="P2486" s="105"/>
    </row>
    <row r="2487" spans="1:16" x14ac:dyDescent="0.2">
      <c r="A2487" s="104" t="s">
        <v>1022</v>
      </c>
      <c r="B2487" s="104" t="s">
        <v>423</v>
      </c>
      <c r="C2487" s="313" t="s">
        <v>99</v>
      </c>
      <c r="D2487" s="104" t="s">
        <v>1803</v>
      </c>
      <c r="E2487" s="105">
        <v>2000</v>
      </c>
      <c r="F2487" s="313" t="s">
        <v>1804</v>
      </c>
      <c r="G2487" s="318" t="s">
        <v>1805</v>
      </c>
      <c r="H2487" s="318" t="s">
        <v>1060</v>
      </c>
      <c r="I2487" s="104" t="s">
        <v>1027</v>
      </c>
      <c r="J2487" s="318" t="s">
        <v>1028</v>
      </c>
      <c r="K2487" s="320">
        <v>3</v>
      </c>
      <c r="L2487" s="320">
        <v>12</v>
      </c>
      <c r="M2487" s="105">
        <v>24000</v>
      </c>
      <c r="N2487" s="104"/>
      <c r="O2487" s="320"/>
      <c r="P2487" s="105"/>
    </row>
    <row r="2488" spans="1:16" x14ac:dyDescent="0.2">
      <c r="A2488" s="104" t="s">
        <v>1022</v>
      </c>
      <c r="B2488" s="104" t="s">
        <v>423</v>
      </c>
      <c r="C2488" s="313" t="s">
        <v>99</v>
      </c>
      <c r="D2488" s="104" t="s">
        <v>1201</v>
      </c>
      <c r="E2488" s="105">
        <v>1300</v>
      </c>
      <c r="F2488" s="313" t="s">
        <v>1806</v>
      </c>
      <c r="G2488" s="318" t="s">
        <v>1807</v>
      </c>
      <c r="H2488" s="318" t="s">
        <v>1117</v>
      </c>
      <c r="I2488" s="104" t="s">
        <v>1118</v>
      </c>
      <c r="J2488" s="318" t="s">
        <v>1119</v>
      </c>
      <c r="K2488" s="320">
        <v>3</v>
      </c>
      <c r="L2488" s="320">
        <v>12</v>
      </c>
      <c r="M2488" s="105">
        <v>15600</v>
      </c>
      <c r="N2488" s="104"/>
      <c r="O2488" s="320"/>
      <c r="P2488" s="105"/>
    </row>
    <row r="2489" spans="1:16" x14ac:dyDescent="0.2">
      <c r="A2489" s="104" t="s">
        <v>1022</v>
      </c>
      <c r="B2489" s="104" t="s">
        <v>423</v>
      </c>
      <c r="C2489" s="313" t="s">
        <v>99</v>
      </c>
      <c r="D2489" s="104" t="s">
        <v>1046</v>
      </c>
      <c r="E2489" s="105">
        <v>1700</v>
      </c>
      <c r="F2489" s="313" t="s">
        <v>1808</v>
      </c>
      <c r="G2489" s="318" t="s">
        <v>1809</v>
      </c>
      <c r="H2489" s="318" t="s">
        <v>1057</v>
      </c>
      <c r="I2489" s="104" t="s">
        <v>1027</v>
      </c>
      <c r="J2489" s="318" t="s">
        <v>1028</v>
      </c>
      <c r="K2489" s="320">
        <v>4</v>
      </c>
      <c r="L2489" s="320">
        <v>12</v>
      </c>
      <c r="M2489" s="105">
        <v>20400</v>
      </c>
      <c r="N2489" s="104"/>
      <c r="O2489" s="320"/>
      <c r="P2489" s="105"/>
    </row>
    <row r="2490" spans="1:16" x14ac:dyDescent="0.2">
      <c r="A2490" s="104" t="s">
        <v>1022</v>
      </c>
      <c r="B2490" s="104" t="s">
        <v>423</v>
      </c>
      <c r="C2490" s="313" t="s">
        <v>99</v>
      </c>
      <c r="D2490" s="104" t="s">
        <v>1040</v>
      </c>
      <c r="E2490" s="105">
        <v>1300</v>
      </c>
      <c r="F2490" s="313" t="s">
        <v>1810</v>
      </c>
      <c r="G2490" s="318" t="s">
        <v>1811</v>
      </c>
      <c r="H2490" s="318" t="s">
        <v>1117</v>
      </c>
      <c r="I2490" s="104" t="s">
        <v>1118</v>
      </c>
      <c r="J2490" s="318" t="s">
        <v>1119</v>
      </c>
      <c r="K2490" s="320">
        <v>4</v>
      </c>
      <c r="L2490" s="320">
        <v>12</v>
      </c>
      <c r="M2490" s="105">
        <v>15600</v>
      </c>
      <c r="N2490" s="104"/>
      <c r="O2490" s="320"/>
      <c r="P2490" s="105"/>
    </row>
    <row r="2491" spans="1:16" x14ac:dyDescent="0.2">
      <c r="A2491" s="104" t="s">
        <v>1022</v>
      </c>
      <c r="B2491" s="104" t="s">
        <v>423</v>
      </c>
      <c r="C2491" s="313" t="s">
        <v>99</v>
      </c>
      <c r="D2491" s="104" t="s">
        <v>1270</v>
      </c>
      <c r="E2491" s="105">
        <v>1300</v>
      </c>
      <c r="F2491" s="313" t="s">
        <v>1812</v>
      </c>
      <c r="G2491" s="318" t="s">
        <v>1813</v>
      </c>
      <c r="H2491" s="318" t="s">
        <v>1118</v>
      </c>
      <c r="I2491" s="104" t="s">
        <v>1118</v>
      </c>
      <c r="J2491" s="318" t="s">
        <v>1119</v>
      </c>
      <c r="K2491" s="320">
        <v>4</v>
      </c>
      <c r="L2491" s="320">
        <v>3.3333333333333333E-2</v>
      </c>
      <c r="M2491" s="105">
        <v>43.333333333333336</v>
      </c>
      <c r="N2491" s="104"/>
      <c r="O2491" s="320"/>
      <c r="P2491" s="105"/>
    </row>
    <row r="2492" spans="1:16" x14ac:dyDescent="0.2">
      <c r="A2492" s="104" t="s">
        <v>1022</v>
      </c>
      <c r="B2492" s="104" t="s">
        <v>423</v>
      </c>
      <c r="C2492" s="313" t="s">
        <v>99</v>
      </c>
      <c r="D2492" s="104" t="s">
        <v>1101</v>
      </c>
      <c r="E2492" s="105">
        <v>3000</v>
      </c>
      <c r="F2492" s="313" t="s">
        <v>1814</v>
      </c>
      <c r="G2492" s="318" t="s">
        <v>1815</v>
      </c>
      <c r="H2492" s="318" t="s">
        <v>1816</v>
      </c>
      <c r="I2492" s="104" t="s">
        <v>1027</v>
      </c>
      <c r="J2492" s="318" t="s">
        <v>1028</v>
      </c>
      <c r="K2492" s="320">
        <v>4</v>
      </c>
      <c r="L2492" s="320">
        <v>11.133333333333333</v>
      </c>
      <c r="M2492" s="105">
        <v>33400</v>
      </c>
      <c r="N2492" s="104"/>
      <c r="O2492" s="320"/>
      <c r="P2492" s="105"/>
    </row>
    <row r="2493" spans="1:16" x14ac:dyDescent="0.2">
      <c r="A2493" s="104" t="s">
        <v>1022</v>
      </c>
      <c r="B2493" s="104" t="s">
        <v>423</v>
      </c>
      <c r="C2493" s="313" t="s">
        <v>99</v>
      </c>
      <c r="D2493" s="104" t="s">
        <v>1817</v>
      </c>
      <c r="E2493" s="105">
        <v>3000</v>
      </c>
      <c r="F2493" s="313" t="s">
        <v>1818</v>
      </c>
      <c r="G2493" s="318" t="s">
        <v>1819</v>
      </c>
      <c r="H2493" s="318" t="s">
        <v>1032</v>
      </c>
      <c r="I2493" s="104" t="s">
        <v>1027</v>
      </c>
      <c r="J2493" s="318" t="s">
        <v>1028</v>
      </c>
      <c r="K2493" s="320">
        <v>4</v>
      </c>
      <c r="L2493" s="320">
        <v>12</v>
      </c>
      <c r="M2493" s="105">
        <v>36000</v>
      </c>
      <c r="N2493" s="104"/>
      <c r="O2493" s="320"/>
      <c r="P2493" s="105"/>
    </row>
    <row r="2494" spans="1:16" x14ac:dyDescent="0.2">
      <c r="A2494" s="104" t="s">
        <v>1022</v>
      </c>
      <c r="B2494" s="104" t="s">
        <v>423</v>
      </c>
      <c r="C2494" s="313" t="s">
        <v>99</v>
      </c>
      <c r="D2494" s="104" t="s">
        <v>1296</v>
      </c>
      <c r="E2494" s="105">
        <v>2500</v>
      </c>
      <c r="F2494" s="313" t="s">
        <v>1820</v>
      </c>
      <c r="G2494" s="318" t="s">
        <v>1821</v>
      </c>
      <c r="H2494" s="318" t="s">
        <v>1057</v>
      </c>
      <c r="I2494" s="104" t="s">
        <v>1512</v>
      </c>
      <c r="J2494" s="318" t="s">
        <v>1028</v>
      </c>
      <c r="K2494" s="320">
        <v>3</v>
      </c>
      <c r="L2494" s="320">
        <v>12</v>
      </c>
      <c r="M2494" s="105">
        <v>30000</v>
      </c>
      <c r="N2494" s="104"/>
      <c r="O2494" s="320"/>
      <c r="P2494" s="105"/>
    </row>
    <row r="2495" spans="1:16" ht="22.5" x14ac:dyDescent="0.2">
      <c r="A2495" s="104" t="s">
        <v>1022</v>
      </c>
      <c r="B2495" s="104" t="s">
        <v>423</v>
      </c>
      <c r="C2495" s="313" t="s">
        <v>99</v>
      </c>
      <c r="D2495" s="104" t="s">
        <v>1040</v>
      </c>
      <c r="E2495" s="105">
        <v>1300</v>
      </c>
      <c r="F2495" s="313" t="s">
        <v>1822</v>
      </c>
      <c r="G2495" s="318" t="s">
        <v>1823</v>
      </c>
      <c r="H2495" s="318" t="s">
        <v>1322</v>
      </c>
      <c r="I2495" s="104" t="s">
        <v>1027</v>
      </c>
      <c r="J2495" s="318" t="s">
        <v>1100</v>
      </c>
      <c r="K2495" s="320">
        <v>3</v>
      </c>
      <c r="L2495" s="320">
        <v>12</v>
      </c>
      <c r="M2495" s="105">
        <v>15600</v>
      </c>
      <c r="N2495" s="104"/>
      <c r="O2495" s="320"/>
      <c r="P2495" s="105"/>
    </row>
    <row r="2496" spans="1:16" x14ac:dyDescent="0.2">
      <c r="A2496" s="104" t="s">
        <v>1022</v>
      </c>
      <c r="B2496" s="104" t="s">
        <v>423</v>
      </c>
      <c r="C2496" s="313" t="s">
        <v>99</v>
      </c>
      <c r="D2496" s="104" t="s">
        <v>1824</v>
      </c>
      <c r="E2496" s="105">
        <v>1500</v>
      </c>
      <c r="F2496" s="313" t="s">
        <v>1825</v>
      </c>
      <c r="G2496" s="318" t="s">
        <v>1826</v>
      </c>
      <c r="H2496" s="318" t="s">
        <v>1064</v>
      </c>
      <c r="I2496" s="104" t="s">
        <v>1073</v>
      </c>
      <c r="J2496" s="318" t="s">
        <v>1074</v>
      </c>
      <c r="K2496" s="320">
        <v>3</v>
      </c>
      <c r="L2496" s="320">
        <v>12</v>
      </c>
      <c r="M2496" s="105">
        <v>18000</v>
      </c>
      <c r="N2496" s="104"/>
      <c r="O2496" s="320"/>
      <c r="P2496" s="105"/>
    </row>
    <row r="2497" spans="1:16" x14ac:dyDescent="0.2">
      <c r="A2497" s="104" t="s">
        <v>1022</v>
      </c>
      <c r="B2497" s="104" t="s">
        <v>423</v>
      </c>
      <c r="C2497" s="313" t="s">
        <v>99</v>
      </c>
      <c r="D2497" s="104" t="s">
        <v>1393</v>
      </c>
      <c r="E2497" s="105">
        <v>1900</v>
      </c>
      <c r="F2497" s="313" t="s">
        <v>1827</v>
      </c>
      <c r="G2497" s="318" t="s">
        <v>1828</v>
      </c>
      <c r="H2497" s="318" t="s">
        <v>1133</v>
      </c>
      <c r="I2497" s="104" t="s">
        <v>1027</v>
      </c>
      <c r="J2497" s="318" t="s">
        <v>1028</v>
      </c>
      <c r="K2497" s="320">
        <v>3</v>
      </c>
      <c r="L2497" s="320">
        <v>12</v>
      </c>
      <c r="M2497" s="105">
        <v>22800</v>
      </c>
      <c r="N2497" s="104"/>
      <c r="O2497" s="320"/>
      <c r="P2497" s="105"/>
    </row>
    <row r="2498" spans="1:16" x14ac:dyDescent="0.2">
      <c r="A2498" s="104" t="s">
        <v>1022</v>
      </c>
      <c r="B2498" s="104" t="s">
        <v>423</v>
      </c>
      <c r="C2498" s="313" t="s">
        <v>99</v>
      </c>
      <c r="D2498" s="104" t="s">
        <v>1242</v>
      </c>
      <c r="E2498" s="105">
        <v>1300</v>
      </c>
      <c r="F2498" s="313" t="s">
        <v>1829</v>
      </c>
      <c r="G2498" s="318" t="s">
        <v>1830</v>
      </c>
      <c r="H2498" s="318" t="s">
        <v>1117</v>
      </c>
      <c r="I2498" s="104" t="s">
        <v>1118</v>
      </c>
      <c r="J2498" s="318" t="s">
        <v>1119</v>
      </c>
      <c r="K2498" s="320">
        <v>3</v>
      </c>
      <c r="L2498" s="320">
        <v>12</v>
      </c>
      <c r="M2498" s="105">
        <v>15600</v>
      </c>
      <c r="N2498" s="104"/>
      <c r="O2498" s="320"/>
      <c r="P2498" s="105"/>
    </row>
    <row r="2499" spans="1:16" ht="22.5" x14ac:dyDescent="0.2">
      <c r="A2499" s="104" t="s">
        <v>1022</v>
      </c>
      <c r="B2499" s="104" t="s">
        <v>423</v>
      </c>
      <c r="C2499" s="313" t="s">
        <v>99</v>
      </c>
      <c r="D2499" s="104" t="s">
        <v>1040</v>
      </c>
      <c r="E2499" s="105">
        <v>1300</v>
      </c>
      <c r="F2499" s="313" t="s">
        <v>1831</v>
      </c>
      <c r="G2499" s="318" t="s">
        <v>1832</v>
      </c>
      <c r="H2499" s="318" t="s">
        <v>1833</v>
      </c>
      <c r="I2499" s="104" t="s">
        <v>1044</v>
      </c>
      <c r="J2499" s="318" t="s">
        <v>1096</v>
      </c>
      <c r="K2499" s="320">
        <v>3</v>
      </c>
      <c r="L2499" s="320">
        <v>12</v>
      </c>
      <c r="M2499" s="105">
        <v>15600</v>
      </c>
      <c r="N2499" s="104"/>
      <c r="O2499" s="320"/>
      <c r="P2499" s="105"/>
    </row>
    <row r="2500" spans="1:16" x14ac:dyDescent="0.2">
      <c r="A2500" s="104" t="s">
        <v>1022</v>
      </c>
      <c r="B2500" s="104" t="s">
        <v>423</v>
      </c>
      <c r="C2500" s="313" t="s">
        <v>99</v>
      </c>
      <c r="D2500" s="104" t="s">
        <v>1050</v>
      </c>
      <c r="E2500" s="105">
        <v>2400</v>
      </c>
      <c r="F2500" s="313" t="s">
        <v>1834</v>
      </c>
      <c r="G2500" s="318" t="s">
        <v>1835</v>
      </c>
      <c r="H2500" s="318" t="s">
        <v>1060</v>
      </c>
      <c r="I2500" s="104" t="s">
        <v>1027</v>
      </c>
      <c r="J2500" s="318" t="s">
        <v>1028</v>
      </c>
      <c r="K2500" s="320">
        <v>1</v>
      </c>
      <c r="L2500" s="320">
        <v>2.5333333333333332</v>
      </c>
      <c r="M2500" s="105">
        <v>6080</v>
      </c>
      <c r="N2500" s="104"/>
      <c r="O2500" s="320"/>
      <c r="P2500" s="105"/>
    </row>
    <row r="2501" spans="1:16" ht="22.5" x14ac:dyDescent="0.2">
      <c r="A2501" s="104" t="s">
        <v>1022</v>
      </c>
      <c r="B2501" s="104" t="s">
        <v>423</v>
      </c>
      <c r="C2501" s="313" t="s">
        <v>99</v>
      </c>
      <c r="D2501" s="104" t="s">
        <v>1046</v>
      </c>
      <c r="E2501" s="105">
        <v>1700</v>
      </c>
      <c r="F2501" s="313" t="s">
        <v>1836</v>
      </c>
      <c r="G2501" s="318" t="s">
        <v>1837</v>
      </c>
      <c r="H2501" s="318" t="s">
        <v>1064</v>
      </c>
      <c r="I2501" s="104" t="s">
        <v>1095</v>
      </c>
      <c r="J2501" s="318" t="s">
        <v>1096</v>
      </c>
      <c r="K2501" s="320">
        <v>3</v>
      </c>
      <c r="L2501" s="320">
        <v>12</v>
      </c>
      <c r="M2501" s="105">
        <v>20400</v>
      </c>
      <c r="N2501" s="104"/>
      <c r="O2501" s="320"/>
      <c r="P2501" s="105"/>
    </row>
    <row r="2502" spans="1:16" ht="22.5" x14ac:dyDescent="0.2">
      <c r="A2502" s="104" t="s">
        <v>1022</v>
      </c>
      <c r="B2502" s="104" t="s">
        <v>423</v>
      </c>
      <c r="C2502" s="313" t="s">
        <v>99</v>
      </c>
      <c r="D2502" s="104" t="s">
        <v>1046</v>
      </c>
      <c r="E2502" s="105">
        <v>1700</v>
      </c>
      <c r="F2502" s="313" t="s">
        <v>1838</v>
      </c>
      <c r="G2502" s="318" t="s">
        <v>1839</v>
      </c>
      <c r="H2502" s="318" t="s">
        <v>1840</v>
      </c>
      <c r="I2502" s="104" t="s">
        <v>1044</v>
      </c>
      <c r="J2502" s="318" t="s">
        <v>1045</v>
      </c>
      <c r="K2502" s="320">
        <v>4</v>
      </c>
      <c r="L2502" s="320">
        <v>12</v>
      </c>
      <c r="M2502" s="105">
        <v>20400</v>
      </c>
      <c r="N2502" s="104"/>
      <c r="O2502" s="320"/>
      <c r="P2502" s="105"/>
    </row>
    <row r="2503" spans="1:16" x14ac:dyDescent="0.2">
      <c r="A2503" s="104" t="s">
        <v>1022</v>
      </c>
      <c r="B2503" s="104" t="s">
        <v>423</v>
      </c>
      <c r="C2503" s="313" t="s">
        <v>99</v>
      </c>
      <c r="D2503" s="104" t="s">
        <v>1046</v>
      </c>
      <c r="E2503" s="105">
        <v>1700</v>
      </c>
      <c r="F2503" s="313" t="s">
        <v>1841</v>
      </c>
      <c r="G2503" s="318" t="s">
        <v>1842</v>
      </c>
      <c r="H2503" s="318" t="s">
        <v>1064</v>
      </c>
      <c r="I2503" s="104" t="s">
        <v>1044</v>
      </c>
      <c r="J2503" s="318" t="s">
        <v>1074</v>
      </c>
      <c r="K2503" s="320">
        <v>4</v>
      </c>
      <c r="L2503" s="320">
        <v>12</v>
      </c>
      <c r="M2503" s="105">
        <v>20400</v>
      </c>
      <c r="N2503" s="104"/>
      <c r="O2503" s="320"/>
      <c r="P2503" s="105"/>
    </row>
    <row r="2504" spans="1:16" x14ac:dyDescent="0.2">
      <c r="A2504" s="104" t="s">
        <v>1022</v>
      </c>
      <c r="B2504" s="104" t="s">
        <v>423</v>
      </c>
      <c r="C2504" s="313" t="s">
        <v>99</v>
      </c>
      <c r="D2504" s="104" t="s">
        <v>1843</v>
      </c>
      <c r="E2504" s="105">
        <v>2000</v>
      </c>
      <c r="F2504" s="313" t="s">
        <v>1844</v>
      </c>
      <c r="G2504" s="318" t="s">
        <v>1845</v>
      </c>
      <c r="H2504" s="318" t="s">
        <v>1090</v>
      </c>
      <c r="I2504" s="104" t="s">
        <v>1073</v>
      </c>
      <c r="J2504" s="318" t="s">
        <v>1074</v>
      </c>
      <c r="K2504" s="320">
        <v>3</v>
      </c>
      <c r="L2504" s="320">
        <v>12</v>
      </c>
      <c r="M2504" s="105">
        <v>24000</v>
      </c>
      <c r="N2504" s="104"/>
      <c r="O2504" s="320"/>
      <c r="P2504" s="105"/>
    </row>
    <row r="2505" spans="1:16" x14ac:dyDescent="0.2">
      <c r="A2505" s="104" t="s">
        <v>1022</v>
      </c>
      <c r="B2505" s="104" t="s">
        <v>423</v>
      </c>
      <c r="C2505" s="313" t="s">
        <v>99</v>
      </c>
      <c r="D2505" s="104" t="s">
        <v>1374</v>
      </c>
      <c r="E2505" s="105">
        <v>1300</v>
      </c>
      <c r="F2505" s="313" t="s">
        <v>1846</v>
      </c>
      <c r="G2505" s="318" t="s">
        <v>1847</v>
      </c>
      <c r="H2505" s="318" t="s">
        <v>1117</v>
      </c>
      <c r="I2505" s="104" t="s">
        <v>1118</v>
      </c>
      <c r="J2505" s="318" t="s">
        <v>1119</v>
      </c>
      <c r="K2505" s="320">
        <v>5</v>
      </c>
      <c r="L2505" s="320">
        <v>3.3333333333333333E-2</v>
      </c>
      <c r="M2505" s="105">
        <v>43.333333333333336</v>
      </c>
      <c r="N2505" s="104"/>
      <c r="O2505" s="320"/>
      <c r="P2505" s="105"/>
    </row>
    <row r="2506" spans="1:16" x14ac:dyDescent="0.2">
      <c r="A2506" s="104" t="s">
        <v>1022</v>
      </c>
      <c r="B2506" s="104" t="s">
        <v>423</v>
      </c>
      <c r="C2506" s="313" t="s">
        <v>99</v>
      </c>
      <c r="D2506" s="104" t="s">
        <v>1046</v>
      </c>
      <c r="E2506" s="105">
        <v>1700</v>
      </c>
      <c r="F2506" s="313" t="s">
        <v>1848</v>
      </c>
      <c r="G2506" s="318" t="s">
        <v>1849</v>
      </c>
      <c r="H2506" s="318" t="s">
        <v>1064</v>
      </c>
      <c r="I2506" s="104" t="s">
        <v>1073</v>
      </c>
      <c r="J2506" s="318" t="s">
        <v>1074</v>
      </c>
      <c r="K2506" s="320">
        <v>3</v>
      </c>
      <c r="L2506" s="320">
        <v>12</v>
      </c>
      <c r="M2506" s="105">
        <v>20400</v>
      </c>
      <c r="N2506" s="104"/>
      <c r="O2506" s="320"/>
      <c r="P2506" s="105"/>
    </row>
    <row r="2507" spans="1:16" x14ac:dyDescent="0.2">
      <c r="A2507" s="104" t="s">
        <v>1022</v>
      </c>
      <c r="B2507" s="104" t="s">
        <v>423</v>
      </c>
      <c r="C2507" s="313" t="s">
        <v>99</v>
      </c>
      <c r="D2507" s="104" t="s">
        <v>1850</v>
      </c>
      <c r="E2507" s="105">
        <v>1500</v>
      </c>
      <c r="F2507" s="313" t="s">
        <v>1851</v>
      </c>
      <c r="G2507" s="318" t="s">
        <v>1852</v>
      </c>
      <c r="H2507" s="318" t="s">
        <v>1064</v>
      </c>
      <c r="I2507" s="104" t="s">
        <v>1073</v>
      </c>
      <c r="J2507" s="318" t="s">
        <v>1074</v>
      </c>
      <c r="K2507" s="320">
        <v>3</v>
      </c>
      <c r="L2507" s="320">
        <v>12</v>
      </c>
      <c r="M2507" s="105">
        <v>18000</v>
      </c>
      <c r="N2507" s="104"/>
      <c r="O2507" s="320"/>
      <c r="P2507" s="105"/>
    </row>
    <row r="2508" spans="1:16" x14ac:dyDescent="0.2">
      <c r="A2508" s="104" t="s">
        <v>1022</v>
      </c>
      <c r="B2508" s="104" t="s">
        <v>423</v>
      </c>
      <c r="C2508" s="313" t="s">
        <v>99</v>
      </c>
      <c r="D2508" s="104" t="s">
        <v>1853</v>
      </c>
      <c r="E2508" s="105">
        <v>2500</v>
      </c>
      <c r="F2508" s="313" t="s">
        <v>1854</v>
      </c>
      <c r="G2508" s="318" t="s">
        <v>1855</v>
      </c>
      <c r="H2508" s="318" t="s">
        <v>1856</v>
      </c>
      <c r="I2508" s="104" t="s">
        <v>1027</v>
      </c>
      <c r="J2508" s="318" t="s">
        <v>1028</v>
      </c>
      <c r="K2508" s="320">
        <v>3</v>
      </c>
      <c r="L2508" s="320">
        <v>12</v>
      </c>
      <c r="M2508" s="105">
        <v>30000</v>
      </c>
      <c r="N2508" s="104"/>
      <c r="O2508" s="320"/>
      <c r="P2508" s="105"/>
    </row>
    <row r="2509" spans="1:16" x14ac:dyDescent="0.2">
      <c r="A2509" s="104" t="s">
        <v>1022</v>
      </c>
      <c r="B2509" s="104" t="s">
        <v>423</v>
      </c>
      <c r="C2509" s="313" t="s">
        <v>99</v>
      </c>
      <c r="D2509" s="104" t="s">
        <v>1636</v>
      </c>
      <c r="E2509" s="105">
        <v>3500</v>
      </c>
      <c r="F2509" s="313" t="s">
        <v>1857</v>
      </c>
      <c r="G2509" s="318" t="s">
        <v>1858</v>
      </c>
      <c r="H2509" s="318" t="s">
        <v>1026</v>
      </c>
      <c r="I2509" s="104" t="s">
        <v>1027</v>
      </c>
      <c r="J2509" s="318" t="s">
        <v>1028</v>
      </c>
      <c r="K2509" s="320">
        <v>3</v>
      </c>
      <c r="L2509" s="320">
        <v>12</v>
      </c>
      <c r="M2509" s="105">
        <v>42000</v>
      </c>
      <c r="N2509" s="104"/>
      <c r="O2509" s="320"/>
      <c r="P2509" s="105"/>
    </row>
    <row r="2510" spans="1:16" x14ac:dyDescent="0.2">
      <c r="A2510" s="104" t="s">
        <v>1022</v>
      </c>
      <c r="B2510" s="104" t="s">
        <v>423</v>
      </c>
      <c r="C2510" s="313" t="s">
        <v>99</v>
      </c>
      <c r="D2510" s="104" t="s">
        <v>1046</v>
      </c>
      <c r="E2510" s="105">
        <v>1500</v>
      </c>
      <c r="F2510" s="313" t="s">
        <v>1859</v>
      </c>
      <c r="G2510" s="318" t="s">
        <v>1860</v>
      </c>
      <c r="H2510" s="318" t="s">
        <v>1189</v>
      </c>
      <c r="I2510" s="104" t="s">
        <v>1134</v>
      </c>
      <c r="J2510" s="318" t="s">
        <v>1028</v>
      </c>
      <c r="K2510" s="320">
        <v>1</v>
      </c>
      <c r="L2510" s="320">
        <v>6</v>
      </c>
      <c r="M2510" s="105">
        <v>9000</v>
      </c>
      <c r="N2510" s="104"/>
      <c r="O2510" s="320"/>
      <c r="P2510" s="105"/>
    </row>
    <row r="2511" spans="1:16" x14ac:dyDescent="0.2">
      <c r="A2511" s="104" t="s">
        <v>1022</v>
      </c>
      <c r="B2511" s="104" t="s">
        <v>423</v>
      </c>
      <c r="C2511" s="313" t="s">
        <v>99</v>
      </c>
      <c r="D2511" s="104" t="s">
        <v>1206</v>
      </c>
      <c r="E2511" s="105">
        <v>2400</v>
      </c>
      <c r="F2511" s="313" t="s">
        <v>1861</v>
      </c>
      <c r="G2511" s="318" t="s">
        <v>1862</v>
      </c>
      <c r="H2511" s="318" t="s">
        <v>1544</v>
      </c>
      <c r="I2511" s="104" t="s">
        <v>1027</v>
      </c>
      <c r="J2511" s="318" t="s">
        <v>1028</v>
      </c>
      <c r="K2511" s="320">
        <v>3</v>
      </c>
      <c r="L2511" s="320">
        <v>12</v>
      </c>
      <c r="M2511" s="105">
        <v>28800</v>
      </c>
      <c r="N2511" s="104"/>
      <c r="O2511" s="320"/>
      <c r="P2511" s="105"/>
    </row>
    <row r="2512" spans="1:16" ht="22.5" x14ac:dyDescent="0.2">
      <c r="A2512" s="104" t="s">
        <v>1022</v>
      </c>
      <c r="B2512" s="104" t="s">
        <v>423</v>
      </c>
      <c r="C2512" s="313" t="s">
        <v>99</v>
      </c>
      <c r="D2512" s="104" t="s">
        <v>1101</v>
      </c>
      <c r="E2512" s="105">
        <v>3500</v>
      </c>
      <c r="F2512" s="313" t="s">
        <v>1863</v>
      </c>
      <c r="G2512" s="318" t="s">
        <v>1864</v>
      </c>
      <c r="H2512" s="318" t="s">
        <v>1032</v>
      </c>
      <c r="I2512" s="104" t="s">
        <v>1061</v>
      </c>
      <c r="J2512" s="318" t="s">
        <v>1028</v>
      </c>
      <c r="K2512" s="320">
        <v>4</v>
      </c>
      <c r="L2512" s="320">
        <v>5.7333333333333334</v>
      </c>
      <c r="M2512" s="105">
        <v>20066.666666666668</v>
      </c>
      <c r="N2512" s="104"/>
      <c r="O2512" s="320"/>
      <c r="P2512" s="105"/>
    </row>
    <row r="2513" spans="1:16" x14ac:dyDescent="0.2">
      <c r="A2513" s="104" t="s">
        <v>1022</v>
      </c>
      <c r="B2513" s="104" t="s">
        <v>423</v>
      </c>
      <c r="C2513" s="313" t="s">
        <v>99</v>
      </c>
      <c r="D2513" s="104" t="s">
        <v>1213</v>
      </c>
      <c r="E2513" s="105">
        <v>2500</v>
      </c>
      <c r="F2513" s="313" t="s">
        <v>1865</v>
      </c>
      <c r="G2513" s="318" t="s">
        <v>1866</v>
      </c>
      <c r="H2513" s="318" t="s">
        <v>1032</v>
      </c>
      <c r="I2513" s="104" t="s">
        <v>1027</v>
      </c>
      <c r="J2513" s="318" t="s">
        <v>1028</v>
      </c>
      <c r="K2513" s="320">
        <v>1</v>
      </c>
      <c r="L2513" s="320">
        <v>3.9666666666666668</v>
      </c>
      <c r="M2513" s="105">
        <v>9916.6666666666661</v>
      </c>
      <c r="N2513" s="104"/>
      <c r="O2513" s="320"/>
      <c r="P2513" s="105"/>
    </row>
    <row r="2514" spans="1:16" ht="22.5" x14ac:dyDescent="0.2">
      <c r="A2514" s="104" t="s">
        <v>1022</v>
      </c>
      <c r="B2514" s="104" t="s">
        <v>423</v>
      </c>
      <c r="C2514" s="313" t="s">
        <v>99</v>
      </c>
      <c r="D2514" s="104" t="s">
        <v>1070</v>
      </c>
      <c r="E2514" s="105">
        <v>1500</v>
      </c>
      <c r="F2514" s="313" t="s">
        <v>1867</v>
      </c>
      <c r="G2514" s="318" t="s">
        <v>1868</v>
      </c>
      <c r="H2514" s="318" t="s">
        <v>1064</v>
      </c>
      <c r="I2514" s="104" t="s">
        <v>1044</v>
      </c>
      <c r="J2514" s="318" t="s">
        <v>1045</v>
      </c>
      <c r="K2514" s="320">
        <v>3</v>
      </c>
      <c r="L2514" s="320">
        <v>12</v>
      </c>
      <c r="M2514" s="105">
        <v>18000</v>
      </c>
      <c r="N2514" s="104"/>
      <c r="O2514" s="320"/>
      <c r="P2514" s="105"/>
    </row>
    <row r="2515" spans="1:16" x14ac:dyDescent="0.2">
      <c r="A2515" s="104" t="s">
        <v>1022</v>
      </c>
      <c r="B2515" s="104" t="s">
        <v>423</v>
      </c>
      <c r="C2515" s="313" t="s">
        <v>99</v>
      </c>
      <c r="D2515" s="104" t="s">
        <v>1046</v>
      </c>
      <c r="E2515" s="105">
        <v>1500</v>
      </c>
      <c r="F2515" s="313" t="s">
        <v>1869</v>
      </c>
      <c r="G2515" s="318" t="s">
        <v>1870</v>
      </c>
      <c r="H2515" s="318" t="s">
        <v>1133</v>
      </c>
      <c r="I2515" s="104" t="s">
        <v>1134</v>
      </c>
      <c r="J2515" s="318" t="s">
        <v>1028</v>
      </c>
      <c r="K2515" s="320">
        <v>3</v>
      </c>
      <c r="L2515" s="320">
        <v>12</v>
      </c>
      <c r="M2515" s="105">
        <v>18000</v>
      </c>
      <c r="N2515" s="104"/>
      <c r="O2515" s="320"/>
      <c r="P2515" s="105"/>
    </row>
    <row r="2516" spans="1:16" ht="22.5" x14ac:dyDescent="0.2">
      <c r="A2516" s="104" t="s">
        <v>1022</v>
      </c>
      <c r="B2516" s="104" t="s">
        <v>423</v>
      </c>
      <c r="C2516" s="313" t="s">
        <v>99</v>
      </c>
      <c r="D2516" s="104" t="s">
        <v>1054</v>
      </c>
      <c r="E2516" s="105">
        <v>1500</v>
      </c>
      <c r="F2516" s="313" t="s">
        <v>1871</v>
      </c>
      <c r="G2516" s="318" t="s">
        <v>1872</v>
      </c>
      <c r="H2516" s="318" t="s">
        <v>1032</v>
      </c>
      <c r="I2516" s="104" t="s">
        <v>1027</v>
      </c>
      <c r="J2516" s="318" t="s">
        <v>1100</v>
      </c>
      <c r="K2516" s="320">
        <v>3</v>
      </c>
      <c r="L2516" s="320">
        <v>12</v>
      </c>
      <c r="M2516" s="105">
        <v>18000</v>
      </c>
      <c r="N2516" s="104"/>
      <c r="O2516" s="320"/>
      <c r="P2516" s="105"/>
    </row>
    <row r="2517" spans="1:16" x14ac:dyDescent="0.2">
      <c r="A2517" s="104" t="s">
        <v>1022</v>
      </c>
      <c r="B2517" s="104" t="s">
        <v>423</v>
      </c>
      <c r="C2517" s="313" t="s">
        <v>99</v>
      </c>
      <c r="D2517" s="104" t="s">
        <v>1201</v>
      </c>
      <c r="E2517" s="105">
        <v>1300</v>
      </c>
      <c r="F2517" s="313" t="s">
        <v>1873</v>
      </c>
      <c r="G2517" s="318" t="s">
        <v>1874</v>
      </c>
      <c r="H2517" s="318" t="s">
        <v>1117</v>
      </c>
      <c r="I2517" s="104" t="s">
        <v>1118</v>
      </c>
      <c r="J2517" s="318" t="s">
        <v>1119</v>
      </c>
      <c r="K2517" s="320">
        <v>1</v>
      </c>
      <c r="L2517" s="320">
        <v>6</v>
      </c>
      <c r="M2517" s="105">
        <v>7800</v>
      </c>
      <c r="N2517" s="104"/>
      <c r="O2517" s="320"/>
      <c r="P2517" s="105"/>
    </row>
    <row r="2518" spans="1:16" ht="22.5" x14ac:dyDescent="0.2">
      <c r="A2518" s="104" t="s">
        <v>1022</v>
      </c>
      <c r="B2518" s="104" t="s">
        <v>423</v>
      </c>
      <c r="C2518" s="313" t="s">
        <v>99</v>
      </c>
      <c r="D2518" s="104" t="s">
        <v>1046</v>
      </c>
      <c r="E2518" s="105">
        <v>1500</v>
      </c>
      <c r="F2518" s="313" t="s">
        <v>1875</v>
      </c>
      <c r="G2518" s="318" t="s">
        <v>1876</v>
      </c>
      <c r="H2518" s="318" t="s">
        <v>1877</v>
      </c>
      <c r="I2518" s="104" t="s">
        <v>1027</v>
      </c>
      <c r="J2518" s="318" t="s">
        <v>1028</v>
      </c>
      <c r="K2518" s="320">
        <v>1</v>
      </c>
      <c r="L2518" s="320">
        <v>0.96666666666666667</v>
      </c>
      <c r="M2518" s="105">
        <v>1450</v>
      </c>
      <c r="N2518" s="104"/>
      <c r="O2518" s="320"/>
      <c r="P2518" s="105"/>
    </row>
    <row r="2519" spans="1:16" x14ac:dyDescent="0.2">
      <c r="A2519" s="104" t="s">
        <v>1022</v>
      </c>
      <c r="B2519" s="104" t="s">
        <v>423</v>
      </c>
      <c r="C2519" s="313" t="s">
        <v>99</v>
      </c>
      <c r="D2519" s="104" t="s">
        <v>1046</v>
      </c>
      <c r="E2519" s="105">
        <v>1500</v>
      </c>
      <c r="F2519" s="313" t="s">
        <v>1878</v>
      </c>
      <c r="G2519" s="318" t="s">
        <v>1879</v>
      </c>
      <c r="H2519" s="318" t="s">
        <v>1064</v>
      </c>
      <c r="I2519" s="104" t="s">
        <v>1073</v>
      </c>
      <c r="J2519" s="318" t="s">
        <v>1074</v>
      </c>
      <c r="K2519" s="320">
        <v>3</v>
      </c>
      <c r="L2519" s="320">
        <v>12</v>
      </c>
      <c r="M2519" s="105">
        <v>18000</v>
      </c>
      <c r="N2519" s="104"/>
      <c r="O2519" s="320"/>
      <c r="P2519" s="105"/>
    </row>
    <row r="2520" spans="1:16" x14ac:dyDescent="0.2">
      <c r="A2520" s="104" t="s">
        <v>1022</v>
      </c>
      <c r="B2520" s="104" t="s">
        <v>423</v>
      </c>
      <c r="C2520" s="313" t="s">
        <v>99</v>
      </c>
      <c r="D2520" s="104" t="s">
        <v>1880</v>
      </c>
      <c r="E2520" s="105">
        <v>5500</v>
      </c>
      <c r="F2520" s="313" t="s">
        <v>1881</v>
      </c>
      <c r="G2520" s="318" t="s">
        <v>1882</v>
      </c>
      <c r="H2520" s="318" t="s">
        <v>1883</v>
      </c>
      <c r="I2520" s="104" t="s">
        <v>1027</v>
      </c>
      <c r="J2520" s="318" t="s">
        <v>1028</v>
      </c>
      <c r="K2520" s="320">
        <v>1</v>
      </c>
      <c r="L2520" s="320">
        <v>7.6333333333333337</v>
      </c>
      <c r="M2520" s="105">
        <v>41983.333333333336</v>
      </c>
      <c r="N2520" s="104"/>
      <c r="O2520" s="320"/>
      <c r="P2520" s="105"/>
    </row>
    <row r="2521" spans="1:16" x14ac:dyDescent="0.2">
      <c r="A2521" s="104" t="s">
        <v>1022</v>
      </c>
      <c r="B2521" s="104" t="s">
        <v>423</v>
      </c>
      <c r="C2521" s="313" t="s">
        <v>99</v>
      </c>
      <c r="D2521" s="104" t="s">
        <v>1046</v>
      </c>
      <c r="E2521" s="105">
        <v>1700</v>
      </c>
      <c r="F2521" s="313" t="s">
        <v>1884</v>
      </c>
      <c r="G2521" s="318" t="s">
        <v>1885</v>
      </c>
      <c r="H2521" s="318" t="s">
        <v>1049</v>
      </c>
      <c r="I2521" s="104" t="s">
        <v>1073</v>
      </c>
      <c r="J2521" s="318" t="s">
        <v>1074</v>
      </c>
      <c r="K2521" s="320">
        <v>3</v>
      </c>
      <c r="L2521" s="320">
        <v>12</v>
      </c>
      <c r="M2521" s="105">
        <v>20400</v>
      </c>
      <c r="N2521" s="104"/>
      <c r="O2521" s="320"/>
      <c r="P2521" s="105"/>
    </row>
    <row r="2522" spans="1:16" x14ac:dyDescent="0.2">
      <c r="A2522" s="104" t="s">
        <v>1022</v>
      </c>
      <c r="B2522" s="104" t="s">
        <v>423</v>
      </c>
      <c r="C2522" s="313" t="s">
        <v>99</v>
      </c>
      <c r="D2522" s="104" t="s">
        <v>1046</v>
      </c>
      <c r="E2522" s="105">
        <v>1500</v>
      </c>
      <c r="F2522" s="313" t="s">
        <v>1886</v>
      </c>
      <c r="G2522" s="318" t="s">
        <v>1887</v>
      </c>
      <c r="H2522" s="318" t="s">
        <v>1106</v>
      </c>
      <c r="I2522" s="104" t="s">
        <v>1073</v>
      </c>
      <c r="J2522" s="318" t="s">
        <v>1074</v>
      </c>
      <c r="K2522" s="320">
        <v>3</v>
      </c>
      <c r="L2522" s="320">
        <v>12</v>
      </c>
      <c r="M2522" s="105">
        <v>18000</v>
      </c>
      <c r="N2522" s="104"/>
      <c r="O2522" s="320"/>
      <c r="P2522" s="105"/>
    </row>
    <row r="2523" spans="1:16" x14ac:dyDescent="0.2">
      <c r="A2523" s="104" t="s">
        <v>1022</v>
      </c>
      <c r="B2523" s="104" t="s">
        <v>423</v>
      </c>
      <c r="C2523" s="313" t="s">
        <v>99</v>
      </c>
      <c r="D2523" s="104" t="s">
        <v>1888</v>
      </c>
      <c r="E2523" s="105">
        <v>1500</v>
      </c>
      <c r="F2523" s="313" t="s">
        <v>1889</v>
      </c>
      <c r="G2523" s="318" t="s">
        <v>1890</v>
      </c>
      <c r="H2523" s="318" t="s">
        <v>1117</v>
      </c>
      <c r="I2523" s="104" t="s">
        <v>1118</v>
      </c>
      <c r="J2523" s="318" t="s">
        <v>1119</v>
      </c>
      <c r="K2523" s="320">
        <v>3</v>
      </c>
      <c r="L2523" s="320">
        <v>12</v>
      </c>
      <c r="M2523" s="105">
        <v>18000</v>
      </c>
      <c r="N2523" s="104"/>
      <c r="O2523" s="320"/>
      <c r="P2523" s="105"/>
    </row>
    <row r="2524" spans="1:16" x14ac:dyDescent="0.2">
      <c r="A2524" s="104" t="s">
        <v>1022</v>
      </c>
      <c r="B2524" s="104" t="s">
        <v>423</v>
      </c>
      <c r="C2524" s="313" t="s">
        <v>99</v>
      </c>
      <c r="D2524" s="104" t="s">
        <v>1237</v>
      </c>
      <c r="E2524" s="105">
        <v>1300</v>
      </c>
      <c r="F2524" s="313" t="s">
        <v>1891</v>
      </c>
      <c r="G2524" s="318" t="s">
        <v>1892</v>
      </c>
      <c r="H2524" s="318" t="s">
        <v>1064</v>
      </c>
      <c r="I2524" s="104" t="s">
        <v>1073</v>
      </c>
      <c r="J2524" s="318" t="s">
        <v>1074</v>
      </c>
      <c r="K2524" s="320">
        <v>3</v>
      </c>
      <c r="L2524" s="320">
        <v>12</v>
      </c>
      <c r="M2524" s="105">
        <v>15600</v>
      </c>
      <c r="N2524" s="104"/>
      <c r="O2524" s="320"/>
      <c r="P2524" s="105"/>
    </row>
    <row r="2525" spans="1:16" x14ac:dyDescent="0.2">
      <c r="A2525" s="104" t="s">
        <v>1022</v>
      </c>
      <c r="B2525" s="104" t="s">
        <v>423</v>
      </c>
      <c r="C2525" s="313" t="s">
        <v>99</v>
      </c>
      <c r="D2525" s="104" t="s">
        <v>1296</v>
      </c>
      <c r="E2525" s="105">
        <v>2500</v>
      </c>
      <c r="F2525" s="313" t="s">
        <v>1893</v>
      </c>
      <c r="G2525" s="318" t="s">
        <v>1894</v>
      </c>
      <c r="H2525" s="318" t="s">
        <v>1895</v>
      </c>
      <c r="I2525" s="104" t="s">
        <v>1512</v>
      </c>
      <c r="J2525" s="318" t="s">
        <v>1028</v>
      </c>
      <c r="K2525" s="320">
        <v>3</v>
      </c>
      <c r="L2525" s="320">
        <v>12</v>
      </c>
      <c r="M2525" s="105">
        <v>30000</v>
      </c>
      <c r="N2525" s="104"/>
      <c r="O2525" s="320"/>
      <c r="P2525" s="105"/>
    </row>
    <row r="2526" spans="1:16" x14ac:dyDescent="0.2">
      <c r="A2526" s="104" t="s">
        <v>1022</v>
      </c>
      <c r="B2526" s="104" t="s">
        <v>423</v>
      </c>
      <c r="C2526" s="313" t="s">
        <v>99</v>
      </c>
      <c r="D2526" s="104" t="s">
        <v>1142</v>
      </c>
      <c r="E2526" s="105">
        <v>1500</v>
      </c>
      <c r="F2526" s="313" t="s">
        <v>1896</v>
      </c>
      <c r="G2526" s="318" t="s">
        <v>1897</v>
      </c>
      <c r="H2526" s="318" t="s">
        <v>1160</v>
      </c>
      <c r="I2526" s="104" t="s">
        <v>1027</v>
      </c>
      <c r="J2526" s="318" t="s">
        <v>1028</v>
      </c>
      <c r="K2526" s="320">
        <v>1</v>
      </c>
      <c r="L2526" s="320">
        <v>1</v>
      </c>
      <c r="M2526" s="105">
        <v>1500</v>
      </c>
      <c r="N2526" s="104"/>
      <c r="O2526" s="320"/>
      <c r="P2526" s="105"/>
    </row>
    <row r="2527" spans="1:16" x14ac:dyDescent="0.2">
      <c r="A2527" s="104" t="s">
        <v>1022</v>
      </c>
      <c r="B2527" s="104" t="s">
        <v>423</v>
      </c>
      <c r="C2527" s="313" t="s">
        <v>99</v>
      </c>
      <c r="D2527" s="104" t="s">
        <v>1898</v>
      </c>
      <c r="E2527" s="105">
        <v>3500</v>
      </c>
      <c r="F2527" s="313" t="s">
        <v>1899</v>
      </c>
      <c r="G2527" s="318" t="s">
        <v>1900</v>
      </c>
      <c r="H2527" s="318" t="s">
        <v>1057</v>
      </c>
      <c r="I2527" s="104" t="s">
        <v>1027</v>
      </c>
      <c r="J2527" s="318" t="s">
        <v>1028</v>
      </c>
      <c r="K2527" s="320">
        <v>4</v>
      </c>
      <c r="L2527" s="320">
        <v>4.666666666666667</v>
      </c>
      <c r="M2527" s="105">
        <v>16333.333333333334</v>
      </c>
      <c r="N2527" s="104"/>
      <c r="O2527" s="320"/>
      <c r="P2527" s="105"/>
    </row>
    <row r="2528" spans="1:16" x14ac:dyDescent="0.2">
      <c r="A2528" s="104" t="s">
        <v>1022</v>
      </c>
      <c r="B2528" s="104" t="s">
        <v>423</v>
      </c>
      <c r="C2528" s="313" t="s">
        <v>99</v>
      </c>
      <c r="D2528" s="104" t="s">
        <v>1901</v>
      </c>
      <c r="E2528" s="105">
        <v>7000</v>
      </c>
      <c r="F2528" s="313" t="s">
        <v>1902</v>
      </c>
      <c r="G2528" s="318" t="s">
        <v>1903</v>
      </c>
      <c r="H2528" s="318" t="s">
        <v>1904</v>
      </c>
      <c r="I2528" s="104" t="s">
        <v>1027</v>
      </c>
      <c r="J2528" s="318" t="s">
        <v>1028</v>
      </c>
      <c r="K2528" s="320">
        <v>1</v>
      </c>
      <c r="L2528" s="320">
        <v>0.13333333333333333</v>
      </c>
      <c r="M2528" s="105">
        <v>933.33333333333337</v>
      </c>
      <c r="N2528" s="104"/>
      <c r="O2528" s="320"/>
      <c r="P2528" s="105"/>
    </row>
    <row r="2529" spans="1:16" x14ac:dyDescent="0.2">
      <c r="A2529" s="104" t="s">
        <v>1022</v>
      </c>
      <c r="B2529" s="104" t="s">
        <v>423</v>
      </c>
      <c r="C2529" s="313" t="s">
        <v>99</v>
      </c>
      <c r="D2529" s="104" t="s">
        <v>1046</v>
      </c>
      <c r="E2529" s="105">
        <v>1700</v>
      </c>
      <c r="F2529" s="313" t="s">
        <v>1905</v>
      </c>
      <c r="G2529" s="318" t="s">
        <v>1906</v>
      </c>
      <c r="H2529" s="318" t="s">
        <v>1133</v>
      </c>
      <c r="I2529" s="104" t="s">
        <v>1073</v>
      </c>
      <c r="J2529" s="318" t="s">
        <v>1074</v>
      </c>
      <c r="K2529" s="320">
        <v>3</v>
      </c>
      <c r="L2529" s="320">
        <v>12</v>
      </c>
      <c r="M2529" s="105">
        <v>20400</v>
      </c>
      <c r="N2529" s="104"/>
      <c r="O2529" s="320"/>
      <c r="P2529" s="105"/>
    </row>
    <row r="2530" spans="1:16" x14ac:dyDescent="0.2">
      <c r="A2530" s="104" t="s">
        <v>1022</v>
      </c>
      <c r="B2530" s="104" t="s">
        <v>423</v>
      </c>
      <c r="C2530" s="313" t="s">
        <v>99</v>
      </c>
      <c r="D2530" s="104" t="s">
        <v>1046</v>
      </c>
      <c r="E2530" s="105">
        <v>1500</v>
      </c>
      <c r="F2530" s="313" t="s">
        <v>1907</v>
      </c>
      <c r="G2530" s="318" t="s">
        <v>1908</v>
      </c>
      <c r="H2530" s="318" t="s">
        <v>1133</v>
      </c>
      <c r="I2530" s="104" t="s">
        <v>1044</v>
      </c>
      <c r="J2530" s="318" t="s">
        <v>1028</v>
      </c>
      <c r="K2530" s="320">
        <v>3</v>
      </c>
      <c r="L2530" s="320">
        <v>12</v>
      </c>
      <c r="M2530" s="105">
        <v>18000</v>
      </c>
      <c r="N2530" s="104"/>
      <c r="O2530" s="320"/>
      <c r="P2530" s="105"/>
    </row>
    <row r="2531" spans="1:16" x14ac:dyDescent="0.2">
      <c r="A2531" s="104" t="s">
        <v>1022</v>
      </c>
      <c r="B2531" s="104" t="s">
        <v>423</v>
      </c>
      <c r="C2531" s="313" t="s">
        <v>99</v>
      </c>
      <c r="D2531" s="104" t="s">
        <v>1206</v>
      </c>
      <c r="E2531" s="105">
        <v>1300</v>
      </c>
      <c r="F2531" s="313" t="s">
        <v>1909</v>
      </c>
      <c r="G2531" s="318" t="s">
        <v>1910</v>
      </c>
      <c r="H2531" s="318" t="s">
        <v>1043</v>
      </c>
      <c r="I2531" s="104" t="s">
        <v>1044</v>
      </c>
      <c r="J2531" s="318" t="s">
        <v>1028</v>
      </c>
      <c r="K2531" s="320">
        <v>3</v>
      </c>
      <c r="L2531" s="320">
        <v>12</v>
      </c>
      <c r="M2531" s="105">
        <v>15600</v>
      </c>
      <c r="N2531" s="104"/>
      <c r="O2531" s="320"/>
      <c r="P2531" s="105"/>
    </row>
    <row r="2532" spans="1:16" ht="22.5" x14ac:dyDescent="0.2">
      <c r="A2532" s="104" t="s">
        <v>1022</v>
      </c>
      <c r="B2532" s="104" t="s">
        <v>423</v>
      </c>
      <c r="C2532" s="313" t="s">
        <v>99</v>
      </c>
      <c r="D2532" s="104" t="s">
        <v>1206</v>
      </c>
      <c r="E2532" s="105">
        <v>1300</v>
      </c>
      <c r="F2532" s="313" t="s">
        <v>1911</v>
      </c>
      <c r="G2532" s="318" t="s">
        <v>1912</v>
      </c>
      <c r="H2532" s="318" t="s">
        <v>1148</v>
      </c>
      <c r="I2532" s="104" t="s">
        <v>1027</v>
      </c>
      <c r="J2532" s="318" t="s">
        <v>1069</v>
      </c>
      <c r="K2532" s="320">
        <v>1</v>
      </c>
      <c r="L2532" s="320">
        <v>2.5666666666666669</v>
      </c>
      <c r="M2532" s="105">
        <v>3336.666666666667</v>
      </c>
      <c r="N2532" s="104"/>
      <c r="O2532" s="320"/>
      <c r="P2532" s="105"/>
    </row>
    <row r="2533" spans="1:16" ht="22.5" x14ac:dyDescent="0.2">
      <c r="A2533" s="104" t="s">
        <v>1022</v>
      </c>
      <c r="B2533" s="104" t="s">
        <v>423</v>
      </c>
      <c r="C2533" s="313" t="s">
        <v>99</v>
      </c>
      <c r="D2533" s="104" t="s">
        <v>1054</v>
      </c>
      <c r="E2533" s="105">
        <v>1500</v>
      </c>
      <c r="F2533" s="313" t="s">
        <v>1913</v>
      </c>
      <c r="G2533" s="318" t="s">
        <v>1914</v>
      </c>
      <c r="H2533" s="318" t="s">
        <v>1057</v>
      </c>
      <c r="I2533" s="104" t="s">
        <v>1027</v>
      </c>
      <c r="J2533" s="318" t="s">
        <v>1069</v>
      </c>
      <c r="K2533" s="320">
        <v>3</v>
      </c>
      <c r="L2533" s="320">
        <v>12</v>
      </c>
      <c r="M2533" s="105">
        <v>18000</v>
      </c>
      <c r="N2533" s="104"/>
      <c r="O2533" s="320"/>
      <c r="P2533" s="105"/>
    </row>
    <row r="2534" spans="1:16" ht="22.5" x14ac:dyDescent="0.2">
      <c r="A2534" s="104" t="s">
        <v>1022</v>
      </c>
      <c r="B2534" s="104" t="s">
        <v>423</v>
      </c>
      <c r="C2534" s="313" t="s">
        <v>99</v>
      </c>
      <c r="D2534" s="104" t="s">
        <v>1501</v>
      </c>
      <c r="E2534" s="105">
        <v>2000</v>
      </c>
      <c r="F2534" s="313" t="s">
        <v>1915</v>
      </c>
      <c r="G2534" s="318" t="s">
        <v>1916</v>
      </c>
      <c r="H2534" s="318" t="s">
        <v>1148</v>
      </c>
      <c r="I2534" s="104" t="s">
        <v>1073</v>
      </c>
      <c r="J2534" s="318" t="s">
        <v>1100</v>
      </c>
      <c r="K2534" s="320">
        <v>3</v>
      </c>
      <c r="L2534" s="320">
        <v>12</v>
      </c>
      <c r="M2534" s="105">
        <v>24000</v>
      </c>
      <c r="N2534" s="104"/>
      <c r="O2534" s="320"/>
      <c r="P2534" s="105"/>
    </row>
    <row r="2535" spans="1:16" x14ac:dyDescent="0.2">
      <c r="A2535" s="104" t="s">
        <v>1022</v>
      </c>
      <c r="B2535" s="104" t="s">
        <v>423</v>
      </c>
      <c r="C2535" s="313" t="s">
        <v>99</v>
      </c>
      <c r="D2535" s="104" t="s">
        <v>1101</v>
      </c>
      <c r="E2535" s="105">
        <v>2400</v>
      </c>
      <c r="F2535" s="313" t="s">
        <v>1917</v>
      </c>
      <c r="G2535" s="318" t="s">
        <v>1918</v>
      </c>
      <c r="H2535" s="318" t="s">
        <v>1032</v>
      </c>
      <c r="I2535" s="104" t="s">
        <v>1027</v>
      </c>
      <c r="J2535" s="318" t="s">
        <v>1028</v>
      </c>
      <c r="K2535" s="320">
        <v>3</v>
      </c>
      <c r="L2535" s="320">
        <v>12</v>
      </c>
      <c r="M2535" s="105">
        <v>28800</v>
      </c>
      <c r="N2535" s="104"/>
      <c r="O2535" s="320"/>
      <c r="P2535" s="105"/>
    </row>
    <row r="2536" spans="1:16" x14ac:dyDescent="0.2">
      <c r="A2536" s="104" t="s">
        <v>1022</v>
      </c>
      <c r="B2536" s="104" t="s">
        <v>423</v>
      </c>
      <c r="C2536" s="313" t="s">
        <v>99</v>
      </c>
      <c r="D2536" s="104" t="s">
        <v>1046</v>
      </c>
      <c r="E2536" s="105">
        <v>1500</v>
      </c>
      <c r="F2536" s="313" t="s">
        <v>1919</v>
      </c>
      <c r="G2536" s="318" t="s">
        <v>1920</v>
      </c>
      <c r="H2536" s="318" t="s">
        <v>1921</v>
      </c>
      <c r="I2536" s="104" t="s">
        <v>1027</v>
      </c>
      <c r="J2536" s="318" t="s">
        <v>1028</v>
      </c>
      <c r="K2536" s="320">
        <v>5</v>
      </c>
      <c r="L2536" s="320">
        <v>7.0333333333333332</v>
      </c>
      <c r="M2536" s="105">
        <v>10550</v>
      </c>
      <c r="N2536" s="104"/>
      <c r="O2536" s="320"/>
      <c r="P2536" s="105"/>
    </row>
    <row r="2537" spans="1:16" x14ac:dyDescent="0.2">
      <c r="A2537" s="104" t="s">
        <v>1022</v>
      </c>
      <c r="B2537" s="104" t="s">
        <v>423</v>
      </c>
      <c r="C2537" s="313" t="s">
        <v>99</v>
      </c>
      <c r="D2537" s="104" t="s">
        <v>1101</v>
      </c>
      <c r="E2537" s="105">
        <v>2400</v>
      </c>
      <c r="F2537" s="313" t="s">
        <v>1922</v>
      </c>
      <c r="G2537" s="318" t="s">
        <v>1923</v>
      </c>
      <c r="H2537" s="318" t="s">
        <v>1032</v>
      </c>
      <c r="I2537" s="104" t="s">
        <v>1027</v>
      </c>
      <c r="J2537" s="318" t="s">
        <v>1028</v>
      </c>
      <c r="K2537" s="320">
        <v>3</v>
      </c>
      <c r="L2537" s="320">
        <v>12</v>
      </c>
      <c r="M2537" s="105">
        <v>28800</v>
      </c>
      <c r="N2537" s="104"/>
      <c r="O2537" s="320"/>
      <c r="P2537" s="105"/>
    </row>
    <row r="2538" spans="1:16" x14ac:dyDescent="0.2">
      <c r="A2538" s="104" t="s">
        <v>1022</v>
      </c>
      <c r="B2538" s="104" t="s">
        <v>423</v>
      </c>
      <c r="C2538" s="313" t="s">
        <v>99</v>
      </c>
      <c r="D2538" s="104" t="s">
        <v>1046</v>
      </c>
      <c r="E2538" s="105">
        <v>1700</v>
      </c>
      <c r="F2538" s="313" t="s">
        <v>1924</v>
      </c>
      <c r="G2538" s="318" t="s">
        <v>1925</v>
      </c>
      <c r="H2538" s="318" t="s">
        <v>1057</v>
      </c>
      <c r="I2538" s="104" t="s">
        <v>1073</v>
      </c>
      <c r="J2538" s="318" t="s">
        <v>1074</v>
      </c>
      <c r="K2538" s="320">
        <v>3</v>
      </c>
      <c r="L2538" s="320">
        <v>12</v>
      </c>
      <c r="M2538" s="105">
        <v>20400</v>
      </c>
      <c r="N2538" s="104"/>
      <c r="O2538" s="320"/>
      <c r="P2538" s="105"/>
    </row>
    <row r="2539" spans="1:16" x14ac:dyDescent="0.2">
      <c r="A2539" s="104" t="s">
        <v>1022</v>
      </c>
      <c r="B2539" s="104" t="s">
        <v>423</v>
      </c>
      <c r="C2539" s="313" t="s">
        <v>99</v>
      </c>
      <c r="D2539" s="104" t="s">
        <v>1046</v>
      </c>
      <c r="E2539" s="105">
        <v>1700</v>
      </c>
      <c r="F2539" s="313" t="s">
        <v>1926</v>
      </c>
      <c r="G2539" s="318" t="s">
        <v>1927</v>
      </c>
      <c r="H2539" s="318" t="s">
        <v>1049</v>
      </c>
      <c r="I2539" s="104" t="s">
        <v>1073</v>
      </c>
      <c r="J2539" s="318" t="s">
        <v>1074</v>
      </c>
      <c r="K2539" s="320">
        <v>4</v>
      </c>
      <c r="L2539" s="320">
        <v>12</v>
      </c>
      <c r="M2539" s="105">
        <v>20400</v>
      </c>
      <c r="N2539" s="104"/>
      <c r="O2539" s="320"/>
      <c r="P2539" s="105"/>
    </row>
    <row r="2540" spans="1:16" x14ac:dyDescent="0.2">
      <c r="A2540" s="104" t="s">
        <v>1022</v>
      </c>
      <c r="B2540" s="104" t="s">
        <v>423</v>
      </c>
      <c r="C2540" s="313" t="s">
        <v>99</v>
      </c>
      <c r="D2540" s="104" t="s">
        <v>1928</v>
      </c>
      <c r="E2540" s="105">
        <v>2400</v>
      </c>
      <c r="F2540" s="313" t="s">
        <v>1929</v>
      </c>
      <c r="G2540" s="318" t="s">
        <v>1930</v>
      </c>
      <c r="H2540" s="318" t="s">
        <v>1148</v>
      </c>
      <c r="I2540" s="104" t="s">
        <v>1027</v>
      </c>
      <c r="J2540" s="318" t="s">
        <v>1028</v>
      </c>
      <c r="K2540" s="320">
        <v>3</v>
      </c>
      <c r="L2540" s="320">
        <v>12</v>
      </c>
      <c r="M2540" s="105">
        <v>28800</v>
      </c>
      <c r="N2540" s="104"/>
      <c r="O2540" s="320"/>
      <c r="P2540" s="105"/>
    </row>
    <row r="2541" spans="1:16" x14ac:dyDescent="0.2">
      <c r="A2541" s="104" t="s">
        <v>1022</v>
      </c>
      <c r="B2541" s="104" t="s">
        <v>423</v>
      </c>
      <c r="C2541" s="313" t="s">
        <v>99</v>
      </c>
      <c r="D2541" s="104" t="s">
        <v>1046</v>
      </c>
      <c r="E2541" s="105">
        <v>1500</v>
      </c>
      <c r="F2541" s="313" t="s">
        <v>1931</v>
      </c>
      <c r="G2541" s="318" t="s">
        <v>1932</v>
      </c>
      <c r="H2541" s="318" t="s">
        <v>1189</v>
      </c>
      <c r="I2541" s="104" t="s">
        <v>1134</v>
      </c>
      <c r="J2541" s="318" t="s">
        <v>1028</v>
      </c>
      <c r="K2541" s="320">
        <v>3</v>
      </c>
      <c r="L2541" s="320">
        <v>12</v>
      </c>
      <c r="M2541" s="105">
        <v>18000</v>
      </c>
      <c r="N2541" s="104"/>
      <c r="O2541" s="320"/>
      <c r="P2541" s="105"/>
    </row>
    <row r="2542" spans="1:16" x14ac:dyDescent="0.2">
      <c r="A2542" s="104" t="s">
        <v>1022</v>
      </c>
      <c r="B2542" s="104" t="s">
        <v>423</v>
      </c>
      <c r="C2542" s="313" t="s">
        <v>99</v>
      </c>
      <c r="D2542" s="104" t="s">
        <v>1046</v>
      </c>
      <c r="E2542" s="105">
        <v>1500</v>
      </c>
      <c r="F2542" s="313" t="s">
        <v>1933</v>
      </c>
      <c r="G2542" s="318" t="s">
        <v>1934</v>
      </c>
      <c r="H2542" s="318" t="s">
        <v>1118</v>
      </c>
      <c r="I2542" s="104" t="s">
        <v>1134</v>
      </c>
      <c r="J2542" s="318" t="s">
        <v>1028</v>
      </c>
      <c r="K2542" s="320">
        <v>3</v>
      </c>
      <c r="L2542" s="320">
        <v>12</v>
      </c>
      <c r="M2542" s="105">
        <v>18000</v>
      </c>
      <c r="N2542" s="104"/>
      <c r="O2542" s="320"/>
      <c r="P2542" s="105"/>
    </row>
    <row r="2543" spans="1:16" x14ac:dyDescent="0.2">
      <c r="A2543" s="104" t="s">
        <v>1022</v>
      </c>
      <c r="B2543" s="104" t="s">
        <v>423</v>
      </c>
      <c r="C2543" s="313" t="s">
        <v>99</v>
      </c>
      <c r="D2543" s="104" t="s">
        <v>1749</v>
      </c>
      <c r="E2543" s="105">
        <v>2500</v>
      </c>
      <c r="F2543" s="313" t="s">
        <v>1935</v>
      </c>
      <c r="G2543" s="318" t="s">
        <v>1936</v>
      </c>
      <c r="H2543" s="318" t="s">
        <v>1937</v>
      </c>
      <c r="I2543" s="104" t="s">
        <v>1027</v>
      </c>
      <c r="J2543" s="318" t="s">
        <v>1028</v>
      </c>
      <c r="K2543" s="320">
        <v>3</v>
      </c>
      <c r="L2543" s="320">
        <v>9.1</v>
      </c>
      <c r="M2543" s="105">
        <v>22750</v>
      </c>
      <c r="N2543" s="104"/>
      <c r="O2543" s="320"/>
      <c r="P2543" s="105"/>
    </row>
    <row r="2544" spans="1:16" x14ac:dyDescent="0.2">
      <c r="A2544" s="104" t="s">
        <v>1022</v>
      </c>
      <c r="B2544" s="104" t="s">
        <v>423</v>
      </c>
      <c r="C2544" s="313" t="s">
        <v>99</v>
      </c>
      <c r="D2544" s="104" t="s">
        <v>1183</v>
      </c>
      <c r="E2544" s="105">
        <v>1300</v>
      </c>
      <c r="F2544" s="313" t="s">
        <v>1938</v>
      </c>
      <c r="G2544" s="318" t="s">
        <v>1939</v>
      </c>
      <c r="H2544" s="318" t="s">
        <v>1152</v>
      </c>
      <c r="I2544" s="104" t="s">
        <v>1073</v>
      </c>
      <c r="J2544" s="318" t="s">
        <v>1074</v>
      </c>
      <c r="K2544" s="320">
        <v>3</v>
      </c>
      <c r="L2544" s="320">
        <v>12</v>
      </c>
      <c r="M2544" s="105">
        <v>15600</v>
      </c>
      <c r="N2544" s="104"/>
      <c r="O2544" s="320"/>
      <c r="P2544" s="105"/>
    </row>
    <row r="2545" spans="1:16" x14ac:dyDescent="0.2">
      <c r="A2545" s="104" t="s">
        <v>1022</v>
      </c>
      <c r="B2545" s="104" t="s">
        <v>423</v>
      </c>
      <c r="C2545" s="313" t="s">
        <v>99</v>
      </c>
      <c r="D2545" s="104" t="s">
        <v>1209</v>
      </c>
      <c r="E2545" s="105">
        <v>1300</v>
      </c>
      <c r="F2545" s="313" t="s">
        <v>1940</v>
      </c>
      <c r="G2545" s="318" t="s">
        <v>1941</v>
      </c>
      <c r="H2545" s="318" t="s">
        <v>1118</v>
      </c>
      <c r="I2545" s="104" t="s">
        <v>1118</v>
      </c>
      <c r="J2545" s="318" t="s">
        <v>1119</v>
      </c>
      <c r="K2545" s="320">
        <v>1</v>
      </c>
      <c r="L2545" s="320">
        <v>2.9666666666666668</v>
      </c>
      <c r="M2545" s="105">
        <v>3856.666666666667</v>
      </c>
      <c r="N2545" s="104"/>
      <c r="O2545" s="320"/>
      <c r="P2545" s="105"/>
    </row>
    <row r="2546" spans="1:16" x14ac:dyDescent="0.2">
      <c r="A2546" s="104" t="s">
        <v>1022</v>
      </c>
      <c r="B2546" s="104" t="s">
        <v>423</v>
      </c>
      <c r="C2546" s="313" t="s">
        <v>99</v>
      </c>
      <c r="D2546" s="104" t="s">
        <v>1296</v>
      </c>
      <c r="E2546" s="105">
        <v>2500</v>
      </c>
      <c r="F2546" s="313" t="s">
        <v>1942</v>
      </c>
      <c r="G2546" s="318" t="s">
        <v>1943</v>
      </c>
      <c r="H2546" s="318" t="s">
        <v>1392</v>
      </c>
      <c r="I2546" s="104" t="s">
        <v>1027</v>
      </c>
      <c r="J2546" s="318" t="s">
        <v>1028</v>
      </c>
      <c r="K2546" s="320">
        <v>3</v>
      </c>
      <c r="L2546" s="320">
        <v>12</v>
      </c>
      <c r="M2546" s="105">
        <v>30000</v>
      </c>
      <c r="N2546" s="104"/>
      <c r="O2546" s="320"/>
      <c r="P2546" s="105"/>
    </row>
    <row r="2547" spans="1:16" x14ac:dyDescent="0.2">
      <c r="A2547" s="104" t="s">
        <v>1022</v>
      </c>
      <c r="B2547" s="104" t="s">
        <v>423</v>
      </c>
      <c r="C2547" s="313" t="s">
        <v>99</v>
      </c>
      <c r="D2547" s="104" t="s">
        <v>1242</v>
      </c>
      <c r="E2547" s="105">
        <v>1300</v>
      </c>
      <c r="F2547" s="313" t="s">
        <v>1944</v>
      </c>
      <c r="G2547" s="318" t="s">
        <v>1945</v>
      </c>
      <c r="H2547" s="318" t="s">
        <v>1117</v>
      </c>
      <c r="I2547" s="104" t="s">
        <v>1118</v>
      </c>
      <c r="J2547" s="318" t="s">
        <v>1119</v>
      </c>
      <c r="K2547" s="320">
        <v>3</v>
      </c>
      <c r="L2547" s="320">
        <v>12</v>
      </c>
      <c r="M2547" s="105">
        <v>15600</v>
      </c>
      <c r="N2547" s="104"/>
      <c r="O2547" s="320"/>
      <c r="P2547" s="105"/>
    </row>
    <row r="2548" spans="1:16" x14ac:dyDescent="0.2">
      <c r="A2548" s="104" t="s">
        <v>1022</v>
      </c>
      <c r="B2548" s="104" t="s">
        <v>423</v>
      </c>
      <c r="C2548" s="313" t="s">
        <v>99</v>
      </c>
      <c r="D2548" s="104" t="s">
        <v>1046</v>
      </c>
      <c r="E2548" s="105">
        <v>1700</v>
      </c>
      <c r="F2548" s="313" t="s">
        <v>1946</v>
      </c>
      <c r="G2548" s="318" t="s">
        <v>1947</v>
      </c>
      <c r="H2548" s="318" t="s">
        <v>1049</v>
      </c>
      <c r="I2548" s="104" t="s">
        <v>1073</v>
      </c>
      <c r="J2548" s="318" t="s">
        <v>1092</v>
      </c>
      <c r="K2548" s="320">
        <v>3</v>
      </c>
      <c r="L2548" s="320">
        <v>12</v>
      </c>
      <c r="M2548" s="105">
        <v>20400</v>
      </c>
      <c r="N2548" s="104"/>
      <c r="O2548" s="320"/>
      <c r="P2548" s="105"/>
    </row>
    <row r="2549" spans="1:16" x14ac:dyDescent="0.2">
      <c r="A2549" s="104" t="s">
        <v>1022</v>
      </c>
      <c r="B2549" s="104" t="s">
        <v>423</v>
      </c>
      <c r="C2549" s="313" t="s">
        <v>99</v>
      </c>
      <c r="D2549" s="104" t="s">
        <v>1046</v>
      </c>
      <c r="E2549" s="105">
        <v>1700</v>
      </c>
      <c r="F2549" s="313" t="s">
        <v>1948</v>
      </c>
      <c r="G2549" s="318" t="s">
        <v>1949</v>
      </c>
      <c r="H2549" s="318" t="s">
        <v>1064</v>
      </c>
      <c r="I2549" s="104" t="s">
        <v>1073</v>
      </c>
      <c r="J2549" s="318" t="s">
        <v>1074</v>
      </c>
      <c r="K2549" s="320">
        <v>3</v>
      </c>
      <c r="L2549" s="320">
        <v>12</v>
      </c>
      <c r="M2549" s="105">
        <v>20400</v>
      </c>
      <c r="N2549" s="104"/>
      <c r="O2549" s="320"/>
      <c r="P2549" s="105"/>
    </row>
    <row r="2550" spans="1:16" x14ac:dyDescent="0.2">
      <c r="A2550" s="104" t="s">
        <v>1022</v>
      </c>
      <c r="B2550" s="104" t="s">
        <v>423</v>
      </c>
      <c r="C2550" s="313" t="s">
        <v>99</v>
      </c>
      <c r="D2550" s="104" t="s">
        <v>1046</v>
      </c>
      <c r="E2550" s="105">
        <v>1500</v>
      </c>
      <c r="F2550" s="313" t="s">
        <v>1950</v>
      </c>
      <c r="G2550" s="318" t="s">
        <v>1951</v>
      </c>
      <c r="H2550" s="318" t="s">
        <v>1049</v>
      </c>
      <c r="I2550" s="104" t="s">
        <v>1073</v>
      </c>
      <c r="J2550" s="318" t="s">
        <v>1074</v>
      </c>
      <c r="K2550" s="320">
        <v>3</v>
      </c>
      <c r="L2550" s="320">
        <v>12</v>
      </c>
      <c r="M2550" s="105">
        <v>18000</v>
      </c>
      <c r="N2550" s="104"/>
      <c r="O2550" s="320"/>
      <c r="P2550" s="105"/>
    </row>
    <row r="2551" spans="1:16" x14ac:dyDescent="0.2">
      <c r="A2551" s="104" t="s">
        <v>1022</v>
      </c>
      <c r="B2551" s="104" t="s">
        <v>423</v>
      </c>
      <c r="C2551" s="313" t="s">
        <v>99</v>
      </c>
      <c r="D2551" s="104" t="s">
        <v>1046</v>
      </c>
      <c r="E2551" s="105">
        <v>1700</v>
      </c>
      <c r="F2551" s="313" t="s">
        <v>1952</v>
      </c>
      <c r="G2551" s="318" t="s">
        <v>1953</v>
      </c>
      <c r="H2551" s="318" t="s">
        <v>1064</v>
      </c>
      <c r="I2551" s="104" t="s">
        <v>1044</v>
      </c>
      <c r="J2551" s="318" t="s">
        <v>1028</v>
      </c>
      <c r="K2551" s="320">
        <v>3</v>
      </c>
      <c r="L2551" s="320">
        <v>12</v>
      </c>
      <c r="M2551" s="105">
        <v>20400</v>
      </c>
      <c r="N2551" s="104"/>
      <c r="O2551" s="320"/>
      <c r="P2551" s="105"/>
    </row>
    <row r="2552" spans="1:16" x14ac:dyDescent="0.2">
      <c r="A2552" s="104" t="s">
        <v>1022</v>
      </c>
      <c r="B2552" s="104" t="s">
        <v>423</v>
      </c>
      <c r="C2552" s="313" t="s">
        <v>99</v>
      </c>
      <c r="D2552" s="104" t="s">
        <v>1954</v>
      </c>
      <c r="E2552" s="105">
        <v>6000</v>
      </c>
      <c r="F2552" s="313" t="s">
        <v>1955</v>
      </c>
      <c r="G2552" s="318" t="s">
        <v>1956</v>
      </c>
      <c r="H2552" s="318" t="s">
        <v>1060</v>
      </c>
      <c r="I2552" s="104" t="s">
        <v>1061</v>
      </c>
      <c r="J2552" s="318" t="s">
        <v>1028</v>
      </c>
      <c r="K2552" s="320">
        <v>2</v>
      </c>
      <c r="L2552" s="320">
        <v>4.7</v>
      </c>
      <c r="M2552" s="105">
        <v>28200</v>
      </c>
      <c r="N2552" s="104"/>
      <c r="O2552" s="320"/>
      <c r="P2552" s="105"/>
    </row>
    <row r="2553" spans="1:16" x14ac:dyDescent="0.2">
      <c r="A2553" s="104" t="s">
        <v>1022</v>
      </c>
      <c r="B2553" s="104" t="s">
        <v>423</v>
      </c>
      <c r="C2553" s="313" t="s">
        <v>99</v>
      </c>
      <c r="D2553" s="104" t="s">
        <v>1046</v>
      </c>
      <c r="E2553" s="105">
        <v>1500</v>
      </c>
      <c r="F2553" s="313" t="s">
        <v>1957</v>
      </c>
      <c r="G2553" s="318" t="s">
        <v>1958</v>
      </c>
      <c r="H2553" s="318" t="s">
        <v>1697</v>
      </c>
      <c r="I2553" s="104" t="s">
        <v>1073</v>
      </c>
      <c r="J2553" s="318" t="s">
        <v>1074</v>
      </c>
      <c r="K2553" s="320">
        <v>3</v>
      </c>
      <c r="L2553" s="320">
        <v>12</v>
      </c>
      <c r="M2553" s="105">
        <v>18000</v>
      </c>
      <c r="N2553" s="104"/>
      <c r="O2553" s="320"/>
      <c r="P2553" s="105"/>
    </row>
    <row r="2554" spans="1:16" x14ac:dyDescent="0.2">
      <c r="A2554" s="104" t="s">
        <v>1022</v>
      </c>
      <c r="B2554" s="104" t="s">
        <v>423</v>
      </c>
      <c r="C2554" s="313" t="s">
        <v>99</v>
      </c>
      <c r="D2554" s="104" t="s">
        <v>1237</v>
      </c>
      <c r="E2554" s="105">
        <v>1300</v>
      </c>
      <c r="F2554" s="313" t="s">
        <v>1959</v>
      </c>
      <c r="G2554" s="318" t="s">
        <v>1960</v>
      </c>
      <c r="H2554" s="318" t="s">
        <v>1117</v>
      </c>
      <c r="I2554" s="104" t="s">
        <v>1118</v>
      </c>
      <c r="J2554" s="318" t="s">
        <v>1119</v>
      </c>
      <c r="K2554" s="320">
        <v>3</v>
      </c>
      <c r="L2554" s="320">
        <v>12</v>
      </c>
      <c r="M2554" s="105">
        <v>15600</v>
      </c>
      <c r="N2554" s="104"/>
      <c r="O2554" s="320"/>
      <c r="P2554" s="105"/>
    </row>
    <row r="2555" spans="1:16" x14ac:dyDescent="0.2">
      <c r="A2555" s="104" t="s">
        <v>1022</v>
      </c>
      <c r="B2555" s="104" t="s">
        <v>423</v>
      </c>
      <c r="C2555" s="313" t="s">
        <v>99</v>
      </c>
      <c r="D2555" s="104" t="s">
        <v>1270</v>
      </c>
      <c r="E2555" s="105">
        <v>1300</v>
      </c>
      <c r="F2555" s="313" t="s">
        <v>1961</v>
      </c>
      <c r="G2555" s="318" t="s">
        <v>1962</v>
      </c>
      <c r="H2555" s="318" t="s">
        <v>1963</v>
      </c>
      <c r="I2555" s="104" t="s">
        <v>1073</v>
      </c>
      <c r="J2555" s="318" t="s">
        <v>1074</v>
      </c>
      <c r="K2555" s="320">
        <v>4</v>
      </c>
      <c r="L2555" s="320">
        <v>3.3333333333333333E-2</v>
      </c>
      <c r="M2555" s="105">
        <v>43.333333333333336</v>
      </c>
      <c r="N2555" s="104"/>
      <c r="O2555" s="320"/>
      <c r="P2555" s="105"/>
    </row>
    <row r="2556" spans="1:16" x14ac:dyDescent="0.2">
      <c r="A2556" s="104" t="s">
        <v>1022</v>
      </c>
      <c r="B2556" s="104" t="s">
        <v>423</v>
      </c>
      <c r="C2556" s="313" t="s">
        <v>99</v>
      </c>
      <c r="D2556" s="104" t="s">
        <v>1101</v>
      </c>
      <c r="E2556" s="105">
        <v>2400</v>
      </c>
      <c r="F2556" s="313" t="s">
        <v>1964</v>
      </c>
      <c r="G2556" s="318" t="s">
        <v>1965</v>
      </c>
      <c r="H2556" s="318" t="s">
        <v>1032</v>
      </c>
      <c r="I2556" s="104" t="s">
        <v>1061</v>
      </c>
      <c r="J2556" s="318" t="s">
        <v>1028</v>
      </c>
      <c r="K2556" s="320">
        <v>3</v>
      </c>
      <c r="L2556" s="320">
        <v>9.0666666666666664</v>
      </c>
      <c r="M2556" s="105">
        <v>21760</v>
      </c>
      <c r="N2556" s="104"/>
      <c r="O2556" s="320"/>
      <c r="P2556" s="105"/>
    </row>
    <row r="2557" spans="1:16" ht="22.5" x14ac:dyDescent="0.2">
      <c r="A2557" s="104" t="s">
        <v>1022</v>
      </c>
      <c r="B2557" s="104" t="s">
        <v>423</v>
      </c>
      <c r="C2557" s="313" t="s">
        <v>99</v>
      </c>
      <c r="D2557" s="104" t="s">
        <v>1050</v>
      </c>
      <c r="E2557" s="105">
        <v>2500</v>
      </c>
      <c r="F2557" s="313" t="s">
        <v>1966</v>
      </c>
      <c r="G2557" s="318" t="s">
        <v>1967</v>
      </c>
      <c r="H2557" s="318" t="s">
        <v>1053</v>
      </c>
      <c r="I2557" s="104" t="s">
        <v>1027</v>
      </c>
      <c r="J2557" s="318" t="s">
        <v>1069</v>
      </c>
      <c r="K2557" s="320">
        <v>4</v>
      </c>
      <c r="L2557" s="320">
        <v>4.6333333333333337</v>
      </c>
      <c r="M2557" s="105">
        <v>11583.333333333334</v>
      </c>
      <c r="N2557" s="104"/>
      <c r="O2557" s="320"/>
      <c r="P2557" s="105"/>
    </row>
    <row r="2558" spans="1:16" x14ac:dyDescent="0.2">
      <c r="A2558" s="104" t="s">
        <v>1022</v>
      </c>
      <c r="B2558" s="104" t="s">
        <v>423</v>
      </c>
      <c r="C2558" s="313" t="s">
        <v>99</v>
      </c>
      <c r="D2558" s="104" t="s">
        <v>1101</v>
      </c>
      <c r="E2558" s="105">
        <v>2400</v>
      </c>
      <c r="F2558" s="313" t="s">
        <v>1968</v>
      </c>
      <c r="G2558" s="318" t="s">
        <v>1969</v>
      </c>
      <c r="H2558" s="318" t="s">
        <v>1032</v>
      </c>
      <c r="I2558" s="104" t="s">
        <v>1027</v>
      </c>
      <c r="J2558" s="318" t="s">
        <v>1028</v>
      </c>
      <c r="K2558" s="320">
        <v>1</v>
      </c>
      <c r="L2558" s="320">
        <v>2.5333333333333332</v>
      </c>
      <c r="M2558" s="105">
        <v>6080</v>
      </c>
      <c r="N2558" s="104"/>
      <c r="O2558" s="320"/>
      <c r="P2558" s="105"/>
    </row>
    <row r="2559" spans="1:16" x14ac:dyDescent="0.2">
      <c r="A2559" s="104" t="s">
        <v>1022</v>
      </c>
      <c r="B2559" s="104" t="s">
        <v>423</v>
      </c>
      <c r="C2559" s="313" t="s">
        <v>99</v>
      </c>
      <c r="D2559" s="104" t="s">
        <v>1970</v>
      </c>
      <c r="E2559" s="105">
        <v>8500</v>
      </c>
      <c r="F2559" s="313" t="s">
        <v>1971</v>
      </c>
      <c r="G2559" s="318" t="s">
        <v>1972</v>
      </c>
      <c r="H2559" s="318" t="s">
        <v>1973</v>
      </c>
      <c r="I2559" s="104" t="s">
        <v>1061</v>
      </c>
      <c r="J2559" s="318" t="s">
        <v>1028</v>
      </c>
      <c r="K2559" s="320">
        <v>1</v>
      </c>
      <c r="L2559" s="320">
        <v>6</v>
      </c>
      <c r="M2559" s="105">
        <v>51000</v>
      </c>
      <c r="N2559" s="104"/>
      <c r="O2559" s="320"/>
      <c r="P2559" s="105"/>
    </row>
    <row r="2560" spans="1:16" ht="22.5" x14ac:dyDescent="0.2">
      <c r="A2560" s="104" t="s">
        <v>1022</v>
      </c>
      <c r="B2560" s="104" t="s">
        <v>423</v>
      </c>
      <c r="C2560" s="313" t="s">
        <v>99</v>
      </c>
      <c r="D2560" s="104" t="s">
        <v>1070</v>
      </c>
      <c r="E2560" s="105">
        <v>1500</v>
      </c>
      <c r="F2560" s="313" t="s">
        <v>1974</v>
      </c>
      <c r="G2560" s="318" t="s">
        <v>1975</v>
      </c>
      <c r="H2560" s="318" t="s">
        <v>1064</v>
      </c>
      <c r="I2560" s="104" t="s">
        <v>1073</v>
      </c>
      <c r="J2560" s="318" t="s">
        <v>1045</v>
      </c>
      <c r="K2560" s="320">
        <v>3</v>
      </c>
      <c r="L2560" s="320">
        <v>12</v>
      </c>
      <c r="M2560" s="105">
        <v>18000</v>
      </c>
      <c r="N2560" s="104"/>
      <c r="O2560" s="320"/>
      <c r="P2560" s="105"/>
    </row>
    <row r="2561" spans="1:16" x14ac:dyDescent="0.2">
      <c r="A2561" s="104" t="s">
        <v>1022</v>
      </c>
      <c r="B2561" s="104" t="s">
        <v>423</v>
      </c>
      <c r="C2561" s="313" t="s">
        <v>99</v>
      </c>
      <c r="D2561" s="104" t="s">
        <v>1209</v>
      </c>
      <c r="E2561" s="105">
        <v>1300</v>
      </c>
      <c r="F2561" s="313" t="s">
        <v>1976</v>
      </c>
      <c r="G2561" s="318" t="s">
        <v>1977</v>
      </c>
      <c r="H2561" s="318" t="s">
        <v>1117</v>
      </c>
      <c r="I2561" s="104" t="s">
        <v>1118</v>
      </c>
      <c r="J2561" s="318" t="s">
        <v>1119</v>
      </c>
      <c r="K2561" s="320">
        <v>1</v>
      </c>
      <c r="L2561" s="320">
        <v>2.9666666666666668</v>
      </c>
      <c r="M2561" s="105">
        <v>3856.666666666667</v>
      </c>
      <c r="N2561" s="104"/>
      <c r="O2561" s="320"/>
      <c r="P2561" s="105"/>
    </row>
    <row r="2562" spans="1:16" x14ac:dyDescent="0.2">
      <c r="A2562" s="104" t="s">
        <v>1022</v>
      </c>
      <c r="B2562" s="104" t="s">
        <v>423</v>
      </c>
      <c r="C2562" s="313" t="s">
        <v>99</v>
      </c>
      <c r="D2562" s="104" t="s">
        <v>1046</v>
      </c>
      <c r="E2562" s="105">
        <v>1500</v>
      </c>
      <c r="F2562" s="313" t="s">
        <v>1978</v>
      </c>
      <c r="G2562" s="318" t="s">
        <v>1979</v>
      </c>
      <c r="H2562" s="318" t="s">
        <v>1064</v>
      </c>
      <c r="I2562" s="104" t="s">
        <v>1073</v>
      </c>
      <c r="J2562" s="318" t="s">
        <v>1074</v>
      </c>
      <c r="K2562" s="320">
        <v>3</v>
      </c>
      <c r="L2562" s="320">
        <v>12</v>
      </c>
      <c r="M2562" s="105">
        <v>18000</v>
      </c>
      <c r="N2562" s="104"/>
      <c r="O2562" s="320"/>
      <c r="P2562" s="105"/>
    </row>
    <row r="2563" spans="1:16" x14ac:dyDescent="0.2">
      <c r="A2563" s="104" t="s">
        <v>1022</v>
      </c>
      <c r="B2563" s="104" t="s">
        <v>423</v>
      </c>
      <c r="C2563" s="313" t="s">
        <v>99</v>
      </c>
      <c r="D2563" s="104" t="s">
        <v>1046</v>
      </c>
      <c r="E2563" s="105">
        <v>1500</v>
      </c>
      <c r="F2563" s="313" t="s">
        <v>1980</v>
      </c>
      <c r="G2563" s="318" t="s">
        <v>1981</v>
      </c>
      <c r="H2563" s="318" t="s">
        <v>1648</v>
      </c>
      <c r="I2563" s="104" t="s">
        <v>1073</v>
      </c>
      <c r="J2563" s="318" t="s">
        <v>1074</v>
      </c>
      <c r="K2563" s="320">
        <v>3</v>
      </c>
      <c r="L2563" s="320">
        <v>12</v>
      </c>
      <c r="M2563" s="105">
        <v>18000</v>
      </c>
      <c r="N2563" s="104"/>
      <c r="O2563" s="320"/>
      <c r="P2563" s="105"/>
    </row>
    <row r="2564" spans="1:16" ht="22.5" x14ac:dyDescent="0.2">
      <c r="A2564" s="104" t="s">
        <v>1022</v>
      </c>
      <c r="B2564" s="104" t="s">
        <v>423</v>
      </c>
      <c r="C2564" s="313" t="s">
        <v>99</v>
      </c>
      <c r="D2564" s="104" t="s">
        <v>1054</v>
      </c>
      <c r="E2564" s="105">
        <v>1500</v>
      </c>
      <c r="F2564" s="313" t="s">
        <v>1982</v>
      </c>
      <c r="G2564" s="318" t="s">
        <v>1983</v>
      </c>
      <c r="H2564" s="318" t="s">
        <v>1057</v>
      </c>
      <c r="I2564" s="104" t="s">
        <v>1044</v>
      </c>
      <c r="J2564" s="318" t="s">
        <v>1045</v>
      </c>
      <c r="K2564" s="320">
        <v>3</v>
      </c>
      <c r="L2564" s="320">
        <v>10.1</v>
      </c>
      <c r="M2564" s="105">
        <v>15150</v>
      </c>
      <c r="N2564" s="104"/>
      <c r="O2564" s="320"/>
      <c r="P2564" s="105"/>
    </row>
    <row r="2565" spans="1:16" x14ac:dyDescent="0.2">
      <c r="A2565" s="104" t="s">
        <v>1022</v>
      </c>
      <c r="B2565" s="104" t="s">
        <v>423</v>
      </c>
      <c r="C2565" s="313" t="s">
        <v>99</v>
      </c>
      <c r="D2565" s="104" t="s">
        <v>1206</v>
      </c>
      <c r="E2565" s="105">
        <v>2000</v>
      </c>
      <c r="F2565" s="313" t="s">
        <v>1984</v>
      </c>
      <c r="G2565" s="318" t="s">
        <v>1985</v>
      </c>
      <c r="H2565" s="318" t="s">
        <v>1313</v>
      </c>
      <c r="I2565" s="104" t="s">
        <v>1061</v>
      </c>
      <c r="J2565" s="318" t="s">
        <v>1028</v>
      </c>
      <c r="K2565" s="320">
        <v>1</v>
      </c>
      <c r="L2565" s="320">
        <v>0.5</v>
      </c>
      <c r="M2565" s="105">
        <v>1000</v>
      </c>
      <c r="N2565" s="104"/>
      <c r="O2565" s="320"/>
      <c r="P2565" s="105"/>
    </row>
    <row r="2566" spans="1:16" x14ac:dyDescent="0.2">
      <c r="A2566" s="104" t="s">
        <v>1022</v>
      </c>
      <c r="B2566" s="104" t="s">
        <v>423</v>
      </c>
      <c r="C2566" s="313" t="s">
        <v>99</v>
      </c>
      <c r="D2566" s="104" t="s">
        <v>1242</v>
      </c>
      <c r="E2566" s="105">
        <v>1300</v>
      </c>
      <c r="F2566" s="313" t="s">
        <v>1986</v>
      </c>
      <c r="G2566" s="318" t="s">
        <v>1987</v>
      </c>
      <c r="H2566" s="318" t="s">
        <v>1118</v>
      </c>
      <c r="I2566" s="104" t="s">
        <v>1118</v>
      </c>
      <c r="J2566" s="318" t="s">
        <v>1119</v>
      </c>
      <c r="K2566" s="320">
        <v>1</v>
      </c>
      <c r="L2566" s="320">
        <v>2.8666666666666667</v>
      </c>
      <c r="M2566" s="105">
        <v>3726.6666666666665</v>
      </c>
      <c r="N2566" s="104"/>
      <c r="O2566" s="320"/>
      <c r="P2566" s="105"/>
    </row>
    <row r="2567" spans="1:16" x14ac:dyDescent="0.2">
      <c r="A2567" s="104" t="s">
        <v>1022</v>
      </c>
      <c r="B2567" s="104" t="s">
        <v>423</v>
      </c>
      <c r="C2567" s="313" t="s">
        <v>99</v>
      </c>
      <c r="D2567" s="104" t="s">
        <v>1046</v>
      </c>
      <c r="E2567" s="105">
        <v>1500</v>
      </c>
      <c r="F2567" s="313" t="s">
        <v>1988</v>
      </c>
      <c r="G2567" s="318" t="s">
        <v>1989</v>
      </c>
      <c r="H2567" s="318" t="s">
        <v>1118</v>
      </c>
      <c r="I2567" s="104" t="s">
        <v>1027</v>
      </c>
      <c r="J2567" s="318" t="s">
        <v>1028</v>
      </c>
      <c r="K2567" s="320">
        <v>3</v>
      </c>
      <c r="L2567" s="320">
        <v>12</v>
      </c>
      <c r="M2567" s="105">
        <v>18000</v>
      </c>
      <c r="N2567" s="104"/>
      <c r="O2567" s="320"/>
      <c r="P2567" s="105"/>
    </row>
    <row r="2568" spans="1:16" ht="22.5" x14ac:dyDescent="0.2">
      <c r="A2568" s="104" t="s">
        <v>1022</v>
      </c>
      <c r="B2568" s="104" t="s">
        <v>423</v>
      </c>
      <c r="C2568" s="313" t="s">
        <v>99</v>
      </c>
      <c r="D2568" s="104" t="s">
        <v>1628</v>
      </c>
      <c r="E2568" s="105">
        <v>6000</v>
      </c>
      <c r="F2568" s="313" t="s">
        <v>1990</v>
      </c>
      <c r="G2568" s="318" t="s">
        <v>1991</v>
      </c>
      <c r="H2568" s="318" t="s">
        <v>1189</v>
      </c>
      <c r="I2568" s="104" t="s">
        <v>1134</v>
      </c>
      <c r="J2568" s="318" t="s">
        <v>1069</v>
      </c>
      <c r="K2568" s="320">
        <v>3</v>
      </c>
      <c r="L2568" s="320">
        <v>12</v>
      </c>
      <c r="M2568" s="105">
        <v>72000</v>
      </c>
      <c r="N2568" s="104"/>
      <c r="O2568" s="320"/>
      <c r="P2568" s="105"/>
    </row>
    <row r="2569" spans="1:16" ht="22.5" x14ac:dyDescent="0.2">
      <c r="A2569" s="104" t="s">
        <v>1022</v>
      </c>
      <c r="B2569" s="104" t="s">
        <v>423</v>
      </c>
      <c r="C2569" s="313" t="s">
        <v>99</v>
      </c>
      <c r="D2569" s="104" t="s">
        <v>1596</v>
      </c>
      <c r="E2569" s="105">
        <v>1700</v>
      </c>
      <c r="F2569" s="313" t="s">
        <v>1992</v>
      </c>
      <c r="G2569" s="318" t="s">
        <v>1993</v>
      </c>
      <c r="H2569" s="318" t="s">
        <v>1064</v>
      </c>
      <c r="I2569" s="104" t="s">
        <v>1044</v>
      </c>
      <c r="J2569" s="318" t="s">
        <v>1045</v>
      </c>
      <c r="K2569" s="320">
        <v>3</v>
      </c>
      <c r="L2569" s="320">
        <v>12</v>
      </c>
      <c r="M2569" s="105">
        <v>20400</v>
      </c>
      <c r="N2569" s="104"/>
      <c r="O2569" s="320"/>
      <c r="P2569" s="105"/>
    </row>
    <row r="2570" spans="1:16" ht="22.5" x14ac:dyDescent="0.2">
      <c r="A2570" s="104" t="s">
        <v>1022</v>
      </c>
      <c r="B2570" s="104" t="s">
        <v>423</v>
      </c>
      <c r="C2570" s="313" t="s">
        <v>99</v>
      </c>
      <c r="D2570" s="104" t="s">
        <v>1046</v>
      </c>
      <c r="E2570" s="105">
        <v>1700</v>
      </c>
      <c r="F2570" s="313" t="s">
        <v>1994</v>
      </c>
      <c r="G2570" s="318" t="s">
        <v>1995</v>
      </c>
      <c r="H2570" s="318" t="s">
        <v>1064</v>
      </c>
      <c r="I2570" s="104" t="s">
        <v>1095</v>
      </c>
      <c r="J2570" s="318" t="s">
        <v>1096</v>
      </c>
      <c r="K2570" s="320">
        <v>3</v>
      </c>
      <c r="L2570" s="320">
        <v>12</v>
      </c>
      <c r="M2570" s="105">
        <v>20400</v>
      </c>
      <c r="N2570" s="104"/>
      <c r="O2570" s="320"/>
      <c r="P2570" s="105"/>
    </row>
    <row r="2571" spans="1:16" ht="22.5" x14ac:dyDescent="0.2">
      <c r="A2571" s="104" t="s">
        <v>1022</v>
      </c>
      <c r="B2571" s="104" t="s">
        <v>423</v>
      </c>
      <c r="C2571" s="313" t="s">
        <v>99</v>
      </c>
      <c r="D2571" s="104" t="s">
        <v>1046</v>
      </c>
      <c r="E2571" s="105">
        <v>1500</v>
      </c>
      <c r="F2571" s="313" t="s">
        <v>1996</v>
      </c>
      <c r="G2571" s="318" t="s">
        <v>1997</v>
      </c>
      <c r="H2571" s="318" t="s">
        <v>1064</v>
      </c>
      <c r="I2571" s="104" t="s">
        <v>1044</v>
      </c>
      <c r="J2571" s="318" t="s">
        <v>1045</v>
      </c>
      <c r="K2571" s="320">
        <v>3</v>
      </c>
      <c r="L2571" s="320">
        <v>12</v>
      </c>
      <c r="M2571" s="105">
        <v>18000</v>
      </c>
      <c r="N2571" s="104"/>
      <c r="O2571" s="320"/>
      <c r="P2571" s="105"/>
    </row>
    <row r="2572" spans="1:16" ht="22.5" x14ac:dyDescent="0.2">
      <c r="A2572" s="104" t="s">
        <v>1022</v>
      </c>
      <c r="B2572" s="104" t="s">
        <v>423</v>
      </c>
      <c r="C2572" s="313" t="s">
        <v>99</v>
      </c>
      <c r="D2572" s="104" t="s">
        <v>1998</v>
      </c>
      <c r="E2572" s="105">
        <v>1300</v>
      </c>
      <c r="F2572" s="313" t="s">
        <v>1999</v>
      </c>
      <c r="G2572" s="318" t="s">
        <v>2000</v>
      </c>
      <c r="H2572" s="318" t="s">
        <v>1526</v>
      </c>
      <c r="I2572" s="104" t="s">
        <v>1068</v>
      </c>
      <c r="J2572" s="318" t="s">
        <v>1069</v>
      </c>
      <c r="K2572" s="320">
        <v>3</v>
      </c>
      <c r="L2572" s="320">
        <v>12</v>
      </c>
      <c r="M2572" s="105">
        <v>15600</v>
      </c>
      <c r="N2572" s="104"/>
      <c r="O2572" s="320"/>
      <c r="P2572" s="105"/>
    </row>
    <row r="2573" spans="1:16" x14ac:dyDescent="0.2">
      <c r="A2573" s="104" t="s">
        <v>1022</v>
      </c>
      <c r="B2573" s="104" t="s">
        <v>423</v>
      </c>
      <c r="C2573" s="313" t="s">
        <v>99</v>
      </c>
      <c r="D2573" s="104" t="s">
        <v>1054</v>
      </c>
      <c r="E2573" s="105">
        <v>1500</v>
      </c>
      <c r="F2573" s="313" t="s">
        <v>2001</v>
      </c>
      <c r="G2573" s="318" t="s">
        <v>2002</v>
      </c>
      <c r="H2573" s="318" t="s">
        <v>1189</v>
      </c>
      <c r="I2573" s="104" t="s">
        <v>1073</v>
      </c>
      <c r="J2573" s="318" t="s">
        <v>1074</v>
      </c>
      <c r="K2573" s="320">
        <v>3</v>
      </c>
      <c r="L2573" s="320">
        <v>12</v>
      </c>
      <c r="M2573" s="105">
        <v>18000</v>
      </c>
      <c r="N2573" s="104"/>
      <c r="O2573" s="320"/>
      <c r="P2573" s="105"/>
    </row>
    <row r="2574" spans="1:16" ht="22.5" x14ac:dyDescent="0.2">
      <c r="A2574" s="104" t="s">
        <v>1022</v>
      </c>
      <c r="B2574" s="104" t="s">
        <v>423</v>
      </c>
      <c r="C2574" s="313" t="s">
        <v>99</v>
      </c>
      <c r="D2574" s="104" t="s">
        <v>1817</v>
      </c>
      <c r="E2574" s="105">
        <v>2500</v>
      </c>
      <c r="F2574" s="313" t="s">
        <v>2003</v>
      </c>
      <c r="G2574" s="318" t="s">
        <v>2004</v>
      </c>
      <c r="H2574" s="318" t="s">
        <v>1032</v>
      </c>
      <c r="I2574" s="104" t="s">
        <v>1027</v>
      </c>
      <c r="J2574" s="318" t="s">
        <v>1069</v>
      </c>
      <c r="K2574" s="320">
        <v>3</v>
      </c>
      <c r="L2574" s="320">
        <v>12</v>
      </c>
      <c r="M2574" s="105">
        <v>30000</v>
      </c>
      <c r="N2574" s="104"/>
      <c r="O2574" s="320"/>
      <c r="P2574" s="105"/>
    </row>
    <row r="2575" spans="1:16" x14ac:dyDescent="0.2">
      <c r="A2575" s="104" t="s">
        <v>1022</v>
      </c>
      <c r="B2575" s="104" t="s">
        <v>423</v>
      </c>
      <c r="C2575" s="313" t="s">
        <v>99</v>
      </c>
      <c r="D2575" s="104" t="s">
        <v>1756</v>
      </c>
      <c r="E2575" s="105">
        <v>3500</v>
      </c>
      <c r="F2575" s="313" t="s">
        <v>2005</v>
      </c>
      <c r="G2575" s="318" t="s">
        <v>2006</v>
      </c>
      <c r="H2575" s="318" t="s">
        <v>1060</v>
      </c>
      <c r="I2575" s="104" t="s">
        <v>1027</v>
      </c>
      <c r="J2575" s="318" t="s">
        <v>1028</v>
      </c>
      <c r="K2575" s="320">
        <v>3</v>
      </c>
      <c r="L2575" s="320">
        <v>8.9</v>
      </c>
      <c r="M2575" s="105">
        <v>31150</v>
      </c>
      <c r="N2575" s="104"/>
      <c r="O2575" s="320"/>
      <c r="P2575" s="105"/>
    </row>
    <row r="2576" spans="1:16" x14ac:dyDescent="0.2">
      <c r="A2576" s="104" t="s">
        <v>1022</v>
      </c>
      <c r="B2576" s="104" t="s">
        <v>423</v>
      </c>
      <c r="C2576" s="313" t="s">
        <v>99</v>
      </c>
      <c r="D2576" s="104" t="s">
        <v>1046</v>
      </c>
      <c r="E2576" s="105">
        <v>1500</v>
      </c>
      <c r="F2576" s="313" t="s">
        <v>2007</v>
      </c>
      <c r="G2576" s="318" t="s">
        <v>2008</v>
      </c>
      <c r="H2576" s="318" t="s">
        <v>1049</v>
      </c>
      <c r="I2576" s="104" t="s">
        <v>1073</v>
      </c>
      <c r="J2576" s="318" t="s">
        <v>1074</v>
      </c>
      <c r="K2576" s="320">
        <v>3</v>
      </c>
      <c r="L2576" s="320">
        <v>12</v>
      </c>
      <c r="M2576" s="105">
        <v>18000</v>
      </c>
      <c r="N2576" s="104"/>
      <c r="O2576" s="320"/>
      <c r="P2576" s="105"/>
    </row>
    <row r="2577" spans="1:16" ht="22.5" x14ac:dyDescent="0.2">
      <c r="A2577" s="104" t="s">
        <v>1022</v>
      </c>
      <c r="B2577" s="104" t="s">
        <v>423</v>
      </c>
      <c r="C2577" s="313" t="s">
        <v>99</v>
      </c>
      <c r="D2577" s="104" t="s">
        <v>1488</v>
      </c>
      <c r="E2577" s="105">
        <v>1500</v>
      </c>
      <c r="F2577" s="313" t="s">
        <v>2009</v>
      </c>
      <c r="G2577" s="318" t="s">
        <v>2010</v>
      </c>
      <c r="H2577" s="318" t="s">
        <v>1118</v>
      </c>
      <c r="I2577" s="104" t="s">
        <v>1134</v>
      </c>
      <c r="J2577" s="318" t="s">
        <v>1045</v>
      </c>
      <c r="K2577" s="320">
        <v>3</v>
      </c>
      <c r="L2577" s="320">
        <v>12</v>
      </c>
      <c r="M2577" s="105">
        <v>18000</v>
      </c>
      <c r="N2577" s="104"/>
      <c r="O2577" s="320"/>
      <c r="P2577" s="105"/>
    </row>
    <row r="2578" spans="1:16" x14ac:dyDescent="0.2">
      <c r="A2578" s="104" t="s">
        <v>1022</v>
      </c>
      <c r="B2578" s="104" t="s">
        <v>423</v>
      </c>
      <c r="C2578" s="313" t="s">
        <v>99</v>
      </c>
      <c r="D2578" s="104" t="s">
        <v>1242</v>
      </c>
      <c r="E2578" s="105">
        <v>1300</v>
      </c>
      <c r="F2578" s="313" t="s">
        <v>2011</v>
      </c>
      <c r="G2578" s="318" t="s">
        <v>2012</v>
      </c>
      <c r="H2578" s="318" t="s">
        <v>1117</v>
      </c>
      <c r="I2578" s="104" t="s">
        <v>1118</v>
      </c>
      <c r="J2578" s="318" t="s">
        <v>1119</v>
      </c>
      <c r="K2578" s="320">
        <v>3</v>
      </c>
      <c r="L2578" s="320">
        <v>12</v>
      </c>
      <c r="M2578" s="105">
        <v>15600</v>
      </c>
      <c r="N2578" s="104"/>
      <c r="O2578" s="320"/>
      <c r="P2578" s="105"/>
    </row>
    <row r="2579" spans="1:16" x14ac:dyDescent="0.2">
      <c r="A2579" s="104" t="s">
        <v>1022</v>
      </c>
      <c r="B2579" s="104" t="s">
        <v>423</v>
      </c>
      <c r="C2579" s="313" t="s">
        <v>99</v>
      </c>
      <c r="D2579" s="104" t="s">
        <v>1046</v>
      </c>
      <c r="E2579" s="105">
        <v>1500</v>
      </c>
      <c r="F2579" s="313" t="s">
        <v>2013</v>
      </c>
      <c r="G2579" s="318" t="s">
        <v>2014</v>
      </c>
      <c r="H2579" s="318" t="s">
        <v>1117</v>
      </c>
      <c r="I2579" s="104" t="s">
        <v>1118</v>
      </c>
      <c r="J2579" s="318" t="s">
        <v>1119</v>
      </c>
      <c r="K2579" s="320">
        <v>3</v>
      </c>
      <c r="L2579" s="320">
        <v>12</v>
      </c>
      <c r="M2579" s="105">
        <v>18000</v>
      </c>
      <c r="N2579" s="104"/>
      <c r="O2579" s="320"/>
      <c r="P2579" s="105"/>
    </row>
    <row r="2580" spans="1:16" ht="22.5" x14ac:dyDescent="0.2">
      <c r="A2580" s="104" t="s">
        <v>1022</v>
      </c>
      <c r="B2580" s="104" t="s">
        <v>423</v>
      </c>
      <c r="C2580" s="313" t="s">
        <v>99</v>
      </c>
      <c r="D2580" s="104" t="s">
        <v>1270</v>
      </c>
      <c r="E2580" s="105">
        <v>1300</v>
      </c>
      <c r="F2580" s="313" t="s">
        <v>2015</v>
      </c>
      <c r="G2580" s="318" t="s">
        <v>2016</v>
      </c>
      <c r="H2580" s="318" t="s">
        <v>1043</v>
      </c>
      <c r="I2580" s="104" t="s">
        <v>1044</v>
      </c>
      <c r="J2580" s="318" t="s">
        <v>1096</v>
      </c>
      <c r="K2580" s="320">
        <v>4</v>
      </c>
      <c r="L2580" s="320">
        <v>3.3333333333333333E-2</v>
      </c>
      <c r="M2580" s="105">
        <v>43.333333333333336</v>
      </c>
      <c r="N2580" s="104"/>
      <c r="O2580" s="320"/>
      <c r="P2580" s="105"/>
    </row>
    <row r="2581" spans="1:16" ht="22.5" x14ac:dyDescent="0.2">
      <c r="A2581" s="104" t="s">
        <v>1022</v>
      </c>
      <c r="B2581" s="104" t="s">
        <v>423</v>
      </c>
      <c r="C2581" s="313" t="s">
        <v>99</v>
      </c>
      <c r="D2581" s="104" t="s">
        <v>2017</v>
      </c>
      <c r="E2581" s="105">
        <v>1500</v>
      </c>
      <c r="F2581" s="313" t="s">
        <v>2018</v>
      </c>
      <c r="G2581" s="318" t="s">
        <v>2019</v>
      </c>
      <c r="H2581" s="318" t="s">
        <v>1043</v>
      </c>
      <c r="I2581" s="104" t="s">
        <v>1027</v>
      </c>
      <c r="J2581" s="318" t="s">
        <v>1069</v>
      </c>
      <c r="K2581" s="320">
        <v>1</v>
      </c>
      <c r="L2581" s="320">
        <v>3.9666666666666668</v>
      </c>
      <c r="M2581" s="105">
        <v>5950</v>
      </c>
      <c r="N2581" s="104"/>
      <c r="O2581" s="320"/>
      <c r="P2581" s="105"/>
    </row>
    <row r="2582" spans="1:16" x14ac:dyDescent="0.2">
      <c r="A2582" s="104" t="s">
        <v>1022</v>
      </c>
      <c r="B2582" s="104" t="s">
        <v>423</v>
      </c>
      <c r="C2582" s="313" t="s">
        <v>99</v>
      </c>
      <c r="D2582" s="104" t="s">
        <v>1393</v>
      </c>
      <c r="E2582" s="105">
        <v>1900</v>
      </c>
      <c r="F2582" s="313" t="s">
        <v>2020</v>
      </c>
      <c r="G2582" s="318" t="s">
        <v>2021</v>
      </c>
      <c r="H2582" s="318" t="s">
        <v>1133</v>
      </c>
      <c r="I2582" s="104" t="s">
        <v>1027</v>
      </c>
      <c r="J2582" s="318" t="s">
        <v>1028</v>
      </c>
      <c r="K2582" s="320">
        <v>3</v>
      </c>
      <c r="L2582" s="320">
        <v>12</v>
      </c>
      <c r="M2582" s="105">
        <v>22800</v>
      </c>
      <c r="N2582" s="104"/>
      <c r="O2582" s="320"/>
      <c r="P2582" s="105"/>
    </row>
    <row r="2583" spans="1:16" x14ac:dyDescent="0.2">
      <c r="A2583" s="104" t="s">
        <v>1022</v>
      </c>
      <c r="B2583" s="104" t="s">
        <v>423</v>
      </c>
      <c r="C2583" s="313" t="s">
        <v>99</v>
      </c>
      <c r="D2583" s="104" t="s">
        <v>2022</v>
      </c>
      <c r="E2583" s="105">
        <v>1900</v>
      </c>
      <c r="F2583" s="313" t="s">
        <v>2023</v>
      </c>
      <c r="G2583" s="318" t="s">
        <v>2024</v>
      </c>
      <c r="H2583" s="318" t="s">
        <v>2025</v>
      </c>
      <c r="I2583" s="104" t="s">
        <v>1027</v>
      </c>
      <c r="J2583" s="318" t="s">
        <v>1028</v>
      </c>
      <c r="K2583" s="320">
        <v>3</v>
      </c>
      <c r="L2583" s="320">
        <v>12</v>
      </c>
      <c r="M2583" s="105">
        <v>22800</v>
      </c>
      <c r="N2583" s="104"/>
      <c r="O2583" s="320"/>
      <c r="P2583" s="105"/>
    </row>
    <row r="2584" spans="1:16" ht="22.5" x14ac:dyDescent="0.2">
      <c r="A2584" s="104" t="s">
        <v>1022</v>
      </c>
      <c r="B2584" s="104" t="s">
        <v>423</v>
      </c>
      <c r="C2584" s="313" t="s">
        <v>99</v>
      </c>
      <c r="D2584" s="104" t="s">
        <v>1046</v>
      </c>
      <c r="E2584" s="105">
        <v>1500</v>
      </c>
      <c r="F2584" s="313" t="s">
        <v>2026</v>
      </c>
      <c r="G2584" s="318" t="s">
        <v>2027</v>
      </c>
      <c r="H2584" s="318" t="s">
        <v>1265</v>
      </c>
      <c r="I2584" s="104" t="s">
        <v>1073</v>
      </c>
      <c r="J2584" s="318" t="s">
        <v>1074</v>
      </c>
      <c r="K2584" s="320">
        <v>3</v>
      </c>
      <c r="L2584" s="320">
        <v>12</v>
      </c>
      <c r="M2584" s="105">
        <v>18000</v>
      </c>
      <c r="N2584" s="104"/>
      <c r="O2584" s="320"/>
      <c r="P2584" s="105"/>
    </row>
    <row r="2585" spans="1:16" x14ac:dyDescent="0.2">
      <c r="A2585" s="104" t="s">
        <v>1022</v>
      </c>
      <c r="B2585" s="104" t="s">
        <v>423</v>
      </c>
      <c r="C2585" s="313" t="s">
        <v>99</v>
      </c>
      <c r="D2585" s="104" t="s">
        <v>1029</v>
      </c>
      <c r="E2585" s="105">
        <v>5000</v>
      </c>
      <c r="F2585" s="313" t="s">
        <v>2028</v>
      </c>
      <c r="G2585" s="318" t="s">
        <v>2029</v>
      </c>
      <c r="H2585" s="318" t="s">
        <v>1921</v>
      </c>
      <c r="I2585" s="104" t="s">
        <v>1061</v>
      </c>
      <c r="J2585" s="318" t="s">
        <v>1028</v>
      </c>
      <c r="K2585" s="320">
        <v>1</v>
      </c>
      <c r="L2585" s="320">
        <v>0.6333333333333333</v>
      </c>
      <c r="M2585" s="105">
        <v>3166.6666666666665</v>
      </c>
      <c r="N2585" s="104"/>
      <c r="O2585" s="320"/>
      <c r="P2585" s="105"/>
    </row>
    <row r="2586" spans="1:16" x14ac:dyDescent="0.2">
      <c r="A2586" s="104" t="s">
        <v>1022</v>
      </c>
      <c r="B2586" s="104" t="s">
        <v>423</v>
      </c>
      <c r="C2586" s="313" t="s">
        <v>99</v>
      </c>
      <c r="D2586" s="104" t="s">
        <v>1084</v>
      </c>
      <c r="E2586" s="105">
        <v>2400</v>
      </c>
      <c r="F2586" s="313" t="s">
        <v>2030</v>
      </c>
      <c r="G2586" s="318" t="s">
        <v>2031</v>
      </c>
      <c r="H2586" s="318" t="s">
        <v>1053</v>
      </c>
      <c r="I2586" s="104" t="s">
        <v>1027</v>
      </c>
      <c r="J2586" s="318" t="s">
        <v>1028</v>
      </c>
      <c r="K2586" s="320">
        <v>5</v>
      </c>
      <c r="L2586" s="320">
        <v>12</v>
      </c>
      <c r="M2586" s="105">
        <v>28800</v>
      </c>
      <c r="N2586" s="104"/>
      <c r="O2586" s="320"/>
      <c r="P2586" s="105"/>
    </row>
    <row r="2587" spans="1:16" x14ac:dyDescent="0.2">
      <c r="A2587" s="104" t="s">
        <v>1022</v>
      </c>
      <c r="B2587" s="104" t="s">
        <v>423</v>
      </c>
      <c r="C2587" s="313" t="s">
        <v>99</v>
      </c>
      <c r="D2587" s="104" t="s">
        <v>1183</v>
      </c>
      <c r="E2587" s="105">
        <v>1300</v>
      </c>
      <c r="F2587" s="313" t="s">
        <v>2032</v>
      </c>
      <c r="G2587" s="318" t="s">
        <v>2033</v>
      </c>
      <c r="H2587" s="318" t="s">
        <v>1117</v>
      </c>
      <c r="I2587" s="104" t="s">
        <v>1118</v>
      </c>
      <c r="J2587" s="318" t="s">
        <v>1119</v>
      </c>
      <c r="K2587" s="320">
        <v>6</v>
      </c>
      <c r="L2587" s="320">
        <v>12</v>
      </c>
      <c r="M2587" s="105">
        <v>15600</v>
      </c>
      <c r="N2587" s="104"/>
      <c r="O2587" s="320"/>
      <c r="P2587" s="105"/>
    </row>
    <row r="2588" spans="1:16" x14ac:dyDescent="0.2">
      <c r="A2588" s="104" t="s">
        <v>1022</v>
      </c>
      <c r="B2588" s="104" t="s">
        <v>423</v>
      </c>
      <c r="C2588" s="313" t="s">
        <v>99</v>
      </c>
      <c r="D2588" s="104" t="s">
        <v>1050</v>
      </c>
      <c r="E2588" s="105">
        <v>2400</v>
      </c>
      <c r="F2588" s="313" t="s">
        <v>2034</v>
      </c>
      <c r="G2588" s="318" t="s">
        <v>2035</v>
      </c>
      <c r="H2588" s="318" t="s">
        <v>1060</v>
      </c>
      <c r="I2588" s="104" t="s">
        <v>1027</v>
      </c>
      <c r="J2588" s="318" t="s">
        <v>1028</v>
      </c>
      <c r="K2588" s="320">
        <v>2</v>
      </c>
      <c r="L2588" s="320">
        <v>6</v>
      </c>
      <c r="M2588" s="105">
        <v>14400</v>
      </c>
      <c r="N2588" s="104"/>
      <c r="O2588" s="320"/>
      <c r="P2588" s="105"/>
    </row>
    <row r="2589" spans="1:16" x14ac:dyDescent="0.2">
      <c r="A2589" s="104" t="s">
        <v>1022</v>
      </c>
      <c r="B2589" s="104" t="s">
        <v>423</v>
      </c>
      <c r="C2589" s="313" t="s">
        <v>99</v>
      </c>
      <c r="D2589" s="104" t="s">
        <v>1046</v>
      </c>
      <c r="E2589" s="105">
        <v>1700</v>
      </c>
      <c r="F2589" s="313" t="s">
        <v>2036</v>
      </c>
      <c r="G2589" s="318" t="s">
        <v>2037</v>
      </c>
      <c r="H2589" s="318" t="s">
        <v>1118</v>
      </c>
      <c r="I2589" s="104" t="s">
        <v>1027</v>
      </c>
      <c r="J2589" s="318" t="s">
        <v>1161</v>
      </c>
      <c r="K2589" s="320">
        <v>4</v>
      </c>
      <c r="L2589" s="320">
        <v>12</v>
      </c>
      <c r="M2589" s="105">
        <v>20400</v>
      </c>
      <c r="N2589" s="104"/>
      <c r="O2589" s="320"/>
      <c r="P2589" s="105"/>
    </row>
    <row r="2590" spans="1:16" x14ac:dyDescent="0.2">
      <c r="A2590" s="104" t="s">
        <v>1022</v>
      </c>
      <c r="B2590" s="104" t="s">
        <v>423</v>
      </c>
      <c r="C2590" s="313" t="s">
        <v>99</v>
      </c>
      <c r="D2590" s="104" t="s">
        <v>2038</v>
      </c>
      <c r="E2590" s="105">
        <v>1300</v>
      </c>
      <c r="F2590" s="313" t="s">
        <v>2039</v>
      </c>
      <c r="G2590" s="318" t="s">
        <v>2040</v>
      </c>
      <c r="H2590" s="318" t="s">
        <v>1117</v>
      </c>
      <c r="I2590" s="104" t="s">
        <v>1118</v>
      </c>
      <c r="J2590" s="318" t="s">
        <v>1119</v>
      </c>
      <c r="K2590" s="320">
        <v>3</v>
      </c>
      <c r="L2590" s="320">
        <v>12</v>
      </c>
      <c r="M2590" s="105">
        <v>15600</v>
      </c>
      <c r="N2590" s="104"/>
      <c r="O2590" s="320"/>
      <c r="P2590" s="105"/>
    </row>
    <row r="2591" spans="1:16" x14ac:dyDescent="0.2">
      <c r="A2591" s="104" t="s">
        <v>1022</v>
      </c>
      <c r="B2591" s="104" t="s">
        <v>423</v>
      </c>
      <c r="C2591" s="313" t="s">
        <v>99</v>
      </c>
      <c r="D2591" s="104" t="s">
        <v>1242</v>
      </c>
      <c r="E2591" s="105">
        <v>1300</v>
      </c>
      <c r="F2591" s="313" t="s">
        <v>2041</v>
      </c>
      <c r="G2591" s="318" t="s">
        <v>2042</v>
      </c>
      <c r="H2591" s="318" t="s">
        <v>1117</v>
      </c>
      <c r="I2591" s="104" t="s">
        <v>1118</v>
      </c>
      <c r="J2591" s="318" t="s">
        <v>1119</v>
      </c>
      <c r="K2591" s="320">
        <v>3</v>
      </c>
      <c r="L2591" s="320">
        <v>12</v>
      </c>
      <c r="M2591" s="105">
        <v>15600</v>
      </c>
      <c r="N2591" s="104"/>
      <c r="O2591" s="320"/>
      <c r="P2591" s="105"/>
    </row>
    <row r="2592" spans="1:16" ht="22.5" x14ac:dyDescent="0.2">
      <c r="A2592" s="104" t="s">
        <v>1022</v>
      </c>
      <c r="B2592" s="104" t="s">
        <v>423</v>
      </c>
      <c r="C2592" s="313" t="s">
        <v>99</v>
      </c>
      <c r="D2592" s="104" t="s">
        <v>2043</v>
      </c>
      <c r="E2592" s="105">
        <v>1500</v>
      </c>
      <c r="F2592" s="313" t="s">
        <v>2044</v>
      </c>
      <c r="G2592" s="318" t="s">
        <v>2045</v>
      </c>
      <c r="H2592" s="318" t="s">
        <v>1057</v>
      </c>
      <c r="I2592" s="104" t="s">
        <v>1027</v>
      </c>
      <c r="J2592" s="318" t="s">
        <v>1069</v>
      </c>
      <c r="K2592" s="320">
        <v>3</v>
      </c>
      <c r="L2592" s="320">
        <v>12</v>
      </c>
      <c r="M2592" s="105">
        <v>18000</v>
      </c>
      <c r="N2592" s="104"/>
      <c r="O2592" s="320"/>
      <c r="P2592" s="105"/>
    </row>
    <row r="2593" spans="1:16" x14ac:dyDescent="0.2">
      <c r="A2593" s="104" t="s">
        <v>1022</v>
      </c>
      <c r="B2593" s="104" t="s">
        <v>423</v>
      </c>
      <c r="C2593" s="313" t="s">
        <v>99</v>
      </c>
      <c r="D2593" s="104" t="s">
        <v>1756</v>
      </c>
      <c r="E2593" s="105">
        <v>3000</v>
      </c>
      <c r="F2593" s="313" t="s">
        <v>2046</v>
      </c>
      <c r="G2593" s="318" t="s">
        <v>2047</v>
      </c>
      <c r="H2593" s="318" t="s">
        <v>1053</v>
      </c>
      <c r="I2593" s="104" t="s">
        <v>1027</v>
      </c>
      <c r="J2593" s="318" t="s">
        <v>1028</v>
      </c>
      <c r="K2593" s="320">
        <v>3</v>
      </c>
      <c r="L2593" s="320">
        <v>12</v>
      </c>
      <c r="M2593" s="105">
        <v>36000</v>
      </c>
      <c r="N2593" s="104"/>
      <c r="O2593" s="320"/>
      <c r="P2593" s="105"/>
    </row>
    <row r="2594" spans="1:16" x14ac:dyDescent="0.2">
      <c r="A2594" s="104" t="s">
        <v>1022</v>
      </c>
      <c r="B2594" s="104" t="s">
        <v>423</v>
      </c>
      <c r="C2594" s="313" t="s">
        <v>99</v>
      </c>
      <c r="D2594" s="104" t="s">
        <v>1046</v>
      </c>
      <c r="E2594" s="105">
        <v>1700</v>
      </c>
      <c r="F2594" s="313" t="s">
        <v>2048</v>
      </c>
      <c r="G2594" s="318" t="s">
        <v>2049</v>
      </c>
      <c r="H2594" s="318" t="s">
        <v>1049</v>
      </c>
      <c r="I2594" s="104" t="s">
        <v>1044</v>
      </c>
      <c r="J2594" s="318" t="s">
        <v>1028</v>
      </c>
      <c r="K2594" s="320">
        <v>3</v>
      </c>
      <c r="L2594" s="320">
        <v>12</v>
      </c>
      <c r="M2594" s="105">
        <v>20400</v>
      </c>
      <c r="N2594" s="104"/>
      <c r="O2594" s="320"/>
      <c r="P2594" s="105"/>
    </row>
    <row r="2595" spans="1:16" x14ac:dyDescent="0.2">
      <c r="A2595" s="104" t="s">
        <v>1022</v>
      </c>
      <c r="B2595" s="104" t="s">
        <v>423</v>
      </c>
      <c r="C2595" s="313" t="s">
        <v>99</v>
      </c>
      <c r="D2595" s="104" t="s">
        <v>1686</v>
      </c>
      <c r="E2595" s="105">
        <v>2500</v>
      </c>
      <c r="F2595" s="313" t="s">
        <v>2050</v>
      </c>
      <c r="G2595" s="318" t="s">
        <v>2051</v>
      </c>
      <c r="H2595" s="318" t="s">
        <v>1117</v>
      </c>
      <c r="I2595" s="104" t="s">
        <v>1118</v>
      </c>
      <c r="J2595" s="318" t="s">
        <v>1119</v>
      </c>
      <c r="K2595" s="320">
        <v>4</v>
      </c>
      <c r="L2595" s="320">
        <v>12</v>
      </c>
      <c r="M2595" s="105">
        <v>30000</v>
      </c>
      <c r="N2595" s="104"/>
      <c r="O2595" s="320"/>
      <c r="P2595" s="105"/>
    </row>
    <row r="2596" spans="1:16" x14ac:dyDescent="0.2">
      <c r="A2596" s="104" t="s">
        <v>1022</v>
      </c>
      <c r="B2596" s="104" t="s">
        <v>423</v>
      </c>
      <c r="C2596" s="313" t="s">
        <v>99</v>
      </c>
      <c r="D2596" s="104" t="s">
        <v>1046</v>
      </c>
      <c r="E2596" s="105">
        <v>1500</v>
      </c>
      <c r="F2596" s="313" t="s">
        <v>2052</v>
      </c>
      <c r="G2596" s="318" t="s">
        <v>2053</v>
      </c>
      <c r="H2596" s="318" t="s">
        <v>1118</v>
      </c>
      <c r="I2596" s="104" t="s">
        <v>1044</v>
      </c>
      <c r="J2596" s="318" t="s">
        <v>1028</v>
      </c>
      <c r="K2596" s="320">
        <v>1</v>
      </c>
      <c r="L2596" s="320">
        <v>6</v>
      </c>
      <c r="M2596" s="105">
        <v>9000</v>
      </c>
      <c r="N2596" s="104"/>
      <c r="O2596" s="320"/>
      <c r="P2596" s="105"/>
    </row>
    <row r="2597" spans="1:16" x14ac:dyDescent="0.2">
      <c r="A2597" s="104" t="s">
        <v>1022</v>
      </c>
      <c r="B2597" s="104" t="s">
        <v>423</v>
      </c>
      <c r="C2597" s="313" t="s">
        <v>99</v>
      </c>
      <c r="D2597" s="104" t="s">
        <v>2054</v>
      </c>
      <c r="E2597" s="105">
        <v>6500</v>
      </c>
      <c r="F2597" s="313" t="s">
        <v>2055</v>
      </c>
      <c r="G2597" s="318" t="s">
        <v>2056</v>
      </c>
      <c r="H2597" s="318" t="s">
        <v>2057</v>
      </c>
      <c r="I2597" s="104" t="s">
        <v>1027</v>
      </c>
      <c r="J2597" s="318" t="s">
        <v>1028</v>
      </c>
      <c r="K2597" s="320">
        <v>2</v>
      </c>
      <c r="L2597" s="320">
        <v>4.6333333333333337</v>
      </c>
      <c r="M2597" s="105">
        <v>30116.666666666668</v>
      </c>
      <c r="N2597" s="104"/>
      <c r="O2597" s="320"/>
      <c r="P2597" s="105"/>
    </row>
    <row r="2598" spans="1:16" ht="22.5" x14ac:dyDescent="0.2">
      <c r="A2598" s="104" t="s">
        <v>1022</v>
      </c>
      <c r="B2598" s="104" t="s">
        <v>423</v>
      </c>
      <c r="C2598" s="313" t="s">
        <v>99</v>
      </c>
      <c r="D2598" s="104" t="s">
        <v>1046</v>
      </c>
      <c r="E2598" s="105">
        <v>1700</v>
      </c>
      <c r="F2598" s="313" t="s">
        <v>2058</v>
      </c>
      <c r="G2598" s="318" t="s">
        <v>2059</v>
      </c>
      <c r="H2598" s="318" t="s">
        <v>1265</v>
      </c>
      <c r="I2598" s="104" t="s">
        <v>1073</v>
      </c>
      <c r="J2598" s="318" t="s">
        <v>1045</v>
      </c>
      <c r="K2598" s="320">
        <v>3</v>
      </c>
      <c r="L2598" s="320">
        <v>12</v>
      </c>
      <c r="M2598" s="105">
        <v>20400</v>
      </c>
      <c r="N2598" s="104"/>
      <c r="O2598" s="320"/>
      <c r="P2598" s="105"/>
    </row>
    <row r="2599" spans="1:16" x14ac:dyDescent="0.2">
      <c r="A2599" s="104" t="s">
        <v>1022</v>
      </c>
      <c r="B2599" s="104" t="s">
        <v>423</v>
      </c>
      <c r="C2599" s="313" t="s">
        <v>99</v>
      </c>
      <c r="D2599" s="104" t="s">
        <v>1270</v>
      </c>
      <c r="E2599" s="105">
        <v>1300</v>
      </c>
      <c r="F2599" s="313" t="s">
        <v>2060</v>
      </c>
      <c r="G2599" s="318" t="s">
        <v>2061</v>
      </c>
      <c r="H2599" s="318" t="s">
        <v>1476</v>
      </c>
      <c r="I2599" s="104" t="s">
        <v>1073</v>
      </c>
      <c r="J2599" s="318" t="s">
        <v>1074</v>
      </c>
      <c r="K2599" s="320">
        <v>1</v>
      </c>
      <c r="L2599" s="320">
        <v>0.5</v>
      </c>
      <c r="M2599" s="105">
        <v>650</v>
      </c>
      <c r="N2599" s="104"/>
      <c r="O2599" s="320"/>
      <c r="P2599" s="105"/>
    </row>
    <row r="2600" spans="1:16" x14ac:dyDescent="0.2">
      <c r="A2600" s="104" t="s">
        <v>1022</v>
      </c>
      <c r="B2600" s="104" t="s">
        <v>423</v>
      </c>
      <c r="C2600" s="313" t="s">
        <v>99</v>
      </c>
      <c r="D2600" s="104" t="s">
        <v>1192</v>
      </c>
      <c r="E2600" s="105">
        <v>1500</v>
      </c>
      <c r="F2600" s="313" t="s">
        <v>2062</v>
      </c>
      <c r="G2600" s="318" t="s">
        <v>2063</v>
      </c>
      <c r="H2600" s="318" t="s">
        <v>1057</v>
      </c>
      <c r="I2600" s="104" t="s">
        <v>1073</v>
      </c>
      <c r="J2600" s="318" t="s">
        <v>1074</v>
      </c>
      <c r="K2600" s="320">
        <v>4</v>
      </c>
      <c r="L2600" s="320">
        <v>12</v>
      </c>
      <c r="M2600" s="105">
        <v>18000</v>
      </c>
      <c r="N2600" s="104"/>
      <c r="O2600" s="320"/>
      <c r="P2600" s="105"/>
    </row>
    <row r="2601" spans="1:16" x14ac:dyDescent="0.2">
      <c r="A2601" s="104" t="s">
        <v>1022</v>
      </c>
      <c r="B2601" s="104" t="s">
        <v>423</v>
      </c>
      <c r="C2601" s="313" t="s">
        <v>99</v>
      </c>
      <c r="D2601" s="104" t="s">
        <v>2064</v>
      </c>
      <c r="E2601" s="105">
        <v>2000</v>
      </c>
      <c r="F2601" s="313" t="s">
        <v>2065</v>
      </c>
      <c r="G2601" s="318" t="s">
        <v>2066</v>
      </c>
      <c r="H2601" s="318" t="s">
        <v>1118</v>
      </c>
      <c r="I2601" s="104" t="s">
        <v>1118</v>
      </c>
      <c r="J2601" s="318" t="s">
        <v>1119</v>
      </c>
      <c r="K2601" s="320">
        <v>3</v>
      </c>
      <c r="L2601" s="320">
        <v>12</v>
      </c>
      <c r="M2601" s="105">
        <v>24000</v>
      </c>
      <c r="N2601" s="104"/>
      <c r="O2601" s="320"/>
      <c r="P2601" s="105"/>
    </row>
    <row r="2602" spans="1:16" x14ac:dyDescent="0.2">
      <c r="A2602" s="104" t="s">
        <v>1022</v>
      </c>
      <c r="B2602" s="104" t="s">
        <v>423</v>
      </c>
      <c r="C2602" s="313" t="s">
        <v>99</v>
      </c>
      <c r="D2602" s="104" t="s">
        <v>1046</v>
      </c>
      <c r="E2602" s="105">
        <v>1700</v>
      </c>
      <c r="F2602" s="313" t="s">
        <v>2067</v>
      </c>
      <c r="G2602" s="318" t="s">
        <v>2068</v>
      </c>
      <c r="H2602" s="318" t="s">
        <v>1049</v>
      </c>
      <c r="I2602" s="104" t="s">
        <v>1073</v>
      </c>
      <c r="J2602" s="318" t="s">
        <v>1074</v>
      </c>
      <c r="K2602" s="320">
        <v>1</v>
      </c>
      <c r="L2602" s="320">
        <v>4.4666666666666668</v>
      </c>
      <c r="M2602" s="105">
        <v>7593.3333333333339</v>
      </c>
      <c r="N2602" s="104"/>
      <c r="O2602" s="320"/>
      <c r="P2602" s="105"/>
    </row>
    <row r="2603" spans="1:16" x14ac:dyDescent="0.2">
      <c r="A2603" s="104" t="s">
        <v>1022</v>
      </c>
      <c r="B2603" s="104" t="s">
        <v>423</v>
      </c>
      <c r="C2603" s="313" t="s">
        <v>99</v>
      </c>
      <c r="D2603" s="104" t="s">
        <v>1046</v>
      </c>
      <c r="E2603" s="105">
        <v>1500</v>
      </c>
      <c r="F2603" s="313" t="s">
        <v>2069</v>
      </c>
      <c r="G2603" s="318" t="s">
        <v>2070</v>
      </c>
      <c r="H2603" s="318" t="s">
        <v>1118</v>
      </c>
      <c r="I2603" s="104" t="s">
        <v>1118</v>
      </c>
      <c r="J2603" s="318" t="s">
        <v>1119</v>
      </c>
      <c r="K2603" s="320">
        <v>4</v>
      </c>
      <c r="L2603" s="320">
        <v>11.166666666666666</v>
      </c>
      <c r="M2603" s="105">
        <v>16750</v>
      </c>
      <c r="N2603" s="104"/>
      <c r="O2603" s="320"/>
      <c r="P2603" s="105"/>
    </row>
    <row r="2604" spans="1:16" x14ac:dyDescent="0.2">
      <c r="A2604" s="104" t="s">
        <v>1022</v>
      </c>
      <c r="B2604" s="104" t="s">
        <v>423</v>
      </c>
      <c r="C2604" s="313" t="s">
        <v>99</v>
      </c>
      <c r="D2604" s="104" t="s">
        <v>2071</v>
      </c>
      <c r="E2604" s="105">
        <v>4000</v>
      </c>
      <c r="F2604" s="313" t="s">
        <v>2072</v>
      </c>
      <c r="G2604" s="318" t="s">
        <v>2073</v>
      </c>
      <c r="H2604" s="318" t="s">
        <v>2074</v>
      </c>
      <c r="I2604" s="104" t="s">
        <v>1027</v>
      </c>
      <c r="J2604" s="318" t="s">
        <v>1028</v>
      </c>
      <c r="K2604" s="320">
        <v>3</v>
      </c>
      <c r="L2604" s="320">
        <v>12</v>
      </c>
      <c r="M2604" s="105">
        <v>48000</v>
      </c>
      <c r="N2604" s="104"/>
      <c r="O2604" s="320"/>
      <c r="P2604" s="105"/>
    </row>
    <row r="2605" spans="1:16" x14ac:dyDescent="0.2">
      <c r="A2605" s="104" t="s">
        <v>1022</v>
      </c>
      <c r="B2605" s="104" t="s">
        <v>423</v>
      </c>
      <c r="C2605" s="313" t="s">
        <v>99</v>
      </c>
      <c r="D2605" s="104" t="s">
        <v>2075</v>
      </c>
      <c r="E2605" s="105">
        <v>4100</v>
      </c>
      <c r="F2605" s="313" t="s">
        <v>2076</v>
      </c>
      <c r="G2605" s="318" t="s">
        <v>2077</v>
      </c>
      <c r="H2605" s="318" t="s">
        <v>1549</v>
      </c>
      <c r="I2605" s="104" t="s">
        <v>1027</v>
      </c>
      <c r="J2605" s="318" t="s">
        <v>1028</v>
      </c>
      <c r="K2605" s="320">
        <v>2</v>
      </c>
      <c r="L2605" s="320">
        <v>0.13333333333333333</v>
      </c>
      <c r="M2605" s="105">
        <v>546.66666666666663</v>
      </c>
      <c r="N2605" s="104"/>
      <c r="O2605" s="320"/>
      <c r="P2605" s="105"/>
    </row>
    <row r="2606" spans="1:16" ht="22.5" x14ac:dyDescent="0.2">
      <c r="A2606" s="104" t="s">
        <v>1022</v>
      </c>
      <c r="B2606" s="104" t="s">
        <v>423</v>
      </c>
      <c r="C2606" s="313" t="s">
        <v>99</v>
      </c>
      <c r="D2606" s="104" t="s">
        <v>1046</v>
      </c>
      <c r="E2606" s="105">
        <v>1700</v>
      </c>
      <c r="F2606" s="313" t="s">
        <v>2078</v>
      </c>
      <c r="G2606" s="318" t="s">
        <v>2079</v>
      </c>
      <c r="H2606" s="318" t="s">
        <v>1856</v>
      </c>
      <c r="I2606" s="104" t="s">
        <v>1044</v>
      </c>
      <c r="J2606" s="318" t="s">
        <v>1045</v>
      </c>
      <c r="K2606" s="320">
        <v>3</v>
      </c>
      <c r="L2606" s="320">
        <v>12</v>
      </c>
      <c r="M2606" s="105">
        <v>20400</v>
      </c>
      <c r="N2606" s="104"/>
      <c r="O2606" s="320"/>
      <c r="P2606" s="105"/>
    </row>
    <row r="2607" spans="1:16" ht="22.5" x14ac:dyDescent="0.2">
      <c r="A2607" s="104" t="s">
        <v>1022</v>
      </c>
      <c r="B2607" s="104" t="s">
        <v>423</v>
      </c>
      <c r="C2607" s="313" t="s">
        <v>99</v>
      </c>
      <c r="D2607" s="104" t="s">
        <v>2080</v>
      </c>
      <c r="E2607" s="105">
        <v>9000</v>
      </c>
      <c r="F2607" s="313" t="s">
        <v>2081</v>
      </c>
      <c r="G2607" s="318" t="s">
        <v>2082</v>
      </c>
      <c r="H2607" s="318" t="s">
        <v>2083</v>
      </c>
      <c r="I2607" s="104" t="s">
        <v>1061</v>
      </c>
      <c r="J2607" s="318" t="s">
        <v>1028</v>
      </c>
      <c r="K2607" s="320">
        <v>1</v>
      </c>
      <c r="L2607" s="320">
        <v>0.23333333333333334</v>
      </c>
      <c r="M2607" s="105">
        <v>2100</v>
      </c>
      <c r="N2607" s="104"/>
      <c r="O2607" s="320"/>
      <c r="P2607" s="105"/>
    </row>
    <row r="2608" spans="1:16" x14ac:dyDescent="0.2">
      <c r="A2608" s="104" t="s">
        <v>1022</v>
      </c>
      <c r="B2608" s="104" t="s">
        <v>423</v>
      </c>
      <c r="C2608" s="313" t="s">
        <v>99</v>
      </c>
      <c r="D2608" s="104" t="s">
        <v>1046</v>
      </c>
      <c r="E2608" s="105">
        <v>1500</v>
      </c>
      <c r="F2608" s="313" t="s">
        <v>2084</v>
      </c>
      <c r="G2608" s="318" t="s">
        <v>2085</v>
      </c>
      <c r="H2608" s="318" t="s">
        <v>1340</v>
      </c>
      <c r="I2608" s="104" t="s">
        <v>1073</v>
      </c>
      <c r="J2608" s="318" t="s">
        <v>1074</v>
      </c>
      <c r="K2608" s="320">
        <v>3</v>
      </c>
      <c r="L2608" s="320">
        <v>12</v>
      </c>
      <c r="M2608" s="105">
        <v>18000</v>
      </c>
      <c r="N2608" s="104"/>
      <c r="O2608" s="320"/>
      <c r="P2608" s="105"/>
    </row>
    <row r="2609" spans="1:16" x14ac:dyDescent="0.2">
      <c r="A2609" s="104" t="s">
        <v>1022</v>
      </c>
      <c r="B2609" s="104" t="s">
        <v>423</v>
      </c>
      <c r="C2609" s="313" t="s">
        <v>99</v>
      </c>
      <c r="D2609" s="104" t="s">
        <v>2086</v>
      </c>
      <c r="E2609" s="105">
        <v>3000</v>
      </c>
      <c r="F2609" s="313" t="s">
        <v>2087</v>
      </c>
      <c r="G2609" s="318" t="s">
        <v>2088</v>
      </c>
      <c r="H2609" s="318" t="s">
        <v>1032</v>
      </c>
      <c r="I2609" s="104" t="s">
        <v>1027</v>
      </c>
      <c r="J2609" s="318" t="s">
        <v>1028</v>
      </c>
      <c r="K2609" s="320">
        <v>3</v>
      </c>
      <c r="L2609" s="320">
        <v>12</v>
      </c>
      <c r="M2609" s="105">
        <v>36000</v>
      </c>
      <c r="N2609" s="104"/>
      <c r="O2609" s="320"/>
      <c r="P2609" s="105"/>
    </row>
    <row r="2610" spans="1:16" x14ac:dyDescent="0.2">
      <c r="A2610" s="104" t="s">
        <v>1022</v>
      </c>
      <c r="B2610" s="104" t="s">
        <v>423</v>
      </c>
      <c r="C2610" s="313" t="s">
        <v>99</v>
      </c>
      <c r="D2610" s="104" t="s">
        <v>1046</v>
      </c>
      <c r="E2610" s="105">
        <v>1700</v>
      </c>
      <c r="F2610" s="313" t="s">
        <v>2089</v>
      </c>
      <c r="G2610" s="318" t="s">
        <v>2090</v>
      </c>
      <c r="H2610" s="318" t="s">
        <v>1064</v>
      </c>
      <c r="I2610" s="104" t="s">
        <v>1044</v>
      </c>
      <c r="J2610" s="318" t="s">
        <v>1028</v>
      </c>
      <c r="K2610" s="320">
        <v>4</v>
      </c>
      <c r="L2610" s="320">
        <v>12</v>
      </c>
      <c r="M2610" s="105">
        <v>20400</v>
      </c>
      <c r="N2610" s="104"/>
      <c r="O2610" s="320"/>
      <c r="P2610" s="105"/>
    </row>
    <row r="2611" spans="1:16" x14ac:dyDescent="0.2">
      <c r="A2611" s="104" t="s">
        <v>1022</v>
      </c>
      <c r="B2611" s="104" t="s">
        <v>423</v>
      </c>
      <c r="C2611" s="313" t="s">
        <v>99</v>
      </c>
      <c r="D2611" s="104" t="s">
        <v>1457</v>
      </c>
      <c r="E2611" s="105">
        <v>8000</v>
      </c>
      <c r="F2611" s="313" t="s">
        <v>2091</v>
      </c>
      <c r="G2611" s="318" t="s">
        <v>2092</v>
      </c>
      <c r="H2611" s="318" t="s">
        <v>1026</v>
      </c>
      <c r="I2611" s="104" t="s">
        <v>1027</v>
      </c>
      <c r="J2611" s="318" t="s">
        <v>1028</v>
      </c>
      <c r="K2611" s="320">
        <v>2</v>
      </c>
      <c r="L2611" s="320">
        <v>4.666666666666667</v>
      </c>
      <c r="M2611" s="105">
        <v>37333.333333333336</v>
      </c>
      <c r="N2611" s="104"/>
      <c r="O2611" s="320"/>
      <c r="P2611" s="105"/>
    </row>
    <row r="2612" spans="1:16" x14ac:dyDescent="0.2">
      <c r="A2612" s="104" t="s">
        <v>1022</v>
      </c>
      <c r="B2612" s="104" t="s">
        <v>423</v>
      </c>
      <c r="C2612" s="313" t="s">
        <v>99</v>
      </c>
      <c r="D2612" s="104" t="s">
        <v>1046</v>
      </c>
      <c r="E2612" s="105">
        <v>1500</v>
      </c>
      <c r="F2612" s="313" t="s">
        <v>2093</v>
      </c>
      <c r="G2612" s="318" t="s">
        <v>2094</v>
      </c>
      <c r="H2612" s="318" t="s">
        <v>2095</v>
      </c>
      <c r="I2612" s="104" t="s">
        <v>1027</v>
      </c>
      <c r="J2612" s="318" t="s">
        <v>1028</v>
      </c>
      <c r="K2612" s="320">
        <v>3</v>
      </c>
      <c r="L2612" s="320">
        <v>12</v>
      </c>
      <c r="M2612" s="105">
        <v>18000</v>
      </c>
      <c r="N2612" s="104"/>
      <c r="O2612" s="320"/>
      <c r="P2612" s="105"/>
    </row>
    <row r="2613" spans="1:16" x14ac:dyDescent="0.2">
      <c r="A2613" s="104" t="s">
        <v>1022</v>
      </c>
      <c r="B2613" s="104" t="s">
        <v>423</v>
      </c>
      <c r="C2613" s="313" t="s">
        <v>99</v>
      </c>
      <c r="D2613" s="104" t="s">
        <v>2096</v>
      </c>
      <c r="E2613" s="105">
        <v>1500</v>
      </c>
      <c r="F2613" s="313" t="s">
        <v>2097</v>
      </c>
      <c r="G2613" s="318" t="s">
        <v>2098</v>
      </c>
      <c r="H2613" s="318" t="s">
        <v>2099</v>
      </c>
      <c r="I2613" s="104" t="s">
        <v>1133</v>
      </c>
      <c r="J2613" s="318" t="s">
        <v>1708</v>
      </c>
      <c r="K2613" s="320">
        <v>3</v>
      </c>
      <c r="L2613" s="320">
        <v>12</v>
      </c>
      <c r="M2613" s="105">
        <v>18000</v>
      </c>
      <c r="N2613" s="104"/>
      <c r="O2613" s="320"/>
      <c r="P2613" s="105"/>
    </row>
    <row r="2614" spans="1:16" x14ac:dyDescent="0.2">
      <c r="A2614" s="104" t="s">
        <v>1022</v>
      </c>
      <c r="B2614" s="104" t="s">
        <v>423</v>
      </c>
      <c r="C2614" s="313" t="s">
        <v>99</v>
      </c>
      <c r="D2614" s="104" t="s">
        <v>1206</v>
      </c>
      <c r="E2614" s="105">
        <v>2500</v>
      </c>
      <c r="F2614" s="313" t="s">
        <v>2100</v>
      </c>
      <c r="G2614" s="318" t="s">
        <v>2101</v>
      </c>
      <c r="H2614" s="318" t="s">
        <v>1549</v>
      </c>
      <c r="I2614" s="104" t="s">
        <v>1027</v>
      </c>
      <c r="J2614" s="318" t="s">
        <v>1028</v>
      </c>
      <c r="K2614" s="320">
        <v>2</v>
      </c>
      <c r="L2614" s="320">
        <v>4.6333333333333337</v>
      </c>
      <c r="M2614" s="105">
        <v>11583.333333333334</v>
      </c>
      <c r="N2614" s="104"/>
      <c r="O2614" s="320"/>
      <c r="P2614" s="105"/>
    </row>
    <row r="2615" spans="1:16" x14ac:dyDescent="0.2">
      <c r="A2615" s="104" t="s">
        <v>1022</v>
      </c>
      <c r="B2615" s="104" t="s">
        <v>423</v>
      </c>
      <c r="C2615" s="313" t="s">
        <v>99</v>
      </c>
      <c r="D2615" s="104" t="s">
        <v>1242</v>
      </c>
      <c r="E2615" s="105">
        <v>1300</v>
      </c>
      <c r="F2615" s="313" t="s">
        <v>2102</v>
      </c>
      <c r="G2615" s="318" t="s">
        <v>2103</v>
      </c>
      <c r="H2615" s="318" t="s">
        <v>1133</v>
      </c>
      <c r="I2615" s="104" t="s">
        <v>1027</v>
      </c>
      <c r="J2615" s="318" t="s">
        <v>1028</v>
      </c>
      <c r="K2615" s="320">
        <v>3</v>
      </c>
      <c r="L2615" s="320">
        <v>12</v>
      </c>
      <c r="M2615" s="105">
        <v>15600</v>
      </c>
      <c r="N2615" s="104"/>
      <c r="O2615" s="320"/>
      <c r="P2615" s="105"/>
    </row>
    <row r="2616" spans="1:16" ht="22.5" x14ac:dyDescent="0.2">
      <c r="A2616" s="104" t="s">
        <v>1022</v>
      </c>
      <c r="B2616" s="104" t="s">
        <v>423</v>
      </c>
      <c r="C2616" s="313" t="s">
        <v>99</v>
      </c>
      <c r="D2616" s="104" t="s">
        <v>1221</v>
      </c>
      <c r="E2616" s="105">
        <v>2400</v>
      </c>
      <c r="F2616" s="313" t="s">
        <v>2104</v>
      </c>
      <c r="G2616" s="318" t="s">
        <v>2105</v>
      </c>
      <c r="H2616" s="318" t="s">
        <v>1383</v>
      </c>
      <c r="I2616" s="104" t="s">
        <v>1044</v>
      </c>
      <c r="J2616" s="318" t="s">
        <v>1045</v>
      </c>
      <c r="K2616" s="320">
        <v>4</v>
      </c>
      <c r="L2616" s="320">
        <v>7.0333333333333332</v>
      </c>
      <c r="M2616" s="105">
        <v>16880</v>
      </c>
      <c r="N2616" s="104"/>
      <c r="O2616" s="320"/>
      <c r="P2616" s="105"/>
    </row>
    <row r="2617" spans="1:16" x14ac:dyDescent="0.2">
      <c r="A2617" s="104" t="s">
        <v>1022</v>
      </c>
      <c r="B2617" s="104" t="s">
        <v>423</v>
      </c>
      <c r="C2617" s="313" t="s">
        <v>99</v>
      </c>
      <c r="D2617" s="104" t="s">
        <v>1054</v>
      </c>
      <c r="E2617" s="105">
        <v>1500</v>
      </c>
      <c r="F2617" s="313" t="s">
        <v>2106</v>
      </c>
      <c r="G2617" s="318" t="s">
        <v>2107</v>
      </c>
      <c r="H2617" s="318" t="s">
        <v>2108</v>
      </c>
      <c r="I2617" s="104" t="s">
        <v>1073</v>
      </c>
      <c r="J2617" s="318" t="s">
        <v>1074</v>
      </c>
      <c r="K2617" s="320">
        <v>3</v>
      </c>
      <c r="L2617" s="320">
        <v>12</v>
      </c>
      <c r="M2617" s="105">
        <v>18000</v>
      </c>
      <c r="N2617" s="104"/>
      <c r="O2617" s="320"/>
      <c r="P2617" s="105"/>
    </row>
    <row r="2618" spans="1:16" x14ac:dyDescent="0.2">
      <c r="A2618" s="104" t="s">
        <v>1022</v>
      </c>
      <c r="B2618" s="104" t="s">
        <v>423</v>
      </c>
      <c r="C2618" s="313" t="s">
        <v>99</v>
      </c>
      <c r="D2618" s="104" t="s">
        <v>1237</v>
      </c>
      <c r="E2618" s="105">
        <v>1300</v>
      </c>
      <c r="F2618" s="313" t="s">
        <v>2109</v>
      </c>
      <c r="G2618" s="318" t="s">
        <v>2110</v>
      </c>
      <c r="H2618" s="318" t="s">
        <v>1117</v>
      </c>
      <c r="I2618" s="104" t="s">
        <v>1117</v>
      </c>
      <c r="J2618" s="318" t="s">
        <v>1119</v>
      </c>
      <c r="K2618" s="320">
        <v>5</v>
      </c>
      <c r="L2618" s="320">
        <v>12</v>
      </c>
      <c r="M2618" s="105">
        <v>15600</v>
      </c>
      <c r="N2618" s="104"/>
      <c r="O2618" s="320"/>
      <c r="P2618" s="105"/>
    </row>
    <row r="2619" spans="1:16" x14ac:dyDescent="0.2">
      <c r="A2619" s="104" t="s">
        <v>1022</v>
      </c>
      <c r="B2619" s="104" t="s">
        <v>423</v>
      </c>
      <c r="C2619" s="313" t="s">
        <v>99</v>
      </c>
      <c r="D2619" s="104" t="s">
        <v>1046</v>
      </c>
      <c r="E2619" s="105">
        <v>1500</v>
      </c>
      <c r="F2619" s="313" t="s">
        <v>2111</v>
      </c>
      <c r="G2619" s="318" t="s">
        <v>2112</v>
      </c>
      <c r="H2619" s="318" t="s">
        <v>1133</v>
      </c>
      <c r="I2619" s="104" t="s">
        <v>1134</v>
      </c>
      <c r="J2619" s="318" t="s">
        <v>1028</v>
      </c>
      <c r="K2619" s="320">
        <v>3</v>
      </c>
      <c r="L2619" s="320">
        <v>12</v>
      </c>
      <c r="M2619" s="105">
        <v>18000</v>
      </c>
      <c r="N2619" s="104"/>
      <c r="O2619" s="320"/>
      <c r="P2619" s="105"/>
    </row>
    <row r="2620" spans="1:16" ht="22.5" x14ac:dyDescent="0.2">
      <c r="A2620" s="104" t="s">
        <v>1022</v>
      </c>
      <c r="B2620" s="104" t="s">
        <v>423</v>
      </c>
      <c r="C2620" s="313" t="s">
        <v>99</v>
      </c>
      <c r="D2620" s="104" t="s">
        <v>1054</v>
      </c>
      <c r="E2620" s="105">
        <v>1500</v>
      </c>
      <c r="F2620" s="313" t="s">
        <v>2113</v>
      </c>
      <c r="G2620" s="318" t="s">
        <v>2114</v>
      </c>
      <c r="H2620" s="318" t="s">
        <v>1057</v>
      </c>
      <c r="I2620" s="104" t="s">
        <v>1134</v>
      </c>
      <c r="J2620" s="318" t="s">
        <v>1045</v>
      </c>
      <c r="K2620" s="320">
        <v>4</v>
      </c>
      <c r="L2620" s="320">
        <v>12</v>
      </c>
      <c r="M2620" s="105">
        <v>18000</v>
      </c>
      <c r="N2620" s="104"/>
      <c r="O2620" s="320"/>
      <c r="P2620" s="105"/>
    </row>
    <row r="2621" spans="1:16" x14ac:dyDescent="0.2">
      <c r="A2621" s="104" t="s">
        <v>1022</v>
      </c>
      <c r="B2621" s="104" t="s">
        <v>423</v>
      </c>
      <c r="C2621" s="313" t="s">
        <v>99</v>
      </c>
      <c r="D2621" s="104" t="s">
        <v>1237</v>
      </c>
      <c r="E2621" s="105">
        <v>1300</v>
      </c>
      <c r="F2621" s="313" t="s">
        <v>2115</v>
      </c>
      <c r="G2621" s="318" t="s">
        <v>2116</v>
      </c>
      <c r="H2621" s="318" t="s">
        <v>1117</v>
      </c>
      <c r="I2621" s="104" t="s">
        <v>1118</v>
      </c>
      <c r="J2621" s="318" t="s">
        <v>1119</v>
      </c>
      <c r="K2621" s="320">
        <v>3</v>
      </c>
      <c r="L2621" s="320">
        <v>12</v>
      </c>
      <c r="M2621" s="105">
        <v>15600</v>
      </c>
      <c r="N2621" s="104"/>
      <c r="O2621" s="320"/>
      <c r="P2621" s="105"/>
    </row>
    <row r="2622" spans="1:16" x14ac:dyDescent="0.2">
      <c r="A2622" s="104" t="s">
        <v>1022</v>
      </c>
      <c r="B2622" s="104" t="s">
        <v>423</v>
      </c>
      <c r="C2622" s="313" t="s">
        <v>99</v>
      </c>
      <c r="D2622" s="104" t="s">
        <v>1084</v>
      </c>
      <c r="E2622" s="105">
        <v>2400</v>
      </c>
      <c r="F2622" s="313" t="s">
        <v>2117</v>
      </c>
      <c r="G2622" s="318" t="s">
        <v>2118</v>
      </c>
      <c r="H2622" s="318" t="s">
        <v>1053</v>
      </c>
      <c r="I2622" s="104" t="s">
        <v>1346</v>
      </c>
      <c r="J2622" s="318" t="s">
        <v>1028</v>
      </c>
      <c r="K2622" s="320">
        <v>4</v>
      </c>
      <c r="L2622" s="320">
        <v>12</v>
      </c>
      <c r="M2622" s="105">
        <v>28800</v>
      </c>
      <c r="N2622" s="104"/>
      <c r="O2622" s="320"/>
      <c r="P2622" s="105"/>
    </row>
    <row r="2623" spans="1:16" x14ac:dyDescent="0.2">
      <c r="A2623" s="104" t="s">
        <v>1022</v>
      </c>
      <c r="B2623" s="104" t="s">
        <v>423</v>
      </c>
      <c r="C2623" s="313" t="s">
        <v>99</v>
      </c>
      <c r="D2623" s="104" t="s">
        <v>2119</v>
      </c>
      <c r="E2623" s="105">
        <v>4000</v>
      </c>
      <c r="F2623" s="313" t="s">
        <v>2120</v>
      </c>
      <c r="G2623" s="318" t="s">
        <v>2121</v>
      </c>
      <c r="H2623" s="318" t="s">
        <v>1544</v>
      </c>
      <c r="I2623" s="104" t="s">
        <v>1061</v>
      </c>
      <c r="J2623" s="318" t="s">
        <v>1028</v>
      </c>
      <c r="K2623" s="320">
        <v>1</v>
      </c>
      <c r="L2623" s="320">
        <v>0.13333333333333333</v>
      </c>
      <c r="M2623" s="105">
        <v>533.33333333333337</v>
      </c>
      <c r="N2623" s="104"/>
      <c r="O2623" s="320"/>
      <c r="P2623" s="105"/>
    </row>
    <row r="2624" spans="1:16" x14ac:dyDescent="0.2">
      <c r="A2624" s="104" t="s">
        <v>1022</v>
      </c>
      <c r="B2624" s="104" t="s">
        <v>423</v>
      </c>
      <c r="C2624" s="313" t="s">
        <v>99</v>
      </c>
      <c r="D2624" s="104" t="s">
        <v>1237</v>
      </c>
      <c r="E2624" s="105">
        <v>1300</v>
      </c>
      <c r="F2624" s="313" t="s">
        <v>2122</v>
      </c>
      <c r="G2624" s="318" t="s">
        <v>2123</v>
      </c>
      <c r="H2624" s="318" t="s">
        <v>1117</v>
      </c>
      <c r="I2624" s="104" t="s">
        <v>1118</v>
      </c>
      <c r="J2624" s="318" t="s">
        <v>1119</v>
      </c>
      <c r="K2624" s="320">
        <v>8</v>
      </c>
      <c r="L2624" s="320">
        <v>12</v>
      </c>
      <c r="M2624" s="105">
        <v>15600</v>
      </c>
      <c r="N2624" s="104"/>
      <c r="O2624" s="320"/>
      <c r="P2624" s="105"/>
    </row>
    <row r="2625" spans="1:16" x14ac:dyDescent="0.2">
      <c r="A2625" s="104" t="s">
        <v>1022</v>
      </c>
      <c r="B2625" s="104" t="s">
        <v>423</v>
      </c>
      <c r="C2625" s="313" t="s">
        <v>99</v>
      </c>
      <c r="D2625" s="104" t="s">
        <v>1273</v>
      </c>
      <c r="E2625" s="105">
        <v>3500</v>
      </c>
      <c r="F2625" s="313" t="s">
        <v>2124</v>
      </c>
      <c r="G2625" s="318" t="s">
        <v>2125</v>
      </c>
      <c r="H2625" s="318" t="s">
        <v>1090</v>
      </c>
      <c r="I2625" s="104" t="s">
        <v>1073</v>
      </c>
      <c r="J2625" s="318" t="s">
        <v>1074</v>
      </c>
      <c r="K2625" s="320">
        <v>4</v>
      </c>
      <c r="L2625" s="320">
        <v>3.3333333333333333E-2</v>
      </c>
      <c r="M2625" s="105">
        <v>116.66666666666667</v>
      </c>
      <c r="N2625" s="104"/>
      <c r="O2625" s="320"/>
      <c r="P2625" s="105"/>
    </row>
    <row r="2626" spans="1:16" ht="22.5" x14ac:dyDescent="0.2">
      <c r="A2626" s="104" t="s">
        <v>1022</v>
      </c>
      <c r="B2626" s="104" t="s">
        <v>423</v>
      </c>
      <c r="C2626" s="313" t="s">
        <v>99</v>
      </c>
      <c r="D2626" s="104" t="s">
        <v>1046</v>
      </c>
      <c r="E2626" s="105">
        <v>1500</v>
      </c>
      <c r="F2626" s="313" t="s">
        <v>2126</v>
      </c>
      <c r="G2626" s="318" t="s">
        <v>2127</v>
      </c>
      <c r="H2626" s="318" t="s">
        <v>1106</v>
      </c>
      <c r="I2626" s="104" t="s">
        <v>1095</v>
      </c>
      <c r="J2626" s="318" t="s">
        <v>1096</v>
      </c>
      <c r="K2626" s="320">
        <v>3</v>
      </c>
      <c r="L2626" s="320">
        <v>12</v>
      </c>
      <c r="M2626" s="105">
        <v>18000</v>
      </c>
      <c r="N2626" s="104"/>
      <c r="O2626" s="320"/>
      <c r="P2626" s="105"/>
    </row>
    <row r="2627" spans="1:16" x14ac:dyDescent="0.2">
      <c r="A2627" s="104" t="s">
        <v>1022</v>
      </c>
      <c r="B2627" s="104" t="s">
        <v>423</v>
      </c>
      <c r="C2627" s="313" t="s">
        <v>99</v>
      </c>
      <c r="D2627" s="104" t="s">
        <v>2128</v>
      </c>
      <c r="E2627" s="105">
        <v>2400</v>
      </c>
      <c r="F2627" s="313" t="s">
        <v>2129</v>
      </c>
      <c r="G2627" s="318" t="s">
        <v>2130</v>
      </c>
      <c r="H2627" s="318" t="s">
        <v>1937</v>
      </c>
      <c r="I2627" s="104" t="s">
        <v>1068</v>
      </c>
      <c r="J2627" s="318" t="s">
        <v>1028</v>
      </c>
      <c r="K2627" s="320">
        <v>3</v>
      </c>
      <c r="L2627" s="320">
        <v>12</v>
      </c>
      <c r="M2627" s="105">
        <v>28800</v>
      </c>
      <c r="N2627" s="104"/>
      <c r="O2627" s="320"/>
      <c r="P2627" s="105"/>
    </row>
    <row r="2628" spans="1:16" x14ac:dyDescent="0.2">
      <c r="A2628" s="104" t="s">
        <v>1022</v>
      </c>
      <c r="B2628" s="104" t="s">
        <v>423</v>
      </c>
      <c r="C2628" s="313" t="s">
        <v>99</v>
      </c>
      <c r="D2628" s="104" t="s">
        <v>1206</v>
      </c>
      <c r="E2628" s="105">
        <v>2500</v>
      </c>
      <c r="F2628" s="313" t="s">
        <v>2131</v>
      </c>
      <c r="G2628" s="318" t="s">
        <v>2132</v>
      </c>
      <c r="H2628" s="318" t="s">
        <v>1549</v>
      </c>
      <c r="I2628" s="104" t="s">
        <v>1027</v>
      </c>
      <c r="J2628" s="318" t="s">
        <v>1028</v>
      </c>
      <c r="K2628" s="320">
        <v>2</v>
      </c>
      <c r="L2628" s="320">
        <v>4.6333333333333337</v>
      </c>
      <c r="M2628" s="105">
        <v>11583.333333333334</v>
      </c>
      <c r="N2628" s="104"/>
      <c r="O2628" s="320"/>
      <c r="P2628" s="105"/>
    </row>
    <row r="2629" spans="1:16" ht="22.5" x14ac:dyDescent="0.2">
      <c r="A2629" s="104" t="s">
        <v>1022</v>
      </c>
      <c r="B2629" s="104" t="s">
        <v>423</v>
      </c>
      <c r="C2629" s="313" t="s">
        <v>99</v>
      </c>
      <c r="D2629" s="104" t="s">
        <v>2133</v>
      </c>
      <c r="E2629" s="105">
        <v>4000</v>
      </c>
      <c r="F2629" s="313" t="s">
        <v>2134</v>
      </c>
      <c r="G2629" s="318" t="s">
        <v>2135</v>
      </c>
      <c r="H2629" s="318" t="s">
        <v>2083</v>
      </c>
      <c r="I2629" s="104" t="s">
        <v>1061</v>
      </c>
      <c r="J2629" s="318" t="s">
        <v>1028</v>
      </c>
      <c r="K2629" s="320">
        <v>1</v>
      </c>
      <c r="L2629" s="320">
        <v>0.26666666666666666</v>
      </c>
      <c r="M2629" s="105">
        <v>1066.6666666666667</v>
      </c>
      <c r="N2629" s="104"/>
      <c r="O2629" s="320"/>
      <c r="P2629" s="105"/>
    </row>
    <row r="2630" spans="1:16" ht="22.5" x14ac:dyDescent="0.2">
      <c r="A2630" s="104" t="s">
        <v>1022</v>
      </c>
      <c r="B2630" s="104" t="s">
        <v>423</v>
      </c>
      <c r="C2630" s="313" t="s">
        <v>99</v>
      </c>
      <c r="D2630" s="104" t="s">
        <v>1046</v>
      </c>
      <c r="E2630" s="105">
        <v>1700</v>
      </c>
      <c r="F2630" s="313" t="s">
        <v>2136</v>
      </c>
      <c r="G2630" s="318" t="s">
        <v>2137</v>
      </c>
      <c r="H2630" s="318" t="s">
        <v>1064</v>
      </c>
      <c r="I2630" s="104" t="s">
        <v>1044</v>
      </c>
      <c r="J2630" s="318" t="s">
        <v>1045</v>
      </c>
      <c r="K2630" s="320">
        <v>3</v>
      </c>
      <c r="L2630" s="320">
        <v>12</v>
      </c>
      <c r="M2630" s="105">
        <v>20400</v>
      </c>
      <c r="N2630" s="104"/>
      <c r="O2630" s="320"/>
      <c r="P2630" s="105"/>
    </row>
    <row r="2631" spans="1:16" x14ac:dyDescent="0.2">
      <c r="A2631" s="104" t="s">
        <v>1022</v>
      </c>
      <c r="B2631" s="104" t="s">
        <v>423</v>
      </c>
      <c r="C2631" s="313" t="s">
        <v>99</v>
      </c>
      <c r="D2631" s="104" t="s">
        <v>1183</v>
      </c>
      <c r="E2631" s="105">
        <v>1300</v>
      </c>
      <c r="F2631" s="313" t="s">
        <v>2138</v>
      </c>
      <c r="G2631" s="318" t="s">
        <v>2139</v>
      </c>
      <c r="H2631" s="318" t="s">
        <v>1117</v>
      </c>
      <c r="I2631" s="104" t="s">
        <v>1118</v>
      </c>
      <c r="J2631" s="318" t="s">
        <v>1119</v>
      </c>
      <c r="K2631" s="320">
        <v>1</v>
      </c>
      <c r="L2631" s="320">
        <v>2.9666666666666668</v>
      </c>
      <c r="M2631" s="105">
        <v>3856.666666666667</v>
      </c>
      <c r="N2631" s="104"/>
      <c r="O2631" s="320"/>
      <c r="P2631" s="105"/>
    </row>
    <row r="2632" spans="1:16" x14ac:dyDescent="0.2">
      <c r="A2632" s="104" t="s">
        <v>1022</v>
      </c>
      <c r="B2632" s="104" t="s">
        <v>423</v>
      </c>
      <c r="C2632" s="313" t="s">
        <v>99</v>
      </c>
      <c r="D2632" s="104" t="s">
        <v>1046</v>
      </c>
      <c r="E2632" s="105">
        <v>1700</v>
      </c>
      <c r="F2632" s="313" t="s">
        <v>2140</v>
      </c>
      <c r="G2632" s="318" t="s">
        <v>2141</v>
      </c>
      <c r="H2632" s="318" t="s">
        <v>1057</v>
      </c>
      <c r="I2632" s="104" t="s">
        <v>1073</v>
      </c>
      <c r="J2632" s="318" t="s">
        <v>1074</v>
      </c>
      <c r="K2632" s="320">
        <v>3</v>
      </c>
      <c r="L2632" s="320">
        <v>12</v>
      </c>
      <c r="M2632" s="105">
        <v>20400</v>
      </c>
      <c r="N2632" s="104"/>
      <c r="O2632" s="320"/>
      <c r="P2632" s="105"/>
    </row>
    <row r="2633" spans="1:16" x14ac:dyDescent="0.2">
      <c r="A2633" s="104" t="s">
        <v>1022</v>
      </c>
      <c r="B2633" s="104" t="s">
        <v>423</v>
      </c>
      <c r="C2633" s="313" t="s">
        <v>99</v>
      </c>
      <c r="D2633" s="104" t="s">
        <v>1046</v>
      </c>
      <c r="E2633" s="105">
        <v>1500</v>
      </c>
      <c r="F2633" s="313" t="s">
        <v>2142</v>
      </c>
      <c r="G2633" s="318" t="s">
        <v>2143</v>
      </c>
      <c r="H2633" s="318" t="s">
        <v>1117</v>
      </c>
      <c r="I2633" s="104" t="s">
        <v>1118</v>
      </c>
      <c r="J2633" s="318" t="s">
        <v>1119</v>
      </c>
      <c r="K2633" s="320">
        <v>3</v>
      </c>
      <c r="L2633" s="320">
        <v>12</v>
      </c>
      <c r="M2633" s="105">
        <v>18000</v>
      </c>
      <c r="N2633" s="104"/>
      <c r="O2633" s="320"/>
      <c r="P2633" s="105"/>
    </row>
    <row r="2634" spans="1:16" ht="22.5" x14ac:dyDescent="0.2">
      <c r="A2634" s="104" t="s">
        <v>1022</v>
      </c>
      <c r="B2634" s="104" t="s">
        <v>423</v>
      </c>
      <c r="C2634" s="313" t="s">
        <v>99</v>
      </c>
      <c r="D2634" s="104" t="s">
        <v>1464</v>
      </c>
      <c r="E2634" s="105">
        <v>1500</v>
      </c>
      <c r="F2634" s="313" t="s">
        <v>2144</v>
      </c>
      <c r="G2634" s="318" t="s">
        <v>2145</v>
      </c>
      <c r="H2634" s="318" t="s">
        <v>1249</v>
      </c>
      <c r="I2634" s="104" t="s">
        <v>1536</v>
      </c>
      <c r="J2634" s="318" t="s">
        <v>1074</v>
      </c>
      <c r="K2634" s="320">
        <v>1</v>
      </c>
      <c r="L2634" s="320">
        <v>0.5</v>
      </c>
      <c r="M2634" s="105">
        <v>750</v>
      </c>
      <c r="N2634" s="104"/>
      <c r="O2634" s="320"/>
      <c r="P2634" s="105"/>
    </row>
    <row r="2635" spans="1:16" x14ac:dyDescent="0.2">
      <c r="A2635" s="104" t="s">
        <v>1022</v>
      </c>
      <c r="B2635" s="104" t="s">
        <v>423</v>
      </c>
      <c r="C2635" s="313" t="s">
        <v>99</v>
      </c>
      <c r="D2635" s="104" t="s">
        <v>1046</v>
      </c>
      <c r="E2635" s="105">
        <v>1700</v>
      </c>
      <c r="F2635" s="313" t="s">
        <v>2146</v>
      </c>
      <c r="G2635" s="318" t="s">
        <v>2147</v>
      </c>
      <c r="H2635" s="318" t="s">
        <v>1064</v>
      </c>
      <c r="I2635" s="104" t="s">
        <v>1044</v>
      </c>
      <c r="J2635" s="318" t="s">
        <v>1074</v>
      </c>
      <c r="K2635" s="320">
        <v>4</v>
      </c>
      <c r="L2635" s="320">
        <v>12</v>
      </c>
      <c r="M2635" s="105">
        <v>20400</v>
      </c>
      <c r="N2635" s="104"/>
      <c r="O2635" s="320"/>
      <c r="P2635" s="105"/>
    </row>
    <row r="2636" spans="1:16" x14ac:dyDescent="0.2">
      <c r="A2636" s="104" t="s">
        <v>1022</v>
      </c>
      <c r="B2636" s="104" t="s">
        <v>423</v>
      </c>
      <c r="C2636" s="313" t="s">
        <v>99</v>
      </c>
      <c r="D2636" s="104" t="s">
        <v>2148</v>
      </c>
      <c r="E2636" s="105">
        <v>3000</v>
      </c>
      <c r="F2636" s="313" t="s">
        <v>2149</v>
      </c>
      <c r="G2636" s="318" t="s">
        <v>2150</v>
      </c>
      <c r="H2636" s="318" t="s">
        <v>1053</v>
      </c>
      <c r="I2636" s="104" t="s">
        <v>1027</v>
      </c>
      <c r="J2636" s="318" t="s">
        <v>1028</v>
      </c>
      <c r="K2636" s="320">
        <v>6</v>
      </c>
      <c r="L2636" s="320">
        <v>12</v>
      </c>
      <c r="M2636" s="105">
        <v>36000</v>
      </c>
      <c r="N2636" s="104"/>
      <c r="O2636" s="320"/>
      <c r="P2636" s="105"/>
    </row>
    <row r="2637" spans="1:16" x14ac:dyDescent="0.2">
      <c r="A2637" s="104" t="s">
        <v>1022</v>
      </c>
      <c r="B2637" s="104" t="s">
        <v>423</v>
      </c>
      <c r="C2637" s="313" t="s">
        <v>99</v>
      </c>
      <c r="D2637" s="104" t="s">
        <v>1046</v>
      </c>
      <c r="E2637" s="105">
        <v>1700</v>
      </c>
      <c r="F2637" s="313" t="s">
        <v>2151</v>
      </c>
      <c r="G2637" s="318" t="s">
        <v>2152</v>
      </c>
      <c r="H2637" s="318" t="s">
        <v>1064</v>
      </c>
      <c r="I2637" s="104" t="s">
        <v>1225</v>
      </c>
      <c r="J2637" s="318" t="s">
        <v>1028</v>
      </c>
      <c r="K2637" s="320">
        <v>4</v>
      </c>
      <c r="L2637" s="320">
        <v>12</v>
      </c>
      <c r="M2637" s="105">
        <v>20400</v>
      </c>
      <c r="N2637" s="104"/>
      <c r="O2637" s="320"/>
      <c r="P2637" s="105"/>
    </row>
    <row r="2638" spans="1:16" x14ac:dyDescent="0.2">
      <c r="A2638" s="104" t="s">
        <v>1022</v>
      </c>
      <c r="B2638" s="104" t="s">
        <v>423</v>
      </c>
      <c r="C2638" s="313" t="s">
        <v>99</v>
      </c>
      <c r="D2638" s="104" t="s">
        <v>1046</v>
      </c>
      <c r="E2638" s="105">
        <v>1500</v>
      </c>
      <c r="F2638" s="313" t="s">
        <v>2153</v>
      </c>
      <c r="G2638" s="318" t="s">
        <v>2154</v>
      </c>
      <c r="H2638" s="318" t="s">
        <v>1117</v>
      </c>
      <c r="I2638" s="104" t="s">
        <v>1118</v>
      </c>
      <c r="J2638" s="318" t="s">
        <v>1119</v>
      </c>
      <c r="K2638" s="320">
        <v>3</v>
      </c>
      <c r="L2638" s="320">
        <v>12</v>
      </c>
      <c r="M2638" s="105">
        <v>18000</v>
      </c>
      <c r="N2638" s="104"/>
      <c r="O2638" s="320"/>
      <c r="P2638" s="105"/>
    </row>
    <row r="2639" spans="1:16" x14ac:dyDescent="0.2">
      <c r="A2639" s="104" t="s">
        <v>1022</v>
      </c>
      <c r="B2639" s="104" t="s">
        <v>423</v>
      </c>
      <c r="C2639" s="313" t="s">
        <v>99</v>
      </c>
      <c r="D2639" s="104" t="s">
        <v>1033</v>
      </c>
      <c r="E2639" s="105">
        <v>2500</v>
      </c>
      <c r="F2639" s="313" t="s">
        <v>2155</v>
      </c>
      <c r="G2639" s="318" t="s">
        <v>2156</v>
      </c>
      <c r="H2639" s="318" t="s">
        <v>1057</v>
      </c>
      <c r="I2639" s="104" t="s">
        <v>1027</v>
      </c>
      <c r="J2639" s="318" t="s">
        <v>1028</v>
      </c>
      <c r="K2639" s="320">
        <v>3</v>
      </c>
      <c r="L2639" s="320">
        <v>12</v>
      </c>
      <c r="M2639" s="105">
        <v>30000</v>
      </c>
      <c r="N2639" s="104"/>
      <c r="O2639" s="320"/>
      <c r="P2639" s="105"/>
    </row>
    <row r="2640" spans="1:16" x14ac:dyDescent="0.2">
      <c r="A2640" s="104" t="s">
        <v>1022</v>
      </c>
      <c r="B2640" s="104" t="s">
        <v>423</v>
      </c>
      <c r="C2640" s="313" t="s">
        <v>99</v>
      </c>
      <c r="D2640" s="104" t="s">
        <v>1201</v>
      </c>
      <c r="E2640" s="105">
        <v>1300</v>
      </c>
      <c r="F2640" s="313" t="s">
        <v>2157</v>
      </c>
      <c r="G2640" s="318" t="s">
        <v>2158</v>
      </c>
      <c r="H2640" s="318" t="s">
        <v>1117</v>
      </c>
      <c r="I2640" s="104" t="s">
        <v>1118</v>
      </c>
      <c r="J2640" s="318" t="s">
        <v>1119</v>
      </c>
      <c r="K2640" s="320">
        <v>3</v>
      </c>
      <c r="L2640" s="320">
        <v>12</v>
      </c>
      <c r="M2640" s="105">
        <v>15600</v>
      </c>
      <c r="N2640" s="104"/>
      <c r="O2640" s="320"/>
      <c r="P2640" s="105"/>
    </row>
    <row r="2641" spans="1:16" x14ac:dyDescent="0.2">
      <c r="A2641" s="104" t="s">
        <v>1022</v>
      </c>
      <c r="B2641" s="104" t="s">
        <v>423</v>
      </c>
      <c r="C2641" s="313" t="s">
        <v>99</v>
      </c>
      <c r="D2641" s="104" t="s">
        <v>1296</v>
      </c>
      <c r="E2641" s="105">
        <v>2500</v>
      </c>
      <c r="F2641" s="313" t="s">
        <v>2159</v>
      </c>
      <c r="G2641" s="318" t="s">
        <v>2160</v>
      </c>
      <c r="H2641" s="318" t="s">
        <v>1895</v>
      </c>
      <c r="I2641" s="104" t="s">
        <v>1027</v>
      </c>
      <c r="J2641" s="318" t="s">
        <v>1161</v>
      </c>
      <c r="K2641" s="320">
        <v>3</v>
      </c>
      <c r="L2641" s="320">
        <v>12</v>
      </c>
      <c r="M2641" s="105">
        <v>30000</v>
      </c>
      <c r="N2641" s="104"/>
      <c r="O2641" s="320"/>
      <c r="P2641" s="105"/>
    </row>
    <row r="2642" spans="1:16" x14ac:dyDescent="0.2">
      <c r="A2642" s="104" t="s">
        <v>1022</v>
      </c>
      <c r="B2642" s="104" t="s">
        <v>423</v>
      </c>
      <c r="C2642" s="313" t="s">
        <v>99</v>
      </c>
      <c r="D2642" s="104" t="s">
        <v>1046</v>
      </c>
      <c r="E2642" s="105">
        <v>1500</v>
      </c>
      <c r="F2642" s="313" t="s">
        <v>2161</v>
      </c>
      <c r="G2642" s="318" t="s">
        <v>2162</v>
      </c>
      <c r="H2642" s="318" t="s">
        <v>1255</v>
      </c>
      <c r="I2642" s="104" t="s">
        <v>1027</v>
      </c>
      <c r="J2642" s="318" t="s">
        <v>1161</v>
      </c>
      <c r="K2642" s="320">
        <v>3</v>
      </c>
      <c r="L2642" s="320">
        <v>12</v>
      </c>
      <c r="M2642" s="105">
        <v>18000</v>
      </c>
      <c r="N2642" s="104"/>
      <c r="O2642" s="320"/>
      <c r="P2642" s="105"/>
    </row>
    <row r="2643" spans="1:16" x14ac:dyDescent="0.2">
      <c r="A2643" s="104" t="s">
        <v>1022</v>
      </c>
      <c r="B2643" s="104" t="s">
        <v>423</v>
      </c>
      <c r="C2643" s="313" t="s">
        <v>99</v>
      </c>
      <c r="D2643" s="104" t="s">
        <v>2163</v>
      </c>
      <c r="E2643" s="105">
        <v>8000</v>
      </c>
      <c r="F2643" s="313" t="s">
        <v>2164</v>
      </c>
      <c r="G2643" s="318" t="s">
        <v>2165</v>
      </c>
      <c r="H2643" s="318" t="s">
        <v>1053</v>
      </c>
      <c r="I2643" s="104" t="s">
        <v>1027</v>
      </c>
      <c r="J2643" s="318" t="s">
        <v>1028</v>
      </c>
      <c r="K2643" s="320">
        <v>4</v>
      </c>
      <c r="L2643" s="320">
        <v>3.3333333333333333E-2</v>
      </c>
      <c r="M2643" s="105">
        <v>266.66666666666669</v>
      </c>
      <c r="N2643" s="104"/>
      <c r="O2643" s="320"/>
      <c r="P2643" s="105"/>
    </row>
    <row r="2644" spans="1:16" ht="22.5" x14ac:dyDescent="0.2">
      <c r="A2644" s="104" t="s">
        <v>1022</v>
      </c>
      <c r="B2644" s="104" t="s">
        <v>423</v>
      </c>
      <c r="C2644" s="313" t="s">
        <v>99</v>
      </c>
      <c r="D2644" s="104" t="s">
        <v>1054</v>
      </c>
      <c r="E2644" s="105">
        <v>1500</v>
      </c>
      <c r="F2644" s="313" t="s">
        <v>2166</v>
      </c>
      <c r="G2644" s="318" t="s">
        <v>2167</v>
      </c>
      <c r="H2644" s="318" t="s">
        <v>1053</v>
      </c>
      <c r="I2644" s="104" t="s">
        <v>1027</v>
      </c>
      <c r="J2644" s="318" t="s">
        <v>1028</v>
      </c>
      <c r="K2644" s="320">
        <v>1</v>
      </c>
      <c r="L2644" s="320">
        <v>0.66666666666666663</v>
      </c>
      <c r="M2644" s="105">
        <v>1000</v>
      </c>
      <c r="N2644" s="104"/>
      <c r="O2644" s="320"/>
      <c r="P2644" s="105"/>
    </row>
    <row r="2645" spans="1:16" x14ac:dyDescent="0.2">
      <c r="A2645" s="104" t="s">
        <v>1022</v>
      </c>
      <c r="B2645" s="104" t="s">
        <v>423</v>
      </c>
      <c r="C2645" s="313" t="s">
        <v>99</v>
      </c>
      <c r="D2645" s="104" t="s">
        <v>1749</v>
      </c>
      <c r="E2645" s="105">
        <v>2400</v>
      </c>
      <c r="F2645" s="313" t="s">
        <v>2168</v>
      </c>
      <c r="G2645" s="318" t="s">
        <v>2169</v>
      </c>
      <c r="H2645" s="318" t="s">
        <v>1113</v>
      </c>
      <c r="I2645" s="104" t="s">
        <v>1027</v>
      </c>
      <c r="J2645" s="318" t="s">
        <v>1028</v>
      </c>
      <c r="K2645" s="320">
        <v>3</v>
      </c>
      <c r="L2645" s="320">
        <v>12</v>
      </c>
      <c r="M2645" s="105">
        <v>28800</v>
      </c>
      <c r="N2645" s="104"/>
      <c r="O2645" s="320"/>
      <c r="P2645" s="105"/>
    </row>
    <row r="2646" spans="1:16" x14ac:dyDescent="0.2">
      <c r="A2646" s="104" t="s">
        <v>1022</v>
      </c>
      <c r="B2646" s="104" t="s">
        <v>423</v>
      </c>
      <c r="C2646" s="313" t="s">
        <v>99</v>
      </c>
      <c r="D2646" s="104" t="s">
        <v>1046</v>
      </c>
      <c r="E2646" s="105">
        <v>1500</v>
      </c>
      <c r="F2646" s="313" t="s">
        <v>2170</v>
      </c>
      <c r="G2646" s="318" t="s">
        <v>2171</v>
      </c>
      <c r="H2646" s="318" t="s">
        <v>1133</v>
      </c>
      <c r="I2646" s="104" t="s">
        <v>1134</v>
      </c>
      <c r="J2646" s="318" t="s">
        <v>1028</v>
      </c>
      <c r="K2646" s="320">
        <v>3</v>
      </c>
      <c r="L2646" s="320">
        <v>12</v>
      </c>
      <c r="M2646" s="105">
        <v>18000</v>
      </c>
      <c r="N2646" s="104"/>
      <c r="O2646" s="320"/>
      <c r="P2646" s="105"/>
    </row>
    <row r="2647" spans="1:16" x14ac:dyDescent="0.2">
      <c r="A2647" s="104" t="s">
        <v>1022</v>
      </c>
      <c r="B2647" s="104" t="s">
        <v>423</v>
      </c>
      <c r="C2647" s="313" t="s">
        <v>99</v>
      </c>
      <c r="D2647" s="104" t="s">
        <v>1046</v>
      </c>
      <c r="E2647" s="105">
        <v>1500</v>
      </c>
      <c r="F2647" s="313" t="s">
        <v>2172</v>
      </c>
      <c r="G2647" s="318" t="s">
        <v>2173</v>
      </c>
      <c r="H2647" s="318" t="s">
        <v>2174</v>
      </c>
      <c r="I2647" s="104" t="s">
        <v>1134</v>
      </c>
      <c r="J2647" s="318" t="s">
        <v>1028</v>
      </c>
      <c r="K2647" s="320">
        <v>3</v>
      </c>
      <c r="L2647" s="320">
        <v>12</v>
      </c>
      <c r="M2647" s="105">
        <v>18000</v>
      </c>
      <c r="N2647" s="104"/>
      <c r="O2647" s="320"/>
      <c r="P2647" s="105"/>
    </row>
    <row r="2648" spans="1:16" x14ac:dyDescent="0.2">
      <c r="A2648" s="104" t="s">
        <v>1022</v>
      </c>
      <c r="B2648" s="104" t="s">
        <v>423</v>
      </c>
      <c r="C2648" s="313" t="s">
        <v>99</v>
      </c>
      <c r="D2648" s="104" t="s">
        <v>2175</v>
      </c>
      <c r="E2648" s="105">
        <v>8000</v>
      </c>
      <c r="F2648" s="313" t="s">
        <v>2176</v>
      </c>
      <c r="G2648" s="318" t="s">
        <v>2177</v>
      </c>
      <c r="H2648" s="318" t="s">
        <v>1026</v>
      </c>
      <c r="I2648" s="104" t="s">
        <v>1027</v>
      </c>
      <c r="J2648" s="318" t="s">
        <v>1028</v>
      </c>
      <c r="K2648" s="320">
        <v>2</v>
      </c>
      <c r="L2648" s="320">
        <v>6.9333333333333336</v>
      </c>
      <c r="M2648" s="105">
        <v>55466.666666666672</v>
      </c>
      <c r="N2648" s="104"/>
      <c r="O2648" s="320"/>
      <c r="P2648" s="105"/>
    </row>
    <row r="2649" spans="1:16" x14ac:dyDescent="0.2">
      <c r="A2649" s="104" t="s">
        <v>1022</v>
      </c>
      <c r="B2649" s="104" t="s">
        <v>423</v>
      </c>
      <c r="C2649" s="313" t="s">
        <v>99</v>
      </c>
      <c r="D2649" s="104" t="s">
        <v>1046</v>
      </c>
      <c r="E2649" s="105">
        <v>1500</v>
      </c>
      <c r="F2649" s="313" t="s">
        <v>2178</v>
      </c>
      <c r="G2649" s="318" t="s">
        <v>2179</v>
      </c>
      <c r="H2649" s="318" t="s">
        <v>1064</v>
      </c>
      <c r="I2649" s="104" t="s">
        <v>1027</v>
      </c>
      <c r="J2649" s="318" t="s">
        <v>1028</v>
      </c>
      <c r="K2649" s="320">
        <v>3</v>
      </c>
      <c r="L2649" s="320">
        <v>12</v>
      </c>
      <c r="M2649" s="105">
        <v>18000</v>
      </c>
      <c r="N2649" s="104"/>
      <c r="O2649" s="320"/>
      <c r="P2649" s="105"/>
    </row>
    <row r="2650" spans="1:16" ht="22.5" x14ac:dyDescent="0.2">
      <c r="A2650" s="104" t="s">
        <v>1022</v>
      </c>
      <c r="B2650" s="104" t="s">
        <v>423</v>
      </c>
      <c r="C2650" s="313" t="s">
        <v>99</v>
      </c>
      <c r="D2650" s="104" t="s">
        <v>2180</v>
      </c>
      <c r="E2650" s="105">
        <v>5500</v>
      </c>
      <c r="F2650" s="313" t="s">
        <v>2181</v>
      </c>
      <c r="G2650" s="318" t="s">
        <v>2182</v>
      </c>
      <c r="H2650" s="318" t="s">
        <v>1026</v>
      </c>
      <c r="I2650" s="104" t="s">
        <v>1027</v>
      </c>
      <c r="J2650" s="318" t="s">
        <v>1069</v>
      </c>
      <c r="K2650" s="320">
        <v>4</v>
      </c>
      <c r="L2650" s="320">
        <v>12</v>
      </c>
      <c r="M2650" s="105">
        <v>66000</v>
      </c>
      <c r="N2650" s="104"/>
      <c r="O2650" s="320"/>
      <c r="P2650" s="105"/>
    </row>
    <row r="2651" spans="1:16" x14ac:dyDescent="0.2">
      <c r="A2651" s="104" t="s">
        <v>1022</v>
      </c>
      <c r="B2651" s="104" t="s">
        <v>423</v>
      </c>
      <c r="C2651" s="313" t="s">
        <v>99</v>
      </c>
      <c r="D2651" s="104" t="s">
        <v>2183</v>
      </c>
      <c r="E2651" s="105">
        <v>3000</v>
      </c>
      <c r="F2651" s="313" t="s">
        <v>2184</v>
      </c>
      <c r="G2651" s="318" t="s">
        <v>2185</v>
      </c>
      <c r="H2651" s="318" t="s">
        <v>1544</v>
      </c>
      <c r="I2651" s="104" t="s">
        <v>1061</v>
      </c>
      <c r="J2651" s="318" t="s">
        <v>1028</v>
      </c>
      <c r="K2651" s="320">
        <v>2</v>
      </c>
      <c r="L2651" s="320">
        <v>1.8333333333333333</v>
      </c>
      <c r="M2651" s="105">
        <v>5500</v>
      </c>
      <c r="N2651" s="104"/>
      <c r="O2651" s="320"/>
      <c r="P2651" s="105"/>
    </row>
    <row r="2652" spans="1:16" ht="22.5" x14ac:dyDescent="0.2">
      <c r="A2652" s="104" t="s">
        <v>1022</v>
      </c>
      <c r="B2652" s="104" t="s">
        <v>423</v>
      </c>
      <c r="C2652" s="313" t="s">
        <v>99</v>
      </c>
      <c r="D2652" s="104" t="s">
        <v>2186</v>
      </c>
      <c r="E2652" s="105">
        <v>1700</v>
      </c>
      <c r="F2652" s="313" t="s">
        <v>2187</v>
      </c>
      <c r="G2652" s="318" t="s">
        <v>2188</v>
      </c>
      <c r="H2652" s="318" t="s">
        <v>1064</v>
      </c>
      <c r="I2652" s="104" t="s">
        <v>1044</v>
      </c>
      <c r="J2652" s="318" t="s">
        <v>1045</v>
      </c>
      <c r="K2652" s="320">
        <v>3</v>
      </c>
      <c r="L2652" s="320">
        <v>12</v>
      </c>
      <c r="M2652" s="105">
        <v>20400</v>
      </c>
      <c r="N2652" s="104"/>
      <c r="O2652" s="320"/>
      <c r="P2652" s="105"/>
    </row>
    <row r="2653" spans="1:16" ht="22.5" x14ac:dyDescent="0.2">
      <c r="A2653" s="104" t="s">
        <v>1022</v>
      </c>
      <c r="B2653" s="104" t="s">
        <v>423</v>
      </c>
      <c r="C2653" s="313" t="s">
        <v>99</v>
      </c>
      <c r="D2653" s="104" t="s">
        <v>2189</v>
      </c>
      <c r="E2653" s="105">
        <v>1900</v>
      </c>
      <c r="F2653" s="313" t="s">
        <v>2190</v>
      </c>
      <c r="G2653" s="318" t="s">
        <v>2191</v>
      </c>
      <c r="H2653" s="318" t="s">
        <v>2192</v>
      </c>
      <c r="I2653" s="104" t="s">
        <v>1073</v>
      </c>
      <c r="J2653" s="318" t="s">
        <v>1074</v>
      </c>
      <c r="K2653" s="320">
        <v>2</v>
      </c>
      <c r="L2653" s="320">
        <v>3.8666666666666667</v>
      </c>
      <c r="M2653" s="105">
        <v>7346.666666666667</v>
      </c>
      <c r="N2653" s="104"/>
      <c r="O2653" s="320"/>
      <c r="P2653" s="105"/>
    </row>
    <row r="2654" spans="1:16" x14ac:dyDescent="0.2">
      <c r="A2654" s="104" t="s">
        <v>1022</v>
      </c>
      <c r="B2654" s="104" t="s">
        <v>423</v>
      </c>
      <c r="C2654" s="313" t="s">
        <v>99</v>
      </c>
      <c r="D2654" s="104" t="s">
        <v>1183</v>
      </c>
      <c r="E2654" s="105">
        <v>1300</v>
      </c>
      <c r="F2654" s="313" t="s">
        <v>2193</v>
      </c>
      <c r="G2654" s="318" t="s">
        <v>2194</v>
      </c>
      <c r="H2654" s="318" t="s">
        <v>1057</v>
      </c>
      <c r="I2654" s="104" t="s">
        <v>1118</v>
      </c>
      <c r="J2654" s="318" t="s">
        <v>1119</v>
      </c>
      <c r="K2654" s="320">
        <v>3</v>
      </c>
      <c r="L2654" s="320">
        <v>12</v>
      </c>
      <c r="M2654" s="105">
        <v>15600</v>
      </c>
      <c r="N2654" s="104"/>
      <c r="O2654" s="320"/>
      <c r="P2654" s="105"/>
    </row>
    <row r="2655" spans="1:16" x14ac:dyDescent="0.2">
      <c r="A2655" s="104" t="s">
        <v>1022</v>
      </c>
      <c r="B2655" s="104" t="s">
        <v>423</v>
      </c>
      <c r="C2655" s="313" t="s">
        <v>99</v>
      </c>
      <c r="D2655" s="104" t="s">
        <v>2195</v>
      </c>
      <c r="E2655" s="105">
        <v>5500</v>
      </c>
      <c r="F2655" s="313" t="s">
        <v>2196</v>
      </c>
      <c r="G2655" s="318" t="s">
        <v>2197</v>
      </c>
      <c r="H2655" s="318" t="s">
        <v>2198</v>
      </c>
      <c r="I2655" s="104" t="s">
        <v>1061</v>
      </c>
      <c r="J2655" s="318" t="s">
        <v>1028</v>
      </c>
      <c r="K2655" s="320">
        <v>2</v>
      </c>
      <c r="L2655" s="320">
        <v>6.1</v>
      </c>
      <c r="M2655" s="105">
        <v>33550</v>
      </c>
      <c r="N2655" s="104"/>
      <c r="O2655" s="320"/>
      <c r="P2655" s="105"/>
    </row>
    <row r="2656" spans="1:16" x14ac:dyDescent="0.2">
      <c r="A2656" s="104" t="s">
        <v>1022</v>
      </c>
      <c r="B2656" s="104" t="s">
        <v>423</v>
      </c>
      <c r="C2656" s="313" t="s">
        <v>99</v>
      </c>
      <c r="D2656" s="104" t="s">
        <v>1050</v>
      </c>
      <c r="E2656" s="105">
        <v>3000</v>
      </c>
      <c r="F2656" s="313" t="s">
        <v>2199</v>
      </c>
      <c r="G2656" s="318" t="s">
        <v>2200</v>
      </c>
      <c r="H2656" s="318" t="s">
        <v>1060</v>
      </c>
      <c r="I2656" s="104" t="s">
        <v>1061</v>
      </c>
      <c r="J2656" s="318" t="s">
        <v>1028</v>
      </c>
      <c r="K2656" s="320">
        <v>3</v>
      </c>
      <c r="L2656" s="320">
        <v>12</v>
      </c>
      <c r="M2656" s="105">
        <v>36000</v>
      </c>
      <c r="N2656" s="104"/>
      <c r="O2656" s="320"/>
      <c r="P2656" s="105"/>
    </row>
    <row r="2657" spans="1:16" ht="22.5" x14ac:dyDescent="0.2">
      <c r="A2657" s="104" t="s">
        <v>1022</v>
      </c>
      <c r="B2657" s="104" t="s">
        <v>423</v>
      </c>
      <c r="C2657" s="313" t="s">
        <v>99</v>
      </c>
      <c r="D2657" s="104" t="s">
        <v>1101</v>
      </c>
      <c r="E2657" s="105">
        <v>2400</v>
      </c>
      <c r="F2657" s="313" t="s">
        <v>2201</v>
      </c>
      <c r="G2657" s="318" t="s">
        <v>2202</v>
      </c>
      <c r="H2657" s="318" t="s">
        <v>1032</v>
      </c>
      <c r="I2657" s="104" t="s">
        <v>1027</v>
      </c>
      <c r="J2657" s="318" t="s">
        <v>1069</v>
      </c>
      <c r="K2657" s="320">
        <v>3</v>
      </c>
      <c r="L2657" s="320">
        <v>12</v>
      </c>
      <c r="M2657" s="105">
        <v>28800</v>
      </c>
      <c r="N2657" s="104"/>
      <c r="O2657" s="320"/>
      <c r="P2657" s="105"/>
    </row>
    <row r="2658" spans="1:16" x14ac:dyDescent="0.2">
      <c r="A2658" s="104" t="s">
        <v>1022</v>
      </c>
      <c r="B2658" s="104" t="s">
        <v>423</v>
      </c>
      <c r="C2658" s="313" t="s">
        <v>99</v>
      </c>
      <c r="D2658" s="104" t="s">
        <v>1046</v>
      </c>
      <c r="E2658" s="105">
        <v>1500</v>
      </c>
      <c r="F2658" s="313" t="s">
        <v>2203</v>
      </c>
      <c r="G2658" s="318" t="s">
        <v>2204</v>
      </c>
      <c r="H2658" s="318" t="s">
        <v>1118</v>
      </c>
      <c r="I2658" s="104" t="s">
        <v>1134</v>
      </c>
      <c r="J2658" s="318" t="s">
        <v>1028</v>
      </c>
      <c r="K2658" s="320">
        <v>3</v>
      </c>
      <c r="L2658" s="320">
        <v>12</v>
      </c>
      <c r="M2658" s="105">
        <v>18000</v>
      </c>
      <c r="N2658" s="104"/>
      <c r="O2658" s="320"/>
      <c r="P2658" s="105"/>
    </row>
    <row r="2659" spans="1:16" x14ac:dyDescent="0.2">
      <c r="A2659" s="104" t="s">
        <v>1022</v>
      </c>
      <c r="B2659" s="104" t="s">
        <v>423</v>
      </c>
      <c r="C2659" s="313" t="s">
        <v>99</v>
      </c>
      <c r="D2659" s="104" t="s">
        <v>1201</v>
      </c>
      <c r="E2659" s="105">
        <v>930</v>
      </c>
      <c r="F2659" s="313" t="s">
        <v>2205</v>
      </c>
      <c r="G2659" s="318" t="s">
        <v>2206</v>
      </c>
      <c r="H2659" s="318" t="s">
        <v>1117</v>
      </c>
      <c r="I2659" s="104" t="s">
        <v>1118</v>
      </c>
      <c r="J2659" s="318" t="s">
        <v>1119</v>
      </c>
      <c r="K2659" s="320">
        <v>3</v>
      </c>
      <c r="L2659" s="320">
        <v>12</v>
      </c>
      <c r="M2659" s="105">
        <v>11160</v>
      </c>
      <c r="N2659" s="104"/>
      <c r="O2659" s="320"/>
      <c r="P2659" s="105"/>
    </row>
    <row r="2660" spans="1:16" ht="22.5" x14ac:dyDescent="0.2">
      <c r="A2660" s="104" t="s">
        <v>1022</v>
      </c>
      <c r="B2660" s="104" t="s">
        <v>423</v>
      </c>
      <c r="C2660" s="313" t="s">
        <v>99</v>
      </c>
      <c r="D2660" s="104" t="s">
        <v>1046</v>
      </c>
      <c r="E2660" s="105">
        <v>1700</v>
      </c>
      <c r="F2660" s="313" t="s">
        <v>2207</v>
      </c>
      <c r="G2660" s="318" t="s">
        <v>2208</v>
      </c>
      <c r="H2660" s="318" t="s">
        <v>1224</v>
      </c>
      <c r="I2660" s="104" t="s">
        <v>1073</v>
      </c>
      <c r="J2660" s="318" t="s">
        <v>1096</v>
      </c>
      <c r="K2660" s="320">
        <v>5</v>
      </c>
      <c r="L2660" s="320">
        <v>12</v>
      </c>
      <c r="M2660" s="105">
        <v>20400</v>
      </c>
      <c r="N2660" s="104"/>
      <c r="O2660" s="320"/>
      <c r="P2660" s="105"/>
    </row>
    <row r="2661" spans="1:16" x14ac:dyDescent="0.2">
      <c r="A2661" s="104" t="s">
        <v>1022</v>
      </c>
      <c r="B2661" s="104" t="s">
        <v>423</v>
      </c>
      <c r="C2661" s="313" t="s">
        <v>99</v>
      </c>
      <c r="D2661" s="104" t="s">
        <v>1046</v>
      </c>
      <c r="E2661" s="105">
        <v>1700</v>
      </c>
      <c r="F2661" s="313" t="s">
        <v>2209</v>
      </c>
      <c r="G2661" s="318" t="s">
        <v>2210</v>
      </c>
      <c r="H2661" s="318" t="s">
        <v>1049</v>
      </c>
      <c r="I2661" s="104" t="s">
        <v>1073</v>
      </c>
      <c r="J2661" s="318" t="s">
        <v>1074</v>
      </c>
      <c r="K2661" s="320">
        <v>5</v>
      </c>
      <c r="L2661" s="320">
        <v>12</v>
      </c>
      <c r="M2661" s="105">
        <v>20400</v>
      </c>
      <c r="N2661" s="104"/>
      <c r="O2661" s="320"/>
      <c r="P2661" s="105"/>
    </row>
    <row r="2662" spans="1:16" x14ac:dyDescent="0.2">
      <c r="A2662" s="104" t="s">
        <v>1022</v>
      </c>
      <c r="B2662" s="104" t="s">
        <v>423</v>
      </c>
      <c r="C2662" s="313" t="s">
        <v>99</v>
      </c>
      <c r="D2662" s="104" t="s">
        <v>2211</v>
      </c>
      <c r="E2662" s="105">
        <v>2500</v>
      </c>
      <c r="F2662" s="313" t="s">
        <v>2212</v>
      </c>
      <c r="G2662" s="318" t="s">
        <v>2213</v>
      </c>
      <c r="H2662" s="318" t="s">
        <v>1937</v>
      </c>
      <c r="I2662" s="104" t="s">
        <v>1061</v>
      </c>
      <c r="J2662" s="318" t="s">
        <v>1028</v>
      </c>
      <c r="K2662" s="320">
        <v>3</v>
      </c>
      <c r="L2662" s="320">
        <v>12</v>
      </c>
      <c r="M2662" s="105">
        <v>30000</v>
      </c>
      <c r="N2662" s="104"/>
      <c r="O2662" s="320"/>
      <c r="P2662" s="105"/>
    </row>
    <row r="2663" spans="1:16" x14ac:dyDescent="0.2">
      <c r="A2663" s="104" t="s">
        <v>1022</v>
      </c>
      <c r="B2663" s="104" t="s">
        <v>423</v>
      </c>
      <c r="C2663" s="313" t="s">
        <v>99</v>
      </c>
      <c r="D2663" s="104" t="s">
        <v>1374</v>
      </c>
      <c r="E2663" s="105">
        <v>1300</v>
      </c>
      <c r="F2663" s="313" t="s">
        <v>2214</v>
      </c>
      <c r="G2663" s="318" t="s">
        <v>2215</v>
      </c>
      <c r="H2663" s="318" t="s">
        <v>1117</v>
      </c>
      <c r="I2663" s="104" t="s">
        <v>1118</v>
      </c>
      <c r="J2663" s="318" t="s">
        <v>1119</v>
      </c>
      <c r="K2663" s="320">
        <v>4</v>
      </c>
      <c r="L2663" s="320">
        <v>3.3333333333333333E-2</v>
      </c>
      <c r="M2663" s="105">
        <v>43.333333333333336</v>
      </c>
      <c r="N2663" s="104"/>
      <c r="O2663" s="320"/>
      <c r="P2663" s="105"/>
    </row>
    <row r="2664" spans="1:16" x14ac:dyDescent="0.2">
      <c r="A2664" s="104" t="s">
        <v>1022</v>
      </c>
      <c r="B2664" s="104" t="s">
        <v>423</v>
      </c>
      <c r="C2664" s="313" t="s">
        <v>99</v>
      </c>
      <c r="D2664" s="104" t="s">
        <v>1046</v>
      </c>
      <c r="E2664" s="105">
        <v>1700</v>
      </c>
      <c r="F2664" s="313" t="s">
        <v>2216</v>
      </c>
      <c r="G2664" s="318" t="s">
        <v>2217</v>
      </c>
      <c r="H2664" s="318" t="s">
        <v>1057</v>
      </c>
      <c r="I2664" s="104" t="s">
        <v>1073</v>
      </c>
      <c r="J2664" s="318" t="s">
        <v>1074</v>
      </c>
      <c r="K2664" s="320">
        <v>3</v>
      </c>
      <c r="L2664" s="320">
        <v>12</v>
      </c>
      <c r="M2664" s="105">
        <v>20400</v>
      </c>
      <c r="N2664" s="104"/>
      <c r="O2664" s="320"/>
      <c r="P2664" s="105"/>
    </row>
    <row r="2665" spans="1:16" x14ac:dyDescent="0.2">
      <c r="A2665" s="104" t="s">
        <v>1022</v>
      </c>
      <c r="B2665" s="104" t="s">
        <v>423</v>
      </c>
      <c r="C2665" s="313" t="s">
        <v>99</v>
      </c>
      <c r="D2665" s="104" t="s">
        <v>1046</v>
      </c>
      <c r="E2665" s="105">
        <v>1500</v>
      </c>
      <c r="F2665" s="313" t="s">
        <v>2218</v>
      </c>
      <c r="G2665" s="318" t="s">
        <v>2219</v>
      </c>
      <c r="H2665" s="318" t="s">
        <v>1340</v>
      </c>
      <c r="I2665" s="104" t="s">
        <v>1073</v>
      </c>
      <c r="J2665" s="318" t="s">
        <v>1074</v>
      </c>
      <c r="K2665" s="320">
        <v>4</v>
      </c>
      <c r="L2665" s="320">
        <v>4.4666666666666668</v>
      </c>
      <c r="M2665" s="105">
        <v>6700</v>
      </c>
      <c r="N2665" s="104"/>
      <c r="O2665" s="320"/>
      <c r="P2665" s="105"/>
    </row>
    <row r="2666" spans="1:16" ht="22.5" x14ac:dyDescent="0.2">
      <c r="A2666" s="104" t="s">
        <v>1022</v>
      </c>
      <c r="B2666" s="104" t="s">
        <v>423</v>
      </c>
      <c r="C2666" s="313" t="s">
        <v>99</v>
      </c>
      <c r="D2666" s="104" t="s">
        <v>1206</v>
      </c>
      <c r="E2666" s="105">
        <v>2000</v>
      </c>
      <c r="F2666" s="313" t="s">
        <v>2220</v>
      </c>
      <c r="G2666" s="318" t="s">
        <v>2221</v>
      </c>
      <c r="H2666" s="318" t="s">
        <v>1313</v>
      </c>
      <c r="I2666" s="104" t="s">
        <v>1061</v>
      </c>
      <c r="J2666" s="318" t="s">
        <v>1069</v>
      </c>
      <c r="K2666" s="320">
        <v>1</v>
      </c>
      <c r="L2666" s="320">
        <v>2.6</v>
      </c>
      <c r="M2666" s="105">
        <v>5200</v>
      </c>
      <c r="N2666" s="104"/>
      <c r="O2666" s="320"/>
      <c r="P2666" s="105"/>
    </row>
    <row r="2667" spans="1:16" ht="22.5" x14ac:dyDescent="0.2">
      <c r="A2667" s="104" t="s">
        <v>1022</v>
      </c>
      <c r="B2667" s="104" t="s">
        <v>423</v>
      </c>
      <c r="C2667" s="313" t="s">
        <v>99</v>
      </c>
      <c r="D2667" s="104" t="s">
        <v>2222</v>
      </c>
      <c r="E2667" s="105">
        <v>1500</v>
      </c>
      <c r="F2667" s="313" t="s">
        <v>2223</v>
      </c>
      <c r="G2667" s="318" t="s">
        <v>2224</v>
      </c>
      <c r="H2667" s="318" t="s">
        <v>1265</v>
      </c>
      <c r="I2667" s="104" t="s">
        <v>1073</v>
      </c>
      <c r="J2667" s="318" t="s">
        <v>1096</v>
      </c>
      <c r="K2667" s="320">
        <v>3</v>
      </c>
      <c r="L2667" s="320">
        <v>12</v>
      </c>
      <c r="M2667" s="105">
        <v>18000</v>
      </c>
      <c r="N2667" s="104"/>
      <c r="O2667" s="320"/>
      <c r="P2667" s="105"/>
    </row>
    <row r="2668" spans="1:16" x14ac:dyDescent="0.2">
      <c r="A2668" s="104" t="s">
        <v>1022</v>
      </c>
      <c r="B2668" s="104" t="s">
        <v>423</v>
      </c>
      <c r="C2668" s="313" t="s">
        <v>99</v>
      </c>
      <c r="D2668" s="104" t="s">
        <v>1237</v>
      </c>
      <c r="E2668" s="105">
        <v>1300</v>
      </c>
      <c r="F2668" s="313" t="s">
        <v>2225</v>
      </c>
      <c r="G2668" s="318" t="s">
        <v>2226</v>
      </c>
      <c r="H2668" s="318" t="s">
        <v>1117</v>
      </c>
      <c r="I2668" s="104" t="s">
        <v>1117</v>
      </c>
      <c r="J2668" s="318" t="s">
        <v>1119</v>
      </c>
      <c r="K2668" s="320">
        <v>5</v>
      </c>
      <c r="L2668" s="320">
        <v>12</v>
      </c>
      <c r="M2668" s="105">
        <v>15600</v>
      </c>
      <c r="N2668" s="104"/>
      <c r="O2668" s="320"/>
      <c r="P2668" s="105"/>
    </row>
    <row r="2669" spans="1:16" x14ac:dyDescent="0.2">
      <c r="A2669" s="104" t="s">
        <v>1022</v>
      </c>
      <c r="B2669" s="104" t="s">
        <v>423</v>
      </c>
      <c r="C2669" s="313" t="s">
        <v>99</v>
      </c>
      <c r="D2669" s="104" t="s">
        <v>1582</v>
      </c>
      <c r="E2669" s="105">
        <v>3500</v>
      </c>
      <c r="F2669" s="313" t="s">
        <v>2227</v>
      </c>
      <c r="G2669" s="318" t="s">
        <v>2228</v>
      </c>
      <c r="H2669" s="318" t="s">
        <v>1118</v>
      </c>
      <c r="I2669" s="104" t="s">
        <v>1364</v>
      </c>
      <c r="J2669" s="318" t="s">
        <v>1028</v>
      </c>
      <c r="K2669" s="320">
        <v>3</v>
      </c>
      <c r="L2669" s="320">
        <v>12</v>
      </c>
      <c r="M2669" s="105">
        <v>42000</v>
      </c>
      <c r="N2669" s="104"/>
      <c r="O2669" s="320"/>
      <c r="P2669" s="105"/>
    </row>
    <row r="2670" spans="1:16" x14ac:dyDescent="0.2">
      <c r="A2670" s="104" t="s">
        <v>1022</v>
      </c>
      <c r="B2670" s="104" t="s">
        <v>423</v>
      </c>
      <c r="C2670" s="313" t="s">
        <v>99</v>
      </c>
      <c r="D2670" s="104" t="s">
        <v>1046</v>
      </c>
      <c r="E2670" s="105">
        <v>1500</v>
      </c>
      <c r="F2670" s="313" t="s">
        <v>2229</v>
      </c>
      <c r="G2670" s="318" t="s">
        <v>2230</v>
      </c>
      <c r="H2670" s="318" t="s">
        <v>1560</v>
      </c>
      <c r="I2670" s="104" t="s">
        <v>1073</v>
      </c>
      <c r="J2670" s="318" t="s">
        <v>1074</v>
      </c>
      <c r="K2670" s="320">
        <v>3</v>
      </c>
      <c r="L2670" s="320">
        <v>12</v>
      </c>
      <c r="M2670" s="105">
        <v>18000</v>
      </c>
      <c r="N2670" s="104"/>
      <c r="O2670" s="320"/>
      <c r="P2670" s="105"/>
    </row>
    <row r="2671" spans="1:16" x14ac:dyDescent="0.2">
      <c r="A2671" s="104" t="s">
        <v>1022</v>
      </c>
      <c r="B2671" s="104" t="s">
        <v>423</v>
      </c>
      <c r="C2671" s="313" t="s">
        <v>99</v>
      </c>
      <c r="D2671" s="104" t="s">
        <v>2231</v>
      </c>
      <c r="E2671" s="105">
        <v>6000</v>
      </c>
      <c r="F2671" s="313" t="s">
        <v>2232</v>
      </c>
      <c r="G2671" s="318" t="s">
        <v>2233</v>
      </c>
      <c r="H2671" s="318" t="s">
        <v>1123</v>
      </c>
      <c r="I2671" s="104" t="s">
        <v>1027</v>
      </c>
      <c r="J2671" s="318" t="s">
        <v>1028</v>
      </c>
      <c r="K2671" s="320">
        <v>3</v>
      </c>
      <c r="L2671" s="320">
        <v>12</v>
      </c>
      <c r="M2671" s="105">
        <v>72000</v>
      </c>
      <c r="N2671" s="104"/>
      <c r="O2671" s="320"/>
      <c r="P2671" s="105"/>
    </row>
    <row r="2672" spans="1:16" x14ac:dyDescent="0.2">
      <c r="A2672" s="104" t="s">
        <v>1022</v>
      </c>
      <c r="B2672" s="104" t="s">
        <v>423</v>
      </c>
      <c r="C2672" s="313" t="s">
        <v>99</v>
      </c>
      <c r="D2672" s="104" t="s">
        <v>1242</v>
      </c>
      <c r="E2672" s="105">
        <v>1300</v>
      </c>
      <c r="F2672" s="313" t="s">
        <v>2234</v>
      </c>
      <c r="G2672" s="318" t="s">
        <v>2235</v>
      </c>
      <c r="H2672" s="318" t="s">
        <v>1117</v>
      </c>
      <c r="I2672" s="104" t="s">
        <v>1118</v>
      </c>
      <c r="J2672" s="318" t="s">
        <v>1119</v>
      </c>
      <c r="K2672" s="320">
        <v>3</v>
      </c>
      <c r="L2672" s="320">
        <v>12</v>
      </c>
      <c r="M2672" s="105">
        <v>15600</v>
      </c>
      <c r="N2672" s="104"/>
      <c r="O2672" s="320"/>
      <c r="P2672" s="105"/>
    </row>
    <row r="2673" spans="1:16" x14ac:dyDescent="0.2">
      <c r="A2673" s="104" t="s">
        <v>1022</v>
      </c>
      <c r="B2673" s="104" t="s">
        <v>423</v>
      </c>
      <c r="C2673" s="313" t="s">
        <v>99</v>
      </c>
      <c r="D2673" s="104" t="s">
        <v>1206</v>
      </c>
      <c r="E2673" s="105">
        <v>2000</v>
      </c>
      <c r="F2673" s="313" t="s">
        <v>2236</v>
      </c>
      <c r="G2673" s="318" t="s">
        <v>2237</v>
      </c>
      <c r="H2673" s="318" t="s">
        <v>1544</v>
      </c>
      <c r="I2673" s="104" t="s">
        <v>1044</v>
      </c>
      <c r="J2673" s="318" t="s">
        <v>1074</v>
      </c>
      <c r="K2673" s="320">
        <v>1</v>
      </c>
      <c r="L2673" s="320">
        <v>4.3666666666666663</v>
      </c>
      <c r="M2673" s="105">
        <v>8733.3333333333321</v>
      </c>
      <c r="N2673" s="104"/>
      <c r="O2673" s="320"/>
      <c r="P2673" s="105"/>
    </row>
    <row r="2674" spans="1:16" x14ac:dyDescent="0.2">
      <c r="A2674" s="104" t="s">
        <v>1022</v>
      </c>
      <c r="B2674" s="104" t="s">
        <v>423</v>
      </c>
      <c r="C2674" s="313" t="s">
        <v>99</v>
      </c>
      <c r="D2674" s="104" t="s">
        <v>1101</v>
      </c>
      <c r="E2674" s="105">
        <v>2400</v>
      </c>
      <c r="F2674" s="313" t="s">
        <v>2238</v>
      </c>
      <c r="G2674" s="318" t="s">
        <v>2239</v>
      </c>
      <c r="H2674" s="318" t="s">
        <v>1032</v>
      </c>
      <c r="I2674" s="104" t="s">
        <v>1027</v>
      </c>
      <c r="J2674" s="318" t="s">
        <v>1028</v>
      </c>
      <c r="K2674" s="320">
        <v>3</v>
      </c>
      <c r="L2674" s="320">
        <v>12</v>
      </c>
      <c r="M2674" s="105">
        <v>28800</v>
      </c>
      <c r="N2674" s="104"/>
      <c r="O2674" s="320"/>
      <c r="P2674" s="105"/>
    </row>
    <row r="2675" spans="1:16" x14ac:dyDescent="0.2">
      <c r="A2675" s="104" t="s">
        <v>1022</v>
      </c>
      <c r="B2675" s="104" t="s">
        <v>423</v>
      </c>
      <c r="C2675" s="313" t="s">
        <v>99</v>
      </c>
      <c r="D2675" s="104" t="s">
        <v>1040</v>
      </c>
      <c r="E2675" s="105">
        <v>1300</v>
      </c>
      <c r="F2675" s="313" t="s">
        <v>2240</v>
      </c>
      <c r="G2675" s="318" t="s">
        <v>2241</v>
      </c>
      <c r="H2675" s="318" t="s">
        <v>1117</v>
      </c>
      <c r="I2675" s="104" t="s">
        <v>1118</v>
      </c>
      <c r="J2675" s="318" t="s">
        <v>1119</v>
      </c>
      <c r="K2675" s="320">
        <v>3</v>
      </c>
      <c r="L2675" s="320">
        <v>12</v>
      </c>
      <c r="M2675" s="105">
        <v>15600</v>
      </c>
      <c r="N2675" s="104"/>
      <c r="O2675" s="320"/>
      <c r="P2675" s="105"/>
    </row>
    <row r="2676" spans="1:16" x14ac:dyDescent="0.2">
      <c r="A2676" s="104" t="s">
        <v>1022</v>
      </c>
      <c r="B2676" s="104" t="s">
        <v>423</v>
      </c>
      <c r="C2676" s="313" t="s">
        <v>99</v>
      </c>
      <c r="D2676" s="104" t="s">
        <v>1101</v>
      </c>
      <c r="E2676" s="105">
        <v>3000</v>
      </c>
      <c r="F2676" s="313" t="s">
        <v>2242</v>
      </c>
      <c r="G2676" s="318" t="s">
        <v>2243</v>
      </c>
      <c r="H2676" s="318" t="s">
        <v>1032</v>
      </c>
      <c r="I2676" s="104" t="s">
        <v>1027</v>
      </c>
      <c r="J2676" s="318" t="s">
        <v>1028</v>
      </c>
      <c r="K2676" s="320">
        <v>3</v>
      </c>
      <c r="L2676" s="320">
        <v>7.0333333333333332</v>
      </c>
      <c r="M2676" s="105">
        <v>21100</v>
      </c>
      <c r="N2676" s="104"/>
      <c r="O2676" s="320"/>
      <c r="P2676" s="105"/>
    </row>
    <row r="2677" spans="1:16" x14ac:dyDescent="0.2">
      <c r="A2677" s="104" t="s">
        <v>1022</v>
      </c>
      <c r="B2677" s="104" t="s">
        <v>423</v>
      </c>
      <c r="C2677" s="313" t="s">
        <v>99</v>
      </c>
      <c r="D2677" s="104" t="s">
        <v>1046</v>
      </c>
      <c r="E2677" s="105">
        <v>1500</v>
      </c>
      <c r="F2677" s="313" t="s">
        <v>2244</v>
      </c>
      <c r="G2677" s="318" t="s">
        <v>2245</v>
      </c>
      <c r="H2677" s="318" t="s">
        <v>1133</v>
      </c>
      <c r="I2677" s="104" t="s">
        <v>1134</v>
      </c>
      <c r="J2677" s="318" t="s">
        <v>1028</v>
      </c>
      <c r="K2677" s="320">
        <v>3</v>
      </c>
      <c r="L2677" s="320">
        <v>12</v>
      </c>
      <c r="M2677" s="105">
        <v>18000</v>
      </c>
      <c r="N2677" s="104"/>
      <c r="O2677" s="320"/>
      <c r="P2677" s="105"/>
    </row>
    <row r="2678" spans="1:16" x14ac:dyDescent="0.2">
      <c r="A2678" s="104" t="s">
        <v>1022</v>
      </c>
      <c r="B2678" s="104" t="s">
        <v>423</v>
      </c>
      <c r="C2678" s="313" t="s">
        <v>99</v>
      </c>
      <c r="D2678" s="104" t="s">
        <v>1046</v>
      </c>
      <c r="E2678" s="105">
        <v>1500</v>
      </c>
      <c r="F2678" s="313" t="s">
        <v>2246</v>
      </c>
      <c r="G2678" s="318" t="s">
        <v>2247</v>
      </c>
      <c r="H2678" s="318" t="s">
        <v>1064</v>
      </c>
      <c r="I2678" s="104" t="s">
        <v>1073</v>
      </c>
      <c r="J2678" s="318" t="s">
        <v>1074</v>
      </c>
      <c r="K2678" s="320">
        <v>3</v>
      </c>
      <c r="L2678" s="320">
        <v>12</v>
      </c>
      <c r="M2678" s="105">
        <v>18000</v>
      </c>
      <c r="N2678" s="104"/>
      <c r="O2678" s="320"/>
      <c r="P2678" s="105"/>
    </row>
    <row r="2679" spans="1:16" x14ac:dyDescent="0.2">
      <c r="A2679" s="104" t="s">
        <v>1022</v>
      </c>
      <c r="B2679" s="104" t="s">
        <v>423</v>
      </c>
      <c r="C2679" s="313" t="s">
        <v>99</v>
      </c>
      <c r="D2679" s="104" t="s">
        <v>1075</v>
      </c>
      <c r="E2679" s="105">
        <v>1300</v>
      </c>
      <c r="F2679" s="313" t="s">
        <v>2248</v>
      </c>
      <c r="G2679" s="318" t="s">
        <v>2249</v>
      </c>
      <c r="H2679" s="318" t="s">
        <v>1117</v>
      </c>
      <c r="I2679" s="104" t="s">
        <v>1118</v>
      </c>
      <c r="J2679" s="318" t="s">
        <v>1119</v>
      </c>
      <c r="K2679" s="320">
        <v>3</v>
      </c>
      <c r="L2679" s="320">
        <v>12</v>
      </c>
      <c r="M2679" s="105">
        <v>15600</v>
      </c>
      <c r="N2679" s="104"/>
      <c r="O2679" s="320"/>
      <c r="P2679" s="105"/>
    </row>
    <row r="2680" spans="1:16" ht="22.5" x14ac:dyDescent="0.2">
      <c r="A2680" s="104" t="s">
        <v>1022</v>
      </c>
      <c r="B2680" s="104" t="s">
        <v>423</v>
      </c>
      <c r="C2680" s="313" t="s">
        <v>99</v>
      </c>
      <c r="D2680" s="104" t="s">
        <v>1582</v>
      </c>
      <c r="E2680" s="105">
        <v>3500</v>
      </c>
      <c r="F2680" s="313" t="s">
        <v>2250</v>
      </c>
      <c r="G2680" s="318" t="s">
        <v>2251</v>
      </c>
      <c r="H2680" s="318" t="s">
        <v>1067</v>
      </c>
      <c r="I2680" s="104" t="s">
        <v>1068</v>
      </c>
      <c r="J2680" s="318" t="s">
        <v>1069</v>
      </c>
      <c r="K2680" s="320">
        <v>3</v>
      </c>
      <c r="L2680" s="320">
        <v>12</v>
      </c>
      <c r="M2680" s="105">
        <v>42000</v>
      </c>
      <c r="N2680" s="104"/>
      <c r="O2680" s="320"/>
      <c r="P2680" s="105"/>
    </row>
    <row r="2681" spans="1:16" x14ac:dyDescent="0.2">
      <c r="A2681" s="104" t="s">
        <v>1022</v>
      </c>
      <c r="B2681" s="104" t="s">
        <v>423</v>
      </c>
      <c r="C2681" s="313" t="s">
        <v>99</v>
      </c>
      <c r="D2681" s="104" t="s">
        <v>1054</v>
      </c>
      <c r="E2681" s="105">
        <v>1500</v>
      </c>
      <c r="F2681" s="313" t="s">
        <v>2252</v>
      </c>
      <c r="G2681" s="318" t="s">
        <v>2253</v>
      </c>
      <c r="H2681" s="318" t="s">
        <v>1049</v>
      </c>
      <c r="I2681" s="104" t="s">
        <v>1073</v>
      </c>
      <c r="J2681" s="318" t="s">
        <v>1074</v>
      </c>
      <c r="K2681" s="320">
        <v>3</v>
      </c>
      <c r="L2681" s="320">
        <v>12</v>
      </c>
      <c r="M2681" s="105">
        <v>18000</v>
      </c>
      <c r="N2681" s="104"/>
      <c r="O2681" s="320"/>
      <c r="P2681" s="105"/>
    </row>
    <row r="2682" spans="1:16" x14ac:dyDescent="0.2">
      <c r="A2682" s="104" t="s">
        <v>1022</v>
      </c>
      <c r="B2682" s="104" t="s">
        <v>423</v>
      </c>
      <c r="C2682" s="313" t="s">
        <v>99</v>
      </c>
      <c r="D2682" s="104" t="s">
        <v>1046</v>
      </c>
      <c r="E2682" s="105">
        <v>1500</v>
      </c>
      <c r="F2682" s="313" t="s">
        <v>2254</v>
      </c>
      <c r="G2682" s="318" t="s">
        <v>2255</v>
      </c>
      <c r="H2682" s="318" t="s">
        <v>1053</v>
      </c>
      <c r="I2682" s="104" t="s">
        <v>1027</v>
      </c>
      <c r="J2682" s="318" t="s">
        <v>1028</v>
      </c>
      <c r="K2682" s="320">
        <v>3</v>
      </c>
      <c r="L2682" s="320">
        <v>12</v>
      </c>
      <c r="M2682" s="105">
        <v>18000</v>
      </c>
      <c r="N2682" s="104"/>
      <c r="O2682" s="320"/>
      <c r="P2682" s="105"/>
    </row>
    <row r="2683" spans="1:16" x14ac:dyDescent="0.2">
      <c r="A2683" s="104" t="s">
        <v>1022</v>
      </c>
      <c r="B2683" s="104" t="s">
        <v>423</v>
      </c>
      <c r="C2683" s="313" t="s">
        <v>99</v>
      </c>
      <c r="D2683" s="104" t="s">
        <v>1206</v>
      </c>
      <c r="E2683" s="105">
        <v>1300</v>
      </c>
      <c r="F2683" s="313" t="s">
        <v>2256</v>
      </c>
      <c r="G2683" s="318" t="s">
        <v>2257</v>
      </c>
      <c r="H2683" s="318" t="s">
        <v>1148</v>
      </c>
      <c r="I2683" s="104" t="s">
        <v>1027</v>
      </c>
      <c r="J2683" s="318" t="s">
        <v>1161</v>
      </c>
      <c r="K2683" s="320">
        <v>3</v>
      </c>
      <c r="L2683" s="320">
        <v>12</v>
      </c>
      <c r="M2683" s="105">
        <v>15600</v>
      </c>
      <c r="N2683" s="104"/>
      <c r="O2683" s="320"/>
      <c r="P2683" s="105"/>
    </row>
    <row r="2684" spans="1:16" x14ac:dyDescent="0.2">
      <c r="A2684" s="104" t="s">
        <v>1022</v>
      </c>
      <c r="B2684" s="104" t="s">
        <v>423</v>
      </c>
      <c r="C2684" s="313" t="s">
        <v>99</v>
      </c>
      <c r="D2684" s="104" t="s">
        <v>1296</v>
      </c>
      <c r="E2684" s="105">
        <v>2500</v>
      </c>
      <c r="F2684" s="313" t="s">
        <v>2258</v>
      </c>
      <c r="G2684" s="318" t="s">
        <v>2259</v>
      </c>
      <c r="H2684" s="318" t="s">
        <v>1577</v>
      </c>
      <c r="I2684" s="104" t="s">
        <v>1027</v>
      </c>
      <c r="J2684" s="318" t="s">
        <v>1028</v>
      </c>
      <c r="K2684" s="320">
        <v>3</v>
      </c>
      <c r="L2684" s="320">
        <v>9</v>
      </c>
      <c r="M2684" s="105">
        <v>22500</v>
      </c>
      <c r="N2684" s="104"/>
      <c r="O2684" s="320"/>
      <c r="P2684" s="105"/>
    </row>
    <row r="2685" spans="1:16" x14ac:dyDescent="0.2">
      <c r="A2685" s="104" t="s">
        <v>1022</v>
      </c>
      <c r="B2685" s="104" t="s">
        <v>423</v>
      </c>
      <c r="C2685" s="313" t="s">
        <v>99</v>
      </c>
      <c r="D2685" s="104" t="s">
        <v>1046</v>
      </c>
      <c r="E2685" s="105">
        <v>1950</v>
      </c>
      <c r="F2685" s="313" t="s">
        <v>2260</v>
      </c>
      <c r="G2685" s="318" t="s">
        <v>2261</v>
      </c>
      <c r="H2685" s="318" t="s">
        <v>1064</v>
      </c>
      <c r="I2685" s="104" t="s">
        <v>1073</v>
      </c>
      <c r="J2685" s="318" t="s">
        <v>1074</v>
      </c>
      <c r="K2685" s="320">
        <v>3</v>
      </c>
      <c r="L2685" s="320">
        <v>12</v>
      </c>
      <c r="M2685" s="105">
        <v>23400</v>
      </c>
      <c r="N2685" s="104"/>
      <c r="O2685" s="320"/>
      <c r="P2685" s="105"/>
    </row>
    <row r="2686" spans="1:16" ht="22.5" x14ac:dyDescent="0.2">
      <c r="A2686" s="104" t="s">
        <v>1022</v>
      </c>
      <c r="B2686" s="104" t="s">
        <v>423</v>
      </c>
      <c r="C2686" s="313" t="s">
        <v>99</v>
      </c>
      <c r="D2686" s="104" t="s">
        <v>1054</v>
      </c>
      <c r="E2686" s="105">
        <v>1500</v>
      </c>
      <c r="F2686" s="313" t="s">
        <v>2262</v>
      </c>
      <c r="G2686" s="318" t="s">
        <v>2263</v>
      </c>
      <c r="H2686" s="318" t="s">
        <v>1057</v>
      </c>
      <c r="I2686" s="104" t="s">
        <v>1073</v>
      </c>
      <c r="J2686" s="318" t="s">
        <v>1045</v>
      </c>
      <c r="K2686" s="320">
        <v>2</v>
      </c>
      <c r="L2686" s="320">
        <v>7.0333333333333332</v>
      </c>
      <c r="M2686" s="105">
        <v>10550</v>
      </c>
      <c r="N2686" s="104"/>
      <c r="O2686" s="320"/>
      <c r="P2686" s="105"/>
    </row>
    <row r="2687" spans="1:16" ht="22.5" x14ac:dyDescent="0.2">
      <c r="A2687" s="104" t="s">
        <v>1022</v>
      </c>
      <c r="B2687" s="104" t="s">
        <v>423</v>
      </c>
      <c r="C2687" s="313" t="s">
        <v>99</v>
      </c>
      <c r="D2687" s="104" t="s">
        <v>1075</v>
      </c>
      <c r="E2687" s="105">
        <v>1500</v>
      </c>
      <c r="F2687" s="313" t="s">
        <v>2264</v>
      </c>
      <c r="G2687" s="318" t="s">
        <v>2265</v>
      </c>
      <c r="H2687" s="318" t="s">
        <v>2025</v>
      </c>
      <c r="I2687" s="104" t="s">
        <v>1044</v>
      </c>
      <c r="J2687" s="318" t="s">
        <v>1045</v>
      </c>
      <c r="K2687" s="320">
        <v>3</v>
      </c>
      <c r="L2687" s="320">
        <v>12</v>
      </c>
      <c r="M2687" s="105">
        <v>18000</v>
      </c>
      <c r="N2687" s="104"/>
      <c r="O2687" s="320"/>
      <c r="P2687" s="105"/>
    </row>
    <row r="2688" spans="1:16" ht="22.5" x14ac:dyDescent="0.2">
      <c r="A2688" s="104" t="s">
        <v>1022</v>
      </c>
      <c r="B2688" s="104" t="s">
        <v>423</v>
      </c>
      <c r="C2688" s="313" t="s">
        <v>99</v>
      </c>
      <c r="D2688" s="104" t="s">
        <v>1209</v>
      </c>
      <c r="E2688" s="105">
        <v>1300</v>
      </c>
      <c r="F2688" s="313" t="s">
        <v>2266</v>
      </c>
      <c r="G2688" s="318" t="s">
        <v>2267</v>
      </c>
      <c r="H2688" s="318" t="s">
        <v>1212</v>
      </c>
      <c r="I2688" s="104" t="s">
        <v>1044</v>
      </c>
      <c r="J2688" s="318" t="s">
        <v>1074</v>
      </c>
      <c r="K2688" s="320">
        <v>3</v>
      </c>
      <c r="L2688" s="320">
        <v>12</v>
      </c>
      <c r="M2688" s="105">
        <v>15600</v>
      </c>
      <c r="N2688" s="104"/>
      <c r="O2688" s="320"/>
      <c r="P2688" s="105"/>
    </row>
    <row r="2689" spans="1:16" ht="22.5" x14ac:dyDescent="0.2">
      <c r="A2689" s="104" t="s">
        <v>1022</v>
      </c>
      <c r="B2689" s="104" t="s">
        <v>423</v>
      </c>
      <c r="C2689" s="313" t="s">
        <v>99</v>
      </c>
      <c r="D2689" s="104" t="s">
        <v>2017</v>
      </c>
      <c r="E2689" s="105">
        <v>1300</v>
      </c>
      <c r="F2689" s="313" t="s">
        <v>2268</v>
      </c>
      <c r="G2689" s="318" t="s">
        <v>2269</v>
      </c>
      <c r="H2689" s="318" t="s">
        <v>1067</v>
      </c>
      <c r="I2689" s="104" t="s">
        <v>1073</v>
      </c>
      <c r="J2689" s="318" t="s">
        <v>1045</v>
      </c>
      <c r="K2689" s="320">
        <v>3</v>
      </c>
      <c r="L2689" s="320">
        <v>12</v>
      </c>
      <c r="M2689" s="105">
        <v>15600</v>
      </c>
      <c r="N2689" s="104"/>
      <c r="O2689" s="320"/>
      <c r="P2689" s="105"/>
    </row>
    <row r="2690" spans="1:16" ht="22.5" x14ac:dyDescent="0.2">
      <c r="A2690" s="104" t="s">
        <v>1022</v>
      </c>
      <c r="B2690" s="104" t="s">
        <v>423</v>
      </c>
      <c r="C2690" s="313" t="s">
        <v>99</v>
      </c>
      <c r="D2690" s="104" t="s">
        <v>1396</v>
      </c>
      <c r="E2690" s="105">
        <v>1500</v>
      </c>
      <c r="F2690" s="313" t="s">
        <v>2270</v>
      </c>
      <c r="G2690" s="318" t="s">
        <v>2271</v>
      </c>
      <c r="H2690" s="318" t="s">
        <v>2272</v>
      </c>
      <c r="I2690" s="104" t="s">
        <v>1044</v>
      </c>
      <c r="J2690" s="318" t="s">
        <v>1045</v>
      </c>
      <c r="K2690" s="320">
        <v>3</v>
      </c>
      <c r="L2690" s="320">
        <v>12</v>
      </c>
      <c r="M2690" s="105">
        <v>18000</v>
      </c>
      <c r="N2690" s="104"/>
      <c r="O2690" s="320"/>
      <c r="P2690" s="105"/>
    </row>
    <row r="2691" spans="1:16" ht="22.5" x14ac:dyDescent="0.2">
      <c r="A2691" s="104" t="s">
        <v>1022</v>
      </c>
      <c r="B2691" s="104" t="s">
        <v>423</v>
      </c>
      <c r="C2691" s="313" t="s">
        <v>99</v>
      </c>
      <c r="D2691" s="104" t="s">
        <v>1242</v>
      </c>
      <c r="E2691" s="105">
        <v>1300</v>
      </c>
      <c r="F2691" s="313" t="s">
        <v>2273</v>
      </c>
      <c r="G2691" s="318" t="s">
        <v>2274</v>
      </c>
      <c r="H2691" s="318" t="s">
        <v>2275</v>
      </c>
      <c r="I2691" s="104" t="s">
        <v>1044</v>
      </c>
      <c r="J2691" s="318" t="s">
        <v>1045</v>
      </c>
      <c r="K2691" s="320">
        <v>1</v>
      </c>
      <c r="L2691" s="320">
        <v>1</v>
      </c>
      <c r="M2691" s="105">
        <v>1300</v>
      </c>
      <c r="N2691" s="104"/>
      <c r="O2691" s="320"/>
      <c r="P2691" s="105"/>
    </row>
    <row r="2692" spans="1:16" x14ac:dyDescent="0.2">
      <c r="A2692" s="104" t="s">
        <v>1022</v>
      </c>
      <c r="B2692" s="104" t="s">
        <v>423</v>
      </c>
      <c r="C2692" s="313" t="s">
        <v>99</v>
      </c>
      <c r="D2692" s="104" t="s">
        <v>1296</v>
      </c>
      <c r="E2692" s="105">
        <v>2500</v>
      </c>
      <c r="F2692" s="313" t="s">
        <v>2276</v>
      </c>
      <c r="G2692" s="318" t="s">
        <v>2277</v>
      </c>
      <c r="H2692" s="318" t="s">
        <v>2278</v>
      </c>
      <c r="I2692" s="104" t="s">
        <v>1061</v>
      </c>
      <c r="J2692" s="318" t="s">
        <v>1028</v>
      </c>
      <c r="K2692" s="320">
        <v>1</v>
      </c>
      <c r="L2692" s="320">
        <v>2.5666666666666669</v>
      </c>
      <c r="M2692" s="105">
        <v>6416.666666666667</v>
      </c>
      <c r="N2692" s="104"/>
      <c r="O2692" s="320"/>
      <c r="P2692" s="105"/>
    </row>
    <row r="2693" spans="1:16" x14ac:dyDescent="0.2">
      <c r="A2693" s="104" t="s">
        <v>1022</v>
      </c>
      <c r="B2693" s="104" t="s">
        <v>423</v>
      </c>
      <c r="C2693" s="313" t="s">
        <v>99</v>
      </c>
      <c r="D2693" s="104" t="s">
        <v>1046</v>
      </c>
      <c r="E2693" s="105">
        <v>1500</v>
      </c>
      <c r="F2693" s="313" t="s">
        <v>2279</v>
      </c>
      <c r="G2693" s="318" t="s">
        <v>2280</v>
      </c>
      <c r="H2693" s="318" t="s">
        <v>1057</v>
      </c>
      <c r="I2693" s="104" t="s">
        <v>1027</v>
      </c>
      <c r="J2693" s="318" t="s">
        <v>1161</v>
      </c>
      <c r="K2693" s="320">
        <v>3</v>
      </c>
      <c r="L2693" s="320">
        <v>12</v>
      </c>
      <c r="M2693" s="105">
        <v>18000</v>
      </c>
      <c r="N2693" s="104"/>
      <c r="O2693" s="320"/>
      <c r="P2693" s="105"/>
    </row>
    <row r="2694" spans="1:16" x14ac:dyDescent="0.2">
      <c r="A2694" s="104" t="s">
        <v>1022</v>
      </c>
      <c r="B2694" s="104" t="s">
        <v>423</v>
      </c>
      <c r="C2694" s="313" t="s">
        <v>99</v>
      </c>
      <c r="D2694" s="104" t="s">
        <v>1046</v>
      </c>
      <c r="E2694" s="105">
        <v>1700</v>
      </c>
      <c r="F2694" s="313" t="s">
        <v>2281</v>
      </c>
      <c r="G2694" s="318" t="s">
        <v>2282</v>
      </c>
      <c r="H2694" s="318" t="s">
        <v>1160</v>
      </c>
      <c r="I2694" s="104" t="s">
        <v>1027</v>
      </c>
      <c r="J2694" s="318" t="s">
        <v>1161</v>
      </c>
      <c r="K2694" s="320">
        <v>3</v>
      </c>
      <c r="L2694" s="320">
        <v>12</v>
      </c>
      <c r="M2694" s="105">
        <v>20400</v>
      </c>
      <c r="N2694" s="104"/>
      <c r="O2694" s="320"/>
      <c r="P2694" s="105"/>
    </row>
    <row r="2695" spans="1:16" x14ac:dyDescent="0.2">
      <c r="A2695" s="104" t="s">
        <v>1022</v>
      </c>
      <c r="B2695" s="104" t="s">
        <v>423</v>
      </c>
      <c r="C2695" s="313" t="s">
        <v>99</v>
      </c>
      <c r="D2695" s="104" t="s">
        <v>1050</v>
      </c>
      <c r="E2695" s="105">
        <v>2500</v>
      </c>
      <c r="F2695" s="313" t="s">
        <v>2283</v>
      </c>
      <c r="G2695" s="318" t="s">
        <v>2284</v>
      </c>
      <c r="H2695" s="318" t="s">
        <v>1053</v>
      </c>
      <c r="I2695" s="104" t="s">
        <v>1027</v>
      </c>
      <c r="J2695" s="318" t="s">
        <v>1028</v>
      </c>
      <c r="K2695" s="320">
        <v>3</v>
      </c>
      <c r="L2695" s="320">
        <v>12</v>
      </c>
      <c r="M2695" s="105">
        <v>30000</v>
      </c>
      <c r="N2695" s="104"/>
      <c r="O2695" s="320"/>
      <c r="P2695" s="105"/>
    </row>
    <row r="2696" spans="1:16" ht="22.5" x14ac:dyDescent="0.2">
      <c r="A2696" s="104" t="s">
        <v>1022</v>
      </c>
      <c r="B2696" s="104" t="s">
        <v>423</v>
      </c>
      <c r="C2696" s="313" t="s">
        <v>99</v>
      </c>
      <c r="D2696" s="104" t="s">
        <v>1040</v>
      </c>
      <c r="E2696" s="105">
        <v>1300</v>
      </c>
      <c r="F2696" s="313" t="s">
        <v>2285</v>
      </c>
      <c r="G2696" s="318" t="s">
        <v>2286</v>
      </c>
      <c r="H2696" s="318" t="s">
        <v>2287</v>
      </c>
      <c r="I2696" s="104" t="s">
        <v>1027</v>
      </c>
      <c r="J2696" s="318" t="s">
        <v>1100</v>
      </c>
      <c r="K2696" s="320">
        <v>3</v>
      </c>
      <c r="L2696" s="320">
        <v>12</v>
      </c>
      <c r="M2696" s="105">
        <v>15600</v>
      </c>
      <c r="N2696" s="104"/>
      <c r="O2696" s="320"/>
      <c r="P2696" s="105"/>
    </row>
    <row r="2697" spans="1:16" x14ac:dyDescent="0.2">
      <c r="A2697" s="104" t="s">
        <v>1022</v>
      </c>
      <c r="B2697" s="104" t="s">
        <v>423</v>
      </c>
      <c r="C2697" s="313" t="s">
        <v>99</v>
      </c>
      <c r="D2697" s="104" t="s">
        <v>1040</v>
      </c>
      <c r="E2697" s="105">
        <v>1300</v>
      </c>
      <c r="F2697" s="313" t="s">
        <v>2288</v>
      </c>
      <c r="G2697" s="318" t="s">
        <v>2289</v>
      </c>
      <c r="H2697" s="318" t="s">
        <v>1118</v>
      </c>
      <c r="I2697" s="104" t="s">
        <v>1118</v>
      </c>
      <c r="J2697" s="318" t="s">
        <v>1119</v>
      </c>
      <c r="K2697" s="320">
        <v>3</v>
      </c>
      <c r="L2697" s="320">
        <v>12</v>
      </c>
      <c r="M2697" s="105">
        <v>15600</v>
      </c>
      <c r="N2697" s="104"/>
      <c r="O2697" s="320"/>
      <c r="P2697" s="105"/>
    </row>
    <row r="2698" spans="1:16" x14ac:dyDescent="0.2">
      <c r="A2698" s="104" t="s">
        <v>1022</v>
      </c>
      <c r="B2698" s="104" t="s">
        <v>423</v>
      </c>
      <c r="C2698" s="313" t="s">
        <v>99</v>
      </c>
      <c r="D2698" s="104" t="s">
        <v>1046</v>
      </c>
      <c r="E2698" s="105">
        <v>1700</v>
      </c>
      <c r="F2698" s="313" t="s">
        <v>2290</v>
      </c>
      <c r="G2698" s="318" t="s">
        <v>2291</v>
      </c>
      <c r="H2698" s="318" t="s">
        <v>1064</v>
      </c>
      <c r="I2698" s="104" t="s">
        <v>1073</v>
      </c>
      <c r="J2698" s="318" t="s">
        <v>1074</v>
      </c>
      <c r="K2698" s="320">
        <v>4</v>
      </c>
      <c r="L2698" s="320">
        <v>12</v>
      </c>
      <c r="M2698" s="105">
        <v>20400</v>
      </c>
      <c r="N2698" s="104"/>
      <c r="O2698" s="320"/>
      <c r="P2698" s="105"/>
    </row>
    <row r="2699" spans="1:16" x14ac:dyDescent="0.2">
      <c r="A2699" s="104" t="s">
        <v>1022</v>
      </c>
      <c r="B2699" s="104" t="s">
        <v>423</v>
      </c>
      <c r="C2699" s="313" t="s">
        <v>99</v>
      </c>
      <c r="D2699" s="104" t="s">
        <v>2292</v>
      </c>
      <c r="E2699" s="105">
        <v>13000</v>
      </c>
      <c r="F2699" s="313" t="s">
        <v>2293</v>
      </c>
      <c r="G2699" s="318" t="s">
        <v>2294</v>
      </c>
      <c r="H2699" s="318" t="s">
        <v>1313</v>
      </c>
      <c r="I2699" s="104" t="s">
        <v>1061</v>
      </c>
      <c r="J2699" s="318" t="s">
        <v>1028</v>
      </c>
      <c r="K2699" s="320">
        <v>1</v>
      </c>
      <c r="L2699" s="320">
        <v>7.5</v>
      </c>
      <c r="M2699" s="105">
        <v>97500</v>
      </c>
      <c r="N2699" s="104"/>
      <c r="O2699" s="320"/>
      <c r="P2699" s="105"/>
    </row>
    <row r="2700" spans="1:16" ht="22.5" x14ac:dyDescent="0.2">
      <c r="A2700" s="104" t="s">
        <v>1022</v>
      </c>
      <c r="B2700" s="104" t="s">
        <v>423</v>
      </c>
      <c r="C2700" s="313" t="s">
        <v>99</v>
      </c>
      <c r="D2700" s="104" t="s">
        <v>1046</v>
      </c>
      <c r="E2700" s="105">
        <v>1500</v>
      </c>
      <c r="F2700" s="313" t="s">
        <v>2295</v>
      </c>
      <c r="G2700" s="318" t="s">
        <v>2296</v>
      </c>
      <c r="H2700" s="318" t="s">
        <v>1049</v>
      </c>
      <c r="I2700" s="104" t="s">
        <v>1044</v>
      </c>
      <c r="J2700" s="318" t="s">
        <v>1045</v>
      </c>
      <c r="K2700" s="320">
        <v>3</v>
      </c>
      <c r="L2700" s="320">
        <v>12</v>
      </c>
      <c r="M2700" s="105">
        <v>18000</v>
      </c>
      <c r="N2700" s="104"/>
      <c r="O2700" s="320"/>
      <c r="P2700" s="105"/>
    </row>
    <row r="2701" spans="1:16" ht="22.5" x14ac:dyDescent="0.2">
      <c r="A2701" s="104" t="s">
        <v>1022</v>
      </c>
      <c r="B2701" s="104" t="s">
        <v>423</v>
      </c>
      <c r="C2701" s="313" t="s">
        <v>99</v>
      </c>
      <c r="D2701" s="104" t="s">
        <v>1054</v>
      </c>
      <c r="E2701" s="105">
        <v>1500</v>
      </c>
      <c r="F2701" s="313" t="s">
        <v>2297</v>
      </c>
      <c r="G2701" s="318" t="s">
        <v>2298</v>
      </c>
      <c r="H2701" s="318" t="s">
        <v>1064</v>
      </c>
      <c r="I2701" s="104" t="s">
        <v>1044</v>
      </c>
      <c r="J2701" s="318" t="s">
        <v>1045</v>
      </c>
      <c r="K2701" s="320">
        <v>3</v>
      </c>
      <c r="L2701" s="320">
        <v>12</v>
      </c>
      <c r="M2701" s="105">
        <v>18000</v>
      </c>
      <c r="N2701" s="104"/>
      <c r="O2701" s="320"/>
      <c r="P2701" s="105"/>
    </row>
    <row r="2702" spans="1:16" x14ac:dyDescent="0.2">
      <c r="A2702" s="104" t="s">
        <v>1022</v>
      </c>
      <c r="B2702" s="104" t="s">
        <v>423</v>
      </c>
      <c r="C2702" s="313" t="s">
        <v>99</v>
      </c>
      <c r="D2702" s="104" t="s">
        <v>1183</v>
      </c>
      <c r="E2702" s="105">
        <v>1300</v>
      </c>
      <c r="F2702" s="313" t="s">
        <v>2299</v>
      </c>
      <c r="G2702" s="318" t="s">
        <v>2300</v>
      </c>
      <c r="H2702" s="318" t="s">
        <v>1117</v>
      </c>
      <c r="I2702" s="104" t="s">
        <v>1118</v>
      </c>
      <c r="J2702" s="318" t="s">
        <v>1119</v>
      </c>
      <c r="K2702" s="320">
        <v>3</v>
      </c>
      <c r="L2702" s="320">
        <v>12</v>
      </c>
      <c r="M2702" s="105">
        <v>15600</v>
      </c>
      <c r="N2702" s="104"/>
      <c r="O2702" s="320"/>
      <c r="P2702" s="105"/>
    </row>
    <row r="2703" spans="1:16" x14ac:dyDescent="0.2">
      <c r="A2703" s="104" t="s">
        <v>1022</v>
      </c>
      <c r="B2703" s="104" t="s">
        <v>423</v>
      </c>
      <c r="C2703" s="313" t="s">
        <v>99</v>
      </c>
      <c r="D2703" s="104" t="s">
        <v>1046</v>
      </c>
      <c r="E2703" s="105">
        <v>1500</v>
      </c>
      <c r="F2703" s="313" t="s">
        <v>2301</v>
      </c>
      <c r="G2703" s="318" t="s">
        <v>2302</v>
      </c>
      <c r="H2703" s="318" t="s">
        <v>1049</v>
      </c>
      <c r="I2703" s="104" t="s">
        <v>1073</v>
      </c>
      <c r="J2703" s="318" t="s">
        <v>1074</v>
      </c>
      <c r="K2703" s="320">
        <v>3</v>
      </c>
      <c r="L2703" s="320">
        <v>12</v>
      </c>
      <c r="M2703" s="105">
        <v>18000</v>
      </c>
      <c r="N2703" s="104"/>
      <c r="O2703" s="320"/>
      <c r="P2703" s="105"/>
    </row>
    <row r="2704" spans="1:16" x14ac:dyDescent="0.2">
      <c r="A2704" s="104" t="s">
        <v>1022</v>
      </c>
      <c r="B2704" s="104" t="s">
        <v>423</v>
      </c>
      <c r="C2704" s="313" t="s">
        <v>99</v>
      </c>
      <c r="D2704" s="104" t="s">
        <v>1040</v>
      </c>
      <c r="E2704" s="105">
        <v>1300</v>
      </c>
      <c r="F2704" s="313" t="s">
        <v>2303</v>
      </c>
      <c r="G2704" s="318" t="s">
        <v>2304</v>
      </c>
      <c r="H2704" s="318" t="s">
        <v>1117</v>
      </c>
      <c r="I2704" s="104" t="s">
        <v>1118</v>
      </c>
      <c r="J2704" s="318" t="s">
        <v>1119</v>
      </c>
      <c r="K2704" s="320">
        <v>4</v>
      </c>
      <c r="L2704" s="320">
        <v>12</v>
      </c>
      <c r="M2704" s="105">
        <v>15600</v>
      </c>
      <c r="N2704" s="104"/>
      <c r="O2704" s="320"/>
      <c r="P2704" s="105"/>
    </row>
    <row r="2705" spans="1:16" x14ac:dyDescent="0.2">
      <c r="A2705" s="104" t="s">
        <v>1022</v>
      </c>
      <c r="B2705" s="104" t="s">
        <v>423</v>
      </c>
      <c r="C2705" s="313" t="s">
        <v>99</v>
      </c>
      <c r="D2705" s="104" t="s">
        <v>1192</v>
      </c>
      <c r="E2705" s="105">
        <v>1500</v>
      </c>
      <c r="F2705" s="313" t="s">
        <v>2305</v>
      </c>
      <c r="G2705" s="318" t="s">
        <v>2306</v>
      </c>
      <c r="H2705" s="318" t="s">
        <v>1560</v>
      </c>
      <c r="I2705" s="104" t="s">
        <v>1073</v>
      </c>
      <c r="J2705" s="318" t="s">
        <v>1074</v>
      </c>
      <c r="K2705" s="320">
        <v>3</v>
      </c>
      <c r="L2705" s="320">
        <v>12</v>
      </c>
      <c r="M2705" s="105">
        <v>18000</v>
      </c>
      <c r="N2705" s="104"/>
      <c r="O2705" s="320"/>
      <c r="P2705" s="105"/>
    </row>
    <row r="2706" spans="1:16" x14ac:dyDescent="0.2">
      <c r="A2706" s="104" t="s">
        <v>1022</v>
      </c>
      <c r="B2706" s="104" t="s">
        <v>423</v>
      </c>
      <c r="C2706" s="313" t="s">
        <v>99</v>
      </c>
      <c r="D2706" s="104" t="s">
        <v>1296</v>
      </c>
      <c r="E2706" s="105">
        <v>2500</v>
      </c>
      <c r="F2706" s="313" t="s">
        <v>2307</v>
      </c>
      <c r="G2706" s="318" t="s">
        <v>2308</v>
      </c>
      <c r="H2706" s="318" t="s">
        <v>1456</v>
      </c>
      <c r="I2706" s="104" t="s">
        <v>1027</v>
      </c>
      <c r="J2706" s="318" t="s">
        <v>1161</v>
      </c>
      <c r="K2706" s="320">
        <v>1</v>
      </c>
      <c r="L2706" s="320">
        <v>1</v>
      </c>
      <c r="M2706" s="105">
        <v>2500</v>
      </c>
      <c r="N2706" s="104"/>
      <c r="O2706" s="320"/>
      <c r="P2706" s="105"/>
    </row>
    <row r="2707" spans="1:16" x14ac:dyDescent="0.2">
      <c r="A2707" s="104" t="s">
        <v>1022</v>
      </c>
      <c r="B2707" s="104" t="s">
        <v>423</v>
      </c>
      <c r="C2707" s="313" t="s">
        <v>99</v>
      </c>
      <c r="D2707" s="104" t="s">
        <v>1070</v>
      </c>
      <c r="E2707" s="105">
        <v>1700</v>
      </c>
      <c r="F2707" s="313" t="s">
        <v>2309</v>
      </c>
      <c r="G2707" s="318" t="s">
        <v>2310</v>
      </c>
      <c r="H2707" s="318" t="s">
        <v>1064</v>
      </c>
      <c r="I2707" s="104" t="s">
        <v>1044</v>
      </c>
      <c r="J2707" s="318" t="s">
        <v>1028</v>
      </c>
      <c r="K2707" s="320">
        <v>3</v>
      </c>
      <c r="L2707" s="320">
        <v>12</v>
      </c>
      <c r="M2707" s="105">
        <v>20400</v>
      </c>
      <c r="N2707" s="104"/>
      <c r="O2707" s="320"/>
      <c r="P2707" s="105"/>
    </row>
    <row r="2708" spans="1:16" x14ac:dyDescent="0.2">
      <c r="A2708" s="104" t="s">
        <v>1022</v>
      </c>
      <c r="B2708" s="104" t="s">
        <v>423</v>
      </c>
      <c r="C2708" s="313" t="s">
        <v>99</v>
      </c>
      <c r="D2708" s="104" t="s">
        <v>1101</v>
      </c>
      <c r="E2708" s="105">
        <v>2400</v>
      </c>
      <c r="F2708" s="313" t="s">
        <v>2311</v>
      </c>
      <c r="G2708" s="318" t="s">
        <v>2312</v>
      </c>
      <c r="H2708" s="318" t="s">
        <v>1160</v>
      </c>
      <c r="I2708" s="104" t="s">
        <v>1027</v>
      </c>
      <c r="J2708" s="318" t="s">
        <v>1028</v>
      </c>
      <c r="K2708" s="320">
        <v>3</v>
      </c>
      <c r="L2708" s="320">
        <v>12</v>
      </c>
      <c r="M2708" s="105">
        <v>28800</v>
      </c>
      <c r="N2708" s="104"/>
      <c r="O2708" s="320"/>
      <c r="P2708" s="105"/>
    </row>
    <row r="2709" spans="1:16" x14ac:dyDescent="0.2">
      <c r="A2709" s="104" t="s">
        <v>1022</v>
      </c>
      <c r="B2709" s="104" t="s">
        <v>423</v>
      </c>
      <c r="C2709" s="313" t="s">
        <v>99</v>
      </c>
      <c r="D2709" s="104" t="s">
        <v>2313</v>
      </c>
      <c r="E2709" s="105">
        <v>2200</v>
      </c>
      <c r="F2709" s="313" t="s">
        <v>2314</v>
      </c>
      <c r="G2709" s="318" t="s">
        <v>2315</v>
      </c>
      <c r="H2709" s="318" t="s">
        <v>1113</v>
      </c>
      <c r="I2709" s="104" t="s">
        <v>1027</v>
      </c>
      <c r="J2709" s="318" t="s">
        <v>1028</v>
      </c>
      <c r="K2709" s="320">
        <v>3</v>
      </c>
      <c r="L2709" s="320">
        <v>12</v>
      </c>
      <c r="M2709" s="105">
        <v>26400</v>
      </c>
      <c r="N2709" s="104"/>
      <c r="O2709" s="320"/>
      <c r="P2709" s="105"/>
    </row>
    <row r="2710" spans="1:16" ht="22.5" x14ac:dyDescent="0.2">
      <c r="A2710" s="104" t="s">
        <v>1022</v>
      </c>
      <c r="B2710" s="104" t="s">
        <v>423</v>
      </c>
      <c r="C2710" s="313" t="s">
        <v>99</v>
      </c>
      <c r="D2710" s="104" t="s">
        <v>2316</v>
      </c>
      <c r="E2710" s="105">
        <v>2000</v>
      </c>
      <c r="F2710" s="313" t="s">
        <v>2317</v>
      </c>
      <c r="G2710" s="318" t="s">
        <v>2318</v>
      </c>
      <c r="H2710" s="318" t="s">
        <v>1566</v>
      </c>
      <c r="I2710" s="104" t="s">
        <v>1044</v>
      </c>
      <c r="J2710" s="318" t="s">
        <v>1045</v>
      </c>
      <c r="K2710" s="320">
        <v>3</v>
      </c>
      <c r="L2710" s="320">
        <v>12</v>
      </c>
      <c r="M2710" s="105">
        <v>24000</v>
      </c>
      <c r="N2710" s="104"/>
      <c r="O2710" s="320"/>
      <c r="P2710" s="105"/>
    </row>
    <row r="2711" spans="1:16" x14ac:dyDescent="0.2">
      <c r="A2711" s="104" t="s">
        <v>1022</v>
      </c>
      <c r="B2711" s="104" t="s">
        <v>423</v>
      </c>
      <c r="C2711" s="313" t="s">
        <v>99</v>
      </c>
      <c r="D2711" s="104" t="s">
        <v>1046</v>
      </c>
      <c r="E2711" s="105">
        <v>1700</v>
      </c>
      <c r="F2711" s="313" t="s">
        <v>2319</v>
      </c>
      <c r="G2711" s="318" t="s">
        <v>2320</v>
      </c>
      <c r="H2711" s="318" t="s">
        <v>1049</v>
      </c>
      <c r="I2711" s="104" t="s">
        <v>1225</v>
      </c>
      <c r="J2711" s="318" t="s">
        <v>1074</v>
      </c>
      <c r="K2711" s="320">
        <v>3</v>
      </c>
      <c r="L2711" s="320">
        <v>12</v>
      </c>
      <c r="M2711" s="105">
        <v>20400</v>
      </c>
      <c r="N2711" s="104"/>
      <c r="O2711" s="320"/>
      <c r="P2711" s="105"/>
    </row>
    <row r="2712" spans="1:16" ht="22.5" x14ac:dyDescent="0.2">
      <c r="A2712" s="104" t="s">
        <v>1022</v>
      </c>
      <c r="B2712" s="104" t="s">
        <v>423</v>
      </c>
      <c r="C2712" s="313" t="s">
        <v>99</v>
      </c>
      <c r="D2712" s="104" t="s">
        <v>1101</v>
      </c>
      <c r="E2712" s="105">
        <v>2400</v>
      </c>
      <c r="F2712" s="313" t="s">
        <v>2321</v>
      </c>
      <c r="G2712" s="318" t="s">
        <v>2322</v>
      </c>
      <c r="H2712" s="318" t="s">
        <v>1032</v>
      </c>
      <c r="I2712" s="104" t="s">
        <v>1027</v>
      </c>
      <c r="J2712" s="318" t="s">
        <v>1028</v>
      </c>
      <c r="K2712" s="320">
        <v>3</v>
      </c>
      <c r="L2712" s="320">
        <v>7.0333333333333332</v>
      </c>
      <c r="M2712" s="105">
        <v>16880</v>
      </c>
      <c r="N2712" s="104"/>
      <c r="O2712" s="320"/>
      <c r="P2712" s="105"/>
    </row>
    <row r="2713" spans="1:16" ht="22.5" x14ac:dyDescent="0.2">
      <c r="A2713" s="104" t="s">
        <v>1022</v>
      </c>
      <c r="B2713" s="104" t="s">
        <v>423</v>
      </c>
      <c r="C2713" s="313" t="s">
        <v>99</v>
      </c>
      <c r="D2713" s="104" t="s">
        <v>1054</v>
      </c>
      <c r="E2713" s="105">
        <v>1500</v>
      </c>
      <c r="F2713" s="313" t="s">
        <v>2323</v>
      </c>
      <c r="G2713" s="318" t="s">
        <v>2324</v>
      </c>
      <c r="H2713" s="318" t="s">
        <v>1133</v>
      </c>
      <c r="I2713" s="104" t="s">
        <v>1134</v>
      </c>
      <c r="J2713" s="318" t="s">
        <v>1069</v>
      </c>
      <c r="K2713" s="320">
        <v>5</v>
      </c>
      <c r="L2713" s="320">
        <v>12</v>
      </c>
      <c r="M2713" s="105">
        <v>18000</v>
      </c>
      <c r="N2713" s="104"/>
      <c r="O2713" s="320"/>
      <c r="P2713" s="105"/>
    </row>
    <row r="2714" spans="1:16" ht="22.5" x14ac:dyDescent="0.2">
      <c r="A2714" s="104" t="s">
        <v>1022</v>
      </c>
      <c r="B2714" s="104" t="s">
        <v>423</v>
      </c>
      <c r="C2714" s="313" t="s">
        <v>99</v>
      </c>
      <c r="D2714" s="104" t="s">
        <v>1628</v>
      </c>
      <c r="E2714" s="105">
        <v>6000</v>
      </c>
      <c r="F2714" s="313" t="s">
        <v>2325</v>
      </c>
      <c r="G2714" s="318" t="s">
        <v>2326</v>
      </c>
      <c r="H2714" s="318" t="s">
        <v>1067</v>
      </c>
      <c r="I2714" s="104" t="s">
        <v>1068</v>
      </c>
      <c r="J2714" s="318" t="s">
        <v>1069</v>
      </c>
      <c r="K2714" s="320">
        <v>3</v>
      </c>
      <c r="L2714" s="320">
        <v>12</v>
      </c>
      <c r="M2714" s="105">
        <v>72000</v>
      </c>
      <c r="N2714" s="104"/>
      <c r="O2714" s="320"/>
      <c r="P2714" s="105"/>
    </row>
    <row r="2715" spans="1:16" x14ac:dyDescent="0.2">
      <c r="A2715" s="104" t="s">
        <v>1022</v>
      </c>
      <c r="B2715" s="104" t="s">
        <v>423</v>
      </c>
      <c r="C2715" s="313" t="s">
        <v>99</v>
      </c>
      <c r="D2715" s="104" t="s">
        <v>1046</v>
      </c>
      <c r="E2715" s="105">
        <v>1700</v>
      </c>
      <c r="F2715" s="313" t="s">
        <v>2327</v>
      </c>
      <c r="G2715" s="318" t="s">
        <v>2328</v>
      </c>
      <c r="H2715" s="318" t="s">
        <v>2329</v>
      </c>
      <c r="I2715" s="104" t="s">
        <v>1044</v>
      </c>
      <c r="J2715" s="318" t="s">
        <v>1028</v>
      </c>
      <c r="K2715" s="320">
        <v>3</v>
      </c>
      <c r="L2715" s="320">
        <v>12</v>
      </c>
      <c r="M2715" s="105">
        <v>20400</v>
      </c>
      <c r="N2715" s="104"/>
      <c r="O2715" s="320"/>
      <c r="P2715" s="105"/>
    </row>
    <row r="2716" spans="1:16" ht="22.5" x14ac:dyDescent="0.2">
      <c r="A2716" s="104" t="s">
        <v>1022</v>
      </c>
      <c r="B2716" s="104" t="s">
        <v>423</v>
      </c>
      <c r="C2716" s="313" t="s">
        <v>99</v>
      </c>
      <c r="D2716" s="104" t="s">
        <v>1046</v>
      </c>
      <c r="E2716" s="105">
        <v>1700</v>
      </c>
      <c r="F2716" s="313" t="s">
        <v>2330</v>
      </c>
      <c r="G2716" s="318" t="s">
        <v>2331</v>
      </c>
      <c r="H2716" s="318" t="s">
        <v>1064</v>
      </c>
      <c r="I2716" s="104" t="s">
        <v>1044</v>
      </c>
      <c r="J2716" s="318" t="s">
        <v>1045</v>
      </c>
      <c r="K2716" s="320">
        <v>3</v>
      </c>
      <c r="L2716" s="320">
        <v>12</v>
      </c>
      <c r="M2716" s="105">
        <v>20400</v>
      </c>
      <c r="N2716" s="104"/>
      <c r="O2716" s="320"/>
      <c r="P2716" s="105"/>
    </row>
    <row r="2717" spans="1:16" ht="22.5" x14ac:dyDescent="0.2">
      <c r="A2717" s="104" t="s">
        <v>1022</v>
      </c>
      <c r="B2717" s="104" t="s">
        <v>423</v>
      </c>
      <c r="C2717" s="313" t="s">
        <v>99</v>
      </c>
      <c r="D2717" s="104" t="s">
        <v>1046</v>
      </c>
      <c r="E2717" s="105">
        <v>1500</v>
      </c>
      <c r="F2717" s="313" t="s">
        <v>2332</v>
      </c>
      <c r="G2717" s="318" t="s">
        <v>2333</v>
      </c>
      <c r="H2717" s="318" t="s">
        <v>2334</v>
      </c>
      <c r="I2717" s="104" t="s">
        <v>1073</v>
      </c>
      <c r="J2717" s="318" t="s">
        <v>1074</v>
      </c>
      <c r="K2717" s="320">
        <v>2</v>
      </c>
      <c r="L2717" s="320">
        <v>7.0333333333333332</v>
      </c>
      <c r="M2717" s="105">
        <v>10550</v>
      </c>
      <c r="N2717" s="104"/>
      <c r="O2717" s="320"/>
      <c r="P2717" s="105"/>
    </row>
    <row r="2718" spans="1:16" x14ac:dyDescent="0.2">
      <c r="A2718" s="104" t="s">
        <v>1022</v>
      </c>
      <c r="B2718" s="104" t="s">
        <v>423</v>
      </c>
      <c r="C2718" s="313" t="s">
        <v>99</v>
      </c>
      <c r="D2718" s="104" t="s">
        <v>1596</v>
      </c>
      <c r="E2718" s="105">
        <v>1500</v>
      </c>
      <c r="F2718" s="313" t="s">
        <v>2335</v>
      </c>
      <c r="G2718" s="318" t="s">
        <v>2336</v>
      </c>
      <c r="H2718" s="318" t="s">
        <v>2174</v>
      </c>
      <c r="I2718" s="104" t="s">
        <v>1073</v>
      </c>
      <c r="J2718" s="318" t="s">
        <v>1074</v>
      </c>
      <c r="K2718" s="320">
        <v>3</v>
      </c>
      <c r="L2718" s="320">
        <v>12</v>
      </c>
      <c r="M2718" s="105">
        <v>18000</v>
      </c>
      <c r="N2718" s="104"/>
      <c r="O2718" s="320"/>
      <c r="P2718" s="105"/>
    </row>
    <row r="2719" spans="1:16" ht="22.5" x14ac:dyDescent="0.2">
      <c r="A2719" s="104" t="s">
        <v>1022</v>
      </c>
      <c r="B2719" s="104" t="s">
        <v>423</v>
      </c>
      <c r="C2719" s="313" t="s">
        <v>99</v>
      </c>
      <c r="D2719" s="104" t="s">
        <v>1296</v>
      </c>
      <c r="E2719" s="105">
        <v>2500</v>
      </c>
      <c r="F2719" s="313" t="s">
        <v>2337</v>
      </c>
      <c r="G2719" s="318" t="s">
        <v>2338</v>
      </c>
      <c r="H2719" s="318" t="s">
        <v>1067</v>
      </c>
      <c r="I2719" s="104" t="s">
        <v>1068</v>
      </c>
      <c r="J2719" s="318" t="s">
        <v>1069</v>
      </c>
      <c r="K2719" s="320">
        <v>3</v>
      </c>
      <c r="L2719" s="320">
        <v>12</v>
      </c>
      <c r="M2719" s="105">
        <v>30000</v>
      </c>
      <c r="N2719" s="104"/>
      <c r="O2719" s="320"/>
      <c r="P2719" s="105"/>
    </row>
    <row r="2720" spans="1:16" x14ac:dyDescent="0.2">
      <c r="A2720" s="104" t="s">
        <v>1022</v>
      </c>
      <c r="B2720" s="104" t="s">
        <v>423</v>
      </c>
      <c r="C2720" s="313" t="s">
        <v>99</v>
      </c>
      <c r="D2720" s="104" t="s">
        <v>1046</v>
      </c>
      <c r="E2720" s="105">
        <v>1500</v>
      </c>
      <c r="F2720" s="313" t="s">
        <v>2339</v>
      </c>
      <c r="G2720" s="318" t="s">
        <v>2340</v>
      </c>
      <c r="H2720" s="318" t="s">
        <v>1249</v>
      </c>
      <c r="I2720" s="104" t="s">
        <v>1073</v>
      </c>
      <c r="J2720" s="318" t="s">
        <v>1074</v>
      </c>
      <c r="K2720" s="320">
        <v>4</v>
      </c>
      <c r="L2720" s="320">
        <v>11.133333333333333</v>
      </c>
      <c r="M2720" s="105">
        <v>16700</v>
      </c>
      <c r="N2720" s="104"/>
      <c r="O2720" s="320"/>
      <c r="P2720" s="105"/>
    </row>
    <row r="2721" spans="1:16" ht="22.5" x14ac:dyDescent="0.2">
      <c r="A2721" s="104" t="s">
        <v>1022</v>
      </c>
      <c r="B2721" s="104" t="s">
        <v>423</v>
      </c>
      <c r="C2721" s="313" t="s">
        <v>99</v>
      </c>
      <c r="D2721" s="104" t="s">
        <v>1054</v>
      </c>
      <c r="E2721" s="105">
        <v>1500</v>
      </c>
      <c r="F2721" s="313" t="s">
        <v>2341</v>
      </c>
      <c r="G2721" s="318" t="s">
        <v>2342</v>
      </c>
      <c r="H2721" s="318" t="s">
        <v>1064</v>
      </c>
      <c r="I2721" s="104" t="s">
        <v>1044</v>
      </c>
      <c r="J2721" s="318" t="s">
        <v>1045</v>
      </c>
      <c r="K2721" s="320">
        <v>3</v>
      </c>
      <c r="L2721" s="320">
        <v>12</v>
      </c>
      <c r="M2721" s="105">
        <v>18000</v>
      </c>
      <c r="N2721" s="104"/>
      <c r="O2721" s="320"/>
      <c r="P2721" s="105"/>
    </row>
    <row r="2722" spans="1:16" x14ac:dyDescent="0.2">
      <c r="A2722" s="104" t="s">
        <v>1022</v>
      </c>
      <c r="B2722" s="104" t="s">
        <v>423</v>
      </c>
      <c r="C2722" s="313" t="s">
        <v>99</v>
      </c>
      <c r="D2722" s="104" t="s">
        <v>1046</v>
      </c>
      <c r="E2722" s="105">
        <v>1700</v>
      </c>
      <c r="F2722" s="313" t="s">
        <v>2343</v>
      </c>
      <c r="G2722" s="318" t="s">
        <v>2344</v>
      </c>
      <c r="H2722" s="318" t="s">
        <v>1064</v>
      </c>
      <c r="I2722" s="104" t="s">
        <v>1044</v>
      </c>
      <c r="J2722" s="318" t="s">
        <v>1028</v>
      </c>
      <c r="K2722" s="320">
        <v>3</v>
      </c>
      <c r="L2722" s="320">
        <v>12</v>
      </c>
      <c r="M2722" s="105">
        <v>20400</v>
      </c>
      <c r="N2722" s="104"/>
      <c r="O2722" s="320"/>
      <c r="P2722" s="105"/>
    </row>
    <row r="2723" spans="1:16" x14ac:dyDescent="0.2">
      <c r="A2723" s="104" t="s">
        <v>1022</v>
      </c>
      <c r="B2723" s="104" t="s">
        <v>423</v>
      </c>
      <c r="C2723" s="313" t="s">
        <v>99</v>
      </c>
      <c r="D2723" s="104" t="s">
        <v>1046</v>
      </c>
      <c r="E2723" s="105">
        <v>1500</v>
      </c>
      <c r="F2723" s="313" t="s">
        <v>2345</v>
      </c>
      <c r="G2723" s="318" t="s">
        <v>2346</v>
      </c>
      <c r="H2723" s="318" t="s">
        <v>1057</v>
      </c>
      <c r="I2723" s="104" t="s">
        <v>1073</v>
      </c>
      <c r="J2723" s="318" t="s">
        <v>1074</v>
      </c>
      <c r="K2723" s="320">
        <v>3</v>
      </c>
      <c r="L2723" s="320">
        <v>12</v>
      </c>
      <c r="M2723" s="105">
        <v>18000</v>
      </c>
      <c r="N2723" s="104"/>
      <c r="O2723" s="320"/>
      <c r="P2723" s="105"/>
    </row>
    <row r="2724" spans="1:16" x14ac:dyDescent="0.2">
      <c r="A2724" s="104" t="s">
        <v>1022</v>
      </c>
      <c r="B2724" s="104" t="s">
        <v>423</v>
      </c>
      <c r="C2724" s="313" t="s">
        <v>99</v>
      </c>
      <c r="D2724" s="104" t="s">
        <v>1423</v>
      </c>
      <c r="E2724" s="105">
        <v>1500</v>
      </c>
      <c r="F2724" s="313" t="s">
        <v>2347</v>
      </c>
      <c r="G2724" s="318" t="s">
        <v>2348</v>
      </c>
      <c r="H2724" s="318" t="s">
        <v>1117</v>
      </c>
      <c r="I2724" s="104" t="s">
        <v>1118</v>
      </c>
      <c r="J2724" s="318" t="s">
        <v>1119</v>
      </c>
      <c r="K2724" s="320">
        <v>3</v>
      </c>
      <c r="L2724" s="320">
        <v>12</v>
      </c>
      <c r="M2724" s="105">
        <v>18000</v>
      </c>
      <c r="N2724" s="104"/>
      <c r="O2724" s="320"/>
      <c r="P2724" s="105"/>
    </row>
    <row r="2725" spans="1:16" x14ac:dyDescent="0.2">
      <c r="A2725" s="104" t="s">
        <v>1022</v>
      </c>
      <c r="B2725" s="104" t="s">
        <v>423</v>
      </c>
      <c r="C2725" s="313" t="s">
        <v>99</v>
      </c>
      <c r="D2725" s="104" t="s">
        <v>1242</v>
      </c>
      <c r="E2725" s="105">
        <v>1300</v>
      </c>
      <c r="F2725" s="313" t="s">
        <v>2349</v>
      </c>
      <c r="G2725" s="318" t="s">
        <v>2350</v>
      </c>
      <c r="H2725" s="318" t="s">
        <v>1117</v>
      </c>
      <c r="I2725" s="104" t="s">
        <v>1118</v>
      </c>
      <c r="J2725" s="318" t="s">
        <v>1119</v>
      </c>
      <c r="K2725" s="320">
        <v>3</v>
      </c>
      <c r="L2725" s="320">
        <v>12</v>
      </c>
      <c r="M2725" s="105">
        <v>15600</v>
      </c>
      <c r="N2725" s="104"/>
      <c r="O2725" s="320"/>
      <c r="P2725" s="105"/>
    </row>
    <row r="2726" spans="1:16" x14ac:dyDescent="0.2">
      <c r="A2726" s="104" t="s">
        <v>1022</v>
      </c>
      <c r="B2726" s="104" t="s">
        <v>423</v>
      </c>
      <c r="C2726" s="313" t="s">
        <v>99</v>
      </c>
      <c r="D2726" s="104" t="s">
        <v>1046</v>
      </c>
      <c r="E2726" s="105">
        <v>1500</v>
      </c>
      <c r="F2726" s="313" t="s">
        <v>2351</v>
      </c>
      <c r="G2726" s="318" t="s">
        <v>2352</v>
      </c>
      <c r="H2726" s="318" t="s">
        <v>1049</v>
      </c>
      <c r="I2726" s="104" t="s">
        <v>1073</v>
      </c>
      <c r="J2726" s="318" t="s">
        <v>1074</v>
      </c>
      <c r="K2726" s="320">
        <v>3</v>
      </c>
      <c r="L2726" s="320">
        <v>12</v>
      </c>
      <c r="M2726" s="105">
        <v>18000</v>
      </c>
      <c r="N2726" s="104"/>
      <c r="O2726" s="320"/>
      <c r="P2726" s="105"/>
    </row>
    <row r="2727" spans="1:16" x14ac:dyDescent="0.2">
      <c r="A2727" s="104" t="s">
        <v>1022</v>
      </c>
      <c r="B2727" s="104" t="s">
        <v>423</v>
      </c>
      <c r="C2727" s="313" t="s">
        <v>99</v>
      </c>
      <c r="D2727" s="104" t="s">
        <v>2128</v>
      </c>
      <c r="E2727" s="105">
        <v>2400</v>
      </c>
      <c r="F2727" s="313" t="s">
        <v>2353</v>
      </c>
      <c r="G2727" s="318" t="s">
        <v>2354</v>
      </c>
      <c r="H2727" s="318" t="s">
        <v>1937</v>
      </c>
      <c r="I2727" s="104" t="s">
        <v>1068</v>
      </c>
      <c r="J2727" s="318" t="s">
        <v>1028</v>
      </c>
      <c r="K2727" s="320">
        <v>5</v>
      </c>
      <c r="L2727" s="320">
        <v>12</v>
      </c>
      <c r="M2727" s="105">
        <v>28800</v>
      </c>
      <c r="N2727" s="104"/>
      <c r="O2727" s="320"/>
      <c r="P2727" s="105"/>
    </row>
    <row r="2728" spans="1:16" x14ac:dyDescent="0.2">
      <c r="A2728" s="104" t="s">
        <v>1022</v>
      </c>
      <c r="B2728" s="104" t="s">
        <v>423</v>
      </c>
      <c r="C2728" s="313" t="s">
        <v>99</v>
      </c>
      <c r="D2728" s="104" t="s">
        <v>2355</v>
      </c>
      <c r="E2728" s="105">
        <v>8000</v>
      </c>
      <c r="F2728" s="313" t="s">
        <v>2356</v>
      </c>
      <c r="G2728" s="318" t="s">
        <v>2357</v>
      </c>
      <c r="H2728" s="318" t="s">
        <v>1526</v>
      </c>
      <c r="I2728" s="104" t="s">
        <v>1061</v>
      </c>
      <c r="J2728" s="318" t="s">
        <v>1028</v>
      </c>
      <c r="K2728" s="320">
        <v>2</v>
      </c>
      <c r="L2728" s="320">
        <v>4.6333333333333337</v>
      </c>
      <c r="M2728" s="105">
        <v>37066.666666666672</v>
      </c>
      <c r="N2728" s="104"/>
      <c r="O2728" s="320"/>
      <c r="P2728" s="105"/>
    </row>
    <row r="2729" spans="1:16" x14ac:dyDescent="0.2">
      <c r="A2729" s="104" t="s">
        <v>1022</v>
      </c>
      <c r="B2729" s="104" t="s">
        <v>423</v>
      </c>
      <c r="C2729" s="313" t="s">
        <v>99</v>
      </c>
      <c r="D2729" s="104" t="s">
        <v>1046</v>
      </c>
      <c r="E2729" s="105">
        <v>1500</v>
      </c>
      <c r="F2729" s="313" t="s">
        <v>2358</v>
      </c>
      <c r="G2729" s="318" t="s">
        <v>2359</v>
      </c>
      <c r="H2729" s="318" t="s">
        <v>1133</v>
      </c>
      <c r="I2729" s="104" t="s">
        <v>1134</v>
      </c>
      <c r="J2729" s="318" t="s">
        <v>1028</v>
      </c>
      <c r="K2729" s="320">
        <v>3</v>
      </c>
      <c r="L2729" s="320">
        <v>12</v>
      </c>
      <c r="M2729" s="105">
        <v>18000</v>
      </c>
      <c r="N2729" s="104"/>
      <c r="O2729" s="320"/>
      <c r="P2729" s="105"/>
    </row>
    <row r="2730" spans="1:16" x14ac:dyDescent="0.2">
      <c r="A2730" s="104" t="s">
        <v>1022</v>
      </c>
      <c r="B2730" s="104" t="s">
        <v>423</v>
      </c>
      <c r="C2730" s="313" t="s">
        <v>99</v>
      </c>
      <c r="D2730" s="104" t="s">
        <v>1046</v>
      </c>
      <c r="E2730" s="105">
        <v>1500</v>
      </c>
      <c r="F2730" s="313" t="s">
        <v>2360</v>
      </c>
      <c r="G2730" s="318" t="s">
        <v>2361</v>
      </c>
      <c r="H2730" s="318" t="s">
        <v>1133</v>
      </c>
      <c r="I2730" s="104" t="s">
        <v>1134</v>
      </c>
      <c r="J2730" s="318" t="s">
        <v>1028</v>
      </c>
      <c r="K2730" s="320">
        <v>3</v>
      </c>
      <c r="L2730" s="320">
        <v>12</v>
      </c>
      <c r="M2730" s="105">
        <v>18000</v>
      </c>
      <c r="N2730" s="104"/>
      <c r="O2730" s="320"/>
      <c r="P2730" s="105"/>
    </row>
    <row r="2731" spans="1:16" x14ac:dyDescent="0.2">
      <c r="A2731" s="104" t="s">
        <v>1022</v>
      </c>
      <c r="B2731" s="104" t="s">
        <v>423</v>
      </c>
      <c r="C2731" s="313" t="s">
        <v>99</v>
      </c>
      <c r="D2731" s="104" t="s">
        <v>1221</v>
      </c>
      <c r="E2731" s="105">
        <v>2400</v>
      </c>
      <c r="F2731" s="313" t="s">
        <v>2362</v>
      </c>
      <c r="G2731" s="318" t="s">
        <v>2363</v>
      </c>
      <c r="H2731" s="318" t="s">
        <v>1383</v>
      </c>
      <c r="I2731" s="104" t="s">
        <v>1027</v>
      </c>
      <c r="J2731" s="318" t="s">
        <v>1028</v>
      </c>
      <c r="K2731" s="320">
        <v>1</v>
      </c>
      <c r="L2731" s="320">
        <v>0.5</v>
      </c>
      <c r="M2731" s="105">
        <v>1200</v>
      </c>
      <c r="N2731" s="104"/>
      <c r="O2731" s="320"/>
      <c r="P2731" s="105"/>
    </row>
    <row r="2732" spans="1:16" x14ac:dyDescent="0.2">
      <c r="A2732" s="104" t="s">
        <v>1022</v>
      </c>
      <c r="B2732" s="104" t="s">
        <v>423</v>
      </c>
      <c r="C2732" s="313" t="s">
        <v>99</v>
      </c>
      <c r="D2732" s="104" t="s">
        <v>2364</v>
      </c>
      <c r="E2732" s="105">
        <v>1950</v>
      </c>
      <c r="F2732" s="313" t="s">
        <v>2365</v>
      </c>
      <c r="G2732" s="318" t="s">
        <v>2366</v>
      </c>
      <c r="H2732" s="318" t="s">
        <v>1249</v>
      </c>
      <c r="I2732" s="104" t="s">
        <v>1073</v>
      </c>
      <c r="J2732" s="318" t="s">
        <v>1074</v>
      </c>
      <c r="K2732" s="320">
        <v>3</v>
      </c>
      <c r="L2732" s="320">
        <v>7.0333333333333332</v>
      </c>
      <c r="M2732" s="105">
        <v>13715</v>
      </c>
      <c r="N2732" s="104"/>
      <c r="O2732" s="320"/>
      <c r="P2732" s="105"/>
    </row>
    <row r="2733" spans="1:16" x14ac:dyDescent="0.2">
      <c r="A2733" s="104" t="s">
        <v>1022</v>
      </c>
      <c r="B2733" s="104" t="s">
        <v>423</v>
      </c>
      <c r="C2733" s="313" t="s">
        <v>99</v>
      </c>
      <c r="D2733" s="104" t="s">
        <v>1046</v>
      </c>
      <c r="E2733" s="105">
        <v>1700</v>
      </c>
      <c r="F2733" s="313" t="s">
        <v>2367</v>
      </c>
      <c r="G2733" s="318" t="s">
        <v>2368</v>
      </c>
      <c r="H2733" s="318" t="s">
        <v>1064</v>
      </c>
      <c r="I2733" s="104" t="s">
        <v>1044</v>
      </c>
      <c r="J2733" s="318" t="s">
        <v>1028</v>
      </c>
      <c r="K2733" s="320">
        <v>2</v>
      </c>
      <c r="L2733" s="320">
        <v>6.166666666666667</v>
      </c>
      <c r="M2733" s="105">
        <v>10483.333333333334</v>
      </c>
      <c r="N2733" s="104"/>
      <c r="O2733" s="320"/>
      <c r="P2733" s="105"/>
    </row>
    <row r="2734" spans="1:16" x14ac:dyDescent="0.2">
      <c r="A2734" s="104" t="s">
        <v>1022</v>
      </c>
      <c r="B2734" s="104" t="s">
        <v>423</v>
      </c>
      <c r="C2734" s="313" t="s">
        <v>99</v>
      </c>
      <c r="D2734" s="104" t="s">
        <v>1527</v>
      </c>
      <c r="E2734" s="105">
        <v>7000</v>
      </c>
      <c r="F2734" s="313" t="s">
        <v>2369</v>
      </c>
      <c r="G2734" s="318" t="s">
        <v>2370</v>
      </c>
      <c r="H2734" s="318" t="s">
        <v>1549</v>
      </c>
      <c r="I2734" s="104" t="s">
        <v>1027</v>
      </c>
      <c r="J2734" s="318" t="s">
        <v>1028</v>
      </c>
      <c r="K2734" s="320">
        <v>1</v>
      </c>
      <c r="L2734" s="320">
        <v>0.13333333333333333</v>
      </c>
      <c r="M2734" s="105">
        <v>933.33333333333337</v>
      </c>
      <c r="N2734" s="104"/>
      <c r="O2734" s="320"/>
      <c r="P2734" s="105"/>
    </row>
    <row r="2735" spans="1:16" x14ac:dyDescent="0.2">
      <c r="A2735" s="104" t="s">
        <v>1022</v>
      </c>
      <c r="B2735" s="104" t="s">
        <v>423</v>
      </c>
      <c r="C2735" s="313" t="s">
        <v>99</v>
      </c>
      <c r="D2735" s="104" t="s">
        <v>1040</v>
      </c>
      <c r="E2735" s="105">
        <v>1300</v>
      </c>
      <c r="F2735" s="313" t="s">
        <v>2371</v>
      </c>
      <c r="G2735" s="318" t="s">
        <v>2372</v>
      </c>
      <c r="H2735" s="318" t="s">
        <v>1117</v>
      </c>
      <c r="I2735" s="104" t="s">
        <v>1118</v>
      </c>
      <c r="J2735" s="318" t="s">
        <v>1119</v>
      </c>
      <c r="K2735" s="320">
        <v>3</v>
      </c>
      <c r="L2735" s="320">
        <v>12</v>
      </c>
      <c r="M2735" s="105">
        <v>15600</v>
      </c>
      <c r="N2735" s="104"/>
      <c r="O2735" s="320"/>
      <c r="P2735" s="105"/>
    </row>
    <row r="2736" spans="1:16" x14ac:dyDescent="0.2">
      <c r="A2736" s="104" t="s">
        <v>1022</v>
      </c>
      <c r="B2736" s="104" t="s">
        <v>423</v>
      </c>
      <c r="C2736" s="313" t="s">
        <v>99</v>
      </c>
      <c r="D2736" s="104" t="s">
        <v>1101</v>
      </c>
      <c r="E2736" s="105">
        <v>2400</v>
      </c>
      <c r="F2736" s="313" t="s">
        <v>2373</v>
      </c>
      <c r="G2736" s="318" t="s">
        <v>2374</v>
      </c>
      <c r="H2736" s="318" t="s">
        <v>1032</v>
      </c>
      <c r="I2736" s="104" t="s">
        <v>1027</v>
      </c>
      <c r="J2736" s="318" t="s">
        <v>1028</v>
      </c>
      <c r="K2736" s="320">
        <v>3</v>
      </c>
      <c r="L2736" s="320">
        <v>12</v>
      </c>
      <c r="M2736" s="105">
        <v>28800</v>
      </c>
      <c r="N2736" s="104"/>
      <c r="O2736" s="320"/>
      <c r="P2736" s="105"/>
    </row>
    <row r="2737" spans="1:16" ht="22.5" x14ac:dyDescent="0.2">
      <c r="A2737" s="104" t="s">
        <v>1022</v>
      </c>
      <c r="B2737" s="104" t="s">
        <v>423</v>
      </c>
      <c r="C2737" s="313" t="s">
        <v>99</v>
      </c>
      <c r="D2737" s="104" t="s">
        <v>1488</v>
      </c>
      <c r="E2737" s="105">
        <v>2500</v>
      </c>
      <c r="F2737" s="313" t="s">
        <v>2375</v>
      </c>
      <c r="G2737" s="318" t="s">
        <v>2376</v>
      </c>
      <c r="H2737" s="318" t="s">
        <v>1232</v>
      </c>
      <c r="I2737" s="104" t="s">
        <v>1134</v>
      </c>
      <c r="J2737" s="318" t="s">
        <v>1028</v>
      </c>
      <c r="K2737" s="320">
        <v>1</v>
      </c>
      <c r="L2737" s="320">
        <v>0.13333333333333333</v>
      </c>
      <c r="M2737" s="105">
        <v>333.33333333333331</v>
      </c>
      <c r="N2737" s="104"/>
      <c r="O2737" s="320"/>
      <c r="P2737" s="105"/>
    </row>
    <row r="2738" spans="1:16" x14ac:dyDescent="0.2">
      <c r="A2738" s="104" t="s">
        <v>1022</v>
      </c>
      <c r="B2738" s="104" t="s">
        <v>423</v>
      </c>
      <c r="C2738" s="313" t="s">
        <v>99</v>
      </c>
      <c r="D2738" s="104" t="s">
        <v>1850</v>
      </c>
      <c r="E2738" s="105">
        <v>2000</v>
      </c>
      <c r="F2738" s="313" t="s">
        <v>2377</v>
      </c>
      <c r="G2738" s="318" t="s">
        <v>2378</v>
      </c>
      <c r="H2738" s="318" t="s">
        <v>1109</v>
      </c>
      <c r="I2738" s="104" t="s">
        <v>1027</v>
      </c>
      <c r="J2738" s="318" t="s">
        <v>1028</v>
      </c>
      <c r="K2738" s="320">
        <v>3</v>
      </c>
      <c r="L2738" s="320">
        <v>12</v>
      </c>
      <c r="M2738" s="105">
        <v>24000</v>
      </c>
      <c r="N2738" s="104"/>
      <c r="O2738" s="320"/>
      <c r="P2738" s="105"/>
    </row>
    <row r="2739" spans="1:16" x14ac:dyDescent="0.2">
      <c r="A2739" s="104" t="s">
        <v>1022</v>
      </c>
      <c r="B2739" s="104" t="s">
        <v>423</v>
      </c>
      <c r="C2739" s="313" t="s">
        <v>99</v>
      </c>
      <c r="D2739" s="104" t="s">
        <v>1046</v>
      </c>
      <c r="E2739" s="105">
        <v>1500</v>
      </c>
      <c r="F2739" s="313" t="s">
        <v>2379</v>
      </c>
      <c r="G2739" s="318" t="s">
        <v>2380</v>
      </c>
      <c r="H2739" s="318" t="s">
        <v>1117</v>
      </c>
      <c r="I2739" s="104" t="s">
        <v>1118</v>
      </c>
      <c r="J2739" s="318" t="s">
        <v>1119</v>
      </c>
      <c r="K2739" s="320">
        <v>3</v>
      </c>
      <c r="L2739" s="320">
        <v>12</v>
      </c>
      <c r="M2739" s="105">
        <v>18000</v>
      </c>
      <c r="N2739" s="104"/>
      <c r="O2739" s="320"/>
      <c r="P2739" s="105"/>
    </row>
    <row r="2740" spans="1:16" x14ac:dyDescent="0.2">
      <c r="A2740" s="104" t="s">
        <v>1022</v>
      </c>
      <c r="B2740" s="104" t="s">
        <v>423</v>
      </c>
      <c r="C2740" s="313" t="s">
        <v>99</v>
      </c>
      <c r="D2740" s="104" t="s">
        <v>1296</v>
      </c>
      <c r="E2740" s="105">
        <v>2500</v>
      </c>
      <c r="F2740" s="313" t="s">
        <v>2381</v>
      </c>
      <c r="G2740" s="318" t="s">
        <v>2382</v>
      </c>
      <c r="H2740" s="318" t="s">
        <v>1456</v>
      </c>
      <c r="I2740" s="104" t="s">
        <v>1027</v>
      </c>
      <c r="J2740" s="318" t="s">
        <v>1028</v>
      </c>
      <c r="K2740" s="320">
        <v>3</v>
      </c>
      <c r="L2740" s="320">
        <v>12</v>
      </c>
      <c r="M2740" s="105">
        <v>30000</v>
      </c>
      <c r="N2740" s="104"/>
      <c r="O2740" s="320"/>
      <c r="P2740" s="105"/>
    </row>
    <row r="2741" spans="1:16" ht="22.5" x14ac:dyDescent="0.2">
      <c r="A2741" s="104" t="s">
        <v>1022</v>
      </c>
      <c r="B2741" s="104" t="s">
        <v>423</v>
      </c>
      <c r="C2741" s="313" t="s">
        <v>99</v>
      </c>
      <c r="D2741" s="104" t="s">
        <v>1296</v>
      </c>
      <c r="E2741" s="105">
        <v>2500</v>
      </c>
      <c r="F2741" s="313" t="s">
        <v>2383</v>
      </c>
      <c r="G2741" s="318" t="s">
        <v>2384</v>
      </c>
      <c r="H2741" s="318" t="s">
        <v>1067</v>
      </c>
      <c r="I2741" s="104" t="s">
        <v>1068</v>
      </c>
      <c r="J2741" s="318" t="s">
        <v>1069</v>
      </c>
      <c r="K2741" s="320">
        <v>1</v>
      </c>
      <c r="L2741" s="320">
        <v>1.1666666666666667</v>
      </c>
      <c r="M2741" s="105">
        <v>2916.666666666667</v>
      </c>
      <c r="N2741" s="104"/>
      <c r="O2741" s="320"/>
      <c r="P2741" s="105"/>
    </row>
    <row r="2742" spans="1:16" x14ac:dyDescent="0.2">
      <c r="A2742" s="104" t="s">
        <v>1022</v>
      </c>
      <c r="B2742" s="104" t="s">
        <v>423</v>
      </c>
      <c r="C2742" s="313" t="s">
        <v>99</v>
      </c>
      <c r="D2742" s="104" t="s">
        <v>2385</v>
      </c>
      <c r="E2742" s="105">
        <v>4500</v>
      </c>
      <c r="F2742" s="313" t="s">
        <v>2386</v>
      </c>
      <c r="G2742" s="318" t="s">
        <v>2387</v>
      </c>
      <c r="H2742" s="318" t="s">
        <v>2388</v>
      </c>
      <c r="I2742" s="104" t="s">
        <v>1027</v>
      </c>
      <c r="J2742" s="318" t="s">
        <v>1028</v>
      </c>
      <c r="K2742" s="320">
        <v>4</v>
      </c>
      <c r="L2742" s="320">
        <v>12</v>
      </c>
      <c r="M2742" s="105">
        <v>54000</v>
      </c>
      <c r="N2742" s="104"/>
      <c r="O2742" s="320"/>
      <c r="P2742" s="105"/>
    </row>
    <row r="2743" spans="1:16" x14ac:dyDescent="0.2">
      <c r="A2743" s="104" t="s">
        <v>1022</v>
      </c>
      <c r="B2743" s="104" t="s">
        <v>423</v>
      </c>
      <c r="C2743" s="313" t="s">
        <v>99</v>
      </c>
      <c r="D2743" s="104" t="s">
        <v>1046</v>
      </c>
      <c r="E2743" s="105">
        <v>1500</v>
      </c>
      <c r="F2743" s="313" t="s">
        <v>2389</v>
      </c>
      <c r="G2743" s="318" t="s">
        <v>2390</v>
      </c>
      <c r="H2743" s="318" t="s">
        <v>1189</v>
      </c>
      <c r="I2743" s="104" t="s">
        <v>1134</v>
      </c>
      <c r="J2743" s="318" t="s">
        <v>1028</v>
      </c>
      <c r="K2743" s="320">
        <v>3</v>
      </c>
      <c r="L2743" s="320">
        <v>12</v>
      </c>
      <c r="M2743" s="105">
        <v>18000</v>
      </c>
      <c r="N2743" s="104"/>
      <c r="O2743" s="320"/>
      <c r="P2743" s="105"/>
    </row>
    <row r="2744" spans="1:16" x14ac:dyDescent="0.2">
      <c r="A2744" s="104" t="s">
        <v>1022</v>
      </c>
      <c r="B2744" s="104" t="s">
        <v>423</v>
      </c>
      <c r="C2744" s="313" t="s">
        <v>99</v>
      </c>
      <c r="D2744" s="104" t="s">
        <v>1070</v>
      </c>
      <c r="E2744" s="105">
        <v>1500</v>
      </c>
      <c r="F2744" s="313" t="s">
        <v>2391</v>
      </c>
      <c r="G2744" s="318" t="s">
        <v>2392</v>
      </c>
      <c r="H2744" s="318" t="s">
        <v>1064</v>
      </c>
      <c r="I2744" s="104" t="s">
        <v>1073</v>
      </c>
      <c r="J2744" s="318" t="s">
        <v>1074</v>
      </c>
      <c r="K2744" s="320">
        <v>3</v>
      </c>
      <c r="L2744" s="320">
        <v>12</v>
      </c>
      <c r="M2744" s="105">
        <v>18000</v>
      </c>
      <c r="N2744" s="104"/>
      <c r="O2744" s="320"/>
      <c r="P2744" s="105"/>
    </row>
    <row r="2745" spans="1:16" ht="22.5" x14ac:dyDescent="0.2">
      <c r="A2745" s="104" t="s">
        <v>1022</v>
      </c>
      <c r="B2745" s="104" t="s">
        <v>423</v>
      </c>
      <c r="C2745" s="313" t="s">
        <v>99</v>
      </c>
      <c r="D2745" s="104" t="s">
        <v>1054</v>
      </c>
      <c r="E2745" s="105">
        <v>1500</v>
      </c>
      <c r="F2745" s="313" t="s">
        <v>2393</v>
      </c>
      <c r="G2745" s="318" t="s">
        <v>2394</v>
      </c>
      <c r="H2745" s="318" t="s">
        <v>1064</v>
      </c>
      <c r="I2745" s="104" t="s">
        <v>1044</v>
      </c>
      <c r="J2745" s="318" t="s">
        <v>1045</v>
      </c>
      <c r="K2745" s="320">
        <v>3</v>
      </c>
      <c r="L2745" s="320">
        <v>12</v>
      </c>
      <c r="M2745" s="105">
        <v>18000</v>
      </c>
      <c r="N2745" s="104"/>
      <c r="O2745" s="320"/>
      <c r="P2745" s="105"/>
    </row>
    <row r="2746" spans="1:16" ht="22.5" x14ac:dyDescent="0.2">
      <c r="A2746" s="104" t="s">
        <v>1022</v>
      </c>
      <c r="B2746" s="104" t="s">
        <v>423</v>
      </c>
      <c r="C2746" s="313" t="s">
        <v>99</v>
      </c>
      <c r="D2746" s="104" t="s">
        <v>1686</v>
      </c>
      <c r="E2746" s="105">
        <v>2000</v>
      </c>
      <c r="F2746" s="313" t="s">
        <v>2395</v>
      </c>
      <c r="G2746" s="318" t="s">
        <v>2396</v>
      </c>
      <c r="H2746" s="318" t="s">
        <v>2397</v>
      </c>
      <c r="I2746" s="104" t="s">
        <v>1073</v>
      </c>
      <c r="J2746" s="318" t="s">
        <v>1045</v>
      </c>
      <c r="K2746" s="320">
        <v>3</v>
      </c>
      <c r="L2746" s="320">
        <v>12</v>
      </c>
      <c r="M2746" s="105">
        <v>24000</v>
      </c>
      <c r="N2746" s="104"/>
      <c r="O2746" s="320"/>
      <c r="P2746" s="105"/>
    </row>
    <row r="2747" spans="1:16" x14ac:dyDescent="0.2">
      <c r="A2747" s="104" t="s">
        <v>1022</v>
      </c>
      <c r="B2747" s="104" t="s">
        <v>423</v>
      </c>
      <c r="C2747" s="313" t="s">
        <v>99</v>
      </c>
      <c r="D2747" s="104" t="s">
        <v>2398</v>
      </c>
      <c r="E2747" s="105">
        <v>2500</v>
      </c>
      <c r="F2747" s="313" t="s">
        <v>2399</v>
      </c>
      <c r="G2747" s="318" t="s">
        <v>2400</v>
      </c>
      <c r="H2747" s="318" t="s">
        <v>1152</v>
      </c>
      <c r="I2747" s="104" t="s">
        <v>1044</v>
      </c>
      <c r="J2747" s="318" t="s">
        <v>1161</v>
      </c>
      <c r="K2747" s="320">
        <v>3</v>
      </c>
      <c r="L2747" s="320">
        <v>12</v>
      </c>
      <c r="M2747" s="105">
        <v>30000</v>
      </c>
      <c r="N2747" s="104"/>
      <c r="O2747" s="320"/>
      <c r="P2747" s="105"/>
    </row>
    <row r="2748" spans="1:16" x14ac:dyDescent="0.2">
      <c r="A2748" s="104" t="s">
        <v>1022</v>
      </c>
      <c r="B2748" s="104" t="s">
        <v>423</v>
      </c>
      <c r="C2748" s="313" t="s">
        <v>99</v>
      </c>
      <c r="D2748" s="104" t="s">
        <v>1201</v>
      </c>
      <c r="E2748" s="105">
        <v>1300</v>
      </c>
      <c r="F2748" s="313" t="s">
        <v>2401</v>
      </c>
      <c r="G2748" s="318" t="s">
        <v>2402</v>
      </c>
      <c r="H2748" s="318" t="s">
        <v>1117</v>
      </c>
      <c r="I2748" s="104" t="s">
        <v>1117</v>
      </c>
      <c r="J2748" s="318" t="s">
        <v>1119</v>
      </c>
      <c r="K2748" s="320">
        <v>3</v>
      </c>
      <c r="L2748" s="320">
        <v>12</v>
      </c>
      <c r="M2748" s="105">
        <v>15600</v>
      </c>
      <c r="N2748" s="104"/>
      <c r="O2748" s="320"/>
      <c r="P2748" s="105"/>
    </row>
    <row r="2749" spans="1:16" x14ac:dyDescent="0.2">
      <c r="A2749" s="104" t="s">
        <v>1022</v>
      </c>
      <c r="B2749" s="104" t="s">
        <v>423</v>
      </c>
      <c r="C2749" s="313" t="s">
        <v>99</v>
      </c>
      <c r="D2749" s="104" t="s">
        <v>1046</v>
      </c>
      <c r="E2749" s="105">
        <v>1500</v>
      </c>
      <c r="F2749" s="313" t="s">
        <v>2403</v>
      </c>
      <c r="G2749" s="318" t="s">
        <v>2404</v>
      </c>
      <c r="H2749" s="318" t="s">
        <v>1057</v>
      </c>
      <c r="I2749" s="104" t="s">
        <v>1027</v>
      </c>
      <c r="J2749" s="318" t="s">
        <v>1028</v>
      </c>
      <c r="K2749" s="320">
        <v>3</v>
      </c>
      <c r="L2749" s="320">
        <v>12</v>
      </c>
      <c r="M2749" s="105">
        <v>18000</v>
      </c>
      <c r="N2749" s="104"/>
      <c r="O2749" s="320"/>
      <c r="P2749" s="105"/>
    </row>
    <row r="2750" spans="1:16" x14ac:dyDescent="0.2">
      <c r="A2750" s="104" t="s">
        <v>1022</v>
      </c>
      <c r="B2750" s="104" t="s">
        <v>423</v>
      </c>
      <c r="C2750" s="313" t="s">
        <v>99</v>
      </c>
      <c r="D2750" s="104" t="s">
        <v>1192</v>
      </c>
      <c r="E2750" s="105">
        <v>1500</v>
      </c>
      <c r="F2750" s="313" t="s">
        <v>2405</v>
      </c>
      <c r="G2750" s="318" t="s">
        <v>2406</v>
      </c>
      <c r="H2750" s="318" t="s">
        <v>1340</v>
      </c>
      <c r="I2750" s="104" t="s">
        <v>1073</v>
      </c>
      <c r="J2750" s="318" t="s">
        <v>1074</v>
      </c>
      <c r="K2750" s="320">
        <v>4</v>
      </c>
      <c r="L2750" s="320">
        <v>12</v>
      </c>
      <c r="M2750" s="105">
        <v>18000</v>
      </c>
      <c r="N2750" s="104"/>
      <c r="O2750" s="320"/>
      <c r="P2750" s="105"/>
    </row>
    <row r="2751" spans="1:16" ht="22.5" x14ac:dyDescent="0.2">
      <c r="A2751" s="104" t="s">
        <v>1022</v>
      </c>
      <c r="B2751" s="104" t="s">
        <v>423</v>
      </c>
      <c r="C2751" s="313" t="s">
        <v>99</v>
      </c>
      <c r="D2751" s="104" t="s">
        <v>1046</v>
      </c>
      <c r="E2751" s="105">
        <v>1500</v>
      </c>
      <c r="F2751" s="313" t="s">
        <v>2407</v>
      </c>
      <c r="G2751" s="318" t="s">
        <v>2408</v>
      </c>
      <c r="H2751" s="318" t="s">
        <v>1340</v>
      </c>
      <c r="I2751" s="104" t="s">
        <v>1027</v>
      </c>
      <c r="J2751" s="318" t="s">
        <v>1069</v>
      </c>
      <c r="K2751" s="320">
        <v>3</v>
      </c>
      <c r="L2751" s="320">
        <v>12</v>
      </c>
      <c r="M2751" s="105">
        <v>18000</v>
      </c>
      <c r="N2751" s="104"/>
      <c r="O2751" s="320"/>
      <c r="P2751" s="105"/>
    </row>
    <row r="2752" spans="1:16" x14ac:dyDescent="0.2">
      <c r="A2752" s="104" t="s">
        <v>1022</v>
      </c>
      <c r="B2752" s="104" t="s">
        <v>423</v>
      </c>
      <c r="C2752" s="313" t="s">
        <v>99</v>
      </c>
      <c r="D2752" s="104" t="s">
        <v>2189</v>
      </c>
      <c r="E2752" s="105">
        <v>2000</v>
      </c>
      <c r="F2752" s="313" t="s">
        <v>2409</v>
      </c>
      <c r="G2752" s="318" t="s">
        <v>2410</v>
      </c>
      <c r="H2752" s="318" t="s">
        <v>1117</v>
      </c>
      <c r="I2752" s="104" t="s">
        <v>1118</v>
      </c>
      <c r="J2752" s="318" t="s">
        <v>1119</v>
      </c>
      <c r="K2752" s="320">
        <v>3</v>
      </c>
      <c r="L2752" s="320">
        <v>12</v>
      </c>
      <c r="M2752" s="105">
        <v>24000</v>
      </c>
      <c r="N2752" s="104"/>
      <c r="O2752" s="320"/>
      <c r="P2752" s="105"/>
    </row>
    <row r="2753" spans="1:16" x14ac:dyDescent="0.2">
      <c r="A2753" s="104" t="s">
        <v>1022</v>
      </c>
      <c r="B2753" s="104" t="s">
        <v>423</v>
      </c>
      <c r="C2753" s="313" t="s">
        <v>99</v>
      </c>
      <c r="D2753" s="104" t="s">
        <v>1201</v>
      </c>
      <c r="E2753" s="105">
        <v>1300</v>
      </c>
      <c r="F2753" s="313" t="s">
        <v>2411</v>
      </c>
      <c r="G2753" s="318" t="s">
        <v>2412</v>
      </c>
      <c r="H2753" s="318" t="s">
        <v>1117</v>
      </c>
      <c r="I2753" s="104" t="s">
        <v>1118</v>
      </c>
      <c r="J2753" s="318" t="s">
        <v>1119</v>
      </c>
      <c r="K2753" s="320">
        <v>3</v>
      </c>
      <c r="L2753" s="320">
        <v>12</v>
      </c>
      <c r="M2753" s="105">
        <v>15600</v>
      </c>
      <c r="N2753" s="104"/>
      <c r="O2753" s="320"/>
      <c r="P2753" s="105"/>
    </row>
    <row r="2754" spans="1:16" x14ac:dyDescent="0.2">
      <c r="A2754" s="104" t="s">
        <v>1022</v>
      </c>
      <c r="B2754" s="104" t="s">
        <v>423</v>
      </c>
      <c r="C2754" s="313" t="s">
        <v>99</v>
      </c>
      <c r="D2754" s="104" t="s">
        <v>2017</v>
      </c>
      <c r="E2754" s="105">
        <v>1500</v>
      </c>
      <c r="F2754" s="313" t="s">
        <v>2413</v>
      </c>
      <c r="G2754" s="318" t="s">
        <v>2414</v>
      </c>
      <c r="H2754" s="318" t="s">
        <v>1067</v>
      </c>
      <c r="I2754" s="104" t="s">
        <v>1118</v>
      </c>
      <c r="J2754" s="318" t="s">
        <v>1119</v>
      </c>
      <c r="K2754" s="320">
        <v>3</v>
      </c>
      <c r="L2754" s="320">
        <v>12</v>
      </c>
      <c r="M2754" s="105">
        <v>18000</v>
      </c>
      <c r="N2754" s="104"/>
      <c r="O2754" s="320"/>
      <c r="P2754" s="105"/>
    </row>
    <row r="2755" spans="1:16" x14ac:dyDescent="0.2">
      <c r="A2755" s="104" t="s">
        <v>1022</v>
      </c>
      <c r="B2755" s="104" t="s">
        <v>423</v>
      </c>
      <c r="C2755" s="313" t="s">
        <v>99</v>
      </c>
      <c r="D2755" s="104" t="s">
        <v>1054</v>
      </c>
      <c r="E2755" s="105">
        <v>1500</v>
      </c>
      <c r="F2755" s="313" t="s">
        <v>2415</v>
      </c>
      <c r="G2755" s="318" t="s">
        <v>2416</v>
      </c>
      <c r="H2755" s="318" t="s">
        <v>1057</v>
      </c>
      <c r="I2755" s="104" t="s">
        <v>1073</v>
      </c>
      <c r="J2755" s="318" t="s">
        <v>1074</v>
      </c>
      <c r="K2755" s="320">
        <v>3</v>
      </c>
      <c r="L2755" s="320">
        <v>12</v>
      </c>
      <c r="M2755" s="105">
        <v>18000</v>
      </c>
      <c r="N2755" s="104"/>
      <c r="O2755" s="320"/>
      <c r="P2755" s="105"/>
    </row>
    <row r="2756" spans="1:16" x14ac:dyDescent="0.2">
      <c r="A2756" s="104" t="s">
        <v>1022</v>
      </c>
      <c r="B2756" s="104" t="s">
        <v>423</v>
      </c>
      <c r="C2756" s="313" t="s">
        <v>99</v>
      </c>
      <c r="D2756" s="104" t="s">
        <v>1046</v>
      </c>
      <c r="E2756" s="105">
        <v>1500</v>
      </c>
      <c r="F2756" s="313" t="s">
        <v>2417</v>
      </c>
      <c r="G2756" s="318" t="s">
        <v>2418</v>
      </c>
      <c r="H2756" s="318" t="s">
        <v>1049</v>
      </c>
      <c r="I2756" s="104" t="s">
        <v>1073</v>
      </c>
      <c r="J2756" s="318" t="s">
        <v>1074</v>
      </c>
      <c r="K2756" s="320">
        <v>3</v>
      </c>
      <c r="L2756" s="320">
        <v>11.7</v>
      </c>
      <c r="M2756" s="105">
        <v>17550</v>
      </c>
      <c r="N2756" s="104"/>
      <c r="O2756" s="320"/>
      <c r="P2756" s="105"/>
    </row>
    <row r="2757" spans="1:16" x14ac:dyDescent="0.2">
      <c r="A2757" s="104" t="s">
        <v>1022</v>
      </c>
      <c r="B2757" s="104" t="s">
        <v>423</v>
      </c>
      <c r="C2757" s="313" t="s">
        <v>99</v>
      </c>
      <c r="D2757" s="104" t="s">
        <v>1084</v>
      </c>
      <c r="E2757" s="105">
        <v>2400</v>
      </c>
      <c r="F2757" s="313" t="s">
        <v>2419</v>
      </c>
      <c r="G2757" s="318" t="s">
        <v>2420</v>
      </c>
      <c r="H2757" s="318" t="s">
        <v>1053</v>
      </c>
      <c r="I2757" s="104" t="s">
        <v>1027</v>
      </c>
      <c r="J2757" s="318" t="s">
        <v>1028</v>
      </c>
      <c r="K2757" s="320">
        <v>3</v>
      </c>
      <c r="L2757" s="320">
        <v>12</v>
      </c>
      <c r="M2757" s="105">
        <v>28800</v>
      </c>
      <c r="N2757" s="104"/>
      <c r="O2757" s="320"/>
      <c r="P2757" s="105"/>
    </row>
    <row r="2758" spans="1:16" x14ac:dyDescent="0.2">
      <c r="A2758" s="104" t="s">
        <v>1022</v>
      </c>
      <c r="B2758" s="104" t="s">
        <v>423</v>
      </c>
      <c r="C2758" s="313" t="s">
        <v>99</v>
      </c>
      <c r="D2758" s="104" t="s">
        <v>2421</v>
      </c>
      <c r="E2758" s="105">
        <v>6500</v>
      </c>
      <c r="F2758" s="313" t="s">
        <v>2422</v>
      </c>
      <c r="G2758" s="318" t="s">
        <v>2423</v>
      </c>
      <c r="H2758" s="318" t="s">
        <v>1026</v>
      </c>
      <c r="I2758" s="104" t="s">
        <v>1061</v>
      </c>
      <c r="J2758" s="318" t="s">
        <v>1028</v>
      </c>
      <c r="K2758" s="320">
        <v>7</v>
      </c>
      <c r="L2758" s="320">
        <v>8.6999999999999993</v>
      </c>
      <c r="M2758" s="105">
        <v>56549.999999999993</v>
      </c>
      <c r="N2758" s="104"/>
      <c r="O2758" s="320"/>
      <c r="P2758" s="105"/>
    </row>
    <row r="2759" spans="1:16" ht="22.5" x14ac:dyDescent="0.2">
      <c r="A2759" s="104" t="s">
        <v>1022</v>
      </c>
      <c r="B2759" s="104" t="s">
        <v>423</v>
      </c>
      <c r="C2759" s="313" t="s">
        <v>99</v>
      </c>
      <c r="D2759" s="104" t="s">
        <v>2424</v>
      </c>
      <c r="E2759" s="105">
        <v>5500</v>
      </c>
      <c r="F2759" s="313" t="s">
        <v>2425</v>
      </c>
      <c r="G2759" s="318" t="s">
        <v>2426</v>
      </c>
      <c r="H2759" s="318" t="s">
        <v>1043</v>
      </c>
      <c r="I2759" s="104" t="s">
        <v>1027</v>
      </c>
      <c r="J2759" s="318" t="s">
        <v>1069</v>
      </c>
      <c r="K2759" s="320">
        <v>3</v>
      </c>
      <c r="L2759" s="320">
        <v>12</v>
      </c>
      <c r="M2759" s="105">
        <v>66000</v>
      </c>
      <c r="N2759" s="104"/>
      <c r="O2759" s="320"/>
      <c r="P2759" s="105"/>
    </row>
    <row r="2760" spans="1:16" x14ac:dyDescent="0.2">
      <c r="A2760" s="104" t="s">
        <v>1022</v>
      </c>
      <c r="B2760" s="104" t="s">
        <v>423</v>
      </c>
      <c r="C2760" s="313" t="s">
        <v>99</v>
      </c>
      <c r="D2760" s="104" t="s">
        <v>1457</v>
      </c>
      <c r="E2760" s="105">
        <v>6500</v>
      </c>
      <c r="F2760" s="313" t="s">
        <v>2427</v>
      </c>
      <c r="G2760" s="318" t="s">
        <v>2428</v>
      </c>
      <c r="H2760" s="318" t="s">
        <v>1026</v>
      </c>
      <c r="I2760" s="104" t="s">
        <v>1061</v>
      </c>
      <c r="J2760" s="318" t="s">
        <v>1028</v>
      </c>
      <c r="K2760" s="320">
        <v>2</v>
      </c>
      <c r="L2760" s="320">
        <v>5.8</v>
      </c>
      <c r="M2760" s="105">
        <v>37700</v>
      </c>
      <c r="N2760" s="104"/>
      <c r="O2760" s="320"/>
      <c r="P2760" s="105"/>
    </row>
    <row r="2761" spans="1:16" x14ac:dyDescent="0.2">
      <c r="A2761" s="104" t="s">
        <v>1022</v>
      </c>
      <c r="B2761" s="104" t="s">
        <v>423</v>
      </c>
      <c r="C2761" s="313" t="s">
        <v>99</v>
      </c>
      <c r="D2761" s="104" t="s">
        <v>1256</v>
      </c>
      <c r="E2761" s="105">
        <v>6000</v>
      </c>
      <c r="F2761" s="313" t="s">
        <v>2429</v>
      </c>
      <c r="G2761" s="318" t="s">
        <v>2430</v>
      </c>
      <c r="H2761" s="318" t="s">
        <v>1526</v>
      </c>
      <c r="I2761" s="104" t="s">
        <v>1061</v>
      </c>
      <c r="J2761" s="318" t="s">
        <v>1028</v>
      </c>
      <c r="K2761" s="320">
        <v>1</v>
      </c>
      <c r="L2761" s="320">
        <v>3.3333333333333333E-2</v>
      </c>
      <c r="M2761" s="105">
        <v>200</v>
      </c>
      <c r="N2761" s="104"/>
      <c r="O2761" s="320"/>
      <c r="P2761" s="105"/>
    </row>
    <row r="2762" spans="1:16" x14ac:dyDescent="0.2">
      <c r="A2762" s="104" t="s">
        <v>1022</v>
      </c>
      <c r="B2762" s="104" t="s">
        <v>423</v>
      </c>
      <c r="C2762" s="313" t="s">
        <v>99</v>
      </c>
      <c r="D2762" s="104" t="s">
        <v>1183</v>
      </c>
      <c r="E2762" s="105">
        <v>1300</v>
      </c>
      <c r="F2762" s="313" t="s">
        <v>2431</v>
      </c>
      <c r="G2762" s="318" t="s">
        <v>2432</v>
      </c>
      <c r="H2762" s="318" t="s">
        <v>1414</v>
      </c>
      <c r="I2762" s="104" t="s">
        <v>1073</v>
      </c>
      <c r="J2762" s="318" t="s">
        <v>1074</v>
      </c>
      <c r="K2762" s="320">
        <v>3</v>
      </c>
      <c r="L2762" s="320">
        <v>12</v>
      </c>
      <c r="M2762" s="105">
        <v>15600</v>
      </c>
      <c r="N2762" s="104"/>
      <c r="O2762" s="320"/>
      <c r="P2762" s="105"/>
    </row>
    <row r="2763" spans="1:16" ht="22.5" x14ac:dyDescent="0.2">
      <c r="A2763" s="104" t="s">
        <v>1022</v>
      </c>
      <c r="B2763" s="104" t="s">
        <v>423</v>
      </c>
      <c r="C2763" s="313" t="s">
        <v>99</v>
      </c>
      <c r="D2763" s="104" t="s">
        <v>2292</v>
      </c>
      <c r="E2763" s="105">
        <v>13000</v>
      </c>
      <c r="F2763" s="313" t="s">
        <v>2433</v>
      </c>
      <c r="G2763" s="318" t="s">
        <v>2434</v>
      </c>
      <c r="H2763" s="318" t="s">
        <v>1313</v>
      </c>
      <c r="I2763" s="104" t="s">
        <v>1061</v>
      </c>
      <c r="J2763" s="318" t="s">
        <v>1028</v>
      </c>
      <c r="K2763" s="320">
        <v>1</v>
      </c>
      <c r="L2763" s="320">
        <v>1.2</v>
      </c>
      <c r="M2763" s="105">
        <v>15600</v>
      </c>
      <c r="N2763" s="104"/>
      <c r="O2763" s="320"/>
      <c r="P2763" s="105"/>
    </row>
    <row r="2764" spans="1:16" x14ac:dyDescent="0.2">
      <c r="A2764" s="104" t="s">
        <v>1022</v>
      </c>
      <c r="B2764" s="104" t="s">
        <v>423</v>
      </c>
      <c r="C2764" s="313" t="s">
        <v>99</v>
      </c>
      <c r="D2764" s="104" t="s">
        <v>1054</v>
      </c>
      <c r="E2764" s="105">
        <v>1500</v>
      </c>
      <c r="F2764" s="313" t="s">
        <v>2435</v>
      </c>
      <c r="G2764" s="318" t="s">
        <v>2436</v>
      </c>
      <c r="H2764" s="318" t="s">
        <v>1064</v>
      </c>
      <c r="I2764" s="104" t="s">
        <v>1073</v>
      </c>
      <c r="J2764" s="318" t="s">
        <v>1074</v>
      </c>
      <c r="K2764" s="320">
        <v>3</v>
      </c>
      <c r="L2764" s="320">
        <v>12</v>
      </c>
      <c r="M2764" s="105">
        <v>18000</v>
      </c>
      <c r="N2764" s="104"/>
      <c r="O2764" s="320"/>
      <c r="P2764" s="105"/>
    </row>
    <row r="2765" spans="1:16" x14ac:dyDescent="0.2">
      <c r="A2765" s="104" t="s">
        <v>1022</v>
      </c>
      <c r="B2765" s="104" t="s">
        <v>423</v>
      </c>
      <c r="C2765" s="313" t="s">
        <v>99</v>
      </c>
      <c r="D2765" s="104" t="s">
        <v>1050</v>
      </c>
      <c r="E2765" s="105">
        <v>2400</v>
      </c>
      <c r="F2765" s="313" t="s">
        <v>2437</v>
      </c>
      <c r="G2765" s="318" t="s">
        <v>2438</v>
      </c>
      <c r="H2765" s="318" t="s">
        <v>1060</v>
      </c>
      <c r="I2765" s="104" t="s">
        <v>1027</v>
      </c>
      <c r="J2765" s="318" t="s">
        <v>1028</v>
      </c>
      <c r="K2765" s="320">
        <v>4</v>
      </c>
      <c r="L2765" s="320">
        <v>8.0666666666666664</v>
      </c>
      <c r="M2765" s="105">
        <v>19360</v>
      </c>
      <c r="N2765" s="104"/>
      <c r="O2765" s="320"/>
      <c r="P2765" s="105"/>
    </row>
    <row r="2766" spans="1:16" x14ac:dyDescent="0.2">
      <c r="A2766" s="104" t="s">
        <v>1022</v>
      </c>
      <c r="B2766" s="104" t="s">
        <v>423</v>
      </c>
      <c r="C2766" s="313" t="s">
        <v>99</v>
      </c>
      <c r="D2766" s="104" t="s">
        <v>2439</v>
      </c>
      <c r="E2766" s="105">
        <v>2400</v>
      </c>
      <c r="F2766" s="313" t="s">
        <v>2440</v>
      </c>
      <c r="G2766" s="318" t="s">
        <v>2441</v>
      </c>
      <c r="H2766" s="318" t="s">
        <v>1224</v>
      </c>
      <c r="I2766" s="104" t="s">
        <v>1536</v>
      </c>
      <c r="J2766" s="318" t="s">
        <v>1074</v>
      </c>
      <c r="K2766" s="320">
        <v>3</v>
      </c>
      <c r="L2766" s="320">
        <v>12</v>
      </c>
      <c r="M2766" s="105">
        <v>28800</v>
      </c>
      <c r="N2766" s="104"/>
      <c r="O2766" s="320"/>
      <c r="P2766" s="105"/>
    </row>
    <row r="2767" spans="1:16" x14ac:dyDescent="0.2">
      <c r="A2767" s="104" t="s">
        <v>1022</v>
      </c>
      <c r="B2767" s="104" t="s">
        <v>423</v>
      </c>
      <c r="C2767" s="313" t="s">
        <v>99</v>
      </c>
      <c r="D2767" s="104" t="s">
        <v>1046</v>
      </c>
      <c r="E2767" s="105">
        <v>1500</v>
      </c>
      <c r="F2767" s="313" t="s">
        <v>2442</v>
      </c>
      <c r="G2767" s="318" t="s">
        <v>2443</v>
      </c>
      <c r="H2767" s="318" t="s">
        <v>1133</v>
      </c>
      <c r="I2767" s="104" t="s">
        <v>1134</v>
      </c>
      <c r="J2767" s="318" t="s">
        <v>1028</v>
      </c>
      <c r="K2767" s="320">
        <v>3</v>
      </c>
      <c r="L2767" s="320">
        <v>12</v>
      </c>
      <c r="M2767" s="105">
        <v>18000</v>
      </c>
      <c r="N2767" s="104"/>
      <c r="O2767" s="320"/>
      <c r="P2767" s="105"/>
    </row>
    <row r="2768" spans="1:16" x14ac:dyDescent="0.2">
      <c r="A2768" s="104" t="s">
        <v>1022</v>
      </c>
      <c r="B2768" s="104" t="s">
        <v>423</v>
      </c>
      <c r="C2768" s="313" t="s">
        <v>99</v>
      </c>
      <c r="D2768" s="104" t="s">
        <v>1196</v>
      </c>
      <c r="E2768" s="105">
        <v>2000</v>
      </c>
      <c r="F2768" s="313" t="s">
        <v>2444</v>
      </c>
      <c r="G2768" s="318" t="s">
        <v>2445</v>
      </c>
      <c r="H2768" s="318" t="s">
        <v>1118</v>
      </c>
      <c r="I2768" s="104" t="s">
        <v>1118</v>
      </c>
      <c r="J2768" s="318" t="s">
        <v>1119</v>
      </c>
      <c r="K2768" s="320">
        <v>4</v>
      </c>
      <c r="L2768" s="320">
        <v>12</v>
      </c>
      <c r="M2768" s="105">
        <v>24000</v>
      </c>
      <c r="N2768" s="104"/>
      <c r="O2768" s="320"/>
      <c r="P2768" s="105"/>
    </row>
    <row r="2769" spans="1:16" ht="22.5" x14ac:dyDescent="0.2">
      <c r="A2769" s="104" t="s">
        <v>1022</v>
      </c>
      <c r="B2769" s="104" t="s">
        <v>423</v>
      </c>
      <c r="C2769" s="313" t="s">
        <v>99</v>
      </c>
      <c r="D2769" s="104" t="s">
        <v>1310</v>
      </c>
      <c r="E2769" s="105">
        <v>2500</v>
      </c>
      <c r="F2769" s="313" t="s">
        <v>2446</v>
      </c>
      <c r="G2769" s="318" t="s">
        <v>2447</v>
      </c>
      <c r="H2769" s="318" t="s">
        <v>1148</v>
      </c>
      <c r="I2769" s="104" t="s">
        <v>1044</v>
      </c>
      <c r="J2769" s="318" t="s">
        <v>1045</v>
      </c>
      <c r="K2769" s="320">
        <v>5</v>
      </c>
      <c r="L2769" s="320">
        <v>0.6333333333333333</v>
      </c>
      <c r="M2769" s="105">
        <v>1583.3333333333333</v>
      </c>
      <c r="N2769" s="104"/>
      <c r="O2769" s="320"/>
      <c r="P2769" s="105"/>
    </row>
    <row r="2770" spans="1:16" x14ac:dyDescent="0.2">
      <c r="A2770" s="104" t="s">
        <v>1022</v>
      </c>
      <c r="B2770" s="104" t="s">
        <v>423</v>
      </c>
      <c r="C2770" s="313" t="s">
        <v>99</v>
      </c>
      <c r="D2770" s="104" t="s">
        <v>2448</v>
      </c>
      <c r="E2770" s="105">
        <v>4500</v>
      </c>
      <c r="F2770" s="313" t="s">
        <v>2449</v>
      </c>
      <c r="G2770" s="318" t="s">
        <v>2450</v>
      </c>
      <c r="H2770" s="318" t="s">
        <v>1043</v>
      </c>
      <c r="I2770" s="104" t="s">
        <v>1027</v>
      </c>
      <c r="J2770" s="318" t="s">
        <v>1028</v>
      </c>
      <c r="K2770" s="320">
        <v>4</v>
      </c>
      <c r="L2770" s="320">
        <v>4.666666666666667</v>
      </c>
      <c r="M2770" s="105">
        <v>21000</v>
      </c>
      <c r="N2770" s="104"/>
      <c r="O2770" s="320"/>
      <c r="P2770" s="105"/>
    </row>
    <row r="2771" spans="1:16" ht="22.5" x14ac:dyDescent="0.2">
      <c r="A2771" s="104" t="s">
        <v>1022</v>
      </c>
      <c r="B2771" s="104" t="s">
        <v>423</v>
      </c>
      <c r="C2771" s="313" t="s">
        <v>99</v>
      </c>
      <c r="D2771" s="104" t="s">
        <v>1046</v>
      </c>
      <c r="E2771" s="105">
        <v>1500</v>
      </c>
      <c r="F2771" s="313" t="s">
        <v>2451</v>
      </c>
      <c r="G2771" s="318" t="s">
        <v>2452</v>
      </c>
      <c r="H2771" s="318" t="s">
        <v>1064</v>
      </c>
      <c r="I2771" s="104" t="s">
        <v>1044</v>
      </c>
      <c r="J2771" s="318" t="s">
        <v>1045</v>
      </c>
      <c r="K2771" s="320">
        <v>3</v>
      </c>
      <c r="L2771" s="320">
        <v>12</v>
      </c>
      <c r="M2771" s="105">
        <v>18000</v>
      </c>
      <c r="N2771" s="104"/>
      <c r="O2771" s="320"/>
      <c r="P2771" s="105"/>
    </row>
    <row r="2772" spans="1:16" x14ac:dyDescent="0.2">
      <c r="A2772" s="104" t="s">
        <v>1022</v>
      </c>
      <c r="B2772" s="104" t="s">
        <v>423</v>
      </c>
      <c r="C2772" s="313" t="s">
        <v>99</v>
      </c>
      <c r="D2772" s="104" t="s">
        <v>1046</v>
      </c>
      <c r="E2772" s="105">
        <v>1500</v>
      </c>
      <c r="F2772" s="313" t="s">
        <v>2453</v>
      </c>
      <c r="G2772" s="318" t="s">
        <v>2454</v>
      </c>
      <c r="H2772" s="318" t="s">
        <v>1064</v>
      </c>
      <c r="I2772" s="104" t="s">
        <v>1073</v>
      </c>
      <c r="J2772" s="318" t="s">
        <v>1074</v>
      </c>
      <c r="K2772" s="320">
        <v>4</v>
      </c>
      <c r="L2772" s="320">
        <v>12</v>
      </c>
      <c r="M2772" s="105">
        <v>18000</v>
      </c>
      <c r="N2772" s="104"/>
      <c r="O2772" s="320"/>
      <c r="P2772" s="105"/>
    </row>
    <row r="2773" spans="1:16" x14ac:dyDescent="0.2">
      <c r="A2773" s="104" t="s">
        <v>1022</v>
      </c>
      <c r="B2773" s="104" t="s">
        <v>423</v>
      </c>
      <c r="C2773" s="313" t="s">
        <v>99</v>
      </c>
      <c r="D2773" s="104" t="s">
        <v>1046</v>
      </c>
      <c r="E2773" s="105">
        <v>1700</v>
      </c>
      <c r="F2773" s="313" t="s">
        <v>2455</v>
      </c>
      <c r="G2773" s="318" t="s">
        <v>2456</v>
      </c>
      <c r="H2773" s="318" t="s">
        <v>1057</v>
      </c>
      <c r="I2773" s="104" t="s">
        <v>1027</v>
      </c>
      <c r="J2773" s="318" t="s">
        <v>1074</v>
      </c>
      <c r="K2773" s="320">
        <v>5</v>
      </c>
      <c r="L2773" s="320">
        <v>12</v>
      </c>
      <c r="M2773" s="105">
        <v>20400</v>
      </c>
      <c r="N2773" s="104"/>
      <c r="O2773" s="320"/>
      <c r="P2773" s="105"/>
    </row>
    <row r="2774" spans="1:16" x14ac:dyDescent="0.2">
      <c r="A2774" s="104" t="s">
        <v>1022</v>
      </c>
      <c r="B2774" s="104" t="s">
        <v>423</v>
      </c>
      <c r="C2774" s="313" t="s">
        <v>99</v>
      </c>
      <c r="D2774" s="104" t="s">
        <v>1046</v>
      </c>
      <c r="E2774" s="105">
        <v>1700</v>
      </c>
      <c r="F2774" s="313" t="s">
        <v>2457</v>
      </c>
      <c r="G2774" s="318" t="s">
        <v>2458</v>
      </c>
      <c r="H2774" s="318" t="s">
        <v>1856</v>
      </c>
      <c r="I2774" s="104" t="s">
        <v>1073</v>
      </c>
      <c r="J2774" s="318" t="s">
        <v>1092</v>
      </c>
      <c r="K2774" s="320">
        <v>3</v>
      </c>
      <c r="L2774" s="320">
        <v>12</v>
      </c>
      <c r="M2774" s="105">
        <v>20400</v>
      </c>
      <c r="N2774" s="104"/>
      <c r="O2774" s="320"/>
      <c r="P2774" s="105"/>
    </row>
    <row r="2775" spans="1:16" x14ac:dyDescent="0.2">
      <c r="A2775" s="104" t="s">
        <v>1022</v>
      </c>
      <c r="B2775" s="104" t="s">
        <v>423</v>
      </c>
      <c r="C2775" s="313" t="s">
        <v>99</v>
      </c>
      <c r="D2775" s="104" t="s">
        <v>1101</v>
      </c>
      <c r="E2775" s="105">
        <v>2400</v>
      </c>
      <c r="F2775" s="313" t="s">
        <v>2459</v>
      </c>
      <c r="G2775" s="318" t="s">
        <v>2460</v>
      </c>
      <c r="H2775" s="318" t="s">
        <v>1032</v>
      </c>
      <c r="I2775" s="104" t="s">
        <v>1027</v>
      </c>
      <c r="J2775" s="318" t="s">
        <v>1028</v>
      </c>
      <c r="K2775" s="320">
        <v>3</v>
      </c>
      <c r="L2775" s="320">
        <v>12</v>
      </c>
      <c r="M2775" s="105">
        <v>28800</v>
      </c>
      <c r="N2775" s="104"/>
      <c r="O2775" s="320"/>
      <c r="P2775" s="105"/>
    </row>
    <row r="2776" spans="1:16" x14ac:dyDescent="0.2">
      <c r="A2776" s="104" t="s">
        <v>1022</v>
      </c>
      <c r="B2776" s="104" t="s">
        <v>423</v>
      </c>
      <c r="C2776" s="313" t="s">
        <v>99</v>
      </c>
      <c r="D2776" s="104" t="s">
        <v>1488</v>
      </c>
      <c r="E2776" s="105">
        <v>2000</v>
      </c>
      <c r="F2776" s="313" t="s">
        <v>2461</v>
      </c>
      <c r="G2776" s="318" t="s">
        <v>2462</v>
      </c>
      <c r="H2776" s="318" t="s">
        <v>1057</v>
      </c>
      <c r="I2776" s="104" t="s">
        <v>1027</v>
      </c>
      <c r="J2776" s="318" t="s">
        <v>1028</v>
      </c>
      <c r="K2776" s="320">
        <v>3</v>
      </c>
      <c r="L2776" s="320">
        <v>12</v>
      </c>
      <c r="M2776" s="105">
        <v>24000</v>
      </c>
      <c r="N2776" s="104"/>
      <c r="O2776" s="320"/>
      <c r="P2776" s="105"/>
    </row>
    <row r="2777" spans="1:16" x14ac:dyDescent="0.2">
      <c r="A2777" s="104" t="s">
        <v>1022</v>
      </c>
      <c r="B2777" s="104" t="s">
        <v>423</v>
      </c>
      <c r="C2777" s="313" t="s">
        <v>99</v>
      </c>
      <c r="D2777" s="104" t="s">
        <v>1296</v>
      </c>
      <c r="E2777" s="105">
        <v>2500</v>
      </c>
      <c r="F2777" s="313" t="s">
        <v>2463</v>
      </c>
      <c r="G2777" s="318" t="s">
        <v>2464</v>
      </c>
      <c r="H2777" s="318" t="s">
        <v>1128</v>
      </c>
      <c r="I2777" s="104" t="s">
        <v>1061</v>
      </c>
      <c r="J2777" s="318" t="s">
        <v>1028</v>
      </c>
      <c r="K2777" s="320">
        <v>1</v>
      </c>
      <c r="L2777" s="320">
        <v>6</v>
      </c>
      <c r="M2777" s="105">
        <v>15000</v>
      </c>
      <c r="N2777" s="104"/>
      <c r="O2777" s="320"/>
      <c r="P2777" s="105"/>
    </row>
    <row r="2778" spans="1:16" x14ac:dyDescent="0.2">
      <c r="A2778" s="104" t="s">
        <v>1022</v>
      </c>
      <c r="B2778" s="104" t="s">
        <v>423</v>
      </c>
      <c r="C2778" s="313" t="s">
        <v>99</v>
      </c>
      <c r="D2778" s="104" t="s">
        <v>1046</v>
      </c>
      <c r="E2778" s="105">
        <v>1500</v>
      </c>
      <c r="F2778" s="313" t="s">
        <v>2465</v>
      </c>
      <c r="G2778" s="318" t="s">
        <v>2466</v>
      </c>
      <c r="H2778" s="318" t="s">
        <v>2467</v>
      </c>
      <c r="I2778" s="104" t="s">
        <v>1073</v>
      </c>
      <c r="J2778" s="318" t="s">
        <v>2468</v>
      </c>
      <c r="K2778" s="320">
        <v>3</v>
      </c>
      <c r="L2778" s="320">
        <v>12</v>
      </c>
      <c r="M2778" s="105">
        <v>18000</v>
      </c>
      <c r="N2778" s="104"/>
      <c r="O2778" s="320"/>
      <c r="P2778" s="105"/>
    </row>
    <row r="2779" spans="1:16" x14ac:dyDescent="0.2">
      <c r="A2779" s="104" t="s">
        <v>1022</v>
      </c>
      <c r="B2779" s="104" t="s">
        <v>423</v>
      </c>
      <c r="C2779" s="313" t="s">
        <v>99</v>
      </c>
      <c r="D2779" s="104" t="s">
        <v>1270</v>
      </c>
      <c r="E2779" s="105">
        <v>1300</v>
      </c>
      <c r="F2779" s="313" t="s">
        <v>2469</v>
      </c>
      <c r="G2779" s="318" t="s">
        <v>2470</v>
      </c>
      <c r="H2779" s="318" t="s">
        <v>1117</v>
      </c>
      <c r="I2779" s="104" t="s">
        <v>1118</v>
      </c>
      <c r="J2779" s="318" t="s">
        <v>1119</v>
      </c>
      <c r="K2779" s="320">
        <v>4</v>
      </c>
      <c r="L2779" s="320">
        <v>3.3333333333333333E-2</v>
      </c>
      <c r="M2779" s="105">
        <v>43.333333333333336</v>
      </c>
      <c r="N2779" s="104"/>
      <c r="O2779" s="320"/>
      <c r="P2779" s="105"/>
    </row>
    <row r="2780" spans="1:16" ht="22.5" x14ac:dyDescent="0.2">
      <c r="A2780" s="104" t="s">
        <v>1022</v>
      </c>
      <c r="B2780" s="104" t="s">
        <v>423</v>
      </c>
      <c r="C2780" s="313" t="s">
        <v>99</v>
      </c>
      <c r="D2780" s="104" t="s">
        <v>2471</v>
      </c>
      <c r="E2780" s="105">
        <v>2600</v>
      </c>
      <c r="F2780" s="313" t="s">
        <v>2472</v>
      </c>
      <c r="G2780" s="318" t="s">
        <v>2473</v>
      </c>
      <c r="H2780" s="318" t="s">
        <v>2474</v>
      </c>
      <c r="I2780" s="104" t="s">
        <v>1099</v>
      </c>
      <c r="J2780" s="318" t="s">
        <v>1100</v>
      </c>
      <c r="K2780" s="320">
        <v>3</v>
      </c>
      <c r="L2780" s="320">
        <v>12</v>
      </c>
      <c r="M2780" s="105">
        <v>31200</v>
      </c>
      <c r="N2780" s="104"/>
      <c r="O2780" s="320"/>
      <c r="P2780" s="105"/>
    </row>
    <row r="2781" spans="1:16" x14ac:dyDescent="0.2">
      <c r="A2781" s="104" t="s">
        <v>1022</v>
      </c>
      <c r="B2781" s="104" t="s">
        <v>423</v>
      </c>
      <c r="C2781" s="313" t="s">
        <v>99</v>
      </c>
      <c r="D2781" s="104" t="s">
        <v>1221</v>
      </c>
      <c r="E2781" s="105">
        <v>2400</v>
      </c>
      <c r="F2781" s="313" t="s">
        <v>2475</v>
      </c>
      <c r="G2781" s="318" t="s">
        <v>2476</v>
      </c>
      <c r="H2781" s="318" t="s">
        <v>1265</v>
      </c>
      <c r="I2781" s="104" t="s">
        <v>1027</v>
      </c>
      <c r="J2781" s="318" t="s">
        <v>1028</v>
      </c>
      <c r="K2781" s="320">
        <v>3</v>
      </c>
      <c r="L2781" s="320">
        <v>12</v>
      </c>
      <c r="M2781" s="105">
        <v>28800</v>
      </c>
      <c r="N2781" s="104"/>
      <c r="O2781" s="320"/>
      <c r="P2781" s="105"/>
    </row>
    <row r="2782" spans="1:16" x14ac:dyDescent="0.2">
      <c r="A2782" s="104" t="s">
        <v>1022</v>
      </c>
      <c r="B2782" s="104" t="s">
        <v>423</v>
      </c>
      <c r="C2782" s="313" t="s">
        <v>99</v>
      </c>
      <c r="D2782" s="104" t="s">
        <v>1209</v>
      </c>
      <c r="E2782" s="105">
        <v>1300</v>
      </c>
      <c r="F2782" s="313" t="s">
        <v>2477</v>
      </c>
      <c r="G2782" s="318" t="s">
        <v>2478</v>
      </c>
      <c r="H2782" s="318" t="s">
        <v>1117</v>
      </c>
      <c r="I2782" s="104" t="s">
        <v>1118</v>
      </c>
      <c r="J2782" s="318" t="s">
        <v>1119</v>
      </c>
      <c r="K2782" s="320">
        <v>3</v>
      </c>
      <c r="L2782" s="320">
        <v>12</v>
      </c>
      <c r="M2782" s="105">
        <v>15600</v>
      </c>
      <c r="N2782" s="104"/>
      <c r="O2782" s="320"/>
      <c r="P2782" s="105"/>
    </row>
    <row r="2783" spans="1:16" ht="22.5" x14ac:dyDescent="0.2">
      <c r="A2783" s="104" t="s">
        <v>1022</v>
      </c>
      <c r="B2783" s="104" t="s">
        <v>423</v>
      </c>
      <c r="C2783" s="313" t="s">
        <v>99</v>
      </c>
      <c r="D2783" s="104" t="s">
        <v>1396</v>
      </c>
      <c r="E2783" s="105">
        <v>1500</v>
      </c>
      <c r="F2783" s="313" t="s">
        <v>2479</v>
      </c>
      <c r="G2783" s="318" t="s">
        <v>2480</v>
      </c>
      <c r="H2783" s="318" t="s">
        <v>1049</v>
      </c>
      <c r="I2783" s="104" t="s">
        <v>1225</v>
      </c>
      <c r="J2783" s="318" t="s">
        <v>1045</v>
      </c>
      <c r="K2783" s="320">
        <v>4</v>
      </c>
      <c r="L2783" s="320">
        <v>12</v>
      </c>
      <c r="M2783" s="105">
        <v>18000</v>
      </c>
      <c r="N2783" s="104"/>
      <c r="O2783" s="320"/>
      <c r="P2783" s="105"/>
    </row>
    <row r="2784" spans="1:16" ht="22.5" x14ac:dyDescent="0.2">
      <c r="A2784" s="104" t="s">
        <v>1022</v>
      </c>
      <c r="B2784" s="104" t="s">
        <v>423</v>
      </c>
      <c r="C2784" s="313" t="s">
        <v>99</v>
      </c>
      <c r="D2784" s="104" t="s">
        <v>1046</v>
      </c>
      <c r="E2784" s="105">
        <v>1500</v>
      </c>
      <c r="F2784" s="313" t="s">
        <v>2481</v>
      </c>
      <c r="G2784" s="318" t="s">
        <v>2482</v>
      </c>
      <c r="H2784" s="318" t="s">
        <v>1456</v>
      </c>
      <c r="I2784" s="104" t="s">
        <v>1027</v>
      </c>
      <c r="J2784" s="318" t="s">
        <v>1028</v>
      </c>
      <c r="K2784" s="320">
        <v>3</v>
      </c>
      <c r="L2784" s="320">
        <v>9.0666666666666664</v>
      </c>
      <c r="M2784" s="105">
        <v>13600</v>
      </c>
      <c r="N2784" s="104"/>
      <c r="O2784" s="320"/>
      <c r="P2784" s="105"/>
    </row>
    <row r="2785" spans="1:16" x14ac:dyDescent="0.2">
      <c r="A2785" s="104" t="s">
        <v>1022</v>
      </c>
      <c r="B2785" s="104" t="s">
        <v>423</v>
      </c>
      <c r="C2785" s="313" t="s">
        <v>99</v>
      </c>
      <c r="D2785" s="104" t="s">
        <v>1054</v>
      </c>
      <c r="E2785" s="105">
        <v>1500</v>
      </c>
      <c r="F2785" s="313" t="s">
        <v>2483</v>
      </c>
      <c r="G2785" s="318" t="s">
        <v>2484</v>
      </c>
      <c r="H2785" s="318" t="s">
        <v>1189</v>
      </c>
      <c r="I2785" s="104" t="s">
        <v>1073</v>
      </c>
      <c r="J2785" s="318" t="s">
        <v>1074</v>
      </c>
      <c r="K2785" s="320">
        <v>3</v>
      </c>
      <c r="L2785" s="320">
        <v>12</v>
      </c>
      <c r="M2785" s="105">
        <v>18000</v>
      </c>
      <c r="N2785" s="104"/>
      <c r="O2785" s="320"/>
      <c r="P2785" s="105"/>
    </row>
    <row r="2786" spans="1:16" x14ac:dyDescent="0.2">
      <c r="A2786" s="104" t="s">
        <v>1022</v>
      </c>
      <c r="B2786" s="104" t="s">
        <v>423</v>
      </c>
      <c r="C2786" s="313" t="s">
        <v>99</v>
      </c>
      <c r="D2786" s="104" t="s">
        <v>1046</v>
      </c>
      <c r="E2786" s="105">
        <v>1500</v>
      </c>
      <c r="F2786" s="313" t="s">
        <v>2485</v>
      </c>
      <c r="G2786" s="318" t="s">
        <v>2486</v>
      </c>
      <c r="H2786" s="318" t="s">
        <v>1429</v>
      </c>
      <c r="I2786" s="104" t="s">
        <v>1027</v>
      </c>
      <c r="J2786" s="318" t="s">
        <v>1161</v>
      </c>
      <c r="K2786" s="320">
        <v>3</v>
      </c>
      <c r="L2786" s="320">
        <v>12</v>
      </c>
      <c r="M2786" s="105">
        <v>18000</v>
      </c>
      <c r="N2786" s="104"/>
      <c r="O2786" s="320"/>
      <c r="P2786" s="105"/>
    </row>
    <row r="2787" spans="1:16" x14ac:dyDescent="0.2">
      <c r="A2787" s="104" t="s">
        <v>1022</v>
      </c>
      <c r="B2787" s="104" t="s">
        <v>423</v>
      </c>
      <c r="C2787" s="313" t="s">
        <v>99</v>
      </c>
      <c r="D2787" s="104" t="s">
        <v>1040</v>
      </c>
      <c r="E2787" s="105">
        <v>1300</v>
      </c>
      <c r="F2787" s="313" t="s">
        <v>2487</v>
      </c>
      <c r="G2787" s="318" t="s">
        <v>2488</v>
      </c>
      <c r="H2787" s="318" t="s">
        <v>1117</v>
      </c>
      <c r="I2787" s="104" t="s">
        <v>1118</v>
      </c>
      <c r="J2787" s="318" t="s">
        <v>1119</v>
      </c>
      <c r="K2787" s="320">
        <v>4</v>
      </c>
      <c r="L2787" s="320">
        <v>12</v>
      </c>
      <c r="M2787" s="105">
        <v>15600</v>
      </c>
      <c r="N2787" s="104"/>
      <c r="O2787" s="320"/>
      <c r="P2787" s="105"/>
    </row>
    <row r="2788" spans="1:16" ht="22.5" x14ac:dyDescent="0.2">
      <c r="A2788" s="104" t="s">
        <v>1022</v>
      </c>
      <c r="B2788" s="104" t="s">
        <v>423</v>
      </c>
      <c r="C2788" s="313" t="s">
        <v>99</v>
      </c>
      <c r="D2788" s="104" t="s">
        <v>1296</v>
      </c>
      <c r="E2788" s="105">
        <v>2500</v>
      </c>
      <c r="F2788" s="313" t="s">
        <v>2489</v>
      </c>
      <c r="G2788" s="318" t="s">
        <v>2490</v>
      </c>
      <c r="H2788" s="318" t="s">
        <v>1026</v>
      </c>
      <c r="I2788" s="104" t="s">
        <v>1027</v>
      </c>
      <c r="J2788" s="318" t="s">
        <v>1069</v>
      </c>
      <c r="K2788" s="320">
        <v>3</v>
      </c>
      <c r="L2788" s="320">
        <v>12</v>
      </c>
      <c r="M2788" s="105">
        <v>30000</v>
      </c>
      <c r="N2788" s="104"/>
      <c r="O2788" s="320"/>
      <c r="P2788" s="105"/>
    </row>
    <row r="2789" spans="1:16" ht="22.5" x14ac:dyDescent="0.2">
      <c r="A2789" s="104" t="s">
        <v>1022</v>
      </c>
      <c r="B2789" s="104" t="s">
        <v>423</v>
      </c>
      <c r="C2789" s="313" t="s">
        <v>99</v>
      </c>
      <c r="D2789" s="104" t="s">
        <v>1046</v>
      </c>
      <c r="E2789" s="105">
        <v>1700</v>
      </c>
      <c r="F2789" s="313" t="s">
        <v>2491</v>
      </c>
      <c r="G2789" s="318" t="s">
        <v>2492</v>
      </c>
      <c r="H2789" s="318" t="s">
        <v>1064</v>
      </c>
      <c r="I2789" s="104" t="s">
        <v>1044</v>
      </c>
      <c r="J2789" s="318" t="s">
        <v>1045</v>
      </c>
      <c r="K2789" s="320">
        <v>3</v>
      </c>
      <c r="L2789" s="320">
        <v>12</v>
      </c>
      <c r="M2789" s="105">
        <v>20400</v>
      </c>
      <c r="N2789" s="104"/>
      <c r="O2789" s="320"/>
      <c r="P2789" s="105"/>
    </row>
    <row r="2790" spans="1:16" x14ac:dyDescent="0.2">
      <c r="A2790" s="104" t="s">
        <v>1022</v>
      </c>
      <c r="B2790" s="104" t="s">
        <v>423</v>
      </c>
      <c r="C2790" s="313" t="s">
        <v>99</v>
      </c>
      <c r="D2790" s="104" t="s">
        <v>1075</v>
      </c>
      <c r="E2790" s="105">
        <v>930</v>
      </c>
      <c r="F2790" s="313" t="s">
        <v>2493</v>
      </c>
      <c r="G2790" s="318" t="s">
        <v>2494</v>
      </c>
      <c r="H2790" s="318" t="s">
        <v>1117</v>
      </c>
      <c r="I2790" s="104" t="s">
        <v>1118</v>
      </c>
      <c r="J2790" s="318" t="s">
        <v>1119</v>
      </c>
      <c r="K2790" s="320">
        <v>1</v>
      </c>
      <c r="L2790" s="320">
        <v>3.0333333333333332</v>
      </c>
      <c r="M2790" s="105">
        <v>2821</v>
      </c>
      <c r="N2790" s="104"/>
      <c r="O2790" s="320"/>
      <c r="P2790" s="105"/>
    </row>
    <row r="2791" spans="1:16" x14ac:dyDescent="0.2">
      <c r="A2791" s="104" t="s">
        <v>1022</v>
      </c>
      <c r="B2791" s="104" t="s">
        <v>423</v>
      </c>
      <c r="C2791" s="313" t="s">
        <v>99</v>
      </c>
      <c r="D2791" s="104" t="s">
        <v>1393</v>
      </c>
      <c r="E2791" s="105">
        <v>1600</v>
      </c>
      <c r="F2791" s="313" t="s">
        <v>2495</v>
      </c>
      <c r="G2791" s="318" t="s">
        <v>2496</v>
      </c>
      <c r="H2791" s="318" t="s">
        <v>1053</v>
      </c>
      <c r="I2791" s="104" t="s">
        <v>1027</v>
      </c>
      <c r="J2791" s="318" t="s">
        <v>1161</v>
      </c>
      <c r="K2791" s="320">
        <v>3</v>
      </c>
      <c r="L2791" s="320">
        <v>12</v>
      </c>
      <c r="M2791" s="105">
        <v>19200</v>
      </c>
      <c r="N2791" s="104"/>
      <c r="O2791" s="320"/>
      <c r="P2791" s="105"/>
    </row>
    <row r="2792" spans="1:16" ht="22.5" x14ac:dyDescent="0.2">
      <c r="A2792" s="104" t="s">
        <v>1022</v>
      </c>
      <c r="B2792" s="104" t="s">
        <v>423</v>
      </c>
      <c r="C2792" s="313" t="s">
        <v>99</v>
      </c>
      <c r="D2792" s="104" t="s">
        <v>1046</v>
      </c>
      <c r="E2792" s="105">
        <v>1700</v>
      </c>
      <c r="F2792" s="313" t="s">
        <v>2497</v>
      </c>
      <c r="G2792" s="318" t="s">
        <v>2498</v>
      </c>
      <c r="H2792" s="318" t="s">
        <v>1064</v>
      </c>
      <c r="I2792" s="104" t="s">
        <v>1044</v>
      </c>
      <c r="J2792" s="318" t="s">
        <v>1045</v>
      </c>
      <c r="K2792" s="320">
        <v>3</v>
      </c>
      <c r="L2792" s="320">
        <v>12</v>
      </c>
      <c r="M2792" s="105">
        <v>20400</v>
      </c>
      <c r="N2792" s="104"/>
      <c r="O2792" s="320"/>
      <c r="P2792" s="105"/>
    </row>
    <row r="2793" spans="1:16" x14ac:dyDescent="0.2">
      <c r="A2793" s="104" t="s">
        <v>1022</v>
      </c>
      <c r="B2793" s="104" t="s">
        <v>423</v>
      </c>
      <c r="C2793" s="313" t="s">
        <v>99</v>
      </c>
      <c r="D2793" s="104" t="s">
        <v>1206</v>
      </c>
      <c r="E2793" s="105">
        <v>2400</v>
      </c>
      <c r="F2793" s="313" t="s">
        <v>2499</v>
      </c>
      <c r="G2793" s="318" t="s">
        <v>2500</v>
      </c>
      <c r="H2793" s="318" t="s">
        <v>1148</v>
      </c>
      <c r="I2793" s="104" t="s">
        <v>1027</v>
      </c>
      <c r="J2793" s="318" t="s">
        <v>1028</v>
      </c>
      <c r="K2793" s="320">
        <v>1</v>
      </c>
      <c r="L2793" s="320">
        <v>2.5333333333333332</v>
      </c>
      <c r="M2793" s="105">
        <v>6080</v>
      </c>
      <c r="N2793" s="104"/>
      <c r="O2793" s="320"/>
      <c r="P2793" s="105"/>
    </row>
    <row r="2794" spans="1:16" ht="22.5" x14ac:dyDescent="0.2">
      <c r="A2794" s="104" t="s">
        <v>1022</v>
      </c>
      <c r="B2794" s="104" t="s">
        <v>423</v>
      </c>
      <c r="C2794" s="313" t="s">
        <v>99</v>
      </c>
      <c r="D2794" s="104" t="s">
        <v>1488</v>
      </c>
      <c r="E2794" s="105">
        <v>3000</v>
      </c>
      <c r="F2794" s="313" t="s">
        <v>2501</v>
      </c>
      <c r="G2794" s="318" t="s">
        <v>2502</v>
      </c>
      <c r="H2794" s="318" t="s">
        <v>1057</v>
      </c>
      <c r="I2794" s="104" t="s">
        <v>1027</v>
      </c>
      <c r="J2794" s="318" t="s">
        <v>1069</v>
      </c>
      <c r="K2794" s="320">
        <v>3</v>
      </c>
      <c r="L2794" s="320">
        <v>12</v>
      </c>
      <c r="M2794" s="105">
        <v>36000</v>
      </c>
      <c r="N2794" s="104"/>
      <c r="O2794" s="320"/>
      <c r="P2794" s="105"/>
    </row>
    <row r="2795" spans="1:16" ht="22.5" x14ac:dyDescent="0.2">
      <c r="A2795" s="104" t="s">
        <v>1022</v>
      </c>
      <c r="B2795" s="104" t="s">
        <v>423</v>
      </c>
      <c r="C2795" s="313" t="s">
        <v>99</v>
      </c>
      <c r="D2795" s="104" t="s">
        <v>1803</v>
      </c>
      <c r="E2795" s="105">
        <v>1200</v>
      </c>
      <c r="F2795" s="313" t="s">
        <v>2503</v>
      </c>
      <c r="G2795" s="318" t="s">
        <v>2504</v>
      </c>
      <c r="H2795" s="318" t="s">
        <v>1128</v>
      </c>
      <c r="I2795" s="104" t="s">
        <v>1044</v>
      </c>
      <c r="J2795" s="318" t="s">
        <v>1045</v>
      </c>
      <c r="K2795" s="320">
        <v>1</v>
      </c>
      <c r="L2795" s="320">
        <v>1.9666666666666666</v>
      </c>
      <c r="M2795" s="105">
        <v>2360</v>
      </c>
      <c r="N2795" s="104"/>
      <c r="O2795" s="320"/>
      <c r="P2795" s="105"/>
    </row>
    <row r="2796" spans="1:16" x14ac:dyDescent="0.2">
      <c r="A2796" s="104" t="s">
        <v>1022</v>
      </c>
      <c r="B2796" s="104" t="s">
        <v>423</v>
      </c>
      <c r="C2796" s="313" t="s">
        <v>99</v>
      </c>
      <c r="D2796" s="104" t="s">
        <v>2505</v>
      </c>
      <c r="E2796" s="105">
        <v>1300</v>
      </c>
      <c r="F2796" s="313" t="s">
        <v>2506</v>
      </c>
      <c r="G2796" s="318" t="s">
        <v>2507</v>
      </c>
      <c r="H2796" s="318" t="s">
        <v>1117</v>
      </c>
      <c r="I2796" s="104" t="s">
        <v>1118</v>
      </c>
      <c r="J2796" s="318" t="s">
        <v>1119</v>
      </c>
      <c r="K2796" s="320">
        <v>3</v>
      </c>
      <c r="L2796" s="320">
        <v>12</v>
      </c>
      <c r="M2796" s="105">
        <v>15600</v>
      </c>
      <c r="N2796" s="104"/>
      <c r="O2796" s="320"/>
      <c r="P2796" s="105"/>
    </row>
    <row r="2797" spans="1:16" x14ac:dyDescent="0.2">
      <c r="A2797" s="104" t="s">
        <v>1022</v>
      </c>
      <c r="B2797" s="104" t="s">
        <v>423</v>
      </c>
      <c r="C2797" s="313" t="s">
        <v>99</v>
      </c>
      <c r="D2797" s="104" t="s">
        <v>1054</v>
      </c>
      <c r="E2797" s="105">
        <v>1500</v>
      </c>
      <c r="F2797" s="313" t="s">
        <v>2508</v>
      </c>
      <c r="G2797" s="318" t="s">
        <v>2509</v>
      </c>
      <c r="H2797" s="318" t="s">
        <v>1117</v>
      </c>
      <c r="I2797" s="104" t="s">
        <v>1118</v>
      </c>
      <c r="J2797" s="318" t="s">
        <v>1119</v>
      </c>
      <c r="K2797" s="320">
        <v>3</v>
      </c>
      <c r="L2797" s="320">
        <v>12</v>
      </c>
      <c r="M2797" s="105">
        <v>18000</v>
      </c>
      <c r="N2797" s="104"/>
      <c r="O2797" s="320"/>
      <c r="P2797" s="105"/>
    </row>
    <row r="2798" spans="1:16" x14ac:dyDescent="0.2">
      <c r="A2798" s="104" t="s">
        <v>1022</v>
      </c>
      <c r="B2798" s="104" t="s">
        <v>423</v>
      </c>
      <c r="C2798" s="313" t="s">
        <v>99</v>
      </c>
      <c r="D2798" s="104" t="s">
        <v>1192</v>
      </c>
      <c r="E2798" s="105">
        <v>1500</v>
      </c>
      <c r="F2798" s="313" t="s">
        <v>2510</v>
      </c>
      <c r="G2798" s="318" t="s">
        <v>2511</v>
      </c>
      <c r="H2798" s="318" t="s">
        <v>1049</v>
      </c>
      <c r="I2798" s="104" t="s">
        <v>1073</v>
      </c>
      <c r="J2798" s="318" t="s">
        <v>1074</v>
      </c>
      <c r="K2798" s="320">
        <v>3</v>
      </c>
      <c r="L2798" s="320">
        <v>12</v>
      </c>
      <c r="M2798" s="105">
        <v>18000</v>
      </c>
      <c r="N2798" s="104"/>
      <c r="O2798" s="320"/>
      <c r="P2798" s="105"/>
    </row>
    <row r="2799" spans="1:16" x14ac:dyDescent="0.2">
      <c r="A2799" s="104" t="s">
        <v>1022</v>
      </c>
      <c r="B2799" s="104" t="s">
        <v>423</v>
      </c>
      <c r="C2799" s="313" t="s">
        <v>99</v>
      </c>
      <c r="D2799" s="104" t="s">
        <v>1221</v>
      </c>
      <c r="E2799" s="105">
        <v>2650</v>
      </c>
      <c r="F2799" s="313" t="s">
        <v>2512</v>
      </c>
      <c r="G2799" s="318" t="s">
        <v>2513</v>
      </c>
      <c r="H2799" s="318" t="s">
        <v>1265</v>
      </c>
      <c r="I2799" s="104" t="s">
        <v>1027</v>
      </c>
      <c r="J2799" s="318" t="s">
        <v>1028</v>
      </c>
      <c r="K2799" s="320">
        <v>3</v>
      </c>
      <c r="L2799" s="320">
        <v>12</v>
      </c>
      <c r="M2799" s="105">
        <v>31800</v>
      </c>
      <c r="N2799" s="104"/>
      <c r="O2799" s="320"/>
      <c r="P2799" s="105"/>
    </row>
    <row r="2800" spans="1:16" x14ac:dyDescent="0.2">
      <c r="A2800" s="104" t="s">
        <v>1022</v>
      </c>
      <c r="B2800" s="104" t="s">
        <v>423</v>
      </c>
      <c r="C2800" s="313" t="s">
        <v>99</v>
      </c>
      <c r="D2800" s="104" t="s">
        <v>2514</v>
      </c>
      <c r="E2800" s="105">
        <v>15000</v>
      </c>
      <c r="F2800" s="313">
        <v>25845076</v>
      </c>
      <c r="G2800" s="318" t="s">
        <v>2515</v>
      </c>
      <c r="H2800" s="318" t="s">
        <v>2516</v>
      </c>
      <c r="I2800" s="104" t="s">
        <v>1027</v>
      </c>
      <c r="J2800" s="318" t="s">
        <v>1028</v>
      </c>
      <c r="K2800" s="320">
        <v>1</v>
      </c>
      <c r="L2800" s="320">
        <v>12</v>
      </c>
      <c r="M2800" s="105">
        <v>180000</v>
      </c>
      <c r="N2800" s="104"/>
      <c r="O2800" s="320"/>
      <c r="P2800" s="105"/>
    </row>
    <row r="2801" spans="1:16" x14ac:dyDescent="0.2">
      <c r="A2801" s="104" t="s">
        <v>1022</v>
      </c>
      <c r="B2801" s="104" t="s">
        <v>423</v>
      </c>
      <c r="C2801" s="313" t="s">
        <v>99</v>
      </c>
      <c r="D2801" s="104" t="s">
        <v>1101</v>
      </c>
      <c r="E2801" s="105">
        <v>2400</v>
      </c>
      <c r="F2801" s="313" t="s">
        <v>2517</v>
      </c>
      <c r="G2801" s="318" t="s">
        <v>2518</v>
      </c>
      <c r="H2801" s="318" t="s">
        <v>1032</v>
      </c>
      <c r="I2801" s="104" t="s">
        <v>1027</v>
      </c>
      <c r="J2801" s="318" t="s">
        <v>1028</v>
      </c>
      <c r="K2801" s="320">
        <v>3</v>
      </c>
      <c r="L2801" s="320">
        <v>12</v>
      </c>
      <c r="M2801" s="105">
        <v>28800</v>
      </c>
      <c r="N2801" s="104"/>
      <c r="O2801" s="320"/>
      <c r="P2801" s="105"/>
    </row>
    <row r="2802" spans="1:16" x14ac:dyDescent="0.2">
      <c r="A2802" s="104" t="s">
        <v>1022</v>
      </c>
      <c r="B2802" s="104" t="s">
        <v>423</v>
      </c>
      <c r="C2802" s="313" t="s">
        <v>99</v>
      </c>
      <c r="D2802" s="104" t="s">
        <v>1046</v>
      </c>
      <c r="E2802" s="105">
        <v>1700</v>
      </c>
      <c r="F2802" s="313" t="s">
        <v>2519</v>
      </c>
      <c r="G2802" s="318" t="s">
        <v>2520</v>
      </c>
      <c r="H2802" s="318" t="s">
        <v>1064</v>
      </c>
      <c r="I2802" s="104" t="s">
        <v>1073</v>
      </c>
      <c r="J2802" s="318" t="s">
        <v>1092</v>
      </c>
      <c r="K2802" s="320">
        <v>3</v>
      </c>
      <c r="L2802" s="320">
        <v>12</v>
      </c>
      <c r="M2802" s="105">
        <v>20400</v>
      </c>
      <c r="N2802" s="104"/>
      <c r="O2802" s="320"/>
      <c r="P2802" s="105"/>
    </row>
    <row r="2803" spans="1:16" x14ac:dyDescent="0.2">
      <c r="A2803" s="104" t="s">
        <v>1022</v>
      </c>
      <c r="B2803" s="104" t="s">
        <v>423</v>
      </c>
      <c r="C2803" s="313" t="s">
        <v>99</v>
      </c>
      <c r="D2803" s="104" t="s">
        <v>1296</v>
      </c>
      <c r="E2803" s="105">
        <v>2500</v>
      </c>
      <c r="F2803" s="313" t="s">
        <v>2521</v>
      </c>
      <c r="G2803" s="318" t="s">
        <v>2522</v>
      </c>
      <c r="H2803" s="318" t="s">
        <v>1128</v>
      </c>
      <c r="I2803" s="104" t="s">
        <v>1061</v>
      </c>
      <c r="J2803" s="318" t="s">
        <v>1028</v>
      </c>
      <c r="K2803" s="320">
        <v>3</v>
      </c>
      <c r="L2803" s="320">
        <v>12</v>
      </c>
      <c r="M2803" s="105">
        <v>30000</v>
      </c>
      <c r="N2803" s="104"/>
      <c r="O2803" s="320"/>
      <c r="P2803" s="105"/>
    </row>
    <row r="2804" spans="1:16" x14ac:dyDescent="0.2">
      <c r="A2804" s="104" t="s">
        <v>1022</v>
      </c>
      <c r="B2804" s="104" t="s">
        <v>423</v>
      </c>
      <c r="C2804" s="313" t="s">
        <v>99</v>
      </c>
      <c r="D2804" s="104" t="s">
        <v>1183</v>
      </c>
      <c r="E2804" s="105">
        <v>1300</v>
      </c>
      <c r="F2804" s="313" t="s">
        <v>2523</v>
      </c>
      <c r="G2804" s="318" t="s">
        <v>2524</v>
      </c>
      <c r="H2804" s="318" t="s">
        <v>2525</v>
      </c>
      <c r="I2804" s="104" t="s">
        <v>1118</v>
      </c>
      <c r="J2804" s="318" t="s">
        <v>1119</v>
      </c>
      <c r="K2804" s="320">
        <v>3</v>
      </c>
      <c r="L2804" s="320">
        <v>12</v>
      </c>
      <c r="M2804" s="105">
        <v>15600</v>
      </c>
      <c r="N2804" s="104"/>
      <c r="O2804" s="320"/>
      <c r="P2804" s="105"/>
    </row>
    <row r="2805" spans="1:16" x14ac:dyDescent="0.2">
      <c r="A2805" s="104" t="s">
        <v>1022</v>
      </c>
      <c r="B2805" s="104" t="s">
        <v>423</v>
      </c>
      <c r="C2805" s="313" t="s">
        <v>99</v>
      </c>
      <c r="D2805" s="104" t="s">
        <v>1046</v>
      </c>
      <c r="E2805" s="105">
        <v>1700</v>
      </c>
      <c r="F2805" s="313" t="s">
        <v>2526</v>
      </c>
      <c r="G2805" s="318" t="s">
        <v>2527</v>
      </c>
      <c r="H2805" s="318" t="s">
        <v>1856</v>
      </c>
      <c r="I2805" s="104" t="s">
        <v>1073</v>
      </c>
      <c r="J2805" s="318" t="s">
        <v>1074</v>
      </c>
      <c r="K2805" s="320">
        <v>4</v>
      </c>
      <c r="L2805" s="320">
        <v>12</v>
      </c>
      <c r="M2805" s="105">
        <v>20400</v>
      </c>
      <c r="N2805" s="104"/>
      <c r="O2805" s="320"/>
      <c r="P2805" s="105"/>
    </row>
    <row r="2806" spans="1:16" ht="22.5" x14ac:dyDescent="0.2">
      <c r="A2806" s="104" t="s">
        <v>1022</v>
      </c>
      <c r="B2806" s="104" t="s">
        <v>423</v>
      </c>
      <c r="C2806" s="313" t="s">
        <v>99</v>
      </c>
      <c r="D2806" s="104" t="s">
        <v>1046</v>
      </c>
      <c r="E2806" s="105">
        <v>1700</v>
      </c>
      <c r="F2806" s="313" t="s">
        <v>2528</v>
      </c>
      <c r="G2806" s="318" t="s">
        <v>2529</v>
      </c>
      <c r="H2806" s="318" t="s">
        <v>1064</v>
      </c>
      <c r="I2806" s="104" t="s">
        <v>1225</v>
      </c>
      <c r="J2806" s="318" t="s">
        <v>1045</v>
      </c>
      <c r="K2806" s="320">
        <v>4</v>
      </c>
      <c r="L2806" s="320">
        <v>12</v>
      </c>
      <c r="M2806" s="105">
        <v>20400</v>
      </c>
      <c r="N2806" s="104"/>
      <c r="O2806" s="320"/>
      <c r="P2806" s="105"/>
    </row>
    <row r="2807" spans="1:16" x14ac:dyDescent="0.2">
      <c r="A2807" s="104" t="s">
        <v>1022</v>
      </c>
      <c r="B2807" s="104" t="s">
        <v>423</v>
      </c>
      <c r="C2807" s="313" t="s">
        <v>99</v>
      </c>
      <c r="D2807" s="104" t="s">
        <v>2530</v>
      </c>
      <c r="E2807" s="105">
        <v>5000</v>
      </c>
      <c r="F2807" s="313" t="s">
        <v>2531</v>
      </c>
      <c r="G2807" s="318" t="s">
        <v>2532</v>
      </c>
      <c r="H2807" s="318" t="s">
        <v>2533</v>
      </c>
      <c r="I2807" s="104" t="s">
        <v>1044</v>
      </c>
      <c r="J2807" s="318" t="s">
        <v>1028</v>
      </c>
      <c r="K2807" s="320">
        <v>2</v>
      </c>
      <c r="L2807" s="320">
        <v>4.6333333333333337</v>
      </c>
      <c r="M2807" s="105">
        <v>23166.666666666668</v>
      </c>
      <c r="N2807" s="104"/>
      <c r="O2807" s="320"/>
      <c r="P2807" s="105"/>
    </row>
    <row r="2808" spans="1:16" x14ac:dyDescent="0.2">
      <c r="A2808" s="104" t="s">
        <v>1022</v>
      </c>
      <c r="B2808" s="104" t="s">
        <v>423</v>
      </c>
      <c r="C2808" s="313" t="s">
        <v>99</v>
      </c>
      <c r="D2808" s="104" t="s">
        <v>1582</v>
      </c>
      <c r="E2808" s="105">
        <v>3500</v>
      </c>
      <c r="F2808" s="313" t="s">
        <v>2534</v>
      </c>
      <c r="G2808" s="318" t="s">
        <v>2535</v>
      </c>
      <c r="H2808" s="318" t="s">
        <v>1456</v>
      </c>
      <c r="I2808" s="104" t="s">
        <v>1027</v>
      </c>
      <c r="J2808" s="318" t="s">
        <v>1028</v>
      </c>
      <c r="K2808" s="320">
        <v>3</v>
      </c>
      <c r="L2808" s="320">
        <v>12</v>
      </c>
      <c r="M2808" s="105">
        <v>42000</v>
      </c>
      <c r="N2808" s="104"/>
      <c r="O2808" s="320"/>
      <c r="P2808" s="105"/>
    </row>
    <row r="2809" spans="1:16" x14ac:dyDescent="0.2">
      <c r="A2809" s="104" t="s">
        <v>1022</v>
      </c>
      <c r="B2809" s="104" t="s">
        <v>423</v>
      </c>
      <c r="C2809" s="313" t="s">
        <v>99</v>
      </c>
      <c r="D2809" s="104" t="s">
        <v>2189</v>
      </c>
      <c r="E2809" s="105">
        <v>1900</v>
      </c>
      <c r="F2809" s="313" t="s">
        <v>2536</v>
      </c>
      <c r="G2809" s="318" t="s">
        <v>2537</v>
      </c>
      <c r="H2809" s="318" t="s">
        <v>1118</v>
      </c>
      <c r="I2809" s="104" t="s">
        <v>1134</v>
      </c>
      <c r="J2809" s="318" t="s">
        <v>1028</v>
      </c>
      <c r="K2809" s="320">
        <v>3</v>
      </c>
      <c r="L2809" s="320">
        <v>12</v>
      </c>
      <c r="M2809" s="105">
        <v>22800</v>
      </c>
      <c r="N2809" s="104"/>
      <c r="O2809" s="320"/>
      <c r="P2809" s="105"/>
    </row>
    <row r="2810" spans="1:16" x14ac:dyDescent="0.2">
      <c r="A2810" s="104" t="s">
        <v>1022</v>
      </c>
      <c r="B2810" s="104" t="s">
        <v>423</v>
      </c>
      <c r="C2810" s="313" t="s">
        <v>99</v>
      </c>
      <c r="D2810" s="104" t="s">
        <v>2538</v>
      </c>
      <c r="E2810" s="105">
        <v>2500</v>
      </c>
      <c r="F2810" s="313" t="s">
        <v>2539</v>
      </c>
      <c r="G2810" s="318" t="s">
        <v>2540</v>
      </c>
      <c r="H2810" s="318" t="s">
        <v>1117</v>
      </c>
      <c r="I2810" s="104" t="s">
        <v>1118</v>
      </c>
      <c r="J2810" s="318" t="s">
        <v>1119</v>
      </c>
      <c r="K2810" s="320">
        <v>3</v>
      </c>
      <c r="L2810" s="320">
        <v>12</v>
      </c>
      <c r="M2810" s="105">
        <v>30000</v>
      </c>
      <c r="N2810" s="104"/>
      <c r="O2810" s="320"/>
      <c r="P2810" s="105"/>
    </row>
    <row r="2811" spans="1:16" x14ac:dyDescent="0.2">
      <c r="A2811" s="104" t="s">
        <v>1022</v>
      </c>
      <c r="B2811" s="104" t="s">
        <v>423</v>
      </c>
      <c r="C2811" s="313" t="s">
        <v>99</v>
      </c>
      <c r="D2811" s="104" t="s">
        <v>1488</v>
      </c>
      <c r="E2811" s="105">
        <v>2000</v>
      </c>
      <c r="F2811" s="313" t="s">
        <v>2541</v>
      </c>
      <c r="G2811" s="318" t="s">
        <v>2542</v>
      </c>
      <c r="H2811" s="318" t="s">
        <v>1189</v>
      </c>
      <c r="I2811" s="104" t="s">
        <v>1027</v>
      </c>
      <c r="J2811" s="318" t="s">
        <v>1028</v>
      </c>
      <c r="K2811" s="320">
        <v>3</v>
      </c>
      <c r="L2811" s="320">
        <v>12</v>
      </c>
      <c r="M2811" s="105">
        <v>24000</v>
      </c>
      <c r="N2811" s="104"/>
      <c r="O2811" s="320"/>
      <c r="P2811" s="105"/>
    </row>
    <row r="2812" spans="1:16" x14ac:dyDescent="0.2">
      <c r="A2812" s="104" t="s">
        <v>1022</v>
      </c>
      <c r="B2812" s="104" t="s">
        <v>423</v>
      </c>
      <c r="C2812" s="313" t="s">
        <v>99</v>
      </c>
      <c r="D2812" s="104" t="s">
        <v>1221</v>
      </c>
      <c r="E2812" s="105">
        <v>2400</v>
      </c>
      <c r="F2812" s="313" t="s">
        <v>2543</v>
      </c>
      <c r="G2812" s="318" t="s">
        <v>2544</v>
      </c>
      <c r="H2812" s="318" t="s">
        <v>1265</v>
      </c>
      <c r="I2812" s="104" t="s">
        <v>1027</v>
      </c>
      <c r="J2812" s="318" t="s">
        <v>1028</v>
      </c>
      <c r="K2812" s="320">
        <v>3</v>
      </c>
      <c r="L2812" s="320">
        <v>12</v>
      </c>
      <c r="M2812" s="105">
        <v>28800</v>
      </c>
      <c r="N2812" s="104"/>
      <c r="O2812" s="320"/>
      <c r="P2812" s="105"/>
    </row>
    <row r="2813" spans="1:16" x14ac:dyDescent="0.2">
      <c r="A2813" s="104" t="s">
        <v>1022</v>
      </c>
      <c r="B2813" s="104" t="s">
        <v>423</v>
      </c>
      <c r="C2813" s="313" t="s">
        <v>99</v>
      </c>
      <c r="D2813" s="104" t="s">
        <v>1209</v>
      </c>
      <c r="E2813" s="105">
        <v>1300</v>
      </c>
      <c r="F2813" s="313" t="s">
        <v>2545</v>
      </c>
      <c r="G2813" s="318" t="s">
        <v>2546</v>
      </c>
      <c r="H2813" s="318" t="s">
        <v>1117</v>
      </c>
      <c r="I2813" s="104" t="s">
        <v>1118</v>
      </c>
      <c r="J2813" s="318" t="s">
        <v>1119</v>
      </c>
      <c r="K2813" s="320">
        <v>3</v>
      </c>
      <c r="L2813" s="320">
        <v>12</v>
      </c>
      <c r="M2813" s="105">
        <v>15600</v>
      </c>
      <c r="N2813" s="104"/>
      <c r="O2813" s="320"/>
      <c r="P2813" s="105"/>
    </row>
    <row r="2814" spans="1:16" x14ac:dyDescent="0.2">
      <c r="A2814" s="104" t="s">
        <v>1022</v>
      </c>
      <c r="B2814" s="104" t="s">
        <v>423</v>
      </c>
      <c r="C2814" s="313" t="s">
        <v>99</v>
      </c>
      <c r="D2814" s="104" t="s">
        <v>1186</v>
      </c>
      <c r="E2814" s="105">
        <v>1500</v>
      </c>
      <c r="F2814" s="313" t="s">
        <v>2547</v>
      </c>
      <c r="G2814" s="318" t="s">
        <v>2548</v>
      </c>
      <c r="H2814" s="318" t="s">
        <v>1343</v>
      </c>
      <c r="I2814" s="104" t="s">
        <v>1073</v>
      </c>
      <c r="J2814" s="318" t="s">
        <v>1074</v>
      </c>
      <c r="K2814" s="320">
        <v>2</v>
      </c>
      <c r="L2814" s="320">
        <v>6</v>
      </c>
      <c r="M2814" s="105">
        <v>9000</v>
      </c>
      <c r="N2814" s="104"/>
      <c r="O2814" s="320"/>
      <c r="P2814" s="105"/>
    </row>
    <row r="2815" spans="1:16" x14ac:dyDescent="0.2">
      <c r="A2815" s="104" t="s">
        <v>1022</v>
      </c>
      <c r="B2815" s="104" t="s">
        <v>423</v>
      </c>
      <c r="C2815" s="313" t="s">
        <v>99</v>
      </c>
      <c r="D2815" s="104" t="s">
        <v>1046</v>
      </c>
      <c r="E2815" s="105">
        <v>1700</v>
      </c>
      <c r="F2815" s="313" t="s">
        <v>2549</v>
      </c>
      <c r="G2815" s="318" t="s">
        <v>2550</v>
      </c>
      <c r="H2815" s="318" t="s">
        <v>1049</v>
      </c>
      <c r="I2815" s="104" t="s">
        <v>1073</v>
      </c>
      <c r="J2815" s="318" t="s">
        <v>1074</v>
      </c>
      <c r="K2815" s="320">
        <v>3</v>
      </c>
      <c r="L2815" s="320">
        <v>12</v>
      </c>
      <c r="M2815" s="105">
        <v>20400</v>
      </c>
      <c r="N2815" s="104"/>
      <c r="O2815" s="320"/>
      <c r="P2815" s="105"/>
    </row>
    <row r="2816" spans="1:16" x14ac:dyDescent="0.2">
      <c r="A2816" s="104" t="s">
        <v>1022</v>
      </c>
      <c r="B2816" s="104" t="s">
        <v>423</v>
      </c>
      <c r="C2816" s="313" t="s">
        <v>99</v>
      </c>
      <c r="D2816" s="104" t="s">
        <v>1046</v>
      </c>
      <c r="E2816" s="105">
        <v>1700</v>
      </c>
      <c r="F2816" s="313" t="s">
        <v>2551</v>
      </c>
      <c r="G2816" s="318" t="s">
        <v>2552</v>
      </c>
      <c r="H2816" s="318" t="s">
        <v>1064</v>
      </c>
      <c r="I2816" s="104" t="s">
        <v>1073</v>
      </c>
      <c r="J2816" s="318" t="s">
        <v>1074</v>
      </c>
      <c r="K2816" s="320">
        <v>4</v>
      </c>
      <c r="L2816" s="320">
        <v>12</v>
      </c>
      <c r="M2816" s="105">
        <v>20400</v>
      </c>
      <c r="N2816" s="104"/>
      <c r="O2816" s="320"/>
      <c r="P2816" s="105"/>
    </row>
    <row r="2817" spans="1:16" x14ac:dyDescent="0.2">
      <c r="A2817" s="104" t="s">
        <v>1022</v>
      </c>
      <c r="B2817" s="104" t="s">
        <v>423</v>
      </c>
      <c r="C2817" s="313" t="s">
        <v>99</v>
      </c>
      <c r="D2817" s="104" t="s">
        <v>2364</v>
      </c>
      <c r="E2817" s="105">
        <v>1950</v>
      </c>
      <c r="F2817" s="313" t="s">
        <v>2553</v>
      </c>
      <c r="G2817" s="318" t="s">
        <v>2554</v>
      </c>
      <c r="H2817" s="318" t="s">
        <v>1249</v>
      </c>
      <c r="I2817" s="104" t="s">
        <v>1073</v>
      </c>
      <c r="J2817" s="318" t="s">
        <v>1074</v>
      </c>
      <c r="K2817" s="320">
        <v>3</v>
      </c>
      <c r="L2817" s="320">
        <v>7.0333333333333332</v>
      </c>
      <c r="M2817" s="105">
        <v>13715</v>
      </c>
      <c r="N2817" s="104"/>
      <c r="O2817" s="320"/>
      <c r="P2817" s="105"/>
    </row>
    <row r="2818" spans="1:16" x14ac:dyDescent="0.2">
      <c r="A2818" s="104" t="s">
        <v>1022</v>
      </c>
      <c r="B2818" s="104" t="s">
        <v>423</v>
      </c>
      <c r="C2818" s="313" t="s">
        <v>99</v>
      </c>
      <c r="D2818" s="104" t="s">
        <v>1054</v>
      </c>
      <c r="E2818" s="105">
        <v>1500</v>
      </c>
      <c r="F2818" s="313" t="s">
        <v>2555</v>
      </c>
      <c r="G2818" s="318" t="s">
        <v>2556</v>
      </c>
      <c r="H2818" s="318" t="s">
        <v>1276</v>
      </c>
      <c r="I2818" s="104" t="s">
        <v>1027</v>
      </c>
      <c r="J2818" s="318" t="s">
        <v>1161</v>
      </c>
      <c r="K2818" s="320">
        <v>4</v>
      </c>
      <c r="L2818" s="320">
        <v>12</v>
      </c>
      <c r="M2818" s="105">
        <v>18000</v>
      </c>
      <c r="N2818" s="104"/>
      <c r="O2818" s="320"/>
      <c r="P2818" s="105"/>
    </row>
    <row r="2819" spans="1:16" x14ac:dyDescent="0.2">
      <c r="A2819" s="104" t="s">
        <v>1022</v>
      </c>
      <c r="B2819" s="104" t="s">
        <v>423</v>
      </c>
      <c r="C2819" s="313" t="s">
        <v>99</v>
      </c>
      <c r="D2819" s="104" t="s">
        <v>1046</v>
      </c>
      <c r="E2819" s="105">
        <v>1700</v>
      </c>
      <c r="F2819" s="313" t="s">
        <v>2557</v>
      </c>
      <c r="G2819" s="318" t="s">
        <v>2558</v>
      </c>
      <c r="H2819" s="318" t="s">
        <v>1057</v>
      </c>
      <c r="I2819" s="104" t="s">
        <v>1073</v>
      </c>
      <c r="J2819" s="318" t="s">
        <v>1074</v>
      </c>
      <c r="K2819" s="320">
        <v>3</v>
      </c>
      <c r="L2819" s="320">
        <v>12</v>
      </c>
      <c r="M2819" s="105">
        <v>20400</v>
      </c>
      <c r="N2819" s="104"/>
      <c r="O2819" s="320"/>
      <c r="P2819" s="105"/>
    </row>
    <row r="2820" spans="1:16" x14ac:dyDescent="0.2">
      <c r="A2820" s="104" t="s">
        <v>1022</v>
      </c>
      <c r="B2820" s="104" t="s">
        <v>423</v>
      </c>
      <c r="C2820" s="313" t="s">
        <v>99</v>
      </c>
      <c r="D2820" s="104" t="s">
        <v>1050</v>
      </c>
      <c r="E2820" s="105">
        <v>2400</v>
      </c>
      <c r="F2820" s="313" t="s">
        <v>2559</v>
      </c>
      <c r="G2820" s="318" t="s">
        <v>2560</v>
      </c>
      <c r="H2820" s="318" t="s">
        <v>1060</v>
      </c>
      <c r="I2820" s="104" t="s">
        <v>1061</v>
      </c>
      <c r="J2820" s="318" t="s">
        <v>1028</v>
      </c>
      <c r="K2820" s="320">
        <v>3</v>
      </c>
      <c r="L2820" s="320">
        <v>12</v>
      </c>
      <c r="M2820" s="105">
        <v>28800</v>
      </c>
      <c r="N2820" s="104"/>
      <c r="O2820" s="320"/>
      <c r="P2820" s="105"/>
    </row>
    <row r="2821" spans="1:16" x14ac:dyDescent="0.2">
      <c r="A2821" s="104" t="s">
        <v>1022</v>
      </c>
      <c r="B2821" s="104" t="s">
        <v>423</v>
      </c>
      <c r="C2821" s="313" t="s">
        <v>99</v>
      </c>
      <c r="D2821" s="104" t="s">
        <v>1046</v>
      </c>
      <c r="E2821" s="105">
        <v>1500</v>
      </c>
      <c r="F2821" s="313" t="s">
        <v>2561</v>
      </c>
      <c r="G2821" s="318" t="s">
        <v>2562</v>
      </c>
      <c r="H2821" s="318" t="s">
        <v>1064</v>
      </c>
      <c r="I2821" s="104" t="s">
        <v>1073</v>
      </c>
      <c r="J2821" s="318" t="s">
        <v>1028</v>
      </c>
      <c r="K2821" s="320">
        <v>3</v>
      </c>
      <c r="L2821" s="320">
        <v>12</v>
      </c>
      <c r="M2821" s="105">
        <v>18000</v>
      </c>
      <c r="N2821" s="104"/>
      <c r="O2821" s="320"/>
      <c r="P2821" s="105"/>
    </row>
    <row r="2822" spans="1:16" x14ac:dyDescent="0.2">
      <c r="A2822" s="104" t="s">
        <v>1022</v>
      </c>
      <c r="B2822" s="104" t="s">
        <v>423</v>
      </c>
      <c r="C2822" s="313" t="s">
        <v>99</v>
      </c>
      <c r="D2822" s="104" t="s">
        <v>1221</v>
      </c>
      <c r="E2822" s="105">
        <v>2400</v>
      </c>
      <c r="F2822" s="313" t="s">
        <v>2563</v>
      </c>
      <c r="G2822" s="318" t="s">
        <v>2564</v>
      </c>
      <c r="H2822" s="318" t="s">
        <v>1265</v>
      </c>
      <c r="I2822" s="104" t="s">
        <v>1027</v>
      </c>
      <c r="J2822" s="318" t="s">
        <v>1028</v>
      </c>
      <c r="K2822" s="320">
        <v>3</v>
      </c>
      <c r="L2822" s="320">
        <v>12</v>
      </c>
      <c r="M2822" s="105">
        <v>28800</v>
      </c>
      <c r="N2822" s="104"/>
      <c r="O2822" s="320"/>
      <c r="P2822" s="105"/>
    </row>
    <row r="2823" spans="1:16" ht="22.5" x14ac:dyDescent="0.2">
      <c r="A2823" s="104" t="s">
        <v>1022</v>
      </c>
      <c r="B2823" s="104" t="s">
        <v>423</v>
      </c>
      <c r="C2823" s="313" t="s">
        <v>99</v>
      </c>
      <c r="D2823" s="104" t="s">
        <v>1070</v>
      </c>
      <c r="E2823" s="105">
        <v>1500</v>
      </c>
      <c r="F2823" s="313" t="s">
        <v>2565</v>
      </c>
      <c r="G2823" s="318" t="s">
        <v>2566</v>
      </c>
      <c r="H2823" s="318" t="s">
        <v>1224</v>
      </c>
      <c r="I2823" s="104" t="s">
        <v>1073</v>
      </c>
      <c r="J2823" s="318" t="s">
        <v>1096</v>
      </c>
      <c r="K2823" s="320">
        <v>3</v>
      </c>
      <c r="L2823" s="320">
        <v>12</v>
      </c>
      <c r="M2823" s="105">
        <v>18000</v>
      </c>
      <c r="N2823" s="104"/>
      <c r="O2823" s="320"/>
      <c r="P2823" s="105"/>
    </row>
    <row r="2824" spans="1:16" x14ac:dyDescent="0.2">
      <c r="A2824" s="104" t="s">
        <v>1022</v>
      </c>
      <c r="B2824" s="104" t="s">
        <v>423</v>
      </c>
      <c r="C2824" s="313" t="s">
        <v>99</v>
      </c>
      <c r="D2824" s="104" t="s">
        <v>2567</v>
      </c>
      <c r="E2824" s="105">
        <v>5000</v>
      </c>
      <c r="F2824" s="313" t="s">
        <v>2568</v>
      </c>
      <c r="G2824" s="318" t="s">
        <v>2569</v>
      </c>
      <c r="H2824" s="318" t="s">
        <v>1733</v>
      </c>
      <c r="I2824" s="104" t="s">
        <v>1027</v>
      </c>
      <c r="J2824" s="318" t="s">
        <v>1028</v>
      </c>
      <c r="K2824" s="320">
        <v>2</v>
      </c>
      <c r="L2824" s="320">
        <v>1.9333333333333333</v>
      </c>
      <c r="M2824" s="105">
        <v>9666.6666666666661</v>
      </c>
      <c r="N2824" s="104"/>
      <c r="O2824" s="320"/>
      <c r="P2824" s="105"/>
    </row>
    <row r="2825" spans="1:16" x14ac:dyDescent="0.2">
      <c r="A2825" s="104" t="s">
        <v>1022</v>
      </c>
      <c r="B2825" s="104" t="s">
        <v>423</v>
      </c>
      <c r="C2825" s="313" t="s">
        <v>99</v>
      </c>
      <c r="D2825" s="104" t="s">
        <v>2570</v>
      </c>
      <c r="E2825" s="105">
        <v>10000</v>
      </c>
      <c r="F2825" s="313" t="s">
        <v>2571</v>
      </c>
      <c r="G2825" s="318" t="s">
        <v>2572</v>
      </c>
      <c r="H2825" s="318" t="s">
        <v>1453</v>
      </c>
      <c r="I2825" s="104" t="s">
        <v>1061</v>
      </c>
      <c r="J2825" s="318" t="s">
        <v>1028</v>
      </c>
      <c r="K2825" s="320">
        <v>2</v>
      </c>
      <c r="L2825" s="320">
        <v>3.5666666666666669</v>
      </c>
      <c r="M2825" s="105">
        <v>35666.666666666672</v>
      </c>
      <c r="N2825" s="104"/>
      <c r="O2825" s="320"/>
      <c r="P2825" s="105"/>
    </row>
    <row r="2826" spans="1:16" ht="22.5" x14ac:dyDescent="0.2">
      <c r="A2826" s="104" t="s">
        <v>1022</v>
      </c>
      <c r="B2826" s="104" t="s">
        <v>423</v>
      </c>
      <c r="C2826" s="313" t="s">
        <v>99</v>
      </c>
      <c r="D2826" s="104" t="s">
        <v>1046</v>
      </c>
      <c r="E2826" s="105">
        <v>1500</v>
      </c>
      <c r="F2826" s="313" t="s">
        <v>2573</v>
      </c>
      <c r="G2826" s="318" t="s">
        <v>2574</v>
      </c>
      <c r="H2826" s="318" t="s">
        <v>1064</v>
      </c>
      <c r="I2826" s="104" t="s">
        <v>1044</v>
      </c>
      <c r="J2826" s="318" t="s">
        <v>1045</v>
      </c>
      <c r="K2826" s="320">
        <v>3</v>
      </c>
      <c r="L2826" s="320">
        <v>12</v>
      </c>
      <c r="M2826" s="105">
        <v>18000</v>
      </c>
      <c r="N2826" s="104"/>
      <c r="O2826" s="320"/>
      <c r="P2826" s="105"/>
    </row>
    <row r="2827" spans="1:16" ht="22.5" x14ac:dyDescent="0.2">
      <c r="A2827" s="104" t="s">
        <v>1022</v>
      </c>
      <c r="B2827" s="104" t="s">
        <v>423</v>
      </c>
      <c r="C2827" s="313" t="s">
        <v>99</v>
      </c>
      <c r="D2827" s="104" t="s">
        <v>1426</v>
      </c>
      <c r="E2827" s="105">
        <v>1500</v>
      </c>
      <c r="F2827" s="313" t="s">
        <v>2575</v>
      </c>
      <c r="G2827" s="318" t="s">
        <v>2576</v>
      </c>
      <c r="H2827" s="318" t="s">
        <v>1049</v>
      </c>
      <c r="I2827" s="104" t="s">
        <v>1073</v>
      </c>
      <c r="J2827" s="318" t="s">
        <v>1074</v>
      </c>
      <c r="K2827" s="320">
        <v>4</v>
      </c>
      <c r="L2827" s="320">
        <v>12</v>
      </c>
      <c r="M2827" s="105">
        <v>18000</v>
      </c>
      <c r="N2827" s="104"/>
      <c r="O2827" s="320"/>
      <c r="P2827" s="105"/>
    </row>
    <row r="2828" spans="1:16" x14ac:dyDescent="0.2">
      <c r="A2828" s="104" t="s">
        <v>1022</v>
      </c>
      <c r="B2828" s="104" t="s">
        <v>423</v>
      </c>
      <c r="C2828" s="313" t="s">
        <v>99</v>
      </c>
      <c r="D2828" s="104" t="s">
        <v>2577</v>
      </c>
      <c r="E2828" s="105">
        <v>7000</v>
      </c>
      <c r="F2828" s="313" t="s">
        <v>2578</v>
      </c>
      <c r="G2828" s="318" t="s">
        <v>2579</v>
      </c>
      <c r="H2828" s="318" t="s">
        <v>2580</v>
      </c>
      <c r="I2828" s="104" t="s">
        <v>1061</v>
      </c>
      <c r="J2828" s="318" t="s">
        <v>1028</v>
      </c>
      <c r="K2828" s="320">
        <v>2</v>
      </c>
      <c r="L2828" s="320">
        <v>8.2333333333333325</v>
      </c>
      <c r="M2828" s="105">
        <v>57633.333333333328</v>
      </c>
      <c r="N2828" s="104"/>
      <c r="O2828" s="320"/>
      <c r="P2828" s="105"/>
    </row>
    <row r="2829" spans="1:16" x14ac:dyDescent="0.2">
      <c r="A2829" s="104" t="s">
        <v>1022</v>
      </c>
      <c r="B2829" s="104" t="s">
        <v>423</v>
      </c>
      <c r="C2829" s="313" t="s">
        <v>99</v>
      </c>
      <c r="D2829" s="104" t="s">
        <v>2581</v>
      </c>
      <c r="E2829" s="105">
        <v>7000</v>
      </c>
      <c r="F2829" s="313" t="s">
        <v>2582</v>
      </c>
      <c r="G2829" s="318" t="s">
        <v>2583</v>
      </c>
      <c r="H2829" s="318" t="s">
        <v>1733</v>
      </c>
      <c r="I2829" s="104" t="s">
        <v>1027</v>
      </c>
      <c r="J2829" s="318" t="s">
        <v>1028</v>
      </c>
      <c r="K2829" s="320">
        <v>1</v>
      </c>
      <c r="L2829" s="320">
        <v>4.4666666666666668</v>
      </c>
      <c r="M2829" s="105">
        <v>31266.666666666668</v>
      </c>
      <c r="N2829" s="104"/>
      <c r="O2829" s="320"/>
      <c r="P2829" s="105"/>
    </row>
    <row r="2830" spans="1:16" ht="22.5" x14ac:dyDescent="0.2">
      <c r="A2830" s="104" t="s">
        <v>1022</v>
      </c>
      <c r="B2830" s="104" t="s">
        <v>423</v>
      </c>
      <c r="C2830" s="313" t="s">
        <v>99</v>
      </c>
      <c r="D2830" s="104" t="s">
        <v>1046</v>
      </c>
      <c r="E2830" s="105">
        <v>1500</v>
      </c>
      <c r="F2830" s="313" t="s">
        <v>2584</v>
      </c>
      <c r="G2830" s="318" t="s">
        <v>2585</v>
      </c>
      <c r="H2830" s="318" t="s">
        <v>2174</v>
      </c>
      <c r="I2830" s="104" t="s">
        <v>1044</v>
      </c>
      <c r="J2830" s="318" t="s">
        <v>1045</v>
      </c>
      <c r="K2830" s="320">
        <v>3</v>
      </c>
      <c r="L2830" s="320">
        <v>12</v>
      </c>
      <c r="M2830" s="105">
        <v>18000</v>
      </c>
      <c r="N2830" s="104"/>
      <c r="O2830" s="320"/>
      <c r="P2830" s="105"/>
    </row>
    <row r="2831" spans="1:16" ht="22.5" x14ac:dyDescent="0.2">
      <c r="A2831" s="104" t="s">
        <v>1022</v>
      </c>
      <c r="B2831" s="104" t="s">
        <v>423</v>
      </c>
      <c r="C2831" s="313" t="s">
        <v>99</v>
      </c>
      <c r="D2831" s="104" t="s">
        <v>2586</v>
      </c>
      <c r="E2831" s="105">
        <v>1500</v>
      </c>
      <c r="F2831" s="313" t="s">
        <v>2587</v>
      </c>
      <c r="G2831" s="318" t="s">
        <v>2588</v>
      </c>
      <c r="H2831" s="318" t="s">
        <v>1064</v>
      </c>
      <c r="I2831" s="104" t="s">
        <v>1044</v>
      </c>
      <c r="J2831" s="318" t="s">
        <v>1045</v>
      </c>
      <c r="K2831" s="320">
        <v>3</v>
      </c>
      <c r="L2831" s="320">
        <v>12</v>
      </c>
      <c r="M2831" s="105">
        <v>18000</v>
      </c>
      <c r="N2831" s="104"/>
      <c r="O2831" s="320"/>
      <c r="P2831" s="105"/>
    </row>
    <row r="2832" spans="1:16" x14ac:dyDescent="0.2">
      <c r="A2832" s="104" t="s">
        <v>1022</v>
      </c>
      <c r="B2832" s="104" t="s">
        <v>423</v>
      </c>
      <c r="C2832" s="313" t="s">
        <v>99</v>
      </c>
      <c r="D2832" s="104" t="s">
        <v>2589</v>
      </c>
      <c r="E2832" s="105">
        <v>2000</v>
      </c>
      <c r="F2832" s="313" t="s">
        <v>2590</v>
      </c>
      <c r="G2832" s="318" t="s">
        <v>2591</v>
      </c>
      <c r="H2832" s="318" t="s">
        <v>1057</v>
      </c>
      <c r="I2832" s="104" t="s">
        <v>1027</v>
      </c>
      <c r="J2832" s="318" t="s">
        <v>1028</v>
      </c>
      <c r="K2832" s="320">
        <v>3</v>
      </c>
      <c r="L2832" s="320">
        <v>12</v>
      </c>
      <c r="M2832" s="105">
        <v>24000</v>
      </c>
      <c r="N2832" s="104"/>
      <c r="O2832" s="320"/>
      <c r="P2832" s="105"/>
    </row>
    <row r="2833" spans="1:16" x14ac:dyDescent="0.2">
      <c r="A2833" s="104" t="s">
        <v>1022</v>
      </c>
      <c r="B2833" s="104" t="s">
        <v>423</v>
      </c>
      <c r="C2833" s="313" t="s">
        <v>99</v>
      </c>
      <c r="D2833" s="104" t="s">
        <v>2538</v>
      </c>
      <c r="E2833" s="105">
        <v>2500</v>
      </c>
      <c r="F2833" s="313" t="s">
        <v>2592</v>
      </c>
      <c r="G2833" s="318" t="s">
        <v>2593</v>
      </c>
      <c r="H2833" s="318" t="s">
        <v>1117</v>
      </c>
      <c r="I2833" s="104" t="s">
        <v>1118</v>
      </c>
      <c r="J2833" s="318" t="s">
        <v>1119</v>
      </c>
      <c r="K2833" s="320">
        <v>3</v>
      </c>
      <c r="L2833" s="320">
        <v>12</v>
      </c>
      <c r="M2833" s="105">
        <v>30000</v>
      </c>
      <c r="N2833" s="104"/>
      <c r="O2833" s="320"/>
      <c r="P2833" s="105"/>
    </row>
    <row r="2834" spans="1:16" x14ac:dyDescent="0.2">
      <c r="A2834" s="104" t="s">
        <v>1022</v>
      </c>
      <c r="B2834" s="104" t="s">
        <v>423</v>
      </c>
      <c r="C2834" s="313" t="s">
        <v>99</v>
      </c>
      <c r="D2834" s="104" t="s">
        <v>2594</v>
      </c>
      <c r="E2834" s="105">
        <v>1700</v>
      </c>
      <c r="F2834" s="313" t="s">
        <v>2595</v>
      </c>
      <c r="G2834" s="318" t="s">
        <v>2596</v>
      </c>
      <c r="H2834" s="318" t="s">
        <v>1057</v>
      </c>
      <c r="I2834" s="104" t="s">
        <v>1027</v>
      </c>
      <c r="J2834" s="318" t="s">
        <v>1028</v>
      </c>
      <c r="K2834" s="320">
        <v>3</v>
      </c>
      <c r="L2834" s="320">
        <v>12</v>
      </c>
      <c r="M2834" s="105">
        <v>20400</v>
      </c>
      <c r="N2834" s="104"/>
      <c r="O2834" s="320"/>
      <c r="P2834" s="105"/>
    </row>
    <row r="2835" spans="1:16" x14ac:dyDescent="0.2">
      <c r="A2835" s="104" t="s">
        <v>1022</v>
      </c>
      <c r="B2835" s="104" t="s">
        <v>423</v>
      </c>
      <c r="C2835" s="313" t="s">
        <v>99</v>
      </c>
      <c r="D2835" s="104" t="s">
        <v>1501</v>
      </c>
      <c r="E2835" s="105">
        <v>2800</v>
      </c>
      <c r="F2835" s="313" t="s">
        <v>2597</v>
      </c>
      <c r="G2835" s="318" t="s">
        <v>2598</v>
      </c>
      <c r="H2835" s="318" t="s">
        <v>1549</v>
      </c>
      <c r="I2835" s="104" t="s">
        <v>1061</v>
      </c>
      <c r="J2835" s="318" t="s">
        <v>1028</v>
      </c>
      <c r="K2835" s="320">
        <v>3</v>
      </c>
      <c r="L2835" s="320">
        <v>12</v>
      </c>
      <c r="M2835" s="105">
        <v>33600</v>
      </c>
      <c r="N2835" s="104"/>
      <c r="O2835" s="320"/>
      <c r="P2835" s="105"/>
    </row>
    <row r="2836" spans="1:16" x14ac:dyDescent="0.2">
      <c r="A2836" s="104" t="s">
        <v>1022</v>
      </c>
      <c r="B2836" s="104" t="s">
        <v>423</v>
      </c>
      <c r="C2836" s="313" t="s">
        <v>99</v>
      </c>
      <c r="D2836" s="104" t="s">
        <v>1209</v>
      </c>
      <c r="E2836" s="105">
        <v>1300</v>
      </c>
      <c r="F2836" s="313" t="s">
        <v>2599</v>
      </c>
      <c r="G2836" s="318" t="s">
        <v>2600</v>
      </c>
      <c r="H2836" s="318" t="s">
        <v>1476</v>
      </c>
      <c r="I2836" s="104" t="s">
        <v>1118</v>
      </c>
      <c r="J2836" s="318" t="s">
        <v>1119</v>
      </c>
      <c r="K2836" s="320">
        <v>2</v>
      </c>
      <c r="L2836" s="320">
        <v>5.8666666666666663</v>
      </c>
      <c r="M2836" s="105">
        <v>7626.6666666666661</v>
      </c>
      <c r="N2836" s="104"/>
      <c r="O2836" s="320"/>
      <c r="P2836" s="105"/>
    </row>
    <row r="2837" spans="1:16" x14ac:dyDescent="0.2">
      <c r="A2837" s="104" t="s">
        <v>1022</v>
      </c>
      <c r="B2837" s="104" t="s">
        <v>423</v>
      </c>
      <c r="C2837" s="313" t="s">
        <v>99</v>
      </c>
      <c r="D2837" s="104" t="s">
        <v>1046</v>
      </c>
      <c r="E2837" s="105">
        <v>1500</v>
      </c>
      <c r="F2837" s="313" t="s">
        <v>2601</v>
      </c>
      <c r="G2837" s="318" t="s">
        <v>2602</v>
      </c>
      <c r="H2837" s="318" t="s">
        <v>1340</v>
      </c>
      <c r="I2837" s="104" t="s">
        <v>1073</v>
      </c>
      <c r="J2837" s="318" t="s">
        <v>1074</v>
      </c>
      <c r="K2837" s="320">
        <v>6</v>
      </c>
      <c r="L2837" s="320">
        <v>12</v>
      </c>
      <c r="M2837" s="105">
        <v>18000</v>
      </c>
      <c r="N2837" s="104"/>
      <c r="O2837" s="320"/>
      <c r="P2837" s="105"/>
    </row>
    <row r="2838" spans="1:16" x14ac:dyDescent="0.2">
      <c r="A2838" s="104" t="s">
        <v>1022</v>
      </c>
      <c r="B2838" s="104" t="s">
        <v>423</v>
      </c>
      <c r="C2838" s="313" t="s">
        <v>99</v>
      </c>
      <c r="D2838" s="104" t="s">
        <v>1464</v>
      </c>
      <c r="E2838" s="105">
        <v>1500</v>
      </c>
      <c r="F2838" s="313" t="s">
        <v>2603</v>
      </c>
      <c r="G2838" s="318" t="s">
        <v>2604</v>
      </c>
      <c r="H2838" s="318" t="s">
        <v>1060</v>
      </c>
      <c r="I2838" s="104" t="s">
        <v>1346</v>
      </c>
      <c r="J2838" s="318" t="s">
        <v>1028</v>
      </c>
      <c r="K2838" s="320">
        <v>1</v>
      </c>
      <c r="L2838" s="320">
        <v>0.6</v>
      </c>
      <c r="M2838" s="105">
        <v>900</v>
      </c>
      <c r="N2838" s="104"/>
      <c r="O2838" s="320"/>
      <c r="P2838" s="105"/>
    </row>
    <row r="2839" spans="1:16" x14ac:dyDescent="0.2">
      <c r="A2839" s="104" t="s">
        <v>1022</v>
      </c>
      <c r="B2839" s="104" t="s">
        <v>423</v>
      </c>
      <c r="C2839" s="313" t="s">
        <v>99</v>
      </c>
      <c r="D2839" s="104" t="s">
        <v>1046</v>
      </c>
      <c r="E2839" s="105">
        <v>1500</v>
      </c>
      <c r="F2839" s="313" t="s">
        <v>2605</v>
      </c>
      <c r="G2839" s="318" t="s">
        <v>2606</v>
      </c>
      <c r="H2839" s="318" t="s">
        <v>1189</v>
      </c>
      <c r="I2839" s="104" t="s">
        <v>1073</v>
      </c>
      <c r="J2839" s="318" t="s">
        <v>1074</v>
      </c>
      <c r="K2839" s="320">
        <v>4</v>
      </c>
      <c r="L2839" s="320">
        <v>12</v>
      </c>
      <c r="M2839" s="105">
        <v>18000</v>
      </c>
      <c r="N2839" s="104"/>
      <c r="O2839" s="320"/>
      <c r="P2839" s="105"/>
    </row>
    <row r="2840" spans="1:16" ht="22.5" x14ac:dyDescent="0.2">
      <c r="A2840" s="104" t="s">
        <v>1022</v>
      </c>
      <c r="B2840" s="104" t="s">
        <v>423</v>
      </c>
      <c r="C2840" s="313" t="s">
        <v>99</v>
      </c>
      <c r="D2840" s="104" t="s">
        <v>1192</v>
      </c>
      <c r="E2840" s="105">
        <v>1500</v>
      </c>
      <c r="F2840" s="313" t="s">
        <v>2607</v>
      </c>
      <c r="G2840" s="318" t="s">
        <v>2608</v>
      </c>
      <c r="H2840" s="318" t="s">
        <v>2609</v>
      </c>
      <c r="I2840" s="104" t="s">
        <v>1044</v>
      </c>
      <c r="J2840" s="318" t="s">
        <v>1045</v>
      </c>
      <c r="K2840" s="320">
        <v>1</v>
      </c>
      <c r="L2840" s="320">
        <v>3.3333333333333333E-2</v>
      </c>
      <c r="M2840" s="105">
        <v>50</v>
      </c>
      <c r="N2840" s="104"/>
      <c r="O2840" s="320"/>
      <c r="P2840" s="105"/>
    </row>
    <row r="2841" spans="1:16" ht="22.5" x14ac:dyDescent="0.2">
      <c r="A2841" s="104" t="s">
        <v>1022</v>
      </c>
      <c r="B2841" s="104" t="s">
        <v>423</v>
      </c>
      <c r="C2841" s="313" t="s">
        <v>99</v>
      </c>
      <c r="D2841" s="104" t="s">
        <v>1046</v>
      </c>
      <c r="E2841" s="105">
        <v>1500</v>
      </c>
      <c r="F2841" s="313" t="s">
        <v>2610</v>
      </c>
      <c r="G2841" s="318" t="s">
        <v>2611</v>
      </c>
      <c r="H2841" s="318" t="s">
        <v>1067</v>
      </c>
      <c r="I2841" s="104" t="s">
        <v>1068</v>
      </c>
      <c r="J2841" s="318" t="s">
        <v>1069</v>
      </c>
      <c r="K2841" s="320">
        <v>5</v>
      </c>
      <c r="L2841" s="320">
        <v>12</v>
      </c>
      <c r="M2841" s="105">
        <v>18000</v>
      </c>
      <c r="N2841" s="104"/>
      <c r="O2841" s="320"/>
      <c r="P2841" s="105"/>
    </row>
    <row r="2842" spans="1:16" x14ac:dyDescent="0.2">
      <c r="A2842" s="104" t="s">
        <v>1022</v>
      </c>
      <c r="B2842" s="104" t="s">
        <v>423</v>
      </c>
      <c r="C2842" s="313" t="s">
        <v>99</v>
      </c>
      <c r="D2842" s="104" t="s">
        <v>1296</v>
      </c>
      <c r="E2842" s="105">
        <v>2500</v>
      </c>
      <c r="F2842" s="313" t="s">
        <v>2612</v>
      </c>
      <c r="G2842" s="318" t="s">
        <v>2613</v>
      </c>
      <c r="H2842" s="318" t="s">
        <v>1032</v>
      </c>
      <c r="I2842" s="104" t="s">
        <v>1027</v>
      </c>
      <c r="J2842" s="318" t="s">
        <v>1028</v>
      </c>
      <c r="K2842" s="320">
        <v>3</v>
      </c>
      <c r="L2842" s="320">
        <v>12</v>
      </c>
      <c r="M2842" s="105">
        <v>30000</v>
      </c>
      <c r="N2842" s="104"/>
      <c r="O2842" s="320"/>
      <c r="P2842" s="105"/>
    </row>
    <row r="2843" spans="1:16" x14ac:dyDescent="0.2">
      <c r="A2843" s="104" t="s">
        <v>1022</v>
      </c>
      <c r="B2843" s="104" t="s">
        <v>423</v>
      </c>
      <c r="C2843" s="313" t="s">
        <v>99</v>
      </c>
      <c r="D2843" s="104" t="s">
        <v>1450</v>
      </c>
      <c r="E2843" s="105">
        <v>3000</v>
      </c>
      <c r="F2843" s="313" t="s">
        <v>2614</v>
      </c>
      <c r="G2843" s="318" t="s">
        <v>2615</v>
      </c>
      <c r="H2843" s="318" t="s">
        <v>1414</v>
      </c>
      <c r="I2843" s="104" t="s">
        <v>1027</v>
      </c>
      <c r="J2843" s="318" t="s">
        <v>1028</v>
      </c>
      <c r="K2843" s="320">
        <v>4</v>
      </c>
      <c r="L2843" s="320">
        <v>2.5666666666666669</v>
      </c>
      <c r="M2843" s="105">
        <v>7700.0000000000009</v>
      </c>
      <c r="N2843" s="104"/>
      <c r="O2843" s="320"/>
      <c r="P2843" s="105"/>
    </row>
    <row r="2844" spans="1:16" x14ac:dyDescent="0.2">
      <c r="A2844" s="104" t="s">
        <v>1022</v>
      </c>
      <c r="B2844" s="104" t="s">
        <v>423</v>
      </c>
      <c r="C2844" s="313" t="s">
        <v>99</v>
      </c>
      <c r="D2844" s="104" t="s">
        <v>1046</v>
      </c>
      <c r="E2844" s="105">
        <v>1500</v>
      </c>
      <c r="F2844" s="313" t="s">
        <v>2616</v>
      </c>
      <c r="G2844" s="318" t="s">
        <v>2617</v>
      </c>
      <c r="H2844" s="318" t="s">
        <v>2618</v>
      </c>
      <c r="I2844" s="104" t="s">
        <v>1044</v>
      </c>
      <c r="J2844" s="318" t="s">
        <v>1028</v>
      </c>
      <c r="K2844" s="320">
        <v>3</v>
      </c>
      <c r="L2844" s="320">
        <v>12</v>
      </c>
      <c r="M2844" s="105">
        <v>18000</v>
      </c>
      <c r="N2844" s="104"/>
      <c r="O2844" s="320"/>
      <c r="P2844" s="105"/>
    </row>
    <row r="2845" spans="1:16" x14ac:dyDescent="0.2">
      <c r="A2845" s="104" t="s">
        <v>1022</v>
      </c>
      <c r="B2845" s="104" t="s">
        <v>423</v>
      </c>
      <c r="C2845" s="313" t="s">
        <v>99</v>
      </c>
      <c r="D2845" s="104" t="s">
        <v>1046</v>
      </c>
      <c r="E2845" s="105">
        <v>1500</v>
      </c>
      <c r="F2845" s="313" t="s">
        <v>2619</v>
      </c>
      <c r="G2845" s="318" t="s">
        <v>2620</v>
      </c>
      <c r="H2845" s="318" t="s">
        <v>1921</v>
      </c>
      <c r="I2845" s="104" t="s">
        <v>1027</v>
      </c>
      <c r="J2845" s="318" t="s">
        <v>1028</v>
      </c>
      <c r="K2845" s="320">
        <v>3</v>
      </c>
      <c r="L2845" s="320">
        <v>7.0333333333333332</v>
      </c>
      <c r="M2845" s="105">
        <v>10550</v>
      </c>
      <c r="N2845" s="104"/>
      <c r="O2845" s="320"/>
      <c r="P2845" s="105"/>
    </row>
    <row r="2846" spans="1:16" x14ac:dyDescent="0.2">
      <c r="A2846" s="104" t="s">
        <v>1022</v>
      </c>
      <c r="B2846" s="104" t="s">
        <v>423</v>
      </c>
      <c r="C2846" s="313" t="s">
        <v>99</v>
      </c>
      <c r="D2846" s="104" t="s">
        <v>1046</v>
      </c>
      <c r="E2846" s="105">
        <v>1500</v>
      </c>
      <c r="F2846" s="313" t="s">
        <v>2621</v>
      </c>
      <c r="G2846" s="318" t="s">
        <v>2622</v>
      </c>
      <c r="H2846" s="318" t="s">
        <v>1118</v>
      </c>
      <c r="I2846" s="104" t="s">
        <v>1118</v>
      </c>
      <c r="J2846" s="318" t="s">
        <v>1119</v>
      </c>
      <c r="K2846" s="320">
        <v>3</v>
      </c>
      <c r="L2846" s="320">
        <v>12</v>
      </c>
      <c r="M2846" s="105">
        <v>18000</v>
      </c>
      <c r="N2846" s="104"/>
      <c r="O2846" s="320"/>
      <c r="P2846" s="105"/>
    </row>
    <row r="2847" spans="1:16" x14ac:dyDescent="0.2">
      <c r="A2847" s="104" t="s">
        <v>1022</v>
      </c>
      <c r="B2847" s="104" t="s">
        <v>423</v>
      </c>
      <c r="C2847" s="313" t="s">
        <v>99</v>
      </c>
      <c r="D2847" s="104" t="s">
        <v>1046</v>
      </c>
      <c r="E2847" s="105">
        <v>1700</v>
      </c>
      <c r="F2847" s="313" t="s">
        <v>2623</v>
      </c>
      <c r="G2847" s="318" t="s">
        <v>2624</v>
      </c>
      <c r="H2847" s="318" t="s">
        <v>1064</v>
      </c>
      <c r="I2847" s="104" t="s">
        <v>1073</v>
      </c>
      <c r="J2847" s="318" t="s">
        <v>1074</v>
      </c>
      <c r="K2847" s="320">
        <v>3</v>
      </c>
      <c r="L2847" s="320">
        <v>12</v>
      </c>
      <c r="M2847" s="105">
        <v>20400</v>
      </c>
      <c r="N2847" s="104"/>
      <c r="O2847" s="320"/>
      <c r="P2847" s="105"/>
    </row>
    <row r="2848" spans="1:16" x14ac:dyDescent="0.2">
      <c r="A2848" s="104" t="s">
        <v>1022</v>
      </c>
      <c r="B2848" s="104" t="s">
        <v>423</v>
      </c>
      <c r="C2848" s="313" t="s">
        <v>99</v>
      </c>
      <c r="D2848" s="104" t="s">
        <v>1183</v>
      </c>
      <c r="E2848" s="105">
        <v>1300</v>
      </c>
      <c r="F2848" s="313" t="s">
        <v>2625</v>
      </c>
      <c r="G2848" s="318" t="s">
        <v>2626</v>
      </c>
      <c r="H2848" s="318" t="s">
        <v>1117</v>
      </c>
      <c r="I2848" s="104" t="s">
        <v>1118</v>
      </c>
      <c r="J2848" s="318" t="s">
        <v>1119</v>
      </c>
      <c r="K2848" s="320">
        <v>3</v>
      </c>
      <c r="L2848" s="320">
        <v>12</v>
      </c>
      <c r="M2848" s="105">
        <v>15600</v>
      </c>
      <c r="N2848" s="104"/>
      <c r="O2848" s="320"/>
      <c r="P2848" s="105"/>
    </row>
    <row r="2849" spans="1:16" x14ac:dyDescent="0.2">
      <c r="A2849" s="104" t="s">
        <v>1022</v>
      </c>
      <c r="B2849" s="104" t="s">
        <v>423</v>
      </c>
      <c r="C2849" s="313" t="s">
        <v>99</v>
      </c>
      <c r="D2849" s="104" t="s">
        <v>1046</v>
      </c>
      <c r="E2849" s="105">
        <v>1500</v>
      </c>
      <c r="F2849" s="313" t="s">
        <v>2627</v>
      </c>
      <c r="G2849" s="318" t="s">
        <v>2628</v>
      </c>
      <c r="H2849" s="318" t="s">
        <v>1049</v>
      </c>
      <c r="I2849" s="104" t="s">
        <v>1073</v>
      </c>
      <c r="J2849" s="318" t="s">
        <v>1074</v>
      </c>
      <c r="K2849" s="320">
        <v>3</v>
      </c>
      <c r="L2849" s="320">
        <v>12</v>
      </c>
      <c r="M2849" s="105">
        <v>18000</v>
      </c>
      <c r="N2849" s="104"/>
      <c r="O2849" s="320"/>
      <c r="P2849" s="105"/>
    </row>
    <row r="2850" spans="1:16" x14ac:dyDescent="0.2">
      <c r="A2850" s="104" t="s">
        <v>1022</v>
      </c>
      <c r="B2850" s="104" t="s">
        <v>423</v>
      </c>
      <c r="C2850" s="313" t="s">
        <v>99</v>
      </c>
      <c r="D2850" s="104" t="s">
        <v>1054</v>
      </c>
      <c r="E2850" s="105">
        <v>1500</v>
      </c>
      <c r="F2850" s="313" t="s">
        <v>2629</v>
      </c>
      <c r="G2850" s="318" t="s">
        <v>2630</v>
      </c>
      <c r="H2850" s="318" t="s">
        <v>1064</v>
      </c>
      <c r="I2850" s="104" t="s">
        <v>1073</v>
      </c>
      <c r="J2850" s="318" t="s">
        <v>1074</v>
      </c>
      <c r="K2850" s="320">
        <v>3</v>
      </c>
      <c r="L2850" s="320">
        <v>12</v>
      </c>
      <c r="M2850" s="105">
        <v>18000</v>
      </c>
      <c r="N2850" s="104"/>
      <c r="O2850" s="320"/>
      <c r="P2850" s="105"/>
    </row>
    <row r="2851" spans="1:16" x14ac:dyDescent="0.2">
      <c r="A2851" s="104" t="s">
        <v>1022</v>
      </c>
      <c r="B2851" s="104" t="s">
        <v>423</v>
      </c>
      <c r="C2851" s="313" t="s">
        <v>99</v>
      </c>
      <c r="D2851" s="104" t="s">
        <v>1046</v>
      </c>
      <c r="E2851" s="105">
        <v>1500</v>
      </c>
      <c r="F2851" s="313" t="s">
        <v>2631</v>
      </c>
      <c r="G2851" s="318" t="s">
        <v>2632</v>
      </c>
      <c r="H2851" s="318" t="s">
        <v>1057</v>
      </c>
      <c r="I2851" s="104" t="s">
        <v>1044</v>
      </c>
      <c r="J2851" s="318" t="s">
        <v>1028</v>
      </c>
      <c r="K2851" s="320">
        <v>3</v>
      </c>
      <c r="L2851" s="320">
        <v>12</v>
      </c>
      <c r="M2851" s="105">
        <v>18000</v>
      </c>
      <c r="N2851" s="104"/>
      <c r="O2851" s="320"/>
      <c r="P2851" s="105"/>
    </row>
    <row r="2852" spans="1:16" ht="22.5" x14ac:dyDescent="0.2">
      <c r="A2852" s="104" t="s">
        <v>1022</v>
      </c>
      <c r="B2852" s="104" t="s">
        <v>423</v>
      </c>
      <c r="C2852" s="313" t="s">
        <v>99</v>
      </c>
      <c r="D2852" s="104" t="s">
        <v>1046</v>
      </c>
      <c r="E2852" s="105">
        <v>1700</v>
      </c>
      <c r="F2852" s="313" t="s">
        <v>2633</v>
      </c>
      <c r="G2852" s="318" t="s">
        <v>2634</v>
      </c>
      <c r="H2852" s="318" t="s">
        <v>1053</v>
      </c>
      <c r="I2852" s="104" t="s">
        <v>1099</v>
      </c>
      <c r="J2852" s="318" t="s">
        <v>1100</v>
      </c>
      <c r="K2852" s="320">
        <v>4</v>
      </c>
      <c r="L2852" s="320">
        <v>12</v>
      </c>
      <c r="M2852" s="105">
        <v>20400</v>
      </c>
      <c r="N2852" s="104"/>
      <c r="O2852" s="320"/>
      <c r="P2852" s="105"/>
    </row>
    <row r="2853" spans="1:16" x14ac:dyDescent="0.2">
      <c r="A2853" s="104" t="s">
        <v>1022</v>
      </c>
      <c r="B2853" s="104" t="s">
        <v>423</v>
      </c>
      <c r="C2853" s="313" t="s">
        <v>99</v>
      </c>
      <c r="D2853" s="104" t="s">
        <v>1237</v>
      </c>
      <c r="E2853" s="105">
        <v>1300</v>
      </c>
      <c r="F2853" s="313" t="s">
        <v>2635</v>
      </c>
      <c r="G2853" s="318" t="s">
        <v>2636</v>
      </c>
      <c r="H2853" s="318" t="s">
        <v>2637</v>
      </c>
      <c r="I2853" s="104" t="s">
        <v>1044</v>
      </c>
      <c r="J2853" s="318" t="s">
        <v>1074</v>
      </c>
      <c r="K2853" s="320">
        <v>3</v>
      </c>
      <c r="L2853" s="320">
        <v>12</v>
      </c>
      <c r="M2853" s="105">
        <v>15600</v>
      </c>
      <c r="N2853" s="104"/>
      <c r="O2853" s="320"/>
      <c r="P2853" s="105"/>
    </row>
    <row r="2854" spans="1:16" x14ac:dyDescent="0.2">
      <c r="A2854" s="104" t="s">
        <v>1022</v>
      </c>
      <c r="B2854" s="104" t="s">
        <v>423</v>
      </c>
      <c r="C2854" s="313" t="s">
        <v>99</v>
      </c>
      <c r="D2854" s="104" t="s">
        <v>1050</v>
      </c>
      <c r="E2854" s="105">
        <v>3500</v>
      </c>
      <c r="F2854" s="313" t="s">
        <v>2638</v>
      </c>
      <c r="G2854" s="318" t="s">
        <v>2639</v>
      </c>
      <c r="H2854" s="318" t="s">
        <v>1060</v>
      </c>
      <c r="I2854" s="104" t="s">
        <v>1346</v>
      </c>
      <c r="J2854" s="318" t="s">
        <v>1028</v>
      </c>
      <c r="K2854" s="320">
        <v>3</v>
      </c>
      <c r="L2854" s="320">
        <v>12</v>
      </c>
      <c r="M2854" s="105">
        <v>42000</v>
      </c>
      <c r="N2854" s="104"/>
      <c r="O2854" s="320"/>
      <c r="P2854" s="105"/>
    </row>
    <row r="2855" spans="1:16" x14ac:dyDescent="0.2">
      <c r="A2855" s="104" t="s">
        <v>1022</v>
      </c>
      <c r="B2855" s="104" t="s">
        <v>423</v>
      </c>
      <c r="C2855" s="313" t="s">
        <v>99</v>
      </c>
      <c r="D2855" s="104" t="s">
        <v>1183</v>
      </c>
      <c r="E2855" s="105">
        <v>1300</v>
      </c>
      <c r="F2855" s="313" t="s">
        <v>2640</v>
      </c>
      <c r="G2855" s="318" t="s">
        <v>2641</v>
      </c>
      <c r="H2855" s="318" t="s">
        <v>1118</v>
      </c>
      <c r="I2855" s="104" t="s">
        <v>1118</v>
      </c>
      <c r="J2855" s="318" t="s">
        <v>1119</v>
      </c>
      <c r="K2855" s="320">
        <v>3</v>
      </c>
      <c r="L2855" s="320">
        <v>12</v>
      </c>
      <c r="M2855" s="105">
        <v>15600</v>
      </c>
      <c r="N2855" s="104"/>
      <c r="O2855" s="320"/>
      <c r="P2855" s="105"/>
    </row>
    <row r="2856" spans="1:16" x14ac:dyDescent="0.2">
      <c r="A2856" s="104" t="s">
        <v>1022</v>
      </c>
      <c r="B2856" s="104" t="s">
        <v>423</v>
      </c>
      <c r="C2856" s="313" t="s">
        <v>99</v>
      </c>
      <c r="D2856" s="104" t="s">
        <v>2642</v>
      </c>
      <c r="E2856" s="105">
        <v>2400</v>
      </c>
      <c r="F2856" s="313" t="s">
        <v>2643</v>
      </c>
      <c r="G2856" s="318" t="s">
        <v>2644</v>
      </c>
      <c r="H2856" s="318" t="s">
        <v>1141</v>
      </c>
      <c r="I2856" s="104" t="s">
        <v>1027</v>
      </c>
      <c r="J2856" s="318" t="s">
        <v>1028</v>
      </c>
      <c r="K2856" s="320">
        <v>3</v>
      </c>
      <c r="L2856" s="320">
        <v>12</v>
      </c>
      <c r="M2856" s="105">
        <v>28800</v>
      </c>
      <c r="N2856" s="104"/>
      <c r="O2856" s="320"/>
      <c r="P2856" s="105"/>
    </row>
    <row r="2857" spans="1:16" x14ac:dyDescent="0.2">
      <c r="A2857" s="104" t="s">
        <v>1022</v>
      </c>
      <c r="B2857" s="104" t="s">
        <v>423</v>
      </c>
      <c r="C2857" s="313" t="s">
        <v>99</v>
      </c>
      <c r="D2857" s="104" t="s">
        <v>1046</v>
      </c>
      <c r="E2857" s="105">
        <v>1700</v>
      </c>
      <c r="F2857" s="313" t="s">
        <v>2645</v>
      </c>
      <c r="G2857" s="318" t="s">
        <v>2646</v>
      </c>
      <c r="H2857" s="318" t="s">
        <v>1064</v>
      </c>
      <c r="I2857" s="104" t="s">
        <v>1044</v>
      </c>
      <c r="J2857" s="318" t="s">
        <v>1028</v>
      </c>
      <c r="K2857" s="320">
        <v>3</v>
      </c>
      <c r="L2857" s="320">
        <v>12</v>
      </c>
      <c r="M2857" s="105">
        <v>20400</v>
      </c>
      <c r="N2857" s="104"/>
      <c r="O2857" s="320"/>
      <c r="P2857" s="105"/>
    </row>
    <row r="2858" spans="1:16" x14ac:dyDescent="0.2">
      <c r="A2858" s="104" t="s">
        <v>1022</v>
      </c>
      <c r="B2858" s="104" t="s">
        <v>423</v>
      </c>
      <c r="C2858" s="313" t="s">
        <v>99</v>
      </c>
      <c r="D2858" s="104" t="s">
        <v>2017</v>
      </c>
      <c r="E2858" s="105">
        <v>1500</v>
      </c>
      <c r="F2858" s="313" t="s">
        <v>2647</v>
      </c>
      <c r="G2858" s="318" t="s">
        <v>2648</v>
      </c>
      <c r="H2858" s="318" t="s">
        <v>1255</v>
      </c>
      <c r="I2858" s="104" t="s">
        <v>1027</v>
      </c>
      <c r="J2858" s="318" t="s">
        <v>1161</v>
      </c>
      <c r="K2858" s="320">
        <v>3</v>
      </c>
      <c r="L2858" s="320">
        <v>12</v>
      </c>
      <c r="M2858" s="105">
        <v>18000</v>
      </c>
      <c r="N2858" s="104"/>
      <c r="O2858" s="320"/>
      <c r="P2858" s="105"/>
    </row>
    <row r="2859" spans="1:16" ht="22.5" x14ac:dyDescent="0.2">
      <c r="A2859" s="104" t="s">
        <v>1022</v>
      </c>
      <c r="B2859" s="104" t="s">
        <v>423</v>
      </c>
      <c r="C2859" s="313" t="s">
        <v>99</v>
      </c>
      <c r="D2859" s="104" t="s">
        <v>1046</v>
      </c>
      <c r="E2859" s="105">
        <v>1700</v>
      </c>
      <c r="F2859" s="313" t="s">
        <v>2649</v>
      </c>
      <c r="G2859" s="318" t="s">
        <v>2650</v>
      </c>
      <c r="H2859" s="318" t="s">
        <v>1224</v>
      </c>
      <c r="I2859" s="104" t="s">
        <v>1073</v>
      </c>
      <c r="J2859" s="318" t="s">
        <v>1096</v>
      </c>
      <c r="K2859" s="320">
        <v>3</v>
      </c>
      <c r="L2859" s="320">
        <v>12</v>
      </c>
      <c r="M2859" s="105">
        <v>20400</v>
      </c>
      <c r="N2859" s="104"/>
      <c r="O2859" s="320"/>
      <c r="P2859" s="105"/>
    </row>
    <row r="2860" spans="1:16" x14ac:dyDescent="0.2">
      <c r="A2860" s="104" t="s">
        <v>1022</v>
      </c>
      <c r="B2860" s="104" t="s">
        <v>423</v>
      </c>
      <c r="C2860" s="313" t="s">
        <v>99</v>
      </c>
      <c r="D2860" s="104" t="s">
        <v>1201</v>
      </c>
      <c r="E2860" s="105">
        <v>1300</v>
      </c>
      <c r="F2860" s="313" t="s">
        <v>2651</v>
      </c>
      <c r="G2860" s="318" t="s">
        <v>2652</v>
      </c>
      <c r="H2860" s="318" t="s">
        <v>1117</v>
      </c>
      <c r="I2860" s="104" t="s">
        <v>1118</v>
      </c>
      <c r="J2860" s="318" t="s">
        <v>1119</v>
      </c>
      <c r="K2860" s="320">
        <v>3</v>
      </c>
      <c r="L2860" s="320">
        <v>12</v>
      </c>
      <c r="M2860" s="105">
        <v>15600</v>
      </c>
      <c r="N2860" s="104"/>
      <c r="O2860" s="320"/>
      <c r="P2860" s="105"/>
    </row>
    <row r="2861" spans="1:16" x14ac:dyDescent="0.2">
      <c r="A2861" s="104" t="s">
        <v>1022</v>
      </c>
      <c r="B2861" s="104" t="s">
        <v>423</v>
      </c>
      <c r="C2861" s="313" t="s">
        <v>99</v>
      </c>
      <c r="D2861" s="104" t="s">
        <v>1046</v>
      </c>
      <c r="E2861" s="105">
        <v>1500</v>
      </c>
      <c r="F2861" s="313" t="s">
        <v>2653</v>
      </c>
      <c r="G2861" s="318" t="s">
        <v>2654</v>
      </c>
      <c r="H2861" s="318" t="s">
        <v>1057</v>
      </c>
      <c r="I2861" s="104" t="s">
        <v>1027</v>
      </c>
      <c r="J2861" s="318" t="s">
        <v>1028</v>
      </c>
      <c r="K2861" s="320">
        <v>3</v>
      </c>
      <c r="L2861" s="320">
        <v>12</v>
      </c>
      <c r="M2861" s="105">
        <v>18000</v>
      </c>
      <c r="N2861" s="104"/>
      <c r="O2861" s="320"/>
      <c r="P2861" s="105"/>
    </row>
    <row r="2862" spans="1:16" x14ac:dyDescent="0.2">
      <c r="A2862" s="104" t="s">
        <v>1022</v>
      </c>
      <c r="B2862" s="104" t="s">
        <v>423</v>
      </c>
      <c r="C2862" s="313" t="s">
        <v>99</v>
      </c>
      <c r="D2862" s="104" t="s">
        <v>1046</v>
      </c>
      <c r="E2862" s="105">
        <v>1500</v>
      </c>
      <c r="F2862" s="313" t="s">
        <v>2655</v>
      </c>
      <c r="G2862" s="318" t="s">
        <v>2656</v>
      </c>
      <c r="H2862" s="318" t="s">
        <v>1117</v>
      </c>
      <c r="I2862" s="104" t="s">
        <v>1118</v>
      </c>
      <c r="J2862" s="318" t="s">
        <v>1119</v>
      </c>
      <c r="K2862" s="320">
        <v>4</v>
      </c>
      <c r="L2862" s="320">
        <v>12</v>
      </c>
      <c r="M2862" s="105">
        <v>18000</v>
      </c>
      <c r="N2862" s="104"/>
      <c r="O2862" s="320"/>
      <c r="P2862" s="105"/>
    </row>
    <row r="2863" spans="1:16" x14ac:dyDescent="0.2">
      <c r="A2863" s="104" t="s">
        <v>1022</v>
      </c>
      <c r="B2863" s="104" t="s">
        <v>423</v>
      </c>
      <c r="C2863" s="313" t="s">
        <v>99</v>
      </c>
      <c r="D2863" s="104" t="s">
        <v>1162</v>
      </c>
      <c r="E2863" s="105">
        <v>1300</v>
      </c>
      <c r="F2863" s="313" t="s">
        <v>2657</v>
      </c>
      <c r="G2863" s="318" t="s">
        <v>2658</v>
      </c>
      <c r="H2863" s="318" t="s">
        <v>1117</v>
      </c>
      <c r="I2863" s="104" t="s">
        <v>1118</v>
      </c>
      <c r="J2863" s="318" t="s">
        <v>1119</v>
      </c>
      <c r="K2863" s="320">
        <v>4</v>
      </c>
      <c r="L2863" s="320">
        <v>12</v>
      </c>
      <c r="M2863" s="105">
        <v>15600</v>
      </c>
      <c r="N2863" s="104"/>
      <c r="O2863" s="320"/>
      <c r="P2863" s="105"/>
    </row>
    <row r="2864" spans="1:16" x14ac:dyDescent="0.2">
      <c r="A2864" s="104" t="s">
        <v>1022</v>
      </c>
      <c r="B2864" s="104" t="s">
        <v>423</v>
      </c>
      <c r="C2864" s="313" t="s">
        <v>99</v>
      </c>
      <c r="D2864" s="104" t="s">
        <v>1201</v>
      </c>
      <c r="E2864" s="105">
        <v>1300</v>
      </c>
      <c r="F2864" s="313" t="s">
        <v>2659</v>
      </c>
      <c r="G2864" s="318" t="s">
        <v>2660</v>
      </c>
      <c r="H2864" s="318" t="s">
        <v>1117</v>
      </c>
      <c r="I2864" s="104" t="s">
        <v>1117</v>
      </c>
      <c r="J2864" s="318" t="s">
        <v>1119</v>
      </c>
      <c r="K2864" s="320">
        <v>2</v>
      </c>
      <c r="L2864" s="320">
        <v>2.4666666666666668</v>
      </c>
      <c r="M2864" s="105">
        <v>3206.666666666667</v>
      </c>
      <c r="N2864" s="104"/>
      <c r="O2864" s="320"/>
      <c r="P2864" s="105"/>
    </row>
    <row r="2865" spans="1:16" x14ac:dyDescent="0.2">
      <c r="A2865" s="104" t="s">
        <v>1022</v>
      </c>
      <c r="B2865" s="104" t="s">
        <v>423</v>
      </c>
      <c r="C2865" s="313" t="s">
        <v>99</v>
      </c>
      <c r="D2865" s="104" t="s">
        <v>2661</v>
      </c>
      <c r="E2865" s="105">
        <v>1300</v>
      </c>
      <c r="F2865" s="313" t="s">
        <v>2659</v>
      </c>
      <c r="G2865" s="318" t="s">
        <v>2660</v>
      </c>
      <c r="H2865" s="318" t="s">
        <v>1117</v>
      </c>
      <c r="I2865" s="104" t="s">
        <v>1117</v>
      </c>
      <c r="J2865" s="318" t="s">
        <v>1119</v>
      </c>
      <c r="K2865" s="320">
        <v>2</v>
      </c>
      <c r="L2865" s="320">
        <v>0.5</v>
      </c>
      <c r="M2865" s="105">
        <v>650</v>
      </c>
      <c r="N2865" s="104"/>
      <c r="O2865" s="320"/>
      <c r="P2865" s="105"/>
    </row>
    <row r="2866" spans="1:16" x14ac:dyDescent="0.2">
      <c r="A2866" s="104" t="s">
        <v>1022</v>
      </c>
      <c r="B2866" s="104" t="s">
        <v>423</v>
      </c>
      <c r="C2866" s="313" t="s">
        <v>99</v>
      </c>
      <c r="D2866" s="104" t="s">
        <v>1296</v>
      </c>
      <c r="E2866" s="105">
        <v>2500</v>
      </c>
      <c r="F2866" s="313" t="s">
        <v>2662</v>
      </c>
      <c r="G2866" s="318" t="s">
        <v>2663</v>
      </c>
      <c r="H2866" s="318" t="s">
        <v>1128</v>
      </c>
      <c r="I2866" s="104" t="s">
        <v>1061</v>
      </c>
      <c r="J2866" s="318" t="s">
        <v>1028</v>
      </c>
      <c r="K2866" s="320">
        <v>3</v>
      </c>
      <c r="L2866" s="320">
        <v>12</v>
      </c>
      <c r="M2866" s="105">
        <v>30000</v>
      </c>
      <c r="N2866" s="104"/>
      <c r="O2866" s="320"/>
      <c r="P2866" s="105"/>
    </row>
    <row r="2867" spans="1:16" x14ac:dyDescent="0.2">
      <c r="A2867" s="104" t="s">
        <v>1022</v>
      </c>
      <c r="B2867" s="104" t="s">
        <v>423</v>
      </c>
      <c r="C2867" s="313" t="s">
        <v>99</v>
      </c>
      <c r="D2867" s="104" t="s">
        <v>1046</v>
      </c>
      <c r="E2867" s="105">
        <v>1500</v>
      </c>
      <c r="F2867" s="313" t="s">
        <v>2664</v>
      </c>
      <c r="G2867" s="318" t="s">
        <v>2665</v>
      </c>
      <c r="H2867" s="318" t="s">
        <v>1049</v>
      </c>
      <c r="I2867" s="104" t="s">
        <v>1044</v>
      </c>
      <c r="J2867" s="318" t="s">
        <v>1028</v>
      </c>
      <c r="K2867" s="320">
        <v>3</v>
      </c>
      <c r="L2867" s="320">
        <v>12</v>
      </c>
      <c r="M2867" s="105">
        <v>18000</v>
      </c>
      <c r="N2867" s="104"/>
      <c r="O2867" s="320"/>
      <c r="P2867" s="105"/>
    </row>
    <row r="2868" spans="1:16" x14ac:dyDescent="0.2">
      <c r="A2868" s="104" t="s">
        <v>1022</v>
      </c>
      <c r="B2868" s="104" t="s">
        <v>423</v>
      </c>
      <c r="C2868" s="313" t="s">
        <v>99</v>
      </c>
      <c r="D2868" s="104" t="s">
        <v>1046</v>
      </c>
      <c r="E2868" s="105">
        <v>1500</v>
      </c>
      <c r="F2868" s="313" t="s">
        <v>2666</v>
      </c>
      <c r="G2868" s="318" t="s">
        <v>2667</v>
      </c>
      <c r="H2868" s="318" t="s">
        <v>1049</v>
      </c>
      <c r="I2868" s="104" t="s">
        <v>1073</v>
      </c>
      <c r="J2868" s="318" t="s">
        <v>1074</v>
      </c>
      <c r="K2868" s="320">
        <v>3</v>
      </c>
      <c r="L2868" s="320">
        <v>12</v>
      </c>
      <c r="M2868" s="105">
        <v>18000</v>
      </c>
      <c r="N2868" s="104"/>
      <c r="O2868" s="320"/>
      <c r="P2868" s="105"/>
    </row>
    <row r="2869" spans="1:16" x14ac:dyDescent="0.2">
      <c r="A2869" s="104" t="s">
        <v>1022</v>
      </c>
      <c r="B2869" s="104" t="s">
        <v>423</v>
      </c>
      <c r="C2869" s="313" t="s">
        <v>99</v>
      </c>
      <c r="D2869" s="104" t="s">
        <v>1183</v>
      </c>
      <c r="E2869" s="105">
        <v>1300</v>
      </c>
      <c r="F2869" s="313" t="s">
        <v>2668</v>
      </c>
      <c r="G2869" s="318" t="s">
        <v>2669</v>
      </c>
      <c r="H2869" s="318" t="s">
        <v>2670</v>
      </c>
      <c r="I2869" s="104" t="s">
        <v>1073</v>
      </c>
      <c r="J2869" s="318" t="s">
        <v>1074</v>
      </c>
      <c r="K2869" s="320">
        <v>3</v>
      </c>
      <c r="L2869" s="320">
        <v>12</v>
      </c>
      <c r="M2869" s="105">
        <v>15600</v>
      </c>
      <c r="N2869" s="104"/>
      <c r="O2869" s="320"/>
      <c r="P2869" s="105"/>
    </row>
    <row r="2870" spans="1:16" ht="22.5" x14ac:dyDescent="0.2">
      <c r="A2870" s="104" t="s">
        <v>1022</v>
      </c>
      <c r="B2870" s="104" t="s">
        <v>423</v>
      </c>
      <c r="C2870" s="313" t="s">
        <v>99</v>
      </c>
      <c r="D2870" s="104" t="s">
        <v>1046</v>
      </c>
      <c r="E2870" s="105">
        <v>1500</v>
      </c>
      <c r="F2870" s="313" t="s">
        <v>2671</v>
      </c>
      <c r="G2870" s="318" t="s">
        <v>2672</v>
      </c>
      <c r="H2870" s="318" t="s">
        <v>1224</v>
      </c>
      <c r="I2870" s="104" t="s">
        <v>1073</v>
      </c>
      <c r="J2870" s="318" t="s">
        <v>1096</v>
      </c>
      <c r="K2870" s="320">
        <v>3</v>
      </c>
      <c r="L2870" s="320">
        <v>12</v>
      </c>
      <c r="M2870" s="105">
        <v>18000</v>
      </c>
      <c r="N2870" s="104"/>
      <c r="O2870" s="320"/>
      <c r="P2870" s="105"/>
    </row>
    <row r="2871" spans="1:16" x14ac:dyDescent="0.2">
      <c r="A2871" s="104" t="s">
        <v>1022</v>
      </c>
      <c r="B2871" s="104" t="s">
        <v>423</v>
      </c>
      <c r="C2871" s="313" t="s">
        <v>99</v>
      </c>
      <c r="D2871" s="104" t="s">
        <v>1196</v>
      </c>
      <c r="E2871" s="105">
        <v>1300</v>
      </c>
      <c r="F2871" s="313" t="s">
        <v>2673</v>
      </c>
      <c r="G2871" s="318" t="s">
        <v>2674</v>
      </c>
      <c r="H2871" s="318" t="s">
        <v>1117</v>
      </c>
      <c r="I2871" s="104" t="s">
        <v>1118</v>
      </c>
      <c r="J2871" s="318" t="s">
        <v>1074</v>
      </c>
      <c r="K2871" s="320">
        <v>3</v>
      </c>
      <c r="L2871" s="320">
        <v>12</v>
      </c>
      <c r="M2871" s="105">
        <v>15600</v>
      </c>
      <c r="N2871" s="104"/>
      <c r="O2871" s="320"/>
      <c r="P2871" s="105"/>
    </row>
    <row r="2872" spans="1:16" x14ac:dyDescent="0.2">
      <c r="A2872" s="104" t="s">
        <v>1022</v>
      </c>
      <c r="B2872" s="104" t="s">
        <v>423</v>
      </c>
      <c r="C2872" s="313" t="s">
        <v>99</v>
      </c>
      <c r="D2872" s="104" t="s">
        <v>1183</v>
      </c>
      <c r="E2872" s="105">
        <v>1300</v>
      </c>
      <c r="F2872" s="313" t="s">
        <v>2675</v>
      </c>
      <c r="G2872" s="318" t="s">
        <v>2676</v>
      </c>
      <c r="H2872" s="318" t="s">
        <v>1117</v>
      </c>
      <c r="I2872" s="104" t="s">
        <v>1118</v>
      </c>
      <c r="J2872" s="318" t="s">
        <v>1119</v>
      </c>
      <c r="K2872" s="320">
        <v>3</v>
      </c>
      <c r="L2872" s="320">
        <v>12</v>
      </c>
      <c r="M2872" s="105">
        <v>15600</v>
      </c>
      <c r="N2872" s="104"/>
      <c r="O2872" s="320"/>
      <c r="P2872" s="105"/>
    </row>
    <row r="2873" spans="1:16" x14ac:dyDescent="0.2">
      <c r="A2873" s="104" t="s">
        <v>1022</v>
      </c>
      <c r="B2873" s="104" t="s">
        <v>423</v>
      </c>
      <c r="C2873" s="313" t="s">
        <v>99</v>
      </c>
      <c r="D2873" s="104" t="s">
        <v>1464</v>
      </c>
      <c r="E2873" s="105">
        <v>1500</v>
      </c>
      <c r="F2873" s="313" t="s">
        <v>2677</v>
      </c>
      <c r="G2873" s="318" t="s">
        <v>2678</v>
      </c>
      <c r="H2873" s="318" t="s">
        <v>1577</v>
      </c>
      <c r="I2873" s="104" t="s">
        <v>1044</v>
      </c>
      <c r="J2873" s="318" t="s">
        <v>1074</v>
      </c>
      <c r="K2873" s="320">
        <v>1</v>
      </c>
      <c r="L2873" s="320">
        <v>0.5</v>
      </c>
      <c r="M2873" s="105">
        <v>750</v>
      </c>
      <c r="N2873" s="104"/>
      <c r="O2873" s="320"/>
      <c r="P2873" s="105"/>
    </row>
    <row r="2874" spans="1:16" x14ac:dyDescent="0.2">
      <c r="A2874" s="104" t="s">
        <v>1022</v>
      </c>
      <c r="B2874" s="104" t="s">
        <v>423</v>
      </c>
      <c r="C2874" s="313" t="s">
        <v>99</v>
      </c>
      <c r="D2874" s="104" t="s">
        <v>1206</v>
      </c>
      <c r="E2874" s="105">
        <v>1500</v>
      </c>
      <c r="F2874" s="313" t="s">
        <v>2679</v>
      </c>
      <c r="G2874" s="318" t="s">
        <v>2680</v>
      </c>
      <c r="H2874" s="318" t="s">
        <v>1148</v>
      </c>
      <c r="I2874" s="104" t="s">
        <v>1073</v>
      </c>
      <c r="J2874" s="318" t="s">
        <v>1092</v>
      </c>
      <c r="K2874" s="320">
        <v>3</v>
      </c>
      <c r="L2874" s="320">
        <v>12</v>
      </c>
      <c r="M2874" s="105">
        <v>18000</v>
      </c>
      <c r="N2874" s="104"/>
      <c r="O2874" s="320"/>
      <c r="P2874" s="105"/>
    </row>
    <row r="2875" spans="1:16" x14ac:dyDescent="0.2">
      <c r="A2875" s="104" t="s">
        <v>1022</v>
      </c>
      <c r="B2875" s="104" t="s">
        <v>423</v>
      </c>
      <c r="C2875" s="313" t="s">
        <v>99</v>
      </c>
      <c r="D2875" s="104" t="s">
        <v>1192</v>
      </c>
      <c r="E2875" s="105">
        <v>1500</v>
      </c>
      <c r="F2875" s="313" t="s">
        <v>2681</v>
      </c>
      <c r="G2875" s="318" t="s">
        <v>2682</v>
      </c>
      <c r="H2875" s="318" t="s">
        <v>2683</v>
      </c>
      <c r="I2875" s="104" t="s">
        <v>1044</v>
      </c>
      <c r="J2875" s="318" t="s">
        <v>2684</v>
      </c>
      <c r="K2875" s="320">
        <v>4</v>
      </c>
      <c r="L2875" s="320">
        <v>12</v>
      </c>
      <c r="M2875" s="105">
        <v>18000</v>
      </c>
      <c r="N2875" s="104"/>
      <c r="O2875" s="320"/>
      <c r="P2875" s="105"/>
    </row>
    <row r="2876" spans="1:16" x14ac:dyDescent="0.2">
      <c r="A2876" s="104" t="s">
        <v>1022</v>
      </c>
      <c r="B2876" s="104" t="s">
        <v>423</v>
      </c>
      <c r="C2876" s="313" t="s">
        <v>99</v>
      </c>
      <c r="D2876" s="104" t="s">
        <v>1046</v>
      </c>
      <c r="E2876" s="105">
        <v>1700</v>
      </c>
      <c r="F2876" s="313" t="s">
        <v>2685</v>
      </c>
      <c r="G2876" s="318" t="s">
        <v>2686</v>
      </c>
      <c r="H2876" s="318" t="s">
        <v>1049</v>
      </c>
      <c r="I2876" s="104" t="s">
        <v>1073</v>
      </c>
      <c r="J2876" s="318" t="s">
        <v>1074</v>
      </c>
      <c r="K2876" s="320">
        <v>6</v>
      </c>
      <c r="L2876" s="320">
        <v>12</v>
      </c>
      <c r="M2876" s="105">
        <v>20400</v>
      </c>
      <c r="N2876" s="104"/>
      <c r="O2876" s="320"/>
      <c r="P2876" s="105"/>
    </row>
    <row r="2877" spans="1:16" x14ac:dyDescent="0.2">
      <c r="A2877" s="104" t="s">
        <v>1022</v>
      </c>
      <c r="B2877" s="104" t="s">
        <v>423</v>
      </c>
      <c r="C2877" s="313" t="s">
        <v>99</v>
      </c>
      <c r="D2877" s="104" t="s">
        <v>1046</v>
      </c>
      <c r="E2877" s="105">
        <v>1700</v>
      </c>
      <c r="F2877" s="313" t="s">
        <v>2687</v>
      </c>
      <c r="G2877" s="318" t="s">
        <v>2688</v>
      </c>
      <c r="H2877" s="318" t="s">
        <v>1032</v>
      </c>
      <c r="I2877" s="104" t="s">
        <v>1027</v>
      </c>
      <c r="J2877" s="318" t="s">
        <v>1161</v>
      </c>
      <c r="K2877" s="320">
        <v>3</v>
      </c>
      <c r="L2877" s="320">
        <v>12</v>
      </c>
      <c r="M2877" s="105">
        <v>20400</v>
      </c>
      <c r="N2877" s="104"/>
      <c r="O2877" s="320"/>
      <c r="P2877" s="105"/>
    </row>
    <row r="2878" spans="1:16" x14ac:dyDescent="0.2">
      <c r="A2878" s="104" t="s">
        <v>1022</v>
      </c>
      <c r="B2878" s="104" t="s">
        <v>423</v>
      </c>
      <c r="C2878" s="313" t="s">
        <v>99</v>
      </c>
      <c r="D2878" s="104" t="s">
        <v>1237</v>
      </c>
      <c r="E2878" s="105">
        <v>1300</v>
      </c>
      <c r="F2878" s="313" t="s">
        <v>2689</v>
      </c>
      <c r="G2878" s="318" t="s">
        <v>2690</v>
      </c>
      <c r="H2878" s="318" t="s">
        <v>1117</v>
      </c>
      <c r="I2878" s="104" t="s">
        <v>1118</v>
      </c>
      <c r="J2878" s="318" t="s">
        <v>1119</v>
      </c>
      <c r="K2878" s="320">
        <v>3</v>
      </c>
      <c r="L2878" s="320">
        <v>12</v>
      </c>
      <c r="M2878" s="105">
        <v>15600</v>
      </c>
      <c r="N2878" s="104"/>
      <c r="O2878" s="320"/>
      <c r="P2878" s="105"/>
    </row>
    <row r="2879" spans="1:16" x14ac:dyDescent="0.2">
      <c r="A2879" s="104" t="s">
        <v>1022</v>
      </c>
      <c r="B2879" s="104" t="s">
        <v>423</v>
      </c>
      <c r="C2879" s="313" t="s">
        <v>99</v>
      </c>
      <c r="D2879" s="104" t="s">
        <v>1296</v>
      </c>
      <c r="E2879" s="105">
        <v>2500</v>
      </c>
      <c r="F2879" s="313" t="s">
        <v>2691</v>
      </c>
      <c r="G2879" s="318" t="s">
        <v>2692</v>
      </c>
      <c r="H2879" s="318" t="s">
        <v>1057</v>
      </c>
      <c r="I2879" s="104" t="s">
        <v>1512</v>
      </c>
      <c r="J2879" s="318" t="s">
        <v>1028</v>
      </c>
      <c r="K2879" s="320">
        <v>3</v>
      </c>
      <c r="L2879" s="320">
        <v>12</v>
      </c>
      <c r="M2879" s="105">
        <v>30000</v>
      </c>
      <c r="N2879" s="104"/>
      <c r="O2879" s="320"/>
      <c r="P2879" s="105"/>
    </row>
    <row r="2880" spans="1:16" x14ac:dyDescent="0.2">
      <c r="A2880" s="104" t="s">
        <v>1022</v>
      </c>
      <c r="B2880" s="104" t="s">
        <v>423</v>
      </c>
      <c r="C2880" s="313" t="s">
        <v>99</v>
      </c>
      <c r="D2880" s="104" t="s">
        <v>1046</v>
      </c>
      <c r="E2880" s="105">
        <v>1950</v>
      </c>
      <c r="F2880" s="313" t="s">
        <v>2693</v>
      </c>
      <c r="G2880" s="318" t="s">
        <v>2694</v>
      </c>
      <c r="H2880" s="318" t="s">
        <v>1064</v>
      </c>
      <c r="I2880" s="104" t="s">
        <v>1073</v>
      </c>
      <c r="J2880" s="318" t="s">
        <v>1074</v>
      </c>
      <c r="K2880" s="320">
        <v>3</v>
      </c>
      <c r="L2880" s="320">
        <v>10.1</v>
      </c>
      <c r="M2880" s="105">
        <v>19695</v>
      </c>
      <c r="N2880" s="104"/>
      <c r="O2880" s="320"/>
      <c r="P2880" s="105"/>
    </row>
    <row r="2881" spans="1:16" x14ac:dyDescent="0.2">
      <c r="A2881" s="104" t="s">
        <v>1022</v>
      </c>
      <c r="B2881" s="104" t="s">
        <v>423</v>
      </c>
      <c r="C2881" s="313" t="s">
        <v>99</v>
      </c>
      <c r="D2881" s="104" t="s">
        <v>1186</v>
      </c>
      <c r="E2881" s="105">
        <v>1500</v>
      </c>
      <c r="F2881" s="313" t="s">
        <v>2695</v>
      </c>
      <c r="G2881" s="318" t="s">
        <v>2696</v>
      </c>
      <c r="H2881" s="318" t="s">
        <v>2697</v>
      </c>
      <c r="I2881" s="104" t="s">
        <v>1073</v>
      </c>
      <c r="J2881" s="318" t="s">
        <v>1074</v>
      </c>
      <c r="K2881" s="320">
        <v>3</v>
      </c>
      <c r="L2881" s="320">
        <v>12</v>
      </c>
      <c r="M2881" s="105">
        <v>18000</v>
      </c>
      <c r="N2881" s="104"/>
      <c r="O2881" s="320"/>
      <c r="P2881" s="105"/>
    </row>
    <row r="2882" spans="1:16" x14ac:dyDescent="0.2">
      <c r="A2882" s="104" t="s">
        <v>1022</v>
      </c>
      <c r="B2882" s="104" t="s">
        <v>423</v>
      </c>
      <c r="C2882" s="313" t="s">
        <v>99</v>
      </c>
      <c r="D2882" s="104" t="s">
        <v>1296</v>
      </c>
      <c r="E2882" s="105">
        <v>2500</v>
      </c>
      <c r="F2882" s="313" t="s">
        <v>2698</v>
      </c>
      <c r="G2882" s="318" t="s">
        <v>2699</v>
      </c>
      <c r="H2882" s="318" t="s">
        <v>2700</v>
      </c>
      <c r="I2882" s="104" t="s">
        <v>1027</v>
      </c>
      <c r="J2882" s="318" t="s">
        <v>1028</v>
      </c>
      <c r="K2882" s="320">
        <v>3</v>
      </c>
      <c r="L2882" s="320">
        <v>12</v>
      </c>
      <c r="M2882" s="105">
        <v>30000</v>
      </c>
      <c r="N2882" s="104"/>
      <c r="O2882" s="320"/>
      <c r="P2882" s="105"/>
    </row>
    <row r="2883" spans="1:16" ht="22.5" x14ac:dyDescent="0.2">
      <c r="A2883" s="104" t="s">
        <v>1022</v>
      </c>
      <c r="B2883" s="104" t="s">
        <v>423</v>
      </c>
      <c r="C2883" s="313" t="s">
        <v>99</v>
      </c>
      <c r="D2883" s="104" t="s">
        <v>1054</v>
      </c>
      <c r="E2883" s="105">
        <v>1500</v>
      </c>
      <c r="F2883" s="313" t="s">
        <v>2701</v>
      </c>
      <c r="G2883" s="318" t="s">
        <v>2702</v>
      </c>
      <c r="H2883" s="318" t="s">
        <v>1064</v>
      </c>
      <c r="I2883" s="104" t="s">
        <v>1044</v>
      </c>
      <c r="J2883" s="318" t="s">
        <v>1045</v>
      </c>
      <c r="K2883" s="320">
        <v>3</v>
      </c>
      <c r="L2883" s="320">
        <v>12</v>
      </c>
      <c r="M2883" s="105">
        <v>18000</v>
      </c>
      <c r="N2883" s="104"/>
      <c r="O2883" s="320"/>
      <c r="P2883" s="105"/>
    </row>
    <row r="2884" spans="1:16" x14ac:dyDescent="0.2">
      <c r="A2884" s="104" t="s">
        <v>1022</v>
      </c>
      <c r="B2884" s="104" t="s">
        <v>423</v>
      </c>
      <c r="C2884" s="313" t="s">
        <v>99</v>
      </c>
      <c r="D2884" s="104" t="s">
        <v>1046</v>
      </c>
      <c r="E2884" s="105">
        <v>1700</v>
      </c>
      <c r="F2884" s="313" t="s">
        <v>2703</v>
      </c>
      <c r="G2884" s="318" t="s">
        <v>2704</v>
      </c>
      <c r="H2884" s="318" t="s">
        <v>1560</v>
      </c>
      <c r="I2884" s="104" t="s">
        <v>1073</v>
      </c>
      <c r="J2884" s="318" t="s">
        <v>1074</v>
      </c>
      <c r="K2884" s="320">
        <v>5</v>
      </c>
      <c r="L2884" s="320">
        <v>12</v>
      </c>
      <c r="M2884" s="105">
        <v>20400</v>
      </c>
      <c r="N2884" s="104"/>
      <c r="O2884" s="320"/>
      <c r="P2884" s="105"/>
    </row>
    <row r="2885" spans="1:16" x14ac:dyDescent="0.2">
      <c r="A2885" s="104" t="s">
        <v>1022</v>
      </c>
      <c r="B2885" s="104" t="s">
        <v>423</v>
      </c>
      <c r="C2885" s="313" t="s">
        <v>99</v>
      </c>
      <c r="D2885" s="104" t="s">
        <v>1221</v>
      </c>
      <c r="E2885" s="105">
        <v>2400</v>
      </c>
      <c r="F2885" s="313" t="s">
        <v>2705</v>
      </c>
      <c r="G2885" s="318" t="s">
        <v>2706</v>
      </c>
      <c r="H2885" s="318" t="s">
        <v>1265</v>
      </c>
      <c r="I2885" s="104" t="s">
        <v>1027</v>
      </c>
      <c r="J2885" s="318" t="s">
        <v>1028</v>
      </c>
      <c r="K2885" s="320">
        <v>3</v>
      </c>
      <c r="L2885" s="320">
        <v>8.0666666666666664</v>
      </c>
      <c r="M2885" s="105">
        <v>19360</v>
      </c>
      <c r="N2885" s="104"/>
      <c r="O2885" s="320"/>
      <c r="P2885" s="105"/>
    </row>
    <row r="2886" spans="1:16" x14ac:dyDescent="0.2">
      <c r="A2886" s="104" t="s">
        <v>1022</v>
      </c>
      <c r="B2886" s="104" t="s">
        <v>423</v>
      </c>
      <c r="C2886" s="313" t="s">
        <v>99</v>
      </c>
      <c r="D2886" s="104" t="s">
        <v>1046</v>
      </c>
      <c r="E2886" s="105">
        <v>1500</v>
      </c>
      <c r="F2886" s="313" t="s">
        <v>2707</v>
      </c>
      <c r="G2886" s="318" t="s">
        <v>2708</v>
      </c>
      <c r="H2886" s="318" t="s">
        <v>1301</v>
      </c>
      <c r="I2886" s="104" t="s">
        <v>1073</v>
      </c>
      <c r="J2886" s="318" t="s">
        <v>1074</v>
      </c>
      <c r="K2886" s="320">
        <v>3</v>
      </c>
      <c r="L2886" s="320">
        <v>12</v>
      </c>
      <c r="M2886" s="105">
        <v>18000</v>
      </c>
      <c r="N2886" s="104"/>
      <c r="O2886" s="320"/>
      <c r="P2886" s="105"/>
    </row>
    <row r="2887" spans="1:16" x14ac:dyDescent="0.2">
      <c r="A2887" s="104" t="s">
        <v>1022</v>
      </c>
      <c r="B2887" s="104" t="s">
        <v>423</v>
      </c>
      <c r="C2887" s="313" t="s">
        <v>99</v>
      </c>
      <c r="D2887" s="104" t="s">
        <v>1192</v>
      </c>
      <c r="E2887" s="105">
        <v>1500</v>
      </c>
      <c r="F2887" s="313" t="s">
        <v>2709</v>
      </c>
      <c r="G2887" s="318" t="s">
        <v>2710</v>
      </c>
      <c r="H2887" s="318" t="s">
        <v>1049</v>
      </c>
      <c r="I2887" s="104" t="s">
        <v>1118</v>
      </c>
      <c r="J2887" s="318" t="s">
        <v>1119</v>
      </c>
      <c r="K2887" s="320">
        <v>4</v>
      </c>
      <c r="L2887" s="320">
        <v>12</v>
      </c>
      <c r="M2887" s="105">
        <v>18000</v>
      </c>
      <c r="N2887" s="104"/>
      <c r="O2887" s="320"/>
      <c r="P2887" s="105"/>
    </row>
    <row r="2888" spans="1:16" x14ac:dyDescent="0.2">
      <c r="A2888" s="104" t="s">
        <v>1022</v>
      </c>
      <c r="B2888" s="104" t="s">
        <v>423</v>
      </c>
      <c r="C2888" s="313" t="s">
        <v>99</v>
      </c>
      <c r="D2888" s="104" t="s">
        <v>1046</v>
      </c>
      <c r="E2888" s="105">
        <v>1500</v>
      </c>
      <c r="F2888" s="313" t="s">
        <v>2711</v>
      </c>
      <c r="G2888" s="318" t="s">
        <v>2712</v>
      </c>
      <c r="H2888" s="318" t="s">
        <v>2713</v>
      </c>
      <c r="I2888" s="104" t="s">
        <v>1027</v>
      </c>
      <c r="J2888" s="318" t="s">
        <v>1028</v>
      </c>
      <c r="K2888" s="320">
        <v>3</v>
      </c>
      <c r="L2888" s="320">
        <v>12</v>
      </c>
      <c r="M2888" s="105">
        <v>18000</v>
      </c>
      <c r="N2888" s="104"/>
      <c r="O2888" s="320"/>
      <c r="P2888" s="105"/>
    </row>
    <row r="2889" spans="1:16" x14ac:dyDescent="0.2">
      <c r="A2889" s="104" t="s">
        <v>1022</v>
      </c>
      <c r="B2889" s="104" t="s">
        <v>423</v>
      </c>
      <c r="C2889" s="313" t="s">
        <v>99</v>
      </c>
      <c r="D2889" s="104" t="s">
        <v>1046</v>
      </c>
      <c r="E2889" s="105">
        <v>1500</v>
      </c>
      <c r="F2889" s="313" t="s">
        <v>2714</v>
      </c>
      <c r="G2889" s="318" t="s">
        <v>2715</v>
      </c>
      <c r="H2889" s="318" t="s">
        <v>2716</v>
      </c>
      <c r="I2889" s="104" t="s">
        <v>1073</v>
      </c>
      <c r="J2889" s="318" t="s">
        <v>1074</v>
      </c>
      <c r="K2889" s="320">
        <v>3</v>
      </c>
      <c r="L2889" s="320">
        <v>12</v>
      </c>
      <c r="M2889" s="105">
        <v>18000</v>
      </c>
      <c r="N2889" s="104"/>
      <c r="O2889" s="320"/>
      <c r="P2889" s="105"/>
    </row>
    <row r="2890" spans="1:16" x14ac:dyDescent="0.2">
      <c r="A2890" s="104" t="s">
        <v>1022</v>
      </c>
      <c r="B2890" s="104" t="s">
        <v>423</v>
      </c>
      <c r="C2890" s="313" t="s">
        <v>99</v>
      </c>
      <c r="D2890" s="104" t="s">
        <v>2717</v>
      </c>
      <c r="E2890" s="105">
        <v>8000</v>
      </c>
      <c r="F2890" s="313" t="s">
        <v>2718</v>
      </c>
      <c r="G2890" s="318" t="s">
        <v>2719</v>
      </c>
      <c r="H2890" s="318" t="s">
        <v>1026</v>
      </c>
      <c r="I2890" s="104" t="s">
        <v>1027</v>
      </c>
      <c r="J2890" s="318" t="s">
        <v>1028</v>
      </c>
      <c r="K2890" s="320">
        <v>3</v>
      </c>
      <c r="L2890" s="320">
        <v>12</v>
      </c>
      <c r="M2890" s="105">
        <v>96000</v>
      </c>
      <c r="N2890" s="104"/>
      <c r="O2890" s="320"/>
      <c r="P2890" s="105"/>
    </row>
    <row r="2891" spans="1:16" x14ac:dyDescent="0.2">
      <c r="A2891" s="104" t="s">
        <v>1022</v>
      </c>
      <c r="B2891" s="104" t="s">
        <v>423</v>
      </c>
      <c r="C2891" s="313" t="s">
        <v>99</v>
      </c>
      <c r="D2891" s="104" t="s">
        <v>1040</v>
      </c>
      <c r="E2891" s="105">
        <v>1300</v>
      </c>
      <c r="F2891" s="313" t="s">
        <v>2720</v>
      </c>
      <c r="G2891" s="318" t="s">
        <v>2721</v>
      </c>
      <c r="H2891" s="318" t="s">
        <v>1078</v>
      </c>
      <c r="I2891" s="104" t="s">
        <v>2722</v>
      </c>
      <c r="J2891" s="318" t="s">
        <v>1092</v>
      </c>
      <c r="K2891" s="320">
        <v>3</v>
      </c>
      <c r="L2891" s="320">
        <v>12</v>
      </c>
      <c r="M2891" s="105">
        <v>15600</v>
      </c>
      <c r="N2891" s="104"/>
      <c r="O2891" s="320"/>
      <c r="P2891" s="105"/>
    </row>
    <row r="2892" spans="1:16" x14ac:dyDescent="0.2">
      <c r="A2892" s="104" t="s">
        <v>1022</v>
      </c>
      <c r="B2892" s="104" t="s">
        <v>423</v>
      </c>
      <c r="C2892" s="313" t="s">
        <v>99</v>
      </c>
      <c r="D2892" s="104" t="s">
        <v>1046</v>
      </c>
      <c r="E2892" s="105">
        <v>1500</v>
      </c>
      <c r="F2892" s="313" t="s">
        <v>2723</v>
      </c>
      <c r="G2892" s="318" t="s">
        <v>2724</v>
      </c>
      <c r="H2892" s="318" t="s">
        <v>1189</v>
      </c>
      <c r="I2892" s="104" t="s">
        <v>1027</v>
      </c>
      <c r="J2892" s="318" t="s">
        <v>1028</v>
      </c>
      <c r="K2892" s="320">
        <v>4</v>
      </c>
      <c r="L2892" s="320">
        <v>12</v>
      </c>
      <c r="M2892" s="105">
        <v>18000</v>
      </c>
      <c r="N2892" s="104"/>
      <c r="O2892" s="320"/>
      <c r="P2892" s="105"/>
    </row>
    <row r="2893" spans="1:16" x14ac:dyDescent="0.2">
      <c r="A2893" s="104" t="s">
        <v>1022</v>
      </c>
      <c r="B2893" s="104" t="s">
        <v>423</v>
      </c>
      <c r="C2893" s="313" t="s">
        <v>99</v>
      </c>
      <c r="D2893" s="104" t="s">
        <v>1046</v>
      </c>
      <c r="E2893" s="105">
        <v>1700</v>
      </c>
      <c r="F2893" s="313" t="s">
        <v>2725</v>
      </c>
      <c r="G2893" s="318" t="s">
        <v>2726</v>
      </c>
      <c r="H2893" s="318" t="s">
        <v>1118</v>
      </c>
      <c r="I2893" s="104" t="s">
        <v>1027</v>
      </c>
      <c r="J2893" s="318" t="s">
        <v>1028</v>
      </c>
      <c r="K2893" s="320">
        <v>4</v>
      </c>
      <c r="L2893" s="320">
        <v>12</v>
      </c>
      <c r="M2893" s="105">
        <v>20400</v>
      </c>
      <c r="N2893" s="104"/>
      <c r="O2893" s="320"/>
      <c r="P2893" s="105"/>
    </row>
    <row r="2894" spans="1:16" x14ac:dyDescent="0.2">
      <c r="A2894" s="104" t="s">
        <v>1022</v>
      </c>
      <c r="B2894" s="104" t="s">
        <v>423</v>
      </c>
      <c r="C2894" s="313" t="s">
        <v>99</v>
      </c>
      <c r="D2894" s="104" t="s">
        <v>1296</v>
      </c>
      <c r="E2894" s="105">
        <v>2500</v>
      </c>
      <c r="F2894" s="313" t="s">
        <v>2727</v>
      </c>
      <c r="G2894" s="318" t="s">
        <v>2728</v>
      </c>
      <c r="H2894" s="318" t="s">
        <v>1392</v>
      </c>
      <c r="I2894" s="104" t="s">
        <v>1073</v>
      </c>
      <c r="J2894" s="318" t="s">
        <v>1028</v>
      </c>
      <c r="K2894" s="320">
        <v>4</v>
      </c>
      <c r="L2894" s="320">
        <v>12</v>
      </c>
      <c r="M2894" s="105">
        <v>30000</v>
      </c>
      <c r="N2894" s="104"/>
      <c r="O2894" s="320"/>
      <c r="P2894" s="105"/>
    </row>
    <row r="2895" spans="1:16" x14ac:dyDescent="0.2">
      <c r="A2895" s="104" t="s">
        <v>1022</v>
      </c>
      <c r="B2895" s="104" t="s">
        <v>423</v>
      </c>
      <c r="C2895" s="313" t="s">
        <v>99</v>
      </c>
      <c r="D2895" s="104" t="s">
        <v>1242</v>
      </c>
      <c r="E2895" s="105">
        <v>1300</v>
      </c>
      <c r="F2895" s="313" t="s">
        <v>2729</v>
      </c>
      <c r="G2895" s="318" t="s">
        <v>2730</v>
      </c>
      <c r="H2895" s="318" t="s">
        <v>1117</v>
      </c>
      <c r="I2895" s="104" t="s">
        <v>1118</v>
      </c>
      <c r="J2895" s="318" t="s">
        <v>1119</v>
      </c>
      <c r="K2895" s="320">
        <v>3</v>
      </c>
      <c r="L2895" s="320">
        <v>12</v>
      </c>
      <c r="M2895" s="105">
        <v>15600</v>
      </c>
      <c r="N2895" s="104"/>
      <c r="O2895" s="320"/>
      <c r="P2895" s="105"/>
    </row>
    <row r="2896" spans="1:16" x14ac:dyDescent="0.2">
      <c r="A2896" s="104" t="s">
        <v>1022</v>
      </c>
      <c r="B2896" s="104" t="s">
        <v>423</v>
      </c>
      <c r="C2896" s="313" t="s">
        <v>99</v>
      </c>
      <c r="D2896" s="104" t="s">
        <v>2731</v>
      </c>
      <c r="E2896" s="105">
        <v>1300</v>
      </c>
      <c r="F2896" s="313" t="s">
        <v>2732</v>
      </c>
      <c r="G2896" s="318" t="s">
        <v>2733</v>
      </c>
      <c r="H2896" s="318" t="s">
        <v>1117</v>
      </c>
      <c r="I2896" s="104" t="s">
        <v>1118</v>
      </c>
      <c r="J2896" s="318" t="s">
        <v>1119</v>
      </c>
      <c r="K2896" s="320">
        <v>3</v>
      </c>
      <c r="L2896" s="320">
        <v>12</v>
      </c>
      <c r="M2896" s="105">
        <v>15600</v>
      </c>
      <c r="N2896" s="104"/>
      <c r="O2896" s="320"/>
      <c r="P2896" s="105"/>
    </row>
    <row r="2897" spans="1:16" x14ac:dyDescent="0.2">
      <c r="A2897" s="104" t="s">
        <v>1022</v>
      </c>
      <c r="B2897" s="104" t="s">
        <v>423</v>
      </c>
      <c r="C2897" s="313" t="s">
        <v>99</v>
      </c>
      <c r="D2897" s="104" t="s">
        <v>1582</v>
      </c>
      <c r="E2897" s="105">
        <v>2500</v>
      </c>
      <c r="F2897" s="313" t="s">
        <v>2734</v>
      </c>
      <c r="G2897" s="318" t="s">
        <v>2735</v>
      </c>
      <c r="H2897" s="318" t="s">
        <v>1456</v>
      </c>
      <c r="I2897" s="104" t="s">
        <v>1027</v>
      </c>
      <c r="J2897" s="318" t="s">
        <v>1161</v>
      </c>
      <c r="K2897" s="320">
        <v>3</v>
      </c>
      <c r="L2897" s="320">
        <v>9.2666666666666675</v>
      </c>
      <c r="M2897" s="105">
        <v>23166.666666666668</v>
      </c>
      <c r="N2897" s="104"/>
      <c r="O2897" s="320"/>
      <c r="P2897" s="105"/>
    </row>
    <row r="2898" spans="1:16" x14ac:dyDescent="0.2">
      <c r="A2898" s="104" t="s">
        <v>1022</v>
      </c>
      <c r="B2898" s="104" t="s">
        <v>423</v>
      </c>
      <c r="C2898" s="313" t="s">
        <v>99</v>
      </c>
      <c r="D2898" s="104" t="s">
        <v>1101</v>
      </c>
      <c r="E2898" s="105">
        <v>2400</v>
      </c>
      <c r="F2898" s="313" t="s">
        <v>2736</v>
      </c>
      <c r="G2898" s="318" t="s">
        <v>2737</v>
      </c>
      <c r="H2898" s="318" t="s">
        <v>1032</v>
      </c>
      <c r="I2898" s="104" t="s">
        <v>1027</v>
      </c>
      <c r="J2898" s="318" t="s">
        <v>1028</v>
      </c>
      <c r="K2898" s="320">
        <v>3</v>
      </c>
      <c r="L2898" s="320">
        <v>12</v>
      </c>
      <c r="M2898" s="105">
        <v>28800</v>
      </c>
      <c r="N2898" s="104"/>
      <c r="O2898" s="320"/>
      <c r="P2898" s="105"/>
    </row>
    <row r="2899" spans="1:16" ht="22.5" x14ac:dyDescent="0.2">
      <c r="A2899" s="104" t="s">
        <v>1022</v>
      </c>
      <c r="B2899" s="104" t="s">
        <v>423</v>
      </c>
      <c r="C2899" s="313" t="s">
        <v>99</v>
      </c>
      <c r="D2899" s="104" t="s">
        <v>1206</v>
      </c>
      <c r="E2899" s="105">
        <v>2000</v>
      </c>
      <c r="F2899" s="313" t="s">
        <v>2738</v>
      </c>
      <c r="G2899" s="318" t="s">
        <v>2739</v>
      </c>
      <c r="H2899" s="318" t="s">
        <v>1152</v>
      </c>
      <c r="I2899" s="104" t="s">
        <v>1099</v>
      </c>
      <c r="J2899" s="318" t="s">
        <v>1100</v>
      </c>
      <c r="K2899" s="320">
        <v>3</v>
      </c>
      <c r="L2899" s="320">
        <v>12</v>
      </c>
      <c r="M2899" s="105">
        <v>24000</v>
      </c>
      <c r="N2899" s="104"/>
      <c r="O2899" s="320"/>
      <c r="P2899" s="105"/>
    </row>
    <row r="2900" spans="1:16" x14ac:dyDescent="0.2">
      <c r="A2900" s="104" t="s">
        <v>1022</v>
      </c>
      <c r="B2900" s="104" t="s">
        <v>423</v>
      </c>
      <c r="C2900" s="313" t="s">
        <v>99</v>
      </c>
      <c r="D2900" s="104" t="s">
        <v>1050</v>
      </c>
      <c r="E2900" s="105">
        <v>4000</v>
      </c>
      <c r="F2900" s="313" t="s">
        <v>2740</v>
      </c>
      <c r="G2900" s="318" t="s">
        <v>2741</v>
      </c>
      <c r="H2900" s="318" t="s">
        <v>1053</v>
      </c>
      <c r="I2900" s="104" t="s">
        <v>1027</v>
      </c>
      <c r="J2900" s="318" t="s">
        <v>1028</v>
      </c>
      <c r="K2900" s="320">
        <v>5</v>
      </c>
      <c r="L2900" s="320">
        <v>9.0666666666666664</v>
      </c>
      <c r="M2900" s="105">
        <v>36266.666666666664</v>
      </c>
      <c r="N2900" s="104"/>
      <c r="O2900" s="320"/>
      <c r="P2900" s="105"/>
    </row>
    <row r="2901" spans="1:16" ht="22.5" x14ac:dyDescent="0.2">
      <c r="A2901" s="104" t="s">
        <v>1022</v>
      </c>
      <c r="B2901" s="104" t="s">
        <v>423</v>
      </c>
      <c r="C2901" s="313" t="s">
        <v>99</v>
      </c>
      <c r="D2901" s="104" t="s">
        <v>1523</v>
      </c>
      <c r="E2901" s="105">
        <v>2400</v>
      </c>
      <c r="F2901" s="313" t="s">
        <v>2742</v>
      </c>
      <c r="G2901" s="318" t="s">
        <v>2743</v>
      </c>
      <c r="H2901" s="318" t="s">
        <v>1265</v>
      </c>
      <c r="I2901" s="104" t="s">
        <v>1027</v>
      </c>
      <c r="J2901" s="318" t="s">
        <v>1069</v>
      </c>
      <c r="K2901" s="320">
        <v>3</v>
      </c>
      <c r="L2901" s="320">
        <v>12</v>
      </c>
      <c r="M2901" s="105">
        <v>28800</v>
      </c>
      <c r="N2901" s="104"/>
      <c r="O2901" s="320"/>
      <c r="P2901" s="105"/>
    </row>
    <row r="2902" spans="1:16" ht="22.5" x14ac:dyDescent="0.2">
      <c r="A2902" s="104" t="s">
        <v>1022</v>
      </c>
      <c r="B2902" s="104" t="s">
        <v>423</v>
      </c>
      <c r="C2902" s="313" t="s">
        <v>99</v>
      </c>
      <c r="D2902" s="104" t="s">
        <v>1192</v>
      </c>
      <c r="E2902" s="105">
        <v>1500</v>
      </c>
      <c r="F2902" s="313" t="s">
        <v>2744</v>
      </c>
      <c r="G2902" s="318" t="s">
        <v>2745</v>
      </c>
      <c r="H2902" s="318" t="s">
        <v>1224</v>
      </c>
      <c r="I2902" s="104" t="s">
        <v>1073</v>
      </c>
      <c r="J2902" s="318" t="s">
        <v>1096</v>
      </c>
      <c r="K2902" s="320">
        <v>3</v>
      </c>
      <c r="L2902" s="320">
        <v>12</v>
      </c>
      <c r="M2902" s="105">
        <v>18000</v>
      </c>
      <c r="N2902" s="104"/>
      <c r="O2902" s="320"/>
      <c r="P2902" s="105"/>
    </row>
    <row r="2903" spans="1:16" x14ac:dyDescent="0.2">
      <c r="A2903" s="104" t="s">
        <v>1022</v>
      </c>
      <c r="B2903" s="104" t="s">
        <v>423</v>
      </c>
      <c r="C2903" s="313" t="s">
        <v>99</v>
      </c>
      <c r="D2903" s="104" t="s">
        <v>1209</v>
      </c>
      <c r="E2903" s="105">
        <v>1300</v>
      </c>
      <c r="F2903" s="313" t="s">
        <v>2746</v>
      </c>
      <c r="G2903" s="318" t="s">
        <v>2747</v>
      </c>
      <c r="H2903" s="318" t="s">
        <v>1476</v>
      </c>
      <c r="I2903" s="104" t="s">
        <v>1118</v>
      </c>
      <c r="J2903" s="318" t="s">
        <v>1119</v>
      </c>
      <c r="K2903" s="320">
        <v>1</v>
      </c>
      <c r="L2903" s="320">
        <v>2.6</v>
      </c>
      <c r="M2903" s="105">
        <v>3380</v>
      </c>
      <c r="N2903" s="104"/>
      <c r="O2903" s="320"/>
      <c r="P2903" s="105"/>
    </row>
    <row r="2904" spans="1:16" x14ac:dyDescent="0.2">
      <c r="A2904" s="104" t="s">
        <v>1022</v>
      </c>
      <c r="B2904" s="104" t="s">
        <v>423</v>
      </c>
      <c r="C2904" s="313" t="s">
        <v>99</v>
      </c>
      <c r="D2904" s="104" t="s">
        <v>1075</v>
      </c>
      <c r="E2904" s="105">
        <v>1300</v>
      </c>
      <c r="F2904" s="313" t="s">
        <v>2748</v>
      </c>
      <c r="G2904" s="318" t="s">
        <v>2749</v>
      </c>
      <c r="H2904" s="318" t="s">
        <v>1117</v>
      </c>
      <c r="I2904" s="104" t="s">
        <v>1118</v>
      </c>
      <c r="J2904" s="318" t="s">
        <v>1119</v>
      </c>
      <c r="K2904" s="320">
        <v>3</v>
      </c>
      <c r="L2904" s="320">
        <v>12</v>
      </c>
      <c r="M2904" s="105">
        <v>15600</v>
      </c>
      <c r="N2904" s="104"/>
      <c r="O2904" s="320"/>
      <c r="P2904" s="105"/>
    </row>
    <row r="2905" spans="1:16" x14ac:dyDescent="0.2">
      <c r="A2905" s="104" t="s">
        <v>1022</v>
      </c>
      <c r="B2905" s="104" t="s">
        <v>423</v>
      </c>
      <c r="C2905" s="313" t="s">
        <v>99</v>
      </c>
      <c r="D2905" s="104" t="s">
        <v>1050</v>
      </c>
      <c r="E2905" s="105">
        <v>2400</v>
      </c>
      <c r="F2905" s="313" t="s">
        <v>2750</v>
      </c>
      <c r="G2905" s="318" t="s">
        <v>2751</v>
      </c>
      <c r="H2905" s="318" t="s">
        <v>1053</v>
      </c>
      <c r="I2905" s="104" t="s">
        <v>1027</v>
      </c>
      <c r="J2905" s="318" t="s">
        <v>1028</v>
      </c>
      <c r="K2905" s="320">
        <v>3</v>
      </c>
      <c r="L2905" s="320">
        <v>12</v>
      </c>
      <c r="M2905" s="105">
        <v>28800</v>
      </c>
      <c r="N2905" s="104"/>
      <c r="O2905" s="320"/>
      <c r="P2905" s="105"/>
    </row>
    <row r="2906" spans="1:16" x14ac:dyDescent="0.2">
      <c r="A2906" s="104" t="s">
        <v>1022</v>
      </c>
      <c r="B2906" s="104" t="s">
        <v>423</v>
      </c>
      <c r="C2906" s="313" t="s">
        <v>99</v>
      </c>
      <c r="D2906" s="104" t="s">
        <v>1256</v>
      </c>
      <c r="E2906" s="105">
        <v>4000</v>
      </c>
      <c r="F2906" s="313" t="s">
        <v>2752</v>
      </c>
      <c r="G2906" s="318" t="s">
        <v>2753</v>
      </c>
      <c r="H2906" s="318" t="s">
        <v>1123</v>
      </c>
      <c r="I2906" s="104" t="s">
        <v>1027</v>
      </c>
      <c r="J2906" s="318" t="s">
        <v>1028</v>
      </c>
      <c r="K2906" s="320">
        <v>3</v>
      </c>
      <c r="L2906" s="320">
        <v>12</v>
      </c>
      <c r="M2906" s="105">
        <v>48000</v>
      </c>
      <c r="N2906" s="104"/>
      <c r="O2906" s="320"/>
      <c r="P2906" s="105"/>
    </row>
    <row r="2907" spans="1:16" ht="22.5" x14ac:dyDescent="0.2">
      <c r="A2907" s="104" t="s">
        <v>1022</v>
      </c>
      <c r="B2907" s="104" t="s">
        <v>423</v>
      </c>
      <c r="C2907" s="313" t="s">
        <v>99</v>
      </c>
      <c r="D2907" s="104" t="s">
        <v>1296</v>
      </c>
      <c r="E2907" s="105">
        <v>2500</v>
      </c>
      <c r="F2907" s="313" t="s">
        <v>2754</v>
      </c>
      <c r="G2907" s="318" t="s">
        <v>2755</v>
      </c>
      <c r="H2907" s="318" t="s">
        <v>1026</v>
      </c>
      <c r="I2907" s="104" t="s">
        <v>1027</v>
      </c>
      <c r="J2907" s="318" t="s">
        <v>1069</v>
      </c>
      <c r="K2907" s="320">
        <v>3</v>
      </c>
      <c r="L2907" s="320">
        <v>12</v>
      </c>
      <c r="M2907" s="105">
        <v>30000</v>
      </c>
      <c r="N2907" s="104"/>
      <c r="O2907" s="320"/>
      <c r="P2907" s="105"/>
    </row>
    <row r="2908" spans="1:16" ht="22.5" x14ac:dyDescent="0.2">
      <c r="A2908" s="104" t="s">
        <v>1022</v>
      </c>
      <c r="B2908" s="104" t="s">
        <v>423</v>
      </c>
      <c r="C2908" s="313" t="s">
        <v>99</v>
      </c>
      <c r="D2908" s="104" t="s">
        <v>1488</v>
      </c>
      <c r="E2908" s="105">
        <v>2000</v>
      </c>
      <c r="F2908" s="313" t="s">
        <v>2756</v>
      </c>
      <c r="G2908" s="318" t="s">
        <v>2757</v>
      </c>
      <c r="H2908" s="318" t="s">
        <v>1067</v>
      </c>
      <c r="I2908" s="104" t="s">
        <v>1027</v>
      </c>
      <c r="J2908" s="318" t="s">
        <v>1069</v>
      </c>
      <c r="K2908" s="320">
        <v>3</v>
      </c>
      <c r="L2908" s="320">
        <v>12</v>
      </c>
      <c r="M2908" s="105">
        <v>24000</v>
      </c>
      <c r="N2908" s="104"/>
      <c r="O2908" s="320"/>
      <c r="P2908" s="105"/>
    </row>
    <row r="2909" spans="1:16" ht="22.5" x14ac:dyDescent="0.2">
      <c r="A2909" s="104" t="s">
        <v>1022</v>
      </c>
      <c r="B2909" s="104" t="s">
        <v>423</v>
      </c>
      <c r="C2909" s="313" t="s">
        <v>99</v>
      </c>
      <c r="D2909" s="104" t="s">
        <v>1046</v>
      </c>
      <c r="E2909" s="105">
        <v>1700</v>
      </c>
      <c r="F2909" s="313" t="s">
        <v>2758</v>
      </c>
      <c r="G2909" s="318" t="s">
        <v>2759</v>
      </c>
      <c r="H2909" s="318" t="s">
        <v>1118</v>
      </c>
      <c r="I2909" s="104" t="s">
        <v>1099</v>
      </c>
      <c r="J2909" s="318" t="s">
        <v>1100</v>
      </c>
      <c r="K2909" s="320">
        <v>7</v>
      </c>
      <c r="L2909" s="320">
        <v>12</v>
      </c>
      <c r="M2909" s="105">
        <v>20400</v>
      </c>
      <c r="N2909" s="104"/>
      <c r="O2909" s="320"/>
      <c r="P2909" s="105"/>
    </row>
    <row r="2910" spans="1:16" x14ac:dyDescent="0.2">
      <c r="A2910" s="104" t="s">
        <v>1022</v>
      </c>
      <c r="B2910" s="104" t="s">
        <v>423</v>
      </c>
      <c r="C2910" s="313" t="s">
        <v>99</v>
      </c>
      <c r="D2910" s="104" t="s">
        <v>1101</v>
      </c>
      <c r="E2910" s="105">
        <v>2400</v>
      </c>
      <c r="F2910" s="313" t="s">
        <v>2760</v>
      </c>
      <c r="G2910" s="318" t="s">
        <v>2761</v>
      </c>
      <c r="H2910" s="318" t="s">
        <v>1032</v>
      </c>
      <c r="I2910" s="104" t="s">
        <v>1027</v>
      </c>
      <c r="J2910" s="318" t="s">
        <v>1028</v>
      </c>
      <c r="K2910" s="320">
        <v>4</v>
      </c>
      <c r="L2910" s="320">
        <v>12</v>
      </c>
      <c r="M2910" s="105">
        <v>28800</v>
      </c>
      <c r="N2910" s="104"/>
      <c r="O2910" s="320"/>
      <c r="P2910" s="105"/>
    </row>
    <row r="2911" spans="1:16" x14ac:dyDescent="0.2">
      <c r="A2911" s="104" t="s">
        <v>1022</v>
      </c>
      <c r="B2911" s="104" t="s">
        <v>423</v>
      </c>
      <c r="C2911" s="313" t="s">
        <v>99</v>
      </c>
      <c r="D2911" s="104" t="s">
        <v>1853</v>
      </c>
      <c r="E2911" s="105">
        <v>2500</v>
      </c>
      <c r="F2911" s="313" t="s">
        <v>2762</v>
      </c>
      <c r="G2911" s="318" t="s">
        <v>2763</v>
      </c>
      <c r="H2911" s="318" t="s">
        <v>1141</v>
      </c>
      <c r="I2911" s="104" t="s">
        <v>1027</v>
      </c>
      <c r="J2911" s="318" t="s">
        <v>1161</v>
      </c>
      <c r="K2911" s="320">
        <v>3</v>
      </c>
      <c r="L2911" s="320">
        <v>12</v>
      </c>
      <c r="M2911" s="105">
        <v>30000</v>
      </c>
      <c r="N2911" s="104"/>
      <c r="O2911" s="320"/>
      <c r="P2911" s="105"/>
    </row>
    <row r="2912" spans="1:16" x14ac:dyDescent="0.2">
      <c r="A2912" s="104" t="s">
        <v>1022</v>
      </c>
      <c r="B2912" s="104" t="s">
        <v>423</v>
      </c>
      <c r="C2912" s="313" t="s">
        <v>99</v>
      </c>
      <c r="D2912" s="104" t="s">
        <v>2764</v>
      </c>
      <c r="E2912" s="105">
        <v>3500</v>
      </c>
      <c r="F2912" s="313" t="s">
        <v>2765</v>
      </c>
      <c r="G2912" s="318" t="s">
        <v>2766</v>
      </c>
      <c r="H2912" s="318" t="s">
        <v>2767</v>
      </c>
      <c r="I2912" s="104" t="s">
        <v>1027</v>
      </c>
      <c r="J2912" s="318" t="s">
        <v>1028</v>
      </c>
      <c r="K2912" s="320">
        <v>3</v>
      </c>
      <c r="L2912" s="320">
        <v>5.833333333333333</v>
      </c>
      <c r="M2912" s="105">
        <v>20416.666666666664</v>
      </c>
      <c r="N2912" s="104"/>
      <c r="O2912" s="320"/>
      <c r="P2912" s="105"/>
    </row>
    <row r="2913" spans="1:16" x14ac:dyDescent="0.2">
      <c r="A2913" s="104" t="s">
        <v>1022</v>
      </c>
      <c r="B2913" s="104" t="s">
        <v>423</v>
      </c>
      <c r="C2913" s="313" t="s">
        <v>99</v>
      </c>
      <c r="D2913" s="104" t="s">
        <v>1928</v>
      </c>
      <c r="E2913" s="105">
        <v>4500</v>
      </c>
      <c r="F2913" s="313" t="s">
        <v>2768</v>
      </c>
      <c r="G2913" s="318" t="s">
        <v>2769</v>
      </c>
      <c r="H2913" s="318" t="s">
        <v>1148</v>
      </c>
      <c r="I2913" s="104" t="s">
        <v>1027</v>
      </c>
      <c r="J2913" s="318" t="s">
        <v>1028</v>
      </c>
      <c r="K2913" s="320">
        <v>3</v>
      </c>
      <c r="L2913" s="320">
        <v>12</v>
      </c>
      <c r="M2913" s="105">
        <v>54000</v>
      </c>
      <c r="N2913" s="104"/>
      <c r="O2913" s="320"/>
      <c r="P2913" s="105"/>
    </row>
    <row r="2914" spans="1:16" x14ac:dyDescent="0.2">
      <c r="A2914" s="104" t="s">
        <v>1022</v>
      </c>
      <c r="B2914" s="104" t="s">
        <v>423</v>
      </c>
      <c r="C2914" s="313" t="s">
        <v>99</v>
      </c>
      <c r="D2914" s="104" t="s">
        <v>1501</v>
      </c>
      <c r="E2914" s="105">
        <v>2800</v>
      </c>
      <c r="F2914" s="313" t="s">
        <v>2770</v>
      </c>
      <c r="G2914" s="318" t="s">
        <v>2771</v>
      </c>
      <c r="H2914" s="318" t="s">
        <v>2772</v>
      </c>
      <c r="I2914" s="104" t="s">
        <v>1061</v>
      </c>
      <c r="J2914" s="318" t="s">
        <v>1028</v>
      </c>
      <c r="K2914" s="320">
        <v>3</v>
      </c>
      <c r="L2914" s="320">
        <v>12</v>
      </c>
      <c r="M2914" s="105">
        <v>33600</v>
      </c>
      <c r="N2914" s="104"/>
      <c r="O2914" s="320"/>
      <c r="P2914" s="105"/>
    </row>
    <row r="2915" spans="1:16" x14ac:dyDescent="0.2">
      <c r="A2915" s="104" t="s">
        <v>1022</v>
      </c>
      <c r="B2915" s="104" t="s">
        <v>423</v>
      </c>
      <c r="C2915" s="313" t="s">
        <v>99</v>
      </c>
      <c r="D2915" s="104" t="s">
        <v>1101</v>
      </c>
      <c r="E2915" s="105">
        <v>3000</v>
      </c>
      <c r="F2915" s="313" t="s">
        <v>2773</v>
      </c>
      <c r="G2915" s="318" t="s">
        <v>2774</v>
      </c>
      <c r="H2915" s="318" t="s">
        <v>1032</v>
      </c>
      <c r="I2915" s="104" t="s">
        <v>1027</v>
      </c>
      <c r="J2915" s="318" t="s">
        <v>1028</v>
      </c>
      <c r="K2915" s="320">
        <v>3</v>
      </c>
      <c r="L2915" s="320">
        <v>12</v>
      </c>
      <c r="M2915" s="105">
        <v>36000</v>
      </c>
      <c r="N2915" s="104"/>
      <c r="O2915" s="320"/>
      <c r="P2915" s="105"/>
    </row>
    <row r="2916" spans="1:16" x14ac:dyDescent="0.2">
      <c r="A2916" s="104" t="s">
        <v>1022</v>
      </c>
      <c r="B2916" s="104" t="s">
        <v>423</v>
      </c>
      <c r="C2916" s="313" t="s">
        <v>99</v>
      </c>
      <c r="D2916" s="104" t="s">
        <v>1040</v>
      </c>
      <c r="E2916" s="105">
        <v>1300</v>
      </c>
      <c r="F2916" s="313" t="s">
        <v>2775</v>
      </c>
      <c r="G2916" s="318" t="s">
        <v>2776</v>
      </c>
      <c r="H2916" s="318" t="s">
        <v>1118</v>
      </c>
      <c r="I2916" s="104" t="s">
        <v>1118</v>
      </c>
      <c r="J2916" s="318" t="s">
        <v>1119</v>
      </c>
      <c r="K2916" s="320">
        <v>3</v>
      </c>
      <c r="L2916" s="320">
        <v>12</v>
      </c>
      <c r="M2916" s="105">
        <v>15600</v>
      </c>
      <c r="N2916" s="104"/>
      <c r="O2916" s="320"/>
      <c r="P2916" s="105"/>
    </row>
    <row r="2917" spans="1:16" ht="22.5" x14ac:dyDescent="0.2">
      <c r="A2917" s="104" t="s">
        <v>1022</v>
      </c>
      <c r="B2917" s="104" t="s">
        <v>423</v>
      </c>
      <c r="C2917" s="313" t="s">
        <v>99</v>
      </c>
      <c r="D2917" s="104" t="s">
        <v>1046</v>
      </c>
      <c r="E2917" s="105">
        <v>1500</v>
      </c>
      <c r="F2917" s="313" t="s">
        <v>2777</v>
      </c>
      <c r="G2917" s="318" t="s">
        <v>2778</v>
      </c>
      <c r="H2917" s="318" t="s">
        <v>2287</v>
      </c>
      <c r="I2917" s="104" t="s">
        <v>1044</v>
      </c>
      <c r="J2917" s="318" t="s">
        <v>1161</v>
      </c>
      <c r="K2917" s="320">
        <v>3</v>
      </c>
      <c r="L2917" s="320">
        <v>12</v>
      </c>
      <c r="M2917" s="105">
        <v>18000</v>
      </c>
      <c r="N2917" s="104"/>
      <c r="O2917" s="320"/>
      <c r="P2917" s="105"/>
    </row>
    <row r="2918" spans="1:16" x14ac:dyDescent="0.2">
      <c r="A2918" s="104" t="s">
        <v>1022</v>
      </c>
      <c r="B2918" s="104" t="s">
        <v>423</v>
      </c>
      <c r="C2918" s="313" t="s">
        <v>99</v>
      </c>
      <c r="D2918" s="104" t="s">
        <v>1046</v>
      </c>
      <c r="E2918" s="105">
        <v>1500</v>
      </c>
      <c r="F2918" s="313" t="s">
        <v>2779</v>
      </c>
      <c r="G2918" s="318" t="s">
        <v>2780</v>
      </c>
      <c r="H2918" s="318" t="s">
        <v>1032</v>
      </c>
      <c r="I2918" s="104" t="s">
        <v>1027</v>
      </c>
      <c r="J2918" s="318" t="s">
        <v>1028</v>
      </c>
      <c r="K2918" s="320">
        <v>3</v>
      </c>
      <c r="L2918" s="320">
        <v>8.7333333333333325</v>
      </c>
      <c r="M2918" s="105">
        <v>13099.999999999998</v>
      </c>
      <c r="N2918" s="104"/>
      <c r="O2918" s="320"/>
      <c r="P2918" s="105"/>
    </row>
    <row r="2919" spans="1:16" ht="22.5" x14ac:dyDescent="0.2">
      <c r="A2919" s="104" t="s">
        <v>1022</v>
      </c>
      <c r="B2919" s="104" t="s">
        <v>423</v>
      </c>
      <c r="C2919" s="313" t="s">
        <v>99</v>
      </c>
      <c r="D2919" s="104" t="s">
        <v>1046</v>
      </c>
      <c r="E2919" s="105">
        <v>1500</v>
      </c>
      <c r="F2919" s="313" t="s">
        <v>2781</v>
      </c>
      <c r="G2919" s="318" t="s">
        <v>2782</v>
      </c>
      <c r="H2919" s="318" t="s">
        <v>1189</v>
      </c>
      <c r="I2919" s="104" t="s">
        <v>1044</v>
      </c>
      <c r="J2919" s="318" t="s">
        <v>1045</v>
      </c>
      <c r="K2919" s="320">
        <v>3</v>
      </c>
      <c r="L2919" s="320">
        <v>12</v>
      </c>
      <c r="M2919" s="105">
        <v>18000</v>
      </c>
      <c r="N2919" s="104"/>
      <c r="O2919" s="320"/>
      <c r="P2919" s="105"/>
    </row>
    <row r="2920" spans="1:16" ht="22.5" x14ac:dyDescent="0.2">
      <c r="A2920" s="104" t="s">
        <v>1022</v>
      </c>
      <c r="B2920" s="104" t="s">
        <v>423</v>
      </c>
      <c r="C2920" s="313" t="s">
        <v>99</v>
      </c>
      <c r="D2920" s="104" t="s">
        <v>1046</v>
      </c>
      <c r="E2920" s="105">
        <v>1500</v>
      </c>
      <c r="F2920" s="313" t="s">
        <v>2783</v>
      </c>
      <c r="G2920" s="318" t="s">
        <v>2784</v>
      </c>
      <c r="H2920" s="318" t="s">
        <v>2785</v>
      </c>
      <c r="I2920" s="104" t="s">
        <v>1044</v>
      </c>
      <c r="J2920" s="318" t="s">
        <v>1074</v>
      </c>
      <c r="K2920" s="320">
        <v>3</v>
      </c>
      <c r="L2920" s="320">
        <v>12</v>
      </c>
      <c r="M2920" s="105">
        <v>18000</v>
      </c>
      <c r="N2920" s="104"/>
      <c r="O2920" s="320"/>
      <c r="P2920" s="105"/>
    </row>
    <row r="2921" spans="1:16" x14ac:dyDescent="0.2">
      <c r="A2921" s="104" t="s">
        <v>1022</v>
      </c>
      <c r="B2921" s="104" t="s">
        <v>423</v>
      </c>
      <c r="C2921" s="313" t="s">
        <v>99</v>
      </c>
      <c r="D2921" s="104" t="s">
        <v>2086</v>
      </c>
      <c r="E2921" s="105">
        <v>3500</v>
      </c>
      <c r="F2921" s="313" t="s">
        <v>2786</v>
      </c>
      <c r="G2921" s="318" t="s">
        <v>2787</v>
      </c>
      <c r="H2921" s="318" t="s">
        <v>1032</v>
      </c>
      <c r="I2921" s="104" t="s">
        <v>1027</v>
      </c>
      <c r="J2921" s="318" t="s">
        <v>1028</v>
      </c>
      <c r="K2921" s="320">
        <v>4</v>
      </c>
      <c r="L2921" s="320">
        <v>12</v>
      </c>
      <c r="M2921" s="105">
        <v>42000</v>
      </c>
      <c r="N2921" s="104"/>
      <c r="O2921" s="320"/>
      <c r="P2921" s="105"/>
    </row>
    <row r="2922" spans="1:16" x14ac:dyDescent="0.2">
      <c r="A2922" s="104" t="s">
        <v>1022</v>
      </c>
      <c r="B2922" s="104" t="s">
        <v>423</v>
      </c>
      <c r="C2922" s="313" t="s">
        <v>99</v>
      </c>
      <c r="D2922" s="104" t="s">
        <v>1237</v>
      </c>
      <c r="E2922" s="105">
        <v>1300</v>
      </c>
      <c r="F2922" s="313" t="s">
        <v>2788</v>
      </c>
      <c r="G2922" s="318" t="s">
        <v>2789</v>
      </c>
      <c r="H2922" s="318" t="s">
        <v>1117</v>
      </c>
      <c r="I2922" s="104" t="s">
        <v>1118</v>
      </c>
      <c r="J2922" s="318" t="s">
        <v>1119</v>
      </c>
      <c r="K2922" s="320">
        <v>8</v>
      </c>
      <c r="L2922" s="320">
        <v>12</v>
      </c>
      <c r="M2922" s="105">
        <v>15600</v>
      </c>
      <c r="N2922" s="104"/>
      <c r="O2922" s="320"/>
      <c r="P2922" s="105"/>
    </row>
    <row r="2923" spans="1:16" x14ac:dyDescent="0.2">
      <c r="A2923" s="104" t="s">
        <v>1022</v>
      </c>
      <c r="B2923" s="104" t="s">
        <v>423</v>
      </c>
      <c r="C2923" s="313" t="s">
        <v>99</v>
      </c>
      <c r="D2923" s="104" t="s">
        <v>1183</v>
      </c>
      <c r="E2923" s="105">
        <v>1300</v>
      </c>
      <c r="F2923" s="313" t="s">
        <v>2790</v>
      </c>
      <c r="G2923" s="318" t="s">
        <v>2791</v>
      </c>
      <c r="H2923" s="318" t="s">
        <v>1118</v>
      </c>
      <c r="I2923" s="104" t="s">
        <v>1118</v>
      </c>
      <c r="J2923" s="318" t="s">
        <v>1119</v>
      </c>
      <c r="K2923" s="320">
        <v>3</v>
      </c>
      <c r="L2923" s="320">
        <v>12</v>
      </c>
      <c r="M2923" s="105">
        <v>15600</v>
      </c>
      <c r="N2923" s="104"/>
      <c r="O2923" s="320"/>
      <c r="P2923" s="105"/>
    </row>
    <row r="2924" spans="1:16" ht="22.5" x14ac:dyDescent="0.2">
      <c r="A2924" s="104" t="s">
        <v>1022</v>
      </c>
      <c r="B2924" s="104" t="s">
        <v>423</v>
      </c>
      <c r="C2924" s="313" t="s">
        <v>99</v>
      </c>
      <c r="D2924" s="104" t="s">
        <v>1206</v>
      </c>
      <c r="E2924" s="105">
        <v>2000</v>
      </c>
      <c r="F2924" s="313" t="s">
        <v>2792</v>
      </c>
      <c r="G2924" s="318" t="s">
        <v>2793</v>
      </c>
      <c r="H2924" s="318" t="s">
        <v>1152</v>
      </c>
      <c r="I2924" s="104" t="s">
        <v>1099</v>
      </c>
      <c r="J2924" s="318" t="s">
        <v>1100</v>
      </c>
      <c r="K2924" s="320">
        <v>3</v>
      </c>
      <c r="L2924" s="320">
        <v>12</v>
      </c>
      <c r="M2924" s="105">
        <v>24000</v>
      </c>
      <c r="N2924" s="104"/>
      <c r="O2924" s="320"/>
      <c r="P2924" s="105"/>
    </row>
    <row r="2925" spans="1:16" x14ac:dyDescent="0.2">
      <c r="A2925" s="104" t="s">
        <v>1022</v>
      </c>
      <c r="B2925" s="104" t="s">
        <v>423</v>
      </c>
      <c r="C2925" s="313" t="s">
        <v>99</v>
      </c>
      <c r="D2925" s="104" t="s">
        <v>1046</v>
      </c>
      <c r="E2925" s="105">
        <v>1700</v>
      </c>
      <c r="F2925" s="313" t="s">
        <v>2794</v>
      </c>
      <c r="G2925" s="318" t="s">
        <v>2795</v>
      </c>
      <c r="H2925" s="318" t="s">
        <v>2796</v>
      </c>
      <c r="I2925" s="104" t="s">
        <v>1073</v>
      </c>
      <c r="J2925" s="318" t="s">
        <v>1074</v>
      </c>
      <c r="K2925" s="320">
        <v>3</v>
      </c>
      <c r="L2925" s="320">
        <v>12</v>
      </c>
      <c r="M2925" s="105">
        <v>20400</v>
      </c>
      <c r="N2925" s="104"/>
      <c r="O2925" s="320"/>
      <c r="P2925" s="105"/>
    </row>
    <row r="2926" spans="1:16" x14ac:dyDescent="0.2">
      <c r="A2926" s="104" t="s">
        <v>1022</v>
      </c>
      <c r="B2926" s="104" t="s">
        <v>423</v>
      </c>
      <c r="C2926" s="313" t="s">
        <v>99</v>
      </c>
      <c r="D2926" s="104" t="s">
        <v>1040</v>
      </c>
      <c r="E2926" s="105">
        <v>1300</v>
      </c>
      <c r="F2926" s="313" t="s">
        <v>2797</v>
      </c>
      <c r="G2926" s="318" t="s">
        <v>2798</v>
      </c>
      <c r="H2926" s="318" t="s">
        <v>1064</v>
      </c>
      <c r="I2926" s="104" t="s">
        <v>1073</v>
      </c>
      <c r="J2926" s="318" t="s">
        <v>1074</v>
      </c>
      <c r="K2926" s="320">
        <v>4</v>
      </c>
      <c r="L2926" s="320">
        <v>12</v>
      </c>
      <c r="M2926" s="105">
        <v>15600</v>
      </c>
      <c r="N2926" s="104"/>
      <c r="O2926" s="320"/>
      <c r="P2926" s="105"/>
    </row>
    <row r="2927" spans="1:16" ht="22.5" x14ac:dyDescent="0.2">
      <c r="A2927" s="104" t="s">
        <v>1022</v>
      </c>
      <c r="B2927" s="104" t="s">
        <v>423</v>
      </c>
      <c r="C2927" s="313" t="s">
        <v>99</v>
      </c>
      <c r="D2927" s="104" t="s">
        <v>1046</v>
      </c>
      <c r="E2927" s="105">
        <v>1700</v>
      </c>
      <c r="F2927" s="313" t="s">
        <v>2799</v>
      </c>
      <c r="G2927" s="318" t="s">
        <v>2800</v>
      </c>
      <c r="H2927" s="318" t="s">
        <v>1064</v>
      </c>
      <c r="I2927" s="104" t="s">
        <v>1044</v>
      </c>
      <c r="J2927" s="318" t="s">
        <v>1045</v>
      </c>
      <c r="K2927" s="320">
        <v>5</v>
      </c>
      <c r="L2927" s="320">
        <v>12</v>
      </c>
      <c r="M2927" s="105">
        <v>20400</v>
      </c>
      <c r="N2927" s="104"/>
      <c r="O2927" s="320"/>
      <c r="P2927" s="105"/>
    </row>
    <row r="2928" spans="1:16" ht="22.5" x14ac:dyDescent="0.2">
      <c r="A2928" s="104" t="s">
        <v>1022</v>
      </c>
      <c r="B2928" s="104" t="s">
        <v>423</v>
      </c>
      <c r="C2928" s="313" t="s">
        <v>99</v>
      </c>
      <c r="D2928" s="104" t="s">
        <v>1209</v>
      </c>
      <c r="E2928" s="105">
        <v>1300</v>
      </c>
      <c r="F2928" s="313" t="s">
        <v>2801</v>
      </c>
      <c r="G2928" s="318" t="s">
        <v>2802</v>
      </c>
      <c r="H2928" s="318" t="s">
        <v>1117</v>
      </c>
      <c r="I2928" s="104" t="s">
        <v>1118</v>
      </c>
      <c r="J2928" s="318" t="s">
        <v>1119</v>
      </c>
      <c r="K2928" s="320">
        <v>3</v>
      </c>
      <c r="L2928" s="320">
        <v>7.0333333333333332</v>
      </c>
      <c r="M2928" s="105">
        <v>9143.3333333333339</v>
      </c>
      <c r="N2928" s="104"/>
      <c r="O2928" s="320"/>
      <c r="P2928" s="105"/>
    </row>
    <row r="2929" spans="1:16" x14ac:dyDescent="0.2">
      <c r="A2929" s="104" t="s">
        <v>1022</v>
      </c>
      <c r="B2929" s="104" t="s">
        <v>423</v>
      </c>
      <c r="C2929" s="313" t="s">
        <v>99</v>
      </c>
      <c r="D2929" s="104" t="s">
        <v>1221</v>
      </c>
      <c r="E2929" s="105">
        <v>2400</v>
      </c>
      <c r="F2929" s="313" t="s">
        <v>2803</v>
      </c>
      <c r="G2929" s="318" t="s">
        <v>2804</v>
      </c>
      <c r="H2929" s="318" t="s">
        <v>1265</v>
      </c>
      <c r="I2929" s="104" t="s">
        <v>1027</v>
      </c>
      <c r="J2929" s="318" t="s">
        <v>1028</v>
      </c>
      <c r="K2929" s="320">
        <v>3</v>
      </c>
      <c r="L2929" s="320">
        <v>12</v>
      </c>
      <c r="M2929" s="105">
        <v>28800</v>
      </c>
      <c r="N2929" s="104"/>
      <c r="O2929" s="320"/>
      <c r="P2929" s="105"/>
    </row>
    <row r="2930" spans="1:16" x14ac:dyDescent="0.2">
      <c r="A2930" s="104" t="s">
        <v>1022</v>
      </c>
      <c r="B2930" s="104" t="s">
        <v>423</v>
      </c>
      <c r="C2930" s="313" t="s">
        <v>99</v>
      </c>
      <c r="D2930" s="104" t="s">
        <v>1075</v>
      </c>
      <c r="E2930" s="105">
        <v>1300</v>
      </c>
      <c r="F2930" s="313" t="s">
        <v>2805</v>
      </c>
      <c r="G2930" s="318" t="s">
        <v>2806</v>
      </c>
      <c r="H2930" s="318" t="s">
        <v>1117</v>
      </c>
      <c r="I2930" s="104" t="s">
        <v>1118</v>
      </c>
      <c r="J2930" s="318" t="s">
        <v>1119</v>
      </c>
      <c r="K2930" s="320">
        <v>3</v>
      </c>
      <c r="L2930" s="320">
        <v>12</v>
      </c>
      <c r="M2930" s="105">
        <v>15600</v>
      </c>
      <c r="N2930" s="104"/>
      <c r="O2930" s="320"/>
      <c r="P2930" s="105"/>
    </row>
    <row r="2931" spans="1:16" x14ac:dyDescent="0.2">
      <c r="A2931" s="104" t="s">
        <v>1022</v>
      </c>
      <c r="B2931" s="104" t="s">
        <v>423</v>
      </c>
      <c r="C2931" s="313" t="s">
        <v>99</v>
      </c>
      <c r="D2931" s="104" t="s">
        <v>1054</v>
      </c>
      <c r="E2931" s="105">
        <v>1500</v>
      </c>
      <c r="F2931" s="313" t="s">
        <v>2807</v>
      </c>
      <c r="G2931" s="318" t="s">
        <v>2808</v>
      </c>
      <c r="H2931" s="318" t="s">
        <v>1160</v>
      </c>
      <c r="I2931" s="104" t="s">
        <v>1027</v>
      </c>
      <c r="J2931" s="318" t="s">
        <v>1028</v>
      </c>
      <c r="K2931" s="320">
        <v>3</v>
      </c>
      <c r="L2931" s="320">
        <v>12</v>
      </c>
      <c r="M2931" s="105">
        <v>18000</v>
      </c>
      <c r="N2931" s="104"/>
      <c r="O2931" s="320"/>
      <c r="P2931" s="105"/>
    </row>
    <row r="2932" spans="1:16" ht="22.5" x14ac:dyDescent="0.2">
      <c r="A2932" s="104" t="s">
        <v>1022</v>
      </c>
      <c r="B2932" s="104" t="s">
        <v>423</v>
      </c>
      <c r="C2932" s="313" t="s">
        <v>99</v>
      </c>
      <c r="D2932" s="104" t="s">
        <v>1221</v>
      </c>
      <c r="E2932" s="105">
        <v>2400</v>
      </c>
      <c r="F2932" s="313" t="s">
        <v>2809</v>
      </c>
      <c r="G2932" s="318" t="s">
        <v>2810</v>
      </c>
      <c r="H2932" s="318" t="s">
        <v>1265</v>
      </c>
      <c r="I2932" s="104" t="s">
        <v>1027</v>
      </c>
      <c r="J2932" s="318" t="s">
        <v>1069</v>
      </c>
      <c r="K2932" s="320">
        <v>3</v>
      </c>
      <c r="L2932" s="320">
        <v>12</v>
      </c>
      <c r="M2932" s="105">
        <v>28800</v>
      </c>
      <c r="N2932" s="104"/>
      <c r="O2932" s="320"/>
      <c r="P2932" s="105"/>
    </row>
    <row r="2933" spans="1:16" ht="22.5" x14ac:dyDescent="0.2">
      <c r="A2933" s="104" t="s">
        <v>1022</v>
      </c>
      <c r="B2933" s="104" t="s">
        <v>423</v>
      </c>
      <c r="C2933" s="313" t="s">
        <v>99</v>
      </c>
      <c r="D2933" s="104" t="s">
        <v>1046</v>
      </c>
      <c r="E2933" s="105">
        <v>1700</v>
      </c>
      <c r="F2933" s="313" t="s">
        <v>2811</v>
      </c>
      <c r="G2933" s="318" t="s">
        <v>2812</v>
      </c>
      <c r="H2933" s="318" t="s">
        <v>1064</v>
      </c>
      <c r="I2933" s="104" t="s">
        <v>1027</v>
      </c>
      <c r="J2933" s="318" t="s">
        <v>1045</v>
      </c>
      <c r="K2933" s="320">
        <v>3</v>
      </c>
      <c r="L2933" s="320">
        <v>12</v>
      </c>
      <c r="M2933" s="105">
        <v>20400</v>
      </c>
      <c r="N2933" s="104"/>
      <c r="O2933" s="320"/>
      <c r="P2933" s="105"/>
    </row>
    <row r="2934" spans="1:16" x14ac:dyDescent="0.2">
      <c r="A2934" s="104" t="s">
        <v>1022</v>
      </c>
      <c r="B2934" s="104" t="s">
        <v>423</v>
      </c>
      <c r="C2934" s="313" t="s">
        <v>99</v>
      </c>
      <c r="D2934" s="104" t="s">
        <v>1270</v>
      </c>
      <c r="E2934" s="105">
        <v>1300</v>
      </c>
      <c r="F2934" s="313" t="s">
        <v>2813</v>
      </c>
      <c r="G2934" s="318" t="s">
        <v>2814</v>
      </c>
      <c r="H2934" s="318" t="s">
        <v>1117</v>
      </c>
      <c r="I2934" s="104" t="s">
        <v>1118</v>
      </c>
      <c r="J2934" s="318" t="s">
        <v>1119</v>
      </c>
      <c r="K2934" s="320">
        <v>4</v>
      </c>
      <c r="L2934" s="320">
        <v>3.3333333333333333E-2</v>
      </c>
      <c r="M2934" s="105">
        <v>43.333333333333336</v>
      </c>
      <c r="N2934" s="104"/>
      <c r="O2934" s="320"/>
      <c r="P2934" s="105"/>
    </row>
    <row r="2935" spans="1:16" x14ac:dyDescent="0.2">
      <c r="A2935" s="104" t="s">
        <v>1022</v>
      </c>
      <c r="B2935" s="104" t="s">
        <v>423</v>
      </c>
      <c r="C2935" s="313" t="s">
        <v>99</v>
      </c>
      <c r="D2935" s="104" t="s">
        <v>1749</v>
      </c>
      <c r="E2935" s="105">
        <v>2500</v>
      </c>
      <c r="F2935" s="313" t="s">
        <v>2815</v>
      </c>
      <c r="G2935" s="318" t="s">
        <v>2816</v>
      </c>
      <c r="H2935" s="318" t="s">
        <v>1113</v>
      </c>
      <c r="I2935" s="104" t="s">
        <v>1027</v>
      </c>
      <c r="J2935" s="318" t="s">
        <v>1028</v>
      </c>
      <c r="K2935" s="320">
        <v>3</v>
      </c>
      <c r="L2935" s="320">
        <v>12</v>
      </c>
      <c r="M2935" s="105">
        <v>30000</v>
      </c>
      <c r="N2935" s="104"/>
      <c r="O2935" s="320"/>
      <c r="P2935" s="105"/>
    </row>
    <row r="2936" spans="1:16" x14ac:dyDescent="0.2">
      <c r="A2936" s="104" t="s">
        <v>1022</v>
      </c>
      <c r="B2936" s="104" t="s">
        <v>423</v>
      </c>
      <c r="C2936" s="313" t="s">
        <v>99</v>
      </c>
      <c r="D2936" s="104" t="s">
        <v>1541</v>
      </c>
      <c r="E2936" s="105">
        <v>2500</v>
      </c>
      <c r="F2936" s="313" t="s">
        <v>2817</v>
      </c>
      <c r="G2936" s="318" t="s">
        <v>2818</v>
      </c>
      <c r="H2936" s="318" t="s">
        <v>1117</v>
      </c>
      <c r="I2936" s="104" t="s">
        <v>1118</v>
      </c>
      <c r="J2936" s="318" t="s">
        <v>1119</v>
      </c>
      <c r="K2936" s="320">
        <v>3</v>
      </c>
      <c r="L2936" s="320">
        <v>12</v>
      </c>
      <c r="M2936" s="105">
        <v>30000</v>
      </c>
      <c r="N2936" s="104"/>
      <c r="O2936" s="320"/>
      <c r="P2936" s="105"/>
    </row>
    <row r="2937" spans="1:16" ht="22.5" x14ac:dyDescent="0.2">
      <c r="A2937" s="104" t="s">
        <v>1022</v>
      </c>
      <c r="B2937" s="104" t="s">
        <v>423</v>
      </c>
      <c r="C2937" s="313" t="s">
        <v>99</v>
      </c>
      <c r="D2937" s="104" t="s">
        <v>1040</v>
      </c>
      <c r="E2937" s="105">
        <v>1300</v>
      </c>
      <c r="F2937" s="313" t="s">
        <v>2819</v>
      </c>
      <c r="G2937" s="318" t="s">
        <v>2820</v>
      </c>
      <c r="H2937" s="318" t="s">
        <v>1133</v>
      </c>
      <c r="I2937" s="104" t="s">
        <v>1099</v>
      </c>
      <c r="J2937" s="318" t="s">
        <v>1100</v>
      </c>
      <c r="K2937" s="320">
        <v>3</v>
      </c>
      <c r="L2937" s="320">
        <v>12</v>
      </c>
      <c r="M2937" s="105">
        <v>15600</v>
      </c>
      <c r="N2937" s="104"/>
      <c r="O2937" s="320"/>
      <c r="P2937" s="105"/>
    </row>
    <row r="2938" spans="1:16" x14ac:dyDescent="0.2">
      <c r="A2938" s="104" t="s">
        <v>1022</v>
      </c>
      <c r="B2938" s="104" t="s">
        <v>423</v>
      </c>
      <c r="C2938" s="313" t="s">
        <v>99</v>
      </c>
      <c r="D2938" s="104" t="s">
        <v>2821</v>
      </c>
      <c r="E2938" s="105">
        <v>3000</v>
      </c>
      <c r="F2938" s="313" t="s">
        <v>2822</v>
      </c>
      <c r="G2938" s="318" t="s">
        <v>2823</v>
      </c>
      <c r="H2938" s="318" t="s">
        <v>1148</v>
      </c>
      <c r="I2938" s="104" t="s">
        <v>1061</v>
      </c>
      <c r="J2938" s="318" t="s">
        <v>1028</v>
      </c>
      <c r="K2938" s="320">
        <v>1</v>
      </c>
      <c r="L2938" s="320">
        <v>0.16666666666666666</v>
      </c>
      <c r="M2938" s="105">
        <v>500</v>
      </c>
      <c r="N2938" s="104"/>
      <c r="O2938" s="320"/>
      <c r="P2938" s="105"/>
    </row>
    <row r="2939" spans="1:16" x14ac:dyDescent="0.2">
      <c r="A2939" s="104" t="s">
        <v>1022</v>
      </c>
      <c r="B2939" s="104" t="s">
        <v>423</v>
      </c>
      <c r="C2939" s="313" t="s">
        <v>99</v>
      </c>
      <c r="D2939" s="104" t="s">
        <v>1101</v>
      </c>
      <c r="E2939" s="105">
        <v>3000</v>
      </c>
      <c r="F2939" s="313" t="s">
        <v>2824</v>
      </c>
      <c r="G2939" s="318" t="s">
        <v>2825</v>
      </c>
      <c r="H2939" s="318" t="s">
        <v>1160</v>
      </c>
      <c r="I2939" s="104" t="s">
        <v>1027</v>
      </c>
      <c r="J2939" s="318" t="s">
        <v>1028</v>
      </c>
      <c r="K2939" s="320">
        <v>3</v>
      </c>
      <c r="L2939" s="320">
        <v>12</v>
      </c>
      <c r="M2939" s="105">
        <v>36000</v>
      </c>
      <c r="N2939" s="104"/>
      <c r="O2939" s="320"/>
      <c r="P2939" s="105"/>
    </row>
    <row r="2940" spans="1:16" x14ac:dyDescent="0.2">
      <c r="A2940" s="104" t="s">
        <v>1022</v>
      </c>
      <c r="B2940" s="104" t="s">
        <v>423</v>
      </c>
      <c r="C2940" s="313" t="s">
        <v>99</v>
      </c>
      <c r="D2940" s="104" t="s">
        <v>1296</v>
      </c>
      <c r="E2940" s="105">
        <v>2500</v>
      </c>
      <c r="F2940" s="313" t="s">
        <v>2826</v>
      </c>
      <c r="G2940" s="318" t="s">
        <v>2827</v>
      </c>
      <c r="H2940" s="318" t="s">
        <v>1456</v>
      </c>
      <c r="I2940" s="104" t="s">
        <v>1027</v>
      </c>
      <c r="J2940" s="318" t="s">
        <v>1028</v>
      </c>
      <c r="K2940" s="320">
        <v>1</v>
      </c>
      <c r="L2940" s="320">
        <v>3.9666666666666668</v>
      </c>
      <c r="M2940" s="105">
        <v>9916.6666666666661</v>
      </c>
      <c r="N2940" s="104"/>
      <c r="O2940" s="320"/>
      <c r="P2940" s="105"/>
    </row>
    <row r="2941" spans="1:16" x14ac:dyDescent="0.2">
      <c r="A2941" s="104" t="s">
        <v>1022</v>
      </c>
      <c r="B2941" s="104" t="s">
        <v>423</v>
      </c>
      <c r="C2941" s="313" t="s">
        <v>99</v>
      </c>
      <c r="D2941" s="104" t="s">
        <v>1046</v>
      </c>
      <c r="E2941" s="105">
        <v>1700</v>
      </c>
      <c r="F2941" s="313" t="s">
        <v>2828</v>
      </c>
      <c r="G2941" s="318" t="s">
        <v>2829</v>
      </c>
      <c r="H2941" s="318" t="s">
        <v>1118</v>
      </c>
      <c r="I2941" s="104" t="s">
        <v>1118</v>
      </c>
      <c r="J2941" s="318" t="s">
        <v>1119</v>
      </c>
      <c r="K2941" s="320">
        <v>3</v>
      </c>
      <c r="L2941" s="320">
        <v>12</v>
      </c>
      <c r="M2941" s="105">
        <v>20400</v>
      </c>
      <c r="N2941" s="104"/>
      <c r="O2941" s="320"/>
      <c r="P2941" s="105"/>
    </row>
    <row r="2942" spans="1:16" x14ac:dyDescent="0.2">
      <c r="A2942" s="104" t="s">
        <v>1022</v>
      </c>
      <c r="B2942" s="104" t="s">
        <v>423</v>
      </c>
      <c r="C2942" s="313" t="s">
        <v>99</v>
      </c>
      <c r="D2942" s="104" t="s">
        <v>1221</v>
      </c>
      <c r="E2942" s="105">
        <v>2400</v>
      </c>
      <c r="F2942" s="313" t="s">
        <v>2830</v>
      </c>
      <c r="G2942" s="318" t="s">
        <v>2831</v>
      </c>
      <c r="H2942" s="318" t="s">
        <v>1265</v>
      </c>
      <c r="I2942" s="104" t="s">
        <v>1027</v>
      </c>
      <c r="J2942" s="318" t="s">
        <v>1028</v>
      </c>
      <c r="K2942" s="320">
        <v>1</v>
      </c>
      <c r="L2942" s="320">
        <v>5.0999999999999996</v>
      </c>
      <c r="M2942" s="105">
        <v>12240</v>
      </c>
      <c r="N2942" s="104"/>
      <c r="O2942" s="320"/>
      <c r="P2942" s="105"/>
    </row>
    <row r="2943" spans="1:16" ht="22.5" x14ac:dyDescent="0.2">
      <c r="A2943" s="104" t="s">
        <v>1022</v>
      </c>
      <c r="B2943" s="104" t="s">
        <v>423</v>
      </c>
      <c r="C2943" s="313" t="s">
        <v>99</v>
      </c>
      <c r="D2943" s="104" t="s">
        <v>1296</v>
      </c>
      <c r="E2943" s="105">
        <v>2500</v>
      </c>
      <c r="F2943" s="313" t="s">
        <v>2832</v>
      </c>
      <c r="G2943" s="318" t="s">
        <v>2833</v>
      </c>
      <c r="H2943" s="318" t="s">
        <v>1067</v>
      </c>
      <c r="I2943" s="104" t="s">
        <v>1068</v>
      </c>
      <c r="J2943" s="318" t="s">
        <v>1069</v>
      </c>
      <c r="K2943" s="320">
        <v>3</v>
      </c>
      <c r="L2943" s="320">
        <v>12</v>
      </c>
      <c r="M2943" s="105">
        <v>30000</v>
      </c>
      <c r="N2943" s="104"/>
      <c r="O2943" s="320"/>
      <c r="P2943" s="105"/>
    </row>
    <row r="2944" spans="1:16" x14ac:dyDescent="0.2">
      <c r="A2944" s="104" t="s">
        <v>1022</v>
      </c>
      <c r="B2944" s="104" t="s">
        <v>423</v>
      </c>
      <c r="C2944" s="313" t="s">
        <v>99</v>
      </c>
      <c r="D2944" s="104" t="s">
        <v>1270</v>
      </c>
      <c r="E2944" s="105">
        <v>1300</v>
      </c>
      <c r="F2944" s="313" t="s">
        <v>2834</v>
      </c>
      <c r="G2944" s="318" t="s">
        <v>2835</v>
      </c>
      <c r="H2944" s="318" t="s">
        <v>1117</v>
      </c>
      <c r="I2944" s="104" t="s">
        <v>1118</v>
      </c>
      <c r="J2944" s="318" t="s">
        <v>1119</v>
      </c>
      <c r="K2944" s="320">
        <v>4</v>
      </c>
      <c r="L2944" s="320">
        <v>3.3333333333333333E-2</v>
      </c>
      <c r="M2944" s="105">
        <v>43.333333333333336</v>
      </c>
      <c r="N2944" s="104"/>
      <c r="O2944" s="320"/>
      <c r="P2944" s="105"/>
    </row>
    <row r="2945" spans="1:16" x14ac:dyDescent="0.2">
      <c r="A2945" s="104" t="s">
        <v>1022</v>
      </c>
      <c r="B2945" s="104" t="s">
        <v>423</v>
      </c>
      <c r="C2945" s="313" t="s">
        <v>99</v>
      </c>
      <c r="D2945" s="104" t="s">
        <v>1242</v>
      </c>
      <c r="E2945" s="105">
        <v>1300</v>
      </c>
      <c r="F2945" s="313" t="s">
        <v>2836</v>
      </c>
      <c r="G2945" s="318" t="s">
        <v>2837</v>
      </c>
      <c r="H2945" s="318" t="s">
        <v>1117</v>
      </c>
      <c r="I2945" s="104" t="s">
        <v>1118</v>
      </c>
      <c r="J2945" s="318" t="s">
        <v>1119</v>
      </c>
      <c r="K2945" s="320">
        <v>3</v>
      </c>
      <c r="L2945" s="320">
        <v>12</v>
      </c>
      <c r="M2945" s="105">
        <v>15600</v>
      </c>
      <c r="N2945" s="104"/>
      <c r="O2945" s="320"/>
      <c r="P2945" s="105"/>
    </row>
    <row r="2946" spans="1:16" x14ac:dyDescent="0.2">
      <c r="A2946" s="104" t="s">
        <v>1022</v>
      </c>
      <c r="B2946" s="104" t="s">
        <v>423</v>
      </c>
      <c r="C2946" s="313" t="s">
        <v>99</v>
      </c>
      <c r="D2946" s="104" t="s">
        <v>2128</v>
      </c>
      <c r="E2946" s="105">
        <v>2400</v>
      </c>
      <c r="F2946" s="313" t="s">
        <v>2838</v>
      </c>
      <c r="G2946" s="318" t="s">
        <v>2839</v>
      </c>
      <c r="H2946" s="318" t="s">
        <v>1113</v>
      </c>
      <c r="I2946" s="104" t="s">
        <v>1027</v>
      </c>
      <c r="J2946" s="318" t="s">
        <v>1028</v>
      </c>
      <c r="K2946" s="320">
        <v>3</v>
      </c>
      <c r="L2946" s="320">
        <v>12</v>
      </c>
      <c r="M2946" s="105">
        <v>28800</v>
      </c>
      <c r="N2946" s="104"/>
      <c r="O2946" s="320"/>
      <c r="P2946" s="105"/>
    </row>
    <row r="2947" spans="1:16" x14ac:dyDescent="0.2">
      <c r="A2947" s="104" t="s">
        <v>1022</v>
      </c>
      <c r="B2947" s="104" t="s">
        <v>423</v>
      </c>
      <c r="C2947" s="313" t="s">
        <v>99</v>
      </c>
      <c r="D2947" s="104" t="s">
        <v>2840</v>
      </c>
      <c r="E2947" s="105">
        <v>2500</v>
      </c>
      <c r="F2947" s="313" t="s">
        <v>2841</v>
      </c>
      <c r="G2947" s="318" t="s">
        <v>2842</v>
      </c>
      <c r="H2947" s="318" t="s">
        <v>1053</v>
      </c>
      <c r="I2947" s="104" t="s">
        <v>1027</v>
      </c>
      <c r="J2947" s="318" t="s">
        <v>1028</v>
      </c>
      <c r="K2947" s="320">
        <v>3</v>
      </c>
      <c r="L2947" s="320">
        <v>12</v>
      </c>
      <c r="M2947" s="105">
        <v>30000</v>
      </c>
      <c r="N2947" s="104"/>
      <c r="O2947" s="320"/>
      <c r="P2947" s="105"/>
    </row>
    <row r="2948" spans="1:16" ht="22.5" x14ac:dyDescent="0.2">
      <c r="A2948" s="104" t="s">
        <v>1022</v>
      </c>
      <c r="B2948" s="104" t="s">
        <v>423</v>
      </c>
      <c r="C2948" s="313" t="s">
        <v>99</v>
      </c>
      <c r="D2948" s="104" t="s">
        <v>1396</v>
      </c>
      <c r="E2948" s="105">
        <v>1500</v>
      </c>
      <c r="F2948" s="313" t="s">
        <v>2843</v>
      </c>
      <c r="G2948" s="318" t="s">
        <v>2844</v>
      </c>
      <c r="H2948" s="318" t="s">
        <v>2845</v>
      </c>
      <c r="I2948" s="104" t="s">
        <v>1044</v>
      </c>
      <c r="J2948" s="318" t="s">
        <v>1045</v>
      </c>
      <c r="K2948" s="320">
        <v>3</v>
      </c>
      <c r="L2948" s="320">
        <v>12</v>
      </c>
      <c r="M2948" s="105">
        <v>18000</v>
      </c>
      <c r="N2948" s="104"/>
      <c r="O2948" s="320"/>
      <c r="P2948" s="105"/>
    </row>
    <row r="2949" spans="1:16" x14ac:dyDescent="0.2">
      <c r="A2949" s="104" t="s">
        <v>1022</v>
      </c>
      <c r="B2949" s="104" t="s">
        <v>423</v>
      </c>
      <c r="C2949" s="313" t="s">
        <v>99</v>
      </c>
      <c r="D2949" s="104" t="s">
        <v>1196</v>
      </c>
      <c r="E2949" s="105">
        <v>2500</v>
      </c>
      <c r="F2949" s="313" t="s">
        <v>2846</v>
      </c>
      <c r="G2949" s="318" t="s">
        <v>2847</v>
      </c>
      <c r="H2949" s="318" t="s">
        <v>1117</v>
      </c>
      <c r="I2949" s="104" t="s">
        <v>1118</v>
      </c>
      <c r="J2949" s="318" t="s">
        <v>1119</v>
      </c>
      <c r="K2949" s="320">
        <v>3</v>
      </c>
      <c r="L2949" s="320">
        <v>12</v>
      </c>
      <c r="M2949" s="105">
        <v>30000</v>
      </c>
      <c r="N2949" s="104"/>
      <c r="O2949" s="320"/>
      <c r="P2949" s="105"/>
    </row>
    <row r="2950" spans="1:16" x14ac:dyDescent="0.2">
      <c r="A2950" s="104" t="s">
        <v>1022</v>
      </c>
      <c r="B2950" s="104" t="s">
        <v>423</v>
      </c>
      <c r="C2950" s="313" t="s">
        <v>99</v>
      </c>
      <c r="D2950" s="104" t="s">
        <v>1898</v>
      </c>
      <c r="E2950" s="105">
        <v>3500</v>
      </c>
      <c r="F2950" s="313" t="s">
        <v>2848</v>
      </c>
      <c r="G2950" s="318" t="s">
        <v>2849</v>
      </c>
      <c r="H2950" s="318" t="s">
        <v>1577</v>
      </c>
      <c r="I2950" s="104" t="s">
        <v>1027</v>
      </c>
      <c r="J2950" s="318" t="s">
        <v>1028</v>
      </c>
      <c r="K2950" s="320">
        <v>4</v>
      </c>
      <c r="L2950" s="320">
        <v>7.0333333333333332</v>
      </c>
      <c r="M2950" s="105">
        <v>24616.666666666668</v>
      </c>
      <c r="N2950" s="104"/>
      <c r="O2950" s="320"/>
      <c r="P2950" s="105"/>
    </row>
    <row r="2951" spans="1:16" x14ac:dyDescent="0.2">
      <c r="A2951" s="104" t="s">
        <v>1022</v>
      </c>
      <c r="B2951" s="104" t="s">
        <v>423</v>
      </c>
      <c r="C2951" s="313" t="s">
        <v>99</v>
      </c>
      <c r="D2951" s="104" t="s">
        <v>1040</v>
      </c>
      <c r="E2951" s="105">
        <v>1300</v>
      </c>
      <c r="F2951" s="313" t="s">
        <v>2850</v>
      </c>
      <c r="G2951" s="318" t="s">
        <v>2851</v>
      </c>
      <c r="H2951" s="318" t="s">
        <v>1414</v>
      </c>
      <c r="I2951" s="104" t="s">
        <v>1044</v>
      </c>
      <c r="J2951" s="318" t="s">
        <v>1074</v>
      </c>
      <c r="K2951" s="320">
        <v>3</v>
      </c>
      <c r="L2951" s="320">
        <v>12</v>
      </c>
      <c r="M2951" s="105">
        <v>15600</v>
      </c>
      <c r="N2951" s="104"/>
      <c r="O2951" s="320"/>
      <c r="P2951" s="105"/>
    </row>
    <row r="2952" spans="1:16" x14ac:dyDescent="0.2">
      <c r="A2952" s="104" t="s">
        <v>1022</v>
      </c>
      <c r="B2952" s="104" t="s">
        <v>423</v>
      </c>
      <c r="C2952" s="313" t="s">
        <v>99</v>
      </c>
      <c r="D2952" s="104" t="s">
        <v>2852</v>
      </c>
      <c r="E2952" s="105">
        <v>930</v>
      </c>
      <c r="F2952" s="313" t="s">
        <v>2853</v>
      </c>
      <c r="G2952" s="318" t="s">
        <v>2854</v>
      </c>
      <c r="H2952" s="318" t="s">
        <v>1117</v>
      </c>
      <c r="I2952" s="104" t="s">
        <v>1118</v>
      </c>
      <c r="J2952" s="318" t="s">
        <v>1119</v>
      </c>
      <c r="K2952" s="320">
        <v>3</v>
      </c>
      <c r="L2952" s="320">
        <v>12</v>
      </c>
      <c r="M2952" s="105">
        <v>11160</v>
      </c>
      <c r="N2952" s="104"/>
      <c r="O2952" s="320"/>
      <c r="P2952" s="105"/>
    </row>
    <row r="2953" spans="1:16" ht="22.5" x14ac:dyDescent="0.2">
      <c r="A2953" s="104" t="s">
        <v>1022</v>
      </c>
      <c r="B2953" s="104" t="s">
        <v>423</v>
      </c>
      <c r="C2953" s="313" t="s">
        <v>99</v>
      </c>
      <c r="D2953" s="104" t="s">
        <v>1582</v>
      </c>
      <c r="E2953" s="105">
        <v>3500</v>
      </c>
      <c r="F2953" s="313" t="s">
        <v>2855</v>
      </c>
      <c r="G2953" s="318" t="s">
        <v>2856</v>
      </c>
      <c r="H2953" s="318" t="s">
        <v>1067</v>
      </c>
      <c r="I2953" s="104" t="s">
        <v>1068</v>
      </c>
      <c r="J2953" s="318" t="s">
        <v>1069</v>
      </c>
      <c r="K2953" s="320">
        <v>3</v>
      </c>
      <c r="L2953" s="320">
        <v>12</v>
      </c>
      <c r="M2953" s="105">
        <v>42000</v>
      </c>
      <c r="N2953" s="104"/>
      <c r="O2953" s="320"/>
      <c r="P2953" s="105"/>
    </row>
    <row r="2954" spans="1:16" x14ac:dyDescent="0.2">
      <c r="A2954" s="104" t="s">
        <v>1022</v>
      </c>
      <c r="B2954" s="104" t="s">
        <v>423</v>
      </c>
      <c r="C2954" s="313" t="s">
        <v>99</v>
      </c>
      <c r="D2954" s="104" t="s">
        <v>2857</v>
      </c>
      <c r="E2954" s="105">
        <v>2400</v>
      </c>
      <c r="F2954" s="313" t="s">
        <v>2858</v>
      </c>
      <c r="G2954" s="318" t="s">
        <v>2859</v>
      </c>
      <c r="H2954" s="318" t="s">
        <v>1265</v>
      </c>
      <c r="I2954" s="104" t="s">
        <v>1225</v>
      </c>
      <c r="J2954" s="318" t="s">
        <v>1028</v>
      </c>
      <c r="K2954" s="320">
        <v>3</v>
      </c>
      <c r="L2954" s="320">
        <v>8.9333333333333336</v>
      </c>
      <c r="M2954" s="105">
        <v>21440</v>
      </c>
      <c r="N2954" s="104"/>
      <c r="O2954" s="320"/>
      <c r="P2954" s="105"/>
    </row>
    <row r="2955" spans="1:16" x14ac:dyDescent="0.2">
      <c r="A2955" s="104" t="s">
        <v>1022</v>
      </c>
      <c r="B2955" s="104" t="s">
        <v>423</v>
      </c>
      <c r="C2955" s="313" t="s">
        <v>99</v>
      </c>
      <c r="D2955" s="104" t="s">
        <v>1046</v>
      </c>
      <c r="E2955" s="105">
        <v>1700</v>
      </c>
      <c r="F2955" s="313" t="s">
        <v>2860</v>
      </c>
      <c r="G2955" s="318" t="s">
        <v>2861</v>
      </c>
      <c r="H2955" s="318" t="s">
        <v>1064</v>
      </c>
      <c r="I2955" s="104" t="s">
        <v>1044</v>
      </c>
      <c r="J2955" s="318" t="s">
        <v>1028</v>
      </c>
      <c r="K2955" s="320">
        <v>3</v>
      </c>
      <c r="L2955" s="320">
        <v>12</v>
      </c>
      <c r="M2955" s="105">
        <v>20400</v>
      </c>
      <c r="N2955" s="104"/>
      <c r="O2955" s="320"/>
      <c r="P2955" s="105"/>
    </row>
    <row r="2956" spans="1:16" x14ac:dyDescent="0.2">
      <c r="A2956" s="104" t="s">
        <v>1022</v>
      </c>
      <c r="B2956" s="104" t="s">
        <v>423</v>
      </c>
      <c r="C2956" s="313" t="s">
        <v>99</v>
      </c>
      <c r="D2956" s="104" t="s">
        <v>1206</v>
      </c>
      <c r="E2956" s="105">
        <v>1300</v>
      </c>
      <c r="F2956" s="313" t="s">
        <v>2862</v>
      </c>
      <c r="G2956" s="318" t="s">
        <v>2863</v>
      </c>
      <c r="H2956" s="318" t="s">
        <v>1549</v>
      </c>
      <c r="I2956" s="104" t="s">
        <v>1073</v>
      </c>
      <c r="J2956" s="318" t="s">
        <v>1074</v>
      </c>
      <c r="K2956" s="320">
        <v>1</v>
      </c>
      <c r="L2956" s="320">
        <v>1.1666666666666667</v>
      </c>
      <c r="M2956" s="105">
        <v>1516.6666666666667</v>
      </c>
      <c r="N2956" s="104"/>
      <c r="O2956" s="320"/>
      <c r="P2956" s="105"/>
    </row>
    <row r="2957" spans="1:16" x14ac:dyDescent="0.2">
      <c r="A2957" s="104" t="s">
        <v>1022</v>
      </c>
      <c r="B2957" s="104" t="s">
        <v>423</v>
      </c>
      <c r="C2957" s="313" t="s">
        <v>99</v>
      </c>
      <c r="D2957" s="104" t="s">
        <v>1046</v>
      </c>
      <c r="E2957" s="105">
        <v>1500</v>
      </c>
      <c r="F2957" s="313" t="s">
        <v>2864</v>
      </c>
      <c r="G2957" s="318" t="s">
        <v>2865</v>
      </c>
      <c r="H2957" s="318" t="s">
        <v>2713</v>
      </c>
      <c r="I2957" s="104" t="s">
        <v>1027</v>
      </c>
      <c r="J2957" s="318" t="s">
        <v>1028</v>
      </c>
      <c r="K2957" s="320">
        <v>5</v>
      </c>
      <c r="L2957" s="320">
        <v>12</v>
      </c>
      <c r="M2957" s="105">
        <v>18000</v>
      </c>
      <c r="N2957" s="104"/>
      <c r="O2957" s="320"/>
      <c r="P2957" s="105"/>
    </row>
    <row r="2958" spans="1:16" x14ac:dyDescent="0.2">
      <c r="A2958" s="104" t="s">
        <v>1022</v>
      </c>
      <c r="B2958" s="104" t="s">
        <v>423</v>
      </c>
      <c r="C2958" s="313" t="s">
        <v>99</v>
      </c>
      <c r="D2958" s="104" t="s">
        <v>1101</v>
      </c>
      <c r="E2958" s="105">
        <v>2400</v>
      </c>
      <c r="F2958" s="313" t="s">
        <v>2866</v>
      </c>
      <c r="G2958" s="318" t="s">
        <v>2867</v>
      </c>
      <c r="H2958" s="318" t="s">
        <v>1032</v>
      </c>
      <c r="I2958" s="104" t="s">
        <v>1027</v>
      </c>
      <c r="J2958" s="318" t="s">
        <v>1028</v>
      </c>
      <c r="K2958" s="320">
        <v>3</v>
      </c>
      <c r="L2958" s="320">
        <v>12</v>
      </c>
      <c r="M2958" s="105">
        <v>28800</v>
      </c>
      <c r="N2958" s="104"/>
      <c r="O2958" s="320"/>
      <c r="P2958" s="105"/>
    </row>
    <row r="2959" spans="1:16" x14ac:dyDescent="0.2">
      <c r="A2959" s="104" t="s">
        <v>1022</v>
      </c>
      <c r="B2959" s="104" t="s">
        <v>423</v>
      </c>
      <c r="C2959" s="313" t="s">
        <v>99</v>
      </c>
      <c r="D2959" s="104" t="s">
        <v>1450</v>
      </c>
      <c r="E2959" s="105">
        <v>3500</v>
      </c>
      <c r="F2959" s="313" t="s">
        <v>2868</v>
      </c>
      <c r="G2959" s="318" t="s">
        <v>2869</v>
      </c>
      <c r="H2959" s="318" t="s">
        <v>1414</v>
      </c>
      <c r="I2959" s="104" t="s">
        <v>1027</v>
      </c>
      <c r="J2959" s="318" t="s">
        <v>1028</v>
      </c>
      <c r="K2959" s="320">
        <v>3</v>
      </c>
      <c r="L2959" s="320">
        <v>12</v>
      </c>
      <c r="M2959" s="105">
        <v>42000</v>
      </c>
      <c r="N2959" s="104"/>
      <c r="O2959" s="320"/>
      <c r="P2959" s="105"/>
    </row>
    <row r="2960" spans="1:16" x14ac:dyDescent="0.2">
      <c r="A2960" s="104" t="s">
        <v>1022</v>
      </c>
      <c r="B2960" s="104" t="s">
        <v>423</v>
      </c>
      <c r="C2960" s="313" t="s">
        <v>99</v>
      </c>
      <c r="D2960" s="104" t="s">
        <v>2586</v>
      </c>
      <c r="E2960" s="105">
        <v>1500</v>
      </c>
      <c r="F2960" s="313" t="s">
        <v>2870</v>
      </c>
      <c r="G2960" s="318" t="s">
        <v>2871</v>
      </c>
      <c r="H2960" s="318" t="s">
        <v>1133</v>
      </c>
      <c r="I2960" s="104" t="s">
        <v>1044</v>
      </c>
      <c r="J2960" s="318" t="s">
        <v>1028</v>
      </c>
      <c r="K2960" s="320">
        <v>3</v>
      </c>
      <c r="L2960" s="320">
        <v>12</v>
      </c>
      <c r="M2960" s="105">
        <v>18000</v>
      </c>
      <c r="N2960" s="104"/>
      <c r="O2960" s="320"/>
      <c r="P2960" s="105"/>
    </row>
    <row r="2961" spans="1:16" x14ac:dyDescent="0.2">
      <c r="A2961" s="104" t="s">
        <v>1022</v>
      </c>
      <c r="B2961" s="104" t="s">
        <v>423</v>
      </c>
      <c r="C2961" s="313" t="s">
        <v>99</v>
      </c>
      <c r="D2961" s="104" t="s">
        <v>2872</v>
      </c>
      <c r="E2961" s="105">
        <v>3000</v>
      </c>
      <c r="F2961" s="313" t="s">
        <v>2873</v>
      </c>
      <c r="G2961" s="318" t="s">
        <v>2874</v>
      </c>
      <c r="H2961" s="318" t="s">
        <v>1133</v>
      </c>
      <c r="I2961" s="104" t="s">
        <v>1027</v>
      </c>
      <c r="J2961" s="318" t="s">
        <v>1028</v>
      </c>
      <c r="K2961" s="320">
        <v>5</v>
      </c>
      <c r="L2961" s="320">
        <v>12</v>
      </c>
      <c r="M2961" s="105">
        <v>36000</v>
      </c>
      <c r="N2961" s="104"/>
      <c r="O2961" s="320"/>
      <c r="P2961" s="105"/>
    </row>
    <row r="2962" spans="1:16" x14ac:dyDescent="0.2">
      <c r="A2962" s="104" t="s">
        <v>1022</v>
      </c>
      <c r="B2962" s="104" t="s">
        <v>423</v>
      </c>
      <c r="C2962" s="313" t="s">
        <v>99</v>
      </c>
      <c r="D2962" s="104" t="s">
        <v>1209</v>
      </c>
      <c r="E2962" s="105">
        <v>1300</v>
      </c>
      <c r="F2962" s="313" t="s">
        <v>2875</v>
      </c>
      <c r="G2962" s="318" t="s">
        <v>2876</v>
      </c>
      <c r="H2962" s="318" t="s">
        <v>2877</v>
      </c>
      <c r="I2962" s="104" t="s">
        <v>1073</v>
      </c>
      <c r="J2962" s="318" t="s">
        <v>1074</v>
      </c>
      <c r="K2962" s="320">
        <v>4</v>
      </c>
      <c r="L2962" s="320">
        <v>12</v>
      </c>
      <c r="M2962" s="105">
        <v>15600</v>
      </c>
      <c r="N2962" s="104"/>
      <c r="O2962" s="320"/>
      <c r="P2962" s="105"/>
    </row>
    <row r="2963" spans="1:16" x14ac:dyDescent="0.2">
      <c r="A2963" s="104" t="s">
        <v>1022</v>
      </c>
      <c r="B2963" s="104" t="s">
        <v>423</v>
      </c>
      <c r="C2963" s="313" t="s">
        <v>99</v>
      </c>
      <c r="D2963" s="104" t="s">
        <v>2878</v>
      </c>
      <c r="E2963" s="105">
        <v>6000</v>
      </c>
      <c r="F2963" s="313" t="s">
        <v>2879</v>
      </c>
      <c r="G2963" s="318" t="s">
        <v>2880</v>
      </c>
      <c r="H2963" s="318" t="s">
        <v>1148</v>
      </c>
      <c r="I2963" s="104" t="s">
        <v>1027</v>
      </c>
      <c r="J2963" s="318" t="s">
        <v>1028</v>
      </c>
      <c r="K2963" s="320">
        <v>1</v>
      </c>
      <c r="L2963" s="320">
        <v>0.23333333333333334</v>
      </c>
      <c r="M2963" s="105">
        <v>1400</v>
      </c>
      <c r="N2963" s="104"/>
      <c r="O2963" s="320"/>
      <c r="P2963" s="105"/>
    </row>
    <row r="2964" spans="1:16" ht="22.5" x14ac:dyDescent="0.2">
      <c r="A2964" s="104" t="s">
        <v>1022</v>
      </c>
      <c r="B2964" s="104" t="s">
        <v>423</v>
      </c>
      <c r="C2964" s="313" t="s">
        <v>99</v>
      </c>
      <c r="D2964" s="104" t="s">
        <v>2881</v>
      </c>
      <c r="E2964" s="105">
        <v>2300</v>
      </c>
      <c r="F2964" s="313" t="s">
        <v>2882</v>
      </c>
      <c r="G2964" s="318" t="s">
        <v>2883</v>
      </c>
      <c r="H2964" s="318" t="s">
        <v>1566</v>
      </c>
      <c r="I2964" s="104" t="s">
        <v>1044</v>
      </c>
      <c r="J2964" s="318" t="s">
        <v>1074</v>
      </c>
      <c r="K2964" s="320">
        <v>3</v>
      </c>
      <c r="L2964" s="320">
        <v>12</v>
      </c>
      <c r="M2964" s="105">
        <v>27600</v>
      </c>
      <c r="N2964" s="104"/>
      <c r="O2964" s="320"/>
      <c r="P2964" s="105"/>
    </row>
    <row r="2965" spans="1:16" x14ac:dyDescent="0.2">
      <c r="A2965" s="104" t="s">
        <v>1022</v>
      </c>
      <c r="B2965" s="104" t="s">
        <v>423</v>
      </c>
      <c r="C2965" s="313" t="s">
        <v>99</v>
      </c>
      <c r="D2965" s="104" t="s">
        <v>1296</v>
      </c>
      <c r="E2965" s="105">
        <v>2500</v>
      </c>
      <c r="F2965" s="313" t="s">
        <v>2884</v>
      </c>
      <c r="G2965" s="318" t="s">
        <v>2885</v>
      </c>
      <c r="H2965" s="318" t="s">
        <v>1067</v>
      </c>
      <c r="I2965" s="104" t="s">
        <v>1536</v>
      </c>
      <c r="J2965" s="318" t="s">
        <v>1074</v>
      </c>
      <c r="K2965" s="320">
        <v>3</v>
      </c>
      <c r="L2965" s="320">
        <v>12</v>
      </c>
      <c r="M2965" s="105">
        <v>30000</v>
      </c>
      <c r="N2965" s="104"/>
      <c r="O2965" s="320"/>
      <c r="P2965" s="105"/>
    </row>
    <row r="2966" spans="1:16" x14ac:dyDescent="0.2">
      <c r="A2966" s="104" t="s">
        <v>1022</v>
      </c>
      <c r="B2966" s="104" t="s">
        <v>423</v>
      </c>
      <c r="C2966" s="313" t="s">
        <v>99</v>
      </c>
      <c r="D2966" s="104" t="s">
        <v>1054</v>
      </c>
      <c r="E2966" s="105">
        <v>1500</v>
      </c>
      <c r="F2966" s="313" t="s">
        <v>2886</v>
      </c>
      <c r="G2966" s="318" t="s">
        <v>2887</v>
      </c>
      <c r="H2966" s="318" t="s">
        <v>1265</v>
      </c>
      <c r="I2966" s="104" t="s">
        <v>1027</v>
      </c>
      <c r="J2966" s="318" t="s">
        <v>1028</v>
      </c>
      <c r="K2966" s="320">
        <v>3</v>
      </c>
      <c r="L2966" s="320">
        <v>12</v>
      </c>
      <c r="M2966" s="105">
        <v>18000</v>
      </c>
      <c r="N2966" s="104"/>
      <c r="O2966" s="320"/>
      <c r="P2966" s="105"/>
    </row>
    <row r="2967" spans="1:16" ht="22.5" x14ac:dyDescent="0.2">
      <c r="A2967" s="104" t="s">
        <v>1022</v>
      </c>
      <c r="B2967" s="104" t="s">
        <v>423</v>
      </c>
      <c r="C2967" s="313" t="s">
        <v>99</v>
      </c>
      <c r="D2967" s="104" t="s">
        <v>1628</v>
      </c>
      <c r="E2967" s="105">
        <v>5000</v>
      </c>
      <c r="F2967" s="313" t="s">
        <v>2888</v>
      </c>
      <c r="G2967" s="318" t="s">
        <v>2889</v>
      </c>
      <c r="H2967" s="318" t="s">
        <v>1057</v>
      </c>
      <c r="I2967" s="104" t="s">
        <v>1027</v>
      </c>
      <c r="J2967" s="318" t="s">
        <v>2890</v>
      </c>
      <c r="K2967" s="320">
        <v>3</v>
      </c>
      <c r="L2967" s="320">
        <v>12</v>
      </c>
      <c r="M2967" s="105">
        <v>60000</v>
      </c>
      <c r="N2967" s="104"/>
      <c r="O2967" s="320"/>
      <c r="P2967" s="105"/>
    </row>
    <row r="2968" spans="1:16" x14ac:dyDescent="0.2">
      <c r="A2968" s="104" t="s">
        <v>1022</v>
      </c>
      <c r="B2968" s="104" t="s">
        <v>423</v>
      </c>
      <c r="C2968" s="313" t="s">
        <v>99</v>
      </c>
      <c r="D2968" s="104" t="s">
        <v>1046</v>
      </c>
      <c r="E2968" s="105">
        <v>1500</v>
      </c>
      <c r="F2968" s="313" t="s">
        <v>2891</v>
      </c>
      <c r="G2968" s="318" t="s">
        <v>2892</v>
      </c>
      <c r="H2968" s="318" t="s">
        <v>1064</v>
      </c>
      <c r="I2968" s="104" t="s">
        <v>1044</v>
      </c>
      <c r="J2968" s="318" t="s">
        <v>1028</v>
      </c>
      <c r="K2968" s="320">
        <v>3</v>
      </c>
      <c r="L2968" s="320">
        <v>12</v>
      </c>
      <c r="M2968" s="105">
        <v>18000</v>
      </c>
      <c r="N2968" s="104"/>
      <c r="O2968" s="320"/>
      <c r="P2968" s="105"/>
    </row>
    <row r="2969" spans="1:16" x14ac:dyDescent="0.2">
      <c r="A2969" s="104" t="s">
        <v>1022</v>
      </c>
      <c r="B2969" s="104" t="s">
        <v>423</v>
      </c>
      <c r="C2969" s="313" t="s">
        <v>99</v>
      </c>
      <c r="D2969" s="104" t="s">
        <v>1084</v>
      </c>
      <c r="E2969" s="105">
        <v>2400</v>
      </c>
      <c r="F2969" s="313" t="s">
        <v>2893</v>
      </c>
      <c r="G2969" s="318" t="s">
        <v>2894</v>
      </c>
      <c r="H2969" s="318" t="s">
        <v>1053</v>
      </c>
      <c r="I2969" s="104" t="s">
        <v>1346</v>
      </c>
      <c r="J2969" s="318" t="s">
        <v>1028</v>
      </c>
      <c r="K2969" s="320">
        <v>6</v>
      </c>
      <c r="L2969" s="320">
        <v>12</v>
      </c>
      <c r="M2969" s="105">
        <v>28800</v>
      </c>
      <c r="N2969" s="104"/>
      <c r="O2969" s="320"/>
      <c r="P2969" s="105"/>
    </row>
    <row r="2970" spans="1:16" x14ac:dyDescent="0.2">
      <c r="A2970" s="104" t="s">
        <v>1022</v>
      </c>
      <c r="B2970" s="104" t="s">
        <v>423</v>
      </c>
      <c r="C2970" s="313" t="s">
        <v>99</v>
      </c>
      <c r="D2970" s="104" t="s">
        <v>1101</v>
      </c>
      <c r="E2970" s="105">
        <v>4000</v>
      </c>
      <c r="F2970" s="313" t="s">
        <v>2895</v>
      </c>
      <c r="G2970" s="318" t="s">
        <v>2896</v>
      </c>
      <c r="H2970" s="318" t="s">
        <v>1032</v>
      </c>
      <c r="I2970" s="104" t="s">
        <v>1027</v>
      </c>
      <c r="J2970" s="318" t="s">
        <v>1028</v>
      </c>
      <c r="K2970" s="320">
        <v>3</v>
      </c>
      <c r="L2970" s="320">
        <v>12</v>
      </c>
      <c r="M2970" s="105">
        <v>48000</v>
      </c>
      <c r="N2970" s="104"/>
      <c r="O2970" s="320"/>
      <c r="P2970" s="105"/>
    </row>
    <row r="2971" spans="1:16" x14ac:dyDescent="0.2">
      <c r="A2971" s="104" t="s">
        <v>1022</v>
      </c>
      <c r="B2971" s="104" t="s">
        <v>423</v>
      </c>
      <c r="C2971" s="313" t="s">
        <v>99</v>
      </c>
      <c r="D2971" s="104" t="s">
        <v>1046</v>
      </c>
      <c r="E2971" s="105">
        <v>1500</v>
      </c>
      <c r="F2971" s="313" t="s">
        <v>2897</v>
      </c>
      <c r="G2971" s="318" t="s">
        <v>2898</v>
      </c>
      <c r="H2971" s="318" t="s">
        <v>2899</v>
      </c>
      <c r="I2971" s="104" t="s">
        <v>1073</v>
      </c>
      <c r="J2971" s="318" t="s">
        <v>1074</v>
      </c>
      <c r="K2971" s="320">
        <v>3</v>
      </c>
      <c r="L2971" s="320">
        <v>12</v>
      </c>
      <c r="M2971" s="105">
        <v>18000</v>
      </c>
      <c r="N2971" s="104"/>
      <c r="O2971" s="320"/>
      <c r="P2971" s="105"/>
    </row>
    <row r="2972" spans="1:16" ht="22.5" x14ac:dyDescent="0.2">
      <c r="A2972" s="104" t="s">
        <v>1022</v>
      </c>
      <c r="B2972" s="104" t="s">
        <v>423</v>
      </c>
      <c r="C2972" s="313" t="s">
        <v>99</v>
      </c>
      <c r="D2972" s="104" t="s">
        <v>1046</v>
      </c>
      <c r="E2972" s="105">
        <v>1500</v>
      </c>
      <c r="F2972" s="313" t="s">
        <v>2900</v>
      </c>
      <c r="G2972" s="318" t="s">
        <v>2901</v>
      </c>
      <c r="H2972" s="318" t="s">
        <v>1064</v>
      </c>
      <c r="I2972" s="104" t="s">
        <v>1044</v>
      </c>
      <c r="J2972" s="318" t="s">
        <v>1045</v>
      </c>
      <c r="K2972" s="320">
        <v>3</v>
      </c>
      <c r="L2972" s="320">
        <v>12</v>
      </c>
      <c r="M2972" s="105">
        <v>18000</v>
      </c>
      <c r="N2972" s="104"/>
      <c r="O2972" s="320"/>
      <c r="P2972" s="105"/>
    </row>
    <row r="2973" spans="1:16" ht="22.5" x14ac:dyDescent="0.2">
      <c r="A2973" s="104" t="s">
        <v>1022</v>
      </c>
      <c r="B2973" s="104" t="s">
        <v>423</v>
      </c>
      <c r="C2973" s="313" t="s">
        <v>99</v>
      </c>
      <c r="D2973" s="104" t="s">
        <v>1054</v>
      </c>
      <c r="E2973" s="105">
        <v>1500</v>
      </c>
      <c r="F2973" s="313" t="s">
        <v>2902</v>
      </c>
      <c r="G2973" s="318" t="s">
        <v>2903</v>
      </c>
      <c r="H2973" s="318" t="s">
        <v>1049</v>
      </c>
      <c r="I2973" s="104" t="s">
        <v>1073</v>
      </c>
      <c r="J2973" s="318" t="s">
        <v>1045</v>
      </c>
      <c r="K2973" s="320">
        <v>3</v>
      </c>
      <c r="L2973" s="320">
        <v>12</v>
      </c>
      <c r="M2973" s="105">
        <v>18000</v>
      </c>
      <c r="N2973" s="104"/>
      <c r="O2973" s="320"/>
      <c r="P2973" s="105"/>
    </row>
    <row r="2974" spans="1:16" ht="22.5" x14ac:dyDescent="0.2">
      <c r="A2974" s="104" t="s">
        <v>1022</v>
      </c>
      <c r="B2974" s="104" t="s">
        <v>423</v>
      </c>
      <c r="C2974" s="313" t="s">
        <v>99</v>
      </c>
      <c r="D2974" s="104" t="s">
        <v>1046</v>
      </c>
      <c r="E2974" s="105">
        <v>1700</v>
      </c>
      <c r="F2974" s="313" t="s">
        <v>2904</v>
      </c>
      <c r="G2974" s="318" t="s">
        <v>2905</v>
      </c>
      <c r="H2974" s="318" t="s">
        <v>1064</v>
      </c>
      <c r="I2974" s="104" t="s">
        <v>1044</v>
      </c>
      <c r="J2974" s="318" t="s">
        <v>1045</v>
      </c>
      <c r="K2974" s="320">
        <v>3</v>
      </c>
      <c r="L2974" s="320">
        <v>12</v>
      </c>
      <c r="M2974" s="105">
        <v>20400</v>
      </c>
      <c r="N2974" s="104"/>
      <c r="O2974" s="320"/>
      <c r="P2974" s="105"/>
    </row>
    <row r="2975" spans="1:16" ht="22.5" x14ac:dyDescent="0.2">
      <c r="A2975" s="104" t="s">
        <v>1022</v>
      </c>
      <c r="B2975" s="104" t="s">
        <v>423</v>
      </c>
      <c r="C2975" s="313" t="s">
        <v>99</v>
      </c>
      <c r="D2975" s="104" t="s">
        <v>1046</v>
      </c>
      <c r="E2975" s="105">
        <v>1500</v>
      </c>
      <c r="F2975" s="313" t="s">
        <v>2906</v>
      </c>
      <c r="G2975" s="318" t="s">
        <v>2907</v>
      </c>
      <c r="H2975" s="318" t="s">
        <v>1232</v>
      </c>
      <c r="I2975" s="104" t="s">
        <v>1134</v>
      </c>
      <c r="J2975" s="318" t="s">
        <v>1074</v>
      </c>
      <c r="K2975" s="320">
        <v>2</v>
      </c>
      <c r="L2975" s="320">
        <v>5.8</v>
      </c>
      <c r="M2975" s="105">
        <v>8700</v>
      </c>
      <c r="N2975" s="104"/>
      <c r="O2975" s="320"/>
      <c r="P2975" s="105"/>
    </row>
    <row r="2976" spans="1:16" x14ac:dyDescent="0.2">
      <c r="A2976" s="104" t="s">
        <v>1022</v>
      </c>
      <c r="B2976" s="104" t="s">
        <v>423</v>
      </c>
      <c r="C2976" s="313" t="s">
        <v>99</v>
      </c>
      <c r="D2976" s="104" t="s">
        <v>2908</v>
      </c>
      <c r="E2976" s="105">
        <v>3500</v>
      </c>
      <c r="F2976" s="313" t="s">
        <v>2909</v>
      </c>
      <c r="G2976" s="318" t="s">
        <v>2910</v>
      </c>
      <c r="H2976" s="318" t="s">
        <v>1032</v>
      </c>
      <c r="I2976" s="104" t="s">
        <v>1027</v>
      </c>
      <c r="J2976" s="318" t="s">
        <v>1028</v>
      </c>
      <c r="K2976" s="320">
        <v>3</v>
      </c>
      <c r="L2976" s="320">
        <v>12</v>
      </c>
      <c r="M2976" s="105">
        <v>42000</v>
      </c>
      <c r="N2976" s="104"/>
      <c r="O2976" s="320"/>
      <c r="P2976" s="105"/>
    </row>
    <row r="2977" spans="1:16" x14ac:dyDescent="0.2">
      <c r="A2977" s="104" t="s">
        <v>1022</v>
      </c>
      <c r="B2977" s="104" t="s">
        <v>423</v>
      </c>
      <c r="C2977" s="313" t="s">
        <v>99</v>
      </c>
      <c r="D2977" s="104" t="s">
        <v>1084</v>
      </c>
      <c r="E2977" s="105">
        <v>3000</v>
      </c>
      <c r="F2977" s="313" t="s">
        <v>2911</v>
      </c>
      <c r="G2977" s="318" t="s">
        <v>2912</v>
      </c>
      <c r="H2977" s="318" t="s">
        <v>1053</v>
      </c>
      <c r="I2977" s="104" t="s">
        <v>1027</v>
      </c>
      <c r="J2977" s="318" t="s">
        <v>1028</v>
      </c>
      <c r="K2977" s="320">
        <v>3</v>
      </c>
      <c r="L2977" s="320">
        <v>12</v>
      </c>
      <c r="M2977" s="105">
        <v>36000</v>
      </c>
      <c r="N2977" s="104"/>
      <c r="O2977" s="320"/>
      <c r="P2977" s="105"/>
    </row>
    <row r="2978" spans="1:16" x14ac:dyDescent="0.2">
      <c r="A2978" s="104" t="s">
        <v>1022</v>
      </c>
      <c r="B2978" s="104" t="s">
        <v>423</v>
      </c>
      <c r="C2978" s="313" t="s">
        <v>99</v>
      </c>
      <c r="D2978" s="104" t="s">
        <v>1054</v>
      </c>
      <c r="E2978" s="105">
        <v>1500</v>
      </c>
      <c r="F2978" s="313" t="s">
        <v>2913</v>
      </c>
      <c r="G2978" s="318" t="s">
        <v>2914</v>
      </c>
      <c r="H2978" s="318" t="s">
        <v>1057</v>
      </c>
      <c r="I2978" s="104" t="s">
        <v>1073</v>
      </c>
      <c r="J2978" s="318" t="s">
        <v>1028</v>
      </c>
      <c r="K2978" s="320">
        <v>3</v>
      </c>
      <c r="L2978" s="320">
        <v>12</v>
      </c>
      <c r="M2978" s="105">
        <v>18000</v>
      </c>
      <c r="N2978" s="104"/>
      <c r="O2978" s="320"/>
      <c r="P2978" s="105"/>
    </row>
    <row r="2979" spans="1:16" x14ac:dyDescent="0.2">
      <c r="A2979" s="104" t="s">
        <v>1022</v>
      </c>
      <c r="B2979" s="104" t="s">
        <v>423</v>
      </c>
      <c r="C2979" s="313" t="s">
        <v>99</v>
      </c>
      <c r="D2979" s="104" t="s">
        <v>1928</v>
      </c>
      <c r="E2979" s="105">
        <v>3500</v>
      </c>
      <c r="F2979" s="313" t="s">
        <v>2915</v>
      </c>
      <c r="G2979" s="318" t="s">
        <v>2916</v>
      </c>
      <c r="H2979" s="318" t="s">
        <v>2917</v>
      </c>
      <c r="I2979" s="104" t="s">
        <v>1073</v>
      </c>
      <c r="J2979" s="318" t="s">
        <v>1074</v>
      </c>
      <c r="K2979" s="320">
        <v>4</v>
      </c>
      <c r="L2979" s="320">
        <v>12</v>
      </c>
      <c r="M2979" s="105">
        <v>42000</v>
      </c>
      <c r="N2979" s="104"/>
      <c r="O2979" s="320"/>
      <c r="P2979" s="105"/>
    </row>
    <row r="2980" spans="1:16" x14ac:dyDescent="0.2">
      <c r="A2980" s="104" t="s">
        <v>1022</v>
      </c>
      <c r="B2980" s="104" t="s">
        <v>423</v>
      </c>
      <c r="C2980" s="313" t="s">
        <v>99</v>
      </c>
      <c r="D2980" s="104" t="s">
        <v>1221</v>
      </c>
      <c r="E2980" s="105">
        <v>2400</v>
      </c>
      <c r="F2980" s="313" t="s">
        <v>2918</v>
      </c>
      <c r="G2980" s="318" t="s">
        <v>2919</v>
      </c>
      <c r="H2980" s="318" t="s">
        <v>1383</v>
      </c>
      <c r="I2980" s="104" t="s">
        <v>1027</v>
      </c>
      <c r="J2980" s="318" t="s">
        <v>1028</v>
      </c>
      <c r="K2980" s="320">
        <v>2</v>
      </c>
      <c r="L2980" s="320">
        <v>5.9666666666666668</v>
      </c>
      <c r="M2980" s="105">
        <v>14320</v>
      </c>
      <c r="N2980" s="104"/>
      <c r="O2980" s="320"/>
      <c r="P2980" s="105"/>
    </row>
    <row r="2981" spans="1:16" x14ac:dyDescent="0.2">
      <c r="A2981" s="104" t="s">
        <v>1022</v>
      </c>
      <c r="B2981" s="104" t="s">
        <v>423</v>
      </c>
      <c r="C2981" s="313" t="s">
        <v>99</v>
      </c>
      <c r="D2981" s="104" t="s">
        <v>1183</v>
      </c>
      <c r="E2981" s="105">
        <v>1300</v>
      </c>
      <c r="F2981" s="313" t="s">
        <v>2920</v>
      </c>
      <c r="G2981" s="318" t="s">
        <v>2921</v>
      </c>
      <c r="H2981" s="318" t="s">
        <v>1117</v>
      </c>
      <c r="I2981" s="104" t="s">
        <v>1118</v>
      </c>
      <c r="J2981" s="318" t="s">
        <v>1119</v>
      </c>
      <c r="K2981" s="320">
        <v>3</v>
      </c>
      <c r="L2981" s="320">
        <v>12</v>
      </c>
      <c r="M2981" s="105">
        <v>15600</v>
      </c>
      <c r="N2981" s="104"/>
      <c r="O2981" s="320"/>
      <c r="P2981" s="105"/>
    </row>
    <row r="2982" spans="1:16" x14ac:dyDescent="0.2">
      <c r="A2982" s="104" t="s">
        <v>1022</v>
      </c>
      <c r="B2982" s="104" t="s">
        <v>423</v>
      </c>
      <c r="C2982" s="313" t="s">
        <v>99</v>
      </c>
      <c r="D2982" s="104" t="s">
        <v>1162</v>
      </c>
      <c r="E2982" s="105">
        <v>1300</v>
      </c>
      <c r="F2982" s="313" t="s">
        <v>2922</v>
      </c>
      <c r="G2982" s="318" t="s">
        <v>2923</v>
      </c>
      <c r="H2982" s="318" t="s">
        <v>1117</v>
      </c>
      <c r="I2982" s="104" t="s">
        <v>1118</v>
      </c>
      <c r="J2982" s="318" t="s">
        <v>1119</v>
      </c>
      <c r="K2982" s="320">
        <v>3</v>
      </c>
      <c r="L2982" s="320">
        <v>12</v>
      </c>
      <c r="M2982" s="105">
        <v>15600</v>
      </c>
      <c r="N2982" s="104"/>
      <c r="O2982" s="320"/>
      <c r="P2982" s="105"/>
    </row>
    <row r="2983" spans="1:16" x14ac:dyDescent="0.2">
      <c r="A2983" s="104" t="s">
        <v>1022</v>
      </c>
      <c r="B2983" s="104" t="s">
        <v>423</v>
      </c>
      <c r="C2983" s="313" t="s">
        <v>99</v>
      </c>
      <c r="D2983" s="104" t="s">
        <v>1196</v>
      </c>
      <c r="E2983" s="105">
        <v>1500</v>
      </c>
      <c r="F2983" s="313" t="s">
        <v>2924</v>
      </c>
      <c r="G2983" s="318" t="s">
        <v>2925</v>
      </c>
      <c r="H2983" s="318" t="s">
        <v>1117</v>
      </c>
      <c r="I2983" s="104" t="s">
        <v>1118</v>
      </c>
      <c r="J2983" s="318" t="s">
        <v>1119</v>
      </c>
      <c r="K2983" s="320">
        <v>4</v>
      </c>
      <c r="L2983" s="320">
        <v>12</v>
      </c>
      <c r="M2983" s="105">
        <v>18000</v>
      </c>
      <c r="N2983" s="104"/>
      <c r="O2983" s="320"/>
      <c r="P2983" s="105"/>
    </row>
    <row r="2984" spans="1:16" ht="22.5" x14ac:dyDescent="0.2">
      <c r="A2984" s="104" t="s">
        <v>1022</v>
      </c>
      <c r="B2984" s="104" t="s">
        <v>423</v>
      </c>
      <c r="C2984" s="313" t="s">
        <v>99</v>
      </c>
      <c r="D2984" s="104" t="s">
        <v>1596</v>
      </c>
      <c r="E2984" s="105">
        <v>1500</v>
      </c>
      <c r="F2984" s="313" t="s">
        <v>2926</v>
      </c>
      <c r="G2984" s="318" t="s">
        <v>2927</v>
      </c>
      <c r="H2984" s="318" t="s">
        <v>1064</v>
      </c>
      <c r="I2984" s="104" t="s">
        <v>1044</v>
      </c>
      <c r="J2984" s="318" t="s">
        <v>1045</v>
      </c>
      <c r="K2984" s="320">
        <v>3</v>
      </c>
      <c r="L2984" s="320">
        <v>12</v>
      </c>
      <c r="M2984" s="105">
        <v>18000</v>
      </c>
      <c r="N2984" s="104"/>
      <c r="O2984" s="320"/>
      <c r="P2984" s="105"/>
    </row>
    <row r="2985" spans="1:16" ht="22.5" x14ac:dyDescent="0.2">
      <c r="A2985" s="104" t="s">
        <v>1022</v>
      </c>
      <c r="B2985" s="104" t="s">
        <v>423</v>
      </c>
      <c r="C2985" s="313" t="s">
        <v>99</v>
      </c>
      <c r="D2985" s="104" t="s">
        <v>1054</v>
      </c>
      <c r="E2985" s="105">
        <v>1500</v>
      </c>
      <c r="F2985" s="313" t="s">
        <v>2928</v>
      </c>
      <c r="G2985" s="318" t="s">
        <v>2929</v>
      </c>
      <c r="H2985" s="318" t="s">
        <v>1049</v>
      </c>
      <c r="I2985" s="104" t="s">
        <v>1073</v>
      </c>
      <c r="J2985" s="318" t="s">
        <v>1045</v>
      </c>
      <c r="K2985" s="320">
        <v>3</v>
      </c>
      <c r="L2985" s="320">
        <v>12</v>
      </c>
      <c r="M2985" s="105">
        <v>18000</v>
      </c>
      <c r="N2985" s="104"/>
      <c r="O2985" s="320"/>
      <c r="P2985" s="105"/>
    </row>
    <row r="2986" spans="1:16" ht="22.5" x14ac:dyDescent="0.2">
      <c r="A2986" s="104" t="s">
        <v>1022</v>
      </c>
      <c r="B2986" s="104" t="s">
        <v>423</v>
      </c>
      <c r="C2986" s="313" t="s">
        <v>99</v>
      </c>
      <c r="D2986" s="104" t="s">
        <v>1070</v>
      </c>
      <c r="E2986" s="105">
        <v>1500</v>
      </c>
      <c r="F2986" s="313" t="s">
        <v>2930</v>
      </c>
      <c r="G2986" s="318" t="s">
        <v>2931</v>
      </c>
      <c r="H2986" s="318" t="s">
        <v>2174</v>
      </c>
      <c r="I2986" s="104" t="s">
        <v>1134</v>
      </c>
      <c r="J2986" s="318" t="s">
        <v>1045</v>
      </c>
      <c r="K2986" s="320">
        <v>3</v>
      </c>
      <c r="L2986" s="320">
        <v>12</v>
      </c>
      <c r="M2986" s="105">
        <v>18000</v>
      </c>
      <c r="N2986" s="104"/>
      <c r="O2986" s="320"/>
      <c r="P2986" s="105"/>
    </row>
    <row r="2987" spans="1:16" x14ac:dyDescent="0.2">
      <c r="A2987" s="104" t="s">
        <v>1022</v>
      </c>
      <c r="B2987" s="104" t="s">
        <v>423</v>
      </c>
      <c r="C2987" s="313" t="s">
        <v>99</v>
      </c>
      <c r="D2987" s="104" t="s">
        <v>1050</v>
      </c>
      <c r="E2987" s="105">
        <v>2400</v>
      </c>
      <c r="F2987" s="313" t="s">
        <v>2932</v>
      </c>
      <c r="G2987" s="318" t="s">
        <v>2933</v>
      </c>
      <c r="H2987" s="318" t="s">
        <v>1053</v>
      </c>
      <c r="I2987" s="104" t="s">
        <v>1027</v>
      </c>
      <c r="J2987" s="318" t="s">
        <v>1028</v>
      </c>
      <c r="K2987" s="320">
        <v>3</v>
      </c>
      <c r="L2987" s="320">
        <v>4.8</v>
      </c>
      <c r="M2987" s="105">
        <v>11520</v>
      </c>
      <c r="N2987" s="104"/>
      <c r="O2987" s="320"/>
      <c r="P2987" s="105"/>
    </row>
    <row r="2988" spans="1:16" x14ac:dyDescent="0.2">
      <c r="A2988" s="104" t="s">
        <v>1022</v>
      </c>
      <c r="B2988" s="104" t="s">
        <v>423</v>
      </c>
      <c r="C2988" s="313" t="s">
        <v>99</v>
      </c>
      <c r="D2988" s="104" t="s">
        <v>2934</v>
      </c>
      <c r="E2988" s="105">
        <v>2500</v>
      </c>
      <c r="F2988" s="313" t="s">
        <v>2935</v>
      </c>
      <c r="G2988" s="318" t="s">
        <v>2936</v>
      </c>
      <c r="H2988" s="318" t="s">
        <v>1189</v>
      </c>
      <c r="I2988" s="104" t="s">
        <v>1027</v>
      </c>
      <c r="J2988" s="318" t="s">
        <v>1028</v>
      </c>
      <c r="K2988" s="320">
        <v>3</v>
      </c>
      <c r="L2988" s="320">
        <v>12</v>
      </c>
      <c r="M2988" s="105">
        <v>30000</v>
      </c>
      <c r="N2988" s="104"/>
      <c r="O2988" s="320"/>
      <c r="P2988" s="105"/>
    </row>
    <row r="2989" spans="1:16" ht="22.5" x14ac:dyDescent="0.2">
      <c r="A2989" s="104" t="s">
        <v>1022</v>
      </c>
      <c r="B2989" s="104" t="s">
        <v>423</v>
      </c>
      <c r="C2989" s="313" t="s">
        <v>99</v>
      </c>
      <c r="D2989" s="104" t="s">
        <v>1046</v>
      </c>
      <c r="E2989" s="105">
        <v>1700</v>
      </c>
      <c r="F2989" s="313" t="s">
        <v>2937</v>
      </c>
      <c r="G2989" s="318" t="s">
        <v>2938</v>
      </c>
      <c r="H2989" s="318" t="s">
        <v>1064</v>
      </c>
      <c r="I2989" s="104" t="s">
        <v>1044</v>
      </c>
      <c r="J2989" s="318" t="s">
        <v>1045</v>
      </c>
      <c r="K2989" s="320">
        <v>3</v>
      </c>
      <c r="L2989" s="320">
        <v>12</v>
      </c>
      <c r="M2989" s="105">
        <v>20400</v>
      </c>
      <c r="N2989" s="104"/>
      <c r="O2989" s="320"/>
      <c r="P2989" s="105"/>
    </row>
    <row r="2990" spans="1:16" ht="22.5" x14ac:dyDescent="0.2">
      <c r="A2990" s="104" t="s">
        <v>1022</v>
      </c>
      <c r="B2990" s="104" t="s">
        <v>423</v>
      </c>
      <c r="C2990" s="313" t="s">
        <v>99</v>
      </c>
      <c r="D2990" s="104" t="s">
        <v>2189</v>
      </c>
      <c r="E2990" s="105">
        <v>2000</v>
      </c>
      <c r="F2990" s="313" t="s">
        <v>2939</v>
      </c>
      <c r="G2990" s="318" t="s">
        <v>2940</v>
      </c>
      <c r="H2990" s="318" t="s">
        <v>1133</v>
      </c>
      <c r="I2990" s="104" t="s">
        <v>1118</v>
      </c>
      <c r="J2990" s="318" t="s">
        <v>1045</v>
      </c>
      <c r="K2990" s="320">
        <v>3</v>
      </c>
      <c r="L2990" s="320">
        <v>12</v>
      </c>
      <c r="M2990" s="105">
        <v>24000</v>
      </c>
      <c r="N2990" s="104"/>
      <c r="O2990" s="320"/>
      <c r="P2990" s="105"/>
    </row>
    <row r="2991" spans="1:16" x14ac:dyDescent="0.2">
      <c r="A2991" s="104" t="s">
        <v>1022</v>
      </c>
      <c r="B2991" s="104" t="s">
        <v>423</v>
      </c>
      <c r="C2991" s="313" t="s">
        <v>99</v>
      </c>
      <c r="D2991" s="104" t="s">
        <v>1046</v>
      </c>
      <c r="E2991" s="105">
        <v>1500</v>
      </c>
      <c r="F2991" s="313" t="s">
        <v>2941</v>
      </c>
      <c r="G2991" s="318" t="s">
        <v>2942</v>
      </c>
      <c r="H2991" s="318" t="s">
        <v>1189</v>
      </c>
      <c r="I2991" s="104" t="s">
        <v>1073</v>
      </c>
      <c r="J2991" s="318" t="s">
        <v>1074</v>
      </c>
      <c r="K2991" s="320">
        <v>4</v>
      </c>
      <c r="L2991" s="320">
        <v>12</v>
      </c>
      <c r="M2991" s="105">
        <v>18000</v>
      </c>
      <c r="N2991" s="104"/>
      <c r="O2991" s="320"/>
      <c r="P2991" s="105"/>
    </row>
    <row r="2992" spans="1:16" x14ac:dyDescent="0.2">
      <c r="A2992" s="104" t="s">
        <v>1022</v>
      </c>
      <c r="B2992" s="104" t="s">
        <v>423</v>
      </c>
      <c r="C2992" s="313" t="s">
        <v>99</v>
      </c>
      <c r="D2992" s="104" t="s">
        <v>1393</v>
      </c>
      <c r="E2992" s="105">
        <v>1900</v>
      </c>
      <c r="F2992" s="313" t="s">
        <v>2943</v>
      </c>
      <c r="G2992" s="318" t="s">
        <v>2944</v>
      </c>
      <c r="H2992" s="318" t="s">
        <v>1032</v>
      </c>
      <c r="I2992" s="104" t="s">
        <v>1027</v>
      </c>
      <c r="J2992" s="318" t="s">
        <v>1028</v>
      </c>
      <c r="K2992" s="320">
        <v>3</v>
      </c>
      <c r="L2992" s="320">
        <v>12</v>
      </c>
      <c r="M2992" s="105">
        <v>22800</v>
      </c>
      <c r="N2992" s="104"/>
      <c r="O2992" s="320"/>
      <c r="P2992" s="105"/>
    </row>
    <row r="2993" spans="1:16" x14ac:dyDescent="0.2">
      <c r="A2993" s="104" t="s">
        <v>1022</v>
      </c>
      <c r="B2993" s="104" t="s">
        <v>423</v>
      </c>
      <c r="C2993" s="313" t="s">
        <v>99</v>
      </c>
      <c r="D2993" s="104" t="s">
        <v>2945</v>
      </c>
      <c r="E2993" s="105">
        <v>15000</v>
      </c>
      <c r="F2993" s="313" t="s">
        <v>2946</v>
      </c>
      <c r="G2993" s="318" t="s">
        <v>2947</v>
      </c>
      <c r="H2993" s="318" t="s">
        <v>1060</v>
      </c>
      <c r="I2993" s="104" t="s">
        <v>1346</v>
      </c>
      <c r="J2993" s="318" t="s">
        <v>1028</v>
      </c>
      <c r="K2993" s="320">
        <v>2</v>
      </c>
      <c r="L2993" s="320">
        <v>12</v>
      </c>
      <c r="M2993" s="105">
        <v>180000</v>
      </c>
      <c r="N2993" s="104"/>
      <c r="O2993" s="320"/>
      <c r="P2993" s="105"/>
    </row>
    <row r="2994" spans="1:16" ht="22.5" x14ac:dyDescent="0.2">
      <c r="A2994" s="104" t="s">
        <v>1022</v>
      </c>
      <c r="B2994" s="104" t="s">
        <v>423</v>
      </c>
      <c r="C2994" s="313" t="s">
        <v>99</v>
      </c>
      <c r="D2994" s="104" t="s">
        <v>1046</v>
      </c>
      <c r="E2994" s="105">
        <v>1500</v>
      </c>
      <c r="F2994" s="313" t="s">
        <v>2948</v>
      </c>
      <c r="G2994" s="318" t="s">
        <v>2949</v>
      </c>
      <c r="H2994" s="318" t="s">
        <v>1064</v>
      </c>
      <c r="I2994" s="104" t="s">
        <v>1044</v>
      </c>
      <c r="J2994" s="318" t="s">
        <v>1045</v>
      </c>
      <c r="K2994" s="320">
        <v>4</v>
      </c>
      <c r="L2994" s="320">
        <v>12</v>
      </c>
      <c r="M2994" s="105">
        <v>18000</v>
      </c>
      <c r="N2994" s="104"/>
      <c r="O2994" s="320"/>
      <c r="P2994" s="105"/>
    </row>
    <row r="2995" spans="1:16" x14ac:dyDescent="0.2">
      <c r="A2995" s="104" t="s">
        <v>1022</v>
      </c>
      <c r="B2995" s="104" t="s">
        <v>423</v>
      </c>
      <c r="C2995" s="313" t="s">
        <v>99</v>
      </c>
      <c r="D2995" s="104" t="s">
        <v>1541</v>
      </c>
      <c r="E2995" s="105">
        <v>2500</v>
      </c>
      <c r="F2995" s="313" t="s">
        <v>2950</v>
      </c>
      <c r="G2995" s="318" t="s">
        <v>2951</v>
      </c>
      <c r="H2995" s="318" t="s">
        <v>1117</v>
      </c>
      <c r="I2995" s="104" t="s">
        <v>1118</v>
      </c>
      <c r="J2995" s="318" t="s">
        <v>1119</v>
      </c>
      <c r="K2995" s="320">
        <v>3</v>
      </c>
      <c r="L2995" s="320">
        <v>12</v>
      </c>
      <c r="M2995" s="105">
        <v>30000</v>
      </c>
      <c r="N2995" s="104"/>
      <c r="O2995" s="320"/>
      <c r="P2995" s="105"/>
    </row>
    <row r="2996" spans="1:16" ht="22.5" x14ac:dyDescent="0.2">
      <c r="A2996" s="104" t="s">
        <v>1022</v>
      </c>
      <c r="B2996" s="104" t="s">
        <v>423</v>
      </c>
      <c r="C2996" s="313" t="s">
        <v>99</v>
      </c>
      <c r="D2996" s="104" t="s">
        <v>1046</v>
      </c>
      <c r="E2996" s="105">
        <v>1500</v>
      </c>
      <c r="F2996" s="313" t="s">
        <v>2952</v>
      </c>
      <c r="G2996" s="318" t="s">
        <v>2953</v>
      </c>
      <c r="H2996" s="318" t="s">
        <v>1064</v>
      </c>
      <c r="I2996" s="104" t="s">
        <v>1044</v>
      </c>
      <c r="J2996" s="318" t="s">
        <v>1045</v>
      </c>
      <c r="K2996" s="320">
        <v>3</v>
      </c>
      <c r="L2996" s="320">
        <v>12</v>
      </c>
      <c r="M2996" s="105">
        <v>18000</v>
      </c>
      <c r="N2996" s="104"/>
      <c r="O2996" s="320"/>
      <c r="P2996" s="105"/>
    </row>
    <row r="2997" spans="1:16" ht="22.5" x14ac:dyDescent="0.2">
      <c r="A2997" s="104" t="s">
        <v>1022</v>
      </c>
      <c r="B2997" s="104" t="s">
        <v>423</v>
      </c>
      <c r="C2997" s="313" t="s">
        <v>99</v>
      </c>
      <c r="D2997" s="104" t="s">
        <v>1046</v>
      </c>
      <c r="E2997" s="105">
        <v>1700</v>
      </c>
      <c r="F2997" s="313" t="s">
        <v>2954</v>
      </c>
      <c r="G2997" s="318" t="s">
        <v>2955</v>
      </c>
      <c r="H2997" s="318" t="s">
        <v>1064</v>
      </c>
      <c r="I2997" s="104" t="s">
        <v>1044</v>
      </c>
      <c r="J2997" s="318" t="s">
        <v>1045</v>
      </c>
      <c r="K2997" s="320">
        <v>3</v>
      </c>
      <c r="L2997" s="320">
        <v>12</v>
      </c>
      <c r="M2997" s="105">
        <v>20400</v>
      </c>
      <c r="N2997" s="104"/>
      <c r="O2997" s="320"/>
      <c r="P2997" s="105"/>
    </row>
    <row r="2998" spans="1:16" x14ac:dyDescent="0.2">
      <c r="A2998" s="104" t="s">
        <v>1022</v>
      </c>
      <c r="B2998" s="104" t="s">
        <v>423</v>
      </c>
      <c r="C2998" s="313" t="s">
        <v>99</v>
      </c>
      <c r="D2998" s="104" t="s">
        <v>1054</v>
      </c>
      <c r="E2998" s="105">
        <v>1500</v>
      </c>
      <c r="F2998" s="313" t="s">
        <v>2956</v>
      </c>
      <c r="G2998" s="318" t="s">
        <v>2957</v>
      </c>
      <c r="H2998" s="318" t="s">
        <v>1064</v>
      </c>
      <c r="I2998" s="104" t="s">
        <v>1073</v>
      </c>
      <c r="J2998" s="318" t="s">
        <v>1074</v>
      </c>
      <c r="K2998" s="320">
        <v>3</v>
      </c>
      <c r="L2998" s="320">
        <v>12</v>
      </c>
      <c r="M2998" s="105">
        <v>18000</v>
      </c>
      <c r="N2998" s="104"/>
      <c r="O2998" s="320"/>
      <c r="P2998" s="105"/>
    </row>
    <row r="2999" spans="1:16" ht="22.5" x14ac:dyDescent="0.2">
      <c r="A2999" s="104" t="s">
        <v>1022</v>
      </c>
      <c r="B2999" s="104" t="s">
        <v>423</v>
      </c>
      <c r="C2999" s="313" t="s">
        <v>99</v>
      </c>
      <c r="D2999" s="104" t="s">
        <v>1046</v>
      </c>
      <c r="E2999" s="105">
        <v>1500</v>
      </c>
      <c r="F2999" s="313" t="s">
        <v>2958</v>
      </c>
      <c r="G2999" s="318" t="s">
        <v>2959</v>
      </c>
      <c r="H2999" s="318" t="s">
        <v>1064</v>
      </c>
      <c r="I2999" s="104" t="s">
        <v>1044</v>
      </c>
      <c r="J2999" s="318" t="s">
        <v>1045</v>
      </c>
      <c r="K2999" s="320">
        <v>3</v>
      </c>
      <c r="L2999" s="320">
        <v>12</v>
      </c>
      <c r="M2999" s="105">
        <v>18000</v>
      </c>
      <c r="N2999" s="104"/>
      <c r="O2999" s="320"/>
      <c r="P2999" s="105"/>
    </row>
    <row r="3000" spans="1:16" x14ac:dyDescent="0.2">
      <c r="A3000" s="104" t="s">
        <v>1022</v>
      </c>
      <c r="B3000" s="104" t="s">
        <v>423</v>
      </c>
      <c r="C3000" s="313" t="s">
        <v>99</v>
      </c>
      <c r="D3000" s="104" t="s">
        <v>2960</v>
      </c>
      <c r="E3000" s="105">
        <v>8000</v>
      </c>
      <c r="F3000" s="313" t="s">
        <v>2961</v>
      </c>
      <c r="G3000" s="318" t="s">
        <v>2962</v>
      </c>
      <c r="H3000" s="318" t="s">
        <v>1043</v>
      </c>
      <c r="I3000" s="104" t="s">
        <v>1027</v>
      </c>
      <c r="J3000" s="318" t="s">
        <v>1028</v>
      </c>
      <c r="K3000" s="320">
        <v>4</v>
      </c>
      <c r="L3000" s="320">
        <v>0.13333333333333333</v>
      </c>
      <c r="M3000" s="105">
        <v>1066.6666666666667</v>
      </c>
      <c r="N3000" s="104"/>
      <c r="O3000" s="320"/>
      <c r="P3000" s="105"/>
    </row>
    <row r="3001" spans="1:16" x14ac:dyDescent="0.2">
      <c r="A3001" s="104" t="s">
        <v>1022</v>
      </c>
      <c r="B3001" s="104" t="s">
        <v>423</v>
      </c>
      <c r="C3001" s="313" t="s">
        <v>99</v>
      </c>
      <c r="D3001" s="104" t="s">
        <v>1054</v>
      </c>
      <c r="E3001" s="105">
        <v>1500</v>
      </c>
      <c r="F3001" s="313" t="s">
        <v>2963</v>
      </c>
      <c r="G3001" s="318" t="s">
        <v>2964</v>
      </c>
      <c r="H3001" s="318" t="s">
        <v>1856</v>
      </c>
      <c r="I3001" s="104" t="s">
        <v>1073</v>
      </c>
      <c r="J3001" s="318" t="s">
        <v>1074</v>
      </c>
      <c r="K3001" s="320">
        <v>1</v>
      </c>
      <c r="L3001" s="320">
        <v>6</v>
      </c>
      <c r="M3001" s="105">
        <v>9000</v>
      </c>
      <c r="N3001" s="104"/>
      <c r="O3001" s="320"/>
      <c r="P3001" s="105"/>
    </row>
    <row r="3002" spans="1:16" x14ac:dyDescent="0.2">
      <c r="A3002" s="104" t="s">
        <v>1022</v>
      </c>
      <c r="B3002" s="104" t="s">
        <v>423</v>
      </c>
      <c r="C3002" s="313" t="s">
        <v>99</v>
      </c>
      <c r="D3002" s="104" t="s">
        <v>2965</v>
      </c>
      <c r="E3002" s="105">
        <v>2500</v>
      </c>
      <c r="F3002" s="313" t="s">
        <v>2966</v>
      </c>
      <c r="G3002" s="318" t="s">
        <v>2967</v>
      </c>
      <c r="H3002" s="318" t="s">
        <v>1053</v>
      </c>
      <c r="I3002" s="104" t="s">
        <v>1027</v>
      </c>
      <c r="J3002" s="318" t="s">
        <v>1028</v>
      </c>
      <c r="K3002" s="320">
        <v>3</v>
      </c>
      <c r="L3002" s="320">
        <v>12</v>
      </c>
      <c r="M3002" s="105">
        <v>30000</v>
      </c>
      <c r="N3002" s="104"/>
      <c r="O3002" s="320"/>
      <c r="P3002" s="105"/>
    </row>
    <row r="3003" spans="1:16" x14ac:dyDescent="0.2">
      <c r="A3003" s="104" t="s">
        <v>1022</v>
      </c>
      <c r="B3003" s="104" t="s">
        <v>423</v>
      </c>
      <c r="C3003" s="313" t="s">
        <v>99</v>
      </c>
      <c r="D3003" s="104" t="s">
        <v>1054</v>
      </c>
      <c r="E3003" s="105">
        <v>1500</v>
      </c>
      <c r="F3003" s="313" t="s">
        <v>2968</v>
      </c>
      <c r="G3003" s="318" t="s">
        <v>2969</v>
      </c>
      <c r="H3003" s="318" t="s">
        <v>1057</v>
      </c>
      <c r="I3003" s="104" t="s">
        <v>1073</v>
      </c>
      <c r="J3003" s="318" t="s">
        <v>1028</v>
      </c>
      <c r="K3003" s="320">
        <v>3</v>
      </c>
      <c r="L3003" s="320">
        <v>12</v>
      </c>
      <c r="M3003" s="105">
        <v>18000</v>
      </c>
      <c r="N3003" s="104"/>
      <c r="O3003" s="320"/>
      <c r="P3003" s="105"/>
    </row>
    <row r="3004" spans="1:16" x14ac:dyDescent="0.2">
      <c r="A3004" s="104" t="s">
        <v>1022</v>
      </c>
      <c r="B3004" s="104" t="s">
        <v>423</v>
      </c>
      <c r="C3004" s="313" t="s">
        <v>99</v>
      </c>
      <c r="D3004" s="104" t="s">
        <v>1423</v>
      </c>
      <c r="E3004" s="105">
        <v>930</v>
      </c>
      <c r="F3004" s="313" t="s">
        <v>2970</v>
      </c>
      <c r="G3004" s="318" t="s">
        <v>2971</v>
      </c>
      <c r="H3004" s="318" t="s">
        <v>1117</v>
      </c>
      <c r="I3004" s="104" t="s">
        <v>1118</v>
      </c>
      <c r="J3004" s="318" t="s">
        <v>1119</v>
      </c>
      <c r="K3004" s="320">
        <v>3</v>
      </c>
      <c r="L3004" s="320">
        <v>12</v>
      </c>
      <c r="M3004" s="105">
        <v>11160</v>
      </c>
      <c r="N3004" s="104"/>
      <c r="O3004" s="320"/>
      <c r="P3004" s="105"/>
    </row>
    <row r="3005" spans="1:16" x14ac:dyDescent="0.2">
      <c r="A3005" s="104" t="s">
        <v>1022</v>
      </c>
      <c r="B3005" s="104" t="s">
        <v>423</v>
      </c>
      <c r="C3005" s="313" t="s">
        <v>99</v>
      </c>
      <c r="D3005" s="104" t="s">
        <v>1101</v>
      </c>
      <c r="E3005" s="105">
        <v>2400</v>
      </c>
      <c r="F3005" s="313" t="s">
        <v>2972</v>
      </c>
      <c r="G3005" s="318" t="s">
        <v>2973</v>
      </c>
      <c r="H3005" s="318" t="s">
        <v>1032</v>
      </c>
      <c r="I3005" s="104" t="s">
        <v>1027</v>
      </c>
      <c r="J3005" s="318" t="s">
        <v>1028</v>
      </c>
      <c r="K3005" s="320">
        <v>3</v>
      </c>
      <c r="L3005" s="320">
        <v>12</v>
      </c>
      <c r="M3005" s="105">
        <v>28800</v>
      </c>
      <c r="N3005" s="104"/>
      <c r="O3005" s="320"/>
      <c r="P3005" s="105"/>
    </row>
    <row r="3006" spans="1:16" x14ac:dyDescent="0.2">
      <c r="A3006" s="104" t="s">
        <v>1022</v>
      </c>
      <c r="B3006" s="104" t="s">
        <v>423</v>
      </c>
      <c r="C3006" s="313" t="s">
        <v>99</v>
      </c>
      <c r="D3006" s="104" t="s">
        <v>1186</v>
      </c>
      <c r="E3006" s="105">
        <v>1500</v>
      </c>
      <c r="F3006" s="313" t="s">
        <v>2974</v>
      </c>
      <c r="G3006" s="318" t="s">
        <v>2975</v>
      </c>
      <c r="H3006" s="318" t="s">
        <v>1189</v>
      </c>
      <c r="I3006" s="104" t="s">
        <v>1073</v>
      </c>
      <c r="J3006" s="318" t="s">
        <v>1074</v>
      </c>
      <c r="K3006" s="320">
        <v>3</v>
      </c>
      <c r="L3006" s="320">
        <v>12</v>
      </c>
      <c r="M3006" s="105">
        <v>18000</v>
      </c>
      <c r="N3006" s="104"/>
      <c r="O3006" s="320"/>
      <c r="P3006" s="105"/>
    </row>
    <row r="3007" spans="1:16" x14ac:dyDescent="0.2">
      <c r="A3007" s="104" t="s">
        <v>1022</v>
      </c>
      <c r="B3007" s="104" t="s">
        <v>423</v>
      </c>
      <c r="C3007" s="313" t="s">
        <v>99</v>
      </c>
      <c r="D3007" s="104" t="s">
        <v>1046</v>
      </c>
      <c r="E3007" s="105">
        <v>1700</v>
      </c>
      <c r="F3007" s="313" t="s">
        <v>2976</v>
      </c>
      <c r="G3007" s="318" t="s">
        <v>2977</v>
      </c>
      <c r="H3007" s="318" t="s">
        <v>2978</v>
      </c>
      <c r="I3007" s="104" t="s">
        <v>1027</v>
      </c>
      <c r="J3007" s="318" t="s">
        <v>1161</v>
      </c>
      <c r="K3007" s="320">
        <v>4</v>
      </c>
      <c r="L3007" s="320">
        <v>12</v>
      </c>
      <c r="M3007" s="105">
        <v>20400</v>
      </c>
      <c r="N3007" s="104"/>
      <c r="O3007" s="320"/>
      <c r="P3007" s="105"/>
    </row>
    <row r="3008" spans="1:16" ht="22.5" x14ac:dyDescent="0.2">
      <c r="A3008" s="104" t="s">
        <v>1022</v>
      </c>
      <c r="B3008" s="104" t="s">
        <v>423</v>
      </c>
      <c r="C3008" s="313" t="s">
        <v>99</v>
      </c>
      <c r="D3008" s="104" t="s">
        <v>1054</v>
      </c>
      <c r="E3008" s="105">
        <v>1500</v>
      </c>
      <c r="F3008" s="313" t="s">
        <v>2979</v>
      </c>
      <c r="G3008" s="318" t="s">
        <v>2980</v>
      </c>
      <c r="H3008" s="318" t="s">
        <v>1064</v>
      </c>
      <c r="I3008" s="104" t="s">
        <v>1044</v>
      </c>
      <c r="J3008" s="318" t="s">
        <v>1045</v>
      </c>
      <c r="K3008" s="320">
        <v>3</v>
      </c>
      <c r="L3008" s="320">
        <v>12</v>
      </c>
      <c r="M3008" s="105">
        <v>18000</v>
      </c>
      <c r="N3008" s="104"/>
      <c r="O3008" s="320"/>
      <c r="P3008" s="105"/>
    </row>
    <row r="3009" spans="1:16" x14ac:dyDescent="0.2">
      <c r="A3009" s="104" t="s">
        <v>1022</v>
      </c>
      <c r="B3009" s="104" t="s">
        <v>423</v>
      </c>
      <c r="C3009" s="313" t="s">
        <v>99</v>
      </c>
      <c r="D3009" s="104" t="s">
        <v>1450</v>
      </c>
      <c r="E3009" s="105">
        <v>2400</v>
      </c>
      <c r="F3009" s="313" t="s">
        <v>2981</v>
      </c>
      <c r="G3009" s="318" t="s">
        <v>2982</v>
      </c>
      <c r="H3009" s="318" t="s">
        <v>1453</v>
      </c>
      <c r="I3009" s="104" t="s">
        <v>1061</v>
      </c>
      <c r="J3009" s="318" t="s">
        <v>1028</v>
      </c>
      <c r="K3009" s="320">
        <v>1</v>
      </c>
      <c r="L3009" s="320">
        <v>0.5</v>
      </c>
      <c r="M3009" s="105">
        <v>1200</v>
      </c>
      <c r="N3009" s="104"/>
      <c r="O3009" s="320"/>
      <c r="P3009" s="105"/>
    </row>
    <row r="3010" spans="1:16" x14ac:dyDescent="0.2">
      <c r="A3010" s="104" t="s">
        <v>1022</v>
      </c>
      <c r="B3010" s="104" t="s">
        <v>423</v>
      </c>
      <c r="C3010" s="313" t="s">
        <v>99</v>
      </c>
      <c r="D3010" s="104" t="s">
        <v>1084</v>
      </c>
      <c r="E3010" s="105">
        <v>2400</v>
      </c>
      <c r="F3010" s="313" t="s">
        <v>2983</v>
      </c>
      <c r="G3010" s="318" t="s">
        <v>2984</v>
      </c>
      <c r="H3010" s="318" t="s">
        <v>1053</v>
      </c>
      <c r="I3010" s="104" t="s">
        <v>1027</v>
      </c>
      <c r="J3010" s="318" t="s">
        <v>1028</v>
      </c>
      <c r="K3010" s="320">
        <v>3</v>
      </c>
      <c r="L3010" s="320">
        <v>12</v>
      </c>
      <c r="M3010" s="105">
        <v>28800</v>
      </c>
      <c r="N3010" s="104"/>
      <c r="O3010" s="320"/>
      <c r="P3010" s="105"/>
    </row>
    <row r="3011" spans="1:16" x14ac:dyDescent="0.2">
      <c r="A3011" s="104" t="s">
        <v>1022</v>
      </c>
      <c r="B3011" s="104" t="s">
        <v>423</v>
      </c>
      <c r="C3011" s="313" t="s">
        <v>99</v>
      </c>
      <c r="D3011" s="104" t="s">
        <v>1201</v>
      </c>
      <c r="E3011" s="105">
        <v>1300</v>
      </c>
      <c r="F3011" s="313" t="s">
        <v>2985</v>
      </c>
      <c r="G3011" s="318" t="s">
        <v>2986</v>
      </c>
      <c r="H3011" s="318" t="s">
        <v>2987</v>
      </c>
      <c r="I3011" s="104" t="s">
        <v>1118</v>
      </c>
      <c r="J3011" s="318" t="s">
        <v>1119</v>
      </c>
      <c r="K3011" s="320">
        <v>3</v>
      </c>
      <c r="L3011" s="320">
        <v>12</v>
      </c>
      <c r="M3011" s="105">
        <v>15600</v>
      </c>
      <c r="N3011" s="104"/>
      <c r="O3011" s="320"/>
      <c r="P3011" s="105"/>
    </row>
    <row r="3012" spans="1:16" ht="22.5" x14ac:dyDescent="0.2">
      <c r="A3012" s="104" t="s">
        <v>1022</v>
      </c>
      <c r="B3012" s="104" t="s">
        <v>423</v>
      </c>
      <c r="C3012" s="313" t="s">
        <v>99</v>
      </c>
      <c r="D3012" s="104" t="s">
        <v>1050</v>
      </c>
      <c r="E3012" s="105">
        <v>3000</v>
      </c>
      <c r="F3012" s="313" t="s">
        <v>2988</v>
      </c>
      <c r="G3012" s="318" t="s">
        <v>2989</v>
      </c>
      <c r="H3012" s="318" t="s">
        <v>1053</v>
      </c>
      <c r="I3012" s="104" t="s">
        <v>1027</v>
      </c>
      <c r="J3012" s="318" t="s">
        <v>1069</v>
      </c>
      <c r="K3012" s="320">
        <v>2</v>
      </c>
      <c r="L3012" s="320">
        <v>6</v>
      </c>
      <c r="M3012" s="105">
        <v>18000</v>
      </c>
      <c r="N3012" s="104"/>
      <c r="O3012" s="320"/>
      <c r="P3012" s="105"/>
    </row>
    <row r="3013" spans="1:16" x14ac:dyDescent="0.2">
      <c r="A3013" s="104" t="s">
        <v>1022</v>
      </c>
      <c r="B3013" s="104" t="s">
        <v>423</v>
      </c>
      <c r="C3013" s="313" t="s">
        <v>99</v>
      </c>
      <c r="D3013" s="104" t="s">
        <v>1054</v>
      </c>
      <c r="E3013" s="105">
        <v>1500</v>
      </c>
      <c r="F3013" s="313" t="s">
        <v>2990</v>
      </c>
      <c r="G3013" s="318" t="s">
        <v>2991</v>
      </c>
      <c r="H3013" s="318" t="s">
        <v>1057</v>
      </c>
      <c r="I3013" s="104" t="s">
        <v>1073</v>
      </c>
      <c r="J3013" s="318" t="s">
        <v>1074</v>
      </c>
      <c r="K3013" s="320">
        <v>3</v>
      </c>
      <c r="L3013" s="320">
        <v>12</v>
      </c>
      <c r="M3013" s="105">
        <v>18000</v>
      </c>
      <c r="N3013" s="104"/>
      <c r="O3013" s="320"/>
      <c r="P3013" s="105"/>
    </row>
    <row r="3014" spans="1:16" ht="22.5" x14ac:dyDescent="0.2">
      <c r="A3014" s="104" t="s">
        <v>1022</v>
      </c>
      <c r="B3014" s="104" t="s">
        <v>423</v>
      </c>
      <c r="C3014" s="313" t="s">
        <v>99</v>
      </c>
      <c r="D3014" s="104" t="s">
        <v>1054</v>
      </c>
      <c r="E3014" s="105">
        <v>1500</v>
      </c>
      <c r="F3014" s="313" t="s">
        <v>2992</v>
      </c>
      <c r="G3014" s="318" t="s">
        <v>2993</v>
      </c>
      <c r="H3014" s="318" t="s">
        <v>1049</v>
      </c>
      <c r="I3014" s="104" t="s">
        <v>1073</v>
      </c>
      <c r="J3014" s="318" t="s">
        <v>1045</v>
      </c>
      <c r="K3014" s="320">
        <v>3</v>
      </c>
      <c r="L3014" s="320">
        <v>12</v>
      </c>
      <c r="M3014" s="105">
        <v>18000</v>
      </c>
      <c r="N3014" s="104"/>
      <c r="O3014" s="320"/>
      <c r="P3014" s="105"/>
    </row>
    <row r="3015" spans="1:16" x14ac:dyDescent="0.2">
      <c r="A3015" s="104" t="s">
        <v>1022</v>
      </c>
      <c r="B3015" s="104" t="s">
        <v>423</v>
      </c>
      <c r="C3015" s="313" t="s">
        <v>99</v>
      </c>
      <c r="D3015" s="104" t="s">
        <v>1209</v>
      </c>
      <c r="E3015" s="105">
        <v>1300</v>
      </c>
      <c r="F3015" s="313" t="s">
        <v>2994</v>
      </c>
      <c r="G3015" s="318" t="s">
        <v>2995</v>
      </c>
      <c r="H3015" s="318" t="s">
        <v>1117</v>
      </c>
      <c r="I3015" s="104" t="s">
        <v>1118</v>
      </c>
      <c r="J3015" s="318" t="s">
        <v>1119</v>
      </c>
      <c r="K3015" s="320">
        <v>3</v>
      </c>
      <c r="L3015" s="320">
        <v>12</v>
      </c>
      <c r="M3015" s="105">
        <v>15600</v>
      </c>
      <c r="N3015" s="104"/>
      <c r="O3015" s="320"/>
      <c r="P3015" s="105"/>
    </row>
    <row r="3016" spans="1:16" x14ac:dyDescent="0.2">
      <c r="A3016" s="104" t="s">
        <v>1022</v>
      </c>
      <c r="B3016" s="104" t="s">
        <v>423</v>
      </c>
      <c r="C3016" s="313" t="s">
        <v>99</v>
      </c>
      <c r="D3016" s="104" t="s">
        <v>1296</v>
      </c>
      <c r="E3016" s="105">
        <v>2500</v>
      </c>
      <c r="F3016" s="313" t="s">
        <v>2996</v>
      </c>
      <c r="G3016" s="318" t="s">
        <v>2997</v>
      </c>
      <c r="H3016" s="318" t="s">
        <v>1392</v>
      </c>
      <c r="I3016" s="104" t="s">
        <v>1512</v>
      </c>
      <c r="J3016" s="318" t="s">
        <v>1028</v>
      </c>
      <c r="K3016" s="320">
        <v>3</v>
      </c>
      <c r="L3016" s="320">
        <v>12</v>
      </c>
      <c r="M3016" s="105">
        <v>30000</v>
      </c>
      <c r="N3016" s="104"/>
      <c r="O3016" s="320"/>
      <c r="P3016" s="105"/>
    </row>
    <row r="3017" spans="1:16" ht="22.5" x14ac:dyDescent="0.2">
      <c r="A3017" s="104" t="s">
        <v>1022</v>
      </c>
      <c r="B3017" s="104" t="s">
        <v>423</v>
      </c>
      <c r="C3017" s="313" t="s">
        <v>99</v>
      </c>
      <c r="D3017" s="104" t="s">
        <v>1050</v>
      </c>
      <c r="E3017" s="105">
        <v>2400</v>
      </c>
      <c r="F3017" s="313" t="s">
        <v>2998</v>
      </c>
      <c r="G3017" s="318" t="s">
        <v>2999</v>
      </c>
      <c r="H3017" s="318" t="s">
        <v>1053</v>
      </c>
      <c r="I3017" s="104" t="s">
        <v>1027</v>
      </c>
      <c r="J3017" s="318" t="s">
        <v>1069</v>
      </c>
      <c r="K3017" s="320">
        <v>3</v>
      </c>
      <c r="L3017" s="320">
        <v>12</v>
      </c>
      <c r="M3017" s="105">
        <v>28800</v>
      </c>
      <c r="N3017" s="104"/>
      <c r="O3017" s="320"/>
      <c r="P3017" s="105"/>
    </row>
    <row r="3018" spans="1:16" x14ac:dyDescent="0.2">
      <c r="A3018" s="104" t="s">
        <v>1022</v>
      </c>
      <c r="B3018" s="104" t="s">
        <v>423</v>
      </c>
      <c r="C3018" s="313" t="s">
        <v>99</v>
      </c>
      <c r="D3018" s="104" t="s">
        <v>1046</v>
      </c>
      <c r="E3018" s="105">
        <v>1500</v>
      </c>
      <c r="F3018" s="313" t="s">
        <v>3000</v>
      </c>
      <c r="G3018" s="318" t="s">
        <v>3001</v>
      </c>
      <c r="H3018" s="318" t="s">
        <v>1064</v>
      </c>
      <c r="I3018" s="104" t="s">
        <v>1044</v>
      </c>
      <c r="J3018" s="318" t="s">
        <v>1074</v>
      </c>
      <c r="K3018" s="320">
        <v>3</v>
      </c>
      <c r="L3018" s="320">
        <v>12</v>
      </c>
      <c r="M3018" s="105">
        <v>18000</v>
      </c>
      <c r="N3018" s="104"/>
      <c r="O3018" s="320"/>
      <c r="P3018" s="105"/>
    </row>
    <row r="3019" spans="1:16" ht="22.5" x14ac:dyDescent="0.2">
      <c r="A3019" s="104" t="s">
        <v>1022</v>
      </c>
      <c r="B3019" s="104" t="s">
        <v>423</v>
      </c>
      <c r="C3019" s="313" t="s">
        <v>99</v>
      </c>
      <c r="D3019" s="104" t="s">
        <v>1046</v>
      </c>
      <c r="E3019" s="105">
        <v>1500</v>
      </c>
      <c r="F3019" s="313" t="s">
        <v>3002</v>
      </c>
      <c r="G3019" s="318" t="s">
        <v>3003</v>
      </c>
      <c r="H3019" s="318" t="s">
        <v>1921</v>
      </c>
      <c r="I3019" s="104" t="s">
        <v>1027</v>
      </c>
      <c r="J3019" s="318" t="s">
        <v>1028</v>
      </c>
      <c r="K3019" s="320">
        <v>2</v>
      </c>
      <c r="L3019" s="320">
        <v>6</v>
      </c>
      <c r="M3019" s="105">
        <v>9000</v>
      </c>
      <c r="N3019" s="104"/>
      <c r="O3019" s="320"/>
      <c r="P3019" s="105"/>
    </row>
    <row r="3020" spans="1:16" x14ac:dyDescent="0.2">
      <c r="A3020" s="104" t="s">
        <v>1022</v>
      </c>
      <c r="B3020" s="104" t="s">
        <v>423</v>
      </c>
      <c r="C3020" s="313" t="s">
        <v>99</v>
      </c>
      <c r="D3020" s="104" t="s">
        <v>1040</v>
      </c>
      <c r="E3020" s="105">
        <v>1300</v>
      </c>
      <c r="F3020" s="313" t="s">
        <v>3004</v>
      </c>
      <c r="G3020" s="318" t="s">
        <v>3005</v>
      </c>
      <c r="H3020" s="318" t="s">
        <v>1117</v>
      </c>
      <c r="I3020" s="104" t="s">
        <v>1118</v>
      </c>
      <c r="J3020" s="318" t="s">
        <v>1119</v>
      </c>
      <c r="K3020" s="320">
        <v>4</v>
      </c>
      <c r="L3020" s="320">
        <v>12</v>
      </c>
      <c r="M3020" s="105">
        <v>15600</v>
      </c>
      <c r="N3020" s="104"/>
      <c r="O3020" s="320"/>
      <c r="P3020" s="105"/>
    </row>
    <row r="3021" spans="1:16" x14ac:dyDescent="0.2">
      <c r="A3021" s="104" t="s">
        <v>1022</v>
      </c>
      <c r="B3021" s="104" t="s">
        <v>423</v>
      </c>
      <c r="C3021" s="313" t="s">
        <v>99</v>
      </c>
      <c r="D3021" s="104" t="s">
        <v>1186</v>
      </c>
      <c r="E3021" s="105">
        <v>1500</v>
      </c>
      <c r="F3021" s="313" t="s">
        <v>3006</v>
      </c>
      <c r="G3021" s="318" t="s">
        <v>3007</v>
      </c>
      <c r="H3021" s="318" t="s">
        <v>3008</v>
      </c>
      <c r="I3021" s="104" t="s">
        <v>1073</v>
      </c>
      <c r="J3021" s="318" t="s">
        <v>1074</v>
      </c>
      <c r="K3021" s="320">
        <v>3</v>
      </c>
      <c r="L3021" s="320">
        <v>12</v>
      </c>
      <c r="M3021" s="105">
        <v>18000</v>
      </c>
      <c r="N3021" s="104"/>
      <c r="O3021" s="320"/>
      <c r="P3021" s="105"/>
    </row>
    <row r="3022" spans="1:16" x14ac:dyDescent="0.2">
      <c r="A3022" s="104" t="s">
        <v>1022</v>
      </c>
      <c r="B3022" s="104" t="s">
        <v>423</v>
      </c>
      <c r="C3022" s="313" t="s">
        <v>99</v>
      </c>
      <c r="D3022" s="104" t="s">
        <v>1270</v>
      </c>
      <c r="E3022" s="105">
        <v>1300</v>
      </c>
      <c r="F3022" s="313" t="s">
        <v>3009</v>
      </c>
      <c r="G3022" s="318" t="s">
        <v>3010</v>
      </c>
      <c r="H3022" s="318" t="s">
        <v>1117</v>
      </c>
      <c r="I3022" s="104" t="s">
        <v>1118</v>
      </c>
      <c r="J3022" s="318" t="s">
        <v>1119</v>
      </c>
      <c r="K3022" s="320">
        <v>4</v>
      </c>
      <c r="L3022" s="320">
        <v>3.3333333333333333E-2</v>
      </c>
      <c r="M3022" s="105">
        <v>43.333333333333336</v>
      </c>
      <c r="N3022" s="104"/>
      <c r="O3022" s="320"/>
      <c r="P3022" s="105"/>
    </row>
    <row r="3023" spans="1:16" ht="22.5" x14ac:dyDescent="0.2">
      <c r="A3023" s="104" t="s">
        <v>1022</v>
      </c>
      <c r="B3023" s="104" t="s">
        <v>423</v>
      </c>
      <c r="C3023" s="313" t="s">
        <v>99</v>
      </c>
      <c r="D3023" s="104" t="s">
        <v>1046</v>
      </c>
      <c r="E3023" s="105">
        <v>1700</v>
      </c>
      <c r="F3023" s="313" t="s">
        <v>3011</v>
      </c>
      <c r="G3023" s="318" t="s">
        <v>3012</v>
      </c>
      <c r="H3023" s="318" t="s">
        <v>1064</v>
      </c>
      <c r="I3023" s="104" t="s">
        <v>1044</v>
      </c>
      <c r="J3023" s="318" t="s">
        <v>1045</v>
      </c>
      <c r="K3023" s="320">
        <v>3</v>
      </c>
      <c r="L3023" s="320">
        <v>12</v>
      </c>
      <c r="M3023" s="105">
        <v>20400</v>
      </c>
      <c r="N3023" s="104"/>
      <c r="O3023" s="320"/>
      <c r="P3023" s="105"/>
    </row>
    <row r="3024" spans="1:16" x14ac:dyDescent="0.2">
      <c r="A3024" s="104" t="s">
        <v>1022</v>
      </c>
      <c r="B3024" s="104" t="s">
        <v>423</v>
      </c>
      <c r="C3024" s="313" t="s">
        <v>99</v>
      </c>
      <c r="D3024" s="104" t="s">
        <v>1046</v>
      </c>
      <c r="E3024" s="105">
        <v>1500</v>
      </c>
      <c r="F3024" s="313" t="s">
        <v>3013</v>
      </c>
      <c r="G3024" s="318" t="s">
        <v>3014</v>
      </c>
      <c r="H3024" s="318" t="s">
        <v>1064</v>
      </c>
      <c r="I3024" s="104" t="s">
        <v>1073</v>
      </c>
      <c r="J3024" s="318" t="s">
        <v>1074</v>
      </c>
      <c r="K3024" s="320">
        <v>3</v>
      </c>
      <c r="L3024" s="320">
        <v>12</v>
      </c>
      <c r="M3024" s="105">
        <v>18000</v>
      </c>
      <c r="N3024" s="104"/>
      <c r="O3024" s="320"/>
      <c r="P3024" s="105"/>
    </row>
    <row r="3025" spans="1:16" x14ac:dyDescent="0.2">
      <c r="A3025" s="104" t="s">
        <v>1022</v>
      </c>
      <c r="B3025" s="104" t="s">
        <v>423</v>
      </c>
      <c r="C3025" s="313" t="s">
        <v>99</v>
      </c>
      <c r="D3025" s="104" t="s">
        <v>1237</v>
      </c>
      <c r="E3025" s="105">
        <v>1300</v>
      </c>
      <c r="F3025" s="313" t="s">
        <v>3015</v>
      </c>
      <c r="G3025" s="318" t="s">
        <v>3016</v>
      </c>
      <c r="H3025" s="318" t="s">
        <v>1118</v>
      </c>
      <c r="I3025" s="104" t="s">
        <v>1118</v>
      </c>
      <c r="J3025" s="318" t="s">
        <v>1119</v>
      </c>
      <c r="K3025" s="320">
        <v>3</v>
      </c>
      <c r="L3025" s="320">
        <v>12</v>
      </c>
      <c r="M3025" s="105">
        <v>15600</v>
      </c>
      <c r="N3025" s="104"/>
      <c r="O3025" s="320"/>
      <c r="P3025" s="105"/>
    </row>
    <row r="3026" spans="1:16" x14ac:dyDescent="0.2">
      <c r="A3026" s="104" t="s">
        <v>1022</v>
      </c>
      <c r="B3026" s="104" t="s">
        <v>423</v>
      </c>
      <c r="C3026" s="313" t="s">
        <v>99</v>
      </c>
      <c r="D3026" s="104" t="s">
        <v>1183</v>
      </c>
      <c r="E3026" s="105">
        <v>1300</v>
      </c>
      <c r="F3026" s="313" t="s">
        <v>3017</v>
      </c>
      <c r="G3026" s="318" t="s">
        <v>3018</v>
      </c>
      <c r="H3026" s="318" t="s">
        <v>1117</v>
      </c>
      <c r="I3026" s="104" t="s">
        <v>1118</v>
      </c>
      <c r="J3026" s="318" t="s">
        <v>1119</v>
      </c>
      <c r="K3026" s="320">
        <v>3</v>
      </c>
      <c r="L3026" s="320">
        <v>12</v>
      </c>
      <c r="M3026" s="105">
        <v>15600</v>
      </c>
      <c r="N3026" s="104"/>
      <c r="O3026" s="320"/>
      <c r="P3026" s="105"/>
    </row>
    <row r="3027" spans="1:16" x14ac:dyDescent="0.2">
      <c r="A3027" s="104" t="s">
        <v>1022</v>
      </c>
      <c r="B3027" s="104" t="s">
        <v>423</v>
      </c>
      <c r="C3027" s="313" t="s">
        <v>99</v>
      </c>
      <c r="D3027" s="104" t="s">
        <v>1209</v>
      </c>
      <c r="E3027" s="105">
        <v>1300</v>
      </c>
      <c r="F3027" s="313" t="s">
        <v>3019</v>
      </c>
      <c r="G3027" s="318" t="s">
        <v>3020</v>
      </c>
      <c r="H3027" s="318" t="s">
        <v>1117</v>
      </c>
      <c r="I3027" s="104" t="s">
        <v>1118</v>
      </c>
      <c r="J3027" s="318" t="s">
        <v>1119</v>
      </c>
      <c r="K3027" s="320">
        <v>2</v>
      </c>
      <c r="L3027" s="320">
        <v>7.0333333333333332</v>
      </c>
      <c r="M3027" s="105">
        <v>9143.3333333333339</v>
      </c>
      <c r="N3027" s="104"/>
      <c r="O3027" s="320"/>
      <c r="P3027" s="105"/>
    </row>
    <row r="3028" spans="1:16" ht="22.5" x14ac:dyDescent="0.2">
      <c r="A3028" s="104" t="s">
        <v>1022</v>
      </c>
      <c r="B3028" s="104" t="s">
        <v>423</v>
      </c>
      <c r="C3028" s="313" t="s">
        <v>99</v>
      </c>
      <c r="D3028" s="104" t="s">
        <v>1046</v>
      </c>
      <c r="E3028" s="105">
        <v>1500</v>
      </c>
      <c r="F3028" s="313" t="s">
        <v>3021</v>
      </c>
      <c r="G3028" s="318" t="s">
        <v>3022</v>
      </c>
      <c r="H3028" s="318" t="s">
        <v>2796</v>
      </c>
      <c r="I3028" s="104" t="s">
        <v>1095</v>
      </c>
      <c r="J3028" s="318" t="s">
        <v>1096</v>
      </c>
      <c r="K3028" s="320">
        <v>5</v>
      </c>
      <c r="L3028" s="320">
        <v>12</v>
      </c>
      <c r="M3028" s="105">
        <v>18000</v>
      </c>
      <c r="N3028" s="104"/>
      <c r="O3028" s="320"/>
      <c r="P3028" s="105"/>
    </row>
    <row r="3029" spans="1:16" x14ac:dyDescent="0.2">
      <c r="A3029" s="104" t="s">
        <v>1022</v>
      </c>
      <c r="B3029" s="104" t="s">
        <v>423</v>
      </c>
      <c r="C3029" s="313" t="s">
        <v>99</v>
      </c>
      <c r="D3029" s="104" t="s">
        <v>1046</v>
      </c>
      <c r="E3029" s="105">
        <v>1500</v>
      </c>
      <c r="F3029" s="313" t="s">
        <v>3023</v>
      </c>
      <c r="G3029" s="318" t="s">
        <v>3024</v>
      </c>
      <c r="H3029" s="318" t="s">
        <v>1032</v>
      </c>
      <c r="I3029" s="104" t="s">
        <v>1346</v>
      </c>
      <c r="J3029" s="318" t="s">
        <v>1028</v>
      </c>
      <c r="K3029" s="320">
        <v>3</v>
      </c>
      <c r="L3029" s="320">
        <v>12</v>
      </c>
      <c r="M3029" s="105">
        <v>18000</v>
      </c>
      <c r="N3029" s="104"/>
      <c r="O3029" s="320"/>
      <c r="P3029" s="105"/>
    </row>
    <row r="3030" spans="1:16" x14ac:dyDescent="0.2">
      <c r="A3030" s="104" t="s">
        <v>1022</v>
      </c>
      <c r="B3030" s="104" t="s">
        <v>423</v>
      </c>
      <c r="C3030" s="313" t="s">
        <v>99</v>
      </c>
      <c r="D3030" s="104" t="s">
        <v>2538</v>
      </c>
      <c r="E3030" s="105">
        <v>2500</v>
      </c>
      <c r="F3030" s="313" t="s">
        <v>3025</v>
      </c>
      <c r="G3030" s="318" t="s">
        <v>3026</v>
      </c>
      <c r="H3030" s="318" t="s">
        <v>1117</v>
      </c>
      <c r="I3030" s="104" t="s">
        <v>1118</v>
      </c>
      <c r="J3030" s="318" t="s">
        <v>1119</v>
      </c>
      <c r="K3030" s="320">
        <v>1</v>
      </c>
      <c r="L3030" s="320">
        <v>0.13333333333333333</v>
      </c>
      <c r="M3030" s="105">
        <v>333.33333333333331</v>
      </c>
      <c r="N3030" s="104"/>
      <c r="O3030" s="320"/>
      <c r="P3030" s="105"/>
    </row>
    <row r="3031" spans="1:16" ht="22.5" x14ac:dyDescent="0.2">
      <c r="A3031" s="104" t="s">
        <v>1022</v>
      </c>
      <c r="B3031" s="104" t="s">
        <v>423</v>
      </c>
      <c r="C3031" s="313" t="s">
        <v>99</v>
      </c>
      <c r="D3031" s="104" t="s">
        <v>3027</v>
      </c>
      <c r="E3031" s="105">
        <v>2000</v>
      </c>
      <c r="F3031" s="313" t="s">
        <v>3028</v>
      </c>
      <c r="G3031" s="318" t="s">
        <v>3029</v>
      </c>
      <c r="H3031" s="318" t="s">
        <v>1577</v>
      </c>
      <c r="I3031" s="104" t="s">
        <v>1073</v>
      </c>
      <c r="J3031" s="318" t="s">
        <v>1045</v>
      </c>
      <c r="K3031" s="320">
        <v>1</v>
      </c>
      <c r="L3031" s="320">
        <v>0.5</v>
      </c>
      <c r="M3031" s="105">
        <v>1000</v>
      </c>
      <c r="N3031" s="104"/>
      <c r="O3031" s="320"/>
      <c r="P3031" s="105"/>
    </row>
    <row r="3032" spans="1:16" x14ac:dyDescent="0.2">
      <c r="A3032" s="104" t="s">
        <v>1022</v>
      </c>
      <c r="B3032" s="104" t="s">
        <v>423</v>
      </c>
      <c r="C3032" s="313" t="s">
        <v>99</v>
      </c>
      <c r="D3032" s="104" t="s">
        <v>1457</v>
      </c>
      <c r="E3032" s="105">
        <v>4500</v>
      </c>
      <c r="F3032" s="313" t="s">
        <v>3030</v>
      </c>
      <c r="G3032" s="318" t="s">
        <v>3031</v>
      </c>
      <c r="H3032" s="318" t="s">
        <v>1026</v>
      </c>
      <c r="I3032" s="104" t="s">
        <v>1027</v>
      </c>
      <c r="J3032" s="318" t="s">
        <v>1028</v>
      </c>
      <c r="K3032" s="320">
        <v>2</v>
      </c>
      <c r="L3032" s="320">
        <v>1.4333333333333333</v>
      </c>
      <c r="M3032" s="105">
        <v>6450</v>
      </c>
      <c r="N3032" s="104"/>
      <c r="O3032" s="320"/>
      <c r="P3032" s="105"/>
    </row>
    <row r="3033" spans="1:16" x14ac:dyDescent="0.2">
      <c r="A3033" s="104" t="s">
        <v>1022</v>
      </c>
      <c r="B3033" s="104" t="s">
        <v>423</v>
      </c>
      <c r="C3033" s="313" t="s">
        <v>99</v>
      </c>
      <c r="D3033" s="104" t="s">
        <v>1046</v>
      </c>
      <c r="E3033" s="105">
        <v>1700</v>
      </c>
      <c r="F3033" s="313" t="s">
        <v>3032</v>
      </c>
      <c r="G3033" s="318" t="s">
        <v>3033</v>
      </c>
      <c r="H3033" s="318" t="s">
        <v>1064</v>
      </c>
      <c r="I3033" s="104" t="s">
        <v>1044</v>
      </c>
      <c r="J3033" s="318" t="s">
        <v>1028</v>
      </c>
      <c r="K3033" s="320">
        <v>3</v>
      </c>
      <c r="L3033" s="320">
        <v>12</v>
      </c>
      <c r="M3033" s="105">
        <v>20400</v>
      </c>
      <c r="N3033" s="104"/>
      <c r="O3033" s="320"/>
      <c r="P3033" s="105"/>
    </row>
    <row r="3034" spans="1:16" ht="22.5" x14ac:dyDescent="0.2">
      <c r="A3034" s="104" t="s">
        <v>1022</v>
      </c>
      <c r="B3034" s="104" t="s">
        <v>423</v>
      </c>
      <c r="C3034" s="313" t="s">
        <v>99</v>
      </c>
      <c r="D3034" s="104" t="s">
        <v>1046</v>
      </c>
      <c r="E3034" s="105">
        <v>1500</v>
      </c>
      <c r="F3034" s="313" t="s">
        <v>3034</v>
      </c>
      <c r="G3034" s="318" t="s">
        <v>3035</v>
      </c>
      <c r="H3034" s="318" t="s">
        <v>1064</v>
      </c>
      <c r="I3034" s="104" t="s">
        <v>1073</v>
      </c>
      <c r="J3034" s="318" t="s">
        <v>1045</v>
      </c>
      <c r="K3034" s="320">
        <v>3</v>
      </c>
      <c r="L3034" s="320">
        <v>12</v>
      </c>
      <c r="M3034" s="105">
        <v>18000</v>
      </c>
      <c r="N3034" s="104"/>
      <c r="O3034" s="320"/>
      <c r="P3034" s="105"/>
    </row>
    <row r="3035" spans="1:16" x14ac:dyDescent="0.2">
      <c r="A3035" s="104" t="s">
        <v>1022</v>
      </c>
      <c r="B3035" s="104" t="s">
        <v>423</v>
      </c>
      <c r="C3035" s="313" t="s">
        <v>99</v>
      </c>
      <c r="D3035" s="104" t="s">
        <v>1050</v>
      </c>
      <c r="E3035" s="105">
        <v>2400</v>
      </c>
      <c r="F3035" s="313" t="s">
        <v>3036</v>
      </c>
      <c r="G3035" s="318" t="s">
        <v>3037</v>
      </c>
      <c r="H3035" s="318" t="s">
        <v>1053</v>
      </c>
      <c r="I3035" s="104" t="s">
        <v>1027</v>
      </c>
      <c r="J3035" s="318" t="s">
        <v>1028</v>
      </c>
      <c r="K3035" s="320">
        <v>5</v>
      </c>
      <c r="L3035" s="320">
        <v>12</v>
      </c>
      <c r="M3035" s="105">
        <v>28800</v>
      </c>
      <c r="N3035" s="104"/>
      <c r="O3035" s="320"/>
      <c r="P3035" s="105"/>
    </row>
    <row r="3036" spans="1:16" ht="22.5" x14ac:dyDescent="0.2">
      <c r="A3036" s="104" t="s">
        <v>1022</v>
      </c>
      <c r="B3036" s="104" t="s">
        <v>423</v>
      </c>
      <c r="C3036" s="313" t="s">
        <v>99</v>
      </c>
      <c r="D3036" s="104" t="s">
        <v>1242</v>
      </c>
      <c r="E3036" s="105">
        <v>1300</v>
      </c>
      <c r="F3036" s="313" t="s">
        <v>3038</v>
      </c>
      <c r="G3036" s="318" t="s">
        <v>3039</v>
      </c>
      <c r="H3036" s="318" t="s">
        <v>1117</v>
      </c>
      <c r="I3036" s="104" t="s">
        <v>1118</v>
      </c>
      <c r="J3036" s="318" t="s">
        <v>1119</v>
      </c>
      <c r="K3036" s="320">
        <v>3</v>
      </c>
      <c r="L3036" s="320">
        <v>12</v>
      </c>
      <c r="M3036" s="105">
        <v>15600</v>
      </c>
      <c r="N3036" s="104"/>
      <c r="O3036" s="320"/>
      <c r="P3036" s="105"/>
    </row>
    <row r="3037" spans="1:16" x14ac:dyDescent="0.2">
      <c r="A3037" s="104" t="s">
        <v>1022</v>
      </c>
      <c r="B3037" s="104" t="s">
        <v>423</v>
      </c>
      <c r="C3037" s="313" t="s">
        <v>99</v>
      </c>
      <c r="D3037" s="104" t="s">
        <v>1070</v>
      </c>
      <c r="E3037" s="105">
        <v>1500</v>
      </c>
      <c r="F3037" s="313" t="s">
        <v>3040</v>
      </c>
      <c r="G3037" s="318" t="s">
        <v>3041</v>
      </c>
      <c r="H3037" s="318" t="s">
        <v>1560</v>
      </c>
      <c r="I3037" s="104" t="s">
        <v>1073</v>
      </c>
      <c r="J3037" s="318" t="s">
        <v>1074</v>
      </c>
      <c r="K3037" s="320">
        <v>3</v>
      </c>
      <c r="L3037" s="320">
        <v>12</v>
      </c>
      <c r="M3037" s="105">
        <v>18000</v>
      </c>
      <c r="N3037" s="104"/>
      <c r="O3037" s="320"/>
      <c r="P3037" s="105"/>
    </row>
    <row r="3038" spans="1:16" ht="22.5" x14ac:dyDescent="0.2">
      <c r="A3038" s="104" t="s">
        <v>1022</v>
      </c>
      <c r="B3038" s="104" t="s">
        <v>423</v>
      </c>
      <c r="C3038" s="313" t="s">
        <v>99</v>
      </c>
      <c r="D3038" s="104" t="s">
        <v>1296</v>
      </c>
      <c r="E3038" s="105">
        <v>2500</v>
      </c>
      <c r="F3038" s="313" t="s">
        <v>3042</v>
      </c>
      <c r="G3038" s="318" t="s">
        <v>3043</v>
      </c>
      <c r="H3038" s="318" t="s">
        <v>1067</v>
      </c>
      <c r="I3038" s="104" t="s">
        <v>1068</v>
      </c>
      <c r="J3038" s="318" t="s">
        <v>1069</v>
      </c>
      <c r="K3038" s="320">
        <v>3</v>
      </c>
      <c r="L3038" s="320">
        <v>12</v>
      </c>
      <c r="M3038" s="105">
        <v>30000</v>
      </c>
      <c r="N3038" s="104"/>
      <c r="O3038" s="320"/>
      <c r="P3038" s="105"/>
    </row>
    <row r="3039" spans="1:16" ht="22.5" x14ac:dyDescent="0.2">
      <c r="A3039" s="104" t="s">
        <v>1022</v>
      </c>
      <c r="B3039" s="104" t="s">
        <v>423</v>
      </c>
      <c r="C3039" s="313" t="s">
        <v>99</v>
      </c>
      <c r="D3039" s="104" t="s">
        <v>1488</v>
      </c>
      <c r="E3039" s="105">
        <v>2000</v>
      </c>
      <c r="F3039" s="313" t="s">
        <v>3044</v>
      </c>
      <c r="G3039" s="318" t="s">
        <v>3045</v>
      </c>
      <c r="H3039" s="318" t="s">
        <v>1577</v>
      </c>
      <c r="I3039" s="104" t="s">
        <v>1134</v>
      </c>
      <c r="J3039" s="318" t="s">
        <v>1045</v>
      </c>
      <c r="K3039" s="320">
        <v>1</v>
      </c>
      <c r="L3039" s="320">
        <v>2.1</v>
      </c>
      <c r="M3039" s="105">
        <v>4200</v>
      </c>
      <c r="N3039" s="104"/>
      <c r="O3039" s="320"/>
      <c r="P3039" s="105"/>
    </row>
    <row r="3040" spans="1:16" x14ac:dyDescent="0.2">
      <c r="A3040" s="104" t="s">
        <v>1022</v>
      </c>
      <c r="B3040" s="104" t="s">
        <v>423</v>
      </c>
      <c r="C3040" s="313" t="s">
        <v>99</v>
      </c>
      <c r="D3040" s="104" t="s">
        <v>2439</v>
      </c>
      <c r="E3040" s="105">
        <v>1700</v>
      </c>
      <c r="F3040" s="313" t="s">
        <v>3046</v>
      </c>
      <c r="G3040" s="318" t="s">
        <v>3047</v>
      </c>
      <c r="H3040" s="318" t="s">
        <v>1224</v>
      </c>
      <c r="I3040" s="104" t="s">
        <v>1536</v>
      </c>
      <c r="J3040" s="318" t="s">
        <v>1074</v>
      </c>
      <c r="K3040" s="320">
        <v>3</v>
      </c>
      <c r="L3040" s="320">
        <v>12</v>
      </c>
      <c r="M3040" s="105">
        <v>20400</v>
      </c>
      <c r="N3040" s="104"/>
      <c r="O3040" s="320"/>
      <c r="P3040" s="105"/>
    </row>
    <row r="3041" spans="1:16" x14ac:dyDescent="0.2">
      <c r="A3041" s="104" t="s">
        <v>1022</v>
      </c>
      <c r="B3041" s="104" t="s">
        <v>423</v>
      </c>
      <c r="C3041" s="313" t="s">
        <v>99</v>
      </c>
      <c r="D3041" s="104" t="s">
        <v>1046</v>
      </c>
      <c r="E3041" s="105">
        <v>1500</v>
      </c>
      <c r="F3041" s="313" t="s">
        <v>3048</v>
      </c>
      <c r="G3041" s="318" t="s">
        <v>3049</v>
      </c>
      <c r="H3041" s="318" t="s">
        <v>1189</v>
      </c>
      <c r="I3041" s="104" t="s">
        <v>1073</v>
      </c>
      <c r="J3041" s="318" t="s">
        <v>1074</v>
      </c>
      <c r="K3041" s="320">
        <v>3</v>
      </c>
      <c r="L3041" s="320">
        <v>12</v>
      </c>
      <c r="M3041" s="105">
        <v>18000</v>
      </c>
      <c r="N3041" s="104"/>
      <c r="O3041" s="320"/>
      <c r="P3041" s="105"/>
    </row>
    <row r="3042" spans="1:16" x14ac:dyDescent="0.2">
      <c r="A3042" s="104" t="s">
        <v>1022</v>
      </c>
      <c r="B3042" s="104" t="s">
        <v>423</v>
      </c>
      <c r="C3042" s="313" t="s">
        <v>99</v>
      </c>
      <c r="D3042" s="104" t="s">
        <v>1046</v>
      </c>
      <c r="E3042" s="105">
        <v>1500</v>
      </c>
      <c r="F3042" s="313" t="s">
        <v>3050</v>
      </c>
      <c r="G3042" s="318" t="s">
        <v>3051</v>
      </c>
      <c r="H3042" s="318" t="s">
        <v>2899</v>
      </c>
      <c r="I3042" s="104" t="s">
        <v>1073</v>
      </c>
      <c r="J3042" s="318" t="s">
        <v>1074</v>
      </c>
      <c r="K3042" s="320">
        <v>3</v>
      </c>
      <c r="L3042" s="320">
        <v>12</v>
      </c>
      <c r="M3042" s="105">
        <v>18000</v>
      </c>
      <c r="N3042" s="104"/>
      <c r="O3042" s="320"/>
      <c r="P3042" s="105"/>
    </row>
    <row r="3043" spans="1:16" x14ac:dyDescent="0.2">
      <c r="A3043" s="104" t="s">
        <v>1022</v>
      </c>
      <c r="B3043" s="104" t="s">
        <v>423</v>
      </c>
      <c r="C3043" s="313" t="s">
        <v>99</v>
      </c>
      <c r="D3043" s="104" t="s">
        <v>1050</v>
      </c>
      <c r="E3043" s="105">
        <v>2500</v>
      </c>
      <c r="F3043" s="313" t="s">
        <v>3052</v>
      </c>
      <c r="G3043" s="318" t="s">
        <v>3053</v>
      </c>
      <c r="H3043" s="318" t="s">
        <v>1060</v>
      </c>
      <c r="I3043" s="104" t="s">
        <v>1027</v>
      </c>
      <c r="J3043" s="318" t="s">
        <v>1028</v>
      </c>
      <c r="K3043" s="320">
        <v>3</v>
      </c>
      <c r="L3043" s="320">
        <v>9</v>
      </c>
      <c r="M3043" s="105">
        <v>22500</v>
      </c>
      <c r="N3043" s="104"/>
      <c r="O3043" s="320"/>
      <c r="P3043" s="105"/>
    </row>
    <row r="3044" spans="1:16" x14ac:dyDescent="0.2">
      <c r="A3044" s="104" t="s">
        <v>1022</v>
      </c>
      <c r="B3044" s="104" t="s">
        <v>423</v>
      </c>
      <c r="C3044" s="313" t="s">
        <v>99</v>
      </c>
      <c r="D3044" s="104" t="s">
        <v>3054</v>
      </c>
      <c r="E3044" s="105">
        <v>2400</v>
      </c>
      <c r="F3044" s="313" t="s">
        <v>3055</v>
      </c>
      <c r="G3044" s="318" t="s">
        <v>3056</v>
      </c>
      <c r="H3044" s="318" t="s">
        <v>1113</v>
      </c>
      <c r="I3044" s="104" t="s">
        <v>1027</v>
      </c>
      <c r="J3044" s="318" t="s">
        <v>1161</v>
      </c>
      <c r="K3044" s="320">
        <v>3</v>
      </c>
      <c r="L3044" s="320">
        <v>12</v>
      </c>
      <c r="M3044" s="105">
        <v>28800</v>
      </c>
      <c r="N3044" s="104"/>
      <c r="O3044" s="320"/>
      <c r="P3044" s="105"/>
    </row>
    <row r="3045" spans="1:16" x14ac:dyDescent="0.2">
      <c r="A3045" s="104" t="s">
        <v>1022</v>
      </c>
      <c r="B3045" s="104" t="s">
        <v>423</v>
      </c>
      <c r="C3045" s="313" t="s">
        <v>99</v>
      </c>
      <c r="D3045" s="104" t="s">
        <v>1046</v>
      </c>
      <c r="E3045" s="105">
        <v>1500</v>
      </c>
      <c r="F3045" s="313" t="s">
        <v>3057</v>
      </c>
      <c r="G3045" s="318" t="s">
        <v>3058</v>
      </c>
      <c r="H3045" s="318" t="s">
        <v>1109</v>
      </c>
      <c r="I3045" s="104" t="s">
        <v>1027</v>
      </c>
      <c r="J3045" s="318" t="s">
        <v>1028</v>
      </c>
      <c r="K3045" s="320">
        <v>2</v>
      </c>
      <c r="L3045" s="320">
        <v>2.9666666666666668</v>
      </c>
      <c r="M3045" s="105">
        <v>4450</v>
      </c>
      <c r="N3045" s="104"/>
      <c r="O3045" s="320"/>
      <c r="P3045" s="105"/>
    </row>
    <row r="3046" spans="1:16" x14ac:dyDescent="0.2">
      <c r="A3046" s="104" t="s">
        <v>1022</v>
      </c>
      <c r="B3046" s="104" t="s">
        <v>423</v>
      </c>
      <c r="C3046" s="313" t="s">
        <v>99</v>
      </c>
      <c r="D3046" s="104" t="s">
        <v>1628</v>
      </c>
      <c r="E3046" s="105">
        <v>5000</v>
      </c>
      <c r="F3046" s="313" t="s">
        <v>3059</v>
      </c>
      <c r="G3046" s="318" t="s">
        <v>3060</v>
      </c>
      <c r="H3046" s="318" t="s">
        <v>1456</v>
      </c>
      <c r="I3046" s="104" t="s">
        <v>1027</v>
      </c>
      <c r="J3046" s="318" t="s">
        <v>1161</v>
      </c>
      <c r="K3046" s="320">
        <v>3</v>
      </c>
      <c r="L3046" s="320">
        <v>12</v>
      </c>
      <c r="M3046" s="105">
        <v>60000</v>
      </c>
      <c r="N3046" s="104"/>
      <c r="O3046" s="320"/>
      <c r="P3046" s="105"/>
    </row>
    <row r="3047" spans="1:16" ht="22.5" x14ac:dyDescent="0.2">
      <c r="A3047" s="104" t="s">
        <v>1022</v>
      </c>
      <c r="B3047" s="104" t="s">
        <v>423</v>
      </c>
      <c r="C3047" s="313" t="s">
        <v>99</v>
      </c>
      <c r="D3047" s="104" t="s">
        <v>1183</v>
      </c>
      <c r="E3047" s="105">
        <v>1300</v>
      </c>
      <c r="F3047" s="313" t="s">
        <v>3061</v>
      </c>
      <c r="G3047" s="318" t="s">
        <v>3062</v>
      </c>
      <c r="H3047" s="318" t="s">
        <v>3063</v>
      </c>
      <c r="I3047" s="104" t="s">
        <v>1044</v>
      </c>
      <c r="J3047" s="318" t="s">
        <v>1045</v>
      </c>
      <c r="K3047" s="320">
        <v>3</v>
      </c>
      <c r="L3047" s="320">
        <v>12</v>
      </c>
      <c r="M3047" s="105">
        <v>15600</v>
      </c>
      <c r="N3047" s="104"/>
      <c r="O3047" s="320"/>
      <c r="P3047" s="105"/>
    </row>
    <row r="3048" spans="1:16" x14ac:dyDescent="0.2">
      <c r="A3048" s="104" t="s">
        <v>1022</v>
      </c>
      <c r="B3048" s="104" t="s">
        <v>423</v>
      </c>
      <c r="C3048" s="313" t="s">
        <v>99</v>
      </c>
      <c r="D3048" s="104" t="s">
        <v>3064</v>
      </c>
      <c r="E3048" s="105">
        <v>4500</v>
      </c>
      <c r="F3048" s="313" t="s">
        <v>3065</v>
      </c>
      <c r="G3048" s="318" t="s">
        <v>3066</v>
      </c>
      <c r="H3048" s="318" t="s">
        <v>3067</v>
      </c>
      <c r="I3048" s="104" t="s">
        <v>1061</v>
      </c>
      <c r="J3048" s="318" t="s">
        <v>1028</v>
      </c>
      <c r="K3048" s="320">
        <v>1</v>
      </c>
      <c r="L3048" s="320">
        <v>3.3333333333333333E-2</v>
      </c>
      <c r="M3048" s="105">
        <v>150</v>
      </c>
      <c r="N3048" s="104"/>
      <c r="O3048" s="320"/>
      <c r="P3048" s="105"/>
    </row>
    <row r="3049" spans="1:16" ht="22.5" x14ac:dyDescent="0.2">
      <c r="A3049" s="104" t="s">
        <v>1022</v>
      </c>
      <c r="B3049" s="104" t="s">
        <v>423</v>
      </c>
      <c r="C3049" s="313" t="s">
        <v>99</v>
      </c>
      <c r="D3049" s="104" t="s">
        <v>1040</v>
      </c>
      <c r="E3049" s="105">
        <v>1300</v>
      </c>
      <c r="F3049" s="313" t="s">
        <v>3068</v>
      </c>
      <c r="G3049" s="318" t="s">
        <v>3069</v>
      </c>
      <c r="H3049" s="318" t="s">
        <v>1133</v>
      </c>
      <c r="I3049" s="104" t="s">
        <v>1099</v>
      </c>
      <c r="J3049" s="318" t="s">
        <v>1100</v>
      </c>
      <c r="K3049" s="320">
        <v>3</v>
      </c>
      <c r="L3049" s="320">
        <v>12</v>
      </c>
      <c r="M3049" s="105">
        <v>15600</v>
      </c>
      <c r="N3049" s="104"/>
      <c r="O3049" s="320"/>
      <c r="P3049" s="105"/>
    </row>
    <row r="3050" spans="1:16" x14ac:dyDescent="0.2">
      <c r="A3050" s="104" t="s">
        <v>1022</v>
      </c>
      <c r="B3050" s="104" t="s">
        <v>423</v>
      </c>
      <c r="C3050" s="313" t="s">
        <v>99</v>
      </c>
      <c r="D3050" s="104" t="s">
        <v>1046</v>
      </c>
      <c r="E3050" s="105">
        <v>1700</v>
      </c>
      <c r="F3050" s="313" t="s">
        <v>3070</v>
      </c>
      <c r="G3050" s="318" t="s">
        <v>3071</v>
      </c>
      <c r="H3050" s="318" t="s">
        <v>1249</v>
      </c>
      <c r="I3050" s="104" t="s">
        <v>1073</v>
      </c>
      <c r="J3050" s="318" t="s">
        <v>1074</v>
      </c>
      <c r="K3050" s="320">
        <v>4</v>
      </c>
      <c r="L3050" s="320">
        <v>7.0333333333333332</v>
      </c>
      <c r="M3050" s="105">
        <v>11956.666666666666</v>
      </c>
      <c r="N3050" s="104"/>
      <c r="O3050" s="320"/>
      <c r="P3050" s="105"/>
    </row>
    <row r="3051" spans="1:16" ht="22.5" x14ac:dyDescent="0.2">
      <c r="A3051" s="104" t="s">
        <v>1022</v>
      </c>
      <c r="B3051" s="104" t="s">
        <v>423</v>
      </c>
      <c r="C3051" s="313" t="s">
        <v>99</v>
      </c>
      <c r="D3051" s="104" t="s">
        <v>1192</v>
      </c>
      <c r="E3051" s="105">
        <v>1500</v>
      </c>
      <c r="F3051" s="313" t="s">
        <v>3072</v>
      </c>
      <c r="G3051" s="318" t="s">
        <v>3073</v>
      </c>
      <c r="H3051" s="318" t="s">
        <v>1067</v>
      </c>
      <c r="I3051" s="104" t="s">
        <v>1068</v>
      </c>
      <c r="J3051" s="318" t="s">
        <v>1069</v>
      </c>
      <c r="K3051" s="320">
        <v>1</v>
      </c>
      <c r="L3051" s="320">
        <v>2.9666666666666668</v>
      </c>
      <c r="M3051" s="105">
        <v>4450</v>
      </c>
      <c r="N3051" s="104"/>
      <c r="O3051" s="320"/>
      <c r="P3051" s="105"/>
    </row>
    <row r="3052" spans="1:16" x14ac:dyDescent="0.2">
      <c r="A3052" s="104" t="s">
        <v>1022</v>
      </c>
      <c r="B3052" s="104" t="s">
        <v>423</v>
      </c>
      <c r="C3052" s="313" t="s">
        <v>99</v>
      </c>
      <c r="D3052" s="104" t="s">
        <v>1046</v>
      </c>
      <c r="E3052" s="105">
        <v>1500</v>
      </c>
      <c r="F3052" s="313" t="s">
        <v>3074</v>
      </c>
      <c r="G3052" s="318" t="s">
        <v>3075</v>
      </c>
      <c r="H3052" s="318" t="s">
        <v>1133</v>
      </c>
      <c r="I3052" s="104" t="s">
        <v>1134</v>
      </c>
      <c r="J3052" s="318" t="s">
        <v>1028</v>
      </c>
      <c r="K3052" s="320">
        <v>1</v>
      </c>
      <c r="L3052" s="320">
        <v>6</v>
      </c>
      <c r="M3052" s="105">
        <v>9000</v>
      </c>
      <c r="N3052" s="104"/>
      <c r="O3052" s="320"/>
      <c r="P3052" s="105"/>
    </row>
    <row r="3053" spans="1:16" x14ac:dyDescent="0.2">
      <c r="A3053" s="104" t="s">
        <v>1022</v>
      </c>
      <c r="B3053" s="104" t="s">
        <v>423</v>
      </c>
      <c r="C3053" s="313" t="s">
        <v>99</v>
      </c>
      <c r="D3053" s="104" t="s">
        <v>1075</v>
      </c>
      <c r="E3053" s="105">
        <v>1300</v>
      </c>
      <c r="F3053" s="313" t="s">
        <v>3076</v>
      </c>
      <c r="G3053" s="318" t="s">
        <v>3077</v>
      </c>
      <c r="H3053" s="318" t="s">
        <v>1117</v>
      </c>
      <c r="I3053" s="104" t="s">
        <v>1118</v>
      </c>
      <c r="J3053" s="318" t="s">
        <v>1119</v>
      </c>
      <c r="K3053" s="320">
        <v>3</v>
      </c>
      <c r="L3053" s="320">
        <v>12</v>
      </c>
      <c r="M3053" s="105">
        <v>15600</v>
      </c>
      <c r="N3053" s="104"/>
      <c r="O3053" s="320"/>
      <c r="P3053" s="105"/>
    </row>
    <row r="3054" spans="1:16" x14ac:dyDescent="0.2">
      <c r="A3054" s="104" t="s">
        <v>1022</v>
      </c>
      <c r="B3054" s="104" t="s">
        <v>423</v>
      </c>
      <c r="C3054" s="313" t="s">
        <v>99</v>
      </c>
      <c r="D3054" s="104" t="s">
        <v>3078</v>
      </c>
      <c r="E3054" s="105">
        <v>1500</v>
      </c>
      <c r="F3054" s="313" t="s">
        <v>3079</v>
      </c>
      <c r="G3054" s="318" t="s">
        <v>3080</v>
      </c>
      <c r="H3054" s="318" t="s">
        <v>1057</v>
      </c>
      <c r="I3054" s="104" t="s">
        <v>1027</v>
      </c>
      <c r="J3054" s="318" t="s">
        <v>1028</v>
      </c>
      <c r="K3054" s="320">
        <v>3</v>
      </c>
      <c r="L3054" s="320">
        <v>12</v>
      </c>
      <c r="M3054" s="105">
        <v>18000</v>
      </c>
      <c r="N3054" s="104"/>
      <c r="O3054" s="320"/>
      <c r="P3054" s="105"/>
    </row>
    <row r="3055" spans="1:16" x14ac:dyDescent="0.2">
      <c r="A3055" s="104" t="s">
        <v>1022</v>
      </c>
      <c r="B3055" s="104" t="s">
        <v>423</v>
      </c>
      <c r="C3055" s="313" t="s">
        <v>99</v>
      </c>
      <c r="D3055" s="104" t="s">
        <v>1183</v>
      </c>
      <c r="E3055" s="105">
        <v>1300</v>
      </c>
      <c r="F3055" s="313" t="s">
        <v>3081</v>
      </c>
      <c r="G3055" s="318" t="s">
        <v>3082</v>
      </c>
      <c r="H3055" s="318" t="s">
        <v>1117</v>
      </c>
      <c r="I3055" s="104" t="s">
        <v>1118</v>
      </c>
      <c r="J3055" s="318" t="s">
        <v>1119</v>
      </c>
      <c r="K3055" s="320">
        <v>3</v>
      </c>
      <c r="L3055" s="320">
        <v>12</v>
      </c>
      <c r="M3055" s="105">
        <v>15600</v>
      </c>
      <c r="N3055" s="104"/>
      <c r="O3055" s="320"/>
      <c r="P3055" s="105"/>
    </row>
    <row r="3056" spans="1:16" x14ac:dyDescent="0.2">
      <c r="A3056" s="104" t="s">
        <v>1022</v>
      </c>
      <c r="B3056" s="104" t="s">
        <v>423</v>
      </c>
      <c r="C3056" s="313" t="s">
        <v>99</v>
      </c>
      <c r="D3056" s="104" t="s">
        <v>1749</v>
      </c>
      <c r="E3056" s="105">
        <v>2400</v>
      </c>
      <c r="F3056" s="313" t="s">
        <v>3083</v>
      </c>
      <c r="G3056" s="318" t="s">
        <v>3084</v>
      </c>
      <c r="H3056" s="318" t="s">
        <v>1113</v>
      </c>
      <c r="I3056" s="104" t="s">
        <v>1027</v>
      </c>
      <c r="J3056" s="318" t="s">
        <v>1028</v>
      </c>
      <c r="K3056" s="320">
        <v>5</v>
      </c>
      <c r="L3056" s="320">
        <v>12</v>
      </c>
      <c r="M3056" s="105">
        <v>28800</v>
      </c>
      <c r="N3056" s="104"/>
      <c r="O3056" s="320"/>
      <c r="P3056" s="105"/>
    </row>
    <row r="3057" spans="1:16" x14ac:dyDescent="0.2">
      <c r="A3057" s="104" t="s">
        <v>1022</v>
      </c>
      <c r="B3057" s="104" t="s">
        <v>423</v>
      </c>
      <c r="C3057" s="313" t="s">
        <v>99</v>
      </c>
      <c r="D3057" s="104" t="s">
        <v>1242</v>
      </c>
      <c r="E3057" s="105">
        <v>1300</v>
      </c>
      <c r="F3057" s="313" t="s">
        <v>3085</v>
      </c>
      <c r="G3057" s="318" t="s">
        <v>3086</v>
      </c>
      <c r="H3057" s="318" t="s">
        <v>1117</v>
      </c>
      <c r="I3057" s="104" t="s">
        <v>1118</v>
      </c>
      <c r="J3057" s="318" t="s">
        <v>1119</v>
      </c>
      <c r="K3057" s="320">
        <v>1</v>
      </c>
      <c r="L3057" s="320">
        <v>2.5333333333333332</v>
      </c>
      <c r="M3057" s="105">
        <v>3293.333333333333</v>
      </c>
      <c r="N3057" s="104"/>
      <c r="O3057" s="320"/>
      <c r="P3057" s="105"/>
    </row>
    <row r="3058" spans="1:16" x14ac:dyDescent="0.2">
      <c r="A3058" s="104" t="s">
        <v>1022</v>
      </c>
      <c r="B3058" s="104" t="s">
        <v>423</v>
      </c>
      <c r="C3058" s="313" t="s">
        <v>99</v>
      </c>
      <c r="D3058" s="104" t="s">
        <v>1296</v>
      </c>
      <c r="E3058" s="105">
        <v>2500</v>
      </c>
      <c r="F3058" s="313" t="s">
        <v>3087</v>
      </c>
      <c r="G3058" s="318" t="s">
        <v>3088</v>
      </c>
      <c r="H3058" s="318" t="s">
        <v>1026</v>
      </c>
      <c r="I3058" s="104" t="s">
        <v>1027</v>
      </c>
      <c r="J3058" s="318" t="s">
        <v>1028</v>
      </c>
      <c r="K3058" s="320">
        <v>3</v>
      </c>
      <c r="L3058" s="320">
        <v>8.9</v>
      </c>
      <c r="M3058" s="105">
        <v>22250</v>
      </c>
      <c r="N3058" s="104"/>
      <c r="O3058" s="320"/>
      <c r="P3058" s="105"/>
    </row>
    <row r="3059" spans="1:16" x14ac:dyDescent="0.2">
      <c r="A3059" s="104" t="s">
        <v>1022</v>
      </c>
      <c r="B3059" s="104" t="s">
        <v>423</v>
      </c>
      <c r="C3059" s="313" t="s">
        <v>99</v>
      </c>
      <c r="D3059" s="104" t="s">
        <v>1046</v>
      </c>
      <c r="E3059" s="105">
        <v>1500</v>
      </c>
      <c r="F3059" s="313" t="s">
        <v>3089</v>
      </c>
      <c r="G3059" s="318" t="s">
        <v>3090</v>
      </c>
      <c r="H3059" s="318" t="s">
        <v>1064</v>
      </c>
      <c r="I3059" s="104" t="s">
        <v>1044</v>
      </c>
      <c r="J3059" s="318" t="s">
        <v>1028</v>
      </c>
      <c r="K3059" s="320">
        <v>3</v>
      </c>
      <c r="L3059" s="320">
        <v>12</v>
      </c>
      <c r="M3059" s="105">
        <v>18000</v>
      </c>
      <c r="N3059" s="104"/>
      <c r="O3059" s="320"/>
      <c r="P3059" s="105"/>
    </row>
    <row r="3060" spans="1:16" ht="22.5" x14ac:dyDescent="0.2">
      <c r="A3060" s="104" t="s">
        <v>1022</v>
      </c>
      <c r="B3060" s="104" t="s">
        <v>423</v>
      </c>
      <c r="C3060" s="313" t="s">
        <v>99</v>
      </c>
      <c r="D3060" s="104" t="s">
        <v>1296</v>
      </c>
      <c r="E3060" s="105">
        <v>2500</v>
      </c>
      <c r="F3060" s="313" t="s">
        <v>3091</v>
      </c>
      <c r="G3060" s="318" t="s">
        <v>3092</v>
      </c>
      <c r="H3060" s="318" t="s">
        <v>1026</v>
      </c>
      <c r="I3060" s="104" t="s">
        <v>1027</v>
      </c>
      <c r="J3060" s="318" t="s">
        <v>1069</v>
      </c>
      <c r="K3060" s="320">
        <v>3</v>
      </c>
      <c r="L3060" s="320">
        <v>12</v>
      </c>
      <c r="M3060" s="105">
        <v>30000</v>
      </c>
      <c r="N3060" s="104"/>
      <c r="O3060" s="320"/>
      <c r="P3060" s="105"/>
    </row>
    <row r="3061" spans="1:16" x14ac:dyDescent="0.2">
      <c r="A3061" s="104" t="s">
        <v>1022</v>
      </c>
      <c r="B3061" s="104" t="s">
        <v>423</v>
      </c>
      <c r="C3061" s="313" t="s">
        <v>99</v>
      </c>
      <c r="D3061" s="104" t="s">
        <v>1817</v>
      </c>
      <c r="E3061" s="105">
        <v>1900</v>
      </c>
      <c r="F3061" s="313" t="s">
        <v>3093</v>
      </c>
      <c r="G3061" s="318" t="s">
        <v>3094</v>
      </c>
      <c r="H3061" s="318" t="s">
        <v>1160</v>
      </c>
      <c r="I3061" s="104" t="s">
        <v>1364</v>
      </c>
      <c r="J3061" s="318" t="s">
        <v>1028</v>
      </c>
      <c r="K3061" s="320">
        <v>3</v>
      </c>
      <c r="L3061" s="320">
        <v>12</v>
      </c>
      <c r="M3061" s="105">
        <v>22800</v>
      </c>
      <c r="N3061" s="104"/>
      <c r="O3061" s="320"/>
      <c r="P3061" s="105"/>
    </row>
    <row r="3062" spans="1:16" x14ac:dyDescent="0.2">
      <c r="A3062" s="104" t="s">
        <v>1022</v>
      </c>
      <c r="B3062" s="104" t="s">
        <v>423</v>
      </c>
      <c r="C3062" s="313" t="s">
        <v>99</v>
      </c>
      <c r="D3062" s="104" t="s">
        <v>2128</v>
      </c>
      <c r="E3062" s="105">
        <v>2400</v>
      </c>
      <c r="F3062" s="313" t="s">
        <v>3095</v>
      </c>
      <c r="G3062" s="318" t="s">
        <v>3096</v>
      </c>
      <c r="H3062" s="318" t="s">
        <v>3097</v>
      </c>
      <c r="I3062" s="104" t="s">
        <v>1027</v>
      </c>
      <c r="J3062" s="318" t="s">
        <v>1028</v>
      </c>
      <c r="K3062" s="320">
        <v>3</v>
      </c>
      <c r="L3062" s="320">
        <v>12</v>
      </c>
      <c r="M3062" s="105">
        <v>28800</v>
      </c>
      <c r="N3062" s="104"/>
      <c r="O3062" s="320"/>
      <c r="P3062" s="105"/>
    </row>
    <row r="3063" spans="1:16" x14ac:dyDescent="0.2">
      <c r="A3063" s="104" t="s">
        <v>1022</v>
      </c>
      <c r="B3063" s="104" t="s">
        <v>423</v>
      </c>
      <c r="C3063" s="313" t="s">
        <v>99</v>
      </c>
      <c r="D3063" s="104" t="s">
        <v>3098</v>
      </c>
      <c r="E3063" s="105">
        <v>2400</v>
      </c>
      <c r="F3063" s="313" t="s">
        <v>3099</v>
      </c>
      <c r="G3063" s="318" t="s">
        <v>3100</v>
      </c>
      <c r="H3063" s="318" t="s">
        <v>1937</v>
      </c>
      <c r="I3063" s="104" t="s">
        <v>1061</v>
      </c>
      <c r="J3063" s="318" t="s">
        <v>1028</v>
      </c>
      <c r="K3063" s="320">
        <v>1</v>
      </c>
      <c r="L3063" s="320">
        <v>2.8</v>
      </c>
      <c r="M3063" s="105">
        <v>6720</v>
      </c>
      <c r="N3063" s="104"/>
      <c r="O3063" s="320"/>
      <c r="P3063" s="105"/>
    </row>
    <row r="3064" spans="1:16" x14ac:dyDescent="0.2">
      <c r="A3064" s="104" t="s">
        <v>1022</v>
      </c>
      <c r="B3064" s="104" t="s">
        <v>423</v>
      </c>
      <c r="C3064" s="313" t="s">
        <v>99</v>
      </c>
      <c r="D3064" s="104" t="s">
        <v>1237</v>
      </c>
      <c r="E3064" s="105">
        <v>1300</v>
      </c>
      <c r="F3064" s="313" t="s">
        <v>3101</v>
      </c>
      <c r="G3064" s="318" t="s">
        <v>3102</v>
      </c>
      <c r="H3064" s="318" t="s">
        <v>3103</v>
      </c>
      <c r="I3064" s="104" t="s">
        <v>1225</v>
      </c>
      <c r="J3064" s="318" t="s">
        <v>1028</v>
      </c>
      <c r="K3064" s="320">
        <v>3</v>
      </c>
      <c r="L3064" s="320">
        <v>12</v>
      </c>
      <c r="M3064" s="105">
        <v>15600</v>
      </c>
      <c r="N3064" s="104"/>
      <c r="O3064" s="320"/>
      <c r="P3064" s="105"/>
    </row>
    <row r="3065" spans="1:16" x14ac:dyDescent="0.2">
      <c r="A3065" s="104" t="s">
        <v>1022</v>
      </c>
      <c r="B3065" s="104" t="s">
        <v>423</v>
      </c>
      <c r="C3065" s="313" t="s">
        <v>99</v>
      </c>
      <c r="D3065" s="104" t="s">
        <v>1046</v>
      </c>
      <c r="E3065" s="105">
        <v>1500</v>
      </c>
      <c r="F3065" s="313" t="s">
        <v>3104</v>
      </c>
      <c r="G3065" s="318" t="s">
        <v>3105</v>
      </c>
      <c r="H3065" s="318" t="s">
        <v>1064</v>
      </c>
      <c r="I3065" s="104" t="s">
        <v>1044</v>
      </c>
      <c r="J3065" s="318" t="s">
        <v>1028</v>
      </c>
      <c r="K3065" s="320">
        <v>3</v>
      </c>
      <c r="L3065" s="320">
        <v>12</v>
      </c>
      <c r="M3065" s="105">
        <v>18000</v>
      </c>
      <c r="N3065" s="104"/>
      <c r="O3065" s="320"/>
      <c r="P3065" s="105"/>
    </row>
    <row r="3066" spans="1:16" ht="22.5" x14ac:dyDescent="0.2">
      <c r="A3066" s="104" t="s">
        <v>1022</v>
      </c>
      <c r="B3066" s="104" t="s">
        <v>423</v>
      </c>
      <c r="C3066" s="313" t="s">
        <v>99</v>
      </c>
      <c r="D3066" s="104" t="s">
        <v>1046</v>
      </c>
      <c r="E3066" s="105">
        <v>1700</v>
      </c>
      <c r="F3066" s="313" t="s">
        <v>3106</v>
      </c>
      <c r="G3066" s="318" t="s">
        <v>3107</v>
      </c>
      <c r="H3066" s="318" t="s">
        <v>1064</v>
      </c>
      <c r="I3066" s="104" t="s">
        <v>1044</v>
      </c>
      <c r="J3066" s="318" t="s">
        <v>1045</v>
      </c>
      <c r="K3066" s="320">
        <v>3</v>
      </c>
      <c r="L3066" s="320">
        <v>12</v>
      </c>
      <c r="M3066" s="105">
        <v>20400</v>
      </c>
      <c r="N3066" s="104"/>
      <c r="O3066" s="320"/>
      <c r="P3066" s="105"/>
    </row>
    <row r="3067" spans="1:16" ht="22.5" x14ac:dyDescent="0.2">
      <c r="A3067" s="104" t="s">
        <v>1022</v>
      </c>
      <c r="B3067" s="104" t="s">
        <v>423</v>
      </c>
      <c r="C3067" s="313" t="s">
        <v>99</v>
      </c>
      <c r="D3067" s="104" t="s">
        <v>1046</v>
      </c>
      <c r="E3067" s="105">
        <v>1500</v>
      </c>
      <c r="F3067" s="313" t="s">
        <v>3108</v>
      </c>
      <c r="G3067" s="318" t="s">
        <v>3109</v>
      </c>
      <c r="H3067" s="318" t="s">
        <v>1057</v>
      </c>
      <c r="I3067" s="104" t="s">
        <v>1027</v>
      </c>
      <c r="J3067" s="318" t="s">
        <v>1100</v>
      </c>
      <c r="K3067" s="320">
        <v>3</v>
      </c>
      <c r="L3067" s="320">
        <v>12</v>
      </c>
      <c r="M3067" s="105">
        <v>18000</v>
      </c>
      <c r="N3067" s="104"/>
      <c r="O3067" s="320"/>
      <c r="P3067" s="105"/>
    </row>
    <row r="3068" spans="1:16" ht="22.5" x14ac:dyDescent="0.2">
      <c r="A3068" s="104" t="s">
        <v>1022</v>
      </c>
      <c r="B3068" s="104" t="s">
        <v>423</v>
      </c>
      <c r="C3068" s="313" t="s">
        <v>99</v>
      </c>
      <c r="D3068" s="104" t="s">
        <v>1046</v>
      </c>
      <c r="E3068" s="105">
        <v>1700</v>
      </c>
      <c r="F3068" s="313" t="s">
        <v>3110</v>
      </c>
      <c r="G3068" s="318" t="s">
        <v>3111</v>
      </c>
      <c r="H3068" s="318" t="s">
        <v>1340</v>
      </c>
      <c r="I3068" s="104" t="s">
        <v>1134</v>
      </c>
      <c r="J3068" s="318" t="s">
        <v>1100</v>
      </c>
      <c r="K3068" s="320">
        <v>3</v>
      </c>
      <c r="L3068" s="320">
        <v>12</v>
      </c>
      <c r="M3068" s="105">
        <v>20400</v>
      </c>
      <c r="N3068" s="104"/>
      <c r="O3068" s="320"/>
      <c r="P3068" s="105"/>
    </row>
    <row r="3069" spans="1:16" x14ac:dyDescent="0.2">
      <c r="A3069" s="104" t="s">
        <v>1022</v>
      </c>
      <c r="B3069" s="104" t="s">
        <v>423</v>
      </c>
      <c r="C3069" s="313" t="s">
        <v>99</v>
      </c>
      <c r="D3069" s="104" t="s">
        <v>1046</v>
      </c>
      <c r="E3069" s="105">
        <v>1500</v>
      </c>
      <c r="F3069" s="313" t="s">
        <v>3112</v>
      </c>
      <c r="G3069" s="318" t="s">
        <v>3113</v>
      </c>
      <c r="H3069" s="318" t="s">
        <v>3114</v>
      </c>
      <c r="I3069" s="104" t="s">
        <v>1073</v>
      </c>
      <c r="J3069" s="318" t="s">
        <v>1074</v>
      </c>
      <c r="K3069" s="320">
        <v>3</v>
      </c>
      <c r="L3069" s="320">
        <v>12</v>
      </c>
      <c r="M3069" s="105">
        <v>18000</v>
      </c>
      <c r="N3069" s="104"/>
      <c r="O3069" s="320"/>
      <c r="P3069" s="105"/>
    </row>
    <row r="3070" spans="1:16" x14ac:dyDescent="0.2">
      <c r="A3070" s="104" t="s">
        <v>1022</v>
      </c>
      <c r="B3070" s="104" t="s">
        <v>423</v>
      </c>
      <c r="C3070" s="313" t="s">
        <v>99</v>
      </c>
      <c r="D3070" s="104" t="s">
        <v>1628</v>
      </c>
      <c r="E3070" s="105">
        <v>5000</v>
      </c>
      <c r="F3070" s="313" t="s">
        <v>3115</v>
      </c>
      <c r="G3070" s="318" t="s">
        <v>3116</v>
      </c>
      <c r="H3070" s="318" t="s">
        <v>1053</v>
      </c>
      <c r="I3070" s="104" t="s">
        <v>1027</v>
      </c>
      <c r="J3070" s="318" t="s">
        <v>1028</v>
      </c>
      <c r="K3070" s="320">
        <v>4</v>
      </c>
      <c r="L3070" s="320">
        <v>2.5666666666666669</v>
      </c>
      <c r="M3070" s="105">
        <v>12833.333333333334</v>
      </c>
      <c r="N3070" s="104"/>
      <c r="O3070" s="320"/>
      <c r="P3070" s="105"/>
    </row>
    <row r="3071" spans="1:16" x14ac:dyDescent="0.2">
      <c r="A3071" s="104" t="s">
        <v>1022</v>
      </c>
      <c r="B3071" s="104" t="s">
        <v>423</v>
      </c>
      <c r="C3071" s="313" t="s">
        <v>99</v>
      </c>
      <c r="D3071" s="104" t="s">
        <v>1046</v>
      </c>
      <c r="E3071" s="105">
        <v>1500</v>
      </c>
      <c r="F3071" s="313" t="s">
        <v>3117</v>
      </c>
      <c r="G3071" s="318" t="s">
        <v>3118</v>
      </c>
      <c r="H3071" s="318" t="s">
        <v>2899</v>
      </c>
      <c r="I3071" s="104" t="s">
        <v>1225</v>
      </c>
      <c r="J3071" s="318" t="s">
        <v>1119</v>
      </c>
      <c r="K3071" s="320">
        <v>3</v>
      </c>
      <c r="L3071" s="320">
        <v>12</v>
      </c>
      <c r="M3071" s="105">
        <v>18000</v>
      </c>
      <c r="N3071" s="104"/>
      <c r="O3071" s="320"/>
      <c r="P3071" s="105"/>
    </row>
    <row r="3072" spans="1:16" x14ac:dyDescent="0.2">
      <c r="A3072" s="104" t="s">
        <v>1022</v>
      </c>
      <c r="B3072" s="104" t="s">
        <v>423</v>
      </c>
      <c r="C3072" s="313" t="s">
        <v>99</v>
      </c>
      <c r="D3072" s="104" t="s">
        <v>1046</v>
      </c>
      <c r="E3072" s="105">
        <v>1500</v>
      </c>
      <c r="F3072" s="313" t="s">
        <v>3119</v>
      </c>
      <c r="G3072" s="318" t="s">
        <v>3120</v>
      </c>
      <c r="H3072" s="318" t="s">
        <v>1133</v>
      </c>
      <c r="I3072" s="104" t="s">
        <v>1027</v>
      </c>
      <c r="J3072" s="318" t="s">
        <v>1028</v>
      </c>
      <c r="K3072" s="320">
        <v>3</v>
      </c>
      <c r="L3072" s="320">
        <v>12</v>
      </c>
      <c r="M3072" s="105">
        <v>18000</v>
      </c>
      <c r="N3072" s="104"/>
      <c r="O3072" s="320"/>
      <c r="P3072" s="105"/>
    </row>
    <row r="3073" spans="1:16" x14ac:dyDescent="0.2">
      <c r="A3073" s="104" t="s">
        <v>1022</v>
      </c>
      <c r="B3073" s="104" t="s">
        <v>423</v>
      </c>
      <c r="C3073" s="313" t="s">
        <v>99</v>
      </c>
      <c r="D3073" s="104" t="s">
        <v>1046</v>
      </c>
      <c r="E3073" s="105">
        <v>1700</v>
      </c>
      <c r="F3073" s="313" t="s">
        <v>3121</v>
      </c>
      <c r="G3073" s="318" t="s">
        <v>3122</v>
      </c>
      <c r="H3073" s="318" t="s">
        <v>1057</v>
      </c>
      <c r="I3073" s="104" t="s">
        <v>1073</v>
      </c>
      <c r="J3073" s="318" t="s">
        <v>1074</v>
      </c>
      <c r="K3073" s="320">
        <v>4</v>
      </c>
      <c r="L3073" s="320">
        <v>12</v>
      </c>
      <c r="M3073" s="105">
        <v>20400</v>
      </c>
      <c r="N3073" s="104"/>
      <c r="O3073" s="320"/>
      <c r="P3073" s="105"/>
    </row>
    <row r="3074" spans="1:16" x14ac:dyDescent="0.2">
      <c r="A3074" s="104" t="s">
        <v>1022</v>
      </c>
      <c r="B3074" s="104" t="s">
        <v>423</v>
      </c>
      <c r="C3074" s="313" t="s">
        <v>99</v>
      </c>
      <c r="D3074" s="104" t="s">
        <v>3123</v>
      </c>
      <c r="E3074" s="105">
        <v>6000</v>
      </c>
      <c r="F3074" s="313" t="s">
        <v>3124</v>
      </c>
      <c r="G3074" s="318" t="s">
        <v>3125</v>
      </c>
      <c r="H3074" s="318" t="s">
        <v>3126</v>
      </c>
      <c r="I3074" s="104" t="s">
        <v>1061</v>
      </c>
      <c r="J3074" s="318" t="s">
        <v>1028</v>
      </c>
      <c r="K3074" s="320">
        <v>2</v>
      </c>
      <c r="L3074" s="320">
        <v>2.8</v>
      </c>
      <c r="M3074" s="105">
        <v>16800</v>
      </c>
      <c r="N3074" s="104"/>
      <c r="O3074" s="320"/>
      <c r="P3074" s="105"/>
    </row>
    <row r="3075" spans="1:16" x14ac:dyDescent="0.2">
      <c r="A3075" s="104" t="s">
        <v>1022</v>
      </c>
      <c r="B3075" s="104" t="s">
        <v>423</v>
      </c>
      <c r="C3075" s="313" t="s">
        <v>99</v>
      </c>
      <c r="D3075" s="104" t="s">
        <v>1209</v>
      </c>
      <c r="E3075" s="105">
        <v>1300</v>
      </c>
      <c r="F3075" s="313" t="s">
        <v>3127</v>
      </c>
      <c r="G3075" s="318" t="s">
        <v>3128</v>
      </c>
      <c r="H3075" s="318" t="s">
        <v>1117</v>
      </c>
      <c r="I3075" s="104" t="s">
        <v>1118</v>
      </c>
      <c r="J3075" s="318" t="s">
        <v>1119</v>
      </c>
      <c r="K3075" s="320">
        <v>3</v>
      </c>
      <c r="L3075" s="320">
        <v>12</v>
      </c>
      <c r="M3075" s="105">
        <v>15600</v>
      </c>
      <c r="N3075" s="104"/>
      <c r="O3075" s="320"/>
      <c r="P3075" s="105"/>
    </row>
    <row r="3076" spans="1:16" x14ac:dyDescent="0.2">
      <c r="A3076" s="104" t="s">
        <v>1022</v>
      </c>
      <c r="B3076" s="104" t="s">
        <v>423</v>
      </c>
      <c r="C3076" s="313" t="s">
        <v>99</v>
      </c>
      <c r="D3076" s="104" t="s">
        <v>1050</v>
      </c>
      <c r="E3076" s="105">
        <v>3000</v>
      </c>
      <c r="F3076" s="313" t="s">
        <v>3129</v>
      </c>
      <c r="G3076" s="318" t="s">
        <v>3130</v>
      </c>
      <c r="H3076" s="318" t="s">
        <v>1053</v>
      </c>
      <c r="I3076" s="104" t="s">
        <v>1027</v>
      </c>
      <c r="J3076" s="318" t="s">
        <v>1028</v>
      </c>
      <c r="K3076" s="320">
        <v>3</v>
      </c>
      <c r="L3076" s="320">
        <v>12</v>
      </c>
      <c r="M3076" s="105">
        <v>36000</v>
      </c>
      <c r="N3076" s="104"/>
      <c r="O3076" s="320"/>
      <c r="P3076" s="105"/>
    </row>
    <row r="3077" spans="1:16" ht="22.5" x14ac:dyDescent="0.2">
      <c r="A3077" s="104" t="s">
        <v>1022</v>
      </c>
      <c r="B3077" s="104" t="s">
        <v>423</v>
      </c>
      <c r="C3077" s="313" t="s">
        <v>99</v>
      </c>
      <c r="D3077" s="104" t="s">
        <v>1396</v>
      </c>
      <c r="E3077" s="105">
        <v>1500</v>
      </c>
      <c r="F3077" s="313" t="s">
        <v>3131</v>
      </c>
      <c r="G3077" s="318" t="s">
        <v>3132</v>
      </c>
      <c r="H3077" s="318" t="s">
        <v>2329</v>
      </c>
      <c r="I3077" s="104" t="s">
        <v>1027</v>
      </c>
      <c r="J3077" s="318" t="s">
        <v>1069</v>
      </c>
      <c r="K3077" s="320">
        <v>1</v>
      </c>
      <c r="L3077" s="320">
        <v>4.1333333333333337</v>
      </c>
      <c r="M3077" s="105">
        <v>6200.0000000000009</v>
      </c>
      <c r="N3077" s="104"/>
      <c r="O3077" s="320"/>
      <c r="P3077" s="105"/>
    </row>
    <row r="3078" spans="1:16" x14ac:dyDescent="0.2">
      <c r="A3078" s="104" t="s">
        <v>1022</v>
      </c>
      <c r="B3078" s="104" t="s">
        <v>423</v>
      </c>
      <c r="C3078" s="313" t="s">
        <v>99</v>
      </c>
      <c r="D3078" s="104" t="s">
        <v>1296</v>
      </c>
      <c r="E3078" s="105">
        <v>2500</v>
      </c>
      <c r="F3078" s="313" t="s">
        <v>3133</v>
      </c>
      <c r="G3078" s="318" t="s">
        <v>3134</v>
      </c>
      <c r="H3078" s="318" t="s">
        <v>1032</v>
      </c>
      <c r="I3078" s="104" t="s">
        <v>1027</v>
      </c>
      <c r="J3078" s="318" t="s">
        <v>1028</v>
      </c>
      <c r="K3078" s="320">
        <v>2</v>
      </c>
      <c r="L3078" s="320">
        <v>5.7333333333333334</v>
      </c>
      <c r="M3078" s="105">
        <v>14333.333333333334</v>
      </c>
      <c r="N3078" s="104"/>
      <c r="O3078" s="320"/>
      <c r="P3078" s="105"/>
    </row>
    <row r="3079" spans="1:16" ht="22.5" x14ac:dyDescent="0.2">
      <c r="A3079" s="104" t="s">
        <v>1022</v>
      </c>
      <c r="B3079" s="104" t="s">
        <v>423</v>
      </c>
      <c r="C3079" s="313" t="s">
        <v>99</v>
      </c>
      <c r="D3079" s="104" t="s">
        <v>1374</v>
      </c>
      <c r="E3079" s="105">
        <v>1300</v>
      </c>
      <c r="F3079" s="313" t="s">
        <v>3135</v>
      </c>
      <c r="G3079" s="318" t="s">
        <v>3136</v>
      </c>
      <c r="H3079" s="318" t="s">
        <v>1152</v>
      </c>
      <c r="I3079" s="104" t="s">
        <v>1027</v>
      </c>
      <c r="J3079" s="318" t="s">
        <v>1069</v>
      </c>
      <c r="K3079" s="320">
        <v>4</v>
      </c>
      <c r="L3079" s="320">
        <v>3.3333333333333333E-2</v>
      </c>
      <c r="M3079" s="105">
        <v>43.333333333333336</v>
      </c>
      <c r="N3079" s="104"/>
      <c r="O3079" s="320"/>
      <c r="P3079" s="105"/>
    </row>
    <row r="3080" spans="1:16" x14ac:dyDescent="0.2">
      <c r="A3080" s="104" t="s">
        <v>1022</v>
      </c>
      <c r="B3080" s="104" t="s">
        <v>423</v>
      </c>
      <c r="C3080" s="313" t="s">
        <v>99</v>
      </c>
      <c r="D3080" s="104" t="s">
        <v>2128</v>
      </c>
      <c r="E3080" s="105">
        <v>2400</v>
      </c>
      <c r="F3080" s="313" t="s">
        <v>3137</v>
      </c>
      <c r="G3080" s="318" t="s">
        <v>3138</v>
      </c>
      <c r="H3080" s="318" t="s">
        <v>3139</v>
      </c>
      <c r="I3080" s="104" t="s">
        <v>1044</v>
      </c>
      <c r="J3080" s="318" t="s">
        <v>1028</v>
      </c>
      <c r="K3080" s="320">
        <v>3</v>
      </c>
      <c r="L3080" s="320">
        <v>12</v>
      </c>
      <c r="M3080" s="105">
        <v>28800</v>
      </c>
      <c r="N3080" s="104"/>
      <c r="O3080" s="320"/>
      <c r="P3080" s="105"/>
    </row>
    <row r="3081" spans="1:16" x14ac:dyDescent="0.2">
      <c r="A3081" s="104" t="s">
        <v>1022</v>
      </c>
      <c r="B3081" s="104" t="s">
        <v>423</v>
      </c>
      <c r="C3081" s="313" t="s">
        <v>99</v>
      </c>
      <c r="D3081" s="104" t="s">
        <v>1157</v>
      </c>
      <c r="E3081" s="105">
        <v>4000</v>
      </c>
      <c r="F3081" s="313" t="s">
        <v>3140</v>
      </c>
      <c r="G3081" s="318" t="s">
        <v>3141</v>
      </c>
      <c r="H3081" s="318" t="s">
        <v>1032</v>
      </c>
      <c r="I3081" s="104" t="s">
        <v>1027</v>
      </c>
      <c r="J3081" s="318" t="s">
        <v>1028</v>
      </c>
      <c r="K3081" s="320">
        <v>3</v>
      </c>
      <c r="L3081" s="320">
        <v>12</v>
      </c>
      <c r="M3081" s="105">
        <v>48000</v>
      </c>
      <c r="N3081" s="104"/>
      <c r="O3081" s="320"/>
      <c r="P3081" s="105"/>
    </row>
    <row r="3082" spans="1:16" ht="22.5" x14ac:dyDescent="0.2">
      <c r="A3082" s="104" t="s">
        <v>1022</v>
      </c>
      <c r="B3082" s="104" t="s">
        <v>423</v>
      </c>
      <c r="C3082" s="313" t="s">
        <v>99</v>
      </c>
      <c r="D3082" s="104" t="s">
        <v>1046</v>
      </c>
      <c r="E3082" s="105">
        <v>1700</v>
      </c>
      <c r="F3082" s="313" t="s">
        <v>3142</v>
      </c>
      <c r="G3082" s="318" t="s">
        <v>3143</v>
      </c>
      <c r="H3082" s="318" t="s">
        <v>1064</v>
      </c>
      <c r="I3082" s="104" t="s">
        <v>1044</v>
      </c>
      <c r="J3082" s="318" t="s">
        <v>1045</v>
      </c>
      <c r="K3082" s="320">
        <v>5</v>
      </c>
      <c r="L3082" s="320">
        <v>12</v>
      </c>
      <c r="M3082" s="105">
        <v>20400</v>
      </c>
      <c r="N3082" s="104"/>
      <c r="O3082" s="320"/>
      <c r="P3082" s="105"/>
    </row>
    <row r="3083" spans="1:16" x14ac:dyDescent="0.2">
      <c r="A3083" s="104" t="s">
        <v>1022</v>
      </c>
      <c r="B3083" s="104" t="s">
        <v>423</v>
      </c>
      <c r="C3083" s="313" t="s">
        <v>99</v>
      </c>
      <c r="D3083" s="104" t="s">
        <v>3144</v>
      </c>
      <c r="E3083" s="105">
        <v>6000</v>
      </c>
      <c r="F3083" s="313" t="s">
        <v>3145</v>
      </c>
      <c r="G3083" s="318" t="s">
        <v>3146</v>
      </c>
      <c r="H3083" s="318" t="s">
        <v>3147</v>
      </c>
      <c r="I3083" s="104" t="s">
        <v>1027</v>
      </c>
      <c r="J3083" s="318" t="s">
        <v>1028</v>
      </c>
      <c r="K3083" s="320">
        <v>3</v>
      </c>
      <c r="L3083" s="320">
        <v>12</v>
      </c>
      <c r="M3083" s="105">
        <v>72000</v>
      </c>
      <c r="N3083" s="104"/>
      <c r="O3083" s="320"/>
      <c r="P3083" s="105"/>
    </row>
    <row r="3084" spans="1:16" x14ac:dyDescent="0.2">
      <c r="A3084" s="104" t="s">
        <v>1022</v>
      </c>
      <c r="B3084" s="104" t="s">
        <v>423</v>
      </c>
      <c r="C3084" s="313" t="s">
        <v>99</v>
      </c>
      <c r="D3084" s="104" t="s">
        <v>1054</v>
      </c>
      <c r="E3084" s="105">
        <v>1500</v>
      </c>
      <c r="F3084" s="313" t="s">
        <v>3148</v>
      </c>
      <c r="G3084" s="318" t="s">
        <v>3149</v>
      </c>
      <c r="H3084" s="318" t="s">
        <v>1064</v>
      </c>
      <c r="I3084" s="104" t="s">
        <v>1073</v>
      </c>
      <c r="J3084" s="318" t="s">
        <v>1074</v>
      </c>
      <c r="K3084" s="320">
        <v>3</v>
      </c>
      <c r="L3084" s="320">
        <v>12</v>
      </c>
      <c r="M3084" s="105">
        <v>18000</v>
      </c>
      <c r="N3084" s="104"/>
      <c r="O3084" s="320"/>
      <c r="P3084" s="105"/>
    </row>
    <row r="3085" spans="1:16" x14ac:dyDescent="0.2">
      <c r="A3085" s="104" t="s">
        <v>1022</v>
      </c>
      <c r="B3085" s="104" t="s">
        <v>423</v>
      </c>
      <c r="C3085" s="313" t="s">
        <v>99</v>
      </c>
      <c r="D3085" s="104" t="s">
        <v>1242</v>
      </c>
      <c r="E3085" s="105">
        <v>1300</v>
      </c>
      <c r="F3085" s="313" t="s">
        <v>3150</v>
      </c>
      <c r="G3085" s="318" t="s">
        <v>3151</v>
      </c>
      <c r="H3085" s="318" t="s">
        <v>1117</v>
      </c>
      <c r="I3085" s="104" t="s">
        <v>1118</v>
      </c>
      <c r="J3085" s="318" t="s">
        <v>1119</v>
      </c>
      <c r="K3085" s="320">
        <v>2</v>
      </c>
      <c r="L3085" s="320">
        <v>6</v>
      </c>
      <c r="M3085" s="105">
        <v>7800</v>
      </c>
      <c r="N3085" s="104"/>
      <c r="O3085" s="320"/>
      <c r="P3085" s="105"/>
    </row>
    <row r="3086" spans="1:16" ht="22.5" x14ac:dyDescent="0.2">
      <c r="A3086" s="104" t="s">
        <v>1022</v>
      </c>
      <c r="B3086" s="104" t="s">
        <v>423</v>
      </c>
      <c r="C3086" s="313" t="s">
        <v>99</v>
      </c>
      <c r="D3086" s="104" t="s">
        <v>1046</v>
      </c>
      <c r="E3086" s="105">
        <v>1500</v>
      </c>
      <c r="F3086" s="313" t="s">
        <v>3152</v>
      </c>
      <c r="G3086" s="318" t="s">
        <v>3153</v>
      </c>
      <c r="H3086" s="318" t="s">
        <v>1148</v>
      </c>
      <c r="I3086" s="104" t="s">
        <v>1099</v>
      </c>
      <c r="J3086" s="318" t="s">
        <v>1100</v>
      </c>
      <c r="K3086" s="320">
        <v>3</v>
      </c>
      <c r="L3086" s="320">
        <v>12</v>
      </c>
      <c r="M3086" s="105">
        <v>18000</v>
      </c>
      <c r="N3086" s="104"/>
      <c r="O3086" s="320"/>
      <c r="P3086" s="105"/>
    </row>
    <row r="3087" spans="1:16" x14ac:dyDescent="0.2">
      <c r="A3087" s="104" t="s">
        <v>1022</v>
      </c>
      <c r="B3087" s="104" t="s">
        <v>423</v>
      </c>
      <c r="C3087" s="313" t="s">
        <v>99</v>
      </c>
      <c r="D3087" s="104" t="s">
        <v>1054</v>
      </c>
      <c r="E3087" s="105">
        <v>1500</v>
      </c>
      <c r="F3087" s="313" t="s">
        <v>3154</v>
      </c>
      <c r="G3087" s="318" t="s">
        <v>3155</v>
      </c>
      <c r="H3087" s="318" t="s">
        <v>1064</v>
      </c>
      <c r="I3087" s="104" t="s">
        <v>1073</v>
      </c>
      <c r="J3087" s="318" t="s">
        <v>1074</v>
      </c>
      <c r="K3087" s="320">
        <v>1</v>
      </c>
      <c r="L3087" s="320">
        <v>6</v>
      </c>
      <c r="M3087" s="105">
        <v>9000</v>
      </c>
      <c r="N3087" s="104"/>
      <c r="O3087" s="320"/>
      <c r="P3087" s="105"/>
    </row>
    <row r="3088" spans="1:16" x14ac:dyDescent="0.2">
      <c r="A3088" s="104" t="s">
        <v>1022</v>
      </c>
      <c r="B3088" s="104" t="s">
        <v>423</v>
      </c>
      <c r="C3088" s="313" t="s">
        <v>99</v>
      </c>
      <c r="D3088" s="104" t="s">
        <v>1183</v>
      </c>
      <c r="E3088" s="105">
        <v>1300</v>
      </c>
      <c r="F3088" s="313" t="s">
        <v>3156</v>
      </c>
      <c r="G3088" s="318" t="s">
        <v>3157</v>
      </c>
      <c r="H3088" s="318" t="s">
        <v>1117</v>
      </c>
      <c r="I3088" s="104" t="s">
        <v>1118</v>
      </c>
      <c r="J3088" s="318" t="s">
        <v>1119</v>
      </c>
      <c r="K3088" s="320">
        <v>3</v>
      </c>
      <c r="L3088" s="320">
        <v>12</v>
      </c>
      <c r="M3088" s="105">
        <v>15600</v>
      </c>
      <c r="N3088" s="104"/>
      <c r="O3088" s="320"/>
      <c r="P3088" s="105"/>
    </row>
    <row r="3089" spans="1:16" ht="22.5" x14ac:dyDescent="0.2">
      <c r="A3089" s="104" t="s">
        <v>1022</v>
      </c>
      <c r="B3089" s="104" t="s">
        <v>423</v>
      </c>
      <c r="C3089" s="313" t="s">
        <v>99</v>
      </c>
      <c r="D3089" s="104" t="s">
        <v>1046</v>
      </c>
      <c r="E3089" s="105">
        <v>1500</v>
      </c>
      <c r="F3089" s="313" t="s">
        <v>3158</v>
      </c>
      <c r="G3089" s="318" t="s">
        <v>3159</v>
      </c>
      <c r="H3089" s="318" t="s">
        <v>1106</v>
      </c>
      <c r="I3089" s="104" t="s">
        <v>1073</v>
      </c>
      <c r="J3089" s="318" t="s">
        <v>1045</v>
      </c>
      <c r="K3089" s="320">
        <v>3</v>
      </c>
      <c r="L3089" s="320">
        <v>12</v>
      </c>
      <c r="M3089" s="105">
        <v>18000</v>
      </c>
      <c r="N3089" s="104"/>
      <c r="O3089" s="320"/>
      <c r="P3089" s="105"/>
    </row>
    <row r="3090" spans="1:16" x14ac:dyDescent="0.2">
      <c r="A3090" s="104" t="s">
        <v>1022</v>
      </c>
      <c r="B3090" s="104" t="s">
        <v>423</v>
      </c>
      <c r="C3090" s="313" t="s">
        <v>99</v>
      </c>
      <c r="D3090" s="104" t="s">
        <v>2581</v>
      </c>
      <c r="E3090" s="105">
        <v>7000</v>
      </c>
      <c r="F3090" s="313" t="s">
        <v>3160</v>
      </c>
      <c r="G3090" s="318" t="s">
        <v>3161</v>
      </c>
      <c r="H3090" s="318" t="s">
        <v>1148</v>
      </c>
      <c r="I3090" s="104" t="s">
        <v>1027</v>
      </c>
      <c r="J3090" s="318" t="s">
        <v>1028</v>
      </c>
      <c r="K3090" s="320">
        <v>2</v>
      </c>
      <c r="L3090" s="320">
        <v>5.6333333333333337</v>
      </c>
      <c r="M3090" s="105">
        <v>39433.333333333336</v>
      </c>
      <c r="N3090" s="104"/>
      <c r="O3090" s="320"/>
      <c r="P3090" s="105"/>
    </row>
    <row r="3091" spans="1:16" x14ac:dyDescent="0.2">
      <c r="A3091" s="104" t="s">
        <v>1022</v>
      </c>
      <c r="B3091" s="104" t="s">
        <v>423</v>
      </c>
      <c r="C3091" s="313" t="s">
        <v>99</v>
      </c>
      <c r="D3091" s="104" t="s">
        <v>1046</v>
      </c>
      <c r="E3091" s="105">
        <v>1500</v>
      </c>
      <c r="F3091" s="313" t="s">
        <v>3162</v>
      </c>
      <c r="G3091" s="318" t="s">
        <v>3163</v>
      </c>
      <c r="H3091" s="318" t="s">
        <v>3164</v>
      </c>
      <c r="I3091" s="104" t="s">
        <v>1225</v>
      </c>
      <c r="J3091" s="318" t="s">
        <v>1028</v>
      </c>
      <c r="K3091" s="320">
        <v>2</v>
      </c>
      <c r="L3091" s="320">
        <v>5.9666666666666668</v>
      </c>
      <c r="M3091" s="105">
        <v>8950</v>
      </c>
      <c r="N3091" s="104"/>
      <c r="O3091" s="320"/>
      <c r="P3091" s="105"/>
    </row>
    <row r="3092" spans="1:16" x14ac:dyDescent="0.2">
      <c r="A3092" s="104" t="s">
        <v>1022</v>
      </c>
      <c r="B3092" s="104" t="s">
        <v>423</v>
      </c>
      <c r="C3092" s="313" t="s">
        <v>99</v>
      </c>
      <c r="D3092" s="104" t="s">
        <v>1084</v>
      </c>
      <c r="E3092" s="105">
        <v>2400</v>
      </c>
      <c r="F3092" s="313" t="s">
        <v>3165</v>
      </c>
      <c r="G3092" s="318" t="s">
        <v>3166</v>
      </c>
      <c r="H3092" s="318" t="s">
        <v>1053</v>
      </c>
      <c r="I3092" s="104" t="s">
        <v>1346</v>
      </c>
      <c r="J3092" s="318" t="s">
        <v>1028</v>
      </c>
      <c r="K3092" s="320">
        <v>3</v>
      </c>
      <c r="L3092" s="320">
        <v>12</v>
      </c>
      <c r="M3092" s="105">
        <v>28800</v>
      </c>
      <c r="N3092" s="104"/>
      <c r="O3092" s="320"/>
      <c r="P3092" s="105"/>
    </row>
    <row r="3093" spans="1:16" x14ac:dyDescent="0.2">
      <c r="A3093" s="104" t="s">
        <v>1022</v>
      </c>
      <c r="B3093" s="104" t="s">
        <v>423</v>
      </c>
      <c r="C3093" s="313" t="s">
        <v>99</v>
      </c>
      <c r="D3093" s="104" t="s">
        <v>1488</v>
      </c>
      <c r="E3093" s="105">
        <v>2000</v>
      </c>
      <c r="F3093" s="313" t="s">
        <v>3167</v>
      </c>
      <c r="G3093" s="318" t="s">
        <v>3168</v>
      </c>
      <c r="H3093" s="318" t="s">
        <v>3169</v>
      </c>
      <c r="I3093" s="104" t="s">
        <v>1027</v>
      </c>
      <c r="J3093" s="318" t="s">
        <v>1028</v>
      </c>
      <c r="K3093" s="320">
        <v>1</v>
      </c>
      <c r="L3093" s="320">
        <v>1.9333333333333333</v>
      </c>
      <c r="M3093" s="105">
        <v>3866.6666666666665</v>
      </c>
      <c r="N3093" s="104"/>
      <c r="O3093" s="320"/>
      <c r="P3093" s="105"/>
    </row>
    <row r="3094" spans="1:16" ht="22.5" x14ac:dyDescent="0.2">
      <c r="A3094" s="104" t="s">
        <v>1022</v>
      </c>
      <c r="B3094" s="104" t="s">
        <v>423</v>
      </c>
      <c r="C3094" s="313" t="s">
        <v>99</v>
      </c>
      <c r="D3094" s="104" t="s">
        <v>1054</v>
      </c>
      <c r="E3094" s="105">
        <v>1500</v>
      </c>
      <c r="F3094" s="313" t="s">
        <v>3170</v>
      </c>
      <c r="G3094" s="318" t="s">
        <v>3171</v>
      </c>
      <c r="H3094" s="318" t="s">
        <v>1392</v>
      </c>
      <c r="I3094" s="104" t="s">
        <v>1073</v>
      </c>
      <c r="J3094" s="318" t="s">
        <v>1045</v>
      </c>
      <c r="K3094" s="320">
        <v>3</v>
      </c>
      <c r="L3094" s="320">
        <v>12</v>
      </c>
      <c r="M3094" s="105">
        <v>18000</v>
      </c>
      <c r="N3094" s="104"/>
      <c r="O3094" s="320"/>
      <c r="P3094" s="105"/>
    </row>
    <row r="3095" spans="1:16" ht="22.5" x14ac:dyDescent="0.2">
      <c r="A3095" s="104" t="s">
        <v>1022</v>
      </c>
      <c r="B3095" s="104" t="s">
        <v>423</v>
      </c>
      <c r="C3095" s="313" t="s">
        <v>99</v>
      </c>
      <c r="D3095" s="104" t="s">
        <v>1142</v>
      </c>
      <c r="E3095" s="105">
        <v>1500</v>
      </c>
      <c r="F3095" s="313" t="s">
        <v>3172</v>
      </c>
      <c r="G3095" s="318" t="s">
        <v>3173</v>
      </c>
      <c r="H3095" s="318" t="s">
        <v>1322</v>
      </c>
      <c r="I3095" s="104" t="s">
        <v>1095</v>
      </c>
      <c r="J3095" s="318" t="s">
        <v>1100</v>
      </c>
      <c r="K3095" s="320">
        <v>1</v>
      </c>
      <c r="L3095" s="320">
        <v>2.7</v>
      </c>
      <c r="M3095" s="105">
        <v>4050.0000000000005</v>
      </c>
      <c r="N3095" s="104"/>
      <c r="O3095" s="320"/>
      <c r="P3095" s="105"/>
    </row>
    <row r="3096" spans="1:16" x14ac:dyDescent="0.2">
      <c r="A3096" s="104" t="s">
        <v>1022</v>
      </c>
      <c r="B3096" s="104" t="s">
        <v>423</v>
      </c>
      <c r="C3096" s="313" t="s">
        <v>99</v>
      </c>
      <c r="D3096" s="104" t="s">
        <v>1084</v>
      </c>
      <c r="E3096" s="105">
        <v>2400</v>
      </c>
      <c r="F3096" s="313" t="s">
        <v>3174</v>
      </c>
      <c r="G3096" s="318" t="s">
        <v>3175</v>
      </c>
      <c r="H3096" s="318" t="s">
        <v>1053</v>
      </c>
      <c r="I3096" s="104" t="s">
        <v>1027</v>
      </c>
      <c r="J3096" s="318" t="s">
        <v>1028</v>
      </c>
      <c r="K3096" s="320">
        <v>3</v>
      </c>
      <c r="L3096" s="320">
        <v>12</v>
      </c>
      <c r="M3096" s="105">
        <v>28800</v>
      </c>
      <c r="N3096" s="104"/>
      <c r="O3096" s="320"/>
      <c r="P3096" s="105"/>
    </row>
    <row r="3097" spans="1:16" x14ac:dyDescent="0.2">
      <c r="A3097" s="104" t="s">
        <v>1022</v>
      </c>
      <c r="B3097" s="104" t="s">
        <v>423</v>
      </c>
      <c r="C3097" s="313" t="s">
        <v>99</v>
      </c>
      <c r="D3097" s="104" t="s">
        <v>1270</v>
      </c>
      <c r="E3097" s="105">
        <v>1300</v>
      </c>
      <c r="F3097" s="313" t="s">
        <v>3176</v>
      </c>
      <c r="G3097" s="318" t="s">
        <v>3177</v>
      </c>
      <c r="H3097" s="318" t="s">
        <v>1133</v>
      </c>
      <c r="I3097" s="104" t="s">
        <v>1133</v>
      </c>
      <c r="J3097" s="318" t="s">
        <v>1708</v>
      </c>
      <c r="K3097" s="320">
        <v>4</v>
      </c>
      <c r="L3097" s="320">
        <v>3.3333333333333333E-2</v>
      </c>
      <c r="M3097" s="105">
        <v>43.333333333333336</v>
      </c>
      <c r="N3097" s="104"/>
      <c r="O3097" s="320"/>
      <c r="P3097" s="105"/>
    </row>
    <row r="3098" spans="1:16" x14ac:dyDescent="0.2">
      <c r="A3098" s="104" t="s">
        <v>1022</v>
      </c>
      <c r="B3098" s="104" t="s">
        <v>423</v>
      </c>
      <c r="C3098" s="313" t="s">
        <v>99</v>
      </c>
      <c r="D3098" s="104" t="s">
        <v>1040</v>
      </c>
      <c r="E3098" s="105">
        <v>1300</v>
      </c>
      <c r="F3098" s="313" t="s">
        <v>3178</v>
      </c>
      <c r="G3098" s="318" t="s">
        <v>3179</v>
      </c>
      <c r="H3098" s="318" t="s">
        <v>1117</v>
      </c>
      <c r="I3098" s="104" t="s">
        <v>1118</v>
      </c>
      <c r="J3098" s="318" t="s">
        <v>1119</v>
      </c>
      <c r="K3098" s="320">
        <v>3</v>
      </c>
      <c r="L3098" s="320">
        <v>12</v>
      </c>
      <c r="M3098" s="105">
        <v>15600</v>
      </c>
      <c r="N3098" s="104"/>
      <c r="O3098" s="320"/>
      <c r="P3098" s="105"/>
    </row>
    <row r="3099" spans="1:16" x14ac:dyDescent="0.2">
      <c r="A3099" s="104" t="s">
        <v>1022</v>
      </c>
      <c r="B3099" s="104" t="s">
        <v>423</v>
      </c>
      <c r="C3099" s="313" t="s">
        <v>99</v>
      </c>
      <c r="D3099" s="104" t="s">
        <v>1046</v>
      </c>
      <c r="E3099" s="105">
        <v>1500</v>
      </c>
      <c r="F3099" s="313" t="s">
        <v>3180</v>
      </c>
      <c r="G3099" s="318" t="s">
        <v>3181</v>
      </c>
      <c r="H3099" s="318" t="s">
        <v>2713</v>
      </c>
      <c r="I3099" s="104" t="s">
        <v>1134</v>
      </c>
      <c r="J3099" s="318" t="s">
        <v>1028</v>
      </c>
      <c r="K3099" s="320">
        <v>3</v>
      </c>
      <c r="L3099" s="320">
        <v>12</v>
      </c>
      <c r="M3099" s="105">
        <v>18000</v>
      </c>
      <c r="N3099" s="104"/>
      <c r="O3099" s="320"/>
      <c r="P3099" s="105"/>
    </row>
    <row r="3100" spans="1:16" x14ac:dyDescent="0.2">
      <c r="A3100" s="104" t="s">
        <v>1022</v>
      </c>
      <c r="B3100" s="104" t="s">
        <v>423</v>
      </c>
      <c r="C3100" s="313" t="s">
        <v>99</v>
      </c>
      <c r="D3100" s="104" t="s">
        <v>3182</v>
      </c>
      <c r="E3100" s="105">
        <v>3500</v>
      </c>
      <c r="F3100" s="313" t="s">
        <v>3183</v>
      </c>
      <c r="G3100" s="318" t="s">
        <v>3184</v>
      </c>
      <c r="H3100" s="318" t="s">
        <v>1032</v>
      </c>
      <c r="I3100" s="104" t="s">
        <v>1027</v>
      </c>
      <c r="J3100" s="318" t="s">
        <v>1028</v>
      </c>
      <c r="K3100" s="320">
        <v>3</v>
      </c>
      <c r="L3100" s="320">
        <v>12</v>
      </c>
      <c r="M3100" s="105">
        <v>42000</v>
      </c>
      <c r="N3100" s="104"/>
      <c r="O3100" s="320"/>
      <c r="P3100" s="105"/>
    </row>
    <row r="3101" spans="1:16" ht="22.5" x14ac:dyDescent="0.2">
      <c r="A3101" s="104" t="s">
        <v>1022</v>
      </c>
      <c r="B3101" s="104" t="s">
        <v>423</v>
      </c>
      <c r="C3101" s="313" t="s">
        <v>99</v>
      </c>
      <c r="D3101" s="104" t="s">
        <v>1054</v>
      </c>
      <c r="E3101" s="105">
        <v>1500</v>
      </c>
      <c r="F3101" s="313" t="s">
        <v>3185</v>
      </c>
      <c r="G3101" s="318" t="s">
        <v>3186</v>
      </c>
      <c r="H3101" s="318" t="s">
        <v>3187</v>
      </c>
      <c r="I3101" s="104" t="s">
        <v>1073</v>
      </c>
      <c r="J3101" s="318" t="s">
        <v>1074</v>
      </c>
      <c r="K3101" s="320">
        <v>3</v>
      </c>
      <c r="L3101" s="320">
        <v>9.0666666666666664</v>
      </c>
      <c r="M3101" s="105">
        <v>13600</v>
      </c>
      <c r="N3101" s="104"/>
      <c r="O3101" s="320"/>
      <c r="P3101" s="105"/>
    </row>
    <row r="3102" spans="1:16" x14ac:dyDescent="0.2">
      <c r="A3102" s="104" t="s">
        <v>1022</v>
      </c>
      <c r="B3102" s="104" t="s">
        <v>423</v>
      </c>
      <c r="C3102" s="313" t="s">
        <v>99</v>
      </c>
      <c r="D3102" s="104" t="s">
        <v>1046</v>
      </c>
      <c r="E3102" s="105">
        <v>1700</v>
      </c>
      <c r="F3102" s="313" t="s">
        <v>3188</v>
      </c>
      <c r="G3102" s="318" t="s">
        <v>3189</v>
      </c>
      <c r="H3102" s="318" t="s">
        <v>1049</v>
      </c>
      <c r="I3102" s="104" t="s">
        <v>1073</v>
      </c>
      <c r="J3102" s="318" t="s">
        <v>1074</v>
      </c>
      <c r="K3102" s="320">
        <v>4</v>
      </c>
      <c r="L3102" s="320">
        <v>12</v>
      </c>
      <c r="M3102" s="105">
        <v>20400</v>
      </c>
      <c r="N3102" s="104"/>
      <c r="O3102" s="320"/>
      <c r="P3102" s="105"/>
    </row>
    <row r="3103" spans="1:16" x14ac:dyDescent="0.2">
      <c r="A3103" s="104" t="s">
        <v>1022</v>
      </c>
      <c r="B3103" s="104" t="s">
        <v>423</v>
      </c>
      <c r="C3103" s="313" t="s">
        <v>99</v>
      </c>
      <c r="D3103" s="104" t="s">
        <v>1186</v>
      </c>
      <c r="E3103" s="105">
        <v>1500</v>
      </c>
      <c r="F3103" s="313" t="s">
        <v>3190</v>
      </c>
      <c r="G3103" s="318" t="s">
        <v>3191</v>
      </c>
      <c r="H3103" s="318" t="s">
        <v>1057</v>
      </c>
      <c r="I3103" s="104" t="s">
        <v>1134</v>
      </c>
      <c r="J3103" s="318" t="s">
        <v>1028</v>
      </c>
      <c r="K3103" s="320">
        <v>3</v>
      </c>
      <c r="L3103" s="320">
        <v>12</v>
      </c>
      <c r="M3103" s="105">
        <v>18000</v>
      </c>
      <c r="N3103" s="104"/>
      <c r="O3103" s="320"/>
      <c r="P3103" s="105"/>
    </row>
    <row r="3104" spans="1:16" x14ac:dyDescent="0.2">
      <c r="A3104" s="104" t="s">
        <v>1022</v>
      </c>
      <c r="B3104" s="104" t="s">
        <v>423</v>
      </c>
      <c r="C3104" s="313" t="s">
        <v>99</v>
      </c>
      <c r="D3104" s="104" t="s">
        <v>1046</v>
      </c>
      <c r="E3104" s="105">
        <v>1500</v>
      </c>
      <c r="F3104" s="313" t="s">
        <v>3192</v>
      </c>
      <c r="G3104" s="318" t="s">
        <v>3193</v>
      </c>
      <c r="H3104" s="318" t="s">
        <v>1117</v>
      </c>
      <c r="I3104" s="104" t="s">
        <v>1118</v>
      </c>
      <c r="J3104" s="318" t="s">
        <v>1119</v>
      </c>
      <c r="K3104" s="320">
        <v>3</v>
      </c>
      <c r="L3104" s="320">
        <v>12</v>
      </c>
      <c r="M3104" s="105">
        <v>18000</v>
      </c>
      <c r="N3104" s="104"/>
      <c r="O3104" s="320"/>
      <c r="P3104" s="105"/>
    </row>
    <row r="3105" spans="1:16" x14ac:dyDescent="0.2">
      <c r="A3105" s="104" t="s">
        <v>1022</v>
      </c>
      <c r="B3105" s="104" t="s">
        <v>423</v>
      </c>
      <c r="C3105" s="313" t="s">
        <v>99</v>
      </c>
      <c r="D3105" s="104" t="s">
        <v>1070</v>
      </c>
      <c r="E3105" s="105">
        <v>1500</v>
      </c>
      <c r="F3105" s="313" t="s">
        <v>3194</v>
      </c>
      <c r="G3105" s="318" t="s">
        <v>3195</v>
      </c>
      <c r="H3105" s="318" t="s">
        <v>1265</v>
      </c>
      <c r="I3105" s="104" t="s">
        <v>1027</v>
      </c>
      <c r="J3105" s="318" t="s">
        <v>1161</v>
      </c>
      <c r="K3105" s="320">
        <v>3</v>
      </c>
      <c r="L3105" s="320">
        <v>12</v>
      </c>
      <c r="M3105" s="105">
        <v>18000</v>
      </c>
      <c r="N3105" s="104"/>
      <c r="O3105" s="320"/>
      <c r="P3105" s="105"/>
    </row>
    <row r="3106" spans="1:16" ht="22.5" x14ac:dyDescent="0.2">
      <c r="A3106" s="104" t="s">
        <v>1022</v>
      </c>
      <c r="B3106" s="104" t="s">
        <v>423</v>
      </c>
      <c r="C3106" s="313" t="s">
        <v>99</v>
      </c>
      <c r="D3106" s="104" t="s">
        <v>1046</v>
      </c>
      <c r="E3106" s="105">
        <v>1500</v>
      </c>
      <c r="F3106" s="313" t="s">
        <v>3196</v>
      </c>
      <c r="G3106" s="318" t="s">
        <v>3197</v>
      </c>
      <c r="H3106" s="318" t="s">
        <v>1057</v>
      </c>
      <c r="I3106" s="104" t="s">
        <v>1099</v>
      </c>
      <c r="J3106" s="318" t="s">
        <v>1100</v>
      </c>
      <c r="K3106" s="320">
        <v>3</v>
      </c>
      <c r="L3106" s="320">
        <v>12</v>
      </c>
      <c r="M3106" s="105">
        <v>18000</v>
      </c>
      <c r="N3106" s="104"/>
      <c r="O3106" s="320"/>
      <c r="P3106" s="105"/>
    </row>
    <row r="3107" spans="1:16" ht="22.5" x14ac:dyDescent="0.2">
      <c r="A3107" s="104" t="s">
        <v>1022</v>
      </c>
      <c r="B3107" s="104" t="s">
        <v>423</v>
      </c>
      <c r="C3107" s="313" t="s">
        <v>99</v>
      </c>
      <c r="D3107" s="104" t="s">
        <v>1040</v>
      </c>
      <c r="E3107" s="105">
        <v>1300</v>
      </c>
      <c r="F3107" s="313" t="s">
        <v>3198</v>
      </c>
      <c r="G3107" s="318" t="s">
        <v>3199</v>
      </c>
      <c r="H3107" s="318" t="s">
        <v>1081</v>
      </c>
      <c r="I3107" s="104" t="s">
        <v>3200</v>
      </c>
      <c r="J3107" s="318" t="s">
        <v>1083</v>
      </c>
      <c r="K3107" s="320">
        <v>3</v>
      </c>
      <c r="L3107" s="320">
        <v>12</v>
      </c>
      <c r="M3107" s="105">
        <v>15600</v>
      </c>
      <c r="N3107" s="104"/>
      <c r="O3107" s="320"/>
      <c r="P3107" s="105"/>
    </row>
    <row r="3108" spans="1:16" x14ac:dyDescent="0.2">
      <c r="A3108" s="104" t="s">
        <v>1022</v>
      </c>
      <c r="B3108" s="104" t="s">
        <v>423</v>
      </c>
      <c r="C3108" s="313" t="s">
        <v>99</v>
      </c>
      <c r="D3108" s="104" t="s">
        <v>1101</v>
      </c>
      <c r="E3108" s="105">
        <v>3500</v>
      </c>
      <c r="F3108" s="313" t="s">
        <v>3201</v>
      </c>
      <c r="G3108" s="318" t="s">
        <v>3202</v>
      </c>
      <c r="H3108" s="318" t="s">
        <v>1032</v>
      </c>
      <c r="I3108" s="104" t="s">
        <v>1061</v>
      </c>
      <c r="J3108" s="318" t="s">
        <v>1028</v>
      </c>
      <c r="K3108" s="320">
        <v>1</v>
      </c>
      <c r="L3108" s="320">
        <v>1.9333333333333333</v>
      </c>
      <c r="M3108" s="105">
        <v>6766.666666666667</v>
      </c>
      <c r="N3108" s="104"/>
      <c r="O3108" s="320"/>
      <c r="P3108" s="105"/>
    </row>
    <row r="3109" spans="1:16" x14ac:dyDescent="0.2">
      <c r="A3109" s="104" t="s">
        <v>1022</v>
      </c>
      <c r="B3109" s="104" t="s">
        <v>423</v>
      </c>
      <c r="C3109" s="313" t="s">
        <v>99</v>
      </c>
      <c r="D3109" s="104" t="s">
        <v>1296</v>
      </c>
      <c r="E3109" s="105">
        <v>2500</v>
      </c>
      <c r="F3109" s="313" t="s">
        <v>3203</v>
      </c>
      <c r="G3109" s="318" t="s">
        <v>3204</v>
      </c>
      <c r="H3109" s="318" t="s">
        <v>1057</v>
      </c>
      <c r="I3109" s="104" t="s">
        <v>1512</v>
      </c>
      <c r="J3109" s="318" t="s">
        <v>1028</v>
      </c>
      <c r="K3109" s="320">
        <v>3</v>
      </c>
      <c r="L3109" s="320">
        <v>12</v>
      </c>
      <c r="M3109" s="105">
        <v>30000</v>
      </c>
      <c r="N3109" s="104"/>
      <c r="O3109" s="320"/>
      <c r="P3109" s="105"/>
    </row>
    <row r="3110" spans="1:16" x14ac:dyDescent="0.2">
      <c r="A3110" s="104" t="s">
        <v>1022</v>
      </c>
      <c r="B3110" s="104" t="s">
        <v>423</v>
      </c>
      <c r="C3110" s="313" t="s">
        <v>99</v>
      </c>
      <c r="D3110" s="104" t="s">
        <v>1046</v>
      </c>
      <c r="E3110" s="105">
        <v>1700</v>
      </c>
      <c r="F3110" s="313" t="s">
        <v>3205</v>
      </c>
      <c r="G3110" s="318" t="s">
        <v>3206</v>
      </c>
      <c r="H3110" s="318" t="s">
        <v>3207</v>
      </c>
      <c r="I3110" s="104" t="s">
        <v>1073</v>
      </c>
      <c r="J3110" s="318" t="s">
        <v>1074</v>
      </c>
      <c r="K3110" s="320">
        <v>3</v>
      </c>
      <c r="L3110" s="320">
        <v>12</v>
      </c>
      <c r="M3110" s="105">
        <v>20400</v>
      </c>
      <c r="N3110" s="104"/>
      <c r="O3110" s="320"/>
      <c r="P3110" s="105"/>
    </row>
    <row r="3111" spans="1:16" x14ac:dyDescent="0.2">
      <c r="A3111" s="104" t="s">
        <v>1022</v>
      </c>
      <c r="B3111" s="104" t="s">
        <v>423</v>
      </c>
      <c r="C3111" s="313" t="s">
        <v>99</v>
      </c>
      <c r="D3111" s="104" t="s">
        <v>1162</v>
      </c>
      <c r="E3111" s="105">
        <v>1300</v>
      </c>
      <c r="F3111" s="313" t="s">
        <v>3208</v>
      </c>
      <c r="G3111" s="318" t="s">
        <v>3209</v>
      </c>
      <c r="H3111" s="318" t="s">
        <v>1117</v>
      </c>
      <c r="I3111" s="104" t="s">
        <v>1118</v>
      </c>
      <c r="J3111" s="318" t="s">
        <v>1119</v>
      </c>
      <c r="K3111" s="320">
        <v>2</v>
      </c>
      <c r="L3111" s="320">
        <v>8.0666666666666664</v>
      </c>
      <c r="M3111" s="105">
        <v>10486.666666666666</v>
      </c>
      <c r="N3111" s="104"/>
      <c r="O3111" s="320"/>
      <c r="P3111" s="105"/>
    </row>
    <row r="3112" spans="1:16" x14ac:dyDescent="0.2">
      <c r="A3112" s="104" t="s">
        <v>1022</v>
      </c>
      <c r="B3112" s="104" t="s">
        <v>423</v>
      </c>
      <c r="C3112" s="313" t="s">
        <v>99</v>
      </c>
      <c r="D3112" s="104" t="s">
        <v>1050</v>
      </c>
      <c r="E3112" s="105">
        <v>2400</v>
      </c>
      <c r="F3112" s="313" t="s">
        <v>3210</v>
      </c>
      <c r="G3112" s="318" t="s">
        <v>3211</v>
      </c>
      <c r="H3112" s="318" t="s">
        <v>1053</v>
      </c>
      <c r="I3112" s="104" t="s">
        <v>1027</v>
      </c>
      <c r="J3112" s="318" t="s">
        <v>1028</v>
      </c>
      <c r="K3112" s="320">
        <v>1</v>
      </c>
      <c r="L3112" s="320">
        <v>4.0333333333333332</v>
      </c>
      <c r="M3112" s="105">
        <v>9680</v>
      </c>
      <c r="N3112" s="104"/>
      <c r="O3112" s="320"/>
      <c r="P3112" s="105"/>
    </row>
    <row r="3113" spans="1:16" x14ac:dyDescent="0.2">
      <c r="A3113" s="104" t="s">
        <v>1022</v>
      </c>
      <c r="B3113" s="104" t="s">
        <v>423</v>
      </c>
      <c r="C3113" s="313" t="s">
        <v>99</v>
      </c>
      <c r="D3113" s="104" t="s">
        <v>1046</v>
      </c>
      <c r="E3113" s="105">
        <v>1500</v>
      </c>
      <c r="F3113" s="313" t="s">
        <v>3212</v>
      </c>
      <c r="G3113" s="318" t="s">
        <v>3213</v>
      </c>
      <c r="H3113" s="318" t="s">
        <v>1133</v>
      </c>
      <c r="I3113" s="104" t="s">
        <v>1134</v>
      </c>
      <c r="J3113" s="318" t="s">
        <v>1028</v>
      </c>
      <c r="K3113" s="320">
        <v>3</v>
      </c>
      <c r="L3113" s="320">
        <v>12</v>
      </c>
      <c r="M3113" s="105">
        <v>18000</v>
      </c>
      <c r="N3113" s="104"/>
      <c r="O3113" s="320"/>
      <c r="P3113" s="105"/>
    </row>
    <row r="3114" spans="1:16" x14ac:dyDescent="0.2">
      <c r="A3114" s="104" t="s">
        <v>1022</v>
      </c>
      <c r="B3114" s="104" t="s">
        <v>423</v>
      </c>
      <c r="C3114" s="313" t="s">
        <v>99</v>
      </c>
      <c r="D3114" s="104" t="s">
        <v>1209</v>
      </c>
      <c r="E3114" s="105">
        <v>1300</v>
      </c>
      <c r="F3114" s="313" t="s">
        <v>3214</v>
      </c>
      <c r="G3114" s="318" t="s">
        <v>3215</v>
      </c>
      <c r="H3114" s="318" t="s">
        <v>1117</v>
      </c>
      <c r="I3114" s="104" t="s">
        <v>1118</v>
      </c>
      <c r="J3114" s="318" t="s">
        <v>1119</v>
      </c>
      <c r="K3114" s="320">
        <v>2</v>
      </c>
      <c r="L3114" s="320">
        <v>5.8666666666666663</v>
      </c>
      <c r="M3114" s="105">
        <v>7626.6666666666661</v>
      </c>
      <c r="N3114" s="104"/>
      <c r="O3114" s="320"/>
      <c r="P3114" s="105"/>
    </row>
    <row r="3115" spans="1:16" x14ac:dyDescent="0.2">
      <c r="A3115" s="104" t="s">
        <v>1022</v>
      </c>
      <c r="B3115" s="104" t="s">
        <v>423</v>
      </c>
      <c r="C3115" s="313" t="s">
        <v>99</v>
      </c>
      <c r="D3115" s="104" t="s">
        <v>1101</v>
      </c>
      <c r="E3115" s="105">
        <v>1900</v>
      </c>
      <c r="F3115" s="313" t="s">
        <v>3216</v>
      </c>
      <c r="G3115" s="318" t="s">
        <v>3217</v>
      </c>
      <c r="H3115" s="318" t="s">
        <v>1032</v>
      </c>
      <c r="I3115" s="104" t="s">
        <v>1027</v>
      </c>
      <c r="J3115" s="318" t="s">
        <v>1028</v>
      </c>
      <c r="K3115" s="320">
        <v>3</v>
      </c>
      <c r="L3115" s="320">
        <v>12</v>
      </c>
      <c r="M3115" s="105">
        <v>22800</v>
      </c>
      <c r="N3115" s="104"/>
      <c r="O3115" s="320"/>
      <c r="P3115" s="105"/>
    </row>
    <row r="3116" spans="1:16" x14ac:dyDescent="0.2">
      <c r="A3116" s="104" t="s">
        <v>1022</v>
      </c>
      <c r="B3116" s="104" t="s">
        <v>423</v>
      </c>
      <c r="C3116" s="313" t="s">
        <v>99</v>
      </c>
      <c r="D3116" s="104" t="s">
        <v>1046</v>
      </c>
      <c r="E3116" s="105">
        <v>1500</v>
      </c>
      <c r="F3116" s="313" t="s">
        <v>3218</v>
      </c>
      <c r="G3116" s="318" t="s">
        <v>3219</v>
      </c>
      <c r="H3116" s="318" t="s">
        <v>1133</v>
      </c>
      <c r="I3116" s="104" t="s">
        <v>1027</v>
      </c>
      <c r="J3116" s="318" t="s">
        <v>1028</v>
      </c>
      <c r="K3116" s="320">
        <v>3</v>
      </c>
      <c r="L3116" s="320">
        <v>12</v>
      </c>
      <c r="M3116" s="105">
        <v>18000</v>
      </c>
      <c r="N3116" s="104"/>
      <c r="O3116" s="320"/>
      <c r="P3116" s="105"/>
    </row>
    <row r="3117" spans="1:16" x14ac:dyDescent="0.2">
      <c r="A3117" s="104" t="s">
        <v>1022</v>
      </c>
      <c r="B3117" s="104" t="s">
        <v>423</v>
      </c>
      <c r="C3117" s="313" t="s">
        <v>99</v>
      </c>
      <c r="D3117" s="104" t="s">
        <v>1046</v>
      </c>
      <c r="E3117" s="105">
        <v>1500</v>
      </c>
      <c r="F3117" s="313" t="s">
        <v>3220</v>
      </c>
      <c r="G3117" s="318" t="s">
        <v>3221</v>
      </c>
      <c r="H3117" s="318" t="s">
        <v>1049</v>
      </c>
      <c r="I3117" s="104" t="s">
        <v>1073</v>
      </c>
      <c r="J3117" s="318" t="s">
        <v>1074</v>
      </c>
      <c r="K3117" s="320">
        <v>3</v>
      </c>
      <c r="L3117" s="320">
        <v>12</v>
      </c>
      <c r="M3117" s="105">
        <v>18000</v>
      </c>
      <c r="N3117" s="104"/>
      <c r="O3117" s="320"/>
      <c r="P3117" s="105"/>
    </row>
    <row r="3118" spans="1:16" x14ac:dyDescent="0.2">
      <c r="A3118" s="104" t="s">
        <v>1022</v>
      </c>
      <c r="B3118" s="104" t="s">
        <v>423</v>
      </c>
      <c r="C3118" s="313" t="s">
        <v>99</v>
      </c>
      <c r="D3118" s="104" t="s">
        <v>1209</v>
      </c>
      <c r="E3118" s="105">
        <v>1300</v>
      </c>
      <c r="F3118" s="313" t="s">
        <v>3222</v>
      </c>
      <c r="G3118" s="318" t="s">
        <v>3223</v>
      </c>
      <c r="H3118" s="318" t="s">
        <v>1117</v>
      </c>
      <c r="I3118" s="104" t="s">
        <v>1118</v>
      </c>
      <c r="J3118" s="318" t="s">
        <v>1119</v>
      </c>
      <c r="K3118" s="320">
        <v>3</v>
      </c>
      <c r="L3118" s="320">
        <v>12</v>
      </c>
      <c r="M3118" s="105">
        <v>15600</v>
      </c>
      <c r="N3118" s="104"/>
      <c r="O3118" s="320"/>
      <c r="P3118" s="105"/>
    </row>
    <row r="3119" spans="1:16" x14ac:dyDescent="0.2">
      <c r="A3119" s="104" t="s">
        <v>1022</v>
      </c>
      <c r="B3119" s="104" t="s">
        <v>423</v>
      </c>
      <c r="C3119" s="313" t="s">
        <v>99</v>
      </c>
      <c r="D3119" s="104" t="s">
        <v>1296</v>
      </c>
      <c r="E3119" s="105">
        <v>2500</v>
      </c>
      <c r="F3119" s="313" t="s">
        <v>3224</v>
      </c>
      <c r="G3119" s="318" t="s">
        <v>3225</v>
      </c>
      <c r="H3119" s="318" t="s">
        <v>1026</v>
      </c>
      <c r="I3119" s="104" t="s">
        <v>1027</v>
      </c>
      <c r="J3119" s="318" t="s">
        <v>1028</v>
      </c>
      <c r="K3119" s="320">
        <v>3</v>
      </c>
      <c r="L3119" s="320">
        <v>12</v>
      </c>
      <c r="M3119" s="105">
        <v>30000</v>
      </c>
      <c r="N3119" s="104"/>
      <c r="O3119" s="320"/>
      <c r="P3119" s="105"/>
    </row>
    <row r="3120" spans="1:16" x14ac:dyDescent="0.2">
      <c r="A3120" s="104" t="s">
        <v>1022</v>
      </c>
      <c r="B3120" s="104" t="s">
        <v>423</v>
      </c>
      <c r="C3120" s="313" t="s">
        <v>99</v>
      </c>
      <c r="D3120" s="104" t="s">
        <v>1296</v>
      </c>
      <c r="E3120" s="105">
        <v>2500</v>
      </c>
      <c r="F3120" s="313" t="s">
        <v>3226</v>
      </c>
      <c r="G3120" s="318" t="s">
        <v>3227</v>
      </c>
      <c r="H3120" s="318" t="s">
        <v>1456</v>
      </c>
      <c r="I3120" s="104" t="s">
        <v>1027</v>
      </c>
      <c r="J3120" s="318" t="s">
        <v>1161</v>
      </c>
      <c r="K3120" s="320">
        <v>4</v>
      </c>
      <c r="L3120" s="320">
        <v>12</v>
      </c>
      <c r="M3120" s="105">
        <v>30000</v>
      </c>
      <c r="N3120" s="104"/>
      <c r="O3120" s="320"/>
      <c r="P3120" s="105"/>
    </row>
    <row r="3121" spans="1:16" ht="22.5" x14ac:dyDescent="0.2">
      <c r="A3121" s="104" t="s">
        <v>1022</v>
      </c>
      <c r="B3121" s="104" t="s">
        <v>423</v>
      </c>
      <c r="C3121" s="313" t="s">
        <v>99</v>
      </c>
      <c r="D3121" s="104" t="s">
        <v>1050</v>
      </c>
      <c r="E3121" s="105">
        <v>2400</v>
      </c>
      <c r="F3121" s="313" t="s">
        <v>3228</v>
      </c>
      <c r="G3121" s="318" t="s">
        <v>3229</v>
      </c>
      <c r="H3121" s="318" t="s">
        <v>1053</v>
      </c>
      <c r="I3121" s="104" t="s">
        <v>1044</v>
      </c>
      <c r="J3121" s="318" t="s">
        <v>1069</v>
      </c>
      <c r="K3121" s="320">
        <v>1</v>
      </c>
      <c r="L3121" s="320">
        <v>6</v>
      </c>
      <c r="M3121" s="105">
        <v>14400</v>
      </c>
      <c r="N3121" s="104"/>
      <c r="O3121" s="320"/>
      <c r="P3121" s="105"/>
    </row>
    <row r="3122" spans="1:16" x14ac:dyDescent="0.2">
      <c r="A3122" s="104" t="s">
        <v>1022</v>
      </c>
      <c r="B3122" s="104" t="s">
        <v>423</v>
      </c>
      <c r="C3122" s="313" t="s">
        <v>99</v>
      </c>
      <c r="D3122" s="104" t="s">
        <v>1046</v>
      </c>
      <c r="E3122" s="105">
        <v>1700</v>
      </c>
      <c r="F3122" s="313" t="s">
        <v>3230</v>
      </c>
      <c r="G3122" s="318" t="s">
        <v>3231</v>
      </c>
      <c r="H3122" s="318" t="s">
        <v>1049</v>
      </c>
      <c r="I3122" s="104" t="s">
        <v>1044</v>
      </c>
      <c r="J3122" s="318" t="s">
        <v>1028</v>
      </c>
      <c r="K3122" s="320">
        <v>4</v>
      </c>
      <c r="L3122" s="320">
        <v>12</v>
      </c>
      <c r="M3122" s="105">
        <v>20400</v>
      </c>
      <c r="N3122" s="104"/>
      <c r="O3122" s="320"/>
      <c r="P3122" s="105"/>
    </row>
    <row r="3123" spans="1:16" x14ac:dyDescent="0.2">
      <c r="A3123" s="104" t="s">
        <v>1022</v>
      </c>
      <c r="B3123" s="104" t="s">
        <v>423</v>
      </c>
      <c r="C3123" s="313" t="s">
        <v>99</v>
      </c>
      <c r="D3123" s="104" t="s">
        <v>3232</v>
      </c>
      <c r="E3123" s="105">
        <v>4000</v>
      </c>
      <c r="F3123" s="313" t="s">
        <v>3233</v>
      </c>
      <c r="G3123" s="318" t="s">
        <v>3234</v>
      </c>
      <c r="H3123" s="318" t="s">
        <v>1026</v>
      </c>
      <c r="I3123" s="104" t="s">
        <v>1061</v>
      </c>
      <c r="J3123" s="318" t="s">
        <v>1028</v>
      </c>
      <c r="K3123" s="320">
        <v>4</v>
      </c>
      <c r="L3123" s="320">
        <v>3.3333333333333333E-2</v>
      </c>
      <c r="M3123" s="105">
        <v>133.33333333333334</v>
      </c>
      <c r="N3123" s="104"/>
      <c r="O3123" s="320"/>
      <c r="P3123" s="105"/>
    </row>
    <row r="3124" spans="1:16" ht="22.5" x14ac:dyDescent="0.2">
      <c r="A3124" s="104" t="s">
        <v>1022</v>
      </c>
      <c r="B3124" s="104" t="s">
        <v>423</v>
      </c>
      <c r="C3124" s="313" t="s">
        <v>99</v>
      </c>
      <c r="D3124" s="104" t="s">
        <v>1046</v>
      </c>
      <c r="E3124" s="105">
        <v>1700</v>
      </c>
      <c r="F3124" s="313" t="s">
        <v>3235</v>
      </c>
      <c r="G3124" s="318" t="s">
        <v>3236</v>
      </c>
      <c r="H3124" s="318" t="s">
        <v>3237</v>
      </c>
      <c r="I3124" s="104" t="s">
        <v>1044</v>
      </c>
      <c r="J3124" s="318" t="s">
        <v>1045</v>
      </c>
      <c r="K3124" s="320">
        <v>3</v>
      </c>
      <c r="L3124" s="320">
        <v>12</v>
      </c>
      <c r="M3124" s="105">
        <v>20400</v>
      </c>
      <c r="N3124" s="104"/>
      <c r="O3124" s="320"/>
      <c r="P3124" s="105"/>
    </row>
    <row r="3125" spans="1:16" x14ac:dyDescent="0.2">
      <c r="A3125" s="104" t="s">
        <v>1022</v>
      </c>
      <c r="B3125" s="104" t="s">
        <v>423</v>
      </c>
      <c r="C3125" s="313" t="s">
        <v>99</v>
      </c>
      <c r="D3125" s="104" t="s">
        <v>1046</v>
      </c>
      <c r="E3125" s="105">
        <v>1500</v>
      </c>
      <c r="F3125" s="313" t="s">
        <v>3238</v>
      </c>
      <c r="G3125" s="318" t="s">
        <v>3239</v>
      </c>
      <c r="H3125" s="318" t="s">
        <v>1057</v>
      </c>
      <c r="I3125" s="104" t="s">
        <v>1027</v>
      </c>
      <c r="J3125" s="318" t="s">
        <v>1028</v>
      </c>
      <c r="K3125" s="320">
        <v>3</v>
      </c>
      <c r="L3125" s="320">
        <v>12</v>
      </c>
      <c r="M3125" s="105">
        <v>18000</v>
      </c>
      <c r="N3125" s="104"/>
      <c r="O3125" s="320"/>
      <c r="P3125" s="105"/>
    </row>
    <row r="3126" spans="1:16" x14ac:dyDescent="0.2">
      <c r="A3126" s="104" t="s">
        <v>1022</v>
      </c>
      <c r="B3126" s="104" t="s">
        <v>423</v>
      </c>
      <c r="C3126" s="313" t="s">
        <v>99</v>
      </c>
      <c r="D3126" s="104" t="s">
        <v>1101</v>
      </c>
      <c r="E3126" s="105">
        <v>2400</v>
      </c>
      <c r="F3126" s="313" t="s">
        <v>3240</v>
      </c>
      <c r="G3126" s="318" t="s">
        <v>3241</v>
      </c>
      <c r="H3126" s="318" t="s">
        <v>1032</v>
      </c>
      <c r="I3126" s="104" t="s">
        <v>1027</v>
      </c>
      <c r="J3126" s="318" t="s">
        <v>1028</v>
      </c>
      <c r="K3126" s="320">
        <v>3</v>
      </c>
      <c r="L3126" s="320">
        <v>12</v>
      </c>
      <c r="M3126" s="105">
        <v>28800</v>
      </c>
      <c r="N3126" s="104"/>
      <c r="O3126" s="320"/>
      <c r="P3126" s="105"/>
    </row>
    <row r="3127" spans="1:16" ht="22.5" x14ac:dyDescent="0.2">
      <c r="A3127" s="104" t="s">
        <v>1022</v>
      </c>
      <c r="B3127" s="104" t="s">
        <v>423</v>
      </c>
      <c r="C3127" s="313" t="s">
        <v>99</v>
      </c>
      <c r="D3127" s="104" t="s">
        <v>1582</v>
      </c>
      <c r="E3127" s="105">
        <v>3500</v>
      </c>
      <c r="F3127" s="313" t="s">
        <v>3242</v>
      </c>
      <c r="G3127" s="318" t="s">
        <v>3243</v>
      </c>
      <c r="H3127" s="318" t="s">
        <v>1133</v>
      </c>
      <c r="I3127" s="104" t="s">
        <v>1027</v>
      </c>
      <c r="J3127" s="318" t="s">
        <v>1069</v>
      </c>
      <c r="K3127" s="320">
        <v>3</v>
      </c>
      <c r="L3127" s="320">
        <v>12</v>
      </c>
      <c r="M3127" s="105">
        <v>42000</v>
      </c>
      <c r="N3127" s="104"/>
      <c r="O3127" s="320"/>
      <c r="P3127" s="105"/>
    </row>
    <row r="3128" spans="1:16" x14ac:dyDescent="0.2">
      <c r="A3128" s="104" t="s">
        <v>1022</v>
      </c>
      <c r="B3128" s="104" t="s">
        <v>423</v>
      </c>
      <c r="C3128" s="313" t="s">
        <v>99</v>
      </c>
      <c r="D3128" s="104" t="s">
        <v>1209</v>
      </c>
      <c r="E3128" s="105">
        <v>930</v>
      </c>
      <c r="F3128" s="313" t="s">
        <v>3244</v>
      </c>
      <c r="G3128" s="318" t="s">
        <v>3245</v>
      </c>
      <c r="H3128" s="318" t="s">
        <v>3246</v>
      </c>
      <c r="I3128" s="104" t="s">
        <v>1118</v>
      </c>
      <c r="J3128" s="318" t="s">
        <v>1119</v>
      </c>
      <c r="K3128" s="320">
        <v>3</v>
      </c>
      <c r="L3128" s="320">
        <v>12</v>
      </c>
      <c r="M3128" s="105">
        <v>11160</v>
      </c>
      <c r="N3128" s="104"/>
      <c r="O3128" s="320"/>
      <c r="P3128" s="105"/>
    </row>
    <row r="3129" spans="1:16" ht="22.5" x14ac:dyDescent="0.2">
      <c r="A3129" s="104" t="s">
        <v>1022</v>
      </c>
      <c r="B3129" s="104" t="s">
        <v>423</v>
      </c>
      <c r="C3129" s="313" t="s">
        <v>99</v>
      </c>
      <c r="D3129" s="104" t="s">
        <v>3247</v>
      </c>
      <c r="E3129" s="105">
        <v>2300</v>
      </c>
      <c r="F3129" s="313" t="s">
        <v>3248</v>
      </c>
      <c r="G3129" s="318" t="s">
        <v>3249</v>
      </c>
      <c r="H3129" s="318" t="s">
        <v>3250</v>
      </c>
      <c r="I3129" s="104" t="s">
        <v>1044</v>
      </c>
      <c r="J3129" s="318" t="s">
        <v>1045</v>
      </c>
      <c r="K3129" s="320">
        <v>3</v>
      </c>
      <c r="L3129" s="320">
        <v>12</v>
      </c>
      <c r="M3129" s="105">
        <v>27600</v>
      </c>
      <c r="N3129" s="104"/>
      <c r="O3129" s="320"/>
      <c r="P3129" s="105"/>
    </row>
    <row r="3130" spans="1:16" x14ac:dyDescent="0.2">
      <c r="A3130" s="104" t="s">
        <v>1022</v>
      </c>
      <c r="B3130" s="104" t="s">
        <v>423</v>
      </c>
      <c r="C3130" s="313" t="s">
        <v>99</v>
      </c>
      <c r="D3130" s="104" t="s">
        <v>1237</v>
      </c>
      <c r="E3130" s="105">
        <v>1300</v>
      </c>
      <c r="F3130" s="313" t="s">
        <v>3251</v>
      </c>
      <c r="G3130" s="318" t="s">
        <v>3252</v>
      </c>
      <c r="H3130" s="318" t="s">
        <v>1117</v>
      </c>
      <c r="I3130" s="104" t="s">
        <v>1118</v>
      </c>
      <c r="J3130" s="318" t="s">
        <v>1119</v>
      </c>
      <c r="K3130" s="320">
        <v>3</v>
      </c>
      <c r="L3130" s="320">
        <v>12</v>
      </c>
      <c r="M3130" s="105">
        <v>15600</v>
      </c>
      <c r="N3130" s="104"/>
      <c r="O3130" s="320"/>
      <c r="P3130" s="105"/>
    </row>
    <row r="3131" spans="1:16" x14ac:dyDescent="0.2">
      <c r="A3131" s="104" t="s">
        <v>1022</v>
      </c>
      <c r="B3131" s="104" t="s">
        <v>423</v>
      </c>
      <c r="C3131" s="313" t="s">
        <v>99</v>
      </c>
      <c r="D3131" s="104" t="s">
        <v>1046</v>
      </c>
      <c r="E3131" s="105">
        <v>1500</v>
      </c>
      <c r="F3131" s="313" t="s">
        <v>3253</v>
      </c>
      <c r="G3131" s="318" t="s">
        <v>3254</v>
      </c>
      <c r="H3131" s="318" t="s">
        <v>1064</v>
      </c>
      <c r="I3131" s="104" t="s">
        <v>1073</v>
      </c>
      <c r="J3131" s="318" t="s">
        <v>1074</v>
      </c>
      <c r="K3131" s="320">
        <v>3</v>
      </c>
      <c r="L3131" s="320">
        <v>12</v>
      </c>
      <c r="M3131" s="105">
        <v>18000</v>
      </c>
      <c r="N3131" s="104"/>
      <c r="O3131" s="320"/>
      <c r="P3131" s="105"/>
    </row>
    <row r="3132" spans="1:16" ht="22.5" x14ac:dyDescent="0.2">
      <c r="A3132" s="104" t="s">
        <v>1022</v>
      </c>
      <c r="B3132" s="104" t="s">
        <v>423</v>
      </c>
      <c r="C3132" s="313" t="s">
        <v>99</v>
      </c>
      <c r="D3132" s="104" t="s">
        <v>1183</v>
      </c>
      <c r="E3132" s="105">
        <v>1300</v>
      </c>
      <c r="F3132" s="313" t="s">
        <v>3255</v>
      </c>
      <c r="G3132" s="318" t="s">
        <v>3256</v>
      </c>
      <c r="H3132" s="318" t="s">
        <v>1118</v>
      </c>
      <c r="I3132" s="104" t="s">
        <v>1134</v>
      </c>
      <c r="J3132" s="318" t="s">
        <v>1096</v>
      </c>
      <c r="K3132" s="320">
        <v>3</v>
      </c>
      <c r="L3132" s="320">
        <v>12</v>
      </c>
      <c r="M3132" s="105">
        <v>15600</v>
      </c>
      <c r="N3132" s="104"/>
      <c r="O3132" s="320"/>
      <c r="P3132" s="105"/>
    </row>
    <row r="3133" spans="1:16" x14ac:dyDescent="0.2">
      <c r="A3133" s="104" t="s">
        <v>1022</v>
      </c>
      <c r="B3133" s="104" t="s">
        <v>423</v>
      </c>
      <c r="C3133" s="313" t="s">
        <v>99</v>
      </c>
      <c r="D3133" s="104" t="s">
        <v>1046</v>
      </c>
      <c r="E3133" s="105">
        <v>1500</v>
      </c>
      <c r="F3133" s="313" t="s">
        <v>3257</v>
      </c>
      <c r="G3133" s="318" t="s">
        <v>3258</v>
      </c>
      <c r="H3133" s="318" t="s">
        <v>1265</v>
      </c>
      <c r="I3133" s="104" t="s">
        <v>1027</v>
      </c>
      <c r="J3133" s="318" t="s">
        <v>1028</v>
      </c>
      <c r="K3133" s="320">
        <v>3</v>
      </c>
      <c r="L3133" s="320">
        <v>12</v>
      </c>
      <c r="M3133" s="105">
        <v>18000</v>
      </c>
      <c r="N3133" s="104"/>
      <c r="O3133" s="320"/>
      <c r="P3133" s="105"/>
    </row>
    <row r="3134" spans="1:16" x14ac:dyDescent="0.2">
      <c r="A3134" s="104" t="s">
        <v>1022</v>
      </c>
      <c r="B3134" s="104" t="s">
        <v>423</v>
      </c>
      <c r="C3134" s="313" t="s">
        <v>99</v>
      </c>
      <c r="D3134" s="104" t="s">
        <v>3259</v>
      </c>
      <c r="E3134" s="105">
        <v>13000</v>
      </c>
      <c r="F3134" s="313" t="s">
        <v>3260</v>
      </c>
      <c r="G3134" s="318" t="s">
        <v>3261</v>
      </c>
      <c r="H3134" s="318" t="s">
        <v>1784</v>
      </c>
      <c r="I3134" s="104" t="s">
        <v>1061</v>
      </c>
      <c r="J3134" s="318" t="s">
        <v>1028</v>
      </c>
      <c r="K3134" s="320">
        <v>2</v>
      </c>
      <c r="L3134" s="320">
        <v>12</v>
      </c>
      <c r="M3134" s="105">
        <v>156000</v>
      </c>
      <c r="N3134" s="104"/>
      <c r="O3134" s="320"/>
      <c r="P3134" s="105"/>
    </row>
    <row r="3135" spans="1:16" x14ac:dyDescent="0.2">
      <c r="A3135" s="104" t="s">
        <v>1022</v>
      </c>
      <c r="B3135" s="104" t="s">
        <v>423</v>
      </c>
      <c r="C3135" s="313" t="s">
        <v>99</v>
      </c>
      <c r="D3135" s="104" t="s">
        <v>1046</v>
      </c>
      <c r="E3135" s="105">
        <v>1500</v>
      </c>
      <c r="F3135" s="313" t="s">
        <v>3262</v>
      </c>
      <c r="G3135" s="318" t="s">
        <v>3263</v>
      </c>
      <c r="H3135" s="318" t="s">
        <v>1249</v>
      </c>
      <c r="I3135" s="104" t="s">
        <v>1536</v>
      </c>
      <c r="J3135" s="318" t="s">
        <v>1074</v>
      </c>
      <c r="K3135" s="320">
        <v>1</v>
      </c>
      <c r="L3135" s="320">
        <v>2.6</v>
      </c>
      <c r="M3135" s="105">
        <v>3900</v>
      </c>
      <c r="N3135" s="104"/>
      <c r="O3135" s="320"/>
      <c r="P3135" s="105"/>
    </row>
    <row r="3136" spans="1:16" ht="22.5" x14ac:dyDescent="0.2">
      <c r="A3136" s="104" t="s">
        <v>1022</v>
      </c>
      <c r="B3136" s="104" t="s">
        <v>423</v>
      </c>
      <c r="C3136" s="313" t="s">
        <v>99</v>
      </c>
      <c r="D3136" s="104" t="s">
        <v>1186</v>
      </c>
      <c r="E3136" s="105">
        <v>1500</v>
      </c>
      <c r="F3136" s="313" t="s">
        <v>3264</v>
      </c>
      <c r="G3136" s="318" t="s">
        <v>3265</v>
      </c>
      <c r="H3136" s="318" t="s">
        <v>1133</v>
      </c>
      <c r="I3136" s="104" t="s">
        <v>1027</v>
      </c>
      <c r="J3136" s="318" t="s">
        <v>1069</v>
      </c>
      <c r="K3136" s="320">
        <v>3</v>
      </c>
      <c r="L3136" s="320">
        <v>12</v>
      </c>
      <c r="M3136" s="105">
        <v>18000</v>
      </c>
      <c r="N3136" s="104"/>
      <c r="O3136" s="320"/>
      <c r="P3136" s="105"/>
    </row>
    <row r="3137" spans="1:16" x14ac:dyDescent="0.2">
      <c r="A3137" s="104" t="s">
        <v>1022</v>
      </c>
      <c r="B3137" s="104" t="s">
        <v>423</v>
      </c>
      <c r="C3137" s="313" t="s">
        <v>99</v>
      </c>
      <c r="D3137" s="104" t="s">
        <v>1582</v>
      </c>
      <c r="E3137" s="105">
        <v>3500</v>
      </c>
      <c r="F3137" s="313" t="s">
        <v>3266</v>
      </c>
      <c r="G3137" s="318" t="s">
        <v>3267</v>
      </c>
      <c r="H3137" s="318" t="s">
        <v>1160</v>
      </c>
      <c r="I3137" s="104" t="s">
        <v>1027</v>
      </c>
      <c r="J3137" s="318" t="s">
        <v>1028</v>
      </c>
      <c r="K3137" s="320">
        <v>3</v>
      </c>
      <c r="L3137" s="320">
        <v>12</v>
      </c>
      <c r="M3137" s="105">
        <v>42000</v>
      </c>
      <c r="N3137" s="104"/>
      <c r="O3137" s="320"/>
      <c r="P3137" s="105"/>
    </row>
    <row r="3138" spans="1:16" x14ac:dyDescent="0.2">
      <c r="A3138" s="104" t="s">
        <v>1022</v>
      </c>
      <c r="B3138" s="104" t="s">
        <v>423</v>
      </c>
      <c r="C3138" s="313" t="s">
        <v>99</v>
      </c>
      <c r="D3138" s="104" t="s">
        <v>1628</v>
      </c>
      <c r="E3138" s="105">
        <v>6000</v>
      </c>
      <c r="F3138" s="313" t="s">
        <v>3268</v>
      </c>
      <c r="G3138" s="318" t="s">
        <v>3269</v>
      </c>
      <c r="H3138" s="318" t="s">
        <v>1057</v>
      </c>
      <c r="I3138" s="104" t="s">
        <v>1027</v>
      </c>
      <c r="J3138" s="318" t="s">
        <v>1028</v>
      </c>
      <c r="K3138" s="320">
        <v>3</v>
      </c>
      <c r="L3138" s="320">
        <v>12</v>
      </c>
      <c r="M3138" s="105">
        <v>72000</v>
      </c>
      <c r="N3138" s="104"/>
      <c r="O3138" s="320"/>
      <c r="P3138" s="105"/>
    </row>
    <row r="3139" spans="1:16" ht="22.5" x14ac:dyDescent="0.2">
      <c r="A3139" s="104" t="s">
        <v>1022</v>
      </c>
      <c r="B3139" s="104" t="s">
        <v>423</v>
      </c>
      <c r="C3139" s="313" t="s">
        <v>99</v>
      </c>
      <c r="D3139" s="104" t="s">
        <v>1070</v>
      </c>
      <c r="E3139" s="105">
        <v>1700</v>
      </c>
      <c r="F3139" s="313" t="s">
        <v>3270</v>
      </c>
      <c r="G3139" s="318" t="s">
        <v>3271</v>
      </c>
      <c r="H3139" s="318" t="s">
        <v>1053</v>
      </c>
      <c r="I3139" s="104" t="s">
        <v>1099</v>
      </c>
      <c r="J3139" s="318" t="s">
        <v>1100</v>
      </c>
      <c r="K3139" s="320">
        <v>3</v>
      </c>
      <c r="L3139" s="320">
        <v>12</v>
      </c>
      <c r="M3139" s="105">
        <v>20400</v>
      </c>
      <c r="N3139" s="104"/>
      <c r="O3139" s="320"/>
      <c r="P3139" s="105"/>
    </row>
    <row r="3140" spans="1:16" ht="22.5" x14ac:dyDescent="0.2">
      <c r="A3140" s="104" t="s">
        <v>1022</v>
      </c>
      <c r="B3140" s="104" t="s">
        <v>423</v>
      </c>
      <c r="C3140" s="313" t="s">
        <v>99</v>
      </c>
      <c r="D3140" s="104" t="s">
        <v>1046</v>
      </c>
      <c r="E3140" s="105">
        <v>1500</v>
      </c>
      <c r="F3140" s="313" t="s">
        <v>3272</v>
      </c>
      <c r="G3140" s="318" t="s">
        <v>3273</v>
      </c>
      <c r="H3140" s="318" t="s">
        <v>1064</v>
      </c>
      <c r="I3140" s="104" t="s">
        <v>1073</v>
      </c>
      <c r="J3140" s="318" t="s">
        <v>1045</v>
      </c>
      <c r="K3140" s="320">
        <v>3</v>
      </c>
      <c r="L3140" s="320">
        <v>12</v>
      </c>
      <c r="M3140" s="105">
        <v>18000</v>
      </c>
      <c r="N3140" s="104"/>
      <c r="O3140" s="320"/>
      <c r="P3140" s="105"/>
    </row>
    <row r="3141" spans="1:16" x14ac:dyDescent="0.2">
      <c r="A3141" s="104" t="s">
        <v>1022</v>
      </c>
      <c r="B3141" s="104" t="s">
        <v>423</v>
      </c>
      <c r="C3141" s="313" t="s">
        <v>99</v>
      </c>
      <c r="D3141" s="104" t="s">
        <v>1046</v>
      </c>
      <c r="E3141" s="105">
        <v>1700</v>
      </c>
      <c r="F3141" s="313" t="s">
        <v>3274</v>
      </c>
      <c r="G3141" s="318" t="s">
        <v>3275</v>
      </c>
      <c r="H3141" s="318" t="s">
        <v>1049</v>
      </c>
      <c r="I3141" s="104" t="s">
        <v>1073</v>
      </c>
      <c r="J3141" s="318" t="s">
        <v>1074</v>
      </c>
      <c r="K3141" s="320">
        <v>4</v>
      </c>
      <c r="L3141" s="320">
        <v>12</v>
      </c>
      <c r="M3141" s="105">
        <v>20400</v>
      </c>
      <c r="N3141" s="104"/>
      <c r="O3141" s="320"/>
      <c r="P3141" s="105"/>
    </row>
    <row r="3142" spans="1:16" x14ac:dyDescent="0.2">
      <c r="A3142" s="104" t="s">
        <v>1022</v>
      </c>
      <c r="B3142" s="104" t="s">
        <v>423</v>
      </c>
      <c r="C3142" s="313" t="s">
        <v>99</v>
      </c>
      <c r="D3142" s="104" t="s">
        <v>1046</v>
      </c>
      <c r="E3142" s="105">
        <v>1500</v>
      </c>
      <c r="F3142" s="313" t="s">
        <v>3276</v>
      </c>
      <c r="G3142" s="318" t="s">
        <v>3277</v>
      </c>
      <c r="H3142" s="318" t="s">
        <v>2713</v>
      </c>
      <c r="I3142" s="104" t="s">
        <v>1134</v>
      </c>
      <c r="J3142" s="318" t="s">
        <v>1028</v>
      </c>
      <c r="K3142" s="320">
        <v>3</v>
      </c>
      <c r="L3142" s="320">
        <v>12</v>
      </c>
      <c r="M3142" s="105">
        <v>18000</v>
      </c>
      <c r="N3142" s="104"/>
      <c r="O3142" s="320"/>
      <c r="P3142" s="105"/>
    </row>
    <row r="3143" spans="1:16" x14ac:dyDescent="0.2">
      <c r="A3143" s="104" t="s">
        <v>1022</v>
      </c>
      <c r="B3143" s="104" t="s">
        <v>423</v>
      </c>
      <c r="C3143" s="313" t="s">
        <v>99</v>
      </c>
      <c r="D3143" s="104" t="s">
        <v>1046</v>
      </c>
      <c r="E3143" s="105">
        <v>1500</v>
      </c>
      <c r="F3143" s="313" t="s">
        <v>3278</v>
      </c>
      <c r="G3143" s="318" t="s">
        <v>3279</v>
      </c>
      <c r="H3143" s="318" t="s">
        <v>1133</v>
      </c>
      <c r="I3143" s="104" t="s">
        <v>1073</v>
      </c>
      <c r="J3143" s="318" t="s">
        <v>1074</v>
      </c>
      <c r="K3143" s="320">
        <v>3</v>
      </c>
      <c r="L3143" s="320">
        <v>12</v>
      </c>
      <c r="M3143" s="105">
        <v>18000</v>
      </c>
      <c r="N3143" s="104"/>
      <c r="O3143" s="320"/>
      <c r="P3143" s="105"/>
    </row>
    <row r="3144" spans="1:16" x14ac:dyDescent="0.2">
      <c r="A3144" s="104" t="s">
        <v>1022</v>
      </c>
      <c r="B3144" s="104" t="s">
        <v>423</v>
      </c>
      <c r="C3144" s="313" t="s">
        <v>99</v>
      </c>
      <c r="D3144" s="104" t="s">
        <v>3280</v>
      </c>
      <c r="E3144" s="105">
        <v>4000</v>
      </c>
      <c r="F3144" s="313" t="s">
        <v>3281</v>
      </c>
      <c r="G3144" s="318" t="s">
        <v>3282</v>
      </c>
      <c r="H3144" s="318" t="s">
        <v>1784</v>
      </c>
      <c r="I3144" s="104" t="s">
        <v>1061</v>
      </c>
      <c r="J3144" s="318" t="s">
        <v>1028</v>
      </c>
      <c r="K3144" s="320">
        <v>2</v>
      </c>
      <c r="L3144" s="320">
        <v>7.0333333333333332</v>
      </c>
      <c r="M3144" s="105">
        <v>28133.333333333332</v>
      </c>
      <c r="N3144" s="104"/>
      <c r="O3144" s="320"/>
      <c r="P3144" s="105"/>
    </row>
    <row r="3145" spans="1:16" x14ac:dyDescent="0.2">
      <c r="A3145" s="104" t="s">
        <v>1022</v>
      </c>
      <c r="B3145" s="104" t="s">
        <v>423</v>
      </c>
      <c r="C3145" s="313" t="s">
        <v>99</v>
      </c>
      <c r="D3145" s="104" t="s">
        <v>1631</v>
      </c>
      <c r="E3145" s="105">
        <v>13000</v>
      </c>
      <c r="F3145" s="313" t="s">
        <v>3283</v>
      </c>
      <c r="G3145" s="318" t="s">
        <v>3284</v>
      </c>
      <c r="H3145" s="318" t="s">
        <v>1313</v>
      </c>
      <c r="I3145" s="104" t="s">
        <v>1027</v>
      </c>
      <c r="J3145" s="318" t="s">
        <v>1028</v>
      </c>
      <c r="K3145" s="320">
        <v>2</v>
      </c>
      <c r="L3145" s="320">
        <v>6.0666666666666664</v>
      </c>
      <c r="M3145" s="105">
        <v>78866.666666666657</v>
      </c>
      <c r="N3145" s="104"/>
      <c r="O3145" s="320"/>
      <c r="P3145" s="105"/>
    </row>
    <row r="3146" spans="1:16" x14ac:dyDescent="0.2">
      <c r="A3146" s="104" t="s">
        <v>1022</v>
      </c>
      <c r="B3146" s="104" t="s">
        <v>423</v>
      </c>
      <c r="C3146" s="313" t="s">
        <v>99</v>
      </c>
      <c r="D3146" s="104" t="s">
        <v>1209</v>
      </c>
      <c r="E3146" s="105">
        <v>1300</v>
      </c>
      <c r="F3146" s="313" t="s">
        <v>3285</v>
      </c>
      <c r="G3146" s="318" t="s">
        <v>3286</v>
      </c>
      <c r="H3146" s="318" t="s">
        <v>1117</v>
      </c>
      <c r="I3146" s="104" t="s">
        <v>1118</v>
      </c>
      <c r="J3146" s="318" t="s">
        <v>1119</v>
      </c>
      <c r="K3146" s="320">
        <v>3</v>
      </c>
      <c r="L3146" s="320">
        <v>12</v>
      </c>
      <c r="M3146" s="105">
        <v>15600</v>
      </c>
      <c r="N3146" s="104"/>
      <c r="O3146" s="320"/>
      <c r="P3146" s="105"/>
    </row>
    <row r="3147" spans="1:16" x14ac:dyDescent="0.2">
      <c r="A3147" s="104" t="s">
        <v>1022</v>
      </c>
      <c r="B3147" s="104" t="s">
        <v>423</v>
      </c>
      <c r="C3147" s="313" t="s">
        <v>99</v>
      </c>
      <c r="D3147" s="104" t="s">
        <v>1046</v>
      </c>
      <c r="E3147" s="105">
        <v>1500</v>
      </c>
      <c r="F3147" s="313" t="s">
        <v>3287</v>
      </c>
      <c r="G3147" s="318" t="s">
        <v>3288</v>
      </c>
      <c r="H3147" s="318" t="s">
        <v>1133</v>
      </c>
      <c r="I3147" s="104" t="s">
        <v>1027</v>
      </c>
      <c r="J3147" s="318" t="s">
        <v>1028</v>
      </c>
      <c r="K3147" s="320">
        <v>3</v>
      </c>
      <c r="L3147" s="320">
        <v>12</v>
      </c>
      <c r="M3147" s="105">
        <v>18000</v>
      </c>
      <c r="N3147" s="104"/>
      <c r="O3147" s="320"/>
      <c r="P3147" s="105"/>
    </row>
    <row r="3148" spans="1:16" x14ac:dyDescent="0.2">
      <c r="A3148" s="104" t="s">
        <v>1022</v>
      </c>
      <c r="B3148" s="104" t="s">
        <v>423</v>
      </c>
      <c r="C3148" s="313" t="s">
        <v>99</v>
      </c>
      <c r="D3148" s="104" t="s">
        <v>1157</v>
      </c>
      <c r="E3148" s="105">
        <v>2000</v>
      </c>
      <c r="F3148" s="313" t="s">
        <v>3289</v>
      </c>
      <c r="G3148" s="318" t="s">
        <v>3290</v>
      </c>
      <c r="H3148" s="318" t="s">
        <v>1032</v>
      </c>
      <c r="I3148" s="104" t="s">
        <v>1346</v>
      </c>
      <c r="J3148" s="318" t="s">
        <v>1028</v>
      </c>
      <c r="K3148" s="320">
        <v>3</v>
      </c>
      <c r="L3148" s="320">
        <v>12</v>
      </c>
      <c r="M3148" s="105">
        <v>24000</v>
      </c>
      <c r="N3148" s="104"/>
      <c r="O3148" s="320"/>
      <c r="P3148" s="105"/>
    </row>
    <row r="3149" spans="1:16" x14ac:dyDescent="0.2">
      <c r="A3149" s="104" t="s">
        <v>1022</v>
      </c>
      <c r="B3149" s="104" t="s">
        <v>423</v>
      </c>
      <c r="C3149" s="313" t="s">
        <v>99</v>
      </c>
      <c r="D3149" s="104" t="s">
        <v>1237</v>
      </c>
      <c r="E3149" s="105">
        <v>1300</v>
      </c>
      <c r="F3149" s="313" t="s">
        <v>3291</v>
      </c>
      <c r="G3149" s="318" t="s">
        <v>3292</v>
      </c>
      <c r="H3149" s="318" t="s">
        <v>1117</v>
      </c>
      <c r="I3149" s="104" t="s">
        <v>1118</v>
      </c>
      <c r="J3149" s="318" t="s">
        <v>1119</v>
      </c>
      <c r="K3149" s="320">
        <v>3</v>
      </c>
      <c r="L3149" s="320">
        <v>12</v>
      </c>
      <c r="M3149" s="105">
        <v>15600</v>
      </c>
      <c r="N3149" s="104"/>
      <c r="O3149" s="320"/>
      <c r="P3149" s="105"/>
    </row>
    <row r="3150" spans="1:16" x14ac:dyDescent="0.2">
      <c r="A3150" s="104" t="s">
        <v>1022</v>
      </c>
      <c r="B3150" s="104" t="s">
        <v>423</v>
      </c>
      <c r="C3150" s="313" t="s">
        <v>99</v>
      </c>
      <c r="D3150" s="104" t="s">
        <v>3293</v>
      </c>
      <c r="E3150" s="105">
        <v>4000</v>
      </c>
      <c r="F3150" s="313" t="s">
        <v>3294</v>
      </c>
      <c r="G3150" s="318" t="s">
        <v>3295</v>
      </c>
      <c r="H3150" s="318" t="s">
        <v>3296</v>
      </c>
      <c r="I3150" s="104" t="s">
        <v>1027</v>
      </c>
      <c r="J3150" s="318" t="s">
        <v>1028</v>
      </c>
      <c r="K3150" s="320">
        <v>1</v>
      </c>
      <c r="L3150" s="320">
        <v>1.9333333333333333</v>
      </c>
      <c r="M3150" s="105">
        <v>7733.333333333333</v>
      </c>
      <c r="N3150" s="104"/>
      <c r="O3150" s="320"/>
      <c r="P3150" s="105"/>
    </row>
    <row r="3151" spans="1:16" x14ac:dyDescent="0.2">
      <c r="A3151" s="104" t="s">
        <v>1022</v>
      </c>
      <c r="B3151" s="104" t="s">
        <v>423</v>
      </c>
      <c r="C3151" s="313" t="s">
        <v>99</v>
      </c>
      <c r="D3151" s="104" t="s">
        <v>1101</v>
      </c>
      <c r="E3151" s="105">
        <v>2400</v>
      </c>
      <c r="F3151" s="313" t="s">
        <v>3297</v>
      </c>
      <c r="G3151" s="318" t="s">
        <v>3298</v>
      </c>
      <c r="H3151" s="318" t="s">
        <v>1032</v>
      </c>
      <c r="I3151" s="104" t="s">
        <v>1027</v>
      </c>
      <c r="J3151" s="318" t="s">
        <v>1028</v>
      </c>
      <c r="K3151" s="320">
        <v>3</v>
      </c>
      <c r="L3151" s="320">
        <v>9.3666666666666671</v>
      </c>
      <c r="M3151" s="105">
        <v>22480</v>
      </c>
      <c r="N3151" s="104"/>
      <c r="O3151" s="320"/>
      <c r="P3151" s="105"/>
    </row>
    <row r="3152" spans="1:16" x14ac:dyDescent="0.2">
      <c r="A3152" s="104" t="s">
        <v>1022</v>
      </c>
      <c r="B3152" s="104" t="s">
        <v>423</v>
      </c>
      <c r="C3152" s="313" t="s">
        <v>99</v>
      </c>
      <c r="D3152" s="104" t="s">
        <v>3299</v>
      </c>
      <c r="E3152" s="105">
        <v>2000</v>
      </c>
      <c r="F3152" s="313" t="s">
        <v>3300</v>
      </c>
      <c r="G3152" s="318" t="s">
        <v>3301</v>
      </c>
      <c r="H3152" s="318" t="s">
        <v>1043</v>
      </c>
      <c r="I3152" s="104" t="s">
        <v>1027</v>
      </c>
      <c r="J3152" s="318" t="s">
        <v>1028</v>
      </c>
      <c r="K3152" s="320">
        <v>3</v>
      </c>
      <c r="L3152" s="320">
        <v>12</v>
      </c>
      <c r="M3152" s="105">
        <v>24000</v>
      </c>
      <c r="N3152" s="104"/>
      <c r="O3152" s="320"/>
      <c r="P3152" s="105"/>
    </row>
    <row r="3153" spans="1:16" ht="22.5" x14ac:dyDescent="0.2">
      <c r="A3153" s="104" t="s">
        <v>1022</v>
      </c>
      <c r="B3153" s="104" t="s">
        <v>423</v>
      </c>
      <c r="C3153" s="313" t="s">
        <v>99</v>
      </c>
      <c r="D3153" s="104" t="s">
        <v>1046</v>
      </c>
      <c r="E3153" s="105">
        <v>1700</v>
      </c>
      <c r="F3153" s="313" t="s">
        <v>3302</v>
      </c>
      <c r="G3153" s="318" t="s">
        <v>3303</v>
      </c>
      <c r="H3153" s="318" t="s">
        <v>1053</v>
      </c>
      <c r="I3153" s="104" t="s">
        <v>1027</v>
      </c>
      <c r="J3153" s="318" t="s">
        <v>1069</v>
      </c>
      <c r="K3153" s="320">
        <v>3</v>
      </c>
      <c r="L3153" s="320">
        <v>12</v>
      </c>
      <c r="M3153" s="105">
        <v>20400</v>
      </c>
      <c r="N3153" s="104"/>
      <c r="O3153" s="320"/>
      <c r="P3153" s="105"/>
    </row>
    <row r="3154" spans="1:16" x14ac:dyDescent="0.2">
      <c r="A3154" s="104" t="s">
        <v>1022</v>
      </c>
      <c r="B3154" s="104" t="s">
        <v>423</v>
      </c>
      <c r="C3154" s="313" t="s">
        <v>99</v>
      </c>
      <c r="D3154" s="104" t="s">
        <v>1054</v>
      </c>
      <c r="E3154" s="105">
        <v>1500</v>
      </c>
      <c r="F3154" s="313" t="s">
        <v>3304</v>
      </c>
      <c r="G3154" s="318" t="s">
        <v>3305</v>
      </c>
      <c r="H3154" s="318" t="s">
        <v>1064</v>
      </c>
      <c r="I3154" s="104" t="s">
        <v>1027</v>
      </c>
      <c r="J3154" s="318" t="s">
        <v>1028</v>
      </c>
      <c r="K3154" s="320">
        <v>3</v>
      </c>
      <c r="L3154" s="320">
        <v>12</v>
      </c>
      <c r="M3154" s="105">
        <v>18000</v>
      </c>
      <c r="N3154" s="104"/>
      <c r="O3154" s="320"/>
      <c r="P3154" s="105"/>
    </row>
    <row r="3155" spans="1:16" x14ac:dyDescent="0.2">
      <c r="A3155" s="104" t="s">
        <v>1022</v>
      </c>
      <c r="B3155" s="104" t="s">
        <v>423</v>
      </c>
      <c r="C3155" s="313" t="s">
        <v>99</v>
      </c>
      <c r="D3155" s="104" t="s">
        <v>1183</v>
      </c>
      <c r="E3155" s="105">
        <v>1300</v>
      </c>
      <c r="F3155" s="313" t="s">
        <v>3306</v>
      </c>
      <c r="G3155" s="318" t="s">
        <v>3307</v>
      </c>
      <c r="H3155" s="318" t="s">
        <v>1117</v>
      </c>
      <c r="I3155" s="104" t="s">
        <v>1118</v>
      </c>
      <c r="J3155" s="318" t="s">
        <v>1119</v>
      </c>
      <c r="K3155" s="320">
        <v>3</v>
      </c>
      <c r="L3155" s="320">
        <v>12</v>
      </c>
      <c r="M3155" s="105">
        <v>15600</v>
      </c>
      <c r="N3155" s="104"/>
      <c r="O3155" s="320"/>
      <c r="P3155" s="105"/>
    </row>
    <row r="3156" spans="1:16" ht="22.5" x14ac:dyDescent="0.2">
      <c r="A3156" s="104" t="s">
        <v>1022</v>
      </c>
      <c r="B3156" s="104" t="s">
        <v>423</v>
      </c>
      <c r="C3156" s="313" t="s">
        <v>99</v>
      </c>
      <c r="D3156" s="104" t="s">
        <v>1541</v>
      </c>
      <c r="E3156" s="105">
        <v>2500</v>
      </c>
      <c r="F3156" s="313" t="s">
        <v>3308</v>
      </c>
      <c r="G3156" s="318" t="s">
        <v>3309</v>
      </c>
      <c r="H3156" s="318" t="s">
        <v>3310</v>
      </c>
      <c r="I3156" s="104" t="s">
        <v>3310</v>
      </c>
      <c r="J3156" s="318" t="s">
        <v>1069</v>
      </c>
      <c r="K3156" s="320">
        <v>3</v>
      </c>
      <c r="L3156" s="320">
        <v>12</v>
      </c>
      <c r="M3156" s="105">
        <v>30000</v>
      </c>
      <c r="N3156" s="104"/>
      <c r="O3156" s="320"/>
      <c r="P3156" s="105"/>
    </row>
    <row r="3157" spans="1:16" x14ac:dyDescent="0.2">
      <c r="A3157" s="104" t="s">
        <v>1022</v>
      </c>
      <c r="B3157" s="104" t="s">
        <v>423</v>
      </c>
      <c r="C3157" s="313" t="s">
        <v>99</v>
      </c>
      <c r="D3157" s="104" t="s">
        <v>1046</v>
      </c>
      <c r="E3157" s="105">
        <v>1500</v>
      </c>
      <c r="F3157" s="313" t="s">
        <v>3311</v>
      </c>
      <c r="G3157" s="318" t="s">
        <v>3312</v>
      </c>
      <c r="H3157" s="318" t="s">
        <v>1117</v>
      </c>
      <c r="I3157" s="104" t="s">
        <v>1118</v>
      </c>
      <c r="J3157" s="318" t="s">
        <v>1119</v>
      </c>
      <c r="K3157" s="320">
        <v>3</v>
      </c>
      <c r="L3157" s="320">
        <v>12</v>
      </c>
      <c r="M3157" s="105">
        <v>18000</v>
      </c>
      <c r="N3157" s="104"/>
      <c r="O3157" s="320"/>
      <c r="P3157" s="105"/>
    </row>
    <row r="3158" spans="1:16" ht="22.5" x14ac:dyDescent="0.2">
      <c r="A3158" s="104" t="s">
        <v>1022</v>
      </c>
      <c r="B3158" s="104" t="s">
        <v>423</v>
      </c>
      <c r="C3158" s="313" t="s">
        <v>99</v>
      </c>
      <c r="D3158" s="104" t="s">
        <v>1046</v>
      </c>
      <c r="E3158" s="105">
        <v>1500</v>
      </c>
      <c r="F3158" s="313" t="s">
        <v>3313</v>
      </c>
      <c r="G3158" s="318" t="s">
        <v>3314</v>
      </c>
      <c r="H3158" s="318" t="s">
        <v>1064</v>
      </c>
      <c r="I3158" s="104" t="s">
        <v>1044</v>
      </c>
      <c r="J3158" s="318" t="s">
        <v>1045</v>
      </c>
      <c r="K3158" s="320">
        <v>3</v>
      </c>
      <c r="L3158" s="320">
        <v>12</v>
      </c>
      <c r="M3158" s="105">
        <v>18000</v>
      </c>
      <c r="N3158" s="104"/>
      <c r="O3158" s="320"/>
      <c r="P3158" s="105"/>
    </row>
    <row r="3159" spans="1:16" x14ac:dyDescent="0.2">
      <c r="A3159" s="104" t="s">
        <v>1022</v>
      </c>
      <c r="B3159" s="104" t="s">
        <v>423</v>
      </c>
      <c r="C3159" s="313" t="s">
        <v>99</v>
      </c>
      <c r="D3159" s="104" t="s">
        <v>1209</v>
      </c>
      <c r="E3159" s="105">
        <v>1300</v>
      </c>
      <c r="F3159" s="313" t="s">
        <v>3315</v>
      </c>
      <c r="G3159" s="318" t="s">
        <v>3316</v>
      </c>
      <c r="H3159" s="318" t="s">
        <v>1476</v>
      </c>
      <c r="I3159" s="104" t="s">
        <v>1073</v>
      </c>
      <c r="J3159" s="318" t="s">
        <v>1074</v>
      </c>
      <c r="K3159" s="320">
        <v>2</v>
      </c>
      <c r="L3159" s="320">
        <v>4.3666666666666663</v>
      </c>
      <c r="M3159" s="105">
        <v>5676.6666666666661</v>
      </c>
      <c r="N3159" s="104"/>
      <c r="O3159" s="320"/>
      <c r="P3159" s="105"/>
    </row>
    <row r="3160" spans="1:16" x14ac:dyDescent="0.2">
      <c r="A3160" s="104" t="s">
        <v>1022</v>
      </c>
      <c r="B3160" s="104" t="s">
        <v>423</v>
      </c>
      <c r="C3160" s="313" t="s">
        <v>99</v>
      </c>
      <c r="D3160" s="104" t="s">
        <v>3317</v>
      </c>
      <c r="E3160" s="105">
        <v>6000</v>
      </c>
      <c r="F3160" s="313" t="s">
        <v>3318</v>
      </c>
      <c r="G3160" s="318" t="s">
        <v>3319</v>
      </c>
      <c r="H3160" s="318" t="s">
        <v>1141</v>
      </c>
      <c r="I3160" s="104" t="s">
        <v>1027</v>
      </c>
      <c r="J3160" s="318" t="s">
        <v>1028</v>
      </c>
      <c r="K3160" s="320">
        <v>1</v>
      </c>
      <c r="L3160" s="320">
        <v>4.833333333333333</v>
      </c>
      <c r="M3160" s="105">
        <v>29000</v>
      </c>
      <c r="N3160" s="104"/>
      <c r="O3160" s="320"/>
      <c r="P3160" s="105"/>
    </row>
    <row r="3161" spans="1:16" ht="22.5" x14ac:dyDescent="0.2">
      <c r="A3161" s="104" t="s">
        <v>1022</v>
      </c>
      <c r="B3161" s="104" t="s">
        <v>423</v>
      </c>
      <c r="C3161" s="313" t="s">
        <v>99</v>
      </c>
      <c r="D3161" s="104" t="s">
        <v>1070</v>
      </c>
      <c r="E3161" s="105">
        <v>1500</v>
      </c>
      <c r="F3161" s="313" t="s">
        <v>3320</v>
      </c>
      <c r="G3161" s="318" t="s">
        <v>3321</v>
      </c>
      <c r="H3161" s="318" t="s">
        <v>1064</v>
      </c>
      <c r="I3161" s="104" t="s">
        <v>1044</v>
      </c>
      <c r="J3161" s="318" t="s">
        <v>1045</v>
      </c>
      <c r="K3161" s="320">
        <v>3</v>
      </c>
      <c r="L3161" s="320">
        <v>12</v>
      </c>
      <c r="M3161" s="105">
        <v>18000</v>
      </c>
      <c r="N3161" s="104"/>
      <c r="O3161" s="320"/>
      <c r="P3161" s="105"/>
    </row>
    <row r="3162" spans="1:16" x14ac:dyDescent="0.2">
      <c r="A3162" s="104" t="s">
        <v>1022</v>
      </c>
      <c r="B3162" s="104" t="s">
        <v>423</v>
      </c>
      <c r="C3162" s="313" t="s">
        <v>99</v>
      </c>
      <c r="D3162" s="104" t="s">
        <v>1393</v>
      </c>
      <c r="E3162" s="105">
        <v>2500</v>
      </c>
      <c r="F3162" s="313" t="s">
        <v>3322</v>
      </c>
      <c r="G3162" s="318" t="s">
        <v>3323</v>
      </c>
      <c r="H3162" s="318" t="s">
        <v>1117</v>
      </c>
      <c r="I3162" s="104" t="s">
        <v>1118</v>
      </c>
      <c r="J3162" s="318" t="s">
        <v>1119</v>
      </c>
      <c r="K3162" s="320">
        <v>4</v>
      </c>
      <c r="L3162" s="320">
        <v>12</v>
      </c>
      <c r="M3162" s="105">
        <v>30000</v>
      </c>
      <c r="N3162" s="104"/>
      <c r="O3162" s="320"/>
      <c r="P3162" s="105"/>
    </row>
    <row r="3163" spans="1:16" x14ac:dyDescent="0.2">
      <c r="A3163" s="104" t="s">
        <v>1022</v>
      </c>
      <c r="B3163" s="104" t="s">
        <v>423</v>
      </c>
      <c r="C3163" s="313" t="s">
        <v>99</v>
      </c>
      <c r="D3163" s="104" t="s">
        <v>1853</v>
      </c>
      <c r="E3163" s="105">
        <v>2500</v>
      </c>
      <c r="F3163" s="313" t="s">
        <v>3324</v>
      </c>
      <c r="G3163" s="318" t="s">
        <v>3325</v>
      </c>
      <c r="H3163" s="318" t="s">
        <v>3097</v>
      </c>
      <c r="I3163" s="104" t="s">
        <v>1027</v>
      </c>
      <c r="J3163" s="318" t="s">
        <v>1028</v>
      </c>
      <c r="K3163" s="320">
        <v>3</v>
      </c>
      <c r="L3163" s="320">
        <v>12</v>
      </c>
      <c r="M3163" s="105">
        <v>30000</v>
      </c>
      <c r="N3163" s="104"/>
      <c r="O3163" s="320"/>
      <c r="P3163" s="105"/>
    </row>
    <row r="3164" spans="1:16" ht="22.5" x14ac:dyDescent="0.2">
      <c r="A3164" s="104" t="s">
        <v>1022</v>
      </c>
      <c r="B3164" s="104" t="s">
        <v>423</v>
      </c>
      <c r="C3164" s="313" t="s">
        <v>99</v>
      </c>
      <c r="D3164" s="104" t="s">
        <v>1046</v>
      </c>
      <c r="E3164" s="105">
        <v>1500</v>
      </c>
      <c r="F3164" s="313" t="s">
        <v>3326</v>
      </c>
      <c r="G3164" s="318" t="s">
        <v>3327</v>
      </c>
      <c r="H3164" s="318" t="s">
        <v>1560</v>
      </c>
      <c r="I3164" s="104" t="s">
        <v>1073</v>
      </c>
      <c r="J3164" s="318" t="s">
        <v>1074</v>
      </c>
      <c r="K3164" s="320">
        <v>3</v>
      </c>
      <c r="L3164" s="320">
        <v>12</v>
      </c>
      <c r="M3164" s="105">
        <v>18000</v>
      </c>
      <c r="N3164" s="104"/>
      <c r="O3164" s="320"/>
      <c r="P3164" s="105"/>
    </row>
    <row r="3165" spans="1:16" ht="22.5" x14ac:dyDescent="0.2">
      <c r="A3165" s="104" t="s">
        <v>1022</v>
      </c>
      <c r="B3165" s="104" t="s">
        <v>423</v>
      </c>
      <c r="C3165" s="313" t="s">
        <v>99</v>
      </c>
      <c r="D3165" s="104" t="s">
        <v>1101</v>
      </c>
      <c r="E3165" s="105">
        <v>3500</v>
      </c>
      <c r="F3165" s="313" t="s">
        <v>3328</v>
      </c>
      <c r="G3165" s="318" t="s">
        <v>3329</v>
      </c>
      <c r="H3165" s="318" t="s">
        <v>1032</v>
      </c>
      <c r="I3165" s="104" t="s">
        <v>1068</v>
      </c>
      <c r="J3165" s="318" t="s">
        <v>1069</v>
      </c>
      <c r="K3165" s="320">
        <v>3</v>
      </c>
      <c r="L3165" s="320">
        <v>12</v>
      </c>
      <c r="M3165" s="105">
        <v>42000</v>
      </c>
      <c r="N3165" s="104"/>
      <c r="O3165" s="320"/>
      <c r="P3165" s="105"/>
    </row>
    <row r="3166" spans="1:16" x14ac:dyDescent="0.2">
      <c r="A3166" s="104" t="s">
        <v>1022</v>
      </c>
      <c r="B3166" s="104" t="s">
        <v>423</v>
      </c>
      <c r="C3166" s="313" t="s">
        <v>99</v>
      </c>
      <c r="D3166" s="104" t="s">
        <v>1464</v>
      </c>
      <c r="E3166" s="105">
        <v>1500</v>
      </c>
      <c r="F3166" s="313" t="s">
        <v>3330</v>
      </c>
      <c r="G3166" s="318" t="s">
        <v>3331</v>
      </c>
      <c r="H3166" s="318" t="s">
        <v>1249</v>
      </c>
      <c r="I3166" s="104" t="s">
        <v>1073</v>
      </c>
      <c r="J3166" s="318" t="s">
        <v>1074</v>
      </c>
      <c r="K3166" s="320">
        <v>1</v>
      </c>
      <c r="L3166" s="320">
        <v>0.5</v>
      </c>
      <c r="M3166" s="105">
        <v>750</v>
      </c>
      <c r="N3166" s="104"/>
      <c r="O3166" s="320"/>
      <c r="P3166" s="105"/>
    </row>
    <row r="3167" spans="1:16" x14ac:dyDescent="0.2">
      <c r="A3167" s="104" t="s">
        <v>1022</v>
      </c>
      <c r="B3167" s="104" t="s">
        <v>423</v>
      </c>
      <c r="C3167" s="313" t="s">
        <v>99</v>
      </c>
      <c r="D3167" s="104" t="s">
        <v>1046</v>
      </c>
      <c r="E3167" s="105">
        <v>1500</v>
      </c>
      <c r="F3167" s="313" t="s">
        <v>3332</v>
      </c>
      <c r="G3167" s="318" t="s">
        <v>3333</v>
      </c>
      <c r="H3167" s="318" t="s">
        <v>1340</v>
      </c>
      <c r="I3167" s="104" t="s">
        <v>1073</v>
      </c>
      <c r="J3167" s="318" t="s">
        <v>1074</v>
      </c>
      <c r="K3167" s="320">
        <v>3</v>
      </c>
      <c r="L3167" s="320">
        <v>12</v>
      </c>
      <c r="M3167" s="105">
        <v>18000</v>
      </c>
      <c r="N3167" s="104"/>
      <c r="O3167" s="320"/>
      <c r="P3167" s="105"/>
    </row>
    <row r="3168" spans="1:16" x14ac:dyDescent="0.2">
      <c r="A3168" s="104" t="s">
        <v>1022</v>
      </c>
      <c r="B3168" s="104" t="s">
        <v>423</v>
      </c>
      <c r="C3168" s="313" t="s">
        <v>99</v>
      </c>
      <c r="D3168" s="104" t="s">
        <v>1046</v>
      </c>
      <c r="E3168" s="105">
        <v>1500</v>
      </c>
      <c r="F3168" s="313" t="s">
        <v>3334</v>
      </c>
      <c r="G3168" s="318" t="s">
        <v>3335</v>
      </c>
      <c r="H3168" s="318" t="s">
        <v>1118</v>
      </c>
      <c r="I3168" s="104" t="s">
        <v>1118</v>
      </c>
      <c r="J3168" s="318" t="s">
        <v>1119</v>
      </c>
      <c r="K3168" s="320">
        <v>3</v>
      </c>
      <c r="L3168" s="320">
        <v>12</v>
      </c>
      <c r="M3168" s="105">
        <v>18000</v>
      </c>
      <c r="N3168" s="104"/>
      <c r="O3168" s="320"/>
      <c r="P3168" s="105"/>
    </row>
    <row r="3169" spans="1:16" x14ac:dyDescent="0.2">
      <c r="A3169" s="104" t="s">
        <v>1022</v>
      </c>
      <c r="B3169" s="104" t="s">
        <v>423</v>
      </c>
      <c r="C3169" s="313" t="s">
        <v>99</v>
      </c>
      <c r="D3169" s="104" t="s">
        <v>1183</v>
      </c>
      <c r="E3169" s="105">
        <v>1300</v>
      </c>
      <c r="F3169" s="313" t="s">
        <v>3336</v>
      </c>
      <c r="G3169" s="318" t="s">
        <v>3337</v>
      </c>
      <c r="H3169" s="318" t="s">
        <v>1117</v>
      </c>
      <c r="I3169" s="104" t="s">
        <v>1118</v>
      </c>
      <c r="J3169" s="318" t="s">
        <v>1119</v>
      </c>
      <c r="K3169" s="320">
        <v>1</v>
      </c>
      <c r="L3169" s="320">
        <v>2.5666666666666669</v>
      </c>
      <c r="M3169" s="105">
        <v>3336.666666666667</v>
      </c>
      <c r="N3169" s="104"/>
      <c r="O3169" s="320"/>
      <c r="P3169" s="105"/>
    </row>
    <row r="3170" spans="1:16" x14ac:dyDescent="0.2">
      <c r="A3170" s="104" t="s">
        <v>1022</v>
      </c>
      <c r="B3170" s="104" t="s">
        <v>423</v>
      </c>
      <c r="C3170" s="313" t="s">
        <v>99</v>
      </c>
      <c r="D3170" s="104" t="s">
        <v>1196</v>
      </c>
      <c r="E3170" s="105">
        <v>2000</v>
      </c>
      <c r="F3170" s="313" t="s">
        <v>3338</v>
      </c>
      <c r="G3170" s="318" t="s">
        <v>3339</v>
      </c>
      <c r="H3170" s="318" t="s">
        <v>1117</v>
      </c>
      <c r="I3170" s="104" t="s">
        <v>1118</v>
      </c>
      <c r="J3170" s="318" t="s">
        <v>1119</v>
      </c>
      <c r="K3170" s="320">
        <v>4</v>
      </c>
      <c r="L3170" s="320">
        <v>12</v>
      </c>
      <c r="M3170" s="105">
        <v>24000</v>
      </c>
      <c r="N3170" s="104"/>
      <c r="O3170" s="320"/>
      <c r="P3170" s="105"/>
    </row>
    <row r="3171" spans="1:16" ht="22.5" x14ac:dyDescent="0.2">
      <c r="A3171" s="104" t="s">
        <v>1022</v>
      </c>
      <c r="B3171" s="104" t="s">
        <v>423</v>
      </c>
      <c r="C3171" s="313" t="s">
        <v>99</v>
      </c>
      <c r="D3171" s="104" t="s">
        <v>1046</v>
      </c>
      <c r="E3171" s="105">
        <v>1500</v>
      </c>
      <c r="F3171" s="313" t="s">
        <v>3340</v>
      </c>
      <c r="G3171" s="318" t="s">
        <v>3341</v>
      </c>
      <c r="H3171" s="318" t="s">
        <v>1064</v>
      </c>
      <c r="I3171" s="104" t="s">
        <v>1044</v>
      </c>
      <c r="J3171" s="318" t="s">
        <v>1045</v>
      </c>
      <c r="K3171" s="320">
        <v>3</v>
      </c>
      <c r="L3171" s="320">
        <v>12</v>
      </c>
      <c r="M3171" s="105">
        <v>18000</v>
      </c>
      <c r="N3171" s="104"/>
      <c r="O3171" s="320"/>
      <c r="P3171" s="105"/>
    </row>
    <row r="3172" spans="1:16" x14ac:dyDescent="0.2">
      <c r="A3172" s="104" t="s">
        <v>1022</v>
      </c>
      <c r="B3172" s="104" t="s">
        <v>423</v>
      </c>
      <c r="C3172" s="313" t="s">
        <v>99</v>
      </c>
      <c r="D3172" s="104" t="s">
        <v>1186</v>
      </c>
      <c r="E3172" s="105">
        <v>1500</v>
      </c>
      <c r="F3172" s="313" t="s">
        <v>3342</v>
      </c>
      <c r="G3172" s="318" t="s">
        <v>3343</v>
      </c>
      <c r="H3172" s="318" t="s">
        <v>3344</v>
      </c>
      <c r="I3172" s="104" t="s">
        <v>1073</v>
      </c>
      <c r="J3172" s="318" t="s">
        <v>1074</v>
      </c>
      <c r="K3172" s="320">
        <v>3</v>
      </c>
      <c r="L3172" s="320">
        <v>12</v>
      </c>
      <c r="M3172" s="105">
        <v>18000</v>
      </c>
      <c r="N3172" s="104"/>
      <c r="O3172" s="320"/>
      <c r="P3172" s="105"/>
    </row>
    <row r="3173" spans="1:16" ht="22.5" x14ac:dyDescent="0.2">
      <c r="A3173" s="104" t="s">
        <v>1022</v>
      </c>
      <c r="B3173" s="104" t="s">
        <v>423</v>
      </c>
      <c r="C3173" s="313" t="s">
        <v>99</v>
      </c>
      <c r="D3173" s="104" t="s">
        <v>2017</v>
      </c>
      <c r="E3173" s="105">
        <v>1500</v>
      </c>
      <c r="F3173" s="313" t="s">
        <v>3345</v>
      </c>
      <c r="G3173" s="318" t="s">
        <v>3346</v>
      </c>
      <c r="H3173" s="318" t="s">
        <v>1380</v>
      </c>
      <c r="I3173" s="104" t="s">
        <v>1073</v>
      </c>
      <c r="J3173" s="318" t="s">
        <v>1045</v>
      </c>
      <c r="K3173" s="320">
        <v>1</v>
      </c>
      <c r="L3173" s="320">
        <v>2.5333333333333332</v>
      </c>
      <c r="M3173" s="105">
        <v>3800</v>
      </c>
      <c r="N3173" s="104"/>
      <c r="O3173" s="320"/>
      <c r="P3173" s="105"/>
    </row>
    <row r="3174" spans="1:16" x14ac:dyDescent="0.2">
      <c r="A3174" s="104" t="s">
        <v>1022</v>
      </c>
      <c r="B3174" s="104" t="s">
        <v>423</v>
      </c>
      <c r="C3174" s="313" t="s">
        <v>99</v>
      </c>
      <c r="D3174" s="104" t="s">
        <v>1186</v>
      </c>
      <c r="E3174" s="105">
        <v>1500</v>
      </c>
      <c r="F3174" s="313" t="s">
        <v>3347</v>
      </c>
      <c r="G3174" s="318" t="s">
        <v>3348</v>
      </c>
      <c r="H3174" s="318" t="s">
        <v>1118</v>
      </c>
      <c r="I3174" s="104" t="s">
        <v>1118</v>
      </c>
      <c r="J3174" s="318" t="s">
        <v>1119</v>
      </c>
      <c r="K3174" s="320">
        <v>3</v>
      </c>
      <c r="L3174" s="320">
        <v>12</v>
      </c>
      <c r="M3174" s="105">
        <v>18000</v>
      </c>
      <c r="N3174" s="104"/>
      <c r="O3174" s="320"/>
      <c r="P3174" s="105"/>
    </row>
    <row r="3175" spans="1:16" ht="22.5" x14ac:dyDescent="0.2">
      <c r="A3175" s="104" t="s">
        <v>1022</v>
      </c>
      <c r="B3175" s="104" t="s">
        <v>423</v>
      </c>
      <c r="C3175" s="313" t="s">
        <v>99</v>
      </c>
      <c r="D3175" s="104" t="s">
        <v>3182</v>
      </c>
      <c r="E3175" s="105">
        <v>5000</v>
      </c>
      <c r="F3175" s="313" t="s">
        <v>3349</v>
      </c>
      <c r="G3175" s="318" t="s">
        <v>3350</v>
      </c>
      <c r="H3175" s="318" t="s">
        <v>1057</v>
      </c>
      <c r="I3175" s="104" t="s">
        <v>1134</v>
      </c>
      <c r="J3175" s="318" t="s">
        <v>1045</v>
      </c>
      <c r="K3175" s="320">
        <v>5</v>
      </c>
      <c r="L3175" s="320">
        <v>12</v>
      </c>
      <c r="M3175" s="105">
        <v>60000</v>
      </c>
      <c r="N3175" s="104"/>
      <c r="O3175" s="320"/>
      <c r="P3175" s="105"/>
    </row>
    <row r="3176" spans="1:16" x14ac:dyDescent="0.2">
      <c r="A3176" s="104" t="s">
        <v>1022</v>
      </c>
      <c r="B3176" s="104" t="s">
        <v>423</v>
      </c>
      <c r="C3176" s="313" t="s">
        <v>99</v>
      </c>
      <c r="D3176" s="104" t="s">
        <v>1046</v>
      </c>
      <c r="E3176" s="105">
        <v>1500</v>
      </c>
      <c r="F3176" s="313" t="s">
        <v>3351</v>
      </c>
      <c r="G3176" s="318" t="s">
        <v>3352</v>
      </c>
      <c r="H3176" s="318" t="s">
        <v>1160</v>
      </c>
      <c r="I3176" s="104" t="s">
        <v>1027</v>
      </c>
      <c r="J3176" s="318" t="s">
        <v>1161</v>
      </c>
      <c r="K3176" s="320">
        <v>3</v>
      </c>
      <c r="L3176" s="320">
        <v>12</v>
      </c>
      <c r="M3176" s="105">
        <v>18000</v>
      </c>
      <c r="N3176" s="104"/>
      <c r="O3176" s="320"/>
      <c r="P3176" s="105"/>
    </row>
    <row r="3177" spans="1:16" x14ac:dyDescent="0.2">
      <c r="A3177" s="104" t="s">
        <v>1022</v>
      </c>
      <c r="B3177" s="104" t="s">
        <v>423</v>
      </c>
      <c r="C3177" s="313" t="s">
        <v>99</v>
      </c>
      <c r="D3177" s="104" t="s">
        <v>1396</v>
      </c>
      <c r="E3177" s="105">
        <v>1500</v>
      </c>
      <c r="F3177" s="313" t="s">
        <v>3353</v>
      </c>
      <c r="G3177" s="318" t="s">
        <v>3354</v>
      </c>
      <c r="H3177" s="318" t="s">
        <v>1064</v>
      </c>
      <c r="I3177" s="104" t="s">
        <v>1073</v>
      </c>
      <c r="J3177" s="318" t="s">
        <v>1074</v>
      </c>
      <c r="K3177" s="320">
        <v>3</v>
      </c>
      <c r="L3177" s="320">
        <v>12</v>
      </c>
      <c r="M3177" s="105">
        <v>18000</v>
      </c>
      <c r="N3177" s="104"/>
      <c r="O3177" s="320"/>
      <c r="P3177" s="105"/>
    </row>
    <row r="3178" spans="1:16" x14ac:dyDescent="0.2">
      <c r="A3178" s="104" t="s">
        <v>1022</v>
      </c>
      <c r="B3178" s="104" t="s">
        <v>423</v>
      </c>
      <c r="C3178" s="313" t="s">
        <v>99</v>
      </c>
      <c r="D3178" s="104" t="s">
        <v>1046</v>
      </c>
      <c r="E3178" s="105">
        <v>1500</v>
      </c>
      <c r="F3178" s="313" t="s">
        <v>3355</v>
      </c>
      <c r="G3178" s="318" t="s">
        <v>3356</v>
      </c>
      <c r="H3178" s="318" t="s">
        <v>1560</v>
      </c>
      <c r="I3178" s="104" t="s">
        <v>1073</v>
      </c>
      <c r="J3178" s="318" t="s">
        <v>1074</v>
      </c>
      <c r="K3178" s="320">
        <v>2</v>
      </c>
      <c r="L3178" s="320">
        <v>2.5333333333333332</v>
      </c>
      <c r="M3178" s="105">
        <v>3800</v>
      </c>
      <c r="N3178" s="104"/>
      <c r="O3178" s="320"/>
      <c r="P3178" s="105"/>
    </row>
    <row r="3179" spans="1:16" x14ac:dyDescent="0.2">
      <c r="A3179" s="104" t="s">
        <v>1022</v>
      </c>
      <c r="B3179" s="104" t="s">
        <v>423</v>
      </c>
      <c r="C3179" s="313" t="s">
        <v>99</v>
      </c>
      <c r="D3179" s="104" t="s">
        <v>1054</v>
      </c>
      <c r="E3179" s="105">
        <v>1500</v>
      </c>
      <c r="F3179" s="313" t="s">
        <v>3357</v>
      </c>
      <c r="G3179" s="318" t="s">
        <v>3358</v>
      </c>
      <c r="H3179" s="318" t="s">
        <v>1189</v>
      </c>
      <c r="I3179" s="104" t="s">
        <v>1073</v>
      </c>
      <c r="J3179" s="318" t="s">
        <v>1028</v>
      </c>
      <c r="K3179" s="320">
        <v>3</v>
      </c>
      <c r="L3179" s="320">
        <v>12</v>
      </c>
      <c r="M3179" s="105">
        <v>18000</v>
      </c>
      <c r="N3179" s="104"/>
      <c r="O3179" s="320"/>
      <c r="P3179" s="105"/>
    </row>
    <row r="3180" spans="1:16" ht="22.5" x14ac:dyDescent="0.2">
      <c r="A3180" s="104" t="s">
        <v>1022</v>
      </c>
      <c r="B3180" s="104" t="s">
        <v>423</v>
      </c>
      <c r="C3180" s="313" t="s">
        <v>99</v>
      </c>
      <c r="D3180" s="104" t="s">
        <v>1046</v>
      </c>
      <c r="E3180" s="105">
        <v>1500</v>
      </c>
      <c r="F3180" s="313" t="s">
        <v>3359</v>
      </c>
      <c r="G3180" s="318" t="s">
        <v>3360</v>
      </c>
      <c r="H3180" s="318" t="s">
        <v>1133</v>
      </c>
      <c r="I3180" s="104" t="s">
        <v>1044</v>
      </c>
      <c r="J3180" s="318" t="s">
        <v>1045</v>
      </c>
      <c r="K3180" s="320">
        <v>3</v>
      </c>
      <c r="L3180" s="320">
        <v>12</v>
      </c>
      <c r="M3180" s="105">
        <v>18000</v>
      </c>
      <c r="N3180" s="104"/>
      <c r="O3180" s="320"/>
      <c r="P3180" s="105"/>
    </row>
    <row r="3181" spans="1:16" ht="22.5" x14ac:dyDescent="0.2">
      <c r="A3181" s="104" t="s">
        <v>1022</v>
      </c>
      <c r="B3181" s="104" t="s">
        <v>423</v>
      </c>
      <c r="C3181" s="313" t="s">
        <v>99</v>
      </c>
      <c r="D3181" s="104" t="s">
        <v>1046</v>
      </c>
      <c r="E3181" s="105">
        <v>1700</v>
      </c>
      <c r="F3181" s="313" t="s">
        <v>3361</v>
      </c>
      <c r="G3181" s="318" t="s">
        <v>3362</v>
      </c>
      <c r="H3181" s="318" t="s">
        <v>1064</v>
      </c>
      <c r="I3181" s="104" t="s">
        <v>1044</v>
      </c>
      <c r="J3181" s="318" t="s">
        <v>1045</v>
      </c>
      <c r="K3181" s="320">
        <v>5</v>
      </c>
      <c r="L3181" s="320">
        <v>12</v>
      </c>
      <c r="M3181" s="105">
        <v>20400</v>
      </c>
      <c r="N3181" s="104"/>
      <c r="O3181" s="320"/>
      <c r="P3181" s="105"/>
    </row>
    <row r="3182" spans="1:16" x14ac:dyDescent="0.2">
      <c r="A3182" s="104" t="s">
        <v>1022</v>
      </c>
      <c r="B3182" s="104" t="s">
        <v>423</v>
      </c>
      <c r="C3182" s="313" t="s">
        <v>99</v>
      </c>
      <c r="D3182" s="104" t="s">
        <v>1046</v>
      </c>
      <c r="E3182" s="105">
        <v>1700</v>
      </c>
      <c r="F3182" s="313" t="s">
        <v>3363</v>
      </c>
      <c r="G3182" s="318" t="s">
        <v>3364</v>
      </c>
      <c r="H3182" s="318" t="s">
        <v>1064</v>
      </c>
      <c r="I3182" s="104" t="s">
        <v>1044</v>
      </c>
      <c r="J3182" s="318" t="s">
        <v>1074</v>
      </c>
      <c r="K3182" s="320">
        <v>2</v>
      </c>
      <c r="L3182" s="320">
        <v>2.5333333333333332</v>
      </c>
      <c r="M3182" s="105">
        <v>4306.6666666666661</v>
      </c>
      <c r="N3182" s="104"/>
      <c r="O3182" s="320"/>
      <c r="P3182" s="105"/>
    </row>
    <row r="3183" spans="1:16" ht="22.5" x14ac:dyDescent="0.2">
      <c r="A3183" s="104" t="s">
        <v>1022</v>
      </c>
      <c r="B3183" s="104" t="s">
        <v>423</v>
      </c>
      <c r="C3183" s="313" t="s">
        <v>99</v>
      </c>
      <c r="D3183" s="104" t="s">
        <v>1046</v>
      </c>
      <c r="E3183" s="105">
        <v>1500</v>
      </c>
      <c r="F3183" s="313" t="s">
        <v>3365</v>
      </c>
      <c r="G3183" s="318" t="s">
        <v>3366</v>
      </c>
      <c r="H3183" s="318" t="s">
        <v>1064</v>
      </c>
      <c r="I3183" s="104" t="s">
        <v>1044</v>
      </c>
      <c r="J3183" s="318" t="s">
        <v>1096</v>
      </c>
      <c r="K3183" s="320">
        <v>3</v>
      </c>
      <c r="L3183" s="320">
        <v>12</v>
      </c>
      <c r="M3183" s="105">
        <v>18000</v>
      </c>
      <c r="N3183" s="104"/>
      <c r="O3183" s="320"/>
      <c r="P3183" s="105"/>
    </row>
    <row r="3184" spans="1:16" ht="22.5" x14ac:dyDescent="0.2">
      <c r="A3184" s="104" t="s">
        <v>1022</v>
      </c>
      <c r="B3184" s="104" t="s">
        <v>423</v>
      </c>
      <c r="C3184" s="313" t="s">
        <v>99</v>
      </c>
      <c r="D3184" s="104" t="s">
        <v>1046</v>
      </c>
      <c r="E3184" s="105">
        <v>1500</v>
      </c>
      <c r="F3184" s="313" t="s">
        <v>3367</v>
      </c>
      <c r="G3184" s="318" t="s">
        <v>3368</v>
      </c>
      <c r="H3184" s="318" t="s">
        <v>1128</v>
      </c>
      <c r="I3184" s="104" t="s">
        <v>1044</v>
      </c>
      <c r="J3184" s="318" t="s">
        <v>1045</v>
      </c>
      <c r="K3184" s="320">
        <v>1</v>
      </c>
      <c r="L3184" s="320">
        <v>2.7666666666666666</v>
      </c>
      <c r="M3184" s="105">
        <v>4150</v>
      </c>
      <c r="N3184" s="104"/>
      <c r="O3184" s="320"/>
      <c r="P3184" s="105"/>
    </row>
    <row r="3185" spans="1:16" x14ac:dyDescent="0.2">
      <c r="A3185" s="104" t="s">
        <v>1022</v>
      </c>
      <c r="B3185" s="104" t="s">
        <v>423</v>
      </c>
      <c r="C3185" s="313" t="s">
        <v>99</v>
      </c>
      <c r="D3185" s="104" t="s">
        <v>1162</v>
      </c>
      <c r="E3185" s="105">
        <v>1300</v>
      </c>
      <c r="F3185" s="313" t="s">
        <v>3369</v>
      </c>
      <c r="G3185" s="318" t="s">
        <v>3370</v>
      </c>
      <c r="H3185" s="318" t="s">
        <v>1117</v>
      </c>
      <c r="I3185" s="104" t="s">
        <v>1118</v>
      </c>
      <c r="J3185" s="318" t="s">
        <v>1119</v>
      </c>
      <c r="K3185" s="320">
        <v>4</v>
      </c>
      <c r="L3185" s="320">
        <v>12</v>
      </c>
      <c r="M3185" s="105">
        <v>15600</v>
      </c>
      <c r="N3185" s="104"/>
      <c r="O3185" s="320"/>
      <c r="P3185" s="105"/>
    </row>
    <row r="3186" spans="1:16" x14ac:dyDescent="0.2">
      <c r="A3186" s="104" t="s">
        <v>1022</v>
      </c>
      <c r="B3186" s="104" t="s">
        <v>423</v>
      </c>
      <c r="C3186" s="313" t="s">
        <v>99</v>
      </c>
      <c r="D3186" s="104" t="s">
        <v>1046</v>
      </c>
      <c r="E3186" s="105">
        <v>1500</v>
      </c>
      <c r="F3186" s="313" t="s">
        <v>3371</v>
      </c>
      <c r="G3186" s="318" t="s">
        <v>3372</v>
      </c>
      <c r="H3186" s="318" t="s">
        <v>1057</v>
      </c>
      <c r="I3186" s="104" t="s">
        <v>1027</v>
      </c>
      <c r="J3186" s="318" t="s">
        <v>1028</v>
      </c>
      <c r="K3186" s="320">
        <v>3</v>
      </c>
      <c r="L3186" s="320">
        <v>12</v>
      </c>
      <c r="M3186" s="105">
        <v>18000</v>
      </c>
      <c r="N3186" s="104"/>
      <c r="O3186" s="320"/>
      <c r="P3186" s="105"/>
    </row>
    <row r="3187" spans="1:16" x14ac:dyDescent="0.2">
      <c r="A3187" s="104" t="s">
        <v>1022</v>
      </c>
      <c r="B3187" s="104" t="s">
        <v>423</v>
      </c>
      <c r="C3187" s="313" t="s">
        <v>99</v>
      </c>
      <c r="D3187" s="104" t="s">
        <v>1046</v>
      </c>
      <c r="E3187" s="105">
        <v>1500</v>
      </c>
      <c r="F3187" s="313" t="s">
        <v>3373</v>
      </c>
      <c r="G3187" s="318" t="s">
        <v>3374</v>
      </c>
      <c r="H3187" s="318" t="s">
        <v>1057</v>
      </c>
      <c r="I3187" s="104" t="s">
        <v>1134</v>
      </c>
      <c r="J3187" s="318" t="s">
        <v>1028</v>
      </c>
      <c r="K3187" s="320">
        <v>3</v>
      </c>
      <c r="L3187" s="320">
        <v>12</v>
      </c>
      <c r="M3187" s="105">
        <v>18000</v>
      </c>
      <c r="N3187" s="104"/>
      <c r="O3187" s="320"/>
      <c r="P3187" s="105"/>
    </row>
    <row r="3188" spans="1:16" ht="22.5" x14ac:dyDescent="0.2">
      <c r="A3188" s="104" t="s">
        <v>1022</v>
      </c>
      <c r="B3188" s="104" t="s">
        <v>423</v>
      </c>
      <c r="C3188" s="313" t="s">
        <v>99</v>
      </c>
      <c r="D3188" s="104" t="s">
        <v>1998</v>
      </c>
      <c r="E3188" s="105">
        <v>1500</v>
      </c>
      <c r="F3188" s="313" t="s">
        <v>3375</v>
      </c>
      <c r="G3188" s="318" t="s">
        <v>3376</v>
      </c>
      <c r="H3188" s="318" t="s">
        <v>1064</v>
      </c>
      <c r="I3188" s="104" t="s">
        <v>1044</v>
      </c>
      <c r="J3188" s="318" t="s">
        <v>1045</v>
      </c>
      <c r="K3188" s="320">
        <v>3</v>
      </c>
      <c r="L3188" s="320">
        <v>12</v>
      </c>
      <c r="M3188" s="105">
        <v>18000</v>
      </c>
      <c r="N3188" s="104"/>
      <c r="O3188" s="320"/>
      <c r="P3188" s="105"/>
    </row>
    <row r="3189" spans="1:16" ht="22.5" x14ac:dyDescent="0.2">
      <c r="A3189" s="104" t="s">
        <v>1022</v>
      </c>
      <c r="B3189" s="104" t="s">
        <v>423</v>
      </c>
      <c r="C3189" s="313" t="s">
        <v>99</v>
      </c>
      <c r="D3189" s="104" t="s">
        <v>1396</v>
      </c>
      <c r="E3189" s="105">
        <v>1500</v>
      </c>
      <c r="F3189" s="313" t="s">
        <v>3377</v>
      </c>
      <c r="G3189" s="318" t="s">
        <v>3378</v>
      </c>
      <c r="H3189" s="318" t="s">
        <v>1609</v>
      </c>
      <c r="I3189" s="104" t="s">
        <v>1044</v>
      </c>
      <c r="J3189" s="318" t="s">
        <v>1045</v>
      </c>
      <c r="K3189" s="320">
        <v>3</v>
      </c>
      <c r="L3189" s="320">
        <v>12</v>
      </c>
      <c r="M3189" s="105">
        <v>18000</v>
      </c>
      <c r="N3189" s="104"/>
      <c r="O3189" s="320"/>
      <c r="P3189" s="105"/>
    </row>
    <row r="3190" spans="1:16" x14ac:dyDescent="0.2">
      <c r="A3190" s="104" t="s">
        <v>1022</v>
      </c>
      <c r="B3190" s="104" t="s">
        <v>423</v>
      </c>
      <c r="C3190" s="313" t="s">
        <v>99</v>
      </c>
      <c r="D3190" s="104" t="s">
        <v>1242</v>
      </c>
      <c r="E3190" s="105">
        <v>1300</v>
      </c>
      <c r="F3190" s="313" t="s">
        <v>3379</v>
      </c>
      <c r="G3190" s="318" t="s">
        <v>3380</v>
      </c>
      <c r="H3190" s="318" t="s">
        <v>1117</v>
      </c>
      <c r="I3190" s="104" t="s">
        <v>1118</v>
      </c>
      <c r="J3190" s="318" t="s">
        <v>1119</v>
      </c>
      <c r="K3190" s="320">
        <v>3</v>
      </c>
      <c r="L3190" s="320">
        <v>12</v>
      </c>
      <c r="M3190" s="105">
        <v>15600</v>
      </c>
      <c r="N3190" s="104"/>
      <c r="O3190" s="320"/>
      <c r="P3190" s="105"/>
    </row>
    <row r="3191" spans="1:16" x14ac:dyDescent="0.2">
      <c r="A3191" s="104" t="s">
        <v>1022</v>
      </c>
      <c r="B3191" s="104" t="s">
        <v>423</v>
      </c>
      <c r="C3191" s="313" t="s">
        <v>99</v>
      </c>
      <c r="D3191" s="104" t="s">
        <v>1046</v>
      </c>
      <c r="E3191" s="105">
        <v>1500</v>
      </c>
      <c r="F3191" s="313" t="s">
        <v>3381</v>
      </c>
      <c r="G3191" s="318" t="s">
        <v>3382</v>
      </c>
      <c r="H3191" s="318" t="s">
        <v>1265</v>
      </c>
      <c r="I3191" s="104" t="s">
        <v>1027</v>
      </c>
      <c r="J3191" s="318" t="s">
        <v>1028</v>
      </c>
      <c r="K3191" s="320">
        <v>3</v>
      </c>
      <c r="L3191" s="320">
        <v>12</v>
      </c>
      <c r="M3191" s="105">
        <v>18000</v>
      </c>
      <c r="N3191" s="104"/>
      <c r="O3191" s="320"/>
      <c r="P3191" s="105"/>
    </row>
    <row r="3192" spans="1:16" x14ac:dyDescent="0.2">
      <c r="A3192" s="104" t="s">
        <v>1022</v>
      </c>
      <c r="B3192" s="104" t="s">
        <v>423</v>
      </c>
      <c r="C3192" s="313" t="s">
        <v>99</v>
      </c>
      <c r="D3192" s="104" t="s">
        <v>1209</v>
      </c>
      <c r="E3192" s="105">
        <v>1300</v>
      </c>
      <c r="F3192" s="313" t="s">
        <v>3383</v>
      </c>
      <c r="G3192" s="318" t="s">
        <v>3384</v>
      </c>
      <c r="H3192" s="318" t="s">
        <v>1117</v>
      </c>
      <c r="I3192" s="104" t="s">
        <v>1118</v>
      </c>
      <c r="J3192" s="318" t="s">
        <v>1119</v>
      </c>
      <c r="K3192" s="320">
        <v>3</v>
      </c>
      <c r="L3192" s="320">
        <v>4.6333333333333337</v>
      </c>
      <c r="M3192" s="105">
        <v>6023.3333333333339</v>
      </c>
      <c r="N3192" s="104"/>
      <c r="O3192" s="320"/>
      <c r="P3192" s="105"/>
    </row>
    <row r="3193" spans="1:16" ht="22.5" x14ac:dyDescent="0.2">
      <c r="A3193" s="104" t="s">
        <v>1022</v>
      </c>
      <c r="B3193" s="104" t="s">
        <v>423</v>
      </c>
      <c r="C3193" s="313" t="s">
        <v>99</v>
      </c>
      <c r="D3193" s="104" t="s">
        <v>1046</v>
      </c>
      <c r="E3193" s="105">
        <v>1500</v>
      </c>
      <c r="F3193" s="313" t="s">
        <v>3385</v>
      </c>
      <c r="G3193" s="318" t="s">
        <v>3386</v>
      </c>
      <c r="H3193" s="318" t="s">
        <v>1493</v>
      </c>
      <c r="I3193" s="104" t="s">
        <v>1044</v>
      </c>
      <c r="J3193" s="318" t="s">
        <v>1045</v>
      </c>
      <c r="K3193" s="320">
        <v>3</v>
      </c>
      <c r="L3193" s="320">
        <v>12</v>
      </c>
      <c r="M3193" s="105">
        <v>18000</v>
      </c>
      <c r="N3193" s="104"/>
      <c r="O3193" s="320"/>
      <c r="P3193" s="105"/>
    </row>
    <row r="3194" spans="1:16" ht="22.5" x14ac:dyDescent="0.2">
      <c r="A3194" s="104" t="s">
        <v>1022</v>
      </c>
      <c r="B3194" s="104" t="s">
        <v>423</v>
      </c>
      <c r="C3194" s="313" t="s">
        <v>99</v>
      </c>
      <c r="D3194" s="104" t="s">
        <v>1464</v>
      </c>
      <c r="E3194" s="105">
        <v>1500</v>
      </c>
      <c r="F3194" s="313" t="s">
        <v>3387</v>
      </c>
      <c r="G3194" s="318" t="s">
        <v>3388</v>
      </c>
      <c r="H3194" s="318" t="s">
        <v>1064</v>
      </c>
      <c r="I3194" s="104" t="s">
        <v>1027</v>
      </c>
      <c r="J3194" s="318" t="s">
        <v>1045</v>
      </c>
      <c r="K3194" s="320">
        <v>5</v>
      </c>
      <c r="L3194" s="320">
        <v>3.3333333333333333E-2</v>
      </c>
      <c r="M3194" s="105">
        <v>50</v>
      </c>
      <c r="N3194" s="104"/>
      <c r="O3194" s="320"/>
      <c r="P3194" s="105"/>
    </row>
    <row r="3195" spans="1:16" ht="22.5" x14ac:dyDescent="0.2">
      <c r="A3195" s="104" t="s">
        <v>1022</v>
      </c>
      <c r="B3195" s="104" t="s">
        <v>423</v>
      </c>
      <c r="C3195" s="313" t="s">
        <v>99</v>
      </c>
      <c r="D3195" s="104" t="s">
        <v>1046</v>
      </c>
      <c r="E3195" s="105">
        <v>1500</v>
      </c>
      <c r="F3195" s="313" t="s">
        <v>3389</v>
      </c>
      <c r="G3195" s="318" t="s">
        <v>3390</v>
      </c>
      <c r="H3195" s="318" t="s">
        <v>1067</v>
      </c>
      <c r="I3195" s="104" t="s">
        <v>1068</v>
      </c>
      <c r="J3195" s="318" t="s">
        <v>1069</v>
      </c>
      <c r="K3195" s="320">
        <v>3</v>
      </c>
      <c r="L3195" s="320">
        <v>12</v>
      </c>
      <c r="M3195" s="105">
        <v>18000</v>
      </c>
      <c r="N3195" s="104"/>
      <c r="O3195" s="320"/>
      <c r="P3195" s="105"/>
    </row>
    <row r="3196" spans="1:16" x14ac:dyDescent="0.2">
      <c r="A3196" s="104" t="s">
        <v>1022</v>
      </c>
      <c r="B3196" s="104" t="s">
        <v>423</v>
      </c>
      <c r="C3196" s="313" t="s">
        <v>99</v>
      </c>
      <c r="D3196" s="104" t="s">
        <v>1296</v>
      </c>
      <c r="E3196" s="105">
        <v>2500</v>
      </c>
      <c r="F3196" s="313" t="s">
        <v>3391</v>
      </c>
      <c r="G3196" s="318" t="s">
        <v>3392</v>
      </c>
      <c r="H3196" s="318" t="s">
        <v>1380</v>
      </c>
      <c r="I3196" s="104" t="s">
        <v>1061</v>
      </c>
      <c r="J3196" s="318" t="s">
        <v>1028</v>
      </c>
      <c r="K3196" s="320">
        <v>3</v>
      </c>
      <c r="L3196" s="320">
        <v>12</v>
      </c>
      <c r="M3196" s="105">
        <v>30000</v>
      </c>
      <c r="N3196" s="104"/>
      <c r="O3196" s="320"/>
      <c r="P3196" s="105"/>
    </row>
    <row r="3197" spans="1:16" x14ac:dyDescent="0.2">
      <c r="A3197" s="104" t="s">
        <v>1022</v>
      </c>
      <c r="B3197" s="104" t="s">
        <v>423</v>
      </c>
      <c r="C3197" s="313" t="s">
        <v>99</v>
      </c>
      <c r="D3197" s="104" t="s">
        <v>1628</v>
      </c>
      <c r="E3197" s="105">
        <v>5000</v>
      </c>
      <c r="F3197" s="313" t="s">
        <v>3393</v>
      </c>
      <c r="G3197" s="318" t="s">
        <v>3394</v>
      </c>
      <c r="H3197" s="318" t="s">
        <v>2388</v>
      </c>
      <c r="I3197" s="104" t="s">
        <v>1027</v>
      </c>
      <c r="J3197" s="318" t="s">
        <v>1028</v>
      </c>
      <c r="K3197" s="320">
        <v>3</v>
      </c>
      <c r="L3197" s="320">
        <v>12</v>
      </c>
      <c r="M3197" s="105">
        <v>60000</v>
      </c>
      <c r="N3197" s="104"/>
      <c r="O3197" s="320"/>
      <c r="P3197" s="105"/>
    </row>
    <row r="3198" spans="1:16" x14ac:dyDescent="0.2">
      <c r="A3198" s="104" t="s">
        <v>1022</v>
      </c>
      <c r="B3198" s="104" t="s">
        <v>423</v>
      </c>
      <c r="C3198" s="313" t="s">
        <v>99</v>
      </c>
      <c r="D3198" s="104" t="s">
        <v>1628</v>
      </c>
      <c r="E3198" s="105">
        <v>5000</v>
      </c>
      <c r="F3198" s="313" t="s">
        <v>3395</v>
      </c>
      <c r="G3198" s="318" t="s">
        <v>3396</v>
      </c>
      <c r="H3198" s="318" t="s">
        <v>1577</v>
      </c>
      <c r="I3198" s="104" t="s">
        <v>1027</v>
      </c>
      <c r="J3198" s="318" t="s">
        <v>1028</v>
      </c>
      <c r="K3198" s="320">
        <v>4</v>
      </c>
      <c r="L3198" s="320">
        <v>11.133333333333333</v>
      </c>
      <c r="M3198" s="105">
        <v>55666.666666666664</v>
      </c>
      <c r="N3198" s="104"/>
      <c r="O3198" s="320"/>
      <c r="P3198" s="105"/>
    </row>
    <row r="3199" spans="1:16" ht="22.5" x14ac:dyDescent="0.2">
      <c r="A3199" s="104" t="s">
        <v>1022</v>
      </c>
      <c r="B3199" s="104" t="s">
        <v>423</v>
      </c>
      <c r="C3199" s="313" t="s">
        <v>99</v>
      </c>
      <c r="D3199" s="104" t="s">
        <v>1186</v>
      </c>
      <c r="E3199" s="105">
        <v>1500</v>
      </c>
      <c r="F3199" s="313" t="s">
        <v>3397</v>
      </c>
      <c r="G3199" s="318" t="s">
        <v>3398</v>
      </c>
      <c r="H3199" s="318" t="s">
        <v>1067</v>
      </c>
      <c r="I3199" s="104" t="s">
        <v>1068</v>
      </c>
      <c r="J3199" s="318" t="s">
        <v>1069</v>
      </c>
      <c r="K3199" s="320">
        <v>3</v>
      </c>
      <c r="L3199" s="320">
        <v>12</v>
      </c>
      <c r="M3199" s="105">
        <v>18000</v>
      </c>
      <c r="N3199" s="104"/>
      <c r="O3199" s="320"/>
      <c r="P3199" s="105"/>
    </row>
    <row r="3200" spans="1:16" x14ac:dyDescent="0.2">
      <c r="A3200" s="104" t="s">
        <v>1022</v>
      </c>
      <c r="B3200" s="104" t="s">
        <v>423</v>
      </c>
      <c r="C3200" s="313" t="s">
        <v>99</v>
      </c>
      <c r="D3200" s="104" t="s">
        <v>1075</v>
      </c>
      <c r="E3200" s="105">
        <v>930</v>
      </c>
      <c r="F3200" s="313" t="s">
        <v>3399</v>
      </c>
      <c r="G3200" s="318" t="s">
        <v>3400</v>
      </c>
      <c r="H3200" s="318" t="s">
        <v>1117</v>
      </c>
      <c r="I3200" s="104" t="s">
        <v>1118</v>
      </c>
      <c r="J3200" s="318" t="s">
        <v>1119</v>
      </c>
      <c r="K3200" s="320">
        <v>3</v>
      </c>
      <c r="L3200" s="320">
        <v>12</v>
      </c>
      <c r="M3200" s="105">
        <v>11160</v>
      </c>
      <c r="N3200" s="104"/>
      <c r="O3200" s="320"/>
      <c r="P3200" s="105"/>
    </row>
    <row r="3201" spans="1:16" x14ac:dyDescent="0.2">
      <c r="A3201" s="104" t="s">
        <v>1022</v>
      </c>
      <c r="B3201" s="104" t="s">
        <v>423</v>
      </c>
      <c r="C3201" s="313" t="s">
        <v>99</v>
      </c>
      <c r="D3201" s="104" t="s">
        <v>1206</v>
      </c>
      <c r="E3201" s="105">
        <v>2000</v>
      </c>
      <c r="F3201" s="313" t="s">
        <v>3401</v>
      </c>
      <c r="G3201" s="318" t="s">
        <v>3402</v>
      </c>
      <c r="H3201" s="318" t="s">
        <v>1148</v>
      </c>
      <c r="I3201" s="104" t="s">
        <v>1225</v>
      </c>
      <c r="J3201" s="318" t="s">
        <v>1028</v>
      </c>
      <c r="K3201" s="320">
        <v>3</v>
      </c>
      <c r="L3201" s="320">
        <v>12</v>
      </c>
      <c r="M3201" s="105">
        <v>24000</v>
      </c>
      <c r="N3201" s="104"/>
      <c r="O3201" s="320"/>
      <c r="P3201" s="105"/>
    </row>
    <row r="3202" spans="1:16" ht="22.5" x14ac:dyDescent="0.2">
      <c r="A3202" s="104" t="s">
        <v>1022</v>
      </c>
      <c r="B3202" s="104" t="s">
        <v>423</v>
      </c>
      <c r="C3202" s="313" t="s">
        <v>99</v>
      </c>
      <c r="D3202" s="104" t="s">
        <v>1046</v>
      </c>
      <c r="E3202" s="105">
        <v>1500</v>
      </c>
      <c r="F3202" s="313" t="s">
        <v>3403</v>
      </c>
      <c r="G3202" s="318" t="s">
        <v>3404</v>
      </c>
      <c r="H3202" s="318" t="s">
        <v>2174</v>
      </c>
      <c r="I3202" s="104" t="s">
        <v>1044</v>
      </c>
      <c r="J3202" s="318" t="s">
        <v>1045</v>
      </c>
      <c r="K3202" s="320">
        <v>3</v>
      </c>
      <c r="L3202" s="320">
        <v>12</v>
      </c>
      <c r="M3202" s="105">
        <v>18000</v>
      </c>
      <c r="N3202" s="104"/>
      <c r="O3202" s="320"/>
      <c r="P3202" s="105"/>
    </row>
    <row r="3203" spans="1:16" ht="22.5" x14ac:dyDescent="0.2">
      <c r="A3203" s="104" t="s">
        <v>1022</v>
      </c>
      <c r="B3203" s="104" t="s">
        <v>423</v>
      </c>
      <c r="C3203" s="313" t="s">
        <v>99</v>
      </c>
      <c r="D3203" s="104" t="s">
        <v>1046</v>
      </c>
      <c r="E3203" s="105">
        <v>1500</v>
      </c>
      <c r="F3203" s="313" t="s">
        <v>3405</v>
      </c>
      <c r="G3203" s="318" t="s">
        <v>3406</v>
      </c>
      <c r="H3203" s="318" t="s">
        <v>1064</v>
      </c>
      <c r="I3203" s="104" t="s">
        <v>1044</v>
      </c>
      <c r="J3203" s="318" t="s">
        <v>1045</v>
      </c>
      <c r="K3203" s="320">
        <v>6</v>
      </c>
      <c r="L3203" s="320">
        <v>7.0333333333333332</v>
      </c>
      <c r="M3203" s="105">
        <v>10550</v>
      </c>
      <c r="N3203" s="104"/>
      <c r="O3203" s="320"/>
      <c r="P3203" s="105"/>
    </row>
    <row r="3204" spans="1:16" x14ac:dyDescent="0.2">
      <c r="A3204" s="104" t="s">
        <v>1022</v>
      </c>
      <c r="B3204" s="104" t="s">
        <v>423</v>
      </c>
      <c r="C3204" s="313" t="s">
        <v>99</v>
      </c>
      <c r="D3204" s="104" t="s">
        <v>1040</v>
      </c>
      <c r="E3204" s="105">
        <v>1300</v>
      </c>
      <c r="F3204" s="313" t="s">
        <v>3407</v>
      </c>
      <c r="G3204" s="318" t="s">
        <v>3408</v>
      </c>
      <c r="H3204" s="318" t="s">
        <v>1118</v>
      </c>
      <c r="I3204" s="104" t="s">
        <v>1118</v>
      </c>
      <c r="J3204" s="318" t="s">
        <v>1119</v>
      </c>
      <c r="K3204" s="320">
        <v>3</v>
      </c>
      <c r="L3204" s="320">
        <v>12</v>
      </c>
      <c r="M3204" s="105">
        <v>15600</v>
      </c>
      <c r="N3204" s="104"/>
      <c r="O3204" s="320"/>
      <c r="P3204" s="105"/>
    </row>
    <row r="3205" spans="1:16" x14ac:dyDescent="0.2">
      <c r="A3205" s="104" t="s">
        <v>1022</v>
      </c>
      <c r="B3205" s="104" t="s">
        <v>423</v>
      </c>
      <c r="C3205" s="313" t="s">
        <v>99</v>
      </c>
      <c r="D3205" s="104" t="s">
        <v>1029</v>
      </c>
      <c r="E3205" s="105">
        <v>5000</v>
      </c>
      <c r="F3205" s="313" t="s">
        <v>3409</v>
      </c>
      <c r="G3205" s="318" t="s">
        <v>3410</v>
      </c>
      <c r="H3205" s="318" t="s">
        <v>1060</v>
      </c>
      <c r="I3205" s="104" t="s">
        <v>1346</v>
      </c>
      <c r="J3205" s="318" t="s">
        <v>1028</v>
      </c>
      <c r="K3205" s="320">
        <v>4</v>
      </c>
      <c r="L3205" s="320">
        <v>0.5</v>
      </c>
      <c r="M3205" s="105">
        <v>2500</v>
      </c>
      <c r="N3205" s="104"/>
      <c r="O3205" s="320"/>
      <c r="P3205" s="105"/>
    </row>
    <row r="3206" spans="1:16" x14ac:dyDescent="0.2">
      <c r="A3206" s="104" t="s">
        <v>1022</v>
      </c>
      <c r="B3206" s="104" t="s">
        <v>423</v>
      </c>
      <c r="C3206" s="313" t="s">
        <v>99</v>
      </c>
      <c r="D3206" s="104" t="s">
        <v>1671</v>
      </c>
      <c r="E3206" s="105">
        <v>1700</v>
      </c>
      <c r="F3206" s="313" t="s">
        <v>3411</v>
      </c>
      <c r="G3206" s="318" t="s">
        <v>3412</v>
      </c>
      <c r="H3206" s="318" t="s">
        <v>1064</v>
      </c>
      <c r="I3206" s="104" t="s">
        <v>1073</v>
      </c>
      <c r="J3206" s="318" t="s">
        <v>1074</v>
      </c>
      <c r="K3206" s="320">
        <v>1</v>
      </c>
      <c r="L3206" s="320">
        <v>3.3333333333333333E-2</v>
      </c>
      <c r="M3206" s="105">
        <v>56.666666666666664</v>
      </c>
      <c r="N3206" s="104"/>
      <c r="O3206" s="320"/>
      <c r="P3206" s="105"/>
    </row>
    <row r="3207" spans="1:16" x14ac:dyDescent="0.2">
      <c r="A3207" s="104" t="s">
        <v>1022</v>
      </c>
      <c r="B3207" s="104" t="s">
        <v>423</v>
      </c>
      <c r="C3207" s="313" t="s">
        <v>99</v>
      </c>
      <c r="D3207" s="104" t="s">
        <v>2128</v>
      </c>
      <c r="E3207" s="105">
        <v>2400</v>
      </c>
      <c r="F3207" s="313" t="s">
        <v>3413</v>
      </c>
      <c r="G3207" s="318" t="s">
        <v>3414</v>
      </c>
      <c r="H3207" s="318" t="s">
        <v>1937</v>
      </c>
      <c r="I3207" s="104" t="s">
        <v>1068</v>
      </c>
      <c r="J3207" s="318" t="s">
        <v>1028</v>
      </c>
      <c r="K3207" s="320">
        <v>3</v>
      </c>
      <c r="L3207" s="320">
        <v>12</v>
      </c>
      <c r="M3207" s="105">
        <v>28800</v>
      </c>
      <c r="N3207" s="104"/>
      <c r="O3207" s="320"/>
      <c r="P3207" s="105"/>
    </row>
    <row r="3208" spans="1:16" x14ac:dyDescent="0.2">
      <c r="A3208" s="104" t="s">
        <v>1022</v>
      </c>
      <c r="B3208" s="104" t="s">
        <v>423</v>
      </c>
      <c r="C3208" s="313" t="s">
        <v>99</v>
      </c>
      <c r="D3208" s="104" t="s">
        <v>1101</v>
      </c>
      <c r="E3208" s="105">
        <v>2400</v>
      </c>
      <c r="F3208" s="313" t="s">
        <v>3415</v>
      </c>
      <c r="G3208" s="318" t="s">
        <v>3416</v>
      </c>
      <c r="H3208" s="318" t="s">
        <v>1032</v>
      </c>
      <c r="I3208" s="104" t="s">
        <v>1027</v>
      </c>
      <c r="J3208" s="318" t="s">
        <v>1028</v>
      </c>
      <c r="K3208" s="320">
        <v>3</v>
      </c>
      <c r="L3208" s="320">
        <v>12</v>
      </c>
      <c r="M3208" s="105">
        <v>28800</v>
      </c>
      <c r="N3208" s="104"/>
      <c r="O3208" s="320"/>
      <c r="P3208" s="105"/>
    </row>
    <row r="3209" spans="1:16" x14ac:dyDescent="0.2">
      <c r="A3209" s="104" t="s">
        <v>1022</v>
      </c>
      <c r="B3209" s="104" t="s">
        <v>423</v>
      </c>
      <c r="C3209" s="313" t="s">
        <v>99</v>
      </c>
      <c r="D3209" s="104" t="s">
        <v>1101</v>
      </c>
      <c r="E3209" s="105">
        <v>2400</v>
      </c>
      <c r="F3209" s="313" t="s">
        <v>3417</v>
      </c>
      <c r="G3209" s="318" t="s">
        <v>3418</v>
      </c>
      <c r="H3209" s="318" t="s">
        <v>1032</v>
      </c>
      <c r="I3209" s="104" t="s">
        <v>1027</v>
      </c>
      <c r="J3209" s="318" t="s">
        <v>1028</v>
      </c>
      <c r="K3209" s="320">
        <v>1</v>
      </c>
      <c r="L3209" s="320">
        <v>6</v>
      </c>
      <c r="M3209" s="105">
        <v>14400</v>
      </c>
      <c r="N3209" s="104"/>
      <c r="O3209" s="320"/>
      <c r="P3209" s="105"/>
    </row>
    <row r="3210" spans="1:16" x14ac:dyDescent="0.2">
      <c r="A3210" s="104" t="s">
        <v>1022</v>
      </c>
      <c r="B3210" s="104" t="s">
        <v>423</v>
      </c>
      <c r="C3210" s="313" t="s">
        <v>99</v>
      </c>
      <c r="D3210" s="104" t="s">
        <v>1201</v>
      </c>
      <c r="E3210" s="105">
        <v>1300</v>
      </c>
      <c r="F3210" s="313" t="s">
        <v>3419</v>
      </c>
      <c r="G3210" s="318" t="s">
        <v>3420</v>
      </c>
      <c r="H3210" s="318" t="s">
        <v>1117</v>
      </c>
      <c r="I3210" s="104" t="s">
        <v>1118</v>
      </c>
      <c r="J3210" s="318" t="s">
        <v>1119</v>
      </c>
      <c r="K3210" s="320">
        <v>3</v>
      </c>
      <c r="L3210" s="320">
        <v>12</v>
      </c>
      <c r="M3210" s="105">
        <v>15600</v>
      </c>
      <c r="N3210" s="104"/>
      <c r="O3210" s="320"/>
      <c r="P3210" s="105"/>
    </row>
    <row r="3211" spans="1:16" x14ac:dyDescent="0.2">
      <c r="A3211" s="104" t="s">
        <v>1022</v>
      </c>
      <c r="B3211" s="104" t="s">
        <v>423</v>
      </c>
      <c r="C3211" s="313" t="s">
        <v>99</v>
      </c>
      <c r="D3211" s="104" t="s">
        <v>1050</v>
      </c>
      <c r="E3211" s="105">
        <v>2400</v>
      </c>
      <c r="F3211" s="313" t="s">
        <v>3421</v>
      </c>
      <c r="G3211" s="318" t="s">
        <v>3422</v>
      </c>
      <c r="H3211" s="318" t="s">
        <v>1053</v>
      </c>
      <c r="I3211" s="104" t="s">
        <v>1027</v>
      </c>
      <c r="J3211" s="318" t="s">
        <v>1028</v>
      </c>
      <c r="K3211" s="320">
        <v>3</v>
      </c>
      <c r="L3211" s="320">
        <v>12</v>
      </c>
      <c r="M3211" s="105">
        <v>28800</v>
      </c>
      <c r="N3211" s="104"/>
      <c r="O3211" s="320"/>
      <c r="P3211" s="105"/>
    </row>
    <row r="3212" spans="1:16" x14ac:dyDescent="0.2">
      <c r="A3212" s="104" t="s">
        <v>1022</v>
      </c>
      <c r="B3212" s="104" t="s">
        <v>423</v>
      </c>
      <c r="C3212" s="313" t="s">
        <v>99</v>
      </c>
      <c r="D3212" s="104" t="s">
        <v>3423</v>
      </c>
      <c r="E3212" s="105">
        <v>13000</v>
      </c>
      <c r="F3212" s="313" t="s">
        <v>3424</v>
      </c>
      <c r="G3212" s="318" t="s">
        <v>3425</v>
      </c>
      <c r="H3212" s="318" t="s">
        <v>1026</v>
      </c>
      <c r="I3212" s="104" t="s">
        <v>1061</v>
      </c>
      <c r="J3212" s="318" t="s">
        <v>1028</v>
      </c>
      <c r="K3212" s="320">
        <v>1</v>
      </c>
      <c r="L3212" s="320">
        <v>0.13333333333333333</v>
      </c>
      <c r="M3212" s="105">
        <v>1733.3333333333333</v>
      </c>
      <c r="N3212" s="104"/>
      <c r="O3212" s="320"/>
      <c r="P3212" s="105"/>
    </row>
    <row r="3213" spans="1:16" x14ac:dyDescent="0.2">
      <c r="A3213" s="104" t="s">
        <v>1022</v>
      </c>
      <c r="B3213" s="104" t="s">
        <v>423</v>
      </c>
      <c r="C3213" s="313" t="s">
        <v>99</v>
      </c>
      <c r="D3213" s="104" t="s">
        <v>1046</v>
      </c>
      <c r="E3213" s="105">
        <v>1500</v>
      </c>
      <c r="F3213" s="313" t="s">
        <v>3426</v>
      </c>
      <c r="G3213" s="318" t="s">
        <v>3427</v>
      </c>
      <c r="H3213" s="318" t="s">
        <v>1064</v>
      </c>
      <c r="I3213" s="104" t="s">
        <v>1073</v>
      </c>
      <c r="J3213" s="318" t="s">
        <v>1074</v>
      </c>
      <c r="K3213" s="320">
        <v>3</v>
      </c>
      <c r="L3213" s="320">
        <v>12</v>
      </c>
      <c r="M3213" s="105">
        <v>18000</v>
      </c>
      <c r="N3213" s="104"/>
      <c r="O3213" s="320"/>
      <c r="P3213" s="105"/>
    </row>
    <row r="3214" spans="1:16" x14ac:dyDescent="0.2">
      <c r="A3214" s="104" t="s">
        <v>1022</v>
      </c>
      <c r="B3214" s="104" t="s">
        <v>423</v>
      </c>
      <c r="C3214" s="313" t="s">
        <v>99</v>
      </c>
      <c r="D3214" s="104" t="s">
        <v>1054</v>
      </c>
      <c r="E3214" s="105">
        <v>1500</v>
      </c>
      <c r="F3214" s="313" t="s">
        <v>3428</v>
      </c>
      <c r="G3214" s="318" t="s">
        <v>3429</v>
      </c>
      <c r="H3214" s="318" t="s">
        <v>1133</v>
      </c>
      <c r="I3214" s="104" t="s">
        <v>1134</v>
      </c>
      <c r="J3214" s="318" t="s">
        <v>1074</v>
      </c>
      <c r="K3214" s="320">
        <v>3</v>
      </c>
      <c r="L3214" s="320">
        <v>12</v>
      </c>
      <c r="M3214" s="105">
        <v>18000</v>
      </c>
      <c r="N3214" s="104"/>
      <c r="O3214" s="320"/>
      <c r="P3214" s="105"/>
    </row>
    <row r="3215" spans="1:16" x14ac:dyDescent="0.2">
      <c r="A3215" s="104" t="s">
        <v>1022</v>
      </c>
      <c r="B3215" s="104" t="s">
        <v>423</v>
      </c>
      <c r="C3215" s="313" t="s">
        <v>99</v>
      </c>
      <c r="D3215" s="104" t="s">
        <v>1183</v>
      </c>
      <c r="E3215" s="105">
        <v>1300</v>
      </c>
      <c r="F3215" s="313" t="s">
        <v>3430</v>
      </c>
      <c r="G3215" s="318" t="s">
        <v>3431</v>
      </c>
      <c r="H3215" s="318" t="s">
        <v>1117</v>
      </c>
      <c r="I3215" s="104" t="s">
        <v>1118</v>
      </c>
      <c r="J3215" s="318" t="s">
        <v>1119</v>
      </c>
      <c r="K3215" s="320">
        <v>3</v>
      </c>
      <c r="L3215" s="320">
        <v>12</v>
      </c>
      <c r="M3215" s="105">
        <v>15600</v>
      </c>
      <c r="N3215" s="104"/>
      <c r="O3215" s="320"/>
      <c r="P3215" s="105"/>
    </row>
    <row r="3216" spans="1:16" x14ac:dyDescent="0.2">
      <c r="A3216" s="104" t="s">
        <v>1022</v>
      </c>
      <c r="B3216" s="104" t="s">
        <v>423</v>
      </c>
      <c r="C3216" s="313" t="s">
        <v>99</v>
      </c>
      <c r="D3216" s="104" t="s">
        <v>3432</v>
      </c>
      <c r="E3216" s="105">
        <v>1000</v>
      </c>
      <c r="F3216" s="313" t="s">
        <v>3433</v>
      </c>
      <c r="G3216" s="318" t="s">
        <v>3434</v>
      </c>
      <c r="H3216" s="318" t="s">
        <v>1456</v>
      </c>
      <c r="I3216" s="104" t="s">
        <v>1027</v>
      </c>
      <c r="J3216" s="318" t="s">
        <v>1028</v>
      </c>
      <c r="K3216" s="320">
        <v>2</v>
      </c>
      <c r="L3216" s="320">
        <v>7</v>
      </c>
      <c r="M3216" s="105">
        <v>7000</v>
      </c>
      <c r="N3216" s="104"/>
      <c r="O3216" s="320"/>
      <c r="P3216" s="105"/>
    </row>
    <row r="3217" spans="1:16" x14ac:dyDescent="0.2">
      <c r="A3217" s="104" t="s">
        <v>1022</v>
      </c>
      <c r="B3217" s="104" t="s">
        <v>423</v>
      </c>
      <c r="C3217" s="313" t="s">
        <v>99</v>
      </c>
      <c r="D3217" s="104" t="s">
        <v>1050</v>
      </c>
      <c r="E3217" s="105">
        <v>3000</v>
      </c>
      <c r="F3217" s="313" t="s">
        <v>3435</v>
      </c>
      <c r="G3217" s="318" t="s">
        <v>3436</v>
      </c>
      <c r="H3217" s="318" t="s">
        <v>1053</v>
      </c>
      <c r="I3217" s="104" t="s">
        <v>1346</v>
      </c>
      <c r="J3217" s="318" t="s">
        <v>1028</v>
      </c>
      <c r="K3217" s="320">
        <v>3</v>
      </c>
      <c r="L3217" s="320">
        <v>12</v>
      </c>
      <c r="M3217" s="105">
        <v>36000</v>
      </c>
      <c r="N3217" s="104"/>
      <c r="O3217" s="320"/>
      <c r="P3217" s="105"/>
    </row>
    <row r="3218" spans="1:16" x14ac:dyDescent="0.2">
      <c r="A3218" s="104" t="s">
        <v>1022</v>
      </c>
      <c r="B3218" s="104" t="s">
        <v>423</v>
      </c>
      <c r="C3218" s="313" t="s">
        <v>99</v>
      </c>
      <c r="D3218" s="104" t="s">
        <v>1046</v>
      </c>
      <c r="E3218" s="105">
        <v>1500</v>
      </c>
      <c r="F3218" s="313" t="s">
        <v>3437</v>
      </c>
      <c r="G3218" s="318" t="s">
        <v>3438</v>
      </c>
      <c r="H3218" s="318" t="s">
        <v>1057</v>
      </c>
      <c r="I3218" s="104" t="s">
        <v>1027</v>
      </c>
      <c r="J3218" s="318" t="s">
        <v>1028</v>
      </c>
      <c r="K3218" s="320">
        <v>3</v>
      </c>
      <c r="L3218" s="320">
        <v>12</v>
      </c>
      <c r="M3218" s="105">
        <v>18000</v>
      </c>
      <c r="N3218" s="104"/>
      <c r="O3218" s="320"/>
      <c r="P3218" s="105"/>
    </row>
    <row r="3219" spans="1:16" x14ac:dyDescent="0.2">
      <c r="A3219" s="104" t="s">
        <v>1022</v>
      </c>
      <c r="B3219" s="104" t="s">
        <v>423</v>
      </c>
      <c r="C3219" s="313" t="s">
        <v>99</v>
      </c>
      <c r="D3219" s="104" t="s">
        <v>1046</v>
      </c>
      <c r="E3219" s="105">
        <v>1700</v>
      </c>
      <c r="F3219" s="313" t="s">
        <v>3439</v>
      </c>
      <c r="G3219" s="318" t="s">
        <v>3440</v>
      </c>
      <c r="H3219" s="318" t="s">
        <v>1064</v>
      </c>
      <c r="I3219" s="104" t="s">
        <v>1073</v>
      </c>
      <c r="J3219" s="318" t="s">
        <v>1092</v>
      </c>
      <c r="K3219" s="320">
        <v>5</v>
      </c>
      <c r="L3219" s="320">
        <v>12</v>
      </c>
      <c r="M3219" s="105">
        <v>20400</v>
      </c>
      <c r="N3219" s="104"/>
      <c r="O3219" s="320"/>
      <c r="P3219" s="105"/>
    </row>
    <row r="3220" spans="1:16" x14ac:dyDescent="0.2">
      <c r="A3220" s="104" t="s">
        <v>1022</v>
      </c>
      <c r="B3220" s="104" t="s">
        <v>423</v>
      </c>
      <c r="C3220" s="313" t="s">
        <v>99</v>
      </c>
      <c r="D3220" s="104" t="s">
        <v>1054</v>
      </c>
      <c r="E3220" s="105">
        <v>1500</v>
      </c>
      <c r="F3220" s="313" t="s">
        <v>3441</v>
      </c>
      <c r="G3220" s="318" t="s">
        <v>3442</v>
      </c>
      <c r="H3220" s="318" t="s">
        <v>3443</v>
      </c>
      <c r="I3220" s="104" t="s">
        <v>1073</v>
      </c>
      <c r="J3220" s="318" t="s">
        <v>2684</v>
      </c>
      <c r="K3220" s="320">
        <v>3</v>
      </c>
      <c r="L3220" s="320">
        <v>12</v>
      </c>
      <c r="M3220" s="105">
        <v>18000</v>
      </c>
      <c r="N3220" s="104"/>
      <c r="O3220" s="320"/>
      <c r="P3220" s="105"/>
    </row>
    <row r="3221" spans="1:16" x14ac:dyDescent="0.2">
      <c r="A3221" s="104" t="s">
        <v>1022</v>
      </c>
      <c r="B3221" s="104" t="s">
        <v>423</v>
      </c>
      <c r="C3221" s="313" t="s">
        <v>99</v>
      </c>
      <c r="D3221" s="104" t="s">
        <v>3444</v>
      </c>
      <c r="E3221" s="105">
        <v>1500</v>
      </c>
      <c r="F3221" s="313" t="s">
        <v>3445</v>
      </c>
      <c r="G3221" s="318" t="s">
        <v>3446</v>
      </c>
      <c r="H3221" s="318" t="s">
        <v>1106</v>
      </c>
      <c r="I3221" s="104" t="s">
        <v>1073</v>
      </c>
      <c r="J3221" s="318" t="s">
        <v>1074</v>
      </c>
      <c r="K3221" s="320">
        <v>4</v>
      </c>
      <c r="L3221" s="320">
        <v>12</v>
      </c>
      <c r="M3221" s="105">
        <v>18000</v>
      </c>
      <c r="N3221" s="104"/>
      <c r="O3221" s="320"/>
      <c r="P3221" s="105"/>
    </row>
    <row r="3222" spans="1:16" x14ac:dyDescent="0.2">
      <c r="A3222" s="104" t="s">
        <v>1022</v>
      </c>
      <c r="B3222" s="104" t="s">
        <v>423</v>
      </c>
      <c r="C3222" s="313" t="s">
        <v>99</v>
      </c>
      <c r="D3222" s="104" t="s">
        <v>1046</v>
      </c>
      <c r="E3222" s="105">
        <v>1700</v>
      </c>
      <c r="F3222" s="313" t="s">
        <v>3447</v>
      </c>
      <c r="G3222" s="318" t="s">
        <v>3448</v>
      </c>
      <c r="H3222" s="318" t="s">
        <v>1064</v>
      </c>
      <c r="I3222" s="104" t="s">
        <v>1073</v>
      </c>
      <c r="J3222" s="318" t="s">
        <v>1074</v>
      </c>
      <c r="K3222" s="320">
        <v>1</v>
      </c>
      <c r="L3222" s="320">
        <v>2.5666666666666669</v>
      </c>
      <c r="M3222" s="105">
        <v>4363.3333333333339</v>
      </c>
      <c r="N3222" s="104"/>
      <c r="O3222" s="320"/>
      <c r="P3222" s="105"/>
    </row>
    <row r="3223" spans="1:16" x14ac:dyDescent="0.2">
      <c r="A3223" s="104" t="s">
        <v>1022</v>
      </c>
      <c r="B3223" s="104" t="s">
        <v>423</v>
      </c>
      <c r="C3223" s="313" t="s">
        <v>99</v>
      </c>
      <c r="D3223" s="104" t="s">
        <v>1046</v>
      </c>
      <c r="E3223" s="105">
        <v>1500</v>
      </c>
      <c r="F3223" s="313" t="s">
        <v>3449</v>
      </c>
      <c r="G3223" s="318" t="s">
        <v>3450</v>
      </c>
      <c r="H3223" s="318" t="s">
        <v>1064</v>
      </c>
      <c r="I3223" s="104" t="s">
        <v>1044</v>
      </c>
      <c r="J3223" s="318" t="s">
        <v>1028</v>
      </c>
      <c r="K3223" s="320">
        <v>5</v>
      </c>
      <c r="L3223" s="320">
        <v>12</v>
      </c>
      <c r="M3223" s="105">
        <v>18000</v>
      </c>
      <c r="N3223" s="104"/>
      <c r="O3223" s="320"/>
      <c r="P3223" s="105"/>
    </row>
    <row r="3224" spans="1:16" x14ac:dyDescent="0.2">
      <c r="A3224" s="104" t="s">
        <v>1022</v>
      </c>
      <c r="B3224" s="104" t="s">
        <v>423</v>
      </c>
      <c r="C3224" s="313" t="s">
        <v>99</v>
      </c>
      <c r="D3224" s="104" t="s">
        <v>1067</v>
      </c>
      <c r="E3224" s="105">
        <v>2000</v>
      </c>
      <c r="F3224" s="313" t="s">
        <v>3451</v>
      </c>
      <c r="G3224" s="318" t="s">
        <v>3452</v>
      </c>
      <c r="H3224" s="318" t="s">
        <v>1067</v>
      </c>
      <c r="I3224" s="104" t="s">
        <v>1536</v>
      </c>
      <c r="J3224" s="318" t="s">
        <v>1074</v>
      </c>
      <c r="K3224" s="320">
        <v>1</v>
      </c>
      <c r="L3224" s="320">
        <v>1.0333333333333334</v>
      </c>
      <c r="M3224" s="105">
        <v>2066.666666666667</v>
      </c>
      <c r="N3224" s="104"/>
      <c r="O3224" s="320"/>
      <c r="P3224" s="105"/>
    </row>
    <row r="3225" spans="1:16" ht="22.5" x14ac:dyDescent="0.2">
      <c r="A3225" s="104" t="s">
        <v>1022</v>
      </c>
      <c r="B3225" s="104" t="s">
        <v>423</v>
      </c>
      <c r="C3225" s="313" t="s">
        <v>99</v>
      </c>
      <c r="D3225" s="104" t="s">
        <v>3453</v>
      </c>
      <c r="E3225" s="105">
        <v>2000</v>
      </c>
      <c r="F3225" s="313" t="s">
        <v>3454</v>
      </c>
      <c r="G3225" s="318" t="s">
        <v>3455</v>
      </c>
      <c r="H3225" s="318" t="s">
        <v>3456</v>
      </c>
      <c r="I3225" s="104" t="s">
        <v>1073</v>
      </c>
      <c r="J3225" s="318" t="s">
        <v>1074</v>
      </c>
      <c r="K3225" s="320">
        <v>4</v>
      </c>
      <c r="L3225" s="320">
        <v>12</v>
      </c>
      <c r="M3225" s="105">
        <v>24000</v>
      </c>
      <c r="N3225" s="104"/>
      <c r="O3225" s="320"/>
      <c r="P3225" s="105"/>
    </row>
    <row r="3226" spans="1:16" x14ac:dyDescent="0.2">
      <c r="A3226" s="104" t="s">
        <v>1022</v>
      </c>
      <c r="B3226" s="104" t="s">
        <v>423</v>
      </c>
      <c r="C3226" s="313" t="s">
        <v>99</v>
      </c>
      <c r="D3226" s="104" t="s">
        <v>1582</v>
      </c>
      <c r="E3226" s="105">
        <v>3500</v>
      </c>
      <c r="F3226" s="313" t="s">
        <v>3457</v>
      </c>
      <c r="G3226" s="318" t="s">
        <v>3458</v>
      </c>
      <c r="H3226" s="318" t="s">
        <v>1053</v>
      </c>
      <c r="I3226" s="104" t="s">
        <v>3459</v>
      </c>
      <c r="J3226" s="318" t="s">
        <v>1028</v>
      </c>
      <c r="K3226" s="320">
        <v>7</v>
      </c>
      <c r="L3226" s="320">
        <v>3.3333333333333333E-2</v>
      </c>
      <c r="M3226" s="105">
        <v>116.66666666666667</v>
      </c>
      <c r="N3226" s="104"/>
      <c r="O3226" s="320"/>
      <c r="P3226" s="105"/>
    </row>
    <row r="3227" spans="1:16" ht="22.5" x14ac:dyDescent="0.2">
      <c r="A3227" s="104" t="s">
        <v>1022</v>
      </c>
      <c r="B3227" s="104" t="s">
        <v>423</v>
      </c>
      <c r="C3227" s="313" t="s">
        <v>99</v>
      </c>
      <c r="D3227" s="104" t="s">
        <v>1488</v>
      </c>
      <c r="E3227" s="105">
        <v>2000</v>
      </c>
      <c r="F3227" s="313" t="s">
        <v>3460</v>
      </c>
      <c r="G3227" s="318" t="s">
        <v>3461</v>
      </c>
      <c r="H3227" s="318" t="s">
        <v>1057</v>
      </c>
      <c r="I3227" s="104" t="s">
        <v>1134</v>
      </c>
      <c r="J3227" s="318" t="s">
        <v>1069</v>
      </c>
      <c r="K3227" s="320">
        <v>3</v>
      </c>
      <c r="L3227" s="320">
        <v>12</v>
      </c>
      <c r="M3227" s="105">
        <v>24000</v>
      </c>
      <c r="N3227" s="104"/>
      <c r="O3227" s="320"/>
      <c r="P3227" s="105"/>
    </row>
    <row r="3228" spans="1:16" ht="22.5" x14ac:dyDescent="0.2">
      <c r="A3228" s="104" t="s">
        <v>1022</v>
      </c>
      <c r="B3228" s="104" t="s">
        <v>423</v>
      </c>
      <c r="C3228" s="313" t="s">
        <v>99</v>
      </c>
      <c r="D3228" s="104" t="s">
        <v>1046</v>
      </c>
      <c r="E3228" s="105">
        <v>1500</v>
      </c>
      <c r="F3228" s="313" t="s">
        <v>3462</v>
      </c>
      <c r="G3228" s="318" t="s">
        <v>3463</v>
      </c>
      <c r="H3228" s="318" t="s">
        <v>1064</v>
      </c>
      <c r="I3228" s="104" t="s">
        <v>1044</v>
      </c>
      <c r="J3228" s="318" t="s">
        <v>1045</v>
      </c>
      <c r="K3228" s="320">
        <v>3</v>
      </c>
      <c r="L3228" s="320">
        <v>12</v>
      </c>
      <c r="M3228" s="105">
        <v>18000</v>
      </c>
      <c r="N3228" s="104"/>
      <c r="O3228" s="320"/>
      <c r="P3228" s="105"/>
    </row>
    <row r="3229" spans="1:16" x14ac:dyDescent="0.2">
      <c r="A3229" s="104" t="s">
        <v>1022</v>
      </c>
      <c r="B3229" s="104" t="s">
        <v>423</v>
      </c>
      <c r="C3229" s="313" t="s">
        <v>99</v>
      </c>
      <c r="D3229" s="104" t="s">
        <v>2189</v>
      </c>
      <c r="E3229" s="105">
        <v>1600</v>
      </c>
      <c r="F3229" s="313" t="s">
        <v>3464</v>
      </c>
      <c r="G3229" s="318" t="s">
        <v>3465</v>
      </c>
      <c r="H3229" s="318" t="s">
        <v>1160</v>
      </c>
      <c r="I3229" s="104" t="s">
        <v>1027</v>
      </c>
      <c r="J3229" s="318" t="s">
        <v>1161</v>
      </c>
      <c r="K3229" s="320">
        <v>3</v>
      </c>
      <c r="L3229" s="320">
        <v>12</v>
      </c>
      <c r="M3229" s="105">
        <v>19200</v>
      </c>
      <c r="N3229" s="104"/>
      <c r="O3229" s="320"/>
      <c r="P3229" s="105"/>
    </row>
    <row r="3230" spans="1:16" ht="22.5" x14ac:dyDescent="0.2">
      <c r="A3230" s="104" t="s">
        <v>1022</v>
      </c>
      <c r="B3230" s="104" t="s">
        <v>423</v>
      </c>
      <c r="C3230" s="313" t="s">
        <v>99</v>
      </c>
      <c r="D3230" s="104" t="s">
        <v>1582</v>
      </c>
      <c r="E3230" s="105">
        <v>3500</v>
      </c>
      <c r="F3230" s="313" t="s">
        <v>3466</v>
      </c>
      <c r="G3230" s="318" t="s">
        <v>3467</v>
      </c>
      <c r="H3230" s="318" t="s">
        <v>1067</v>
      </c>
      <c r="I3230" s="104" t="s">
        <v>1068</v>
      </c>
      <c r="J3230" s="318" t="s">
        <v>1069</v>
      </c>
      <c r="K3230" s="320">
        <v>3</v>
      </c>
      <c r="L3230" s="320">
        <v>12</v>
      </c>
      <c r="M3230" s="105">
        <v>42000</v>
      </c>
      <c r="N3230" s="104"/>
      <c r="O3230" s="320"/>
      <c r="P3230" s="105"/>
    </row>
    <row r="3231" spans="1:16" x14ac:dyDescent="0.2">
      <c r="A3231" s="104" t="s">
        <v>1022</v>
      </c>
      <c r="B3231" s="104" t="s">
        <v>423</v>
      </c>
      <c r="C3231" s="313" t="s">
        <v>99</v>
      </c>
      <c r="D3231" s="104" t="s">
        <v>1149</v>
      </c>
      <c r="E3231" s="105">
        <v>3000</v>
      </c>
      <c r="F3231" s="313" t="s">
        <v>3468</v>
      </c>
      <c r="G3231" s="318" t="s">
        <v>3469</v>
      </c>
      <c r="H3231" s="318" t="s">
        <v>3470</v>
      </c>
      <c r="I3231" s="104" t="s">
        <v>1061</v>
      </c>
      <c r="J3231" s="318" t="s">
        <v>1028</v>
      </c>
      <c r="K3231" s="320">
        <v>4</v>
      </c>
      <c r="L3231" s="320">
        <v>12</v>
      </c>
      <c r="M3231" s="105">
        <v>36000</v>
      </c>
      <c r="N3231" s="104"/>
      <c r="O3231" s="320"/>
      <c r="P3231" s="105"/>
    </row>
    <row r="3232" spans="1:16" x14ac:dyDescent="0.2">
      <c r="A3232" s="104" t="s">
        <v>1022</v>
      </c>
      <c r="B3232" s="104" t="s">
        <v>423</v>
      </c>
      <c r="C3232" s="313" t="s">
        <v>99</v>
      </c>
      <c r="D3232" s="104" t="s">
        <v>1046</v>
      </c>
      <c r="E3232" s="105">
        <v>1500</v>
      </c>
      <c r="F3232" s="313" t="s">
        <v>3471</v>
      </c>
      <c r="G3232" s="318" t="s">
        <v>3472</v>
      </c>
      <c r="H3232" s="318" t="s">
        <v>1133</v>
      </c>
      <c r="I3232" s="104" t="s">
        <v>1134</v>
      </c>
      <c r="J3232" s="318" t="s">
        <v>1028</v>
      </c>
      <c r="K3232" s="320">
        <v>4</v>
      </c>
      <c r="L3232" s="320">
        <v>12</v>
      </c>
      <c r="M3232" s="105">
        <v>18000</v>
      </c>
      <c r="N3232" s="104"/>
      <c r="O3232" s="320"/>
      <c r="P3232" s="105"/>
    </row>
    <row r="3233" spans="1:16" ht="22.5" x14ac:dyDescent="0.2">
      <c r="A3233" s="104" t="s">
        <v>1022</v>
      </c>
      <c r="B3233" s="104" t="s">
        <v>423</v>
      </c>
      <c r="C3233" s="313" t="s">
        <v>99</v>
      </c>
      <c r="D3233" s="104" t="s">
        <v>1209</v>
      </c>
      <c r="E3233" s="105">
        <v>1300</v>
      </c>
      <c r="F3233" s="313" t="s">
        <v>3473</v>
      </c>
      <c r="G3233" s="318" t="s">
        <v>3474</v>
      </c>
      <c r="H3233" s="318" t="s">
        <v>1053</v>
      </c>
      <c r="I3233" s="104" t="s">
        <v>1099</v>
      </c>
      <c r="J3233" s="318" t="s">
        <v>1100</v>
      </c>
      <c r="K3233" s="320">
        <v>3</v>
      </c>
      <c r="L3233" s="320">
        <v>12</v>
      </c>
      <c r="M3233" s="105">
        <v>15600</v>
      </c>
      <c r="N3233" s="104"/>
      <c r="O3233" s="320"/>
      <c r="P3233" s="105"/>
    </row>
    <row r="3234" spans="1:16" ht="22.5" x14ac:dyDescent="0.2">
      <c r="A3234" s="104" t="s">
        <v>1022</v>
      </c>
      <c r="B3234" s="104" t="s">
        <v>423</v>
      </c>
      <c r="C3234" s="313" t="s">
        <v>99</v>
      </c>
      <c r="D3234" s="104" t="s">
        <v>3475</v>
      </c>
      <c r="E3234" s="105">
        <v>2500</v>
      </c>
      <c r="F3234" s="313" t="s">
        <v>3476</v>
      </c>
      <c r="G3234" s="318" t="s">
        <v>3477</v>
      </c>
      <c r="H3234" s="318" t="s">
        <v>3478</v>
      </c>
      <c r="I3234" s="104" t="s">
        <v>1095</v>
      </c>
      <c r="J3234" s="318" t="s">
        <v>1100</v>
      </c>
      <c r="K3234" s="320">
        <v>3</v>
      </c>
      <c r="L3234" s="320">
        <v>12</v>
      </c>
      <c r="M3234" s="105">
        <v>30000</v>
      </c>
      <c r="N3234" s="104"/>
      <c r="O3234" s="320"/>
      <c r="P3234" s="105"/>
    </row>
    <row r="3235" spans="1:16" x14ac:dyDescent="0.2">
      <c r="A3235" s="104" t="s">
        <v>1022</v>
      </c>
      <c r="B3235" s="104" t="s">
        <v>423</v>
      </c>
      <c r="C3235" s="313" t="s">
        <v>99</v>
      </c>
      <c r="D3235" s="104" t="s">
        <v>1084</v>
      </c>
      <c r="E3235" s="105">
        <v>2400</v>
      </c>
      <c r="F3235" s="313" t="s">
        <v>3479</v>
      </c>
      <c r="G3235" s="318" t="s">
        <v>3480</v>
      </c>
      <c r="H3235" s="318" t="s">
        <v>1053</v>
      </c>
      <c r="I3235" s="104" t="s">
        <v>1027</v>
      </c>
      <c r="J3235" s="318" t="s">
        <v>1028</v>
      </c>
      <c r="K3235" s="320">
        <v>3</v>
      </c>
      <c r="L3235" s="320">
        <v>12</v>
      </c>
      <c r="M3235" s="105">
        <v>28800</v>
      </c>
      <c r="N3235" s="104"/>
      <c r="O3235" s="320"/>
      <c r="P3235" s="105"/>
    </row>
    <row r="3236" spans="1:16" ht="22.5" x14ac:dyDescent="0.2">
      <c r="A3236" s="104" t="s">
        <v>1022</v>
      </c>
      <c r="B3236" s="104" t="s">
        <v>423</v>
      </c>
      <c r="C3236" s="313" t="s">
        <v>99</v>
      </c>
      <c r="D3236" s="104" t="s">
        <v>1192</v>
      </c>
      <c r="E3236" s="105">
        <v>1500</v>
      </c>
      <c r="F3236" s="313" t="s">
        <v>3481</v>
      </c>
      <c r="G3236" s="318" t="s">
        <v>3482</v>
      </c>
      <c r="H3236" s="318" t="s">
        <v>1224</v>
      </c>
      <c r="I3236" s="104" t="s">
        <v>1073</v>
      </c>
      <c r="J3236" s="318" t="s">
        <v>1096</v>
      </c>
      <c r="K3236" s="320">
        <v>3</v>
      </c>
      <c r="L3236" s="320">
        <v>12</v>
      </c>
      <c r="M3236" s="105">
        <v>18000</v>
      </c>
      <c r="N3236" s="104"/>
      <c r="O3236" s="320"/>
      <c r="P3236" s="105"/>
    </row>
    <row r="3237" spans="1:16" x14ac:dyDescent="0.2">
      <c r="A3237" s="104" t="s">
        <v>1022</v>
      </c>
      <c r="B3237" s="104" t="s">
        <v>423</v>
      </c>
      <c r="C3237" s="313" t="s">
        <v>99</v>
      </c>
      <c r="D3237" s="104" t="s">
        <v>1488</v>
      </c>
      <c r="E3237" s="105">
        <v>2000</v>
      </c>
      <c r="F3237" s="313" t="s">
        <v>3483</v>
      </c>
      <c r="G3237" s="318" t="s">
        <v>3484</v>
      </c>
      <c r="H3237" s="318" t="s">
        <v>1057</v>
      </c>
      <c r="I3237" s="104" t="s">
        <v>1027</v>
      </c>
      <c r="J3237" s="318" t="s">
        <v>1028</v>
      </c>
      <c r="K3237" s="320">
        <v>4</v>
      </c>
      <c r="L3237" s="320">
        <v>12</v>
      </c>
      <c r="M3237" s="105">
        <v>24000</v>
      </c>
      <c r="N3237" s="104"/>
      <c r="O3237" s="320"/>
      <c r="P3237" s="105"/>
    </row>
    <row r="3238" spans="1:16" x14ac:dyDescent="0.2">
      <c r="A3238" s="104" t="s">
        <v>1022</v>
      </c>
      <c r="B3238" s="104" t="s">
        <v>423</v>
      </c>
      <c r="C3238" s="313" t="s">
        <v>99</v>
      </c>
      <c r="D3238" s="104" t="s">
        <v>1101</v>
      </c>
      <c r="E3238" s="105">
        <v>2400</v>
      </c>
      <c r="F3238" s="313" t="s">
        <v>3485</v>
      </c>
      <c r="G3238" s="318" t="s">
        <v>3486</v>
      </c>
      <c r="H3238" s="318" t="s">
        <v>1032</v>
      </c>
      <c r="I3238" s="104" t="s">
        <v>1068</v>
      </c>
      <c r="J3238" s="318" t="s">
        <v>1028</v>
      </c>
      <c r="K3238" s="320">
        <v>3</v>
      </c>
      <c r="L3238" s="320">
        <v>10.7</v>
      </c>
      <c r="M3238" s="105">
        <v>25680</v>
      </c>
      <c r="N3238" s="104"/>
      <c r="O3238" s="320"/>
      <c r="P3238" s="105"/>
    </row>
    <row r="3239" spans="1:16" x14ac:dyDescent="0.2">
      <c r="A3239" s="104" t="s">
        <v>1022</v>
      </c>
      <c r="B3239" s="104" t="s">
        <v>423</v>
      </c>
      <c r="C3239" s="313" t="s">
        <v>99</v>
      </c>
      <c r="D3239" s="104" t="s">
        <v>1054</v>
      </c>
      <c r="E3239" s="105">
        <v>1500</v>
      </c>
      <c r="F3239" s="313" t="s">
        <v>3487</v>
      </c>
      <c r="G3239" s="318" t="s">
        <v>3488</v>
      </c>
      <c r="H3239" s="318" t="s">
        <v>1057</v>
      </c>
      <c r="I3239" s="104" t="s">
        <v>1073</v>
      </c>
      <c r="J3239" s="318" t="s">
        <v>1074</v>
      </c>
      <c r="K3239" s="320">
        <v>3</v>
      </c>
      <c r="L3239" s="320">
        <v>12</v>
      </c>
      <c r="M3239" s="105">
        <v>18000</v>
      </c>
      <c r="N3239" s="104"/>
      <c r="O3239" s="320"/>
      <c r="P3239" s="105"/>
    </row>
    <row r="3240" spans="1:16" ht="22.5" x14ac:dyDescent="0.2">
      <c r="A3240" s="104" t="s">
        <v>1022</v>
      </c>
      <c r="B3240" s="104" t="s">
        <v>423</v>
      </c>
      <c r="C3240" s="313" t="s">
        <v>99</v>
      </c>
      <c r="D3240" s="104" t="s">
        <v>1040</v>
      </c>
      <c r="E3240" s="105">
        <v>1300</v>
      </c>
      <c r="F3240" s="313" t="s">
        <v>3489</v>
      </c>
      <c r="G3240" s="318" t="s">
        <v>3490</v>
      </c>
      <c r="H3240" s="318" t="s">
        <v>1064</v>
      </c>
      <c r="I3240" s="104" t="s">
        <v>1095</v>
      </c>
      <c r="J3240" s="318" t="s">
        <v>1096</v>
      </c>
      <c r="K3240" s="320">
        <v>3</v>
      </c>
      <c r="L3240" s="320">
        <v>12</v>
      </c>
      <c r="M3240" s="105">
        <v>15600</v>
      </c>
      <c r="N3240" s="104"/>
      <c r="O3240" s="320"/>
      <c r="P3240" s="105"/>
    </row>
    <row r="3241" spans="1:16" x14ac:dyDescent="0.2">
      <c r="A3241" s="104" t="s">
        <v>1022</v>
      </c>
      <c r="B3241" s="104" t="s">
        <v>423</v>
      </c>
      <c r="C3241" s="313" t="s">
        <v>99</v>
      </c>
      <c r="D3241" s="104" t="s">
        <v>3182</v>
      </c>
      <c r="E3241" s="105">
        <v>5000</v>
      </c>
      <c r="F3241" s="313" t="s">
        <v>3491</v>
      </c>
      <c r="G3241" s="318" t="s">
        <v>3492</v>
      </c>
      <c r="H3241" s="318" t="s">
        <v>3493</v>
      </c>
      <c r="I3241" s="104" t="s">
        <v>1027</v>
      </c>
      <c r="J3241" s="318" t="s">
        <v>1028</v>
      </c>
      <c r="K3241" s="320">
        <v>2</v>
      </c>
      <c r="L3241" s="320">
        <v>6.0333333333333332</v>
      </c>
      <c r="M3241" s="105">
        <v>30166.666666666668</v>
      </c>
      <c r="N3241" s="104"/>
      <c r="O3241" s="320"/>
      <c r="P3241" s="105"/>
    </row>
    <row r="3242" spans="1:16" x14ac:dyDescent="0.2">
      <c r="A3242" s="104" t="s">
        <v>1022</v>
      </c>
      <c r="B3242" s="104" t="s">
        <v>423</v>
      </c>
      <c r="C3242" s="313" t="s">
        <v>99</v>
      </c>
      <c r="D3242" s="104" t="s">
        <v>1084</v>
      </c>
      <c r="E3242" s="105">
        <v>3000</v>
      </c>
      <c r="F3242" s="313" t="s">
        <v>3494</v>
      </c>
      <c r="G3242" s="318" t="s">
        <v>3495</v>
      </c>
      <c r="H3242" s="318" t="s">
        <v>1053</v>
      </c>
      <c r="I3242" s="104" t="s">
        <v>1027</v>
      </c>
      <c r="J3242" s="318" t="s">
        <v>1028</v>
      </c>
      <c r="K3242" s="320">
        <v>3</v>
      </c>
      <c r="L3242" s="320">
        <v>12</v>
      </c>
      <c r="M3242" s="105">
        <v>36000</v>
      </c>
      <c r="N3242" s="104"/>
      <c r="O3242" s="320"/>
      <c r="P3242" s="105"/>
    </row>
    <row r="3243" spans="1:16" x14ac:dyDescent="0.2">
      <c r="A3243" s="104" t="s">
        <v>1022</v>
      </c>
      <c r="B3243" s="104" t="s">
        <v>423</v>
      </c>
      <c r="C3243" s="313" t="s">
        <v>99</v>
      </c>
      <c r="D3243" s="104" t="s">
        <v>1046</v>
      </c>
      <c r="E3243" s="105">
        <v>1500</v>
      </c>
      <c r="F3243" s="313" t="s">
        <v>3496</v>
      </c>
      <c r="G3243" s="318" t="s">
        <v>3497</v>
      </c>
      <c r="H3243" s="318" t="s">
        <v>1117</v>
      </c>
      <c r="I3243" s="104" t="s">
        <v>1118</v>
      </c>
      <c r="J3243" s="318" t="s">
        <v>1119</v>
      </c>
      <c r="K3243" s="320">
        <v>3</v>
      </c>
      <c r="L3243" s="320">
        <v>12</v>
      </c>
      <c r="M3243" s="105">
        <v>18000</v>
      </c>
      <c r="N3243" s="104"/>
      <c r="O3243" s="320"/>
      <c r="P3243" s="105"/>
    </row>
    <row r="3244" spans="1:16" x14ac:dyDescent="0.2">
      <c r="A3244" s="104" t="s">
        <v>1022</v>
      </c>
      <c r="B3244" s="104" t="s">
        <v>423</v>
      </c>
      <c r="C3244" s="313" t="s">
        <v>99</v>
      </c>
      <c r="D3244" s="104" t="s">
        <v>2840</v>
      </c>
      <c r="E3244" s="105">
        <v>1900</v>
      </c>
      <c r="F3244" s="313" t="s">
        <v>3498</v>
      </c>
      <c r="G3244" s="318" t="s">
        <v>3499</v>
      </c>
      <c r="H3244" s="318" t="s">
        <v>1053</v>
      </c>
      <c r="I3244" s="104" t="s">
        <v>1027</v>
      </c>
      <c r="J3244" s="318" t="s">
        <v>1028</v>
      </c>
      <c r="K3244" s="320">
        <v>3</v>
      </c>
      <c r="L3244" s="320">
        <v>12</v>
      </c>
      <c r="M3244" s="105">
        <v>22800</v>
      </c>
      <c r="N3244" s="104"/>
      <c r="O3244" s="320"/>
      <c r="P3244" s="105"/>
    </row>
    <row r="3245" spans="1:16" x14ac:dyDescent="0.2">
      <c r="A3245" s="104" t="s">
        <v>1022</v>
      </c>
      <c r="B3245" s="104" t="s">
        <v>423</v>
      </c>
      <c r="C3245" s="313" t="s">
        <v>99</v>
      </c>
      <c r="D3245" s="104" t="s">
        <v>1050</v>
      </c>
      <c r="E3245" s="105">
        <v>2400</v>
      </c>
      <c r="F3245" s="313" t="s">
        <v>3500</v>
      </c>
      <c r="G3245" s="318" t="s">
        <v>3501</v>
      </c>
      <c r="H3245" s="318" t="s">
        <v>1060</v>
      </c>
      <c r="I3245" s="104" t="s">
        <v>1027</v>
      </c>
      <c r="J3245" s="318" t="s">
        <v>1028</v>
      </c>
      <c r="K3245" s="320">
        <v>1</v>
      </c>
      <c r="L3245" s="320">
        <v>2.7666666666666666</v>
      </c>
      <c r="M3245" s="105">
        <v>6640</v>
      </c>
      <c r="N3245" s="104"/>
      <c r="O3245" s="320"/>
      <c r="P3245" s="105"/>
    </row>
    <row r="3246" spans="1:16" x14ac:dyDescent="0.2">
      <c r="A3246" s="104" t="s">
        <v>1022</v>
      </c>
      <c r="B3246" s="104" t="s">
        <v>423</v>
      </c>
      <c r="C3246" s="313" t="s">
        <v>99</v>
      </c>
      <c r="D3246" s="104" t="s">
        <v>1457</v>
      </c>
      <c r="E3246" s="105">
        <v>4000</v>
      </c>
      <c r="F3246" s="313" t="s">
        <v>3502</v>
      </c>
      <c r="G3246" s="318" t="s">
        <v>3503</v>
      </c>
      <c r="H3246" s="318" t="s">
        <v>1026</v>
      </c>
      <c r="I3246" s="104" t="s">
        <v>1027</v>
      </c>
      <c r="J3246" s="318" t="s">
        <v>1028</v>
      </c>
      <c r="K3246" s="320">
        <v>3</v>
      </c>
      <c r="L3246" s="320">
        <v>12</v>
      </c>
      <c r="M3246" s="105">
        <v>48000</v>
      </c>
      <c r="N3246" s="104"/>
      <c r="O3246" s="320"/>
      <c r="P3246" s="105"/>
    </row>
    <row r="3247" spans="1:16" x14ac:dyDescent="0.2">
      <c r="A3247" s="104" t="s">
        <v>1022</v>
      </c>
      <c r="B3247" s="104" t="s">
        <v>423</v>
      </c>
      <c r="C3247" s="313" t="s">
        <v>99</v>
      </c>
      <c r="D3247" s="104" t="s">
        <v>1046</v>
      </c>
      <c r="E3247" s="105">
        <v>1500</v>
      </c>
      <c r="F3247" s="313" t="s">
        <v>3504</v>
      </c>
      <c r="G3247" s="318" t="s">
        <v>3505</v>
      </c>
      <c r="H3247" s="318" t="s">
        <v>1064</v>
      </c>
      <c r="I3247" s="104" t="s">
        <v>1073</v>
      </c>
      <c r="J3247" s="318" t="s">
        <v>1074</v>
      </c>
      <c r="K3247" s="320">
        <v>3</v>
      </c>
      <c r="L3247" s="320">
        <v>12</v>
      </c>
      <c r="M3247" s="105">
        <v>18000</v>
      </c>
      <c r="N3247" s="104"/>
      <c r="O3247" s="320"/>
      <c r="P3247" s="105"/>
    </row>
    <row r="3248" spans="1:16" ht="22.5" x14ac:dyDescent="0.2">
      <c r="A3248" s="104" t="s">
        <v>1022</v>
      </c>
      <c r="B3248" s="104" t="s">
        <v>423</v>
      </c>
      <c r="C3248" s="313" t="s">
        <v>99</v>
      </c>
      <c r="D3248" s="104" t="s">
        <v>1530</v>
      </c>
      <c r="E3248" s="105">
        <v>1500</v>
      </c>
      <c r="F3248" s="313" t="s">
        <v>3506</v>
      </c>
      <c r="G3248" s="318" t="s">
        <v>3507</v>
      </c>
      <c r="H3248" s="318" t="s">
        <v>1736</v>
      </c>
      <c r="I3248" s="104" t="s">
        <v>1073</v>
      </c>
      <c r="J3248" s="318" t="s">
        <v>1045</v>
      </c>
      <c r="K3248" s="320">
        <v>3</v>
      </c>
      <c r="L3248" s="320">
        <v>12</v>
      </c>
      <c r="M3248" s="105">
        <v>18000</v>
      </c>
      <c r="N3248" s="104"/>
      <c r="O3248" s="320"/>
      <c r="P3248" s="105"/>
    </row>
    <row r="3249" spans="1:16" x14ac:dyDescent="0.2">
      <c r="A3249" s="104" t="s">
        <v>1022</v>
      </c>
      <c r="B3249" s="104" t="s">
        <v>423</v>
      </c>
      <c r="C3249" s="313" t="s">
        <v>99</v>
      </c>
      <c r="D3249" s="104" t="s">
        <v>1084</v>
      </c>
      <c r="E3249" s="105">
        <v>2400</v>
      </c>
      <c r="F3249" s="313" t="s">
        <v>3508</v>
      </c>
      <c r="G3249" s="318" t="s">
        <v>3509</v>
      </c>
      <c r="H3249" s="318" t="s">
        <v>1053</v>
      </c>
      <c r="I3249" s="104" t="s">
        <v>1027</v>
      </c>
      <c r="J3249" s="318" t="s">
        <v>1028</v>
      </c>
      <c r="K3249" s="320">
        <v>3</v>
      </c>
      <c r="L3249" s="320">
        <v>12</v>
      </c>
      <c r="M3249" s="105">
        <v>28800</v>
      </c>
      <c r="N3249" s="104"/>
      <c r="O3249" s="320"/>
      <c r="P3249" s="105"/>
    </row>
    <row r="3250" spans="1:16" x14ac:dyDescent="0.2">
      <c r="A3250" s="104" t="s">
        <v>1022</v>
      </c>
      <c r="B3250" s="104" t="s">
        <v>423</v>
      </c>
      <c r="C3250" s="313" t="s">
        <v>99</v>
      </c>
      <c r="D3250" s="104" t="s">
        <v>1046</v>
      </c>
      <c r="E3250" s="105">
        <v>1700</v>
      </c>
      <c r="F3250" s="313" t="s">
        <v>3510</v>
      </c>
      <c r="G3250" s="318" t="s">
        <v>3511</v>
      </c>
      <c r="H3250" s="318" t="s">
        <v>1118</v>
      </c>
      <c r="I3250" s="104" t="s">
        <v>1134</v>
      </c>
      <c r="J3250" s="318" t="s">
        <v>1028</v>
      </c>
      <c r="K3250" s="320">
        <v>4</v>
      </c>
      <c r="L3250" s="320">
        <v>12</v>
      </c>
      <c r="M3250" s="105">
        <v>20400</v>
      </c>
      <c r="N3250" s="104"/>
      <c r="O3250" s="320"/>
      <c r="P3250" s="105"/>
    </row>
    <row r="3251" spans="1:16" x14ac:dyDescent="0.2">
      <c r="A3251" s="104" t="s">
        <v>1022</v>
      </c>
      <c r="B3251" s="104" t="s">
        <v>423</v>
      </c>
      <c r="C3251" s="313" t="s">
        <v>99</v>
      </c>
      <c r="D3251" s="104" t="s">
        <v>1046</v>
      </c>
      <c r="E3251" s="105">
        <v>1700</v>
      </c>
      <c r="F3251" s="313" t="s">
        <v>3512</v>
      </c>
      <c r="G3251" s="318" t="s">
        <v>3513</v>
      </c>
      <c r="H3251" s="318" t="s">
        <v>1133</v>
      </c>
      <c r="I3251" s="104" t="s">
        <v>1134</v>
      </c>
      <c r="J3251" s="318" t="s">
        <v>1028</v>
      </c>
      <c r="K3251" s="320">
        <v>5</v>
      </c>
      <c r="L3251" s="320">
        <v>12</v>
      </c>
      <c r="M3251" s="105">
        <v>20400</v>
      </c>
      <c r="N3251" s="104"/>
      <c r="O3251" s="320"/>
      <c r="P3251" s="105"/>
    </row>
    <row r="3252" spans="1:16" x14ac:dyDescent="0.2">
      <c r="A3252" s="104" t="s">
        <v>1022</v>
      </c>
      <c r="B3252" s="104" t="s">
        <v>423</v>
      </c>
      <c r="C3252" s="313" t="s">
        <v>99</v>
      </c>
      <c r="D3252" s="104" t="s">
        <v>1242</v>
      </c>
      <c r="E3252" s="105">
        <v>1300</v>
      </c>
      <c r="F3252" s="313" t="s">
        <v>3514</v>
      </c>
      <c r="G3252" s="318" t="s">
        <v>3515</v>
      </c>
      <c r="H3252" s="318" t="s">
        <v>1117</v>
      </c>
      <c r="I3252" s="104" t="s">
        <v>1118</v>
      </c>
      <c r="J3252" s="318" t="s">
        <v>1119</v>
      </c>
      <c r="K3252" s="320">
        <v>3</v>
      </c>
      <c r="L3252" s="320">
        <v>12</v>
      </c>
      <c r="M3252" s="105">
        <v>15600</v>
      </c>
      <c r="N3252" s="104"/>
      <c r="O3252" s="320"/>
      <c r="P3252" s="105"/>
    </row>
    <row r="3253" spans="1:16" x14ac:dyDescent="0.2">
      <c r="A3253" s="104" t="s">
        <v>1022</v>
      </c>
      <c r="B3253" s="104" t="s">
        <v>423</v>
      </c>
      <c r="C3253" s="313" t="s">
        <v>99</v>
      </c>
      <c r="D3253" s="104" t="s">
        <v>1046</v>
      </c>
      <c r="E3253" s="105">
        <v>1500</v>
      </c>
      <c r="F3253" s="313" t="s">
        <v>3516</v>
      </c>
      <c r="G3253" s="318" t="s">
        <v>3517</v>
      </c>
      <c r="H3253" s="318" t="s">
        <v>3518</v>
      </c>
      <c r="I3253" s="104" t="s">
        <v>1073</v>
      </c>
      <c r="J3253" s="318" t="s">
        <v>1074</v>
      </c>
      <c r="K3253" s="320">
        <v>3</v>
      </c>
      <c r="L3253" s="320">
        <v>12</v>
      </c>
      <c r="M3253" s="105">
        <v>18000</v>
      </c>
      <c r="N3253" s="104"/>
      <c r="O3253" s="320"/>
      <c r="P3253" s="105"/>
    </row>
    <row r="3254" spans="1:16" x14ac:dyDescent="0.2">
      <c r="A3254" s="104" t="s">
        <v>1022</v>
      </c>
      <c r="B3254" s="104" t="s">
        <v>423</v>
      </c>
      <c r="C3254" s="313" t="s">
        <v>99</v>
      </c>
      <c r="D3254" s="104" t="s">
        <v>1046</v>
      </c>
      <c r="E3254" s="105">
        <v>1500</v>
      </c>
      <c r="F3254" s="313" t="s">
        <v>3519</v>
      </c>
      <c r="G3254" s="318" t="s">
        <v>3520</v>
      </c>
      <c r="H3254" s="318" t="s">
        <v>1133</v>
      </c>
      <c r="I3254" s="104" t="s">
        <v>1134</v>
      </c>
      <c r="J3254" s="318" t="s">
        <v>1028</v>
      </c>
      <c r="K3254" s="320">
        <v>3</v>
      </c>
      <c r="L3254" s="320">
        <v>12</v>
      </c>
      <c r="M3254" s="105">
        <v>18000</v>
      </c>
      <c r="N3254" s="104"/>
      <c r="O3254" s="320"/>
      <c r="P3254" s="105"/>
    </row>
    <row r="3255" spans="1:16" x14ac:dyDescent="0.2">
      <c r="A3255" s="104" t="s">
        <v>1022</v>
      </c>
      <c r="B3255" s="104" t="s">
        <v>423</v>
      </c>
      <c r="C3255" s="313" t="s">
        <v>99</v>
      </c>
      <c r="D3255" s="104" t="s">
        <v>1242</v>
      </c>
      <c r="E3255" s="105">
        <v>1300</v>
      </c>
      <c r="F3255" s="313" t="s">
        <v>3521</v>
      </c>
      <c r="G3255" s="318" t="s">
        <v>3522</v>
      </c>
      <c r="H3255" s="318" t="s">
        <v>1118</v>
      </c>
      <c r="I3255" s="104" t="s">
        <v>1118</v>
      </c>
      <c r="J3255" s="318" t="s">
        <v>1119</v>
      </c>
      <c r="K3255" s="320">
        <v>3</v>
      </c>
      <c r="L3255" s="320">
        <v>12</v>
      </c>
      <c r="M3255" s="105">
        <v>15600</v>
      </c>
      <c r="N3255" s="104"/>
      <c r="O3255" s="320"/>
      <c r="P3255" s="105"/>
    </row>
    <row r="3256" spans="1:16" ht="22.5" x14ac:dyDescent="0.2">
      <c r="A3256" s="104" t="s">
        <v>1022</v>
      </c>
      <c r="B3256" s="104" t="s">
        <v>423</v>
      </c>
      <c r="C3256" s="313" t="s">
        <v>99</v>
      </c>
      <c r="D3256" s="104" t="s">
        <v>1582</v>
      </c>
      <c r="E3256" s="105">
        <v>3500</v>
      </c>
      <c r="F3256" s="313" t="s">
        <v>3523</v>
      </c>
      <c r="G3256" s="318" t="s">
        <v>3524</v>
      </c>
      <c r="H3256" s="318" t="s">
        <v>1053</v>
      </c>
      <c r="I3256" s="104" t="s">
        <v>1027</v>
      </c>
      <c r="J3256" s="318" t="s">
        <v>1069</v>
      </c>
      <c r="K3256" s="320">
        <v>3</v>
      </c>
      <c r="L3256" s="320">
        <v>12</v>
      </c>
      <c r="M3256" s="105">
        <v>42000</v>
      </c>
      <c r="N3256" s="104"/>
      <c r="O3256" s="320"/>
      <c r="P3256" s="105"/>
    </row>
    <row r="3257" spans="1:16" x14ac:dyDescent="0.2">
      <c r="A3257" s="104" t="s">
        <v>1022</v>
      </c>
      <c r="B3257" s="104" t="s">
        <v>423</v>
      </c>
      <c r="C3257" s="313" t="s">
        <v>99</v>
      </c>
      <c r="D3257" s="104" t="s">
        <v>1054</v>
      </c>
      <c r="E3257" s="105">
        <v>1500</v>
      </c>
      <c r="F3257" s="313" t="s">
        <v>3525</v>
      </c>
      <c r="G3257" s="318" t="s">
        <v>3526</v>
      </c>
      <c r="H3257" s="318" t="s">
        <v>1064</v>
      </c>
      <c r="I3257" s="104" t="s">
        <v>1073</v>
      </c>
      <c r="J3257" s="318" t="s">
        <v>1074</v>
      </c>
      <c r="K3257" s="320">
        <v>3</v>
      </c>
      <c r="L3257" s="320">
        <v>12</v>
      </c>
      <c r="M3257" s="105">
        <v>18000</v>
      </c>
      <c r="N3257" s="104"/>
      <c r="O3257" s="320"/>
      <c r="P3257" s="105"/>
    </row>
    <row r="3258" spans="1:16" x14ac:dyDescent="0.2">
      <c r="A3258" s="104" t="s">
        <v>1022</v>
      </c>
      <c r="B3258" s="104" t="s">
        <v>423</v>
      </c>
      <c r="C3258" s="313" t="s">
        <v>99</v>
      </c>
      <c r="D3258" s="104" t="s">
        <v>1162</v>
      </c>
      <c r="E3258" s="105">
        <v>1300</v>
      </c>
      <c r="F3258" s="313" t="s">
        <v>3527</v>
      </c>
      <c r="G3258" s="318" t="s">
        <v>3528</v>
      </c>
      <c r="H3258" s="318" t="s">
        <v>1117</v>
      </c>
      <c r="I3258" s="104" t="s">
        <v>1118</v>
      </c>
      <c r="J3258" s="318" t="s">
        <v>1119</v>
      </c>
      <c r="K3258" s="320">
        <v>3</v>
      </c>
      <c r="L3258" s="320">
        <v>12</v>
      </c>
      <c r="M3258" s="105">
        <v>15600</v>
      </c>
      <c r="N3258" s="104"/>
      <c r="O3258" s="320"/>
      <c r="P3258" s="105"/>
    </row>
    <row r="3259" spans="1:16" x14ac:dyDescent="0.2">
      <c r="A3259" s="104" t="s">
        <v>1022</v>
      </c>
      <c r="B3259" s="104" t="s">
        <v>423</v>
      </c>
      <c r="C3259" s="313" t="s">
        <v>99</v>
      </c>
      <c r="D3259" s="104" t="s">
        <v>1046</v>
      </c>
      <c r="E3259" s="105">
        <v>1500</v>
      </c>
      <c r="F3259" s="313" t="s">
        <v>3529</v>
      </c>
      <c r="G3259" s="318" t="s">
        <v>3530</v>
      </c>
      <c r="H3259" s="318" t="s">
        <v>1057</v>
      </c>
      <c r="I3259" s="104" t="s">
        <v>1027</v>
      </c>
      <c r="J3259" s="318" t="s">
        <v>1161</v>
      </c>
      <c r="K3259" s="320">
        <v>3</v>
      </c>
      <c r="L3259" s="320">
        <v>12</v>
      </c>
      <c r="M3259" s="105">
        <v>18000</v>
      </c>
      <c r="N3259" s="104"/>
      <c r="O3259" s="320"/>
      <c r="P3259" s="105"/>
    </row>
    <row r="3260" spans="1:16" x14ac:dyDescent="0.2">
      <c r="A3260" s="104" t="s">
        <v>1022</v>
      </c>
      <c r="B3260" s="104" t="s">
        <v>423</v>
      </c>
      <c r="C3260" s="313" t="s">
        <v>99</v>
      </c>
      <c r="D3260" s="104" t="s">
        <v>3531</v>
      </c>
      <c r="E3260" s="105">
        <v>4500</v>
      </c>
      <c r="F3260" s="313" t="s">
        <v>3532</v>
      </c>
      <c r="G3260" s="318" t="s">
        <v>3533</v>
      </c>
      <c r="H3260" s="318" t="s">
        <v>1160</v>
      </c>
      <c r="I3260" s="104" t="s">
        <v>1068</v>
      </c>
      <c r="J3260" s="318" t="s">
        <v>1028</v>
      </c>
      <c r="K3260" s="320">
        <v>3</v>
      </c>
      <c r="L3260" s="320">
        <v>7.0333333333333332</v>
      </c>
      <c r="M3260" s="105">
        <v>31650</v>
      </c>
      <c r="N3260" s="104"/>
      <c r="O3260" s="320"/>
      <c r="P3260" s="105"/>
    </row>
    <row r="3261" spans="1:16" x14ac:dyDescent="0.2">
      <c r="A3261" s="104" t="s">
        <v>1022</v>
      </c>
      <c r="B3261" s="104" t="s">
        <v>423</v>
      </c>
      <c r="C3261" s="313" t="s">
        <v>99</v>
      </c>
      <c r="D3261" s="104" t="s">
        <v>1756</v>
      </c>
      <c r="E3261" s="105">
        <v>3500</v>
      </c>
      <c r="F3261" s="313" t="s">
        <v>3534</v>
      </c>
      <c r="G3261" s="318" t="s">
        <v>3535</v>
      </c>
      <c r="H3261" s="318" t="s">
        <v>1053</v>
      </c>
      <c r="I3261" s="104" t="s">
        <v>1027</v>
      </c>
      <c r="J3261" s="318" t="s">
        <v>1028</v>
      </c>
      <c r="K3261" s="320">
        <v>3</v>
      </c>
      <c r="L3261" s="320">
        <v>12</v>
      </c>
      <c r="M3261" s="105">
        <v>42000</v>
      </c>
      <c r="N3261" s="104"/>
      <c r="O3261" s="320"/>
      <c r="P3261" s="105"/>
    </row>
    <row r="3262" spans="1:16" x14ac:dyDescent="0.2">
      <c r="A3262" s="104" t="s">
        <v>1022</v>
      </c>
      <c r="B3262" s="104" t="s">
        <v>423</v>
      </c>
      <c r="C3262" s="313" t="s">
        <v>99</v>
      </c>
      <c r="D3262" s="104" t="s">
        <v>1070</v>
      </c>
      <c r="E3262" s="105">
        <v>1500</v>
      </c>
      <c r="F3262" s="313" t="s">
        <v>3536</v>
      </c>
      <c r="G3262" s="318" t="s">
        <v>3537</v>
      </c>
      <c r="H3262" s="318" t="s">
        <v>1064</v>
      </c>
      <c r="I3262" s="104" t="s">
        <v>1073</v>
      </c>
      <c r="J3262" s="318" t="s">
        <v>1074</v>
      </c>
      <c r="K3262" s="320">
        <v>3</v>
      </c>
      <c r="L3262" s="320">
        <v>12</v>
      </c>
      <c r="M3262" s="105">
        <v>18000</v>
      </c>
      <c r="N3262" s="104"/>
      <c r="O3262" s="320"/>
      <c r="P3262" s="105"/>
    </row>
    <row r="3263" spans="1:16" x14ac:dyDescent="0.2">
      <c r="A3263" s="104" t="s">
        <v>1022</v>
      </c>
      <c r="B3263" s="104" t="s">
        <v>423</v>
      </c>
      <c r="C3263" s="313" t="s">
        <v>99</v>
      </c>
      <c r="D3263" s="104" t="s">
        <v>1040</v>
      </c>
      <c r="E3263" s="105">
        <v>1300</v>
      </c>
      <c r="F3263" s="313" t="s">
        <v>3538</v>
      </c>
      <c r="G3263" s="318" t="s">
        <v>3539</v>
      </c>
      <c r="H3263" s="318" t="s">
        <v>1064</v>
      </c>
      <c r="I3263" s="104" t="s">
        <v>1073</v>
      </c>
      <c r="J3263" s="318" t="s">
        <v>1074</v>
      </c>
      <c r="K3263" s="320">
        <v>3</v>
      </c>
      <c r="L3263" s="320">
        <v>12</v>
      </c>
      <c r="M3263" s="105">
        <v>15600</v>
      </c>
      <c r="N3263" s="104"/>
      <c r="O3263" s="320"/>
      <c r="P3263" s="105"/>
    </row>
    <row r="3264" spans="1:16" x14ac:dyDescent="0.2">
      <c r="A3264" s="104" t="s">
        <v>1022</v>
      </c>
      <c r="B3264" s="104" t="s">
        <v>423</v>
      </c>
      <c r="C3264" s="313" t="s">
        <v>99</v>
      </c>
      <c r="D3264" s="104" t="s">
        <v>1046</v>
      </c>
      <c r="E3264" s="105">
        <v>1500</v>
      </c>
      <c r="F3264" s="313" t="s">
        <v>3540</v>
      </c>
      <c r="G3264" s="318" t="s">
        <v>3541</v>
      </c>
      <c r="H3264" s="318" t="s">
        <v>1189</v>
      </c>
      <c r="I3264" s="104" t="s">
        <v>1073</v>
      </c>
      <c r="J3264" s="318" t="s">
        <v>1074</v>
      </c>
      <c r="K3264" s="320">
        <v>3</v>
      </c>
      <c r="L3264" s="320">
        <v>12</v>
      </c>
      <c r="M3264" s="105">
        <v>18000</v>
      </c>
      <c r="N3264" s="104"/>
      <c r="O3264" s="320"/>
      <c r="P3264" s="105"/>
    </row>
    <row r="3265" spans="1:16" x14ac:dyDescent="0.2">
      <c r="A3265" s="104" t="s">
        <v>1022</v>
      </c>
      <c r="B3265" s="104" t="s">
        <v>423</v>
      </c>
      <c r="C3265" s="313" t="s">
        <v>99</v>
      </c>
      <c r="D3265" s="104" t="s">
        <v>1582</v>
      </c>
      <c r="E3265" s="105">
        <v>3500</v>
      </c>
      <c r="F3265" s="313" t="s">
        <v>3542</v>
      </c>
      <c r="G3265" s="318" t="s">
        <v>3543</v>
      </c>
      <c r="H3265" s="318" t="s">
        <v>2095</v>
      </c>
      <c r="I3265" s="104" t="s">
        <v>1027</v>
      </c>
      <c r="J3265" s="318" t="s">
        <v>1028</v>
      </c>
      <c r="K3265" s="320">
        <v>3</v>
      </c>
      <c r="L3265" s="320">
        <v>12</v>
      </c>
      <c r="M3265" s="105">
        <v>42000</v>
      </c>
      <c r="N3265" s="104"/>
      <c r="O3265" s="320"/>
      <c r="P3265" s="105"/>
    </row>
    <row r="3266" spans="1:16" x14ac:dyDescent="0.2">
      <c r="A3266" s="104" t="s">
        <v>1022</v>
      </c>
      <c r="B3266" s="104" t="s">
        <v>423</v>
      </c>
      <c r="C3266" s="313" t="s">
        <v>99</v>
      </c>
      <c r="D3266" s="104" t="s">
        <v>3544</v>
      </c>
      <c r="E3266" s="105">
        <v>6500</v>
      </c>
      <c r="F3266" s="313" t="s">
        <v>3545</v>
      </c>
      <c r="G3266" s="318" t="s">
        <v>3546</v>
      </c>
      <c r="H3266" s="318" t="s">
        <v>1026</v>
      </c>
      <c r="I3266" s="104" t="s">
        <v>1061</v>
      </c>
      <c r="J3266" s="318" t="s">
        <v>1028</v>
      </c>
      <c r="K3266" s="320">
        <v>4</v>
      </c>
      <c r="L3266" s="320">
        <v>12</v>
      </c>
      <c r="M3266" s="105">
        <v>78000</v>
      </c>
      <c r="N3266" s="104"/>
      <c r="O3266" s="320"/>
      <c r="P3266" s="105"/>
    </row>
    <row r="3267" spans="1:16" x14ac:dyDescent="0.2">
      <c r="A3267" s="104" t="s">
        <v>1022</v>
      </c>
      <c r="B3267" s="104" t="s">
        <v>423</v>
      </c>
      <c r="C3267" s="313" t="s">
        <v>99</v>
      </c>
      <c r="D3267" s="104" t="s">
        <v>1242</v>
      </c>
      <c r="E3267" s="105">
        <v>1300</v>
      </c>
      <c r="F3267" s="313" t="s">
        <v>3547</v>
      </c>
      <c r="G3267" s="318" t="s">
        <v>3548</v>
      </c>
      <c r="H3267" s="318" t="s">
        <v>1117</v>
      </c>
      <c r="I3267" s="104" t="s">
        <v>1118</v>
      </c>
      <c r="J3267" s="318" t="s">
        <v>1119</v>
      </c>
      <c r="K3267" s="320">
        <v>3</v>
      </c>
      <c r="L3267" s="320">
        <v>12</v>
      </c>
      <c r="M3267" s="105">
        <v>15600</v>
      </c>
      <c r="N3267" s="104"/>
      <c r="O3267" s="320"/>
      <c r="P3267" s="105"/>
    </row>
    <row r="3268" spans="1:16" x14ac:dyDescent="0.2">
      <c r="A3268" s="104" t="s">
        <v>1022</v>
      </c>
      <c r="B3268" s="104" t="s">
        <v>423</v>
      </c>
      <c r="C3268" s="313" t="s">
        <v>99</v>
      </c>
      <c r="D3268" s="104" t="s">
        <v>1050</v>
      </c>
      <c r="E3268" s="105">
        <v>2400</v>
      </c>
      <c r="F3268" s="313" t="s">
        <v>3549</v>
      </c>
      <c r="G3268" s="318" t="s">
        <v>3550</v>
      </c>
      <c r="H3268" s="318" t="s">
        <v>1053</v>
      </c>
      <c r="I3268" s="104" t="s">
        <v>1027</v>
      </c>
      <c r="J3268" s="318" t="s">
        <v>1028</v>
      </c>
      <c r="K3268" s="320">
        <v>1</v>
      </c>
      <c r="L3268" s="320">
        <v>2.3666666666666667</v>
      </c>
      <c r="M3268" s="105">
        <v>5680</v>
      </c>
      <c r="N3268" s="104"/>
      <c r="O3268" s="320"/>
      <c r="P3268" s="105"/>
    </row>
    <row r="3269" spans="1:16" x14ac:dyDescent="0.2">
      <c r="A3269" s="104" t="s">
        <v>1022</v>
      </c>
      <c r="B3269" s="104" t="s">
        <v>423</v>
      </c>
      <c r="C3269" s="313" t="s">
        <v>99</v>
      </c>
      <c r="D3269" s="104" t="s">
        <v>1183</v>
      </c>
      <c r="E3269" s="105">
        <v>1300</v>
      </c>
      <c r="F3269" s="313" t="s">
        <v>3551</v>
      </c>
      <c r="G3269" s="318" t="s">
        <v>3552</v>
      </c>
      <c r="H3269" s="318" t="s">
        <v>1117</v>
      </c>
      <c r="I3269" s="104" t="s">
        <v>1118</v>
      </c>
      <c r="J3269" s="318" t="s">
        <v>1119</v>
      </c>
      <c r="K3269" s="320">
        <v>3</v>
      </c>
      <c r="L3269" s="320">
        <v>12</v>
      </c>
      <c r="M3269" s="105">
        <v>15600</v>
      </c>
      <c r="N3269" s="104"/>
      <c r="O3269" s="320"/>
      <c r="P3269" s="105"/>
    </row>
    <row r="3270" spans="1:16" x14ac:dyDescent="0.2">
      <c r="A3270" s="104" t="s">
        <v>1022</v>
      </c>
      <c r="B3270" s="104" t="s">
        <v>423</v>
      </c>
      <c r="C3270" s="313" t="s">
        <v>99</v>
      </c>
      <c r="D3270" s="104" t="s">
        <v>2064</v>
      </c>
      <c r="E3270" s="105">
        <v>2000</v>
      </c>
      <c r="F3270" s="313" t="s">
        <v>3553</v>
      </c>
      <c r="G3270" s="318" t="s">
        <v>3554</v>
      </c>
      <c r="H3270" s="318" t="s">
        <v>1117</v>
      </c>
      <c r="I3270" s="104" t="s">
        <v>1118</v>
      </c>
      <c r="J3270" s="318" t="s">
        <v>1119</v>
      </c>
      <c r="K3270" s="320">
        <v>3</v>
      </c>
      <c r="L3270" s="320">
        <v>12</v>
      </c>
      <c r="M3270" s="105">
        <v>24000</v>
      </c>
      <c r="N3270" s="104"/>
      <c r="O3270" s="320"/>
      <c r="P3270" s="105"/>
    </row>
    <row r="3271" spans="1:16" x14ac:dyDescent="0.2">
      <c r="A3271" s="104" t="s">
        <v>1022</v>
      </c>
      <c r="B3271" s="104" t="s">
        <v>423</v>
      </c>
      <c r="C3271" s="313" t="s">
        <v>99</v>
      </c>
      <c r="D3271" s="104" t="s">
        <v>1046</v>
      </c>
      <c r="E3271" s="105">
        <v>1500</v>
      </c>
      <c r="F3271" s="313" t="s">
        <v>3555</v>
      </c>
      <c r="G3271" s="318" t="s">
        <v>3556</v>
      </c>
      <c r="H3271" s="318" t="s">
        <v>1064</v>
      </c>
      <c r="I3271" s="104" t="s">
        <v>1073</v>
      </c>
      <c r="J3271" s="318" t="s">
        <v>1074</v>
      </c>
      <c r="K3271" s="320">
        <v>4</v>
      </c>
      <c r="L3271" s="320">
        <v>12</v>
      </c>
      <c r="M3271" s="105">
        <v>18000</v>
      </c>
      <c r="N3271" s="104"/>
      <c r="O3271" s="320"/>
      <c r="P3271" s="105"/>
    </row>
    <row r="3272" spans="1:16" x14ac:dyDescent="0.2">
      <c r="A3272" s="104" t="s">
        <v>1022</v>
      </c>
      <c r="B3272" s="104" t="s">
        <v>423</v>
      </c>
      <c r="C3272" s="313" t="s">
        <v>99</v>
      </c>
      <c r="D3272" s="104" t="s">
        <v>1046</v>
      </c>
      <c r="E3272" s="105">
        <v>1700</v>
      </c>
      <c r="F3272" s="313" t="s">
        <v>3557</v>
      </c>
      <c r="G3272" s="318" t="s">
        <v>3558</v>
      </c>
      <c r="H3272" s="318" t="s">
        <v>1064</v>
      </c>
      <c r="I3272" s="104" t="s">
        <v>1044</v>
      </c>
      <c r="J3272" s="318" t="s">
        <v>1028</v>
      </c>
      <c r="K3272" s="320">
        <v>5</v>
      </c>
      <c r="L3272" s="320">
        <v>12</v>
      </c>
      <c r="M3272" s="105">
        <v>20400</v>
      </c>
      <c r="N3272" s="104"/>
      <c r="O3272" s="320"/>
      <c r="P3272" s="105"/>
    </row>
    <row r="3273" spans="1:16" x14ac:dyDescent="0.2">
      <c r="A3273" s="104" t="s">
        <v>1022</v>
      </c>
      <c r="B3273" s="104" t="s">
        <v>423</v>
      </c>
      <c r="C3273" s="313" t="s">
        <v>99</v>
      </c>
      <c r="D3273" s="104" t="s">
        <v>1050</v>
      </c>
      <c r="E3273" s="105">
        <v>2400</v>
      </c>
      <c r="F3273" s="313" t="s">
        <v>3559</v>
      </c>
      <c r="G3273" s="318" t="s">
        <v>3560</v>
      </c>
      <c r="H3273" s="318" t="s">
        <v>1060</v>
      </c>
      <c r="I3273" s="104" t="s">
        <v>1027</v>
      </c>
      <c r="J3273" s="318" t="s">
        <v>1028</v>
      </c>
      <c r="K3273" s="320">
        <v>3</v>
      </c>
      <c r="L3273" s="320">
        <v>8.9</v>
      </c>
      <c r="M3273" s="105">
        <v>21360</v>
      </c>
      <c r="N3273" s="104"/>
      <c r="O3273" s="320"/>
      <c r="P3273" s="105"/>
    </row>
    <row r="3274" spans="1:16" x14ac:dyDescent="0.2">
      <c r="A3274" s="104" t="s">
        <v>1022</v>
      </c>
      <c r="B3274" s="104" t="s">
        <v>423</v>
      </c>
      <c r="C3274" s="313" t="s">
        <v>99</v>
      </c>
      <c r="D3274" s="104" t="s">
        <v>1046</v>
      </c>
      <c r="E3274" s="105">
        <v>1500</v>
      </c>
      <c r="F3274" s="313" t="s">
        <v>3561</v>
      </c>
      <c r="G3274" s="318" t="s">
        <v>3562</v>
      </c>
      <c r="H3274" s="318" t="s">
        <v>1060</v>
      </c>
      <c r="I3274" s="104" t="s">
        <v>1346</v>
      </c>
      <c r="J3274" s="318" t="s">
        <v>1028</v>
      </c>
      <c r="K3274" s="320">
        <v>3</v>
      </c>
      <c r="L3274" s="320">
        <v>12</v>
      </c>
      <c r="M3274" s="105">
        <v>18000</v>
      </c>
      <c r="N3274" s="104"/>
      <c r="O3274" s="320"/>
      <c r="P3274" s="105"/>
    </row>
    <row r="3275" spans="1:16" ht="22.5" x14ac:dyDescent="0.2">
      <c r="A3275" s="104" t="s">
        <v>1022</v>
      </c>
      <c r="B3275" s="104" t="s">
        <v>423</v>
      </c>
      <c r="C3275" s="313" t="s">
        <v>99</v>
      </c>
      <c r="D3275" s="104" t="s">
        <v>1046</v>
      </c>
      <c r="E3275" s="105">
        <v>1500</v>
      </c>
      <c r="F3275" s="313" t="s">
        <v>3563</v>
      </c>
      <c r="G3275" s="318" t="s">
        <v>3564</v>
      </c>
      <c r="H3275" s="318" t="s">
        <v>1026</v>
      </c>
      <c r="I3275" s="104" t="s">
        <v>1099</v>
      </c>
      <c r="J3275" s="318" t="s">
        <v>1100</v>
      </c>
      <c r="K3275" s="320">
        <v>4</v>
      </c>
      <c r="L3275" s="320">
        <v>12</v>
      </c>
      <c r="M3275" s="105">
        <v>18000</v>
      </c>
      <c r="N3275" s="104"/>
      <c r="O3275" s="320"/>
      <c r="P3275" s="105"/>
    </row>
    <row r="3276" spans="1:16" x14ac:dyDescent="0.2">
      <c r="A3276" s="104" t="s">
        <v>1022</v>
      </c>
      <c r="B3276" s="104" t="s">
        <v>423</v>
      </c>
      <c r="C3276" s="313" t="s">
        <v>99</v>
      </c>
      <c r="D3276" s="104" t="s">
        <v>1050</v>
      </c>
      <c r="E3276" s="105">
        <v>4000</v>
      </c>
      <c r="F3276" s="313" t="s">
        <v>3565</v>
      </c>
      <c r="G3276" s="318" t="s">
        <v>3566</v>
      </c>
      <c r="H3276" s="318" t="s">
        <v>3567</v>
      </c>
      <c r="I3276" s="104" t="s">
        <v>1027</v>
      </c>
      <c r="J3276" s="318" t="s">
        <v>1028</v>
      </c>
      <c r="K3276" s="320">
        <v>3</v>
      </c>
      <c r="L3276" s="320">
        <v>12</v>
      </c>
      <c r="M3276" s="105">
        <v>48000</v>
      </c>
      <c r="N3276" s="104"/>
      <c r="O3276" s="320"/>
      <c r="P3276" s="105"/>
    </row>
    <row r="3277" spans="1:16" x14ac:dyDescent="0.2">
      <c r="A3277" s="104" t="s">
        <v>1022</v>
      </c>
      <c r="B3277" s="104" t="s">
        <v>423</v>
      </c>
      <c r="C3277" s="313" t="s">
        <v>99</v>
      </c>
      <c r="D3277" s="104" t="s">
        <v>1206</v>
      </c>
      <c r="E3277" s="105">
        <v>1200</v>
      </c>
      <c r="F3277" s="313" t="s">
        <v>3568</v>
      </c>
      <c r="G3277" s="318" t="s">
        <v>3569</v>
      </c>
      <c r="H3277" s="318" t="s">
        <v>1117</v>
      </c>
      <c r="I3277" s="104" t="s">
        <v>1118</v>
      </c>
      <c r="J3277" s="318" t="s">
        <v>1119</v>
      </c>
      <c r="K3277" s="320">
        <v>3</v>
      </c>
      <c r="L3277" s="320">
        <v>12</v>
      </c>
      <c r="M3277" s="105">
        <v>14400</v>
      </c>
      <c r="N3277" s="104"/>
      <c r="O3277" s="320"/>
      <c r="P3277" s="105"/>
    </row>
    <row r="3278" spans="1:16" x14ac:dyDescent="0.2">
      <c r="A3278" s="104" t="s">
        <v>1022</v>
      </c>
      <c r="B3278" s="104" t="s">
        <v>423</v>
      </c>
      <c r="C3278" s="313" t="s">
        <v>99</v>
      </c>
      <c r="D3278" s="104" t="s">
        <v>1756</v>
      </c>
      <c r="E3278" s="105">
        <v>3500</v>
      </c>
      <c r="F3278" s="313" t="s">
        <v>3570</v>
      </c>
      <c r="G3278" s="318" t="s">
        <v>3571</v>
      </c>
      <c r="H3278" s="318" t="s">
        <v>1053</v>
      </c>
      <c r="I3278" s="104" t="s">
        <v>1027</v>
      </c>
      <c r="J3278" s="318" t="s">
        <v>1028</v>
      </c>
      <c r="K3278" s="320">
        <v>3</v>
      </c>
      <c r="L3278" s="320">
        <v>12</v>
      </c>
      <c r="M3278" s="105">
        <v>42000</v>
      </c>
      <c r="N3278" s="104"/>
      <c r="O3278" s="320"/>
      <c r="P3278" s="105"/>
    </row>
    <row r="3279" spans="1:16" x14ac:dyDescent="0.2">
      <c r="A3279" s="104" t="s">
        <v>1022</v>
      </c>
      <c r="B3279" s="104" t="s">
        <v>423</v>
      </c>
      <c r="C3279" s="313" t="s">
        <v>99</v>
      </c>
      <c r="D3279" s="104" t="s">
        <v>1192</v>
      </c>
      <c r="E3279" s="105">
        <v>1500</v>
      </c>
      <c r="F3279" s="313" t="s">
        <v>3572</v>
      </c>
      <c r="G3279" s="318" t="s">
        <v>3573</v>
      </c>
      <c r="H3279" s="318" t="s">
        <v>1609</v>
      </c>
      <c r="I3279" s="104" t="s">
        <v>1027</v>
      </c>
      <c r="J3279" s="318" t="s">
        <v>1074</v>
      </c>
      <c r="K3279" s="320">
        <v>3</v>
      </c>
      <c r="L3279" s="320">
        <v>12</v>
      </c>
      <c r="M3279" s="105">
        <v>18000</v>
      </c>
      <c r="N3279" s="104"/>
      <c r="O3279" s="320"/>
      <c r="P3279" s="105"/>
    </row>
    <row r="3280" spans="1:16" x14ac:dyDescent="0.2">
      <c r="A3280" s="104" t="s">
        <v>1022</v>
      </c>
      <c r="B3280" s="104" t="s">
        <v>423</v>
      </c>
      <c r="C3280" s="313" t="s">
        <v>99</v>
      </c>
      <c r="D3280" s="104" t="s">
        <v>1046</v>
      </c>
      <c r="E3280" s="105">
        <v>1500</v>
      </c>
      <c r="F3280" s="313" t="s">
        <v>3574</v>
      </c>
      <c r="G3280" s="318" t="s">
        <v>3575</v>
      </c>
      <c r="H3280" s="318" t="s">
        <v>3576</v>
      </c>
      <c r="I3280" s="104" t="s">
        <v>1027</v>
      </c>
      <c r="J3280" s="318" t="s">
        <v>1028</v>
      </c>
      <c r="K3280" s="320">
        <v>3</v>
      </c>
      <c r="L3280" s="320">
        <v>12</v>
      </c>
      <c r="M3280" s="105">
        <v>18000</v>
      </c>
      <c r="N3280" s="104"/>
      <c r="O3280" s="320"/>
      <c r="P3280" s="105"/>
    </row>
    <row r="3281" spans="1:16" x14ac:dyDescent="0.2">
      <c r="A3281" s="104" t="s">
        <v>1022</v>
      </c>
      <c r="B3281" s="104" t="s">
        <v>423</v>
      </c>
      <c r="C3281" s="313" t="s">
        <v>99</v>
      </c>
      <c r="D3281" s="104" t="s">
        <v>2189</v>
      </c>
      <c r="E3281" s="105">
        <v>2500</v>
      </c>
      <c r="F3281" s="313" t="s">
        <v>3577</v>
      </c>
      <c r="G3281" s="318" t="s">
        <v>3578</v>
      </c>
      <c r="H3281" s="318" t="s">
        <v>1032</v>
      </c>
      <c r="I3281" s="104" t="s">
        <v>1027</v>
      </c>
      <c r="J3281" s="318" t="s">
        <v>1028</v>
      </c>
      <c r="K3281" s="320">
        <v>2</v>
      </c>
      <c r="L3281" s="320">
        <v>2.9666666666666668</v>
      </c>
      <c r="M3281" s="105">
        <v>7416.666666666667</v>
      </c>
      <c r="N3281" s="104"/>
      <c r="O3281" s="320"/>
      <c r="P3281" s="105"/>
    </row>
    <row r="3282" spans="1:16" x14ac:dyDescent="0.2">
      <c r="A3282" s="104" t="s">
        <v>1022</v>
      </c>
      <c r="B3282" s="104" t="s">
        <v>423</v>
      </c>
      <c r="C3282" s="313" t="s">
        <v>99</v>
      </c>
      <c r="D3282" s="104" t="s">
        <v>1183</v>
      </c>
      <c r="E3282" s="105">
        <v>1300</v>
      </c>
      <c r="F3282" s="313" t="s">
        <v>3579</v>
      </c>
      <c r="G3282" s="318" t="s">
        <v>3580</v>
      </c>
      <c r="H3282" s="318" t="s">
        <v>1118</v>
      </c>
      <c r="I3282" s="104" t="s">
        <v>1118</v>
      </c>
      <c r="J3282" s="318" t="s">
        <v>1119</v>
      </c>
      <c r="K3282" s="320">
        <v>3</v>
      </c>
      <c r="L3282" s="320">
        <v>12</v>
      </c>
      <c r="M3282" s="105">
        <v>15600</v>
      </c>
      <c r="N3282" s="104"/>
      <c r="O3282" s="320"/>
      <c r="P3282" s="105"/>
    </row>
    <row r="3283" spans="1:16" ht="22.5" x14ac:dyDescent="0.2">
      <c r="A3283" s="104" t="s">
        <v>1022</v>
      </c>
      <c r="B3283" s="104" t="s">
        <v>423</v>
      </c>
      <c r="C3283" s="313" t="s">
        <v>99</v>
      </c>
      <c r="D3283" s="104" t="s">
        <v>3581</v>
      </c>
      <c r="E3283" s="105">
        <v>3000</v>
      </c>
      <c r="F3283" s="313" t="s">
        <v>3582</v>
      </c>
      <c r="G3283" s="318" t="s">
        <v>3583</v>
      </c>
      <c r="H3283" s="318" t="s">
        <v>1113</v>
      </c>
      <c r="I3283" s="104" t="s">
        <v>1027</v>
      </c>
      <c r="J3283" s="318" t="s">
        <v>1069</v>
      </c>
      <c r="K3283" s="320">
        <v>3</v>
      </c>
      <c r="L3283" s="320">
        <v>6.9666666666666668</v>
      </c>
      <c r="M3283" s="105">
        <v>20900</v>
      </c>
      <c r="N3283" s="104"/>
      <c r="O3283" s="320"/>
      <c r="P3283" s="105"/>
    </row>
    <row r="3284" spans="1:16" x14ac:dyDescent="0.2">
      <c r="A3284" s="104" t="s">
        <v>1022</v>
      </c>
      <c r="B3284" s="104" t="s">
        <v>423</v>
      </c>
      <c r="C3284" s="313" t="s">
        <v>99</v>
      </c>
      <c r="D3284" s="104" t="s">
        <v>3584</v>
      </c>
      <c r="E3284" s="105">
        <v>8000</v>
      </c>
      <c r="F3284" s="313" t="s">
        <v>3585</v>
      </c>
      <c r="G3284" s="318" t="s">
        <v>3586</v>
      </c>
      <c r="H3284" s="318" t="s">
        <v>1544</v>
      </c>
      <c r="I3284" s="104" t="s">
        <v>1027</v>
      </c>
      <c r="J3284" s="318" t="s">
        <v>1028</v>
      </c>
      <c r="K3284" s="320">
        <v>1</v>
      </c>
      <c r="L3284" s="320">
        <v>6</v>
      </c>
      <c r="M3284" s="105">
        <v>48000</v>
      </c>
      <c r="N3284" s="104"/>
      <c r="O3284" s="320"/>
      <c r="P3284" s="105"/>
    </row>
    <row r="3285" spans="1:16" x14ac:dyDescent="0.2">
      <c r="A3285" s="104" t="s">
        <v>1022</v>
      </c>
      <c r="B3285" s="104" t="s">
        <v>423</v>
      </c>
      <c r="C3285" s="313" t="s">
        <v>99</v>
      </c>
      <c r="D3285" s="104" t="s">
        <v>1183</v>
      </c>
      <c r="E3285" s="105">
        <v>1300</v>
      </c>
      <c r="F3285" s="313" t="s">
        <v>3587</v>
      </c>
      <c r="G3285" s="318" t="s">
        <v>3588</v>
      </c>
      <c r="H3285" s="318" t="s">
        <v>1117</v>
      </c>
      <c r="I3285" s="104" t="s">
        <v>1118</v>
      </c>
      <c r="J3285" s="318" t="s">
        <v>1119</v>
      </c>
      <c r="K3285" s="320">
        <v>3</v>
      </c>
      <c r="L3285" s="320">
        <v>12</v>
      </c>
      <c r="M3285" s="105">
        <v>15600</v>
      </c>
      <c r="N3285" s="104"/>
      <c r="O3285" s="320"/>
      <c r="P3285" s="105"/>
    </row>
    <row r="3286" spans="1:16" x14ac:dyDescent="0.2">
      <c r="A3286" s="104" t="s">
        <v>1022</v>
      </c>
      <c r="B3286" s="104" t="s">
        <v>423</v>
      </c>
      <c r="C3286" s="313" t="s">
        <v>99</v>
      </c>
      <c r="D3286" s="104" t="s">
        <v>1046</v>
      </c>
      <c r="E3286" s="105">
        <v>1500</v>
      </c>
      <c r="F3286" s="313" t="s">
        <v>3589</v>
      </c>
      <c r="G3286" s="318" t="s">
        <v>3590</v>
      </c>
      <c r="H3286" s="318" t="s">
        <v>1340</v>
      </c>
      <c r="I3286" s="104" t="s">
        <v>1073</v>
      </c>
      <c r="J3286" s="318" t="s">
        <v>1074</v>
      </c>
      <c r="K3286" s="320">
        <v>3</v>
      </c>
      <c r="L3286" s="320">
        <v>12</v>
      </c>
      <c r="M3286" s="105">
        <v>18000</v>
      </c>
      <c r="N3286" s="104"/>
      <c r="O3286" s="320"/>
      <c r="P3286" s="105"/>
    </row>
    <row r="3287" spans="1:16" ht="22.5" x14ac:dyDescent="0.2">
      <c r="A3287" s="104" t="s">
        <v>1022</v>
      </c>
      <c r="B3287" s="104" t="s">
        <v>423</v>
      </c>
      <c r="C3287" s="313" t="s">
        <v>99</v>
      </c>
      <c r="D3287" s="104" t="s">
        <v>1396</v>
      </c>
      <c r="E3287" s="105">
        <v>1500</v>
      </c>
      <c r="F3287" s="313" t="s">
        <v>3591</v>
      </c>
      <c r="G3287" s="318" t="s">
        <v>3592</v>
      </c>
      <c r="H3287" s="318" t="s">
        <v>1118</v>
      </c>
      <c r="I3287" s="104" t="s">
        <v>1118</v>
      </c>
      <c r="J3287" s="318" t="s">
        <v>1119</v>
      </c>
      <c r="K3287" s="320">
        <v>3</v>
      </c>
      <c r="L3287" s="320">
        <v>12</v>
      </c>
      <c r="M3287" s="105">
        <v>18000</v>
      </c>
      <c r="N3287" s="104"/>
      <c r="O3287" s="320"/>
      <c r="P3287" s="105"/>
    </row>
    <row r="3288" spans="1:16" x14ac:dyDescent="0.2">
      <c r="A3288" s="104" t="s">
        <v>1022</v>
      </c>
      <c r="B3288" s="104" t="s">
        <v>423</v>
      </c>
      <c r="C3288" s="313" t="s">
        <v>99</v>
      </c>
      <c r="D3288" s="104" t="s">
        <v>1464</v>
      </c>
      <c r="E3288" s="105">
        <v>1500</v>
      </c>
      <c r="F3288" s="313" t="s">
        <v>3593</v>
      </c>
      <c r="G3288" s="318" t="s">
        <v>3594</v>
      </c>
      <c r="H3288" s="318" t="s">
        <v>1383</v>
      </c>
      <c r="I3288" s="104" t="s">
        <v>1536</v>
      </c>
      <c r="J3288" s="318" t="s">
        <v>1074</v>
      </c>
      <c r="K3288" s="320">
        <v>1</v>
      </c>
      <c r="L3288" s="320">
        <v>3.3333333333333333E-2</v>
      </c>
      <c r="M3288" s="105">
        <v>50</v>
      </c>
      <c r="N3288" s="104"/>
      <c r="O3288" s="320"/>
      <c r="P3288" s="105"/>
    </row>
    <row r="3289" spans="1:16" x14ac:dyDescent="0.2">
      <c r="A3289" s="104" t="s">
        <v>1022</v>
      </c>
      <c r="B3289" s="104" t="s">
        <v>423</v>
      </c>
      <c r="C3289" s="313" t="s">
        <v>99</v>
      </c>
      <c r="D3289" s="104" t="s">
        <v>1209</v>
      </c>
      <c r="E3289" s="105">
        <v>1300</v>
      </c>
      <c r="F3289" s="313" t="s">
        <v>3595</v>
      </c>
      <c r="G3289" s="318" t="s">
        <v>3596</v>
      </c>
      <c r="H3289" s="318" t="s">
        <v>1117</v>
      </c>
      <c r="I3289" s="104" t="s">
        <v>1118</v>
      </c>
      <c r="J3289" s="318" t="s">
        <v>1119</v>
      </c>
      <c r="K3289" s="320">
        <v>3</v>
      </c>
      <c r="L3289" s="320">
        <v>12</v>
      </c>
      <c r="M3289" s="105">
        <v>15600</v>
      </c>
      <c r="N3289" s="104"/>
      <c r="O3289" s="320"/>
      <c r="P3289" s="105"/>
    </row>
    <row r="3290" spans="1:16" x14ac:dyDescent="0.2">
      <c r="A3290" s="104" t="s">
        <v>1022</v>
      </c>
      <c r="B3290" s="104" t="s">
        <v>423</v>
      </c>
      <c r="C3290" s="313" t="s">
        <v>99</v>
      </c>
      <c r="D3290" s="104" t="s">
        <v>1033</v>
      </c>
      <c r="E3290" s="105">
        <v>2500</v>
      </c>
      <c r="F3290" s="313" t="s">
        <v>3597</v>
      </c>
      <c r="G3290" s="318" t="s">
        <v>3598</v>
      </c>
      <c r="H3290" s="318" t="s">
        <v>1057</v>
      </c>
      <c r="I3290" s="104" t="s">
        <v>1027</v>
      </c>
      <c r="J3290" s="318" t="s">
        <v>1028</v>
      </c>
      <c r="K3290" s="320">
        <v>3</v>
      </c>
      <c r="L3290" s="320">
        <v>12</v>
      </c>
      <c r="M3290" s="105">
        <v>30000</v>
      </c>
      <c r="N3290" s="104"/>
      <c r="O3290" s="320"/>
      <c r="P3290" s="105"/>
    </row>
    <row r="3291" spans="1:16" ht="22.5" x14ac:dyDescent="0.2">
      <c r="A3291" s="104" t="s">
        <v>1022</v>
      </c>
      <c r="B3291" s="104" t="s">
        <v>423</v>
      </c>
      <c r="C3291" s="313" t="s">
        <v>99</v>
      </c>
      <c r="D3291" s="104" t="s">
        <v>1046</v>
      </c>
      <c r="E3291" s="105">
        <v>1500</v>
      </c>
      <c r="F3291" s="313" t="s">
        <v>3599</v>
      </c>
      <c r="G3291" s="318" t="s">
        <v>3600</v>
      </c>
      <c r="H3291" s="318" t="s">
        <v>1064</v>
      </c>
      <c r="I3291" s="104" t="s">
        <v>1044</v>
      </c>
      <c r="J3291" s="318" t="s">
        <v>1045</v>
      </c>
      <c r="K3291" s="320">
        <v>3</v>
      </c>
      <c r="L3291" s="320">
        <v>12</v>
      </c>
      <c r="M3291" s="105">
        <v>18000</v>
      </c>
      <c r="N3291" s="104"/>
      <c r="O3291" s="320"/>
      <c r="P3291" s="105"/>
    </row>
    <row r="3292" spans="1:16" x14ac:dyDescent="0.2">
      <c r="A3292" s="104" t="s">
        <v>1022</v>
      </c>
      <c r="B3292" s="104" t="s">
        <v>423</v>
      </c>
      <c r="C3292" s="313" t="s">
        <v>99</v>
      </c>
      <c r="D3292" s="104" t="s">
        <v>1183</v>
      </c>
      <c r="E3292" s="105">
        <v>1300</v>
      </c>
      <c r="F3292" s="313" t="s">
        <v>3601</v>
      </c>
      <c r="G3292" s="318" t="s">
        <v>3602</v>
      </c>
      <c r="H3292" s="318" t="s">
        <v>1117</v>
      </c>
      <c r="I3292" s="104" t="s">
        <v>1118</v>
      </c>
      <c r="J3292" s="318" t="s">
        <v>1119</v>
      </c>
      <c r="K3292" s="320">
        <v>3</v>
      </c>
      <c r="L3292" s="320">
        <v>12</v>
      </c>
      <c r="M3292" s="105">
        <v>15600</v>
      </c>
      <c r="N3292" s="104"/>
      <c r="O3292" s="320"/>
      <c r="P3292" s="105"/>
    </row>
    <row r="3293" spans="1:16" x14ac:dyDescent="0.2">
      <c r="A3293" s="104" t="s">
        <v>1022</v>
      </c>
      <c r="B3293" s="104" t="s">
        <v>423</v>
      </c>
      <c r="C3293" s="313" t="s">
        <v>99</v>
      </c>
      <c r="D3293" s="104" t="s">
        <v>1040</v>
      </c>
      <c r="E3293" s="105">
        <v>1300</v>
      </c>
      <c r="F3293" s="313" t="s">
        <v>3603</v>
      </c>
      <c r="G3293" s="318" t="s">
        <v>3604</v>
      </c>
      <c r="H3293" s="318" t="s">
        <v>1117</v>
      </c>
      <c r="I3293" s="104" t="s">
        <v>1118</v>
      </c>
      <c r="J3293" s="318" t="s">
        <v>1119</v>
      </c>
      <c r="K3293" s="320">
        <v>3</v>
      </c>
      <c r="L3293" s="320">
        <v>12</v>
      </c>
      <c r="M3293" s="105">
        <v>15600</v>
      </c>
      <c r="N3293" s="104"/>
      <c r="O3293" s="320"/>
      <c r="P3293" s="105"/>
    </row>
    <row r="3294" spans="1:16" x14ac:dyDescent="0.2">
      <c r="A3294" s="104" t="s">
        <v>1022</v>
      </c>
      <c r="B3294" s="104" t="s">
        <v>423</v>
      </c>
      <c r="C3294" s="313" t="s">
        <v>99</v>
      </c>
      <c r="D3294" s="104" t="s">
        <v>1054</v>
      </c>
      <c r="E3294" s="105">
        <v>1500</v>
      </c>
      <c r="F3294" s="313" t="s">
        <v>3605</v>
      </c>
      <c r="G3294" s="318" t="s">
        <v>3606</v>
      </c>
      <c r="H3294" s="318" t="s">
        <v>1064</v>
      </c>
      <c r="I3294" s="104" t="s">
        <v>1073</v>
      </c>
      <c r="J3294" s="318" t="s">
        <v>1074</v>
      </c>
      <c r="K3294" s="320">
        <v>3</v>
      </c>
      <c r="L3294" s="320">
        <v>12</v>
      </c>
      <c r="M3294" s="105">
        <v>18000</v>
      </c>
      <c r="N3294" s="104"/>
      <c r="O3294" s="320"/>
      <c r="P3294" s="105"/>
    </row>
    <row r="3295" spans="1:16" x14ac:dyDescent="0.2">
      <c r="A3295" s="104" t="s">
        <v>1022</v>
      </c>
      <c r="B3295" s="104" t="s">
        <v>423</v>
      </c>
      <c r="C3295" s="313" t="s">
        <v>99</v>
      </c>
      <c r="D3295" s="104" t="s">
        <v>1501</v>
      </c>
      <c r="E3295" s="105">
        <v>3500</v>
      </c>
      <c r="F3295" s="313" t="s">
        <v>3607</v>
      </c>
      <c r="G3295" s="318" t="s">
        <v>3608</v>
      </c>
      <c r="H3295" s="318" t="s">
        <v>3609</v>
      </c>
      <c r="I3295" s="104" t="s">
        <v>1061</v>
      </c>
      <c r="J3295" s="318" t="s">
        <v>1028</v>
      </c>
      <c r="K3295" s="320">
        <v>3</v>
      </c>
      <c r="L3295" s="320">
        <v>12</v>
      </c>
      <c r="M3295" s="105">
        <v>42000</v>
      </c>
      <c r="N3295" s="104"/>
      <c r="O3295" s="320"/>
      <c r="P3295" s="105"/>
    </row>
    <row r="3296" spans="1:16" x14ac:dyDescent="0.2">
      <c r="A3296" s="104" t="s">
        <v>1022</v>
      </c>
      <c r="B3296" s="104" t="s">
        <v>423</v>
      </c>
      <c r="C3296" s="313" t="s">
        <v>99</v>
      </c>
      <c r="D3296" s="104" t="s">
        <v>1040</v>
      </c>
      <c r="E3296" s="105">
        <v>1300</v>
      </c>
      <c r="F3296" s="313" t="s">
        <v>3610</v>
      </c>
      <c r="G3296" s="318" t="s">
        <v>3611</v>
      </c>
      <c r="H3296" s="318" t="s">
        <v>1117</v>
      </c>
      <c r="I3296" s="104" t="s">
        <v>1118</v>
      </c>
      <c r="J3296" s="318" t="s">
        <v>1119</v>
      </c>
      <c r="K3296" s="320">
        <v>3</v>
      </c>
      <c r="L3296" s="320">
        <v>12</v>
      </c>
      <c r="M3296" s="105">
        <v>15600</v>
      </c>
      <c r="N3296" s="104"/>
      <c r="O3296" s="320"/>
      <c r="P3296" s="105"/>
    </row>
    <row r="3297" spans="1:16" ht="22.5" x14ac:dyDescent="0.2">
      <c r="A3297" s="104" t="s">
        <v>1022</v>
      </c>
      <c r="B3297" s="104" t="s">
        <v>423</v>
      </c>
      <c r="C3297" s="313" t="s">
        <v>99</v>
      </c>
      <c r="D3297" s="104" t="s">
        <v>1046</v>
      </c>
      <c r="E3297" s="105">
        <v>1700</v>
      </c>
      <c r="F3297" s="313" t="s">
        <v>3612</v>
      </c>
      <c r="G3297" s="318" t="s">
        <v>3613</v>
      </c>
      <c r="H3297" s="318" t="s">
        <v>1249</v>
      </c>
      <c r="I3297" s="104" t="s">
        <v>1073</v>
      </c>
      <c r="J3297" s="318" t="s">
        <v>1096</v>
      </c>
      <c r="K3297" s="320">
        <v>1</v>
      </c>
      <c r="L3297" s="320">
        <v>2.5666666666666669</v>
      </c>
      <c r="M3297" s="105">
        <v>4363.3333333333339</v>
      </c>
      <c r="N3297" s="104"/>
      <c r="O3297" s="320"/>
      <c r="P3297" s="105"/>
    </row>
    <row r="3298" spans="1:16" ht="22.5" x14ac:dyDescent="0.2">
      <c r="A3298" s="104" t="s">
        <v>1022</v>
      </c>
      <c r="B3298" s="104" t="s">
        <v>423</v>
      </c>
      <c r="C3298" s="313" t="s">
        <v>99</v>
      </c>
      <c r="D3298" s="104" t="s">
        <v>1054</v>
      </c>
      <c r="E3298" s="105">
        <v>1500</v>
      </c>
      <c r="F3298" s="313" t="s">
        <v>3614</v>
      </c>
      <c r="G3298" s="318" t="s">
        <v>3615</v>
      </c>
      <c r="H3298" s="318" t="s">
        <v>3207</v>
      </c>
      <c r="I3298" s="104" t="s">
        <v>1073</v>
      </c>
      <c r="J3298" s="318" t="s">
        <v>1045</v>
      </c>
      <c r="K3298" s="320">
        <v>4</v>
      </c>
      <c r="L3298" s="320">
        <v>12</v>
      </c>
      <c r="M3298" s="105">
        <v>18000</v>
      </c>
      <c r="N3298" s="104"/>
      <c r="O3298" s="320"/>
      <c r="P3298" s="105"/>
    </row>
    <row r="3299" spans="1:16" x14ac:dyDescent="0.2">
      <c r="A3299" s="104" t="s">
        <v>1022</v>
      </c>
      <c r="B3299" s="104" t="s">
        <v>423</v>
      </c>
      <c r="C3299" s="313" t="s">
        <v>99</v>
      </c>
      <c r="D3299" s="104" t="s">
        <v>1046</v>
      </c>
      <c r="E3299" s="105">
        <v>1500</v>
      </c>
      <c r="F3299" s="313" t="s">
        <v>3616</v>
      </c>
      <c r="G3299" s="318" t="s">
        <v>3617</v>
      </c>
      <c r="H3299" s="318" t="s">
        <v>2713</v>
      </c>
      <c r="I3299" s="104" t="s">
        <v>1027</v>
      </c>
      <c r="J3299" s="318" t="s">
        <v>1028</v>
      </c>
      <c r="K3299" s="320">
        <v>3</v>
      </c>
      <c r="L3299" s="320">
        <v>12</v>
      </c>
      <c r="M3299" s="105">
        <v>18000</v>
      </c>
      <c r="N3299" s="104"/>
      <c r="O3299" s="320"/>
      <c r="P3299" s="105"/>
    </row>
    <row r="3300" spans="1:16" x14ac:dyDescent="0.2">
      <c r="A3300" s="104" t="s">
        <v>1022</v>
      </c>
      <c r="B3300" s="104" t="s">
        <v>423</v>
      </c>
      <c r="C3300" s="313" t="s">
        <v>99</v>
      </c>
      <c r="D3300" s="104" t="s">
        <v>2642</v>
      </c>
      <c r="E3300" s="105">
        <v>2400</v>
      </c>
      <c r="F3300" s="313" t="s">
        <v>3618</v>
      </c>
      <c r="G3300" s="318" t="s">
        <v>3619</v>
      </c>
      <c r="H3300" s="318" t="s">
        <v>1113</v>
      </c>
      <c r="I3300" s="104" t="s">
        <v>1027</v>
      </c>
      <c r="J3300" s="318" t="s">
        <v>1028</v>
      </c>
      <c r="K3300" s="320">
        <v>3</v>
      </c>
      <c r="L3300" s="320">
        <v>12</v>
      </c>
      <c r="M3300" s="105">
        <v>28800</v>
      </c>
      <c r="N3300" s="104"/>
      <c r="O3300" s="320"/>
      <c r="P3300" s="105"/>
    </row>
    <row r="3301" spans="1:16" x14ac:dyDescent="0.2">
      <c r="A3301" s="104" t="s">
        <v>1022</v>
      </c>
      <c r="B3301" s="104" t="s">
        <v>423</v>
      </c>
      <c r="C3301" s="313" t="s">
        <v>99</v>
      </c>
      <c r="D3301" s="104" t="s">
        <v>1046</v>
      </c>
      <c r="E3301" s="105">
        <v>1700</v>
      </c>
      <c r="F3301" s="313" t="s">
        <v>3620</v>
      </c>
      <c r="G3301" s="318" t="s">
        <v>3621</v>
      </c>
      <c r="H3301" s="318" t="s">
        <v>1049</v>
      </c>
      <c r="I3301" s="104" t="s">
        <v>1073</v>
      </c>
      <c r="J3301" s="318" t="s">
        <v>1074</v>
      </c>
      <c r="K3301" s="320">
        <v>4</v>
      </c>
      <c r="L3301" s="320">
        <v>12</v>
      </c>
      <c r="M3301" s="105">
        <v>20400</v>
      </c>
      <c r="N3301" s="104"/>
      <c r="O3301" s="320"/>
      <c r="P3301" s="105"/>
    </row>
    <row r="3302" spans="1:16" x14ac:dyDescent="0.2">
      <c r="A3302" s="104" t="s">
        <v>1022</v>
      </c>
      <c r="B3302" s="104" t="s">
        <v>423</v>
      </c>
      <c r="C3302" s="313" t="s">
        <v>99</v>
      </c>
      <c r="D3302" s="104" t="s">
        <v>1046</v>
      </c>
      <c r="E3302" s="105">
        <v>1700</v>
      </c>
      <c r="F3302" s="313" t="s">
        <v>3622</v>
      </c>
      <c r="G3302" s="318" t="s">
        <v>3623</v>
      </c>
      <c r="H3302" s="318" t="s">
        <v>1049</v>
      </c>
      <c r="I3302" s="104" t="s">
        <v>1073</v>
      </c>
      <c r="J3302" s="318" t="s">
        <v>1074</v>
      </c>
      <c r="K3302" s="320">
        <v>3</v>
      </c>
      <c r="L3302" s="320">
        <v>12</v>
      </c>
      <c r="M3302" s="105">
        <v>20400</v>
      </c>
      <c r="N3302" s="104"/>
      <c r="O3302" s="320"/>
      <c r="P3302" s="105"/>
    </row>
    <row r="3303" spans="1:16" ht="22.5" x14ac:dyDescent="0.2">
      <c r="A3303" s="104" t="s">
        <v>1022</v>
      </c>
      <c r="B3303" s="104" t="s">
        <v>423</v>
      </c>
      <c r="C3303" s="313" t="s">
        <v>99</v>
      </c>
      <c r="D3303" s="104" t="s">
        <v>1192</v>
      </c>
      <c r="E3303" s="105">
        <v>1500</v>
      </c>
      <c r="F3303" s="313" t="s">
        <v>3624</v>
      </c>
      <c r="G3303" s="318" t="s">
        <v>3625</v>
      </c>
      <c r="H3303" s="318" t="s">
        <v>1067</v>
      </c>
      <c r="I3303" s="104" t="s">
        <v>1068</v>
      </c>
      <c r="J3303" s="318" t="s">
        <v>1069</v>
      </c>
      <c r="K3303" s="320">
        <v>3</v>
      </c>
      <c r="L3303" s="320">
        <v>12</v>
      </c>
      <c r="M3303" s="105">
        <v>18000</v>
      </c>
      <c r="N3303" s="104"/>
      <c r="O3303" s="320"/>
      <c r="P3303" s="105"/>
    </row>
    <row r="3304" spans="1:16" x14ac:dyDescent="0.2">
      <c r="A3304" s="104" t="s">
        <v>1022</v>
      </c>
      <c r="B3304" s="104" t="s">
        <v>423</v>
      </c>
      <c r="C3304" s="313" t="s">
        <v>99</v>
      </c>
      <c r="D3304" s="104" t="s">
        <v>1050</v>
      </c>
      <c r="E3304" s="105">
        <v>2400</v>
      </c>
      <c r="F3304" s="313" t="s">
        <v>3626</v>
      </c>
      <c r="G3304" s="318" t="s">
        <v>3627</v>
      </c>
      <c r="H3304" s="318" t="s">
        <v>1053</v>
      </c>
      <c r="I3304" s="104" t="s">
        <v>1027</v>
      </c>
      <c r="J3304" s="318" t="s">
        <v>1028</v>
      </c>
      <c r="K3304" s="320">
        <v>3</v>
      </c>
      <c r="L3304" s="320">
        <v>11.6</v>
      </c>
      <c r="M3304" s="105">
        <v>27840</v>
      </c>
      <c r="N3304" s="104"/>
      <c r="O3304" s="320"/>
      <c r="P3304" s="105"/>
    </row>
    <row r="3305" spans="1:16" x14ac:dyDescent="0.2">
      <c r="A3305" s="104" t="s">
        <v>1022</v>
      </c>
      <c r="B3305" s="104" t="s">
        <v>423</v>
      </c>
      <c r="C3305" s="313" t="s">
        <v>99</v>
      </c>
      <c r="D3305" s="104" t="s">
        <v>1046</v>
      </c>
      <c r="E3305" s="105">
        <v>1700</v>
      </c>
      <c r="F3305" s="313" t="s">
        <v>3628</v>
      </c>
      <c r="G3305" s="318" t="s">
        <v>3629</v>
      </c>
      <c r="H3305" s="318" t="s">
        <v>1064</v>
      </c>
      <c r="I3305" s="104" t="s">
        <v>1073</v>
      </c>
      <c r="J3305" s="318" t="s">
        <v>1074</v>
      </c>
      <c r="K3305" s="320">
        <v>3</v>
      </c>
      <c r="L3305" s="320">
        <v>12</v>
      </c>
      <c r="M3305" s="105">
        <v>20400</v>
      </c>
      <c r="N3305" s="104"/>
      <c r="O3305" s="320"/>
      <c r="P3305" s="105"/>
    </row>
    <row r="3306" spans="1:16" x14ac:dyDescent="0.2">
      <c r="A3306" s="104" t="s">
        <v>1022</v>
      </c>
      <c r="B3306" s="104" t="s">
        <v>423</v>
      </c>
      <c r="C3306" s="313" t="s">
        <v>99</v>
      </c>
      <c r="D3306" s="104" t="s">
        <v>1409</v>
      </c>
      <c r="E3306" s="105">
        <v>1300</v>
      </c>
      <c r="F3306" s="313" t="s">
        <v>3630</v>
      </c>
      <c r="G3306" s="318" t="s">
        <v>3631</v>
      </c>
      <c r="H3306" s="318" t="s">
        <v>1118</v>
      </c>
      <c r="I3306" s="104" t="s">
        <v>1118</v>
      </c>
      <c r="J3306" s="318" t="s">
        <v>1119</v>
      </c>
      <c r="K3306" s="320">
        <v>3</v>
      </c>
      <c r="L3306" s="320">
        <v>12</v>
      </c>
      <c r="M3306" s="105">
        <v>15600</v>
      </c>
      <c r="N3306" s="104"/>
      <c r="O3306" s="320"/>
      <c r="P3306" s="105"/>
    </row>
    <row r="3307" spans="1:16" x14ac:dyDescent="0.2">
      <c r="A3307" s="104" t="s">
        <v>1022</v>
      </c>
      <c r="B3307" s="104" t="s">
        <v>423</v>
      </c>
      <c r="C3307" s="313" t="s">
        <v>99</v>
      </c>
      <c r="D3307" s="104" t="s">
        <v>1209</v>
      </c>
      <c r="E3307" s="105">
        <v>1300</v>
      </c>
      <c r="F3307" s="313" t="s">
        <v>3632</v>
      </c>
      <c r="G3307" s="318" t="s">
        <v>3633</v>
      </c>
      <c r="H3307" s="318" t="s">
        <v>1117</v>
      </c>
      <c r="I3307" s="104" t="s">
        <v>1118</v>
      </c>
      <c r="J3307" s="318" t="s">
        <v>1119</v>
      </c>
      <c r="K3307" s="320">
        <v>3</v>
      </c>
      <c r="L3307" s="320">
        <v>12</v>
      </c>
      <c r="M3307" s="105">
        <v>15600</v>
      </c>
      <c r="N3307" s="104"/>
      <c r="O3307" s="320"/>
      <c r="P3307" s="105"/>
    </row>
    <row r="3308" spans="1:16" x14ac:dyDescent="0.2">
      <c r="A3308" s="104" t="s">
        <v>1022</v>
      </c>
      <c r="B3308" s="104" t="s">
        <v>423</v>
      </c>
      <c r="C3308" s="313" t="s">
        <v>99</v>
      </c>
      <c r="D3308" s="104" t="s">
        <v>3634</v>
      </c>
      <c r="E3308" s="105">
        <v>6500</v>
      </c>
      <c r="F3308" s="313" t="s">
        <v>3635</v>
      </c>
      <c r="G3308" s="318" t="s">
        <v>3636</v>
      </c>
      <c r="H3308" s="318" t="s">
        <v>1313</v>
      </c>
      <c r="I3308" s="104" t="s">
        <v>1027</v>
      </c>
      <c r="J3308" s="318" t="s">
        <v>1028</v>
      </c>
      <c r="K3308" s="320">
        <v>4</v>
      </c>
      <c r="L3308" s="320">
        <v>9.0666666666666664</v>
      </c>
      <c r="M3308" s="105">
        <v>58933.333333333328</v>
      </c>
      <c r="N3308" s="104"/>
      <c r="O3308" s="320"/>
      <c r="P3308" s="105"/>
    </row>
    <row r="3309" spans="1:16" x14ac:dyDescent="0.2">
      <c r="A3309" s="104" t="s">
        <v>1022</v>
      </c>
      <c r="B3309" s="104" t="s">
        <v>423</v>
      </c>
      <c r="C3309" s="313" t="s">
        <v>99</v>
      </c>
      <c r="D3309" s="104" t="s">
        <v>1046</v>
      </c>
      <c r="E3309" s="105">
        <v>1700</v>
      </c>
      <c r="F3309" s="313" t="s">
        <v>3637</v>
      </c>
      <c r="G3309" s="318" t="s">
        <v>3638</v>
      </c>
      <c r="H3309" s="318" t="s">
        <v>1064</v>
      </c>
      <c r="I3309" s="104" t="s">
        <v>1044</v>
      </c>
      <c r="J3309" s="318" t="s">
        <v>1028</v>
      </c>
      <c r="K3309" s="320">
        <v>3</v>
      </c>
      <c r="L3309" s="320">
        <v>11.066666666666666</v>
      </c>
      <c r="M3309" s="105">
        <v>18813.333333333332</v>
      </c>
      <c r="N3309" s="104"/>
      <c r="O3309" s="320"/>
      <c r="P3309" s="105"/>
    </row>
    <row r="3310" spans="1:16" x14ac:dyDescent="0.2">
      <c r="A3310" s="104" t="s">
        <v>1022</v>
      </c>
      <c r="B3310" s="104" t="s">
        <v>423</v>
      </c>
      <c r="C3310" s="313" t="s">
        <v>99</v>
      </c>
      <c r="D3310" s="104" t="s">
        <v>1209</v>
      </c>
      <c r="E3310" s="105">
        <v>1300</v>
      </c>
      <c r="F3310" s="313" t="s">
        <v>3639</v>
      </c>
      <c r="G3310" s="318" t="s">
        <v>3640</v>
      </c>
      <c r="H3310" s="318" t="s">
        <v>1117</v>
      </c>
      <c r="I3310" s="104" t="s">
        <v>1118</v>
      </c>
      <c r="J3310" s="318" t="s">
        <v>1119</v>
      </c>
      <c r="K3310" s="320">
        <v>3</v>
      </c>
      <c r="L3310" s="320">
        <v>12</v>
      </c>
      <c r="M3310" s="105">
        <v>15600</v>
      </c>
      <c r="N3310" s="104"/>
      <c r="O3310" s="320"/>
      <c r="P3310" s="105"/>
    </row>
    <row r="3311" spans="1:16" x14ac:dyDescent="0.2">
      <c r="A3311" s="104" t="s">
        <v>1022</v>
      </c>
      <c r="B3311" s="104" t="s">
        <v>423</v>
      </c>
      <c r="C3311" s="313" t="s">
        <v>99</v>
      </c>
      <c r="D3311" s="104" t="s">
        <v>3641</v>
      </c>
      <c r="E3311" s="105">
        <v>1500</v>
      </c>
      <c r="F3311" s="313" t="s">
        <v>3642</v>
      </c>
      <c r="G3311" s="318" t="s">
        <v>3643</v>
      </c>
      <c r="H3311" s="318" t="s">
        <v>1577</v>
      </c>
      <c r="I3311" s="104" t="s">
        <v>1027</v>
      </c>
      <c r="J3311" s="318" t="s">
        <v>1028</v>
      </c>
      <c r="K3311" s="320">
        <v>1</v>
      </c>
      <c r="L3311" s="320">
        <v>2.9666666666666668</v>
      </c>
      <c r="M3311" s="105">
        <v>4450</v>
      </c>
      <c r="N3311" s="104"/>
      <c r="O3311" s="320"/>
      <c r="P3311" s="105"/>
    </row>
    <row r="3312" spans="1:16" x14ac:dyDescent="0.2">
      <c r="A3312" s="104" t="s">
        <v>1022</v>
      </c>
      <c r="B3312" s="104" t="s">
        <v>423</v>
      </c>
      <c r="C3312" s="313" t="s">
        <v>99</v>
      </c>
      <c r="D3312" s="104" t="s">
        <v>1183</v>
      </c>
      <c r="E3312" s="105">
        <v>1300</v>
      </c>
      <c r="F3312" s="313" t="s">
        <v>3644</v>
      </c>
      <c r="G3312" s="318" t="s">
        <v>3645</v>
      </c>
      <c r="H3312" s="318" t="s">
        <v>1414</v>
      </c>
      <c r="I3312" s="104" t="s">
        <v>1073</v>
      </c>
      <c r="J3312" s="318" t="s">
        <v>1074</v>
      </c>
      <c r="K3312" s="320">
        <v>3</v>
      </c>
      <c r="L3312" s="320">
        <v>12</v>
      </c>
      <c r="M3312" s="105">
        <v>15600</v>
      </c>
      <c r="N3312" s="104"/>
      <c r="O3312" s="320"/>
      <c r="P3312" s="105"/>
    </row>
    <row r="3313" spans="1:16" x14ac:dyDescent="0.2">
      <c r="A3313" s="104" t="s">
        <v>1022</v>
      </c>
      <c r="B3313" s="104" t="s">
        <v>423</v>
      </c>
      <c r="C3313" s="313" t="s">
        <v>99</v>
      </c>
      <c r="D3313" s="104" t="s">
        <v>1046</v>
      </c>
      <c r="E3313" s="105">
        <v>1500</v>
      </c>
      <c r="F3313" s="313" t="s">
        <v>3646</v>
      </c>
      <c r="G3313" s="318" t="s">
        <v>3647</v>
      </c>
      <c r="H3313" s="318" t="s">
        <v>1921</v>
      </c>
      <c r="I3313" s="104" t="s">
        <v>1027</v>
      </c>
      <c r="J3313" s="318" t="s">
        <v>1028</v>
      </c>
      <c r="K3313" s="320">
        <v>3</v>
      </c>
      <c r="L3313" s="320">
        <v>9</v>
      </c>
      <c r="M3313" s="105">
        <v>13500</v>
      </c>
      <c r="N3313" s="104"/>
      <c r="O3313" s="320"/>
      <c r="P3313" s="105"/>
    </row>
    <row r="3314" spans="1:16" ht="22.5" x14ac:dyDescent="0.2">
      <c r="A3314" s="104" t="s">
        <v>1022</v>
      </c>
      <c r="B3314" s="104" t="s">
        <v>423</v>
      </c>
      <c r="C3314" s="313" t="s">
        <v>99</v>
      </c>
      <c r="D3314" s="104" t="s">
        <v>1186</v>
      </c>
      <c r="E3314" s="105">
        <v>1500</v>
      </c>
      <c r="F3314" s="313" t="s">
        <v>3648</v>
      </c>
      <c r="G3314" s="318" t="s">
        <v>3649</v>
      </c>
      <c r="H3314" s="318" t="s">
        <v>3650</v>
      </c>
      <c r="I3314" s="104" t="s">
        <v>1027</v>
      </c>
      <c r="J3314" s="318" t="s">
        <v>1069</v>
      </c>
      <c r="K3314" s="320">
        <v>3</v>
      </c>
      <c r="L3314" s="320">
        <v>12</v>
      </c>
      <c r="M3314" s="105">
        <v>18000</v>
      </c>
      <c r="N3314" s="104"/>
      <c r="O3314" s="320"/>
      <c r="P3314" s="105"/>
    </row>
    <row r="3315" spans="1:16" x14ac:dyDescent="0.2">
      <c r="A3315" s="104" t="s">
        <v>1022</v>
      </c>
      <c r="B3315" s="104" t="s">
        <v>423</v>
      </c>
      <c r="C3315" s="313" t="s">
        <v>99</v>
      </c>
      <c r="D3315" s="104" t="s">
        <v>1046</v>
      </c>
      <c r="E3315" s="105">
        <v>1500</v>
      </c>
      <c r="F3315" s="313" t="s">
        <v>3651</v>
      </c>
      <c r="G3315" s="318" t="s">
        <v>3652</v>
      </c>
      <c r="H3315" s="318" t="s">
        <v>1117</v>
      </c>
      <c r="I3315" s="104" t="s">
        <v>1118</v>
      </c>
      <c r="J3315" s="318" t="s">
        <v>1119</v>
      </c>
      <c r="K3315" s="320">
        <v>4</v>
      </c>
      <c r="L3315" s="320">
        <v>12</v>
      </c>
      <c r="M3315" s="105">
        <v>18000</v>
      </c>
      <c r="N3315" s="104"/>
      <c r="O3315" s="320"/>
      <c r="P3315" s="105"/>
    </row>
    <row r="3316" spans="1:16" x14ac:dyDescent="0.2">
      <c r="A3316" s="104" t="s">
        <v>1022</v>
      </c>
      <c r="B3316" s="104" t="s">
        <v>423</v>
      </c>
      <c r="C3316" s="313" t="s">
        <v>99</v>
      </c>
      <c r="D3316" s="104" t="s">
        <v>1040</v>
      </c>
      <c r="E3316" s="105">
        <v>1300</v>
      </c>
      <c r="F3316" s="313" t="s">
        <v>3653</v>
      </c>
      <c r="G3316" s="318" t="s">
        <v>3654</v>
      </c>
      <c r="H3316" s="318" t="s">
        <v>1414</v>
      </c>
      <c r="I3316" s="104" t="s">
        <v>1073</v>
      </c>
      <c r="J3316" s="318" t="s">
        <v>1074</v>
      </c>
      <c r="K3316" s="320">
        <v>3</v>
      </c>
      <c r="L3316" s="320">
        <v>12</v>
      </c>
      <c r="M3316" s="105">
        <v>15600</v>
      </c>
      <c r="N3316" s="104"/>
      <c r="O3316" s="320"/>
      <c r="P3316" s="105"/>
    </row>
    <row r="3317" spans="1:16" x14ac:dyDescent="0.2">
      <c r="A3317" s="104" t="s">
        <v>1022</v>
      </c>
      <c r="B3317" s="104" t="s">
        <v>423</v>
      </c>
      <c r="C3317" s="313" t="s">
        <v>99</v>
      </c>
      <c r="D3317" s="104" t="s">
        <v>3655</v>
      </c>
      <c r="E3317" s="105">
        <v>6000</v>
      </c>
      <c r="F3317" s="313" t="s">
        <v>3656</v>
      </c>
      <c r="G3317" s="318" t="s">
        <v>3657</v>
      </c>
      <c r="H3317" s="318" t="s">
        <v>3658</v>
      </c>
      <c r="I3317" s="104" t="s">
        <v>1027</v>
      </c>
      <c r="J3317" s="318" t="s">
        <v>1161</v>
      </c>
      <c r="K3317" s="320">
        <v>3</v>
      </c>
      <c r="L3317" s="320">
        <v>10.566666666666666</v>
      </c>
      <c r="M3317" s="105">
        <v>63400</v>
      </c>
      <c r="N3317" s="104"/>
      <c r="O3317" s="320"/>
      <c r="P3317" s="105"/>
    </row>
    <row r="3318" spans="1:16" ht="22.5" x14ac:dyDescent="0.2">
      <c r="A3318" s="104" t="s">
        <v>1022</v>
      </c>
      <c r="B3318" s="104" t="s">
        <v>423</v>
      </c>
      <c r="C3318" s="313" t="s">
        <v>99</v>
      </c>
      <c r="D3318" s="104" t="s">
        <v>1054</v>
      </c>
      <c r="E3318" s="105">
        <v>1500</v>
      </c>
      <c r="F3318" s="313" t="s">
        <v>3659</v>
      </c>
      <c r="G3318" s="318" t="s">
        <v>3660</v>
      </c>
      <c r="H3318" s="318" t="s">
        <v>1049</v>
      </c>
      <c r="I3318" s="104" t="s">
        <v>1073</v>
      </c>
      <c r="J3318" s="318" t="s">
        <v>1045</v>
      </c>
      <c r="K3318" s="320">
        <v>3</v>
      </c>
      <c r="L3318" s="320">
        <v>12</v>
      </c>
      <c r="M3318" s="105">
        <v>18000</v>
      </c>
      <c r="N3318" s="104"/>
      <c r="O3318" s="320"/>
      <c r="P3318" s="105"/>
    </row>
    <row r="3319" spans="1:16" x14ac:dyDescent="0.2">
      <c r="A3319" s="104" t="s">
        <v>1022</v>
      </c>
      <c r="B3319" s="104" t="s">
        <v>423</v>
      </c>
      <c r="C3319" s="313" t="s">
        <v>99</v>
      </c>
      <c r="D3319" s="104" t="s">
        <v>1686</v>
      </c>
      <c r="E3319" s="105">
        <v>2200</v>
      </c>
      <c r="F3319" s="313" t="s">
        <v>3661</v>
      </c>
      <c r="G3319" s="318" t="s">
        <v>3662</v>
      </c>
      <c r="H3319" s="318" t="s">
        <v>1090</v>
      </c>
      <c r="I3319" s="104" t="s">
        <v>1073</v>
      </c>
      <c r="J3319" s="318" t="s">
        <v>1074</v>
      </c>
      <c r="K3319" s="320">
        <v>3</v>
      </c>
      <c r="L3319" s="320">
        <v>12</v>
      </c>
      <c r="M3319" s="105">
        <v>26400</v>
      </c>
      <c r="N3319" s="104"/>
      <c r="O3319" s="320"/>
      <c r="P3319" s="105"/>
    </row>
    <row r="3320" spans="1:16" x14ac:dyDescent="0.2">
      <c r="A3320" s="104" t="s">
        <v>1022</v>
      </c>
      <c r="B3320" s="104" t="s">
        <v>423</v>
      </c>
      <c r="C3320" s="313" t="s">
        <v>99</v>
      </c>
      <c r="D3320" s="104" t="s">
        <v>1671</v>
      </c>
      <c r="E3320" s="105">
        <v>1500</v>
      </c>
      <c r="F3320" s="313" t="s">
        <v>3663</v>
      </c>
      <c r="G3320" s="318" t="s">
        <v>3664</v>
      </c>
      <c r="H3320" s="318" t="s">
        <v>1064</v>
      </c>
      <c r="I3320" s="104" t="s">
        <v>1044</v>
      </c>
      <c r="J3320" s="318" t="s">
        <v>1028</v>
      </c>
      <c r="K3320" s="320">
        <v>4</v>
      </c>
      <c r="L3320" s="320">
        <v>3.3333333333333333E-2</v>
      </c>
      <c r="M3320" s="105">
        <v>50</v>
      </c>
      <c r="N3320" s="104"/>
      <c r="O3320" s="320"/>
      <c r="P3320" s="105"/>
    </row>
    <row r="3321" spans="1:16" x14ac:dyDescent="0.2">
      <c r="A3321" s="104" t="s">
        <v>1022</v>
      </c>
      <c r="B3321" s="104" t="s">
        <v>423</v>
      </c>
      <c r="C3321" s="313" t="s">
        <v>99</v>
      </c>
      <c r="D3321" s="104" t="s">
        <v>1046</v>
      </c>
      <c r="E3321" s="105">
        <v>1500</v>
      </c>
      <c r="F3321" s="313" t="s">
        <v>3665</v>
      </c>
      <c r="G3321" s="318" t="s">
        <v>3666</v>
      </c>
      <c r="H3321" s="318" t="s">
        <v>1133</v>
      </c>
      <c r="I3321" s="104" t="s">
        <v>1134</v>
      </c>
      <c r="J3321" s="318" t="s">
        <v>1028</v>
      </c>
      <c r="K3321" s="320">
        <v>3</v>
      </c>
      <c r="L3321" s="320">
        <v>12</v>
      </c>
      <c r="M3321" s="105">
        <v>18000</v>
      </c>
      <c r="N3321" s="104"/>
      <c r="O3321" s="320"/>
      <c r="P3321" s="105"/>
    </row>
    <row r="3322" spans="1:16" x14ac:dyDescent="0.2">
      <c r="A3322" s="104" t="s">
        <v>1022</v>
      </c>
      <c r="B3322" s="104" t="s">
        <v>423</v>
      </c>
      <c r="C3322" s="313" t="s">
        <v>99</v>
      </c>
      <c r="D3322" s="104" t="s">
        <v>1457</v>
      </c>
      <c r="E3322" s="105">
        <v>3500</v>
      </c>
      <c r="F3322" s="313" t="s">
        <v>3667</v>
      </c>
      <c r="G3322" s="318" t="s">
        <v>3668</v>
      </c>
      <c r="H3322" s="318" t="s">
        <v>1026</v>
      </c>
      <c r="I3322" s="104" t="s">
        <v>1027</v>
      </c>
      <c r="J3322" s="318" t="s">
        <v>1028</v>
      </c>
      <c r="K3322" s="320">
        <v>3</v>
      </c>
      <c r="L3322" s="320">
        <v>12</v>
      </c>
      <c r="M3322" s="105">
        <v>42000</v>
      </c>
      <c r="N3322" s="104"/>
      <c r="O3322" s="320"/>
      <c r="P3322" s="105"/>
    </row>
    <row r="3323" spans="1:16" ht="22.5" x14ac:dyDescent="0.2">
      <c r="A3323" s="104" t="s">
        <v>1022</v>
      </c>
      <c r="B3323" s="104" t="s">
        <v>423</v>
      </c>
      <c r="C3323" s="313" t="s">
        <v>99</v>
      </c>
      <c r="D3323" s="104" t="s">
        <v>1270</v>
      </c>
      <c r="E3323" s="105">
        <v>1300</v>
      </c>
      <c r="F3323" s="313" t="s">
        <v>3669</v>
      </c>
      <c r="G3323" s="318" t="s">
        <v>3670</v>
      </c>
      <c r="H3323" s="318" t="s">
        <v>1090</v>
      </c>
      <c r="I3323" s="104" t="s">
        <v>1073</v>
      </c>
      <c r="J3323" s="318" t="s">
        <v>1045</v>
      </c>
      <c r="K3323" s="320">
        <v>4</v>
      </c>
      <c r="L3323" s="320">
        <v>3.3333333333333333E-2</v>
      </c>
      <c r="M3323" s="105">
        <v>43.333333333333336</v>
      </c>
      <c r="N3323" s="104"/>
      <c r="O3323" s="320"/>
      <c r="P3323" s="105"/>
    </row>
    <row r="3324" spans="1:16" x14ac:dyDescent="0.2">
      <c r="A3324" s="104" t="s">
        <v>1022</v>
      </c>
      <c r="B3324" s="104" t="s">
        <v>423</v>
      </c>
      <c r="C3324" s="313" t="s">
        <v>99</v>
      </c>
      <c r="D3324" s="104" t="s">
        <v>1046</v>
      </c>
      <c r="E3324" s="105">
        <v>1500</v>
      </c>
      <c r="F3324" s="313" t="s">
        <v>3671</v>
      </c>
      <c r="G3324" s="318" t="s">
        <v>3672</v>
      </c>
      <c r="H3324" s="318" t="s">
        <v>1064</v>
      </c>
      <c r="I3324" s="104" t="s">
        <v>1044</v>
      </c>
      <c r="J3324" s="318" t="s">
        <v>1028</v>
      </c>
      <c r="K3324" s="320">
        <v>3</v>
      </c>
      <c r="L3324" s="320">
        <v>12</v>
      </c>
      <c r="M3324" s="105">
        <v>18000</v>
      </c>
      <c r="N3324" s="104"/>
      <c r="O3324" s="320"/>
      <c r="P3324" s="105"/>
    </row>
    <row r="3325" spans="1:16" x14ac:dyDescent="0.2">
      <c r="A3325" s="104" t="s">
        <v>1022</v>
      </c>
      <c r="B3325" s="104" t="s">
        <v>423</v>
      </c>
      <c r="C3325" s="313" t="s">
        <v>99</v>
      </c>
      <c r="D3325" s="104" t="s">
        <v>1628</v>
      </c>
      <c r="E3325" s="105">
        <v>5000</v>
      </c>
      <c r="F3325" s="313" t="s">
        <v>3673</v>
      </c>
      <c r="G3325" s="318" t="s">
        <v>3674</v>
      </c>
      <c r="H3325" s="318" t="s">
        <v>1128</v>
      </c>
      <c r="I3325" s="104" t="s">
        <v>1061</v>
      </c>
      <c r="J3325" s="318" t="s">
        <v>1028</v>
      </c>
      <c r="K3325" s="320">
        <v>3</v>
      </c>
      <c r="L3325" s="320">
        <v>12</v>
      </c>
      <c r="M3325" s="105">
        <v>60000</v>
      </c>
      <c r="N3325" s="104"/>
      <c r="O3325" s="320"/>
      <c r="P3325" s="105"/>
    </row>
    <row r="3326" spans="1:16" x14ac:dyDescent="0.2">
      <c r="A3326" s="104" t="s">
        <v>1022</v>
      </c>
      <c r="B3326" s="104" t="s">
        <v>423</v>
      </c>
      <c r="C3326" s="313" t="s">
        <v>99</v>
      </c>
      <c r="D3326" s="104" t="s">
        <v>1046</v>
      </c>
      <c r="E3326" s="105">
        <v>1500</v>
      </c>
      <c r="F3326" s="313" t="s">
        <v>3675</v>
      </c>
      <c r="G3326" s="318" t="s">
        <v>3676</v>
      </c>
      <c r="H3326" s="318" t="s">
        <v>1921</v>
      </c>
      <c r="I3326" s="104" t="s">
        <v>1027</v>
      </c>
      <c r="J3326" s="318" t="s">
        <v>1028</v>
      </c>
      <c r="K3326" s="320">
        <v>2</v>
      </c>
      <c r="L3326" s="320">
        <v>7.0333333333333332</v>
      </c>
      <c r="M3326" s="105">
        <v>10550</v>
      </c>
      <c r="N3326" s="104"/>
      <c r="O3326" s="320"/>
      <c r="P3326" s="105"/>
    </row>
    <row r="3327" spans="1:16" x14ac:dyDescent="0.2">
      <c r="A3327" s="104" t="s">
        <v>1022</v>
      </c>
      <c r="B3327" s="104" t="s">
        <v>423</v>
      </c>
      <c r="C3327" s="313" t="s">
        <v>99</v>
      </c>
      <c r="D3327" s="104" t="s">
        <v>1628</v>
      </c>
      <c r="E3327" s="105">
        <v>5000</v>
      </c>
      <c r="F3327" s="313" t="s">
        <v>3677</v>
      </c>
      <c r="G3327" s="318" t="s">
        <v>3678</v>
      </c>
      <c r="H3327" s="318" t="s">
        <v>1224</v>
      </c>
      <c r="I3327" s="104" t="s">
        <v>1225</v>
      </c>
      <c r="J3327" s="318" t="s">
        <v>1028</v>
      </c>
      <c r="K3327" s="320">
        <v>4</v>
      </c>
      <c r="L3327" s="320">
        <v>12</v>
      </c>
      <c r="M3327" s="105">
        <v>60000</v>
      </c>
      <c r="N3327" s="104"/>
      <c r="O3327" s="320"/>
      <c r="P3327" s="105"/>
    </row>
    <row r="3328" spans="1:16" x14ac:dyDescent="0.2">
      <c r="A3328" s="104" t="s">
        <v>1022</v>
      </c>
      <c r="B3328" s="104" t="s">
        <v>423</v>
      </c>
      <c r="C3328" s="313" t="s">
        <v>99</v>
      </c>
      <c r="D3328" s="104" t="s">
        <v>1046</v>
      </c>
      <c r="E3328" s="105">
        <v>1700</v>
      </c>
      <c r="F3328" s="313" t="s">
        <v>3679</v>
      </c>
      <c r="G3328" s="318" t="s">
        <v>3680</v>
      </c>
      <c r="H3328" s="318" t="s">
        <v>1049</v>
      </c>
      <c r="I3328" s="104" t="s">
        <v>1073</v>
      </c>
      <c r="J3328" s="318" t="s">
        <v>1074</v>
      </c>
      <c r="K3328" s="320">
        <v>3</v>
      </c>
      <c r="L3328" s="320">
        <v>12</v>
      </c>
      <c r="M3328" s="105">
        <v>20400</v>
      </c>
      <c r="N3328" s="104"/>
      <c r="O3328" s="320"/>
      <c r="P3328" s="105"/>
    </row>
    <row r="3329" spans="1:16" ht="22.5" x14ac:dyDescent="0.2">
      <c r="A3329" s="104" t="s">
        <v>1022</v>
      </c>
      <c r="B3329" s="104" t="s">
        <v>423</v>
      </c>
      <c r="C3329" s="313" t="s">
        <v>99</v>
      </c>
      <c r="D3329" s="104" t="s">
        <v>1046</v>
      </c>
      <c r="E3329" s="105">
        <v>1500</v>
      </c>
      <c r="F3329" s="313" t="s">
        <v>3681</v>
      </c>
      <c r="G3329" s="318" t="s">
        <v>3682</v>
      </c>
      <c r="H3329" s="318" t="s">
        <v>1064</v>
      </c>
      <c r="I3329" s="104" t="s">
        <v>1044</v>
      </c>
      <c r="J3329" s="318" t="s">
        <v>1045</v>
      </c>
      <c r="K3329" s="320">
        <v>3</v>
      </c>
      <c r="L3329" s="320">
        <v>12</v>
      </c>
      <c r="M3329" s="105">
        <v>18000</v>
      </c>
      <c r="N3329" s="104"/>
      <c r="O3329" s="320"/>
      <c r="P3329" s="105"/>
    </row>
    <row r="3330" spans="1:16" x14ac:dyDescent="0.2">
      <c r="A3330" s="104" t="s">
        <v>1022</v>
      </c>
      <c r="B3330" s="104" t="s">
        <v>423</v>
      </c>
      <c r="C3330" s="313" t="s">
        <v>99</v>
      </c>
      <c r="D3330" s="104" t="s">
        <v>1046</v>
      </c>
      <c r="E3330" s="105">
        <v>1700</v>
      </c>
      <c r="F3330" s="313" t="s">
        <v>3683</v>
      </c>
      <c r="G3330" s="318" t="s">
        <v>3684</v>
      </c>
      <c r="H3330" s="318" t="s">
        <v>1057</v>
      </c>
      <c r="I3330" s="104" t="s">
        <v>1027</v>
      </c>
      <c r="J3330" s="318" t="s">
        <v>1161</v>
      </c>
      <c r="K3330" s="320">
        <v>3</v>
      </c>
      <c r="L3330" s="320">
        <v>12</v>
      </c>
      <c r="M3330" s="105">
        <v>20400</v>
      </c>
      <c r="N3330" s="104"/>
      <c r="O3330" s="320"/>
      <c r="P3330" s="105"/>
    </row>
    <row r="3331" spans="1:16" x14ac:dyDescent="0.2">
      <c r="A3331" s="104" t="s">
        <v>1022</v>
      </c>
      <c r="B3331" s="104" t="s">
        <v>423</v>
      </c>
      <c r="C3331" s="313" t="s">
        <v>99</v>
      </c>
      <c r="D3331" s="104" t="s">
        <v>1898</v>
      </c>
      <c r="E3331" s="105">
        <v>3500</v>
      </c>
      <c r="F3331" s="313" t="s">
        <v>3685</v>
      </c>
      <c r="G3331" s="318" t="s">
        <v>3686</v>
      </c>
      <c r="H3331" s="318" t="s">
        <v>1060</v>
      </c>
      <c r="I3331" s="104" t="s">
        <v>1061</v>
      </c>
      <c r="J3331" s="318" t="s">
        <v>1028</v>
      </c>
      <c r="K3331" s="320">
        <v>5</v>
      </c>
      <c r="L3331" s="320">
        <v>3.3333333333333333E-2</v>
      </c>
      <c r="M3331" s="105">
        <v>116.66666666666667</v>
      </c>
      <c r="N3331" s="104"/>
      <c r="O3331" s="320"/>
      <c r="P3331" s="105"/>
    </row>
    <row r="3332" spans="1:16" x14ac:dyDescent="0.2">
      <c r="A3332" s="104" t="s">
        <v>1022</v>
      </c>
      <c r="B3332" s="104" t="s">
        <v>423</v>
      </c>
      <c r="C3332" s="313" t="s">
        <v>99</v>
      </c>
      <c r="D3332" s="104" t="s">
        <v>1162</v>
      </c>
      <c r="E3332" s="105">
        <v>1300</v>
      </c>
      <c r="F3332" s="313" t="s">
        <v>3687</v>
      </c>
      <c r="G3332" s="318" t="s">
        <v>3688</v>
      </c>
      <c r="H3332" s="318" t="s">
        <v>1117</v>
      </c>
      <c r="I3332" s="104" t="s">
        <v>1118</v>
      </c>
      <c r="J3332" s="318" t="s">
        <v>1119</v>
      </c>
      <c r="K3332" s="320">
        <v>3</v>
      </c>
      <c r="L3332" s="320">
        <v>12</v>
      </c>
      <c r="M3332" s="105">
        <v>15600</v>
      </c>
      <c r="N3332" s="104"/>
      <c r="O3332" s="320"/>
      <c r="P3332" s="105"/>
    </row>
    <row r="3333" spans="1:16" x14ac:dyDescent="0.2">
      <c r="A3333" s="104" t="s">
        <v>1022</v>
      </c>
      <c r="B3333" s="104" t="s">
        <v>423</v>
      </c>
      <c r="C3333" s="313" t="s">
        <v>99</v>
      </c>
      <c r="D3333" s="104" t="s">
        <v>1046</v>
      </c>
      <c r="E3333" s="105">
        <v>1500</v>
      </c>
      <c r="F3333" s="313" t="s">
        <v>3689</v>
      </c>
      <c r="G3333" s="318" t="s">
        <v>3690</v>
      </c>
      <c r="H3333" s="318" t="s">
        <v>1057</v>
      </c>
      <c r="I3333" s="104" t="s">
        <v>1027</v>
      </c>
      <c r="J3333" s="318" t="s">
        <v>1161</v>
      </c>
      <c r="K3333" s="320">
        <v>6</v>
      </c>
      <c r="L3333" s="320">
        <v>12</v>
      </c>
      <c r="M3333" s="105">
        <v>18000</v>
      </c>
      <c r="N3333" s="104"/>
      <c r="O3333" s="320"/>
      <c r="P3333" s="105"/>
    </row>
    <row r="3334" spans="1:16" x14ac:dyDescent="0.2">
      <c r="A3334" s="104" t="s">
        <v>1022</v>
      </c>
      <c r="B3334" s="104" t="s">
        <v>423</v>
      </c>
      <c r="C3334" s="313" t="s">
        <v>99</v>
      </c>
      <c r="D3334" s="104" t="s">
        <v>1242</v>
      </c>
      <c r="E3334" s="105">
        <v>1300</v>
      </c>
      <c r="F3334" s="313" t="s">
        <v>3691</v>
      </c>
      <c r="G3334" s="318" t="s">
        <v>3692</v>
      </c>
      <c r="H3334" s="318" t="s">
        <v>1117</v>
      </c>
      <c r="I3334" s="104" t="s">
        <v>1118</v>
      </c>
      <c r="J3334" s="318" t="s">
        <v>1119</v>
      </c>
      <c r="K3334" s="320">
        <v>3</v>
      </c>
      <c r="L3334" s="320">
        <v>12</v>
      </c>
      <c r="M3334" s="105">
        <v>15600</v>
      </c>
      <c r="N3334" s="104"/>
      <c r="O3334" s="320"/>
      <c r="P3334" s="105"/>
    </row>
    <row r="3335" spans="1:16" x14ac:dyDescent="0.2">
      <c r="A3335" s="104" t="s">
        <v>1022</v>
      </c>
      <c r="B3335" s="104" t="s">
        <v>423</v>
      </c>
      <c r="C3335" s="313" t="s">
        <v>99</v>
      </c>
      <c r="D3335" s="104" t="s">
        <v>1242</v>
      </c>
      <c r="E3335" s="105">
        <v>1300</v>
      </c>
      <c r="F3335" s="313" t="s">
        <v>3693</v>
      </c>
      <c r="G3335" s="318" t="s">
        <v>3694</v>
      </c>
      <c r="H3335" s="318" t="s">
        <v>1117</v>
      </c>
      <c r="I3335" s="104" t="s">
        <v>1118</v>
      </c>
      <c r="J3335" s="318" t="s">
        <v>1119</v>
      </c>
      <c r="K3335" s="320">
        <v>3</v>
      </c>
      <c r="L3335" s="320">
        <v>12</v>
      </c>
      <c r="M3335" s="105">
        <v>15600</v>
      </c>
      <c r="N3335" s="104"/>
      <c r="O3335" s="320"/>
      <c r="P3335" s="105"/>
    </row>
    <row r="3336" spans="1:16" x14ac:dyDescent="0.2">
      <c r="A3336" s="104" t="s">
        <v>1022</v>
      </c>
      <c r="B3336" s="104" t="s">
        <v>423</v>
      </c>
      <c r="C3336" s="313" t="s">
        <v>99</v>
      </c>
      <c r="D3336" s="104" t="s">
        <v>3695</v>
      </c>
      <c r="E3336" s="105">
        <v>2500</v>
      </c>
      <c r="F3336" s="313" t="s">
        <v>3696</v>
      </c>
      <c r="G3336" s="318" t="s">
        <v>3697</v>
      </c>
      <c r="H3336" s="318" t="s">
        <v>1467</v>
      </c>
      <c r="I3336" s="104" t="s">
        <v>1061</v>
      </c>
      <c r="J3336" s="318" t="s">
        <v>1028</v>
      </c>
      <c r="K3336" s="320">
        <v>2</v>
      </c>
      <c r="L3336" s="320">
        <v>6</v>
      </c>
      <c r="M3336" s="105">
        <v>15000</v>
      </c>
      <c r="N3336" s="104"/>
      <c r="O3336" s="320"/>
      <c r="P3336" s="105"/>
    </row>
    <row r="3337" spans="1:16" ht="22.5" x14ac:dyDescent="0.2">
      <c r="A3337" s="104" t="s">
        <v>1022</v>
      </c>
      <c r="B3337" s="104" t="s">
        <v>423</v>
      </c>
      <c r="C3337" s="313" t="s">
        <v>99</v>
      </c>
      <c r="D3337" s="104" t="s">
        <v>1054</v>
      </c>
      <c r="E3337" s="105">
        <v>1500</v>
      </c>
      <c r="F3337" s="313" t="s">
        <v>3698</v>
      </c>
      <c r="G3337" s="318" t="s">
        <v>3699</v>
      </c>
      <c r="H3337" s="318" t="s">
        <v>1189</v>
      </c>
      <c r="I3337" s="104" t="s">
        <v>1027</v>
      </c>
      <c r="J3337" s="318" t="s">
        <v>1100</v>
      </c>
      <c r="K3337" s="320">
        <v>1</v>
      </c>
      <c r="L3337" s="320">
        <v>2.1666666666666665</v>
      </c>
      <c r="M3337" s="105">
        <v>3250</v>
      </c>
      <c r="N3337" s="104"/>
      <c r="O3337" s="320"/>
      <c r="P3337" s="105"/>
    </row>
    <row r="3338" spans="1:16" x14ac:dyDescent="0.2">
      <c r="A3338" s="104" t="s">
        <v>1022</v>
      </c>
      <c r="B3338" s="104" t="s">
        <v>423</v>
      </c>
      <c r="C3338" s="313" t="s">
        <v>99</v>
      </c>
      <c r="D3338" s="104" t="s">
        <v>1046</v>
      </c>
      <c r="E3338" s="105">
        <v>1500</v>
      </c>
      <c r="F3338" s="313" t="s">
        <v>3700</v>
      </c>
      <c r="G3338" s="318" t="s">
        <v>3701</v>
      </c>
      <c r="H3338" s="318" t="s">
        <v>1057</v>
      </c>
      <c r="I3338" s="104" t="s">
        <v>1073</v>
      </c>
      <c r="J3338" s="318" t="s">
        <v>1074</v>
      </c>
      <c r="K3338" s="320">
        <v>3</v>
      </c>
      <c r="L3338" s="320">
        <v>12</v>
      </c>
      <c r="M3338" s="105">
        <v>18000</v>
      </c>
      <c r="N3338" s="104"/>
      <c r="O3338" s="320"/>
      <c r="P3338" s="105"/>
    </row>
    <row r="3339" spans="1:16" x14ac:dyDescent="0.2">
      <c r="A3339" s="104" t="s">
        <v>1022</v>
      </c>
      <c r="B3339" s="104" t="s">
        <v>423</v>
      </c>
      <c r="C3339" s="313" t="s">
        <v>99</v>
      </c>
      <c r="D3339" s="104" t="s">
        <v>1256</v>
      </c>
      <c r="E3339" s="105">
        <v>4000</v>
      </c>
      <c r="F3339" s="313" t="s">
        <v>3702</v>
      </c>
      <c r="G3339" s="318" t="s">
        <v>3703</v>
      </c>
      <c r="H3339" s="318" t="s">
        <v>3704</v>
      </c>
      <c r="I3339" s="104" t="s">
        <v>1061</v>
      </c>
      <c r="J3339" s="318" t="s">
        <v>1028</v>
      </c>
      <c r="K3339" s="320">
        <v>4</v>
      </c>
      <c r="L3339" s="320">
        <v>12</v>
      </c>
      <c r="M3339" s="105">
        <v>48000</v>
      </c>
      <c r="N3339" s="104"/>
      <c r="O3339" s="320"/>
      <c r="P3339" s="105"/>
    </row>
    <row r="3340" spans="1:16" x14ac:dyDescent="0.2">
      <c r="A3340" s="104" t="s">
        <v>1022</v>
      </c>
      <c r="B3340" s="104" t="s">
        <v>423</v>
      </c>
      <c r="C3340" s="313" t="s">
        <v>99</v>
      </c>
      <c r="D3340" s="104" t="s">
        <v>1046</v>
      </c>
      <c r="E3340" s="105">
        <v>1700</v>
      </c>
      <c r="F3340" s="313" t="s">
        <v>3705</v>
      </c>
      <c r="G3340" s="318" t="s">
        <v>3706</v>
      </c>
      <c r="H3340" s="318" t="s">
        <v>1117</v>
      </c>
      <c r="I3340" s="104" t="s">
        <v>1118</v>
      </c>
      <c r="J3340" s="318" t="s">
        <v>1119</v>
      </c>
      <c r="K3340" s="320">
        <v>3</v>
      </c>
      <c r="L3340" s="320">
        <v>12</v>
      </c>
      <c r="M3340" s="105">
        <v>20400</v>
      </c>
      <c r="N3340" s="104"/>
      <c r="O3340" s="320"/>
      <c r="P3340" s="105"/>
    </row>
    <row r="3341" spans="1:16" x14ac:dyDescent="0.2">
      <c r="A3341" s="104" t="s">
        <v>1022</v>
      </c>
      <c r="B3341" s="104" t="s">
        <v>423</v>
      </c>
      <c r="C3341" s="313" t="s">
        <v>99</v>
      </c>
      <c r="D3341" s="104" t="s">
        <v>1046</v>
      </c>
      <c r="E3341" s="105">
        <v>1700</v>
      </c>
      <c r="F3341" s="313" t="s">
        <v>3707</v>
      </c>
      <c r="G3341" s="318" t="s">
        <v>3708</v>
      </c>
      <c r="H3341" s="318" t="s">
        <v>1118</v>
      </c>
      <c r="I3341" s="104" t="s">
        <v>1118</v>
      </c>
      <c r="J3341" s="318" t="s">
        <v>1119</v>
      </c>
      <c r="K3341" s="320">
        <v>5</v>
      </c>
      <c r="L3341" s="320">
        <v>12</v>
      </c>
      <c r="M3341" s="105">
        <v>20400</v>
      </c>
      <c r="N3341" s="104"/>
      <c r="O3341" s="320"/>
      <c r="P3341" s="105"/>
    </row>
    <row r="3342" spans="1:16" x14ac:dyDescent="0.2">
      <c r="A3342" s="104" t="s">
        <v>1022</v>
      </c>
      <c r="B3342" s="104" t="s">
        <v>423</v>
      </c>
      <c r="C3342" s="313" t="s">
        <v>99</v>
      </c>
      <c r="D3342" s="104" t="s">
        <v>3709</v>
      </c>
      <c r="E3342" s="105">
        <v>7000</v>
      </c>
      <c r="F3342" s="313" t="s">
        <v>3710</v>
      </c>
      <c r="G3342" s="318" t="s">
        <v>3711</v>
      </c>
      <c r="H3342" s="318" t="s">
        <v>1026</v>
      </c>
      <c r="I3342" s="104" t="s">
        <v>1027</v>
      </c>
      <c r="J3342" s="318" t="s">
        <v>1028</v>
      </c>
      <c r="K3342" s="320">
        <v>5</v>
      </c>
      <c r="L3342" s="320">
        <v>0.13333333333333333</v>
      </c>
      <c r="M3342" s="105">
        <v>933.33333333333337</v>
      </c>
      <c r="N3342" s="104"/>
      <c r="O3342" s="320"/>
      <c r="P3342" s="105"/>
    </row>
    <row r="3343" spans="1:16" x14ac:dyDescent="0.2">
      <c r="A3343" s="104" t="s">
        <v>1022</v>
      </c>
      <c r="B3343" s="104" t="s">
        <v>423</v>
      </c>
      <c r="C3343" s="313" t="s">
        <v>99</v>
      </c>
      <c r="D3343" s="104" t="s">
        <v>1270</v>
      </c>
      <c r="E3343" s="105">
        <v>1300</v>
      </c>
      <c r="F3343" s="313" t="s">
        <v>3712</v>
      </c>
      <c r="G3343" s="318" t="s">
        <v>3713</v>
      </c>
      <c r="H3343" s="318" t="s">
        <v>1117</v>
      </c>
      <c r="I3343" s="104" t="s">
        <v>1118</v>
      </c>
      <c r="J3343" s="318" t="s">
        <v>1119</v>
      </c>
      <c r="K3343" s="320">
        <v>4</v>
      </c>
      <c r="L3343" s="320">
        <v>3.3333333333333333E-2</v>
      </c>
      <c r="M3343" s="105">
        <v>43.333333333333336</v>
      </c>
      <c r="N3343" s="104"/>
      <c r="O3343" s="320"/>
      <c r="P3343" s="105"/>
    </row>
    <row r="3344" spans="1:16" x14ac:dyDescent="0.2">
      <c r="A3344" s="104" t="s">
        <v>1022</v>
      </c>
      <c r="B3344" s="104" t="s">
        <v>423</v>
      </c>
      <c r="C3344" s="313" t="s">
        <v>99</v>
      </c>
      <c r="D3344" s="104" t="s">
        <v>1046</v>
      </c>
      <c r="E3344" s="105">
        <v>1500</v>
      </c>
      <c r="F3344" s="313" t="s">
        <v>3714</v>
      </c>
      <c r="G3344" s="318" t="s">
        <v>3715</v>
      </c>
      <c r="H3344" s="318" t="s">
        <v>2683</v>
      </c>
      <c r="I3344" s="104" t="s">
        <v>1073</v>
      </c>
      <c r="J3344" s="318" t="s">
        <v>1074</v>
      </c>
      <c r="K3344" s="320">
        <v>3</v>
      </c>
      <c r="L3344" s="320">
        <v>12</v>
      </c>
      <c r="M3344" s="105">
        <v>18000</v>
      </c>
      <c r="N3344" s="104"/>
      <c r="O3344" s="320"/>
      <c r="P3344" s="105"/>
    </row>
    <row r="3345" spans="1:16" x14ac:dyDescent="0.2">
      <c r="A3345" s="104" t="s">
        <v>1022</v>
      </c>
      <c r="B3345" s="104" t="s">
        <v>423</v>
      </c>
      <c r="C3345" s="313" t="s">
        <v>99</v>
      </c>
      <c r="D3345" s="104" t="s">
        <v>1192</v>
      </c>
      <c r="E3345" s="105">
        <v>1500</v>
      </c>
      <c r="F3345" s="313" t="s">
        <v>3716</v>
      </c>
      <c r="G3345" s="318" t="s">
        <v>3717</v>
      </c>
      <c r="H3345" s="318" t="s">
        <v>1117</v>
      </c>
      <c r="I3345" s="104" t="s">
        <v>1118</v>
      </c>
      <c r="J3345" s="318" t="s">
        <v>1119</v>
      </c>
      <c r="K3345" s="320">
        <v>4</v>
      </c>
      <c r="L3345" s="320">
        <v>12</v>
      </c>
      <c r="M3345" s="105">
        <v>18000</v>
      </c>
      <c r="N3345" s="104"/>
      <c r="O3345" s="320"/>
      <c r="P3345" s="105"/>
    </row>
    <row r="3346" spans="1:16" x14ac:dyDescent="0.2">
      <c r="A3346" s="104" t="s">
        <v>1022</v>
      </c>
      <c r="B3346" s="104" t="s">
        <v>423</v>
      </c>
      <c r="C3346" s="313" t="s">
        <v>99</v>
      </c>
      <c r="D3346" s="104" t="s">
        <v>1296</v>
      </c>
      <c r="E3346" s="105">
        <v>2500</v>
      </c>
      <c r="F3346" s="313" t="s">
        <v>3718</v>
      </c>
      <c r="G3346" s="318" t="s">
        <v>3719</v>
      </c>
      <c r="H3346" s="318" t="s">
        <v>1456</v>
      </c>
      <c r="I3346" s="104" t="s">
        <v>1364</v>
      </c>
      <c r="J3346" s="318" t="s">
        <v>1028</v>
      </c>
      <c r="K3346" s="320">
        <v>3</v>
      </c>
      <c r="L3346" s="320">
        <v>12</v>
      </c>
      <c r="M3346" s="105">
        <v>30000</v>
      </c>
      <c r="N3346" s="104"/>
      <c r="O3346" s="320"/>
      <c r="P3346" s="105"/>
    </row>
    <row r="3347" spans="1:16" x14ac:dyDescent="0.2">
      <c r="A3347" s="104" t="s">
        <v>1022</v>
      </c>
      <c r="B3347" s="104" t="s">
        <v>423</v>
      </c>
      <c r="C3347" s="313" t="s">
        <v>99</v>
      </c>
      <c r="D3347" s="104" t="s">
        <v>3720</v>
      </c>
      <c r="E3347" s="105">
        <v>6500</v>
      </c>
      <c r="F3347" s="313" t="s">
        <v>3721</v>
      </c>
      <c r="G3347" s="318" t="s">
        <v>3722</v>
      </c>
      <c r="H3347" s="318" t="s">
        <v>2388</v>
      </c>
      <c r="I3347" s="104" t="s">
        <v>1027</v>
      </c>
      <c r="J3347" s="318" t="s">
        <v>1028</v>
      </c>
      <c r="K3347" s="320">
        <v>5</v>
      </c>
      <c r="L3347" s="320">
        <v>12</v>
      </c>
      <c r="M3347" s="105">
        <v>78000</v>
      </c>
      <c r="N3347" s="104"/>
      <c r="O3347" s="320"/>
      <c r="P3347" s="105"/>
    </row>
    <row r="3348" spans="1:16" x14ac:dyDescent="0.2">
      <c r="A3348" s="104" t="s">
        <v>1022</v>
      </c>
      <c r="B3348" s="104" t="s">
        <v>423</v>
      </c>
      <c r="C3348" s="313" t="s">
        <v>99</v>
      </c>
      <c r="D3348" s="104" t="s">
        <v>1206</v>
      </c>
      <c r="E3348" s="105">
        <v>2400</v>
      </c>
      <c r="F3348" s="313" t="s">
        <v>3723</v>
      </c>
      <c r="G3348" s="318" t="s">
        <v>3724</v>
      </c>
      <c r="H3348" s="318" t="s">
        <v>1090</v>
      </c>
      <c r="I3348" s="104" t="s">
        <v>1044</v>
      </c>
      <c r="J3348" s="318" t="s">
        <v>1028</v>
      </c>
      <c r="K3348" s="320">
        <v>3</v>
      </c>
      <c r="L3348" s="320">
        <v>12</v>
      </c>
      <c r="M3348" s="105">
        <v>28800</v>
      </c>
      <c r="N3348" s="104"/>
      <c r="O3348" s="320"/>
      <c r="P3348" s="105"/>
    </row>
    <row r="3349" spans="1:16" x14ac:dyDescent="0.2">
      <c r="A3349" s="104" t="s">
        <v>1022</v>
      </c>
      <c r="B3349" s="104" t="s">
        <v>423</v>
      </c>
      <c r="C3349" s="313" t="s">
        <v>99</v>
      </c>
      <c r="D3349" s="104" t="s">
        <v>1054</v>
      </c>
      <c r="E3349" s="105">
        <v>1500</v>
      </c>
      <c r="F3349" s="313" t="s">
        <v>3725</v>
      </c>
      <c r="G3349" s="318" t="s">
        <v>3726</v>
      </c>
      <c r="H3349" s="318" t="s">
        <v>1064</v>
      </c>
      <c r="I3349" s="104" t="s">
        <v>1073</v>
      </c>
      <c r="J3349" s="318" t="s">
        <v>1074</v>
      </c>
      <c r="K3349" s="320">
        <v>3</v>
      </c>
      <c r="L3349" s="320">
        <v>12</v>
      </c>
      <c r="M3349" s="105">
        <v>18000</v>
      </c>
      <c r="N3349" s="104"/>
      <c r="O3349" s="320"/>
      <c r="P3349" s="105"/>
    </row>
    <row r="3350" spans="1:16" x14ac:dyDescent="0.2">
      <c r="A3350" s="104" t="s">
        <v>1022</v>
      </c>
      <c r="B3350" s="104" t="s">
        <v>423</v>
      </c>
      <c r="C3350" s="313" t="s">
        <v>99</v>
      </c>
      <c r="D3350" s="104" t="s">
        <v>1040</v>
      </c>
      <c r="E3350" s="105">
        <v>1300</v>
      </c>
      <c r="F3350" s="313" t="s">
        <v>3727</v>
      </c>
      <c r="G3350" s="318" t="s">
        <v>3728</v>
      </c>
      <c r="H3350" s="318" t="s">
        <v>3729</v>
      </c>
      <c r="I3350" s="104" t="s">
        <v>1073</v>
      </c>
      <c r="J3350" s="318" t="s">
        <v>1074</v>
      </c>
      <c r="K3350" s="320">
        <v>9</v>
      </c>
      <c r="L3350" s="320">
        <v>12</v>
      </c>
      <c r="M3350" s="105">
        <v>15600</v>
      </c>
      <c r="N3350" s="104"/>
      <c r="O3350" s="320"/>
      <c r="P3350" s="105"/>
    </row>
    <row r="3351" spans="1:16" x14ac:dyDescent="0.2">
      <c r="A3351" s="104" t="s">
        <v>1022</v>
      </c>
      <c r="B3351" s="104" t="s">
        <v>423</v>
      </c>
      <c r="C3351" s="313" t="s">
        <v>99</v>
      </c>
      <c r="D3351" s="104" t="s">
        <v>2908</v>
      </c>
      <c r="E3351" s="105">
        <v>3500</v>
      </c>
      <c r="F3351" s="313" t="s">
        <v>3730</v>
      </c>
      <c r="G3351" s="318" t="s">
        <v>3731</v>
      </c>
      <c r="H3351" s="318" t="s">
        <v>1060</v>
      </c>
      <c r="I3351" s="104" t="s">
        <v>1027</v>
      </c>
      <c r="J3351" s="318" t="s">
        <v>1028</v>
      </c>
      <c r="K3351" s="320">
        <v>3</v>
      </c>
      <c r="L3351" s="320">
        <v>9</v>
      </c>
      <c r="M3351" s="105">
        <v>31500</v>
      </c>
      <c r="N3351" s="104"/>
      <c r="O3351" s="320"/>
      <c r="P3351" s="105"/>
    </row>
    <row r="3352" spans="1:16" x14ac:dyDescent="0.2">
      <c r="A3352" s="104" t="s">
        <v>1022</v>
      </c>
      <c r="B3352" s="104" t="s">
        <v>423</v>
      </c>
      <c r="C3352" s="313" t="s">
        <v>99</v>
      </c>
      <c r="D3352" s="104" t="s">
        <v>1054</v>
      </c>
      <c r="E3352" s="105">
        <v>1500</v>
      </c>
      <c r="F3352" s="313" t="s">
        <v>3732</v>
      </c>
      <c r="G3352" s="318" t="s">
        <v>3733</v>
      </c>
      <c r="H3352" s="318" t="s">
        <v>1057</v>
      </c>
      <c r="I3352" s="104" t="s">
        <v>1027</v>
      </c>
      <c r="J3352" s="318" t="s">
        <v>1028</v>
      </c>
      <c r="K3352" s="320">
        <v>3</v>
      </c>
      <c r="L3352" s="320">
        <v>12</v>
      </c>
      <c r="M3352" s="105">
        <v>18000</v>
      </c>
      <c r="N3352" s="104"/>
      <c r="O3352" s="320"/>
      <c r="P3352" s="105"/>
    </row>
    <row r="3353" spans="1:16" x14ac:dyDescent="0.2">
      <c r="A3353" s="104" t="s">
        <v>1022</v>
      </c>
      <c r="B3353" s="104" t="s">
        <v>423</v>
      </c>
      <c r="C3353" s="313" t="s">
        <v>99</v>
      </c>
      <c r="D3353" s="104" t="s">
        <v>1046</v>
      </c>
      <c r="E3353" s="105">
        <v>1500</v>
      </c>
      <c r="F3353" s="313" t="s">
        <v>3734</v>
      </c>
      <c r="G3353" s="318" t="s">
        <v>3735</v>
      </c>
      <c r="H3353" s="318" t="s">
        <v>1456</v>
      </c>
      <c r="I3353" s="104" t="s">
        <v>1027</v>
      </c>
      <c r="J3353" s="318" t="s">
        <v>1028</v>
      </c>
      <c r="K3353" s="320">
        <v>3</v>
      </c>
      <c r="L3353" s="320">
        <v>12</v>
      </c>
      <c r="M3353" s="105">
        <v>18000</v>
      </c>
      <c r="N3353" s="104"/>
      <c r="O3353" s="320"/>
      <c r="P3353" s="105"/>
    </row>
    <row r="3354" spans="1:16" ht="22.5" x14ac:dyDescent="0.2">
      <c r="A3354" s="104" t="s">
        <v>1022</v>
      </c>
      <c r="B3354" s="104" t="s">
        <v>423</v>
      </c>
      <c r="C3354" s="313" t="s">
        <v>99</v>
      </c>
      <c r="D3354" s="104" t="s">
        <v>1046</v>
      </c>
      <c r="E3354" s="105">
        <v>1500</v>
      </c>
      <c r="F3354" s="313" t="s">
        <v>3736</v>
      </c>
      <c r="G3354" s="318" t="s">
        <v>3737</v>
      </c>
      <c r="H3354" s="318" t="s">
        <v>1032</v>
      </c>
      <c r="I3354" s="104" t="s">
        <v>1044</v>
      </c>
      <c r="J3354" s="318" t="s">
        <v>1045</v>
      </c>
      <c r="K3354" s="320">
        <v>3</v>
      </c>
      <c r="L3354" s="320">
        <v>12</v>
      </c>
      <c r="M3354" s="105">
        <v>18000</v>
      </c>
      <c r="N3354" s="104"/>
      <c r="O3354" s="320"/>
      <c r="P3354" s="105"/>
    </row>
    <row r="3355" spans="1:16" x14ac:dyDescent="0.2">
      <c r="A3355" s="104" t="s">
        <v>1022</v>
      </c>
      <c r="B3355" s="104" t="s">
        <v>423</v>
      </c>
      <c r="C3355" s="313" t="s">
        <v>99</v>
      </c>
      <c r="D3355" s="104" t="s">
        <v>1084</v>
      </c>
      <c r="E3355" s="105">
        <v>2400</v>
      </c>
      <c r="F3355" s="313" t="s">
        <v>3738</v>
      </c>
      <c r="G3355" s="318" t="s">
        <v>3739</v>
      </c>
      <c r="H3355" s="318" t="s">
        <v>1053</v>
      </c>
      <c r="I3355" s="104" t="s">
        <v>1027</v>
      </c>
      <c r="J3355" s="318" t="s">
        <v>1028</v>
      </c>
      <c r="K3355" s="320">
        <v>4</v>
      </c>
      <c r="L3355" s="320">
        <v>12</v>
      </c>
      <c r="M3355" s="105">
        <v>28800</v>
      </c>
      <c r="N3355" s="104"/>
      <c r="O3355" s="320"/>
      <c r="P3355" s="105"/>
    </row>
    <row r="3356" spans="1:16" x14ac:dyDescent="0.2">
      <c r="A3356" s="104" t="s">
        <v>1022</v>
      </c>
      <c r="B3356" s="104" t="s">
        <v>423</v>
      </c>
      <c r="C3356" s="313" t="s">
        <v>99</v>
      </c>
      <c r="D3356" s="104" t="s">
        <v>1046</v>
      </c>
      <c r="E3356" s="105">
        <v>1500</v>
      </c>
      <c r="F3356" s="313" t="s">
        <v>3740</v>
      </c>
      <c r="G3356" s="318" t="s">
        <v>3741</v>
      </c>
      <c r="H3356" s="318" t="s">
        <v>1560</v>
      </c>
      <c r="I3356" s="104" t="s">
        <v>1073</v>
      </c>
      <c r="J3356" s="318" t="s">
        <v>1074</v>
      </c>
      <c r="K3356" s="320">
        <v>3</v>
      </c>
      <c r="L3356" s="320">
        <v>12</v>
      </c>
      <c r="M3356" s="105">
        <v>18000</v>
      </c>
      <c r="N3356" s="104"/>
      <c r="O3356" s="320"/>
      <c r="P3356" s="105"/>
    </row>
    <row r="3357" spans="1:16" ht="22.5" x14ac:dyDescent="0.2">
      <c r="A3357" s="104" t="s">
        <v>1022</v>
      </c>
      <c r="B3357" s="104" t="s">
        <v>423</v>
      </c>
      <c r="C3357" s="313" t="s">
        <v>99</v>
      </c>
      <c r="D3357" s="104" t="s">
        <v>1050</v>
      </c>
      <c r="E3357" s="105">
        <v>2400</v>
      </c>
      <c r="F3357" s="313" t="s">
        <v>3742</v>
      </c>
      <c r="G3357" s="318" t="s">
        <v>3743</v>
      </c>
      <c r="H3357" s="318" t="s">
        <v>1053</v>
      </c>
      <c r="I3357" s="104" t="s">
        <v>1027</v>
      </c>
      <c r="J3357" s="318" t="s">
        <v>1069</v>
      </c>
      <c r="K3357" s="320">
        <v>4</v>
      </c>
      <c r="L3357" s="320">
        <v>2.6</v>
      </c>
      <c r="M3357" s="105">
        <v>6240</v>
      </c>
      <c r="N3357" s="104"/>
      <c r="O3357" s="320"/>
      <c r="P3357" s="105"/>
    </row>
    <row r="3358" spans="1:16" x14ac:dyDescent="0.2">
      <c r="A3358" s="104" t="s">
        <v>1022</v>
      </c>
      <c r="B3358" s="104" t="s">
        <v>423</v>
      </c>
      <c r="C3358" s="313" t="s">
        <v>99</v>
      </c>
      <c r="D3358" s="104" t="s">
        <v>1209</v>
      </c>
      <c r="E3358" s="105">
        <v>1300</v>
      </c>
      <c r="F3358" s="313" t="s">
        <v>3744</v>
      </c>
      <c r="G3358" s="318" t="s">
        <v>3745</v>
      </c>
      <c r="H3358" s="318" t="s">
        <v>1117</v>
      </c>
      <c r="I3358" s="104" t="s">
        <v>1118</v>
      </c>
      <c r="J3358" s="318" t="s">
        <v>1119</v>
      </c>
      <c r="K3358" s="320">
        <v>1</v>
      </c>
      <c r="L3358" s="320">
        <v>2.5666666666666669</v>
      </c>
      <c r="M3358" s="105">
        <v>3336.666666666667</v>
      </c>
      <c r="N3358" s="104"/>
      <c r="O3358" s="320"/>
      <c r="P3358" s="105"/>
    </row>
    <row r="3359" spans="1:16" x14ac:dyDescent="0.2">
      <c r="A3359" s="104" t="s">
        <v>1022</v>
      </c>
      <c r="B3359" s="104" t="s">
        <v>423</v>
      </c>
      <c r="C3359" s="313" t="s">
        <v>99</v>
      </c>
      <c r="D3359" s="104" t="s">
        <v>1209</v>
      </c>
      <c r="E3359" s="105">
        <v>1300</v>
      </c>
      <c r="F3359" s="313" t="s">
        <v>3746</v>
      </c>
      <c r="G3359" s="318" t="s">
        <v>3747</v>
      </c>
      <c r="H3359" s="318" t="s">
        <v>1117</v>
      </c>
      <c r="I3359" s="104" t="s">
        <v>1118</v>
      </c>
      <c r="J3359" s="318" t="s">
        <v>1119</v>
      </c>
      <c r="K3359" s="320">
        <v>3</v>
      </c>
      <c r="L3359" s="320">
        <v>12</v>
      </c>
      <c r="M3359" s="105">
        <v>15600</v>
      </c>
      <c r="N3359" s="104"/>
      <c r="O3359" s="320"/>
      <c r="P3359" s="105"/>
    </row>
    <row r="3360" spans="1:16" x14ac:dyDescent="0.2">
      <c r="A3360" s="104" t="s">
        <v>1022</v>
      </c>
      <c r="B3360" s="104" t="s">
        <v>423</v>
      </c>
      <c r="C3360" s="313" t="s">
        <v>99</v>
      </c>
      <c r="D3360" s="104" t="s">
        <v>1054</v>
      </c>
      <c r="E3360" s="105">
        <v>1700</v>
      </c>
      <c r="F3360" s="313" t="s">
        <v>3748</v>
      </c>
      <c r="G3360" s="318" t="s">
        <v>3749</v>
      </c>
      <c r="H3360" s="318" t="s">
        <v>1117</v>
      </c>
      <c r="I3360" s="104" t="s">
        <v>1118</v>
      </c>
      <c r="J3360" s="318" t="s">
        <v>1119</v>
      </c>
      <c r="K3360" s="320">
        <v>4</v>
      </c>
      <c r="L3360" s="320">
        <v>12</v>
      </c>
      <c r="M3360" s="105">
        <v>20400</v>
      </c>
      <c r="N3360" s="104"/>
      <c r="O3360" s="320"/>
      <c r="P3360" s="105"/>
    </row>
    <row r="3361" spans="1:16" ht="22.5" x14ac:dyDescent="0.2">
      <c r="A3361" s="104" t="s">
        <v>1022</v>
      </c>
      <c r="B3361" s="104" t="s">
        <v>423</v>
      </c>
      <c r="C3361" s="313" t="s">
        <v>99</v>
      </c>
      <c r="D3361" s="104" t="s">
        <v>1046</v>
      </c>
      <c r="E3361" s="105">
        <v>1500</v>
      </c>
      <c r="F3361" s="313" t="s">
        <v>3750</v>
      </c>
      <c r="G3361" s="318" t="s">
        <v>3751</v>
      </c>
      <c r="H3361" s="318" t="s">
        <v>2683</v>
      </c>
      <c r="I3361" s="104" t="s">
        <v>1044</v>
      </c>
      <c r="J3361" s="318" t="s">
        <v>1045</v>
      </c>
      <c r="K3361" s="320">
        <v>3</v>
      </c>
      <c r="L3361" s="320">
        <v>12</v>
      </c>
      <c r="M3361" s="105">
        <v>18000</v>
      </c>
      <c r="N3361" s="104"/>
      <c r="O3361" s="320"/>
      <c r="P3361" s="105"/>
    </row>
    <row r="3362" spans="1:16" x14ac:dyDescent="0.2">
      <c r="A3362" s="104" t="s">
        <v>1022</v>
      </c>
      <c r="B3362" s="104" t="s">
        <v>423</v>
      </c>
      <c r="C3362" s="313" t="s">
        <v>99</v>
      </c>
      <c r="D3362" s="104" t="s">
        <v>1046</v>
      </c>
      <c r="E3362" s="105">
        <v>1700</v>
      </c>
      <c r="F3362" s="313" t="s">
        <v>3752</v>
      </c>
      <c r="G3362" s="318" t="s">
        <v>3753</v>
      </c>
      <c r="H3362" s="318" t="s">
        <v>1064</v>
      </c>
      <c r="I3362" s="104" t="s">
        <v>1044</v>
      </c>
      <c r="J3362" s="318" t="s">
        <v>1028</v>
      </c>
      <c r="K3362" s="320">
        <v>3</v>
      </c>
      <c r="L3362" s="320">
        <v>12</v>
      </c>
      <c r="M3362" s="105">
        <v>20400</v>
      </c>
      <c r="N3362" s="104"/>
      <c r="O3362" s="320"/>
      <c r="P3362" s="105"/>
    </row>
    <row r="3363" spans="1:16" x14ac:dyDescent="0.2">
      <c r="A3363" s="104" t="s">
        <v>1022</v>
      </c>
      <c r="B3363" s="104" t="s">
        <v>423</v>
      </c>
      <c r="C3363" s="313" t="s">
        <v>99</v>
      </c>
      <c r="D3363" s="104" t="s">
        <v>1046</v>
      </c>
      <c r="E3363" s="105">
        <v>1700</v>
      </c>
      <c r="F3363" s="313" t="s">
        <v>3754</v>
      </c>
      <c r="G3363" s="318" t="s">
        <v>3755</v>
      </c>
      <c r="H3363" s="318" t="s">
        <v>1057</v>
      </c>
      <c r="I3363" s="104" t="s">
        <v>1073</v>
      </c>
      <c r="J3363" s="318" t="s">
        <v>1074</v>
      </c>
      <c r="K3363" s="320">
        <v>3</v>
      </c>
      <c r="L3363" s="320">
        <v>12</v>
      </c>
      <c r="M3363" s="105">
        <v>20400</v>
      </c>
      <c r="N3363" s="104"/>
      <c r="O3363" s="320"/>
      <c r="P3363" s="105"/>
    </row>
    <row r="3364" spans="1:16" x14ac:dyDescent="0.2">
      <c r="A3364" s="104" t="s">
        <v>1022</v>
      </c>
      <c r="B3364" s="104" t="s">
        <v>423</v>
      </c>
      <c r="C3364" s="313" t="s">
        <v>99</v>
      </c>
      <c r="D3364" s="104" t="s">
        <v>1242</v>
      </c>
      <c r="E3364" s="105">
        <v>1300</v>
      </c>
      <c r="F3364" s="313" t="s">
        <v>3756</v>
      </c>
      <c r="G3364" s="318" t="s">
        <v>3757</v>
      </c>
      <c r="H3364" s="318" t="s">
        <v>1117</v>
      </c>
      <c r="I3364" s="104" t="s">
        <v>1118</v>
      </c>
      <c r="J3364" s="318" t="s">
        <v>1119</v>
      </c>
      <c r="K3364" s="320">
        <v>3</v>
      </c>
      <c r="L3364" s="320">
        <v>12</v>
      </c>
      <c r="M3364" s="105">
        <v>15600</v>
      </c>
      <c r="N3364" s="104"/>
      <c r="O3364" s="320"/>
      <c r="P3364" s="105"/>
    </row>
    <row r="3365" spans="1:16" x14ac:dyDescent="0.2">
      <c r="A3365" s="104" t="s">
        <v>1022</v>
      </c>
      <c r="B3365" s="104" t="s">
        <v>423</v>
      </c>
      <c r="C3365" s="313" t="s">
        <v>99</v>
      </c>
      <c r="D3365" s="104" t="s">
        <v>1756</v>
      </c>
      <c r="E3365" s="105">
        <v>3500</v>
      </c>
      <c r="F3365" s="313" t="s">
        <v>3758</v>
      </c>
      <c r="G3365" s="318" t="s">
        <v>3759</v>
      </c>
      <c r="H3365" s="318" t="s">
        <v>1053</v>
      </c>
      <c r="I3365" s="104" t="s">
        <v>1027</v>
      </c>
      <c r="J3365" s="318" t="s">
        <v>1028</v>
      </c>
      <c r="K3365" s="320">
        <v>3</v>
      </c>
      <c r="L3365" s="320">
        <v>12</v>
      </c>
      <c r="M3365" s="105">
        <v>42000</v>
      </c>
      <c r="N3365" s="104"/>
      <c r="O3365" s="320"/>
      <c r="P3365" s="105"/>
    </row>
    <row r="3366" spans="1:16" ht="22.5" x14ac:dyDescent="0.2">
      <c r="A3366" s="104" t="s">
        <v>1022</v>
      </c>
      <c r="B3366" s="104" t="s">
        <v>423</v>
      </c>
      <c r="C3366" s="313" t="s">
        <v>99</v>
      </c>
      <c r="D3366" s="104" t="s">
        <v>3760</v>
      </c>
      <c r="E3366" s="105">
        <v>1500</v>
      </c>
      <c r="F3366" s="313" t="s">
        <v>3761</v>
      </c>
      <c r="G3366" s="318" t="s">
        <v>3762</v>
      </c>
      <c r="H3366" s="318" t="s">
        <v>1064</v>
      </c>
      <c r="I3366" s="104" t="s">
        <v>1044</v>
      </c>
      <c r="J3366" s="318" t="s">
        <v>1045</v>
      </c>
      <c r="K3366" s="320">
        <v>3</v>
      </c>
      <c r="L3366" s="320">
        <v>12</v>
      </c>
      <c r="M3366" s="105">
        <v>18000</v>
      </c>
      <c r="N3366" s="104"/>
      <c r="O3366" s="320"/>
      <c r="P3366" s="105"/>
    </row>
    <row r="3367" spans="1:16" x14ac:dyDescent="0.2">
      <c r="A3367" s="104" t="s">
        <v>1022</v>
      </c>
      <c r="B3367" s="104" t="s">
        <v>423</v>
      </c>
      <c r="C3367" s="313" t="s">
        <v>99</v>
      </c>
      <c r="D3367" s="104" t="s">
        <v>1046</v>
      </c>
      <c r="E3367" s="105">
        <v>1500</v>
      </c>
      <c r="F3367" s="313" t="s">
        <v>3763</v>
      </c>
      <c r="G3367" s="318" t="s">
        <v>3764</v>
      </c>
      <c r="H3367" s="318" t="s">
        <v>1249</v>
      </c>
      <c r="I3367" s="104" t="s">
        <v>1073</v>
      </c>
      <c r="J3367" s="318" t="s">
        <v>1074</v>
      </c>
      <c r="K3367" s="320">
        <v>3</v>
      </c>
      <c r="L3367" s="320">
        <v>9</v>
      </c>
      <c r="M3367" s="105">
        <v>13500</v>
      </c>
      <c r="N3367" s="104"/>
      <c r="O3367" s="320"/>
      <c r="P3367" s="105"/>
    </row>
    <row r="3368" spans="1:16" x14ac:dyDescent="0.2">
      <c r="A3368" s="104" t="s">
        <v>1022</v>
      </c>
      <c r="B3368" s="104" t="s">
        <v>423</v>
      </c>
      <c r="C3368" s="313" t="s">
        <v>99</v>
      </c>
      <c r="D3368" s="104" t="s">
        <v>1756</v>
      </c>
      <c r="E3368" s="105">
        <v>3500</v>
      </c>
      <c r="F3368" s="313" t="s">
        <v>3765</v>
      </c>
      <c r="G3368" s="318" t="s">
        <v>3766</v>
      </c>
      <c r="H3368" s="318" t="s">
        <v>1053</v>
      </c>
      <c r="I3368" s="104" t="s">
        <v>1027</v>
      </c>
      <c r="J3368" s="318" t="s">
        <v>1028</v>
      </c>
      <c r="K3368" s="320">
        <v>3</v>
      </c>
      <c r="L3368" s="320">
        <v>12</v>
      </c>
      <c r="M3368" s="105">
        <v>42000</v>
      </c>
      <c r="N3368" s="104"/>
      <c r="O3368" s="320"/>
      <c r="P3368" s="105"/>
    </row>
    <row r="3369" spans="1:16" x14ac:dyDescent="0.2">
      <c r="A3369" s="104" t="s">
        <v>1022</v>
      </c>
      <c r="B3369" s="104" t="s">
        <v>423</v>
      </c>
      <c r="C3369" s="313" t="s">
        <v>99</v>
      </c>
      <c r="D3369" s="104" t="s">
        <v>1046</v>
      </c>
      <c r="E3369" s="105">
        <v>1500</v>
      </c>
      <c r="F3369" s="313" t="s">
        <v>3767</v>
      </c>
      <c r="G3369" s="318" t="s">
        <v>3768</v>
      </c>
      <c r="H3369" s="318" t="s">
        <v>3769</v>
      </c>
      <c r="I3369" s="104" t="s">
        <v>1044</v>
      </c>
      <c r="J3369" s="318" t="s">
        <v>1074</v>
      </c>
      <c r="K3369" s="320">
        <v>3</v>
      </c>
      <c r="L3369" s="320">
        <v>12</v>
      </c>
      <c r="M3369" s="105">
        <v>18000</v>
      </c>
      <c r="N3369" s="104"/>
      <c r="O3369" s="320"/>
      <c r="P3369" s="105"/>
    </row>
    <row r="3370" spans="1:16" x14ac:dyDescent="0.2">
      <c r="A3370" s="104" t="s">
        <v>1022</v>
      </c>
      <c r="B3370" s="104" t="s">
        <v>423</v>
      </c>
      <c r="C3370" s="313" t="s">
        <v>99</v>
      </c>
      <c r="D3370" s="104" t="s">
        <v>3770</v>
      </c>
      <c r="E3370" s="105">
        <v>4000</v>
      </c>
      <c r="F3370" s="313" t="s">
        <v>3771</v>
      </c>
      <c r="G3370" s="318" t="s">
        <v>3772</v>
      </c>
      <c r="H3370" s="318" t="s">
        <v>1053</v>
      </c>
      <c r="I3370" s="104" t="s">
        <v>1225</v>
      </c>
      <c r="J3370" s="318" t="s">
        <v>1028</v>
      </c>
      <c r="K3370" s="320">
        <v>3</v>
      </c>
      <c r="L3370" s="320">
        <v>12</v>
      </c>
      <c r="M3370" s="105">
        <v>48000</v>
      </c>
      <c r="N3370" s="104"/>
      <c r="O3370" s="320"/>
      <c r="P3370" s="105"/>
    </row>
    <row r="3371" spans="1:16" ht="22.5" x14ac:dyDescent="0.2">
      <c r="A3371" s="104" t="s">
        <v>1022</v>
      </c>
      <c r="B3371" s="104" t="s">
        <v>423</v>
      </c>
      <c r="C3371" s="313" t="s">
        <v>99</v>
      </c>
      <c r="D3371" s="104" t="s">
        <v>1488</v>
      </c>
      <c r="E3371" s="105">
        <v>2000</v>
      </c>
      <c r="F3371" s="313" t="s">
        <v>3773</v>
      </c>
      <c r="G3371" s="318" t="s">
        <v>3774</v>
      </c>
      <c r="H3371" s="318" t="s">
        <v>1128</v>
      </c>
      <c r="I3371" s="104" t="s">
        <v>1044</v>
      </c>
      <c r="J3371" s="318" t="s">
        <v>1045</v>
      </c>
      <c r="K3371" s="320">
        <v>1</v>
      </c>
      <c r="L3371" s="320">
        <v>1.9333333333333333</v>
      </c>
      <c r="M3371" s="105">
        <v>3866.6666666666665</v>
      </c>
      <c r="N3371" s="104"/>
      <c r="O3371" s="320"/>
      <c r="P3371" s="105"/>
    </row>
    <row r="3372" spans="1:16" ht="22.5" x14ac:dyDescent="0.2">
      <c r="A3372" s="104" t="s">
        <v>1022</v>
      </c>
      <c r="B3372" s="104" t="s">
        <v>423</v>
      </c>
      <c r="C3372" s="313" t="s">
        <v>99</v>
      </c>
      <c r="D3372" s="104" t="s">
        <v>1396</v>
      </c>
      <c r="E3372" s="105">
        <v>1500</v>
      </c>
      <c r="F3372" s="313" t="s">
        <v>3775</v>
      </c>
      <c r="G3372" s="318" t="s">
        <v>3776</v>
      </c>
      <c r="H3372" s="318" t="s">
        <v>1064</v>
      </c>
      <c r="I3372" s="104" t="s">
        <v>1044</v>
      </c>
      <c r="J3372" s="318" t="s">
        <v>1045</v>
      </c>
      <c r="K3372" s="320">
        <v>3</v>
      </c>
      <c r="L3372" s="320">
        <v>12</v>
      </c>
      <c r="M3372" s="105">
        <v>18000</v>
      </c>
      <c r="N3372" s="104"/>
      <c r="O3372" s="320"/>
      <c r="P3372" s="105"/>
    </row>
    <row r="3373" spans="1:16" ht="22.5" x14ac:dyDescent="0.2">
      <c r="A3373" s="104" t="s">
        <v>1022</v>
      </c>
      <c r="B3373" s="104" t="s">
        <v>423</v>
      </c>
      <c r="C3373" s="313" t="s">
        <v>99</v>
      </c>
      <c r="D3373" s="104" t="s">
        <v>1046</v>
      </c>
      <c r="E3373" s="105">
        <v>1500</v>
      </c>
      <c r="F3373" s="313" t="s">
        <v>3777</v>
      </c>
      <c r="G3373" s="318" t="s">
        <v>3778</v>
      </c>
      <c r="H3373" s="318" t="s">
        <v>2796</v>
      </c>
      <c r="I3373" s="104" t="s">
        <v>1027</v>
      </c>
      <c r="J3373" s="318" t="s">
        <v>1096</v>
      </c>
      <c r="K3373" s="320">
        <v>3</v>
      </c>
      <c r="L3373" s="320">
        <v>12</v>
      </c>
      <c r="M3373" s="105">
        <v>18000</v>
      </c>
      <c r="N3373" s="104"/>
      <c r="O3373" s="320"/>
      <c r="P3373" s="105"/>
    </row>
    <row r="3374" spans="1:16" x14ac:dyDescent="0.2">
      <c r="A3374" s="104" t="s">
        <v>1022</v>
      </c>
      <c r="B3374" s="104" t="s">
        <v>423</v>
      </c>
      <c r="C3374" s="313" t="s">
        <v>99</v>
      </c>
      <c r="D3374" s="104" t="s">
        <v>2189</v>
      </c>
      <c r="E3374" s="105">
        <v>1900</v>
      </c>
      <c r="F3374" s="313" t="s">
        <v>3779</v>
      </c>
      <c r="G3374" s="318" t="s">
        <v>3780</v>
      </c>
      <c r="H3374" s="318" t="s">
        <v>1614</v>
      </c>
      <c r="I3374" s="104" t="s">
        <v>1027</v>
      </c>
      <c r="J3374" s="318" t="s">
        <v>1028</v>
      </c>
      <c r="K3374" s="320">
        <v>3</v>
      </c>
      <c r="L3374" s="320">
        <v>12</v>
      </c>
      <c r="M3374" s="105">
        <v>22800</v>
      </c>
      <c r="N3374" s="104"/>
      <c r="O3374" s="320"/>
      <c r="P3374" s="105"/>
    </row>
    <row r="3375" spans="1:16" x14ac:dyDescent="0.2">
      <c r="A3375" s="104" t="s">
        <v>1022</v>
      </c>
      <c r="B3375" s="104" t="s">
        <v>423</v>
      </c>
      <c r="C3375" s="313" t="s">
        <v>99</v>
      </c>
      <c r="D3375" s="104" t="s">
        <v>1054</v>
      </c>
      <c r="E3375" s="105">
        <v>1500</v>
      </c>
      <c r="F3375" s="313" t="s">
        <v>3781</v>
      </c>
      <c r="G3375" s="318" t="s">
        <v>3782</v>
      </c>
      <c r="H3375" s="318" t="s">
        <v>1049</v>
      </c>
      <c r="I3375" s="104" t="s">
        <v>1073</v>
      </c>
      <c r="J3375" s="318" t="s">
        <v>1074</v>
      </c>
      <c r="K3375" s="320">
        <v>3</v>
      </c>
      <c r="L3375" s="320">
        <v>12</v>
      </c>
      <c r="M3375" s="105">
        <v>18000</v>
      </c>
      <c r="N3375" s="104"/>
      <c r="O3375" s="320"/>
      <c r="P3375" s="105"/>
    </row>
    <row r="3376" spans="1:16" x14ac:dyDescent="0.2">
      <c r="A3376" s="104" t="s">
        <v>1022</v>
      </c>
      <c r="B3376" s="104" t="s">
        <v>423</v>
      </c>
      <c r="C3376" s="313" t="s">
        <v>99</v>
      </c>
      <c r="D3376" s="104" t="s">
        <v>1046</v>
      </c>
      <c r="E3376" s="105">
        <v>1950</v>
      </c>
      <c r="F3376" s="313" t="s">
        <v>3783</v>
      </c>
      <c r="G3376" s="318" t="s">
        <v>3784</v>
      </c>
      <c r="H3376" s="318" t="s">
        <v>1064</v>
      </c>
      <c r="I3376" s="104" t="s">
        <v>1073</v>
      </c>
      <c r="J3376" s="318" t="s">
        <v>1074</v>
      </c>
      <c r="K3376" s="320">
        <v>3</v>
      </c>
      <c r="L3376" s="320">
        <v>12</v>
      </c>
      <c r="M3376" s="105">
        <v>23400</v>
      </c>
      <c r="N3376" s="104"/>
      <c r="O3376" s="320"/>
      <c r="P3376" s="105"/>
    </row>
    <row r="3377" spans="1:16" x14ac:dyDescent="0.2">
      <c r="A3377" s="104" t="s">
        <v>1022</v>
      </c>
      <c r="B3377" s="104" t="s">
        <v>423</v>
      </c>
      <c r="C3377" s="313" t="s">
        <v>99</v>
      </c>
      <c r="D3377" s="104" t="s">
        <v>1046</v>
      </c>
      <c r="E3377" s="105">
        <v>1700</v>
      </c>
      <c r="F3377" s="313" t="s">
        <v>3785</v>
      </c>
      <c r="G3377" s="318" t="s">
        <v>3786</v>
      </c>
      <c r="H3377" s="318" t="s">
        <v>1049</v>
      </c>
      <c r="I3377" s="104" t="s">
        <v>1044</v>
      </c>
      <c r="J3377" s="318" t="s">
        <v>1028</v>
      </c>
      <c r="K3377" s="320">
        <v>3</v>
      </c>
      <c r="L3377" s="320">
        <v>12</v>
      </c>
      <c r="M3377" s="105">
        <v>20400</v>
      </c>
      <c r="N3377" s="104"/>
      <c r="O3377" s="320"/>
      <c r="P3377" s="105"/>
    </row>
    <row r="3378" spans="1:16" x14ac:dyDescent="0.2">
      <c r="A3378" s="104" t="s">
        <v>1022</v>
      </c>
      <c r="B3378" s="104" t="s">
        <v>423</v>
      </c>
      <c r="C3378" s="313" t="s">
        <v>99</v>
      </c>
      <c r="D3378" s="104" t="s">
        <v>1046</v>
      </c>
      <c r="E3378" s="105">
        <v>1700</v>
      </c>
      <c r="F3378" s="313" t="s">
        <v>3787</v>
      </c>
      <c r="G3378" s="318" t="s">
        <v>3788</v>
      </c>
      <c r="H3378" s="318" t="s">
        <v>1064</v>
      </c>
      <c r="I3378" s="104" t="s">
        <v>1044</v>
      </c>
      <c r="J3378" s="318" t="s">
        <v>1028</v>
      </c>
      <c r="K3378" s="320">
        <v>3</v>
      </c>
      <c r="L3378" s="320">
        <v>12</v>
      </c>
      <c r="M3378" s="105">
        <v>20400</v>
      </c>
      <c r="N3378" s="104"/>
      <c r="O3378" s="320"/>
      <c r="P3378" s="105"/>
    </row>
    <row r="3379" spans="1:16" x14ac:dyDescent="0.2">
      <c r="A3379" s="104" t="s">
        <v>1022</v>
      </c>
      <c r="B3379" s="104" t="s">
        <v>423</v>
      </c>
      <c r="C3379" s="313" t="s">
        <v>99</v>
      </c>
      <c r="D3379" s="104" t="s">
        <v>3247</v>
      </c>
      <c r="E3379" s="105">
        <v>2300</v>
      </c>
      <c r="F3379" s="313" t="s">
        <v>3789</v>
      </c>
      <c r="G3379" s="318" t="s">
        <v>3790</v>
      </c>
      <c r="H3379" s="318" t="s">
        <v>1544</v>
      </c>
      <c r="I3379" s="104" t="s">
        <v>1027</v>
      </c>
      <c r="J3379" s="318" t="s">
        <v>1028</v>
      </c>
      <c r="K3379" s="320">
        <v>3</v>
      </c>
      <c r="L3379" s="320">
        <v>12</v>
      </c>
      <c r="M3379" s="105">
        <v>27600</v>
      </c>
      <c r="N3379" s="104"/>
      <c r="O3379" s="320"/>
      <c r="P3379" s="105"/>
    </row>
    <row r="3380" spans="1:16" x14ac:dyDescent="0.2">
      <c r="A3380" s="104" t="s">
        <v>1022</v>
      </c>
      <c r="B3380" s="104" t="s">
        <v>423</v>
      </c>
      <c r="C3380" s="313" t="s">
        <v>99</v>
      </c>
      <c r="D3380" s="104" t="s">
        <v>2128</v>
      </c>
      <c r="E3380" s="105">
        <v>2400</v>
      </c>
      <c r="F3380" s="313" t="s">
        <v>3791</v>
      </c>
      <c r="G3380" s="318" t="s">
        <v>3792</v>
      </c>
      <c r="H3380" s="318" t="s">
        <v>1113</v>
      </c>
      <c r="I3380" s="104" t="s">
        <v>1027</v>
      </c>
      <c r="J3380" s="318" t="s">
        <v>1028</v>
      </c>
      <c r="K3380" s="320">
        <v>2</v>
      </c>
      <c r="L3380" s="320">
        <v>6</v>
      </c>
      <c r="M3380" s="105">
        <v>14400</v>
      </c>
      <c r="N3380" s="104"/>
      <c r="O3380" s="320"/>
      <c r="P3380" s="105"/>
    </row>
    <row r="3381" spans="1:16" x14ac:dyDescent="0.2">
      <c r="A3381" s="104" t="s">
        <v>1022</v>
      </c>
      <c r="B3381" s="104" t="s">
        <v>423</v>
      </c>
      <c r="C3381" s="313" t="s">
        <v>99</v>
      </c>
      <c r="D3381" s="104" t="s">
        <v>1237</v>
      </c>
      <c r="E3381" s="105">
        <v>1300</v>
      </c>
      <c r="F3381" s="313" t="s">
        <v>3793</v>
      </c>
      <c r="G3381" s="318" t="s">
        <v>3794</v>
      </c>
      <c r="H3381" s="318" t="s">
        <v>1117</v>
      </c>
      <c r="I3381" s="104" t="s">
        <v>1118</v>
      </c>
      <c r="J3381" s="318" t="s">
        <v>1119</v>
      </c>
      <c r="K3381" s="320">
        <v>5</v>
      </c>
      <c r="L3381" s="320">
        <v>12</v>
      </c>
      <c r="M3381" s="105">
        <v>15600</v>
      </c>
      <c r="N3381" s="104"/>
      <c r="O3381" s="320"/>
      <c r="P3381" s="105"/>
    </row>
    <row r="3382" spans="1:16" x14ac:dyDescent="0.2">
      <c r="A3382" s="104" t="s">
        <v>1022</v>
      </c>
      <c r="B3382" s="104" t="s">
        <v>423</v>
      </c>
      <c r="C3382" s="313" t="s">
        <v>99</v>
      </c>
      <c r="D3382" s="104" t="s">
        <v>1183</v>
      </c>
      <c r="E3382" s="105">
        <v>1300</v>
      </c>
      <c r="F3382" s="313" t="s">
        <v>3795</v>
      </c>
      <c r="G3382" s="318" t="s">
        <v>3796</v>
      </c>
      <c r="H3382" s="318" t="s">
        <v>1117</v>
      </c>
      <c r="I3382" s="104" t="s">
        <v>1118</v>
      </c>
      <c r="J3382" s="318" t="s">
        <v>1119</v>
      </c>
      <c r="K3382" s="320">
        <v>3</v>
      </c>
      <c r="L3382" s="320">
        <v>12</v>
      </c>
      <c r="M3382" s="105">
        <v>15600</v>
      </c>
      <c r="N3382" s="104"/>
      <c r="O3382" s="320"/>
      <c r="P3382" s="105"/>
    </row>
    <row r="3383" spans="1:16" x14ac:dyDescent="0.2">
      <c r="A3383" s="104" t="s">
        <v>1022</v>
      </c>
      <c r="B3383" s="104" t="s">
        <v>423</v>
      </c>
      <c r="C3383" s="313" t="s">
        <v>99</v>
      </c>
      <c r="D3383" s="104" t="s">
        <v>3797</v>
      </c>
      <c r="E3383" s="105">
        <v>4100</v>
      </c>
      <c r="F3383" s="313" t="s">
        <v>3798</v>
      </c>
      <c r="G3383" s="318" t="s">
        <v>3799</v>
      </c>
      <c r="H3383" s="318" t="s">
        <v>1549</v>
      </c>
      <c r="I3383" s="104" t="s">
        <v>1061</v>
      </c>
      <c r="J3383" s="318" t="s">
        <v>1028</v>
      </c>
      <c r="K3383" s="320">
        <v>2</v>
      </c>
      <c r="L3383" s="320">
        <v>6</v>
      </c>
      <c r="M3383" s="105">
        <v>24600</v>
      </c>
      <c r="N3383" s="104"/>
      <c r="O3383" s="320"/>
      <c r="P3383" s="105"/>
    </row>
    <row r="3384" spans="1:16" x14ac:dyDescent="0.2">
      <c r="A3384" s="104" t="s">
        <v>1022</v>
      </c>
      <c r="B3384" s="104" t="s">
        <v>423</v>
      </c>
      <c r="C3384" s="313" t="s">
        <v>99</v>
      </c>
      <c r="D3384" s="104" t="s">
        <v>1046</v>
      </c>
      <c r="E3384" s="105">
        <v>1700</v>
      </c>
      <c r="F3384" s="313" t="s">
        <v>3800</v>
      </c>
      <c r="G3384" s="318" t="s">
        <v>3801</v>
      </c>
      <c r="H3384" s="318" t="s">
        <v>1057</v>
      </c>
      <c r="I3384" s="104" t="s">
        <v>1134</v>
      </c>
      <c r="J3384" s="318" t="s">
        <v>1028</v>
      </c>
      <c r="K3384" s="320">
        <v>3</v>
      </c>
      <c r="L3384" s="320">
        <v>12</v>
      </c>
      <c r="M3384" s="105">
        <v>20400</v>
      </c>
      <c r="N3384" s="104"/>
      <c r="O3384" s="320"/>
      <c r="P3384" s="105"/>
    </row>
    <row r="3385" spans="1:16" x14ac:dyDescent="0.2">
      <c r="A3385" s="104" t="s">
        <v>1022</v>
      </c>
      <c r="B3385" s="104" t="s">
        <v>423</v>
      </c>
      <c r="C3385" s="313" t="s">
        <v>99</v>
      </c>
      <c r="D3385" s="104" t="s">
        <v>1046</v>
      </c>
      <c r="E3385" s="105">
        <v>1500</v>
      </c>
      <c r="F3385" s="313" t="s">
        <v>3802</v>
      </c>
      <c r="G3385" s="318" t="s">
        <v>3803</v>
      </c>
      <c r="H3385" s="318" t="s">
        <v>1133</v>
      </c>
      <c r="I3385" s="104" t="s">
        <v>1027</v>
      </c>
      <c r="J3385" s="318" t="s">
        <v>1028</v>
      </c>
      <c r="K3385" s="320">
        <v>3</v>
      </c>
      <c r="L3385" s="320">
        <v>12</v>
      </c>
      <c r="M3385" s="105">
        <v>18000</v>
      </c>
      <c r="N3385" s="104"/>
      <c r="O3385" s="320"/>
      <c r="P3385" s="105"/>
    </row>
    <row r="3386" spans="1:16" x14ac:dyDescent="0.2">
      <c r="A3386" s="104" t="s">
        <v>1022</v>
      </c>
      <c r="B3386" s="104" t="s">
        <v>423</v>
      </c>
      <c r="C3386" s="313" t="s">
        <v>99</v>
      </c>
      <c r="D3386" s="104" t="s">
        <v>3804</v>
      </c>
      <c r="E3386" s="105">
        <v>3500</v>
      </c>
      <c r="F3386" s="313" t="s">
        <v>3805</v>
      </c>
      <c r="G3386" s="318" t="s">
        <v>3806</v>
      </c>
      <c r="H3386" s="318" t="s">
        <v>1549</v>
      </c>
      <c r="I3386" s="104" t="s">
        <v>1027</v>
      </c>
      <c r="J3386" s="318" t="s">
        <v>1028</v>
      </c>
      <c r="K3386" s="320">
        <v>2</v>
      </c>
      <c r="L3386" s="320">
        <v>7</v>
      </c>
      <c r="M3386" s="105">
        <v>24500</v>
      </c>
      <c r="N3386" s="104"/>
      <c r="O3386" s="320"/>
      <c r="P3386" s="105"/>
    </row>
    <row r="3387" spans="1:16" x14ac:dyDescent="0.2">
      <c r="A3387" s="104" t="s">
        <v>1022</v>
      </c>
      <c r="B3387" s="104" t="s">
        <v>423</v>
      </c>
      <c r="C3387" s="313" t="s">
        <v>99</v>
      </c>
      <c r="D3387" s="104" t="s">
        <v>2086</v>
      </c>
      <c r="E3387" s="105">
        <v>3000</v>
      </c>
      <c r="F3387" s="313" t="s">
        <v>3807</v>
      </c>
      <c r="G3387" s="318" t="s">
        <v>3808</v>
      </c>
      <c r="H3387" s="318" t="s">
        <v>1032</v>
      </c>
      <c r="I3387" s="104" t="s">
        <v>1027</v>
      </c>
      <c r="J3387" s="318" t="s">
        <v>1028</v>
      </c>
      <c r="K3387" s="320">
        <v>3</v>
      </c>
      <c r="L3387" s="320">
        <v>12</v>
      </c>
      <c r="M3387" s="105">
        <v>36000</v>
      </c>
      <c r="N3387" s="104"/>
      <c r="O3387" s="320"/>
      <c r="P3387" s="105"/>
    </row>
    <row r="3388" spans="1:16" ht="22.5" x14ac:dyDescent="0.2">
      <c r="A3388" s="104" t="s">
        <v>1022</v>
      </c>
      <c r="B3388" s="104" t="s">
        <v>423</v>
      </c>
      <c r="C3388" s="313" t="s">
        <v>99</v>
      </c>
      <c r="D3388" s="104" t="s">
        <v>1101</v>
      </c>
      <c r="E3388" s="105">
        <v>2400</v>
      </c>
      <c r="F3388" s="313" t="s">
        <v>3809</v>
      </c>
      <c r="G3388" s="318" t="s">
        <v>3810</v>
      </c>
      <c r="H3388" s="318" t="s">
        <v>1032</v>
      </c>
      <c r="I3388" s="104" t="s">
        <v>1068</v>
      </c>
      <c r="J3388" s="318" t="s">
        <v>1069</v>
      </c>
      <c r="K3388" s="320">
        <v>3</v>
      </c>
      <c r="L3388" s="320">
        <v>12</v>
      </c>
      <c r="M3388" s="105">
        <v>28800</v>
      </c>
      <c r="N3388" s="104"/>
      <c r="O3388" s="320"/>
      <c r="P3388" s="105"/>
    </row>
    <row r="3389" spans="1:16" x14ac:dyDescent="0.2">
      <c r="A3389" s="104" t="s">
        <v>1022</v>
      </c>
      <c r="B3389" s="104" t="s">
        <v>423</v>
      </c>
      <c r="C3389" s="313" t="s">
        <v>99</v>
      </c>
      <c r="D3389" s="104" t="s">
        <v>1756</v>
      </c>
      <c r="E3389" s="105">
        <v>3500</v>
      </c>
      <c r="F3389" s="313" t="s">
        <v>3811</v>
      </c>
      <c r="G3389" s="318" t="s">
        <v>3812</v>
      </c>
      <c r="H3389" s="318" t="s">
        <v>1060</v>
      </c>
      <c r="I3389" s="104" t="s">
        <v>1061</v>
      </c>
      <c r="J3389" s="318" t="s">
        <v>1028</v>
      </c>
      <c r="K3389" s="320">
        <v>2</v>
      </c>
      <c r="L3389" s="320">
        <v>4.6333333333333337</v>
      </c>
      <c r="M3389" s="105">
        <v>16216.666666666668</v>
      </c>
      <c r="N3389" s="104"/>
      <c r="O3389" s="320"/>
      <c r="P3389" s="105"/>
    </row>
    <row r="3390" spans="1:16" x14ac:dyDescent="0.2">
      <c r="A3390" s="104" t="s">
        <v>1022</v>
      </c>
      <c r="B3390" s="104" t="s">
        <v>423</v>
      </c>
      <c r="C3390" s="313" t="s">
        <v>99</v>
      </c>
      <c r="D3390" s="104" t="s">
        <v>3813</v>
      </c>
      <c r="E3390" s="105">
        <v>2500</v>
      </c>
      <c r="F3390" s="313" t="s">
        <v>3814</v>
      </c>
      <c r="G3390" s="318" t="s">
        <v>3815</v>
      </c>
      <c r="H3390" s="318" t="s">
        <v>1117</v>
      </c>
      <c r="I3390" s="104" t="s">
        <v>1118</v>
      </c>
      <c r="J3390" s="318" t="s">
        <v>1119</v>
      </c>
      <c r="K3390" s="320">
        <v>3</v>
      </c>
      <c r="L3390" s="320">
        <v>12</v>
      </c>
      <c r="M3390" s="105">
        <v>30000</v>
      </c>
      <c r="N3390" s="104"/>
      <c r="O3390" s="320"/>
      <c r="P3390" s="105"/>
    </row>
    <row r="3391" spans="1:16" x14ac:dyDescent="0.2">
      <c r="A3391" s="104" t="s">
        <v>1022</v>
      </c>
      <c r="B3391" s="104" t="s">
        <v>423</v>
      </c>
      <c r="C3391" s="313" t="s">
        <v>99</v>
      </c>
      <c r="D3391" s="104" t="s">
        <v>3816</v>
      </c>
      <c r="E3391" s="105">
        <v>2000</v>
      </c>
      <c r="F3391" s="313" t="s">
        <v>3817</v>
      </c>
      <c r="G3391" s="318" t="s">
        <v>3818</v>
      </c>
      <c r="H3391" s="318" t="s">
        <v>1090</v>
      </c>
      <c r="I3391" s="104" t="s">
        <v>1044</v>
      </c>
      <c r="J3391" s="318" t="s">
        <v>1074</v>
      </c>
      <c r="K3391" s="320">
        <v>2</v>
      </c>
      <c r="L3391" s="320">
        <v>8.0666666666666664</v>
      </c>
      <c r="M3391" s="105">
        <v>16133.333333333332</v>
      </c>
      <c r="N3391" s="104"/>
      <c r="O3391" s="320"/>
      <c r="P3391" s="105"/>
    </row>
    <row r="3392" spans="1:16" x14ac:dyDescent="0.2">
      <c r="A3392" s="104" t="s">
        <v>1022</v>
      </c>
      <c r="B3392" s="104" t="s">
        <v>423</v>
      </c>
      <c r="C3392" s="313" t="s">
        <v>99</v>
      </c>
      <c r="D3392" s="104" t="s">
        <v>1101</v>
      </c>
      <c r="E3392" s="105">
        <v>2500</v>
      </c>
      <c r="F3392" s="313" t="s">
        <v>3819</v>
      </c>
      <c r="G3392" s="318" t="s">
        <v>3820</v>
      </c>
      <c r="H3392" s="318" t="s">
        <v>1032</v>
      </c>
      <c r="I3392" s="104" t="s">
        <v>1027</v>
      </c>
      <c r="J3392" s="318" t="s">
        <v>1028</v>
      </c>
      <c r="K3392" s="320">
        <v>3</v>
      </c>
      <c r="L3392" s="320">
        <v>12</v>
      </c>
      <c r="M3392" s="105">
        <v>30000</v>
      </c>
      <c r="N3392" s="104"/>
      <c r="O3392" s="320"/>
      <c r="P3392" s="105"/>
    </row>
    <row r="3393" spans="1:16" x14ac:dyDescent="0.2">
      <c r="A3393" s="104" t="s">
        <v>1022</v>
      </c>
      <c r="B3393" s="104" t="s">
        <v>423</v>
      </c>
      <c r="C3393" s="313" t="s">
        <v>99</v>
      </c>
      <c r="D3393" s="104" t="s">
        <v>1201</v>
      </c>
      <c r="E3393" s="105">
        <v>1300</v>
      </c>
      <c r="F3393" s="313" t="s">
        <v>3821</v>
      </c>
      <c r="G3393" s="318" t="s">
        <v>3822</v>
      </c>
      <c r="H3393" s="318" t="s">
        <v>1117</v>
      </c>
      <c r="I3393" s="104" t="s">
        <v>1118</v>
      </c>
      <c r="J3393" s="318" t="s">
        <v>1119</v>
      </c>
      <c r="K3393" s="320">
        <v>3</v>
      </c>
      <c r="L3393" s="320">
        <v>12</v>
      </c>
      <c r="M3393" s="105">
        <v>15600</v>
      </c>
      <c r="N3393" s="104"/>
      <c r="O3393" s="320"/>
      <c r="P3393" s="105"/>
    </row>
    <row r="3394" spans="1:16" x14ac:dyDescent="0.2">
      <c r="A3394" s="104" t="s">
        <v>1022</v>
      </c>
      <c r="B3394" s="104" t="s">
        <v>423</v>
      </c>
      <c r="C3394" s="313" t="s">
        <v>99</v>
      </c>
      <c r="D3394" s="104" t="s">
        <v>1183</v>
      </c>
      <c r="E3394" s="105">
        <v>1300</v>
      </c>
      <c r="F3394" s="313" t="s">
        <v>3823</v>
      </c>
      <c r="G3394" s="318" t="s">
        <v>3824</v>
      </c>
      <c r="H3394" s="318" t="s">
        <v>1117</v>
      </c>
      <c r="I3394" s="104" t="s">
        <v>1118</v>
      </c>
      <c r="J3394" s="318" t="s">
        <v>1119</v>
      </c>
      <c r="K3394" s="320">
        <v>3</v>
      </c>
      <c r="L3394" s="320">
        <v>12</v>
      </c>
      <c r="M3394" s="105">
        <v>15600</v>
      </c>
      <c r="N3394" s="104"/>
      <c r="O3394" s="320"/>
      <c r="P3394" s="105"/>
    </row>
    <row r="3395" spans="1:16" x14ac:dyDescent="0.2">
      <c r="A3395" s="104" t="s">
        <v>1022</v>
      </c>
      <c r="B3395" s="104" t="s">
        <v>423</v>
      </c>
      <c r="C3395" s="313" t="s">
        <v>99</v>
      </c>
      <c r="D3395" s="104" t="s">
        <v>3825</v>
      </c>
      <c r="E3395" s="105">
        <v>1200</v>
      </c>
      <c r="F3395" s="313" t="s">
        <v>3826</v>
      </c>
      <c r="G3395" s="318" t="s">
        <v>3827</v>
      </c>
      <c r="H3395" s="318" t="s">
        <v>3828</v>
      </c>
      <c r="I3395" s="104" t="s">
        <v>1073</v>
      </c>
      <c r="J3395" s="318" t="s">
        <v>1074</v>
      </c>
      <c r="K3395" s="320">
        <v>3</v>
      </c>
      <c r="L3395" s="320">
        <v>12</v>
      </c>
      <c r="M3395" s="105">
        <v>14400</v>
      </c>
      <c r="N3395" s="104"/>
      <c r="O3395" s="320"/>
      <c r="P3395" s="105"/>
    </row>
    <row r="3396" spans="1:16" x14ac:dyDescent="0.2">
      <c r="A3396" s="104" t="s">
        <v>1022</v>
      </c>
      <c r="B3396" s="104" t="s">
        <v>423</v>
      </c>
      <c r="C3396" s="313" t="s">
        <v>99</v>
      </c>
      <c r="D3396" s="104" t="s">
        <v>1242</v>
      </c>
      <c r="E3396" s="105">
        <v>1300</v>
      </c>
      <c r="F3396" s="313" t="s">
        <v>3829</v>
      </c>
      <c r="G3396" s="318" t="s">
        <v>3830</v>
      </c>
      <c r="H3396" s="318" t="s">
        <v>1117</v>
      </c>
      <c r="I3396" s="104" t="s">
        <v>1118</v>
      </c>
      <c r="J3396" s="318" t="s">
        <v>1119</v>
      </c>
      <c r="K3396" s="320">
        <v>3</v>
      </c>
      <c r="L3396" s="320">
        <v>12</v>
      </c>
      <c r="M3396" s="105">
        <v>15600</v>
      </c>
      <c r="N3396" s="104"/>
      <c r="O3396" s="320"/>
      <c r="P3396" s="105"/>
    </row>
    <row r="3397" spans="1:16" x14ac:dyDescent="0.2">
      <c r="A3397" s="104" t="s">
        <v>1022</v>
      </c>
      <c r="B3397" s="104" t="s">
        <v>423</v>
      </c>
      <c r="C3397" s="313" t="s">
        <v>99</v>
      </c>
      <c r="D3397" s="104" t="s">
        <v>2075</v>
      </c>
      <c r="E3397" s="105">
        <v>4100</v>
      </c>
      <c r="F3397" s="313" t="s">
        <v>3831</v>
      </c>
      <c r="G3397" s="318" t="s">
        <v>3832</v>
      </c>
      <c r="H3397" s="318" t="s">
        <v>1577</v>
      </c>
      <c r="I3397" s="104" t="s">
        <v>1061</v>
      </c>
      <c r="J3397" s="318" t="s">
        <v>1028</v>
      </c>
      <c r="K3397" s="320">
        <v>1</v>
      </c>
      <c r="L3397" s="320">
        <v>0.13333333333333333</v>
      </c>
      <c r="M3397" s="105">
        <v>546.66666666666663</v>
      </c>
      <c r="N3397" s="104"/>
      <c r="O3397" s="320"/>
      <c r="P3397" s="105"/>
    </row>
    <row r="3398" spans="1:16" ht="22.5" x14ac:dyDescent="0.2">
      <c r="A3398" s="104" t="s">
        <v>1022</v>
      </c>
      <c r="B3398" s="104" t="s">
        <v>423</v>
      </c>
      <c r="C3398" s="313" t="s">
        <v>99</v>
      </c>
      <c r="D3398" s="104" t="s">
        <v>1046</v>
      </c>
      <c r="E3398" s="105">
        <v>1700</v>
      </c>
      <c r="F3398" s="313" t="s">
        <v>3833</v>
      </c>
      <c r="G3398" s="318" t="s">
        <v>3834</v>
      </c>
      <c r="H3398" s="318" t="s">
        <v>3835</v>
      </c>
      <c r="I3398" s="104" t="s">
        <v>1044</v>
      </c>
      <c r="J3398" s="318" t="s">
        <v>1045</v>
      </c>
      <c r="K3398" s="320">
        <v>2</v>
      </c>
      <c r="L3398" s="320">
        <v>7.0333333333333332</v>
      </c>
      <c r="M3398" s="105">
        <v>11956.666666666666</v>
      </c>
      <c r="N3398" s="104"/>
      <c r="O3398" s="320"/>
      <c r="P3398" s="105"/>
    </row>
    <row r="3399" spans="1:16" x14ac:dyDescent="0.2">
      <c r="A3399" s="104" t="s">
        <v>1022</v>
      </c>
      <c r="B3399" s="104" t="s">
        <v>423</v>
      </c>
      <c r="C3399" s="313" t="s">
        <v>99</v>
      </c>
      <c r="D3399" s="104" t="s">
        <v>1050</v>
      </c>
      <c r="E3399" s="105">
        <v>3000</v>
      </c>
      <c r="F3399" s="313" t="s">
        <v>3836</v>
      </c>
      <c r="G3399" s="318" t="s">
        <v>3837</v>
      </c>
      <c r="H3399" s="318" t="s">
        <v>1060</v>
      </c>
      <c r="I3399" s="104" t="s">
        <v>1061</v>
      </c>
      <c r="J3399" s="318" t="s">
        <v>1028</v>
      </c>
      <c r="K3399" s="320">
        <v>3</v>
      </c>
      <c r="L3399" s="320">
        <v>9.0666666666666664</v>
      </c>
      <c r="M3399" s="105">
        <v>27200</v>
      </c>
      <c r="N3399" s="104"/>
      <c r="O3399" s="320"/>
      <c r="P3399" s="105"/>
    </row>
    <row r="3400" spans="1:16" x14ac:dyDescent="0.2">
      <c r="A3400" s="104" t="s">
        <v>1022</v>
      </c>
      <c r="B3400" s="104" t="s">
        <v>423</v>
      </c>
      <c r="C3400" s="313" t="s">
        <v>99</v>
      </c>
      <c r="D3400" s="104" t="s">
        <v>1050</v>
      </c>
      <c r="E3400" s="105">
        <v>2500</v>
      </c>
      <c r="F3400" s="313" t="s">
        <v>3838</v>
      </c>
      <c r="G3400" s="318" t="s">
        <v>3839</v>
      </c>
      <c r="H3400" s="318" t="s">
        <v>1053</v>
      </c>
      <c r="I3400" s="104" t="s">
        <v>1027</v>
      </c>
      <c r="J3400" s="318" t="s">
        <v>1028</v>
      </c>
      <c r="K3400" s="320">
        <v>1</v>
      </c>
      <c r="L3400" s="320">
        <v>6</v>
      </c>
      <c r="M3400" s="105">
        <v>15000</v>
      </c>
      <c r="N3400" s="104"/>
      <c r="O3400" s="320"/>
      <c r="P3400" s="105"/>
    </row>
    <row r="3401" spans="1:16" x14ac:dyDescent="0.2">
      <c r="A3401" s="104" t="s">
        <v>1022</v>
      </c>
      <c r="B3401" s="104" t="s">
        <v>423</v>
      </c>
      <c r="C3401" s="313" t="s">
        <v>99</v>
      </c>
      <c r="D3401" s="104" t="s">
        <v>1636</v>
      </c>
      <c r="E3401" s="105">
        <v>3500</v>
      </c>
      <c r="F3401" s="313" t="s">
        <v>3840</v>
      </c>
      <c r="G3401" s="318" t="s">
        <v>3841</v>
      </c>
      <c r="H3401" s="318" t="s">
        <v>1026</v>
      </c>
      <c r="I3401" s="104" t="s">
        <v>1027</v>
      </c>
      <c r="J3401" s="318" t="s">
        <v>1028</v>
      </c>
      <c r="K3401" s="320">
        <v>3</v>
      </c>
      <c r="L3401" s="320">
        <v>12</v>
      </c>
      <c r="M3401" s="105">
        <v>42000</v>
      </c>
      <c r="N3401" s="104"/>
      <c r="O3401" s="320"/>
      <c r="P3401" s="105"/>
    </row>
    <row r="3402" spans="1:16" ht="22.5" x14ac:dyDescent="0.2">
      <c r="A3402" s="104" t="s">
        <v>1022</v>
      </c>
      <c r="B3402" s="104" t="s">
        <v>423</v>
      </c>
      <c r="C3402" s="313" t="s">
        <v>99</v>
      </c>
      <c r="D3402" s="104" t="s">
        <v>1054</v>
      </c>
      <c r="E3402" s="105">
        <v>1500</v>
      </c>
      <c r="F3402" s="313" t="s">
        <v>3842</v>
      </c>
      <c r="G3402" s="318" t="s">
        <v>3843</v>
      </c>
      <c r="H3402" s="318" t="s">
        <v>1189</v>
      </c>
      <c r="I3402" s="104" t="s">
        <v>1027</v>
      </c>
      <c r="J3402" s="318" t="s">
        <v>1045</v>
      </c>
      <c r="K3402" s="320">
        <v>3</v>
      </c>
      <c r="L3402" s="320">
        <v>12</v>
      </c>
      <c r="M3402" s="105">
        <v>18000</v>
      </c>
      <c r="N3402" s="104"/>
      <c r="O3402" s="320"/>
      <c r="P3402" s="105"/>
    </row>
    <row r="3403" spans="1:16" x14ac:dyDescent="0.2">
      <c r="A3403" s="104" t="s">
        <v>1022</v>
      </c>
      <c r="B3403" s="104" t="s">
        <v>423</v>
      </c>
      <c r="C3403" s="313" t="s">
        <v>99</v>
      </c>
      <c r="D3403" s="104" t="s">
        <v>3280</v>
      </c>
      <c r="E3403" s="105">
        <v>4000</v>
      </c>
      <c r="F3403" s="313" t="s">
        <v>3844</v>
      </c>
      <c r="G3403" s="318" t="s">
        <v>3845</v>
      </c>
      <c r="H3403" s="318" t="s">
        <v>2198</v>
      </c>
      <c r="I3403" s="104" t="s">
        <v>1061</v>
      </c>
      <c r="J3403" s="318" t="s">
        <v>1028</v>
      </c>
      <c r="K3403" s="320">
        <v>2</v>
      </c>
      <c r="L3403" s="320">
        <v>6.1</v>
      </c>
      <c r="M3403" s="105">
        <v>24400</v>
      </c>
      <c r="N3403" s="104"/>
      <c r="O3403" s="320"/>
      <c r="P3403" s="105"/>
    </row>
    <row r="3404" spans="1:16" x14ac:dyDescent="0.2">
      <c r="A3404" s="104" t="s">
        <v>1022</v>
      </c>
      <c r="B3404" s="104" t="s">
        <v>423</v>
      </c>
      <c r="C3404" s="313" t="s">
        <v>99</v>
      </c>
      <c r="D3404" s="104" t="s">
        <v>1050</v>
      </c>
      <c r="E3404" s="105">
        <v>3000</v>
      </c>
      <c r="F3404" s="313" t="s">
        <v>3846</v>
      </c>
      <c r="G3404" s="318" t="s">
        <v>3847</v>
      </c>
      <c r="H3404" s="318" t="s">
        <v>1060</v>
      </c>
      <c r="I3404" s="104" t="s">
        <v>1346</v>
      </c>
      <c r="J3404" s="318" t="s">
        <v>1028</v>
      </c>
      <c r="K3404" s="320">
        <v>3</v>
      </c>
      <c r="L3404" s="320">
        <v>12</v>
      </c>
      <c r="M3404" s="105">
        <v>36000</v>
      </c>
      <c r="N3404" s="104"/>
      <c r="O3404" s="320"/>
      <c r="P3404" s="105"/>
    </row>
    <row r="3405" spans="1:16" x14ac:dyDescent="0.2">
      <c r="A3405" s="104" t="s">
        <v>1022</v>
      </c>
      <c r="B3405" s="104" t="s">
        <v>423</v>
      </c>
      <c r="C3405" s="313" t="s">
        <v>99</v>
      </c>
      <c r="D3405" s="104" t="s">
        <v>3813</v>
      </c>
      <c r="E3405" s="105">
        <v>2500</v>
      </c>
      <c r="F3405" s="313" t="s">
        <v>3848</v>
      </c>
      <c r="G3405" s="318" t="s">
        <v>3849</v>
      </c>
      <c r="H3405" s="318" t="s">
        <v>1117</v>
      </c>
      <c r="I3405" s="104" t="s">
        <v>1118</v>
      </c>
      <c r="J3405" s="318" t="s">
        <v>1119</v>
      </c>
      <c r="K3405" s="320">
        <v>3</v>
      </c>
      <c r="L3405" s="320">
        <v>12</v>
      </c>
      <c r="M3405" s="105">
        <v>30000</v>
      </c>
      <c r="N3405" s="104"/>
      <c r="O3405" s="320"/>
      <c r="P3405" s="105"/>
    </row>
    <row r="3406" spans="1:16" x14ac:dyDescent="0.2">
      <c r="A3406" s="104" t="s">
        <v>1022</v>
      </c>
      <c r="B3406" s="104" t="s">
        <v>423</v>
      </c>
      <c r="C3406" s="313" t="s">
        <v>99</v>
      </c>
      <c r="D3406" s="104" t="s">
        <v>1046</v>
      </c>
      <c r="E3406" s="105">
        <v>1500</v>
      </c>
      <c r="F3406" s="313" t="s">
        <v>3850</v>
      </c>
      <c r="G3406" s="318" t="s">
        <v>3851</v>
      </c>
      <c r="H3406" s="318" t="s">
        <v>1255</v>
      </c>
      <c r="I3406" s="104" t="s">
        <v>1027</v>
      </c>
      <c r="J3406" s="318" t="s">
        <v>1028</v>
      </c>
      <c r="K3406" s="320">
        <v>3</v>
      </c>
      <c r="L3406" s="320">
        <v>12</v>
      </c>
      <c r="M3406" s="105">
        <v>18000</v>
      </c>
      <c r="N3406" s="104"/>
      <c r="O3406" s="320"/>
      <c r="P3406" s="105"/>
    </row>
    <row r="3407" spans="1:16" x14ac:dyDescent="0.2">
      <c r="A3407" s="104" t="s">
        <v>1022</v>
      </c>
      <c r="B3407" s="104" t="s">
        <v>423</v>
      </c>
      <c r="C3407" s="313" t="s">
        <v>99</v>
      </c>
      <c r="D3407" s="104" t="s">
        <v>1183</v>
      </c>
      <c r="E3407" s="105">
        <v>1300</v>
      </c>
      <c r="F3407" s="313" t="s">
        <v>3852</v>
      </c>
      <c r="G3407" s="318" t="s">
        <v>3853</v>
      </c>
      <c r="H3407" s="318" t="s">
        <v>1117</v>
      </c>
      <c r="I3407" s="104" t="s">
        <v>1118</v>
      </c>
      <c r="J3407" s="318" t="s">
        <v>1119</v>
      </c>
      <c r="K3407" s="320">
        <v>3</v>
      </c>
      <c r="L3407" s="320">
        <v>12</v>
      </c>
      <c r="M3407" s="105">
        <v>15600</v>
      </c>
      <c r="N3407" s="104"/>
      <c r="O3407" s="320"/>
      <c r="P3407" s="105"/>
    </row>
    <row r="3408" spans="1:16" x14ac:dyDescent="0.2">
      <c r="A3408" s="104" t="s">
        <v>1022</v>
      </c>
      <c r="B3408" s="104" t="s">
        <v>423</v>
      </c>
      <c r="C3408" s="313" t="s">
        <v>99</v>
      </c>
      <c r="D3408" s="104" t="s">
        <v>1046</v>
      </c>
      <c r="E3408" s="105">
        <v>1500</v>
      </c>
      <c r="F3408" s="313" t="s">
        <v>3854</v>
      </c>
      <c r="G3408" s="318" t="s">
        <v>3855</v>
      </c>
      <c r="H3408" s="318" t="s">
        <v>1189</v>
      </c>
      <c r="I3408" s="104" t="s">
        <v>1027</v>
      </c>
      <c r="J3408" s="318" t="s">
        <v>1028</v>
      </c>
      <c r="K3408" s="320">
        <v>3</v>
      </c>
      <c r="L3408" s="320">
        <v>12</v>
      </c>
      <c r="M3408" s="105">
        <v>18000</v>
      </c>
      <c r="N3408" s="104"/>
      <c r="O3408" s="320"/>
      <c r="P3408" s="105"/>
    </row>
    <row r="3409" spans="1:16" x14ac:dyDescent="0.2">
      <c r="A3409" s="104" t="s">
        <v>1022</v>
      </c>
      <c r="B3409" s="104" t="s">
        <v>423</v>
      </c>
      <c r="C3409" s="313" t="s">
        <v>99</v>
      </c>
      <c r="D3409" s="104" t="s">
        <v>1183</v>
      </c>
      <c r="E3409" s="105">
        <v>1300</v>
      </c>
      <c r="F3409" s="313" t="s">
        <v>3856</v>
      </c>
      <c r="G3409" s="318" t="s">
        <v>3857</v>
      </c>
      <c r="H3409" s="318" t="s">
        <v>1117</v>
      </c>
      <c r="I3409" s="104" t="s">
        <v>1118</v>
      </c>
      <c r="J3409" s="318" t="s">
        <v>1119</v>
      </c>
      <c r="K3409" s="320">
        <v>3</v>
      </c>
      <c r="L3409" s="320">
        <v>12</v>
      </c>
      <c r="M3409" s="105">
        <v>15600</v>
      </c>
      <c r="N3409" s="104"/>
      <c r="O3409" s="320"/>
      <c r="P3409" s="105"/>
    </row>
    <row r="3410" spans="1:16" x14ac:dyDescent="0.2">
      <c r="A3410" s="104" t="s">
        <v>1022</v>
      </c>
      <c r="B3410" s="104" t="s">
        <v>423</v>
      </c>
      <c r="C3410" s="313" t="s">
        <v>99</v>
      </c>
      <c r="D3410" s="104" t="s">
        <v>1149</v>
      </c>
      <c r="E3410" s="105">
        <v>3000</v>
      </c>
      <c r="F3410" s="313" t="s">
        <v>3858</v>
      </c>
      <c r="G3410" s="318" t="s">
        <v>3859</v>
      </c>
      <c r="H3410" s="318" t="s">
        <v>3860</v>
      </c>
      <c r="I3410" s="104" t="s">
        <v>2722</v>
      </c>
      <c r="J3410" s="318" t="s">
        <v>1028</v>
      </c>
      <c r="K3410" s="320">
        <v>7</v>
      </c>
      <c r="L3410" s="320">
        <v>12</v>
      </c>
      <c r="M3410" s="105">
        <v>36000</v>
      </c>
      <c r="N3410" s="104"/>
      <c r="O3410" s="320"/>
      <c r="P3410" s="105"/>
    </row>
    <row r="3411" spans="1:16" x14ac:dyDescent="0.2">
      <c r="A3411" s="104" t="s">
        <v>1022</v>
      </c>
      <c r="B3411" s="104" t="s">
        <v>423</v>
      </c>
      <c r="C3411" s="313" t="s">
        <v>99</v>
      </c>
      <c r="D3411" s="104" t="s">
        <v>1046</v>
      </c>
      <c r="E3411" s="105">
        <v>1500</v>
      </c>
      <c r="F3411" s="313" t="s">
        <v>3861</v>
      </c>
      <c r="G3411" s="318" t="s">
        <v>3862</v>
      </c>
      <c r="H3411" s="318" t="s">
        <v>3769</v>
      </c>
      <c r="I3411" s="104" t="s">
        <v>1044</v>
      </c>
      <c r="J3411" s="318" t="s">
        <v>1028</v>
      </c>
      <c r="K3411" s="320">
        <v>1</v>
      </c>
      <c r="L3411" s="320">
        <v>2.2999999999999998</v>
      </c>
      <c r="M3411" s="105">
        <v>3449.9999999999995</v>
      </c>
      <c r="N3411" s="104"/>
      <c r="O3411" s="320"/>
      <c r="P3411" s="105"/>
    </row>
    <row r="3412" spans="1:16" x14ac:dyDescent="0.2">
      <c r="A3412" s="104" t="s">
        <v>1022</v>
      </c>
      <c r="B3412" s="104" t="s">
        <v>423</v>
      </c>
      <c r="C3412" s="313" t="s">
        <v>99</v>
      </c>
      <c r="D3412" s="104" t="s">
        <v>1046</v>
      </c>
      <c r="E3412" s="105">
        <v>1500</v>
      </c>
      <c r="F3412" s="313" t="s">
        <v>3863</v>
      </c>
      <c r="G3412" s="318" t="s">
        <v>3864</v>
      </c>
      <c r="H3412" s="318" t="s">
        <v>1133</v>
      </c>
      <c r="I3412" s="104" t="s">
        <v>1044</v>
      </c>
      <c r="J3412" s="318" t="s">
        <v>1028</v>
      </c>
      <c r="K3412" s="320">
        <v>3</v>
      </c>
      <c r="L3412" s="320">
        <v>12</v>
      </c>
      <c r="M3412" s="105">
        <v>18000</v>
      </c>
      <c r="N3412" s="104"/>
      <c r="O3412" s="320"/>
      <c r="P3412" s="105"/>
    </row>
    <row r="3413" spans="1:16" x14ac:dyDescent="0.2">
      <c r="A3413" s="104" t="s">
        <v>1022</v>
      </c>
      <c r="B3413" s="104" t="s">
        <v>423</v>
      </c>
      <c r="C3413" s="313" t="s">
        <v>99</v>
      </c>
      <c r="D3413" s="104" t="s">
        <v>1206</v>
      </c>
      <c r="E3413" s="105">
        <v>1500</v>
      </c>
      <c r="F3413" s="313" t="s">
        <v>3865</v>
      </c>
      <c r="G3413" s="318" t="s">
        <v>3866</v>
      </c>
      <c r="H3413" s="318" t="s">
        <v>1276</v>
      </c>
      <c r="I3413" s="104" t="s">
        <v>1027</v>
      </c>
      <c r="J3413" s="318" t="s">
        <v>1161</v>
      </c>
      <c r="K3413" s="320">
        <v>3</v>
      </c>
      <c r="L3413" s="320">
        <v>12</v>
      </c>
      <c r="M3413" s="105">
        <v>18000</v>
      </c>
      <c r="N3413" s="104"/>
      <c r="O3413" s="320"/>
      <c r="P3413" s="105"/>
    </row>
    <row r="3414" spans="1:16" ht="22.5" x14ac:dyDescent="0.2">
      <c r="A3414" s="104" t="s">
        <v>1022</v>
      </c>
      <c r="B3414" s="104" t="s">
        <v>423</v>
      </c>
      <c r="C3414" s="313" t="s">
        <v>99</v>
      </c>
      <c r="D3414" s="104" t="s">
        <v>1046</v>
      </c>
      <c r="E3414" s="105">
        <v>1700</v>
      </c>
      <c r="F3414" s="313" t="s">
        <v>3867</v>
      </c>
      <c r="G3414" s="318" t="s">
        <v>3868</v>
      </c>
      <c r="H3414" s="318" t="s">
        <v>1113</v>
      </c>
      <c r="I3414" s="104" t="s">
        <v>1044</v>
      </c>
      <c r="J3414" s="318" t="s">
        <v>1045</v>
      </c>
      <c r="K3414" s="320">
        <v>3</v>
      </c>
      <c r="L3414" s="320">
        <v>12</v>
      </c>
      <c r="M3414" s="105">
        <v>20400</v>
      </c>
      <c r="N3414" s="104"/>
      <c r="O3414" s="320"/>
      <c r="P3414" s="105"/>
    </row>
    <row r="3415" spans="1:16" x14ac:dyDescent="0.2">
      <c r="A3415" s="104" t="s">
        <v>1022</v>
      </c>
      <c r="B3415" s="104" t="s">
        <v>423</v>
      </c>
      <c r="C3415" s="313" t="s">
        <v>99</v>
      </c>
      <c r="D3415" s="104" t="s">
        <v>1033</v>
      </c>
      <c r="E3415" s="105">
        <v>2500</v>
      </c>
      <c r="F3415" s="313" t="s">
        <v>3869</v>
      </c>
      <c r="G3415" s="318" t="s">
        <v>3870</v>
      </c>
      <c r="H3415" s="318" t="s">
        <v>1053</v>
      </c>
      <c r="I3415" s="104" t="s">
        <v>1027</v>
      </c>
      <c r="J3415" s="318" t="s">
        <v>1161</v>
      </c>
      <c r="K3415" s="320">
        <v>4</v>
      </c>
      <c r="L3415" s="320">
        <v>12</v>
      </c>
      <c r="M3415" s="105">
        <v>30000</v>
      </c>
      <c r="N3415" s="104"/>
      <c r="O3415" s="320"/>
      <c r="P3415" s="105"/>
    </row>
    <row r="3416" spans="1:16" ht="22.5" x14ac:dyDescent="0.2">
      <c r="A3416" s="104" t="s">
        <v>1022</v>
      </c>
      <c r="B3416" s="104" t="s">
        <v>423</v>
      </c>
      <c r="C3416" s="313" t="s">
        <v>99</v>
      </c>
      <c r="D3416" s="104" t="s">
        <v>1054</v>
      </c>
      <c r="E3416" s="105">
        <v>1500</v>
      </c>
      <c r="F3416" s="313" t="s">
        <v>3871</v>
      </c>
      <c r="G3416" s="318" t="s">
        <v>3872</v>
      </c>
      <c r="H3416" s="318" t="s">
        <v>1057</v>
      </c>
      <c r="I3416" s="104" t="s">
        <v>1044</v>
      </c>
      <c r="J3416" s="318" t="s">
        <v>1045</v>
      </c>
      <c r="K3416" s="320">
        <v>2</v>
      </c>
      <c r="L3416" s="320">
        <v>8.0666666666666664</v>
      </c>
      <c r="M3416" s="105">
        <v>12100</v>
      </c>
      <c r="N3416" s="104"/>
      <c r="O3416" s="320"/>
      <c r="P3416" s="105"/>
    </row>
    <row r="3417" spans="1:16" x14ac:dyDescent="0.2">
      <c r="A3417" s="104" t="s">
        <v>1022</v>
      </c>
      <c r="B3417" s="104" t="s">
        <v>423</v>
      </c>
      <c r="C3417" s="313" t="s">
        <v>99</v>
      </c>
      <c r="D3417" s="104" t="s">
        <v>1046</v>
      </c>
      <c r="E3417" s="105">
        <v>1500</v>
      </c>
      <c r="F3417" s="313" t="s">
        <v>3873</v>
      </c>
      <c r="G3417" s="318" t="s">
        <v>3874</v>
      </c>
      <c r="H3417" s="318" t="s">
        <v>1133</v>
      </c>
      <c r="I3417" s="104" t="s">
        <v>1134</v>
      </c>
      <c r="J3417" s="318" t="s">
        <v>1028</v>
      </c>
      <c r="K3417" s="320">
        <v>3</v>
      </c>
      <c r="L3417" s="320">
        <v>12</v>
      </c>
      <c r="M3417" s="105">
        <v>18000</v>
      </c>
      <c r="N3417" s="104"/>
      <c r="O3417" s="320"/>
      <c r="P3417" s="105"/>
    </row>
    <row r="3418" spans="1:16" x14ac:dyDescent="0.2">
      <c r="A3418" s="104" t="s">
        <v>1022</v>
      </c>
      <c r="B3418" s="104" t="s">
        <v>423</v>
      </c>
      <c r="C3418" s="313" t="s">
        <v>99</v>
      </c>
      <c r="D3418" s="104" t="s">
        <v>1046</v>
      </c>
      <c r="E3418" s="105">
        <v>1500</v>
      </c>
      <c r="F3418" s="313" t="s">
        <v>3875</v>
      </c>
      <c r="G3418" s="318" t="s">
        <v>3876</v>
      </c>
      <c r="H3418" s="318" t="s">
        <v>1189</v>
      </c>
      <c r="I3418" s="104" t="s">
        <v>1073</v>
      </c>
      <c r="J3418" s="318" t="s">
        <v>1074</v>
      </c>
      <c r="K3418" s="320">
        <v>3</v>
      </c>
      <c r="L3418" s="320">
        <v>12</v>
      </c>
      <c r="M3418" s="105">
        <v>18000</v>
      </c>
      <c r="N3418" s="104"/>
      <c r="O3418" s="320"/>
      <c r="P3418" s="105"/>
    </row>
    <row r="3419" spans="1:16" ht="22.5" x14ac:dyDescent="0.2">
      <c r="A3419" s="104" t="s">
        <v>1022</v>
      </c>
      <c r="B3419" s="104" t="s">
        <v>423</v>
      </c>
      <c r="C3419" s="313" t="s">
        <v>99</v>
      </c>
      <c r="D3419" s="104" t="s">
        <v>3877</v>
      </c>
      <c r="E3419" s="105">
        <v>2000</v>
      </c>
      <c r="F3419" s="313" t="s">
        <v>3878</v>
      </c>
      <c r="G3419" s="318" t="s">
        <v>3879</v>
      </c>
      <c r="H3419" s="318" t="s">
        <v>1057</v>
      </c>
      <c r="I3419" s="104" t="s">
        <v>1027</v>
      </c>
      <c r="J3419" s="318" t="s">
        <v>1069</v>
      </c>
      <c r="K3419" s="320">
        <v>3</v>
      </c>
      <c r="L3419" s="320">
        <v>12</v>
      </c>
      <c r="M3419" s="105">
        <v>24000</v>
      </c>
      <c r="N3419" s="104"/>
      <c r="O3419" s="320"/>
      <c r="P3419" s="105"/>
    </row>
    <row r="3420" spans="1:16" x14ac:dyDescent="0.2">
      <c r="A3420" s="104" t="s">
        <v>1022</v>
      </c>
      <c r="B3420" s="104" t="s">
        <v>423</v>
      </c>
      <c r="C3420" s="313" t="s">
        <v>99</v>
      </c>
      <c r="D3420" s="104" t="s">
        <v>1046</v>
      </c>
      <c r="E3420" s="105">
        <v>1500</v>
      </c>
      <c r="F3420" s="313" t="s">
        <v>3880</v>
      </c>
      <c r="G3420" s="318" t="s">
        <v>3881</v>
      </c>
      <c r="H3420" s="318" t="s">
        <v>1118</v>
      </c>
      <c r="I3420" s="104" t="s">
        <v>1118</v>
      </c>
      <c r="J3420" s="318" t="s">
        <v>1119</v>
      </c>
      <c r="K3420" s="320">
        <v>3</v>
      </c>
      <c r="L3420" s="320">
        <v>12</v>
      </c>
      <c r="M3420" s="105">
        <v>18000</v>
      </c>
      <c r="N3420" s="104"/>
      <c r="O3420" s="320"/>
      <c r="P3420" s="105"/>
    </row>
    <row r="3421" spans="1:16" x14ac:dyDescent="0.2">
      <c r="A3421" s="104" t="s">
        <v>1022</v>
      </c>
      <c r="B3421" s="104" t="s">
        <v>423</v>
      </c>
      <c r="C3421" s="313" t="s">
        <v>99</v>
      </c>
      <c r="D3421" s="104" t="s">
        <v>1046</v>
      </c>
      <c r="E3421" s="105">
        <v>1700</v>
      </c>
      <c r="F3421" s="313" t="s">
        <v>3882</v>
      </c>
      <c r="G3421" s="318" t="s">
        <v>3883</v>
      </c>
      <c r="H3421" s="318" t="s">
        <v>1049</v>
      </c>
      <c r="I3421" s="104" t="s">
        <v>1073</v>
      </c>
      <c r="J3421" s="318" t="s">
        <v>1074</v>
      </c>
      <c r="K3421" s="320">
        <v>5</v>
      </c>
      <c r="L3421" s="320">
        <v>12</v>
      </c>
      <c r="M3421" s="105">
        <v>20400</v>
      </c>
      <c r="N3421" s="104"/>
      <c r="O3421" s="320"/>
      <c r="P3421" s="105"/>
    </row>
    <row r="3422" spans="1:16" x14ac:dyDescent="0.2">
      <c r="A3422" s="104" t="s">
        <v>1022</v>
      </c>
      <c r="B3422" s="104" t="s">
        <v>423</v>
      </c>
      <c r="C3422" s="313" t="s">
        <v>99</v>
      </c>
      <c r="D3422" s="104" t="s">
        <v>1046</v>
      </c>
      <c r="E3422" s="105">
        <v>1500</v>
      </c>
      <c r="F3422" s="313" t="s">
        <v>3884</v>
      </c>
      <c r="G3422" s="318" t="s">
        <v>3885</v>
      </c>
      <c r="H3422" s="318" t="s">
        <v>3886</v>
      </c>
      <c r="I3422" s="104" t="s">
        <v>1073</v>
      </c>
      <c r="J3422" s="318" t="s">
        <v>1074</v>
      </c>
      <c r="K3422" s="320">
        <v>3</v>
      </c>
      <c r="L3422" s="320">
        <v>12</v>
      </c>
      <c r="M3422" s="105">
        <v>18000</v>
      </c>
      <c r="N3422" s="104"/>
      <c r="O3422" s="320"/>
      <c r="P3422" s="105"/>
    </row>
    <row r="3423" spans="1:16" ht="22.5" x14ac:dyDescent="0.2">
      <c r="A3423" s="104" t="s">
        <v>1022</v>
      </c>
      <c r="B3423" s="104" t="s">
        <v>423</v>
      </c>
      <c r="C3423" s="313" t="s">
        <v>99</v>
      </c>
      <c r="D3423" s="104" t="s">
        <v>1046</v>
      </c>
      <c r="E3423" s="105">
        <v>1700</v>
      </c>
      <c r="F3423" s="313" t="s">
        <v>3887</v>
      </c>
      <c r="G3423" s="318" t="s">
        <v>3888</v>
      </c>
      <c r="H3423" s="318" t="s">
        <v>1064</v>
      </c>
      <c r="I3423" s="104" t="s">
        <v>1044</v>
      </c>
      <c r="J3423" s="318" t="s">
        <v>1045</v>
      </c>
      <c r="K3423" s="320">
        <v>3</v>
      </c>
      <c r="L3423" s="320">
        <v>12</v>
      </c>
      <c r="M3423" s="105">
        <v>20400</v>
      </c>
      <c r="N3423" s="104"/>
      <c r="O3423" s="320"/>
      <c r="P3423" s="105"/>
    </row>
    <row r="3424" spans="1:16" x14ac:dyDescent="0.2">
      <c r="A3424" s="104" t="s">
        <v>1022</v>
      </c>
      <c r="B3424" s="104" t="s">
        <v>423</v>
      </c>
      <c r="C3424" s="313" t="s">
        <v>99</v>
      </c>
      <c r="D3424" s="104" t="s">
        <v>1101</v>
      </c>
      <c r="E3424" s="105">
        <v>2400</v>
      </c>
      <c r="F3424" s="313" t="s">
        <v>3889</v>
      </c>
      <c r="G3424" s="318" t="s">
        <v>3890</v>
      </c>
      <c r="H3424" s="318" t="s">
        <v>1032</v>
      </c>
      <c r="I3424" s="104" t="s">
        <v>1061</v>
      </c>
      <c r="J3424" s="318" t="s">
        <v>1028</v>
      </c>
      <c r="K3424" s="320">
        <v>1</v>
      </c>
      <c r="L3424" s="320">
        <v>6</v>
      </c>
      <c r="M3424" s="105">
        <v>14400</v>
      </c>
      <c r="N3424" s="104"/>
      <c r="O3424" s="320"/>
      <c r="P3424" s="105"/>
    </row>
    <row r="3425" spans="1:16" ht="22.5" x14ac:dyDescent="0.2">
      <c r="A3425" s="104" t="s">
        <v>1022</v>
      </c>
      <c r="B3425" s="104" t="s">
        <v>423</v>
      </c>
      <c r="C3425" s="313" t="s">
        <v>99</v>
      </c>
      <c r="D3425" s="104" t="s">
        <v>1046</v>
      </c>
      <c r="E3425" s="105">
        <v>1700</v>
      </c>
      <c r="F3425" s="313" t="s">
        <v>3891</v>
      </c>
      <c r="G3425" s="318" t="s">
        <v>3892</v>
      </c>
      <c r="H3425" s="318" t="s">
        <v>1064</v>
      </c>
      <c r="I3425" s="104" t="s">
        <v>1044</v>
      </c>
      <c r="J3425" s="318" t="s">
        <v>1045</v>
      </c>
      <c r="K3425" s="320">
        <v>3</v>
      </c>
      <c r="L3425" s="320">
        <v>12</v>
      </c>
      <c r="M3425" s="105">
        <v>20400</v>
      </c>
      <c r="N3425" s="104"/>
      <c r="O3425" s="320"/>
      <c r="P3425" s="105"/>
    </row>
    <row r="3426" spans="1:16" x14ac:dyDescent="0.2">
      <c r="A3426" s="104" t="s">
        <v>1022</v>
      </c>
      <c r="B3426" s="104" t="s">
        <v>423</v>
      </c>
      <c r="C3426" s="313" t="s">
        <v>99</v>
      </c>
      <c r="D3426" s="104" t="s">
        <v>1046</v>
      </c>
      <c r="E3426" s="105">
        <v>1700</v>
      </c>
      <c r="F3426" s="313" t="s">
        <v>3893</v>
      </c>
      <c r="G3426" s="318" t="s">
        <v>3894</v>
      </c>
      <c r="H3426" s="318" t="s">
        <v>1057</v>
      </c>
      <c r="I3426" s="104" t="s">
        <v>1027</v>
      </c>
      <c r="J3426" s="318" t="s">
        <v>1028</v>
      </c>
      <c r="K3426" s="320">
        <v>6</v>
      </c>
      <c r="L3426" s="320">
        <v>12</v>
      </c>
      <c r="M3426" s="105">
        <v>20400</v>
      </c>
      <c r="N3426" s="104"/>
      <c r="O3426" s="320"/>
      <c r="P3426" s="105"/>
    </row>
    <row r="3427" spans="1:16" x14ac:dyDescent="0.2">
      <c r="A3427" s="104" t="s">
        <v>1022</v>
      </c>
      <c r="B3427" s="104" t="s">
        <v>423</v>
      </c>
      <c r="C3427" s="313" t="s">
        <v>99</v>
      </c>
      <c r="D3427" s="104" t="s">
        <v>3895</v>
      </c>
      <c r="E3427" s="105">
        <v>3000</v>
      </c>
      <c r="F3427" s="313" t="s">
        <v>3896</v>
      </c>
      <c r="G3427" s="318" t="s">
        <v>3897</v>
      </c>
      <c r="H3427" s="318" t="s">
        <v>1032</v>
      </c>
      <c r="I3427" s="104" t="s">
        <v>1027</v>
      </c>
      <c r="J3427" s="318" t="s">
        <v>1028</v>
      </c>
      <c r="K3427" s="320">
        <v>5</v>
      </c>
      <c r="L3427" s="320">
        <v>12</v>
      </c>
      <c r="M3427" s="105">
        <v>36000</v>
      </c>
      <c r="N3427" s="104"/>
      <c r="O3427" s="320"/>
      <c r="P3427" s="105"/>
    </row>
    <row r="3428" spans="1:16" x14ac:dyDescent="0.2">
      <c r="A3428" s="104" t="s">
        <v>1022</v>
      </c>
      <c r="B3428" s="104" t="s">
        <v>423</v>
      </c>
      <c r="C3428" s="313" t="s">
        <v>99</v>
      </c>
      <c r="D3428" s="104" t="s">
        <v>1046</v>
      </c>
      <c r="E3428" s="105">
        <v>1500</v>
      </c>
      <c r="F3428" s="313" t="s">
        <v>3898</v>
      </c>
      <c r="G3428" s="318" t="s">
        <v>3899</v>
      </c>
      <c r="H3428" s="318" t="s">
        <v>1064</v>
      </c>
      <c r="I3428" s="104" t="s">
        <v>1073</v>
      </c>
      <c r="J3428" s="318" t="s">
        <v>1074</v>
      </c>
      <c r="K3428" s="320">
        <v>3</v>
      </c>
      <c r="L3428" s="320">
        <v>12</v>
      </c>
      <c r="M3428" s="105">
        <v>18000</v>
      </c>
      <c r="N3428" s="104"/>
      <c r="O3428" s="320"/>
      <c r="P3428" s="105"/>
    </row>
    <row r="3429" spans="1:16" x14ac:dyDescent="0.2">
      <c r="A3429" s="104" t="s">
        <v>1022</v>
      </c>
      <c r="B3429" s="104" t="s">
        <v>423</v>
      </c>
      <c r="C3429" s="313" t="s">
        <v>99</v>
      </c>
      <c r="D3429" s="104" t="s">
        <v>1046</v>
      </c>
      <c r="E3429" s="105">
        <v>1950</v>
      </c>
      <c r="F3429" s="313" t="s">
        <v>3900</v>
      </c>
      <c r="G3429" s="318" t="s">
        <v>3901</v>
      </c>
      <c r="H3429" s="318" t="s">
        <v>1064</v>
      </c>
      <c r="I3429" s="104" t="s">
        <v>1073</v>
      </c>
      <c r="J3429" s="318" t="s">
        <v>1074</v>
      </c>
      <c r="K3429" s="320">
        <v>3</v>
      </c>
      <c r="L3429" s="320">
        <v>12</v>
      </c>
      <c r="M3429" s="105">
        <v>23400</v>
      </c>
      <c r="N3429" s="104"/>
      <c r="O3429" s="320"/>
      <c r="P3429" s="105"/>
    </row>
    <row r="3430" spans="1:16" x14ac:dyDescent="0.2">
      <c r="A3430" s="104" t="s">
        <v>1022</v>
      </c>
      <c r="B3430" s="104" t="s">
        <v>423</v>
      </c>
      <c r="C3430" s="313" t="s">
        <v>99</v>
      </c>
      <c r="D3430" s="104" t="s">
        <v>1084</v>
      </c>
      <c r="E3430" s="105">
        <v>2400</v>
      </c>
      <c r="F3430" s="313" t="s">
        <v>3902</v>
      </c>
      <c r="G3430" s="318" t="s">
        <v>3903</v>
      </c>
      <c r="H3430" s="318" t="s">
        <v>1053</v>
      </c>
      <c r="I3430" s="104" t="s">
        <v>1346</v>
      </c>
      <c r="J3430" s="318" t="s">
        <v>1028</v>
      </c>
      <c r="K3430" s="320">
        <v>3</v>
      </c>
      <c r="L3430" s="320">
        <v>12</v>
      </c>
      <c r="M3430" s="105">
        <v>28800</v>
      </c>
      <c r="N3430" s="104"/>
      <c r="O3430" s="320"/>
      <c r="P3430" s="105"/>
    </row>
    <row r="3431" spans="1:16" ht="22.5" x14ac:dyDescent="0.2">
      <c r="A3431" s="104" t="s">
        <v>1022</v>
      </c>
      <c r="B3431" s="104" t="s">
        <v>423</v>
      </c>
      <c r="C3431" s="313" t="s">
        <v>99</v>
      </c>
      <c r="D3431" s="104" t="s">
        <v>1046</v>
      </c>
      <c r="E3431" s="105">
        <v>1300</v>
      </c>
      <c r="F3431" s="313" t="s">
        <v>3904</v>
      </c>
      <c r="G3431" s="318" t="s">
        <v>3905</v>
      </c>
      <c r="H3431" s="318" t="s">
        <v>1043</v>
      </c>
      <c r="I3431" s="104" t="s">
        <v>1044</v>
      </c>
      <c r="J3431" s="318" t="s">
        <v>1045</v>
      </c>
      <c r="K3431" s="320">
        <v>3</v>
      </c>
      <c r="L3431" s="320">
        <v>12</v>
      </c>
      <c r="M3431" s="105">
        <v>15600</v>
      </c>
      <c r="N3431" s="104"/>
      <c r="O3431" s="320"/>
      <c r="P3431" s="105"/>
    </row>
    <row r="3432" spans="1:16" ht="22.5" x14ac:dyDescent="0.2">
      <c r="A3432" s="104" t="s">
        <v>1022</v>
      </c>
      <c r="B3432" s="104" t="s">
        <v>423</v>
      </c>
      <c r="C3432" s="313" t="s">
        <v>99</v>
      </c>
      <c r="D3432" s="104" t="s">
        <v>3906</v>
      </c>
      <c r="E3432" s="105">
        <v>1800</v>
      </c>
      <c r="F3432" s="313" t="s">
        <v>3907</v>
      </c>
      <c r="G3432" s="318" t="s">
        <v>3908</v>
      </c>
      <c r="H3432" s="318" t="s">
        <v>1232</v>
      </c>
      <c r="I3432" s="104" t="s">
        <v>1044</v>
      </c>
      <c r="J3432" s="318" t="s">
        <v>1045</v>
      </c>
      <c r="K3432" s="320">
        <v>3</v>
      </c>
      <c r="L3432" s="320">
        <v>8.9</v>
      </c>
      <c r="M3432" s="105">
        <v>16020</v>
      </c>
      <c r="N3432" s="104"/>
      <c r="O3432" s="320"/>
      <c r="P3432" s="105"/>
    </row>
    <row r="3433" spans="1:16" ht="22.5" x14ac:dyDescent="0.2">
      <c r="A3433" s="104" t="s">
        <v>1022</v>
      </c>
      <c r="B3433" s="104" t="s">
        <v>423</v>
      </c>
      <c r="C3433" s="313" t="s">
        <v>99</v>
      </c>
      <c r="D3433" s="104" t="s">
        <v>1046</v>
      </c>
      <c r="E3433" s="105">
        <v>1500</v>
      </c>
      <c r="F3433" s="313" t="s">
        <v>3909</v>
      </c>
      <c r="G3433" s="318" t="s">
        <v>3910</v>
      </c>
      <c r="H3433" s="318" t="s">
        <v>1255</v>
      </c>
      <c r="I3433" s="104" t="s">
        <v>1027</v>
      </c>
      <c r="J3433" s="318" t="s">
        <v>1069</v>
      </c>
      <c r="K3433" s="320">
        <v>3</v>
      </c>
      <c r="L3433" s="320">
        <v>12</v>
      </c>
      <c r="M3433" s="105">
        <v>18000</v>
      </c>
      <c r="N3433" s="104"/>
      <c r="O3433" s="320"/>
      <c r="P3433" s="105"/>
    </row>
    <row r="3434" spans="1:16" x14ac:dyDescent="0.2">
      <c r="A3434" s="104" t="s">
        <v>1022</v>
      </c>
      <c r="B3434" s="104" t="s">
        <v>423</v>
      </c>
      <c r="C3434" s="313" t="s">
        <v>99</v>
      </c>
      <c r="D3434" s="104" t="s">
        <v>1046</v>
      </c>
      <c r="E3434" s="105">
        <v>1500</v>
      </c>
      <c r="F3434" s="313" t="s">
        <v>3911</v>
      </c>
      <c r="G3434" s="318" t="s">
        <v>3912</v>
      </c>
      <c r="H3434" s="318" t="s">
        <v>1577</v>
      </c>
      <c r="I3434" s="104" t="s">
        <v>1027</v>
      </c>
      <c r="J3434" s="318" t="s">
        <v>1028</v>
      </c>
      <c r="K3434" s="320">
        <v>2</v>
      </c>
      <c r="L3434" s="320">
        <v>4</v>
      </c>
      <c r="M3434" s="105">
        <v>6000</v>
      </c>
      <c r="N3434" s="104"/>
      <c r="O3434" s="320"/>
      <c r="P3434" s="105"/>
    </row>
    <row r="3435" spans="1:16" x14ac:dyDescent="0.2">
      <c r="A3435" s="104" t="s">
        <v>1022</v>
      </c>
      <c r="B3435" s="104" t="s">
        <v>423</v>
      </c>
      <c r="C3435" s="313" t="s">
        <v>99</v>
      </c>
      <c r="D3435" s="104" t="s">
        <v>1046</v>
      </c>
      <c r="E3435" s="105">
        <v>1700</v>
      </c>
      <c r="F3435" s="313" t="s">
        <v>3913</v>
      </c>
      <c r="G3435" s="318" t="s">
        <v>3914</v>
      </c>
      <c r="H3435" s="318" t="s">
        <v>1064</v>
      </c>
      <c r="I3435" s="104" t="s">
        <v>1044</v>
      </c>
      <c r="J3435" s="318" t="s">
        <v>1028</v>
      </c>
      <c r="K3435" s="320">
        <v>3</v>
      </c>
      <c r="L3435" s="320">
        <v>12</v>
      </c>
      <c r="M3435" s="105">
        <v>20400</v>
      </c>
      <c r="N3435" s="104"/>
      <c r="O3435" s="320"/>
      <c r="P3435" s="105"/>
    </row>
    <row r="3436" spans="1:16" x14ac:dyDescent="0.2">
      <c r="A3436" s="104" t="s">
        <v>1022</v>
      </c>
      <c r="B3436" s="104" t="s">
        <v>423</v>
      </c>
      <c r="C3436" s="313" t="s">
        <v>99</v>
      </c>
      <c r="D3436" s="104" t="s">
        <v>1209</v>
      </c>
      <c r="E3436" s="105">
        <v>1300</v>
      </c>
      <c r="F3436" s="313" t="s">
        <v>3915</v>
      </c>
      <c r="G3436" s="318" t="s">
        <v>3916</v>
      </c>
      <c r="H3436" s="318" t="s">
        <v>1117</v>
      </c>
      <c r="I3436" s="104" t="s">
        <v>1118</v>
      </c>
      <c r="J3436" s="318" t="s">
        <v>1119</v>
      </c>
      <c r="K3436" s="320">
        <v>2</v>
      </c>
      <c r="L3436" s="320">
        <v>6</v>
      </c>
      <c r="M3436" s="105">
        <v>7800</v>
      </c>
      <c r="N3436" s="104"/>
      <c r="O3436" s="320"/>
      <c r="P3436" s="105"/>
    </row>
    <row r="3437" spans="1:16" x14ac:dyDescent="0.2">
      <c r="A3437" s="104" t="s">
        <v>1022</v>
      </c>
      <c r="B3437" s="104" t="s">
        <v>423</v>
      </c>
      <c r="C3437" s="313" t="s">
        <v>99</v>
      </c>
      <c r="D3437" s="104" t="s">
        <v>1183</v>
      </c>
      <c r="E3437" s="105">
        <v>1300</v>
      </c>
      <c r="F3437" s="313" t="s">
        <v>3917</v>
      </c>
      <c r="G3437" s="318" t="s">
        <v>3918</v>
      </c>
      <c r="H3437" s="318" t="s">
        <v>1117</v>
      </c>
      <c r="I3437" s="104" t="s">
        <v>1118</v>
      </c>
      <c r="J3437" s="318" t="s">
        <v>1119</v>
      </c>
      <c r="K3437" s="320">
        <v>3</v>
      </c>
      <c r="L3437" s="320">
        <v>12</v>
      </c>
      <c r="M3437" s="105">
        <v>15600</v>
      </c>
      <c r="N3437" s="104"/>
      <c r="O3437" s="320"/>
      <c r="P3437" s="105"/>
    </row>
    <row r="3438" spans="1:16" x14ac:dyDescent="0.2">
      <c r="A3438" s="104" t="s">
        <v>1022</v>
      </c>
      <c r="B3438" s="104" t="s">
        <v>423</v>
      </c>
      <c r="C3438" s="313" t="s">
        <v>99</v>
      </c>
      <c r="D3438" s="104" t="s">
        <v>1270</v>
      </c>
      <c r="E3438" s="105">
        <v>1300</v>
      </c>
      <c r="F3438" s="313" t="s">
        <v>3919</v>
      </c>
      <c r="G3438" s="318" t="s">
        <v>3920</v>
      </c>
      <c r="H3438" s="318" t="s">
        <v>1476</v>
      </c>
      <c r="I3438" s="104" t="s">
        <v>1118</v>
      </c>
      <c r="J3438" s="318" t="s">
        <v>1119</v>
      </c>
      <c r="K3438" s="320">
        <v>1</v>
      </c>
      <c r="L3438" s="320">
        <v>0.5</v>
      </c>
      <c r="M3438" s="105">
        <v>650</v>
      </c>
      <c r="N3438" s="104"/>
      <c r="O3438" s="320"/>
      <c r="P3438" s="105"/>
    </row>
    <row r="3439" spans="1:16" ht="22.5" x14ac:dyDescent="0.2">
      <c r="A3439" s="104" t="s">
        <v>1022</v>
      </c>
      <c r="B3439" s="104" t="s">
        <v>423</v>
      </c>
      <c r="C3439" s="313" t="s">
        <v>99</v>
      </c>
      <c r="D3439" s="104" t="s">
        <v>1242</v>
      </c>
      <c r="E3439" s="105">
        <v>930</v>
      </c>
      <c r="F3439" s="313" t="s">
        <v>3921</v>
      </c>
      <c r="G3439" s="318" t="s">
        <v>3922</v>
      </c>
      <c r="H3439" s="318" t="s">
        <v>2785</v>
      </c>
      <c r="I3439" s="104" t="s">
        <v>1044</v>
      </c>
      <c r="J3439" s="318" t="s">
        <v>1045</v>
      </c>
      <c r="K3439" s="320">
        <v>3</v>
      </c>
      <c r="L3439" s="320">
        <v>12</v>
      </c>
      <c r="M3439" s="105">
        <v>11160</v>
      </c>
      <c r="N3439" s="104"/>
      <c r="O3439" s="320"/>
      <c r="P3439" s="105"/>
    </row>
    <row r="3440" spans="1:16" x14ac:dyDescent="0.2">
      <c r="A3440" s="104" t="s">
        <v>1022</v>
      </c>
      <c r="B3440" s="104" t="s">
        <v>423</v>
      </c>
      <c r="C3440" s="313" t="s">
        <v>99</v>
      </c>
      <c r="D3440" s="104" t="s">
        <v>1040</v>
      </c>
      <c r="E3440" s="105">
        <v>1300</v>
      </c>
      <c r="F3440" s="313" t="s">
        <v>3923</v>
      </c>
      <c r="G3440" s="318" t="s">
        <v>3924</v>
      </c>
      <c r="H3440" s="318" t="s">
        <v>2987</v>
      </c>
      <c r="I3440" s="104" t="s">
        <v>1118</v>
      </c>
      <c r="J3440" s="318" t="s">
        <v>1119</v>
      </c>
      <c r="K3440" s="320">
        <v>3</v>
      </c>
      <c r="L3440" s="320">
        <v>12</v>
      </c>
      <c r="M3440" s="105">
        <v>15600</v>
      </c>
      <c r="N3440" s="104"/>
      <c r="O3440" s="320"/>
      <c r="P3440" s="105"/>
    </row>
    <row r="3441" spans="1:16" x14ac:dyDescent="0.2">
      <c r="A3441" s="104" t="s">
        <v>1022</v>
      </c>
      <c r="B3441" s="104" t="s">
        <v>423</v>
      </c>
      <c r="C3441" s="313" t="s">
        <v>99</v>
      </c>
      <c r="D3441" s="104" t="s">
        <v>1050</v>
      </c>
      <c r="E3441" s="105">
        <v>2400</v>
      </c>
      <c r="F3441" s="313" t="s">
        <v>3925</v>
      </c>
      <c r="G3441" s="318" t="s">
        <v>3926</v>
      </c>
      <c r="H3441" s="318" t="s">
        <v>1053</v>
      </c>
      <c r="I3441" s="104" t="s">
        <v>1027</v>
      </c>
      <c r="J3441" s="318" t="s">
        <v>1028</v>
      </c>
      <c r="K3441" s="320">
        <v>3</v>
      </c>
      <c r="L3441" s="320">
        <v>12</v>
      </c>
      <c r="M3441" s="105">
        <v>28800</v>
      </c>
      <c r="N3441" s="104"/>
      <c r="O3441" s="320"/>
      <c r="P3441" s="105"/>
    </row>
    <row r="3442" spans="1:16" x14ac:dyDescent="0.2">
      <c r="A3442" s="104" t="s">
        <v>1022</v>
      </c>
      <c r="B3442" s="104" t="s">
        <v>423</v>
      </c>
      <c r="C3442" s="313" t="s">
        <v>99</v>
      </c>
      <c r="D3442" s="104" t="s">
        <v>1209</v>
      </c>
      <c r="E3442" s="105">
        <v>1300</v>
      </c>
      <c r="F3442" s="313" t="s">
        <v>3927</v>
      </c>
      <c r="G3442" s="318" t="s">
        <v>3928</v>
      </c>
      <c r="H3442" s="318" t="s">
        <v>1117</v>
      </c>
      <c r="I3442" s="104" t="s">
        <v>1118</v>
      </c>
      <c r="J3442" s="318" t="s">
        <v>1119</v>
      </c>
      <c r="K3442" s="320">
        <v>2</v>
      </c>
      <c r="L3442" s="320">
        <v>0.66666666666666663</v>
      </c>
      <c r="M3442" s="105">
        <v>866.66666666666663</v>
      </c>
      <c r="N3442" s="104"/>
      <c r="O3442" s="320"/>
      <c r="P3442" s="105"/>
    </row>
    <row r="3443" spans="1:16" ht="22.5" x14ac:dyDescent="0.2">
      <c r="A3443" s="104" t="s">
        <v>1022</v>
      </c>
      <c r="B3443" s="104" t="s">
        <v>423</v>
      </c>
      <c r="C3443" s="313" t="s">
        <v>99</v>
      </c>
      <c r="D3443" s="104" t="s">
        <v>1046</v>
      </c>
      <c r="E3443" s="105">
        <v>1500</v>
      </c>
      <c r="F3443" s="313" t="s">
        <v>3929</v>
      </c>
      <c r="G3443" s="318" t="s">
        <v>3930</v>
      </c>
      <c r="H3443" s="318" t="s">
        <v>2329</v>
      </c>
      <c r="I3443" s="104" t="s">
        <v>3931</v>
      </c>
      <c r="J3443" s="318" t="s">
        <v>1045</v>
      </c>
      <c r="K3443" s="320">
        <v>5</v>
      </c>
      <c r="L3443" s="320">
        <v>12</v>
      </c>
      <c r="M3443" s="105">
        <v>18000</v>
      </c>
      <c r="N3443" s="104"/>
      <c r="O3443" s="320"/>
      <c r="P3443" s="105"/>
    </row>
    <row r="3444" spans="1:16" x14ac:dyDescent="0.2">
      <c r="A3444" s="104" t="s">
        <v>1022</v>
      </c>
      <c r="B3444" s="104" t="s">
        <v>423</v>
      </c>
      <c r="C3444" s="313" t="s">
        <v>99</v>
      </c>
      <c r="D3444" s="104" t="s">
        <v>1296</v>
      </c>
      <c r="E3444" s="105">
        <v>2500</v>
      </c>
      <c r="F3444" s="313" t="s">
        <v>3932</v>
      </c>
      <c r="G3444" s="318" t="s">
        <v>3933</v>
      </c>
      <c r="H3444" s="318" t="s">
        <v>1456</v>
      </c>
      <c r="I3444" s="104" t="s">
        <v>1027</v>
      </c>
      <c r="J3444" s="318" t="s">
        <v>1028</v>
      </c>
      <c r="K3444" s="320">
        <v>3</v>
      </c>
      <c r="L3444" s="320">
        <v>12</v>
      </c>
      <c r="M3444" s="105">
        <v>30000</v>
      </c>
      <c r="N3444" s="104"/>
      <c r="O3444" s="320"/>
      <c r="P3444" s="105"/>
    </row>
    <row r="3445" spans="1:16" x14ac:dyDescent="0.2">
      <c r="A3445" s="104" t="s">
        <v>1022</v>
      </c>
      <c r="B3445" s="104" t="s">
        <v>423</v>
      </c>
      <c r="C3445" s="313" t="s">
        <v>99</v>
      </c>
      <c r="D3445" s="104" t="s">
        <v>2189</v>
      </c>
      <c r="E3445" s="105">
        <v>2000</v>
      </c>
      <c r="F3445" s="313" t="s">
        <v>3934</v>
      </c>
      <c r="G3445" s="318" t="s">
        <v>3935</v>
      </c>
      <c r="H3445" s="318" t="s">
        <v>3936</v>
      </c>
      <c r="I3445" s="104" t="s">
        <v>1134</v>
      </c>
      <c r="J3445" s="318" t="s">
        <v>1028</v>
      </c>
      <c r="K3445" s="320">
        <v>4</v>
      </c>
      <c r="L3445" s="320">
        <v>12</v>
      </c>
      <c r="M3445" s="105">
        <v>24000</v>
      </c>
      <c r="N3445" s="104"/>
      <c r="O3445" s="320"/>
      <c r="P3445" s="105"/>
    </row>
    <row r="3446" spans="1:16" x14ac:dyDescent="0.2">
      <c r="A3446" s="104" t="s">
        <v>1022</v>
      </c>
      <c r="B3446" s="104" t="s">
        <v>423</v>
      </c>
      <c r="C3446" s="313" t="s">
        <v>99</v>
      </c>
      <c r="D3446" s="104" t="s">
        <v>1046</v>
      </c>
      <c r="E3446" s="105">
        <v>1500</v>
      </c>
      <c r="F3446" s="313" t="s">
        <v>3937</v>
      </c>
      <c r="G3446" s="318" t="s">
        <v>3938</v>
      </c>
      <c r="H3446" s="318" t="s">
        <v>1064</v>
      </c>
      <c r="I3446" s="104" t="s">
        <v>1044</v>
      </c>
      <c r="J3446" s="318" t="s">
        <v>1028</v>
      </c>
      <c r="K3446" s="320">
        <v>3</v>
      </c>
      <c r="L3446" s="320">
        <v>12</v>
      </c>
      <c r="M3446" s="105">
        <v>18000</v>
      </c>
      <c r="N3446" s="104"/>
      <c r="O3446" s="320"/>
      <c r="P3446" s="105"/>
    </row>
    <row r="3447" spans="1:16" x14ac:dyDescent="0.2">
      <c r="A3447" s="104" t="s">
        <v>1022</v>
      </c>
      <c r="B3447" s="104" t="s">
        <v>423</v>
      </c>
      <c r="C3447" s="313" t="s">
        <v>99</v>
      </c>
      <c r="D3447" s="104" t="s">
        <v>1213</v>
      </c>
      <c r="E3447" s="105">
        <v>3500</v>
      </c>
      <c r="F3447" s="313" t="s">
        <v>3939</v>
      </c>
      <c r="G3447" s="318" t="s">
        <v>3940</v>
      </c>
      <c r="H3447" s="318" t="s">
        <v>1032</v>
      </c>
      <c r="I3447" s="104" t="s">
        <v>1061</v>
      </c>
      <c r="J3447" s="318" t="s">
        <v>1028</v>
      </c>
      <c r="K3447" s="320">
        <v>1</v>
      </c>
      <c r="L3447" s="320">
        <v>2.5333333333333332</v>
      </c>
      <c r="M3447" s="105">
        <v>8866.6666666666661</v>
      </c>
      <c r="N3447" s="104"/>
      <c r="O3447" s="320"/>
      <c r="P3447" s="105"/>
    </row>
    <row r="3448" spans="1:16" x14ac:dyDescent="0.2">
      <c r="A3448" s="104" t="s">
        <v>1022</v>
      </c>
      <c r="B3448" s="104" t="s">
        <v>423</v>
      </c>
      <c r="C3448" s="313" t="s">
        <v>99</v>
      </c>
      <c r="D3448" s="104" t="s">
        <v>1046</v>
      </c>
      <c r="E3448" s="105">
        <v>1500</v>
      </c>
      <c r="F3448" s="313" t="s">
        <v>3941</v>
      </c>
      <c r="G3448" s="318" t="s">
        <v>3942</v>
      </c>
      <c r="H3448" s="318" t="s">
        <v>1133</v>
      </c>
      <c r="I3448" s="104" t="s">
        <v>1044</v>
      </c>
      <c r="J3448" s="318" t="s">
        <v>1028</v>
      </c>
      <c r="K3448" s="320">
        <v>3</v>
      </c>
      <c r="L3448" s="320">
        <v>12</v>
      </c>
      <c r="M3448" s="105">
        <v>18000</v>
      </c>
      <c r="N3448" s="104"/>
      <c r="O3448" s="320"/>
      <c r="P3448" s="105"/>
    </row>
    <row r="3449" spans="1:16" x14ac:dyDescent="0.2">
      <c r="A3449" s="104" t="s">
        <v>1022</v>
      </c>
      <c r="B3449" s="104" t="s">
        <v>423</v>
      </c>
      <c r="C3449" s="313" t="s">
        <v>99</v>
      </c>
      <c r="D3449" s="104" t="s">
        <v>3943</v>
      </c>
      <c r="E3449" s="105">
        <v>3500</v>
      </c>
      <c r="F3449" s="313" t="s">
        <v>3944</v>
      </c>
      <c r="G3449" s="318" t="s">
        <v>3945</v>
      </c>
      <c r="H3449" s="318" t="s">
        <v>1322</v>
      </c>
      <c r="I3449" s="104" t="s">
        <v>1027</v>
      </c>
      <c r="J3449" s="318" t="s">
        <v>1028</v>
      </c>
      <c r="K3449" s="320">
        <v>3</v>
      </c>
      <c r="L3449" s="320">
        <v>10.1</v>
      </c>
      <c r="M3449" s="105">
        <v>35350</v>
      </c>
      <c r="N3449" s="104"/>
      <c r="O3449" s="320"/>
      <c r="P3449" s="105"/>
    </row>
    <row r="3450" spans="1:16" x14ac:dyDescent="0.2">
      <c r="A3450" s="104" t="s">
        <v>1022</v>
      </c>
      <c r="B3450" s="104" t="s">
        <v>423</v>
      </c>
      <c r="C3450" s="313" t="s">
        <v>99</v>
      </c>
      <c r="D3450" s="104" t="s">
        <v>1046</v>
      </c>
      <c r="E3450" s="105">
        <v>1500</v>
      </c>
      <c r="F3450" s="313" t="s">
        <v>3946</v>
      </c>
      <c r="G3450" s="318" t="s">
        <v>3947</v>
      </c>
      <c r="H3450" s="318" t="s">
        <v>1064</v>
      </c>
      <c r="I3450" s="104" t="s">
        <v>1044</v>
      </c>
      <c r="J3450" s="318" t="s">
        <v>1074</v>
      </c>
      <c r="K3450" s="320">
        <v>3</v>
      </c>
      <c r="L3450" s="320">
        <v>12</v>
      </c>
      <c r="M3450" s="105">
        <v>18000</v>
      </c>
      <c r="N3450" s="104"/>
      <c r="O3450" s="320"/>
      <c r="P3450" s="105"/>
    </row>
    <row r="3451" spans="1:16" x14ac:dyDescent="0.2">
      <c r="A3451" s="104" t="s">
        <v>1022</v>
      </c>
      <c r="B3451" s="104" t="s">
        <v>423</v>
      </c>
      <c r="C3451" s="313" t="s">
        <v>99</v>
      </c>
      <c r="D3451" s="104" t="s">
        <v>3948</v>
      </c>
      <c r="E3451" s="105">
        <v>1200</v>
      </c>
      <c r="F3451" s="313" t="s">
        <v>3949</v>
      </c>
      <c r="G3451" s="318" t="s">
        <v>3950</v>
      </c>
      <c r="H3451" s="318" t="s">
        <v>3951</v>
      </c>
      <c r="I3451" s="104" t="s">
        <v>1073</v>
      </c>
      <c r="J3451" s="318" t="s">
        <v>1074</v>
      </c>
      <c r="K3451" s="320">
        <v>3</v>
      </c>
      <c r="L3451" s="320">
        <v>12</v>
      </c>
      <c r="M3451" s="105">
        <v>14400</v>
      </c>
      <c r="N3451" s="104"/>
      <c r="O3451" s="320"/>
      <c r="P3451" s="105"/>
    </row>
    <row r="3452" spans="1:16" x14ac:dyDescent="0.2">
      <c r="A3452" s="104" t="s">
        <v>1022</v>
      </c>
      <c r="B3452" s="104" t="s">
        <v>423</v>
      </c>
      <c r="C3452" s="313" t="s">
        <v>99</v>
      </c>
      <c r="D3452" s="104" t="s">
        <v>1242</v>
      </c>
      <c r="E3452" s="105">
        <v>1300</v>
      </c>
      <c r="F3452" s="313" t="s">
        <v>3952</v>
      </c>
      <c r="G3452" s="318" t="s">
        <v>3953</v>
      </c>
      <c r="H3452" s="318" t="s">
        <v>1117</v>
      </c>
      <c r="I3452" s="104" t="s">
        <v>1118</v>
      </c>
      <c r="J3452" s="318" t="s">
        <v>1119</v>
      </c>
      <c r="K3452" s="320">
        <v>3</v>
      </c>
      <c r="L3452" s="320">
        <v>12</v>
      </c>
      <c r="M3452" s="105">
        <v>15600</v>
      </c>
      <c r="N3452" s="104"/>
      <c r="O3452" s="320"/>
      <c r="P3452" s="105"/>
    </row>
    <row r="3453" spans="1:16" x14ac:dyDescent="0.2">
      <c r="A3453" s="104" t="s">
        <v>1022</v>
      </c>
      <c r="B3453" s="104" t="s">
        <v>423</v>
      </c>
      <c r="C3453" s="313" t="s">
        <v>99</v>
      </c>
      <c r="D3453" s="104" t="s">
        <v>1046</v>
      </c>
      <c r="E3453" s="105">
        <v>1700</v>
      </c>
      <c r="F3453" s="313" t="s">
        <v>3954</v>
      </c>
      <c r="G3453" s="318" t="s">
        <v>3955</v>
      </c>
      <c r="H3453" s="318" t="s">
        <v>1064</v>
      </c>
      <c r="I3453" s="104" t="s">
        <v>1044</v>
      </c>
      <c r="J3453" s="318" t="s">
        <v>1028</v>
      </c>
      <c r="K3453" s="320">
        <v>5</v>
      </c>
      <c r="L3453" s="320">
        <v>12</v>
      </c>
      <c r="M3453" s="105">
        <v>20400</v>
      </c>
      <c r="N3453" s="104"/>
      <c r="O3453" s="320"/>
      <c r="P3453" s="105"/>
    </row>
    <row r="3454" spans="1:16" ht="22.5" x14ac:dyDescent="0.2">
      <c r="A3454" s="104" t="s">
        <v>1022</v>
      </c>
      <c r="B3454" s="104" t="s">
        <v>423</v>
      </c>
      <c r="C3454" s="313" t="s">
        <v>99</v>
      </c>
      <c r="D3454" s="104" t="s">
        <v>1046</v>
      </c>
      <c r="E3454" s="105">
        <v>1500</v>
      </c>
      <c r="F3454" s="313" t="s">
        <v>3956</v>
      </c>
      <c r="G3454" s="318" t="s">
        <v>3957</v>
      </c>
      <c r="H3454" s="318" t="s">
        <v>3958</v>
      </c>
      <c r="I3454" s="104" t="s">
        <v>1044</v>
      </c>
      <c r="J3454" s="318" t="s">
        <v>1096</v>
      </c>
      <c r="K3454" s="320">
        <v>3</v>
      </c>
      <c r="L3454" s="320">
        <v>12</v>
      </c>
      <c r="M3454" s="105">
        <v>18000</v>
      </c>
      <c r="N3454" s="104"/>
      <c r="O3454" s="320"/>
      <c r="P3454" s="105"/>
    </row>
    <row r="3455" spans="1:16" x14ac:dyDescent="0.2">
      <c r="A3455" s="104" t="s">
        <v>1022</v>
      </c>
      <c r="B3455" s="104" t="s">
        <v>423</v>
      </c>
      <c r="C3455" s="313" t="s">
        <v>99</v>
      </c>
      <c r="D3455" s="104" t="s">
        <v>1046</v>
      </c>
      <c r="E3455" s="105">
        <v>1500</v>
      </c>
      <c r="F3455" s="313" t="s">
        <v>3959</v>
      </c>
      <c r="G3455" s="318" t="s">
        <v>3960</v>
      </c>
      <c r="H3455" s="318" t="s">
        <v>1133</v>
      </c>
      <c r="I3455" s="104" t="s">
        <v>1027</v>
      </c>
      <c r="J3455" s="318" t="s">
        <v>1028</v>
      </c>
      <c r="K3455" s="320">
        <v>5</v>
      </c>
      <c r="L3455" s="320">
        <v>12</v>
      </c>
      <c r="M3455" s="105">
        <v>18000</v>
      </c>
      <c r="N3455" s="104"/>
      <c r="O3455" s="320"/>
      <c r="P3455" s="105"/>
    </row>
    <row r="3456" spans="1:16" x14ac:dyDescent="0.2">
      <c r="A3456" s="104" t="s">
        <v>1022</v>
      </c>
      <c r="B3456" s="104" t="s">
        <v>423</v>
      </c>
      <c r="C3456" s="313" t="s">
        <v>99</v>
      </c>
      <c r="D3456" s="104" t="s">
        <v>1196</v>
      </c>
      <c r="E3456" s="105">
        <v>2000</v>
      </c>
      <c r="F3456" s="313" t="s">
        <v>3961</v>
      </c>
      <c r="G3456" s="318" t="s">
        <v>3962</v>
      </c>
      <c r="H3456" s="318" t="s">
        <v>3729</v>
      </c>
      <c r="I3456" s="104" t="s">
        <v>1073</v>
      </c>
      <c r="J3456" s="318" t="s">
        <v>1074</v>
      </c>
      <c r="K3456" s="320">
        <v>3</v>
      </c>
      <c r="L3456" s="320">
        <v>12</v>
      </c>
      <c r="M3456" s="105">
        <v>24000</v>
      </c>
      <c r="N3456" s="104"/>
      <c r="O3456" s="320"/>
      <c r="P3456" s="105"/>
    </row>
    <row r="3457" spans="1:16" x14ac:dyDescent="0.2">
      <c r="A3457" s="104" t="s">
        <v>1022</v>
      </c>
      <c r="B3457" s="104" t="s">
        <v>423</v>
      </c>
      <c r="C3457" s="313" t="s">
        <v>99</v>
      </c>
      <c r="D3457" s="104" t="s">
        <v>1488</v>
      </c>
      <c r="E3457" s="105">
        <v>2000</v>
      </c>
      <c r="F3457" s="313" t="s">
        <v>3963</v>
      </c>
      <c r="G3457" s="318" t="s">
        <v>3964</v>
      </c>
      <c r="H3457" s="318" t="s">
        <v>1057</v>
      </c>
      <c r="I3457" s="104" t="s">
        <v>1027</v>
      </c>
      <c r="J3457" s="318" t="s">
        <v>1028</v>
      </c>
      <c r="K3457" s="320">
        <v>3</v>
      </c>
      <c r="L3457" s="320">
        <v>12</v>
      </c>
      <c r="M3457" s="105">
        <v>24000</v>
      </c>
      <c r="N3457" s="104"/>
      <c r="O3457" s="320"/>
      <c r="P3457" s="105"/>
    </row>
    <row r="3458" spans="1:16" x14ac:dyDescent="0.2">
      <c r="A3458" s="104" t="s">
        <v>1022</v>
      </c>
      <c r="B3458" s="104" t="s">
        <v>423</v>
      </c>
      <c r="C3458" s="313" t="s">
        <v>99</v>
      </c>
      <c r="D3458" s="104" t="s">
        <v>1050</v>
      </c>
      <c r="E3458" s="105">
        <v>3500</v>
      </c>
      <c r="F3458" s="313" t="s">
        <v>3965</v>
      </c>
      <c r="G3458" s="318" t="s">
        <v>3966</v>
      </c>
      <c r="H3458" s="318" t="s">
        <v>1060</v>
      </c>
      <c r="I3458" s="104" t="s">
        <v>1027</v>
      </c>
      <c r="J3458" s="318" t="s">
        <v>1028</v>
      </c>
      <c r="K3458" s="320">
        <v>3</v>
      </c>
      <c r="L3458" s="320">
        <v>9</v>
      </c>
      <c r="M3458" s="105">
        <v>31500</v>
      </c>
      <c r="N3458" s="104"/>
      <c r="O3458" s="320"/>
      <c r="P3458" s="105"/>
    </row>
    <row r="3459" spans="1:16" x14ac:dyDescent="0.2">
      <c r="A3459" s="104" t="s">
        <v>1022</v>
      </c>
      <c r="B3459" s="104" t="s">
        <v>423</v>
      </c>
      <c r="C3459" s="313" t="s">
        <v>99</v>
      </c>
      <c r="D3459" s="104" t="s">
        <v>1393</v>
      </c>
      <c r="E3459" s="105">
        <v>1900</v>
      </c>
      <c r="F3459" s="313" t="s">
        <v>3967</v>
      </c>
      <c r="G3459" s="318" t="s">
        <v>3968</v>
      </c>
      <c r="H3459" s="318" t="s">
        <v>1057</v>
      </c>
      <c r="I3459" s="104" t="s">
        <v>1134</v>
      </c>
      <c r="J3459" s="318" t="s">
        <v>1028</v>
      </c>
      <c r="K3459" s="320">
        <v>3</v>
      </c>
      <c r="L3459" s="320">
        <v>12</v>
      </c>
      <c r="M3459" s="105">
        <v>22800</v>
      </c>
      <c r="N3459" s="104"/>
      <c r="O3459" s="320"/>
      <c r="P3459" s="105"/>
    </row>
    <row r="3460" spans="1:16" x14ac:dyDescent="0.2">
      <c r="A3460" s="104" t="s">
        <v>1022</v>
      </c>
      <c r="B3460" s="104" t="s">
        <v>423</v>
      </c>
      <c r="C3460" s="313" t="s">
        <v>99</v>
      </c>
      <c r="D3460" s="104" t="s">
        <v>1101</v>
      </c>
      <c r="E3460" s="105">
        <v>2400</v>
      </c>
      <c r="F3460" s="313" t="s">
        <v>3969</v>
      </c>
      <c r="G3460" s="318" t="s">
        <v>3970</v>
      </c>
      <c r="H3460" s="318" t="s">
        <v>1032</v>
      </c>
      <c r="I3460" s="104" t="s">
        <v>1027</v>
      </c>
      <c r="J3460" s="318" t="s">
        <v>1028</v>
      </c>
      <c r="K3460" s="320">
        <v>2</v>
      </c>
      <c r="L3460" s="320">
        <v>7.0333333333333332</v>
      </c>
      <c r="M3460" s="105">
        <v>16880</v>
      </c>
      <c r="N3460" s="104"/>
      <c r="O3460" s="320"/>
      <c r="P3460" s="105"/>
    </row>
    <row r="3461" spans="1:16" ht="22.5" x14ac:dyDescent="0.2">
      <c r="A3461" s="104" t="s">
        <v>1022</v>
      </c>
      <c r="B3461" s="104" t="s">
        <v>423</v>
      </c>
      <c r="C3461" s="313" t="s">
        <v>99</v>
      </c>
      <c r="D3461" s="104" t="s">
        <v>1070</v>
      </c>
      <c r="E3461" s="105">
        <v>1500</v>
      </c>
      <c r="F3461" s="313" t="s">
        <v>3971</v>
      </c>
      <c r="G3461" s="318" t="s">
        <v>3972</v>
      </c>
      <c r="H3461" s="318" t="s">
        <v>1224</v>
      </c>
      <c r="I3461" s="104" t="s">
        <v>1073</v>
      </c>
      <c r="J3461" s="318" t="s">
        <v>1096</v>
      </c>
      <c r="K3461" s="320">
        <v>3</v>
      </c>
      <c r="L3461" s="320">
        <v>12</v>
      </c>
      <c r="M3461" s="105">
        <v>18000</v>
      </c>
      <c r="N3461" s="104"/>
      <c r="O3461" s="320"/>
      <c r="P3461" s="105"/>
    </row>
    <row r="3462" spans="1:16" x14ac:dyDescent="0.2">
      <c r="A3462" s="104" t="s">
        <v>1022</v>
      </c>
      <c r="B3462" s="104" t="s">
        <v>423</v>
      </c>
      <c r="C3462" s="313" t="s">
        <v>99</v>
      </c>
      <c r="D3462" s="104" t="s">
        <v>1046</v>
      </c>
      <c r="E3462" s="105">
        <v>1500</v>
      </c>
      <c r="F3462" s="313" t="s">
        <v>3973</v>
      </c>
      <c r="G3462" s="318" t="s">
        <v>3974</v>
      </c>
      <c r="H3462" s="318" t="s">
        <v>1060</v>
      </c>
      <c r="I3462" s="104" t="s">
        <v>1027</v>
      </c>
      <c r="J3462" s="318" t="s">
        <v>1161</v>
      </c>
      <c r="K3462" s="320">
        <v>2</v>
      </c>
      <c r="L3462" s="320">
        <v>4.6333333333333337</v>
      </c>
      <c r="M3462" s="105">
        <v>6950.0000000000009</v>
      </c>
      <c r="N3462" s="104"/>
      <c r="O3462" s="320"/>
      <c r="P3462" s="105"/>
    </row>
    <row r="3463" spans="1:16" ht="22.5" x14ac:dyDescent="0.2">
      <c r="A3463" s="104" t="s">
        <v>1022</v>
      </c>
      <c r="B3463" s="104" t="s">
        <v>423</v>
      </c>
      <c r="C3463" s="313" t="s">
        <v>99</v>
      </c>
      <c r="D3463" s="104" t="s">
        <v>1186</v>
      </c>
      <c r="E3463" s="105">
        <v>1500</v>
      </c>
      <c r="F3463" s="313" t="s">
        <v>3975</v>
      </c>
      <c r="G3463" s="318" t="s">
        <v>3976</v>
      </c>
      <c r="H3463" s="318" t="s">
        <v>1577</v>
      </c>
      <c r="I3463" s="104" t="s">
        <v>1027</v>
      </c>
      <c r="J3463" s="318" t="s">
        <v>1028</v>
      </c>
      <c r="K3463" s="320">
        <v>2</v>
      </c>
      <c r="L3463" s="320">
        <v>6.9666666666666668</v>
      </c>
      <c r="M3463" s="105">
        <v>10450</v>
      </c>
      <c r="N3463" s="104"/>
      <c r="O3463" s="320"/>
      <c r="P3463" s="105"/>
    </row>
    <row r="3464" spans="1:16" x14ac:dyDescent="0.2">
      <c r="A3464" s="104" t="s">
        <v>1022</v>
      </c>
      <c r="B3464" s="104" t="s">
        <v>423</v>
      </c>
      <c r="C3464" s="313" t="s">
        <v>99</v>
      </c>
      <c r="D3464" s="104" t="s">
        <v>1242</v>
      </c>
      <c r="E3464" s="105">
        <v>930</v>
      </c>
      <c r="F3464" s="313" t="s">
        <v>3977</v>
      </c>
      <c r="G3464" s="318" t="s">
        <v>3978</v>
      </c>
      <c r="H3464" s="318" t="s">
        <v>1117</v>
      </c>
      <c r="I3464" s="104" t="s">
        <v>1118</v>
      </c>
      <c r="J3464" s="318" t="s">
        <v>1119</v>
      </c>
      <c r="K3464" s="320">
        <v>3</v>
      </c>
      <c r="L3464" s="320">
        <v>12</v>
      </c>
      <c r="M3464" s="105">
        <v>11160</v>
      </c>
      <c r="N3464" s="104"/>
      <c r="O3464" s="320"/>
      <c r="P3464" s="105"/>
    </row>
    <row r="3465" spans="1:16" x14ac:dyDescent="0.2">
      <c r="A3465" s="104" t="s">
        <v>1022</v>
      </c>
      <c r="B3465" s="104" t="s">
        <v>423</v>
      </c>
      <c r="C3465" s="313" t="s">
        <v>99</v>
      </c>
      <c r="D3465" s="104" t="s">
        <v>1396</v>
      </c>
      <c r="E3465" s="105">
        <v>1500</v>
      </c>
      <c r="F3465" s="313" t="s">
        <v>3979</v>
      </c>
      <c r="G3465" s="318" t="s">
        <v>3980</v>
      </c>
      <c r="H3465" s="318" t="s">
        <v>1057</v>
      </c>
      <c r="I3465" s="104" t="s">
        <v>1073</v>
      </c>
      <c r="J3465" s="318" t="s">
        <v>1074</v>
      </c>
      <c r="K3465" s="320">
        <v>3</v>
      </c>
      <c r="L3465" s="320">
        <v>12</v>
      </c>
      <c r="M3465" s="105">
        <v>18000</v>
      </c>
      <c r="N3465" s="104"/>
      <c r="O3465" s="320"/>
      <c r="P3465" s="105"/>
    </row>
    <row r="3466" spans="1:16" x14ac:dyDescent="0.2">
      <c r="A3466" s="104" t="s">
        <v>1022</v>
      </c>
      <c r="B3466" s="104" t="s">
        <v>423</v>
      </c>
      <c r="C3466" s="313" t="s">
        <v>99</v>
      </c>
      <c r="D3466" s="104" t="s">
        <v>1501</v>
      </c>
      <c r="E3466" s="105">
        <v>2000</v>
      </c>
      <c r="F3466" s="313" t="s">
        <v>3981</v>
      </c>
      <c r="G3466" s="318" t="s">
        <v>3982</v>
      </c>
      <c r="H3466" s="318" t="s">
        <v>1152</v>
      </c>
      <c r="I3466" s="104" t="s">
        <v>1027</v>
      </c>
      <c r="J3466" s="318" t="s">
        <v>1028</v>
      </c>
      <c r="K3466" s="320">
        <v>3</v>
      </c>
      <c r="L3466" s="320">
        <v>12</v>
      </c>
      <c r="M3466" s="105">
        <v>24000</v>
      </c>
      <c r="N3466" s="104"/>
      <c r="O3466" s="320"/>
      <c r="P3466" s="105"/>
    </row>
    <row r="3467" spans="1:16" ht="22.5" x14ac:dyDescent="0.2">
      <c r="A3467" s="104" t="s">
        <v>1022</v>
      </c>
      <c r="B3467" s="104" t="s">
        <v>423</v>
      </c>
      <c r="C3467" s="313" t="s">
        <v>99</v>
      </c>
      <c r="D3467" s="104" t="s">
        <v>1046</v>
      </c>
      <c r="E3467" s="105">
        <v>1500</v>
      </c>
      <c r="F3467" s="313" t="s">
        <v>3983</v>
      </c>
      <c r="G3467" s="318" t="s">
        <v>3984</v>
      </c>
      <c r="H3467" s="318" t="s">
        <v>3985</v>
      </c>
      <c r="I3467" s="104" t="s">
        <v>1134</v>
      </c>
      <c r="J3467" s="318" t="s">
        <v>1045</v>
      </c>
      <c r="K3467" s="320">
        <v>2</v>
      </c>
      <c r="L3467" s="320">
        <v>4.6333333333333337</v>
      </c>
      <c r="M3467" s="105">
        <v>6950.0000000000009</v>
      </c>
      <c r="N3467" s="104"/>
      <c r="O3467" s="320"/>
      <c r="P3467" s="105"/>
    </row>
    <row r="3468" spans="1:16" ht="22.5" x14ac:dyDescent="0.2">
      <c r="A3468" s="104" t="s">
        <v>1022</v>
      </c>
      <c r="B3468" s="104" t="s">
        <v>423</v>
      </c>
      <c r="C3468" s="313" t="s">
        <v>99</v>
      </c>
      <c r="D3468" s="104" t="s">
        <v>1183</v>
      </c>
      <c r="E3468" s="105">
        <v>1300</v>
      </c>
      <c r="F3468" s="313" t="s">
        <v>3986</v>
      </c>
      <c r="G3468" s="318" t="s">
        <v>3987</v>
      </c>
      <c r="H3468" s="318" t="s">
        <v>1117</v>
      </c>
      <c r="I3468" s="104" t="s">
        <v>1082</v>
      </c>
      <c r="J3468" s="318" t="s">
        <v>1083</v>
      </c>
      <c r="K3468" s="320">
        <v>3</v>
      </c>
      <c r="L3468" s="320">
        <v>12</v>
      </c>
      <c r="M3468" s="105">
        <v>15600</v>
      </c>
      <c r="N3468" s="104"/>
      <c r="O3468" s="320"/>
      <c r="P3468" s="105"/>
    </row>
    <row r="3469" spans="1:16" x14ac:dyDescent="0.2">
      <c r="A3469" s="104" t="s">
        <v>1022</v>
      </c>
      <c r="B3469" s="104" t="s">
        <v>423</v>
      </c>
      <c r="C3469" s="313" t="s">
        <v>99</v>
      </c>
      <c r="D3469" s="104" t="s">
        <v>1242</v>
      </c>
      <c r="E3469" s="105">
        <v>1300</v>
      </c>
      <c r="F3469" s="313" t="s">
        <v>3988</v>
      </c>
      <c r="G3469" s="318" t="s">
        <v>3989</v>
      </c>
      <c r="H3469" s="318" t="s">
        <v>1117</v>
      </c>
      <c r="I3469" s="104" t="s">
        <v>1118</v>
      </c>
      <c r="J3469" s="318" t="s">
        <v>1119</v>
      </c>
      <c r="K3469" s="320">
        <v>2</v>
      </c>
      <c r="L3469" s="320">
        <v>3.9666666666666668</v>
      </c>
      <c r="M3469" s="105">
        <v>5156.666666666667</v>
      </c>
      <c r="N3469" s="104"/>
      <c r="O3469" s="320"/>
      <c r="P3469" s="105"/>
    </row>
    <row r="3470" spans="1:16" ht="22.5" x14ac:dyDescent="0.2">
      <c r="A3470" s="104" t="s">
        <v>1022</v>
      </c>
      <c r="B3470" s="104" t="s">
        <v>423</v>
      </c>
      <c r="C3470" s="313" t="s">
        <v>99</v>
      </c>
      <c r="D3470" s="104" t="s">
        <v>1046</v>
      </c>
      <c r="E3470" s="105">
        <v>1500</v>
      </c>
      <c r="F3470" s="313" t="s">
        <v>3990</v>
      </c>
      <c r="G3470" s="318" t="s">
        <v>3991</v>
      </c>
      <c r="H3470" s="318" t="s">
        <v>1049</v>
      </c>
      <c r="I3470" s="104" t="s">
        <v>1073</v>
      </c>
      <c r="J3470" s="318" t="s">
        <v>1045</v>
      </c>
      <c r="K3470" s="320">
        <v>3</v>
      </c>
      <c r="L3470" s="320">
        <v>12</v>
      </c>
      <c r="M3470" s="105">
        <v>18000</v>
      </c>
      <c r="N3470" s="104"/>
      <c r="O3470" s="320"/>
      <c r="P3470" s="105"/>
    </row>
    <row r="3471" spans="1:16" x14ac:dyDescent="0.2">
      <c r="A3471" s="104" t="s">
        <v>1022</v>
      </c>
      <c r="B3471" s="104" t="s">
        <v>423</v>
      </c>
      <c r="C3471" s="313" t="s">
        <v>99</v>
      </c>
      <c r="D3471" s="104" t="s">
        <v>1270</v>
      </c>
      <c r="E3471" s="105">
        <v>1300</v>
      </c>
      <c r="F3471" s="313" t="s">
        <v>3992</v>
      </c>
      <c r="G3471" s="318" t="s">
        <v>3993</v>
      </c>
      <c r="H3471" s="318" t="s">
        <v>2025</v>
      </c>
      <c r="I3471" s="104" t="s">
        <v>1027</v>
      </c>
      <c r="J3471" s="318" t="s">
        <v>1161</v>
      </c>
      <c r="K3471" s="320">
        <v>4</v>
      </c>
      <c r="L3471" s="320">
        <v>3.3333333333333333E-2</v>
      </c>
      <c r="M3471" s="105">
        <v>43.333333333333336</v>
      </c>
      <c r="N3471" s="104"/>
      <c r="O3471" s="320"/>
      <c r="P3471" s="105"/>
    </row>
    <row r="3472" spans="1:16" x14ac:dyDescent="0.2">
      <c r="A3472" s="104" t="s">
        <v>1022</v>
      </c>
      <c r="B3472" s="104" t="s">
        <v>423</v>
      </c>
      <c r="C3472" s="313" t="s">
        <v>99</v>
      </c>
      <c r="D3472" s="104" t="s">
        <v>1201</v>
      </c>
      <c r="E3472" s="105">
        <v>1300</v>
      </c>
      <c r="F3472" s="313" t="s">
        <v>3994</v>
      </c>
      <c r="G3472" s="318" t="s">
        <v>3995</v>
      </c>
      <c r="H3472" s="318" t="s">
        <v>1117</v>
      </c>
      <c r="I3472" s="104" t="s">
        <v>1118</v>
      </c>
      <c r="J3472" s="318" t="s">
        <v>1119</v>
      </c>
      <c r="K3472" s="320">
        <v>3</v>
      </c>
      <c r="L3472" s="320">
        <v>12</v>
      </c>
      <c r="M3472" s="105">
        <v>15600</v>
      </c>
      <c r="N3472" s="104"/>
      <c r="O3472" s="320"/>
      <c r="P3472" s="105"/>
    </row>
    <row r="3473" spans="1:16" ht="22.5" x14ac:dyDescent="0.2">
      <c r="A3473" s="104" t="s">
        <v>1022</v>
      </c>
      <c r="B3473" s="104" t="s">
        <v>423</v>
      </c>
      <c r="C3473" s="313" t="s">
        <v>99</v>
      </c>
      <c r="D3473" s="104" t="s">
        <v>1046</v>
      </c>
      <c r="E3473" s="105">
        <v>1700</v>
      </c>
      <c r="F3473" s="313" t="s">
        <v>3996</v>
      </c>
      <c r="G3473" s="318" t="s">
        <v>3997</v>
      </c>
      <c r="H3473" s="318" t="s">
        <v>1133</v>
      </c>
      <c r="I3473" s="104" t="s">
        <v>1027</v>
      </c>
      <c r="J3473" s="318" t="s">
        <v>1096</v>
      </c>
      <c r="K3473" s="320">
        <v>5</v>
      </c>
      <c r="L3473" s="320">
        <v>12</v>
      </c>
      <c r="M3473" s="105">
        <v>20400</v>
      </c>
      <c r="N3473" s="104"/>
      <c r="O3473" s="320"/>
      <c r="P3473" s="105"/>
    </row>
    <row r="3474" spans="1:16" x14ac:dyDescent="0.2">
      <c r="A3474" s="104" t="s">
        <v>1022</v>
      </c>
      <c r="B3474" s="104" t="s">
        <v>423</v>
      </c>
      <c r="C3474" s="313" t="s">
        <v>99</v>
      </c>
      <c r="D3474" s="104" t="s">
        <v>1054</v>
      </c>
      <c r="E3474" s="105">
        <v>1500</v>
      </c>
      <c r="F3474" s="313" t="s">
        <v>3998</v>
      </c>
      <c r="G3474" s="318" t="s">
        <v>3999</v>
      </c>
      <c r="H3474" s="318" t="s">
        <v>1265</v>
      </c>
      <c r="I3474" s="104" t="s">
        <v>1027</v>
      </c>
      <c r="J3474" s="318" t="s">
        <v>1028</v>
      </c>
      <c r="K3474" s="320">
        <v>3</v>
      </c>
      <c r="L3474" s="320">
        <v>12</v>
      </c>
      <c r="M3474" s="105">
        <v>18000</v>
      </c>
      <c r="N3474" s="104"/>
      <c r="O3474" s="320"/>
      <c r="P3474" s="105"/>
    </row>
    <row r="3475" spans="1:16" x14ac:dyDescent="0.2">
      <c r="A3475" s="104" t="s">
        <v>1022</v>
      </c>
      <c r="B3475" s="104" t="s">
        <v>423</v>
      </c>
      <c r="C3475" s="313" t="s">
        <v>99</v>
      </c>
      <c r="D3475" s="104" t="s">
        <v>1186</v>
      </c>
      <c r="E3475" s="105">
        <v>1500</v>
      </c>
      <c r="F3475" s="313" t="s">
        <v>4000</v>
      </c>
      <c r="G3475" s="318" t="s">
        <v>4001</v>
      </c>
      <c r="H3475" s="318" t="s">
        <v>1057</v>
      </c>
      <c r="I3475" s="104" t="s">
        <v>1027</v>
      </c>
      <c r="J3475" s="318" t="s">
        <v>1028</v>
      </c>
      <c r="K3475" s="320">
        <v>3</v>
      </c>
      <c r="L3475" s="320">
        <v>12</v>
      </c>
      <c r="M3475" s="105">
        <v>18000</v>
      </c>
      <c r="N3475" s="104"/>
      <c r="O3475" s="320"/>
      <c r="P3475" s="105"/>
    </row>
    <row r="3476" spans="1:16" x14ac:dyDescent="0.2">
      <c r="A3476" s="104" t="s">
        <v>1022</v>
      </c>
      <c r="B3476" s="104" t="s">
        <v>423</v>
      </c>
      <c r="C3476" s="313" t="s">
        <v>99</v>
      </c>
      <c r="D3476" s="104" t="s">
        <v>1046</v>
      </c>
      <c r="E3476" s="105">
        <v>1500</v>
      </c>
      <c r="F3476" s="313" t="s">
        <v>4002</v>
      </c>
      <c r="G3476" s="318" t="s">
        <v>4003</v>
      </c>
      <c r="H3476" s="318" t="s">
        <v>1118</v>
      </c>
      <c r="I3476" s="104" t="s">
        <v>1118</v>
      </c>
      <c r="J3476" s="318" t="s">
        <v>1119</v>
      </c>
      <c r="K3476" s="320">
        <v>3</v>
      </c>
      <c r="L3476" s="320">
        <v>12</v>
      </c>
      <c r="M3476" s="105">
        <v>18000</v>
      </c>
      <c r="N3476" s="104"/>
      <c r="O3476" s="320"/>
      <c r="P3476" s="105"/>
    </row>
    <row r="3477" spans="1:16" ht="22.5" x14ac:dyDescent="0.2">
      <c r="A3477" s="104" t="s">
        <v>1022</v>
      </c>
      <c r="B3477" s="104" t="s">
        <v>423</v>
      </c>
      <c r="C3477" s="313" t="s">
        <v>99</v>
      </c>
      <c r="D3477" s="104" t="s">
        <v>1054</v>
      </c>
      <c r="E3477" s="105">
        <v>1500</v>
      </c>
      <c r="F3477" s="313" t="s">
        <v>4004</v>
      </c>
      <c r="G3477" s="318" t="s">
        <v>4005</v>
      </c>
      <c r="H3477" s="318" t="s">
        <v>1057</v>
      </c>
      <c r="I3477" s="104" t="s">
        <v>1027</v>
      </c>
      <c r="J3477" s="318" t="s">
        <v>1100</v>
      </c>
      <c r="K3477" s="320">
        <v>3</v>
      </c>
      <c r="L3477" s="320">
        <v>12</v>
      </c>
      <c r="M3477" s="105">
        <v>18000</v>
      </c>
      <c r="N3477" s="104"/>
      <c r="O3477" s="320"/>
      <c r="P3477" s="105"/>
    </row>
    <row r="3478" spans="1:16" x14ac:dyDescent="0.2">
      <c r="A3478" s="104" t="s">
        <v>1022</v>
      </c>
      <c r="B3478" s="104" t="s">
        <v>423</v>
      </c>
      <c r="C3478" s="313" t="s">
        <v>99</v>
      </c>
      <c r="D3478" s="104" t="s">
        <v>1101</v>
      </c>
      <c r="E3478" s="105">
        <v>3500</v>
      </c>
      <c r="F3478" s="313" t="s">
        <v>4006</v>
      </c>
      <c r="G3478" s="318" t="s">
        <v>4007</v>
      </c>
      <c r="H3478" s="318" t="s">
        <v>1032</v>
      </c>
      <c r="I3478" s="104" t="s">
        <v>1068</v>
      </c>
      <c r="J3478" s="318" t="s">
        <v>1028</v>
      </c>
      <c r="K3478" s="320">
        <v>3</v>
      </c>
      <c r="L3478" s="320">
        <v>2.9</v>
      </c>
      <c r="M3478" s="105">
        <v>10150</v>
      </c>
      <c r="N3478" s="104"/>
      <c r="O3478" s="320"/>
      <c r="P3478" s="105"/>
    </row>
    <row r="3479" spans="1:16" x14ac:dyDescent="0.2">
      <c r="A3479" s="104" t="s">
        <v>1022</v>
      </c>
      <c r="B3479" s="104" t="s">
        <v>423</v>
      </c>
      <c r="C3479" s="313" t="s">
        <v>99</v>
      </c>
      <c r="D3479" s="104" t="s">
        <v>1046</v>
      </c>
      <c r="E3479" s="105">
        <v>1500</v>
      </c>
      <c r="F3479" s="313" t="s">
        <v>4008</v>
      </c>
      <c r="G3479" s="318" t="s">
        <v>4009</v>
      </c>
      <c r="H3479" s="318" t="s">
        <v>1032</v>
      </c>
      <c r="I3479" s="104" t="s">
        <v>1027</v>
      </c>
      <c r="J3479" s="318" t="s">
        <v>1028</v>
      </c>
      <c r="K3479" s="320">
        <v>3</v>
      </c>
      <c r="L3479" s="320">
        <v>12</v>
      </c>
      <c r="M3479" s="105">
        <v>18000</v>
      </c>
      <c r="N3479" s="104"/>
      <c r="O3479" s="320"/>
      <c r="P3479" s="105"/>
    </row>
    <row r="3480" spans="1:16" x14ac:dyDescent="0.2">
      <c r="A3480" s="104" t="s">
        <v>1022</v>
      </c>
      <c r="B3480" s="104" t="s">
        <v>423</v>
      </c>
      <c r="C3480" s="313" t="s">
        <v>99</v>
      </c>
      <c r="D3480" s="104" t="s">
        <v>1101</v>
      </c>
      <c r="E3480" s="105">
        <v>3000</v>
      </c>
      <c r="F3480" s="313" t="s">
        <v>4010</v>
      </c>
      <c r="G3480" s="318" t="s">
        <v>4011</v>
      </c>
      <c r="H3480" s="318" t="s">
        <v>1032</v>
      </c>
      <c r="I3480" s="104" t="s">
        <v>1027</v>
      </c>
      <c r="J3480" s="318" t="s">
        <v>1028</v>
      </c>
      <c r="K3480" s="320">
        <v>3</v>
      </c>
      <c r="L3480" s="320">
        <v>12</v>
      </c>
      <c r="M3480" s="105">
        <v>36000</v>
      </c>
      <c r="N3480" s="104"/>
      <c r="O3480" s="320"/>
      <c r="P3480" s="105"/>
    </row>
    <row r="3481" spans="1:16" ht="22.5" x14ac:dyDescent="0.2">
      <c r="A3481" s="104" t="s">
        <v>1022</v>
      </c>
      <c r="B3481" s="104" t="s">
        <v>423</v>
      </c>
      <c r="C3481" s="313" t="s">
        <v>99</v>
      </c>
      <c r="D3481" s="104" t="s">
        <v>1046</v>
      </c>
      <c r="E3481" s="105">
        <v>1500</v>
      </c>
      <c r="F3481" s="313" t="s">
        <v>4012</v>
      </c>
      <c r="G3481" s="318" t="s">
        <v>4013</v>
      </c>
      <c r="H3481" s="318" t="s">
        <v>1133</v>
      </c>
      <c r="I3481" s="104" t="s">
        <v>1134</v>
      </c>
      <c r="J3481" s="318" t="s">
        <v>1045</v>
      </c>
      <c r="K3481" s="320">
        <v>4</v>
      </c>
      <c r="L3481" s="320">
        <v>12</v>
      </c>
      <c r="M3481" s="105">
        <v>18000</v>
      </c>
      <c r="N3481" s="104"/>
      <c r="O3481" s="320"/>
      <c r="P3481" s="105"/>
    </row>
    <row r="3482" spans="1:16" x14ac:dyDescent="0.2">
      <c r="A3482" s="104" t="s">
        <v>1022</v>
      </c>
      <c r="B3482" s="104" t="s">
        <v>423</v>
      </c>
      <c r="C3482" s="313" t="s">
        <v>99</v>
      </c>
      <c r="D3482" s="104" t="s">
        <v>1046</v>
      </c>
      <c r="E3482" s="105">
        <v>1500</v>
      </c>
      <c r="F3482" s="313" t="s">
        <v>4014</v>
      </c>
      <c r="G3482" s="318" t="s">
        <v>4015</v>
      </c>
      <c r="H3482" s="318" t="s">
        <v>1057</v>
      </c>
      <c r="I3482" s="104" t="s">
        <v>1027</v>
      </c>
      <c r="J3482" s="318" t="s">
        <v>1028</v>
      </c>
      <c r="K3482" s="320">
        <v>4</v>
      </c>
      <c r="L3482" s="320">
        <v>12</v>
      </c>
      <c r="M3482" s="105">
        <v>18000</v>
      </c>
      <c r="N3482" s="104"/>
      <c r="O3482" s="320"/>
      <c r="P3482" s="105"/>
    </row>
    <row r="3483" spans="1:16" x14ac:dyDescent="0.2">
      <c r="A3483" s="104" t="s">
        <v>1022</v>
      </c>
      <c r="B3483" s="104" t="s">
        <v>423</v>
      </c>
      <c r="C3483" s="313" t="s">
        <v>99</v>
      </c>
      <c r="D3483" s="104" t="s">
        <v>1120</v>
      </c>
      <c r="E3483" s="105">
        <v>4000</v>
      </c>
      <c r="F3483" s="313" t="s">
        <v>4016</v>
      </c>
      <c r="G3483" s="318" t="s">
        <v>4017</v>
      </c>
      <c r="H3483" s="318" t="s">
        <v>1526</v>
      </c>
      <c r="I3483" s="104" t="s">
        <v>1061</v>
      </c>
      <c r="J3483" s="318" t="s">
        <v>1028</v>
      </c>
      <c r="K3483" s="320">
        <v>3</v>
      </c>
      <c r="L3483" s="320">
        <v>12</v>
      </c>
      <c r="M3483" s="105">
        <v>48000</v>
      </c>
      <c r="N3483" s="104"/>
      <c r="O3483" s="320"/>
      <c r="P3483" s="105"/>
    </row>
    <row r="3484" spans="1:16" ht="22.5" x14ac:dyDescent="0.2">
      <c r="A3484" s="104" t="s">
        <v>1022</v>
      </c>
      <c r="B3484" s="104" t="s">
        <v>423</v>
      </c>
      <c r="C3484" s="313" t="s">
        <v>99</v>
      </c>
      <c r="D3484" s="104" t="s">
        <v>2881</v>
      </c>
      <c r="E3484" s="105">
        <v>2300</v>
      </c>
      <c r="F3484" s="313" t="s">
        <v>4018</v>
      </c>
      <c r="G3484" s="318" t="s">
        <v>4019</v>
      </c>
      <c r="H3484" s="318" t="s">
        <v>2275</v>
      </c>
      <c r="I3484" s="104" t="s">
        <v>1073</v>
      </c>
      <c r="J3484" s="318" t="s">
        <v>1045</v>
      </c>
      <c r="K3484" s="320">
        <v>3</v>
      </c>
      <c r="L3484" s="320">
        <v>12</v>
      </c>
      <c r="M3484" s="105">
        <v>27600</v>
      </c>
      <c r="N3484" s="104"/>
      <c r="O3484" s="320"/>
      <c r="P3484" s="105"/>
    </row>
    <row r="3485" spans="1:16" x14ac:dyDescent="0.2">
      <c r="A3485" s="104" t="s">
        <v>1022</v>
      </c>
      <c r="B3485" s="104" t="s">
        <v>423</v>
      </c>
      <c r="C3485" s="313" t="s">
        <v>99</v>
      </c>
      <c r="D3485" s="104" t="s">
        <v>1040</v>
      </c>
      <c r="E3485" s="105">
        <v>1300</v>
      </c>
      <c r="F3485" s="313" t="s">
        <v>4020</v>
      </c>
      <c r="G3485" s="318" t="s">
        <v>4021</v>
      </c>
      <c r="H3485" s="318" t="s">
        <v>4022</v>
      </c>
      <c r="I3485" s="104" t="s">
        <v>1073</v>
      </c>
      <c r="J3485" s="318" t="s">
        <v>1074</v>
      </c>
      <c r="K3485" s="320">
        <v>3</v>
      </c>
      <c r="L3485" s="320">
        <v>12</v>
      </c>
      <c r="M3485" s="105">
        <v>15600</v>
      </c>
      <c r="N3485" s="104"/>
      <c r="O3485" s="320"/>
      <c r="P3485" s="105"/>
    </row>
    <row r="3486" spans="1:16" ht="22.5" x14ac:dyDescent="0.2">
      <c r="A3486" s="104" t="s">
        <v>1022</v>
      </c>
      <c r="B3486" s="104" t="s">
        <v>423</v>
      </c>
      <c r="C3486" s="313" t="s">
        <v>99</v>
      </c>
      <c r="D3486" s="104" t="s">
        <v>1296</v>
      </c>
      <c r="E3486" s="105">
        <v>2500</v>
      </c>
      <c r="F3486" s="313" t="s">
        <v>4023</v>
      </c>
      <c r="G3486" s="318" t="s">
        <v>4024</v>
      </c>
      <c r="H3486" s="318" t="s">
        <v>1133</v>
      </c>
      <c r="I3486" s="104" t="s">
        <v>1134</v>
      </c>
      <c r="J3486" s="318" t="s">
        <v>1045</v>
      </c>
      <c r="K3486" s="320">
        <v>4</v>
      </c>
      <c r="L3486" s="320">
        <v>12</v>
      </c>
      <c r="M3486" s="105">
        <v>30000</v>
      </c>
      <c r="N3486" s="104"/>
      <c r="O3486" s="320"/>
      <c r="P3486" s="105"/>
    </row>
    <row r="3487" spans="1:16" ht="22.5" x14ac:dyDescent="0.2">
      <c r="A3487" s="104" t="s">
        <v>1022</v>
      </c>
      <c r="B3487" s="104" t="s">
        <v>423</v>
      </c>
      <c r="C3487" s="313" t="s">
        <v>99</v>
      </c>
      <c r="D3487" s="104" t="s">
        <v>2538</v>
      </c>
      <c r="E3487" s="105">
        <v>1600</v>
      </c>
      <c r="F3487" s="313" t="s">
        <v>4025</v>
      </c>
      <c r="G3487" s="318" t="s">
        <v>4026</v>
      </c>
      <c r="H3487" s="318" t="s">
        <v>4027</v>
      </c>
      <c r="I3487" s="104" t="s">
        <v>1027</v>
      </c>
      <c r="J3487" s="318" t="s">
        <v>1100</v>
      </c>
      <c r="K3487" s="320">
        <v>5</v>
      </c>
      <c r="L3487" s="320">
        <v>12</v>
      </c>
      <c r="M3487" s="105">
        <v>19200</v>
      </c>
      <c r="N3487" s="104"/>
      <c r="O3487" s="320"/>
      <c r="P3487" s="105"/>
    </row>
    <row r="3488" spans="1:16" ht="22.5" x14ac:dyDescent="0.2">
      <c r="A3488" s="104" t="s">
        <v>1022</v>
      </c>
      <c r="B3488" s="104" t="s">
        <v>423</v>
      </c>
      <c r="C3488" s="313" t="s">
        <v>99</v>
      </c>
      <c r="D3488" s="104" t="s">
        <v>1040</v>
      </c>
      <c r="E3488" s="105">
        <v>1300</v>
      </c>
      <c r="F3488" s="313" t="s">
        <v>4028</v>
      </c>
      <c r="G3488" s="318" t="s">
        <v>4029</v>
      </c>
      <c r="H3488" s="318" t="s">
        <v>2670</v>
      </c>
      <c r="I3488" s="104" t="s">
        <v>1073</v>
      </c>
      <c r="J3488" s="318" t="s">
        <v>1096</v>
      </c>
      <c r="K3488" s="320">
        <v>4</v>
      </c>
      <c r="L3488" s="320">
        <v>12</v>
      </c>
      <c r="M3488" s="105">
        <v>15600</v>
      </c>
      <c r="N3488" s="104"/>
      <c r="O3488" s="320"/>
      <c r="P3488" s="105"/>
    </row>
    <row r="3489" spans="1:16" x14ac:dyDescent="0.2">
      <c r="A3489" s="104" t="s">
        <v>1022</v>
      </c>
      <c r="B3489" s="104" t="s">
        <v>423</v>
      </c>
      <c r="C3489" s="313" t="s">
        <v>99</v>
      </c>
      <c r="D3489" s="104" t="s">
        <v>1101</v>
      </c>
      <c r="E3489" s="105">
        <v>2400</v>
      </c>
      <c r="F3489" s="313" t="s">
        <v>4030</v>
      </c>
      <c r="G3489" s="318" t="s">
        <v>4031</v>
      </c>
      <c r="H3489" s="318" t="s">
        <v>1032</v>
      </c>
      <c r="I3489" s="104" t="s">
        <v>1027</v>
      </c>
      <c r="J3489" s="318" t="s">
        <v>1028</v>
      </c>
      <c r="K3489" s="320">
        <v>4</v>
      </c>
      <c r="L3489" s="320">
        <v>12</v>
      </c>
      <c r="M3489" s="105">
        <v>28800</v>
      </c>
      <c r="N3489" s="104"/>
      <c r="O3489" s="320"/>
      <c r="P3489" s="105"/>
    </row>
    <row r="3490" spans="1:16" ht="22.5" x14ac:dyDescent="0.2">
      <c r="A3490" s="104" t="s">
        <v>1022</v>
      </c>
      <c r="B3490" s="104" t="s">
        <v>423</v>
      </c>
      <c r="C3490" s="313" t="s">
        <v>99</v>
      </c>
      <c r="D3490" s="104" t="s">
        <v>1054</v>
      </c>
      <c r="E3490" s="105">
        <v>1500</v>
      </c>
      <c r="F3490" s="313" t="s">
        <v>4032</v>
      </c>
      <c r="G3490" s="318" t="s">
        <v>4033</v>
      </c>
      <c r="H3490" s="318" t="s">
        <v>1057</v>
      </c>
      <c r="I3490" s="104" t="s">
        <v>1073</v>
      </c>
      <c r="J3490" s="318" t="s">
        <v>1069</v>
      </c>
      <c r="K3490" s="320">
        <v>3</v>
      </c>
      <c r="L3490" s="320">
        <v>12</v>
      </c>
      <c r="M3490" s="105">
        <v>18000</v>
      </c>
      <c r="N3490" s="104"/>
      <c r="O3490" s="320"/>
      <c r="P3490" s="105"/>
    </row>
    <row r="3491" spans="1:16" x14ac:dyDescent="0.2">
      <c r="A3491" s="104" t="s">
        <v>1022</v>
      </c>
      <c r="B3491" s="104" t="s">
        <v>423</v>
      </c>
      <c r="C3491" s="313" t="s">
        <v>99</v>
      </c>
      <c r="D3491" s="104" t="s">
        <v>1201</v>
      </c>
      <c r="E3491" s="105">
        <v>1300</v>
      </c>
      <c r="F3491" s="313" t="s">
        <v>4034</v>
      </c>
      <c r="G3491" s="318" t="s">
        <v>4035</v>
      </c>
      <c r="H3491" s="318" t="s">
        <v>1117</v>
      </c>
      <c r="I3491" s="104" t="s">
        <v>1118</v>
      </c>
      <c r="J3491" s="318" t="s">
        <v>1119</v>
      </c>
      <c r="K3491" s="320">
        <v>3</v>
      </c>
      <c r="L3491" s="320">
        <v>12</v>
      </c>
      <c r="M3491" s="105">
        <v>15600</v>
      </c>
      <c r="N3491" s="104"/>
      <c r="O3491" s="320"/>
      <c r="P3491" s="105"/>
    </row>
    <row r="3492" spans="1:16" x14ac:dyDescent="0.2">
      <c r="A3492" s="104" t="s">
        <v>1022</v>
      </c>
      <c r="B3492" s="104" t="s">
        <v>423</v>
      </c>
      <c r="C3492" s="313" t="s">
        <v>99</v>
      </c>
      <c r="D3492" s="104" t="s">
        <v>1046</v>
      </c>
      <c r="E3492" s="105">
        <v>1700</v>
      </c>
      <c r="F3492" s="313" t="s">
        <v>4036</v>
      </c>
      <c r="G3492" s="318" t="s">
        <v>4037</v>
      </c>
      <c r="H3492" s="318" t="s">
        <v>1064</v>
      </c>
      <c r="I3492" s="104" t="s">
        <v>1044</v>
      </c>
      <c r="J3492" s="318" t="s">
        <v>1028</v>
      </c>
      <c r="K3492" s="320">
        <v>3</v>
      </c>
      <c r="L3492" s="320">
        <v>12</v>
      </c>
      <c r="M3492" s="105">
        <v>20400</v>
      </c>
      <c r="N3492" s="104"/>
      <c r="O3492" s="320"/>
      <c r="P3492" s="105"/>
    </row>
    <row r="3493" spans="1:16" x14ac:dyDescent="0.2">
      <c r="A3493" s="104" t="s">
        <v>1022</v>
      </c>
      <c r="B3493" s="104" t="s">
        <v>423</v>
      </c>
      <c r="C3493" s="313" t="s">
        <v>99</v>
      </c>
      <c r="D3493" s="104" t="s">
        <v>1046</v>
      </c>
      <c r="E3493" s="105">
        <v>1500</v>
      </c>
      <c r="F3493" s="313" t="s">
        <v>4038</v>
      </c>
      <c r="G3493" s="318" t="s">
        <v>4039</v>
      </c>
      <c r="H3493" s="318" t="s">
        <v>1133</v>
      </c>
      <c r="I3493" s="104" t="s">
        <v>1134</v>
      </c>
      <c r="J3493" s="318" t="s">
        <v>1028</v>
      </c>
      <c r="K3493" s="320">
        <v>3</v>
      </c>
      <c r="L3493" s="320">
        <v>12</v>
      </c>
      <c r="M3493" s="105">
        <v>18000</v>
      </c>
      <c r="N3493" s="104"/>
      <c r="O3493" s="320"/>
      <c r="P3493" s="105"/>
    </row>
    <row r="3494" spans="1:16" x14ac:dyDescent="0.2">
      <c r="A3494" s="104" t="s">
        <v>1022</v>
      </c>
      <c r="B3494" s="104" t="s">
        <v>423</v>
      </c>
      <c r="C3494" s="313" t="s">
        <v>99</v>
      </c>
      <c r="D3494" s="104" t="s">
        <v>1196</v>
      </c>
      <c r="E3494" s="105">
        <v>1600</v>
      </c>
      <c r="F3494" s="313" t="s">
        <v>4040</v>
      </c>
      <c r="G3494" s="318" t="s">
        <v>4041</v>
      </c>
      <c r="H3494" s="318" t="s">
        <v>1043</v>
      </c>
      <c r="I3494" s="104" t="s">
        <v>1027</v>
      </c>
      <c r="J3494" s="318" t="s">
        <v>1161</v>
      </c>
      <c r="K3494" s="320">
        <v>3</v>
      </c>
      <c r="L3494" s="320">
        <v>12</v>
      </c>
      <c r="M3494" s="105">
        <v>19200</v>
      </c>
      <c r="N3494" s="104"/>
      <c r="O3494" s="320"/>
      <c r="P3494" s="105"/>
    </row>
    <row r="3495" spans="1:16" x14ac:dyDescent="0.2">
      <c r="A3495" s="104" t="s">
        <v>1022</v>
      </c>
      <c r="B3495" s="104" t="s">
        <v>423</v>
      </c>
      <c r="C3495" s="313" t="s">
        <v>99</v>
      </c>
      <c r="D3495" s="104" t="s">
        <v>1054</v>
      </c>
      <c r="E3495" s="105">
        <v>1500</v>
      </c>
      <c r="F3495" s="313" t="s">
        <v>4042</v>
      </c>
      <c r="G3495" s="318" t="s">
        <v>4043</v>
      </c>
      <c r="H3495" s="318" t="s">
        <v>1064</v>
      </c>
      <c r="I3495" s="104" t="s">
        <v>1073</v>
      </c>
      <c r="J3495" s="318" t="s">
        <v>1074</v>
      </c>
      <c r="K3495" s="320">
        <v>3</v>
      </c>
      <c r="L3495" s="320">
        <v>12</v>
      </c>
      <c r="M3495" s="105">
        <v>18000</v>
      </c>
      <c r="N3495" s="104"/>
      <c r="O3495" s="320"/>
      <c r="P3495" s="105"/>
    </row>
    <row r="3496" spans="1:16" x14ac:dyDescent="0.2">
      <c r="A3496" s="104" t="s">
        <v>1022</v>
      </c>
      <c r="B3496" s="104" t="s">
        <v>423</v>
      </c>
      <c r="C3496" s="313" t="s">
        <v>99</v>
      </c>
      <c r="D3496" s="104" t="s">
        <v>1296</v>
      </c>
      <c r="E3496" s="105">
        <v>2500</v>
      </c>
      <c r="F3496" s="313" t="s">
        <v>4044</v>
      </c>
      <c r="G3496" s="318" t="s">
        <v>4045</v>
      </c>
      <c r="H3496" s="318" t="s">
        <v>1064</v>
      </c>
      <c r="I3496" s="104" t="s">
        <v>1073</v>
      </c>
      <c r="J3496" s="318" t="s">
        <v>1092</v>
      </c>
      <c r="K3496" s="320">
        <v>3</v>
      </c>
      <c r="L3496" s="320">
        <v>12</v>
      </c>
      <c r="M3496" s="105">
        <v>30000</v>
      </c>
      <c r="N3496" s="104"/>
      <c r="O3496" s="320"/>
      <c r="P3496" s="105"/>
    </row>
    <row r="3497" spans="1:16" ht="22.5" x14ac:dyDescent="0.2">
      <c r="A3497" s="104" t="s">
        <v>1022</v>
      </c>
      <c r="B3497" s="104" t="s">
        <v>423</v>
      </c>
      <c r="C3497" s="313" t="s">
        <v>99</v>
      </c>
      <c r="D3497" s="104" t="s">
        <v>2589</v>
      </c>
      <c r="E3497" s="105">
        <v>2000</v>
      </c>
      <c r="F3497" s="313" t="s">
        <v>4046</v>
      </c>
      <c r="G3497" s="318" t="s">
        <v>4047</v>
      </c>
      <c r="H3497" s="318" t="s">
        <v>1625</v>
      </c>
      <c r="I3497" s="104" t="s">
        <v>1027</v>
      </c>
      <c r="J3497" s="318" t="s">
        <v>1028</v>
      </c>
      <c r="K3497" s="320">
        <v>3</v>
      </c>
      <c r="L3497" s="320">
        <v>12</v>
      </c>
      <c r="M3497" s="105">
        <v>24000</v>
      </c>
      <c r="N3497" s="104"/>
      <c r="O3497" s="320"/>
      <c r="P3497" s="105"/>
    </row>
    <row r="3498" spans="1:16" x14ac:dyDescent="0.2">
      <c r="A3498" s="104" t="s">
        <v>1022</v>
      </c>
      <c r="B3498" s="104" t="s">
        <v>423</v>
      </c>
      <c r="C3498" s="313" t="s">
        <v>99</v>
      </c>
      <c r="D3498" s="104" t="s">
        <v>1046</v>
      </c>
      <c r="E3498" s="105">
        <v>1500</v>
      </c>
      <c r="F3498" s="313" t="s">
        <v>4048</v>
      </c>
      <c r="G3498" s="318" t="s">
        <v>4049</v>
      </c>
      <c r="H3498" s="318" t="s">
        <v>1049</v>
      </c>
      <c r="I3498" s="104" t="s">
        <v>1073</v>
      </c>
      <c r="J3498" s="318" t="s">
        <v>1074</v>
      </c>
      <c r="K3498" s="320">
        <v>3</v>
      </c>
      <c r="L3498" s="320">
        <v>12</v>
      </c>
      <c r="M3498" s="105">
        <v>18000</v>
      </c>
      <c r="N3498" s="104"/>
      <c r="O3498" s="320"/>
      <c r="P3498" s="105"/>
    </row>
    <row r="3499" spans="1:16" x14ac:dyDescent="0.2">
      <c r="A3499" s="104" t="s">
        <v>1022</v>
      </c>
      <c r="B3499" s="104" t="s">
        <v>423</v>
      </c>
      <c r="C3499" s="313" t="s">
        <v>99</v>
      </c>
      <c r="D3499" s="104" t="s">
        <v>1046</v>
      </c>
      <c r="E3499" s="105">
        <v>1500</v>
      </c>
      <c r="F3499" s="313" t="s">
        <v>4050</v>
      </c>
      <c r="G3499" s="318" t="s">
        <v>4051</v>
      </c>
      <c r="H3499" s="318" t="s">
        <v>1265</v>
      </c>
      <c r="I3499" s="104" t="s">
        <v>1044</v>
      </c>
      <c r="J3499" s="318" t="s">
        <v>1028</v>
      </c>
      <c r="K3499" s="320">
        <v>3</v>
      </c>
      <c r="L3499" s="320">
        <v>12</v>
      </c>
      <c r="M3499" s="105">
        <v>18000</v>
      </c>
      <c r="N3499" s="104"/>
      <c r="O3499" s="320"/>
      <c r="P3499" s="105"/>
    </row>
    <row r="3500" spans="1:16" x14ac:dyDescent="0.2">
      <c r="A3500" s="104" t="s">
        <v>1022</v>
      </c>
      <c r="B3500" s="104" t="s">
        <v>423</v>
      </c>
      <c r="C3500" s="313" t="s">
        <v>99</v>
      </c>
      <c r="D3500" s="104" t="s">
        <v>4052</v>
      </c>
      <c r="E3500" s="105">
        <v>6000</v>
      </c>
      <c r="F3500" s="313" t="s">
        <v>4053</v>
      </c>
      <c r="G3500" s="318" t="s">
        <v>4054</v>
      </c>
      <c r="H3500" s="318" t="s">
        <v>1060</v>
      </c>
      <c r="I3500" s="104" t="s">
        <v>1061</v>
      </c>
      <c r="J3500" s="318" t="s">
        <v>1028</v>
      </c>
      <c r="K3500" s="320">
        <v>4</v>
      </c>
      <c r="L3500" s="320">
        <v>11.433333333333334</v>
      </c>
      <c r="M3500" s="105">
        <v>68600</v>
      </c>
      <c r="N3500" s="104"/>
      <c r="O3500" s="320"/>
      <c r="P3500" s="105"/>
    </row>
    <row r="3501" spans="1:16" x14ac:dyDescent="0.2">
      <c r="A3501" s="104" t="s">
        <v>1022</v>
      </c>
      <c r="B3501" s="104" t="s">
        <v>423</v>
      </c>
      <c r="C3501" s="313" t="s">
        <v>99</v>
      </c>
      <c r="D3501" s="104" t="s">
        <v>1196</v>
      </c>
      <c r="E3501" s="105">
        <v>1600</v>
      </c>
      <c r="F3501" s="313" t="s">
        <v>4055</v>
      </c>
      <c r="G3501" s="318" t="s">
        <v>4056</v>
      </c>
      <c r="H3501" s="318" t="s">
        <v>1118</v>
      </c>
      <c r="I3501" s="104" t="s">
        <v>1118</v>
      </c>
      <c r="J3501" s="318" t="s">
        <v>1119</v>
      </c>
      <c r="K3501" s="320">
        <v>3</v>
      </c>
      <c r="L3501" s="320">
        <v>12</v>
      </c>
      <c r="M3501" s="105">
        <v>19200</v>
      </c>
      <c r="N3501" s="104"/>
      <c r="O3501" s="320"/>
      <c r="P3501" s="105"/>
    </row>
    <row r="3502" spans="1:16" x14ac:dyDescent="0.2">
      <c r="A3502" s="104" t="s">
        <v>1022</v>
      </c>
      <c r="B3502" s="104" t="s">
        <v>423</v>
      </c>
      <c r="C3502" s="313" t="s">
        <v>99</v>
      </c>
      <c r="D3502" s="104" t="s">
        <v>1242</v>
      </c>
      <c r="E3502" s="105">
        <v>1300</v>
      </c>
      <c r="F3502" s="313" t="s">
        <v>4057</v>
      </c>
      <c r="G3502" s="318" t="s">
        <v>4058</v>
      </c>
      <c r="H3502" s="318" t="s">
        <v>1856</v>
      </c>
      <c r="I3502" s="104" t="s">
        <v>1044</v>
      </c>
      <c r="J3502" s="318" t="s">
        <v>1074</v>
      </c>
      <c r="K3502" s="320">
        <v>3</v>
      </c>
      <c r="L3502" s="320">
        <v>12</v>
      </c>
      <c r="M3502" s="105">
        <v>15600</v>
      </c>
      <c r="N3502" s="104"/>
      <c r="O3502" s="320"/>
      <c r="P3502" s="105"/>
    </row>
    <row r="3503" spans="1:16" x14ac:dyDescent="0.2">
      <c r="A3503" s="104" t="s">
        <v>1022</v>
      </c>
      <c r="B3503" s="104" t="s">
        <v>423</v>
      </c>
      <c r="C3503" s="313" t="s">
        <v>99</v>
      </c>
      <c r="D3503" s="104" t="s">
        <v>4059</v>
      </c>
      <c r="E3503" s="105">
        <v>2500</v>
      </c>
      <c r="F3503" s="313" t="s">
        <v>4060</v>
      </c>
      <c r="G3503" s="318" t="s">
        <v>4061</v>
      </c>
      <c r="H3503" s="318" t="s">
        <v>1053</v>
      </c>
      <c r="I3503" s="104" t="s">
        <v>1027</v>
      </c>
      <c r="J3503" s="318" t="s">
        <v>1161</v>
      </c>
      <c r="K3503" s="320">
        <v>4</v>
      </c>
      <c r="L3503" s="320">
        <v>12</v>
      </c>
      <c r="M3503" s="105">
        <v>30000</v>
      </c>
      <c r="N3503" s="104"/>
      <c r="O3503" s="320"/>
      <c r="P3503" s="105"/>
    </row>
    <row r="3504" spans="1:16" x14ac:dyDescent="0.2">
      <c r="A3504" s="104" t="s">
        <v>1022</v>
      </c>
      <c r="B3504" s="104" t="s">
        <v>423</v>
      </c>
      <c r="C3504" s="313" t="s">
        <v>99</v>
      </c>
      <c r="D3504" s="104" t="s">
        <v>1046</v>
      </c>
      <c r="E3504" s="105">
        <v>1700</v>
      </c>
      <c r="F3504" s="313" t="s">
        <v>4062</v>
      </c>
      <c r="G3504" s="318" t="s">
        <v>4063</v>
      </c>
      <c r="H3504" s="318" t="s">
        <v>1064</v>
      </c>
      <c r="I3504" s="104" t="s">
        <v>1044</v>
      </c>
      <c r="J3504" s="318" t="s">
        <v>1028</v>
      </c>
      <c r="K3504" s="320">
        <v>3</v>
      </c>
      <c r="L3504" s="320">
        <v>12</v>
      </c>
      <c r="M3504" s="105">
        <v>20400</v>
      </c>
      <c r="N3504" s="104"/>
      <c r="O3504" s="320"/>
      <c r="P3504" s="105"/>
    </row>
    <row r="3505" spans="1:16" ht="22.5" x14ac:dyDescent="0.2">
      <c r="A3505" s="104" t="s">
        <v>1022</v>
      </c>
      <c r="B3505" s="104" t="s">
        <v>423</v>
      </c>
      <c r="C3505" s="313" t="s">
        <v>99</v>
      </c>
      <c r="D3505" s="104" t="s">
        <v>1054</v>
      </c>
      <c r="E3505" s="105">
        <v>1500</v>
      </c>
      <c r="F3505" s="313" t="s">
        <v>4064</v>
      </c>
      <c r="G3505" s="318" t="s">
        <v>4065</v>
      </c>
      <c r="H3505" s="318" t="s">
        <v>1064</v>
      </c>
      <c r="I3505" s="104" t="s">
        <v>1044</v>
      </c>
      <c r="J3505" s="318" t="s">
        <v>1045</v>
      </c>
      <c r="K3505" s="320">
        <v>3</v>
      </c>
      <c r="L3505" s="320">
        <v>12</v>
      </c>
      <c r="M3505" s="105">
        <v>18000</v>
      </c>
      <c r="N3505" s="104"/>
      <c r="O3505" s="320"/>
      <c r="P3505" s="105"/>
    </row>
    <row r="3506" spans="1:16" x14ac:dyDescent="0.2">
      <c r="A3506" s="104" t="s">
        <v>1022</v>
      </c>
      <c r="B3506" s="104" t="s">
        <v>423</v>
      </c>
      <c r="C3506" s="313" t="s">
        <v>99</v>
      </c>
      <c r="D3506" s="104" t="s">
        <v>1046</v>
      </c>
      <c r="E3506" s="105">
        <v>1500</v>
      </c>
      <c r="F3506" s="313" t="s">
        <v>4066</v>
      </c>
      <c r="G3506" s="318" t="s">
        <v>4067</v>
      </c>
      <c r="H3506" s="318" t="s">
        <v>1118</v>
      </c>
      <c r="I3506" s="104" t="s">
        <v>1134</v>
      </c>
      <c r="J3506" s="318" t="s">
        <v>1028</v>
      </c>
      <c r="K3506" s="320">
        <v>3</v>
      </c>
      <c r="L3506" s="320">
        <v>12</v>
      </c>
      <c r="M3506" s="105">
        <v>18000</v>
      </c>
      <c r="N3506" s="104"/>
      <c r="O3506" s="320"/>
      <c r="P3506" s="105"/>
    </row>
    <row r="3507" spans="1:16" x14ac:dyDescent="0.2">
      <c r="A3507" s="104" t="s">
        <v>1022</v>
      </c>
      <c r="B3507" s="104" t="s">
        <v>423</v>
      </c>
      <c r="C3507" s="313" t="s">
        <v>99</v>
      </c>
      <c r="D3507" s="104" t="s">
        <v>1196</v>
      </c>
      <c r="E3507" s="105">
        <v>1600</v>
      </c>
      <c r="F3507" s="313" t="s">
        <v>4068</v>
      </c>
      <c r="G3507" s="318" t="s">
        <v>4069</v>
      </c>
      <c r="H3507" s="318" t="s">
        <v>1117</v>
      </c>
      <c r="I3507" s="104" t="s">
        <v>1117</v>
      </c>
      <c r="J3507" s="318" t="s">
        <v>1119</v>
      </c>
      <c r="K3507" s="320">
        <v>1</v>
      </c>
      <c r="L3507" s="320">
        <v>1</v>
      </c>
      <c r="M3507" s="105">
        <v>1600</v>
      </c>
      <c r="N3507" s="104"/>
      <c r="O3507" s="320"/>
      <c r="P3507" s="105"/>
    </row>
    <row r="3508" spans="1:16" x14ac:dyDescent="0.2">
      <c r="A3508" s="104" t="s">
        <v>1022</v>
      </c>
      <c r="B3508" s="104" t="s">
        <v>423</v>
      </c>
      <c r="C3508" s="313" t="s">
        <v>99</v>
      </c>
      <c r="D3508" s="104" t="s">
        <v>1046</v>
      </c>
      <c r="E3508" s="105">
        <v>1500</v>
      </c>
      <c r="F3508" s="313" t="s">
        <v>4070</v>
      </c>
      <c r="G3508" s="318" t="s">
        <v>4071</v>
      </c>
      <c r="H3508" s="318" t="s">
        <v>1049</v>
      </c>
      <c r="I3508" s="104" t="s">
        <v>1044</v>
      </c>
      <c r="J3508" s="318" t="s">
        <v>1028</v>
      </c>
      <c r="K3508" s="320">
        <v>3</v>
      </c>
      <c r="L3508" s="320">
        <v>12</v>
      </c>
      <c r="M3508" s="105">
        <v>18000</v>
      </c>
      <c r="N3508" s="104"/>
      <c r="O3508" s="320"/>
      <c r="P3508" s="105"/>
    </row>
    <row r="3509" spans="1:16" x14ac:dyDescent="0.2">
      <c r="A3509" s="104" t="s">
        <v>1022</v>
      </c>
      <c r="B3509" s="104" t="s">
        <v>423</v>
      </c>
      <c r="C3509" s="313" t="s">
        <v>99</v>
      </c>
      <c r="D3509" s="104" t="s">
        <v>1409</v>
      </c>
      <c r="E3509" s="105">
        <v>1300</v>
      </c>
      <c r="F3509" s="313" t="s">
        <v>4072</v>
      </c>
      <c r="G3509" s="318" t="s">
        <v>4073</v>
      </c>
      <c r="H3509" s="318" t="s">
        <v>1117</v>
      </c>
      <c r="I3509" s="104" t="s">
        <v>1118</v>
      </c>
      <c r="J3509" s="318" t="s">
        <v>1119</v>
      </c>
      <c r="K3509" s="320">
        <v>3</v>
      </c>
      <c r="L3509" s="320">
        <v>12</v>
      </c>
      <c r="M3509" s="105">
        <v>15600</v>
      </c>
      <c r="N3509" s="104"/>
      <c r="O3509" s="320"/>
      <c r="P3509" s="105"/>
    </row>
    <row r="3510" spans="1:16" ht="22.5" x14ac:dyDescent="0.2">
      <c r="A3510" s="104" t="s">
        <v>1022</v>
      </c>
      <c r="B3510" s="104" t="s">
        <v>423</v>
      </c>
      <c r="C3510" s="313" t="s">
        <v>99</v>
      </c>
      <c r="D3510" s="104" t="s">
        <v>1046</v>
      </c>
      <c r="E3510" s="105">
        <v>1500</v>
      </c>
      <c r="F3510" s="313" t="s">
        <v>4074</v>
      </c>
      <c r="G3510" s="318" t="s">
        <v>4075</v>
      </c>
      <c r="H3510" s="318" t="s">
        <v>1118</v>
      </c>
      <c r="I3510" s="104" t="s">
        <v>1082</v>
      </c>
      <c r="J3510" s="318" t="s">
        <v>1083</v>
      </c>
      <c r="K3510" s="320">
        <v>3</v>
      </c>
      <c r="L3510" s="320">
        <v>12</v>
      </c>
      <c r="M3510" s="105">
        <v>18000</v>
      </c>
      <c r="N3510" s="104"/>
      <c r="O3510" s="320"/>
      <c r="P3510" s="105"/>
    </row>
    <row r="3511" spans="1:16" x14ac:dyDescent="0.2">
      <c r="A3511" s="104" t="s">
        <v>1022</v>
      </c>
      <c r="B3511" s="104" t="s">
        <v>423</v>
      </c>
      <c r="C3511" s="313" t="s">
        <v>99</v>
      </c>
      <c r="D3511" s="104" t="s">
        <v>1183</v>
      </c>
      <c r="E3511" s="105">
        <v>1300</v>
      </c>
      <c r="F3511" s="313" t="s">
        <v>4076</v>
      </c>
      <c r="G3511" s="318" t="s">
        <v>4077</v>
      </c>
      <c r="H3511" s="318" t="s">
        <v>1117</v>
      </c>
      <c r="I3511" s="104" t="s">
        <v>1118</v>
      </c>
      <c r="J3511" s="318" t="s">
        <v>1119</v>
      </c>
      <c r="K3511" s="320">
        <v>3</v>
      </c>
      <c r="L3511" s="320">
        <v>12</v>
      </c>
      <c r="M3511" s="105">
        <v>15600</v>
      </c>
      <c r="N3511" s="104"/>
      <c r="O3511" s="320"/>
      <c r="P3511" s="105"/>
    </row>
    <row r="3512" spans="1:16" x14ac:dyDescent="0.2">
      <c r="A3512" s="104" t="s">
        <v>1022</v>
      </c>
      <c r="B3512" s="104" t="s">
        <v>423</v>
      </c>
      <c r="C3512" s="313" t="s">
        <v>99</v>
      </c>
      <c r="D3512" s="104" t="s">
        <v>1162</v>
      </c>
      <c r="E3512" s="105">
        <v>1300</v>
      </c>
      <c r="F3512" s="313" t="s">
        <v>4078</v>
      </c>
      <c r="G3512" s="318" t="s">
        <v>4079</v>
      </c>
      <c r="H3512" s="318" t="s">
        <v>1118</v>
      </c>
      <c r="I3512" s="104" t="s">
        <v>1118</v>
      </c>
      <c r="J3512" s="318" t="s">
        <v>1119</v>
      </c>
      <c r="K3512" s="320">
        <v>3</v>
      </c>
      <c r="L3512" s="320">
        <v>12</v>
      </c>
      <c r="M3512" s="105">
        <v>15600</v>
      </c>
      <c r="N3512" s="104"/>
      <c r="O3512" s="320"/>
      <c r="P3512" s="105"/>
    </row>
    <row r="3513" spans="1:16" x14ac:dyDescent="0.2">
      <c r="A3513" s="104" t="s">
        <v>1022</v>
      </c>
      <c r="B3513" s="104" t="s">
        <v>423</v>
      </c>
      <c r="C3513" s="313" t="s">
        <v>99</v>
      </c>
      <c r="D3513" s="104" t="s">
        <v>1040</v>
      </c>
      <c r="E3513" s="105">
        <v>1300</v>
      </c>
      <c r="F3513" s="313" t="s">
        <v>4080</v>
      </c>
      <c r="G3513" s="318" t="s">
        <v>4081</v>
      </c>
      <c r="H3513" s="318" t="s">
        <v>1118</v>
      </c>
      <c r="I3513" s="104" t="s">
        <v>1118</v>
      </c>
      <c r="J3513" s="318" t="s">
        <v>1119</v>
      </c>
      <c r="K3513" s="320">
        <v>3</v>
      </c>
      <c r="L3513" s="320">
        <v>12</v>
      </c>
      <c r="M3513" s="105">
        <v>15600</v>
      </c>
      <c r="N3513" s="104"/>
      <c r="O3513" s="320"/>
      <c r="P3513" s="105"/>
    </row>
    <row r="3514" spans="1:16" ht="22.5" x14ac:dyDescent="0.2">
      <c r="A3514" s="104" t="s">
        <v>1022</v>
      </c>
      <c r="B3514" s="104" t="s">
        <v>423</v>
      </c>
      <c r="C3514" s="313" t="s">
        <v>99</v>
      </c>
      <c r="D3514" s="104" t="s">
        <v>1054</v>
      </c>
      <c r="E3514" s="105">
        <v>1500</v>
      </c>
      <c r="F3514" s="313" t="s">
        <v>4082</v>
      </c>
      <c r="G3514" s="318" t="s">
        <v>4083</v>
      </c>
      <c r="H3514" s="318" t="s">
        <v>2683</v>
      </c>
      <c r="I3514" s="104" t="s">
        <v>1044</v>
      </c>
      <c r="J3514" s="318" t="s">
        <v>1045</v>
      </c>
      <c r="K3514" s="320">
        <v>3</v>
      </c>
      <c r="L3514" s="320">
        <v>9.0666666666666664</v>
      </c>
      <c r="M3514" s="105">
        <v>13600</v>
      </c>
      <c r="N3514" s="104"/>
      <c r="O3514" s="320"/>
      <c r="P3514" s="105"/>
    </row>
    <row r="3515" spans="1:16" x14ac:dyDescent="0.2">
      <c r="A3515" s="104" t="s">
        <v>1022</v>
      </c>
      <c r="B3515" s="104" t="s">
        <v>423</v>
      </c>
      <c r="C3515" s="313" t="s">
        <v>99</v>
      </c>
      <c r="D3515" s="104" t="s">
        <v>1046</v>
      </c>
      <c r="E3515" s="105">
        <v>1500</v>
      </c>
      <c r="F3515" s="313" t="s">
        <v>4084</v>
      </c>
      <c r="G3515" s="318" t="s">
        <v>4085</v>
      </c>
      <c r="H3515" s="318" t="s">
        <v>1189</v>
      </c>
      <c r="I3515" s="104" t="s">
        <v>1027</v>
      </c>
      <c r="J3515" s="318" t="s">
        <v>1028</v>
      </c>
      <c r="K3515" s="320">
        <v>3</v>
      </c>
      <c r="L3515" s="320">
        <v>12</v>
      </c>
      <c r="M3515" s="105">
        <v>18000</v>
      </c>
      <c r="N3515" s="104"/>
      <c r="O3515" s="320"/>
      <c r="P3515" s="105"/>
    </row>
    <row r="3516" spans="1:16" x14ac:dyDescent="0.2">
      <c r="A3516" s="104" t="s">
        <v>1022</v>
      </c>
      <c r="B3516" s="104" t="s">
        <v>423</v>
      </c>
      <c r="C3516" s="313" t="s">
        <v>99</v>
      </c>
      <c r="D3516" s="104" t="s">
        <v>1488</v>
      </c>
      <c r="E3516" s="105">
        <v>2500</v>
      </c>
      <c r="F3516" s="313" t="s">
        <v>4086</v>
      </c>
      <c r="G3516" s="318" t="s">
        <v>4087</v>
      </c>
      <c r="H3516" s="318" t="s">
        <v>1057</v>
      </c>
      <c r="I3516" s="104" t="s">
        <v>1027</v>
      </c>
      <c r="J3516" s="318" t="s">
        <v>1028</v>
      </c>
      <c r="K3516" s="320">
        <v>3</v>
      </c>
      <c r="L3516" s="320">
        <v>12</v>
      </c>
      <c r="M3516" s="105">
        <v>30000</v>
      </c>
      <c r="N3516" s="104"/>
      <c r="O3516" s="320"/>
      <c r="P3516" s="105"/>
    </row>
    <row r="3517" spans="1:16" ht="22.5" x14ac:dyDescent="0.2">
      <c r="A3517" s="104" t="s">
        <v>1022</v>
      </c>
      <c r="B3517" s="104" t="s">
        <v>423</v>
      </c>
      <c r="C3517" s="313" t="s">
        <v>99</v>
      </c>
      <c r="D3517" s="104" t="s">
        <v>1046</v>
      </c>
      <c r="E3517" s="105">
        <v>1500</v>
      </c>
      <c r="F3517" s="313" t="s">
        <v>4088</v>
      </c>
      <c r="G3517" s="318" t="s">
        <v>4089</v>
      </c>
      <c r="H3517" s="318" t="s">
        <v>1133</v>
      </c>
      <c r="I3517" s="104" t="s">
        <v>1027</v>
      </c>
      <c r="J3517" s="318" t="s">
        <v>1069</v>
      </c>
      <c r="K3517" s="320">
        <v>3</v>
      </c>
      <c r="L3517" s="320">
        <v>12</v>
      </c>
      <c r="M3517" s="105">
        <v>18000</v>
      </c>
      <c r="N3517" s="104"/>
      <c r="O3517" s="320"/>
      <c r="P3517" s="105"/>
    </row>
    <row r="3518" spans="1:16" x14ac:dyDescent="0.2">
      <c r="A3518" s="104" t="s">
        <v>1022</v>
      </c>
      <c r="B3518" s="104" t="s">
        <v>423</v>
      </c>
      <c r="C3518" s="313" t="s">
        <v>99</v>
      </c>
      <c r="D3518" s="104" t="s">
        <v>1046</v>
      </c>
      <c r="E3518" s="105">
        <v>1500</v>
      </c>
      <c r="F3518" s="313" t="s">
        <v>4090</v>
      </c>
      <c r="G3518" s="318" t="s">
        <v>4091</v>
      </c>
      <c r="H3518" s="318" t="s">
        <v>1380</v>
      </c>
      <c r="I3518" s="104" t="s">
        <v>1073</v>
      </c>
      <c r="J3518" s="318" t="s">
        <v>1074</v>
      </c>
      <c r="K3518" s="320">
        <v>1</v>
      </c>
      <c r="L3518" s="320">
        <v>1.6333333333333333</v>
      </c>
      <c r="M3518" s="105">
        <v>2450</v>
      </c>
      <c r="N3518" s="104"/>
      <c r="O3518" s="320"/>
      <c r="P3518" s="105"/>
    </row>
    <row r="3519" spans="1:16" x14ac:dyDescent="0.2">
      <c r="A3519" s="104" t="s">
        <v>1022</v>
      </c>
      <c r="B3519" s="104" t="s">
        <v>423</v>
      </c>
      <c r="C3519" s="313" t="s">
        <v>99</v>
      </c>
      <c r="D3519" s="104" t="s">
        <v>1209</v>
      </c>
      <c r="E3519" s="105">
        <v>1300</v>
      </c>
      <c r="F3519" s="313" t="s">
        <v>4092</v>
      </c>
      <c r="G3519" s="318" t="s">
        <v>4093</v>
      </c>
      <c r="H3519" s="318" t="s">
        <v>1117</v>
      </c>
      <c r="I3519" s="104" t="s">
        <v>1118</v>
      </c>
      <c r="J3519" s="318" t="s">
        <v>1119</v>
      </c>
      <c r="K3519" s="320">
        <v>3</v>
      </c>
      <c r="L3519" s="320">
        <v>12</v>
      </c>
      <c r="M3519" s="105">
        <v>15600</v>
      </c>
      <c r="N3519" s="104"/>
      <c r="O3519" s="320"/>
      <c r="P3519" s="105"/>
    </row>
    <row r="3520" spans="1:16" x14ac:dyDescent="0.2">
      <c r="A3520" s="104" t="s">
        <v>1022</v>
      </c>
      <c r="B3520" s="104" t="s">
        <v>423</v>
      </c>
      <c r="C3520" s="313" t="s">
        <v>99</v>
      </c>
      <c r="D3520" s="104" t="s">
        <v>4094</v>
      </c>
      <c r="E3520" s="105">
        <v>1300</v>
      </c>
      <c r="F3520" s="313" t="s">
        <v>4095</v>
      </c>
      <c r="G3520" s="318" t="s">
        <v>4096</v>
      </c>
      <c r="H3520" s="318" t="s">
        <v>1117</v>
      </c>
      <c r="I3520" s="104" t="s">
        <v>1118</v>
      </c>
      <c r="J3520" s="318" t="s">
        <v>1119</v>
      </c>
      <c r="K3520" s="320">
        <v>3</v>
      </c>
      <c r="L3520" s="320">
        <v>12</v>
      </c>
      <c r="M3520" s="105">
        <v>15600</v>
      </c>
      <c r="N3520" s="104"/>
      <c r="O3520" s="320"/>
      <c r="P3520" s="105"/>
    </row>
    <row r="3521" spans="1:16" ht="22.5" x14ac:dyDescent="0.2">
      <c r="A3521" s="104" t="s">
        <v>1022</v>
      </c>
      <c r="B3521" s="104" t="s">
        <v>423</v>
      </c>
      <c r="C3521" s="313" t="s">
        <v>99</v>
      </c>
      <c r="D3521" s="104" t="s">
        <v>1296</v>
      </c>
      <c r="E3521" s="105">
        <v>2500</v>
      </c>
      <c r="F3521" s="313" t="s">
        <v>4097</v>
      </c>
      <c r="G3521" s="318" t="s">
        <v>4098</v>
      </c>
      <c r="H3521" s="318" t="s">
        <v>4099</v>
      </c>
      <c r="I3521" s="104" t="s">
        <v>1134</v>
      </c>
      <c r="J3521" s="318" t="s">
        <v>1045</v>
      </c>
      <c r="K3521" s="320">
        <v>3</v>
      </c>
      <c r="L3521" s="320">
        <v>12</v>
      </c>
      <c r="M3521" s="105">
        <v>30000</v>
      </c>
      <c r="N3521" s="104"/>
      <c r="O3521" s="320"/>
      <c r="P3521" s="105"/>
    </row>
    <row r="3522" spans="1:16" x14ac:dyDescent="0.2">
      <c r="A3522" s="104" t="s">
        <v>1022</v>
      </c>
      <c r="B3522" s="104" t="s">
        <v>423</v>
      </c>
      <c r="C3522" s="313" t="s">
        <v>99</v>
      </c>
      <c r="D3522" s="104" t="s">
        <v>1636</v>
      </c>
      <c r="E3522" s="105">
        <v>3500</v>
      </c>
      <c r="F3522" s="313" t="s">
        <v>4100</v>
      </c>
      <c r="G3522" s="318" t="s">
        <v>4101</v>
      </c>
      <c r="H3522" s="318" t="s">
        <v>1026</v>
      </c>
      <c r="I3522" s="104" t="s">
        <v>1027</v>
      </c>
      <c r="J3522" s="318" t="s">
        <v>1028</v>
      </c>
      <c r="K3522" s="320">
        <v>3</v>
      </c>
      <c r="L3522" s="320">
        <v>12</v>
      </c>
      <c r="M3522" s="105">
        <v>42000</v>
      </c>
      <c r="N3522" s="104"/>
      <c r="O3522" s="320"/>
      <c r="P3522" s="105"/>
    </row>
    <row r="3523" spans="1:16" x14ac:dyDescent="0.2">
      <c r="A3523" s="104" t="s">
        <v>1022</v>
      </c>
      <c r="B3523" s="104" t="s">
        <v>423</v>
      </c>
      <c r="C3523" s="313" t="s">
        <v>99</v>
      </c>
      <c r="D3523" s="104" t="s">
        <v>1488</v>
      </c>
      <c r="E3523" s="105">
        <v>2000</v>
      </c>
      <c r="F3523" s="313" t="s">
        <v>4102</v>
      </c>
      <c r="G3523" s="318" t="s">
        <v>4103</v>
      </c>
      <c r="H3523" s="318" t="s">
        <v>3769</v>
      </c>
      <c r="I3523" s="104" t="s">
        <v>1134</v>
      </c>
      <c r="J3523" s="318" t="s">
        <v>1028</v>
      </c>
      <c r="K3523" s="320">
        <v>3</v>
      </c>
      <c r="L3523" s="320">
        <v>12</v>
      </c>
      <c r="M3523" s="105">
        <v>24000</v>
      </c>
      <c r="N3523" s="104"/>
      <c r="O3523" s="320"/>
      <c r="P3523" s="105"/>
    </row>
    <row r="3524" spans="1:16" ht="22.5" x14ac:dyDescent="0.2">
      <c r="A3524" s="104" t="s">
        <v>1022</v>
      </c>
      <c r="B3524" s="104" t="s">
        <v>423</v>
      </c>
      <c r="C3524" s="313" t="s">
        <v>99</v>
      </c>
      <c r="D3524" s="104" t="s">
        <v>1296</v>
      </c>
      <c r="E3524" s="105">
        <v>2500</v>
      </c>
      <c r="F3524" s="313" t="s">
        <v>4104</v>
      </c>
      <c r="G3524" s="318" t="s">
        <v>4105</v>
      </c>
      <c r="H3524" s="318" t="s">
        <v>1057</v>
      </c>
      <c r="I3524" s="104" t="s">
        <v>1027</v>
      </c>
      <c r="J3524" s="318" t="s">
        <v>1069</v>
      </c>
      <c r="K3524" s="320">
        <v>3</v>
      </c>
      <c r="L3524" s="320">
        <v>12</v>
      </c>
      <c r="M3524" s="105">
        <v>30000</v>
      </c>
      <c r="N3524" s="104"/>
      <c r="O3524" s="320"/>
      <c r="P3524" s="105"/>
    </row>
    <row r="3525" spans="1:16" ht="22.5" x14ac:dyDescent="0.2">
      <c r="A3525" s="104" t="s">
        <v>1022</v>
      </c>
      <c r="B3525" s="104" t="s">
        <v>423</v>
      </c>
      <c r="C3525" s="313" t="s">
        <v>99</v>
      </c>
      <c r="D3525" s="104" t="s">
        <v>1046</v>
      </c>
      <c r="E3525" s="105">
        <v>1700</v>
      </c>
      <c r="F3525" s="313" t="s">
        <v>4106</v>
      </c>
      <c r="G3525" s="318" t="s">
        <v>4107</v>
      </c>
      <c r="H3525" s="318" t="s">
        <v>1053</v>
      </c>
      <c r="I3525" s="104" t="s">
        <v>1027</v>
      </c>
      <c r="J3525" s="318" t="s">
        <v>1069</v>
      </c>
      <c r="K3525" s="320">
        <v>6</v>
      </c>
      <c r="L3525" s="320">
        <v>12</v>
      </c>
      <c r="M3525" s="105">
        <v>20400</v>
      </c>
      <c r="N3525" s="104"/>
      <c r="O3525" s="320"/>
      <c r="P3525" s="105"/>
    </row>
    <row r="3526" spans="1:16" x14ac:dyDescent="0.2">
      <c r="A3526" s="104" t="s">
        <v>1022</v>
      </c>
      <c r="B3526" s="104" t="s">
        <v>423</v>
      </c>
      <c r="C3526" s="313" t="s">
        <v>99</v>
      </c>
      <c r="D3526" s="104" t="s">
        <v>1183</v>
      </c>
      <c r="E3526" s="105">
        <v>1300</v>
      </c>
      <c r="F3526" s="313" t="s">
        <v>4108</v>
      </c>
      <c r="G3526" s="318" t="s">
        <v>4109</v>
      </c>
      <c r="H3526" s="318" t="s">
        <v>1117</v>
      </c>
      <c r="I3526" s="104" t="s">
        <v>1118</v>
      </c>
      <c r="J3526" s="318" t="s">
        <v>1119</v>
      </c>
      <c r="K3526" s="320">
        <v>1</v>
      </c>
      <c r="L3526" s="320">
        <v>6</v>
      </c>
      <c r="M3526" s="105">
        <v>7800</v>
      </c>
      <c r="N3526" s="104"/>
      <c r="O3526" s="320"/>
      <c r="P3526" s="105"/>
    </row>
    <row r="3527" spans="1:16" x14ac:dyDescent="0.2">
      <c r="A3527" s="104" t="s">
        <v>1022</v>
      </c>
      <c r="B3527" s="104" t="s">
        <v>423</v>
      </c>
      <c r="C3527" s="313" t="s">
        <v>99</v>
      </c>
      <c r="D3527" s="104" t="s">
        <v>4110</v>
      </c>
      <c r="E3527" s="105">
        <v>3500</v>
      </c>
      <c r="F3527" s="313" t="s">
        <v>4111</v>
      </c>
      <c r="G3527" s="318" t="s">
        <v>4112</v>
      </c>
      <c r="H3527" s="318" t="s">
        <v>2198</v>
      </c>
      <c r="I3527" s="104" t="s">
        <v>1061</v>
      </c>
      <c r="J3527" s="318" t="s">
        <v>1028</v>
      </c>
      <c r="K3527" s="320">
        <v>1</v>
      </c>
      <c r="L3527" s="320">
        <v>0.13333333333333333</v>
      </c>
      <c r="M3527" s="105">
        <v>466.66666666666669</v>
      </c>
      <c r="N3527" s="104"/>
      <c r="O3527" s="320"/>
      <c r="P3527" s="105"/>
    </row>
    <row r="3528" spans="1:16" ht="22.5" x14ac:dyDescent="0.2">
      <c r="A3528" s="104" t="s">
        <v>1022</v>
      </c>
      <c r="B3528" s="104" t="s">
        <v>423</v>
      </c>
      <c r="C3528" s="313" t="s">
        <v>99</v>
      </c>
      <c r="D3528" s="104" t="s">
        <v>2189</v>
      </c>
      <c r="E3528" s="105">
        <v>1900</v>
      </c>
      <c r="F3528" s="313" t="s">
        <v>4113</v>
      </c>
      <c r="G3528" s="318" t="s">
        <v>4114</v>
      </c>
      <c r="H3528" s="318" t="s">
        <v>1053</v>
      </c>
      <c r="I3528" s="104" t="s">
        <v>1027</v>
      </c>
      <c r="J3528" s="318" t="s">
        <v>1069</v>
      </c>
      <c r="K3528" s="320">
        <v>1</v>
      </c>
      <c r="L3528" s="320">
        <v>0.26666666666666666</v>
      </c>
      <c r="M3528" s="105">
        <v>506.66666666666669</v>
      </c>
      <c r="N3528" s="104"/>
      <c r="O3528" s="320"/>
      <c r="P3528" s="105"/>
    </row>
    <row r="3529" spans="1:16" x14ac:dyDescent="0.2">
      <c r="A3529" s="104" t="s">
        <v>1022</v>
      </c>
      <c r="B3529" s="104" t="s">
        <v>423</v>
      </c>
      <c r="C3529" s="313" t="s">
        <v>99</v>
      </c>
      <c r="D3529" s="104" t="s">
        <v>1270</v>
      </c>
      <c r="E3529" s="105">
        <v>1300</v>
      </c>
      <c r="F3529" s="313" t="s">
        <v>4115</v>
      </c>
      <c r="G3529" s="318" t="s">
        <v>4116</v>
      </c>
      <c r="H3529" s="318" t="s">
        <v>1118</v>
      </c>
      <c r="I3529" s="104" t="s">
        <v>1118</v>
      </c>
      <c r="J3529" s="318" t="s">
        <v>1119</v>
      </c>
      <c r="K3529" s="320">
        <v>4</v>
      </c>
      <c r="L3529" s="320">
        <v>3.3333333333333333E-2</v>
      </c>
      <c r="M3529" s="105">
        <v>43.333333333333336</v>
      </c>
      <c r="N3529" s="104"/>
      <c r="O3529" s="320"/>
      <c r="P3529" s="105"/>
    </row>
    <row r="3530" spans="1:16" x14ac:dyDescent="0.2">
      <c r="A3530" s="104" t="s">
        <v>1022</v>
      </c>
      <c r="B3530" s="104" t="s">
        <v>423</v>
      </c>
      <c r="C3530" s="313" t="s">
        <v>99</v>
      </c>
      <c r="D3530" s="104" t="s">
        <v>1046</v>
      </c>
      <c r="E3530" s="105">
        <v>1500</v>
      </c>
      <c r="F3530" s="313" t="s">
        <v>4117</v>
      </c>
      <c r="G3530" s="318" t="s">
        <v>4118</v>
      </c>
      <c r="H3530" s="318" t="s">
        <v>1133</v>
      </c>
      <c r="I3530" s="104" t="s">
        <v>1134</v>
      </c>
      <c r="J3530" s="318" t="s">
        <v>1028</v>
      </c>
      <c r="K3530" s="320">
        <v>5</v>
      </c>
      <c r="L3530" s="320">
        <v>12</v>
      </c>
      <c r="M3530" s="105">
        <v>18000</v>
      </c>
      <c r="N3530" s="104"/>
      <c r="O3530" s="320"/>
      <c r="P3530" s="105"/>
    </row>
    <row r="3531" spans="1:16" x14ac:dyDescent="0.2">
      <c r="A3531" s="104" t="s">
        <v>1022</v>
      </c>
      <c r="B3531" s="104" t="s">
        <v>423</v>
      </c>
      <c r="C3531" s="313" t="s">
        <v>99</v>
      </c>
      <c r="D3531" s="104" t="s">
        <v>1183</v>
      </c>
      <c r="E3531" s="105">
        <v>1300</v>
      </c>
      <c r="F3531" s="313" t="s">
        <v>4119</v>
      </c>
      <c r="G3531" s="318" t="s">
        <v>4120</v>
      </c>
      <c r="H3531" s="318" t="s">
        <v>1117</v>
      </c>
      <c r="I3531" s="104" t="s">
        <v>1118</v>
      </c>
      <c r="J3531" s="318" t="s">
        <v>1119</v>
      </c>
      <c r="K3531" s="320">
        <v>3</v>
      </c>
      <c r="L3531" s="320">
        <v>12</v>
      </c>
      <c r="M3531" s="105">
        <v>15600</v>
      </c>
      <c r="N3531" s="104"/>
      <c r="O3531" s="320"/>
      <c r="P3531" s="105"/>
    </row>
    <row r="3532" spans="1:16" x14ac:dyDescent="0.2">
      <c r="A3532" s="104" t="s">
        <v>1022</v>
      </c>
      <c r="B3532" s="104" t="s">
        <v>423</v>
      </c>
      <c r="C3532" s="313" t="s">
        <v>99</v>
      </c>
      <c r="D3532" s="104" t="s">
        <v>1457</v>
      </c>
      <c r="E3532" s="105">
        <v>6500</v>
      </c>
      <c r="F3532" s="313" t="s">
        <v>4121</v>
      </c>
      <c r="G3532" s="318" t="s">
        <v>4122</v>
      </c>
      <c r="H3532" s="318" t="s">
        <v>1026</v>
      </c>
      <c r="I3532" s="104" t="s">
        <v>1027</v>
      </c>
      <c r="J3532" s="318" t="s">
        <v>1028</v>
      </c>
      <c r="K3532" s="320">
        <v>4</v>
      </c>
      <c r="L3532" s="320">
        <v>12</v>
      </c>
      <c r="M3532" s="105">
        <v>78000</v>
      </c>
      <c r="N3532" s="104"/>
      <c r="O3532" s="320"/>
      <c r="P3532" s="105"/>
    </row>
    <row r="3533" spans="1:16" ht="22.5" x14ac:dyDescent="0.2">
      <c r="A3533" s="104" t="s">
        <v>1022</v>
      </c>
      <c r="B3533" s="104" t="s">
        <v>423</v>
      </c>
      <c r="C3533" s="313" t="s">
        <v>99</v>
      </c>
      <c r="D3533" s="104" t="s">
        <v>3078</v>
      </c>
      <c r="E3533" s="105">
        <v>1500</v>
      </c>
      <c r="F3533" s="313" t="s">
        <v>4123</v>
      </c>
      <c r="G3533" s="318" t="s">
        <v>4124</v>
      </c>
      <c r="H3533" s="318" t="s">
        <v>1148</v>
      </c>
      <c r="I3533" s="104" t="s">
        <v>1027</v>
      </c>
      <c r="J3533" s="318" t="s">
        <v>1100</v>
      </c>
      <c r="K3533" s="320">
        <v>3</v>
      </c>
      <c r="L3533" s="320">
        <v>12</v>
      </c>
      <c r="M3533" s="105">
        <v>18000</v>
      </c>
      <c r="N3533" s="104"/>
      <c r="O3533" s="320"/>
      <c r="P3533" s="105"/>
    </row>
    <row r="3534" spans="1:16" ht="22.5" x14ac:dyDescent="0.2">
      <c r="A3534" s="104" t="s">
        <v>1022</v>
      </c>
      <c r="B3534" s="104" t="s">
        <v>423</v>
      </c>
      <c r="C3534" s="313" t="s">
        <v>99</v>
      </c>
      <c r="D3534" s="104" t="s">
        <v>1046</v>
      </c>
      <c r="E3534" s="105">
        <v>1950</v>
      </c>
      <c r="F3534" s="313" t="s">
        <v>4125</v>
      </c>
      <c r="G3534" s="318" t="s">
        <v>4126</v>
      </c>
      <c r="H3534" s="318" t="s">
        <v>1064</v>
      </c>
      <c r="I3534" s="104" t="s">
        <v>1073</v>
      </c>
      <c r="J3534" s="318" t="s">
        <v>1096</v>
      </c>
      <c r="K3534" s="320">
        <v>3</v>
      </c>
      <c r="L3534" s="320">
        <v>12</v>
      </c>
      <c r="M3534" s="105">
        <v>23400</v>
      </c>
      <c r="N3534" s="104"/>
      <c r="O3534" s="320"/>
      <c r="P3534" s="105"/>
    </row>
    <row r="3535" spans="1:16" x14ac:dyDescent="0.2">
      <c r="A3535" s="104" t="s">
        <v>1022</v>
      </c>
      <c r="B3535" s="104" t="s">
        <v>423</v>
      </c>
      <c r="C3535" s="313" t="s">
        <v>99</v>
      </c>
      <c r="D3535" s="104" t="s">
        <v>1046</v>
      </c>
      <c r="E3535" s="105">
        <v>1700</v>
      </c>
      <c r="F3535" s="313" t="s">
        <v>4127</v>
      </c>
      <c r="G3535" s="318" t="s">
        <v>4128</v>
      </c>
      <c r="H3535" s="318" t="s">
        <v>1648</v>
      </c>
      <c r="I3535" s="104" t="s">
        <v>1073</v>
      </c>
      <c r="J3535" s="318" t="s">
        <v>1074</v>
      </c>
      <c r="K3535" s="320">
        <v>3</v>
      </c>
      <c r="L3535" s="320">
        <v>12</v>
      </c>
      <c r="M3535" s="105">
        <v>20400</v>
      </c>
      <c r="N3535" s="104"/>
      <c r="O3535" s="320"/>
      <c r="P3535" s="105"/>
    </row>
    <row r="3536" spans="1:16" x14ac:dyDescent="0.2">
      <c r="A3536" s="104" t="s">
        <v>1022</v>
      </c>
      <c r="B3536" s="104" t="s">
        <v>423</v>
      </c>
      <c r="C3536" s="313" t="s">
        <v>99</v>
      </c>
      <c r="D3536" s="104" t="s">
        <v>1046</v>
      </c>
      <c r="E3536" s="105">
        <v>1950</v>
      </c>
      <c r="F3536" s="313" t="s">
        <v>4129</v>
      </c>
      <c r="G3536" s="318" t="s">
        <v>4130</v>
      </c>
      <c r="H3536" s="318" t="s">
        <v>1064</v>
      </c>
      <c r="I3536" s="104" t="s">
        <v>1073</v>
      </c>
      <c r="J3536" s="318" t="s">
        <v>1074</v>
      </c>
      <c r="K3536" s="320">
        <v>3</v>
      </c>
      <c r="L3536" s="320">
        <v>12</v>
      </c>
      <c r="M3536" s="105">
        <v>23400</v>
      </c>
      <c r="N3536" s="104"/>
      <c r="O3536" s="320"/>
      <c r="P3536" s="105"/>
    </row>
    <row r="3537" spans="1:16" x14ac:dyDescent="0.2">
      <c r="A3537" s="104" t="s">
        <v>1022</v>
      </c>
      <c r="B3537" s="104" t="s">
        <v>423</v>
      </c>
      <c r="C3537" s="313" t="s">
        <v>99</v>
      </c>
      <c r="D3537" s="104" t="s">
        <v>1101</v>
      </c>
      <c r="E3537" s="105">
        <v>2400</v>
      </c>
      <c r="F3537" s="313" t="s">
        <v>4131</v>
      </c>
      <c r="G3537" s="318" t="s">
        <v>4132</v>
      </c>
      <c r="H3537" s="318" t="s">
        <v>1032</v>
      </c>
      <c r="I3537" s="104" t="s">
        <v>1068</v>
      </c>
      <c r="J3537" s="318" t="s">
        <v>1028</v>
      </c>
      <c r="K3537" s="320">
        <v>3</v>
      </c>
      <c r="L3537" s="320">
        <v>11.766666666666667</v>
      </c>
      <c r="M3537" s="105">
        <v>28240.000000000004</v>
      </c>
      <c r="N3537" s="104"/>
      <c r="O3537" s="320"/>
      <c r="P3537" s="105"/>
    </row>
    <row r="3538" spans="1:16" x14ac:dyDescent="0.2">
      <c r="A3538" s="104" t="s">
        <v>1022</v>
      </c>
      <c r="B3538" s="104" t="s">
        <v>423</v>
      </c>
      <c r="C3538" s="313" t="s">
        <v>99</v>
      </c>
      <c r="D3538" s="104" t="s">
        <v>2840</v>
      </c>
      <c r="E3538" s="105">
        <v>2500</v>
      </c>
      <c r="F3538" s="313" t="s">
        <v>4133</v>
      </c>
      <c r="G3538" s="318" t="s">
        <v>4134</v>
      </c>
      <c r="H3538" s="318" t="s">
        <v>1053</v>
      </c>
      <c r="I3538" s="104" t="s">
        <v>1027</v>
      </c>
      <c r="J3538" s="318" t="s">
        <v>1028</v>
      </c>
      <c r="K3538" s="320">
        <v>3</v>
      </c>
      <c r="L3538" s="320">
        <v>12</v>
      </c>
      <c r="M3538" s="105">
        <v>30000</v>
      </c>
      <c r="N3538" s="104"/>
      <c r="O3538" s="320"/>
      <c r="P3538" s="105"/>
    </row>
    <row r="3539" spans="1:16" x14ac:dyDescent="0.2">
      <c r="A3539" s="104" t="s">
        <v>1022</v>
      </c>
      <c r="B3539" s="104" t="s">
        <v>423</v>
      </c>
      <c r="C3539" s="313" t="s">
        <v>99</v>
      </c>
      <c r="D3539" s="104" t="s">
        <v>1046</v>
      </c>
      <c r="E3539" s="105">
        <v>1500</v>
      </c>
      <c r="F3539" s="313" t="s">
        <v>4135</v>
      </c>
      <c r="G3539" s="318" t="s">
        <v>4136</v>
      </c>
      <c r="H3539" s="318" t="s">
        <v>1249</v>
      </c>
      <c r="I3539" s="104" t="s">
        <v>1073</v>
      </c>
      <c r="J3539" s="318" t="s">
        <v>1074</v>
      </c>
      <c r="K3539" s="320">
        <v>2</v>
      </c>
      <c r="L3539" s="320">
        <v>4.6333333333333337</v>
      </c>
      <c r="M3539" s="105">
        <v>6950.0000000000009</v>
      </c>
      <c r="N3539" s="104"/>
      <c r="O3539" s="320"/>
      <c r="P3539" s="105"/>
    </row>
    <row r="3540" spans="1:16" ht="22.5" x14ac:dyDescent="0.2">
      <c r="A3540" s="104" t="s">
        <v>1022</v>
      </c>
      <c r="B3540" s="104" t="s">
        <v>423</v>
      </c>
      <c r="C3540" s="313" t="s">
        <v>99</v>
      </c>
      <c r="D3540" s="104" t="s">
        <v>1046</v>
      </c>
      <c r="E3540" s="105">
        <v>1950</v>
      </c>
      <c r="F3540" s="313" t="s">
        <v>4137</v>
      </c>
      <c r="G3540" s="318" t="s">
        <v>4138</v>
      </c>
      <c r="H3540" s="318" t="s">
        <v>4139</v>
      </c>
      <c r="I3540" s="104" t="s">
        <v>1027</v>
      </c>
      <c r="J3540" s="318" t="s">
        <v>1100</v>
      </c>
      <c r="K3540" s="320">
        <v>7</v>
      </c>
      <c r="L3540" s="320">
        <v>12</v>
      </c>
      <c r="M3540" s="105">
        <v>23400</v>
      </c>
      <c r="N3540" s="104"/>
      <c r="O3540" s="320"/>
      <c r="P3540" s="105"/>
    </row>
    <row r="3541" spans="1:16" ht="22.5" x14ac:dyDescent="0.2">
      <c r="A3541" s="104" t="s">
        <v>1022</v>
      </c>
      <c r="B3541" s="104" t="s">
        <v>423</v>
      </c>
      <c r="C3541" s="313" t="s">
        <v>99</v>
      </c>
      <c r="D3541" s="104" t="s">
        <v>1046</v>
      </c>
      <c r="E3541" s="105">
        <v>1500</v>
      </c>
      <c r="F3541" s="313" t="s">
        <v>4140</v>
      </c>
      <c r="G3541" s="318" t="s">
        <v>4141</v>
      </c>
      <c r="H3541" s="318" t="s">
        <v>1383</v>
      </c>
      <c r="I3541" s="104" t="s">
        <v>1044</v>
      </c>
      <c r="J3541" s="318" t="s">
        <v>1045</v>
      </c>
      <c r="K3541" s="320">
        <v>2</v>
      </c>
      <c r="L3541" s="320">
        <v>7.0333333333333332</v>
      </c>
      <c r="M3541" s="105">
        <v>10550</v>
      </c>
      <c r="N3541" s="104"/>
      <c r="O3541" s="320"/>
      <c r="P3541" s="105"/>
    </row>
    <row r="3542" spans="1:16" x14ac:dyDescent="0.2">
      <c r="A3542" s="104" t="s">
        <v>1022</v>
      </c>
      <c r="B3542" s="104" t="s">
        <v>423</v>
      </c>
      <c r="C3542" s="313" t="s">
        <v>99</v>
      </c>
      <c r="D3542" s="104" t="s">
        <v>2642</v>
      </c>
      <c r="E3542" s="105">
        <v>2400</v>
      </c>
      <c r="F3542" s="313" t="s">
        <v>4142</v>
      </c>
      <c r="G3542" s="318" t="s">
        <v>4143</v>
      </c>
      <c r="H3542" s="318" t="s">
        <v>1113</v>
      </c>
      <c r="I3542" s="104" t="s">
        <v>1027</v>
      </c>
      <c r="J3542" s="318" t="s">
        <v>1028</v>
      </c>
      <c r="K3542" s="320">
        <v>4</v>
      </c>
      <c r="L3542" s="320">
        <v>12</v>
      </c>
      <c r="M3542" s="105">
        <v>28800</v>
      </c>
      <c r="N3542" s="104"/>
      <c r="O3542" s="320"/>
      <c r="P3542" s="105"/>
    </row>
    <row r="3543" spans="1:16" x14ac:dyDescent="0.2">
      <c r="A3543" s="104" t="s">
        <v>1022</v>
      </c>
      <c r="B3543" s="104" t="s">
        <v>423</v>
      </c>
      <c r="C3543" s="313" t="s">
        <v>99</v>
      </c>
      <c r="D3543" s="104" t="s">
        <v>1046</v>
      </c>
      <c r="E3543" s="105">
        <v>1700</v>
      </c>
      <c r="F3543" s="313" t="s">
        <v>4144</v>
      </c>
      <c r="G3543" s="318" t="s">
        <v>4145</v>
      </c>
      <c r="H3543" s="318" t="s">
        <v>1049</v>
      </c>
      <c r="I3543" s="104" t="s">
        <v>1073</v>
      </c>
      <c r="J3543" s="318" t="s">
        <v>1074</v>
      </c>
      <c r="K3543" s="320">
        <v>4</v>
      </c>
      <c r="L3543" s="320">
        <v>12</v>
      </c>
      <c r="M3543" s="105">
        <v>20400</v>
      </c>
      <c r="N3543" s="104"/>
      <c r="O3543" s="320"/>
      <c r="P3543" s="105"/>
    </row>
    <row r="3544" spans="1:16" x14ac:dyDescent="0.2">
      <c r="A3544" s="104" t="s">
        <v>1022</v>
      </c>
      <c r="B3544" s="104" t="s">
        <v>423</v>
      </c>
      <c r="C3544" s="313" t="s">
        <v>99</v>
      </c>
      <c r="D3544" s="104" t="s">
        <v>1046</v>
      </c>
      <c r="E3544" s="105">
        <v>1700</v>
      </c>
      <c r="F3544" s="313" t="s">
        <v>4146</v>
      </c>
      <c r="G3544" s="318" t="s">
        <v>4147</v>
      </c>
      <c r="H3544" s="318" t="s">
        <v>1117</v>
      </c>
      <c r="I3544" s="104" t="s">
        <v>1118</v>
      </c>
      <c r="J3544" s="318" t="s">
        <v>1119</v>
      </c>
      <c r="K3544" s="320">
        <v>7</v>
      </c>
      <c r="L3544" s="320">
        <v>12</v>
      </c>
      <c r="M3544" s="105">
        <v>20400</v>
      </c>
      <c r="N3544" s="104"/>
      <c r="O3544" s="320"/>
      <c r="P3544" s="105"/>
    </row>
    <row r="3545" spans="1:16" x14ac:dyDescent="0.2">
      <c r="A3545" s="104" t="s">
        <v>1022</v>
      </c>
      <c r="B3545" s="104" t="s">
        <v>423</v>
      </c>
      <c r="C3545" s="313" t="s">
        <v>99</v>
      </c>
      <c r="D3545" s="104" t="s">
        <v>1046</v>
      </c>
      <c r="E3545" s="105">
        <v>1500</v>
      </c>
      <c r="F3545" s="313" t="s">
        <v>4148</v>
      </c>
      <c r="G3545" s="318" t="s">
        <v>4149</v>
      </c>
      <c r="H3545" s="318" t="s">
        <v>1249</v>
      </c>
      <c r="I3545" s="104" t="s">
        <v>1073</v>
      </c>
      <c r="J3545" s="318" t="s">
        <v>1074</v>
      </c>
      <c r="K3545" s="320">
        <v>4</v>
      </c>
      <c r="L3545" s="320">
        <v>4.6333333333333337</v>
      </c>
      <c r="M3545" s="105">
        <v>6950.0000000000009</v>
      </c>
      <c r="N3545" s="104"/>
      <c r="O3545" s="320"/>
      <c r="P3545" s="105"/>
    </row>
    <row r="3546" spans="1:16" ht="22.5" x14ac:dyDescent="0.2">
      <c r="A3546" s="104" t="s">
        <v>1022</v>
      </c>
      <c r="B3546" s="104" t="s">
        <v>423</v>
      </c>
      <c r="C3546" s="313" t="s">
        <v>99</v>
      </c>
      <c r="D3546" s="104" t="s">
        <v>1582</v>
      </c>
      <c r="E3546" s="105">
        <v>3500</v>
      </c>
      <c r="F3546" s="313" t="s">
        <v>4150</v>
      </c>
      <c r="G3546" s="318" t="s">
        <v>4151</v>
      </c>
      <c r="H3546" s="318" t="s">
        <v>1067</v>
      </c>
      <c r="I3546" s="104" t="s">
        <v>1068</v>
      </c>
      <c r="J3546" s="318" t="s">
        <v>1069</v>
      </c>
      <c r="K3546" s="320">
        <v>3</v>
      </c>
      <c r="L3546" s="320">
        <v>12</v>
      </c>
      <c r="M3546" s="105">
        <v>42000</v>
      </c>
      <c r="N3546" s="104"/>
      <c r="O3546" s="320"/>
      <c r="P3546" s="105"/>
    </row>
    <row r="3547" spans="1:16" x14ac:dyDescent="0.2">
      <c r="A3547" s="104" t="s">
        <v>1022</v>
      </c>
      <c r="B3547" s="104" t="s">
        <v>423</v>
      </c>
      <c r="C3547" s="313" t="s">
        <v>99</v>
      </c>
      <c r="D3547" s="104" t="s">
        <v>1046</v>
      </c>
      <c r="E3547" s="105">
        <v>1500</v>
      </c>
      <c r="F3547" s="313" t="s">
        <v>4152</v>
      </c>
      <c r="G3547" s="318" t="s">
        <v>4153</v>
      </c>
      <c r="H3547" s="318" t="s">
        <v>1117</v>
      </c>
      <c r="I3547" s="104" t="s">
        <v>1118</v>
      </c>
      <c r="J3547" s="318" t="s">
        <v>1119</v>
      </c>
      <c r="K3547" s="320">
        <v>5</v>
      </c>
      <c r="L3547" s="320">
        <v>12</v>
      </c>
      <c r="M3547" s="105">
        <v>18000</v>
      </c>
      <c r="N3547" s="104"/>
      <c r="O3547" s="320"/>
      <c r="P3547" s="105"/>
    </row>
    <row r="3548" spans="1:16" x14ac:dyDescent="0.2">
      <c r="A3548" s="104" t="s">
        <v>1022</v>
      </c>
      <c r="B3548" s="104" t="s">
        <v>423</v>
      </c>
      <c r="C3548" s="313" t="s">
        <v>99</v>
      </c>
      <c r="D3548" s="104" t="s">
        <v>1724</v>
      </c>
      <c r="E3548" s="105">
        <v>5000</v>
      </c>
      <c r="F3548" s="313" t="s">
        <v>4154</v>
      </c>
      <c r="G3548" s="318" t="s">
        <v>4155</v>
      </c>
      <c r="H3548" s="318" t="s">
        <v>1060</v>
      </c>
      <c r="I3548" s="104" t="s">
        <v>1061</v>
      </c>
      <c r="J3548" s="318" t="s">
        <v>1028</v>
      </c>
      <c r="K3548" s="320">
        <v>1</v>
      </c>
      <c r="L3548" s="320">
        <v>2.5666666666666669</v>
      </c>
      <c r="M3548" s="105">
        <v>12833.333333333334</v>
      </c>
      <c r="N3548" s="104"/>
      <c r="O3548" s="320"/>
      <c r="P3548" s="105"/>
    </row>
    <row r="3549" spans="1:16" x14ac:dyDescent="0.2">
      <c r="A3549" s="104" t="s">
        <v>1022</v>
      </c>
      <c r="B3549" s="104" t="s">
        <v>423</v>
      </c>
      <c r="C3549" s="313" t="s">
        <v>99</v>
      </c>
      <c r="D3549" s="104" t="s">
        <v>1488</v>
      </c>
      <c r="E3549" s="105">
        <v>4000</v>
      </c>
      <c r="F3549" s="313" t="s">
        <v>4156</v>
      </c>
      <c r="G3549" s="318" t="s">
        <v>4157</v>
      </c>
      <c r="H3549" s="318" t="s">
        <v>1577</v>
      </c>
      <c r="I3549" s="104" t="s">
        <v>1027</v>
      </c>
      <c r="J3549" s="318" t="s">
        <v>1028</v>
      </c>
      <c r="K3549" s="320">
        <v>4</v>
      </c>
      <c r="L3549" s="320">
        <v>11.166666666666666</v>
      </c>
      <c r="M3549" s="105">
        <v>44666.666666666664</v>
      </c>
      <c r="N3549" s="104"/>
      <c r="O3549" s="320"/>
      <c r="P3549" s="105"/>
    </row>
    <row r="3550" spans="1:16" x14ac:dyDescent="0.2">
      <c r="A3550" s="104" t="s">
        <v>1022</v>
      </c>
      <c r="B3550" s="104" t="s">
        <v>423</v>
      </c>
      <c r="C3550" s="313" t="s">
        <v>99</v>
      </c>
      <c r="D3550" s="104" t="s">
        <v>1046</v>
      </c>
      <c r="E3550" s="105">
        <v>1500</v>
      </c>
      <c r="F3550" s="313" t="s">
        <v>4158</v>
      </c>
      <c r="G3550" s="318" t="s">
        <v>4159</v>
      </c>
      <c r="H3550" s="318" t="s">
        <v>1560</v>
      </c>
      <c r="I3550" s="104" t="s">
        <v>1073</v>
      </c>
      <c r="J3550" s="318" t="s">
        <v>1074</v>
      </c>
      <c r="K3550" s="320">
        <v>2</v>
      </c>
      <c r="L3550" s="320">
        <v>6</v>
      </c>
      <c r="M3550" s="105">
        <v>9000</v>
      </c>
      <c r="N3550" s="104"/>
      <c r="O3550" s="320"/>
      <c r="P3550" s="105"/>
    </row>
    <row r="3551" spans="1:16" x14ac:dyDescent="0.2">
      <c r="A3551" s="104" t="s">
        <v>1022</v>
      </c>
      <c r="B3551" s="104" t="s">
        <v>423</v>
      </c>
      <c r="C3551" s="313" t="s">
        <v>99</v>
      </c>
      <c r="D3551" s="104" t="s">
        <v>3444</v>
      </c>
      <c r="E3551" s="105">
        <v>1000</v>
      </c>
      <c r="F3551" s="313" t="s">
        <v>4160</v>
      </c>
      <c r="G3551" s="318" t="s">
        <v>4161</v>
      </c>
      <c r="H3551" s="318" t="s">
        <v>1840</v>
      </c>
      <c r="I3551" s="104" t="s">
        <v>1044</v>
      </c>
      <c r="J3551" s="318" t="s">
        <v>1028</v>
      </c>
      <c r="K3551" s="320">
        <v>3</v>
      </c>
      <c r="L3551" s="320">
        <v>12</v>
      </c>
      <c r="M3551" s="105">
        <v>12000</v>
      </c>
      <c r="N3551" s="104"/>
      <c r="O3551" s="320"/>
      <c r="P3551" s="105"/>
    </row>
    <row r="3552" spans="1:16" ht="22.5" x14ac:dyDescent="0.2">
      <c r="A3552" s="104" t="s">
        <v>1022</v>
      </c>
      <c r="B3552" s="104" t="s">
        <v>423</v>
      </c>
      <c r="C3552" s="313" t="s">
        <v>99</v>
      </c>
      <c r="D3552" s="104" t="s">
        <v>4162</v>
      </c>
      <c r="E3552" s="105">
        <v>3000</v>
      </c>
      <c r="F3552" s="313" t="s">
        <v>4163</v>
      </c>
      <c r="G3552" s="318" t="s">
        <v>4164</v>
      </c>
      <c r="H3552" s="318" t="s">
        <v>1043</v>
      </c>
      <c r="I3552" s="104" t="s">
        <v>1099</v>
      </c>
      <c r="J3552" s="318" t="s">
        <v>1100</v>
      </c>
      <c r="K3552" s="320">
        <v>3</v>
      </c>
      <c r="L3552" s="320">
        <v>12</v>
      </c>
      <c r="M3552" s="105">
        <v>36000</v>
      </c>
      <c r="N3552" s="104"/>
      <c r="O3552" s="320"/>
      <c r="P3552" s="105"/>
    </row>
    <row r="3553" spans="1:16" x14ac:dyDescent="0.2">
      <c r="A3553" s="104" t="s">
        <v>1022</v>
      </c>
      <c r="B3553" s="104" t="s">
        <v>423</v>
      </c>
      <c r="C3553" s="313" t="s">
        <v>99</v>
      </c>
      <c r="D3553" s="104" t="s">
        <v>1046</v>
      </c>
      <c r="E3553" s="105">
        <v>1700</v>
      </c>
      <c r="F3553" s="313" t="s">
        <v>4165</v>
      </c>
      <c r="G3553" s="318" t="s">
        <v>4166</v>
      </c>
      <c r="H3553" s="318" t="s">
        <v>1057</v>
      </c>
      <c r="I3553" s="104" t="s">
        <v>1073</v>
      </c>
      <c r="J3553" s="318" t="s">
        <v>1074</v>
      </c>
      <c r="K3553" s="320">
        <v>4</v>
      </c>
      <c r="L3553" s="320">
        <v>12</v>
      </c>
      <c r="M3553" s="105">
        <v>20400</v>
      </c>
      <c r="N3553" s="104"/>
      <c r="O3553" s="320"/>
      <c r="P3553" s="105"/>
    </row>
    <row r="3554" spans="1:16" x14ac:dyDescent="0.2">
      <c r="A3554" s="104" t="s">
        <v>1022</v>
      </c>
      <c r="B3554" s="104" t="s">
        <v>423</v>
      </c>
      <c r="C3554" s="313" t="s">
        <v>99</v>
      </c>
      <c r="D3554" s="104" t="s">
        <v>1046</v>
      </c>
      <c r="E3554" s="105">
        <v>1700</v>
      </c>
      <c r="F3554" s="313" t="s">
        <v>4167</v>
      </c>
      <c r="G3554" s="318" t="s">
        <v>4168</v>
      </c>
      <c r="H3554" s="318" t="s">
        <v>1189</v>
      </c>
      <c r="I3554" s="104" t="s">
        <v>1134</v>
      </c>
      <c r="J3554" s="318" t="s">
        <v>1028</v>
      </c>
      <c r="K3554" s="320">
        <v>3</v>
      </c>
      <c r="L3554" s="320">
        <v>12</v>
      </c>
      <c r="M3554" s="105">
        <v>20400</v>
      </c>
      <c r="N3554" s="104"/>
      <c r="O3554" s="320"/>
      <c r="P3554" s="105"/>
    </row>
    <row r="3555" spans="1:16" x14ac:dyDescent="0.2">
      <c r="A3555" s="104" t="s">
        <v>1022</v>
      </c>
      <c r="B3555" s="104" t="s">
        <v>423</v>
      </c>
      <c r="C3555" s="313" t="s">
        <v>99</v>
      </c>
      <c r="D3555" s="104" t="s">
        <v>1046</v>
      </c>
      <c r="E3555" s="105">
        <v>1500</v>
      </c>
      <c r="F3555" s="313" t="s">
        <v>4169</v>
      </c>
      <c r="G3555" s="318" t="s">
        <v>4170</v>
      </c>
      <c r="H3555" s="318" t="s">
        <v>1049</v>
      </c>
      <c r="I3555" s="104" t="s">
        <v>1073</v>
      </c>
      <c r="J3555" s="318" t="s">
        <v>1074</v>
      </c>
      <c r="K3555" s="320">
        <v>3</v>
      </c>
      <c r="L3555" s="320">
        <v>12</v>
      </c>
      <c r="M3555" s="105">
        <v>18000</v>
      </c>
      <c r="N3555" s="104"/>
      <c r="O3555" s="320"/>
      <c r="P3555" s="105"/>
    </row>
    <row r="3556" spans="1:16" ht="22.5" x14ac:dyDescent="0.2">
      <c r="A3556" s="104" t="s">
        <v>1022</v>
      </c>
      <c r="B3556" s="104" t="s">
        <v>423</v>
      </c>
      <c r="C3556" s="313" t="s">
        <v>99</v>
      </c>
      <c r="D3556" s="104" t="s">
        <v>1046</v>
      </c>
      <c r="E3556" s="105">
        <v>1700</v>
      </c>
      <c r="F3556" s="313" t="s">
        <v>4171</v>
      </c>
      <c r="G3556" s="318" t="s">
        <v>4172</v>
      </c>
      <c r="H3556" s="318" t="s">
        <v>1224</v>
      </c>
      <c r="I3556" s="104" t="s">
        <v>1073</v>
      </c>
      <c r="J3556" s="318" t="s">
        <v>1096</v>
      </c>
      <c r="K3556" s="320">
        <v>4</v>
      </c>
      <c r="L3556" s="320">
        <v>12</v>
      </c>
      <c r="M3556" s="105">
        <v>20400</v>
      </c>
      <c r="N3556" s="104"/>
      <c r="O3556" s="320"/>
      <c r="P3556" s="105"/>
    </row>
    <row r="3557" spans="1:16" x14ac:dyDescent="0.2">
      <c r="A3557" s="104" t="s">
        <v>1022</v>
      </c>
      <c r="B3557" s="104" t="s">
        <v>423</v>
      </c>
      <c r="C3557" s="313" t="s">
        <v>99</v>
      </c>
      <c r="D3557" s="104" t="s">
        <v>1046</v>
      </c>
      <c r="E3557" s="105">
        <v>1700</v>
      </c>
      <c r="F3557" s="313" t="s">
        <v>4173</v>
      </c>
      <c r="G3557" s="318" t="s">
        <v>4174</v>
      </c>
      <c r="H3557" s="318" t="s">
        <v>1064</v>
      </c>
      <c r="I3557" s="104" t="s">
        <v>1044</v>
      </c>
      <c r="J3557" s="318" t="s">
        <v>1028</v>
      </c>
      <c r="K3557" s="320">
        <v>3</v>
      </c>
      <c r="L3557" s="320">
        <v>12</v>
      </c>
      <c r="M3557" s="105">
        <v>20400</v>
      </c>
      <c r="N3557" s="104"/>
      <c r="O3557" s="320"/>
      <c r="P3557" s="105"/>
    </row>
    <row r="3558" spans="1:16" x14ac:dyDescent="0.2">
      <c r="A3558" s="104" t="s">
        <v>1022</v>
      </c>
      <c r="B3558" s="104" t="s">
        <v>423</v>
      </c>
      <c r="C3558" s="313" t="s">
        <v>99</v>
      </c>
      <c r="D3558" s="104" t="s">
        <v>1393</v>
      </c>
      <c r="E3558" s="105">
        <v>1900</v>
      </c>
      <c r="F3558" s="313" t="s">
        <v>4175</v>
      </c>
      <c r="G3558" s="318" t="s">
        <v>4176</v>
      </c>
      <c r="H3558" s="318" t="s">
        <v>1189</v>
      </c>
      <c r="I3558" s="104" t="s">
        <v>1027</v>
      </c>
      <c r="J3558" s="318" t="s">
        <v>1028</v>
      </c>
      <c r="K3558" s="320">
        <v>3</v>
      </c>
      <c r="L3558" s="320">
        <v>12</v>
      </c>
      <c r="M3558" s="105">
        <v>22800</v>
      </c>
      <c r="N3558" s="104"/>
      <c r="O3558" s="320"/>
      <c r="P3558" s="105"/>
    </row>
    <row r="3559" spans="1:16" ht="22.5" x14ac:dyDescent="0.2">
      <c r="A3559" s="104" t="s">
        <v>1022</v>
      </c>
      <c r="B3559" s="104" t="s">
        <v>423</v>
      </c>
      <c r="C3559" s="313" t="s">
        <v>99</v>
      </c>
      <c r="D3559" s="104" t="s">
        <v>1201</v>
      </c>
      <c r="E3559" s="105">
        <v>1300</v>
      </c>
      <c r="F3559" s="313" t="s">
        <v>4177</v>
      </c>
      <c r="G3559" s="318" t="s">
        <v>4178</v>
      </c>
      <c r="H3559" s="318" t="s">
        <v>1043</v>
      </c>
      <c r="I3559" s="104" t="s">
        <v>1027</v>
      </c>
      <c r="J3559" s="318" t="s">
        <v>1069</v>
      </c>
      <c r="K3559" s="320">
        <v>3</v>
      </c>
      <c r="L3559" s="320">
        <v>12</v>
      </c>
      <c r="M3559" s="105">
        <v>15600</v>
      </c>
      <c r="N3559" s="104"/>
      <c r="O3559" s="320"/>
      <c r="P3559" s="105"/>
    </row>
    <row r="3560" spans="1:16" x14ac:dyDescent="0.2">
      <c r="A3560" s="104" t="s">
        <v>1022</v>
      </c>
      <c r="B3560" s="104" t="s">
        <v>423</v>
      </c>
      <c r="C3560" s="313" t="s">
        <v>99</v>
      </c>
      <c r="D3560" s="104" t="s">
        <v>1488</v>
      </c>
      <c r="E3560" s="105">
        <v>2500</v>
      </c>
      <c r="F3560" s="313" t="s">
        <v>4179</v>
      </c>
      <c r="G3560" s="318" t="s">
        <v>4180</v>
      </c>
      <c r="H3560" s="318" t="s">
        <v>1380</v>
      </c>
      <c r="I3560" s="104" t="s">
        <v>1061</v>
      </c>
      <c r="J3560" s="318" t="s">
        <v>1028</v>
      </c>
      <c r="K3560" s="320">
        <v>3</v>
      </c>
      <c r="L3560" s="320">
        <v>12</v>
      </c>
      <c r="M3560" s="105">
        <v>30000</v>
      </c>
      <c r="N3560" s="104"/>
      <c r="O3560" s="320"/>
      <c r="P3560" s="105"/>
    </row>
    <row r="3561" spans="1:16" x14ac:dyDescent="0.2">
      <c r="A3561" s="104" t="s">
        <v>1022</v>
      </c>
      <c r="B3561" s="104" t="s">
        <v>423</v>
      </c>
      <c r="C3561" s="313" t="s">
        <v>99</v>
      </c>
      <c r="D3561" s="104" t="s">
        <v>4181</v>
      </c>
      <c r="E3561" s="105">
        <v>1300</v>
      </c>
      <c r="F3561" s="313" t="s">
        <v>4182</v>
      </c>
      <c r="G3561" s="318" t="s">
        <v>4183</v>
      </c>
      <c r="H3561" s="318" t="s">
        <v>1414</v>
      </c>
      <c r="I3561" s="104" t="s">
        <v>1044</v>
      </c>
      <c r="J3561" s="318" t="s">
        <v>1074</v>
      </c>
      <c r="K3561" s="320">
        <v>1</v>
      </c>
      <c r="L3561" s="320">
        <v>1.4</v>
      </c>
      <c r="M3561" s="105">
        <v>1819.9999999999998</v>
      </c>
      <c r="N3561" s="104"/>
      <c r="O3561" s="320"/>
      <c r="P3561" s="105"/>
    </row>
    <row r="3562" spans="1:16" x14ac:dyDescent="0.2">
      <c r="A3562" s="104" t="s">
        <v>1022</v>
      </c>
      <c r="B3562" s="104" t="s">
        <v>423</v>
      </c>
      <c r="C3562" s="313" t="s">
        <v>99</v>
      </c>
      <c r="D3562" s="104" t="s">
        <v>1040</v>
      </c>
      <c r="E3562" s="105">
        <v>1300</v>
      </c>
      <c r="F3562" s="313" t="s">
        <v>4184</v>
      </c>
      <c r="G3562" s="318" t="s">
        <v>4185</v>
      </c>
      <c r="H3562" s="318" t="s">
        <v>1117</v>
      </c>
      <c r="I3562" s="104" t="s">
        <v>1118</v>
      </c>
      <c r="J3562" s="318" t="s">
        <v>1119</v>
      </c>
      <c r="K3562" s="320">
        <v>4</v>
      </c>
      <c r="L3562" s="320">
        <v>12</v>
      </c>
      <c r="M3562" s="105">
        <v>15600</v>
      </c>
      <c r="N3562" s="104"/>
      <c r="O3562" s="320"/>
      <c r="P3562" s="105"/>
    </row>
    <row r="3563" spans="1:16" x14ac:dyDescent="0.2">
      <c r="A3563" s="104" t="s">
        <v>1022</v>
      </c>
      <c r="B3563" s="104" t="s">
        <v>423</v>
      </c>
      <c r="C3563" s="313" t="s">
        <v>99</v>
      </c>
      <c r="D3563" s="104" t="s">
        <v>1296</v>
      </c>
      <c r="E3563" s="105">
        <v>2500</v>
      </c>
      <c r="F3563" s="313" t="s">
        <v>4186</v>
      </c>
      <c r="G3563" s="318" t="s">
        <v>4187</v>
      </c>
      <c r="H3563" s="318" t="s">
        <v>1118</v>
      </c>
      <c r="I3563" s="104" t="s">
        <v>1073</v>
      </c>
      <c r="J3563" s="318" t="s">
        <v>1074</v>
      </c>
      <c r="K3563" s="320">
        <v>3</v>
      </c>
      <c r="L3563" s="320">
        <v>12</v>
      </c>
      <c r="M3563" s="105">
        <v>30000</v>
      </c>
      <c r="N3563" s="104"/>
      <c r="O3563" s="320"/>
      <c r="P3563" s="105"/>
    </row>
    <row r="3564" spans="1:16" x14ac:dyDescent="0.2">
      <c r="A3564" s="104" t="s">
        <v>1022</v>
      </c>
      <c r="B3564" s="104" t="s">
        <v>423</v>
      </c>
      <c r="C3564" s="313" t="s">
        <v>99</v>
      </c>
      <c r="D3564" s="104" t="s">
        <v>1046</v>
      </c>
      <c r="E3564" s="105">
        <v>1500</v>
      </c>
      <c r="F3564" s="313" t="s">
        <v>4188</v>
      </c>
      <c r="G3564" s="318" t="s">
        <v>4189</v>
      </c>
      <c r="H3564" s="318" t="s">
        <v>1118</v>
      </c>
      <c r="I3564" s="104" t="s">
        <v>1027</v>
      </c>
      <c r="J3564" s="318" t="s">
        <v>1028</v>
      </c>
      <c r="K3564" s="320">
        <v>3</v>
      </c>
      <c r="L3564" s="320">
        <v>12</v>
      </c>
      <c r="M3564" s="105">
        <v>18000</v>
      </c>
      <c r="N3564" s="104"/>
      <c r="O3564" s="320"/>
      <c r="P3564" s="105"/>
    </row>
    <row r="3565" spans="1:16" x14ac:dyDescent="0.2">
      <c r="A3565" s="104" t="s">
        <v>1022</v>
      </c>
      <c r="B3565" s="104" t="s">
        <v>423</v>
      </c>
      <c r="C3565" s="313" t="s">
        <v>99</v>
      </c>
      <c r="D3565" s="104" t="s">
        <v>1196</v>
      </c>
      <c r="E3565" s="105">
        <v>2000</v>
      </c>
      <c r="F3565" s="313" t="s">
        <v>4190</v>
      </c>
      <c r="G3565" s="318" t="s">
        <v>4191</v>
      </c>
      <c r="H3565" s="318" t="s">
        <v>4192</v>
      </c>
      <c r="I3565" s="104" t="s">
        <v>1044</v>
      </c>
      <c r="J3565" s="318" t="s">
        <v>1074</v>
      </c>
      <c r="K3565" s="320">
        <v>3</v>
      </c>
      <c r="L3565" s="320">
        <v>12</v>
      </c>
      <c r="M3565" s="105">
        <v>24000</v>
      </c>
      <c r="N3565" s="104"/>
      <c r="O3565" s="320"/>
      <c r="P3565" s="105"/>
    </row>
    <row r="3566" spans="1:16" x14ac:dyDescent="0.2">
      <c r="A3566" s="104" t="s">
        <v>1022</v>
      </c>
      <c r="B3566" s="104" t="s">
        <v>423</v>
      </c>
      <c r="C3566" s="313" t="s">
        <v>99</v>
      </c>
      <c r="D3566" s="104" t="s">
        <v>1040</v>
      </c>
      <c r="E3566" s="105">
        <v>1300</v>
      </c>
      <c r="F3566" s="313" t="s">
        <v>4193</v>
      </c>
      <c r="G3566" s="318" t="s">
        <v>4194</v>
      </c>
      <c r="H3566" s="318" t="s">
        <v>1117</v>
      </c>
      <c r="I3566" s="104" t="s">
        <v>1118</v>
      </c>
      <c r="J3566" s="318" t="s">
        <v>1119</v>
      </c>
      <c r="K3566" s="320">
        <v>3</v>
      </c>
      <c r="L3566" s="320">
        <v>12</v>
      </c>
      <c r="M3566" s="105">
        <v>15600</v>
      </c>
      <c r="N3566" s="104"/>
      <c r="O3566" s="320"/>
      <c r="P3566" s="105"/>
    </row>
    <row r="3567" spans="1:16" x14ac:dyDescent="0.2">
      <c r="A3567" s="104" t="s">
        <v>1022</v>
      </c>
      <c r="B3567" s="104" t="s">
        <v>423</v>
      </c>
      <c r="C3567" s="313" t="s">
        <v>99</v>
      </c>
      <c r="D3567" s="104" t="s">
        <v>1296</v>
      </c>
      <c r="E3567" s="105">
        <v>2500</v>
      </c>
      <c r="F3567" s="313" t="s">
        <v>4195</v>
      </c>
      <c r="G3567" s="318" t="s">
        <v>4196</v>
      </c>
      <c r="H3567" s="318" t="s">
        <v>1456</v>
      </c>
      <c r="I3567" s="104" t="s">
        <v>1027</v>
      </c>
      <c r="J3567" s="318" t="s">
        <v>1028</v>
      </c>
      <c r="K3567" s="320">
        <v>3</v>
      </c>
      <c r="L3567" s="320">
        <v>12</v>
      </c>
      <c r="M3567" s="105">
        <v>30000</v>
      </c>
      <c r="N3567" s="104"/>
      <c r="O3567" s="320"/>
      <c r="P3567" s="105"/>
    </row>
    <row r="3568" spans="1:16" x14ac:dyDescent="0.2">
      <c r="A3568" s="104" t="s">
        <v>1022</v>
      </c>
      <c r="B3568" s="104" t="s">
        <v>423</v>
      </c>
      <c r="C3568" s="313" t="s">
        <v>99</v>
      </c>
      <c r="D3568" s="104" t="s">
        <v>1046</v>
      </c>
      <c r="E3568" s="105">
        <v>1500</v>
      </c>
      <c r="F3568" s="313" t="s">
        <v>4197</v>
      </c>
      <c r="G3568" s="318" t="s">
        <v>4198</v>
      </c>
      <c r="H3568" s="318" t="s">
        <v>4199</v>
      </c>
      <c r="I3568" s="104" t="s">
        <v>1134</v>
      </c>
      <c r="J3568" s="318" t="s">
        <v>1161</v>
      </c>
      <c r="K3568" s="320">
        <v>3</v>
      </c>
      <c r="L3568" s="320">
        <v>12</v>
      </c>
      <c r="M3568" s="105">
        <v>18000</v>
      </c>
      <c r="N3568" s="104"/>
      <c r="O3568" s="320"/>
      <c r="P3568" s="105"/>
    </row>
    <row r="3569" spans="1:16" x14ac:dyDescent="0.2">
      <c r="A3569" s="104" t="s">
        <v>1022</v>
      </c>
      <c r="B3569" s="104" t="s">
        <v>423</v>
      </c>
      <c r="C3569" s="313" t="s">
        <v>99</v>
      </c>
      <c r="D3569" s="104" t="s">
        <v>1296</v>
      </c>
      <c r="E3569" s="105">
        <v>2500</v>
      </c>
      <c r="F3569" s="313" t="s">
        <v>4200</v>
      </c>
      <c r="G3569" s="318" t="s">
        <v>4201</v>
      </c>
      <c r="H3569" s="318" t="s">
        <v>1057</v>
      </c>
      <c r="I3569" s="104" t="s">
        <v>1512</v>
      </c>
      <c r="J3569" s="318" t="s">
        <v>1028</v>
      </c>
      <c r="K3569" s="320">
        <v>3</v>
      </c>
      <c r="L3569" s="320">
        <v>12</v>
      </c>
      <c r="M3569" s="105">
        <v>30000</v>
      </c>
      <c r="N3569" s="104"/>
      <c r="O3569" s="320"/>
      <c r="P3569" s="105"/>
    </row>
    <row r="3570" spans="1:16" x14ac:dyDescent="0.2">
      <c r="A3570" s="104" t="s">
        <v>1022</v>
      </c>
      <c r="B3570" s="104" t="s">
        <v>423</v>
      </c>
      <c r="C3570" s="313" t="s">
        <v>99</v>
      </c>
      <c r="D3570" s="104" t="s">
        <v>1186</v>
      </c>
      <c r="E3570" s="105">
        <v>1500</v>
      </c>
      <c r="F3570" s="313" t="s">
        <v>4202</v>
      </c>
      <c r="G3570" s="318" t="s">
        <v>4203</v>
      </c>
      <c r="H3570" s="318" t="s">
        <v>2697</v>
      </c>
      <c r="I3570" s="104" t="s">
        <v>1073</v>
      </c>
      <c r="J3570" s="318" t="s">
        <v>1074</v>
      </c>
      <c r="K3570" s="320">
        <v>3</v>
      </c>
      <c r="L3570" s="320">
        <v>12</v>
      </c>
      <c r="M3570" s="105">
        <v>18000</v>
      </c>
      <c r="N3570" s="104"/>
      <c r="O3570" s="320"/>
      <c r="P3570" s="105"/>
    </row>
    <row r="3571" spans="1:16" x14ac:dyDescent="0.2">
      <c r="A3571" s="104" t="s">
        <v>1022</v>
      </c>
      <c r="B3571" s="104" t="s">
        <v>423</v>
      </c>
      <c r="C3571" s="313" t="s">
        <v>99</v>
      </c>
      <c r="D3571" s="104" t="s">
        <v>3695</v>
      </c>
      <c r="E3571" s="105">
        <v>2500</v>
      </c>
      <c r="F3571" s="313" t="s">
        <v>4204</v>
      </c>
      <c r="G3571" s="318" t="s">
        <v>4205</v>
      </c>
      <c r="H3571" s="318" t="s">
        <v>1549</v>
      </c>
      <c r="I3571" s="104" t="s">
        <v>1061</v>
      </c>
      <c r="J3571" s="318" t="s">
        <v>1028</v>
      </c>
      <c r="K3571" s="320">
        <v>2</v>
      </c>
      <c r="L3571" s="320">
        <v>6</v>
      </c>
      <c r="M3571" s="105">
        <v>15000</v>
      </c>
      <c r="N3571" s="104"/>
      <c r="O3571" s="320"/>
      <c r="P3571" s="105"/>
    </row>
    <row r="3572" spans="1:16" x14ac:dyDescent="0.2">
      <c r="A3572" s="104" t="s">
        <v>1022</v>
      </c>
      <c r="B3572" s="104" t="s">
        <v>423</v>
      </c>
      <c r="C3572" s="313" t="s">
        <v>99</v>
      </c>
      <c r="D3572" s="104" t="s">
        <v>1296</v>
      </c>
      <c r="E3572" s="105">
        <v>2500</v>
      </c>
      <c r="F3572" s="313" t="s">
        <v>4206</v>
      </c>
      <c r="G3572" s="318" t="s">
        <v>4207</v>
      </c>
      <c r="H3572" s="318" t="s">
        <v>1032</v>
      </c>
      <c r="I3572" s="104" t="s">
        <v>1027</v>
      </c>
      <c r="J3572" s="318" t="s">
        <v>1028</v>
      </c>
      <c r="K3572" s="320">
        <v>3</v>
      </c>
      <c r="L3572" s="320">
        <v>8.9</v>
      </c>
      <c r="M3572" s="105">
        <v>22250</v>
      </c>
      <c r="N3572" s="104"/>
      <c r="O3572" s="320"/>
      <c r="P3572" s="105"/>
    </row>
    <row r="3573" spans="1:16" x14ac:dyDescent="0.2">
      <c r="A3573" s="104" t="s">
        <v>1022</v>
      </c>
      <c r="B3573" s="104" t="s">
        <v>423</v>
      </c>
      <c r="C3573" s="313" t="s">
        <v>99</v>
      </c>
      <c r="D3573" s="104" t="s">
        <v>1046</v>
      </c>
      <c r="E3573" s="105">
        <v>1500</v>
      </c>
      <c r="F3573" s="313" t="s">
        <v>4208</v>
      </c>
      <c r="G3573" s="318" t="s">
        <v>4209</v>
      </c>
      <c r="H3573" s="318" t="s">
        <v>1117</v>
      </c>
      <c r="I3573" s="104" t="s">
        <v>1118</v>
      </c>
      <c r="J3573" s="318" t="s">
        <v>1119</v>
      </c>
      <c r="K3573" s="320">
        <v>3</v>
      </c>
      <c r="L3573" s="320">
        <v>12</v>
      </c>
      <c r="M3573" s="105">
        <v>18000</v>
      </c>
      <c r="N3573" s="104"/>
      <c r="O3573" s="320"/>
      <c r="P3573" s="105"/>
    </row>
    <row r="3574" spans="1:16" x14ac:dyDescent="0.2">
      <c r="A3574" s="104" t="s">
        <v>1022</v>
      </c>
      <c r="B3574" s="104" t="s">
        <v>423</v>
      </c>
      <c r="C3574" s="313" t="s">
        <v>99</v>
      </c>
      <c r="D3574" s="104" t="s">
        <v>4210</v>
      </c>
      <c r="E3574" s="105">
        <v>2400</v>
      </c>
      <c r="F3574" s="313" t="s">
        <v>4211</v>
      </c>
      <c r="G3574" s="318" t="s">
        <v>4212</v>
      </c>
      <c r="H3574" s="318" t="s">
        <v>1937</v>
      </c>
      <c r="I3574" s="104" t="s">
        <v>1061</v>
      </c>
      <c r="J3574" s="318" t="s">
        <v>1028</v>
      </c>
      <c r="K3574" s="320">
        <v>4</v>
      </c>
      <c r="L3574" s="320">
        <v>12</v>
      </c>
      <c r="M3574" s="105">
        <v>28800</v>
      </c>
      <c r="N3574" s="104"/>
      <c r="O3574" s="320"/>
      <c r="P3574" s="105"/>
    </row>
    <row r="3575" spans="1:16" ht="22.5" x14ac:dyDescent="0.2">
      <c r="A3575" s="104" t="s">
        <v>1022</v>
      </c>
      <c r="B3575" s="104" t="s">
        <v>423</v>
      </c>
      <c r="C3575" s="313" t="s">
        <v>99</v>
      </c>
      <c r="D3575" s="104" t="s">
        <v>1237</v>
      </c>
      <c r="E3575" s="105">
        <v>1300</v>
      </c>
      <c r="F3575" s="313" t="s">
        <v>4213</v>
      </c>
      <c r="G3575" s="318" t="s">
        <v>4214</v>
      </c>
      <c r="H3575" s="318" t="s">
        <v>1067</v>
      </c>
      <c r="I3575" s="104" t="s">
        <v>1068</v>
      </c>
      <c r="J3575" s="318" t="s">
        <v>1069</v>
      </c>
      <c r="K3575" s="320">
        <v>2</v>
      </c>
      <c r="L3575" s="320">
        <v>9.0666666666666664</v>
      </c>
      <c r="M3575" s="105">
        <v>11786.666666666666</v>
      </c>
      <c r="N3575" s="104"/>
      <c r="O3575" s="320"/>
      <c r="P3575" s="105"/>
    </row>
    <row r="3576" spans="1:16" x14ac:dyDescent="0.2">
      <c r="A3576" s="104" t="s">
        <v>1022</v>
      </c>
      <c r="B3576" s="104" t="s">
        <v>423</v>
      </c>
      <c r="C3576" s="313" t="s">
        <v>99</v>
      </c>
      <c r="D3576" s="104" t="s">
        <v>1050</v>
      </c>
      <c r="E3576" s="105">
        <v>5500</v>
      </c>
      <c r="F3576" s="313" t="s">
        <v>4215</v>
      </c>
      <c r="G3576" s="318" t="s">
        <v>4216</v>
      </c>
      <c r="H3576" s="318" t="s">
        <v>1032</v>
      </c>
      <c r="I3576" s="104" t="s">
        <v>1061</v>
      </c>
      <c r="J3576" s="318" t="s">
        <v>1028</v>
      </c>
      <c r="K3576" s="320">
        <v>4</v>
      </c>
      <c r="L3576" s="320">
        <v>3.2</v>
      </c>
      <c r="M3576" s="105">
        <v>17600</v>
      </c>
      <c r="N3576" s="104"/>
      <c r="O3576" s="320"/>
      <c r="P3576" s="105"/>
    </row>
    <row r="3577" spans="1:16" x14ac:dyDescent="0.2">
      <c r="A3577" s="104" t="s">
        <v>1022</v>
      </c>
      <c r="B3577" s="104" t="s">
        <v>423</v>
      </c>
      <c r="C3577" s="313" t="s">
        <v>99</v>
      </c>
      <c r="D3577" s="104" t="s">
        <v>3695</v>
      </c>
      <c r="E3577" s="105">
        <v>2500</v>
      </c>
      <c r="F3577" s="313" t="s">
        <v>4217</v>
      </c>
      <c r="G3577" s="318" t="s">
        <v>4218</v>
      </c>
      <c r="H3577" s="318" t="s">
        <v>1467</v>
      </c>
      <c r="I3577" s="104" t="s">
        <v>1061</v>
      </c>
      <c r="J3577" s="318" t="s">
        <v>1028</v>
      </c>
      <c r="K3577" s="320">
        <v>2</v>
      </c>
      <c r="L3577" s="320">
        <v>6</v>
      </c>
      <c r="M3577" s="105">
        <v>15000</v>
      </c>
      <c r="N3577" s="104"/>
      <c r="O3577" s="320"/>
      <c r="P3577" s="105"/>
    </row>
    <row r="3578" spans="1:16" x14ac:dyDescent="0.2">
      <c r="A3578" s="104" t="s">
        <v>1022</v>
      </c>
      <c r="B3578" s="104" t="s">
        <v>423</v>
      </c>
      <c r="C3578" s="313" t="s">
        <v>99</v>
      </c>
      <c r="D3578" s="104" t="s">
        <v>1201</v>
      </c>
      <c r="E3578" s="105">
        <v>930</v>
      </c>
      <c r="F3578" s="313" t="s">
        <v>4219</v>
      </c>
      <c r="G3578" s="318" t="s">
        <v>4220</v>
      </c>
      <c r="H3578" s="318" t="s">
        <v>1117</v>
      </c>
      <c r="I3578" s="104" t="s">
        <v>1118</v>
      </c>
      <c r="J3578" s="318" t="s">
        <v>1119</v>
      </c>
      <c r="K3578" s="320">
        <v>1</v>
      </c>
      <c r="L3578" s="320">
        <v>1.9333333333333333</v>
      </c>
      <c r="M3578" s="105">
        <v>1798</v>
      </c>
      <c r="N3578" s="104"/>
      <c r="O3578" s="320"/>
      <c r="P3578" s="105"/>
    </row>
    <row r="3579" spans="1:16" ht="22.5" x14ac:dyDescent="0.2">
      <c r="A3579" s="104" t="s">
        <v>1022</v>
      </c>
      <c r="B3579" s="104" t="s">
        <v>423</v>
      </c>
      <c r="C3579" s="313" t="s">
        <v>99</v>
      </c>
      <c r="D3579" s="104" t="s">
        <v>1046</v>
      </c>
      <c r="E3579" s="105">
        <v>1700</v>
      </c>
      <c r="F3579" s="313" t="s">
        <v>4221</v>
      </c>
      <c r="G3579" s="318" t="s">
        <v>4222</v>
      </c>
      <c r="H3579" s="318" t="s">
        <v>1064</v>
      </c>
      <c r="I3579" s="104" t="s">
        <v>1044</v>
      </c>
      <c r="J3579" s="318" t="s">
        <v>1045</v>
      </c>
      <c r="K3579" s="320">
        <v>3</v>
      </c>
      <c r="L3579" s="320">
        <v>12</v>
      </c>
      <c r="M3579" s="105">
        <v>20400</v>
      </c>
      <c r="N3579" s="104"/>
      <c r="O3579" s="320"/>
      <c r="P3579" s="105"/>
    </row>
    <row r="3580" spans="1:16" ht="22.5" x14ac:dyDescent="0.2">
      <c r="A3580" s="104" t="s">
        <v>1022</v>
      </c>
      <c r="B3580" s="104" t="s">
        <v>423</v>
      </c>
      <c r="C3580" s="313" t="s">
        <v>99</v>
      </c>
      <c r="D3580" s="104" t="s">
        <v>1046</v>
      </c>
      <c r="E3580" s="105">
        <v>1500</v>
      </c>
      <c r="F3580" s="313" t="s">
        <v>4223</v>
      </c>
      <c r="G3580" s="318" t="s">
        <v>4224</v>
      </c>
      <c r="H3580" s="318" t="s">
        <v>2174</v>
      </c>
      <c r="I3580" s="104" t="s">
        <v>1134</v>
      </c>
      <c r="J3580" s="318" t="s">
        <v>1045</v>
      </c>
      <c r="K3580" s="320">
        <v>3</v>
      </c>
      <c r="L3580" s="320">
        <v>12</v>
      </c>
      <c r="M3580" s="105">
        <v>18000</v>
      </c>
      <c r="N3580" s="104"/>
      <c r="O3580" s="320"/>
      <c r="P3580" s="105"/>
    </row>
    <row r="3581" spans="1:16" ht="22.5" x14ac:dyDescent="0.2">
      <c r="A3581" s="104" t="s">
        <v>1022</v>
      </c>
      <c r="B3581" s="104" t="s">
        <v>423</v>
      </c>
      <c r="C3581" s="313" t="s">
        <v>99</v>
      </c>
      <c r="D3581" s="104" t="s">
        <v>4225</v>
      </c>
      <c r="E3581" s="105">
        <v>2500</v>
      </c>
      <c r="F3581" s="313" t="s">
        <v>4226</v>
      </c>
      <c r="G3581" s="318" t="s">
        <v>4227</v>
      </c>
      <c r="H3581" s="318" t="s">
        <v>1152</v>
      </c>
      <c r="I3581" s="104" t="s">
        <v>1099</v>
      </c>
      <c r="J3581" s="318" t="s">
        <v>1100</v>
      </c>
      <c r="K3581" s="320">
        <v>3</v>
      </c>
      <c r="L3581" s="320">
        <v>12</v>
      </c>
      <c r="M3581" s="105">
        <v>30000</v>
      </c>
      <c r="N3581" s="104"/>
      <c r="O3581" s="320"/>
      <c r="P3581" s="105"/>
    </row>
    <row r="3582" spans="1:16" x14ac:dyDescent="0.2">
      <c r="A3582" s="104" t="s">
        <v>1022</v>
      </c>
      <c r="B3582" s="104" t="s">
        <v>423</v>
      </c>
      <c r="C3582" s="313" t="s">
        <v>99</v>
      </c>
      <c r="D3582" s="104" t="s">
        <v>1101</v>
      </c>
      <c r="E3582" s="105">
        <v>2400</v>
      </c>
      <c r="F3582" s="313" t="s">
        <v>4228</v>
      </c>
      <c r="G3582" s="318" t="s">
        <v>4229</v>
      </c>
      <c r="H3582" s="318" t="s">
        <v>1032</v>
      </c>
      <c r="I3582" s="104" t="s">
        <v>1068</v>
      </c>
      <c r="J3582" s="318" t="s">
        <v>1028</v>
      </c>
      <c r="K3582" s="320">
        <v>1</v>
      </c>
      <c r="L3582" s="320">
        <v>2.6</v>
      </c>
      <c r="M3582" s="105">
        <v>6240</v>
      </c>
      <c r="N3582" s="104"/>
      <c r="O3582" s="320"/>
      <c r="P3582" s="105"/>
    </row>
    <row r="3583" spans="1:16" ht="22.5" x14ac:dyDescent="0.2">
      <c r="A3583" s="104" t="s">
        <v>1022</v>
      </c>
      <c r="B3583" s="104" t="s">
        <v>423</v>
      </c>
      <c r="C3583" s="313" t="s">
        <v>99</v>
      </c>
      <c r="D3583" s="104" t="s">
        <v>1296</v>
      </c>
      <c r="E3583" s="105">
        <v>2500</v>
      </c>
      <c r="F3583" s="313" t="s">
        <v>4230</v>
      </c>
      <c r="G3583" s="318" t="s">
        <v>4231</v>
      </c>
      <c r="H3583" s="318" t="s">
        <v>1067</v>
      </c>
      <c r="I3583" s="104" t="s">
        <v>1068</v>
      </c>
      <c r="J3583" s="318" t="s">
        <v>1069</v>
      </c>
      <c r="K3583" s="320">
        <v>3</v>
      </c>
      <c r="L3583" s="320">
        <v>12</v>
      </c>
      <c r="M3583" s="105">
        <v>30000</v>
      </c>
      <c r="N3583" s="104"/>
      <c r="O3583" s="320"/>
      <c r="P3583" s="105"/>
    </row>
    <row r="3584" spans="1:16" x14ac:dyDescent="0.2">
      <c r="A3584" s="104" t="s">
        <v>1022</v>
      </c>
      <c r="B3584" s="104" t="s">
        <v>423</v>
      </c>
      <c r="C3584" s="313" t="s">
        <v>99</v>
      </c>
      <c r="D3584" s="104" t="s">
        <v>4181</v>
      </c>
      <c r="E3584" s="105">
        <v>1300</v>
      </c>
      <c r="F3584" s="313" t="s">
        <v>4232</v>
      </c>
      <c r="G3584" s="318" t="s">
        <v>4233</v>
      </c>
      <c r="H3584" s="318" t="s">
        <v>1117</v>
      </c>
      <c r="I3584" s="104" t="s">
        <v>1118</v>
      </c>
      <c r="J3584" s="318" t="s">
        <v>1119</v>
      </c>
      <c r="K3584" s="320">
        <v>3</v>
      </c>
      <c r="L3584" s="320">
        <v>12</v>
      </c>
      <c r="M3584" s="105">
        <v>15600</v>
      </c>
      <c r="N3584" s="104"/>
      <c r="O3584" s="320"/>
      <c r="P3584" s="105"/>
    </row>
    <row r="3585" spans="1:16" x14ac:dyDescent="0.2">
      <c r="A3585" s="104" t="s">
        <v>1022</v>
      </c>
      <c r="B3585" s="104" t="s">
        <v>423</v>
      </c>
      <c r="C3585" s="313" t="s">
        <v>99</v>
      </c>
      <c r="D3585" s="104" t="s">
        <v>1054</v>
      </c>
      <c r="E3585" s="105">
        <v>1500</v>
      </c>
      <c r="F3585" s="313" t="s">
        <v>4234</v>
      </c>
      <c r="G3585" s="318" t="s">
        <v>4235</v>
      </c>
      <c r="H3585" s="318" t="s">
        <v>1049</v>
      </c>
      <c r="I3585" s="104" t="s">
        <v>1073</v>
      </c>
      <c r="J3585" s="318" t="s">
        <v>1074</v>
      </c>
      <c r="K3585" s="320">
        <v>3</v>
      </c>
      <c r="L3585" s="320">
        <v>12</v>
      </c>
      <c r="M3585" s="105">
        <v>18000</v>
      </c>
      <c r="N3585" s="104"/>
      <c r="O3585" s="320"/>
      <c r="P3585" s="105"/>
    </row>
    <row r="3586" spans="1:16" x14ac:dyDescent="0.2">
      <c r="A3586" s="104" t="s">
        <v>1022</v>
      </c>
      <c r="B3586" s="104" t="s">
        <v>423</v>
      </c>
      <c r="C3586" s="313" t="s">
        <v>99</v>
      </c>
      <c r="D3586" s="104" t="s">
        <v>1242</v>
      </c>
      <c r="E3586" s="105">
        <v>1300</v>
      </c>
      <c r="F3586" s="313" t="s">
        <v>4236</v>
      </c>
      <c r="G3586" s="318" t="s">
        <v>4237</v>
      </c>
      <c r="H3586" s="318" t="s">
        <v>1117</v>
      </c>
      <c r="I3586" s="104" t="s">
        <v>1118</v>
      </c>
      <c r="J3586" s="318" t="s">
        <v>1119</v>
      </c>
      <c r="K3586" s="320">
        <v>3</v>
      </c>
      <c r="L3586" s="320">
        <v>12</v>
      </c>
      <c r="M3586" s="105">
        <v>15600</v>
      </c>
      <c r="N3586" s="104"/>
      <c r="O3586" s="320"/>
      <c r="P3586" s="105"/>
    </row>
    <row r="3587" spans="1:16" x14ac:dyDescent="0.2">
      <c r="A3587" s="104" t="s">
        <v>1022</v>
      </c>
      <c r="B3587" s="104" t="s">
        <v>423</v>
      </c>
      <c r="C3587" s="313" t="s">
        <v>99</v>
      </c>
      <c r="D3587" s="104" t="s">
        <v>1206</v>
      </c>
      <c r="E3587" s="105">
        <v>1600</v>
      </c>
      <c r="F3587" s="313" t="s">
        <v>4238</v>
      </c>
      <c r="G3587" s="318" t="s">
        <v>4239</v>
      </c>
      <c r="H3587" s="318" t="s">
        <v>1043</v>
      </c>
      <c r="I3587" s="104" t="s">
        <v>1027</v>
      </c>
      <c r="J3587" s="318" t="s">
        <v>1028</v>
      </c>
      <c r="K3587" s="320">
        <v>3</v>
      </c>
      <c r="L3587" s="320">
        <v>12</v>
      </c>
      <c r="M3587" s="105">
        <v>19200</v>
      </c>
      <c r="N3587" s="104"/>
      <c r="O3587" s="320"/>
      <c r="P3587" s="105"/>
    </row>
    <row r="3588" spans="1:16" x14ac:dyDescent="0.2">
      <c r="A3588" s="104" t="s">
        <v>1022</v>
      </c>
      <c r="B3588" s="104" t="s">
        <v>423</v>
      </c>
      <c r="C3588" s="313" t="s">
        <v>99</v>
      </c>
      <c r="D3588" s="104" t="s">
        <v>2189</v>
      </c>
      <c r="E3588" s="105">
        <v>2000</v>
      </c>
      <c r="F3588" s="313" t="s">
        <v>4240</v>
      </c>
      <c r="G3588" s="318" t="s">
        <v>4241</v>
      </c>
      <c r="H3588" s="318" t="s">
        <v>2917</v>
      </c>
      <c r="I3588" s="104" t="s">
        <v>1073</v>
      </c>
      <c r="J3588" s="318" t="s">
        <v>1074</v>
      </c>
      <c r="K3588" s="320">
        <v>4</v>
      </c>
      <c r="L3588" s="320">
        <v>12</v>
      </c>
      <c r="M3588" s="105">
        <v>24000</v>
      </c>
      <c r="N3588" s="104"/>
      <c r="O3588" s="320"/>
      <c r="P3588" s="105"/>
    </row>
    <row r="3589" spans="1:16" x14ac:dyDescent="0.2">
      <c r="A3589" s="104" t="s">
        <v>1022</v>
      </c>
      <c r="B3589" s="104" t="s">
        <v>423</v>
      </c>
      <c r="C3589" s="313" t="s">
        <v>99</v>
      </c>
      <c r="D3589" s="104" t="s">
        <v>1046</v>
      </c>
      <c r="E3589" s="105">
        <v>1500</v>
      </c>
      <c r="F3589" s="313" t="s">
        <v>4242</v>
      </c>
      <c r="G3589" s="318" t="s">
        <v>4243</v>
      </c>
      <c r="H3589" s="318" t="s">
        <v>1133</v>
      </c>
      <c r="I3589" s="104" t="s">
        <v>1073</v>
      </c>
      <c r="J3589" s="318" t="s">
        <v>1074</v>
      </c>
      <c r="K3589" s="320">
        <v>4</v>
      </c>
      <c r="L3589" s="320">
        <v>12</v>
      </c>
      <c r="M3589" s="105">
        <v>18000</v>
      </c>
      <c r="N3589" s="104"/>
      <c r="O3589" s="320"/>
      <c r="P3589" s="105"/>
    </row>
    <row r="3590" spans="1:16" x14ac:dyDescent="0.2">
      <c r="A3590" s="104" t="s">
        <v>1022</v>
      </c>
      <c r="B3590" s="104" t="s">
        <v>423</v>
      </c>
      <c r="C3590" s="313" t="s">
        <v>99</v>
      </c>
      <c r="D3590" s="104" t="s">
        <v>1206</v>
      </c>
      <c r="E3590" s="105">
        <v>1300</v>
      </c>
      <c r="F3590" s="313" t="s">
        <v>4244</v>
      </c>
      <c r="G3590" s="318" t="s">
        <v>4245</v>
      </c>
      <c r="H3590" s="318" t="s">
        <v>2917</v>
      </c>
      <c r="I3590" s="104" t="s">
        <v>1536</v>
      </c>
      <c r="J3590" s="318" t="s">
        <v>1074</v>
      </c>
      <c r="K3590" s="320">
        <v>3</v>
      </c>
      <c r="L3590" s="320">
        <v>11.166666666666666</v>
      </c>
      <c r="M3590" s="105">
        <v>14516.666666666666</v>
      </c>
      <c r="N3590" s="104"/>
      <c r="O3590" s="320"/>
      <c r="P3590" s="105"/>
    </row>
    <row r="3591" spans="1:16" x14ac:dyDescent="0.2">
      <c r="A3591" s="104" t="s">
        <v>1022</v>
      </c>
      <c r="B3591" s="104" t="s">
        <v>423</v>
      </c>
      <c r="C3591" s="313" t="s">
        <v>99</v>
      </c>
      <c r="D3591" s="104" t="s">
        <v>1046</v>
      </c>
      <c r="E3591" s="105">
        <v>1700</v>
      </c>
      <c r="F3591" s="313" t="s">
        <v>4246</v>
      </c>
      <c r="G3591" s="318" t="s">
        <v>4247</v>
      </c>
      <c r="H3591" s="318" t="s">
        <v>1064</v>
      </c>
      <c r="I3591" s="104" t="s">
        <v>1044</v>
      </c>
      <c r="J3591" s="318" t="s">
        <v>1028</v>
      </c>
      <c r="K3591" s="320">
        <v>3</v>
      </c>
      <c r="L3591" s="320">
        <v>12</v>
      </c>
      <c r="M3591" s="105">
        <v>20400</v>
      </c>
      <c r="N3591" s="104"/>
      <c r="O3591" s="320"/>
      <c r="P3591" s="105"/>
    </row>
    <row r="3592" spans="1:16" x14ac:dyDescent="0.2">
      <c r="A3592" s="104" t="s">
        <v>1022</v>
      </c>
      <c r="B3592" s="104" t="s">
        <v>423</v>
      </c>
      <c r="C3592" s="313" t="s">
        <v>99</v>
      </c>
      <c r="D3592" s="104" t="s">
        <v>4248</v>
      </c>
      <c r="E3592" s="105">
        <v>8500</v>
      </c>
      <c r="F3592" s="313" t="s">
        <v>4249</v>
      </c>
      <c r="G3592" s="318" t="s">
        <v>4250</v>
      </c>
      <c r="H3592" s="318" t="s">
        <v>2198</v>
      </c>
      <c r="I3592" s="104" t="s">
        <v>1061</v>
      </c>
      <c r="J3592" s="318" t="s">
        <v>1028</v>
      </c>
      <c r="K3592" s="320">
        <v>2</v>
      </c>
      <c r="L3592" s="320">
        <v>4.6333333333333337</v>
      </c>
      <c r="M3592" s="105">
        <v>39383.333333333336</v>
      </c>
      <c r="N3592" s="104"/>
      <c r="O3592" s="320"/>
      <c r="P3592" s="105"/>
    </row>
    <row r="3593" spans="1:16" x14ac:dyDescent="0.2">
      <c r="A3593" s="104" t="s">
        <v>1022</v>
      </c>
      <c r="B3593" s="104" t="s">
        <v>423</v>
      </c>
      <c r="C3593" s="313" t="s">
        <v>99</v>
      </c>
      <c r="D3593" s="104" t="s">
        <v>1046</v>
      </c>
      <c r="E3593" s="105">
        <v>1700</v>
      </c>
      <c r="F3593" s="313" t="s">
        <v>4251</v>
      </c>
      <c r="G3593" s="318" t="s">
        <v>4252</v>
      </c>
      <c r="H3593" s="318" t="s">
        <v>1064</v>
      </c>
      <c r="I3593" s="104" t="s">
        <v>1044</v>
      </c>
      <c r="J3593" s="318" t="s">
        <v>1074</v>
      </c>
      <c r="K3593" s="320">
        <v>4</v>
      </c>
      <c r="L3593" s="320">
        <v>12</v>
      </c>
      <c r="M3593" s="105">
        <v>20400</v>
      </c>
      <c r="N3593" s="104"/>
      <c r="O3593" s="320"/>
      <c r="P3593" s="105"/>
    </row>
    <row r="3594" spans="1:16" x14ac:dyDescent="0.2">
      <c r="A3594" s="104" t="s">
        <v>1022</v>
      </c>
      <c r="B3594" s="104" t="s">
        <v>423</v>
      </c>
      <c r="C3594" s="313" t="s">
        <v>99</v>
      </c>
      <c r="D3594" s="104" t="s">
        <v>1046</v>
      </c>
      <c r="E3594" s="105">
        <v>1700</v>
      </c>
      <c r="F3594" s="313" t="s">
        <v>4253</v>
      </c>
      <c r="G3594" s="318" t="s">
        <v>4254</v>
      </c>
      <c r="H3594" s="318" t="s">
        <v>1064</v>
      </c>
      <c r="I3594" s="104" t="s">
        <v>1073</v>
      </c>
      <c r="J3594" s="318" t="s">
        <v>1074</v>
      </c>
      <c r="K3594" s="320">
        <v>5</v>
      </c>
      <c r="L3594" s="320">
        <v>12</v>
      </c>
      <c r="M3594" s="105">
        <v>20400</v>
      </c>
      <c r="N3594" s="104"/>
      <c r="O3594" s="320"/>
      <c r="P3594" s="105"/>
    </row>
    <row r="3595" spans="1:16" x14ac:dyDescent="0.2">
      <c r="A3595" s="104" t="s">
        <v>1022</v>
      </c>
      <c r="B3595" s="104" t="s">
        <v>423</v>
      </c>
      <c r="C3595" s="313" t="s">
        <v>99</v>
      </c>
      <c r="D3595" s="104" t="s">
        <v>1046</v>
      </c>
      <c r="E3595" s="105">
        <v>1700</v>
      </c>
      <c r="F3595" s="313" t="s">
        <v>4255</v>
      </c>
      <c r="G3595" s="318" t="s">
        <v>4256</v>
      </c>
      <c r="H3595" s="318" t="s">
        <v>1049</v>
      </c>
      <c r="I3595" s="104" t="s">
        <v>1073</v>
      </c>
      <c r="J3595" s="318" t="s">
        <v>1074</v>
      </c>
      <c r="K3595" s="320">
        <v>4</v>
      </c>
      <c r="L3595" s="320">
        <v>12</v>
      </c>
      <c r="M3595" s="105">
        <v>20400</v>
      </c>
      <c r="N3595" s="104"/>
      <c r="O3595" s="320"/>
      <c r="P3595" s="105"/>
    </row>
    <row r="3596" spans="1:16" x14ac:dyDescent="0.2">
      <c r="A3596" s="104" t="s">
        <v>1022</v>
      </c>
      <c r="B3596" s="104" t="s">
        <v>423</v>
      </c>
      <c r="C3596" s="313" t="s">
        <v>99</v>
      </c>
      <c r="D3596" s="104" t="s">
        <v>1488</v>
      </c>
      <c r="E3596" s="105">
        <v>2500</v>
      </c>
      <c r="F3596" s="313" t="s">
        <v>4257</v>
      </c>
      <c r="G3596" s="318" t="s">
        <v>4258</v>
      </c>
      <c r="H3596" s="318" t="s">
        <v>1577</v>
      </c>
      <c r="I3596" s="104" t="s">
        <v>1027</v>
      </c>
      <c r="J3596" s="318" t="s">
        <v>1028</v>
      </c>
      <c r="K3596" s="320">
        <v>3</v>
      </c>
      <c r="L3596" s="320">
        <v>7.0333333333333332</v>
      </c>
      <c r="M3596" s="105">
        <v>17583.333333333332</v>
      </c>
      <c r="N3596" s="104"/>
      <c r="O3596" s="320"/>
      <c r="P3596" s="105"/>
    </row>
    <row r="3597" spans="1:16" x14ac:dyDescent="0.2">
      <c r="A3597" s="104" t="s">
        <v>1022</v>
      </c>
      <c r="B3597" s="104" t="s">
        <v>423</v>
      </c>
      <c r="C3597" s="313" t="s">
        <v>99</v>
      </c>
      <c r="D3597" s="104" t="s">
        <v>1296</v>
      </c>
      <c r="E3597" s="105">
        <v>2500</v>
      </c>
      <c r="F3597" s="313" t="s">
        <v>4259</v>
      </c>
      <c r="G3597" s="318" t="s">
        <v>4260</v>
      </c>
      <c r="H3597" s="318" t="s">
        <v>1133</v>
      </c>
      <c r="I3597" s="104" t="s">
        <v>1027</v>
      </c>
      <c r="J3597" s="318" t="s">
        <v>1028</v>
      </c>
      <c r="K3597" s="320">
        <v>4</v>
      </c>
      <c r="L3597" s="320">
        <v>12</v>
      </c>
      <c r="M3597" s="105">
        <v>30000</v>
      </c>
      <c r="N3597" s="104"/>
      <c r="O3597" s="320"/>
      <c r="P3597" s="105"/>
    </row>
    <row r="3598" spans="1:16" x14ac:dyDescent="0.2">
      <c r="A3598" s="104" t="s">
        <v>1022</v>
      </c>
      <c r="B3598" s="104" t="s">
        <v>423</v>
      </c>
      <c r="C3598" s="313" t="s">
        <v>99</v>
      </c>
      <c r="D3598" s="104" t="s">
        <v>1040</v>
      </c>
      <c r="E3598" s="105">
        <v>1300</v>
      </c>
      <c r="F3598" s="313" t="s">
        <v>4261</v>
      </c>
      <c r="G3598" s="318" t="s">
        <v>4262</v>
      </c>
      <c r="H3598" s="318" t="s">
        <v>1117</v>
      </c>
      <c r="I3598" s="104" t="s">
        <v>1118</v>
      </c>
      <c r="J3598" s="318" t="s">
        <v>1119</v>
      </c>
      <c r="K3598" s="320">
        <v>3</v>
      </c>
      <c r="L3598" s="320">
        <v>12</v>
      </c>
      <c r="M3598" s="105">
        <v>15600</v>
      </c>
      <c r="N3598" s="104"/>
      <c r="O3598" s="320"/>
      <c r="P3598" s="105"/>
    </row>
    <row r="3599" spans="1:16" ht="22.5" x14ac:dyDescent="0.2">
      <c r="A3599" s="104" t="s">
        <v>1022</v>
      </c>
      <c r="B3599" s="104" t="s">
        <v>423</v>
      </c>
      <c r="C3599" s="313" t="s">
        <v>99</v>
      </c>
      <c r="D3599" s="104" t="s">
        <v>1296</v>
      </c>
      <c r="E3599" s="105">
        <v>2500</v>
      </c>
      <c r="F3599" s="313" t="s">
        <v>4263</v>
      </c>
      <c r="G3599" s="318" t="s">
        <v>4264</v>
      </c>
      <c r="H3599" s="318" t="s">
        <v>1057</v>
      </c>
      <c r="I3599" s="104" t="s">
        <v>1027</v>
      </c>
      <c r="J3599" s="318" t="s">
        <v>1069</v>
      </c>
      <c r="K3599" s="320">
        <v>1</v>
      </c>
      <c r="L3599" s="320">
        <v>4.3</v>
      </c>
      <c r="M3599" s="105">
        <v>10750</v>
      </c>
      <c r="N3599" s="104"/>
      <c r="O3599" s="320"/>
      <c r="P3599" s="105"/>
    </row>
    <row r="3600" spans="1:16" x14ac:dyDescent="0.2">
      <c r="A3600" s="104" t="s">
        <v>1022</v>
      </c>
      <c r="B3600" s="104" t="s">
        <v>423</v>
      </c>
      <c r="C3600" s="313" t="s">
        <v>99</v>
      </c>
      <c r="D3600" s="104" t="s">
        <v>1724</v>
      </c>
      <c r="E3600" s="105">
        <v>4000</v>
      </c>
      <c r="F3600" s="313" t="s">
        <v>4265</v>
      </c>
      <c r="G3600" s="318" t="s">
        <v>4266</v>
      </c>
      <c r="H3600" s="318" t="s">
        <v>1057</v>
      </c>
      <c r="I3600" s="104" t="s">
        <v>1027</v>
      </c>
      <c r="J3600" s="318" t="s">
        <v>1028</v>
      </c>
      <c r="K3600" s="320">
        <v>3</v>
      </c>
      <c r="L3600" s="320">
        <v>12</v>
      </c>
      <c r="M3600" s="105">
        <v>48000</v>
      </c>
      <c r="N3600" s="104"/>
      <c r="O3600" s="320"/>
      <c r="P3600" s="105"/>
    </row>
    <row r="3601" spans="1:16" x14ac:dyDescent="0.2">
      <c r="A3601" s="104" t="s">
        <v>1022</v>
      </c>
      <c r="B3601" s="104" t="s">
        <v>423</v>
      </c>
      <c r="C3601" s="313" t="s">
        <v>99</v>
      </c>
      <c r="D3601" s="104" t="s">
        <v>2017</v>
      </c>
      <c r="E3601" s="105">
        <v>1900</v>
      </c>
      <c r="F3601" s="313" t="s">
        <v>4267</v>
      </c>
      <c r="G3601" s="318" t="s">
        <v>4268</v>
      </c>
      <c r="H3601" s="318" t="s">
        <v>3650</v>
      </c>
      <c r="I3601" s="104" t="s">
        <v>1027</v>
      </c>
      <c r="J3601" s="318" t="s">
        <v>1028</v>
      </c>
      <c r="K3601" s="320">
        <v>3</v>
      </c>
      <c r="L3601" s="320">
        <v>12</v>
      </c>
      <c r="M3601" s="105">
        <v>22800</v>
      </c>
      <c r="N3601" s="104"/>
      <c r="O3601" s="320"/>
      <c r="P3601" s="105"/>
    </row>
    <row r="3602" spans="1:16" x14ac:dyDescent="0.2">
      <c r="A3602" s="104" t="s">
        <v>1022</v>
      </c>
      <c r="B3602" s="104" t="s">
        <v>423</v>
      </c>
      <c r="C3602" s="313" t="s">
        <v>99</v>
      </c>
      <c r="D3602" s="104" t="s">
        <v>3139</v>
      </c>
      <c r="E3602" s="105">
        <v>2400</v>
      </c>
      <c r="F3602" s="313" t="s">
        <v>4269</v>
      </c>
      <c r="G3602" s="318" t="s">
        <v>4270</v>
      </c>
      <c r="H3602" s="318" t="s">
        <v>1224</v>
      </c>
      <c r="I3602" s="104" t="s">
        <v>1536</v>
      </c>
      <c r="J3602" s="318" t="s">
        <v>1074</v>
      </c>
      <c r="K3602" s="320">
        <v>1</v>
      </c>
      <c r="L3602" s="320">
        <v>2.4</v>
      </c>
      <c r="M3602" s="105">
        <v>5760</v>
      </c>
      <c r="N3602" s="104"/>
      <c r="O3602" s="320"/>
      <c r="P3602" s="105"/>
    </row>
    <row r="3603" spans="1:16" x14ac:dyDescent="0.2">
      <c r="A3603" s="104" t="s">
        <v>1022</v>
      </c>
      <c r="B3603" s="104" t="s">
        <v>423</v>
      </c>
      <c r="C3603" s="313" t="s">
        <v>99</v>
      </c>
      <c r="D3603" s="104" t="s">
        <v>1209</v>
      </c>
      <c r="E3603" s="105">
        <v>1300</v>
      </c>
      <c r="F3603" s="313" t="s">
        <v>4271</v>
      </c>
      <c r="G3603" s="318" t="s">
        <v>4272</v>
      </c>
      <c r="H3603" s="318" t="s">
        <v>1064</v>
      </c>
      <c r="I3603" s="104" t="s">
        <v>1073</v>
      </c>
      <c r="J3603" s="318" t="s">
        <v>1074</v>
      </c>
      <c r="K3603" s="320">
        <v>3</v>
      </c>
      <c r="L3603" s="320">
        <v>12</v>
      </c>
      <c r="M3603" s="105">
        <v>15600</v>
      </c>
      <c r="N3603" s="104"/>
      <c r="O3603" s="320"/>
      <c r="P3603" s="105"/>
    </row>
    <row r="3604" spans="1:16" x14ac:dyDescent="0.2">
      <c r="A3604" s="104" t="s">
        <v>1022</v>
      </c>
      <c r="B3604" s="104" t="s">
        <v>423</v>
      </c>
      <c r="C3604" s="313" t="s">
        <v>99</v>
      </c>
      <c r="D3604" s="104" t="s">
        <v>1296</v>
      </c>
      <c r="E3604" s="105">
        <v>2500</v>
      </c>
      <c r="F3604" s="313" t="s">
        <v>4273</v>
      </c>
      <c r="G3604" s="318" t="s">
        <v>4274</v>
      </c>
      <c r="H3604" s="318" t="s">
        <v>1053</v>
      </c>
      <c r="I3604" s="104" t="s">
        <v>3459</v>
      </c>
      <c r="J3604" s="318" t="s">
        <v>1028</v>
      </c>
      <c r="K3604" s="320">
        <v>3</v>
      </c>
      <c r="L3604" s="320">
        <v>12</v>
      </c>
      <c r="M3604" s="105">
        <v>30000</v>
      </c>
      <c r="N3604" s="104"/>
      <c r="O3604" s="320"/>
      <c r="P3604" s="105"/>
    </row>
    <row r="3605" spans="1:16" x14ac:dyDescent="0.2">
      <c r="A3605" s="104" t="s">
        <v>1022</v>
      </c>
      <c r="B3605" s="104" t="s">
        <v>423</v>
      </c>
      <c r="C3605" s="313" t="s">
        <v>99</v>
      </c>
      <c r="D3605" s="104" t="s">
        <v>1270</v>
      </c>
      <c r="E3605" s="105">
        <v>1300</v>
      </c>
      <c r="F3605" s="313" t="s">
        <v>4275</v>
      </c>
      <c r="G3605" s="318" t="s">
        <v>4276</v>
      </c>
      <c r="H3605" s="318" t="s">
        <v>1476</v>
      </c>
      <c r="I3605" s="104" t="s">
        <v>1118</v>
      </c>
      <c r="J3605" s="318" t="s">
        <v>1119</v>
      </c>
      <c r="K3605" s="320">
        <v>1</v>
      </c>
      <c r="L3605" s="320">
        <v>0.5</v>
      </c>
      <c r="M3605" s="105">
        <v>650</v>
      </c>
      <c r="N3605" s="104"/>
      <c r="O3605" s="320"/>
      <c r="P3605" s="105"/>
    </row>
    <row r="3606" spans="1:16" x14ac:dyDescent="0.2">
      <c r="A3606" s="104" t="s">
        <v>1022</v>
      </c>
      <c r="B3606" s="104" t="s">
        <v>423</v>
      </c>
      <c r="C3606" s="313" t="s">
        <v>99</v>
      </c>
      <c r="D3606" s="104" t="s">
        <v>4277</v>
      </c>
      <c r="E3606" s="105">
        <v>1200</v>
      </c>
      <c r="F3606" s="313" t="s">
        <v>4278</v>
      </c>
      <c r="G3606" s="318" t="s">
        <v>4279</v>
      </c>
      <c r="H3606" s="318" t="s">
        <v>4280</v>
      </c>
      <c r="I3606" s="104" t="s">
        <v>1073</v>
      </c>
      <c r="J3606" s="318" t="s">
        <v>1074</v>
      </c>
      <c r="K3606" s="320">
        <v>3</v>
      </c>
      <c r="L3606" s="320">
        <v>9</v>
      </c>
      <c r="M3606" s="105">
        <v>10800</v>
      </c>
      <c r="N3606" s="104"/>
      <c r="O3606" s="320"/>
      <c r="P3606" s="105"/>
    </row>
    <row r="3607" spans="1:16" ht="22.5" x14ac:dyDescent="0.2">
      <c r="A3607" s="104" t="s">
        <v>1022</v>
      </c>
      <c r="B3607" s="104" t="s">
        <v>423</v>
      </c>
      <c r="C3607" s="313" t="s">
        <v>99</v>
      </c>
      <c r="D3607" s="104" t="s">
        <v>1046</v>
      </c>
      <c r="E3607" s="105">
        <v>1500</v>
      </c>
      <c r="F3607" s="313" t="s">
        <v>4281</v>
      </c>
      <c r="G3607" s="318" t="s">
        <v>4282</v>
      </c>
      <c r="H3607" s="318" t="s">
        <v>1133</v>
      </c>
      <c r="I3607" s="104" t="s">
        <v>1134</v>
      </c>
      <c r="J3607" s="318" t="s">
        <v>1045</v>
      </c>
      <c r="K3607" s="320">
        <v>5</v>
      </c>
      <c r="L3607" s="320">
        <v>12</v>
      </c>
      <c r="M3607" s="105">
        <v>18000</v>
      </c>
      <c r="N3607" s="104"/>
      <c r="O3607" s="320"/>
      <c r="P3607" s="105"/>
    </row>
    <row r="3608" spans="1:16" ht="22.5" x14ac:dyDescent="0.2">
      <c r="A3608" s="104" t="s">
        <v>1022</v>
      </c>
      <c r="B3608" s="104" t="s">
        <v>423</v>
      </c>
      <c r="C3608" s="313" t="s">
        <v>99</v>
      </c>
      <c r="D3608" s="104" t="s">
        <v>1046</v>
      </c>
      <c r="E3608" s="105">
        <v>1500</v>
      </c>
      <c r="F3608" s="313" t="s">
        <v>4283</v>
      </c>
      <c r="G3608" s="318" t="s">
        <v>4284</v>
      </c>
      <c r="H3608" s="318" t="s">
        <v>1224</v>
      </c>
      <c r="I3608" s="104" t="s">
        <v>1073</v>
      </c>
      <c r="J3608" s="318" t="s">
        <v>1096</v>
      </c>
      <c r="K3608" s="320">
        <v>3</v>
      </c>
      <c r="L3608" s="320">
        <v>12</v>
      </c>
      <c r="M3608" s="105">
        <v>18000</v>
      </c>
      <c r="N3608" s="104"/>
      <c r="O3608" s="320"/>
      <c r="P3608" s="105"/>
    </row>
    <row r="3609" spans="1:16" x14ac:dyDescent="0.2">
      <c r="A3609" s="104" t="s">
        <v>1022</v>
      </c>
      <c r="B3609" s="104" t="s">
        <v>423</v>
      </c>
      <c r="C3609" s="313" t="s">
        <v>99</v>
      </c>
      <c r="D3609" s="104" t="s">
        <v>1046</v>
      </c>
      <c r="E3609" s="105">
        <v>1500</v>
      </c>
      <c r="F3609" s="313" t="s">
        <v>4285</v>
      </c>
      <c r="G3609" s="318" t="s">
        <v>4286</v>
      </c>
      <c r="H3609" s="318" t="s">
        <v>1118</v>
      </c>
      <c r="I3609" s="104" t="s">
        <v>1134</v>
      </c>
      <c r="J3609" s="318" t="s">
        <v>1028</v>
      </c>
      <c r="K3609" s="320">
        <v>3</v>
      </c>
      <c r="L3609" s="320">
        <v>12</v>
      </c>
      <c r="M3609" s="105">
        <v>18000</v>
      </c>
      <c r="N3609" s="104"/>
      <c r="O3609" s="320"/>
      <c r="P3609" s="105"/>
    </row>
    <row r="3610" spans="1:16" x14ac:dyDescent="0.2">
      <c r="A3610" s="104" t="s">
        <v>1022</v>
      </c>
      <c r="B3610" s="104" t="s">
        <v>423</v>
      </c>
      <c r="C3610" s="313" t="s">
        <v>99</v>
      </c>
      <c r="D3610" s="104" t="s">
        <v>1162</v>
      </c>
      <c r="E3610" s="105">
        <v>1300</v>
      </c>
      <c r="F3610" s="313" t="s">
        <v>4287</v>
      </c>
      <c r="G3610" s="318" t="s">
        <v>4288</v>
      </c>
      <c r="H3610" s="318" t="s">
        <v>1117</v>
      </c>
      <c r="I3610" s="104" t="s">
        <v>1118</v>
      </c>
      <c r="J3610" s="318" t="s">
        <v>1119</v>
      </c>
      <c r="K3610" s="320">
        <v>4</v>
      </c>
      <c r="L3610" s="320">
        <v>12</v>
      </c>
      <c r="M3610" s="105">
        <v>15600</v>
      </c>
      <c r="N3610" s="104"/>
      <c r="O3610" s="320"/>
      <c r="P3610" s="105"/>
    </row>
    <row r="3611" spans="1:16" x14ac:dyDescent="0.2">
      <c r="A3611" s="104" t="s">
        <v>1022</v>
      </c>
      <c r="B3611" s="104" t="s">
        <v>423</v>
      </c>
      <c r="C3611" s="313" t="s">
        <v>99</v>
      </c>
      <c r="D3611" s="104" t="s">
        <v>1749</v>
      </c>
      <c r="E3611" s="105">
        <v>2400</v>
      </c>
      <c r="F3611" s="313" t="s">
        <v>4289</v>
      </c>
      <c r="G3611" s="318" t="s">
        <v>4290</v>
      </c>
      <c r="H3611" s="318" t="s">
        <v>1113</v>
      </c>
      <c r="I3611" s="104" t="s">
        <v>1027</v>
      </c>
      <c r="J3611" s="318" t="s">
        <v>1028</v>
      </c>
      <c r="K3611" s="320">
        <v>3</v>
      </c>
      <c r="L3611" s="320">
        <v>12</v>
      </c>
      <c r="M3611" s="105">
        <v>28800</v>
      </c>
      <c r="N3611" s="104"/>
      <c r="O3611" s="320"/>
      <c r="P3611" s="105"/>
    </row>
    <row r="3612" spans="1:16" x14ac:dyDescent="0.2">
      <c r="A3612" s="104" t="s">
        <v>1022</v>
      </c>
      <c r="B3612" s="104" t="s">
        <v>423</v>
      </c>
      <c r="C3612" s="313" t="s">
        <v>99</v>
      </c>
      <c r="D3612" s="104" t="s">
        <v>1582</v>
      </c>
      <c r="E3612" s="105">
        <v>3500</v>
      </c>
      <c r="F3612" s="313" t="s">
        <v>4291</v>
      </c>
      <c r="G3612" s="318" t="s">
        <v>4292</v>
      </c>
      <c r="H3612" s="318" t="s">
        <v>1057</v>
      </c>
      <c r="I3612" s="104" t="s">
        <v>1027</v>
      </c>
      <c r="J3612" s="318" t="s">
        <v>1277</v>
      </c>
      <c r="K3612" s="320">
        <v>3</v>
      </c>
      <c r="L3612" s="320">
        <v>12</v>
      </c>
      <c r="M3612" s="105">
        <v>42000</v>
      </c>
      <c r="N3612" s="104"/>
      <c r="O3612" s="320"/>
      <c r="P3612" s="105"/>
    </row>
    <row r="3613" spans="1:16" x14ac:dyDescent="0.2">
      <c r="A3613" s="104" t="s">
        <v>1022</v>
      </c>
      <c r="B3613" s="104" t="s">
        <v>423</v>
      </c>
      <c r="C3613" s="313" t="s">
        <v>99</v>
      </c>
      <c r="D3613" s="104" t="s">
        <v>1046</v>
      </c>
      <c r="E3613" s="105">
        <v>1700</v>
      </c>
      <c r="F3613" s="313" t="s">
        <v>4293</v>
      </c>
      <c r="G3613" s="318" t="s">
        <v>4294</v>
      </c>
      <c r="H3613" s="318" t="s">
        <v>2899</v>
      </c>
      <c r="I3613" s="104" t="s">
        <v>1073</v>
      </c>
      <c r="J3613" s="318" t="s">
        <v>1074</v>
      </c>
      <c r="K3613" s="320">
        <v>5</v>
      </c>
      <c r="L3613" s="320">
        <v>12</v>
      </c>
      <c r="M3613" s="105">
        <v>20400</v>
      </c>
      <c r="N3613" s="104"/>
      <c r="O3613" s="320"/>
      <c r="P3613" s="105"/>
    </row>
    <row r="3614" spans="1:16" x14ac:dyDescent="0.2">
      <c r="A3614" s="104" t="s">
        <v>1022</v>
      </c>
      <c r="B3614" s="104" t="s">
        <v>423</v>
      </c>
      <c r="C3614" s="313" t="s">
        <v>99</v>
      </c>
      <c r="D3614" s="104" t="s">
        <v>1054</v>
      </c>
      <c r="E3614" s="105">
        <v>1500</v>
      </c>
      <c r="F3614" s="313" t="s">
        <v>4295</v>
      </c>
      <c r="G3614" s="318" t="s">
        <v>4296</v>
      </c>
      <c r="H3614" s="318" t="s">
        <v>1057</v>
      </c>
      <c r="I3614" s="104" t="s">
        <v>1073</v>
      </c>
      <c r="J3614" s="318" t="s">
        <v>1074</v>
      </c>
      <c r="K3614" s="320">
        <v>3</v>
      </c>
      <c r="L3614" s="320">
        <v>12</v>
      </c>
      <c r="M3614" s="105">
        <v>18000</v>
      </c>
      <c r="N3614" s="104"/>
      <c r="O3614" s="320"/>
      <c r="P3614" s="105"/>
    </row>
    <row r="3615" spans="1:16" x14ac:dyDescent="0.2">
      <c r="A3615" s="104" t="s">
        <v>1022</v>
      </c>
      <c r="B3615" s="104" t="s">
        <v>423</v>
      </c>
      <c r="C3615" s="313" t="s">
        <v>99</v>
      </c>
      <c r="D3615" s="104" t="s">
        <v>4277</v>
      </c>
      <c r="E3615" s="105">
        <v>2000</v>
      </c>
      <c r="F3615" s="313" t="s">
        <v>4297</v>
      </c>
      <c r="G3615" s="318" t="s">
        <v>4298</v>
      </c>
      <c r="H3615" s="318" t="s">
        <v>4299</v>
      </c>
      <c r="I3615" s="104" t="s">
        <v>1073</v>
      </c>
      <c r="J3615" s="318" t="s">
        <v>1074</v>
      </c>
      <c r="K3615" s="320">
        <v>4</v>
      </c>
      <c r="L3615" s="320">
        <v>12</v>
      </c>
      <c r="M3615" s="105">
        <v>24000</v>
      </c>
      <c r="N3615" s="104"/>
      <c r="O3615" s="320"/>
      <c r="P3615" s="105"/>
    </row>
    <row r="3616" spans="1:16" ht="22.5" x14ac:dyDescent="0.2">
      <c r="A3616" s="104" t="s">
        <v>1022</v>
      </c>
      <c r="B3616" s="104" t="s">
        <v>423</v>
      </c>
      <c r="C3616" s="313" t="s">
        <v>99</v>
      </c>
      <c r="D3616" s="104" t="s">
        <v>1296</v>
      </c>
      <c r="E3616" s="105">
        <v>2500</v>
      </c>
      <c r="F3616" s="313" t="s">
        <v>4300</v>
      </c>
      <c r="G3616" s="318" t="s">
        <v>4301</v>
      </c>
      <c r="H3616" s="318" t="s">
        <v>1118</v>
      </c>
      <c r="I3616" s="104" t="s">
        <v>1134</v>
      </c>
      <c r="J3616" s="318" t="s">
        <v>1045</v>
      </c>
      <c r="K3616" s="320">
        <v>3</v>
      </c>
      <c r="L3616" s="320">
        <v>12</v>
      </c>
      <c r="M3616" s="105">
        <v>30000</v>
      </c>
      <c r="N3616" s="104"/>
      <c r="O3616" s="320"/>
      <c r="P3616" s="105"/>
    </row>
    <row r="3617" spans="1:16" ht="22.5" x14ac:dyDescent="0.2">
      <c r="A3617" s="104" t="s">
        <v>1022</v>
      </c>
      <c r="B3617" s="104" t="s">
        <v>423</v>
      </c>
      <c r="C3617" s="313" t="s">
        <v>99</v>
      </c>
      <c r="D3617" s="104" t="s">
        <v>1054</v>
      </c>
      <c r="E3617" s="105">
        <v>1500</v>
      </c>
      <c r="F3617" s="313" t="s">
        <v>4302</v>
      </c>
      <c r="G3617" s="318" t="s">
        <v>4303</v>
      </c>
      <c r="H3617" s="318" t="s">
        <v>1133</v>
      </c>
      <c r="I3617" s="104" t="s">
        <v>1027</v>
      </c>
      <c r="J3617" s="318" t="s">
        <v>1069</v>
      </c>
      <c r="K3617" s="320">
        <v>3</v>
      </c>
      <c r="L3617" s="320">
        <v>12</v>
      </c>
      <c r="M3617" s="105">
        <v>18000</v>
      </c>
      <c r="N3617" s="104"/>
      <c r="O3617" s="320"/>
      <c r="P3617" s="105"/>
    </row>
    <row r="3618" spans="1:16" ht="22.5" x14ac:dyDescent="0.2">
      <c r="A3618" s="104" t="s">
        <v>1022</v>
      </c>
      <c r="B3618" s="104" t="s">
        <v>423</v>
      </c>
      <c r="C3618" s="313" t="s">
        <v>99</v>
      </c>
      <c r="D3618" s="104" t="s">
        <v>1046</v>
      </c>
      <c r="E3618" s="105">
        <v>1700</v>
      </c>
      <c r="F3618" s="313" t="s">
        <v>4304</v>
      </c>
      <c r="G3618" s="318" t="s">
        <v>4305</v>
      </c>
      <c r="H3618" s="318" t="s">
        <v>1064</v>
      </c>
      <c r="I3618" s="104" t="s">
        <v>1044</v>
      </c>
      <c r="J3618" s="318" t="s">
        <v>1045</v>
      </c>
      <c r="K3618" s="320">
        <v>3</v>
      </c>
      <c r="L3618" s="320">
        <v>12</v>
      </c>
      <c r="M3618" s="105">
        <v>20400</v>
      </c>
      <c r="N3618" s="104"/>
      <c r="O3618" s="320"/>
      <c r="P3618" s="105"/>
    </row>
    <row r="3619" spans="1:16" x14ac:dyDescent="0.2">
      <c r="A3619" s="104" t="s">
        <v>1022</v>
      </c>
      <c r="B3619" s="104" t="s">
        <v>423</v>
      </c>
      <c r="C3619" s="313" t="s">
        <v>99</v>
      </c>
      <c r="D3619" s="104" t="s">
        <v>1046</v>
      </c>
      <c r="E3619" s="105">
        <v>1500</v>
      </c>
      <c r="F3619" s="313" t="s">
        <v>4306</v>
      </c>
      <c r="G3619" s="318" t="s">
        <v>4307</v>
      </c>
      <c r="H3619" s="318" t="s">
        <v>1133</v>
      </c>
      <c r="I3619" s="104" t="s">
        <v>1134</v>
      </c>
      <c r="J3619" s="318" t="s">
        <v>1028</v>
      </c>
      <c r="K3619" s="320">
        <v>3</v>
      </c>
      <c r="L3619" s="320">
        <v>12</v>
      </c>
      <c r="M3619" s="105">
        <v>18000</v>
      </c>
      <c r="N3619" s="104"/>
      <c r="O3619" s="320"/>
      <c r="P3619" s="105"/>
    </row>
    <row r="3620" spans="1:16" x14ac:dyDescent="0.2">
      <c r="A3620" s="104" t="s">
        <v>1022</v>
      </c>
      <c r="B3620" s="104" t="s">
        <v>423</v>
      </c>
      <c r="C3620" s="313" t="s">
        <v>99</v>
      </c>
      <c r="D3620" s="104" t="s">
        <v>1296</v>
      </c>
      <c r="E3620" s="105">
        <v>2500</v>
      </c>
      <c r="F3620" s="313" t="s">
        <v>4308</v>
      </c>
      <c r="G3620" s="318" t="s">
        <v>4309</v>
      </c>
      <c r="H3620" s="318" t="s">
        <v>1697</v>
      </c>
      <c r="I3620" s="104" t="s">
        <v>1512</v>
      </c>
      <c r="J3620" s="318" t="s">
        <v>1028</v>
      </c>
      <c r="K3620" s="320">
        <v>3</v>
      </c>
      <c r="L3620" s="320">
        <v>12</v>
      </c>
      <c r="M3620" s="105">
        <v>30000</v>
      </c>
      <c r="N3620" s="104"/>
      <c r="O3620" s="320"/>
      <c r="P3620" s="105"/>
    </row>
    <row r="3621" spans="1:16" x14ac:dyDescent="0.2">
      <c r="A3621" s="104" t="s">
        <v>1022</v>
      </c>
      <c r="B3621" s="104" t="s">
        <v>423</v>
      </c>
      <c r="C3621" s="313" t="s">
        <v>99</v>
      </c>
      <c r="D3621" s="104" t="s">
        <v>1046</v>
      </c>
      <c r="E3621" s="105">
        <v>1500</v>
      </c>
      <c r="F3621" s="313" t="s">
        <v>4310</v>
      </c>
      <c r="G3621" s="318" t="s">
        <v>4311</v>
      </c>
      <c r="H3621" s="318" t="s">
        <v>1057</v>
      </c>
      <c r="I3621" s="104" t="s">
        <v>1027</v>
      </c>
      <c r="J3621" s="318" t="s">
        <v>1161</v>
      </c>
      <c r="K3621" s="320">
        <v>3</v>
      </c>
      <c r="L3621" s="320">
        <v>12</v>
      </c>
      <c r="M3621" s="105">
        <v>18000</v>
      </c>
      <c r="N3621" s="104"/>
      <c r="O3621" s="320"/>
      <c r="P3621" s="105"/>
    </row>
    <row r="3622" spans="1:16" x14ac:dyDescent="0.2">
      <c r="A3622" s="104" t="s">
        <v>1022</v>
      </c>
      <c r="B3622" s="104" t="s">
        <v>423</v>
      </c>
      <c r="C3622" s="313" t="s">
        <v>99</v>
      </c>
      <c r="D3622" s="104" t="s">
        <v>1142</v>
      </c>
      <c r="E3622" s="105">
        <v>1500</v>
      </c>
      <c r="F3622" s="313" t="s">
        <v>4312</v>
      </c>
      <c r="G3622" s="318" t="s">
        <v>4313</v>
      </c>
      <c r="H3622" s="318" t="s">
        <v>3296</v>
      </c>
      <c r="I3622" s="104" t="s">
        <v>1027</v>
      </c>
      <c r="J3622" s="318" t="s">
        <v>1028</v>
      </c>
      <c r="K3622" s="320">
        <v>2</v>
      </c>
      <c r="L3622" s="320">
        <v>6.9666666666666668</v>
      </c>
      <c r="M3622" s="105">
        <v>10450</v>
      </c>
      <c r="N3622" s="104"/>
      <c r="O3622" s="320"/>
      <c r="P3622" s="105"/>
    </row>
    <row r="3623" spans="1:16" x14ac:dyDescent="0.2">
      <c r="A3623" s="104" t="s">
        <v>1022</v>
      </c>
      <c r="B3623" s="104" t="s">
        <v>423</v>
      </c>
      <c r="C3623" s="313" t="s">
        <v>99</v>
      </c>
      <c r="D3623" s="104" t="s">
        <v>1201</v>
      </c>
      <c r="E3623" s="105">
        <v>1300</v>
      </c>
      <c r="F3623" s="313" t="s">
        <v>4314</v>
      </c>
      <c r="G3623" s="318" t="s">
        <v>4315</v>
      </c>
      <c r="H3623" s="318" t="s">
        <v>1117</v>
      </c>
      <c r="I3623" s="104" t="s">
        <v>1118</v>
      </c>
      <c r="J3623" s="318" t="s">
        <v>1119</v>
      </c>
      <c r="K3623" s="320">
        <v>3</v>
      </c>
      <c r="L3623" s="320">
        <v>12</v>
      </c>
      <c r="M3623" s="105">
        <v>15600</v>
      </c>
      <c r="N3623" s="104"/>
      <c r="O3623" s="320"/>
      <c r="P3623" s="105"/>
    </row>
    <row r="3624" spans="1:16" x14ac:dyDescent="0.2">
      <c r="A3624" s="104" t="s">
        <v>1022</v>
      </c>
      <c r="B3624" s="104" t="s">
        <v>423</v>
      </c>
      <c r="C3624" s="313" t="s">
        <v>99</v>
      </c>
      <c r="D3624" s="104" t="s">
        <v>1186</v>
      </c>
      <c r="E3624" s="105">
        <v>1500</v>
      </c>
      <c r="F3624" s="313" t="s">
        <v>4316</v>
      </c>
      <c r="G3624" s="318" t="s">
        <v>4317</v>
      </c>
      <c r="H3624" s="318" t="s">
        <v>4318</v>
      </c>
      <c r="I3624" s="104" t="s">
        <v>1073</v>
      </c>
      <c r="J3624" s="318" t="s">
        <v>1074</v>
      </c>
      <c r="K3624" s="320">
        <v>3</v>
      </c>
      <c r="L3624" s="320">
        <v>12</v>
      </c>
      <c r="M3624" s="105">
        <v>18000</v>
      </c>
      <c r="N3624" s="104"/>
      <c r="O3624" s="320"/>
      <c r="P3624" s="105"/>
    </row>
    <row r="3625" spans="1:16" x14ac:dyDescent="0.2">
      <c r="A3625" s="104" t="s">
        <v>1022</v>
      </c>
      <c r="B3625" s="104" t="s">
        <v>423</v>
      </c>
      <c r="C3625" s="313" t="s">
        <v>99</v>
      </c>
      <c r="D3625" s="104" t="s">
        <v>1196</v>
      </c>
      <c r="E3625" s="105">
        <v>2000</v>
      </c>
      <c r="F3625" s="313" t="s">
        <v>4319</v>
      </c>
      <c r="G3625" s="318" t="s">
        <v>4320</v>
      </c>
      <c r="H3625" s="318" t="s">
        <v>1117</v>
      </c>
      <c r="I3625" s="104" t="s">
        <v>1118</v>
      </c>
      <c r="J3625" s="318" t="s">
        <v>1119</v>
      </c>
      <c r="K3625" s="320">
        <v>3</v>
      </c>
      <c r="L3625" s="320">
        <v>12</v>
      </c>
      <c r="M3625" s="105">
        <v>24000</v>
      </c>
      <c r="N3625" s="104"/>
      <c r="O3625" s="320"/>
      <c r="P3625" s="105"/>
    </row>
    <row r="3626" spans="1:16" x14ac:dyDescent="0.2">
      <c r="A3626" s="104" t="s">
        <v>1022</v>
      </c>
      <c r="B3626" s="104" t="s">
        <v>423</v>
      </c>
      <c r="C3626" s="313" t="s">
        <v>99</v>
      </c>
      <c r="D3626" s="104" t="s">
        <v>1054</v>
      </c>
      <c r="E3626" s="105">
        <v>1500</v>
      </c>
      <c r="F3626" s="313" t="s">
        <v>4321</v>
      </c>
      <c r="G3626" s="318" t="s">
        <v>4322</v>
      </c>
      <c r="H3626" s="318" t="s">
        <v>1057</v>
      </c>
      <c r="I3626" s="104" t="s">
        <v>1027</v>
      </c>
      <c r="J3626" s="318" t="s">
        <v>1161</v>
      </c>
      <c r="K3626" s="320">
        <v>3</v>
      </c>
      <c r="L3626" s="320">
        <v>12</v>
      </c>
      <c r="M3626" s="105">
        <v>18000</v>
      </c>
      <c r="N3626" s="104"/>
      <c r="O3626" s="320"/>
      <c r="P3626" s="105"/>
    </row>
    <row r="3627" spans="1:16" x14ac:dyDescent="0.2">
      <c r="A3627" s="104" t="s">
        <v>1022</v>
      </c>
      <c r="B3627" s="104" t="s">
        <v>423</v>
      </c>
      <c r="C3627" s="313" t="s">
        <v>99</v>
      </c>
      <c r="D3627" s="104" t="s">
        <v>1242</v>
      </c>
      <c r="E3627" s="105">
        <v>1300</v>
      </c>
      <c r="F3627" s="313" t="s">
        <v>4323</v>
      </c>
      <c r="G3627" s="318" t="s">
        <v>4324</v>
      </c>
      <c r="H3627" s="318" t="s">
        <v>4325</v>
      </c>
      <c r="I3627" s="104" t="s">
        <v>1073</v>
      </c>
      <c r="J3627" s="318" t="s">
        <v>1074</v>
      </c>
      <c r="K3627" s="320">
        <v>3</v>
      </c>
      <c r="L3627" s="320">
        <v>12</v>
      </c>
      <c r="M3627" s="105">
        <v>15600</v>
      </c>
      <c r="N3627" s="104"/>
      <c r="O3627" s="320"/>
      <c r="P3627" s="105"/>
    </row>
    <row r="3628" spans="1:16" x14ac:dyDescent="0.2">
      <c r="A3628" s="104" t="s">
        <v>1022</v>
      </c>
      <c r="B3628" s="104" t="s">
        <v>423</v>
      </c>
      <c r="C3628" s="313" t="s">
        <v>99</v>
      </c>
      <c r="D3628" s="104" t="s">
        <v>4326</v>
      </c>
      <c r="E3628" s="105">
        <v>6000</v>
      </c>
      <c r="F3628" s="313" t="s">
        <v>4327</v>
      </c>
      <c r="G3628" s="318" t="s">
        <v>4328</v>
      </c>
      <c r="H3628" s="318" t="s">
        <v>1026</v>
      </c>
      <c r="I3628" s="104" t="s">
        <v>1061</v>
      </c>
      <c r="J3628" s="318" t="s">
        <v>1028</v>
      </c>
      <c r="K3628" s="320">
        <v>4</v>
      </c>
      <c r="L3628" s="320">
        <v>12</v>
      </c>
      <c r="M3628" s="105">
        <v>72000</v>
      </c>
      <c r="N3628" s="104"/>
      <c r="O3628" s="320"/>
      <c r="P3628" s="105"/>
    </row>
    <row r="3629" spans="1:16" ht="22.5" x14ac:dyDescent="0.2">
      <c r="A3629" s="104" t="s">
        <v>1022</v>
      </c>
      <c r="B3629" s="104" t="s">
        <v>423</v>
      </c>
      <c r="C3629" s="313" t="s">
        <v>99</v>
      </c>
      <c r="D3629" s="104" t="s">
        <v>1054</v>
      </c>
      <c r="E3629" s="105">
        <v>1500</v>
      </c>
      <c r="F3629" s="313" t="s">
        <v>4329</v>
      </c>
      <c r="G3629" s="318" t="s">
        <v>4330</v>
      </c>
      <c r="H3629" s="318" t="s">
        <v>1049</v>
      </c>
      <c r="I3629" s="104" t="s">
        <v>1073</v>
      </c>
      <c r="J3629" s="318" t="s">
        <v>1045</v>
      </c>
      <c r="K3629" s="320">
        <v>3</v>
      </c>
      <c r="L3629" s="320">
        <v>12</v>
      </c>
      <c r="M3629" s="105">
        <v>18000</v>
      </c>
      <c r="N3629" s="104"/>
      <c r="O3629" s="320"/>
      <c r="P3629" s="105"/>
    </row>
    <row r="3630" spans="1:16" x14ac:dyDescent="0.2">
      <c r="A3630" s="104" t="s">
        <v>1022</v>
      </c>
      <c r="B3630" s="104" t="s">
        <v>423</v>
      </c>
      <c r="C3630" s="313" t="s">
        <v>99</v>
      </c>
      <c r="D3630" s="104" t="s">
        <v>1183</v>
      </c>
      <c r="E3630" s="105">
        <v>1300</v>
      </c>
      <c r="F3630" s="313" t="s">
        <v>4331</v>
      </c>
      <c r="G3630" s="318" t="s">
        <v>4332</v>
      </c>
      <c r="H3630" s="318" t="s">
        <v>1064</v>
      </c>
      <c r="I3630" s="104" t="s">
        <v>1073</v>
      </c>
      <c r="J3630" s="318" t="s">
        <v>1074</v>
      </c>
      <c r="K3630" s="320">
        <v>3</v>
      </c>
      <c r="L3630" s="320">
        <v>12</v>
      </c>
      <c r="M3630" s="105">
        <v>15600</v>
      </c>
      <c r="N3630" s="104"/>
      <c r="O3630" s="320"/>
      <c r="P3630" s="105"/>
    </row>
    <row r="3631" spans="1:16" x14ac:dyDescent="0.2">
      <c r="A3631" s="104" t="s">
        <v>1022</v>
      </c>
      <c r="B3631" s="104" t="s">
        <v>423</v>
      </c>
      <c r="C3631" s="313" t="s">
        <v>99</v>
      </c>
      <c r="D3631" s="104" t="s">
        <v>1054</v>
      </c>
      <c r="E3631" s="105">
        <v>1500</v>
      </c>
      <c r="F3631" s="313" t="s">
        <v>4333</v>
      </c>
      <c r="G3631" s="318" t="s">
        <v>4334</v>
      </c>
      <c r="H3631" s="318" t="s">
        <v>1340</v>
      </c>
      <c r="I3631" s="104" t="s">
        <v>1073</v>
      </c>
      <c r="J3631" s="318" t="s">
        <v>1074</v>
      </c>
      <c r="K3631" s="320">
        <v>3</v>
      </c>
      <c r="L3631" s="320">
        <v>12</v>
      </c>
      <c r="M3631" s="105">
        <v>18000</v>
      </c>
      <c r="N3631" s="104"/>
      <c r="O3631" s="320"/>
      <c r="P3631" s="105"/>
    </row>
    <row r="3632" spans="1:16" ht="22.5" x14ac:dyDescent="0.2">
      <c r="A3632" s="104" t="s">
        <v>1022</v>
      </c>
      <c r="B3632" s="104" t="s">
        <v>423</v>
      </c>
      <c r="C3632" s="313" t="s">
        <v>99</v>
      </c>
      <c r="D3632" s="104" t="s">
        <v>1393</v>
      </c>
      <c r="E3632" s="105">
        <v>1900</v>
      </c>
      <c r="F3632" s="313" t="s">
        <v>4335</v>
      </c>
      <c r="G3632" s="318" t="s">
        <v>4336</v>
      </c>
      <c r="H3632" s="318" t="s">
        <v>4337</v>
      </c>
      <c r="I3632" s="104" t="s">
        <v>1134</v>
      </c>
      <c r="J3632" s="318" t="s">
        <v>1045</v>
      </c>
      <c r="K3632" s="320">
        <v>1</v>
      </c>
      <c r="L3632" s="320">
        <v>1.9333333333333333</v>
      </c>
      <c r="M3632" s="105">
        <v>3673.3333333333335</v>
      </c>
      <c r="N3632" s="104"/>
      <c r="O3632" s="320"/>
      <c r="P3632" s="105"/>
    </row>
    <row r="3633" spans="1:16" x14ac:dyDescent="0.2">
      <c r="A3633" s="104" t="s">
        <v>1022</v>
      </c>
      <c r="B3633" s="104" t="s">
        <v>423</v>
      </c>
      <c r="C3633" s="313" t="s">
        <v>99</v>
      </c>
      <c r="D3633" s="104" t="s">
        <v>1450</v>
      </c>
      <c r="E3633" s="105">
        <v>3000</v>
      </c>
      <c r="F3633" s="313" t="s">
        <v>4338</v>
      </c>
      <c r="G3633" s="318" t="s">
        <v>4339</v>
      </c>
      <c r="H3633" s="318" t="s">
        <v>4340</v>
      </c>
      <c r="I3633" s="104" t="s">
        <v>1027</v>
      </c>
      <c r="J3633" s="318" t="s">
        <v>1028</v>
      </c>
      <c r="K3633" s="320">
        <v>3</v>
      </c>
      <c r="L3633" s="320">
        <v>12</v>
      </c>
      <c r="M3633" s="105">
        <v>36000</v>
      </c>
      <c r="N3633" s="104"/>
      <c r="O3633" s="320"/>
      <c r="P3633" s="105"/>
    </row>
    <row r="3634" spans="1:16" x14ac:dyDescent="0.2">
      <c r="A3634" s="104" t="s">
        <v>1022</v>
      </c>
      <c r="B3634" s="104" t="s">
        <v>423</v>
      </c>
      <c r="C3634" s="313" t="s">
        <v>99</v>
      </c>
      <c r="D3634" s="104" t="s">
        <v>4341</v>
      </c>
      <c r="E3634" s="105">
        <v>3000</v>
      </c>
      <c r="F3634" s="313" t="s">
        <v>4342</v>
      </c>
      <c r="G3634" s="318" t="s">
        <v>4343</v>
      </c>
      <c r="H3634" s="318" t="s">
        <v>1032</v>
      </c>
      <c r="I3634" s="104" t="s">
        <v>1027</v>
      </c>
      <c r="J3634" s="318" t="s">
        <v>1028</v>
      </c>
      <c r="K3634" s="320">
        <v>3</v>
      </c>
      <c r="L3634" s="320">
        <v>12</v>
      </c>
      <c r="M3634" s="105">
        <v>36000</v>
      </c>
      <c r="N3634" s="104"/>
      <c r="O3634" s="320"/>
      <c r="P3634" s="105"/>
    </row>
    <row r="3635" spans="1:16" x14ac:dyDescent="0.2">
      <c r="A3635" s="104" t="s">
        <v>1022</v>
      </c>
      <c r="B3635" s="104" t="s">
        <v>423</v>
      </c>
      <c r="C3635" s="313" t="s">
        <v>99</v>
      </c>
      <c r="D3635" s="104" t="s">
        <v>1242</v>
      </c>
      <c r="E3635" s="105">
        <v>1300</v>
      </c>
      <c r="F3635" s="313" t="s">
        <v>4344</v>
      </c>
      <c r="G3635" s="318" t="s">
        <v>4345</v>
      </c>
      <c r="H3635" s="318" t="s">
        <v>1118</v>
      </c>
      <c r="I3635" s="104" t="s">
        <v>1118</v>
      </c>
      <c r="J3635" s="318" t="s">
        <v>1119</v>
      </c>
      <c r="K3635" s="320">
        <v>1</v>
      </c>
      <c r="L3635" s="320">
        <v>1.5</v>
      </c>
      <c r="M3635" s="105">
        <v>1950</v>
      </c>
      <c r="N3635" s="104"/>
      <c r="O3635" s="320"/>
      <c r="P3635" s="105"/>
    </row>
    <row r="3636" spans="1:16" ht="22.5" x14ac:dyDescent="0.2">
      <c r="A3636" s="104" t="s">
        <v>1022</v>
      </c>
      <c r="B3636" s="104" t="s">
        <v>423</v>
      </c>
      <c r="C3636" s="313" t="s">
        <v>99</v>
      </c>
      <c r="D3636" s="104" t="s">
        <v>1498</v>
      </c>
      <c r="E3636" s="105">
        <v>4000</v>
      </c>
      <c r="F3636" s="313" t="s">
        <v>4346</v>
      </c>
      <c r="G3636" s="318" t="s">
        <v>4347</v>
      </c>
      <c r="H3636" s="318" t="s">
        <v>1148</v>
      </c>
      <c r="I3636" s="104" t="s">
        <v>1027</v>
      </c>
      <c r="J3636" s="318" t="s">
        <v>1069</v>
      </c>
      <c r="K3636" s="320">
        <v>5</v>
      </c>
      <c r="L3636" s="320">
        <v>12</v>
      </c>
      <c r="M3636" s="105">
        <v>48000</v>
      </c>
      <c r="N3636" s="104"/>
      <c r="O3636" s="320"/>
      <c r="P3636" s="105"/>
    </row>
    <row r="3637" spans="1:16" ht="22.5" x14ac:dyDescent="0.2">
      <c r="A3637" s="104" t="s">
        <v>1022</v>
      </c>
      <c r="B3637" s="104" t="s">
        <v>423</v>
      </c>
      <c r="C3637" s="313" t="s">
        <v>99</v>
      </c>
      <c r="D3637" s="104" t="s">
        <v>1046</v>
      </c>
      <c r="E3637" s="105">
        <v>1700</v>
      </c>
      <c r="F3637" s="313" t="s">
        <v>4348</v>
      </c>
      <c r="G3637" s="318" t="s">
        <v>4349</v>
      </c>
      <c r="H3637" s="318" t="s">
        <v>1049</v>
      </c>
      <c r="I3637" s="104" t="s">
        <v>1044</v>
      </c>
      <c r="J3637" s="318" t="s">
        <v>1045</v>
      </c>
      <c r="K3637" s="320">
        <v>5</v>
      </c>
      <c r="L3637" s="320">
        <v>12</v>
      </c>
      <c r="M3637" s="105">
        <v>20400</v>
      </c>
      <c r="N3637" s="104"/>
      <c r="O3637" s="320"/>
      <c r="P3637" s="105"/>
    </row>
    <row r="3638" spans="1:16" x14ac:dyDescent="0.2">
      <c r="A3638" s="104" t="s">
        <v>1022</v>
      </c>
      <c r="B3638" s="104" t="s">
        <v>423</v>
      </c>
      <c r="C3638" s="313" t="s">
        <v>99</v>
      </c>
      <c r="D3638" s="104" t="s">
        <v>1101</v>
      </c>
      <c r="E3638" s="105">
        <v>4000</v>
      </c>
      <c r="F3638" s="313" t="s">
        <v>4350</v>
      </c>
      <c r="G3638" s="318" t="s">
        <v>4351</v>
      </c>
      <c r="H3638" s="318" t="s">
        <v>1032</v>
      </c>
      <c r="I3638" s="104" t="s">
        <v>1027</v>
      </c>
      <c r="J3638" s="318" t="s">
        <v>1028</v>
      </c>
      <c r="K3638" s="320">
        <v>3</v>
      </c>
      <c r="L3638" s="320">
        <v>12</v>
      </c>
      <c r="M3638" s="105">
        <v>48000</v>
      </c>
      <c r="N3638" s="104"/>
      <c r="O3638" s="320"/>
      <c r="P3638" s="105"/>
    </row>
    <row r="3639" spans="1:16" ht="22.5" x14ac:dyDescent="0.2">
      <c r="A3639" s="104" t="s">
        <v>1022</v>
      </c>
      <c r="B3639" s="104" t="s">
        <v>423</v>
      </c>
      <c r="C3639" s="313" t="s">
        <v>99</v>
      </c>
      <c r="D3639" s="104" t="s">
        <v>1046</v>
      </c>
      <c r="E3639" s="105">
        <v>1500</v>
      </c>
      <c r="F3639" s="313" t="s">
        <v>4352</v>
      </c>
      <c r="G3639" s="318" t="s">
        <v>4353</v>
      </c>
      <c r="H3639" s="318" t="s">
        <v>3237</v>
      </c>
      <c r="I3639" s="104" t="s">
        <v>1095</v>
      </c>
      <c r="J3639" s="318" t="s">
        <v>1096</v>
      </c>
      <c r="K3639" s="320">
        <v>1</v>
      </c>
      <c r="L3639" s="320">
        <v>5.3</v>
      </c>
      <c r="M3639" s="105">
        <v>7950</v>
      </c>
      <c r="N3639" s="104"/>
      <c r="O3639" s="320"/>
      <c r="P3639" s="105"/>
    </row>
    <row r="3640" spans="1:16" x14ac:dyDescent="0.2">
      <c r="A3640" s="104" t="s">
        <v>1022</v>
      </c>
      <c r="B3640" s="104" t="s">
        <v>423</v>
      </c>
      <c r="C3640" s="313" t="s">
        <v>99</v>
      </c>
      <c r="D3640" s="104" t="s">
        <v>1396</v>
      </c>
      <c r="E3640" s="105">
        <v>1500</v>
      </c>
      <c r="F3640" s="313" t="s">
        <v>4354</v>
      </c>
      <c r="G3640" s="318" t="s">
        <v>4355</v>
      </c>
      <c r="H3640" s="318" t="s">
        <v>1118</v>
      </c>
      <c r="I3640" s="104" t="s">
        <v>1134</v>
      </c>
      <c r="J3640" s="318" t="s">
        <v>1028</v>
      </c>
      <c r="K3640" s="320">
        <v>3</v>
      </c>
      <c r="L3640" s="320">
        <v>12</v>
      </c>
      <c r="M3640" s="105">
        <v>18000</v>
      </c>
      <c r="N3640" s="104"/>
      <c r="O3640" s="320"/>
      <c r="P3640" s="105"/>
    </row>
    <row r="3641" spans="1:16" x14ac:dyDescent="0.2">
      <c r="A3641" s="104" t="s">
        <v>1022</v>
      </c>
      <c r="B3641" s="104" t="s">
        <v>423</v>
      </c>
      <c r="C3641" s="313" t="s">
        <v>99</v>
      </c>
      <c r="D3641" s="104" t="s">
        <v>1050</v>
      </c>
      <c r="E3641" s="105">
        <v>2400</v>
      </c>
      <c r="F3641" s="313" t="s">
        <v>4356</v>
      </c>
      <c r="G3641" s="318" t="s">
        <v>4357</v>
      </c>
      <c r="H3641" s="318" t="s">
        <v>1060</v>
      </c>
      <c r="I3641" s="104" t="s">
        <v>1027</v>
      </c>
      <c r="J3641" s="318" t="s">
        <v>1028</v>
      </c>
      <c r="K3641" s="320">
        <v>1</v>
      </c>
      <c r="L3641" s="320">
        <v>2.5333333333333332</v>
      </c>
      <c r="M3641" s="105">
        <v>6080</v>
      </c>
      <c r="N3641" s="104"/>
      <c r="O3641" s="320"/>
      <c r="P3641" s="105"/>
    </row>
    <row r="3642" spans="1:16" x14ac:dyDescent="0.2">
      <c r="A3642" s="104" t="s">
        <v>1022</v>
      </c>
      <c r="B3642" s="104" t="s">
        <v>423</v>
      </c>
      <c r="C3642" s="313" t="s">
        <v>99</v>
      </c>
      <c r="D3642" s="104" t="s">
        <v>1046</v>
      </c>
      <c r="E3642" s="105">
        <v>1500</v>
      </c>
      <c r="F3642" s="313" t="s">
        <v>4358</v>
      </c>
      <c r="G3642" s="318" t="s">
        <v>4359</v>
      </c>
      <c r="H3642" s="318" t="s">
        <v>1057</v>
      </c>
      <c r="I3642" s="104" t="s">
        <v>1027</v>
      </c>
      <c r="J3642" s="318" t="s">
        <v>1161</v>
      </c>
      <c r="K3642" s="320">
        <v>3</v>
      </c>
      <c r="L3642" s="320">
        <v>12</v>
      </c>
      <c r="M3642" s="105">
        <v>18000</v>
      </c>
      <c r="N3642" s="104"/>
      <c r="O3642" s="320"/>
      <c r="P3642" s="105"/>
    </row>
    <row r="3643" spans="1:16" x14ac:dyDescent="0.2">
      <c r="A3643" s="104" t="s">
        <v>1022</v>
      </c>
      <c r="B3643" s="104" t="s">
        <v>423</v>
      </c>
      <c r="C3643" s="313" t="s">
        <v>99</v>
      </c>
      <c r="D3643" s="104" t="s">
        <v>1628</v>
      </c>
      <c r="E3643" s="105">
        <v>5000</v>
      </c>
      <c r="F3643" s="313" t="s">
        <v>4360</v>
      </c>
      <c r="G3643" s="318" t="s">
        <v>4361</v>
      </c>
      <c r="H3643" s="318" t="s">
        <v>1060</v>
      </c>
      <c r="I3643" s="104" t="s">
        <v>1061</v>
      </c>
      <c r="J3643" s="318" t="s">
        <v>1028</v>
      </c>
      <c r="K3643" s="320">
        <v>3</v>
      </c>
      <c r="L3643" s="320">
        <v>12</v>
      </c>
      <c r="M3643" s="105">
        <v>60000</v>
      </c>
      <c r="N3643" s="104"/>
      <c r="O3643" s="320"/>
      <c r="P3643" s="105"/>
    </row>
    <row r="3644" spans="1:16" x14ac:dyDescent="0.2">
      <c r="A3644" s="104" t="s">
        <v>1022</v>
      </c>
      <c r="B3644" s="104" t="s">
        <v>423</v>
      </c>
      <c r="C3644" s="313" t="s">
        <v>99</v>
      </c>
      <c r="D3644" s="104" t="s">
        <v>1501</v>
      </c>
      <c r="E3644" s="105">
        <v>2000</v>
      </c>
      <c r="F3644" s="313" t="s">
        <v>4362</v>
      </c>
      <c r="G3644" s="318" t="s">
        <v>4363</v>
      </c>
      <c r="H3644" s="318" t="s">
        <v>1148</v>
      </c>
      <c r="I3644" s="104" t="s">
        <v>1027</v>
      </c>
      <c r="J3644" s="318" t="s">
        <v>1028</v>
      </c>
      <c r="K3644" s="320">
        <v>3</v>
      </c>
      <c r="L3644" s="320">
        <v>12</v>
      </c>
      <c r="M3644" s="105">
        <v>24000</v>
      </c>
      <c r="N3644" s="104"/>
      <c r="O3644" s="320"/>
      <c r="P3644" s="105"/>
    </row>
    <row r="3645" spans="1:16" x14ac:dyDescent="0.2">
      <c r="A3645" s="104" t="s">
        <v>1022</v>
      </c>
      <c r="B3645" s="104" t="s">
        <v>423</v>
      </c>
      <c r="C3645" s="313" t="s">
        <v>99</v>
      </c>
      <c r="D3645" s="104" t="s">
        <v>1054</v>
      </c>
      <c r="E3645" s="105">
        <v>1500</v>
      </c>
      <c r="F3645" s="313" t="s">
        <v>4364</v>
      </c>
      <c r="G3645" s="318" t="s">
        <v>4365</v>
      </c>
      <c r="H3645" s="318" t="s">
        <v>1057</v>
      </c>
      <c r="I3645" s="104" t="s">
        <v>1118</v>
      </c>
      <c r="J3645" s="318" t="s">
        <v>1092</v>
      </c>
      <c r="K3645" s="320">
        <v>3</v>
      </c>
      <c r="L3645" s="320">
        <v>12</v>
      </c>
      <c r="M3645" s="105">
        <v>18000</v>
      </c>
      <c r="N3645" s="104"/>
      <c r="O3645" s="320"/>
      <c r="P3645" s="105"/>
    </row>
    <row r="3646" spans="1:16" ht="22.5" x14ac:dyDescent="0.2">
      <c r="A3646" s="104" t="s">
        <v>1022</v>
      </c>
      <c r="B3646" s="104" t="s">
        <v>423</v>
      </c>
      <c r="C3646" s="313" t="s">
        <v>99</v>
      </c>
      <c r="D3646" s="104" t="s">
        <v>1046</v>
      </c>
      <c r="E3646" s="105">
        <v>1500</v>
      </c>
      <c r="F3646" s="313" t="s">
        <v>4366</v>
      </c>
      <c r="G3646" s="318" t="s">
        <v>4367</v>
      </c>
      <c r="H3646" s="318" t="s">
        <v>1133</v>
      </c>
      <c r="I3646" s="104" t="s">
        <v>1099</v>
      </c>
      <c r="J3646" s="318" t="s">
        <v>1100</v>
      </c>
      <c r="K3646" s="320">
        <v>3</v>
      </c>
      <c r="L3646" s="320">
        <v>12</v>
      </c>
      <c r="M3646" s="105">
        <v>18000</v>
      </c>
      <c r="N3646" s="104"/>
      <c r="O3646" s="320"/>
      <c r="P3646" s="105"/>
    </row>
    <row r="3647" spans="1:16" x14ac:dyDescent="0.2">
      <c r="A3647" s="104" t="s">
        <v>1022</v>
      </c>
      <c r="B3647" s="104" t="s">
        <v>423</v>
      </c>
      <c r="C3647" s="313" t="s">
        <v>99</v>
      </c>
      <c r="D3647" s="104" t="s">
        <v>1046</v>
      </c>
      <c r="E3647" s="105">
        <v>1700</v>
      </c>
      <c r="F3647" s="313" t="s">
        <v>4368</v>
      </c>
      <c r="G3647" s="318" t="s">
        <v>4369</v>
      </c>
      <c r="H3647" s="318" t="s">
        <v>1057</v>
      </c>
      <c r="I3647" s="104" t="s">
        <v>1027</v>
      </c>
      <c r="J3647" s="318" t="s">
        <v>1028</v>
      </c>
      <c r="K3647" s="320">
        <v>5</v>
      </c>
      <c r="L3647" s="320">
        <v>12</v>
      </c>
      <c r="M3647" s="105">
        <v>20400</v>
      </c>
      <c r="N3647" s="104"/>
      <c r="O3647" s="320"/>
      <c r="P3647" s="105"/>
    </row>
    <row r="3648" spans="1:16" ht="22.5" x14ac:dyDescent="0.2">
      <c r="A3648" s="104" t="s">
        <v>1022</v>
      </c>
      <c r="B3648" s="104" t="s">
        <v>423</v>
      </c>
      <c r="C3648" s="313" t="s">
        <v>99</v>
      </c>
      <c r="D3648" s="104" t="s">
        <v>1070</v>
      </c>
      <c r="E3648" s="105">
        <v>1700</v>
      </c>
      <c r="F3648" s="313" t="s">
        <v>4370</v>
      </c>
      <c r="G3648" s="318" t="s">
        <v>4371</v>
      </c>
      <c r="H3648" s="318" t="s">
        <v>1064</v>
      </c>
      <c r="I3648" s="104" t="s">
        <v>1044</v>
      </c>
      <c r="J3648" s="318" t="s">
        <v>1045</v>
      </c>
      <c r="K3648" s="320">
        <v>3</v>
      </c>
      <c r="L3648" s="320">
        <v>12</v>
      </c>
      <c r="M3648" s="105">
        <v>20400</v>
      </c>
      <c r="N3648" s="104"/>
      <c r="O3648" s="320"/>
      <c r="P3648" s="105"/>
    </row>
    <row r="3649" spans="1:16" x14ac:dyDescent="0.2">
      <c r="A3649" s="104" t="s">
        <v>1022</v>
      </c>
      <c r="B3649" s="104" t="s">
        <v>423</v>
      </c>
      <c r="C3649" s="313" t="s">
        <v>99</v>
      </c>
      <c r="D3649" s="104" t="s">
        <v>1046</v>
      </c>
      <c r="E3649" s="105">
        <v>1500</v>
      </c>
      <c r="F3649" s="313" t="s">
        <v>4372</v>
      </c>
      <c r="G3649" s="318" t="s">
        <v>4373</v>
      </c>
      <c r="H3649" s="318" t="s">
        <v>1057</v>
      </c>
      <c r="I3649" s="104" t="s">
        <v>1073</v>
      </c>
      <c r="J3649" s="318" t="s">
        <v>1074</v>
      </c>
      <c r="K3649" s="320">
        <v>3</v>
      </c>
      <c r="L3649" s="320">
        <v>12</v>
      </c>
      <c r="M3649" s="105">
        <v>18000</v>
      </c>
      <c r="N3649" s="104"/>
      <c r="O3649" s="320"/>
      <c r="P3649" s="105"/>
    </row>
    <row r="3650" spans="1:16" x14ac:dyDescent="0.2">
      <c r="A3650" s="104" t="s">
        <v>1022</v>
      </c>
      <c r="B3650" s="104" t="s">
        <v>423</v>
      </c>
      <c r="C3650" s="313" t="s">
        <v>99</v>
      </c>
      <c r="D3650" s="104" t="s">
        <v>1046</v>
      </c>
      <c r="E3650" s="105">
        <v>1500</v>
      </c>
      <c r="F3650" s="313" t="s">
        <v>4374</v>
      </c>
      <c r="G3650" s="318" t="s">
        <v>4375</v>
      </c>
      <c r="H3650" s="318" t="s">
        <v>1049</v>
      </c>
      <c r="I3650" s="104" t="s">
        <v>1073</v>
      </c>
      <c r="J3650" s="318" t="s">
        <v>1074</v>
      </c>
      <c r="K3650" s="320">
        <v>3</v>
      </c>
      <c r="L3650" s="320">
        <v>12</v>
      </c>
      <c r="M3650" s="105">
        <v>18000</v>
      </c>
      <c r="N3650" s="104"/>
      <c r="O3650" s="320"/>
      <c r="P3650" s="105"/>
    </row>
    <row r="3651" spans="1:16" x14ac:dyDescent="0.2">
      <c r="A3651" s="104" t="s">
        <v>1022</v>
      </c>
      <c r="B3651" s="104" t="s">
        <v>423</v>
      </c>
      <c r="C3651" s="313" t="s">
        <v>99</v>
      </c>
      <c r="D3651" s="104" t="s">
        <v>1054</v>
      </c>
      <c r="E3651" s="105">
        <v>1500</v>
      </c>
      <c r="F3651" s="313" t="s">
        <v>4376</v>
      </c>
      <c r="G3651" s="318" t="s">
        <v>4377</v>
      </c>
      <c r="H3651" s="318" t="s">
        <v>1049</v>
      </c>
      <c r="I3651" s="104" t="s">
        <v>1073</v>
      </c>
      <c r="J3651" s="318" t="s">
        <v>1074</v>
      </c>
      <c r="K3651" s="320">
        <v>4</v>
      </c>
      <c r="L3651" s="320">
        <v>12</v>
      </c>
      <c r="M3651" s="105">
        <v>18000</v>
      </c>
      <c r="N3651" s="104"/>
      <c r="O3651" s="320"/>
      <c r="P3651" s="105"/>
    </row>
    <row r="3652" spans="1:16" x14ac:dyDescent="0.2">
      <c r="A3652" s="104" t="s">
        <v>1022</v>
      </c>
      <c r="B3652" s="104" t="s">
        <v>423</v>
      </c>
      <c r="C3652" s="313" t="s">
        <v>99</v>
      </c>
      <c r="D3652" s="104" t="s">
        <v>4378</v>
      </c>
      <c r="E3652" s="105">
        <v>6000</v>
      </c>
      <c r="F3652" s="313" t="s">
        <v>4379</v>
      </c>
      <c r="G3652" s="318" t="s">
        <v>4380</v>
      </c>
      <c r="H3652" s="318" t="s">
        <v>1544</v>
      </c>
      <c r="I3652" s="104" t="s">
        <v>1027</v>
      </c>
      <c r="J3652" s="318" t="s">
        <v>1028</v>
      </c>
      <c r="K3652" s="320">
        <v>3</v>
      </c>
      <c r="L3652" s="320">
        <v>12</v>
      </c>
      <c r="M3652" s="105">
        <v>72000</v>
      </c>
      <c r="N3652" s="104"/>
      <c r="O3652" s="320"/>
      <c r="P3652" s="105"/>
    </row>
    <row r="3653" spans="1:16" x14ac:dyDescent="0.2">
      <c r="A3653" s="104" t="s">
        <v>1022</v>
      </c>
      <c r="B3653" s="104" t="s">
        <v>423</v>
      </c>
      <c r="C3653" s="313" t="s">
        <v>99</v>
      </c>
      <c r="D3653" s="104" t="s">
        <v>1242</v>
      </c>
      <c r="E3653" s="105">
        <v>1300</v>
      </c>
      <c r="F3653" s="313" t="s">
        <v>4381</v>
      </c>
      <c r="G3653" s="318" t="s">
        <v>4382</v>
      </c>
      <c r="H3653" s="318" t="s">
        <v>1340</v>
      </c>
      <c r="I3653" s="104" t="s">
        <v>1073</v>
      </c>
      <c r="J3653" s="318" t="s">
        <v>1074</v>
      </c>
      <c r="K3653" s="320">
        <v>3</v>
      </c>
      <c r="L3653" s="320">
        <v>12</v>
      </c>
      <c r="M3653" s="105">
        <v>15600</v>
      </c>
      <c r="N3653" s="104"/>
      <c r="O3653" s="320"/>
      <c r="P3653" s="105"/>
    </row>
    <row r="3654" spans="1:16" x14ac:dyDescent="0.2">
      <c r="A3654" s="104" t="s">
        <v>1022</v>
      </c>
      <c r="B3654" s="104" t="s">
        <v>423</v>
      </c>
      <c r="C3654" s="313" t="s">
        <v>99</v>
      </c>
      <c r="D3654" s="104" t="s">
        <v>3695</v>
      </c>
      <c r="E3654" s="105">
        <v>2500</v>
      </c>
      <c r="F3654" s="313" t="s">
        <v>4383</v>
      </c>
      <c r="G3654" s="318" t="s">
        <v>4384</v>
      </c>
      <c r="H3654" s="318" t="s">
        <v>1467</v>
      </c>
      <c r="I3654" s="104" t="s">
        <v>1061</v>
      </c>
      <c r="J3654" s="318" t="s">
        <v>1028</v>
      </c>
      <c r="K3654" s="320">
        <v>3</v>
      </c>
      <c r="L3654" s="320">
        <v>6</v>
      </c>
      <c r="M3654" s="105">
        <v>15000</v>
      </c>
      <c r="N3654" s="104"/>
      <c r="O3654" s="320"/>
      <c r="P3654" s="105"/>
    </row>
    <row r="3655" spans="1:16" x14ac:dyDescent="0.2">
      <c r="A3655" s="104" t="s">
        <v>1022</v>
      </c>
      <c r="B3655" s="104" t="s">
        <v>423</v>
      </c>
      <c r="C3655" s="313" t="s">
        <v>99</v>
      </c>
      <c r="D3655" s="104" t="s">
        <v>1054</v>
      </c>
      <c r="E3655" s="105">
        <v>1500</v>
      </c>
      <c r="F3655" s="313" t="s">
        <v>4385</v>
      </c>
      <c r="G3655" s="318" t="s">
        <v>4386</v>
      </c>
      <c r="H3655" s="318" t="s">
        <v>4387</v>
      </c>
      <c r="I3655" s="104" t="s">
        <v>1044</v>
      </c>
      <c r="J3655" s="318" t="s">
        <v>1074</v>
      </c>
      <c r="K3655" s="320">
        <v>3</v>
      </c>
      <c r="L3655" s="320">
        <v>12</v>
      </c>
      <c r="M3655" s="105">
        <v>18000</v>
      </c>
      <c r="N3655" s="104"/>
      <c r="O3655" s="320"/>
      <c r="P3655" s="105"/>
    </row>
    <row r="3656" spans="1:16" x14ac:dyDescent="0.2">
      <c r="A3656" s="104" t="s">
        <v>1022</v>
      </c>
      <c r="B3656" s="104" t="s">
        <v>423</v>
      </c>
      <c r="C3656" s="313" t="s">
        <v>99</v>
      </c>
      <c r="D3656" s="104" t="s">
        <v>1464</v>
      </c>
      <c r="E3656" s="105">
        <v>1500</v>
      </c>
      <c r="F3656" s="313" t="s">
        <v>4388</v>
      </c>
      <c r="G3656" s="318" t="s">
        <v>4389</v>
      </c>
      <c r="H3656" s="318" t="s">
        <v>1249</v>
      </c>
      <c r="I3656" s="104" t="s">
        <v>1536</v>
      </c>
      <c r="J3656" s="318" t="s">
        <v>1074</v>
      </c>
      <c r="K3656" s="320">
        <v>1</v>
      </c>
      <c r="L3656" s="320">
        <v>0.5</v>
      </c>
      <c r="M3656" s="105">
        <v>750</v>
      </c>
      <c r="N3656" s="104"/>
      <c r="O3656" s="320"/>
      <c r="P3656" s="105"/>
    </row>
    <row r="3657" spans="1:16" x14ac:dyDescent="0.2">
      <c r="A3657" s="104" t="s">
        <v>1022</v>
      </c>
      <c r="B3657" s="104" t="s">
        <v>423</v>
      </c>
      <c r="C3657" s="313" t="s">
        <v>99</v>
      </c>
      <c r="D3657" s="104" t="s">
        <v>1296</v>
      </c>
      <c r="E3657" s="105">
        <v>2500</v>
      </c>
      <c r="F3657" s="313" t="s">
        <v>4390</v>
      </c>
      <c r="G3657" s="318" t="s">
        <v>4391</v>
      </c>
      <c r="H3657" s="318" t="s">
        <v>4392</v>
      </c>
      <c r="I3657" s="104" t="s">
        <v>1027</v>
      </c>
      <c r="J3657" s="318" t="s">
        <v>1028</v>
      </c>
      <c r="K3657" s="320">
        <v>4</v>
      </c>
      <c r="L3657" s="320">
        <v>11.166666666666666</v>
      </c>
      <c r="M3657" s="105">
        <v>27916.666666666664</v>
      </c>
      <c r="N3657" s="104"/>
      <c r="O3657" s="320"/>
      <c r="P3657" s="105"/>
    </row>
    <row r="3658" spans="1:16" x14ac:dyDescent="0.2">
      <c r="A3658" s="104" t="s">
        <v>1022</v>
      </c>
      <c r="B3658" s="104" t="s">
        <v>423</v>
      </c>
      <c r="C3658" s="313" t="s">
        <v>99</v>
      </c>
      <c r="D3658" s="104" t="s">
        <v>1046</v>
      </c>
      <c r="E3658" s="105">
        <v>1500</v>
      </c>
      <c r="F3658" s="313" t="s">
        <v>4393</v>
      </c>
      <c r="G3658" s="318" t="s">
        <v>4394</v>
      </c>
      <c r="H3658" s="318" t="s">
        <v>1064</v>
      </c>
      <c r="I3658" s="104" t="s">
        <v>1073</v>
      </c>
      <c r="J3658" s="318" t="s">
        <v>1074</v>
      </c>
      <c r="K3658" s="320">
        <v>4</v>
      </c>
      <c r="L3658" s="320">
        <v>12</v>
      </c>
      <c r="M3658" s="105">
        <v>18000</v>
      </c>
      <c r="N3658" s="104"/>
      <c r="O3658" s="320"/>
      <c r="P3658" s="105"/>
    </row>
    <row r="3659" spans="1:16" x14ac:dyDescent="0.2">
      <c r="A3659" s="104" t="s">
        <v>1022</v>
      </c>
      <c r="B3659" s="104" t="s">
        <v>423</v>
      </c>
      <c r="C3659" s="313" t="s">
        <v>99</v>
      </c>
      <c r="D3659" s="104" t="s">
        <v>1393</v>
      </c>
      <c r="E3659" s="105">
        <v>1900</v>
      </c>
      <c r="F3659" s="313" t="s">
        <v>4395</v>
      </c>
      <c r="G3659" s="318" t="s">
        <v>4396</v>
      </c>
      <c r="H3659" s="318" t="s">
        <v>1160</v>
      </c>
      <c r="I3659" s="104" t="s">
        <v>1027</v>
      </c>
      <c r="J3659" s="318" t="s">
        <v>1028</v>
      </c>
      <c r="K3659" s="320">
        <v>3</v>
      </c>
      <c r="L3659" s="320">
        <v>12</v>
      </c>
      <c r="M3659" s="105">
        <v>22800</v>
      </c>
      <c r="N3659" s="104"/>
      <c r="O3659" s="320"/>
      <c r="P3659" s="105"/>
    </row>
    <row r="3660" spans="1:16" x14ac:dyDescent="0.2">
      <c r="A3660" s="104" t="s">
        <v>1022</v>
      </c>
      <c r="B3660" s="104" t="s">
        <v>423</v>
      </c>
      <c r="C3660" s="313" t="s">
        <v>99</v>
      </c>
      <c r="D3660" s="104" t="s">
        <v>1296</v>
      </c>
      <c r="E3660" s="105">
        <v>2500</v>
      </c>
      <c r="F3660" s="313" t="s">
        <v>4397</v>
      </c>
      <c r="G3660" s="318" t="s">
        <v>4398</v>
      </c>
      <c r="H3660" s="318" t="s">
        <v>1060</v>
      </c>
      <c r="I3660" s="104" t="s">
        <v>1027</v>
      </c>
      <c r="J3660" s="318" t="s">
        <v>1028</v>
      </c>
      <c r="K3660" s="320">
        <v>3</v>
      </c>
      <c r="L3660" s="320">
        <v>8.9</v>
      </c>
      <c r="M3660" s="105">
        <v>22250</v>
      </c>
      <c r="N3660" s="104"/>
      <c r="O3660" s="320"/>
      <c r="P3660" s="105"/>
    </row>
    <row r="3661" spans="1:16" x14ac:dyDescent="0.2">
      <c r="A3661" s="104" t="s">
        <v>1022</v>
      </c>
      <c r="B3661" s="104" t="s">
        <v>423</v>
      </c>
      <c r="C3661" s="313" t="s">
        <v>99</v>
      </c>
      <c r="D3661" s="104" t="s">
        <v>4399</v>
      </c>
      <c r="E3661" s="105">
        <v>1500</v>
      </c>
      <c r="F3661" s="313" t="s">
        <v>4400</v>
      </c>
      <c r="G3661" s="318" t="s">
        <v>4401</v>
      </c>
      <c r="H3661" s="318" t="s">
        <v>2697</v>
      </c>
      <c r="I3661" s="104" t="s">
        <v>1536</v>
      </c>
      <c r="J3661" s="318" t="s">
        <v>1074</v>
      </c>
      <c r="K3661" s="320">
        <v>3</v>
      </c>
      <c r="L3661" s="320">
        <v>12</v>
      </c>
      <c r="M3661" s="105">
        <v>18000</v>
      </c>
      <c r="N3661" s="104"/>
      <c r="O3661" s="320"/>
      <c r="P3661" s="105"/>
    </row>
    <row r="3662" spans="1:16" x14ac:dyDescent="0.2">
      <c r="A3662" s="104" t="s">
        <v>1022</v>
      </c>
      <c r="B3662" s="104" t="s">
        <v>423</v>
      </c>
      <c r="C3662" s="313" t="s">
        <v>99</v>
      </c>
      <c r="D3662" s="104" t="s">
        <v>1050</v>
      </c>
      <c r="E3662" s="105">
        <v>3000</v>
      </c>
      <c r="F3662" s="313" t="s">
        <v>4402</v>
      </c>
      <c r="G3662" s="318" t="s">
        <v>4403</v>
      </c>
      <c r="H3662" s="318" t="s">
        <v>1060</v>
      </c>
      <c r="I3662" s="104" t="s">
        <v>1061</v>
      </c>
      <c r="J3662" s="318" t="s">
        <v>1028</v>
      </c>
      <c r="K3662" s="320">
        <v>3</v>
      </c>
      <c r="L3662" s="320">
        <v>12</v>
      </c>
      <c r="M3662" s="105">
        <v>36000</v>
      </c>
      <c r="N3662" s="104"/>
      <c r="O3662" s="320"/>
      <c r="P3662" s="105"/>
    </row>
    <row r="3663" spans="1:16" x14ac:dyDescent="0.2">
      <c r="A3663" s="104" t="s">
        <v>1022</v>
      </c>
      <c r="B3663" s="104" t="s">
        <v>423</v>
      </c>
      <c r="C3663" s="313" t="s">
        <v>99</v>
      </c>
      <c r="D3663" s="104" t="s">
        <v>1183</v>
      </c>
      <c r="E3663" s="105">
        <v>1300</v>
      </c>
      <c r="F3663" s="313" t="s">
        <v>4404</v>
      </c>
      <c r="G3663" s="318" t="s">
        <v>4405</v>
      </c>
      <c r="H3663" s="318" t="s">
        <v>1117</v>
      </c>
      <c r="I3663" s="104" t="s">
        <v>1118</v>
      </c>
      <c r="J3663" s="318" t="s">
        <v>1119</v>
      </c>
      <c r="K3663" s="320">
        <v>3</v>
      </c>
      <c r="L3663" s="320">
        <v>12</v>
      </c>
      <c r="M3663" s="105">
        <v>15600</v>
      </c>
      <c r="N3663" s="104"/>
      <c r="O3663" s="320"/>
      <c r="P3663" s="105"/>
    </row>
    <row r="3664" spans="1:16" ht="22.5" x14ac:dyDescent="0.2">
      <c r="A3664" s="104" t="s">
        <v>1022</v>
      </c>
      <c r="B3664" s="104" t="s">
        <v>423</v>
      </c>
      <c r="C3664" s="313" t="s">
        <v>99</v>
      </c>
      <c r="D3664" s="104" t="s">
        <v>1242</v>
      </c>
      <c r="E3664" s="105">
        <v>930</v>
      </c>
      <c r="F3664" s="313" t="s">
        <v>4406</v>
      </c>
      <c r="G3664" s="318" t="s">
        <v>4407</v>
      </c>
      <c r="H3664" s="318" t="s">
        <v>1117</v>
      </c>
      <c r="I3664" s="104" t="s">
        <v>1118</v>
      </c>
      <c r="J3664" s="318" t="s">
        <v>1083</v>
      </c>
      <c r="K3664" s="320">
        <v>3</v>
      </c>
      <c r="L3664" s="320">
        <v>12</v>
      </c>
      <c r="M3664" s="105">
        <v>11160</v>
      </c>
      <c r="N3664" s="104"/>
      <c r="O3664" s="320"/>
      <c r="P3664" s="105"/>
    </row>
    <row r="3665" spans="1:16" x14ac:dyDescent="0.2">
      <c r="A3665" s="104" t="s">
        <v>1022</v>
      </c>
      <c r="B3665" s="104" t="s">
        <v>423</v>
      </c>
      <c r="C3665" s="313" t="s">
        <v>99</v>
      </c>
      <c r="D3665" s="104" t="s">
        <v>1040</v>
      </c>
      <c r="E3665" s="105">
        <v>1300</v>
      </c>
      <c r="F3665" s="313" t="s">
        <v>4408</v>
      </c>
      <c r="G3665" s="318" t="s">
        <v>4409</v>
      </c>
      <c r="H3665" s="318" t="s">
        <v>1117</v>
      </c>
      <c r="I3665" s="104" t="s">
        <v>1118</v>
      </c>
      <c r="J3665" s="318" t="s">
        <v>1119</v>
      </c>
      <c r="K3665" s="320">
        <v>3</v>
      </c>
      <c r="L3665" s="320">
        <v>12</v>
      </c>
      <c r="M3665" s="105">
        <v>15600</v>
      </c>
      <c r="N3665" s="104"/>
      <c r="O3665" s="320"/>
      <c r="P3665" s="105"/>
    </row>
    <row r="3666" spans="1:16" x14ac:dyDescent="0.2">
      <c r="A3666" s="104" t="s">
        <v>1022</v>
      </c>
      <c r="B3666" s="104" t="s">
        <v>423</v>
      </c>
      <c r="C3666" s="313" t="s">
        <v>99</v>
      </c>
      <c r="D3666" s="104" t="s">
        <v>1040</v>
      </c>
      <c r="E3666" s="105">
        <v>1300</v>
      </c>
      <c r="F3666" s="313" t="s">
        <v>4410</v>
      </c>
      <c r="G3666" s="318" t="s">
        <v>4411</v>
      </c>
      <c r="H3666" s="318" t="s">
        <v>1117</v>
      </c>
      <c r="I3666" s="104" t="s">
        <v>1118</v>
      </c>
      <c r="J3666" s="318" t="s">
        <v>1119</v>
      </c>
      <c r="K3666" s="320">
        <v>3</v>
      </c>
      <c r="L3666" s="320">
        <v>12</v>
      </c>
      <c r="M3666" s="105">
        <v>15600</v>
      </c>
      <c r="N3666" s="104"/>
      <c r="O3666" s="320"/>
      <c r="P3666" s="105"/>
    </row>
    <row r="3667" spans="1:16" x14ac:dyDescent="0.2">
      <c r="A3667" s="104" t="s">
        <v>1022</v>
      </c>
      <c r="B3667" s="104" t="s">
        <v>423</v>
      </c>
      <c r="C3667" s="313" t="s">
        <v>99</v>
      </c>
      <c r="D3667" s="104" t="s">
        <v>1084</v>
      </c>
      <c r="E3667" s="105">
        <v>3000</v>
      </c>
      <c r="F3667" s="313" t="s">
        <v>4412</v>
      </c>
      <c r="G3667" s="318" t="s">
        <v>4413</v>
      </c>
      <c r="H3667" s="318" t="s">
        <v>1053</v>
      </c>
      <c r="I3667" s="104" t="s">
        <v>1027</v>
      </c>
      <c r="J3667" s="318" t="s">
        <v>1028</v>
      </c>
      <c r="K3667" s="320">
        <v>3</v>
      </c>
      <c r="L3667" s="320">
        <v>12</v>
      </c>
      <c r="M3667" s="105">
        <v>36000</v>
      </c>
      <c r="N3667" s="104"/>
      <c r="O3667" s="320"/>
      <c r="P3667" s="105"/>
    </row>
    <row r="3668" spans="1:16" ht="22.5" x14ac:dyDescent="0.2">
      <c r="A3668" s="104" t="s">
        <v>1022</v>
      </c>
      <c r="B3668" s="104" t="s">
        <v>423</v>
      </c>
      <c r="C3668" s="313" t="s">
        <v>99</v>
      </c>
      <c r="D3668" s="104" t="s">
        <v>1582</v>
      </c>
      <c r="E3668" s="105">
        <v>3500</v>
      </c>
      <c r="F3668" s="313" t="s">
        <v>4414</v>
      </c>
      <c r="G3668" s="318" t="s">
        <v>4415</v>
      </c>
      <c r="H3668" s="318" t="s">
        <v>1232</v>
      </c>
      <c r="I3668" s="104" t="s">
        <v>1027</v>
      </c>
      <c r="J3668" s="318" t="s">
        <v>1028</v>
      </c>
      <c r="K3668" s="320">
        <v>2</v>
      </c>
      <c r="L3668" s="320">
        <v>3.3333333333333333E-2</v>
      </c>
      <c r="M3668" s="105">
        <v>116.66666666666667</v>
      </c>
      <c r="N3668" s="104"/>
      <c r="O3668" s="320"/>
      <c r="P3668" s="105"/>
    </row>
    <row r="3669" spans="1:16" ht="22.5" x14ac:dyDescent="0.2">
      <c r="A3669" s="104" t="s">
        <v>1022</v>
      </c>
      <c r="B3669" s="104" t="s">
        <v>423</v>
      </c>
      <c r="C3669" s="313" t="s">
        <v>99</v>
      </c>
      <c r="D3669" s="104" t="s">
        <v>1196</v>
      </c>
      <c r="E3669" s="105">
        <v>2000</v>
      </c>
      <c r="F3669" s="313" t="s">
        <v>4416</v>
      </c>
      <c r="G3669" s="318" t="s">
        <v>4417</v>
      </c>
      <c r="H3669" s="318" t="s">
        <v>3729</v>
      </c>
      <c r="I3669" s="104" t="s">
        <v>1044</v>
      </c>
      <c r="J3669" s="318" t="s">
        <v>1045</v>
      </c>
      <c r="K3669" s="320">
        <v>3</v>
      </c>
      <c r="L3669" s="320">
        <v>12</v>
      </c>
      <c r="M3669" s="105">
        <v>24000</v>
      </c>
      <c r="N3669" s="104"/>
      <c r="O3669" s="320"/>
      <c r="P3669" s="105"/>
    </row>
    <row r="3670" spans="1:16" x14ac:dyDescent="0.2">
      <c r="A3670" s="104" t="s">
        <v>1022</v>
      </c>
      <c r="B3670" s="104" t="s">
        <v>423</v>
      </c>
      <c r="C3670" s="313" t="s">
        <v>99</v>
      </c>
      <c r="D3670" s="104" t="s">
        <v>1396</v>
      </c>
      <c r="E3670" s="105">
        <v>1500</v>
      </c>
      <c r="F3670" s="313" t="s">
        <v>4418</v>
      </c>
      <c r="G3670" s="318" t="s">
        <v>4419</v>
      </c>
      <c r="H3670" s="318" t="s">
        <v>1049</v>
      </c>
      <c r="I3670" s="104" t="s">
        <v>1073</v>
      </c>
      <c r="J3670" s="318" t="s">
        <v>1074</v>
      </c>
      <c r="K3670" s="320">
        <v>3</v>
      </c>
      <c r="L3670" s="320">
        <v>12</v>
      </c>
      <c r="M3670" s="105">
        <v>18000</v>
      </c>
      <c r="N3670" s="104"/>
      <c r="O3670" s="320"/>
      <c r="P3670" s="105"/>
    </row>
    <row r="3671" spans="1:16" x14ac:dyDescent="0.2">
      <c r="A3671" s="104" t="s">
        <v>1022</v>
      </c>
      <c r="B3671" s="104" t="s">
        <v>423</v>
      </c>
      <c r="C3671" s="313" t="s">
        <v>99</v>
      </c>
      <c r="D3671" s="104" t="s">
        <v>1046</v>
      </c>
      <c r="E3671" s="105">
        <v>1500</v>
      </c>
      <c r="F3671" s="313" t="s">
        <v>4420</v>
      </c>
      <c r="G3671" s="318" t="s">
        <v>4421</v>
      </c>
      <c r="H3671" s="318" t="s">
        <v>1049</v>
      </c>
      <c r="I3671" s="104" t="s">
        <v>1044</v>
      </c>
      <c r="J3671" s="318" t="s">
        <v>1028</v>
      </c>
      <c r="K3671" s="320">
        <v>3</v>
      </c>
      <c r="L3671" s="320">
        <v>12</v>
      </c>
      <c r="M3671" s="105">
        <v>18000</v>
      </c>
      <c r="N3671" s="104"/>
      <c r="O3671" s="320"/>
      <c r="P3671" s="105"/>
    </row>
    <row r="3672" spans="1:16" x14ac:dyDescent="0.2">
      <c r="A3672" s="104" t="s">
        <v>1022</v>
      </c>
      <c r="B3672" s="104" t="s">
        <v>423</v>
      </c>
      <c r="C3672" s="313" t="s">
        <v>99</v>
      </c>
      <c r="D3672" s="104" t="s">
        <v>1756</v>
      </c>
      <c r="E3672" s="105">
        <v>3500</v>
      </c>
      <c r="F3672" s="313" t="s">
        <v>4422</v>
      </c>
      <c r="G3672" s="318" t="s">
        <v>4423</v>
      </c>
      <c r="H3672" s="318" t="s">
        <v>1053</v>
      </c>
      <c r="I3672" s="104" t="s">
        <v>1027</v>
      </c>
      <c r="J3672" s="318" t="s">
        <v>1028</v>
      </c>
      <c r="K3672" s="320">
        <v>3</v>
      </c>
      <c r="L3672" s="320">
        <v>12</v>
      </c>
      <c r="M3672" s="105">
        <v>42000</v>
      </c>
      <c r="N3672" s="104"/>
      <c r="O3672" s="320"/>
      <c r="P3672" s="105"/>
    </row>
    <row r="3673" spans="1:16" x14ac:dyDescent="0.2">
      <c r="A3673" s="104" t="s">
        <v>1022</v>
      </c>
      <c r="B3673" s="104" t="s">
        <v>423</v>
      </c>
      <c r="C3673" s="313" t="s">
        <v>99</v>
      </c>
      <c r="D3673" s="104" t="s">
        <v>2017</v>
      </c>
      <c r="E3673" s="105">
        <v>1100</v>
      </c>
      <c r="F3673" s="313" t="s">
        <v>4424</v>
      </c>
      <c r="G3673" s="318" t="s">
        <v>4425</v>
      </c>
      <c r="H3673" s="318" t="s">
        <v>4426</v>
      </c>
      <c r="I3673" s="104" t="s">
        <v>1073</v>
      </c>
      <c r="J3673" s="318" t="s">
        <v>1074</v>
      </c>
      <c r="K3673" s="320">
        <v>3</v>
      </c>
      <c r="L3673" s="320">
        <v>12</v>
      </c>
      <c r="M3673" s="105">
        <v>13200</v>
      </c>
      <c r="N3673" s="104"/>
      <c r="O3673" s="320"/>
      <c r="P3673" s="105"/>
    </row>
    <row r="3674" spans="1:16" x14ac:dyDescent="0.2">
      <c r="A3674" s="104" t="s">
        <v>1022</v>
      </c>
      <c r="B3674" s="104" t="s">
        <v>423</v>
      </c>
      <c r="C3674" s="313" t="s">
        <v>99</v>
      </c>
      <c r="D3674" s="104" t="s">
        <v>4427</v>
      </c>
      <c r="E3674" s="105">
        <v>8000</v>
      </c>
      <c r="F3674" s="313" t="s">
        <v>4428</v>
      </c>
      <c r="G3674" s="318" t="s">
        <v>4429</v>
      </c>
      <c r="H3674" s="318" t="s">
        <v>1026</v>
      </c>
      <c r="I3674" s="104" t="s">
        <v>1027</v>
      </c>
      <c r="J3674" s="318" t="s">
        <v>1028</v>
      </c>
      <c r="K3674" s="320">
        <v>1</v>
      </c>
      <c r="L3674" s="320">
        <v>2.2000000000000002</v>
      </c>
      <c r="M3674" s="105">
        <v>17600</v>
      </c>
      <c r="N3674" s="104"/>
      <c r="O3674" s="320"/>
      <c r="P3674" s="105"/>
    </row>
    <row r="3675" spans="1:16" x14ac:dyDescent="0.2">
      <c r="A3675" s="104" t="s">
        <v>1022</v>
      </c>
      <c r="B3675" s="104" t="s">
        <v>423</v>
      </c>
      <c r="C3675" s="313" t="s">
        <v>99</v>
      </c>
      <c r="D3675" s="104" t="s">
        <v>1396</v>
      </c>
      <c r="E3675" s="105">
        <v>1500</v>
      </c>
      <c r="F3675" s="313" t="s">
        <v>4430</v>
      </c>
      <c r="G3675" s="318" t="s">
        <v>4431</v>
      </c>
      <c r="H3675" s="318" t="s">
        <v>1057</v>
      </c>
      <c r="I3675" s="104" t="s">
        <v>1027</v>
      </c>
      <c r="J3675" s="318" t="s">
        <v>1028</v>
      </c>
      <c r="K3675" s="320">
        <v>1</v>
      </c>
      <c r="L3675" s="320">
        <v>6</v>
      </c>
      <c r="M3675" s="105">
        <v>9000</v>
      </c>
      <c r="N3675" s="104"/>
      <c r="O3675" s="320"/>
      <c r="P3675" s="105"/>
    </row>
    <row r="3676" spans="1:16" x14ac:dyDescent="0.2">
      <c r="A3676" s="104" t="s">
        <v>1022</v>
      </c>
      <c r="B3676" s="104" t="s">
        <v>423</v>
      </c>
      <c r="C3676" s="313" t="s">
        <v>99</v>
      </c>
      <c r="D3676" s="104" t="s">
        <v>1075</v>
      </c>
      <c r="E3676" s="105">
        <v>1300</v>
      </c>
      <c r="F3676" s="313" t="s">
        <v>4432</v>
      </c>
      <c r="G3676" s="318" t="s">
        <v>4433</v>
      </c>
      <c r="H3676" s="318" t="s">
        <v>1117</v>
      </c>
      <c r="I3676" s="104" t="s">
        <v>1118</v>
      </c>
      <c r="J3676" s="318" t="s">
        <v>1119</v>
      </c>
      <c r="K3676" s="320">
        <v>1</v>
      </c>
      <c r="L3676" s="320">
        <v>5</v>
      </c>
      <c r="M3676" s="105">
        <v>6500</v>
      </c>
      <c r="N3676" s="104"/>
      <c r="O3676" s="320"/>
      <c r="P3676" s="105"/>
    </row>
    <row r="3677" spans="1:16" x14ac:dyDescent="0.2">
      <c r="A3677" s="104" t="s">
        <v>1022</v>
      </c>
      <c r="B3677" s="104" t="s">
        <v>423</v>
      </c>
      <c r="C3677" s="313" t="s">
        <v>99</v>
      </c>
      <c r="D3677" s="104" t="s">
        <v>1270</v>
      </c>
      <c r="E3677" s="105">
        <v>1300</v>
      </c>
      <c r="F3677" s="313" t="s">
        <v>4434</v>
      </c>
      <c r="G3677" s="318" t="s">
        <v>4435</v>
      </c>
      <c r="H3677" s="318" t="s">
        <v>1117</v>
      </c>
      <c r="I3677" s="104" t="s">
        <v>1118</v>
      </c>
      <c r="J3677" s="318" t="s">
        <v>1119</v>
      </c>
      <c r="K3677" s="320">
        <v>4</v>
      </c>
      <c r="L3677" s="320">
        <v>3.3333333333333333E-2</v>
      </c>
      <c r="M3677" s="105">
        <v>43.333333333333336</v>
      </c>
      <c r="N3677" s="104"/>
      <c r="O3677" s="320"/>
      <c r="P3677" s="105"/>
    </row>
    <row r="3678" spans="1:16" x14ac:dyDescent="0.2">
      <c r="A3678" s="104" t="s">
        <v>1022</v>
      </c>
      <c r="B3678" s="104" t="s">
        <v>423</v>
      </c>
      <c r="C3678" s="313" t="s">
        <v>99</v>
      </c>
      <c r="D3678" s="104" t="s">
        <v>1450</v>
      </c>
      <c r="E3678" s="105">
        <v>2400</v>
      </c>
      <c r="F3678" s="313" t="s">
        <v>4436</v>
      </c>
      <c r="G3678" s="318" t="s">
        <v>4437</v>
      </c>
      <c r="H3678" s="318" t="s">
        <v>1453</v>
      </c>
      <c r="I3678" s="104" t="s">
        <v>1061</v>
      </c>
      <c r="J3678" s="318" t="s">
        <v>1028</v>
      </c>
      <c r="K3678" s="320">
        <v>1</v>
      </c>
      <c r="L3678" s="320">
        <v>2.5666666666666669</v>
      </c>
      <c r="M3678" s="105">
        <v>6160.0000000000009</v>
      </c>
      <c r="N3678" s="104"/>
      <c r="O3678" s="320"/>
      <c r="P3678" s="105"/>
    </row>
    <row r="3679" spans="1:16" ht="22.5" x14ac:dyDescent="0.2">
      <c r="A3679" s="104" t="s">
        <v>1022</v>
      </c>
      <c r="B3679" s="104" t="s">
        <v>423</v>
      </c>
      <c r="C3679" s="313" t="s">
        <v>99</v>
      </c>
      <c r="D3679" s="104" t="s">
        <v>1046</v>
      </c>
      <c r="E3679" s="105">
        <v>1700</v>
      </c>
      <c r="F3679" s="313" t="s">
        <v>4438</v>
      </c>
      <c r="G3679" s="318" t="s">
        <v>4439</v>
      </c>
      <c r="H3679" s="318" t="s">
        <v>1064</v>
      </c>
      <c r="I3679" s="104" t="s">
        <v>1095</v>
      </c>
      <c r="J3679" s="318" t="s">
        <v>1096</v>
      </c>
      <c r="K3679" s="320">
        <v>3</v>
      </c>
      <c r="L3679" s="320">
        <v>12</v>
      </c>
      <c r="M3679" s="105">
        <v>20400</v>
      </c>
      <c r="N3679" s="104"/>
      <c r="O3679" s="320"/>
      <c r="P3679" s="105"/>
    </row>
    <row r="3680" spans="1:16" ht="22.5" x14ac:dyDescent="0.2">
      <c r="A3680" s="104" t="s">
        <v>1022</v>
      </c>
      <c r="B3680" s="104" t="s">
        <v>423</v>
      </c>
      <c r="C3680" s="313" t="s">
        <v>99</v>
      </c>
      <c r="D3680" s="104" t="s">
        <v>1396</v>
      </c>
      <c r="E3680" s="105">
        <v>1500</v>
      </c>
      <c r="F3680" s="313" t="s">
        <v>4440</v>
      </c>
      <c r="G3680" s="318" t="s">
        <v>4441</v>
      </c>
      <c r="H3680" s="318" t="s">
        <v>1057</v>
      </c>
      <c r="I3680" s="104" t="s">
        <v>1027</v>
      </c>
      <c r="J3680" s="318" t="s">
        <v>1069</v>
      </c>
      <c r="K3680" s="320">
        <v>4</v>
      </c>
      <c r="L3680" s="320">
        <v>12</v>
      </c>
      <c r="M3680" s="105">
        <v>18000</v>
      </c>
      <c r="N3680" s="104"/>
      <c r="O3680" s="320"/>
      <c r="P3680" s="105"/>
    </row>
    <row r="3681" spans="1:16" x14ac:dyDescent="0.2">
      <c r="A3681" s="104" t="s">
        <v>1022</v>
      </c>
      <c r="B3681" s="104" t="s">
        <v>423</v>
      </c>
      <c r="C3681" s="313" t="s">
        <v>99</v>
      </c>
      <c r="D3681" s="104" t="s">
        <v>1046</v>
      </c>
      <c r="E3681" s="105">
        <v>1500</v>
      </c>
      <c r="F3681" s="313" t="s">
        <v>4442</v>
      </c>
      <c r="G3681" s="318" t="s">
        <v>4443</v>
      </c>
      <c r="H3681" s="318" t="s">
        <v>1064</v>
      </c>
      <c r="I3681" s="104" t="s">
        <v>1044</v>
      </c>
      <c r="J3681" s="318" t="s">
        <v>1028</v>
      </c>
      <c r="K3681" s="320">
        <v>3</v>
      </c>
      <c r="L3681" s="320">
        <v>12</v>
      </c>
      <c r="M3681" s="105">
        <v>18000</v>
      </c>
      <c r="N3681" s="104"/>
      <c r="O3681" s="320"/>
      <c r="P3681" s="105"/>
    </row>
    <row r="3682" spans="1:16" ht="22.5" x14ac:dyDescent="0.2">
      <c r="A3682" s="104" t="s">
        <v>1022</v>
      </c>
      <c r="B3682" s="104" t="s">
        <v>423</v>
      </c>
      <c r="C3682" s="313" t="s">
        <v>99</v>
      </c>
      <c r="D3682" s="104" t="s">
        <v>1296</v>
      </c>
      <c r="E3682" s="105">
        <v>2500</v>
      </c>
      <c r="F3682" s="313" t="s">
        <v>4444</v>
      </c>
      <c r="G3682" s="318" t="s">
        <v>4445</v>
      </c>
      <c r="H3682" s="318" t="s">
        <v>1067</v>
      </c>
      <c r="I3682" s="104" t="s">
        <v>1068</v>
      </c>
      <c r="J3682" s="318" t="s">
        <v>1069</v>
      </c>
      <c r="K3682" s="320">
        <v>3</v>
      </c>
      <c r="L3682" s="320">
        <v>12</v>
      </c>
      <c r="M3682" s="105">
        <v>30000</v>
      </c>
      <c r="N3682" s="104"/>
      <c r="O3682" s="320"/>
      <c r="P3682" s="105"/>
    </row>
    <row r="3683" spans="1:16" x14ac:dyDescent="0.2">
      <c r="A3683" s="104" t="s">
        <v>1022</v>
      </c>
      <c r="B3683" s="104" t="s">
        <v>423</v>
      </c>
      <c r="C3683" s="313" t="s">
        <v>99</v>
      </c>
      <c r="D3683" s="104" t="s">
        <v>1242</v>
      </c>
      <c r="E3683" s="105">
        <v>1300</v>
      </c>
      <c r="F3683" s="313" t="s">
        <v>4446</v>
      </c>
      <c r="G3683" s="318" t="s">
        <v>4447</v>
      </c>
      <c r="H3683" s="318" t="s">
        <v>1117</v>
      </c>
      <c r="I3683" s="104" t="s">
        <v>1118</v>
      </c>
      <c r="J3683" s="318" t="s">
        <v>1119</v>
      </c>
      <c r="K3683" s="320">
        <v>3</v>
      </c>
      <c r="L3683" s="320">
        <v>12</v>
      </c>
      <c r="M3683" s="105">
        <v>15600</v>
      </c>
      <c r="N3683" s="104"/>
      <c r="O3683" s="320"/>
      <c r="P3683" s="105"/>
    </row>
    <row r="3684" spans="1:16" x14ac:dyDescent="0.2">
      <c r="A3684" s="104" t="s">
        <v>1022</v>
      </c>
      <c r="B3684" s="104" t="s">
        <v>423</v>
      </c>
      <c r="C3684" s="313" t="s">
        <v>99</v>
      </c>
      <c r="D3684" s="104" t="s">
        <v>1046</v>
      </c>
      <c r="E3684" s="105">
        <v>1500</v>
      </c>
      <c r="F3684" s="313" t="s">
        <v>4448</v>
      </c>
      <c r="G3684" s="318" t="s">
        <v>4449</v>
      </c>
      <c r="H3684" s="318" t="s">
        <v>1118</v>
      </c>
      <c r="I3684" s="104" t="s">
        <v>1118</v>
      </c>
      <c r="J3684" s="318" t="s">
        <v>1119</v>
      </c>
      <c r="K3684" s="320">
        <v>3</v>
      </c>
      <c r="L3684" s="320">
        <v>12</v>
      </c>
      <c r="M3684" s="105">
        <v>18000</v>
      </c>
      <c r="N3684" s="104"/>
      <c r="O3684" s="320"/>
      <c r="P3684" s="105"/>
    </row>
    <row r="3685" spans="1:16" x14ac:dyDescent="0.2">
      <c r="A3685" s="104" t="s">
        <v>1022</v>
      </c>
      <c r="B3685" s="104" t="s">
        <v>423</v>
      </c>
      <c r="C3685" s="313" t="s">
        <v>99</v>
      </c>
      <c r="D3685" s="104" t="s">
        <v>1046</v>
      </c>
      <c r="E3685" s="105">
        <v>1500</v>
      </c>
      <c r="F3685" s="313" t="s">
        <v>4450</v>
      </c>
      <c r="G3685" s="318" t="s">
        <v>4451</v>
      </c>
      <c r="H3685" s="318" t="s">
        <v>1049</v>
      </c>
      <c r="I3685" s="104" t="s">
        <v>1073</v>
      </c>
      <c r="J3685" s="318" t="s">
        <v>1074</v>
      </c>
      <c r="K3685" s="320">
        <v>3</v>
      </c>
      <c r="L3685" s="320">
        <v>12</v>
      </c>
      <c r="M3685" s="105">
        <v>18000</v>
      </c>
      <c r="N3685" s="104"/>
      <c r="O3685" s="320"/>
      <c r="P3685" s="105"/>
    </row>
    <row r="3686" spans="1:16" x14ac:dyDescent="0.2">
      <c r="A3686" s="104" t="s">
        <v>1022</v>
      </c>
      <c r="B3686" s="104" t="s">
        <v>423</v>
      </c>
      <c r="C3686" s="313" t="s">
        <v>99</v>
      </c>
      <c r="D3686" s="104" t="s">
        <v>1046</v>
      </c>
      <c r="E3686" s="105">
        <v>1500</v>
      </c>
      <c r="F3686" s="313" t="s">
        <v>4452</v>
      </c>
      <c r="G3686" s="318" t="s">
        <v>4453</v>
      </c>
      <c r="H3686" s="318" t="s">
        <v>1057</v>
      </c>
      <c r="I3686" s="104" t="s">
        <v>1027</v>
      </c>
      <c r="J3686" s="318" t="s">
        <v>1436</v>
      </c>
      <c r="K3686" s="320">
        <v>3</v>
      </c>
      <c r="L3686" s="320">
        <v>12</v>
      </c>
      <c r="M3686" s="105">
        <v>18000</v>
      </c>
      <c r="N3686" s="104"/>
      <c r="O3686" s="320"/>
      <c r="P3686" s="105"/>
    </row>
    <row r="3687" spans="1:16" x14ac:dyDescent="0.2">
      <c r="A3687" s="104" t="s">
        <v>1022</v>
      </c>
      <c r="B3687" s="104" t="s">
        <v>423</v>
      </c>
      <c r="C3687" s="313" t="s">
        <v>99</v>
      </c>
      <c r="D3687" s="104" t="s">
        <v>1046</v>
      </c>
      <c r="E3687" s="105">
        <v>1500</v>
      </c>
      <c r="F3687" s="313" t="s">
        <v>4454</v>
      </c>
      <c r="G3687" s="318" t="s">
        <v>4455</v>
      </c>
      <c r="H3687" s="318" t="s">
        <v>1504</v>
      </c>
      <c r="I3687" s="104" t="s">
        <v>1073</v>
      </c>
      <c r="J3687" s="318" t="s">
        <v>1074</v>
      </c>
      <c r="K3687" s="320">
        <v>5</v>
      </c>
      <c r="L3687" s="320">
        <v>12</v>
      </c>
      <c r="M3687" s="105">
        <v>18000</v>
      </c>
      <c r="N3687" s="104"/>
      <c r="O3687" s="320"/>
      <c r="P3687" s="105"/>
    </row>
    <row r="3688" spans="1:16" x14ac:dyDescent="0.2">
      <c r="A3688" s="104" t="s">
        <v>1022</v>
      </c>
      <c r="B3688" s="104" t="s">
        <v>423</v>
      </c>
      <c r="C3688" s="313" t="s">
        <v>99</v>
      </c>
      <c r="D3688" s="104" t="s">
        <v>1464</v>
      </c>
      <c r="E3688" s="105">
        <v>1500</v>
      </c>
      <c r="F3688" s="313" t="s">
        <v>4456</v>
      </c>
      <c r="G3688" s="318" t="s">
        <v>4457</v>
      </c>
      <c r="H3688" s="318" t="s">
        <v>4458</v>
      </c>
      <c r="I3688" s="104" t="s">
        <v>1073</v>
      </c>
      <c r="J3688" s="318" t="s">
        <v>1074</v>
      </c>
      <c r="K3688" s="320">
        <v>1</v>
      </c>
      <c r="L3688" s="320">
        <v>0.6333333333333333</v>
      </c>
      <c r="M3688" s="105">
        <v>950</v>
      </c>
      <c r="N3688" s="104"/>
      <c r="O3688" s="320"/>
      <c r="P3688" s="105"/>
    </row>
    <row r="3689" spans="1:16" x14ac:dyDescent="0.2">
      <c r="A3689" s="104" t="s">
        <v>1022</v>
      </c>
      <c r="B3689" s="104" t="s">
        <v>423</v>
      </c>
      <c r="C3689" s="313" t="s">
        <v>99</v>
      </c>
      <c r="D3689" s="104" t="s">
        <v>4459</v>
      </c>
      <c r="E3689" s="105">
        <v>6500</v>
      </c>
      <c r="F3689" s="313" t="s">
        <v>4460</v>
      </c>
      <c r="G3689" s="318" t="s">
        <v>4461</v>
      </c>
      <c r="H3689" s="318" t="s">
        <v>1026</v>
      </c>
      <c r="I3689" s="104" t="s">
        <v>1027</v>
      </c>
      <c r="J3689" s="318" t="s">
        <v>1028</v>
      </c>
      <c r="K3689" s="320">
        <v>4</v>
      </c>
      <c r="L3689" s="320">
        <v>12</v>
      </c>
      <c r="M3689" s="105">
        <v>78000</v>
      </c>
      <c r="N3689" s="104"/>
      <c r="O3689" s="320"/>
      <c r="P3689" s="105"/>
    </row>
    <row r="3690" spans="1:16" x14ac:dyDescent="0.2">
      <c r="A3690" s="104" t="s">
        <v>1022</v>
      </c>
      <c r="B3690" s="104" t="s">
        <v>423</v>
      </c>
      <c r="C3690" s="313" t="s">
        <v>99</v>
      </c>
      <c r="D3690" s="104" t="s">
        <v>4462</v>
      </c>
      <c r="E3690" s="105">
        <v>7400</v>
      </c>
      <c r="F3690" s="313" t="s">
        <v>4463</v>
      </c>
      <c r="G3690" s="318" t="s">
        <v>4464</v>
      </c>
      <c r="H3690" s="318" t="s">
        <v>2388</v>
      </c>
      <c r="I3690" s="104" t="s">
        <v>1027</v>
      </c>
      <c r="J3690" s="318" t="s">
        <v>1028</v>
      </c>
      <c r="K3690" s="320">
        <v>5</v>
      </c>
      <c r="L3690" s="320">
        <v>12</v>
      </c>
      <c r="M3690" s="105">
        <v>88800</v>
      </c>
      <c r="N3690" s="104"/>
      <c r="O3690" s="320"/>
      <c r="P3690" s="105"/>
    </row>
    <row r="3691" spans="1:16" ht="22.5" x14ac:dyDescent="0.2">
      <c r="A3691" s="104" t="s">
        <v>1022</v>
      </c>
      <c r="B3691" s="104" t="s">
        <v>423</v>
      </c>
      <c r="C3691" s="313" t="s">
        <v>99</v>
      </c>
      <c r="D3691" s="104" t="s">
        <v>1046</v>
      </c>
      <c r="E3691" s="105">
        <v>1700</v>
      </c>
      <c r="F3691" s="313" t="s">
        <v>4465</v>
      </c>
      <c r="G3691" s="318" t="s">
        <v>4466</v>
      </c>
      <c r="H3691" s="318" t="s">
        <v>1064</v>
      </c>
      <c r="I3691" s="104" t="s">
        <v>1044</v>
      </c>
      <c r="J3691" s="318" t="s">
        <v>1028</v>
      </c>
      <c r="K3691" s="320">
        <v>5</v>
      </c>
      <c r="L3691" s="320">
        <v>12</v>
      </c>
      <c r="M3691" s="105">
        <v>20400</v>
      </c>
      <c r="N3691" s="104"/>
      <c r="O3691" s="320"/>
      <c r="P3691" s="105"/>
    </row>
    <row r="3692" spans="1:16" ht="22.5" x14ac:dyDescent="0.2">
      <c r="A3692" s="104" t="s">
        <v>1022</v>
      </c>
      <c r="B3692" s="104" t="s">
        <v>423</v>
      </c>
      <c r="C3692" s="313" t="s">
        <v>99</v>
      </c>
      <c r="D3692" s="104" t="s">
        <v>1242</v>
      </c>
      <c r="E3692" s="105">
        <v>1300</v>
      </c>
      <c r="F3692" s="313" t="s">
        <v>4467</v>
      </c>
      <c r="G3692" s="318" t="s">
        <v>4468</v>
      </c>
      <c r="H3692" s="318" t="s">
        <v>4469</v>
      </c>
      <c r="I3692" s="104" t="s">
        <v>1027</v>
      </c>
      <c r="J3692" s="318" t="s">
        <v>1069</v>
      </c>
      <c r="K3692" s="320">
        <v>3</v>
      </c>
      <c r="L3692" s="320">
        <v>12</v>
      </c>
      <c r="M3692" s="105">
        <v>15600</v>
      </c>
      <c r="N3692" s="104"/>
      <c r="O3692" s="320"/>
      <c r="P3692" s="105"/>
    </row>
    <row r="3693" spans="1:16" x14ac:dyDescent="0.2">
      <c r="A3693" s="104" t="s">
        <v>1022</v>
      </c>
      <c r="B3693" s="104" t="s">
        <v>423</v>
      </c>
      <c r="C3693" s="313" t="s">
        <v>99</v>
      </c>
      <c r="D3693" s="104" t="s">
        <v>1054</v>
      </c>
      <c r="E3693" s="105">
        <v>1500</v>
      </c>
      <c r="F3693" s="313" t="s">
        <v>4470</v>
      </c>
      <c r="G3693" s="318" t="s">
        <v>4471</v>
      </c>
      <c r="H3693" s="318" t="s">
        <v>1032</v>
      </c>
      <c r="I3693" s="104" t="s">
        <v>1027</v>
      </c>
      <c r="J3693" s="318" t="s">
        <v>1028</v>
      </c>
      <c r="K3693" s="320">
        <v>3</v>
      </c>
      <c r="L3693" s="320">
        <v>12</v>
      </c>
      <c r="M3693" s="105">
        <v>18000</v>
      </c>
      <c r="N3693" s="104"/>
      <c r="O3693" s="320"/>
      <c r="P3693" s="105"/>
    </row>
    <row r="3694" spans="1:16" x14ac:dyDescent="0.2">
      <c r="A3694" s="104" t="s">
        <v>1022</v>
      </c>
      <c r="B3694" s="104" t="s">
        <v>423</v>
      </c>
      <c r="C3694" s="313" t="s">
        <v>99</v>
      </c>
      <c r="D3694" s="104" t="s">
        <v>1296</v>
      </c>
      <c r="E3694" s="105">
        <v>2500</v>
      </c>
      <c r="F3694" s="313" t="s">
        <v>4472</v>
      </c>
      <c r="G3694" s="318" t="s">
        <v>4473</v>
      </c>
      <c r="H3694" s="318" t="s">
        <v>1032</v>
      </c>
      <c r="I3694" s="104" t="s">
        <v>1027</v>
      </c>
      <c r="J3694" s="318" t="s">
        <v>1028</v>
      </c>
      <c r="K3694" s="320">
        <v>3</v>
      </c>
      <c r="L3694" s="320">
        <v>9</v>
      </c>
      <c r="M3694" s="105">
        <v>22500</v>
      </c>
      <c r="N3694" s="104"/>
      <c r="O3694" s="320"/>
      <c r="P3694" s="105"/>
    </row>
    <row r="3695" spans="1:16" x14ac:dyDescent="0.2">
      <c r="A3695" s="104" t="s">
        <v>1022</v>
      </c>
      <c r="B3695" s="104" t="s">
        <v>423</v>
      </c>
      <c r="C3695" s="313" t="s">
        <v>99</v>
      </c>
      <c r="D3695" s="104" t="s">
        <v>1213</v>
      </c>
      <c r="E3695" s="105">
        <v>3500</v>
      </c>
      <c r="F3695" s="313" t="s">
        <v>4474</v>
      </c>
      <c r="G3695" s="318" t="s">
        <v>4475</v>
      </c>
      <c r="H3695" s="318" t="s">
        <v>1032</v>
      </c>
      <c r="I3695" s="104" t="s">
        <v>1068</v>
      </c>
      <c r="J3695" s="318" t="s">
        <v>1028</v>
      </c>
      <c r="K3695" s="320">
        <v>2</v>
      </c>
      <c r="L3695" s="320">
        <v>6</v>
      </c>
      <c r="M3695" s="105">
        <v>21000</v>
      </c>
      <c r="N3695" s="104"/>
      <c r="O3695" s="320"/>
      <c r="P3695" s="105"/>
    </row>
    <row r="3696" spans="1:16" x14ac:dyDescent="0.2">
      <c r="A3696" s="104" t="s">
        <v>1022</v>
      </c>
      <c r="B3696" s="104" t="s">
        <v>423</v>
      </c>
      <c r="C3696" s="313" t="s">
        <v>99</v>
      </c>
      <c r="D3696" s="104" t="s">
        <v>1046</v>
      </c>
      <c r="E3696" s="105">
        <v>1500</v>
      </c>
      <c r="F3696" s="313" t="s">
        <v>4476</v>
      </c>
      <c r="G3696" s="318" t="s">
        <v>4477</v>
      </c>
      <c r="H3696" s="318" t="s">
        <v>1049</v>
      </c>
      <c r="I3696" s="104" t="s">
        <v>1073</v>
      </c>
      <c r="J3696" s="318" t="s">
        <v>1074</v>
      </c>
      <c r="K3696" s="320">
        <v>3</v>
      </c>
      <c r="L3696" s="320">
        <v>12</v>
      </c>
      <c r="M3696" s="105">
        <v>18000</v>
      </c>
      <c r="N3696" s="104"/>
      <c r="O3696" s="320"/>
      <c r="P3696" s="105"/>
    </row>
    <row r="3697" spans="1:16" ht="22.5" x14ac:dyDescent="0.2">
      <c r="A3697" s="104" t="s">
        <v>1022</v>
      </c>
      <c r="B3697" s="104" t="s">
        <v>423</v>
      </c>
      <c r="C3697" s="313" t="s">
        <v>99</v>
      </c>
      <c r="D3697" s="104" t="s">
        <v>1046</v>
      </c>
      <c r="E3697" s="105">
        <v>1500</v>
      </c>
      <c r="F3697" s="313" t="s">
        <v>4478</v>
      </c>
      <c r="G3697" s="318" t="s">
        <v>4479</v>
      </c>
      <c r="H3697" s="318" t="s">
        <v>1057</v>
      </c>
      <c r="I3697" s="104" t="s">
        <v>1044</v>
      </c>
      <c r="J3697" s="318" t="s">
        <v>1045</v>
      </c>
      <c r="K3697" s="320">
        <v>3</v>
      </c>
      <c r="L3697" s="320">
        <v>12</v>
      </c>
      <c r="M3697" s="105">
        <v>18000</v>
      </c>
      <c r="N3697" s="104"/>
      <c r="O3697" s="320"/>
      <c r="P3697" s="105"/>
    </row>
    <row r="3698" spans="1:16" ht="22.5" x14ac:dyDescent="0.2">
      <c r="A3698" s="104" t="s">
        <v>1022</v>
      </c>
      <c r="B3698" s="104" t="s">
        <v>423</v>
      </c>
      <c r="C3698" s="313" t="s">
        <v>99</v>
      </c>
      <c r="D3698" s="104" t="s">
        <v>1101</v>
      </c>
      <c r="E3698" s="105">
        <v>2400</v>
      </c>
      <c r="F3698" s="313" t="s">
        <v>4480</v>
      </c>
      <c r="G3698" s="318" t="s">
        <v>4481</v>
      </c>
      <c r="H3698" s="318" t="s">
        <v>1032</v>
      </c>
      <c r="I3698" s="104" t="s">
        <v>1027</v>
      </c>
      <c r="J3698" s="318" t="s">
        <v>1069</v>
      </c>
      <c r="K3698" s="320">
        <v>3</v>
      </c>
      <c r="L3698" s="320">
        <v>12</v>
      </c>
      <c r="M3698" s="105">
        <v>28800</v>
      </c>
      <c r="N3698" s="104"/>
      <c r="O3698" s="320"/>
      <c r="P3698" s="105"/>
    </row>
    <row r="3699" spans="1:16" x14ac:dyDescent="0.2">
      <c r="A3699" s="104" t="s">
        <v>1022</v>
      </c>
      <c r="B3699" s="104" t="s">
        <v>423</v>
      </c>
      <c r="C3699" s="313" t="s">
        <v>99</v>
      </c>
      <c r="D3699" s="104" t="s">
        <v>1396</v>
      </c>
      <c r="E3699" s="105">
        <v>1500</v>
      </c>
      <c r="F3699" s="313" t="s">
        <v>4482</v>
      </c>
      <c r="G3699" s="318" t="s">
        <v>4483</v>
      </c>
      <c r="H3699" s="318" t="s">
        <v>1049</v>
      </c>
      <c r="I3699" s="104" t="s">
        <v>1073</v>
      </c>
      <c r="J3699" s="318" t="s">
        <v>1074</v>
      </c>
      <c r="K3699" s="320">
        <v>3</v>
      </c>
      <c r="L3699" s="320">
        <v>12</v>
      </c>
      <c r="M3699" s="105">
        <v>18000</v>
      </c>
      <c r="N3699" s="104"/>
      <c r="O3699" s="320"/>
      <c r="P3699" s="105"/>
    </row>
    <row r="3700" spans="1:16" x14ac:dyDescent="0.2">
      <c r="A3700" s="104" t="s">
        <v>1022</v>
      </c>
      <c r="B3700" s="104" t="s">
        <v>423</v>
      </c>
      <c r="C3700" s="313" t="s">
        <v>99</v>
      </c>
      <c r="D3700" s="104" t="s">
        <v>1256</v>
      </c>
      <c r="E3700" s="105">
        <v>4000</v>
      </c>
      <c r="F3700" s="313" t="s">
        <v>4484</v>
      </c>
      <c r="G3700" s="318" t="s">
        <v>4485</v>
      </c>
      <c r="H3700" s="318" t="s">
        <v>1526</v>
      </c>
      <c r="I3700" s="104" t="s">
        <v>1061</v>
      </c>
      <c r="J3700" s="318" t="s">
        <v>1028</v>
      </c>
      <c r="K3700" s="320">
        <v>1</v>
      </c>
      <c r="L3700" s="320">
        <v>2.7</v>
      </c>
      <c r="M3700" s="105">
        <v>10800</v>
      </c>
      <c r="N3700" s="104"/>
      <c r="O3700" s="320"/>
      <c r="P3700" s="105"/>
    </row>
    <row r="3701" spans="1:16" x14ac:dyDescent="0.2">
      <c r="A3701" s="104" t="s">
        <v>1022</v>
      </c>
      <c r="B3701" s="104" t="s">
        <v>423</v>
      </c>
      <c r="C3701" s="313" t="s">
        <v>99</v>
      </c>
      <c r="D3701" s="104" t="s">
        <v>1046</v>
      </c>
      <c r="E3701" s="105">
        <v>1500</v>
      </c>
      <c r="F3701" s="313" t="s">
        <v>4486</v>
      </c>
      <c r="G3701" s="318" t="s">
        <v>4487</v>
      </c>
      <c r="H3701" s="318" t="s">
        <v>1118</v>
      </c>
      <c r="I3701" s="104" t="s">
        <v>1118</v>
      </c>
      <c r="J3701" s="318" t="s">
        <v>1119</v>
      </c>
      <c r="K3701" s="320">
        <v>3</v>
      </c>
      <c r="L3701" s="320">
        <v>12</v>
      </c>
      <c r="M3701" s="105">
        <v>18000</v>
      </c>
      <c r="N3701" s="104"/>
      <c r="O3701" s="320"/>
      <c r="P3701" s="105"/>
    </row>
    <row r="3702" spans="1:16" ht="22.5" x14ac:dyDescent="0.2">
      <c r="A3702" s="104" t="s">
        <v>1022</v>
      </c>
      <c r="B3702" s="104" t="s">
        <v>423</v>
      </c>
      <c r="C3702" s="313" t="s">
        <v>99</v>
      </c>
      <c r="D3702" s="104" t="s">
        <v>1046</v>
      </c>
      <c r="E3702" s="105">
        <v>1700</v>
      </c>
      <c r="F3702" s="313" t="s">
        <v>4488</v>
      </c>
      <c r="G3702" s="318" t="s">
        <v>4489</v>
      </c>
      <c r="H3702" s="318" t="s">
        <v>1057</v>
      </c>
      <c r="I3702" s="104" t="s">
        <v>1099</v>
      </c>
      <c r="J3702" s="318" t="s">
        <v>1100</v>
      </c>
      <c r="K3702" s="320">
        <v>3</v>
      </c>
      <c r="L3702" s="320">
        <v>12</v>
      </c>
      <c r="M3702" s="105">
        <v>20400</v>
      </c>
      <c r="N3702" s="104"/>
      <c r="O3702" s="320"/>
      <c r="P3702" s="105"/>
    </row>
    <row r="3703" spans="1:16" x14ac:dyDescent="0.2">
      <c r="A3703" s="104" t="s">
        <v>1022</v>
      </c>
      <c r="B3703" s="104" t="s">
        <v>423</v>
      </c>
      <c r="C3703" s="313" t="s">
        <v>99</v>
      </c>
      <c r="D3703" s="104" t="s">
        <v>1046</v>
      </c>
      <c r="E3703" s="105">
        <v>1700</v>
      </c>
      <c r="F3703" s="313" t="s">
        <v>4490</v>
      </c>
      <c r="G3703" s="318" t="s">
        <v>4491</v>
      </c>
      <c r="H3703" s="318" t="s">
        <v>1117</v>
      </c>
      <c r="I3703" s="104" t="s">
        <v>1118</v>
      </c>
      <c r="J3703" s="318" t="s">
        <v>1119</v>
      </c>
      <c r="K3703" s="320">
        <v>3</v>
      </c>
      <c r="L3703" s="320">
        <v>12</v>
      </c>
      <c r="M3703" s="105">
        <v>20400</v>
      </c>
      <c r="N3703" s="104"/>
      <c r="O3703" s="320"/>
      <c r="P3703" s="105"/>
    </row>
    <row r="3704" spans="1:16" x14ac:dyDescent="0.2">
      <c r="A3704" s="104" t="s">
        <v>1022</v>
      </c>
      <c r="B3704" s="104" t="s">
        <v>423</v>
      </c>
      <c r="C3704" s="313" t="s">
        <v>99</v>
      </c>
      <c r="D3704" s="104" t="s">
        <v>1046</v>
      </c>
      <c r="E3704" s="105">
        <v>1500</v>
      </c>
      <c r="F3704" s="313" t="s">
        <v>4492</v>
      </c>
      <c r="G3704" s="318" t="s">
        <v>4493</v>
      </c>
      <c r="H3704" s="318" t="s">
        <v>1057</v>
      </c>
      <c r="I3704" s="104" t="s">
        <v>1027</v>
      </c>
      <c r="J3704" s="318" t="s">
        <v>1028</v>
      </c>
      <c r="K3704" s="320">
        <v>3</v>
      </c>
      <c r="L3704" s="320">
        <v>12</v>
      </c>
      <c r="M3704" s="105">
        <v>18000</v>
      </c>
      <c r="N3704" s="104"/>
      <c r="O3704" s="320"/>
      <c r="P3704" s="105"/>
    </row>
    <row r="3705" spans="1:16" x14ac:dyDescent="0.2">
      <c r="A3705" s="104" t="s">
        <v>1022</v>
      </c>
      <c r="B3705" s="104" t="s">
        <v>423</v>
      </c>
      <c r="C3705" s="313" t="s">
        <v>99</v>
      </c>
      <c r="D3705" s="104" t="s">
        <v>1046</v>
      </c>
      <c r="E3705" s="105">
        <v>1500</v>
      </c>
      <c r="F3705" s="313" t="s">
        <v>4494</v>
      </c>
      <c r="G3705" s="318" t="s">
        <v>4495</v>
      </c>
      <c r="H3705" s="318" t="s">
        <v>1117</v>
      </c>
      <c r="I3705" s="104" t="s">
        <v>1118</v>
      </c>
      <c r="J3705" s="318" t="s">
        <v>1119</v>
      </c>
      <c r="K3705" s="320">
        <v>3</v>
      </c>
      <c r="L3705" s="320">
        <v>12</v>
      </c>
      <c r="M3705" s="105">
        <v>18000</v>
      </c>
      <c r="N3705" s="104"/>
      <c r="O3705" s="320"/>
      <c r="P3705" s="105"/>
    </row>
    <row r="3706" spans="1:16" x14ac:dyDescent="0.2">
      <c r="A3706" s="104" t="s">
        <v>1022</v>
      </c>
      <c r="B3706" s="104" t="s">
        <v>423</v>
      </c>
      <c r="C3706" s="313" t="s">
        <v>99</v>
      </c>
      <c r="D3706" s="104" t="s">
        <v>1270</v>
      </c>
      <c r="E3706" s="105">
        <v>1300</v>
      </c>
      <c r="F3706" s="313" t="s">
        <v>4496</v>
      </c>
      <c r="G3706" s="318" t="s">
        <v>4497</v>
      </c>
      <c r="H3706" s="318" t="s">
        <v>1118</v>
      </c>
      <c r="I3706" s="104" t="s">
        <v>1118</v>
      </c>
      <c r="J3706" s="318" t="s">
        <v>1119</v>
      </c>
      <c r="K3706" s="320">
        <v>1</v>
      </c>
      <c r="L3706" s="320">
        <v>0.6</v>
      </c>
      <c r="M3706" s="105">
        <v>780</v>
      </c>
      <c r="N3706" s="104"/>
      <c r="O3706" s="320"/>
      <c r="P3706" s="105"/>
    </row>
    <row r="3707" spans="1:16" x14ac:dyDescent="0.2">
      <c r="A3707" s="104" t="s">
        <v>1022</v>
      </c>
      <c r="B3707" s="104" t="s">
        <v>423</v>
      </c>
      <c r="C3707" s="313" t="s">
        <v>99</v>
      </c>
      <c r="D3707" s="104" t="s">
        <v>1050</v>
      </c>
      <c r="E3707" s="105">
        <v>2400</v>
      </c>
      <c r="F3707" s="313" t="s">
        <v>4498</v>
      </c>
      <c r="G3707" s="318" t="s">
        <v>4499</v>
      </c>
      <c r="H3707" s="318" t="s">
        <v>1053</v>
      </c>
      <c r="I3707" s="104" t="s">
        <v>1027</v>
      </c>
      <c r="J3707" s="318" t="s">
        <v>1028</v>
      </c>
      <c r="K3707" s="320">
        <v>2</v>
      </c>
      <c r="L3707" s="320">
        <v>6</v>
      </c>
      <c r="M3707" s="105">
        <v>14400</v>
      </c>
      <c r="N3707" s="104"/>
      <c r="O3707" s="320"/>
      <c r="P3707" s="105"/>
    </row>
    <row r="3708" spans="1:16" x14ac:dyDescent="0.2">
      <c r="A3708" s="104" t="s">
        <v>1022</v>
      </c>
      <c r="B3708" s="104" t="s">
        <v>423</v>
      </c>
      <c r="C3708" s="313" t="s">
        <v>99</v>
      </c>
      <c r="D3708" s="104" t="s">
        <v>1050</v>
      </c>
      <c r="E3708" s="105">
        <v>4000</v>
      </c>
      <c r="F3708" s="313" t="s">
        <v>4500</v>
      </c>
      <c r="G3708" s="318" t="s">
        <v>4501</v>
      </c>
      <c r="H3708" s="318" t="s">
        <v>1053</v>
      </c>
      <c r="I3708" s="104" t="s">
        <v>1027</v>
      </c>
      <c r="J3708" s="318" t="s">
        <v>1028</v>
      </c>
      <c r="K3708" s="320">
        <v>3</v>
      </c>
      <c r="L3708" s="320">
        <v>12</v>
      </c>
      <c r="M3708" s="105">
        <v>48000</v>
      </c>
      <c r="N3708" s="104"/>
      <c r="O3708" s="320"/>
      <c r="P3708" s="105"/>
    </row>
    <row r="3709" spans="1:16" x14ac:dyDescent="0.2">
      <c r="A3709" s="104" t="s">
        <v>1022</v>
      </c>
      <c r="B3709" s="104" t="s">
        <v>423</v>
      </c>
      <c r="C3709" s="313" t="s">
        <v>99</v>
      </c>
      <c r="D3709" s="104" t="s">
        <v>4502</v>
      </c>
      <c r="E3709" s="105">
        <v>7000</v>
      </c>
      <c r="F3709" s="313" t="s">
        <v>4503</v>
      </c>
      <c r="G3709" s="318" t="s">
        <v>4504</v>
      </c>
      <c r="H3709" s="318" t="s">
        <v>4505</v>
      </c>
      <c r="I3709" s="104" t="s">
        <v>1061</v>
      </c>
      <c r="J3709" s="318" t="s">
        <v>1028</v>
      </c>
      <c r="K3709" s="320">
        <v>2</v>
      </c>
      <c r="L3709" s="320">
        <v>4.6333333333333337</v>
      </c>
      <c r="M3709" s="105">
        <v>32433.333333333336</v>
      </c>
      <c r="N3709" s="104"/>
      <c r="O3709" s="320"/>
      <c r="P3709" s="105"/>
    </row>
    <row r="3710" spans="1:16" x14ac:dyDescent="0.2">
      <c r="A3710" s="104" t="s">
        <v>1022</v>
      </c>
      <c r="B3710" s="104" t="s">
        <v>423</v>
      </c>
      <c r="C3710" s="313" t="s">
        <v>99</v>
      </c>
      <c r="D3710" s="104" t="s">
        <v>1209</v>
      </c>
      <c r="E3710" s="105">
        <v>1300</v>
      </c>
      <c r="F3710" s="313" t="s">
        <v>4506</v>
      </c>
      <c r="G3710" s="318" t="s">
        <v>4507</v>
      </c>
      <c r="H3710" s="318" t="s">
        <v>1117</v>
      </c>
      <c r="I3710" s="104" t="s">
        <v>1118</v>
      </c>
      <c r="J3710" s="318" t="s">
        <v>1119</v>
      </c>
      <c r="K3710" s="320">
        <v>3</v>
      </c>
      <c r="L3710" s="320">
        <v>12</v>
      </c>
      <c r="M3710" s="105">
        <v>15600</v>
      </c>
      <c r="N3710" s="104"/>
      <c r="O3710" s="320"/>
      <c r="P3710" s="105"/>
    </row>
    <row r="3711" spans="1:16" x14ac:dyDescent="0.2">
      <c r="A3711" s="104" t="s">
        <v>1022</v>
      </c>
      <c r="B3711" s="104" t="s">
        <v>423</v>
      </c>
      <c r="C3711" s="313" t="s">
        <v>99</v>
      </c>
      <c r="D3711" s="104" t="s">
        <v>1046</v>
      </c>
      <c r="E3711" s="105">
        <v>1500</v>
      </c>
      <c r="F3711" s="313" t="s">
        <v>4508</v>
      </c>
      <c r="G3711" s="318" t="s">
        <v>4509</v>
      </c>
      <c r="H3711" s="318" t="s">
        <v>1064</v>
      </c>
      <c r="I3711" s="104" t="s">
        <v>1073</v>
      </c>
      <c r="J3711" s="318" t="s">
        <v>1074</v>
      </c>
      <c r="K3711" s="320">
        <v>3</v>
      </c>
      <c r="L3711" s="320">
        <v>12</v>
      </c>
      <c r="M3711" s="105">
        <v>18000</v>
      </c>
      <c r="N3711" s="104"/>
      <c r="O3711" s="320"/>
      <c r="P3711" s="105"/>
    </row>
    <row r="3712" spans="1:16" x14ac:dyDescent="0.2">
      <c r="A3712" s="104" t="s">
        <v>1022</v>
      </c>
      <c r="B3712" s="104" t="s">
        <v>423</v>
      </c>
      <c r="C3712" s="313" t="s">
        <v>99</v>
      </c>
      <c r="D3712" s="104" t="s">
        <v>1046</v>
      </c>
      <c r="E3712" s="105">
        <v>1700</v>
      </c>
      <c r="F3712" s="313" t="s">
        <v>4510</v>
      </c>
      <c r="G3712" s="318" t="s">
        <v>4511</v>
      </c>
      <c r="H3712" s="318" t="s">
        <v>1049</v>
      </c>
      <c r="I3712" s="104" t="s">
        <v>1073</v>
      </c>
      <c r="J3712" s="318" t="s">
        <v>1074</v>
      </c>
      <c r="K3712" s="320">
        <v>4</v>
      </c>
      <c r="L3712" s="320">
        <v>12</v>
      </c>
      <c r="M3712" s="105">
        <v>20400</v>
      </c>
      <c r="N3712" s="104"/>
      <c r="O3712" s="320"/>
      <c r="P3712" s="105"/>
    </row>
    <row r="3713" spans="1:16" ht="22.5" x14ac:dyDescent="0.2">
      <c r="A3713" s="104" t="s">
        <v>1022</v>
      </c>
      <c r="B3713" s="104" t="s">
        <v>423</v>
      </c>
      <c r="C3713" s="313" t="s">
        <v>99</v>
      </c>
      <c r="D3713" s="104" t="s">
        <v>1046</v>
      </c>
      <c r="E3713" s="105">
        <v>1700</v>
      </c>
      <c r="F3713" s="313" t="s">
        <v>4512</v>
      </c>
      <c r="G3713" s="318" t="s">
        <v>4513</v>
      </c>
      <c r="H3713" s="318" t="s">
        <v>1064</v>
      </c>
      <c r="I3713" s="104" t="s">
        <v>1044</v>
      </c>
      <c r="J3713" s="318" t="s">
        <v>1045</v>
      </c>
      <c r="K3713" s="320">
        <v>4</v>
      </c>
      <c r="L3713" s="320">
        <v>12</v>
      </c>
      <c r="M3713" s="105">
        <v>20400</v>
      </c>
      <c r="N3713" s="104"/>
      <c r="O3713" s="320"/>
      <c r="P3713" s="105"/>
    </row>
    <row r="3714" spans="1:16" x14ac:dyDescent="0.2">
      <c r="A3714" s="104" t="s">
        <v>1022</v>
      </c>
      <c r="B3714" s="104" t="s">
        <v>423</v>
      </c>
      <c r="C3714" s="313" t="s">
        <v>99</v>
      </c>
      <c r="D3714" s="104" t="s">
        <v>4514</v>
      </c>
      <c r="E3714" s="105">
        <v>2400</v>
      </c>
      <c r="F3714" s="313" t="s">
        <v>4515</v>
      </c>
      <c r="G3714" s="318" t="s">
        <v>4516</v>
      </c>
      <c r="H3714" s="318" t="s">
        <v>1032</v>
      </c>
      <c r="I3714" s="104" t="s">
        <v>1027</v>
      </c>
      <c r="J3714" s="318" t="s">
        <v>1028</v>
      </c>
      <c r="K3714" s="320">
        <v>3</v>
      </c>
      <c r="L3714" s="320">
        <v>12</v>
      </c>
      <c r="M3714" s="105">
        <v>28800</v>
      </c>
      <c r="N3714" s="104"/>
      <c r="O3714" s="320"/>
      <c r="P3714" s="105"/>
    </row>
    <row r="3715" spans="1:16" x14ac:dyDescent="0.2">
      <c r="A3715" s="104" t="s">
        <v>1022</v>
      </c>
      <c r="B3715" s="104" t="s">
        <v>423</v>
      </c>
      <c r="C3715" s="313" t="s">
        <v>99</v>
      </c>
      <c r="D3715" s="104" t="s">
        <v>1050</v>
      </c>
      <c r="E3715" s="105">
        <v>3000</v>
      </c>
      <c r="F3715" s="313" t="s">
        <v>4517</v>
      </c>
      <c r="G3715" s="318" t="s">
        <v>4518</v>
      </c>
      <c r="H3715" s="318" t="s">
        <v>1060</v>
      </c>
      <c r="I3715" s="104" t="s">
        <v>1027</v>
      </c>
      <c r="J3715" s="318" t="s">
        <v>1028</v>
      </c>
      <c r="K3715" s="320">
        <v>2</v>
      </c>
      <c r="L3715" s="320">
        <v>4.8</v>
      </c>
      <c r="M3715" s="105">
        <v>14400</v>
      </c>
      <c r="N3715" s="104"/>
      <c r="O3715" s="320"/>
      <c r="P3715" s="105"/>
    </row>
    <row r="3716" spans="1:16" x14ac:dyDescent="0.2">
      <c r="A3716" s="104" t="s">
        <v>1022</v>
      </c>
      <c r="B3716" s="104" t="s">
        <v>423</v>
      </c>
      <c r="C3716" s="313" t="s">
        <v>99</v>
      </c>
      <c r="D3716" s="104" t="s">
        <v>1296</v>
      </c>
      <c r="E3716" s="105">
        <v>2500</v>
      </c>
      <c r="F3716" s="313" t="s">
        <v>4519</v>
      </c>
      <c r="G3716" s="318" t="s">
        <v>4520</v>
      </c>
      <c r="H3716" s="318" t="s">
        <v>1160</v>
      </c>
      <c r="I3716" s="104" t="s">
        <v>1068</v>
      </c>
      <c r="J3716" s="318" t="s">
        <v>1028</v>
      </c>
      <c r="K3716" s="320">
        <v>3</v>
      </c>
      <c r="L3716" s="320">
        <v>12</v>
      </c>
      <c r="M3716" s="105">
        <v>30000</v>
      </c>
      <c r="N3716" s="104"/>
      <c r="O3716" s="320"/>
      <c r="P3716" s="105"/>
    </row>
    <row r="3717" spans="1:16" x14ac:dyDescent="0.2">
      <c r="A3717" s="104" t="s">
        <v>1022</v>
      </c>
      <c r="B3717" s="104" t="s">
        <v>423</v>
      </c>
      <c r="C3717" s="313" t="s">
        <v>99</v>
      </c>
      <c r="D3717" s="104" t="s">
        <v>1393</v>
      </c>
      <c r="E3717" s="105">
        <v>1900</v>
      </c>
      <c r="F3717" s="313" t="s">
        <v>4521</v>
      </c>
      <c r="G3717" s="318" t="s">
        <v>4522</v>
      </c>
      <c r="H3717" s="318" t="s">
        <v>2287</v>
      </c>
      <c r="I3717" s="104" t="s">
        <v>1027</v>
      </c>
      <c r="J3717" s="318" t="s">
        <v>1028</v>
      </c>
      <c r="K3717" s="320">
        <v>3</v>
      </c>
      <c r="L3717" s="320">
        <v>12</v>
      </c>
      <c r="M3717" s="105">
        <v>22800</v>
      </c>
      <c r="N3717" s="104"/>
      <c r="O3717" s="320"/>
      <c r="P3717" s="105"/>
    </row>
    <row r="3718" spans="1:16" x14ac:dyDescent="0.2">
      <c r="A3718" s="104" t="s">
        <v>1022</v>
      </c>
      <c r="B3718" s="104" t="s">
        <v>423</v>
      </c>
      <c r="C3718" s="313" t="s">
        <v>99</v>
      </c>
      <c r="D3718" s="104" t="s">
        <v>1296</v>
      </c>
      <c r="E3718" s="105">
        <v>2500</v>
      </c>
      <c r="F3718" s="313" t="s">
        <v>4523</v>
      </c>
      <c r="G3718" s="318" t="s">
        <v>4524</v>
      </c>
      <c r="H3718" s="318" t="s">
        <v>1026</v>
      </c>
      <c r="I3718" s="104" t="s">
        <v>1027</v>
      </c>
      <c r="J3718" s="318" t="s">
        <v>1028</v>
      </c>
      <c r="K3718" s="320">
        <v>1</v>
      </c>
      <c r="L3718" s="320">
        <v>2.7333333333333334</v>
      </c>
      <c r="M3718" s="105">
        <v>6833.333333333333</v>
      </c>
      <c r="N3718" s="104"/>
      <c r="O3718" s="320"/>
      <c r="P3718" s="105"/>
    </row>
    <row r="3719" spans="1:16" x14ac:dyDescent="0.2">
      <c r="A3719" s="104" t="s">
        <v>1022</v>
      </c>
      <c r="B3719" s="104" t="s">
        <v>423</v>
      </c>
      <c r="C3719" s="313" t="s">
        <v>99</v>
      </c>
      <c r="D3719" s="104" t="s">
        <v>3444</v>
      </c>
      <c r="E3719" s="105">
        <v>1700</v>
      </c>
      <c r="F3719" s="313" t="s">
        <v>4525</v>
      </c>
      <c r="G3719" s="318" t="s">
        <v>4526</v>
      </c>
      <c r="H3719" s="318" t="s">
        <v>1133</v>
      </c>
      <c r="I3719" s="104" t="s">
        <v>1027</v>
      </c>
      <c r="J3719" s="318" t="s">
        <v>1161</v>
      </c>
      <c r="K3719" s="320">
        <v>3</v>
      </c>
      <c r="L3719" s="320">
        <v>12</v>
      </c>
      <c r="M3719" s="105">
        <v>20400</v>
      </c>
      <c r="N3719" s="104"/>
      <c r="O3719" s="320"/>
      <c r="P3719" s="105"/>
    </row>
    <row r="3720" spans="1:16" x14ac:dyDescent="0.2">
      <c r="A3720" s="104" t="s">
        <v>1022</v>
      </c>
      <c r="B3720" s="104" t="s">
        <v>423</v>
      </c>
      <c r="C3720" s="313" t="s">
        <v>99</v>
      </c>
      <c r="D3720" s="104" t="s">
        <v>1149</v>
      </c>
      <c r="E3720" s="105">
        <v>3000</v>
      </c>
      <c r="F3720" s="313" t="s">
        <v>4527</v>
      </c>
      <c r="G3720" s="318" t="s">
        <v>4528</v>
      </c>
      <c r="H3720" s="318" t="s">
        <v>1504</v>
      </c>
      <c r="I3720" s="104" t="s">
        <v>1073</v>
      </c>
      <c r="J3720" s="318" t="s">
        <v>1074</v>
      </c>
      <c r="K3720" s="320">
        <v>3</v>
      </c>
      <c r="L3720" s="320">
        <v>12</v>
      </c>
      <c r="M3720" s="105">
        <v>36000</v>
      </c>
      <c r="N3720" s="104"/>
      <c r="O3720" s="320"/>
      <c r="P3720" s="105"/>
    </row>
    <row r="3721" spans="1:16" x14ac:dyDescent="0.2">
      <c r="A3721" s="104" t="s">
        <v>1022</v>
      </c>
      <c r="B3721" s="104" t="s">
        <v>423</v>
      </c>
      <c r="C3721" s="313" t="s">
        <v>99</v>
      </c>
      <c r="D3721" s="104" t="s">
        <v>4529</v>
      </c>
      <c r="E3721" s="105">
        <v>2000</v>
      </c>
      <c r="F3721" s="313" t="s">
        <v>4530</v>
      </c>
      <c r="G3721" s="318" t="s">
        <v>4531</v>
      </c>
      <c r="H3721" s="318" t="s">
        <v>2917</v>
      </c>
      <c r="I3721" s="104" t="s">
        <v>2917</v>
      </c>
      <c r="J3721" s="318" t="s">
        <v>1028</v>
      </c>
      <c r="K3721" s="320">
        <v>3</v>
      </c>
      <c r="L3721" s="320">
        <v>6.9333333333333336</v>
      </c>
      <c r="M3721" s="105">
        <v>13866.666666666668</v>
      </c>
      <c r="N3721" s="104"/>
      <c r="O3721" s="320"/>
      <c r="P3721" s="105"/>
    </row>
    <row r="3722" spans="1:16" x14ac:dyDescent="0.2">
      <c r="A3722" s="104" t="s">
        <v>1022</v>
      </c>
      <c r="B3722" s="104" t="s">
        <v>423</v>
      </c>
      <c r="C3722" s="313" t="s">
        <v>99</v>
      </c>
      <c r="D3722" s="104" t="s">
        <v>1237</v>
      </c>
      <c r="E3722" s="105">
        <v>1300</v>
      </c>
      <c r="F3722" s="313" t="s">
        <v>4532</v>
      </c>
      <c r="G3722" s="318" t="s">
        <v>4533</v>
      </c>
      <c r="H3722" s="318" t="s">
        <v>1117</v>
      </c>
      <c r="I3722" s="104" t="s">
        <v>1118</v>
      </c>
      <c r="J3722" s="318" t="s">
        <v>1119</v>
      </c>
      <c r="K3722" s="320">
        <v>3</v>
      </c>
      <c r="L3722" s="320">
        <v>12</v>
      </c>
      <c r="M3722" s="105">
        <v>15600</v>
      </c>
      <c r="N3722" s="104"/>
      <c r="O3722" s="320"/>
      <c r="P3722" s="105"/>
    </row>
    <row r="3723" spans="1:16" ht="22.5" x14ac:dyDescent="0.2">
      <c r="A3723" s="104" t="s">
        <v>1022</v>
      </c>
      <c r="B3723" s="104" t="s">
        <v>423</v>
      </c>
      <c r="C3723" s="313" t="s">
        <v>99</v>
      </c>
      <c r="D3723" s="104" t="s">
        <v>1209</v>
      </c>
      <c r="E3723" s="105">
        <v>1300</v>
      </c>
      <c r="F3723" s="313" t="s">
        <v>4534</v>
      </c>
      <c r="G3723" s="318" t="s">
        <v>4535</v>
      </c>
      <c r="H3723" s="318" t="s">
        <v>1117</v>
      </c>
      <c r="I3723" s="104" t="s">
        <v>1118</v>
      </c>
      <c r="J3723" s="318" t="s">
        <v>1119</v>
      </c>
      <c r="K3723" s="320">
        <v>6</v>
      </c>
      <c r="L3723" s="320">
        <v>9.0666666666666664</v>
      </c>
      <c r="M3723" s="105">
        <v>11786.666666666666</v>
      </c>
      <c r="N3723" s="104"/>
      <c r="O3723" s="320"/>
      <c r="P3723" s="105"/>
    </row>
    <row r="3724" spans="1:16" x14ac:dyDescent="0.2">
      <c r="A3724" s="104" t="s">
        <v>1022</v>
      </c>
      <c r="B3724" s="104" t="s">
        <v>423</v>
      </c>
      <c r="C3724" s="313" t="s">
        <v>99</v>
      </c>
      <c r="D3724" s="104" t="s">
        <v>1046</v>
      </c>
      <c r="E3724" s="105">
        <v>1500</v>
      </c>
      <c r="F3724" s="313" t="s">
        <v>4536</v>
      </c>
      <c r="G3724" s="318" t="s">
        <v>4537</v>
      </c>
      <c r="H3724" s="318" t="s">
        <v>1189</v>
      </c>
      <c r="I3724" s="104" t="s">
        <v>1134</v>
      </c>
      <c r="J3724" s="318" t="s">
        <v>1028</v>
      </c>
      <c r="K3724" s="320">
        <v>1</v>
      </c>
      <c r="L3724" s="320">
        <v>6</v>
      </c>
      <c r="M3724" s="105">
        <v>9000</v>
      </c>
      <c r="N3724" s="104"/>
      <c r="O3724" s="320"/>
      <c r="P3724" s="105"/>
    </row>
    <row r="3725" spans="1:16" x14ac:dyDescent="0.2">
      <c r="A3725" s="104" t="s">
        <v>1022</v>
      </c>
      <c r="B3725" s="104" t="s">
        <v>423</v>
      </c>
      <c r="C3725" s="313" t="s">
        <v>99</v>
      </c>
      <c r="D3725" s="104" t="s">
        <v>1054</v>
      </c>
      <c r="E3725" s="105">
        <v>1500</v>
      </c>
      <c r="F3725" s="313" t="s">
        <v>4538</v>
      </c>
      <c r="G3725" s="318" t="s">
        <v>4539</v>
      </c>
      <c r="H3725" s="318" t="s">
        <v>1064</v>
      </c>
      <c r="I3725" s="104" t="s">
        <v>1073</v>
      </c>
      <c r="J3725" s="318" t="s">
        <v>1074</v>
      </c>
      <c r="K3725" s="320">
        <v>3</v>
      </c>
      <c r="L3725" s="320">
        <v>12</v>
      </c>
      <c r="M3725" s="105">
        <v>18000</v>
      </c>
      <c r="N3725" s="104"/>
      <c r="O3725" s="320"/>
      <c r="P3725" s="105"/>
    </row>
    <row r="3726" spans="1:16" ht="22.5" x14ac:dyDescent="0.2">
      <c r="A3726" s="104" t="s">
        <v>1022</v>
      </c>
      <c r="B3726" s="104" t="s">
        <v>423</v>
      </c>
      <c r="C3726" s="313" t="s">
        <v>99</v>
      </c>
      <c r="D3726" s="104" t="s">
        <v>1046</v>
      </c>
      <c r="E3726" s="105">
        <v>1500</v>
      </c>
      <c r="F3726" s="313" t="s">
        <v>4540</v>
      </c>
      <c r="G3726" s="318" t="s">
        <v>4541</v>
      </c>
      <c r="H3726" s="318" t="s">
        <v>1064</v>
      </c>
      <c r="I3726" s="104" t="s">
        <v>1073</v>
      </c>
      <c r="J3726" s="318" t="s">
        <v>1045</v>
      </c>
      <c r="K3726" s="320">
        <v>1</v>
      </c>
      <c r="L3726" s="320">
        <v>6</v>
      </c>
      <c r="M3726" s="105">
        <v>9000</v>
      </c>
      <c r="N3726" s="104"/>
      <c r="O3726" s="320"/>
      <c r="P3726" s="105"/>
    </row>
    <row r="3727" spans="1:16" x14ac:dyDescent="0.2">
      <c r="A3727" s="104" t="s">
        <v>1022</v>
      </c>
      <c r="B3727" s="104" t="s">
        <v>423</v>
      </c>
      <c r="C3727" s="313" t="s">
        <v>99</v>
      </c>
      <c r="D3727" s="104" t="s">
        <v>1523</v>
      </c>
      <c r="E3727" s="105">
        <v>2500</v>
      </c>
      <c r="F3727" s="313" t="s">
        <v>4542</v>
      </c>
      <c r="G3727" s="318" t="s">
        <v>4543</v>
      </c>
      <c r="H3727" s="318" t="s">
        <v>1265</v>
      </c>
      <c r="I3727" s="104" t="s">
        <v>1027</v>
      </c>
      <c r="J3727" s="318" t="s">
        <v>1028</v>
      </c>
      <c r="K3727" s="320">
        <v>3</v>
      </c>
      <c r="L3727" s="320">
        <v>12</v>
      </c>
      <c r="M3727" s="105">
        <v>30000</v>
      </c>
      <c r="N3727" s="104"/>
      <c r="O3727" s="320"/>
      <c r="P3727" s="105"/>
    </row>
    <row r="3728" spans="1:16" x14ac:dyDescent="0.2">
      <c r="A3728" s="104" t="s">
        <v>1022</v>
      </c>
      <c r="B3728" s="104" t="s">
        <v>423</v>
      </c>
      <c r="C3728" s="313" t="s">
        <v>99</v>
      </c>
      <c r="D3728" s="104" t="s">
        <v>4544</v>
      </c>
      <c r="E3728" s="105">
        <v>3500</v>
      </c>
      <c r="F3728" s="313" t="s">
        <v>4545</v>
      </c>
      <c r="G3728" s="318" t="s">
        <v>4546</v>
      </c>
      <c r="H3728" s="318" t="s">
        <v>2278</v>
      </c>
      <c r="I3728" s="104" t="s">
        <v>1061</v>
      </c>
      <c r="J3728" s="318" t="s">
        <v>1028</v>
      </c>
      <c r="K3728" s="320">
        <v>1</v>
      </c>
      <c r="L3728" s="320">
        <v>0.13333333333333333</v>
      </c>
      <c r="M3728" s="105">
        <v>466.66666666666669</v>
      </c>
      <c r="N3728" s="104"/>
      <c r="O3728" s="320"/>
      <c r="P3728" s="105"/>
    </row>
    <row r="3729" spans="1:16" x14ac:dyDescent="0.2">
      <c r="A3729" s="104" t="s">
        <v>1022</v>
      </c>
      <c r="B3729" s="104" t="s">
        <v>423</v>
      </c>
      <c r="C3729" s="313" t="s">
        <v>99</v>
      </c>
      <c r="D3729" s="104" t="s">
        <v>1054</v>
      </c>
      <c r="E3729" s="105">
        <v>1500</v>
      </c>
      <c r="F3729" s="313" t="s">
        <v>4547</v>
      </c>
      <c r="G3729" s="318" t="s">
        <v>4548</v>
      </c>
      <c r="H3729" s="318" t="s">
        <v>1064</v>
      </c>
      <c r="I3729" s="104" t="s">
        <v>1044</v>
      </c>
      <c r="J3729" s="318" t="s">
        <v>1074</v>
      </c>
      <c r="K3729" s="320">
        <v>3</v>
      </c>
      <c r="L3729" s="320">
        <v>12</v>
      </c>
      <c r="M3729" s="105">
        <v>18000</v>
      </c>
      <c r="N3729" s="104"/>
      <c r="O3729" s="320"/>
      <c r="P3729" s="105"/>
    </row>
    <row r="3730" spans="1:16" x14ac:dyDescent="0.2">
      <c r="A3730" s="104" t="s">
        <v>1022</v>
      </c>
      <c r="B3730" s="104" t="s">
        <v>423</v>
      </c>
      <c r="C3730" s="313" t="s">
        <v>99</v>
      </c>
      <c r="D3730" s="104" t="s">
        <v>1201</v>
      </c>
      <c r="E3730" s="105">
        <v>1300</v>
      </c>
      <c r="F3730" s="313" t="s">
        <v>4549</v>
      </c>
      <c r="G3730" s="318" t="s">
        <v>4550</v>
      </c>
      <c r="H3730" s="318" t="s">
        <v>1117</v>
      </c>
      <c r="I3730" s="104" t="s">
        <v>1118</v>
      </c>
      <c r="J3730" s="318" t="s">
        <v>1119</v>
      </c>
      <c r="K3730" s="320">
        <v>3</v>
      </c>
      <c r="L3730" s="320">
        <v>12</v>
      </c>
      <c r="M3730" s="105">
        <v>15600</v>
      </c>
      <c r="N3730" s="104"/>
      <c r="O3730" s="320"/>
      <c r="P3730" s="105"/>
    </row>
    <row r="3731" spans="1:16" x14ac:dyDescent="0.2">
      <c r="A3731" s="104" t="s">
        <v>1022</v>
      </c>
      <c r="B3731" s="104" t="s">
        <v>423</v>
      </c>
      <c r="C3731" s="313" t="s">
        <v>99</v>
      </c>
      <c r="D3731" s="104" t="s">
        <v>1520</v>
      </c>
      <c r="E3731" s="105">
        <v>15000</v>
      </c>
      <c r="F3731" s="313" t="s">
        <v>4551</v>
      </c>
      <c r="G3731" s="318" t="s">
        <v>4552</v>
      </c>
      <c r="H3731" s="318" t="s">
        <v>1895</v>
      </c>
      <c r="I3731" s="104" t="s">
        <v>1027</v>
      </c>
      <c r="J3731" s="318" t="s">
        <v>1028</v>
      </c>
      <c r="K3731" s="320">
        <v>1</v>
      </c>
      <c r="L3731" s="320">
        <v>11</v>
      </c>
      <c r="M3731" s="105">
        <v>165000</v>
      </c>
      <c r="N3731" s="104"/>
      <c r="O3731" s="320"/>
      <c r="P3731" s="105"/>
    </row>
    <row r="3732" spans="1:16" x14ac:dyDescent="0.2">
      <c r="A3732" s="104" t="s">
        <v>1022</v>
      </c>
      <c r="B3732" s="104" t="s">
        <v>423</v>
      </c>
      <c r="C3732" s="313" t="s">
        <v>99</v>
      </c>
      <c r="D3732" s="104" t="s">
        <v>4341</v>
      </c>
      <c r="E3732" s="105">
        <v>3000</v>
      </c>
      <c r="F3732" s="313" t="s">
        <v>4553</v>
      </c>
      <c r="G3732" s="318" t="s">
        <v>4554</v>
      </c>
      <c r="H3732" s="318" t="s">
        <v>1032</v>
      </c>
      <c r="I3732" s="104" t="s">
        <v>1027</v>
      </c>
      <c r="J3732" s="318" t="s">
        <v>1028</v>
      </c>
      <c r="K3732" s="320">
        <v>3</v>
      </c>
      <c r="L3732" s="320">
        <v>12</v>
      </c>
      <c r="M3732" s="105">
        <v>36000</v>
      </c>
      <c r="N3732" s="104"/>
      <c r="O3732" s="320"/>
      <c r="P3732" s="105"/>
    </row>
    <row r="3733" spans="1:16" x14ac:dyDescent="0.2">
      <c r="A3733" s="104" t="s">
        <v>1022</v>
      </c>
      <c r="B3733" s="104" t="s">
        <v>423</v>
      </c>
      <c r="C3733" s="313" t="s">
        <v>99</v>
      </c>
      <c r="D3733" s="104" t="s">
        <v>1050</v>
      </c>
      <c r="E3733" s="105">
        <v>2400</v>
      </c>
      <c r="F3733" s="313" t="s">
        <v>4555</v>
      </c>
      <c r="G3733" s="318" t="s">
        <v>4556</v>
      </c>
      <c r="H3733" s="318" t="s">
        <v>1060</v>
      </c>
      <c r="I3733" s="104" t="s">
        <v>1346</v>
      </c>
      <c r="J3733" s="318" t="s">
        <v>1028</v>
      </c>
      <c r="K3733" s="320">
        <v>3</v>
      </c>
      <c r="L3733" s="320">
        <v>12</v>
      </c>
      <c r="M3733" s="105">
        <v>28800</v>
      </c>
      <c r="N3733" s="104"/>
      <c r="O3733" s="320"/>
      <c r="P3733" s="105"/>
    </row>
    <row r="3734" spans="1:16" x14ac:dyDescent="0.2">
      <c r="A3734" s="104" t="s">
        <v>1022</v>
      </c>
      <c r="B3734" s="104" t="s">
        <v>423</v>
      </c>
      <c r="C3734" s="313" t="s">
        <v>99</v>
      </c>
      <c r="D3734" s="104" t="s">
        <v>1817</v>
      </c>
      <c r="E3734" s="105">
        <v>3000</v>
      </c>
      <c r="F3734" s="313" t="s">
        <v>4557</v>
      </c>
      <c r="G3734" s="318" t="s">
        <v>4558</v>
      </c>
      <c r="H3734" s="318" t="s">
        <v>1032</v>
      </c>
      <c r="I3734" s="104" t="s">
        <v>1027</v>
      </c>
      <c r="J3734" s="318" t="s">
        <v>1028</v>
      </c>
      <c r="K3734" s="320">
        <v>3</v>
      </c>
      <c r="L3734" s="320">
        <v>12</v>
      </c>
      <c r="M3734" s="105">
        <v>36000</v>
      </c>
      <c r="N3734" s="104"/>
      <c r="O3734" s="320"/>
      <c r="P3734" s="105"/>
    </row>
    <row r="3735" spans="1:16" x14ac:dyDescent="0.2">
      <c r="A3735" s="104" t="s">
        <v>1022</v>
      </c>
      <c r="B3735" s="104" t="s">
        <v>423</v>
      </c>
      <c r="C3735" s="313" t="s">
        <v>99</v>
      </c>
      <c r="D3735" s="104" t="s">
        <v>1046</v>
      </c>
      <c r="E3735" s="105">
        <v>1700</v>
      </c>
      <c r="F3735" s="313" t="s">
        <v>4559</v>
      </c>
      <c r="G3735" s="318" t="s">
        <v>4560</v>
      </c>
      <c r="H3735" s="318" t="s">
        <v>1118</v>
      </c>
      <c r="I3735" s="104" t="s">
        <v>1118</v>
      </c>
      <c r="J3735" s="318" t="s">
        <v>1119</v>
      </c>
      <c r="K3735" s="320">
        <v>3</v>
      </c>
      <c r="L3735" s="320">
        <v>12</v>
      </c>
      <c r="M3735" s="105">
        <v>20400</v>
      </c>
      <c r="N3735" s="104"/>
      <c r="O3735" s="320"/>
      <c r="P3735" s="105"/>
    </row>
    <row r="3736" spans="1:16" x14ac:dyDescent="0.2">
      <c r="A3736" s="104" t="s">
        <v>1022</v>
      </c>
      <c r="B3736" s="104" t="s">
        <v>423</v>
      </c>
      <c r="C3736" s="313" t="s">
        <v>99</v>
      </c>
      <c r="D3736" s="104" t="s">
        <v>2086</v>
      </c>
      <c r="E3736" s="105">
        <v>3500</v>
      </c>
      <c r="F3736" s="313" t="s">
        <v>4561</v>
      </c>
      <c r="G3736" s="318" t="s">
        <v>4562</v>
      </c>
      <c r="H3736" s="318" t="s">
        <v>1032</v>
      </c>
      <c r="I3736" s="104" t="s">
        <v>1027</v>
      </c>
      <c r="J3736" s="318" t="s">
        <v>1028</v>
      </c>
      <c r="K3736" s="320">
        <v>3</v>
      </c>
      <c r="L3736" s="320">
        <v>12</v>
      </c>
      <c r="M3736" s="105">
        <v>42000</v>
      </c>
      <c r="N3736" s="104"/>
      <c r="O3736" s="320"/>
      <c r="P3736" s="105"/>
    </row>
    <row r="3737" spans="1:16" x14ac:dyDescent="0.2">
      <c r="A3737" s="104" t="s">
        <v>1022</v>
      </c>
      <c r="B3737" s="104" t="s">
        <v>423</v>
      </c>
      <c r="C3737" s="313" t="s">
        <v>99</v>
      </c>
      <c r="D3737" s="104" t="s">
        <v>1046</v>
      </c>
      <c r="E3737" s="105">
        <v>1500</v>
      </c>
      <c r="F3737" s="313" t="s">
        <v>4563</v>
      </c>
      <c r="G3737" s="318" t="s">
        <v>4564</v>
      </c>
      <c r="H3737" s="318" t="s">
        <v>1064</v>
      </c>
      <c r="I3737" s="104" t="s">
        <v>1044</v>
      </c>
      <c r="J3737" s="318" t="s">
        <v>1028</v>
      </c>
      <c r="K3737" s="320">
        <v>3</v>
      </c>
      <c r="L3737" s="320">
        <v>12</v>
      </c>
      <c r="M3737" s="105">
        <v>18000</v>
      </c>
      <c r="N3737" s="104"/>
      <c r="O3737" s="320"/>
      <c r="P3737" s="105"/>
    </row>
    <row r="3738" spans="1:16" x14ac:dyDescent="0.2">
      <c r="A3738" s="104" t="s">
        <v>1022</v>
      </c>
      <c r="B3738" s="104" t="s">
        <v>423</v>
      </c>
      <c r="C3738" s="313" t="s">
        <v>99</v>
      </c>
      <c r="D3738" s="104" t="s">
        <v>1046</v>
      </c>
      <c r="E3738" s="105">
        <v>1500</v>
      </c>
      <c r="F3738" s="313" t="s">
        <v>4565</v>
      </c>
      <c r="G3738" s="318" t="s">
        <v>4566</v>
      </c>
      <c r="H3738" s="318" t="s">
        <v>1060</v>
      </c>
      <c r="I3738" s="104" t="s">
        <v>1027</v>
      </c>
      <c r="J3738" s="318" t="s">
        <v>1028</v>
      </c>
      <c r="K3738" s="320">
        <v>3</v>
      </c>
      <c r="L3738" s="320">
        <v>12</v>
      </c>
      <c r="M3738" s="105">
        <v>18000</v>
      </c>
      <c r="N3738" s="104"/>
      <c r="O3738" s="320"/>
      <c r="P3738" s="105"/>
    </row>
    <row r="3739" spans="1:16" x14ac:dyDescent="0.2">
      <c r="A3739" s="104" t="s">
        <v>1022</v>
      </c>
      <c r="B3739" s="104" t="s">
        <v>423</v>
      </c>
      <c r="C3739" s="313" t="s">
        <v>99</v>
      </c>
      <c r="D3739" s="104" t="s">
        <v>1206</v>
      </c>
      <c r="E3739" s="105">
        <v>2500</v>
      </c>
      <c r="F3739" s="313" t="s">
        <v>4567</v>
      </c>
      <c r="G3739" s="318" t="s">
        <v>4568</v>
      </c>
      <c r="H3739" s="318" t="s">
        <v>1549</v>
      </c>
      <c r="I3739" s="104" t="s">
        <v>1027</v>
      </c>
      <c r="J3739" s="318" t="s">
        <v>1028</v>
      </c>
      <c r="K3739" s="320">
        <v>2</v>
      </c>
      <c r="L3739" s="320">
        <v>4.6333333333333337</v>
      </c>
      <c r="M3739" s="105">
        <v>11583.333333333334</v>
      </c>
      <c r="N3739" s="104"/>
      <c r="O3739" s="320"/>
      <c r="P3739" s="105"/>
    </row>
    <row r="3740" spans="1:16" x14ac:dyDescent="0.2">
      <c r="A3740" s="104" t="s">
        <v>1022</v>
      </c>
      <c r="B3740" s="104" t="s">
        <v>423</v>
      </c>
      <c r="C3740" s="313" t="s">
        <v>99</v>
      </c>
      <c r="D3740" s="104" t="s">
        <v>1724</v>
      </c>
      <c r="E3740" s="105">
        <v>5000</v>
      </c>
      <c r="F3740" s="313" t="s">
        <v>4569</v>
      </c>
      <c r="G3740" s="318" t="s">
        <v>4570</v>
      </c>
      <c r="H3740" s="318" t="s">
        <v>1026</v>
      </c>
      <c r="I3740" s="104" t="s">
        <v>1027</v>
      </c>
      <c r="J3740" s="318" t="s">
        <v>1028</v>
      </c>
      <c r="K3740" s="320">
        <v>6</v>
      </c>
      <c r="L3740" s="320">
        <v>4.666666666666667</v>
      </c>
      <c r="M3740" s="105">
        <v>23333.333333333336</v>
      </c>
      <c r="N3740" s="104"/>
      <c r="O3740" s="320"/>
      <c r="P3740" s="105"/>
    </row>
    <row r="3741" spans="1:16" x14ac:dyDescent="0.2">
      <c r="A3741" s="104" t="s">
        <v>1022</v>
      </c>
      <c r="B3741" s="104" t="s">
        <v>423</v>
      </c>
      <c r="C3741" s="313" t="s">
        <v>99</v>
      </c>
      <c r="D3741" s="104" t="s">
        <v>1756</v>
      </c>
      <c r="E3741" s="105">
        <v>3500</v>
      </c>
      <c r="F3741" s="313" t="s">
        <v>4571</v>
      </c>
      <c r="G3741" s="318" t="s">
        <v>4572</v>
      </c>
      <c r="H3741" s="318" t="s">
        <v>1053</v>
      </c>
      <c r="I3741" s="104" t="s">
        <v>1027</v>
      </c>
      <c r="J3741" s="318" t="s">
        <v>1028</v>
      </c>
      <c r="K3741" s="320">
        <v>3</v>
      </c>
      <c r="L3741" s="320">
        <v>12</v>
      </c>
      <c r="M3741" s="105">
        <v>42000</v>
      </c>
      <c r="N3741" s="104"/>
      <c r="O3741" s="320"/>
      <c r="P3741" s="105"/>
    </row>
    <row r="3742" spans="1:16" x14ac:dyDescent="0.2">
      <c r="A3742" s="104" t="s">
        <v>1022</v>
      </c>
      <c r="B3742" s="104" t="s">
        <v>423</v>
      </c>
      <c r="C3742" s="313" t="s">
        <v>99</v>
      </c>
      <c r="D3742" s="104" t="s">
        <v>1296</v>
      </c>
      <c r="E3742" s="105">
        <v>2500</v>
      </c>
      <c r="F3742" s="313" t="s">
        <v>4573</v>
      </c>
      <c r="G3742" s="318" t="s">
        <v>4574</v>
      </c>
      <c r="H3742" s="318" t="s">
        <v>2713</v>
      </c>
      <c r="I3742" s="104" t="s">
        <v>1027</v>
      </c>
      <c r="J3742" s="318" t="s">
        <v>1028</v>
      </c>
      <c r="K3742" s="320">
        <v>3</v>
      </c>
      <c r="L3742" s="320">
        <v>12</v>
      </c>
      <c r="M3742" s="105">
        <v>30000</v>
      </c>
      <c r="N3742" s="104"/>
      <c r="O3742" s="320"/>
      <c r="P3742" s="105"/>
    </row>
    <row r="3743" spans="1:16" x14ac:dyDescent="0.2">
      <c r="A3743" s="104" t="s">
        <v>1022</v>
      </c>
      <c r="B3743" s="104" t="s">
        <v>423</v>
      </c>
      <c r="C3743" s="313" t="s">
        <v>99</v>
      </c>
      <c r="D3743" s="104" t="s">
        <v>1101</v>
      </c>
      <c r="E3743" s="105">
        <v>2400</v>
      </c>
      <c r="F3743" s="313" t="s">
        <v>4575</v>
      </c>
      <c r="G3743" s="318" t="s">
        <v>4576</v>
      </c>
      <c r="H3743" s="318" t="s">
        <v>1032</v>
      </c>
      <c r="I3743" s="104" t="s">
        <v>1027</v>
      </c>
      <c r="J3743" s="318" t="s">
        <v>1028</v>
      </c>
      <c r="K3743" s="320">
        <v>3</v>
      </c>
      <c r="L3743" s="320">
        <v>12</v>
      </c>
      <c r="M3743" s="105">
        <v>28800</v>
      </c>
      <c r="N3743" s="104"/>
      <c r="O3743" s="320"/>
      <c r="P3743" s="105"/>
    </row>
    <row r="3744" spans="1:16" x14ac:dyDescent="0.2">
      <c r="A3744" s="104" t="s">
        <v>1022</v>
      </c>
      <c r="B3744" s="104" t="s">
        <v>423</v>
      </c>
      <c r="C3744" s="313" t="s">
        <v>99</v>
      </c>
      <c r="D3744" s="104" t="s">
        <v>4577</v>
      </c>
      <c r="E3744" s="105">
        <v>4000</v>
      </c>
      <c r="F3744" s="313" t="s">
        <v>4578</v>
      </c>
      <c r="G3744" s="318" t="s">
        <v>4579</v>
      </c>
      <c r="H3744" s="318" t="s">
        <v>1053</v>
      </c>
      <c r="I3744" s="104" t="s">
        <v>1027</v>
      </c>
      <c r="J3744" s="318" t="s">
        <v>1028</v>
      </c>
      <c r="K3744" s="320">
        <v>6</v>
      </c>
      <c r="L3744" s="320">
        <v>12</v>
      </c>
      <c r="M3744" s="105">
        <v>48000</v>
      </c>
      <c r="N3744" s="104"/>
      <c r="O3744" s="320"/>
      <c r="P3744" s="105"/>
    </row>
    <row r="3745" spans="1:16" x14ac:dyDescent="0.2">
      <c r="A3745" s="104" t="s">
        <v>1022</v>
      </c>
      <c r="B3745" s="104" t="s">
        <v>423</v>
      </c>
      <c r="C3745" s="313" t="s">
        <v>99</v>
      </c>
      <c r="D3745" s="104" t="s">
        <v>1046</v>
      </c>
      <c r="E3745" s="105">
        <v>1500</v>
      </c>
      <c r="F3745" s="313" t="s">
        <v>4580</v>
      </c>
      <c r="G3745" s="318" t="s">
        <v>4581</v>
      </c>
      <c r="H3745" s="318" t="s">
        <v>1026</v>
      </c>
      <c r="I3745" s="104" t="s">
        <v>1027</v>
      </c>
      <c r="J3745" s="318" t="s">
        <v>1028</v>
      </c>
      <c r="K3745" s="320">
        <v>2</v>
      </c>
      <c r="L3745" s="320">
        <v>7.0333333333333332</v>
      </c>
      <c r="M3745" s="105">
        <v>10550</v>
      </c>
      <c r="N3745" s="104"/>
      <c r="O3745" s="320"/>
      <c r="P3745" s="105"/>
    </row>
    <row r="3746" spans="1:16" ht="22.5" x14ac:dyDescent="0.2">
      <c r="A3746" s="104" t="s">
        <v>1022</v>
      </c>
      <c r="B3746" s="104" t="s">
        <v>423</v>
      </c>
      <c r="C3746" s="313" t="s">
        <v>99</v>
      </c>
      <c r="D3746" s="104" t="s">
        <v>1054</v>
      </c>
      <c r="E3746" s="105">
        <v>1500</v>
      </c>
      <c r="F3746" s="313" t="s">
        <v>4582</v>
      </c>
      <c r="G3746" s="318" t="s">
        <v>4583</v>
      </c>
      <c r="H3746" s="318" t="s">
        <v>1064</v>
      </c>
      <c r="I3746" s="104" t="s">
        <v>1044</v>
      </c>
      <c r="J3746" s="318" t="s">
        <v>1045</v>
      </c>
      <c r="K3746" s="320">
        <v>3</v>
      </c>
      <c r="L3746" s="320">
        <v>12</v>
      </c>
      <c r="M3746" s="105">
        <v>18000</v>
      </c>
      <c r="N3746" s="104"/>
      <c r="O3746" s="320"/>
      <c r="P3746" s="105"/>
    </row>
    <row r="3747" spans="1:16" x14ac:dyDescent="0.2">
      <c r="A3747" s="104" t="s">
        <v>1022</v>
      </c>
      <c r="B3747" s="104" t="s">
        <v>423</v>
      </c>
      <c r="C3747" s="313" t="s">
        <v>99</v>
      </c>
      <c r="D3747" s="104" t="s">
        <v>2840</v>
      </c>
      <c r="E3747" s="105">
        <v>2500</v>
      </c>
      <c r="F3747" s="313" t="s">
        <v>4584</v>
      </c>
      <c r="G3747" s="318" t="s">
        <v>4585</v>
      </c>
      <c r="H3747" s="318" t="s">
        <v>1053</v>
      </c>
      <c r="I3747" s="104" t="s">
        <v>1027</v>
      </c>
      <c r="J3747" s="318" t="s">
        <v>1028</v>
      </c>
      <c r="K3747" s="320">
        <v>3</v>
      </c>
      <c r="L3747" s="320">
        <v>12</v>
      </c>
      <c r="M3747" s="105">
        <v>30000</v>
      </c>
      <c r="N3747" s="104"/>
      <c r="O3747" s="320"/>
      <c r="P3747" s="105"/>
    </row>
    <row r="3748" spans="1:16" x14ac:dyDescent="0.2">
      <c r="A3748" s="104" t="s">
        <v>1022</v>
      </c>
      <c r="B3748" s="104" t="s">
        <v>423</v>
      </c>
      <c r="C3748" s="313" t="s">
        <v>99</v>
      </c>
      <c r="D3748" s="104" t="s">
        <v>1046</v>
      </c>
      <c r="E3748" s="105">
        <v>1500</v>
      </c>
      <c r="F3748" s="313" t="s">
        <v>4586</v>
      </c>
      <c r="G3748" s="318" t="s">
        <v>4587</v>
      </c>
      <c r="H3748" s="318" t="s">
        <v>1133</v>
      </c>
      <c r="I3748" s="104" t="s">
        <v>1134</v>
      </c>
      <c r="J3748" s="318" t="s">
        <v>1028</v>
      </c>
      <c r="K3748" s="320">
        <v>3</v>
      </c>
      <c r="L3748" s="320">
        <v>12</v>
      </c>
      <c r="M3748" s="105">
        <v>18000</v>
      </c>
      <c r="N3748" s="104"/>
      <c r="O3748" s="320"/>
      <c r="P3748" s="105"/>
    </row>
    <row r="3749" spans="1:16" x14ac:dyDescent="0.2">
      <c r="A3749" s="104" t="s">
        <v>1022</v>
      </c>
      <c r="B3749" s="104" t="s">
        <v>423</v>
      </c>
      <c r="C3749" s="313" t="s">
        <v>99</v>
      </c>
      <c r="D3749" s="104" t="s">
        <v>1046</v>
      </c>
      <c r="E3749" s="105">
        <v>1700</v>
      </c>
      <c r="F3749" s="313" t="s">
        <v>4588</v>
      </c>
      <c r="G3749" s="318" t="s">
        <v>4589</v>
      </c>
      <c r="H3749" s="318" t="s">
        <v>1133</v>
      </c>
      <c r="I3749" s="104" t="s">
        <v>1134</v>
      </c>
      <c r="J3749" s="318" t="s">
        <v>1028</v>
      </c>
      <c r="K3749" s="320">
        <v>3</v>
      </c>
      <c r="L3749" s="320">
        <v>12</v>
      </c>
      <c r="M3749" s="105">
        <v>20400</v>
      </c>
      <c r="N3749" s="104"/>
      <c r="O3749" s="320"/>
      <c r="P3749" s="105"/>
    </row>
    <row r="3750" spans="1:16" x14ac:dyDescent="0.2">
      <c r="A3750" s="104" t="s">
        <v>1022</v>
      </c>
      <c r="B3750" s="104" t="s">
        <v>423</v>
      </c>
      <c r="C3750" s="313" t="s">
        <v>99</v>
      </c>
      <c r="D3750" s="104" t="s">
        <v>1242</v>
      </c>
      <c r="E3750" s="105">
        <v>1300</v>
      </c>
      <c r="F3750" s="313" t="s">
        <v>4590</v>
      </c>
      <c r="G3750" s="318" t="s">
        <v>4591</v>
      </c>
      <c r="H3750" s="318" t="s">
        <v>1117</v>
      </c>
      <c r="I3750" s="104" t="s">
        <v>1118</v>
      </c>
      <c r="J3750" s="318" t="s">
        <v>1119</v>
      </c>
      <c r="K3750" s="320">
        <v>3</v>
      </c>
      <c r="L3750" s="320">
        <v>12</v>
      </c>
      <c r="M3750" s="105">
        <v>15600</v>
      </c>
      <c r="N3750" s="104"/>
      <c r="O3750" s="320"/>
      <c r="P3750" s="105"/>
    </row>
    <row r="3751" spans="1:16" x14ac:dyDescent="0.2">
      <c r="A3751" s="104" t="s">
        <v>1022</v>
      </c>
      <c r="B3751" s="104" t="s">
        <v>423</v>
      </c>
      <c r="C3751" s="313" t="s">
        <v>99</v>
      </c>
      <c r="D3751" s="104" t="s">
        <v>1046</v>
      </c>
      <c r="E3751" s="105">
        <v>1500</v>
      </c>
      <c r="F3751" s="313" t="s">
        <v>4592</v>
      </c>
      <c r="G3751" s="318" t="s">
        <v>4593</v>
      </c>
      <c r="H3751" s="318" t="s">
        <v>1064</v>
      </c>
      <c r="I3751" s="104" t="s">
        <v>1044</v>
      </c>
      <c r="J3751" s="318" t="s">
        <v>1028</v>
      </c>
      <c r="K3751" s="320">
        <v>3</v>
      </c>
      <c r="L3751" s="320">
        <v>12</v>
      </c>
      <c r="M3751" s="105">
        <v>18000</v>
      </c>
      <c r="N3751" s="104"/>
      <c r="O3751" s="320"/>
      <c r="P3751" s="105"/>
    </row>
    <row r="3752" spans="1:16" x14ac:dyDescent="0.2">
      <c r="A3752" s="104" t="s">
        <v>1022</v>
      </c>
      <c r="B3752" s="104" t="s">
        <v>423</v>
      </c>
      <c r="C3752" s="313" t="s">
        <v>99</v>
      </c>
      <c r="D3752" s="104" t="s">
        <v>1186</v>
      </c>
      <c r="E3752" s="105">
        <v>1500</v>
      </c>
      <c r="F3752" s="313" t="s">
        <v>4594</v>
      </c>
      <c r="G3752" s="318" t="s">
        <v>4595</v>
      </c>
      <c r="H3752" s="318" t="s">
        <v>1057</v>
      </c>
      <c r="I3752" s="104" t="s">
        <v>1027</v>
      </c>
      <c r="J3752" s="318" t="s">
        <v>1028</v>
      </c>
      <c r="K3752" s="320">
        <v>3</v>
      </c>
      <c r="L3752" s="320">
        <v>12</v>
      </c>
      <c r="M3752" s="105">
        <v>18000</v>
      </c>
      <c r="N3752" s="104"/>
      <c r="O3752" s="320"/>
      <c r="P3752" s="105"/>
    </row>
    <row r="3753" spans="1:16" x14ac:dyDescent="0.2">
      <c r="A3753" s="104" t="s">
        <v>1022</v>
      </c>
      <c r="B3753" s="104" t="s">
        <v>423</v>
      </c>
      <c r="C3753" s="313" t="s">
        <v>99</v>
      </c>
      <c r="D3753" s="104" t="s">
        <v>1046</v>
      </c>
      <c r="E3753" s="105">
        <v>1500</v>
      </c>
      <c r="F3753" s="313" t="s">
        <v>4596</v>
      </c>
      <c r="G3753" s="318" t="s">
        <v>4597</v>
      </c>
      <c r="H3753" s="318" t="s">
        <v>1117</v>
      </c>
      <c r="I3753" s="104" t="s">
        <v>1118</v>
      </c>
      <c r="J3753" s="318" t="s">
        <v>1119</v>
      </c>
      <c r="K3753" s="320">
        <v>3</v>
      </c>
      <c r="L3753" s="320">
        <v>12</v>
      </c>
      <c r="M3753" s="105">
        <v>18000</v>
      </c>
      <c r="N3753" s="104"/>
      <c r="O3753" s="320"/>
      <c r="P3753" s="105"/>
    </row>
    <row r="3754" spans="1:16" x14ac:dyDescent="0.2">
      <c r="A3754" s="104" t="s">
        <v>1022</v>
      </c>
      <c r="B3754" s="104" t="s">
        <v>423</v>
      </c>
      <c r="C3754" s="313" t="s">
        <v>99</v>
      </c>
      <c r="D3754" s="104" t="s">
        <v>1186</v>
      </c>
      <c r="E3754" s="105">
        <v>1500</v>
      </c>
      <c r="F3754" s="313" t="s">
        <v>4598</v>
      </c>
      <c r="G3754" s="318" t="s">
        <v>4599</v>
      </c>
      <c r="H3754" s="318" t="s">
        <v>3344</v>
      </c>
      <c r="I3754" s="104" t="s">
        <v>1073</v>
      </c>
      <c r="J3754" s="318" t="s">
        <v>1074</v>
      </c>
      <c r="K3754" s="320">
        <v>3</v>
      </c>
      <c r="L3754" s="320">
        <v>12</v>
      </c>
      <c r="M3754" s="105">
        <v>18000</v>
      </c>
      <c r="N3754" s="104"/>
      <c r="O3754" s="320"/>
      <c r="P3754" s="105"/>
    </row>
    <row r="3755" spans="1:16" x14ac:dyDescent="0.2">
      <c r="A3755" s="104" t="s">
        <v>1022</v>
      </c>
      <c r="B3755" s="104" t="s">
        <v>423</v>
      </c>
      <c r="C3755" s="313" t="s">
        <v>99</v>
      </c>
      <c r="D3755" s="104" t="s">
        <v>1046</v>
      </c>
      <c r="E3755" s="105">
        <v>1500</v>
      </c>
      <c r="F3755" s="313" t="s">
        <v>4600</v>
      </c>
      <c r="G3755" s="318" t="s">
        <v>4601</v>
      </c>
      <c r="H3755" s="318" t="s">
        <v>1057</v>
      </c>
      <c r="I3755" s="104" t="s">
        <v>1073</v>
      </c>
      <c r="J3755" s="318" t="s">
        <v>1074</v>
      </c>
      <c r="K3755" s="320">
        <v>3</v>
      </c>
      <c r="L3755" s="320">
        <v>12</v>
      </c>
      <c r="M3755" s="105">
        <v>18000</v>
      </c>
      <c r="N3755" s="104"/>
      <c r="O3755" s="320"/>
      <c r="P3755" s="105"/>
    </row>
    <row r="3756" spans="1:16" x14ac:dyDescent="0.2">
      <c r="A3756" s="104" t="s">
        <v>1022</v>
      </c>
      <c r="B3756" s="104" t="s">
        <v>423</v>
      </c>
      <c r="C3756" s="313" t="s">
        <v>99</v>
      </c>
      <c r="D3756" s="104" t="s">
        <v>1070</v>
      </c>
      <c r="E3756" s="105">
        <v>1500</v>
      </c>
      <c r="F3756" s="313" t="s">
        <v>4602</v>
      </c>
      <c r="G3756" s="318" t="s">
        <v>4603</v>
      </c>
      <c r="H3756" s="318" t="s">
        <v>1249</v>
      </c>
      <c r="I3756" s="104" t="s">
        <v>1073</v>
      </c>
      <c r="J3756" s="318" t="s">
        <v>1074</v>
      </c>
      <c r="K3756" s="320">
        <v>2</v>
      </c>
      <c r="L3756" s="320">
        <v>7.0333333333333332</v>
      </c>
      <c r="M3756" s="105">
        <v>10550</v>
      </c>
      <c r="N3756" s="104"/>
      <c r="O3756" s="320"/>
      <c r="P3756" s="105"/>
    </row>
    <row r="3757" spans="1:16" x14ac:dyDescent="0.2">
      <c r="A3757" s="104" t="s">
        <v>1022</v>
      </c>
      <c r="B3757" s="104" t="s">
        <v>423</v>
      </c>
      <c r="C3757" s="313" t="s">
        <v>99</v>
      </c>
      <c r="D3757" s="104" t="s">
        <v>1242</v>
      </c>
      <c r="E3757" s="105">
        <v>1300</v>
      </c>
      <c r="F3757" s="313" t="s">
        <v>4604</v>
      </c>
      <c r="G3757" s="318" t="s">
        <v>4605</v>
      </c>
      <c r="H3757" s="318" t="s">
        <v>1117</v>
      </c>
      <c r="I3757" s="104" t="s">
        <v>1118</v>
      </c>
      <c r="J3757" s="318" t="s">
        <v>1119</v>
      </c>
      <c r="K3757" s="320">
        <v>4</v>
      </c>
      <c r="L3757" s="320">
        <v>12</v>
      </c>
      <c r="M3757" s="105">
        <v>15600</v>
      </c>
      <c r="N3757" s="104"/>
      <c r="O3757" s="320"/>
      <c r="P3757" s="105"/>
    </row>
    <row r="3758" spans="1:16" x14ac:dyDescent="0.2">
      <c r="A3758" s="104" t="s">
        <v>1022</v>
      </c>
      <c r="B3758" s="104" t="s">
        <v>423</v>
      </c>
      <c r="C3758" s="313" t="s">
        <v>99</v>
      </c>
      <c r="D3758" s="104" t="s">
        <v>1242</v>
      </c>
      <c r="E3758" s="105">
        <v>1300</v>
      </c>
      <c r="F3758" s="313" t="s">
        <v>4606</v>
      </c>
      <c r="G3758" s="318" t="s">
        <v>4607</v>
      </c>
      <c r="H3758" s="318" t="s">
        <v>1117</v>
      </c>
      <c r="I3758" s="104" t="s">
        <v>1118</v>
      </c>
      <c r="J3758" s="318" t="s">
        <v>1119</v>
      </c>
      <c r="K3758" s="320">
        <v>3</v>
      </c>
      <c r="L3758" s="320">
        <v>12</v>
      </c>
      <c r="M3758" s="105">
        <v>15600</v>
      </c>
      <c r="N3758" s="104"/>
      <c r="O3758" s="320"/>
      <c r="P3758" s="105"/>
    </row>
    <row r="3759" spans="1:16" x14ac:dyDescent="0.2">
      <c r="A3759" s="104" t="s">
        <v>1022</v>
      </c>
      <c r="B3759" s="104" t="s">
        <v>423</v>
      </c>
      <c r="C3759" s="313" t="s">
        <v>99</v>
      </c>
      <c r="D3759" s="104" t="s">
        <v>1396</v>
      </c>
      <c r="E3759" s="105">
        <v>1500</v>
      </c>
      <c r="F3759" s="313" t="s">
        <v>4608</v>
      </c>
      <c r="G3759" s="318" t="s">
        <v>4609</v>
      </c>
      <c r="H3759" s="318" t="s">
        <v>1117</v>
      </c>
      <c r="I3759" s="104" t="s">
        <v>1118</v>
      </c>
      <c r="J3759" s="318" t="s">
        <v>1119</v>
      </c>
      <c r="K3759" s="320">
        <v>3</v>
      </c>
      <c r="L3759" s="320">
        <v>12</v>
      </c>
      <c r="M3759" s="105">
        <v>18000</v>
      </c>
      <c r="N3759" s="104"/>
      <c r="O3759" s="320"/>
      <c r="P3759" s="105"/>
    </row>
    <row r="3760" spans="1:16" ht="22.5" x14ac:dyDescent="0.2">
      <c r="A3760" s="104" t="s">
        <v>1022</v>
      </c>
      <c r="B3760" s="104" t="s">
        <v>423</v>
      </c>
      <c r="C3760" s="313" t="s">
        <v>99</v>
      </c>
      <c r="D3760" s="104" t="s">
        <v>1046</v>
      </c>
      <c r="E3760" s="105">
        <v>1700</v>
      </c>
      <c r="F3760" s="313" t="s">
        <v>4610</v>
      </c>
      <c r="G3760" s="318" t="s">
        <v>4611</v>
      </c>
      <c r="H3760" s="318" t="s">
        <v>1064</v>
      </c>
      <c r="I3760" s="104" t="s">
        <v>1091</v>
      </c>
      <c r="J3760" s="318" t="s">
        <v>1096</v>
      </c>
      <c r="K3760" s="320">
        <v>7</v>
      </c>
      <c r="L3760" s="320">
        <v>12</v>
      </c>
      <c r="M3760" s="105">
        <v>20400</v>
      </c>
      <c r="N3760" s="104"/>
      <c r="O3760" s="320"/>
      <c r="P3760" s="105"/>
    </row>
    <row r="3761" spans="1:16" x14ac:dyDescent="0.2">
      <c r="A3761" s="104" t="s">
        <v>1022</v>
      </c>
      <c r="B3761" s="104" t="s">
        <v>423</v>
      </c>
      <c r="C3761" s="313" t="s">
        <v>99</v>
      </c>
      <c r="D3761" s="104" t="s">
        <v>1242</v>
      </c>
      <c r="E3761" s="105">
        <v>1300</v>
      </c>
      <c r="F3761" s="313" t="s">
        <v>4612</v>
      </c>
      <c r="G3761" s="318" t="s">
        <v>4613</v>
      </c>
      <c r="H3761" s="318" t="s">
        <v>1117</v>
      </c>
      <c r="I3761" s="104" t="s">
        <v>1118</v>
      </c>
      <c r="J3761" s="318" t="s">
        <v>1119</v>
      </c>
      <c r="K3761" s="320">
        <v>3</v>
      </c>
      <c r="L3761" s="320">
        <v>12</v>
      </c>
      <c r="M3761" s="105">
        <v>15600</v>
      </c>
      <c r="N3761" s="104"/>
      <c r="O3761" s="320"/>
      <c r="P3761" s="105"/>
    </row>
    <row r="3762" spans="1:16" x14ac:dyDescent="0.2">
      <c r="A3762" s="104" t="s">
        <v>1022</v>
      </c>
      <c r="B3762" s="104" t="s">
        <v>423</v>
      </c>
      <c r="C3762" s="313" t="s">
        <v>99</v>
      </c>
      <c r="D3762" s="104" t="s">
        <v>1046</v>
      </c>
      <c r="E3762" s="105">
        <v>1700</v>
      </c>
      <c r="F3762" s="313" t="s">
        <v>4614</v>
      </c>
      <c r="G3762" s="318" t="s">
        <v>4615</v>
      </c>
      <c r="H3762" s="318" t="s">
        <v>1064</v>
      </c>
      <c r="I3762" s="104" t="s">
        <v>1044</v>
      </c>
      <c r="J3762" s="318" t="s">
        <v>1028</v>
      </c>
      <c r="K3762" s="320">
        <v>3</v>
      </c>
      <c r="L3762" s="320">
        <v>12</v>
      </c>
      <c r="M3762" s="105">
        <v>20400</v>
      </c>
      <c r="N3762" s="104"/>
      <c r="O3762" s="320"/>
      <c r="P3762" s="105"/>
    </row>
    <row r="3763" spans="1:16" x14ac:dyDescent="0.2">
      <c r="A3763" s="104" t="s">
        <v>1022</v>
      </c>
      <c r="B3763" s="104" t="s">
        <v>423</v>
      </c>
      <c r="C3763" s="313" t="s">
        <v>99</v>
      </c>
      <c r="D3763" s="104" t="s">
        <v>1192</v>
      </c>
      <c r="E3763" s="105">
        <v>1500</v>
      </c>
      <c r="F3763" s="313" t="s">
        <v>4616</v>
      </c>
      <c r="G3763" s="318" t="s">
        <v>4617</v>
      </c>
      <c r="H3763" s="318" t="s">
        <v>1117</v>
      </c>
      <c r="I3763" s="104" t="s">
        <v>1118</v>
      </c>
      <c r="J3763" s="318" t="s">
        <v>1119</v>
      </c>
      <c r="K3763" s="320">
        <v>3</v>
      </c>
      <c r="L3763" s="320">
        <v>12</v>
      </c>
      <c r="M3763" s="105">
        <v>18000</v>
      </c>
      <c r="N3763" s="104"/>
      <c r="O3763" s="320"/>
      <c r="P3763" s="105"/>
    </row>
    <row r="3764" spans="1:16" ht="22.5" x14ac:dyDescent="0.2">
      <c r="A3764" s="104" t="s">
        <v>1022</v>
      </c>
      <c r="B3764" s="104" t="s">
        <v>423</v>
      </c>
      <c r="C3764" s="313" t="s">
        <v>99</v>
      </c>
      <c r="D3764" s="104" t="s">
        <v>1296</v>
      </c>
      <c r="E3764" s="105">
        <v>2500</v>
      </c>
      <c r="F3764" s="313" t="s">
        <v>4618</v>
      </c>
      <c r="G3764" s="318" t="s">
        <v>4619</v>
      </c>
      <c r="H3764" s="318" t="s">
        <v>1067</v>
      </c>
      <c r="I3764" s="104" t="s">
        <v>1068</v>
      </c>
      <c r="J3764" s="318" t="s">
        <v>1069</v>
      </c>
      <c r="K3764" s="320">
        <v>3</v>
      </c>
      <c r="L3764" s="320">
        <v>12</v>
      </c>
      <c r="M3764" s="105">
        <v>30000</v>
      </c>
      <c r="N3764" s="104"/>
      <c r="O3764" s="320"/>
      <c r="P3764" s="105"/>
    </row>
    <row r="3765" spans="1:16" ht="22.5" x14ac:dyDescent="0.2">
      <c r="A3765" s="104" t="s">
        <v>1022</v>
      </c>
      <c r="B3765" s="104" t="s">
        <v>423</v>
      </c>
      <c r="C3765" s="313" t="s">
        <v>99</v>
      </c>
      <c r="D3765" s="104" t="s">
        <v>1046</v>
      </c>
      <c r="E3765" s="105">
        <v>1500</v>
      </c>
      <c r="F3765" s="313" t="s">
        <v>4620</v>
      </c>
      <c r="G3765" s="318" t="s">
        <v>4621</v>
      </c>
      <c r="H3765" s="318" t="s">
        <v>1064</v>
      </c>
      <c r="I3765" s="104" t="s">
        <v>1044</v>
      </c>
      <c r="J3765" s="318" t="s">
        <v>1045</v>
      </c>
      <c r="K3765" s="320">
        <v>4</v>
      </c>
      <c r="L3765" s="320">
        <v>12</v>
      </c>
      <c r="M3765" s="105">
        <v>18000</v>
      </c>
      <c r="N3765" s="104"/>
      <c r="O3765" s="320"/>
      <c r="P3765" s="105"/>
    </row>
    <row r="3766" spans="1:16" x14ac:dyDescent="0.2">
      <c r="A3766" s="104" t="s">
        <v>1022</v>
      </c>
      <c r="B3766" s="104" t="s">
        <v>423</v>
      </c>
      <c r="C3766" s="313" t="s">
        <v>99</v>
      </c>
      <c r="D3766" s="104" t="s">
        <v>1046</v>
      </c>
      <c r="E3766" s="105">
        <v>1700</v>
      </c>
      <c r="F3766" s="313" t="s">
        <v>4622</v>
      </c>
      <c r="G3766" s="318" t="s">
        <v>4623</v>
      </c>
      <c r="H3766" s="318" t="s">
        <v>3097</v>
      </c>
      <c r="I3766" s="104" t="s">
        <v>1044</v>
      </c>
      <c r="J3766" s="318" t="s">
        <v>1074</v>
      </c>
      <c r="K3766" s="320">
        <v>3</v>
      </c>
      <c r="L3766" s="320">
        <v>12</v>
      </c>
      <c r="M3766" s="105">
        <v>20400</v>
      </c>
      <c r="N3766" s="104"/>
      <c r="O3766" s="320"/>
      <c r="P3766" s="105"/>
    </row>
    <row r="3767" spans="1:16" x14ac:dyDescent="0.2">
      <c r="A3767" s="104" t="s">
        <v>1022</v>
      </c>
      <c r="B3767" s="104" t="s">
        <v>423</v>
      </c>
      <c r="C3767" s="313" t="s">
        <v>99</v>
      </c>
      <c r="D3767" s="104" t="s">
        <v>1296</v>
      </c>
      <c r="E3767" s="105">
        <v>2500</v>
      </c>
      <c r="F3767" s="313" t="s">
        <v>4624</v>
      </c>
      <c r="G3767" s="318" t="s">
        <v>4625</v>
      </c>
      <c r="H3767" s="318" t="s">
        <v>1057</v>
      </c>
      <c r="I3767" s="104" t="s">
        <v>1134</v>
      </c>
      <c r="J3767" s="318" t="s">
        <v>1028</v>
      </c>
      <c r="K3767" s="320">
        <v>3</v>
      </c>
      <c r="L3767" s="320">
        <v>12</v>
      </c>
      <c r="M3767" s="105">
        <v>30000</v>
      </c>
      <c r="N3767" s="104"/>
      <c r="O3767" s="320"/>
      <c r="P3767" s="105"/>
    </row>
    <row r="3768" spans="1:16" x14ac:dyDescent="0.2">
      <c r="A3768" s="104" t="s">
        <v>1022</v>
      </c>
      <c r="B3768" s="104" t="s">
        <v>423</v>
      </c>
      <c r="C3768" s="313" t="s">
        <v>99</v>
      </c>
      <c r="D3768" s="104" t="s">
        <v>1101</v>
      </c>
      <c r="E3768" s="105">
        <v>4000</v>
      </c>
      <c r="F3768" s="313" t="s">
        <v>4626</v>
      </c>
      <c r="G3768" s="318" t="s">
        <v>4627</v>
      </c>
      <c r="H3768" s="318" t="s">
        <v>1032</v>
      </c>
      <c r="I3768" s="104" t="s">
        <v>1061</v>
      </c>
      <c r="J3768" s="318" t="s">
        <v>1028</v>
      </c>
      <c r="K3768" s="320">
        <v>1</v>
      </c>
      <c r="L3768" s="320">
        <v>0.13333333333333333</v>
      </c>
      <c r="M3768" s="105">
        <v>533.33333333333337</v>
      </c>
      <c r="N3768" s="104"/>
      <c r="O3768" s="320"/>
      <c r="P3768" s="105"/>
    </row>
    <row r="3769" spans="1:16" x14ac:dyDescent="0.2">
      <c r="A3769" s="104" t="s">
        <v>1022</v>
      </c>
      <c r="B3769" s="104" t="s">
        <v>423</v>
      </c>
      <c r="C3769" s="313" t="s">
        <v>99</v>
      </c>
      <c r="D3769" s="104" t="s">
        <v>1101</v>
      </c>
      <c r="E3769" s="105">
        <v>6000</v>
      </c>
      <c r="F3769" s="313" t="s">
        <v>4628</v>
      </c>
      <c r="G3769" s="318" t="s">
        <v>4629</v>
      </c>
      <c r="H3769" s="318" t="s">
        <v>1032</v>
      </c>
      <c r="I3769" s="104" t="s">
        <v>1061</v>
      </c>
      <c r="J3769" s="318" t="s">
        <v>1028</v>
      </c>
      <c r="K3769" s="320">
        <v>2</v>
      </c>
      <c r="L3769" s="320">
        <v>4.666666666666667</v>
      </c>
      <c r="M3769" s="105">
        <v>28000</v>
      </c>
      <c r="N3769" s="104"/>
      <c r="O3769" s="320"/>
      <c r="P3769" s="105"/>
    </row>
    <row r="3770" spans="1:16" x14ac:dyDescent="0.2">
      <c r="A3770" s="104" t="s">
        <v>1022</v>
      </c>
      <c r="B3770" s="104" t="s">
        <v>423</v>
      </c>
      <c r="C3770" s="313" t="s">
        <v>99</v>
      </c>
      <c r="D3770" s="104" t="s">
        <v>1101</v>
      </c>
      <c r="E3770" s="105">
        <v>3000</v>
      </c>
      <c r="F3770" s="313" t="s">
        <v>4630</v>
      </c>
      <c r="G3770" s="318" t="s">
        <v>4631</v>
      </c>
      <c r="H3770" s="318" t="s">
        <v>1032</v>
      </c>
      <c r="I3770" s="104" t="s">
        <v>1027</v>
      </c>
      <c r="J3770" s="318" t="s">
        <v>1028</v>
      </c>
      <c r="K3770" s="320">
        <v>3</v>
      </c>
      <c r="L3770" s="320">
        <v>12</v>
      </c>
      <c r="M3770" s="105">
        <v>36000</v>
      </c>
      <c r="N3770" s="104"/>
      <c r="O3770" s="320"/>
      <c r="P3770" s="105"/>
    </row>
    <row r="3771" spans="1:16" x14ac:dyDescent="0.2">
      <c r="A3771" s="104" t="s">
        <v>1022</v>
      </c>
      <c r="B3771" s="104" t="s">
        <v>423</v>
      </c>
      <c r="C3771" s="313" t="s">
        <v>99</v>
      </c>
      <c r="D3771" s="104" t="s">
        <v>1196</v>
      </c>
      <c r="E3771" s="105">
        <v>2500</v>
      </c>
      <c r="F3771" s="313" t="s">
        <v>4632</v>
      </c>
      <c r="G3771" s="318" t="s">
        <v>4633</v>
      </c>
      <c r="H3771" s="318" t="s">
        <v>1117</v>
      </c>
      <c r="I3771" s="104" t="s">
        <v>1118</v>
      </c>
      <c r="J3771" s="318" t="s">
        <v>1119</v>
      </c>
      <c r="K3771" s="320">
        <v>3</v>
      </c>
      <c r="L3771" s="320">
        <v>12</v>
      </c>
      <c r="M3771" s="105">
        <v>30000</v>
      </c>
      <c r="N3771" s="104"/>
      <c r="O3771" s="320"/>
      <c r="P3771" s="105"/>
    </row>
    <row r="3772" spans="1:16" x14ac:dyDescent="0.2">
      <c r="A3772" s="104" t="s">
        <v>1022</v>
      </c>
      <c r="B3772" s="104" t="s">
        <v>423</v>
      </c>
      <c r="C3772" s="313" t="s">
        <v>99</v>
      </c>
      <c r="D3772" s="104" t="s">
        <v>1426</v>
      </c>
      <c r="E3772" s="105">
        <v>1500</v>
      </c>
      <c r="F3772" s="313" t="s">
        <v>4634</v>
      </c>
      <c r="G3772" s="318" t="s">
        <v>4635</v>
      </c>
      <c r="H3772" s="318" t="s">
        <v>1189</v>
      </c>
      <c r="I3772" s="104" t="s">
        <v>1044</v>
      </c>
      <c r="J3772" s="318" t="s">
        <v>1028</v>
      </c>
      <c r="K3772" s="320">
        <v>2</v>
      </c>
      <c r="L3772" s="320">
        <v>9.0666666666666664</v>
      </c>
      <c r="M3772" s="105">
        <v>13600</v>
      </c>
      <c r="N3772" s="104"/>
      <c r="O3772" s="320"/>
      <c r="P3772" s="105"/>
    </row>
    <row r="3773" spans="1:16" x14ac:dyDescent="0.2">
      <c r="A3773" s="104" t="s">
        <v>1022</v>
      </c>
      <c r="B3773" s="104" t="s">
        <v>423</v>
      </c>
      <c r="C3773" s="313" t="s">
        <v>99</v>
      </c>
      <c r="D3773" s="104" t="s">
        <v>1192</v>
      </c>
      <c r="E3773" s="105">
        <v>1500</v>
      </c>
      <c r="F3773" s="313" t="s">
        <v>4636</v>
      </c>
      <c r="G3773" s="318" t="s">
        <v>4637</v>
      </c>
      <c r="H3773" s="318" t="s">
        <v>1057</v>
      </c>
      <c r="I3773" s="104" t="s">
        <v>1134</v>
      </c>
      <c r="J3773" s="318" t="s">
        <v>1074</v>
      </c>
      <c r="K3773" s="320">
        <v>4</v>
      </c>
      <c r="L3773" s="320">
        <v>12</v>
      </c>
      <c r="M3773" s="105">
        <v>18000</v>
      </c>
      <c r="N3773" s="104"/>
      <c r="O3773" s="320"/>
      <c r="P3773" s="105"/>
    </row>
    <row r="3774" spans="1:16" x14ac:dyDescent="0.2">
      <c r="A3774" s="104" t="s">
        <v>1022</v>
      </c>
      <c r="B3774" s="104" t="s">
        <v>423</v>
      </c>
      <c r="C3774" s="313" t="s">
        <v>99</v>
      </c>
      <c r="D3774" s="104" t="s">
        <v>1046</v>
      </c>
      <c r="E3774" s="105">
        <v>1700</v>
      </c>
      <c r="F3774" s="313" t="s">
        <v>4638</v>
      </c>
      <c r="G3774" s="318" t="s">
        <v>4639</v>
      </c>
      <c r="H3774" s="318" t="s">
        <v>1064</v>
      </c>
      <c r="I3774" s="104" t="s">
        <v>1044</v>
      </c>
      <c r="J3774" s="318" t="s">
        <v>1028</v>
      </c>
      <c r="K3774" s="320">
        <v>6</v>
      </c>
      <c r="L3774" s="320">
        <v>12</v>
      </c>
      <c r="M3774" s="105">
        <v>20400</v>
      </c>
      <c r="N3774" s="104"/>
      <c r="O3774" s="320"/>
      <c r="P3774" s="105"/>
    </row>
    <row r="3775" spans="1:16" x14ac:dyDescent="0.2">
      <c r="A3775" s="104" t="s">
        <v>1022</v>
      </c>
      <c r="B3775" s="104" t="s">
        <v>423</v>
      </c>
      <c r="C3775" s="313" t="s">
        <v>99</v>
      </c>
      <c r="D3775" s="104" t="s">
        <v>1488</v>
      </c>
      <c r="E3775" s="105">
        <v>2000</v>
      </c>
      <c r="F3775" s="313" t="s">
        <v>4640</v>
      </c>
      <c r="G3775" s="318" t="s">
        <v>4641</v>
      </c>
      <c r="H3775" s="318" t="s">
        <v>1577</v>
      </c>
      <c r="I3775" s="104" t="s">
        <v>1027</v>
      </c>
      <c r="J3775" s="318" t="s">
        <v>1028</v>
      </c>
      <c r="K3775" s="320">
        <v>3</v>
      </c>
      <c r="L3775" s="320">
        <v>7.0333333333333332</v>
      </c>
      <c r="M3775" s="105">
        <v>14066.666666666666</v>
      </c>
      <c r="N3775" s="104"/>
      <c r="O3775" s="320"/>
      <c r="P3775" s="105"/>
    </row>
    <row r="3776" spans="1:16" x14ac:dyDescent="0.2">
      <c r="A3776" s="104" t="s">
        <v>1022</v>
      </c>
      <c r="B3776" s="104" t="s">
        <v>423</v>
      </c>
      <c r="C3776" s="313" t="s">
        <v>99</v>
      </c>
      <c r="D3776" s="104" t="s">
        <v>1046</v>
      </c>
      <c r="E3776" s="105">
        <v>1500</v>
      </c>
      <c r="F3776" s="313" t="s">
        <v>4642</v>
      </c>
      <c r="G3776" s="318" t="s">
        <v>4643</v>
      </c>
      <c r="H3776" s="318" t="s">
        <v>2174</v>
      </c>
      <c r="I3776" s="104" t="s">
        <v>1134</v>
      </c>
      <c r="J3776" s="318" t="s">
        <v>1028</v>
      </c>
      <c r="K3776" s="320">
        <v>3</v>
      </c>
      <c r="L3776" s="320">
        <v>12</v>
      </c>
      <c r="M3776" s="105">
        <v>18000</v>
      </c>
      <c r="N3776" s="104"/>
      <c r="O3776" s="320"/>
      <c r="P3776" s="105"/>
    </row>
    <row r="3777" spans="1:16" x14ac:dyDescent="0.2">
      <c r="A3777" s="104" t="s">
        <v>1022</v>
      </c>
      <c r="B3777" s="104" t="s">
        <v>423</v>
      </c>
      <c r="C3777" s="313" t="s">
        <v>99</v>
      </c>
      <c r="D3777" s="104" t="s">
        <v>1596</v>
      </c>
      <c r="E3777" s="105">
        <v>1700</v>
      </c>
      <c r="F3777" s="313" t="s">
        <v>4644</v>
      </c>
      <c r="G3777" s="318" t="s">
        <v>4645</v>
      </c>
      <c r="H3777" s="318" t="s">
        <v>1224</v>
      </c>
      <c r="I3777" s="104" t="s">
        <v>1536</v>
      </c>
      <c r="J3777" s="318" t="s">
        <v>1074</v>
      </c>
      <c r="K3777" s="320">
        <v>3</v>
      </c>
      <c r="L3777" s="320">
        <v>12</v>
      </c>
      <c r="M3777" s="105">
        <v>20400</v>
      </c>
      <c r="N3777" s="104"/>
      <c r="O3777" s="320"/>
      <c r="P3777" s="105"/>
    </row>
    <row r="3778" spans="1:16" x14ac:dyDescent="0.2">
      <c r="A3778" s="104" t="s">
        <v>1022</v>
      </c>
      <c r="B3778" s="104" t="s">
        <v>423</v>
      </c>
      <c r="C3778" s="313" t="s">
        <v>99</v>
      </c>
      <c r="D3778" s="104" t="s">
        <v>1101</v>
      </c>
      <c r="E3778" s="105">
        <v>2500</v>
      </c>
      <c r="F3778" s="313" t="s">
        <v>4646</v>
      </c>
      <c r="G3778" s="318" t="s">
        <v>4647</v>
      </c>
      <c r="H3778" s="318" t="s">
        <v>1032</v>
      </c>
      <c r="I3778" s="104" t="s">
        <v>1027</v>
      </c>
      <c r="J3778" s="318" t="s">
        <v>1028</v>
      </c>
      <c r="K3778" s="320">
        <v>3</v>
      </c>
      <c r="L3778" s="320">
        <v>12</v>
      </c>
      <c r="M3778" s="105">
        <v>30000</v>
      </c>
      <c r="N3778" s="104"/>
      <c r="O3778" s="320"/>
      <c r="P3778" s="105"/>
    </row>
    <row r="3779" spans="1:16" ht="22.5" x14ac:dyDescent="0.2">
      <c r="A3779" s="104" t="s">
        <v>1022</v>
      </c>
      <c r="B3779" s="104" t="s">
        <v>423</v>
      </c>
      <c r="C3779" s="313" t="s">
        <v>99</v>
      </c>
      <c r="D3779" s="104" t="s">
        <v>1046</v>
      </c>
      <c r="E3779" s="105">
        <v>1500</v>
      </c>
      <c r="F3779" s="313" t="s">
        <v>4648</v>
      </c>
      <c r="G3779" s="318" t="s">
        <v>4649</v>
      </c>
      <c r="H3779" s="318" t="s">
        <v>2713</v>
      </c>
      <c r="I3779" s="104" t="s">
        <v>1099</v>
      </c>
      <c r="J3779" s="318" t="s">
        <v>1100</v>
      </c>
      <c r="K3779" s="320">
        <v>3</v>
      </c>
      <c r="L3779" s="320">
        <v>12</v>
      </c>
      <c r="M3779" s="105">
        <v>18000</v>
      </c>
      <c r="N3779" s="104"/>
      <c r="O3779" s="320"/>
      <c r="P3779" s="105"/>
    </row>
    <row r="3780" spans="1:16" ht="22.5" x14ac:dyDescent="0.2">
      <c r="A3780" s="104" t="s">
        <v>1022</v>
      </c>
      <c r="B3780" s="104" t="s">
        <v>423</v>
      </c>
      <c r="C3780" s="313" t="s">
        <v>99</v>
      </c>
      <c r="D3780" s="104" t="s">
        <v>1046</v>
      </c>
      <c r="E3780" s="105">
        <v>1500</v>
      </c>
      <c r="F3780" s="313" t="s">
        <v>4650</v>
      </c>
      <c r="G3780" s="318" t="s">
        <v>4651</v>
      </c>
      <c r="H3780" s="318" t="s">
        <v>1053</v>
      </c>
      <c r="I3780" s="104" t="s">
        <v>1027</v>
      </c>
      <c r="J3780" s="318" t="s">
        <v>1069</v>
      </c>
      <c r="K3780" s="320">
        <v>3</v>
      </c>
      <c r="L3780" s="320">
        <v>12</v>
      </c>
      <c r="M3780" s="105">
        <v>18000</v>
      </c>
      <c r="N3780" s="104"/>
      <c r="O3780" s="320"/>
      <c r="P3780" s="105"/>
    </row>
    <row r="3781" spans="1:16" x14ac:dyDescent="0.2">
      <c r="A3781" s="104" t="s">
        <v>1022</v>
      </c>
      <c r="B3781" s="104" t="s">
        <v>423</v>
      </c>
      <c r="C3781" s="313" t="s">
        <v>99</v>
      </c>
      <c r="D3781" s="104" t="s">
        <v>1046</v>
      </c>
      <c r="E3781" s="105">
        <v>1500</v>
      </c>
      <c r="F3781" s="313" t="s">
        <v>4652</v>
      </c>
      <c r="G3781" s="318" t="s">
        <v>4653</v>
      </c>
      <c r="H3781" s="318" t="s">
        <v>1057</v>
      </c>
      <c r="I3781" s="104" t="s">
        <v>1027</v>
      </c>
      <c r="J3781" s="318" t="s">
        <v>1028</v>
      </c>
      <c r="K3781" s="320">
        <v>3</v>
      </c>
      <c r="L3781" s="320">
        <v>12</v>
      </c>
      <c r="M3781" s="105">
        <v>18000</v>
      </c>
      <c r="N3781" s="104"/>
      <c r="O3781" s="320"/>
      <c r="P3781" s="105"/>
    </row>
    <row r="3782" spans="1:16" x14ac:dyDescent="0.2">
      <c r="A3782" s="104" t="s">
        <v>1022</v>
      </c>
      <c r="B3782" s="104" t="s">
        <v>423</v>
      </c>
      <c r="C3782" s="313" t="s">
        <v>99</v>
      </c>
      <c r="D3782" s="104" t="s">
        <v>1046</v>
      </c>
      <c r="E3782" s="105">
        <v>1700</v>
      </c>
      <c r="F3782" s="313" t="s">
        <v>4654</v>
      </c>
      <c r="G3782" s="318" t="s">
        <v>4655</v>
      </c>
      <c r="H3782" s="318" t="s">
        <v>1057</v>
      </c>
      <c r="I3782" s="104" t="s">
        <v>1073</v>
      </c>
      <c r="J3782" s="318" t="s">
        <v>1074</v>
      </c>
      <c r="K3782" s="320">
        <v>3</v>
      </c>
      <c r="L3782" s="320">
        <v>10.1</v>
      </c>
      <c r="M3782" s="105">
        <v>17170</v>
      </c>
      <c r="N3782" s="104"/>
      <c r="O3782" s="320"/>
      <c r="P3782" s="105"/>
    </row>
    <row r="3783" spans="1:16" x14ac:dyDescent="0.2">
      <c r="A3783" s="104" t="s">
        <v>1022</v>
      </c>
      <c r="B3783" s="104" t="s">
        <v>423</v>
      </c>
      <c r="C3783" s="313" t="s">
        <v>99</v>
      </c>
      <c r="D3783" s="104" t="s">
        <v>1046</v>
      </c>
      <c r="E3783" s="105">
        <v>1500</v>
      </c>
      <c r="F3783" s="313" t="s">
        <v>4656</v>
      </c>
      <c r="G3783" s="318" t="s">
        <v>4657</v>
      </c>
      <c r="H3783" s="318" t="s">
        <v>1255</v>
      </c>
      <c r="I3783" s="104" t="s">
        <v>1027</v>
      </c>
      <c r="J3783" s="318" t="s">
        <v>1161</v>
      </c>
      <c r="K3783" s="320">
        <v>3</v>
      </c>
      <c r="L3783" s="320">
        <v>12</v>
      </c>
      <c r="M3783" s="105">
        <v>18000</v>
      </c>
      <c r="N3783" s="104"/>
      <c r="O3783" s="320"/>
      <c r="P3783" s="105"/>
    </row>
    <row r="3784" spans="1:16" ht="22.5" x14ac:dyDescent="0.2">
      <c r="A3784" s="104" t="s">
        <v>1022</v>
      </c>
      <c r="B3784" s="104" t="s">
        <v>423</v>
      </c>
      <c r="C3784" s="313" t="s">
        <v>99</v>
      </c>
      <c r="D3784" s="104" t="s">
        <v>1296</v>
      </c>
      <c r="E3784" s="105">
        <v>2500</v>
      </c>
      <c r="F3784" s="313" t="s">
        <v>4658</v>
      </c>
      <c r="G3784" s="318" t="s">
        <v>4659</v>
      </c>
      <c r="H3784" s="318" t="s">
        <v>1067</v>
      </c>
      <c r="I3784" s="104" t="s">
        <v>1068</v>
      </c>
      <c r="J3784" s="318" t="s">
        <v>1069</v>
      </c>
      <c r="K3784" s="320">
        <v>3</v>
      </c>
      <c r="L3784" s="320">
        <v>12</v>
      </c>
      <c r="M3784" s="105">
        <v>30000</v>
      </c>
      <c r="N3784" s="104"/>
      <c r="O3784" s="320"/>
      <c r="P3784" s="105"/>
    </row>
    <row r="3785" spans="1:16" x14ac:dyDescent="0.2">
      <c r="A3785" s="104" t="s">
        <v>1022</v>
      </c>
      <c r="B3785" s="104" t="s">
        <v>423</v>
      </c>
      <c r="C3785" s="313" t="s">
        <v>99</v>
      </c>
      <c r="D3785" s="104" t="s">
        <v>1101</v>
      </c>
      <c r="E3785" s="105">
        <v>2400</v>
      </c>
      <c r="F3785" s="313" t="s">
        <v>4660</v>
      </c>
      <c r="G3785" s="318" t="s">
        <v>4661</v>
      </c>
      <c r="H3785" s="318" t="s">
        <v>1032</v>
      </c>
      <c r="I3785" s="104" t="s">
        <v>1027</v>
      </c>
      <c r="J3785" s="318" t="s">
        <v>1028</v>
      </c>
      <c r="K3785" s="320">
        <v>3</v>
      </c>
      <c r="L3785" s="320">
        <v>12</v>
      </c>
      <c r="M3785" s="105">
        <v>28800</v>
      </c>
      <c r="N3785" s="104"/>
      <c r="O3785" s="320"/>
      <c r="P3785" s="105"/>
    </row>
    <row r="3786" spans="1:16" x14ac:dyDescent="0.2">
      <c r="A3786" s="104" t="s">
        <v>1022</v>
      </c>
      <c r="B3786" s="104" t="s">
        <v>423</v>
      </c>
      <c r="C3786" s="313" t="s">
        <v>99</v>
      </c>
      <c r="D3786" s="104" t="s">
        <v>1046</v>
      </c>
      <c r="E3786" s="105">
        <v>1700</v>
      </c>
      <c r="F3786" s="313" t="s">
        <v>4662</v>
      </c>
      <c r="G3786" s="318" t="s">
        <v>4663</v>
      </c>
      <c r="H3786" s="318" t="s">
        <v>3207</v>
      </c>
      <c r="I3786" s="104" t="s">
        <v>1073</v>
      </c>
      <c r="J3786" s="318" t="s">
        <v>1074</v>
      </c>
      <c r="K3786" s="320">
        <v>4</v>
      </c>
      <c r="L3786" s="320">
        <v>12</v>
      </c>
      <c r="M3786" s="105">
        <v>20400</v>
      </c>
      <c r="N3786" s="104"/>
      <c r="O3786" s="320"/>
      <c r="P3786" s="105"/>
    </row>
    <row r="3787" spans="1:16" x14ac:dyDescent="0.2">
      <c r="A3787" s="104" t="s">
        <v>1022</v>
      </c>
      <c r="B3787" s="104" t="s">
        <v>423</v>
      </c>
      <c r="C3787" s="313" t="s">
        <v>99</v>
      </c>
      <c r="D3787" s="104" t="s">
        <v>1054</v>
      </c>
      <c r="E3787" s="105">
        <v>1500</v>
      </c>
      <c r="F3787" s="313" t="s">
        <v>4664</v>
      </c>
      <c r="G3787" s="318" t="s">
        <v>4665</v>
      </c>
      <c r="H3787" s="318" t="s">
        <v>1064</v>
      </c>
      <c r="I3787" s="104" t="s">
        <v>1073</v>
      </c>
      <c r="J3787" s="318" t="s">
        <v>1074</v>
      </c>
      <c r="K3787" s="320">
        <v>3</v>
      </c>
      <c r="L3787" s="320">
        <v>12</v>
      </c>
      <c r="M3787" s="105">
        <v>18000</v>
      </c>
      <c r="N3787" s="104"/>
      <c r="O3787" s="320"/>
      <c r="P3787" s="105"/>
    </row>
    <row r="3788" spans="1:16" x14ac:dyDescent="0.2">
      <c r="A3788" s="104" t="s">
        <v>1022</v>
      </c>
      <c r="B3788" s="104" t="s">
        <v>423</v>
      </c>
      <c r="C3788" s="313" t="s">
        <v>99</v>
      </c>
      <c r="D3788" s="104" t="s">
        <v>4666</v>
      </c>
      <c r="E3788" s="105">
        <v>2500</v>
      </c>
      <c r="F3788" s="313" t="s">
        <v>4667</v>
      </c>
      <c r="G3788" s="318" t="s">
        <v>4668</v>
      </c>
      <c r="H3788" s="318" t="s">
        <v>1577</v>
      </c>
      <c r="I3788" s="104" t="s">
        <v>1134</v>
      </c>
      <c r="J3788" s="318" t="s">
        <v>1028</v>
      </c>
      <c r="K3788" s="320">
        <v>1</v>
      </c>
      <c r="L3788" s="320">
        <v>0.6333333333333333</v>
      </c>
      <c r="M3788" s="105">
        <v>1583.3333333333333</v>
      </c>
      <c r="N3788" s="104"/>
      <c r="O3788" s="320"/>
      <c r="P3788" s="105"/>
    </row>
    <row r="3789" spans="1:16" x14ac:dyDescent="0.2">
      <c r="A3789" s="104" t="s">
        <v>1022</v>
      </c>
      <c r="B3789" s="104" t="s">
        <v>423</v>
      </c>
      <c r="C3789" s="313" t="s">
        <v>99</v>
      </c>
      <c r="D3789" s="104" t="s">
        <v>4669</v>
      </c>
      <c r="E3789" s="105">
        <v>1300</v>
      </c>
      <c r="F3789" s="313" t="s">
        <v>4670</v>
      </c>
      <c r="G3789" s="318" t="s">
        <v>4671</v>
      </c>
      <c r="H3789" s="318" t="s">
        <v>1064</v>
      </c>
      <c r="I3789" s="104" t="s">
        <v>1073</v>
      </c>
      <c r="J3789" s="318" t="s">
        <v>1074</v>
      </c>
      <c r="K3789" s="320">
        <v>3</v>
      </c>
      <c r="L3789" s="320">
        <v>12</v>
      </c>
      <c r="M3789" s="105">
        <v>15600</v>
      </c>
      <c r="N3789" s="104"/>
      <c r="O3789" s="320"/>
      <c r="P3789" s="105"/>
    </row>
    <row r="3790" spans="1:16" ht="22.5" x14ac:dyDescent="0.2">
      <c r="A3790" s="104" t="s">
        <v>1022</v>
      </c>
      <c r="B3790" s="104" t="s">
        <v>423</v>
      </c>
      <c r="C3790" s="313" t="s">
        <v>99</v>
      </c>
      <c r="D3790" s="104" t="s">
        <v>1488</v>
      </c>
      <c r="E3790" s="105">
        <v>2000</v>
      </c>
      <c r="F3790" s="313" t="s">
        <v>4672</v>
      </c>
      <c r="G3790" s="318" t="s">
        <v>4673</v>
      </c>
      <c r="H3790" s="318" t="s">
        <v>1067</v>
      </c>
      <c r="I3790" s="104" t="s">
        <v>1068</v>
      </c>
      <c r="J3790" s="318" t="s">
        <v>1069</v>
      </c>
      <c r="K3790" s="320">
        <v>3</v>
      </c>
      <c r="L3790" s="320">
        <v>12</v>
      </c>
      <c r="M3790" s="105">
        <v>24000</v>
      </c>
      <c r="N3790" s="104"/>
      <c r="O3790" s="320"/>
      <c r="P3790" s="105"/>
    </row>
    <row r="3791" spans="1:16" x14ac:dyDescent="0.2">
      <c r="A3791" s="104" t="s">
        <v>1022</v>
      </c>
      <c r="B3791" s="104" t="s">
        <v>423</v>
      </c>
      <c r="C3791" s="313" t="s">
        <v>99</v>
      </c>
      <c r="D3791" s="104" t="s">
        <v>1101</v>
      </c>
      <c r="E3791" s="105">
        <v>2400</v>
      </c>
      <c r="F3791" s="313" t="s">
        <v>4674</v>
      </c>
      <c r="G3791" s="318" t="s">
        <v>4675</v>
      </c>
      <c r="H3791" s="318" t="s">
        <v>1032</v>
      </c>
      <c r="I3791" s="104" t="s">
        <v>1027</v>
      </c>
      <c r="J3791" s="318" t="s">
        <v>1028</v>
      </c>
      <c r="K3791" s="320">
        <v>3</v>
      </c>
      <c r="L3791" s="320">
        <v>12</v>
      </c>
      <c r="M3791" s="105">
        <v>28800</v>
      </c>
      <c r="N3791" s="104"/>
      <c r="O3791" s="320"/>
      <c r="P3791" s="105"/>
    </row>
    <row r="3792" spans="1:16" x14ac:dyDescent="0.2">
      <c r="A3792" s="104" t="s">
        <v>1022</v>
      </c>
      <c r="B3792" s="104" t="s">
        <v>423</v>
      </c>
      <c r="C3792" s="313" t="s">
        <v>99</v>
      </c>
      <c r="D3792" s="104" t="s">
        <v>1296</v>
      </c>
      <c r="E3792" s="105">
        <v>2500</v>
      </c>
      <c r="F3792" s="313" t="s">
        <v>4676</v>
      </c>
      <c r="G3792" s="318" t="s">
        <v>4677</v>
      </c>
      <c r="H3792" s="318" t="s">
        <v>1060</v>
      </c>
      <c r="I3792" s="104" t="s">
        <v>1027</v>
      </c>
      <c r="J3792" s="318" t="s">
        <v>1028</v>
      </c>
      <c r="K3792" s="320">
        <v>1</v>
      </c>
      <c r="L3792" s="320">
        <v>2.5666666666666669</v>
      </c>
      <c r="M3792" s="105">
        <v>6416.666666666667</v>
      </c>
      <c r="N3792" s="104"/>
      <c r="O3792" s="320"/>
      <c r="P3792" s="105"/>
    </row>
    <row r="3793" spans="1:16" x14ac:dyDescent="0.2">
      <c r="A3793" s="104" t="s">
        <v>1022</v>
      </c>
      <c r="B3793" s="104" t="s">
        <v>423</v>
      </c>
      <c r="C3793" s="313" t="s">
        <v>99</v>
      </c>
      <c r="D3793" s="104" t="s">
        <v>1050</v>
      </c>
      <c r="E3793" s="105">
        <v>2400</v>
      </c>
      <c r="F3793" s="313" t="s">
        <v>4678</v>
      </c>
      <c r="G3793" s="318" t="s">
        <v>4679</v>
      </c>
      <c r="H3793" s="318" t="s">
        <v>1060</v>
      </c>
      <c r="I3793" s="104" t="s">
        <v>1027</v>
      </c>
      <c r="J3793" s="318" t="s">
        <v>1028</v>
      </c>
      <c r="K3793" s="320">
        <v>4</v>
      </c>
      <c r="L3793" s="320">
        <v>11.133333333333333</v>
      </c>
      <c r="M3793" s="105">
        <v>26720</v>
      </c>
      <c r="N3793" s="104"/>
      <c r="O3793" s="320"/>
      <c r="P3793" s="105"/>
    </row>
    <row r="3794" spans="1:16" x14ac:dyDescent="0.2">
      <c r="A3794" s="104" t="s">
        <v>1022</v>
      </c>
      <c r="B3794" s="104" t="s">
        <v>423</v>
      </c>
      <c r="C3794" s="313" t="s">
        <v>99</v>
      </c>
      <c r="D3794" s="104" t="s">
        <v>1046</v>
      </c>
      <c r="E3794" s="105">
        <v>1500</v>
      </c>
      <c r="F3794" s="313" t="s">
        <v>4680</v>
      </c>
      <c r="G3794" s="318" t="s">
        <v>4681</v>
      </c>
      <c r="H3794" s="318" t="s">
        <v>1064</v>
      </c>
      <c r="I3794" s="104" t="s">
        <v>1073</v>
      </c>
      <c r="J3794" s="318" t="s">
        <v>1074</v>
      </c>
      <c r="K3794" s="320">
        <v>3</v>
      </c>
      <c r="L3794" s="320">
        <v>12</v>
      </c>
      <c r="M3794" s="105">
        <v>18000</v>
      </c>
      <c r="N3794" s="104"/>
      <c r="O3794" s="320"/>
      <c r="P3794" s="105"/>
    </row>
    <row r="3795" spans="1:16" ht="22.5" x14ac:dyDescent="0.2">
      <c r="A3795" s="104" t="s">
        <v>1022</v>
      </c>
      <c r="B3795" s="104" t="s">
        <v>423</v>
      </c>
      <c r="C3795" s="313" t="s">
        <v>99</v>
      </c>
      <c r="D3795" s="104" t="s">
        <v>1046</v>
      </c>
      <c r="E3795" s="105">
        <v>1500</v>
      </c>
      <c r="F3795" s="313" t="s">
        <v>4682</v>
      </c>
      <c r="G3795" s="318" t="s">
        <v>4683</v>
      </c>
      <c r="H3795" s="318" t="s">
        <v>2174</v>
      </c>
      <c r="I3795" s="104" t="s">
        <v>1134</v>
      </c>
      <c r="J3795" s="318" t="s">
        <v>1045</v>
      </c>
      <c r="K3795" s="320">
        <v>3</v>
      </c>
      <c r="L3795" s="320">
        <v>12</v>
      </c>
      <c r="M3795" s="105">
        <v>18000</v>
      </c>
      <c r="N3795" s="104"/>
      <c r="O3795" s="320"/>
      <c r="P3795" s="105"/>
    </row>
    <row r="3796" spans="1:16" x14ac:dyDescent="0.2">
      <c r="A3796" s="104" t="s">
        <v>1022</v>
      </c>
      <c r="B3796" s="104" t="s">
        <v>423</v>
      </c>
      <c r="C3796" s="313" t="s">
        <v>99</v>
      </c>
      <c r="D3796" s="104" t="s">
        <v>1054</v>
      </c>
      <c r="E3796" s="105">
        <v>1500</v>
      </c>
      <c r="F3796" s="313" t="s">
        <v>4684</v>
      </c>
      <c r="G3796" s="318" t="s">
        <v>4685</v>
      </c>
      <c r="H3796" s="318" t="s">
        <v>1057</v>
      </c>
      <c r="I3796" s="104" t="s">
        <v>1073</v>
      </c>
      <c r="J3796" s="318" t="s">
        <v>1074</v>
      </c>
      <c r="K3796" s="320">
        <v>3</v>
      </c>
      <c r="L3796" s="320">
        <v>12</v>
      </c>
      <c r="M3796" s="105">
        <v>18000</v>
      </c>
      <c r="N3796" s="104"/>
      <c r="O3796" s="320"/>
      <c r="P3796" s="105"/>
    </row>
    <row r="3797" spans="1:16" ht="22.5" x14ac:dyDescent="0.2">
      <c r="A3797" s="104" t="s">
        <v>1022</v>
      </c>
      <c r="B3797" s="104" t="s">
        <v>423</v>
      </c>
      <c r="C3797" s="313" t="s">
        <v>99</v>
      </c>
      <c r="D3797" s="104" t="s">
        <v>1046</v>
      </c>
      <c r="E3797" s="105">
        <v>1700</v>
      </c>
      <c r="F3797" s="313" t="s">
        <v>4686</v>
      </c>
      <c r="G3797" s="318" t="s">
        <v>4687</v>
      </c>
      <c r="H3797" s="318" t="s">
        <v>1064</v>
      </c>
      <c r="I3797" s="104" t="s">
        <v>1044</v>
      </c>
      <c r="J3797" s="318" t="s">
        <v>1045</v>
      </c>
      <c r="K3797" s="320">
        <v>3</v>
      </c>
      <c r="L3797" s="320">
        <v>12</v>
      </c>
      <c r="M3797" s="105">
        <v>20400</v>
      </c>
      <c r="N3797" s="104"/>
      <c r="O3797" s="320"/>
      <c r="P3797" s="105"/>
    </row>
    <row r="3798" spans="1:16" ht="22.5" x14ac:dyDescent="0.2">
      <c r="A3798" s="104" t="s">
        <v>1022</v>
      </c>
      <c r="B3798" s="104" t="s">
        <v>423</v>
      </c>
      <c r="C3798" s="313" t="s">
        <v>99</v>
      </c>
      <c r="D3798" s="104" t="s">
        <v>1046</v>
      </c>
      <c r="E3798" s="105">
        <v>1500</v>
      </c>
      <c r="F3798" s="313" t="s">
        <v>4688</v>
      </c>
      <c r="G3798" s="318" t="s">
        <v>4689</v>
      </c>
      <c r="H3798" s="318" t="s">
        <v>1053</v>
      </c>
      <c r="I3798" s="104" t="s">
        <v>1027</v>
      </c>
      <c r="J3798" s="318" t="s">
        <v>1100</v>
      </c>
      <c r="K3798" s="320">
        <v>3</v>
      </c>
      <c r="L3798" s="320">
        <v>12</v>
      </c>
      <c r="M3798" s="105">
        <v>18000</v>
      </c>
      <c r="N3798" s="104"/>
      <c r="O3798" s="320"/>
      <c r="P3798" s="105"/>
    </row>
    <row r="3799" spans="1:16" ht="22.5" x14ac:dyDescent="0.2">
      <c r="A3799" s="104" t="s">
        <v>1022</v>
      </c>
      <c r="B3799" s="104" t="s">
        <v>423</v>
      </c>
      <c r="C3799" s="313" t="s">
        <v>99</v>
      </c>
      <c r="D3799" s="104" t="s">
        <v>1054</v>
      </c>
      <c r="E3799" s="105">
        <v>1500</v>
      </c>
      <c r="F3799" s="313" t="s">
        <v>4690</v>
      </c>
      <c r="G3799" s="318" t="s">
        <v>4691</v>
      </c>
      <c r="H3799" s="318" t="s">
        <v>1133</v>
      </c>
      <c r="I3799" s="104" t="s">
        <v>1134</v>
      </c>
      <c r="J3799" s="318" t="s">
        <v>1045</v>
      </c>
      <c r="K3799" s="320">
        <v>3</v>
      </c>
      <c r="L3799" s="320">
        <v>12</v>
      </c>
      <c r="M3799" s="105">
        <v>18000</v>
      </c>
      <c r="N3799" s="104"/>
      <c r="O3799" s="320"/>
      <c r="P3799" s="105"/>
    </row>
    <row r="3800" spans="1:16" x14ac:dyDescent="0.2">
      <c r="A3800" s="104" t="s">
        <v>1022</v>
      </c>
      <c r="B3800" s="104" t="s">
        <v>423</v>
      </c>
      <c r="C3800" s="313" t="s">
        <v>99</v>
      </c>
      <c r="D3800" s="104" t="s">
        <v>1101</v>
      </c>
      <c r="E3800" s="105">
        <v>2500</v>
      </c>
      <c r="F3800" s="313" t="s">
        <v>4692</v>
      </c>
      <c r="G3800" s="318" t="s">
        <v>4693</v>
      </c>
      <c r="H3800" s="318" t="s">
        <v>1032</v>
      </c>
      <c r="I3800" s="104" t="s">
        <v>1027</v>
      </c>
      <c r="J3800" s="318" t="s">
        <v>1028</v>
      </c>
      <c r="K3800" s="320">
        <v>3</v>
      </c>
      <c r="L3800" s="320">
        <v>12</v>
      </c>
      <c r="M3800" s="105">
        <v>30000</v>
      </c>
      <c r="N3800" s="104"/>
      <c r="O3800" s="320"/>
      <c r="P3800" s="105"/>
    </row>
    <row r="3801" spans="1:16" x14ac:dyDescent="0.2">
      <c r="A3801" s="104" t="s">
        <v>1022</v>
      </c>
      <c r="B3801" s="104" t="s">
        <v>423</v>
      </c>
      <c r="C3801" s="313" t="s">
        <v>99</v>
      </c>
      <c r="D3801" s="104" t="s">
        <v>1046</v>
      </c>
      <c r="E3801" s="105">
        <v>1500</v>
      </c>
      <c r="F3801" s="313" t="s">
        <v>4694</v>
      </c>
      <c r="G3801" s="318" t="s">
        <v>4695</v>
      </c>
      <c r="H3801" s="318" t="s">
        <v>1340</v>
      </c>
      <c r="I3801" s="104" t="s">
        <v>1044</v>
      </c>
      <c r="J3801" s="318" t="s">
        <v>1074</v>
      </c>
      <c r="K3801" s="320">
        <v>3</v>
      </c>
      <c r="L3801" s="320">
        <v>12</v>
      </c>
      <c r="M3801" s="105">
        <v>18000</v>
      </c>
      <c r="N3801" s="104"/>
      <c r="O3801" s="320"/>
      <c r="P3801" s="105"/>
    </row>
    <row r="3802" spans="1:16" x14ac:dyDescent="0.2">
      <c r="A3802" s="104" t="s">
        <v>1022</v>
      </c>
      <c r="B3802" s="104" t="s">
        <v>423</v>
      </c>
      <c r="C3802" s="313" t="s">
        <v>99</v>
      </c>
      <c r="D3802" s="104" t="s">
        <v>1242</v>
      </c>
      <c r="E3802" s="105">
        <v>1300</v>
      </c>
      <c r="F3802" s="313" t="s">
        <v>4696</v>
      </c>
      <c r="G3802" s="318" t="s">
        <v>4697</v>
      </c>
      <c r="H3802" s="318" t="s">
        <v>1117</v>
      </c>
      <c r="I3802" s="104" t="s">
        <v>1118</v>
      </c>
      <c r="J3802" s="318" t="s">
        <v>1119</v>
      </c>
      <c r="K3802" s="320">
        <v>1</v>
      </c>
      <c r="L3802" s="320">
        <v>2.0666666666666669</v>
      </c>
      <c r="M3802" s="105">
        <v>2686.666666666667</v>
      </c>
      <c r="N3802" s="104"/>
      <c r="O3802" s="320"/>
      <c r="P3802" s="105"/>
    </row>
    <row r="3803" spans="1:16" x14ac:dyDescent="0.2">
      <c r="A3803" s="104" t="s">
        <v>1022</v>
      </c>
      <c r="B3803" s="104" t="s">
        <v>423</v>
      </c>
      <c r="C3803" s="313" t="s">
        <v>99</v>
      </c>
      <c r="D3803" s="104" t="s">
        <v>1046</v>
      </c>
      <c r="E3803" s="105">
        <v>1500</v>
      </c>
      <c r="F3803" s="313" t="s">
        <v>4698</v>
      </c>
      <c r="G3803" s="318" t="s">
        <v>4699</v>
      </c>
      <c r="H3803" s="318" t="s">
        <v>1133</v>
      </c>
      <c r="I3803" s="104" t="s">
        <v>1027</v>
      </c>
      <c r="J3803" s="318" t="s">
        <v>1161</v>
      </c>
      <c r="K3803" s="320">
        <v>3</v>
      </c>
      <c r="L3803" s="320">
        <v>12</v>
      </c>
      <c r="M3803" s="105">
        <v>18000</v>
      </c>
      <c r="N3803" s="104"/>
      <c r="O3803" s="320"/>
      <c r="P3803" s="105"/>
    </row>
    <row r="3804" spans="1:16" ht="22.5" x14ac:dyDescent="0.2">
      <c r="A3804" s="104" t="s">
        <v>1022</v>
      </c>
      <c r="B3804" s="104" t="s">
        <v>423</v>
      </c>
      <c r="C3804" s="313" t="s">
        <v>99</v>
      </c>
      <c r="D3804" s="104" t="s">
        <v>1046</v>
      </c>
      <c r="E3804" s="105">
        <v>1700</v>
      </c>
      <c r="F3804" s="313" t="s">
        <v>4700</v>
      </c>
      <c r="G3804" s="318" t="s">
        <v>4701</v>
      </c>
      <c r="H3804" s="318" t="s">
        <v>1224</v>
      </c>
      <c r="I3804" s="104" t="s">
        <v>1073</v>
      </c>
      <c r="J3804" s="318" t="s">
        <v>1096</v>
      </c>
      <c r="K3804" s="320">
        <v>3</v>
      </c>
      <c r="L3804" s="320">
        <v>10.1</v>
      </c>
      <c r="M3804" s="105">
        <v>17170</v>
      </c>
      <c r="N3804" s="104"/>
      <c r="O3804" s="320"/>
      <c r="P3804" s="105"/>
    </row>
    <row r="3805" spans="1:16" x14ac:dyDescent="0.2">
      <c r="A3805" s="104" t="s">
        <v>1022</v>
      </c>
      <c r="B3805" s="104" t="s">
        <v>423</v>
      </c>
      <c r="C3805" s="313" t="s">
        <v>99</v>
      </c>
      <c r="D3805" s="104" t="s">
        <v>1393</v>
      </c>
      <c r="E3805" s="105">
        <v>1600</v>
      </c>
      <c r="F3805" s="313" t="s">
        <v>4702</v>
      </c>
      <c r="G3805" s="318" t="s">
        <v>4703</v>
      </c>
      <c r="H3805" s="318" t="s">
        <v>1160</v>
      </c>
      <c r="I3805" s="104" t="s">
        <v>1027</v>
      </c>
      <c r="J3805" s="318" t="s">
        <v>1161</v>
      </c>
      <c r="K3805" s="320">
        <v>3</v>
      </c>
      <c r="L3805" s="320">
        <v>12</v>
      </c>
      <c r="M3805" s="105">
        <v>19200</v>
      </c>
      <c r="N3805" s="104"/>
      <c r="O3805" s="320"/>
      <c r="P3805" s="105"/>
    </row>
    <row r="3806" spans="1:16" x14ac:dyDescent="0.2">
      <c r="A3806" s="104" t="s">
        <v>1022</v>
      </c>
      <c r="B3806" s="104" t="s">
        <v>423</v>
      </c>
      <c r="C3806" s="313" t="s">
        <v>99</v>
      </c>
      <c r="D3806" s="104" t="s">
        <v>1393</v>
      </c>
      <c r="E3806" s="105">
        <v>1900</v>
      </c>
      <c r="F3806" s="313" t="s">
        <v>4704</v>
      </c>
      <c r="G3806" s="318" t="s">
        <v>4705</v>
      </c>
      <c r="H3806" s="318" t="s">
        <v>1189</v>
      </c>
      <c r="I3806" s="104" t="s">
        <v>1027</v>
      </c>
      <c r="J3806" s="318" t="s">
        <v>1028</v>
      </c>
      <c r="K3806" s="320">
        <v>3</v>
      </c>
      <c r="L3806" s="320">
        <v>12</v>
      </c>
      <c r="M3806" s="105">
        <v>22800</v>
      </c>
      <c r="N3806" s="104"/>
      <c r="O3806" s="320"/>
      <c r="P3806" s="105"/>
    </row>
    <row r="3807" spans="1:16" x14ac:dyDescent="0.2">
      <c r="A3807" s="104" t="s">
        <v>1022</v>
      </c>
      <c r="B3807" s="104" t="s">
        <v>423</v>
      </c>
      <c r="C3807" s="313" t="s">
        <v>99</v>
      </c>
      <c r="D3807" s="104" t="s">
        <v>1046</v>
      </c>
      <c r="E3807" s="105">
        <v>1700</v>
      </c>
      <c r="F3807" s="313" t="s">
        <v>4706</v>
      </c>
      <c r="G3807" s="318" t="s">
        <v>4707</v>
      </c>
      <c r="H3807" s="318" t="s">
        <v>1189</v>
      </c>
      <c r="I3807" s="104" t="s">
        <v>1073</v>
      </c>
      <c r="J3807" s="318" t="s">
        <v>1074</v>
      </c>
      <c r="K3807" s="320">
        <v>3</v>
      </c>
      <c r="L3807" s="320">
        <v>12</v>
      </c>
      <c r="M3807" s="105">
        <v>20400</v>
      </c>
      <c r="N3807" s="104"/>
      <c r="O3807" s="320"/>
      <c r="P3807" s="105"/>
    </row>
    <row r="3808" spans="1:16" ht="22.5" x14ac:dyDescent="0.2">
      <c r="A3808" s="104" t="s">
        <v>1022</v>
      </c>
      <c r="B3808" s="104" t="s">
        <v>423</v>
      </c>
      <c r="C3808" s="313" t="s">
        <v>99</v>
      </c>
      <c r="D3808" s="104" t="s">
        <v>1460</v>
      </c>
      <c r="E3808" s="105">
        <v>4000</v>
      </c>
      <c r="F3808" s="313" t="s">
        <v>4708</v>
      </c>
      <c r="G3808" s="318" t="s">
        <v>4709</v>
      </c>
      <c r="H3808" s="318" t="s">
        <v>1148</v>
      </c>
      <c r="I3808" s="104" t="s">
        <v>1027</v>
      </c>
      <c r="J3808" s="318" t="s">
        <v>1069</v>
      </c>
      <c r="K3808" s="320">
        <v>1</v>
      </c>
      <c r="L3808" s="320">
        <v>1.9</v>
      </c>
      <c r="M3808" s="105">
        <v>7600</v>
      </c>
      <c r="N3808" s="104"/>
      <c r="O3808" s="320"/>
      <c r="P3808" s="105"/>
    </row>
    <row r="3809" spans="1:16" x14ac:dyDescent="0.2">
      <c r="A3809" s="104" t="s">
        <v>1022</v>
      </c>
      <c r="B3809" s="104" t="s">
        <v>423</v>
      </c>
      <c r="C3809" s="313" t="s">
        <v>99</v>
      </c>
      <c r="D3809" s="104" t="s">
        <v>1488</v>
      </c>
      <c r="E3809" s="105">
        <v>2000</v>
      </c>
      <c r="F3809" s="313" t="s">
        <v>4710</v>
      </c>
      <c r="G3809" s="318" t="s">
        <v>4711</v>
      </c>
      <c r="H3809" s="318" t="s">
        <v>1380</v>
      </c>
      <c r="I3809" s="104" t="s">
        <v>1027</v>
      </c>
      <c r="J3809" s="318" t="s">
        <v>1161</v>
      </c>
      <c r="K3809" s="320">
        <v>1</v>
      </c>
      <c r="L3809" s="320">
        <v>2.5333333333333332</v>
      </c>
      <c r="M3809" s="105">
        <v>5066.6666666666661</v>
      </c>
      <c r="N3809" s="104"/>
      <c r="O3809" s="320"/>
      <c r="P3809" s="105"/>
    </row>
    <row r="3810" spans="1:16" ht="22.5" x14ac:dyDescent="0.2">
      <c r="A3810" s="104" t="s">
        <v>1022</v>
      </c>
      <c r="B3810" s="104" t="s">
        <v>423</v>
      </c>
      <c r="C3810" s="313" t="s">
        <v>99</v>
      </c>
      <c r="D3810" s="104" t="s">
        <v>1396</v>
      </c>
      <c r="E3810" s="105">
        <v>1500</v>
      </c>
      <c r="F3810" s="313" t="s">
        <v>4712</v>
      </c>
      <c r="G3810" s="318" t="s">
        <v>4713</v>
      </c>
      <c r="H3810" s="318" t="s">
        <v>4714</v>
      </c>
      <c r="I3810" s="104" t="s">
        <v>1073</v>
      </c>
      <c r="J3810" s="318" t="s">
        <v>1074</v>
      </c>
      <c r="K3810" s="320">
        <v>4</v>
      </c>
      <c r="L3810" s="320">
        <v>12</v>
      </c>
      <c r="M3810" s="105">
        <v>18000</v>
      </c>
      <c r="N3810" s="104"/>
      <c r="O3810" s="320"/>
      <c r="P3810" s="105"/>
    </row>
    <row r="3811" spans="1:16" x14ac:dyDescent="0.2">
      <c r="A3811" s="104" t="s">
        <v>1022</v>
      </c>
      <c r="B3811" s="104" t="s">
        <v>423</v>
      </c>
      <c r="C3811" s="313" t="s">
        <v>99</v>
      </c>
      <c r="D3811" s="104" t="s">
        <v>1046</v>
      </c>
      <c r="E3811" s="105">
        <v>1500</v>
      </c>
      <c r="F3811" s="313" t="s">
        <v>4715</v>
      </c>
      <c r="G3811" s="318" t="s">
        <v>4716</v>
      </c>
      <c r="H3811" s="318" t="s">
        <v>1133</v>
      </c>
      <c r="I3811" s="104" t="s">
        <v>1134</v>
      </c>
      <c r="J3811" s="318" t="s">
        <v>1028</v>
      </c>
      <c r="K3811" s="320">
        <v>3</v>
      </c>
      <c r="L3811" s="320">
        <v>12</v>
      </c>
      <c r="M3811" s="105">
        <v>18000</v>
      </c>
      <c r="N3811" s="104"/>
      <c r="O3811" s="320"/>
      <c r="P3811" s="105"/>
    </row>
    <row r="3812" spans="1:16" x14ac:dyDescent="0.2">
      <c r="A3812" s="104" t="s">
        <v>1022</v>
      </c>
      <c r="B3812" s="104" t="s">
        <v>423</v>
      </c>
      <c r="C3812" s="313" t="s">
        <v>99</v>
      </c>
      <c r="D3812" s="104" t="s">
        <v>1201</v>
      </c>
      <c r="E3812" s="105">
        <v>1300</v>
      </c>
      <c r="F3812" s="313" t="s">
        <v>4717</v>
      </c>
      <c r="G3812" s="318" t="s">
        <v>4718</v>
      </c>
      <c r="H3812" s="318" t="s">
        <v>1118</v>
      </c>
      <c r="I3812" s="104" t="s">
        <v>1118</v>
      </c>
      <c r="J3812" s="318" t="s">
        <v>1119</v>
      </c>
      <c r="K3812" s="320">
        <v>3</v>
      </c>
      <c r="L3812" s="320">
        <v>12</v>
      </c>
      <c r="M3812" s="105">
        <v>15600</v>
      </c>
      <c r="N3812" s="104"/>
      <c r="O3812" s="320"/>
      <c r="P3812" s="105"/>
    </row>
    <row r="3813" spans="1:16" x14ac:dyDescent="0.2">
      <c r="A3813" s="104" t="s">
        <v>1022</v>
      </c>
      <c r="B3813" s="104" t="s">
        <v>423</v>
      </c>
      <c r="C3813" s="313" t="s">
        <v>99</v>
      </c>
      <c r="D3813" s="104" t="s">
        <v>1046</v>
      </c>
      <c r="E3813" s="105">
        <v>1500</v>
      </c>
      <c r="F3813" s="313" t="s">
        <v>4719</v>
      </c>
      <c r="G3813" s="318" t="s">
        <v>4720</v>
      </c>
      <c r="H3813" s="318" t="s">
        <v>1064</v>
      </c>
      <c r="I3813" s="104" t="s">
        <v>1073</v>
      </c>
      <c r="J3813" s="318" t="s">
        <v>1074</v>
      </c>
      <c r="K3813" s="320">
        <v>3</v>
      </c>
      <c r="L3813" s="320">
        <v>12</v>
      </c>
      <c r="M3813" s="105">
        <v>18000</v>
      </c>
      <c r="N3813" s="104"/>
      <c r="O3813" s="320"/>
      <c r="P3813" s="105"/>
    </row>
    <row r="3814" spans="1:16" x14ac:dyDescent="0.2">
      <c r="A3814" s="104" t="s">
        <v>1022</v>
      </c>
      <c r="B3814" s="104" t="s">
        <v>423</v>
      </c>
      <c r="C3814" s="313" t="s">
        <v>99</v>
      </c>
      <c r="D3814" s="104" t="s">
        <v>1046</v>
      </c>
      <c r="E3814" s="105">
        <v>1700</v>
      </c>
      <c r="F3814" s="313" t="s">
        <v>4721</v>
      </c>
      <c r="G3814" s="318" t="s">
        <v>4722</v>
      </c>
      <c r="H3814" s="318" t="s">
        <v>1049</v>
      </c>
      <c r="I3814" s="104" t="s">
        <v>1027</v>
      </c>
      <c r="J3814" s="318" t="s">
        <v>1028</v>
      </c>
      <c r="K3814" s="320">
        <v>4</v>
      </c>
      <c r="L3814" s="320">
        <v>12</v>
      </c>
      <c r="M3814" s="105">
        <v>20400</v>
      </c>
      <c r="N3814" s="104"/>
      <c r="O3814" s="320"/>
      <c r="P3814" s="105"/>
    </row>
    <row r="3815" spans="1:16" x14ac:dyDescent="0.2">
      <c r="A3815" s="104" t="s">
        <v>1022</v>
      </c>
      <c r="B3815" s="104" t="s">
        <v>423</v>
      </c>
      <c r="C3815" s="313" t="s">
        <v>99</v>
      </c>
      <c r="D3815" s="104" t="s">
        <v>1040</v>
      </c>
      <c r="E3815" s="105">
        <v>1300</v>
      </c>
      <c r="F3815" s="313" t="s">
        <v>4723</v>
      </c>
      <c r="G3815" s="318" t="s">
        <v>4724</v>
      </c>
      <c r="H3815" s="318" t="s">
        <v>1118</v>
      </c>
      <c r="I3815" s="104" t="s">
        <v>1118</v>
      </c>
      <c r="J3815" s="318" t="s">
        <v>1119</v>
      </c>
      <c r="K3815" s="320">
        <v>4</v>
      </c>
      <c r="L3815" s="320">
        <v>12</v>
      </c>
      <c r="M3815" s="105">
        <v>15600</v>
      </c>
      <c r="N3815" s="104"/>
      <c r="O3815" s="320"/>
      <c r="P3815" s="105"/>
    </row>
    <row r="3816" spans="1:16" x14ac:dyDescent="0.2">
      <c r="A3816" s="104" t="s">
        <v>1022</v>
      </c>
      <c r="B3816" s="104" t="s">
        <v>423</v>
      </c>
      <c r="C3816" s="313" t="s">
        <v>99</v>
      </c>
      <c r="D3816" s="104" t="s">
        <v>1046</v>
      </c>
      <c r="E3816" s="105">
        <v>1700</v>
      </c>
      <c r="F3816" s="313" t="s">
        <v>4725</v>
      </c>
      <c r="G3816" s="318" t="s">
        <v>4726</v>
      </c>
      <c r="H3816" s="318" t="s">
        <v>1117</v>
      </c>
      <c r="I3816" s="104" t="s">
        <v>1118</v>
      </c>
      <c r="J3816" s="318" t="s">
        <v>1119</v>
      </c>
      <c r="K3816" s="320">
        <v>7</v>
      </c>
      <c r="L3816" s="320">
        <v>12</v>
      </c>
      <c r="M3816" s="105">
        <v>20400</v>
      </c>
      <c r="N3816" s="104"/>
      <c r="O3816" s="320"/>
      <c r="P3816" s="105"/>
    </row>
    <row r="3817" spans="1:16" x14ac:dyDescent="0.2">
      <c r="A3817" s="104" t="s">
        <v>1022</v>
      </c>
      <c r="B3817" s="104" t="s">
        <v>423</v>
      </c>
      <c r="C3817" s="313" t="s">
        <v>99</v>
      </c>
      <c r="D3817" s="104" t="s">
        <v>1209</v>
      </c>
      <c r="E3817" s="105">
        <v>1300</v>
      </c>
      <c r="F3817" s="313" t="s">
        <v>4727</v>
      </c>
      <c r="G3817" s="318" t="s">
        <v>4728</v>
      </c>
      <c r="H3817" s="318" t="s">
        <v>1117</v>
      </c>
      <c r="I3817" s="104" t="s">
        <v>1118</v>
      </c>
      <c r="J3817" s="318" t="s">
        <v>1119</v>
      </c>
      <c r="K3817" s="320">
        <v>3</v>
      </c>
      <c r="L3817" s="320">
        <v>12</v>
      </c>
      <c r="M3817" s="105">
        <v>15600</v>
      </c>
      <c r="N3817" s="104"/>
      <c r="O3817" s="320"/>
      <c r="P3817" s="105"/>
    </row>
    <row r="3818" spans="1:16" x14ac:dyDescent="0.2">
      <c r="A3818" s="104" t="s">
        <v>1022</v>
      </c>
      <c r="B3818" s="104" t="s">
        <v>423</v>
      </c>
      <c r="C3818" s="313" t="s">
        <v>99</v>
      </c>
      <c r="D3818" s="104" t="s">
        <v>1046</v>
      </c>
      <c r="E3818" s="105">
        <v>1500</v>
      </c>
      <c r="F3818" s="313" t="s">
        <v>4729</v>
      </c>
      <c r="G3818" s="318" t="s">
        <v>4730</v>
      </c>
      <c r="H3818" s="318" t="s">
        <v>1106</v>
      </c>
      <c r="I3818" s="104" t="s">
        <v>1073</v>
      </c>
      <c r="J3818" s="318" t="s">
        <v>1074</v>
      </c>
      <c r="K3818" s="320">
        <v>3</v>
      </c>
      <c r="L3818" s="320">
        <v>12</v>
      </c>
      <c r="M3818" s="105">
        <v>18000</v>
      </c>
      <c r="N3818" s="104"/>
      <c r="O3818" s="320"/>
      <c r="P3818" s="105"/>
    </row>
    <row r="3819" spans="1:16" ht="22.5" x14ac:dyDescent="0.2">
      <c r="A3819" s="104" t="s">
        <v>1022</v>
      </c>
      <c r="B3819" s="104" t="s">
        <v>423</v>
      </c>
      <c r="C3819" s="313" t="s">
        <v>99</v>
      </c>
      <c r="D3819" s="104" t="s">
        <v>1396</v>
      </c>
      <c r="E3819" s="105">
        <v>1500</v>
      </c>
      <c r="F3819" s="313" t="s">
        <v>4731</v>
      </c>
      <c r="G3819" s="318" t="s">
        <v>4732</v>
      </c>
      <c r="H3819" s="318" t="s">
        <v>1057</v>
      </c>
      <c r="I3819" s="104" t="s">
        <v>1027</v>
      </c>
      <c r="J3819" s="318" t="s">
        <v>1069</v>
      </c>
      <c r="K3819" s="320">
        <v>4</v>
      </c>
      <c r="L3819" s="320">
        <v>12</v>
      </c>
      <c r="M3819" s="105">
        <v>18000</v>
      </c>
      <c r="N3819" s="104"/>
      <c r="O3819" s="320"/>
      <c r="P3819" s="105"/>
    </row>
    <row r="3820" spans="1:16" x14ac:dyDescent="0.2">
      <c r="A3820" s="104" t="s">
        <v>1022</v>
      </c>
      <c r="B3820" s="104" t="s">
        <v>423</v>
      </c>
      <c r="C3820" s="313" t="s">
        <v>99</v>
      </c>
      <c r="D3820" s="104" t="s">
        <v>1256</v>
      </c>
      <c r="E3820" s="105">
        <v>4000</v>
      </c>
      <c r="F3820" s="313" t="s">
        <v>4733</v>
      </c>
      <c r="G3820" s="318" t="s">
        <v>4734</v>
      </c>
      <c r="H3820" s="318" t="s">
        <v>1526</v>
      </c>
      <c r="I3820" s="104" t="s">
        <v>1027</v>
      </c>
      <c r="J3820" s="318" t="s">
        <v>1028</v>
      </c>
      <c r="K3820" s="320">
        <v>1</v>
      </c>
      <c r="L3820" s="320">
        <v>1.4</v>
      </c>
      <c r="M3820" s="105">
        <v>5600</v>
      </c>
      <c r="N3820" s="104"/>
      <c r="O3820" s="320"/>
      <c r="P3820" s="105"/>
    </row>
    <row r="3821" spans="1:16" ht="22.5" x14ac:dyDescent="0.2">
      <c r="A3821" s="104" t="s">
        <v>1022</v>
      </c>
      <c r="B3821" s="104" t="s">
        <v>423</v>
      </c>
      <c r="C3821" s="313" t="s">
        <v>99</v>
      </c>
      <c r="D3821" s="104" t="s">
        <v>1046</v>
      </c>
      <c r="E3821" s="105">
        <v>1500</v>
      </c>
      <c r="F3821" s="313" t="s">
        <v>4735</v>
      </c>
      <c r="G3821" s="318" t="s">
        <v>4736</v>
      </c>
      <c r="H3821" s="318" t="s">
        <v>1133</v>
      </c>
      <c r="I3821" s="104" t="s">
        <v>1044</v>
      </c>
      <c r="J3821" s="318" t="s">
        <v>1045</v>
      </c>
      <c r="K3821" s="320">
        <v>3</v>
      </c>
      <c r="L3821" s="320">
        <v>12</v>
      </c>
      <c r="M3821" s="105">
        <v>18000</v>
      </c>
      <c r="N3821" s="104"/>
      <c r="O3821" s="320"/>
      <c r="P3821" s="105"/>
    </row>
    <row r="3822" spans="1:16" x14ac:dyDescent="0.2">
      <c r="A3822" s="104" t="s">
        <v>1022</v>
      </c>
      <c r="B3822" s="104" t="s">
        <v>423</v>
      </c>
      <c r="C3822" s="313" t="s">
        <v>99</v>
      </c>
      <c r="D3822" s="104" t="s">
        <v>1046</v>
      </c>
      <c r="E3822" s="105">
        <v>1700</v>
      </c>
      <c r="F3822" s="313" t="s">
        <v>4737</v>
      </c>
      <c r="G3822" s="318" t="s">
        <v>4738</v>
      </c>
      <c r="H3822" s="318" t="s">
        <v>1053</v>
      </c>
      <c r="I3822" s="104" t="s">
        <v>1027</v>
      </c>
      <c r="J3822" s="318" t="s">
        <v>1161</v>
      </c>
      <c r="K3822" s="320">
        <v>4</v>
      </c>
      <c r="L3822" s="320">
        <v>12</v>
      </c>
      <c r="M3822" s="105">
        <v>20400</v>
      </c>
      <c r="N3822" s="104"/>
      <c r="O3822" s="320"/>
      <c r="P3822" s="105"/>
    </row>
    <row r="3823" spans="1:16" x14ac:dyDescent="0.2">
      <c r="A3823" s="104" t="s">
        <v>1022</v>
      </c>
      <c r="B3823" s="104" t="s">
        <v>423</v>
      </c>
      <c r="C3823" s="313" t="s">
        <v>99</v>
      </c>
      <c r="D3823" s="104" t="s">
        <v>1050</v>
      </c>
      <c r="E3823" s="105">
        <v>6000</v>
      </c>
      <c r="F3823" s="313" t="s">
        <v>4739</v>
      </c>
      <c r="G3823" s="318" t="s">
        <v>4740</v>
      </c>
      <c r="H3823" s="318" t="s">
        <v>1060</v>
      </c>
      <c r="I3823" s="104" t="s">
        <v>1061</v>
      </c>
      <c r="J3823" s="318" t="s">
        <v>1028</v>
      </c>
      <c r="K3823" s="320">
        <v>4</v>
      </c>
      <c r="L3823" s="320">
        <v>5.2666666666666666</v>
      </c>
      <c r="M3823" s="105">
        <v>31600</v>
      </c>
      <c r="N3823" s="104"/>
      <c r="O3823" s="320"/>
      <c r="P3823" s="105"/>
    </row>
    <row r="3824" spans="1:16" x14ac:dyDescent="0.2">
      <c r="A3824" s="104" t="s">
        <v>1022</v>
      </c>
      <c r="B3824" s="104" t="s">
        <v>423</v>
      </c>
      <c r="C3824" s="313" t="s">
        <v>99</v>
      </c>
      <c r="D3824" s="104" t="s">
        <v>1046</v>
      </c>
      <c r="E3824" s="105">
        <v>1700</v>
      </c>
      <c r="F3824" s="313" t="s">
        <v>4741</v>
      </c>
      <c r="G3824" s="318" t="s">
        <v>4742</v>
      </c>
      <c r="H3824" s="318" t="s">
        <v>1064</v>
      </c>
      <c r="I3824" s="104" t="s">
        <v>1073</v>
      </c>
      <c r="J3824" s="318" t="s">
        <v>1028</v>
      </c>
      <c r="K3824" s="320">
        <v>5</v>
      </c>
      <c r="L3824" s="320">
        <v>12</v>
      </c>
      <c r="M3824" s="105">
        <v>20400</v>
      </c>
      <c r="N3824" s="104"/>
      <c r="O3824" s="320"/>
      <c r="P3824" s="105"/>
    </row>
    <row r="3825" spans="1:16" x14ac:dyDescent="0.2">
      <c r="A3825" s="104" t="s">
        <v>1022</v>
      </c>
      <c r="B3825" s="104" t="s">
        <v>423</v>
      </c>
      <c r="C3825" s="313" t="s">
        <v>99</v>
      </c>
      <c r="D3825" s="104" t="s">
        <v>3078</v>
      </c>
      <c r="E3825" s="105">
        <v>1500</v>
      </c>
      <c r="F3825" s="313" t="s">
        <v>4743</v>
      </c>
      <c r="G3825" s="318" t="s">
        <v>4744</v>
      </c>
      <c r="H3825" s="318" t="s">
        <v>3237</v>
      </c>
      <c r="I3825" s="104" t="s">
        <v>1073</v>
      </c>
      <c r="J3825" s="318" t="s">
        <v>1074</v>
      </c>
      <c r="K3825" s="320">
        <v>3</v>
      </c>
      <c r="L3825" s="320">
        <v>12</v>
      </c>
      <c r="M3825" s="105">
        <v>18000</v>
      </c>
      <c r="N3825" s="104"/>
      <c r="O3825" s="320"/>
      <c r="P3825" s="105"/>
    </row>
    <row r="3826" spans="1:16" x14ac:dyDescent="0.2">
      <c r="A3826" s="104" t="s">
        <v>1022</v>
      </c>
      <c r="B3826" s="104" t="s">
        <v>423</v>
      </c>
      <c r="C3826" s="313" t="s">
        <v>99</v>
      </c>
      <c r="D3826" s="104" t="s">
        <v>1242</v>
      </c>
      <c r="E3826" s="105">
        <v>1300</v>
      </c>
      <c r="F3826" s="313" t="s">
        <v>4745</v>
      </c>
      <c r="G3826" s="318" t="s">
        <v>4746</v>
      </c>
      <c r="H3826" s="318" t="s">
        <v>1117</v>
      </c>
      <c r="I3826" s="104" t="s">
        <v>1118</v>
      </c>
      <c r="J3826" s="318" t="s">
        <v>1119</v>
      </c>
      <c r="K3826" s="320">
        <v>3</v>
      </c>
      <c r="L3826" s="320">
        <v>12</v>
      </c>
      <c r="M3826" s="105">
        <v>15600</v>
      </c>
      <c r="N3826" s="104"/>
      <c r="O3826" s="320"/>
      <c r="P3826" s="105"/>
    </row>
    <row r="3827" spans="1:16" ht="22.5" x14ac:dyDescent="0.2">
      <c r="A3827" s="104" t="s">
        <v>1022</v>
      </c>
      <c r="B3827" s="104" t="s">
        <v>423</v>
      </c>
      <c r="C3827" s="313" t="s">
        <v>99</v>
      </c>
      <c r="D3827" s="104" t="s">
        <v>1075</v>
      </c>
      <c r="E3827" s="105">
        <v>930</v>
      </c>
      <c r="F3827" s="313" t="s">
        <v>4747</v>
      </c>
      <c r="G3827" s="318" t="s">
        <v>4748</v>
      </c>
      <c r="H3827" s="318" t="s">
        <v>1118</v>
      </c>
      <c r="I3827" s="104" t="s">
        <v>1082</v>
      </c>
      <c r="J3827" s="318" t="s">
        <v>1083</v>
      </c>
      <c r="K3827" s="320">
        <v>3</v>
      </c>
      <c r="L3827" s="320">
        <v>12</v>
      </c>
      <c r="M3827" s="105">
        <v>11160</v>
      </c>
      <c r="N3827" s="104"/>
      <c r="O3827" s="320"/>
      <c r="P3827" s="105"/>
    </row>
    <row r="3828" spans="1:16" ht="22.5" x14ac:dyDescent="0.2">
      <c r="A3828" s="104" t="s">
        <v>1022</v>
      </c>
      <c r="B3828" s="104" t="s">
        <v>423</v>
      </c>
      <c r="C3828" s="313" t="s">
        <v>99</v>
      </c>
      <c r="D3828" s="104" t="s">
        <v>1046</v>
      </c>
      <c r="E3828" s="105">
        <v>1500</v>
      </c>
      <c r="F3828" s="313" t="s">
        <v>4749</v>
      </c>
      <c r="G3828" s="318" t="s">
        <v>4750</v>
      </c>
      <c r="H3828" s="318" t="s">
        <v>2329</v>
      </c>
      <c r="I3828" s="104" t="s">
        <v>1073</v>
      </c>
      <c r="J3828" s="318" t="s">
        <v>1074</v>
      </c>
      <c r="K3828" s="320">
        <v>3</v>
      </c>
      <c r="L3828" s="320">
        <v>12</v>
      </c>
      <c r="M3828" s="105">
        <v>18000</v>
      </c>
      <c r="N3828" s="104"/>
      <c r="O3828" s="320"/>
      <c r="P3828" s="105"/>
    </row>
    <row r="3829" spans="1:16" ht="22.5" x14ac:dyDescent="0.2">
      <c r="A3829" s="104" t="s">
        <v>1022</v>
      </c>
      <c r="B3829" s="104" t="s">
        <v>423</v>
      </c>
      <c r="C3829" s="313" t="s">
        <v>99</v>
      </c>
      <c r="D3829" s="104" t="s">
        <v>1046</v>
      </c>
      <c r="E3829" s="105">
        <v>1700</v>
      </c>
      <c r="F3829" s="313" t="s">
        <v>4751</v>
      </c>
      <c r="G3829" s="318" t="s">
        <v>4752</v>
      </c>
      <c r="H3829" s="318" t="s">
        <v>1064</v>
      </c>
      <c r="I3829" s="104" t="s">
        <v>1044</v>
      </c>
      <c r="J3829" s="318" t="s">
        <v>1045</v>
      </c>
      <c r="K3829" s="320">
        <v>3</v>
      </c>
      <c r="L3829" s="320">
        <v>12</v>
      </c>
      <c r="M3829" s="105">
        <v>20400</v>
      </c>
      <c r="N3829" s="104"/>
      <c r="O3829" s="320"/>
      <c r="P3829" s="105"/>
    </row>
    <row r="3830" spans="1:16" ht="22.5" x14ac:dyDescent="0.2">
      <c r="A3830" s="104" t="s">
        <v>1022</v>
      </c>
      <c r="B3830" s="104" t="s">
        <v>423</v>
      </c>
      <c r="C3830" s="313" t="s">
        <v>99</v>
      </c>
      <c r="D3830" s="104" t="s">
        <v>1046</v>
      </c>
      <c r="E3830" s="105">
        <v>1700</v>
      </c>
      <c r="F3830" s="313" t="s">
        <v>4753</v>
      </c>
      <c r="G3830" s="318" t="s">
        <v>4754</v>
      </c>
      <c r="H3830" s="318" t="s">
        <v>1064</v>
      </c>
      <c r="I3830" s="104" t="s">
        <v>1044</v>
      </c>
      <c r="J3830" s="318" t="s">
        <v>1045</v>
      </c>
      <c r="K3830" s="320">
        <v>3</v>
      </c>
      <c r="L3830" s="320">
        <v>12</v>
      </c>
      <c r="M3830" s="105">
        <v>20400</v>
      </c>
      <c r="N3830" s="104"/>
      <c r="O3830" s="320"/>
      <c r="P3830" s="105"/>
    </row>
    <row r="3831" spans="1:16" x14ac:dyDescent="0.2">
      <c r="A3831" s="104" t="s">
        <v>1022</v>
      </c>
      <c r="B3831" s="104" t="s">
        <v>423</v>
      </c>
      <c r="C3831" s="313" t="s">
        <v>99</v>
      </c>
      <c r="D3831" s="104" t="s">
        <v>3027</v>
      </c>
      <c r="E3831" s="105">
        <v>2000</v>
      </c>
      <c r="F3831" s="313" t="s">
        <v>4755</v>
      </c>
      <c r="G3831" s="318" t="s">
        <v>4756</v>
      </c>
      <c r="H3831" s="318" t="s">
        <v>1057</v>
      </c>
      <c r="I3831" s="104" t="s">
        <v>1027</v>
      </c>
      <c r="J3831" s="318" t="s">
        <v>1028</v>
      </c>
      <c r="K3831" s="320">
        <v>2</v>
      </c>
      <c r="L3831" s="320">
        <v>0.6</v>
      </c>
      <c r="M3831" s="105">
        <v>1200</v>
      </c>
      <c r="N3831" s="104"/>
      <c r="O3831" s="320"/>
      <c r="P3831" s="105"/>
    </row>
    <row r="3832" spans="1:16" x14ac:dyDescent="0.2">
      <c r="A3832" s="104" t="s">
        <v>1022</v>
      </c>
      <c r="B3832" s="104" t="s">
        <v>423</v>
      </c>
      <c r="C3832" s="313" t="s">
        <v>99</v>
      </c>
      <c r="D3832" s="104" t="s">
        <v>1396</v>
      </c>
      <c r="E3832" s="105">
        <v>1500</v>
      </c>
      <c r="F3832" s="313" t="s">
        <v>4757</v>
      </c>
      <c r="G3832" s="318" t="s">
        <v>4758</v>
      </c>
      <c r="H3832" s="318" t="s">
        <v>1133</v>
      </c>
      <c r="I3832" s="104" t="s">
        <v>1134</v>
      </c>
      <c r="J3832" s="318" t="s">
        <v>1074</v>
      </c>
      <c r="K3832" s="320">
        <v>4</v>
      </c>
      <c r="L3832" s="320">
        <v>12</v>
      </c>
      <c r="M3832" s="105">
        <v>18000</v>
      </c>
      <c r="N3832" s="104"/>
      <c r="O3832" s="320"/>
      <c r="P3832" s="105"/>
    </row>
    <row r="3833" spans="1:16" x14ac:dyDescent="0.2">
      <c r="A3833" s="104" t="s">
        <v>1022</v>
      </c>
      <c r="B3833" s="104" t="s">
        <v>423</v>
      </c>
      <c r="C3833" s="313" t="s">
        <v>99</v>
      </c>
      <c r="D3833" s="104" t="s">
        <v>1046</v>
      </c>
      <c r="E3833" s="105">
        <v>1500</v>
      </c>
      <c r="F3833" s="313" t="s">
        <v>4759</v>
      </c>
      <c r="G3833" s="318" t="s">
        <v>4760</v>
      </c>
      <c r="H3833" s="318" t="s">
        <v>1249</v>
      </c>
      <c r="I3833" s="104" t="s">
        <v>1073</v>
      </c>
      <c r="J3833" s="318" t="s">
        <v>1074</v>
      </c>
      <c r="K3833" s="320">
        <v>5</v>
      </c>
      <c r="L3833" s="320">
        <v>11.133333333333333</v>
      </c>
      <c r="M3833" s="105">
        <v>16700</v>
      </c>
      <c r="N3833" s="104"/>
      <c r="O3833" s="320"/>
      <c r="P3833" s="105"/>
    </row>
    <row r="3834" spans="1:16" ht="22.5" x14ac:dyDescent="0.2">
      <c r="A3834" s="104" t="s">
        <v>1022</v>
      </c>
      <c r="B3834" s="104" t="s">
        <v>423</v>
      </c>
      <c r="C3834" s="313" t="s">
        <v>99</v>
      </c>
      <c r="D3834" s="104" t="s">
        <v>1501</v>
      </c>
      <c r="E3834" s="105">
        <v>2400</v>
      </c>
      <c r="F3834" s="313" t="s">
        <v>4761</v>
      </c>
      <c r="G3834" s="318" t="s">
        <v>4762</v>
      </c>
      <c r="H3834" s="318" t="s">
        <v>1043</v>
      </c>
      <c r="I3834" s="104" t="s">
        <v>1027</v>
      </c>
      <c r="J3834" s="318" t="s">
        <v>1069</v>
      </c>
      <c r="K3834" s="320">
        <v>6</v>
      </c>
      <c r="L3834" s="320">
        <v>12</v>
      </c>
      <c r="M3834" s="105">
        <v>28800</v>
      </c>
      <c r="N3834" s="104"/>
      <c r="O3834" s="320"/>
      <c r="P3834" s="105"/>
    </row>
    <row r="3835" spans="1:16" ht="22.5" x14ac:dyDescent="0.2">
      <c r="A3835" s="104" t="s">
        <v>1022</v>
      </c>
      <c r="B3835" s="104" t="s">
        <v>423</v>
      </c>
      <c r="C3835" s="313" t="s">
        <v>99</v>
      </c>
      <c r="D3835" s="104" t="s">
        <v>1054</v>
      </c>
      <c r="E3835" s="105">
        <v>1500</v>
      </c>
      <c r="F3835" s="313" t="s">
        <v>4763</v>
      </c>
      <c r="G3835" s="318" t="s">
        <v>4764</v>
      </c>
      <c r="H3835" s="318" t="s">
        <v>1064</v>
      </c>
      <c r="I3835" s="104" t="s">
        <v>1095</v>
      </c>
      <c r="J3835" s="318" t="s">
        <v>1096</v>
      </c>
      <c r="K3835" s="320">
        <v>3</v>
      </c>
      <c r="L3835" s="320">
        <v>12</v>
      </c>
      <c r="M3835" s="105">
        <v>18000</v>
      </c>
      <c r="N3835" s="104"/>
      <c r="O3835" s="320"/>
      <c r="P3835" s="105"/>
    </row>
    <row r="3836" spans="1:16" x14ac:dyDescent="0.2">
      <c r="A3836" s="104" t="s">
        <v>1022</v>
      </c>
      <c r="B3836" s="104" t="s">
        <v>423</v>
      </c>
      <c r="C3836" s="313" t="s">
        <v>99</v>
      </c>
      <c r="D3836" s="104" t="s">
        <v>4765</v>
      </c>
      <c r="E3836" s="105">
        <v>9000</v>
      </c>
      <c r="F3836" s="313" t="s">
        <v>4766</v>
      </c>
      <c r="G3836" s="318" t="s">
        <v>4767</v>
      </c>
      <c r="H3836" s="318" t="s">
        <v>1313</v>
      </c>
      <c r="I3836" s="104" t="s">
        <v>1061</v>
      </c>
      <c r="J3836" s="318" t="s">
        <v>1028</v>
      </c>
      <c r="K3836" s="320">
        <v>4</v>
      </c>
      <c r="L3836" s="320">
        <v>12</v>
      </c>
      <c r="M3836" s="105">
        <v>108000</v>
      </c>
      <c r="N3836" s="104"/>
      <c r="O3836" s="320"/>
      <c r="P3836" s="105"/>
    </row>
    <row r="3837" spans="1:16" x14ac:dyDescent="0.2">
      <c r="A3837" s="104" t="s">
        <v>1022</v>
      </c>
      <c r="B3837" s="104" t="s">
        <v>423</v>
      </c>
      <c r="C3837" s="313" t="s">
        <v>99</v>
      </c>
      <c r="D3837" s="104" t="s">
        <v>1046</v>
      </c>
      <c r="E3837" s="105">
        <v>1700</v>
      </c>
      <c r="F3837" s="313" t="s">
        <v>4768</v>
      </c>
      <c r="G3837" s="318" t="s">
        <v>4769</v>
      </c>
      <c r="H3837" s="318" t="s">
        <v>2525</v>
      </c>
      <c r="I3837" s="104" t="s">
        <v>1073</v>
      </c>
      <c r="J3837" s="318" t="s">
        <v>1074</v>
      </c>
      <c r="K3837" s="320">
        <v>3</v>
      </c>
      <c r="L3837" s="320">
        <v>12</v>
      </c>
      <c r="M3837" s="105">
        <v>20400</v>
      </c>
      <c r="N3837" s="104"/>
      <c r="O3837" s="320"/>
      <c r="P3837" s="105"/>
    </row>
    <row r="3838" spans="1:16" x14ac:dyDescent="0.2">
      <c r="A3838" s="104" t="s">
        <v>1022</v>
      </c>
      <c r="B3838" s="104" t="s">
        <v>423</v>
      </c>
      <c r="C3838" s="313" t="s">
        <v>99</v>
      </c>
      <c r="D3838" s="104" t="s">
        <v>1046</v>
      </c>
      <c r="E3838" s="105">
        <v>1500</v>
      </c>
      <c r="F3838" s="313" t="s">
        <v>4770</v>
      </c>
      <c r="G3838" s="318" t="s">
        <v>4771</v>
      </c>
      <c r="H3838" s="318" t="s">
        <v>1118</v>
      </c>
      <c r="I3838" s="104" t="s">
        <v>1134</v>
      </c>
      <c r="J3838" s="318" t="s">
        <v>1028</v>
      </c>
      <c r="K3838" s="320">
        <v>3</v>
      </c>
      <c r="L3838" s="320">
        <v>12</v>
      </c>
      <c r="M3838" s="105">
        <v>18000</v>
      </c>
      <c r="N3838" s="104"/>
      <c r="O3838" s="320"/>
      <c r="P3838" s="105"/>
    </row>
    <row r="3839" spans="1:16" ht="22.5" x14ac:dyDescent="0.2">
      <c r="A3839" s="104" t="s">
        <v>1022</v>
      </c>
      <c r="B3839" s="104" t="s">
        <v>423</v>
      </c>
      <c r="C3839" s="313" t="s">
        <v>99</v>
      </c>
      <c r="D3839" s="104" t="s">
        <v>1070</v>
      </c>
      <c r="E3839" s="105">
        <v>1700</v>
      </c>
      <c r="F3839" s="313" t="s">
        <v>4772</v>
      </c>
      <c r="G3839" s="318" t="s">
        <v>4773</v>
      </c>
      <c r="H3839" s="318" t="s">
        <v>1064</v>
      </c>
      <c r="I3839" s="104" t="s">
        <v>1027</v>
      </c>
      <c r="J3839" s="318" t="s">
        <v>1045</v>
      </c>
      <c r="K3839" s="320">
        <v>3</v>
      </c>
      <c r="L3839" s="320">
        <v>12</v>
      </c>
      <c r="M3839" s="105">
        <v>20400</v>
      </c>
      <c r="N3839" s="104"/>
      <c r="O3839" s="320"/>
      <c r="P3839" s="105"/>
    </row>
    <row r="3840" spans="1:16" x14ac:dyDescent="0.2">
      <c r="A3840" s="104" t="s">
        <v>1022</v>
      </c>
      <c r="B3840" s="104" t="s">
        <v>423</v>
      </c>
      <c r="C3840" s="313" t="s">
        <v>99</v>
      </c>
      <c r="D3840" s="104" t="s">
        <v>1183</v>
      </c>
      <c r="E3840" s="105">
        <v>1300</v>
      </c>
      <c r="F3840" s="313" t="s">
        <v>4774</v>
      </c>
      <c r="G3840" s="318" t="s">
        <v>4775</v>
      </c>
      <c r="H3840" s="318" t="s">
        <v>4776</v>
      </c>
      <c r="I3840" s="104" t="s">
        <v>1073</v>
      </c>
      <c r="J3840" s="318" t="s">
        <v>1074</v>
      </c>
      <c r="K3840" s="320">
        <v>3</v>
      </c>
      <c r="L3840" s="320">
        <v>12</v>
      </c>
      <c r="M3840" s="105">
        <v>15600</v>
      </c>
      <c r="N3840" s="104"/>
      <c r="O3840" s="320"/>
      <c r="P3840" s="105"/>
    </row>
    <row r="3841" spans="1:16" x14ac:dyDescent="0.2">
      <c r="A3841" s="104" t="s">
        <v>1022</v>
      </c>
      <c r="B3841" s="104" t="s">
        <v>423</v>
      </c>
      <c r="C3841" s="313" t="s">
        <v>99</v>
      </c>
      <c r="D3841" s="104" t="s">
        <v>1054</v>
      </c>
      <c r="E3841" s="105">
        <v>1500</v>
      </c>
      <c r="F3841" s="313" t="s">
        <v>4777</v>
      </c>
      <c r="G3841" s="318" t="s">
        <v>4778</v>
      </c>
      <c r="H3841" s="318" t="s">
        <v>1057</v>
      </c>
      <c r="I3841" s="104" t="s">
        <v>1225</v>
      </c>
      <c r="J3841" s="318" t="s">
        <v>1028</v>
      </c>
      <c r="K3841" s="320">
        <v>3</v>
      </c>
      <c r="L3841" s="320">
        <v>12</v>
      </c>
      <c r="M3841" s="105">
        <v>18000</v>
      </c>
      <c r="N3841" s="104"/>
      <c r="O3841" s="320"/>
      <c r="P3841" s="105"/>
    </row>
    <row r="3842" spans="1:16" ht="22.5" x14ac:dyDescent="0.2">
      <c r="A3842" s="104" t="s">
        <v>1022</v>
      </c>
      <c r="B3842" s="104" t="s">
        <v>423</v>
      </c>
      <c r="C3842" s="313" t="s">
        <v>99</v>
      </c>
      <c r="D3842" s="104" t="s">
        <v>1101</v>
      </c>
      <c r="E3842" s="105">
        <v>3000</v>
      </c>
      <c r="F3842" s="313" t="s">
        <v>4779</v>
      </c>
      <c r="G3842" s="318" t="s">
        <v>4780</v>
      </c>
      <c r="H3842" s="318" t="s">
        <v>1032</v>
      </c>
      <c r="I3842" s="104" t="s">
        <v>1027</v>
      </c>
      <c r="J3842" s="318" t="s">
        <v>1069</v>
      </c>
      <c r="K3842" s="320">
        <v>3</v>
      </c>
      <c r="L3842" s="320">
        <v>12</v>
      </c>
      <c r="M3842" s="105">
        <v>36000</v>
      </c>
      <c r="N3842" s="104"/>
      <c r="O3842" s="320"/>
      <c r="P3842" s="105"/>
    </row>
    <row r="3843" spans="1:16" x14ac:dyDescent="0.2">
      <c r="A3843" s="104" t="s">
        <v>1022</v>
      </c>
      <c r="B3843" s="104" t="s">
        <v>423</v>
      </c>
      <c r="C3843" s="313" t="s">
        <v>99</v>
      </c>
      <c r="D3843" s="104" t="s">
        <v>1050</v>
      </c>
      <c r="E3843" s="105">
        <v>3000</v>
      </c>
      <c r="F3843" s="313" t="s">
        <v>4781</v>
      </c>
      <c r="G3843" s="318" t="s">
        <v>4782</v>
      </c>
      <c r="H3843" s="318" t="s">
        <v>1060</v>
      </c>
      <c r="I3843" s="104" t="s">
        <v>1027</v>
      </c>
      <c r="J3843" s="318" t="s">
        <v>1028</v>
      </c>
      <c r="K3843" s="320">
        <v>3</v>
      </c>
      <c r="L3843" s="320">
        <v>9.0666666666666664</v>
      </c>
      <c r="M3843" s="105">
        <v>27200</v>
      </c>
      <c r="N3843" s="104"/>
      <c r="O3843" s="320"/>
      <c r="P3843" s="105"/>
    </row>
    <row r="3844" spans="1:16" x14ac:dyDescent="0.2">
      <c r="A3844" s="104" t="s">
        <v>1022</v>
      </c>
      <c r="B3844" s="104" t="s">
        <v>423</v>
      </c>
      <c r="C3844" s="313" t="s">
        <v>99</v>
      </c>
      <c r="D3844" s="104" t="s">
        <v>1046</v>
      </c>
      <c r="E3844" s="105">
        <v>1500</v>
      </c>
      <c r="F3844" s="313" t="s">
        <v>4783</v>
      </c>
      <c r="G3844" s="318" t="s">
        <v>4784</v>
      </c>
      <c r="H3844" s="318" t="s">
        <v>2525</v>
      </c>
      <c r="I3844" s="104" t="s">
        <v>1073</v>
      </c>
      <c r="J3844" s="318" t="s">
        <v>1074</v>
      </c>
      <c r="K3844" s="320">
        <v>3</v>
      </c>
      <c r="L3844" s="320">
        <v>12</v>
      </c>
      <c r="M3844" s="105">
        <v>18000</v>
      </c>
      <c r="N3844" s="104"/>
      <c r="O3844" s="320"/>
      <c r="P3844" s="105"/>
    </row>
    <row r="3845" spans="1:16" ht="22.5" x14ac:dyDescent="0.2">
      <c r="A3845" s="104" t="s">
        <v>1022</v>
      </c>
      <c r="B3845" s="104" t="s">
        <v>423</v>
      </c>
      <c r="C3845" s="313" t="s">
        <v>99</v>
      </c>
      <c r="D3845" s="104" t="s">
        <v>1242</v>
      </c>
      <c r="E3845" s="105">
        <v>1300</v>
      </c>
      <c r="F3845" s="313" t="s">
        <v>4785</v>
      </c>
      <c r="G3845" s="318" t="s">
        <v>4786</v>
      </c>
      <c r="H3845" s="318" t="s">
        <v>1064</v>
      </c>
      <c r="I3845" s="104" t="s">
        <v>1044</v>
      </c>
      <c r="J3845" s="318" t="s">
        <v>1045</v>
      </c>
      <c r="K3845" s="320">
        <v>3</v>
      </c>
      <c r="L3845" s="320">
        <v>12</v>
      </c>
      <c r="M3845" s="105">
        <v>15600</v>
      </c>
      <c r="N3845" s="104"/>
      <c r="O3845" s="320"/>
      <c r="P3845" s="105"/>
    </row>
    <row r="3846" spans="1:16" ht="22.5" x14ac:dyDescent="0.2">
      <c r="A3846" s="104" t="s">
        <v>1022</v>
      </c>
      <c r="B3846" s="104" t="s">
        <v>423</v>
      </c>
      <c r="C3846" s="313" t="s">
        <v>99</v>
      </c>
      <c r="D3846" s="104" t="s">
        <v>1046</v>
      </c>
      <c r="E3846" s="105">
        <v>1700</v>
      </c>
      <c r="F3846" s="313" t="s">
        <v>4787</v>
      </c>
      <c r="G3846" s="318" t="s">
        <v>4788</v>
      </c>
      <c r="H3846" s="318" t="s">
        <v>1049</v>
      </c>
      <c r="I3846" s="104" t="s">
        <v>1044</v>
      </c>
      <c r="J3846" s="318" t="s">
        <v>1096</v>
      </c>
      <c r="K3846" s="320">
        <v>4</v>
      </c>
      <c r="L3846" s="320">
        <v>12</v>
      </c>
      <c r="M3846" s="105">
        <v>20400</v>
      </c>
      <c r="N3846" s="104"/>
      <c r="O3846" s="320"/>
      <c r="P3846" s="105"/>
    </row>
    <row r="3847" spans="1:16" ht="22.5" x14ac:dyDescent="0.2">
      <c r="A3847" s="104" t="s">
        <v>1022</v>
      </c>
      <c r="B3847" s="104" t="s">
        <v>423</v>
      </c>
      <c r="C3847" s="313" t="s">
        <v>99</v>
      </c>
      <c r="D3847" s="104" t="s">
        <v>1046</v>
      </c>
      <c r="E3847" s="105">
        <v>1500</v>
      </c>
      <c r="F3847" s="313" t="s">
        <v>4789</v>
      </c>
      <c r="G3847" s="318" t="s">
        <v>4790</v>
      </c>
      <c r="H3847" s="318" t="s">
        <v>1118</v>
      </c>
      <c r="I3847" s="104" t="s">
        <v>1134</v>
      </c>
      <c r="J3847" s="318" t="s">
        <v>1045</v>
      </c>
      <c r="K3847" s="320">
        <v>3</v>
      </c>
      <c r="L3847" s="320">
        <v>12</v>
      </c>
      <c r="M3847" s="105">
        <v>18000</v>
      </c>
      <c r="N3847" s="104"/>
      <c r="O3847" s="320"/>
      <c r="P3847" s="105"/>
    </row>
    <row r="3848" spans="1:16" x14ac:dyDescent="0.2">
      <c r="A3848" s="104" t="s">
        <v>1022</v>
      </c>
      <c r="B3848" s="104" t="s">
        <v>423</v>
      </c>
      <c r="C3848" s="313" t="s">
        <v>99</v>
      </c>
      <c r="D3848" s="104" t="s">
        <v>1046</v>
      </c>
      <c r="E3848" s="105">
        <v>1700</v>
      </c>
      <c r="F3848" s="313" t="s">
        <v>4791</v>
      </c>
      <c r="G3848" s="318" t="s">
        <v>4792</v>
      </c>
      <c r="H3848" s="318" t="s">
        <v>1049</v>
      </c>
      <c r="I3848" s="104" t="s">
        <v>1073</v>
      </c>
      <c r="J3848" s="318" t="s">
        <v>1074</v>
      </c>
      <c r="K3848" s="320">
        <v>4</v>
      </c>
      <c r="L3848" s="320">
        <v>12</v>
      </c>
      <c r="M3848" s="105">
        <v>20400</v>
      </c>
      <c r="N3848" s="104"/>
      <c r="O3848" s="320"/>
      <c r="P3848" s="105"/>
    </row>
    <row r="3849" spans="1:16" x14ac:dyDescent="0.2">
      <c r="A3849" s="104" t="s">
        <v>1022</v>
      </c>
      <c r="B3849" s="104" t="s">
        <v>423</v>
      </c>
      <c r="C3849" s="313" t="s">
        <v>99</v>
      </c>
      <c r="D3849" s="104" t="s">
        <v>4793</v>
      </c>
      <c r="E3849" s="105">
        <v>2400</v>
      </c>
      <c r="F3849" s="313" t="s">
        <v>4794</v>
      </c>
      <c r="G3849" s="318" t="s">
        <v>4795</v>
      </c>
      <c r="H3849" s="318" t="s">
        <v>1113</v>
      </c>
      <c r="I3849" s="104" t="s">
        <v>1027</v>
      </c>
      <c r="J3849" s="318" t="s">
        <v>1028</v>
      </c>
      <c r="K3849" s="320">
        <v>1</v>
      </c>
      <c r="L3849" s="320">
        <v>1.0333333333333334</v>
      </c>
      <c r="M3849" s="105">
        <v>2480.0000000000005</v>
      </c>
      <c r="N3849" s="104"/>
      <c r="O3849" s="320"/>
      <c r="P3849" s="105"/>
    </row>
    <row r="3850" spans="1:16" ht="22.5" x14ac:dyDescent="0.2">
      <c r="A3850" s="104" t="s">
        <v>1022</v>
      </c>
      <c r="B3850" s="104" t="s">
        <v>423</v>
      </c>
      <c r="C3850" s="313" t="s">
        <v>99</v>
      </c>
      <c r="D3850" s="104" t="s">
        <v>1046</v>
      </c>
      <c r="E3850" s="105">
        <v>1700</v>
      </c>
      <c r="F3850" s="313" t="s">
        <v>4796</v>
      </c>
      <c r="G3850" s="318" t="s">
        <v>4797</v>
      </c>
      <c r="H3850" s="318" t="s">
        <v>1064</v>
      </c>
      <c r="I3850" s="104" t="s">
        <v>1095</v>
      </c>
      <c r="J3850" s="318" t="s">
        <v>1096</v>
      </c>
      <c r="K3850" s="320">
        <v>3</v>
      </c>
      <c r="L3850" s="320">
        <v>12</v>
      </c>
      <c r="M3850" s="105">
        <v>20400</v>
      </c>
      <c r="N3850" s="104"/>
      <c r="O3850" s="320"/>
      <c r="P3850" s="105"/>
    </row>
    <row r="3851" spans="1:16" ht="22.5" x14ac:dyDescent="0.2">
      <c r="A3851" s="104" t="s">
        <v>1022</v>
      </c>
      <c r="B3851" s="104" t="s">
        <v>423</v>
      </c>
      <c r="C3851" s="313" t="s">
        <v>99</v>
      </c>
      <c r="D3851" s="104" t="s">
        <v>1054</v>
      </c>
      <c r="E3851" s="105">
        <v>1500</v>
      </c>
      <c r="F3851" s="313" t="s">
        <v>4798</v>
      </c>
      <c r="G3851" s="318" t="s">
        <v>4799</v>
      </c>
      <c r="H3851" s="318" t="s">
        <v>2174</v>
      </c>
      <c r="I3851" s="104" t="s">
        <v>1027</v>
      </c>
      <c r="J3851" s="318" t="s">
        <v>1069</v>
      </c>
      <c r="K3851" s="320">
        <v>3</v>
      </c>
      <c r="L3851" s="320">
        <v>12</v>
      </c>
      <c r="M3851" s="105">
        <v>18000</v>
      </c>
      <c r="N3851" s="104"/>
      <c r="O3851" s="320"/>
      <c r="P3851" s="105"/>
    </row>
    <row r="3852" spans="1:16" x14ac:dyDescent="0.2">
      <c r="A3852" s="104" t="s">
        <v>1022</v>
      </c>
      <c r="B3852" s="104" t="s">
        <v>423</v>
      </c>
      <c r="C3852" s="313" t="s">
        <v>99</v>
      </c>
      <c r="D3852" s="104" t="s">
        <v>1396</v>
      </c>
      <c r="E3852" s="105">
        <v>1500</v>
      </c>
      <c r="F3852" s="313" t="s">
        <v>4800</v>
      </c>
      <c r="G3852" s="318" t="s">
        <v>4801</v>
      </c>
      <c r="H3852" s="318" t="s">
        <v>1117</v>
      </c>
      <c r="I3852" s="104" t="s">
        <v>1118</v>
      </c>
      <c r="J3852" s="318" t="s">
        <v>1119</v>
      </c>
      <c r="K3852" s="320">
        <v>4</v>
      </c>
      <c r="L3852" s="320">
        <v>12</v>
      </c>
      <c r="M3852" s="105">
        <v>18000</v>
      </c>
      <c r="N3852" s="104"/>
      <c r="O3852" s="320"/>
      <c r="P3852" s="105"/>
    </row>
    <row r="3853" spans="1:16" x14ac:dyDescent="0.2">
      <c r="A3853" s="104" t="s">
        <v>1022</v>
      </c>
      <c r="B3853" s="104" t="s">
        <v>423</v>
      </c>
      <c r="C3853" s="313" t="s">
        <v>99</v>
      </c>
      <c r="D3853" s="104" t="s">
        <v>2586</v>
      </c>
      <c r="E3853" s="105">
        <v>1500</v>
      </c>
      <c r="F3853" s="313" t="s">
        <v>4802</v>
      </c>
      <c r="G3853" s="318" t="s">
        <v>4803</v>
      </c>
      <c r="H3853" s="318" t="s">
        <v>1265</v>
      </c>
      <c r="I3853" s="104" t="s">
        <v>1027</v>
      </c>
      <c r="J3853" s="318" t="s">
        <v>1161</v>
      </c>
      <c r="K3853" s="320">
        <v>3</v>
      </c>
      <c r="L3853" s="320">
        <v>12</v>
      </c>
      <c r="M3853" s="105">
        <v>18000</v>
      </c>
      <c r="N3853" s="104"/>
      <c r="O3853" s="320"/>
      <c r="P3853" s="105"/>
    </row>
    <row r="3854" spans="1:16" x14ac:dyDescent="0.2">
      <c r="A3854" s="104" t="s">
        <v>1022</v>
      </c>
      <c r="B3854" s="104" t="s">
        <v>423</v>
      </c>
      <c r="C3854" s="313" t="s">
        <v>99</v>
      </c>
      <c r="D3854" s="104" t="s">
        <v>1101</v>
      </c>
      <c r="E3854" s="105">
        <v>3000</v>
      </c>
      <c r="F3854" s="313" t="s">
        <v>4804</v>
      </c>
      <c r="G3854" s="318" t="s">
        <v>4805</v>
      </c>
      <c r="H3854" s="318" t="s">
        <v>1032</v>
      </c>
      <c r="I3854" s="104" t="s">
        <v>1027</v>
      </c>
      <c r="J3854" s="318" t="s">
        <v>1028</v>
      </c>
      <c r="K3854" s="320">
        <v>3</v>
      </c>
      <c r="L3854" s="320">
        <v>12</v>
      </c>
      <c r="M3854" s="105">
        <v>36000</v>
      </c>
      <c r="N3854" s="104"/>
      <c r="O3854" s="320"/>
      <c r="P3854" s="105"/>
    </row>
    <row r="3855" spans="1:16" x14ac:dyDescent="0.2">
      <c r="A3855" s="104" t="s">
        <v>1022</v>
      </c>
      <c r="B3855" s="104" t="s">
        <v>423</v>
      </c>
      <c r="C3855" s="313" t="s">
        <v>99</v>
      </c>
      <c r="D3855" s="104" t="s">
        <v>1296</v>
      </c>
      <c r="E3855" s="105">
        <v>2500</v>
      </c>
      <c r="F3855" s="313" t="s">
        <v>4806</v>
      </c>
      <c r="G3855" s="318" t="s">
        <v>4807</v>
      </c>
      <c r="H3855" s="318" t="s">
        <v>1189</v>
      </c>
      <c r="I3855" s="104" t="s">
        <v>1044</v>
      </c>
      <c r="J3855" s="318" t="s">
        <v>1028</v>
      </c>
      <c r="K3855" s="320">
        <v>3</v>
      </c>
      <c r="L3855" s="320">
        <v>12</v>
      </c>
      <c r="M3855" s="105">
        <v>30000</v>
      </c>
      <c r="N3855" s="104"/>
      <c r="O3855" s="320"/>
      <c r="P3855" s="105"/>
    </row>
    <row r="3856" spans="1:16" x14ac:dyDescent="0.2">
      <c r="A3856" s="104" t="s">
        <v>1022</v>
      </c>
      <c r="B3856" s="104" t="s">
        <v>423</v>
      </c>
      <c r="C3856" s="313" t="s">
        <v>99</v>
      </c>
      <c r="D3856" s="104" t="s">
        <v>1209</v>
      </c>
      <c r="E3856" s="105">
        <v>1300</v>
      </c>
      <c r="F3856" s="313" t="s">
        <v>4808</v>
      </c>
      <c r="G3856" s="318" t="s">
        <v>4809</v>
      </c>
      <c r="H3856" s="318" t="s">
        <v>1117</v>
      </c>
      <c r="I3856" s="104" t="s">
        <v>1118</v>
      </c>
      <c r="J3856" s="318" t="s">
        <v>1119</v>
      </c>
      <c r="K3856" s="320">
        <v>4</v>
      </c>
      <c r="L3856" s="320">
        <v>4.6333333333333337</v>
      </c>
      <c r="M3856" s="105">
        <v>6023.3333333333339</v>
      </c>
      <c r="N3856" s="104"/>
      <c r="O3856" s="320"/>
      <c r="P3856" s="105"/>
    </row>
    <row r="3857" spans="1:16" x14ac:dyDescent="0.2">
      <c r="A3857" s="104" t="s">
        <v>1022</v>
      </c>
      <c r="B3857" s="104" t="s">
        <v>423</v>
      </c>
      <c r="C3857" s="313" t="s">
        <v>99</v>
      </c>
      <c r="D3857" s="104" t="s">
        <v>1023</v>
      </c>
      <c r="E3857" s="105">
        <v>15000</v>
      </c>
      <c r="F3857" s="313" t="s">
        <v>4810</v>
      </c>
      <c r="G3857" s="318" t="s">
        <v>4811</v>
      </c>
      <c r="H3857" s="318" t="s">
        <v>1026</v>
      </c>
      <c r="I3857" s="104" t="s">
        <v>1027</v>
      </c>
      <c r="J3857" s="318" t="s">
        <v>1028</v>
      </c>
      <c r="K3857" s="320">
        <v>1</v>
      </c>
      <c r="L3857" s="320">
        <v>1.6666666666666667</v>
      </c>
      <c r="M3857" s="105">
        <v>25000</v>
      </c>
      <c r="N3857" s="104"/>
      <c r="O3857" s="320"/>
      <c r="P3857" s="105"/>
    </row>
    <row r="3858" spans="1:16" x14ac:dyDescent="0.2">
      <c r="A3858" s="104" t="s">
        <v>1022</v>
      </c>
      <c r="B3858" s="104" t="s">
        <v>423</v>
      </c>
      <c r="C3858" s="313" t="s">
        <v>99</v>
      </c>
      <c r="D3858" s="104" t="s">
        <v>1050</v>
      </c>
      <c r="E3858" s="105">
        <v>3000</v>
      </c>
      <c r="F3858" s="313" t="s">
        <v>4812</v>
      </c>
      <c r="G3858" s="318" t="s">
        <v>4813</v>
      </c>
      <c r="H3858" s="318" t="s">
        <v>1053</v>
      </c>
      <c r="I3858" s="104" t="s">
        <v>1027</v>
      </c>
      <c r="J3858" s="318" t="s">
        <v>1028</v>
      </c>
      <c r="K3858" s="320">
        <v>3</v>
      </c>
      <c r="L3858" s="320">
        <v>12</v>
      </c>
      <c r="M3858" s="105">
        <v>36000</v>
      </c>
      <c r="N3858" s="104"/>
      <c r="O3858" s="320"/>
      <c r="P3858" s="105"/>
    </row>
    <row r="3859" spans="1:16" x14ac:dyDescent="0.2">
      <c r="A3859" s="104" t="s">
        <v>1022</v>
      </c>
      <c r="B3859" s="104" t="s">
        <v>423</v>
      </c>
      <c r="C3859" s="313" t="s">
        <v>99</v>
      </c>
      <c r="D3859" s="104" t="s">
        <v>1046</v>
      </c>
      <c r="E3859" s="105">
        <v>1700</v>
      </c>
      <c r="F3859" s="313" t="s">
        <v>4814</v>
      </c>
      <c r="G3859" s="318" t="s">
        <v>4815</v>
      </c>
      <c r="H3859" s="318" t="s">
        <v>1064</v>
      </c>
      <c r="I3859" s="104" t="s">
        <v>1044</v>
      </c>
      <c r="J3859" s="318" t="s">
        <v>1028</v>
      </c>
      <c r="K3859" s="320">
        <v>3</v>
      </c>
      <c r="L3859" s="320">
        <v>12</v>
      </c>
      <c r="M3859" s="105">
        <v>20400</v>
      </c>
      <c r="N3859" s="104"/>
      <c r="O3859" s="320"/>
      <c r="P3859" s="105"/>
    </row>
    <row r="3860" spans="1:16" x14ac:dyDescent="0.2">
      <c r="A3860" s="104" t="s">
        <v>1022</v>
      </c>
      <c r="B3860" s="104" t="s">
        <v>423</v>
      </c>
      <c r="C3860" s="313" t="s">
        <v>99</v>
      </c>
      <c r="D3860" s="104" t="s">
        <v>1209</v>
      </c>
      <c r="E3860" s="105">
        <v>1300</v>
      </c>
      <c r="F3860" s="313" t="s">
        <v>4816</v>
      </c>
      <c r="G3860" s="318" t="s">
        <v>4817</v>
      </c>
      <c r="H3860" s="318" t="s">
        <v>1117</v>
      </c>
      <c r="I3860" s="104" t="s">
        <v>1118</v>
      </c>
      <c r="J3860" s="318" t="s">
        <v>1119</v>
      </c>
      <c r="K3860" s="320">
        <v>2</v>
      </c>
      <c r="L3860" s="320">
        <v>4.6333333333333337</v>
      </c>
      <c r="M3860" s="105">
        <v>6023.3333333333339</v>
      </c>
      <c r="N3860" s="104"/>
      <c r="O3860" s="320"/>
      <c r="P3860" s="105"/>
    </row>
    <row r="3861" spans="1:16" ht="22.5" x14ac:dyDescent="0.2">
      <c r="A3861" s="104" t="s">
        <v>1022</v>
      </c>
      <c r="B3861" s="104" t="s">
        <v>423</v>
      </c>
      <c r="C3861" s="313" t="s">
        <v>99</v>
      </c>
      <c r="D3861" s="104" t="s">
        <v>1046</v>
      </c>
      <c r="E3861" s="105">
        <v>1500</v>
      </c>
      <c r="F3861" s="313" t="s">
        <v>4818</v>
      </c>
      <c r="G3861" s="318" t="s">
        <v>4819</v>
      </c>
      <c r="H3861" s="318" t="s">
        <v>1049</v>
      </c>
      <c r="I3861" s="104" t="s">
        <v>1073</v>
      </c>
      <c r="J3861" s="318" t="s">
        <v>1045</v>
      </c>
      <c r="K3861" s="320">
        <v>3</v>
      </c>
      <c r="L3861" s="320">
        <v>12</v>
      </c>
      <c r="M3861" s="105">
        <v>18000</v>
      </c>
      <c r="N3861" s="104"/>
      <c r="O3861" s="320"/>
      <c r="P3861" s="105"/>
    </row>
    <row r="3862" spans="1:16" ht="22.5" x14ac:dyDescent="0.2">
      <c r="A3862" s="104" t="s">
        <v>1022</v>
      </c>
      <c r="B3862" s="104" t="s">
        <v>423</v>
      </c>
      <c r="C3862" s="313" t="s">
        <v>99</v>
      </c>
      <c r="D3862" s="104" t="s">
        <v>1046</v>
      </c>
      <c r="E3862" s="105">
        <v>1700</v>
      </c>
      <c r="F3862" s="313" t="s">
        <v>4820</v>
      </c>
      <c r="G3862" s="318" t="s">
        <v>4821</v>
      </c>
      <c r="H3862" s="318" t="s">
        <v>1840</v>
      </c>
      <c r="I3862" s="104" t="s">
        <v>1044</v>
      </c>
      <c r="J3862" s="318" t="s">
        <v>1045</v>
      </c>
      <c r="K3862" s="320">
        <v>3</v>
      </c>
      <c r="L3862" s="320">
        <v>12</v>
      </c>
      <c r="M3862" s="105">
        <v>20400</v>
      </c>
      <c r="N3862" s="104"/>
      <c r="O3862" s="320"/>
      <c r="P3862" s="105"/>
    </row>
    <row r="3863" spans="1:16" x14ac:dyDescent="0.2">
      <c r="A3863" s="104" t="s">
        <v>1022</v>
      </c>
      <c r="B3863" s="104" t="s">
        <v>423</v>
      </c>
      <c r="C3863" s="313" t="s">
        <v>99</v>
      </c>
      <c r="D3863" s="104" t="s">
        <v>1084</v>
      </c>
      <c r="E3863" s="105">
        <v>2400</v>
      </c>
      <c r="F3863" s="313" t="s">
        <v>4822</v>
      </c>
      <c r="G3863" s="318" t="s">
        <v>4823</v>
      </c>
      <c r="H3863" s="318" t="s">
        <v>1053</v>
      </c>
      <c r="I3863" s="104" t="s">
        <v>1027</v>
      </c>
      <c r="J3863" s="318" t="s">
        <v>1161</v>
      </c>
      <c r="K3863" s="320">
        <v>3</v>
      </c>
      <c r="L3863" s="320">
        <v>12</v>
      </c>
      <c r="M3863" s="105">
        <v>28800</v>
      </c>
      <c r="N3863" s="104"/>
      <c r="O3863" s="320"/>
      <c r="P3863" s="105"/>
    </row>
    <row r="3864" spans="1:16" x14ac:dyDescent="0.2">
      <c r="A3864" s="104" t="s">
        <v>1022</v>
      </c>
      <c r="B3864" s="104" t="s">
        <v>423</v>
      </c>
      <c r="C3864" s="313" t="s">
        <v>99</v>
      </c>
      <c r="D3864" s="104" t="s">
        <v>1183</v>
      </c>
      <c r="E3864" s="105">
        <v>1300</v>
      </c>
      <c r="F3864" s="313" t="s">
        <v>4824</v>
      </c>
      <c r="G3864" s="318" t="s">
        <v>4825</v>
      </c>
      <c r="H3864" s="318" t="s">
        <v>1117</v>
      </c>
      <c r="I3864" s="104" t="s">
        <v>1118</v>
      </c>
      <c r="J3864" s="318" t="s">
        <v>1119</v>
      </c>
      <c r="K3864" s="320">
        <v>3</v>
      </c>
      <c r="L3864" s="320">
        <v>12</v>
      </c>
      <c r="M3864" s="105">
        <v>15600</v>
      </c>
      <c r="N3864" s="104"/>
      <c r="O3864" s="320"/>
      <c r="P3864" s="105"/>
    </row>
    <row r="3865" spans="1:16" x14ac:dyDescent="0.2">
      <c r="A3865" s="104" t="s">
        <v>1022</v>
      </c>
      <c r="B3865" s="104" t="s">
        <v>423</v>
      </c>
      <c r="C3865" s="313" t="s">
        <v>99</v>
      </c>
      <c r="D3865" s="104" t="s">
        <v>1296</v>
      </c>
      <c r="E3865" s="105">
        <v>2500</v>
      </c>
      <c r="F3865" s="313" t="s">
        <v>4826</v>
      </c>
      <c r="G3865" s="318" t="s">
        <v>4827</v>
      </c>
      <c r="H3865" s="318" t="s">
        <v>1057</v>
      </c>
      <c r="I3865" s="104" t="s">
        <v>1512</v>
      </c>
      <c r="J3865" s="318" t="s">
        <v>1028</v>
      </c>
      <c r="K3865" s="320">
        <v>3</v>
      </c>
      <c r="L3865" s="320">
        <v>12</v>
      </c>
      <c r="M3865" s="105">
        <v>30000</v>
      </c>
      <c r="N3865" s="104"/>
      <c r="O3865" s="320"/>
      <c r="P3865" s="105"/>
    </row>
    <row r="3866" spans="1:16" x14ac:dyDescent="0.2">
      <c r="A3866" s="104" t="s">
        <v>1022</v>
      </c>
      <c r="B3866" s="104" t="s">
        <v>423</v>
      </c>
      <c r="C3866" s="313" t="s">
        <v>99</v>
      </c>
      <c r="D3866" s="104" t="s">
        <v>1374</v>
      </c>
      <c r="E3866" s="105">
        <v>1300</v>
      </c>
      <c r="F3866" s="313" t="s">
        <v>4828</v>
      </c>
      <c r="G3866" s="318" t="s">
        <v>4829</v>
      </c>
      <c r="H3866" s="318" t="s">
        <v>1118</v>
      </c>
      <c r="I3866" s="104" t="s">
        <v>1044</v>
      </c>
      <c r="J3866" s="318" t="s">
        <v>1028</v>
      </c>
      <c r="K3866" s="320">
        <v>4</v>
      </c>
      <c r="L3866" s="320">
        <v>3.3333333333333333E-2</v>
      </c>
      <c r="M3866" s="105">
        <v>43.333333333333336</v>
      </c>
      <c r="N3866" s="104"/>
      <c r="O3866" s="320"/>
      <c r="P3866" s="105"/>
    </row>
    <row r="3867" spans="1:16" ht="22.5" x14ac:dyDescent="0.2">
      <c r="A3867" s="104" t="s">
        <v>1022</v>
      </c>
      <c r="B3867" s="104" t="s">
        <v>423</v>
      </c>
      <c r="C3867" s="313" t="s">
        <v>99</v>
      </c>
      <c r="D3867" s="104" t="s">
        <v>1046</v>
      </c>
      <c r="E3867" s="105">
        <v>1500</v>
      </c>
      <c r="F3867" s="313" t="s">
        <v>4830</v>
      </c>
      <c r="G3867" s="318" t="s">
        <v>4831</v>
      </c>
      <c r="H3867" s="318" t="s">
        <v>1172</v>
      </c>
      <c r="I3867" s="104" t="s">
        <v>1027</v>
      </c>
      <c r="J3867" s="318" t="s">
        <v>1028</v>
      </c>
      <c r="K3867" s="320">
        <v>3</v>
      </c>
      <c r="L3867" s="320">
        <v>12</v>
      </c>
      <c r="M3867" s="105">
        <v>18000</v>
      </c>
      <c r="N3867" s="104"/>
      <c r="O3867" s="320"/>
      <c r="P3867" s="105"/>
    </row>
    <row r="3868" spans="1:16" x14ac:dyDescent="0.2">
      <c r="A3868" s="104" t="s">
        <v>1022</v>
      </c>
      <c r="B3868" s="104" t="s">
        <v>423</v>
      </c>
      <c r="C3868" s="313" t="s">
        <v>99</v>
      </c>
      <c r="D3868" s="104" t="s">
        <v>1040</v>
      </c>
      <c r="E3868" s="105">
        <v>1300</v>
      </c>
      <c r="F3868" s="313" t="s">
        <v>4832</v>
      </c>
      <c r="G3868" s="318" t="s">
        <v>4833</v>
      </c>
      <c r="H3868" s="318" t="s">
        <v>2670</v>
      </c>
      <c r="I3868" s="104" t="s">
        <v>1073</v>
      </c>
      <c r="J3868" s="318" t="s">
        <v>1074</v>
      </c>
      <c r="K3868" s="320">
        <v>3</v>
      </c>
      <c r="L3868" s="320">
        <v>12</v>
      </c>
      <c r="M3868" s="105">
        <v>15600</v>
      </c>
      <c r="N3868" s="104"/>
      <c r="O3868" s="320"/>
      <c r="P3868" s="105"/>
    </row>
    <row r="3869" spans="1:16" x14ac:dyDescent="0.2">
      <c r="A3869" s="104" t="s">
        <v>1022</v>
      </c>
      <c r="B3869" s="104" t="s">
        <v>423</v>
      </c>
      <c r="C3869" s="313" t="s">
        <v>99</v>
      </c>
      <c r="D3869" s="104" t="s">
        <v>1054</v>
      </c>
      <c r="E3869" s="105">
        <v>1500</v>
      </c>
      <c r="F3869" s="313" t="s">
        <v>4834</v>
      </c>
      <c r="G3869" s="318" t="s">
        <v>4835</v>
      </c>
      <c r="H3869" s="318" t="s">
        <v>1117</v>
      </c>
      <c r="I3869" s="104" t="s">
        <v>1118</v>
      </c>
      <c r="J3869" s="318" t="s">
        <v>1119</v>
      </c>
      <c r="K3869" s="320">
        <v>3</v>
      </c>
      <c r="L3869" s="320">
        <v>12</v>
      </c>
      <c r="M3869" s="105">
        <v>18000</v>
      </c>
      <c r="N3869" s="104"/>
      <c r="O3869" s="320"/>
      <c r="P3869" s="105"/>
    </row>
    <row r="3870" spans="1:16" ht="22.5" x14ac:dyDescent="0.2">
      <c r="A3870" s="104" t="s">
        <v>1022</v>
      </c>
      <c r="B3870" s="104" t="s">
        <v>423</v>
      </c>
      <c r="C3870" s="313" t="s">
        <v>99</v>
      </c>
      <c r="D3870" s="104" t="s">
        <v>2017</v>
      </c>
      <c r="E3870" s="105">
        <v>1300</v>
      </c>
      <c r="F3870" s="313" t="s">
        <v>4836</v>
      </c>
      <c r="G3870" s="318" t="s">
        <v>4837</v>
      </c>
      <c r="H3870" s="318" t="s">
        <v>1067</v>
      </c>
      <c r="I3870" s="104" t="s">
        <v>1073</v>
      </c>
      <c r="J3870" s="318" t="s">
        <v>1045</v>
      </c>
      <c r="K3870" s="320">
        <v>3</v>
      </c>
      <c r="L3870" s="320">
        <v>12</v>
      </c>
      <c r="M3870" s="105">
        <v>15600</v>
      </c>
      <c r="N3870" s="104"/>
      <c r="O3870" s="320"/>
      <c r="P3870" s="105"/>
    </row>
    <row r="3871" spans="1:16" ht="22.5" x14ac:dyDescent="0.2">
      <c r="A3871" s="104" t="s">
        <v>1022</v>
      </c>
      <c r="B3871" s="104" t="s">
        <v>423</v>
      </c>
      <c r="C3871" s="313" t="s">
        <v>99</v>
      </c>
      <c r="D3871" s="104" t="s">
        <v>4838</v>
      </c>
      <c r="E3871" s="105">
        <v>2500</v>
      </c>
      <c r="F3871" s="313" t="s">
        <v>4839</v>
      </c>
      <c r="G3871" s="318" t="s">
        <v>4840</v>
      </c>
      <c r="H3871" s="318" t="s">
        <v>1090</v>
      </c>
      <c r="I3871" s="104" t="s">
        <v>1044</v>
      </c>
      <c r="J3871" s="318" t="s">
        <v>1045</v>
      </c>
      <c r="K3871" s="320">
        <v>4</v>
      </c>
      <c r="L3871" s="320">
        <v>0.13333333333333333</v>
      </c>
      <c r="M3871" s="105">
        <v>333.33333333333331</v>
      </c>
      <c r="N3871" s="104"/>
      <c r="O3871" s="320"/>
      <c r="P3871" s="105"/>
    </row>
    <row r="3872" spans="1:16" x14ac:dyDescent="0.2">
      <c r="A3872" s="104" t="s">
        <v>1022</v>
      </c>
      <c r="B3872" s="104" t="s">
        <v>423</v>
      </c>
      <c r="C3872" s="313" t="s">
        <v>99</v>
      </c>
      <c r="D3872" s="104" t="s">
        <v>1237</v>
      </c>
      <c r="E3872" s="105">
        <v>1300</v>
      </c>
      <c r="F3872" s="313" t="s">
        <v>4841</v>
      </c>
      <c r="G3872" s="318" t="s">
        <v>4842</v>
      </c>
      <c r="H3872" s="318" t="s">
        <v>1117</v>
      </c>
      <c r="I3872" s="104" t="s">
        <v>1118</v>
      </c>
      <c r="J3872" s="318" t="s">
        <v>1119</v>
      </c>
      <c r="K3872" s="320">
        <v>3</v>
      </c>
      <c r="L3872" s="320">
        <v>12</v>
      </c>
      <c r="M3872" s="105">
        <v>15600</v>
      </c>
      <c r="N3872" s="104"/>
      <c r="O3872" s="320"/>
      <c r="P3872" s="105"/>
    </row>
    <row r="3873" spans="1:16" x14ac:dyDescent="0.2">
      <c r="A3873" s="104" t="s">
        <v>1022</v>
      </c>
      <c r="B3873" s="104" t="s">
        <v>423</v>
      </c>
      <c r="C3873" s="313" t="s">
        <v>99</v>
      </c>
      <c r="D3873" s="104" t="s">
        <v>1209</v>
      </c>
      <c r="E3873" s="105">
        <v>1300</v>
      </c>
      <c r="F3873" s="313" t="s">
        <v>4843</v>
      </c>
      <c r="G3873" s="318" t="s">
        <v>4844</v>
      </c>
      <c r="H3873" s="318" t="s">
        <v>1117</v>
      </c>
      <c r="I3873" s="104" t="s">
        <v>1073</v>
      </c>
      <c r="J3873" s="318" t="s">
        <v>1119</v>
      </c>
      <c r="K3873" s="320">
        <v>3</v>
      </c>
      <c r="L3873" s="320">
        <v>12</v>
      </c>
      <c r="M3873" s="105">
        <v>15600</v>
      </c>
      <c r="N3873" s="104"/>
      <c r="O3873" s="320"/>
      <c r="P3873" s="105"/>
    </row>
    <row r="3874" spans="1:16" x14ac:dyDescent="0.2">
      <c r="A3874" s="104" t="s">
        <v>1022</v>
      </c>
      <c r="B3874" s="104" t="s">
        <v>423</v>
      </c>
      <c r="C3874" s="313" t="s">
        <v>99</v>
      </c>
      <c r="D3874" s="104" t="s">
        <v>1273</v>
      </c>
      <c r="E3874" s="105">
        <v>3500</v>
      </c>
      <c r="F3874" s="313" t="s">
        <v>4845</v>
      </c>
      <c r="G3874" s="318" t="s">
        <v>4846</v>
      </c>
      <c r="H3874" s="318" t="s">
        <v>4847</v>
      </c>
      <c r="I3874" s="104" t="s">
        <v>1027</v>
      </c>
      <c r="J3874" s="318" t="s">
        <v>1028</v>
      </c>
      <c r="K3874" s="320">
        <v>5</v>
      </c>
      <c r="L3874" s="320">
        <v>3.3333333333333333E-2</v>
      </c>
      <c r="M3874" s="105">
        <v>116.66666666666667</v>
      </c>
      <c r="N3874" s="104"/>
      <c r="O3874" s="320"/>
      <c r="P3874" s="105"/>
    </row>
    <row r="3875" spans="1:16" ht="22.5" x14ac:dyDescent="0.2">
      <c r="A3875" s="104" t="s">
        <v>1022</v>
      </c>
      <c r="B3875" s="104" t="s">
        <v>423</v>
      </c>
      <c r="C3875" s="313" t="s">
        <v>99</v>
      </c>
      <c r="D3875" s="104" t="s">
        <v>1046</v>
      </c>
      <c r="E3875" s="105">
        <v>1700</v>
      </c>
      <c r="F3875" s="313" t="s">
        <v>4848</v>
      </c>
      <c r="G3875" s="318" t="s">
        <v>4849</v>
      </c>
      <c r="H3875" s="318" t="s">
        <v>1064</v>
      </c>
      <c r="I3875" s="104" t="s">
        <v>1044</v>
      </c>
      <c r="J3875" s="318" t="s">
        <v>1045</v>
      </c>
      <c r="K3875" s="320">
        <v>3</v>
      </c>
      <c r="L3875" s="320">
        <v>12</v>
      </c>
      <c r="M3875" s="105">
        <v>20400</v>
      </c>
      <c r="N3875" s="104"/>
      <c r="O3875" s="320"/>
      <c r="P3875" s="105"/>
    </row>
    <row r="3876" spans="1:16" x14ac:dyDescent="0.2">
      <c r="A3876" s="104" t="s">
        <v>1022</v>
      </c>
      <c r="B3876" s="104" t="s">
        <v>423</v>
      </c>
      <c r="C3876" s="313" t="s">
        <v>99</v>
      </c>
      <c r="D3876" s="104" t="s">
        <v>1046</v>
      </c>
      <c r="E3876" s="105">
        <v>1700</v>
      </c>
      <c r="F3876" s="313" t="s">
        <v>4850</v>
      </c>
      <c r="G3876" s="318" t="s">
        <v>4851</v>
      </c>
      <c r="H3876" s="318" t="s">
        <v>1560</v>
      </c>
      <c r="I3876" s="104" t="s">
        <v>1073</v>
      </c>
      <c r="J3876" s="318" t="s">
        <v>1074</v>
      </c>
      <c r="K3876" s="320">
        <v>7</v>
      </c>
      <c r="L3876" s="320">
        <v>12</v>
      </c>
      <c r="M3876" s="105">
        <v>20400</v>
      </c>
      <c r="N3876" s="104"/>
      <c r="O3876" s="320"/>
      <c r="P3876" s="105"/>
    </row>
    <row r="3877" spans="1:16" x14ac:dyDescent="0.2">
      <c r="A3877" s="104" t="s">
        <v>1022</v>
      </c>
      <c r="B3877" s="104" t="s">
        <v>423</v>
      </c>
      <c r="C3877" s="313" t="s">
        <v>99</v>
      </c>
      <c r="D3877" s="104" t="s">
        <v>1050</v>
      </c>
      <c r="E3877" s="105">
        <v>3000</v>
      </c>
      <c r="F3877" s="313" t="s">
        <v>4852</v>
      </c>
      <c r="G3877" s="318" t="s">
        <v>4853</v>
      </c>
      <c r="H3877" s="318" t="s">
        <v>1053</v>
      </c>
      <c r="I3877" s="104" t="s">
        <v>1346</v>
      </c>
      <c r="J3877" s="318" t="s">
        <v>1028</v>
      </c>
      <c r="K3877" s="320">
        <v>3</v>
      </c>
      <c r="L3877" s="320">
        <v>12</v>
      </c>
      <c r="M3877" s="105">
        <v>36000</v>
      </c>
      <c r="N3877" s="104"/>
      <c r="O3877" s="320"/>
      <c r="P3877" s="105"/>
    </row>
    <row r="3878" spans="1:16" ht="22.5" x14ac:dyDescent="0.2">
      <c r="A3878" s="104" t="s">
        <v>1022</v>
      </c>
      <c r="B3878" s="104" t="s">
        <v>423</v>
      </c>
      <c r="C3878" s="313" t="s">
        <v>99</v>
      </c>
      <c r="D3878" s="104" t="s">
        <v>1070</v>
      </c>
      <c r="E3878" s="105">
        <v>1500</v>
      </c>
      <c r="F3878" s="313" t="s">
        <v>4854</v>
      </c>
      <c r="G3878" s="318" t="s">
        <v>4855</v>
      </c>
      <c r="H3878" s="318" t="s">
        <v>1224</v>
      </c>
      <c r="I3878" s="104" t="s">
        <v>1073</v>
      </c>
      <c r="J3878" s="318" t="s">
        <v>1096</v>
      </c>
      <c r="K3878" s="320">
        <v>3</v>
      </c>
      <c r="L3878" s="320">
        <v>12</v>
      </c>
      <c r="M3878" s="105">
        <v>18000</v>
      </c>
      <c r="N3878" s="104"/>
      <c r="O3878" s="320"/>
      <c r="P3878" s="105"/>
    </row>
    <row r="3879" spans="1:16" ht="22.5" x14ac:dyDescent="0.2">
      <c r="A3879" s="104" t="s">
        <v>1022</v>
      </c>
      <c r="B3879" s="104" t="s">
        <v>423</v>
      </c>
      <c r="C3879" s="313" t="s">
        <v>99</v>
      </c>
      <c r="D3879" s="104" t="s">
        <v>1046</v>
      </c>
      <c r="E3879" s="105">
        <v>1700</v>
      </c>
      <c r="F3879" s="313" t="s">
        <v>4856</v>
      </c>
      <c r="G3879" s="318" t="s">
        <v>4857</v>
      </c>
      <c r="H3879" s="318" t="s">
        <v>1265</v>
      </c>
      <c r="I3879" s="104" t="s">
        <v>1073</v>
      </c>
      <c r="J3879" s="318" t="s">
        <v>1045</v>
      </c>
      <c r="K3879" s="320">
        <v>3</v>
      </c>
      <c r="L3879" s="320">
        <v>12</v>
      </c>
      <c r="M3879" s="105">
        <v>20400</v>
      </c>
      <c r="N3879" s="104"/>
      <c r="O3879" s="320"/>
      <c r="P3879" s="105"/>
    </row>
    <row r="3880" spans="1:16" x14ac:dyDescent="0.2">
      <c r="A3880" s="104" t="s">
        <v>1022</v>
      </c>
      <c r="B3880" s="104" t="s">
        <v>423</v>
      </c>
      <c r="C3880" s="313" t="s">
        <v>99</v>
      </c>
      <c r="D3880" s="104" t="s">
        <v>1396</v>
      </c>
      <c r="E3880" s="105">
        <v>1500</v>
      </c>
      <c r="F3880" s="313" t="s">
        <v>4858</v>
      </c>
      <c r="G3880" s="318" t="s">
        <v>4859</v>
      </c>
      <c r="H3880" s="318" t="s">
        <v>1064</v>
      </c>
      <c r="I3880" s="104" t="s">
        <v>1027</v>
      </c>
      <c r="J3880" s="318" t="s">
        <v>1028</v>
      </c>
      <c r="K3880" s="320">
        <v>5</v>
      </c>
      <c r="L3880" s="320">
        <v>12</v>
      </c>
      <c r="M3880" s="105">
        <v>18000</v>
      </c>
      <c r="N3880" s="104"/>
      <c r="O3880" s="320"/>
      <c r="P3880" s="105"/>
    </row>
    <row r="3881" spans="1:16" x14ac:dyDescent="0.2">
      <c r="A3881" s="104" t="s">
        <v>1022</v>
      </c>
      <c r="B3881" s="104" t="s">
        <v>423</v>
      </c>
      <c r="C3881" s="313" t="s">
        <v>99</v>
      </c>
      <c r="D3881" s="104" t="s">
        <v>1237</v>
      </c>
      <c r="E3881" s="105">
        <v>1300</v>
      </c>
      <c r="F3881" s="313" t="s">
        <v>4860</v>
      </c>
      <c r="G3881" s="318" t="s">
        <v>4861</v>
      </c>
      <c r="H3881" s="318" t="s">
        <v>4862</v>
      </c>
      <c r="I3881" s="104" t="s">
        <v>1073</v>
      </c>
      <c r="J3881" s="318" t="s">
        <v>1074</v>
      </c>
      <c r="K3881" s="320">
        <v>3</v>
      </c>
      <c r="L3881" s="320">
        <v>7.0333333333333332</v>
      </c>
      <c r="M3881" s="105">
        <v>9143.3333333333339</v>
      </c>
      <c r="N3881" s="104"/>
      <c r="O3881" s="320"/>
      <c r="P3881" s="105"/>
    </row>
    <row r="3882" spans="1:16" ht="22.5" x14ac:dyDescent="0.2">
      <c r="A3882" s="104" t="s">
        <v>1022</v>
      </c>
      <c r="B3882" s="104" t="s">
        <v>423</v>
      </c>
      <c r="C3882" s="313" t="s">
        <v>99</v>
      </c>
      <c r="D3882" s="104" t="s">
        <v>1201</v>
      </c>
      <c r="E3882" s="105">
        <v>1300</v>
      </c>
      <c r="F3882" s="313" t="s">
        <v>4863</v>
      </c>
      <c r="G3882" s="318" t="s">
        <v>4864</v>
      </c>
      <c r="H3882" s="318" t="s">
        <v>1026</v>
      </c>
      <c r="I3882" s="104" t="s">
        <v>1027</v>
      </c>
      <c r="J3882" s="318" t="s">
        <v>1069</v>
      </c>
      <c r="K3882" s="320">
        <v>3</v>
      </c>
      <c r="L3882" s="320">
        <v>12</v>
      </c>
      <c r="M3882" s="105">
        <v>15600</v>
      </c>
      <c r="N3882" s="104"/>
      <c r="O3882" s="320"/>
      <c r="P3882" s="105"/>
    </row>
    <row r="3883" spans="1:16" x14ac:dyDescent="0.2">
      <c r="A3883" s="104" t="s">
        <v>1022</v>
      </c>
      <c r="B3883" s="104" t="s">
        <v>423</v>
      </c>
      <c r="C3883" s="313" t="s">
        <v>99</v>
      </c>
      <c r="D3883" s="104" t="s">
        <v>1084</v>
      </c>
      <c r="E3883" s="105">
        <v>2400</v>
      </c>
      <c r="F3883" s="313" t="s">
        <v>4865</v>
      </c>
      <c r="G3883" s="318" t="s">
        <v>4866</v>
      </c>
      <c r="H3883" s="318" t="s">
        <v>1053</v>
      </c>
      <c r="I3883" s="104" t="s">
        <v>1027</v>
      </c>
      <c r="J3883" s="318" t="s">
        <v>1028</v>
      </c>
      <c r="K3883" s="320">
        <v>4</v>
      </c>
      <c r="L3883" s="320">
        <v>12</v>
      </c>
      <c r="M3883" s="105">
        <v>28800</v>
      </c>
      <c r="N3883" s="104"/>
      <c r="O3883" s="320"/>
      <c r="P3883" s="105"/>
    </row>
    <row r="3884" spans="1:16" x14ac:dyDescent="0.2">
      <c r="A3884" s="104" t="s">
        <v>1022</v>
      </c>
      <c r="B3884" s="104" t="s">
        <v>423</v>
      </c>
      <c r="C3884" s="313" t="s">
        <v>99</v>
      </c>
      <c r="D3884" s="104" t="s">
        <v>1046</v>
      </c>
      <c r="E3884" s="105">
        <v>1500</v>
      </c>
      <c r="F3884" s="313" t="s">
        <v>4867</v>
      </c>
      <c r="G3884" s="318" t="s">
        <v>4868</v>
      </c>
      <c r="H3884" s="318" t="s">
        <v>1456</v>
      </c>
      <c r="I3884" s="104" t="s">
        <v>1027</v>
      </c>
      <c r="J3884" s="318" t="s">
        <v>1161</v>
      </c>
      <c r="K3884" s="320">
        <v>4</v>
      </c>
      <c r="L3884" s="320">
        <v>12</v>
      </c>
      <c r="M3884" s="105">
        <v>18000</v>
      </c>
      <c r="N3884" s="104"/>
      <c r="O3884" s="320"/>
      <c r="P3884" s="105"/>
    </row>
    <row r="3885" spans="1:16" x14ac:dyDescent="0.2">
      <c r="A3885" s="104" t="s">
        <v>1022</v>
      </c>
      <c r="B3885" s="104" t="s">
        <v>423</v>
      </c>
      <c r="C3885" s="313" t="s">
        <v>99</v>
      </c>
      <c r="D3885" s="104" t="s">
        <v>1101</v>
      </c>
      <c r="E3885" s="105">
        <v>3000</v>
      </c>
      <c r="F3885" s="313" t="s">
        <v>4869</v>
      </c>
      <c r="G3885" s="318" t="s">
        <v>4870</v>
      </c>
      <c r="H3885" s="318" t="s">
        <v>1032</v>
      </c>
      <c r="I3885" s="104" t="s">
        <v>1027</v>
      </c>
      <c r="J3885" s="318" t="s">
        <v>1028</v>
      </c>
      <c r="K3885" s="320">
        <v>3</v>
      </c>
      <c r="L3885" s="320">
        <v>12</v>
      </c>
      <c r="M3885" s="105">
        <v>36000</v>
      </c>
      <c r="N3885" s="104"/>
      <c r="O3885" s="320"/>
      <c r="P3885" s="105"/>
    </row>
    <row r="3886" spans="1:16" x14ac:dyDescent="0.2">
      <c r="A3886" s="104" t="s">
        <v>1022</v>
      </c>
      <c r="B3886" s="104" t="s">
        <v>423</v>
      </c>
      <c r="C3886" s="313" t="s">
        <v>99</v>
      </c>
      <c r="D3886" s="104" t="s">
        <v>1050</v>
      </c>
      <c r="E3886" s="105">
        <v>2400</v>
      </c>
      <c r="F3886" s="313" t="s">
        <v>4871</v>
      </c>
      <c r="G3886" s="318" t="s">
        <v>4872</v>
      </c>
      <c r="H3886" s="318" t="s">
        <v>1060</v>
      </c>
      <c r="I3886" s="104" t="s">
        <v>1027</v>
      </c>
      <c r="J3886" s="318" t="s">
        <v>1028</v>
      </c>
      <c r="K3886" s="320">
        <v>1</v>
      </c>
      <c r="L3886" s="320">
        <v>0.5</v>
      </c>
      <c r="M3886" s="105">
        <v>1200</v>
      </c>
      <c r="N3886" s="104"/>
      <c r="O3886" s="320"/>
      <c r="P3886" s="105"/>
    </row>
    <row r="3887" spans="1:16" x14ac:dyDescent="0.2">
      <c r="A3887" s="104" t="s">
        <v>1022</v>
      </c>
      <c r="B3887" s="104" t="s">
        <v>423</v>
      </c>
      <c r="C3887" s="313" t="s">
        <v>99</v>
      </c>
      <c r="D3887" s="104" t="s">
        <v>1209</v>
      </c>
      <c r="E3887" s="105">
        <v>1300</v>
      </c>
      <c r="F3887" s="313" t="s">
        <v>4873</v>
      </c>
      <c r="G3887" s="318" t="s">
        <v>4874</v>
      </c>
      <c r="H3887" s="318" t="s">
        <v>1064</v>
      </c>
      <c r="I3887" s="104" t="s">
        <v>1073</v>
      </c>
      <c r="J3887" s="318" t="s">
        <v>1074</v>
      </c>
      <c r="K3887" s="320">
        <v>3</v>
      </c>
      <c r="L3887" s="320">
        <v>12</v>
      </c>
      <c r="M3887" s="105">
        <v>15600</v>
      </c>
      <c r="N3887" s="104"/>
      <c r="O3887" s="320"/>
      <c r="P3887" s="105"/>
    </row>
    <row r="3888" spans="1:16" x14ac:dyDescent="0.2">
      <c r="A3888" s="104" t="s">
        <v>1022</v>
      </c>
      <c r="B3888" s="104" t="s">
        <v>423</v>
      </c>
      <c r="C3888" s="313" t="s">
        <v>99</v>
      </c>
      <c r="D3888" s="104" t="s">
        <v>2189</v>
      </c>
      <c r="E3888" s="105">
        <v>1900</v>
      </c>
      <c r="F3888" s="313" t="s">
        <v>4875</v>
      </c>
      <c r="G3888" s="318" t="s">
        <v>4876</v>
      </c>
      <c r="H3888" s="318" t="s">
        <v>1060</v>
      </c>
      <c r="I3888" s="104" t="s">
        <v>1061</v>
      </c>
      <c r="J3888" s="318" t="s">
        <v>1028</v>
      </c>
      <c r="K3888" s="320">
        <v>2</v>
      </c>
      <c r="L3888" s="320">
        <v>5.7333333333333334</v>
      </c>
      <c r="M3888" s="105">
        <v>10893.333333333334</v>
      </c>
      <c r="N3888" s="104"/>
      <c r="O3888" s="320"/>
      <c r="P3888" s="105"/>
    </row>
    <row r="3889" spans="1:16" x14ac:dyDescent="0.2">
      <c r="A3889" s="104" t="s">
        <v>1022</v>
      </c>
      <c r="B3889" s="104" t="s">
        <v>423</v>
      </c>
      <c r="C3889" s="313" t="s">
        <v>99</v>
      </c>
      <c r="D3889" s="104" t="s">
        <v>1054</v>
      </c>
      <c r="E3889" s="105">
        <v>1500</v>
      </c>
      <c r="F3889" s="313" t="s">
        <v>4877</v>
      </c>
      <c r="G3889" s="318" t="s">
        <v>4878</v>
      </c>
      <c r="H3889" s="318" t="s">
        <v>1064</v>
      </c>
      <c r="I3889" s="104" t="s">
        <v>1044</v>
      </c>
      <c r="J3889" s="318" t="s">
        <v>1028</v>
      </c>
      <c r="K3889" s="320">
        <v>3</v>
      </c>
      <c r="L3889" s="320">
        <v>12</v>
      </c>
      <c r="M3889" s="105">
        <v>18000</v>
      </c>
      <c r="N3889" s="104"/>
      <c r="O3889" s="320"/>
      <c r="P3889" s="105"/>
    </row>
    <row r="3890" spans="1:16" ht="22.5" x14ac:dyDescent="0.2">
      <c r="A3890" s="104" t="s">
        <v>1022</v>
      </c>
      <c r="B3890" s="104" t="s">
        <v>423</v>
      </c>
      <c r="C3890" s="313" t="s">
        <v>99</v>
      </c>
      <c r="D3890" s="104" t="s">
        <v>1501</v>
      </c>
      <c r="E3890" s="105">
        <v>3000</v>
      </c>
      <c r="F3890" s="313" t="s">
        <v>4879</v>
      </c>
      <c r="G3890" s="318" t="s">
        <v>4880</v>
      </c>
      <c r="H3890" s="318" t="s">
        <v>1733</v>
      </c>
      <c r="I3890" s="104" t="s">
        <v>1027</v>
      </c>
      <c r="J3890" s="318" t="s">
        <v>1069</v>
      </c>
      <c r="K3890" s="320">
        <v>3</v>
      </c>
      <c r="L3890" s="320">
        <v>12</v>
      </c>
      <c r="M3890" s="105">
        <v>36000</v>
      </c>
      <c r="N3890" s="104"/>
      <c r="O3890" s="320"/>
      <c r="P3890" s="105"/>
    </row>
    <row r="3891" spans="1:16" x14ac:dyDescent="0.2">
      <c r="A3891" s="104" t="s">
        <v>1022</v>
      </c>
      <c r="B3891" s="104" t="s">
        <v>423</v>
      </c>
      <c r="C3891" s="313" t="s">
        <v>99</v>
      </c>
      <c r="D3891" s="104" t="s">
        <v>1046</v>
      </c>
      <c r="E3891" s="105">
        <v>1500</v>
      </c>
      <c r="F3891" s="313" t="s">
        <v>4881</v>
      </c>
      <c r="G3891" s="318" t="s">
        <v>4882</v>
      </c>
      <c r="H3891" s="318" t="s">
        <v>1265</v>
      </c>
      <c r="I3891" s="104" t="s">
        <v>1027</v>
      </c>
      <c r="J3891" s="318" t="s">
        <v>1028</v>
      </c>
      <c r="K3891" s="320">
        <v>3</v>
      </c>
      <c r="L3891" s="320">
        <v>12</v>
      </c>
      <c r="M3891" s="105">
        <v>18000</v>
      </c>
      <c r="N3891" s="104"/>
      <c r="O3891" s="320"/>
      <c r="P3891" s="105"/>
    </row>
    <row r="3892" spans="1:16" ht="22.5" x14ac:dyDescent="0.2">
      <c r="A3892" s="104" t="s">
        <v>1022</v>
      </c>
      <c r="B3892" s="104" t="s">
        <v>423</v>
      </c>
      <c r="C3892" s="313" t="s">
        <v>99</v>
      </c>
      <c r="D3892" s="104" t="s">
        <v>1054</v>
      </c>
      <c r="E3892" s="105">
        <v>1500</v>
      </c>
      <c r="F3892" s="313" t="s">
        <v>4883</v>
      </c>
      <c r="G3892" s="318" t="s">
        <v>4884</v>
      </c>
      <c r="H3892" s="318" t="s">
        <v>1057</v>
      </c>
      <c r="I3892" s="104" t="s">
        <v>1027</v>
      </c>
      <c r="J3892" s="318" t="s">
        <v>1069</v>
      </c>
      <c r="K3892" s="320">
        <v>3</v>
      </c>
      <c r="L3892" s="320">
        <v>12</v>
      </c>
      <c r="M3892" s="105">
        <v>18000</v>
      </c>
      <c r="N3892" s="104"/>
      <c r="O3892" s="320"/>
      <c r="P3892" s="105"/>
    </row>
    <row r="3893" spans="1:16" ht="22.5" x14ac:dyDescent="0.2">
      <c r="A3893" s="104" t="s">
        <v>1022</v>
      </c>
      <c r="B3893" s="104" t="s">
        <v>423</v>
      </c>
      <c r="C3893" s="313" t="s">
        <v>99</v>
      </c>
      <c r="D3893" s="104" t="s">
        <v>4885</v>
      </c>
      <c r="E3893" s="105">
        <v>1200</v>
      </c>
      <c r="F3893" s="313" t="s">
        <v>4886</v>
      </c>
      <c r="G3893" s="318" t="s">
        <v>4887</v>
      </c>
      <c r="H3893" s="318" t="s">
        <v>1340</v>
      </c>
      <c r="I3893" s="104" t="s">
        <v>1027</v>
      </c>
      <c r="J3893" s="318" t="s">
        <v>1100</v>
      </c>
      <c r="K3893" s="320">
        <v>3</v>
      </c>
      <c r="L3893" s="320">
        <v>12</v>
      </c>
      <c r="M3893" s="105">
        <v>14400</v>
      </c>
      <c r="N3893" s="104"/>
      <c r="O3893" s="320"/>
      <c r="P3893" s="105"/>
    </row>
    <row r="3894" spans="1:16" x14ac:dyDescent="0.2">
      <c r="A3894" s="104" t="s">
        <v>1022</v>
      </c>
      <c r="B3894" s="104" t="s">
        <v>423</v>
      </c>
      <c r="C3894" s="313" t="s">
        <v>99</v>
      </c>
      <c r="D3894" s="104" t="s">
        <v>1054</v>
      </c>
      <c r="E3894" s="105">
        <v>1500</v>
      </c>
      <c r="F3894" s="313" t="s">
        <v>4888</v>
      </c>
      <c r="G3894" s="318" t="s">
        <v>4889</v>
      </c>
      <c r="H3894" s="318" t="s">
        <v>1340</v>
      </c>
      <c r="I3894" s="104" t="s">
        <v>1073</v>
      </c>
      <c r="J3894" s="318" t="s">
        <v>1074</v>
      </c>
      <c r="K3894" s="320">
        <v>3</v>
      </c>
      <c r="L3894" s="320">
        <v>12</v>
      </c>
      <c r="M3894" s="105">
        <v>18000</v>
      </c>
      <c r="N3894" s="104"/>
      <c r="O3894" s="320"/>
      <c r="P3894" s="105"/>
    </row>
    <row r="3895" spans="1:16" x14ac:dyDescent="0.2">
      <c r="A3895" s="104" t="s">
        <v>1022</v>
      </c>
      <c r="B3895" s="104" t="s">
        <v>423</v>
      </c>
      <c r="C3895" s="313" t="s">
        <v>99</v>
      </c>
      <c r="D3895" s="104" t="s">
        <v>1296</v>
      </c>
      <c r="E3895" s="105">
        <v>2500</v>
      </c>
      <c r="F3895" s="313" t="s">
        <v>4890</v>
      </c>
      <c r="G3895" s="318" t="s">
        <v>4891</v>
      </c>
      <c r="H3895" s="318" t="s">
        <v>1160</v>
      </c>
      <c r="I3895" s="104" t="s">
        <v>1068</v>
      </c>
      <c r="J3895" s="318" t="s">
        <v>1028</v>
      </c>
      <c r="K3895" s="320">
        <v>3</v>
      </c>
      <c r="L3895" s="320">
        <v>10.1</v>
      </c>
      <c r="M3895" s="105">
        <v>25250</v>
      </c>
      <c r="N3895" s="104"/>
      <c r="O3895" s="320"/>
      <c r="P3895" s="105"/>
    </row>
    <row r="3896" spans="1:16" x14ac:dyDescent="0.2">
      <c r="A3896" s="104" t="s">
        <v>1022</v>
      </c>
      <c r="B3896" s="104" t="s">
        <v>423</v>
      </c>
      <c r="C3896" s="313" t="s">
        <v>99</v>
      </c>
      <c r="D3896" s="104" t="s">
        <v>1046</v>
      </c>
      <c r="E3896" s="105">
        <v>1500</v>
      </c>
      <c r="F3896" s="313" t="s">
        <v>4892</v>
      </c>
      <c r="G3896" s="318" t="s">
        <v>4893</v>
      </c>
      <c r="H3896" s="318" t="s">
        <v>1064</v>
      </c>
      <c r="I3896" s="104" t="s">
        <v>1073</v>
      </c>
      <c r="J3896" s="318" t="s">
        <v>1074</v>
      </c>
      <c r="K3896" s="320">
        <v>3</v>
      </c>
      <c r="L3896" s="320">
        <v>12</v>
      </c>
      <c r="M3896" s="105">
        <v>18000</v>
      </c>
      <c r="N3896" s="104"/>
      <c r="O3896" s="320"/>
      <c r="P3896" s="105"/>
    </row>
    <row r="3897" spans="1:16" x14ac:dyDescent="0.2">
      <c r="A3897" s="104" t="s">
        <v>1022</v>
      </c>
      <c r="B3897" s="104" t="s">
        <v>423</v>
      </c>
      <c r="C3897" s="313" t="s">
        <v>99</v>
      </c>
      <c r="D3897" s="104" t="s">
        <v>1582</v>
      </c>
      <c r="E3897" s="105">
        <v>3500</v>
      </c>
      <c r="F3897" s="313" t="s">
        <v>4894</v>
      </c>
      <c r="G3897" s="318" t="s">
        <v>4895</v>
      </c>
      <c r="H3897" s="318" t="s">
        <v>1032</v>
      </c>
      <c r="I3897" s="104" t="s">
        <v>1027</v>
      </c>
      <c r="J3897" s="318" t="s">
        <v>1028</v>
      </c>
      <c r="K3897" s="320">
        <v>3</v>
      </c>
      <c r="L3897" s="320">
        <v>12</v>
      </c>
      <c r="M3897" s="105">
        <v>42000</v>
      </c>
      <c r="N3897" s="104"/>
      <c r="O3897" s="320"/>
      <c r="P3897" s="105"/>
    </row>
    <row r="3898" spans="1:16" x14ac:dyDescent="0.2">
      <c r="A3898" s="104" t="s">
        <v>1022</v>
      </c>
      <c r="B3898" s="104" t="s">
        <v>423</v>
      </c>
      <c r="C3898" s="313" t="s">
        <v>99</v>
      </c>
      <c r="D3898" s="104" t="s">
        <v>1046</v>
      </c>
      <c r="E3898" s="105">
        <v>1500</v>
      </c>
      <c r="F3898" s="313" t="s">
        <v>4896</v>
      </c>
      <c r="G3898" s="318" t="s">
        <v>4897</v>
      </c>
      <c r="H3898" s="318" t="s">
        <v>4318</v>
      </c>
      <c r="I3898" s="104" t="s">
        <v>1073</v>
      </c>
      <c r="J3898" s="318" t="s">
        <v>1074</v>
      </c>
      <c r="K3898" s="320">
        <v>3</v>
      </c>
      <c r="L3898" s="320">
        <v>12</v>
      </c>
      <c r="M3898" s="105">
        <v>18000</v>
      </c>
      <c r="N3898" s="104"/>
      <c r="O3898" s="320"/>
      <c r="P3898" s="105"/>
    </row>
    <row r="3899" spans="1:16" ht="22.5" x14ac:dyDescent="0.2">
      <c r="A3899" s="104" t="s">
        <v>1022</v>
      </c>
      <c r="B3899" s="104" t="s">
        <v>423</v>
      </c>
      <c r="C3899" s="313" t="s">
        <v>99</v>
      </c>
      <c r="D3899" s="104" t="s">
        <v>1046</v>
      </c>
      <c r="E3899" s="105">
        <v>1500</v>
      </c>
      <c r="F3899" s="313" t="s">
        <v>4898</v>
      </c>
      <c r="G3899" s="318" t="s">
        <v>4899</v>
      </c>
      <c r="H3899" s="318" t="s">
        <v>1032</v>
      </c>
      <c r="I3899" s="104" t="s">
        <v>1099</v>
      </c>
      <c r="J3899" s="318" t="s">
        <v>1100</v>
      </c>
      <c r="K3899" s="320">
        <v>3</v>
      </c>
      <c r="L3899" s="320">
        <v>12</v>
      </c>
      <c r="M3899" s="105">
        <v>18000</v>
      </c>
      <c r="N3899" s="104"/>
      <c r="O3899" s="320"/>
      <c r="P3899" s="105"/>
    </row>
    <row r="3900" spans="1:16" x14ac:dyDescent="0.2">
      <c r="A3900" s="104" t="s">
        <v>1022</v>
      </c>
      <c r="B3900" s="104" t="s">
        <v>423</v>
      </c>
      <c r="C3900" s="313" t="s">
        <v>99</v>
      </c>
      <c r="D3900" s="104" t="s">
        <v>1101</v>
      </c>
      <c r="E3900" s="105">
        <v>4000</v>
      </c>
      <c r="F3900" s="313" t="s">
        <v>4900</v>
      </c>
      <c r="G3900" s="318" t="s">
        <v>4901</v>
      </c>
      <c r="H3900" s="318" t="s">
        <v>1032</v>
      </c>
      <c r="I3900" s="104" t="s">
        <v>1027</v>
      </c>
      <c r="J3900" s="318" t="s">
        <v>1028</v>
      </c>
      <c r="K3900" s="320">
        <v>9</v>
      </c>
      <c r="L3900" s="320">
        <v>12</v>
      </c>
      <c r="M3900" s="105">
        <v>48000</v>
      </c>
      <c r="N3900" s="104"/>
      <c r="O3900" s="320"/>
      <c r="P3900" s="105"/>
    </row>
    <row r="3901" spans="1:16" ht="22.5" x14ac:dyDescent="0.2">
      <c r="A3901" s="104" t="s">
        <v>1022</v>
      </c>
      <c r="B3901" s="104" t="s">
        <v>423</v>
      </c>
      <c r="C3901" s="313" t="s">
        <v>99</v>
      </c>
      <c r="D3901" s="104" t="s">
        <v>1756</v>
      </c>
      <c r="E3901" s="105">
        <v>3500</v>
      </c>
      <c r="F3901" s="313" t="s">
        <v>4902</v>
      </c>
      <c r="G3901" s="318" t="s">
        <v>4903</v>
      </c>
      <c r="H3901" s="318" t="s">
        <v>1053</v>
      </c>
      <c r="I3901" s="104" t="s">
        <v>1027</v>
      </c>
      <c r="J3901" s="318" t="s">
        <v>1069</v>
      </c>
      <c r="K3901" s="320">
        <v>3</v>
      </c>
      <c r="L3901" s="320">
        <v>12</v>
      </c>
      <c r="M3901" s="105">
        <v>42000</v>
      </c>
      <c r="N3901" s="104"/>
      <c r="O3901" s="320"/>
      <c r="P3901" s="105"/>
    </row>
    <row r="3902" spans="1:16" x14ac:dyDescent="0.2">
      <c r="A3902" s="104" t="s">
        <v>1022</v>
      </c>
      <c r="B3902" s="104" t="s">
        <v>423</v>
      </c>
      <c r="C3902" s="313" t="s">
        <v>99</v>
      </c>
      <c r="D3902" s="104" t="s">
        <v>1631</v>
      </c>
      <c r="E3902" s="105">
        <v>13000</v>
      </c>
      <c r="F3902" s="313" t="s">
        <v>4904</v>
      </c>
      <c r="G3902" s="318" t="s">
        <v>4905</v>
      </c>
      <c r="H3902" s="318" t="s">
        <v>4906</v>
      </c>
      <c r="I3902" s="104" t="s">
        <v>1027</v>
      </c>
      <c r="J3902" s="318" t="s">
        <v>1028</v>
      </c>
      <c r="K3902" s="320">
        <v>1</v>
      </c>
      <c r="L3902" s="320">
        <v>5.1333333333333337</v>
      </c>
      <c r="M3902" s="105">
        <v>66733.333333333343</v>
      </c>
      <c r="N3902" s="104"/>
      <c r="O3902" s="320"/>
      <c r="P3902" s="105"/>
    </row>
    <row r="3903" spans="1:16" x14ac:dyDescent="0.2">
      <c r="A3903" s="104" t="s">
        <v>1022</v>
      </c>
      <c r="B3903" s="104" t="s">
        <v>423</v>
      </c>
      <c r="C3903" s="313" t="s">
        <v>99</v>
      </c>
      <c r="D3903" s="104" t="s">
        <v>1054</v>
      </c>
      <c r="E3903" s="105">
        <v>1500</v>
      </c>
      <c r="F3903" s="313" t="s">
        <v>4907</v>
      </c>
      <c r="G3903" s="318" t="s">
        <v>4908</v>
      </c>
      <c r="H3903" s="318" t="s">
        <v>1049</v>
      </c>
      <c r="I3903" s="104" t="s">
        <v>1073</v>
      </c>
      <c r="J3903" s="318" t="s">
        <v>1074</v>
      </c>
      <c r="K3903" s="320">
        <v>3</v>
      </c>
      <c r="L3903" s="320">
        <v>12</v>
      </c>
      <c r="M3903" s="105">
        <v>18000</v>
      </c>
      <c r="N3903" s="104"/>
      <c r="O3903" s="320"/>
      <c r="P3903" s="105"/>
    </row>
    <row r="3904" spans="1:16" x14ac:dyDescent="0.2">
      <c r="A3904" s="104" t="s">
        <v>1022</v>
      </c>
      <c r="B3904" s="104" t="s">
        <v>423</v>
      </c>
      <c r="C3904" s="313" t="s">
        <v>99</v>
      </c>
      <c r="D3904" s="104" t="s">
        <v>1209</v>
      </c>
      <c r="E3904" s="105">
        <v>1300</v>
      </c>
      <c r="F3904" s="313" t="s">
        <v>4909</v>
      </c>
      <c r="G3904" s="318" t="s">
        <v>4910</v>
      </c>
      <c r="H3904" s="318" t="s">
        <v>1118</v>
      </c>
      <c r="I3904" s="104" t="s">
        <v>1118</v>
      </c>
      <c r="J3904" s="318" t="s">
        <v>1119</v>
      </c>
      <c r="K3904" s="320">
        <v>1</v>
      </c>
      <c r="L3904" s="320">
        <v>2.9666666666666668</v>
      </c>
      <c r="M3904" s="105">
        <v>3856.666666666667</v>
      </c>
      <c r="N3904" s="104"/>
      <c r="O3904" s="320"/>
      <c r="P3904" s="105"/>
    </row>
    <row r="3905" spans="1:16" x14ac:dyDescent="0.2">
      <c r="A3905" s="104" t="s">
        <v>1022</v>
      </c>
      <c r="B3905" s="104" t="s">
        <v>423</v>
      </c>
      <c r="C3905" s="313" t="s">
        <v>99</v>
      </c>
      <c r="D3905" s="104" t="s">
        <v>1183</v>
      </c>
      <c r="E3905" s="105">
        <v>1300</v>
      </c>
      <c r="F3905" s="313" t="s">
        <v>4911</v>
      </c>
      <c r="G3905" s="318" t="s">
        <v>4912</v>
      </c>
      <c r="H3905" s="318" t="s">
        <v>1117</v>
      </c>
      <c r="I3905" s="104" t="s">
        <v>1118</v>
      </c>
      <c r="J3905" s="318" t="s">
        <v>1119</v>
      </c>
      <c r="K3905" s="320">
        <v>3</v>
      </c>
      <c r="L3905" s="320">
        <v>12</v>
      </c>
      <c r="M3905" s="105">
        <v>15600</v>
      </c>
      <c r="N3905" s="104"/>
      <c r="O3905" s="320"/>
      <c r="P3905" s="105"/>
    </row>
    <row r="3906" spans="1:16" ht="22.5" x14ac:dyDescent="0.2">
      <c r="A3906" s="104" t="s">
        <v>1022</v>
      </c>
      <c r="B3906" s="104" t="s">
        <v>423</v>
      </c>
      <c r="C3906" s="313" t="s">
        <v>99</v>
      </c>
      <c r="D3906" s="104" t="s">
        <v>1046</v>
      </c>
      <c r="E3906" s="105">
        <v>1950</v>
      </c>
      <c r="F3906" s="313" t="s">
        <v>4913</v>
      </c>
      <c r="G3906" s="318" t="s">
        <v>4914</v>
      </c>
      <c r="H3906" s="318" t="s">
        <v>1064</v>
      </c>
      <c r="I3906" s="104" t="s">
        <v>1044</v>
      </c>
      <c r="J3906" s="318" t="s">
        <v>1045</v>
      </c>
      <c r="K3906" s="320">
        <v>3</v>
      </c>
      <c r="L3906" s="320">
        <v>12</v>
      </c>
      <c r="M3906" s="105">
        <v>23400</v>
      </c>
      <c r="N3906" s="104"/>
      <c r="O3906" s="320"/>
      <c r="P3906" s="105"/>
    </row>
    <row r="3907" spans="1:16" x14ac:dyDescent="0.2">
      <c r="A3907" s="104" t="s">
        <v>1022</v>
      </c>
      <c r="B3907" s="104" t="s">
        <v>423</v>
      </c>
      <c r="C3907" s="313" t="s">
        <v>99</v>
      </c>
      <c r="D3907" s="104" t="s">
        <v>1183</v>
      </c>
      <c r="E3907" s="105">
        <v>1300</v>
      </c>
      <c r="F3907" s="313" t="s">
        <v>4915</v>
      </c>
      <c r="G3907" s="318" t="s">
        <v>4916</v>
      </c>
      <c r="H3907" s="318" t="s">
        <v>2845</v>
      </c>
      <c r="I3907" s="104" t="s">
        <v>1073</v>
      </c>
      <c r="J3907" s="318" t="s">
        <v>1074</v>
      </c>
      <c r="K3907" s="320">
        <v>3</v>
      </c>
      <c r="L3907" s="320">
        <v>12</v>
      </c>
      <c r="M3907" s="105">
        <v>15600</v>
      </c>
      <c r="N3907" s="104"/>
      <c r="O3907" s="320"/>
      <c r="P3907" s="105"/>
    </row>
    <row r="3908" spans="1:16" x14ac:dyDescent="0.2">
      <c r="A3908" s="104" t="s">
        <v>1022</v>
      </c>
      <c r="B3908" s="104" t="s">
        <v>423</v>
      </c>
      <c r="C3908" s="313" t="s">
        <v>99</v>
      </c>
      <c r="D3908" s="104" t="s">
        <v>1046</v>
      </c>
      <c r="E3908" s="105">
        <v>1700</v>
      </c>
      <c r="F3908" s="313" t="s">
        <v>4917</v>
      </c>
      <c r="G3908" s="318" t="s">
        <v>4918</v>
      </c>
      <c r="H3908" s="318" t="s">
        <v>2899</v>
      </c>
      <c r="I3908" s="104" t="s">
        <v>1073</v>
      </c>
      <c r="J3908" s="318" t="s">
        <v>1092</v>
      </c>
      <c r="K3908" s="320">
        <v>3</v>
      </c>
      <c r="L3908" s="320">
        <v>12</v>
      </c>
      <c r="M3908" s="105">
        <v>20400</v>
      </c>
      <c r="N3908" s="104"/>
      <c r="O3908" s="320"/>
      <c r="P3908" s="105"/>
    </row>
    <row r="3909" spans="1:16" x14ac:dyDescent="0.2">
      <c r="A3909" s="104" t="s">
        <v>1022</v>
      </c>
      <c r="B3909" s="104" t="s">
        <v>423</v>
      </c>
      <c r="C3909" s="313" t="s">
        <v>99</v>
      </c>
      <c r="D3909" s="104" t="s">
        <v>1393</v>
      </c>
      <c r="E3909" s="105">
        <v>2500</v>
      </c>
      <c r="F3909" s="313" t="s">
        <v>4919</v>
      </c>
      <c r="G3909" s="318" t="s">
        <v>4920</v>
      </c>
      <c r="H3909" s="318" t="s">
        <v>1117</v>
      </c>
      <c r="I3909" s="104" t="s">
        <v>1118</v>
      </c>
      <c r="J3909" s="318" t="s">
        <v>1119</v>
      </c>
      <c r="K3909" s="320">
        <v>4</v>
      </c>
      <c r="L3909" s="320">
        <v>12</v>
      </c>
      <c r="M3909" s="105">
        <v>30000</v>
      </c>
      <c r="N3909" s="104"/>
      <c r="O3909" s="320"/>
      <c r="P3909" s="105"/>
    </row>
    <row r="3910" spans="1:16" x14ac:dyDescent="0.2">
      <c r="A3910" s="104" t="s">
        <v>1022</v>
      </c>
      <c r="B3910" s="104" t="s">
        <v>423</v>
      </c>
      <c r="C3910" s="313" t="s">
        <v>99</v>
      </c>
      <c r="D3910" s="104" t="s">
        <v>1310</v>
      </c>
      <c r="E3910" s="105">
        <v>2500</v>
      </c>
      <c r="F3910" s="313" t="s">
        <v>4921</v>
      </c>
      <c r="G3910" s="318" t="s">
        <v>4922</v>
      </c>
      <c r="H3910" s="318" t="s">
        <v>1313</v>
      </c>
      <c r="I3910" s="104" t="s">
        <v>1061</v>
      </c>
      <c r="J3910" s="318" t="s">
        <v>1028</v>
      </c>
      <c r="K3910" s="320">
        <v>1</v>
      </c>
      <c r="L3910" s="320">
        <v>0.6</v>
      </c>
      <c r="M3910" s="105">
        <v>1500</v>
      </c>
      <c r="N3910" s="104"/>
      <c r="O3910" s="320"/>
      <c r="P3910" s="105"/>
    </row>
    <row r="3911" spans="1:16" ht="22.5" x14ac:dyDescent="0.2">
      <c r="A3911" s="104" t="s">
        <v>1022</v>
      </c>
      <c r="B3911" s="104" t="s">
        <v>423</v>
      </c>
      <c r="C3911" s="313" t="s">
        <v>99</v>
      </c>
      <c r="D3911" s="104" t="s">
        <v>1488</v>
      </c>
      <c r="E3911" s="105">
        <v>2500</v>
      </c>
      <c r="F3911" s="313" t="s">
        <v>4923</v>
      </c>
      <c r="G3911" s="318" t="s">
        <v>4924</v>
      </c>
      <c r="H3911" s="318" t="s">
        <v>1057</v>
      </c>
      <c r="I3911" s="104" t="s">
        <v>1027</v>
      </c>
      <c r="J3911" s="318" t="s">
        <v>1069</v>
      </c>
      <c r="K3911" s="320">
        <v>1</v>
      </c>
      <c r="L3911" s="320">
        <v>1.3666666666666667</v>
      </c>
      <c r="M3911" s="105">
        <v>3416.6666666666665</v>
      </c>
      <c r="N3911" s="104"/>
      <c r="O3911" s="320"/>
      <c r="P3911" s="105"/>
    </row>
    <row r="3912" spans="1:16" x14ac:dyDescent="0.2">
      <c r="A3912" s="104" t="s">
        <v>1022</v>
      </c>
      <c r="B3912" s="104" t="s">
        <v>423</v>
      </c>
      <c r="C3912" s="313" t="s">
        <v>99</v>
      </c>
      <c r="D3912" s="104" t="s">
        <v>1046</v>
      </c>
      <c r="E3912" s="105">
        <v>1500</v>
      </c>
      <c r="F3912" s="313" t="s">
        <v>4925</v>
      </c>
      <c r="G3912" s="318" t="s">
        <v>4926</v>
      </c>
      <c r="H3912" s="318" t="s">
        <v>1189</v>
      </c>
      <c r="I3912" s="104" t="s">
        <v>1364</v>
      </c>
      <c r="J3912" s="318" t="s">
        <v>1074</v>
      </c>
      <c r="K3912" s="320">
        <v>3</v>
      </c>
      <c r="L3912" s="320">
        <v>12</v>
      </c>
      <c r="M3912" s="105">
        <v>18000</v>
      </c>
      <c r="N3912" s="104"/>
      <c r="O3912" s="320"/>
      <c r="P3912" s="105"/>
    </row>
    <row r="3913" spans="1:16" x14ac:dyDescent="0.2">
      <c r="A3913" s="104" t="s">
        <v>1022</v>
      </c>
      <c r="B3913" s="104" t="s">
        <v>423</v>
      </c>
      <c r="C3913" s="313" t="s">
        <v>99</v>
      </c>
      <c r="D3913" s="104" t="s">
        <v>1046</v>
      </c>
      <c r="E3913" s="105">
        <v>1500</v>
      </c>
      <c r="F3913" s="313" t="s">
        <v>4927</v>
      </c>
      <c r="G3913" s="318" t="s">
        <v>4928</v>
      </c>
      <c r="H3913" s="318" t="s">
        <v>1064</v>
      </c>
      <c r="I3913" s="104" t="s">
        <v>1073</v>
      </c>
      <c r="J3913" s="318" t="s">
        <v>1074</v>
      </c>
      <c r="K3913" s="320">
        <v>3</v>
      </c>
      <c r="L3913" s="320">
        <v>12</v>
      </c>
      <c r="M3913" s="105">
        <v>18000</v>
      </c>
      <c r="N3913" s="104"/>
      <c r="O3913" s="320"/>
      <c r="P3913" s="105"/>
    </row>
    <row r="3914" spans="1:16" x14ac:dyDescent="0.2">
      <c r="A3914" s="104" t="s">
        <v>1022</v>
      </c>
      <c r="B3914" s="104" t="s">
        <v>423</v>
      </c>
      <c r="C3914" s="313" t="s">
        <v>99</v>
      </c>
      <c r="D3914" s="104" t="s">
        <v>1075</v>
      </c>
      <c r="E3914" s="105">
        <v>1300</v>
      </c>
      <c r="F3914" s="313" t="s">
        <v>4929</v>
      </c>
      <c r="G3914" s="318" t="s">
        <v>4930</v>
      </c>
      <c r="H3914" s="318" t="s">
        <v>1117</v>
      </c>
      <c r="I3914" s="104" t="s">
        <v>1118</v>
      </c>
      <c r="J3914" s="318" t="s">
        <v>1119</v>
      </c>
      <c r="K3914" s="320">
        <v>2</v>
      </c>
      <c r="L3914" s="320">
        <v>4.666666666666667</v>
      </c>
      <c r="M3914" s="105">
        <v>6066.666666666667</v>
      </c>
      <c r="N3914" s="104"/>
      <c r="O3914" s="320"/>
      <c r="P3914" s="105"/>
    </row>
    <row r="3915" spans="1:16" x14ac:dyDescent="0.2">
      <c r="A3915" s="104" t="s">
        <v>1022</v>
      </c>
      <c r="B3915" s="104" t="s">
        <v>423</v>
      </c>
      <c r="C3915" s="313" t="s">
        <v>99</v>
      </c>
      <c r="D3915" s="104" t="s">
        <v>1221</v>
      </c>
      <c r="E3915" s="105">
        <v>2400</v>
      </c>
      <c r="F3915" s="313" t="s">
        <v>4931</v>
      </c>
      <c r="G3915" s="318" t="s">
        <v>4932</v>
      </c>
      <c r="H3915" s="318" t="s">
        <v>1249</v>
      </c>
      <c r="I3915" s="104" t="s">
        <v>1027</v>
      </c>
      <c r="J3915" s="318" t="s">
        <v>1028</v>
      </c>
      <c r="K3915" s="320">
        <v>1</v>
      </c>
      <c r="L3915" s="320">
        <v>1.8666666666666667</v>
      </c>
      <c r="M3915" s="105">
        <v>4480</v>
      </c>
      <c r="N3915" s="104"/>
      <c r="O3915" s="320"/>
      <c r="P3915" s="105"/>
    </row>
    <row r="3916" spans="1:16" x14ac:dyDescent="0.2">
      <c r="A3916" s="104" t="s">
        <v>1022</v>
      </c>
      <c r="B3916" s="104" t="s">
        <v>423</v>
      </c>
      <c r="C3916" s="313" t="s">
        <v>99</v>
      </c>
      <c r="D3916" s="104" t="s">
        <v>1186</v>
      </c>
      <c r="E3916" s="105">
        <v>1500</v>
      </c>
      <c r="F3916" s="313" t="s">
        <v>4933</v>
      </c>
      <c r="G3916" s="318" t="s">
        <v>4934</v>
      </c>
      <c r="H3916" s="318" t="s">
        <v>1117</v>
      </c>
      <c r="I3916" s="104" t="s">
        <v>1118</v>
      </c>
      <c r="J3916" s="318" t="s">
        <v>1119</v>
      </c>
      <c r="K3916" s="320">
        <v>1</v>
      </c>
      <c r="L3916" s="320">
        <v>1</v>
      </c>
      <c r="M3916" s="105">
        <v>1500</v>
      </c>
      <c r="N3916" s="104"/>
      <c r="O3916" s="320"/>
      <c r="P3916" s="105"/>
    </row>
    <row r="3917" spans="1:16" x14ac:dyDescent="0.2">
      <c r="A3917" s="104" t="s">
        <v>1022</v>
      </c>
      <c r="B3917" s="104" t="s">
        <v>423</v>
      </c>
      <c r="C3917" s="313" t="s">
        <v>99</v>
      </c>
      <c r="D3917" s="104" t="s">
        <v>1296</v>
      </c>
      <c r="E3917" s="105">
        <v>2500</v>
      </c>
      <c r="F3917" s="313" t="s">
        <v>4935</v>
      </c>
      <c r="G3917" s="318" t="s">
        <v>4936</v>
      </c>
      <c r="H3917" s="318" t="s">
        <v>1053</v>
      </c>
      <c r="I3917" s="104" t="s">
        <v>1512</v>
      </c>
      <c r="J3917" s="318" t="s">
        <v>1028</v>
      </c>
      <c r="K3917" s="320">
        <v>4</v>
      </c>
      <c r="L3917" s="320">
        <v>12</v>
      </c>
      <c r="M3917" s="105">
        <v>30000</v>
      </c>
      <c r="N3917" s="104"/>
      <c r="O3917" s="320"/>
      <c r="P3917" s="105"/>
    </row>
    <row r="3918" spans="1:16" x14ac:dyDescent="0.2">
      <c r="A3918" s="104" t="s">
        <v>1022</v>
      </c>
      <c r="B3918" s="104" t="s">
        <v>423</v>
      </c>
      <c r="C3918" s="313" t="s">
        <v>99</v>
      </c>
      <c r="D3918" s="104" t="s">
        <v>1046</v>
      </c>
      <c r="E3918" s="105">
        <v>1950</v>
      </c>
      <c r="F3918" s="313" t="s">
        <v>4937</v>
      </c>
      <c r="G3918" s="318" t="s">
        <v>4938</v>
      </c>
      <c r="H3918" s="318" t="s">
        <v>1049</v>
      </c>
      <c r="I3918" s="104" t="s">
        <v>1073</v>
      </c>
      <c r="J3918" s="318" t="s">
        <v>1074</v>
      </c>
      <c r="K3918" s="320">
        <v>3</v>
      </c>
      <c r="L3918" s="320">
        <v>12</v>
      </c>
      <c r="M3918" s="105">
        <v>23400</v>
      </c>
      <c r="N3918" s="104"/>
      <c r="O3918" s="320"/>
      <c r="P3918" s="105"/>
    </row>
    <row r="3919" spans="1:16" x14ac:dyDescent="0.2">
      <c r="A3919" s="104" t="s">
        <v>1022</v>
      </c>
      <c r="B3919" s="104" t="s">
        <v>423</v>
      </c>
      <c r="C3919" s="313" t="s">
        <v>99</v>
      </c>
      <c r="D3919" s="104" t="s">
        <v>1242</v>
      </c>
      <c r="E3919" s="105">
        <v>1300</v>
      </c>
      <c r="F3919" s="313" t="s">
        <v>4939</v>
      </c>
      <c r="G3919" s="318" t="s">
        <v>4940</v>
      </c>
      <c r="H3919" s="318" t="s">
        <v>1043</v>
      </c>
      <c r="I3919" s="104" t="s">
        <v>1073</v>
      </c>
      <c r="J3919" s="318" t="s">
        <v>1092</v>
      </c>
      <c r="K3919" s="320">
        <v>3</v>
      </c>
      <c r="L3919" s="320">
        <v>12</v>
      </c>
      <c r="M3919" s="105">
        <v>15600</v>
      </c>
      <c r="N3919" s="104"/>
      <c r="O3919" s="320"/>
      <c r="P3919" s="105"/>
    </row>
    <row r="3920" spans="1:16" x14ac:dyDescent="0.2">
      <c r="A3920" s="104" t="s">
        <v>1022</v>
      </c>
      <c r="B3920" s="104" t="s">
        <v>423</v>
      </c>
      <c r="C3920" s="313" t="s">
        <v>99</v>
      </c>
      <c r="D3920" s="104" t="s">
        <v>1206</v>
      </c>
      <c r="E3920" s="105">
        <v>1300</v>
      </c>
      <c r="F3920" s="313" t="s">
        <v>4941</v>
      </c>
      <c r="G3920" s="318" t="s">
        <v>4942</v>
      </c>
      <c r="H3920" s="318" t="s">
        <v>1043</v>
      </c>
      <c r="I3920" s="104" t="s">
        <v>1044</v>
      </c>
      <c r="J3920" s="318" t="s">
        <v>1028</v>
      </c>
      <c r="K3920" s="320">
        <v>2</v>
      </c>
      <c r="L3920" s="320">
        <v>1.9333333333333333</v>
      </c>
      <c r="M3920" s="105">
        <v>2513.3333333333335</v>
      </c>
      <c r="N3920" s="104"/>
      <c r="O3920" s="320"/>
      <c r="P3920" s="105"/>
    </row>
    <row r="3921" spans="1:16" x14ac:dyDescent="0.2">
      <c r="A3921" s="104" t="s">
        <v>1022</v>
      </c>
      <c r="B3921" s="104" t="s">
        <v>423</v>
      </c>
      <c r="C3921" s="313" t="s">
        <v>99</v>
      </c>
      <c r="D3921" s="104" t="s">
        <v>1046</v>
      </c>
      <c r="E3921" s="105">
        <v>1500</v>
      </c>
      <c r="F3921" s="313" t="s">
        <v>4943</v>
      </c>
      <c r="G3921" s="318" t="s">
        <v>4944</v>
      </c>
      <c r="H3921" s="318" t="s">
        <v>4199</v>
      </c>
      <c r="I3921" s="104" t="s">
        <v>1073</v>
      </c>
      <c r="J3921" s="318" t="s">
        <v>1074</v>
      </c>
      <c r="K3921" s="320">
        <v>4</v>
      </c>
      <c r="L3921" s="320">
        <v>12</v>
      </c>
      <c r="M3921" s="105">
        <v>18000</v>
      </c>
      <c r="N3921" s="104"/>
      <c r="O3921" s="320"/>
      <c r="P3921" s="105"/>
    </row>
    <row r="3922" spans="1:16" ht="22.5" x14ac:dyDescent="0.2">
      <c r="A3922" s="104" t="s">
        <v>1022</v>
      </c>
      <c r="B3922" s="104" t="s">
        <v>423</v>
      </c>
      <c r="C3922" s="313" t="s">
        <v>99</v>
      </c>
      <c r="D3922" s="104" t="s">
        <v>1075</v>
      </c>
      <c r="E3922" s="105">
        <v>930</v>
      </c>
      <c r="F3922" s="313" t="s">
        <v>4945</v>
      </c>
      <c r="G3922" s="318" t="s">
        <v>4946</v>
      </c>
      <c r="H3922" s="318" t="s">
        <v>1064</v>
      </c>
      <c r="I3922" s="104" t="s">
        <v>1044</v>
      </c>
      <c r="J3922" s="318" t="s">
        <v>1045</v>
      </c>
      <c r="K3922" s="320">
        <v>3</v>
      </c>
      <c r="L3922" s="320">
        <v>12</v>
      </c>
      <c r="M3922" s="105">
        <v>11160</v>
      </c>
      <c r="N3922" s="104"/>
      <c r="O3922" s="320"/>
      <c r="P3922" s="105"/>
    </row>
    <row r="3923" spans="1:16" x14ac:dyDescent="0.2">
      <c r="A3923" s="104" t="s">
        <v>1022</v>
      </c>
      <c r="B3923" s="104" t="s">
        <v>423</v>
      </c>
      <c r="C3923" s="313" t="s">
        <v>99</v>
      </c>
      <c r="D3923" s="104" t="s">
        <v>1050</v>
      </c>
      <c r="E3923" s="105">
        <v>2400</v>
      </c>
      <c r="F3923" s="313" t="s">
        <v>4947</v>
      </c>
      <c r="G3923" s="318" t="s">
        <v>4948</v>
      </c>
      <c r="H3923" s="318" t="s">
        <v>1053</v>
      </c>
      <c r="I3923" s="104" t="s">
        <v>1027</v>
      </c>
      <c r="J3923" s="318" t="s">
        <v>1028</v>
      </c>
      <c r="K3923" s="320">
        <v>6</v>
      </c>
      <c r="L3923" s="320">
        <v>12</v>
      </c>
      <c r="M3923" s="105">
        <v>28800</v>
      </c>
      <c r="N3923" s="104"/>
      <c r="O3923" s="320"/>
      <c r="P3923" s="105"/>
    </row>
    <row r="3924" spans="1:16" x14ac:dyDescent="0.2">
      <c r="A3924" s="104" t="s">
        <v>1022</v>
      </c>
      <c r="B3924" s="104" t="s">
        <v>423</v>
      </c>
      <c r="C3924" s="313" t="s">
        <v>99</v>
      </c>
      <c r="D3924" s="104" t="s">
        <v>1186</v>
      </c>
      <c r="E3924" s="105">
        <v>1500</v>
      </c>
      <c r="F3924" s="313" t="s">
        <v>4949</v>
      </c>
      <c r="G3924" s="318" t="s">
        <v>4950</v>
      </c>
      <c r="H3924" s="318" t="s">
        <v>1117</v>
      </c>
      <c r="I3924" s="104" t="s">
        <v>1118</v>
      </c>
      <c r="J3924" s="318" t="s">
        <v>1119</v>
      </c>
      <c r="K3924" s="320">
        <v>3</v>
      </c>
      <c r="L3924" s="320">
        <v>12</v>
      </c>
      <c r="M3924" s="105">
        <v>18000</v>
      </c>
      <c r="N3924" s="104"/>
      <c r="O3924" s="320"/>
      <c r="P3924" s="105"/>
    </row>
    <row r="3925" spans="1:16" x14ac:dyDescent="0.2">
      <c r="A3925" s="104" t="s">
        <v>1022</v>
      </c>
      <c r="B3925" s="104" t="s">
        <v>423</v>
      </c>
      <c r="C3925" s="313" t="s">
        <v>99</v>
      </c>
      <c r="D3925" s="104" t="s">
        <v>1396</v>
      </c>
      <c r="E3925" s="105">
        <v>1500</v>
      </c>
      <c r="F3925" s="313" t="s">
        <v>4951</v>
      </c>
      <c r="G3925" s="318" t="s">
        <v>4952</v>
      </c>
      <c r="H3925" s="318" t="s">
        <v>1117</v>
      </c>
      <c r="I3925" s="104" t="s">
        <v>1118</v>
      </c>
      <c r="J3925" s="318" t="s">
        <v>1092</v>
      </c>
      <c r="K3925" s="320">
        <v>4</v>
      </c>
      <c r="L3925" s="320">
        <v>12</v>
      </c>
      <c r="M3925" s="105">
        <v>18000</v>
      </c>
      <c r="N3925" s="104"/>
      <c r="O3925" s="320"/>
      <c r="P3925" s="105"/>
    </row>
    <row r="3926" spans="1:16" x14ac:dyDescent="0.2">
      <c r="A3926" s="104" t="s">
        <v>1022</v>
      </c>
      <c r="B3926" s="104" t="s">
        <v>423</v>
      </c>
      <c r="C3926" s="313" t="s">
        <v>99</v>
      </c>
      <c r="D3926" s="104" t="s">
        <v>1046</v>
      </c>
      <c r="E3926" s="105">
        <v>1700</v>
      </c>
      <c r="F3926" s="313" t="s">
        <v>4953</v>
      </c>
      <c r="G3926" s="318" t="s">
        <v>4954</v>
      </c>
      <c r="H3926" s="318" t="s">
        <v>1133</v>
      </c>
      <c r="I3926" s="104" t="s">
        <v>1134</v>
      </c>
      <c r="J3926" s="318" t="s">
        <v>1028</v>
      </c>
      <c r="K3926" s="320">
        <v>4</v>
      </c>
      <c r="L3926" s="320">
        <v>12</v>
      </c>
      <c r="M3926" s="105">
        <v>20400</v>
      </c>
      <c r="N3926" s="104"/>
      <c r="O3926" s="320"/>
      <c r="P3926" s="105"/>
    </row>
    <row r="3927" spans="1:16" x14ac:dyDescent="0.2">
      <c r="A3927" s="104" t="s">
        <v>1022</v>
      </c>
      <c r="B3927" s="104" t="s">
        <v>423</v>
      </c>
      <c r="C3927" s="313" t="s">
        <v>99</v>
      </c>
      <c r="D3927" s="104" t="s">
        <v>4955</v>
      </c>
      <c r="E3927" s="105">
        <v>3000</v>
      </c>
      <c r="F3927" s="313" t="s">
        <v>4956</v>
      </c>
      <c r="G3927" s="318" t="s">
        <v>4957</v>
      </c>
      <c r="H3927" s="318" t="s">
        <v>1060</v>
      </c>
      <c r="I3927" s="104" t="s">
        <v>1061</v>
      </c>
      <c r="J3927" s="318" t="s">
        <v>1028</v>
      </c>
      <c r="K3927" s="320">
        <v>6</v>
      </c>
      <c r="L3927" s="320">
        <v>12</v>
      </c>
      <c r="M3927" s="105">
        <v>36000</v>
      </c>
      <c r="N3927" s="104"/>
      <c r="O3927" s="320"/>
      <c r="P3927" s="105"/>
    </row>
    <row r="3928" spans="1:16" x14ac:dyDescent="0.2">
      <c r="A3928" s="104" t="s">
        <v>1022</v>
      </c>
      <c r="B3928" s="104" t="s">
        <v>423</v>
      </c>
      <c r="C3928" s="313" t="s">
        <v>99</v>
      </c>
      <c r="D3928" s="104" t="s">
        <v>1046</v>
      </c>
      <c r="E3928" s="105">
        <v>1500</v>
      </c>
      <c r="F3928" s="313" t="s">
        <v>4958</v>
      </c>
      <c r="G3928" s="318" t="s">
        <v>4959</v>
      </c>
      <c r="H3928" s="318" t="s">
        <v>1133</v>
      </c>
      <c r="I3928" s="104" t="s">
        <v>1134</v>
      </c>
      <c r="J3928" s="318" t="s">
        <v>1028</v>
      </c>
      <c r="K3928" s="320">
        <v>3</v>
      </c>
      <c r="L3928" s="320">
        <v>12</v>
      </c>
      <c r="M3928" s="105">
        <v>18000</v>
      </c>
      <c r="N3928" s="104"/>
      <c r="O3928" s="320"/>
      <c r="P3928" s="105"/>
    </row>
    <row r="3929" spans="1:16" x14ac:dyDescent="0.2">
      <c r="A3929" s="104" t="s">
        <v>1022</v>
      </c>
      <c r="B3929" s="104" t="s">
        <v>423</v>
      </c>
      <c r="C3929" s="313" t="s">
        <v>99</v>
      </c>
      <c r="D3929" s="104" t="s">
        <v>1046</v>
      </c>
      <c r="E3929" s="105">
        <v>1500</v>
      </c>
      <c r="F3929" s="313" t="s">
        <v>4960</v>
      </c>
      <c r="G3929" s="318" t="s">
        <v>4961</v>
      </c>
      <c r="H3929" s="318" t="s">
        <v>1057</v>
      </c>
      <c r="I3929" s="104" t="s">
        <v>1027</v>
      </c>
      <c r="J3929" s="318" t="s">
        <v>1161</v>
      </c>
      <c r="K3929" s="320">
        <v>3</v>
      </c>
      <c r="L3929" s="320">
        <v>12</v>
      </c>
      <c r="M3929" s="105">
        <v>18000</v>
      </c>
      <c r="N3929" s="104"/>
      <c r="O3929" s="320"/>
      <c r="P3929" s="105"/>
    </row>
    <row r="3930" spans="1:16" x14ac:dyDescent="0.2">
      <c r="A3930" s="104" t="s">
        <v>1022</v>
      </c>
      <c r="B3930" s="104" t="s">
        <v>423</v>
      </c>
      <c r="C3930" s="313" t="s">
        <v>99</v>
      </c>
      <c r="D3930" s="104" t="s">
        <v>1046</v>
      </c>
      <c r="E3930" s="105">
        <v>1500</v>
      </c>
      <c r="F3930" s="313" t="s">
        <v>4962</v>
      </c>
      <c r="G3930" s="318" t="s">
        <v>4963</v>
      </c>
      <c r="H3930" s="318" t="s">
        <v>1064</v>
      </c>
      <c r="I3930" s="104" t="s">
        <v>1044</v>
      </c>
      <c r="J3930" s="318" t="s">
        <v>1028</v>
      </c>
      <c r="K3930" s="320">
        <v>3</v>
      </c>
      <c r="L3930" s="320">
        <v>12</v>
      </c>
      <c r="M3930" s="105">
        <v>18000</v>
      </c>
      <c r="N3930" s="104"/>
      <c r="O3930" s="320"/>
      <c r="P3930" s="105"/>
    </row>
    <row r="3931" spans="1:16" x14ac:dyDescent="0.2">
      <c r="A3931" s="104" t="s">
        <v>1022</v>
      </c>
      <c r="B3931" s="104" t="s">
        <v>423</v>
      </c>
      <c r="C3931" s="313" t="s">
        <v>99</v>
      </c>
      <c r="D3931" s="104" t="s">
        <v>1046</v>
      </c>
      <c r="E3931" s="105">
        <v>1950</v>
      </c>
      <c r="F3931" s="313" t="s">
        <v>4964</v>
      </c>
      <c r="G3931" s="318" t="s">
        <v>4965</v>
      </c>
      <c r="H3931" s="318" t="s">
        <v>1049</v>
      </c>
      <c r="I3931" s="104" t="s">
        <v>1073</v>
      </c>
      <c r="J3931" s="318" t="s">
        <v>1074</v>
      </c>
      <c r="K3931" s="320">
        <v>3</v>
      </c>
      <c r="L3931" s="320">
        <v>12</v>
      </c>
      <c r="M3931" s="105">
        <v>23400</v>
      </c>
      <c r="N3931" s="104"/>
      <c r="O3931" s="320"/>
      <c r="P3931" s="105"/>
    </row>
    <row r="3932" spans="1:16" x14ac:dyDescent="0.2">
      <c r="A3932" s="104" t="s">
        <v>1022</v>
      </c>
      <c r="B3932" s="104" t="s">
        <v>423</v>
      </c>
      <c r="C3932" s="313" t="s">
        <v>99</v>
      </c>
      <c r="D3932" s="104" t="s">
        <v>1296</v>
      </c>
      <c r="E3932" s="105">
        <v>2500</v>
      </c>
      <c r="F3932" s="313" t="s">
        <v>4966</v>
      </c>
      <c r="G3932" s="318" t="s">
        <v>4967</v>
      </c>
      <c r="H3932" s="318" t="s">
        <v>3576</v>
      </c>
      <c r="I3932" s="104" t="s">
        <v>1364</v>
      </c>
      <c r="J3932" s="318" t="s">
        <v>1028</v>
      </c>
      <c r="K3932" s="320">
        <v>3</v>
      </c>
      <c r="L3932" s="320">
        <v>12</v>
      </c>
      <c r="M3932" s="105">
        <v>30000</v>
      </c>
      <c r="N3932" s="104"/>
      <c r="O3932" s="320"/>
      <c r="P3932" s="105"/>
    </row>
    <row r="3933" spans="1:16" ht="22.5" x14ac:dyDescent="0.2">
      <c r="A3933" s="104" t="s">
        <v>1022</v>
      </c>
      <c r="B3933" s="104" t="s">
        <v>423</v>
      </c>
      <c r="C3933" s="313" t="s">
        <v>99</v>
      </c>
      <c r="D3933" s="104" t="s">
        <v>1046</v>
      </c>
      <c r="E3933" s="105">
        <v>1500</v>
      </c>
      <c r="F3933" s="313" t="s">
        <v>4968</v>
      </c>
      <c r="G3933" s="318" t="s">
        <v>4969</v>
      </c>
      <c r="H3933" s="318" t="s">
        <v>2174</v>
      </c>
      <c r="I3933" s="104" t="s">
        <v>1073</v>
      </c>
      <c r="J3933" s="318" t="s">
        <v>1045</v>
      </c>
      <c r="K3933" s="320">
        <v>3</v>
      </c>
      <c r="L3933" s="320">
        <v>12</v>
      </c>
      <c r="M3933" s="105">
        <v>18000</v>
      </c>
      <c r="N3933" s="104"/>
      <c r="O3933" s="320"/>
      <c r="P3933" s="105"/>
    </row>
    <row r="3934" spans="1:16" x14ac:dyDescent="0.2">
      <c r="A3934" s="104" t="s">
        <v>1022</v>
      </c>
      <c r="B3934" s="104" t="s">
        <v>423</v>
      </c>
      <c r="C3934" s="313" t="s">
        <v>99</v>
      </c>
      <c r="D3934" s="104" t="s">
        <v>1046</v>
      </c>
      <c r="E3934" s="105">
        <v>1500</v>
      </c>
      <c r="F3934" s="313" t="s">
        <v>4970</v>
      </c>
      <c r="G3934" s="318" t="s">
        <v>4971</v>
      </c>
      <c r="H3934" s="318" t="s">
        <v>1133</v>
      </c>
      <c r="I3934" s="104" t="s">
        <v>1073</v>
      </c>
      <c r="J3934" s="318" t="s">
        <v>1028</v>
      </c>
      <c r="K3934" s="320">
        <v>3</v>
      </c>
      <c r="L3934" s="320">
        <v>12</v>
      </c>
      <c r="M3934" s="105">
        <v>18000</v>
      </c>
      <c r="N3934" s="104"/>
      <c r="O3934" s="320"/>
      <c r="P3934" s="105"/>
    </row>
    <row r="3935" spans="1:16" x14ac:dyDescent="0.2">
      <c r="A3935" s="104" t="s">
        <v>1022</v>
      </c>
      <c r="B3935" s="104" t="s">
        <v>423</v>
      </c>
      <c r="C3935" s="313" t="s">
        <v>99</v>
      </c>
      <c r="D3935" s="104" t="s">
        <v>1101</v>
      </c>
      <c r="E3935" s="105">
        <v>3800</v>
      </c>
      <c r="F3935" s="313" t="s">
        <v>4972</v>
      </c>
      <c r="G3935" s="318" t="s">
        <v>4973</v>
      </c>
      <c r="H3935" s="318" t="s">
        <v>1160</v>
      </c>
      <c r="I3935" s="104" t="s">
        <v>1068</v>
      </c>
      <c r="J3935" s="318" t="s">
        <v>1028</v>
      </c>
      <c r="K3935" s="320">
        <v>3</v>
      </c>
      <c r="L3935" s="320">
        <v>11.666666666666666</v>
      </c>
      <c r="M3935" s="105">
        <v>44333.333333333328</v>
      </c>
      <c r="N3935" s="104"/>
      <c r="O3935" s="320"/>
      <c r="P3935" s="105"/>
    </row>
    <row r="3936" spans="1:16" ht="22.5" x14ac:dyDescent="0.2">
      <c r="A3936" s="104" t="s">
        <v>1022</v>
      </c>
      <c r="B3936" s="104" t="s">
        <v>423</v>
      </c>
      <c r="C3936" s="313" t="s">
        <v>99</v>
      </c>
      <c r="D3936" s="104" t="s">
        <v>4974</v>
      </c>
      <c r="E3936" s="105">
        <v>2800</v>
      </c>
      <c r="F3936" s="313" t="s">
        <v>4975</v>
      </c>
      <c r="G3936" s="318" t="s">
        <v>4976</v>
      </c>
      <c r="H3936" s="318" t="s">
        <v>1148</v>
      </c>
      <c r="I3936" s="104" t="s">
        <v>1027</v>
      </c>
      <c r="J3936" s="318" t="s">
        <v>1100</v>
      </c>
      <c r="K3936" s="320">
        <v>3</v>
      </c>
      <c r="L3936" s="320">
        <v>12</v>
      </c>
      <c r="M3936" s="105">
        <v>33600</v>
      </c>
      <c r="N3936" s="104"/>
      <c r="O3936" s="320"/>
      <c r="P3936" s="105"/>
    </row>
    <row r="3937" spans="1:16" x14ac:dyDescent="0.2">
      <c r="A3937" s="104" t="s">
        <v>1022</v>
      </c>
      <c r="B3937" s="104" t="s">
        <v>423</v>
      </c>
      <c r="C3937" s="313" t="s">
        <v>99</v>
      </c>
      <c r="D3937" s="104" t="s">
        <v>1101</v>
      </c>
      <c r="E3937" s="105">
        <v>2400</v>
      </c>
      <c r="F3937" s="313" t="s">
        <v>4977</v>
      </c>
      <c r="G3937" s="318" t="s">
        <v>4978</v>
      </c>
      <c r="H3937" s="318" t="s">
        <v>1032</v>
      </c>
      <c r="I3937" s="104" t="s">
        <v>1027</v>
      </c>
      <c r="J3937" s="318" t="s">
        <v>1028</v>
      </c>
      <c r="K3937" s="320">
        <v>3</v>
      </c>
      <c r="L3937" s="320">
        <v>12</v>
      </c>
      <c r="M3937" s="105">
        <v>28800</v>
      </c>
      <c r="N3937" s="104"/>
      <c r="O3937" s="320"/>
      <c r="P3937" s="105"/>
    </row>
    <row r="3938" spans="1:16" x14ac:dyDescent="0.2">
      <c r="A3938" s="104" t="s">
        <v>1022</v>
      </c>
      <c r="B3938" s="104" t="s">
        <v>423</v>
      </c>
      <c r="C3938" s="313" t="s">
        <v>99</v>
      </c>
      <c r="D3938" s="104" t="s">
        <v>1196</v>
      </c>
      <c r="E3938" s="105">
        <v>1600</v>
      </c>
      <c r="F3938" s="313" t="s">
        <v>4979</v>
      </c>
      <c r="G3938" s="318" t="s">
        <v>4980</v>
      </c>
      <c r="H3938" s="318" t="s">
        <v>3729</v>
      </c>
      <c r="I3938" s="104" t="s">
        <v>1073</v>
      </c>
      <c r="J3938" s="318" t="s">
        <v>1092</v>
      </c>
      <c r="K3938" s="320">
        <v>3</v>
      </c>
      <c r="L3938" s="320">
        <v>12</v>
      </c>
      <c r="M3938" s="105">
        <v>19200</v>
      </c>
      <c r="N3938" s="104"/>
      <c r="O3938" s="320"/>
      <c r="P3938" s="105"/>
    </row>
    <row r="3939" spans="1:16" x14ac:dyDescent="0.2">
      <c r="A3939" s="104" t="s">
        <v>1022</v>
      </c>
      <c r="B3939" s="104" t="s">
        <v>423</v>
      </c>
      <c r="C3939" s="313" t="s">
        <v>99</v>
      </c>
      <c r="D3939" s="104" t="s">
        <v>1040</v>
      </c>
      <c r="E3939" s="105">
        <v>1300</v>
      </c>
      <c r="F3939" s="313" t="s">
        <v>4981</v>
      </c>
      <c r="G3939" s="318" t="s">
        <v>4982</v>
      </c>
      <c r="H3939" s="318" t="s">
        <v>1117</v>
      </c>
      <c r="I3939" s="104" t="s">
        <v>1118</v>
      </c>
      <c r="J3939" s="318" t="s">
        <v>1119</v>
      </c>
      <c r="K3939" s="320">
        <v>3</v>
      </c>
      <c r="L3939" s="320">
        <v>12</v>
      </c>
      <c r="M3939" s="105">
        <v>15600</v>
      </c>
      <c r="N3939" s="104"/>
      <c r="O3939" s="320"/>
      <c r="P3939" s="105"/>
    </row>
    <row r="3940" spans="1:16" x14ac:dyDescent="0.2">
      <c r="A3940" s="104" t="s">
        <v>1022</v>
      </c>
      <c r="B3940" s="104" t="s">
        <v>423</v>
      </c>
      <c r="C3940" s="313" t="s">
        <v>99</v>
      </c>
      <c r="D3940" s="104" t="s">
        <v>1046</v>
      </c>
      <c r="E3940" s="105">
        <v>1500</v>
      </c>
      <c r="F3940" s="313" t="s">
        <v>4983</v>
      </c>
      <c r="G3940" s="318" t="s">
        <v>4984</v>
      </c>
      <c r="H3940" s="318" t="s">
        <v>1133</v>
      </c>
      <c r="I3940" s="104" t="s">
        <v>1134</v>
      </c>
      <c r="J3940" s="318" t="s">
        <v>1028</v>
      </c>
      <c r="K3940" s="320">
        <v>3</v>
      </c>
      <c r="L3940" s="320">
        <v>12</v>
      </c>
      <c r="M3940" s="105">
        <v>18000</v>
      </c>
      <c r="N3940" s="104"/>
      <c r="O3940" s="320"/>
      <c r="P3940" s="105"/>
    </row>
    <row r="3941" spans="1:16" x14ac:dyDescent="0.2">
      <c r="A3941" s="104" t="s">
        <v>1022</v>
      </c>
      <c r="B3941" s="104" t="s">
        <v>423</v>
      </c>
      <c r="C3941" s="313" t="s">
        <v>99</v>
      </c>
      <c r="D3941" s="104" t="s">
        <v>1084</v>
      </c>
      <c r="E3941" s="105">
        <v>2400</v>
      </c>
      <c r="F3941" s="313" t="s">
        <v>4985</v>
      </c>
      <c r="G3941" s="318" t="s">
        <v>4986</v>
      </c>
      <c r="H3941" s="318" t="s">
        <v>1053</v>
      </c>
      <c r="I3941" s="104" t="s">
        <v>1027</v>
      </c>
      <c r="J3941" s="318" t="s">
        <v>1028</v>
      </c>
      <c r="K3941" s="320">
        <v>3</v>
      </c>
      <c r="L3941" s="320">
        <v>12</v>
      </c>
      <c r="M3941" s="105">
        <v>28800</v>
      </c>
      <c r="N3941" s="104"/>
      <c r="O3941" s="320"/>
      <c r="P3941" s="105"/>
    </row>
    <row r="3942" spans="1:16" x14ac:dyDescent="0.2">
      <c r="A3942" s="104" t="s">
        <v>1022</v>
      </c>
      <c r="B3942" s="104" t="s">
        <v>423</v>
      </c>
      <c r="C3942" s="313" t="s">
        <v>99</v>
      </c>
      <c r="D3942" s="104" t="s">
        <v>1237</v>
      </c>
      <c r="E3942" s="105">
        <v>1300</v>
      </c>
      <c r="F3942" s="313" t="s">
        <v>4987</v>
      </c>
      <c r="G3942" s="318" t="s">
        <v>4988</v>
      </c>
      <c r="H3942" s="318" t="s">
        <v>1117</v>
      </c>
      <c r="I3942" s="104" t="s">
        <v>1118</v>
      </c>
      <c r="J3942" s="318" t="s">
        <v>1119</v>
      </c>
      <c r="K3942" s="320">
        <v>3</v>
      </c>
      <c r="L3942" s="320">
        <v>12</v>
      </c>
      <c r="M3942" s="105">
        <v>15600</v>
      </c>
      <c r="N3942" s="104"/>
      <c r="O3942" s="320"/>
      <c r="P3942" s="105"/>
    </row>
    <row r="3943" spans="1:16" x14ac:dyDescent="0.2">
      <c r="A3943" s="104" t="s">
        <v>1022</v>
      </c>
      <c r="B3943" s="104" t="s">
        <v>423</v>
      </c>
      <c r="C3943" s="313" t="s">
        <v>99</v>
      </c>
      <c r="D3943" s="104" t="s">
        <v>1582</v>
      </c>
      <c r="E3943" s="105">
        <v>3500</v>
      </c>
      <c r="F3943" s="313" t="s">
        <v>4989</v>
      </c>
      <c r="G3943" s="318" t="s">
        <v>4990</v>
      </c>
      <c r="H3943" s="318" t="s">
        <v>1053</v>
      </c>
      <c r="I3943" s="104" t="s">
        <v>1027</v>
      </c>
      <c r="J3943" s="318" t="s">
        <v>1028</v>
      </c>
      <c r="K3943" s="320">
        <v>3</v>
      </c>
      <c r="L3943" s="320">
        <v>12</v>
      </c>
      <c r="M3943" s="105">
        <v>42000</v>
      </c>
      <c r="N3943" s="104"/>
      <c r="O3943" s="320"/>
      <c r="P3943" s="105"/>
    </row>
    <row r="3944" spans="1:16" x14ac:dyDescent="0.2">
      <c r="A3944" s="104" t="s">
        <v>1022</v>
      </c>
      <c r="B3944" s="104" t="s">
        <v>423</v>
      </c>
      <c r="C3944" s="313" t="s">
        <v>99</v>
      </c>
      <c r="D3944" s="104" t="s">
        <v>1450</v>
      </c>
      <c r="E3944" s="105">
        <v>4000</v>
      </c>
      <c r="F3944" s="313" t="s">
        <v>4991</v>
      </c>
      <c r="G3944" s="318" t="s">
        <v>4992</v>
      </c>
      <c r="H3944" s="318" t="s">
        <v>1414</v>
      </c>
      <c r="I3944" s="104" t="s">
        <v>1027</v>
      </c>
      <c r="J3944" s="318" t="s">
        <v>1028</v>
      </c>
      <c r="K3944" s="320">
        <v>1</v>
      </c>
      <c r="L3944" s="320">
        <v>2.9666666666666668</v>
      </c>
      <c r="M3944" s="105">
        <v>11866.666666666668</v>
      </c>
      <c r="N3944" s="104"/>
      <c r="O3944" s="320"/>
      <c r="P3944" s="105"/>
    </row>
    <row r="3945" spans="1:16" x14ac:dyDescent="0.2">
      <c r="A3945" s="104" t="s">
        <v>1022</v>
      </c>
      <c r="B3945" s="104" t="s">
        <v>423</v>
      </c>
      <c r="C3945" s="313" t="s">
        <v>99</v>
      </c>
      <c r="D3945" s="104" t="s">
        <v>1033</v>
      </c>
      <c r="E3945" s="105">
        <v>2500</v>
      </c>
      <c r="F3945" s="313" t="s">
        <v>4993</v>
      </c>
      <c r="G3945" s="318" t="s">
        <v>4994</v>
      </c>
      <c r="H3945" s="318" t="s">
        <v>1053</v>
      </c>
      <c r="I3945" s="104" t="s">
        <v>1027</v>
      </c>
      <c r="J3945" s="318" t="s">
        <v>1028</v>
      </c>
      <c r="K3945" s="320">
        <v>3</v>
      </c>
      <c r="L3945" s="320">
        <v>12</v>
      </c>
      <c r="M3945" s="105">
        <v>30000</v>
      </c>
      <c r="N3945" s="104"/>
      <c r="O3945" s="320"/>
      <c r="P3945" s="105"/>
    </row>
    <row r="3946" spans="1:16" x14ac:dyDescent="0.2">
      <c r="A3946" s="104" t="s">
        <v>1022</v>
      </c>
      <c r="B3946" s="104" t="s">
        <v>423</v>
      </c>
      <c r="C3946" s="313" t="s">
        <v>99</v>
      </c>
      <c r="D3946" s="104" t="s">
        <v>1498</v>
      </c>
      <c r="E3946" s="105">
        <v>3500</v>
      </c>
      <c r="F3946" s="313" t="s">
        <v>4995</v>
      </c>
      <c r="G3946" s="318" t="s">
        <v>4996</v>
      </c>
      <c r="H3946" s="318" t="s">
        <v>1549</v>
      </c>
      <c r="I3946" s="104" t="s">
        <v>1027</v>
      </c>
      <c r="J3946" s="318" t="s">
        <v>1028</v>
      </c>
      <c r="K3946" s="320">
        <v>3</v>
      </c>
      <c r="L3946" s="320">
        <v>7.0333333333333332</v>
      </c>
      <c r="M3946" s="105">
        <v>24616.666666666668</v>
      </c>
      <c r="N3946" s="104"/>
      <c r="O3946" s="320"/>
      <c r="P3946" s="105"/>
    </row>
    <row r="3947" spans="1:16" x14ac:dyDescent="0.2">
      <c r="A3947" s="104" t="s">
        <v>1022</v>
      </c>
      <c r="B3947" s="104" t="s">
        <v>423</v>
      </c>
      <c r="C3947" s="313" t="s">
        <v>99</v>
      </c>
      <c r="D3947" s="104" t="s">
        <v>3098</v>
      </c>
      <c r="E3947" s="105">
        <v>2400</v>
      </c>
      <c r="F3947" s="313" t="s">
        <v>4997</v>
      </c>
      <c r="G3947" s="318" t="s">
        <v>4998</v>
      </c>
      <c r="H3947" s="318" t="s">
        <v>1937</v>
      </c>
      <c r="I3947" s="104" t="s">
        <v>1061</v>
      </c>
      <c r="J3947" s="318" t="s">
        <v>1028</v>
      </c>
      <c r="K3947" s="320">
        <v>3</v>
      </c>
      <c r="L3947" s="320">
        <v>9.0666666666666664</v>
      </c>
      <c r="M3947" s="105">
        <v>21760</v>
      </c>
      <c r="N3947" s="104"/>
      <c r="O3947" s="320"/>
      <c r="P3947" s="105"/>
    </row>
    <row r="3948" spans="1:16" x14ac:dyDescent="0.2">
      <c r="A3948" s="104" t="s">
        <v>1022</v>
      </c>
      <c r="B3948" s="104" t="s">
        <v>423</v>
      </c>
      <c r="C3948" s="313" t="s">
        <v>99</v>
      </c>
      <c r="D3948" s="104" t="s">
        <v>1296</v>
      </c>
      <c r="E3948" s="105">
        <v>2500</v>
      </c>
      <c r="F3948" s="313" t="s">
        <v>4999</v>
      </c>
      <c r="G3948" s="318" t="s">
        <v>5000</v>
      </c>
      <c r="H3948" s="318" t="s">
        <v>1032</v>
      </c>
      <c r="I3948" s="104" t="s">
        <v>1027</v>
      </c>
      <c r="J3948" s="318" t="s">
        <v>1161</v>
      </c>
      <c r="K3948" s="320">
        <v>3</v>
      </c>
      <c r="L3948" s="320">
        <v>12</v>
      </c>
      <c r="M3948" s="105">
        <v>30000</v>
      </c>
      <c r="N3948" s="104"/>
      <c r="O3948" s="320"/>
      <c r="P3948" s="105"/>
    </row>
    <row r="3949" spans="1:16" x14ac:dyDescent="0.2">
      <c r="A3949" s="104" t="s">
        <v>1022</v>
      </c>
      <c r="B3949" s="104" t="s">
        <v>423</v>
      </c>
      <c r="C3949" s="313" t="s">
        <v>99</v>
      </c>
      <c r="D3949" s="104" t="s">
        <v>4094</v>
      </c>
      <c r="E3949" s="105">
        <v>1300</v>
      </c>
      <c r="F3949" s="313" t="s">
        <v>5001</v>
      </c>
      <c r="G3949" s="318" t="s">
        <v>5002</v>
      </c>
      <c r="H3949" s="318" t="s">
        <v>1117</v>
      </c>
      <c r="I3949" s="104" t="s">
        <v>1118</v>
      </c>
      <c r="J3949" s="318" t="s">
        <v>1119</v>
      </c>
      <c r="K3949" s="320">
        <v>3</v>
      </c>
      <c r="L3949" s="320">
        <v>12</v>
      </c>
      <c r="M3949" s="105">
        <v>15600</v>
      </c>
      <c r="N3949" s="104"/>
      <c r="O3949" s="320"/>
      <c r="P3949" s="105"/>
    </row>
    <row r="3950" spans="1:16" ht="22.5" x14ac:dyDescent="0.2">
      <c r="A3950" s="104" t="s">
        <v>1022</v>
      </c>
      <c r="B3950" s="104" t="s">
        <v>423</v>
      </c>
      <c r="C3950" s="313" t="s">
        <v>99</v>
      </c>
      <c r="D3950" s="104" t="s">
        <v>1046</v>
      </c>
      <c r="E3950" s="105">
        <v>1500</v>
      </c>
      <c r="F3950" s="313" t="s">
        <v>5003</v>
      </c>
      <c r="G3950" s="318" t="s">
        <v>5004</v>
      </c>
      <c r="H3950" s="318" t="s">
        <v>1128</v>
      </c>
      <c r="I3950" s="104" t="s">
        <v>1044</v>
      </c>
      <c r="J3950" s="318" t="s">
        <v>1045</v>
      </c>
      <c r="K3950" s="320">
        <v>3</v>
      </c>
      <c r="L3950" s="320">
        <v>12</v>
      </c>
      <c r="M3950" s="105">
        <v>18000</v>
      </c>
      <c r="N3950" s="104"/>
      <c r="O3950" s="320"/>
      <c r="P3950" s="105"/>
    </row>
    <row r="3951" spans="1:16" x14ac:dyDescent="0.2">
      <c r="A3951" s="104" t="s">
        <v>1022</v>
      </c>
      <c r="B3951" s="104" t="s">
        <v>423</v>
      </c>
      <c r="C3951" s="313" t="s">
        <v>99</v>
      </c>
      <c r="D3951" s="104" t="s">
        <v>1050</v>
      </c>
      <c r="E3951" s="105">
        <v>3000</v>
      </c>
      <c r="F3951" s="313" t="s">
        <v>5005</v>
      </c>
      <c r="G3951" s="318" t="s">
        <v>5006</v>
      </c>
      <c r="H3951" s="318" t="s">
        <v>1060</v>
      </c>
      <c r="I3951" s="104" t="s">
        <v>1061</v>
      </c>
      <c r="J3951" s="318" t="s">
        <v>1028</v>
      </c>
      <c r="K3951" s="320">
        <v>1</v>
      </c>
      <c r="L3951" s="320">
        <v>0.13333333333333333</v>
      </c>
      <c r="M3951" s="105">
        <v>400</v>
      </c>
      <c r="N3951" s="104"/>
      <c r="O3951" s="320"/>
      <c r="P3951" s="105"/>
    </row>
    <row r="3952" spans="1:16" ht="22.5" x14ac:dyDescent="0.2">
      <c r="A3952" s="104" t="s">
        <v>1022</v>
      </c>
      <c r="B3952" s="104" t="s">
        <v>423</v>
      </c>
      <c r="C3952" s="313" t="s">
        <v>99</v>
      </c>
      <c r="D3952" s="104" t="s">
        <v>5007</v>
      </c>
      <c r="E3952" s="105">
        <v>1000</v>
      </c>
      <c r="F3952" s="313" t="s">
        <v>5008</v>
      </c>
      <c r="G3952" s="318" t="s">
        <v>5009</v>
      </c>
      <c r="H3952" s="318" t="s">
        <v>1057</v>
      </c>
      <c r="I3952" s="104" t="s">
        <v>1073</v>
      </c>
      <c r="J3952" s="318" t="s">
        <v>1045</v>
      </c>
      <c r="K3952" s="320">
        <v>1</v>
      </c>
      <c r="L3952" s="320">
        <v>3.1</v>
      </c>
      <c r="M3952" s="105">
        <v>3100</v>
      </c>
      <c r="N3952" s="104"/>
      <c r="O3952" s="320"/>
      <c r="P3952" s="105"/>
    </row>
    <row r="3953" spans="1:16" x14ac:dyDescent="0.2">
      <c r="A3953" s="104" t="s">
        <v>1022</v>
      </c>
      <c r="B3953" s="104" t="s">
        <v>423</v>
      </c>
      <c r="C3953" s="313" t="s">
        <v>99</v>
      </c>
      <c r="D3953" s="104" t="s">
        <v>3054</v>
      </c>
      <c r="E3953" s="105">
        <v>2400</v>
      </c>
      <c r="F3953" s="313" t="s">
        <v>5010</v>
      </c>
      <c r="G3953" s="318" t="s">
        <v>5011</v>
      </c>
      <c r="H3953" s="318" t="s">
        <v>1113</v>
      </c>
      <c r="I3953" s="104" t="s">
        <v>1027</v>
      </c>
      <c r="J3953" s="318" t="s">
        <v>1161</v>
      </c>
      <c r="K3953" s="320">
        <v>3</v>
      </c>
      <c r="L3953" s="320">
        <v>12</v>
      </c>
      <c r="M3953" s="105">
        <v>28800</v>
      </c>
      <c r="N3953" s="104"/>
      <c r="O3953" s="320"/>
      <c r="P3953" s="105"/>
    </row>
    <row r="3954" spans="1:16" x14ac:dyDescent="0.2">
      <c r="A3954" s="104" t="s">
        <v>1022</v>
      </c>
      <c r="B3954" s="104" t="s">
        <v>423</v>
      </c>
      <c r="C3954" s="313" t="s">
        <v>99</v>
      </c>
      <c r="D3954" s="104" t="s">
        <v>3182</v>
      </c>
      <c r="E3954" s="105">
        <v>3500</v>
      </c>
      <c r="F3954" s="313" t="s">
        <v>5012</v>
      </c>
      <c r="G3954" s="318" t="s">
        <v>5013</v>
      </c>
      <c r="H3954" s="318" t="s">
        <v>1053</v>
      </c>
      <c r="I3954" s="104" t="s">
        <v>1027</v>
      </c>
      <c r="J3954" s="318" t="s">
        <v>1028</v>
      </c>
      <c r="K3954" s="320">
        <v>3</v>
      </c>
      <c r="L3954" s="320">
        <v>12</v>
      </c>
      <c r="M3954" s="105">
        <v>42000</v>
      </c>
      <c r="N3954" s="104"/>
      <c r="O3954" s="320"/>
      <c r="P3954" s="105"/>
    </row>
    <row r="3955" spans="1:16" x14ac:dyDescent="0.2">
      <c r="A3955" s="104" t="s">
        <v>1022</v>
      </c>
      <c r="B3955" s="104" t="s">
        <v>423</v>
      </c>
      <c r="C3955" s="313" t="s">
        <v>99</v>
      </c>
      <c r="D3955" s="104" t="s">
        <v>1296</v>
      </c>
      <c r="E3955" s="105">
        <v>2500</v>
      </c>
      <c r="F3955" s="313" t="s">
        <v>5014</v>
      </c>
      <c r="G3955" s="318" t="s">
        <v>5015</v>
      </c>
      <c r="H3955" s="318" t="s">
        <v>1577</v>
      </c>
      <c r="I3955" s="104" t="s">
        <v>1027</v>
      </c>
      <c r="J3955" s="318" t="s">
        <v>1028</v>
      </c>
      <c r="K3955" s="320">
        <v>3</v>
      </c>
      <c r="L3955" s="320">
        <v>7.0333333333333332</v>
      </c>
      <c r="M3955" s="105">
        <v>17583.333333333332</v>
      </c>
      <c r="N3955" s="104"/>
      <c r="O3955" s="320"/>
      <c r="P3955" s="105"/>
    </row>
    <row r="3956" spans="1:16" ht="22.5" x14ac:dyDescent="0.2">
      <c r="A3956" s="104" t="s">
        <v>1022</v>
      </c>
      <c r="B3956" s="104" t="s">
        <v>423</v>
      </c>
      <c r="C3956" s="313" t="s">
        <v>99</v>
      </c>
      <c r="D3956" s="104" t="s">
        <v>1296</v>
      </c>
      <c r="E3956" s="105">
        <v>2500</v>
      </c>
      <c r="F3956" s="313" t="s">
        <v>5016</v>
      </c>
      <c r="G3956" s="318" t="s">
        <v>5017</v>
      </c>
      <c r="H3956" s="318" t="s">
        <v>1067</v>
      </c>
      <c r="I3956" s="104" t="s">
        <v>1068</v>
      </c>
      <c r="J3956" s="318" t="s">
        <v>1069</v>
      </c>
      <c r="K3956" s="320">
        <v>3</v>
      </c>
      <c r="L3956" s="320">
        <v>12</v>
      </c>
      <c r="M3956" s="105">
        <v>30000</v>
      </c>
      <c r="N3956" s="104"/>
      <c r="O3956" s="320"/>
      <c r="P3956" s="105"/>
    </row>
    <row r="3957" spans="1:16" x14ac:dyDescent="0.2">
      <c r="A3957" s="104" t="s">
        <v>1022</v>
      </c>
      <c r="B3957" s="104" t="s">
        <v>423</v>
      </c>
      <c r="C3957" s="313" t="s">
        <v>99</v>
      </c>
      <c r="D3957" s="104" t="s">
        <v>1183</v>
      </c>
      <c r="E3957" s="105">
        <v>1300</v>
      </c>
      <c r="F3957" s="313" t="s">
        <v>5018</v>
      </c>
      <c r="G3957" s="318" t="s">
        <v>5019</v>
      </c>
      <c r="H3957" s="318" t="s">
        <v>1078</v>
      </c>
      <c r="I3957" s="104" t="s">
        <v>1225</v>
      </c>
      <c r="J3957" s="318" t="s">
        <v>1119</v>
      </c>
      <c r="K3957" s="320">
        <v>3</v>
      </c>
      <c r="L3957" s="320">
        <v>12</v>
      </c>
      <c r="M3957" s="105">
        <v>15600</v>
      </c>
      <c r="N3957" s="104"/>
      <c r="O3957" s="320"/>
      <c r="P3957" s="105"/>
    </row>
    <row r="3958" spans="1:16" x14ac:dyDescent="0.2">
      <c r="A3958" s="104" t="s">
        <v>1022</v>
      </c>
      <c r="B3958" s="104" t="s">
        <v>423</v>
      </c>
      <c r="C3958" s="313" t="s">
        <v>99</v>
      </c>
      <c r="D3958" s="104" t="s">
        <v>1242</v>
      </c>
      <c r="E3958" s="105">
        <v>1300</v>
      </c>
      <c r="F3958" s="313" t="s">
        <v>5020</v>
      </c>
      <c r="G3958" s="318" t="s">
        <v>5021</v>
      </c>
      <c r="H3958" s="318" t="s">
        <v>1117</v>
      </c>
      <c r="I3958" s="104" t="s">
        <v>1118</v>
      </c>
      <c r="J3958" s="318" t="s">
        <v>1119</v>
      </c>
      <c r="K3958" s="320">
        <v>3</v>
      </c>
      <c r="L3958" s="320">
        <v>12</v>
      </c>
      <c r="M3958" s="105">
        <v>15600</v>
      </c>
      <c r="N3958" s="104"/>
      <c r="O3958" s="320"/>
      <c r="P3958" s="105"/>
    </row>
    <row r="3959" spans="1:16" x14ac:dyDescent="0.2">
      <c r="A3959" s="104" t="s">
        <v>1022</v>
      </c>
      <c r="B3959" s="104" t="s">
        <v>423</v>
      </c>
      <c r="C3959" s="313" t="s">
        <v>99</v>
      </c>
      <c r="D3959" s="104" t="s">
        <v>5022</v>
      </c>
      <c r="E3959" s="105">
        <v>4100</v>
      </c>
      <c r="F3959" s="313" t="s">
        <v>5023</v>
      </c>
      <c r="G3959" s="318" t="s">
        <v>5024</v>
      </c>
      <c r="H3959" s="318" t="s">
        <v>1467</v>
      </c>
      <c r="I3959" s="104" t="s">
        <v>1061</v>
      </c>
      <c r="J3959" s="318" t="s">
        <v>1028</v>
      </c>
      <c r="K3959" s="320">
        <v>2</v>
      </c>
      <c r="L3959" s="320">
        <v>6</v>
      </c>
      <c r="M3959" s="105">
        <v>24600</v>
      </c>
      <c r="N3959" s="104"/>
      <c r="O3959" s="320"/>
      <c r="P3959" s="105"/>
    </row>
    <row r="3960" spans="1:16" ht="22.5" x14ac:dyDescent="0.2">
      <c r="A3960" s="104" t="s">
        <v>1022</v>
      </c>
      <c r="B3960" s="104" t="s">
        <v>423</v>
      </c>
      <c r="C3960" s="313" t="s">
        <v>99</v>
      </c>
      <c r="D3960" s="104" t="s">
        <v>1046</v>
      </c>
      <c r="E3960" s="105">
        <v>1500</v>
      </c>
      <c r="F3960" s="313" t="s">
        <v>5025</v>
      </c>
      <c r="G3960" s="318" t="s">
        <v>5026</v>
      </c>
      <c r="H3960" s="318" t="s">
        <v>2713</v>
      </c>
      <c r="I3960" s="104" t="s">
        <v>1134</v>
      </c>
      <c r="J3960" s="318" t="s">
        <v>1045</v>
      </c>
      <c r="K3960" s="320">
        <v>5</v>
      </c>
      <c r="L3960" s="320">
        <v>12</v>
      </c>
      <c r="M3960" s="105">
        <v>18000</v>
      </c>
      <c r="N3960" s="104"/>
      <c r="O3960" s="320"/>
      <c r="P3960" s="105"/>
    </row>
    <row r="3961" spans="1:16" x14ac:dyDescent="0.2">
      <c r="A3961" s="104" t="s">
        <v>1022</v>
      </c>
      <c r="B3961" s="104" t="s">
        <v>423</v>
      </c>
      <c r="C3961" s="313" t="s">
        <v>99</v>
      </c>
      <c r="D3961" s="104" t="s">
        <v>1050</v>
      </c>
      <c r="E3961" s="105">
        <v>3000</v>
      </c>
      <c r="F3961" s="313" t="s">
        <v>5027</v>
      </c>
      <c r="G3961" s="318" t="s">
        <v>5028</v>
      </c>
      <c r="H3961" s="318" t="s">
        <v>1060</v>
      </c>
      <c r="I3961" s="104" t="s">
        <v>1027</v>
      </c>
      <c r="J3961" s="318" t="s">
        <v>1028</v>
      </c>
      <c r="K3961" s="320">
        <v>2</v>
      </c>
      <c r="L3961" s="320">
        <v>7.0333333333333332</v>
      </c>
      <c r="M3961" s="105">
        <v>21100</v>
      </c>
      <c r="N3961" s="104"/>
      <c r="O3961" s="320"/>
      <c r="P3961" s="105"/>
    </row>
    <row r="3962" spans="1:16" x14ac:dyDescent="0.2">
      <c r="A3962" s="104" t="s">
        <v>1022</v>
      </c>
      <c r="B3962" s="104" t="s">
        <v>423</v>
      </c>
      <c r="C3962" s="313" t="s">
        <v>99</v>
      </c>
      <c r="D3962" s="104" t="s">
        <v>1296</v>
      </c>
      <c r="E3962" s="105">
        <v>2500</v>
      </c>
      <c r="F3962" s="313" t="s">
        <v>5029</v>
      </c>
      <c r="G3962" s="318" t="s">
        <v>5030</v>
      </c>
      <c r="H3962" s="318" t="s">
        <v>1057</v>
      </c>
      <c r="I3962" s="104" t="s">
        <v>1364</v>
      </c>
      <c r="J3962" s="318" t="s">
        <v>1436</v>
      </c>
      <c r="K3962" s="320">
        <v>3</v>
      </c>
      <c r="L3962" s="320">
        <v>12</v>
      </c>
      <c r="M3962" s="105">
        <v>30000</v>
      </c>
      <c r="N3962" s="104"/>
      <c r="O3962" s="320"/>
      <c r="P3962" s="105"/>
    </row>
    <row r="3963" spans="1:16" x14ac:dyDescent="0.2">
      <c r="A3963" s="104" t="s">
        <v>1022</v>
      </c>
      <c r="B3963" s="104" t="s">
        <v>423</v>
      </c>
      <c r="C3963" s="313" t="s">
        <v>99</v>
      </c>
      <c r="D3963" s="104" t="s">
        <v>1046</v>
      </c>
      <c r="E3963" s="105">
        <v>1500</v>
      </c>
      <c r="F3963" s="313" t="s">
        <v>5031</v>
      </c>
      <c r="G3963" s="318" t="s">
        <v>5032</v>
      </c>
      <c r="H3963" s="318" t="s">
        <v>1057</v>
      </c>
      <c r="I3963" s="104" t="s">
        <v>1027</v>
      </c>
      <c r="J3963" s="318" t="s">
        <v>1028</v>
      </c>
      <c r="K3963" s="320">
        <v>4</v>
      </c>
      <c r="L3963" s="320">
        <v>12</v>
      </c>
      <c r="M3963" s="105">
        <v>18000</v>
      </c>
      <c r="N3963" s="104"/>
      <c r="O3963" s="320"/>
      <c r="P3963" s="105"/>
    </row>
    <row r="3964" spans="1:16" x14ac:dyDescent="0.2">
      <c r="A3964" s="104" t="s">
        <v>1022</v>
      </c>
      <c r="B3964" s="104" t="s">
        <v>423</v>
      </c>
      <c r="C3964" s="313" t="s">
        <v>99</v>
      </c>
      <c r="D3964" s="104" t="s">
        <v>1183</v>
      </c>
      <c r="E3964" s="105">
        <v>1300</v>
      </c>
      <c r="F3964" s="313" t="s">
        <v>5033</v>
      </c>
      <c r="G3964" s="318" t="s">
        <v>5034</v>
      </c>
      <c r="H3964" s="318" t="s">
        <v>1117</v>
      </c>
      <c r="I3964" s="104" t="s">
        <v>1118</v>
      </c>
      <c r="J3964" s="318" t="s">
        <v>1119</v>
      </c>
      <c r="K3964" s="320">
        <v>3</v>
      </c>
      <c r="L3964" s="320">
        <v>12</v>
      </c>
      <c r="M3964" s="105">
        <v>15600</v>
      </c>
      <c r="N3964" s="104"/>
      <c r="O3964" s="320"/>
      <c r="P3964" s="105"/>
    </row>
    <row r="3965" spans="1:16" x14ac:dyDescent="0.2">
      <c r="A3965" s="104" t="s">
        <v>1022</v>
      </c>
      <c r="B3965" s="104" t="s">
        <v>423</v>
      </c>
      <c r="C3965" s="313" t="s">
        <v>99</v>
      </c>
      <c r="D3965" s="104" t="s">
        <v>3695</v>
      </c>
      <c r="E3965" s="105">
        <v>2500</v>
      </c>
      <c r="F3965" s="313" t="s">
        <v>5035</v>
      </c>
      <c r="G3965" s="318" t="s">
        <v>5036</v>
      </c>
      <c r="H3965" s="318" t="s">
        <v>1467</v>
      </c>
      <c r="I3965" s="104" t="s">
        <v>1061</v>
      </c>
      <c r="J3965" s="318" t="s">
        <v>1028</v>
      </c>
      <c r="K3965" s="320">
        <v>2</v>
      </c>
      <c r="L3965" s="320">
        <v>6</v>
      </c>
      <c r="M3965" s="105">
        <v>15000</v>
      </c>
      <c r="N3965" s="104"/>
      <c r="O3965" s="320"/>
      <c r="P3965" s="105"/>
    </row>
    <row r="3966" spans="1:16" ht="22.5" x14ac:dyDescent="0.2">
      <c r="A3966" s="104" t="s">
        <v>1022</v>
      </c>
      <c r="B3966" s="104" t="s">
        <v>423</v>
      </c>
      <c r="C3966" s="313" t="s">
        <v>99</v>
      </c>
      <c r="D3966" s="104" t="s">
        <v>1046</v>
      </c>
      <c r="E3966" s="105">
        <v>1500</v>
      </c>
      <c r="F3966" s="313" t="s">
        <v>5037</v>
      </c>
      <c r="G3966" s="318" t="s">
        <v>5038</v>
      </c>
      <c r="H3966" s="318" t="s">
        <v>1064</v>
      </c>
      <c r="I3966" s="104" t="s">
        <v>1044</v>
      </c>
      <c r="J3966" s="318" t="s">
        <v>1045</v>
      </c>
      <c r="K3966" s="320">
        <v>3</v>
      </c>
      <c r="L3966" s="320">
        <v>12</v>
      </c>
      <c r="M3966" s="105">
        <v>18000</v>
      </c>
      <c r="N3966" s="104"/>
      <c r="O3966" s="320"/>
      <c r="P3966" s="105"/>
    </row>
    <row r="3967" spans="1:16" x14ac:dyDescent="0.2">
      <c r="A3967" s="104" t="s">
        <v>1022</v>
      </c>
      <c r="B3967" s="104" t="s">
        <v>423</v>
      </c>
      <c r="C3967" s="313" t="s">
        <v>99</v>
      </c>
      <c r="D3967" s="104" t="s">
        <v>1817</v>
      </c>
      <c r="E3967" s="105">
        <v>3500</v>
      </c>
      <c r="F3967" s="313" t="s">
        <v>5039</v>
      </c>
      <c r="G3967" s="318" t="s">
        <v>5040</v>
      </c>
      <c r="H3967" s="318" t="s">
        <v>1032</v>
      </c>
      <c r="I3967" s="104" t="s">
        <v>1061</v>
      </c>
      <c r="J3967" s="318" t="s">
        <v>1028</v>
      </c>
      <c r="K3967" s="320">
        <v>1</v>
      </c>
      <c r="L3967" s="320">
        <v>1.9</v>
      </c>
      <c r="M3967" s="105">
        <v>6650</v>
      </c>
      <c r="N3967" s="104"/>
      <c r="O3967" s="320"/>
      <c r="P3967" s="105"/>
    </row>
    <row r="3968" spans="1:16" x14ac:dyDescent="0.2">
      <c r="A3968" s="104" t="s">
        <v>1022</v>
      </c>
      <c r="B3968" s="104" t="s">
        <v>423</v>
      </c>
      <c r="C3968" s="313" t="s">
        <v>99</v>
      </c>
      <c r="D3968" s="104" t="s">
        <v>1054</v>
      </c>
      <c r="E3968" s="105">
        <v>1500</v>
      </c>
      <c r="F3968" s="313" t="s">
        <v>5041</v>
      </c>
      <c r="G3968" s="318" t="s">
        <v>5042</v>
      </c>
      <c r="H3968" s="318" t="s">
        <v>1064</v>
      </c>
      <c r="I3968" s="104" t="s">
        <v>1073</v>
      </c>
      <c r="J3968" s="318" t="s">
        <v>1074</v>
      </c>
      <c r="K3968" s="320">
        <v>3</v>
      </c>
      <c r="L3968" s="320">
        <v>12</v>
      </c>
      <c r="M3968" s="105">
        <v>18000</v>
      </c>
      <c r="N3968" s="104"/>
      <c r="O3968" s="320"/>
      <c r="P3968" s="105"/>
    </row>
    <row r="3969" spans="1:16" ht="22.5" x14ac:dyDescent="0.2">
      <c r="A3969" s="104" t="s">
        <v>1022</v>
      </c>
      <c r="B3969" s="104" t="s">
        <v>423</v>
      </c>
      <c r="C3969" s="313" t="s">
        <v>99</v>
      </c>
      <c r="D3969" s="104" t="s">
        <v>1054</v>
      </c>
      <c r="E3969" s="105">
        <v>1500</v>
      </c>
      <c r="F3969" s="313" t="s">
        <v>5043</v>
      </c>
      <c r="G3969" s="318" t="s">
        <v>5044</v>
      </c>
      <c r="H3969" s="318" t="s">
        <v>1064</v>
      </c>
      <c r="I3969" s="104" t="s">
        <v>1044</v>
      </c>
      <c r="J3969" s="318" t="s">
        <v>1045</v>
      </c>
      <c r="K3969" s="320">
        <v>3</v>
      </c>
      <c r="L3969" s="320">
        <v>12</v>
      </c>
      <c r="M3969" s="105">
        <v>18000</v>
      </c>
      <c r="N3969" s="104"/>
      <c r="O3969" s="320"/>
      <c r="P3969" s="105"/>
    </row>
    <row r="3970" spans="1:16" x14ac:dyDescent="0.2">
      <c r="A3970" s="104" t="s">
        <v>1022</v>
      </c>
      <c r="B3970" s="104" t="s">
        <v>423</v>
      </c>
      <c r="C3970" s="313" t="s">
        <v>99</v>
      </c>
      <c r="D3970" s="104" t="s">
        <v>1101</v>
      </c>
      <c r="E3970" s="105">
        <v>2400</v>
      </c>
      <c r="F3970" s="313" t="s">
        <v>5045</v>
      </c>
      <c r="G3970" s="318" t="s">
        <v>5046</v>
      </c>
      <c r="H3970" s="318" t="s">
        <v>1032</v>
      </c>
      <c r="I3970" s="104" t="s">
        <v>1027</v>
      </c>
      <c r="J3970" s="318" t="s">
        <v>1028</v>
      </c>
      <c r="K3970" s="320">
        <v>3</v>
      </c>
      <c r="L3970" s="320">
        <v>12</v>
      </c>
      <c r="M3970" s="105">
        <v>28800</v>
      </c>
      <c r="N3970" s="104"/>
      <c r="O3970" s="320"/>
      <c r="P3970" s="105"/>
    </row>
    <row r="3971" spans="1:16" x14ac:dyDescent="0.2">
      <c r="A3971" s="104" t="s">
        <v>1022</v>
      </c>
      <c r="B3971" s="104" t="s">
        <v>423</v>
      </c>
      <c r="C3971" s="313" t="s">
        <v>99</v>
      </c>
      <c r="D3971" s="104" t="s">
        <v>1101</v>
      </c>
      <c r="E3971" s="105">
        <v>3000</v>
      </c>
      <c r="F3971" s="313" t="s">
        <v>5047</v>
      </c>
      <c r="G3971" s="318" t="s">
        <v>5048</v>
      </c>
      <c r="H3971" s="318" t="s">
        <v>1032</v>
      </c>
      <c r="I3971" s="104" t="s">
        <v>1027</v>
      </c>
      <c r="J3971" s="318" t="s">
        <v>1028</v>
      </c>
      <c r="K3971" s="320">
        <v>3</v>
      </c>
      <c r="L3971" s="320">
        <v>12</v>
      </c>
      <c r="M3971" s="105">
        <v>36000</v>
      </c>
      <c r="N3971" s="104"/>
      <c r="O3971" s="320"/>
      <c r="P3971" s="105"/>
    </row>
    <row r="3972" spans="1:16" x14ac:dyDescent="0.2">
      <c r="A3972" s="104" t="s">
        <v>1022</v>
      </c>
      <c r="B3972" s="104" t="s">
        <v>423</v>
      </c>
      <c r="C3972" s="313" t="s">
        <v>99</v>
      </c>
      <c r="D3972" s="104" t="s">
        <v>1054</v>
      </c>
      <c r="E3972" s="105">
        <v>1500</v>
      </c>
      <c r="F3972" s="313" t="s">
        <v>5049</v>
      </c>
      <c r="G3972" s="318" t="s">
        <v>5050</v>
      </c>
      <c r="H3972" s="318" t="s">
        <v>1265</v>
      </c>
      <c r="I3972" s="104" t="s">
        <v>1073</v>
      </c>
      <c r="J3972" s="318" t="s">
        <v>1074</v>
      </c>
      <c r="K3972" s="320">
        <v>4</v>
      </c>
      <c r="L3972" s="320">
        <v>12</v>
      </c>
      <c r="M3972" s="105">
        <v>18000</v>
      </c>
      <c r="N3972" s="104"/>
      <c r="O3972" s="320"/>
      <c r="P3972" s="105"/>
    </row>
    <row r="3973" spans="1:16" x14ac:dyDescent="0.2">
      <c r="A3973" s="104" t="s">
        <v>1022</v>
      </c>
      <c r="B3973" s="104" t="s">
        <v>423</v>
      </c>
      <c r="C3973" s="313" t="s">
        <v>99</v>
      </c>
      <c r="D3973" s="104" t="s">
        <v>1054</v>
      </c>
      <c r="E3973" s="105">
        <v>1500</v>
      </c>
      <c r="F3973" s="313" t="s">
        <v>5051</v>
      </c>
      <c r="G3973" s="318" t="s">
        <v>5052</v>
      </c>
      <c r="H3973" s="318" t="s">
        <v>1189</v>
      </c>
      <c r="I3973" s="104" t="s">
        <v>1073</v>
      </c>
      <c r="J3973" s="318" t="s">
        <v>1074</v>
      </c>
      <c r="K3973" s="320">
        <v>3</v>
      </c>
      <c r="L3973" s="320">
        <v>12</v>
      </c>
      <c r="M3973" s="105">
        <v>18000</v>
      </c>
      <c r="N3973" s="104"/>
      <c r="O3973" s="320"/>
      <c r="P3973" s="105"/>
    </row>
    <row r="3974" spans="1:16" x14ac:dyDescent="0.2">
      <c r="A3974" s="104" t="s">
        <v>1022</v>
      </c>
      <c r="B3974" s="104" t="s">
        <v>423</v>
      </c>
      <c r="C3974" s="313" t="s">
        <v>99</v>
      </c>
      <c r="D3974" s="104" t="s">
        <v>1206</v>
      </c>
      <c r="E3974" s="105">
        <v>2500</v>
      </c>
      <c r="F3974" s="313" t="s">
        <v>5053</v>
      </c>
      <c r="G3974" s="318" t="s">
        <v>5054</v>
      </c>
      <c r="H3974" s="318" t="s">
        <v>1549</v>
      </c>
      <c r="I3974" s="104" t="s">
        <v>1027</v>
      </c>
      <c r="J3974" s="318" t="s">
        <v>1028</v>
      </c>
      <c r="K3974" s="320">
        <v>2</v>
      </c>
      <c r="L3974" s="320">
        <v>4.6333333333333337</v>
      </c>
      <c r="M3974" s="105">
        <v>11583.333333333334</v>
      </c>
      <c r="N3974" s="104"/>
      <c r="O3974" s="320"/>
      <c r="P3974" s="105"/>
    </row>
    <row r="3975" spans="1:16" x14ac:dyDescent="0.2">
      <c r="A3975" s="104" t="s">
        <v>1022</v>
      </c>
      <c r="B3975" s="104" t="s">
        <v>423</v>
      </c>
      <c r="C3975" s="313" t="s">
        <v>99</v>
      </c>
      <c r="D3975" s="104" t="s">
        <v>1046</v>
      </c>
      <c r="E3975" s="105">
        <v>1500</v>
      </c>
      <c r="F3975" s="313" t="s">
        <v>5055</v>
      </c>
      <c r="G3975" s="318" t="s">
        <v>5056</v>
      </c>
      <c r="H3975" s="318" t="s">
        <v>1189</v>
      </c>
      <c r="I3975" s="104" t="s">
        <v>1073</v>
      </c>
      <c r="J3975" s="318" t="s">
        <v>1074</v>
      </c>
      <c r="K3975" s="320">
        <v>4</v>
      </c>
      <c r="L3975" s="320">
        <v>12</v>
      </c>
      <c r="M3975" s="105">
        <v>18000</v>
      </c>
      <c r="N3975" s="104"/>
      <c r="O3975" s="320"/>
      <c r="P3975" s="105"/>
    </row>
    <row r="3976" spans="1:16" ht="22.5" x14ac:dyDescent="0.2">
      <c r="A3976" s="104" t="s">
        <v>1022</v>
      </c>
      <c r="B3976" s="104" t="s">
        <v>423</v>
      </c>
      <c r="C3976" s="313" t="s">
        <v>99</v>
      </c>
      <c r="D3976" s="104" t="s">
        <v>1396</v>
      </c>
      <c r="E3976" s="105">
        <v>1500</v>
      </c>
      <c r="F3976" s="313" t="s">
        <v>5057</v>
      </c>
      <c r="G3976" s="318" t="s">
        <v>5058</v>
      </c>
      <c r="H3976" s="318" t="s">
        <v>1133</v>
      </c>
      <c r="I3976" s="104" t="s">
        <v>1044</v>
      </c>
      <c r="J3976" s="318" t="s">
        <v>1045</v>
      </c>
      <c r="K3976" s="320">
        <v>3</v>
      </c>
      <c r="L3976" s="320">
        <v>12</v>
      </c>
      <c r="M3976" s="105">
        <v>18000</v>
      </c>
      <c r="N3976" s="104"/>
      <c r="O3976" s="320"/>
      <c r="P3976" s="105"/>
    </row>
    <row r="3977" spans="1:16" x14ac:dyDescent="0.2">
      <c r="A3977" s="104" t="s">
        <v>1022</v>
      </c>
      <c r="B3977" s="104" t="s">
        <v>423</v>
      </c>
      <c r="C3977" s="313" t="s">
        <v>99</v>
      </c>
      <c r="D3977" s="104" t="s">
        <v>5059</v>
      </c>
      <c r="E3977" s="105">
        <v>8000</v>
      </c>
      <c r="F3977" s="313" t="s">
        <v>5060</v>
      </c>
      <c r="G3977" s="318" t="s">
        <v>5061</v>
      </c>
      <c r="H3977" s="318" t="s">
        <v>5062</v>
      </c>
      <c r="I3977" s="104" t="s">
        <v>1027</v>
      </c>
      <c r="J3977" s="318" t="s">
        <v>1028</v>
      </c>
      <c r="K3977" s="320">
        <v>3</v>
      </c>
      <c r="L3977" s="320">
        <v>12</v>
      </c>
      <c r="M3977" s="105">
        <v>96000</v>
      </c>
      <c r="N3977" s="104"/>
      <c r="O3977" s="320"/>
      <c r="P3977" s="105"/>
    </row>
    <row r="3978" spans="1:16" x14ac:dyDescent="0.2">
      <c r="A3978" s="104" t="s">
        <v>1022</v>
      </c>
      <c r="B3978" s="104" t="s">
        <v>423</v>
      </c>
      <c r="C3978" s="313" t="s">
        <v>99</v>
      </c>
      <c r="D3978" s="104" t="s">
        <v>1396</v>
      </c>
      <c r="E3978" s="105">
        <v>1500</v>
      </c>
      <c r="F3978" s="313" t="s">
        <v>5063</v>
      </c>
      <c r="G3978" s="318" t="s">
        <v>5064</v>
      </c>
      <c r="H3978" s="318" t="s">
        <v>1160</v>
      </c>
      <c r="I3978" s="104" t="s">
        <v>1027</v>
      </c>
      <c r="J3978" s="318" t="s">
        <v>1028</v>
      </c>
      <c r="K3978" s="320">
        <v>3</v>
      </c>
      <c r="L3978" s="320">
        <v>12</v>
      </c>
      <c r="M3978" s="105">
        <v>18000</v>
      </c>
      <c r="N3978" s="104"/>
      <c r="O3978" s="320"/>
      <c r="P3978" s="105"/>
    </row>
    <row r="3979" spans="1:16" ht="22.5" x14ac:dyDescent="0.2">
      <c r="A3979" s="104" t="s">
        <v>1022</v>
      </c>
      <c r="B3979" s="104" t="s">
        <v>423</v>
      </c>
      <c r="C3979" s="313" t="s">
        <v>99</v>
      </c>
      <c r="D3979" s="104" t="s">
        <v>1046</v>
      </c>
      <c r="E3979" s="105">
        <v>1500</v>
      </c>
      <c r="F3979" s="313" t="s">
        <v>5065</v>
      </c>
      <c r="G3979" s="318" t="s">
        <v>5066</v>
      </c>
      <c r="H3979" s="318" t="s">
        <v>1609</v>
      </c>
      <c r="I3979" s="104" t="s">
        <v>1073</v>
      </c>
      <c r="J3979" s="318" t="s">
        <v>1045</v>
      </c>
      <c r="K3979" s="320">
        <v>3</v>
      </c>
      <c r="L3979" s="320">
        <v>12</v>
      </c>
      <c r="M3979" s="105">
        <v>18000</v>
      </c>
      <c r="N3979" s="104"/>
      <c r="O3979" s="320"/>
      <c r="P3979" s="105"/>
    </row>
    <row r="3980" spans="1:16" ht="22.5" x14ac:dyDescent="0.2">
      <c r="A3980" s="104" t="s">
        <v>1022</v>
      </c>
      <c r="B3980" s="104" t="s">
        <v>423</v>
      </c>
      <c r="C3980" s="313" t="s">
        <v>99</v>
      </c>
      <c r="D3980" s="104" t="s">
        <v>1488</v>
      </c>
      <c r="E3980" s="105">
        <v>2000</v>
      </c>
      <c r="F3980" s="313" t="s">
        <v>5067</v>
      </c>
      <c r="G3980" s="318" t="s">
        <v>5068</v>
      </c>
      <c r="H3980" s="318" t="s">
        <v>1057</v>
      </c>
      <c r="I3980" s="104" t="s">
        <v>1027</v>
      </c>
      <c r="J3980" s="318" t="s">
        <v>1069</v>
      </c>
      <c r="K3980" s="320">
        <v>3</v>
      </c>
      <c r="L3980" s="320">
        <v>12</v>
      </c>
      <c r="M3980" s="105">
        <v>24000</v>
      </c>
      <c r="N3980" s="104"/>
      <c r="O3980" s="320"/>
      <c r="P3980" s="105"/>
    </row>
    <row r="3981" spans="1:16" x14ac:dyDescent="0.2">
      <c r="A3981" s="104" t="s">
        <v>1022</v>
      </c>
      <c r="B3981" s="104" t="s">
        <v>423</v>
      </c>
      <c r="C3981" s="313" t="s">
        <v>99</v>
      </c>
      <c r="D3981" s="104" t="s">
        <v>1101</v>
      </c>
      <c r="E3981" s="105">
        <v>4000</v>
      </c>
      <c r="F3981" s="313" t="s">
        <v>5069</v>
      </c>
      <c r="G3981" s="318" t="s">
        <v>5070</v>
      </c>
      <c r="H3981" s="318" t="s">
        <v>1032</v>
      </c>
      <c r="I3981" s="104" t="s">
        <v>1027</v>
      </c>
      <c r="J3981" s="318" t="s">
        <v>1028</v>
      </c>
      <c r="K3981" s="320">
        <v>4</v>
      </c>
      <c r="L3981" s="320">
        <v>11.166666666666666</v>
      </c>
      <c r="M3981" s="105">
        <v>44666.666666666664</v>
      </c>
      <c r="N3981" s="104"/>
      <c r="O3981" s="320"/>
      <c r="P3981" s="105"/>
    </row>
    <row r="3982" spans="1:16" x14ac:dyDescent="0.2">
      <c r="A3982" s="104" t="s">
        <v>1022</v>
      </c>
      <c r="B3982" s="104" t="s">
        <v>423</v>
      </c>
      <c r="C3982" s="313" t="s">
        <v>99</v>
      </c>
      <c r="D3982" s="104" t="s">
        <v>1046</v>
      </c>
      <c r="E3982" s="105">
        <v>1500</v>
      </c>
      <c r="F3982" s="313" t="s">
        <v>5071</v>
      </c>
      <c r="G3982" s="318" t="s">
        <v>5072</v>
      </c>
      <c r="H3982" s="318" t="s">
        <v>1118</v>
      </c>
      <c r="I3982" s="104" t="s">
        <v>1044</v>
      </c>
      <c r="J3982" s="318" t="s">
        <v>1028</v>
      </c>
      <c r="K3982" s="320">
        <v>3</v>
      </c>
      <c r="L3982" s="320">
        <v>12</v>
      </c>
      <c r="M3982" s="105">
        <v>18000</v>
      </c>
      <c r="N3982" s="104"/>
      <c r="O3982" s="320"/>
      <c r="P3982" s="105"/>
    </row>
    <row r="3983" spans="1:16" x14ac:dyDescent="0.2">
      <c r="A3983" s="104" t="s">
        <v>1022</v>
      </c>
      <c r="B3983" s="104" t="s">
        <v>423</v>
      </c>
      <c r="C3983" s="313" t="s">
        <v>99</v>
      </c>
      <c r="D3983" s="104" t="s">
        <v>1046</v>
      </c>
      <c r="E3983" s="105">
        <v>1500</v>
      </c>
      <c r="F3983" s="313" t="s">
        <v>5073</v>
      </c>
      <c r="G3983" s="318" t="s">
        <v>5074</v>
      </c>
      <c r="H3983" s="318" t="s">
        <v>1118</v>
      </c>
      <c r="I3983" s="104" t="s">
        <v>1044</v>
      </c>
      <c r="J3983" s="318" t="s">
        <v>1028</v>
      </c>
      <c r="K3983" s="320">
        <v>3</v>
      </c>
      <c r="L3983" s="320">
        <v>12</v>
      </c>
      <c r="M3983" s="105">
        <v>18000</v>
      </c>
      <c r="N3983" s="104"/>
      <c r="O3983" s="320"/>
      <c r="P3983" s="105"/>
    </row>
    <row r="3984" spans="1:16" x14ac:dyDescent="0.2">
      <c r="A3984" s="104" t="s">
        <v>1022</v>
      </c>
      <c r="B3984" s="104" t="s">
        <v>423</v>
      </c>
      <c r="C3984" s="313" t="s">
        <v>99</v>
      </c>
      <c r="D3984" s="104" t="s">
        <v>1186</v>
      </c>
      <c r="E3984" s="105">
        <v>1500</v>
      </c>
      <c r="F3984" s="313" t="s">
        <v>5075</v>
      </c>
      <c r="G3984" s="318" t="s">
        <v>5076</v>
      </c>
      <c r="H3984" s="318" t="s">
        <v>1255</v>
      </c>
      <c r="I3984" s="104" t="s">
        <v>1027</v>
      </c>
      <c r="J3984" s="318" t="s">
        <v>1161</v>
      </c>
      <c r="K3984" s="320">
        <v>3</v>
      </c>
      <c r="L3984" s="320">
        <v>12</v>
      </c>
      <c r="M3984" s="105">
        <v>18000</v>
      </c>
      <c r="N3984" s="104"/>
      <c r="O3984" s="320"/>
      <c r="P3984" s="105"/>
    </row>
    <row r="3985" spans="1:16" x14ac:dyDescent="0.2">
      <c r="A3985" s="104" t="s">
        <v>1022</v>
      </c>
      <c r="B3985" s="104" t="s">
        <v>423</v>
      </c>
      <c r="C3985" s="313" t="s">
        <v>99</v>
      </c>
      <c r="D3985" s="104" t="s">
        <v>1054</v>
      </c>
      <c r="E3985" s="105">
        <v>1500</v>
      </c>
      <c r="F3985" s="313" t="s">
        <v>5077</v>
      </c>
      <c r="G3985" s="318" t="s">
        <v>5078</v>
      </c>
      <c r="H3985" s="318" t="s">
        <v>1265</v>
      </c>
      <c r="I3985" s="104" t="s">
        <v>1073</v>
      </c>
      <c r="J3985" s="318" t="s">
        <v>1074</v>
      </c>
      <c r="K3985" s="320">
        <v>3</v>
      </c>
      <c r="L3985" s="320">
        <v>12</v>
      </c>
      <c r="M3985" s="105">
        <v>18000</v>
      </c>
      <c r="N3985" s="104"/>
      <c r="O3985" s="320"/>
      <c r="P3985" s="105"/>
    </row>
    <row r="3986" spans="1:16" x14ac:dyDescent="0.2">
      <c r="A3986" s="104" t="s">
        <v>1022</v>
      </c>
      <c r="B3986" s="104" t="s">
        <v>423</v>
      </c>
      <c r="C3986" s="313" t="s">
        <v>99</v>
      </c>
      <c r="D3986" s="104" t="s">
        <v>1046</v>
      </c>
      <c r="E3986" s="105">
        <v>1500</v>
      </c>
      <c r="F3986" s="313" t="s">
        <v>5079</v>
      </c>
      <c r="G3986" s="318" t="s">
        <v>5080</v>
      </c>
      <c r="H3986" s="318" t="s">
        <v>5081</v>
      </c>
      <c r="I3986" s="104" t="s">
        <v>1073</v>
      </c>
      <c r="J3986" s="318" t="s">
        <v>1074</v>
      </c>
      <c r="K3986" s="320">
        <v>3</v>
      </c>
      <c r="L3986" s="320">
        <v>12</v>
      </c>
      <c r="M3986" s="105">
        <v>18000</v>
      </c>
      <c r="N3986" s="104"/>
      <c r="O3986" s="320"/>
      <c r="P3986" s="105"/>
    </row>
    <row r="3987" spans="1:16" x14ac:dyDescent="0.2">
      <c r="A3987" s="104" t="s">
        <v>1022</v>
      </c>
      <c r="B3987" s="104" t="s">
        <v>423</v>
      </c>
      <c r="C3987" s="313" t="s">
        <v>99</v>
      </c>
      <c r="D3987" s="104" t="s">
        <v>2538</v>
      </c>
      <c r="E3987" s="105">
        <v>2500</v>
      </c>
      <c r="F3987" s="313" t="s">
        <v>5082</v>
      </c>
      <c r="G3987" s="318" t="s">
        <v>5083</v>
      </c>
      <c r="H3987" s="318" t="s">
        <v>1117</v>
      </c>
      <c r="I3987" s="104" t="s">
        <v>1118</v>
      </c>
      <c r="J3987" s="318" t="s">
        <v>1119</v>
      </c>
      <c r="K3987" s="320">
        <v>3</v>
      </c>
      <c r="L3987" s="320">
        <v>12</v>
      </c>
      <c r="M3987" s="105">
        <v>30000</v>
      </c>
      <c r="N3987" s="104"/>
      <c r="O3987" s="320"/>
      <c r="P3987" s="105"/>
    </row>
    <row r="3988" spans="1:16" x14ac:dyDescent="0.2">
      <c r="A3988" s="104" t="s">
        <v>1022</v>
      </c>
      <c r="B3988" s="104" t="s">
        <v>423</v>
      </c>
      <c r="C3988" s="313" t="s">
        <v>99</v>
      </c>
      <c r="D3988" s="104" t="s">
        <v>1046</v>
      </c>
      <c r="E3988" s="105">
        <v>1500</v>
      </c>
      <c r="F3988" s="313" t="s">
        <v>5084</v>
      </c>
      <c r="G3988" s="318" t="s">
        <v>5085</v>
      </c>
      <c r="H3988" s="318" t="s">
        <v>5086</v>
      </c>
      <c r="I3988" s="104" t="s">
        <v>1073</v>
      </c>
      <c r="J3988" s="318" t="s">
        <v>1074</v>
      </c>
      <c r="K3988" s="320">
        <v>3</v>
      </c>
      <c r="L3988" s="320">
        <v>12</v>
      </c>
      <c r="M3988" s="105">
        <v>18000</v>
      </c>
      <c r="N3988" s="104"/>
      <c r="O3988" s="320"/>
      <c r="P3988" s="105"/>
    </row>
    <row r="3989" spans="1:16" x14ac:dyDescent="0.2">
      <c r="A3989" s="104" t="s">
        <v>1022</v>
      </c>
      <c r="B3989" s="104" t="s">
        <v>423</v>
      </c>
      <c r="C3989" s="313" t="s">
        <v>99</v>
      </c>
      <c r="D3989" s="104" t="s">
        <v>1046</v>
      </c>
      <c r="E3989" s="105">
        <v>1700</v>
      </c>
      <c r="F3989" s="313" t="s">
        <v>5087</v>
      </c>
      <c r="G3989" s="318" t="s">
        <v>5088</v>
      </c>
      <c r="H3989" s="318" t="s">
        <v>1117</v>
      </c>
      <c r="I3989" s="104" t="s">
        <v>1044</v>
      </c>
      <c r="J3989" s="318" t="s">
        <v>1119</v>
      </c>
      <c r="K3989" s="320">
        <v>3</v>
      </c>
      <c r="L3989" s="320">
        <v>12</v>
      </c>
      <c r="M3989" s="105">
        <v>20400</v>
      </c>
      <c r="N3989" s="104"/>
      <c r="O3989" s="320"/>
      <c r="P3989" s="105"/>
    </row>
    <row r="3990" spans="1:16" x14ac:dyDescent="0.2">
      <c r="A3990" s="104" t="s">
        <v>1022</v>
      </c>
      <c r="B3990" s="104" t="s">
        <v>423</v>
      </c>
      <c r="C3990" s="313" t="s">
        <v>99</v>
      </c>
      <c r="D3990" s="104" t="s">
        <v>1101</v>
      </c>
      <c r="E3990" s="105">
        <v>3000</v>
      </c>
      <c r="F3990" s="313" t="s">
        <v>5089</v>
      </c>
      <c r="G3990" s="318" t="s">
        <v>5090</v>
      </c>
      <c r="H3990" s="318" t="s">
        <v>1160</v>
      </c>
      <c r="I3990" s="104" t="s">
        <v>1027</v>
      </c>
      <c r="J3990" s="318" t="s">
        <v>1028</v>
      </c>
      <c r="K3990" s="320">
        <v>4</v>
      </c>
      <c r="L3990" s="320">
        <v>12</v>
      </c>
      <c r="M3990" s="105">
        <v>36000</v>
      </c>
      <c r="N3990" s="104"/>
      <c r="O3990" s="320"/>
      <c r="P3990" s="105"/>
    </row>
    <row r="3991" spans="1:16" ht="22.5" x14ac:dyDescent="0.2">
      <c r="A3991" s="104" t="s">
        <v>1022</v>
      </c>
      <c r="B3991" s="104" t="s">
        <v>423</v>
      </c>
      <c r="C3991" s="313" t="s">
        <v>99</v>
      </c>
      <c r="D3991" s="104" t="s">
        <v>2589</v>
      </c>
      <c r="E3991" s="105">
        <v>2500</v>
      </c>
      <c r="F3991" s="313" t="s">
        <v>5091</v>
      </c>
      <c r="G3991" s="318" t="s">
        <v>5092</v>
      </c>
      <c r="H3991" s="318" t="s">
        <v>1067</v>
      </c>
      <c r="I3991" s="104" t="s">
        <v>1068</v>
      </c>
      <c r="J3991" s="318" t="s">
        <v>1069</v>
      </c>
      <c r="K3991" s="320">
        <v>3</v>
      </c>
      <c r="L3991" s="320">
        <v>12</v>
      </c>
      <c r="M3991" s="105">
        <v>30000</v>
      </c>
      <c r="N3991" s="104"/>
      <c r="O3991" s="320"/>
      <c r="P3991" s="105"/>
    </row>
    <row r="3992" spans="1:16" x14ac:dyDescent="0.2">
      <c r="A3992" s="104" t="s">
        <v>1022</v>
      </c>
      <c r="B3992" s="104" t="s">
        <v>423</v>
      </c>
      <c r="C3992" s="313" t="s">
        <v>99</v>
      </c>
      <c r="D3992" s="104" t="s">
        <v>1396</v>
      </c>
      <c r="E3992" s="105">
        <v>1500</v>
      </c>
      <c r="F3992" s="313" t="s">
        <v>5093</v>
      </c>
      <c r="G3992" s="318" t="s">
        <v>5094</v>
      </c>
      <c r="H3992" s="318" t="s">
        <v>1429</v>
      </c>
      <c r="I3992" s="104" t="s">
        <v>1027</v>
      </c>
      <c r="J3992" s="318" t="s">
        <v>1028</v>
      </c>
      <c r="K3992" s="320">
        <v>4</v>
      </c>
      <c r="L3992" s="320">
        <v>12</v>
      </c>
      <c r="M3992" s="105">
        <v>18000</v>
      </c>
      <c r="N3992" s="104"/>
      <c r="O3992" s="320"/>
      <c r="P3992" s="105"/>
    </row>
    <row r="3993" spans="1:16" x14ac:dyDescent="0.2">
      <c r="A3993" s="104" t="s">
        <v>1022</v>
      </c>
      <c r="B3993" s="104" t="s">
        <v>423</v>
      </c>
      <c r="C3993" s="313" t="s">
        <v>99</v>
      </c>
      <c r="D3993" s="104" t="s">
        <v>1046</v>
      </c>
      <c r="E3993" s="105">
        <v>1500</v>
      </c>
      <c r="F3993" s="313" t="s">
        <v>5095</v>
      </c>
      <c r="G3993" s="318" t="s">
        <v>5096</v>
      </c>
      <c r="H3993" s="318" t="s">
        <v>1109</v>
      </c>
      <c r="I3993" s="104" t="s">
        <v>1027</v>
      </c>
      <c r="J3993" s="318" t="s">
        <v>1028</v>
      </c>
      <c r="K3993" s="320">
        <v>7</v>
      </c>
      <c r="L3993" s="320">
        <v>7.0333333333333332</v>
      </c>
      <c r="M3993" s="105">
        <v>10550</v>
      </c>
      <c r="N3993" s="104"/>
      <c r="O3993" s="320"/>
      <c r="P3993" s="105"/>
    </row>
    <row r="3994" spans="1:16" x14ac:dyDescent="0.2">
      <c r="A3994" s="104" t="s">
        <v>1022</v>
      </c>
      <c r="B3994" s="104" t="s">
        <v>423</v>
      </c>
      <c r="C3994" s="313" t="s">
        <v>99</v>
      </c>
      <c r="D3994" s="104" t="s">
        <v>1046</v>
      </c>
      <c r="E3994" s="105">
        <v>1700</v>
      </c>
      <c r="F3994" s="313" t="s">
        <v>5097</v>
      </c>
      <c r="G3994" s="318" t="s">
        <v>5098</v>
      </c>
      <c r="H3994" s="318" t="s">
        <v>1249</v>
      </c>
      <c r="I3994" s="104" t="s">
        <v>1536</v>
      </c>
      <c r="J3994" s="318" t="s">
        <v>1074</v>
      </c>
      <c r="K3994" s="320">
        <v>1</v>
      </c>
      <c r="L3994" s="320">
        <v>2.2666666666666666</v>
      </c>
      <c r="M3994" s="105">
        <v>3853.333333333333</v>
      </c>
      <c r="N3994" s="104"/>
      <c r="O3994" s="320"/>
      <c r="P3994" s="105"/>
    </row>
    <row r="3995" spans="1:16" x14ac:dyDescent="0.2">
      <c r="A3995" s="104" t="s">
        <v>1022</v>
      </c>
      <c r="B3995" s="104" t="s">
        <v>423</v>
      </c>
      <c r="C3995" s="313" t="s">
        <v>99</v>
      </c>
      <c r="D3995" s="104" t="s">
        <v>1201</v>
      </c>
      <c r="E3995" s="105">
        <v>1300</v>
      </c>
      <c r="F3995" s="313" t="s">
        <v>5099</v>
      </c>
      <c r="G3995" s="318" t="s">
        <v>5100</v>
      </c>
      <c r="H3995" s="318" t="s">
        <v>1118</v>
      </c>
      <c r="I3995" s="104" t="s">
        <v>1118</v>
      </c>
      <c r="J3995" s="318" t="s">
        <v>1119</v>
      </c>
      <c r="K3995" s="320">
        <v>3</v>
      </c>
      <c r="L3995" s="320">
        <v>12</v>
      </c>
      <c r="M3995" s="105">
        <v>15600</v>
      </c>
      <c r="N3995" s="104"/>
      <c r="O3995" s="320"/>
      <c r="P3995" s="105"/>
    </row>
    <row r="3996" spans="1:16" x14ac:dyDescent="0.2">
      <c r="A3996" s="104" t="s">
        <v>1022</v>
      </c>
      <c r="B3996" s="104" t="s">
        <v>423</v>
      </c>
      <c r="C3996" s="313" t="s">
        <v>99</v>
      </c>
      <c r="D3996" s="104" t="s">
        <v>1046</v>
      </c>
      <c r="E3996" s="105">
        <v>1500</v>
      </c>
      <c r="F3996" s="313" t="s">
        <v>5101</v>
      </c>
      <c r="G3996" s="318" t="s">
        <v>5102</v>
      </c>
      <c r="H3996" s="318" t="s">
        <v>1118</v>
      </c>
      <c r="I3996" s="104" t="s">
        <v>1134</v>
      </c>
      <c r="J3996" s="318" t="s">
        <v>1028</v>
      </c>
      <c r="K3996" s="320">
        <v>3</v>
      </c>
      <c r="L3996" s="320">
        <v>12</v>
      </c>
      <c r="M3996" s="105">
        <v>18000</v>
      </c>
      <c r="N3996" s="104"/>
      <c r="O3996" s="320"/>
      <c r="P3996" s="105"/>
    </row>
    <row r="3997" spans="1:16" ht="22.5" x14ac:dyDescent="0.2">
      <c r="A3997" s="104" t="s">
        <v>1022</v>
      </c>
      <c r="B3997" s="104" t="s">
        <v>423</v>
      </c>
      <c r="C3997" s="313" t="s">
        <v>99</v>
      </c>
      <c r="D3997" s="104" t="s">
        <v>1046</v>
      </c>
      <c r="E3997" s="105">
        <v>1500</v>
      </c>
      <c r="F3997" s="313" t="s">
        <v>5103</v>
      </c>
      <c r="G3997" s="318" t="s">
        <v>5104</v>
      </c>
      <c r="H3997" s="318" t="s">
        <v>1265</v>
      </c>
      <c r="I3997" s="104" t="s">
        <v>1073</v>
      </c>
      <c r="J3997" s="318" t="s">
        <v>1045</v>
      </c>
      <c r="K3997" s="320">
        <v>3</v>
      </c>
      <c r="L3997" s="320">
        <v>12</v>
      </c>
      <c r="M3997" s="105">
        <v>18000</v>
      </c>
      <c r="N3997" s="104"/>
      <c r="O3997" s="320"/>
      <c r="P3997" s="105"/>
    </row>
    <row r="3998" spans="1:16" x14ac:dyDescent="0.2">
      <c r="A3998" s="104" t="s">
        <v>1022</v>
      </c>
      <c r="B3998" s="104" t="s">
        <v>423</v>
      </c>
      <c r="C3998" s="313" t="s">
        <v>99</v>
      </c>
      <c r="D3998" s="104" t="s">
        <v>1209</v>
      </c>
      <c r="E3998" s="105">
        <v>1300</v>
      </c>
      <c r="F3998" s="313" t="s">
        <v>5105</v>
      </c>
      <c r="G3998" s="318" t="s">
        <v>5106</v>
      </c>
      <c r="H3998" s="318" t="s">
        <v>1117</v>
      </c>
      <c r="I3998" s="104" t="s">
        <v>1118</v>
      </c>
      <c r="J3998" s="318" t="s">
        <v>1119</v>
      </c>
      <c r="K3998" s="320">
        <v>3</v>
      </c>
      <c r="L3998" s="320">
        <v>12</v>
      </c>
      <c r="M3998" s="105">
        <v>15600</v>
      </c>
      <c r="N3998" s="104"/>
      <c r="O3998" s="320"/>
      <c r="P3998" s="105"/>
    </row>
    <row r="3999" spans="1:16" ht="22.5" x14ac:dyDescent="0.2">
      <c r="A3999" s="104" t="s">
        <v>1022</v>
      </c>
      <c r="B3999" s="104" t="s">
        <v>423</v>
      </c>
      <c r="C3999" s="313" t="s">
        <v>99</v>
      </c>
      <c r="D3999" s="104" t="s">
        <v>1046</v>
      </c>
      <c r="E3999" s="105">
        <v>1500</v>
      </c>
      <c r="F3999" s="313" t="s">
        <v>5107</v>
      </c>
      <c r="G3999" s="318" t="s">
        <v>5108</v>
      </c>
      <c r="H3999" s="318" t="s">
        <v>1128</v>
      </c>
      <c r="I3999" s="104" t="s">
        <v>1044</v>
      </c>
      <c r="J3999" s="318" t="s">
        <v>1045</v>
      </c>
      <c r="K3999" s="320">
        <v>1</v>
      </c>
      <c r="L3999" s="320">
        <v>1.9333333333333333</v>
      </c>
      <c r="M3999" s="105">
        <v>2900</v>
      </c>
      <c r="N3999" s="104"/>
      <c r="O3999" s="320"/>
      <c r="P3999" s="105"/>
    </row>
    <row r="4000" spans="1:16" x14ac:dyDescent="0.2">
      <c r="A4000" s="104" t="s">
        <v>1022</v>
      </c>
      <c r="B4000" s="104" t="s">
        <v>423</v>
      </c>
      <c r="C4000" s="313" t="s">
        <v>99</v>
      </c>
      <c r="D4000" s="104" t="s">
        <v>1046</v>
      </c>
      <c r="E4000" s="105">
        <v>1700</v>
      </c>
      <c r="F4000" s="313" t="s">
        <v>5109</v>
      </c>
      <c r="G4000" s="318" t="s">
        <v>5110</v>
      </c>
      <c r="H4000" s="318" t="s">
        <v>1057</v>
      </c>
      <c r="I4000" s="104" t="s">
        <v>1225</v>
      </c>
      <c r="J4000" s="318" t="s">
        <v>1028</v>
      </c>
      <c r="K4000" s="320">
        <v>4</v>
      </c>
      <c r="L4000" s="320">
        <v>12</v>
      </c>
      <c r="M4000" s="105">
        <v>20400</v>
      </c>
      <c r="N4000" s="104"/>
      <c r="O4000" s="320"/>
      <c r="P4000" s="105"/>
    </row>
    <row r="4001" spans="1:16" x14ac:dyDescent="0.2">
      <c r="A4001" s="104" t="s">
        <v>1022</v>
      </c>
      <c r="B4001" s="104" t="s">
        <v>423</v>
      </c>
      <c r="C4001" s="313" t="s">
        <v>99</v>
      </c>
      <c r="D4001" s="104" t="s">
        <v>1242</v>
      </c>
      <c r="E4001" s="105">
        <v>1300</v>
      </c>
      <c r="F4001" s="313" t="s">
        <v>5111</v>
      </c>
      <c r="G4001" s="318" t="s">
        <v>5112</v>
      </c>
      <c r="H4001" s="318" t="s">
        <v>1117</v>
      </c>
      <c r="I4001" s="104" t="s">
        <v>1118</v>
      </c>
      <c r="J4001" s="318" t="s">
        <v>1119</v>
      </c>
      <c r="K4001" s="320">
        <v>3</v>
      </c>
      <c r="L4001" s="320">
        <v>12</v>
      </c>
      <c r="M4001" s="105">
        <v>15600</v>
      </c>
      <c r="N4001" s="104"/>
      <c r="O4001" s="320"/>
      <c r="P4001" s="105"/>
    </row>
    <row r="4002" spans="1:16" x14ac:dyDescent="0.2">
      <c r="A4002" s="104" t="s">
        <v>1022</v>
      </c>
      <c r="B4002" s="104" t="s">
        <v>423</v>
      </c>
      <c r="C4002" s="313" t="s">
        <v>99</v>
      </c>
      <c r="D4002" s="104" t="s">
        <v>1242</v>
      </c>
      <c r="E4002" s="105">
        <v>1300</v>
      </c>
      <c r="F4002" s="313" t="s">
        <v>5113</v>
      </c>
      <c r="G4002" s="318" t="s">
        <v>5114</v>
      </c>
      <c r="H4002" s="318" t="s">
        <v>1117</v>
      </c>
      <c r="I4002" s="104" t="s">
        <v>1118</v>
      </c>
      <c r="J4002" s="318" t="s">
        <v>1119</v>
      </c>
      <c r="K4002" s="320">
        <v>2</v>
      </c>
      <c r="L4002" s="320">
        <v>5.8666666666666663</v>
      </c>
      <c r="M4002" s="105">
        <v>7626.6666666666661</v>
      </c>
      <c r="N4002" s="104"/>
      <c r="O4002" s="320"/>
      <c r="P4002" s="105"/>
    </row>
    <row r="4003" spans="1:16" x14ac:dyDescent="0.2">
      <c r="A4003" s="104" t="s">
        <v>1022</v>
      </c>
      <c r="B4003" s="104" t="s">
        <v>423</v>
      </c>
      <c r="C4003" s="313" t="s">
        <v>99</v>
      </c>
      <c r="D4003" s="104" t="s">
        <v>1050</v>
      </c>
      <c r="E4003" s="105">
        <v>2400</v>
      </c>
      <c r="F4003" s="313" t="s">
        <v>5115</v>
      </c>
      <c r="G4003" s="318" t="s">
        <v>5116</v>
      </c>
      <c r="H4003" s="318" t="s">
        <v>1053</v>
      </c>
      <c r="I4003" s="104" t="s">
        <v>1027</v>
      </c>
      <c r="J4003" s="318" t="s">
        <v>1028</v>
      </c>
      <c r="K4003" s="320">
        <v>1</v>
      </c>
      <c r="L4003" s="320">
        <v>5</v>
      </c>
      <c r="M4003" s="105">
        <v>12000</v>
      </c>
      <c r="N4003" s="104"/>
      <c r="O4003" s="320"/>
      <c r="P4003" s="105"/>
    </row>
    <row r="4004" spans="1:16" x14ac:dyDescent="0.2">
      <c r="A4004" s="104" t="s">
        <v>1022</v>
      </c>
      <c r="B4004" s="104" t="s">
        <v>423</v>
      </c>
      <c r="C4004" s="313" t="s">
        <v>99</v>
      </c>
      <c r="D4004" s="104" t="s">
        <v>3078</v>
      </c>
      <c r="E4004" s="105">
        <v>1500</v>
      </c>
      <c r="F4004" s="313" t="s">
        <v>5117</v>
      </c>
      <c r="G4004" s="318" t="s">
        <v>5118</v>
      </c>
      <c r="H4004" s="318" t="s">
        <v>1090</v>
      </c>
      <c r="I4004" s="104" t="s">
        <v>1073</v>
      </c>
      <c r="J4004" s="318" t="s">
        <v>1092</v>
      </c>
      <c r="K4004" s="320">
        <v>3</v>
      </c>
      <c r="L4004" s="320">
        <v>12</v>
      </c>
      <c r="M4004" s="105">
        <v>18000</v>
      </c>
      <c r="N4004" s="104"/>
      <c r="O4004" s="320"/>
      <c r="P4004" s="105"/>
    </row>
    <row r="4005" spans="1:16" ht="22.5" x14ac:dyDescent="0.2">
      <c r="A4005" s="104" t="s">
        <v>1022</v>
      </c>
      <c r="B4005" s="104" t="s">
        <v>423</v>
      </c>
      <c r="C4005" s="313" t="s">
        <v>99</v>
      </c>
      <c r="D4005" s="104" t="s">
        <v>5119</v>
      </c>
      <c r="E4005" s="105">
        <v>3500</v>
      </c>
      <c r="F4005" s="313" t="s">
        <v>5120</v>
      </c>
      <c r="G4005" s="318" t="s">
        <v>5121</v>
      </c>
      <c r="H4005" s="318" t="s">
        <v>5122</v>
      </c>
      <c r="I4005" s="104" t="s">
        <v>1044</v>
      </c>
      <c r="J4005" s="318" t="s">
        <v>1045</v>
      </c>
      <c r="K4005" s="320">
        <v>3</v>
      </c>
      <c r="L4005" s="320">
        <v>12</v>
      </c>
      <c r="M4005" s="105">
        <v>42000</v>
      </c>
      <c r="N4005" s="104"/>
      <c r="O4005" s="320"/>
      <c r="P4005" s="105"/>
    </row>
    <row r="4006" spans="1:16" x14ac:dyDescent="0.2">
      <c r="A4006" s="104" t="s">
        <v>1022</v>
      </c>
      <c r="B4006" s="104" t="s">
        <v>423</v>
      </c>
      <c r="C4006" s="313" t="s">
        <v>99</v>
      </c>
      <c r="D4006" s="104" t="s">
        <v>1209</v>
      </c>
      <c r="E4006" s="105">
        <v>1300</v>
      </c>
      <c r="F4006" s="313" t="s">
        <v>5123</v>
      </c>
      <c r="G4006" s="318" t="s">
        <v>5124</v>
      </c>
      <c r="H4006" s="318" t="s">
        <v>5125</v>
      </c>
      <c r="I4006" s="104" t="s">
        <v>1117</v>
      </c>
      <c r="J4006" s="318" t="s">
        <v>1119</v>
      </c>
      <c r="K4006" s="320">
        <v>1</v>
      </c>
      <c r="L4006" s="320">
        <v>4.9666666666666668</v>
      </c>
      <c r="M4006" s="105">
        <v>6456.666666666667</v>
      </c>
      <c r="N4006" s="104"/>
      <c r="O4006" s="320"/>
      <c r="P4006" s="105"/>
    </row>
    <row r="4007" spans="1:16" x14ac:dyDescent="0.2">
      <c r="A4007" s="104" t="s">
        <v>1022</v>
      </c>
      <c r="B4007" s="104" t="s">
        <v>423</v>
      </c>
      <c r="C4007" s="313" t="s">
        <v>99</v>
      </c>
      <c r="D4007" s="104" t="s">
        <v>1209</v>
      </c>
      <c r="E4007" s="105">
        <v>1300</v>
      </c>
      <c r="F4007" s="313" t="s">
        <v>5126</v>
      </c>
      <c r="G4007" s="318" t="s">
        <v>5127</v>
      </c>
      <c r="H4007" s="318" t="s">
        <v>1118</v>
      </c>
      <c r="I4007" s="104" t="s">
        <v>1118</v>
      </c>
      <c r="J4007" s="318" t="s">
        <v>1119</v>
      </c>
      <c r="K4007" s="320">
        <v>1</v>
      </c>
      <c r="L4007" s="320">
        <v>2.9666666666666668</v>
      </c>
      <c r="M4007" s="105">
        <v>3856.666666666667</v>
      </c>
      <c r="N4007" s="104"/>
      <c r="O4007" s="320"/>
      <c r="P4007" s="105"/>
    </row>
    <row r="4008" spans="1:16" x14ac:dyDescent="0.2">
      <c r="A4008" s="104" t="s">
        <v>1022</v>
      </c>
      <c r="B4008" s="104" t="s">
        <v>423</v>
      </c>
      <c r="C4008" s="313" t="s">
        <v>99</v>
      </c>
      <c r="D4008" s="104" t="s">
        <v>1046</v>
      </c>
      <c r="E4008" s="105">
        <v>1500</v>
      </c>
      <c r="F4008" s="313" t="s">
        <v>5128</v>
      </c>
      <c r="G4008" s="318" t="s">
        <v>5129</v>
      </c>
      <c r="H4008" s="318" t="s">
        <v>1117</v>
      </c>
      <c r="I4008" s="104" t="s">
        <v>1118</v>
      </c>
      <c r="J4008" s="318" t="s">
        <v>1119</v>
      </c>
      <c r="K4008" s="320">
        <v>3</v>
      </c>
      <c r="L4008" s="320">
        <v>12</v>
      </c>
      <c r="M4008" s="105">
        <v>18000</v>
      </c>
      <c r="N4008" s="104"/>
      <c r="O4008" s="320"/>
      <c r="P4008" s="105"/>
    </row>
    <row r="4009" spans="1:16" ht="22.5" x14ac:dyDescent="0.2">
      <c r="A4009" s="104" t="s">
        <v>1022</v>
      </c>
      <c r="B4009" s="104" t="s">
        <v>423</v>
      </c>
      <c r="C4009" s="313" t="s">
        <v>99</v>
      </c>
      <c r="D4009" s="104" t="s">
        <v>1054</v>
      </c>
      <c r="E4009" s="105">
        <v>1700</v>
      </c>
      <c r="F4009" s="313" t="s">
        <v>5130</v>
      </c>
      <c r="G4009" s="318" t="s">
        <v>5131</v>
      </c>
      <c r="H4009" s="318" t="s">
        <v>1133</v>
      </c>
      <c r="I4009" s="104" t="s">
        <v>1099</v>
      </c>
      <c r="J4009" s="318" t="s">
        <v>1100</v>
      </c>
      <c r="K4009" s="320">
        <v>5</v>
      </c>
      <c r="L4009" s="320">
        <v>12</v>
      </c>
      <c r="M4009" s="105">
        <v>20400</v>
      </c>
      <c r="N4009" s="104"/>
      <c r="O4009" s="320"/>
      <c r="P4009" s="105"/>
    </row>
    <row r="4010" spans="1:16" x14ac:dyDescent="0.2">
      <c r="A4010" s="104" t="s">
        <v>1022</v>
      </c>
      <c r="B4010" s="104" t="s">
        <v>423</v>
      </c>
      <c r="C4010" s="313" t="s">
        <v>99</v>
      </c>
      <c r="D4010" s="104" t="s">
        <v>1067</v>
      </c>
      <c r="E4010" s="105">
        <v>1700</v>
      </c>
      <c r="F4010" s="313" t="s">
        <v>5132</v>
      </c>
      <c r="G4010" s="318" t="s">
        <v>5133</v>
      </c>
      <c r="H4010" s="318" t="s">
        <v>1067</v>
      </c>
      <c r="I4010" s="104" t="s">
        <v>1536</v>
      </c>
      <c r="J4010" s="318" t="s">
        <v>1074</v>
      </c>
      <c r="K4010" s="320">
        <v>3</v>
      </c>
      <c r="L4010" s="320">
        <v>12</v>
      </c>
      <c r="M4010" s="105">
        <v>20400</v>
      </c>
      <c r="N4010" s="104"/>
      <c r="O4010" s="320"/>
      <c r="P4010" s="105"/>
    </row>
    <row r="4011" spans="1:16" x14ac:dyDescent="0.2">
      <c r="A4011" s="104" t="s">
        <v>1022</v>
      </c>
      <c r="B4011" s="104" t="s">
        <v>423</v>
      </c>
      <c r="C4011" s="313" t="s">
        <v>99</v>
      </c>
      <c r="D4011" s="104" t="s">
        <v>5134</v>
      </c>
      <c r="E4011" s="105">
        <v>8500</v>
      </c>
      <c r="F4011" s="313" t="s">
        <v>5135</v>
      </c>
      <c r="G4011" s="318" t="s">
        <v>5136</v>
      </c>
      <c r="H4011" s="318" t="s">
        <v>1313</v>
      </c>
      <c r="I4011" s="104" t="s">
        <v>1061</v>
      </c>
      <c r="J4011" s="318" t="s">
        <v>1028</v>
      </c>
      <c r="K4011" s="320">
        <v>1</v>
      </c>
      <c r="L4011" s="320">
        <v>0.26666666666666666</v>
      </c>
      <c r="M4011" s="105">
        <v>2266.6666666666665</v>
      </c>
      <c r="N4011" s="104"/>
      <c r="O4011" s="320"/>
      <c r="P4011" s="105"/>
    </row>
    <row r="4012" spans="1:16" ht="22.5" x14ac:dyDescent="0.2">
      <c r="A4012" s="104" t="s">
        <v>1022</v>
      </c>
      <c r="B4012" s="104" t="s">
        <v>423</v>
      </c>
      <c r="C4012" s="313" t="s">
        <v>99</v>
      </c>
      <c r="D4012" s="104" t="s">
        <v>1046</v>
      </c>
      <c r="E4012" s="105">
        <v>1700</v>
      </c>
      <c r="F4012" s="313" t="s">
        <v>5137</v>
      </c>
      <c r="G4012" s="318" t="s">
        <v>5138</v>
      </c>
      <c r="H4012" s="318" t="s">
        <v>1064</v>
      </c>
      <c r="I4012" s="104" t="s">
        <v>1044</v>
      </c>
      <c r="J4012" s="318" t="s">
        <v>1045</v>
      </c>
      <c r="K4012" s="320">
        <v>4</v>
      </c>
      <c r="L4012" s="320">
        <v>12</v>
      </c>
      <c r="M4012" s="105">
        <v>20400</v>
      </c>
      <c r="N4012" s="104"/>
      <c r="O4012" s="320"/>
      <c r="P4012" s="105"/>
    </row>
    <row r="4013" spans="1:16" ht="22.5" x14ac:dyDescent="0.2">
      <c r="A4013" s="104" t="s">
        <v>1022</v>
      </c>
      <c r="B4013" s="104" t="s">
        <v>423</v>
      </c>
      <c r="C4013" s="313" t="s">
        <v>99</v>
      </c>
      <c r="D4013" s="104" t="s">
        <v>1192</v>
      </c>
      <c r="E4013" s="105">
        <v>1500</v>
      </c>
      <c r="F4013" s="313" t="s">
        <v>5139</v>
      </c>
      <c r="G4013" s="318" t="s">
        <v>5140</v>
      </c>
      <c r="H4013" s="318" t="s">
        <v>1064</v>
      </c>
      <c r="I4013" s="104" t="s">
        <v>1027</v>
      </c>
      <c r="J4013" s="318" t="s">
        <v>1045</v>
      </c>
      <c r="K4013" s="320">
        <v>3</v>
      </c>
      <c r="L4013" s="320">
        <v>12</v>
      </c>
      <c r="M4013" s="105">
        <v>18000</v>
      </c>
      <c r="N4013" s="104"/>
      <c r="O4013" s="320"/>
      <c r="P4013" s="105"/>
    </row>
    <row r="4014" spans="1:16" x14ac:dyDescent="0.2">
      <c r="A4014" s="104" t="s">
        <v>1022</v>
      </c>
      <c r="B4014" s="104" t="s">
        <v>423</v>
      </c>
      <c r="C4014" s="313" t="s">
        <v>99</v>
      </c>
      <c r="D4014" s="104" t="s">
        <v>1296</v>
      </c>
      <c r="E4014" s="105">
        <v>2500</v>
      </c>
      <c r="F4014" s="313" t="s">
        <v>5141</v>
      </c>
      <c r="G4014" s="318" t="s">
        <v>5142</v>
      </c>
      <c r="H4014" s="318" t="s">
        <v>1053</v>
      </c>
      <c r="I4014" s="104" t="s">
        <v>3459</v>
      </c>
      <c r="J4014" s="318" t="s">
        <v>1028</v>
      </c>
      <c r="K4014" s="320">
        <v>3</v>
      </c>
      <c r="L4014" s="320">
        <v>12</v>
      </c>
      <c r="M4014" s="105">
        <v>30000</v>
      </c>
      <c r="N4014" s="104"/>
      <c r="O4014" s="320"/>
      <c r="P4014" s="105"/>
    </row>
    <row r="4015" spans="1:16" ht="22.5" x14ac:dyDescent="0.2">
      <c r="A4015" s="104" t="s">
        <v>1022</v>
      </c>
      <c r="B4015" s="104" t="s">
        <v>423</v>
      </c>
      <c r="C4015" s="313" t="s">
        <v>99</v>
      </c>
      <c r="D4015" s="104" t="s">
        <v>1046</v>
      </c>
      <c r="E4015" s="105">
        <v>1500</v>
      </c>
      <c r="F4015" s="313" t="s">
        <v>5143</v>
      </c>
      <c r="G4015" s="318" t="s">
        <v>5144</v>
      </c>
      <c r="H4015" s="318" t="s">
        <v>1064</v>
      </c>
      <c r="I4015" s="104" t="s">
        <v>1044</v>
      </c>
      <c r="J4015" s="318" t="s">
        <v>1045</v>
      </c>
      <c r="K4015" s="320">
        <v>3</v>
      </c>
      <c r="L4015" s="320">
        <v>12</v>
      </c>
      <c r="M4015" s="105">
        <v>18000</v>
      </c>
      <c r="N4015" s="104"/>
      <c r="O4015" s="320"/>
      <c r="P4015" s="105"/>
    </row>
    <row r="4016" spans="1:16" x14ac:dyDescent="0.2">
      <c r="A4016" s="104" t="s">
        <v>1022</v>
      </c>
      <c r="B4016" s="104" t="s">
        <v>423</v>
      </c>
      <c r="C4016" s="313" t="s">
        <v>99</v>
      </c>
      <c r="D4016" s="104" t="s">
        <v>1221</v>
      </c>
      <c r="E4016" s="105">
        <v>2400</v>
      </c>
      <c r="F4016" s="313" t="s">
        <v>5145</v>
      </c>
      <c r="G4016" s="318" t="s">
        <v>5146</v>
      </c>
      <c r="H4016" s="318" t="s">
        <v>1383</v>
      </c>
      <c r="I4016" s="104" t="s">
        <v>1027</v>
      </c>
      <c r="J4016" s="318" t="s">
        <v>1028</v>
      </c>
      <c r="K4016" s="320">
        <v>2</v>
      </c>
      <c r="L4016" s="320">
        <v>5.8666666666666663</v>
      </c>
      <c r="M4016" s="105">
        <v>14079.999999999998</v>
      </c>
      <c r="N4016" s="104"/>
      <c r="O4016" s="320"/>
      <c r="P4016" s="105"/>
    </row>
    <row r="4017" spans="1:16" x14ac:dyDescent="0.2">
      <c r="A4017" s="104" t="s">
        <v>1022</v>
      </c>
      <c r="B4017" s="104" t="s">
        <v>423</v>
      </c>
      <c r="C4017" s="313" t="s">
        <v>99</v>
      </c>
      <c r="D4017" s="104" t="s">
        <v>5147</v>
      </c>
      <c r="E4017" s="105">
        <v>8000</v>
      </c>
      <c r="F4017" s="313" t="s">
        <v>5148</v>
      </c>
      <c r="G4017" s="318" t="s">
        <v>5149</v>
      </c>
      <c r="H4017" s="318" t="s">
        <v>2198</v>
      </c>
      <c r="I4017" s="104" t="s">
        <v>1027</v>
      </c>
      <c r="J4017" s="318" t="s">
        <v>1028</v>
      </c>
      <c r="K4017" s="320">
        <v>2</v>
      </c>
      <c r="L4017" s="320">
        <v>6.9333333333333336</v>
      </c>
      <c r="M4017" s="105">
        <v>55466.666666666672</v>
      </c>
      <c r="N4017" s="104"/>
      <c r="O4017" s="320"/>
      <c r="P4017" s="105"/>
    </row>
    <row r="4018" spans="1:16" x14ac:dyDescent="0.2">
      <c r="A4018" s="104" t="s">
        <v>1022</v>
      </c>
      <c r="B4018" s="104" t="s">
        <v>423</v>
      </c>
      <c r="C4018" s="313" t="s">
        <v>99</v>
      </c>
      <c r="D4018" s="104" t="s">
        <v>1138</v>
      </c>
      <c r="E4018" s="105">
        <v>2400</v>
      </c>
      <c r="F4018" s="313" t="s">
        <v>5150</v>
      </c>
      <c r="G4018" s="318" t="s">
        <v>5151</v>
      </c>
      <c r="H4018" s="318" t="s">
        <v>1937</v>
      </c>
      <c r="I4018" s="104" t="s">
        <v>1068</v>
      </c>
      <c r="J4018" s="318" t="s">
        <v>1028</v>
      </c>
      <c r="K4018" s="320">
        <v>4</v>
      </c>
      <c r="L4018" s="320">
        <v>12</v>
      </c>
      <c r="M4018" s="105">
        <v>28800</v>
      </c>
      <c r="N4018" s="104"/>
      <c r="O4018" s="320"/>
      <c r="P4018" s="105"/>
    </row>
    <row r="4019" spans="1:16" ht="22.5" x14ac:dyDescent="0.2">
      <c r="A4019" s="104" t="s">
        <v>1022</v>
      </c>
      <c r="B4019" s="104" t="s">
        <v>423</v>
      </c>
      <c r="C4019" s="313" t="s">
        <v>99</v>
      </c>
      <c r="D4019" s="104" t="s">
        <v>1296</v>
      </c>
      <c r="E4019" s="105">
        <v>2500</v>
      </c>
      <c r="F4019" s="313" t="s">
        <v>5152</v>
      </c>
      <c r="G4019" s="318" t="s">
        <v>5153</v>
      </c>
      <c r="H4019" s="318" t="s">
        <v>1067</v>
      </c>
      <c r="I4019" s="104" t="s">
        <v>1068</v>
      </c>
      <c r="J4019" s="318" t="s">
        <v>1069</v>
      </c>
      <c r="K4019" s="320">
        <v>3</v>
      </c>
      <c r="L4019" s="320">
        <v>12</v>
      </c>
      <c r="M4019" s="105">
        <v>30000</v>
      </c>
      <c r="N4019" s="104"/>
      <c r="O4019" s="320"/>
      <c r="P4019" s="105"/>
    </row>
    <row r="4020" spans="1:16" ht="22.5" x14ac:dyDescent="0.2">
      <c r="A4020" s="104" t="s">
        <v>1022</v>
      </c>
      <c r="B4020" s="104" t="s">
        <v>423</v>
      </c>
      <c r="C4020" s="313" t="s">
        <v>99</v>
      </c>
      <c r="D4020" s="104" t="s">
        <v>1183</v>
      </c>
      <c r="E4020" s="105">
        <v>1300</v>
      </c>
      <c r="F4020" s="313" t="s">
        <v>5154</v>
      </c>
      <c r="G4020" s="318" t="s">
        <v>5155</v>
      </c>
      <c r="H4020" s="318" t="s">
        <v>1255</v>
      </c>
      <c r="I4020" s="104" t="s">
        <v>1099</v>
      </c>
      <c r="J4020" s="318" t="s">
        <v>1100</v>
      </c>
      <c r="K4020" s="320">
        <v>3</v>
      </c>
      <c r="L4020" s="320">
        <v>12</v>
      </c>
      <c r="M4020" s="105">
        <v>15600</v>
      </c>
      <c r="N4020" s="104"/>
      <c r="O4020" s="320"/>
      <c r="P4020" s="105"/>
    </row>
    <row r="4021" spans="1:16" x14ac:dyDescent="0.2">
      <c r="A4021" s="104" t="s">
        <v>1022</v>
      </c>
      <c r="B4021" s="104" t="s">
        <v>423</v>
      </c>
      <c r="C4021" s="313" t="s">
        <v>99</v>
      </c>
      <c r="D4021" s="104" t="s">
        <v>5156</v>
      </c>
      <c r="E4021" s="105">
        <v>1300</v>
      </c>
      <c r="F4021" s="313" t="s">
        <v>5157</v>
      </c>
      <c r="G4021" s="318" t="s">
        <v>5158</v>
      </c>
      <c r="H4021" s="318" t="s">
        <v>1117</v>
      </c>
      <c r="I4021" s="104" t="s">
        <v>1118</v>
      </c>
      <c r="J4021" s="318" t="s">
        <v>1119</v>
      </c>
      <c r="K4021" s="320">
        <v>3</v>
      </c>
      <c r="L4021" s="320">
        <v>12</v>
      </c>
      <c r="M4021" s="105">
        <v>15600</v>
      </c>
      <c r="N4021" s="104"/>
      <c r="O4021" s="320"/>
      <c r="P4021" s="105"/>
    </row>
    <row r="4022" spans="1:16" x14ac:dyDescent="0.2">
      <c r="A4022" s="104" t="s">
        <v>1022</v>
      </c>
      <c r="B4022" s="104" t="s">
        <v>423</v>
      </c>
      <c r="C4022" s="313" t="s">
        <v>99</v>
      </c>
      <c r="D4022" s="104" t="s">
        <v>1046</v>
      </c>
      <c r="E4022" s="105">
        <v>1500</v>
      </c>
      <c r="F4022" s="313" t="s">
        <v>5159</v>
      </c>
      <c r="G4022" s="318" t="s">
        <v>5160</v>
      </c>
      <c r="H4022" s="318" t="s">
        <v>1117</v>
      </c>
      <c r="I4022" s="104" t="s">
        <v>1118</v>
      </c>
      <c r="J4022" s="318" t="s">
        <v>1119</v>
      </c>
      <c r="K4022" s="320">
        <v>3</v>
      </c>
      <c r="L4022" s="320">
        <v>12</v>
      </c>
      <c r="M4022" s="105">
        <v>18000</v>
      </c>
      <c r="N4022" s="104"/>
      <c r="O4022" s="320"/>
      <c r="P4022" s="105"/>
    </row>
    <row r="4023" spans="1:16" x14ac:dyDescent="0.2">
      <c r="A4023" s="104" t="s">
        <v>1022</v>
      </c>
      <c r="B4023" s="104" t="s">
        <v>423</v>
      </c>
      <c r="C4023" s="313" t="s">
        <v>99</v>
      </c>
      <c r="D4023" s="104" t="s">
        <v>1501</v>
      </c>
      <c r="E4023" s="105">
        <v>3000</v>
      </c>
      <c r="F4023" s="313" t="s">
        <v>5161</v>
      </c>
      <c r="G4023" s="318" t="s">
        <v>5162</v>
      </c>
      <c r="H4023" s="318" t="s">
        <v>1549</v>
      </c>
      <c r="I4023" s="104" t="s">
        <v>1027</v>
      </c>
      <c r="J4023" s="318" t="s">
        <v>1028</v>
      </c>
      <c r="K4023" s="320">
        <v>2</v>
      </c>
      <c r="L4023" s="320">
        <v>7</v>
      </c>
      <c r="M4023" s="105">
        <v>21000</v>
      </c>
      <c r="N4023" s="104"/>
      <c r="O4023" s="320"/>
      <c r="P4023" s="105"/>
    </row>
    <row r="4024" spans="1:16" x14ac:dyDescent="0.2">
      <c r="A4024" s="104" t="s">
        <v>1022</v>
      </c>
      <c r="B4024" s="104" t="s">
        <v>423</v>
      </c>
      <c r="C4024" s="313" t="s">
        <v>99</v>
      </c>
      <c r="D4024" s="104" t="s">
        <v>1221</v>
      </c>
      <c r="E4024" s="105">
        <v>2400</v>
      </c>
      <c r="F4024" s="313" t="s">
        <v>5163</v>
      </c>
      <c r="G4024" s="318" t="s">
        <v>5164</v>
      </c>
      <c r="H4024" s="318" t="s">
        <v>1265</v>
      </c>
      <c r="I4024" s="104" t="s">
        <v>1027</v>
      </c>
      <c r="J4024" s="318" t="s">
        <v>1028</v>
      </c>
      <c r="K4024" s="320">
        <v>1</v>
      </c>
      <c r="L4024" s="320">
        <v>6</v>
      </c>
      <c r="M4024" s="105">
        <v>14400</v>
      </c>
      <c r="N4024" s="104"/>
      <c r="O4024" s="320"/>
      <c r="P4024" s="105"/>
    </row>
    <row r="4025" spans="1:16" x14ac:dyDescent="0.2">
      <c r="A4025" s="104" t="s">
        <v>1022</v>
      </c>
      <c r="B4025" s="104" t="s">
        <v>423</v>
      </c>
      <c r="C4025" s="313" t="s">
        <v>99</v>
      </c>
      <c r="D4025" s="104" t="s">
        <v>1050</v>
      </c>
      <c r="E4025" s="105">
        <v>2400</v>
      </c>
      <c r="F4025" s="313" t="s">
        <v>5165</v>
      </c>
      <c r="G4025" s="318" t="s">
        <v>5166</v>
      </c>
      <c r="H4025" s="318" t="s">
        <v>1060</v>
      </c>
      <c r="I4025" s="104" t="s">
        <v>1027</v>
      </c>
      <c r="J4025" s="318" t="s">
        <v>1028</v>
      </c>
      <c r="K4025" s="320">
        <v>1</v>
      </c>
      <c r="L4025" s="320">
        <v>2.9666666666666668</v>
      </c>
      <c r="M4025" s="105">
        <v>7120</v>
      </c>
      <c r="N4025" s="104"/>
      <c r="O4025" s="320"/>
      <c r="P4025" s="105"/>
    </row>
    <row r="4026" spans="1:16" x14ac:dyDescent="0.2">
      <c r="A4026" s="104" t="s">
        <v>1022</v>
      </c>
      <c r="B4026" s="104" t="s">
        <v>423</v>
      </c>
      <c r="C4026" s="313" t="s">
        <v>99</v>
      </c>
      <c r="D4026" s="104" t="s">
        <v>1101</v>
      </c>
      <c r="E4026" s="105">
        <v>3500</v>
      </c>
      <c r="F4026" s="313" t="s">
        <v>5167</v>
      </c>
      <c r="G4026" s="318" t="s">
        <v>5168</v>
      </c>
      <c r="H4026" s="318" t="s">
        <v>1032</v>
      </c>
      <c r="I4026" s="104" t="s">
        <v>1027</v>
      </c>
      <c r="J4026" s="318" t="s">
        <v>1028</v>
      </c>
      <c r="K4026" s="320">
        <v>1</v>
      </c>
      <c r="L4026" s="320">
        <v>1.3666666666666667</v>
      </c>
      <c r="M4026" s="105">
        <v>4783.333333333333</v>
      </c>
      <c r="N4026" s="104"/>
      <c r="O4026" s="320"/>
      <c r="P4026" s="105"/>
    </row>
    <row r="4027" spans="1:16" ht="22.5" x14ac:dyDescent="0.2">
      <c r="A4027" s="104" t="s">
        <v>1022</v>
      </c>
      <c r="B4027" s="104" t="s">
        <v>423</v>
      </c>
      <c r="C4027" s="313" t="s">
        <v>99</v>
      </c>
      <c r="D4027" s="104" t="s">
        <v>1196</v>
      </c>
      <c r="E4027" s="105">
        <v>2500</v>
      </c>
      <c r="F4027" s="313" t="s">
        <v>5169</v>
      </c>
      <c r="G4027" s="318" t="s">
        <v>5170</v>
      </c>
      <c r="H4027" s="318" t="s">
        <v>3729</v>
      </c>
      <c r="I4027" s="104" t="s">
        <v>1044</v>
      </c>
      <c r="J4027" s="318" t="s">
        <v>1045</v>
      </c>
      <c r="K4027" s="320">
        <v>3</v>
      </c>
      <c r="L4027" s="320">
        <v>12</v>
      </c>
      <c r="M4027" s="105">
        <v>30000</v>
      </c>
      <c r="N4027" s="104"/>
      <c r="O4027" s="320"/>
      <c r="P4027" s="105"/>
    </row>
    <row r="4028" spans="1:16" x14ac:dyDescent="0.2">
      <c r="A4028" s="104" t="s">
        <v>1022</v>
      </c>
      <c r="B4028" s="104" t="s">
        <v>423</v>
      </c>
      <c r="C4028" s="313" t="s">
        <v>99</v>
      </c>
      <c r="D4028" s="104" t="s">
        <v>5171</v>
      </c>
      <c r="E4028" s="105">
        <v>1600</v>
      </c>
      <c r="F4028" s="313" t="s">
        <v>5172</v>
      </c>
      <c r="G4028" s="318" t="s">
        <v>5173</v>
      </c>
      <c r="H4028" s="318" t="s">
        <v>5174</v>
      </c>
      <c r="I4028" s="104" t="s">
        <v>1118</v>
      </c>
      <c r="J4028" s="318" t="s">
        <v>1119</v>
      </c>
      <c r="K4028" s="320">
        <v>3</v>
      </c>
      <c r="L4028" s="320">
        <v>9.0666666666666664</v>
      </c>
      <c r="M4028" s="105">
        <v>14506.666666666666</v>
      </c>
      <c r="N4028" s="104"/>
      <c r="O4028" s="320"/>
      <c r="P4028" s="105"/>
    </row>
    <row r="4029" spans="1:16" x14ac:dyDescent="0.2">
      <c r="A4029" s="104" t="s">
        <v>1022</v>
      </c>
      <c r="B4029" s="104" t="s">
        <v>423</v>
      </c>
      <c r="C4029" s="313" t="s">
        <v>99</v>
      </c>
      <c r="D4029" s="104" t="s">
        <v>1749</v>
      </c>
      <c r="E4029" s="105">
        <v>2500</v>
      </c>
      <c r="F4029" s="313" t="s">
        <v>5175</v>
      </c>
      <c r="G4029" s="318" t="s">
        <v>5176</v>
      </c>
      <c r="H4029" s="318" t="s">
        <v>3097</v>
      </c>
      <c r="I4029" s="104" t="s">
        <v>1027</v>
      </c>
      <c r="J4029" s="318" t="s">
        <v>1028</v>
      </c>
      <c r="K4029" s="320">
        <v>3</v>
      </c>
      <c r="L4029" s="320">
        <v>12</v>
      </c>
      <c r="M4029" s="105">
        <v>30000</v>
      </c>
      <c r="N4029" s="104"/>
      <c r="O4029" s="320"/>
      <c r="P4029" s="105"/>
    </row>
    <row r="4030" spans="1:16" x14ac:dyDescent="0.2">
      <c r="A4030" s="104" t="s">
        <v>1022</v>
      </c>
      <c r="B4030" s="104" t="s">
        <v>423</v>
      </c>
      <c r="C4030" s="313" t="s">
        <v>99</v>
      </c>
      <c r="D4030" s="104" t="s">
        <v>5177</v>
      </c>
      <c r="E4030" s="105">
        <v>4500</v>
      </c>
      <c r="F4030" s="313" t="s">
        <v>5178</v>
      </c>
      <c r="G4030" s="318" t="s">
        <v>5179</v>
      </c>
      <c r="H4030" s="318" t="s">
        <v>3936</v>
      </c>
      <c r="I4030" s="104" t="s">
        <v>1134</v>
      </c>
      <c r="J4030" s="318" t="s">
        <v>1028</v>
      </c>
      <c r="K4030" s="320">
        <v>5</v>
      </c>
      <c r="L4030" s="320">
        <v>12</v>
      </c>
      <c r="M4030" s="105">
        <v>54000</v>
      </c>
      <c r="N4030" s="104"/>
      <c r="O4030" s="320"/>
      <c r="P4030" s="105"/>
    </row>
    <row r="4031" spans="1:16" ht="22.5" x14ac:dyDescent="0.2">
      <c r="A4031" s="104" t="s">
        <v>1022</v>
      </c>
      <c r="B4031" s="104" t="s">
        <v>423</v>
      </c>
      <c r="C4031" s="313" t="s">
        <v>99</v>
      </c>
      <c r="D4031" s="104" t="s">
        <v>1046</v>
      </c>
      <c r="E4031" s="105">
        <v>1500</v>
      </c>
      <c r="F4031" s="313" t="s">
        <v>5180</v>
      </c>
      <c r="G4031" s="318" t="s">
        <v>5181</v>
      </c>
      <c r="H4031" s="318" t="s">
        <v>1507</v>
      </c>
      <c r="I4031" s="104" t="s">
        <v>1044</v>
      </c>
      <c r="J4031" s="318" t="s">
        <v>1096</v>
      </c>
      <c r="K4031" s="320">
        <v>3</v>
      </c>
      <c r="L4031" s="320">
        <v>12</v>
      </c>
      <c r="M4031" s="105">
        <v>18000</v>
      </c>
      <c r="N4031" s="104"/>
      <c r="O4031" s="320"/>
      <c r="P4031" s="105"/>
    </row>
    <row r="4032" spans="1:16" x14ac:dyDescent="0.2">
      <c r="A4032" s="104" t="s">
        <v>1022</v>
      </c>
      <c r="B4032" s="104" t="s">
        <v>423</v>
      </c>
      <c r="C4032" s="313" t="s">
        <v>99</v>
      </c>
      <c r="D4032" s="104" t="s">
        <v>5182</v>
      </c>
      <c r="E4032" s="105">
        <v>8000</v>
      </c>
      <c r="F4032" s="313" t="s">
        <v>5183</v>
      </c>
      <c r="G4032" s="318" t="s">
        <v>5184</v>
      </c>
      <c r="H4032" s="318" t="s">
        <v>5185</v>
      </c>
      <c r="I4032" s="104" t="s">
        <v>1061</v>
      </c>
      <c r="J4032" s="318" t="s">
        <v>1028</v>
      </c>
      <c r="K4032" s="320">
        <v>3</v>
      </c>
      <c r="L4032" s="320">
        <v>0.13333333333333333</v>
      </c>
      <c r="M4032" s="105">
        <v>1066.6666666666667</v>
      </c>
      <c r="N4032" s="104"/>
      <c r="O4032" s="320"/>
      <c r="P4032" s="105"/>
    </row>
    <row r="4033" spans="1:16" x14ac:dyDescent="0.2">
      <c r="A4033" s="104" t="s">
        <v>1022</v>
      </c>
      <c r="B4033" s="104" t="s">
        <v>423</v>
      </c>
      <c r="C4033" s="313" t="s">
        <v>99</v>
      </c>
      <c r="D4033" s="104" t="s">
        <v>1183</v>
      </c>
      <c r="E4033" s="105">
        <v>1300</v>
      </c>
      <c r="F4033" s="313" t="s">
        <v>5186</v>
      </c>
      <c r="G4033" s="318" t="s">
        <v>5187</v>
      </c>
      <c r="H4033" s="318" t="s">
        <v>1117</v>
      </c>
      <c r="I4033" s="104" t="s">
        <v>1118</v>
      </c>
      <c r="J4033" s="318" t="s">
        <v>1119</v>
      </c>
      <c r="K4033" s="320">
        <v>2</v>
      </c>
      <c r="L4033" s="320">
        <v>7.0333333333333332</v>
      </c>
      <c r="M4033" s="105">
        <v>9143.3333333333339</v>
      </c>
      <c r="N4033" s="104"/>
      <c r="O4033" s="320"/>
      <c r="P4033" s="105"/>
    </row>
    <row r="4034" spans="1:16" x14ac:dyDescent="0.2">
      <c r="A4034" s="104" t="s">
        <v>1022</v>
      </c>
      <c r="B4034" s="104" t="s">
        <v>423</v>
      </c>
      <c r="C4034" s="313" t="s">
        <v>99</v>
      </c>
      <c r="D4034" s="104" t="s">
        <v>1242</v>
      </c>
      <c r="E4034" s="105">
        <v>1300</v>
      </c>
      <c r="F4034" s="313" t="s">
        <v>5188</v>
      </c>
      <c r="G4034" s="318" t="s">
        <v>5189</v>
      </c>
      <c r="H4034" s="318" t="s">
        <v>1117</v>
      </c>
      <c r="I4034" s="104" t="s">
        <v>1118</v>
      </c>
      <c r="J4034" s="318" t="s">
        <v>1119</v>
      </c>
      <c r="K4034" s="320">
        <v>1</v>
      </c>
      <c r="L4034" s="320">
        <v>2.5333333333333332</v>
      </c>
      <c r="M4034" s="105">
        <v>3293.333333333333</v>
      </c>
      <c r="N4034" s="104"/>
      <c r="O4034" s="320"/>
      <c r="P4034" s="105"/>
    </row>
    <row r="4035" spans="1:16" x14ac:dyDescent="0.2">
      <c r="A4035" s="104" t="s">
        <v>1022</v>
      </c>
      <c r="B4035" s="104" t="s">
        <v>423</v>
      </c>
      <c r="C4035" s="313" t="s">
        <v>99</v>
      </c>
      <c r="D4035" s="104" t="s">
        <v>1046</v>
      </c>
      <c r="E4035" s="105">
        <v>1700</v>
      </c>
      <c r="F4035" s="313" t="s">
        <v>5190</v>
      </c>
      <c r="G4035" s="318" t="s">
        <v>5191</v>
      </c>
      <c r="H4035" s="318" t="s">
        <v>5192</v>
      </c>
      <c r="I4035" s="104" t="s">
        <v>1073</v>
      </c>
      <c r="J4035" s="318" t="s">
        <v>1092</v>
      </c>
      <c r="K4035" s="320">
        <v>6</v>
      </c>
      <c r="L4035" s="320">
        <v>10.1</v>
      </c>
      <c r="M4035" s="105">
        <v>17170</v>
      </c>
      <c r="N4035" s="104"/>
      <c r="O4035" s="320"/>
      <c r="P4035" s="105"/>
    </row>
    <row r="4036" spans="1:16" x14ac:dyDescent="0.2">
      <c r="A4036" s="104" t="s">
        <v>1022</v>
      </c>
      <c r="B4036" s="104" t="s">
        <v>423</v>
      </c>
      <c r="C4036" s="313" t="s">
        <v>99</v>
      </c>
      <c r="D4036" s="104" t="s">
        <v>1296</v>
      </c>
      <c r="E4036" s="105">
        <v>2500</v>
      </c>
      <c r="F4036" s="313" t="s">
        <v>5193</v>
      </c>
      <c r="G4036" s="318" t="s">
        <v>5194</v>
      </c>
      <c r="H4036" s="318" t="s">
        <v>1060</v>
      </c>
      <c r="I4036" s="104" t="s">
        <v>1027</v>
      </c>
      <c r="J4036" s="318" t="s">
        <v>1028</v>
      </c>
      <c r="K4036" s="320">
        <v>3</v>
      </c>
      <c r="L4036" s="320">
        <v>7.0333333333333332</v>
      </c>
      <c r="M4036" s="105">
        <v>17583.333333333332</v>
      </c>
      <c r="N4036" s="104"/>
      <c r="O4036" s="320"/>
      <c r="P4036" s="105"/>
    </row>
    <row r="4037" spans="1:16" x14ac:dyDescent="0.2">
      <c r="A4037" s="104" t="s">
        <v>1022</v>
      </c>
      <c r="B4037" s="104" t="s">
        <v>423</v>
      </c>
      <c r="C4037" s="313" t="s">
        <v>99</v>
      </c>
      <c r="D4037" s="104" t="s">
        <v>1488</v>
      </c>
      <c r="E4037" s="105">
        <v>2000</v>
      </c>
      <c r="F4037" s="313" t="s">
        <v>5195</v>
      </c>
      <c r="G4037" s="318" t="s">
        <v>5196</v>
      </c>
      <c r="H4037" s="318" t="s">
        <v>1057</v>
      </c>
      <c r="I4037" s="104" t="s">
        <v>1027</v>
      </c>
      <c r="J4037" s="318" t="s">
        <v>1028</v>
      </c>
      <c r="K4037" s="320">
        <v>1</v>
      </c>
      <c r="L4037" s="320">
        <v>6</v>
      </c>
      <c r="M4037" s="105">
        <v>12000</v>
      </c>
      <c r="N4037" s="104"/>
      <c r="O4037" s="320"/>
      <c r="P4037" s="105"/>
    </row>
    <row r="4038" spans="1:16" x14ac:dyDescent="0.2">
      <c r="A4038" s="104" t="s">
        <v>1022</v>
      </c>
      <c r="B4038" s="104" t="s">
        <v>423</v>
      </c>
      <c r="C4038" s="313" t="s">
        <v>99</v>
      </c>
      <c r="D4038" s="104" t="s">
        <v>1639</v>
      </c>
      <c r="E4038" s="105">
        <v>14000</v>
      </c>
      <c r="F4038" s="313" t="s">
        <v>5197</v>
      </c>
      <c r="G4038" s="318" t="s">
        <v>5198</v>
      </c>
      <c r="H4038" s="318" t="s">
        <v>1026</v>
      </c>
      <c r="I4038" s="104" t="s">
        <v>1061</v>
      </c>
      <c r="J4038" s="318" t="s">
        <v>1028</v>
      </c>
      <c r="K4038" s="320">
        <v>1</v>
      </c>
      <c r="L4038" s="320">
        <v>3.1666666666666665</v>
      </c>
      <c r="M4038" s="105">
        <v>44333.333333333328</v>
      </c>
      <c r="N4038" s="104"/>
      <c r="O4038" s="320"/>
      <c r="P4038" s="105"/>
    </row>
    <row r="4039" spans="1:16" ht="22.5" x14ac:dyDescent="0.2">
      <c r="A4039" s="104" t="s">
        <v>1022</v>
      </c>
      <c r="B4039" s="104" t="s">
        <v>423</v>
      </c>
      <c r="C4039" s="313" t="s">
        <v>99</v>
      </c>
      <c r="D4039" s="104" t="s">
        <v>1396</v>
      </c>
      <c r="E4039" s="105">
        <v>1500</v>
      </c>
      <c r="F4039" s="313" t="s">
        <v>5199</v>
      </c>
      <c r="G4039" s="318" t="s">
        <v>5200</v>
      </c>
      <c r="H4039" s="318" t="s">
        <v>2713</v>
      </c>
      <c r="I4039" s="104" t="s">
        <v>1134</v>
      </c>
      <c r="J4039" s="318" t="s">
        <v>1045</v>
      </c>
      <c r="K4039" s="320">
        <v>3</v>
      </c>
      <c r="L4039" s="320">
        <v>12</v>
      </c>
      <c r="M4039" s="105">
        <v>18000</v>
      </c>
      <c r="N4039" s="104"/>
      <c r="O4039" s="320"/>
      <c r="P4039" s="105"/>
    </row>
    <row r="4040" spans="1:16" x14ac:dyDescent="0.2">
      <c r="A4040" s="104" t="s">
        <v>1022</v>
      </c>
      <c r="B4040" s="104" t="s">
        <v>423</v>
      </c>
      <c r="C4040" s="313" t="s">
        <v>99</v>
      </c>
      <c r="D4040" s="104" t="s">
        <v>1046</v>
      </c>
      <c r="E4040" s="105">
        <v>1700</v>
      </c>
      <c r="F4040" s="313" t="s">
        <v>5201</v>
      </c>
      <c r="G4040" s="318" t="s">
        <v>5202</v>
      </c>
      <c r="H4040" s="318" t="s">
        <v>1064</v>
      </c>
      <c r="I4040" s="104" t="s">
        <v>1044</v>
      </c>
      <c r="J4040" s="318" t="s">
        <v>1028</v>
      </c>
      <c r="K4040" s="320">
        <v>5</v>
      </c>
      <c r="L4040" s="320">
        <v>12</v>
      </c>
      <c r="M4040" s="105">
        <v>20400</v>
      </c>
      <c r="N4040" s="104"/>
      <c r="O4040" s="320"/>
      <c r="P4040" s="105"/>
    </row>
    <row r="4041" spans="1:16" x14ac:dyDescent="0.2">
      <c r="A4041" s="104" t="s">
        <v>1022</v>
      </c>
      <c r="B4041" s="104" t="s">
        <v>423</v>
      </c>
      <c r="C4041" s="313" t="s">
        <v>99</v>
      </c>
      <c r="D4041" s="104" t="s">
        <v>1046</v>
      </c>
      <c r="E4041" s="105">
        <v>1500</v>
      </c>
      <c r="F4041" s="313" t="s">
        <v>5203</v>
      </c>
      <c r="G4041" s="318" t="s">
        <v>5204</v>
      </c>
      <c r="H4041" s="318" t="s">
        <v>1118</v>
      </c>
      <c r="I4041" s="104" t="s">
        <v>1027</v>
      </c>
      <c r="J4041" s="318" t="s">
        <v>1028</v>
      </c>
      <c r="K4041" s="320">
        <v>3</v>
      </c>
      <c r="L4041" s="320">
        <v>12</v>
      </c>
      <c r="M4041" s="105">
        <v>18000</v>
      </c>
      <c r="N4041" s="104"/>
      <c r="O4041" s="320"/>
      <c r="P4041" s="105"/>
    </row>
    <row r="4042" spans="1:16" x14ac:dyDescent="0.2">
      <c r="A4042" s="104" t="s">
        <v>1022</v>
      </c>
      <c r="B4042" s="104" t="s">
        <v>423</v>
      </c>
      <c r="C4042" s="313" t="s">
        <v>99</v>
      </c>
      <c r="D4042" s="104" t="s">
        <v>1206</v>
      </c>
      <c r="E4042" s="105">
        <v>2400</v>
      </c>
      <c r="F4042" s="313" t="s">
        <v>5205</v>
      </c>
      <c r="G4042" s="318" t="s">
        <v>5206</v>
      </c>
      <c r="H4042" s="318" t="s">
        <v>3478</v>
      </c>
      <c r="I4042" s="104" t="s">
        <v>1027</v>
      </c>
      <c r="J4042" s="318" t="s">
        <v>1028</v>
      </c>
      <c r="K4042" s="320">
        <v>2</v>
      </c>
      <c r="L4042" s="320">
        <v>6</v>
      </c>
      <c r="M4042" s="105">
        <v>14400</v>
      </c>
      <c r="N4042" s="104"/>
      <c r="O4042" s="320"/>
      <c r="P4042" s="105"/>
    </row>
    <row r="4043" spans="1:16" ht="22.5" x14ac:dyDescent="0.2">
      <c r="A4043" s="104" t="s">
        <v>1022</v>
      </c>
      <c r="B4043" s="104" t="s">
        <v>423</v>
      </c>
      <c r="C4043" s="313" t="s">
        <v>99</v>
      </c>
      <c r="D4043" s="104" t="s">
        <v>1596</v>
      </c>
      <c r="E4043" s="105">
        <v>1700</v>
      </c>
      <c r="F4043" s="313" t="s">
        <v>5207</v>
      </c>
      <c r="G4043" s="318" t="s">
        <v>5208</v>
      </c>
      <c r="H4043" s="318" t="s">
        <v>1265</v>
      </c>
      <c r="I4043" s="104" t="s">
        <v>1044</v>
      </c>
      <c r="J4043" s="318" t="s">
        <v>1028</v>
      </c>
      <c r="K4043" s="320">
        <v>3</v>
      </c>
      <c r="L4043" s="320">
        <v>12</v>
      </c>
      <c r="M4043" s="105">
        <v>20400</v>
      </c>
      <c r="N4043" s="104"/>
      <c r="O4043" s="320"/>
      <c r="P4043" s="105"/>
    </row>
    <row r="4044" spans="1:16" x14ac:dyDescent="0.2">
      <c r="A4044" s="104" t="s">
        <v>1022</v>
      </c>
      <c r="B4044" s="104" t="s">
        <v>423</v>
      </c>
      <c r="C4044" s="313" t="s">
        <v>99</v>
      </c>
      <c r="D4044" s="104" t="s">
        <v>1296</v>
      </c>
      <c r="E4044" s="105">
        <v>2500</v>
      </c>
      <c r="F4044" s="313" t="s">
        <v>5209</v>
      </c>
      <c r="G4044" s="318" t="s">
        <v>5210</v>
      </c>
      <c r="H4044" s="318" t="s">
        <v>1577</v>
      </c>
      <c r="I4044" s="104" t="s">
        <v>1027</v>
      </c>
      <c r="J4044" s="318" t="s">
        <v>1028</v>
      </c>
      <c r="K4044" s="320">
        <v>1</v>
      </c>
      <c r="L4044" s="320">
        <v>0.56666666666666665</v>
      </c>
      <c r="M4044" s="105">
        <v>1416.6666666666667</v>
      </c>
      <c r="N4044" s="104"/>
      <c r="O4044" s="320"/>
      <c r="P4044" s="105"/>
    </row>
    <row r="4045" spans="1:16" x14ac:dyDescent="0.2">
      <c r="A4045" s="104" t="s">
        <v>1022</v>
      </c>
      <c r="B4045" s="104" t="s">
        <v>423</v>
      </c>
      <c r="C4045" s="313" t="s">
        <v>99</v>
      </c>
      <c r="D4045" s="104" t="s">
        <v>1050</v>
      </c>
      <c r="E4045" s="105">
        <v>2400</v>
      </c>
      <c r="F4045" s="313" t="s">
        <v>5211</v>
      </c>
      <c r="G4045" s="318" t="s">
        <v>5212</v>
      </c>
      <c r="H4045" s="318" t="s">
        <v>1060</v>
      </c>
      <c r="I4045" s="104" t="s">
        <v>1027</v>
      </c>
      <c r="J4045" s="318" t="s">
        <v>1028</v>
      </c>
      <c r="K4045" s="320">
        <v>1</v>
      </c>
      <c r="L4045" s="320">
        <v>2.5333333333333332</v>
      </c>
      <c r="M4045" s="105">
        <v>6080</v>
      </c>
      <c r="N4045" s="104"/>
      <c r="O4045" s="320"/>
      <c r="P4045" s="105"/>
    </row>
    <row r="4046" spans="1:16" x14ac:dyDescent="0.2">
      <c r="A4046" s="104" t="s">
        <v>1022</v>
      </c>
      <c r="B4046" s="104" t="s">
        <v>423</v>
      </c>
      <c r="C4046" s="313" t="s">
        <v>99</v>
      </c>
      <c r="D4046" s="104" t="s">
        <v>1046</v>
      </c>
      <c r="E4046" s="105">
        <v>1700</v>
      </c>
      <c r="F4046" s="313" t="s">
        <v>5213</v>
      </c>
      <c r="G4046" s="318" t="s">
        <v>5214</v>
      </c>
      <c r="H4046" s="318" t="s">
        <v>1064</v>
      </c>
      <c r="I4046" s="104" t="s">
        <v>1044</v>
      </c>
      <c r="J4046" s="318" t="s">
        <v>1028</v>
      </c>
      <c r="K4046" s="320">
        <v>5</v>
      </c>
      <c r="L4046" s="320">
        <v>12</v>
      </c>
      <c r="M4046" s="105">
        <v>20400</v>
      </c>
      <c r="N4046" s="104"/>
      <c r="O4046" s="320"/>
      <c r="P4046" s="105"/>
    </row>
    <row r="4047" spans="1:16" ht="22.5" x14ac:dyDescent="0.2">
      <c r="A4047" s="104" t="s">
        <v>1022</v>
      </c>
      <c r="B4047" s="104" t="s">
        <v>423</v>
      </c>
      <c r="C4047" s="313" t="s">
        <v>99</v>
      </c>
      <c r="D4047" s="104" t="s">
        <v>1046</v>
      </c>
      <c r="E4047" s="105">
        <v>1500</v>
      </c>
      <c r="F4047" s="313" t="s">
        <v>5215</v>
      </c>
      <c r="G4047" s="318" t="s">
        <v>5216</v>
      </c>
      <c r="H4047" s="318" t="s">
        <v>1189</v>
      </c>
      <c r="I4047" s="104" t="s">
        <v>1095</v>
      </c>
      <c r="J4047" s="318" t="s">
        <v>1096</v>
      </c>
      <c r="K4047" s="320">
        <v>3</v>
      </c>
      <c r="L4047" s="320">
        <v>12</v>
      </c>
      <c r="M4047" s="105">
        <v>18000</v>
      </c>
      <c r="N4047" s="104"/>
      <c r="O4047" s="320"/>
      <c r="P4047" s="105"/>
    </row>
    <row r="4048" spans="1:16" ht="22.5" x14ac:dyDescent="0.2">
      <c r="A4048" s="104" t="s">
        <v>1022</v>
      </c>
      <c r="B4048" s="104" t="s">
        <v>423</v>
      </c>
      <c r="C4048" s="313" t="s">
        <v>99</v>
      </c>
      <c r="D4048" s="104" t="s">
        <v>1596</v>
      </c>
      <c r="E4048" s="105">
        <v>1500</v>
      </c>
      <c r="F4048" s="313" t="s">
        <v>5217</v>
      </c>
      <c r="G4048" s="318" t="s">
        <v>5218</v>
      </c>
      <c r="H4048" s="318" t="s">
        <v>1265</v>
      </c>
      <c r="I4048" s="104" t="s">
        <v>1099</v>
      </c>
      <c r="J4048" s="318" t="s">
        <v>1100</v>
      </c>
      <c r="K4048" s="320">
        <v>3</v>
      </c>
      <c r="L4048" s="320">
        <v>12</v>
      </c>
      <c r="M4048" s="105">
        <v>18000</v>
      </c>
      <c r="N4048" s="104"/>
      <c r="O4048" s="320"/>
      <c r="P4048" s="105"/>
    </row>
    <row r="4049" spans="1:16" x14ac:dyDescent="0.2">
      <c r="A4049" s="104" t="s">
        <v>1022</v>
      </c>
      <c r="B4049" s="104" t="s">
        <v>423</v>
      </c>
      <c r="C4049" s="313" t="s">
        <v>99</v>
      </c>
      <c r="D4049" s="104" t="s">
        <v>5219</v>
      </c>
      <c r="E4049" s="105">
        <v>1500</v>
      </c>
      <c r="F4049" s="313" t="s">
        <v>5220</v>
      </c>
      <c r="G4049" s="318" t="s">
        <v>5221</v>
      </c>
      <c r="H4049" s="318" t="s">
        <v>2917</v>
      </c>
      <c r="I4049" s="104" t="s">
        <v>1536</v>
      </c>
      <c r="J4049" s="318" t="s">
        <v>1074</v>
      </c>
      <c r="K4049" s="320">
        <v>3</v>
      </c>
      <c r="L4049" s="320">
        <v>12</v>
      </c>
      <c r="M4049" s="105">
        <v>18000</v>
      </c>
      <c r="N4049" s="104"/>
      <c r="O4049" s="320"/>
      <c r="P4049" s="105"/>
    </row>
    <row r="4050" spans="1:16" x14ac:dyDescent="0.2">
      <c r="A4050" s="104" t="s">
        <v>1022</v>
      </c>
      <c r="B4050" s="104" t="s">
        <v>423</v>
      </c>
      <c r="C4050" s="313" t="s">
        <v>99</v>
      </c>
      <c r="D4050" s="104" t="s">
        <v>1209</v>
      </c>
      <c r="E4050" s="105">
        <v>1300</v>
      </c>
      <c r="F4050" s="313" t="s">
        <v>5222</v>
      </c>
      <c r="G4050" s="318" t="s">
        <v>5223</v>
      </c>
      <c r="H4050" s="318" t="s">
        <v>1117</v>
      </c>
      <c r="I4050" s="104" t="s">
        <v>1118</v>
      </c>
      <c r="J4050" s="318" t="s">
        <v>1119</v>
      </c>
      <c r="K4050" s="320">
        <v>4</v>
      </c>
      <c r="L4050" s="320">
        <v>12</v>
      </c>
      <c r="M4050" s="105">
        <v>15600</v>
      </c>
      <c r="N4050" s="104"/>
      <c r="O4050" s="320"/>
      <c r="P4050" s="105"/>
    </row>
    <row r="4051" spans="1:16" x14ac:dyDescent="0.2">
      <c r="A4051" s="104" t="s">
        <v>1022</v>
      </c>
      <c r="B4051" s="104" t="s">
        <v>423</v>
      </c>
      <c r="C4051" s="313" t="s">
        <v>99</v>
      </c>
      <c r="D4051" s="104" t="s">
        <v>1270</v>
      </c>
      <c r="E4051" s="105">
        <v>1300</v>
      </c>
      <c r="F4051" s="313" t="s">
        <v>5224</v>
      </c>
      <c r="G4051" s="318" t="s">
        <v>5225</v>
      </c>
      <c r="H4051" s="318" t="s">
        <v>1118</v>
      </c>
      <c r="I4051" s="104" t="s">
        <v>1118</v>
      </c>
      <c r="J4051" s="318" t="s">
        <v>1119</v>
      </c>
      <c r="K4051" s="320">
        <v>4</v>
      </c>
      <c r="L4051" s="320">
        <v>3.3333333333333333E-2</v>
      </c>
      <c r="M4051" s="105">
        <v>43.333333333333336</v>
      </c>
      <c r="N4051" s="104"/>
      <c r="O4051" s="320"/>
      <c r="P4051" s="105"/>
    </row>
    <row r="4052" spans="1:16" x14ac:dyDescent="0.2">
      <c r="A4052" s="104" t="s">
        <v>1022</v>
      </c>
      <c r="B4052" s="104" t="s">
        <v>423</v>
      </c>
      <c r="C4052" s="313" t="s">
        <v>99</v>
      </c>
      <c r="D4052" s="104" t="s">
        <v>1296</v>
      </c>
      <c r="E4052" s="105">
        <v>2500</v>
      </c>
      <c r="F4052" s="313" t="s">
        <v>5226</v>
      </c>
      <c r="G4052" s="318" t="s">
        <v>5227</v>
      </c>
      <c r="H4052" s="318" t="s">
        <v>5228</v>
      </c>
      <c r="I4052" s="104" t="s">
        <v>1061</v>
      </c>
      <c r="J4052" s="318" t="s">
        <v>1028</v>
      </c>
      <c r="K4052" s="320">
        <v>3</v>
      </c>
      <c r="L4052" s="320">
        <v>8.6666666666666661</v>
      </c>
      <c r="M4052" s="105">
        <v>21666.666666666664</v>
      </c>
      <c r="N4052" s="104"/>
      <c r="O4052" s="320"/>
      <c r="P4052" s="105"/>
    </row>
    <row r="4053" spans="1:16" x14ac:dyDescent="0.2">
      <c r="A4053" s="104" t="s">
        <v>1022</v>
      </c>
      <c r="B4053" s="104" t="s">
        <v>423</v>
      </c>
      <c r="C4053" s="313" t="s">
        <v>99</v>
      </c>
      <c r="D4053" s="104" t="s">
        <v>1724</v>
      </c>
      <c r="E4053" s="105">
        <v>5000</v>
      </c>
      <c r="F4053" s="313" t="s">
        <v>5229</v>
      </c>
      <c r="G4053" s="318" t="s">
        <v>5230</v>
      </c>
      <c r="H4053" s="318" t="s">
        <v>1032</v>
      </c>
      <c r="I4053" s="104" t="s">
        <v>1061</v>
      </c>
      <c r="J4053" s="318" t="s">
        <v>1028</v>
      </c>
      <c r="K4053" s="320">
        <v>1</v>
      </c>
      <c r="L4053" s="320">
        <v>2.5333333333333332</v>
      </c>
      <c r="M4053" s="105">
        <v>12666.666666666666</v>
      </c>
      <c r="N4053" s="104"/>
      <c r="O4053" s="320"/>
      <c r="P4053" s="105"/>
    </row>
    <row r="4054" spans="1:16" x14ac:dyDescent="0.2">
      <c r="A4054" s="104" t="s">
        <v>1022</v>
      </c>
      <c r="B4054" s="104" t="s">
        <v>423</v>
      </c>
      <c r="C4054" s="313" t="s">
        <v>99</v>
      </c>
      <c r="D4054" s="104" t="s">
        <v>1450</v>
      </c>
      <c r="E4054" s="105">
        <v>2400</v>
      </c>
      <c r="F4054" s="313" t="s">
        <v>5231</v>
      </c>
      <c r="G4054" s="318" t="s">
        <v>5232</v>
      </c>
      <c r="H4054" s="318" t="s">
        <v>1414</v>
      </c>
      <c r="I4054" s="104" t="s">
        <v>1027</v>
      </c>
      <c r="J4054" s="318" t="s">
        <v>1028</v>
      </c>
      <c r="K4054" s="320">
        <v>3</v>
      </c>
      <c r="L4054" s="320">
        <v>12</v>
      </c>
      <c r="M4054" s="105">
        <v>28800</v>
      </c>
      <c r="N4054" s="104"/>
      <c r="O4054" s="320"/>
      <c r="P4054" s="105"/>
    </row>
    <row r="4055" spans="1:16" x14ac:dyDescent="0.2">
      <c r="A4055" s="104" t="s">
        <v>1022</v>
      </c>
      <c r="B4055" s="104" t="s">
        <v>423</v>
      </c>
      <c r="C4055" s="313" t="s">
        <v>99</v>
      </c>
      <c r="D4055" s="104" t="s">
        <v>1296</v>
      </c>
      <c r="E4055" s="105">
        <v>2500</v>
      </c>
      <c r="F4055" s="313" t="s">
        <v>5233</v>
      </c>
      <c r="G4055" s="318" t="s">
        <v>5234</v>
      </c>
      <c r="H4055" s="318" t="s">
        <v>1053</v>
      </c>
      <c r="I4055" s="104" t="s">
        <v>1027</v>
      </c>
      <c r="J4055" s="318" t="s">
        <v>1028</v>
      </c>
      <c r="K4055" s="320">
        <v>3</v>
      </c>
      <c r="L4055" s="320">
        <v>12</v>
      </c>
      <c r="M4055" s="105">
        <v>30000</v>
      </c>
      <c r="N4055" s="104"/>
      <c r="O4055" s="320"/>
      <c r="P4055" s="105"/>
    </row>
    <row r="4056" spans="1:16" x14ac:dyDescent="0.2">
      <c r="A4056" s="104" t="s">
        <v>1022</v>
      </c>
      <c r="B4056" s="104" t="s">
        <v>423</v>
      </c>
      <c r="C4056" s="313" t="s">
        <v>99</v>
      </c>
      <c r="D4056" s="104" t="s">
        <v>1046</v>
      </c>
      <c r="E4056" s="105">
        <v>1500</v>
      </c>
      <c r="F4056" s="313" t="s">
        <v>5235</v>
      </c>
      <c r="G4056" s="318" t="s">
        <v>5236</v>
      </c>
      <c r="H4056" s="318" t="s">
        <v>1380</v>
      </c>
      <c r="I4056" s="104" t="s">
        <v>1073</v>
      </c>
      <c r="J4056" s="318" t="s">
        <v>1074</v>
      </c>
      <c r="K4056" s="320">
        <v>2</v>
      </c>
      <c r="L4056" s="320">
        <v>3.9666666666666668</v>
      </c>
      <c r="M4056" s="105">
        <v>5950</v>
      </c>
      <c r="N4056" s="104"/>
      <c r="O4056" s="320"/>
      <c r="P4056" s="105"/>
    </row>
    <row r="4057" spans="1:16" x14ac:dyDescent="0.2">
      <c r="A4057" s="104" t="s">
        <v>1022</v>
      </c>
      <c r="B4057" s="104" t="s">
        <v>423</v>
      </c>
      <c r="C4057" s="313" t="s">
        <v>99</v>
      </c>
      <c r="D4057" s="104" t="s">
        <v>1046</v>
      </c>
      <c r="E4057" s="105">
        <v>1700</v>
      </c>
      <c r="F4057" s="313" t="s">
        <v>5237</v>
      </c>
      <c r="G4057" s="318" t="s">
        <v>5238</v>
      </c>
      <c r="H4057" s="318" t="s">
        <v>1057</v>
      </c>
      <c r="I4057" s="104" t="s">
        <v>1073</v>
      </c>
      <c r="J4057" s="318" t="s">
        <v>1074</v>
      </c>
      <c r="K4057" s="320">
        <v>3</v>
      </c>
      <c r="L4057" s="320">
        <v>12</v>
      </c>
      <c r="M4057" s="105">
        <v>20400</v>
      </c>
      <c r="N4057" s="104"/>
      <c r="O4057" s="320"/>
      <c r="P4057" s="105"/>
    </row>
    <row r="4058" spans="1:16" x14ac:dyDescent="0.2">
      <c r="A4058" s="104" t="s">
        <v>1022</v>
      </c>
      <c r="B4058" s="104" t="s">
        <v>423</v>
      </c>
      <c r="C4058" s="313" t="s">
        <v>99</v>
      </c>
      <c r="D4058" s="104" t="s">
        <v>1046</v>
      </c>
      <c r="E4058" s="105">
        <v>1500</v>
      </c>
      <c r="F4058" s="313" t="s">
        <v>5239</v>
      </c>
      <c r="G4058" s="318" t="s">
        <v>5240</v>
      </c>
      <c r="H4058" s="318" t="s">
        <v>1189</v>
      </c>
      <c r="I4058" s="104" t="s">
        <v>1134</v>
      </c>
      <c r="J4058" s="318" t="s">
        <v>1028</v>
      </c>
      <c r="K4058" s="320">
        <v>3</v>
      </c>
      <c r="L4058" s="320">
        <v>12</v>
      </c>
      <c r="M4058" s="105">
        <v>18000</v>
      </c>
      <c r="N4058" s="104"/>
      <c r="O4058" s="320"/>
      <c r="P4058" s="105"/>
    </row>
    <row r="4059" spans="1:16" ht="22.5" x14ac:dyDescent="0.2">
      <c r="A4059" s="104" t="s">
        <v>1022</v>
      </c>
      <c r="B4059" s="104" t="s">
        <v>423</v>
      </c>
      <c r="C4059" s="313" t="s">
        <v>99</v>
      </c>
      <c r="D4059" s="104" t="s">
        <v>1054</v>
      </c>
      <c r="E4059" s="105">
        <v>1500</v>
      </c>
      <c r="F4059" s="313" t="s">
        <v>5241</v>
      </c>
      <c r="G4059" s="318" t="s">
        <v>5242</v>
      </c>
      <c r="H4059" s="318" t="s">
        <v>1049</v>
      </c>
      <c r="I4059" s="104" t="s">
        <v>1073</v>
      </c>
      <c r="J4059" s="318" t="s">
        <v>1045</v>
      </c>
      <c r="K4059" s="320">
        <v>3</v>
      </c>
      <c r="L4059" s="320">
        <v>12</v>
      </c>
      <c r="M4059" s="105">
        <v>18000</v>
      </c>
      <c r="N4059" s="104"/>
      <c r="O4059" s="320"/>
      <c r="P4059" s="105"/>
    </row>
    <row r="4060" spans="1:16" ht="22.5" x14ac:dyDescent="0.2">
      <c r="A4060" s="104" t="s">
        <v>1022</v>
      </c>
      <c r="B4060" s="104" t="s">
        <v>423</v>
      </c>
      <c r="C4060" s="313" t="s">
        <v>99</v>
      </c>
      <c r="D4060" s="104" t="s">
        <v>1149</v>
      </c>
      <c r="E4060" s="105">
        <v>3200</v>
      </c>
      <c r="F4060" s="313" t="s">
        <v>5243</v>
      </c>
      <c r="G4060" s="318" t="s">
        <v>5244</v>
      </c>
      <c r="H4060" s="318" t="s">
        <v>5245</v>
      </c>
      <c r="I4060" s="104" t="s">
        <v>1044</v>
      </c>
      <c r="J4060" s="318" t="s">
        <v>1045</v>
      </c>
      <c r="K4060" s="320">
        <v>5</v>
      </c>
      <c r="L4060" s="320">
        <v>3.3333333333333333E-2</v>
      </c>
      <c r="M4060" s="105">
        <v>106.66666666666667</v>
      </c>
      <c r="N4060" s="104"/>
      <c r="O4060" s="320"/>
      <c r="P4060" s="105"/>
    </row>
    <row r="4061" spans="1:16" x14ac:dyDescent="0.2">
      <c r="A4061" s="104" t="s">
        <v>1022</v>
      </c>
      <c r="B4061" s="104" t="s">
        <v>423</v>
      </c>
      <c r="C4061" s="313" t="s">
        <v>99</v>
      </c>
      <c r="D4061" s="104" t="s">
        <v>1046</v>
      </c>
      <c r="E4061" s="105">
        <v>1700</v>
      </c>
      <c r="F4061" s="313" t="s">
        <v>5246</v>
      </c>
      <c r="G4061" s="318" t="s">
        <v>5247</v>
      </c>
      <c r="H4061" s="318" t="s">
        <v>1064</v>
      </c>
      <c r="I4061" s="104" t="s">
        <v>1073</v>
      </c>
      <c r="J4061" s="318" t="s">
        <v>1074</v>
      </c>
      <c r="K4061" s="320">
        <v>3</v>
      </c>
      <c r="L4061" s="320">
        <v>12</v>
      </c>
      <c r="M4061" s="105">
        <v>20400</v>
      </c>
      <c r="N4061" s="104"/>
      <c r="O4061" s="320"/>
      <c r="P4061" s="105"/>
    </row>
    <row r="4062" spans="1:16" x14ac:dyDescent="0.2">
      <c r="A4062" s="104" t="s">
        <v>1022</v>
      </c>
      <c r="B4062" s="104" t="s">
        <v>423</v>
      </c>
      <c r="C4062" s="313" t="s">
        <v>99</v>
      </c>
      <c r="D4062" s="104" t="s">
        <v>1046</v>
      </c>
      <c r="E4062" s="105">
        <v>1500</v>
      </c>
      <c r="F4062" s="313" t="s">
        <v>5248</v>
      </c>
      <c r="G4062" s="318" t="s">
        <v>5249</v>
      </c>
      <c r="H4062" s="318" t="s">
        <v>1053</v>
      </c>
      <c r="I4062" s="104" t="s">
        <v>1027</v>
      </c>
      <c r="J4062" s="318" t="s">
        <v>1028</v>
      </c>
      <c r="K4062" s="320">
        <v>3</v>
      </c>
      <c r="L4062" s="320">
        <v>12</v>
      </c>
      <c r="M4062" s="105">
        <v>18000</v>
      </c>
      <c r="N4062" s="104"/>
      <c r="O4062" s="320"/>
      <c r="P4062" s="105"/>
    </row>
    <row r="4063" spans="1:16" x14ac:dyDescent="0.2">
      <c r="A4063" s="104" t="s">
        <v>1022</v>
      </c>
      <c r="B4063" s="104" t="s">
        <v>423</v>
      </c>
      <c r="C4063" s="313" t="s">
        <v>99</v>
      </c>
      <c r="D4063" s="104" t="s">
        <v>1209</v>
      </c>
      <c r="E4063" s="105">
        <v>1300</v>
      </c>
      <c r="F4063" s="313" t="s">
        <v>5250</v>
      </c>
      <c r="G4063" s="318" t="s">
        <v>5251</v>
      </c>
      <c r="H4063" s="318" t="s">
        <v>5252</v>
      </c>
      <c r="I4063" s="104" t="s">
        <v>1073</v>
      </c>
      <c r="J4063" s="318" t="s">
        <v>1074</v>
      </c>
      <c r="K4063" s="320">
        <v>3</v>
      </c>
      <c r="L4063" s="320">
        <v>12</v>
      </c>
      <c r="M4063" s="105">
        <v>15600</v>
      </c>
      <c r="N4063" s="104"/>
      <c r="O4063" s="320"/>
      <c r="P4063" s="105"/>
    </row>
    <row r="4064" spans="1:16" ht="22.5" x14ac:dyDescent="0.2">
      <c r="A4064" s="104" t="s">
        <v>1022</v>
      </c>
      <c r="B4064" s="104" t="s">
        <v>423</v>
      </c>
      <c r="C4064" s="313" t="s">
        <v>99</v>
      </c>
      <c r="D4064" s="104" t="s">
        <v>1046</v>
      </c>
      <c r="E4064" s="105">
        <v>1700</v>
      </c>
      <c r="F4064" s="313" t="s">
        <v>5253</v>
      </c>
      <c r="G4064" s="318" t="s">
        <v>5254</v>
      </c>
      <c r="H4064" s="318" t="s">
        <v>1160</v>
      </c>
      <c r="I4064" s="104" t="s">
        <v>1099</v>
      </c>
      <c r="J4064" s="318" t="s">
        <v>1100</v>
      </c>
      <c r="K4064" s="320">
        <v>4</v>
      </c>
      <c r="L4064" s="320">
        <v>12</v>
      </c>
      <c r="M4064" s="105">
        <v>20400</v>
      </c>
      <c r="N4064" s="104"/>
      <c r="O4064" s="320"/>
      <c r="P4064" s="105"/>
    </row>
    <row r="4065" spans="1:16" x14ac:dyDescent="0.2">
      <c r="A4065" s="104" t="s">
        <v>1022</v>
      </c>
      <c r="B4065" s="104" t="s">
        <v>423</v>
      </c>
      <c r="C4065" s="313" t="s">
        <v>99</v>
      </c>
      <c r="D4065" s="104" t="s">
        <v>1050</v>
      </c>
      <c r="E4065" s="105">
        <v>2400</v>
      </c>
      <c r="F4065" s="313" t="s">
        <v>5255</v>
      </c>
      <c r="G4065" s="318" t="s">
        <v>5256</v>
      </c>
      <c r="H4065" s="318" t="s">
        <v>1053</v>
      </c>
      <c r="I4065" s="104" t="s">
        <v>1027</v>
      </c>
      <c r="J4065" s="318" t="s">
        <v>1028</v>
      </c>
      <c r="K4065" s="320">
        <v>1</v>
      </c>
      <c r="L4065" s="320">
        <v>6</v>
      </c>
      <c r="M4065" s="105">
        <v>14400</v>
      </c>
      <c r="N4065" s="104"/>
      <c r="O4065" s="320"/>
      <c r="P4065" s="105"/>
    </row>
    <row r="4066" spans="1:16" x14ac:dyDescent="0.2">
      <c r="A4066" s="104" t="s">
        <v>1022</v>
      </c>
      <c r="B4066" s="104" t="s">
        <v>423</v>
      </c>
      <c r="C4066" s="313" t="s">
        <v>99</v>
      </c>
      <c r="D4066" s="104" t="s">
        <v>1582</v>
      </c>
      <c r="E4066" s="105">
        <v>3500</v>
      </c>
      <c r="F4066" s="313" t="s">
        <v>5257</v>
      </c>
      <c r="G4066" s="318" t="s">
        <v>5258</v>
      </c>
      <c r="H4066" s="318" t="s">
        <v>1060</v>
      </c>
      <c r="I4066" s="104" t="s">
        <v>1346</v>
      </c>
      <c r="J4066" s="318" t="s">
        <v>1028</v>
      </c>
      <c r="K4066" s="320">
        <v>3</v>
      </c>
      <c r="L4066" s="320">
        <v>12</v>
      </c>
      <c r="M4066" s="105">
        <v>42000</v>
      </c>
      <c r="N4066" s="104"/>
      <c r="O4066" s="320"/>
      <c r="P4066" s="105"/>
    </row>
    <row r="4067" spans="1:16" ht="22.5" x14ac:dyDescent="0.2">
      <c r="A4067" s="104" t="s">
        <v>1022</v>
      </c>
      <c r="B4067" s="104" t="s">
        <v>423</v>
      </c>
      <c r="C4067" s="313" t="s">
        <v>99</v>
      </c>
      <c r="D4067" s="104" t="s">
        <v>1046</v>
      </c>
      <c r="E4067" s="105">
        <v>1500</v>
      </c>
      <c r="F4067" s="313" t="s">
        <v>5259</v>
      </c>
      <c r="G4067" s="318" t="s">
        <v>5260</v>
      </c>
      <c r="H4067" s="318" t="s">
        <v>1064</v>
      </c>
      <c r="I4067" s="104" t="s">
        <v>1044</v>
      </c>
      <c r="J4067" s="318" t="s">
        <v>1045</v>
      </c>
      <c r="K4067" s="320">
        <v>3</v>
      </c>
      <c r="L4067" s="320">
        <v>12</v>
      </c>
      <c r="M4067" s="105">
        <v>18000</v>
      </c>
      <c r="N4067" s="104"/>
      <c r="O4067" s="320"/>
      <c r="P4067" s="105"/>
    </row>
    <row r="4068" spans="1:16" ht="22.5" x14ac:dyDescent="0.2">
      <c r="A4068" s="104" t="s">
        <v>1022</v>
      </c>
      <c r="B4068" s="104" t="s">
        <v>423</v>
      </c>
      <c r="C4068" s="313" t="s">
        <v>99</v>
      </c>
      <c r="D4068" s="104" t="s">
        <v>1054</v>
      </c>
      <c r="E4068" s="105">
        <v>1500</v>
      </c>
      <c r="F4068" s="313" t="s">
        <v>5261</v>
      </c>
      <c r="G4068" s="318" t="s">
        <v>5262</v>
      </c>
      <c r="H4068" s="318" t="s">
        <v>1049</v>
      </c>
      <c r="I4068" s="104" t="s">
        <v>1073</v>
      </c>
      <c r="J4068" s="318" t="s">
        <v>1045</v>
      </c>
      <c r="K4068" s="320">
        <v>4</v>
      </c>
      <c r="L4068" s="320">
        <v>12</v>
      </c>
      <c r="M4068" s="105">
        <v>18000</v>
      </c>
      <c r="N4068" s="104"/>
      <c r="O4068" s="320"/>
      <c r="P4068" s="105"/>
    </row>
    <row r="4069" spans="1:16" x14ac:dyDescent="0.2">
      <c r="A4069" s="104" t="s">
        <v>1022</v>
      </c>
      <c r="B4069" s="104" t="s">
        <v>423</v>
      </c>
      <c r="C4069" s="313" t="s">
        <v>99</v>
      </c>
      <c r="D4069" s="104" t="s">
        <v>1033</v>
      </c>
      <c r="E4069" s="105">
        <v>2500</v>
      </c>
      <c r="F4069" s="313" t="s">
        <v>5263</v>
      </c>
      <c r="G4069" s="318" t="s">
        <v>5264</v>
      </c>
      <c r="H4069" s="318" t="s">
        <v>1060</v>
      </c>
      <c r="I4069" s="104" t="s">
        <v>1061</v>
      </c>
      <c r="J4069" s="318" t="s">
        <v>1028</v>
      </c>
      <c r="K4069" s="320">
        <v>2</v>
      </c>
      <c r="L4069" s="320">
        <v>5.9666666666666668</v>
      </c>
      <c r="M4069" s="105">
        <v>14916.666666666666</v>
      </c>
      <c r="N4069" s="104"/>
      <c r="O4069" s="320"/>
      <c r="P4069" s="105"/>
    </row>
    <row r="4070" spans="1:16" x14ac:dyDescent="0.2">
      <c r="A4070" s="104" t="s">
        <v>1022</v>
      </c>
      <c r="B4070" s="104" t="s">
        <v>423</v>
      </c>
      <c r="C4070" s="313" t="s">
        <v>99</v>
      </c>
      <c r="D4070" s="104" t="s">
        <v>1046</v>
      </c>
      <c r="E4070" s="105">
        <v>1700</v>
      </c>
      <c r="F4070" s="313" t="s">
        <v>5265</v>
      </c>
      <c r="G4070" s="318" t="s">
        <v>5266</v>
      </c>
      <c r="H4070" s="318" t="s">
        <v>1064</v>
      </c>
      <c r="I4070" s="104" t="s">
        <v>1073</v>
      </c>
      <c r="J4070" s="318" t="s">
        <v>1074</v>
      </c>
      <c r="K4070" s="320">
        <v>3</v>
      </c>
      <c r="L4070" s="320">
        <v>12</v>
      </c>
      <c r="M4070" s="105">
        <v>20400</v>
      </c>
      <c r="N4070" s="104"/>
      <c r="O4070" s="320"/>
      <c r="P4070" s="105"/>
    </row>
    <row r="4071" spans="1:16" x14ac:dyDescent="0.2">
      <c r="A4071" s="104" t="s">
        <v>1022</v>
      </c>
      <c r="B4071" s="104" t="s">
        <v>423</v>
      </c>
      <c r="C4071" s="313" t="s">
        <v>99</v>
      </c>
      <c r="D4071" s="104" t="s">
        <v>1756</v>
      </c>
      <c r="E4071" s="105">
        <v>3500</v>
      </c>
      <c r="F4071" s="313" t="s">
        <v>5267</v>
      </c>
      <c r="G4071" s="318" t="s">
        <v>5268</v>
      </c>
      <c r="H4071" s="318" t="s">
        <v>1053</v>
      </c>
      <c r="I4071" s="104" t="s">
        <v>1027</v>
      </c>
      <c r="J4071" s="318" t="s">
        <v>1028</v>
      </c>
      <c r="K4071" s="320">
        <v>3</v>
      </c>
      <c r="L4071" s="320">
        <v>12</v>
      </c>
      <c r="M4071" s="105">
        <v>42000</v>
      </c>
      <c r="N4071" s="104"/>
      <c r="O4071" s="320"/>
      <c r="P4071" s="105"/>
    </row>
    <row r="4072" spans="1:16" x14ac:dyDescent="0.2">
      <c r="A4072" s="104" t="s">
        <v>1022</v>
      </c>
      <c r="B4072" s="104" t="s">
        <v>423</v>
      </c>
      <c r="C4072" s="313" t="s">
        <v>99</v>
      </c>
      <c r="D4072" s="104" t="s">
        <v>1054</v>
      </c>
      <c r="E4072" s="105">
        <v>1500</v>
      </c>
      <c r="F4072" s="313" t="s">
        <v>5269</v>
      </c>
      <c r="G4072" s="318" t="s">
        <v>5270</v>
      </c>
      <c r="H4072" s="318" t="s">
        <v>1118</v>
      </c>
      <c r="I4072" s="104" t="s">
        <v>1027</v>
      </c>
      <c r="J4072" s="318" t="s">
        <v>1028</v>
      </c>
      <c r="K4072" s="320">
        <v>3</v>
      </c>
      <c r="L4072" s="320">
        <v>12</v>
      </c>
      <c r="M4072" s="105">
        <v>18000</v>
      </c>
      <c r="N4072" s="104"/>
      <c r="O4072" s="320"/>
      <c r="P4072" s="105"/>
    </row>
    <row r="4073" spans="1:16" ht="22.5" x14ac:dyDescent="0.2">
      <c r="A4073" s="104" t="s">
        <v>1022</v>
      </c>
      <c r="B4073" s="104" t="s">
        <v>423</v>
      </c>
      <c r="C4073" s="313" t="s">
        <v>99</v>
      </c>
      <c r="D4073" s="104" t="s">
        <v>1206</v>
      </c>
      <c r="E4073" s="105">
        <v>1300</v>
      </c>
      <c r="F4073" s="313" t="s">
        <v>5271</v>
      </c>
      <c r="G4073" s="318" t="s">
        <v>5272</v>
      </c>
      <c r="H4073" s="318" t="s">
        <v>5273</v>
      </c>
      <c r="I4073" s="104" t="s">
        <v>1099</v>
      </c>
      <c r="J4073" s="318" t="s">
        <v>1100</v>
      </c>
      <c r="K4073" s="320">
        <v>3</v>
      </c>
      <c r="L4073" s="320">
        <v>12</v>
      </c>
      <c r="M4073" s="105">
        <v>15600</v>
      </c>
      <c r="N4073" s="104"/>
      <c r="O4073" s="320"/>
      <c r="P4073" s="105"/>
    </row>
    <row r="4074" spans="1:16" x14ac:dyDescent="0.2">
      <c r="A4074" s="104" t="s">
        <v>1022</v>
      </c>
      <c r="B4074" s="104" t="s">
        <v>423</v>
      </c>
      <c r="C4074" s="313" t="s">
        <v>99</v>
      </c>
      <c r="D4074" s="104" t="s">
        <v>1457</v>
      </c>
      <c r="E4074" s="105">
        <v>3500</v>
      </c>
      <c r="F4074" s="313" t="s">
        <v>5274</v>
      </c>
      <c r="G4074" s="318" t="s">
        <v>5275</v>
      </c>
      <c r="H4074" s="318" t="s">
        <v>1026</v>
      </c>
      <c r="I4074" s="104" t="s">
        <v>1027</v>
      </c>
      <c r="J4074" s="318" t="s">
        <v>1028</v>
      </c>
      <c r="K4074" s="320">
        <v>4</v>
      </c>
      <c r="L4074" s="320">
        <v>4.666666666666667</v>
      </c>
      <c r="M4074" s="105">
        <v>16333.333333333334</v>
      </c>
      <c r="N4074" s="104"/>
      <c r="O4074" s="320"/>
      <c r="P4074" s="105"/>
    </row>
    <row r="4075" spans="1:16" ht="22.5" x14ac:dyDescent="0.2">
      <c r="A4075" s="104" t="s">
        <v>1022</v>
      </c>
      <c r="B4075" s="104" t="s">
        <v>423</v>
      </c>
      <c r="C4075" s="313" t="s">
        <v>99</v>
      </c>
      <c r="D4075" s="104" t="s">
        <v>1054</v>
      </c>
      <c r="E4075" s="105">
        <v>1500</v>
      </c>
      <c r="F4075" s="313" t="s">
        <v>5276</v>
      </c>
      <c r="G4075" s="318" t="s">
        <v>5277</v>
      </c>
      <c r="H4075" s="318" t="s">
        <v>1064</v>
      </c>
      <c r="I4075" s="104" t="s">
        <v>1073</v>
      </c>
      <c r="J4075" s="318" t="s">
        <v>1045</v>
      </c>
      <c r="K4075" s="320">
        <v>3</v>
      </c>
      <c r="L4075" s="320">
        <v>12</v>
      </c>
      <c r="M4075" s="105">
        <v>18000</v>
      </c>
      <c r="N4075" s="104"/>
      <c r="O4075" s="320"/>
      <c r="P4075" s="105"/>
    </row>
    <row r="4076" spans="1:16" x14ac:dyDescent="0.2">
      <c r="A4076" s="104" t="s">
        <v>1022</v>
      </c>
      <c r="B4076" s="104" t="s">
        <v>423</v>
      </c>
      <c r="C4076" s="313" t="s">
        <v>99</v>
      </c>
      <c r="D4076" s="104" t="s">
        <v>1046</v>
      </c>
      <c r="E4076" s="105">
        <v>1700</v>
      </c>
      <c r="F4076" s="313" t="s">
        <v>5278</v>
      </c>
      <c r="G4076" s="318" t="s">
        <v>5279</v>
      </c>
      <c r="H4076" s="318" t="s">
        <v>1265</v>
      </c>
      <c r="I4076" s="104" t="s">
        <v>1027</v>
      </c>
      <c r="J4076" s="318" t="s">
        <v>1028</v>
      </c>
      <c r="K4076" s="320">
        <v>1</v>
      </c>
      <c r="L4076" s="320">
        <v>1.9333333333333333</v>
      </c>
      <c r="M4076" s="105">
        <v>3286.6666666666665</v>
      </c>
      <c r="N4076" s="104"/>
      <c r="O4076" s="320"/>
      <c r="P4076" s="105"/>
    </row>
    <row r="4077" spans="1:16" x14ac:dyDescent="0.2">
      <c r="A4077" s="104" t="s">
        <v>1022</v>
      </c>
      <c r="B4077" s="104" t="s">
        <v>423</v>
      </c>
      <c r="C4077" s="313" t="s">
        <v>99</v>
      </c>
      <c r="D4077" s="104" t="s">
        <v>1046</v>
      </c>
      <c r="E4077" s="105">
        <v>1700</v>
      </c>
      <c r="F4077" s="313" t="s">
        <v>5280</v>
      </c>
      <c r="G4077" s="318" t="s">
        <v>5281</v>
      </c>
      <c r="H4077" s="318" t="s">
        <v>1064</v>
      </c>
      <c r="I4077" s="104" t="s">
        <v>1073</v>
      </c>
      <c r="J4077" s="318" t="s">
        <v>1074</v>
      </c>
      <c r="K4077" s="320">
        <v>3</v>
      </c>
      <c r="L4077" s="320">
        <v>12</v>
      </c>
      <c r="M4077" s="105">
        <v>20400</v>
      </c>
      <c r="N4077" s="104"/>
      <c r="O4077" s="320"/>
      <c r="P4077" s="105"/>
    </row>
    <row r="4078" spans="1:16" x14ac:dyDescent="0.2">
      <c r="A4078" s="104" t="s">
        <v>1022</v>
      </c>
      <c r="B4078" s="104" t="s">
        <v>423</v>
      </c>
      <c r="C4078" s="313" t="s">
        <v>99</v>
      </c>
      <c r="D4078" s="104" t="s">
        <v>1046</v>
      </c>
      <c r="E4078" s="105">
        <v>1700</v>
      </c>
      <c r="F4078" s="313" t="s">
        <v>5282</v>
      </c>
      <c r="G4078" s="318" t="s">
        <v>5283</v>
      </c>
      <c r="H4078" s="318" t="s">
        <v>1117</v>
      </c>
      <c r="I4078" s="104" t="s">
        <v>1118</v>
      </c>
      <c r="J4078" s="318" t="s">
        <v>1119</v>
      </c>
      <c r="K4078" s="320">
        <v>3</v>
      </c>
      <c r="L4078" s="320">
        <v>12</v>
      </c>
      <c r="M4078" s="105">
        <v>20400</v>
      </c>
      <c r="N4078" s="104"/>
      <c r="O4078" s="320"/>
      <c r="P4078" s="105"/>
    </row>
    <row r="4079" spans="1:16" x14ac:dyDescent="0.2">
      <c r="A4079" s="104" t="s">
        <v>1022</v>
      </c>
      <c r="B4079" s="104" t="s">
        <v>423</v>
      </c>
      <c r="C4079" s="313" t="s">
        <v>99</v>
      </c>
      <c r="D4079" s="104" t="s">
        <v>2189</v>
      </c>
      <c r="E4079" s="105">
        <v>1900</v>
      </c>
      <c r="F4079" s="313" t="s">
        <v>5284</v>
      </c>
      <c r="G4079" s="318" t="s">
        <v>5285</v>
      </c>
      <c r="H4079" s="318" t="s">
        <v>5286</v>
      </c>
      <c r="I4079" s="104" t="s">
        <v>1027</v>
      </c>
      <c r="J4079" s="318" t="s">
        <v>1028</v>
      </c>
      <c r="K4079" s="320">
        <v>3</v>
      </c>
      <c r="L4079" s="320">
        <v>12</v>
      </c>
      <c r="M4079" s="105">
        <v>22800</v>
      </c>
      <c r="N4079" s="104"/>
      <c r="O4079" s="320"/>
      <c r="P4079" s="105"/>
    </row>
    <row r="4080" spans="1:16" ht="22.5" x14ac:dyDescent="0.2">
      <c r="A4080" s="104" t="s">
        <v>1022</v>
      </c>
      <c r="B4080" s="104" t="s">
        <v>423</v>
      </c>
      <c r="C4080" s="313" t="s">
        <v>99</v>
      </c>
      <c r="D4080" s="104" t="s">
        <v>1046</v>
      </c>
      <c r="E4080" s="105">
        <v>1500</v>
      </c>
      <c r="F4080" s="313" t="s">
        <v>5287</v>
      </c>
      <c r="G4080" s="318" t="s">
        <v>5288</v>
      </c>
      <c r="H4080" s="318" t="s">
        <v>1189</v>
      </c>
      <c r="I4080" s="104" t="s">
        <v>1027</v>
      </c>
      <c r="J4080" s="318" t="s">
        <v>1069</v>
      </c>
      <c r="K4080" s="320">
        <v>4</v>
      </c>
      <c r="L4080" s="320">
        <v>12</v>
      </c>
      <c r="M4080" s="105">
        <v>18000</v>
      </c>
      <c r="N4080" s="104"/>
      <c r="O4080" s="320"/>
      <c r="P4080" s="105"/>
    </row>
    <row r="4081" spans="1:16" ht="22.5" x14ac:dyDescent="0.2">
      <c r="A4081" s="104" t="s">
        <v>1022</v>
      </c>
      <c r="B4081" s="104" t="s">
        <v>423</v>
      </c>
      <c r="C4081" s="313" t="s">
        <v>99</v>
      </c>
      <c r="D4081" s="104" t="s">
        <v>1046</v>
      </c>
      <c r="E4081" s="105">
        <v>1500</v>
      </c>
      <c r="F4081" s="313" t="s">
        <v>5289</v>
      </c>
      <c r="G4081" s="318" t="s">
        <v>5290</v>
      </c>
      <c r="H4081" s="318" t="s">
        <v>1064</v>
      </c>
      <c r="I4081" s="104" t="s">
        <v>1044</v>
      </c>
      <c r="J4081" s="318" t="s">
        <v>1045</v>
      </c>
      <c r="K4081" s="320">
        <v>3</v>
      </c>
      <c r="L4081" s="320">
        <v>12</v>
      </c>
      <c r="M4081" s="105">
        <v>18000</v>
      </c>
      <c r="N4081" s="104"/>
      <c r="O4081" s="320"/>
      <c r="P4081" s="105"/>
    </row>
    <row r="4082" spans="1:16" x14ac:dyDescent="0.2">
      <c r="A4082" s="104" t="s">
        <v>1022</v>
      </c>
      <c r="B4082" s="104" t="s">
        <v>423</v>
      </c>
      <c r="C4082" s="313" t="s">
        <v>99</v>
      </c>
      <c r="D4082" s="104" t="s">
        <v>1183</v>
      </c>
      <c r="E4082" s="105">
        <v>1300</v>
      </c>
      <c r="F4082" s="313" t="s">
        <v>5291</v>
      </c>
      <c r="G4082" s="318" t="s">
        <v>5292</v>
      </c>
      <c r="H4082" s="318" t="s">
        <v>1117</v>
      </c>
      <c r="I4082" s="104" t="s">
        <v>1118</v>
      </c>
      <c r="J4082" s="318" t="s">
        <v>1119</v>
      </c>
      <c r="K4082" s="320">
        <v>3</v>
      </c>
      <c r="L4082" s="320">
        <v>12</v>
      </c>
      <c r="M4082" s="105">
        <v>15600</v>
      </c>
      <c r="N4082" s="104"/>
      <c r="O4082" s="320"/>
      <c r="P4082" s="105"/>
    </row>
    <row r="4083" spans="1:16" x14ac:dyDescent="0.2">
      <c r="A4083" s="104" t="s">
        <v>1022</v>
      </c>
      <c r="B4083" s="104" t="s">
        <v>423</v>
      </c>
      <c r="C4083" s="313" t="s">
        <v>99</v>
      </c>
      <c r="D4083" s="104" t="s">
        <v>1046</v>
      </c>
      <c r="E4083" s="105">
        <v>1700</v>
      </c>
      <c r="F4083" s="313" t="s">
        <v>5293</v>
      </c>
      <c r="G4083" s="318" t="s">
        <v>5294</v>
      </c>
      <c r="H4083" s="318" t="s">
        <v>2329</v>
      </c>
      <c r="I4083" s="104" t="s">
        <v>1134</v>
      </c>
      <c r="J4083" s="318" t="s">
        <v>1028</v>
      </c>
      <c r="K4083" s="320">
        <v>3</v>
      </c>
      <c r="L4083" s="320">
        <v>12</v>
      </c>
      <c r="M4083" s="105">
        <v>20400</v>
      </c>
      <c r="N4083" s="104"/>
      <c r="O4083" s="320"/>
      <c r="P4083" s="105"/>
    </row>
    <row r="4084" spans="1:16" x14ac:dyDescent="0.2">
      <c r="A4084" s="104" t="s">
        <v>1022</v>
      </c>
      <c r="B4084" s="104" t="s">
        <v>423</v>
      </c>
      <c r="C4084" s="313" t="s">
        <v>99</v>
      </c>
      <c r="D4084" s="104" t="s">
        <v>1423</v>
      </c>
      <c r="E4084" s="105">
        <v>1500</v>
      </c>
      <c r="F4084" s="313" t="s">
        <v>5295</v>
      </c>
      <c r="G4084" s="318" t="s">
        <v>5296</v>
      </c>
      <c r="H4084" s="318" t="s">
        <v>1118</v>
      </c>
      <c r="I4084" s="104" t="s">
        <v>1118</v>
      </c>
      <c r="J4084" s="318" t="s">
        <v>1119</v>
      </c>
      <c r="K4084" s="320">
        <v>3</v>
      </c>
      <c r="L4084" s="320">
        <v>12</v>
      </c>
      <c r="M4084" s="105">
        <v>18000</v>
      </c>
      <c r="N4084" s="104"/>
      <c r="O4084" s="320"/>
      <c r="P4084" s="105"/>
    </row>
    <row r="4085" spans="1:16" x14ac:dyDescent="0.2">
      <c r="A4085" s="104" t="s">
        <v>1022</v>
      </c>
      <c r="B4085" s="104" t="s">
        <v>423</v>
      </c>
      <c r="C4085" s="313" t="s">
        <v>99</v>
      </c>
      <c r="D4085" s="104" t="s">
        <v>1256</v>
      </c>
      <c r="E4085" s="105">
        <v>4000</v>
      </c>
      <c r="F4085" s="313" t="s">
        <v>5297</v>
      </c>
      <c r="G4085" s="318" t="s">
        <v>5298</v>
      </c>
      <c r="H4085" s="318" t="s">
        <v>5299</v>
      </c>
      <c r="I4085" s="104" t="s">
        <v>1027</v>
      </c>
      <c r="J4085" s="318" t="s">
        <v>1028</v>
      </c>
      <c r="K4085" s="320">
        <v>1</v>
      </c>
      <c r="L4085" s="320">
        <v>0.66666666666666663</v>
      </c>
      <c r="M4085" s="105">
        <v>2666.6666666666665</v>
      </c>
      <c r="N4085" s="104"/>
      <c r="O4085" s="320"/>
      <c r="P4085" s="105"/>
    </row>
    <row r="4086" spans="1:16" x14ac:dyDescent="0.2">
      <c r="A4086" s="104" t="s">
        <v>1022</v>
      </c>
      <c r="B4086" s="104" t="s">
        <v>423</v>
      </c>
      <c r="C4086" s="313" t="s">
        <v>99</v>
      </c>
      <c r="D4086" s="104" t="s">
        <v>1221</v>
      </c>
      <c r="E4086" s="105">
        <v>2400</v>
      </c>
      <c r="F4086" s="313" t="s">
        <v>5300</v>
      </c>
      <c r="G4086" s="318" t="s">
        <v>5301</v>
      </c>
      <c r="H4086" s="318" t="s">
        <v>1265</v>
      </c>
      <c r="I4086" s="104" t="s">
        <v>1027</v>
      </c>
      <c r="J4086" s="318" t="s">
        <v>1028</v>
      </c>
      <c r="K4086" s="320">
        <v>4</v>
      </c>
      <c r="L4086" s="320">
        <v>12</v>
      </c>
      <c r="M4086" s="105">
        <v>28800</v>
      </c>
      <c r="N4086" s="104"/>
      <c r="O4086" s="320"/>
      <c r="P4086" s="105"/>
    </row>
    <row r="4087" spans="1:16" x14ac:dyDescent="0.2">
      <c r="A4087" s="104" t="s">
        <v>1022</v>
      </c>
      <c r="B4087" s="104" t="s">
        <v>423</v>
      </c>
      <c r="C4087" s="313" t="s">
        <v>99</v>
      </c>
      <c r="D4087" s="104" t="s">
        <v>5302</v>
      </c>
      <c r="E4087" s="105">
        <v>1300</v>
      </c>
      <c r="F4087" s="313" t="s">
        <v>5303</v>
      </c>
      <c r="G4087" s="318" t="s">
        <v>5304</v>
      </c>
      <c r="H4087" s="318" t="s">
        <v>1117</v>
      </c>
      <c r="I4087" s="104" t="s">
        <v>1118</v>
      </c>
      <c r="J4087" s="318" t="s">
        <v>1119</v>
      </c>
      <c r="K4087" s="320">
        <v>3</v>
      </c>
      <c r="L4087" s="320">
        <v>12</v>
      </c>
      <c r="M4087" s="105">
        <v>15600</v>
      </c>
      <c r="N4087" s="104"/>
      <c r="O4087" s="320"/>
      <c r="P4087" s="105"/>
    </row>
    <row r="4088" spans="1:16" ht="22.5" x14ac:dyDescent="0.2">
      <c r="A4088" s="104" t="s">
        <v>1022</v>
      </c>
      <c r="B4088" s="104" t="s">
        <v>423</v>
      </c>
      <c r="C4088" s="313" t="s">
        <v>99</v>
      </c>
      <c r="D4088" s="104" t="s">
        <v>5305</v>
      </c>
      <c r="E4088" s="105">
        <v>5000</v>
      </c>
      <c r="F4088" s="313" t="s">
        <v>5306</v>
      </c>
      <c r="G4088" s="318" t="s">
        <v>5307</v>
      </c>
      <c r="H4088" s="318" t="s">
        <v>1566</v>
      </c>
      <c r="I4088" s="104" t="s">
        <v>1027</v>
      </c>
      <c r="J4088" s="318" t="s">
        <v>1028</v>
      </c>
      <c r="K4088" s="320">
        <v>1</v>
      </c>
      <c r="L4088" s="320">
        <v>0.13333333333333333</v>
      </c>
      <c r="M4088" s="105">
        <v>666.66666666666663</v>
      </c>
      <c r="N4088" s="104"/>
      <c r="O4088" s="320"/>
      <c r="P4088" s="105"/>
    </row>
    <row r="4089" spans="1:16" ht="22.5" x14ac:dyDescent="0.2">
      <c r="A4089" s="104" t="s">
        <v>1022</v>
      </c>
      <c r="B4089" s="104" t="s">
        <v>423</v>
      </c>
      <c r="C4089" s="313" t="s">
        <v>99</v>
      </c>
      <c r="D4089" s="104" t="s">
        <v>1046</v>
      </c>
      <c r="E4089" s="105">
        <v>1500</v>
      </c>
      <c r="F4089" s="313" t="s">
        <v>5308</v>
      </c>
      <c r="G4089" s="318" t="s">
        <v>5309</v>
      </c>
      <c r="H4089" s="318" t="s">
        <v>1053</v>
      </c>
      <c r="I4089" s="104" t="s">
        <v>1027</v>
      </c>
      <c r="J4089" s="318" t="s">
        <v>1069</v>
      </c>
      <c r="K4089" s="320">
        <v>3</v>
      </c>
      <c r="L4089" s="320">
        <v>12</v>
      </c>
      <c r="M4089" s="105">
        <v>18000</v>
      </c>
      <c r="N4089" s="104"/>
      <c r="O4089" s="320"/>
      <c r="P4089" s="105"/>
    </row>
    <row r="4090" spans="1:16" ht="22.5" x14ac:dyDescent="0.2">
      <c r="A4090" s="104" t="s">
        <v>1022</v>
      </c>
      <c r="B4090" s="104" t="s">
        <v>423</v>
      </c>
      <c r="C4090" s="313" t="s">
        <v>99</v>
      </c>
      <c r="D4090" s="104" t="s">
        <v>1046</v>
      </c>
      <c r="E4090" s="105">
        <v>1500</v>
      </c>
      <c r="F4090" s="313" t="s">
        <v>5310</v>
      </c>
      <c r="G4090" s="318" t="s">
        <v>5311</v>
      </c>
      <c r="H4090" s="318" t="s">
        <v>1189</v>
      </c>
      <c r="I4090" s="104" t="s">
        <v>1134</v>
      </c>
      <c r="J4090" s="318" t="s">
        <v>1069</v>
      </c>
      <c r="K4090" s="320">
        <v>3</v>
      </c>
      <c r="L4090" s="320">
        <v>12</v>
      </c>
      <c r="M4090" s="105">
        <v>18000</v>
      </c>
      <c r="N4090" s="104"/>
      <c r="O4090" s="320"/>
      <c r="P4090" s="105"/>
    </row>
    <row r="4091" spans="1:16" x14ac:dyDescent="0.2">
      <c r="A4091" s="104" t="s">
        <v>1022</v>
      </c>
      <c r="B4091" s="104" t="s">
        <v>423</v>
      </c>
      <c r="C4091" s="313" t="s">
        <v>99</v>
      </c>
      <c r="D4091" s="104" t="s">
        <v>5312</v>
      </c>
      <c r="E4091" s="105">
        <v>1300</v>
      </c>
      <c r="F4091" s="313" t="s">
        <v>5313</v>
      </c>
      <c r="G4091" s="318" t="s">
        <v>5314</v>
      </c>
      <c r="H4091" s="318" t="s">
        <v>1117</v>
      </c>
      <c r="I4091" s="104" t="s">
        <v>1118</v>
      </c>
      <c r="J4091" s="318" t="s">
        <v>1119</v>
      </c>
      <c r="K4091" s="320">
        <v>1</v>
      </c>
      <c r="L4091" s="320">
        <v>1</v>
      </c>
      <c r="M4091" s="105">
        <v>1300</v>
      </c>
      <c r="N4091" s="104"/>
      <c r="O4091" s="320"/>
      <c r="P4091" s="105"/>
    </row>
    <row r="4092" spans="1:16" x14ac:dyDescent="0.2">
      <c r="A4092" s="104" t="s">
        <v>1022</v>
      </c>
      <c r="B4092" s="104" t="s">
        <v>423</v>
      </c>
      <c r="C4092" s="313" t="s">
        <v>99</v>
      </c>
      <c r="D4092" s="104" t="s">
        <v>1853</v>
      </c>
      <c r="E4092" s="105">
        <v>2500</v>
      </c>
      <c r="F4092" s="313" t="s">
        <v>5315</v>
      </c>
      <c r="G4092" s="318" t="s">
        <v>5316</v>
      </c>
      <c r="H4092" s="318" t="s">
        <v>3097</v>
      </c>
      <c r="I4092" s="104" t="s">
        <v>1027</v>
      </c>
      <c r="J4092" s="318" t="s">
        <v>1028</v>
      </c>
      <c r="K4092" s="320">
        <v>3</v>
      </c>
      <c r="L4092" s="320">
        <v>12</v>
      </c>
      <c r="M4092" s="105">
        <v>30000</v>
      </c>
      <c r="N4092" s="104"/>
      <c r="O4092" s="320"/>
      <c r="P4092" s="105"/>
    </row>
    <row r="4093" spans="1:16" x14ac:dyDescent="0.2">
      <c r="A4093" s="104" t="s">
        <v>1022</v>
      </c>
      <c r="B4093" s="104" t="s">
        <v>423</v>
      </c>
      <c r="C4093" s="313" t="s">
        <v>99</v>
      </c>
      <c r="D4093" s="104" t="s">
        <v>1183</v>
      </c>
      <c r="E4093" s="105">
        <v>1300</v>
      </c>
      <c r="F4093" s="313" t="s">
        <v>5317</v>
      </c>
      <c r="G4093" s="318" t="s">
        <v>5318</v>
      </c>
      <c r="H4093" s="318" t="s">
        <v>1117</v>
      </c>
      <c r="I4093" s="104" t="s">
        <v>1118</v>
      </c>
      <c r="J4093" s="318" t="s">
        <v>1119</v>
      </c>
      <c r="K4093" s="320">
        <v>3</v>
      </c>
      <c r="L4093" s="320">
        <v>12</v>
      </c>
      <c r="M4093" s="105">
        <v>15600</v>
      </c>
      <c r="N4093" s="104"/>
      <c r="O4093" s="320"/>
      <c r="P4093" s="105"/>
    </row>
    <row r="4094" spans="1:16" x14ac:dyDescent="0.2">
      <c r="A4094" s="104" t="s">
        <v>1022</v>
      </c>
      <c r="B4094" s="104" t="s">
        <v>423</v>
      </c>
      <c r="C4094" s="313" t="s">
        <v>99</v>
      </c>
      <c r="D4094" s="104" t="s">
        <v>1046</v>
      </c>
      <c r="E4094" s="105">
        <v>1500</v>
      </c>
      <c r="F4094" s="313" t="s">
        <v>5319</v>
      </c>
      <c r="G4094" s="318" t="s">
        <v>5320</v>
      </c>
      <c r="H4094" s="318" t="s">
        <v>1090</v>
      </c>
      <c r="I4094" s="104" t="s">
        <v>1134</v>
      </c>
      <c r="J4094" s="318" t="s">
        <v>1028</v>
      </c>
      <c r="K4094" s="320">
        <v>3</v>
      </c>
      <c r="L4094" s="320">
        <v>12</v>
      </c>
      <c r="M4094" s="105">
        <v>18000</v>
      </c>
      <c r="N4094" s="104"/>
      <c r="O4094" s="320"/>
      <c r="P4094" s="105"/>
    </row>
    <row r="4095" spans="1:16" ht="22.5" x14ac:dyDescent="0.2">
      <c r="A4095" s="104" t="s">
        <v>1022</v>
      </c>
      <c r="B4095" s="104" t="s">
        <v>423</v>
      </c>
      <c r="C4095" s="313" t="s">
        <v>99</v>
      </c>
      <c r="D4095" s="104" t="s">
        <v>1296</v>
      </c>
      <c r="E4095" s="105">
        <v>2500</v>
      </c>
      <c r="F4095" s="313" t="s">
        <v>5321</v>
      </c>
      <c r="G4095" s="318" t="s">
        <v>5322</v>
      </c>
      <c r="H4095" s="318" t="s">
        <v>1053</v>
      </c>
      <c r="I4095" s="104" t="s">
        <v>1027</v>
      </c>
      <c r="J4095" s="318" t="s">
        <v>1069</v>
      </c>
      <c r="K4095" s="320">
        <v>3</v>
      </c>
      <c r="L4095" s="320">
        <v>12</v>
      </c>
      <c r="M4095" s="105">
        <v>30000</v>
      </c>
      <c r="N4095" s="104"/>
      <c r="O4095" s="320"/>
      <c r="P4095" s="105"/>
    </row>
    <row r="4096" spans="1:16" x14ac:dyDescent="0.2">
      <c r="A4096" s="104" t="s">
        <v>1022</v>
      </c>
      <c r="B4096" s="104" t="s">
        <v>423</v>
      </c>
      <c r="C4096" s="313" t="s">
        <v>99</v>
      </c>
      <c r="D4096" s="104" t="s">
        <v>1054</v>
      </c>
      <c r="E4096" s="105">
        <v>1500</v>
      </c>
      <c r="F4096" s="313" t="s">
        <v>5323</v>
      </c>
      <c r="G4096" s="318" t="s">
        <v>5324</v>
      </c>
      <c r="H4096" s="318" t="s">
        <v>1265</v>
      </c>
      <c r="I4096" s="104" t="s">
        <v>1073</v>
      </c>
      <c r="J4096" s="318" t="s">
        <v>1028</v>
      </c>
      <c r="K4096" s="320">
        <v>4</v>
      </c>
      <c r="L4096" s="320">
        <v>12</v>
      </c>
      <c r="M4096" s="105">
        <v>18000</v>
      </c>
      <c r="N4096" s="104"/>
      <c r="O4096" s="320"/>
      <c r="P4096" s="105"/>
    </row>
    <row r="4097" spans="1:16" x14ac:dyDescent="0.2">
      <c r="A4097" s="104" t="s">
        <v>1022</v>
      </c>
      <c r="B4097" s="104" t="s">
        <v>423</v>
      </c>
      <c r="C4097" s="313" t="s">
        <v>99</v>
      </c>
      <c r="D4097" s="104" t="s">
        <v>5325</v>
      </c>
      <c r="E4097" s="105">
        <v>1300</v>
      </c>
      <c r="F4097" s="313" t="s">
        <v>5326</v>
      </c>
      <c r="G4097" s="318" t="s">
        <v>5327</v>
      </c>
      <c r="H4097" s="318" t="s">
        <v>1117</v>
      </c>
      <c r="I4097" s="104" t="s">
        <v>1118</v>
      </c>
      <c r="J4097" s="318" t="s">
        <v>1119</v>
      </c>
      <c r="K4097" s="320">
        <v>2</v>
      </c>
      <c r="L4097" s="320">
        <v>7.0333333333333332</v>
      </c>
      <c r="M4097" s="105">
        <v>9143.3333333333339</v>
      </c>
      <c r="N4097" s="104"/>
      <c r="O4097" s="320"/>
      <c r="P4097" s="105"/>
    </row>
    <row r="4098" spans="1:16" x14ac:dyDescent="0.2">
      <c r="A4098" s="104" t="s">
        <v>1022</v>
      </c>
      <c r="B4098" s="104" t="s">
        <v>423</v>
      </c>
      <c r="C4098" s="313" t="s">
        <v>99</v>
      </c>
      <c r="D4098" s="104" t="s">
        <v>1213</v>
      </c>
      <c r="E4098" s="105">
        <v>3500</v>
      </c>
      <c r="F4098" s="313" t="s">
        <v>5328</v>
      </c>
      <c r="G4098" s="318" t="s">
        <v>5329</v>
      </c>
      <c r="H4098" s="318" t="s">
        <v>1032</v>
      </c>
      <c r="I4098" s="104" t="s">
        <v>1027</v>
      </c>
      <c r="J4098" s="318" t="s">
        <v>1028</v>
      </c>
      <c r="K4098" s="320">
        <v>1</v>
      </c>
      <c r="L4098" s="320">
        <v>1.1000000000000001</v>
      </c>
      <c r="M4098" s="105">
        <v>3850.0000000000005</v>
      </c>
      <c r="N4098" s="104"/>
      <c r="O4098" s="320"/>
      <c r="P4098" s="105"/>
    </row>
    <row r="4099" spans="1:16" ht="22.5" x14ac:dyDescent="0.2">
      <c r="A4099" s="104" t="s">
        <v>1022</v>
      </c>
      <c r="B4099" s="104" t="s">
        <v>423</v>
      </c>
      <c r="C4099" s="313" t="s">
        <v>99</v>
      </c>
      <c r="D4099" s="104" t="s">
        <v>3078</v>
      </c>
      <c r="E4099" s="105">
        <v>1500</v>
      </c>
      <c r="F4099" s="313" t="s">
        <v>5330</v>
      </c>
      <c r="G4099" s="318" t="s">
        <v>5331</v>
      </c>
      <c r="H4099" s="318" t="s">
        <v>1118</v>
      </c>
      <c r="I4099" s="104" t="s">
        <v>1027</v>
      </c>
      <c r="J4099" s="318" t="s">
        <v>1069</v>
      </c>
      <c r="K4099" s="320">
        <v>3</v>
      </c>
      <c r="L4099" s="320">
        <v>12</v>
      </c>
      <c r="M4099" s="105">
        <v>18000</v>
      </c>
      <c r="N4099" s="104"/>
      <c r="O4099" s="320"/>
      <c r="P4099" s="105"/>
    </row>
    <row r="4100" spans="1:16" x14ac:dyDescent="0.2">
      <c r="A4100" s="104" t="s">
        <v>1022</v>
      </c>
      <c r="B4100" s="104" t="s">
        <v>423</v>
      </c>
      <c r="C4100" s="313" t="s">
        <v>99</v>
      </c>
      <c r="D4100" s="104" t="s">
        <v>1046</v>
      </c>
      <c r="E4100" s="105">
        <v>1500</v>
      </c>
      <c r="F4100" s="313" t="s">
        <v>5332</v>
      </c>
      <c r="G4100" s="318" t="s">
        <v>5333</v>
      </c>
      <c r="H4100" s="318" t="s">
        <v>1133</v>
      </c>
      <c r="I4100" s="104" t="s">
        <v>1134</v>
      </c>
      <c r="J4100" s="318" t="s">
        <v>1028</v>
      </c>
      <c r="K4100" s="320">
        <v>3</v>
      </c>
      <c r="L4100" s="320">
        <v>12</v>
      </c>
      <c r="M4100" s="105">
        <v>18000</v>
      </c>
      <c r="N4100" s="104"/>
      <c r="O4100" s="320"/>
      <c r="P4100" s="105"/>
    </row>
    <row r="4101" spans="1:16" x14ac:dyDescent="0.2">
      <c r="A4101" s="104" t="s">
        <v>1022</v>
      </c>
      <c r="B4101" s="104" t="s">
        <v>423</v>
      </c>
      <c r="C4101" s="313" t="s">
        <v>99</v>
      </c>
      <c r="D4101" s="104" t="s">
        <v>1183</v>
      </c>
      <c r="E4101" s="105">
        <v>1300</v>
      </c>
      <c r="F4101" s="313" t="s">
        <v>5334</v>
      </c>
      <c r="G4101" s="318" t="s">
        <v>5335</v>
      </c>
      <c r="H4101" s="318" t="s">
        <v>1117</v>
      </c>
      <c r="I4101" s="104" t="s">
        <v>1118</v>
      </c>
      <c r="J4101" s="318" t="s">
        <v>1119</v>
      </c>
      <c r="K4101" s="320">
        <v>3</v>
      </c>
      <c r="L4101" s="320">
        <v>12</v>
      </c>
      <c r="M4101" s="105">
        <v>15600</v>
      </c>
      <c r="N4101" s="104"/>
      <c r="O4101" s="320"/>
      <c r="P4101" s="105"/>
    </row>
    <row r="4102" spans="1:16" x14ac:dyDescent="0.2">
      <c r="A4102" s="104" t="s">
        <v>1022</v>
      </c>
      <c r="B4102" s="104" t="s">
        <v>423</v>
      </c>
      <c r="C4102" s="313" t="s">
        <v>99</v>
      </c>
      <c r="D4102" s="104" t="s">
        <v>2128</v>
      </c>
      <c r="E4102" s="105">
        <v>2400</v>
      </c>
      <c r="F4102" s="313" t="s">
        <v>5336</v>
      </c>
      <c r="G4102" s="318" t="s">
        <v>5337</v>
      </c>
      <c r="H4102" s="318" t="s">
        <v>1937</v>
      </c>
      <c r="I4102" s="104" t="s">
        <v>1068</v>
      </c>
      <c r="J4102" s="318" t="s">
        <v>1028</v>
      </c>
      <c r="K4102" s="320">
        <v>3</v>
      </c>
      <c r="L4102" s="320">
        <v>12</v>
      </c>
      <c r="M4102" s="105">
        <v>28800</v>
      </c>
      <c r="N4102" s="104"/>
      <c r="O4102" s="320"/>
      <c r="P4102" s="105"/>
    </row>
    <row r="4103" spans="1:16" x14ac:dyDescent="0.2">
      <c r="A4103" s="104" t="s">
        <v>1022</v>
      </c>
      <c r="B4103" s="104" t="s">
        <v>423</v>
      </c>
      <c r="C4103" s="313" t="s">
        <v>99</v>
      </c>
      <c r="D4103" s="104" t="s">
        <v>5302</v>
      </c>
      <c r="E4103" s="105">
        <v>1300</v>
      </c>
      <c r="F4103" s="313" t="s">
        <v>5338</v>
      </c>
      <c r="G4103" s="318" t="s">
        <v>5339</v>
      </c>
      <c r="H4103" s="318" t="s">
        <v>1117</v>
      </c>
      <c r="I4103" s="104" t="s">
        <v>1118</v>
      </c>
      <c r="J4103" s="318" t="s">
        <v>1119</v>
      </c>
      <c r="K4103" s="320">
        <v>3</v>
      </c>
      <c r="L4103" s="320">
        <v>12</v>
      </c>
      <c r="M4103" s="105">
        <v>15600</v>
      </c>
      <c r="N4103" s="104"/>
      <c r="O4103" s="320"/>
      <c r="P4103" s="105"/>
    </row>
    <row r="4104" spans="1:16" x14ac:dyDescent="0.2">
      <c r="A4104" s="104" t="s">
        <v>1022</v>
      </c>
      <c r="B4104" s="104" t="s">
        <v>423</v>
      </c>
      <c r="C4104" s="313" t="s">
        <v>99</v>
      </c>
      <c r="D4104" s="104" t="s">
        <v>1296</v>
      </c>
      <c r="E4104" s="105">
        <v>2500</v>
      </c>
      <c r="F4104" s="313" t="s">
        <v>5340</v>
      </c>
      <c r="G4104" s="318" t="s">
        <v>5341</v>
      </c>
      <c r="H4104" s="318" t="s">
        <v>1032</v>
      </c>
      <c r="I4104" s="104" t="s">
        <v>1027</v>
      </c>
      <c r="J4104" s="318" t="s">
        <v>1028</v>
      </c>
      <c r="K4104" s="320">
        <v>3</v>
      </c>
      <c r="L4104" s="320">
        <v>12</v>
      </c>
      <c r="M4104" s="105">
        <v>30000</v>
      </c>
      <c r="N4104" s="104"/>
      <c r="O4104" s="320"/>
      <c r="P4104" s="105"/>
    </row>
    <row r="4105" spans="1:16" x14ac:dyDescent="0.2">
      <c r="A4105" s="104" t="s">
        <v>1022</v>
      </c>
      <c r="B4105" s="104" t="s">
        <v>423</v>
      </c>
      <c r="C4105" s="313" t="s">
        <v>99</v>
      </c>
      <c r="D4105" s="104" t="s">
        <v>1084</v>
      </c>
      <c r="E4105" s="105">
        <v>2400</v>
      </c>
      <c r="F4105" s="313" t="s">
        <v>5342</v>
      </c>
      <c r="G4105" s="318" t="s">
        <v>5343</v>
      </c>
      <c r="H4105" s="318" t="s">
        <v>1053</v>
      </c>
      <c r="I4105" s="104" t="s">
        <v>1027</v>
      </c>
      <c r="J4105" s="318" t="s">
        <v>1028</v>
      </c>
      <c r="K4105" s="320">
        <v>3</v>
      </c>
      <c r="L4105" s="320">
        <v>12</v>
      </c>
      <c r="M4105" s="105">
        <v>28800</v>
      </c>
      <c r="N4105" s="104"/>
      <c r="O4105" s="320"/>
      <c r="P4105" s="105"/>
    </row>
    <row r="4106" spans="1:16" ht="22.5" x14ac:dyDescent="0.2">
      <c r="A4106" s="104" t="s">
        <v>1022</v>
      </c>
      <c r="B4106" s="104" t="s">
        <v>423</v>
      </c>
      <c r="C4106" s="313" t="s">
        <v>99</v>
      </c>
      <c r="D4106" s="104" t="s">
        <v>1046</v>
      </c>
      <c r="E4106" s="105">
        <v>1500</v>
      </c>
      <c r="F4106" s="313" t="s">
        <v>5344</v>
      </c>
      <c r="G4106" s="318" t="s">
        <v>5345</v>
      </c>
      <c r="H4106" s="318" t="s">
        <v>1064</v>
      </c>
      <c r="I4106" s="104" t="s">
        <v>1044</v>
      </c>
      <c r="J4106" s="318" t="s">
        <v>1045</v>
      </c>
      <c r="K4106" s="320">
        <v>3</v>
      </c>
      <c r="L4106" s="320">
        <v>12</v>
      </c>
      <c r="M4106" s="105">
        <v>18000</v>
      </c>
      <c r="N4106" s="104"/>
      <c r="O4106" s="320"/>
      <c r="P4106" s="105"/>
    </row>
    <row r="4107" spans="1:16" x14ac:dyDescent="0.2">
      <c r="A4107" s="104" t="s">
        <v>1022</v>
      </c>
      <c r="B4107" s="104" t="s">
        <v>423</v>
      </c>
      <c r="C4107" s="313" t="s">
        <v>99</v>
      </c>
      <c r="D4107" s="104" t="s">
        <v>1296</v>
      </c>
      <c r="E4107" s="105">
        <v>2500</v>
      </c>
      <c r="F4107" s="313" t="s">
        <v>5346</v>
      </c>
      <c r="G4107" s="318" t="s">
        <v>5347</v>
      </c>
      <c r="H4107" s="318" t="s">
        <v>1032</v>
      </c>
      <c r="I4107" s="104" t="s">
        <v>1512</v>
      </c>
      <c r="J4107" s="318" t="s">
        <v>1028</v>
      </c>
      <c r="K4107" s="320">
        <v>3</v>
      </c>
      <c r="L4107" s="320">
        <v>8.2333333333333325</v>
      </c>
      <c r="M4107" s="105">
        <v>20583.333333333332</v>
      </c>
      <c r="N4107" s="104"/>
      <c r="O4107" s="320"/>
      <c r="P4107" s="105"/>
    </row>
    <row r="4108" spans="1:16" x14ac:dyDescent="0.2">
      <c r="A4108" s="104" t="s">
        <v>1022</v>
      </c>
      <c r="B4108" s="104" t="s">
        <v>423</v>
      </c>
      <c r="C4108" s="313" t="s">
        <v>99</v>
      </c>
      <c r="D4108" s="104" t="s">
        <v>1046</v>
      </c>
      <c r="E4108" s="105">
        <v>1700</v>
      </c>
      <c r="F4108" s="313" t="s">
        <v>5348</v>
      </c>
      <c r="G4108" s="318" t="s">
        <v>5349</v>
      </c>
      <c r="H4108" s="318" t="s">
        <v>1064</v>
      </c>
      <c r="I4108" s="104" t="s">
        <v>1044</v>
      </c>
      <c r="J4108" s="318" t="s">
        <v>1028</v>
      </c>
      <c r="K4108" s="320">
        <v>5</v>
      </c>
      <c r="L4108" s="320">
        <v>12</v>
      </c>
      <c r="M4108" s="105">
        <v>20400</v>
      </c>
      <c r="N4108" s="104"/>
      <c r="O4108" s="320"/>
      <c r="P4108" s="105"/>
    </row>
    <row r="4109" spans="1:16" x14ac:dyDescent="0.2">
      <c r="A4109" s="104" t="s">
        <v>1022</v>
      </c>
      <c r="B4109" s="104" t="s">
        <v>423</v>
      </c>
      <c r="C4109" s="313" t="s">
        <v>99</v>
      </c>
      <c r="D4109" s="104" t="s">
        <v>1046</v>
      </c>
      <c r="E4109" s="105">
        <v>1700</v>
      </c>
      <c r="F4109" s="313" t="s">
        <v>5350</v>
      </c>
      <c r="G4109" s="318" t="s">
        <v>5351</v>
      </c>
      <c r="H4109" s="318" t="s">
        <v>1064</v>
      </c>
      <c r="I4109" s="104" t="s">
        <v>1044</v>
      </c>
      <c r="J4109" s="318" t="s">
        <v>1074</v>
      </c>
      <c r="K4109" s="320">
        <v>5</v>
      </c>
      <c r="L4109" s="320">
        <v>12</v>
      </c>
      <c r="M4109" s="105">
        <v>20400</v>
      </c>
      <c r="N4109" s="104"/>
      <c r="O4109" s="320"/>
      <c r="P4109" s="105"/>
    </row>
    <row r="4110" spans="1:16" ht="22.5" x14ac:dyDescent="0.2">
      <c r="A4110" s="104" t="s">
        <v>1022</v>
      </c>
      <c r="B4110" s="104" t="s">
        <v>423</v>
      </c>
      <c r="C4110" s="313" t="s">
        <v>99</v>
      </c>
      <c r="D4110" s="104" t="s">
        <v>2128</v>
      </c>
      <c r="E4110" s="105">
        <v>2400</v>
      </c>
      <c r="F4110" s="313" t="s">
        <v>5352</v>
      </c>
      <c r="G4110" s="318" t="s">
        <v>5353</v>
      </c>
      <c r="H4110" s="318" t="s">
        <v>3097</v>
      </c>
      <c r="I4110" s="104" t="s">
        <v>1044</v>
      </c>
      <c r="J4110" s="318" t="s">
        <v>1045</v>
      </c>
      <c r="K4110" s="320">
        <v>3</v>
      </c>
      <c r="L4110" s="320">
        <v>12</v>
      </c>
      <c r="M4110" s="105">
        <v>28800</v>
      </c>
      <c r="N4110" s="104"/>
      <c r="O4110" s="320"/>
      <c r="P4110" s="105"/>
    </row>
    <row r="4111" spans="1:16" x14ac:dyDescent="0.2">
      <c r="A4111" s="104" t="s">
        <v>1022</v>
      </c>
      <c r="B4111" s="104" t="s">
        <v>423</v>
      </c>
      <c r="C4111" s="313" t="s">
        <v>99</v>
      </c>
      <c r="D4111" s="104" t="s">
        <v>1050</v>
      </c>
      <c r="E4111" s="105">
        <v>3000</v>
      </c>
      <c r="F4111" s="313" t="s">
        <v>5354</v>
      </c>
      <c r="G4111" s="318" t="s">
        <v>5355</v>
      </c>
      <c r="H4111" s="318" t="s">
        <v>1053</v>
      </c>
      <c r="I4111" s="104" t="s">
        <v>1027</v>
      </c>
      <c r="J4111" s="318" t="s">
        <v>1028</v>
      </c>
      <c r="K4111" s="320">
        <v>3</v>
      </c>
      <c r="L4111" s="320">
        <v>12</v>
      </c>
      <c r="M4111" s="105">
        <v>36000</v>
      </c>
      <c r="N4111" s="104"/>
      <c r="O4111" s="320"/>
      <c r="P4111" s="105"/>
    </row>
    <row r="4112" spans="1:16" ht="22.5" x14ac:dyDescent="0.2">
      <c r="A4112" s="104" t="s">
        <v>1022</v>
      </c>
      <c r="B4112" s="104" t="s">
        <v>423</v>
      </c>
      <c r="C4112" s="313" t="s">
        <v>99</v>
      </c>
      <c r="D4112" s="104" t="s">
        <v>1396</v>
      </c>
      <c r="E4112" s="105">
        <v>1500</v>
      </c>
      <c r="F4112" s="313" t="s">
        <v>5356</v>
      </c>
      <c r="G4112" s="318" t="s">
        <v>5357</v>
      </c>
      <c r="H4112" s="318" t="s">
        <v>1057</v>
      </c>
      <c r="I4112" s="104" t="s">
        <v>1044</v>
      </c>
      <c r="J4112" s="318" t="s">
        <v>1045</v>
      </c>
      <c r="K4112" s="320">
        <v>3</v>
      </c>
      <c r="L4112" s="320">
        <v>12</v>
      </c>
      <c r="M4112" s="105">
        <v>18000</v>
      </c>
      <c r="N4112" s="104"/>
      <c r="O4112" s="320"/>
      <c r="P4112" s="105"/>
    </row>
    <row r="4113" spans="1:16" x14ac:dyDescent="0.2">
      <c r="A4113" s="104" t="s">
        <v>1022</v>
      </c>
      <c r="B4113" s="104" t="s">
        <v>423</v>
      </c>
      <c r="C4113" s="313" t="s">
        <v>99</v>
      </c>
      <c r="D4113" s="104" t="s">
        <v>1046</v>
      </c>
      <c r="E4113" s="105">
        <v>1700</v>
      </c>
      <c r="F4113" s="313" t="s">
        <v>5358</v>
      </c>
      <c r="G4113" s="318" t="s">
        <v>5359</v>
      </c>
      <c r="H4113" s="318" t="s">
        <v>1064</v>
      </c>
      <c r="I4113" s="104" t="s">
        <v>1044</v>
      </c>
      <c r="J4113" s="318" t="s">
        <v>1028</v>
      </c>
      <c r="K4113" s="320">
        <v>3</v>
      </c>
      <c r="L4113" s="320">
        <v>12</v>
      </c>
      <c r="M4113" s="105">
        <v>20400</v>
      </c>
      <c r="N4113" s="104"/>
      <c r="O4113" s="320"/>
      <c r="P4113" s="105"/>
    </row>
    <row r="4114" spans="1:16" x14ac:dyDescent="0.2">
      <c r="A4114" s="104" t="s">
        <v>1022</v>
      </c>
      <c r="B4114" s="104" t="s">
        <v>423</v>
      </c>
      <c r="C4114" s="313" t="s">
        <v>99</v>
      </c>
      <c r="D4114" s="104" t="s">
        <v>1046</v>
      </c>
      <c r="E4114" s="105">
        <v>1700</v>
      </c>
      <c r="F4114" s="313" t="s">
        <v>5360</v>
      </c>
      <c r="G4114" s="318" t="s">
        <v>5361</v>
      </c>
      <c r="H4114" s="318" t="s">
        <v>1118</v>
      </c>
      <c r="I4114" s="104" t="s">
        <v>1118</v>
      </c>
      <c r="J4114" s="318" t="s">
        <v>1119</v>
      </c>
      <c r="K4114" s="320">
        <v>3</v>
      </c>
      <c r="L4114" s="320">
        <v>12</v>
      </c>
      <c r="M4114" s="105">
        <v>20400</v>
      </c>
      <c r="N4114" s="104"/>
      <c r="O4114" s="320"/>
      <c r="P4114" s="105"/>
    </row>
    <row r="4115" spans="1:16" x14ac:dyDescent="0.2">
      <c r="A4115" s="104" t="s">
        <v>1022</v>
      </c>
      <c r="B4115" s="104" t="s">
        <v>423</v>
      </c>
      <c r="C4115" s="313" t="s">
        <v>99</v>
      </c>
      <c r="D4115" s="104" t="s">
        <v>2908</v>
      </c>
      <c r="E4115" s="105">
        <v>3500</v>
      </c>
      <c r="F4115" s="313" t="s">
        <v>5362</v>
      </c>
      <c r="G4115" s="318" t="s">
        <v>5363</v>
      </c>
      <c r="H4115" s="318" t="s">
        <v>1053</v>
      </c>
      <c r="I4115" s="104" t="s">
        <v>1027</v>
      </c>
      <c r="J4115" s="318" t="s">
        <v>1028</v>
      </c>
      <c r="K4115" s="320">
        <v>4</v>
      </c>
      <c r="L4115" s="320">
        <v>12</v>
      </c>
      <c r="M4115" s="105">
        <v>42000</v>
      </c>
      <c r="N4115" s="104"/>
      <c r="O4115" s="320"/>
      <c r="P4115" s="105"/>
    </row>
    <row r="4116" spans="1:16" x14ac:dyDescent="0.2">
      <c r="A4116" s="104" t="s">
        <v>1022</v>
      </c>
      <c r="B4116" s="104" t="s">
        <v>423</v>
      </c>
      <c r="C4116" s="313" t="s">
        <v>99</v>
      </c>
      <c r="D4116" s="104" t="s">
        <v>1054</v>
      </c>
      <c r="E4116" s="105">
        <v>1500</v>
      </c>
      <c r="F4116" s="313" t="s">
        <v>5364</v>
      </c>
      <c r="G4116" s="318" t="s">
        <v>5365</v>
      </c>
      <c r="H4116" s="318" t="s">
        <v>2713</v>
      </c>
      <c r="I4116" s="104" t="s">
        <v>1073</v>
      </c>
      <c r="J4116" s="318" t="s">
        <v>1074</v>
      </c>
      <c r="K4116" s="320">
        <v>3</v>
      </c>
      <c r="L4116" s="320">
        <v>12</v>
      </c>
      <c r="M4116" s="105">
        <v>18000</v>
      </c>
      <c r="N4116" s="104"/>
      <c r="O4116" s="320"/>
      <c r="P4116" s="105"/>
    </row>
    <row r="4117" spans="1:16" x14ac:dyDescent="0.2">
      <c r="A4117" s="104" t="s">
        <v>1022</v>
      </c>
      <c r="B4117" s="104" t="s">
        <v>423</v>
      </c>
      <c r="C4117" s="313" t="s">
        <v>99</v>
      </c>
      <c r="D4117" s="104" t="s">
        <v>1054</v>
      </c>
      <c r="E4117" s="105">
        <v>1500</v>
      </c>
      <c r="F4117" s="313" t="s">
        <v>5366</v>
      </c>
      <c r="G4117" s="318" t="s">
        <v>5367</v>
      </c>
      <c r="H4117" s="318" t="s">
        <v>5368</v>
      </c>
      <c r="I4117" s="104" t="s">
        <v>1225</v>
      </c>
      <c r="J4117" s="318" t="s">
        <v>1161</v>
      </c>
      <c r="K4117" s="320">
        <v>3</v>
      </c>
      <c r="L4117" s="320">
        <v>12</v>
      </c>
      <c r="M4117" s="105">
        <v>18000</v>
      </c>
      <c r="N4117" s="104"/>
      <c r="O4117" s="320"/>
      <c r="P4117" s="105"/>
    </row>
    <row r="4118" spans="1:16" ht="22.5" x14ac:dyDescent="0.2">
      <c r="A4118" s="104" t="s">
        <v>1022</v>
      </c>
      <c r="B4118" s="104" t="s">
        <v>423</v>
      </c>
      <c r="C4118" s="313" t="s">
        <v>99</v>
      </c>
      <c r="D4118" s="104" t="s">
        <v>1054</v>
      </c>
      <c r="E4118" s="105">
        <v>1500</v>
      </c>
      <c r="F4118" s="313" t="s">
        <v>5369</v>
      </c>
      <c r="G4118" s="318" t="s">
        <v>5370</v>
      </c>
      <c r="H4118" s="318" t="s">
        <v>1049</v>
      </c>
      <c r="I4118" s="104" t="s">
        <v>1073</v>
      </c>
      <c r="J4118" s="318" t="s">
        <v>1045</v>
      </c>
      <c r="K4118" s="320">
        <v>3</v>
      </c>
      <c r="L4118" s="320">
        <v>12</v>
      </c>
      <c r="M4118" s="105">
        <v>18000</v>
      </c>
      <c r="N4118" s="104"/>
      <c r="O4118" s="320"/>
      <c r="P4118" s="105"/>
    </row>
    <row r="4119" spans="1:16" x14ac:dyDescent="0.2">
      <c r="A4119" s="104" t="s">
        <v>1022</v>
      </c>
      <c r="B4119" s="104" t="s">
        <v>423</v>
      </c>
      <c r="C4119" s="313" t="s">
        <v>99</v>
      </c>
      <c r="D4119" s="104" t="s">
        <v>1724</v>
      </c>
      <c r="E4119" s="105">
        <v>5000</v>
      </c>
      <c r="F4119" s="313" t="s">
        <v>5371</v>
      </c>
      <c r="G4119" s="318" t="s">
        <v>5372</v>
      </c>
      <c r="H4119" s="318" t="s">
        <v>1060</v>
      </c>
      <c r="I4119" s="104" t="s">
        <v>1061</v>
      </c>
      <c r="J4119" s="318" t="s">
        <v>1028</v>
      </c>
      <c r="K4119" s="320">
        <v>2</v>
      </c>
      <c r="L4119" s="320">
        <v>4.6333333333333337</v>
      </c>
      <c r="M4119" s="105">
        <v>23166.666666666668</v>
      </c>
      <c r="N4119" s="104"/>
      <c r="O4119" s="320"/>
      <c r="P4119" s="105"/>
    </row>
    <row r="4120" spans="1:16" x14ac:dyDescent="0.2">
      <c r="A4120" s="104" t="s">
        <v>1022</v>
      </c>
      <c r="B4120" s="104" t="s">
        <v>423</v>
      </c>
      <c r="C4120" s="313" t="s">
        <v>99</v>
      </c>
      <c r="D4120" s="104" t="s">
        <v>1054</v>
      </c>
      <c r="E4120" s="105">
        <v>1500</v>
      </c>
      <c r="F4120" s="313" t="s">
        <v>5373</v>
      </c>
      <c r="G4120" s="318" t="s">
        <v>5374</v>
      </c>
      <c r="H4120" s="318" t="s">
        <v>1057</v>
      </c>
      <c r="I4120" s="104" t="s">
        <v>1225</v>
      </c>
      <c r="J4120" s="318" t="s">
        <v>1028</v>
      </c>
      <c r="K4120" s="320">
        <v>3</v>
      </c>
      <c r="L4120" s="320">
        <v>12</v>
      </c>
      <c r="M4120" s="105">
        <v>18000</v>
      </c>
      <c r="N4120" s="104"/>
      <c r="O4120" s="320"/>
      <c r="P4120" s="105"/>
    </row>
    <row r="4121" spans="1:16" x14ac:dyDescent="0.2">
      <c r="A4121" s="104" t="s">
        <v>1022</v>
      </c>
      <c r="B4121" s="104" t="s">
        <v>423</v>
      </c>
      <c r="C4121" s="313" t="s">
        <v>99</v>
      </c>
      <c r="D4121" s="104" t="s">
        <v>5375</v>
      </c>
      <c r="E4121" s="105">
        <v>5000</v>
      </c>
      <c r="F4121" s="313" t="s">
        <v>5376</v>
      </c>
      <c r="G4121" s="318" t="s">
        <v>5377</v>
      </c>
      <c r="H4121" s="318" t="s">
        <v>1414</v>
      </c>
      <c r="I4121" s="104" t="s">
        <v>1027</v>
      </c>
      <c r="J4121" s="318" t="s">
        <v>1028</v>
      </c>
      <c r="K4121" s="320">
        <v>4</v>
      </c>
      <c r="L4121" s="320">
        <v>4.666666666666667</v>
      </c>
      <c r="M4121" s="105">
        <v>23333.333333333336</v>
      </c>
      <c r="N4121" s="104"/>
      <c r="O4121" s="320"/>
      <c r="P4121" s="105"/>
    </row>
    <row r="4122" spans="1:16" x14ac:dyDescent="0.2">
      <c r="A4122" s="104" t="s">
        <v>1022</v>
      </c>
      <c r="B4122" s="104" t="s">
        <v>423</v>
      </c>
      <c r="C4122" s="313" t="s">
        <v>99</v>
      </c>
      <c r="D4122" s="104" t="s">
        <v>5378</v>
      </c>
      <c r="E4122" s="105">
        <v>10000</v>
      </c>
      <c r="F4122" s="313" t="s">
        <v>5379</v>
      </c>
      <c r="G4122" s="318" t="s">
        <v>5380</v>
      </c>
      <c r="H4122" s="318" t="s">
        <v>1973</v>
      </c>
      <c r="I4122" s="104" t="s">
        <v>1061</v>
      </c>
      <c r="J4122" s="318" t="s">
        <v>1028</v>
      </c>
      <c r="K4122" s="320">
        <v>2</v>
      </c>
      <c r="L4122" s="320">
        <v>4.666666666666667</v>
      </c>
      <c r="M4122" s="105">
        <v>46666.666666666672</v>
      </c>
      <c r="N4122" s="104"/>
      <c r="O4122" s="320"/>
      <c r="P4122" s="105"/>
    </row>
    <row r="4123" spans="1:16" x14ac:dyDescent="0.2">
      <c r="A4123" s="104" t="s">
        <v>1022</v>
      </c>
      <c r="B4123" s="104" t="s">
        <v>423</v>
      </c>
      <c r="C4123" s="313" t="s">
        <v>99</v>
      </c>
      <c r="D4123" s="104" t="s">
        <v>1162</v>
      </c>
      <c r="E4123" s="105">
        <v>1300</v>
      </c>
      <c r="F4123" s="313" t="s">
        <v>5381</v>
      </c>
      <c r="G4123" s="318" t="s">
        <v>5382</v>
      </c>
      <c r="H4123" s="318" t="s">
        <v>1117</v>
      </c>
      <c r="I4123" s="104" t="s">
        <v>1118</v>
      </c>
      <c r="J4123" s="318" t="s">
        <v>1119</v>
      </c>
      <c r="K4123" s="320">
        <v>3</v>
      </c>
      <c r="L4123" s="320">
        <v>12</v>
      </c>
      <c r="M4123" s="105">
        <v>15600</v>
      </c>
      <c r="N4123" s="104"/>
      <c r="O4123" s="320"/>
      <c r="P4123" s="105"/>
    </row>
    <row r="4124" spans="1:16" ht="22.5" x14ac:dyDescent="0.2">
      <c r="A4124" s="104" t="s">
        <v>1022</v>
      </c>
      <c r="B4124" s="104" t="s">
        <v>423</v>
      </c>
      <c r="C4124" s="313" t="s">
        <v>99</v>
      </c>
      <c r="D4124" s="104" t="s">
        <v>1270</v>
      </c>
      <c r="E4124" s="105">
        <v>1300</v>
      </c>
      <c r="F4124" s="313" t="s">
        <v>5383</v>
      </c>
      <c r="G4124" s="318" t="s">
        <v>5384</v>
      </c>
      <c r="H4124" s="318" t="s">
        <v>1736</v>
      </c>
      <c r="I4124" s="104" t="s">
        <v>1073</v>
      </c>
      <c r="J4124" s="318" t="s">
        <v>1074</v>
      </c>
      <c r="K4124" s="320">
        <v>4</v>
      </c>
      <c r="L4124" s="320">
        <v>3.3333333333333333E-2</v>
      </c>
      <c r="M4124" s="105">
        <v>43.333333333333336</v>
      </c>
      <c r="N4124" s="104"/>
      <c r="O4124" s="320"/>
      <c r="P4124" s="105"/>
    </row>
    <row r="4125" spans="1:16" x14ac:dyDescent="0.2">
      <c r="A4125" s="104" t="s">
        <v>1022</v>
      </c>
      <c r="B4125" s="104" t="s">
        <v>423</v>
      </c>
      <c r="C4125" s="313" t="s">
        <v>99</v>
      </c>
      <c r="D4125" s="104" t="s">
        <v>1054</v>
      </c>
      <c r="E4125" s="105">
        <v>1500</v>
      </c>
      <c r="F4125" s="313" t="s">
        <v>5385</v>
      </c>
      <c r="G4125" s="318" t="s">
        <v>5386</v>
      </c>
      <c r="H4125" s="318" t="s">
        <v>1265</v>
      </c>
      <c r="I4125" s="104" t="s">
        <v>1073</v>
      </c>
      <c r="J4125" s="318" t="s">
        <v>1074</v>
      </c>
      <c r="K4125" s="320">
        <v>3</v>
      </c>
      <c r="L4125" s="320">
        <v>12</v>
      </c>
      <c r="M4125" s="105">
        <v>18000</v>
      </c>
      <c r="N4125" s="104"/>
      <c r="O4125" s="320"/>
      <c r="P4125" s="105"/>
    </row>
    <row r="4126" spans="1:16" ht="22.5" x14ac:dyDescent="0.2">
      <c r="A4126" s="104" t="s">
        <v>1022</v>
      </c>
      <c r="B4126" s="104" t="s">
        <v>423</v>
      </c>
      <c r="C4126" s="313" t="s">
        <v>99</v>
      </c>
      <c r="D4126" s="104" t="s">
        <v>1054</v>
      </c>
      <c r="E4126" s="105">
        <v>1500</v>
      </c>
      <c r="F4126" s="313" t="s">
        <v>5387</v>
      </c>
      <c r="G4126" s="318" t="s">
        <v>5388</v>
      </c>
      <c r="H4126" s="318" t="s">
        <v>1049</v>
      </c>
      <c r="I4126" s="104" t="s">
        <v>1073</v>
      </c>
      <c r="J4126" s="318" t="s">
        <v>1045</v>
      </c>
      <c r="K4126" s="320">
        <v>3</v>
      </c>
      <c r="L4126" s="320">
        <v>12</v>
      </c>
      <c r="M4126" s="105">
        <v>18000</v>
      </c>
      <c r="N4126" s="104"/>
      <c r="O4126" s="320"/>
      <c r="P4126" s="105"/>
    </row>
    <row r="4127" spans="1:16" x14ac:dyDescent="0.2">
      <c r="A4127" s="104" t="s">
        <v>1022</v>
      </c>
      <c r="B4127" s="104" t="s">
        <v>423</v>
      </c>
      <c r="C4127" s="313" t="s">
        <v>99</v>
      </c>
      <c r="D4127" s="104" t="s">
        <v>1046</v>
      </c>
      <c r="E4127" s="105">
        <v>1500</v>
      </c>
      <c r="F4127" s="313" t="s">
        <v>5389</v>
      </c>
      <c r="G4127" s="318" t="s">
        <v>5390</v>
      </c>
      <c r="H4127" s="318" t="s">
        <v>1032</v>
      </c>
      <c r="I4127" s="104" t="s">
        <v>1027</v>
      </c>
      <c r="J4127" s="318" t="s">
        <v>1028</v>
      </c>
      <c r="K4127" s="320">
        <v>3</v>
      </c>
      <c r="L4127" s="320">
        <v>12</v>
      </c>
      <c r="M4127" s="105">
        <v>18000</v>
      </c>
      <c r="N4127" s="104"/>
      <c r="O4127" s="320"/>
      <c r="P4127" s="105"/>
    </row>
    <row r="4128" spans="1:16" x14ac:dyDescent="0.2">
      <c r="A4128" s="104" t="s">
        <v>1022</v>
      </c>
      <c r="B4128" s="104" t="s">
        <v>423</v>
      </c>
      <c r="C4128" s="313" t="s">
        <v>99</v>
      </c>
      <c r="D4128" s="104" t="s">
        <v>1149</v>
      </c>
      <c r="E4128" s="105">
        <v>2500</v>
      </c>
      <c r="F4128" s="313" t="s">
        <v>5391</v>
      </c>
      <c r="G4128" s="318" t="s">
        <v>5392</v>
      </c>
      <c r="H4128" s="318" t="s">
        <v>3237</v>
      </c>
      <c r="I4128" s="104" t="s">
        <v>1073</v>
      </c>
      <c r="J4128" s="318" t="s">
        <v>1074</v>
      </c>
      <c r="K4128" s="320">
        <v>3</v>
      </c>
      <c r="L4128" s="320">
        <v>12</v>
      </c>
      <c r="M4128" s="105">
        <v>30000</v>
      </c>
      <c r="N4128" s="104"/>
      <c r="O4128" s="320"/>
      <c r="P4128" s="105"/>
    </row>
    <row r="4129" spans="1:16" x14ac:dyDescent="0.2">
      <c r="A4129" s="104" t="s">
        <v>1022</v>
      </c>
      <c r="B4129" s="104" t="s">
        <v>423</v>
      </c>
      <c r="C4129" s="313" t="s">
        <v>99</v>
      </c>
      <c r="D4129" s="104" t="s">
        <v>1817</v>
      </c>
      <c r="E4129" s="105">
        <v>1900</v>
      </c>
      <c r="F4129" s="313" t="s">
        <v>5393</v>
      </c>
      <c r="G4129" s="318" t="s">
        <v>5394</v>
      </c>
      <c r="H4129" s="318" t="s">
        <v>1160</v>
      </c>
      <c r="I4129" s="104" t="s">
        <v>1027</v>
      </c>
      <c r="J4129" s="318" t="s">
        <v>1028</v>
      </c>
      <c r="K4129" s="320">
        <v>3</v>
      </c>
      <c r="L4129" s="320">
        <v>12</v>
      </c>
      <c r="M4129" s="105">
        <v>22800</v>
      </c>
      <c r="N4129" s="104"/>
      <c r="O4129" s="320"/>
      <c r="P4129" s="105"/>
    </row>
    <row r="4130" spans="1:16" x14ac:dyDescent="0.2">
      <c r="A4130" s="104" t="s">
        <v>1022</v>
      </c>
      <c r="B4130" s="104" t="s">
        <v>423</v>
      </c>
      <c r="C4130" s="313" t="s">
        <v>99</v>
      </c>
      <c r="D4130" s="104" t="s">
        <v>1046</v>
      </c>
      <c r="E4130" s="105">
        <v>1500</v>
      </c>
      <c r="F4130" s="313" t="s">
        <v>5395</v>
      </c>
      <c r="G4130" s="318" t="s">
        <v>5396</v>
      </c>
      <c r="H4130" s="318" t="s">
        <v>1049</v>
      </c>
      <c r="I4130" s="104" t="s">
        <v>1044</v>
      </c>
      <c r="J4130" s="318" t="s">
        <v>1028</v>
      </c>
      <c r="K4130" s="320">
        <v>3</v>
      </c>
      <c r="L4130" s="320">
        <v>12</v>
      </c>
      <c r="M4130" s="105">
        <v>18000</v>
      </c>
      <c r="N4130" s="104"/>
      <c r="O4130" s="320"/>
      <c r="P4130" s="105"/>
    </row>
    <row r="4131" spans="1:16" ht="22.5" x14ac:dyDescent="0.2">
      <c r="A4131" s="104" t="s">
        <v>1022</v>
      </c>
      <c r="B4131" s="104" t="s">
        <v>423</v>
      </c>
      <c r="C4131" s="313" t="s">
        <v>99</v>
      </c>
      <c r="D4131" s="104" t="s">
        <v>1296</v>
      </c>
      <c r="E4131" s="105">
        <v>2500</v>
      </c>
      <c r="F4131" s="313" t="s">
        <v>5397</v>
      </c>
      <c r="G4131" s="318" t="s">
        <v>5398</v>
      </c>
      <c r="H4131" s="318" t="s">
        <v>1067</v>
      </c>
      <c r="I4131" s="104" t="s">
        <v>1068</v>
      </c>
      <c r="J4131" s="318" t="s">
        <v>1069</v>
      </c>
      <c r="K4131" s="320">
        <v>3</v>
      </c>
      <c r="L4131" s="320">
        <v>12</v>
      </c>
      <c r="M4131" s="105">
        <v>30000</v>
      </c>
      <c r="N4131" s="104"/>
      <c r="O4131" s="320"/>
      <c r="P4131" s="105"/>
    </row>
    <row r="4132" spans="1:16" x14ac:dyDescent="0.2">
      <c r="A4132" s="104" t="s">
        <v>1022</v>
      </c>
      <c r="B4132" s="104" t="s">
        <v>423</v>
      </c>
      <c r="C4132" s="313" t="s">
        <v>99</v>
      </c>
      <c r="D4132" s="104" t="s">
        <v>1046</v>
      </c>
      <c r="E4132" s="105">
        <v>1700</v>
      </c>
      <c r="F4132" s="313" t="s">
        <v>5399</v>
      </c>
      <c r="G4132" s="318" t="s">
        <v>5400</v>
      </c>
      <c r="H4132" s="318" t="s">
        <v>1560</v>
      </c>
      <c r="I4132" s="104" t="s">
        <v>1073</v>
      </c>
      <c r="J4132" s="318" t="s">
        <v>1074</v>
      </c>
      <c r="K4132" s="320">
        <v>4</v>
      </c>
      <c r="L4132" s="320">
        <v>12</v>
      </c>
      <c r="M4132" s="105">
        <v>20400</v>
      </c>
      <c r="N4132" s="104"/>
      <c r="O4132" s="320"/>
      <c r="P4132" s="105"/>
    </row>
    <row r="4133" spans="1:16" ht="22.5" x14ac:dyDescent="0.2">
      <c r="A4133" s="104" t="s">
        <v>1022</v>
      </c>
      <c r="B4133" s="104" t="s">
        <v>423</v>
      </c>
      <c r="C4133" s="313" t="s">
        <v>99</v>
      </c>
      <c r="D4133" s="104" t="s">
        <v>1296</v>
      </c>
      <c r="E4133" s="105">
        <v>2500</v>
      </c>
      <c r="F4133" s="313" t="s">
        <v>5401</v>
      </c>
      <c r="G4133" s="318" t="s">
        <v>5402</v>
      </c>
      <c r="H4133" s="318" t="s">
        <v>1067</v>
      </c>
      <c r="I4133" s="104" t="s">
        <v>1068</v>
      </c>
      <c r="J4133" s="318" t="s">
        <v>1069</v>
      </c>
      <c r="K4133" s="320">
        <v>3</v>
      </c>
      <c r="L4133" s="320">
        <v>12</v>
      </c>
      <c r="M4133" s="105">
        <v>30000</v>
      </c>
      <c r="N4133" s="104"/>
      <c r="O4133" s="320"/>
      <c r="P4133" s="105"/>
    </row>
    <row r="4134" spans="1:16" x14ac:dyDescent="0.2">
      <c r="A4134" s="104" t="s">
        <v>1022</v>
      </c>
      <c r="B4134" s="104" t="s">
        <v>423</v>
      </c>
      <c r="C4134" s="313" t="s">
        <v>99</v>
      </c>
      <c r="D4134" s="104" t="s">
        <v>1046</v>
      </c>
      <c r="E4134" s="105">
        <v>1700</v>
      </c>
      <c r="F4134" s="313" t="s">
        <v>5403</v>
      </c>
      <c r="G4134" s="318" t="s">
        <v>5404</v>
      </c>
      <c r="H4134" s="318" t="s">
        <v>1064</v>
      </c>
      <c r="I4134" s="104" t="s">
        <v>1044</v>
      </c>
      <c r="J4134" s="318" t="s">
        <v>1074</v>
      </c>
      <c r="K4134" s="320">
        <v>3</v>
      </c>
      <c r="L4134" s="320">
        <v>12</v>
      </c>
      <c r="M4134" s="105">
        <v>20400</v>
      </c>
      <c r="N4134" s="104"/>
      <c r="O4134" s="320"/>
      <c r="P4134" s="105"/>
    </row>
    <row r="4135" spans="1:16" ht="22.5" x14ac:dyDescent="0.2">
      <c r="A4135" s="104" t="s">
        <v>1022</v>
      </c>
      <c r="B4135" s="104" t="s">
        <v>423</v>
      </c>
      <c r="C4135" s="313" t="s">
        <v>99</v>
      </c>
      <c r="D4135" s="104" t="s">
        <v>1046</v>
      </c>
      <c r="E4135" s="105">
        <v>1700</v>
      </c>
      <c r="F4135" s="313" t="s">
        <v>5405</v>
      </c>
      <c r="G4135" s="318" t="s">
        <v>5406</v>
      </c>
      <c r="H4135" s="318" t="s">
        <v>1064</v>
      </c>
      <c r="I4135" s="104" t="s">
        <v>1044</v>
      </c>
      <c r="J4135" s="318" t="s">
        <v>1045</v>
      </c>
      <c r="K4135" s="320">
        <v>3</v>
      </c>
      <c r="L4135" s="320">
        <v>12</v>
      </c>
      <c r="M4135" s="105">
        <v>20400</v>
      </c>
      <c r="N4135" s="104"/>
      <c r="O4135" s="320"/>
      <c r="P4135" s="105"/>
    </row>
    <row r="4136" spans="1:16" x14ac:dyDescent="0.2">
      <c r="A4136" s="104" t="s">
        <v>1022</v>
      </c>
      <c r="B4136" s="104" t="s">
        <v>423</v>
      </c>
      <c r="C4136" s="313" t="s">
        <v>99</v>
      </c>
      <c r="D4136" s="104" t="s">
        <v>1046</v>
      </c>
      <c r="E4136" s="105">
        <v>1500</v>
      </c>
      <c r="F4136" s="313" t="s">
        <v>5407</v>
      </c>
      <c r="G4136" s="318" t="s">
        <v>5408</v>
      </c>
      <c r="H4136" s="318" t="s">
        <v>1057</v>
      </c>
      <c r="I4136" s="104" t="s">
        <v>1027</v>
      </c>
      <c r="J4136" s="318" t="s">
        <v>1028</v>
      </c>
      <c r="K4136" s="320">
        <v>3</v>
      </c>
      <c r="L4136" s="320">
        <v>12</v>
      </c>
      <c r="M4136" s="105">
        <v>18000</v>
      </c>
      <c r="N4136" s="104"/>
      <c r="O4136" s="320"/>
      <c r="P4136" s="105"/>
    </row>
    <row r="4137" spans="1:16" x14ac:dyDescent="0.2">
      <c r="A4137" s="104" t="s">
        <v>1022</v>
      </c>
      <c r="B4137" s="104" t="s">
        <v>423</v>
      </c>
      <c r="C4137" s="313" t="s">
        <v>99</v>
      </c>
      <c r="D4137" s="104" t="s">
        <v>1183</v>
      </c>
      <c r="E4137" s="105">
        <v>1300</v>
      </c>
      <c r="F4137" s="313" t="s">
        <v>5409</v>
      </c>
      <c r="G4137" s="318" t="s">
        <v>5410</v>
      </c>
      <c r="H4137" s="318" t="s">
        <v>5411</v>
      </c>
      <c r="I4137" s="104" t="s">
        <v>1133</v>
      </c>
      <c r="J4137" s="318" t="s">
        <v>1708</v>
      </c>
      <c r="K4137" s="320">
        <v>3</v>
      </c>
      <c r="L4137" s="320">
        <v>12</v>
      </c>
      <c r="M4137" s="105">
        <v>15600</v>
      </c>
      <c r="N4137" s="104"/>
      <c r="O4137" s="320"/>
      <c r="P4137" s="105"/>
    </row>
    <row r="4138" spans="1:16" ht="22.5" x14ac:dyDescent="0.2">
      <c r="A4138" s="104" t="s">
        <v>1022</v>
      </c>
      <c r="B4138" s="104" t="s">
        <v>423</v>
      </c>
      <c r="C4138" s="313" t="s">
        <v>99</v>
      </c>
      <c r="D4138" s="104" t="s">
        <v>5412</v>
      </c>
      <c r="E4138" s="105">
        <v>2400</v>
      </c>
      <c r="F4138" s="313" t="s">
        <v>5413</v>
      </c>
      <c r="G4138" s="318" t="s">
        <v>5414</v>
      </c>
      <c r="H4138" s="318" t="s">
        <v>1053</v>
      </c>
      <c r="I4138" s="104" t="s">
        <v>1027</v>
      </c>
      <c r="J4138" s="318" t="s">
        <v>1028</v>
      </c>
      <c r="K4138" s="320">
        <v>3</v>
      </c>
      <c r="L4138" s="320">
        <v>12</v>
      </c>
      <c r="M4138" s="105">
        <v>28800</v>
      </c>
      <c r="N4138" s="104"/>
      <c r="O4138" s="320"/>
      <c r="P4138" s="105"/>
    </row>
    <row r="4139" spans="1:16" x14ac:dyDescent="0.2">
      <c r="A4139" s="104" t="s">
        <v>1022</v>
      </c>
      <c r="B4139" s="104" t="s">
        <v>423</v>
      </c>
      <c r="C4139" s="313" t="s">
        <v>99</v>
      </c>
      <c r="D4139" s="104" t="s">
        <v>1046</v>
      </c>
      <c r="E4139" s="105">
        <v>1500</v>
      </c>
      <c r="F4139" s="313" t="s">
        <v>5415</v>
      </c>
      <c r="G4139" s="318" t="s">
        <v>5416</v>
      </c>
      <c r="H4139" s="318" t="s">
        <v>1064</v>
      </c>
      <c r="I4139" s="104" t="s">
        <v>1044</v>
      </c>
      <c r="J4139" s="318" t="s">
        <v>1028</v>
      </c>
      <c r="K4139" s="320">
        <v>3</v>
      </c>
      <c r="L4139" s="320">
        <v>12</v>
      </c>
      <c r="M4139" s="105">
        <v>18000</v>
      </c>
      <c r="N4139" s="104"/>
      <c r="O4139" s="320"/>
      <c r="P4139" s="105"/>
    </row>
    <row r="4140" spans="1:16" x14ac:dyDescent="0.2">
      <c r="A4140" s="104" t="s">
        <v>1022</v>
      </c>
      <c r="B4140" s="104" t="s">
        <v>423</v>
      </c>
      <c r="C4140" s="313" t="s">
        <v>99</v>
      </c>
      <c r="D4140" s="104" t="s">
        <v>1054</v>
      </c>
      <c r="E4140" s="105">
        <v>1500</v>
      </c>
      <c r="F4140" s="313" t="s">
        <v>5417</v>
      </c>
      <c r="G4140" s="318" t="s">
        <v>5418</v>
      </c>
      <c r="H4140" s="318" t="s">
        <v>1064</v>
      </c>
      <c r="I4140" s="104" t="s">
        <v>1073</v>
      </c>
      <c r="J4140" s="318" t="s">
        <v>1092</v>
      </c>
      <c r="K4140" s="320">
        <v>3</v>
      </c>
      <c r="L4140" s="320">
        <v>12</v>
      </c>
      <c r="M4140" s="105">
        <v>18000</v>
      </c>
      <c r="N4140" s="104"/>
      <c r="O4140" s="320"/>
      <c r="P4140" s="105"/>
    </row>
    <row r="4141" spans="1:16" x14ac:dyDescent="0.2">
      <c r="A4141" s="104" t="s">
        <v>1022</v>
      </c>
      <c r="B4141" s="104" t="s">
        <v>423</v>
      </c>
      <c r="C4141" s="313" t="s">
        <v>99</v>
      </c>
      <c r="D4141" s="104" t="s">
        <v>1756</v>
      </c>
      <c r="E4141" s="105">
        <v>3500</v>
      </c>
      <c r="F4141" s="313" t="s">
        <v>5419</v>
      </c>
      <c r="G4141" s="318" t="s">
        <v>5420</v>
      </c>
      <c r="H4141" s="318" t="s">
        <v>1053</v>
      </c>
      <c r="I4141" s="104" t="s">
        <v>1027</v>
      </c>
      <c r="J4141" s="318" t="s">
        <v>1028</v>
      </c>
      <c r="K4141" s="320">
        <v>3</v>
      </c>
      <c r="L4141" s="320">
        <v>12</v>
      </c>
      <c r="M4141" s="105">
        <v>42000</v>
      </c>
      <c r="N4141" s="104"/>
      <c r="O4141" s="320"/>
      <c r="P4141" s="105"/>
    </row>
    <row r="4142" spans="1:16" x14ac:dyDescent="0.2">
      <c r="A4142" s="104" t="s">
        <v>1022</v>
      </c>
      <c r="B4142" s="104" t="s">
        <v>423</v>
      </c>
      <c r="C4142" s="313" t="s">
        <v>99</v>
      </c>
      <c r="D4142" s="104" t="s">
        <v>1046</v>
      </c>
      <c r="E4142" s="105">
        <v>1700</v>
      </c>
      <c r="F4142" s="313" t="s">
        <v>5421</v>
      </c>
      <c r="G4142" s="318" t="s">
        <v>5422</v>
      </c>
      <c r="H4142" s="318" t="s">
        <v>1057</v>
      </c>
      <c r="I4142" s="104" t="s">
        <v>1073</v>
      </c>
      <c r="J4142" s="318" t="s">
        <v>1074</v>
      </c>
      <c r="K4142" s="320">
        <v>3</v>
      </c>
      <c r="L4142" s="320">
        <v>12</v>
      </c>
      <c r="M4142" s="105">
        <v>20400</v>
      </c>
      <c r="N4142" s="104"/>
      <c r="O4142" s="320"/>
      <c r="P4142" s="105"/>
    </row>
    <row r="4143" spans="1:16" x14ac:dyDescent="0.2">
      <c r="A4143" s="104" t="s">
        <v>1022</v>
      </c>
      <c r="B4143" s="104" t="s">
        <v>423</v>
      </c>
      <c r="C4143" s="313" t="s">
        <v>99</v>
      </c>
      <c r="D4143" s="104" t="s">
        <v>1209</v>
      </c>
      <c r="E4143" s="105">
        <v>1300</v>
      </c>
      <c r="F4143" s="313" t="s">
        <v>5423</v>
      </c>
      <c r="G4143" s="318" t="s">
        <v>5424</v>
      </c>
      <c r="H4143" s="318" t="s">
        <v>2525</v>
      </c>
      <c r="I4143" s="104" t="s">
        <v>1044</v>
      </c>
      <c r="J4143" s="318" t="s">
        <v>1074</v>
      </c>
      <c r="K4143" s="320">
        <v>1</v>
      </c>
      <c r="L4143" s="320">
        <v>6</v>
      </c>
      <c r="M4143" s="105">
        <v>7800</v>
      </c>
      <c r="N4143" s="104"/>
      <c r="O4143" s="320"/>
      <c r="P4143" s="105"/>
    </row>
    <row r="4144" spans="1:16" x14ac:dyDescent="0.2">
      <c r="A4144" s="104" t="s">
        <v>1022</v>
      </c>
      <c r="B4144" s="104" t="s">
        <v>423</v>
      </c>
      <c r="C4144" s="313" t="s">
        <v>99</v>
      </c>
      <c r="D4144" s="104" t="s">
        <v>1054</v>
      </c>
      <c r="E4144" s="105">
        <v>1500</v>
      </c>
      <c r="F4144" s="313" t="s">
        <v>5425</v>
      </c>
      <c r="G4144" s="318" t="s">
        <v>5426</v>
      </c>
      <c r="H4144" s="318" t="s">
        <v>2272</v>
      </c>
      <c r="I4144" s="104" t="s">
        <v>1073</v>
      </c>
      <c r="J4144" s="318" t="s">
        <v>1074</v>
      </c>
      <c r="K4144" s="320">
        <v>3</v>
      </c>
      <c r="L4144" s="320">
        <v>12</v>
      </c>
      <c r="M4144" s="105">
        <v>18000</v>
      </c>
      <c r="N4144" s="104"/>
      <c r="O4144" s="320"/>
      <c r="P4144" s="105"/>
    </row>
    <row r="4145" spans="1:16" ht="22.5" x14ac:dyDescent="0.2">
      <c r="A4145" s="104" t="s">
        <v>1022</v>
      </c>
      <c r="B4145" s="104" t="s">
        <v>423</v>
      </c>
      <c r="C4145" s="313" t="s">
        <v>99</v>
      </c>
      <c r="D4145" s="104" t="s">
        <v>1040</v>
      </c>
      <c r="E4145" s="105">
        <v>1300</v>
      </c>
      <c r="F4145" s="313" t="s">
        <v>5427</v>
      </c>
      <c r="G4145" s="318" t="s">
        <v>5428</v>
      </c>
      <c r="H4145" s="318" t="s">
        <v>1081</v>
      </c>
      <c r="I4145" s="104" t="s">
        <v>1118</v>
      </c>
      <c r="J4145" s="318" t="s">
        <v>1083</v>
      </c>
      <c r="K4145" s="320">
        <v>3</v>
      </c>
      <c r="L4145" s="320">
        <v>12</v>
      </c>
      <c r="M4145" s="105">
        <v>15600</v>
      </c>
      <c r="N4145" s="104"/>
      <c r="O4145" s="320"/>
      <c r="P4145" s="105"/>
    </row>
    <row r="4146" spans="1:16" x14ac:dyDescent="0.2">
      <c r="A4146" s="104" t="s">
        <v>1022</v>
      </c>
      <c r="B4146" s="104" t="s">
        <v>423</v>
      </c>
      <c r="C4146" s="313" t="s">
        <v>99</v>
      </c>
      <c r="D4146" s="104" t="s">
        <v>1046</v>
      </c>
      <c r="E4146" s="105">
        <v>1700</v>
      </c>
      <c r="F4146" s="313" t="s">
        <v>5429</v>
      </c>
      <c r="G4146" s="318" t="s">
        <v>5430</v>
      </c>
      <c r="H4146" s="318" t="s">
        <v>1057</v>
      </c>
      <c r="I4146" s="104" t="s">
        <v>1073</v>
      </c>
      <c r="J4146" s="318" t="s">
        <v>1074</v>
      </c>
      <c r="K4146" s="320">
        <v>1</v>
      </c>
      <c r="L4146" s="320">
        <v>6</v>
      </c>
      <c r="M4146" s="105">
        <v>10200</v>
      </c>
      <c r="N4146" s="104"/>
      <c r="O4146" s="320"/>
      <c r="P4146" s="105"/>
    </row>
    <row r="4147" spans="1:16" x14ac:dyDescent="0.2">
      <c r="A4147" s="104" t="s">
        <v>1022</v>
      </c>
      <c r="B4147" s="104" t="s">
        <v>423</v>
      </c>
      <c r="C4147" s="313" t="s">
        <v>99</v>
      </c>
      <c r="D4147" s="104" t="s">
        <v>1101</v>
      </c>
      <c r="E4147" s="105">
        <v>2400</v>
      </c>
      <c r="F4147" s="313" t="s">
        <v>5431</v>
      </c>
      <c r="G4147" s="318" t="s">
        <v>5432</v>
      </c>
      <c r="H4147" s="318" t="s">
        <v>1032</v>
      </c>
      <c r="I4147" s="104" t="s">
        <v>1027</v>
      </c>
      <c r="J4147" s="318" t="s">
        <v>1028</v>
      </c>
      <c r="K4147" s="320">
        <v>3</v>
      </c>
      <c r="L4147" s="320">
        <v>12</v>
      </c>
      <c r="M4147" s="105">
        <v>28800</v>
      </c>
      <c r="N4147" s="104"/>
      <c r="O4147" s="320"/>
      <c r="P4147" s="105"/>
    </row>
    <row r="4148" spans="1:16" x14ac:dyDescent="0.2">
      <c r="A4148" s="104" t="s">
        <v>1022</v>
      </c>
      <c r="B4148" s="104" t="s">
        <v>423</v>
      </c>
      <c r="C4148" s="313" t="s">
        <v>99</v>
      </c>
      <c r="D4148" s="104" t="s">
        <v>1242</v>
      </c>
      <c r="E4148" s="105">
        <v>1300</v>
      </c>
      <c r="F4148" s="313" t="s">
        <v>5433</v>
      </c>
      <c r="G4148" s="318" t="s">
        <v>5434</v>
      </c>
      <c r="H4148" s="318" t="s">
        <v>1117</v>
      </c>
      <c r="I4148" s="104" t="s">
        <v>1118</v>
      </c>
      <c r="J4148" s="318" t="s">
        <v>1119</v>
      </c>
      <c r="K4148" s="320">
        <v>1</v>
      </c>
      <c r="L4148" s="320">
        <v>5.4333333333333336</v>
      </c>
      <c r="M4148" s="105">
        <v>7063.3333333333339</v>
      </c>
      <c r="N4148" s="104"/>
      <c r="O4148" s="320"/>
      <c r="P4148" s="105"/>
    </row>
    <row r="4149" spans="1:16" x14ac:dyDescent="0.2">
      <c r="A4149" s="104" t="s">
        <v>1022</v>
      </c>
      <c r="B4149" s="104" t="s">
        <v>423</v>
      </c>
      <c r="C4149" s="313" t="s">
        <v>99</v>
      </c>
      <c r="D4149" s="104" t="s">
        <v>5412</v>
      </c>
      <c r="E4149" s="105">
        <v>2500</v>
      </c>
      <c r="F4149" s="313" t="s">
        <v>5435</v>
      </c>
      <c r="G4149" s="318" t="s">
        <v>5436</v>
      </c>
      <c r="H4149" s="318" t="s">
        <v>1053</v>
      </c>
      <c r="I4149" s="104" t="s">
        <v>1027</v>
      </c>
      <c r="J4149" s="318" t="s">
        <v>1028</v>
      </c>
      <c r="K4149" s="320">
        <v>3</v>
      </c>
      <c r="L4149" s="320">
        <v>12</v>
      </c>
      <c r="M4149" s="105">
        <v>30000</v>
      </c>
      <c r="N4149" s="104"/>
      <c r="O4149" s="320"/>
      <c r="P4149" s="105"/>
    </row>
    <row r="4150" spans="1:16" x14ac:dyDescent="0.2">
      <c r="A4150" s="104" t="s">
        <v>1022</v>
      </c>
      <c r="B4150" s="104" t="s">
        <v>423</v>
      </c>
      <c r="C4150" s="313" t="s">
        <v>99</v>
      </c>
      <c r="D4150" s="104" t="s">
        <v>2183</v>
      </c>
      <c r="E4150" s="105">
        <v>1300</v>
      </c>
      <c r="F4150" s="313" t="s">
        <v>5437</v>
      </c>
      <c r="G4150" s="318" t="s">
        <v>5438</v>
      </c>
      <c r="H4150" s="318" t="s">
        <v>2099</v>
      </c>
      <c r="I4150" s="104" t="s">
        <v>1133</v>
      </c>
      <c r="J4150" s="318" t="s">
        <v>1708</v>
      </c>
      <c r="K4150" s="320">
        <v>4</v>
      </c>
      <c r="L4150" s="320">
        <v>3.3333333333333333E-2</v>
      </c>
      <c r="M4150" s="105">
        <v>43.333333333333336</v>
      </c>
      <c r="N4150" s="104"/>
      <c r="O4150" s="320"/>
      <c r="P4150" s="105"/>
    </row>
    <row r="4151" spans="1:16" ht="22.5" x14ac:dyDescent="0.2">
      <c r="A4151" s="104" t="s">
        <v>1022</v>
      </c>
      <c r="B4151" s="104" t="s">
        <v>423</v>
      </c>
      <c r="C4151" s="313" t="s">
        <v>99</v>
      </c>
      <c r="D4151" s="104" t="s">
        <v>1046</v>
      </c>
      <c r="E4151" s="105">
        <v>1950</v>
      </c>
      <c r="F4151" s="313" t="s">
        <v>5439</v>
      </c>
      <c r="G4151" s="318" t="s">
        <v>5440</v>
      </c>
      <c r="H4151" s="318" t="s">
        <v>1064</v>
      </c>
      <c r="I4151" s="104" t="s">
        <v>1073</v>
      </c>
      <c r="J4151" s="318" t="s">
        <v>1045</v>
      </c>
      <c r="K4151" s="320">
        <v>3</v>
      </c>
      <c r="L4151" s="320">
        <v>12</v>
      </c>
      <c r="M4151" s="105">
        <v>23400</v>
      </c>
      <c r="N4151" s="104"/>
      <c r="O4151" s="320"/>
      <c r="P4151" s="105"/>
    </row>
    <row r="4152" spans="1:16" x14ac:dyDescent="0.2">
      <c r="A4152" s="104" t="s">
        <v>1022</v>
      </c>
      <c r="B4152" s="104" t="s">
        <v>423</v>
      </c>
      <c r="C4152" s="313" t="s">
        <v>99</v>
      </c>
      <c r="D4152" s="104" t="s">
        <v>1046</v>
      </c>
      <c r="E4152" s="105">
        <v>1500</v>
      </c>
      <c r="F4152" s="313" t="s">
        <v>5441</v>
      </c>
      <c r="G4152" s="318" t="s">
        <v>5442</v>
      </c>
      <c r="H4152" s="318" t="s">
        <v>1049</v>
      </c>
      <c r="I4152" s="104" t="s">
        <v>1044</v>
      </c>
      <c r="J4152" s="318" t="s">
        <v>1028</v>
      </c>
      <c r="K4152" s="320">
        <v>3</v>
      </c>
      <c r="L4152" s="320">
        <v>12</v>
      </c>
      <c r="M4152" s="105">
        <v>18000</v>
      </c>
      <c r="N4152" s="104"/>
      <c r="O4152" s="320"/>
      <c r="P4152" s="105"/>
    </row>
    <row r="4153" spans="1:16" x14ac:dyDescent="0.2">
      <c r="A4153" s="104" t="s">
        <v>1022</v>
      </c>
      <c r="B4153" s="104" t="s">
        <v>423</v>
      </c>
      <c r="C4153" s="313" t="s">
        <v>99</v>
      </c>
      <c r="D4153" s="104" t="s">
        <v>1209</v>
      </c>
      <c r="E4153" s="105">
        <v>1300</v>
      </c>
      <c r="F4153" s="313" t="s">
        <v>5443</v>
      </c>
      <c r="G4153" s="318" t="s">
        <v>5444</v>
      </c>
      <c r="H4153" s="318" t="s">
        <v>1117</v>
      </c>
      <c r="I4153" s="104" t="s">
        <v>1118</v>
      </c>
      <c r="J4153" s="318" t="s">
        <v>1119</v>
      </c>
      <c r="K4153" s="320">
        <v>3</v>
      </c>
      <c r="L4153" s="320">
        <v>12</v>
      </c>
      <c r="M4153" s="105">
        <v>15600</v>
      </c>
      <c r="N4153" s="104"/>
      <c r="O4153" s="320"/>
      <c r="P4153" s="105"/>
    </row>
    <row r="4154" spans="1:16" x14ac:dyDescent="0.2">
      <c r="A4154" s="104" t="s">
        <v>1022</v>
      </c>
      <c r="B4154" s="104" t="s">
        <v>423</v>
      </c>
      <c r="C4154" s="313" t="s">
        <v>99</v>
      </c>
      <c r="D4154" s="104" t="s">
        <v>1101</v>
      </c>
      <c r="E4154" s="105">
        <v>2500</v>
      </c>
      <c r="F4154" s="313" t="s">
        <v>5445</v>
      </c>
      <c r="G4154" s="318" t="s">
        <v>5446</v>
      </c>
      <c r="H4154" s="318" t="s">
        <v>1032</v>
      </c>
      <c r="I4154" s="104" t="s">
        <v>1027</v>
      </c>
      <c r="J4154" s="318" t="s">
        <v>1028</v>
      </c>
      <c r="K4154" s="320">
        <v>2</v>
      </c>
      <c r="L4154" s="320">
        <v>4.666666666666667</v>
      </c>
      <c r="M4154" s="105">
        <v>11666.666666666668</v>
      </c>
      <c r="N4154" s="104"/>
      <c r="O4154" s="320"/>
      <c r="P4154" s="105"/>
    </row>
    <row r="4155" spans="1:16" x14ac:dyDescent="0.2">
      <c r="A4155" s="104" t="s">
        <v>1022</v>
      </c>
      <c r="B4155" s="104" t="s">
        <v>423</v>
      </c>
      <c r="C4155" s="313" t="s">
        <v>99</v>
      </c>
      <c r="D4155" s="104" t="s">
        <v>1201</v>
      </c>
      <c r="E4155" s="105">
        <v>1300</v>
      </c>
      <c r="F4155" s="313" t="s">
        <v>5447</v>
      </c>
      <c r="G4155" s="318" t="s">
        <v>5448</v>
      </c>
      <c r="H4155" s="318" t="s">
        <v>1117</v>
      </c>
      <c r="I4155" s="104" t="s">
        <v>1118</v>
      </c>
      <c r="J4155" s="318" t="s">
        <v>1119</v>
      </c>
      <c r="K4155" s="320">
        <v>3</v>
      </c>
      <c r="L4155" s="320">
        <v>12</v>
      </c>
      <c r="M4155" s="105">
        <v>15600</v>
      </c>
      <c r="N4155" s="104"/>
      <c r="O4155" s="320"/>
      <c r="P4155" s="105"/>
    </row>
    <row r="4156" spans="1:16" ht="22.5" x14ac:dyDescent="0.2">
      <c r="A4156" s="104" t="s">
        <v>1022</v>
      </c>
      <c r="B4156" s="104" t="s">
        <v>423</v>
      </c>
      <c r="C4156" s="313" t="s">
        <v>99</v>
      </c>
      <c r="D4156" s="104" t="s">
        <v>1054</v>
      </c>
      <c r="E4156" s="105">
        <v>1500</v>
      </c>
      <c r="F4156" s="313" t="s">
        <v>5449</v>
      </c>
      <c r="G4156" s="318" t="s">
        <v>5450</v>
      </c>
      <c r="H4156" s="318" t="s">
        <v>1057</v>
      </c>
      <c r="I4156" s="104" t="s">
        <v>1027</v>
      </c>
      <c r="J4156" s="318" t="s">
        <v>1069</v>
      </c>
      <c r="K4156" s="320">
        <v>3</v>
      </c>
      <c r="L4156" s="320">
        <v>12</v>
      </c>
      <c r="M4156" s="105">
        <v>18000</v>
      </c>
      <c r="N4156" s="104"/>
      <c r="O4156" s="320"/>
      <c r="P4156" s="105"/>
    </row>
    <row r="4157" spans="1:16" x14ac:dyDescent="0.2">
      <c r="A4157" s="104" t="s">
        <v>1022</v>
      </c>
      <c r="B4157" s="104" t="s">
        <v>423</v>
      </c>
      <c r="C4157" s="313" t="s">
        <v>99</v>
      </c>
      <c r="D4157" s="104" t="s">
        <v>1046</v>
      </c>
      <c r="E4157" s="105">
        <v>1700</v>
      </c>
      <c r="F4157" s="313" t="s">
        <v>5451</v>
      </c>
      <c r="G4157" s="318" t="s">
        <v>5452</v>
      </c>
      <c r="H4157" s="318" t="s">
        <v>1064</v>
      </c>
      <c r="I4157" s="104" t="s">
        <v>1044</v>
      </c>
      <c r="J4157" s="318" t="s">
        <v>1028</v>
      </c>
      <c r="K4157" s="320">
        <v>3</v>
      </c>
      <c r="L4157" s="320">
        <v>12</v>
      </c>
      <c r="M4157" s="105">
        <v>20400</v>
      </c>
      <c r="N4157" s="104"/>
      <c r="O4157" s="320"/>
      <c r="P4157" s="105"/>
    </row>
    <row r="4158" spans="1:16" x14ac:dyDescent="0.2">
      <c r="A4158" s="104" t="s">
        <v>1022</v>
      </c>
      <c r="B4158" s="104" t="s">
        <v>423</v>
      </c>
      <c r="C4158" s="313" t="s">
        <v>99</v>
      </c>
      <c r="D4158" s="104" t="s">
        <v>1101</v>
      </c>
      <c r="E4158" s="105">
        <v>2400</v>
      </c>
      <c r="F4158" s="313" t="s">
        <v>5453</v>
      </c>
      <c r="G4158" s="318" t="s">
        <v>5454</v>
      </c>
      <c r="H4158" s="318" t="s">
        <v>1032</v>
      </c>
      <c r="I4158" s="104" t="s">
        <v>1027</v>
      </c>
      <c r="J4158" s="318" t="s">
        <v>1028</v>
      </c>
      <c r="K4158" s="320">
        <v>3</v>
      </c>
      <c r="L4158" s="320">
        <v>12</v>
      </c>
      <c r="M4158" s="105">
        <v>28800</v>
      </c>
      <c r="N4158" s="104"/>
      <c r="O4158" s="320"/>
      <c r="P4158" s="105"/>
    </row>
    <row r="4159" spans="1:16" x14ac:dyDescent="0.2">
      <c r="A4159" s="104" t="s">
        <v>1022</v>
      </c>
      <c r="B4159" s="104" t="s">
        <v>423</v>
      </c>
      <c r="C4159" s="313" t="s">
        <v>99</v>
      </c>
      <c r="D4159" s="104" t="s">
        <v>1046</v>
      </c>
      <c r="E4159" s="105">
        <v>1500</v>
      </c>
      <c r="F4159" s="313" t="s">
        <v>5455</v>
      </c>
      <c r="G4159" s="318" t="s">
        <v>5456</v>
      </c>
      <c r="H4159" s="318" t="s">
        <v>1189</v>
      </c>
      <c r="I4159" s="104" t="s">
        <v>1134</v>
      </c>
      <c r="J4159" s="318" t="s">
        <v>1028</v>
      </c>
      <c r="K4159" s="320">
        <v>3</v>
      </c>
      <c r="L4159" s="320">
        <v>12</v>
      </c>
      <c r="M4159" s="105">
        <v>18000</v>
      </c>
      <c r="N4159" s="104"/>
      <c r="O4159" s="320"/>
      <c r="P4159" s="105"/>
    </row>
    <row r="4160" spans="1:16" x14ac:dyDescent="0.2">
      <c r="A4160" s="104" t="s">
        <v>1022</v>
      </c>
      <c r="B4160" s="104" t="s">
        <v>423</v>
      </c>
      <c r="C4160" s="313" t="s">
        <v>99</v>
      </c>
      <c r="D4160" s="104" t="s">
        <v>1296</v>
      </c>
      <c r="E4160" s="105">
        <v>2500</v>
      </c>
      <c r="F4160" s="313" t="s">
        <v>5457</v>
      </c>
      <c r="G4160" s="318" t="s">
        <v>5458</v>
      </c>
      <c r="H4160" s="318" t="s">
        <v>1380</v>
      </c>
      <c r="I4160" s="104" t="s">
        <v>1061</v>
      </c>
      <c r="J4160" s="318" t="s">
        <v>1028</v>
      </c>
      <c r="K4160" s="320">
        <v>3</v>
      </c>
      <c r="L4160" s="320">
        <v>12</v>
      </c>
      <c r="M4160" s="105">
        <v>30000</v>
      </c>
      <c r="N4160" s="104"/>
      <c r="O4160" s="320"/>
      <c r="P4160" s="105"/>
    </row>
    <row r="4161" spans="1:16" ht="22.5" x14ac:dyDescent="0.2">
      <c r="A4161" s="104" t="s">
        <v>1022</v>
      </c>
      <c r="B4161" s="104" t="s">
        <v>423</v>
      </c>
      <c r="C4161" s="313" t="s">
        <v>99</v>
      </c>
      <c r="D4161" s="104" t="s">
        <v>1296</v>
      </c>
      <c r="E4161" s="105">
        <v>2500</v>
      </c>
      <c r="F4161" s="313" t="s">
        <v>5459</v>
      </c>
      <c r="G4161" s="318" t="s">
        <v>5460</v>
      </c>
      <c r="H4161" s="318" t="s">
        <v>1067</v>
      </c>
      <c r="I4161" s="104" t="s">
        <v>1068</v>
      </c>
      <c r="J4161" s="318" t="s">
        <v>1069</v>
      </c>
      <c r="K4161" s="320">
        <v>4</v>
      </c>
      <c r="L4161" s="320">
        <v>12</v>
      </c>
      <c r="M4161" s="105">
        <v>30000</v>
      </c>
      <c r="N4161" s="104"/>
      <c r="O4161" s="320"/>
      <c r="P4161" s="105"/>
    </row>
    <row r="4162" spans="1:16" x14ac:dyDescent="0.2">
      <c r="A4162" s="104" t="s">
        <v>1022</v>
      </c>
      <c r="B4162" s="104" t="s">
        <v>423</v>
      </c>
      <c r="C4162" s="313" t="s">
        <v>99</v>
      </c>
      <c r="D4162" s="104" t="s">
        <v>1183</v>
      </c>
      <c r="E4162" s="105">
        <v>1300</v>
      </c>
      <c r="F4162" s="313" t="s">
        <v>5461</v>
      </c>
      <c r="G4162" s="318" t="s">
        <v>5462</v>
      </c>
      <c r="H4162" s="318" t="s">
        <v>1117</v>
      </c>
      <c r="I4162" s="104" t="s">
        <v>1118</v>
      </c>
      <c r="J4162" s="318" t="s">
        <v>1119</v>
      </c>
      <c r="K4162" s="320">
        <v>3</v>
      </c>
      <c r="L4162" s="320">
        <v>12</v>
      </c>
      <c r="M4162" s="105">
        <v>15600</v>
      </c>
      <c r="N4162" s="104"/>
      <c r="O4162" s="320"/>
      <c r="P4162" s="105"/>
    </row>
    <row r="4163" spans="1:16" x14ac:dyDescent="0.2">
      <c r="A4163" s="104" t="s">
        <v>1022</v>
      </c>
      <c r="B4163" s="104" t="s">
        <v>423</v>
      </c>
      <c r="C4163" s="313" t="s">
        <v>99</v>
      </c>
      <c r="D4163" s="104" t="s">
        <v>5463</v>
      </c>
      <c r="E4163" s="105">
        <v>1200</v>
      </c>
      <c r="F4163" s="313" t="s">
        <v>5464</v>
      </c>
      <c r="G4163" s="318" t="s">
        <v>5465</v>
      </c>
      <c r="H4163" s="318" t="s">
        <v>1117</v>
      </c>
      <c r="I4163" s="104" t="s">
        <v>1118</v>
      </c>
      <c r="J4163" s="318" t="s">
        <v>1119</v>
      </c>
      <c r="K4163" s="320">
        <v>3</v>
      </c>
      <c r="L4163" s="320">
        <v>12</v>
      </c>
      <c r="M4163" s="105">
        <v>14400</v>
      </c>
      <c r="N4163" s="104"/>
      <c r="O4163" s="320"/>
      <c r="P4163" s="105"/>
    </row>
    <row r="4164" spans="1:16" ht="22.5" x14ac:dyDescent="0.2">
      <c r="A4164" s="104" t="s">
        <v>1022</v>
      </c>
      <c r="B4164" s="104" t="s">
        <v>423</v>
      </c>
      <c r="C4164" s="313" t="s">
        <v>99</v>
      </c>
      <c r="D4164" s="104" t="s">
        <v>1054</v>
      </c>
      <c r="E4164" s="105">
        <v>1500</v>
      </c>
      <c r="F4164" s="313" t="s">
        <v>5466</v>
      </c>
      <c r="G4164" s="318" t="s">
        <v>5467</v>
      </c>
      <c r="H4164" s="318" t="s">
        <v>1064</v>
      </c>
      <c r="I4164" s="104" t="s">
        <v>1073</v>
      </c>
      <c r="J4164" s="318" t="s">
        <v>1045</v>
      </c>
      <c r="K4164" s="320">
        <v>3</v>
      </c>
      <c r="L4164" s="320">
        <v>12</v>
      </c>
      <c r="M4164" s="105">
        <v>18000</v>
      </c>
      <c r="N4164" s="104"/>
      <c r="O4164" s="320"/>
      <c r="P4164" s="105"/>
    </row>
    <row r="4165" spans="1:16" x14ac:dyDescent="0.2">
      <c r="A4165" s="104" t="s">
        <v>1022</v>
      </c>
      <c r="B4165" s="104" t="s">
        <v>423</v>
      </c>
      <c r="C4165" s="313" t="s">
        <v>99</v>
      </c>
      <c r="D4165" s="104" t="s">
        <v>1749</v>
      </c>
      <c r="E4165" s="105">
        <v>2500</v>
      </c>
      <c r="F4165" s="313" t="s">
        <v>5468</v>
      </c>
      <c r="G4165" s="318" t="s">
        <v>5469</v>
      </c>
      <c r="H4165" s="318" t="s">
        <v>1141</v>
      </c>
      <c r="I4165" s="104" t="s">
        <v>1027</v>
      </c>
      <c r="J4165" s="318" t="s">
        <v>1028</v>
      </c>
      <c r="K4165" s="320">
        <v>3</v>
      </c>
      <c r="L4165" s="320">
        <v>12</v>
      </c>
      <c r="M4165" s="105">
        <v>30000</v>
      </c>
      <c r="N4165" s="104"/>
      <c r="O4165" s="320"/>
      <c r="P4165" s="105"/>
    </row>
    <row r="4166" spans="1:16" x14ac:dyDescent="0.2">
      <c r="A4166" s="104" t="s">
        <v>1022</v>
      </c>
      <c r="B4166" s="104" t="s">
        <v>423</v>
      </c>
      <c r="C4166" s="313" t="s">
        <v>99</v>
      </c>
      <c r="D4166" s="104" t="s">
        <v>1183</v>
      </c>
      <c r="E4166" s="105">
        <v>1300</v>
      </c>
      <c r="F4166" s="313" t="s">
        <v>5470</v>
      </c>
      <c r="G4166" s="318" t="s">
        <v>5471</v>
      </c>
      <c r="H4166" s="318" t="s">
        <v>1117</v>
      </c>
      <c r="I4166" s="104" t="s">
        <v>1118</v>
      </c>
      <c r="J4166" s="318" t="s">
        <v>1119</v>
      </c>
      <c r="K4166" s="320">
        <v>3</v>
      </c>
      <c r="L4166" s="320">
        <v>12</v>
      </c>
      <c r="M4166" s="105">
        <v>15600</v>
      </c>
      <c r="N4166" s="104"/>
      <c r="O4166" s="320"/>
      <c r="P4166" s="105"/>
    </row>
    <row r="4167" spans="1:16" x14ac:dyDescent="0.2">
      <c r="A4167" s="104" t="s">
        <v>1022</v>
      </c>
      <c r="B4167" s="104" t="s">
        <v>423</v>
      </c>
      <c r="C4167" s="313" t="s">
        <v>99</v>
      </c>
      <c r="D4167" s="104" t="s">
        <v>4094</v>
      </c>
      <c r="E4167" s="105">
        <v>1300</v>
      </c>
      <c r="F4167" s="313" t="s">
        <v>5472</v>
      </c>
      <c r="G4167" s="318" t="s">
        <v>5473</v>
      </c>
      <c r="H4167" s="318" t="s">
        <v>1118</v>
      </c>
      <c r="I4167" s="104" t="s">
        <v>1118</v>
      </c>
      <c r="J4167" s="318" t="s">
        <v>1119</v>
      </c>
      <c r="K4167" s="320">
        <v>3</v>
      </c>
      <c r="L4167" s="320">
        <v>12</v>
      </c>
      <c r="M4167" s="105">
        <v>15600</v>
      </c>
      <c r="N4167" s="104"/>
      <c r="O4167" s="320"/>
      <c r="P4167" s="105"/>
    </row>
    <row r="4168" spans="1:16" x14ac:dyDescent="0.2">
      <c r="A4168" s="104" t="s">
        <v>1022</v>
      </c>
      <c r="B4168" s="104" t="s">
        <v>423</v>
      </c>
      <c r="C4168" s="313" t="s">
        <v>99</v>
      </c>
      <c r="D4168" s="104" t="s">
        <v>1046</v>
      </c>
      <c r="E4168" s="105">
        <v>1500</v>
      </c>
      <c r="F4168" s="313" t="s">
        <v>5474</v>
      </c>
      <c r="G4168" s="318" t="s">
        <v>5475</v>
      </c>
      <c r="H4168" s="318" t="s">
        <v>1189</v>
      </c>
      <c r="I4168" s="104" t="s">
        <v>1134</v>
      </c>
      <c r="J4168" s="318" t="s">
        <v>1028</v>
      </c>
      <c r="K4168" s="320">
        <v>3</v>
      </c>
      <c r="L4168" s="320">
        <v>12</v>
      </c>
      <c r="M4168" s="105">
        <v>18000</v>
      </c>
      <c r="N4168" s="104"/>
      <c r="O4168" s="320"/>
      <c r="P4168" s="105"/>
    </row>
    <row r="4169" spans="1:16" x14ac:dyDescent="0.2">
      <c r="A4169" s="104" t="s">
        <v>1022</v>
      </c>
      <c r="B4169" s="104" t="s">
        <v>423</v>
      </c>
      <c r="C4169" s="313" t="s">
        <v>99</v>
      </c>
      <c r="D4169" s="104" t="s">
        <v>5476</v>
      </c>
      <c r="E4169" s="105">
        <v>2500</v>
      </c>
      <c r="F4169" s="313" t="s">
        <v>5477</v>
      </c>
      <c r="G4169" s="318" t="s">
        <v>5478</v>
      </c>
      <c r="H4169" s="318" t="s">
        <v>1742</v>
      </c>
      <c r="I4169" s="104" t="s">
        <v>1027</v>
      </c>
      <c r="J4169" s="318" t="s">
        <v>1028</v>
      </c>
      <c r="K4169" s="320">
        <v>3</v>
      </c>
      <c r="L4169" s="320">
        <v>12</v>
      </c>
      <c r="M4169" s="105">
        <v>30000</v>
      </c>
      <c r="N4169" s="104"/>
      <c r="O4169" s="320"/>
      <c r="P4169" s="105"/>
    </row>
    <row r="4170" spans="1:16" x14ac:dyDescent="0.2">
      <c r="A4170" s="104" t="s">
        <v>1022</v>
      </c>
      <c r="B4170" s="104" t="s">
        <v>423</v>
      </c>
      <c r="C4170" s="313" t="s">
        <v>99</v>
      </c>
      <c r="D4170" s="104" t="s">
        <v>1101</v>
      </c>
      <c r="E4170" s="105">
        <v>2400</v>
      </c>
      <c r="F4170" s="313" t="s">
        <v>5479</v>
      </c>
      <c r="G4170" s="318" t="s">
        <v>5480</v>
      </c>
      <c r="H4170" s="318" t="s">
        <v>1032</v>
      </c>
      <c r="I4170" s="104" t="s">
        <v>1027</v>
      </c>
      <c r="J4170" s="318" t="s">
        <v>1028</v>
      </c>
      <c r="K4170" s="320">
        <v>3</v>
      </c>
      <c r="L4170" s="320">
        <v>12</v>
      </c>
      <c r="M4170" s="105">
        <v>28800</v>
      </c>
      <c r="N4170" s="104"/>
      <c r="O4170" s="320"/>
      <c r="P4170" s="105"/>
    </row>
    <row r="4171" spans="1:16" ht="22.5" x14ac:dyDescent="0.2">
      <c r="A4171" s="104" t="s">
        <v>1022</v>
      </c>
      <c r="B4171" s="104" t="s">
        <v>423</v>
      </c>
      <c r="C4171" s="313" t="s">
        <v>99</v>
      </c>
      <c r="D4171" s="104" t="s">
        <v>1046</v>
      </c>
      <c r="E4171" s="105">
        <v>1500</v>
      </c>
      <c r="F4171" s="313" t="s">
        <v>5481</v>
      </c>
      <c r="G4171" s="318" t="s">
        <v>5482</v>
      </c>
      <c r="H4171" s="318" t="s">
        <v>1090</v>
      </c>
      <c r="I4171" s="104" t="s">
        <v>1044</v>
      </c>
      <c r="J4171" s="318" t="s">
        <v>1045</v>
      </c>
      <c r="K4171" s="320">
        <v>3</v>
      </c>
      <c r="L4171" s="320">
        <v>12</v>
      </c>
      <c r="M4171" s="105">
        <v>18000</v>
      </c>
      <c r="N4171" s="104"/>
      <c r="O4171" s="320"/>
      <c r="P4171" s="105"/>
    </row>
    <row r="4172" spans="1:16" x14ac:dyDescent="0.2">
      <c r="A4172" s="104" t="s">
        <v>1022</v>
      </c>
      <c r="B4172" s="104" t="s">
        <v>423</v>
      </c>
      <c r="C4172" s="313" t="s">
        <v>99</v>
      </c>
      <c r="D4172" s="104" t="s">
        <v>1046</v>
      </c>
      <c r="E4172" s="105">
        <v>1700</v>
      </c>
      <c r="F4172" s="313" t="s">
        <v>5483</v>
      </c>
      <c r="G4172" s="318" t="s">
        <v>5484</v>
      </c>
      <c r="H4172" s="318" t="s">
        <v>1049</v>
      </c>
      <c r="I4172" s="104" t="s">
        <v>1118</v>
      </c>
      <c r="J4172" s="318" t="s">
        <v>1119</v>
      </c>
      <c r="K4172" s="320">
        <v>3</v>
      </c>
      <c r="L4172" s="320">
        <v>12</v>
      </c>
      <c r="M4172" s="105">
        <v>20400</v>
      </c>
      <c r="N4172" s="104"/>
      <c r="O4172" s="320"/>
      <c r="P4172" s="105"/>
    </row>
    <row r="4173" spans="1:16" ht="22.5" x14ac:dyDescent="0.2">
      <c r="A4173" s="104" t="s">
        <v>1022</v>
      </c>
      <c r="B4173" s="104" t="s">
        <v>423</v>
      </c>
      <c r="C4173" s="313" t="s">
        <v>99</v>
      </c>
      <c r="D4173" s="104" t="s">
        <v>4793</v>
      </c>
      <c r="E4173" s="105">
        <v>2400</v>
      </c>
      <c r="F4173" s="313" t="s">
        <v>5485</v>
      </c>
      <c r="G4173" s="318" t="s">
        <v>5486</v>
      </c>
      <c r="H4173" s="318" t="s">
        <v>1141</v>
      </c>
      <c r="I4173" s="104" t="s">
        <v>1027</v>
      </c>
      <c r="J4173" s="318" t="s">
        <v>1028</v>
      </c>
      <c r="K4173" s="320">
        <v>2</v>
      </c>
      <c r="L4173" s="320">
        <v>4.6333333333333337</v>
      </c>
      <c r="M4173" s="105">
        <v>11120.000000000002</v>
      </c>
      <c r="N4173" s="104"/>
      <c r="O4173" s="320"/>
      <c r="P4173" s="105"/>
    </row>
    <row r="4174" spans="1:16" x14ac:dyDescent="0.2">
      <c r="A4174" s="104" t="s">
        <v>1022</v>
      </c>
      <c r="B4174" s="104" t="s">
        <v>423</v>
      </c>
      <c r="C4174" s="313" t="s">
        <v>99</v>
      </c>
      <c r="D4174" s="104" t="s">
        <v>1046</v>
      </c>
      <c r="E4174" s="105">
        <v>1700</v>
      </c>
      <c r="F4174" s="313" t="s">
        <v>5487</v>
      </c>
      <c r="G4174" s="318" t="s">
        <v>5488</v>
      </c>
      <c r="H4174" s="318" t="s">
        <v>3114</v>
      </c>
      <c r="I4174" s="104" t="s">
        <v>1073</v>
      </c>
      <c r="J4174" s="318" t="s">
        <v>1092</v>
      </c>
      <c r="K4174" s="320">
        <v>4</v>
      </c>
      <c r="L4174" s="320">
        <v>12</v>
      </c>
      <c r="M4174" s="105">
        <v>20400</v>
      </c>
      <c r="N4174" s="104"/>
      <c r="O4174" s="320"/>
      <c r="P4174" s="105"/>
    </row>
    <row r="4175" spans="1:16" x14ac:dyDescent="0.2">
      <c r="A4175" s="104" t="s">
        <v>1022</v>
      </c>
      <c r="B4175" s="104" t="s">
        <v>423</v>
      </c>
      <c r="C4175" s="313" t="s">
        <v>99</v>
      </c>
      <c r="D4175" s="104" t="s">
        <v>1050</v>
      </c>
      <c r="E4175" s="105">
        <v>2400</v>
      </c>
      <c r="F4175" s="313" t="s">
        <v>5489</v>
      </c>
      <c r="G4175" s="318" t="s">
        <v>5490</v>
      </c>
      <c r="H4175" s="318" t="s">
        <v>1060</v>
      </c>
      <c r="I4175" s="104" t="s">
        <v>1061</v>
      </c>
      <c r="J4175" s="318" t="s">
        <v>1028</v>
      </c>
      <c r="K4175" s="320">
        <v>1</v>
      </c>
      <c r="L4175" s="320">
        <v>2.0666666666666669</v>
      </c>
      <c r="M4175" s="105">
        <v>4960.0000000000009</v>
      </c>
      <c r="N4175" s="104"/>
      <c r="O4175" s="320"/>
      <c r="P4175" s="105"/>
    </row>
    <row r="4176" spans="1:16" x14ac:dyDescent="0.2">
      <c r="A4176" s="104" t="s">
        <v>1022</v>
      </c>
      <c r="B4176" s="104" t="s">
        <v>423</v>
      </c>
      <c r="C4176" s="313" t="s">
        <v>99</v>
      </c>
      <c r="D4176" s="104" t="s">
        <v>3078</v>
      </c>
      <c r="E4176" s="105">
        <v>1500</v>
      </c>
      <c r="F4176" s="313" t="s">
        <v>5491</v>
      </c>
      <c r="G4176" s="318" t="s">
        <v>5492</v>
      </c>
      <c r="H4176" s="318" t="s">
        <v>1148</v>
      </c>
      <c r="I4176" s="104" t="s">
        <v>1073</v>
      </c>
      <c r="J4176" s="318" t="s">
        <v>1074</v>
      </c>
      <c r="K4176" s="320">
        <v>3</v>
      </c>
      <c r="L4176" s="320">
        <v>12</v>
      </c>
      <c r="M4176" s="105">
        <v>18000</v>
      </c>
      <c r="N4176" s="104"/>
      <c r="O4176" s="320"/>
      <c r="P4176" s="105"/>
    </row>
    <row r="4177" spans="1:16" x14ac:dyDescent="0.2">
      <c r="A4177" s="104" t="s">
        <v>1022</v>
      </c>
      <c r="B4177" s="104" t="s">
        <v>423</v>
      </c>
      <c r="C4177" s="313" t="s">
        <v>99</v>
      </c>
      <c r="D4177" s="104" t="s">
        <v>2189</v>
      </c>
      <c r="E4177" s="105">
        <v>1200</v>
      </c>
      <c r="F4177" s="313" t="s">
        <v>5493</v>
      </c>
      <c r="G4177" s="318" t="s">
        <v>5494</v>
      </c>
      <c r="H4177" s="318" t="s">
        <v>1060</v>
      </c>
      <c r="I4177" s="104" t="s">
        <v>1027</v>
      </c>
      <c r="J4177" s="318" t="s">
        <v>1028</v>
      </c>
      <c r="K4177" s="320">
        <v>2</v>
      </c>
      <c r="L4177" s="320">
        <v>4.6333333333333337</v>
      </c>
      <c r="M4177" s="105">
        <v>5560.0000000000009</v>
      </c>
      <c r="N4177" s="104"/>
      <c r="O4177" s="320"/>
      <c r="P4177" s="105"/>
    </row>
    <row r="4178" spans="1:16" x14ac:dyDescent="0.2">
      <c r="A4178" s="104" t="s">
        <v>1022</v>
      </c>
      <c r="B4178" s="104" t="s">
        <v>423</v>
      </c>
      <c r="C4178" s="313" t="s">
        <v>99</v>
      </c>
      <c r="D4178" s="104" t="s">
        <v>5495</v>
      </c>
      <c r="E4178" s="105">
        <v>5500</v>
      </c>
      <c r="F4178" s="313" t="s">
        <v>5496</v>
      </c>
      <c r="G4178" s="318" t="s">
        <v>5497</v>
      </c>
      <c r="H4178" s="318" t="s">
        <v>3296</v>
      </c>
      <c r="I4178" s="104" t="s">
        <v>1027</v>
      </c>
      <c r="J4178" s="318" t="s">
        <v>1028</v>
      </c>
      <c r="K4178" s="320">
        <v>2</v>
      </c>
      <c r="L4178" s="320">
        <v>7.0333333333333332</v>
      </c>
      <c r="M4178" s="105">
        <v>38683.333333333336</v>
      </c>
      <c r="N4178" s="104"/>
      <c r="O4178" s="320"/>
      <c r="P4178" s="105"/>
    </row>
    <row r="4179" spans="1:16" x14ac:dyDescent="0.2">
      <c r="A4179" s="104" t="s">
        <v>1022</v>
      </c>
      <c r="B4179" s="104" t="s">
        <v>423</v>
      </c>
      <c r="C4179" s="313" t="s">
        <v>99</v>
      </c>
      <c r="D4179" s="104" t="s">
        <v>1029</v>
      </c>
      <c r="E4179" s="105">
        <v>5000</v>
      </c>
      <c r="F4179" s="313" t="s">
        <v>1030</v>
      </c>
      <c r="G4179" s="318" t="s">
        <v>1031</v>
      </c>
      <c r="H4179" s="318" t="s">
        <v>1032</v>
      </c>
      <c r="I4179" s="104" t="s">
        <v>1027</v>
      </c>
      <c r="J4179" s="318" t="s">
        <v>1028</v>
      </c>
      <c r="K4179" s="320"/>
      <c r="L4179" s="320"/>
      <c r="M4179" s="104"/>
      <c r="N4179" s="104">
        <v>2</v>
      </c>
      <c r="O4179" s="320">
        <v>6.0333333333333332</v>
      </c>
      <c r="P4179" s="105">
        <v>30000</v>
      </c>
    </row>
    <row r="4180" spans="1:16" x14ac:dyDescent="0.2">
      <c r="A4180" s="104" t="s">
        <v>1022</v>
      </c>
      <c r="B4180" s="104" t="s">
        <v>423</v>
      </c>
      <c r="C4180" s="313" t="s">
        <v>99</v>
      </c>
      <c r="D4180" s="104" t="s">
        <v>1310</v>
      </c>
      <c r="E4180" s="105">
        <v>2500</v>
      </c>
      <c r="F4180" s="313" t="s">
        <v>5498</v>
      </c>
      <c r="G4180" s="318" t="s">
        <v>5499</v>
      </c>
      <c r="H4180" s="318" t="s">
        <v>1544</v>
      </c>
      <c r="I4180" s="104" t="s">
        <v>1061</v>
      </c>
      <c r="J4180" s="318" t="s">
        <v>1028</v>
      </c>
      <c r="K4180" s="320"/>
      <c r="L4180" s="320"/>
      <c r="M4180" s="104"/>
      <c r="N4180" s="104">
        <v>2</v>
      </c>
      <c r="O4180" s="320">
        <v>6.0333333333333332</v>
      </c>
      <c r="P4180" s="105">
        <v>15000</v>
      </c>
    </row>
    <row r="4181" spans="1:16" x14ac:dyDescent="0.2">
      <c r="A4181" s="104" t="s">
        <v>1022</v>
      </c>
      <c r="B4181" s="104" t="s">
        <v>423</v>
      </c>
      <c r="C4181" s="313" t="s">
        <v>99</v>
      </c>
      <c r="D4181" s="104" t="s">
        <v>4514</v>
      </c>
      <c r="E4181" s="105">
        <v>2400</v>
      </c>
      <c r="F4181" s="313" t="s">
        <v>5500</v>
      </c>
      <c r="G4181" s="318" t="s">
        <v>5501</v>
      </c>
      <c r="H4181" s="318" t="s">
        <v>1160</v>
      </c>
      <c r="I4181" s="104" t="s">
        <v>1061</v>
      </c>
      <c r="J4181" s="318" t="s">
        <v>1028</v>
      </c>
      <c r="K4181" s="320"/>
      <c r="L4181" s="320"/>
      <c r="M4181" s="104"/>
      <c r="N4181" s="104">
        <v>2</v>
      </c>
      <c r="O4181" s="320">
        <v>6.0333333333333332</v>
      </c>
      <c r="P4181" s="105">
        <v>14400</v>
      </c>
    </row>
    <row r="4182" spans="1:16" ht="22.5" x14ac:dyDescent="0.2">
      <c r="A4182" s="104" t="s">
        <v>1022</v>
      </c>
      <c r="B4182" s="104" t="s">
        <v>423</v>
      </c>
      <c r="C4182" s="313" t="s">
        <v>99</v>
      </c>
      <c r="D4182" s="104" t="s">
        <v>5502</v>
      </c>
      <c r="E4182" s="105">
        <v>6000</v>
      </c>
      <c r="F4182" s="313" t="s">
        <v>5503</v>
      </c>
      <c r="G4182" s="318" t="s">
        <v>5504</v>
      </c>
      <c r="H4182" s="318" t="s">
        <v>1453</v>
      </c>
      <c r="I4182" s="104" t="s">
        <v>1061</v>
      </c>
      <c r="J4182" s="318" t="s">
        <v>1028</v>
      </c>
      <c r="K4182" s="320"/>
      <c r="L4182" s="320"/>
      <c r="M4182" s="104"/>
      <c r="N4182" s="104">
        <v>4</v>
      </c>
      <c r="O4182" s="320">
        <v>6.0333333333333332</v>
      </c>
      <c r="P4182" s="105">
        <v>36000</v>
      </c>
    </row>
    <row r="4183" spans="1:16" x14ac:dyDescent="0.2">
      <c r="A4183" s="104" t="s">
        <v>1022</v>
      </c>
      <c r="B4183" s="104" t="s">
        <v>423</v>
      </c>
      <c r="C4183" s="313" t="s">
        <v>99</v>
      </c>
      <c r="D4183" s="104" t="s">
        <v>1033</v>
      </c>
      <c r="E4183" s="105">
        <v>2500</v>
      </c>
      <c r="F4183" s="313" t="s">
        <v>1034</v>
      </c>
      <c r="G4183" s="318" t="s">
        <v>1035</v>
      </c>
      <c r="H4183" s="318" t="s">
        <v>1036</v>
      </c>
      <c r="I4183" s="104" t="s">
        <v>1027</v>
      </c>
      <c r="J4183" s="318" t="s">
        <v>1028</v>
      </c>
      <c r="K4183" s="320"/>
      <c r="L4183" s="320"/>
      <c r="M4183" s="104"/>
      <c r="N4183" s="104">
        <v>2</v>
      </c>
      <c r="O4183" s="320">
        <v>6.0333333333333332</v>
      </c>
      <c r="P4183" s="105">
        <v>15000</v>
      </c>
    </row>
    <row r="4184" spans="1:16" x14ac:dyDescent="0.2">
      <c r="A4184" s="104" t="s">
        <v>1022</v>
      </c>
      <c r="B4184" s="104" t="s">
        <v>423</v>
      </c>
      <c r="C4184" s="313" t="s">
        <v>99</v>
      </c>
      <c r="D4184" s="104" t="s">
        <v>1037</v>
      </c>
      <c r="E4184" s="105">
        <v>2400</v>
      </c>
      <c r="F4184" s="313" t="s">
        <v>1038</v>
      </c>
      <c r="G4184" s="318" t="s">
        <v>1039</v>
      </c>
      <c r="H4184" s="318" t="s">
        <v>1032</v>
      </c>
      <c r="I4184" s="104" t="s">
        <v>1027</v>
      </c>
      <c r="J4184" s="318" t="s">
        <v>1028</v>
      </c>
      <c r="K4184" s="320"/>
      <c r="L4184" s="320"/>
      <c r="M4184" s="104"/>
      <c r="N4184" s="104">
        <v>2</v>
      </c>
      <c r="O4184" s="320">
        <v>6.0333333333333332</v>
      </c>
      <c r="P4184" s="105">
        <v>14400</v>
      </c>
    </row>
    <row r="4185" spans="1:16" ht="22.5" x14ac:dyDescent="0.2">
      <c r="A4185" s="104" t="s">
        <v>1022</v>
      </c>
      <c r="B4185" s="104" t="s">
        <v>423</v>
      </c>
      <c r="C4185" s="313" t="s">
        <v>99</v>
      </c>
      <c r="D4185" s="104" t="s">
        <v>1040</v>
      </c>
      <c r="E4185" s="105">
        <v>1300</v>
      </c>
      <c r="F4185" s="313" t="s">
        <v>1041</v>
      </c>
      <c r="G4185" s="318" t="s">
        <v>1042</v>
      </c>
      <c r="H4185" s="318" t="s">
        <v>1043</v>
      </c>
      <c r="I4185" s="104" t="s">
        <v>1044</v>
      </c>
      <c r="J4185" s="318" t="s">
        <v>1045</v>
      </c>
      <c r="K4185" s="320"/>
      <c r="L4185" s="320"/>
      <c r="M4185" s="104"/>
      <c r="N4185" s="104">
        <v>2</v>
      </c>
      <c r="O4185" s="320">
        <v>6.0333333333333332</v>
      </c>
      <c r="P4185" s="105">
        <v>7800</v>
      </c>
    </row>
    <row r="4186" spans="1:16" ht="22.5" x14ac:dyDescent="0.2">
      <c r="A4186" s="104" t="s">
        <v>1022</v>
      </c>
      <c r="B4186" s="104" t="s">
        <v>423</v>
      </c>
      <c r="C4186" s="313" t="s">
        <v>99</v>
      </c>
      <c r="D4186" s="104" t="s">
        <v>1046</v>
      </c>
      <c r="E4186" s="105">
        <v>1500</v>
      </c>
      <c r="F4186" s="313" t="s">
        <v>1047</v>
      </c>
      <c r="G4186" s="318" t="s">
        <v>1048</v>
      </c>
      <c r="H4186" s="318" t="s">
        <v>1049</v>
      </c>
      <c r="I4186" s="104" t="s">
        <v>1044</v>
      </c>
      <c r="J4186" s="318" t="s">
        <v>1045</v>
      </c>
      <c r="K4186" s="320"/>
      <c r="L4186" s="320"/>
      <c r="M4186" s="104"/>
      <c r="N4186" s="104">
        <v>2</v>
      </c>
      <c r="O4186" s="320">
        <v>6.0333333333333332</v>
      </c>
      <c r="P4186" s="105">
        <v>9000</v>
      </c>
    </row>
    <row r="4187" spans="1:16" x14ac:dyDescent="0.2">
      <c r="A4187" s="104" t="s">
        <v>1022</v>
      </c>
      <c r="B4187" s="104" t="s">
        <v>423</v>
      </c>
      <c r="C4187" s="313" t="s">
        <v>99</v>
      </c>
      <c r="D4187" s="104" t="s">
        <v>1050</v>
      </c>
      <c r="E4187" s="105">
        <v>3000</v>
      </c>
      <c r="F4187" s="313" t="s">
        <v>1051</v>
      </c>
      <c r="G4187" s="318" t="s">
        <v>1052</v>
      </c>
      <c r="H4187" s="318" t="s">
        <v>1053</v>
      </c>
      <c r="I4187" s="104" t="s">
        <v>1027</v>
      </c>
      <c r="J4187" s="318" t="s">
        <v>1028</v>
      </c>
      <c r="K4187" s="320"/>
      <c r="L4187" s="320"/>
      <c r="M4187" s="104"/>
      <c r="N4187" s="104">
        <v>2</v>
      </c>
      <c r="O4187" s="320">
        <v>6.0333333333333332</v>
      </c>
      <c r="P4187" s="105">
        <v>18000</v>
      </c>
    </row>
    <row r="4188" spans="1:16" x14ac:dyDescent="0.2">
      <c r="A4188" s="104" t="s">
        <v>1022</v>
      </c>
      <c r="B4188" s="104" t="s">
        <v>423</v>
      </c>
      <c r="C4188" s="313" t="s">
        <v>99</v>
      </c>
      <c r="D4188" s="104" t="s">
        <v>1054</v>
      </c>
      <c r="E4188" s="105">
        <v>1500</v>
      </c>
      <c r="F4188" s="313" t="s">
        <v>1055</v>
      </c>
      <c r="G4188" s="318" t="s">
        <v>1056</v>
      </c>
      <c r="H4188" s="318" t="s">
        <v>1057</v>
      </c>
      <c r="I4188" s="104" t="s">
        <v>1027</v>
      </c>
      <c r="J4188" s="318" t="s">
        <v>1028</v>
      </c>
      <c r="K4188" s="320"/>
      <c r="L4188" s="320"/>
      <c r="M4188" s="104"/>
      <c r="N4188" s="104">
        <v>2</v>
      </c>
      <c r="O4188" s="320">
        <v>6.0333333333333332</v>
      </c>
      <c r="P4188" s="105">
        <v>9000</v>
      </c>
    </row>
    <row r="4189" spans="1:16" x14ac:dyDescent="0.2">
      <c r="A4189" s="104" t="s">
        <v>1022</v>
      </c>
      <c r="B4189" s="104" t="s">
        <v>423</v>
      </c>
      <c r="C4189" s="313" t="s">
        <v>99</v>
      </c>
      <c r="D4189" s="104" t="s">
        <v>1050</v>
      </c>
      <c r="E4189" s="105">
        <v>2400</v>
      </c>
      <c r="F4189" s="313" t="s">
        <v>1058</v>
      </c>
      <c r="G4189" s="318" t="s">
        <v>1059</v>
      </c>
      <c r="H4189" s="318" t="s">
        <v>1060</v>
      </c>
      <c r="I4189" s="104" t="s">
        <v>1061</v>
      </c>
      <c r="J4189" s="318" t="s">
        <v>1028</v>
      </c>
      <c r="K4189" s="320"/>
      <c r="L4189" s="320"/>
      <c r="M4189" s="104"/>
      <c r="N4189" s="104">
        <v>2</v>
      </c>
      <c r="O4189" s="320">
        <v>6.0333333333333332</v>
      </c>
      <c r="P4189" s="105">
        <v>14400</v>
      </c>
    </row>
    <row r="4190" spans="1:16" x14ac:dyDescent="0.2">
      <c r="A4190" s="104" t="s">
        <v>1022</v>
      </c>
      <c r="B4190" s="104" t="s">
        <v>423</v>
      </c>
      <c r="C4190" s="313" t="s">
        <v>99</v>
      </c>
      <c r="D4190" s="104" t="s">
        <v>1070</v>
      </c>
      <c r="E4190" s="105">
        <v>1500</v>
      </c>
      <c r="F4190" s="313" t="s">
        <v>1071</v>
      </c>
      <c r="G4190" s="318" t="s">
        <v>1072</v>
      </c>
      <c r="H4190" s="318" t="s">
        <v>1064</v>
      </c>
      <c r="I4190" s="104" t="s">
        <v>1073</v>
      </c>
      <c r="J4190" s="318" t="s">
        <v>1074</v>
      </c>
      <c r="K4190" s="320"/>
      <c r="L4190" s="320"/>
      <c r="M4190" s="104"/>
      <c r="N4190" s="104">
        <v>2</v>
      </c>
      <c r="O4190" s="320">
        <v>6.0333333333333332</v>
      </c>
      <c r="P4190" s="105">
        <v>9000</v>
      </c>
    </row>
    <row r="4191" spans="1:16" ht="22.5" x14ac:dyDescent="0.2">
      <c r="A4191" s="104" t="s">
        <v>1022</v>
      </c>
      <c r="B4191" s="104" t="s">
        <v>423</v>
      </c>
      <c r="C4191" s="313" t="s">
        <v>99</v>
      </c>
      <c r="D4191" s="104" t="s">
        <v>1075</v>
      </c>
      <c r="E4191" s="105">
        <v>1300</v>
      </c>
      <c r="F4191" s="313" t="s">
        <v>1076</v>
      </c>
      <c r="G4191" s="318" t="s">
        <v>1077</v>
      </c>
      <c r="H4191" s="318" t="s">
        <v>1078</v>
      </c>
      <c r="I4191" s="104" t="s">
        <v>1044</v>
      </c>
      <c r="J4191" s="318" t="s">
        <v>1045</v>
      </c>
      <c r="K4191" s="320"/>
      <c r="L4191" s="320"/>
      <c r="M4191" s="104"/>
      <c r="N4191" s="104">
        <v>2</v>
      </c>
      <c r="O4191" s="320">
        <v>6.0333333333333332</v>
      </c>
      <c r="P4191" s="105">
        <v>7800</v>
      </c>
    </row>
    <row r="4192" spans="1:16" ht="22.5" x14ac:dyDescent="0.2">
      <c r="A4192" s="104" t="s">
        <v>1022</v>
      </c>
      <c r="B4192" s="104" t="s">
        <v>423</v>
      </c>
      <c r="C4192" s="313" t="s">
        <v>99</v>
      </c>
      <c r="D4192" s="104" t="s">
        <v>1040</v>
      </c>
      <c r="E4192" s="105">
        <v>1300</v>
      </c>
      <c r="F4192" s="313" t="s">
        <v>1079</v>
      </c>
      <c r="G4192" s="318" t="s">
        <v>1080</v>
      </c>
      <c r="H4192" s="318" t="s">
        <v>1081</v>
      </c>
      <c r="I4192" s="104" t="s">
        <v>1082</v>
      </c>
      <c r="J4192" s="318" t="s">
        <v>1083</v>
      </c>
      <c r="K4192" s="320"/>
      <c r="L4192" s="320"/>
      <c r="M4192" s="104"/>
      <c r="N4192" s="104">
        <v>2</v>
      </c>
      <c r="O4192" s="320">
        <v>6.0333333333333332</v>
      </c>
      <c r="P4192" s="105">
        <v>7800</v>
      </c>
    </row>
    <row r="4193" spans="1:16" x14ac:dyDescent="0.2">
      <c r="A4193" s="104" t="s">
        <v>1022</v>
      </c>
      <c r="B4193" s="104" t="s">
        <v>423</v>
      </c>
      <c r="C4193" s="313" t="s">
        <v>99</v>
      </c>
      <c r="D4193" s="104" t="s">
        <v>1084</v>
      </c>
      <c r="E4193" s="105">
        <v>2400</v>
      </c>
      <c r="F4193" s="313" t="s">
        <v>1085</v>
      </c>
      <c r="G4193" s="318" t="s">
        <v>1086</v>
      </c>
      <c r="H4193" s="318" t="s">
        <v>1053</v>
      </c>
      <c r="I4193" s="104" t="s">
        <v>1027</v>
      </c>
      <c r="J4193" s="318" t="s">
        <v>1028</v>
      </c>
      <c r="K4193" s="320"/>
      <c r="L4193" s="320"/>
      <c r="M4193" s="104"/>
      <c r="N4193" s="104">
        <v>2</v>
      </c>
      <c r="O4193" s="320">
        <v>6.0333333333333332</v>
      </c>
      <c r="P4193" s="105">
        <v>14400</v>
      </c>
    </row>
    <row r="4194" spans="1:16" x14ac:dyDescent="0.2">
      <c r="A4194" s="104" t="s">
        <v>1022</v>
      </c>
      <c r="B4194" s="104" t="s">
        <v>423</v>
      </c>
      <c r="C4194" s="313" t="s">
        <v>99</v>
      </c>
      <c r="D4194" s="104" t="s">
        <v>1087</v>
      </c>
      <c r="E4194" s="105">
        <v>2000</v>
      </c>
      <c r="F4194" s="313" t="s">
        <v>1088</v>
      </c>
      <c r="G4194" s="318" t="s">
        <v>1089</v>
      </c>
      <c r="H4194" s="318" t="s">
        <v>1090</v>
      </c>
      <c r="I4194" s="104" t="s">
        <v>1091</v>
      </c>
      <c r="J4194" s="318" t="s">
        <v>1092</v>
      </c>
      <c r="K4194" s="320"/>
      <c r="L4194" s="320"/>
      <c r="M4194" s="104"/>
      <c r="N4194" s="104">
        <v>2</v>
      </c>
      <c r="O4194" s="320">
        <v>6.0333333333333332</v>
      </c>
      <c r="P4194" s="105">
        <v>12000</v>
      </c>
    </row>
    <row r="4195" spans="1:16" ht="22.5" x14ac:dyDescent="0.2">
      <c r="A4195" s="104" t="s">
        <v>1022</v>
      </c>
      <c r="B4195" s="104" t="s">
        <v>423</v>
      </c>
      <c r="C4195" s="313" t="s">
        <v>99</v>
      </c>
      <c r="D4195" s="104" t="s">
        <v>1046</v>
      </c>
      <c r="E4195" s="105">
        <v>1700</v>
      </c>
      <c r="F4195" s="313" t="s">
        <v>1093</v>
      </c>
      <c r="G4195" s="318" t="s">
        <v>1094</v>
      </c>
      <c r="H4195" s="318" t="s">
        <v>1064</v>
      </c>
      <c r="I4195" s="104" t="s">
        <v>1095</v>
      </c>
      <c r="J4195" s="318" t="s">
        <v>1096</v>
      </c>
      <c r="K4195" s="320"/>
      <c r="L4195" s="320"/>
      <c r="M4195" s="104"/>
      <c r="N4195" s="104">
        <v>2</v>
      </c>
      <c r="O4195" s="320">
        <v>6.0333333333333332</v>
      </c>
      <c r="P4195" s="105">
        <v>10200</v>
      </c>
    </row>
    <row r="4196" spans="1:16" ht="22.5" x14ac:dyDescent="0.2">
      <c r="A4196" s="104" t="s">
        <v>1022</v>
      </c>
      <c r="B4196" s="104" t="s">
        <v>423</v>
      </c>
      <c r="C4196" s="313" t="s">
        <v>99</v>
      </c>
      <c r="D4196" s="104" t="s">
        <v>1046</v>
      </c>
      <c r="E4196" s="105">
        <v>1500</v>
      </c>
      <c r="F4196" s="313" t="s">
        <v>1097</v>
      </c>
      <c r="G4196" s="318" t="s">
        <v>1098</v>
      </c>
      <c r="H4196" s="318" t="s">
        <v>1053</v>
      </c>
      <c r="I4196" s="104" t="s">
        <v>1099</v>
      </c>
      <c r="J4196" s="318" t="s">
        <v>1100</v>
      </c>
      <c r="K4196" s="320"/>
      <c r="L4196" s="320"/>
      <c r="M4196" s="104"/>
      <c r="N4196" s="104">
        <v>2</v>
      </c>
      <c r="O4196" s="320">
        <v>6.0333333333333332</v>
      </c>
      <c r="P4196" s="105">
        <v>9000</v>
      </c>
    </row>
    <row r="4197" spans="1:16" ht="22.5" x14ac:dyDescent="0.2">
      <c r="A4197" s="104" t="s">
        <v>1022</v>
      </c>
      <c r="B4197" s="104" t="s">
        <v>423</v>
      </c>
      <c r="C4197" s="313" t="s">
        <v>99</v>
      </c>
      <c r="D4197" s="104" t="s">
        <v>1114</v>
      </c>
      <c r="E4197" s="105">
        <v>1300</v>
      </c>
      <c r="F4197" s="313" t="s">
        <v>5505</v>
      </c>
      <c r="G4197" s="318" t="s">
        <v>5506</v>
      </c>
      <c r="H4197" s="318" t="s">
        <v>1117</v>
      </c>
      <c r="I4197" s="104" t="s">
        <v>1118</v>
      </c>
      <c r="J4197" s="318" t="s">
        <v>1083</v>
      </c>
      <c r="K4197" s="320"/>
      <c r="L4197" s="320"/>
      <c r="M4197" s="104"/>
      <c r="N4197" s="104">
        <v>2</v>
      </c>
      <c r="O4197" s="320">
        <v>6.0333333333333332</v>
      </c>
      <c r="P4197" s="105">
        <v>7800</v>
      </c>
    </row>
    <row r="4198" spans="1:16" x14ac:dyDescent="0.2">
      <c r="A4198" s="104" t="s">
        <v>1022</v>
      </c>
      <c r="B4198" s="104" t="s">
        <v>423</v>
      </c>
      <c r="C4198" s="313" t="s">
        <v>99</v>
      </c>
      <c r="D4198" s="104" t="s">
        <v>1101</v>
      </c>
      <c r="E4198" s="105">
        <v>2400</v>
      </c>
      <c r="F4198" s="313" t="s">
        <v>1102</v>
      </c>
      <c r="G4198" s="318" t="s">
        <v>1103</v>
      </c>
      <c r="H4198" s="318" t="s">
        <v>1032</v>
      </c>
      <c r="I4198" s="104" t="s">
        <v>1061</v>
      </c>
      <c r="J4198" s="318" t="s">
        <v>1028</v>
      </c>
      <c r="K4198" s="320"/>
      <c r="L4198" s="320"/>
      <c r="M4198" s="104"/>
      <c r="N4198" s="104">
        <v>2</v>
      </c>
      <c r="O4198" s="320">
        <v>6.0333333333333332</v>
      </c>
      <c r="P4198" s="105">
        <v>14400</v>
      </c>
    </row>
    <row r="4199" spans="1:16" x14ac:dyDescent="0.2">
      <c r="A4199" s="104" t="s">
        <v>1022</v>
      </c>
      <c r="B4199" s="104" t="s">
        <v>423</v>
      </c>
      <c r="C4199" s="313" t="s">
        <v>99</v>
      </c>
      <c r="D4199" s="104" t="s">
        <v>1046</v>
      </c>
      <c r="E4199" s="105">
        <v>1500</v>
      </c>
      <c r="F4199" s="313" t="s">
        <v>1104</v>
      </c>
      <c r="G4199" s="318" t="s">
        <v>1105</v>
      </c>
      <c r="H4199" s="318" t="s">
        <v>1106</v>
      </c>
      <c r="I4199" s="104" t="s">
        <v>1073</v>
      </c>
      <c r="J4199" s="318" t="s">
        <v>1074</v>
      </c>
      <c r="K4199" s="320"/>
      <c r="L4199" s="320"/>
      <c r="M4199" s="104"/>
      <c r="N4199" s="104">
        <v>2</v>
      </c>
      <c r="O4199" s="320">
        <v>6.0333333333333332</v>
      </c>
      <c r="P4199" s="105">
        <v>9000</v>
      </c>
    </row>
    <row r="4200" spans="1:16" ht="22.5" x14ac:dyDescent="0.2">
      <c r="A4200" s="104" t="s">
        <v>1022</v>
      </c>
      <c r="B4200" s="104" t="s">
        <v>423</v>
      </c>
      <c r="C4200" s="313" t="s">
        <v>99</v>
      </c>
      <c r="D4200" s="104" t="s">
        <v>1054</v>
      </c>
      <c r="E4200" s="105">
        <v>1700</v>
      </c>
      <c r="F4200" s="313" t="s">
        <v>1107</v>
      </c>
      <c r="G4200" s="318" t="s">
        <v>1108</v>
      </c>
      <c r="H4200" s="318" t="s">
        <v>1109</v>
      </c>
      <c r="I4200" s="104" t="s">
        <v>1044</v>
      </c>
      <c r="J4200" s="318" t="s">
        <v>1045</v>
      </c>
      <c r="K4200" s="320"/>
      <c r="L4200" s="320"/>
      <c r="M4200" s="104"/>
      <c r="N4200" s="104">
        <v>2</v>
      </c>
      <c r="O4200" s="320">
        <v>6.0333333333333332</v>
      </c>
      <c r="P4200" s="105">
        <v>10200</v>
      </c>
    </row>
    <row r="4201" spans="1:16" x14ac:dyDescent="0.2">
      <c r="A4201" s="104" t="s">
        <v>1022</v>
      </c>
      <c r="B4201" s="104" t="s">
        <v>423</v>
      </c>
      <c r="C4201" s="313" t="s">
        <v>99</v>
      </c>
      <c r="D4201" s="104" t="s">
        <v>1110</v>
      </c>
      <c r="E4201" s="105">
        <v>2400</v>
      </c>
      <c r="F4201" s="313" t="s">
        <v>1111</v>
      </c>
      <c r="G4201" s="318" t="s">
        <v>1112</v>
      </c>
      <c r="H4201" s="318" t="s">
        <v>1113</v>
      </c>
      <c r="I4201" s="104" t="s">
        <v>1027</v>
      </c>
      <c r="J4201" s="318" t="s">
        <v>1028</v>
      </c>
      <c r="K4201" s="320"/>
      <c r="L4201" s="320"/>
      <c r="M4201" s="104"/>
      <c r="N4201" s="104">
        <v>2</v>
      </c>
      <c r="O4201" s="320">
        <v>6.0333333333333332</v>
      </c>
      <c r="P4201" s="105">
        <v>14400</v>
      </c>
    </row>
    <row r="4202" spans="1:16" x14ac:dyDescent="0.2">
      <c r="A4202" s="104" t="s">
        <v>1022</v>
      </c>
      <c r="B4202" s="104" t="s">
        <v>423</v>
      </c>
      <c r="C4202" s="313" t="s">
        <v>99</v>
      </c>
      <c r="D4202" s="104" t="s">
        <v>1114</v>
      </c>
      <c r="E4202" s="105">
        <v>1300</v>
      </c>
      <c r="F4202" s="313" t="s">
        <v>1115</v>
      </c>
      <c r="G4202" s="318" t="s">
        <v>1116</v>
      </c>
      <c r="H4202" s="318" t="s">
        <v>1117</v>
      </c>
      <c r="I4202" s="104" t="s">
        <v>1118</v>
      </c>
      <c r="J4202" s="318" t="s">
        <v>1119</v>
      </c>
      <c r="K4202" s="320"/>
      <c r="L4202" s="320"/>
      <c r="M4202" s="104"/>
      <c r="N4202" s="104">
        <v>1</v>
      </c>
      <c r="O4202" s="320">
        <v>6.0333333333333332</v>
      </c>
      <c r="P4202" s="105">
        <v>7800</v>
      </c>
    </row>
    <row r="4203" spans="1:16" x14ac:dyDescent="0.2">
      <c r="A4203" s="104" t="s">
        <v>1022</v>
      </c>
      <c r="B4203" s="104" t="s">
        <v>423</v>
      </c>
      <c r="C4203" s="313" t="s">
        <v>99</v>
      </c>
      <c r="D4203" s="104" t="s">
        <v>1120</v>
      </c>
      <c r="E4203" s="105">
        <v>4000</v>
      </c>
      <c r="F4203" s="313" t="s">
        <v>1121</v>
      </c>
      <c r="G4203" s="318" t="s">
        <v>1122</v>
      </c>
      <c r="H4203" s="318" t="s">
        <v>1123</v>
      </c>
      <c r="I4203" s="104" t="s">
        <v>1027</v>
      </c>
      <c r="J4203" s="318" t="s">
        <v>1028</v>
      </c>
      <c r="K4203" s="320"/>
      <c r="L4203" s="320"/>
      <c r="M4203" s="104"/>
      <c r="N4203" s="104">
        <v>2</v>
      </c>
      <c r="O4203" s="320">
        <v>6.0333333333333332</v>
      </c>
      <c r="P4203" s="105">
        <v>24000</v>
      </c>
    </row>
    <row r="4204" spans="1:16" x14ac:dyDescent="0.2">
      <c r="A4204" s="104" t="s">
        <v>1022</v>
      </c>
      <c r="B4204" s="104" t="s">
        <v>423</v>
      </c>
      <c r="C4204" s="313" t="s">
        <v>99</v>
      </c>
      <c r="D4204" s="104" t="s">
        <v>1046</v>
      </c>
      <c r="E4204" s="105">
        <v>1700</v>
      </c>
      <c r="F4204" s="313" t="s">
        <v>1124</v>
      </c>
      <c r="G4204" s="318" t="s">
        <v>1125</v>
      </c>
      <c r="H4204" s="318" t="s">
        <v>1064</v>
      </c>
      <c r="I4204" s="104" t="s">
        <v>1073</v>
      </c>
      <c r="J4204" s="318" t="s">
        <v>1028</v>
      </c>
      <c r="K4204" s="320"/>
      <c r="L4204" s="320"/>
      <c r="M4204" s="104"/>
      <c r="N4204" s="104">
        <v>2</v>
      </c>
      <c r="O4204" s="320">
        <v>6.0333333333333332</v>
      </c>
      <c r="P4204" s="105">
        <v>10200</v>
      </c>
    </row>
    <row r="4205" spans="1:16" ht="22.5" x14ac:dyDescent="0.2">
      <c r="A4205" s="104" t="s">
        <v>1022</v>
      </c>
      <c r="B4205" s="104" t="s">
        <v>423</v>
      </c>
      <c r="C4205" s="313" t="s">
        <v>99</v>
      </c>
      <c r="D4205" s="104" t="s">
        <v>1046</v>
      </c>
      <c r="E4205" s="105">
        <v>1500</v>
      </c>
      <c r="F4205" s="313" t="s">
        <v>1126</v>
      </c>
      <c r="G4205" s="318" t="s">
        <v>1127</v>
      </c>
      <c r="H4205" s="318" t="s">
        <v>1128</v>
      </c>
      <c r="I4205" s="104" t="s">
        <v>1044</v>
      </c>
      <c r="J4205" s="318" t="s">
        <v>1045</v>
      </c>
      <c r="K4205" s="320"/>
      <c r="L4205" s="320"/>
      <c r="M4205" s="104"/>
      <c r="N4205" s="104">
        <v>2</v>
      </c>
      <c r="O4205" s="320">
        <v>6.0333333333333332</v>
      </c>
      <c r="P4205" s="105">
        <v>9000</v>
      </c>
    </row>
    <row r="4206" spans="1:16" x14ac:dyDescent="0.2">
      <c r="A4206" s="104" t="s">
        <v>1022</v>
      </c>
      <c r="B4206" s="104" t="s">
        <v>423</v>
      </c>
      <c r="C4206" s="313" t="s">
        <v>99</v>
      </c>
      <c r="D4206" s="104" t="s">
        <v>1101</v>
      </c>
      <c r="E4206" s="105">
        <v>2400</v>
      </c>
      <c r="F4206" s="313" t="s">
        <v>1129</v>
      </c>
      <c r="G4206" s="318" t="s">
        <v>1130</v>
      </c>
      <c r="H4206" s="318" t="s">
        <v>1032</v>
      </c>
      <c r="I4206" s="104" t="s">
        <v>1027</v>
      </c>
      <c r="J4206" s="318" t="s">
        <v>1028</v>
      </c>
      <c r="K4206" s="320"/>
      <c r="L4206" s="320"/>
      <c r="M4206" s="104"/>
      <c r="N4206" s="104">
        <v>2</v>
      </c>
      <c r="O4206" s="320">
        <v>6.0333333333333332</v>
      </c>
      <c r="P4206" s="105">
        <v>14400</v>
      </c>
    </row>
    <row r="4207" spans="1:16" x14ac:dyDescent="0.2">
      <c r="A4207" s="104" t="s">
        <v>1022</v>
      </c>
      <c r="B4207" s="104" t="s">
        <v>423</v>
      </c>
      <c r="C4207" s="313" t="s">
        <v>99</v>
      </c>
      <c r="D4207" s="104" t="s">
        <v>1046</v>
      </c>
      <c r="E4207" s="105">
        <v>1500</v>
      </c>
      <c r="F4207" s="313" t="s">
        <v>1131</v>
      </c>
      <c r="G4207" s="318" t="s">
        <v>1132</v>
      </c>
      <c r="H4207" s="318" t="s">
        <v>1133</v>
      </c>
      <c r="I4207" s="104" t="s">
        <v>1134</v>
      </c>
      <c r="J4207" s="318" t="s">
        <v>1028</v>
      </c>
      <c r="K4207" s="320"/>
      <c r="L4207" s="320"/>
      <c r="M4207" s="104"/>
      <c r="N4207" s="104">
        <v>2</v>
      </c>
      <c r="O4207" s="320">
        <v>6.0333333333333332</v>
      </c>
      <c r="P4207" s="105">
        <v>9000</v>
      </c>
    </row>
    <row r="4208" spans="1:16" x14ac:dyDescent="0.2">
      <c r="A4208" s="104" t="s">
        <v>1022</v>
      </c>
      <c r="B4208" s="104" t="s">
        <v>423</v>
      </c>
      <c r="C4208" s="313" t="s">
        <v>99</v>
      </c>
      <c r="D4208" s="104" t="s">
        <v>1135</v>
      </c>
      <c r="E4208" s="105">
        <v>1300</v>
      </c>
      <c r="F4208" s="313" t="s">
        <v>1136</v>
      </c>
      <c r="G4208" s="318" t="s">
        <v>1137</v>
      </c>
      <c r="H4208" s="318" t="s">
        <v>1117</v>
      </c>
      <c r="I4208" s="104" t="s">
        <v>1118</v>
      </c>
      <c r="J4208" s="318" t="s">
        <v>1119</v>
      </c>
      <c r="K4208" s="320"/>
      <c r="L4208" s="320"/>
      <c r="M4208" s="104"/>
      <c r="N4208" s="104">
        <v>2</v>
      </c>
      <c r="O4208" s="320">
        <v>6.0333333333333332</v>
      </c>
      <c r="P4208" s="105">
        <v>7800</v>
      </c>
    </row>
    <row r="4209" spans="1:16" x14ac:dyDescent="0.2">
      <c r="A4209" s="104" t="s">
        <v>1022</v>
      </c>
      <c r="B4209" s="104" t="s">
        <v>423</v>
      </c>
      <c r="C4209" s="313" t="s">
        <v>99</v>
      </c>
      <c r="D4209" s="104" t="s">
        <v>1138</v>
      </c>
      <c r="E4209" s="105">
        <v>2400</v>
      </c>
      <c r="F4209" s="313" t="s">
        <v>1139</v>
      </c>
      <c r="G4209" s="318" t="s">
        <v>1140</v>
      </c>
      <c r="H4209" s="318" t="s">
        <v>1141</v>
      </c>
      <c r="I4209" s="104" t="s">
        <v>1027</v>
      </c>
      <c r="J4209" s="318" t="s">
        <v>1028</v>
      </c>
      <c r="K4209" s="320"/>
      <c r="L4209" s="320"/>
      <c r="M4209" s="104"/>
      <c r="N4209" s="104">
        <v>2</v>
      </c>
      <c r="O4209" s="320">
        <v>6.0333333333333332</v>
      </c>
      <c r="P4209" s="105">
        <v>14400</v>
      </c>
    </row>
    <row r="4210" spans="1:16" x14ac:dyDescent="0.2">
      <c r="A4210" s="104" t="s">
        <v>1022</v>
      </c>
      <c r="B4210" s="104" t="s">
        <v>423</v>
      </c>
      <c r="C4210" s="313" t="s">
        <v>99</v>
      </c>
      <c r="D4210" s="104" t="s">
        <v>1142</v>
      </c>
      <c r="E4210" s="105">
        <v>1500</v>
      </c>
      <c r="F4210" s="313" t="s">
        <v>1143</v>
      </c>
      <c r="G4210" s="318" t="s">
        <v>1144</v>
      </c>
      <c r="H4210" s="318" t="s">
        <v>1117</v>
      </c>
      <c r="I4210" s="104" t="s">
        <v>1118</v>
      </c>
      <c r="J4210" s="318" t="s">
        <v>1119</v>
      </c>
      <c r="K4210" s="320"/>
      <c r="L4210" s="320"/>
      <c r="M4210" s="104"/>
      <c r="N4210" s="104">
        <v>2</v>
      </c>
      <c r="O4210" s="320">
        <v>6.0333333333333332</v>
      </c>
      <c r="P4210" s="105">
        <v>9000</v>
      </c>
    </row>
    <row r="4211" spans="1:16" ht="22.5" x14ac:dyDescent="0.2">
      <c r="A4211" s="104" t="s">
        <v>1022</v>
      </c>
      <c r="B4211" s="104" t="s">
        <v>423</v>
      </c>
      <c r="C4211" s="313" t="s">
        <v>99</v>
      </c>
      <c r="D4211" s="104" t="s">
        <v>1145</v>
      </c>
      <c r="E4211" s="105">
        <v>3500</v>
      </c>
      <c r="F4211" s="313" t="s">
        <v>1146</v>
      </c>
      <c r="G4211" s="318" t="s">
        <v>1147</v>
      </c>
      <c r="H4211" s="318" t="s">
        <v>1148</v>
      </c>
      <c r="I4211" s="104" t="s">
        <v>1027</v>
      </c>
      <c r="J4211" s="318" t="s">
        <v>1100</v>
      </c>
      <c r="K4211" s="320"/>
      <c r="L4211" s="320"/>
      <c r="M4211" s="104"/>
      <c r="N4211" s="104">
        <v>2</v>
      </c>
      <c r="O4211" s="320">
        <v>6.0333333333333332</v>
      </c>
      <c r="P4211" s="105">
        <v>21000</v>
      </c>
    </row>
    <row r="4212" spans="1:16" ht="22.5" x14ac:dyDescent="0.2">
      <c r="A4212" s="104" t="s">
        <v>1022</v>
      </c>
      <c r="B4212" s="104" t="s">
        <v>423</v>
      </c>
      <c r="C4212" s="313" t="s">
        <v>99</v>
      </c>
      <c r="D4212" s="104" t="s">
        <v>1149</v>
      </c>
      <c r="E4212" s="105">
        <v>2000</v>
      </c>
      <c r="F4212" s="313" t="s">
        <v>1150</v>
      </c>
      <c r="G4212" s="318" t="s">
        <v>1151</v>
      </c>
      <c r="H4212" s="318" t="s">
        <v>1152</v>
      </c>
      <c r="I4212" s="104" t="s">
        <v>1044</v>
      </c>
      <c r="J4212" s="318" t="s">
        <v>1045</v>
      </c>
      <c r="K4212" s="320"/>
      <c r="L4212" s="320"/>
      <c r="M4212" s="104"/>
      <c r="N4212" s="104">
        <v>2</v>
      </c>
      <c r="O4212" s="320">
        <v>6.0333333333333332</v>
      </c>
      <c r="P4212" s="105">
        <v>12000</v>
      </c>
    </row>
    <row r="4213" spans="1:16" ht="22.5" x14ac:dyDescent="0.2">
      <c r="A4213" s="104" t="s">
        <v>1022</v>
      </c>
      <c r="B4213" s="104" t="s">
        <v>423</v>
      </c>
      <c r="C4213" s="313" t="s">
        <v>99</v>
      </c>
      <c r="D4213" s="104" t="s">
        <v>1046</v>
      </c>
      <c r="E4213" s="105">
        <v>1500</v>
      </c>
      <c r="F4213" s="313" t="s">
        <v>1153</v>
      </c>
      <c r="G4213" s="318" t="s">
        <v>1154</v>
      </c>
      <c r="H4213" s="318" t="s">
        <v>1133</v>
      </c>
      <c r="I4213" s="104" t="s">
        <v>1134</v>
      </c>
      <c r="J4213" s="318" t="s">
        <v>1045</v>
      </c>
      <c r="K4213" s="320"/>
      <c r="L4213" s="320"/>
      <c r="M4213" s="104"/>
      <c r="N4213" s="104">
        <v>2</v>
      </c>
      <c r="O4213" s="320">
        <v>6.0333333333333332</v>
      </c>
      <c r="P4213" s="105">
        <v>9000</v>
      </c>
    </row>
    <row r="4214" spans="1:16" ht="22.5" x14ac:dyDescent="0.2">
      <c r="A4214" s="104" t="s">
        <v>1022</v>
      </c>
      <c r="B4214" s="104" t="s">
        <v>423</v>
      </c>
      <c r="C4214" s="313" t="s">
        <v>99</v>
      </c>
      <c r="D4214" s="104" t="s">
        <v>1046</v>
      </c>
      <c r="E4214" s="105">
        <v>1500</v>
      </c>
      <c r="F4214" s="313" t="s">
        <v>1155</v>
      </c>
      <c r="G4214" s="318" t="s">
        <v>1156</v>
      </c>
      <c r="H4214" s="318" t="s">
        <v>1064</v>
      </c>
      <c r="I4214" s="104" t="s">
        <v>1044</v>
      </c>
      <c r="J4214" s="318" t="s">
        <v>1045</v>
      </c>
      <c r="K4214" s="320"/>
      <c r="L4214" s="320"/>
      <c r="M4214" s="104"/>
      <c r="N4214" s="104">
        <v>2</v>
      </c>
      <c r="O4214" s="320">
        <v>6.0333333333333332</v>
      </c>
      <c r="P4214" s="105">
        <v>9000</v>
      </c>
    </row>
    <row r="4215" spans="1:16" x14ac:dyDescent="0.2">
      <c r="A4215" s="104" t="s">
        <v>1022</v>
      </c>
      <c r="B4215" s="104" t="s">
        <v>423</v>
      </c>
      <c r="C4215" s="313" t="s">
        <v>99</v>
      </c>
      <c r="D4215" s="104" t="s">
        <v>1157</v>
      </c>
      <c r="E4215" s="105">
        <v>2000</v>
      </c>
      <c r="F4215" s="313" t="s">
        <v>1158</v>
      </c>
      <c r="G4215" s="318" t="s">
        <v>1159</v>
      </c>
      <c r="H4215" s="318" t="s">
        <v>1160</v>
      </c>
      <c r="I4215" s="104" t="s">
        <v>1027</v>
      </c>
      <c r="J4215" s="318" t="s">
        <v>1161</v>
      </c>
      <c r="K4215" s="320"/>
      <c r="L4215" s="320"/>
      <c r="M4215" s="104"/>
      <c r="N4215" s="104">
        <v>2</v>
      </c>
      <c r="O4215" s="320">
        <v>6.0333333333333332</v>
      </c>
      <c r="P4215" s="105">
        <v>12000</v>
      </c>
    </row>
    <row r="4216" spans="1:16" x14ac:dyDescent="0.2">
      <c r="A4216" s="104" t="s">
        <v>1022</v>
      </c>
      <c r="B4216" s="104" t="s">
        <v>423</v>
      </c>
      <c r="C4216" s="313" t="s">
        <v>99</v>
      </c>
      <c r="D4216" s="104" t="s">
        <v>1162</v>
      </c>
      <c r="E4216" s="105">
        <v>1300</v>
      </c>
      <c r="F4216" s="313" t="s">
        <v>1163</v>
      </c>
      <c r="G4216" s="318" t="s">
        <v>1164</v>
      </c>
      <c r="H4216" s="318" t="s">
        <v>1118</v>
      </c>
      <c r="I4216" s="104" t="s">
        <v>1118</v>
      </c>
      <c r="J4216" s="318" t="s">
        <v>1119</v>
      </c>
      <c r="K4216" s="320"/>
      <c r="L4216" s="320"/>
      <c r="M4216" s="104"/>
      <c r="N4216" s="104">
        <v>2</v>
      </c>
      <c r="O4216" s="320">
        <v>6.0333333333333332</v>
      </c>
      <c r="P4216" s="105">
        <v>7800</v>
      </c>
    </row>
    <row r="4217" spans="1:16" x14ac:dyDescent="0.2">
      <c r="A4217" s="104" t="s">
        <v>1022</v>
      </c>
      <c r="B4217" s="104" t="s">
        <v>423</v>
      </c>
      <c r="C4217" s="313" t="s">
        <v>99</v>
      </c>
      <c r="D4217" s="104" t="s">
        <v>1046</v>
      </c>
      <c r="E4217" s="105">
        <v>1500</v>
      </c>
      <c r="F4217" s="313" t="s">
        <v>1168</v>
      </c>
      <c r="G4217" s="318" t="s">
        <v>1169</v>
      </c>
      <c r="H4217" s="318" t="s">
        <v>1057</v>
      </c>
      <c r="I4217" s="104" t="s">
        <v>1027</v>
      </c>
      <c r="J4217" s="318" t="s">
        <v>1028</v>
      </c>
      <c r="K4217" s="320"/>
      <c r="L4217" s="320"/>
      <c r="M4217" s="104"/>
      <c r="N4217" s="104">
        <v>2</v>
      </c>
      <c r="O4217" s="320">
        <v>6.0333333333333332</v>
      </c>
      <c r="P4217" s="105">
        <v>9000</v>
      </c>
    </row>
    <row r="4218" spans="1:16" ht="22.5" x14ac:dyDescent="0.2">
      <c r="A4218" s="104" t="s">
        <v>1022</v>
      </c>
      <c r="B4218" s="104" t="s">
        <v>423</v>
      </c>
      <c r="C4218" s="313" t="s">
        <v>99</v>
      </c>
      <c r="D4218" s="104" t="s">
        <v>1046</v>
      </c>
      <c r="E4218" s="105">
        <v>1700</v>
      </c>
      <c r="F4218" s="313" t="s">
        <v>1170</v>
      </c>
      <c r="G4218" s="318" t="s">
        <v>1171</v>
      </c>
      <c r="H4218" s="318" t="s">
        <v>1172</v>
      </c>
      <c r="I4218" s="104" t="s">
        <v>1134</v>
      </c>
      <c r="J4218" s="318" t="s">
        <v>1045</v>
      </c>
      <c r="K4218" s="320"/>
      <c r="L4218" s="320"/>
      <c r="M4218" s="104"/>
      <c r="N4218" s="104">
        <v>2</v>
      </c>
      <c r="O4218" s="320">
        <v>6.0333333333333332</v>
      </c>
      <c r="P4218" s="105">
        <v>10200</v>
      </c>
    </row>
    <row r="4219" spans="1:16" x14ac:dyDescent="0.2">
      <c r="A4219" s="104" t="s">
        <v>1022</v>
      </c>
      <c r="B4219" s="104" t="s">
        <v>423</v>
      </c>
      <c r="C4219" s="313" t="s">
        <v>99</v>
      </c>
      <c r="D4219" s="104" t="s">
        <v>1046</v>
      </c>
      <c r="E4219" s="105">
        <v>1500</v>
      </c>
      <c r="F4219" s="313" t="s">
        <v>1176</v>
      </c>
      <c r="G4219" s="318" t="s">
        <v>1177</v>
      </c>
      <c r="H4219" s="318" t="s">
        <v>1178</v>
      </c>
      <c r="I4219" s="104" t="s">
        <v>1027</v>
      </c>
      <c r="J4219" s="318" t="s">
        <v>1161</v>
      </c>
      <c r="K4219" s="320"/>
      <c r="L4219" s="320"/>
      <c r="M4219" s="104"/>
      <c r="N4219" s="104">
        <v>2</v>
      </c>
      <c r="O4219" s="320">
        <v>6.0333333333333332</v>
      </c>
      <c r="P4219" s="105">
        <v>9000</v>
      </c>
    </row>
    <row r="4220" spans="1:16" x14ac:dyDescent="0.2">
      <c r="A4220" s="104" t="s">
        <v>1022</v>
      </c>
      <c r="B4220" s="104" t="s">
        <v>423</v>
      </c>
      <c r="C4220" s="313" t="s">
        <v>99</v>
      </c>
      <c r="D4220" s="104" t="s">
        <v>1046</v>
      </c>
      <c r="E4220" s="105">
        <v>1700</v>
      </c>
      <c r="F4220" s="313" t="s">
        <v>1179</v>
      </c>
      <c r="G4220" s="318" t="s">
        <v>1180</v>
      </c>
      <c r="H4220" s="318" t="s">
        <v>1057</v>
      </c>
      <c r="I4220" s="104" t="s">
        <v>1027</v>
      </c>
      <c r="J4220" s="318" t="s">
        <v>1028</v>
      </c>
      <c r="K4220" s="320"/>
      <c r="L4220" s="320"/>
      <c r="M4220" s="104"/>
      <c r="N4220" s="104">
        <v>2</v>
      </c>
      <c r="O4220" s="320">
        <v>6.0333333333333332</v>
      </c>
      <c r="P4220" s="105">
        <v>10200</v>
      </c>
    </row>
    <row r="4221" spans="1:16" x14ac:dyDescent="0.2">
      <c r="A4221" s="104" t="s">
        <v>1022</v>
      </c>
      <c r="B4221" s="104" t="s">
        <v>423</v>
      </c>
      <c r="C4221" s="313" t="s">
        <v>99</v>
      </c>
      <c r="D4221" s="104" t="s">
        <v>1101</v>
      </c>
      <c r="E4221" s="105">
        <v>2400</v>
      </c>
      <c r="F4221" s="313" t="s">
        <v>1181</v>
      </c>
      <c r="G4221" s="318" t="s">
        <v>1182</v>
      </c>
      <c r="H4221" s="318" t="s">
        <v>1032</v>
      </c>
      <c r="I4221" s="104" t="s">
        <v>1027</v>
      </c>
      <c r="J4221" s="318" t="s">
        <v>1028</v>
      </c>
      <c r="K4221" s="320"/>
      <c r="L4221" s="320"/>
      <c r="M4221" s="104"/>
      <c r="N4221" s="104">
        <v>2</v>
      </c>
      <c r="O4221" s="320">
        <v>6.0333333333333332</v>
      </c>
      <c r="P4221" s="105">
        <v>14400</v>
      </c>
    </row>
    <row r="4222" spans="1:16" x14ac:dyDescent="0.2">
      <c r="A4222" s="104" t="s">
        <v>1022</v>
      </c>
      <c r="B4222" s="104" t="s">
        <v>423</v>
      </c>
      <c r="C4222" s="313" t="s">
        <v>99</v>
      </c>
      <c r="D4222" s="104" t="s">
        <v>1183</v>
      </c>
      <c r="E4222" s="105">
        <v>1300</v>
      </c>
      <c r="F4222" s="313" t="s">
        <v>1184</v>
      </c>
      <c r="G4222" s="318" t="s">
        <v>1185</v>
      </c>
      <c r="H4222" s="318" t="s">
        <v>1117</v>
      </c>
      <c r="I4222" s="104" t="s">
        <v>1118</v>
      </c>
      <c r="J4222" s="318" t="s">
        <v>1119</v>
      </c>
      <c r="K4222" s="320"/>
      <c r="L4222" s="320"/>
      <c r="M4222" s="104"/>
      <c r="N4222" s="104">
        <v>2</v>
      </c>
      <c r="O4222" s="320">
        <v>6.0333333333333332</v>
      </c>
      <c r="P4222" s="105">
        <v>7800</v>
      </c>
    </row>
    <row r="4223" spans="1:16" x14ac:dyDescent="0.2">
      <c r="A4223" s="104" t="s">
        <v>1022</v>
      </c>
      <c r="B4223" s="104" t="s">
        <v>423</v>
      </c>
      <c r="C4223" s="313" t="s">
        <v>99</v>
      </c>
      <c r="D4223" s="104" t="s">
        <v>1186</v>
      </c>
      <c r="E4223" s="105">
        <v>1500</v>
      </c>
      <c r="F4223" s="313" t="s">
        <v>1187</v>
      </c>
      <c r="G4223" s="318" t="s">
        <v>1188</v>
      </c>
      <c r="H4223" s="318" t="s">
        <v>1189</v>
      </c>
      <c r="I4223" s="104" t="s">
        <v>1027</v>
      </c>
      <c r="J4223" s="318" t="s">
        <v>1028</v>
      </c>
      <c r="K4223" s="320"/>
      <c r="L4223" s="320"/>
      <c r="M4223" s="104"/>
      <c r="N4223" s="104">
        <v>2</v>
      </c>
      <c r="O4223" s="320">
        <v>6.0333333333333332</v>
      </c>
      <c r="P4223" s="105">
        <v>9000</v>
      </c>
    </row>
    <row r="4224" spans="1:16" ht="22.5" x14ac:dyDescent="0.2">
      <c r="A4224" s="104" t="s">
        <v>1022</v>
      </c>
      <c r="B4224" s="104" t="s">
        <v>423</v>
      </c>
      <c r="C4224" s="313" t="s">
        <v>99</v>
      </c>
      <c r="D4224" s="104" t="s">
        <v>1046</v>
      </c>
      <c r="E4224" s="105">
        <v>1500</v>
      </c>
      <c r="F4224" s="313" t="s">
        <v>1190</v>
      </c>
      <c r="G4224" s="318" t="s">
        <v>1191</v>
      </c>
      <c r="H4224" s="318" t="s">
        <v>1189</v>
      </c>
      <c r="I4224" s="104" t="s">
        <v>1044</v>
      </c>
      <c r="J4224" s="318" t="s">
        <v>1045</v>
      </c>
      <c r="K4224" s="320"/>
      <c r="L4224" s="320"/>
      <c r="M4224" s="104"/>
      <c r="N4224" s="104">
        <v>2</v>
      </c>
      <c r="O4224" s="320">
        <v>6.0333333333333332</v>
      </c>
      <c r="P4224" s="105">
        <v>9000</v>
      </c>
    </row>
    <row r="4225" spans="1:16" x14ac:dyDescent="0.2">
      <c r="A4225" s="104" t="s">
        <v>1022</v>
      </c>
      <c r="B4225" s="104" t="s">
        <v>423</v>
      </c>
      <c r="C4225" s="313" t="s">
        <v>99</v>
      </c>
      <c r="D4225" s="104" t="s">
        <v>5507</v>
      </c>
      <c r="E4225" s="105">
        <v>4000</v>
      </c>
      <c r="F4225" s="313" t="s">
        <v>5508</v>
      </c>
      <c r="G4225" s="318" t="s">
        <v>5509</v>
      </c>
      <c r="H4225" s="318" t="s">
        <v>5510</v>
      </c>
      <c r="I4225" s="104" t="s">
        <v>1073</v>
      </c>
      <c r="J4225" s="318" t="s">
        <v>1074</v>
      </c>
      <c r="K4225" s="320"/>
      <c r="L4225" s="320"/>
      <c r="M4225" s="104"/>
      <c r="N4225" s="104">
        <v>1</v>
      </c>
      <c r="O4225" s="320">
        <v>0.96666666666666667</v>
      </c>
      <c r="P4225" s="105">
        <v>3866.6666666666665</v>
      </c>
    </row>
    <row r="4226" spans="1:16" x14ac:dyDescent="0.2">
      <c r="A4226" s="104" t="s">
        <v>1022</v>
      </c>
      <c r="B4226" s="104" t="s">
        <v>423</v>
      </c>
      <c r="C4226" s="313" t="s">
        <v>99</v>
      </c>
      <c r="D4226" s="104" t="s">
        <v>1192</v>
      </c>
      <c r="E4226" s="105">
        <v>1500</v>
      </c>
      <c r="F4226" s="313" t="s">
        <v>1193</v>
      </c>
      <c r="G4226" s="318" t="s">
        <v>1194</v>
      </c>
      <c r="H4226" s="318" t="s">
        <v>1195</v>
      </c>
      <c r="I4226" s="104" t="s">
        <v>1073</v>
      </c>
      <c r="J4226" s="318" t="s">
        <v>1074</v>
      </c>
      <c r="K4226" s="320"/>
      <c r="L4226" s="320"/>
      <c r="M4226" s="104"/>
      <c r="N4226" s="104">
        <v>1</v>
      </c>
      <c r="O4226" s="320">
        <v>6.0333333333333332</v>
      </c>
      <c r="P4226" s="105">
        <v>9000</v>
      </c>
    </row>
    <row r="4227" spans="1:16" x14ac:dyDescent="0.2">
      <c r="A4227" s="104" t="s">
        <v>1022</v>
      </c>
      <c r="B4227" s="104" t="s">
        <v>423</v>
      </c>
      <c r="C4227" s="313" t="s">
        <v>99</v>
      </c>
      <c r="D4227" s="104" t="s">
        <v>1196</v>
      </c>
      <c r="E4227" s="105">
        <v>2000</v>
      </c>
      <c r="F4227" s="313" t="s">
        <v>1197</v>
      </c>
      <c r="G4227" s="318" t="s">
        <v>1198</v>
      </c>
      <c r="H4227" s="318" t="s">
        <v>1117</v>
      </c>
      <c r="I4227" s="104" t="s">
        <v>1118</v>
      </c>
      <c r="J4227" s="318" t="s">
        <v>1119</v>
      </c>
      <c r="K4227" s="320"/>
      <c r="L4227" s="320"/>
      <c r="M4227" s="104"/>
      <c r="N4227" s="104">
        <v>2</v>
      </c>
      <c r="O4227" s="320">
        <v>6.0333333333333332</v>
      </c>
      <c r="P4227" s="105">
        <v>12000</v>
      </c>
    </row>
    <row r="4228" spans="1:16" x14ac:dyDescent="0.2">
      <c r="A4228" s="104" t="s">
        <v>1022</v>
      </c>
      <c r="B4228" s="104" t="s">
        <v>423</v>
      </c>
      <c r="C4228" s="313" t="s">
        <v>99</v>
      </c>
      <c r="D4228" s="104" t="s">
        <v>1054</v>
      </c>
      <c r="E4228" s="105">
        <v>1500</v>
      </c>
      <c r="F4228" s="313" t="s">
        <v>1199</v>
      </c>
      <c r="G4228" s="318" t="s">
        <v>1200</v>
      </c>
      <c r="H4228" s="318" t="s">
        <v>1064</v>
      </c>
      <c r="I4228" s="104" t="s">
        <v>1044</v>
      </c>
      <c r="J4228" s="318" t="s">
        <v>1074</v>
      </c>
      <c r="K4228" s="320"/>
      <c r="L4228" s="320"/>
      <c r="M4228" s="104"/>
      <c r="N4228" s="104">
        <v>2</v>
      </c>
      <c r="O4228" s="320">
        <v>6.0333333333333332</v>
      </c>
      <c r="P4228" s="105">
        <v>9000</v>
      </c>
    </row>
    <row r="4229" spans="1:16" x14ac:dyDescent="0.2">
      <c r="A4229" s="104" t="s">
        <v>1022</v>
      </c>
      <c r="B4229" s="104" t="s">
        <v>423</v>
      </c>
      <c r="C4229" s="313" t="s">
        <v>99</v>
      </c>
      <c r="D4229" s="104" t="s">
        <v>1201</v>
      </c>
      <c r="E4229" s="105">
        <v>1300</v>
      </c>
      <c r="F4229" s="313" t="s">
        <v>1202</v>
      </c>
      <c r="G4229" s="318" t="s">
        <v>1203</v>
      </c>
      <c r="H4229" s="318" t="s">
        <v>1117</v>
      </c>
      <c r="I4229" s="104" t="s">
        <v>1118</v>
      </c>
      <c r="J4229" s="318" t="s">
        <v>1119</v>
      </c>
      <c r="K4229" s="320"/>
      <c r="L4229" s="320"/>
      <c r="M4229" s="104"/>
      <c r="N4229" s="104">
        <v>2</v>
      </c>
      <c r="O4229" s="320">
        <v>6.0333333333333332</v>
      </c>
      <c r="P4229" s="105">
        <v>7800</v>
      </c>
    </row>
    <row r="4230" spans="1:16" ht="22.5" x14ac:dyDescent="0.2">
      <c r="A4230" s="104" t="s">
        <v>1022</v>
      </c>
      <c r="B4230" s="104" t="s">
        <v>423</v>
      </c>
      <c r="C4230" s="313" t="s">
        <v>99</v>
      </c>
      <c r="D4230" s="104" t="s">
        <v>1046</v>
      </c>
      <c r="E4230" s="105">
        <v>1500</v>
      </c>
      <c r="F4230" s="313" t="s">
        <v>1204</v>
      </c>
      <c r="G4230" s="318" t="s">
        <v>1205</v>
      </c>
      <c r="H4230" s="318" t="s">
        <v>1133</v>
      </c>
      <c r="I4230" s="104" t="s">
        <v>1134</v>
      </c>
      <c r="J4230" s="318" t="s">
        <v>1045</v>
      </c>
      <c r="K4230" s="320"/>
      <c r="L4230" s="320"/>
      <c r="M4230" s="104"/>
      <c r="N4230" s="104">
        <v>2</v>
      </c>
      <c r="O4230" s="320">
        <v>6.0333333333333332</v>
      </c>
      <c r="P4230" s="105">
        <v>9000</v>
      </c>
    </row>
    <row r="4231" spans="1:16" ht="22.5" x14ac:dyDescent="0.2">
      <c r="A4231" s="104" t="s">
        <v>1022</v>
      </c>
      <c r="B4231" s="104" t="s">
        <v>423</v>
      </c>
      <c r="C4231" s="313" t="s">
        <v>99</v>
      </c>
      <c r="D4231" s="104" t="s">
        <v>1206</v>
      </c>
      <c r="E4231" s="105">
        <v>2000</v>
      </c>
      <c r="F4231" s="313" t="s">
        <v>1207</v>
      </c>
      <c r="G4231" s="318" t="s">
        <v>1208</v>
      </c>
      <c r="H4231" s="318" t="s">
        <v>1043</v>
      </c>
      <c r="I4231" s="104" t="s">
        <v>1027</v>
      </c>
      <c r="J4231" s="318" t="s">
        <v>1100</v>
      </c>
      <c r="K4231" s="320"/>
      <c r="L4231" s="320"/>
      <c r="M4231" s="104"/>
      <c r="N4231" s="104">
        <v>1</v>
      </c>
      <c r="O4231" s="320">
        <v>6.0333333333333332</v>
      </c>
      <c r="P4231" s="105">
        <v>12000</v>
      </c>
    </row>
    <row r="4232" spans="1:16" ht="22.5" x14ac:dyDescent="0.2">
      <c r="A4232" s="104" t="s">
        <v>1022</v>
      </c>
      <c r="B4232" s="104" t="s">
        <v>423</v>
      </c>
      <c r="C4232" s="313" t="s">
        <v>99</v>
      </c>
      <c r="D4232" s="104" t="s">
        <v>1209</v>
      </c>
      <c r="E4232" s="105">
        <v>1300</v>
      </c>
      <c r="F4232" s="313" t="s">
        <v>1210</v>
      </c>
      <c r="G4232" s="318" t="s">
        <v>1211</v>
      </c>
      <c r="H4232" s="318" t="s">
        <v>1212</v>
      </c>
      <c r="I4232" s="104" t="s">
        <v>1118</v>
      </c>
      <c r="J4232" s="318" t="s">
        <v>1119</v>
      </c>
      <c r="K4232" s="320"/>
      <c r="L4232" s="320"/>
      <c r="M4232" s="104"/>
      <c r="N4232" s="104">
        <v>1</v>
      </c>
      <c r="O4232" s="320">
        <v>6.0333333333333332</v>
      </c>
      <c r="P4232" s="105">
        <v>7800</v>
      </c>
    </row>
    <row r="4233" spans="1:16" x14ac:dyDescent="0.2">
      <c r="A4233" s="104" t="s">
        <v>1022</v>
      </c>
      <c r="B4233" s="104" t="s">
        <v>423</v>
      </c>
      <c r="C4233" s="313" t="s">
        <v>99</v>
      </c>
      <c r="D4233" s="104" t="s">
        <v>1213</v>
      </c>
      <c r="E4233" s="105">
        <v>3500</v>
      </c>
      <c r="F4233" s="313" t="s">
        <v>1214</v>
      </c>
      <c r="G4233" s="318" t="s">
        <v>1215</v>
      </c>
      <c r="H4233" s="318" t="s">
        <v>1032</v>
      </c>
      <c r="I4233" s="104" t="s">
        <v>1027</v>
      </c>
      <c r="J4233" s="318" t="s">
        <v>1028</v>
      </c>
      <c r="K4233" s="320"/>
      <c r="L4233" s="320"/>
      <c r="M4233" s="104"/>
      <c r="N4233" s="104">
        <v>2</v>
      </c>
      <c r="O4233" s="320">
        <v>6.0333333333333332</v>
      </c>
      <c r="P4233" s="105">
        <v>21000</v>
      </c>
    </row>
    <row r="4234" spans="1:16" x14ac:dyDescent="0.2">
      <c r="A4234" s="104" t="s">
        <v>1022</v>
      </c>
      <c r="B4234" s="104" t="s">
        <v>423</v>
      </c>
      <c r="C4234" s="313" t="s">
        <v>99</v>
      </c>
      <c r="D4234" s="104" t="s">
        <v>1023</v>
      </c>
      <c r="E4234" s="105">
        <v>15000</v>
      </c>
      <c r="F4234" s="313" t="s">
        <v>1216</v>
      </c>
      <c r="G4234" s="318" t="s">
        <v>1217</v>
      </c>
      <c r="H4234" s="318" t="s">
        <v>1026</v>
      </c>
      <c r="I4234" s="104" t="s">
        <v>1027</v>
      </c>
      <c r="J4234" s="318" t="s">
        <v>1028</v>
      </c>
      <c r="K4234" s="320"/>
      <c r="L4234" s="320"/>
      <c r="M4234" s="104"/>
      <c r="N4234" s="104">
        <v>1</v>
      </c>
      <c r="O4234" s="320">
        <v>6.0333333333333332</v>
      </c>
      <c r="P4234" s="105">
        <v>90000</v>
      </c>
    </row>
    <row r="4235" spans="1:16" x14ac:dyDescent="0.2">
      <c r="A4235" s="104" t="s">
        <v>1022</v>
      </c>
      <c r="B4235" s="104" t="s">
        <v>423</v>
      </c>
      <c r="C4235" s="313" t="s">
        <v>99</v>
      </c>
      <c r="D4235" s="104" t="s">
        <v>1084</v>
      </c>
      <c r="E4235" s="105">
        <v>2400</v>
      </c>
      <c r="F4235" s="313" t="s">
        <v>1226</v>
      </c>
      <c r="G4235" s="318" t="s">
        <v>1227</v>
      </c>
      <c r="H4235" s="318" t="s">
        <v>1053</v>
      </c>
      <c r="I4235" s="104" t="s">
        <v>1027</v>
      </c>
      <c r="J4235" s="318" t="s">
        <v>1028</v>
      </c>
      <c r="K4235" s="320"/>
      <c r="L4235" s="320"/>
      <c r="M4235" s="104"/>
      <c r="N4235" s="104">
        <v>2</v>
      </c>
      <c r="O4235" s="320">
        <v>6.0333333333333332</v>
      </c>
      <c r="P4235" s="105">
        <v>14400</v>
      </c>
    </row>
    <row r="4236" spans="1:16" x14ac:dyDescent="0.2">
      <c r="A4236" s="104" t="s">
        <v>1022</v>
      </c>
      <c r="B4236" s="104" t="s">
        <v>423</v>
      </c>
      <c r="C4236" s="313" t="s">
        <v>99</v>
      </c>
      <c r="D4236" s="104" t="s">
        <v>1046</v>
      </c>
      <c r="E4236" s="105">
        <v>1500</v>
      </c>
      <c r="F4236" s="313" t="s">
        <v>1228</v>
      </c>
      <c r="G4236" s="318" t="s">
        <v>1229</v>
      </c>
      <c r="H4236" s="318" t="s">
        <v>1133</v>
      </c>
      <c r="I4236" s="104" t="s">
        <v>1134</v>
      </c>
      <c r="J4236" s="318" t="s">
        <v>1028</v>
      </c>
      <c r="K4236" s="320"/>
      <c r="L4236" s="320"/>
      <c r="M4236" s="104"/>
      <c r="N4236" s="104">
        <v>2</v>
      </c>
      <c r="O4236" s="320">
        <v>6.0333333333333332</v>
      </c>
      <c r="P4236" s="105">
        <v>9000</v>
      </c>
    </row>
    <row r="4237" spans="1:16" ht="22.5" x14ac:dyDescent="0.2">
      <c r="A4237" s="104" t="s">
        <v>1022</v>
      </c>
      <c r="B4237" s="104" t="s">
        <v>423</v>
      </c>
      <c r="C4237" s="313" t="s">
        <v>99</v>
      </c>
      <c r="D4237" s="104" t="s">
        <v>1046</v>
      </c>
      <c r="E4237" s="105">
        <v>1500</v>
      </c>
      <c r="F4237" s="313" t="s">
        <v>1230</v>
      </c>
      <c r="G4237" s="318" t="s">
        <v>1231</v>
      </c>
      <c r="H4237" s="318" t="s">
        <v>1232</v>
      </c>
      <c r="I4237" s="104" t="s">
        <v>1044</v>
      </c>
      <c r="J4237" s="318" t="s">
        <v>1045</v>
      </c>
      <c r="K4237" s="320"/>
      <c r="L4237" s="320"/>
      <c r="M4237" s="104"/>
      <c r="N4237" s="104">
        <v>2</v>
      </c>
      <c r="O4237" s="320">
        <v>6.0333333333333332</v>
      </c>
      <c r="P4237" s="105">
        <v>9000</v>
      </c>
    </row>
    <row r="4238" spans="1:16" x14ac:dyDescent="0.2">
      <c r="A4238" s="104" t="s">
        <v>1022</v>
      </c>
      <c r="B4238" s="104" t="s">
        <v>423</v>
      </c>
      <c r="C4238" s="313" t="s">
        <v>99</v>
      </c>
      <c r="D4238" s="104" t="s">
        <v>1046</v>
      </c>
      <c r="E4238" s="105">
        <v>1500</v>
      </c>
      <c r="F4238" s="313" t="s">
        <v>1233</v>
      </c>
      <c r="G4238" s="318" t="s">
        <v>1234</v>
      </c>
      <c r="H4238" s="318" t="s">
        <v>1189</v>
      </c>
      <c r="I4238" s="104" t="s">
        <v>1134</v>
      </c>
      <c r="J4238" s="318" t="s">
        <v>1028</v>
      </c>
      <c r="K4238" s="320"/>
      <c r="L4238" s="320"/>
      <c r="M4238" s="104"/>
      <c r="N4238" s="104">
        <v>2</v>
      </c>
      <c r="O4238" s="320">
        <v>6.0333333333333332</v>
      </c>
      <c r="P4238" s="105">
        <v>9000</v>
      </c>
    </row>
    <row r="4239" spans="1:16" x14ac:dyDescent="0.2">
      <c r="A4239" s="104" t="s">
        <v>1022</v>
      </c>
      <c r="B4239" s="104" t="s">
        <v>423</v>
      </c>
      <c r="C4239" s="313" t="s">
        <v>99</v>
      </c>
      <c r="D4239" s="104" t="s">
        <v>1101</v>
      </c>
      <c r="E4239" s="105">
        <v>2500</v>
      </c>
      <c r="F4239" s="313" t="s">
        <v>1235</v>
      </c>
      <c r="G4239" s="318" t="s">
        <v>1236</v>
      </c>
      <c r="H4239" s="318" t="s">
        <v>1032</v>
      </c>
      <c r="I4239" s="104" t="s">
        <v>1027</v>
      </c>
      <c r="J4239" s="318" t="s">
        <v>1028</v>
      </c>
      <c r="K4239" s="320"/>
      <c r="L4239" s="320"/>
      <c r="M4239" s="104"/>
      <c r="N4239" s="104">
        <v>2</v>
      </c>
      <c r="O4239" s="320">
        <v>6.0333333333333332</v>
      </c>
      <c r="P4239" s="105">
        <v>15000</v>
      </c>
    </row>
    <row r="4240" spans="1:16" x14ac:dyDescent="0.2">
      <c r="A4240" s="104" t="s">
        <v>1022</v>
      </c>
      <c r="B4240" s="104" t="s">
        <v>423</v>
      </c>
      <c r="C4240" s="313" t="s">
        <v>99</v>
      </c>
      <c r="D4240" s="104" t="s">
        <v>1464</v>
      </c>
      <c r="E4240" s="105">
        <v>1500</v>
      </c>
      <c r="F4240" s="313" t="s">
        <v>5511</v>
      </c>
      <c r="G4240" s="318" t="s">
        <v>5512</v>
      </c>
      <c r="H4240" s="318" t="s">
        <v>5513</v>
      </c>
      <c r="I4240" s="104" t="s">
        <v>1073</v>
      </c>
      <c r="J4240" s="318" t="s">
        <v>1074</v>
      </c>
      <c r="K4240" s="320"/>
      <c r="L4240" s="320"/>
      <c r="M4240" s="104"/>
      <c r="N4240" s="104">
        <v>1</v>
      </c>
      <c r="O4240" s="320">
        <v>3.3333333333333333E-2</v>
      </c>
      <c r="P4240" s="105">
        <v>50</v>
      </c>
    </row>
    <row r="4241" spans="1:16" x14ac:dyDescent="0.2">
      <c r="A4241" s="104" t="s">
        <v>1022</v>
      </c>
      <c r="B4241" s="104" t="s">
        <v>423</v>
      </c>
      <c r="C4241" s="313" t="s">
        <v>99</v>
      </c>
      <c r="D4241" s="104" t="s">
        <v>1237</v>
      </c>
      <c r="E4241" s="105">
        <v>1300</v>
      </c>
      <c r="F4241" s="313" t="s">
        <v>1238</v>
      </c>
      <c r="G4241" s="318" t="s">
        <v>1239</v>
      </c>
      <c r="H4241" s="318" t="s">
        <v>1118</v>
      </c>
      <c r="I4241" s="104" t="s">
        <v>1118</v>
      </c>
      <c r="J4241" s="318" t="s">
        <v>1119</v>
      </c>
      <c r="K4241" s="320"/>
      <c r="L4241" s="320"/>
      <c r="M4241" s="104"/>
      <c r="N4241" s="104">
        <v>2</v>
      </c>
      <c r="O4241" s="320">
        <v>6.0333333333333332</v>
      </c>
      <c r="P4241" s="105">
        <v>7800</v>
      </c>
    </row>
    <row r="4242" spans="1:16" ht="22.5" x14ac:dyDescent="0.2">
      <c r="A4242" s="104" t="s">
        <v>1022</v>
      </c>
      <c r="B4242" s="104" t="s">
        <v>423</v>
      </c>
      <c r="C4242" s="313" t="s">
        <v>99</v>
      </c>
      <c r="D4242" s="104" t="s">
        <v>1050</v>
      </c>
      <c r="E4242" s="105">
        <v>2400</v>
      </c>
      <c r="F4242" s="313" t="s">
        <v>1240</v>
      </c>
      <c r="G4242" s="318" t="s">
        <v>1241</v>
      </c>
      <c r="H4242" s="318" t="s">
        <v>1053</v>
      </c>
      <c r="I4242" s="104" t="s">
        <v>1027</v>
      </c>
      <c r="J4242" s="318" t="s">
        <v>1069</v>
      </c>
      <c r="K4242" s="320"/>
      <c r="L4242" s="320"/>
      <c r="M4242" s="104"/>
      <c r="N4242" s="104">
        <v>2</v>
      </c>
      <c r="O4242" s="320">
        <v>6.0333333333333332</v>
      </c>
      <c r="P4242" s="105">
        <v>14400</v>
      </c>
    </row>
    <row r="4243" spans="1:16" x14ac:dyDescent="0.2">
      <c r="A4243" s="104" t="s">
        <v>1022</v>
      </c>
      <c r="B4243" s="104" t="s">
        <v>423</v>
      </c>
      <c r="C4243" s="313" t="s">
        <v>99</v>
      </c>
      <c r="D4243" s="104" t="s">
        <v>1242</v>
      </c>
      <c r="E4243" s="105">
        <v>1300</v>
      </c>
      <c r="F4243" s="313" t="s">
        <v>1243</v>
      </c>
      <c r="G4243" s="318" t="s">
        <v>1244</v>
      </c>
      <c r="H4243" s="318" t="s">
        <v>1117</v>
      </c>
      <c r="I4243" s="104" t="s">
        <v>1118</v>
      </c>
      <c r="J4243" s="318" t="s">
        <v>1119</v>
      </c>
      <c r="K4243" s="320"/>
      <c r="L4243" s="320"/>
      <c r="M4243" s="104"/>
      <c r="N4243" s="104">
        <v>2</v>
      </c>
      <c r="O4243" s="320">
        <v>6.0333333333333332</v>
      </c>
      <c r="P4243" s="105">
        <v>7800</v>
      </c>
    </row>
    <row r="4244" spans="1:16" ht="22.5" x14ac:dyDescent="0.2">
      <c r="A4244" s="104" t="s">
        <v>1022</v>
      </c>
      <c r="B4244" s="104" t="s">
        <v>423</v>
      </c>
      <c r="C4244" s="313" t="s">
        <v>99</v>
      </c>
      <c r="D4244" s="104" t="s">
        <v>1206</v>
      </c>
      <c r="E4244" s="105">
        <v>1800</v>
      </c>
      <c r="F4244" s="313" t="s">
        <v>1245</v>
      </c>
      <c r="G4244" s="318" t="s">
        <v>1246</v>
      </c>
      <c r="H4244" s="318" t="s">
        <v>1152</v>
      </c>
      <c r="I4244" s="104" t="s">
        <v>1099</v>
      </c>
      <c r="J4244" s="318" t="s">
        <v>1100</v>
      </c>
      <c r="K4244" s="320"/>
      <c r="L4244" s="320"/>
      <c r="M4244" s="104"/>
      <c r="N4244" s="104">
        <v>2</v>
      </c>
      <c r="O4244" s="320">
        <v>6.0333333333333332</v>
      </c>
      <c r="P4244" s="105">
        <v>10800</v>
      </c>
    </row>
    <row r="4245" spans="1:16" x14ac:dyDescent="0.2">
      <c r="A4245" s="104" t="s">
        <v>1022</v>
      </c>
      <c r="B4245" s="104" t="s">
        <v>423</v>
      </c>
      <c r="C4245" s="313" t="s">
        <v>99</v>
      </c>
      <c r="D4245" s="104" t="s">
        <v>1046</v>
      </c>
      <c r="E4245" s="105">
        <v>1500</v>
      </c>
      <c r="F4245" s="313" t="s">
        <v>1247</v>
      </c>
      <c r="G4245" s="318" t="s">
        <v>1248</v>
      </c>
      <c r="H4245" s="318" t="s">
        <v>1249</v>
      </c>
      <c r="I4245" s="104" t="s">
        <v>1073</v>
      </c>
      <c r="J4245" s="318" t="s">
        <v>1074</v>
      </c>
      <c r="K4245" s="320"/>
      <c r="L4245" s="320"/>
      <c r="M4245" s="104"/>
      <c r="N4245" s="104">
        <v>2</v>
      </c>
      <c r="O4245" s="320">
        <v>6.0333333333333332</v>
      </c>
      <c r="P4245" s="105">
        <v>9000</v>
      </c>
    </row>
    <row r="4246" spans="1:16" x14ac:dyDescent="0.2">
      <c r="A4246" s="104" t="s">
        <v>1022</v>
      </c>
      <c r="B4246" s="104" t="s">
        <v>423</v>
      </c>
      <c r="C4246" s="313" t="s">
        <v>99</v>
      </c>
      <c r="D4246" s="104" t="s">
        <v>1046</v>
      </c>
      <c r="E4246" s="105">
        <v>1500</v>
      </c>
      <c r="F4246" s="313" t="s">
        <v>1250</v>
      </c>
      <c r="G4246" s="318" t="s">
        <v>1251</v>
      </c>
      <c r="H4246" s="318" t="s">
        <v>1252</v>
      </c>
      <c r="I4246" s="104" t="s">
        <v>1073</v>
      </c>
      <c r="J4246" s="318" t="s">
        <v>1074</v>
      </c>
      <c r="K4246" s="320"/>
      <c r="L4246" s="320"/>
      <c r="M4246" s="104"/>
      <c r="N4246" s="104">
        <v>2</v>
      </c>
      <c r="O4246" s="320">
        <v>6.0333333333333332</v>
      </c>
      <c r="P4246" s="105">
        <v>9000</v>
      </c>
    </row>
    <row r="4247" spans="1:16" x14ac:dyDescent="0.2">
      <c r="A4247" s="104" t="s">
        <v>1022</v>
      </c>
      <c r="B4247" s="104" t="s">
        <v>423</v>
      </c>
      <c r="C4247" s="313" t="s">
        <v>99</v>
      </c>
      <c r="D4247" s="104" t="s">
        <v>1046</v>
      </c>
      <c r="E4247" s="105">
        <v>1500</v>
      </c>
      <c r="F4247" s="313" t="s">
        <v>1253</v>
      </c>
      <c r="G4247" s="318" t="s">
        <v>1254</v>
      </c>
      <c r="H4247" s="318" t="s">
        <v>1255</v>
      </c>
      <c r="I4247" s="104" t="s">
        <v>1027</v>
      </c>
      <c r="J4247" s="318" t="s">
        <v>1028</v>
      </c>
      <c r="K4247" s="320"/>
      <c r="L4247" s="320"/>
      <c r="M4247" s="104"/>
      <c r="N4247" s="104">
        <v>2</v>
      </c>
      <c r="O4247" s="320">
        <v>6.0333333333333332</v>
      </c>
      <c r="P4247" s="105">
        <v>9000</v>
      </c>
    </row>
    <row r="4248" spans="1:16" x14ac:dyDescent="0.2">
      <c r="A4248" s="104" t="s">
        <v>1022</v>
      </c>
      <c r="B4248" s="104" t="s">
        <v>423</v>
      </c>
      <c r="C4248" s="313" t="s">
        <v>99</v>
      </c>
      <c r="D4248" s="104" t="s">
        <v>1256</v>
      </c>
      <c r="E4248" s="105">
        <v>4000</v>
      </c>
      <c r="F4248" s="313" t="s">
        <v>1257</v>
      </c>
      <c r="G4248" s="318" t="s">
        <v>1258</v>
      </c>
      <c r="H4248" s="318" t="s">
        <v>1123</v>
      </c>
      <c r="I4248" s="104" t="s">
        <v>1027</v>
      </c>
      <c r="J4248" s="318" t="s">
        <v>1028</v>
      </c>
      <c r="K4248" s="320"/>
      <c r="L4248" s="320"/>
      <c r="M4248" s="104"/>
      <c r="N4248" s="104">
        <v>2</v>
      </c>
      <c r="O4248" s="320">
        <v>6.0333333333333332</v>
      </c>
      <c r="P4248" s="105">
        <v>24000</v>
      </c>
    </row>
    <row r="4249" spans="1:16" x14ac:dyDescent="0.2">
      <c r="A4249" s="104" t="s">
        <v>1022</v>
      </c>
      <c r="B4249" s="104" t="s">
        <v>423</v>
      </c>
      <c r="C4249" s="313" t="s">
        <v>99</v>
      </c>
      <c r="D4249" s="104" t="s">
        <v>1040</v>
      </c>
      <c r="E4249" s="105">
        <v>1300</v>
      </c>
      <c r="F4249" s="313" t="s">
        <v>1259</v>
      </c>
      <c r="G4249" s="318" t="s">
        <v>1260</v>
      </c>
      <c r="H4249" s="318" t="s">
        <v>1118</v>
      </c>
      <c r="I4249" s="104" t="s">
        <v>1118</v>
      </c>
      <c r="J4249" s="318" t="s">
        <v>1119</v>
      </c>
      <c r="K4249" s="320"/>
      <c r="L4249" s="320"/>
      <c r="M4249" s="104"/>
      <c r="N4249" s="104">
        <v>2</v>
      </c>
      <c r="O4249" s="320">
        <v>6.0333333333333332</v>
      </c>
      <c r="P4249" s="105">
        <v>7800</v>
      </c>
    </row>
    <row r="4250" spans="1:16" ht="22.5" x14ac:dyDescent="0.2">
      <c r="A4250" s="104" t="s">
        <v>1022</v>
      </c>
      <c r="B4250" s="104" t="s">
        <v>423</v>
      </c>
      <c r="C4250" s="313" t="s">
        <v>99</v>
      </c>
      <c r="D4250" s="104" t="s">
        <v>1054</v>
      </c>
      <c r="E4250" s="105">
        <v>1500</v>
      </c>
      <c r="F4250" s="313" t="s">
        <v>1261</v>
      </c>
      <c r="G4250" s="318" t="s">
        <v>1262</v>
      </c>
      <c r="H4250" s="318" t="s">
        <v>1064</v>
      </c>
      <c r="I4250" s="104" t="s">
        <v>1073</v>
      </c>
      <c r="J4250" s="318" t="s">
        <v>1045</v>
      </c>
      <c r="K4250" s="320"/>
      <c r="L4250" s="320"/>
      <c r="M4250" s="104"/>
      <c r="N4250" s="104">
        <v>2</v>
      </c>
      <c r="O4250" s="320">
        <v>6.0333333333333332</v>
      </c>
      <c r="P4250" s="105">
        <v>9000</v>
      </c>
    </row>
    <row r="4251" spans="1:16" x14ac:dyDescent="0.2">
      <c r="A4251" s="104" t="s">
        <v>1022</v>
      </c>
      <c r="B4251" s="104" t="s">
        <v>423</v>
      </c>
      <c r="C4251" s="313" t="s">
        <v>99</v>
      </c>
      <c r="D4251" s="104" t="s">
        <v>1209</v>
      </c>
      <c r="E4251" s="105">
        <v>1300</v>
      </c>
      <c r="F4251" s="313" t="s">
        <v>1266</v>
      </c>
      <c r="G4251" s="318" t="s">
        <v>1267</v>
      </c>
      <c r="H4251" s="318" t="s">
        <v>1117</v>
      </c>
      <c r="I4251" s="104" t="s">
        <v>1118</v>
      </c>
      <c r="J4251" s="318" t="s">
        <v>1119</v>
      </c>
      <c r="K4251" s="320"/>
      <c r="L4251" s="320"/>
      <c r="M4251" s="104"/>
      <c r="N4251" s="104">
        <v>2</v>
      </c>
      <c r="O4251" s="320">
        <v>6.0333333333333332</v>
      </c>
      <c r="P4251" s="105">
        <v>7800</v>
      </c>
    </row>
    <row r="4252" spans="1:16" x14ac:dyDescent="0.2">
      <c r="A4252" s="104" t="s">
        <v>1022</v>
      </c>
      <c r="B4252" s="104" t="s">
        <v>423</v>
      </c>
      <c r="C4252" s="313" t="s">
        <v>99</v>
      </c>
      <c r="D4252" s="104" t="s">
        <v>1183</v>
      </c>
      <c r="E4252" s="105">
        <v>1300</v>
      </c>
      <c r="F4252" s="313" t="s">
        <v>1268</v>
      </c>
      <c r="G4252" s="318" t="s">
        <v>1269</v>
      </c>
      <c r="H4252" s="318" t="s">
        <v>1117</v>
      </c>
      <c r="I4252" s="104" t="s">
        <v>1118</v>
      </c>
      <c r="J4252" s="318" t="s">
        <v>1119</v>
      </c>
      <c r="K4252" s="320"/>
      <c r="L4252" s="320"/>
      <c r="M4252" s="104"/>
      <c r="N4252" s="104">
        <v>2</v>
      </c>
      <c r="O4252" s="320">
        <v>6.0333333333333332</v>
      </c>
      <c r="P4252" s="105">
        <v>7800</v>
      </c>
    </row>
    <row r="4253" spans="1:16" x14ac:dyDescent="0.2">
      <c r="A4253" s="104" t="s">
        <v>1022</v>
      </c>
      <c r="B4253" s="104" t="s">
        <v>423</v>
      </c>
      <c r="C4253" s="313" t="s">
        <v>99</v>
      </c>
      <c r="D4253" s="104" t="s">
        <v>1270</v>
      </c>
      <c r="E4253" s="105">
        <v>1300</v>
      </c>
      <c r="F4253" s="313" t="s">
        <v>1271</v>
      </c>
      <c r="G4253" s="318" t="s">
        <v>1272</v>
      </c>
      <c r="H4253" s="318" t="s">
        <v>1117</v>
      </c>
      <c r="I4253" s="104" t="s">
        <v>1118</v>
      </c>
      <c r="J4253" s="318" t="s">
        <v>1119</v>
      </c>
      <c r="K4253" s="320"/>
      <c r="L4253" s="320"/>
      <c r="M4253" s="104"/>
      <c r="N4253" s="104">
        <v>2</v>
      </c>
      <c r="O4253" s="320">
        <v>6.0333333333333332</v>
      </c>
      <c r="P4253" s="105">
        <v>7800</v>
      </c>
    </row>
    <row r="4254" spans="1:16" x14ac:dyDescent="0.2">
      <c r="A4254" s="104" t="s">
        <v>1022</v>
      </c>
      <c r="B4254" s="104" t="s">
        <v>423</v>
      </c>
      <c r="C4254" s="313" t="s">
        <v>99</v>
      </c>
      <c r="D4254" s="104" t="s">
        <v>1273</v>
      </c>
      <c r="E4254" s="105">
        <v>3500</v>
      </c>
      <c r="F4254" s="313" t="s">
        <v>1274</v>
      </c>
      <c r="G4254" s="318" t="s">
        <v>1275</v>
      </c>
      <c r="H4254" s="318" t="s">
        <v>1276</v>
      </c>
      <c r="I4254" s="104" t="s">
        <v>1099</v>
      </c>
      <c r="J4254" s="318" t="s">
        <v>1277</v>
      </c>
      <c r="K4254" s="320"/>
      <c r="L4254" s="320"/>
      <c r="M4254" s="104"/>
      <c r="N4254" s="104">
        <v>4</v>
      </c>
      <c r="O4254" s="320">
        <v>6.0333333333333332</v>
      </c>
      <c r="P4254" s="105">
        <v>21000</v>
      </c>
    </row>
    <row r="4255" spans="1:16" ht="22.5" x14ac:dyDescent="0.2">
      <c r="A4255" s="104" t="s">
        <v>1022</v>
      </c>
      <c r="B4255" s="104" t="s">
        <v>423</v>
      </c>
      <c r="C4255" s="313" t="s">
        <v>99</v>
      </c>
      <c r="D4255" s="104" t="s">
        <v>1278</v>
      </c>
      <c r="E4255" s="105">
        <v>3000</v>
      </c>
      <c r="F4255" s="313" t="s">
        <v>1279</v>
      </c>
      <c r="G4255" s="318" t="s">
        <v>1280</v>
      </c>
      <c r="H4255" s="318" t="s">
        <v>1178</v>
      </c>
      <c r="I4255" s="104" t="s">
        <v>1044</v>
      </c>
      <c r="J4255" s="318" t="s">
        <v>1045</v>
      </c>
      <c r="K4255" s="320"/>
      <c r="L4255" s="320"/>
      <c r="M4255" s="104"/>
      <c r="N4255" s="104">
        <v>2</v>
      </c>
      <c r="O4255" s="320">
        <v>6.0333333333333332</v>
      </c>
      <c r="P4255" s="105">
        <v>18000</v>
      </c>
    </row>
    <row r="4256" spans="1:16" x14ac:dyDescent="0.2">
      <c r="A4256" s="104" t="s">
        <v>1022</v>
      </c>
      <c r="B4256" s="104" t="s">
        <v>423</v>
      </c>
      <c r="C4256" s="313" t="s">
        <v>99</v>
      </c>
      <c r="D4256" s="104" t="s">
        <v>1046</v>
      </c>
      <c r="E4256" s="105">
        <v>1700</v>
      </c>
      <c r="F4256" s="313" t="s">
        <v>1281</v>
      </c>
      <c r="G4256" s="318" t="s">
        <v>1282</v>
      </c>
      <c r="H4256" s="318" t="s">
        <v>1064</v>
      </c>
      <c r="I4256" s="104" t="s">
        <v>1073</v>
      </c>
      <c r="J4256" s="318" t="s">
        <v>1092</v>
      </c>
      <c r="K4256" s="320"/>
      <c r="L4256" s="320"/>
      <c r="M4256" s="104"/>
      <c r="N4256" s="104">
        <v>4</v>
      </c>
      <c r="O4256" s="320">
        <v>6.0333333333333332</v>
      </c>
      <c r="P4256" s="105">
        <v>10200</v>
      </c>
    </row>
    <row r="4257" spans="1:16" ht="22.5" x14ac:dyDescent="0.2">
      <c r="A4257" s="104" t="s">
        <v>1022</v>
      </c>
      <c r="B4257" s="104" t="s">
        <v>423</v>
      </c>
      <c r="C4257" s="313" t="s">
        <v>99</v>
      </c>
      <c r="D4257" s="104" t="s">
        <v>1283</v>
      </c>
      <c r="E4257" s="105">
        <v>1700</v>
      </c>
      <c r="F4257" s="313" t="s">
        <v>1284</v>
      </c>
      <c r="G4257" s="318" t="s">
        <v>1285</v>
      </c>
      <c r="H4257" s="318" t="s">
        <v>1064</v>
      </c>
      <c r="I4257" s="104" t="s">
        <v>1099</v>
      </c>
      <c r="J4257" s="318" t="s">
        <v>1096</v>
      </c>
      <c r="K4257" s="320"/>
      <c r="L4257" s="320"/>
      <c r="M4257" s="104"/>
      <c r="N4257" s="104">
        <v>2</v>
      </c>
      <c r="O4257" s="320">
        <v>6.0333333333333332</v>
      </c>
      <c r="P4257" s="105">
        <v>10200</v>
      </c>
    </row>
    <row r="4258" spans="1:16" x14ac:dyDescent="0.2">
      <c r="A4258" s="104" t="s">
        <v>1022</v>
      </c>
      <c r="B4258" s="104" t="s">
        <v>423</v>
      </c>
      <c r="C4258" s="313" t="s">
        <v>99</v>
      </c>
      <c r="D4258" s="104" t="s">
        <v>1101</v>
      </c>
      <c r="E4258" s="105">
        <v>2400</v>
      </c>
      <c r="F4258" s="313" t="s">
        <v>1286</v>
      </c>
      <c r="G4258" s="318" t="s">
        <v>1287</v>
      </c>
      <c r="H4258" s="318" t="s">
        <v>1032</v>
      </c>
      <c r="I4258" s="104" t="s">
        <v>1061</v>
      </c>
      <c r="J4258" s="318" t="s">
        <v>1028</v>
      </c>
      <c r="K4258" s="320"/>
      <c r="L4258" s="320"/>
      <c r="M4258" s="104"/>
      <c r="N4258" s="104">
        <v>2</v>
      </c>
      <c r="O4258" s="320">
        <v>6.0333333333333332</v>
      </c>
      <c r="P4258" s="105">
        <v>14400</v>
      </c>
    </row>
    <row r="4259" spans="1:16" x14ac:dyDescent="0.2">
      <c r="A4259" s="104" t="s">
        <v>1022</v>
      </c>
      <c r="B4259" s="104" t="s">
        <v>423</v>
      </c>
      <c r="C4259" s="313" t="s">
        <v>99</v>
      </c>
      <c r="D4259" s="104" t="s">
        <v>1209</v>
      </c>
      <c r="E4259" s="105">
        <v>1300</v>
      </c>
      <c r="F4259" s="313" t="s">
        <v>1288</v>
      </c>
      <c r="G4259" s="318" t="s">
        <v>1289</v>
      </c>
      <c r="H4259" s="318" t="s">
        <v>1117</v>
      </c>
      <c r="I4259" s="104" t="s">
        <v>1118</v>
      </c>
      <c r="J4259" s="318" t="s">
        <v>1119</v>
      </c>
      <c r="K4259" s="320"/>
      <c r="L4259" s="320"/>
      <c r="M4259" s="104"/>
      <c r="N4259" s="104">
        <v>2</v>
      </c>
      <c r="O4259" s="320">
        <v>6.0333333333333332</v>
      </c>
      <c r="P4259" s="105">
        <v>7800</v>
      </c>
    </row>
    <row r="4260" spans="1:16" x14ac:dyDescent="0.2">
      <c r="A4260" s="104" t="s">
        <v>1022</v>
      </c>
      <c r="B4260" s="104" t="s">
        <v>423</v>
      </c>
      <c r="C4260" s="313" t="s">
        <v>99</v>
      </c>
      <c r="D4260" s="104" t="s">
        <v>1046</v>
      </c>
      <c r="E4260" s="105">
        <v>1700</v>
      </c>
      <c r="F4260" s="313" t="s">
        <v>1290</v>
      </c>
      <c r="G4260" s="318" t="s">
        <v>1291</v>
      </c>
      <c r="H4260" s="318" t="s">
        <v>1255</v>
      </c>
      <c r="I4260" s="104" t="s">
        <v>1027</v>
      </c>
      <c r="J4260" s="318" t="s">
        <v>1161</v>
      </c>
      <c r="K4260" s="320"/>
      <c r="L4260" s="320"/>
      <c r="M4260" s="104"/>
      <c r="N4260" s="104">
        <v>2</v>
      </c>
      <c r="O4260" s="320">
        <v>6.0333333333333332</v>
      </c>
      <c r="P4260" s="105">
        <v>10200</v>
      </c>
    </row>
    <row r="4261" spans="1:16" x14ac:dyDescent="0.2">
      <c r="A4261" s="104" t="s">
        <v>1022</v>
      </c>
      <c r="B4261" s="104" t="s">
        <v>423</v>
      </c>
      <c r="C4261" s="313" t="s">
        <v>99</v>
      </c>
      <c r="D4261" s="104" t="s">
        <v>1054</v>
      </c>
      <c r="E4261" s="105">
        <v>1500</v>
      </c>
      <c r="F4261" s="313" t="s">
        <v>1292</v>
      </c>
      <c r="G4261" s="318" t="s">
        <v>1293</v>
      </c>
      <c r="H4261" s="318" t="s">
        <v>1053</v>
      </c>
      <c r="I4261" s="104" t="s">
        <v>1027</v>
      </c>
      <c r="J4261" s="318" t="s">
        <v>1028</v>
      </c>
      <c r="K4261" s="320"/>
      <c r="L4261" s="320"/>
      <c r="M4261" s="104"/>
      <c r="N4261" s="104">
        <v>2</v>
      </c>
      <c r="O4261" s="320">
        <v>6.0333333333333332</v>
      </c>
      <c r="P4261" s="105">
        <v>9000</v>
      </c>
    </row>
    <row r="4262" spans="1:16" ht="22.5" x14ac:dyDescent="0.2">
      <c r="A4262" s="104" t="s">
        <v>1022</v>
      </c>
      <c r="B4262" s="104" t="s">
        <v>423</v>
      </c>
      <c r="C4262" s="313" t="s">
        <v>99</v>
      </c>
      <c r="D4262" s="104" t="s">
        <v>1054</v>
      </c>
      <c r="E4262" s="105">
        <v>1500</v>
      </c>
      <c r="F4262" s="313" t="s">
        <v>1294</v>
      </c>
      <c r="G4262" s="318" t="s">
        <v>1295</v>
      </c>
      <c r="H4262" s="318" t="s">
        <v>1064</v>
      </c>
      <c r="I4262" s="104" t="s">
        <v>1044</v>
      </c>
      <c r="J4262" s="318" t="s">
        <v>1045</v>
      </c>
      <c r="K4262" s="320"/>
      <c r="L4262" s="320"/>
      <c r="M4262" s="104"/>
      <c r="N4262" s="104">
        <v>2</v>
      </c>
      <c r="O4262" s="320">
        <v>6.0333333333333332</v>
      </c>
      <c r="P4262" s="105">
        <v>9000</v>
      </c>
    </row>
    <row r="4263" spans="1:16" x14ac:dyDescent="0.2">
      <c r="A4263" s="104" t="s">
        <v>1022</v>
      </c>
      <c r="B4263" s="104" t="s">
        <v>423</v>
      </c>
      <c r="C4263" s="313" t="s">
        <v>99</v>
      </c>
      <c r="D4263" s="104" t="s">
        <v>1296</v>
      </c>
      <c r="E4263" s="105">
        <v>2500</v>
      </c>
      <c r="F4263" s="313" t="s">
        <v>1297</v>
      </c>
      <c r="G4263" s="318" t="s">
        <v>1298</v>
      </c>
      <c r="H4263" s="318" t="s">
        <v>1057</v>
      </c>
      <c r="I4263" s="104" t="s">
        <v>1027</v>
      </c>
      <c r="J4263" s="318" t="s">
        <v>1028</v>
      </c>
      <c r="K4263" s="320"/>
      <c r="L4263" s="320"/>
      <c r="M4263" s="104"/>
      <c r="N4263" s="104">
        <v>2</v>
      </c>
      <c r="O4263" s="320">
        <v>6.0333333333333332</v>
      </c>
      <c r="P4263" s="105">
        <v>15000</v>
      </c>
    </row>
    <row r="4264" spans="1:16" ht="22.5" x14ac:dyDescent="0.2">
      <c r="A4264" s="104" t="s">
        <v>1022</v>
      </c>
      <c r="B4264" s="104" t="s">
        <v>423</v>
      </c>
      <c r="C4264" s="313" t="s">
        <v>99</v>
      </c>
      <c r="D4264" s="104" t="s">
        <v>1054</v>
      </c>
      <c r="E4264" s="105">
        <v>1500</v>
      </c>
      <c r="F4264" s="313" t="s">
        <v>1299</v>
      </c>
      <c r="G4264" s="318" t="s">
        <v>1300</v>
      </c>
      <c r="H4264" s="318" t="s">
        <v>1301</v>
      </c>
      <c r="I4264" s="104" t="s">
        <v>1044</v>
      </c>
      <c r="J4264" s="318" t="s">
        <v>1045</v>
      </c>
      <c r="K4264" s="320"/>
      <c r="L4264" s="320"/>
      <c r="M4264" s="104"/>
      <c r="N4264" s="104">
        <v>2</v>
      </c>
      <c r="O4264" s="320">
        <v>6.0333333333333332</v>
      </c>
      <c r="P4264" s="105">
        <v>9000</v>
      </c>
    </row>
    <row r="4265" spans="1:16" x14ac:dyDescent="0.2">
      <c r="A4265" s="104" t="s">
        <v>1022</v>
      </c>
      <c r="B4265" s="104" t="s">
        <v>423</v>
      </c>
      <c r="C4265" s="313" t="s">
        <v>99</v>
      </c>
      <c r="D4265" s="104" t="s">
        <v>1242</v>
      </c>
      <c r="E4265" s="105">
        <v>1300</v>
      </c>
      <c r="F4265" s="313" t="s">
        <v>1302</v>
      </c>
      <c r="G4265" s="318" t="s">
        <v>1303</v>
      </c>
      <c r="H4265" s="318" t="s">
        <v>1117</v>
      </c>
      <c r="I4265" s="104" t="s">
        <v>1118</v>
      </c>
      <c r="J4265" s="318" t="s">
        <v>1119</v>
      </c>
      <c r="K4265" s="320"/>
      <c r="L4265" s="320"/>
      <c r="M4265" s="104"/>
      <c r="N4265" s="104">
        <v>2</v>
      </c>
      <c r="O4265" s="320">
        <v>6.0333333333333332</v>
      </c>
      <c r="P4265" s="105">
        <v>7800</v>
      </c>
    </row>
    <row r="4266" spans="1:16" ht="22.5" x14ac:dyDescent="0.2">
      <c r="A4266" s="104" t="s">
        <v>1022</v>
      </c>
      <c r="B4266" s="104" t="s">
        <v>423</v>
      </c>
      <c r="C4266" s="313" t="s">
        <v>99</v>
      </c>
      <c r="D4266" s="104" t="s">
        <v>1046</v>
      </c>
      <c r="E4266" s="105">
        <v>1500</v>
      </c>
      <c r="F4266" s="313" t="s">
        <v>1304</v>
      </c>
      <c r="G4266" s="318" t="s">
        <v>1305</v>
      </c>
      <c r="H4266" s="318" t="s">
        <v>1064</v>
      </c>
      <c r="I4266" s="104" t="s">
        <v>1044</v>
      </c>
      <c r="J4266" s="318" t="s">
        <v>1045</v>
      </c>
      <c r="K4266" s="320"/>
      <c r="L4266" s="320"/>
      <c r="M4266" s="104"/>
      <c r="N4266" s="104">
        <v>2</v>
      </c>
      <c r="O4266" s="320">
        <v>6.0333333333333332</v>
      </c>
      <c r="P4266" s="105">
        <v>9000</v>
      </c>
    </row>
    <row r="4267" spans="1:16" x14ac:dyDescent="0.2">
      <c r="A4267" s="104" t="s">
        <v>1022</v>
      </c>
      <c r="B4267" s="104" t="s">
        <v>423</v>
      </c>
      <c r="C4267" s="313" t="s">
        <v>99</v>
      </c>
      <c r="D4267" s="104" t="s">
        <v>1075</v>
      </c>
      <c r="E4267" s="105">
        <v>1300</v>
      </c>
      <c r="F4267" s="313" t="s">
        <v>1306</v>
      </c>
      <c r="G4267" s="318" t="s">
        <v>1307</v>
      </c>
      <c r="H4267" s="318" t="s">
        <v>1117</v>
      </c>
      <c r="I4267" s="104" t="s">
        <v>1118</v>
      </c>
      <c r="J4267" s="318" t="s">
        <v>1119</v>
      </c>
      <c r="K4267" s="320"/>
      <c r="L4267" s="320"/>
      <c r="M4267" s="104"/>
      <c r="N4267" s="104">
        <v>2</v>
      </c>
      <c r="O4267" s="320">
        <v>6.0333333333333332</v>
      </c>
      <c r="P4267" s="105">
        <v>7800</v>
      </c>
    </row>
    <row r="4268" spans="1:16" ht="22.5" x14ac:dyDescent="0.2">
      <c r="A4268" s="104" t="s">
        <v>1022</v>
      </c>
      <c r="B4268" s="104" t="s">
        <v>423</v>
      </c>
      <c r="C4268" s="313" t="s">
        <v>99</v>
      </c>
      <c r="D4268" s="104" t="s">
        <v>1084</v>
      </c>
      <c r="E4268" s="105">
        <v>2400</v>
      </c>
      <c r="F4268" s="313" t="s">
        <v>1308</v>
      </c>
      <c r="G4268" s="318" t="s">
        <v>1309</v>
      </c>
      <c r="H4268" s="318" t="s">
        <v>1053</v>
      </c>
      <c r="I4268" s="104" t="s">
        <v>1027</v>
      </c>
      <c r="J4268" s="318" t="s">
        <v>1028</v>
      </c>
      <c r="K4268" s="320"/>
      <c r="L4268" s="320"/>
      <c r="M4268" s="104"/>
      <c r="N4268" s="104">
        <v>2</v>
      </c>
      <c r="O4268" s="320">
        <v>6.0333333333333332</v>
      </c>
      <c r="P4268" s="105">
        <v>14400</v>
      </c>
    </row>
    <row r="4269" spans="1:16" x14ac:dyDescent="0.2">
      <c r="A4269" s="104" t="s">
        <v>1022</v>
      </c>
      <c r="B4269" s="104" t="s">
        <v>423</v>
      </c>
      <c r="C4269" s="313" t="s">
        <v>99</v>
      </c>
      <c r="D4269" s="104" t="s">
        <v>1310</v>
      </c>
      <c r="E4269" s="105">
        <v>2500</v>
      </c>
      <c r="F4269" s="313" t="s">
        <v>1311</v>
      </c>
      <c r="G4269" s="318" t="s">
        <v>1312</v>
      </c>
      <c r="H4269" s="318" t="s">
        <v>1313</v>
      </c>
      <c r="I4269" s="104" t="s">
        <v>1061</v>
      </c>
      <c r="J4269" s="318" t="s">
        <v>1028</v>
      </c>
      <c r="K4269" s="320"/>
      <c r="L4269" s="320"/>
      <c r="M4269" s="104"/>
      <c r="N4269" s="104">
        <v>2</v>
      </c>
      <c r="O4269" s="320">
        <v>6.0333333333333332</v>
      </c>
      <c r="P4269" s="105">
        <v>15000</v>
      </c>
    </row>
    <row r="4270" spans="1:16" x14ac:dyDescent="0.2">
      <c r="A4270" s="104" t="s">
        <v>1022</v>
      </c>
      <c r="B4270" s="104" t="s">
        <v>423</v>
      </c>
      <c r="C4270" s="313" t="s">
        <v>99</v>
      </c>
      <c r="D4270" s="104" t="s">
        <v>1046</v>
      </c>
      <c r="E4270" s="105">
        <v>1500</v>
      </c>
      <c r="F4270" s="313" t="s">
        <v>1314</v>
      </c>
      <c r="G4270" s="318" t="s">
        <v>1315</v>
      </c>
      <c r="H4270" s="318" t="s">
        <v>1160</v>
      </c>
      <c r="I4270" s="104" t="s">
        <v>1027</v>
      </c>
      <c r="J4270" s="318" t="s">
        <v>1028</v>
      </c>
      <c r="K4270" s="320"/>
      <c r="L4270" s="320"/>
      <c r="M4270" s="104"/>
      <c r="N4270" s="104">
        <v>2</v>
      </c>
      <c r="O4270" s="320">
        <v>6.0333333333333332</v>
      </c>
      <c r="P4270" s="105">
        <v>9000</v>
      </c>
    </row>
    <row r="4271" spans="1:16" x14ac:dyDescent="0.2">
      <c r="A4271" s="104" t="s">
        <v>1022</v>
      </c>
      <c r="B4271" s="104" t="s">
        <v>423</v>
      </c>
      <c r="C4271" s="313" t="s">
        <v>99</v>
      </c>
      <c r="D4271" s="104" t="s">
        <v>1319</v>
      </c>
      <c r="E4271" s="105">
        <v>1500</v>
      </c>
      <c r="F4271" s="313" t="s">
        <v>1320</v>
      </c>
      <c r="G4271" s="318" t="s">
        <v>1321</v>
      </c>
      <c r="H4271" s="318" t="s">
        <v>1322</v>
      </c>
      <c r="I4271" s="104" t="s">
        <v>1027</v>
      </c>
      <c r="J4271" s="318" t="s">
        <v>1161</v>
      </c>
      <c r="K4271" s="320"/>
      <c r="L4271" s="320"/>
      <c r="M4271" s="104"/>
      <c r="N4271" s="104">
        <v>2</v>
      </c>
      <c r="O4271" s="320">
        <v>6.0333333333333332</v>
      </c>
      <c r="P4271" s="105">
        <v>9000</v>
      </c>
    </row>
    <row r="4272" spans="1:16" ht="22.5" x14ac:dyDescent="0.2">
      <c r="A4272" s="104" t="s">
        <v>1022</v>
      </c>
      <c r="B4272" s="104" t="s">
        <v>423</v>
      </c>
      <c r="C4272" s="313" t="s">
        <v>99</v>
      </c>
      <c r="D4272" s="104" t="s">
        <v>1046</v>
      </c>
      <c r="E4272" s="105">
        <v>1500</v>
      </c>
      <c r="F4272" s="313" t="s">
        <v>1323</v>
      </c>
      <c r="G4272" s="318" t="s">
        <v>1324</v>
      </c>
      <c r="H4272" s="318" t="s">
        <v>1067</v>
      </c>
      <c r="I4272" s="104" t="s">
        <v>1068</v>
      </c>
      <c r="J4272" s="318" t="s">
        <v>1069</v>
      </c>
      <c r="K4272" s="320"/>
      <c r="L4272" s="320"/>
      <c r="M4272" s="104"/>
      <c r="N4272" s="104">
        <v>2</v>
      </c>
      <c r="O4272" s="320">
        <v>6.0333333333333332</v>
      </c>
      <c r="P4272" s="105">
        <v>9000</v>
      </c>
    </row>
    <row r="4273" spans="1:16" x14ac:dyDescent="0.2">
      <c r="A4273" s="104" t="s">
        <v>1022</v>
      </c>
      <c r="B4273" s="104" t="s">
        <v>423</v>
      </c>
      <c r="C4273" s="313" t="s">
        <v>99</v>
      </c>
      <c r="D4273" s="104" t="s">
        <v>1046</v>
      </c>
      <c r="E4273" s="105">
        <v>1500</v>
      </c>
      <c r="F4273" s="313" t="s">
        <v>1325</v>
      </c>
      <c r="G4273" s="318" t="s">
        <v>1326</v>
      </c>
      <c r="H4273" s="318" t="s">
        <v>1327</v>
      </c>
      <c r="I4273" s="104" t="s">
        <v>1027</v>
      </c>
      <c r="J4273" s="318" t="s">
        <v>1028</v>
      </c>
      <c r="K4273" s="320"/>
      <c r="L4273" s="320"/>
      <c r="M4273" s="104"/>
      <c r="N4273" s="104">
        <v>2</v>
      </c>
      <c r="O4273" s="320">
        <v>6.0333333333333332</v>
      </c>
      <c r="P4273" s="105">
        <v>9000</v>
      </c>
    </row>
    <row r="4274" spans="1:16" x14ac:dyDescent="0.2">
      <c r="A4274" s="104" t="s">
        <v>1022</v>
      </c>
      <c r="B4274" s="104" t="s">
        <v>423</v>
      </c>
      <c r="C4274" s="313" t="s">
        <v>99</v>
      </c>
      <c r="D4274" s="104" t="s">
        <v>1296</v>
      </c>
      <c r="E4274" s="105">
        <v>2500</v>
      </c>
      <c r="F4274" s="313" t="s">
        <v>1328</v>
      </c>
      <c r="G4274" s="318" t="s">
        <v>1329</v>
      </c>
      <c r="H4274" s="318" t="s">
        <v>1133</v>
      </c>
      <c r="I4274" s="104" t="s">
        <v>1134</v>
      </c>
      <c r="J4274" s="318" t="s">
        <v>1074</v>
      </c>
      <c r="K4274" s="320"/>
      <c r="L4274" s="320"/>
      <c r="M4274" s="104"/>
      <c r="N4274" s="104">
        <v>2</v>
      </c>
      <c r="O4274" s="320">
        <v>6.0333333333333332</v>
      </c>
      <c r="P4274" s="105">
        <v>15000</v>
      </c>
    </row>
    <row r="4275" spans="1:16" x14ac:dyDescent="0.2">
      <c r="A4275" s="104" t="s">
        <v>1022</v>
      </c>
      <c r="B4275" s="104" t="s">
        <v>423</v>
      </c>
      <c r="C4275" s="313" t="s">
        <v>99</v>
      </c>
      <c r="D4275" s="104" t="s">
        <v>1046</v>
      </c>
      <c r="E4275" s="105">
        <v>1500</v>
      </c>
      <c r="F4275" s="313" t="s">
        <v>1330</v>
      </c>
      <c r="G4275" s="318" t="s">
        <v>1331</v>
      </c>
      <c r="H4275" s="318" t="s">
        <v>1057</v>
      </c>
      <c r="I4275" s="104" t="s">
        <v>1027</v>
      </c>
      <c r="J4275" s="318" t="s">
        <v>1028</v>
      </c>
      <c r="K4275" s="320"/>
      <c r="L4275" s="320"/>
      <c r="M4275" s="104"/>
      <c r="N4275" s="104">
        <v>2</v>
      </c>
      <c r="O4275" s="320">
        <v>6.0333333333333332</v>
      </c>
      <c r="P4275" s="105">
        <v>9000</v>
      </c>
    </row>
    <row r="4276" spans="1:16" x14ac:dyDescent="0.2">
      <c r="A4276" s="104" t="s">
        <v>1022</v>
      </c>
      <c r="B4276" s="104" t="s">
        <v>423</v>
      </c>
      <c r="C4276" s="313" t="s">
        <v>99</v>
      </c>
      <c r="D4276" s="104" t="s">
        <v>1046</v>
      </c>
      <c r="E4276" s="105">
        <v>1700</v>
      </c>
      <c r="F4276" s="313" t="s">
        <v>1332</v>
      </c>
      <c r="G4276" s="318" t="s">
        <v>1333</v>
      </c>
      <c r="H4276" s="318" t="s">
        <v>1057</v>
      </c>
      <c r="I4276" s="104" t="s">
        <v>1134</v>
      </c>
      <c r="J4276" s="318" t="s">
        <v>1028</v>
      </c>
      <c r="K4276" s="320"/>
      <c r="L4276" s="320"/>
      <c r="M4276" s="104"/>
      <c r="N4276" s="104">
        <v>4</v>
      </c>
      <c r="O4276" s="320">
        <v>6.0333333333333332</v>
      </c>
      <c r="P4276" s="105">
        <v>10200</v>
      </c>
    </row>
    <row r="4277" spans="1:16" x14ac:dyDescent="0.2">
      <c r="A4277" s="104" t="s">
        <v>1022</v>
      </c>
      <c r="B4277" s="104" t="s">
        <v>423</v>
      </c>
      <c r="C4277" s="313" t="s">
        <v>99</v>
      </c>
      <c r="D4277" s="104" t="s">
        <v>1464</v>
      </c>
      <c r="E4277" s="105">
        <v>1500</v>
      </c>
      <c r="F4277" s="313" t="s">
        <v>5514</v>
      </c>
      <c r="G4277" s="318" t="s">
        <v>5515</v>
      </c>
      <c r="H4277" s="318" t="s">
        <v>1133</v>
      </c>
      <c r="I4277" s="104" t="s">
        <v>1134</v>
      </c>
      <c r="J4277" s="318" t="s">
        <v>1074</v>
      </c>
      <c r="K4277" s="320"/>
      <c r="L4277" s="320"/>
      <c r="M4277" s="104"/>
      <c r="N4277" s="104">
        <v>1</v>
      </c>
      <c r="O4277" s="320">
        <v>6.0333333333333332</v>
      </c>
      <c r="P4277" s="105">
        <v>9000</v>
      </c>
    </row>
    <row r="4278" spans="1:16" x14ac:dyDescent="0.2">
      <c r="A4278" s="104" t="s">
        <v>1022</v>
      </c>
      <c r="B4278" s="104" t="s">
        <v>423</v>
      </c>
      <c r="C4278" s="313" t="s">
        <v>99</v>
      </c>
      <c r="D4278" s="104" t="s">
        <v>1296</v>
      </c>
      <c r="E4278" s="105">
        <v>2500</v>
      </c>
      <c r="F4278" s="313" t="s">
        <v>1334</v>
      </c>
      <c r="G4278" s="318" t="s">
        <v>1335</v>
      </c>
      <c r="H4278" s="318" t="s">
        <v>1032</v>
      </c>
      <c r="I4278" s="104" t="s">
        <v>1027</v>
      </c>
      <c r="J4278" s="318" t="s">
        <v>1028</v>
      </c>
      <c r="K4278" s="320"/>
      <c r="L4278" s="320"/>
      <c r="M4278" s="104"/>
      <c r="N4278" s="104">
        <v>2</v>
      </c>
      <c r="O4278" s="320">
        <v>6.0333333333333332</v>
      </c>
      <c r="P4278" s="105">
        <v>15000</v>
      </c>
    </row>
    <row r="4279" spans="1:16" x14ac:dyDescent="0.2">
      <c r="A4279" s="104" t="s">
        <v>1022</v>
      </c>
      <c r="B4279" s="104" t="s">
        <v>423</v>
      </c>
      <c r="C4279" s="313" t="s">
        <v>99</v>
      </c>
      <c r="D4279" s="104" t="s">
        <v>1054</v>
      </c>
      <c r="E4279" s="105">
        <v>1500</v>
      </c>
      <c r="F4279" s="313" t="s">
        <v>1336</v>
      </c>
      <c r="G4279" s="318" t="s">
        <v>1337</v>
      </c>
      <c r="H4279" s="318" t="s">
        <v>1064</v>
      </c>
      <c r="I4279" s="104" t="s">
        <v>1073</v>
      </c>
      <c r="J4279" s="318" t="s">
        <v>1074</v>
      </c>
      <c r="K4279" s="320"/>
      <c r="L4279" s="320"/>
      <c r="M4279" s="104"/>
      <c r="N4279" s="104">
        <v>2</v>
      </c>
      <c r="O4279" s="320">
        <v>6.0333333333333332</v>
      </c>
      <c r="P4279" s="105">
        <v>9000</v>
      </c>
    </row>
    <row r="4280" spans="1:16" x14ac:dyDescent="0.2">
      <c r="A4280" s="104" t="s">
        <v>1022</v>
      </c>
      <c r="B4280" s="104" t="s">
        <v>423</v>
      </c>
      <c r="C4280" s="313" t="s">
        <v>99</v>
      </c>
      <c r="D4280" s="104" t="s">
        <v>1192</v>
      </c>
      <c r="E4280" s="105">
        <v>1500</v>
      </c>
      <c r="F4280" s="313" t="s">
        <v>1338</v>
      </c>
      <c r="G4280" s="318" t="s">
        <v>1339</v>
      </c>
      <c r="H4280" s="318" t="s">
        <v>1340</v>
      </c>
      <c r="I4280" s="104" t="s">
        <v>1073</v>
      </c>
      <c r="J4280" s="318" t="s">
        <v>1074</v>
      </c>
      <c r="K4280" s="320"/>
      <c r="L4280" s="320"/>
      <c r="M4280" s="104"/>
      <c r="N4280" s="104">
        <v>2</v>
      </c>
      <c r="O4280" s="320">
        <v>6.0333333333333332</v>
      </c>
      <c r="P4280" s="105">
        <v>9000</v>
      </c>
    </row>
    <row r="4281" spans="1:16" ht="22.5" x14ac:dyDescent="0.2">
      <c r="A4281" s="104" t="s">
        <v>1022</v>
      </c>
      <c r="B4281" s="104" t="s">
        <v>423</v>
      </c>
      <c r="C4281" s="313" t="s">
        <v>99</v>
      </c>
      <c r="D4281" s="104" t="s">
        <v>1046</v>
      </c>
      <c r="E4281" s="105">
        <v>1500</v>
      </c>
      <c r="F4281" s="313" t="s">
        <v>1341</v>
      </c>
      <c r="G4281" s="318" t="s">
        <v>1342</v>
      </c>
      <c r="H4281" s="318" t="s">
        <v>1343</v>
      </c>
      <c r="I4281" s="104" t="s">
        <v>1044</v>
      </c>
      <c r="J4281" s="318" t="s">
        <v>1045</v>
      </c>
      <c r="K4281" s="320"/>
      <c r="L4281" s="320"/>
      <c r="M4281" s="104"/>
      <c r="N4281" s="104">
        <v>2</v>
      </c>
      <c r="O4281" s="320">
        <v>6.0333333333333332</v>
      </c>
      <c r="P4281" s="105">
        <v>9000</v>
      </c>
    </row>
    <row r="4282" spans="1:16" ht="22.5" x14ac:dyDescent="0.2">
      <c r="A4282" s="104" t="s">
        <v>1022</v>
      </c>
      <c r="B4282" s="104" t="s">
        <v>423</v>
      </c>
      <c r="C4282" s="313" t="s">
        <v>99</v>
      </c>
      <c r="D4282" s="104" t="s">
        <v>1046</v>
      </c>
      <c r="E4282" s="105">
        <v>1700</v>
      </c>
      <c r="F4282" s="313" t="s">
        <v>1351</v>
      </c>
      <c r="G4282" s="318" t="s">
        <v>1352</v>
      </c>
      <c r="H4282" s="318" t="s">
        <v>1064</v>
      </c>
      <c r="I4282" s="104" t="s">
        <v>1044</v>
      </c>
      <c r="J4282" s="318" t="s">
        <v>1045</v>
      </c>
      <c r="K4282" s="320"/>
      <c r="L4282" s="320"/>
      <c r="M4282" s="104"/>
      <c r="N4282" s="104">
        <v>2</v>
      </c>
      <c r="O4282" s="320">
        <v>6.0333333333333332</v>
      </c>
      <c r="P4282" s="105">
        <v>10200</v>
      </c>
    </row>
    <row r="4283" spans="1:16" x14ac:dyDescent="0.2">
      <c r="A4283" s="104" t="s">
        <v>1022</v>
      </c>
      <c r="B4283" s="104" t="s">
        <v>423</v>
      </c>
      <c r="C4283" s="313" t="s">
        <v>99</v>
      </c>
      <c r="D4283" s="104" t="s">
        <v>1183</v>
      </c>
      <c r="E4283" s="105">
        <v>1300</v>
      </c>
      <c r="F4283" s="313" t="s">
        <v>1353</v>
      </c>
      <c r="G4283" s="318" t="s">
        <v>1354</v>
      </c>
      <c r="H4283" s="318" t="s">
        <v>1043</v>
      </c>
      <c r="I4283" s="104" t="s">
        <v>1044</v>
      </c>
      <c r="J4283" s="318" t="s">
        <v>1161</v>
      </c>
      <c r="K4283" s="320"/>
      <c r="L4283" s="320"/>
      <c r="M4283" s="104"/>
      <c r="N4283" s="104">
        <v>2</v>
      </c>
      <c r="O4283" s="320">
        <v>6.0333333333333332</v>
      </c>
      <c r="P4283" s="105">
        <v>7800</v>
      </c>
    </row>
    <row r="4284" spans="1:16" x14ac:dyDescent="0.2">
      <c r="A4284" s="104" t="s">
        <v>1022</v>
      </c>
      <c r="B4284" s="104" t="s">
        <v>423</v>
      </c>
      <c r="C4284" s="313" t="s">
        <v>99</v>
      </c>
      <c r="D4284" s="104" t="s">
        <v>1242</v>
      </c>
      <c r="E4284" s="105">
        <v>1300</v>
      </c>
      <c r="F4284" s="313" t="s">
        <v>1355</v>
      </c>
      <c r="G4284" s="318" t="s">
        <v>1356</v>
      </c>
      <c r="H4284" s="318" t="s">
        <v>1117</v>
      </c>
      <c r="I4284" s="104" t="s">
        <v>1118</v>
      </c>
      <c r="J4284" s="318" t="s">
        <v>1119</v>
      </c>
      <c r="K4284" s="320"/>
      <c r="L4284" s="320"/>
      <c r="M4284" s="104"/>
      <c r="N4284" s="104">
        <v>2</v>
      </c>
      <c r="O4284" s="320">
        <v>6.0333333333333332</v>
      </c>
      <c r="P4284" s="105">
        <v>7800</v>
      </c>
    </row>
    <row r="4285" spans="1:16" x14ac:dyDescent="0.2">
      <c r="A4285" s="104" t="s">
        <v>1022</v>
      </c>
      <c r="B4285" s="104" t="s">
        <v>423</v>
      </c>
      <c r="C4285" s="313" t="s">
        <v>99</v>
      </c>
      <c r="D4285" s="104" t="s">
        <v>1046</v>
      </c>
      <c r="E4285" s="105">
        <v>1500</v>
      </c>
      <c r="F4285" s="313" t="s">
        <v>1357</v>
      </c>
      <c r="G4285" s="318" t="s">
        <v>1358</v>
      </c>
      <c r="H4285" s="318" t="s">
        <v>1359</v>
      </c>
      <c r="I4285" s="104" t="s">
        <v>1027</v>
      </c>
      <c r="J4285" s="318" t="s">
        <v>1161</v>
      </c>
      <c r="K4285" s="320"/>
      <c r="L4285" s="320"/>
      <c r="M4285" s="104"/>
      <c r="N4285" s="104">
        <v>2</v>
      </c>
      <c r="O4285" s="320">
        <v>6.0333333333333332</v>
      </c>
      <c r="P4285" s="105">
        <v>9000</v>
      </c>
    </row>
    <row r="4286" spans="1:16" x14ac:dyDescent="0.2">
      <c r="A4286" s="104" t="s">
        <v>1022</v>
      </c>
      <c r="B4286" s="104" t="s">
        <v>423</v>
      </c>
      <c r="C4286" s="313" t="s">
        <v>99</v>
      </c>
      <c r="D4286" s="104" t="s">
        <v>1084</v>
      </c>
      <c r="E4286" s="105">
        <v>2400</v>
      </c>
      <c r="F4286" s="313" t="s">
        <v>1360</v>
      </c>
      <c r="G4286" s="318" t="s">
        <v>1361</v>
      </c>
      <c r="H4286" s="318" t="s">
        <v>1053</v>
      </c>
      <c r="I4286" s="104" t="s">
        <v>1027</v>
      </c>
      <c r="J4286" s="318" t="s">
        <v>1028</v>
      </c>
      <c r="K4286" s="320"/>
      <c r="L4286" s="320"/>
      <c r="M4286" s="104"/>
      <c r="N4286" s="104">
        <v>2</v>
      </c>
      <c r="O4286" s="320">
        <v>6.0333333333333332</v>
      </c>
      <c r="P4286" s="105">
        <v>14400</v>
      </c>
    </row>
    <row r="4287" spans="1:16" x14ac:dyDescent="0.2">
      <c r="A4287" s="104" t="s">
        <v>1022</v>
      </c>
      <c r="B4287" s="104" t="s">
        <v>423</v>
      </c>
      <c r="C4287" s="313" t="s">
        <v>99</v>
      </c>
      <c r="D4287" s="104" t="s">
        <v>1296</v>
      </c>
      <c r="E4287" s="105">
        <v>2500</v>
      </c>
      <c r="F4287" s="313" t="s">
        <v>1362</v>
      </c>
      <c r="G4287" s="318" t="s">
        <v>1363</v>
      </c>
      <c r="H4287" s="318" t="s">
        <v>1053</v>
      </c>
      <c r="I4287" s="104" t="s">
        <v>1364</v>
      </c>
      <c r="J4287" s="318" t="s">
        <v>1028</v>
      </c>
      <c r="K4287" s="320"/>
      <c r="L4287" s="320"/>
      <c r="M4287" s="104"/>
      <c r="N4287" s="104">
        <v>2</v>
      </c>
      <c r="O4287" s="320">
        <v>6.0333333333333332</v>
      </c>
      <c r="P4287" s="105">
        <v>15000</v>
      </c>
    </row>
    <row r="4288" spans="1:16" x14ac:dyDescent="0.2">
      <c r="A4288" s="104" t="s">
        <v>1022</v>
      </c>
      <c r="B4288" s="104" t="s">
        <v>423</v>
      </c>
      <c r="C4288" s="313" t="s">
        <v>99</v>
      </c>
      <c r="D4288" s="104" t="s">
        <v>1050</v>
      </c>
      <c r="E4288" s="105">
        <v>3000</v>
      </c>
      <c r="F4288" s="313" t="s">
        <v>1365</v>
      </c>
      <c r="G4288" s="318" t="s">
        <v>1366</v>
      </c>
      <c r="H4288" s="318" t="s">
        <v>1053</v>
      </c>
      <c r="I4288" s="104" t="s">
        <v>1027</v>
      </c>
      <c r="J4288" s="318" t="s">
        <v>1028</v>
      </c>
      <c r="K4288" s="320"/>
      <c r="L4288" s="320"/>
      <c r="M4288" s="104"/>
      <c r="N4288" s="104">
        <v>2</v>
      </c>
      <c r="O4288" s="320">
        <v>6.0333333333333332</v>
      </c>
      <c r="P4288" s="105">
        <v>18000</v>
      </c>
    </row>
    <row r="4289" spans="1:16" ht="22.5" x14ac:dyDescent="0.2">
      <c r="A4289" s="104" t="s">
        <v>1022</v>
      </c>
      <c r="B4289" s="104" t="s">
        <v>423</v>
      </c>
      <c r="C4289" s="313" t="s">
        <v>99</v>
      </c>
      <c r="D4289" s="104" t="s">
        <v>1046</v>
      </c>
      <c r="E4289" s="105">
        <v>1700</v>
      </c>
      <c r="F4289" s="313" t="s">
        <v>1367</v>
      </c>
      <c r="G4289" s="318" t="s">
        <v>1368</v>
      </c>
      <c r="H4289" s="318" t="s">
        <v>1064</v>
      </c>
      <c r="I4289" s="104" t="s">
        <v>1044</v>
      </c>
      <c r="J4289" s="318" t="s">
        <v>1045</v>
      </c>
      <c r="K4289" s="320"/>
      <c r="L4289" s="320"/>
      <c r="M4289" s="104"/>
      <c r="N4289" s="104">
        <v>2</v>
      </c>
      <c r="O4289" s="320">
        <v>6.0333333333333332</v>
      </c>
      <c r="P4289" s="105">
        <v>10200</v>
      </c>
    </row>
    <row r="4290" spans="1:16" x14ac:dyDescent="0.2">
      <c r="A4290" s="104" t="s">
        <v>1022</v>
      </c>
      <c r="B4290" s="104" t="s">
        <v>423</v>
      </c>
      <c r="C4290" s="313" t="s">
        <v>99</v>
      </c>
      <c r="D4290" s="104" t="s">
        <v>1046</v>
      </c>
      <c r="E4290" s="105">
        <v>1700</v>
      </c>
      <c r="F4290" s="313" t="s">
        <v>1369</v>
      </c>
      <c r="G4290" s="318" t="s">
        <v>1370</v>
      </c>
      <c r="H4290" s="318" t="s">
        <v>1118</v>
      </c>
      <c r="I4290" s="104" t="s">
        <v>1044</v>
      </c>
      <c r="J4290" s="318" t="s">
        <v>1028</v>
      </c>
      <c r="K4290" s="320"/>
      <c r="L4290" s="320"/>
      <c r="M4290" s="104"/>
      <c r="N4290" s="104">
        <v>2</v>
      </c>
      <c r="O4290" s="320">
        <v>6.0333333333333332</v>
      </c>
      <c r="P4290" s="105">
        <v>10200</v>
      </c>
    </row>
    <row r="4291" spans="1:16" x14ac:dyDescent="0.2">
      <c r="A4291" s="104" t="s">
        <v>1022</v>
      </c>
      <c r="B4291" s="104" t="s">
        <v>423</v>
      </c>
      <c r="C4291" s="313" t="s">
        <v>99</v>
      </c>
      <c r="D4291" s="104" t="s">
        <v>1371</v>
      </c>
      <c r="E4291" s="105">
        <v>8000</v>
      </c>
      <c r="F4291" s="313" t="s">
        <v>1372</v>
      </c>
      <c r="G4291" s="318" t="s">
        <v>1373</v>
      </c>
      <c r="H4291" s="318" t="s">
        <v>1026</v>
      </c>
      <c r="I4291" s="104" t="s">
        <v>1027</v>
      </c>
      <c r="J4291" s="318" t="s">
        <v>1028</v>
      </c>
      <c r="K4291" s="320"/>
      <c r="L4291" s="320"/>
      <c r="M4291" s="104"/>
      <c r="N4291" s="104">
        <v>2</v>
      </c>
      <c r="O4291" s="320">
        <v>6.0333333333333332</v>
      </c>
      <c r="P4291" s="105">
        <v>48000</v>
      </c>
    </row>
    <row r="4292" spans="1:16" x14ac:dyDescent="0.2">
      <c r="A4292" s="104" t="s">
        <v>1022</v>
      </c>
      <c r="B4292" s="104" t="s">
        <v>423</v>
      </c>
      <c r="C4292" s="313" t="s">
        <v>99</v>
      </c>
      <c r="D4292" s="104" t="s">
        <v>1374</v>
      </c>
      <c r="E4292" s="105">
        <v>1300</v>
      </c>
      <c r="F4292" s="313" t="s">
        <v>1375</v>
      </c>
      <c r="G4292" s="318" t="s">
        <v>1376</v>
      </c>
      <c r="H4292" s="318" t="s">
        <v>1117</v>
      </c>
      <c r="I4292" s="104" t="s">
        <v>1118</v>
      </c>
      <c r="J4292" s="318" t="s">
        <v>1119</v>
      </c>
      <c r="K4292" s="320"/>
      <c r="L4292" s="320"/>
      <c r="M4292" s="104"/>
      <c r="N4292" s="104">
        <v>2</v>
      </c>
      <c r="O4292" s="320">
        <v>6.0333333333333332</v>
      </c>
      <c r="P4292" s="105">
        <v>7800</v>
      </c>
    </row>
    <row r="4293" spans="1:16" x14ac:dyDescent="0.2">
      <c r="A4293" s="104" t="s">
        <v>1022</v>
      </c>
      <c r="B4293" s="104" t="s">
        <v>423</v>
      </c>
      <c r="C4293" s="313" t="s">
        <v>99</v>
      </c>
      <c r="D4293" s="104" t="s">
        <v>1377</v>
      </c>
      <c r="E4293" s="105">
        <v>2000</v>
      </c>
      <c r="F4293" s="313" t="s">
        <v>1378</v>
      </c>
      <c r="G4293" s="318" t="s">
        <v>1379</v>
      </c>
      <c r="H4293" s="318" t="s">
        <v>1380</v>
      </c>
      <c r="I4293" s="104" t="s">
        <v>1027</v>
      </c>
      <c r="J4293" s="318" t="s">
        <v>1161</v>
      </c>
      <c r="K4293" s="320"/>
      <c r="L4293" s="320"/>
      <c r="M4293" s="104"/>
      <c r="N4293" s="104">
        <v>1</v>
      </c>
      <c r="O4293" s="320">
        <v>6.0333333333333332</v>
      </c>
      <c r="P4293" s="105">
        <v>12000</v>
      </c>
    </row>
    <row r="4294" spans="1:16" ht="22.5" x14ac:dyDescent="0.2">
      <c r="A4294" s="104" t="s">
        <v>1022</v>
      </c>
      <c r="B4294" s="104" t="s">
        <v>423</v>
      </c>
      <c r="C4294" s="313" t="s">
        <v>99</v>
      </c>
      <c r="D4294" s="104" t="s">
        <v>1221</v>
      </c>
      <c r="E4294" s="105">
        <v>2400</v>
      </c>
      <c r="F4294" s="313" t="s">
        <v>1381</v>
      </c>
      <c r="G4294" s="318" t="s">
        <v>1382</v>
      </c>
      <c r="H4294" s="318" t="s">
        <v>1383</v>
      </c>
      <c r="I4294" s="104" t="s">
        <v>1044</v>
      </c>
      <c r="J4294" s="318" t="s">
        <v>1045</v>
      </c>
      <c r="K4294" s="320"/>
      <c r="L4294" s="320"/>
      <c r="M4294" s="104"/>
      <c r="N4294" s="104">
        <v>2</v>
      </c>
      <c r="O4294" s="320">
        <v>6.0333333333333332</v>
      </c>
      <c r="P4294" s="105">
        <v>14400</v>
      </c>
    </row>
    <row r="4295" spans="1:16" ht="22.5" x14ac:dyDescent="0.2">
      <c r="A4295" s="104" t="s">
        <v>1022</v>
      </c>
      <c r="B4295" s="104" t="s">
        <v>423</v>
      </c>
      <c r="C4295" s="313" t="s">
        <v>99</v>
      </c>
      <c r="D4295" s="104" t="s">
        <v>1054</v>
      </c>
      <c r="E4295" s="105">
        <v>1500</v>
      </c>
      <c r="F4295" s="313" t="s">
        <v>1384</v>
      </c>
      <c r="G4295" s="318" t="s">
        <v>1385</v>
      </c>
      <c r="H4295" s="318" t="s">
        <v>1064</v>
      </c>
      <c r="I4295" s="104" t="s">
        <v>1073</v>
      </c>
      <c r="J4295" s="318" t="s">
        <v>1045</v>
      </c>
      <c r="K4295" s="320"/>
      <c r="L4295" s="320"/>
      <c r="M4295" s="104"/>
      <c r="N4295" s="104">
        <v>2</v>
      </c>
      <c r="O4295" s="320">
        <v>6.0333333333333332</v>
      </c>
      <c r="P4295" s="105">
        <v>9000</v>
      </c>
    </row>
    <row r="4296" spans="1:16" x14ac:dyDescent="0.2">
      <c r="A4296" s="104" t="s">
        <v>1022</v>
      </c>
      <c r="B4296" s="104" t="s">
        <v>423</v>
      </c>
      <c r="C4296" s="313" t="s">
        <v>99</v>
      </c>
      <c r="D4296" s="104" t="s">
        <v>1270</v>
      </c>
      <c r="E4296" s="105">
        <v>1300</v>
      </c>
      <c r="F4296" s="313" t="s">
        <v>1386</v>
      </c>
      <c r="G4296" s="318" t="s">
        <v>1387</v>
      </c>
      <c r="H4296" s="318" t="s">
        <v>1117</v>
      </c>
      <c r="I4296" s="104" t="s">
        <v>1118</v>
      </c>
      <c r="J4296" s="318" t="s">
        <v>1119</v>
      </c>
      <c r="K4296" s="320"/>
      <c r="L4296" s="320"/>
      <c r="M4296" s="104"/>
      <c r="N4296" s="104">
        <v>2</v>
      </c>
      <c r="O4296" s="320">
        <v>6.0333333333333332</v>
      </c>
      <c r="P4296" s="105">
        <v>7800</v>
      </c>
    </row>
    <row r="4297" spans="1:16" x14ac:dyDescent="0.2">
      <c r="A4297" s="104" t="s">
        <v>1022</v>
      </c>
      <c r="B4297" s="104" t="s">
        <v>423</v>
      </c>
      <c r="C4297" s="313" t="s">
        <v>99</v>
      </c>
      <c r="D4297" s="104" t="s">
        <v>1046</v>
      </c>
      <c r="E4297" s="105">
        <v>1700</v>
      </c>
      <c r="F4297" s="313" t="s">
        <v>1388</v>
      </c>
      <c r="G4297" s="318" t="s">
        <v>1389</v>
      </c>
      <c r="H4297" s="318" t="s">
        <v>1049</v>
      </c>
      <c r="I4297" s="104" t="s">
        <v>1073</v>
      </c>
      <c r="J4297" s="318" t="s">
        <v>1074</v>
      </c>
      <c r="K4297" s="320"/>
      <c r="L4297" s="320"/>
      <c r="M4297" s="104"/>
      <c r="N4297" s="104">
        <v>2</v>
      </c>
      <c r="O4297" s="320">
        <v>6.0333333333333332</v>
      </c>
      <c r="P4297" s="105">
        <v>10200</v>
      </c>
    </row>
    <row r="4298" spans="1:16" x14ac:dyDescent="0.2">
      <c r="A4298" s="104" t="s">
        <v>1022</v>
      </c>
      <c r="B4298" s="104" t="s">
        <v>423</v>
      </c>
      <c r="C4298" s="313" t="s">
        <v>99</v>
      </c>
      <c r="D4298" s="104" t="s">
        <v>1186</v>
      </c>
      <c r="E4298" s="105">
        <v>1500</v>
      </c>
      <c r="F4298" s="313" t="s">
        <v>1390</v>
      </c>
      <c r="G4298" s="318" t="s">
        <v>1391</v>
      </c>
      <c r="H4298" s="318" t="s">
        <v>1392</v>
      </c>
      <c r="I4298" s="104" t="s">
        <v>1134</v>
      </c>
      <c r="J4298" s="318" t="s">
        <v>1028</v>
      </c>
      <c r="K4298" s="320"/>
      <c r="L4298" s="320"/>
      <c r="M4298" s="104"/>
      <c r="N4298" s="104">
        <v>1</v>
      </c>
      <c r="O4298" s="320">
        <v>6.0333333333333332</v>
      </c>
      <c r="P4298" s="105">
        <v>9000</v>
      </c>
    </row>
    <row r="4299" spans="1:16" x14ac:dyDescent="0.2">
      <c r="A4299" s="104" t="s">
        <v>1022</v>
      </c>
      <c r="B4299" s="104" t="s">
        <v>423</v>
      </c>
      <c r="C4299" s="313" t="s">
        <v>99</v>
      </c>
      <c r="D4299" s="104" t="s">
        <v>1393</v>
      </c>
      <c r="E4299" s="105">
        <v>1100</v>
      </c>
      <c r="F4299" s="313" t="s">
        <v>1394</v>
      </c>
      <c r="G4299" s="318" t="s">
        <v>1395</v>
      </c>
      <c r="H4299" s="318" t="s">
        <v>1057</v>
      </c>
      <c r="I4299" s="104" t="s">
        <v>1027</v>
      </c>
      <c r="J4299" s="318" t="s">
        <v>1161</v>
      </c>
      <c r="K4299" s="320"/>
      <c r="L4299" s="320"/>
      <c r="M4299" s="104"/>
      <c r="N4299" s="104">
        <v>2</v>
      </c>
      <c r="O4299" s="320">
        <v>6.0333333333333332</v>
      </c>
      <c r="P4299" s="105">
        <v>6600</v>
      </c>
    </row>
    <row r="4300" spans="1:16" x14ac:dyDescent="0.2">
      <c r="A4300" s="104" t="s">
        <v>1022</v>
      </c>
      <c r="B4300" s="104" t="s">
        <v>423</v>
      </c>
      <c r="C4300" s="313" t="s">
        <v>99</v>
      </c>
      <c r="D4300" s="104" t="s">
        <v>1396</v>
      </c>
      <c r="E4300" s="105">
        <v>1500</v>
      </c>
      <c r="F4300" s="313" t="s">
        <v>1397</v>
      </c>
      <c r="G4300" s="318" t="s">
        <v>1398</v>
      </c>
      <c r="H4300" s="318" t="s">
        <v>1189</v>
      </c>
      <c r="I4300" s="104" t="s">
        <v>1073</v>
      </c>
      <c r="J4300" s="318" t="s">
        <v>1074</v>
      </c>
      <c r="K4300" s="320"/>
      <c r="L4300" s="320"/>
      <c r="M4300" s="104"/>
      <c r="N4300" s="104">
        <v>2</v>
      </c>
      <c r="O4300" s="320">
        <v>6.0333333333333332</v>
      </c>
      <c r="P4300" s="105">
        <v>9000</v>
      </c>
    </row>
    <row r="4301" spans="1:16" x14ac:dyDescent="0.2">
      <c r="A4301" s="104" t="s">
        <v>1022</v>
      </c>
      <c r="B4301" s="104" t="s">
        <v>423</v>
      </c>
      <c r="C4301" s="313" t="s">
        <v>99</v>
      </c>
      <c r="D4301" s="104" t="s">
        <v>1033</v>
      </c>
      <c r="E4301" s="105">
        <v>2500</v>
      </c>
      <c r="F4301" s="313" t="s">
        <v>1399</v>
      </c>
      <c r="G4301" s="318" t="s">
        <v>1400</v>
      </c>
      <c r="H4301" s="318" t="s">
        <v>1060</v>
      </c>
      <c r="I4301" s="104" t="s">
        <v>1027</v>
      </c>
      <c r="J4301" s="318" t="s">
        <v>1028</v>
      </c>
      <c r="K4301" s="320"/>
      <c r="L4301" s="320"/>
      <c r="M4301" s="104"/>
      <c r="N4301" s="104">
        <v>2</v>
      </c>
      <c r="O4301" s="320">
        <v>6.0333333333333332</v>
      </c>
      <c r="P4301" s="105">
        <v>15000</v>
      </c>
    </row>
    <row r="4302" spans="1:16" ht="22.5" x14ac:dyDescent="0.2">
      <c r="A4302" s="104" t="s">
        <v>1022</v>
      </c>
      <c r="B4302" s="104" t="s">
        <v>423</v>
      </c>
      <c r="C4302" s="313" t="s">
        <v>99</v>
      </c>
      <c r="D4302" s="104" t="s">
        <v>1054</v>
      </c>
      <c r="E4302" s="105">
        <v>1500</v>
      </c>
      <c r="F4302" s="313" t="s">
        <v>1403</v>
      </c>
      <c r="G4302" s="318" t="s">
        <v>1404</v>
      </c>
      <c r="H4302" s="318" t="s">
        <v>1133</v>
      </c>
      <c r="I4302" s="104" t="s">
        <v>1027</v>
      </c>
      <c r="J4302" s="318" t="s">
        <v>1069</v>
      </c>
      <c r="K4302" s="320"/>
      <c r="L4302" s="320"/>
      <c r="M4302" s="104"/>
      <c r="N4302" s="104">
        <v>2</v>
      </c>
      <c r="O4302" s="320">
        <v>6.0333333333333332</v>
      </c>
      <c r="P4302" s="105">
        <v>9000</v>
      </c>
    </row>
    <row r="4303" spans="1:16" ht="22.5" x14ac:dyDescent="0.2">
      <c r="A4303" s="104" t="s">
        <v>1022</v>
      </c>
      <c r="B4303" s="104" t="s">
        <v>423</v>
      </c>
      <c r="C4303" s="313" t="s">
        <v>99</v>
      </c>
      <c r="D4303" s="104" t="s">
        <v>1046</v>
      </c>
      <c r="E4303" s="105">
        <v>1700</v>
      </c>
      <c r="F4303" s="313" t="s">
        <v>1405</v>
      </c>
      <c r="G4303" s="318" t="s">
        <v>1406</v>
      </c>
      <c r="H4303" s="318" t="s">
        <v>1064</v>
      </c>
      <c r="I4303" s="104" t="s">
        <v>1095</v>
      </c>
      <c r="J4303" s="318" t="s">
        <v>1096</v>
      </c>
      <c r="K4303" s="320"/>
      <c r="L4303" s="320"/>
      <c r="M4303" s="104"/>
      <c r="N4303" s="104">
        <v>2</v>
      </c>
      <c r="O4303" s="320">
        <v>6.0333333333333332</v>
      </c>
      <c r="P4303" s="105">
        <v>10200</v>
      </c>
    </row>
    <row r="4304" spans="1:16" x14ac:dyDescent="0.2">
      <c r="A4304" s="104" t="s">
        <v>1022</v>
      </c>
      <c r="B4304" s="104" t="s">
        <v>423</v>
      </c>
      <c r="C4304" s="313" t="s">
        <v>99</v>
      </c>
      <c r="D4304" s="104" t="s">
        <v>1046</v>
      </c>
      <c r="E4304" s="105">
        <v>1500</v>
      </c>
      <c r="F4304" s="313" t="s">
        <v>1407</v>
      </c>
      <c r="G4304" s="318" t="s">
        <v>1408</v>
      </c>
      <c r="H4304" s="318" t="s">
        <v>1064</v>
      </c>
      <c r="I4304" s="104" t="s">
        <v>1073</v>
      </c>
      <c r="J4304" s="318" t="s">
        <v>1074</v>
      </c>
      <c r="K4304" s="320"/>
      <c r="L4304" s="320"/>
      <c r="M4304" s="104"/>
      <c r="N4304" s="104">
        <v>2</v>
      </c>
      <c r="O4304" s="320">
        <v>6.0333333333333332</v>
      </c>
      <c r="P4304" s="105">
        <v>9000</v>
      </c>
    </row>
    <row r="4305" spans="1:16" x14ac:dyDescent="0.2">
      <c r="A4305" s="104" t="s">
        <v>1022</v>
      </c>
      <c r="B4305" s="104" t="s">
        <v>423</v>
      </c>
      <c r="C4305" s="313" t="s">
        <v>99</v>
      </c>
      <c r="D4305" s="104" t="s">
        <v>1409</v>
      </c>
      <c r="E4305" s="105">
        <v>1300</v>
      </c>
      <c r="F4305" s="313" t="s">
        <v>1410</v>
      </c>
      <c r="G4305" s="318" t="s">
        <v>1411</v>
      </c>
      <c r="H4305" s="318" t="s">
        <v>1117</v>
      </c>
      <c r="I4305" s="104" t="s">
        <v>1118</v>
      </c>
      <c r="J4305" s="318" t="s">
        <v>1119</v>
      </c>
      <c r="K4305" s="320"/>
      <c r="L4305" s="320"/>
      <c r="M4305" s="104"/>
      <c r="N4305" s="104">
        <v>2</v>
      </c>
      <c r="O4305" s="320">
        <v>6.0333333333333332</v>
      </c>
      <c r="P4305" s="105">
        <v>7800</v>
      </c>
    </row>
    <row r="4306" spans="1:16" x14ac:dyDescent="0.2">
      <c r="A4306" s="104" t="s">
        <v>1022</v>
      </c>
      <c r="B4306" s="104" t="s">
        <v>423</v>
      </c>
      <c r="C4306" s="313" t="s">
        <v>99</v>
      </c>
      <c r="D4306" s="104" t="s">
        <v>1023</v>
      </c>
      <c r="E4306" s="105">
        <v>15000</v>
      </c>
      <c r="F4306" s="313" t="s">
        <v>5516</v>
      </c>
      <c r="G4306" s="318" t="s">
        <v>5517</v>
      </c>
      <c r="H4306" s="318" t="s">
        <v>1026</v>
      </c>
      <c r="I4306" s="104" t="s">
        <v>1027</v>
      </c>
      <c r="J4306" s="318" t="s">
        <v>1028</v>
      </c>
      <c r="K4306" s="320"/>
      <c r="L4306" s="320"/>
      <c r="M4306" s="104"/>
      <c r="N4306" s="104">
        <v>1</v>
      </c>
      <c r="O4306" s="320">
        <v>0.26666666666666666</v>
      </c>
      <c r="P4306" s="105">
        <v>4000</v>
      </c>
    </row>
    <row r="4307" spans="1:16" ht="22.5" x14ac:dyDescent="0.2">
      <c r="A4307" s="104" t="s">
        <v>1022</v>
      </c>
      <c r="B4307" s="104" t="s">
        <v>423</v>
      </c>
      <c r="C4307" s="313" t="s">
        <v>99</v>
      </c>
      <c r="D4307" s="104" t="s">
        <v>5518</v>
      </c>
      <c r="E4307" s="105">
        <v>4000</v>
      </c>
      <c r="F4307" s="313" t="s">
        <v>5519</v>
      </c>
      <c r="G4307" s="318" t="s">
        <v>5520</v>
      </c>
      <c r="H4307" s="318" t="s">
        <v>1043</v>
      </c>
      <c r="I4307" s="104" t="s">
        <v>1027</v>
      </c>
      <c r="J4307" s="318" t="s">
        <v>1069</v>
      </c>
      <c r="K4307" s="320"/>
      <c r="L4307" s="320"/>
      <c r="M4307" s="104"/>
      <c r="N4307" s="104">
        <v>1</v>
      </c>
      <c r="O4307" s="320">
        <v>0.96666666666666667</v>
      </c>
      <c r="P4307" s="105">
        <v>3866.6666666666665</v>
      </c>
    </row>
    <row r="4308" spans="1:16" x14ac:dyDescent="0.2">
      <c r="A4308" s="104" t="s">
        <v>1022</v>
      </c>
      <c r="B4308" s="104" t="s">
        <v>423</v>
      </c>
      <c r="C4308" s="313" t="s">
        <v>99</v>
      </c>
      <c r="D4308" s="104" t="s">
        <v>1209</v>
      </c>
      <c r="E4308" s="105">
        <v>1300</v>
      </c>
      <c r="F4308" s="313" t="s">
        <v>1412</v>
      </c>
      <c r="G4308" s="318" t="s">
        <v>1413</v>
      </c>
      <c r="H4308" s="318" t="s">
        <v>1414</v>
      </c>
      <c r="I4308" s="104" t="s">
        <v>1073</v>
      </c>
      <c r="J4308" s="318" t="s">
        <v>1074</v>
      </c>
      <c r="K4308" s="320"/>
      <c r="L4308" s="320"/>
      <c r="M4308" s="104"/>
      <c r="N4308" s="104">
        <v>2</v>
      </c>
      <c r="O4308" s="320">
        <v>6.0333333333333332</v>
      </c>
      <c r="P4308" s="105">
        <v>7800</v>
      </c>
    </row>
    <row r="4309" spans="1:16" x14ac:dyDescent="0.2">
      <c r="A4309" s="104" t="s">
        <v>1022</v>
      </c>
      <c r="B4309" s="104" t="s">
        <v>423</v>
      </c>
      <c r="C4309" s="313" t="s">
        <v>99</v>
      </c>
      <c r="D4309" s="104" t="s">
        <v>1296</v>
      </c>
      <c r="E4309" s="105">
        <v>3500</v>
      </c>
      <c r="F4309" s="313" t="s">
        <v>1417</v>
      </c>
      <c r="G4309" s="318" t="s">
        <v>1418</v>
      </c>
      <c r="H4309" s="318" t="s">
        <v>1133</v>
      </c>
      <c r="I4309" s="104" t="s">
        <v>1027</v>
      </c>
      <c r="J4309" s="318" t="s">
        <v>1028</v>
      </c>
      <c r="K4309" s="320"/>
      <c r="L4309" s="320"/>
      <c r="M4309" s="104"/>
      <c r="N4309" s="104">
        <v>2</v>
      </c>
      <c r="O4309" s="320">
        <v>6.0333333333333332</v>
      </c>
      <c r="P4309" s="105">
        <v>21000</v>
      </c>
    </row>
    <row r="4310" spans="1:16" x14ac:dyDescent="0.2">
      <c r="A4310" s="104" t="s">
        <v>1022</v>
      </c>
      <c r="B4310" s="104" t="s">
        <v>423</v>
      </c>
      <c r="C4310" s="313" t="s">
        <v>99</v>
      </c>
      <c r="D4310" s="104" t="s">
        <v>1196</v>
      </c>
      <c r="E4310" s="105">
        <v>2000</v>
      </c>
      <c r="F4310" s="313" t="s">
        <v>1419</v>
      </c>
      <c r="G4310" s="318" t="s">
        <v>1420</v>
      </c>
      <c r="H4310" s="318" t="s">
        <v>1117</v>
      </c>
      <c r="I4310" s="104" t="s">
        <v>1118</v>
      </c>
      <c r="J4310" s="318" t="s">
        <v>1119</v>
      </c>
      <c r="K4310" s="320"/>
      <c r="L4310" s="320"/>
      <c r="M4310" s="104"/>
      <c r="N4310" s="104">
        <v>2</v>
      </c>
      <c r="O4310" s="320">
        <v>6.0333333333333332</v>
      </c>
      <c r="P4310" s="105">
        <v>12000</v>
      </c>
    </row>
    <row r="4311" spans="1:16" x14ac:dyDescent="0.2">
      <c r="A4311" s="104" t="s">
        <v>1022</v>
      </c>
      <c r="B4311" s="104" t="s">
        <v>423</v>
      </c>
      <c r="C4311" s="313" t="s">
        <v>99</v>
      </c>
      <c r="D4311" s="104" t="s">
        <v>1046</v>
      </c>
      <c r="E4311" s="105">
        <v>1500</v>
      </c>
      <c r="F4311" s="313" t="s">
        <v>1421</v>
      </c>
      <c r="G4311" s="318" t="s">
        <v>1422</v>
      </c>
      <c r="H4311" s="318" t="s">
        <v>1133</v>
      </c>
      <c r="I4311" s="104" t="s">
        <v>1027</v>
      </c>
      <c r="J4311" s="318" t="s">
        <v>1028</v>
      </c>
      <c r="K4311" s="320"/>
      <c r="L4311" s="320"/>
      <c r="M4311" s="104"/>
      <c r="N4311" s="104">
        <v>2</v>
      </c>
      <c r="O4311" s="320">
        <v>6.0333333333333332</v>
      </c>
      <c r="P4311" s="105">
        <v>9000</v>
      </c>
    </row>
    <row r="4312" spans="1:16" x14ac:dyDescent="0.2">
      <c r="A4312" s="104" t="s">
        <v>1022</v>
      </c>
      <c r="B4312" s="104" t="s">
        <v>423</v>
      </c>
      <c r="C4312" s="313" t="s">
        <v>99</v>
      </c>
      <c r="D4312" s="104" t="s">
        <v>1423</v>
      </c>
      <c r="E4312" s="105">
        <v>930</v>
      </c>
      <c r="F4312" s="313" t="s">
        <v>1424</v>
      </c>
      <c r="G4312" s="318" t="s">
        <v>1425</v>
      </c>
      <c r="H4312" s="318" t="s">
        <v>1117</v>
      </c>
      <c r="I4312" s="104" t="s">
        <v>1118</v>
      </c>
      <c r="J4312" s="318" t="s">
        <v>1119</v>
      </c>
      <c r="K4312" s="320"/>
      <c r="L4312" s="320"/>
      <c r="M4312" s="104"/>
      <c r="N4312" s="104">
        <v>2</v>
      </c>
      <c r="O4312" s="320">
        <v>6.0333333333333332</v>
      </c>
      <c r="P4312" s="105">
        <v>5580</v>
      </c>
    </row>
    <row r="4313" spans="1:16" x14ac:dyDescent="0.2">
      <c r="A4313" s="104" t="s">
        <v>1022</v>
      </c>
      <c r="B4313" s="104" t="s">
        <v>423</v>
      </c>
      <c r="C4313" s="313" t="s">
        <v>99</v>
      </c>
      <c r="D4313" s="104" t="s">
        <v>1426</v>
      </c>
      <c r="E4313" s="105">
        <v>1500</v>
      </c>
      <c r="F4313" s="313" t="s">
        <v>1427</v>
      </c>
      <c r="G4313" s="318" t="s">
        <v>1428</v>
      </c>
      <c r="H4313" s="318" t="s">
        <v>1429</v>
      </c>
      <c r="I4313" s="104" t="s">
        <v>1027</v>
      </c>
      <c r="J4313" s="318" t="s">
        <v>1161</v>
      </c>
      <c r="K4313" s="320"/>
      <c r="L4313" s="320"/>
      <c r="M4313" s="104"/>
      <c r="N4313" s="104">
        <v>2</v>
      </c>
      <c r="O4313" s="320">
        <v>6.0333333333333332</v>
      </c>
      <c r="P4313" s="105">
        <v>9000</v>
      </c>
    </row>
    <row r="4314" spans="1:16" x14ac:dyDescent="0.2">
      <c r="A4314" s="104" t="s">
        <v>1022</v>
      </c>
      <c r="B4314" s="104" t="s">
        <v>423</v>
      </c>
      <c r="C4314" s="313" t="s">
        <v>99</v>
      </c>
      <c r="D4314" s="104" t="s">
        <v>1046</v>
      </c>
      <c r="E4314" s="105">
        <v>1700</v>
      </c>
      <c r="F4314" s="313" t="s">
        <v>1430</v>
      </c>
      <c r="G4314" s="318" t="s">
        <v>1431</v>
      </c>
      <c r="H4314" s="318" t="s">
        <v>1049</v>
      </c>
      <c r="I4314" s="104" t="s">
        <v>1044</v>
      </c>
      <c r="J4314" s="318" t="s">
        <v>1028</v>
      </c>
      <c r="K4314" s="320"/>
      <c r="L4314" s="320"/>
      <c r="M4314" s="104"/>
      <c r="N4314" s="104">
        <v>2</v>
      </c>
      <c r="O4314" s="320">
        <v>6.0333333333333332</v>
      </c>
      <c r="P4314" s="105">
        <v>10200</v>
      </c>
    </row>
    <row r="4315" spans="1:16" x14ac:dyDescent="0.2">
      <c r="A4315" s="104" t="s">
        <v>1022</v>
      </c>
      <c r="B4315" s="104" t="s">
        <v>423</v>
      </c>
      <c r="C4315" s="313" t="s">
        <v>99</v>
      </c>
      <c r="D4315" s="104" t="s">
        <v>1054</v>
      </c>
      <c r="E4315" s="105">
        <v>1500</v>
      </c>
      <c r="F4315" s="313" t="s">
        <v>1432</v>
      </c>
      <c r="G4315" s="318" t="s">
        <v>1433</v>
      </c>
      <c r="H4315" s="318" t="s">
        <v>1434</v>
      </c>
      <c r="I4315" s="104" t="s">
        <v>1435</v>
      </c>
      <c r="J4315" s="318" t="s">
        <v>1436</v>
      </c>
      <c r="K4315" s="320"/>
      <c r="L4315" s="320"/>
      <c r="M4315" s="104"/>
      <c r="N4315" s="104">
        <v>2</v>
      </c>
      <c r="O4315" s="320">
        <v>6.0333333333333332</v>
      </c>
      <c r="P4315" s="105">
        <v>9000</v>
      </c>
    </row>
    <row r="4316" spans="1:16" x14ac:dyDescent="0.2">
      <c r="A4316" s="104" t="s">
        <v>1022</v>
      </c>
      <c r="B4316" s="104" t="s">
        <v>423</v>
      </c>
      <c r="C4316" s="313" t="s">
        <v>99</v>
      </c>
      <c r="D4316" s="104" t="s">
        <v>1209</v>
      </c>
      <c r="E4316" s="105">
        <v>1300</v>
      </c>
      <c r="F4316" s="313" t="s">
        <v>1437</v>
      </c>
      <c r="G4316" s="318" t="s">
        <v>1438</v>
      </c>
      <c r="H4316" s="318" t="s">
        <v>1117</v>
      </c>
      <c r="I4316" s="104" t="s">
        <v>1118</v>
      </c>
      <c r="J4316" s="318" t="s">
        <v>1119</v>
      </c>
      <c r="K4316" s="320"/>
      <c r="L4316" s="320"/>
      <c r="M4316" s="104"/>
      <c r="N4316" s="104">
        <v>2</v>
      </c>
      <c r="O4316" s="320">
        <v>6.0333333333333332</v>
      </c>
      <c r="P4316" s="105">
        <v>7800</v>
      </c>
    </row>
    <row r="4317" spans="1:16" x14ac:dyDescent="0.2">
      <c r="A4317" s="104" t="s">
        <v>1022</v>
      </c>
      <c r="B4317" s="104" t="s">
        <v>423</v>
      </c>
      <c r="C4317" s="313" t="s">
        <v>99</v>
      </c>
      <c r="D4317" s="104" t="s">
        <v>1439</v>
      </c>
      <c r="E4317" s="105">
        <v>3000</v>
      </c>
      <c r="F4317" s="313" t="s">
        <v>1440</v>
      </c>
      <c r="G4317" s="318" t="s">
        <v>1441</v>
      </c>
      <c r="H4317" s="318" t="s">
        <v>1113</v>
      </c>
      <c r="I4317" s="104" t="s">
        <v>1027</v>
      </c>
      <c r="J4317" s="318" t="s">
        <v>1028</v>
      </c>
      <c r="K4317" s="320"/>
      <c r="L4317" s="320"/>
      <c r="M4317" s="104"/>
      <c r="N4317" s="104">
        <v>2</v>
      </c>
      <c r="O4317" s="320">
        <v>6.0333333333333332</v>
      </c>
      <c r="P4317" s="105">
        <v>18000</v>
      </c>
    </row>
    <row r="4318" spans="1:16" x14ac:dyDescent="0.2">
      <c r="A4318" s="104" t="s">
        <v>1022</v>
      </c>
      <c r="B4318" s="104" t="s">
        <v>423</v>
      </c>
      <c r="C4318" s="313" t="s">
        <v>99</v>
      </c>
      <c r="D4318" s="104" t="s">
        <v>1075</v>
      </c>
      <c r="E4318" s="105">
        <v>1300</v>
      </c>
      <c r="F4318" s="313" t="s">
        <v>1442</v>
      </c>
      <c r="G4318" s="318" t="s">
        <v>1443</v>
      </c>
      <c r="H4318" s="318" t="s">
        <v>1117</v>
      </c>
      <c r="I4318" s="104" t="s">
        <v>1118</v>
      </c>
      <c r="J4318" s="318" t="s">
        <v>1119</v>
      </c>
      <c r="K4318" s="320"/>
      <c r="L4318" s="320"/>
      <c r="M4318" s="104"/>
      <c r="N4318" s="104">
        <v>2</v>
      </c>
      <c r="O4318" s="320">
        <v>6.0333333333333332</v>
      </c>
      <c r="P4318" s="105">
        <v>7800</v>
      </c>
    </row>
    <row r="4319" spans="1:16" ht="22.5" x14ac:dyDescent="0.2">
      <c r="A4319" s="104" t="s">
        <v>1022</v>
      </c>
      <c r="B4319" s="104" t="s">
        <v>423</v>
      </c>
      <c r="C4319" s="313" t="s">
        <v>99</v>
      </c>
      <c r="D4319" s="104" t="s">
        <v>1046</v>
      </c>
      <c r="E4319" s="105">
        <v>1500</v>
      </c>
      <c r="F4319" s="313" t="s">
        <v>1444</v>
      </c>
      <c r="G4319" s="318" t="s">
        <v>1445</v>
      </c>
      <c r="H4319" s="318" t="s">
        <v>1148</v>
      </c>
      <c r="I4319" s="104" t="s">
        <v>1044</v>
      </c>
      <c r="J4319" s="318" t="s">
        <v>1045</v>
      </c>
      <c r="K4319" s="320"/>
      <c r="L4319" s="320"/>
      <c r="M4319" s="104"/>
      <c r="N4319" s="104">
        <v>2</v>
      </c>
      <c r="O4319" s="320">
        <v>6.0333333333333332</v>
      </c>
      <c r="P4319" s="105">
        <v>9000</v>
      </c>
    </row>
    <row r="4320" spans="1:16" x14ac:dyDescent="0.2">
      <c r="A4320" s="104" t="s">
        <v>1022</v>
      </c>
      <c r="B4320" s="104" t="s">
        <v>423</v>
      </c>
      <c r="C4320" s="313" t="s">
        <v>99</v>
      </c>
      <c r="D4320" s="104" t="s">
        <v>1046</v>
      </c>
      <c r="E4320" s="105">
        <v>1500</v>
      </c>
      <c r="F4320" s="313" t="s">
        <v>1446</v>
      </c>
      <c r="G4320" s="318" t="s">
        <v>1447</v>
      </c>
      <c r="H4320" s="318" t="s">
        <v>1049</v>
      </c>
      <c r="I4320" s="104" t="s">
        <v>1073</v>
      </c>
      <c r="J4320" s="318" t="s">
        <v>1074</v>
      </c>
      <c r="K4320" s="320"/>
      <c r="L4320" s="320"/>
      <c r="M4320" s="104"/>
      <c r="N4320" s="104">
        <v>2</v>
      </c>
      <c r="O4320" s="320">
        <v>6.0333333333333332</v>
      </c>
      <c r="P4320" s="105">
        <v>9000</v>
      </c>
    </row>
    <row r="4321" spans="1:16" x14ac:dyDescent="0.2">
      <c r="A4321" s="104" t="s">
        <v>1022</v>
      </c>
      <c r="B4321" s="104" t="s">
        <v>423</v>
      </c>
      <c r="C4321" s="313" t="s">
        <v>99</v>
      </c>
      <c r="D4321" s="104" t="s">
        <v>1270</v>
      </c>
      <c r="E4321" s="105">
        <v>1300</v>
      </c>
      <c r="F4321" s="313" t="s">
        <v>1448</v>
      </c>
      <c r="G4321" s="318" t="s">
        <v>1449</v>
      </c>
      <c r="H4321" s="318" t="s">
        <v>1117</v>
      </c>
      <c r="I4321" s="104" t="s">
        <v>1118</v>
      </c>
      <c r="J4321" s="318" t="s">
        <v>1119</v>
      </c>
      <c r="K4321" s="320"/>
      <c r="L4321" s="320"/>
      <c r="M4321" s="104"/>
      <c r="N4321" s="104">
        <v>2</v>
      </c>
      <c r="O4321" s="320">
        <v>6.0333333333333332</v>
      </c>
      <c r="P4321" s="105">
        <v>7800</v>
      </c>
    </row>
    <row r="4322" spans="1:16" x14ac:dyDescent="0.2">
      <c r="A4322" s="104" t="s">
        <v>1022</v>
      </c>
      <c r="B4322" s="104" t="s">
        <v>423</v>
      </c>
      <c r="C4322" s="313" t="s">
        <v>99</v>
      </c>
      <c r="D4322" s="104" t="s">
        <v>1450</v>
      </c>
      <c r="E4322" s="105">
        <v>4000</v>
      </c>
      <c r="F4322" s="313" t="s">
        <v>1451</v>
      </c>
      <c r="G4322" s="318" t="s">
        <v>1452</v>
      </c>
      <c r="H4322" s="318" t="s">
        <v>1453</v>
      </c>
      <c r="I4322" s="104" t="s">
        <v>1027</v>
      </c>
      <c r="J4322" s="318" t="s">
        <v>1028</v>
      </c>
      <c r="K4322" s="320"/>
      <c r="L4322" s="320"/>
      <c r="M4322" s="104"/>
      <c r="N4322" s="104">
        <v>2</v>
      </c>
      <c r="O4322" s="320">
        <v>6.0333333333333332</v>
      </c>
      <c r="P4322" s="105">
        <v>24000</v>
      </c>
    </row>
    <row r="4323" spans="1:16" x14ac:dyDescent="0.2">
      <c r="A4323" s="104" t="s">
        <v>1022</v>
      </c>
      <c r="B4323" s="104" t="s">
        <v>423</v>
      </c>
      <c r="C4323" s="313" t="s">
        <v>99</v>
      </c>
      <c r="D4323" s="104" t="s">
        <v>1296</v>
      </c>
      <c r="E4323" s="105">
        <v>2500</v>
      </c>
      <c r="F4323" s="313" t="s">
        <v>1454</v>
      </c>
      <c r="G4323" s="318" t="s">
        <v>1455</v>
      </c>
      <c r="H4323" s="318" t="s">
        <v>1456</v>
      </c>
      <c r="I4323" s="104" t="s">
        <v>1027</v>
      </c>
      <c r="J4323" s="318" t="s">
        <v>1161</v>
      </c>
      <c r="K4323" s="320"/>
      <c r="L4323" s="320"/>
      <c r="M4323" s="104"/>
      <c r="N4323" s="104">
        <v>2</v>
      </c>
      <c r="O4323" s="320">
        <v>6.0333333333333332</v>
      </c>
      <c r="P4323" s="105">
        <v>15000</v>
      </c>
    </row>
    <row r="4324" spans="1:16" x14ac:dyDescent="0.2">
      <c r="A4324" s="104" t="s">
        <v>1022</v>
      </c>
      <c r="B4324" s="104" t="s">
        <v>423</v>
      </c>
      <c r="C4324" s="313" t="s">
        <v>99</v>
      </c>
      <c r="D4324" s="104" t="s">
        <v>1457</v>
      </c>
      <c r="E4324" s="105">
        <v>3500</v>
      </c>
      <c r="F4324" s="313" t="s">
        <v>1458</v>
      </c>
      <c r="G4324" s="318" t="s">
        <v>1459</v>
      </c>
      <c r="H4324" s="318" t="s">
        <v>1026</v>
      </c>
      <c r="I4324" s="104" t="s">
        <v>1027</v>
      </c>
      <c r="J4324" s="318" t="s">
        <v>1028</v>
      </c>
      <c r="K4324" s="320"/>
      <c r="L4324" s="320"/>
      <c r="M4324" s="104"/>
      <c r="N4324" s="104">
        <v>1</v>
      </c>
      <c r="O4324" s="320">
        <v>6.0333333333333332</v>
      </c>
      <c r="P4324" s="105">
        <v>21000</v>
      </c>
    </row>
    <row r="4325" spans="1:16" x14ac:dyDescent="0.2">
      <c r="A4325" s="104" t="s">
        <v>1022</v>
      </c>
      <c r="B4325" s="104" t="s">
        <v>423</v>
      </c>
      <c r="C4325" s="313" t="s">
        <v>99</v>
      </c>
      <c r="D4325" s="104" t="s">
        <v>1460</v>
      </c>
      <c r="E4325" s="105">
        <v>4000</v>
      </c>
      <c r="F4325" s="313" t="s">
        <v>1461</v>
      </c>
      <c r="G4325" s="318" t="s">
        <v>1462</v>
      </c>
      <c r="H4325" s="318" t="s">
        <v>1463</v>
      </c>
      <c r="I4325" s="104" t="s">
        <v>1027</v>
      </c>
      <c r="J4325" s="318" t="s">
        <v>1028</v>
      </c>
      <c r="K4325" s="320"/>
      <c r="L4325" s="320"/>
      <c r="M4325" s="104"/>
      <c r="N4325" s="104">
        <v>2</v>
      </c>
      <c r="O4325" s="320">
        <v>6.0333333333333332</v>
      </c>
      <c r="P4325" s="105">
        <v>24000</v>
      </c>
    </row>
    <row r="4326" spans="1:16" x14ac:dyDescent="0.2">
      <c r="A4326" s="104" t="s">
        <v>1022</v>
      </c>
      <c r="B4326" s="104" t="s">
        <v>423</v>
      </c>
      <c r="C4326" s="313" t="s">
        <v>99</v>
      </c>
      <c r="D4326" s="104" t="s">
        <v>1464</v>
      </c>
      <c r="E4326" s="105">
        <v>3000</v>
      </c>
      <c r="F4326" s="313" t="s">
        <v>1465</v>
      </c>
      <c r="G4326" s="318" t="s">
        <v>1466</v>
      </c>
      <c r="H4326" s="318" t="s">
        <v>1467</v>
      </c>
      <c r="I4326" s="104" t="s">
        <v>1061</v>
      </c>
      <c r="J4326" s="318" t="s">
        <v>1028</v>
      </c>
      <c r="K4326" s="320"/>
      <c r="L4326" s="320"/>
      <c r="M4326" s="104"/>
      <c r="N4326" s="104">
        <v>2</v>
      </c>
      <c r="O4326" s="320">
        <v>6.0333333333333332</v>
      </c>
      <c r="P4326" s="105">
        <v>18000</v>
      </c>
    </row>
    <row r="4327" spans="1:16" x14ac:dyDescent="0.2">
      <c r="A4327" s="104" t="s">
        <v>1022</v>
      </c>
      <c r="B4327" s="104" t="s">
        <v>423</v>
      </c>
      <c r="C4327" s="313" t="s">
        <v>99</v>
      </c>
      <c r="D4327" s="104" t="s">
        <v>1209</v>
      </c>
      <c r="E4327" s="105">
        <v>1300</v>
      </c>
      <c r="F4327" s="313" t="s">
        <v>1468</v>
      </c>
      <c r="G4327" s="318" t="s">
        <v>1469</v>
      </c>
      <c r="H4327" s="318" t="s">
        <v>1118</v>
      </c>
      <c r="I4327" s="104" t="s">
        <v>1118</v>
      </c>
      <c r="J4327" s="318" t="s">
        <v>1119</v>
      </c>
      <c r="K4327" s="320"/>
      <c r="L4327" s="320"/>
      <c r="M4327" s="104"/>
      <c r="N4327" s="104">
        <v>2</v>
      </c>
      <c r="O4327" s="320">
        <v>6.0333333333333332</v>
      </c>
      <c r="P4327" s="105">
        <v>7800</v>
      </c>
    </row>
    <row r="4328" spans="1:16" x14ac:dyDescent="0.2">
      <c r="A4328" s="104" t="s">
        <v>1022</v>
      </c>
      <c r="B4328" s="104" t="s">
        <v>423</v>
      </c>
      <c r="C4328" s="313" t="s">
        <v>99</v>
      </c>
      <c r="D4328" s="104" t="s">
        <v>1101</v>
      </c>
      <c r="E4328" s="105">
        <v>2400</v>
      </c>
      <c r="F4328" s="313" t="s">
        <v>1470</v>
      </c>
      <c r="G4328" s="318" t="s">
        <v>1471</v>
      </c>
      <c r="H4328" s="318" t="s">
        <v>1032</v>
      </c>
      <c r="I4328" s="104" t="s">
        <v>1027</v>
      </c>
      <c r="J4328" s="318" t="s">
        <v>1028</v>
      </c>
      <c r="K4328" s="320"/>
      <c r="L4328" s="320"/>
      <c r="M4328" s="104"/>
      <c r="N4328" s="104">
        <v>2</v>
      </c>
      <c r="O4328" s="320">
        <v>6.0333333333333332</v>
      </c>
      <c r="P4328" s="105">
        <v>14400</v>
      </c>
    </row>
    <row r="4329" spans="1:16" x14ac:dyDescent="0.2">
      <c r="A4329" s="104" t="s">
        <v>1022</v>
      </c>
      <c r="B4329" s="104" t="s">
        <v>423</v>
      </c>
      <c r="C4329" s="313" t="s">
        <v>99</v>
      </c>
      <c r="D4329" s="104" t="s">
        <v>1237</v>
      </c>
      <c r="E4329" s="105">
        <v>1300</v>
      </c>
      <c r="F4329" s="313" t="s">
        <v>1472</v>
      </c>
      <c r="G4329" s="318" t="s">
        <v>1473</v>
      </c>
      <c r="H4329" s="318" t="s">
        <v>1117</v>
      </c>
      <c r="I4329" s="104" t="s">
        <v>1118</v>
      </c>
      <c r="J4329" s="318" t="s">
        <v>1119</v>
      </c>
      <c r="K4329" s="320"/>
      <c r="L4329" s="320"/>
      <c r="M4329" s="104"/>
      <c r="N4329" s="104">
        <v>2</v>
      </c>
      <c r="O4329" s="320">
        <v>6.0333333333333332</v>
      </c>
      <c r="P4329" s="105">
        <v>7800</v>
      </c>
    </row>
    <row r="4330" spans="1:16" x14ac:dyDescent="0.2">
      <c r="A4330" s="104" t="s">
        <v>1022</v>
      </c>
      <c r="B4330" s="104" t="s">
        <v>423</v>
      </c>
      <c r="C4330" s="313" t="s">
        <v>99</v>
      </c>
      <c r="D4330" s="104" t="s">
        <v>1270</v>
      </c>
      <c r="E4330" s="105">
        <v>1300</v>
      </c>
      <c r="F4330" s="313" t="s">
        <v>1474</v>
      </c>
      <c r="G4330" s="318" t="s">
        <v>1475</v>
      </c>
      <c r="H4330" s="318" t="s">
        <v>1476</v>
      </c>
      <c r="I4330" s="104" t="s">
        <v>1118</v>
      </c>
      <c r="J4330" s="318" t="s">
        <v>1119</v>
      </c>
      <c r="K4330" s="320"/>
      <c r="L4330" s="320"/>
      <c r="M4330" s="104"/>
      <c r="N4330" s="104">
        <v>2</v>
      </c>
      <c r="O4330" s="320">
        <v>6.0333333333333332</v>
      </c>
      <c r="P4330" s="105">
        <v>7800</v>
      </c>
    </row>
    <row r="4331" spans="1:16" x14ac:dyDescent="0.2">
      <c r="A4331" s="104" t="s">
        <v>1022</v>
      </c>
      <c r="B4331" s="104" t="s">
        <v>423</v>
      </c>
      <c r="C4331" s="313" t="s">
        <v>99</v>
      </c>
      <c r="D4331" s="104" t="s">
        <v>1046</v>
      </c>
      <c r="E4331" s="105">
        <v>1500</v>
      </c>
      <c r="F4331" s="313" t="s">
        <v>1477</v>
      </c>
      <c r="G4331" s="318" t="s">
        <v>1478</v>
      </c>
      <c r="H4331" s="318" t="s">
        <v>1133</v>
      </c>
      <c r="I4331" s="104" t="s">
        <v>1044</v>
      </c>
      <c r="J4331" s="318" t="s">
        <v>1028</v>
      </c>
      <c r="K4331" s="320"/>
      <c r="L4331" s="320"/>
      <c r="M4331" s="104"/>
      <c r="N4331" s="104">
        <v>2</v>
      </c>
      <c r="O4331" s="320">
        <v>6.0333333333333332</v>
      </c>
      <c r="P4331" s="105">
        <v>9000</v>
      </c>
    </row>
    <row r="4332" spans="1:16" x14ac:dyDescent="0.2">
      <c r="A4332" s="104" t="s">
        <v>1022</v>
      </c>
      <c r="B4332" s="104" t="s">
        <v>423</v>
      </c>
      <c r="C4332" s="313" t="s">
        <v>99</v>
      </c>
      <c r="D4332" s="104" t="s">
        <v>1196</v>
      </c>
      <c r="E4332" s="105">
        <v>2500</v>
      </c>
      <c r="F4332" s="313" t="s">
        <v>1479</v>
      </c>
      <c r="G4332" s="318" t="s">
        <v>1480</v>
      </c>
      <c r="H4332" s="318" t="s">
        <v>1118</v>
      </c>
      <c r="I4332" s="104" t="s">
        <v>1118</v>
      </c>
      <c r="J4332" s="318" t="s">
        <v>1119</v>
      </c>
      <c r="K4332" s="320"/>
      <c r="L4332" s="320"/>
      <c r="M4332" s="104"/>
      <c r="N4332" s="104">
        <v>2</v>
      </c>
      <c r="O4332" s="320">
        <v>6.0333333333333332</v>
      </c>
      <c r="P4332" s="105">
        <v>15000</v>
      </c>
    </row>
    <row r="4333" spans="1:16" x14ac:dyDescent="0.2">
      <c r="A4333" s="104" t="s">
        <v>1022</v>
      </c>
      <c r="B4333" s="104" t="s">
        <v>423</v>
      </c>
      <c r="C4333" s="313" t="s">
        <v>99</v>
      </c>
      <c r="D4333" s="104" t="s">
        <v>1481</v>
      </c>
      <c r="E4333" s="105">
        <v>1800</v>
      </c>
      <c r="F4333" s="313" t="s">
        <v>1482</v>
      </c>
      <c r="G4333" s="318" t="s">
        <v>1483</v>
      </c>
      <c r="H4333" s="318" t="s">
        <v>1117</v>
      </c>
      <c r="I4333" s="104" t="s">
        <v>1118</v>
      </c>
      <c r="J4333" s="318" t="s">
        <v>1119</v>
      </c>
      <c r="K4333" s="320"/>
      <c r="L4333" s="320"/>
      <c r="M4333" s="104"/>
      <c r="N4333" s="104">
        <v>2</v>
      </c>
      <c r="O4333" s="320">
        <v>6.0333333333333332</v>
      </c>
      <c r="P4333" s="105">
        <v>10800</v>
      </c>
    </row>
    <row r="4334" spans="1:16" ht="22.5" x14ac:dyDescent="0.2">
      <c r="A4334" s="104" t="s">
        <v>1022</v>
      </c>
      <c r="B4334" s="104" t="s">
        <v>423</v>
      </c>
      <c r="C4334" s="313" t="s">
        <v>99</v>
      </c>
      <c r="D4334" s="104" t="s">
        <v>1046</v>
      </c>
      <c r="E4334" s="105">
        <v>1500</v>
      </c>
      <c r="F4334" s="313" t="s">
        <v>1484</v>
      </c>
      <c r="G4334" s="318" t="s">
        <v>1485</v>
      </c>
      <c r="H4334" s="318" t="s">
        <v>1049</v>
      </c>
      <c r="I4334" s="104" t="s">
        <v>1044</v>
      </c>
      <c r="J4334" s="318" t="s">
        <v>1045</v>
      </c>
      <c r="K4334" s="320"/>
      <c r="L4334" s="320"/>
      <c r="M4334" s="104"/>
      <c r="N4334" s="104">
        <v>2</v>
      </c>
      <c r="O4334" s="320">
        <v>6.0333333333333332</v>
      </c>
      <c r="P4334" s="105">
        <v>9000</v>
      </c>
    </row>
    <row r="4335" spans="1:16" ht="22.5" x14ac:dyDescent="0.2">
      <c r="A4335" s="104" t="s">
        <v>1022</v>
      </c>
      <c r="B4335" s="104" t="s">
        <v>423</v>
      </c>
      <c r="C4335" s="313" t="s">
        <v>99</v>
      </c>
      <c r="D4335" s="104" t="s">
        <v>1046</v>
      </c>
      <c r="E4335" s="105">
        <v>1500</v>
      </c>
      <c r="F4335" s="313" t="s">
        <v>1486</v>
      </c>
      <c r="G4335" s="318" t="s">
        <v>1487</v>
      </c>
      <c r="H4335" s="318" t="s">
        <v>1064</v>
      </c>
      <c r="I4335" s="104" t="s">
        <v>1044</v>
      </c>
      <c r="J4335" s="318" t="s">
        <v>1045</v>
      </c>
      <c r="K4335" s="320"/>
      <c r="L4335" s="320"/>
      <c r="M4335" s="104"/>
      <c r="N4335" s="104">
        <v>2</v>
      </c>
      <c r="O4335" s="320">
        <v>6.0333333333333332</v>
      </c>
      <c r="P4335" s="105">
        <v>9000</v>
      </c>
    </row>
    <row r="4336" spans="1:16" x14ac:dyDescent="0.2">
      <c r="A4336" s="104" t="s">
        <v>1022</v>
      </c>
      <c r="B4336" s="104" t="s">
        <v>423</v>
      </c>
      <c r="C4336" s="313" t="s">
        <v>99</v>
      </c>
      <c r="D4336" s="104" t="s">
        <v>1488</v>
      </c>
      <c r="E4336" s="105">
        <v>2000</v>
      </c>
      <c r="F4336" s="313" t="s">
        <v>1489</v>
      </c>
      <c r="G4336" s="318" t="s">
        <v>1490</v>
      </c>
      <c r="H4336" s="318" t="s">
        <v>1255</v>
      </c>
      <c r="I4336" s="104" t="s">
        <v>1027</v>
      </c>
      <c r="J4336" s="318" t="s">
        <v>1028</v>
      </c>
      <c r="K4336" s="320"/>
      <c r="L4336" s="320"/>
      <c r="M4336" s="104"/>
      <c r="N4336" s="104">
        <v>2</v>
      </c>
      <c r="O4336" s="320">
        <v>6.0333333333333332</v>
      </c>
      <c r="P4336" s="105">
        <v>12000</v>
      </c>
    </row>
    <row r="4337" spans="1:16" ht="22.5" x14ac:dyDescent="0.2">
      <c r="A4337" s="104" t="s">
        <v>1022</v>
      </c>
      <c r="B4337" s="104" t="s">
        <v>423</v>
      </c>
      <c r="C4337" s="313" t="s">
        <v>99</v>
      </c>
      <c r="D4337" s="104" t="s">
        <v>1046</v>
      </c>
      <c r="E4337" s="105">
        <v>1500</v>
      </c>
      <c r="F4337" s="313" t="s">
        <v>1491</v>
      </c>
      <c r="G4337" s="318" t="s">
        <v>1492</v>
      </c>
      <c r="H4337" s="318" t="s">
        <v>1493</v>
      </c>
      <c r="I4337" s="104" t="s">
        <v>1073</v>
      </c>
      <c r="J4337" s="318" t="s">
        <v>1074</v>
      </c>
      <c r="K4337" s="320"/>
      <c r="L4337" s="320"/>
      <c r="M4337" s="104"/>
      <c r="N4337" s="104">
        <v>2</v>
      </c>
      <c r="O4337" s="320">
        <v>6.0333333333333332</v>
      </c>
      <c r="P4337" s="105">
        <v>9000</v>
      </c>
    </row>
    <row r="4338" spans="1:16" ht="22.5" x14ac:dyDescent="0.2">
      <c r="A4338" s="104" t="s">
        <v>1022</v>
      </c>
      <c r="B4338" s="104" t="s">
        <v>423</v>
      </c>
      <c r="C4338" s="313" t="s">
        <v>99</v>
      </c>
      <c r="D4338" s="104" t="s">
        <v>1046</v>
      </c>
      <c r="E4338" s="105">
        <v>1700</v>
      </c>
      <c r="F4338" s="313" t="s">
        <v>1494</v>
      </c>
      <c r="G4338" s="318" t="s">
        <v>1495</v>
      </c>
      <c r="H4338" s="318" t="s">
        <v>1064</v>
      </c>
      <c r="I4338" s="104" t="s">
        <v>1044</v>
      </c>
      <c r="J4338" s="318" t="s">
        <v>1045</v>
      </c>
      <c r="K4338" s="320"/>
      <c r="L4338" s="320"/>
      <c r="M4338" s="104"/>
      <c r="N4338" s="104">
        <v>2</v>
      </c>
      <c r="O4338" s="320">
        <v>6.0333333333333332</v>
      </c>
      <c r="P4338" s="105">
        <v>10200</v>
      </c>
    </row>
    <row r="4339" spans="1:16" ht="22.5" x14ac:dyDescent="0.2">
      <c r="A4339" s="104" t="s">
        <v>1022</v>
      </c>
      <c r="B4339" s="104" t="s">
        <v>423</v>
      </c>
      <c r="C4339" s="313" t="s">
        <v>99</v>
      </c>
      <c r="D4339" s="104" t="s">
        <v>1046</v>
      </c>
      <c r="E4339" s="105">
        <v>1500</v>
      </c>
      <c r="F4339" s="313" t="s">
        <v>1496</v>
      </c>
      <c r="G4339" s="318" t="s">
        <v>1497</v>
      </c>
      <c r="H4339" s="318" t="s">
        <v>1224</v>
      </c>
      <c r="I4339" s="104" t="s">
        <v>1073</v>
      </c>
      <c r="J4339" s="318" t="s">
        <v>1096</v>
      </c>
      <c r="K4339" s="320"/>
      <c r="L4339" s="320"/>
      <c r="M4339" s="104"/>
      <c r="N4339" s="104">
        <v>2</v>
      </c>
      <c r="O4339" s="320">
        <v>6.0333333333333332</v>
      </c>
      <c r="P4339" s="105">
        <v>9000</v>
      </c>
    </row>
    <row r="4340" spans="1:16" x14ac:dyDescent="0.2">
      <c r="A4340" s="104" t="s">
        <v>1022</v>
      </c>
      <c r="B4340" s="104" t="s">
        <v>423</v>
      </c>
      <c r="C4340" s="313" t="s">
        <v>99</v>
      </c>
      <c r="D4340" s="104" t="s">
        <v>1498</v>
      </c>
      <c r="E4340" s="105">
        <v>3000</v>
      </c>
      <c r="F4340" s="313" t="s">
        <v>1499</v>
      </c>
      <c r="G4340" s="318" t="s">
        <v>1500</v>
      </c>
      <c r="H4340" s="318" t="s">
        <v>1148</v>
      </c>
      <c r="I4340" s="104" t="s">
        <v>1027</v>
      </c>
      <c r="J4340" s="318" t="s">
        <v>1028</v>
      </c>
      <c r="K4340" s="320"/>
      <c r="L4340" s="320"/>
      <c r="M4340" s="104"/>
      <c r="N4340" s="104">
        <v>2</v>
      </c>
      <c r="O4340" s="320">
        <v>6.0333333333333332</v>
      </c>
      <c r="P4340" s="105">
        <v>18000</v>
      </c>
    </row>
    <row r="4341" spans="1:16" x14ac:dyDescent="0.2">
      <c r="A4341" s="104" t="s">
        <v>1022</v>
      </c>
      <c r="B4341" s="104" t="s">
        <v>423</v>
      </c>
      <c r="C4341" s="313" t="s">
        <v>99</v>
      </c>
      <c r="D4341" s="104" t="s">
        <v>1501</v>
      </c>
      <c r="E4341" s="105">
        <v>2800</v>
      </c>
      <c r="F4341" s="313" t="s">
        <v>1502</v>
      </c>
      <c r="G4341" s="318" t="s">
        <v>1503</v>
      </c>
      <c r="H4341" s="318" t="s">
        <v>1504</v>
      </c>
      <c r="I4341" s="104" t="s">
        <v>1091</v>
      </c>
      <c r="J4341" s="318" t="s">
        <v>1092</v>
      </c>
      <c r="K4341" s="320"/>
      <c r="L4341" s="320"/>
      <c r="M4341" s="104"/>
      <c r="N4341" s="104">
        <v>2</v>
      </c>
      <c r="O4341" s="320">
        <v>6.0333333333333332</v>
      </c>
      <c r="P4341" s="105">
        <v>16800</v>
      </c>
    </row>
    <row r="4342" spans="1:16" ht="22.5" x14ac:dyDescent="0.2">
      <c r="A4342" s="104" t="s">
        <v>1022</v>
      </c>
      <c r="B4342" s="104" t="s">
        <v>423</v>
      </c>
      <c r="C4342" s="313" t="s">
        <v>99</v>
      </c>
      <c r="D4342" s="104" t="s">
        <v>1046</v>
      </c>
      <c r="E4342" s="105">
        <v>1500</v>
      </c>
      <c r="F4342" s="313" t="s">
        <v>1505</v>
      </c>
      <c r="G4342" s="318" t="s">
        <v>1506</v>
      </c>
      <c r="H4342" s="318" t="s">
        <v>1507</v>
      </c>
      <c r="I4342" s="104" t="s">
        <v>1073</v>
      </c>
      <c r="J4342" s="318" t="s">
        <v>1074</v>
      </c>
      <c r="K4342" s="320"/>
      <c r="L4342" s="320"/>
      <c r="M4342" s="104"/>
      <c r="N4342" s="104">
        <v>2</v>
      </c>
      <c r="O4342" s="320">
        <v>6.0333333333333332</v>
      </c>
      <c r="P4342" s="105">
        <v>9000</v>
      </c>
    </row>
    <row r="4343" spans="1:16" x14ac:dyDescent="0.2">
      <c r="A4343" s="104" t="s">
        <v>1022</v>
      </c>
      <c r="B4343" s="104" t="s">
        <v>423</v>
      </c>
      <c r="C4343" s="313" t="s">
        <v>99</v>
      </c>
      <c r="D4343" s="104" t="s">
        <v>1296</v>
      </c>
      <c r="E4343" s="105">
        <v>2500</v>
      </c>
      <c r="F4343" s="313" t="s">
        <v>1513</v>
      </c>
      <c r="G4343" s="318" t="s">
        <v>1514</v>
      </c>
      <c r="H4343" s="318" t="s">
        <v>1057</v>
      </c>
      <c r="I4343" s="104" t="s">
        <v>1027</v>
      </c>
      <c r="J4343" s="318" t="s">
        <v>1028</v>
      </c>
      <c r="K4343" s="320"/>
      <c r="L4343" s="320"/>
      <c r="M4343" s="104"/>
      <c r="N4343" s="104">
        <v>2</v>
      </c>
      <c r="O4343" s="320">
        <v>6.0333333333333332</v>
      </c>
      <c r="P4343" s="105">
        <v>15000</v>
      </c>
    </row>
    <row r="4344" spans="1:16" x14ac:dyDescent="0.2">
      <c r="A4344" s="104" t="s">
        <v>1022</v>
      </c>
      <c r="B4344" s="104" t="s">
        <v>423</v>
      </c>
      <c r="C4344" s="313" t="s">
        <v>99</v>
      </c>
      <c r="D4344" s="104" t="s">
        <v>1040</v>
      </c>
      <c r="E4344" s="105">
        <v>1300</v>
      </c>
      <c r="F4344" s="313" t="s">
        <v>1515</v>
      </c>
      <c r="G4344" s="318" t="s">
        <v>1516</v>
      </c>
      <c r="H4344" s="318" t="s">
        <v>1118</v>
      </c>
      <c r="I4344" s="104" t="s">
        <v>1118</v>
      </c>
      <c r="J4344" s="318" t="s">
        <v>1119</v>
      </c>
      <c r="K4344" s="320"/>
      <c r="L4344" s="320"/>
      <c r="M4344" s="104"/>
      <c r="N4344" s="104">
        <v>2</v>
      </c>
      <c r="O4344" s="320">
        <v>6.0333333333333332</v>
      </c>
      <c r="P4344" s="105">
        <v>7800</v>
      </c>
    </row>
    <row r="4345" spans="1:16" x14ac:dyDescent="0.2">
      <c r="A4345" s="104" t="s">
        <v>1022</v>
      </c>
      <c r="B4345" s="104" t="s">
        <v>423</v>
      </c>
      <c r="C4345" s="313" t="s">
        <v>99</v>
      </c>
      <c r="D4345" s="104" t="s">
        <v>1192</v>
      </c>
      <c r="E4345" s="105">
        <v>1500</v>
      </c>
      <c r="F4345" s="313" t="s">
        <v>1517</v>
      </c>
      <c r="G4345" s="318" t="s">
        <v>1518</v>
      </c>
      <c r="H4345" s="318" t="s">
        <v>1519</v>
      </c>
      <c r="I4345" s="104" t="s">
        <v>1118</v>
      </c>
      <c r="J4345" s="318" t="s">
        <v>1119</v>
      </c>
      <c r="K4345" s="320"/>
      <c r="L4345" s="320"/>
      <c r="M4345" s="104"/>
      <c r="N4345" s="104">
        <v>2</v>
      </c>
      <c r="O4345" s="320">
        <v>6.0333333333333332</v>
      </c>
      <c r="P4345" s="105">
        <v>9000</v>
      </c>
    </row>
    <row r="4346" spans="1:16" x14ac:dyDescent="0.2">
      <c r="A4346" s="104" t="s">
        <v>1022</v>
      </c>
      <c r="B4346" s="104" t="s">
        <v>423</v>
      </c>
      <c r="C4346" s="313" t="s">
        <v>99</v>
      </c>
      <c r="D4346" s="104" t="s">
        <v>1520</v>
      </c>
      <c r="E4346" s="105">
        <v>15000</v>
      </c>
      <c r="F4346" s="313" t="s">
        <v>1521</v>
      </c>
      <c r="G4346" s="318" t="s">
        <v>1522</v>
      </c>
      <c r="H4346" s="318" t="s">
        <v>1453</v>
      </c>
      <c r="I4346" s="104" t="s">
        <v>1027</v>
      </c>
      <c r="J4346" s="318" t="s">
        <v>1028</v>
      </c>
      <c r="K4346" s="320"/>
      <c r="L4346" s="320"/>
      <c r="M4346" s="104"/>
      <c r="N4346" s="104">
        <v>1</v>
      </c>
      <c r="O4346" s="320">
        <v>6.0333333333333332</v>
      </c>
      <c r="P4346" s="105">
        <v>90000</v>
      </c>
    </row>
    <row r="4347" spans="1:16" ht="22.5" x14ac:dyDescent="0.2">
      <c r="A4347" s="104" t="s">
        <v>1022</v>
      </c>
      <c r="B4347" s="104" t="s">
        <v>423</v>
      </c>
      <c r="C4347" s="313" t="s">
        <v>99</v>
      </c>
      <c r="D4347" s="104" t="s">
        <v>1523</v>
      </c>
      <c r="E4347" s="105">
        <v>2500</v>
      </c>
      <c r="F4347" s="313" t="s">
        <v>1524</v>
      </c>
      <c r="G4347" s="318" t="s">
        <v>1525</v>
      </c>
      <c r="H4347" s="318" t="s">
        <v>1526</v>
      </c>
      <c r="I4347" s="104" t="s">
        <v>1068</v>
      </c>
      <c r="J4347" s="318" t="s">
        <v>1069</v>
      </c>
      <c r="K4347" s="320"/>
      <c r="L4347" s="320"/>
      <c r="M4347" s="104"/>
      <c r="N4347" s="104">
        <v>2</v>
      </c>
      <c r="O4347" s="320">
        <v>6.0333333333333332</v>
      </c>
      <c r="P4347" s="105">
        <v>15000</v>
      </c>
    </row>
    <row r="4348" spans="1:16" x14ac:dyDescent="0.2">
      <c r="A4348" s="104" t="s">
        <v>1022</v>
      </c>
      <c r="B4348" s="104" t="s">
        <v>423</v>
      </c>
      <c r="C4348" s="313" t="s">
        <v>99</v>
      </c>
      <c r="D4348" s="104" t="s">
        <v>1527</v>
      </c>
      <c r="E4348" s="105">
        <v>7000</v>
      </c>
      <c r="F4348" s="313" t="s">
        <v>1528</v>
      </c>
      <c r="G4348" s="318" t="s">
        <v>1529</v>
      </c>
      <c r="H4348" s="318" t="s">
        <v>1313</v>
      </c>
      <c r="I4348" s="104" t="s">
        <v>1027</v>
      </c>
      <c r="J4348" s="318" t="s">
        <v>1028</v>
      </c>
      <c r="K4348" s="320"/>
      <c r="L4348" s="320"/>
      <c r="M4348" s="104"/>
      <c r="N4348" s="104">
        <v>4</v>
      </c>
      <c r="O4348" s="320">
        <v>6.0333333333333332</v>
      </c>
      <c r="P4348" s="105">
        <v>42000</v>
      </c>
    </row>
    <row r="4349" spans="1:16" x14ac:dyDescent="0.2">
      <c r="A4349" s="104" t="s">
        <v>1022</v>
      </c>
      <c r="B4349" s="104" t="s">
        <v>423</v>
      </c>
      <c r="C4349" s="313" t="s">
        <v>99</v>
      </c>
      <c r="D4349" s="104" t="s">
        <v>1530</v>
      </c>
      <c r="E4349" s="105">
        <v>1500</v>
      </c>
      <c r="F4349" s="313" t="s">
        <v>1531</v>
      </c>
      <c r="G4349" s="318" t="s">
        <v>1532</v>
      </c>
      <c r="H4349" s="318" t="s">
        <v>1118</v>
      </c>
      <c r="I4349" s="104" t="s">
        <v>1118</v>
      </c>
      <c r="J4349" s="318" t="s">
        <v>1119</v>
      </c>
      <c r="K4349" s="320"/>
      <c r="L4349" s="320"/>
      <c r="M4349" s="104"/>
      <c r="N4349" s="104">
        <v>2</v>
      </c>
      <c r="O4349" s="320">
        <v>6.0333333333333332</v>
      </c>
      <c r="P4349" s="105">
        <v>9000</v>
      </c>
    </row>
    <row r="4350" spans="1:16" x14ac:dyDescent="0.2">
      <c r="A4350" s="104" t="s">
        <v>1022</v>
      </c>
      <c r="B4350" s="104" t="s">
        <v>423</v>
      </c>
      <c r="C4350" s="313" t="s">
        <v>99</v>
      </c>
      <c r="D4350" s="104" t="s">
        <v>1149</v>
      </c>
      <c r="E4350" s="105">
        <v>2500</v>
      </c>
      <c r="F4350" s="313" t="s">
        <v>1533</v>
      </c>
      <c r="G4350" s="318" t="s">
        <v>1534</v>
      </c>
      <c r="H4350" s="318" t="s">
        <v>1535</v>
      </c>
      <c r="I4350" s="104" t="s">
        <v>1536</v>
      </c>
      <c r="J4350" s="318" t="s">
        <v>1074</v>
      </c>
      <c r="K4350" s="320"/>
      <c r="L4350" s="320"/>
      <c r="M4350" s="104"/>
      <c r="N4350" s="104">
        <v>2</v>
      </c>
      <c r="O4350" s="320">
        <v>6.0333333333333332</v>
      </c>
      <c r="P4350" s="105">
        <v>15000</v>
      </c>
    </row>
    <row r="4351" spans="1:16" ht="22.5" x14ac:dyDescent="0.2">
      <c r="A4351" s="104" t="s">
        <v>1022</v>
      </c>
      <c r="B4351" s="104" t="s">
        <v>423</v>
      </c>
      <c r="C4351" s="313" t="s">
        <v>99</v>
      </c>
      <c r="D4351" s="104" t="s">
        <v>1046</v>
      </c>
      <c r="E4351" s="105">
        <v>1700</v>
      </c>
      <c r="F4351" s="313" t="s">
        <v>1537</v>
      </c>
      <c r="G4351" s="318" t="s">
        <v>1538</v>
      </c>
      <c r="H4351" s="318" t="s">
        <v>1064</v>
      </c>
      <c r="I4351" s="104" t="s">
        <v>1095</v>
      </c>
      <c r="J4351" s="318" t="s">
        <v>1096</v>
      </c>
      <c r="K4351" s="320"/>
      <c r="L4351" s="320"/>
      <c r="M4351" s="104"/>
      <c r="N4351" s="104">
        <v>2</v>
      </c>
      <c r="O4351" s="320">
        <v>6.0333333333333332</v>
      </c>
      <c r="P4351" s="105">
        <v>10200</v>
      </c>
    </row>
    <row r="4352" spans="1:16" ht="22.5" x14ac:dyDescent="0.2">
      <c r="A4352" s="104" t="s">
        <v>1022</v>
      </c>
      <c r="B4352" s="104" t="s">
        <v>423</v>
      </c>
      <c r="C4352" s="313" t="s">
        <v>99</v>
      </c>
      <c r="D4352" s="104" t="s">
        <v>1046</v>
      </c>
      <c r="E4352" s="105">
        <v>1500</v>
      </c>
      <c r="F4352" s="313" t="s">
        <v>1539</v>
      </c>
      <c r="G4352" s="318" t="s">
        <v>1540</v>
      </c>
      <c r="H4352" s="318" t="s">
        <v>1504</v>
      </c>
      <c r="I4352" s="104" t="s">
        <v>1073</v>
      </c>
      <c r="J4352" s="318" t="s">
        <v>1045</v>
      </c>
      <c r="K4352" s="320"/>
      <c r="L4352" s="320"/>
      <c r="M4352" s="104"/>
      <c r="N4352" s="104">
        <v>2</v>
      </c>
      <c r="O4352" s="320">
        <v>6.0333333333333332</v>
      </c>
      <c r="P4352" s="105">
        <v>9000</v>
      </c>
    </row>
    <row r="4353" spans="1:16" x14ac:dyDescent="0.2">
      <c r="A4353" s="104" t="s">
        <v>1022</v>
      </c>
      <c r="B4353" s="104" t="s">
        <v>423</v>
      </c>
      <c r="C4353" s="313" t="s">
        <v>99</v>
      </c>
      <c r="D4353" s="104" t="s">
        <v>1541</v>
      </c>
      <c r="E4353" s="105">
        <v>2500</v>
      </c>
      <c r="F4353" s="313" t="s">
        <v>1542</v>
      </c>
      <c r="G4353" s="318" t="s">
        <v>1543</v>
      </c>
      <c r="H4353" s="318" t="s">
        <v>1544</v>
      </c>
      <c r="I4353" s="104" t="s">
        <v>1027</v>
      </c>
      <c r="J4353" s="318" t="s">
        <v>1074</v>
      </c>
      <c r="K4353" s="320"/>
      <c r="L4353" s="320"/>
      <c r="M4353" s="104"/>
      <c r="N4353" s="104">
        <v>2</v>
      </c>
      <c r="O4353" s="320">
        <v>6.0333333333333332</v>
      </c>
      <c r="P4353" s="105">
        <v>15000</v>
      </c>
    </row>
    <row r="4354" spans="1:16" x14ac:dyDescent="0.2">
      <c r="A4354" s="104" t="s">
        <v>1022</v>
      </c>
      <c r="B4354" s="104" t="s">
        <v>423</v>
      </c>
      <c r="C4354" s="313" t="s">
        <v>99</v>
      </c>
      <c r="D4354" s="104" t="s">
        <v>1070</v>
      </c>
      <c r="E4354" s="105">
        <v>1700</v>
      </c>
      <c r="F4354" s="313" t="s">
        <v>1545</v>
      </c>
      <c r="G4354" s="318" t="s">
        <v>1546</v>
      </c>
      <c r="H4354" s="318" t="s">
        <v>1265</v>
      </c>
      <c r="I4354" s="104" t="s">
        <v>1044</v>
      </c>
      <c r="J4354" s="318" t="s">
        <v>1028</v>
      </c>
      <c r="K4354" s="320"/>
      <c r="L4354" s="320"/>
      <c r="M4354" s="104"/>
      <c r="N4354" s="104">
        <v>2</v>
      </c>
      <c r="O4354" s="320">
        <v>6.0333333333333332</v>
      </c>
      <c r="P4354" s="105">
        <v>10200</v>
      </c>
    </row>
    <row r="4355" spans="1:16" x14ac:dyDescent="0.2">
      <c r="A4355" s="104" t="s">
        <v>1022</v>
      </c>
      <c r="B4355" s="104" t="s">
        <v>423</v>
      </c>
      <c r="C4355" s="313" t="s">
        <v>99</v>
      </c>
      <c r="D4355" s="104" t="s">
        <v>1206</v>
      </c>
      <c r="E4355" s="105">
        <v>2500</v>
      </c>
      <c r="F4355" s="313" t="s">
        <v>1547</v>
      </c>
      <c r="G4355" s="318" t="s">
        <v>1548</v>
      </c>
      <c r="H4355" s="318" t="s">
        <v>1549</v>
      </c>
      <c r="I4355" s="104" t="s">
        <v>1027</v>
      </c>
      <c r="J4355" s="318" t="s">
        <v>1028</v>
      </c>
      <c r="K4355" s="320"/>
      <c r="L4355" s="320"/>
      <c r="M4355" s="104"/>
      <c r="N4355" s="104">
        <v>2</v>
      </c>
      <c r="O4355" s="320">
        <v>6.0333333333333332</v>
      </c>
      <c r="P4355" s="105">
        <v>15000</v>
      </c>
    </row>
    <row r="4356" spans="1:16" x14ac:dyDescent="0.2">
      <c r="A4356" s="104" t="s">
        <v>1022</v>
      </c>
      <c r="B4356" s="104" t="s">
        <v>423</v>
      </c>
      <c r="C4356" s="313" t="s">
        <v>99</v>
      </c>
      <c r="D4356" s="104" t="s">
        <v>1201</v>
      </c>
      <c r="E4356" s="105">
        <v>1300</v>
      </c>
      <c r="F4356" s="313" t="s">
        <v>1550</v>
      </c>
      <c r="G4356" s="318" t="s">
        <v>1551</v>
      </c>
      <c r="H4356" s="318" t="s">
        <v>1552</v>
      </c>
      <c r="I4356" s="104" t="s">
        <v>1073</v>
      </c>
      <c r="J4356" s="318" t="s">
        <v>1074</v>
      </c>
      <c r="K4356" s="320"/>
      <c r="L4356" s="320"/>
      <c r="M4356" s="104"/>
      <c r="N4356" s="104">
        <v>2</v>
      </c>
      <c r="O4356" s="320">
        <v>6.0333333333333332</v>
      </c>
      <c r="P4356" s="105">
        <v>7800</v>
      </c>
    </row>
    <row r="4357" spans="1:16" x14ac:dyDescent="0.2">
      <c r="A4357" s="104" t="s">
        <v>1022</v>
      </c>
      <c r="B4357" s="104" t="s">
        <v>423</v>
      </c>
      <c r="C4357" s="313" t="s">
        <v>99</v>
      </c>
      <c r="D4357" s="104" t="s">
        <v>1553</v>
      </c>
      <c r="E4357" s="105">
        <v>4000</v>
      </c>
      <c r="F4357" s="313" t="s">
        <v>1554</v>
      </c>
      <c r="G4357" s="318" t="s">
        <v>1555</v>
      </c>
      <c r="H4357" s="318" t="s">
        <v>1032</v>
      </c>
      <c r="I4357" s="104" t="s">
        <v>1061</v>
      </c>
      <c r="J4357" s="318" t="s">
        <v>1028</v>
      </c>
      <c r="K4357" s="320"/>
      <c r="L4357" s="320"/>
      <c r="M4357" s="104"/>
      <c r="N4357" s="104">
        <v>4</v>
      </c>
      <c r="O4357" s="320">
        <v>6.0333333333333332</v>
      </c>
      <c r="P4357" s="105">
        <v>24000</v>
      </c>
    </row>
    <row r="4358" spans="1:16" x14ac:dyDescent="0.2">
      <c r="A4358" s="104" t="s">
        <v>1022</v>
      </c>
      <c r="B4358" s="104" t="s">
        <v>423</v>
      </c>
      <c r="C4358" s="313" t="s">
        <v>99</v>
      </c>
      <c r="D4358" s="104" t="s">
        <v>1046</v>
      </c>
      <c r="E4358" s="105">
        <v>1500</v>
      </c>
      <c r="F4358" s="313" t="s">
        <v>1556</v>
      </c>
      <c r="G4358" s="318" t="s">
        <v>1557</v>
      </c>
      <c r="H4358" s="318" t="s">
        <v>1049</v>
      </c>
      <c r="I4358" s="104" t="s">
        <v>1073</v>
      </c>
      <c r="J4358" s="318" t="s">
        <v>1074</v>
      </c>
      <c r="K4358" s="320"/>
      <c r="L4358" s="320"/>
      <c r="M4358" s="104"/>
      <c r="N4358" s="104">
        <v>2</v>
      </c>
      <c r="O4358" s="320">
        <v>6.0333333333333332</v>
      </c>
      <c r="P4358" s="105">
        <v>9000</v>
      </c>
    </row>
    <row r="4359" spans="1:16" ht="22.5" x14ac:dyDescent="0.2">
      <c r="A4359" s="104" t="s">
        <v>1022</v>
      </c>
      <c r="B4359" s="104" t="s">
        <v>423</v>
      </c>
      <c r="C4359" s="313" t="s">
        <v>99</v>
      </c>
      <c r="D4359" s="104" t="s">
        <v>1046</v>
      </c>
      <c r="E4359" s="105">
        <v>1500</v>
      </c>
      <c r="F4359" s="313" t="s">
        <v>1561</v>
      </c>
      <c r="G4359" s="318" t="s">
        <v>1562</v>
      </c>
      <c r="H4359" s="318" t="s">
        <v>1064</v>
      </c>
      <c r="I4359" s="104" t="s">
        <v>1044</v>
      </c>
      <c r="J4359" s="318" t="s">
        <v>1045</v>
      </c>
      <c r="K4359" s="320"/>
      <c r="L4359" s="320"/>
      <c r="M4359" s="104"/>
      <c r="N4359" s="104">
        <v>2</v>
      </c>
      <c r="O4359" s="320">
        <v>6.0333333333333332</v>
      </c>
      <c r="P4359" s="105">
        <v>9000</v>
      </c>
    </row>
    <row r="4360" spans="1:16" ht="22.5" x14ac:dyDescent="0.2">
      <c r="A4360" s="104" t="s">
        <v>1022</v>
      </c>
      <c r="B4360" s="104" t="s">
        <v>423</v>
      </c>
      <c r="C4360" s="313" t="s">
        <v>99</v>
      </c>
      <c r="D4360" s="104" t="s">
        <v>1563</v>
      </c>
      <c r="E4360" s="105">
        <v>1800</v>
      </c>
      <c r="F4360" s="313" t="s">
        <v>1564</v>
      </c>
      <c r="G4360" s="318" t="s">
        <v>1565</v>
      </c>
      <c r="H4360" s="318" t="s">
        <v>1566</v>
      </c>
      <c r="I4360" s="104" t="s">
        <v>1118</v>
      </c>
      <c r="J4360" s="318" t="s">
        <v>1119</v>
      </c>
      <c r="K4360" s="320"/>
      <c r="L4360" s="320"/>
      <c r="M4360" s="104"/>
      <c r="N4360" s="104">
        <v>3</v>
      </c>
      <c r="O4360" s="320">
        <v>6.0333333333333332</v>
      </c>
      <c r="P4360" s="105">
        <v>10800</v>
      </c>
    </row>
    <row r="4361" spans="1:16" x14ac:dyDescent="0.2">
      <c r="A4361" s="104" t="s">
        <v>1022</v>
      </c>
      <c r="B4361" s="104" t="s">
        <v>423</v>
      </c>
      <c r="C4361" s="313" t="s">
        <v>99</v>
      </c>
      <c r="D4361" s="104" t="s">
        <v>1054</v>
      </c>
      <c r="E4361" s="105">
        <v>1500</v>
      </c>
      <c r="F4361" s="313" t="s">
        <v>1567</v>
      </c>
      <c r="G4361" s="318" t="s">
        <v>1568</v>
      </c>
      <c r="H4361" s="318" t="s">
        <v>1049</v>
      </c>
      <c r="I4361" s="104" t="s">
        <v>1073</v>
      </c>
      <c r="J4361" s="318" t="s">
        <v>1074</v>
      </c>
      <c r="K4361" s="320"/>
      <c r="L4361" s="320"/>
      <c r="M4361" s="104"/>
      <c r="N4361" s="104">
        <v>3</v>
      </c>
      <c r="O4361" s="320">
        <v>6.0333333333333332</v>
      </c>
      <c r="P4361" s="105">
        <v>9000</v>
      </c>
    </row>
    <row r="4362" spans="1:16" x14ac:dyDescent="0.2">
      <c r="A4362" s="104" t="s">
        <v>1022</v>
      </c>
      <c r="B4362" s="104" t="s">
        <v>423</v>
      </c>
      <c r="C4362" s="313" t="s">
        <v>99</v>
      </c>
      <c r="D4362" s="104" t="s">
        <v>1209</v>
      </c>
      <c r="E4362" s="105">
        <v>1300</v>
      </c>
      <c r="F4362" s="313" t="s">
        <v>1569</v>
      </c>
      <c r="G4362" s="318" t="s">
        <v>1570</v>
      </c>
      <c r="H4362" s="318" t="s">
        <v>1117</v>
      </c>
      <c r="I4362" s="104" t="s">
        <v>1118</v>
      </c>
      <c r="J4362" s="318" t="s">
        <v>1119</v>
      </c>
      <c r="K4362" s="320"/>
      <c r="L4362" s="320"/>
      <c r="M4362" s="104"/>
      <c r="N4362" s="104">
        <v>3</v>
      </c>
      <c r="O4362" s="320">
        <v>6.0333333333333332</v>
      </c>
      <c r="P4362" s="105">
        <v>7800</v>
      </c>
    </row>
    <row r="4363" spans="1:16" x14ac:dyDescent="0.2">
      <c r="A4363" s="104" t="s">
        <v>1022</v>
      </c>
      <c r="B4363" s="104" t="s">
        <v>423</v>
      </c>
      <c r="C4363" s="313" t="s">
        <v>99</v>
      </c>
      <c r="D4363" s="104" t="s">
        <v>1571</v>
      </c>
      <c r="E4363" s="105">
        <v>7000</v>
      </c>
      <c r="F4363" s="313" t="s">
        <v>1572</v>
      </c>
      <c r="G4363" s="318" t="s">
        <v>1573</v>
      </c>
      <c r="H4363" s="318" t="s">
        <v>1574</v>
      </c>
      <c r="I4363" s="104" t="s">
        <v>1027</v>
      </c>
      <c r="J4363" s="318" t="s">
        <v>1028</v>
      </c>
      <c r="K4363" s="320"/>
      <c r="L4363" s="320"/>
      <c r="M4363" s="104"/>
      <c r="N4363" s="104">
        <v>4</v>
      </c>
      <c r="O4363" s="320">
        <v>6.0333333333333332</v>
      </c>
      <c r="P4363" s="105">
        <v>42000</v>
      </c>
    </row>
    <row r="4364" spans="1:16" x14ac:dyDescent="0.2">
      <c r="A4364" s="104" t="s">
        <v>1022</v>
      </c>
      <c r="B4364" s="104" t="s">
        <v>423</v>
      </c>
      <c r="C4364" s="313" t="s">
        <v>99</v>
      </c>
      <c r="D4364" s="104" t="s">
        <v>1046</v>
      </c>
      <c r="E4364" s="105">
        <v>1700</v>
      </c>
      <c r="F4364" s="313" t="s">
        <v>1578</v>
      </c>
      <c r="G4364" s="318" t="s">
        <v>1579</v>
      </c>
      <c r="H4364" s="318" t="s">
        <v>1117</v>
      </c>
      <c r="I4364" s="104" t="s">
        <v>1118</v>
      </c>
      <c r="J4364" s="318" t="s">
        <v>1119</v>
      </c>
      <c r="K4364" s="320"/>
      <c r="L4364" s="320"/>
      <c r="M4364" s="104"/>
      <c r="N4364" s="104">
        <v>2</v>
      </c>
      <c r="O4364" s="320">
        <v>6.0333333333333332</v>
      </c>
      <c r="P4364" s="105">
        <v>10200</v>
      </c>
    </row>
    <row r="4365" spans="1:16" x14ac:dyDescent="0.2">
      <c r="A4365" s="104" t="s">
        <v>1022</v>
      </c>
      <c r="B4365" s="104" t="s">
        <v>423</v>
      </c>
      <c r="C4365" s="313" t="s">
        <v>99</v>
      </c>
      <c r="D4365" s="104" t="s">
        <v>1054</v>
      </c>
      <c r="E4365" s="105">
        <v>1500</v>
      </c>
      <c r="F4365" s="313" t="s">
        <v>1580</v>
      </c>
      <c r="G4365" s="318" t="s">
        <v>1581</v>
      </c>
      <c r="H4365" s="318" t="s">
        <v>1064</v>
      </c>
      <c r="I4365" s="104" t="s">
        <v>1044</v>
      </c>
      <c r="J4365" s="318" t="s">
        <v>1074</v>
      </c>
      <c r="K4365" s="320"/>
      <c r="L4365" s="320"/>
      <c r="M4365" s="104"/>
      <c r="N4365" s="104">
        <v>2</v>
      </c>
      <c r="O4365" s="320">
        <v>6.0333333333333332</v>
      </c>
      <c r="P4365" s="105">
        <v>9000</v>
      </c>
    </row>
    <row r="4366" spans="1:16" x14ac:dyDescent="0.2">
      <c r="A4366" s="104" t="s">
        <v>1022</v>
      </c>
      <c r="B4366" s="104" t="s">
        <v>423</v>
      </c>
      <c r="C4366" s="313" t="s">
        <v>99</v>
      </c>
      <c r="D4366" s="104" t="s">
        <v>1582</v>
      </c>
      <c r="E4366" s="105">
        <v>3500</v>
      </c>
      <c r="F4366" s="313" t="s">
        <v>1583</v>
      </c>
      <c r="G4366" s="318" t="s">
        <v>1584</v>
      </c>
      <c r="H4366" s="318" t="s">
        <v>1118</v>
      </c>
      <c r="I4366" s="104" t="s">
        <v>1027</v>
      </c>
      <c r="J4366" s="318" t="s">
        <v>1028</v>
      </c>
      <c r="K4366" s="320"/>
      <c r="L4366" s="320"/>
      <c r="M4366" s="104"/>
      <c r="N4366" s="104">
        <v>2</v>
      </c>
      <c r="O4366" s="320">
        <v>6.0333333333333332</v>
      </c>
      <c r="P4366" s="105">
        <v>21000</v>
      </c>
    </row>
    <row r="4367" spans="1:16" x14ac:dyDescent="0.2">
      <c r="A4367" s="104" t="s">
        <v>1022</v>
      </c>
      <c r="B4367" s="104" t="s">
        <v>423</v>
      </c>
      <c r="C4367" s="313" t="s">
        <v>99</v>
      </c>
      <c r="D4367" s="104" t="s">
        <v>1585</v>
      </c>
      <c r="E4367" s="105">
        <v>1000</v>
      </c>
      <c r="F4367" s="313" t="s">
        <v>1586</v>
      </c>
      <c r="G4367" s="318" t="s">
        <v>1587</v>
      </c>
      <c r="H4367" s="318" t="s">
        <v>1117</v>
      </c>
      <c r="I4367" s="104" t="s">
        <v>1118</v>
      </c>
      <c r="J4367" s="318" t="s">
        <v>1119</v>
      </c>
      <c r="K4367" s="320"/>
      <c r="L4367" s="320"/>
      <c r="M4367" s="104"/>
      <c r="N4367" s="104">
        <v>1</v>
      </c>
      <c r="O4367" s="320">
        <v>6.0333333333333332</v>
      </c>
      <c r="P4367" s="105">
        <v>6000</v>
      </c>
    </row>
    <row r="4368" spans="1:16" x14ac:dyDescent="0.2">
      <c r="A4368" s="104" t="s">
        <v>1022</v>
      </c>
      <c r="B4368" s="104" t="s">
        <v>423</v>
      </c>
      <c r="C4368" s="313" t="s">
        <v>99</v>
      </c>
      <c r="D4368" s="104" t="s">
        <v>1046</v>
      </c>
      <c r="E4368" s="105">
        <v>1500</v>
      </c>
      <c r="F4368" s="313" t="s">
        <v>1590</v>
      </c>
      <c r="G4368" s="318" t="s">
        <v>1591</v>
      </c>
      <c r="H4368" s="318" t="s">
        <v>1133</v>
      </c>
      <c r="I4368" s="104" t="s">
        <v>1044</v>
      </c>
      <c r="J4368" s="318" t="s">
        <v>1028</v>
      </c>
      <c r="K4368" s="320"/>
      <c r="L4368" s="320"/>
      <c r="M4368" s="104"/>
      <c r="N4368" s="104">
        <v>2</v>
      </c>
      <c r="O4368" s="320">
        <v>6.0333333333333332</v>
      </c>
      <c r="P4368" s="105">
        <v>9000</v>
      </c>
    </row>
    <row r="4369" spans="1:16" x14ac:dyDescent="0.2">
      <c r="A4369" s="104" t="s">
        <v>1022</v>
      </c>
      <c r="B4369" s="104" t="s">
        <v>423</v>
      </c>
      <c r="C4369" s="313" t="s">
        <v>99</v>
      </c>
      <c r="D4369" s="104" t="s">
        <v>1183</v>
      </c>
      <c r="E4369" s="105">
        <v>1300</v>
      </c>
      <c r="F4369" s="313" t="s">
        <v>1592</v>
      </c>
      <c r="G4369" s="318" t="s">
        <v>1593</v>
      </c>
      <c r="H4369" s="318" t="s">
        <v>1117</v>
      </c>
      <c r="I4369" s="104" t="s">
        <v>1118</v>
      </c>
      <c r="J4369" s="318" t="s">
        <v>1119</v>
      </c>
      <c r="K4369" s="320"/>
      <c r="L4369" s="320"/>
      <c r="M4369" s="104"/>
      <c r="N4369" s="104">
        <v>2</v>
      </c>
      <c r="O4369" s="320">
        <v>6.0333333333333332</v>
      </c>
      <c r="P4369" s="105">
        <v>7800</v>
      </c>
    </row>
    <row r="4370" spans="1:16" x14ac:dyDescent="0.2">
      <c r="A4370" s="104" t="s">
        <v>1022</v>
      </c>
      <c r="B4370" s="104" t="s">
        <v>423</v>
      </c>
      <c r="C4370" s="313" t="s">
        <v>99</v>
      </c>
      <c r="D4370" s="104" t="s">
        <v>1046</v>
      </c>
      <c r="E4370" s="105">
        <v>1500</v>
      </c>
      <c r="F4370" s="313" t="s">
        <v>1594</v>
      </c>
      <c r="G4370" s="318" t="s">
        <v>1595</v>
      </c>
      <c r="H4370" s="318" t="s">
        <v>1133</v>
      </c>
      <c r="I4370" s="104" t="s">
        <v>1027</v>
      </c>
      <c r="J4370" s="318" t="s">
        <v>1028</v>
      </c>
      <c r="K4370" s="320"/>
      <c r="L4370" s="320"/>
      <c r="M4370" s="104"/>
      <c r="N4370" s="104">
        <v>2</v>
      </c>
      <c r="O4370" s="320">
        <v>6.0333333333333332</v>
      </c>
      <c r="P4370" s="105">
        <v>9000</v>
      </c>
    </row>
    <row r="4371" spans="1:16" x14ac:dyDescent="0.2">
      <c r="A4371" s="104" t="s">
        <v>1022</v>
      </c>
      <c r="B4371" s="104" t="s">
        <v>423</v>
      </c>
      <c r="C4371" s="313" t="s">
        <v>99</v>
      </c>
      <c r="D4371" s="104" t="s">
        <v>1596</v>
      </c>
      <c r="E4371" s="105">
        <v>1700</v>
      </c>
      <c r="F4371" s="313" t="s">
        <v>1597</v>
      </c>
      <c r="G4371" s="318" t="s">
        <v>1598</v>
      </c>
      <c r="H4371" s="318" t="s">
        <v>1064</v>
      </c>
      <c r="I4371" s="104" t="s">
        <v>1044</v>
      </c>
      <c r="J4371" s="318" t="s">
        <v>1028</v>
      </c>
      <c r="K4371" s="320"/>
      <c r="L4371" s="320"/>
      <c r="M4371" s="104"/>
      <c r="N4371" s="104">
        <v>2</v>
      </c>
      <c r="O4371" s="320">
        <v>6.0333333333333332</v>
      </c>
      <c r="P4371" s="105">
        <v>10200</v>
      </c>
    </row>
    <row r="4372" spans="1:16" ht="22.5" x14ac:dyDescent="0.2">
      <c r="A4372" s="104" t="s">
        <v>1022</v>
      </c>
      <c r="B4372" s="104" t="s">
        <v>423</v>
      </c>
      <c r="C4372" s="313" t="s">
        <v>99</v>
      </c>
      <c r="D4372" s="104" t="s">
        <v>1488</v>
      </c>
      <c r="E4372" s="105">
        <v>2000</v>
      </c>
      <c r="F4372" s="313" t="s">
        <v>1599</v>
      </c>
      <c r="G4372" s="318" t="s">
        <v>1600</v>
      </c>
      <c r="H4372" s="318" t="s">
        <v>1057</v>
      </c>
      <c r="I4372" s="104" t="s">
        <v>1027</v>
      </c>
      <c r="J4372" s="318" t="s">
        <v>1069</v>
      </c>
      <c r="K4372" s="320"/>
      <c r="L4372" s="320"/>
      <c r="M4372" s="104"/>
      <c r="N4372" s="104">
        <v>2</v>
      </c>
      <c r="O4372" s="320">
        <v>6.0333333333333332</v>
      </c>
      <c r="P4372" s="105">
        <v>12000</v>
      </c>
    </row>
    <row r="4373" spans="1:16" x14ac:dyDescent="0.2">
      <c r="A4373" s="104" t="s">
        <v>1022</v>
      </c>
      <c r="B4373" s="104" t="s">
        <v>423</v>
      </c>
      <c r="C4373" s="313" t="s">
        <v>99</v>
      </c>
      <c r="D4373" s="104" t="s">
        <v>1457</v>
      </c>
      <c r="E4373" s="105">
        <v>5000</v>
      </c>
      <c r="F4373" s="313" t="s">
        <v>1601</v>
      </c>
      <c r="G4373" s="318" t="s">
        <v>1602</v>
      </c>
      <c r="H4373" s="318" t="s">
        <v>1026</v>
      </c>
      <c r="I4373" s="104" t="s">
        <v>1027</v>
      </c>
      <c r="J4373" s="318" t="s">
        <v>1028</v>
      </c>
      <c r="K4373" s="320"/>
      <c r="L4373" s="320"/>
      <c r="M4373" s="104"/>
      <c r="N4373" s="104">
        <v>2</v>
      </c>
      <c r="O4373" s="320">
        <v>6.0333333333333332</v>
      </c>
      <c r="P4373" s="105">
        <v>30000</v>
      </c>
    </row>
    <row r="4374" spans="1:16" x14ac:dyDescent="0.2">
      <c r="A4374" s="104" t="s">
        <v>1022</v>
      </c>
      <c r="B4374" s="104" t="s">
        <v>423</v>
      </c>
      <c r="C4374" s="313" t="s">
        <v>99</v>
      </c>
      <c r="D4374" s="104" t="s">
        <v>1209</v>
      </c>
      <c r="E4374" s="105">
        <v>1300</v>
      </c>
      <c r="F4374" s="313" t="s">
        <v>1603</v>
      </c>
      <c r="G4374" s="318" t="s">
        <v>1604</v>
      </c>
      <c r="H4374" s="318" t="s">
        <v>1117</v>
      </c>
      <c r="I4374" s="104" t="s">
        <v>1118</v>
      </c>
      <c r="J4374" s="318" t="s">
        <v>1119</v>
      </c>
      <c r="K4374" s="320"/>
      <c r="L4374" s="320"/>
      <c r="M4374" s="104"/>
      <c r="N4374" s="104">
        <v>2</v>
      </c>
      <c r="O4374" s="320">
        <v>6.0333333333333332</v>
      </c>
      <c r="P4374" s="105">
        <v>7800</v>
      </c>
    </row>
    <row r="4375" spans="1:16" ht="22.5" x14ac:dyDescent="0.2">
      <c r="A4375" s="104" t="s">
        <v>1022</v>
      </c>
      <c r="B4375" s="104" t="s">
        <v>423</v>
      </c>
      <c r="C4375" s="313" t="s">
        <v>99</v>
      </c>
      <c r="D4375" s="104" t="s">
        <v>1046</v>
      </c>
      <c r="E4375" s="105">
        <v>1700</v>
      </c>
      <c r="F4375" s="313" t="s">
        <v>1605</v>
      </c>
      <c r="G4375" s="318" t="s">
        <v>1606</v>
      </c>
      <c r="H4375" s="318" t="s">
        <v>1049</v>
      </c>
      <c r="I4375" s="104" t="s">
        <v>1044</v>
      </c>
      <c r="J4375" s="318" t="s">
        <v>1096</v>
      </c>
      <c r="K4375" s="320"/>
      <c r="L4375" s="320"/>
      <c r="M4375" s="104"/>
      <c r="N4375" s="104">
        <v>2</v>
      </c>
      <c r="O4375" s="320">
        <v>6.0333333333333332</v>
      </c>
      <c r="P4375" s="105">
        <v>10200</v>
      </c>
    </row>
    <row r="4376" spans="1:16" x14ac:dyDescent="0.2">
      <c r="A4376" s="104" t="s">
        <v>1022</v>
      </c>
      <c r="B4376" s="104" t="s">
        <v>423</v>
      </c>
      <c r="C4376" s="313" t="s">
        <v>99</v>
      </c>
      <c r="D4376" s="104" t="s">
        <v>1046</v>
      </c>
      <c r="E4376" s="105">
        <v>1500</v>
      </c>
      <c r="F4376" s="313" t="s">
        <v>1607</v>
      </c>
      <c r="G4376" s="318" t="s">
        <v>1608</v>
      </c>
      <c r="H4376" s="318" t="s">
        <v>1609</v>
      </c>
      <c r="I4376" s="104" t="s">
        <v>1073</v>
      </c>
      <c r="J4376" s="318" t="s">
        <v>1074</v>
      </c>
      <c r="K4376" s="320"/>
      <c r="L4376" s="320"/>
      <c r="M4376" s="104"/>
      <c r="N4376" s="104">
        <v>2</v>
      </c>
      <c r="O4376" s="320">
        <v>6.0333333333333332</v>
      </c>
      <c r="P4376" s="105">
        <v>9000</v>
      </c>
    </row>
    <row r="4377" spans="1:16" x14ac:dyDescent="0.2">
      <c r="A4377" s="104" t="s">
        <v>1022</v>
      </c>
      <c r="B4377" s="104" t="s">
        <v>423</v>
      </c>
      <c r="C4377" s="313" t="s">
        <v>99</v>
      </c>
      <c r="D4377" s="104" t="s">
        <v>1054</v>
      </c>
      <c r="E4377" s="105">
        <v>1500</v>
      </c>
      <c r="F4377" s="313" t="s">
        <v>1610</v>
      </c>
      <c r="G4377" s="318" t="s">
        <v>1611</v>
      </c>
      <c r="H4377" s="318" t="s">
        <v>1160</v>
      </c>
      <c r="I4377" s="104" t="s">
        <v>1027</v>
      </c>
      <c r="J4377" s="318" t="s">
        <v>1028</v>
      </c>
      <c r="K4377" s="320"/>
      <c r="L4377" s="320"/>
      <c r="M4377" s="104"/>
      <c r="N4377" s="104">
        <v>2</v>
      </c>
      <c r="O4377" s="320">
        <v>6.0333333333333332</v>
      </c>
      <c r="P4377" s="105">
        <v>9000</v>
      </c>
    </row>
    <row r="4378" spans="1:16" x14ac:dyDescent="0.2">
      <c r="A4378" s="104" t="s">
        <v>1022</v>
      </c>
      <c r="B4378" s="104" t="s">
        <v>423</v>
      </c>
      <c r="C4378" s="313" t="s">
        <v>99</v>
      </c>
      <c r="D4378" s="104" t="s">
        <v>1046</v>
      </c>
      <c r="E4378" s="105">
        <v>1700</v>
      </c>
      <c r="F4378" s="313" t="s">
        <v>1612</v>
      </c>
      <c r="G4378" s="318" t="s">
        <v>1613</v>
      </c>
      <c r="H4378" s="318" t="s">
        <v>1614</v>
      </c>
      <c r="I4378" s="104" t="s">
        <v>1027</v>
      </c>
      <c r="J4378" s="318" t="s">
        <v>1028</v>
      </c>
      <c r="K4378" s="320"/>
      <c r="L4378" s="320"/>
      <c r="M4378" s="104"/>
      <c r="N4378" s="104">
        <v>2</v>
      </c>
      <c r="O4378" s="320">
        <v>6.0333333333333332</v>
      </c>
      <c r="P4378" s="105">
        <v>10200</v>
      </c>
    </row>
    <row r="4379" spans="1:16" x14ac:dyDescent="0.2">
      <c r="A4379" s="104" t="s">
        <v>1022</v>
      </c>
      <c r="B4379" s="104" t="s">
        <v>423</v>
      </c>
      <c r="C4379" s="313" t="s">
        <v>99</v>
      </c>
      <c r="D4379" s="104" t="s">
        <v>1596</v>
      </c>
      <c r="E4379" s="105">
        <v>1500</v>
      </c>
      <c r="F4379" s="313" t="s">
        <v>1615</v>
      </c>
      <c r="G4379" s="318" t="s">
        <v>1616</v>
      </c>
      <c r="H4379" s="318" t="s">
        <v>1057</v>
      </c>
      <c r="I4379" s="104" t="s">
        <v>1027</v>
      </c>
      <c r="J4379" s="318" t="s">
        <v>1028</v>
      </c>
      <c r="K4379" s="320"/>
      <c r="L4379" s="320"/>
      <c r="M4379" s="104"/>
      <c r="N4379" s="104">
        <v>2</v>
      </c>
      <c r="O4379" s="320">
        <v>6.0333333333333332</v>
      </c>
      <c r="P4379" s="105">
        <v>9000</v>
      </c>
    </row>
    <row r="4380" spans="1:16" ht="22.5" x14ac:dyDescent="0.2">
      <c r="A4380" s="104" t="s">
        <v>1022</v>
      </c>
      <c r="B4380" s="104" t="s">
        <v>423</v>
      </c>
      <c r="C4380" s="313" t="s">
        <v>99</v>
      </c>
      <c r="D4380" s="104" t="s">
        <v>1296</v>
      </c>
      <c r="E4380" s="105">
        <v>2500</v>
      </c>
      <c r="F4380" s="313" t="s">
        <v>1617</v>
      </c>
      <c r="G4380" s="318" t="s">
        <v>1618</v>
      </c>
      <c r="H4380" s="318" t="s">
        <v>1067</v>
      </c>
      <c r="I4380" s="104" t="s">
        <v>1068</v>
      </c>
      <c r="J4380" s="318" t="s">
        <v>1069</v>
      </c>
      <c r="K4380" s="320"/>
      <c r="L4380" s="320"/>
      <c r="M4380" s="104"/>
      <c r="N4380" s="104">
        <v>2</v>
      </c>
      <c r="O4380" s="320">
        <v>6.0333333333333332</v>
      </c>
      <c r="P4380" s="105">
        <v>15000</v>
      </c>
    </row>
    <row r="4381" spans="1:16" x14ac:dyDescent="0.2">
      <c r="A4381" s="104" t="s">
        <v>1022</v>
      </c>
      <c r="B4381" s="104" t="s">
        <v>423</v>
      </c>
      <c r="C4381" s="313" t="s">
        <v>99</v>
      </c>
      <c r="D4381" s="104" t="s">
        <v>1296</v>
      </c>
      <c r="E4381" s="105">
        <v>2500</v>
      </c>
      <c r="F4381" s="313" t="s">
        <v>1619</v>
      </c>
      <c r="G4381" s="318" t="s">
        <v>1620</v>
      </c>
      <c r="H4381" s="318" t="s">
        <v>1060</v>
      </c>
      <c r="I4381" s="104" t="s">
        <v>1027</v>
      </c>
      <c r="J4381" s="318" t="s">
        <v>1028</v>
      </c>
      <c r="K4381" s="320"/>
      <c r="L4381" s="320"/>
      <c r="M4381" s="104"/>
      <c r="N4381" s="104">
        <v>2</v>
      </c>
      <c r="O4381" s="320">
        <v>6.0333333333333332</v>
      </c>
      <c r="P4381" s="105">
        <v>15000</v>
      </c>
    </row>
    <row r="4382" spans="1:16" x14ac:dyDescent="0.2">
      <c r="A4382" s="104" t="s">
        <v>1022</v>
      </c>
      <c r="B4382" s="104" t="s">
        <v>423</v>
      </c>
      <c r="C4382" s="313" t="s">
        <v>99</v>
      </c>
      <c r="D4382" s="104" t="s">
        <v>1046</v>
      </c>
      <c r="E4382" s="105">
        <v>1500</v>
      </c>
      <c r="F4382" s="313" t="s">
        <v>1621</v>
      </c>
      <c r="G4382" s="318" t="s">
        <v>1622</v>
      </c>
      <c r="H4382" s="318" t="s">
        <v>1106</v>
      </c>
      <c r="I4382" s="104" t="s">
        <v>1073</v>
      </c>
      <c r="J4382" s="318" t="s">
        <v>1074</v>
      </c>
      <c r="K4382" s="320"/>
      <c r="L4382" s="320"/>
      <c r="M4382" s="104"/>
      <c r="N4382" s="104">
        <v>2</v>
      </c>
      <c r="O4382" s="320">
        <v>6.0333333333333332</v>
      </c>
      <c r="P4382" s="105">
        <v>9000</v>
      </c>
    </row>
    <row r="4383" spans="1:16" ht="22.5" x14ac:dyDescent="0.2">
      <c r="A4383" s="104" t="s">
        <v>1022</v>
      </c>
      <c r="B4383" s="104" t="s">
        <v>423</v>
      </c>
      <c r="C4383" s="313" t="s">
        <v>99</v>
      </c>
      <c r="D4383" s="104" t="s">
        <v>1046</v>
      </c>
      <c r="E4383" s="105">
        <v>1700</v>
      </c>
      <c r="F4383" s="313" t="s">
        <v>1623</v>
      </c>
      <c r="G4383" s="318" t="s">
        <v>1624</v>
      </c>
      <c r="H4383" s="318" t="s">
        <v>1625</v>
      </c>
      <c r="I4383" s="104" t="s">
        <v>1027</v>
      </c>
      <c r="J4383" s="318" t="s">
        <v>1100</v>
      </c>
      <c r="K4383" s="320"/>
      <c r="L4383" s="320"/>
      <c r="M4383" s="104"/>
      <c r="N4383" s="104">
        <v>2</v>
      </c>
      <c r="O4383" s="320">
        <v>6.0333333333333332</v>
      </c>
      <c r="P4383" s="105">
        <v>10200</v>
      </c>
    </row>
    <row r="4384" spans="1:16" ht="22.5" x14ac:dyDescent="0.2">
      <c r="A4384" s="104" t="s">
        <v>1022</v>
      </c>
      <c r="B4384" s="104" t="s">
        <v>423</v>
      </c>
      <c r="C4384" s="313" t="s">
        <v>99</v>
      </c>
      <c r="D4384" s="104" t="s">
        <v>1046</v>
      </c>
      <c r="E4384" s="105">
        <v>1700</v>
      </c>
      <c r="F4384" s="313" t="s">
        <v>1626</v>
      </c>
      <c r="G4384" s="318" t="s">
        <v>1627</v>
      </c>
      <c r="H4384" s="318" t="s">
        <v>1064</v>
      </c>
      <c r="I4384" s="104" t="s">
        <v>1044</v>
      </c>
      <c r="J4384" s="318" t="s">
        <v>1045</v>
      </c>
      <c r="K4384" s="320"/>
      <c r="L4384" s="320"/>
      <c r="M4384" s="104"/>
      <c r="N4384" s="104">
        <v>2</v>
      </c>
      <c r="O4384" s="320">
        <v>6.0333333333333332</v>
      </c>
      <c r="P4384" s="105">
        <v>10200</v>
      </c>
    </row>
    <row r="4385" spans="1:16" x14ac:dyDescent="0.2">
      <c r="A4385" s="104" t="s">
        <v>1022</v>
      </c>
      <c r="B4385" s="104" t="s">
        <v>423</v>
      </c>
      <c r="C4385" s="313" t="s">
        <v>99</v>
      </c>
      <c r="D4385" s="104" t="s">
        <v>1628</v>
      </c>
      <c r="E4385" s="105">
        <v>5000</v>
      </c>
      <c r="F4385" s="313" t="s">
        <v>1629</v>
      </c>
      <c r="G4385" s="318" t="s">
        <v>1630</v>
      </c>
      <c r="H4385" s="318" t="s">
        <v>1109</v>
      </c>
      <c r="I4385" s="104" t="s">
        <v>1027</v>
      </c>
      <c r="J4385" s="318" t="s">
        <v>1028</v>
      </c>
      <c r="K4385" s="320"/>
      <c r="L4385" s="320"/>
      <c r="M4385" s="104"/>
      <c r="N4385" s="104">
        <v>2</v>
      </c>
      <c r="O4385" s="320">
        <v>6.0333333333333332</v>
      </c>
      <c r="P4385" s="105">
        <v>30000</v>
      </c>
    </row>
    <row r="4386" spans="1:16" x14ac:dyDescent="0.2">
      <c r="A4386" s="104" t="s">
        <v>1022</v>
      </c>
      <c r="B4386" s="104" t="s">
        <v>423</v>
      </c>
      <c r="C4386" s="313" t="s">
        <v>99</v>
      </c>
      <c r="D4386" s="104" t="s">
        <v>5521</v>
      </c>
      <c r="E4386" s="105">
        <v>4000</v>
      </c>
      <c r="F4386" s="313" t="s">
        <v>5522</v>
      </c>
      <c r="G4386" s="318" t="s">
        <v>5523</v>
      </c>
      <c r="H4386" s="318" t="s">
        <v>5524</v>
      </c>
      <c r="I4386" s="104" t="s">
        <v>1061</v>
      </c>
      <c r="J4386" s="318" t="s">
        <v>1028</v>
      </c>
      <c r="K4386" s="320"/>
      <c r="L4386" s="320"/>
      <c r="M4386" s="104"/>
      <c r="N4386" s="104">
        <v>2</v>
      </c>
      <c r="O4386" s="320">
        <v>6.0333333333333332</v>
      </c>
      <c r="P4386" s="105">
        <v>24000</v>
      </c>
    </row>
    <row r="4387" spans="1:16" x14ac:dyDescent="0.2">
      <c r="A4387" s="104" t="s">
        <v>1022</v>
      </c>
      <c r="B4387" s="104" t="s">
        <v>423</v>
      </c>
      <c r="C4387" s="313" t="s">
        <v>99</v>
      </c>
      <c r="D4387" s="104" t="s">
        <v>1631</v>
      </c>
      <c r="E4387" s="105">
        <v>13000</v>
      </c>
      <c r="F4387" s="313" t="s">
        <v>5525</v>
      </c>
      <c r="G4387" s="318" t="s">
        <v>5526</v>
      </c>
      <c r="H4387" s="318" t="s">
        <v>5527</v>
      </c>
      <c r="I4387" s="104" t="s">
        <v>1027</v>
      </c>
      <c r="J4387" s="318" t="s">
        <v>1028</v>
      </c>
      <c r="K4387" s="320"/>
      <c r="L4387" s="320"/>
      <c r="M4387" s="104"/>
      <c r="N4387" s="104">
        <v>1</v>
      </c>
      <c r="O4387" s="320">
        <v>4.833333333333333</v>
      </c>
      <c r="P4387" s="105">
        <v>62833.333333333328</v>
      </c>
    </row>
    <row r="4388" spans="1:16" x14ac:dyDescent="0.2">
      <c r="A4388" s="104" t="s">
        <v>1022</v>
      </c>
      <c r="B4388" s="104" t="s">
        <v>423</v>
      </c>
      <c r="C4388" s="313" t="s">
        <v>99</v>
      </c>
      <c r="D4388" s="104" t="s">
        <v>1221</v>
      </c>
      <c r="E4388" s="105">
        <v>2400</v>
      </c>
      <c r="F4388" s="313" t="s">
        <v>1634</v>
      </c>
      <c r="G4388" s="318" t="s">
        <v>1635</v>
      </c>
      <c r="H4388" s="318" t="s">
        <v>1265</v>
      </c>
      <c r="I4388" s="104" t="s">
        <v>1027</v>
      </c>
      <c r="J4388" s="318" t="s">
        <v>1028</v>
      </c>
      <c r="K4388" s="320"/>
      <c r="L4388" s="320"/>
      <c r="M4388" s="104"/>
      <c r="N4388" s="104">
        <v>2</v>
      </c>
      <c r="O4388" s="320">
        <v>6.0333333333333332</v>
      </c>
      <c r="P4388" s="105">
        <v>14400</v>
      </c>
    </row>
    <row r="4389" spans="1:16" ht="22.5" x14ac:dyDescent="0.2">
      <c r="A4389" s="104" t="s">
        <v>1022</v>
      </c>
      <c r="B4389" s="104" t="s">
        <v>423</v>
      </c>
      <c r="C4389" s="313" t="s">
        <v>99</v>
      </c>
      <c r="D4389" s="104" t="s">
        <v>1636</v>
      </c>
      <c r="E4389" s="105">
        <v>3500</v>
      </c>
      <c r="F4389" s="313" t="s">
        <v>1637</v>
      </c>
      <c r="G4389" s="318" t="s">
        <v>1638</v>
      </c>
      <c r="H4389" s="318" t="s">
        <v>1026</v>
      </c>
      <c r="I4389" s="104" t="s">
        <v>1027</v>
      </c>
      <c r="J4389" s="318" t="s">
        <v>1069</v>
      </c>
      <c r="K4389" s="320"/>
      <c r="L4389" s="320"/>
      <c r="M4389" s="104"/>
      <c r="N4389" s="104">
        <v>2</v>
      </c>
      <c r="O4389" s="320">
        <v>6.0333333333333332</v>
      </c>
      <c r="P4389" s="105">
        <v>21000</v>
      </c>
    </row>
    <row r="4390" spans="1:16" x14ac:dyDescent="0.2">
      <c r="A4390" s="104" t="s">
        <v>1022</v>
      </c>
      <c r="B4390" s="104" t="s">
        <v>423</v>
      </c>
      <c r="C4390" s="313" t="s">
        <v>99</v>
      </c>
      <c r="D4390" s="104" t="s">
        <v>1596</v>
      </c>
      <c r="E4390" s="105">
        <v>1700</v>
      </c>
      <c r="F4390" s="313" t="s">
        <v>1642</v>
      </c>
      <c r="G4390" s="318" t="s">
        <v>1643</v>
      </c>
      <c r="H4390" s="318" t="s">
        <v>1224</v>
      </c>
      <c r="I4390" s="104" t="s">
        <v>1536</v>
      </c>
      <c r="J4390" s="318" t="s">
        <v>1074</v>
      </c>
      <c r="K4390" s="320"/>
      <c r="L4390" s="320"/>
      <c r="M4390" s="104"/>
      <c r="N4390" s="104">
        <v>2</v>
      </c>
      <c r="O4390" s="320">
        <v>6.0333333333333332</v>
      </c>
      <c r="P4390" s="105">
        <v>10200</v>
      </c>
    </row>
    <row r="4391" spans="1:16" x14ac:dyDescent="0.2">
      <c r="A4391" s="104" t="s">
        <v>1022</v>
      </c>
      <c r="B4391" s="104" t="s">
        <v>423</v>
      </c>
      <c r="C4391" s="313" t="s">
        <v>99</v>
      </c>
      <c r="D4391" s="104" t="s">
        <v>1046</v>
      </c>
      <c r="E4391" s="105">
        <v>1500</v>
      </c>
      <c r="F4391" s="313" t="s">
        <v>1644</v>
      </c>
      <c r="G4391" s="318" t="s">
        <v>1645</v>
      </c>
      <c r="H4391" s="318" t="s">
        <v>1057</v>
      </c>
      <c r="I4391" s="104" t="s">
        <v>1027</v>
      </c>
      <c r="J4391" s="318" t="s">
        <v>1161</v>
      </c>
      <c r="K4391" s="320"/>
      <c r="L4391" s="320"/>
      <c r="M4391" s="104"/>
      <c r="N4391" s="104">
        <v>2</v>
      </c>
      <c r="O4391" s="320">
        <v>6.0333333333333332</v>
      </c>
      <c r="P4391" s="105">
        <v>9000</v>
      </c>
    </row>
    <row r="4392" spans="1:16" ht="22.5" x14ac:dyDescent="0.2">
      <c r="A4392" s="104" t="s">
        <v>1022</v>
      </c>
      <c r="B4392" s="104" t="s">
        <v>423</v>
      </c>
      <c r="C4392" s="313" t="s">
        <v>99</v>
      </c>
      <c r="D4392" s="104" t="s">
        <v>1046</v>
      </c>
      <c r="E4392" s="105">
        <v>1700</v>
      </c>
      <c r="F4392" s="313" t="s">
        <v>1646</v>
      </c>
      <c r="G4392" s="318" t="s">
        <v>1647</v>
      </c>
      <c r="H4392" s="318" t="s">
        <v>1648</v>
      </c>
      <c r="I4392" s="104" t="s">
        <v>1073</v>
      </c>
      <c r="J4392" s="318" t="s">
        <v>1074</v>
      </c>
      <c r="K4392" s="320"/>
      <c r="L4392" s="320"/>
      <c r="M4392" s="104"/>
      <c r="N4392" s="104">
        <v>2</v>
      </c>
      <c r="O4392" s="320">
        <v>6.0333333333333332</v>
      </c>
      <c r="P4392" s="105">
        <v>10200</v>
      </c>
    </row>
    <row r="4393" spans="1:16" ht="22.5" x14ac:dyDescent="0.2">
      <c r="A4393" s="104" t="s">
        <v>1022</v>
      </c>
      <c r="B4393" s="104" t="s">
        <v>423</v>
      </c>
      <c r="C4393" s="313" t="s">
        <v>99</v>
      </c>
      <c r="D4393" s="104" t="s">
        <v>1409</v>
      </c>
      <c r="E4393" s="105">
        <v>1300</v>
      </c>
      <c r="F4393" s="313" t="s">
        <v>1649</v>
      </c>
      <c r="G4393" s="318" t="s">
        <v>1650</v>
      </c>
      <c r="H4393" s="318" t="s">
        <v>1057</v>
      </c>
      <c r="I4393" s="104" t="s">
        <v>1027</v>
      </c>
      <c r="J4393" s="318" t="s">
        <v>1045</v>
      </c>
      <c r="K4393" s="320"/>
      <c r="L4393" s="320"/>
      <c r="M4393" s="104"/>
      <c r="N4393" s="104">
        <v>2</v>
      </c>
      <c r="O4393" s="320">
        <v>6.0333333333333332</v>
      </c>
      <c r="P4393" s="105">
        <v>7800</v>
      </c>
    </row>
    <row r="4394" spans="1:16" ht="22.5" x14ac:dyDescent="0.2">
      <c r="A4394" s="104" t="s">
        <v>1022</v>
      </c>
      <c r="B4394" s="104" t="s">
        <v>423</v>
      </c>
      <c r="C4394" s="313" t="s">
        <v>99</v>
      </c>
      <c r="D4394" s="104" t="s">
        <v>1046</v>
      </c>
      <c r="E4394" s="105">
        <v>1700</v>
      </c>
      <c r="F4394" s="313" t="s">
        <v>1651</v>
      </c>
      <c r="G4394" s="318" t="s">
        <v>1652</v>
      </c>
      <c r="H4394" s="318" t="s">
        <v>1064</v>
      </c>
      <c r="I4394" s="104" t="s">
        <v>1044</v>
      </c>
      <c r="J4394" s="318" t="s">
        <v>1045</v>
      </c>
      <c r="K4394" s="320"/>
      <c r="L4394" s="320"/>
      <c r="M4394" s="104"/>
      <c r="N4394" s="104">
        <v>2</v>
      </c>
      <c r="O4394" s="320">
        <v>6.0333333333333332</v>
      </c>
      <c r="P4394" s="105">
        <v>10200</v>
      </c>
    </row>
    <row r="4395" spans="1:16" ht="22.5" x14ac:dyDescent="0.2">
      <c r="A4395" s="104" t="s">
        <v>1022</v>
      </c>
      <c r="B4395" s="104" t="s">
        <v>423</v>
      </c>
      <c r="C4395" s="313" t="s">
        <v>99</v>
      </c>
      <c r="D4395" s="104" t="s">
        <v>1046</v>
      </c>
      <c r="E4395" s="105">
        <v>1700</v>
      </c>
      <c r="F4395" s="313" t="s">
        <v>1653</v>
      </c>
      <c r="G4395" s="318" t="s">
        <v>1654</v>
      </c>
      <c r="H4395" s="318" t="s">
        <v>1064</v>
      </c>
      <c r="I4395" s="104" t="s">
        <v>1044</v>
      </c>
      <c r="J4395" s="318" t="s">
        <v>1045</v>
      </c>
      <c r="K4395" s="320"/>
      <c r="L4395" s="320"/>
      <c r="M4395" s="104"/>
      <c r="N4395" s="104">
        <v>2</v>
      </c>
      <c r="O4395" s="320">
        <v>6.0333333333333332</v>
      </c>
      <c r="P4395" s="105">
        <v>10200</v>
      </c>
    </row>
    <row r="4396" spans="1:16" x14ac:dyDescent="0.2">
      <c r="A4396" s="104" t="s">
        <v>1022</v>
      </c>
      <c r="B4396" s="104" t="s">
        <v>423</v>
      </c>
      <c r="C4396" s="313" t="s">
        <v>99</v>
      </c>
      <c r="D4396" s="104" t="s">
        <v>1221</v>
      </c>
      <c r="E4396" s="105">
        <v>2400</v>
      </c>
      <c r="F4396" s="313" t="s">
        <v>5528</v>
      </c>
      <c r="G4396" s="318" t="s">
        <v>5529</v>
      </c>
      <c r="H4396" s="318" t="s">
        <v>1383</v>
      </c>
      <c r="I4396" s="104" t="s">
        <v>1027</v>
      </c>
      <c r="J4396" s="318" t="s">
        <v>1028</v>
      </c>
      <c r="K4396" s="320"/>
      <c r="L4396" s="320"/>
      <c r="M4396" s="104"/>
      <c r="N4396" s="104">
        <v>2</v>
      </c>
      <c r="O4396" s="320">
        <v>6.0333333333333332</v>
      </c>
      <c r="P4396" s="105">
        <v>14400</v>
      </c>
    </row>
    <row r="4397" spans="1:16" x14ac:dyDescent="0.2">
      <c r="A4397" s="104" t="s">
        <v>1022</v>
      </c>
      <c r="B4397" s="104" t="s">
        <v>423</v>
      </c>
      <c r="C4397" s="313" t="s">
        <v>99</v>
      </c>
      <c r="D4397" s="104" t="s">
        <v>1464</v>
      </c>
      <c r="E4397" s="105">
        <v>1500</v>
      </c>
      <c r="F4397" s="313" t="s">
        <v>5530</v>
      </c>
      <c r="G4397" s="318" t="s">
        <v>5531</v>
      </c>
      <c r="H4397" s="318" t="s">
        <v>1224</v>
      </c>
      <c r="I4397" s="104" t="s">
        <v>1073</v>
      </c>
      <c r="J4397" s="318" t="s">
        <v>1074</v>
      </c>
      <c r="K4397" s="320"/>
      <c r="L4397" s="320"/>
      <c r="M4397" s="104"/>
      <c r="N4397" s="104">
        <v>2</v>
      </c>
      <c r="O4397" s="320">
        <v>6.0333333333333332</v>
      </c>
      <c r="P4397" s="105">
        <v>9000</v>
      </c>
    </row>
    <row r="4398" spans="1:16" x14ac:dyDescent="0.2">
      <c r="A4398" s="104" t="s">
        <v>1022</v>
      </c>
      <c r="B4398" s="104" t="s">
        <v>423</v>
      </c>
      <c r="C4398" s="313" t="s">
        <v>99</v>
      </c>
      <c r="D4398" s="104" t="s">
        <v>1046</v>
      </c>
      <c r="E4398" s="105">
        <v>1500</v>
      </c>
      <c r="F4398" s="313" t="s">
        <v>1655</v>
      </c>
      <c r="G4398" s="318" t="s">
        <v>1656</v>
      </c>
      <c r="H4398" s="318" t="s">
        <v>1657</v>
      </c>
      <c r="I4398" s="104" t="s">
        <v>1073</v>
      </c>
      <c r="J4398" s="318" t="s">
        <v>1074</v>
      </c>
      <c r="K4398" s="320"/>
      <c r="L4398" s="320"/>
      <c r="M4398" s="104"/>
      <c r="N4398" s="104">
        <v>2</v>
      </c>
      <c r="O4398" s="320">
        <v>6.0333333333333332</v>
      </c>
      <c r="P4398" s="105">
        <v>9000</v>
      </c>
    </row>
    <row r="4399" spans="1:16" x14ac:dyDescent="0.2">
      <c r="A4399" s="104" t="s">
        <v>1022</v>
      </c>
      <c r="B4399" s="104" t="s">
        <v>423</v>
      </c>
      <c r="C4399" s="313" t="s">
        <v>99</v>
      </c>
      <c r="D4399" s="104" t="s">
        <v>1046</v>
      </c>
      <c r="E4399" s="105">
        <v>1500</v>
      </c>
      <c r="F4399" s="313" t="s">
        <v>1658</v>
      </c>
      <c r="G4399" s="318" t="s">
        <v>1659</v>
      </c>
      <c r="H4399" s="318" t="s">
        <v>1660</v>
      </c>
      <c r="I4399" s="104" t="s">
        <v>1027</v>
      </c>
      <c r="J4399" s="318" t="s">
        <v>1161</v>
      </c>
      <c r="K4399" s="320"/>
      <c r="L4399" s="320"/>
      <c r="M4399" s="104"/>
      <c r="N4399" s="104">
        <v>2</v>
      </c>
      <c r="O4399" s="320">
        <v>6.0333333333333332</v>
      </c>
      <c r="P4399" s="105">
        <v>9000</v>
      </c>
    </row>
    <row r="4400" spans="1:16" x14ac:dyDescent="0.2">
      <c r="A4400" s="104" t="s">
        <v>1022</v>
      </c>
      <c r="B4400" s="104" t="s">
        <v>423</v>
      </c>
      <c r="C4400" s="313" t="s">
        <v>99</v>
      </c>
      <c r="D4400" s="104" t="s">
        <v>1296</v>
      </c>
      <c r="E4400" s="105">
        <v>2500</v>
      </c>
      <c r="F4400" s="313" t="s">
        <v>1661</v>
      </c>
      <c r="G4400" s="318" t="s">
        <v>1662</v>
      </c>
      <c r="H4400" s="318" t="s">
        <v>1032</v>
      </c>
      <c r="I4400" s="104" t="s">
        <v>1027</v>
      </c>
      <c r="J4400" s="318" t="s">
        <v>1028</v>
      </c>
      <c r="K4400" s="320"/>
      <c r="L4400" s="320"/>
      <c r="M4400" s="104"/>
      <c r="N4400" s="104">
        <v>2</v>
      </c>
      <c r="O4400" s="320">
        <v>6.0333333333333332</v>
      </c>
      <c r="P4400" s="105">
        <v>15000</v>
      </c>
    </row>
    <row r="4401" spans="1:16" x14ac:dyDescent="0.2">
      <c r="A4401" s="104" t="s">
        <v>1022</v>
      </c>
      <c r="B4401" s="104" t="s">
        <v>423</v>
      </c>
      <c r="C4401" s="313" t="s">
        <v>99</v>
      </c>
      <c r="D4401" s="104" t="s">
        <v>1050</v>
      </c>
      <c r="E4401" s="105">
        <v>2500</v>
      </c>
      <c r="F4401" s="313" t="s">
        <v>1663</v>
      </c>
      <c r="G4401" s="318" t="s">
        <v>1664</v>
      </c>
      <c r="H4401" s="318" t="s">
        <v>1160</v>
      </c>
      <c r="I4401" s="104" t="s">
        <v>1027</v>
      </c>
      <c r="J4401" s="318" t="s">
        <v>1028</v>
      </c>
      <c r="K4401" s="320"/>
      <c r="L4401" s="320"/>
      <c r="M4401" s="104"/>
      <c r="N4401" s="104">
        <v>2</v>
      </c>
      <c r="O4401" s="320">
        <v>6.0333333333333332</v>
      </c>
      <c r="P4401" s="105">
        <v>15000</v>
      </c>
    </row>
    <row r="4402" spans="1:16" x14ac:dyDescent="0.2">
      <c r="A4402" s="104" t="s">
        <v>1022</v>
      </c>
      <c r="B4402" s="104" t="s">
        <v>423</v>
      </c>
      <c r="C4402" s="313" t="s">
        <v>99</v>
      </c>
      <c r="D4402" s="104" t="s">
        <v>1054</v>
      </c>
      <c r="E4402" s="105">
        <v>1500</v>
      </c>
      <c r="F4402" s="313" t="s">
        <v>1665</v>
      </c>
      <c r="G4402" s="318" t="s">
        <v>1666</v>
      </c>
      <c r="H4402" s="318" t="s">
        <v>1057</v>
      </c>
      <c r="I4402" s="104" t="s">
        <v>1225</v>
      </c>
      <c r="J4402" s="318" t="s">
        <v>1074</v>
      </c>
      <c r="K4402" s="320"/>
      <c r="L4402" s="320"/>
      <c r="M4402" s="104"/>
      <c r="N4402" s="104">
        <v>2</v>
      </c>
      <c r="O4402" s="320">
        <v>6.0333333333333332</v>
      </c>
      <c r="P4402" s="105">
        <v>9000</v>
      </c>
    </row>
    <row r="4403" spans="1:16" x14ac:dyDescent="0.2">
      <c r="A4403" s="104" t="s">
        <v>1022</v>
      </c>
      <c r="B4403" s="104" t="s">
        <v>423</v>
      </c>
      <c r="C4403" s="313" t="s">
        <v>99</v>
      </c>
      <c r="D4403" s="104" t="s">
        <v>1730</v>
      </c>
      <c r="E4403" s="105">
        <v>15000</v>
      </c>
      <c r="F4403" s="313" t="s">
        <v>5532</v>
      </c>
      <c r="G4403" s="318" t="s">
        <v>5533</v>
      </c>
      <c r="H4403" s="318" t="s">
        <v>1904</v>
      </c>
      <c r="I4403" s="104" t="s">
        <v>1027</v>
      </c>
      <c r="J4403" s="318" t="s">
        <v>1028</v>
      </c>
      <c r="K4403" s="320"/>
      <c r="L4403" s="320"/>
      <c r="M4403" s="104"/>
      <c r="N4403" s="104">
        <v>1</v>
      </c>
      <c r="O4403" s="320">
        <v>4.8666666666666663</v>
      </c>
      <c r="P4403" s="105">
        <v>73000</v>
      </c>
    </row>
    <row r="4404" spans="1:16" x14ac:dyDescent="0.2">
      <c r="A4404" s="104" t="s">
        <v>1022</v>
      </c>
      <c r="B4404" s="104" t="s">
        <v>423</v>
      </c>
      <c r="C4404" s="313" t="s">
        <v>99</v>
      </c>
      <c r="D4404" s="104" t="s">
        <v>1209</v>
      </c>
      <c r="E4404" s="105">
        <v>1300</v>
      </c>
      <c r="F4404" s="313" t="s">
        <v>1667</v>
      </c>
      <c r="G4404" s="318" t="s">
        <v>1668</v>
      </c>
      <c r="H4404" s="318" t="s">
        <v>1118</v>
      </c>
      <c r="I4404" s="104" t="s">
        <v>1073</v>
      </c>
      <c r="J4404" s="318" t="s">
        <v>1119</v>
      </c>
      <c r="K4404" s="320"/>
      <c r="L4404" s="320"/>
      <c r="M4404" s="104"/>
      <c r="N4404" s="104">
        <v>2</v>
      </c>
      <c r="O4404" s="320">
        <v>6.0333333333333332</v>
      </c>
      <c r="P4404" s="105">
        <v>7800</v>
      </c>
    </row>
    <row r="4405" spans="1:16" x14ac:dyDescent="0.2">
      <c r="A4405" s="104" t="s">
        <v>1022</v>
      </c>
      <c r="B4405" s="104" t="s">
        <v>423</v>
      </c>
      <c r="C4405" s="313" t="s">
        <v>99</v>
      </c>
      <c r="D4405" s="104" t="s">
        <v>1046</v>
      </c>
      <c r="E4405" s="105">
        <v>1700</v>
      </c>
      <c r="F4405" s="313" t="s">
        <v>1669</v>
      </c>
      <c r="G4405" s="318" t="s">
        <v>1670</v>
      </c>
      <c r="H4405" s="318" t="s">
        <v>1064</v>
      </c>
      <c r="I4405" s="104" t="s">
        <v>1044</v>
      </c>
      <c r="J4405" s="318" t="s">
        <v>1028</v>
      </c>
      <c r="K4405" s="320"/>
      <c r="L4405" s="320"/>
      <c r="M4405" s="104"/>
      <c r="N4405" s="104">
        <v>2</v>
      </c>
      <c r="O4405" s="320">
        <v>6.0333333333333332</v>
      </c>
      <c r="P4405" s="105">
        <v>10200</v>
      </c>
    </row>
    <row r="4406" spans="1:16" x14ac:dyDescent="0.2">
      <c r="A4406" s="104" t="s">
        <v>1022</v>
      </c>
      <c r="B4406" s="104" t="s">
        <v>423</v>
      </c>
      <c r="C4406" s="313" t="s">
        <v>99</v>
      </c>
      <c r="D4406" s="104" t="s">
        <v>1671</v>
      </c>
      <c r="E4406" s="105">
        <v>1950</v>
      </c>
      <c r="F4406" s="313" t="s">
        <v>1672</v>
      </c>
      <c r="G4406" s="318" t="s">
        <v>1673</v>
      </c>
      <c r="H4406" s="318" t="s">
        <v>1249</v>
      </c>
      <c r="I4406" s="104" t="s">
        <v>1044</v>
      </c>
      <c r="J4406" s="318" t="s">
        <v>1074</v>
      </c>
      <c r="K4406" s="320"/>
      <c r="L4406" s="320"/>
      <c r="M4406" s="104"/>
      <c r="N4406" s="104">
        <v>2</v>
      </c>
      <c r="O4406" s="320">
        <v>6.0333333333333332</v>
      </c>
      <c r="P4406" s="105">
        <v>11700</v>
      </c>
    </row>
    <row r="4407" spans="1:16" ht="22.5" x14ac:dyDescent="0.2">
      <c r="A4407" s="104" t="s">
        <v>1022</v>
      </c>
      <c r="B4407" s="104" t="s">
        <v>423</v>
      </c>
      <c r="C4407" s="313" t="s">
        <v>99</v>
      </c>
      <c r="D4407" s="104" t="s">
        <v>1501</v>
      </c>
      <c r="E4407" s="105">
        <v>2000</v>
      </c>
      <c r="F4407" s="313" t="s">
        <v>1674</v>
      </c>
      <c r="G4407" s="318" t="s">
        <v>1675</v>
      </c>
      <c r="H4407" s="318" t="s">
        <v>1148</v>
      </c>
      <c r="I4407" s="104" t="s">
        <v>1044</v>
      </c>
      <c r="J4407" s="318" t="s">
        <v>1069</v>
      </c>
      <c r="K4407" s="320"/>
      <c r="L4407" s="320"/>
      <c r="M4407" s="104"/>
      <c r="N4407" s="104">
        <v>2</v>
      </c>
      <c r="O4407" s="320">
        <v>6.0333333333333332</v>
      </c>
      <c r="P4407" s="105">
        <v>12000</v>
      </c>
    </row>
    <row r="4408" spans="1:16" ht="22.5" x14ac:dyDescent="0.2">
      <c r="A4408" s="104" t="s">
        <v>1022</v>
      </c>
      <c r="B4408" s="104" t="s">
        <v>423</v>
      </c>
      <c r="C4408" s="313" t="s">
        <v>99</v>
      </c>
      <c r="D4408" s="104" t="s">
        <v>1046</v>
      </c>
      <c r="E4408" s="105">
        <v>1500</v>
      </c>
      <c r="F4408" s="313" t="s">
        <v>1676</v>
      </c>
      <c r="G4408" s="318" t="s">
        <v>1677</v>
      </c>
      <c r="H4408" s="318" t="s">
        <v>1064</v>
      </c>
      <c r="I4408" s="104" t="s">
        <v>1073</v>
      </c>
      <c r="J4408" s="318" t="s">
        <v>1074</v>
      </c>
      <c r="K4408" s="320"/>
      <c r="L4408" s="320"/>
      <c r="M4408" s="104"/>
      <c r="N4408" s="104">
        <v>2</v>
      </c>
      <c r="O4408" s="320">
        <v>6.0333333333333332</v>
      </c>
      <c r="P4408" s="105">
        <v>9000</v>
      </c>
    </row>
    <row r="4409" spans="1:16" ht="22.5" x14ac:dyDescent="0.2">
      <c r="A4409" s="104" t="s">
        <v>1022</v>
      </c>
      <c r="B4409" s="104" t="s">
        <v>423</v>
      </c>
      <c r="C4409" s="313" t="s">
        <v>99</v>
      </c>
      <c r="D4409" s="104" t="s">
        <v>1084</v>
      </c>
      <c r="E4409" s="105">
        <v>3000</v>
      </c>
      <c r="F4409" s="313" t="s">
        <v>1678</v>
      </c>
      <c r="G4409" s="318" t="s">
        <v>1679</v>
      </c>
      <c r="H4409" s="318" t="s">
        <v>1053</v>
      </c>
      <c r="I4409" s="104" t="s">
        <v>1027</v>
      </c>
      <c r="J4409" s="318" t="s">
        <v>1100</v>
      </c>
      <c r="K4409" s="320"/>
      <c r="L4409" s="320"/>
      <c r="M4409" s="104"/>
      <c r="N4409" s="104">
        <v>2</v>
      </c>
      <c r="O4409" s="320">
        <v>6.0333333333333332</v>
      </c>
      <c r="P4409" s="105">
        <v>18000</v>
      </c>
    </row>
    <row r="4410" spans="1:16" ht="22.5" x14ac:dyDescent="0.2">
      <c r="A4410" s="104" t="s">
        <v>1022</v>
      </c>
      <c r="B4410" s="104" t="s">
        <v>423</v>
      </c>
      <c r="C4410" s="313" t="s">
        <v>99</v>
      </c>
      <c r="D4410" s="104" t="s">
        <v>1054</v>
      </c>
      <c r="E4410" s="105">
        <v>1500</v>
      </c>
      <c r="F4410" s="313" t="s">
        <v>1680</v>
      </c>
      <c r="G4410" s="318" t="s">
        <v>1681</v>
      </c>
      <c r="H4410" s="318" t="s">
        <v>1057</v>
      </c>
      <c r="I4410" s="104" t="s">
        <v>1027</v>
      </c>
      <c r="J4410" s="318" t="s">
        <v>1069</v>
      </c>
      <c r="K4410" s="320"/>
      <c r="L4410" s="320"/>
      <c r="M4410" s="104"/>
      <c r="N4410" s="104">
        <v>2</v>
      </c>
      <c r="O4410" s="320">
        <v>6.0333333333333332</v>
      </c>
      <c r="P4410" s="105">
        <v>9000</v>
      </c>
    </row>
    <row r="4411" spans="1:16" x14ac:dyDescent="0.2">
      <c r="A4411" s="104" t="s">
        <v>1022</v>
      </c>
      <c r="B4411" s="104" t="s">
        <v>423</v>
      </c>
      <c r="C4411" s="313" t="s">
        <v>99</v>
      </c>
      <c r="D4411" s="104" t="s">
        <v>1075</v>
      </c>
      <c r="E4411" s="105">
        <v>930</v>
      </c>
      <c r="F4411" s="313" t="s">
        <v>1682</v>
      </c>
      <c r="G4411" s="318" t="s">
        <v>1683</v>
      </c>
      <c r="H4411" s="318" t="s">
        <v>1117</v>
      </c>
      <c r="I4411" s="104" t="s">
        <v>1118</v>
      </c>
      <c r="J4411" s="318" t="s">
        <v>1119</v>
      </c>
      <c r="K4411" s="320"/>
      <c r="L4411" s="320"/>
      <c r="M4411" s="104"/>
      <c r="N4411" s="104">
        <v>2</v>
      </c>
      <c r="O4411" s="320">
        <v>6.0333333333333332</v>
      </c>
      <c r="P4411" s="105">
        <v>5580</v>
      </c>
    </row>
    <row r="4412" spans="1:16" x14ac:dyDescent="0.2">
      <c r="A4412" s="104" t="s">
        <v>1022</v>
      </c>
      <c r="B4412" s="104" t="s">
        <v>423</v>
      </c>
      <c r="C4412" s="313" t="s">
        <v>99</v>
      </c>
      <c r="D4412" s="104" t="s">
        <v>1450</v>
      </c>
      <c r="E4412" s="105">
        <v>4000</v>
      </c>
      <c r="F4412" s="313" t="s">
        <v>1684</v>
      </c>
      <c r="G4412" s="318" t="s">
        <v>1685</v>
      </c>
      <c r="H4412" s="318" t="s">
        <v>1453</v>
      </c>
      <c r="I4412" s="104" t="s">
        <v>1061</v>
      </c>
      <c r="J4412" s="318" t="s">
        <v>1028</v>
      </c>
      <c r="K4412" s="320"/>
      <c r="L4412" s="320"/>
      <c r="M4412" s="104"/>
      <c r="N4412" s="104">
        <v>2</v>
      </c>
      <c r="O4412" s="320">
        <v>6.0333333333333332</v>
      </c>
      <c r="P4412" s="105">
        <v>24000</v>
      </c>
    </row>
    <row r="4413" spans="1:16" x14ac:dyDescent="0.2">
      <c r="A4413" s="104" t="s">
        <v>1022</v>
      </c>
      <c r="B4413" s="104" t="s">
        <v>423</v>
      </c>
      <c r="C4413" s="313" t="s">
        <v>99</v>
      </c>
      <c r="D4413" s="104" t="s">
        <v>1686</v>
      </c>
      <c r="E4413" s="105">
        <v>3000</v>
      </c>
      <c r="F4413" s="313" t="s">
        <v>1687</v>
      </c>
      <c r="G4413" s="318" t="s">
        <v>1688</v>
      </c>
      <c r="H4413" s="318" t="s">
        <v>1467</v>
      </c>
      <c r="I4413" s="104" t="s">
        <v>1061</v>
      </c>
      <c r="J4413" s="318" t="s">
        <v>1028</v>
      </c>
      <c r="K4413" s="320"/>
      <c r="L4413" s="320"/>
      <c r="M4413" s="104"/>
      <c r="N4413" s="104">
        <v>2</v>
      </c>
      <c r="O4413" s="320">
        <v>6.0333333333333332</v>
      </c>
      <c r="P4413" s="105">
        <v>18000</v>
      </c>
    </row>
    <row r="4414" spans="1:16" x14ac:dyDescent="0.2">
      <c r="A4414" s="104" t="s">
        <v>1022</v>
      </c>
      <c r="B4414" s="104" t="s">
        <v>423</v>
      </c>
      <c r="C4414" s="313" t="s">
        <v>99</v>
      </c>
      <c r="D4414" s="104" t="s">
        <v>1221</v>
      </c>
      <c r="E4414" s="105">
        <v>2400</v>
      </c>
      <c r="F4414" s="313" t="s">
        <v>1689</v>
      </c>
      <c r="G4414" s="318" t="s">
        <v>1690</v>
      </c>
      <c r="H4414" s="318" t="s">
        <v>1560</v>
      </c>
      <c r="I4414" s="104" t="s">
        <v>1061</v>
      </c>
      <c r="J4414" s="318" t="s">
        <v>1028</v>
      </c>
      <c r="K4414" s="320"/>
      <c r="L4414" s="320"/>
      <c r="M4414" s="104"/>
      <c r="N4414" s="104">
        <v>1</v>
      </c>
      <c r="O4414" s="320">
        <v>6.0333333333333332</v>
      </c>
      <c r="P4414" s="105">
        <v>14400</v>
      </c>
    </row>
    <row r="4415" spans="1:16" x14ac:dyDescent="0.2">
      <c r="A4415" s="104" t="s">
        <v>1022</v>
      </c>
      <c r="B4415" s="104" t="s">
        <v>423</v>
      </c>
      <c r="C4415" s="313" t="s">
        <v>99</v>
      </c>
      <c r="D4415" s="104" t="s">
        <v>1046</v>
      </c>
      <c r="E4415" s="105">
        <v>1700</v>
      </c>
      <c r="F4415" s="313" t="s">
        <v>1691</v>
      </c>
      <c r="G4415" s="318" t="s">
        <v>1692</v>
      </c>
      <c r="H4415" s="318" t="s">
        <v>1064</v>
      </c>
      <c r="I4415" s="104" t="s">
        <v>1073</v>
      </c>
      <c r="J4415" s="318" t="s">
        <v>1074</v>
      </c>
      <c r="K4415" s="320"/>
      <c r="L4415" s="320"/>
      <c r="M4415" s="104"/>
      <c r="N4415" s="104">
        <v>2</v>
      </c>
      <c r="O4415" s="320">
        <v>6.0333333333333332</v>
      </c>
      <c r="P4415" s="105">
        <v>10200</v>
      </c>
    </row>
    <row r="4416" spans="1:16" ht="22.5" x14ac:dyDescent="0.2">
      <c r="A4416" s="104" t="s">
        <v>1022</v>
      </c>
      <c r="B4416" s="104" t="s">
        <v>423</v>
      </c>
      <c r="C4416" s="313" t="s">
        <v>99</v>
      </c>
      <c r="D4416" s="104" t="s">
        <v>1046</v>
      </c>
      <c r="E4416" s="105">
        <v>1500</v>
      </c>
      <c r="F4416" s="313" t="s">
        <v>1693</v>
      </c>
      <c r="G4416" s="318" t="s">
        <v>1694</v>
      </c>
      <c r="H4416" s="318" t="s">
        <v>1160</v>
      </c>
      <c r="I4416" s="104" t="s">
        <v>1099</v>
      </c>
      <c r="J4416" s="318" t="s">
        <v>1100</v>
      </c>
      <c r="K4416" s="320"/>
      <c r="L4416" s="320"/>
      <c r="M4416" s="104"/>
      <c r="N4416" s="104">
        <v>2</v>
      </c>
      <c r="O4416" s="320">
        <v>6.0333333333333332</v>
      </c>
      <c r="P4416" s="105">
        <v>9000</v>
      </c>
    </row>
    <row r="4417" spans="1:16" x14ac:dyDescent="0.2">
      <c r="A4417" s="104" t="s">
        <v>1022</v>
      </c>
      <c r="B4417" s="104" t="s">
        <v>423</v>
      </c>
      <c r="C4417" s="313" t="s">
        <v>99</v>
      </c>
      <c r="D4417" s="104" t="s">
        <v>1050</v>
      </c>
      <c r="E4417" s="105">
        <v>3000</v>
      </c>
      <c r="F4417" s="313" t="s">
        <v>1695</v>
      </c>
      <c r="G4417" s="318" t="s">
        <v>1696</v>
      </c>
      <c r="H4417" s="318" t="s">
        <v>1697</v>
      </c>
      <c r="I4417" s="104" t="s">
        <v>1225</v>
      </c>
      <c r="J4417" s="318" t="s">
        <v>1028</v>
      </c>
      <c r="K4417" s="320"/>
      <c r="L4417" s="320"/>
      <c r="M4417" s="104"/>
      <c r="N4417" s="104">
        <v>2</v>
      </c>
      <c r="O4417" s="320">
        <v>6.0333333333333332</v>
      </c>
      <c r="P4417" s="105">
        <v>18000</v>
      </c>
    </row>
    <row r="4418" spans="1:16" ht="22.5" x14ac:dyDescent="0.2">
      <c r="A4418" s="104" t="s">
        <v>1022</v>
      </c>
      <c r="B4418" s="104" t="s">
        <v>423</v>
      </c>
      <c r="C4418" s="313" t="s">
        <v>99</v>
      </c>
      <c r="D4418" s="104" t="s">
        <v>1296</v>
      </c>
      <c r="E4418" s="105">
        <v>2500</v>
      </c>
      <c r="F4418" s="313" t="s">
        <v>1698</v>
      </c>
      <c r="G4418" s="318" t="s">
        <v>1699</v>
      </c>
      <c r="H4418" s="318" t="s">
        <v>1067</v>
      </c>
      <c r="I4418" s="104" t="s">
        <v>1068</v>
      </c>
      <c r="J4418" s="318" t="s">
        <v>1069</v>
      </c>
      <c r="K4418" s="320"/>
      <c r="L4418" s="320"/>
      <c r="M4418" s="104"/>
      <c r="N4418" s="104">
        <v>2</v>
      </c>
      <c r="O4418" s="320">
        <v>6.0333333333333332</v>
      </c>
      <c r="P4418" s="105">
        <v>15000</v>
      </c>
    </row>
    <row r="4419" spans="1:16" ht="22.5" x14ac:dyDescent="0.2">
      <c r="A4419" s="104" t="s">
        <v>1022</v>
      </c>
      <c r="B4419" s="104" t="s">
        <v>423</v>
      </c>
      <c r="C4419" s="313" t="s">
        <v>99</v>
      </c>
      <c r="D4419" s="104" t="s">
        <v>1186</v>
      </c>
      <c r="E4419" s="105">
        <v>1500</v>
      </c>
      <c r="F4419" s="313" t="s">
        <v>1700</v>
      </c>
      <c r="G4419" s="318" t="s">
        <v>1701</v>
      </c>
      <c r="H4419" s="318" t="s">
        <v>1118</v>
      </c>
      <c r="I4419" s="104" t="s">
        <v>1118</v>
      </c>
      <c r="J4419" s="318" t="s">
        <v>1119</v>
      </c>
      <c r="K4419" s="320"/>
      <c r="L4419" s="320"/>
      <c r="M4419" s="104"/>
      <c r="N4419" s="104">
        <v>2</v>
      </c>
      <c r="O4419" s="320">
        <v>6.0333333333333332</v>
      </c>
      <c r="P4419" s="105">
        <v>9000</v>
      </c>
    </row>
    <row r="4420" spans="1:16" x14ac:dyDescent="0.2">
      <c r="A4420" s="104" t="s">
        <v>1022</v>
      </c>
      <c r="B4420" s="104" t="s">
        <v>423</v>
      </c>
      <c r="C4420" s="313" t="s">
        <v>99</v>
      </c>
      <c r="D4420" s="104" t="s">
        <v>1270</v>
      </c>
      <c r="E4420" s="105">
        <v>1300</v>
      </c>
      <c r="F4420" s="313" t="s">
        <v>1702</v>
      </c>
      <c r="G4420" s="318" t="s">
        <v>1703</v>
      </c>
      <c r="H4420" s="318" t="s">
        <v>1117</v>
      </c>
      <c r="I4420" s="104" t="s">
        <v>1118</v>
      </c>
      <c r="J4420" s="318" t="s">
        <v>1119</v>
      </c>
      <c r="K4420" s="320"/>
      <c r="L4420" s="320"/>
      <c r="M4420" s="104"/>
      <c r="N4420" s="104">
        <v>2</v>
      </c>
      <c r="O4420" s="320">
        <v>6.0333333333333332</v>
      </c>
      <c r="P4420" s="105">
        <v>7800</v>
      </c>
    </row>
    <row r="4421" spans="1:16" ht="22.5" x14ac:dyDescent="0.2">
      <c r="A4421" s="104" t="s">
        <v>1022</v>
      </c>
      <c r="B4421" s="104" t="s">
        <v>423</v>
      </c>
      <c r="C4421" s="313" t="s">
        <v>99</v>
      </c>
      <c r="D4421" s="104" t="s">
        <v>1046</v>
      </c>
      <c r="E4421" s="105">
        <v>1700</v>
      </c>
      <c r="F4421" s="313" t="s">
        <v>1704</v>
      </c>
      <c r="G4421" s="318" t="s">
        <v>1705</v>
      </c>
      <c r="H4421" s="318" t="s">
        <v>1053</v>
      </c>
      <c r="I4421" s="104" t="s">
        <v>1027</v>
      </c>
      <c r="J4421" s="318" t="s">
        <v>1069</v>
      </c>
      <c r="K4421" s="320"/>
      <c r="L4421" s="320"/>
      <c r="M4421" s="104"/>
      <c r="N4421" s="104">
        <v>3</v>
      </c>
      <c r="O4421" s="320">
        <v>6.0333333333333332</v>
      </c>
      <c r="P4421" s="105">
        <v>10200</v>
      </c>
    </row>
    <row r="4422" spans="1:16" x14ac:dyDescent="0.2">
      <c r="A4422" s="104" t="s">
        <v>1022</v>
      </c>
      <c r="B4422" s="104" t="s">
        <v>423</v>
      </c>
      <c r="C4422" s="313" t="s">
        <v>99</v>
      </c>
      <c r="D4422" s="104" t="s">
        <v>1075</v>
      </c>
      <c r="E4422" s="105">
        <v>930</v>
      </c>
      <c r="F4422" s="313" t="s">
        <v>1706</v>
      </c>
      <c r="G4422" s="318" t="s">
        <v>1707</v>
      </c>
      <c r="H4422" s="318" t="s">
        <v>1117</v>
      </c>
      <c r="I4422" s="104" t="s">
        <v>1133</v>
      </c>
      <c r="J4422" s="318" t="s">
        <v>1708</v>
      </c>
      <c r="K4422" s="320"/>
      <c r="L4422" s="320"/>
      <c r="M4422" s="104"/>
      <c r="N4422" s="104">
        <v>2</v>
      </c>
      <c r="O4422" s="320">
        <v>6.0333333333333332</v>
      </c>
      <c r="P4422" s="105">
        <v>5580</v>
      </c>
    </row>
    <row r="4423" spans="1:16" x14ac:dyDescent="0.2">
      <c r="A4423" s="104" t="s">
        <v>1022</v>
      </c>
      <c r="B4423" s="104" t="s">
        <v>423</v>
      </c>
      <c r="C4423" s="313" t="s">
        <v>99</v>
      </c>
      <c r="D4423" s="104" t="s">
        <v>1084</v>
      </c>
      <c r="E4423" s="105">
        <v>3000</v>
      </c>
      <c r="F4423" s="313" t="s">
        <v>1709</v>
      </c>
      <c r="G4423" s="318" t="s">
        <v>1710</v>
      </c>
      <c r="H4423" s="318" t="s">
        <v>1053</v>
      </c>
      <c r="I4423" s="104" t="s">
        <v>1027</v>
      </c>
      <c r="J4423" s="318" t="s">
        <v>1028</v>
      </c>
      <c r="K4423" s="320"/>
      <c r="L4423" s="320"/>
      <c r="M4423" s="104"/>
      <c r="N4423" s="104">
        <v>2</v>
      </c>
      <c r="O4423" s="320">
        <v>6.0333333333333332</v>
      </c>
      <c r="P4423" s="105">
        <v>18000</v>
      </c>
    </row>
    <row r="4424" spans="1:16" ht="22.5" x14ac:dyDescent="0.2">
      <c r="A4424" s="104" t="s">
        <v>1022</v>
      </c>
      <c r="B4424" s="104" t="s">
        <v>423</v>
      </c>
      <c r="C4424" s="313" t="s">
        <v>99</v>
      </c>
      <c r="D4424" s="104" t="s">
        <v>1046</v>
      </c>
      <c r="E4424" s="105">
        <v>1700</v>
      </c>
      <c r="F4424" s="313" t="s">
        <v>1711</v>
      </c>
      <c r="G4424" s="318" t="s">
        <v>1712</v>
      </c>
      <c r="H4424" s="318" t="s">
        <v>1053</v>
      </c>
      <c r="I4424" s="104" t="s">
        <v>1027</v>
      </c>
      <c r="J4424" s="318" t="s">
        <v>1069</v>
      </c>
      <c r="K4424" s="320"/>
      <c r="L4424" s="320"/>
      <c r="M4424" s="104"/>
      <c r="N4424" s="104">
        <v>2</v>
      </c>
      <c r="O4424" s="320">
        <v>6.0333333333333332</v>
      </c>
      <c r="P4424" s="105">
        <v>10200</v>
      </c>
    </row>
    <row r="4425" spans="1:16" x14ac:dyDescent="0.2">
      <c r="A4425" s="104" t="s">
        <v>1022</v>
      </c>
      <c r="B4425" s="104" t="s">
        <v>423</v>
      </c>
      <c r="C4425" s="313" t="s">
        <v>99</v>
      </c>
      <c r="D4425" s="104" t="s">
        <v>1183</v>
      </c>
      <c r="E4425" s="105">
        <v>1300</v>
      </c>
      <c r="F4425" s="313" t="s">
        <v>1713</v>
      </c>
      <c r="G4425" s="318" t="s">
        <v>1714</v>
      </c>
      <c r="H4425" s="318" t="s">
        <v>1117</v>
      </c>
      <c r="I4425" s="104" t="s">
        <v>1118</v>
      </c>
      <c r="J4425" s="318" t="s">
        <v>1119</v>
      </c>
      <c r="K4425" s="320"/>
      <c r="L4425" s="320"/>
      <c r="M4425" s="104"/>
      <c r="N4425" s="104">
        <v>2</v>
      </c>
      <c r="O4425" s="320">
        <v>6.0333333333333332</v>
      </c>
      <c r="P4425" s="105">
        <v>7800</v>
      </c>
    </row>
    <row r="4426" spans="1:16" ht="22.5" x14ac:dyDescent="0.2">
      <c r="A4426" s="104" t="s">
        <v>1022</v>
      </c>
      <c r="B4426" s="104" t="s">
        <v>423</v>
      </c>
      <c r="C4426" s="313" t="s">
        <v>99</v>
      </c>
      <c r="D4426" s="104" t="s">
        <v>1046</v>
      </c>
      <c r="E4426" s="105">
        <v>1500</v>
      </c>
      <c r="F4426" s="313" t="s">
        <v>1715</v>
      </c>
      <c r="G4426" s="318" t="s">
        <v>1716</v>
      </c>
      <c r="H4426" s="318" t="s">
        <v>1133</v>
      </c>
      <c r="I4426" s="104" t="s">
        <v>1044</v>
      </c>
      <c r="J4426" s="318" t="s">
        <v>1045</v>
      </c>
      <c r="K4426" s="320"/>
      <c r="L4426" s="320"/>
      <c r="M4426" s="104"/>
      <c r="N4426" s="104">
        <v>2</v>
      </c>
      <c r="O4426" s="320">
        <v>6.0333333333333332</v>
      </c>
      <c r="P4426" s="105">
        <v>9000</v>
      </c>
    </row>
    <row r="4427" spans="1:16" x14ac:dyDescent="0.2">
      <c r="A4427" s="104" t="s">
        <v>1022</v>
      </c>
      <c r="B4427" s="104" t="s">
        <v>423</v>
      </c>
      <c r="C4427" s="313" t="s">
        <v>99</v>
      </c>
      <c r="D4427" s="104" t="s">
        <v>1046</v>
      </c>
      <c r="E4427" s="105">
        <v>1500</v>
      </c>
      <c r="F4427" s="313" t="s">
        <v>1717</v>
      </c>
      <c r="G4427" s="318" t="s">
        <v>1718</v>
      </c>
      <c r="H4427" s="318" t="s">
        <v>1719</v>
      </c>
      <c r="I4427" s="104" t="s">
        <v>1073</v>
      </c>
      <c r="J4427" s="318" t="s">
        <v>1074</v>
      </c>
      <c r="K4427" s="320"/>
      <c r="L4427" s="320"/>
      <c r="M4427" s="104"/>
      <c r="N4427" s="104">
        <v>2</v>
      </c>
      <c r="O4427" s="320">
        <v>6.0333333333333332</v>
      </c>
      <c r="P4427" s="105">
        <v>9000</v>
      </c>
    </row>
    <row r="4428" spans="1:16" x14ac:dyDescent="0.2">
      <c r="A4428" s="104" t="s">
        <v>1022</v>
      </c>
      <c r="B4428" s="104" t="s">
        <v>423</v>
      </c>
      <c r="C4428" s="313" t="s">
        <v>99</v>
      </c>
      <c r="D4428" s="104" t="s">
        <v>1209</v>
      </c>
      <c r="E4428" s="105">
        <v>1300</v>
      </c>
      <c r="F4428" s="313" t="s">
        <v>1720</v>
      </c>
      <c r="G4428" s="318" t="s">
        <v>1721</v>
      </c>
      <c r="H4428" s="318" t="s">
        <v>1117</v>
      </c>
      <c r="I4428" s="104" t="s">
        <v>1118</v>
      </c>
      <c r="J4428" s="318" t="s">
        <v>1119</v>
      </c>
      <c r="K4428" s="320"/>
      <c r="L4428" s="320"/>
      <c r="M4428" s="104"/>
      <c r="N4428" s="104">
        <v>2</v>
      </c>
      <c r="O4428" s="320">
        <v>6.0333333333333332</v>
      </c>
      <c r="P4428" s="105">
        <v>7800</v>
      </c>
    </row>
    <row r="4429" spans="1:16" x14ac:dyDescent="0.2">
      <c r="A4429" s="104" t="s">
        <v>1022</v>
      </c>
      <c r="B4429" s="104" t="s">
        <v>423</v>
      </c>
      <c r="C4429" s="313" t="s">
        <v>99</v>
      </c>
      <c r="D4429" s="104" t="s">
        <v>1046</v>
      </c>
      <c r="E4429" s="105">
        <v>1500</v>
      </c>
      <c r="F4429" s="313" t="s">
        <v>1722</v>
      </c>
      <c r="G4429" s="318" t="s">
        <v>1723</v>
      </c>
      <c r="H4429" s="318" t="s">
        <v>1133</v>
      </c>
      <c r="I4429" s="104" t="s">
        <v>1134</v>
      </c>
      <c r="J4429" s="318" t="s">
        <v>1028</v>
      </c>
      <c r="K4429" s="320"/>
      <c r="L4429" s="320"/>
      <c r="M4429" s="104"/>
      <c r="N4429" s="104">
        <v>2</v>
      </c>
      <c r="O4429" s="320">
        <v>6.0333333333333332</v>
      </c>
      <c r="P4429" s="105">
        <v>9000</v>
      </c>
    </row>
    <row r="4430" spans="1:16" ht="22.5" x14ac:dyDescent="0.2">
      <c r="A4430" s="104" t="s">
        <v>1022</v>
      </c>
      <c r="B4430" s="104" t="s">
        <v>423</v>
      </c>
      <c r="C4430" s="313" t="s">
        <v>99</v>
      </c>
      <c r="D4430" s="104" t="s">
        <v>1724</v>
      </c>
      <c r="E4430" s="105">
        <v>5000</v>
      </c>
      <c r="F4430" s="313" t="s">
        <v>1725</v>
      </c>
      <c r="G4430" s="318" t="s">
        <v>1726</v>
      </c>
      <c r="H4430" s="318" t="s">
        <v>1067</v>
      </c>
      <c r="I4430" s="104" t="s">
        <v>1068</v>
      </c>
      <c r="J4430" s="318" t="s">
        <v>1069</v>
      </c>
      <c r="K4430" s="320"/>
      <c r="L4430" s="320"/>
      <c r="M4430" s="104"/>
      <c r="N4430" s="104">
        <v>2</v>
      </c>
      <c r="O4430" s="320">
        <v>6.0333333333333332</v>
      </c>
      <c r="P4430" s="105">
        <v>30000</v>
      </c>
    </row>
    <row r="4431" spans="1:16" x14ac:dyDescent="0.2">
      <c r="A4431" s="104" t="s">
        <v>1022</v>
      </c>
      <c r="B4431" s="104" t="s">
        <v>423</v>
      </c>
      <c r="C4431" s="313" t="s">
        <v>99</v>
      </c>
      <c r="D4431" s="104" t="s">
        <v>1727</v>
      </c>
      <c r="E4431" s="105">
        <v>5500</v>
      </c>
      <c r="F4431" s="313" t="s">
        <v>1728</v>
      </c>
      <c r="G4431" s="318" t="s">
        <v>1729</v>
      </c>
      <c r="H4431" s="318" t="s">
        <v>1053</v>
      </c>
      <c r="I4431" s="104" t="s">
        <v>1027</v>
      </c>
      <c r="J4431" s="318" t="s">
        <v>1028</v>
      </c>
      <c r="K4431" s="320"/>
      <c r="L4431" s="320"/>
      <c r="M4431" s="104"/>
      <c r="N4431" s="104">
        <v>4</v>
      </c>
      <c r="O4431" s="320">
        <v>6.0333333333333332</v>
      </c>
      <c r="P4431" s="105">
        <v>33000</v>
      </c>
    </row>
    <row r="4432" spans="1:16" x14ac:dyDescent="0.2">
      <c r="A4432" s="104" t="s">
        <v>1022</v>
      </c>
      <c r="B4432" s="104" t="s">
        <v>423</v>
      </c>
      <c r="C4432" s="313" t="s">
        <v>99</v>
      </c>
      <c r="D4432" s="104" t="s">
        <v>1730</v>
      </c>
      <c r="E4432" s="105">
        <v>15000</v>
      </c>
      <c r="F4432" s="313" t="s">
        <v>1731</v>
      </c>
      <c r="G4432" s="318" t="s">
        <v>1732</v>
      </c>
      <c r="H4432" s="318" t="s">
        <v>1733</v>
      </c>
      <c r="I4432" s="104" t="s">
        <v>1027</v>
      </c>
      <c r="J4432" s="318" t="s">
        <v>1028</v>
      </c>
      <c r="K4432" s="320"/>
      <c r="L4432" s="320"/>
      <c r="M4432" s="104"/>
      <c r="N4432" s="104">
        <v>1</v>
      </c>
      <c r="O4432" s="320">
        <v>6.0333333333333332</v>
      </c>
      <c r="P4432" s="105">
        <v>90000</v>
      </c>
    </row>
    <row r="4433" spans="1:16" ht="22.5" x14ac:dyDescent="0.2">
      <c r="A4433" s="104" t="s">
        <v>1022</v>
      </c>
      <c r="B4433" s="104" t="s">
        <v>423</v>
      </c>
      <c r="C4433" s="313" t="s">
        <v>99</v>
      </c>
      <c r="D4433" s="104" t="s">
        <v>1046</v>
      </c>
      <c r="E4433" s="105">
        <v>1500</v>
      </c>
      <c r="F4433" s="313" t="s">
        <v>1734</v>
      </c>
      <c r="G4433" s="318" t="s">
        <v>1735</v>
      </c>
      <c r="H4433" s="318" t="s">
        <v>1736</v>
      </c>
      <c r="I4433" s="104" t="s">
        <v>1044</v>
      </c>
      <c r="J4433" s="318" t="s">
        <v>1074</v>
      </c>
      <c r="K4433" s="320"/>
      <c r="L4433" s="320"/>
      <c r="M4433" s="104"/>
      <c r="N4433" s="104">
        <v>2</v>
      </c>
      <c r="O4433" s="320">
        <v>6.0333333333333332</v>
      </c>
      <c r="P4433" s="105">
        <v>9000</v>
      </c>
    </row>
    <row r="4434" spans="1:16" x14ac:dyDescent="0.2">
      <c r="A4434" s="104" t="s">
        <v>1022</v>
      </c>
      <c r="B4434" s="104" t="s">
        <v>423</v>
      </c>
      <c r="C4434" s="313" t="s">
        <v>99</v>
      </c>
      <c r="D4434" s="104" t="s">
        <v>1582</v>
      </c>
      <c r="E4434" s="105">
        <v>3500</v>
      </c>
      <c r="F4434" s="313" t="s">
        <v>1737</v>
      </c>
      <c r="G4434" s="318" t="s">
        <v>1738</v>
      </c>
      <c r="H4434" s="318" t="s">
        <v>1057</v>
      </c>
      <c r="I4434" s="104" t="s">
        <v>1512</v>
      </c>
      <c r="J4434" s="318" t="s">
        <v>1028</v>
      </c>
      <c r="K4434" s="320"/>
      <c r="L4434" s="320"/>
      <c r="M4434" s="104"/>
      <c r="N4434" s="104">
        <v>2</v>
      </c>
      <c r="O4434" s="320">
        <v>6.0333333333333332</v>
      </c>
      <c r="P4434" s="105">
        <v>21000</v>
      </c>
    </row>
    <row r="4435" spans="1:16" x14ac:dyDescent="0.2">
      <c r="A4435" s="104" t="s">
        <v>1022</v>
      </c>
      <c r="B4435" s="104" t="s">
        <v>423</v>
      </c>
      <c r="C4435" s="313" t="s">
        <v>99</v>
      </c>
      <c r="D4435" s="104" t="s">
        <v>1739</v>
      </c>
      <c r="E4435" s="105">
        <v>4000</v>
      </c>
      <c r="F4435" s="313" t="s">
        <v>1740</v>
      </c>
      <c r="G4435" s="318" t="s">
        <v>1741</v>
      </c>
      <c r="H4435" s="318" t="s">
        <v>1742</v>
      </c>
      <c r="I4435" s="104" t="s">
        <v>1225</v>
      </c>
      <c r="J4435" s="318" t="s">
        <v>1028</v>
      </c>
      <c r="K4435" s="320"/>
      <c r="L4435" s="320"/>
      <c r="M4435" s="104"/>
      <c r="N4435" s="104">
        <v>2</v>
      </c>
      <c r="O4435" s="320">
        <v>6.0333333333333332</v>
      </c>
      <c r="P4435" s="105">
        <v>24000</v>
      </c>
    </row>
    <row r="4436" spans="1:16" x14ac:dyDescent="0.2">
      <c r="A4436" s="104" t="s">
        <v>1022</v>
      </c>
      <c r="B4436" s="104" t="s">
        <v>423</v>
      </c>
      <c r="C4436" s="313" t="s">
        <v>99</v>
      </c>
      <c r="D4436" s="104" t="s">
        <v>1242</v>
      </c>
      <c r="E4436" s="105">
        <v>1300</v>
      </c>
      <c r="F4436" s="313" t="s">
        <v>1743</v>
      </c>
      <c r="G4436" s="318" t="s">
        <v>1744</v>
      </c>
      <c r="H4436" s="318" t="s">
        <v>1117</v>
      </c>
      <c r="I4436" s="104" t="s">
        <v>1118</v>
      </c>
      <c r="J4436" s="318" t="s">
        <v>1119</v>
      </c>
      <c r="K4436" s="320"/>
      <c r="L4436" s="320"/>
      <c r="M4436" s="104"/>
      <c r="N4436" s="104">
        <v>2</v>
      </c>
      <c r="O4436" s="320">
        <v>6.0333333333333332</v>
      </c>
      <c r="P4436" s="105">
        <v>7800</v>
      </c>
    </row>
    <row r="4437" spans="1:16" x14ac:dyDescent="0.2">
      <c r="A4437" s="104" t="s">
        <v>1022</v>
      </c>
      <c r="B4437" s="104" t="s">
        <v>423</v>
      </c>
      <c r="C4437" s="313" t="s">
        <v>99</v>
      </c>
      <c r="D4437" s="104" t="s">
        <v>5534</v>
      </c>
      <c r="E4437" s="105">
        <v>7000</v>
      </c>
      <c r="F4437" s="313" t="s">
        <v>5535</v>
      </c>
      <c r="G4437" s="318" t="s">
        <v>5536</v>
      </c>
      <c r="H4437" s="318" t="s">
        <v>2074</v>
      </c>
      <c r="I4437" s="104" t="s">
        <v>1027</v>
      </c>
      <c r="J4437" s="318" t="s">
        <v>1161</v>
      </c>
      <c r="K4437" s="320"/>
      <c r="L4437" s="320"/>
      <c r="M4437" s="104"/>
      <c r="N4437" s="104">
        <v>4</v>
      </c>
      <c r="O4437" s="320">
        <v>6.0333333333333332</v>
      </c>
      <c r="P4437" s="105">
        <v>42000</v>
      </c>
    </row>
    <row r="4438" spans="1:16" x14ac:dyDescent="0.2">
      <c r="A4438" s="104" t="s">
        <v>1022</v>
      </c>
      <c r="B4438" s="104" t="s">
        <v>423</v>
      </c>
      <c r="C4438" s="313" t="s">
        <v>99</v>
      </c>
      <c r="D4438" s="104" t="s">
        <v>1046</v>
      </c>
      <c r="E4438" s="105">
        <v>1700</v>
      </c>
      <c r="F4438" s="313" t="s">
        <v>1745</v>
      </c>
      <c r="G4438" s="318" t="s">
        <v>1746</v>
      </c>
      <c r="H4438" s="318" t="s">
        <v>1064</v>
      </c>
      <c r="I4438" s="104" t="s">
        <v>1073</v>
      </c>
      <c r="J4438" s="318" t="s">
        <v>1074</v>
      </c>
      <c r="K4438" s="320"/>
      <c r="L4438" s="320"/>
      <c r="M4438" s="104"/>
      <c r="N4438" s="104">
        <v>2</v>
      </c>
      <c r="O4438" s="320">
        <v>6.0333333333333332</v>
      </c>
      <c r="P4438" s="105">
        <v>10200</v>
      </c>
    </row>
    <row r="4439" spans="1:16" x14ac:dyDescent="0.2">
      <c r="A4439" s="104" t="s">
        <v>1022</v>
      </c>
      <c r="B4439" s="104" t="s">
        <v>423</v>
      </c>
      <c r="C4439" s="313" t="s">
        <v>99</v>
      </c>
      <c r="D4439" s="104" t="s">
        <v>1296</v>
      </c>
      <c r="E4439" s="105">
        <v>2500</v>
      </c>
      <c r="F4439" s="313" t="s">
        <v>1747</v>
      </c>
      <c r="G4439" s="318" t="s">
        <v>1748</v>
      </c>
      <c r="H4439" s="318" t="s">
        <v>1053</v>
      </c>
      <c r="I4439" s="104" t="s">
        <v>1027</v>
      </c>
      <c r="J4439" s="318" t="s">
        <v>1028</v>
      </c>
      <c r="K4439" s="320"/>
      <c r="L4439" s="320"/>
      <c r="M4439" s="104"/>
      <c r="N4439" s="104">
        <v>2</v>
      </c>
      <c r="O4439" s="320">
        <v>6.0333333333333332</v>
      </c>
      <c r="P4439" s="105">
        <v>15000</v>
      </c>
    </row>
    <row r="4440" spans="1:16" x14ac:dyDescent="0.2">
      <c r="A4440" s="104" t="s">
        <v>1022</v>
      </c>
      <c r="B4440" s="104" t="s">
        <v>423</v>
      </c>
      <c r="C4440" s="313" t="s">
        <v>99</v>
      </c>
      <c r="D4440" s="104" t="s">
        <v>1749</v>
      </c>
      <c r="E4440" s="105">
        <v>2500</v>
      </c>
      <c r="F4440" s="313" t="s">
        <v>1750</v>
      </c>
      <c r="G4440" s="318" t="s">
        <v>1751</v>
      </c>
      <c r="H4440" s="318" t="s">
        <v>1113</v>
      </c>
      <c r="I4440" s="104" t="s">
        <v>1027</v>
      </c>
      <c r="J4440" s="318" t="s">
        <v>1028</v>
      </c>
      <c r="K4440" s="320"/>
      <c r="L4440" s="320"/>
      <c r="M4440" s="104"/>
      <c r="N4440" s="104">
        <v>2</v>
      </c>
      <c r="O4440" s="320">
        <v>6.0333333333333332</v>
      </c>
      <c r="P4440" s="105">
        <v>15000</v>
      </c>
    </row>
    <row r="4441" spans="1:16" x14ac:dyDescent="0.2">
      <c r="A4441" s="104" t="s">
        <v>1022</v>
      </c>
      <c r="B4441" s="104" t="s">
        <v>423</v>
      </c>
      <c r="C4441" s="313" t="s">
        <v>99</v>
      </c>
      <c r="D4441" s="104" t="s">
        <v>1296</v>
      </c>
      <c r="E4441" s="105">
        <v>2500</v>
      </c>
      <c r="F4441" s="313" t="s">
        <v>1754</v>
      </c>
      <c r="G4441" s="318" t="s">
        <v>1755</v>
      </c>
      <c r="H4441" s="318" t="s">
        <v>1053</v>
      </c>
      <c r="I4441" s="104" t="s">
        <v>1027</v>
      </c>
      <c r="J4441" s="318" t="s">
        <v>1028</v>
      </c>
      <c r="K4441" s="320"/>
      <c r="L4441" s="320"/>
      <c r="M4441" s="104"/>
      <c r="N4441" s="104">
        <v>2</v>
      </c>
      <c r="O4441" s="320">
        <v>6.0333333333333332</v>
      </c>
      <c r="P4441" s="105">
        <v>15000</v>
      </c>
    </row>
    <row r="4442" spans="1:16" x14ac:dyDescent="0.2">
      <c r="A4442" s="104" t="s">
        <v>1022</v>
      </c>
      <c r="B4442" s="104" t="s">
        <v>423</v>
      </c>
      <c r="C4442" s="313" t="s">
        <v>99</v>
      </c>
      <c r="D4442" s="104" t="s">
        <v>1183</v>
      </c>
      <c r="E4442" s="105">
        <v>1300</v>
      </c>
      <c r="F4442" s="313" t="s">
        <v>1759</v>
      </c>
      <c r="G4442" s="318" t="s">
        <v>1760</v>
      </c>
      <c r="H4442" s="318" t="s">
        <v>1117</v>
      </c>
      <c r="I4442" s="104" t="s">
        <v>1118</v>
      </c>
      <c r="J4442" s="318" t="s">
        <v>1119</v>
      </c>
      <c r="K4442" s="320"/>
      <c r="L4442" s="320"/>
      <c r="M4442" s="104"/>
      <c r="N4442" s="104">
        <v>2</v>
      </c>
      <c r="O4442" s="320">
        <v>6.0333333333333332</v>
      </c>
      <c r="P4442" s="105">
        <v>7800</v>
      </c>
    </row>
    <row r="4443" spans="1:16" x14ac:dyDescent="0.2">
      <c r="A4443" s="104" t="s">
        <v>1022</v>
      </c>
      <c r="B4443" s="104" t="s">
        <v>423</v>
      </c>
      <c r="C4443" s="313" t="s">
        <v>99</v>
      </c>
      <c r="D4443" s="104" t="s">
        <v>1636</v>
      </c>
      <c r="E4443" s="105">
        <v>2500</v>
      </c>
      <c r="F4443" s="313" t="s">
        <v>1761</v>
      </c>
      <c r="G4443" s="318" t="s">
        <v>1762</v>
      </c>
      <c r="H4443" s="318" t="s">
        <v>1026</v>
      </c>
      <c r="I4443" s="104" t="s">
        <v>1027</v>
      </c>
      <c r="J4443" s="318" t="s">
        <v>1028</v>
      </c>
      <c r="K4443" s="320"/>
      <c r="L4443" s="320"/>
      <c r="M4443" s="104"/>
      <c r="N4443" s="104">
        <v>2</v>
      </c>
      <c r="O4443" s="320">
        <v>6.0333333333333332</v>
      </c>
      <c r="P4443" s="105">
        <v>15000</v>
      </c>
    </row>
    <row r="4444" spans="1:16" x14ac:dyDescent="0.2">
      <c r="A4444" s="104" t="s">
        <v>1022</v>
      </c>
      <c r="B4444" s="104" t="s">
        <v>423</v>
      </c>
      <c r="C4444" s="313" t="s">
        <v>99</v>
      </c>
      <c r="D4444" s="104" t="s">
        <v>1075</v>
      </c>
      <c r="E4444" s="105">
        <v>1300</v>
      </c>
      <c r="F4444" s="313" t="s">
        <v>1763</v>
      </c>
      <c r="G4444" s="318" t="s">
        <v>1764</v>
      </c>
      <c r="H4444" s="318" t="s">
        <v>1117</v>
      </c>
      <c r="I4444" s="104" t="s">
        <v>1118</v>
      </c>
      <c r="J4444" s="318" t="s">
        <v>1119</v>
      </c>
      <c r="K4444" s="320"/>
      <c r="L4444" s="320"/>
      <c r="M4444" s="104"/>
      <c r="N4444" s="104">
        <v>2</v>
      </c>
      <c r="O4444" s="320">
        <v>6.0333333333333332</v>
      </c>
      <c r="P4444" s="105">
        <v>7800</v>
      </c>
    </row>
    <row r="4445" spans="1:16" x14ac:dyDescent="0.2">
      <c r="A4445" s="104" t="s">
        <v>1022</v>
      </c>
      <c r="B4445" s="104" t="s">
        <v>423</v>
      </c>
      <c r="C4445" s="313" t="s">
        <v>99</v>
      </c>
      <c r="D4445" s="104" t="s">
        <v>1046</v>
      </c>
      <c r="E4445" s="105">
        <v>1500</v>
      </c>
      <c r="F4445" s="313" t="s">
        <v>1765</v>
      </c>
      <c r="G4445" s="318" t="s">
        <v>1766</v>
      </c>
      <c r="H4445" s="318" t="s">
        <v>1133</v>
      </c>
      <c r="I4445" s="104" t="s">
        <v>1134</v>
      </c>
      <c r="J4445" s="318" t="s">
        <v>1028</v>
      </c>
      <c r="K4445" s="320"/>
      <c r="L4445" s="320"/>
      <c r="M4445" s="104"/>
      <c r="N4445" s="104">
        <v>2</v>
      </c>
      <c r="O4445" s="320">
        <v>6.0333333333333332</v>
      </c>
      <c r="P4445" s="105">
        <v>9000</v>
      </c>
    </row>
    <row r="4446" spans="1:16" x14ac:dyDescent="0.2">
      <c r="A4446" s="104" t="s">
        <v>1022</v>
      </c>
      <c r="B4446" s="104" t="s">
        <v>423</v>
      </c>
      <c r="C4446" s="313" t="s">
        <v>99</v>
      </c>
      <c r="D4446" s="104" t="s">
        <v>1201</v>
      </c>
      <c r="E4446" s="105">
        <v>930</v>
      </c>
      <c r="F4446" s="313" t="s">
        <v>1769</v>
      </c>
      <c r="G4446" s="318" t="s">
        <v>1770</v>
      </c>
      <c r="H4446" s="318" t="s">
        <v>1467</v>
      </c>
      <c r="I4446" s="104" t="s">
        <v>1118</v>
      </c>
      <c r="J4446" s="318" t="s">
        <v>1119</v>
      </c>
      <c r="K4446" s="320"/>
      <c r="L4446" s="320"/>
      <c r="M4446" s="104"/>
      <c r="N4446" s="104">
        <v>2</v>
      </c>
      <c r="O4446" s="320">
        <v>6.0333333333333332</v>
      </c>
      <c r="P4446" s="105">
        <v>5580</v>
      </c>
    </row>
    <row r="4447" spans="1:16" x14ac:dyDescent="0.2">
      <c r="A4447" s="104" t="s">
        <v>1022</v>
      </c>
      <c r="B4447" s="104" t="s">
        <v>423</v>
      </c>
      <c r="C4447" s="313" t="s">
        <v>99</v>
      </c>
      <c r="D4447" s="104" t="s">
        <v>1237</v>
      </c>
      <c r="E4447" s="105">
        <v>1300</v>
      </c>
      <c r="F4447" s="313" t="s">
        <v>1771</v>
      </c>
      <c r="G4447" s="318" t="s">
        <v>1772</v>
      </c>
      <c r="H4447" s="318" t="s">
        <v>1117</v>
      </c>
      <c r="I4447" s="104" t="s">
        <v>1118</v>
      </c>
      <c r="J4447" s="318" t="s">
        <v>1119</v>
      </c>
      <c r="K4447" s="320"/>
      <c r="L4447" s="320"/>
      <c r="M4447" s="104"/>
      <c r="N4447" s="104">
        <v>2</v>
      </c>
      <c r="O4447" s="320">
        <v>6.0333333333333332</v>
      </c>
      <c r="P4447" s="105">
        <v>7800</v>
      </c>
    </row>
    <row r="4448" spans="1:16" x14ac:dyDescent="0.2">
      <c r="A4448" s="104" t="s">
        <v>1022</v>
      </c>
      <c r="B4448" s="104" t="s">
        <v>423</v>
      </c>
      <c r="C4448" s="313" t="s">
        <v>99</v>
      </c>
      <c r="D4448" s="104" t="s">
        <v>1270</v>
      </c>
      <c r="E4448" s="105">
        <v>1300</v>
      </c>
      <c r="F4448" s="313" t="s">
        <v>1773</v>
      </c>
      <c r="G4448" s="318" t="s">
        <v>1774</v>
      </c>
      <c r="H4448" s="318" t="s">
        <v>1117</v>
      </c>
      <c r="I4448" s="104" t="s">
        <v>1118</v>
      </c>
      <c r="J4448" s="318" t="s">
        <v>1119</v>
      </c>
      <c r="K4448" s="320"/>
      <c r="L4448" s="320"/>
      <c r="M4448" s="104"/>
      <c r="N4448" s="104">
        <v>2</v>
      </c>
      <c r="O4448" s="320">
        <v>6.0333333333333332</v>
      </c>
      <c r="P4448" s="105">
        <v>7800</v>
      </c>
    </row>
    <row r="4449" spans="1:16" ht="22.5" x14ac:dyDescent="0.2">
      <c r="A4449" s="104" t="s">
        <v>1022</v>
      </c>
      <c r="B4449" s="104" t="s">
        <v>423</v>
      </c>
      <c r="C4449" s="313" t="s">
        <v>99</v>
      </c>
      <c r="D4449" s="104" t="s">
        <v>1046</v>
      </c>
      <c r="E4449" s="105">
        <v>1500</v>
      </c>
      <c r="F4449" s="313" t="s">
        <v>1775</v>
      </c>
      <c r="G4449" s="318" t="s">
        <v>1776</v>
      </c>
      <c r="H4449" s="318" t="s">
        <v>1189</v>
      </c>
      <c r="I4449" s="104" t="s">
        <v>1027</v>
      </c>
      <c r="J4449" s="318" t="s">
        <v>1161</v>
      </c>
      <c r="K4449" s="320"/>
      <c r="L4449" s="320"/>
      <c r="M4449" s="104"/>
      <c r="N4449" s="104">
        <v>2</v>
      </c>
      <c r="O4449" s="320">
        <v>6.0333333333333332</v>
      </c>
      <c r="P4449" s="105">
        <v>9000</v>
      </c>
    </row>
    <row r="4450" spans="1:16" x14ac:dyDescent="0.2">
      <c r="A4450" s="104" t="s">
        <v>1022</v>
      </c>
      <c r="B4450" s="104" t="s">
        <v>423</v>
      </c>
      <c r="C4450" s="313" t="s">
        <v>99</v>
      </c>
      <c r="D4450" s="104" t="s">
        <v>1046</v>
      </c>
      <c r="E4450" s="105">
        <v>1500</v>
      </c>
      <c r="F4450" s="313" t="s">
        <v>1777</v>
      </c>
      <c r="G4450" s="318" t="s">
        <v>1778</v>
      </c>
      <c r="H4450" s="318" t="s">
        <v>1064</v>
      </c>
      <c r="I4450" s="104" t="s">
        <v>1044</v>
      </c>
      <c r="J4450" s="318" t="s">
        <v>1028</v>
      </c>
      <c r="K4450" s="320"/>
      <c r="L4450" s="320"/>
      <c r="M4450" s="104"/>
      <c r="N4450" s="104">
        <v>2</v>
      </c>
      <c r="O4450" s="320">
        <v>6.0333333333333332</v>
      </c>
      <c r="P4450" s="105">
        <v>9000</v>
      </c>
    </row>
    <row r="4451" spans="1:16" x14ac:dyDescent="0.2">
      <c r="A4451" s="104" t="s">
        <v>1022</v>
      </c>
      <c r="B4451" s="104" t="s">
        <v>423</v>
      </c>
      <c r="C4451" s="313" t="s">
        <v>99</v>
      </c>
      <c r="D4451" s="104" t="s">
        <v>1686</v>
      </c>
      <c r="E4451" s="105">
        <v>2200</v>
      </c>
      <c r="F4451" s="313" t="s">
        <v>1779</v>
      </c>
      <c r="G4451" s="318" t="s">
        <v>1780</v>
      </c>
      <c r="H4451" s="318" t="s">
        <v>1148</v>
      </c>
      <c r="I4451" s="104" t="s">
        <v>1027</v>
      </c>
      <c r="J4451" s="318" t="s">
        <v>1028</v>
      </c>
      <c r="K4451" s="320"/>
      <c r="L4451" s="320"/>
      <c r="M4451" s="104"/>
      <c r="N4451" s="104">
        <v>2</v>
      </c>
      <c r="O4451" s="320">
        <v>6.0333333333333332</v>
      </c>
      <c r="P4451" s="105">
        <v>13200</v>
      </c>
    </row>
    <row r="4452" spans="1:16" x14ac:dyDescent="0.2">
      <c r="A4452" s="104" t="s">
        <v>1022</v>
      </c>
      <c r="B4452" s="104" t="s">
        <v>423</v>
      </c>
      <c r="C4452" s="313" t="s">
        <v>99</v>
      </c>
      <c r="D4452" s="104" t="s">
        <v>1054</v>
      </c>
      <c r="E4452" s="105">
        <v>1500</v>
      </c>
      <c r="F4452" s="313" t="s">
        <v>1785</v>
      </c>
      <c r="G4452" s="318" t="s">
        <v>1786</v>
      </c>
      <c r="H4452" s="318" t="s">
        <v>1133</v>
      </c>
      <c r="I4452" s="104" t="s">
        <v>1073</v>
      </c>
      <c r="J4452" s="318" t="s">
        <v>1074</v>
      </c>
      <c r="K4452" s="320"/>
      <c r="L4452" s="320"/>
      <c r="M4452" s="104"/>
      <c r="N4452" s="104">
        <v>2</v>
      </c>
      <c r="O4452" s="320">
        <v>6.0333333333333332</v>
      </c>
      <c r="P4452" s="105">
        <v>9000</v>
      </c>
    </row>
    <row r="4453" spans="1:16" x14ac:dyDescent="0.2">
      <c r="A4453" s="104" t="s">
        <v>1022</v>
      </c>
      <c r="B4453" s="104" t="s">
        <v>423</v>
      </c>
      <c r="C4453" s="313" t="s">
        <v>99</v>
      </c>
      <c r="D4453" s="104" t="s">
        <v>1046</v>
      </c>
      <c r="E4453" s="105">
        <v>1500</v>
      </c>
      <c r="F4453" s="313" t="s">
        <v>1789</v>
      </c>
      <c r="G4453" s="318" t="s">
        <v>1790</v>
      </c>
      <c r="H4453" s="318" t="s">
        <v>1032</v>
      </c>
      <c r="I4453" s="104" t="s">
        <v>1027</v>
      </c>
      <c r="J4453" s="318" t="s">
        <v>1028</v>
      </c>
      <c r="K4453" s="320"/>
      <c r="L4453" s="320"/>
      <c r="M4453" s="104"/>
      <c r="N4453" s="104">
        <v>2</v>
      </c>
      <c r="O4453" s="320">
        <v>6.0333333333333332</v>
      </c>
      <c r="P4453" s="105">
        <v>9000</v>
      </c>
    </row>
    <row r="4454" spans="1:16" x14ac:dyDescent="0.2">
      <c r="A4454" s="104" t="s">
        <v>1022</v>
      </c>
      <c r="B4454" s="104" t="s">
        <v>423</v>
      </c>
      <c r="C4454" s="313" t="s">
        <v>99</v>
      </c>
      <c r="D4454" s="104" t="s">
        <v>1296</v>
      </c>
      <c r="E4454" s="105">
        <v>2500</v>
      </c>
      <c r="F4454" s="313" t="s">
        <v>1791</v>
      </c>
      <c r="G4454" s="318" t="s">
        <v>1792</v>
      </c>
      <c r="H4454" s="318" t="s">
        <v>1060</v>
      </c>
      <c r="I4454" s="104" t="s">
        <v>1061</v>
      </c>
      <c r="J4454" s="318" t="s">
        <v>1028</v>
      </c>
      <c r="K4454" s="320"/>
      <c r="L4454" s="320"/>
      <c r="M4454" s="104"/>
      <c r="N4454" s="104">
        <v>2</v>
      </c>
      <c r="O4454" s="320">
        <v>6.0333333333333332</v>
      </c>
      <c r="P4454" s="105">
        <v>15000</v>
      </c>
    </row>
    <row r="4455" spans="1:16" x14ac:dyDescent="0.2">
      <c r="A4455" s="104" t="s">
        <v>1022</v>
      </c>
      <c r="B4455" s="104" t="s">
        <v>423</v>
      </c>
      <c r="C4455" s="313" t="s">
        <v>99</v>
      </c>
      <c r="D4455" s="104" t="s">
        <v>1296</v>
      </c>
      <c r="E4455" s="105">
        <v>2500</v>
      </c>
      <c r="F4455" s="313" t="s">
        <v>1795</v>
      </c>
      <c r="G4455" s="318" t="s">
        <v>1796</v>
      </c>
      <c r="H4455" s="318" t="s">
        <v>1057</v>
      </c>
      <c r="I4455" s="104" t="s">
        <v>1512</v>
      </c>
      <c r="J4455" s="318" t="s">
        <v>1028</v>
      </c>
      <c r="K4455" s="320"/>
      <c r="L4455" s="320"/>
      <c r="M4455" s="104"/>
      <c r="N4455" s="104">
        <v>2</v>
      </c>
      <c r="O4455" s="320">
        <v>6.0333333333333332</v>
      </c>
      <c r="P4455" s="105">
        <v>15000</v>
      </c>
    </row>
    <row r="4456" spans="1:16" ht="22.5" x14ac:dyDescent="0.2">
      <c r="A4456" s="104" t="s">
        <v>1022</v>
      </c>
      <c r="B4456" s="104" t="s">
        <v>423</v>
      </c>
      <c r="C4456" s="313" t="s">
        <v>99</v>
      </c>
      <c r="D4456" s="104" t="s">
        <v>1046</v>
      </c>
      <c r="E4456" s="105">
        <v>1500</v>
      </c>
      <c r="F4456" s="313" t="s">
        <v>1797</v>
      </c>
      <c r="G4456" s="318" t="s">
        <v>1798</v>
      </c>
      <c r="H4456" s="318" t="s">
        <v>1064</v>
      </c>
      <c r="I4456" s="104" t="s">
        <v>1073</v>
      </c>
      <c r="J4456" s="318" t="s">
        <v>1074</v>
      </c>
      <c r="K4456" s="320"/>
      <c r="L4456" s="320"/>
      <c r="M4456" s="104"/>
      <c r="N4456" s="104">
        <v>2</v>
      </c>
      <c r="O4456" s="320">
        <v>6.0333333333333332</v>
      </c>
      <c r="P4456" s="105">
        <v>9000</v>
      </c>
    </row>
    <row r="4457" spans="1:16" x14ac:dyDescent="0.2">
      <c r="A4457" s="104" t="s">
        <v>1022</v>
      </c>
      <c r="B4457" s="104" t="s">
        <v>423</v>
      </c>
      <c r="C4457" s="313" t="s">
        <v>99</v>
      </c>
      <c r="D4457" s="104" t="s">
        <v>1046</v>
      </c>
      <c r="E4457" s="105">
        <v>1700</v>
      </c>
      <c r="F4457" s="313" t="s">
        <v>1799</v>
      </c>
      <c r="G4457" s="318" t="s">
        <v>1800</v>
      </c>
      <c r="H4457" s="318" t="s">
        <v>1118</v>
      </c>
      <c r="I4457" s="104" t="s">
        <v>1134</v>
      </c>
      <c r="J4457" s="318" t="s">
        <v>1028</v>
      </c>
      <c r="K4457" s="320"/>
      <c r="L4457" s="320"/>
      <c r="M4457" s="104"/>
      <c r="N4457" s="104">
        <v>2</v>
      </c>
      <c r="O4457" s="320">
        <v>6.0333333333333332</v>
      </c>
      <c r="P4457" s="105">
        <v>10200</v>
      </c>
    </row>
    <row r="4458" spans="1:16" x14ac:dyDescent="0.2">
      <c r="A4458" s="104" t="s">
        <v>1022</v>
      </c>
      <c r="B4458" s="104" t="s">
        <v>423</v>
      </c>
      <c r="C4458" s="313" t="s">
        <v>99</v>
      </c>
      <c r="D4458" s="104" t="s">
        <v>1803</v>
      </c>
      <c r="E4458" s="105">
        <v>2000</v>
      </c>
      <c r="F4458" s="313" t="s">
        <v>1804</v>
      </c>
      <c r="G4458" s="318" t="s">
        <v>1805</v>
      </c>
      <c r="H4458" s="318" t="s">
        <v>1060</v>
      </c>
      <c r="I4458" s="104" t="s">
        <v>1027</v>
      </c>
      <c r="J4458" s="318" t="s">
        <v>1028</v>
      </c>
      <c r="K4458" s="320"/>
      <c r="L4458" s="320"/>
      <c r="M4458" s="104"/>
      <c r="N4458" s="104">
        <v>2</v>
      </c>
      <c r="O4458" s="320">
        <v>6.0333333333333332</v>
      </c>
      <c r="P4458" s="105">
        <v>12000</v>
      </c>
    </row>
    <row r="4459" spans="1:16" x14ac:dyDescent="0.2">
      <c r="A4459" s="104" t="s">
        <v>1022</v>
      </c>
      <c r="B4459" s="104" t="s">
        <v>423</v>
      </c>
      <c r="C4459" s="313" t="s">
        <v>99</v>
      </c>
      <c r="D4459" s="104" t="s">
        <v>1201</v>
      </c>
      <c r="E4459" s="105">
        <v>1300</v>
      </c>
      <c r="F4459" s="313" t="s">
        <v>1806</v>
      </c>
      <c r="G4459" s="318" t="s">
        <v>1807</v>
      </c>
      <c r="H4459" s="318" t="s">
        <v>1117</v>
      </c>
      <c r="I4459" s="104" t="s">
        <v>1118</v>
      </c>
      <c r="J4459" s="318" t="s">
        <v>1119</v>
      </c>
      <c r="K4459" s="320"/>
      <c r="L4459" s="320"/>
      <c r="M4459" s="104"/>
      <c r="N4459" s="104">
        <v>2</v>
      </c>
      <c r="O4459" s="320">
        <v>6.0333333333333332</v>
      </c>
      <c r="P4459" s="105">
        <v>7800</v>
      </c>
    </row>
    <row r="4460" spans="1:16" x14ac:dyDescent="0.2">
      <c r="A4460" s="104" t="s">
        <v>1022</v>
      </c>
      <c r="B4460" s="104" t="s">
        <v>423</v>
      </c>
      <c r="C4460" s="313" t="s">
        <v>99</v>
      </c>
      <c r="D4460" s="104" t="s">
        <v>1046</v>
      </c>
      <c r="E4460" s="105">
        <v>1700</v>
      </c>
      <c r="F4460" s="313" t="s">
        <v>1808</v>
      </c>
      <c r="G4460" s="318" t="s">
        <v>1809</v>
      </c>
      <c r="H4460" s="318" t="s">
        <v>1057</v>
      </c>
      <c r="I4460" s="104" t="s">
        <v>1027</v>
      </c>
      <c r="J4460" s="318" t="s">
        <v>1028</v>
      </c>
      <c r="K4460" s="320"/>
      <c r="L4460" s="320"/>
      <c r="M4460" s="104"/>
      <c r="N4460" s="104">
        <v>2</v>
      </c>
      <c r="O4460" s="320">
        <v>6.0333333333333332</v>
      </c>
      <c r="P4460" s="105">
        <v>10200</v>
      </c>
    </row>
    <row r="4461" spans="1:16" x14ac:dyDescent="0.2">
      <c r="A4461" s="104" t="s">
        <v>1022</v>
      </c>
      <c r="B4461" s="104" t="s">
        <v>423</v>
      </c>
      <c r="C4461" s="313" t="s">
        <v>99</v>
      </c>
      <c r="D4461" s="104" t="s">
        <v>1040</v>
      </c>
      <c r="E4461" s="105">
        <v>1300</v>
      </c>
      <c r="F4461" s="313" t="s">
        <v>1810</v>
      </c>
      <c r="G4461" s="318" t="s">
        <v>1811</v>
      </c>
      <c r="H4461" s="318" t="s">
        <v>1117</v>
      </c>
      <c r="I4461" s="104" t="s">
        <v>1118</v>
      </c>
      <c r="J4461" s="318" t="s">
        <v>1119</v>
      </c>
      <c r="K4461" s="320"/>
      <c r="L4461" s="320"/>
      <c r="M4461" s="104"/>
      <c r="N4461" s="104">
        <v>2</v>
      </c>
      <c r="O4461" s="320">
        <v>6.0333333333333332</v>
      </c>
      <c r="P4461" s="105">
        <v>7800</v>
      </c>
    </row>
    <row r="4462" spans="1:16" x14ac:dyDescent="0.2">
      <c r="A4462" s="104" t="s">
        <v>1022</v>
      </c>
      <c r="B4462" s="104" t="s">
        <v>423</v>
      </c>
      <c r="C4462" s="313" t="s">
        <v>99</v>
      </c>
      <c r="D4462" s="104" t="s">
        <v>1270</v>
      </c>
      <c r="E4462" s="105">
        <v>1300</v>
      </c>
      <c r="F4462" s="313" t="s">
        <v>1812</v>
      </c>
      <c r="G4462" s="318" t="s">
        <v>1813</v>
      </c>
      <c r="H4462" s="318" t="s">
        <v>1118</v>
      </c>
      <c r="I4462" s="104" t="s">
        <v>1118</v>
      </c>
      <c r="J4462" s="318" t="s">
        <v>1119</v>
      </c>
      <c r="K4462" s="320"/>
      <c r="L4462" s="320"/>
      <c r="M4462" s="104"/>
      <c r="N4462" s="104">
        <v>2</v>
      </c>
      <c r="O4462" s="320">
        <v>6.0333333333333332</v>
      </c>
      <c r="P4462" s="105">
        <v>7800</v>
      </c>
    </row>
    <row r="4463" spans="1:16" x14ac:dyDescent="0.2">
      <c r="A4463" s="104" t="s">
        <v>1022</v>
      </c>
      <c r="B4463" s="104" t="s">
        <v>423</v>
      </c>
      <c r="C4463" s="313" t="s">
        <v>99</v>
      </c>
      <c r="D4463" s="104" t="s">
        <v>2163</v>
      </c>
      <c r="E4463" s="105">
        <v>8000</v>
      </c>
      <c r="F4463" s="313" t="s">
        <v>5537</v>
      </c>
      <c r="G4463" s="318" t="s">
        <v>5538</v>
      </c>
      <c r="H4463" s="318" t="s">
        <v>5539</v>
      </c>
      <c r="I4463" s="104" t="s">
        <v>1027</v>
      </c>
      <c r="J4463" s="318" t="s">
        <v>1028</v>
      </c>
      <c r="K4463" s="320"/>
      <c r="L4463" s="320"/>
      <c r="M4463" s="104"/>
      <c r="N4463" s="104">
        <v>4</v>
      </c>
      <c r="O4463" s="320">
        <v>6.0333333333333332</v>
      </c>
      <c r="P4463" s="105">
        <v>48000</v>
      </c>
    </row>
    <row r="4464" spans="1:16" x14ac:dyDescent="0.2">
      <c r="A4464" s="104" t="s">
        <v>1022</v>
      </c>
      <c r="B4464" s="104" t="s">
        <v>423</v>
      </c>
      <c r="C4464" s="313" t="s">
        <v>99</v>
      </c>
      <c r="D4464" s="104" t="s">
        <v>1101</v>
      </c>
      <c r="E4464" s="105">
        <v>3000</v>
      </c>
      <c r="F4464" s="313" t="s">
        <v>1814</v>
      </c>
      <c r="G4464" s="318" t="s">
        <v>1815</v>
      </c>
      <c r="H4464" s="318" t="s">
        <v>1816</v>
      </c>
      <c r="I4464" s="104" t="s">
        <v>1027</v>
      </c>
      <c r="J4464" s="318" t="s">
        <v>1028</v>
      </c>
      <c r="K4464" s="320"/>
      <c r="L4464" s="320"/>
      <c r="M4464" s="104"/>
      <c r="N4464" s="104">
        <v>2</v>
      </c>
      <c r="O4464" s="320">
        <v>6.0333333333333332</v>
      </c>
      <c r="P4464" s="105">
        <v>18000</v>
      </c>
    </row>
    <row r="4465" spans="1:16" x14ac:dyDescent="0.2">
      <c r="A4465" s="104" t="s">
        <v>1022</v>
      </c>
      <c r="B4465" s="104" t="s">
        <v>423</v>
      </c>
      <c r="C4465" s="313" t="s">
        <v>99</v>
      </c>
      <c r="D4465" s="104" t="s">
        <v>1817</v>
      </c>
      <c r="E4465" s="105">
        <v>3000</v>
      </c>
      <c r="F4465" s="313" t="s">
        <v>1818</v>
      </c>
      <c r="G4465" s="318" t="s">
        <v>1819</v>
      </c>
      <c r="H4465" s="318" t="s">
        <v>1032</v>
      </c>
      <c r="I4465" s="104" t="s">
        <v>1027</v>
      </c>
      <c r="J4465" s="318" t="s">
        <v>1028</v>
      </c>
      <c r="K4465" s="320"/>
      <c r="L4465" s="320"/>
      <c r="M4465" s="104"/>
      <c r="N4465" s="104">
        <v>2</v>
      </c>
      <c r="O4465" s="320">
        <v>6.0333333333333332</v>
      </c>
      <c r="P4465" s="105">
        <v>18000</v>
      </c>
    </row>
    <row r="4466" spans="1:16" x14ac:dyDescent="0.2">
      <c r="A4466" s="104" t="s">
        <v>1022</v>
      </c>
      <c r="B4466" s="104" t="s">
        <v>423</v>
      </c>
      <c r="C4466" s="313" t="s">
        <v>99</v>
      </c>
      <c r="D4466" s="104" t="s">
        <v>1296</v>
      </c>
      <c r="E4466" s="105">
        <v>2500</v>
      </c>
      <c r="F4466" s="313" t="s">
        <v>1820</v>
      </c>
      <c r="G4466" s="318" t="s">
        <v>1821</v>
      </c>
      <c r="H4466" s="318" t="s">
        <v>1057</v>
      </c>
      <c r="I4466" s="104" t="s">
        <v>1512</v>
      </c>
      <c r="J4466" s="318" t="s">
        <v>1028</v>
      </c>
      <c r="K4466" s="320"/>
      <c r="L4466" s="320"/>
      <c r="M4466" s="104"/>
      <c r="N4466" s="104">
        <v>2</v>
      </c>
      <c r="O4466" s="320">
        <v>6.0333333333333332</v>
      </c>
      <c r="P4466" s="105">
        <v>15000</v>
      </c>
    </row>
    <row r="4467" spans="1:16" ht="22.5" x14ac:dyDescent="0.2">
      <c r="A4467" s="104" t="s">
        <v>1022</v>
      </c>
      <c r="B4467" s="104" t="s">
        <v>423</v>
      </c>
      <c r="C4467" s="313" t="s">
        <v>99</v>
      </c>
      <c r="D4467" s="104" t="s">
        <v>1040</v>
      </c>
      <c r="E4467" s="105">
        <v>1300</v>
      </c>
      <c r="F4467" s="313" t="s">
        <v>1822</v>
      </c>
      <c r="G4467" s="318" t="s">
        <v>1823</v>
      </c>
      <c r="H4467" s="318" t="s">
        <v>1322</v>
      </c>
      <c r="I4467" s="104" t="s">
        <v>1027</v>
      </c>
      <c r="J4467" s="318" t="s">
        <v>1100</v>
      </c>
      <c r="K4467" s="320"/>
      <c r="L4467" s="320"/>
      <c r="M4467" s="104"/>
      <c r="N4467" s="104">
        <v>2</v>
      </c>
      <c r="O4467" s="320">
        <v>6.0333333333333332</v>
      </c>
      <c r="P4467" s="105">
        <v>7800</v>
      </c>
    </row>
    <row r="4468" spans="1:16" x14ac:dyDescent="0.2">
      <c r="A4468" s="104" t="s">
        <v>1022</v>
      </c>
      <c r="B4468" s="104" t="s">
        <v>423</v>
      </c>
      <c r="C4468" s="313" t="s">
        <v>99</v>
      </c>
      <c r="D4468" s="104" t="s">
        <v>1824</v>
      </c>
      <c r="E4468" s="105">
        <v>1500</v>
      </c>
      <c r="F4468" s="313" t="s">
        <v>1825</v>
      </c>
      <c r="G4468" s="318" t="s">
        <v>1826</v>
      </c>
      <c r="H4468" s="318" t="s">
        <v>1064</v>
      </c>
      <c r="I4468" s="104" t="s">
        <v>1073</v>
      </c>
      <c r="J4468" s="318" t="s">
        <v>1074</v>
      </c>
      <c r="K4468" s="320"/>
      <c r="L4468" s="320"/>
      <c r="M4468" s="104"/>
      <c r="N4468" s="104">
        <v>2</v>
      </c>
      <c r="O4468" s="320">
        <v>6.0333333333333332</v>
      </c>
      <c r="P4468" s="105">
        <v>9000</v>
      </c>
    </row>
    <row r="4469" spans="1:16" x14ac:dyDescent="0.2">
      <c r="A4469" s="104" t="s">
        <v>1022</v>
      </c>
      <c r="B4469" s="104" t="s">
        <v>423</v>
      </c>
      <c r="C4469" s="313" t="s">
        <v>99</v>
      </c>
      <c r="D4469" s="104" t="s">
        <v>1393</v>
      </c>
      <c r="E4469" s="105">
        <v>1900</v>
      </c>
      <c r="F4469" s="313" t="s">
        <v>1827</v>
      </c>
      <c r="G4469" s="318" t="s">
        <v>1828</v>
      </c>
      <c r="H4469" s="318" t="s">
        <v>1133</v>
      </c>
      <c r="I4469" s="104" t="s">
        <v>1027</v>
      </c>
      <c r="J4469" s="318" t="s">
        <v>1028</v>
      </c>
      <c r="K4469" s="320"/>
      <c r="L4469" s="320"/>
      <c r="M4469" s="104"/>
      <c r="N4469" s="104">
        <v>2</v>
      </c>
      <c r="O4469" s="320">
        <v>6.0333333333333332</v>
      </c>
      <c r="P4469" s="105">
        <v>11400</v>
      </c>
    </row>
    <row r="4470" spans="1:16" x14ac:dyDescent="0.2">
      <c r="A4470" s="104" t="s">
        <v>1022</v>
      </c>
      <c r="B4470" s="104" t="s">
        <v>423</v>
      </c>
      <c r="C4470" s="313" t="s">
        <v>99</v>
      </c>
      <c r="D4470" s="104" t="s">
        <v>1242</v>
      </c>
      <c r="E4470" s="105">
        <v>1300</v>
      </c>
      <c r="F4470" s="313" t="s">
        <v>1829</v>
      </c>
      <c r="G4470" s="318" t="s">
        <v>1830</v>
      </c>
      <c r="H4470" s="318" t="s">
        <v>1117</v>
      </c>
      <c r="I4470" s="104" t="s">
        <v>1118</v>
      </c>
      <c r="J4470" s="318" t="s">
        <v>1119</v>
      </c>
      <c r="K4470" s="320"/>
      <c r="L4470" s="320"/>
      <c r="M4470" s="104"/>
      <c r="N4470" s="104">
        <v>2</v>
      </c>
      <c r="O4470" s="320">
        <v>6.0333333333333332</v>
      </c>
      <c r="P4470" s="105">
        <v>7800</v>
      </c>
    </row>
    <row r="4471" spans="1:16" ht="22.5" x14ac:dyDescent="0.2">
      <c r="A4471" s="104" t="s">
        <v>1022</v>
      </c>
      <c r="B4471" s="104" t="s">
        <v>423</v>
      </c>
      <c r="C4471" s="313" t="s">
        <v>99</v>
      </c>
      <c r="D4471" s="104" t="s">
        <v>1040</v>
      </c>
      <c r="E4471" s="105">
        <v>1300</v>
      </c>
      <c r="F4471" s="313" t="s">
        <v>1831</v>
      </c>
      <c r="G4471" s="318" t="s">
        <v>1832</v>
      </c>
      <c r="H4471" s="318" t="s">
        <v>1833</v>
      </c>
      <c r="I4471" s="104" t="s">
        <v>1044</v>
      </c>
      <c r="J4471" s="318" t="s">
        <v>1096</v>
      </c>
      <c r="K4471" s="320"/>
      <c r="L4471" s="320"/>
      <c r="M4471" s="104"/>
      <c r="N4471" s="104">
        <v>2</v>
      </c>
      <c r="O4471" s="320">
        <v>6.0333333333333332</v>
      </c>
      <c r="P4471" s="105">
        <v>7800</v>
      </c>
    </row>
    <row r="4472" spans="1:16" ht="22.5" x14ac:dyDescent="0.2">
      <c r="A4472" s="104" t="s">
        <v>1022</v>
      </c>
      <c r="B4472" s="104" t="s">
        <v>423</v>
      </c>
      <c r="C4472" s="313" t="s">
        <v>99</v>
      </c>
      <c r="D4472" s="104" t="s">
        <v>1046</v>
      </c>
      <c r="E4472" s="105">
        <v>1700</v>
      </c>
      <c r="F4472" s="313" t="s">
        <v>1836</v>
      </c>
      <c r="G4472" s="318" t="s">
        <v>1837</v>
      </c>
      <c r="H4472" s="318" t="s">
        <v>1064</v>
      </c>
      <c r="I4472" s="104" t="s">
        <v>1095</v>
      </c>
      <c r="J4472" s="318" t="s">
        <v>1096</v>
      </c>
      <c r="K4472" s="320"/>
      <c r="L4472" s="320"/>
      <c r="M4472" s="104"/>
      <c r="N4472" s="104">
        <v>2</v>
      </c>
      <c r="O4472" s="320">
        <v>6.0333333333333332</v>
      </c>
      <c r="P4472" s="105">
        <v>10200</v>
      </c>
    </row>
    <row r="4473" spans="1:16" ht="22.5" x14ac:dyDescent="0.2">
      <c r="A4473" s="104" t="s">
        <v>1022</v>
      </c>
      <c r="B4473" s="104" t="s">
        <v>423</v>
      </c>
      <c r="C4473" s="313" t="s">
        <v>99</v>
      </c>
      <c r="D4473" s="104" t="s">
        <v>1046</v>
      </c>
      <c r="E4473" s="105">
        <v>1700</v>
      </c>
      <c r="F4473" s="313" t="s">
        <v>1838</v>
      </c>
      <c r="G4473" s="318" t="s">
        <v>1839</v>
      </c>
      <c r="H4473" s="318" t="s">
        <v>1840</v>
      </c>
      <c r="I4473" s="104" t="s">
        <v>1044</v>
      </c>
      <c r="J4473" s="318" t="s">
        <v>1045</v>
      </c>
      <c r="K4473" s="320"/>
      <c r="L4473" s="320"/>
      <c r="M4473" s="104"/>
      <c r="N4473" s="104">
        <v>2</v>
      </c>
      <c r="O4473" s="320">
        <v>6.0333333333333332</v>
      </c>
      <c r="P4473" s="105">
        <v>10200</v>
      </c>
    </row>
    <row r="4474" spans="1:16" x14ac:dyDescent="0.2">
      <c r="A4474" s="104" t="s">
        <v>1022</v>
      </c>
      <c r="B4474" s="104" t="s">
        <v>423</v>
      </c>
      <c r="C4474" s="313" t="s">
        <v>99</v>
      </c>
      <c r="D4474" s="104" t="s">
        <v>1046</v>
      </c>
      <c r="E4474" s="105">
        <v>1700</v>
      </c>
      <c r="F4474" s="313" t="s">
        <v>1841</v>
      </c>
      <c r="G4474" s="318" t="s">
        <v>1842</v>
      </c>
      <c r="H4474" s="318" t="s">
        <v>1064</v>
      </c>
      <c r="I4474" s="104" t="s">
        <v>1044</v>
      </c>
      <c r="J4474" s="318" t="s">
        <v>1074</v>
      </c>
      <c r="K4474" s="320"/>
      <c r="L4474" s="320"/>
      <c r="M4474" s="104"/>
      <c r="N4474" s="104">
        <v>2</v>
      </c>
      <c r="O4474" s="320">
        <v>6.0333333333333332</v>
      </c>
      <c r="P4474" s="105">
        <v>10200</v>
      </c>
    </row>
    <row r="4475" spans="1:16" x14ac:dyDescent="0.2">
      <c r="A4475" s="104" t="s">
        <v>1022</v>
      </c>
      <c r="B4475" s="104" t="s">
        <v>423</v>
      </c>
      <c r="C4475" s="313" t="s">
        <v>99</v>
      </c>
      <c r="D4475" s="104" t="s">
        <v>1843</v>
      </c>
      <c r="E4475" s="105">
        <v>2000</v>
      </c>
      <c r="F4475" s="313" t="s">
        <v>1844</v>
      </c>
      <c r="G4475" s="318" t="s">
        <v>1845</v>
      </c>
      <c r="H4475" s="318" t="s">
        <v>1090</v>
      </c>
      <c r="I4475" s="104" t="s">
        <v>1073</v>
      </c>
      <c r="J4475" s="318" t="s">
        <v>1074</v>
      </c>
      <c r="K4475" s="320"/>
      <c r="L4475" s="320"/>
      <c r="M4475" s="104"/>
      <c r="N4475" s="104">
        <v>2</v>
      </c>
      <c r="O4475" s="320">
        <v>6.0333333333333332</v>
      </c>
      <c r="P4475" s="105">
        <v>12000</v>
      </c>
    </row>
    <row r="4476" spans="1:16" x14ac:dyDescent="0.2">
      <c r="A4476" s="104" t="s">
        <v>1022</v>
      </c>
      <c r="B4476" s="104" t="s">
        <v>423</v>
      </c>
      <c r="C4476" s="313" t="s">
        <v>99</v>
      </c>
      <c r="D4476" s="104" t="s">
        <v>1374</v>
      </c>
      <c r="E4476" s="105">
        <v>1300</v>
      </c>
      <c r="F4476" s="313" t="s">
        <v>1846</v>
      </c>
      <c r="G4476" s="318" t="s">
        <v>1847</v>
      </c>
      <c r="H4476" s="318" t="s">
        <v>1117</v>
      </c>
      <c r="I4476" s="104" t="s">
        <v>1118</v>
      </c>
      <c r="J4476" s="318" t="s">
        <v>1119</v>
      </c>
      <c r="K4476" s="320"/>
      <c r="L4476" s="320"/>
      <c r="M4476" s="104"/>
      <c r="N4476" s="104">
        <v>2</v>
      </c>
      <c r="O4476" s="320">
        <v>6.0333333333333332</v>
      </c>
      <c r="P4476" s="105">
        <v>7800</v>
      </c>
    </row>
    <row r="4477" spans="1:16" x14ac:dyDescent="0.2">
      <c r="A4477" s="104" t="s">
        <v>1022</v>
      </c>
      <c r="B4477" s="104" t="s">
        <v>423</v>
      </c>
      <c r="C4477" s="313" t="s">
        <v>99</v>
      </c>
      <c r="D4477" s="104" t="s">
        <v>1046</v>
      </c>
      <c r="E4477" s="105">
        <v>1700</v>
      </c>
      <c r="F4477" s="313" t="s">
        <v>1848</v>
      </c>
      <c r="G4477" s="318" t="s">
        <v>1849</v>
      </c>
      <c r="H4477" s="318" t="s">
        <v>1064</v>
      </c>
      <c r="I4477" s="104" t="s">
        <v>1073</v>
      </c>
      <c r="J4477" s="318" t="s">
        <v>1074</v>
      </c>
      <c r="K4477" s="320"/>
      <c r="L4477" s="320"/>
      <c r="M4477" s="104"/>
      <c r="N4477" s="104">
        <v>2</v>
      </c>
      <c r="O4477" s="320">
        <v>6.0333333333333332</v>
      </c>
      <c r="P4477" s="105">
        <v>10200</v>
      </c>
    </row>
    <row r="4478" spans="1:16" x14ac:dyDescent="0.2">
      <c r="A4478" s="104" t="s">
        <v>1022</v>
      </c>
      <c r="B4478" s="104" t="s">
        <v>423</v>
      </c>
      <c r="C4478" s="313" t="s">
        <v>99</v>
      </c>
      <c r="D4478" s="104" t="s">
        <v>1850</v>
      </c>
      <c r="E4478" s="105">
        <v>1500</v>
      </c>
      <c r="F4478" s="313" t="s">
        <v>1851</v>
      </c>
      <c r="G4478" s="318" t="s">
        <v>1852</v>
      </c>
      <c r="H4478" s="318" t="s">
        <v>1064</v>
      </c>
      <c r="I4478" s="104" t="s">
        <v>1073</v>
      </c>
      <c r="J4478" s="318" t="s">
        <v>1074</v>
      </c>
      <c r="K4478" s="320"/>
      <c r="L4478" s="320"/>
      <c r="M4478" s="104"/>
      <c r="N4478" s="104">
        <v>2</v>
      </c>
      <c r="O4478" s="320">
        <v>6.0333333333333332</v>
      </c>
      <c r="P4478" s="105">
        <v>9000</v>
      </c>
    </row>
    <row r="4479" spans="1:16" x14ac:dyDescent="0.2">
      <c r="A4479" s="104" t="s">
        <v>1022</v>
      </c>
      <c r="B4479" s="104" t="s">
        <v>423</v>
      </c>
      <c r="C4479" s="313" t="s">
        <v>99</v>
      </c>
      <c r="D4479" s="104" t="s">
        <v>1853</v>
      </c>
      <c r="E4479" s="105">
        <v>2500</v>
      </c>
      <c r="F4479" s="313" t="s">
        <v>1854</v>
      </c>
      <c r="G4479" s="318" t="s">
        <v>1855</v>
      </c>
      <c r="H4479" s="318" t="s">
        <v>1856</v>
      </c>
      <c r="I4479" s="104" t="s">
        <v>1027</v>
      </c>
      <c r="J4479" s="318" t="s">
        <v>1028</v>
      </c>
      <c r="K4479" s="320"/>
      <c r="L4479" s="320"/>
      <c r="M4479" s="104"/>
      <c r="N4479" s="104">
        <v>2</v>
      </c>
      <c r="O4479" s="320">
        <v>6.0333333333333332</v>
      </c>
      <c r="P4479" s="105">
        <v>15000</v>
      </c>
    </row>
    <row r="4480" spans="1:16" x14ac:dyDescent="0.2">
      <c r="A4480" s="104" t="s">
        <v>1022</v>
      </c>
      <c r="B4480" s="104" t="s">
        <v>423</v>
      </c>
      <c r="C4480" s="313" t="s">
        <v>99</v>
      </c>
      <c r="D4480" s="104" t="s">
        <v>1636</v>
      </c>
      <c r="E4480" s="105">
        <v>3500</v>
      </c>
      <c r="F4480" s="313" t="s">
        <v>1857</v>
      </c>
      <c r="G4480" s="318" t="s">
        <v>1858</v>
      </c>
      <c r="H4480" s="318" t="s">
        <v>1026</v>
      </c>
      <c r="I4480" s="104" t="s">
        <v>1027</v>
      </c>
      <c r="J4480" s="318" t="s">
        <v>1028</v>
      </c>
      <c r="K4480" s="320"/>
      <c r="L4480" s="320"/>
      <c r="M4480" s="104"/>
      <c r="N4480" s="104">
        <v>2</v>
      </c>
      <c r="O4480" s="320">
        <v>6.0333333333333332</v>
      </c>
      <c r="P4480" s="105">
        <v>21000</v>
      </c>
    </row>
    <row r="4481" spans="1:16" x14ac:dyDescent="0.2">
      <c r="A4481" s="104" t="s">
        <v>1022</v>
      </c>
      <c r="B4481" s="104" t="s">
        <v>423</v>
      </c>
      <c r="C4481" s="313" t="s">
        <v>99</v>
      </c>
      <c r="D4481" s="104" t="s">
        <v>1206</v>
      </c>
      <c r="E4481" s="105">
        <v>2400</v>
      </c>
      <c r="F4481" s="313" t="s">
        <v>1861</v>
      </c>
      <c r="G4481" s="318" t="s">
        <v>1862</v>
      </c>
      <c r="H4481" s="318" t="s">
        <v>1544</v>
      </c>
      <c r="I4481" s="104" t="s">
        <v>1027</v>
      </c>
      <c r="J4481" s="318" t="s">
        <v>1028</v>
      </c>
      <c r="K4481" s="320"/>
      <c r="L4481" s="320"/>
      <c r="M4481" s="104"/>
      <c r="N4481" s="104">
        <v>2</v>
      </c>
      <c r="O4481" s="320">
        <v>6.0333333333333332</v>
      </c>
      <c r="P4481" s="105">
        <v>14400</v>
      </c>
    </row>
    <row r="4482" spans="1:16" ht="22.5" x14ac:dyDescent="0.2">
      <c r="A4482" s="104" t="s">
        <v>1022</v>
      </c>
      <c r="B4482" s="104" t="s">
        <v>423</v>
      </c>
      <c r="C4482" s="313" t="s">
        <v>99</v>
      </c>
      <c r="D4482" s="104" t="s">
        <v>1101</v>
      </c>
      <c r="E4482" s="105">
        <v>3500</v>
      </c>
      <c r="F4482" s="313" t="s">
        <v>1863</v>
      </c>
      <c r="G4482" s="318" t="s">
        <v>1864</v>
      </c>
      <c r="H4482" s="318" t="s">
        <v>1032</v>
      </c>
      <c r="I4482" s="104" t="s">
        <v>1061</v>
      </c>
      <c r="J4482" s="318" t="s">
        <v>1028</v>
      </c>
      <c r="K4482" s="320"/>
      <c r="L4482" s="320"/>
      <c r="M4482" s="104"/>
      <c r="N4482" s="104">
        <v>4</v>
      </c>
      <c r="O4482" s="320">
        <v>6.0333333333333332</v>
      </c>
      <c r="P4482" s="105">
        <v>21000</v>
      </c>
    </row>
    <row r="4483" spans="1:16" ht="22.5" x14ac:dyDescent="0.2">
      <c r="A4483" s="104" t="s">
        <v>1022</v>
      </c>
      <c r="B4483" s="104" t="s">
        <v>423</v>
      </c>
      <c r="C4483" s="313" t="s">
        <v>99</v>
      </c>
      <c r="D4483" s="104" t="s">
        <v>1070</v>
      </c>
      <c r="E4483" s="105">
        <v>1500</v>
      </c>
      <c r="F4483" s="313" t="s">
        <v>1867</v>
      </c>
      <c r="G4483" s="318" t="s">
        <v>1868</v>
      </c>
      <c r="H4483" s="318" t="s">
        <v>1064</v>
      </c>
      <c r="I4483" s="104" t="s">
        <v>1044</v>
      </c>
      <c r="J4483" s="318" t="s">
        <v>1045</v>
      </c>
      <c r="K4483" s="320"/>
      <c r="L4483" s="320"/>
      <c r="M4483" s="104"/>
      <c r="N4483" s="104">
        <v>2</v>
      </c>
      <c r="O4483" s="320">
        <v>6.0333333333333332</v>
      </c>
      <c r="P4483" s="105">
        <v>9000</v>
      </c>
    </row>
    <row r="4484" spans="1:16" x14ac:dyDescent="0.2">
      <c r="A4484" s="104" t="s">
        <v>1022</v>
      </c>
      <c r="B4484" s="104" t="s">
        <v>423</v>
      </c>
      <c r="C4484" s="313" t="s">
        <v>99</v>
      </c>
      <c r="D4484" s="104" t="s">
        <v>1046</v>
      </c>
      <c r="E4484" s="105">
        <v>1500</v>
      </c>
      <c r="F4484" s="313" t="s">
        <v>1869</v>
      </c>
      <c r="G4484" s="318" t="s">
        <v>1870</v>
      </c>
      <c r="H4484" s="318" t="s">
        <v>1133</v>
      </c>
      <c r="I4484" s="104" t="s">
        <v>1134</v>
      </c>
      <c r="J4484" s="318" t="s">
        <v>1028</v>
      </c>
      <c r="K4484" s="320"/>
      <c r="L4484" s="320"/>
      <c r="M4484" s="104"/>
      <c r="N4484" s="104">
        <v>2</v>
      </c>
      <c r="O4484" s="320">
        <v>6.0333333333333332</v>
      </c>
      <c r="P4484" s="105">
        <v>9000</v>
      </c>
    </row>
    <row r="4485" spans="1:16" ht="22.5" x14ac:dyDescent="0.2">
      <c r="A4485" s="104" t="s">
        <v>1022</v>
      </c>
      <c r="B4485" s="104" t="s">
        <v>423</v>
      </c>
      <c r="C4485" s="313" t="s">
        <v>99</v>
      </c>
      <c r="D4485" s="104" t="s">
        <v>1054</v>
      </c>
      <c r="E4485" s="105">
        <v>1500</v>
      </c>
      <c r="F4485" s="313" t="s">
        <v>1871</v>
      </c>
      <c r="G4485" s="318" t="s">
        <v>1872</v>
      </c>
      <c r="H4485" s="318" t="s">
        <v>1032</v>
      </c>
      <c r="I4485" s="104" t="s">
        <v>1027</v>
      </c>
      <c r="J4485" s="318" t="s">
        <v>1100</v>
      </c>
      <c r="K4485" s="320"/>
      <c r="L4485" s="320"/>
      <c r="M4485" s="104"/>
      <c r="N4485" s="104">
        <v>2</v>
      </c>
      <c r="O4485" s="320">
        <v>6.0333333333333332</v>
      </c>
      <c r="P4485" s="105">
        <v>9000</v>
      </c>
    </row>
    <row r="4486" spans="1:16" x14ac:dyDescent="0.2">
      <c r="A4486" s="104" t="s">
        <v>1022</v>
      </c>
      <c r="B4486" s="104" t="s">
        <v>423</v>
      </c>
      <c r="C4486" s="313" t="s">
        <v>99</v>
      </c>
      <c r="D4486" s="104" t="s">
        <v>1046</v>
      </c>
      <c r="E4486" s="105">
        <v>1500</v>
      </c>
      <c r="F4486" s="313" t="s">
        <v>1878</v>
      </c>
      <c r="G4486" s="318" t="s">
        <v>1879</v>
      </c>
      <c r="H4486" s="318" t="s">
        <v>1064</v>
      </c>
      <c r="I4486" s="104" t="s">
        <v>1073</v>
      </c>
      <c r="J4486" s="318" t="s">
        <v>1074</v>
      </c>
      <c r="K4486" s="320"/>
      <c r="L4486" s="320"/>
      <c r="M4486" s="104"/>
      <c r="N4486" s="104">
        <v>2</v>
      </c>
      <c r="O4486" s="320">
        <v>6.0333333333333332</v>
      </c>
      <c r="P4486" s="105">
        <v>9000</v>
      </c>
    </row>
    <row r="4487" spans="1:16" x14ac:dyDescent="0.2">
      <c r="A4487" s="104" t="s">
        <v>1022</v>
      </c>
      <c r="B4487" s="104" t="s">
        <v>423</v>
      </c>
      <c r="C4487" s="313" t="s">
        <v>99</v>
      </c>
      <c r="D4487" s="104" t="s">
        <v>1880</v>
      </c>
      <c r="E4487" s="105">
        <v>5500</v>
      </c>
      <c r="F4487" s="313" t="s">
        <v>1881</v>
      </c>
      <c r="G4487" s="318" t="s">
        <v>1882</v>
      </c>
      <c r="H4487" s="318" t="s">
        <v>1883</v>
      </c>
      <c r="I4487" s="104" t="s">
        <v>1027</v>
      </c>
      <c r="J4487" s="318" t="s">
        <v>1028</v>
      </c>
      <c r="K4487" s="320"/>
      <c r="L4487" s="320"/>
      <c r="M4487" s="104"/>
      <c r="N4487" s="104">
        <v>2</v>
      </c>
      <c r="O4487" s="320">
        <v>6.0333333333333332</v>
      </c>
      <c r="P4487" s="105">
        <v>33000</v>
      </c>
    </row>
    <row r="4488" spans="1:16" x14ac:dyDescent="0.2">
      <c r="A4488" s="104" t="s">
        <v>1022</v>
      </c>
      <c r="B4488" s="104" t="s">
        <v>423</v>
      </c>
      <c r="C4488" s="313" t="s">
        <v>99</v>
      </c>
      <c r="D4488" s="104" t="s">
        <v>1046</v>
      </c>
      <c r="E4488" s="105">
        <v>1700</v>
      </c>
      <c r="F4488" s="313" t="s">
        <v>1884</v>
      </c>
      <c r="G4488" s="318" t="s">
        <v>1885</v>
      </c>
      <c r="H4488" s="318" t="s">
        <v>1049</v>
      </c>
      <c r="I4488" s="104" t="s">
        <v>1073</v>
      </c>
      <c r="J4488" s="318" t="s">
        <v>1074</v>
      </c>
      <c r="K4488" s="320"/>
      <c r="L4488" s="320"/>
      <c r="M4488" s="104"/>
      <c r="N4488" s="104">
        <v>2</v>
      </c>
      <c r="O4488" s="320">
        <v>6.0333333333333332</v>
      </c>
      <c r="P4488" s="105">
        <v>10200</v>
      </c>
    </row>
    <row r="4489" spans="1:16" x14ac:dyDescent="0.2">
      <c r="A4489" s="104" t="s">
        <v>1022</v>
      </c>
      <c r="B4489" s="104" t="s">
        <v>423</v>
      </c>
      <c r="C4489" s="313" t="s">
        <v>99</v>
      </c>
      <c r="D4489" s="104" t="s">
        <v>1046</v>
      </c>
      <c r="E4489" s="105">
        <v>1500</v>
      </c>
      <c r="F4489" s="313" t="s">
        <v>1886</v>
      </c>
      <c r="G4489" s="318" t="s">
        <v>1887</v>
      </c>
      <c r="H4489" s="318" t="s">
        <v>1106</v>
      </c>
      <c r="I4489" s="104" t="s">
        <v>1073</v>
      </c>
      <c r="J4489" s="318" t="s">
        <v>1074</v>
      </c>
      <c r="K4489" s="320"/>
      <c r="L4489" s="320"/>
      <c r="M4489" s="104"/>
      <c r="N4489" s="104">
        <v>2</v>
      </c>
      <c r="O4489" s="320">
        <v>6.0333333333333332</v>
      </c>
      <c r="P4489" s="105">
        <v>9000</v>
      </c>
    </row>
    <row r="4490" spans="1:16" x14ac:dyDescent="0.2">
      <c r="A4490" s="104" t="s">
        <v>1022</v>
      </c>
      <c r="B4490" s="104" t="s">
        <v>423</v>
      </c>
      <c r="C4490" s="313" t="s">
        <v>99</v>
      </c>
      <c r="D4490" s="104" t="s">
        <v>1888</v>
      </c>
      <c r="E4490" s="105">
        <v>1500</v>
      </c>
      <c r="F4490" s="313" t="s">
        <v>1889</v>
      </c>
      <c r="G4490" s="318" t="s">
        <v>1890</v>
      </c>
      <c r="H4490" s="318" t="s">
        <v>1117</v>
      </c>
      <c r="I4490" s="104" t="s">
        <v>1118</v>
      </c>
      <c r="J4490" s="318" t="s">
        <v>1119</v>
      </c>
      <c r="K4490" s="320"/>
      <c r="L4490" s="320"/>
      <c r="M4490" s="104"/>
      <c r="N4490" s="104">
        <v>2</v>
      </c>
      <c r="O4490" s="320">
        <v>6.0333333333333332</v>
      </c>
      <c r="P4490" s="105">
        <v>9000</v>
      </c>
    </row>
    <row r="4491" spans="1:16" x14ac:dyDescent="0.2">
      <c r="A4491" s="104" t="s">
        <v>1022</v>
      </c>
      <c r="B4491" s="104" t="s">
        <v>423</v>
      </c>
      <c r="C4491" s="313" t="s">
        <v>99</v>
      </c>
      <c r="D4491" s="104" t="s">
        <v>1237</v>
      </c>
      <c r="E4491" s="105">
        <v>1300</v>
      </c>
      <c r="F4491" s="313" t="s">
        <v>1891</v>
      </c>
      <c r="G4491" s="318" t="s">
        <v>1892</v>
      </c>
      <c r="H4491" s="318" t="s">
        <v>1064</v>
      </c>
      <c r="I4491" s="104" t="s">
        <v>1073</v>
      </c>
      <c r="J4491" s="318" t="s">
        <v>1074</v>
      </c>
      <c r="K4491" s="320"/>
      <c r="L4491" s="320"/>
      <c r="M4491" s="104"/>
      <c r="N4491" s="104">
        <v>2</v>
      </c>
      <c r="O4491" s="320">
        <v>6.0333333333333332</v>
      </c>
      <c r="P4491" s="105">
        <v>7800</v>
      </c>
    </row>
    <row r="4492" spans="1:16" x14ac:dyDescent="0.2">
      <c r="A4492" s="104" t="s">
        <v>1022</v>
      </c>
      <c r="B4492" s="104" t="s">
        <v>423</v>
      </c>
      <c r="C4492" s="313" t="s">
        <v>99</v>
      </c>
      <c r="D4492" s="104" t="s">
        <v>1296</v>
      </c>
      <c r="E4492" s="105">
        <v>2500</v>
      </c>
      <c r="F4492" s="313" t="s">
        <v>1893</v>
      </c>
      <c r="G4492" s="318" t="s">
        <v>1894</v>
      </c>
      <c r="H4492" s="318" t="s">
        <v>1895</v>
      </c>
      <c r="I4492" s="104" t="s">
        <v>1512</v>
      </c>
      <c r="J4492" s="318" t="s">
        <v>1028</v>
      </c>
      <c r="K4492" s="320"/>
      <c r="L4492" s="320"/>
      <c r="M4492" s="104"/>
      <c r="N4492" s="104">
        <v>2</v>
      </c>
      <c r="O4492" s="320">
        <v>6.0333333333333332</v>
      </c>
      <c r="P4492" s="105">
        <v>15000</v>
      </c>
    </row>
    <row r="4493" spans="1:16" x14ac:dyDescent="0.2">
      <c r="A4493" s="104" t="s">
        <v>1022</v>
      </c>
      <c r="B4493" s="104" t="s">
        <v>423</v>
      </c>
      <c r="C4493" s="313" t="s">
        <v>99</v>
      </c>
      <c r="D4493" s="104" t="s">
        <v>1898</v>
      </c>
      <c r="E4493" s="105">
        <v>3500</v>
      </c>
      <c r="F4493" s="313" t="s">
        <v>1899</v>
      </c>
      <c r="G4493" s="318" t="s">
        <v>1900</v>
      </c>
      <c r="H4493" s="318" t="s">
        <v>1057</v>
      </c>
      <c r="I4493" s="104" t="s">
        <v>1027</v>
      </c>
      <c r="J4493" s="318" t="s">
        <v>1028</v>
      </c>
      <c r="K4493" s="320"/>
      <c r="L4493" s="320"/>
      <c r="M4493" s="104"/>
      <c r="N4493" s="104">
        <v>2</v>
      </c>
      <c r="O4493" s="320">
        <v>6.0333333333333332</v>
      </c>
      <c r="P4493" s="105">
        <v>21000</v>
      </c>
    </row>
    <row r="4494" spans="1:16" x14ac:dyDescent="0.2">
      <c r="A4494" s="104" t="s">
        <v>1022</v>
      </c>
      <c r="B4494" s="104" t="s">
        <v>423</v>
      </c>
      <c r="C4494" s="313" t="s">
        <v>99</v>
      </c>
      <c r="D4494" s="104" t="s">
        <v>1901</v>
      </c>
      <c r="E4494" s="105">
        <v>7000</v>
      </c>
      <c r="F4494" s="313" t="s">
        <v>1902</v>
      </c>
      <c r="G4494" s="318" t="s">
        <v>1903</v>
      </c>
      <c r="H4494" s="318" t="s">
        <v>1904</v>
      </c>
      <c r="I4494" s="104" t="s">
        <v>1027</v>
      </c>
      <c r="J4494" s="318" t="s">
        <v>1028</v>
      </c>
      <c r="K4494" s="320"/>
      <c r="L4494" s="320"/>
      <c r="M4494" s="104"/>
      <c r="N4494" s="104">
        <v>3</v>
      </c>
      <c r="O4494" s="320">
        <v>6.0333333333333332</v>
      </c>
      <c r="P4494" s="105">
        <v>42000</v>
      </c>
    </row>
    <row r="4495" spans="1:16" x14ac:dyDescent="0.2">
      <c r="A4495" s="104" t="s">
        <v>1022</v>
      </c>
      <c r="B4495" s="104" t="s">
        <v>423</v>
      </c>
      <c r="C4495" s="313" t="s">
        <v>99</v>
      </c>
      <c r="D4495" s="104" t="s">
        <v>1046</v>
      </c>
      <c r="E4495" s="105">
        <v>1700</v>
      </c>
      <c r="F4495" s="313" t="s">
        <v>1905</v>
      </c>
      <c r="G4495" s="318" t="s">
        <v>1906</v>
      </c>
      <c r="H4495" s="318" t="s">
        <v>1133</v>
      </c>
      <c r="I4495" s="104" t="s">
        <v>1073</v>
      </c>
      <c r="J4495" s="318" t="s">
        <v>1074</v>
      </c>
      <c r="K4495" s="320"/>
      <c r="L4495" s="320"/>
      <c r="M4495" s="104"/>
      <c r="N4495" s="104">
        <v>2</v>
      </c>
      <c r="O4495" s="320">
        <v>6.0333333333333332</v>
      </c>
      <c r="P4495" s="105">
        <v>10200</v>
      </c>
    </row>
    <row r="4496" spans="1:16" x14ac:dyDescent="0.2">
      <c r="A4496" s="104" t="s">
        <v>1022</v>
      </c>
      <c r="B4496" s="104" t="s">
        <v>423</v>
      </c>
      <c r="C4496" s="313" t="s">
        <v>99</v>
      </c>
      <c r="D4496" s="104" t="s">
        <v>1046</v>
      </c>
      <c r="E4496" s="105">
        <v>1500</v>
      </c>
      <c r="F4496" s="313" t="s">
        <v>1907</v>
      </c>
      <c r="G4496" s="318" t="s">
        <v>1908</v>
      </c>
      <c r="H4496" s="318" t="s">
        <v>1133</v>
      </c>
      <c r="I4496" s="104" t="s">
        <v>1044</v>
      </c>
      <c r="J4496" s="318" t="s">
        <v>1028</v>
      </c>
      <c r="K4496" s="320"/>
      <c r="L4496" s="320"/>
      <c r="M4496" s="104"/>
      <c r="N4496" s="104">
        <v>2</v>
      </c>
      <c r="O4496" s="320">
        <v>6.0333333333333332</v>
      </c>
      <c r="P4496" s="105">
        <v>9000</v>
      </c>
    </row>
    <row r="4497" spans="1:16" x14ac:dyDescent="0.2">
      <c r="A4497" s="104" t="s">
        <v>1022</v>
      </c>
      <c r="B4497" s="104" t="s">
        <v>423</v>
      </c>
      <c r="C4497" s="313" t="s">
        <v>99</v>
      </c>
      <c r="D4497" s="104" t="s">
        <v>1206</v>
      </c>
      <c r="E4497" s="105">
        <v>1300</v>
      </c>
      <c r="F4497" s="313" t="s">
        <v>1909</v>
      </c>
      <c r="G4497" s="318" t="s">
        <v>1910</v>
      </c>
      <c r="H4497" s="318" t="s">
        <v>1043</v>
      </c>
      <c r="I4497" s="104" t="s">
        <v>1044</v>
      </c>
      <c r="J4497" s="318" t="s">
        <v>1028</v>
      </c>
      <c r="K4497" s="320"/>
      <c r="L4497" s="320"/>
      <c r="M4497" s="104"/>
      <c r="N4497" s="104">
        <v>2</v>
      </c>
      <c r="O4497" s="320">
        <v>6.0333333333333332</v>
      </c>
      <c r="P4497" s="105">
        <v>7800</v>
      </c>
    </row>
    <row r="4498" spans="1:16" ht="22.5" x14ac:dyDescent="0.2">
      <c r="A4498" s="104" t="s">
        <v>1022</v>
      </c>
      <c r="B4498" s="104" t="s">
        <v>423</v>
      </c>
      <c r="C4498" s="313" t="s">
        <v>99</v>
      </c>
      <c r="D4498" s="104" t="s">
        <v>1206</v>
      </c>
      <c r="E4498" s="105">
        <v>1300</v>
      </c>
      <c r="F4498" s="313" t="s">
        <v>1911</v>
      </c>
      <c r="G4498" s="318" t="s">
        <v>1912</v>
      </c>
      <c r="H4498" s="318" t="s">
        <v>1148</v>
      </c>
      <c r="I4498" s="104" t="s">
        <v>1027</v>
      </c>
      <c r="J4498" s="318" t="s">
        <v>1069</v>
      </c>
      <c r="K4498" s="320"/>
      <c r="L4498" s="320"/>
      <c r="M4498" s="104"/>
      <c r="N4498" s="104">
        <v>2</v>
      </c>
      <c r="O4498" s="320">
        <v>6.0333333333333332</v>
      </c>
      <c r="P4498" s="105">
        <v>7800</v>
      </c>
    </row>
    <row r="4499" spans="1:16" ht="22.5" x14ac:dyDescent="0.2">
      <c r="A4499" s="104" t="s">
        <v>1022</v>
      </c>
      <c r="B4499" s="104" t="s">
        <v>423</v>
      </c>
      <c r="C4499" s="313" t="s">
        <v>99</v>
      </c>
      <c r="D4499" s="104" t="s">
        <v>1501</v>
      </c>
      <c r="E4499" s="105">
        <v>2000</v>
      </c>
      <c r="F4499" s="313" t="s">
        <v>1915</v>
      </c>
      <c r="G4499" s="318" t="s">
        <v>1916</v>
      </c>
      <c r="H4499" s="318" t="s">
        <v>1148</v>
      </c>
      <c r="I4499" s="104" t="s">
        <v>1073</v>
      </c>
      <c r="J4499" s="318" t="s">
        <v>1100</v>
      </c>
      <c r="K4499" s="320"/>
      <c r="L4499" s="320"/>
      <c r="M4499" s="104"/>
      <c r="N4499" s="104">
        <v>2</v>
      </c>
      <c r="O4499" s="320">
        <v>6.0333333333333332</v>
      </c>
      <c r="P4499" s="105">
        <v>12000</v>
      </c>
    </row>
    <row r="4500" spans="1:16" x14ac:dyDescent="0.2">
      <c r="A4500" s="104" t="s">
        <v>1022</v>
      </c>
      <c r="B4500" s="104" t="s">
        <v>423</v>
      </c>
      <c r="C4500" s="313" t="s">
        <v>99</v>
      </c>
      <c r="D4500" s="104" t="s">
        <v>1101</v>
      </c>
      <c r="E4500" s="105">
        <v>2400</v>
      </c>
      <c r="F4500" s="313" t="s">
        <v>1917</v>
      </c>
      <c r="G4500" s="318" t="s">
        <v>1918</v>
      </c>
      <c r="H4500" s="318" t="s">
        <v>1032</v>
      </c>
      <c r="I4500" s="104" t="s">
        <v>1027</v>
      </c>
      <c r="J4500" s="318" t="s">
        <v>1028</v>
      </c>
      <c r="K4500" s="320"/>
      <c r="L4500" s="320"/>
      <c r="M4500" s="104"/>
      <c r="N4500" s="104">
        <v>2</v>
      </c>
      <c r="O4500" s="320">
        <v>6.0333333333333332</v>
      </c>
      <c r="P4500" s="105">
        <v>14400</v>
      </c>
    </row>
    <row r="4501" spans="1:16" x14ac:dyDescent="0.2">
      <c r="A4501" s="104" t="s">
        <v>1022</v>
      </c>
      <c r="B4501" s="104" t="s">
        <v>423</v>
      </c>
      <c r="C4501" s="313" t="s">
        <v>99</v>
      </c>
      <c r="D4501" s="104" t="s">
        <v>1046</v>
      </c>
      <c r="E4501" s="105">
        <v>1500</v>
      </c>
      <c r="F4501" s="313" t="s">
        <v>1919</v>
      </c>
      <c r="G4501" s="318" t="s">
        <v>1920</v>
      </c>
      <c r="H4501" s="318" t="s">
        <v>1921</v>
      </c>
      <c r="I4501" s="104" t="s">
        <v>1027</v>
      </c>
      <c r="J4501" s="318" t="s">
        <v>1028</v>
      </c>
      <c r="K4501" s="320"/>
      <c r="L4501" s="320"/>
      <c r="M4501" s="104"/>
      <c r="N4501" s="104">
        <v>2</v>
      </c>
      <c r="O4501" s="320">
        <v>6.0333333333333332</v>
      </c>
      <c r="P4501" s="105">
        <v>9000</v>
      </c>
    </row>
    <row r="4502" spans="1:16" ht="22.5" x14ac:dyDescent="0.2">
      <c r="A4502" s="104" t="s">
        <v>1022</v>
      </c>
      <c r="B4502" s="104" t="s">
        <v>423</v>
      </c>
      <c r="C4502" s="313" t="s">
        <v>99</v>
      </c>
      <c r="D4502" s="104" t="s">
        <v>1050</v>
      </c>
      <c r="E4502" s="105">
        <v>2400</v>
      </c>
      <c r="F4502" s="313" t="s">
        <v>5540</v>
      </c>
      <c r="G4502" s="318" t="s">
        <v>5541</v>
      </c>
      <c r="H4502" s="318" t="s">
        <v>1060</v>
      </c>
      <c r="I4502" s="104" t="s">
        <v>1061</v>
      </c>
      <c r="J4502" s="318" t="s">
        <v>1028</v>
      </c>
      <c r="K4502" s="320"/>
      <c r="L4502" s="320"/>
      <c r="M4502" s="104"/>
      <c r="N4502" s="104">
        <v>2</v>
      </c>
      <c r="O4502" s="320">
        <v>6.0333333333333332</v>
      </c>
      <c r="P4502" s="105">
        <v>14400</v>
      </c>
    </row>
    <row r="4503" spans="1:16" x14ac:dyDescent="0.2">
      <c r="A4503" s="104" t="s">
        <v>1022</v>
      </c>
      <c r="B4503" s="104" t="s">
        <v>423</v>
      </c>
      <c r="C4503" s="313" t="s">
        <v>99</v>
      </c>
      <c r="D4503" s="104" t="s">
        <v>1101</v>
      </c>
      <c r="E4503" s="105">
        <v>2400</v>
      </c>
      <c r="F4503" s="313" t="s">
        <v>1922</v>
      </c>
      <c r="G4503" s="318" t="s">
        <v>1923</v>
      </c>
      <c r="H4503" s="318" t="s">
        <v>1032</v>
      </c>
      <c r="I4503" s="104" t="s">
        <v>1027</v>
      </c>
      <c r="J4503" s="318" t="s">
        <v>1028</v>
      </c>
      <c r="K4503" s="320"/>
      <c r="L4503" s="320"/>
      <c r="M4503" s="104"/>
      <c r="N4503" s="104">
        <v>2</v>
      </c>
      <c r="O4503" s="320">
        <v>6.0333333333333332</v>
      </c>
      <c r="P4503" s="105">
        <v>14400</v>
      </c>
    </row>
    <row r="4504" spans="1:16" x14ac:dyDescent="0.2">
      <c r="A4504" s="104" t="s">
        <v>1022</v>
      </c>
      <c r="B4504" s="104" t="s">
        <v>423</v>
      </c>
      <c r="C4504" s="313" t="s">
        <v>99</v>
      </c>
      <c r="D4504" s="104" t="s">
        <v>1046</v>
      </c>
      <c r="E4504" s="105">
        <v>1700</v>
      </c>
      <c r="F4504" s="313" t="s">
        <v>1924</v>
      </c>
      <c r="G4504" s="318" t="s">
        <v>1925</v>
      </c>
      <c r="H4504" s="318" t="s">
        <v>1057</v>
      </c>
      <c r="I4504" s="104" t="s">
        <v>1073</v>
      </c>
      <c r="J4504" s="318" t="s">
        <v>1074</v>
      </c>
      <c r="K4504" s="320"/>
      <c r="L4504" s="320"/>
      <c r="M4504" s="104"/>
      <c r="N4504" s="104">
        <v>2</v>
      </c>
      <c r="O4504" s="320">
        <v>6.0333333333333332</v>
      </c>
      <c r="P4504" s="105">
        <v>10200</v>
      </c>
    </row>
    <row r="4505" spans="1:16" x14ac:dyDescent="0.2">
      <c r="A4505" s="104" t="s">
        <v>1022</v>
      </c>
      <c r="B4505" s="104" t="s">
        <v>423</v>
      </c>
      <c r="C4505" s="313" t="s">
        <v>99</v>
      </c>
      <c r="D4505" s="104" t="s">
        <v>1046</v>
      </c>
      <c r="E4505" s="105">
        <v>1700</v>
      </c>
      <c r="F4505" s="313" t="s">
        <v>1926</v>
      </c>
      <c r="G4505" s="318" t="s">
        <v>1927</v>
      </c>
      <c r="H4505" s="318" t="s">
        <v>1049</v>
      </c>
      <c r="I4505" s="104" t="s">
        <v>1073</v>
      </c>
      <c r="J4505" s="318" t="s">
        <v>1074</v>
      </c>
      <c r="K4505" s="320"/>
      <c r="L4505" s="320"/>
      <c r="M4505" s="104"/>
      <c r="N4505" s="104">
        <v>2</v>
      </c>
      <c r="O4505" s="320">
        <v>6.0333333333333332</v>
      </c>
      <c r="P4505" s="105">
        <v>10200</v>
      </c>
    </row>
    <row r="4506" spans="1:16" x14ac:dyDescent="0.2">
      <c r="A4506" s="104" t="s">
        <v>1022</v>
      </c>
      <c r="B4506" s="104" t="s">
        <v>423</v>
      </c>
      <c r="C4506" s="313" t="s">
        <v>99</v>
      </c>
      <c r="D4506" s="104" t="s">
        <v>1928</v>
      </c>
      <c r="E4506" s="105">
        <v>2400</v>
      </c>
      <c r="F4506" s="313" t="s">
        <v>1929</v>
      </c>
      <c r="G4506" s="318" t="s">
        <v>1930</v>
      </c>
      <c r="H4506" s="318" t="s">
        <v>1148</v>
      </c>
      <c r="I4506" s="104" t="s">
        <v>1027</v>
      </c>
      <c r="J4506" s="318" t="s">
        <v>1028</v>
      </c>
      <c r="K4506" s="320"/>
      <c r="L4506" s="320"/>
      <c r="M4506" s="104"/>
      <c r="N4506" s="104">
        <v>2</v>
      </c>
      <c r="O4506" s="320">
        <v>6.0333333333333332</v>
      </c>
      <c r="P4506" s="105">
        <v>14400</v>
      </c>
    </row>
    <row r="4507" spans="1:16" x14ac:dyDescent="0.2">
      <c r="A4507" s="104" t="s">
        <v>1022</v>
      </c>
      <c r="B4507" s="104" t="s">
        <v>423</v>
      </c>
      <c r="C4507" s="313" t="s">
        <v>99</v>
      </c>
      <c r="D4507" s="104" t="s">
        <v>1046</v>
      </c>
      <c r="E4507" s="105">
        <v>1500</v>
      </c>
      <c r="F4507" s="313" t="s">
        <v>1931</v>
      </c>
      <c r="G4507" s="318" t="s">
        <v>1932</v>
      </c>
      <c r="H4507" s="318" t="s">
        <v>1189</v>
      </c>
      <c r="I4507" s="104" t="s">
        <v>1134</v>
      </c>
      <c r="J4507" s="318" t="s">
        <v>1028</v>
      </c>
      <c r="K4507" s="320"/>
      <c r="L4507" s="320"/>
      <c r="M4507" s="104"/>
      <c r="N4507" s="104">
        <v>2</v>
      </c>
      <c r="O4507" s="320">
        <v>6.0333333333333332</v>
      </c>
      <c r="P4507" s="105">
        <v>9000</v>
      </c>
    </row>
    <row r="4508" spans="1:16" x14ac:dyDescent="0.2">
      <c r="A4508" s="104" t="s">
        <v>1022</v>
      </c>
      <c r="B4508" s="104" t="s">
        <v>423</v>
      </c>
      <c r="C4508" s="313" t="s">
        <v>99</v>
      </c>
      <c r="D4508" s="104" t="s">
        <v>1046</v>
      </c>
      <c r="E4508" s="105">
        <v>1500</v>
      </c>
      <c r="F4508" s="313" t="s">
        <v>1933</v>
      </c>
      <c r="G4508" s="318" t="s">
        <v>1934</v>
      </c>
      <c r="H4508" s="318" t="s">
        <v>1118</v>
      </c>
      <c r="I4508" s="104" t="s">
        <v>1134</v>
      </c>
      <c r="J4508" s="318" t="s">
        <v>1028</v>
      </c>
      <c r="K4508" s="320"/>
      <c r="L4508" s="320"/>
      <c r="M4508" s="104"/>
      <c r="N4508" s="104">
        <v>2</v>
      </c>
      <c r="O4508" s="320">
        <v>6.0333333333333332</v>
      </c>
      <c r="P4508" s="105">
        <v>9000</v>
      </c>
    </row>
    <row r="4509" spans="1:16" x14ac:dyDescent="0.2">
      <c r="A4509" s="104" t="s">
        <v>1022</v>
      </c>
      <c r="B4509" s="104" t="s">
        <v>423</v>
      </c>
      <c r="C4509" s="313" t="s">
        <v>99</v>
      </c>
      <c r="D4509" s="104" t="s">
        <v>1749</v>
      </c>
      <c r="E4509" s="105">
        <v>2500</v>
      </c>
      <c r="F4509" s="313" t="s">
        <v>1935</v>
      </c>
      <c r="G4509" s="318" t="s">
        <v>1936</v>
      </c>
      <c r="H4509" s="318" t="s">
        <v>1937</v>
      </c>
      <c r="I4509" s="104" t="s">
        <v>1027</v>
      </c>
      <c r="J4509" s="318" t="s">
        <v>1028</v>
      </c>
      <c r="K4509" s="320"/>
      <c r="L4509" s="320"/>
      <c r="M4509" s="104"/>
      <c r="N4509" s="104">
        <v>2</v>
      </c>
      <c r="O4509" s="320">
        <v>6.0333333333333332</v>
      </c>
      <c r="P4509" s="105">
        <v>15000</v>
      </c>
    </row>
    <row r="4510" spans="1:16" x14ac:dyDescent="0.2">
      <c r="A4510" s="104" t="s">
        <v>1022</v>
      </c>
      <c r="B4510" s="104" t="s">
        <v>423</v>
      </c>
      <c r="C4510" s="313" t="s">
        <v>99</v>
      </c>
      <c r="D4510" s="104" t="s">
        <v>1183</v>
      </c>
      <c r="E4510" s="105">
        <v>1300</v>
      </c>
      <c r="F4510" s="313" t="s">
        <v>1938</v>
      </c>
      <c r="G4510" s="318" t="s">
        <v>1939</v>
      </c>
      <c r="H4510" s="318" t="s">
        <v>1152</v>
      </c>
      <c r="I4510" s="104" t="s">
        <v>1073</v>
      </c>
      <c r="J4510" s="318" t="s">
        <v>1074</v>
      </c>
      <c r="K4510" s="320"/>
      <c r="L4510" s="320"/>
      <c r="M4510" s="104"/>
      <c r="N4510" s="104">
        <v>2</v>
      </c>
      <c r="O4510" s="320">
        <v>6.0333333333333332</v>
      </c>
      <c r="P4510" s="105">
        <v>7800</v>
      </c>
    </row>
    <row r="4511" spans="1:16" x14ac:dyDescent="0.2">
      <c r="A4511" s="104" t="s">
        <v>1022</v>
      </c>
      <c r="B4511" s="104" t="s">
        <v>423</v>
      </c>
      <c r="C4511" s="313" t="s">
        <v>99</v>
      </c>
      <c r="D4511" s="104" t="s">
        <v>1296</v>
      </c>
      <c r="E4511" s="105">
        <v>2500</v>
      </c>
      <c r="F4511" s="313" t="s">
        <v>1942</v>
      </c>
      <c r="G4511" s="318" t="s">
        <v>1943</v>
      </c>
      <c r="H4511" s="318" t="s">
        <v>1392</v>
      </c>
      <c r="I4511" s="104" t="s">
        <v>1027</v>
      </c>
      <c r="J4511" s="318" t="s">
        <v>1028</v>
      </c>
      <c r="K4511" s="320"/>
      <c r="L4511" s="320"/>
      <c r="M4511" s="104"/>
      <c r="N4511" s="104">
        <v>2</v>
      </c>
      <c r="O4511" s="320">
        <v>6.0333333333333332</v>
      </c>
      <c r="P4511" s="105">
        <v>15000</v>
      </c>
    </row>
    <row r="4512" spans="1:16" x14ac:dyDescent="0.2">
      <c r="A4512" s="104" t="s">
        <v>1022</v>
      </c>
      <c r="B4512" s="104" t="s">
        <v>423</v>
      </c>
      <c r="C4512" s="313" t="s">
        <v>99</v>
      </c>
      <c r="D4512" s="104" t="s">
        <v>1242</v>
      </c>
      <c r="E4512" s="105">
        <v>1300</v>
      </c>
      <c r="F4512" s="313" t="s">
        <v>1944</v>
      </c>
      <c r="G4512" s="318" t="s">
        <v>1945</v>
      </c>
      <c r="H4512" s="318" t="s">
        <v>1117</v>
      </c>
      <c r="I4512" s="104" t="s">
        <v>1118</v>
      </c>
      <c r="J4512" s="318" t="s">
        <v>1119</v>
      </c>
      <c r="K4512" s="320"/>
      <c r="L4512" s="320"/>
      <c r="M4512" s="104"/>
      <c r="N4512" s="104">
        <v>2</v>
      </c>
      <c r="O4512" s="320">
        <v>6.0333333333333332</v>
      </c>
      <c r="P4512" s="105">
        <v>7800</v>
      </c>
    </row>
    <row r="4513" spans="1:16" x14ac:dyDescent="0.2">
      <c r="A4513" s="104" t="s">
        <v>1022</v>
      </c>
      <c r="B4513" s="104" t="s">
        <v>423</v>
      </c>
      <c r="C4513" s="313" t="s">
        <v>99</v>
      </c>
      <c r="D4513" s="104" t="s">
        <v>1046</v>
      </c>
      <c r="E4513" s="105">
        <v>1700</v>
      </c>
      <c r="F4513" s="313" t="s">
        <v>1946</v>
      </c>
      <c r="G4513" s="318" t="s">
        <v>1947</v>
      </c>
      <c r="H4513" s="318" t="s">
        <v>1049</v>
      </c>
      <c r="I4513" s="104" t="s">
        <v>1073</v>
      </c>
      <c r="J4513" s="318" t="s">
        <v>1092</v>
      </c>
      <c r="K4513" s="320"/>
      <c r="L4513" s="320"/>
      <c r="M4513" s="104"/>
      <c r="N4513" s="104">
        <v>2</v>
      </c>
      <c r="O4513" s="320">
        <v>6.0333333333333332</v>
      </c>
      <c r="P4513" s="105">
        <v>10200</v>
      </c>
    </row>
    <row r="4514" spans="1:16" x14ac:dyDescent="0.2">
      <c r="A4514" s="104" t="s">
        <v>1022</v>
      </c>
      <c r="B4514" s="104" t="s">
        <v>423</v>
      </c>
      <c r="C4514" s="313" t="s">
        <v>99</v>
      </c>
      <c r="D4514" s="104" t="s">
        <v>1046</v>
      </c>
      <c r="E4514" s="105">
        <v>1700</v>
      </c>
      <c r="F4514" s="313" t="s">
        <v>1948</v>
      </c>
      <c r="G4514" s="318" t="s">
        <v>1949</v>
      </c>
      <c r="H4514" s="318" t="s">
        <v>1064</v>
      </c>
      <c r="I4514" s="104" t="s">
        <v>1073</v>
      </c>
      <c r="J4514" s="318" t="s">
        <v>1074</v>
      </c>
      <c r="K4514" s="320"/>
      <c r="L4514" s="320"/>
      <c r="M4514" s="104"/>
      <c r="N4514" s="104">
        <v>2</v>
      </c>
      <c r="O4514" s="320">
        <v>6.0333333333333332</v>
      </c>
      <c r="P4514" s="105">
        <v>10200</v>
      </c>
    </row>
    <row r="4515" spans="1:16" x14ac:dyDescent="0.2">
      <c r="A4515" s="104" t="s">
        <v>1022</v>
      </c>
      <c r="B4515" s="104" t="s">
        <v>423</v>
      </c>
      <c r="C4515" s="313" t="s">
        <v>99</v>
      </c>
      <c r="D4515" s="104" t="s">
        <v>1046</v>
      </c>
      <c r="E4515" s="105">
        <v>1500</v>
      </c>
      <c r="F4515" s="313" t="s">
        <v>1950</v>
      </c>
      <c r="G4515" s="318" t="s">
        <v>1951</v>
      </c>
      <c r="H4515" s="318" t="s">
        <v>1049</v>
      </c>
      <c r="I4515" s="104" t="s">
        <v>1073</v>
      </c>
      <c r="J4515" s="318" t="s">
        <v>1074</v>
      </c>
      <c r="K4515" s="320"/>
      <c r="L4515" s="320"/>
      <c r="M4515" s="104"/>
      <c r="N4515" s="104">
        <v>2</v>
      </c>
      <c r="O4515" s="320">
        <v>6.0333333333333332</v>
      </c>
      <c r="P4515" s="105">
        <v>9000</v>
      </c>
    </row>
    <row r="4516" spans="1:16" x14ac:dyDescent="0.2">
      <c r="A4516" s="104" t="s">
        <v>1022</v>
      </c>
      <c r="B4516" s="104" t="s">
        <v>423</v>
      </c>
      <c r="C4516" s="313" t="s">
        <v>99</v>
      </c>
      <c r="D4516" s="104" t="s">
        <v>1046</v>
      </c>
      <c r="E4516" s="105">
        <v>1700</v>
      </c>
      <c r="F4516" s="313" t="s">
        <v>1952</v>
      </c>
      <c r="G4516" s="318" t="s">
        <v>1953</v>
      </c>
      <c r="H4516" s="318" t="s">
        <v>1064</v>
      </c>
      <c r="I4516" s="104" t="s">
        <v>1044</v>
      </c>
      <c r="J4516" s="318" t="s">
        <v>1028</v>
      </c>
      <c r="K4516" s="320"/>
      <c r="L4516" s="320"/>
      <c r="M4516" s="104"/>
      <c r="N4516" s="104">
        <v>2</v>
      </c>
      <c r="O4516" s="320">
        <v>6.0333333333333332</v>
      </c>
      <c r="P4516" s="105">
        <v>10200</v>
      </c>
    </row>
    <row r="4517" spans="1:16" x14ac:dyDescent="0.2">
      <c r="A4517" s="104" t="s">
        <v>1022</v>
      </c>
      <c r="B4517" s="104" t="s">
        <v>423</v>
      </c>
      <c r="C4517" s="313" t="s">
        <v>99</v>
      </c>
      <c r="D4517" s="104" t="s">
        <v>1954</v>
      </c>
      <c r="E4517" s="105">
        <v>6000</v>
      </c>
      <c r="F4517" s="313" t="s">
        <v>1955</v>
      </c>
      <c r="G4517" s="318" t="s">
        <v>1956</v>
      </c>
      <c r="H4517" s="318" t="s">
        <v>1060</v>
      </c>
      <c r="I4517" s="104" t="s">
        <v>1061</v>
      </c>
      <c r="J4517" s="318" t="s">
        <v>1028</v>
      </c>
      <c r="K4517" s="320"/>
      <c r="L4517" s="320"/>
      <c r="M4517" s="104"/>
      <c r="N4517" s="104">
        <v>2</v>
      </c>
      <c r="O4517" s="320">
        <v>6.0333333333333332</v>
      </c>
      <c r="P4517" s="105">
        <v>36000</v>
      </c>
    </row>
    <row r="4518" spans="1:16" x14ac:dyDescent="0.2">
      <c r="A4518" s="104" t="s">
        <v>1022</v>
      </c>
      <c r="B4518" s="104" t="s">
        <v>423</v>
      </c>
      <c r="C4518" s="313" t="s">
        <v>99</v>
      </c>
      <c r="D4518" s="104" t="s">
        <v>1046</v>
      </c>
      <c r="E4518" s="105">
        <v>1500</v>
      </c>
      <c r="F4518" s="313" t="s">
        <v>1957</v>
      </c>
      <c r="G4518" s="318" t="s">
        <v>1958</v>
      </c>
      <c r="H4518" s="318" t="s">
        <v>1697</v>
      </c>
      <c r="I4518" s="104" t="s">
        <v>1073</v>
      </c>
      <c r="J4518" s="318" t="s">
        <v>1074</v>
      </c>
      <c r="K4518" s="320"/>
      <c r="L4518" s="320"/>
      <c r="M4518" s="104"/>
      <c r="N4518" s="104">
        <v>2</v>
      </c>
      <c r="O4518" s="320">
        <v>6.0333333333333332</v>
      </c>
      <c r="P4518" s="105">
        <v>9000</v>
      </c>
    </row>
    <row r="4519" spans="1:16" x14ac:dyDescent="0.2">
      <c r="A4519" s="104" t="s">
        <v>1022</v>
      </c>
      <c r="B4519" s="104" t="s">
        <v>423</v>
      </c>
      <c r="C4519" s="313" t="s">
        <v>99</v>
      </c>
      <c r="D4519" s="104" t="s">
        <v>1237</v>
      </c>
      <c r="E4519" s="105">
        <v>1300</v>
      </c>
      <c r="F4519" s="313" t="s">
        <v>1959</v>
      </c>
      <c r="G4519" s="318" t="s">
        <v>1960</v>
      </c>
      <c r="H4519" s="318" t="s">
        <v>1117</v>
      </c>
      <c r="I4519" s="104" t="s">
        <v>1118</v>
      </c>
      <c r="J4519" s="318" t="s">
        <v>1119</v>
      </c>
      <c r="K4519" s="320"/>
      <c r="L4519" s="320"/>
      <c r="M4519" s="104"/>
      <c r="N4519" s="104">
        <v>2</v>
      </c>
      <c r="O4519" s="320">
        <v>6.0333333333333332</v>
      </c>
      <c r="P4519" s="105">
        <v>7800</v>
      </c>
    </row>
    <row r="4520" spans="1:16" x14ac:dyDescent="0.2">
      <c r="A4520" s="104" t="s">
        <v>1022</v>
      </c>
      <c r="B4520" s="104" t="s">
        <v>423</v>
      </c>
      <c r="C4520" s="313" t="s">
        <v>99</v>
      </c>
      <c r="D4520" s="104" t="s">
        <v>1050</v>
      </c>
      <c r="E4520" s="105">
        <v>2400</v>
      </c>
      <c r="F4520" s="313" t="s">
        <v>5542</v>
      </c>
      <c r="G4520" s="318" t="s">
        <v>5543</v>
      </c>
      <c r="H4520" s="318" t="s">
        <v>1060</v>
      </c>
      <c r="I4520" s="104" t="s">
        <v>1027</v>
      </c>
      <c r="J4520" s="318" t="s">
        <v>1028</v>
      </c>
      <c r="K4520" s="320"/>
      <c r="L4520" s="320"/>
      <c r="M4520" s="104"/>
      <c r="N4520" s="104">
        <v>2</v>
      </c>
      <c r="O4520" s="320">
        <v>6.0333333333333332</v>
      </c>
      <c r="P4520" s="105">
        <v>14400</v>
      </c>
    </row>
    <row r="4521" spans="1:16" x14ac:dyDescent="0.2">
      <c r="A4521" s="104" t="s">
        <v>1022</v>
      </c>
      <c r="B4521" s="104" t="s">
        <v>423</v>
      </c>
      <c r="C4521" s="313" t="s">
        <v>99</v>
      </c>
      <c r="D4521" s="104" t="s">
        <v>1270</v>
      </c>
      <c r="E4521" s="105">
        <v>1300</v>
      </c>
      <c r="F4521" s="313" t="s">
        <v>1961</v>
      </c>
      <c r="G4521" s="318" t="s">
        <v>1962</v>
      </c>
      <c r="H4521" s="318" t="s">
        <v>1963</v>
      </c>
      <c r="I4521" s="104" t="s">
        <v>1073</v>
      </c>
      <c r="J4521" s="318" t="s">
        <v>1074</v>
      </c>
      <c r="K4521" s="320"/>
      <c r="L4521" s="320"/>
      <c r="M4521" s="104"/>
      <c r="N4521" s="104">
        <v>2</v>
      </c>
      <c r="O4521" s="320">
        <v>6.0333333333333332</v>
      </c>
      <c r="P4521" s="105">
        <v>7800</v>
      </c>
    </row>
    <row r="4522" spans="1:16" ht="22.5" x14ac:dyDescent="0.2">
      <c r="A4522" s="104" t="s">
        <v>1022</v>
      </c>
      <c r="B4522" s="104" t="s">
        <v>423</v>
      </c>
      <c r="C4522" s="313" t="s">
        <v>99</v>
      </c>
      <c r="D4522" s="104" t="s">
        <v>1050</v>
      </c>
      <c r="E4522" s="105">
        <v>2500</v>
      </c>
      <c r="F4522" s="313" t="s">
        <v>1966</v>
      </c>
      <c r="G4522" s="318" t="s">
        <v>1967</v>
      </c>
      <c r="H4522" s="318" t="s">
        <v>1053</v>
      </c>
      <c r="I4522" s="104" t="s">
        <v>1027</v>
      </c>
      <c r="J4522" s="318" t="s">
        <v>1069</v>
      </c>
      <c r="K4522" s="320"/>
      <c r="L4522" s="320"/>
      <c r="M4522" s="104"/>
      <c r="N4522" s="104">
        <v>2</v>
      </c>
      <c r="O4522" s="320">
        <v>6.0333333333333332</v>
      </c>
      <c r="P4522" s="105">
        <v>15000</v>
      </c>
    </row>
    <row r="4523" spans="1:16" ht="22.5" x14ac:dyDescent="0.2">
      <c r="A4523" s="104" t="s">
        <v>1022</v>
      </c>
      <c r="B4523" s="104" t="s">
        <v>423</v>
      </c>
      <c r="C4523" s="313" t="s">
        <v>99</v>
      </c>
      <c r="D4523" s="104" t="s">
        <v>1101</v>
      </c>
      <c r="E4523" s="105">
        <v>2400</v>
      </c>
      <c r="F4523" s="313" t="s">
        <v>5544</v>
      </c>
      <c r="G4523" s="318" t="s">
        <v>5545</v>
      </c>
      <c r="H4523" s="318" t="s">
        <v>1032</v>
      </c>
      <c r="I4523" s="104" t="s">
        <v>1027</v>
      </c>
      <c r="J4523" s="318" t="s">
        <v>1028</v>
      </c>
      <c r="K4523" s="320"/>
      <c r="L4523" s="320"/>
      <c r="M4523" s="104"/>
      <c r="N4523" s="104">
        <v>2</v>
      </c>
      <c r="O4523" s="320">
        <v>6.0333333333333332</v>
      </c>
      <c r="P4523" s="105">
        <v>14400</v>
      </c>
    </row>
    <row r="4524" spans="1:16" x14ac:dyDescent="0.2">
      <c r="A4524" s="104" t="s">
        <v>1022</v>
      </c>
      <c r="B4524" s="104" t="s">
        <v>423</v>
      </c>
      <c r="C4524" s="313" t="s">
        <v>99</v>
      </c>
      <c r="D4524" s="104" t="s">
        <v>1101</v>
      </c>
      <c r="E4524" s="105">
        <v>2400</v>
      </c>
      <c r="F4524" s="313" t="s">
        <v>1968</v>
      </c>
      <c r="G4524" s="318" t="s">
        <v>1969</v>
      </c>
      <c r="H4524" s="318" t="s">
        <v>1032</v>
      </c>
      <c r="I4524" s="104" t="s">
        <v>1027</v>
      </c>
      <c r="J4524" s="318" t="s">
        <v>1028</v>
      </c>
      <c r="K4524" s="320"/>
      <c r="L4524" s="320"/>
      <c r="M4524" s="104"/>
      <c r="N4524" s="104">
        <v>2</v>
      </c>
      <c r="O4524" s="320">
        <v>6.0333333333333332</v>
      </c>
      <c r="P4524" s="105">
        <v>14400</v>
      </c>
    </row>
    <row r="4525" spans="1:16" ht="22.5" x14ac:dyDescent="0.2">
      <c r="A4525" s="104" t="s">
        <v>1022</v>
      </c>
      <c r="B4525" s="104" t="s">
        <v>423</v>
      </c>
      <c r="C4525" s="313" t="s">
        <v>99</v>
      </c>
      <c r="D4525" s="104" t="s">
        <v>1070</v>
      </c>
      <c r="E4525" s="105">
        <v>1500</v>
      </c>
      <c r="F4525" s="313" t="s">
        <v>1974</v>
      </c>
      <c r="G4525" s="318" t="s">
        <v>1975</v>
      </c>
      <c r="H4525" s="318" t="s">
        <v>1064</v>
      </c>
      <c r="I4525" s="104" t="s">
        <v>1073</v>
      </c>
      <c r="J4525" s="318" t="s">
        <v>1045</v>
      </c>
      <c r="K4525" s="320"/>
      <c r="L4525" s="320"/>
      <c r="M4525" s="104"/>
      <c r="N4525" s="104">
        <v>2</v>
      </c>
      <c r="O4525" s="320">
        <v>6.0333333333333332</v>
      </c>
      <c r="P4525" s="105">
        <v>9000</v>
      </c>
    </row>
    <row r="4526" spans="1:16" x14ac:dyDescent="0.2">
      <c r="A4526" s="104" t="s">
        <v>1022</v>
      </c>
      <c r="B4526" s="104" t="s">
        <v>423</v>
      </c>
      <c r="C4526" s="313" t="s">
        <v>99</v>
      </c>
      <c r="D4526" s="104" t="s">
        <v>1046</v>
      </c>
      <c r="E4526" s="105">
        <v>1500</v>
      </c>
      <c r="F4526" s="313" t="s">
        <v>1978</v>
      </c>
      <c r="G4526" s="318" t="s">
        <v>1979</v>
      </c>
      <c r="H4526" s="318" t="s">
        <v>1064</v>
      </c>
      <c r="I4526" s="104" t="s">
        <v>1073</v>
      </c>
      <c r="J4526" s="318" t="s">
        <v>1074</v>
      </c>
      <c r="K4526" s="320"/>
      <c r="L4526" s="320"/>
      <c r="M4526" s="104"/>
      <c r="N4526" s="104">
        <v>2</v>
      </c>
      <c r="O4526" s="320">
        <v>6.0333333333333332</v>
      </c>
      <c r="P4526" s="105">
        <v>9000</v>
      </c>
    </row>
    <row r="4527" spans="1:16" x14ac:dyDescent="0.2">
      <c r="A4527" s="104" t="s">
        <v>1022</v>
      </c>
      <c r="B4527" s="104" t="s">
        <v>423</v>
      </c>
      <c r="C4527" s="313" t="s">
        <v>99</v>
      </c>
      <c r="D4527" s="104" t="s">
        <v>1046</v>
      </c>
      <c r="E4527" s="105">
        <v>1500</v>
      </c>
      <c r="F4527" s="313" t="s">
        <v>1980</v>
      </c>
      <c r="G4527" s="318" t="s">
        <v>1981</v>
      </c>
      <c r="H4527" s="318" t="s">
        <v>1648</v>
      </c>
      <c r="I4527" s="104" t="s">
        <v>1073</v>
      </c>
      <c r="J4527" s="318" t="s">
        <v>1074</v>
      </c>
      <c r="K4527" s="320"/>
      <c r="L4527" s="320"/>
      <c r="M4527" s="104"/>
      <c r="N4527" s="104">
        <v>2</v>
      </c>
      <c r="O4527" s="320">
        <v>6.0333333333333332</v>
      </c>
      <c r="P4527" s="105">
        <v>9000</v>
      </c>
    </row>
    <row r="4528" spans="1:16" x14ac:dyDescent="0.2">
      <c r="A4528" s="104" t="s">
        <v>1022</v>
      </c>
      <c r="B4528" s="104" t="s">
        <v>423</v>
      </c>
      <c r="C4528" s="313" t="s">
        <v>99</v>
      </c>
      <c r="D4528" s="104" t="s">
        <v>1464</v>
      </c>
      <c r="E4528" s="105">
        <v>1500</v>
      </c>
      <c r="F4528" s="313" t="s">
        <v>5546</v>
      </c>
      <c r="G4528" s="318" t="s">
        <v>5547</v>
      </c>
      <c r="H4528" s="318" t="s">
        <v>5548</v>
      </c>
      <c r="I4528" s="104" t="s">
        <v>1134</v>
      </c>
      <c r="J4528" s="318" t="s">
        <v>1028</v>
      </c>
      <c r="K4528" s="320"/>
      <c r="L4528" s="320"/>
      <c r="M4528" s="104"/>
      <c r="N4528" s="104">
        <v>2</v>
      </c>
      <c r="O4528" s="320">
        <v>6.0333333333333332</v>
      </c>
      <c r="P4528" s="105">
        <v>9000</v>
      </c>
    </row>
    <row r="4529" spans="1:16" x14ac:dyDescent="0.2">
      <c r="A4529" s="104" t="s">
        <v>1022</v>
      </c>
      <c r="B4529" s="104" t="s">
        <v>423</v>
      </c>
      <c r="C4529" s="313" t="s">
        <v>99</v>
      </c>
      <c r="D4529" s="104" t="s">
        <v>1206</v>
      </c>
      <c r="E4529" s="105">
        <v>2000</v>
      </c>
      <c r="F4529" s="313" t="s">
        <v>1984</v>
      </c>
      <c r="G4529" s="318" t="s">
        <v>1985</v>
      </c>
      <c r="H4529" s="318" t="s">
        <v>1313</v>
      </c>
      <c r="I4529" s="104" t="s">
        <v>1061</v>
      </c>
      <c r="J4529" s="318" t="s">
        <v>1028</v>
      </c>
      <c r="K4529" s="320"/>
      <c r="L4529" s="320"/>
      <c r="M4529" s="104"/>
      <c r="N4529" s="104">
        <v>2</v>
      </c>
      <c r="O4529" s="320">
        <v>6.0333333333333332</v>
      </c>
      <c r="P4529" s="105">
        <v>12000</v>
      </c>
    </row>
    <row r="4530" spans="1:16" x14ac:dyDescent="0.2">
      <c r="A4530" s="104" t="s">
        <v>1022</v>
      </c>
      <c r="B4530" s="104" t="s">
        <v>423</v>
      </c>
      <c r="C4530" s="313" t="s">
        <v>99</v>
      </c>
      <c r="D4530" s="104" t="s">
        <v>4666</v>
      </c>
      <c r="E4530" s="105">
        <v>2500</v>
      </c>
      <c r="F4530" s="313" t="s">
        <v>5549</v>
      </c>
      <c r="G4530" s="318" t="s">
        <v>5550</v>
      </c>
      <c r="H4530" s="318" t="s">
        <v>1160</v>
      </c>
      <c r="I4530" s="104" t="s">
        <v>1027</v>
      </c>
      <c r="J4530" s="318" t="s">
        <v>1028</v>
      </c>
      <c r="K4530" s="320"/>
      <c r="L4530" s="320"/>
      <c r="M4530" s="104"/>
      <c r="N4530" s="104">
        <v>2</v>
      </c>
      <c r="O4530" s="320">
        <v>6.0333333333333332</v>
      </c>
      <c r="P4530" s="105">
        <v>15000</v>
      </c>
    </row>
    <row r="4531" spans="1:16" x14ac:dyDescent="0.2">
      <c r="A4531" s="104" t="s">
        <v>1022</v>
      </c>
      <c r="B4531" s="104" t="s">
        <v>423</v>
      </c>
      <c r="C4531" s="313" t="s">
        <v>99</v>
      </c>
      <c r="D4531" s="104" t="s">
        <v>1046</v>
      </c>
      <c r="E4531" s="105">
        <v>1500</v>
      </c>
      <c r="F4531" s="313" t="s">
        <v>1988</v>
      </c>
      <c r="G4531" s="318" t="s">
        <v>1989</v>
      </c>
      <c r="H4531" s="318" t="s">
        <v>1118</v>
      </c>
      <c r="I4531" s="104" t="s">
        <v>1027</v>
      </c>
      <c r="J4531" s="318" t="s">
        <v>1028</v>
      </c>
      <c r="K4531" s="320"/>
      <c r="L4531" s="320"/>
      <c r="M4531" s="104"/>
      <c r="N4531" s="104">
        <v>2</v>
      </c>
      <c r="O4531" s="320">
        <v>6.0333333333333332</v>
      </c>
      <c r="P4531" s="105">
        <v>9000</v>
      </c>
    </row>
    <row r="4532" spans="1:16" ht="22.5" x14ac:dyDescent="0.2">
      <c r="A4532" s="104" t="s">
        <v>1022</v>
      </c>
      <c r="B4532" s="104" t="s">
        <v>423</v>
      </c>
      <c r="C4532" s="313" t="s">
        <v>99</v>
      </c>
      <c r="D4532" s="104" t="s">
        <v>1628</v>
      </c>
      <c r="E4532" s="105">
        <v>6000</v>
      </c>
      <c r="F4532" s="313" t="s">
        <v>1990</v>
      </c>
      <c r="G4532" s="318" t="s">
        <v>1991</v>
      </c>
      <c r="H4532" s="318" t="s">
        <v>1189</v>
      </c>
      <c r="I4532" s="104" t="s">
        <v>1134</v>
      </c>
      <c r="J4532" s="318" t="s">
        <v>1069</v>
      </c>
      <c r="K4532" s="320"/>
      <c r="L4532" s="320"/>
      <c r="M4532" s="104"/>
      <c r="N4532" s="104">
        <v>2</v>
      </c>
      <c r="O4532" s="320">
        <v>6.0333333333333332</v>
      </c>
      <c r="P4532" s="105">
        <v>36000</v>
      </c>
    </row>
    <row r="4533" spans="1:16" ht="22.5" x14ac:dyDescent="0.2">
      <c r="A4533" s="104" t="s">
        <v>1022</v>
      </c>
      <c r="B4533" s="104" t="s">
        <v>423</v>
      </c>
      <c r="C4533" s="313" t="s">
        <v>99</v>
      </c>
      <c r="D4533" s="104" t="s">
        <v>1596</v>
      </c>
      <c r="E4533" s="105">
        <v>1700</v>
      </c>
      <c r="F4533" s="313" t="s">
        <v>1992</v>
      </c>
      <c r="G4533" s="318" t="s">
        <v>1993</v>
      </c>
      <c r="H4533" s="318" t="s">
        <v>1064</v>
      </c>
      <c r="I4533" s="104" t="s">
        <v>1044</v>
      </c>
      <c r="J4533" s="318" t="s">
        <v>1045</v>
      </c>
      <c r="K4533" s="320"/>
      <c r="L4533" s="320"/>
      <c r="M4533" s="104"/>
      <c r="N4533" s="104">
        <v>2</v>
      </c>
      <c r="O4533" s="320">
        <v>6.0333333333333332</v>
      </c>
      <c r="P4533" s="105">
        <v>10200</v>
      </c>
    </row>
    <row r="4534" spans="1:16" x14ac:dyDescent="0.2">
      <c r="A4534" s="104" t="s">
        <v>1022</v>
      </c>
      <c r="B4534" s="104" t="s">
        <v>423</v>
      </c>
      <c r="C4534" s="313" t="s">
        <v>99</v>
      </c>
      <c r="D4534" s="104" t="s">
        <v>1050</v>
      </c>
      <c r="E4534" s="105">
        <v>2400</v>
      </c>
      <c r="F4534" s="313" t="s">
        <v>5551</v>
      </c>
      <c r="G4534" s="318" t="s">
        <v>5552</v>
      </c>
      <c r="H4534" s="318" t="s">
        <v>1060</v>
      </c>
      <c r="I4534" s="104" t="s">
        <v>1061</v>
      </c>
      <c r="J4534" s="318" t="s">
        <v>1028</v>
      </c>
      <c r="K4534" s="320"/>
      <c r="L4534" s="320"/>
      <c r="M4534" s="104"/>
      <c r="N4534" s="104">
        <v>1</v>
      </c>
      <c r="O4534" s="320">
        <v>6.0333333333333332</v>
      </c>
      <c r="P4534" s="105">
        <v>14400</v>
      </c>
    </row>
    <row r="4535" spans="1:16" ht="22.5" x14ac:dyDescent="0.2">
      <c r="A4535" s="104" t="s">
        <v>1022</v>
      </c>
      <c r="B4535" s="104" t="s">
        <v>423</v>
      </c>
      <c r="C4535" s="313" t="s">
        <v>99</v>
      </c>
      <c r="D4535" s="104" t="s">
        <v>1046</v>
      </c>
      <c r="E4535" s="105">
        <v>1700</v>
      </c>
      <c r="F4535" s="313" t="s">
        <v>1994</v>
      </c>
      <c r="G4535" s="318" t="s">
        <v>1995</v>
      </c>
      <c r="H4535" s="318" t="s">
        <v>1064</v>
      </c>
      <c r="I4535" s="104" t="s">
        <v>1095</v>
      </c>
      <c r="J4535" s="318" t="s">
        <v>1096</v>
      </c>
      <c r="K4535" s="320"/>
      <c r="L4535" s="320"/>
      <c r="M4535" s="104"/>
      <c r="N4535" s="104">
        <v>2</v>
      </c>
      <c r="O4535" s="320">
        <v>6.0333333333333332</v>
      </c>
      <c r="P4535" s="105">
        <v>10200</v>
      </c>
    </row>
    <row r="4536" spans="1:16" x14ac:dyDescent="0.2">
      <c r="A4536" s="104" t="s">
        <v>1022</v>
      </c>
      <c r="B4536" s="104" t="s">
        <v>423</v>
      </c>
      <c r="C4536" s="313" t="s">
        <v>99</v>
      </c>
      <c r="D4536" s="104" t="s">
        <v>1050</v>
      </c>
      <c r="E4536" s="105">
        <v>2400</v>
      </c>
      <c r="F4536" s="313" t="s">
        <v>5553</v>
      </c>
      <c r="G4536" s="318" t="s">
        <v>5554</v>
      </c>
      <c r="H4536" s="318" t="s">
        <v>1060</v>
      </c>
      <c r="I4536" s="104" t="s">
        <v>1027</v>
      </c>
      <c r="J4536" s="318" t="s">
        <v>1028</v>
      </c>
      <c r="K4536" s="320"/>
      <c r="L4536" s="320"/>
      <c r="M4536" s="104"/>
      <c r="N4536" s="104">
        <v>2</v>
      </c>
      <c r="O4536" s="320">
        <v>6.0333333333333332</v>
      </c>
      <c r="P4536" s="105">
        <v>14400</v>
      </c>
    </row>
    <row r="4537" spans="1:16" ht="22.5" x14ac:dyDescent="0.2">
      <c r="A4537" s="104" t="s">
        <v>1022</v>
      </c>
      <c r="B4537" s="104" t="s">
        <v>423</v>
      </c>
      <c r="C4537" s="313" t="s">
        <v>99</v>
      </c>
      <c r="D4537" s="104" t="s">
        <v>1046</v>
      </c>
      <c r="E4537" s="105">
        <v>1500</v>
      </c>
      <c r="F4537" s="313" t="s">
        <v>1996</v>
      </c>
      <c r="G4537" s="318" t="s">
        <v>1997</v>
      </c>
      <c r="H4537" s="318" t="s">
        <v>1064</v>
      </c>
      <c r="I4537" s="104" t="s">
        <v>1044</v>
      </c>
      <c r="J4537" s="318" t="s">
        <v>1045</v>
      </c>
      <c r="K4537" s="320"/>
      <c r="L4537" s="320"/>
      <c r="M4537" s="104"/>
      <c r="N4537" s="104">
        <v>2</v>
      </c>
      <c r="O4537" s="320">
        <v>6.0333333333333332</v>
      </c>
      <c r="P4537" s="105">
        <v>9000</v>
      </c>
    </row>
    <row r="4538" spans="1:16" ht="22.5" x14ac:dyDescent="0.2">
      <c r="A4538" s="104" t="s">
        <v>1022</v>
      </c>
      <c r="B4538" s="104" t="s">
        <v>423</v>
      </c>
      <c r="C4538" s="313" t="s">
        <v>99</v>
      </c>
      <c r="D4538" s="104" t="s">
        <v>1998</v>
      </c>
      <c r="E4538" s="105">
        <v>1300</v>
      </c>
      <c r="F4538" s="313" t="s">
        <v>1999</v>
      </c>
      <c r="G4538" s="318" t="s">
        <v>2000</v>
      </c>
      <c r="H4538" s="318" t="s">
        <v>1526</v>
      </c>
      <c r="I4538" s="104" t="s">
        <v>1068</v>
      </c>
      <c r="J4538" s="318" t="s">
        <v>1069</v>
      </c>
      <c r="K4538" s="320"/>
      <c r="L4538" s="320"/>
      <c r="M4538" s="104"/>
      <c r="N4538" s="104">
        <v>2</v>
      </c>
      <c r="O4538" s="320">
        <v>6.0333333333333332</v>
      </c>
      <c r="P4538" s="105">
        <v>7800</v>
      </c>
    </row>
    <row r="4539" spans="1:16" x14ac:dyDescent="0.2">
      <c r="A4539" s="104" t="s">
        <v>1022</v>
      </c>
      <c r="B4539" s="104" t="s">
        <v>423</v>
      </c>
      <c r="C4539" s="313" t="s">
        <v>99</v>
      </c>
      <c r="D4539" s="104" t="s">
        <v>1054</v>
      </c>
      <c r="E4539" s="105">
        <v>1500</v>
      </c>
      <c r="F4539" s="313" t="s">
        <v>2001</v>
      </c>
      <c r="G4539" s="318" t="s">
        <v>2002</v>
      </c>
      <c r="H4539" s="318" t="s">
        <v>1189</v>
      </c>
      <c r="I4539" s="104" t="s">
        <v>1073</v>
      </c>
      <c r="J4539" s="318" t="s">
        <v>1074</v>
      </c>
      <c r="K4539" s="320"/>
      <c r="L4539" s="320"/>
      <c r="M4539" s="104"/>
      <c r="N4539" s="104">
        <v>2</v>
      </c>
      <c r="O4539" s="320">
        <v>6.0333333333333332</v>
      </c>
      <c r="P4539" s="105">
        <v>9000</v>
      </c>
    </row>
    <row r="4540" spans="1:16" ht="22.5" x14ac:dyDescent="0.2">
      <c r="A4540" s="104" t="s">
        <v>1022</v>
      </c>
      <c r="B4540" s="104" t="s">
        <v>423</v>
      </c>
      <c r="C4540" s="313" t="s">
        <v>99</v>
      </c>
      <c r="D4540" s="104" t="s">
        <v>1817</v>
      </c>
      <c r="E4540" s="105">
        <v>2500</v>
      </c>
      <c r="F4540" s="313" t="s">
        <v>2003</v>
      </c>
      <c r="G4540" s="318" t="s">
        <v>2004</v>
      </c>
      <c r="H4540" s="318" t="s">
        <v>1032</v>
      </c>
      <c r="I4540" s="104" t="s">
        <v>1027</v>
      </c>
      <c r="J4540" s="318" t="s">
        <v>1069</v>
      </c>
      <c r="K4540" s="320"/>
      <c r="L4540" s="320"/>
      <c r="M4540" s="104"/>
      <c r="N4540" s="104">
        <v>2</v>
      </c>
      <c r="O4540" s="320">
        <v>6.0333333333333332</v>
      </c>
      <c r="P4540" s="105">
        <v>15000</v>
      </c>
    </row>
    <row r="4541" spans="1:16" x14ac:dyDescent="0.2">
      <c r="A4541" s="104" t="s">
        <v>1022</v>
      </c>
      <c r="B4541" s="104" t="s">
        <v>423</v>
      </c>
      <c r="C4541" s="313" t="s">
        <v>99</v>
      </c>
      <c r="D4541" s="104" t="s">
        <v>1756</v>
      </c>
      <c r="E4541" s="105">
        <v>3500</v>
      </c>
      <c r="F4541" s="313" t="s">
        <v>2005</v>
      </c>
      <c r="G4541" s="318" t="s">
        <v>2006</v>
      </c>
      <c r="H4541" s="318" t="s">
        <v>1060</v>
      </c>
      <c r="I4541" s="104" t="s">
        <v>1027</v>
      </c>
      <c r="J4541" s="318" t="s">
        <v>1028</v>
      </c>
      <c r="K4541" s="320"/>
      <c r="L4541" s="320"/>
      <c r="M4541" s="104"/>
      <c r="N4541" s="104">
        <v>2</v>
      </c>
      <c r="O4541" s="320">
        <v>6.0333333333333332</v>
      </c>
      <c r="P4541" s="105">
        <v>21000</v>
      </c>
    </row>
    <row r="4542" spans="1:16" x14ac:dyDescent="0.2">
      <c r="A4542" s="104" t="s">
        <v>1022</v>
      </c>
      <c r="B4542" s="104" t="s">
        <v>423</v>
      </c>
      <c r="C4542" s="313" t="s">
        <v>99</v>
      </c>
      <c r="D4542" s="104" t="s">
        <v>1046</v>
      </c>
      <c r="E4542" s="105">
        <v>1500</v>
      </c>
      <c r="F4542" s="313" t="s">
        <v>2007</v>
      </c>
      <c r="G4542" s="318" t="s">
        <v>2008</v>
      </c>
      <c r="H4542" s="318" t="s">
        <v>1049</v>
      </c>
      <c r="I4542" s="104" t="s">
        <v>1073</v>
      </c>
      <c r="J4542" s="318" t="s">
        <v>1074</v>
      </c>
      <c r="K4542" s="320"/>
      <c r="L4542" s="320"/>
      <c r="M4542" s="104"/>
      <c r="N4542" s="104">
        <v>2</v>
      </c>
      <c r="O4542" s="320">
        <v>6.0333333333333332</v>
      </c>
      <c r="P4542" s="105">
        <v>9000</v>
      </c>
    </row>
    <row r="4543" spans="1:16" ht="22.5" x14ac:dyDescent="0.2">
      <c r="A4543" s="104" t="s">
        <v>1022</v>
      </c>
      <c r="B4543" s="104" t="s">
        <v>423</v>
      </c>
      <c r="C4543" s="313" t="s">
        <v>99</v>
      </c>
      <c r="D4543" s="104" t="s">
        <v>1488</v>
      </c>
      <c r="E4543" s="105">
        <v>1500</v>
      </c>
      <c r="F4543" s="313" t="s">
        <v>2009</v>
      </c>
      <c r="G4543" s="318" t="s">
        <v>2010</v>
      </c>
      <c r="H4543" s="318" t="s">
        <v>1118</v>
      </c>
      <c r="I4543" s="104" t="s">
        <v>1134</v>
      </c>
      <c r="J4543" s="318" t="s">
        <v>1045</v>
      </c>
      <c r="K4543" s="320"/>
      <c r="L4543" s="320"/>
      <c r="M4543" s="104"/>
      <c r="N4543" s="104">
        <v>2</v>
      </c>
      <c r="O4543" s="320">
        <v>6.0333333333333332</v>
      </c>
      <c r="P4543" s="105">
        <v>9000</v>
      </c>
    </row>
    <row r="4544" spans="1:16" x14ac:dyDescent="0.2">
      <c r="A4544" s="104" t="s">
        <v>1022</v>
      </c>
      <c r="B4544" s="104" t="s">
        <v>423</v>
      </c>
      <c r="C4544" s="313" t="s">
        <v>99</v>
      </c>
      <c r="D4544" s="104" t="s">
        <v>1242</v>
      </c>
      <c r="E4544" s="105">
        <v>1300</v>
      </c>
      <c r="F4544" s="313" t="s">
        <v>2011</v>
      </c>
      <c r="G4544" s="318" t="s">
        <v>2012</v>
      </c>
      <c r="H4544" s="318" t="s">
        <v>1117</v>
      </c>
      <c r="I4544" s="104" t="s">
        <v>1118</v>
      </c>
      <c r="J4544" s="318" t="s">
        <v>1119</v>
      </c>
      <c r="K4544" s="320"/>
      <c r="L4544" s="320"/>
      <c r="M4544" s="104"/>
      <c r="N4544" s="104">
        <v>2</v>
      </c>
      <c r="O4544" s="320">
        <v>6.0333333333333332</v>
      </c>
      <c r="P4544" s="105">
        <v>7800</v>
      </c>
    </row>
    <row r="4545" spans="1:16" x14ac:dyDescent="0.2">
      <c r="A4545" s="104" t="s">
        <v>1022</v>
      </c>
      <c r="B4545" s="104" t="s">
        <v>423</v>
      </c>
      <c r="C4545" s="313" t="s">
        <v>99</v>
      </c>
      <c r="D4545" s="104" t="s">
        <v>1046</v>
      </c>
      <c r="E4545" s="105">
        <v>1500</v>
      </c>
      <c r="F4545" s="313" t="s">
        <v>2013</v>
      </c>
      <c r="G4545" s="318" t="s">
        <v>2014</v>
      </c>
      <c r="H4545" s="318" t="s">
        <v>1117</v>
      </c>
      <c r="I4545" s="104" t="s">
        <v>1118</v>
      </c>
      <c r="J4545" s="318" t="s">
        <v>1119</v>
      </c>
      <c r="K4545" s="320"/>
      <c r="L4545" s="320"/>
      <c r="M4545" s="104"/>
      <c r="N4545" s="104">
        <v>2</v>
      </c>
      <c r="O4545" s="320">
        <v>6.0333333333333332</v>
      </c>
      <c r="P4545" s="105">
        <v>9000</v>
      </c>
    </row>
    <row r="4546" spans="1:16" ht="22.5" x14ac:dyDescent="0.2">
      <c r="A4546" s="104" t="s">
        <v>1022</v>
      </c>
      <c r="B4546" s="104" t="s">
        <v>423</v>
      </c>
      <c r="C4546" s="313" t="s">
        <v>99</v>
      </c>
      <c r="D4546" s="104" t="s">
        <v>1270</v>
      </c>
      <c r="E4546" s="105">
        <v>1300</v>
      </c>
      <c r="F4546" s="313" t="s">
        <v>2015</v>
      </c>
      <c r="G4546" s="318" t="s">
        <v>2016</v>
      </c>
      <c r="H4546" s="318" t="s">
        <v>1043</v>
      </c>
      <c r="I4546" s="104" t="s">
        <v>1044</v>
      </c>
      <c r="J4546" s="318" t="s">
        <v>1096</v>
      </c>
      <c r="K4546" s="320"/>
      <c r="L4546" s="320"/>
      <c r="M4546" s="104"/>
      <c r="N4546" s="104">
        <v>2</v>
      </c>
      <c r="O4546" s="320">
        <v>6.0333333333333332</v>
      </c>
      <c r="P4546" s="105">
        <v>7800</v>
      </c>
    </row>
    <row r="4547" spans="1:16" x14ac:dyDescent="0.2">
      <c r="A4547" s="104" t="s">
        <v>1022</v>
      </c>
      <c r="B4547" s="104" t="s">
        <v>423</v>
      </c>
      <c r="C4547" s="313" t="s">
        <v>99</v>
      </c>
      <c r="D4547" s="104" t="s">
        <v>1393</v>
      </c>
      <c r="E4547" s="105">
        <v>1900</v>
      </c>
      <c r="F4547" s="313" t="s">
        <v>2020</v>
      </c>
      <c r="G4547" s="318" t="s">
        <v>2021</v>
      </c>
      <c r="H4547" s="318" t="s">
        <v>1133</v>
      </c>
      <c r="I4547" s="104" t="s">
        <v>1027</v>
      </c>
      <c r="J4547" s="318" t="s">
        <v>1028</v>
      </c>
      <c r="K4547" s="320"/>
      <c r="L4547" s="320"/>
      <c r="M4547" s="104"/>
      <c r="N4547" s="104">
        <v>2</v>
      </c>
      <c r="O4547" s="320">
        <v>6.0333333333333332</v>
      </c>
      <c r="P4547" s="105">
        <v>11400</v>
      </c>
    </row>
    <row r="4548" spans="1:16" x14ac:dyDescent="0.2">
      <c r="A4548" s="104" t="s">
        <v>1022</v>
      </c>
      <c r="B4548" s="104" t="s">
        <v>423</v>
      </c>
      <c r="C4548" s="313" t="s">
        <v>99</v>
      </c>
      <c r="D4548" s="104" t="s">
        <v>5555</v>
      </c>
      <c r="E4548" s="105">
        <v>6000</v>
      </c>
      <c r="F4548" s="313" t="s">
        <v>5556</v>
      </c>
      <c r="G4548" s="318" t="s">
        <v>5557</v>
      </c>
      <c r="H4548" s="318" t="s">
        <v>1060</v>
      </c>
      <c r="I4548" s="104" t="s">
        <v>1061</v>
      </c>
      <c r="J4548" s="318" t="s">
        <v>1028</v>
      </c>
      <c r="K4548" s="320"/>
      <c r="L4548" s="320"/>
      <c r="M4548" s="104"/>
      <c r="N4548" s="104">
        <v>1</v>
      </c>
      <c r="O4548" s="320">
        <v>0.96666666666666667</v>
      </c>
      <c r="P4548" s="105">
        <v>5800</v>
      </c>
    </row>
    <row r="4549" spans="1:16" x14ac:dyDescent="0.2">
      <c r="A4549" s="104" t="s">
        <v>1022</v>
      </c>
      <c r="B4549" s="104" t="s">
        <v>423</v>
      </c>
      <c r="C4549" s="313" t="s">
        <v>99</v>
      </c>
      <c r="D4549" s="104" t="s">
        <v>2022</v>
      </c>
      <c r="E4549" s="105">
        <v>1900</v>
      </c>
      <c r="F4549" s="313" t="s">
        <v>2023</v>
      </c>
      <c r="G4549" s="318" t="s">
        <v>2024</v>
      </c>
      <c r="H4549" s="318" t="s">
        <v>2025</v>
      </c>
      <c r="I4549" s="104" t="s">
        <v>1027</v>
      </c>
      <c r="J4549" s="318" t="s">
        <v>1028</v>
      </c>
      <c r="K4549" s="320"/>
      <c r="L4549" s="320"/>
      <c r="M4549" s="104"/>
      <c r="N4549" s="104">
        <v>2</v>
      </c>
      <c r="O4549" s="320">
        <v>6.0333333333333332</v>
      </c>
      <c r="P4549" s="105">
        <v>11400</v>
      </c>
    </row>
    <row r="4550" spans="1:16" ht="22.5" x14ac:dyDescent="0.2">
      <c r="A4550" s="104" t="s">
        <v>1022</v>
      </c>
      <c r="B4550" s="104" t="s">
        <v>423</v>
      </c>
      <c r="C4550" s="313" t="s">
        <v>99</v>
      </c>
      <c r="D4550" s="104" t="s">
        <v>1046</v>
      </c>
      <c r="E4550" s="105">
        <v>1500</v>
      </c>
      <c r="F4550" s="313" t="s">
        <v>2026</v>
      </c>
      <c r="G4550" s="318" t="s">
        <v>2027</v>
      </c>
      <c r="H4550" s="318" t="s">
        <v>1265</v>
      </c>
      <c r="I4550" s="104" t="s">
        <v>1073</v>
      </c>
      <c r="J4550" s="318" t="s">
        <v>1074</v>
      </c>
      <c r="K4550" s="320"/>
      <c r="L4550" s="320"/>
      <c r="M4550" s="104"/>
      <c r="N4550" s="104">
        <v>2</v>
      </c>
      <c r="O4550" s="320">
        <v>6.0333333333333332</v>
      </c>
      <c r="P4550" s="105">
        <v>9000</v>
      </c>
    </row>
    <row r="4551" spans="1:16" x14ac:dyDescent="0.2">
      <c r="A4551" s="104" t="s">
        <v>1022</v>
      </c>
      <c r="B4551" s="104" t="s">
        <v>423</v>
      </c>
      <c r="C4551" s="313" t="s">
        <v>99</v>
      </c>
      <c r="D4551" s="104" t="s">
        <v>1029</v>
      </c>
      <c r="E4551" s="105">
        <v>5000</v>
      </c>
      <c r="F4551" s="313" t="s">
        <v>2028</v>
      </c>
      <c r="G4551" s="318" t="s">
        <v>2029</v>
      </c>
      <c r="H4551" s="318" t="s">
        <v>1921</v>
      </c>
      <c r="I4551" s="104" t="s">
        <v>1061</v>
      </c>
      <c r="J4551" s="318" t="s">
        <v>1028</v>
      </c>
      <c r="K4551" s="320"/>
      <c r="L4551" s="320"/>
      <c r="M4551" s="104"/>
      <c r="N4551" s="104">
        <v>2</v>
      </c>
      <c r="O4551" s="320">
        <v>6.0333333333333332</v>
      </c>
      <c r="P4551" s="105">
        <v>30000</v>
      </c>
    </row>
    <row r="4552" spans="1:16" x14ac:dyDescent="0.2">
      <c r="A4552" s="104" t="s">
        <v>1022</v>
      </c>
      <c r="B4552" s="104" t="s">
        <v>423</v>
      </c>
      <c r="C4552" s="313" t="s">
        <v>99</v>
      </c>
      <c r="D4552" s="104" t="s">
        <v>1084</v>
      </c>
      <c r="E4552" s="105">
        <v>2400</v>
      </c>
      <c r="F4552" s="313" t="s">
        <v>2030</v>
      </c>
      <c r="G4552" s="318" t="s">
        <v>2031</v>
      </c>
      <c r="H4552" s="318" t="s">
        <v>1053</v>
      </c>
      <c r="I4552" s="104" t="s">
        <v>1027</v>
      </c>
      <c r="J4552" s="318" t="s">
        <v>1028</v>
      </c>
      <c r="K4552" s="320"/>
      <c r="L4552" s="320"/>
      <c r="M4552" s="104"/>
      <c r="N4552" s="104">
        <v>3</v>
      </c>
      <c r="O4552" s="320">
        <v>6.0333333333333332</v>
      </c>
      <c r="P4552" s="105">
        <v>14400</v>
      </c>
    </row>
    <row r="4553" spans="1:16" x14ac:dyDescent="0.2">
      <c r="A4553" s="104" t="s">
        <v>1022</v>
      </c>
      <c r="B4553" s="104" t="s">
        <v>423</v>
      </c>
      <c r="C4553" s="313" t="s">
        <v>99</v>
      </c>
      <c r="D4553" s="104" t="s">
        <v>1310</v>
      </c>
      <c r="E4553" s="105">
        <v>2500</v>
      </c>
      <c r="F4553" s="313" t="s">
        <v>5558</v>
      </c>
      <c r="G4553" s="318" t="s">
        <v>5559</v>
      </c>
      <c r="H4553" s="318" t="s">
        <v>1544</v>
      </c>
      <c r="I4553" s="104" t="s">
        <v>1061</v>
      </c>
      <c r="J4553" s="318" t="s">
        <v>1028</v>
      </c>
      <c r="K4553" s="320"/>
      <c r="L4553" s="320"/>
      <c r="M4553" s="104"/>
      <c r="N4553" s="104">
        <v>2</v>
      </c>
      <c r="O4553" s="320">
        <v>6.0333333333333332</v>
      </c>
      <c r="P4553" s="105">
        <v>15000</v>
      </c>
    </row>
    <row r="4554" spans="1:16" x14ac:dyDescent="0.2">
      <c r="A4554" s="104" t="s">
        <v>1022</v>
      </c>
      <c r="B4554" s="104" t="s">
        <v>423</v>
      </c>
      <c r="C4554" s="313" t="s">
        <v>99</v>
      </c>
      <c r="D4554" s="104" t="s">
        <v>1183</v>
      </c>
      <c r="E4554" s="105">
        <v>1300</v>
      </c>
      <c r="F4554" s="313" t="s">
        <v>2032</v>
      </c>
      <c r="G4554" s="318" t="s">
        <v>2033</v>
      </c>
      <c r="H4554" s="318" t="s">
        <v>1117</v>
      </c>
      <c r="I4554" s="104" t="s">
        <v>1118</v>
      </c>
      <c r="J4554" s="318" t="s">
        <v>1119</v>
      </c>
      <c r="K4554" s="320"/>
      <c r="L4554" s="320"/>
      <c r="M4554" s="104"/>
      <c r="N4554" s="104">
        <v>2</v>
      </c>
      <c r="O4554" s="320">
        <v>6.0333333333333332</v>
      </c>
      <c r="P4554" s="105">
        <v>7800</v>
      </c>
    </row>
    <row r="4555" spans="1:16" x14ac:dyDescent="0.2">
      <c r="A4555" s="104" t="s">
        <v>1022</v>
      </c>
      <c r="B4555" s="104" t="s">
        <v>423</v>
      </c>
      <c r="C4555" s="313" t="s">
        <v>99</v>
      </c>
      <c r="D4555" s="104" t="s">
        <v>1310</v>
      </c>
      <c r="E4555" s="105">
        <v>2500</v>
      </c>
      <c r="F4555" s="313" t="s">
        <v>5560</v>
      </c>
      <c r="G4555" s="318" t="s">
        <v>5561</v>
      </c>
      <c r="H4555" s="318" t="s">
        <v>1544</v>
      </c>
      <c r="I4555" s="104" t="s">
        <v>1134</v>
      </c>
      <c r="J4555" s="318" t="s">
        <v>1028</v>
      </c>
      <c r="K4555" s="320"/>
      <c r="L4555" s="320"/>
      <c r="M4555" s="104"/>
      <c r="N4555" s="104">
        <v>2</v>
      </c>
      <c r="O4555" s="320">
        <v>6.0333333333333332</v>
      </c>
      <c r="P4555" s="105">
        <v>15000</v>
      </c>
    </row>
    <row r="4556" spans="1:16" x14ac:dyDescent="0.2">
      <c r="A4556" s="104" t="s">
        <v>1022</v>
      </c>
      <c r="B4556" s="104" t="s">
        <v>423</v>
      </c>
      <c r="C4556" s="313" t="s">
        <v>99</v>
      </c>
      <c r="D4556" s="104" t="s">
        <v>1050</v>
      </c>
      <c r="E4556" s="105">
        <v>2400</v>
      </c>
      <c r="F4556" s="313" t="s">
        <v>2034</v>
      </c>
      <c r="G4556" s="318" t="s">
        <v>2035</v>
      </c>
      <c r="H4556" s="318" t="s">
        <v>1060</v>
      </c>
      <c r="I4556" s="104" t="s">
        <v>1027</v>
      </c>
      <c r="J4556" s="318" t="s">
        <v>1028</v>
      </c>
      <c r="K4556" s="320"/>
      <c r="L4556" s="320"/>
      <c r="M4556" s="104"/>
      <c r="N4556" s="104">
        <v>2</v>
      </c>
      <c r="O4556" s="320">
        <v>6.0333333333333332</v>
      </c>
      <c r="P4556" s="105">
        <v>14400</v>
      </c>
    </row>
    <row r="4557" spans="1:16" x14ac:dyDescent="0.2">
      <c r="A4557" s="104" t="s">
        <v>1022</v>
      </c>
      <c r="B4557" s="104" t="s">
        <v>423</v>
      </c>
      <c r="C4557" s="313" t="s">
        <v>99</v>
      </c>
      <c r="D4557" s="104" t="s">
        <v>1046</v>
      </c>
      <c r="E4557" s="105">
        <v>1700</v>
      </c>
      <c r="F4557" s="313" t="s">
        <v>2036</v>
      </c>
      <c r="G4557" s="318" t="s">
        <v>2037</v>
      </c>
      <c r="H4557" s="318" t="s">
        <v>1118</v>
      </c>
      <c r="I4557" s="104" t="s">
        <v>1027</v>
      </c>
      <c r="J4557" s="318" t="s">
        <v>1161</v>
      </c>
      <c r="K4557" s="320"/>
      <c r="L4557" s="320"/>
      <c r="M4557" s="104"/>
      <c r="N4557" s="104">
        <v>2</v>
      </c>
      <c r="O4557" s="320">
        <v>6.0333333333333332</v>
      </c>
      <c r="P4557" s="105">
        <v>10200</v>
      </c>
    </row>
    <row r="4558" spans="1:16" x14ac:dyDescent="0.2">
      <c r="A4558" s="104" t="s">
        <v>1022</v>
      </c>
      <c r="B4558" s="104" t="s">
        <v>423</v>
      </c>
      <c r="C4558" s="313" t="s">
        <v>99</v>
      </c>
      <c r="D4558" s="104" t="s">
        <v>2038</v>
      </c>
      <c r="E4558" s="105">
        <v>1300</v>
      </c>
      <c r="F4558" s="313" t="s">
        <v>2039</v>
      </c>
      <c r="G4558" s="318" t="s">
        <v>2040</v>
      </c>
      <c r="H4558" s="318" t="s">
        <v>1117</v>
      </c>
      <c r="I4558" s="104" t="s">
        <v>1118</v>
      </c>
      <c r="J4558" s="318" t="s">
        <v>1119</v>
      </c>
      <c r="K4558" s="320"/>
      <c r="L4558" s="320"/>
      <c r="M4558" s="104"/>
      <c r="N4558" s="104">
        <v>2</v>
      </c>
      <c r="O4558" s="320">
        <v>6.0333333333333332</v>
      </c>
      <c r="P4558" s="105">
        <v>7800</v>
      </c>
    </row>
    <row r="4559" spans="1:16" x14ac:dyDescent="0.2">
      <c r="A4559" s="104" t="s">
        <v>1022</v>
      </c>
      <c r="B4559" s="104" t="s">
        <v>423</v>
      </c>
      <c r="C4559" s="313" t="s">
        <v>99</v>
      </c>
      <c r="D4559" s="104" t="s">
        <v>1050</v>
      </c>
      <c r="E4559" s="105">
        <v>2400</v>
      </c>
      <c r="F4559" s="313" t="s">
        <v>5562</v>
      </c>
      <c r="G4559" s="318" t="s">
        <v>5563</v>
      </c>
      <c r="H4559" s="318" t="s">
        <v>1060</v>
      </c>
      <c r="I4559" s="104" t="s">
        <v>1225</v>
      </c>
      <c r="J4559" s="318" t="s">
        <v>1028</v>
      </c>
      <c r="K4559" s="320"/>
      <c r="L4559" s="320"/>
      <c r="M4559" s="104"/>
      <c r="N4559" s="104">
        <v>2</v>
      </c>
      <c r="O4559" s="320">
        <v>6.0333333333333332</v>
      </c>
      <c r="P4559" s="105">
        <v>14400</v>
      </c>
    </row>
    <row r="4560" spans="1:16" x14ac:dyDescent="0.2">
      <c r="A4560" s="104" t="s">
        <v>1022</v>
      </c>
      <c r="B4560" s="104" t="s">
        <v>423</v>
      </c>
      <c r="C4560" s="313" t="s">
        <v>99</v>
      </c>
      <c r="D4560" s="104" t="s">
        <v>1242</v>
      </c>
      <c r="E4560" s="105">
        <v>1300</v>
      </c>
      <c r="F4560" s="313" t="s">
        <v>2041</v>
      </c>
      <c r="G4560" s="318" t="s">
        <v>2042</v>
      </c>
      <c r="H4560" s="318" t="s">
        <v>1117</v>
      </c>
      <c r="I4560" s="104" t="s">
        <v>1118</v>
      </c>
      <c r="J4560" s="318" t="s">
        <v>1119</v>
      </c>
      <c r="K4560" s="320"/>
      <c r="L4560" s="320"/>
      <c r="M4560" s="104"/>
      <c r="N4560" s="104">
        <v>2</v>
      </c>
      <c r="O4560" s="320">
        <v>6.0333333333333332</v>
      </c>
      <c r="P4560" s="105">
        <v>7800</v>
      </c>
    </row>
    <row r="4561" spans="1:16" ht="22.5" x14ac:dyDescent="0.2">
      <c r="A4561" s="104" t="s">
        <v>1022</v>
      </c>
      <c r="B4561" s="104" t="s">
        <v>423</v>
      </c>
      <c r="C4561" s="313" t="s">
        <v>99</v>
      </c>
      <c r="D4561" s="104" t="s">
        <v>2043</v>
      </c>
      <c r="E4561" s="105">
        <v>1500</v>
      </c>
      <c r="F4561" s="313" t="s">
        <v>2044</v>
      </c>
      <c r="G4561" s="318" t="s">
        <v>2045</v>
      </c>
      <c r="H4561" s="318" t="s">
        <v>1057</v>
      </c>
      <c r="I4561" s="104" t="s">
        <v>1027</v>
      </c>
      <c r="J4561" s="318" t="s">
        <v>1069</v>
      </c>
      <c r="K4561" s="320"/>
      <c r="L4561" s="320"/>
      <c r="M4561" s="104"/>
      <c r="N4561" s="104">
        <v>2</v>
      </c>
      <c r="O4561" s="320">
        <v>6.0333333333333332</v>
      </c>
      <c r="P4561" s="105">
        <v>9000</v>
      </c>
    </row>
    <row r="4562" spans="1:16" x14ac:dyDescent="0.2">
      <c r="A4562" s="104" t="s">
        <v>1022</v>
      </c>
      <c r="B4562" s="104" t="s">
        <v>423</v>
      </c>
      <c r="C4562" s="313" t="s">
        <v>99</v>
      </c>
      <c r="D4562" s="104" t="s">
        <v>1756</v>
      </c>
      <c r="E4562" s="105">
        <v>3000</v>
      </c>
      <c r="F4562" s="313" t="s">
        <v>2046</v>
      </c>
      <c r="G4562" s="318" t="s">
        <v>2047</v>
      </c>
      <c r="H4562" s="318" t="s">
        <v>1053</v>
      </c>
      <c r="I4562" s="104" t="s">
        <v>1027</v>
      </c>
      <c r="J4562" s="318" t="s">
        <v>1028</v>
      </c>
      <c r="K4562" s="320"/>
      <c r="L4562" s="320"/>
      <c r="M4562" s="104"/>
      <c r="N4562" s="104">
        <v>2</v>
      </c>
      <c r="O4562" s="320">
        <v>6.0333333333333332</v>
      </c>
      <c r="P4562" s="105">
        <v>18000</v>
      </c>
    </row>
    <row r="4563" spans="1:16" x14ac:dyDescent="0.2">
      <c r="A4563" s="104" t="s">
        <v>1022</v>
      </c>
      <c r="B4563" s="104" t="s">
        <v>423</v>
      </c>
      <c r="C4563" s="313" t="s">
        <v>99</v>
      </c>
      <c r="D4563" s="104" t="s">
        <v>1046</v>
      </c>
      <c r="E4563" s="105">
        <v>1700</v>
      </c>
      <c r="F4563" s="313" t="s">
        <v>2048</v>
      </c>
      <c r="G4563" s="318" t="s">
        <v>2049</v>
      </c>
      <c r="H4563" s="318" t="s">
        <v>1049</v>
      </c>
      <c r="I4563" s="104" t="s">
        <v>1044</v>
      </c>
      <c r="J4563" s="318" t="s">
        <v>1028</v>
      </c>
      <c r="K4563" s="320"/>
      <c r="L4563" s="320"/>
      <c r="M4563" s="104"/>
      <c r="N4563" s="104">
        <v>2</v>
      </c>
      <c r="O4563" s="320">
        <v>6.0333333333333332</v>
      </c>
      <c r="P4563" s="105">
        <v>10200</v>
      </c>
    </row>
    <row r="4564" spans="1:16" x14ac:dyDescent="0.2">
      <c r="A4564" s="104" t="s">
        <v>1022</v>
      </c>
      <c r="B4564" s="104" t="s">
        <v>423</v>
      </c>
      <c r="C4564" s="313" t="s">
        <v>99</v>
      </c>
      <c r="D4564" s="104" t="s">
        <v>1686</v>
      </c>
      <c r="E4564" s="105">
        <v>2500</v>
      </c>
      <c r="F4564" s="313" t="s">
        <v>2050</v>
      </c>
      <c r="G4564" s="318" t="s">
        <v>2051</v>
      </c>
      <c r="H4564" s="318" t="s">
        <v>1117</v>
      </c>
      <c r="I4564" s="104" t="s">
        <v>1118</v>
      </c>
      <c r="J4564" s="318" t="s">
        <v>1119</v>
      </c>
      <c r="K4564" s="320"/>
      <c r="L4564" s="320"/>
      <c r="M4564" s="104"/>
      <c r="N4564" s="104">
        <v>3</v>
      </c>
      <c r="O4564" s="320">
        <v>6.0333333333333332</v>
      </c>
      <c r="P4564" s="105">
        <v>15000</v>
      </c>
    </row>
    <row r="4565" spans="1:16" x14ac:dyDescent="0.2">
      <c r="A4565" s="104" t="s">
        <v>1022</v>
      </c>
      <c r="B4565" s="104" t="s">
        <v>423</v>
      </c>
      <c r="C4565" s="313" t="s">
        <v>99</v>
      </c>
      <c r="D4565" s="104" t="s">
        <v>2054</v>
      </c>
      <c r="E4565" s="105">
        <v>6500</v>
      </c>
      <c r="F4565" s="313" t="s">
        <v>2055</v>
      </c>
      <c r="G4565" s="318" t="s">
        <v>2056</v>
      </c>
      <c r="H4565" s="318" t="s">
        <v>2057</v>
      </c>
      <c r="I4565" s="104" t="s">
        <v>1027</v>
      </c>
      <c r="J4565" s="318" t="s">
        <v>1028</v>
      </c>
      <c r="K4565" s="320"/>
      <c r="L4565" s="320"/>
      <c r="M4565" s="104"/>
      <c r="N4565" s="104">
        <v>1</v>
      </c>
      <c r="O4565" s="320">
        <v>6.0333333333333332</v>
      </c>
      <c r="P4565" s="105">
        <v>39000</v>
      </c>
    </row>
    <row r="4566" spans="1:16" ht="22.5" x14ac:dyDescent="0.2">
      <c r="A4566" s="104" t="s">
        <v>1022</v>
      </c>
      <c r="B4566" s="104" t="s">
        <v>423</v>
      </c>
      <c r="C4566" s="313" t="s">
        <v>99</v>
      </c>
      <c r="D4566" s="104" t="s">
        <v>1046</v>
      </c>
      <c r="E4566" s="105">
        <v>1700</v>
      </c>
      <c r="F4566" s="313" t="s">
        <v>2058</v>
      </c>
      <c r="G4566" s="318" t="s">
        <v>2059</v>
      </c>
      <c r="H4566" s="318" t="s">
        <v>1265</v>
      </c>
      <c r="I4566" s="104" t="s">
        <v>1073</v>
      </c>
      <c r="J4566" s="318" t="s">
        <v>1045</v>
      </c>
      <c r="K4566" s="320"/>
      <c r="L4566" s="320"/>
      <c r="M4566" s="104"/>
      <c r="N4566" s="104">
        <v>2</v>
      </c>
      <c r="O4566" s="320">
        <v>6.0333333333333332</v>
      </c>
      <c r="P4566" s="105">
        <v>10200</v>
      </c>
    </row>
    <row r="4567" spans="1:16" x14ac:dyDescent="0.2">
      <c r="A4567" s="104" t="s">
        <v>1022</v>
      </c>
      <c r="B4567" s="104" t="s">
        <v>423</v>
      </c>
      <c r="C4567" s="313" t="s">
        <v>99</v>
      </c>
      <c r="D4567" s="104" t="s">
        <v>1270</v>
      </c>
      <c r="E4567" s="105">
        <v>1300</v>
      </c>
      <c r="F4567" s="313" t="s">
        <v>2060</v>
      </c>
      <c r="G4567" s="318" t="s">
        <v>2061</v>
      </c>
      <c r="H4567" s="318" t="s">
        <v>1476</v>
      </c>
      <c r="I4567" s="104" t="s">
        <v>1073</v>
      </c>
      <c r="J4567" s="318" t="s">
        <v>1074</v>
      </c>
      <c r="K4567" s="320"/>
      <c r="L4567" s="320"/>
      <c r="M4567" s="104"/>
      <c r="N4567" s="104">
        <v>2</v>
      </c>
      <c r="O4567" s="320">
        <v>6.0333333333333332</v>
      </c>
      <c r="P4567" s="105">
        <v>7800</v>
      </c>
    </row>
    <row r="4568" spans="1:16" x14ac:dyDescent="0.2">
      <c r="A4568" s="104" t="s">
        <v>1022</v>
      </c>
      <c r="B4568" s="104" t="s">
        <v>423</v>
      </c>
      <c r="C4568" s="313" t="s">
        <v>99</v>
      </c>
      <c r="D4568" s="104" t="s">
        <v>1192</v>
      </c>
      <c r="E4568" s="105">
        <v>1500</v>
      </c>
      <c r="F4568" s="313" t="s">
        <v>2062</v>
      </c>
      <c r="G4568" s="318" t="s">
        <v>2063</v>
      </c>
      <c r="H4568" s="318" t="s">
        <v>1057</v>
      </c>
      <c r="I4568" s="104" t="s">
        <v>1073</v>
      </c>
      <c r="J4568" s="318" t="s">
        <v>1074</v>
      </c>
      <c r="K4568" s="320"/>
      <c r="L4568" s="320"/>
      <c r="M4568" s="104"/>
      <c r="N4568" s="104">
        <v>2</v>
      </c>
      <c r="O4568" s="320">
        <v>6.0333333333333332</v>
      </c>
      <c r="P4568" s="105">
        <v>9000</v>
      </c>
    </row>
    <row r="4569" spans="1:16" x14ac:dyDescent="0.2">
      <c r="A4569" s="104" t="s">
        <v>1022</v>
      </c>
      <c r="B4569" s="104" t="s">
        <v>423</v>
      </c>
      <c r="C4569" s="313" t="s">
        <v>99</v>
      </c>
      <c r="D4569" s="104" t="s">
        <v>2064</v>
      </c>
      <c r="E4569" s="105">
        <v>2000</v>
      </c>
      <c r="F4569" s="313" t="s">
        <v>2065</v>
      </c>
      <c r="G4569" s="318" t="s">
        <v>2066</v>
      </c>
      <c r="H4569" s="318" t="s">
        <v>1118</v>
      </c>
      <c r="I4569" s="104" t="s">
        <v>1118</v>
      </c>
      <c r="J4569" s="318" t="s">
        <v>1119</v>
      </c>
      <c r="K4569" s="320"/>
      <c r="L4569" s="320"/>
      <c r="M4569" s="104"/>
      <c r="N4569" s="104">
        <v>2</v>
      </c>
      <c r="O4569" s="320">
        <v>6.0333333333333332</v>
      </c>
      <c r="P4569" s="105">
        <v>12000</v>
      </c>
    </row>
    <row r="4570" spans="1:16" x14ac:dyDescent="0.2">
      <c r="A4570" s="104" t="s">
        <v>1022</v>
      </c>
      <c r="B4570" s="104" t="s">
        <v>423</v>
      </c>
      <c r="C4570" s="313" t="s">
        <v>99</v>
      </c>
      <c r="D4570" s="104" t="s">
        <v>1046</v>
      </c>
      <c r="E4570" s="105">
        <v>1500</v>
      </c>
      <c r="F4570" s="313" t="s">
        <v>2069</v>
      </c>
      <c r="G4570" s="318" t="s">
        <v>2070</v>
      </c>
      <c r="H4570" s="318" t="s">
        <v>1118</v>
      </c>
      <c r="I4570" s="104" t="s">
        <v>1118</v>
      </c>
      <c r="J4570" s="318" t="s">
        <v>1119</v>
      </c>
      <c r="K4570" s="320"/>
      <c r="L4570" s="320"/>
      <c r="M4570" s="104"/>
      <c r="N4570" s="104">
        <v>1</v>
      </c>
      <c r="O4570" s="320">
        <v>6.0333333333333332</v>
      </c>
      <c r="P4570" s="105">
        <v>9000</v>
      </c>
    </row>
    <row r="4571" spans="1:16" x14ac:dyDescent="0.2">
      <c r="A4571" s="104" t="s">
        <v>1022</v>
      </c>
      <c r="B4571" s="104" t="s">
        <v>423</v>
      </c>
      <c r="C4571" s="313" t="s">
        <v>99</v>
      </c>
      <c r="D4571" s="104" t="s">
        <v>2075</v>
      </c>
      <c r="E4571" s="105">
        <v>4100</v>
      </c>
      <c r="F4571" s="313" t="s">
        <v>2076</v>
      </c>
      <c r="G4571" s="318" t="s">
        <v>2077</v>
      </c>
      <c r="H4571" s="318" t="s">
        <v>1549</v>
      </c>
      <c r="I4571" s="104" t="s">
        <v>1027</v>
      </c>
      <c r="J4571" s="318" t="s">
        <v>1028</v>
      </c>
      <c r="K4571" s="320"/>
      <c r="L4571" s="320"/>
      <c r="M4571" s="104"/>
      <c r="N4571" s="104">
        <v>2</v>
      </c>
      <c r="O4571" s="320">
        <v>6.0333333333333332</v>
      </c>
      <c r="P4571" s="105">
        <v>24600</v>
      </c>
    </row>
    <row r="4572" spans="1:16" ht="22.5" x14ac:dyDescent="0.2">
      <c r="A4572" s="104" t="s">
        <v>1022</v>
      </c>
      <c r="B4572" s="104" t="s">
        <v>423</v>
      </c>
      <c r="C4572" s="313" t="s">
        <v>99</v>
      </c>
      <c r="D4572" s="104" t="s">
        <v>1046</v>
      </c>
      <c r="E4572" s="105">
        <v>1700</v>
      </c>
      <c r="F4572" s="313" t="s">
        <v>2078</v>
      </c>
      <c r="G4572" s="318" t="s">
        <v>2079</v>
      </c>
      <c r="H4572" s="318" t="s">
        <v>1856</v>
      </c>
      <c r="I4572" s="104" t="s">
        <v>1044</v>
      </c>
      <c r="J4572" s="318" t="s">
        <v>1045</v>
      </c>
      <c r="K4572" s="320"/>
      <c r="L4572" s="320"/>
      <c r="M4572" s="104"/>
      <c r="N4572" s="104">
        <v>2</v>
      </c>
      <c r="O4572" s="320">
        <v>6.0333333333333332</v>
      </c>
      <c r="P4572" s="105">
        <v>10200</v>
      </c>
    </row>
    <row r="4573" spans="1:16" ht="22.5" x14ac:dyDescent="0.2">
      <c r="A4573" s="104" t="s">
        <v>1022</v>
      </c>
      <c r="B4573" s="104" t="s">
        <v>423</v>
      </c>
      <c r="C4573" s="313" t="s">
        <v>99</v>
      </c>
      <c r="D4573" s="104" t="s">
        <v>2080</v>
      </c>
      <c r="E4573" s="105">
        <v>9000</v>
      </c>
      <c r="F4573" s="313" t="s">
        <v>2081</v>
      </c>
      <c r="G4573" s="318" t="s">
        <v>2082</v>
      </c>
      <c r="H4573" s="318" t="s">
        <v>2083</v>
      </c>
      <c r="I4573" s="104" t="s">
        <v>1061</v>
      </c>
      <c r="J4573" s="318" t="s">
        <v>1028</v>
      </c>
      <c r="K4573" s="320"/>
      <c r="L4573" s="320"/>
      <c r="M4573" s="104"/>
      <c r="N4573" s="104">
        <v>4</v>
      </c>
      <c r="O4573" s="320">
        <v>6.0333333333333332</v>
      </c>
      <c r="P4573" s="105">
        <v>54000</v>
      </c>
    </row>
    <row r="4574" spans="1:16" x14ac:dyDescent="0.2">
      <c r="A4574" s="104" t="s">
        <v>1022</v>
      </c>
      <c r="B4574" s="104" t="s">
        <v>423</v>
      </c>
      <c r="C4574" s="313" t="s">
        <v>99</v>
      </c>
      <c r="D4574" s="104" t="s">
        <v>2514</v>
      </c>
      <c r="E4574" s="105">
        <v>15000</v>
      </c>
      <c r="F4574" s="313" t="s">
        <v>5564</v>
      </c>
      <c r="G4574" s="318" t="s">
        <v>5565</v>
      </c>
      <c r="H4574" s="318" t="s">
        <v>1313</v>
      </c>
      <c r="I4574" s="104" t="s">
        <v>1061</v>
      </c>
      <c r="J4574" s="318" t="s">
        <v>1028</v>
      </c>
      <c r="K4574" s="320"/>
      <c r="L4574" s="320"/>
      <c r="M4574" s="104"/>
      <c r="N4574" s="104">
        <v>1</v>
      </c>
      <c r="O4574" s="320">
        <v>2.8333333333333335</v>
      </c>
      <c r="P4574" s="105">
        <v>42500</v>
      </c>
    </row>
    <row r="4575" spans="1:16" x14ac:dyDescent="0.2">
      <c r="A4575" s="104" t="s">
        <v>1022</v>
      </c>
      <c r="B4575" s="104" t="s">
        <v>423</v>
      </c>
      <c r="C4575" s="313" t="s">
        <v>99</v>
      </c>
      <c r="D4575" s="104" t="s">
        <v>1046</v>
      </c>
      <c r="E4575" s="105">
        <v>1500</v>
      </c>
      <c r="F4575" s="313" t="s">
        <v>2084</v>
      </c>
      <c r="G4575" s="318" t="s">
        <v>2085</v>
      </c>
      <c r="H4575" s="318" t="s">
        <v>1340</v>
      </c>
      <c r="I4575" s="104" t="s">
        <v>1073</v>
      </c>
      <c r="J4575" s="318" t="s">
        <v>1074</v>
      </c>
      <c r="K4575" s="320"/>
      <c r="L4575" s="320"/>
      <c r="M4575" s="104"/>
      <c r="N4575" s="104">
        <v>2</v>
      </c>
      <c r="O4575" s="320">
        <v>6.0333333333333332</v>
      </c>
      <c r="P4575" s="105">
        <v>9000</v>
      </c>
    </row>
    <row r="4576" spans="1:16" x14ac:dyDescent="0.2">
      <c r="A4576" s="104" t="s">
        <v>1022</v>
      </c>
      <c r="B4576" s="104" t="s">
        <v>423</v>
      </c>
      <c r="C4576" s="313" t="s">
        <v>99</v>
      </c>
      <c r="D4576" s="104" t="s">
        <v>2086</v>
      </c>
      <c r="E4576" s="105">
        <v>3000</v>
      </c>
      <c r="F4576" s="313" t="s">
        <v>2087</v>
      </c>
      <c r="G4576" s="318" t="s">
        <v>2088</v>
      </c>
      <c r="H4576" s="318" t="s">
        <v>1032</v>
      </c>
      <c r="I4576" s="104" t="s">
        <v>1027</v>
      </c>
      <c r="J4576" s="318" t="s">
        <v>1028</v>
      </c>
      <c r="K4576" s="320"/>
      <c r="L4576" s="320"/>
      <c r="M4576" s="104"/>
      <c r="N4576" s="104">
        <v>2</v>
      </c>
      <c r="O4576" s="320">
        <v>6.0333333333333332</v>
      </c>
      <c r="P4576" s="105">
        <v>18000</v>
      </c>
    </row>
    <row r="4577" spans="1:16" x14ac:dyDescent="0.2">
      <c r="A4577" s="104" t="s">
        <v>1022</v>
      </c>
      <c r="B4577" s="104" t="s">
        <v>423</v>
      </c>
      <c r="C4577" s="313" t="s">
        <v>99</v>
      </c>
      <c r="D4577" s="104" t="s">
        <v>1046</v>
      </c>
      <c r="E4577" s="105">
        <v>1700</v>
      </c>
      <c r="F4577" s="313" t="s">
        <v>2089</v>
      </c>
      <c r="G4577" s="318" t="s">
        <v>2090</v>
      </c>
      <c r="H4577" s="318" t="s">
        <v>1064</v>
      </c>
      <c r="I4577" s="104" t="s">
        <v>1044</v>
      </c>
      <c r="J4577" s="318" t="s">
        <v>1028</v>
      </c>
      <c r="K4577" s="320"/>
      <c r="L4577" s="320"/>
      <c r="M4577" s="104"/>
      <c r="N4577" s="104">
        <v>2</v>
      </c>
      <c r="O4577" s="320">
        <v>6.0333333333333332</v>
      </c>
      <c r="P4577" s="105">
        <v>10200</v>
      </c>
    </row>
    <row r="4578" spans="1:16" x14ac:dyDescent="0.2">
      <c r="A4578" s="104" t="s">
        <v>1022</v>
      </c>
      <c r="B4578" s="104" t="s">
        <v>423</v>
      </c>
      <c r="C4578" s="313" t="s">
        <v>99</v>
      </c>
      <c r="D4578" s="104" t="s">
        <v>1457</v>
      </c>
      <c r="E4578" s="105">
        <v>8000</v>
      </c>
      <c r="F4578" s="313" t="s">
        <v>2091</v>
      </c>
      <c r="G4578" s="318" t="s">
        <v>2092</v>
      </c>
      <c r="H4578" s="318" t="s">
        <v>1026</v>
      </c>
      <c r="I4578" s="104" t="s">
        <v>1027</v>
      </c>
      <c r="J4578" s="318" t="s">
        <v>1028</v>
      </c>
      <c r="K4578" s="320"/>
      <c r="L4578" s="320"/>
      <c r="M4578" s="104"/>
      <c r="N4578" s="104">
        <v>2</v>
      </c>
      <c r="O4578" s="320">
        <v>6.0333333333333332</v>
      </c>
      <c r="P4578" s="105">
        <v>48000</v>
      </c>
    </row>
    <row r="4579" spans="1:16" x14ac:dyDescent="0.2">
      <c r="A4579" s="104" t="s">
        <v>1022</v>
      </c>
      <c r="B4579" s="104" t="s">
        <v>423</v>
      </c>
      <c r="C4579" s="313" t="s">
        <v>99</v>
      </c>
      <c r="D4579" s="104" t="s">
        <v>1046</v>
      </c>
      <c r="E4579" s="105">
        <v>1500</v>
      </c>
      <c r="F4579" s="313" t="s">
        <v>2093</v>
      </c>
      <c r="G4579" s="318" t="s">
        <v>2094</v>
      </c>
      <c r="H4579" s="318" t="s">
        <v>2095</v>
      </c>
      <c r="I4579" s="104" t="s">
        <v>1027</v>
      </c>
      <c r="J4579" s="318" t="s">
        <v>1028</v>
      </c>
      <c r="K4579" s="320"/>
      <c r="L4579" s="320"/>
      <c r="M4579" s="104"/>
      <c r="N4579" s="104">
        <v>2</v>
      </c>
      <c r="O4579" s="320">
        <v>6.0333333333333332</v>
      </c>
      <c r="P4579" s="105">
        <v>9000</v>
      </c>
    </row>
    <row r="4580" spans="1:16" x14ac:dyDescent="0.2">
      <c r="A4580" s="104" t="s">
        <v>1022</v>
      </c>
      <c r="B4580" s="104" t="s">
        <v>423</v>
      </c>
      <c r="C4580" s="313" t="s">
        <v>99</v>
      </c>
      <c r="D4580" s="104" t="s">
        <v>2096</v>
      </c>
      <c r="E4580" s="105">
        <v>1500</v>
      </c>
      <c r="F4580" s="313" t="s">
        <v>2097</v>
      </c>
      <c r="G4580" s="318" t="s">
        <v>2098</v>
      </c>
      <c r="H4580" s="318" t="s">
        <v>2099</v>
      </c>
      <c r="I4580" s="104" t="s">
        <v>1133</v>
      </c>
      <c r="J4580" s="318" t="s">
        <v>1708</v>
      </c>
      <c r="K4580" s="320"/>
      <c r="L4580" s="320"/>
      <c r="M4580" s="104"/>
      <c r="N4580" s="104">
        <v>2</v>
      </c>
      <c r="O4580" s="320">
        <v>6.0333333333333332</v>
      </c>
      <c r="P4580" s="105">
        <v>9000</v>
      </c>
    </row>
    <row r="4581" spans="1:16" x14ac:dyDescent="0.2">
      <c r="A4581" s="104" t="s">
        <v>1022</v>
      </c>
      <c r="B4581" s="104" t="s">
        <v>423</v>
      </c>
      <c r="C4581" s="313" t="s">
        <v>99</v>
      </c>
      <c r="D4581" s="104" t="s">
        <v>1206</v>
      </c>
      <c r="E4581" s="105">
        <v>2500</v>
      </c>
      <c r="F4581" s="313" t="s">
        <v>2100</v>
      </c>
      <c r="G4581" s="318" t="s">
        <v>2101</v>
      </c>
      <c r="H4581" s="318" t="s">
        <v>1549</v>
      </c>
      <c r="I4581" s="104" t="s">
        <v>1027</v>
      </c>
      <c r="J4581" s="318" t="s">
        <v>1028</v>
      </c>
      <c r="K4581" s="320"/>
      <c r="L4581" s="320"/>
      <c r="M4581" s="104"/>
      <c r="N4581" s="104">
        <v>2</v>
      </c>
      <c r="O4581" s="320">
        <v>6.0333333333333332</v>
      </c>
      <c r="P4581" s="105">
        <v>15000</v>
      </c>
    </row>
    <row r="4582" spans="1:16" x14ac:dyDescent="0.2">
      <c r="A4582" s="104" t="s">
        <v>1022</v>
      </c>
      <c r="B4582" s="104" t="s">
        <v>423</v>
      </c>
      <c r="C4582" s="313" t="s">
        <v>99</v>
      </c>
      <c r="D4582" s="104" t="s">
        <v>1242</v>
      </c>
      <c r="E4582" s="105">
        <v>1300</v>
      </c>
      <c r="F4582" s="313" t="s">
        <v>2102</v>
      </c>
      <c r="G4582" s="318" t="s">
        <v>2103</v>
      </c>
      <c r="H4582" s="318" t="s">
        <v>1133</v>
      </c>
      <c r="I4582" s="104" t="s">
        <v>1027</v>
      </c>
      <c r="J4582" s="318" t="s">
        <v>1028</v>
      </c>
      <c r="K4582" s="320"/>
      <c r="L4582" s="320"/>
      <c r="M4582" s="104"/>
      <c r="N4582" s="104">
        <v>2</v>
      </c>
      <c r="O4582" s="320">
        <v>6.0333333333333332</v>
      </c>
      <c r="P4582" s="105">
        <v>7800</v>
      </c>
    </row>
    <row r="4583" spans="1:16" ht="22.5" x14ac:dyDescent="0.2">
      <c r="A4583" s="104" t="s">
        <v>1022</v>
      </c>
      <c r="B4583" s="104" t="s">
        <v>423</v>
      </c>
      <c r="C4583" s="313" t="s">
        <v>99</v>
      </c>
      <c r="D4583" s="104" t="s">
        <v>1221</v>
      </c>
      <c r="E4583" s="105">
        <v>2400</v>
      </c>
      <c r="F4583" s="313" t="s">
        <v>2104</v>
      </c>
      <c r="G4583" s="318" t="s">
        <v>2105</v>
      </c>
      <c r="H4583" s="318" t="s">
        <v>1383</v>
      </c>
      <c r="I4583" s="104" t="s">
        <v>1044</v>
      </c>
      <c r="J4583" s="318" t="s">
        <v>1045</v>
      </c>
      <c r="K4583" s="320"/>
      <c r="L4583" s="320"/>
      <c r="M4583" s="104"/>
      <c r="N4583" s="104">
        <v>4</v>
      </c>
      <c r="O4583" s="320">
        <v>6.0333333333333332</v>
      </c>
      <c r="P4583" s="105">
        <v>14400</v>
      </c>
    </row>
    <row r="4584" spans="1:16" x14ac:dyDescent="0.2">
      <c r="A4584" s="104" t="s">
        <v>1022</v>
      </c>
      <c r="B4584" s="104" t="s">
        <v>423</v>
      </c>
      <c r="C4584" s="313" t="s">
        <v>99</v>
      </c>
      <c r="D4584" s="104" t="s">
        <v>1114</v>
      </c>
      <c r="E4584" s="105">
        <v>1300</v>
      </c>
      <c r="F4584" s="313" t="s">
        <v>5566</v>
      </c>
      <c r="G4584" s="318" t="s">
        <v>5567</v>
      </c>
      <c r="H4584" s="318" t="s">
        <v>1118</v>
      </c>
      <c r="I4584" s="104" t="s">
        <v>1118</v>
      </c>
      <c r="J4584" s="318" t="s">
        <v>1119</v>
      </c>
      <c r="K4584" s="320"/>
      <c r="L4584" s="320"/>
      <c r="M4584" s="104"/>
      <c r="N4584" s="104">
        <v>1</v>
      </c>
      <c r="O4584" s="320">
        <v>0.96666666666666667</v>
      </c>
      <c r="P4584" s="105">
        <v>1256.6666666666667</v>
      </c>
    </row>
    <row r="4585" spans="1:16" x14ac:dyDescent="0.2">
      <c r="A4585" s="104" t="s">
        <v>1022</v>
      </c>
      <c r="B4585" s="104" t="s">
        <v>423</v>
      </c>
      <c r="C4585" s="313" t="s">
        <v>99</v>
      </c>
      <c r="D4585" s="104" t="s">
        <v>1237</v>
      </c>
      <c r="E4585" s="105">
        <v>1300</v>
      </c>
      <c r="F4585" s="313" t="s">
        <v>2109</v>
      </c>
      <c r="G4585" s="318" t="s">
        <v>2110</v>
      </c>
      <c r="H4585" s="318" t="s">
        <v>1117</v>
      </c>
      <c r="I4585" s="104" t="s">
        <v>1117</v>
      </c>
      <c r="J4585" s="318" t="s">
        <v>1119</v>
      </c>
      <c r="K4585" s="320"/>
      <c r="L4585" s="320"/>
      <c r="M4585" s="104"/>
      <c r="N4585" s="104">
        <v>2</v>
      </c>
      <c r="O4585" s="320">
        <v>6.0333333333333332</v>
      </c>
      <c r="P4585" s="105">
        <v>7800</v>
      </c>
    </row>
    <row r="4586" spans="1:16" x14ac:dyDescent="0.2">
      <c r="A4586" s="104" t="s">
        <v>1022</v>
      </c>
      <c r="B4586" s="104" t="s">
        <v>423</v>
      </c>
      <c r="C4586" s="313" t="s">
        <v>99</v>
      </c>
      <c r="D4586" s="104" t="s">
        <v>1046</v>
      </c>
      <c r="E4586" s="105">
        <v>1500</v>
      </c>
      <c r="F4586" s="313" t="s">
        <v>2111</v>
      </c>
      <c r="G4586" s="318" t="s">
        <v>2112</v>
      </c>
      <c r="H4586" s="318" t="s">
        <v>1133</v>
      </c>
      <c r="I4586" s="104" t="s">
        <v>1134</v>
      </c>
      <c r="J4586" s="318" t="s">
        <v>1028</v>
      </c>
      <c r="K4586" s="320"/>
      <c r="L4586" s="320"/>
      <c r="M4586" s="104"/>
      <c r="N4586" s="104">
        <v>2</v>
      </c>
      <c r="O4586" s="320">
        <v>6.0333333333333332</v>
      </c>
      <c r="P4586" s="105">
        <v>9000</v>
      </c>
    </row>
    <row r="4587" spans="1:16" ht="22.5" x14ac:dyDescent="0.2">
      <c r="A4587" s="104" t="s">
        <v>1022</v>
      </c>
      <c r="B4587" s="104" t="s">
        <v>423</v>
      </c>
      <c r="C4587" s="313" t="s">
        <v>99</v>
      </c>
      <c r="D4587" s="104" t="s">
        <v>1054</v>
      </c>
      <c r="E4587" s="105">
        <v>1500</v>
      </c>
      <c r="F4587" s="313" t="s">
        <v>2113</v>
      </c>
      <c r="G4587" s="318" t="s">
        <v>2114</v>
      </c>
      <c r="H4587" s="318" t="s">
        <v>1057</v>
      </c>
      <c r="I4587" s="104" t="s">
        <v>1134</v>
      </c>
      <c r="J4587" s="318" t="s">
        <v>1045</v>
      </c>
      <c r="K4587" s="320"/>
      <c r="L4587" s="320"/>
      <c r="M4587" s="104"/>
      <c r="N4587" s="104">
        <v>2</v>
      </c>
      <c r="O4587" s="320">
        <v>6.0333333333333332</v>
      </c>
      <c r="P4587" s="105">
        <v>9000</v>
      </c>
    </row>
    <row r="4588" spans="1:16" x14ac:dyDescent="0.2">
      <c r="A4588" s="104" t="s">
        <v>1022</v>
      </c>
      <c r="B4588" s="104" t="s">
        <v>423</v>
      </c>
      <c r="C4588" s="313" t="s">
        <v>99</v>
      </c>
      <c r="D4588" s="104" t="s">
        <v>1237</v>
      </c>
      <c r="E4588" s="105">
        <v>1300</v>
      </c>
      <c r="F4588" s="313" t="s">
        <v>2115</v>
      </c>
      <c r="G4588" s="318" t="s">
        <v>2116</v>
      </c>
      <c r="H4588" s="318" t="s">
        <v>1117</v>
      </c>
      <c r="I4588" s="104" t="s">
        <v>1118</v>
      </c>
      <c r="J4588" s="318" t="s">
        <v>1119</v>
      </c>
      <c r="K4588" s="320"/>
      <c r="L4588" s="320"/>
      <c r="M4588" s="104"/>
      <c r="N4588" s="104">
        <v>2</v>
      </c>
      <c r="O4588" s="320">
        <v>6.0333333333333332</v>
      </c>
      <c r="P4588" s="105">
        <v>7800</v>
      </c>
    </row>
    <row r="4589" spans="1:16" x14ac:dyDescent="0.2">
      <c r="A4589" s="104" t="s">
        <v>1022</v>
      </c>
      <c r="B4589" s="104" t="s">
        <v>423</v>
      </c>
      <c r="C4589" s="313" t="s">
        <v>99</v>
      </c>
      <c r="D4589" s="104" t="s">
        <v>1084</v>
      </c>
      <c r="E4589" s="105">
        <v>2400</v>
      </c>
      <c r="F4589" s="313" t="s">
        <v>2117</v>
      </c>
      <c r="G4589" s="318" t="s">
        <v>2118</v>
      </c>
      <c r="H4589" s="318" t="s">
        <v>1053</v>
      </c>
      <c r="I4589" s="104" t="s">
        <v>1346</v>
      </c>
      <c r="J4589" s="318" t="s">
        <v>1028</v>
      </c>
      <c r="K4589" s="320"/>
      <c r="L4589" s="320"/>
      <c r="M4589" s="104"/>
      <c r="N4589" s="104">
        <v>2</v>
      </c>
      <c r="O4589" s="320">
        <v>6.0333333333333332</v>
      </c>
      <c r="P4589" s="105">
        <v>14400</v>
      </c>
    </row>
    <row r="4590" spans="1:16" x14ac:dyDescent="0.2">
      <c r="A4590" s="104" t="s">
        <v>1022</v>
      </c>
      <c r="B4590" s="104" t="s">
        <v>423</v>
      </c>
      <c r="C4590" s="313" t="s">
        <v>99</v>
      </c>
      <c r="D4590" s="104" t="s">
        <v>2119</v>
      </c>
      <c r="E4590" s="105">
        <v>4000</v>
      </c>
      <c r="F4590" s="313" t="s">
        <v>2120</v>
      </c>
      <c r="G4590" s="318" t="s">
        <v>2121</v>
      </c>
      <c r="H4590" s="318" t="s">
        <v>1544</v>
      </c>
      <c r="I4590" s="104" t="s">
        <v>1061</v>
      </c>
      <c r="J4590" s="318" t="s">
        <v>1028</v>
      </c>
      <c r="K4590" s="320"/>
      <c r="L4590" s="320"/>
      <c r="M4590" s="104"/>
      <c r="N4590" s="104">
        <v>4</v>
      </c>
      <c r="O4590" s="320">
        <v>6.0333333333333332</v>
      </c>
      <c r="P4590" s="105">
        <v>24000</v>
      </c>
    </row>
    <row r="4591" spans="1:16" x14ac:dyDescent="0.2">
      <c r="A4591" s="104" t="s">
        <v>1022</v>
      </c>
      <c r="B4591" s="104" t="s">
        <v>423</v>
      </c>
      <c r="C4591" s="313" t="s">
        <v>99</v>
      </c>
      <c r="D4591" s="104" t="s">
        <v>1237</v>
      </c>
      <c r="E4591" s="105">
        <v>1300</v>
      </c>
      <c r="F4591" s="313" t="s">
        <v>2122</v>
      </c>
      <c r="G4591" s="318" t="s">
        <v>2123</v>
      </c>
      <c r="H4591" s="318" t="s">
        <v>1117</v>
      </c>
      <c r="I4591" s="104" t="s">
        <v>1118</v>
      </c>
      <c r="J4591" s="318" t="s">
        <v>1119</v>
      </c>
      <c r="K4591" s="320"/>
      <c r="L4591" s="320"/>
      <c r="M4591" s="104"/>
      <c r="N4591" s="104">
        <v>2</v>
      </c>
      <c r="O4591" s="320">
        <v>6.0333333333333332</v>
      </c>
      <c r="P4591" s="105">
        <v>7800</v>
      </c>
    </row>
    <row r="4592" spans="1:16" x14ac:dyDescent="0.2">
      <c r="A4592" s="104" t="s">
        <v>1022</v>
      </c>
      <c r="B4592" s="104" t="s">
        <v>423</v>
      </c>
      <c r="C4592" s="313" t="s">
        <v>99</v>
      </c>
      <c r="D4592" s="104" t="s">
        <v>1273</v>
      </c>
      <c r="E4592" s="105">
        <v>3500</v>
      </c>
      <c r="F4592" s="313" t="s">
        <v>2124</v>
      </c>
      <c r="G4592" s="318" t="s">
        <v>2125</v>
      </c>
      <c r="H4592" s="318" t="s">
        <v>1090</v>
      </c>
      <c r="I4592" s="104" t="s">
        <v>1073</v>
      </c>
      <c r="J4592" s="318" t="s">
        <v>1074</v>
      </c>
      <c r="K4592" s="320"/>
      <c r="L4592" s="320"/>
      <c r="M4592" s="104"/>
      <c r="N4592" s="104">
        <v>4</v>
      </c>
      <c r="O4592" s="320">
        <v>6.0333333333333332</v>
      </c>
      <c r="P4592" s="105">
        <v>21000</v>
      </c>
    </row>
    <row r="4593" spans="1:16" ht="22.5" x14ac:dyDescent="0.2">
      <c r="A4593" s="104" t="s">
        <v>1022</v>
      </c>
      <c r="B4593" s="104" t="s">
        <v>423</v>
      </c>
      <c r="C4593" s="313" t="s">
        <v>99</v>
      </c>
      <c r="D4593" s="104" t="s">
        <v>1046</v>
      </c>
      <c r="E4593" s="105">
        <v>1500</v>
      </c>
      <c r="F4593" s="313" t="s">
        <v>2126</v>
      </c>
      <c r="G4593" s="318" t="s">
        <v>2127</v>
      </c>
      <c r="H4593" s="318" t="s">
        <v>1106</v>
      </c>
      <c r="I4593" s="104" t="s">
        <v>1095</v>
      </c>
      <c r="J4593" s="318" t="s">
        <v>1096</v>
      </c>
      <c r="K4593" s="320"/>
      <c r="L4593" s="320"/>
      <c r="M4593" s="104"/>
      <c r="N4593" s="104">
        <v>2</v>
      </c>
      <c r="O4593" s="320">
        <v>6.0333333333333332</v>
      </c>
      <c r="P4593" s="105">
        <v>9000</v>
      </c>
    </row>
    <row r="4594" spans="1:16" x14ac:dyDescent="0.2">
      <c r="A4594" s="104" t="s">
        <v>1022</v>
      </c>
      <c r="B4594" s="104" t="s">
        <v>423</v>
      </c>
      <c r="C4594" s="313" t="s">
        <v>99</v>
      </c>
      <c r="D4594" s="104" t="s">
        <v>2128</v>
      </c>
      <c r="E4594" s="105">
        <v>2400</v>
      </c>
      <c r="F4594" s="313" t="s">
        <v>2129</v>
      </c>
      <c r="G4594" s="318" t="s">
        <v>2130</v>
      </c>
      <c r="H4594" s="318" t="s">
        <v>1937</v>
      </c>
      <c r="I4594" s="104" t="s">
        <v>1068</v>
      </c>
      <c r="J4594" s="318" t="s">
        <v>1028</v>
      </c>
      <c r="K4594" s="320"/>
      <c r="L4594" s="320"/>
      <c r="M4594" s="104"/>
      <c r="N4594" s="104">
        <v>2</v>
      </c>
      <c r="O4594" s="320">
        <v>6.0333333333333332</v>
      </c>
      <c r="P4594" s="105">
        <v>14400</v>
      </c>
    </row>
    <row r="4595" spans="1:16" x14ac:dyDescent="0.2">
      <c r="A4595" s="104" t="s">
        <v>1022</v>
      </c>
      <c r="B4595" s="104" t="s">
        <v>423</v>
      </c>
      <c r="C4595" s="313" t="s">
        <v>99</v>
      </c>
      <c r="D4595" s="104" t="s">
        <v>1206</v>
      </c>
      <c r="E4595" s="105">
        <v>2500</v>
      </c>
      <c r="F4595" s="313" t="s">
        <v>2131</v>
      </c>
      <c r="G4595" s="318" t="s">
        <v>2132</v>
      </c>
      <c r="H4595" s="318" t="s">
        <v>1549</v>
      </c>
      <c r="I4595" s="104" t="s">
        <v>1027</v>
      </c>
      <c r="J4595" s="318" t="s">
        <v>1028</v>
      </c>
      <c r="K4595" s="320"/>
      <c r="L4595" s="320"/>
      <c r="M4595" s="104"/>
      <c r="N4595" s="104">
        <v>1</v>
      </c>
      <c r="O4595" s="320">
        <v>6.0333333333333332</v>
      </c>
      <c r="P4595" s="105">
        <v>15000</v>
      </c>
    </row>
    <row r="4596" spans="1:16" ht="22.5" x14ac:dyDescent="0.2">
      <c r="A4596" s="104" t="s">
        <v>1022</v>
      </c>
      <c r="B4596" s="104" t="s">
        <v>423</v>
      </c>
      <c r="C4596" s="313" t="s">
        <v>99</v>
      </c>
      <c r="D4596" s="104" t="s">
        <v>2133</v>
      </c>
      <c r="E4596" s="105">
        <v>4000</v>
      </c>
      <c r="F4596" s="313" t="s">
        <v>2134</v>
      </c>
      <c r="G4596" s="318" t="s">
        <v>2135</v>
      </c>
      <c r="H4596" s="318" t="s">
        <v>2083</v>
      </c>
      <c r="I4596" s="104" t="s">
        <v>1061</v>
      </c>
      <c r="J4596" s="318" t="s">
        <v>1028</v>
      </c>
      <c r="K4596" s="320"/>
      <c r="L4596" s="320"/>
      <c r="M4596" s="104"/>
      <c r="N4596" s="104">
        <v>4</v>
      </c>
      <c r="O4596" s="320">
        <v>6.0333333333333332</v>
      </c>
      <c r="P4596" s="105">
        <v>24000</v>
      </c>
    </row>
    <row r="4597" spans="1:16" ht="22.5" x14ac:dyDescent="0.2">
      <c r="A4597" s="104" t="s">
        <v>1022</v>
      </c>
      <c r="B4597" s="104" t="s">
        <v>423</v>
      </c>
      <c r="C4597" s="313" t="s">
        <v>99</v>
      </c>
      <c r="D4597" s="104" t="s">
        <v>1046</v>
      </c>
      <c r="E4597" s="105">
        <v>1700</v>
      </c>
      <c r="F4597" s="313" t="s">
        <v>2136</v>
      </c>
      <c r="G4597" s="318" t="s">
        <v>2137</v>
      </c>
      <c r="H4597" s="318" t="s">
        <v>1064</v>
      </c>
      <c r="I4597" s="104" t="s">
        <v>1044</v>
      </c>
      <c r="J4597" s="318" t="s">
        <v>1045</v>
      </c>
      <c r="K4597" s="320"/>
      <c r="L4597" s="320"/>
      <c r="M4597" s="104"/>
      <c r="N4597" s="104">
        <v>2</v>
      </c>
      <c r="O4597" s="320">
        <v>6.0333333333333332</v>
      </c>
      <c r="P4597" s="105">
        <v>10200</v>
      </c>
    </row>
    <row r="4598" spans="1:16" x14ac:dyDescent="0.2">
      <c r="A4598" s="104" t="s">
        <v>1022</v>
      </c>
      <c r="B4598" s="104" t="s">
        <v>423</v>
      </c>
      <c r="C4598" s="313" t="s">
        <v>99</v>
      </c>
      <c r="D4598" s="104" t="s">
        <v>1046</v>
      </c>
      <c r="E4598" s="105">
        <v>1700</v>
      </c>
      <c r="F4598" s="313" t="s">
        <v>2140</v>
      </c>
      <c r="G4598" s="318" t="s">
        <v>2141</v>
      </c>
      <c r="H4598" s="318" t="s">
        <v>1057</v>
      </c>
      <c r="I4598" s="104" t="s">
        <v>1073</v>
      </c>
      <c r="J4598" s="318" t="s">
        <v>1074</v>
      </c>
      <c r="K4598" s="320"/>
      <c r="L4598" s="320"/>
      <c r="M4598" s="104"/>
      <c r="N4598" s="104">
        <v>2</v>
      </c>
      <c r="O4598" s="320">
        <v>6.0333333333333332</v>
      </c>
      <c r="P4598" s="105">
        <v>10200</v>
      </c>
    </row>
    <row r="4599" spans="1:16" x14ac:dyDescent="0.2">
      <c r="A4599" s="104" t="s">
        <v>1022</v>
      </c>
      <c r="B4599" s="104" t="s">
        <v>423</v>
      </c>
      <c r="C4599" s="313" t="s">
        <v>99</v>
      </c>
      <c r="D4599" s="104" t="s">
        <v>1046</v>
      </c>
      <c r="E4599" s="105">
        <v>1500</v>
      </c>
      <c r="F4599" s="313" t="s">
        <v>2142</v>
      </c>
      <c r="G4599" s="318" t="s">
        <v>2143</v>
      </c>
      <c r="H4599" s="318" t="s">
        <v>1117</v>
      </c>
      <c r="I4599" s="104" t="s">
        <v>1118</v>
      </c>
      <c r="J4599" s="318" t="s">
        <v>1119</v>
      </c>
      <c r="K4599" s="320"/>
      <c r="L4599" s="320"/>
      <c r="M4599" s="104"/>
      <c r="N4599" s="104">
        <v>2</v>
      </c>
      <c r="O4599" s="320">
        <v>6.0333333333333332</v>
      </c>
      <c r="P4599" s="105">
        <v>9000</v>
      </c>
    </row>
    <row r="4600" spans="1:16" ht="22.5" x14ac:dyDescent="0.2">
      <c r="A4600" s="104" t="s">
        <v>1022</v>
      </c>
      <c r="B4600" s="104" t="s">
        <v>423</v>
      </c>
      <c r="C4600" s="313" t="s">
        <v>99</v>
      </c>
      <c r="D4600" s="104" t="s">
        <v>1464</v>
      </c>
      <c r="E4600" s="105">
        <v>1500</v>
      </c>
      <c r="F4600" s="313" t="s">
        <v>2144</v>
      </c>
      <c r="G4600" s="318" t="s">
        <v>2145</v>
      </c>
      <c r="H4600" s="318" t="s">
        <v>1249</v>
      </c>
      <c r="I4600" s="104" t="s">
        <v>1536</v>
      </c>
      <c r="J4600" s="318" t="s">
        <v>1074</v>
      </c>
      <c r="K4600" s="320"/>
      <c r="L4600" s="320"/>
      <c r="M4600" s="104"/>
      <c r="N4600" s="104">
        <v>2</v>
      </c>
      <c r="O4600" s="320">
        <v>6.0333333333333332</v>
      </c>
      <c r="P4600" s="105">
        <v>9000</v>
      </c>
    </row>
    <row r="4601" spans="1:16" x14ac:dyDescent="0.2">
      <c r="A4601" s="104" t="s">
        <v>1022</v>
      </c>
      <c r="B4601" s="104" t="s">
        <v>423</v>
      </c>
      <c r="C4601" s="313" t="s">
        <v>99</v>
      </c>
      <c r="D4601" s="104" t="s">
        <v>1046</v>
      </c>
      <c r="E4601" s="105">
        <v>1700</v>
      </c>
      <c r="F4601" s="313" t="s">
        <v>2146</v>
      </c>
      <c r="G4601" s="318" t="s">
        <v>2147</v>
      </c>
      <c r="H4601" s="318" t="s">
        <v>1064</v>
      </c>
      <c r="I4601" s="104" t="s">
        <v>1044</v>
      </c>
      <c r="J4601" s="318" t="s">
        <v>1074</v>
      </c>
      <c r="K4601" s="320"/>
      <c r="L4601" s="320"/>
      <c r="M4601" s="104"/>
      <c r="N4601" s="104">
        <v>2</v>
      </c>
      <c r="O4601" s="320">
        <v>6.0333333333333332</v>
      </c>
      <c r="P4601" s="105">
        <v>10200</v>
      </c>
    </row>
    <row r="4602" spans="1:16" x14ac:dyDescent="0.2">
      <c r="A4602" s="104" t="s">
        <v>1022</v>
      </c>
      <c r="B4602" s="104" t="s">
        <v>423</v>
      </c>
      <c r="C4602" s="313" t="s">
        <v>99</v>
      </c>
      <c r="D4602" s="104" t="s">
        <v>2148</v>
      </c>
      <c r="E4602" s="105">
        <v>3000</v>
      </c>
      <c r="F4602" s="313" t="s">
        <v>2149</v>
      </c>
      <c r="G4602" s="318" t="s">
        <v>2150</v>
      </c>
      <c r="H4602" s="318" t="s">
        <v>1053</v>
      </c>
      <c r="I4602" s="104" t="s">
        <v>1027</v>
      </c>
      <c r="J4602" s="318" t="s">
        <v>1028</v>
      </c>
      <c r="K4602" s="320"/>
      <c r="L4602" s="320"/>
      <c r="M4602" s="104"/>
      <c r="N4602" s="104">
        <v>2</v>
      </c>
      <c r="O4602" s="320">
        <v>6.0333333333333332</v>
      </c>
      <c r="P4602" s="105">
        <v>18000</v>
      </c>
    </row>
    <row r="4603" spans="1:16" x14ac:dyDescent="0.2">
      <c r="A4603" s="104" t="s">
        <v>1022</v>
      </c>
      <c r="B4603" s="104" t="s">
        <v>423</v>
      </c>
      <c r="C4603" s="313" t="s">
        <v>99</v>
      </c>
      <c r="D4603" s="104" t="s">
        <v>1046</v>
      </c>
      <c r="E4603" s="105">
        <v>1700</v>
      </c>
      <c r="F4603" s="313" t="s">
        <v>2151</v>
      </c>
      <c r="G4603" s="318" t="s">
        <v>2152</v>
      </c>
      <c r="H4603" s="318" t="s">
        <v>1064</v>
      </c>
      <c r="I4603" s="104" t="s">
        <v>1225</v>
      </c>
      <c r="J4603" s="318" t="s">
        <v>1028</v>
      </c>
      <c r="K4603" s="320"/>
      <c r="L4603" s="320"/>
      <c r="M4603" s="104"/>
      <c r="N4603" s="104">
        <v>2</v>
      </c>
      <c r="O4603" s="320">
        <v>6.0333333333333332</v>
      </c>
      <c r="P4603" s="105">
        <v>10200</v>
      </c>
    </row>
    <row r="4604" spans="1:16" x14ac:dyDescent="0.2">
      <c r="A4604" s="104" t="s">
        <v>1022</v>
      </c>
      <c r="B4604" s="104" t="s">
        <v>423</v>
      </c>
      <c r="C4604" s="313" t="s">
        <v>99</v>
      </c>
      <c r="D4604" s="104" t="s">
        <v>1046</v>
      </c>
      <c r="E4604" s="105">
        <v>1500</v>
      </c>
      <c r="F4604" s="313" t="s">
        <v>2153</v>
      </c>
      <c r="G4604" s="318" t="s">
        <v>2154</v>
      </c>
      <c r="H4604" s="318" t="s">
        <v>1117</v>
      </c>
      <c r="I4604" s="104" t="s">
        <v>1118</v>
      </c>
      <c r="J4604" s="318" t="s">
        <v>1119</v>
      </c>
      <c r="K4604" s="320"/>
      <c r="L4604" s="320"/>
      <c r="M4604" s="104"/>
      <c r="N4604" s="104">
        <v>2</v>
      </c>
      <c r="O4604" s="320">
        <v>6.0333333333333332</v>
      </c>
      <c r="P4604" s="105">
        <v>9000</v>
      </c>
    </row>
    <row r="4605" spans="1:16" x14ac:dyDescent="0.2">
      <c r="A4605" s="104" t="s">
        <v>1022</v>
      </c>
      <c r="B4605" s="104" t="s">
        <v>423</v>
      </c>
      <c r="C4605" s="313" t="s">
        <v>99</v>
      </c>
      <c r="D4605" s="104" t="s">
        <v>1033</v>
      </c>
      <c r="E4605" s="105">
        <v>2500</v>
      </c>
      <c r="F4605" s="313" t="s">
        <v>2155</v>
      </c>
      <c r="G4605" s="318" t="s">
        <v>2156</v>
      </c>
      <c r="H4605" s="318" t="s">
        <v>1057</v>
      </c>
      <c r="I4605" s="104" t="s">
        <v>1027</v>
      </c>
      <c r="J4605" s="318" t="s">
        <v>1028</v>
      </c>
      <c r="K4605" s="320"/>
      <c r="L4605" s="320"/>
      <c r="M4605" s="104"/>
      <c r="N4605" s="104">
        <v>2</v>
      </c>
      <c r="O4605" s="320">
        <v>6.0333333333333332</v>
      </c>
      <c r="P4605" s="105">
        <v>15000</v>
      </c>
    </row>
    <row r="4606" spans="1:16" x14ac:dyDescent="0.2">
      <c r="A4606" s="104" t="s">
        <v>1022</v>
      </c>
      <c r="B4606" s="104" t="s">
        <v>423</v>
      </c>
      <c r="C4606" s="313" t="s">
        <v>99</v>
      </c>
      <c r="D4606" s="104" t="s">
        <v>1201</v>
      </c>
      <c r="E4606" s="105">
        <v>1300</v>
      </c>
      <c r="F4606" s="313" t="s">
        <v>2157</v>
      </c>
      <c r="G4606" s="318" t="s">
        <v>2158</v>
      </c>
      <c r="H4606" s="318" t="s">
        <v>1117</v>
      </c>
      <c r="I4606" s="104" t="s">
        <v>1118</v>
      </c>
      <c r="J4606" s="318" t="s">
        <v>1119</v>
      </c>
      <c r="K4606" s="320"/>
      <c r="L4606" s="320"/>
      <c r="M4606" s="104"/>
      <c r="N4606" s="104">
        <v>2</v>
      </c>
      <c r="O4606" s="320">
        <v>6.0333333333333332</v>
      </c>
      <c r="P4606" s="105">
        <v>7800</v>
      </c>
    </row>
    <row r="4607" spans="1:16" x14ac:dyDescent="0.2">
      <c r="A4607" s="104" t="s">
        <v>1022</v>
      </c>
      <c r="B4607" s="104" t="s">
        <v>423</v>
      </c>
      <c r="C4607" s="313" t="s">
        <v>99</v>
      </c>
      <c r="D4607" s="104" t="s">
        <v>1296</v>
      </c>
      <c r="E4607" s="105">
        <v>2500</v>
      </c>
      <c r="F4607" s="313" t="s">
        <v>2159</v>
      </c>
      <c r="G4607" s="318" t="s">
        <v>2160</v>
      </c>
      <c r="H4607" s="318" t="s">
        <v>1895</v>
      </c>
      <c r="I4607" s="104" t="s">
        <v>1027</v>
      </c>
      <c r="J4607" s="318" t="s">
        <v>1161</v>
      </c>
      <c r="K4607" s="320"/>
      <c r="L4607" s="320"/>
      <c r="M4607" s="104"/>
      <c r="N4607" s="104">
        <v>2</v>
      </c>
      <c r="O4607" s="320">
        <v>6.0333333333333332</v>
      </c>
      <c r="P4607" s="105">
        <v>15000</v>
      </c>
    </row>
    <row r="4608" spans="1:16" x14ac:dyDescent="0.2">
      <c r="A4608" s="104" t="s">
        <v>1022</v>
      </c>
      <c r="B4608" s="104" t="s">
        <v>423</v>
      </c>
      <c r="C4608" s="313" t="s">
        <v>99</v>
      </c>
      <c r="D4608" s="104" t="s">
        <v>1046</v>
      </c>
      <c r="E4608" s="105">
        <v>1500</v>
      </c>
      <c r="F4608" s="313" t="s">
        <v>2161</v>
      </c>
      <c r="G4608" s="318" t="s">
        <v>2162</v>
      </c>
      <c r="H4608" s="318" t="s">
        <v>1255</v>
      </c>
      <c r="I4608" s="104" t="s">
        <v>1027</v>
      </c>
      <c r="J4608" s="318" t="s">
        <v>1161</v>
      </c>
      <c r="K4608" s="320"/>
      <c r="L4608" s="320"/>
      <c r="M4608" s="104"/>
      <c r="N4608" s="104">
        <v>2</v>
      </c>
      <c r="O4608" s="320">
        <v>6.0333333333333332</v>
      </c>
      <c r="P4608" s="105">
        <v>9000</v>
      </c>
    </row>
    <row r="4609" spans="1:16" x14ac:dyDescent="0.2">
      <c r="A4609" s="104" t="s">
        <v>1022</v>
      </c>
      <c r="B4609" s="104" t="s">
        <v>423</v>
      </c>
      <c r="C4609" s="313" t="s">
        <v>99</v>
      </c>
      <c r="D4609" s="104" t="s">
        <v>1464</v>
      </c>
      <c r="E4609" s="105">
        <v>1500</v>
      </c>
      <c r="F4609" s="313" t="s">
        <v>5568</v>
      </c>
      <c r="G4609" s="318" t="s">
        <v>5569</v>
      </c>
      <c r="H4609" s="318" t="s">
        <v>1577</v>
      </c>
      <c r="I4609" s="104" t="s">
        <v>1044</v>
      </c>
      <c r="J4609" s="318" t="s">
        <v>1074</v>
      </c>
      <c r="K4609" s="320"/>
      <c r="L4609" s="320"/>
      <c r="M4609" s="104"/>
      <c r="N4609" s="104">
        <v>1</v>
      </c>
      <c r="O4609" s="320">
        <v>0.96666666666666667</v>
      </c>
      <c r="P4609" s="105">
        <v>1450</v>
      </c>
    </row>
    <row r="4610" spans="1:16" x14ac:dyDescent="0.2">
      <c r="A4610" s="104" t="s">
        <v>1022</v>
      </c>
      <c r="B4610" s="104" t="s">
        <v>423</v>
      </c>
      <c r="C4610" s="313" t="s">
        <v>99</v>
      </c>
      <c r="D4610" s="104" t="s">
        <v>2163</v>
      </c>
      <c r="E4610" s="105">
        <v>8000</v>
      </c>
      <c r="F4610" s="313" t="s">
        <v>2164</v>
      </c>
      <c r="G4610" s="318" t="s">
        <v>2165</v>
      </c>
      <c r="H4610" s="318" t="s">
        <v>1053</v>
      </c>
      <c r="I4610" s="104" t="s">
        <v>1027</v>
      </c>
      <c r="J4610" s="318" t="s">
        <v>1028</v>
      </c>
      <c r="K4610" s="320"/>
      <c r="L4610" s="320"/>
      <c r="M4610" s="104"/>
      <c r="N4610" s="104">
        <v>4</v>
      </c>
      <c r="O4610" s="320">
        <v>6.0333333333333332</v>
      </c>
      <c r="P4610" s="105">
        <v>48000</v>
      </c>
    </row>
    <row r="4611" spans="1:16" x14ac:dyDescent="0.2">
      <c r="A4611" s="104" t="s">
        <v>1022</v>
      </c>
      <c r="B4611" s="104" t="s">
        <v>423</v>
      </c>
      <c r="C4611" s="313" t="s">
        <v>99</v>
      </c>
      <c r="D4611" s="104" t="s">
        <v>1749</v>
      </c>
      <c r="E4611" s="105">
        <v>2400</v>
      </c>
      <c r="F4611" s="313" t="s">
        <v>2168</v>
      </c>
      <c r="G4611" s="318" t="s">
        <v>2169</v>
      </c>
      <c r="H4611" s="318" t="s">
        <v>1113</v>
      </c>
      <c r="I4611" s="104" t="s">
        <v>1027</v>
      </c>
      <c r="J4611" s="318" t="s">
        <v>1028</v>
      </c>
      <c r="K4611" s="320"/>
      <c r="L4611" s="320"/>
      <c r="M4611" s="104"/>
      <c r="N4611" s="104">
        <v>2</v>
      </c>
      <c r="O4611" s="320">
        <v>6.0333333333333332</v>
      </c>
      <c r="P4611" s="105">
        <v>14400</v>
      </c>
    </row>
    <row r="4612" spans="1:16" x14ac:dyDescent="0.2">
      <c r="A4612" s="104" t="s">
        <v>1022</v>
      </c>
      <c r="B4612" s="104" t="s">
        <v>423</v>
      </c>
      <c r="C4612" s="313" t="s">
        <v>99</v>
      </c>
      <c r="D4612" s="104" t="s">
        <v>1046</v>
      </c>
      <c r="E4612" s="105">
        <v>1500</v>
      </c>
      <c r="F4612" s="313" t="s">
        <v>2170</v>
      </c>
      <c r="G4612" s="318" t="s">
        <v>2171</v>
      </c>
      <c r="H4612" s="318" t="s">
        <v>1133</v>
      </c>
      <c r="I4612" s="104" t="s">
        <v>1134</v>
      </c>
      <c r="J4612" s="318" t="s">
        <v>1028</v>
      </c>
      <c r="K4612" s="320"/>
      <c r="L4612" s="320"/>
      <c r="M4612" s="104"/>
      <c r="N4612" s="104">
        <v>2</v>
      </c>
      <c r="O4612" s="320">
        <v>6.0333333333333332</v>
      </c>
      <c r="P4612" s="105">
        <v>9000</v>
      </c>
    </row>
    <row r="4613" spans="1:16" x14ac:dyDescent="0.2">
      <c r="A4613" s="104" t="s">
        <v>1022</v>
      </c>
      <c r="B4613" s="104" t="s">
        <v>423</v>
      </c>
      <c r="C4613" s="313" t="s">
        <v>99</v>
      </c>
      <c r="D4613" s="104" t="s">
        <v>1046</v>
      </c>
      <c r="E4613" s="105">
        <v>1500</v>
      </c>
      <c r="F4613" s="313" t="s">
        <v>2172</v>
      </c>
      <c r="G4613" s="318" t="s">
        <v>2173</v>
      </c>
      <c r="H4613" s="318" t="s">
        <v>2174</v>
      </c>
      <c r="I4613" s="104" t="s">
        <v>1134</v>
      </c>
      <c r="J4613" s="318" t="s">
        <v>1028</v>
      </c>
      <c r="K4613" s="320"/>
      <c r="L4613" s="320"/>
      <c r="M4613" s="104"/>
      <c r="N4613" s="104">
        <v>2</v>
      </c>
      <c r="O4613" s="320">
        <v>6.0333333333333332</v>
      </c>
      <c r="P4613" s="105">
        <v>9000</v>
      </c>
    </row>
    <row r="4614" spans="1:16" x14ac:dyDescent="0.2">
      <c r="A4614" s="104" t="s">
        <v>1022</v>
      </c>
      <c r="B4614" s="104" t="s">
        <v>423</v>
      </c>
      <c r="C4614" s="313" t="s">
        <v>99</v>
      </c>
      <c r="D4614" s="104" t="s">
        <v>2175</v>
      </c>
      <c r="E4614" s="105">
        <v>8000</v>
      </c>
      <c r="F4614" s="313" t="s">
        <v>2176</v>
      </c>
      <c r="G4614" s="318" t="s">
        <v>2177</v>
      </c>
      <c r="H4614" s="318" t="s">
        <v>1026</v>
      </c>
      <c r="I4614" s="104" t="s">
        <v>1027</v>
      </c>
      <c r="J4614" s="318" t="s">
        <v>1028</v>
      </c>
      <c r="K4614" s="320"/>
      <c r="L4614" s="320"/>
      <c r="M4614" s="104"/>
      <c r="N4614" s="104">
        <v>2</v>
      </c>
      <c r="O4614" s="320">
        <v>6.0333333333333332</v>
      </c>
      <c r="P4614" s="105">
        <v>48000</v>
      </c>
    </row>
    <row r="4615" spans="1:16" x14ac:dyDescent="0.2">
      <c r="A4615" s="104" t="s">
        <v>1022</v>
      </c>
      <c r="B4615" s="104" t="s">
        <v>423</v>
      </c>
      <c r="C4615" s="313" t="s">
        <v>99</v>
      </c>
      <c r="D4615" s="104" t="s">
        <v>1046</v>
      </c>
      <c r="E4615" s="105">
        <v>1500</v>
      </c>
      <c r="F4615" s="313" t="s">
        <v>2178</v>
      </c>
      <c r="G4615" s="318" t="s">
        <v>2179</v>
      </c>
      <c r="H4615" s="318" t="s">
        <v>1064</v>
      </c>
      <c r="I4615" s="104" t="s">
        <v>1027</v>
      </c>
      <c r="J4615" s="318" t="s">
        <v>1028</v>
      </c>
      <c r="K4615" s="320"/>
      <c r="L4615" s="320"/>
      <c r="M4615" s="104"/>
      <c r="N4615" s="104">
        <v>2</v>
      </c>
      <c r="O4615" s="320">
        <v>6.0333333333333332</v>
      </c>
      <c r="P4615" s="105">
        <v>9000</v>
      </c>
    </row>
    <row r="4616" spans="1:16" x14ac:dyDescent="0.2">
      <c r="A4616" s="104" t="s">
        <v>1022</v>
      </c>
      <c r="B4616" s="104" t="s">
        <v>423</v>
      </c>
      <c r="C4616" s="313" t="s">
        <v>99</v>
      </c>
      <c r="D4616" s="104" t="s">
        <v>1050</v>
      </c>
      <c r="E4616" s="105">
        <v>2400</v>
      </c>
      <c r="F4616" s="313" t="s">
        <v>5570</v>
      </c>
      <c r="G4616" s="318" t="s">
        <v>5571</v>
      </c>
      <c r="H4616" s="318" t="s">
        <v>1060</v>
      </c>
      <c r="I4616" s="104" t="s">
        <v>1027</v>
      </c>
      <c r="J4616" s="318" t="s">
        <v>1028</v>
      </c>
      <c r="K4616" s="320"/>
      <c r="L4616" s="320"/>
      <c r="M4616" s="104"/>
      <c r="N4616" s="104">
        <v>2</v>
      </c>
      <c r="O4616" s="320">
        <v>6.0333333333333332</v>
      </c>
      <c r="P4616" s="105">
        <v>14400</v>
      </c>
    </row>
    <row r="4617" spans="1:16" ht="22.5" x14ac:dyDescent="0.2">
      <c r="A4617" s="104" t="s">
        <v>1022</v>
      </c>
      <c r="B4617" s="104" t="s">
        <v>423</v>
      </c>
      <c r="C4617" s="313" t="s">
        <v>99</v>
      </c>
      <c r="D4617" s="104" t="s">
        <v>2180</v>
      </c>
      <c r="E4617" s="105">
        <v>5500</v>
      </c>
      <c r="F4617" s="313" t="s">
        <v>2181</v>
      </c>
      <c r="G4617" s="318" t="s">
        <v>2182</v>
      </c>
      <c r="H4617" s="318" t="s">
        <v>1026</v>
      </c>
      <c r="I4617" s="104" t="s">
        <v>1027</v>
      </c>
      <c r="J4617" s="318" t="s">
        <v>1069</v>
      </c>
      <c r="K4617" s="320"/>
      <c r="L4617" s="320"/>
      <c r="M4617" s="104"/>
      <c r="N4617" s="104">
        <v>2</v>
      </c>
      <c r="O4617" s="320">
        <v>6.0333333333333332</v>
      </c>
      <c r="P4617" s="105">
        <v>33000</v>
      </c>
    </row>
    <row r="4618" spans="1:16" x14ac:dyDescent="0.2">
      <c r="A4618" s="104" t="s">
        <v>1022</v>
      </c>
      <c r="B4618" s="104" t="s">
        <v>423</v>
      </c>
      <c r="C4618" s="313" t="s">
        <v>99</v>
      </c>
      <c r="D4618" s="104" t="s">
        <v>2183</v>
      </c>
      <c r="E4618" s="105">
        <v>3000</v>
      </c>
      <c r="F4618" s="313" t="s">
        <v>2184</v>
      </c>
      <c r="G4618" s="318" t="s">
        <v>2185</v>
      </c>
      <c r="H4618" s="318" t="s">
        <v>1544</v>
      </c>
      <c r="I4618" s="104" t="s">
        <v>1061</v>
      </c>
      <c r="J4618" s="318" t="s">
        <v>1028</v>
      </c>
      <c r="K4618" s="320"/>
      <c r="L4618" s="320"/>
      <c r="M4618" s="104"/>
      <c r="N4618" s="104">
        <v>2</v>
      </c>
      <c r="O4618" s="320">
        <v>6.0333333333333332</v>
      </c>
      <c r="P4618" s="105">
        <v>18000</v>
      </c>
    </row>
    <row r="4619" spans="1:16" ht="22.5" x14ac:dyDescent="0.2">
      <c r="A4619" s="104" t="s">
        <v>1022</v>
      </c>
      <c r="B4619" s="104" t="s">
        <v>423</v>
      </c>
      <c r="C4619" s="313" t="s">
        <v>99</v>
      </c>
      <c r="D4619" s="104" t="s">
        <v>2186</v>
      </c>
      <c r="E4619" s="105">
        <v>1700</v>
      </c>
      <c r="F4619" s="313" t="s">
        <v>2187</v>
      </c>
      <c r="G4619" s="318" t="s">
        <v>2188</v>
      </c>
      <c r="H4619" s="318" t="s">
        <v>1064</v>
      </c>
      <c r="I4619" s="104" t="s">
        <v>1044</v>
      </c>
      <c r="J4619" s="318" t="s">
        <v>1045</v>
      </c>
      <c r="K4619" s="320"/>
      <c r="L4619" s="320"/>
      <c r="M4619" s="104"/>
      <c r="N4619" s="104">
        <v>2</v>
      </c>
      <c r="O4619" s="320">
        <v>6.0333333333333332</v>
      </c>
      <c r="P4619" s="105">
        <v>10200</v>
      </c>
    </row>
    <row r="4620" spans="1:16" x14ac:dyDescent="0.2">
      <c r="A4620" s="104" t="s">
        <v>1022</v>
      </c>
      <c r="B4620" s="104" t="s">
        <v>423</v>
      </c>
      <c r="C4620" s="313" t="s">
        <v>99</v>
      </c>
      <c r="D4620" s="104" t="s">
        <v>1183</v>
      </c>
      <c r="E4620" s="105">
        <v>1300</v>
      </c>
      <c r="F4620" s="313" t="s">
        <v>2193</v>
      </c>
      <c r="G4620" s="318" t="s">
        <v>2194</v>
      </c>
      <c r="H4620" s="318" t="s">
        <v>1057</v>
      </c>
      <c r="I4620" s="104" t="s">
        <v>1118</v>
      </c>
      <c r="J4620" s="318" t="s">
        <v>1119</v>
      </c>
      <c r="K4620" s="320"/>
      <c r="L4620" s="320"/>
      <c r="M4620" s="104"/>
      <c r="N4620" s="104">
        <v>2</v>
      </c>
      <c r="O4620" s="320">
        <v>6.0333333333333332</v>
      </c>
      <c r="P4620" s="105">
        <v>7800</v>
      </c>
    </row>
    <row r="4621" spans="1:16" x14ac:dyDescent="0.2">
      <c r="A4621" s="104" t="s">
        <v>1022</v>
      </c>
      <c r="B4621" s="104" t="s">
        <v>423</v>
      </c>
      <c r="C4621" s="313" t="s">
        <v>99</v>
      </c>
      <c r="D4621" s="104" t="s">
        <v>2195</v>
      </c>
      <c r="E4621" s="105">
        <v>5500</v>
      </c>
      <c r="F4621" s="313" t="s">
        <v>2196</v>
      </c>
      <c r="G4621" s="318" t="s">
        <v>2197</v>
      </c>
      <c r="H4621" s="318" t="s">
        <v>2198</v>
      </c>
      <c r="I4621" s="104" t="s">
        <v>1061</v>
      </c>
      <c r="J4621" s="318" t="s">
        <v>1028</v>
      </c>
      <c r="K4621" s="320"/>
      <c r="L4621" s="320"/>
      <c r="M4621" s="104"/>
      <c r="N4621" s="104">
        <v>2</v>
      </c>
      <c r="O4621" s="320">
        <v>6.0333333333333332</v>
      </c>
      <c r="P4621" s="105">
        <v>33000</v>
      </c>
    </row>
    <row r="4622" spans="1:16" x14ac:dyDescent="0.2">
      <c r="A4622" s="104" t="s">
        <v>1022</v>
      </c>
      <c r="B4622" s="104" t="s">
        <v>423</v>
      </c>
      <c r="C4622" s="313" t="s">
        <v>99</v>
      </c>
      <c r="D4622" s="104" t="s">
        <v>1050</v>
      </c>
      <c r="E4622" s="105">
        <v>3000</v>
      </c>
      <c r="F4622" s="313" t="s">
        <v>2199</v>
      </c>
      <c r="G4622" s="318" t="s">
        <v>2200</v>
      </c>
      <c r="H4622" s="318" t="s">
        <v>1060</v>
      </c>
      <c r="I4622" s="104" t="s">
        <v>1061</v>
      </c>
      <c r="J4622" s="318" t="s">
        <v>1028</v>
      </c>
      <c r="K4622" s="320"/>
      <c r="L4622" s="320"/>
      <c r="M4622" s="104"/>
      <c r="N4622" s="104">
        <v>2</v>
      </c>
      <c r="O4622" s="320">
        <v>6.0333333333333332</v>
      </c>
      <c r="P4622" s="105">
        <v>18000</v>
      </c>
    </row>
    <row r="4623" spans="1:16" ht="22.5" x14ac:dyDescent="0.2">
      <c r="A4623" s="104" t="s">
        <v>1022</v>
      </c>
      <c r="B4623" s="104" t="s">
        <v>423</v>
      </c>
      <c r="C4623" s="313" t="s">
        <v>99</v>
      </c>
      <c r="D4623" s="104" t="s">
        <v>1101</v>
      </c>
      <c r="E4623" s="105">
        <v>2400</v>
      </c>
      <c r="F4623" s="313" t="s">
        <v>2201</v>
      </c>
      <c r="G4623" s="318" t="s">
        <v>2202</v>
      </c>
      <c r="H4623" s="318" t="s">
        <v>1032</v>
      </c>
      <c r="I4623" s="104" t="s">
        <v>1027</v>
      </c>
      <c r="J4623" s="318" t="s">
        <v>1069</v>
      </c>
      <c r="K4623" s="320"/>
      <c r="L4623" s="320"/>
      <c r="M4623" s="104"/>
      <c r="N4623" s="104">
        <v>2</v>
      </c>
      <c r="O4623" s="320">
        <v>6.0333333333333332</v>
      </c>
      <c r="P4623" s="105">
        <v>14400</v>
      </c>
    </row>
    <row r="4624" spans="1:16" x14ac:dyDescent="0.2">
      <c r="A4624" s="104" t="s">
        <v>1022</v>
      </c>
      <c r="B4624" s="104" t="s">
        <v>423</v>
      </c>
      <c r="C4624" s="313" t="s">
        <v>99</v>
      </c>
      <c r="D4624" s="104" t="s">
        <v>1046</v>
      </c>
      <c r="E4624" s="105">
        <v>1500</v>
      </c>
      <c r="F4624" s="313" t="s">
        <v>2203</v>
      </c>
      <c r="G4624" s="318" t="s">
        <v>2204</v>
      </c>
      <c r="H4624" s="318" t="s">
        <v>1118</v>
      </c>
      <c r="I4624" s="104" t="s">
        <v>1134</v>
      </c>
      <c r="J4624" s="318" t="s">
        <v>1028</v>
      </c>
      <c r="K4624" s="320"/>
      <c r="L4624" s="320"/>
      <c r="M4624" s="104"/>
      <c r="N4624" s="104">
        <v>2</v>
      </c>
      <c r="O4624" s="320">
        <v>6.0333333333333332</v>
      </c>
      <c r="P4624" s="105">
        <v>9000</v>
      </c>
    </row>
    <row r="4625" spans="1:16" x14ac:dyDescent="0.2">
      <c r="A4625" s="104" t="s">
        <v>1022</v>
      </c>
      <c r="B4625" s="104" t="s">
        <v>423</v>
      </c>
      <c r="C4625" s="313" t="s">
        <v>99</v>
      </c>
      <c r="D4625" s="104" t="s">
        <v>1201</v>
      </c>
      <c r="E4625" s="105">
        <v>930</v>
      </c>
      <c r="F4625" s="313" t="s">
        <v>2205</v>
      </c>
      <c r="G4625" s="318" t="s">
        <v>2206</v>
      </c>
      <c r="H4625" s="318" t="s">
        <v>1117</v>
      </c>
      <c r="I4625" s="104" t="s">
        <v>1118</v>
      </c>
      <c r="J4625" s="318" t="s">
        <v>1119</v>
      </c>
      <c r="K4625" s="320"/>
      <c r="L4625" s="320"/>
      <c r="M4625" s="104"/>
      <c r="N4625" s="104">
        <v>2</v>
      </c>
      <c r="O4625" s="320">
        <v>6.0333333333333332</v>
      </c>
      <c r="P4625" s="105">
        <v>5580</v>
      </c>
    </row>
    <row r="4626" spans="1:16" ht="22.5" x14ac:dyDescent="0.2">
      <c r="A4626" s="104" t="s">
        <v>1022</v>
      </c>
      <c r="B4626" s="104" t="s">
        <v>423</v>
      </c>
      <c r="C4626" s="313" t="s">
        <v>99</v>
      </c>
      <c r="D4626" s="104" t="s">
        <v>1046</v>
      </c>
      <c r="E4626" s="105">
        <v>1700</v>
      </c>
      <c r="F4626" s="313" t="s">
        <v>2207</v>
      </c>
      <c r="G4626" s="318" t="s">
        <v>2208</v>
      </c>
      <c r="H4626" s="318" t="s">
        <v>1224</v>
      </c>
      <c r="I4626" s="104" t="s">
        <v>1073</v>
      </c>
      <c r="J4626" s="318" t="s">
        <v>1096</v>
      </c>
      <c r="K4626" s="320"/>
      <c r="L4626" s="320"/>
      <c r="M4626" s="104"/>
      <c r="N4626" s="104">
        <v>2</v>
      </c>
      <c r="O4626" s="320">
        <v>6.0333333333333332</v>
      </c>
      <c r="P4626" s="105">
        <v>10200</v>
      </c>
    </row>
    <row r="4627" spans="1:16" x14ac:dyDescent="0.2">
      <c r="A4627" s="104" t="s">
        <v>1022</v>
      </c>
      <c r="B4627" s="104" t="s">
        <v>423</v>
      </c>
      <c r="C4627" s="313" t="s">
        <v>99</v>
      </c>
      <c r="D4627" s="104" t="s">
        <v>1046</v>
      </c>
      <c r="E4627" s="105">
        <v>1700</v>
      </c>
      <c r="F4627" s="313" t="s">
        <v>2209</v>
      </c>
      <c r="G4627" s="318" t="s">
        <v>2210</v>
      </c>
      <c r="H4627" s="318" t="s">
        <v>1049</v>
      </c>
      <c r="I4627" s="104" t="s">
        <v>1073</v>
      </c>
      <c r="J4627" s="318" t="s">
        <v>1074</v>
      </c>
      <c r="K4627" s="320"/>
      <c r="L4627" s="320"/>
      <c r="M4627" s="104"/>
      <c r="N4627" s="104">
        <v>2</v>
      </c>
      <c r="O4627" s="320">
        <v>6.0333333333333332</v>
      </c>
      <c r="P4627" s="105">
        <v>10200</v>
      </c>
    </row>
    <row r="4628" spans="1:16" x14ac:dyDescent="0.2">
      <c r="A4628" s="104" t="s">
        <v>1022</v>
      </c>
      <c r="B4628" s="104" t="s">
        <v>423</v>
      </c>
      <c r="C4628" s="313" t="s">
        <v>99</v>
      </c>
      <c r="D4628" s="104" t="s">
        <v>2211</v>
      </c>
      <c r="E4628" s="105">
        <v>2500</v>
      </c>
      <c r="F4628" s="313" t="s">
        <v>2212</v>
      </c>
      <c r="G4628" s="318" t="s">
        <v>2213</v>
      </c>
      <c r="H4628" s="318" t="s">
        <v>1937</v>
      </c>
      <c r="I4628" s="104" t="s">
        <v>1061</v>
      </c>
      <c r="J4628" s="318" t="s">
        <v>1028</v>
      </c>
      <c r="K4628" s="320"/>
      <c r="L4628" s="320"/>
      <c r="M4628" s="104"/>
      <c r="N4628" s="104">
        <v>2</v>
      </c>
      <c r="O4628" s="320">
        <v>6.0333333333333332</v>
      </c>
      <c r="P4628" s="105">
        <v>15000</v>
      </c>
    </row>
    <row r="4629" spans="1:16" x14ac:dyDescent="0.2">
      <c r="A4629" s="104" t="s">
        <v>1022</v>
      </c>
      <c r="B4629" s="104" t="s">
        <v>423</v>
      </c>
      <c r="C4629" s="313" t="s">
        <v>99</v>
      </c>
      <c r="D4629" s="104" t="s">
        <v>1374</v>
      </c>
      <c r="E4629" s="105">
        <v>1300</v>
      </c>
      <c r="F4629" s="313" t="s">
        <v>2214</v>
      </c>
      <c r="G4629" s="318" t="s">
        <v>2215</v>
      </c>
      <c r="H4629" s="318" t="s">
        <v>1117</v>
      </c>
      <c r="I4629" s="104" t="s">
        <v>1118</v>
      </c>
      <c r="J4629" s="318" t="s">
        <v>1119</v>
      </c>
      <c r="K4629" s="320"/>
      <c r="L4629" s="320"/>
      <c r="M4629" s="104"/>
      <c r="N4629" s="104">
        <v>2</v>
      </c>
      <c r="O4629" s="320">
        <v>6.0333333333333332</v>
      </c>
      <c r="P4629" s="105">
        <v>7800</v>
      </c>
    </row>
    <row r="4630" spans="1:16" x14ac:dyDescent="0.2">
      <c r="A4630" s="104" t="s">
        <v>1022</v>
      </c>
      <c r="B4630" s="104" t="s">
        <v>423</v>
      </c>
      <c r="C4630" s="313" t="s">
        <v>99</v>
      </c>
      <c r="D4630" s="104" t="s">
        <v>1046</v>
      </c>
      <c r="E4630" s="105">
        <v>1700</v>
      </c>
      <c r="F4630" s="313" t="s">
        <v>2216</v>
      </c>
      <c r="G4630" s="318" t="s">
        <v>2217</v>
      </c>
      <c r="H4630" s="318" t="s">
        <v>1057</v>
      </c>
      <c r="I4630" s="104" t="s">
        <v>1073</v>
      </c>
      <c r="J4630" s="318" t="s">
        <v>1074</v>
      </c>
      <c r="K4630" s="320"/>
      <c r="L4630" s="320"/>
      <c r="M4630" s="104"/>
      <c r="N4630" s="104">
        <v>2</v>
      </c>
      <c r="O4630" s="320">
        <v>6.0333333333333332</v>
      </c>
      <c r="P4630" s="105">
        <v>10200</v>
      </c>
    </row>
    <row r="4631" spans="1:16" x14ac:dyDescent="0.2">
      <c r="A4631" s="104" t="s">
        <v>1022</v>
      </c>
      <c r="B4631" s="104" t="s">
        <v>423</v>
      </c>
      <c r="C4631" s="313" t="s">
        <v>99</v>
      </c>
      <c r="D4631" s="104" t="s">
        <v>1046</v>
      </c>
      <c r="E4631" s="105">
        <v>1500</v>
      </c>
      <c r="F4631" s="313" t="s">
        <v>2218</v>
      </c>
      <c r="G4631" s="318" t="s">
        <v>2219</v>
      </c>
      <c r="H4631" s="318" t="s">
        <v>1340</v>
      </c>
      <c r="I4631" s="104" t="s">
        <v>1073</v>
      </c>
      <c r="J4631" s="318" t="s">
        <v>1074</v>
      </c>
      <c r="K4631" s="320"/>
      <c r="L4631" s="320"/>
      <c r="M4631" s="104"/>
      <c r="N4631" s="104">
        <v>2</v>
      </c>
      <c r="O4631" s="320">
        <v>6.0333333333333332</v>
      </c>
      <c r="P4631" s="105">
        <v>9000</v>
      </c>
    </row>
    <row r="4632" spans="1:16" ht="22.5" x14ac:dyDescent="0.2">
      <c r="A4632" s="104" t="s">
        <v>1022</v>
      </c>
      <c r="B4632" s="104" t="s">
        <v>423</v>
      </c>
      <c r="C4632" s="313" t="s">
        <v>99</v>
      </c>
      <c r="D4632" s="104" t="s">
        <v>2222</v>
      </c>
      <c r="E4632" s="105">
        <v>1500</v>
      </c>
      <c r="F4632" s="313" t="s">
        <v>2223</v>
      </c>
      <c r="G4632" s="318" t="s">
        <v>2224</v>
      </c>
      <c r="H4632" s="318" t="s">
        <v>1265</v>
      </c>
      <c r="I4632" s="104" t="s">
        <v>1073</v>
      </c>
      <c r="J4632" s="318" t="s">
        <v>1096</v>
      </c>
      <c r="K4632" s="320"/>
      <c r="L4632" s="320"/>
      <c r="M4632" s="104"/>
      <c r="N4632" s="104">
        <v>2</v>
      </c>
      <c r="O4632" s="320">
        <v>6.0333333333333332</v>
      </c>
      <c r="P4632" s="105">
        <v>9000</v>
      </c>
    </row>
    <row r="4633" spans="1:16" x14ac:dyDescent="0.2">
      <c r="A4633" s="104" t="s">
        <v>1022</v>
      </c>
      <c r="B4633" s="104" t="s">
        <v>423</v>
      </c>
      <c r="C4633" s="313" t="s">
        <v>99</v>
      </c>
      <c r="D4633" s="104" t="s">
        <v>1237</v>
      </c>
      <c r="E4633" s="105">
        <v>1300</v>
      </c>
      <c r="F4633" s="313" t="s">
        <v>2225</v>
      </c>
      <c r="G4633" s="318" t="s">
        <v>2226</v>
      </c>
      <c r="H4633" s="318" t="s">
        <v>1117</v>
      </c>
      <c r="I4633" s="104" t="s">
        <v>1117</v>
      </c>
      <c r="J4633" s="318" t="s">
        <v>1119</v>
      </c>
      <c r="K4633" s="320"/>
      <c r="L4633" s="320"/>
      <c r="M4633" s="104"/>
      <c r="N4633" s="104">
        <v>4</v>
      </c>
      <c r="O4633" s="320">
        <v>6.0333333333333332</v>
      </c>
      <c r="P4633" s="105">
        <v>7800</v>
      </c>
    </row>
    <row r="4634" spans="1:16" x14ac:dyDescent="0.2">
      <c r="A4634" s="104" t="s">
        <v>1022</v>
      </c>
      <c r="B4634" s="104" t="s">
        <v>423</v>
      </c>
      <c r="C4634" s="313" t="s">
        <v>99</v>
      </c>
      <c r="D4634" s="104" t="s">
        <v>1582</v>
      </c>
      <c r="E4634" s="105">
        <v>3500</v>
      </c>
      <c r="F4634" s="313" t="s">
        <v>2227</v>
      </c>
      <c r="G4634" s="318" t="s">
        <v>2228</v>
      </c>
      <c r="H4634" s="318" t="s">
        <v>1118</v>
      </c>
      <c r="I4634" s="104" t="s">
        <v>1364</v>
      </c>
      <c r="J4634" s="318" t="s">
        <v>1028</v>
      </c>
      <c r="K4634" s="320"/>
      <c r="L4634" s="320"/>
      <c r="M4634" s="104"/>
      <c r="N4634" s="104">
        <v>2</v>
      </c>
      <c r="O4634" s="320">
        <v>6.0333333333333332</v>
      </c>
      <c r="P4634" s="105">
        <v>21000</v>
      </c>
    </row>
    <row r="4635" spans="1:16" x14ac:dyDescent="0.2">
      <c r="A4635" s="104" t="s">
        <v>1022</v>
      </c>
      <c r="B4635" s="104" t="s">
        <v>423</v>
      </c>
      <c r="C4635" s="313" t="s">
        <v>99</v>
      </c>
      <c r="D4635" s="104" t="s">
        <v>1046</v>
      </c>
      <c r="E4635" s="105">
        <v>1500</v>
      </c>
      <c r="F4635" s="313" t="s">
        <v>2229</v>
      </c>
      <c r="G4635" s="318" t="s">
        <v>2230</v>
      </c>
      <c r="H4635" s="318" t="s">
        <v>1560</v>
      </c>
      <c r="I4635" s="104" t="s">
        <v>1073</v>
      </c>
      <c r="J4635" s="318" t="s">
        <v>1074</v>
      </c>
      <c r="K4635" s="320"/>
      <c r="L4635" s="320"/>
      <c r="M4635" s="104"/>
      <c r="N4635" s="104">
        <v>2</v>
      </c>
      <c r="O4635" s="320">
        <v>6.0333333333333332</v>
      </c>
      <c r="P4635" s="105">
        <v>9000</v>
      </c>
    </row>
    <row r="4636" spans="1:16" x14ac:dyDescent="0.2">
      <c r="A4636" s="104" t="s">
        <v>1022</v>
      </c>
      <c r="B4636" s="104" t="s">
        <v>423</v>
      </c>
      <c r="C4636" s="313" t="s">
        <v>99</v>
      </c>
      <c r="D4636" s="104" t="s">
        <v>2231</v>
      </c>
      <c r="E4636" s="105">
        <v>6000</v>
      </c>
      <c r="F4636" s="313" t="s">
        <v>2232</v>
      </c>
      <c r="G4636" s="318" t="s">
        <v>2233</v>
      </c>
      <c r="H4636" s="318" t="s">
        <v>1123</v>
      </c>
      <c r="I4636" s="104" t="s">
        <v>1027</v>
      </c>
      <c r="J4636" s="318" t="s">
        <v>1028</v>
      </c>
      <c r="K4636" s="320"/>
      <c r="L4636" s="320"/>
      <c r="M4636" s="104"/>
      <c r="N4636" s="104">
        <v>2</v>
      </c>
      <c r="O4636" s="320">
        <v>6.0333333333333332</v>
      </c>
      <c r="P4636" s="105">
        <v>36000</v>
      </c>
    </row>
    <row r="4637" spans="1:16" x14ac:dyDescent="0.2">
      <c r="A4637" s="104" t="s">
        <v>1022</v>
      </c>
      <c r="B4637" s="104" t="s">
        <v>423</v>
      </c>
      <c r="C4637" s="313" t="s">
        <v>99</v>
      </c>
      <c r="D4637" s="104" t="s">
        <v>1242</v>
      </c>
      <c r="E4637" s="105">
        <v>1300</v>
      </c>
      <c r="F4637" s="313" t="s">
        <v>2234</v>
      </c>
      <c r="G4637" s="318" t="s">
        <v>2235</v>
      </c>
      <c r="H4637" s="318" t="s">
        <v>1117</v>
      </c>
      <c r="I4637" s="104" t="s">
        <v>1118</v>
      </c>
      <c r="J4637" s="318" t="s">
        <v>1119</v>
      </c>
      <c r="K4637" s="320"/>
      <c r="L4637" s="320"/>
      <c r="M4637" s="104"/>
      <c r="N4637" s="104">
        <v>2</v>
      </c>
      <c r="O4637" s="320">
        <v>6.0333333333333332</v>
      </c>
      <c r="P4637" s="105">
        <v>7800</v>
      </c>
    </row>
    <row r="4638" spans="1:16" x14ac:dyDescent="0.2">
      <c r="A4638" s="104" t="s">
        <v>1022</v>
      </c>
      <c r="B4638" s="104" t="s">
        <v>423</v>
      </c>
      <c r="C4638" s="313" t="s">
        <v>99</v>
      </c>
      <c r="D4638" s="104" t="s">
        <v>1101</v>
      </c>
      <c r="E4638" s="105">
        <v>2400</v>
      </c>
      <c r="F4638" s="313" t="s">
        <v>2238</v>
      </c>
      <c r="G4638" s="318" t="s">
        <v>2239</v>
      </c>
      <c r="H4638" s="318" t="s">
        <v>1032</v>
      </c>
      <c r="I4638" s="104" t="s">
        <v>1027</v>
      </c>
      <c r="J4638" s="318" t="s">
        <v>1028</v>
      </c>
      <c r="K4638" s="320"/>
      <c r="L4638" s="320"/>
      <c r="M4638" s="104"/>
      <c r="N4638" s="104">
        <v>2</v>
      </c>
      <c r="O4638" s="320">
        <v>6.0333333333333332</v>
      </c>
      <c r="P4638" s="105">
        <v>14400</v>
      </c>
    </row>
    <row r="4639" spans="1:16" x14ac:dyDescent="0.2">
      <c r="A4639" s="104" t="s">
        <v>1022</v>
      </c>
      <c r="B4639" s="104" t="s">
        <v>423</v>
      </c>
      <c r="C4639" s="313" t="s">
        <v>99</v>
      </c>
      <c r="D4639" s="104" t="s">
        <v>1040</v>
      </c>
      <c r="E4639" s="105">
        <v>1300</v>
      </c>
      <c r="F4639" s="313" t="s">
        <v>2240</v>
      </c>
      <c r="G4639" s="318" t="s">
        <v>2241</v>
      </c>
      <c r="H4639" s="318" t="s">
        <v>1117</v>
      </c>
      <c r="I4639" s="104" t="s">
        <v>1118</v>
      </c>
      <c r="J4639" s="318" t="s">
        <v>1119</v>
      </c>
      <c r="K4639" s="320"/>
      <c r="L4639" s="320"/>
      <c r="M4639" s="104"/>
      <c r="N4639" s="104">
        <v>2</v>
      </c>
      <c r="O4639" s="320">
        <v>6.0333333333333332</v>
      </c>
      <c r="P4639" s="105">
        <v>7800</v>
      </c>
    </row>
    <row r="4640" spans="1:16" x14ac:dyDescent="0.2">
      <c r="A4640" s="104" t="s">
        <v>1022</v>
      </c>
      <c r="B4640" s="104" t="s">
        <v>423</v>
      </c>
      <c r="C4640" s="313" t="s">
        <v>99</v>
      </c>
      <c r="D4640" s="104" t="s">
        <v>1101</v>
      </c>
      <c r="E4640" s="105">
        <v>3000</v>
      </c>
      <c r="F4640" s="313" t="s">
        <v>2242</v>
      </c>
      <c r="G4640" s="318" t="s">
        <v>2243</v>
      </c>
      <c r="H4640" s="318" t="s">
        <v>1032</v>
      </c>
      <c r="I4640" s="104" t="s">
        <v>1027</v>
      </c>
      <c r="J4640" s="318" t="s">
        <v>1028</v>
      </c>
      <c r="K4640" s="320"/>
      <c r="L4640" s="320"/>
      <c r="M4640" s="104"/>
      <c r="N4640" s="104">
        <v>2</v>
      </c>
      <c r="O4640" s="320">
        <v>6.0333333333333332</v>
      </c>
      <c r="P4640" s="105">
        <v>18000</v>
      </c>
    </row>
    <row r="4641" spans="1:16" x14ac:dyDescent="0.2">
      <c r="A4641" s="104" t="s">
        <v>1022</v>
      </c>
      <c r="B4641" s="104" t="s">
        <v>423</v>
      </c>
      <c r="C4641" s="313" t="s">
        <v>99</v>
      </c>
      <c r="D4641" s="104" t="s">
        <v>1046</v>
      </c>
      <c r="E4641" s="105">
        <v>1500</v>
      </c>
      <c r="F4641" s="313" t="s">
        <v>2244</v>
      </c>
      <c r="G4641" s="318" t="s">
        <v>2245</v>
      </c>
      <c r="H4641" s="318" t="s">
        <v>1133</v>
      </c>
      <c r="I4641" s="104" t="s">
        <v>1134</v>
      </c>
      <c r="J4641" s="318" t="s">
        <v>1028</v>
      </c>
      <c r="K4641" s="320"/>
      <c r="L4641" s="320"/>
      <c r="M4641" s="104"/>
      <c r="N4641" s="104">
        <v>2</v>
      </c>
      <c r="O4641" s="320">
        <v>6.0333333333333332</v>
      </c>
      <c r="P4641" s="105">
        <v>9000</v>
      </c>
    </row>
    <row r="4642" spans="1:16" x14ac:dyDescent="0.2">
      <c r="A4642" s="104" t="s">
        <v>1022</v>
      </c>
      <c r="B4642" s="104" t="s">
        <v>423</v>
      </c>
      <c r="C4642" s="313" t="s">
        <v>99</v>
      </c>
      <c r="D4642" s="104" t="s">
        <v>1046</v>
      </c>
      <c r="E4642" s="105">
        <v>1500</v>
      </c>
      <c r="F4642" s="313" t="s">
        <v>2246</v>
      </c>
      <c r="G4642" s="318" t="s">
        <v>2247</v>
      </c>
      <c r="H4642" s="318" t="s">
        <v>1064</v>
      </c>
      <c r="I4642" s="104" t="s">
        <v>1073</v>
      </c>
      <c r="J4642" s="318" t="s">
        <v>1074</v>
      </c>
      <c r="K4642" s="320"/>
      <c r="L4642" s="320"/>
      <c r="M4642" s="104"/>
      <c r="N4642" s="104">
        <v>2</v>
      </c>
      <c r="O4642" s="320">
        <v>6.0333333333333332</v>
      </c>
      <c r="P4642" s="105">
        <v>9000</v>
      </c>
    </row>
    <row r="4643" spans="1:16" x14ac:dyDescent="0.2">
      <c r="A4643" s="104" t="s">
        <v>1022</v>
      </c>
      <c r="B4643" s="104" t="s">
        <v>423</v>
      </c>
      <c r="C4643" s="313" t="s">
        <v>99</v>
      </c>
      <c r="D4643" s="104" t="s">
        <v>1075</v>
      </c>
      <c r="E4643" s="105">
        <v>1300</v>
      </c>
      <c r="F4643" s="313" t="s">
        <v>2248</v>
      </c>
      <c r="G4643" s="318" t="s">
        <v>2249</v>
      </c>
      <c r="H4643" s="318" t="s">
        <v>1117</v>
      </c>
      <c r="I4643" s="104" t="s">
        <v>1118</v>
      </c>
      <c r="J4643" s="318" t="s">
        <v>1119</v>
      </c>
      <c r="K4643" s="320"/>
      <c r="L4643" s="320"/>
      <c r="M4643" s="104"/>
      <c r="N4643" s="104">
        <v>2</v>
      </c>
      <c r="O4643" s="320">
        <v>6.0333333333333332</v>
      </c>
      <c r="P4643" s="105">
        <v>7800</v>
      </c>
    </row>
    <row r="4644" spans="1:16" ht="22.5" x14ac:dyDescent="0.2">
      <c r="A4644" s="104" t="s">
        <v>1022</v>
      </c>
      <c r="B4644" s="104" t="s">
        <v>423</v>
      </c>
      <c r="C4644" s="313" t="s">
        <v>99</v>
      </c>
      <c r="D4644" s="104" t="s">
        <v>1582</v>
      </c>
      <c r="E4644" s="105">
        <v>3500</v>
      </c>
      <c r="F4644" s="313" t="s">
        <v>2250</v>
      </c>
      <c r="G4644" s="318" t="s">
        <v>2251</v>
      </c>
      <c r="H4644" s="318" t="s">
        <v>1067</v>
      </c>
      <c r="I4644" s="104" t="s">
        <v>1068</v>
      </c>
      <c r="J4644" s="318" t="s">
        <v>1069</v>
      </c>
      <c r="K4644" s="320"/>
      <c r="L4644" s="320"/>
      <c r="M4644" s="104"/>
      <c r="N4644" s="104">
        <v>2</v>
      </c>
      <c r="O4644" s="320">
        <v>6.0333333333333332</v>
      </c>
      <c r="P4644" s="105">
        <v>21000</v>
      </c>
    </row>
    <row r="4645" spans="1:16" x14ac:dyDescent="0.2">
      <c r="A4645" s="104" t="s">
        <v>1022</v>
      </c>
      <c r="B4645" s="104" t="s">
        <v>423</v>
      </c>
      <c r="C4645" s="313" t="s">
        <v>99</v>
      </c>
      <c r="D4645" s="104" t="s">
        <v>1046</v>
      </c>
      <c r="E4645" s="105">
        <v>1500</v>
      </c>
      <c r="F4645" s="313" t="s">
        <v>2254</v>
      </c>
      <c r="G4645" s="318" t="s">
        <v>2255</v>
      </c>
      <c r="H4645" s="318" t="s">
        <v>1053</v>
      </c>
      <c r="I4645" s="104" t="s">
        <v>1027</v>
      </c>
      <c r="J4645" s="318" t="s">
        <v>1028</v>
      </c>
      <c r="K4645" s="320"/>
      <c r="L4645" s="320"/>
      <c r="M4645" s="104"/>
      <c r="N4645" s="104">
        <v>2</v>
      </c>
      <c r="O4645" s="320">
        <v>6.0333333333333332</v>
      </c>
      <c r="P4645" s="105">
        <v>9000</v>
      </c>
    </row>
    <row r="4646" spans="1:16" x14ac:dyDescent="0.2">
      <c r="A4646" s="104" t="s">
        <v>1022</v>
      </c>
      <c r="B4646" s="104" t="s">
        <v>423</v>
      </c>
      <c r="C4646" s="313" t="s">
        <v>99</v>
      </c>
      <c r="D4646" s="104" t="s">
        <v>1206</v>
      </c>
      <c r="E4646" s="105">
        <v>1300</v>
      </c>
      <c r="F4646" s="313" t="s">
        <v>2256</v>
      </c>
      <c r="G4646" s="318" t="s">
        <v>2257</v>
      </c>
      <c r="H4646" s="318" t="s">
        <v>1148</v>
      </c>
      <c r="I4646" s="104" t="s">
        <v>1027</v>
      </c>
      <c r="J4646" s="318" t="s">
        <v>1161</v>
      </c>
      <c r="K4646" s="320"/>
      <c r="L4646" s="320"/>
      <c r="M4646" s="104"/>
      <c r="N4646" s="104">
        <v>2</v>
      </c>
      <c r="O4646" s="320">
        <v>6.0333333333333332</v>
      </c>
      <c r="P4646" s="105">
        <v>7800</v>
      </c>
    </row>
    <row r="4647" spans="1:16" x14ac:dyDescent="0.2">
      <c r="A4647" s="104" t="s">
        <v>1022</v>
      </c>
      <c r="B4647" s="104" t="s">
        <v>423</v>
      </c>
      <c r="C4647" s="313" t="s">
        <v>99</v>
      </c>
      <c r="D4647" s="104" t="s">
        <v>1296</v>
      </c>
      <c r="E4647" s="105">
        <v>2500</v>
      </c>
      <c r="F4647" s="313" t="s">
        <v>2258</v>
      </c>
      <c r="G4647" s="318" t="s">
        <v>2259</v>
      </c>
      <c r="H4647" s="318" t="s">
        <v>1577</v>
      </c>
      <c r="I4647" s="104" t="s">
        <v>1027</v>
      </c>
      <c r="J4647" s="318" t="s">
        <v>1028</v>
      </c>
      <c r="K4647" s="320"/>
      <c r="L4647" s="320"/>
      <c r="M4647" s="104"/>
      <c r="N4647" s="104">
        <v>2</v>
      </c>
      <c r="O4647" s="320">
        <v>6.0333333333333332</v>
      </c>
      <c r="P4647" s="105">
        <v>15000</v>
      </c>
    </row>
    <row r="4648" spans="1:16" x14ac:dyDescent="0.2">
      <c r="A4648" s="104" t="s">
        <v>1022</v>
      </c>
      <c r="B4648" s="104" t="s">
        <v>423</v>
      </c>
      <c r="C4648" s="313" t="s">
        <v>99</v>
      </c>
      <c r="D4648" s="104" t="s">
        <v>1046</v>
      </c>
      <c r="E4648" s="105">
        <v>1950</v>
      </c>
      <c r="F4648" s="313" t="s">
        <v>2260</v>
      </c>
      <c r="G4648" s="318" t="s">
        <v>2261</v>
      </c>
      <c r="H4648" s="318" t="s">
        <v>1064</v>
      </c>
      <c r="I4648" s="104" t="s">
        <v>1073</v>
      </c>
      <c r="J4648" s="318" t="s">
        <v>1074</v>
      </c>
      <c r="K4648" s="320"/>
      <c r="L4648" s="320"/>
      <c r="M4648" s="104"/>
      <c r="N4648" s="104">
        <v>2</v>
      </c>
      <c r="O4648" s="320">
        <v>6.0333333333333332</v>
      </c>
      <c r="P4648" s="105">
        <v>11700</v>
      </c>
    </row>
    <row r="4649" spans="1:16" ht="22.5" x14ac:dyDescent="0.2">
      <c r="A4649" s="104" t="s">
        <v>1022</v>
      </c>
      <c r="B4649" s="104" t="s">
        <v>423</v>
      </c>
      <c r="C4649" s="313" t="s">
        <v>99</v>
      </c>
      <c r="D4649" s="104" t="s">
        <v>1075</v>
      </c>
      <c r="E4649" s="105">
        <v>1500</v>
      </c>
      <c r="F4649" s="313" t="s">
        <v>2264</v>
      </c>
      <c r="G4649" s="318" t="s">
        <v>2265</v>
      </c>
      <c r="H4649" s="318" t="s">
        <v>2025</v>
      </c>
      <c r="I4649" s="104" t="s">
        <v>1044</v>
      </c>
      <c r="J4649" s="318" t="s">
        <v>1045</v>
      </c>
      <c r="K4649" s="320"/>
      <c r="L4649" s="320"/>
      <c r="M4649" s="104"/>
      <c r="N4649" s="104">
        <v>2</v>
      </c>
      <c r="O4649" s="320">
        <v>6.0333333333333332</v>
      </c>
      <c r="P4649" s="105">
        <v>9000</v>
      </c>
    </row>
    <row r="4650" spans="1:16" ht="22.5" x14ac:dyDescent="0.2">
      <c r="A4650" s="104" t="s">
        <v>1022</v>
      </c>
      <c r="B4650" s="104" t="s">
        <v>423</v>
      </c>
      <c r="C4650" s="313" t="s">
        <v>99</v>
      </c>
      <c r="D4650" s="104" t="s">
        <v>1209</v>
      </c>
      <c r="E4650" s="105">
        <v>1300</v>
      </c>
      <c r="F4650" s="313" t="s">
        <v>2266</v>
      </c>
      <c r="G4650" s="318" t="s">
        <v>2267</v>
      </c>
      <c r="H4650" s="318" t="s">
        <v>1212</v>
      </c>
      <c r="I4650" s="104" t="s">
        <v>1044</v>
      </c>
      <c r="J4650" s="318" t="s">
        <v>1074</v>
      </c>
      <c r="K4650" s="320"/>
      <c r="L4650" s="320"/>
      <c r="M4650" s="104"/>
      <c r="N4650" s="104">
        <v>2</v>
      </c>
      <c r="O4650" s="320">
        <v>6.0333333333333332</v>
      </c>
      <c r="P4650" s="105">
        <v>7800</v>
      </c>
    </row>
    <row r="4651" spans="1:16" ht="22.5" x14ac:dyDescent="0.2">
      <c r="A4651" s="104" t="s">
        <v>1022</v>
      </c>
      <c r="B4651" s="104" t="s">
        <v>423</v>
      </c>
      <c r="C4651" s="313" t="s">
        <v>99</v>
      </c>
      <c r="D4651" s="104" t="s">
        <v>2017</v>
      </c>
      <c r="E4651" s="105">
        <v>1300</v>
      </c>
      <c r="F4651" s="313" t="s">
        <v>2268</v>
      </c>
      <c r="G4651" s="318" t="s">
        <v>2269</v>
      </c>
      <c r="H4651" s="318" t="s">
        <v>1067</v>
      </c>
      <c r="I4651" s="104" t="s">
        <v>1073</v>
      </c>
      <c r="J4651" s="318" t="s">
        <v>1045</v>
      </c>
      <c r="K4651" s="320"/>
      <c r="L4651" s="320"/>
      <c r="M4651" s="104"/>
      <c r="N4651" s="104">
        <v>2</v>
      </c>
      <c r="O4651" s="320">
        <v>6.0333333333333332</v>
      </c>
      <c r="P4651" s="105">
        <v>7800</v>
      </c>
    </row>
    <row r="4652" spans="1:16" ht="22.5" x14ac:dyDescent="0.2">
      <c r="A4652" s="104" t="s">
        <v>1022</v>
      </c>
      <c r="B4652" s="104" t="s">
        <v>423</v>
      </c>
      <c r="C4652" s="313" t="s">
        <v>99</v>
      </c>
      <c r="D4652" s="104" t="s">
        <v>1396</v>
      </c>
      <c r="E4652" s="105">
        <v>1500</v>
      </c>
      <c r="F4652" s="313" t="s">
        <v>2270</v>
      </c>
      <c r="G4652" s="318" t="s">
        <v>2271</v>
      </c>
      <c r="H4652" s="318" t="s">
        <v>2272</v>
      </c>
      <c r="I4652" s="104" t="s">
        <v>1044</v>
      </c>
      <c r="J4652" s="318" t="s">
        <v>1045</v>
      </c>
      <c r="K4652" s="320"/>
      <c r="L4652" s="320"/>
      <c r="M4652" s="104"/>
      <c r="N4652" s="104">
        <v>2</v>
      </c>
      <c r="O4652" s="320">
        <v>6.0333333333333332</v>
      </c>
      <c r="P4652" s="105">
        <v>9000</v>
      </c>
    </row>
    <row r="4653" spans="1:16" x14ac:dyDescent="0.2">
      <c r="A4653" s="104" t="s">
        <v>1022</v>
      </c>
      <c r="B4653" s="104" t="s">
        <v>423</v>
      </c>
      <c r="C4653" s="313" t="s">
        <v>99</v>
      </c>
      <c r="D4653" s="104" t="s">
        <v>1296</v>
      </c>
      <c r="E4653" s="105">
        <v>2500</v>
      </c>
      <c r="F4653" s="313" t="s">
        <v>2276</v>
      </c>
      <c r="G4653" s="318" t="s">
        <v>2277</v>
      </c>
      <c r="H4653" s="318" t="s">
        <v>2278</v>
      </c>
      <c r="I4653" s="104" t="s">
        <v>1061</v>
      </c>
      <c r="J4653" s="318" t="s">
        <v>1028</v>
      </c>
      <c r="K4653" s="320"/>
      <c r="L4653" s="320"/>
      <c r="M4653" s="104"/>
      <c r="N4653" s="104">
        <v>2</v>
      </c>
      <c r="O4653" s="320">
        <v>6.0333333333333332</v>
      </c>
      <c r="P4653" s="105">
        <v>15000</v>
      </c>
    </row>
    <row r="4654" spans="1:16" x14ac:dyDescent="0.2">
      <c r="A4654" s="104" t="s">
        <v>1022</v>
      </c>
      <c r="B4654" s="104" t="s">
        <v>423</v>
      </c>
      <c r="C4654" s="313" t="s">
        <v>99</v>
      </c>
      <c r="D4654" s="104" t="s">
        <v>1046</v>
      </c>
      <c r="E4654" s="105">
        <v>1500</v>
      </c>
      <c r="F4654" s="313" t="s">
        <v>2279</v>
      </c>
      <c r="G4654" s="318" t="s">
        <v>2280</v>
      </c>
      <c r="H4654" s="318" t="s">
        <v>1057</v>
      </c>
      <c r="I4654" s="104" t="s">
        <v>1027</v>
      </c>
      <c r="J4654" s="318" t="s">
        <v>1161</v>
      </c>
      <c r="K4654" s="320"/>
      <c r="L4654" s="320"/>
      <c r="M4654" s="104"/>
      <c r="N4654" s="104">
        <v>2</v>
      </c>
      <c r="O4654" s="320">
        <v>6.0333333333333332</v>
      </c>
      <c r="P4654" s="105">
        <v>9000</v>
      </c>
    </row>
    <row r="4655" spans="1:16" x14ac:dyDescent="0.2">
      <c r="A4655" s="104" t="s">
        <v>1022</v>
      </c>
      <c r="B4655" s="104" t="s">
        <v>423</v>
      </c>
      <c r="C4655" s="313" t="s">
        <v>99</v>
      </c>
      <c r="D4655" s="104" t="s">
        <v>1046</v>
      </c>
      <c r="E4655" s="105">
        <v>1700</v>
      </c>
      <c r="F4655" s="313" t="s">
        <v>2281</v>
      </c>
      <c r="G4655" s="318" t="s">
        <v>2282</v>
      </c>
      <c r="H4655" s="318" t="s">
        <v>1160</v>
      </c>
      <c r="I4655" s="104" t="s">
        <v>1027</v>
      </c>
      <c r="J4655" s="318" t="s">
        <v>1161</v>
      </c>
      <c r="K4655" s="320"/>
      <c r="L4655" s="320"/>
      <c r="M4655" s="104"/>
      <c r="N4655" s="104">
        <v>2</v>
      </c>
      <c r="O4655" s="320">
        <v>6.0333333333333332</v>
      </c>
      <c r="P4655" s="105">
        <v>10200</v>
      </c>
    </row>
    <row r="4656" spans="1:16" x14ac:dyDescent="0.2">
      <c r="A4656" s="104" t="s">
        <v>1022</v>
      </c>
      <c r="B4656" s="104" t="s">
        <v>423</v>
      </c>
      <c r="C4656" s="313" t="s">
        <v>99</v>
      </c>
      <c r="D4656" s="104" t="s">
        <v>1050</v>
      </c>
      <c r="E4656" s="105">
        <v>2500</v>
      </c>
      <c r="F4656" s="313" t="s">
        <v>2283</v>
      </c>
      <c r="G4656" s="318" t="s">
        <v>2284</v>
      </c>
      <c r="H4656" s="318" t="s">
        <v>1053</v>
      </c>
      <c r="I4656" s="104" t="s">
        <v>1027</v>
      </c>
      <c r="J4656" s="318" t="s">
        <v>1028</v>
      </c>
      <c r="K4656" s="320"/>
      <c r="L4656" s="320"/>
      <c r="M4656" s="104"/>
      <c r="N4656" s="104">
        <v>2</v>
      </c>
      <c r="O4656" s="320">
        <v>6.0333333333333332</v>
      </c>
      <c r="P4656" s="105">
        <v>15000</v>
      </c>
    </row>
    <row r="4657" spans="1:16" ht="22.5" x14ac:dyDescent="0.2">
      <c r="A4657" s="104" t="s">
        <v>1022</v>
      </c>
      <c r="B4657" s="104" t="s">
        <v>423</v>
      </c>
      <c r="C4657" s="313" t="s">
        <v>99</v>
      </c>
      <c r="D4657" s="104" t="s">
        <v>1040</v>
      </c>
      <c r="E4657" s="105">
        <v>1300</v>
      </c>
      <c r="F4657" s="313" t="s">
        <v>2285</v>
      </c>
      <c r="G4657" s="318" t="s">
        <v>2286</v>
      </c>
      <c r="H4657" s="318" t="s">
        <v>2287</v>
      </c>
      <c r="I4657" s="104" t="s">
        <v>1027</v>
      </c>
      <c r="J4657" s="318" t="s">
        <v>1100</v>
      </c>
      <c r="K4657" s="320"/>
      <c r="L4657" s="320"/>
      <c r="M4657" s="104"/>
      <c r="N4657" s="104">
        <v>2</v>
      </c>
      <c r="O4657" s="320">
        <v>6.0333333333333332</v>
      </c>
      <c r="P4657" s="105">
        <v>7800</v>
      </c>
    </row>
    <row r="4658" spans="1:16" x14ac:dyDescent="0.2">
      <c r="A4658" s="104" t="s">
        <v>1022</v>
      </c>
      <c r="B4658" s="104" t="s">
        <v>423</v>
      </c>
      <c r="C4658" s="313" t="s">
        <v>99</v>
      </c>
      <c r="D4658" s="104" t="s">
        <v>1040</v>
      </c>
      <c r="E4658" s="105">
        <v>1300</v>
      </c>
      <c r="F4658" s="313" t="s">
        <v>2288</v>
      </c>
      <c r="G4658" s="318" t="s">
        <v>2289</v>
      </c>
      <c r="H4658" s="318" t="s">
        <v>1118</v>
      </c>
      <c r="I4658" s="104" t="s">
        <v>1118</v>
      </c>
      <c r="J4658" s="318" t="s">
        <v>1119</v>
      </c>
      <c r="K4658" s="320"/>
      <c r="L4658" s="320"/>
      <c r="M4658" s="104"/>
      <c r="N4658" s="104">
        <v>2</v>
      </c>
      <c r="O4658" s="320">
        <v>6.0333333333333332</v>
      </c>
      <c r="P4658" s="105">
        <v>7800</v>
      </c>
    </row>
    <row r="4659" spans="1:16" x14ac:dyDescent="0.2">
      <c r="A4659" s="104" t="s">
        <v>1022</v>
      </c>
      <c r="B4659" s="104" t="s">
        <v>423</v>
      </c>
      <c r="C4659" s="313" t="s">
        <v>99</v>
      </c>
      <c r="D4659" s="104" t="s">
        <v>1046</v>
      </c>
      <c r="E4659" s="105">
        <v>1700</v>
      </c>
      <c r="F4659" s="313" t="s">
        <v>2290</v>
      </c>
      <c r="G4659" s="318" t="s">
        <v>2291</v>
      </c>
      <c r="H4659" s="318" t="s">
        <v>1064</v>
      </c>
      <c r="I4659" s="104" t="s">
        <v>1073</v>
      </c>
      <c r="J4659" s="318" t="s">
        <v>1074</v>
      </c>
      <c r="K4659" s="320"/>
      <c r="L4659" s="320"/>
      <c r="M4659" s="104"/>
      <c r="N4659" s="104">
        <v>2</v>
      </c>
      <c r="O4659" s="320">
        <v>6.0333333333333332</v>
      </c>
      <c r="P4659" s="105">
        <v>10200</v>
      </c>
    </row>
    <row r="4660" spans="1:16" ht="22.5" x14ac:dyDescent="0.2">
      <c r="A4660" s="104" t="s">
        <v>1022</v>
      </c>
      <c r="B4660" s="104" t="s">
        <v>423</v>
      </c>
      <c r="C4660" s="313" t="s">
        <v>99</v>
      </c>
      <c r="D4660" s="104" t="s">
        <v>1046</v>
      </c>
      <c r="E4660" s="105">
        <v>1500</v>
      </c>
      <c r="F4660" s="313" t="s">
        <v>2295</v>
      </c>
      <c r="G4660" s="318" t="s">
        <v>2296</v>
      </c>
      <c r="H4660" s="318" t="s">
        <v>1049</v>
      </c>
      <c r="I4660" s="104" t="s">
        <v>1044</v>
      </c>
      <c r="J4660" s="318" t="s">
        <v>1045</v>
      </c>
      <c r="K4660" s="320"/>
      <c r="L4660" s="320"/>
      <c r="M4660" s="104"/>
      <c r="N4660" s="104">
        <v>2</v>
      </c>
      <c r="O4660" s="320">
        <v>6.0333333333333332</v>
      </c>
      <c r="P4660" s="105">
        <v>9000</v>
      </c>
    </row>
    <row r="4661" spans="1:16" ht="22.5" x14ac:dyDescent="0.2">
      <c r="A4661" s="104" t="s">
        <v>1022</v>
      </c>
      <c r="B4661" s="104" t="s">
        <v>423</v>
      </c>
      <c r="C4661" s="313" t="s">
        <v>99</v>
      </c>
      <c r="D4661" s="104" t="s">
        <v>1054</v>
      </c>
      <c r="E4661" s="105">
        <v>1500</v>
      </c>
      <c r="F4661" s="313" t="s">
        <v>2297</v>
      </c>
      <c r="G4661" s="318" t="s">
        <v>2298</v>
      </c>
      <c r="H4661" s="318" t="s">
        <v>1064</v>
      </c>
      <c r="I4661" s="104" t="s">
        <v>1044</v>
      </c>
      <c r="J4661" s="318" t="s">
        <v>1045</v>
      </c>
      <c r="K4661" s="320"/>
      <c r="L4661" s="320"/>
      <c r="M4661" s="104"/>
      <c r="N4661" s="104">
        <v>2</v>
      </c>
      <c r="O4661" s="320">
        <v>6.0333333333333332</v>
      </c>
      <c r="P4661" s="105">
        <v>9000</v>
      </c>
    </row>
    <row r="4662" spans="1:16" x14ac:dyDescent="0.2">
      <c r="A4662" s="104" t="s">
        <v>1022</v>
      </c>
      <c r="B4662" s="104" t="s">
        <v>423</v>
      </c>
      <c r="C4662" s="313" t="s">
        <v>99</v>
      </c>
      <c r="D4662" s="104" t="s">
        <v>1310</v>
      </c>
      <c r="E4662" s="105">
        <v>2500</v>
      </c>
      <c r="F4662" s="313" t="s">
        <v>5572</v>
      </c>
      <c r="G4662" s="318" t="s">
        <v>5573</v>
      </c>
      <c r="H4662" s="318" t="s">
        <v>5574</v>
      </c>
      <c r="I4662" s="104" t="s">
        <v>1061</v>
      </c>
      <c r="J4662" s="318" t="s">
        <v>1028</v>
      </c>
      <c r="K4662" s="320"/>
      <c r="L4662" s="320"/>
      <c r="M4662" s="104"/>
      <c r="N4662" s="104">
        <v>2</v>
      </c>
      <c r="O4662" s="320">
        <v>6.0333333333333332</v>
      </c>
      <c r="P4662" s="105">
        <v>15000</v>
      </c>
    </row>
    <row r="4663" spans="1:16" x14ac:dyDescent="0.2">
      <c r="A4663" s="104" t="s">
        <v>1022</v>
      </c>
      <c r="B4663" s="104" t="s">
        <v>423</v>
      </c>
      <c r="C4663" s="313" t="s">
        <v>99</v>
      </c>
      <c r="D4663" s="104" t="s">
        <v>1183</v>
      </c>
      <c r="E4663" s="105">
        <v>1300</v>
      </c>
      <c r="F4663" s="313" t="s">
        <v>2299</v>
      </c>
      <c r="G4663" s="318" t="s">
        <v>2300</v>
      </c>
      <c r="H4663" s="318" t="s">
        <v>1117</v>
      </c>
      <c r="I4663" s="104" t="s">
        <v>1118</v>
      </c>
      <c r="J4663" s="318" t="s">
        <v>1119</v>
      </c>
      <c r="K4663" s="320"/>
      <c r="L4663" s="320"/>
      <c r="M4663" s="104"/>
      <c r="N4663" s="104">
        <v>2</v>
      </c>
      <c r="O4663" s="320">
        <v>6.0333333333333332</v>
      </c>
      <c r="P4663" s="105">
        <v>7800</v>
      </c>
    </row>
    <row r="4664" spans="1:16" x14ac:dyDescent="0.2">
      <c r="A4664" s="104" t="s">
        <v>1022</v>
      </c>
      <c r="B4664" s="104" t="s">
        <v>423</v>
      </c>
      <c r="C4664" s="313" t="s">
        <v>99</v>
      </c>
      <c r="D4664" s="104" t="s">
        <v>1046</v>
      </c>
      <c r="E4664" s="105">
        <v>1500</v>
      </c>
      <c r="F4664" s="313" t="s">
        <v>2301</v>
      </c>
      <c r="G4664" s="318" t="s">
        <v>2302</v>
      </c>
      <c r="H4664" s="318" t="s">
        <v>1049</v>
      </c>
      <c r="I4664" s="104" t="s">
        <v>1073</v>
      </c>
      <c r="J4664" s="318" t="s">
        <v>1074</v>
      </c>
      <c r="K4664" s="320"/>
      <c r="L4664" s="320"/>
      <c r="M4664" s="104"/>
      <c r="N4664" s="104">
        <v>2</v>
      </c>
      <c r="O4664" s="320">
        <v>6.0333333333333332</v>
      </c>
      <c r="P4664" s="105">
        <v>9000</v>
      </c>
    </row>
    <row r="4665" spans="1:16" x14ac:dyDescent="0.2">
      <c r="A4665" s="104" t="s">
        <v>1022</v>
      </c>
      <c r="B4665" s="104" t="s">
        <v>423</v>
      </c>
      <c r="C4665" s="313" t="s">
        <v>99</v>
      </c>
      <c r="D4665" s="104" t="s">
        <v>1040</v>
      </c>
      <c r="E4665" s="105">
        <v>1300</v>
      </c>
      <c r="F4665" s="313" t="s">
        <v>2303</v>
      </c>
      <c r="G4665" s="318" t="s">
        <v>2304</v>
      </c>
      <c r="H4665" s="318" t="s">
        <v>1117</v>
      </c>
      <c r="I4665" s="104" t="s">
        <v>1118</v>
      </c>
      <c r="J4665" s="318" t="s">
        <v>1119</v>
      </c>
      <c r="K4665" s="320"/>
      <c r="L4665" s="320"/>
      <c r="M4665" s="104"/>
      <c r="N4665" s="104">
        <v>2</v>
      </c>
      <c r="O4665" s="320">
        <v>6.0333333333333332</v>
      </c>
      <c r="P4665" s="105">
        <v>7800</v>
      </c>
    </row>
    <row r="4666" spans="1:16" x14ac:dyDescent="0.2">
      <c r="A4666" s="104" t="s">
        <v>1022</v>
      </c>
      <c r="B4666" s="104" t="s">
        <v>423</v>
      </c>
      <c r="C4666" s="313" t="s">
        <v>99</v>
      </c>
      <c r="D4666" s="104" t="s">
        <v>1192</v>
      </c>
      <c r="E4666" s="105">
        <v>1500</v>
      </c>
      <c r="F4666" s="313" t="s">
        <v>2305</v>
      </c>
      <c r="G4666" s="318" t="s">
        <v>2306</v>
      </c>
      <c r="H4666" s="318" t="s">
        <v>1560</v>
      </c>
      <c r="I4666" s="104" t="s">
        <v>1073</v>
      </c>
      <c r="J4666" s="318" t="s">
        <v>1074</v>
      </c>
      <c r="K4666" s="320"/>
      <c r="L4666" s="320"/>
      <c r="M4666" s="104"/>
      <c r="N4666" s="104">
        <v>2</v>
      </c>
      <c r="O4666" s="320">
        <v>6.0333333333333332</v>
      </c>
      <c r="P4666" s="105">
        <v>9000</v>
      </c>
    </row>
    <row r="4667" spans="1:16" x14ac:dyDescent="0.2">
      <c r="A4667" s="104" t="s">
        <v>1022</v>
      </c>
      <c r="B4667" s="104" t="s">
        <v>423</v>
      </c>
      <c r="C4667" s="313" t="s">
        <v>99</v>
      </c>
      <c r="D4667" s="104" t="s">
        <v>1070</v>
      </c>
      <c r="E4667" s="105">
        <v>1700</v>
      </c>
      <c r="F4667" s="313" t="s">
        <v>2309</v>
      </c>
      <c r="G4667" s="318" t="s">
        <v>2310</v>
      </c>
      <c r="H4667" s="318" t="s">
        <v>1064</v>
      </c>
      <c r="I4667" s="104" t="s">
        <v>1044</v>
      </c>
      <c r="J4667" s="318" t="s">
        <v>1028</v>
      </c>
      <c r="K4667" s="320"/>
      <c r="L4667" s="320"/>
      <c r="M4667" s="104"/>
      <c r="N4667" s="104">
        <v>3</v>
      </c>
      <c r="O4667" s="320">
        <v>6.0333333333333332</v>
      </c>
      <c r="P4667" s="105">
        <v>10200</v>
      </c>
    </row>
    <row r="4668" spans="1:16" x14ac:dyDescent="0.2">
      <c r="A4668" s="104" t="s">
        <v>1022</v>
      </c>
      <c r="B4668" s="104" t="s">
        <v>423</v>
      </c>
      <c r="C4668" s="313" t="s">
        <v>99</v>
      </c>
      <c r="D4668" s="104" t="s">
        <v>1101</v>
      </c>
      <c r="E4668" s="105">
        <v>2400</v>
      </c>
      <c r="F4668" s="313" t="s">
        <v>2311</v>
      </c>
      <c r="G4668" s="318" t="s">
        <v>2312</v>
      </c>
      <c r="H4668" s="318" t="s">
        <v>1160</v>
      </c>
      <c r="I4668" s="104" t="s">
        <v>1027</v>
      </c>
      <c r="J4668" s="318" t="s">
        <v>1028</v>
      </c>
      <c r="K4668" s="320"/>
      <c r="L4668" s="320"/>
      <c r="M4668" s="104"/>
      <c r="N4668" s="104">
        <v>2</v>
      </c>
      <c r="O4668" s="320">
        <v>6.0333333333333332</v>
      </c>
      <c r="P4668" s="105">
        <v>14400</v>
      </c>
    </row>
    <row r="4669" spans="1:16" x14ac:dyDescent="0.2">
      <c r="A4669" s="104" t="s">
        <v>1022</v>
      </c>
      <c r="B4669" s="104" t="s">
        <v>423</v>
      </c>
      <c r="C4669" s="313" t="s">
        <v>99</v>
      </c>
      <c r="D4669" s="104" t="s">
        <v>1270</v>
      </c>
      <c r="E4669" s="105">
        <v>1300</v>
      </c>
      <c r="F4669" s="313" t="s">
        <v>5575</v>
      </c>
      <c r="G4669" s="318" t="s">
        <v>5576</v>
      </c>
      <c r="H4669" s="318" t="s">
        <v>1117</v>
      </c>
      <c r="I4669" s="104" t="s">
        <v>1118</v>
      </c>
      <c r="J4669" s="318" t="s">
        <v>1119</v>
      </c>
      <c r="K4669" s="320"/>
      <c r="L4669" s="320"/>
      <c r="M4669" s="104"/>
      <c r="N4669" s="104">
        <v>1</v>
      </c>
      <c r="O4669" s="320">
        <v>5.3666666666666663</v>
      </c>
      <c r="P4669" s="105">
        <v>6976.6666666666661</v>
      </c>
    </row>
    <row r="4670" spans="1:16" x14ac:dyDescent="0.2">
      <c r="A4670" s="104" t="s">
        <v>1022</v>
      </c>
      <c r="B4670" s="104" t="s">
        <v>423</v>
      </c>
      <c r="C4670" s="313" t="s">
        <v>99</v>
      </c>
      <c r="D4670" s="104" t="s">
        <v>2313</v>
      </c>
      <c r="E4670" s="105">
        <v>2200</v>
      </c>
      <c r="F4670" s="313" t="s">
        <v>2314</v>
      </c>
      <c r="G4670" s="318" t="s">
        <v>2315</v>
      </c>
      <c r="H4670" s="318" t="s">
        <v>1113</v>
      </c>
      <c r="I4670" s="104" t="s">
        <v>1027</v>
      </c>
      <c r="J4670" s="318" t="s">
        <v>1028</v>
      </c>
      <c r="K4670" s="320"/>
      <c r="L4670" s="320"/>
      <c r="M4670" s="104"/>
      <c r="N4670" s="104">
        <v>1</v>
      </c>
      <c r="O4670" s="320">
        <v>6.0333333333333332</v>
      </c>
      <c r="P4670" s="105">
        <v>13200</v>
      </c>
    </row>
    <row r="4671" spans="1:16" ht="22.5" x14ac:dyDescent="0.2">
      <c r="A4671" s="104" t="s">
        <v>1022</v>
      </c>
      <c r="B4671" s="104" t="s">
        <v>423</v>
      </c>
      <c r="C4671" s="313" t="s">
        <v>99</v>
      </c>
      <c r="D4671" s="104" t="s">
        <v>2316</v>
      </c>
      <c r="E4671" s="105">
        <v>2000</v>
      </c>
      <c r="F4671" s="313" t="s">
        <v>2317</v>
      </c>
      <c r="G4671" s="318" t="s">
        <v>2318</v>
      </c>
      <c r="H4671" s="318" t="s">
        <v>1566</v>
      </c>
      <c r="I4671" s="104" t="s">
        <v>1044</v>
      </c>
      <c r="J4671" s="318" t="s">
        <v>1045</v>
      </c>
      <c r="K4671" s="320"/>
      <c r="L4671" s="320"/>
      <c r="M4671" s="104"/>
      <c r="N4671" s="104">
        <v>2</v>
      </c>
      <c r="O4671" s="320">
        <v>6.0333333333333332</v>
      </c>
      <c r="P4671" s="105">
        <v>12000</v>
      </c>
    </row>
    <row r="4672" spans="1:16" x14ac:dyDescent="0.2">
      <c r="A4672" s="104" t="s">
        <v>1022</v>
      </c>
      <c r="B4672" s="104" t="s">
        <v>423</v>
      </c>
      <c r="C4672" s="313" t="s">
        <v>99</v>
      </c>
      <c r="D4672" s="104" t="s">
        <v>1046</v>
      </c>
      <c r="E4672" s="105">
        <v>1700</v>
      </c>
      <c r="F4672" s="313" t="s">
        <v>2319</v>
      </c>
      <c r="G4672" s="318" t="s">
        <v>2320</v>
      </c>
      <c r="H4672" s="318" t="s">
        <v>1049</v>
      </c>
      <c r="I4672" s="104" t="s">
        <v>1225</v>
      </c>
      <c r="J4672" s="318" t="s">
        <v>1074</v>
      </c>
      <c r="K4672" s="320"/>
      <c r="L4672" s="320"/>
      <c r="M4672" s="104"/>
      <c r="N4672" s="104">
        <v>2</v>
      </c>
      <c r="O4672" s="320">
        <v>6.0333333333333332</v>
      </c>
      <c r="P4672" s="105">
        <v>10200</v>
      </c>
    </row>
    <row r="4673" spans="1:16" ht="22.5" x14ac:dyDescent="0.2">
      <c r="A4673" s="104" t="s">
        <v>1022</v>
      </c>
      <c r="B4673" s="104" t="s">
        <v>423</v>
      </c>
      <c r="C4673" s="313" t="s">
        <v>99</v>
      </c>
      <c r="D4673" s="104" t="s">
        <v>1101</v>
      </c>
      <c r="E4673" s="105">
        <v>2400</v>
      </c>
      <c r="F4673" s="313" t="s">
        <v>2321</v>
      </c>
      <c r="G4673" s="318" t="s">
        <v>2322</v>
      </c>
      <c r="H4673" s="318" t="s">
        <v>1032</v>
      </c>
      <c r="I4673" s="104" t="s">
        <v>1027</v>
      </c>
      <c r="J4673" s="318" t="s">
        <v>1028</v>
      </c>
      <c r="K4673" s="320"/>
      <c r="L4673" s="320"/>
      <c r="M4673" s="104"/>
      <c r="N4673" s="104">
        <v>2</v>
      </c>
      <c r="O4673" s="320">
        <v>6.0333333333333332</v>
      </c>
      <c r="P4673" s="105">
        <v>14400</v>
      </c>
    </row>
    <row r="4674" spans="1:16" ht="22.5" x14ac:dyDescent="0.2">
      <c r="A4674" s="104" t="s">
        <v>1022</v>
      </c>
      <c r="B4674" s="104" t="s">
        <v>423</v>
      </c>
      <c r="C4674" s="313" t="s">
        <v>99</v>
      </c>
      <c r="D4674" s="104" t="s">
        <v>1054</v>
      </c>
      <c r="E4674" s="105">
        <v>1500</v>
      </c>
      <c r="F4674" s="313" t="s">
        <v>2323</v>
      </c>
      <c r="G4674" s="318" t="s">
        <v>2324</v>
      </c>
      <c r="H4674" s="318" t="s">
        <v>1133</v>
      </c>
      <c r="I4674" s="104" t="s">
        <v>1134</v>
      </c>
      <c r="J4674" s="318" t="s">
        <v>1069</v>
      </c>
      <c r="K4674" s="320"/>
      <c r="L4674" s="320"/>
      <c r="M4674" s="104"/>
      <c r="N4674" s="104">
        <v>2</v>
      </c>
      <c r="O4674" s="320">
        <v>6.0333333333333332</v>
      </c>
      <c r="P4674" s="105">
        <v>9000</v>
      </c>
    </row>
    <row r="4675" spans="1:16" ht="22.5" x14ac:dyDescent="0.2">
      <c r="A4675" s="104" t="s">
        <v>1022</v>
      </c>
      <c r="B4675" s="104" t="s">
        <v>423</v>
      </c>
      <c r="C4675" s="313" t="s">
        <v>99</v>
      </c>
      <c r="D4675" s="104" t="s">
        <v>1628</v>
      </c>
      <c r="E4675" s="105">
        <v>6000</v>
      </c>
      <c r="F4675" s="313" t="s">
        <v>2325</v>
      </c>
      <c r="G4675" s="318" t="s">
        <v>2326</v>
      </c>
      <c r="H4675" s="318" t="s">
        <v>1067</v>
      </c>
      <c r="I4675" s="104" t="s">
        <v>1068</v>
      </c>
      <c r="J4675" s="318" t="s">
        <v>1069</v>
      </c>
      <c r="K4675" s="320"/>
      <c r="L4675" s="320"/>
      <c r="M4675" s="104"/>
      <c r="N4675" s="104">
        <v>2</v>
      </c>
      <c r="O4675" s="320">
        <v>6.0333333333333332</v>
      </c>
      <c r="P4675" s="105">
        <v>36000</v>
      </c>
    </row>
    <row r="4676" spans="1:16" x14ac:dyDescent="0.2">
      <c r="A4676" s="104" t="s">
        <v>1022</v>
      </c>
      <c r="B4676" s="104" t="s">
        <v>423</v>
      </c>
      <c r="C4676" s="313" t="s">
        <v>99</v>
      </c>
      <c r="D4676" s="104" t="s">
        <v>1046</v>
      </c>
      <c r="E4676" s="105">
        <v>1700</v>
      </c>
      <c r="F4676" s="313" t="s">
        <v>2327</v>
      </c>
      <c r="G4676" s="318" t="s">
        <v>2328</v>
      </c>
      <c r="H4676" s="318" t="s">
        <v>2329</v>
      </c>
      <c r="I4676" s="104" t="s">
        <v>1044</v>
      </c>
      <c r="J4676" s="318" t="s">
        <v>1028</v>
      </c>
      <c r="K4676" s="320"/>
      <c r="L4676" s="320"/>
      <c r="M4676" s="104"/>
      <c r="N4676" s="104">
        <v>3</v>
      </c>
      <c r="O4676" s="320">
        <v>6.0333333333333332</v>
      </c>
      <c r="P4676" s="105">
        <v>10200</v>
      </c>
    </row>
    <row r="4677" spans="1:16" ht="22.5" x14ac:dyDescent="0.2">
      <c r="A4677" s="104" t="s">
        <v>1022</v>
      </c>
      <c r="B4677" s="104" t="s">
        <v>423</v>
      </c>
      <c r="C4677" s="313" t="s">
        <v>99</v>
      </c>
      <c r="D4677" s="104" t="s">
        <v>1046</v>
      </c>
      <c r="E4677" s="105">
        <v>1700</v>
      </c>
      <c r="F4677" s="313" t="s">
        <v>2330</v>
      </c>
      <c r="G4677" s="318" t="s">
        <v>2331</v>
      </c>
      <c r="H4677" s="318" t="s">
        <v>1064</v>
      </c>
      <c r="I4677" s="104" t="s">
        <v>1044</v>
      </c>
      <c r="J4677" s="318" t="s">
        <v>1045</v>
      </c>
      <c r="K4677" s="320"/>
      <c r="L4677" s="320"/>
      <c r="M4677" s="104"/>
      <c r="N4677" s="104">
        <v>2</v>
      </c>
      <c r="O4677" s="320">
        <v>6.0333333333333332</v>
      </c>
      <c r="P4677" s="105">
        <v>10200</v>
      </c>
    </row>
    <row r="4678" spans="1:16" x14ac:dyDescent="0.2">
      <c r="A4678" s="104" t="s">
        <v>1022</v>
      </c>
      <c r="B4678" s="104" t="s">
        <v>423</v>
      </c>
      <c r="C4678" s="313" t="s">
        <v>99</v>
      </c>
      <c r="D4678" s="104" t="s">
        <v>1310</v>
      </c>
      <c r="E4678" s="105">
        <v>2500</v>
      </c>
      <c r="F4678" s="313" t="s">
        <v>5577</v>
      </c>
      <c r="G4678" s="318" t="s">
        <v>5578</v>
      </c>
      <c r="H4678" s="318" t="s">
        <v>5574</v>
      </c>
      <c r="I4678" s="104" t="s">
        <v>1061</v>
      </c>
      <c r="J4678" s="318" t="s">
        <v>1028</v>
      </c>
      <c r="K4678" s="320"/>
      <c r="L4678" s="320"/>
      <c r="M4678" s="104"/>
      <c r="N4678" s="104">
        <v>2</v>
      </c>
      <c r="O4678" s="320">
        <v>6.0333333333333332</v>
      </c>
      <c r="P4678" s="105">
        <v>15000</v>
      </c>
    </row>
    <row r="4679" spans="1:16" ht="22.5" x14ac:dyDescent="0.2">
      <c r="A4679" s="104" t="s">
        <v>1022</v>
      </c>
      <c r="B4679" s="104" t="s">
        <v>423</v>
      </c>
      <c r="C4679" s="313" t="s">
        <v>99</v>
      </c>
      <c r="D4679" s="104" t="s">
        <v>1046</v>
      </c>
      <c r="E4679" s="105">
        <v>1500</v>
      </c>
      <c r="F4679" s="313" t="s">
        <v>2332</v>
      </c>
      <c r="G4679" s="318" t="s">
        <v>2333</v>
      </c>
      <c r="H4679" s="318" t="s">
        <v>2334</v>
      </c>
      <c r="I4679" s="104" t="s">
        <v>1073</v>
      </c>
      <c r="J4679" s="318" t="s">
        <v>1074</v>
      </c>
      <c r="K4679" s="320"/>
      <c r="L4679" s="320"/>
      <c r="M4679" s="104"/>
      <c r="N4679" s="104">
        <v>1</v>
      </c>
      <c r="O4679" s="320">
        <v>6.0333333333333332</v>
      </c>
      <c r="P4679" s="105">
        <v>9000</v>
      </c>
    </row>
    <row r="4680" spans="1:16" x14ac:dyDescent="0.2">
      <c r="A4680" s="104" t="s">
        <v>1022</v>
      </c>
      <c r="B4680" s="104" t="s">
        <v>423</v>
      </c>
      <c r="C4680" s="313" t="s">
        <v>99</v>
      </c>
      <c r="D4680" s="104" t="s">
        <v>1596</v>
      </c>
      <c r="E4680" s="105">
        <v>1500</v>
      </c>
      <c r="F4680" s="313" t="s">
        <v>2335</v>
      </c>
      <c r="G4680" s="318" t="s">
        <v>2336</v>
      </c>
      <c r="H4680" s="318" t="s">
        <v>2174</v>
      </c>
      <c r="I4680" s="104" t="s">
        <v>1073</v>
      </c>
      <c r="J4680" s="318" t="s">
        <v>1074</v>
      </c>
      <c r="K4680" s="320"/>
      <c r="L4680" s="320"/>
      <c r="M4680" s="104"/>
      <c r="N4680" s="104">
        <v>2</v>
      </c>
      <c r="O4680" s="320">
        <v>6.0333333333333332</v>
      </c>
      <c r="P4680" s="105">
        <v>9000</v>
      </c>
    </row>
    <row r="4681" spans="1:16" ht="22.5" x14ac:dyDescent="0.2">
      <c r="A4681" s="104" t="s">
        <v>1022</v>
      </c>
      <c r="B4681" s="104" t="s">
        <v>423</v>
      </c>
      <c r="C4681" s="313" t="s">
        <v>99</v>
      </c>
      <c r="D4681" s="104" t="s">
        <v>1296</v>
      </c>
      <c r="E4681" s="105">
        <v>2500</v>
      </c>
      <c r="F4681" s="313" t="s">
        <v>2337</v>
      </c>
      <c r="G4681" s="318" t="s">
        <v>2338</v>
      </c>
      <c r="H4681" s="318" t="s">
        <v>1067</v>
      </c>
      <c r="I4681" s="104" t="s">
        <v>1068</v>
      </c>
      <c r="J4681" s="318" t="s">
        <v>1069</v>
      </c>
      <c r="K4681" s="320"/>
      <c r="L4681" s="320"/>
      <c r="M4681" s="104"/>
      <c r="N4681" s="104">
        <v>2</v>
      </c>
      <c r="O4681" s="320">
        <v>6.0333333333333332</v>
      </c>
      <c r="P4681" s="105">
        <v>15000</v>
      </c>
    </row>
    <row r="4682" spans="1:16" x14ac:dyDescent="0.2">
      <c r="A4682" s="104" t="s">
        <v>1022</v>
      </c>
      <c r="B4682" s="104" t="s">
        <v>423</v>
      </c>
      <c r="C4682" s="313" t="s">
        <v>99</v>
      </c>
      <c r="D4682" s="104" t="s">
        <v>1046</v>
      </c>
      <c r="E4682" s="105">
        <v>1500</v>
      </c>
      <c r="F4682" s="313" t="s">
        <v>2339</v>
      </c>
      <c r="G4682" s="318" t="s">
        <v>2340</v>
      </c>
      <c r="H4682" s="318" t="s">
        <v>1249</v>
      </c>
      <c r="I4682" s="104" t="s">
        <v>1073</v>
      </c>
      <c r="J4682" s="318" t="s">
        <v>1074</v>
      </c>
      <c r="K4682" s="320"/>
      <c r="L4682" s="320"/>
      <c r="M4682" s="104"/>
      <c r="N4682" s="104">
        <v>2</v>
      </c>
      <c r="O4682" s="320">
        <v>6.0333333333333332</v>
      </c>
      <c r="P4682" s="105">
        <v>9000</v>
      </c>
    </row>
    <row r="4683" spans="1:16" ht="22.5" x14ac:dyDescent="0.2">
      <c r="A4683" s="104" t="s">
        <v>1022</v>
      </c>
      <c r="B4683" s="104" t="s">
        <v>423</v>
      </c>
      <c r="C4683" s="313" t="s">
        <v>99</v>
      </c>
      <c r="D4683" s="104" t="s">
        <v>1054</v>
      </c>
      <c r="E4683" s="105">
        <v>1500</v>
      </c>
      <c r="F4683" s="313" t="s">
        <v>2341</v>
      </c>
      <c r="G4683" s="318" t="s">
        <v>2342</v>
      </c>
      <c r="H4683" s="318" t="s">
        <v>1064</v>
      </c>
      <c r="I4683" s="104" t="s">
        <v>1044</v>
      </c>
      <c r="J4683" s="318" t="s">
        <v>1045</v>
      </c>
      <c r="K4683" s="320"/>
      <c r="L4683" s="320"/>
      <c r="M4683" s="104"/>
      <c r="N4683" s="104">
        <v>2</v>
      </c>
      <c r="O4683" s="320">
        <v>6.0333333333333332</v>
      </c>
      <c r="P4683" s="105">
        <v>9000</v>
      </c>
    </row>
    <row r="4684" spans="1:16" x14ac:dyDescent="0.2">
      <c r="A4684" s="104" t="s">
        <v>1022</v>
      </c>
      <c r="B4684" s="104" t="s">
        <v>423</v>
      </c>
      <c r="C4684" s="313" t="s">
        <v>99</v>
      </c>
      <c r="D4684" s="104" t="s">
        <v>1046</v>
      </c>
      <c r="E4684" s="105">
        <v>1700</v>
      </c>
      <c r="F4684" s="313" t="s">
        <v>2343</v>
      </c>
      <c r="G4684" s="318" t="s">
        <v>2344</v>
      </c>
      <c r="H4684" s="318" t="s">
        <v>1064</v>
      </c>
      <c r="I4684" s="104" t="s">
        <v>1044</v>
      </c>
      <c r="J4684" s="318" t="s">
        <v>1028</v>
      </c>
      <c r="K4684" s="320"/>
      <c r="L4684" s="320"/>
      <c r="M4684" s="104"/>
      <c r="N4684" s="104">
        <v>2</v>
      </c>
      <c r="O4684" s="320">
        <v>6.0333333333333332</v>
      </c>
      <c r="P4684" s="105">
        <v>10200</v>
      </c>
    </row>
    <row r="4685" spans="1:16" x14ac:dyDescent="0.2">
      <c r="A4685" s="104" t="s">
        <v>1022</v>
      </c>
      <c r="B4685" s="104" t="s">
        <v>423</v>
      </c>
      <c r="C4685" s="313" t="s">
        <v>99</v>
      </c>
      <c r="D4685" s="104" t="s">
        <v>1046</v>
      </c>
      <c r="E4685" s="105">
        <v>1500</v>
      </c>
      <c r="F4685" s="313" t="s">
        <v>2345</v>
      </c>
      <c r="G4685" s="318" t="s">
        <v>2346</v>
      </c>
      <c r="H4685" s="318" t="s">
        <v>1057</v>
      </c>
      <c r="I4685" s="104" t="s">
        <v>1073</v>
      </c>
      <c r="J4685" s="318" t="s">
        <v>1074</v>
      </c>
      <c r="K4685" s="320"/>
      <c r="L4685" s="320"/>
      <c r="M4685" s="104"/>
      <c r="N4685" s="104">
        <v>2</v>
      </c>
      <c r="O4685" s="320">
        <v>6.0333333333333332</v>
      </c>
      <c r="P4685" s="105">
        <v>9000</v>
      </c>
    </row>
    <row r="4686" spans="1:16" x14ac:dyDescent="0.2">
      <c r="A4686" s="104" t="s">
        <v>1022</v>
      </c>
      <c r="B4686" s="104" t="s">
        <v>423</v>
      </c>
      <c r="C4686" s="313" t="s">
        <v>99</v>
      </c>
      <c r="D4686" s="104" t="s">
        <v>1423</v>
      </c>
      <c r="E4686" s="105">
        <v>1500</v>
      </c>
      <c r="F4686" s="313" t="s">
        <v>2347</v>
      </c>
      <c r="G4686" s="318" t="s">
        <v>2348</v>
      </c>
      <c r="H4686" s="318" t="s">
        <v>1117</v>
      </c>
      <c r="I4686" s="104" t="s">
        <v>1118</v>
      </c>
      <c r="J4686" s="318" t="s">
        <v>1119</v>
      </c>
      <c r="K4686" s="320"/>
      <c r="L4686" s="320"/>
      <c r="M4686" s="104"/>
      <c r="N4686" s="104">
        <v>1</v>
      </c>
      <c r="O4686" s="320">
        <v>6.0333333333333332</v>
      </c>
      <c r="P4686" s="105">
        <v>9000</v>
      </c>
    </row>
    <row r="4687" spans="1:16" x14ac:dyDescent="0.2">
      <c r="A4687" s="104" t="s">
        <v>1022</v>
      </c>
      <c r="B4687" s="104" t="s">
        <v>423</v>
      </c>
      <c r="C4687" s="313" t="s">
        <v>99</v>
      </c>
      <c r="D4687" s="104" t="s">
        <v>1242</v>
      </c>
      <c r="E4687" s="105">
        <v>1300</v>
      </c>
      <c r="F4687" s="313" t="s">
        <v>2349</v>
      </c>
      <c r="G4687" s="318" t="s">
        <v>2350</v>
      </c>
      <c r="H4687" s="318" t="s">
        <v>1117</v>
      </c>
      <c r="I4687" s="104" t="s">
        <v>1118</v>
      </c>
      <c r="J4687" s="318" t="s">
        <v>1119</v>
      </c>
      <c r="K4687" s="320"/>
      <c r="L4687" s="320"/>
      <c r="M4687" s="104"/>
      <c r="N4687" s="104">
        <v>2</v>
      </c>
      <c r="O4687" s="320">
        <v>6.0333333333333332</v>
      </c>
      <c r="P4687" s="105">
        <v>7800</v>
      </c>
    </row>
    <row r="4688" spans="1:16" x14ac:dyDescent="0.2">
      <c r="A4688" s="104" t="s">
        <v>1022</v>
      </c>
      <c r="B4688" s="104" t="s">
        <v>423</v>
      </c>
      <c r="C4688" s="313" t="s">
        <v>99</v>
      </c>
      <c r="D4688" s="104" t="s">
        <v>1046</v>
      </c>
      <c r="E4688" s="105">
        <v>1500</v>
      </c>
      <c r="F4688" s="313" t="s">
        <v>2351</v>
      </c>
      <c r="G4688" s="318" t="s">
        <v>2352</v>
      </c>
      <c r="H4688" s="318" t="s">
        <v>1049</v>
      </c>
      <c r="I4688" s="104" t="s">
        <v>1073</v>
      </c>
      <c r="J4688" s="318" t="s">
        <v>1074</v>
      </c>
      <c r="K4688" s="320"/>
      <c r="L4688" s="320"/>
      <c r="M4688" s="104"/>
      <c r="N4688" s="104">
        <v>2</v>
      </c>
      <c r="O4688" s="320">
        <v>6.0333333333333332</v>
      </c>
      <c r="P4688" s="105">
        <v>9000</v>
      </c>
    </row>
    <row r="4689" spans="1:16" x14ac:dyDescent="0.2">
      <c r="A4689" s="104" t="s">
        <v>1022</v>
      </c>
      <c r="B4689" s="104" t="s">
        <v>423</v>
      </c>
      <c r="C4689" s="313" t="s">
        <v>99</v>
      </c>
      <c r="D4689" s="104" t="s">
        <v>2128</v>
      </c>
      <c r="E4689" s="105">
        <v>2400</v>
      </c>
      <c r="F4689" s="313" t="s">
        <v>2353</v>
      </c>
      <c r="G4689" s="318" t="s">
        <v>2354</v>
      </c>
      <c r="H4689" s="318" t="s">
        <v>1937</v>
      </c>
      <c r="I4689" s="104" t="s">
        <v>1068</v>
      </c>
      <c r="J4689" s="318" t="s">
        <v>1028</v>
      </c>
      <c r="K4689" s="320"/>
      <c r="L4689" s="320"/>
      <c r="M4689" s="104"/>
      <c r="N4689" s="104">
        <v>2</v>
      </c>
      <c r="O4689" s="320">
        <v>6.0333333333333332</v>
      </c>
      <c r="P4689" s="105">
        <v>14400</v>
      </c>
    </row>
    <row r="4690" spans="1:16" x14ac:dyDescent="0.2">
      <c r="A4690" s="104" t="s">
        <v>1022</v>
      </c>
      <c r="B4690" s="104" t="s">
        <v>423</v>
      </c>
      <c r="C4690" s="313" t="s">
        <v>99</v>
      </c>
      <c r="D4690" s="104" t="s">
        <v>2355</v>
      </c>
      <c r="E4690" s="105">
        <v>8000</v>
      </c>
      <c r="F4690" s="313" t="s">
        <v>2356</v>
      </c>
      <c r="G4690" s="318" t="s">
        <v>2357</v>
      </c>
      <c r="H4690" s="318" t="s">
        <v>1526</v>
      </c>
      <c r="I4690" s="104" t="s">
        <v>1061</v>
      </c>
      <c r="J4690" s="318" t="s">
        <v>1028</v>
      </c>
      <c r="K4690" s="320"/>
      <c r="L4690" s="320"/>
      <c r="M4690" s="104"/>
      <c r="N4690" s="104">
        <v>2</v>
      </c>
      <c r="O4690" s="320">
        <v>6.0333333333333332</v>
      </c>
      <c r="P4690" s="105">
        <v>48000</v>
      </c>
    </row>
    <row r="4691" spans="1:16" x14ac:dyDescent="0.2">
      <c r="A4691" s="104" t="s">
        <v>1022</v>
      </c>
      <c r="B4691" s="104" t="s">
        <v>423</v>
      </c>
      <c r="C4691" s="313" t="s">
        <v>99</v>
      </c>
      <c r="D4691" s="104" t="s">
        <v>1046</v>
      </c>
      <c r="E4691" s="105">
        <v>1500</v>
      </c>
      <c r="F4691" s="313" t="s">
        <v>2358</v>
      </c>
      <c r="G4691" s="318" t="s">
        <v>2359</v>
      </c>
      <c r="H4691" s="318" t="s">
        <v>1133</v>
      </c>
      <c r="I4691" s="104" t="s">
        <v>1134</v>
      </c>
      <c r="J4691" s="318" t="s">
        <v>1028</v>
      </c>
      <c r="K4691" s="320"/>
      <c r="L4691" s="320"/>
      <c r="M4691" s="104"/>
      <c r="N4691" s="104">
        <v>2</v>
      </c>
      <c r="O4691" s="320">
        <v>6.0333333333333332</v>
      </c>
      <c r="P4691" s="105">
        <v>9000</v>
      </c>
    </row>
    <row r="4692" spans="1:16" x14ac:dyDescent="0.2">
      <c r="A4692" s="104" t="s">
        <v>1022</v>
      </c>
      <c r="B4692" s="104" t="s">
        <v>423</v>
      </c>
      <c r="C4692" s="313" t="s">
        <v>99</v>
      </c>
      <c r="D4692" s="104" t="s">
        <v>1046</v>
      </c>
      <c r="E4692" s="105">
        <v>1500</v>
      </c>
      <c r="F4692" s="313" t="s">
        <v>2360</v>
      </c>
      <c r="G4692" s="318" t="s">
        <v>2361</v>
      </c>
      <c r="H4692" s="318" t="s">
        <v>1133</v>
      </c>
      <c r="I4692" s="104" t="s">
        <v>1134</v>
      </c>
      <c r="J4692" s="318" t="s">
        <v>1028</v>
      </c>
      <c r="K4692" s="320"/>
      <c r="L4692" s="320"/>
      <c r="M4692" s="104"/>
      <c r="N4692" s="104">
        <v>2</v>
      </c>
      <c r="O4692" s="320">
        <v>6.0333333333333332</v>
      </c>
      <c r="P4692" s="105">
        <v>9000</v>
      </c>
    </row>
    <row r="4693" spans="1:16" x14ac:dyDescent="0.2">
      <c r="A4693" s="104" t="s">
        <v>1022</v>
      </c>
      <c r="B4693" s="104" t="s">
        <v>423</v>
      </c>
      <c r="C4693" s="313" t="s">
        <v>99</v>
      </c>
      <c r="D4693" s="104" t="s">
        <v>1221</v>
      </c>
      <c r="E4693" s="105">
        <v>2400</v>
      </c>
      <c r="F4693" s="313" t="s">
        <v>2362</v>
      </c>
      <c r="G4693" s="318" t="s">
        <v>2363</v>
      </c>
      <c r="H4693" s="318" t="s">
        <v>1383</v>
      </c>
      <c r="I4693" s="104" t="s">
        <v>1027</v>
      </c>
      <c r="J4693" s="318" t="s">
        <v>1028</v>
      </c>
      <c r="K4693" s="320"/>
      <c r="L4693" s="320"/>
      <c r="M4693" s="104"/>
      <c r="N4693" s="104">
        <v>2</v>
      </c>
      <c r="O4693" s="320">
        <v>6.0333333333333332</v>
      </c>
      <c r="P4693" s="105">
        <v>14400</v>
      </c>
    </row>
    <row r="4694" spans="1:16" x14ac:dyDescent="0.2">
      <c r="A4694" s="104" t="s">
        <v>1022</v>
      </c>
      <c r="B4694" s="104" t="s">
        <v>423</v>
      </c>
      <c r="C4694" s="313" t="s">
        <v>99</v>
      </c>
      <c r="D4694" s="104" t="s">
        <v>2364</v>
      </c>
      <c r="E4694" s="105">
        <v>1950</v>
      </c>
      <c r="F4694" s="313" t="s">
        <v>2365</v>
      </c>
      <c r="G4694" s="318" t="s">
        <v>2366</v>
      </c>
      <c r="H4694" s="318" t="s">
        <v>1249</v>
      </c>
      <c r="I4694" s="104" t="s">
        <v>1073</v>
      </c>
      <c r="J4694" s="318" t="s">
        <v>1074</v>
      </c>
      <c r="K4694" s="320"/>
      <c r="L4694" s="320"/>
      <c r="M4694" s="104"/>
      <c r="N4694" s="104">
        <v>2</v>
      </c>
      <c r="O4694" s="320">
        <v>6.0333333333333332</v>
      </c>
      <c r="P4694" s="105">
        <v>11700</v>
      </c>
    </row>
    <row r="4695" spans="1:16" x14ac:dyDescent="0.2">
      <c r="A4695" s="104" t="s">
        <v>1022</v>
      </c>
      <c r="B4695" s="104" t="s">
        <v>423</v>
      </c>
      <c r="C4695" s="313" t="s">
        <v>99</v>
      </c>
      <c r="D4695" s="104" t="s">
        <v>1527</v>
      </c>
      <c r="E4695" s="105">
        <v>7000</v>
      </c>
      <c r="F4695" s="313" t="s">
        <v>2369</v>
      </c>
      <c r="G4695" s="318" t="s">
        <v>2370</v>
      </c>
      <c r="H4695" s="318" t="s">
        <v>1549</v>
      </c>
      <c r="I4695" s="104" t="s">
        <v>1027</v>
      </c>
      <c r="J4695" s="318" t="s">
        <v>1028</v>
      </c>
      <c r="K4695" s="320"/>
      <c r="L4695" s="320"/>
      <c r="M4695" s="104"/>
      <c r="N4695" s="104">
        <v>4</v>
      </c>
      <c r="O4695" s="320">
        <v>6.0333333333333332</v>
      </c>
      <c r="P4695" s="105">
        <v>42000</v>
      </c>
    </row>
    <row r="4696" spans="1:16" x14ac:dyDescent="0.2">
      <c r="A4696" s="104" t="s">
        <v>1022</v>
      </c>
      <c r="B4696" s="104" t="s">
        <v>423</v>
      </c>
      <c r="C4696" s="313" t="s">
        <v>99</v>
      </c>
      <c r="D4696" s="104" t="s">
        <v>1040</v>
      </c>
      <c r="E4696" s="105">
        <v>1300</v>
      </c>
      <c r="F4696" s="313" t="s">
        <v>2371</v>
      </c>
      <c r="G4696" s="318" t="s">
        <v>2372</v>
      </c>
      <c r="H4696" s="318" t="s">
        <v>1117</v>
      </c>
      <c r="I4696" s="104" t="s">
        <v>1118</v>
      </c>
      <c r="J4696" s="318" t="s">
        <v>1119</v>
      </c>
      <c r="K4696" s="320"/>
      <c r="L4696" s="320"/>
      <c r="M4696" s="104"/>
      <c r="N4696" s="104">
        <v>2</v>
      </c>
      <c r="O4696" s="320">
        <v>6.0333333333333332</v>
      </c>
      <c r="P4696" s="105">
        <v>7800</v>
      </c>
    </row>
    <row r="4697" spans="1:16" x14ac:dyDescent="0.2">
      <c r="A4697" s="104" t="s">
        <v>1022</v>
      </c>
      <c r="B4697" s="104" t="s">
        <v>423</v>
      </c>
      <c r="C4697" s="313" t="s">
        <v>99</v>
      </c>
      <c r="D4697" s="104" t="s">
        <v>1101</v>
      </c>
      <c r="E4697" s="105">
        <v>2400</v>
      </c>
      <c r="F4697" s="313" t="s">
        <v>2373</v>
      </c>
      <c r="G4697" s="318" t="s">
        <v>2374</v>
      </c>
      <c r="H4697" s="318" t="s">
        <v>1032</v>
      </c>
      <c r="I4697" s="104" t="s">
        <v>1027</v>
      </c>
      <c r="J4697" s="318" t="s">
        <v>1028</v>
      </c>
      <c r="K4697" s="320"/>
      <c r="L4697" s="320"/>
      <c r="M4697" s="104"/>
      <c r="N4697" s="104">
        <v>2</v>
      </c>
      <c r="O4697" s="320">
        <v>6.0333333333333332</v>
      </c>
      <c r="P4697" s="105">
        <v>14400</v>
      </c>
    </row>
    <row r="4698" spans="1:16" ht="22.5" x14ac:dyDescent="0.2">
      <c r="A4698" s="104" t="s">
        <v>1022</v>
      </c>
      <c r="B4698" s="104" t="s">
        <v>423</v>
      </c>
      <c r="C4698" s="313" t="s">
        <v>99</v>
      </c>
      <c r="D4698" s="104" t="s">
        <v>1488</v>
      </c>
      <c r="E4698" s="105">
        <v>2500</v>
      </c>
      <c r="F4698" s="313" t="s">
        <v>2375</v>
      </c>
      <c r="G4698" s="318" t="s">
        <v>2376</v>
      </c>
      <c r="H4698" s="318" t="s">
        <v>1232</v>
      </c>
      <c r="I4698" s="104" t="s">
        <v>1134</v>
      </c>
      <c r="J4698" s="318" t="s">
        <v>1028</v>
      </c>
      <c r="K4698" s="320"/>
      <c r="L4698" s="320"/>
      <c r="M4698" s="104"/>
      <c r="N4698" s="104">
        <v>1</v>
      </c>
      <c r="O4698" s="320">
        <v>6.0333333333333332</v>
      </c>
      <c r="P4698" s="105">
        <v>15000</v>
      </c>
    </row>
    <row r="4699" spans="1:16" x14ac:dyDescent="0.2">
      <c r="A4699" s="104" t="s">
        <v>1022</v>
      </c>
      <c r="B4699" s="104" t="s">
        <v>423</v>
      </c>
      <c r="C4699" s="313" t="s">
        <v>99</v>
      </c>
      <c r="D4699" s="104" t="s">
        <v>1850</v>
      </c>
      <c r="E4699" s="105">
        <v>2000</v>
      </c>
      <c r="F4699" s="313" t="s">
        <v>2377</v>
      </c>
      <c r="G4699" s="318" t="s">
        <v>2378</v>
      </c>
      <c r="H4699" s="318" t="s">
        <v>1109</v>
      </c>
      <c r="I4699" s="104" t="s">
        <v>1027</v>
      </c>
      <c r="J4699" s="318" t="s">
        <v>1028</v>
      </c>
      <c r="K4699" s="320"/>
      <c r="L4699" s="320"/>
      <c r="M4699" s="104"/>
      <c r="N4699" s="104">
        <v>2</v>
      </c>
      <c r="O4699" s="320">
        <v>6.0333333333333332</v>
      </c>
      <c r="P4699" s="105">
        <v>12000</v>
      </c>
    </row>
    <row r="4700" spans="1:16" x14ac:dyDescent="0.2">
      <c r="A4700" s="104" t="s">
        <v>1022</v>
      </c>
      <c r="B4700" s="104" t="s">
        <v>423</v>
      </c>
      <c r="C4700" s="313" t="s">
        <v>99</v>
      </c>
      <c r="D4700" s="104" t="s">
        <v>1046</v>
      </c>
      <c r="E4700" s="105">
        <v>1500</v>
      </c>
      <c r="F4700" s="313" t="s">
        <v>2379</v>
      </c>
      <c r="G4700" s="318" t="s">
        <v>2380</v>
      </c>
      <c r="H4700" s="318" t="s">
        <v>1117</v>
      </c>
      <c r="I4700" s="104" t="s">
        <v>1118</v>
      </c>
      <c r="J4700" s="318" t="s">
        <v>1119</v>
      </c>
      <c r="K4700" s="320"/>
      <c r="L4700" s="320"/>
      <c r="M4700" s="104"/>
      <c r="N4700" s="104">
        <v>2</v>
      </c>
      <c r="O4700" s="320">
        <v>6.0333333333333332</v>
      </c>
      <c r="P4700" s="105">
        <v>9000</v>
      </c>
    </row>
    <row r="4701" spans="1:16" x14ac:dyDescent="0.2">
      <c r="A4701" s="104" t="s">
        <v>1022</v>
      </c>
      <c r="B4701" s="104" t="s">
        <v>423</v>
      </c>
      <c r="C4701" s="313" t="s">
        <v>99</v>
      </c>
      <c r="D4701" s="104" t="s">
        <v>1296</v>
      </c>
      <c r="E4701" s="105">
        <v>2500</v>
      </c>
      <c r="F4701" s="313" t="s">
        <v>2381</v>
      </c>
      <c r="G4701" s="318" t="s">
        <v>2382</v>
      </c>
      <c r="H4701" s="318" t="s">
        <v>1456</v>
      </c>
      <c r="I4701" s="104" t="s">
        <v>1027</v>
      </c>
      <c r="J4701" s="318" t="s">
        <v>1028</v>
      </c>
      <c r="K4701" s="320"/>
      <c r="L4701" s="320"/>
      <c r="M4701" s="104"/>
      <c r="N4701" s="104">
        <v>2</v>
      </c>
      <c r="O4701" s="320">
        <v>6.0333333333333332</v>
      </c>
      <c r="P4701" s="105">
        <v>15000</v>
      </c>
    </row>
    <row r="4702" spans="1:16" x14ac:dyDescent="0.2">
      <c r="A4702" s="104" t="s">
        <v>1022</v>
      </c>
      <c r="B4702" s="104" t="s">
        <v>423</v>
      </c>
      <c r="C4702" s="313" t="s">
        <v>99</v>
      </c>
      <c r="D4702" s="104" t="s">
        <v>2385</v>
      </c>
      <c r="E4702" s="105">
        <v>4500</v>
      </c>
      <c r="F4702" s="313" t="s">
        <v>2386</v>
      </c>
      <c r="G4702" s="318" t="s">
        <v>2387</v>
      </c>
      <c r="H4702" s="318" t="s">
        <v>2388</v>
      </c>
      <c r="I4702" s="104" t="s">
        <v>1027</v>
      </c>
      <c r="J4702" s="318" t="s">
        <v>1028</v>
      </c>
      <c r="K4702" s="320"/>
      <c r="L4702" s="320"/>
      <c r="M4702" s="104"/>
      <c r="N4702" s="104">
        <v>2</v>
      </c>
      <c r="O4702" s="320">
        <v>6.0333333333333332</v>
      </c>
      <c r="P4702" s="105">
        <v>27000</v>
      </c>
    </row>
    <row r="4703" spans="1:16" x14ac:dyDescent="0.2">
      <c r="A4703" s="104" t="s">
        <v>1022</v>
      </c>
      <c r="B4703" s="104" t="s">
        <v>423</v>
      </c>
      <c r="C4703" s="313" t="s">
        <v>99</v>
      </c>
      <c r="D4703" s="104" t="s">
        <v>1046</v>
      </c>
      <c r="E4703" s="105">
        <v>1500</v>
      </c>
      <c r="F4703" s="313" t="s">
        <v>2389</v>
      </c>
      <c r="G4703" s="318" t="s">
        <v>2390</v>
      </c>
      <c r="H4703" s="318" t="s">
        <v>1189</v>
      </c>
      <c r="I4703" s="104" t="s">
        <v>1134</v>
      </c>
      <c r="J4703" s="318" t="s">
        <v>1028</v>
      </c>
      <c r="K4703" s="320"/>
      <c r="L4703" s="320"/>
      <c r="M4703" s="104"/>
      <c r="N4703" s="104">
        <v>2</v>
      </c>
      <c r="O4703" s="320">
        <v>6.0333333333333332</v>
      </c>
      <c r="P4703" s="105">
        <v>9000</v>
      </c>
    </row>
    <row r="4704" spans="1:16" x14ac:dyDescent="0.2">
      <c r="A4704" s="104" t="s">
        <v>1022</v>
      </c>
      <c r="B4704" s="104" t="s">
        <v>423</v>
      </c>
      <c r="C4704" s="313" t="s">
        <v>99</v>
      </c>
      <c r="D4704" s="104" t="s">
        <v>1070</v>
      </c>
      <c r="E4704" s="105">
        <v>1500</v>
      </c>
      <c r="F4704" s="313" t="s">
        <v>2391</v>
      </c>
      <c r="G4704" s="318" t="s">
        <v>2392</v>
      </c>
      <c r="H4704" s="318" t="s">
        <v>1064</v>
      </c>
      <c r="I4704" s="104" t="s">
        <v>1073</v>
      </c>
      <c r="J4704" s="318" t="s">
        <v>1074</v>
      </c>
      <c r="K4704" s="320"/>
      <c r="L4704" s="320"/>
      <c r="M4704" s="104"/>
      <c r="N4704" s="104">
        <v>2</v>
      </c>
      <c r="O4704" s="320">
        <v>6.0333333333333332</v>
      </c>
      <c r="P4704" s="105">
        <v>9000</v>
      </c>
    </row>
    <row r="4705" spans="1:16" ht="22.5" x14ac:dyDescent="0.2">
      <c r="A4705" s="104" t="s">
        <v>1022</v>
      </c>
      <c r="B4705" s="104" t="s">
        <v>423</v>
      </c>
      <c r="C4705" s="313" t="s">
        <v>99</v>
      </c>
      <c r="D4705" s="104" t="s">
        <v>1054</v>
      </c>
      <c r="E4705" s="105">
        <v>1500</v>
      </c>
      <c r="F4705" s="313" t="s">
        <v>2393</v>
      </c>
      <c r="G4705" s="318" t="s">
        <v>2394</v>
      </c>
      <c r="H4705" s="318" t="s">
        <v>1064</v>
      </c>
      <c r="I4705" s="104" t="s">
        <v>1044</v>
      </c>
      <c r="J4705" s="318" t="s">
        <v>1045</v>
      </c>
      <c r="K4705" s="320"/>
      <c r="L4705" s="320"/>
      <c r="M4705" s="104"/>
      <c r="N4705" s="104">
        <v>2</v>
      </c>
      <c r="O4705" s="320">
        <v>6.0333333333333332</v>
      </c>
      <c r="P4705" s="105">
        <v>9000</v>
      </c>
    </row>
    <row r="4706" spans="1:16" ht="22.5" x14ac:dyDescent="0.2">
      <c r="A4706" s="104" t="s">
        <v>1022</v>
      </c>
      <c r="B4706" s="104" t="s">
        <v>423</v>
      </c>
      <c r="C4706" s="313" t="s">
        <v>99</v>
      </c>
      <c r="D4706" s="104" t="s">
        <v>1686</v>
      </c>
      <c r="E4706" s="105">
        <v>2000</v>
      </c>
      <c r="F4706" s="313" t="s">
        <v>2395</v>
      </c>
      <c r="G4706" s="318" t="s">
        <v>2396</v>
      </c>
      <c r="H4706" s="318" t="s">
        <v>2397</v>
      </c>
      <c r="I4706" s="104" t="s">
        <v>1073</v>
      </c>
      <c r="J4706" s="318" t="s">
        <v>1045</v>
      </c>
      <c r="K4706" s="320"/>
      <c r="L4706" s="320"/>
      <c r="M4706" s="104"/>
      <c r="N4706" s="104">
        <v>3</v>
      </c>
      <c r="O4706" s="320">
        <v>6.0333333333333332</v>
      </c>
      <c r="P4706" s="105">
        <v>12000</v>
      </c>
    </row>
    <row r="4707" spans="1:16" x14ac:dyDescent="0.2">
      <c r="A4707" s="104" t="s">
        <v>1022</v>
      </c>
      <c r="B4707" s="104" t="s">
        <v>423</v>
      </c>
      <c r="C4707" s="313" t="s">
        <v>99</v>
      </c>
      <c r="D4707" s="104" t="s">
        <v>2398</v>
      </c>
      <c r="E4707" s="105">
        <v>2500</v>
      </c>
      <c r="F4707" s="313" t="s">
        <v>2399</v>
      </c>
      <c r="G4707" s="318" t="s">
        <v>2400</v>
      </c>
      <c r="H4707" s="318" t="s">
        <v>1152</v>
      </c>
      <c r="I4707" s="104" t="s">
        <v>1044</v>
      </c>
      <c r="J4707" s="318" t="s">
        <v>1161</v>
      </c>
      <c r="K4707" s="320"/>
      <c r="L4707" s="320"/>
      <c r="M4707" s="104"/>
      <c r="N4707" s="104">
        <v>2</v>
      </c>
      <c r="O4707" s="320">
        <v>6.0333333333333332</v>
      </c>
      <c r="P4707" s="105">
        <v>15000</v>
      </c>
    </row>
    <row r="4708" spans="1:16" x14ac:dyDescent="0.2">
      <c r="A4708" s="104" t="s">
        <v>1022</v>
      </c>
      <c r="B4708" s="104" t="s">
        <v>423</v>
      </c>
      <c r="C4708" s="313" t="s">
        <v>99</v>
      </c>
      <c r="D4708" s="104" t="s">
        <v>1201</v>
      </c>
      <c r="E4708" s="105">
        <v>1300</v>
      </c>
      <c r="F4708" s="313" t="s">
        <v>2401</v>
      </c>
      <c r="G4708" s="318" t="s">
        <v>2402</v>
      </c>
      <c r="H4708" s="318" t="s">
        <v>1117</v>
      </c>
      <c r="I4708" s="104" t="s">
        <v>1117</v>
      </c>
      <c r="J4708" s="318" t="s">
        <v>1119</v>
      </c>
      <c r="K4708" s="320"/>
      <c r="L4708" s="320"/>
      <c r="M4708" s="104"/>
      <c r="N4708" s="104">
        <v>1</v>
      </c>
      <c r="O4708" s="320">
        <v>6.0333333333333332</v>
      </c>
      <c r="P4708" s="105">
        <v>7800</v>
      </c>
    </row>
    <row r="4709" spans="1:16" x14ac:dyDescent="0.2">
      <c r="A4709" s="104" t="s">
        <v>1022</v>
      </c>
      <c r="B4709" s="104" t="s">
        <v>423</v>
      </c>
      <c r="C4709" s="313" t="s">
        <v>99</v>
      </c>
      <c r="D4709" s="104" t="s">
        <v>1046</v>
      </c>
      <c r="E4709" s="105">
        <v>1500</v>
      </c>
      <c r="F4709" s="313" t="s">
        <v>2403</v>
      </c>
      <c r="G4709" s="318" t="s">
        <v>2404</v>
      </c>
      <c r="H4709" s="318" t="s">
        <v>1057</v>
      </c>
      <c r="I4709" s="104" t="s">
        <v>1027</v>
      </c>
      <c r="J4709" s="318" t="s">
        <v>1028</v>
      </c>
      <c r="K4709" s="320"/>
      <c r="L4709" s="320"/>
      <c r="M4709" s="104"/>
      <c r="N4709" s="104">
        <v>3</v>
      </c>
      <c r="O4709" s="320">
        <v>6.0333333333333332</v>
      </c>
      <c r="P4709" s="105">
        <v>9000</v>
      </c>
    </row>
    <row r="4710" spans="1:16" ht="22.5" x14ac:dyDescent="0.2">
      <c r="A4710" s="104" t="s">
        <v>1022</v>
      </c>
      <c r="B4710" s="104" t="s">
        <v>423</v>
      </c>
      <c r="C4710" s="313" t="s">
        <v>99</v>
      </c>
      <c r="D4710" s="104" t="s">
        <v>1046</v>
      </c>
      <c r="E4710" s="105">
        <v>1500</v>
      </c>
      <c r="F4710" s="313" t="s">
        <v>2407</v>
      </c>
      <c r="G4710" s="318" t="s">
        <v>2408</v>
      </c>
      <c r="H4710" s="318" t="s">
        <v>1340</v>
      </c>
      <c r="I4710" s="104" t="s">
        <v>1027</v>
      </c>
      <c r="J4710" s="318" t="s">
        <v>1069</v>
      </c>
      <c r="K4710" s="320"/>
      <c r="L4710" s="320"/>
      <c r="M4710" s="104"/>
      <c r="N4710" s="104">
        <v>2</v>
      </c>
      <c r="O4710" s="320">
        <v>6.0333333333333332</v>
      </c>
      <c r="P4710" s="105">
        <v>9000</v>
      </c>
    </row>
    <row r="4711" spans="1:16" x14ac:dyDescent="0.2">
      <c r="A4711" s="104" t="s">
        <v>1022</v>
      </c>
      <c r="B4711" s="104" t="s">
        <v>423</v>
      </c>
      <c r="C4711" s="313" t="s">
        <v>99</v>
      </c>
      <c r="D4711" s="104" t="s">
        <v>2189</v>
      </c>
      <c r="E4711" s="105">
        <v>2000</v>
      </c>
      <c r="F4711" s="313" t="s">
        <v>2409</v>
      </c>
      <c r="G4711" s="318" t="s">
        <v>2410</v>
      </c>
      <c r="H4711" s="318" t="s">
        <v>1117</v>
      </c>
      <c r="I4711" s="104" t="s">
        <v>1118</v>
      </c>
      <c r="J4711" s="318" t="s">
        <v>1119</v>
      </c>
      <c r="K4711" s="320"/>
      <c r="L4711" s="320"/>
      <c r="M4711" s="104"/>
      <c r="N4711" s="104">
        <v>2</v>
      </c>
      <c r="O4711" s="320">
        <v>6.0333333333333332</v>
      </c>
      <c r="P4711" s="105">
        <v>12000</v>
      </c>
    </row>
    <row r="4712" spans="1:16" x14ac:dyDescent="0.2">
      <c r="A4712" s="104" t="s">
        <v>1022</v>
      </c>
      <c r="B4712" s="104" t="s">
        <v>423</v>
      </c>
      <c r="C4712" s="313" t="s">
        <v>99</v>
      </c>
      <c r="D4712" s="104" t="s">
        <v>1201</v>
      </c>
      <c r="E4712" s="105">
        <v>1300</v>
      </c>
      <c r="F4712" s="313" t="s">
        <v>2411</v>
      </c>
      <c r="G4712" s="318" t="s">
        <v>2412</v>
      </c>
      <c r="H4712" s="318" t="s">
        <v>1117</v>
      </c>
      <c r="I4712" s="104" t="s">
        <v>1118</v>
      </c>
      <c r="J4712" s="318" t="s">
        <v>1119</v>
      </c>
      <c r="K4712" s="320"/>
      <c r="L4712" s="320"/>
      <c r="M4712" s="104"/>
      <c r="N4712" s="104">
        <v>2</v>
      </c>
      <c r="O4712" s="320">
        <v>6.0333333333333332</v>
      </c>
      <c r="P4712" s="105">
        <v>7800</v>
      </c>
    </row>
    <row r="4713" spans="1:16" x14ac:dyDescent="0.2">
      <c r="A4713" s="104" t="s">
        <v>1022</v>
      </c>
      <c r="B4713" s="104" t="s">
        <v>423</v>
      </c>
      <c r="C4713" s="313" t="s">
        <v>99</v>
      </c>
      <c r="D4713" s="104" t="s">
        <v>2017</v>
      </c>
      <c r="E4713" s="105">
        <v>1500</v>
      </c>
      <c r="F4713" s="313" t="s">
        <v>2413</v>
      </c>
      <c r="G4713" s="318" t="s">
        <v>2414</v>
      </c>
      <c r="H4713" s="318" t="s">
        <v>1067</v>
      </c>
      <c r="I4713" s="104" t="s">
        <v>1118</v>
      </c>
      <c r="J4713" s="318" t="s">
        <v>1119</v>
      </c>
      <c r="K4713" s="320"/>
      <c r="L4713" s="320"/>
      <c r="M4713" s="104"/>
      <c r="N4713" s="104">
        <v>2</v>
      </c>
      <c r="O4713" s="320">
        <v>6.0333333333333332</v>
      </c>
      <c r="P4713" s="105">
        <v>9000</v>
      </c>
    </row>
    <row r="4714" spans="1:16" x14ac:dyDescent="0.2">
      <c r="A4714" s="104" t="s">
        <v>1022</v>
      </c>
      <c r="B4714" s="104" t="s">
        <v>423</v>
      </c>
      <c r="C4714" s="313" t="s">
        <v>99</v>
      </c>
      <c r="D4714" s="104" t="s">
        <v>1054</v>
      </c>
      <c r="E4714" s="105">
        <v>1500</v>
      </c>
      <c r="F4714" s="313" t="s">
        <v>2415</v>
      </c>
      <c r="G4714" s="318" t="s">
        <v>2416</v>
      </c>
      <c r="H4714" s="318" t="s">
        <v>1057</v>
      </c>
      <c r="I4714" s="104" t="s">
        <v>1073</v>
      </c>
      <c r="J4714" s="318" t="s">
        <v>1074</v>
      </c>
      <c r="K4714" s="320"/>
      <c r="L4714" s="320"/>
      <c r="M4714" s="104"/>
      <c r="N4714" s="104">
        <v>2</v>
      </c>
      <c r="O4714" s="320">
        <v>6.0333333333333332</v>
      </c>
      <c r="P4714" s="105">
        <v>9000</v>
      </c>
    </row>
    <row r="4715" spans="1:16" x14ac:dyDescent="0.2">
      <c r="A4715" s="104" t="s">
        <v>1022</v>
      </c>
      <c r="B4715" s="104" t="s">
        <v>423</v>
      </c>
      <c r="C4715" s="313" t="s">
        <v>99</v>
      </c>
      <c r="D4715" s="104" t="s">
        <v>1084</v>
      </c>
      <c r="E4715" s="105">
        <v>2400</v>
      </c>
      <c r="F4715" s="313" t="s">
        <v>2419</v>
      </c>
      <c r="G4715" s="318" t="s">
        <v>2420</v>
      </c>
      <c r="H4715" s="318" t="s">
        <v>1053</v>
      </c>
      <c r="I4715" s="104" t="s">
        <v>1027</v>
      </c>
      <c r="J4715" s="318" t="s">
        <v>1028</v>
      </c>
      <c r="K4715" s="320"/>
      <c r="L4715" s="320"/>
      <c r="M4715" s="104"/>
      <c r="N4715" s="104">
        <v>2</v>
      </c>
      <c r="O4715" s="320">
        <v>6.0333333333333332</v>
      </c>
      <c r="P4715" s="105">
        <v>14400</v>
      </c>
    </row>
    <row r="4716" spans="1:16" ht="22.5" x14ac:dyDescent="0.2">
      <c r="A4716" s="104" t="s">
        <v>1022</v>
      </c>
      <c r="B4716" s="104" t="s">
        <v>423</v>
      </c>
      <c r="C4716" s="313" t="s">
        <v>99</v>
      </c>
      <c r="D4716" s="104" t="s">
        <v>2424</v>
      </c>
      <c r="E4716" s="105">
        <v>5500</v>
      </c>
      <c r="F4716" s="313" t="s">
        <v>2425</v>
      </c>
      <c r="G4716" s="318" t="s">
        <v>2426</v>
      </c>
      <c r="H4716" s="318" t="s">
        <v>1043</v>
      </c>
      <c r="I4716" s="104" t="s">
        <v>1027</v>
      </c>
      <c r="J4716" s="318" t="s">
        <v>1069</v>
      </c>
      <c r="K4716" s="320"/>
      <c r="L4716" s="320"/>
      <c r="M4716" s="104"/>
      <c r="N4716" s="104">
        <v>2</v>
      </c>
      <c r="O4716" s="320">
        <v>6.0333333333333332</v>
      </c>
      <c r="P4716" s="105">
        <v>33000</v>
      </c>
    </row>
    <row r="4717" spans="1:16" x14ac:dyDescent="0.2">
      <c r="A4717" s="104" t="s">
        <v>1022</v>
      </c>
      <c r="B4717" s="104" t="s">
        <v>423</v>
      </c>
      <c r="C4717" s="313" t="s">
        <v>99</v>
      </c>
      <c r="D4717" s="104" t="s">
        <v>1457</v>
      </c>
      <c r="E4717" s="105">
        <v>6500</v>
      </c>
      <c r="F4717" s="313" t="s">
        <v>2427</v>
      </c>
      <c r="G4717" s="318" t="s">
        <v>2428</v>
      </c>
      <c r="H4717" s="318" t="s">
        <v>1026</v>
      </c>
      <c r="I4717" s="104" t="s">
        <v>1061</v>
      </c>
      <c r="J4717" s="318" t="s">
        <v>1028</v>
      </c>
      <c r="K4717" s="320"/>
      <c r="L4717" s="320"/>
      <c r="M4717" s="104"/>
      <c r="N4717" s="104">
        <v>2</v>
      </c>
      <c r="O4717" s="320">
        <v>6.0333333333333332</v>
      </c>
      <c r="P4717" s="105">
        <v>39000</v>
      </c>
    </row>
    <row r="4718" spans="1:16" x14ac:dyDescent="0.2">
      <c r="A4718" s="104" t="s">
        <v>1022</v>
      </c>
      <c r="B4718" s="104" t="s">
        <v>423</v>
      </c>
      <c r="C4718" s="313" t="s">
        <v>99</v>
      </c>
      <c r="D4718" s="104" t="s">
        <v>1256</v>
      </c>
      <c r="E4718" s="105">
        <v>6000</v>
      </c>
      <c r="F4718" s="313" t="s">
        <v>2429</v>
      </c>
      <c r="G4718" s="318" t="s">
        <v>2430</v>
      </c>
      <c r="H4718" s="318" t="s">
        <v>1526</v>
      </c>
      <c r="I4718" s="104" t="s">
        <v>1061</v>
      </c>
      <c r="J4718" s="318" t="s">
        <v>1028</v>
      </c>
      <c r="K4718" s="320"/>
      <c r="L4718" s="320"/>
      <c r="M4718" s="104"/>
      <c r="N4718" s="104">
        <v>3</v>
      </c>
      <c r="O4718" s="320">
        <v>6.0333333333333332</v>
      </c>
      <c r="P4718" s="105">
        <v>36000</v>
      </c>
    </row>
    <row r="4719" spans="1:16" x14ac:dyDescent="0.2">
      <c r="A4719" s="104" t="s">
        <v>1022</v>
      </c>
      <c r="B4719" s="104" t="s">
        <v>423</v>
      </c>
      <c r="C4719" s="313" t="s">
        <v>99</v>
      </c>
      <c r="D4719" s="104" t="s">
        <v>1183</v>
      </c>
      <c r="E4719" s="105">
        <v>1300</v>
      </c>
      <c r="F4719" s="313" t="s">
        <v>2431</v>
      </c>
      <c r="G4719" s="318" t="s">
        <v>2432</v>
      </c>
      <c r="H4719" s="318" t="s">
        <v>1414</v>
      </c>
      <c r="I4719" s="104" t="s">
        <v>1073</v>
      </c>
      <c r="J4719" s="318" t="s">
        <v>1074</v>
      </c>
      <c r="K4719" s="320"/>
      <c r="L4719" s="320"/>
      <c r="M4719" s="104"/>
      <c r="N4719" s="104">
        <v>2</v>
      </c>
      <c r="O4719" s="320">
        <v>6.0333333333333332</v>
      </c>
      <c r="P4719" s="105">
        <v>7800</v>
      </c>
    </row>
    <row r="4720" spans="1:16" ht="22.5" x14ac:dyDescent="0.2">
      <c r="A4720" s="104" t="s">
        <v>1022</v>
      </c>
      <c r="B4720" s="104" t="s">
        <v>423</v>
      </c>
      <c r="C4720" s="313" t="s">
        <v>99</v>
      </c>
      <c r="D4720" s="104" t="s">
        <v>2292</v>
      </c>
      <c r="E4720" s="105">
        <v>13000</v>
      </c>
      <c r="F4720" s="313" t="s">
        <v>2433</v>
      </c>
      <c r="G4720" s="318" t="s">
        <v>2434</v>
      </c>
      <c r="H4720" s="318" t="s">
        <v>1313</v>
      </c>
      <c r="I4720" s="104" t="s">
        <v>1061</v>
      </c>
      <c r="J4720" s="318" t="s">
        <v>1028</v>
      </c>
      <c r="K4720" s="320"/>
      <c r="L4720" s="320"/>
      <c r="M4720" s="104"/>
      <c r="N4720" s="104">
        <v>1</v>
      </c>
      <c r="O4720" s="320">
        <v>6.0333333333333332</v>
      </c>
      <c r="P4720" s="105">
        <v>78000</v>
      </c>
    </row>
    <row r="4721" spans="1:16" x14ac:dyDescent="0.2">
      <c r="A4721" s="104" t="s">
        <v>1022</v>
      </c>
      <c r="B4721" s="104" t="s">
        <v>423</v>
      </c>
      <c r="C4721" s="313" t="s">
        <v>99</v>
      </c>
      <c r="D4721" s="104" t="s">
        <v>1727</v>
      </c>
      <c r="E4721" s="105">
        <v>5500</v>
      </c>
      <c r="F4721" s="313" t="s">
        <v>5579</v>
      </c>
      <c r="G4721" s="318" t="s">
        <v>5580</v>
      </c>
      <c r="H4721" s="318" t="s">
        <v>1160</v>
      </c>
      <c r="I4721" s="104" t="s">
        <v>1061</v>
      </c>
      <c r="J4721" s="318" t="s">
        <v>1028</v>
      </c>
      <c r="K4721" s="320"/>
      <c r="L4721" s="320"/>
      <c r="M4721" s="104"/>
      <c r="N4721" s="104">
        <v>3</v>
      </c>
      <c r="O4721" s="320">
        <v>6.0333333333333332</v>
      </c>
      <c r="P4721" s="105">
        <v>33000</v>
      </c>
    </row>
    <row r="4722" spans="1:16" x14ac:dyDescent="0.2">
      <c r="A4722" s="104" t="s">
        <v>1022</v>
      </c>
      <c r="B4722" s="104" t="s">
        <v>423</v>
      </c>
      <c r="C4722" s="313" t="s">
        <v>99</v>
      </c>
      <c r="D4722" s="104" t="s">
        <v>1054</v>
      </c>
      <c r="E4722" s="105">
        <v>1500</v>
      </c>
      <c r="F4722" s="313" t="s">
        <v>2435</v>
      </c>
      <c r="G4722" s="318" t="s">
        <v>2436</v>
      </c>
      <c r="H4722" s="318" t="s">
        <v>1064</v>
      </c>
      <c r="I4722" s="104" t="s">
        <v>1073</v>
      </c>
      <c r="J4722" s="318" t="s">
        <v>1074</v>
      </c>
      <c r="K4722" s="320"/>
      <c r="L4722" s="320"/>
      <c r="M4722" s="104"/>
      <c r="N4722" s="104">
        <v>2</v>
      </c>
      <c r="O4722" s="320">
        <v>6.0333333333333332</v>
      </c>
      <c r="P4722" s="105">
        <v>9000</v>
      </c>
    </row>
    <row r="4723" spans="1:16" x14ac:dyDescent="0.2">
      <c r="A4723" s="104" t="s">
        <v>1022</v>
      </c>
      <c r="B4723" s="104" t="s">
        <v>423</v>
      </c>
      <c r="C4723" s="313" t="s">
        <v>99</v>
      </c>
      <c r="D4723" s="104" t="s">
        <v>2439</v>
      </c>
      <c r="E4723" s="105">
        <v>2400</v>
      </c>
      <c r="F4723" s="313" t="s">
        <v>2440</v>
      </c>
      <c r="G4723" s="318" t="s">
        <v>2441</v>
      </c>
      <c r="H4723" s="318" t="s">
        <v>1224</v>
      </c>
      <c r="I4723" s="104" t="s">
        <v>1536</v>
      </c>
      <c r="J4723" s="318" t="s">
        <v>1074</v>
      </c>
      <c r="K4723" s="320"/>
      <c r="L4723" s="320"/>
      <c r="M4723" s="104"/>
      <c r="N4723" s="104">
        <v>2</v>
      </c>
      <c r="O4723" s="320">
        <v>6.0333333333333332</v>
      </c>
      <c r="P4723" s="105">
        <v>14400</v>
      </c>
    </row>
    <row r="4724" spans="1:16" x14ac:dyDescent="0.2">
      <c r="A4724" s="104" t="s">
        <v>1022</v>
      </c>
      <c r="B4724" s="104" t="s">
        <v>423</v>
      </c>
      <c r="C4724" s="313" t="s">
        <v>99</v>
      </c>
      <c r="D4724" s="104" t="s">
        <v>4666</v>
      </c>
      <c r="E4724" s="105">
        <v>2500</v>
      </c>
      <c r="F4724" s="313" t="s">
        <v>5581</v>
      </c>
      <c r="G4724" s="318" t="s">
        <v>5582</v>
      </c>
      <c r="H4724" s="318" t="s">
        <v>1456</v>
      </c>
      <c r="I4724" s="104" t="s">
        <v>1061</v>
      </c>
      <c r="J4724" s="318" t="s">
        <v>1028</v>
      </c>
      <c r="K4724" s="320"/>
      <c r="L4724" s="320"/>
      <c r="M4724" s="104"/>
      <c r="N4724" s="104">
        <v>2</v>
      </c>
      <c r="O4724" s="320">
        <v>6.0333333333333332</v>
      </c>
      <c r="P4724" s="105">
        <v>15000</v>
      </c>
    </row>
    <row r="4725" spans="1:16" x14ac:dyDescent="0.2">
      <c r="A4725" s="104" t="s">
        <v>1022</v>
      </c>
      <c r="B4725" s="104" t="s">
        <v>423</v>
      </c>
      <c r="C4725" s="313" t="s">
        <v>99</v>
      </c>
      <c r="D4725" s="104" t="s">
        <v>1046</v>
      </c>
      <c r="E4725" s="105">
        <v>1500</v>
      </c>
      <c r="F4725" s="313" t="s">
        <v>2442</v>
      </c>
      <c r="G4725" s="318" t="s">
        <v>2443</v>
      </c>
      <c r="H4725" s="318" t="s">
        <v>1133</v>
      </c>
      <c r="I4725" s="104" t="s">
        <v>1134</v>
      </c>
      <c r="J4725" s="318" t="s">
        <v>1028</v>
      </c>
      <c r="K4725" s="320"/>
      <c r="L4725" s="320"/>
      <c r="M4725" s="104"/>
      <c r="N4725" s="104">
        <v>2</v>
      </c>
      <c r="O4725" s="320">
        <v>6.0333333333333332</v>
      </c>
      <c r="P4725" s="105">
        <v>9000</v>
      </c>
    </row>
    <row r="4726" spans="1:16" x14ac:dyDescent="0.2">
      <c r="A4726" s="104" t="s">
        <v>1022</v>
      </c>
      <c r="B4726" s="104" t="s">
        <v>423</v>
      </c>
      <c r="C4726" s="313" t="s">
        <v>99</v>
      </c>
      <c r="D4726" s="104" t="s">
        <v>1196</v>
      </c>
      <c r="E4726" s="105">
        <v>2000</v>
      </c>
      <c r="F4726" s="313" t="s">
        <v>2444</v>
      </c>
      <c r="G4726" s="318" t="s">
        <v>2445</v>
      </c>
      <c r="H4726" s="318" t="s">
        <v>1118</v>
      </c>
      <c r="I4726" s="104" t="s">
        <v>1118</v>
      </c>
      <c r="J4726" s="318" t="s">
        <v>1119</v>
      </c>
      <c r="K4726" s="320"/>
      <c r="L4726" s="320"/>
      <c r="M4726" s="104"/>
      <c r="N4726" s="104">
        <v>2</v>
      </c>
      <c r="O4726" s="320">
        <v>6.0333333333333332</v>
      </c>
      <c r="P4726" s="105">
        <v>12000</v>
      </c>
    </row>
    <row r="4727" spans="1:16" ht="22.5" x14ac:dyDescent="0.2">
      <c r="A4727" s="104" t="s">
        <v>1022</v>
      </c>
      <c r="B4727" s="104" t="s">
        <v>423</v>
      </c>
      <c r="C4727" s="313" t="s">
        <v>99</v>
      </c>
      <c r="D4727" s="104" t="s">
        <v>1310</v>
      </c>
      <c r="E4727" s="105">
        <v>2500</v>
      </c>
      <c r="F4727" s="313" t="s">
        <v>2446</v>
      </c>
      <c r="G4727" s="318" t="s">
        <v>2447</v>
      </c>
      <c r="H4727" s="318" t="s">
        <v>1148</v>
      </c>
      <c r="I4727" s="104" t="s">
        <v>1044</v>
      </c>
      <c r="J4727" s="318" t="s">
        <v>1045</v>
      </c>
      <c r="K4727" s="320"/>
      <c r="L4727" s="320"/>
      <c r="M4727" s="104"/>
      <c r="N4727" s="104">
        <v>2</v>
      </c>
      <c r="O4727" s="320">
        <v>6.0333333333333332</v>
      </c>
      <c r="P4727" s="105">
        <v>15000</v>
      </c>
    </row>
    <row r="4728" spans="1:16" x14ac:dyDescent="0.2">
      <c r="A4728" s="104" t="s">
        <v>1022</v>
      </c>
      <c r="B4728" s="104" t="s">
        <v>423</v>
      </c>
      <c r="C4728" s="313" t="s">
        <v>99</v>
      </c>
      <c r="D4728" s="104" t="s">
        <v>2448</v>
      </c>
      <c r="E4728" s="105">
        <v>4500</v>
      </c>
      <c r="F4728" s="313" t="s">
        <v>2449</v>
      </c>
      <c r="G4728" s="318" t="s">
        <v>2450</v>
      </c>
      <c r="H4728" s="318" t="s">
        <v>1043</v>
      </c>
      <c r="I4728" s="104" t="s">
        <v>1027</v>
      </c>
      <c r="J4728" s="318" t="s">
        <v>1028</v>
      </c>
      <c r="K4728" s="320"/>
      <c r="L4728" s="320"/>
      <c r="M4728" s="104"/>
      <c r="N4728" s="104">
        <v>2</v>
      </c>
      <c r="O4728" s="320">
        <v>6.0333333333333332</v>
      </c>
      <c r="P4728" s="105">
        <v>27000</v>
      </c>
    </row>
    <row r="4729" spans="1:16" ht="22.5" x14ac:dyDescent="0.2">
      <c r="A4729" s="104" t="s">
        <v>1022</v>
      </c>
      <c r="B4729" s="104" t="s">
        <v>423</v>
      </c>
      <c r="C4729" s="313" t="s">
        <v>99</v>
      </c>
      <c r="D4729" s="104" t="s">
        <v>1046</v>
      </c>
      <c r="E4729" s="105">
        <v>1500</v>
      </c>
      <c r="F4729" s="313" t="s">
        <v>2451</v>
      </c>
      <c r="G4729" s="318" t="s">
        <v>2452</v>
      </c>
      <c r="H4729" s="318" t="s">
        <v>1064</v>
      </c>
      <c r="I4729" s="104" t="s">
        <v>1044</v>
      </c>
      <c r="J4729" s="318" t="s">
        <v>1045</v>
      </c>
      <c r="K4729" s="320"/>
      <c r="L4729" s="320"/>
      <c r="M4729" s="104"/>
      <c r="N4729" s="104">
        <v>2</v>
      </c>
      <c r="O4729" s="320">
        <v>6.0333333333333332</v>
      </c>
      <c r="P4729" s="105">
        <v>9000</v>
      </c>
    </row>
    <row r="4730" spans="1:16" x14ac:dyDescent="0.2">
      <c r="A4730" s="104" t="s">
        <v>1022</v>
      </c>
      <c r="B4730" s="104" t="s">
        <v>423</v>
      </c>
      <c r="C4730" s="313" t="s">
        <v>99</v>
      </c>
      <c r="D4730" s="104" t="s">
        <v>1046</v>
      </c>
      <c r="E4730" s="105">
        <v>1500</v>
      </c>
      <c r="F4730" s="313" t="s">
        <v>2453</v>
      </c>
      <c r="G4730" s="318" t="s">
        <v>2454</v>
      </c>
      <c r="H4730" s="318" t="s">
        <v>1064</v>
      </c>
      <c r="I4730" s="104" t="s">
        <v>1073</v>
      </c>
      <c r="J4730" s="318" t="s">
        <v>1074</v>
      </c>
      <c r="K4730" s="320"/>
      <c r="L4730" s="320"/>
      <c r="M4730" s="104"/>
      <c r="N4730" s="104">
        <v>1</v>
      </c>
      <c r="O4730" s="320">
        <v>6.0333333333333332</v>
      </c>
      <c r="P4730" s="105">
        <v>9000</v>
      </c>
    </row>
    <row r="4731" spans="1:16" x14ac:dyDescent="0.2">
      <c r="A4731" s="104" t="s">
        <v>1022</v>
      </c>
      <c r="B4731" s="104" t="s">
        <v>423</v>
      </c>
      <c r="C4731" s="313" t="s">
        <v>99</v>
      </c>
      <c r="D4731" s="104" t="s">
        <v>1046</v>
      </c>
      <c r="E4731" s="105">
        <v>1700</v>
      </c>
      <c r="F4731" s="313" t="s">
        <v>2455</v>
      </c>
      <c r="G4731" s="318" t="s">
        <v>2456</v>
      </c>
      <c r="H4731" s="318" t="s">
        <v>1057</v>
      </c>
      <c r="I4731" s="104" t="s">
        <v>1027</v>
      </c>
      <c r="J4731" s="318" t="s">
        <v>1074</v>
      </c>
      <c r="K4731" s="320"/>
      <c r="L4731" s="320"/>
      <c r="M4731" s="104"/>
      <c r="N4731" s="104">
        <v>2</v>
      </c>
      <c r="O4731" s="320">
        <v>6.0333333333333332</v>
      </c>
      <c r="P4731" s="105">
        <v>10200</v>
      </c>
    </row>
    <row r="4732" spans="1:16" x14ac:dyDescent="0.2">
      <c r="A4732" s="104" t="s">
        <v>1022</v>
      </c>
      <c r="B4732" s="104" t="s">
        <v>423</v>
      </c>
      <c r="C4732" s="313" t="s">
        <v>99</v>
      </c>
      <c r="D4732" s="104" t="s">
        <v>1046</v>
      </c>
      <c r="E4732" s="105">
        <v>1700</v>
      </c>
      <c r="F4732" s="313" t="s">
        <v>2457</v>
      </c>
      <c r="G4732" s="318" t="s">
        <v>2458</v>
      </c>
      <c r="H4732" s="318" t="s">
        <v>1856</v>
      </c>
      <c r="I4732" s="104" t="s">
        <v>1073</v>
      </c>
      <c r="J4732" s="318" t="s">
        <v>1092</v>
      </c>
      <c r="K4732" s="320"/>
      <c r="L4732" s="320"/>
      <c r="M4732" s="104"/>
      <c r="N4732" s="104">
        <v>2</v>
      </c>
      <c r="O4732" s="320">
        <v>6.0333333333333332</v>
      </c>
      <c r="P4732" s="105">
        <v>10200</v>
      </c>
    </row>
    <row r="4733" spans="1:16" x14ac:dyDescent="0.2">
      <c r="A4733" s="104" t="s">
        <v>1022</v>
      </c>
      <c r="B4733" s="104" t="s">
        <v>423</v>
      </c>
      <c r="C4733" s="313" t="s">
        <v>99</v>
      </c>
      <c r="D4733" s="104" t="s">
        <v>1101</v>
      </c>
      <c r="E4733" s="105">
        <v>2400</v>
      </c>
      <c r="F4733" s="313" t="s">
        <v>2459</v>
      </c>
      <c r="G4733" s="318" t="s">
        <v>2460</v>
      </c>
      <c r="H4733" s="318" t="s">
        <v>1032</v>
      </c>
      <c r="I4733" s="104" t="s">
        <v>1027</v>
      </c>
      <c r="J4733" s="318" t="s">
        <v>1028</v>
      </c>
      <c r="K4733" s="320"/>
      <c r="L4733" s="320"/>
      <c r="M4733" s="104"/>
      <c r="N4733" s="104">
        <v>2</v>
      </c>
      <c r="O4733" s="320">
        <v>6.0333333333333332</v>
      </c>
      <c r="P4733" s="105">
        <v>14400</v>
      </c>
    </row>
    <row r="4734" spans="1:16" x14ac:dyDescent="0.2">
      <c r="A4734" s="104" t="s">
        <v>1022</v>
      </c>
      <c r="B4734" s="104" t="s">
        <v>423</v>
      </c>
      <c r="C4734" s="313" t="s">
        <v>99</v>
      </c>
      <c r="D4734" s="104" t="s">
        <v>1488</v>
      </c>
      <c r="E4734" s="105">
        <v>2000</v>
      </c>
      <c r="F4734" s="313" t="s">
        <v>2461</v>
      </c>
      <c r="G4734" s="318" t="s">
        <v>2462</v>
      </c>
      <c r="H4734" s="318" t="s">
        <v>1057</v>
      </c>
      <c r="I4734" s="104" t="s">
        <v>1027</v>
      </c>
      <c r="J4734" s="318" t="s">
        <v>1028</v>
      </c>
      <c r="K4734" s="320"/>
      <c r="L4734" s="320"/>
      <c r="M4734" s="104"/>
      <c r="N4734" s="104">
        <v>2</v>
      </c>
      <c r="O4734" s="320">
        <v>6.0333333333333332</v>
      </c>
      <c r="P4734" s="105">
        <v>12000</v>
      </c>
    </row>
    <row r="4735" spans="1:16" x14ac:dyDescent="0.2">
      <c r="A4735" s="104" t="s">
        <v>1022</v>
      </c>
      <c r="B4735" s="104" t="s">
        <v>423</v>
      </c>
      <c r="C4735" s="313" t="s">
        <v>99</v>
      </c>
      <c r="D4735" s="104" t="s">
        <v>1046</v>
      </c>
      <c r="E4735" s="105">
        <v>1500</v>
      </c>
      <c r="F4735" s="313" t="s">
        <v>2465</v>
      </c>
      <c r="G4735" s="318" t="s">
        <v>2466</v>
      </c>
      <c r="H4735" s="318" t="s">
        <v>2467</v>
      </c>
      <c r="I4735" s="104" t="s">
        <v>1073</v>
      </c>
      <c r="J4735" s="318" t="s">
        <v>2468</v>
      </c>
      <c r="K4735" s="320"/>
      <c r="L4735" s="320"/>
      <c r="M4735" s="104"/>
      <c r="N4735" s="104">
        <v>2</v>
      </c>
      <c r="O4735" s="320">
        <v>6.0333333333333332</v>
      </c>
      <c r="P4735" s="105">
        <v>9000</v>
      </c>
    </row>
    <row r="4736" spans="1:16" x14ac:dyDescent="0.2">
      <c r="A4736" s="104" t="s">
        <v>1022</v>
      </c>
      <c r="B4736" s="104" t="s">
        <v>423</v>
      </c>
      <c r="C4736" s="313" t="s">
        <v>99</v>
      </c>
      <c r="D4736" s="104" t="s">
        <v>1270</v>
      </c>
      <c r="E4736" s="105">
        <v>1300</v>
      </c>
      <c r="F4736" s="313" t="s">
        <v>2469</v>
      </c>
      <c r="G4736" s="318" t="s">
        <v>2470</v>
      </c>
      <c r="H4736" s="318" t="s">
        <v>1117</v>
      </c>
      <c r="I4736" s="104" t="s">
        <v>1118</v>
      </c>
      <c r="J4736" s="318" t="s">
        <v>1119</v>
      </c>
      <c r="K4736" s="320"/>
      <c r="L4736" s="320"/>
      <c r="M4736" s="104"/>
      <c r="N4736" s="104">
        <v>2</v>
      </c>
      <c r="O4736" s="320">
        <v>6.0333333333333332</v>
      </c>
      <c r="P4736" s="105">
        <v>7800</v>
      </c>
    </row>
    <row r="4737" spans="1:16" ht="22.5" x14ac:dyDescent="0.2">
      <c r="A4737" s="104" t="s">
        <v>1022</v>
      </c>
      <c r="B4737" s="104" t="s">
        <v>423</v>
      </c>
      <c r="C4737" s="313" t="s">
        <v>99</v>
      </c>
      <c r="D4737" s="104" t="s">
        <v>2471</v>
      </c>
      <c r="E4737" s="105">
        <v>2600</v>
      </c>
      <c r="F4737" s="313" t="s">
        <v>2472</v>
      </c>
      <c r="G4737" s="318" t="s">
        <v>2473</v>
      </c>
      <c r="H4737" s="318" t="s">
        <v>2474</v>
      </c>
      <c r="I4737" s="104" t="s">
        <v>1099</v>
      </c>
      <c r="J4737" s="318" t="s">
        <v>1100</v>
      </c>
      <c r="K4737" s="320"/>
      <c r="L4737" s="320"/>
      <c r="M4737" s="104"/>
      <c r="N4737" s="104">
        <v>2</v>
      </c>
      <c r="O4737" s="320">
        <v>6.0333333333333332</v>
      </c>
      <c r="P4737" s="105">
        <v>15600</v>
      </c>
    </row>
    <row r="4738" spans="1:16" x14ac:dyDescent="0.2">
      <c r="A4738" s="104" t="s">
        <v>1022</v>
      </c>
      <c r="B4738" s="104" t="s">
        <v>423</v>
      </c>
      <c r="C4738" s="313" t="s">
        <v>99</v>
      </c>
      <c r="D4738" s="104" t="s">
        <v>1221</v>
      </c>
      <c r="E4738" s="105">
        <v>2400</v>
      </c>
      <c r="F4738" s="313" t="s">
        <v>2475</v>
      </c>
      <c r="G4738" s="318" t="s">
        <v>2476</v>
      </c>
      <c r="H4738" s="318" t="s">
        <v>1265</v>
      </c>
      <c r="I4738" s="104" t="s">
        <v>1027</v>
      </c>
      <c r="J4738" s="318" t="s">
        <v>1028</v>
      </c>
      <c r="K4738" s="320"/>
      <c r="L4738" s="320"/>
      <c r="M4738" s="104"/>
      <c r="N4738" s="104">
        <v>2</v>
      </c>
      <c r="O4738" s="320">
        <v>6.0333333333333332</v>
      </c>
      <c r="P4738" s="105">
        <v>14400</v>
      </c>
    </row>
    <row r="4739" spans="1:16" x14ac:dyDescent="0.2">
      <c r="A4739" s="104" t="s">
        <v>1022</v>
      </c>
      <c r="B4739" s="104" t="s">
        <v>423</v>
      </c>
      <c r="C4739" s="313" t="s">
        <v>99</v>
      </c>
      <c r="D4739" s="104" t="s">
        <v>1209</v>
      </c>
      <c r="E4739" s="105">
        <v>1300</v>
      </c>
      <c r="F4739" s="313" t="s">
        <v>2477</v>
      </c>
      <c r="G4739" s="318" t="s">
        <v>2478</v>
      </c>
      <c r="H4739" s="318" t="s">
        <v>1117</v>
      </c>
      <c r="I4739" s="104" t="s">
        <v>1118</v>
      </c>
      <c r="J4739" s="318" t="s">
        <v>1119</v>
      </c>
      <c r="K4739" s="320"/>
      <c r="L4739" s="320"/>
      <c r="M4739" s="104"/>
      <c r="N4739" s="104">
        <v>2</v>
      </c>
      <c r="O4739" s="320">
        <v>6.0333333333333332</v>
      </c>
      <c r="P4739" s="105">
        <v>7800</v>
      </c>
    </row>
    <row r="4740" spans="1:16" ht="22.5" x14ac:dyDescent="0.2">
      <c r="A4740" s="104" t="s">
        <v>1022</v>
      </c>
      <c r="B4740" s="104" t="s">
        <v>423</v>
      </c>
      <c r="C4740" s="313" t="s">
        <v>99</v>
      </c>
      <c r="D4740" s="104" t="s">
        <v>1396</v>
      </c>
      <c r="E4740" s="105">
        <v>1500</v>
      </c>
      <c r="F4740" s="313" t="s">
        <v>2479</v>
      </c>
      <c r="G4740" s="318" t="s">
        <v>2480</v>
      </c>
      <c r="H4740" s="318" t="s">
        <v>1049</v>
      </c>
      <c r="I4740" s="104" t="s">
        <v>1225</v>
      </c>
      <c r="J4740" s="318" t="s">
        <v>1045</v>
      </c>
      <c r="K4740" s="320"/>
      <c r="L4740" s="320"/>
      <c r="M4740" s="104"/>
      <c r="N4740" s="104">
        <v>2</v>
      </c>
      <c r="O4740" s="320">
        <v>6.0333333333333332</v>
      </c>
      <c r="P4740" s="105">
        <v>9000</v>
      </c>
    </row>
    <row r="4741" spans="1:16" x14ac:dyDescent="0.2">
      <c r="A4741" s="104" t="s">
        <v>1022</v>
      </c>
      <c r="B4741" s="104" t="s">
        <v>423</v>
      </c>
      <c r="C4741" s="313" t="s">
        <v>99</v>
      </c>
      <c r="D4741" s="104" t="s">
        <v>1054</v>
      </c>
      <c r="E4741" s="105">
        <v>1500</v>
      </c>
      <c r="F4741" s="313" t="s">
        <v>2483</v>
      </c>
      <c r="G4741" s="318" t="s">
        <v>2484</v>
      </c>
      <c r="H4741" s="318" t="s">
        <v>1189</v>
      </c>
      <c r="I4741" s="104" t="s">
        <v>1073</v>
      </c>
      <c r="J4741" s="318" t="s">
        <v>1074</v>
      </c>
      <c r="K4741" s="320"/>
      <c r="L4741" s="320"/>
      <c r="M4741" s="104"/>
      <c r="N4741" s="104">
        <v>2</v>
      </c>
      <c r="O4741" s="320">
        <v>6.0333333333333332</v>
      </c>
      <c r="P4741" s="105">
        <v>9000</v>
      </c>
    </row>
    <row r="4742" spans="1:16" x14ac:dyDescent="0.2">
      <c r="A4742" s="104" t="s">
        <v>1022</v>
      </c>
      <c r="B4742" s="104" t="s">
        <v>423</v>
      </c>
      <c r="C4742" s="313" t="s">
        <v>99</v>
      </c>
      <c r="D4742" s="104" t="s">
        <v>1046</v>
      </c>
      <c r="E4742" s="105">
        <v>1500</v>
      </c>
      <c r="F4742" s="313" t="s">
        <v>2485</v>
      </c>
      <c r="G4742" s="318" t="s">
        <v>2486</v>
      </c>
      <c r="H4742" s="318" t="s">
        <v>1429</v>
      </c>
      <c r="I4742" s="104" t="s">
        <v>1027</v>
      </c>
      <c r="J4742" s="318" t="s">
        <v>1161</v>
      </c>
      <c r="K4742" s="320"/>
      <c r="L4742" s="320"/>
      <c r="M4742" s="104"/>
      <c r="N4742" s="104">
        <v>2</v>
      </c>
      <c r="O4742" s="320">
        <v>6.0333333333333332</v>
      </c>
      <c r="P4742" s="105">
        <v>9000</v>
      </c>
    </row>
    <row r="4743" spans="1:16" x14ac:dyDescent="0.2">
      <c r="A4743" s="104" t="s">
        <v>1022</v>
      </c>
      <c r="B4743" s="104" t="s">
        <v>423</v>
      </c>
      <c r="C4743" s="313" t="s">
        <v>99</v>
      </c>
      <c r="D4743" s="104" t="s">
        <v>1040</v>
      </c>
      <c r="E4743" s="105">
        <v>1300</v>
      </c>
      <c r="F4743" s="313" t="s">
        <v>2487</v>
      </c>
      <c r="G4743" s="318" t="s">
        <v>2488</v>
      </c>
      <c r="H4743" s="318" t="s">
        <v>1117</v>
      </c>
      <c r="I4743" s="104" t="s">
        <v>1118</v>
      </c>
      <c r="J4743" s="318" t="s">
        <v>1119</v>
      </c>
      <c r="K4743" s="320"/>
      <c r="L4743" s="320"/>
      <c r="M4743" s="104"/>
      <c r="N4743" s="104">
        <v>2</v>
      </c>
      <c r="O4743" s="320">
        <v>6.0333333333333332</v>
      </c>
      <c r="P4743" s="105">
        <v>7800</v>
      </c>
    </row>
    <row r="4744" spans="1:16" ht="22.5" x14ac:dyDescent="0.2">
      <c r="A4744" s="104" t="s">
        <v>1022</v>
      </c>
      <c r="B4744" s="104" t="s">
        <v>423</v>
      </c>
      <c r="C4744" s="313" t="s">
        <v>99</v>
      </c>
      <c r="D4744" s="104" t="s">
        <v>1296</v>
      </c>
      <c r="E4744" s="105">
        <v>2500</v>
      </c>
      <c r="F4744" s="313" t="s">
        <v>2489</v>
      </c>
      <c r="G4744" s="318" t="s">
        <v>2490</v>
      </c>
      <c r="H4744" s="318" t="s">
        <v>1026</v>
      </c>
      <c r="I4744" s="104" t="s">
        <v>1027</v>
      </c>
      <c r="J4744" s="318" t="s">
        <v>1069</v>
      </c>
      <c r="K4744" s="320"/>
      <c r="L4744" s="320"/>
      <c r="M4744" s="104"/>
      <c r="N4744" s="104">
        <v>2</v>
      </c>
      <c r="O4744" s="320">
        <v>6.0333333333333332</v>
      </c>
      <c r="P4744" s="105">
        <v>15000</v>
      </c>
    </row>
    <row r="4745" spans="1:16" ht="22.5" x14ac:dyDescent="0.2">
      <c r="A4745" s="104" t="s">
        <v>1022</v>
      </c>
      <c r="B4745" s="104" t="s">
        <v>423</v>
      </c>
      <c r="C4745" s="313" t="s">
        <v>99</v>
      </c>
      <c r="D4745" s="104" t="s">
        <v>1046</v>
      </c>
      <c r="E4745" s="105">
        <v>1700</v>
      </c>
      <c r="F4745" s="313" t="s">
        <v>2491</v>
      </c>
      <c r="G4745" s="318" t="s">
        <v>2492</v>
      </c>
      <c r="H4745" s="318" t="s">
        <v>1064</v>
      </c>
      <c r="I4745" s="104" t="s">
        <v>1044</v>
      </c>
      <c r="J4745" s="318" t="s">
        <v>1045</v>
      </c>
      <c r="K4745" s="320"/>
      <c r="L4745" s="320"/>
      <c r="M4745" s="104"/>
      <c r="N4745" s="104">
        <v>2</v>
      </c>
      <c r="O4745" s="320">
        <v>6.0333333333333332</v>
      </c>
      <c r="P4745" s="105">
        <v>10200</v>
      </c>
    </row>
    <row r="4746" spans="1:16" x14ac:dyDescent="0.2">
      <c r="A4746" s="104" t="s">
        <v>1022</v>
      </c>
      <c r="B4746" s="104" t="s">
        <v>423</v>
      </c>
      <c r="C4746" s="313" t="s">
        <v>99</v>
      </c>
      <c r="D4746" s="104" t="s">
        <v>1393</v>
      </c>
      <c r="E4746" s="105">
        <v>1600</v>
      </c>
      <c r="F4746" s="313" t="s">
        <v>2495</v>
      </c>
      <c r="G4746" s="318" t="s">
        <v>2496</v>
      </c>
      <c r="H4746" s="318" t="s">
        <v>1053</v>
      </c>
      <c r="I4746" s="104" t="s">
        <v>1027</v>
      </c>
      <c r="J4746" s="318" t="s">
        <v>1161</v>
      </c>
      <c r="K4746" s="320"/>
      <c r="L4746" s="320"/>
      <c r="M4746" s="104"/>
      <c r="N4746" s="104">
        <v>2</v>
      </c>
      <c r="O4746" s="320">
        <v>6.0333333333333332</v>
      </c>
      <c r="P4746" s="105">
        <v>9600</v>
      </c>
    </row>
    <row r="4747" spans="1:16" ht="22.5" x14ac:dyDescent="0.2">
      <c r="A4747" s="104" t="s">
        <v>1022</v>
      </c>
      <c r="B4747" s="104" t="s">
        <v>423</v>
      </c>
      <c r="C4747" s="313" t="s">
        <v>99</v>
      </c>
      <c r="D4747" s="104" t="s">
        <v>1046</v>
      </c>
      <c r="E4747" s="105">
        <v>1700</v>
      </c>
      <c r="F4747" s="313" t="s">
        <v>2497</v>
      </c>
      <c r="G4747" s="318" t="s">
        <v>2498</v>
      </c>
      <c r="H4747" s="318" t="s">
        <v>1064</v>
      </c>
      <c r="I4747" s="104" t="s">
        <v>1044</v>
      </c>
      <c r="J4747" s="318" t="s">
        <v>1045</v>
      </c>
      <c r="K4747" s="320"/>
      <c r="L4747" s="320"/>
      <c r="M4747" s="104"/>
      <c r="N4747" s="104">
        <v>2</v>
      </c>
      <c r="O4747" s="320">
        <v>6.0333333333333332</v>
      </c>
      <c r="P4747" s="105">
        <v>10200</v>
      </c>
    </row>
    <row r="4748" spans="1:16" x14ac:dyDescent="0.2">
      <c r="A4748" s="104" t="s">
        <v>1022</v>
      </c>
      <c r="B4748" s="104" t="s">
        <v>423</v>
      </c>
      <c r="C4748" s="313" t="s">
        <v>99</v>
      </c>
      <c r="D4748" s="104" t="s">
        <v>1206</v>
      </c>
      <c r="E4748" s="105">
        <v>2400</v>
      </c>
      <c r="F4748" s="313" t="s">
        <v>2499</v>
      </c>
      <c r="G4748" s="318" t="s">
        <v>2500</v>
      </c>
      <c r="H4748" s="318" t="s">
        <v>1148</v>
      </c>
      <c r="I4748" s="104" t="s">
        <v>1027</v>
      </c>
      <c r="J4748" s="318" t="s">
        <v>1028</v>
      </c>
      <c r="K4748" s="320"/>
      <c r="L4748" s="320"/>
      <c r="M4748" s="104"/>
      <c r="N4748" s="104">
        <v>4</v>
      </c>
      <c r="O4748" s="320">
        <v>6.0333333333333332</v>
      </c>
      <c r="P4748" s="105">
        <v>14400</v>
      </c>
    </row>
    <row r="4749" spans="1:16" ht="22.5" x14ac:dyDescent="0.2">
      <c r="A4749" s="104" t="s">
        <v>1022</v>
      </c>
      <c r="B4749" s="104" t="s">
        <v>423</v>
      </c>
      <c r="C4749" s="313" t="s">
        <v>99</v>
      </c>
      <c r="D4749" s="104" t="s">
        <v>1488</v>
      </c>
      <c r="E4749" s="105">
        <v>3000</v>
      </c>
      <c r="F4749" s="313" t="s">
        <v>2501</v>
      </c>
      <c r="G4749" s="318" t="s">
        <v>2502</v>
      </c>
      <c r="H4749" s="318" t="s">
        <v>1057</v>
      </c>
      <c r="I4749" s="104" t="s">
        <v>1027</v>
      </c>
      <c r="J4749" s="318" t="s">
        <v>1069</v>
      </c>
      <c r="K4749" s="320"/>
      <c r="L4749" s="320"/>
      <c r="M4749" s="104"/>
      <c r="N4749" s="104">
        <v>2</v>
      </c>
      <c r="O4749" s="320">
        <v>6.0333333333333332</v>
      </c>
      <c r="P4749" s="105">
        <v>18000</v>
      </c>
    </row>
    <row r="4750" spans="1:16" x14ac:dyDescent="0.2">
      <c r="A4750" s="104" t="s">
        <v>1022</v>
      </c>
      <c r="B4750" s="104" t="s">
        <v>423</v>
      </c>
      <c r="C4750" s="313" t="s">
        <v>99</v>
      </c>
      <c r="D4750" s="104" t="s">
        <v>2505</v>
      </c>
      <c r="E4750" s="105">
        <v>1300</v>
      </c>
      <c r="F4750" s="313" t="s">
        <v>2506</v>
      </c>
      <c r="G4750" s="318" t="s">
        <v>2507</v>
      </c>
      <c r="H4750" s="318" t="s">
        <v>1117</v>
      </c>
      <c r="I4750" s="104" t="s">
        <v>1118</v>
      </c>
      <c r="J4750" s="318" t="s">
        <v>1119</v>
      </c>
      <c r="K4750" s="320"/>
      <c r="L4750" s="320"/>
      <c r="M4750" s="104"/>
      <c r="N4750" s="104">
        <v>2</v>
      </c>
      <c r="O4750" s="320">
        <v>6.0333333333333332</v>
      </c>
      <c r="P4750" s="105">
        <v>7800</v>
      </c>
    </row>
    <row r="4751" spans="1:16" x14ac:dyDescent="0.2">
      <c r="A4751" s="104" t="s">
        <v>1022</v>
      </c>
      <c r="B4751" s="104" t="s">
        <v>423</v>
      </c>
      <c r="C4751" s="313" t="s">
        <v>99</v>
      </c>
      <c r="D4751" s="104" t="s">
        <v>1054</v>
      </c>
      <c r="E4751" s="105">
        <v>1500</v>
      </c>
      <c r="F4751" s="313" t="s">
        <v>2508</v>
      </c>
      <c r="G4751" s="318" t="s">
        <v>2509</v>
      </c>
      <c r="H4751" s="318" t="s">
        <v>1117</v>
      </c>
      <c r="I4751" s="104" t="s">
        <v>1118</v>
      </c>
      <c r="J4751" s="318" t="s">
        <v>1119</v>
      </c>
      <c r="K4751" s="320"/>
      <c r="L4751" s="320"/>
      <c r="M4751" s="104"/>
      <c r="N4751" s="104">
        <v>2</v>
      </c>
      <c r="O4751" s="320">
        <v>6.0333333333333332</v>
      </c>
      <c r="P4751" s="105">
        <v>9000</v>
      </c>
    </row>
    <row r="4752" spans="1:16" x14ac:dyDescent="0.2">
      <c r="A4752" s="104" t="s">
        <v>1022</v>
      </c>
      <c r="B4752" s="104" t="s">
        <v>423</v>
      </c>
      <c r="C4752" s="313" t="s">
        <v>99</v>
      </c>
      <c r="D4752" s="104" t="s">
        <v>1192</v>
      </c>
      <c r="E4752" s="105">
        <v>1500</v>
      </c>
      <c r="F4752" s="313" t="s">
        <v>2510</v>
      </c>
      <c r="G4752" s="318" t="s">
        <v>2511</v>
      </c>
      <c r="H4752" s="318" t="s">
        <v>1049</v>
      </c>
      <c r="I4752" s="104" t="s">
        <v>1073</v>
      </c>
      <c r="J4752" s="318" t="s">
        <v>1074</v>
      </c>
      <c r="K4752" s="320"/>
      <c r="L4752" s="320"/>
      <c r="M4752" s="104"/>
      <c r="N4752" s="104">
        <v>2</v>
      </c>
      <c r="O4752" s="320">
        <v>6.0333333333333332</v>
      </c>
      <c r="P4752" s="105">
        <v>9000</v>
      </c>
    </row>
    <row r="4753" spans="1:16" x14ac:dyDescent="0.2">
      <c r="A4753" s="104" t="s">
        <v>1022</v>
      </c>
      <c r="B4753" s="104" t="s">
        <v>423</v>
      </c>
      <c r="C4753" s="313" t="s">
        <v>99</v>
      </c>
      <c r="D4753" s="104" t="s">
        <v>1221</v>
      </c>
      <c r="E4753" s="105">
        <v>2650</v>
      </c>
      <c r="F4753" s="313" t="s">
        <v>2512</v>
      </c>
      <c r="G4753" s="318" t="s">
        <v>2513</v>
      </c>
      <c r="H4753" s="318" t="s">
        <v>1265</v>
      </c>
      <c r="I4753" s="104" t="s">
        <v>1027</v>
      </c>
      <c r="J4753" s="318" t="s">
        <v>1028</v>
      </c>
      <c r="K4753" s="320"/>
      <c r="L4753" s="320"/>
      <c r="M4753" s="104"/>
      <c r="N4753" s="104">
        <v>2</v>
      </c>
      <c r="O4753" s="320">
        <v>6.0333333333333332</v>
      </c>
      <c r="P4753" s="105">
        <v>15900</v>
      </c>
    </row>
    <row r="4754" spans="1:16" x14ac:dyDescent="0.2">
      <c r="A4754" s="104" t="s">
        <v>1022</v>
      </c>
      <c r="B4754" s="104" t="s">
        <v>423</v>
      </c>
      <c r="C4754" s="313" t="s">
        <v>99</v>
      </c>
      <c r="D4754" s="104" t="s">
        <v>2514</v>
      </c>
      <c r="E4754" s="105">
        <v>15000</v>
      </c>
      <c r="F4754" s="313">
        <v>25845076</v>
      </c>
      <c r="G4754" s="318" t="s">
        <v>2515</v>
      </c>
      <c r="H4754" s="318" t="s">
        <v>2516</v>
      </c>
      <c r="I4754" s="104" t="s">
        <v>1027</v>
      </c>
      <c r="J4754" s="318" t="s">
        <v>1028</v>
      </c>
      <c r="K4754" s="320"/>
      <c r="L4754" s="320"/>
      <c r="M4754" s="104"/>
      <c r="N4754" s="104">
        <v>1</v>
      </c>
      <c r="O4754" s="320">
        <v>4.2</v>
      </c>
      <c r="P4754" s="105">
        <v>62500</v>
      </c>
    </row>
    <row r="4755" spans="1:16" x14ac:dyDescent="0.2">
      <c r="A4755" s="104" t="s">
        <v>1022</v>
      </c>
      <c r="B4755" s="104" t="s">
        <v>423</v>
      </c>
      <c r="C4755" s="313" t="s">
        <v>99</v>
      </c>
      <c r="D4755" s="104" t="s">
        <v>5583</v>
      </c>
      <c r="E4755" s="105">
        <v>15600</v>
      </c>
      <c r="F4755" s="313">
        <v>25845076</v>
      </c>
      <c r="G4755" s="318" t="s">
        <v>2515</v>
      </c>
      <c r="H4755" s="318" t="s">
        <v>2516</v>
      </c>
      <c r="I4755" s="104" t="s">
        <v>1027</v>
      </c>
      <c r="J4755" s="318" t="s">
        <v>1028</v>
      </c>
      <c r="K4755" s="320"/>
      <c r="L4755" s="320"/>
      <c r="M4755" s="104"/>
      <c r="N4755" s="104">
        <v>1</v>
      </c>
      <c r="O4755" s="320">
        <v>2.6333333333333333</v>
      </c>
      <c r="P4755" s="105">
        <v>41080</v>
      </c>
    </row>
    <row r="4756" spans="1:16" x14ac:dyDescent="0.2">
      <c r="A4756" s="104" t="s">
        <v>1022</v>
      </c>
      <c r="B4756" s="104" t="s">
        <v>423</v>
      </c>
      <c r="C4756" s="313" t="s">
        <v>99</v>
      </c>
      <c r="D4756" s="104" t="s">
        <v>1101</v>
      </c>
      <c r="E4756" s="105">
        <v>2400</v>
      </c>
      <c r="F4756" s="313" t="s">
        <v>2517</v>
      </c>
      <c r="G4756" s="318" t="s">
        <v>2518</v>
      </c>
      <c r="H4756" s="318" t="s">
        <v>1032</v>
      </c>
      <c r="I4756" s="104" t="s">
        <v>1027</v>
      </c>
      <c r="J4756" s="318" t="s">
        <v>1028</v>
      </c>
      <c r="K4756" s="320"/>
      <c r="L4756" s="320"/>
      <c r="M4756" s="104"/>
      <c r="N4756" s="104">
        <v>2</v>
      </c>
      <c r="O4756" s="320">
        <v>6.0333333333333332</v>
      </c>
      <c r="P4756" s="105">
        <v>14400</v>
      </c>
    </row>
    <row r="4757" spans="1:16" x14ac:dyDescent="0.2">
      <c r="A4757" s="104" t="s">
        <v>1022</v>
      </c>
      <c r="B4757" s="104" t="s">
        <v>423</v>
      </c>
      <c r="C4757" s="313" t="s">
        <v>99</v>
      </c>
      <c r="D4757" s="104" t="s">
        <v>1046</v>
      </c>
      <c r="E4757" s="105">
        <v>1700</v>
      </c>
      <c r="F4757" s="313" t="s">
        <v>2519</v>
      </c>
      <c r="G4757" s="318" t="s">
        <v>2520</v>
      </c>
      <c r="H4757" s="318" t="s">
        <v>1064</v>
      </c>
      <c r="I4757" s="104" t="s">
        <v>1073</v>
      </c>
      <c r="J4757" s="318" t="s">
        <v>1092</v>
      </c>
      <c r="K4757" s="320"/>
      <c r="L4757" s="320"/>
      <c r="M4757" s="104"/>
      <c r="N4757" s="104">
        <v>3</v>
      </c>
      <c r="O4757" s="320">
        <v>6.0333333333333332</v>
      </c>
      <c r="P4757" s="105">
        <v>10200</v>
      </c>
    </row>
    <row r="4758" spans="1:16" x14ac:dyDescent="0.2">
      <c r="A4758" s="104" t="s">
        <v>1022</v>
      </c>
      <c r="B4758" s="104" t="s">
        <v>423</v>
      </c>
      <c r="C4758" s="313" t="s">
        <v>99</v>
      </c>
      <c r="D4758" s="104" t="s">
        <v>1296</v>
      </c>
      <c r="E4758" s="105">
        <v>2500</v>
      </c>
      <c r="F4758" s="313" t="s">
        <v>2521</v>
      </c>
      <c r="G4758" s="318" t="s">
        <v>2522</v>
      </c>
      <c r="H4758" s="318" t="s">
        <v>1128</v>
      </c>
      <c r="I4758" s="104" t="s">
        <v>1061</v>
      </c>
      <c r="J4758" s="318" t="s">
        <v>1028</v>
      </c>
      <c r="K4758" s="320"/>
      <c r="L4758" s="320"/>
      <c r="M4758" s="104"/>
      <c r="N4758" s="104">
        <v>2</v>
      </c>
      <c r="O4758" s="320">
        <v>6.0333333333333332</v>
      </c>
      <c r="P4758" s="105">
        <v>15000</v>
      </c>
    </row>
    <row r="4759" spans="1:16" x14ac:dyDescent="0.2">
      <c r="A4759" s="104" t="s">
        <v>1022</v>
      </c>
      <c r="B4759" s="104" t="s">
        <v>423</v>
      </c>
      <c r="C4759" s="313" t="s">
        <v>99</v>
      </c>
      <c r="D4759" s="104" t="s">
        <v>1183</v>
      </c>
      <c r="E4759" s="105">
        <v>1300</v>
      </c>
      <c r="F4759" s="313" t="s">
        <v>2523</v>
      </c>
      <c r="G4759" s="318" t="s">
        <v>2524</v>
      </c>
      <c r="H4759" s="318" t="s">
        <v>2525</v>
      </c>
      <c r="I4759" s="104" t="s">
        <v>1118</v>
      </c>
      <c r="J4759" s="318" t="s">
        <v>1119</v>
      </c>
      <c r="K4759" s="320"/>
      <c r="L4759" s="320"/>
      <c r="M4759" s="104"/>
      <c r="N4759" s="104">
        <v>2</v>
      </c>
      <c r="O4759" s="320">
        <v>6.0333333333333332</v>
      </c>
      <c r="P4759" s="105">
        <v>7800</v>
      </c>
    </row>
    <row r="4760" spans="1:16" x14ac:dyDescent="0.2">
      <c r="A4760" s="104" t="s">
        <v>1022</v>
      </c>
      <c r="B4760" s="104" t="s">
        <v>423</v>
      </c>
      <c r="C4760" s="313" t="s">
        <v>99</v>
      </c>
      <c r="D4760" s="104" t="s">
        <v>1046</v>
      </c>
      <c r="E4760" s="105">
        <v>1700</v>
      </c>
      <c r="F4760" s="313" t="s">
        <v>2526</v>
      </c>
      <c r="G4760" s="318" t="s">
        <v>2527</v>
      </c>
      <c r="H4760" s="318" t="s">
        <v>1856</v>
      </c>
      <c r="I4760" s="104" t="s">
        <v>1073</v>
      </c>
      <c r="J4760" s="318" t="s">
        <v>1074</v>
      </c>
      <c r="K4760" s="320"/>
      <c r="L4760" s="320"/>
      <c r="M4760" s="104"/>
      <c r="N4760" s="104">
        <v>2</v>
      </c>
      <c r="O4760" s="320">
        <v>6.0333333333333332</v>
      </c>
      <c r="P4760" s="105">
        <v>10200</v>
      </c>
    </row>
    <row r="4761" spans="1:16" ht="22.5" x14ac:dyDescent="0.2">
      <c r="A4761" s="104" t="s">
        <v>1022</v>
      </c>
      <c r="B4761" s="104" t="s">
        <v>423</v>
      </c>
      <c r="C4761" s="313" t="s">
        <v>99</v>
      </c>
      <c r="D4761" s="104" t="s">
        <v>1046</v>
      </c>
      <c r="E4761" s="105">
        <v>1700</v>
      </c>
      <c r="F4761" s="313" t="s">
        <v>2528</v>
      </c>
      <c r="G4761" s="318" t="s">
        <v>2529</v>
      </c>
      <c r="H4761" s="318" t="s">
        <v>1064</v>
      </c>
      <c r="I4761" s="104" t="s">
        <v>1225</v>
      </c>
      <c r="J4761" s="318" t="s">
        <v>1045</v>
      </c>
      <c r="K4761" s="320"/>
      <c r="L4761" s="320"/>
      <c r="M4761" s="104"/>
      <c r="N4761" s="104">
        <v>2</v>
      </c>
      <c r="O4761" s="320">
        <v>6.0333333333333332</v>
      </c>
      <c r="P4761" s="105">
        <v>10200</v>
      </c>
    </row>
    <row r="4762" spans="1:16" x14ac:dyDescent="0.2">
      <c r="A4762" s="104" t="s">
        <v>1022</v>
      </c>
      <c r="B4762" s="104" t="s">
        <v>423</v>
      </c>
      <c r="C4762" s="313" t="s">
        <v>99</v>
      </c>
      <c r="D4762" s="104" t="s">
        <v>2530</v>
      </c>
      <c r="E4762" s="105">
        <v>5000</v>
      </c>
      <c r="F4762" s="313" t="s">
        <v>2531</v>
      </c>
      <c r="G4762" s="318" t="s">
        <v>2532</v>
      </c>
      <c r="H4762" s="318" t="s">
        <v>2533</v>
      </c>
      <c r="I4762" s="104" t="s">
        <v>1044</v>
      </c>
      <c r="J4762" s="318" t="s">
        <v>1028</v>
      </c>
      <c r="K4762" s="320"/>
      <c r="L4762" s="320"/>
      <c r="M4762" s="104"/>
      <c r="N4762" s="104">
        <v>2</v>
      </c>
      <c r="O4762" s="320">
        <v>6.0333333333333332</v>
      </c>
      <c r="P4762" s="105">
        <v>30000</v>
      </c>
    </row>
    <row r="4763" spans="1:16" x14ac:dyDescent="0.2">
      <c r="A4763" s="104" t="s">
        <v>1022</v>
      </c>
      <c r="B4763" s="104" t="s">
        <v>423</v>
      </c>
      <c r="C4763" s="313" t="s">
        <v>99</v>
      </c>
      <c r="D4763" s="104" t="s">
        <v>1270</v>
      </c>
      <c r="E4763" s="105">
        <v>1300</v>
      </c>
      <c r="F4763" s="313" t="s">
        <v>5584</v>
      </c>
      <c r="G4763" s="318" t="s">
        <v>5585</v>
      </c>
      <c r="H4763" s="318" t="s">
        <v>1249</v>
      </c>
      <c r="I4763" s="104" t="s">
        <v>1073</v>
      </c>
      <c r="J4763" s="318" t="s">
        <v>1074</v>
      </c>
      <c r="K4763" s="320"/>
      <c r="L4763" s="320"/>
      <c r="M4763" s="104"/>
      <c r="N4763" s="104">
        <v>1</v>
      </c>
      <c r="O4763" s="320">
        <v>0.96666666666666667</v>
      </c>
      <c r="P4763" s="105">
        <v>1256.6666666666667</v>
      </c>
    </row>
    <row r="4764" spans="1:16" x14ac:dyDescent="0.2">
      <c r="A4764" s="104" t="s">
        <v>1022</v>
      </c>
      <c r="B4764" s="104" t="s">
        <v>423</v>
      </c>
      <c r="C4764" s="313" t="s">
        <v>99</v>
      </c>
      <c r="D4764" s="104" t="s">
        <v>1582</v>
      </c>
      <c r="E4764" s="105">
        <v>3500</v>
      </c>
      <c r="F4764" s="313" t="s">
        <v>2534</v>
      </c>
      <c r="G4764" s="318" t="s">
        <v>2535</v>
      </c>
      <c r="H4764" s="318" t="s">
        <v>1456</v>
      </c>
      <c r="I4764" s="104" t="s">
        <v>1027</v>
      </c>
      <c r="J4764" s="318" t="s">
        <v>1028</v>
      </c>
      <c r="K4764" s="320"/>
      <c r="L4764" s="320"/>
      <c r="M4764" s="104"/>
      <c r="N4764" s="104">
        <v>2</v>
      </c>
      <c r="O4764" s="320">
        <v>6.0333333333333332</v>
      </c>
      <c r="P4764" s="105">
        <v>21000</v>
      </c>
    </row>
    <row r="4765" spans="1:16" x14ac:dyDescent="0.2">
      <c r="A4765" s="104" t="s">
        <v>1022</v>
      </c>
      <c r="B4765" s="104" t="s">
        <v>423</v>
      </c>
      <c r="C4765" s="313" t="s">
        <v>99</v>
      </c>
      <c r="D4765" s="104" t="s">
        <v>2189</v>
      </c>
      <c r="E4765" s="105">
        <v>1900</v>
      </c>
      <c r="F4765" s="313" t="s">
        <v>2536</v>
      </c>
      <c r="G4765" s="318" t="s">
        <v>2537</v>
      </c>
      <c r="H4765" s="318" t="s">
        <v>1118</v>
      </c>
      <c r="I4765" s="104" t="s">
        <v>1134</v>
      </c>
      <c r="J4765" s="318" t="s">
        <v>1028</v>
      </c>
      <c r="K4765" s="320"/>
      <c r="L4765" s="320"/>
      <c r="M4765" s="104"/>
      <c r="N4765" s="104">
        <v>2</v>
      </c>
      <c r="O4765" s="320">
        <v>6.0333333333333332</v>
      </c>
      <c r="P4765" s="105">
        <v>11400</v>
      </c>
    </row>
    <row r="4766" spans="1:16" x14ac:dyDescent="0.2">
      <c r="A4766" s="104" t="s">
        <v>1022</v>
      </c>
      <c r="B4766" s="104" t="s">
        <v>423</v>
      </c>
      <c r="C4766" s="313" t="s">
        <v>99</v>
      </c>
      <c r="D4766" s="104" t="s">
        <v>2538</v>
      </c>
      <c r="E4766" s="105">
        <v>2500</v>
      </c>
      <c r="F4766" s="313" t="s">
        <v>2539</v>
      </c>
      <c r="G4766" s="318" t="s">
        <v>2540</v>
      </c>
      <c r="H4766" s="318" t="s">
        <v>1117</v>
      </c>
      <c r="I4766" s="104" t="s">
        <v>1118</v>
      </c>
      <c r="J4766" s="318" t="s">
        <v>1119</v>
      </c>
      <c r="K4766" s="320"/>
      <c r="L4766" s="320"/>
      <c r="M4766" s="104"/>
      <c r="N4766" s="104">
        <v>2</v>
      </c>
      <c r="O4766" s="320">
        <v>6.0333333333333332</v>
      </c>
      <c r="P4766" s="105">
        <v>15000</v>
      </c>
    </row>
    <row r="4767" spans="1:16" x14ac:dyDescent="0.2">
      <c r="A4767" s="104" t="s">
        <v>1022</v>
      </c>
      <c r="B4767" s="104" t="s">
        <v>423</v>
      </c>
      <c r="C4767" s="313" t="s">
        <v>99</v>
      </c>
      <c r="D4767" s="104" t="s">
        <v>1488</v>
      </c>
      <c r="E4767" s="105">
        <v>2000</v>
      </c>
      <c r="F4767" s="313" t="s">
        <v>2541</v>
      </c>
      <c r="G4767" s="318" t="s">
        <v>2542</v>
      </c>
      <c r="H4767" s="318" t="s">
        <v>1189</v>
      </c>
      <c r="I4767" s="104" t="s">
        <v>1027</v>
      </c>
      <c r="J4767" s="318" t="s">
        <v>1028</v>
      </c>
      <c r="K4767" s="320"/>
      <c r="L4767" s="320"/>
      <c r="M4767" s="104"/>
      <c r="N4767" s="104">
        <v>2</v>
      </c>
      <c r="O4767" s="320">
        <v>6.0333333333333332</v>
      </c>
      <c r="P4767" s="105">
        <v>12000</v>
      </c>
    </row>
    <row r="4768" spans="1:16" x14ac:dyDescent="0.2">
      <c r="A4768" s="104" t="s">
        <v>1022</v>
      </c>
      <c r="B4768" s="104" t="s">
        <v>423</v>
      </c>
      <c r="C4768" s="313" t="s">
        <v>99</v>
      </c>
      <c r="D4768" s="104" t="s">
        <v>1221</v>
      </c>
      <c r="E4768" s="105">
        <v>2400</v>
      </c>
      <c r="F4768" s="313" t="s">
        <v>2543</v>
      </c>
      <c r="G4768" s="318" t="s">
        <v>2544</v>
      </c>
      <c r="H4768" s="318" t="s">
        <v>1265</v>
      </c>
      <c r="I4768" s="104" t="s">
        <v>1027</v>
      </c>
      <c r="J4768" s="318" t="s">
        <v>1028</v>
      </c>
      <c r="K4768" s="320"/>
      <c r="L4768" s="320"/>
      <c r="M4768" s="104"/>
      <c r="N4768" s="104">
        <v>2</v>
      </c>
      <c r="O4768" s="320">
        <v>6.0333333333333332</v>
      </c>
      <c r="P4768" s="105">
        <v>14400</v>
      </c>
    </row>
    <row r="4769" spans="1:16" x14ac:dyDescent="0.2">
      <c r="A4769" s="104" t="s">
        <v>1022</v>
      </c>
      <c r="B4769" s="104" t="s">
        <v>423</v>
      </c>
      <c r="C4769" s="313" t="s">
        <v>99</v>
      </c>
      <c r="D4769" s="104" t="s">
        <v>1209</v>
      </c>
      <c r="E4769" s="105">
        <v>1300</v>
      </c>
      <c r="F4769" s="313" t="s">
        <v>2545</v>
      </c>
      <c r="G4769" s="318" t="s">
        <v>2546</v>
      </c>
      <c r="H4769" s="318" t="s">
        <v>1117</v>
      </c>
      <c r="I4769" s="104" t="s">
        <v>1118</v>
      </c>
      <c r="J4769" s="318" t="s">
        <v>1119</v>
      </c>
      <c r="K4769" s="320"/>
      <c r="L4769" s="320"/>
      <c r="M4769" s="104"/>
      <c r="N4769" s="104">
        <v>2</v>
      </c>
      <c r="O4769" s="320">
        <v>6.0333333333333332</v>
      </c>
      <c r="P4769" s="105">
        <v>7800</v>
      </c>
    </row>
    <row r="4770" spans="1:16" x14ac:dyDescent="0.2">
      <c r="A4770" s="104" t="s">
        <v>1022</v>
      </c>
      <c r="B4770" s="104" t="s">
        <v>423</v>
      </c>
      <c r="C4770" s="313" t="s">
        <v>99</v>
      </c>
      <c r="D4770" s="104" t="s">
        <v>1046</v>
      </c>
      <c r="E4770" s="105">
        <v>1700</v>
      </c>
      <c r="F4770" s="313" t="s">
        <v>2549</v>
      </c>
      <c r="G4770" s="318" t="s">
        <v>2550</v>
      </c>
      <c r="H4770" s="318" t="s">
        <v>1049</v>
      </c>
      <c r="I4770" s="104" t="s">
        <v>1073</v>
      </c>
      <c r="J4770" s="318" t="s">
        <v>1074</v>
      </c>
      <c r="K4770" s="320"/>
      <c r="L4770" s="320"/>
      <c r="M4770" s="104"/>
      <c r="N4770" s="104">
        <v>2</v>
      </c>
      <c r="O4770" s="320">
        <v>6.0333333333333332</v>
      </c>
      <c r="P4770" s="105">
        <v>10200</v>
      </c>
    </row>
    <row r="4771" spans="1:16" x14ac:dyDescent="0.2">
      <c r="A4771" s="104" t="s">
        <v>1022</v>
      </c>
      <c r="B4771" s="104" t="s">
        <v>423</v>
      </c>
      <c r="C4771" s="313" t="s">
        <v>99</v>
      </c>
      <c r="D4771" s="104" t="s">
        <v>1046</v>
      </c>
      <c r="E4771" s="105">
        <v>1700</v>
      </c>
      <c r="F4771" s="313" t="s">
        <v>2551</v>
      </c>
      <c r="G4771" s="318" t="s">
        <v>2552</v>
      </c>
      <c r="H4771" s="318" t="s">
        <v>1064</v>
      </c>
      <c r="I4771" s="104" t="s">
        <v>1073</v>
      </c>
      <c r="J4771" s="318" t="s">
        <v>1074</v>
      </c>
      <c r="K4771" s="320"/>
      <c r="L4771" s="320"/>
      <c r="M4771" s="104"/>
      <c r="N4771" s="104">
        <v>5</v>
      </c>
      <c r="O4771" s="320">
        <v>6.0333333333333332</v>
      </c>
      <c r="P4771" s="105">
        <v>10200</v>
      </c>
    </row>
    <row r="4772" spans="1:16" x14ac:dyDescent="0.2">
      <c r="A4772" s="104" t="s">
        <v>1022</v>
      </c>
      <c r="B4772" s="104" t="s">
        <v>423</v>
      </c>
      <c r="C4772" s="313" t="s">
        <v>99</v>
      </c>
      <c r="D4772" s="104" t="s">
        <v>2364</v>
      </c>
      <c r="E4772" s="105">
        <v>1950</v>
      </c>
      <c r="F4772" s="313" t="s">
        <v>2553</v>
      </c>
      <c r="G4772" s="318" t="s">
        <v>2554</v>
      </c>
      <c r="H4772" s="318" t="s">
        <v>1249</v>
      </c>
      <c r="I4772" s="104" t="s">
        <v>1073</v>
      </c>
      <c r="J4772" s="318" t="s">
        <v>1074</v>
      </c>
      <c r="K4772" s="320"/>
      <c r="L4772" s="320"/>
      <c r="M4772" s="104"/>
      <c r="N4772" s="104">
        <v>2</v>
      </c>
      <c r="O4772" s="320">
        <v>6.0333333333333332</v>
      </c>
      <c r="P4772" s="105">
        <v>11700</v>
      </c>
    </row>
    <row r="4773" spans="1:16" x14ac:dyDescent="0.2">
      <c r="A4773" s="104" t="s">
        <v>1022</v>
      </c>
      <c r="B4773" s="104" t="s">
        <v>423</v>
      </c>
      <c r="C4773" s="313" t="s">
        <v>99</v>
      </c>
      <c r="D4773" s="104" t="s">
        <v>1054</v>
      </c>
      <c r="E4773" s="105">
        <v>1500</v>
      </c>
      <c r="F4773" s="313" t="s">
        <v>2555</v>
      </c>
      <c r="G4773" s="318" t="s">
        <v>2556</v>
      </c>
      <c r="H4773" s="318" t="s">
        <v>1276</v>
      </c>
      <c r="I4773" s="104" t="s">
        <v>1027</v>
      </c>
      <c r="J4773" s="318" t="s">
        <v>1161</v>
      </c>
      <c r="K4773" s="320"/>
      <c r="L4773" s="320"/>
      <c r="M4773" s="104"/>
      <c r="N4773" s="104">
        <v>2</v>
      </c>
      <c r="O4773" s="320">
        <v>6.0333333333333332</v>
      </c>
      <c r="P4773" s="105">
        <v>9000</v>
      </c>
    </row>
    <row r="4774" spans="1:16" x14ac:dyDescent="0.2">
      <c r="A4774" s="104" t="s">
        <v>1022</v>
      </c>
      <c r="B4774" s="104" t="s">
        <v>423</v>
      </c>
      <c r="C4774" s="313" t="s">
        <v>99</v>
      </c>
      <c r="D4774" s="104" t="s">
        <v>1046</v>
      </c>
      <c r="E4774" s="105">
        <v>1700</v>
      </c>
      <c r="F4774" s="313" t="s">
        <v>2557</v>
      </c>
      <c r="G4774" s="318" t="s">
        <v>2558</v>
      </c>
      <c r="H4774" s="318" t="s">
        <v>1057</v>
      </c>
      <c r="I4774" s="104" t="s">
        <v>1073</v>
      </c>
      <c r="J4774" s="318" t="s">
        <v>1074</v>
      </c>
      <c r="K4774" s="320"/>
      <c r="L4774" s="320"/>
      <c r="M4774" s="104"/>
      <c r="N4774" s="104">
        <v>2</v>
      </c>
      <c r="O4774" s="320">
        <v>6.0333333333333332</v>
      </c>
      <c r="P4774" s="105">
        <v>10200</v>
      </c>
    </row>
    <row r="4775" spans="1:16" x14ac:dyDescent="0.2">
      <c r="A4775" s="104" t="s">
        <v>1022</v>
      </c>
      <c r="B4775" s="104" t="s">
        <v>423</v>
      </c>
      <c r="C4775" s="313" t="s">
        <v>99</v>
      </c>
      <c r="D4775" s="104" t="s">
        <v>1050</v>
      </c>
      <c r="E4775" s="105">
        <v>2400</v>
      </c>
      <c r="F4775" s="313" t="s">
        <v>2559</v>
      </c>
      <c r="G4775" s="318" t="s">
        <v>2560</v>
      </c>
      <c r="H4775" s="318" t="s">
        <v>1060</v>
      </c>
      <c r="I4775" s="104" t="s">
        <v>1061</v>
      </c>
      <c r="J4775" s="318" t="s">
        <v>1028</v>
      </c>
      <c r="K4775" s="320"/>
      <c r="L4775" s="320"/>
      <c r="M4775" s="104"/>
      <c r="N4775" s="104">
        <v>2</v>
      </c>
      <c r="O4775" s="320">
        <v>6.0333333333333332</v>
      </c>
      <c r="P4775" s="105">
        <v>14400</v>
      </c>
    </row>
    <row r="4776" spans="1:16" x14ac:dyDescent="0.2">
      <c r="A4776" s="104" t="s">
        <v>1022</v>
      </c>
      <c r="B4776" s="104" t="s">
        <v>423</v>
      </c>
      <c r="C4776" s="313" t="s">
        <v>99</v>
      </c>
      <c r="D4776" s="104" t="s">
        <v>1046</v>
      </c>
      <c r="E4776" s="105">
        <v>1500</v>
      </c>
      <c r="F4776" s="313" t="s">
        <v>2561</v>
      </c>
      <c r="G4776" s="318" t="s">
        <v>2562</v>
      </c>
      <c r="H4776" s="318" t="s">
        <v>1064</v>
      </c>
      <c r="I4776" s="104" t="s">
        <v>1073</v>
      </c>
      <c r="J4776" s="318" t="s">
        <v>1028</v>
      </c>
      <c r="K4776" s="320"/>
      <c r="L4776" s="320"/>
      <c r="M4776" s="104"/>
      <c r="N4776" s="104">
        <v>2</v>
      </c>
      <c r="O4776" s="320">
        <v>6.0333333333333332</v>
      </c>
      <c r="P4776" s="105">
        <v>9000</v>
      </c>
    </row>
    <row r="4777" spans="1:16" x14ac:dyDescent="0.2">
      <c r="A4777" s="104" t="s">
        <v>1022</v>
      </c>
      <c r="B4777" s="104" t="s">
        <v>423</v>
      </c>
      <c r="C4777" s="313" t="s">
        <v>99</v>
      </c>
      <c r="D4777" s="104" t="s">
        <v>1221</v>
      </c>
      <c r="E4777" s="105">
        <v>2400</v>
      </c>
      <c r="F4777" s="313" t="s">
        <v>2563</v>
      </c>
      <c r="G4777" s="318" t="s">
        <v>2564</v>
      </c>
      <c r="H4777" s="318" t="s">
        <v>1265</v>
      </c>
      <c r="I4777" s="104" t="s">
        <v>1027</v>
      </c>
      <c r="J4777" s="318" t="s">
        <v>1028</v>
      </c>
      <c r="K4777" s="320"/>
      <c r="L4777" s="320"/>
      <c r="M4777" s="104"/>
      <c r="N4777" s="104">
        <v>3</v>
      </c>
      <c r="O4777" s="320">
        <v>6.0333333333333332</v>
      </c>
      <c r="P4777" s="105">
        <v>14400</v>
      </c>
    </row>
    <row r="4778" spans="1:16" ht="22.5" x14ac:dyDescent="0.2">
      <c r="A4778" s="104" t="s">
        <v>1022</v>
      </c>
      <c r="B4778" s="104" t="s">
        <v>423</v>
      </c>
      <c r="C4778" s="313" t="s">
        <v>99</v>
      </c>
      <c r="D4778" s="104" t="s">
        <v>1070</v>
      </c>
      <c r="E4778" s="105">
        <v>1500</v>
      </c>
      <c r="F4778" s="313" t="s">
        <v>2565</v>
      </c>
      <c r="G4778" s="318" t="s">
        <v>2566</v>
      </c>
      <c r="H4778" s="318" t="s">
        <v>1224</v>
      </c>
      <c r="I4778" s="104" t="s">
        <v>1073</v>
      </c>
      <c r="J4778" s="318" t="s">
        <v>1096</v>
      </c>
      <c r="K4778" s="320"/>
      <c r="L4778" s="320"/>
      <c r="M4778" s="104"/>
      <c r="N4778" s="104">
        <v>2</v>
      </c>
      <c r="O4778" s="320">
        <v>6.0333333333333332</v>
      </c>
      <c r="P4778" s="105">
        <v>9000</v>
      </c>
    </row>
    <row r="4779" spans="1:16" ht="22.5" x14ac:dyDescent="0.2">
      <c r="A4779" s="104" t="s">
        <v>1022</v>
      </c>
      <c r="B4779" s="104" t="s">
        <v>423</v>
      </c>
      <c r="C4779" s="313" t="s">
        <v>99</v>
      </c>
      <c r="D4779" s="104" t="s">
        <v>1046</v>
      </c>
      <c r="E4779" s="105">
        <v>1500</v>
      </c>
      <c r="F4779" s="313" t="s">
        <v>2573</v>
      </c>
      <c r="G4779" s="318" t="s">
        <v>2574</v>
      </c>
      <c r="H4779" s="318" t="s">
        <v>1064</v>
      </c>
      <c r="I4779" s="104" t="s">
        <v>1044</v>
      </c>
      <c r="J4779" s="318" t="s">
        <v>1045</v>
      </c>
      <c r="K4779" s="320"/>
      <c r="L4779" s="320"/>
      <c r="M4779" s="104"/>
      <c r="N4779" s="104">
        <v>2</v>
      </c>
      <c r="O4779" s="320">
        <v>6.0333333333333332</v>
      </c>
      <c r="P4779" s="105">
        <v>9000</v>
      </c>
    </row>
    <row r="4780" spans="1:16" ht="22.5" x14ac:dyDescent="0.2">
      <c r="A4780" s="104" t="s">
        <v>1022</v>
      </c>
      <c r="B4780" s="104" t="s">
        <v>423</v>
      </c>
      <c r="C4780" s="313" t="s">
        <v>99</v>
      </c>
      <c r="D4780" s="104" t="s">
        <v>1426</v>
      </c>
      <c r="E4780" s="105">
        <v>1500</v>
      </c>
      <c r="F4780" s="313" t="s">
        <v>2575</v>
      </c>
      <c r="G4780" s="318" t="s">
        <v>2576</v>
      </c>
      <c r="H4780" s="318" t="s">
        <v>1049</v>
      </c>
      <c r="I4780" s="104" t="s">
        <v>1073</v>
      </c>
      <c r="J4780" s="318" t="s">
        <v>1074</v>
      </c>
      <c r="K4780" s="320"/>
      <c r="L4780" s="320"/>
      <c r="M4780" s="104"/>
      <c r="N4780" s="104">
        <v>2</v>
      </c>
      <c r="O4780" s="320">
        <v>6.0333333333333332</v>
      </c>
      <c r="P4780" s="105">
        <v>9000</v>
      </c>
    </row>
    <row r="4781" spans="1:16" ht="22.5" x14ac:dyDescent="0.2">
      <c r="A4781" s="104" t="s">
        <v>1022</v>
      </c>
      <c r="B4781" s="104" t="s">
        <v>423</v>
      </c>
      <c r="C4781" s="313" t="s">
        <v>99</v>
      </c>
      <c r="D4781" s="104" t="s">
        <v>1046</v>
      </c>
      <c r="E4781" s="105">
        <v>1500</v>
      </c>
      <c r="F4781" s="313" t="s">
        <v>2584</v>
      </c>
      <c r="G4781" s="318" t="s">
        <v>2585</v>
      </c>
      <c r="H4781" s="318" t="s">
        <v>2174</v>
      </c>
      <c r="I4781" s="104" t="s">
        <v>1044</v>
      </c>
      <c r="J4781" s="318" t="s">
        <v>1045</v>
      </c>
      <c r="K4781" s="320"/>
      <c r="L4781" s="320"/>
      <c r="M4781" s="104"/>
      <c r="N4781" s="104">
        <v>2</v>
      </c>
      <c r="O4781" s="320">
        <v>6.0333333333333332</v>
      </c>
      <c r="P4781" s="105">
        <v>9000</v>
      </c>
    </row>
    <row r="4782" spans="1:16" ht="22.5" x14ac:dyDescent="0.2">
      <c r="A4782" s="104" t="s">
        <v>1022</v>
      </c>
      <c r="B4782" s="104" t="s">
        <v>423</v>
      </c>
      <c r="C4782" s="313" t="s">
        <v>99</v>
      </c>
      <c r="D4782" s="104" t="s">
        <v>2586</v>
      </c>
      <c r="E4782" s="105">
        <v>1500</v>
      </c>
      <c r="F4782" s="313" t="s">
        <v>2587</v>
      </c>
      <c r="G4782" s="318" t="s">
        <v>2588</v>
      </c>
      <c r="H4782" s="318" t="s">
        <v>1064</v>
      </c>
      <c r="I4782" s="104" t="s">
        <v>1044</v>
      </c>
      <c r="J4782" s="318" t="s">
        <v>1045</v>
      </c>
      <c r="K4782" s="320"/>
      <c r="L4782" s="320"/>
      <c r="M4782" s="104"/>
      <c r="N4782" s="104">
        <v>2</v>
      </c>
      <c r="O4782" s="320">
        <v>6.0333333333333332</v>
      </c>
      <c r="P4782" s="105">
        <v>9000</v>
      </c>
    </row>
    <row r="4783" spans="1:16" x14ac:dyDescent="0.2">
      <c r="A4783" s="104" t="s">
        <v>1022</v>
      </c>
      <c r="B4783" s="104" t="s">
        <v>423</v>
      </c>
      <c r="C4783" s="313" t="s">
        <v>99</v>
      </c>
      <c r="D4783" s="104" t="s">
        <v>2589</v>
      </c>
      <c r="E4783" s="105">
        <v>2000</v>
      </c>
      <c r="F4783" s="313" t="s">
        <v>2590</v>
      </c>
      <c r="G4783" s="318" t="s">
        <v>2591</v>
      </c>
      <c r="H4783" s="318" t="s">
        <v>1057</v>
      </c>
      <c r="I4783" s="104" t="s">
        <v>1027</v>
      </c>
      <c r="J4783" s="318" t="s">
        <v>1028</v>
      </c>
      <c r="K4783" s="320"/>
      <c r="L4783" s="320"/>
      <c r="M4783" s="104"/>
      <c r="N4783" s="104">
        <v>2</v>
      </c>
      <c r="O4783" s="320">
        <v>6.0333333333333332</v>
      </c>
      <c r="P4783" s="105">
        <v>12000</v>
      </c>
    </row>
    <row r="4784" spans="1:16" x14ac:dyDescent="0.2">
      <c r="A4784" s="104" t="s">
        <v>1022</v>
      </c>
      <c r="B4784" s="104" t="s">
        <v>423</v>
      </c>
      <c r="C4784" s="313" t="s">
        <v>99</v>
      </c>
      <c r="D4784" s="104" t="s">
        <v>2594</v>
      </c>
      <c r="E4784" s="105">
        <v>1700</v>
      </c>
      <c r="F4784" s="313" t="s">
        <v>2595</v>
      </c>
      <c r="G4784" s="318" t="s">
        <v>2596</v>
      </c>
      <c r="H4784" s="318" t="s">
        <v>1057</v>
      </c>
      <c r="I4784" s="104" t="s">
        <v>1027</v>
      </c>
      <c r="J4784" s="318" t="s">
        <v>1028</v>
      </c>
      <c r="K4784" s="320"/>
      <c r="L4784" s="320"/>
      <c r="M4784" s="104"/>
      <c r="N4784" s="104">
        <v>2</v>
      </c>
      <c r="O4784" s="320">
        <v>6.0333333333333332</v>
      </c>
      <c r="P4784" s="105">
        <v>10200</v>
      </c>
    </row>
    <row r="4785" spans="1:16" x14ac:dyDescent="0.2">
      <c r="A4785" s="104" t="s">
        <v>1022</v>
      </c>
      <c r="B4785" s="104" t="s">
        <v>423</v>
      </c>
      <c r="C4785" s="313" t="s">
        <v>99</v>
      </c>
      <c r="D4785" s="104" t="s">
        <v>1501</v>
      </c>
      <c r="E4785" s="105">
        <v>2800</v>
      </c>
      <c r="F4785" s="313" t="s">
        <v>2597</v>
      </c>
      <c r="G4785" s="318" t="s">
        <v>2598</v>
      </c>
      <c r="H4785" s="318" t="s">
        <v>1549</v>
      </c>
      <c r="I4785" s="104" t="s">
        <v>1061</v>
      </c>
      <c r="J4785" s="318" t="s">
        <v>1028</v>
      </c>
      <c r="K4785" s="320"/>
      <c r="L4785" s="320"/>
      <c r="M4785" s="104"/>
      <c r="N4785" s="104">
        <v>2</v>
      </c>
      <c r="O4785" s="320">
        <v>6.0333333333333332</v>
      </c>
      <c r="P4785" s="105">
        <v>16800</v>
      </c>
    </row>
    <row r="4786" spans="1:16" x14ac:dyDescent="0.2">
      <c r="A4786" s="104" t="s">
        <v>1022</v>
      </c>
      <c r="B4786" s="104" t="s">
        <v>423</v>
      </c>
      <c r="C4786" s="313" t="s">
        <v>99</v>
      </c>
      <c r="D4786" s="104" t="s">
        <v>5586</v>
      </c>
      <c r="E4786" s="105">
        <v>2400</v>
      </c>
      <c r="F4786" s="313" t="s">
        <v>5587</v>
      </c>
      <c r="G4786" s="318" t="s">
        <v>5588</v>
      </c>
      <c r="H4786" s="318" t="s">
        <v>1113</v>
      </c>
      <c r="I4786" s="104" t="s">
        <v>1027</v>
      </c>
      <c r="J4786" s="318" t="s">
        <v>1028</v>
      </c>
      <c r="K4786" s="320"/>
      <c r="L4786" s="320"/>
      <c r="M4786" s="104"/>
      <c r="N4786" s="104">
        <v>1</v>
      </c>
      <c r="O4786" s="320">
        <v>0.96666666666666667</v>
      </c>
      <c r="P4786" s="105">
        <v>2320</v>
      </c>
    </row>
    <row r="4787" spans="1:16" x14ac:dyDescent="0.2">
      <c r="A4787" s="104" t="s">
        <v>1022</v>
      </c>
      <c r="B4787" s="104" t="s">
        <v>423</v>
      </c>
      <c r="C4787" s="313" t="s">
        <v>99</v>
      </c>
      <c r="D4787" s="104" t="s">
        <v>1209</v>
      </c>
      <c r="E4787" s="105">
        <v>1300</v>
      </c>
      <c r="F4787" s="313" t="s">
        <v>2599</v>
      </c>
      <c r="G4787" s="318" t="s">
        <v>2600</v>
      </c>
      <c r="H4787" s="318" t="s">
        <v>1476</v>
      </c>
      <c r="I4787" s="104" t="s">
        <v>1118</v>
      </c>
      <c r="J4787" s="318" t="s">
        <v>1119</v>
      </c>
      <c r="K4787" s="320"/>
      <c r="L4787" s="320"/>
      <c r="M4787" s="104"/>
      <c r="N4787" s="104">
        <v>2</v>
      </c>
      <c r="O4787" s="320">
        <v>6.0333333333333332</v>
      </c>
      <c r="P4787" s="105">
        <v>7800</v>
      </c>
    </row>
    <row r="4788" spans="1:16" x14ac:dyDescent="0.2">
      <c r="A4788" s="104" t="s">
        <v>1022</v>
      </c>
      <c r="B4788" s="104" t="s">
        <v>423</v>
      </c>
      <c r="C4788" s="313" t="s">
        <v>99</v>
      </c>
      <c r="D4788" s="104" t="s">
        <v>1046</v>
      </c>
      <c r="E4788" s="105">
        <v>1500</v>
      </c>
      <c r="F4788" s="313" t="s">
        <v>2601</v>
      </c>
      <c r="G4788" s="318" t="s">
        <v>2602</v>
      </c>
      <c r="H4788" s="318" t="s">
        <v>1340</v>
      </c>
      <c r="I4788" s="104" t="s">
        <v>1073</v>
      </c>
      <c r="J4788" s="318" t="s">
        <v>1074</v>
      </c>
      <c r="K4788" s="320"/>
      <c r="L4788" s="320"/>
      <c r="M4788" s="104"/>
      <c r="N4788" s="104">
        <v>3</v>
      </c>
      <c r="O4788" s="320">
        <v>6.0333333333333332</v>
      </c>
      <c r="P4788" s="105">
        <v>9000</v>
      </c>
    </row>
    <row r="4789" spans="1:16" x14ac:dyDescent="0.2">
      <c r="A4789" s="104" t="s">
        <v>1022</v>
      </c>
      <c r="B4789" s="104" t="s">
        <v>423</v>
      </c>
      <c r="C4789" s="313" t="s">
        <v>99</v>
      </c>
      <c r="D4789" s="104" t="s">
        <v>1464</v>
      </c>
      <c r="E4789" s="105">
        <v>1500</v>
      </c>
      <c r="F4789" s="313" t="s">
        <v>2603</v>
      </c>
      <c r="G4789" s="318" t="s">
        <v>2604</v>
      </c>
      <c r="H4789" s="318" t="s">
        <v>1060</v>
      </c>
      <c r="I4789" s="104" t="s">
        <v>1346</v>
      </c>
      <c r="J4789" s="318" t="s">
        <v>1028</v>
      </c>
      <c r="K4789" s="320"/>
      <c r="L4789" s="320"/>
      <c r="M4789" s="104"/>
      <c r="N4789" s="104">
        <v>2</v>
      </c>
      <c r="O4789" s="320">
        <v>6.0333333333333332</v>
      </c>
      <c r="P4789" s="105">
        <v>9000</v>
      </c>
    </row>
    <row r="4790" spans="1:16" x14ac:dyDescent="0.2">
      <c r="A4790" s="104" t="s">
        <v>1022</v>
      </c>
      <c r="B4790" s="104" t="s">
        <v>423</v>
      </c>
      <c r="C4790" s="313" t="s">
        <v>99</v>
      </c>
      <c r="D4790" s="104" t="s">
        <v>1046</v>
      </c>
      <c r="E4790" s="105">
        <v>1500</v>
      </c>
      <c r="F4790" s="313" t="s">
        <v>2605</v>
      </c>
      <c r="G4790" s="318" t="s">
        <v>2606</v>
      </c>
      <c r="H4790" s="318" t="s">
        <v>1189</v>
      </c>
      <c r="I4790" s="104" t="s">
        <v>1073</v>
      </c>
      <c r="J4790" s="318" t="s">
        <v>1074</v>
      </c>
      <c r="K4790" s="320"/>
      <c r="L4790" s="320"/>
      <c r="M4790" s="104"/>
      <c r="N4790" s="104">
        <v>2</v>
      </c>
      <c r="O4790" s="320">
        <v>6.0333333333333332</v>
      </c>
      <c r="P4790" s="105">
        <v>9000</v>
      </c>
    </row>
    <row r="4791" spans="1:16" ht="22.5" x14ac:dyDescent="0.2">
      <c r="A4791" s="104" t="s">
        <v>1022</v>
      </c>
      <c r="B4791" s="104" t="s">
        <v>423</v>
      </c>
      <c r="C4791" s="313" t="s">
        <v>99</v>
      </c>
      <c r="D4791" s="104" t="s">
        <v>1046</v>
      </c>
      <c r="E4791" s="105">
        <v>1500</v>
      </c>
      <c r="F4791" s="313" t="s">
        <v>2610</v>
      </c>
      <c r="G4791" s="318" t="s">
        <v>2611</v>
      </c>
      <c r="H4791" s="318" t="s">
        <v>1067</v>
      </c>
      <c r="I4791" s="104" t="s">
        <v>1068</v>
      </c>
      <c r="J4791" s="318" t="s">
        <v>1069</v>
      </c>
      <c r="K4791" s="320"/>
      <c r="L4791" s="320"/>
      <c r="M4791" s="104"/>
      <c r="N4791" s="104">
        <v>2</v>
      </c>
      <c r="O4791" s="320">
        <v>6.0333333333333332</v>
      </c>
      <c r="P4791" s="105">
        <v>9000</v>
      </c>
    </row>
    <row r="4792" spans="1:16" x14ac:dyDescent="0.2">
      <c r="A4792" s="104" t="s">
        <v>1022</v>
      </c>
      <c r="B4792" s="104" t="s">
        <v>423</v>
      </c>
      <c r="C4792" s="313" t="s">
        <v>99</v>
      </c>
      <c r="D4792" s="104" t="s">
        <v>1296</v>
      </c>
      <c r="E4792" s="105">
        <v>2500</v>
      </c>
      <c r="F4792" s="313" t="s">
        <v>2612</v>
      </c>
      <c r="G4792" s="318" t="s">
        <v>2613</v>
      </c>
      <c r="H4792" s="318" t="s">
        <v>1032</v>
      </c>
      <c r="I4792" s="104" t="s">
        <v>1027</v>
      </c>
      <c r="J4792" s="318" t="s">
        <v>1028</v>
      </c>
      <c r="K4792" s="320"/>
      <c r="L4792" s="320"/>
      <c r="M4792" s="104"/>
      <c r="N4792" s="104">
        <v>2</v>
      </c>
      <c r="O4792" s="320">
        <v>6.0333333333333332</v>
      </c>
      <c r="P4792" s="105">
        <v>15000</v>
      </c>
    </row>
    <row r="4793" spans="1:16" x14ac:dyDescent="0.2">
      <c r="A4793" s="104" t="s">
        <v>1022</v>
      </c>
      <c r="B4793" s="104" t="s">
        <v>423</v>
      </c>
      <c r="C4793" s="313" t="s">
        <v>99</v>
      </c>
      <c r="D4793" s="104" t="s">
        <v>1450</v>
      </c>
      <c r="E4793" s="105">
        <v>3000</v>
      </c>
      <c r="F4793" s="313" t="s">
        <v>2614</v>
      </c>
      <c r="G4793" s="318" t="s">
        <v>2615</v>
      </c>
      <c r="H4793" s="318" t="s">
        <v>1414</v>
      </c>
      <c r="I4793" s="104" t="s">
        <v>1027</v>
      </c>
      <c r="J4793" s="318" t="s">
        <v>1028</v>
      </c>
      <c r="K4793" s="320"/>
      <c r="L4793" s="320"/>
      <c r="M4793" s="104"/>
      <c r="N4793" s="104">
        <v>2</v>
      </c>
      <c r="O4793" s="320">
        <v>6.0333333333333332</v>
      </c>
      <c r="P4793" s="105">
        <v>18000</v>
      </c>
    </row>
    <row r="4794" spans="1:16" x14ac:dyDescent="0.2">
      <c r="A4794" s="104" t="s">
        <v>1022</v>
      </c>
      <c r="B4794" s="104" t="s">
        <v>423</v>
      </c>
      <c r="C4794" s="313" t="s">
        <v>99</v>
      </c>
      <c r="D4794" s="104" t="s">
        <v>1046</v>
      </c>
      <c r="E4794" s="105">
        <v>1500</v>
      </c>
      <c r="F4794" s="313" t="s">
        <v>2616</v>
      </c>
      <c r="G4794" s="318" t="s">
        <v>2617</v>
      </c>
      <c r="H4794" s="318" t="s">
        <v>2618</v>
      </c>
      <c r="I4794" s="104" t="s">
        <v>1044</v>
      </c>
      <c r="J4794" s="318" t="s">
        <v>1028</v>
      </c>
      <c r="K4794" s="320"/>
      <c r="L4794" s="320"/>
      <c r="M4794" s="104"/>
      <c r="N4794" s="104">
        <v>2</v>
      </c>
      <c r="O4794" s="320">
        <v>6.0333333333333332</v>
      </c>
      <c r="P4794" s="105">
        <v>9000</v>
      </c>
    </row>
    <row r="4795" spans="1:16" x14ac:dyDescent="0.2">
      <c r="A4795" s="104" t="s">
        <v>1022</v>
      </c>
      <c r="B4795" s="104" t="s">
        <v>423</v>
      </c>
      <c r="C4795" s="313" t="s">
        <v>99</v>
      </c>
      <c r="D4795" s="104" t="s">
        <v>1046</v>
      </c>
      <c r="E4795" s="105">
        <v>1500</v>
      </c>
      <c r="F4795" s="313" t="s">
        <v>2619</v>
      </c>
      <c r="G4795" s="318" t="s">
        <v>2620</v>
      </c>
      <c r="H4795" s="318" t="s">
        <v>1921</v>
      </c>
      <c r="I4795" s="104" t="s">
        <v>1027</v>
      </c>
      <c r="J4795" s="318" t="s">
        <v>1028</v>
      </c>
      <c r="K4795" s="320"/>
      <c r="L4795" s="320"/>
      <c r="M4795" s="104"/>
      <c r="N4795" s="104">
        <v>2</v>
      </c>
      <c r="O4795" s="320">
        <v>6.0333333333333332</v>
      </c>
      <c r="P4795" s="105">
        <v>9000</v>
      </c>
    </row>
    <row r="4796" spans="1:16" x14ac:dyDescent="0.2">
      <c r="A4796" s="104" t="s">
        <v>1022</v>
      </c>
      <c r="B4796" s="104" t="s">
        <v>423</v>
      </c>
      <c r="C4796" s="313" t="s">
        <v>99</v>
      </c>
      <c r="D4796" s="104" t="s">
        <v>1046</v>
      </c>
      <c r="E4796" s="105">
        <v>1500</v>
      </c>
      <c r="F4796" s="313" t="s">
        <v>2621</v>
      </c>
      <c r="G4796" s="318" t="s">
        <v>2622</v>
      </c>
      <c r="H4796" s="318" t="s">
        <v>1118</v>
      </c>
      <c r="I4796" s="104" t="s">
        <v>1118</v>
      </c>
      <c r="J4796" s="318" t="s">
        <v>1119</v>
      </c>
      <c r="K4796" s="320"/>
      <c r="L4796" s="320"/>
      <c r="M4796" s="104"/>
      <c r="N4796" s="104">
        <v>2</v>
      </c>
      <c r="O4796" s="320">
        <v>6.0333333333333332</v>
      </c>
      <c r="P4796" s="105">
        <v>9000</v>
      </c>
    </row>
    <row r="4797" spans="1:16" x14ac:dyDescent="0.2">
      <c r="A4797" s="104" t="s">
        <v>1022</v>
      </c>
      <c r="B4797" s="104" t="s">
        <v>423</v>
      </c>
      <c r="C4797" s="313" t="s">
        <v>99</v>
      </c>
      <c r="D4797" s="104" t="s">
        <v>1046</v>
      </c>
      <c r="E4797" s="105">
        <v>1700</v>
      </c>
      <c r="F4797" s="313" t="s">
        <v>2623</v>
      </c>
      <c r="G4797" s="318" t="s">
        <v>2624</v>
      </c>
      <c r="H4797" s="318" t="s">
        <v>1064</v>
      </c>
      <c r="I4797" s="104" t="s">
        <v>1073</v>
      </c>
      <c r="J4797" s="318" t="s">
        <v>1074</v>
      </c>
      <c r="K4797" s="320"/>
      <c r="L4797" s="320"/>
      <c r="M4797" s="104"/>
      <c r="N4797" s="104">
        <v>2</v>
      </c>
      <c r="O4797" s="320">
        <v>6.0333333333333332</v>
      </c>
      <c r="P4797" s="105">
        <v>10200</v>
      </c>
    </row>
    <row r="4798" spans="1:16" x14ac:dyDescent="0.2">
      <c r="A4798" s="104" t="s">
        <v>1022</v>
      </c>
      <c r="B4798" s="104" t="s">
        <v>423</v>
      </c>
      <c r="C4798" s="313" t="s">
        <v>99</v>
      </c>
      <c r="D4798" s="104" t="s">
        <v>1183</v>
      </c>
      <c r="E4798" s="105">
        <v>1300</v>
      </c>
      <c r="F4798" s="313" t="s">
        <v>2625</v>
      </c>
      <c r="G4798" s="318" t="s">
        <v>2626</v>
      </c>
      <c r="H4798" s="318" t="s">
        <v>1117</v>
      </c>
      <c r="I4798" s="104" t="s">
        <v>1118</v>
      </c>
      <c r="J4798" s="318" t="s">
        <v>1119</v>
      </c>
      <c r="K4798" s="320"/>
      <c r="L4798" s="320"/>
      <c r="M4798" s="104"/>
      <c r="N4798" s="104">
        <v>2</v>
      </c>
      <c r="O4798" s="320">
        <v>6.0333333333333332</v>
      </c>
      <c r="P4798" s="105">
        <v>7800</v>
      </c>
    </row>
    <row r="4799" spans="1:16" x14ac:dyDescent="0.2">
      <c r="A4799" s="104" t="s">
        <v>1022</v>
      </c>
      <c r="B4799" s="104" t="s">
        <v>423</v>
      </c>
      <c r="C4799" s="313" t="s">
        <v>99</v>
      </c>
      <c r="D4799" s="104" t="s">
        <v>1464</v>
      </c>
      <c r="E4799" s="105">
        <v>1500</v>
      </c>
      <c r="F4799" s="313" t="s">
        <v>5589</v>
      </c>
      <c r="G4799" s="318" t="s">
        <v>5590</v>
      </c>
      <c r="H4799" s="318" t="s">
        <v>1224</v>
      </c>
      <c r="I4799" s="104" t="s">
        <v>1073</v>
      </c>
      <c r="J4799" s="318" t="s">
        <v>1074</v>
      </c>
      <c r="K4799" s="320"/>
      <c r="L4799" s="320"/>
      <c r="M4799" s="104"/>
      <c r="N4799" s="104">
        <v>2</v>
      </c>
      <c r="O4799" s="320">
        <v>6.0333333333333332</v>
      </c>
      <c r="P4799" s="105">
        <v>9000</v>
      </c>
    </row>
    <row r="4800" spans="1:16" x14ac:dyDescent="0.2">
      <c r="A4800" s="104" t="s">
        <v>1022</v>
      </c>
      <c r="B4800" s="104" t="s">
        <v>423</v>
      </c>
      <c r="C4800" s="313" t="s">
        <v>99</v>
      </c>
      <c r="D4800" s="104" t="s">
        <v>1046</v>
      </c>
      <c r="E4800" s="105">
        <v>1500</v>
      </c>
      <c r="F4800" s="313" t="s">
        <v>2627</v>
      </c>
      <c r="G4800" s="318" t="s">
        <v>2628</v>
      </c>
      <c r="H4800" s="318" t="s">
        <v>1049</v>
      </c>
      <c r="I4800" s="104" t="s">
        <v>1073</v>
      </c>
      <c r="J4800" s="318" t="s">
        <v>1074</v>
      </c>
      <c r="K4800" s="320"/>
      <c r="L4800" s="320"/>
      <c r="M4800" s="104"/>
      <c r="N4800" s="104">
        <v>2</v>
      </c>
      <c r="O4800" s="320">
        <v>6.0333333333333332</v>
      </c>
      <c r="P4800" s="105">
        <v>9000</v>
      </c>
    </row>
    <row r="4801" spans="1:16" x14ac:dyDescent="0.2">
      <c r="A4801" s="104" t="s">
        <v>1022</v>
      </c>
      <c r="B4801" s="104" t="s">
        <v>423</v>
      </c>
      <c r="C4801" s="313" t="s">
        <v>99</v>
      </c>
      <c r="D4801" s="104" t="s">
        <v>1054</v>
      </c>
      <c r="E4801" s="105">
        <v>1500</v>
      </c>
      <c r="F4801" s="313" t="s">
        <v>2629</v>
      </c>
      <c r="G4801" s="318" t="s">
        <v>2630</v>
      </c>
      <c r="H4801" s="318" t="s">
        <v>1064</v>
      </c>
      <c r="I4801" s="104" t="s">
        <v>1073</v>
      </c>
      <c r="J4801" s="318" t="s">
        <v>1074</v>
      </c>
      <c r="K4801" s="320"/>
      <c r="L4801" s="320"/>
      <c r="M4801" s="104"/>
      <c r="N4801" s="104">
        <v>2</v>
      </c>
      <c r="O4801" s="320">
        <v>6.0333333333333332</v>
      </c>
      <c r="P4801" s="105">
        <v>9000</v>
      </c>
    </row>
    <row r="4802" spans="1:16" x14ac:dyDescent="0.2">
      <c r="A4802" s="104" t="s">
        <v>1022</v>
      </c>
      <c r="B4802" s="104" t="s">
        <v>423</v>
      </c>
      <c r="C4802" s="313" t="s">
        <v>99</v>
      </c>
      <c r="D4802" s="104" t="s">
        <v>1046</v>
      </c>
      <c r="E4802" s="105">
        <v>1500</v>
      </c>
      <c r="F4802" s="313" t="s">
        <v>2631</v>
      </c>
      <c r="G4802" s="318" t="s">
        <v>2632</v>
      </c>
      <c r="H4802" s="318" t="s">
        <v>1057</v>
      </c>
      <c r="I4802" s="104" t="s">
        <v>1044</v>
      </c>
      <c r="J4802" s="318" t="s">
        <v>1028</v>
      </c>
      <c r="K4802" s="320"/>
      <c r="L4802" s="320"/>
      <c r="M4802" s="104"/>
      <c r="N4802" s="104">
        <v>2</v>
      </c>
      <c r="O4802" s="320">
        <v>6.0333333333333332</v>
      </c>
      <c r="P4802" s="105">
        <v>9000</v>
      </c>
    </row>
    <row r="4803" spans="1:16" ht="22.5" x14ac:dyDescent="0.2">
      <c r="A4803" s="104" t="s">
        <v>1022</v>
      </c>
      <c r="B4803" s="104" t="s">
        <v>423</v>
      </c>
      <c r="C4803" s="313" t="s">
        <v>99</v>
      </c>
      <c r="D4803" s="104" t="s">
        <v>1046</v>
      </c>
      <c r="E4803" s="105">
        <v>1700</v>
      </c>
      <c r="F4803" s="313" t="s">
        <v>2633</v>
      </c>
      <c r="G4803" s="318" t="s">
        <v>2634</v>
      </c>
      <c r="H4803" s="318" t="s">
        <v>1053</v>
      </c>
      <c r="I4803" s="104" t="s">
        <v>1099</v>
      </c>
      <c r="J4803" s="318" t="s">
        <v>1100</v>
      </c>
      <c r="K4803" s="320"/>
      <c r="L4803" s="320"/>
      <c r="M4803" s="104"/>
      <c r="N4803" s="104">
        <v>2</v>
      </c>
      <c r="O4803" s="320">
        <v>6.0333333333333332</v>
      </c>
      <c r="P4803" s="105">
        <v>10200</v>
      </c>
    </row>
    <row r="4804" spans="1:16" x14ac:dyDescent="0.2">
      <c r="A4804" s="104" t="s">
        <v>1022</v>
      </c>
      <c r="B4804" s="104" t="s">
        <v>423</v>
      </c>
      <c r="C4804" s="313" t="s">
        <v>99</v>
      </c>
      <c r="D4804" s="104" t="s">
        <v>1237</v>
      </c>
      <c r="E4804" s="105">
        <v>1300</v>
      </c>
      <c r="F4804" s="313" t="s">
        <v>2635</v>
      </c>
      <c r="G4804" s="318" t="s">
        <v>2636</v>
      </c>
      <c r="H4804" s="318" t="s">
        <v>2637</v>
      </c>
      <c r="I4804" s="104" t="s">
        <v>1044</v>
      </c>
      <c r="J4804" s="318" t="s">
        <v>1074</v>
      </c>
      <c r="K4804" s="320"/>
      <c r="L4804" s="320"/>
      <c r="M4804" s="104"/>
      <c r="N4804" s="104">
        <v>2</v>
      </c>
      <c r="O4804" s="320">
        <v>6.0333333333333332</v>
      </c>
      <c r="P4804" s="105">
        <v>7800</v>
      </c>
    </row>
    <row r="4805" spans="1:16" x14ac:dyDescent="0.2">
      <c r="A4805" s="104" t="s">
        <v>1022</v>
      </c>
      <c r="B4805" s="104" t="s">
        <v>423</v>
      </c>
      <c r="C4805" s="313" t="s">
        <v>99</v>
      </c>
      <c r="D4805" s="104" t="s">
        <v>1050</v>
      </c>
      <c r="E4805" s="105">
        <v>3500</v>
      </c>
      <c r="F4805" s="313" t="s">
        <v>2638</v>
      </c>
      <c r="G4805" s="318" t="s">
        <v>2639</v>
      </c>
      <c r="H4805" s="318" t="s">
        <v>1060</v>
      </c>
      <c r="I4805" s="104" t="s">
        <v>1346</v>
      </c>
      <c r="J4805" s="318" t="s">
        <v>1028</v>
      </c>
      <c r="K4805" s="320"/>
      <c r="L4805" s="320"/>
      <c r="M4805" s="104"/>
      <c r="N4805" s="104">
        <v>2</v>
      </c>
      <c r="O4805" s="320">
        <v>6.0333333333333332</v>
      </c>
      <c r="P4805" s="105">
        <v>21000</v>
      </c>
    </row>
    <row r="4806" spans="1:16" x14ac:dyDescent="0.2">
      <c r="A4806" s="104" t="s">
        <v>1022</v>
      </c>
      <c r="B4806" s="104" t="s">
        <v>423</v>
      </c>
      <c r="C4806" s="313" t="s">
        <v>99</v>
      </c>
      <c r="D4806" s="104" t="s">
        <v>1183</v>
      </c>
      <c r="E4806" s="105">
        <v>1300</v>
      </c>
      <c r="F4806" s="313" t="s">
        <v>2640</v>
      </c>
      <c r="G4806" s="318" t="s">
        <v>2641</v>
      </c>
      <c r="H4806" s="318" t="s">
        <v>1118</v>
      </c>
      <c r="I4806" s="104" t="s">
        <v>1118</v>
      </c>
      <c r="J4806" s="318" t="s">
        <v>1119</v>
      </c>
      <c r="K4806" s="320"/>
      <c r="L4806" s="320"/>
      <c r="M4806" s="104"/>
      <c r="N4806" s="104">
        <v>2</v>
      </c>
      <c r="O4806" s="320">
        <v>6.0333333333333332</v>
      </c>
      <c r="P4806" s="105">
        <v>7800</v>
      </c>
    </row>
    <row r="4807" spans="1:16" ht="22.5" x14ac:dyDescent="0.2">
      <c r="A4807" s="104" t="s">
        <v>1022</v>
      </c>
      <c r="B4807" s="104" t="s">
        <v>423</v>
      </c>
      <c r="C4807" s="313" t="s">
        <v>99</v>
      </c>
      <c r="D4807" s="104" t="s">
        <v>1310</v>
      </c>
      <c r="E4807" s="105">
        <v>2500</v>
      </c>
      <c r="F4807" s="313" t="s">
        <v>5591</v>
      </c>
      <c r="G4807" s="318" t="s">
        <v>5592</v>
      </c>
      <c r="H4807" s="318" t="s">
        <v>1544</v>
      </c>
      <c r="I4807" s="104" t="s">
        <v>1027</v>
      </c>
      <c r="J4807" s="318" t="s">
        <v>1028</v>
      </c>
      <c r="K4807" s="320"/>
      <c r="L4807" s="320"/>
      <c r="M4807" s="104"/>
      <c r="N4807" s="104">
        <v>2</v>
      </c>
      <c r="O4807" s="320">
        <v>6.0333333333333332</v>
      </c>
      <c r="P4807" s="105">
        <v>15000</v>
      </c>
    </row>
    <row r="4808" spans="1:16" x14ac:dyDescent="0.2">
      <c r="A4808" s="104" t="s">
        <v>1022</v>
      </c>
      <c r="B4808" s="104" t="s">
        <v>423</v>
      </c>
      <c r="C4808" s="313" t="s">
        <v>99</v>
      </c>
      <c r="D4808" s="104" t="s">
        <v>2642</v>
      </c>
      <c r="E4808" s="105">
        <v>2400</v>
      </c>
      <c r="F4808" s="313" t="s">
        <v>2643</v>
      </c>
      <c r="G4808" s="318" t="s">
        <v>2644</v>
      </c>
      <c r="H4808" s="318" t="s">
        <v>1141</v>
      </c>
      <c r="I4808" s="104" t="s">
        <v>1027</v>
      </c>
      <c r="J4808" s="318" t="s">
        <v>1028</v>
      </c>
      <c r="K4808" s="320"/>
      <c r="L4808" s="320"/>
      <c r="M4808" s="104"/>
      <c r="N4808" s="104">
        <v>2</v>
      </c>
      <c r="O4808" s="320">
        <v>6.0333333333333332</v>
      </c>
      <c r="P4808" s="105">
        <v>14400</v>
      </c>
    </row>
    <row r="4809" spans="1:16" x14ac:dyDescent="0.2">
      <c r="A4809" s="104" t="s">
        <v>1022</v>
      </c>
      <c r="B4809" s="104" t="s">
        <v>423</v>
      </c>
      <c r="C4809" s="313" t="s">
        <v>99</v>
      </c>
      <c r="D4809" s="104" t="s">
        <v>1046</v>
      </c>
      <c r="E4809" s="105">
        <v>1700</v>
      </c>
      <c r="F4809" s="313" t="s">
        <v>2645</v>
      </c>
      <c r="G4809" s="318" t="s">
        <v>2646</v>
      </c>
      <c r="H4809" s="318" t="s">
        <v>1064</v>
      </c>
      <c r="I4809" s="104" t="s">
        <v>1044</v>
      </c>
      <c r="J4809" s="318" t="s">
        <v>1028</v>
      </c>
      <c r="K4809" s="320"/>
      <c r="L4809" s="320"/>
      <c r="M4809" s="104"/>
      <c r="N4809" s="104">
        <v>2</v>
      </c>
      <c r="O4809" s="320">
        <v>6.0333333333333332</v>
      </c>
      <c r="P4809" s="105">
        <v>10200</v>
      </c>
    </row>
    <row r="4810" spans="1:16" x14ac:dyDescent="0.2">
      <c r="A4810" s="104" t="s">
        <v>1022</v>
      </c>
      <c r="B4810" s="104" t="s">
        <v>423</v>
      </c>
      <c r="C4810" s="313" t="s">
        <v>99</v>
      </c>
      <c r="D4810" s="104" t="s">
        <v>2017</v>
      </c>
      <c r="E4810" s="105">
        <v>1500</v>
      </c>
      <c r="F4810" s="313" t="s">
        <v>2647</v>
      </c>
      <c r="G4810" s="318" t="s">
        <v>2648</v>
      </c>
      <c r="H4810" s="318" t="s">
        <v>1255</v>
      </c>
      <c r="I4810" s="104" t="s">
        <v>1027</v>
      </c>
      <c r="J4810" s="318" t="s">
        <v>1161</v>
      </c>
      <c r="K4810" s="320"/>
      <c r="L4810" s="320"/>
      <c r="M4810" s="104"/>
      <c r="N4810" s="104">
        <v>2</v>
      </c>
      <c r="O4810" s="320">
        <v>6.0333333333333332</v>
      </c>
      <c r="P4810" s="105">
        <v>9000</v>
      </c>
    </row>
    <row r="4811" spans="1:16" ht="22.5" x14ac:dyDescent="0.2">
      <c r="A4811" s="104" t="s">
        <v>1022</v>
      </c>
      <c r="B4811" s="104" t="s">
        <v>423</v>
      </c>
      <c r="C4811" s="313" t="s">
        <v>99</v>
      </c>
      <c r="D4811" s="104" t="s">
        <v>1046</v>
      </c>
      <c r="E4811" s="105">
        <v>1700</v>
      </c>
      <c r="F4811" s="313" t="s">
        <v>2649</v>
      </c>
      <c r="G4811" s="318" t="s">
        <v>2650</v>
      </c>
      <c r="H4811" s="318" t="s">
        <v>1224</v>
      </c>
      <c r="I4811" s="104" t="s">
        <v>1073</v>
      </c>
      <c r="J4811" s="318" t="s">
        <v>1096</v>
      </c>
      <c r="K4811" s="320"/>
      <c r="L4811" s="320"/>
      <c r="M4811" s="104"/>
      <c r="N4811" s="104">
        <v>2</v>
      </c>
      <c r="O4811" s="320">
        <v>6.0333333333333332</v>
      </c>
      <c r="P4811" s="105">
        <v>10200</v>
      </c>
    </row>
    <row r="4812" spans="1:16" x14ac:dyDescent="0.2">
      <c r="A4812" s="104" t="s">
        <v>1022</v>
      </c>
      <c r="B4812" s="104" t="s">
        <v>423</v>
      </c>
      <c r="C4812" s="313" t="s">
        <v>99</v>
      </c>
      <c r="D4812" s="104" t="s">
        <v>1201</v>
      </c>
      <c r="E4812" s="105">
        <v>1300</v>
      </c>
      <c r="F4812" s="313" t="s">
        <v>2651</v>
      </c>
      <c r="G4812" s="318" t="s">
        <v>2652</v>
      </c>
      <c r="H4812" s="318" t="s">
        <v>1117</v>
      </c>
      <c r="I4812" s="104" t="s">
        <v>1118</v>
      </c>
      <c r="J4812" s="318" t="s">
        <v>1119</v>
      </c>
      <c r="K4812" s="320"/>
      <c r="L4812" s="320"/>
      <c r="M4812" s="104"/>
      <c r="N4812" s="104">
        <v>2</v>
      </c>
      <c r="O4812" s="320">
        <v>6.0333333333333332</v>
      </c>
      <c r="P4812" s="105">
        <v>7800</v>
      </c>
    </row>
    <row r="4813" spans="1:16" x14ac:dyDescent="0.2">
      <c r="A4813" s="104" t="s">
        <v>1022</v>
      </c>
      <c r="B4813" s="104" t="s">
        <v>423</v>
      </c>
      <c r="C4813" s="313" t="s">
        <v>99</v>
      </c>
      <c r="D4813" s="104" t="s">
        <v>1046</v>
      </c>
      <c r="E4813" s="105">
        <v>1500</v>
      </c>
      <c r="F4813" s="313" t="s">
        <v>2653</v>
      </c>
      <c r="G4813" s="318" t="s">
        <v>2654</v>
      </c>
      <c r="H4813" s="318" t="s">
        <v>1057</v>
      </c>
      <c r="I4813" s="104" t="s">
        <v>1027</v>
      </c>
      <c r="J4813" s="318" t="s">
        <v>1028</v>
      </c>
      <c r="K4813" s="320"/>
      <c r="L4813" s="320"/>
      <c r="M4813" s="104"/>
      <c r="N4813" s="104">
        <v>2</v>
      </c>
      <c r="O4813" s="320">
        <v>6.0333333333333332</v>
      </c>
      <c r="P4813" s="105">
        <v>9000</v>
      </c>
    </row>
    <row r="4814" spans="1:16" x14ac:dyDescent="0.2">
      <c r="A4814" s="104" t="s">
        <v>1022</v>
      </c>
      <c r="B4814" s="104" t="s">
        <v>423</v>
      </c>
      <c r="C4814" s="313" t="s">
        <v>99</v>
      </c>
      <c r="D4814" s="104" t="s">
        <v>1046</v>
      </c>
      <c r="E4814" s="105">
        <v>1500</v>
      </c>
      <c r="F4814" s="313" t="s">
        <v>2655</v>
      </c>
      <c r="G4814" s="318" t="s">
        <v>2656</v>
      </c>
      <c r="H4814" s="318" t="s">
        <v>1117</v>
      </c>
      <c r="I4814" s="104" t="s">
        <v>1118</v>
      </c>
      <c r="J4814" s="318" t="s">
        <v>1119</v>
      </c>
      <c r="K4814" s="320"/>
      <c r="L4814" s="320"/>
      <c r="M4814" s="104"/>
      <c r="N4814" s="104">
        <v>2</v>
      </c>
      <c r="O4814" s="320">
        <v>6.0333333333333332</v>
      </c>
      <c r="P4814" s="105">
        <v>9000</v>
      </c>
    </row>
    <row r="4815" spans="1:16" x14ac:dyDescent="0.2">
      <c r="A4815" s="104" t="s">
        <v>1022</v>
      </c>
      <c r="B4815" s="104" t="s">
        <v>423</v>
      </c>
      <c r="C4815" s="313" t="s">
        <v>99</v>
      </c>
      <c r="D4815" s="104" t="s">
        <v>1162</v>
      </c>
      <c r="E4815" s="105">
        <v>1300</v>
      </c>
      <c r="F4815" s="313" t="s">
        <v>2657</v>
      </c>
      <c r="G4815" s="318" t="s">
        <v>2658</v>
      </c>
      <c r="H4815" s="318" t="s">
        <v>1117</v>
      </c>
      <c r="I4815" s="104" t="s">
        <v>1118</v>
      </c>
      <c r="J4815" s="318" t="s">
        <v>1119</v>
      </c>
      <c r="K4815" s="320"/>
      <c r="L4815" s="320"/>
      <c r="M4815" s="104"/>
      <c r="N4815" s="104">
        <v>2</v>
      </c>
      <c r="O4815" s="320">
        <v>6.0333333333333332</v>
      </c>
      <c r="P4815" s="105">
        <v>7800</v>
      </c>
    </row>
    <row r="4816" spans="1:16" x14ac:dyDescent="0.2">
      <c r="A4816" s="104" t="s">
        <v>1022</v>
      </c>
      <c r="B4816" s="104" t="s">
        <v>423</v>
      </c>
      <c r="C4816" s="313" t="s">
        <v>99</v>
      </c>
      <c r="D4816" s="104" t="s">
        <v>1201</v>
      </c>
      <c r="E4816" s="105">
        <v>1300</v>
      </c>
      <c r="F4816" s="313" t="s">
        <v>2659</v>
      </c>
      <c r="G4816" s="318" t="s">
        <v>2660</v>
      </c>
      <c r="H4816" s="318" t="s">
        <v>1117</v>
      </c>
      <c r="I4816" s="104" t="s">
        <v>1117</v>
      </c>
      <c r="J4816" s="318" t="s">
        <v>1119</v>
      </c>
      <c r="K4816" s="320"/>
      <c r="L4816" s="320"/>
      <c r="M4816" s="104"/>
      <c r="N4816" s="104">
        <v>2</v>
      </c>
      <c r="O4816" s="320">
        <v>6.0333333333333332</v>
      </c>
      <c r="P4816" s="105">
        <v>7800</v>
      </c>
    </row>
    <row r="4817" spans="1:16" x14ac:dyDescent="0.2">
      <c r="A4817" s="104" t="s">
        <v>1022</v>
      </c>
      <c r="B4817" s="104" t="s">
        <v>423</v>
      </c>
      <c r="C4817" s="313" t="s">
        <v>99</v>
      </c>
      <c r="D4817" s="104" t="s">
        <v>2661</v>
      </c>
      <c r="E4817" s="105">
        <v>1300</v>
      </c>
      <c r="F4817" s="313" t="s">
        <v>2659</v>
      </c>
      <c r="G4817" s="318" t="s">
        <v>2660</v>
      </c>
      <c r="H4817" s="318" t="s">
        <v>1117</v>
      </c>
      <c r="I4817" s="104" t="s">
        <v>1117</v>
      </c>
      <c r="J4817" s="318" t="s">
        <v>1119</v>
      </c>
      <c r="K4817" s="320"/>
      <c r="L4817" s="320"/>
      <c r="M4817" s="104"/>
      <c r="N4817" s="104">
        <v>2</v>
      </c>
      <c r="O4817" s="320">
        <v>6.0333333333333332</v>
      </c>
      <c r="P4817" s="105">
        <v>7800</v>
      </c>
    </row>
    <row r="4818" spans="1:16" x14ac:dyDescent="0.2">
      <c r="A4818" s="104" t="s">
        <v>1022</v>
      </c>
      <c r="B4818" s="104" t="s">
        <v>423</v>
      </c>
      <c r="C4818" s="313" t="s">
        <v>99</v>
      </c>
      <c r="D4818" s="104" t="s">
        <v>1296</v>
      </c>
      <c r="E4818" s="105">
        <v>2500</v>
      </c>
      <c r="F4818" s="313" t="s">
        <v>2662</v>
      </c>
      <c r="G4818" s="318" t="s">
        <v>2663</v>
      </c>
      <c r="H4818" s="318" t="s">
        <v>1128</v>
      </c>
      <c r="I4818" s="104" t="s">
        <v>1061</v>
      </c>
      <c r="J4818" s="318" t="s">
        <v>1028</v>
      </c>
      <c r="K4818" s="320"/>
      <c r="L4818" s="320"/>
      <c r="M4818" s="104"/>
      <c r="N4818" s="104">
        <v>2</v>
      </c>
      <c r="O4818" s="320">
        <v>6.0333333333333332</v>
      </c>
      <c r="P4818" s="105">
        <v>15000</v>
      </c>
    </row>
    <row r="4819" spans="1:16" x14ac:dyDescent="0.2">
      <c r="A4819" s="104" t="s">
        <v>1022</v>
      </c>
      <c r="B4819" s="104" t="s">
        <v>423</v>
      </c>
      <c r="C4819" s="313" t="s">
        <v>99</v>
      </c>
      <c r="D4819" s="104" t="s">
        <v>1046</v>
      </c>
      <c r="E4819" s="105">
        <v>1500</v>
      </c>
      <c r="F4819" s="313" t="s">
        <v>2664</v>
      </c>
      <c r="G4819" s="318" t="s">
        <v>2665</v>
      </c>
      <c r="H4819" s="318" t="s">
        <v>1049</v>
      </c>
      <c r="I4819" s="104" t="s">
        <v>1044</v>
      </c>
      <c r="J4819" s="318" t="s">
        <v>1028</v>
      </c>
      <c r="K4819" s="320"/>
      <c r="L4819" s="320"/>
      <c r="M4819" s="104"/>
      <c r="N4819" s="104">
        <v>2</v>
      </c>
      <c r="O4819" s="320">
        <v>6.0333333333333332</v>
      </c>
      <c r="P4819" s="105">
        <v>9000</v>
      </c>
    </row>
    <row r="4820" spans="1:16" x14ac:dyDescent="0.2">
      <c r="A4820" s="104" t="s">
        <v>1022</v>
      </c>
      <c r="B4820" s="104" t="s">
        <v>423</v>
      </c>
      <c r="C4820" s="313" t="s">
        <v>99</v>
      </c>
      <c r="D4820" s="104" t="s">
        <v>1046</v>
      </c>
      <c r="E4820" s="105">
        <v>1500</v>
      </c>
      <c r="F4820" s="313" t="s">
        <v>2666</v>
      </c>
      <c r="G4820" s="318" t="s">
        <v>2667</v>
      </c>
      <c r="H4820" s="318" t="s">
        <v>1049</v>
      </c>
      <c r="I4820" s="104" t="s">
        <v>1073</v>
      </c>
      <c r="J4820" s="318" t="s">
        <v>1074</v>
      </c>
      <c r="K4820" s="320"/>
      <c r="L4820" s="320"/>
      <c r="M4820" s="104"/>
      <c r="N4820" s="104">
        <v>2</v>
      </c>
      <c r="O4820" s="320">
        <v>6.0333333333333332</v>
      </c>
      <c r="P4820" s="105">
        <v>9000</v>
      </c>
    </row>
    <row r="4821" spans="1:16" x14ac:dyDescent="0.2">
      <c r="A4821" s="104" t="s">
        <v>1022</v>
      </c>
      <c r="B4821" s="104" t="s">
        <v>423</v>
      </c>
      <c r="C4821" s="313" t="s">
        <v>99</v>
      </c>
      <c r="D4821" s="104" t="s">
        <v>1183</v>
      </c>
      <c r="E4821" s="105">
        <v>1300</v>
      </c>
      <c r="F4821" s="313" t="s">
        <v>2668</v>
      </c>
      <c r="G4821" s="318" t="s">
        <v>2669</v>
      </c>
      <c r="H4821" s="318" t="s">
        <v>2670</v>
      </c>
      <c r="I4821" s="104" t="s">
        <v>1073</v>
      </c>
      <c r="J4821" s="318" t="s">
        <v>1074</v>
      </c>
      <c r="K4821" s="320"/>
      <c r="L4821" s="320"/>
      <c r="M4821" s="104"/>
      <c r="N4821" s="104">
        <v>2</v>
      </c>
      <c r="O4821" s="320">
        <v>6.0333333333333332</v>
      </c>
      <c r="P4821" s="105">
        <v>7800</v>
      </c>
    </row>
    <row r="4822" spans="1:16" ht="22.5" x14ac:dyDescent="0.2">
      <c r="A4822" s="104" t="s">
        <v>1022</v>
      </c>
      <c r="B4822" s="104" t="s">
        <v>423</v>
      </c>
      <c r="C4822" s="313" t="s">
        <v>99</v>
      </c>
      <c r="D4822" s="104" t="s">
        <v>1046</v>
      </c>
      <c r="E4822" s="105">
        <v>1500</v>
      </c>
      <c r="F4822" s="313" t="s">
        <v>2671</v>
      </c>
      <c r="G4822" s="318" t="s">
        <v>2672</v>
      </c>
      <c r="H4822" s="318" t="s">
        <v>1224</v>
      </c>
      <c r="I4822" s="104" t="s">
        <v>1073</v>
      </c>
      <c r="J4822" s="318" t="s">
        <v>1096</v>
      </c>
      <c r="K4822" s="320"/>
      <c r="L4822" s="320"/>
      <c r="M4822" s="104"/>
      <c r="N4822" s="104">
        <v>2</v>
      </c>
      <c r="O4822" s="320">
        <v>6.0333333333333332</v>
      </c>
      <c r="P4822" s="105">
        <v>9000</v>
      </c>
    </row>
    <row r="4823" spans="1:16" x14ac:dyDescent="0.2">
      <c r="A4823" s="104" t="s">
        <v>1022</v>
      </c>
      <c r="B4823" s="104" t="s">
        <v>423</v>
      </c>
      <c r="C4823" s="313" t="s">
        <v>99</v>
      </c>
      <c r="D4823" s="104" t="s">
        <v>1196</v>
      </c>
      <c r="E4823" s="105">
        <v>1300</v>
      </c>
      <c r="F4823" s="313" t="s">
        <v>2673</v>
      </c>
      <c r="G4823" s="318" t="s">
        <v>2674</v>
      </c>
      <c r="H4823" s="318" t="s">
        <v>1117</v>
      </c>
      <c r="I4823" s="104" t="s">
        <v>1118</v>
      </c>
      <c r="J4823" s="318" t="s">
        <v>1074</v>
      </c>
      <c r="K4823" s="320"/>
      <c r="L4823" s="320"/>
      <c r="M4823" s="104"/>
      <c r="N4823" s="104">
        <v>2</v>
      </c>
      <c r="O4823" s="320">
        <v>6.0333333333333332</v>
      </c>
      <c r="P4823" s="105">
        <v>7800</v>
      </c>
    </row>
    <row r="4824" spans="1:16" x14ac:dyDescent="0.2">
      <c r="A4824" s="104" t="s">
        <v>1022</v>
      </c>
      <c r="B4824" s="104" t="s">
        <v>423</v>
      </c>
      <c r="C4824" s="313" t="s">
        <v>99</v>
      </c>
      <c r="D4824" s="104" t="s">
        <v>1183</v>
      </c>
      <c r="E4824" s="105">
        <v>1300</v>
      </c>
      <c r="F4824" s="313" t="s">
        <v>2675</v>
      </c>
      <c r="G4824" s="318" t="s">
        <v>2676</v>
      </c>
      <c r="H4824" s="318" t="s">
        <v>1117</v>
      </c>
      <c r="I4824" s="104" t="s">
        <v>1118</v>
      </c>
      <c r="J4824" s="318" t="s">
        <v>1119</v>
      </c>
      <c r="K4824" s="320"/>
      <c r="L4824" s="320"/>
      <c r="M4824" s="104"/>
      <c r="N4824" s="104">
        <v>2</v>
      </c>
      <c r="O4824" s="320">
        <v>6.0333333333333332</v>
      </c>
      <c r="P4824" s="105">
        <v>7800</v>
      </c>
    </row>
    <row r="4825" spans="1:16" x14ac:dyDescent="0.2">
      <c r="A4825" s="104" t="s">
        <v>1022</v>
      </c>
      <c r="B4825" s="104" t="s">
        <v>423</v>
      </c>
      <c r="C4825" s="313" t="s">
        <v>99</v>
      </c>
      <c r="D4825" s="104" t="s">
        <v>1464</v>
      </c>
      <c r="E4825" s="105">
        <v>1500</v>
      </c>
      <c r="F4825" s="313" t="s">
        <v>2677</v>
      </c>
      <c r="G4825" s="318" t="s">
        <v>2678</v>
      </c>
      <c r="H4825" s="318" t="s">
        <v>1577</v>
      </c>
      <c r="I4825" s="104" t="s">
        <v>1044</v>
      </c>
      <c r="J4825" s="318" t="s">
        <v>1074</v>
      </c>
      <c r="K4825" s="320"/>
      <c r="L4825" s="320"/>
      <c r="M4825" s="104"/>
      <c r="N4825" s="104">
        <v>2</v>
      </c>
      <c r="O4825" s="320">
        <v>6.0333333333333332</v>
      </c>
      <c r="P4825" s="105">
        <v>9000</v>
      </c>
    </row>
    <row r="4826" spans="1:16" x14ac:dyDescent="0.2">
      <c r="A4826" s="104" t="s">
        <v>1022</v>
      </c>
      <c r="B4826" s="104" t="s">
        <v>423</v>
      </c>
      <c r="C4826" s="313" t="s">
        <v>99</v>
      </c>
      <c r="D4826" s="104" t="s">
        <v>1206</v>
      </c>
      <c r="E4826" s="105">
        <v>1500</v>
      </c>
      <c r="F4826" s="313" t="s">
        <v>2679</v>
      </c>
      <c r="G4826" s="318" t="s">
        <v>2680</v>
      </c>
      <c r="H4826" s="318" t="s">
        <v>1148</v>
      </c>
      <c r="I4826" s="104" t="s">
        <v>1073</v>
      </c>
      <c r="J4826" s="318" t="s">
        <v>1092</v>
      </c>
      <c r="K4826" s="320"/>
      <c r="L4826" s="320"/>
      <c r="M4826" s="104"/>
      <c r="N4826" s="104">
        <v>2</v>
      </c>
      <c r="O4826" s="320">
        <v>6.0333333333333332</v>
      </c>
      <c r="P4826" s="105">
        <v>9000</v>
      </c>
    </row>
    <row r="4827" spans="1:16" x14ac:dyDescent="0.2">
      <c r="A4827" s="104" t="s">
        <v>1022</v>
      </c>
      <c r="B4827" s="104" t="s">
        <v>423</v>
      </c>
      <c r="C4827" s="313" t="s">
        <v>99</v>
      </c>
      <c r="D4827" s="104" t="s">
        <v>1192</v>
      </c>
      <c r="E4827" s="105">
        <v>1500</v>
      </c>
      <c r="F4827" s="313" t="s">
        <v>2681</v>
      </c>
      <c r="G4827" s="318" t="s">
        <v>2682</v>
      </c>
      <c r="H4827" s="318" t="s">
        <v>2683</v>
      </c>
      <c r="I4827" s="104" t="s">
        <v>1044</v>
      </c>
      <c r="J4827" s="318" t="s">
        <v>2684</v>
      </c>
      <c r="K4827" s="320"/>
      <c r="L4827" s="320"/>
      <c r="M4827" s="104"/>
      <c r="N4827" s="104">
        <v>2</v>
      </c>
      <c r="O4827" s="320">
        <v>6.0333333333333332</v>
      </c>
      <c r="P4827" s="105">
        <v>9000</v>
      </c>
    </row>
    <row r="4828" spans="1:16" ht="22.5" x14ac:dyDescent="0.2">
      <c r="A4828" s="104" t="s">
        <v>1022</v>
      </c>
      <c r="B4828" s="104" t="s">
        <v>423</v>
      </c>
      <c r="C4828" s="313" t="s">
        <v>99</v>
      </c>
      <c r="D4828" s="104" t="s">
        <v>1206</v>
      </c>
      <c r="E4828" s="105">
        <v>2000</v>
      </c>
      <c r="F4828" s="313" t="s">
        <v>5593</v>
      </c>
      <c r="G4828" s="318" t="s">
        <v>5594</v>
      </c>
      <c r="H4828" s="318" t="s">
        <v>1148</v>
      </c>
      <c r="I4828" s="104" t="s">
        <v>1027</v>
      </c>
      <c r="J4828" s="318" t="s">
        <v>1069</v>
      </c>
      <c r="K4828" s="320"/>
      <c r="L4828" s="320"/>
      <c r="M4828" s="104"/>
      <c r="N4828" s="104">
        <v>1</v>
      </c>
      <c r="O4828" s="320">
        <v>0.96666666666666667</v>
      </c>
      <c r="P4828" s="105">
        <v>1933.3333333333333</v>
      </c>
    </row>
    <row r="4829" spans="1:16" x14ac:dyDescent="0.2">
      <c r="A4829" s="104" t="s">
        <v>1022</v>
      </c>
      <c r="B4829" s="104" t="s">
        <v>423</v>
      </c>
      <c r="C4829" s="313" t="s">
        <v>99</v>
      </c>
      <c r="D4829" s="104" t="s">
        <v>1046</v>
      </c>
      <c r="E4829" s="105">
        <v>1700</v>
      </c>
      <c r="F4829" s="313" t="s">
        <v>2685</v>
      </c>
      <c r="G4829" s="318" t="s">
        <v>2686</v>
      </c>
      <c r="H4829" s="318" t="s">
        <v>1049</v>
      </c>
      <c r="I4829" s="104" t="s">
        <v>1073</v>
      </c>
      <c r="J4829" s="318" t="s">
        <v>1074</v>
      </c>
      <c r="K4829" s="320"/>
      <c r="L4829" s="320"/>
      <c r="M4829" s="104"/>
      <c r="N4829" s="104">
        <v>2</v>
      </c>
      <c r="O4829" s="320">
        <v>6.0333333333333332</v>
      </c>
      <c r="P4829" s="105">
        <v>10200</v>
      </c>
    </row>
    <row r="4830" spans="1:16" x14ac:dyDescent="0.2">
      <c r="A4830" s="104" t="s">
        <v>1022</v>
      </c>
      <c r="B4830" s="104" t="s">
        <v>423</v>
      </c>
      <c r="C4830" s="313" t="s">
        <v>99</v>
      </c>
      <c r="D4830" s="104" t="s">
        <v>1046</v>
      </c>
      <c r="E4830" s="105">
        <v>1700</v>
      </c>
      <c r="F4830" s="313" t="s">
        <v>2687</v>
      </c>
      <c r="G4830" s="318" t="s">
        <v>2688</v>
      </c>
      <c r="H4830" s="318" t="s">
        <v>1032</v>
      </c>
      <c r="I4830" s="104" t="s">
        <v>1027</v>
      </c>
      <c r="J4830" s="318" t="s">
        <v>1161</v>
      </c>
      <c r="K4830" s="320"/>
      <c r="L4830" s="320"/>
      <c r="M4830" s="104"/>
      <c r="N4830" s="104">
        <v>2</v>
      </c>
      <c r="O4830" s="320">
        <v>6.0333333333333332</v>
      </c>
      <c r="P4830" s="105">
        <v>10200</v>
      </c>
    </row>
    <row r="4831" spans="1:16" x14ac:dyDescent="0.2">
      <c r="A4831" s="104" t="s">
        <v>1022</v>
      </c>
      <c r="B4831" s="104" t="s">
        <v>423</v>
      </c>
      <c r="C4831" s="313" t="s">
        <v>99</v>
      </c>
      <c r="D4831" s="104" t="s">
        <v>1296</v>
      </c>
      <c r="E4831" s="105">
        <v>2500</v>
      </c>
      <c r="F4831" s="313" t="s">
        <v>2691</v>
      </c>
      <c r="G4831" s="318" t="s">
        <v>2692</v>
      </c>
      <c r="H4831" s="318" t="s">
        <v>1057</v>
      </c>
      <c r="I4831" s="104" t="s">
        <v>1512</v>
      </c>
      <c r="J4831" s="318" t="s">
        <v>1028</v>
      </c>
      <c r="K4831" s="320"/>
      <c r="L4831" s="320"/>
      <c r="M4831" s="104"/>
      <c r="N4831" s="104">
        <v>2</v>
      </c>
      <c r="O4831" s="320">
        <v>6.0333333333333332</v>
      </c>
      <c r="P4831" s="105">
        <v>15000</v>
      </c>
    </row>
    <row r="4832" spans="1:16" x14ac:dyDescent="0.2">
      <c r="A4832" s="104" t="s">
        <v>1022</v>
      </c>
      <c r="B4832" s="104" t="s">
        <v>423</v>
      </c>
      <c r="C4832" s="313" t="s">
        <v>99</v>
      </c>
      <c r="D4832" s="104" t="s">
        <v>1186</v>
      </c>
      <c r="E4832" s="105">
        <v>1500</v>
      </c>
      <c r="F4832" s="313" t="s">
        <v>2695</v>
      </c>
      <c r="G4832" s="318" t="s">
        <v>2696</v>
      </c>
      <c r="H4832" s="318" t="s">
        <v>2697</v>
      </c>
      <c r="I4832" s="104" t="s">
        <v>1073</v>
      </c>
      <c r="J4832" s="318" t="s">
        <v>1074</v>
      </c>
      <c r="K4832" s="320"/>
      <c r="L4832" s="320"/>
      <c r="M4832" s="104"/>
      <c r="N4832" s="104">
        <v>2</v>
      </c>
      <c r="O4832" s="320">
        <v>6.0333333333333332</v>
      </c>
      <c r="P4832" s="105">
        <v>9000</v>
      </c>
    </row>
    <row r="4833" spans="1:16" x14ac:dyDescent="0.2">
      <c r="A4833" s="104" t="s">
        <v>1022</v>
      </c>
      <c r="B4833" s="104" t="s">
        <v>423</v>
      </c>
      <c r="C4833" s="313" t="s">
        <v>99</v>
      </c>
      <c r="D4833" s="104" t="s">
        <v>1296</v>
      </c>
      <c r="E4833" s="105">
        <v>2500</v>
      </c>
      <c r="F4833" s="313" t="s">
        <v>2698</v>
      </c>
      <c r="G4833" s="318" t="s">
        <v>2699</v>
      </c>
      <c r="H4833" s="318" t="s">
        <v>2700</v>
      </c>
      <c r="I4833" s="104" t="s">
        <v>1027</v>
      </c>
      <c r="J4833" s="318" t="s">
        <v>1028</v>
      </c>
      <c r="K4833" s="320"/>
      <c r="L4833" s="320"/>
      <c r="M4833" s="104"/>
      <c r="N4833" s="104">
        <v>2</v>
      </c>
      <c r="O4833" s="320">
        <v>6.0333333333333332</v>
      </c>
      <c r="P4833" s="105">
        <v>15000</v>
      </c>
    </row>
    <row r="4834" spans="1:16" x14ac:dyDescent="0.2">
      <c r="A4834" s="104" t="s">
        <v>1022</v>
      </c>
      <c r="B4834" s="104" t="s">
        <v>423</v>
      </c>
      <c r="C4834" s="313" t="s">
        <v>99</v>
      </c>
      <c r="D4834" s="104" t="s">
        <v>2661</v>
      </c>
      <c r="E4834" s="105">
        <v>1300</v>
      </c>
      <c r="F4834" s="313" t="s">
        <v>5595</v>
      </c>
      <c r="G4834" s="318" t="s">
        <v>5596</v>
      </c>
      <c r="H4834" s="318" t="s">
        <v>5597</v>
      </c>
      <c r="I4834" s="104" t="s">
        <v>1073</v>
      </c>
      <c r="J4834" s="318" t="s">
        <v>1074</v>
      </c>
      <c r="K4834" s="320"/>
      <c r="L4834" s="320"/>
      <c r="M4834" s="104"/>
      <c r="N4834" s="104">
        <v>1</v>
      </c>
      <c r="O4834" s="320">
        <v>0.96666666666666667</v>
      </c>
      <c r="P4834" s="105">
        <v>1256.6666666666667</v>
      </c>
    </row>
    <row r="4835" spans="1:16" ht="22.5" x14ac:dyDescent="0.2">
      <c r="A4835" s="104" t="s">
        <v>1022</v>
      </c>
      <c r="B4835" s="104" t="s">
        <v>423</v>
      </c>
      <c r="C4835" s="313" t="s">
        <v>99</v>
      </c>
      <c r="D4835" s="104" t="s">
        <v>1054</v>
      </c>
      <c r="E4835" s="105">
        <v>1500</v>
      </c>
      <c r="F4835" s="313" t="s">
        <v>2701</v>
      </c>
      <c r="G4835" s="318" t="s">
        <v>2702</v>
      </c>
      <c r="H4835" s="318" t="s">
        <v>1064</v>
      </c>
      <c r="I4835" s="104" t="s">
        <v>1044</v>
      </c>
      <c r="J4835" s="318" t="s">
        <v>1045</v>
      </c>
      <c r="K4835" s="320"/>
      <c r="L4835" s="320"/>
      <c r="M4835" s="104"/>
      <c r="N4835" s="104">
        <v>2</v>
      </c>
      <c r="O4835" s="320">
        <v>6.0333333333333332</v>
      </c>
      <c r="P4835" s="105">
        <v>9000</v>
      </c>
    </row>
    <row r="4836" spans="1:16" x14ac:dyDescent="0.2">
      <c r="A4836" s="104" t="s">
        <v>1022</v>
      </c>
      <c r="B4836" s="104" t="s">
        <v>423</v>
      </c>
      <c r="C4836" s="313" t="s">
        <v>99</v>
      </c>
      <c r="D4836" s="104" t="s">
        <v>1046</v>
      </c>
      <c r="E4836" s="105">
        <v>1700</v>
      </c>
      <c r="F4836" s="313" t="s">
        <v>2703</v>
      </c>
      <c r="G4836" s="318" t="s">
        <v>2704</v>
      </c>
      <c r="H4836" s="318" t="s">
        <v>1560</v>
      </c>
      <c r="I4836" s="104" t="s">
        <v>1073</v>
      </c>
      <c r="J4836" s="318" t="s">
        <v>1074</v>
      </c>
      <c r="K4836" s="320"/>
      <c r="L4836" s="320"/>
      <c r="M4836" s="104"/>
      <c r="N4836" s="104">
        <v>2</v>
      </c>
      <c r="O4836" s="320">
        <v>6.0333333333333332</v>
      </c>
      <c r="P4836" s="105">
        <v>10200</v>
      </c>
    </row>
    <row r="4837" spans="1:16" x14ac:dyDescent="0.2">
      <c r="A4837" s="104" t="s">
        <v>1022</v>
      </c>
      <c r="B4837" s="104" t="s">
        <v>423</v>
      </c>
      <c r="C4837" s="313" t="s">
        <v>99</v>
      </c>
      <c r="D4837" s="104" t="s">
        <v>1101</v>
      </c>
      <c r="E4837" s="105">
        <v>2400</v>
      </c>
      <c r="F4837" s="313" t="s">
        <v>5598</v>
      </c>
      <c r="G4837" s="318" t="s">
        <v>5599</v>
      </c>
      <c r="H4837" s="318" t="s">
        <v>1160</v>
      </c>
      <c r="I4837" s="104" t="s">
        <v>1061</v>
      </c>
      <c r="J4837" s="318" t="s">
        <v>1028</v>
      </c>
      <c r="K4837" s="320"/>
      <c r="L4837" s="320"/>
      <c r="M4837" s="104"/>
      <c r="N4837" s="104">
        <v>1</v>
      </c>
      <c r="O4837" s="320">
        <v>6.0333333333333332</v>
      </c>
      <c r="P4837" s="105">
        <v>14400</v>
      </c>
    </row>
    <row r="4838" spans="1:16" x14ac:dyDescent="0.2">
      <c r="A4838" s="104" t="s">
        <v>1022</v>
      </c>
      <c r="B4838" s="104" t="s">
        <v>423</v>
      </c>
      <c r="C4838" s="313" t="s">
        <v>99</v>
      </c>
      <c r="D4838" s="104" t="s">
        <v>1046</v>
      </c>
      <c r="E4838" s="105">
        <v>1500</v>
      </c>
      <c r="F4838" s="313" t="s">
        <v>2707</v>
      </c>
      <c r="G4838" s="318" t="s">
        <v>2708</v>
      </c>
      <c r="H4838" s="318" t="s">
        <v>1301</v>
      </c>
      <c r="I4838" s="104" t="s">
        <v>1073</v>
      </c>
      <c r="J4838" s="318" t="s">
        <v>1074</v>
      </c>
      <c r="K4838" s="320"/>
      <c r="L4838" s="320"/>
      <c r="M4838" s="104"/>
      <c r="N4838" s="104">
        <v>2</v>
      </c>
      <c r="O4838" s="320">
        <v>6.0333333333333332</v>
      </c>
      <c r="P4838" s="105">
        <v>9000</v>
      </c>
    </row>
    <row r="4839" spans="1:16" x14ac:dyDescent="0.2">
      <c r="A4839" s="104" t="s">
        <v>1022</v>
      </c>
      <c r="B4839" s="104" t="s">
        <v>423</v>
      </c>
      <c r="C4839" s="313" t="s">
        <v>99</v>
      </c>
      <c r="D4839" s="104" t="s">
        <v>5600</v>
      </c>
      <c r="E4839" s="105">
        <v>9500</v>
      </c>
      <c r="F4839" s="313" t="s">
        <v>5601</v>
      </c>
      <c r="G4839" s="318" t="s">
        <v>5602</v>
      </c>
      <c r="H4839" s="318" t="s">
        <v>2198</v>
      </c>
      <c r="I4839" s="104" t="s">
        <v>1061</v>
      </c>
      <c r="J4839" s="318" t="s">
        <v>1028</v>
      </c>
      <c r="K4839" s="320"/>
      <c r="L4839" s="320"/>
      <c r="M4839" s="104"/>
      <c r="N4839" s="104">
        <v>4</v>
      </c>
      <c r="O4839" s="320">
        <v>6.0333333333333332</v>
      </c>
      <c r="P4839" s="105">
        <v>57000</v>
      </c>
    </row>
    <row r="4840" spans="1:16" x14ac:dyDescent="0.2">
      <c r="A4840" s="104" t="s">
        <v>1022</v>
      </c>
      <c r="B4840" s="104" t="s">
        <v>423</v>
      </c>
      <c r="C4840" s="313" t="s">
        <v>99</v>
      </c>
      <c r="D4840" s="104" t="s">
        <v>1192</v>
      </c>
      <c r="E4840" s="105">
        <v>1500</v>
      </c>
      <c r="F4840" s="313" t="s">
        <v>2709</v>
      </c>
      <c r="G4840" s="318" t="s">
        <v>2710</v>
      </c>
      <c r="H4840" s="318" t="s">
        <v>1049</v>
      </c>
      <c r="I4840" s="104" t="s">
        <v>1118</v>
      </c>
      <c r="J4840" s="318" t="s">
        <v>1119</v>
      </c>
      <c r="K4840" s="320"/>
      <c r="L4840" s="320"/>
      <c r="M4840" s="104"/>
      <c r="N4840" s="104">
        <v>2</v>
      </c>
      <c r="O4840" s="320">
        <v>6.0333333333333332</v>
      </c>
      <c r="P4840" s="105">
        <v>9000</v>
      </c>
    </row>
    <row r="4841" spans="1:16" x14ac:dyDescent="0.2">
      <c r="A4841" s="104" t="s">
        <v>1022</v>
      </c>
      <c r="B4841" s="104" t="s">
        <v>423</v>
      </c>
      <c r="C4841" s="313" t="s">
        <v>99</v>
      </c>
      <c r="D4841" s="104" t="s">
        <v>1046</v>
      </c>
      <c r="E4841" s="105">
        <v>1500</v>
      </c>
      <c r="F4841" s="313" t="s">
        <v>2711</v>
      </c>
      <c r="G4841" s="318" t="s">
        <v>2712</v>
      </c>
      <c r="H4841" s="318" t="s">
        <v>2713</v>
      </c>
      <c r="I4841" s="104" t="s">
        <v>1027</v>
      </c>
      <c r="J4841" s="318" t="s">
        <v>1028</v>
      </c>
      <c r="K4841" s="320"/>
      <c r="L4841" s="320"/>
      <c r="M4841" s="104"/>
      <c r="N4841" s="104">
        <v>1</v>
      </c>
      <c r="O4841" s="320">
        <v>6.0333333333333332</v>
      </c>
      <c r="P4841" s="105">
        <v>9000</v>
      </c>
    </row>
    <row r="4842" spans="1:16" x14ac:dyDescent="0.2">
      <c r="A4842" s="104" t="s">
        <v>1022</v>
      </c>
      <c r="B4842" s="104" t="s">
        <v>423</v>
      </c>
      <c r="C4842" s="313" t="s">
        <v>99</v>
      </c>
      <c r="D4842" s="104" t="s">
        <v>1046</v>
      </c>
      <c r="E4842" s="105">
        <v>1500</v>
      </c>
      <c r="F4842" s="313" t="s">
        <v>2714</v>
      </c>
      <c r="G4842" s="318" t="s">
        <v>2715</v>
      </c>
      <c r="H4842" s="318" t="s">
        <v>2716</v>
      </c>
      <c r="I4842" s="104" t="s">
        <v>1073</v>
      </c>
      <c r="J4842" s="318" t="s">
        <v>1074</v>
      </c>
      <c r="K4842" s="320"/>
      <c r="L4842" s="320"/>
      <c r="M4842" s="104"/>
      <c r="N4842" s="104">
        <v>2</v>
      </c>
      <c r="O4842" s="320">
        <v>6.0333333333333332</v>
      </c>
      <c r="P4842" s="105">
        <v>9000</v>
      </c>
    </row>
    <row r="4843" spans="1:16" x14ac:dyDescent="0.2">
      <c r="A4843" s="104" t="s">
        <v>1022</v>
      </c>
      <c r="B4843" s="104" t="s">
        <v>423</v>
      </c>
      <c r="C4843" s="313" t="s">
        <v>99</v>
      </c>
      <c r="D4843" s="104" t="s">
        <v>2717</v>
      </c>
      <c r="E4843" s="105">
        <v>8000</v>
      </c>
      <c r="F4843" s="313" t="s">
        <v>2718</v>
      </c>
      <c r="G4843" s="318" t="s">
        <v>2719</v>
      </c>
      <c r="H4843" s="318" t="s">
        <v>1026</v>
      </c>
      <c r="I4843" s="104" t="s">
        <v>1027</v>
      </c>
      <c r="J4843" s="318" t="s">
        <v>1028</v>
      </c>
      <c r="K4843" s="320"/>
      <c r="L4843" s="320"/>
      <c r="M4843" s="104"/>
      <c r="N4843" s="104">
        <v>2</v>
      </c>
      <c r="O4843" s="320">
        <v>6.0333333333333332</v>
      </c>
      <c r="P4843" s="105">
        <v>48000</v>
      </c>
    </row>
    <row r="4844" spans="1:16" x14ac:dyDescent="0.2">
      <c r="A4844" s="104" t="s">
        <v>1022</v>
      </c>
      <c r="B4844" s="104" t="s">
        <v>423</v>
      </c>
      <c r="C4844" s="313" t="s">
        <v>99</v>
      </c>
      <c r="D4844" s="104" t="s">
        <v>1040</v>
      </c>
      <c r="E4844" s="105">
        <v>1300</v>
      </c>
      <c r="F4844" s="313" t="s">
        <v>2720</v>
      </c>
      <c r="G4844" s="318" t="s">
        <v>2721</v>
      </c>
      <c r="H4844" s="318" t="s">
        <v>1078</v>
      </c>
      <c r="I4844" s="104" t="s">
        <v>2722</v>
      </c>
      <c r="J4844" s="318" t="s">
        <v>1092</v>
      </c>
      <c r="K4844" s="320"/>
      <c r="L4844" s="320"/>
      <c r="M4844" s="104"/>
      <c r="N4844" s="104">
        <v>2</v>
      </c>
      <c r="O4844" s="320">
        <v>6.0333333333333332</v>
      </c>
      <c r="P4844" s="105">
        <v>7800</v>
      </c>
    </row>
    <row r="4845" spans="1:16" x14ac:dyDescent="0.2">
      <c r="A4845" s="104" t="s">
        <v>1022</v>
      </c>
      <c r="B4845" s="104" t="s">
        <v>423</v>
      </c>
      <c r="C4845" s="313" t="s">
        <v>99</v>
      </c>
      <c r="D4845" s="104" t="s">
        <v>1046</v>
      </c>
      <c r="E4845" s="105">
        <v>1500</v>
      </c>
      <c r="F4845" s="313" t="s">
        <v>2723</v>
      </c>
      <c r="G4845" s="318" t="s">
        <v>2724</v>
      </c>
      <c r="H4845" s="318" t="s">
        <v>1189</v>
      </c>
      <c r="I4845" s="104" t="s">
        <v>1027</v>
      </c>
      <c r="J4845" s="318" t="s">
        <v>1028</v>
      </c>
      <c r="K4845" s="320"/>
      <c r="L4845" s="320"/>
      <c r="M4845" s="104"/>
      <c r="N4845" s="104">
        <v>2</v>
      </c>
      <c r="O4845" s="320">
        <v>6.0333333333333332</v>
      </c>
      <c r="P4845" s="105">
        <v>9000</v>
      </c>
    </row>
    <row r="4846" spans="1:16" x14ac:dyDescent="0.2">
      <c r="A4846" s="104" t="s">
        <v>1022</v>
      </c>
      <c r="B4846" s="104" t="s">
        <v>423</v>
      </c>
      <c r="C4846" s="313" t="s">
        <v>99</v>
      </c>
      <c r="D4846" s="104" t="s">
        <v>1046</v>
      </c>
      <c r="E4846" s="105">
        <v>1700</v>
      </c>
      <c r="F4846" s="313" t="s">
        <v>2725</v>
      </c>
      <c r="G4846" s="318" t="s">
        <v>2726</v>
      </c>
      <c r="H4846" s="318" t="s">
        <v>1118</v>
      </c>
      <c r="I4846" s="104" t="s">
        <v>1027</v>
      </c>
      <c r="J4846" s="318" t="s">
        <v>1028</v>
      </c>
      <c r="K4846" s="320"/>
      <c r="L4846" s="320"/>
      <c r="M4846" s="104"/>
      <c r="N4846" s="104">
        <v>2</v>
      </c>
      <c r="O4846" s="320">
        <v>6.0333333333333332</v>
      </c>
      <c r="P4846" s="105">
        <v>10200</v>
      </c>
    </row>
    <row r="4847" spans="1:16" x14ac:dyDescent="0.2">
      <c r="A4847" s="104" t="s">
        <v>1022</v>
      </c>
      <c r="B4847" s="104" t="s">
        <v>423</v>
      </c>
      <c r="C4847" s="313" t="s">
        <v>99</v>
      </c>
      <c r="D4847" s="104" t="s">
        <v>1296</v>
      </c>
      <c r="E4847" s="105">
        <v>2500</v>
      </c>
      <c r="F4847" s="313" t="s">
        <v>2727</v>
      </c>
      <c r="G4847" s="318" t="s">
        <v>2728</v>
      </c>
      <c r="H4847" s="318" t="s">
        <v>1392</v>
      </c>
      <c r="I4847" s="104" t="s">
        <v>1073</v>
      </c>
      <c r="J4847" s="318" t="s">
        <v>1028</v>
      </c>
      <c r="K4847" s="320"/>
      <c r="L4847" s="320"/>
      <c r="M4847" s="104"/>
      <c r="N4847" s="104">
        <v>2</v>
      </c>
      <c r="O4847" s="320">
        <v>6.0333333333333332</v>
      </c>
      <c r="P4847" s="105">
        <v>15000</v>
      </c>
    </row>
    <row r="4848" spans="1:16" x14ac:dyDescent="0.2">
      <c r="A4848" s="104" t="s">
        <v>1022</v>
      </c>
      <c r="B4848" s="104" t="s">
        <v>423</v>
      </c>
      <c r="C4848" s="313" t="s">
        <v>99</v>
      </c>
      <c r="D4848" s="104" t="s">
        <v>1242</v>
      </c>
      <c r="E4848" s="105">
        <v>1300</v>
      </c>
      <c r="F4848" s="313" t="s">
        <v>2729</v>
      </c>
      <c r="G4848" s="318" t="s">
        <v>2730</v>
      </c>
      <c r="H4848" s="318" t="s">
        <v>1117</v>
      </c>
      <c r="I4848" s="104" t="s">
        <v>1118</v>
      </c>
      <c r="J4848" s="318" t="s">
        <v>1119</v>
      </c>
      <c r="K4848" s="320"/>
      <c r="L4848" s="320"/>
      <c r="M4848" s="104"/>
      <c r="N4848" s="104">
        <v>2</v>
      </c>
      <c r="O4848" s="320">
        <v>6.0333333333333332</v>
      </c>
      <c r="P4848" s="105">
        <v>7800</v>
      </c>
    </row>
    <row r="4849" spans="1:16" x14ac:dyDescent="0.2">
      <c r="A4849" s="104" t="s">
        <v>1022</v>
      </c>
      <c r="B4849" s="104" t="s">
        <v>423</v>
      </c>
      <c r="C4849" s="313" t="s">
        <v>99</v>
      </c>
      <c r="D4849" s="104" t="s">
        <v>2731</v>
      </c>
      <c r="E4849" s="105">
        <v>1300</v>
      </c>
      <c r="F4849" s="313" t="s">
        <v>2732</v>
      </c>
      <c r="G4849" s="318" t="s">
        <v>2733</v>
      </c>
      <c r="H4849" s="318" t="s">
        <v>1117</v>
      </c>
      <c r="I4849" s="104" t="s">
        <v>1118</v>
      </c>
      <c r="J4849" s="318" t="s">
        <v>1119</v>
      </c>
      <c r="K4849" s="320"/>
      <c r="L4849" s="320"/>
      <c r="M4849" s="104"/>
      <c r="N4849" s="104">
        <v>2</v>
      </c>
      <c r="O4849" s="320">
        <v>6.0333333333333332</v>
      </c>
      <c r="P4849" s="105">
        <v>7800</v>
      </c>
    </row>
    <row r="4850" spans="1:16" x14ac:dyDescent="0.2">
      <c r="A4850" s="104" t="s">
        <v>1022</v>
      </c>
      <c r="B4850" s="104" t="s">
        <v>423</v>
      </c>
      <c r="C4850" s="313" t="s">
        <v>99</v>
      </c>
      <c r="D4850" s="104" t="s">
        <v>1101</v>
      </c>
      <c r="E4850" s="105">
        <v>2400</v>
      </c>
      <c r="F4850" s="313" t="s">
        <v>2736</v>
      </c>
      <c r="G4850" s="318" t="s">
        <v>2737</v>
      </c>
      <c r="H4850" s="318" t="s">
        <v>1032</v>
      </c>
      <c r="I4850" s="104" t="s">
        <v>1027</v>
      </c>
      <c r="J4850" s="318" t="s">
        <v>1028</v>
      </c>
      <c r="K4850" s="320"/>
      <c r="L4850" s="320"/>
      <c r="M4850" s="104"/>
      <c r="N4850" s="104">
        <v>2</v>
      </c>
      <c r="O4850" s="320">
        <v>6.0333333333333332</v>
      </c>
      <c r="P4850" s="105">
        <v>14400</v>
      </c>
    </row>
    <row r="4851" spans="1:16" ht="22.5" x14ac:dyDescent="0.2">
      <c r="A4851" s="104" t="s">
        <v>1022</v>
      </c>
      <c r="B4851" s="104" t="s">
        <v>423</v>
      </c>
      <c r="C4851" s="313" t="s">
        <v>99</v>
      </c>
      <c r="D4851" s="104" t="s">
        <v>1206</v>
      </c>
      <c r="E4851" s="105">
        <v>2000</v>
      </c>
      <c r="F4851" s="313" t="s">
        <v>2738</v>
      </c>
      <c r="G4851" s="318" t="s">
        <v>2739</v>
      </c>
      <c r="H4851" s="318" t="s">
        <v>1152</v>
      </c>
      <c r="I4851" s="104" t="s">
        <v>1099</v>
      </c>
      <c r="J4851" s="318" t="s">
        <v>1100</v>
      </c>
      <c r="K4851" s="320"/>
      <c r="L4851" s="320"/>
      <c r="M4851" s="104"/>
      <c r="N4851" s="104">
        <v>2</v>
      </c>
      <c r="O4851" s="320">
        <v>6.0333333333333332</v>
      </c>
      <c r="P4851" s="105">
        <v>12000</v>
      </c>
    </row>
    <row r="4852" spans="1:16" x14ac:dyDescent="0.2">
      <c r="A4852" s="104" t="s">
        <v>1022</v>
      </c>
      <c r="B4852" s="104" t="s">
        <v>423</v>
      </c>
      <c r="C4852" s="313" t="s">
        <v>99</v>
      </c>
      <c r="D4852" s="104" t="s">
        <v>1050</v>
      </c>
      <c r="E4852" s="105">
        <v>4000</v>
      </c>
      <c r="F4852" s="313" t="s">
        <v>2740</v>
      </c>
      <c r="G4852" s="318" t="s">
        <v>2741</v>
      </c>
      <c r="H4852" s="318" t="s">
        <v>1053</v>
      </c>
      <c r="I4852" s="104" t="s">
        <v>1027</v>
      </c>
      <c r="J4852" s="318" t="s">
        <v>1028</v>
      </c>
      <c r="K4852" s="320"/>
      <c r="L4852" s="320"/>
      <c r="M4852" s="104"/>
      <c r="N4852" s="104">
        <v>2</v>
      </c>
      <c r="O4852" s="320">
        <v>6.0333333333333332</v>
      </c>
      <c r="P4852" s="105">
        <v>24000</v>
      </c>
    </row>
    <row r="4853" spans="1:16" ht="22.5" x14ac:dyDescent="0.2">
      <c r="A4853" s="104" t="s">
        <v>1022</v>
      </c>
      <c r="B4853" s="104" t="s">
        <v>423</v>
      </c>
      <c r="C4853" s="313" t="s">
        <v>99</v>
      </c>
      <c r="D4853" s="104" t="s">
        <v>1050</v>
      </c>
      <c r="E4853" s="105">
        <v>2400</v>
      </c>
      <c r="F4853" s="313" t="s">
        <v>5603</v>
      </c>
      <c r="G4853" s="318" t="s">
        <v>5604</v>
      </c>
      <c r="H4853" s="318" t="s">
        <v>1060</v>
      </c>
      <c r="I4853" s="104" t="s">
        <v>1027</v>
      </c>
      <c r="J4853" s="318" t="s">
        <v>1028</v>
      </c>
      <c r="K4853" s="320"/>
      <c r="L4853" s="320"/>
      <c r="M4853" s="104"/>
      <c r="N4853" s="104">
        <v>1</v>
      </c>
      <c r="O4853" s="320">
        <v>0.96666666666666667</v>
      </c>
      <c r="P4853" s="105">
        <v>2320</v>
      </c>
    </row>
    <row r="4854" spans="1:16" ht="22.5" x14ac:dyDescent="0.2">
      <c r="A4854" s="104" t="s">
        <v>1022</v>
      </c>
      <c r="B4854" s="104" t="s">
        <v>423</v>
      </c>
      <c r="C4854" s="313" t="s">
        <v>99</v>
      </c>
      <c r="D4854" s="104" t="s">
        <v>1523</v>
      </c>
      <c r="E4854" s="105">
        <v>2400</v>
      </c>
      <c r="F4854" s="313" t="s">
        <v>2742</v>
      </c>
      <c r="G4854" s="318" t="s">
        <v>2743</v>
      </c>
      <c r="H4854" s="318" t="s">
        <v>1265</v>
      </c>
      <c r="I4854" s="104" t="s">
        <v>1027</v>
      </c>
      <c r="J4854" s="318" t="s">
        <v>1069</v>
      </c>
      <c r="K4854" s="320"/>
      <c r="L4854" s="320"/>
      <c r="M4854" s="104"/>
      <c r="N4854" s="104">
        <v>2</v>
      </c>
      <c r="O4854" s="320">
        <v>6.0333333333333332</v>
      </c>
      <c r="P4854" s="105">
        <v>14400</v>
      </c>
    </row>
    <row r="4855" spans="1:16" ht="22.5" x14ac:dyDescent="0.2">
      <c r="A4855" s="104" t="s">
        <v>1022</v>
      </c>
      <c r="B4855" s="104" t="s">
        <v>423</v>
      </c>
      <c r="C4855" s="313" t="s">
        <v>99</v>
      </c>
      <c r="D4855" s="104" t="s">
        <v>1192</v>
      </c>
      <c r="E4855" s="105">
        <v>1500</v>
      </c>
      <c r="F4855" s="313" t="s">
        <v>2744</v>
      </c>
      <c r="G4855" s="318" t="s">
        <v>2745</v>
      </c>
      <c r="H4855" s="318" t="s">
        <v>1224</v>
      </c>
      <c r="I4855" s="104" t="s">
        <v>1073</v>
      </c>
      <c r="J4855" s="318" t="s">
        <v>1096</v>
      </c>
      <c r="K4855" s="320"/>
      <c r="L4855" s="320"/>
      <c r="M4855" s="104"/>
      <c r="N4855" s="104">
        <v>2</v>
      </c>
      <c r="O4855" s="320">
        <v>6.0333333333333332</v>
      </c>
      <c r="P4855" s="105">
        <v>9000</v>
      </c>
    </row>
    <row r="4856" spans="1:16" x14ac:dyDescent="0.2">
      <c r="A4856" s="104" t="s">
        <v>1022</v>
      </c>
      <c r="B4856" s="104" t="s">
        <v>423</v>
      </c>
      <c r="C4856" s="313" t="s">
        <v>99</v>
      </c>
      <c r="D4856" s="104" t="s">
        <v>1209</v>
      </c>
      <c r="E4856" s="105">
        <v>1300</v>
      </c>
      <c r="F4856" s="313" t="s">
        <v>2746</v>
      </c>
      <c r="G4856" s="318" t="s">
        <v>2747</v>
      </c>
      <c r="H4856" s="318" t="s">
        <v>1476</v>
      </c>
      <c r="I4856" s="104" t="s">
        <v>1118</v>
      </c>
      <c r="J4856" s="318" t="s">
        <v>1119</v>
      </c>
      <c r="K4856" s="320"/>
      <c r="L4856" s="320"/>
      <c r="M4856" s="104"/>
      <c r="N4856" s="104">
        <v>2</v>
      </c>
      <c r="O4856" s="320">
        <v>6.0333333333333332</v>
      </c>
      <c r="P4856" s="105">
        <v>7800</v>
      </c>
    </row>
    <row r="4857" spans="1:16" x14ac:dyDescent="0.2">
      <c r="A4857" s="104" t="s">
        <v>1022</v>
      </c>
      <c r="B4857" s="104" t="s">
        <v>423</v>
      </c>
      <c r="C4857" s="313" t="s">
        <v>99</v>
      </c>
      <c r="D4857" s="104" t="s">
        <v>1075</v>
      </c>
      <c r="E4857" s="105">
        <v>1300</v>
      </c>
      <c r="F4857" s="313" t="s">
        <v>2748</v>
      </c>
      <c r="G4857" s="318" t="s">
        <v>2749</v>
      </c>
      <c r="H4857" s="318" t="s">
        <v>1117</v>
      </c>
      <c r="I4857" s="104" t="s">
        <v>1118</v>
      </c>
      <c r="J4857" s="318" t="s">
        <v>1119</v>
      </c>
      <c r="K4857" s="320"/>
      <c r="L4857" s="320"/>
      <c r="M4857" s="104"/>
      <c r="N4857" s="104">
        <v>2</v>
      </c>
      <c r="O4857" s="320">
        <v>6.0333333333333332</v>
      </c>
      <c r="P4857" s="105">
        <v>7800</v>
      </c>
    </row>
    <row r="4858" spans="1:16" x14ac:dyDescent="0.2">
      <c r="A4858" s="104" t="s">
        <v>1022</v>
      </c>
      <c r="B4858" s="104" t="s">
        <v>423</v>
      </c>
      <c r="C4858" s="313" t="s">
        <v>99</v>
      </c>
      <c r="D4858" s="104" t="s">
        <v>1050</v>
      </c>
      <c r="E4858" s="105">
        <v>2400</v>
      </c>
      <c r="F4858" s="313" t="s">
        <v>2750</v>
      </c>
      <c r="G4858" s="318" t="s">
        <v>2751</v>
      </c>
      <c r="H4858" s="318" t="s">
        <v>1053</v>
      </c>
      <c r="I4858" s="104" t="s">
        <v>1027</v>
      </c>
      <c r="J4858" s="318" t="s">
        <v>1028</v>
      </c>
      <c r="K4858" s="320"/>
      <c r="L4858" s="320"/>
      <c r="M4858" s="104"/>
      <c r="N4858" s="104">
        <v>2</v>
      </c>
      <c r="O4858" s="320">
        <v>6.0333333333333332</v>
      </c>
      <c r="P4858" s="105">
        <v>14400</v>
      </c>
    </row>
    <row r="4859" spans="1:16" x14ac:dyDescent="0.2">
      <c r="A4859" s="104" t="s">
        <v>1022</v>
      </c>
      <c r="B4859" s="104" t="s">
        <v>423</v>
      </c>
      <c r="C4859" s="313" t="s">
        <v>99</v>
      </c>
      <c r="D4859" s="104" t="s">
        <v>1256</v>
      </c>
      <c r="E4859" s="105">
        <v>4000</v>
      </c>
      <c r="F4859" s="313" t="s">
        <v>2752</v>
      </c>
      <c r="G4859" s="318" t="s">
        <v>2753</v>
      </c>
      <c r="H4859" s="318" t="s">
        <v>1123</v>
      </c>
      <c r="I4859" s="104" t="s">
        <v>1027</v>
      </c>
      <c r="J4859" s="318" t="s">
        <v>1028</v>
      </c>
      <c r="K4859" s="320"/>
      <c r="L4859" s="320"/>
      <c r="M4859" s="104"/>
      <c r="N4859" s="104">
        <v>2</v>
      </c>
      <c r="O4859" s="320">
        <v>6.0333333333333332</v>
      </c>
      <c r="P4859" s="105">
        <v>24000</v>
      </c>
    </row>
    <row r="4860" spans="1:16" ht="22.5" x14ac:dyDescent="0.2">
      <c r="A4860" s="104" t="s">
        <v>1022</v>
      </c>
      <c r="B4860" s="104" t="s">
        <v>423</v>
      </c>
      <c r="C4860" s="313" t="s">
        <v>99</v>
      </c>
      <c r="D4860" s="104" t="s">
        <v>1296</v>
      </c>
      <c r="E4860" s="105">
        <v>2500</v>
      </c>
      <c r="F4860" s="313" t="s">
        <v>2754</v>
      </c>
      <c r="G4860" s="318" t="s">
        <v>2755</v>
      </c>
      <c r="H4860" s="318" t="s">
        <v>1026</v>
      </c>
      <c r="I4860" s="104" t="s">
        <v>1027</v>
      </c>
      <c r="J4860" s="318" t="s">
        <v>1069</v>
      </c>
      <c r="K4860" s="320"/>
      <c r="L4860" s="320"/>
      <c r="M4860" s="104"/>
      <c r="N4860" s="104">
        <v>2</v>
      </c>
      <c r="O4860" s="320">
        <v>6.0333333333333332</v>
      </c>
      <c r="P4860" s="105">
        <v>15000</v>
      </c>
    </row>
    <row r="4861" spans="1:16" ht="22.5" x14ac:dyDescent="0.2">
      <c r="A4861" s="104" t="s">
        <v>1022</v>
      </c>
      <c r="B4861" s="104" t="s">
        <v>423</v>
      </c>
      <c r="C4861" s="313" t="s">
        <v>99</v>
      </c>
      <c r="D4861" s="104" t="s">
        <v>1488</v>
      </c>
      <c r="E4861" s="105">
        <v>2000</v>
      </c>
      <c r="F4861" s="313" t="s">
        <v>2756</v>
      </c>
      <c r="G4861" s="318" t="s">
        <v>2757</v>
      </c>
      <c r="H4861" s="318" t="s">
        <v>1067</v>
      </c>
      <c r="I4861" s="104" t="s">
        <v>1027</v>
      </c>
      <c r="J4861" s="318" t="s">
        <v>1069</v>
      </c>
      <c r="K4861" s="320"/>
      <c r="L4861" s="320"/>
      <c r="M4861" s="104"/>
      <c r="N4861" s="104">
        <v>2</v>
      </c>
      <c r="O4861" s="320">
        <v>6.0333333333333332</v>
      </c>
      <c r="P4861" s="105">
        <v>12000</v>
      </c>
    </row>
    <row r="4862" spans="1:16" ht="22.5" x14ac:dyDescent="0.2">
      <c r="A4862" s="104" t="s">
        <v>1022</v>
      </c>
      <c r="B4862" s="104" t="s">
        <v>423</v>
      </c>
      <c r="C4862" s="313" t="s">
        <v>99</v>
      </c>
      <c r="D4862" s="104" t="s">
        <v>1046</v>
      </c>
      <c r="E4862" s="105">
        <v>1700</v>
      </c>
      <c r="F4862" s="313" t="s">
        <v>2758</v>
      </c>
      <c r="G4862" s="318" t="s">
        <v>2759</v>
      </c>
      <c r="H4862" s="318" t="s">
        <v>1118</v>
      </c>
      <c r="I4862" s="104" t="s">
        <v>1099</v>
      </c>
      <c r="J4862" s="318" t="s">
        <v>1100</v>
      </c>
      <c r="K4862" s="320"/>
      <c r="L4862" s="320"/>
      <c r="M4862" s="104"/>
      <c r="N4862" s="104">
        <v>3</v>
      </c>
      <c r="O4862" s="320">
        <v>6.0333333333333332</v>
      </c>
      <c r="P4862" s="105">
        <v>10200</v>
      </c>
    </row>
    <row r="4863" spans="1:16" x14ac:dyDescent="0.2">
      <c r="A4863" s="104" t="s">
        <v>1022</v>
      </c>
      <c r="B4863" s="104" t="s">
        <v>423</v>
      </c>
      <c r="C4863" s="313" t="s">
        <v>99</v>
      </c>
      <c r="D4863" s="104" t="s">
        <v>1101</v>
      </c>
      <c r="E4863" s="105">
        <v>2400</v>
      </c>
      <c r="F4863" s="313" t="s">
        <v>2760</v>
      </c>
      <c r="G4863" s="318" t="s">
        <v>2761</v>
      </c>
      <c r="H4863" s="318" t="s">
        <v>1032</v>
      </c>
      <c r="I4863" s="104" t="s">
        <v>1027</v>
      </c>
      <c r="J4863" s="318" t="s">
        <v>1028</v>
      </c>
      <c r="K4863" s="320"/>
      <c r="L4863" s="320"/>
      <c r="M4863" s="104"/>
      <c r="N4863" s="104">
        <v>2</v>
      </c>
      <c r="O4863" s="320">
        <v>6.0333333333333332</v>
      </c>
      <c r="P4863" s="105">
        <v>14400</v>
      </c>
    </row>
    <row r="4864" spans="1:16" x14ac:dyDescent="0.2">
      <c r="A4864" s="104" t="s">
        <v>1022</v>
      </c>
      <c r="B4864" s="104" t="s">
        <v>423</v>
      </c>
      <c r="C4864" s="313" t="s">
        <v>99</v>
      </c>
      <c r="D4864" s="104" t="s">
        <v>1853</v>
      </c>
      <c r="E4864" s="105">
        <v>2500</v>
      </c>
      <c r="F4864" s="313" t="s">
        <v>2762</v>
      </c>
      <c r="G4864" s="318" t="s">
        <v>2763</v>
      </c>
      <c r="H4864" s="318" t="s">
        <v>1141</v>
      </c>
      <c r="I4864" s="104" t="s">
        <v>1027</v>
      </c>
      <c r="J4864" s="318" t="s">
        <v>1161</v>
      </c>
      <c r="K4864" s="320"/>
      <c r="L4864" s="320"/>
      <c r="M4864" s="104"/>
      <c r="N4864" s="104">
        <v>2</v>
      </c>
      <c r="O4864" s="320">
        <v>6.0333333333333332</v>
      </c>
      <c r="P4864" s="105">
        <v>15000</v>
      </c>
    </row>
    <row r="4865" spans="1:16" x14ac:dyDescent="0.2">
      <c r="A4865" s="104" t="s">
        <v>1022</v>
      </c>
      <c r="B4865" s="104" t="s">
        <v>423</v>
      </c>
      <c r="C4865" s="313" t="s">
        <v>99</v>
      </c>
      <c r="D4865" s="104" t="s">
        <v>1270</v>
      </c>
      <c r="E4865" s="105">
        <v>1300</v>
      </c>
      <c r="F4865" s="313" t="s">
        <v>5605</v>
      </c>
      <c r="G4865" s="318" t="s">
        <v>5606</v>
      </c>
      <c r="H4865" s="318" t="s">
        <v>5548</v>
      </c>
      <c r="I4865" s="104" t="s">
        <v>1073</v>
      </c>
      <c r="J4865" s="318" t="s">
        <v>1074</v>
      </c>
      <c r="K4865" s="320"/>
      <c r="L4865" s="320"/>
      <c r="M4865" s="104"/>
      <c r="N4865" s="104">
        <v>2</v>
      </c>
      <c r="O4865" s="320">
        <v>6.0333333333333332</v>
      </c>
      <c r="P4865" s="105">
        <v>7800</v>
      </c>
    </row>
    <row r="4866" spans="1:16" x14ac:dyDescent="0.2">
      <c r="A4866" s="104" t="s">
        <v>1022</v>
      </c>
      <c r="B4866" s="104" t="s">
        <v>423</v>
      </c>
      <c r="C4866" s="313" t="s">
        <v>99</v>
      </c>
      <c r="D4866" s="104" t="s">
        <v>1928</v>
      </c>
      <c r="E4866" s="105">
        <v>4500</v>
      </c>
      <c r="F4866" s="313" t="s">
        <v>2768</v>
      </c>
      <c r="G4866" s="318" t="s">
        <v>2769</v>
      </c>
      <c r="H4866" s="318" t="s">
        <v>1148</v>
      </c>
      <c r="I4866" s="104" t="s">
        <v>1027</v>
      </c>
      <c r="J4866" s="318" t="s">
        <v>1028</v>
      </c>
      <c r="K4866" s="320"/>
      <c r="L4866" s="320"/>
      <c r="M4866" s="104"/>
      <c r="N4866" s="104">
        <v>2</v>
      </c>
      <c r="O4866" s="320">
        <v>6.0333333333333332</v>
      </c>
      <c r="P4866" s="105">
        <v>27000</v>
      </c>
    </row>
    <row r="4867" spans="1:16" x14ac:dyDescent="0.2">
      <c r="A4867" s="104" t="s">
        <v>1022</v>
      </c>
      <c r="B4867" s="104" t="s">
        <v>423</v>
      </c>
      <c r="C4867" s="313" t="s">
        <v>99</v>
      </c>
      <c r="D4867" s="104" t="s">
        <v>1501</v>
      </c>
      <c r="E4867" s="105">
        <v>2800</v>
      </c>
      <c r="F4867" s="313" t="s">
        <v>2770</v>
      </c>
      <c r="G4867" s="318" t="s">
        <v>2771</v>
      </c>
      <c r="H4867" s="318" t="s">
        <v>2772</v>
      </c>
      <c r="I4867" s="104" t="s">
        <v>1061</v>
      </c>
      <c r="J4867" s="318" t="s">
        <v>1028</v>
      </c>
      <c r="K4867" s="320"/>
      <c r="L4867" s="320"/>
      <c r="M4867" s="104"/>
      <c r="N4867" s="104">
        <v>3</v>
      </c>
      <c r="O4867" s="320">
        <v>6.0333333333333332</v>
      </c>
      <c r="P4867" s="105">
        <v>16800</v>
      </c>
    </row>
    <row r="4868" spans="1:16" x14ac:dyDescent="0.2">
      <c r="A4868" s="104" t="s">
        <v>1022</v>
      </c>
      <c r="B4868" s="104" t="s">
        <v>423</v>
      </c>
      <c r="C4868" s="313" t="s">
        <v>99</v>
      </c>
      <c r="D4868" s="104" t="s">
        <v>1101</v>
      </c>
      <c r="E4868" s="105">
        <v>3000</v>
      </c>
      <c r="F4868" s="313" t="s">
        <v>2773</v>
      </c>
      <c r="G4868" s="318" t="s">
        <v>2774</v>
      </c>
      <c r="H4868" s="318" t="s">
        <v>1032</v>
      </c>
      <c r="I4868" s="104" t="s">
        <v>1027</v>
      </c>
      <c r="J4868" s="318" t="s">
        <v>1028</v>
      </c>
      <c r="K4868" s="320"/>
      <c r="L4868" s="320"/>
      <c r="M4868" s="104"/>
      <c r="N4868" s="104">
        <v>2</v>
      </c>
      <c r="O4868" s="320">
        <v>6.0333333333333332</v>
      </c>
      <c r="P4868" s="105">
        <v>18000</v>
      </c>
    </row>
    <row r="4869" spans="1:16" x14ac:dyDescent="0.2">
      <c r="A4869" s="104" t="s">
        <v>1022</v>
      </c>
      <c r="B4869" s="104" t="s">
        <v>423</v>
      </c>
      <c r="C4869" s="313" t="s">
        <v>99</v>
      </c>
      <c r="D4869" s="104" t="s">
        <v>1040</v>
      </c>
      <c r="E4869" s="105">
        <v>1300</v>
      </c>
      <c r="F4869" s="313" t="s">
        <v>2775</v>
      </c>
      <c r="G4869" s="318" t="s">
        <v>2776</v>
      </c>
      <c r="H4869" s="318" t="s">
        <v>1118</v>
      </c>
      <c r="I4869" s="104" t="s">
        <v>1118</v>
      </c>
      <c r="J4869" s="318" t="s">
        <v>1119</v>
      </c>
      <c r="K4869" s="320"/>
      <c r="L4869" s="320"/>
      <c r="M4869" s="104"/>
      <c r="N4869" s="104">
        <v>2</v>
      </c>
      <c r="O4869" s="320">
        <v>6.0333333333333332</v>
      </c>
      <c r="P4869" s="105">
        <v>7800</v>
      </c>
    </row>
    <row r="4870" spans="1:16" ht="22.5" x14ac:dyDescent="0.2">
      <c r="A4870" s="104" t="s">
        <v>1022</v>
      </c>
      <c r="B4870" s="104" t="s">
        <v>423</v>
      </c>
      <c r="C4870" s="313" t="s">
        <v>99</v>
      </c>
      <c r="D4870" s="104" t="s">
        <v>1046</v>
      </c>
      <c r="E4870" s="105">
        <v>1500</v>
      </c>
      <c r="F4870" s="313" t="s">
        <v>2777</v>
      </c>
      <c r="G4870" s="318" t="s">
        <v>2778</v>
      </c>
      <c r="H4870" s="318" t="s">
        <v>2287</v>
      </c>
      <c r="I4870" s="104" t="s">
        <v>1044</v>
      </c>
      <c r="J4870" s="318" t="s">
        <v>1161</v>
      </c>
      <c r="K4870" s="320"/>
      <c r="L4870" s="320"/>
      <c r="M4870" s="104"/>
      <c r="N4870" s="104">
        <v>2</v>
      </c>
      <c r="O4870" s="320">
        <v>6.0333333333333332</v>
      </c>
      <c r="P4870" s="105">
        <v>9000</v>
      </c>
    </row>
    <row r="4871" spans="1:16" ht="22.5" x14ac:dyDescent="0.2">
      <c r="A4871" s="104" t="s">
        <v>1022</v>
      </c>
      <c r="B4871" s="104" t="s">
        <v>423</v>
      </c>
      <c r="C4871" s="313" t="s">
        <v>99</v>
      </c>
      <c r="D4871" s="104" t="s">
        <v>1046</v>
      </c>
      <c r="E4871" s="105">
        <v>1500</v>
      </c>
      <c r="F4871" s="313" t="s">
        <v>2781</v>
      </c>
      <c r="G4871" s="318" t="s">
        <v>2782</v>
      </c>
      <c r="H4871" s="318" t="s">
        <v>1189</v>
      </c>
      <c r="I4871" s="104" t="s">
        <v>1044</v>
      </c>
      <c r="J4871" s="318" t="s">
        <v>1045</v>
      </c>
      <c r="K4871" s="320"/>
      <c r="L4871" s="320"/>
      <c r="M4871" s="104"/>
      <c r="N4871" s="104">
        <v>2</v>
      </c>
      <c r="O4871" s="320">
        <v>6.0333333333333332</v>
      </c>
      <c r="P4871" s="105">
        <v>9000</v>
      </c>
    </row>
    <row r="4872" spans="1:16" x14ac:dyDescent="0.2">
      <c r="A4872" s="104" t="s">
        <v>1022</v>
      </c>
      <c r="B4872" s="104" t="s">
        <v>423</v>
      </c>
      <c r="C4872" s="313" t="s">
        <v>99</v>
      </c>
      <c r="D4872" s="104" t="s">
        <v>1273</v>
      </c>
      <c r="E4872" s="105">
        <v>3500</v>
      </c>
      <c r="F4872" s="313" t="s">
        <v>5607</v>
      </c>
      <c r="G4872" s="318" t="s">
        <v>5608</v>
      </c>
      <c r="H4872" s="318" t="s">
        <v>5609</v>
      </c>
      <c r="I4872" s="104" t="s">
        <v>1061</v>
      </c>
      <c r="J4872" s="318" t="s">
        <v>1028</v>
      </c>
      <c r="K4872" s="320"/>
      <c r="L4872" s="320"/>
      <c r="M4872" s="104"/>
      <c r="N4872" s="104">
        <v>3</v>
      </c>
      <c r="O4872" s="320">
        <v>6.0333333333333332</v>
      </c>
      <c r="P4872" s="105">
        <v>21000</v>
      </c>
    </row>
    <row r="4873" spans="1:16" ht="22.5" x14ac:dyDescent="0.2">
      <c r="A4873" s="104" t="s">
        <v>1022</v>
      </c>
      <c r="B4873" s="104" t="s">
        <v>423</v>
      </c>
      <c r="C4873" s="313" t="s">
        <v>99</v>
      </c>
      <c r="D4873" s="104" t="s">
        <v>1046</v>
      </c>
      <c r="E4873" s="105">
        <v>1500</v>
      </c>
      <c r="F4873" s="313" t="s">
        <v>2783</v>
      </c>
      <c r="G4873" s="318" t="s">
        <v>2784</v>
      </c>
      <c r="H4873" s="318" t="s">
        <v>2785</v>
      </c>
      <c r="I4873" s="104" t="s">
        <v>1044</v>
      </c>
      <c r="J4873" s="318" t="s">
        <v>1074</v>
      </c>
      <c r="K4873" s="320"/>
      <c r="L4873" s="320"/>
      <c r="M4873" s="104"/>
      <c r="N4873" s="104">
        <v>2</v>
      </c>
      <c r="O4873" s="320">
        <v>6.0333333333333332</v>
      </c>
      <c r="P4873" s="105">
        <v>9000</v>
      </c>
    </row>
    <row r="4874" spans="1:16" x14ac:dyDescent="0.2">
      <c r="A4874" s="104" t="s">
        <v>1022</v>
      </c>
      <c r="B4874" s="104" t="s">
        <v>423</v>
      </c>
      <c r="C4874" s="313" t="s">
        <v>99</v>
      </c>
      <c r="D4874" s="104" t="s">
        <v>2086</v>
      </c>
      <c r="E4874" s="105">
        <v>3500</v>
      </c>
      <c r="F4874" s="313" t="s">
        <v>2786</v>
      </c>
      <c r="G4874" s="318" t="s">
        <v>2787</v>
      </c>
      <c r="H4874" s="318" t="s">
        <v>1032</v>
      </c>
      <c r="I4874" s="104" t="s">
        <v>1027</v>
      </c>
      <c r="J4874" s="318" t="s">
        <v>1028</v>
      </c>
      <c r="K4874" s="320"/>
      <c r="L4874" s="320"/>
      <c r="M4874" s="104"/>
      <c r="N4874" s="104">
        <v>2</v>
      </c>
      <c r="O4874" s="320">
        <v>6.0333333333333332</v>
      </c>
      <c r="P4874" s="105">
        <v>21000</v>
      </c>
    </row>
    <row r="4875" spans="1:16" x14ac:dyDescent="0.2">
      <c r="A4875" s="104" t="s">
        <v>1022</v>
      </c>
      <c r="B4875" s="104" t="s">
        <v>423</v>
      </c>
      <c r="C4875" s="313" t="s">
        <v>99</v>
      </c>
      <c r="D4875" s="104" t="s">
        <v>1237</v>
      </c>
      <c r="E4875" s="105">
        <v>1300</v>
      </c>
      <c r="F4875" s="313" t="s">
        <v>2788</v>
      </c>
      <c r="G4875" s="318" t="s">
        <v>2789</v>
      </c>
      <c r="H4875" s="318" t="s">
        <v>1117</v>
      </c>
      <c r="I4875" s="104" t="s">
        <v>1118</v>
      </c>
      <c r="J4875" s="318" t="s">
        <v>1119</v>
      </c>
      <c r="K4875" s="320"/>
      <c r="L4875" s="320"/>
      <c r="M4875" s="104"/>
      <c r="N4875" s="104">
        <v>2</v>
      </c>
      <c r="O4875" s="320">
        <v>6.0333333333333332</v>
      </c>
      <c r="P4875" s="105">
        <v>7800</v>
      </c>
    </row>
    <row r="4876" spans="1:16" x14ac:dyDescent="0.2">
      <c r="A4876" s="104" t="s">
        <v>1022</v>
      </c>
      <c r="B4876" s="104" t="s">
        <v>423</v>
      </c>
      <c r="C4876" s="313" t="s">
        <v>99</v>
      </c>
      <c r="D4876" s="104" t="s">
        <v>1183</v>
      </c>
      <c r="E4876" s="105">
        <v>1300</v>
      </c>
      <c r="F4876" s="313" t="s">
        <v>2790</v>
      </c>
      <c r="G4876" s="318" t="s">
        <v>2791</v>
      </c>
      <c r="H4876" s="318" t="s">
        <v>1118</v>
      </c>
      <c r="I4876" s="104" t="s">
        <v>1118</v>
      </c>
      <c r="J4876" s="318" t="s">
        <v>1119</v>
      </c>
      <c r="K4876" s="320"/>
      <c r="L4876" s="320"/>
      <c r="M4876" s="104"/>
      <c r="N4876" s="104">
        <v>2</v>
      </c>
      <c r="O4876" s="320">
        <v>6.0333333333333332</v>
      </c>
      <c r="P4876" s="105">
        <v>7800</v>
      </c>
    </row>
    <row r="4877" spans="1:16" ht="22.5" x14ac:dyDescent="0.2">
      <c r="A4877" s="104" t="s">
        <v>1022</v>
      </c>
      <c r="B4877" s="104" t="s">
        <v>423</v>
      </c>
      <c r="C4877" s="313" t="s">
        <v>99</v>
      </c>
      <c r="D4877" s="104" t="s">
        <v>1206</v>
      </c>
      <c r="E4877" s="105">
        <v>2000</v>
      </c>
      <c r="F4877" s="313" t="s">
        <v>2792</v>
      </c>
      <c r="G4877" s="318" t="s">
        <v>2793</v>
      </c>
      <c r="H4877" s="318" t="s">
        <v>1152</v>
      </c>
      <c r="I4877" s="104" t="s">
        <v>1099</v>
      </c>
      <c r="J4877" s="318" t="s">
        <v>1100</v>
      </c>
      <c r="K4877" s="320"/>
      <c r="L4877" s="320"/>
      <c r="M4877" s="104"/>
      <c r="N4877" s="104">
        <v>2</v>
      </c>
      <c r="O4877" s="320">
        <v>6.0333333333333332</v>
      </c>
      <c r="P4877" s="105">
        <v>12000</v>
      </c>
    </row>
    <row r="4878" spans="1:16" x14ac:dyDescent="0.2">
      <c r="A4878" s="104" t="s">
        <v>1022</v>
      </c>
      <c r="B4878" s="104" t="s">
        <v>423</v>
      </c>
      <c r="C4878" s="313" t="s">
        <v>99</v>
      </c>
      <c r="D4878" s="104" t="s">
        <v>1046</v>
      </c>
      <c r="E4878" s="105">
        <v>1700</v>
      </c>
      <c r="F4878" s="313" t="s">
        <v>2794</v>
      </c>
      <c r="G4878" s="318" t="s">
        <v>2795</v>
      </c>
      <c r="H4878" s="318" t="s">
        <v>2796</v>
      </c>
      <c r="I4878" s="104" t="s">
        <v>1073</v>
      </c>
      <c r="J4878" s="318" t="s">
        <v>1074</v>
      </c>
      <c r="K4878" s="320"/>
      <c r="L4878" s="320"/>
      <c r="M4878" s="104"/>
      <c r="N4878" s="104">
        <v>2</v>
      </c>
      <c r="O4878" s="320">
        <v>6.0333333333333332</v>
      </c>
      <c r="P4878" s="105">
        <v>10200</v>
      </c>
    </row>
    <row r="4879" spans="1:16" x14ac:dyDescent="0.2">
      <c r="A4879" s="104" t="s">
        <v>1022</v>
      </c>
      <c r="B4879" s="104" t="s">
        <v>423</v>
      </c>
      <c r="C4879" s="313" t="s">
        <v>99</v>
      </c>
      <c r="D4879" s="104" t="s">
        <v>1040</v>
      </c>
      <c r="E4879" s="105">
        <v>1300</v>
      </c>
      <c r="F4879" s="313" t="s">
        <v>2797</v>
      </c>
      <c r="G4879" s="318" t="s">
        <v>2798</v>
      </c>
      <c r="H4879" s="318" t="s">
        <v>1064</v>
      </c>
      <c r="I4879" s="104" t="s">
        <v>1073</v>
      </c>
      <c r="J4879" s="318" t="s">
        <v>1074</v>
      </c>
      <c r="K4879" s="320"/>
      <c r="L4879" s="320"/>
      <c r="M4879" s="104"/>
      <c r="N4879" s="104">
        <v>2</v>
      </c>
      <c r="O4879" s="320">
        <v>6.0333333333333332</v>
      </c>
      <c r="P4879" s="105">
        <v>7800</v>
      </c>
    </row>
    <row r="4880" spans="1:16" x14ac:dyDescent="0.2">
      <c r="A4880" s="104" t="s">
        <v>1022</v>
      </c>
      <c r="B4880" s="104" t="s">
        <v>423</v>
      </c>
      <c r="C4880" s="313" t="s">
        <v>99</v>
      </c>
      <c r="D4880" s="104" t="s">
        <v>2857</v>
      </c>
      <c r="E4880" s="105">
        <v>2500</v>
      </c>
      <c r="F4880" s="313" t="s">
        <v>5610</v>
      </c>
      <c r="G4880" s="318" t="s">
        <v>5611</v>
      </c>
      <c r="H4880" s="318" t="s">
        <v>1265</v>
      </c>
      <c r="I4880" s="104" t="s">
        <v>1027</v>
      </c>
      <c r="J4880" s="318" t="s">
        <v>1028</v>
      </c>
      <c r="K4880" s="320"/>
      <c r="L4880" s="320"/>
      <c r="M4880" s="104"/>
      <c r="N4880" s="104">
        <v>2</v>
      </c>
      <c r="O4880" s="320">
        <v>6.0333333333333332</v>
      </c>
      <c r="P4880" s="105">
        <v>15000</v>
      </c>
    </row>
    <row r="4881" spans="1:16" ht="22.5" x14ac:dyDescent="0.2">
      <c r="A4881" s="104" t="s">
        <v>1022</v>
      </c>
      <c r="B4881" s="104" t="s">
        <v>423</v>
      </c>
      <c r="C4881" s="313" t="s">
        <v>99</v>
      </c>
      <c r="D4881" s="104" t="s">
        <v>1046</v>
      </c>
      <c r="E4881" s="105">
        <v>1700</v>
      </c>
      <c r="F4881" s="313" t="s">
        <v>2799</v>
      </c>
      <c r="G4881" s="318" t="s">
        <v>2800</v>
      </c>
      <c r="H4881" s="318" t="s">
        <v>1064</v>
      </c>
      <c r="I4881" s="104" t="s">
        <v>1044</v>
      </c>
      <c r="J4881" s="318" t="s">
        <v>1045</v>
      </c>
      <c r="K4881" s="320"/>
      <c r="L4881" s="320"/>
      <c r="M4881" s="104"/>
      <c r="N4881" s="104">
        <v>2</v>
      </c>
      <c r="O4881" s="320">
        <v>6.0333333333333332</v>
      </c>
      <c r="P4881" s="105">
        <v>10200</v>
      </c>
    </row>
    <row r="4882" spans="1:16" x14ac:dyDescent="0.2">
      <c r="A4882" s="104" t="s">
        <v>1022</v>
      </c>
      <c r="B4882" s="104" t="s">
        <v>423</v>
      </c>
      <c r="C4882" s="313" t="s">
        <v>99</v>
      </c>
      <c r="D4882" s="104" t="s">
        <v>1221</v>
      </c>
      <c r="E4882" s="105">
        <v>2400</v>
      </c>
      <c r="F4882" s="313" t="s">
        <v>2803</v>
      </c>
      <c r="G4882" s="318" t="s">
        <v>2804</v>
      </c>
      <c r="H4882" s="318" t="s">
        <v>1265</v>
      </c>
      <c r="I4882" s="104" t="s">
        <v>1027</v>
      </c>
      <c r="J4882" s="318" t="s">
        <v>1028</v>
      </c>
      <c r="K4882" s="320"/>
      <c r="L4882" s="320"/>
      <c r="M4882" s="104"/>
      <c r="N4882" s="104">
        <v>2</v>
      </c>
      <c r="O4882" s="320">
        <v>6.0333333333333332</v>
      </c>
      <c r="P4882" s="105">
        <v>14400</v>
      </c>
    </row>
    <row r="4883" spans="1:16" x14ac:dyDescent="0.2">
      <c r="A4883" s="104" t="s">
        <v>1022</v>
      </c>
      <c r="B4883" s="104" t="s">
        <v>423</v>
      </c>
      <c r="C4883" s="313" t="s">
        <v>99</v>
      </c>
      <c r="D4883" s="104" t="s">
        <v>1075</v>
      </c>
      <c r="E4883" s="105">
        <v>1300</v>
      </c>
      <c r="F4883" s="313" t="s">
        <v>2805</v>
      </c>
      <c r="G4883" s="318" t="s">
        <v>2806</v>
      </c>
      <c r="H4883" s="318" t="s">
        <v>1117</v>
      </c>
      <c r="I4883" s="104" t="s">
        <v>1118</v>
      </c>
      <c r="J4883" s="318" t="s">
        <v>1119</v>
      </c>
      <c r="K4883" s="320"/>
      <c r="L4883" s="320"/>
      <c r="M4883" s="104"/>
      <c r="N4883" s="104">
        <v>2</v>
      </c>
      <c r="O4883" s="320">
        <v>6.0333333333333332</v>
      </c>
      <c r="P4883" s="105">
        <v>7800</v>
      </c>
    </row>
    <row r="4884" spans="1:16" x14ac:dyDescent="0.2">
      <c r="A4884" s="104" t="s">
        <v>1022</v>
      </c>
      <c r="B4884" s="104" t="s">
        <v>423</v>
      </c>
      <c r="C4884" s="313" t="s">
        <v>99</v>
      </c>
      <c r="D4884" s="104" t="s">
        <v>1054</v>
      </c>
      <c r="E4884" s="105">
        <v>1500</v>
      </c>
      <c r="F4884" s="313" t="s">
        <v>2807</v>
      </c>
      <c r="G4884" s="318" t="s">
        <v>2808</v>
      </c>
      <c r="H4884" s="318" t="s">
        <v>1160</v>
      </c>
      <c r="I4884" s="104" t="s">
        <v>1027</v>
      </c>
      <c r="J4884" s="318" t="s">
        <v>1028</v>
      </c>
      <c r="K4884" s="320"/>
      <c r="L4884" s="320"/>
      <c r="M4884" s="104"/>
      <c r="N4884" s="104">
        <v>2</v>
      </c>
      <c r="O4884" s="320">
        <v>6.0333333333333332</v>
      </c>
      <c r="P4884" s="105">
        <v>9000</v>
      </c>
    </row>
    <row r="4885" spans="1:16" ht="22.5" x14ac:dyDescent="0.2">
      <c r="A4885" s="104" t="s">
        <v>1022</v>
      </c>
      <c r="B4885" s="104" t="s">
        <v>423</v>
      </c>
      <c r="C4885" s="313" t="s">
        <v>99</v>
      </c>
      <c r="D4885" s="104" t="s">
        <v>1221</v>
      </c>
      <c r="E4885" s="105">
        <v>2400</v>
      </c>
      <c r="F4885" s="313" t="s">
        <v>2809</v>
      </c>
      <c r="G4885" s="318" t="s">
        <v>2810</v>
      </c>
      <c r="H4885" s="318" t="s">
        <v>1265</v>
      </c>
      <c r="I4885" s="104" t="s">
        <v>1027</v>
      </c>
      <c r="J4885" s="318" t="s">
        <v>1069</v>
      </c>
      <c r="K4885" s="320"/>
      <c r="L4885" s="320"/>
      <c r="M4885" s="104"/>
      <c r="N4885" s="104">
        <v>2</v>
      </c>
      <c r="O4885" s="320">
        <v>6.0333333333333332</v>
      </c>
      <c r="P4885" s="105">
        <v>14400</v>
      </c>
    </row>
    <row r="4886" spans="1:16" ht="22.5" x14ac:dyDescent="0.2">
      <c r="A4886" s="104" t="s">
        <v>1022</v>
      </c>
      <c r="B4886" s="104" t="s">
        <v>423</v>
      </c>
      <c r="C4886" s="313" t="s">
        <v>99</v>
      </c>
      <c r="D4886" s="104" t="s">
        <v>1046</v>
      </c>
      <c r="E4886" s="105">
        <v>1700</v>
      </c>
      <c r="F4886" s="313" t="s">
        <v>2811</v>
      </c>
      <c r="G4886" s="318" t="s">
        <v>2812</v>
      </c>
      <c r="H4886" s="318" t="s">
        <v>1064</v>
      </c>
      <c r="I4886" s="104" t="s">
        <v>1027</v>
      </c>
      <c r="J4886" s="318" t="s">
        <v>1045</v>
      </c>
      <c r="K4886" s="320"/>
      <c r="L4886" s="320"/>
      <c r="M4886" s="104"/>
      <c r="N4886" s="104">
        <v>2</v>
      </c>
      <c r="O4886" s="320">
        <v>6.0333333333333332</v>
      </c>
      <c r="P4886" s="105">
        <v>10200</v>
      </c>
    </row>
    <row r="4887" spans="1:16" x14ac:dyDescent="0.2">
      <c r="A4887" s="104" t="s">
        <v>1022</v>
      </c>
      <c r="B4887" s="104" t="s">
        <v>423</v>
      </c>
      <c r="C4887" s="313" t="s">
        <v>99</v>
      </c>
      <c r="D4887" s="104" t="s">
        <v>1270</v>
      </c>
      <c r="E4887" s="105">
        <v>1300</v>
      </c>
      <c r="F4887" s="313" t="s">
        <v>2813</v>
      </c>
      <c r="G4887" s="318" t="s">
        <v>2814</v>
      </c>
      <c r="H4887" s="318" t="s">
        <v>1117</v>
      </c>
      <c r="I4887" s="104" t="s">
        <v>1118</v>
      </c>
      <c r="J4887" s="318" t="s">
        <v>1119</v>
      </c>
      <c r="K4887" s="320"/>
      <c r="L4887" s="320"/>
      <c r="M4887" s="104"/>
      <c r="N4887" s="104">
        <v>2</v>
      </c>
      <c r="O4887" s="320">
        <v>6.0333333333333332</v>
      </c>
      <c r="P4887" s="105">
        <v>7800</v>
      </c>
    </row>
    <row r="4888" spans="1:16" x14ac:dyDescent="0.2">
      <c r="A4888" s="104" t="s">
        <v>1022</v>
      </c>
      <c r="B4888" s="104" t="s">
        <v>423</v>
      </c>
      <c r="C4888" s="313" t="s">
        <v>99</v>
      </c>
      <c r="D4888" s="104" t="s">
        <v>1749</v>
      </c>
      <c r="E4888" s="105">
        <v>2500</v>
      </c>
      <c r="F4888" s="313" t="s">
        <v>2815</v>
      </c>
      <c r="G4888" s="318" t="s">
        <v>2816</v>
      </c>
      <c r="H4888" s="318" t="s">
        <v>1113</v>
      </c>
      <c r="I4888" s="104" t="s">
        <v>1027</v>
      </c>
      <c r="J4888" s="318" t="s">
        <v>1028</v>
      </c>
      <c r="K4888" s="320"/>
      <c r="L4888" s="320"/>
      <c r="M4888" s="104"/>
      <c r="N4888" s="104">
        <v>2</v>
      </c>
      <c r="O4888" s="320">
        <v>6.0333333333333332</v>
      </c>
      <c r="P4888" s="105">
        <v>15000</v>
      </c>
    </row>
    <row r="4889" spans="1:16" x14ac:dyDescent="0.2">
      <c r="A4889" s="104" t="s">
        <v>1022</v>
      </c>
      <c r="B4889" s="104" t="s">
        <v>423</v>
      </c>
      <c r="C4889" s="313" t="s">
        <v>99</v>
      </c>
      <c r="D4889" s="104" t="s">
        <v>1541</v>
      </c>
      <c r="E4889" s="105">
        <v>2500</v>
      </c>
      <c r="F4889" s="313" t="s">
        <v>2817</v>
      </c>
      <c r="G4889" s="318" t="s">
        <v>2818</v>
      </c>
      <c r="H4889" s="318" t="s">
        <v>1117</v>
      </c>
      <c r="I4889" s="104" t="s">
        <v>1118</v>
      </c>
      <c r="J4889" s="318" t="s">
        <v>1119</v>
      </c>
      <c r="K4889" s="320"/>
      <c r="L4889" s="320"/>
      <c r="M4889" s="104"/>
      <c r="N4889" s="104">
        <v>2</v>
      </c>
      <c r="O4889" s="320">
        <v>6.0333333333333332</v>
      </c>
      <c r="P4889" s="105">
        <v>15000</v>
      </c>
    </row>
    <row r="4890" spans="1:16" ht="22.5" x14ac:dyDescent="0.2">
      <c r="A4890" s="104" t="s">
        <v>1022</v>
      </c>
      <c r="B4890" s="104" t="s">
        <v>423</v>
      </c>
      <c r="C4890" s="313" t="s">
        <v>99</v>
      </c>
      <c r="D4890" s="104" t="s">
        <v>1040</v>
      </c>
      <c r="E4890" s="105">
        <v>1300</v>
      </c>
      <c r="F4890" s="313" t="s">
        <v>2819</v>
      </c>
      <c r="G4890" s="318" t="s">
        <v>2820</v>
      </c>
      <c r="H4890" s="318" t="s">
        <v>1133</v>
      </c>
      <c r="I4890" s="104" t="s">
        <v>1099</v>
      </c>
      <c r="J4890" s="318" t="s">
        <v>1100</v>
      </c>
      <c r="K4890" s="320"/>
      <c r="L4890" s="320"/>
      <c r="M4890" s="104"/>
      <c r="N4890" s="104">
        <v>2</v>
      </c>
      <c r="O4890" s="320">
        <v>6.0333333333333332</v>
      </c>
      <c r="P4890" s="105">
        <v>7800</v>
      </c>
    </row>
    <row r="4891" spans="1:16" x14ac:dyDescent="0.2">
      <c r="A4891" s="104" t="s">
        <v>1022</v>
      </c>
      <c r="B4891" s="104" t="s">
        <v>423</v>
      </c>
      <c r="C4891" s="313" t="s">
        <v>99</v>
      </c>
      <c r="D4891" s="104" t="s">
        <v>2821</v>
      </c>
      <c r="E4891" s="105">
        <v>3000</v>
      </c>
      <c r="F4891" s="313" t="s">
        <v>2822</v>
      </c>
      <c r="G4891" s="318" t="s">
        <v>2823</v>
      </c>
      <c r="H4891" s="318" t="s">
        <v>1148</v>
      </c>
      <c r="I4891" s="104" t="s">
        <v>1061</v>
      </c>
      <c r="J4891" s="318" t="s">
        <v>1028</v>
      </c>
      <c r="K4891" s="320"/>
      <c r="L4891" s="320"/>
      <c r="M4891" s="104"/>
      <c r="N4891" s="104">
        <v>4</v>
      </c>
      <c r="O4891" s="320">
        <v>6.0333333333333332</v>
      </c>
      <c r="P4891" s="105">
        <v>18000</v>
      </c>
    </row>
    <row r="4892" spans="1:16" x14ac:dyDescent="0.2">
      <c r="A4892" s="104" t="s">
        <v>1022</v>
      </c>
      <c r="B4892" s="104" t="s">
        <v>423</v>
      </c>
      <c r="C4892" s="313" t="s">
        <v>99</v>
      </c>
      <c r="D4892" s="104" t="s">
        <v>1101</v>
      </c>
      <c r="E4892" s="105">
        <v>3000</v>
      </c>
      <c r="F4892" s="313" t="s">
        <v>2824</v>
      </c>
      <c r="G4892" s="318" t="s">
        <v>2825</v>
      </c>
      <c r="H4892" s="318" t="s">
        <v>1160</v>
      </c>
      <c r="I4892" s="104" t="s">
        <v>1027</v>
      </c>
      <c r="J4892" s="318" t="s">
        <v>1028</v>
      </c>
      <c r="K4892" s="320"/>
      <c r="L4892" s="320"/>
      <c r="M4892" s="104"/>
      <c r="N4892" s="104">
        <v>2</v>
      </c>
      <c r="O4892" s="320">
        <v>6.0333333333333332</v>
      </c>
      <c r="P4892" s="105">
        <v>18000</v>
      </c>
    </row>
    <row r="4893" spans="1:16" x14ac:dyDescent="0.2">
      <c r="A4893" s="104" t="s">
        <v>1022</v>
      </c>
      <c r="B4893" s="104" t="s">
        <v>423</v>
      </c>
      <c r="C4893" s="313" t="s">
        <v>99</v>
      </c>
      <c r="D4893" s="104" t="s">
        <v>1046</v>
      </c>
      <c r="E4893" s="105">
        <v>1700</v>
      </c>
      <c r="F4893" s="313" t="s">
        <v>2828</v>
      </c>
      <c r="G4893" s="318" t="s">
        <v>2829</v>
      </c>
      <c r="H4893" s="318" t="s">
        <v>1118</v>
      </c>
      <c r="I4893" s="104" t="s">
        <v>1118</v>
      </c>
      <c r="J4893" s="318" t="s">
        <v>1119</v>
      </c>
      <c r="K4893" s="320"/>
      <c r="L4893" s="320"/>
      <c r="M4893" s="104"/>
      <c r="N4893" s="104">
        <v>2</v>
      </c>
      <c r="O4893" s="320">
        <v>6.0333333333333332</v>
      </c>
      <c r="P4893" s="105">
        <v>10200</v>
      </c>
    </row>
    <row r="4894" spans="1:16" ht="22.5" x14ac:dyDescent="0.2">
      <c r="A4894" s="104" t="s">
        <v>1022</v>
      </c>
      <c r="B4894" s="104" t="s">
        <v>423</v>
      </c>
      <c r="C4894" s="313" t="s">
        <v>99</v>
      </c>
      <c r="D4894" s="104" t="s">
        <v>1296</v>
      </c>
      <c r="E4894" s="105">
        <v>2500</v>
      </c>
      <c r="F4894" s="313" t="s">
        <v>2832</v>
      </c>
      <c r="G4894" s="318" t="s">
        <v>2833</v>
      </c>
      <c r="H4894" s="318" t="s">
        <v>1067</v>
      </c>
      <c r="I4894" s="104" t="s">
        <v>1068</v>
      </c>
      <c r="J4894" s="318" t="s">
        <v>1069</v>
      </c>
      <c r="K4894" s="320"/>
      <c r="L4894" s="320"/>
      <c r="M4894" s="104"/>
      <c r="N4894" s="104">
        <v>2</v>
      </c>
      <c r="O4894" s="320">
        <v>6.0333333333333332</v>
      </c>
      <c r="P4894" s="105">
        <v>15000</v>
      </c>
    </row>
    <row r="4895" spans="1:16" x14ac:dyDescent="0.2">
      <c r="A4895" s="104" t="s">
        <v>1022</v>
      </c>
      <c r="B4895" s="104" t="s">
        <v>423</v>
      </c>
      <c r="C4895" s="313" t="s">
        <v>99</v>
      </c>
      <c r="D4895" s="104" t="s">
        <v>2661</v>
      </c>
      <c r="E4895" s="105">
        <v>1300</v>
      </c>
      <c r="F4895" s="313" t="s">
        <v>5612</v>
      </c>
      <c r="G4895" s="318" t="s">
        <v>5613</v>
      </c>
      <c r="H4895" s="318" t="s">
        <v>1117</v>
      </c>
      <c r="I4895" s="104" t="s">
        <v>1118</v>
      </c>
      <c r="J4895" s="318" t="s">
        <v>1119</v>
      </c>
      <c r="K4895" s="320"/>
      <c r="L4895" s="320"/>
      <c r="M4895" s="104"/>
      <c r="N4895" s="104">
        <v>2</v>
      </c>
      <c r="O4895" s="320">
        <v>6.0333333333333332</v>
      </c>
      <c r="P4895" s="105">
        <v>7800</v>
      </c>
    </row>
    <row r="4896" spans="1:16" x14ac:dyDescent="0.2">
      <c r="A4896" s="104" t="s">
        <v>1022</v>
      </c>
      <c r="B4896" s="104" t="s">
        <v>423</v>
      </c>
      <c r="C4896" s="313" t="s">
        <v>99</v>
      </c>
      <c r="D4896" s="104" t="s">
        <v>1270</v>
      </c>
      <c r="E4896" s="105">
        <v>1300</v>
      </c>
      <c r="F4896" s="313" t="s">
        <v>2834</v>
      </c>
      <c r="G4896" s="318" t="s">
        <v>2835</v>
      </c>
      <c r="H4896" s="318" t="s">
        <v>1117</v>
      </c>
      <c r="I4896" s="104" t="s">
        <v>1118</v>
      </c>
      <c r="J4896" s="318" t="s">
        <v>1119</v>
      </c>
      <c r="K4896" s="320"/>
      <c r="L4896" s="320"/>
      <c r="M4896" s="104"/>
      <c r="N4896" s="104">
        <v>2</v>
      </c>
      <c r="O4896" s="320">
        <v>6.0333333333333332</v>
      </c>
      <c r="P4896" s="105">
        <v>7800</v>
      </c>
    </row>
    <row r="4897" spans="1:16" x14ac:dyDescent="0.2">
      <c r="A4897" s="104" t="s">
        <v>1022</v>
      </c>
      <c r="B4897" s="104" t="s">
        <v>423</v>
      </c>
      <c r="C4897" s="313" t="s">
        <v>99</v>
      </c>
      <c r="D4897" s="104" t="s">
        <v>1242</v>
      </c>
      <c r="E4897" s="105">
        <v>1300</v>
      </c>
      <c r="F4897" s="313" t="s">
        <v>2836</v>
      </c>
      <c r="G4897" s="318" t="s">
        <v>2837</v>
      </c>
      <c r="H4897" s="318" t="s">
        <v>1117</v>
      </c>
      <c r="I4897" s="104" t="s">
        <v>1118</v>
      </c>
      <c r="J4897" s="318" t="s">
        <v>1119</v>
      </c>
      <c r="K4897" s="320"/>
      <c r="L4897" s="320"/>
      <c r="M4897" s="104"/>
      <c r="N4897" s="104">
        <v>2</v>
      </c>
      <c r="O4897" s="320">
        <v>6.0333333333333332</v>
      </c>
      <c r="P4897" s="105">
        <v>7800</v>
      </c>
    </row>
    <row r="4898" spans="1:16" x14ac:dyDescent="0.2">
      <c r="A4898" s="104" t="s">
        <v>1022</v>
      </c>
      <c r="B4898" s="104" t="s">
        <v>423</v>
      </c>
      <c r="C4898" s="313" t="s">
        <v>99</v>
      </c>
      <c r="D4898" s="104" t="s">
        <v>2128</v>
      </c>
      <c r="E4898" s="105">
        <v>2400</v>
      </c>
      <c r="F4898" s="313" t="s">
        <v>2838</v>
      </c>
      <c r="G4898" s="318" t="s">
        <v>2839</v>
      </c>
      <c r="H4898" s="318" t="s">
        <v>1113</v>
      </c>
      <c r="I4898" s="104" t="s">
        <v>1027</v>
      </c>
      <c r="J4898" s="318" t="s">
        <v>1028</v>
      </c>
      <c r="K4898" s="320"/>
      <c r="L4898" s="320"/>
      <c r="M4898" s="104"/>
      <c r="N4898" s="104">
        <v>2</v>
      </c>
      <c r="O4898" s="320">
        <v>6.0333333333333332</v>
      </c>
      <c r="P4898" s="105">
        <v>14400</v>
      </c>
    </row>
    <row r="4899" spans="1:16" x14ac:dyDescent="0.2">
      <c r="A4899" s="104" t="s">
        <v>1022</v>
      </c>
      <c r="B4899" s="104" t="s">
        <v>423</v>
      </c>
      <c r="C4899" s="313" t="s">
        <v>99</v>
      </c>
      <c r="D4899" s="104" t="s">
        <v>2840</v>
      </c>
      <c r="E4899" s="105">
        <v>2500</v>
      </c>
      <c r="F4899" s="313" t="s">
        <v>2841</v>
      </c>
      <c r="G4899" s="318" t="s">
        <v>2842</v>
      </c>
      <c r="H4899" s="318" t="s">
        <v>1053</v>
      </c>
      <c r="I4899" s="104" t="s">
        <v>1027</v>
      </c>
      <c r="J4899" s="318" t="s">
        <v>1028</v>
      </c>
      <c r="K4899" s="320"/>
      <c r="L4899" s="320"/>
      <c r="M4899" s="104"/>
      <c r="N4899" s="104">
        <v>2</v>
      </c>
      <c r="O4899" s="320">
        <v>6.0333333333333332</v>
      </c>
      <c r="P4899" s="105">
        <v>15000</v>
      </c>
    </row>
    <row r="4900" spans="1:16" ht="22.5" x14ac:dyDescent="0.2">
      <c r="A4900" s="104" t="s">
        <v>1022</v>
      </c>
      <c r="B4900" s="104" t="s">
        <v>423</v>
      </c>
      <c r="C4900" s="313" t="s">
        <v>99</v>
      </c>
      <c r="D4900" s="104" t="s">
        <v>1396</v>
      </c>
      <c r="E4900" s="105">
        <v>1500</v>
      </c>
      <c r="F4900" s="313" t="s">
        <v>2843</v>
      </c>
      <c r="G4900" s="318" t="s">
        <v>2844</v>
      </c>
      <c r="H4900" s="318" t="s">
        <v>2845</v>
      </c>
      <c r="I4900" s="104" t="s">
        <v>1044</v>
      </c>
      <c r="J4900" s="318" t="s">
        <v>1045</v>
      </c>
      <c r="K4900" s="320"/>
      <c r="L4900" s="320"/>
      <c r="M4900" s="104"/>
      <c r="N4900" s="104">
        <v>2</v>
      </c>
      <c r="O4900" s="320">
        <v>6.0333333333333332</v>
      </c>
      <c r="P4900" s="105">
        <v>9000</v>
      </c>
    </row>
    <row r="4901" spans="1:16" x14ac:dyDescent="0.2">
      <c r="A4901" s="104" t="s">
        <v>1022</v>
      </c>
      <c r="B4901" s="104" t="s">
        <v>423</v>
      </c>
      <c r="C4901" s="313" t="s">
        <v>99</v>
      </c>
      <c r="D4901" s="104" t="s">
        <v>1196</v>
      </c>
      <c r="E4901" s="105">
        <v>2500</v>
      </c>
      <c r="F4901" s="313" t="s">
        <v>2846</v>
      </c>
      <c r="G4901" s="318" t="s">
        <v>2847</v>
      </c>
      <c r="H4901" s="318" t="s">
        <v>1117</v>
      </c>
      <c r="I4901" s="104" t="s">
        <v>1118</v>
      </c>
      <c r="J4901" s="318" t="s">
        <v>1119</v>
      </c>
      <c r="K4901" s="320"/>
      <c r="L4901" s="320"/>
      <c r="M4901" s="104"/>
      <c r="N4901" s="104">
        <v>2</v>
      </c>
      <c r="O4901" s="320">
        <v>6.0333333333333332</v>
      </c>
      <c r="P4901" s="105">
        <v>15000</v>
      </c>
    </row>
    <row r="4902" spans="1:16" x14ac:dyDescent="0.2">
      <c r="A4902" s="104" t="s">
        <v>1022</v>
      </c>
      <c r="B4902" s="104" t="s">
        <v>423</v>
      </c>
      <c r="C4902" s="313" t="s">
        <v>99</v>
      </c>
      <c r="D4902" s="104" t="s">
        <v>1898</v>
      </c>
      <c r="E4902" s="105">
        <v>3500</v>
      </c>
      <c r="F4902" s="313" t="s">
        <v>2848</v>
      </c>
      <c r="G4902" s="318" t="s">
        <v>2849</v>
      </c>
      <c r="H4902" s="318" t="s">
        <v>1577</v>
      </c>
      <c r="I4902" s="104" t="s">
        <v>1027</v>
      </c>
      <c r="J4902" s="318" t="s">
        <v>1028</v>
      </c>
      <c r="K4902" s="320"/>
      <c r="L4902" s="320"/>
      <c r="M4902" s="104"/>
      <c r="N4902" s="104">
        <v>2</v>
      </c>
      <c r="O4902" s="320">
        <v>6.0333333333333332</v>
      </c>
      <c r="P4902" s="105">
        <v>21000</v>
      </c>
    </row>
    <row r="4903" spans="1:16" x14ac:dyDescent="0.2">
      <c r="A4903" s="104" t="s">
        <v>1022</v>
      </c>
      <c r="B4903" s="104" t="s">
        <v>423</v>
      </c>
      <c r="C4903" s="313" t="s">
        <v>99</v>
      </c>
      <c r="D4903" s="104" t="s">
        <v>1040</v>
      </c>
      <c r="E4903" s="105">
        <v>1300</v>
      </c>
      <c r="F4903" s="313" t="s">
        <v>2850</v>
      </c>
      <c r="G4903" s="318" t="s">
        <v>2851</v>
      </c>
      <c r="H4903" s="318" t="s">
        <v>1414</v>
      </c>
      <c r="I4903" s="104" t="s">
        <v>1044</v>
      </c>
      <c r="J4903" s="318" t="s">
        <v>1074</v>
      </c>
      <c r="K4903" s="320"/>
      <c r="L4903" s="320"/>
      <c r="M4903" s="104"/>
      <c r="N4903" s="104">
        <v>2</v>
      </c>
      <c r="O4903" s="320">
        <v>6.0333333333333332</v>
      </c>
      <c r="P4903" s="105">
        <v>7800</v>
      </c>
    </row>
    <row r="4904" spans="1:16" x14ac:dyDescent="0.2">
      <c r="A4904" s="104" t="s">
        <v>1022</v>
      </c>
      <c r="B4904" s="104" t="s">
        <v>423</v>
      </c>
      <c r="C4904" s="313" t="s">
        <v>99</v>
      </c>
      <c r="D4904" s="104" t="s">
        <v>2852</v>
      </c>
      <c r="E4904" s="105">
        <v>930</v>
      </c>
      <c r="F4904" s="313" t="s">
        <v>2853</v>
      </c>
      <c r="G4904" s="318" t="s">
        <v>2854</v>
      </c>
      <c r="H4904" s="318" t="s">
        <v>1117</v>
      </c>
      <c r="I4904" s="104" t="s">
        <v>1118</v>
      </c>
      <c r="J4904" s="318" t="s">
        <v>1119</v>
      </c>
      <c r="K4904" s="320"/>
      <c r="L4904" s="320"/>
      <c r="M4904" s="104"/>
      <c r="N4904" s="104">
        <v>2</v>
      </c>
      <c r="O4904" s="320">
        <v>6.0333333333333332</v>
      </c>
      <c r="P4904" s="105">
        <v>5580</v>
      </c>
    </row>
    <row r="4905" spans="1:16" ht="22.5" x14ac:dyDescent="0.2">
      <c r="A4905" s="104" t="s">
        <v>1022</v>
      </c>
      <c r="B4905" s="104" t="s">
        <v>423</v>
      </c>
      <c r="C4905" s="313" t="s">
        <v>99</v>
      </c>
      <c r="D4905" s="104" t="s">
        <v>1582</v>
      </c>
      <c r="E4905" s="105">
        <v>3500</v>
      </c>
      <c r="F4905" s="313" t="s">
        <v>2855</v>
      </c>
      <c r="G4905" s="318" t="s">
        <v>2856</v>
      </c>
      <c r="H4905" s="318" t="s">
        <v>1067</v>
      </c>
      <c r="I4905" s="104" t="s">
        <v>1068</v>
      </c>
      <c r="J4905" s="318" t="s">
        <v>1069</v>
      </c>
      <c r="K4905" s="320"/>
      <c r="L4905" s="320"/>
      <c r="M4905" s="104"/>
      <c r="N4905" s="104">
        <v>2</v>
      </c>
      <c r="O4905" s="320">
        <v>6.0333333333333332</v>
      </c>
      <c r="P4905" s="105">
        <v>21000</v>
      </c>
    </row>
    <row r="4906" spans="1:16" x14ac:dyDescent="0.2">
      <c r="A4906" s="104" t="s">
        <v>1022</v>
      </c>
      <c r="B4906" s="104" t="s">
        <v>423</v>
      </c>
      <c r="C4906" s="313" t="s">
        <v>99</v>
      </c>
      <c r="D4906" s="104" t="s">
        <v>1046</v>
      </c>
      <c r="E4906" s="105">
        <v>1700</v>
      </c>
      <c r="F4906" s="313" t="s">
        <v>2860</v>
      </c>
      <c r="G4906" s="318" t="s">
        <v>2861</v>
      </c>
      <c r="H4906" s="318" t="s">
        <v>1064</v>
      </c>
      <c r="I4906" s="104" t="s">
        <v>1044</v>
      </c>
      <c r="J4906" s="318" t="s">
        <v>1028</v>
      </c>
      <c r="K4906" s="320"/>
      <c r="L4906" s="320"/>
      <c r="M4906" s="104"/>
      <c r="N4906" s="104">
        <v>2</v>
      </c>
      <c r="O4906" s="320">
        <v>6.0333333333333332</v>
      </c>
      <c r="P4906" s="105">
        <v>10200</v>
      </c>
    </row>
    <row r="4907" spans="1:16" x14ac:dyDescent="0.2">
      <c r="A4907" s="104" t="s">
        <v>1022</v>
      </c>
      <c r="B4907" s="104" t="s">
        <v>423</v>
      </c>
      <c r="C4907" s="313" t="s">
        <v>99</v>
      </c>
      <c r="D4907" s="104" t="s">
        <v>1046</v>
      </c>
      <c r="E4907" s="105">
        <v>1500</v>
      </c>
      <c r="F4907" s="313" t="s">
        <v>2864</v>
      </c>
      <c r="G4907" s="318" t="s">
        <v>2865</v>
      </c>
      <c r="H4907" s="318" t="s">
        <v>2713</v>
      </c>
      <c r="I4907" s="104" t="s">
        <v>1027</v>
      </c>
      <c r="J4907" s="318" t="s">
        <v>1028</v>
      </c>
      <c r="K4907" s="320"/>
      <c r="L4907" s="320"/>
      <c r="M4907" s="104"/>
      <c r="N4907" s="104">
        <v>2</v>
      </c>
      <c r="O4907" s="320">
        <v>6.0333333333333332</v>
      </c>
      <c r="P4907" s="105">
        <v>9000</v>
      </c>
    </row>
    <row r="4908" spans="1:16" x14ac:dyDescent="0.2">
      <c r="A4908" s="104" t="s">
        <v>1022</v>
      </c>
      <c r="B4908" s="104" t="s">
        <v>423</v>
      </c>
      <c r="C4908" s="313" t="s">
        <v>99</v>
      </c>
      <c r="D4908" s="104" t="s">
        <v>1101</v>
      </c>
      <c r="E4908" s="105">
        <v>2400</v>
      </c>
      <c r="F4908" s="313" t="s">
        <v>2866</v>
      </c>
      <c r="G4908" s="318" t="s">
        <v>2867</v>
      </c>
      <c r="H4908" s="318" t="s">
        <v>1032</v>
      </c>
      <c r="I4908" s="104" t="s">
        <v>1027</v>
      </c>
      <c r="J4908" s="318" t="s">
        <v>1028</v>
      </c>
      <c r="K4908" s="320"/>
      <c r="L4908" s="320"/>
      <c r="M4908" s="104"/>
      <c r="N4908" s="104">
        <v>2</v>
      </c>
      <c r="O4908" s="320">
        <v>6.0333333333333332</v>
      </c>
      <c r="P4908" s="105">
        <v>14400</v>
      </c>
    </row>
    <row r="4909" spans="1:16" x14ac:dyDescent="0.2">
      <c r="A4909" s="104" t="s">
        <v>1022</v>
      </c>
      <c r="B4909" s="104" t="s">
        <v>423</v>
      </c>
      <c r="C4909" s="313" t="s">
        <v>99</v>
      </c>
      <c r="D4909" s="104" t="s">
        <v>1450</v>
      </c>
      <c r="E4909" s="105">
        <v>3500</v>
      </c>
      <c r="F4909" s="313" t="s">
        <v>2868</v>
      </c>
      <c r="G4909" s="318" t="s">
        <v>2869</v>
      </c>
      <c r="H4909" s="318" t="s">
        <v>1414</v>
      </c>
      <c r="I4909" s="104" t="s">
        <v>1027</v>
      </c>
      <c r="J4909" s="318" t="s">
        <v>1028</v>
      </c>
      <c r="K4909" s="320"/>
      <c r="L4909" s="320"/>
      <c r="M4909" s="104"/>
      <c r="N4909" s="104">
        <v>2</v>
      </c>
      <c r="O4909" s="320">
        <v>6.0333333333333332</v>
      </c>
      <c r="P4909" s="105">
        <v>21000</v>
      </c>
    </row>
    <row r="4910" spans="1:16" x14ac:dyDescent="0.2">
      <c r="A4910" s="104" t="s">
        <v>1022</v>
      </c>
      <c r="B4910" s="104" t="s">
        <v>423</v>
      </c>
      <c r="C4910" s="313" t="s">
        <v>99</v>
      </c>
      <c r="D4910" s="104" t="s">
        <v>2586</v>
      </c>
      <c r="E4910" s="105">
        <v>1500</v>
      </c>
      <c r="F4910" s="313" t="s">
        <v>2870</v>
      </c>
      <c r="G4910" s="318" t="s">
        <v>2871</v>
      </c>
      <c r="H4910" s="318" t="s">
        <v>1133</v>
      </c>
      <c r="I4910" s="104" t="s">
        <v>1044</v>
      </c>
      <c r="J4910" s="318" t="s">
        <v>1028</v>
      </c>
      <c r="K4910" s="320"/>
      <c r="L4910" s="320"/>
      <c r="M4910" s="104"/>
      <c r="N4910" s="104">
        <v>2</v>
      </c>
      <c r="O4910" s="320">
        <v>6.0333333333333332</v>
      </c>
      <c r="P4910" s="105">
        <v>9000</v>
      </c>
    </row>
    <row r="4911" spans="1:16" x14ac:dyDescent="0.2">
      <c r="A4911" s="104" t="s">
        <v>1022</v>
      </c>
      <c r="B4911" s="104" t="s">
        <v>423</v>
      </c>
      <c r="C4911" s="313" t="s">
        <v>99</v>
      </c>
      <c r="D4911" s="104" t="s">
        <v>2872</v>
      </c>
      <c r="E4911" s="105">
        <v>3000</v>
      </c>
      <c r="F4911" s="313" t="s">
        <v>2873</v>
      </c>
      <c r="G4911" s="318" t="s">
        <v>2874</v>
      </c>
      <c r="H4911" s="318" t="s">
        <v>1133</v>
      </c>
      <c r="I4911" s="104" t="s">
        <v>1027</v>
      </c>
      <c r="J4911" s="318" t="s">
        <v>1028</v>
      </c>
      <c r="K4911" s="320"/>
      <c r="L4911" s="320"/>
      <c r="M4911" s="104"/>
      <c r="N4911" s="104">
        <v>2</v>
      </c>
      <c r="O4911" s="320">
        <v>6.0333333333333332</v>
      </c>
      <c r="P4911" s="105">
        <v>18000</v>
      </c>
    </row>
    <row r="4912" spans="1:16" x14ac:dyDescent="0.2">
      <c r="A4912" s="104" t="s">
        <v>1022</v>
      </c>
      <c r="B4912" s="104" t="s">
        <v>423</v>
      </c>
      <c r="C4912" s="313" t="s">
        <v>99</v>
      </c>
      <c r="D4912" s="104" t="s">
        <v>1209</v>
      </c>
      <c r="E4912" s="105">
        <v>1300</v>
      </c>
      <c r="F4912" s="313" t="s">
        <v>2875</v>
      </c>
      <c r="G4912" s="318" t="s">
        <v>2876</v>
      </c>
      <c r="H4912" s="318" t="s">
        <v>2877</v>
      </c>
      <c r="I4912" s="104" t="s">
        <v>1073</v>
      </c>
      <c r="J4912" s="318" t="s">
        <v>1074</v>
      </c>
      <c r="K4912" s="320"/>
      <c r="L4912" s="320"/>
      <c r="M4912" s="104"/>
      <c r="N4912" s="104">
        <v>2</v>
      </c>
      <c r="O4912" s="320">
        <v>6.0333333333333332</v>
      </c>
      <c r="P4912" s="105">
        <v>7800</v>
      </c>
    </row>
    <row r="4913" spans="1:16" x14ac:dyDescent="0.2">
      <c r="A4913" s="104" t="s">
        <v>1022</v>
      </c>
      <c r="B4913" s="104" t="s">
        <v>423</v>
      </c>
      <c r="C4913" s="313" t="s">
        <v>99</v>
      </c>
      <c r="D4913" s="104" t="s">
        <v>2878</v>
      </c>
      <c r="E4913" s="105">
        <v>6000</v>
      </c>
      <c r="F4913" s="313" t="s">
        <v>2879</v>
      </c>
      <c r="G4913" s="318" t="s">
        <v>2880</v>
      </c>
      <c r="H4913" s="318" t="s">
        <v>1148</v>
      </c>
      <c r="I4913" s="104" t="s">
        <v>1027</v>
      </c>
      <c r="J4913" s="318" t="s">
        <v>1028</v>
      </c>
      <c r="K4913" s="320"/>
      <c r="L4913" s="320"/>
      <c r="M4913" s="104"/>
      <c r="N4913" s="104">
        <v>3</v>
      </c>
      <c r="O4913" s="320">
        <v>6.0333333333333332</v>
      </c>
      <c r="P4913" s="105">
        <v>36000</v>
      </c>
    </row>
    <row r="4914" spans="1:16" ht="22.5" x14ac:dyDescent="0.2">
      <c r="A4914" s="104" t="s">
        <v>1022</v>
      </c>
      <c r="B4914" s="104" t="s">
        <v>423</v>
      </c>
      <c r="C4914" s="313" t="s">
        <v>99</v>
      </c>
      <c r="D4914" s="104" t="s">
        <v>2881</v>
      </c>
      <c r="E4914" s="105">
        <v>2300</v>
      </c>
      <c r="F4914" s="313" t="s">
        <v>2882</v>
      </c>
      <c r="G4914" s="318" t="s">
        <v>2883</v>
      </c>
      <c r="H4914" s="318" t="s">
        <v>1566</v>
      </c>
      <c r="I4914" s="104" t="s">
        <v>1044</v>
      </c>
      <c r="J4914" s="318" t="s">
        <v>1074</v>
      </c>
      <c r="K4914" s="320"/>
      <c r="L4914" s="320"/>
      <c r="M4914" s="104"/>
      <c r="N4914" s="104">
        <v>2</v>
      </c>
      <c r="O4914" s="320">
        <v>6.0333333333333332</v>
      </c>
      <c r="P4914" s="105">
        <v>13800</v>
      </c>
    </row>
    <row r="4915" spans="1:16" x14ac:dyDescent="0.2">
      <c r="A4915" s="104" t="s">
        <v>1022</v>
      </c>
      <c r="B4915" s="104" t="s">
        <v>423</v>
      </c>
      <c r="C4915" s="313" t="s">
        <v>99</v>
      </c>
      <c r="D4915" s="104" t="s">
        <v>1296</v>
      </c>
      <c r="E4915" s="105">
        <v>2500</v>
      </c>
      <c r="F4915" s="313" t="s">
        <v>2884</v>
      </c>
      <c r="G4915" s="318" t="s">
        <v>2885</v>
      </c>
      <c r="H4915" s="318" t="s">
        <v>1067</v>
      </c>
      <c r="I4915" s="104" t="s">
        <v>1536</v>
      </c>
      <c r="J4915" s="318" t="s">
        <v>1074</v>
      </c>
      <c r="K4915" s="320"/>
      <c r="L4915" s="320"/>
      <c r="M4915" s="104"/>
      <c r="N4915" s="104">
        <v>2</v>
      </c>
      <c r="O4915" s="320">
        <v>6.0333333333333332</v>
      </c>
      <c r="P4915" s="105">
        <v>15000</v>
      </c>
    </row>
    <row r="4916" spans="1:16" x14ac:dyDescent="0.2">
      <c r="A4916" s="104" t="s">
        <v>1022</v>
      </c>
      <c r="B4916" s="104" t="s">
        <v>423</v>
      </c>
      <c r="C4916" s="313" t="s">
        <v>99</v>
      </c>
      <c r="D4916" s="104" t="s">
        <v>1054</v>
      </c>
      <c r="E4916" s="105">
        <v>1500</v>
      </c>
      <c r="F4916" s="313" t="s">
        <v>2886</v>
      </c>
      <c r="G4916" s="318" t="s">
        <v>2887</v>
      </c>
      <c r="H4916" s="318" t="s">
        <v>1265</v>
      </c>
      <c r="I4916" s="104" t="s">
        <v>1027</v>
      </c>
      <c r="J4916" s="318" t="s">
        <v>1028</v>
      </c>
      <c r="K4916" s="320"/>
      <c r="L4916" s="320"/>
      <c r="M4916" s="104"/>
      <c r="N4916" s="104">
        <v>2</v>
      </c>
      <c r="O4916" s="320">
        <v>6.0333333333333332</v>
      </c>
      <c r="P4916" s="105">
        <v>9000</v>
      </c>
    </row>
    <row r="4917" spans="1:16" ht="22.5" x14ac:dyDescent="0.2">
      <c r="A4917" s="104" t="s">
        <v>1022</v>
      </c>
      <c r="B4917" s="104" t="s">
        <v>423</v>
      </c>
      <c r="C4917" s="313" t="s">
        <v>99</v>
      </c>
      <c r="D4917" s="104" t="s">
        <v>1628</v>
      </c>
      <c r="E4917" s="105">
        <v>5000</v>
      </c>
      <c r="F4917" s="313" t="s">
        <v>2888</v>
      </c>
      <c r="G4917" s="318" t="s">
        <v>2889</v>
      </c>
      <c r="H4917" s="318" t="s">
        <v>1057</v>
      </c>
      <c r="I4917" s="104" t="s">
        <v>1027</v>
      </c>
      <c r="J4917" s="318" t="s">
        <v>2890</v>
      </c>
      <c r="K4917" s="320"/>
      <c r="L4917" s="320"/>
      <c r="M4917" s="104"/>
      <c r="N4917" s="104">
        <v>2</v>
      </c>
      <c r="O4917" s="320">
        <v>6.0333333333333332</v>
      </c>
      <c r="P4917" s="105">
        <v>30000</v>
      </c>
    </row>
    <row r="4918" spans="1:16" x14ac:dyDescent="0.2">
      <c r="A4918" s="104" t="s">
        <v>1022</v>
      </c>
      <c r="B4918" s="104" t="s">
        <v>423</v>
      </c>
      <c r="C4918" s="313" t="s">
        <v>99</v>
      </c>
      <c r="D4918" s="104" t="s">
        <v>1046</v>
      </c>
      <c r="E4918" s="105">
        <v>1500</v>
      </c>
      <c r="F4918" s="313" t="s">
        <v>2891</v>
      </c>
      <c r="G4918" s="318" t="s">
        <v>2892</v>
      </c>
      <c r="H4918" s="318" t="s">
        <v>1064</v>
      </c>
      <c r="I4918" s="104" t="s">
        <v>1044</v>
      </c>
      <c r="J4918" s="318" t="s">
        <v>1028</v>
      </c>
      <c r="K4918" s="320"/>
      <c r="L4918" s="320"/>
      <c r="M4918" s="104"/>
      <c r="N4918" s="104">
        <v>2</v>
      </c>
      <c r="O4918" s="320">
        <v>6.0333333333333332</v>
      </c>
      <c r="P4918" s="105">
        <v>9000</v>
      </c>
    </row>
    <row r="4919" spans="1:16" x14ac:dyDescent="0.2">
      <c r="A4919" s="104" t="s">
        <v>1022</v>
      </c>
      <c r="B4919" s="104" t="s">
        <v>423</v>
      </c>
      <c r="C4919" s="313" t="s">
        <v>99</v>
      </c>
      <c r="D4919" s="104" t="s">
        <v>1084</v>
      </c>
      <c r="E4919" s="105">
        <v>2400</v>
      </c>
      <c r="F4919" s="313" t="s">
        <v>2893</v>
      </c>
      <c r="G4919" s="318" t="s">
        <v>2894</v>
      </c>
      <c r="H4919" s="318" t="s">
        <v>1053</v>
      </c>
      <c r="I4919" s="104" t="s">
        <v>1346</v>
      </c>
      <c r="J4919" s="318" t="s">
        <v>1028</v>
      </c>
      <c r="K4919" s="320"/>
      <c r="L4919" s="320"/>
      <c r="M4919" s="104"/>
      <c r="N4919" s="104">
        <v>3</v>
      </c>
      <c r="O4919" s="320">
        <v>6.0333333333333332</v>
      </c>
      <c r="P4919" s="105">
        <v>14400</v>
      </c>
    </row>
    <row r="4920" spans="1:16" x14ac:dyDescent="0.2">
      <c r="A4920" s="104" t="s">
        <v>1022</v>
      </c>
      <c r="B4920" s="104" t="s">
        <v>423</v>
      </c>
      <c r="C4920" s="313" t="s">
        <v>99</v>
      </c>
      <c r="D4920" s="104" t="s">
        <v>1101</v>
      </c>
      <c r="E4920" s="105">
        <v>4000</v>
      </c>
      <c r="F4920" s="313" t="s">
        <v>2895</v>
      </c>
      <c r="G4920" s="318" t="s">
        <v>2896</v>
      </c>
      <c r="H4920" s="318" t="s">
        <v>1032</v>
      </c>
      <c r="I4920" s="104" t="s">
        <v>1027</v>
      </c>
      <c r="J4920" s="318" t="s">
        <v>1028</v>
      </c>
      <c r="K4920" s="320"/>
      <c r="L4920" s="320"/>
      <c r="M4920" s="104"/>
      <c r="N4920" s="104">
        <v>2</v>
      </c>
      <c r="O4920" s="320">
        <v>6.0333333333333332</v>
      </c>
      <c r="P4920" s="105">
        <v>24000</v>
      </c>
    </row>
    <row r="4921" spans="1:16" x14ac:dyDescent="0.2">
      <c r="A4921" s="104" t="s">
        <v>1022</v>
      </c>
      <c r="B4921" s="104" t="s">
        <v>423</v>
      </c>
      <c r="C4921" s="313" t="s">
        <v>99</v>
      </c>
      <c r="D4921" s="104" t="s">
        <v>1046</v>
      </c>
      <c r="E4921" s="105">
        <v>1500</v>
      </c>
      <c r="F4921" s="313" t="s">
        <v>2897</v>
      </c>
      <c r="G4921" s="318" t="s">
        <v>2898</v>
      </c>
      <c r="H4921" s="318" t="s">
        <v>2899</v>
      </c>
      <c r="I4921" s="104" t="s">
        <v>1073</v>
      </c>
      <c r="J4921" s="318" t="s">
        <v>1074</v>
      </c>
      <c r="K4921" s="320"/>
      <c r="L4921" s="320"/>
      <c r="M4921" s="104"/>
      <c r="N4921" s="104">
        <v>2</v>
      </c>
      <c r="O4921" s="320">
        <v>6.0333333333333332</v>
      </c>
      <c r="P4921" s="105">
        <v>9000</v>
      </c>
    </row>
    <row r="4922" spans="1:16" ht="22.5" x14ac:dyDescent="0.2">
      <c r="A4922" s="104" t="s">
        <v>1022</v>
      </c>
      <c r="B4922" s="104" t="s">
        <v>423</v>
      </c>
      <c r="C4922" s="313" t="s">
        <v>99</v>
      </c>
      <c r="D4922" s="104" t="s">
        <v>1046</v>
      </c>
      <c r="E4922" s="105">
        <v>1500</v>
      </c>
      <c r="F4922" s="313" t="s">
        <v>2900</v>
      </c>
      <c r="G4922" s="318" t="s">
        <v>2901</v>
      </c>
      <c r="H4922" s="318" t="s">
        <v>1064</v>
      </c>
      <c r="I4922" s="104" t="s">
        <v>1044</v>
      </c>
      <c r="J4922" s="318" t="s">
        <v>1045</v>
      </c>
      <c r="K4922" s="320"/>
      <c r="L4922" s="320"/>
      <c r="M4922" s="104"/>
      <c r="N4922" s="104">
        <v>2</v>
      </c>
      <c r="O4922" s="320">
        <v>6.0333333333333332</v>
      </c>
      <c r="P4922" s="105">
        <v>9000</v>
      </c>
    </row>
    <row r="4923" spans="1:16" ht="22.5" x14ac:dyDescent="0.2">
      <c r="A4923" s="104" t="s">
        <v>1022</v>
      </c>
      <c r="B4923" s="104" t="s">
        <v>423</v>
      </c>
      <c r="C4923" s="313" t="s">
        <v>99</v>
      </c>
      <c r="D4923" s="104" t="s">
        <v>1054</v>
      </c>
      <c r="E4923" s="105">
        <v>1500</v>
      </c>
      <c r="F4923" s="313" t="s">
        <v>2902</v>
      </c>
      <c r="G4923" s="318" t="s">
        <v>2903</v>
      </c>
      <c r="H4923" s="318" t="s">
        <v>1049</v>
      </c>
      <c r="I4923" s="104" t="s">
        <v>1073</v>
      </c>
      <c r="J4923" s="318" t="s">
        <v>1045</v>
      </c>
      <c r="K4923" s="320"/>
      <c r="L4923" s="320"/>
      <c r="M4923" s="104"/>
      <c r="N4923" s="104">
        <v>2</v>
      </c>
      <c r="O4923" s="320">
        <v>6.0333333333333332</v>
      </c>
      <c r="P4923" s="105">
        <v>9000</v>
      </c>
    </row>
    <row r="4924" spans="1:16" ht="22.5" x14ac:dyDescent="0.2">
      <c r="A4924" s="104" t="s">
        <v>1022</v>
      </c>
      <c r="B4924" s="104" t="s">
        <v>423</v>
      </c>
      <c r="C4924" s="313" t="s">
        <v>99</v>
      </c>
      <c r="D4924" s="104" t="s">
        <v>1046</v>
      </c>
      <c r="E4924" s="105">
        <v>1700</v>
      </c>
      <c r="F4924" s="313" t="s">
        <v>2904</v>
      </c>
      <c r="G4924" s="318" t="s">
        <v>2905</v>
      </c>
      <c r="H4924" s="318" t="s">
        <v>1064</v>
      </c>
      <c r="I4924" s="104" t="s">
        <v>1044</v>
      </c>
      <c r="J4924" s="318" t="s">
        <v>1045</v>
      </c>
      <c r="K4924" s="320"/>
      <c r="L4924" s="320"/>
      <c r="M4924" s="104"/>
      <c r="N4924" s="104">
        <v>2</v>
      </c>
      <c r="O4924" s="320">
        <v>6.0333333333333332</v>
      </c>
      <c r="P4924" s="105">
        <v>10200</v>
      </c>
    </row>
    <row r="4925" spans="1:16" ht="22.5" x14ac:dyDescent="0.2">
      <c r="A4925" s="104" t="s">
        <v>1022</v>
      </c>
      <c r="B4925" s="104" t="s">
        <v>423</v>
      </c>
      <c r="C4925" s="313" t="s">
        <v>99</v>
      </c>
      <c r="D4925" s="104" t="s">
        <v>1046</v>
      </c>
      <c r="E4925" s="105">
        <v>1500</v>
      </c>
      <c r="F4925" s="313" t="s">
        <v>2906</v>
      </c>
      <c r="G4925" s="318" t="s">
        <v>2907</v>
      </c>
      <c r="H4925" s="318" t="s">
        <v>1232</v>
      </c>
      <c r="I4925" s="104" t="s">
        <v>1134</v>
      </c>
      <c r="J4925" s="318" t="s">
        <v>1074</v>
      </c>
      <c r="K4925" s="320"/>
      <c r="L4925" s="320"/>
      <c r="M4925" s="104"/>
      <c r="N4925" s="104">
        <v>2</v>
      </c>
      <c r="O4925" s="320">
        <v>6.0333333333333332</v>
      </c>
      <c r="P4925" s="105">
        <v>9000</v>
      </c>
    </row>
    <row r="4926" spans="1:16" x14ac:dyDescent="0.2">
      <c r="A4926" s="104" t="s">
        <v>1022</v>
      </c>
      <c r="B4926" s="104" t="s">
        <v>423</v>
      </c>
      <c r="C4926" s="313" t="s">
        <v>99</v>
      </c>
      <c r="D4926" s="104" t="s">
        <v>2908</v>
      </c>
      <c r="E4926" s="105">
        <v>3500</v>
      </c>
      <c r="F4926" s="313" t="s">
        <v>2909</v>
      </c>
      <c r="G4926" s="318" t="s">
        <v>2910</v>
      </c>
      <c r="H4926" s="318" t="s">
        <v>1032</v>
      </c>
      <c r="I4926" s="104" t="s">
        <v>1027</v>
      </c>
      <c r="J4926" s="318" t="s">
        <v>1028</v>
      </c>
      <c r="K4926" s="320"/>
      <c r="L4926" s="320"/>
      <c r="M4926" s="104"/>
      <c r="N4926" s="104">
        <v>2</v>
      </c>
      <c r="O4926" s="320">
        <v>6.0333333333333332</v>
      </c>
      <c r="P4926" s="105">
        <v>21000</v>
      </c>
    </row>
    <row r="4927" spans="1:16" x14ac:dyDescent="0.2">
      <c r="A4927" s="104" t="s">
        <v>1022</v>
      </c>
      <c r="B4927" s="104" t="s">
        <v>423</v>
      </c>
      <c r="C4927" s="313" t="s">
        <v>99</v>
      </c>
      <c r="D4927" s="104" t="s">
        <v>1084</v>
      </c>
      <c r="E4927" s="105">
        <v>3000</v>
      </c>
      <c r="F4927" s="313" t="s">
        <v>2911</v>
      </c>
      <c r="G4927" s="318" t="s">
        <v>2912</v>
      </c>
      <c r="H4927" s="318" t="s">
        <v>1053</v>
      </c>
      <c r="I4927" s="104" t="s">
        <v>1027</v>
      </c>
      <c r="J4927" s="318" t="s">
        <v>1028</v>
      </c>
      <c r="K4927" s="320"/>
      <c r="L4927" s="320"/>
      <c r="M4927" s="104"/>
      <c r="N4927" s="104">
        <v>2</v>
      </c>
      <c r="O4927" s="320">
        <v>6.0333333333333332</v>
      </c>
      <c r="P4927" s="105">
        <v>18000</v>
      </c>
    </row>
    <row r="4928" spans="1:16" x14ac:dyDescent="0.2">
      <c r="A4928" s="104" t="s">
        <v>1022</v>
      </c>
      <c r="B4928" s="104" t="s">
        <v>423</v>
      </c>
      <c r="C4928" s="313" t="s">
        <v>99</v>
      </c>
      <c r="D4928" s="104" t="s">
        <v>1054</v>
      </c>
      <c r="E4928" s="105">
        <v>1500</v>
      </c>
      <c r="F4928" s="313" t="s">
        <v>2913</v>
      </c>
      <c r="G4928" s="318" t="s">
        <v>2914</v>
      </c>
      <c r="H4928" s="318" t="s">
        <v>1057</v>
      </c>
      <c r="I4928" s="104" t="s">
        <v>1073</v>
      </c>
      <c r="J4928" s="318" t="s">
        <v>1028</v>
      </c>
      <c r="K4928" s="320"/>
      <c r="L4928" s="320"/>
      <c r="M4928" s="104"/>
      <c r="N4928" s="104">
        <v>2</v>
      </c>
      <c r="O4928" s="320">
        <v>6.0333333333333332</v>
      </c>
      <c r="P4928" s="105">
        <v>9000</v>
      </c>
    </row>
    <row r="4929" spans="1:16" x14ac:dyDescent="0.2">
      <c r="A4929" s="104" t="s">
        <v>1022</v>
      </c>
      <c r="B4929" s="104" t="s">
        <v>423</v>
      </c>
      <c r="C4929" s="313" t="s">
        <v>99</v>
      </c>
      <c r="D4929" s="104" t="s">
        <v>1928</v>
      </c>
      <c r="E4929" s="105">
        <v>3500</v>
      </c>
      <c r="F4929" s="313" t="s">
        <v>2915</v>
      </c>
      <c r="G4929" s="318" t="s">
        <v>2916</v>
      </c>
      <c r="H4929" s="318" t="s">
        <v>2917</v>
      </c>
      <c r="I4929" s="104" t="s">
        <v>1073</v>
      </c>
      <c r="J4929" s="318" t="s">
        <v>1074</v>
      </c>
      <c r="K4929" s="320"/>
      <c r="L4929" s="320"/>
      <c r="M4929" s="104"/>
      <c r="N4929" s="104">
        <v>2</v>
      </c>
      <c r="O4929" s="320">
        <v>6.0333333333333332</v>
      </c>
      <c r="P4929" s="105">
        <v>21000</v>
      </c>
    </row>
    <row r="4930" spans="1:16" x14ac:dyDescent="0.2">
      <c r="A4930" s="104" t="s">
        <v>1022</v>
      </c>
      <c r="B4930" s="104" t="s">
        <v>423</v>
      </c>
      <c r="C4930" s="313" t="s">
        <v>99</v>
      </c>
      <c r="D4930" s="104" t="s">
        <v>1221</v>
      </c>
      <c r="E4930" s="105">
        <v>2400</v>
      </c>
      <c r="F4930" s="313" t="s">
        <v>2918</v>
      </c>
      <c r="G4930" s="318" t="s">
        <v>2919</v>
      </c>
      <c r="H4930" s="318" t="s">
        <v>1383</v>
      </c>
      <c r="I4930" s="104" t="s">
        <v>1027</v>
      </c>
      <c r="J4930" s="318" t="s">
        <v>1028</v>
      </c>
      <c r="K4930" s="320"/>
      <c r="L4930" s="320"/>
      <c r="M4930" s="104"/>
      <c r="N4930" s="104">
        <v>2</v>
      </c>
      <c r="O4930" s="320">
        <v>6.0333333333333332</v>
      </c>
      <c r="P4930" s="105">
        <v>14400</v>
      </c>
    </row>
    <row r="4931" spans="1:16" x14ac:dyDescent="0.2">
      <c r="A4931" s="104" t="s">
        <v>1022</v>
      </c>
      <c r="B4931" s="104" t="s">
        <v>423</v>
      </c>
      <c r="C4931" s="313" t="s">
        <v>99</v>
      </c>
      <c r="D4931" s="104" t="s">
        <v>1183</v>
      </c>
      <c r="E4931" s="105">
        <v>1300</v>
      </c>
      <c r="F4931" s="313" t="s">
        <v>2920</v>
      </c>
      <c r="G4931" s="318" t="s">
        <v>2921</v>
      </c>
      <c r="H4931" s="318" t="s">
        <v>1117</v>
      </c>
      <c r="I4931" s="104" t="s">
        <v>1118</v>
      </c>
      <c r="J4931" s="318" t="s">
        <v>1119</v>
      </c>
      <c r="K4931" s="320"/>
      <c r="L4931" s="320"/>
      <c r="M4931" s="104"/>
      <c r="N4931" s="104">
        <v>2</v>
      </c>
      <c r="O4931" s="320">
        <v>6.0333333333333332</v>
      </c>
      <c r="P4931" s="105">
        <v>7800</v>
      </c>
    </row>
    <row r="4932" spans="1:16" x14ac:dyDescent="0.2">
      <c r="A4932" s="104" t="s">
        <v>1022</v>
      </c>
      <c r="B4932" s="104" t="s">
        <v>423</v>
      </c>
      <c r="C4932" s="313" t="s">
        <v>99</v>
      </c>
      <c r="D4932" s="104" t="s">
        <v>1162</v>
      </c>
      <c r="E4932" s="105">
        <v>1300</v>
      </c>
      <c r="F4932" s="313" t="s">
        <v>2922</v>
      </c>
      <c r="G4932" s="318" t="s">
        <v>2923</v>
      </c>
      <c r="H4932" s="318" t="s">
        <v>1117</v>
      </c>
      <c r="I4932" s="104" t="s">
        <v>1118</v>
      </c>
      <c r="J4932" s="318" t="s">
        <v>1119</v>
      </c>
      <c r="K4932" s="320"/>
      <c r="L4932" s="320"/>
      <c r="M4932" s="104"/>
      <c r="N4932" s="104">
        <v>2</v>
      </c>
      <c r="O4932" s="320">
        <v>6.0333333333333332</v>
      </c>
      <c r="P4932" s="105">
        <v>7800</v>
      </c>
    </row>
    <row r="4933" spans="1:16" x14ac:dyDescent="0.2">
      <c r="A4933" s="104" t="s">
        <v>1022</v>
      </c>
      <c r="B4933" s="104" t="s">
        <v>423</v>
      </c>
      <c r="C4933" s="313" t="s">
        <v>99</v>
      </c>
      <c r="D4933" s="104" t="s">
        <v>1196</v>
      </c>
      <c r="E4933" s="105">
        <v>1500</v>
      </c>
      <c r="F4933" s="313" t="s">
        <v>2924</v>
      </c>
      <c r="G4933" s="318" t="s">
        <v>2925</v>
      </c>
      <c r="H4933" s="318" t="s">
        <v>1117</v>
      </c>
      <c r="I4933" s="104" t="s">
        <v>1118</v>
      </c>
      <c r="J4933" s="318" t="s">
        <v>1119</v>
      </c>
      <c r="K4933" s="320"/>
      <c r="L4933" s="320"/>
      <c r="M4933" s="104"/>
      <c r="N4933" s="104">
        <v>2</v>
      </c>
      <c r="O4933" s="320">
        <v>6.0333333333333332</v>
      </c>
      <c r="P4933" s="105">
        <v>9000</v>
      </c>
    </row>
    <row r="4934" spans="1:16" ht="22.5" x14ac:dyDescent="0.2">
      <c r="A4934" s="104" t="s">
        <v>1022</v>
      </c>
      <c r="B4934" s="104" t="s">
        <v>423</v>
      </c>
      <c r="C4934" s="313" t="s">
        <v>99</v>
      </c>
      <c r="D4934" s="104" t="s">
        <v>1596</v>
      </c>
      <c r="E4934" s="105">
        <v>1500</v>
      </c>
      <c r="F4934" s="313" t="s">
        <v>2926</v>
      </c>
      <c r="G4934" s="318" t="s">
        <v>2927</v>
      </c>
      <c r="H4934" s="318" t="s">
        <v>1064</v>
      </c>
      <c r="I4934" s="104" t="s">
        <v>1044</v>
      </c>
      <c r="J4934" s="318" t="s">
        <v>1045</v>
      </c>
      <c r="K4934" s="320"/>
      <c r="L4934" s="320"/>
      <c r="M4934" s="104"/>
      <c r="N4934" s="104">
        <v>2</v>
      </c>
      <c r="O4934" s="320">
        <v>6.0333333333333332</v>
      </c>
      <c r="P4934" s="105">
        <v>9000</v>
      </c>
    </row>
    <row r="4935" spans="1:16" ht="22.5" x14ac:dyDescent="0.2">
      <c r="A4935" s="104" t="s">
        <v>1022</v>
      </c>
      <c r="B4935" s="104" t="s">
        <v>423</v>
      </c>
      <c r="C4935" s="313" t="s">
        <v>99</v>
      </c>
      <c r="D4935" s="104" t="s">
        <v>1054</v>
      </c>
      <c r="E4935" s="105">
        <v>1500</v>
      </c>
      <c r="F4935" s="313" t="s">
        <v>2928</v>
      </c>
      <c r="G4935" s="318" t="s">
        <v>2929</v>
      </c>
      <c r="H4935" s="318" t="s">
        <v>1049</v>
      </c>
      <c r="I4935" s="104" t="s">
        <v>1073</v>
      </c>
      <c r="J4935" s="318" t="s">
        <v>1045</v>
      </c>
      <c r="K4935" s="320"/>
      <c r="L4935" s="320"/>
      <c r="M4935" s="104"/>
      <c r="N4935" s="104">
        <v>2</v>
      </c>
      <c r="O4935" s="320">
        <v>6.0333333333333332</v>
      </c>
      <c r="P4935" s="105">
        <v>9000</v>
      </c>
    </row>
    <row r="4936" spans="1:16" ht="22.5" x14ac:dyDescent="0.2">
      <c r="A4936" s="104" t="s">
        <v>1022</v>
      </c>
      <c r="B4936" s="104" t="s">
        <v>423</v>
      </c>
      <c r="C4936" s="313" t="s">
        <v>99</v>
      </c>
      <c r="D4936" s="104" t="s">
        <v>1070</v>
      </c>
      <c r="E4936" s="105">
        <v>1500</v>
      </c>
      <c r="F4936" s="313" t="s">
        <v>2930</v>
      </c>
      <c r="G4936" s="318" t="s">
        <v>2931</v>
      </c>
      <c r="H4936" s="318" t="s">
        <v>2174</v>
      </c>
      <c r="I4936" s="104" t="s">
        <v>1134</v>
      </c>
      <c r="J4936" s="318" t="s">
        <v>1045</v>
      </c>
      <c r="K4936" s="320"/>
      <c r="L4936" s="320"/>
      <c r="M4936" s="104"/>
      <c r="N4936" s="104">
        <v>2</v>
      </c>
      <c r="O4936" s="320">
        <v>6.0333333333333332</v>
      </c>
      <c r="P4936" s="105">
        <v>9000</v>
      </c>
    </row>
    <row r="4937" spans="1:16" x14ac:dyDescent="0.2">
      <c r="A4937" s="104" t="s">
        <v>1022</v>
      </c>
      <c r="B4937" s="104" t="s">
        <v>423</v>
      </c>
      <c r="C4937" s="313" t="s">
        <v>99</v>
      </c>
      <c r="D4937" s="104" t="s">
        <v>2934</v>
      </c>
      <c r="E4937" s="105">
        <v>2500</v>
      </c>
      <c r="F4937" s="313" t="s">
        <v>2935</v>
      </c>
      <c r="G4937" s="318" t="s">
        <v>2936</v>
      </c>
      <c r="H4937" s="318" t="s">
        <v>1189</v>
      </c>
      <c r="I4937" s="104" t="s">
        <v>1027</v>
      </c>
      <c r="J4937" s="318" t="s">
        <v>1028</v>
      </c>
      <c r="K4937" s="320"/>
      <c r="L4937" s="320"/>
      <c r="M4937" s="104"/>
      <c r="N4937" s="104">
        <v>2</v>
      </c>
      <c r="O4937" s="320">
        <v>6.0333333333333332</v>
      </c>
      <c r="P4937" s="105">
        <v>15000</v>
      </c>
    </row>
    <row r="4938" spans="1:16" ht="22.5" x14ac:dyDescent="0.2">
      <c r="A4938" s="104" t="s">
        <v>1022</v>
      </c>
      <c r="B4938" s="104" t="s">
        <v>423</v>
      </c>
      <c r="C4938" s="313" t="s">
        <v>99</v>
      </c>
      <c r="D4938" s="104" t="s">
        <v>1046</v>
      </c>
      <c r="E4938" s="105">
        <v>1700</v>
      </c>
      <c r="F4938" s="313" t="s">
        <v>2937</v>
      </c>
      <c r="G4938" s="318" t="s">
        <v>2938</v>
      </c>
      <c r="H4938" s="318" t="s">
        <v>1064</v>
      </c>
      <c r="I4938" s="104" t="s">
        <v>1044</v>
      </c>
      <c r="J4938" s="318" t="s">
        <v>1045</v>
      </c>
      <c r="K4938" s="320"/>
      <c r="L4938" s="320"/>
      <c r="M4938" s="104"/>
      <c r="N4938" s="104">
        <v>2</v>
      </c>
      <c r="O4938" s="320">
        <v>6.0333333333333332</v>
      </c>
      <c r="P4938" s="105">
        <v>10200</v>
      </c>
    </row>
    <row r="4939" spans="1:16" ht="22.5" x14ac:dyDescent="0.2">
      <c r="A4939" s="104" t="s">
        <v>1022</v>
      </c>
      <c r="B4939" s="104" t="s">
        <v>423</v>
      </c>
      <c r="C4939" s="313" t="s">
        <v>99</v>
      </c>
      <c r="D4939" s="104" t="s">
        <v>2189</v>
      </c>
      <c r="E4939" s="105">
        <v>2000</v>
      </c>
      <c r="F4939" s="313" t="s">
        <v>2939</v>
      </c>
      <c r="G4939" s="318" t="s">
        <v>2940</v>
      </c>
      <c r="H4939" s="318" t="s">
        <v>1133</v>
      </c>
      <c r="I4939" s="104" t="s">
        <v>1118</v>
      </c>
      <c r="J4939" s="318" t="s">
        <v>1045</v>
      </c>
      <c r="K4939" s="320"/>
      <c r="L4939" s="320"/>
      <c r="M4939" s="104"/>
      <c r="N4939" s="104">
        <v>2</v>
      </c>
      <c r="O4939" s="320">
        <v>6.0333333333333332</v>
      </c>
      <c r="P4939" s="105">
        <v>12000</v>
      </c>
    </row>
    <row r="4940" spans="1:16" x14ac:dyDescent="0.2">
      <c r="A4940" s="104" t="s">
        <v>1022</v>
      </c>
      <c r="B4940" s="104" t="s">
        <v>423</v>
      </c>
      <c r="C4940" s="313" t="s">
        <v>99</v>
      </c>
      <c r="D4940" s="104" t="s">
        <v>1046</v>
      </c>
      <c r="E4940" s="105">
        <v>1500</v>
      </c>
      <c r="F4940" s="313" t="s">
        <v>2941</v>
      </c>
      <c r="G4940" s="318" t="s">
        <v>2942</v>
      </c>
      <c r="H4940" s="318" t="s">
        <v>1189</v>
      </c>
      <c r="I4940" s="104" t="s">
        <v>1073</v>
      </c>
      <c r="J4940" s="318" t="s">
        <v>1074</v>
      </c>
      <c r="K4940" s="320"/>
      <c r="L4940" s="320"/>
      <c r="M4940" s="104"/>
      <c r="N4940" s="104">
        <v>2</v>
      </c>
      <c r="O4940" s="320">
        <v>6.0333333333333332</v>
      </c>
      <c r="P4940" s="105">
        <v>9000</v>
      </c>
    </row>
    <row r="4941" spans="1:16" x14ac:dyDescent="0.2">
      <c r="A4941" s="104" t="s">
        <v>1022</v>
      </c>
      <c r="B4941" s="104" t="s">
        <v>423</v>
      </c>
      <c r="C4941" s="313" t="s">
        <v>99</v>
      </c>
      <c r="D4941" s="104" t="s">
        <v>1393</v>
      </c>
      <c r="E4941" s="105">
        <v>1900</v>
      </c>
      <c r="F4941" s="313" t="s">
        <v>2943</v>
      </c>
      <c r="G4941" s="318" t="s">
        <v>2944</v>
      </c>
      <c r="H4941" s="318" t="s">
        <v>1032</v>
      </c>
      <c r="I4941" s="104" t="s">
        <v>1027</v>
      </c>
      <c r="J4941" s="318" t="s">
        <v>1028</v>
      </c>
      <c r="K4941" s="320"/>
      <c r="L4941" s="320"/>
      <c r="M4941" s="104"/>
      <c r="N4941" s="104">
        <v>2</v>
      </c>
      <c r="O4941" s="320">
        <v>6.0333333333333332</v>
      </c>
      <c r="P4941" s="105">
        <v>11400</v>
      </c>
    </row>
    <row r="4942" spans="1:16" x14ac:dyDescent="0.2">
      <c r="A4942" s="104" t="s">
        <v>1022</v>
      </c>
      <c r="B4942" s="104" t="s">
        <v>423</v>
      </c>
      <c r="C4942" s="313" t="s">
        <v>99</v>
      </c>
      <c r="D4942" s="104" t="s">
        <v>2945</v>
      </c>
      <c r="E4942" s="105">
        <v>15000</v>
      </c>
      <c r="F4942" s="313" t="s">
        <v>2946</v>
      </c>
      <c r="G4942" s="318" t="s">
        <v>2947</v>
      </c>
      <c r="H4942" s="318" t="s">
        <v>1060</v>
      </c>
      <c r="I4942" s="104" t="s">
        <v>1346</v>
      </c>
      <c r="J4942" s="318" t="s">
        <v>1028</v>
      </c>
      <c r="K4942" s="320"/>
      <c r="L4942" s="320"/>
      <c r="M4942" s="104"/>
      <c r="N4942" s="104">
        <v>1</v>
      </c>
      <c r="O4942" s="320">
        <v>6.0333333333333332</v>
      </c>
      <c r="P4942" s="105">
        <v>90000</v>
      </c>
    </row>
    <row r="4943" spans="1:16" ht="22.5" x14ac:dyDescent="0.2">
      <c r="A4943" s="104" t="s">
        <v>1022</v>
      </c>
      <c r="B4943" s="104" t="s">
        <v>423</v>
      </c>
      <c r="C4943" s="313" t="s">
        <v>99</v>
      </c>
      <c r="D4943" s="104" t="s">
        <v>1046</v>
      </c>
      <c r="E4943" s="105">
        <v>1500</v>
      </c>
      <c r="F4943" s="313" t="s">
        <v>2948</v>
      </c>
      <c r="G4943" s="318" t="s">
        <v>2949</v>
      </c>
      <c r="H4943" s="318" t="s">
        <v>1064</v>
      </c>
      <c r="I4943" s="104" t="s">
        <v>1044</v>
      </c>
      <c r="J4943" s="318" t="s">
        <v>1045</v>
      </c>
      <c r="K4943" s="320"/>
      <c r="L4943" s="320"/>
      <c r="M4943" s="104"/>
      <c r="N4943" s="104">
        <v>2</v>
      </c>
      <c r="O4943" s="320">
        <v>6.0333333333333332</v>
      </c>
      <c r="P4943" s="105">
        <v>9000</v>
      </c>
    </row>
    <row r="4944" spans="1:16" x14ac:dyDescent="0.2">
      <c r="A4944" s="104" t="s">
        <v>1022</v>
      </c>
      <c r="B4944" s="104" t="s">
        <v>423</v>
      </c>
      <c r="C4944" s="313" t="s">
        <v>99</v>
      </c>
      <c r="D4944" s="104" t="s">
        <v>1541</v>
      </c>
      <c r="E4944" s="105">
        <v>2500</v>
      </c>
      <c r="F4944" s="313" t="s">
        <v>2950</v>
      </c>
      <c r="G4944" s="318" t="s">
        <v>2951</v>
      </c>
      <c r="H4944" s="318" t="s">
        <v>1117</v>
      </c>
      <c r="I4944" s="104" t="s">
        <v>1118</v>
      </c>
      <c r="J4944" s="318" t="s">
        <v>1119</v>
      </c>
      <c r="K4944" s="320"/>
      <c r="L4944" s="320"/>
      <c r="M4944" s="104"/>
      <c r="N4944" s="104">
        <v>2</v>
      </c>
      <c r="O4944" s="320">
        <v>6.0333333333333332</v>
      </c>
      <c r="P4944" s="105">
        <v>15000</v>
      </c>
    </row>
    <row r="4945" spans="1:16" ht="22.5" x14ac:dyDescent="0.2">
      <c r="A4945" s="104" t="s">
        <v>1022</v>
      </c>
      <c r="B4945" s="104" t="s">
        <v>423</v>
      </c>
      <c r="C4945" s="313" t="s">
        <v>99</v>
      </c>
      <c r="D4945" s="104" t="s">
        <v>1046</v>
      </c>
      <c r="E4945" s="105">
        <v>1500</v>
      </c>
      <c r="F4945" s="313" t="s">
        <v>2952</v>
      </c>
      <c r="G4945" s="318" t="s">
        <v>2953</v>
      </c>
      <c r="H4945" s="318" t="s">
        <v>1064</v>
      </c>
      <c r="I4945" s="104" t="s">
        <v>1044</v>
      </c>
      <c r="J4945" s="318" t="s">
        <v>1045</v>
      </c>
      <c r="K4945" s="320"/>
      <c r="L4945" s="320"/>
      <c r="M4945" s="104"/>
      <c r="N4945" s="104">
        <v>2</v>
      </c>
      <c r="O4945" s="320">
        <v>6.0333333333333332</v>
      </c>
      <c r="P4945" s="105">
        <v>9000</v>
      </c>
    </row>
    <row r="4946" spans="1:16" ht="22.5" x14ac:dyDescent="0.2">
      <c r="A4946" s="104" t="s">
        <v>1022</v>
      </c>
      <c r="B4946" s="104" t="s">
        <v>423</v>
      </c>
      <c r="C4946" s="313" t="s">
        <v>99</v>
      </c>
      <c r="D4946" s="104" t="s">
        <v>1046</v>
      </c>
      <c r="E4946" s="105">
        <v>1700</v>
      </c>
      <c r="F4946" s="313" t="s">
        <v>2954</v>
      </c>
      <c r="G4946" s="318" t="s">
        <v>2955</v>
      </c>
      <c r="H4946" s="318" t="s">
        <v>1064</v>
      </c>
      <c r="I4946" s="104" t="s">
        <v>1044</v>
      </c>
      <c r="J4946" s="318" t="s">
        <v>1045</v>
      </c>
      <c r="K4946" s="320"/>
      <c r="L4946" s="320"/>
      <c r="M4946" s="104"/>
      <c r="N4946" s="104">
        <v>2</v>
      </c>
      <c r="O4946" s="320">
        <v>6.0333333333333332</v>
      </c>
      <c r="P4946" s="105">
        <v>10200</v>
      </c>
    </row>
    <row r="4947" spans="1:16" x14ac:dyDescent="0.2">
      <c r="A4947" s="104" t="s">
        <v>1022</v>
      </c>
      <c r="B4947" s="104" t="s">
        <v>423</v>
      </c>
      <c r="C4947" s="313" t="s">
        <v>99</v>
      </c>
      <c r="D4947" s="104" t="s">
        <v>1054</v>
      </c>
      <c r="E4947" s="105">
        <v>1500</v>
      </c>
      <c r="F4947" s="313" t="s">
        <v>2956</v>
      </c>
      <c r="G4947" s="318" t="s">
        <v>2957</v>
      </c>
      <c r="H4947" s="318" t="s">
        <v>1064</v>
      </c>
      <c r="I4947" s="104" t="s">
        <v>1073</v>
      </c>
      <c r="J4947" s="318" t="s">
        <v>1074</v>
      </c>
      <c r="K4947" s="320"/>
      <c r="L4947" s="320"/>
      <c r="M4947" s="104"/>
      <c r="N4947" s="104">
        <v>2</v>
      </c>
      <c r="O4947" s="320">
        <v>6.0333333333333332</v>
      </c>
      <c r="P4947" s="105">
        <v>9000</v>
      </c>
    </row>
    <row r="4948" spans="1:16" x14ac:dyDescent="0.2">
      <c r="A4948" s="104" t="s">
        <v>1022</v>
      </c>
      <c r="B4948" s="104" t="s">
        <v>423</v>
      </c>
      <c r="C4948" s="313" t="s">
        <v>99</v>
      </c>
      <c r="D4948" s="104" t="s">
        <v>1464</v>
      </c>
      <c r="E4948" s="105">
        <v>1500</v>
      </c>
      <c r="F4948" s="313" t="s">
        <v>5614</v>
      </c>
      <c r="G4948" s="318" t="s">
        <v>5615</v>
      </c>
      <c r="H4948" s="318" t="s">
        <v>1224</v>
      </c>
      <c r="I4948" s="104" t="s">
        <v>1073</v>
      </c>
      <c r="J4948" s="318" t="s">
        <v>1074</v>
      </c>
      <c r="K4948" s="320"/>
      <c r="L4948" s="320"/>
      <c r="M4948" s="104"/>
      <c r="N4948" s="104">
        <v>2</v>
      </c>
      <c r="O4948" s="320">
        <v>6.0333333333333332</v>
      </c>
      <c r="P4948" s="105">
        <v>9000</v>
      </c>
    </row>
    <row r="4949" spans="1:16" ht="22.5" x14ac:dyDescent="0.2">
      <c r="A4949" s="104" t="s">
        <v>1022</v>
      </c>
      <c r="B4949" s="104" t="s">
        <v>423</v>
      </c>
      <c r="C4949" s="313" t="s">
        <v>99</v>
      </c>
      <c r="D4949" s="104" t="s">
        <v>1046</v>
      </c>
      <c r="E4949" s="105">
        <v>1500</v>
      </c>
      <c r="F4949" s="313" t="s">
        <v>2958</v>
      </c>
      <c r="G4949" s="318" t="s">
        <v>2959</v>
      </c>
      <c r="H4949" s="318" t="s">
        <v>1064</v>
      </c>
      <c r="I4949" s="104" t="s">
        <v>1044</v>
      </c>
      <c r="J4949" s="318" t="s">
        <v>1045</v>
      </c>
      <c r="K4949" s="320"/>
      <c r="L4949" s="320"/>
      <c r="M4949" s="104"/>
      <c r="N4949" s="104">
        <v>2</v>
      </c>
      <c r="O4949" s="320">
        <v>6.0333333333333332</v>
      </c>
      <c r="P4949" s="105">
        <v>9000</v>
      </c>
    </row>
    <row r="4950" spans="1:16" x14ac:dyDescent="0.2">
      <c r="A4950" s="104" t="s">
        <v>1022</v>
      </c>
      <c r="B4950" s="104" t="s">
        <v>423</v>
      </c>
      <c r="C4950" s="313" t="s">
        <v>99</v>
      </c>
      <c r="D4950" s="104" t="s">
        <v>2960</v>
      </c>
      <c r="E4950" s="105">
        <v>8000</v>
      </c>
      <c r="F4950" s="313" t="s">
        <v>2961</v>
      </c>
      <c r="G4950" s="318" t="s">
        <v>2962</v>
      </c>
      <c r="H4950" s="318" t="s">
        <v>1043</v>
      </c>
      <c r="I4950" s="104" t="s">
        <v>1027</v>
      </c>
      <c r="J4950" s="318" t="s">
        <v>1028</v>
      </c>
      <c r="K4950" s="320"/>
      <c r="L4950" s="320"/>
      <c r="M4950" s="104"/>
      <c r="N4950" s="104">
        <v>4</v>
      </c>
      <c r="O4950" s="320">
        <v>6.0333333333333332</v>
      </c>
      <c r="P4950" s="105">
        <v>48000</v>
      </c>
    </row>
    <row r="4951" spans="1:16" x14ac:dyDescent="0.2">
      <c r="A4951" s="104" t="s">
        <v>1022</v>
      </c>
      <c r="B4951" s="104" t="s">
        <v>423</v>
      </c>
      <c r="C4951" s="313" t="s">
        <v>99</v>
      </c>
      <c r="D4951" s="104" t="s">
        <v>2965</v>
      </c>
      <c r="E4951" s="105">
        <v>2500</v>
      </c>
      <c r="F4951" s="313" t="s">
        <v>2966</v>
      </c>
      <c r="G4951" s="318" t="s">
        <v>2967</v>
      </c>
      <c r="H4951" s="318" t="s">
        <v>1053</v>
      </c>
      <c r="I4951" s="104" t="s">
        <v>1027</v>
      </c>
      <c r="J4951" s="318" t="s">
        <v>1028</v>
      </c>
      <c r="K4951" s="320"/>
      <c r="L4951" s="320"/>
      <c r="M4951" s="104"/>
      <c r="N4951" s="104">
        <v>2</v>
      </c>
      <c r="O4951" s="320">
        <v>6.0333333333333332</v>
      </c>
      <c r="P4951" s="105">
        <v>15000</v>
      </c>
    </row>
    <row r="4952" spans="1:16" x14ac:dyDescent="0.2">
      <c r="A4952" s="104" t="s">
        <v>1022</v>
      </c>
      <c r="B4952" s="104" t="s">
        <v>423</v>
      </c>
      <c r="C4952" s="313" t="s">
        <v>99</v>
      </c>
      <c r="D4952" s="104" t="s">
        <v>1054</v>
      </c>
      <c r="E4952" s="105">
        <v>1500</v>
      </c>
      <c r="F4952" s="313" t="s">
        <v>2968</v>
      </c>
      <c r="G4952" s="318" t="s">
        <v>2969</v>
      </c>
      <c r="H4952" s="318" t="s">
        <v>1057</v>
      </c>
      <c r="I4952" s="104" t="s">
        <v>1073</v>
      </c>
      <c r="J4952" s="318" t="s">
        <v>1028</v>
      </c>
      <c r="K4952" s="320"/>
      <c r="L4952" s="320"/>
      <c r="M4952" s="104"/>
      <c r="N4952" s="104">
        <v>2</v>
      </c>
      <c r="O4952" s="320">
        <v>6.0333333333333332</v>
      </c>
      <c r="P4952" s="105">
        <v>9000</v>
      </c>
    </row>
    <row r="4953" spans="1:16" x14ac:dyDescent="0.2">
      <c r="A4953" s="104" t="s">
        <v>1022</v>
      </c>
      <c r="B4953" s="104" t="s">
        <v>423</v>
      </c>
      <c r="C4953" s="313" t="s">
        <v>99</v>
      </c>
      <c r="D4953" s="104" t="s">
        <v>1423</v>
      </c>
      <c r="E4953" s="105">
        <v>930</v>
      </c>
      <c r="F4953" s="313" t="s">
        <v>2970</v>
      </c>
      <c r="G4953" s="318" t="s">
        <v>2971</v>
      </c>
      <c r="H4953" s="318" t="s">
        <v>1117</v>
      </c>
      <c r="I4953" s="104" t="s">
        <v>1118</v>
      </c>
      <c r="J4953" s="318" t="s">
        <v>1119</v>
      </c>
      <c r="K4953" s="320"/>
      <c r="L4953" s="320"/>
      <c r="M4953" s="104"/>
      <c r="N4953" s="104">
        <v>2</v>
      </c>
      <c r="O4953" s="320">
        <v>6.0333333333333332</v>
      </c>
      <c r="P4953" s="105">
        <v>5580</v>
      </c>
    </row>
    <row r="4954" spans="1:16" x14ac:dyDescent="0.2">
      <c r="A4954" s="104" t="s">
        <v>1022</v>
      </c>
      <c r="B4954" s="104" t="s">
        <v>423</v>
      </c>
      <c r="C4954" s="313" t="s">
        <v>99</v>
      </c>
      <c r="D4954" s="104" t="s">
        <v>1101</v>
      </c>
      <c r="E4954" s="105">
        <v>2400</v>
      </c>
      <c r="F4954" s="313" t="s">
        <v>2972</v>
      </c>
      <c r="G4954" s="318" t="s">
        <v>2973</v>
      </c>
      <c r="H4954" s="318" t="s">
        <v>1032</v>
      </c>
      <c r="I4954" s="104" t="s">
        <v>1027</v>
      </c>
      <c r="J4954" s="318" t="s">
        <v>1028</v>
      </c>
      <c r="K4954" s="320"/>
      <c r="L4954" s="320"/>
      <c r="M4954" s="104"/>
      <c r="N4954" s="104">
        <v>2</v>
      </c>
      <c r="O4954" s="320">
        <v>6.0333333333333332</v>
      </c>
      <c r="P4954" s="105">
        <v>14400</v>
      </c>
    </row>
    <row r="4955" spans="1:16" x14ac:dyDescent="0.2">
      <c r="A4955" s="104" t="s">
        <v>1022</v>
      </c>
      <c r="B4955" s="104" t="s">
        <v>423</v>
      </c>
      <c r="C4955" s="313" t="s">
        <v>99</v>
      </c>
      <c r="D4955" s="104" t="s">
        <v>1186</v>
      </c>
      <c r="E4955" s="105">
        <v>1500</v>
      </c>
      <c r="F4955" s="313" t="s">
        <v>2974</v>
      </c>
      <c r="G4955" s="318" t="s">
        <v>2975</v>
      </c>
      <c r="H4955" s="318" t="s">
        <v>1189</v>
      </c>
      <c r="I4955" s="104" t="s">
        <v>1073</v>
      </c>
      <c r="J4955" s="318" t="s">
        <v>1074</v>
      </c>
      <c r="K4955" s="320"/>
      <c r="L4955" s="320"/>
      <c r="M4955" s="104"/>
      <c r="N4955" s="104">
        <v>2</v>
      </c>
      <c r="O4955" s="320">
        <v>6.0333333333333332</v>
      </c>
      <c r="P4955" s="105">
        <v>9000</v>
      </c>
    </row>
    <row r="4956" spans="1:16" x14ac:dyDescent="0.2">
      <c r="A4956" s="104" t="s">
        <v>1022</v>
      </c>
      <c r="B4956" s="104" t="s">
        <v>423</v>
      </c>
      <c r="C4956" s="313" t="s">
        <v>99</v>
      </c>
      <c r="D4956" s="104" t="s">
        <v>1046</v>
      </c>
      <c r="E4956" s="105">
        <v>1700</v>
      </c>
      <c r="F4956" s="313" t="s">
        <v>2976</v>
      </c>
      <c r="G4956" s="318" t="s">
        <v>2977</v>
      </c>
      <c r="H4956" s="318" t="s">
        <v>2978</v>
      </c>
      <c r="I4956" s="104" t="s">
        <v>1027</v>
      </c>
      <c r="J4956" s="318" t="s">
        <v>1161</v>
      </c>
      <c r="K4956" s="320"/>
      <c r="L4956" s="320"/>
      <c r="M4956" s="104"/>
      <c r="N4956" s="104">
        <v>2</v>
      </c>
      <c r="O4956" s="320">
        <v>6.0333333333333332</v>
      </c>
      <c r="P4956" s="105">
        <v>10200</v>
      </c>
    </row>
    <row r="4957" spans="1:16" ht="22.5" x14ac:dyDescent="0.2">
      <c r="A4957" s="104" t="s">
        <v>1022</v>
      </c>
      <c r="B4957" s="104" t="s">
        <v>423</v>
      </c>
      <c r="C4957" s="313" t="s">
        <v>99</v>
      </c>
      <c r="D4957" s="104" t="s">
        <v>1054</v>
      </c>
      <c r="E4957" s="105">
        <v>1500</v>
      </c>
      <c r="F4957" s="313" t="s">
        <v>2979</v>
      </c>
      <c r="G4957" s="318" t="s">
        <v>2980</v>
      </c>
      <c r="H4957" s="318" t="s">
        <v>1064</v>
      </c>
      <c r="I4957" s="104" t="s">
        <v>1044</v>
      </c>
      <c r="J4957" s="318" t="s">
        <v>1045</v>
      </c>
      <c r="K4957" s="320"/>
      <c r="L4957" s="320"/>
      <c r="M4957" s="104"/>
      <c r="N4957" s="104">
        <v>2</v>
      </c>
      <c r="O4957" s="320">
        <v>6.0333333333333332</v>
      </c>
      <c r="P4957" s="105">
        <v>9000</v>
      </c>
    </row>
    <row r="4958" spans="1:16" x14ac:dyDescent="0.2">
      <c r="A4958" s="104" t="s">
        <v>1022</v>
      </c>
      <c r="B4958" s="104" t="s">
        <v>423</v>
      </c>
      <c r="C4958" s="313" t="s">
        <v>99</v>
      </c>
      <c r="D4958" s="104" t="s">
        <v>1450</v>
      </c>
      <c r="E4958" s="105">
        <v>2400</v>
      </c>
      <c r="F4958" s="313" t="s">
        <v>2981</v>
      </c>
      <c r="G4958" s="318" t="s">
        <v>2982</v>
      </c>
      <c r="H4958" s="318" t="s">
        <v>1453</v>
      </c>
      <c r="I4958" s="104" t="s">
        <v>1061</v>
      </c>
      <c r="J4958" s="318" t="s">
        <v>1028</v>
      </c>
      <c r="K4958" s="320"/>
      <c r="L4958" s="320"/>
      <c r="M4958" s="104"/>
      <c r="N4958" s="104">
        <v>2</v>
      </c>
      <c r="O4958" s="320">
        <v>6.0333333333333332</v>
      </c>
      <c r="P4958" s="105">
        <v>14400</v>
      </c>
    </row>
    <row r="4959" spans="1:16" x14ac:dyDescent="0.2">
      <c r="A4959" s="104" t="s">
        <v>1022</v>
      </c>
      <c r="B4959" s="104" t="s">
        <v>423</v>
      </c>
      <c r="C4959" s="313" t="s">
        <v>99</v>
      </c>
      <c r="D4959" s="104" t="s">
        <v>1084</v>
      </c>
      <c r="E4959" s="105">
        <v>2400</v>
      </c>
      <c r="F4959" s="313" t="s">
        <v>2983</v>
      </c>
      <c r="G4959" s="318" t="s">
        <v>2984</v>
      </c>
      <c r="H4959" s="318" t="s">
        <v>1053</v>
      </c>
      <c r="I4959" s="104" t="s">
        <v>1027</v>
      </c>
      <c r="J4959" s="318" t="s">
        <v>1028</v>
      </c>
      <c r="K4959" s="320"/>
      <c r="L4959" s="320"/>
      <c r="M4959" s="104"/>
      <c r="N4959" s="104">
        <v>2</v>
      </c>
      <c r="O4959" s="320">
        <v>6.0333333333333332</v>
      </c>
      <c r="P4959" s="105">
        <v>14400</v>
      </c>
    </row>
    <row r="4960" spans="1:16" x14ac:dyDescent="0.2">
      <c r="A4960" s="104" t="s">
        <v>1022</v>
      </c>
      <c r="B4960" s="104" t="s">
        <v>423</v>
      </c>
      <c r="C4960" s="313" t="s">
        <v>99</v>
      </c>
      <c r="D4960" s="104" t="s">
        <v>1201</v>
      </c>
      <c r="E4960" s="105">
        <v>1300</v>
      </c>
      <c r="F4960" s="313" t="s">
        <v>2985</v>
      </c>
      <c r="G4960" s="318" t="s">
        <v>2986</v>
      </c>
      <c r="H4960" s="318" t="s">
        <v>2987</v>
      </c>
      <c r="I4960" s="104" t="s">
        <v>1118</v>
      </c>
      <c r="J4960" s="318" t="s">
        <v>1119</v>
      </c>
      <c r="K4960" s="320"/>
      <c r="L4960" s="320"/>
      <c r="M4960" s="104"/>
      <c r="N4960" s="104">
        <v>2</v>
      </c>
      <c r="O4960" s="320">
        <v>6.0333333333333332</v>
      </c>
      <c r="P4960" s="105">
        <v>7800</v>
      </c>
    </row>
    <row r="4961" spans="1:16" x14ac:dyDescent="0.2">
      <c r="A4961" s="104" t="s">
        <v>1022</v>
      </c>
      <c r="B4961" s="104" t="s">
        <v>423</v>
      </c>
      <c r="C4961" s="313" t="s">
        <v>99</v>
      </c>
      <c r="D4961" s="104" t="s">
        <v>1054</v>
      </c>
      <c r="E4961" s="105">
        <v>1500</v>
      </c>
      <c r="F4961" s="313" t="s">
        <v>2990</v>
      </c>
      <c r="G4961" s="318" t="s">
        <v>2991</v>
      </c>
      <c r="H4961" s="318" t="s">
        <v>1057</v>
      </c>
      <c r="I4961" s="104" t="s">
        <v>1073</v>
      </c>
      <c r="J4961" s="318" t="s">
        <v>1074</v>
      </c>
      <c r="K4961" s="320"/>
      <c r="L4961" s="320"/>
      <c r="M4961" s="104"/>
      <c r="N4961" s="104">
        <v>2</v>
      </c>
      <c r="O4961" s="320">
        <v>6.0333333333333332</v>
      </c>
      <c r="P4961" s="105">
        <v>9000</v>
      </c>
    </row>
    <row r="4962" spans="1:16" ht="22.5" x14ac:dyDescent="0.2">
      <c r="A4962" s="104" t="s">
        <v>1022</v>
      </c>
      <c r="B4962" s="104" t="s">
        <v>423</v>
      </c>
      <c r="C4962" s="313" t="s">
        <v>99</v>
      </c>
      <c r="D4962" s="104" t="s">
        <v>1054</v>
      </c>
      <c r="E4962" s="105">
        <v>1500</v>
      </c>
      <c r="F4962" s="313" t="s">
        <v>2992</v>
      </c>
      <c r="G4962" s="318" t="s">
        <v>2993</v>
      </c>
      <c r="H4962" s="318" t="s">
        <v>1049</v>
      </c>
      <c r="I4962" s="104" t="s">
        <v>1073</v>
      </c>
      <c r="J4962" s="318" t="s">
        <v>1045</v>
      </c>
      <c r="K4962" s="320"/>
      <c r="L4962" s="320"/>
      <c r="M4962" s="104"/>
      <c r="N4962" s="104">
        <v>2</v>
      </c>
      <c r="O4962" s="320">
        <v>6.0333333333333332</v>
      </c>
      <c r="P4962" s="105">
        <v>9000</v>
      </c>
    </row>
    <row r="4963" spans="1:16" x14ac:dyDescent="0.2">
      <c r="A4963" s="104" t="s">
        <v>1022</v>
      </c>
      <c r="B4963" s="104" t="s">
        <v>423</v>
      </c>
      <c r="C4963" s="313" t="s">
        <v>99</v>
      </c>
      <c r="D4963" s="104" t="s">
        <v>1209</v>
      </c>
      <c r="E4963" s="105">
        <v>1300</v>
      </c>
      <c r="F4963" s="313" t="s">
        <v>2994</v>
      </c>
      <c r="G4963" s="318" t="s">
        <v>2995</v>
      </c>
      <c r="H4963" s="318" t="s">
        <v>1117</v>
      </c>
      <c r="I4963" s="104" t="s">
        <v>1118</v>
      </c>
      <c r="J4963" s="318" t="s">
        <v>1119</v>
      </c>
      <c r="K4963" s="320"/>
      <c r="L4963" s="320"/>
      <c r="M4963" s="104"/>
      <c r="N4963" s="104">
        <v>2</v>
      </c>
      <c r="O4963" s="320">
        <v>6.0333333333333332</v>
      </c>
      <c r="P4963" s="105">
        <v>7800</v>
      </c>
    </row>
    <row r="4964" spans="1:16" x14ac:dyDescent="0.2">
      <c r="A4964" s="104" t="s">
        <v>1022</v>
      </c>
      <c r="B4964" s="104" t="s">
        <v>423</v>
      </c>
      <c r="C4964" s="313" t="s">
        <v>99</v>
      </c>
      <c r="D4964" s="104" t="s">
        <v>1296</v>
      </c>
      <c r="E4964" s="105">
        <v>2500</v>
      </c>
      <c r="F4964" s="313" t="s">
        <v>2996</v>
      </c>
      <c r="G4964" s="318" t="s">
        <v>2997</v>
      </c>
      <c r="H4964" s="318" t="s">
        <v>1392</v>
      </c>
      <c r="I4964" s="104" t="s">
        <v>1512</v>
      </c>
      <c r="J4964" s="318" t="s">
        <v>1028</v>
      </c>
      <c r="K4964" s="320"/>
      <c r="L4964" s="320"/>
      <c r="M4964" s="104"/>
      <c r="N4964" s="104">
        <v>2</v>
      </c>
      <c r="O4964" s="320">
        <v>6.0333333333333332</v>
      </c>
      <c r="P4964" s="105">
        <v>15000</v>
      </c>
    </row>
    <row r="4965" spans="1:16" ht="22.5" x14ac:dyDescent="0.2">
      <c r="A4965" s="104" t="s">
        <v>1022</v>
      </c>
      <c r="B4965" s="104" t="s">
        <v>423</v>
      </c>
      <c r="C4965" s="313" t="s">
        <v>99</v>
      </c>
      <c r="D4965" s="104" t="s">
        <v>1050</v>
      </c>
      <c r="E4965" s="105">
        <v>2400</v>
      </c>
      <c r="F4965" s="313" t="s">
        <v>2998</v>
      </c>
      <c r="G4965" s="318" t="s">
        <v>2999</v>
      </c>
      <c r="H4965" s="318" t="s">
        <v>1053</v>
      </c>
      <c r="I4965" s="104" t="s">
        <v>1027</v>
      </c>
      <c r="J4965" s="318" t="s">
        <v>1069</v>
      </c>
      <c r="K4965" s="320"/>
      <c r="L4965" s="320"/>
      <c r="M4965" s="104"/>
      <c r="N4965" s="104">
        <v>2</v>
      </c>
      <c r="O4965" s="320">
        <v>6.0333333333333332</v>
      </c>
      <c r="P4965" s="105">
        <v>14400</v>
      </c>
    </row>
    <row r="4966" spans="1:16" x14ac:dyDescent="0.2">
      <c r="A4966" s="104" t="s">
        <v>1022</v>
      </c>
      <c r="B4966" s="104" t="s">
        <v>423</v>
      </c>
      <c r="C4966" s="313" t="s">
        <v>99</v>
      </c>
      <c r="D4966" s="104" t="s">
        <v>1046</v>
      </c>
      <c r="E4966" s="105">
        <v>1500</v>
      </c>
      <c r="F4966" s="313" t="s">
        <v>3000</v>
      </c>
      <c r="G4966" s="318" t="s">
        <v>3001</v>
      </c>
      <c r="H4966" s="318" t="s">
        <v>1064</v>
      </c>
      <c r="I4966" s="104" t="s">
        <v>1044</v>
      </c>
      <c r="J4966" s="318" t="s">
        <v>1074</v>
      </c>
      <c r="K4966" s="320"/>
      <c r="L4966" s="320"/>
      <c r="M4966" s="104"/>
      <c r="N4966" s="104">
        <v>2</v>
      </c>
      <c r="O4966" s="320">
        <v>6.0333333333333332</v>
      </c>
      <c r="P4966" s="105">
        <v>9000</v>
      </c>
    </row>
    <row r="4967" spans="1:16" ht="22.5" x14ac:dyDescent="0.2">
      <c r="A4967" s="104" t="s">
        <v>1022</v>
      </c>
      <c r="B4967" s="104" t="s">
        <v>423</v>
      </c>
      <c r="C4967" s="313" t="s">
        <v>99</v>
      </c>
      <c r="D4967" s="104" t="s">
        <v>1046</v>
      </c>
      <c r="E4967" s="105">
        <v>1500</v>
      </c>
      <c r="F4967" s="313" t="s">
        <v>3002</v>
      </c>
      <c r="G4967" s="318" t="s">
        <v>3003</v>
      </c>
      <c r="H4967" s="318" t="s">
        <v>1921</v>
      </c>
      <c r="I4967" s="104" t="s">
        <v>1027</v>
      </c>
      <c r="J4967" s="318" t="s">
        <v>1028</v>
      </c>
      <c r="K4967" s="320"/>
      <c r="L4967" s="320"/>
      <c r="M4967" s="104"/>
      <c r="N4967" s="104">
        <v>1</v>
      </c>
      <c r="O4967" s="320">
        <v>6.0333333333333332</v>
      </c>
      <c r="P4967" s="105">
        <v>9000</v>
      </c>
    </row>
    <row r="4968" spans="1:16" x14ac:dyDescent="0.2">
      <c r="A4968" s="104" t="s">
        <v>1022</v>
      </c>
      <c r="B4968" s="104" t="s">
        <v>423</v>
      </c>
      <c r="C4968" s="313" t="s">
        <v>99</v>
      </c>
      <c r="D4968" s="104" t="s">
        <v>1040</v>
      </c>
      <c r="E4968" s="105">
        <v>1300</v>
      </c>
      <c r="F4968" s="313" t="s">
        <v>3004</v>
      </c>
      <c r="G4968" s="318" t="s">
        <v>3005</v>
      </c>
      <c r="H4968" s="318" t="s">
        <v>1117</v>
      </c>
      <c r="I4968" s="104" t="s">
        <v>1118</v>
      </c>
      <c r="J4968" s="318" t="s">
        <v>1119</v>
      </c>
      <c r="K4968" s="320"/>
      <c r="L4968" s="320"/>
      <c r="M4968" s="104"/>
      <c r="N4968" s="104">
        <v>2</v>
      </c>
      <c r="O4968" s="320">
        <v>6.0333333333333332</v>
      </c>
      <c r="P4968" s="105">
        <v>7800</v>
      </c>
    </row>
    <row r="4969" spans="1:16" x14ac:dyDescent="0.2">
      <c r="A4969" s="104" t="s">
        <v>1022</v>
      </c>
      <c r="B4969" s="104" t="s">
        <v>423</v>
      </c>
      <c r="C4969" s="313" t="s">
        <v>99</v>
      </c>
      <c r="D4969" s="104" t="s">
        <v>1186</v>
      </c>
      <c r="E4969" s="105">
        <v>1500</v>
      </c>
      <c r="F4969" s="313" t="s">
        <v>3006</v>
      </c>
      <c r="G4969" s="318" t="s">
        <v>3007</v>
      </c>
      <c r="H4969" s="318" t="s">
        <v>3008</v>
      </c>
      <c r="I4969" s="104" t="s">
        <v>1073</v>
      </c>
      <c r="J4969" s="318" t="s">
        <v>1074</v>
      </c>
      <c r="K4969" s="320"/>
      <c r="L4969" s="320"/>
      <c r="M4969" s="104"/>
      <c r="N4969" s="104">
        <v>2</v>
      </c>
      <c r="O4969" s="320">
        <v>6.0333333333333332</v>
      </c>
      <c r="P4969" s="105">
        <v>9000</v>
      </c>
    </row>
    <row r="4970" spans="1:16" x14ac:dyDescent="0.2">
      <c r="A4970" s="104" t="s">
        <v>1022</v>
      </c>
      <c r="B4970" s="104" t="s">
        <v>423</v>
      </c>
      <c r="C4970" s="313" t="s">
        <v>99</v>
      </c>
      <c r="D4970" s="104" t="s">
        <v>1270</v>
      </c>
      <c r="E4970" s="105">
        <v>1300</v>
      </c>
      <c r="F4970" s="313" t="s">
        <v>3009</v>
      </c>
      <c r="G4970" s="318" t="s">
        <v>3010</v>
      </c>
      <c r="H4970" s="318" t="s">
        <v>1117</v>
      </c>
      <c r="I4970" s="104" t="s">
        <v>1118</v>
      </c>
      <c r="J4970" s="318" t="s">
        <v>1119</v>
      </c>
      <c r="K4970" s="320"/>
      <c r="L4970" s="320"/>
      <c r="M4970" s="104"/>
      <c r="N4970" s="104">
        <v>2</v>
      </c>
      <c r="O4970" s="320">
        <v>6.0333333333333332</v>
      </c>
      <c r="P4970" s="105">
        <v>7800</v>
      </c>
    </row>
    <row r="4971" spans="1:16" ht="22.5" x14ac:dyDescent="0.2">
      <c r="A4971" s="104" t="s">
        <v>1022</v>
      </c>
      <c r="B4971" s="104" t="s">
        <v>423</v>
      </c>
      <c r="C4971" s="313" t="s">
        <v>99</v>
      </c>
      <c r="D4971" s="104" t="s">
        <v>1046</v>
      </c>
      <c r="E4971" s="105">
        <v>1700</v>
      </c>
      <c r="F4971" s="313" t="s">
        <v>3011</v>
      </c>
      <c r="G4971" s="318" t="s">
        <v>3012</v>
      </c>
      <c r="H4971" s="318" t="s">
        <v>1064</v>
      </c>
      <c r="I4971" s="104" t="s">
        <v>1044</v>
      </c>
      <c r="J4971" s="318" t="s">
        <v>1045</v>
      </c>
      <c r="K4971" s="320"/>
      <c r="L4971" s="320"/>
      <c r="M4971" s="104"/>
      <c r="N4971" s="104">
        <v>2</v>
      </c>
      <c r="O4971" s="320">
        <v>6.0333333333333332</v>
      </c>
      <c r="P4971" s="105">
        <v>10200</v>
      </c>
    </row>
    <row r="4972" spans="1:16" x14ac:dyDescent="0.2">
      <c r="A4972" s="104" t="s">
        <v>1022</v>
      </c>
      <c r="B4972" s="104" t="s">
        <v>423</v>
      </c>
      <c r="C4972" s="313" t="s">
        <v>99</v>
      </c>
      <c r="D4972" s="104" t="s">
        <v>1050</v>
      </c>
      <c r="E4972" s="105">
        <v>2400</v>
      </c>
      <c r="F4972" s="313" t="s">
        <v>5616</v>
      </c>
      <c r="G4972" s="318" t="s">
        <v>5617</v>
      </c>
      <c r="H4972" s="318" t="s">
        <v>1060</v>
      </c>
      <c r="I4972" s="104" t="s">
        <v>1027</v>
      </c>
      <c r="J4972" s="318" t="s">
        <v>1028</v>
      </c>
      <c r="K4972" s="320"/>
      <c r="L4972" s="320"/>
      <c r="M4972" s="104"/>
      <c r="N4972" s="104">
        <v>1</v>
      </c>
      <c r="O4972" s="320">
        <v>6.0333333333333332</v>
      </c>
      <c r="P4972" s="105">
        <v>14400</v>
      </c>
    </row>
    <row r="4973" spans="1:16" ht="22.5" x14ac:dyDescent="0.2">
      <c r="A4973" s="104" t="s">
        <v>1022</v>
      </c>
      <c r="B4973" s="104" t="s">
        <v>423</v>
      </c>
      <c r="C4973" s="313" t="s">
        <v>99</v>
      </c>
      <c r="D4973" s="104" t="s">
        <v>1898</v>
      </c>
      <c r="E4973" s="105">
        <v>3500</v>
      </c>
      <c r="F4973" s="313" t="s">
        <v>5618</v>
      </c>
      <c r="G4973" s="318" t="s">
        <v>5619</v>
      </c>
      <c r="H4973" s="318" t="s">
        <v>5620</v>
      </c>
      <c r="I4973" s="104" t="s">
        <v>1027</v>
      </c>
      <c r="J4973" s="318" t="s">
        <v>1028</v>
      </c>
      <c r="K4973" s="320"/>
      <c r="L4973" s="320"/>
      <c r="M4973" s="104"/>
      <c r="N4973" s="104">
        <v>3</v>
      </c>
      <c r="O4973" s="320">
        <v>6.0333333333333332</v>
      </c>
      <c r="P4973" s="105">
        <v>21000</v>
      </c>
    </row>
    <row r="4974" spans="1:16" x14ac:dyDescent="0.2">
      <c r="A4974" s="104" t="s">
        <v>1022</v>
      </c>
      <c r="B4974" s="104" t="s">
        <v>423</v>
      </c>
      <c r="C4974" s="313" t="s">
        <v>99</v>
      </c>
      <c r="D4974" s="104" t="s">
        <v>1046</v>
      </c>
      <c r="E4974" s="105">
        <v>1500</v>
      </c>
      <c r="F4974" s="313" t="s">
        <v>3013</v>
      </c>
      <c r="G4974" s="318" t="s">
        <v>3014</v>
      </c>
      <c r="H4974" s="318" t="s">
        <v>1064</v>
      </c>
      <c r="I4974" s="104" t="s">
        <v>1073</v>
      </c>
      <c r="J4974" s="318" t="s">
        <v>1074</v>
      </c>
      <c r="K4974" s="320"/>
      <c r="L4974" s="320"/>
      <c r="M4974" s="104"/>
      <c r="N4974" s="104">
        <v>2</v>
      </c>
      <c r="O4974" s="320">
        <v>6.0333333333333332</v>
      </c>
      <c r="P4974" s="105">
        <v>9000</v>
      </c>
    </row>
    <row r="4975" spans="1:16" x14ac:dyDescent="0.2">
      <c r="A4975" s="104" t="s">
        <v>1022</v>
      </c>
      <c r="B4975" s="104" t="s">
        <v>423</v>
      </c>
      <c r="C4975" s="313" t="s">
        <v>99</v>
      </c>
      <c r="D4975" s="104" t="s">
        <v>1237</v>
      </c>
      <c r="E4975" s="105">
        <v>1300</v>
      </c>
      <c r="F4975" s="313" t="s">
        <v>3015</v>
      </c>
      <c r="G4975" s="318" t="s">
        <v>3016</v>
      </c>
      <c r="H4975" s="318" t="s">
        <v>1118</v>
      </c>
      <c r="I4975" s="104" t="s">
        <v>1118</v>
      </c>
      <c r="J4975" s="318" t="s">
        <v>1119</v>
      </c>
      <c r="K4975" s="320"/>
      <c r="L4975" s="320"/>
      <c r="M4975" s="104"/>
      <c r="N4975" s="104">
        <v>2</v>
      </c>
      <c r="O4975" s="320">
        <v>6.0333333333333332</v>
      </c>
      <c r="P4975" s="105">
        <v>7800</v>
      </c>
    </row>
    <row r="4976" spans="1:16" x14ac:dyDescent="0.2">
      <c r="A4976" s="104" t="s">
        <v>1022</v>
      </c>
      <c r="B4976" s="104" t="s">
        <v>423</v>
      </c>
      <c r="C4976" s="313" t="s">
        <v>99</v>
      </c>
      <c r="D4976" s="104" t="s">
        <v>1183</v>
      </c>
      <c r="E4976" s="105">
        <v>1300</v>
      </c>
      <c r="F4976" s="313" t="s">
        <v>3017</v>
      </c>
      <c r="G4976" s="318" t="s">
        <v>3018</v>
      </c>
      <c r="H4976" s="318" t="s">
        <v>1117</v>
      </c>
      <c r="I4976" s="104" t="s">
        <v>1118</v>
      </c>
      <c r="J4976" s="318" t="s">
        <v>1119</v>
      </c>
      <c r="K4976" s="320"/>
      <c r="L4976" s="320"/>
      <c r="M4976" s="104"/>
      <c r="N4976" s="104">
        <v>2</v>
      </c>
      <c r="O4976" s="320">
        <v>6.0333333333333332</v>
      </c>
      <c r="P4976" s="105">
        <v>7800</v>
      </c>
    </row>
    <row r="4977" spans="1:16" x14ac:dyDescent="0.2">
      <c r="A4977" s="104" t="s">
        <v>1022</v>
      </c>
      <c r="B4977" s="104" t="s">
        <v>423</v>
      </c>
      <c r="C4977" s="313" t="s">
        <v>99</v>
      </c>
      <c r="D4977" s="104" t="s">
        <v>1050</v>
      </c>
      <c r="E4977" s="105">
        <v>2400</v>
      </c>
      <c r="F4977" s="313" t="s">
        <v>5621</v>
      </c>
      <c r="G4977" s="318" t="s">
        <v>5622</v>
      </c>
      <c r="H4977" s="318" t="s">
        <v>1053</v>
      </c>
      <c r="I4977" s="104" t="s">
        <v>1027</v>
      </c>
      <c r="J4977" s="318" t="s">
        <v>1028</v>
      </c>
      <c r="K4977" s="320"/>
      <c r="L4977" s="320"/>
      <c r="M4977" s="104"/>
      <c r="N4977" s="104">
        <v>3</v>
      </c>
      <c r="O4977" s="320">
        <v>0.96666666666666667</v>
      </c>
      <c r="P4977" s="105">
        <v>2320</v>
      </c>
    </row>
    <row r="4978" spans="1:16" ht="22.5" x14ac:dyDescent="0.2">
      <c r="A4978" s="104" t="s">
        <v>1022</v>
      </c>
      <c r="B4978" s="104" t="s">
        <v>423</v>
      </c>
      <c r="C4978" s="313" t="s">
        <v>99</v>
      </c>
      <c r="D4978" s="104" t="s">
        <v>1046</v>
      </c>
      <c r="E4978" s="105">
        <v>1500</v>
      </c>
      <c r="F4978" s="313" t="s">
        <v>3021</v>
      </c>
      <c r="G4978" s="318" t="s">
        <v>3022</v>
      </c>
      <c r="H4978" s="318" t="s">
        <v>2796</v>
      </c>
      <c r="I4978" s="104" t="s">
        <v>1095</v>
      </c>
      <c r="J4978" s="318" t="s">
        <v>1096</v>
      </c>
      <c r="K4978" s="320"/>
      <c r="L4978" s="320"/>
      <c r="M4978" s="104"/>
      <c r="N4978" s="104">
        <v>2</v>
      </c>
      <c r="O4978" s="320">
        <v>6.0333333333333332</v>
      </c>
      <c r="P4978" s="105">
        <v>9000</v>
      </c>
    </row>
    <row r="4979" spans="1:16" x14ac:dyDescent="0.2">
      <c r="A4979" s="104" t="s">
        <v>1022</v>
      </c>
      <c r="B4979" s="104" t="s">
        <v>423</v>
      </c>
      <c r="C4979" s="313" t="s">
        <v>99</v>
      </c>
      <c r="D4979" s="104" t="s">
        <v>1046</v>
      </c>
      <c r="E4979" s="105">
        <v>1500</v>
      </c>
      <c r="F4979" s="313" t="s">
        <v>3023</v>
      </c>
      <c r="G4979" s="318" t="s">
        <v>3024</v>
      </c>
      <c r="H4979" s="318" t="s">
        <v>1032</v>
      </c>
      <c r="I4979" s="104" t="s">
        <v>1346</v>
      </c>
      <c r="J4979" s="318" t="s">
        <v>1028</v>
      </c>
      <c r="K4979" s="320"/>
      <c r="L4979" s="320"/>
      <c r="M4979" s="104"/>
      <c r="N4979" s="104">
        <v>2</v>
      </c>
      <c r="O4979" s="320">
        <v>6.0333333333333332</v>
      </c>
      <c r="P4979" s="105">
        <v>9000</v>
      </c>
    </row>
    <row r="4980" spans="1:16" x14ac:dyDescent="0.2">
      <c r="A4980" s="104" t="s">
        <v>1022</v>
      </c>
      <c r="B4980" s="104" t="s">
        <v>423</v>
      </c>
      <c r="C4980" s="313" t="s">
        <v>99</v>
      </c>
      <c r="D4980" s="104" t="s">
        <v>2538</v>
      </c>
      <c r="E4980" s="105">
        <v>2500</v>
      </c>
      <c r="F4980" s="313" t="s">
        <v>3025</v>
      </c>
      <c r="G4980" s="318" t="s">
        <v>3026</v>
      </c>
      <c r="H4980" s="318" t="s">
        <v>1117</v>
      </c>
      <c r="I4980" s="104" t="s">
        <v>1118</v>
      </c>
      <c r="J4980" s="318" t="s">
        <v>1119</v>
      </c>
      <c r="K4980" s="320"/>
      <c r="L4980" s="320"/>
      <c r="M4980" s="104"/>
      <c r="N4980" s="104">
        <v>4</v>
      </c>
      <c r="O4980" s="320">
        <v>6.0333333333333332</v>
      </c>
      <c r="P4980" s="105">
        <v>15000</v>
      </c>
    </row>
    <row r="4981" spans="1:16" ht="22.5" x14ac:dyDescent="0.2">
      <c r="A4981" s="104" t="s">
        <v>1022</v>
      </c>
      <c r="B4981" s="104" t="s">
        <v>423</v>
      </c>
      <c r="C4981" s="313" t="s">
        <v>99</v>
      </c>
      <c r="D4981" s="104" t="s">
        <v>3027</v>
      </c>
      <c r="E4981" s="105">
        <v>2000</v>
      </c>
      <c r="F4981" s="313" t="s">
        <v>3028</v>
      </c>
      <c r="G4981" s="318" t="s">
        <v>3029</v>
      </c>
      <c r="H4981" s="318" t="s">
        <v>1577</v>
      </c>
      <c r="I4981" s="104" t="s">
        <v>1073</v>
      </c>
      <c r="J4981" s="318" t="s">
        <v>1045</v>
      </c>
      <c r="K4981" s="320"/>
      <c r="L4981" s="320"/>
      <c r="M4981" s="104"/>
      <c r="N4981" s="104">
        <v>2</v>
      </c>
      <c r="O4981" s="320">
        <v>6.0333333333333332</v>
      </c>
      <c r="P4981" s="105">
        <v>12000</v>
      </c>
    </row>
    <row r="4982" spans="1:16" x14ac:dyDescent="0.2">
      <c r="A4982" s="104" t="s">
        <v>1022</v>
      </c>
      <c r="B4982" s="104" t="s">
        <v>423</v>
      </c>
      <c r="C4982" s="313" t="s">
        <v>99</v>
      </c>
      <c r="D4982" s="104" t="s">
        <v>1046</v>
      </c>
      <c r="E4982" s="105">
        <v>1700</v>
      </c>
      <c r="F4982" s="313" t="s">
        <v>3032</v>
      </c>
      <c r="G4982" s="318" t="s">
        <v>3033</v>
      </c>
      <c r="H4982" s="318" t="s">
        <v>1064</v>
      </c>
      <c r="I4982" s="104" t="s">
        <v>1044</v>
      </c>
      <c r="J4982" s="318" t="s">
        <v>1028</v>
      </c>
      <c r="K4982" s="320"/>
      <c r="L4982" s="320"/>
      <c r="M4982" s="104"/>
      <c r="N4982" s="104">
        <v>2</v>
      </c>
      <c r="O4982" s="320">
        <v>6.0333333333333332</v>
      </c>
      <c r="P4982" s="105">
        <v>10200</v>
      </c>
    </row>
    <row r="4983" spans="1:16" ht="22.5" x14ac:dyDescent="0.2">
      <c r="A4983" s="104" t="s">
        <v>1022</v>
      </c>
      <c r="B4983" s="104" t="s">
        <v>423</v>
      </c>
      <c r="C4983" s="313" t="s">
        <v>99</v>
      </c>
      <c r="D4983" s="104" t="s">
        <v>1046</v>
      </c>
      <c r="E4983" s="105">
        <v>1500</v>
      </c>
      <c r="F4983" s="313" t="s">
        <v>3034</v>
      </c>
      <c r="G4983" s="318" t="s">
        <v>3035</v>
      </c>
      <c r="H4983" s="318" t="s">
        <v>1064</v>
      </c>
      <c r="I4983" s="104" t="s">
        <v>1073</v>
      </c>
      <c r="J4983" s="318" t="s">
        <v>1045</v>
      </c>
      <c r="K4983" s="320"/>
      <c r="L4983" s="320"/>
      <c r="M4983" s="104"/>
      <c r="N4983" s="104">
        <v>2</v>
      </c>
      <c r="O4983" s="320">
        <v>6.0333333333333332</v>
      </c>
      <c r="P4983" s="105">
        <v>9000</v>
      </c>
    </row>
    <row r="4984" spans="1:16" x14ac:dyDescent="0.2">
      <c r="A4984" s="104" t="s">
        <v>1022</v>
      </c>
      <c r="B4984" s="104" t="s">
        <v>423</v>
      </c>
      <c r="C4984" s="313" t="s">
        <v>99</v>
      </c>
      <c r="D4984" s="104" t="s">
        <v>1050</v>
      </c>
      <c r="E4984" s="105">
        <v>2400</v>
      </c>
      <c r="F4984" s="313" t="s">
        <v>3036</v>
      </c>
      <c r="G4984" s="318" t="s">
        <v>3037</v>
      </c>
      <c r="H4984" s="318" t="s">
        <v>1053</v>
      </c>
      <c r="I4984" s="104" t="s">
        <v>1027</v>
      </c>
      <c r="J4984" s="318" t="s">
        <v>1028</v>
      </c>
      <c r="K4984" s="320"/>
      <c r="L4984" s="320"/>
      <c r="M4984" s="104"/>
      <c r="N4984" s="104">
        <v>4</v>
      </c>
      <c r="O4984" s="320">
        <v>6.0333333333333332</v>
      </c>
      <c r="P4984" s="105">
        <v>14400</v>
      </c>
    </row>
    <row r="4985" spans="1:16" ht="22.5" x14ac:dyDescent="0.2">
      <c r="A4985" s="104" t="s">
        <v>1022</v>
      </c>
      <c r="B4985" s="104" t="s">
        <v>423</v>
      </c>
      <c r="C4985" s="313" t="s">
        <v>99</v>
      </c>
      <c r="D4985" s="104" t="s">
        <v>1242</v>
      </c>
      <c r="E4985" s="105">
        <v>1300</v>
      </c>
      <c r="F4985" s="313" t="s">
        <v>3038</v>
      </c>
      <c r="G4985" s="318" t="s">
        <v>3039</v>
      </c>
      <c r="H4985" s="318" t="s">
        <v>1117</v>
      </c>
      <c r="I4985" s="104" t="s">
        <v>1118</v>
      </c>
      <c r="J4985" s="318" t="s">
        <v>1119</v>
      </c>
      <c r="K4985" s="320"/>
      <c r="L4985" s="320"/>
      <c r="M4985" s="104"/>
      <c r="N4985" s="104">
        <v>2</v>
      </c>
      <c r="O4985" s="320">
        <v>6.0333333333333332</v>
      </c>
      <c r="P4985" s="105">
        <v>7800</v>
      </c>
    </row>
    <row r="4986" spans="1:16" x14ac:dyDescent="0.2">
      <c r="A4986" s="104" t="s">
        <v>1022</v>
      </c>
      <c r="B4986" s="104" t="s">
        <v>423</v>
      </c>
      <c r="C4986" s="313" t="s">
        <v>99</v>
      </c>
      <c r="D4986" s="104" t="s">
        <v>1070</v>
      </c>
      <c r="E4986" s="105">
        <v>1500</v>
      </c>
      <c r="F4986" s="313" t="s">
        <v>3040</v>
      </c>
      <c r="G4986" s="318" t="s">
        <v>3041</v>
      </c>
      <c r="H4986" s="318" t="s">
        <v>1560</v>
      </c>
      <c r="I4986" s="104" t="s">
        <v>1073</v>
      </c>
      <c r="J4986" s="318" t="s">
        <v>1074</v>
      </c>
      <c r="K4986" s="320"/>
      <c r="L4986" s="320"/>
      <c r="M4986" s="104"/>
      <c r="N4986" s="104">
        <v>2</v>
      </c>
      <c r="O4986" s="320">
        <v>6.0333333333333332</v>
      </c>
      <c r="P4986" s="105">
        <v>9000</v>
      </c>
    </row>
    <row r="4987" spans="1:16" ht="22.5" x14ac:dyDescent="0.2">
      <c r="A4987" s="104" t="s">
        <v>1022</v>
      </c>
      <c r="B4987" s="104" t="s">
        <v>423</v>
      </c>
      <c r="C4987" s="313" t="s">
        <v>99</v>
      </c>
      <c r="D4987" s="104" t="s">
        <v>1296</v>
      </c>
      <c r="E4987" s="105">
        <v>2500</v>
      </c>
      <c r="F4987" s="313" t="s">
        <v>3042</v>
      </c>
      <c r="G4987" s="318" t="s">
        <v>3043</v>
      </c>
      <c r="H4987" s="318" t="s">
        <v>1067</v>
      </c>
      <c r="I4987" s="104" t="s">
        <v>1068</v>
      </c>
      <c r="J4987" s="318" t="s">
        <v>1069</v>
      </c>
      <c r="K4987" s="320"/>
      <c r="L4987" s="320"/>
      <c r="M4987" s="104"/>
      <c r="N4987" s="104">
        <v>2</v>
      </c>
      <c r="O4987" s="320">
        <v>6.0333333333333332</v>
      </c>
      <c r="P4987" s="105">
        <v>15000</v>
      </c>
    </row>
    <row r="4988" spans="1:16" x14ac:dyDescent="0.2">
      <c r="A4988" s="104" t="s">
        <v>1022</v>
      </c>
      <c r="B4988" s="104" t="s">
        <v>423</v>
      </c>
      <c r="C4988" s="313" t="s">
        <v>99</v>
      </c>
      <c r="D4988" s="104" t="s">
        <v>2439</v>
      </c>
      <c r="E4988" s="105">
        <v>1700</v>
      </c>
      <c r="F4988" s="313" t="s">
        <v>3046</v>
      </c>
      <c r="G4988" s="318" t="s">
        <v>3047</v>
      </c>
      <c r="H4988" s="318" t="s">
        <v>1224</v>
      </c>
      <c r="I4988" s="104" t="s">
        <v>1536</v>
      </c>
      <c r="J4988" s="318" t="s">
        <v>1074</v>
      </c>
      <c r="K4988" s="320"/>
      <c r="L4988" s="320"/>
      <c r="M4988" s="104"/>
      <c r="N4988" s="104">
        <v>2</v>
      </c>
      <c r="O4988" s="320">
        <v>6.0333333333333332</v>
      </c>
      <c r="P4988" s="105">
        <v>10200</v>
      </c>
    </row>
    <row r="4989" spans="1:16" x14ac:dyDescent="0.2">
      <c r="A4989" s="104" t="s">
        <v>1022</v>
      </c>
      <c r="B4989" s="104" t="s">
        <v>423</v>
      </c>
      <c r="C4989" s="313" t="s">
        <v>99</v>
      </c>
      <c r="D4989" s="104" t="s">
        <v>1046</v>
      </c>
      <c r="E4989" s="105">
        <v>1500</v>
      </c>
      <c r="F4989" s="313" t="s">
        <v>3048</v>
      </c>
      <c r="G4989" s="318" t="s">
        <v>3049</v>
      </c>
      <c r="H4989" s="318" t="s">
        <v>1189</v>
      </c>
      <c r="I4989" s="104" t="s">
        <v>1073</v>
      </c>
      <c r="J4989" s="318" t="s">
        <v>1074</v>
      </c>
      <c r="K4989" s="320"/>
      <c r="L4989" s="320"/>
      <c r="M4989" s="104"/>
      <c r="N4989" s="104">
        <v>2</v>
      </c>
      <c r="O4989" s="320">
        <v>6.0333333333333332</v>
      </c>
      <c r="P4989" s="105">
        <v>9000</v>
      </c>
    </row>
    <row r="4990" spans="1:16" x14ac:dyDescent="0.2">
      <c r="A4990" s="104" t="s">
        <v>1022</v>
      </c>
      <c r="B4990" s="104" t="s">
        <v>423</v>
      </c>
      <c r="C4990" s="313" t="s">
        <v>99</v>
      </c>
      <c r="D4990" s="104" t="s">
        <v>1046</v>
      </c>
      <c r="E4990" s="105">
        <v>1500</v>
      </c>
      <c r="F4990" s="313" t="s">
        <v>3050</v>
      </c>
      <c r="G4990" s="318" t="s">
        <v>3051</v>
      </c>
      <c r="H4990" s="318" t="s">
        <v>2899</v>
      </c>
      <c r="I4990" s="104" t="s">
        <v>1073</v>
      </c>
      <c r="J4990" s="318" t="s">
        <v>1074</v>
      </c>
      <c r="K4990" s="320"/>
      <c r="L4990" s="320"/>
      <c r="M4990" s="104"/>
      <c r="N4990" s="104">
        <v>2</v>
      </c>
      <c r="O4990" s="320">
        <v>6.0333333333333332</v>
      </c>
      <c r="P4990" s="105">
        <v>9000</v>
      </c>
    </row>
    <row r="4991" spans="1:16" x14ac:dyDescent="0.2">
      <c r="A4991" s="104" t="s">
        <v>1022</v>
      </c>
      <c r="B4991" s="104" t="s">
        <v>423</v>
      </c>
      <c r="C4991" s="313" t="s">
        <v>99</v>
      </c>
      <c r="D4991" s="104" t="s">
        <v>1050</v>
      </c>
      <c r="E4991" s="105">
        <v>2500</v>
      </c>
      <c r="F4991" s="313" t="s">
        <v>3052</v>
      </c>
      <c r="G4991" s="318" t="s">
        <v>3053</v>
      </c>
      <c r="H4991" s="318" t="s">
        <v>1060</v>
      </c>
      <c r="I4991" s="104" t="s">
        <v>1027</v>
      </c>
      <c r="J4991" s="318" t="s">
        <v>1028</v>
      </c>
      <c r="K4991" s="320"/>
      <c r="L4991" s="320"/>
      <c r="M4991" s="104"/>
      <c r="N4991" s="104">
        <v>2</v>
      </c>
      <c r="O4991" s="320">
        <v>6.0333333333333332</v>
      </c>
      <c r="P4991" s="105">
        <v>15000</v>
      </c>
    </row>
    <row r="4992" spans="1:16" x14ac:dyDescent="0.2">
      <c r="A4992" s="104" t="s">
        <v>1022</v>
      </c>
      <c r="B4992" s="104" t="s">
        <v>423</v>
      </c>
      <c r="C4992" s="313" t="s">
        <v>99</v>
      </c>
      <c r="D4992" s="104" t="s">
        <v>1628</v>
      </c>
      <c r="E4992" s="105">
        <v>5000</v>
      </c>
      <c r="F4992" s="313" t="s">
        <v>3059</v>
      </c>
      <c r="G4992" s="318" t="s">
        <v>3060</v>
      </c>
      <c r="H4992" s="318" t="s">
        <v>1456</v>
      </c>
      <c r="I4992" s="104" t="s">
        <v>1027</v>
      </c>
      <c r="J4992" s="318" t="s">
        <v>1161</v>
      </c>
      <c r="K4992" s="320"/>
      <c r="L4992" s="320"/>
      <c r="M4992" s="104"/>
      <c r="N4992" s="104">
        <v>2</v>
      </c>
      <c r="O4992" s="320">
        <v>6.0333333333333332</v>
      </c>
      <c r="P4992" s="105">
        <v>30000</v>
      </c>
    </row>
    <row r="4993" spans="1:16" ht="22.5" x14ac:dyDescent="0.2">
      <c r="A4993" s="104" t="s">
        <v>1022</v>
      </c>
      <c r="B4993" s="104" t="s">
        <v>423</v>
      </c>
      <c r="C4993" s="313" t="s">
        <v>99</v>
      </c>
      <c r="D4993" s="104" t="s">
        <v>1183</v>
      </c>
      <c r="E4993" s="105">
        <v>1300</v>
      </c>
      <c r="F4993" s="313" t="s">
        <v>3061</v>
      </c>
      <c r="G4993" s="318" t="s">
        <v>3062</v>
      </c>
      <c r="H4993" s="318" t="s">
        <v>3063</v>
      </c>
      <c r="I4993" s="104" t="s">
        <v>1044</v>
      </c>
      <c r="J4993" s="318" t="s">
        <v>1045</v>
      </c>
      <c r="K4993" s="320"/>
      <c r="L4993" s="320"/>
      <c r="M4993" s="104"/>
      <c r="N4993" s="104">
        <v>2</v>
      </c>
      <c r="O4993" s="320">
        <v>6.0333333333333332</v>
      </c>
      <c r="P4993" s="105">
        <v>7800</v>
      </c>
    </row>
    <row r="4994" spans="1:16" x14ac:dyDescent="0.2">
      <c r="A4994" s="104" t="s">
        <v>1022</v>
      </c>
      <c r="B4994" s="104" t="s">
        <v>423</v>
      </c>
      <c r="C4994" s="313" t="s">
        <v>99</v>
      </c>
      <c r="D4994" s="104" t="s">
        <v>3064</v>
      </c>
      <c r="E4994" s="105">
        <v>4500</v>
      </c>
      <c r="F4994" s="313" t="s">
        <v>3065</v>
      </c>
      <c r="G4994" s="318" t="s">
        <v>3066</v>
      </c>
      <c r="H4994" s="318" t="s">
        <v>3067</v>
      </c>
      <c r="I4994" s="104" t="s">
        <v>1061</v>
      </c>
      <c r="J4994" s="318" t="s">
        <v>1028</v>
      </c>
      <c r="K4994" s="320"/>
      <c r="L4994" s="320"/>
      <c r="M4994" s="104"/>
      <c r="N4994" s="104">
        <v>1</v>
      </c>
      <c r="O4994" s="320">
        <v>6.0333333333333332</v>
      </c>
      <c r="P4994" s="105">
        <v>27000</v>
      </c>
    </row>
    <row r="4995" spans="1:16" ht="22.5" x14ac:dyDescent="0.2">
      <c r="A4995" s="104" t="s">
        <v>1022</v>
      </c>
      <c r="B4995" s="104" t="s">
        <v>423</v>
      </c>
      <c r="C4995" s="313" t="s">
        <v>99</v>
      </c>
      <c r="D4995" s="104" t="s">
        <v>1040</v>
      </c>
      <c r="E4995" s="105">
        <v>1300</v>
      </c>
      <c r="F4995" s="313" t="s">
        <v>3068</v>
      </c>
      <c r="G4995" s="318" t="s">
        <v>3069</v>
      </c>
      <c r="H4995" s="318" t="s">
        <v>1133</v>
      </c>
      <c r="I4995" s="104" t="s">
        <v>1099</v>
      </c>
      <c r="J4995" s="318" t="s">
        <v>1100</v>
      </c>
      <c r="K4995" s="320"/>
      <c r="L4995" s="320"/>
      <c r="M4995" s="104"/>
      <c r="N4995" s="104">
        <v>2</v>
      </c>
      <c r="O4995" s="320">
        <v>6.0333333333333332</v>
      </c>
      <c r="P4995" s="105">
        <v>7800</v>
      </c>
    </row>
    <row r="4996" spans="1:16" x14ac:dyDescent="0.2">
      <c r="A4996" s="104" t="s">
        <v>1022</v>
      </c>
      <c r="B4996" s="104" t="s">
        <v>423</v>
      </c>
      <c r="C4996" s="313" t="s">
        <v>99</v>
      </c>
      <c r="D4996" s="104" t="s">
        <v>1046</v>
      </c>
      <c r="E4996" s="105">
        <v>1700</v>
      </c>
      <c r="F4996" s="313" t="s">
        <v>3070</v>
      </c>
      <c r="G4996" s="318" t="s">
        <v>3071</v>
      </c>
      <c r="H4996" s="318" t="s">
        <v>1249</v>
      </c>
      <c r="I4996" s="104" t="s">
        <v>1073</v>
      </c>
      <c r="J4996" s="318" t="s">
        <v>1074</v>
      </c>
      <c r="K4996" s="320"/>
      <c r="L4996" s="320"/>
      <c r="M4996" s="104"/>
      <c r="N4996" s="104">
        <v>2</v>
      </c>
      <c r="O4996" s="320">
        <v>6.0333333333333332</v>
      </c>
      <c r="P4996" s="105">
        <v>10200</v>
      </c>
    </row>
    <row r="4997" spans="1:16" x14ac:dyDescent="0.2">
      <c r="A4997" s="104" t="s">
        <v>1022</v>
      </c>
      <c r="B4997" s="104" t="s">
        <v>423</v>
      </c>
      <c r="C4997" s="313" t="s">
        <v>99</v>
      </c>
      <c r="D4997" s="104" t="s">
        <v>1075</v>
      </c>
      <c r="E4997" s="105">
        <v>1300</v>
      </c>
      <c r="F4997" s="313" t="s">
        <v>3076</v>
      </c>
      <c r="G4997" s="318" t="s">
        <v>3077</v>
      </c>
      <c r="H4997" s="318" t="s">
        <v>1117</v>
      </c>
      <c r="I4997" s="104" t="s">
        <v>1118</v>
      </c>
      <c r="J4997" s="318" t="s">
        <v>1119</v>
      </c>
      <c r="K4997" s="320"/>
      <c r="L4997" s="320"/>
      <c r="M4997" s="104"/>
      <c r="N4997" s="104">
        <v>2</v>
      </c>
      <c r="O4997" s="320">
        <v>6.0333333333333332</v>
      </c>
      <c r="P4997" s="105">
        <v>7800</v>
      </c>
    </row>
    <row r="4998" spans="1:16" x14ac:dyDescent="0.2">
      <c r="A4998" s="104" t="s">
        <v>1022</v>
      </c>
      <c r="B4998" s="104" t="s">
        <v>423</v>
      </c>
      <c r="C4998" s="313" t="s">
        <v>99</v>
      </c>
      <c r="D4998" s="104" t="s">
        <v>3078</v>
      </c>
      <c r="E4998" s="105">
        <v>1500</v>
      </c>
      <c r="F4998" s="313" t="s">
        <v>3079</v>
      </c>
      <c r="G4998" s="318" t="s">
        <v>3080</v>
      </c>
      <c r="H4998" s="318" t="s">
        <v>1057</v>
      </c>
      <c r="I4998" s="104" t="s">
        <v>1027</v>
      </c>
      <c r="J4998" s="318" t="s">
        <v>1028</v>
      </c>
      <c r="K4998" s="320"/>
      <c r="L4998" s="320"/>
      <c r="M4998" s="104"/>
      <c r="N4998" s="104">
        <v>2</v>
      </c>
      <c r="O4998" s="320">
        <v>6.0333333333333332</v>
      </c>
      <c r="P4998" s="105">
        <v>9000</v>
      </c>
    </row>
    <row r="4999" spans="1:16" x14ac:dyDescent="0.2">
      <c r="A4999" s="104" t="s">
        <v>1022</v>
      </c>
      <c r="B4999" s="104" t="s">
        <v>423</v>
      </c>
      <c r="C4999" s="313" t="s">
        <v>99</v>
      </c>
      <c r="D4999" s="104" t="s">
        <v>1464</v>
      </c>
      <c r="E4999" s="105">
        <v>1500</v>
      </c>
      <c r="F4999" s="313" t="s">
        <v>5623</v>
      </c>
      <c r="G4999" s="318" t="s">
        <v>5624</v>
      </c>
      <c r="H4999" s="318" t="s">
        <v>1060</v>
      </c>
      <c r="I4999" s="104" t="s">
        <v>1346</v>
      </c>
      <c r="J4999" s="318" t="s">
        <v>1028</v>
      </c>
      <c r="K4999" s="320"/>
      <c r="L4999" s="320"/>
      <c r="M4999" s="104"/>
      <c r="N4999" s="104">
        <v>1</v>
      </c>
      <c r="O4999" s="320">
        <v>0.96666666666666667</v>
      </c>
      <c r="P4999" s="105">
        <v>1450</v>
      </c>
    </row>
    <row r="5000" spans="1:16" x14ac:dyDescent="0.2">
      <c r="A5000" s="104" t="s">
        <v>1022</v>
      </c>
      <c r="B5000" s="104" t="s">
        <v>423</v>
      </c>
      <c r="C5000" s="313" t="s">
        <v>99</v>
      </c>
      <c r="D5000" s="104" t="s">
        <v>1183</v>
      </c>
      <c r="E5000" s="105">
        <v>1300</v>
      </c>
      <c r="F5000" s="313" t="s">
        <v>3081</v>
      </c>
      <c r="G5000" s="318" t="s">
        <v>3082</v>
      </c>
      <c r="H5000" s="318" t="s">
        <v>1117</v>
      </c>
      <c r="I5000" s="104" t="s">
        <v>1118</v>
      </c>
      <c r="J5000" s="318" t="s">
        <v>1119</v>
      </c>
      <c r="K5000" s="320"/>
      <c r="L5000" s="320"/>
      <c r="M5000" s="104"/>
      <c r="N5000" s="104">
        <v>2</v>
      </c>
      <c r="O5000" s="320">
        <v>6.0333333333333332</v>
      </c>
      <c r="P5000" s="105">
        <v>7800</v>
      </c>
    </row>
    <row r="5001" spans="1:16" x14ac:dyDescent="0.2">
      <c r="A5001" s="104" t="s">
        <v>1022</v>
      </c>
      <c r="B5001" s="104" t="s">
        <v>423</v>
      </c>
      <c r="C5001" s="313" t="s">
        <v>99</v>
      </c>
      <c r="D5001" s="104" t="s">
        <v>1749</v>
      </c>
      <c r="E5001" s="105">
        <v>2400</v>
      </c>
      <c r="F5001" s="313" t="s">
        <v>3083</v>
      </c>
      <c r="G5001" s="318" t="s">
        <v>3084</v>
      </c>
      <c r="H5001" s="318" t="s">
        <v>1113</v>
      </c>
      <c r="I5001" s="104" t="s">
        <v>1027</v>
      </c>
      <c r="J5001" s="318" t="s">
        <v>1028</v>
      </c>
      <c r="K5001" s="320"/>
      <c r="L5001" s="320"/>
      <c r="M5001" s="104"/>
      <c r="N5001" s="104">
        <v>2</v>
      </c>
      <c r="O5001" s="320">
        <v>6.0333333333333332</v>
      </c>
      <c r="P5001" s="105">
        <v>14400</v>
      </c>
    </row>
    <row r="5002" spans="1:16" x14ac:dyDescent="0.2">
      <c r="A5002" s="104" t="s">
        <v>1022</v>
      </c>
      <c r="B5002" s="104" t="s">
        <v>423</v>
      </c>
      <c r="C5002" s="313" t="s">
        <v>99</v>
      </c>
      <c r="D5002" s="104" t="s">
        <v>1242</v>
      </c>
      <c r="E5002" s="105">
        <v>1300</v>
      </c>
      <c r="F5002" s="313" t="s">
        <v>3085</v>
      </c>
      <c r="G5002" s="318" t="s">
        <v>3086</v>
      </c>
      <c r="H5002" s="318" t="s">
        <v>1117</v>
      </c>
      <c r="I5002" s="104" t="s">
        <v>1118</v>
      </c>
      <c r="J5002" s="318" t="s">
        <v>1119</v>
      </c>
      <c r="K5002" s="320"/>
      <c r="L5002" s="320"/>
      <c r="M5002" s="104"/>
      <c r="N5002" s="104">
        <v>2</v>
      </c>
      <c r="O5002" s="320">
        <v>6.0333333333333332</v>
      </c>
      <c r="P5002" s="105">
        <v>7800</v>
      </c>
    </row>
    <row r="5003" spans="1:16" x14ac:dyDescent="0.2">
      <c r="A5003" s="104" t="s">
        <v>1022</v>
      </c>
      <c r="B5003" s="104" t="s">
        <v>423</v>
      </c>
      <c r="C5003" s="313" t="s">
        <v>99</v>
      </c>
      <c r="D5003" s="104" t="s">
        <v>1296</v>
      </c>
      <c r="E5003" s="105">
        <v>2500</v>
      </c>
      <c r="F5003" s="313" t="s">
        <v>3087</v>
      </c>
      <c r="G5003" s="318" t="s">
        <v>3088</v>
      </c>
      <c r="H5003" s="318" t="s">
        <v>1026</v>
      </c>
      <c r="I5003" s="104" t="s">
        <v>1027</v>
      </c>
      <c r="J5003" s="318" t="s">
        <v>1028</v>
      </c>
      <c r="K5003" s="320"/>
      <c r="L5003" s="320"/>
      <c r="M5003" s="104"/>
      <c r="N5003" s="104">
        <v>2</v>
      </c>
      <c r="O5003" s="320">
        <v>6.0333333333333332</v>
      </c>
      <c r="P5003" s="105">
        <v>15000</v>
      </c>
    </row>
    <row r="5004" spans="1:16" x14ac:dyDescent="0.2">
      <c r="A5004" s="104" t="s">
        <v>1022</v>
      </c>
      <c r="B5004" s="104" t="s">
        <v>423</v>
      </c>
      <c r="C5004" s="313" t="s">
        <v>99</v>
      </c>
      <c r="D5004" s="104" t="s">
        <v>1046</v>
      </c>
      <c r="E5004" s="105">
        <v>1500</v>
      </c>
      <c r="F5004" s="313" t="s">
        <v>3089</v>
      </c>
      <c r="G5004" s="318" t="s">
        <v>3090</v>
      </c>
      <c r="H5004" s="318" t="s">
        <v>1064</v>
      </c>
      <c r="I5004" s="104" t="s">
        <v>1044</v>
      </c>
      <c r="J5004" s="318" t="s">
        <v>1028</v>
      </c>
      <c r="K5004" s="320"/>
      <c r="L5004" s="320"/>
      <c r="M5004" s="104"/>
      <c r="N5004" s="104">
        <v>2</v>
      </c>
      <c r="O5004" s="320">
        <v>6.0333333333333332</v>
      </c>
      <c r="P5004" s="105">
        <v>9000</v>
      </c>
    </row>
    <row r="5005" spans="1:16" ht="22.5" x14ac:dyDescent="0.2">
      <c r="A5005" s="104" t="s">
        <v>1022</v>
      </c>
      <c r="B5005" s="104" t="s">
        <v>423</v>
      </c>
      <c r="C5005" s="313" t="s">
        <v>99</v>
      </c>
      <c r="D5005" s="104" t="s">
        <v>1296</v>
      </c>
      <c r="E5005" s="105">
        <v>2500</v>
      </c>
      <c r="F5005" s="313" t="s">
        <v>3091</v>
      </c>
      <c r="G5005" s="318" t="s">
        <v>3092</v>
      </c>
      <c r="H5005" s="318" t="s">
        <v>1026</v>
      </c>
      <c r="I5005" s="104" t="s">
        <v>1027</v>
      </c>
      <c r="J5005" s="318" t="s">
        <v>1069</v>
      </c>
      <c r="K5005" s="320"/>
      <c r="L5005" s="320"/>
      <c r="M5005" s="104"/>
      <c r="N5005" s="104">
        <v>2</v>
      </c>
      <c r="O5005" s="320">
        <v>6.0333333333333332</v>
      </c>
      <c r="P5005" s="105">
        <v>15000</v>
      </c>
    </row>
    <row r="5006" spans="1:16" x14ac:dyDescent="0.2">
      <c r="A5006" s="104" t="s">
        <v>1022</v>
      </c>
      <c r="B5006" s="104" t="s">
        <v>423</v>
      </c>
      <c r="C5006" s="313" t="s">
        <v>99</v>
      </c>
      <c r="D5006" s="104" t="s">
        <v>1817</v>
      </c>
      <c r="E5006" s="105">
        <v>1900</v>
      </c>
      <c r="F5006" s="313" t="s">
        <v>3093</v>
      </c>
      <c r="G5006" s="318" t="s">
        <v>3094</v>
      </c>
      <c r="H5006" s="318" t="s">
        <v>1160</v>
      </c>
      <c r="I5006" s="104" t="s">
        <v>1364</v>
      </c>
      <c r="J5006" s="318" t="s">
        <v>1028</v>
      </c>
      <c r="K5006" s="320"/>
      <c r="L5006" s="320"/>
      <c r="M5006" s="104"/>
      <c r="N5006" s="104">
        <v>2</v>
      </c>
      <c r="O5006" s="320">
        <v>6.0333333333333332</v>
      </c>
      <c r="P5006" s="105">
        <v>11400</v>
      </c>
    </row>
    <row r="5007" spans="1:16" x14ac:dyDescent="0.2">
      <c r="A5007" s="104" t="s">
        <v>1022</v>
      </c>
      <c r="B5007" s="104" t="s">
        <v>423</v>
      </c>
      <c r="C5007" s="313" t="s">
        <v>99</v>
      </c>
      <c r="D5007" s="104" t="s">
        <v>2128</v>
      </c>
      <c r="E5007" s="105">
        <v>2400</v>
      </c>
      <c r="F5007" s="313" t="s">
        <v>3095</v>
      </c>
      <c r="G5007" s="318" t="s">
        <v>3096</v>
      </c>
      <c r="H5007" s="318" t="s">
        <v>3097</v>
      </c>
      <c r="I5007" s="104" t="s">
        <v>1027</v>
      </c>
      <c r="J5007" s="318" t="s">
        <v>1028</v>
      </c>
      <c r="K5007" s="320"/>
      <c r="L5007" s="320"/>
      <c r="M5007" s="104"/>
      <c r="N5007" s="104">
        <v>2</v>
      </c>
      <c r="O5007" s="320">
        <v>6.0333333333333332</v>
      </c>
      <c r="P5007" s="105">
        <v>14400</v>
      </c>
    </row>
    <row r="5008" spans="1:16" x14ac:dyDescent="0.2">
      <c r="A5008" s="104" t="s">
        <v>1022</v>
      </c>
      <c r="B5008" s="104" t="s">
        <v>423</v>
      </c>
      <c r="C5008" s="313" t="s">
        <v>99</v>
      </c>
      <c r="D5008" s="104" t="s">
        <v>1237</v>
      </c>
      <c r="E5008" s="105">
        <v>1300</v>
      </c>
      <c r="F5008" s="313" t="s">
        <v>3101</v>
      </c>
      <c r="G5008" s="318" t="s">
        <v>3102</v>
      </c>
      <c r="H5008" s="318" t="s">
        <v>3103</v>
      </c>
      <c r="I5008" s="104" t="s">
        <v>1225</v>
      </c>
      <c r="J5008" s="318" t="s">
        <v>1028</v>
      </c>
      <c r="K5008" s="320"/>
      <c r="L5008" s="320"/>
      <c r="M5008" s="104"/>
      <c r="N5008" s="104">
        <v>2</v>
      </c>
      <c r="O5008" s="320">
        <v>6.0333333333333332</v>
      </c>
      <c r="P5008" s="105">
        <v>7800</v>
      </c>
    </row>
    <row r="5009" spans="1:16" x14ac:dyDescent="0.2">
      <c r="A5009" s="104" t="s">
        <v>1022</v>
      </c>
      <c r="B5009" s="104" t="s">
        <v>423</v>
      </c>
      <c r="C5009" s="313" t="s">
        <v>99</v>
      </c>
      <c r="D5009" s="104" t="s">
        <v>1046</v>
      </c>
      <c r="E5009" s="105">
        <v>1500</v>
      </c>
      <c r="F5009" s="313" t="s">
        <v>3104</v>
      </c>
      <c r="G5009" s="318" t="s">
        <v>3105</v>
      </c>
      <c r="H5009" s="318" t="s">
        <v>1064</v>
      </c>
      <c r="I5009" s="104" t="s">
        <v>1044</v>
      </c>
      <c r="J5009" s="318" t="s">
        <v>1028</v>
      </c>
      <c r="K5009" s="320"/>
      <c r="L5009" s="320"/>
      <c r="M5009" s="104"/>
      <c r="N5009" s="104">
        <v>2</v>
      </c>
      <c r="O5009" s="320">
        <v>6.0333333333333332</v>
      </c>
      <c r="P5009" s="105">
        <v>9000</v>
      </c>
    </row>
    <row r="5010" spans="1:16" ht="22.5" x14ac:dyDescent="0.2">
      <c r="A5010" s="104" t="s">
        <v>1022</v>
      </c>
      <c r="B5010" s="104" t="s">
        <v>423</v>
      </c>
      <c r="C5010" s="313" t="s">
        <v>99</v>
      </c>
      <c r="D5010" s="104" t="s">
        <v>1046</v>
      </c>
      <c r="E5010" s="105">
        <v>1700</v>
      </c>
      <c r="F5010" s="313" t="s">
        <v>3106</v>
      </c>
      <c r="G5010" s="318" t="s">
        <v>3107</v>
      </c>
      <c r="H5010" s="318" t="s">
        <v>1064</v>
      </c>
      <c r="I5010" s="104" t="s">
        <v>1044</v>
      </c>
      <c r="J5010" s="318" t="s">
        <v>1045</v>
      </c>
      <c r="K5010" s="320"/>
      <c r="L5010" s="320"/>
      <c r="M5010" s="104"/>
      <c r="N5010" s="104">
        <v>2</v>
      </c>
      <c r="O5010" s="320">
        <v>6.0333333333333332</v>
      </c>
      <c r="P5010" s="105">
        <v>10200</v>
      </c>
    </row>
    <row r="5011" spans="1:16" ht="22.5" x14ac:dyDescent="0.2">
      <c r="A5011" s="104" t="s">
        <v>1022</v>
      </c>
      <c r="B5011" s="104" t="s">
        <v>423</v>
      </c>
      <c r="C5011" s="313" t="s">
        <v>99</v>
      </c>
      <c r="D5011" s="104" t="s">
        <v>1046</v>
      </c>
      <c r="E5011" s="105">
        <v>1500</v>
      </c>
      <c r="F5011" s="313" t="s">
        <v>3108</v>
      </c>
      <c r="G5011" s="318" t="s">
        <v>3109</v>
      </c>
      <c r="H5011" s="318" t="s">
        <v>1057</v>
      </c>
      <c r="I5011" s="104" t="s">
        <v>1027</v>
      </c>
      <c r="J5011" s="318" t="s">
        <v>1100</v>
      </c>
      <c r="K5011" s="320"/>
      <c r="L5011" s="320"/>
      <c r="M5011" s="104"/>
      <c r="N5011" s="104">
        <v>2</v>
      </c>
      <c r="O5011" s="320">
        <v>6.0333333333333332</v>
      </c>
      <c r="P5011" s="105">
        <v>9000</v>
      </c>
    </row>
    <row r="5012" spans="1:16" ht="22.5" x14ac:dyDescent="0.2">
      <c r="A5012" s="104" t="s">
        <v>1022</v>
      </c>
      <c r="B5012" s="104" t="s">
        <v>423</v>
      </c>
      <c r="C5012" s="313" t="s">
        <v>99</v>
      </c>
      <c r="D5012" s="104" t="s">
        <v>1046</v>
      </c>
      <c r="E5012" s="105">
        <v>1700</v>
      </c>
      <c r="F5012" s="313" t="s">
        <v>3110</v>
      </c>
      <c r="G5012" s="318" t="s">
        <v>3111</v>
      </c>
      <c r="H5012" s="318" t="s">
        <v>1340</v>
      </c>
      <c r="I5012" s="104" t="s">
        <v>1134</v>
      </c>
      <c r="J5012" s="318" t="s">
        <v>1100</v>
      </c>
      <c r="K5012" s="320"/>
      <c r="L5012" s="320"/>
      <c r="M5012" s="104"/>
      <c r="N5012" s="104">
        <v>2</v>
      </c>
      <c r="O5012" s="320">
        <v>6.0333333333333332</v>
      </c>
      <c r="P5012" s="105">
        <v>10200</v>
      </c>
    </row>
    <row r="5013" spans="1:16" x14ac:dyDescent="0.2">
      <c r="A5013" s="104" t="s">
        <v>1022</v>
      </c>
      <c r="B5013" s="104" t="s">
        <v>423</v>
      </c>
      <c r="C5013" s="313" t="s">
        <v>99</v>
      </c>
      <c r="D5013" s="104" t="s">
        <v>1046</v>
      </c>
      <c r="E5013" s="105">
        <v>1500</v>
      </c>
      <c r="F5013" s="313" t="s">
        <v>3112</v>
      </c>
      <c r="G5013" s="318" t="s">
        <v>3113</v>
      </c>
      <c r="H5013" s="318" t="s">
        <v>3114</v>
      </c>
      <c r="I5013" s="104" t="s">
        <v>1073</v>
      </c>
      <c r="J5013" s="318" t="s">
        <v>1074</v>
      </c>
      <c r="K5013" s="320"/>
      <c r="L5013" s="320"/>
      <c r="M5013" s="104"/>
      <c r="N5013" s="104">
        <v>2</v>
      </c>
      <c r="O5013" s="320">
        <v>6.0333333333333332</v>
      </c>
      <c r="P5013" s="105">
        <v>9000</v>
      </c>
    </row>
    <row r="5014" spans="1:16" x14ac:dyDescent="0.2">
      <c r="A5014" s="104" t="s">
        <v>1022</v>
      </c>
      <c r="B5014" s="104" t="s">
        <v>423</v>
      </c>
      <c r="C5014" s="313" t="s">
        <v>99</v>
      </c>
      <c r="D5014" s="104" t="s">
        <v>1310</v>
      </c>
      <c r="E5014" s="105">
        <v>2500</v>
      </c>
      <c r="F5014" s="313" t="s">
        <v>5625</v>
      </c>
      <c r="G5014" s="318" t="s">
        <v>5626</v>
      </c>
      <c r="H5014" s="318" t="s">
        <v>1544</v>
      </c>
      <c r="I5014" s="104" t="s">
        <v>1061</v>
      </c>
      <c r="J5014" s="318" t="s">
        <v>1028</v>
      </c>
      <c r="K5014" s="320"/>
      <c r="L5014" s="320"/>
      <c r="M5014" s="104"/>
      <c r="N5014" s="104">
        <v>2</v>
      </c>
      <c r="O5014" s="320">
        <v>6.0333333333333332</v>
      </c>
      <c r="P5014" s="105">
        <v>15000</v>
      </c>
    </row>
    <row r="5015" spans="1:16" x14ac:dyDescent="0.2">
      <c r="A5015" s="104" t="s">
        <v>1022</v>
      </c>
      <c r="B5015" s="104" t="s">
        <v>423</v>
      </c>
      <c r="C5015" s="313" t="s">
        <v>99</v>
      </c>
      <c r="D5015" s="104" t="s">
        <v>1628</v>
      </c>
      <c r="E5015" s="105">
        <v>5000</v>
      </c>
      <c r="F5015" s="313" t="s">
        <v>3115</v>
      </c>
      <c r="G5015" s="318" t="s">
        <v>3116</v>
      </c>
      <c r="H5015" s="318" t="s">
        <v>1053</v>
      </c>
      <c r="I5015" s="104" t="s">
        <v>1027</v>
      </c>
      <c r="J5015" s="318" t="s">
        <v>1028</v>
      </c>
      <c r="K5015" s="320"/>
      <c r="L5015" s="320"/>
      <c r="M5015" s="104"/>
      <c r="N5015" s="104">
        <v>2</v>
      </c>
      <c r="O5015" s="320">
        <v>6.0333333333333332</v>
      </c>
      <c r="P5015" s="105">
        <v>30000</v>
      </c>
    </row>
    <row r="5016" spans="1:16" x14ac:dyDescent="0.2">
      <c r="A5016" s="104" t="s">
        <v>1022</v>
      </c>
      <c r="B5016" s="104" t="s">
        <v>423</v>
      </c>
      <c r="C5016" s="313" t="s">
        <v>99</v>
      </c>
      <c r="D5016" s="104" t="s">
        <v>1046</v>
      </c>
      <c r="E5016" s="105">
        <v>1500</v>
      </c>
      <c r="F5016" s="313" t="s">
        <v>3117</v>
      </c>
      <c r="G5016" s="318" t="s">
        <v>3118</v>
      </c>
      <c r="H5016" s="318" t="s">
        <v>2899</v>
      </c>
      <c r="I5016" s="104" t="s">
        <v>1225</v>
      </c>
      <c r="J5016" s="318" t="s">
        <v>1119</v>
      </c>
      <c r="K5016" s="320"/>
      <c r="L5016" s="320"/>
      <c r="M5016" s="104"/>
      <c r="N5016" s="104">
        <v>2</v>
      </c>
      <c r="O5016" s="320">
        <v>6.0333333333333332</v>
      </c>
      <c r="P5016" s="105">
        <v>9000</v>
      </c>
    </row>
    <row r="5017" spans="1:16" x14ac:dyDescent="0.2">
      <c r="A5017" s="104" t="s">
        <v>1022</v>
      </c>
      <c r="B5017" s="104" t="s">
        <v>423</v>
      </c>
      <c r="C5017" s="313" t="s">
        <v>99</v>
      </c>
      <c r="D5017" s="104" t="s">
        <v>1270</v>
      </c>
      <c r="E5017" s="105">
        <v>1300</v>
      </c>
      <c r="F5017" s="313" t="s">
        <v>5627</v>
      </c>
      <c r="G5017" s="318" t="s">
        <v>5628</v>
      </c>
      <c r="H5017" s="318" t="s">
        <v>1117</v>
      </c>
      <c r="I5017" s="104" t="s">
        <v>1118</v>
      </c>
      <c r="J5017" s="318" t="s">
        <v>1119</v>
      </c>
      <c r="K5017" s="320"/>
      <c r="L5017" s="320"/>
      <c r="M5017" s="104"/>
      <c r="N5017" s="104">
        <v>2</v>
      </c>
      <c r="O5017" s="320">
        <v>6.0333333333333332</v>
      </c>
      <c r="P5017" s="105">
        <v>7800</v>
      </c>
    </row>
    <row r="5018" spans="1:16" x14ac:dyDescent="0.2">
      <c r="A5018" s="104" t="s">
        <v>1022</v>
      </c>
      <c r="B5018" s="104" t="s">
        <v>423</v>
      </c>
      <c r="C5018" s="313" t="s">
        <v>99</v>
      </c>
      <c r="D5018" s="104" t="s">
        <v>1046</v>
      </c>
      <c r="E5018" s="105">
        <v>1500</v>
      </c>
      <c r="F5018" s="313" t="s">
        <v>3119</v>
      </c>
      <c r="G5018" s="318" t="s">
        <v>3120</v>
      </c>
      <c r="H5018" s="318" t="s">
        <v>1133</v>
      </c>
      <c r="I5018" s="104" t="s">
        <v>1027</v>
      </c>
      <c r="J5018" s="318" t="s">
        <v>1028</v>
      </c>
      <c r="K5018" s="320"/>
      <c r="L5018" s="320"/>
      <c r="M5018" s="104"/>
      <c r="N5018" s="104">
        <v>2</v>
      </c>
      <c r="O5018" s="320">
        <v>6.0333333333333332</v>
      </c>
      <c r="P5018" s="105">
        <v>9000</v>
      </c>
    </row>
    <row r="5019" spans="1:16" x14ac:dyDescent="0.2">
      <c r="A5019" s="104" t="s">
        <v>1022</v>
      </c>
      <c r="B5019" s="104" t="s">
        <v>423</v>
      </c>
      <c r="C5019" s="313" t="s">
        <v>99</v>
      </c>
      <c r="D5019" s="104" t="s">
        <v>1046</v>
      </c>
      <c r="E5019" s="105">
        <v>1700</v>
      </c>
      <c r="F5019" s="313" t="s">
        <v>3121</v>
      </c>
      <c r="G5019" s="318" t="s">
        <v>3122</v>
      </c>
      <c r="H5019" s="318" t="s">
        <v>1057</v>
      </c>
      <c r="I5019" s="104" t="s">
        <v>1073</v>
      </c>
      <c r="J5019" s="318" t="s">
        <v>1074</v>
      </c>
      <c r="K5019" s="320"/>
      <c r="L5019" s="320"/>
      <c r="M5019" s="104"/>
      <c r="N5019" s="104">
        <v>3</v>
      </c>
      <c r="O5019" s="320">
        <v>6.0333333333333332</v>
      </c>
      <c r="P5019" s="105">
        <v>10200</v>
      </c>
    </row>
    <row r="5020" spans="1:16" x14ac:dyDescent="0.2">
      <c r="A5020" s="104" t="s">
        <v>1022</v>
      </c>
      <c r="B5020" s="104" t="s">
        <v>423</v>
      </c>
      <c r="C5020" s="313" t="s">
        <v>99</v>
      </c>
      <c r="D5020" s="104" t="s">
        <v>1209</v>
      </c>
      <c r="E5020" s="105">
        <v>1300</v>
      </c>
      <c r="F5020" s="313" t="s">
        <v>3127</v>
      </c>
      <c r="G5020" s="318" t="s">
        <v>3128</v>
      </c>
      <c r="H5020" s="318" t="s">
        <v>1117</v>
      </c>
      <c r="I5020" s="104" t="s">
        <v>1118</v>
      </c>
      <c r="J5020" s="318" t="s">
        <v>1119</v>
      </c>
      <c r="K5020" s="320"/>
      <c r="L5020" s="320"/>
      <c r="M5020" s="104"/>
      <c r="N5020" s="104">
        <v>2</v>
      </c>
      <c r="O5020" s="320">
        <v>6.0333333333333332</v>
      </c>
      <c r="P5020" s="105">
        <v>7800</v>
      </c>
    </row>
    <row r="5021" spans="1:16" x14ac:dyDescent="0.2">
      <c r="A5021" s="104" t="s">
        <v>1022</v>
      </c>
      <c r="B5021" s="104" t="s">
        <v>423</v>
      </c>
      <c r="C5021" s="313" t="s">
        <v>99</v>
      </c>
      <c r="D5021" s="104" t="s">
        <v>1050</v>
      </c>
      <c r="E5021" s="105">
        <v>3000</v>
      </c>
      <c r="F5021" s="313" t="s">
        <v>3129</v>
      </c>
      <c r="G5021" s="318" t="s">
        <v>3130</v>
      </c>
      <c r="H5021" s="318" t="s">
        <v>1053</v>
      </c>
      <c r="I5021" s="104" t="s">
        <v>1027</v>
      </c>
      <c r="J5021" s="318" t="s">
        <v>1028</v>
      </c>
      <c r="K5021" s="320"/>
      <c r="L5021" s="320"/>
      <c r="M5021" s="104"/>
      <c r="N5021" s="104">
        <v>2</v>
      </c>
      <c r="O5021" s="320">
        <v>6.0333333333333332</v>
      </c>
      <c r="P5021" s="105">
        <v>18000</v>
      </c>
    </row>
    <row r="5022" spans="1:16" x14ac:dyDescent="0.2">
      <c r="A5022" s="104" t="s">
        <v>1022</v>
      </c>
      <c r="B5022" s="104" t="s">
        <v>423</v>
      </c>
      <c r="C5022" s="313" t="s">
        <v>99</v>
      </c>
      <c r="D5022" s="104" t="s">
        <v>1296</v>
      </c>
      <c r="E5022" s="105">
        <v>2500</v>
      </c>
      <c r="F5022" s="313" t="s">
        <v>3133</v>
      </c>
      <c r="G5022" s="318" t="s">
        <v>3134</v>
      </c>
      <c r="H5022" s="318" t="s">
        <v>1032</v>
      </c>
      <c r="I5022" s="104" t="s">
        <v>1027</v>
      </c>
      <c r="J5022" s="318" t="s">
        <v>1028</v>
      </c>
      <c r="K5022" s="320"/>
      <c r="L5022" s="320"/>
      <c r="M5022" s="104"/>
      <c r="N5022" s="104">
        <v>2</v>
      </c>
      <c r="O5022" s="320">
        <v>6.0333333333333332</v>
      </c>
      <c r="P5022" s="105">
        <v>15000</v>
      </c>
    </row>
    <row r="5023" spans="1:16" ht="22.5" x14ac:dyDescent="0.2">
      <c r="A5023" s="104" t="s">
        <v>1022</v>
      </c>
      <c r="B5023" s="104" t="s">
        <v>423</v>
      </c>
      <c r="C5023" s="313" t="s">
        <v>99</v>
      </c>
      <c r="D5023" s="104" t="s">
        <v>1374</v>
      </c>
      <c r="E5023" s="105">
        <v>1300</v>
      </c>
      <c r="F5023" s="313" t="s">
        <v>3135</v>
      </c>
      <c r="G5023" s="318" t="s">
        <v>3136</v>
      </c>
      <c r="H5023" s="318" t="s">
        <v>1152</v>
      </c>
      <c r="I5023" s="104" t="s">
        <v>1027</v>
      </c>
      <c r="J5023" s="318" t="s">
        <v>1069</v>
      </c>
      <c r="K5023" s="320"/>
      <c r="L5023" s="320"/>
      <c r="M5023" s="104"/>
      <c r="N5023" s="104">
        <v>2</v>
      </c>
      <c r="O5023" s="320">
        <v>6.0333333333333332</v>
      </c>
      <c r="P5023" s="105">
        <v>7800</v>
      </c>
    </row>
    <row r="5024" spans="1:16" x14ac:dyDescent="0.2">
      <c r="A5024" s="104" t="s">
        <v>1022</v>
      </c>
      <c r="B5024" s="104" t="s">
        <v>423</v>
      </c>
      <c r="C5024" s="313" t="s">
        <v>99</v>
      </c>
      <c r="D5024" s="104" t="s">
        <v>2128</v>
      </c>
      <c r="E5024" s="105">
        <v>2400</v>
      </c>
      <c r="F5024" s="313" t="s">
        <v>3137</v>
      </c>
      <c r="G5024" s="318" t="s">
        <v>3138</v>
      </c>
      <c r="H5024" s="318" t="s">
        <v>3139</v>
      </c>
      <c r="I5024" s="104" t="s">
        <v>1044</v>
      </c>
      <c r="J5024" s="318" t="s">
        <v>1028</v>
      </c>
      <c r="K5024" s="320"/>
      <c r="L5024" s="320"/>
      <c r="M5024" s="104"/>
      <c r="N5024" s="104">
        <v>2</v>
      </c>
      <c r="O5024" s="320">
        <v>6.0333333333333332</v>
      </c>
      <c r="P5024" s="105">
        <v>14400</v>
      </c>
    </row>
    <row r="5025" spans="1:16" x14ac:dyDescent="0.2">
      <c r="A5025" s="104" t="s">
        <v>1022</v>
      </c>
      <c r="B5025" s="104" t="s">
        <v>423</v>
      </c>
      <c r="C5025" s="313" t="s">
        <v>99</v>
      </c>
      <c r="D5025" s="104" t="s">
        <v>1157</v>
      </c>
      <c r="E5025" s="105">
        <v>4000</v>
      </c>
      <c r="F5025" s="313" t="s">
        <v>3140</v>
      </c>
      <c r="G5025" s="318" t="s">
        <v>3141</v>
      </c>
      <c r="H5025" s="318" t="s">
        <v>1032</v>
      </c>
      <c r="I5025" s="104" t="s">
        <v>1027</v>
      </c>
      <c r="J5025" s="318" t="s">
        <v>1028</v>
      </c>
      <c r="K5025" s="320"/>
      <c r="L5025" s="320"/>
      <c r="M5025" s="104"/>
      <c r="N5025" s="104">
        <v>2</v>
      </c>
      <c r="O5025" s="320">
        <v>6.0333333333333332</v>
      </c>
      <c r="P5025" s="105">
        <v>24000</v>
      </c>
    </row>
    <row r="5026" spans="1:16" ht="22.5" x14ac:dyDescent="0.2">
      <c r="A5026" s="104" t="s">
        <v>1022</v>
      </c>
      <c r="B5026" s="104" t="s">
        <v>423</v>
      </c>
      <c r="C5026" s="313" t="s">
        <v>99</v>
      </c>
      <c r="D5026" s="104" t="s">
        <v>1046</v>
      </c>
      <c r="E5026" s="105">
        <v>1700</v>
      </c>
      <c r="F5026" s="313" t="s">
        <v>3142</v>
      </c>
      <c r="G5026" s="318" t="s">
        <v>3143</v>
      </c>
      <c r="H5026" s="318" t="s">
        <v>1064</v>
      </c>
      <c r="I5026" s="104" t="s">
        <v>1044</v>
      </c>
      <c r="J5026" s="318" t="s">
        <v>1045</v>
      </c>
      <c r="K5026" s="320"/>
      <c r="L5026" s="320"/>
      <c r="M5026" s="104"/>
      <c r="N5026" s="104">
        <v>2</v>
      </c>
      <c r="O5026" s="320">
        <v>6.0333333333333332</v>
      </c>
      <c r="P5026" s="105">
        <v>10200</v>
      </c>
    </row>
    <row r="5027" spans="1:16" x14ac:dyDescent="0.2">
      <c r="A5027" s="104" t="s">
        <v>1022</v>
      </c>
      <c r="B5027" s="104" t="s">
        <v>423</v>
      </c>
      <c r="C5027" s="313" t="s">
        <v>99</v>
      </c>
      <c r="D5027" s="104" t="s">
        <v>3144</v>
      </c>
      <c r="E5027" s="105">
        <v>6000</v>
      </c>
      <c r="F5027" s="313" t="s">
        <v>3145</v>
      </c>
      <c r="G5027" s="318" t="s">
        <v>3146</v>
      </c>
      <c r="H5027" s="318" t="s">
        <v>3147</v>
      </c>
      <c r="I5027" s="104" t="s">
        <v>1027</v>
      </c>
      <c r="J5027" s="318" t="s">
        <v>1028</v>
      </c>
      <c r="K5027" s="320"/>
      <c r="L5027" s="320"/>
      <c r="M5027" s="104"/>
      <c r="N5027" s="104">
        <v>2</v>
      </c>
      <c r="O5027" s="320">
        <v>6.0333333333333332</v>
      </c>
      <c r="P5027" s="105">
        <v>36000</v>
      </c>
    </row>
    <row r="5028" spans="1:16" x14ac:dyDescent="0.2">
      <c r="A5028" s="104" t="s">
        <v>1022</v>
      </c>
      <c r="B5028" s="104" t="s">
        <v>423</v>
      </c>
      <c r="C5028" s="313" t="s">
        <v>99</v>
      </c>
      <c r="D5028" s="104" t="s">
        <v>1054</v>
      </c>
      <c r="E5028" s="105">
        <v>1500</v>
      </c>
      <c r="F5028" s="313" t="s">
        <v>3148</v>
      </c>
      <c r="G5028" s="318" t="s">
        <v>3149</v>
      </c>
      <c r="H5028" s="318" t="s">
        <v>1064</v>
      </c>
      <c r="I5028" s="104" t="s">
        <v>1073</v>
      </c>
      <c r="J5028" s="318" t="s">
        <v>1074</v>
      </c>
      <c r="K5028" s="320"/>
      <c r="L5028" s="320"/>
      <c r="M5028" s="104"/>
      <c r="N5028" s="104">
        <v>2</v>
      </c>
      <c r="O5028" s="320">
        <v>6.0333333333333332</v>
      </c>
      <c r="P5028" s="105">
        <v>9000</v>
      </c>
    </row>
    <row r="5029" spans="1:16" x14ac:dyDescent="0.2">
      <c r="A5029" s="104" t="s">
        <v>1022</v>
      </c>
      <c r="B5029" s="104" t="s">
        <v>423</v>
      </c>
      <c r="C5029" s="313" t="s">
        <v>99</v>
      </c>
      <c r="D5029" s="104" t="s">
        <v>1242</v>
      </c>
      <c r="E5029" s="105">
        <v>1300</v>
      </c>
      <c r="F5029" s="313" t="s">
        <v>3150</v>
      </c>
      <c r="G5029" s="318" t="s">
        <v>3151</v>
      </c>
      <c r="H5029" s="318" t="s">
        <v>1117</v>
      </c>
      <c r="I5029" s="104" t="s">
        <v>1118</v>
      </c>
      <c r="J5029" s="318" t="s">
        <v>1119</v>
      </c>
      <c r="K5029" s="320"/>
      <c r="L5029" s="320"/>
      <c r="M5029" s="104"/>
      <c r="N5029" s="104">
        <v>2</v>
      </c>
      <c r="O5029" s="320">
        <v>6.0333333333333332</v>
      </c>
      <c r="P5029" s="105">
        <v>7800</v>
      </c>
    </row>
    <row r="5030" spans="1:16" ht="22.5" x14ac:dyDescent="0.2">
      <c r="A5030" s="104" t="s">
        <v>1022</v>
      </c>
      <c r="B5030" s="104" t="s">
        <v>423</v>
      </c>
      <c r="C5030" s="313" t="s">
        <v>99</v>
      </c>
      <c r="D5030" s="104" t="s">
        <v>1046</v>
      </c>
      <c r="E5030" s="105">
        <v>1500</v>
      </c>
      <c r="F5030" s="313" t="s">
        <v>3152</v>
      </c>
      <c r="G5030" s="318" t="s">
        <v>3153</v>
      </c>
      <c r="H5030" s="318" t="s">
        <v>1148</v>
      </c>
      <c r="I5030" s="104" t="s">
        <v>1099</v>
      </c>
      <c r="J5030" s="318" t="s">
        <v>1100</v>
      </c>
      <c r="K5030" s="320"/>
      <c r="L5030" s="320"/>
      <c r="M5030" s="104"/>
      <c r="N5030" s="104">
        <v>2</v>
      </c>
      <c r="O5030" s="320">
        <v>6.0333333333333332</v>
      </c>
      <c r="P5030" s="105">
        <v>9000</v>
      </c>
    </row>
    <row r="5031" spans="1:16" x14ac:dyDescent="0.2">
      <c r="A5031" s="104" t="s">
        <v>1022</v>
      </c>
      <c r="B5031" s="104" t="s">
        <v>423</v>
      </c>
      <c r="C5031" s="313" t="s">
        <v>99</v>
      </c>
      <c r="D5031" s="104" t="s">
        <v>1183</v>
      </c>
      <c r="E5031" s="105">
        <v>1300</v>
      </c>
      <c r="F5031" s="313" t="s">
        <v>3156</v>
      </c>
      <c r="G5031" s="318" t="s">
        <v>3157</v>
      </c>
      <c r="H5031" s="318" t="s">
        <v>1117</v>
      </c>
      <c r="I5031" s="104" t="s">
        <v>1118</v>
      </c>
      <c r="J5031" s="318" t="s">
        <v>1119</v>
      </c>
      <c r="K5031" s="320"/>
      <c r="L5031" s="320"/>
      <c r="M5031" s="104"/>
      <c r="N5031" s="104">
        <v>2</v>
      </c>
      <c r="O5031" s="320">
        <v>6.0333333333333332</v>
      </c>
      <c r="P5031" s="105">
        <v>7800</v>
      </c>
    </row>
    <row r="5032" spans="1:16" ht="22.5" x14ac:dyDescent="0.2">
      <c r="A5032" s="104" t="s">
        <v>1022</v>
      </c>
      <c r="B5032" s="104" t="s">
        <v>423</v>
      </c>
      <c r="C5032" s="313" t="s">
        <v>99</v>
      </c>
      <c r="D5032" s="104" t="s">
        <v>1046</v>
      </c>
      <c r="E5032" s="105">
        <v>1500</v>
      </c>
      <c r="F5032" s="313" t="s">
        <v>3158</v>
      </c>
      <c r="G5032" s="318" t="s">
        <v>3159</v>
      </c>
      <c r="H5032" s="318" t="s">
        <v>1106</v>
      </c>
      <c r="I5032" s="104" t="s">
        <v>1073</v>
      </c>
      <c r="J5032" s="318" t="s">
        <v>1045</v>
      </c>
      <c r="K5032" s="320"/>
      <c r="L5032" s="320"/>
      <c r="M5032" s="104"/>
      <c r="N5032" s="104">
        <v>2</v>
      </c>
      <c r="O5032" s="320">
        <v>6.0333333333333332</v>
      </c>
      <c r="P5032" s="105">
        <v>9000</v>
      </c>
    </row>
    <row r="5033" spans="1:16" x14ac:dyDescent="0.2">
      <c r="A5033" s="104" t="s">
        <v>1022</v>
      </c>
      <c r="B5033" s="104" t="s">
        <v>423</v>
      </c>
      <c r="C5033" s="313" t="s">
        <v>99</v>
      </c>
      <c r="D5033" s="104" t="s">
        <v>2581</v>
      </c>
      <c r="E5033" s="105">
        <v>7000</v>
      </c>
      <c r="F5033" s="313" t="s">
        <v>3160</v>
      </c>
      <c r="G5033" s="318" t="s">
        <v>3161</v>
      </c>
      <c r="H5033" s="318" t="s">
        <v>1148</v>
      </c>
      <c r="I5033" s="104" t="s">
        <v>1027</v>
      </c>
      <c r="J5033" s="318" t="s">
        <v>1028</v>
      </c>
      <c r="K5033" s="320"/>
      <c r="L5033" s="320"/>
      <c r="M5033" s="104"/>
      <c r="N5033" s="104">
        <v>3</v>
      </c>
      <c r="O5033" s="320">
        <v>6.0333333333333332</v>
      </c>
      <c r="P5033" s="105">
        <v>42000</v>
      </c>
    </row>
    <row r="5034" spans="1:16" x14ac:dyDescent="0.2">
      <c r="A5034" s="104" t="s">
        <v>1022</v>
      </c>
      <c r="B5034" s="104" t="s">
        <v>423</v>
      </c>
      <c r="C5034" s="313" t="s">
        <v>99</v>
      </c>
      <c r="D5034" s="104" t="s">
        <v>1046</v>
      </c>
      <c r="E5034" s="105">
        <v>1500</v>
      </c>
      <c r="F5034" s="313" t="s">
        <v>3162</v>
      </c>
      <c r="G5034" s="318" t="s">
        <v>3163</v>
      </c>
      <c r="H5034" s="318" t="s">
        <v>3164</v>
      </c>
      <c r="I5034" s="104" t="s">
        <v>1225</v>
      </c>
      <c r="J5034" s="318" t="s">
        <v>1028</v>
      </c>
      <c r="K5034" s="320"/>
      <c r="L5034" s="320"/>
      <c r="M5034" s="104"/>
      <c r="N5034" s="104">
        <v>2</v>
      </c>
      <c r="O5034" s="320">
        <v>6.0333333333333332</v>
      </c>
      <c r="P5034" s="105">
        <v>9000</v>
      </c>
    </row>
    <row r="5035" spans="1:16" x14ac:dyDescent="0.2">
      <c r="A5035" s="104" t="s">
        <v>1022</v>
      </c>
      <c r="B5035" s="104" t="s">
        <v>423</v>
      </c>
      <c r="C5035" s="313" t="s">
        <v>99</v>
      </c>
      <c r="D5035" s="104" t="s">
        <v>1084</v>
      </c>
      <c r="E5035" s="105">
        <v>2400</v>
      </c>
      <c r="F5035" s="313" t="s">
        <v>3165</v>
      </c>
      <c r="G5035" s="318" t="s">
        <v>3166</v>
      </c>
      <c r="H5035" s="318" t="s">
        <v>1053</v>
      </c>
      <c r="I5035" s="104" t="s">
        <v>1346</v>
      </c>
      <c r="J5035" s="318" t="s">
        <v>1028</v>
      </c>
      <c r="K5035" s="320"/>
      <c r="L5035" s="320"/>
      <c r="M5035" s="104"/>
      <c r="N5035" s="104">
        <v>2</v>
      </c>
      <c r="O5035" s="320">
        <v>6.0333333333333332</v>
      </c>
      <c r="P5035" s="105">
        <v>14400</v>
      </c>
    </row>
    <row r="5036" spans="1:16" x14ac:dyDescent="0.2">
      <c r="A5036" s="104" t="s">
        <v>1022</v>
      </c>
      <c r="B5036" s="104" t="s">
        <v>423</v>
      </c>
      <c r="C5036" s="313" t="s">
        <v>99</v>
      </c>
      <c r="D5036" s="104" t="s">
        <v>1029</v>
      </c>
      <c r="E5036" s="105">
        <v>5000</v>
      </c>
      <c r="F5036" s="313" t="s">
        <v>5629</v>
      </c>
      <c r="G5036" s="318" t="s">
        <v>5630</v>
      </c>
      <c r="H5036" s="318" t="s">
        <v>1060</v>
      </c>
      <c r="I5036" s="104" t="s">
        <v>1061</v>
      </c>
      <c r="J5036" s="318" t="s">
        <v>1028</v>
      </c>
      <c r="K5036" s="320"/>
      <c r="L5036" s="320"/>
      <c r="M5036" s="104"/>
      <c r="N5036" s="104">
        <v>2</v>
      </c>
      <c r="O5036" s="320">
        <v>6.0333333333333332</v>
      </c>
      <c r="P5036" s="105">
        <v>30000</v>
      </c>
    </row>
    <row r="5037" spans="1:16" ht="22.5" x14ac:dyDescent="0.2">
      <c r="A5037" s="104" t="s">
        <v>1022</v>
      </c>
      <c r="B5037" s="104" t="s">
        <v>423</v>
      </c>
      <c r="C5037" s="313" t="s">
        <v>99</v>
      </c>
      <c r="D5037" s="104" t="s">
        <v>1054</v>
      </c>
      <c r="E5037" s="105">
        <v>1500</v>
      </c>
      <c r="F5037" s="313" t="s">
        <v>3170</v>
      </c>
      <c r="G5037" s="318" t="s">
        <v>3171</v>
      </c>
      <c r="H5037" s="318" t="s">
        <v>1392</v>
      </c>
      <c r="I5037" s="104" t="s">
        <v>1073</v>
      </c>
      <c r="J5037" s="318" t="s">
        <v>1045</v>
      </c>
      <c r="K5037" s="320"/>
      <c r="L5037" s="320"/>
      <c r="M5037" s="104"/>
      <c r="N5037" s="104">
        <v>2</v>
      </c>
      <c r="O5037" s="320">
        <v>6.0333333333333332</v>
      </c>
      <c r="P5037" s="105">
        <v>9000</v>
      </c>
    </row>
    <row r="5038" spans="1:16" x14ac:dyDescent="0.2">
      <c r="A5038" s="104" t="s">
        <v>1022</v>
      </c>
      <c r="B5038" s="104" t="s">
        <v>423</v>
      </c>
      <c r="C5038" s="313" t="s">
        <v>99</v>
      </c>
      <c r="D5038" s="104" t="s">
        <v>1084</v>
      </c>
      <c r="E5038" s="105">
        <v>2400</v>
      </c>
      <c r="F5038" s="313" t="s">
        <v>3174</v>
      </c>
      <c r="G5038" s="318" t="s">
        <v>3175</v>
      </c>
      <c r="H5038" s="318" t="s">
        <v>1053</v>
      </c>
      <c r="I5038" s="104" t="s">
        <v>1027</v>
      </c>
      <c r="J5038" s="318" t="s">
        <v>1028</v>
      </c>
      <c r="K5038" s="320"/>
      <c r="L5038" s="320"/>
      <c r="M5038" s="104"/>
      <c r="N5038" s="104">
        <v>2</v>
      </c>
      <c r="O5038" s="320">
        <v>6.0333333333333332</v>
      </c>
      <c r="P5038" s="105">
        <v>14400</v>
      </c>
    </row>
    <row r="5039" spans="1:16" x14ac:dyDescent="0.2">
      <c r="A5039" s="104" t="s">
        <v>1022</v>
      </c>
      <c r="B5039" s="104" t="s">
        <v>423</v>
      </c>
      <c r="C5039" s="313" t="s">
        <v>99</v>
      </c>
      <c r="D5039" s="104" t="s">
        <v>1270</v>
      </c>
      <c r="E5039" s="105">
        <v>1300</v>
      </c>
      <c r="F5039" s="313" t="s">
        <v>3176</v>
      </c>
      <c r="G5039" s="318" t="s">
        <v>3177</v>
      </c>
      <c r="H5039" s="318" t="s">
        <v>1133</v>
      </c>
      <c r="I5039" s="104" t="s">
        <v>1133</v>
      </c>
      <c r="J5039" s="318" t="s">
        <v>1708</v>
      </c>
      <c r="K5039" s="320"/>
      <c r="L5039" s="320"/>
      <c r="M5039" s="104"/>
      <c r="N5039" s="104">
        <v>2</v>
      </c>
      <c r="O5039" s="320">
        <v>6.0333333333333332</v>
      </c>
      <c r="P5039" s="105">
        <v>7800</v>
      </c>
    </row>
    <row r="5040" spans="1:16" x14ac:dyDescent="0.2">
      <c r="A5040" s="104" t="s">
        <v>1022</v>
      </c>
      <c r="B5040" s="104" t="s">
        <v>423</v>
      </c>
      <c r="C5040" s="313" t="s">
        <v>99</v>
      </c>
      <c r="D5040" s="104" t="s">
        <v>1040</v>
      </c>
      <c r="E5040" s="105">
        <v>1300</v>
      </c>
      <c r="F5040" s="313" t="s">
        <v>3178</v>
      </c>
      <c r="G5040" s="318" t="s">
        <v>3179</v>
      </c>
      <c r="H5040" s="318" t="s">
        <v>1117</v>
      </c>
      <c r="I5040" s="104" t="s">
        <v>1118</v>
      </c>
      <c r="J5040" s="318" t="s">
        <v>1119</v>
      </c>
      <c r="K5040" s="320"/>
      <c r="L5040" s="320"/>
      <c r="M5040" s="104"/>
      <c r="N5040" s="104">
        <v>2</v>
      </c>
      <c r="O5040" s="320">
        <v>6.0333333333333332</v>
      </c>
      <c r="P5040" s="105">
        <v>7800</v>
      </c>
    </row>
    <row r="5041" spans="1:16" x14ac:dyDescent="0.2">
      <c r="A5041" s="104" t="s">
        <v>1022</v>
      </c>
      <c r="B5041" s="104" t="s">
        <v>423</v>
      </c>
      <c r="C5041" s="313" t="s">
        <v>99</v>
      </c>
      <c r="D5041" s="104" t="s">
        <v>1046</v>
      </c>
      <c r="E5041" s="105">
        <v>1500</v>
      </c>
      <c r="F5041" s="313" t="s">
        <v>3180</v>
      </c>
      <c r="G5041" s="318" t="s">
        <v>3181</v>
      </c>
      <c r="H5041" s="318" t="s">
        <v>2713</v>
      </c>
      <c r="I5041" s="104" t="s">
        <v>1134</v>
      </c>
      <c r="J5041" s="318" t="s">
        <v>1028</v>
      </c>
      <c r="K5041" s="320"/>
      <c r="L5041" s="320"/>
      <c r="M5041" s="104"/>
      <c r="N5041" s="104">
        <v>2</v>
      </c>
      <c r="O5041" s="320">
        <v>6.0333333333333332</v>
      </c>
      <c r="P5041" s="105">
        <v>9000</v>
      </c>
    </row>
    <row r="5042" spans="1:16" x14ac:dyDescent="0.2">
      <c r="A5042" s="104" t="s">
        <v>1022</v>
      </c>
      <c r="B5042" s="104" t="s">
        <v>423</v>
      </c>
      <c r="C5042" s="313" t="s">
        <v>99</v>
      </c>
      <c r="D5042" s="104" t="s">
        <v>3182</v>
      </c>
      <c r="E5042" s="105">
        <v>3500</v>
      </c>
      <c r="F5042" s="313" t="s">
        <v>3183</v>
      </c>
      <c r="G5042" s="318" t="s">
        <v>3184</v>
      </c>
      <c r="H5042" s="318" t="s">
        <v>1032</v>
      </c>
      <c r="I5042" s="104" t="s">
        <v>1027</v>
      </c>
      <c r="J5042" s="318" t="s">
        <v>1028</v>
      </c>
      <c r="K5042" s="320"/>
      <c r="L5042" s="320"/>
      <c r="M5042" s="104"/>
      <c r="N5042" s="104">
        <v>2</v>
      </c>
      <c r="O5042" s="320">
        <v>6.0333333333333332</v>
      </c>
      <c r="P5042" s="105">
        <v>21000</v>
      </c>
    </row>
    <row r="5043" spans="1:16" ht="22.5" x14ac:dyDescent="0.2">
      <c r="A5043" s="104" t="s">
        <v>1022</v>
      </c>
      <c r="B5043" s="104" t="s">
        <v>423</v>
      </c>
      <c r="C5043" s="313" t="s">
        <v>99</v>
      </c>
      <c r="D5043" s="104" t="s">
        <v>1054</v>
      </c>
      <c r="E5043" s="105">
        <v>1500</v>
      </c>
      <c r="F5043" s="313" t="s">
        <v>3185</v>
      </c>
      <c r="G5043" s="318" t="s">
        <v>3186</v>
      </c>
      <c r="H5043" s="318" t="s">
        <v>3187</v>
      </c>
      <c r="I5043" s="104" t="s">
        <v>1073</v>
      </c>
      <c r="J5043" s="318" t="s">
        <v>1074</v>
      </c>
      <c r="K5043" s="320"/>
      <c r="L5043" s="320"/>
      <c r="M5043" s="104"/>
      <c r="N5043" s="104">
        <v>2</v>
      </c>
      <c r="O5043" s="320">
        <v>6.0333333333333332</v>
      </c>
      <c r="P5043" s="105">
        <v>9000</v>
      </c>
    </row>
    <row r="5044" spans="1:16" x14ac:dyDescent="0.2">
      <c r="A5044" s="104" t="s">
        <v>1022</v>
      </c>
      <c r="B5044" s="104" t="s">
        <v>423</v>
      </c>
      <c r="C5044" s="313" t="s">
        <v>99</v>
      </c>
      <c r="D5044" s="104" t="s">
        <v>1046</v>
      </c>
      <c r="E5044" s="105">
        <v>1700</v>
      </c>
      <c r="F5044" s="313" t="s">
        <v>3188</v>
      </c>
      <c r="G5044" s="318" t="s">
        <v>3189</v>
      </c>
      <c r="H5044" s="318" t="s">
        <v>1049</v>
      </c>
      <c r="I5044" s="104" t="s">
        <v>1073</v>
      </c>
      <c r="J5044" s="318" t="s">
        <v>1074</v>
      </c>
      <c r="K5044" s="320"/>
      <c r="L5044" s="320"/>
      <c r="M5044" s="104"/>
      <c r="N5044" s="104">
        <v>2</v>
      </c>
      <c r="O5044" s="320">
        <v>6.0333333333333332</v>
      </c>
      <c r="P5044" s="105">
        <v>10200</v>
      </c>
    </row>
    <row r="5045" spans="1:16" x14ac:dyDescent="0.2">
      <c r="A5045" s="104" t="s">
        <v>1022</v>
      </c>
      <c r="B5045" s="104" t="s">
        <v>423</v>
      </c>
      <c r="C5045" s="313" t="s">
        <v>99</v>
      </c>
      <c r="D5045" s="104" t="s">
        <v>1186</v>
      </c>
      <c r="E5045" s="105">
        <v>1500</v>
      </c>
      <c r="F5045" s="313" t="s">
        <v>3190</v>
      </c>
      <c r="G5045" s="318" t="s">
        <v>3191</v>
      </c>
      <c r="H5045" s="318" t="s">
        <v>1057</v>
      </c>
      <c r="I5045" s="104" t="s">
        <v>1134</v>
      </c>
      <c r="J5045" s="318" t="s">
        <v>1028</v>
      </c>
      <c r="K5045" s="320"/>
      <c r="L5045" s="320"/>
      <c r="M5045" s="104"/>
      <c r="N5045" s="104">
        <v>2</v>
      </c>
      <c r="O5045" s="320">
        <v>6.0333333333333332</v>
      </c>
      <c r="P5045" s="105">
        <v>9000</v>
      </c>
    </row>
    <row r="5046" spans="1:16" x14ac:dyDescent="0.2">
      <c r="A5046" s="104" t="s">
        <v>1022</v>
      </c>
      <c r="B5046" s="104" t="s">
        <v>423</v>
      </c>
      <c r="C5046" s="313" t="s">
        <v>99</v>
      </c>
      <c r="D5046" s="104" t="s">
        <v>1046</v>
      </c>
      <c r="E5046" s="105">
        <v>1500</v>
      </c>
      <c r="F5046" s="313" t="s">
        <v>3192</v>
      </c>
      <c r="G5046" s="318" t="s">
        <v>3193</v>
      </c>
      <c r="H5046" s="318" t="s">
        <v>1117</v>
      </c>
      <c r="I5046" s="104" t="s">
        <v>1118</v>
      </c>
      <c r="J5046" s="318" t="s">
        <v>1119</v>
      </c>
      <c r="K5046" s="320"/>
      <c r="L5046" s="320"/>
      <c r="M5046" s="104"/>
      <c r="N5046" s="104">
        <v>2</v>
      </c>
      <c r="O5046" s="320">
        <v>6.0333333333333332</v>
      </c>
      <c r="P5046" s="105">
        <v>9000</v>
      </c>
    </row>
    <row r="5047" spans="1:16" x14ac:dyDescent="0.2">
      <c r="A5047" s="104" t="s">
        <v>1022</v>
      </c>
      <c r="B5047" s="104" t="s">
        <v>423</v>
      </c>
      <c r="C5047" s="313" t="s">
        <v>99</v>
      </c>
      <c r="D5047" s="104" t="s">
        <v>1070</v>
      </c>
      <c r="E5047" s="105">
        <v>1500</v>
      </c>
      <c r="F5047" s="313" t="s">
        <v>3194</v>
      </c>
      <c r="G5047" s="318" t="s">
        <v>3195</v>
      </c>
      <c r="H5047" s="318" t="s">
        <v>1265</v>
      </c>
      <c r="I5047" s="104" t="s">
        <v>1027</v>
      </c>
      <c r="J5047" s="318" t="s">
        <v>1161</v>
      </c>
      <c r="K5047" s="320"/>
      <c r="L5047" s="320"/>
      <c r="M5047" s="104"/>
      <c r="N5047" s="104">
        <v>2</v>
      </c>
      <c r="O5047" s="320">
        <v>6.0333333333333332</v>
      </c>
      <c r="P5047" s="105">
        <v>9000</v>
      </c>
    </row>
    <row r="5048" spans="1:16" ht="22.5" x14ac:dyDescent="0.2">
      <c r="A5048" s="104" t="s">
        <v>1022</v>
      </c>
      <c r="B5048" s="104" t="s">
        <v>423</v>
      </c>
      <c r="C5048" s="313" t="s">
        <v>99</v>
      </c>
      <c r="D5048" s="104" t="s">
        <v>1046</v>
      </c>
      <c r="E5048" s="105">
        <v>1500</v>
      </c>
      <c r="F5048" s="313" t="s">
        <v>3196</v>
      </c>
      <c r="G5048" s="318" t="s">
        <v>3197</v>
      </c>
      <c r="H5048" s="318" t="s">
        <v>1057</v>
      </c>
      <c r="I5048" s="104" t="s">
        <v>1099</v>
      </c>
      <c r="J5048" s="318" t="s">
        <v>1100</v>
      </c>
      <c r="K5048" s="320"/>
      <c r="L5048" s="320"/>
      <c r="M5048" s="104"/>
      <c r="N5048" s="104">
        <v>2</v>
      </c>
      <c r="O5048" s="320">
        <v>6.0333333333333332</v>
      </c>
      <c r="P5048" s="105">
        <v>9000</v>
      </c>
    </row>
    <row r="5049" spans="1:16" ht="22.5" x14ac:dyDescent="0.2">
      <c r="A5049" s="104" t="s">
        <v>1022</v>
      </c>
      <c r="B5049" s="104" t="s">
        <v>423</v>
      </c>
      <c r="C5049" s="313" t="s">
        <v>99</v>
      </c>
      <c r="D5049" s="104" t="s">
        <v>1040</v>
      </c>
      <c r="E5049" s="105">
        <v>1300</v>
      </c>
      <c r="F5049" s="313" t="s">
        <v>3198</v>
      </c>
      <c r="G5049" s="318" t="s">
        <v>3199</v>
      </c>
      <c r="H5049" s="318" t="s">
        <v>1081</v>
      </c>
      <c r="I5049" s="104" t="s">
        <v>3200</v>
      </c>
      <c r="J5049" s="318" t="s">
        <v>1083</v>
      </c>
      <c r="K5049" s="320"/>
      <c r="L5049" s="320"/>
      <c r="M5049" s="104"/>
      <c r="N5049" s="104">
        <v>2</v>
      </c>
      <c r="O5049" s="320">
        <v>6.0333333333333332</v>
      </c>
      <c r="P5049" s="105">
        <v>7800</v>
      </c>
    </row>
    <row r="5050" spans="1:16" x14ac:dyDescent="0.2">
      <c r="A5050" s="104" t="s">
        <v>1022</v>
      </c>
      <c r="B5050" s="104" t="s">
        <v>423</v>
      </c>
      <c r="C5050" s="313" t="s">
        <v>99</v>
      </c>
      <c r="D5050" s="104" t="s">
        <v>1296</v>
      </c>
      <c r="E5050" s="105">
        <v>2500</v>
      </c>
      <c r="F5050" s="313" t="s">
        <v>3203</v>
      </c>
      <c r="G5050" s="318" t="s">
        <v>3204</v>
      </c>
      <c r="H5050" s="318" t="s">
        <v>1057</v>
      </c>
      <c r="I5050" s="104" t="s">
        <v>1512</v>
      </c>
      <c r="J5050" s="318" t="s">
        <v>1028</v>
      </c>
      <c r="K5050" s="320"/>
      <c r="L5050" s="320"/>
      <c r="M5050" s="104"/>
      <c r="N5050" s="104">
        <v>2</v>
      </c>
      <c r="O5050" s="320">
        <v>6.0333333333333332</v>
      </c>
      <c r="P5050" s="105">
        <v>15000</v>
      </c>
    </row>
    <row r="5051" spans="1:16" ht="22.5" x14ac:dyDescent="0.2">
      <c r="A5051" s="104" t="s">
        <v>1022</v>
      </c>
      <c r="B5051" s="104" t="s">
        <v>423</v>
      </c>
      <c r="C5051" s="313" t="s">
        <v>99</v>
      </c>
      <c r="D5051" s="104" t="s">
        <v>1464</v>
      </c>
      <c r="E5051" s="105">
        <v>1500</v>
      </c>
      <c r="F5051" s="313" t="s">
        <v>5631</v>
      </c>
      <c r="G5051" s="318" t="s">
        <v>5632</v>
      </c>
      <c r="H5051" s="318" t="s">
        <v>1032</v>
      </c>
      <c r="I5051" s="104" t="s">
        <v>1099</v>
      </c>
      <c r="J5051" s="318" t="s">
        <v>1100</v>
      </c>
      <c r="K5051" s="320"/>
      <c r="L5051" s="320"/>
      <c r="M5051" s="104"/>
      <c r="N5051" s="104">
        <v>1</v>
      </c>
      <c r="O5051" s="320">
        <v>0.96666666666666667</v>
      </c>
      <c r="P5051" s="105">
        <v>1450</v>
      </c>
    </row>
    <row r="5052" spans="1:16" x14ac:dyDescent="0.2">
      <c r="A5052" s="104" t="s">
        <v>1022</v>
      </c>
      <c r="B5052" s="104" t="s">
        <v>423</v>
      </c>
      <c r="C5052" s="313" t="s">
        <v>99</v>
      </c>
      <c r="D5052" s="104" t="s">
        <v>1046</v>
      </c>
      <c r="E5052" s="105">
        <v>1700</v>
      </c>
      <c r="F5052" s="313" t="s">
        <v>3205</v>
      </c>
      <c r="G5052" s="318" t="s">
        <v>3206</v>
      </c>
      <c r="H5052" s="318" t="s">
        <v>3207</v>
      </c>
      <c r="I5052" s="104" t="s">
        <v>1073</v>
      </c>
      <c r="J5052" s="318" t="s">
        <v>1074</v>
      </c>
      <c r="K5052" s="320"/>
      <c r="L5052" s="320"/>
      <c r="M5052" s="104"/>
      <c r="N5052" s="104">
        <v>4</v>
      </c>
      <c r="O5052" s="320">
        <v>6.0333333333333332</v>
      </c>
      <c r="P5052" s="105">
        <v>10200</v>
      </c>
    </row>
    <row r="5053" spans="1:16" ht="22.5" x14ac:dyDescent="0.2">
      <c r="A5053" s="104" t="s">
        <v>1022</v>
      </c>
      <c r="B5053" s="104" t="s">
        <v>423</v>
      </c>
      <c r="C5053" s="313" t="s">
        <v>99</v>
      </c>
      <c r="D5053" s="104" t="s">
        <v>1464</v>
      </c>
      <c r="E5053" s="105">
        <v>1500</v>
      </c>
      <c r="F5053" s="313" t="s">
        <v>5633</v>
      </c>
      <c r="G5053" s="318" t="s">
        <v>5634</v>
      </c>
      <c r="H5053" s="318" t="s">
        <v>3985</v>
      </c>
      <c r="I5053" s="104" t="s">
        <v>1134</v>
      </c>
      <c r="J5053" s="318" t="s">
        <v>1045</v>
      </c>
      <c r="K5053" s="320"/>
      <c r="L5053" s="320"/>
      <c r="M5053" s="104"/>
      <c r="N5053" s="104">
        <v>1</v>
      </c>
      <c r="O5053" s="320">
        <v>0.96666666666666667</v>
      </c>
      <c r="P5053" s="105">
        <v>1450</v>
      </c>
    </row>
    <row r="5054" spans="1:16" x14ac:dyDescent="0.2">
      <c r="A5054" s="104" t="s">
        <v>1022</v>
      </c>
      <c r="B5054" s="104" t="s">
        <v>423</v>
      </c>
      <c r="C5054" s="313" t="s">
        <v>99</v>
      </c>
      <c r="D5054" s="104" t="s">
        <v>1046</v>
      </c>
      <c r="E5054" s="105">
        <v>1500</v>
      </c>
      <c r="F5054" s="313" t="s">
        <v>3212</v>
      </c>
      <c r="G5054" s="318" t="s">
        <v>3213</v>
      </c>
      <c r="H5054" s="318" t="s">
        <v>1133</v>
      </c>
      <c r="I5054" s="104" t="s">
        <v>1134</v>
      </c>
      <c r="J5054" s="318" t="s">
        <v>1028</v>
      </c>
      <c r="K5054" s="320"/>
      <c r="L5054" s="320"/>
      <c r="M5054" s="104"/>
      <c r="N5054" s="104">
        <v>1</v>
      </c>
      <c r="O5054" s="320">
        <v>6.0333333333333332</v>
      </c>
      <c r="P5054" s="105">
        <v>9000</v>
      </c>
    </row>
    <row r="5055" spans="1:16" x14ac:dyDescent="0.2">
      <c r="A5055" s="104" t="s">
        <v>1022</v>
      </c>
      <c r="B5055" s="104" t="s">
        <v>423</v>
      </c>
      <c r="C5055" s="313" t="s">
        <v>99</v>
      </c>
      <c r="D5055" s="104" t="s">
        <v>1209</v>
      </c>
      <c r="E5055" s="105">
        <v>1300</v>
      </c>
      <c r="F5055" s="313" t="s">
        <v>3214</v>
      </c>
      <c r="G5055" s="318" t="s">
        <v>3215</v>
      </c>
      <c r="H5055" s="318" t="s">
        <v>1117</v>
      </c>
      <c r="I5055" s="104" t="s">
        <v>1118</v>
      </c>
      <c r="J5055" s="318" t="s">
        <v>1119</v>
      </c>
      <c r="K5055" s="320"/>
      <c r="L5055" s="320"/>
      <c r="M5055" s="104"/>
      <c r="N5055" s="104">
        <v>2</v>
      </c>
      <c r="O5055" s="320">
        <v>6.0333333333333332</v>
      </c>
      <c r="P5055" s="105">
        <v>7800</v>
      </c>
    </row>
    <row r="5056" spans="1:16" ht="22.5" x14ac:dyDescent="0.2">
      <c r="A5056" s="104" t="s">
        <v>1022</v>
      </c>
      <c r="B5056" s="104" t="s">
        <v>423</v>
      </c>
      <c r="C5056" s="313" t="s">
        <v>99</v>
      </c>
      <c r="D5056" s="104" t="s">
        <v>1671</v>
      </c>
      <c r="E5056" s="105">
        <v>1700</v>
      </c>
      <c r="F5056" s="313" t="s">
        <v>5635</v>
      </c>
      <c r="G5056" s="318" t="s">
        <v>5636</v>
      </c>
      <c r="H5056" s="318" t="s">
        <v>5637</v>
      </c>
      <c r="I5056" s="104" t="s">
        <v>1134</v>
      </c>
      <c r="J5056" s="318" t="s">
        <v>1045</v>
      </c>
      <c r="K5056" s="320"/>
      <c r="L5056" s="320"/>
      <c r="M5056" s="104"/>
      <c r="N5056" s="104">
        <v>1</v>
      </c>
      <c r="O5056" s="320">
        <v>0.96666666666666667</v>
      </c>
      <c r="P5056" s="105">
        <v>1643.3333333333333</v>
      </c>
    </row>
    <row r="5057" spans="1:16" x14ac:dyDescent="0.2">
      <c r="A5057" s="104" t="s">
        <v>1022</v>
      </c>
      <c r="B5057" s="104" t="s">
        <v>423</v>
      </c>
      <c r="C5057" s="313" t="s">
        <v>99</v>
      </c>
      <c r="D5057" s="104" t="s">
        <v>1101</v>
      </c>
      <c r="E5057" s="105">
        <v>1900</v>
      </c>
      <c r="F5057" s="313" t="s">
        <v>3216</v>
      </c>
      <c r="G5057" s="318" t="s">
        <v>3217</v>
      </c>
      <c r="H5057" s="318" t="s">
        <v>1032</v>
      </c>
      <c r="I5057" s="104" t="s">
        <v>1027</v>
      </c>
      <c r="J5057" s="318" t="s">
        <v>1028</v>
      </c>
      <c r="K5057" s="320"/>
      <c r="L5057" s="320"/>
      <c r="M5057" s="104"/>
      <c r="N5057" s="104">
        <v>2</v>
      </c>
      <c r="O5057" s="320">
        <v>6.0333333333333332</v>
      </c>
      <c r="P5057" s="105">
        <v>11400</v>
      </c>
    </row>
    <row r="5058" spans="1:16" x14ac:dyDescent="0.2">
      <c r="A5058" s="104" t="s">
        <v>1022</v>
      </c>
      <c r="B5058" s="104" t="s">
        <v>423</v>
      </c>
      <c r="C5058" s="313" t="s">
        <v>99</v>
      </c>
      <c r="D5058" s="104" t="s">
        <v>1046</v>
      </c>
      <c r="E5058" s="105">
        <v>1500</v>
      </c>
      <c r="F5058" s="313" t="s">
        <v>3218</v>
      </c>
      <c r="G5058" s="318" t="s">
        <v>3219</v>
      </c>
      <c r="H5058" s="318" t="s">
        <v>1133</v>
      </c>
      <c r="I5058" s="104" t="s">
        <v>1027</v>
      </c>
      <c r="J5058" s="318" t="s">
        <v>1028</v>
      </c>
      <c r="K5058" s="320"/>
      <c r="L5058" s="320"/>
      <c r="M5058" s="104"/>
      <c r="N5058" s="104">
        <v>2</v>
      </c>
      <c r="O5058" s="320">
        <v>6.0333333333333332</v>
      </c>
      <c r="P5058" s="105">
        <v>9000</v>
      </c>
    </row>
    <row r="5059" spans="1:16" x14ac:dyDescent="0.2">
      <c r="A5059" s="104" t="s">
        <v>1022</v>
      </c>
      <c r="B5059" s="104" t="s">
        <v>423</v>
      </c>
      <c r="C5059" s="313" t="s">
        <v>99</v>
      </c>
      <c r="D5059" s="104" t="s">
        <v>1046</v>
      </c>
      <c r="E5059" s="105">
        <v>1500</v>
      </c>
      <c r="F5059" s="313" t="s">
        <v>3220</v>
      </c>
      <c r="G5059" s="318" t="s">
        <v>3221</v>
      </c>
      <c r="H5059" s="318" t="s">
        <v>1049</v>
      </c>
      <c r="I5059" s="104" t="s">
        <v>1073</v>
      </c>
      <c r="J5059" s="318" t="s">
        <v>1074</v>
      </c>
      <c r="K5059" s="320"/>
      <c r="L5059" s="320"/>
      <c r="M5059" s="104"/>
      <c r="N5059" s="104">
        <v>2</v>
      </c>
      <c r="O5059" s="320">
        <v>6.0333333333333332</v>
      </c>
      <c r="P5059" s="105">
        <v>9000</v>
      </c>
    </row>
    <row r="5060" spans="1:16" x14ac:dyDescent="0.2">
      <c r="A5060" s="104" t="s">
        <v>1022</v>
      </c>
      <c r="B5060" s="104" t="s">
        <v>423</v>
      </c>
      <c r="C5060" s="313" t="s">
        <v>99</v>
      </c>
      <c r="D5060" s="104" t="s">
        <v>1296</v>
      </c>
      <c r="E5060" s="105">
        <v>2500</v>
      </c>
      <c r="F5060" s="313" t="s">
        <v>3224</v>
      </c>
      <c r="G5060" s="318" t="s">
        <v>3225</v>
      </c>
      <c r="H5060" s="318" t="s">
        <v>1026</v>
      </c>
      <c r="I5060" s="104" t="s">
        <v>1027</v>
      </c>
      <c r="J5060" s="318" t="s">
        <v>1028</v>
      </c>
      <c r="K5060" s="320"/>
      <c r="L5060" s="320"/>
      <c r="M5060" s="104"/>
      <c r="N5060" s="104">
        <v>2</v>
      </c>
      <c r="O5060" s="320">
        <v>6.0333333333333332</v>
      </c>
      <c r="P5060" s="105">
        <v>15000</v>
      </c>
    </row>
    <row r="5061" spans="1:16" x14ac:dyDescent="0.2">
      <c r="A5061" s="104" t="s">
        <v>1022</v>
      </c>
      <c r="B5061" s="104" t="s">
        <v>423</v>
      </c>
      <c r="C5061" s="313" t="s">
        <v>99</v>
      </c>
      <c r="D5061" s="104" t="s">
        <v>1296</v>
      </c>
      <c r="E5061" s="105">
        <v>2500</v>
      </c>
      <c r="F5061" s="313" t="s">
        <v>3226</v>
      </c>
      <c r="G5061" s="318" t="s">
        <v>3227</v>
      </c>
      <c r="H5061" s="318" t="s">
        <v>1456</v>
      </c>
      <c r="I5061" s="104" t="s">
        <v>1027</v>
      </c>
      <c r="J5061" s="318" t="s">
        <v>1161</v>
      </c>
      <c r="K5061" s="320"/>
      <c r="L5061" s="320"/>
      <c r="M5061" s="104"/>
      <c r="N5061" s="104">
        <v>2</v>
      </c>
      <c r="O5061" s="320">
        <v>6.0333333333333332</v>
      </c>
      <c r="P5061" s="105">
        <v>15000</v>
      </c>
    </row>
    <row r="5062" spans="1:16" x14ac:dyDescent="0.2">
      <c r="A5062" s="104" t="s">
        <v>1022</v>
      </c>
      <c r="B5062" s="104" t="s">
        <v>423</v>
      </c>
      <c r="C5062" s="313" t="s">
        <v>99</v>
      </c>
      <c r="D5062" s="104" t="s">
        <v>1046</v>
      </c>
      <c r="E5062" s="105">
        <v>1700</v>
      </c>
      <c r="F5062" s="313" t="s">
        <v>3230</v>
      </c>
      <c r="G5062" s="318" t="s">
        <v>3231</v>
      </c>
      <c r="H5062" s="318" t="s">
        <v>1049</v>
      </c>
      <c r="I5062" s="104" t="s">
        <v>1044</v>
      </c>
      <c r="J5062" s="318" t="s">
        <v>1028</v>
      </c>
      <c r="K5062" s="320"/>
      <c r="L5062" s="320"/>
      <c r="M5062" s="104"/>
      <c r="N5062" s="104">
        <v>2</v>
      </c>
      <c r="O5062" s="320">
        <v>6.0333333333333332</v>
      </c>
      <c r="P5062" s="105">
        <v>10200</v>
      </c>
    </row>
    <row r="5063" spans="1:16" x14ac:dyDescent="0.2">
      <c r="A5063" s="104" t="s">
        <v>1022</v>
      </c>
      <c r="B5063" s="104" t="s">
        <v>423</v>
      </c>
      <c r="C5063" s="313" t="s">
        <v>99</v>
      </c>
      <c r="D5063" s="104" t="s">
        <v>3232</v>
      </c>
      <c r="E5063" s="105">
        <v>4000</v>
      </c>
      <c r="F5063" s="313" t="s">
        <v>3233</v>
      </c>
      <c r="G5063" s="318" t="s">
        <v>3234</v>
      </c>
      <c r="H5063" s="318" t="s">
        <v>1026</v>
      </c>
      <c r="I5063" s="104" t="s">
        <v>1061</v>
      </c>
      <c r="J5063" s="318" t="s">
        <v>1028</v>
      </c>
      <c r="K5063" s="320"/>
      <c r="L5063" s="320"/>
      <c r="M5063" s="104"/>
      <c r="N5063" s="104">
        <v>2</v>
      </c>
      <c r="O5063" s="320">
        <v>6.0333333333333332</v>
      </c>
      <c r="P5063" s="105">
        <v>24000</v>
      </c>
    </row>
    <row r="5064" spans="1:16" ht="22.5" x14ac:dyDescent="0.2">
      <c r="A5064" s="104" t="s">
        <v>1022</v>
      </c>
      <c r="B5064" s="104" t="s">
        <v>423</v>
      </c>
      <c r="C5064" s="313" t="s">
        <v>99</v>
      </c>
      <c r="D5064" s="104" t="s">
        <v>1046</v>
      </c>
      <c r="E5064" s="105">
        <v>1700</v>
      </c>
      <c r="F5064" s="313" t="s">
        <v>3235</v>
      </c>
      <c r="G5064" s="318" t="s">
        <v>3236</v>
      </c>
      <c r="H5064" s="318" t="s">
        <v>3237</v>
      </c>
      <c r="I5064" s="104" t="s">
        <v>1044</v>
      </c>
      <c r="J5064" s="318" t="s">
        <v>1045</v>
      </c>
      <c r="K5064" s="320"/>
      <c r="L5064" s="320"/>
      <c r="M5064" s="104"/>
      <c r="N5064" s="104">
        <v>2</v>
      </c>
      <c r="O5064" s="320">
        <v>6.0333333333333332</v>
      </c>
      <c r="P5064" s="105">
        <v>10200</v>
      </c>
    </row>
    <row r="5065" spans="1:16" x14ac:dyDescent="0.2">
      <c r="A5065" s="104" t="s">
        <v>1022</v>
      </c>
      <c r="B5065" s="104" t="s">
        <v>423</v>
      </c>
      <c r="C5065" s="313" t="s">
        <v>99</v>
      </c>
      <c r="D5065" s="104" t="s">
        <v>1046</v>
      </c>
      <c r="E5065" s="105">
        <v>1500</v>
      </c>
      <c r="F5065" s="313" t="s">
        <v>3238</v>
      </c>
      <c r="G5065" s="318" t="s">
        <v>3239</v>
      </c>
      <c r="H5065" s="318" t="s">
        <v>1057</v>
      </c>
      <c r="I5065" s="104" t="s">
        <v>1027</v>
      </c>
      <c r="J5065" s="318" t="s">
        <v>1028</v>
      </c>
      <c r="K5065" s="320"/>
      <c r="L5065" s="320"/>
      <c r="M5065" s="104"/>
      <c r="N5065" s="104">
        <v>2</v>
      </c>
      <c r="O5065" s="320">
        <v>6.0333333333333332</v>
      </c>
      <c r="P5065" s="105">
        <v>9000</v>
      </c>
    </row>
    <row r="5066" spans="1:16" x14ac:dyDescent="0.2">
      <c r="A5066" s="104" t="s">
        <v>1022</v>
      </c>
      <c r="B5066" s="104" t="s">
        <v>423</v>
      </c>
      <c r="C5066" s="313" t="s">
        <v>99</v>
      </c>
      <c r="D5066" s="104" t="s">
        <v>1101</v>
      </c>
      <c r="E5066" s="105">
        <v>2400</v>
      </c>
      <c r="F5066" s="313" t="s">
        <v>3240</v>
      </c>
      <c r="G5066" s="318" t="s">
        <v>3241</v>
      </c>
      <c r="H5066" s="318" t="s">
        <v>1032</v>
      </c>
      <c r="I5066" s="104" t="s">
        <v>1027</v>
      </c>
      <c r="J5066" s="318" t="s">
        <v>1028</v>
      </c>
      <c r="K5066" s="320"/>
      <c r="L5066" s="320"/>
      <c r="M5066" s="104"/>
      <c r="N5066" s="104">
        <v>2</v>
      </c>
      <c r="O5066" s="320">
        <v>6.0333333333333332</v>
      </c>
      <c r="P5066" s="105">
        <v>14400</v>
      </c>
    </row>
    <row r="5067" spans="1:16" ht="22.5" x14ac:dyDescent="0.2">
      <c r="A5067" s="104" t="s">
        <v>1022</v>
      </c>
      <c r="B5067" s="104" t="s">
        <v>423</v>
      </c>
      <c r="C5067" s="313" t="s">
        <v>99</v>
      </c>
      <c r="D5067" s="104" t="s">
        <v>1582</v>
      </c>
      <c r="E5067" s="105">
        <v>3500</v>
      </c>
      <c r="F5067" s="313" t="s">
        <v>3242</v>
      </c>
      <c r="G5067" s="318" t="s">
        <v>3243</v>
      </c>
      <c r="H5067" s="318" t="s">
        <v>1133</v>
      </c>
      <c r="I5067" s="104" t="s">
        <v>1027</v>
      </c>
      <c r="J5067" s="318" t="s">
        <v>1069</v>
      </c>
      <c r="K5067" s="320"/>
      <c r="L5067" s="320"/>
      <c r="M5067" s="104"/>
      <c r="N5067" s="104">
        <v>2</v>
      </c>
      <c r="O5067" s="320">
        <v>6.0333333333333332</v>
      </c>
      <c r="P5067" s="105">
        <v>21000</v>
      </c>
    </row>
    <row r="5068" spans="1:16" x14ac:dyDescent="0.2">
      <c r="A5068" s="104" t="s">
        <v>1022</v>
      </c>
      <c r="B5068" s="104" t="s">
        <v>423</v>
      </c>
      <c r="C5068" s="313" t="s">
        <v>99</v>
      </c>
      <c r="D5068" s="104" t="s">
        <v>1209</v>
      </c>
      <c r="E5068" s="105">
        <v>930</v>
      </c>
      <c r="F5068" s="313" t="s">
        <v>3244</v>
      </c>
      <c r="G5068" s="318" t="s">
        <v>3245</v>
      </c>
      <c r="H5068" s="318" t="s">
        <v>3246</v>
      </c>
      <c r="I5068" s="104" t="s">
        <v>1118</v>
      </c>
      <c r="J5068" s="318" t="s">
        <v>1119</v>
      </c>
      <c r="K5068" s="320"/>
      <c r="L5068" s="320"/>
      <c r="M5068" s="104"/>
      <c r="N5068" s="104">
        <v>2</v>
      </c>
      <c r="O5068" s="320">
        <v>6.0333333333333332</v>
      </c>
      <c r="P5068" s="105">
        <v>5580</v>
      </c>
    </row>
    <row r="5069" spans="1:16" ht="22.5" x14ac:dyDescent="0.2">
      <c r="A5069" s="104" t="s">
        <v>1022</v>
      </c>
      <c r="B5069" s="104" t="s">
        <v>423</v>
      </c>
      <c r="C5069" s="313" t="s">
        <v>99</v>
      </c>
      <c r="D5069" s="104" t="s">
        <v>3247</v>
      </c>
      <c r="E5069" s="105">
        <v>2300</v>
      </c>
      <c r="F5069" s="313" t="s">
        <v>3248</v>
      </c>
      <c r="G5069" s="318" t="s">
        <v>3249</v>
      </c>
      <c r="H5069" s="318" t="s">
        <v>3250</v>
      </c>
      <c r="I5069" s="104" t="s">
        <v>1044</v>
      </c>
      <c r="J5069" s="318" t="s">
        <v>1045</v>
      </c>
      <c r="K5069" s="320"/>
      <c r="L5069" s="320"/>
      <c r="M5069" s="104"/>
      <c r="N5069" s="104">
        <v>2</v>
      </c>
      <c r="O5069" s="320">
        <v>6.0333333333333332</v>
      </c>
      <c r="P5069" s="105">
        <v>13800</v>
      </c>
    </row>
    <row r="5070" spans="1:16" x14ac:dyDescent="0.2">
      <c r="A5070" s="104" t="s">
        <v>1022</v>
      </c>
      <c r="B5070" s="104" t="s">
        <v>423</v>
      </c>
      <c r="C5070" s="313" t="s">
        <v>99</v>
      </c>
      <c r="D5070" s="104" t="s">
        <v>1237</v>
      </c>
      <c r="E5070" s="105">
        <v>1300</v>
      </c>
      <c r="F5070" s="313" t="s">
        <v>3251</v>
      </c>
      <c r="G5070" s="318" t="s">
        <v>3252</v>
      </c>
      <c r="H5070" s="318" t="s">
        <v>1117</v>
      </c>
      <c r="I5070" s="104" t="s">
        <v>1118</v>
      </c>
      <c r="J5070" s="318" t="s">
        <v>1119</v>
      </c>
      <c r="K5070" s="320"/>
      <c r="L5070" s="320"/>
      <c r="M5070" s="104"/>
      <c r="N5070" s="104">
        <v>2</v>
      </c>
      <c r="O5070" s="320">
        <v>6.0333333333333332</v>
      </c>
      <c r="P5070" s="105">
        <v>7800</v>
      </c>
    </row>
    <row r="5071" spans="1:16" x14ac:dyDescent="0.2">
      <c r="A5071" s="104" t="s">
        <v>1022</v>
      </c>
      <c r="B5071" s="104" t="s">
        <v>423</v>
      </c>
      <c r="C5071" s="313" t="s">
        <v>99</v>
      </c>
      <c r="D5071" s="104" t="s">
        <v>1046</v>
      </c>
      <c r="E5071" s="105">
        <v>1500</v>
      </c>
      <c r="F5071" s="313" t="s">
        <v>3253</v>
      </c>
      <c r="G5071" s="318" t="s">
        <v>3254</v>
      </c>
      <c r="H5071" s="318" t="s">
        <v>1064</v>
      </c>
      <c r="I5071" s="104" t="s">
        <v>1073</v>
      </c>
      <c r="J5071" s="318" t="s">
        <v>1074</v>
      </c>
      <c r="K5071" s="320"/>
      <c r="L5071" s="320"/>
      <c r="M5071" s="104"/>
      <c r="N5071" s="104">
        <v>2</v>
      </c>
      <c r="O5071" s="320">
        <v>6.0333333333333332</v>
      </c>
      <c r="P5071" s="105">
        <v>9000</v>
      </c>
    </row>
    <row r="5072" spans="1:16" ht="22.5" x14ac:dyDescent="0.2">
      <c r="A5072" s="104" t="s">
        <v>1022</v>
      </c>
      <c r="B5072" s="104" t="s">
        <v>423</v>
      </c>
      <c r="C5072" s="313" t="s">
        <v>99</v>
      </c>
      <c r="D5072" s="104" t="s">
        <v>1183</v>
      </c>
      <c r="E5072" s="105">
        <v>1300</v>
      </c>
      <c r="F5072" s="313" t="s">
        <v>3255</v>
      </c>
      <c r="G5072" s="318" t="s">
        <v>3256</v>
      </c>
      <c r="H5072" s="318" t="s">
        <v>1118</v>
      </c>
      <c r="I5072" s="104" t="s">
        <v>1134</v>
      </c>
      <c r="J5072" s="318" t="s">
        <v>1096</v>
      </c>
      <c r="K5072" s="320"/>
      <c r="L5072" s="320"/>
      <c r="M5072" s="104"/>
      <c r="N5072" s="104">
        <v>2</v>
      </c>
      <c r="O5072" s="320">
        <v>6.0333333333333332</v>
      </c>
      <c r="P5072" s="105">
        <v>7800</v>
      </c>
    </row>
    <row r="5073" spans="1:16" x14ac:dyDescent="0.2">
      <c r="A5073" s="104" t="s">
        <v>1022</v>
      </c>
      <c r="B5073" s="104" t="s">
        <v>423</v>
      </c>
      <c r="C5073" s="313" t="s">
        <v>99</v>
      </c>
      <c r="D5073" s="104" t="s">
        <v>1046</v>
      </c>
      <c r="E5073" s="105">
        <v>1500</v>
      </c>
      <c r="F5073" s="313" t="s">
        <v>3257</v>
      </c>
      <c r="G5073" s="318" t="s">
        <v>3258</v>
      </c>
      <c r="H5073" s="318" t="s">
        <v>1265</v>
      </c>
      <c r="I5073" s="104" t="s">
        <v>1027</v>
      </c>
      <c r="J5073" s="318" t="s">
        <v>1028</v>
      </c>
      <c r="K5073" s="320"/>
      <c r="L5073" s="320"/>
      <c r="M5073" s="104"/>
      <c r="N5073" s="104">
        <v>2</v>
      </c>
      <c r="O5073" s="320">
        <v>6.0333333333333332</v>
      </c>
      <c r="P5073" s="105">
        <v>9000</v>
      </c>
    </row>
    <row r="5074" spans="1:16" x14ac:dyDescent="0.2">
      <c r="A5074" s="104" t="s">
        <v>1022</v>
      </c>
      <c r="B5074" s="104" t="s">
        <v>423</v>
      </c>
      <c r="C5074" s="313" t="s">
        <v>99</v>
      </c>
      <c r="D5074" s="104" t="s">
        <v>3259</v>
      </c>
      <c r="E5074" s="105">
        <v>13000</v>
      </c>
      <c r="F5074" s="313" t="s">
        <v>3260</v>
      </c>
      <c r="G5074" s="318" t="s">
        <v>3261</v>
      </c>
      <c r="H5074" s="318" t="s">
        <v>1784</v>
      </c>
      <c r="I5074" s="104" t="s">
        <v>1061</v>
      </c>
      <c r="J5074" s="318" t="s">
        <v>1028</v>
      </c>
      <c r="K5074" s="320"/>
      <c r="L5074" s="320"/>
      <c r="M5074" s="104"/>
      <c r="N5074" s="104">
        <v>1</v>
      </c>
      <c r="O5074" s="320">
        <v>6.0333333333333332</v>
      </c>
      <c r="P5074" s="105">
        <v>78000</v>
      </c>
    </row>
    <row r="5075" spans="1:16" x14ac:dyDescent="0.2">
      <c r="A5075" s="104" t="s">
        <v>1022</v>
      </c>
      <c r="B5075" s="104" t="s">
        <v>423</v>
      </c>
      <c r="C5075" s="313" t="s">
        <v>99</v>
      </c>
      <c r="D5075" s="104" t="s">
        <v>1046</v>
      </c>
      <c r="E5075" s="105">
        <v>1500</v>
      </c>
      <c r="F5075" s="313" t="s">
        <v>3262</v>
      </c>
      <c r="G5075" s="318" t="s">
        <v>3263</v>
      </c>
      <c r="H5075" s="318" t="s">
        <v>1249</v>
      </c>
      <c r="I5075" s="104" t="s">
        <v>1536</v>
      </c>
      <c r="J5075" s="318" t="s">
        <v>1074</v>
      </c>
      <c r="K5075" s="320"/>
      <c r="L5075" s="320"/>
      <c r="M5075" s="104"/>
      <c r="N5075" s="104">
        <v>1</v>
      </c>
      <c r="O5075" s="320">
        <v>6.0333333333333332</v>
      </c>
      <c r="P5075" s="105">
        <v>9000</v>
      </c>
    </row>
    <row r="5076" spans="1:16" ht="22.5" x14ac:dyDescent="0.2">
      <c r="A5076" s="104" t="s">
        <v>1022</v>
      </c>
      <c r="B5076" s="104" t="s">
        <v>423</v>
      </c>
      <c r="C5076" s="313" t="s">
        <v>99</v>
      </c>
      <c r="D5076" s="104" t="s">
        <v>1186</v>
      </c>
      <c r="E5076" s="105">
        <v>1500</v>
      </c>
      <c r="F5076" s="313" t="s">
        <v>3264</v>
      </c>
      <c r="G5076" s="318" t="s">
        <v>3265</v>
      </c>
      <c r="H5076" s="318" t="s">
        <v>1133</v>
      </c>
      <c r="I5076" s="104" t="s">
        <v>1027</v>
      </c>
      <c r="J5076" s="318" t="s">
        <v>1069</v>
      </c>
      <c r="K5076" s="320"/>
      <c r="L5076" s="320"/>
      <c r="M5076" s="104"/>
      <c r="N5076" s="104">
        <v>2</v>
      </c>
      <c r="O5076" s="320">
        <v>6.0333333333333332</v>
      </c>
      <c r="P5076" s="105">
        <v>9000</v>
      </c>
    </row>
    <row r="5077" spans="1:16" x14ac:dyDescent="0.2">
      <c r="A5077" s="104" t="s">
        <v>1022</v>
      </c>
      <c r="B5077" s="104" t="s">
        <v>423</v>
      </c>
      <c r="C5077" s="313" t="s">
        <v>99</v>
      </c>
      <c r="D5077" s="104" t="s">
        <v>1582</v>
      </c>
      <c r="E5077" s="105">
        <v>3500</v>
      </c>
      <c r="F5077" s="313" t="s">
        <v>3266</v>
      </c>
      <c r="G5077" s="318" t="s">
        <v>3267</v>
      </c>
      <c r="H5077" s="318" t="s">
        <v>1160</v>
      </c>
      <c r="I5077" s="104" t="s">
        <v>1027</v>
      </c>
      <c r="J5077" s="318" t="s">
        <v>1028</v>
      </c>
      <c r="K5077" s="320"/>
      <c r="L5077" s="320"/>
      <c r="M5077" s="104"/>
      <c r="N5077" s="104">
        <v>2</v>
      </c>
      <c r="O5077" s="320">
        <v>6.0333333333333332</v>
      </c>
      <c r="P5077" s="105">
        <v>21000</v>
      </c>
    </row>
    <row r="5078" spans="1:16" x14ac:dyDescent="0.2">
      <c r="A5078" s="104" t="s">
        <v>1022</v>
      </c>
      <c r="B5078" s="104" t="s">
        <v>423</v>
      </c>
      <c r="C5078" s="313" t="s">
        <v>99</v>
      </c>
      <c r="D5078" s="104" t="s">
        <v>1628</v>
      </c>
      <c r="E5078" s="105">
        <v>6000</v>
      </c>
      <c r="F5078" s="313" t="s">
        <v>3268</v>
      </c>
      <c r="G5078" s="318" t="s">
        <v>3269</v>
      </c>
      <c r="H5078" s="318" t="s">
        <v>1057</v>
      </c>
      <c r="I5078" s="104" t="s">
        <v>1027</v>
      </c>
      <c r="J5078" s="318" t="s">
        <v>1028</v>
      </c>
      <c r="K5078" s="320"/>
      <c r="L5078" s="320"/>
      <c r="M5078" s="104"/>
      <c r="N5078" s="104">
        <v>2</v>
      </c>
      <c r="O5078" s="320">
        <v>6.0333333333333332</v>
      </c>
      <c r="P5078" s="105">
        <v>36000</v>
      </c>
    </row>
    <row r="5079" spans="1:16" ht="22.5" x14ac:dyDescent="0.2">
      <c r="A5079" s="104" t="s">
        <v>1022</v>
      </c>
      <c r="B5079" s="104" t="s">
        <v>423</v>
      </c>
      <c r="C5079" s="313" t="s">
        <v>99</v>
      </c>
      <c r="D5079" s="104" t="s">
        <v>1070</v>
      </c>
      <c r="E5079" s="105">
        <v>1700</v>
      </c>
      <c r="F5079" s="313" t="s">
        <v>3270</v>
      </c>
      <c r="G5079" s="318" t="s">
        <v>3271</v>
      </c>
      <c r="H5079" s="318" t="s">
        <v>1053</v>
      </c>
      <c r="I5079" s="104" t="s">
        <v>1099</v>
      </c>
      <c r="J5079" s="318" t="s">
        <v>1100</v>
      </c>
      <c r="K5079" s="320"/>
      <c r="L5079" s="320"/>
      <c r="M5079" s="104"/>
      <c r="N5079" s="104">
        <v>2</v>
      </c>
      <c r="O5079" s="320">
        <v>6.0333333333333332</v>
      </c>
      <c r="P5079" s="105">
        <v>10200</v>
      </c>
    </row>
    <row r="5080" spans="1:16" ht="22.5" x14ac:dyDescent="0.2">
      <c r="A5080" s="104" t="s">
        <v>1022</v>
      </c>
      <c r="B5080" s="104" t="s">
        <v>423</v>
      </c>
      <c r="C5080" s="313" t="s">
        <v>99</v>
      </c>
      <c r="D5080" s="104" t="s">
        <v>1046</v>
      </c>
      <c r="E5080" s="105">
        <v>1500</v>
      </c>
      <c r="F5080" s="313" t="s">
        <v>3272</v>
      </c>
      <c r="G5080" s="318" t="s">
        <v>3273</v>
      </c>
      <c r="H5080" s="318" t="s">
        <v>1064</v>
      </c>
      <c r="I5080" s="104" t="s">
        <v>1073</v>
      </c>
      <c r="J5080" s="318" t="s">
        <v>1045</v>
      </c>
      <c r="K5080" s="320"/>
      <c r="L5080" s="320"/>
      <c r="M5080" s="104"/>
      <c r="N5080" s="104">
        <v>2</v>
      </c>
      <c r="O5080" s="320">
        <v>6.0333333333333332</v>
      </c>
      <c r="P5080" s="105">
        <v>9000</v>
      </c>
    </row>
    <row r="5081" spans="1:16" x14ac:dyDescent="0.2">
      <c r="A5081" s="104" t="s">
        <v>1022</v>
      </c>
      <c r="B5081" s="104" t="s">
        <v>423</v>
      </c>
      <c r="C5081" s="313" t="s">
        <v>99</v>
      </c>
      <c r="D5081" s="104" t="s">
        <v>5638</v>
      </c>
      <c r="E5081" s="105">
        <v>6000</v>
      </c>
      <c r="F5081" s="313" t="s">
        <v>5639</v>
      </c>
      <c r="G5081" s="318" t="s">
        <v>5640</v>
      </c>
      <c r="H5081" s="318" t="s">
        <v>1060</v>
      </c>
      <c r="I5081" s="104" t="s">
        <v>1027</v>
      </c>
      <c r="J5081" s="318" t="s">
        <v>1028</v>
      </c>
      <c r="K5081" s="320"/>
      <c r="L5081" s="320"/>
      <c r="M5081" s="104"/>
      <c r="N5081" s="104">
        <v>4</v>
      </c>
      <c r="O5081" s="320">
        <v>6.0333333333333332</v>
      </c>
      <c r="P5081" s="105">
        <v>36000</v>
      </c>
    </row>
    <row r="5082" spans="1:16" x14ac:dyDescent="0.2">
      <c r="A5082" s="104" t="s">
        <v>1022</v>
      </c>
      <c r="B5082" s="104" t="s">
        <v>423</v>
      </c>
      <c r="C5082" s="313" t="s">
        <v>99</v>
      </c>
      <c r="D5082" s="104" t="s">
        <v>1046</v>
      </c>
      <c r="E5082" s="105">
        <v>1700</v>
      </c>
      <c r="F5082" s="313" t="s">
        <v>3274</v>
      </c>
      <c r="G5082" s="318" t="s">
        <v>3275</v>
      </c>
      <c r="H5082" s="318" t="s">
        <v>1049</v>
      </c>
      <c r="I5082" s="104" t="s">
        <v>1073</v>
      </c>
      <c r="J5082" s="318" t="s">
        <v>1074</v>
      </c>
      <c r="K5082" s="320"/>
      <c r="L5082" s="320"/>
      <c r="M5082" s="104"/>
      <c r="N5082" s="104">
        <v>2</v>
      </c>
      <c r="O5082" s="320">
        <v>6.0333333333333332</v>
      </c>
      <c r="P5082" s="105">
        <v>10200</v>
      </c>
    </row>
    <row r="5083" spans="1:16" x14ac:dyDescent="0.2">
      <c r="A5083" s="104" t="s">
        <v>1022</v>
      </c>
      <c r="B5083" s="104" t="s">
        <v>423</v>
      </c>
      <c r="C5083" s="313" t="s">
        <v>99</v>
      </c>
      <c r="D5083" s="104" t="s">
        <v>1046</v>
      </c>
      <c r="E5083" s="105">
        <v>1500</v>
      </c>
      <c r="F5083" s="313" t="s">
        <v>3276</v>
      </c>
      <c r="G5083" s="318" t="s">
        <v>3277</v>
      </c>
      <c r="H5083" s="318" t="s">
        <v>2713</v>
      </c>
      <c r="I5083" s="104" t="s">
        <v>1134</v>
      </c>
      <c r="J5083" s="318" t="s">
        <v>1028</v>
      </c>
      <c r="K5083" s="320"/>
      <c r="L5083" s="320"/>
      <c r="M5083" s="104"/>
      <c r="N5083" s="104">
        <v>2</v>
      </c>
      <c r="O5083" s="320">
        <v>6.0333333333333332</v>
      </c>
      <c r="P5083" s="105">
        <v>9000</v>
      </c>
    </row>
    <row r="5084" spans="1:16" x14ac:dyDescent="0.2">
      <c r="A5084" s="104" t="s">
        <v>1022</v>
      </c>
      <c r="B5084" s="104" t="s">
        <v>423</v>
      </c>
      <c r="C5084" s="313" t="s">
        <v>99</v>
      </c>
      <c r="D5084" s="104" t="s">
        <v>1046</v>
      </c>
      <c r="E5084" s="105">
        <v>1500</v>
      </c>
      <c r="F5084" s="313" t="s">
        <v>3278</v>
      </c>
      <c r="G5084" s="318" t="s">
        <v>3279</v>
      </c>
      <c r="H5084" s="318" t="s">
        <v>1133</v>
      </c>
      <c r="I5084" s="104" t="s">
        <v>1073</v>
      </c>
      <c r="J5084" s="318" t="s">
        <v>1074</v>
      </c>
      <c r="K5084" s="320"/>
      <c r="L5084" s="320"/>
      <c r="M5084" s="104"/>
      <c r="N5084" s="104">
        <v>2</v>
      </c>
      <c r="O5084" s="320">
        <v>6.0333333333333332</v>
      </c>
      <c r="P5084" s="105">
        <v>9000</v>
      </c>
    </row>
    <row r="5085" spans="1:16" x14ac:dyDescent="0.2">
      <c r="A5085" s="104" t="s">
        <v>1022</v>
      </c>
      <c r="B5085" s="104" t="s">
        <v>423</v>
      </c>
      <c r="C5085" s="313" t="s">
        <v>99</v>
      </c>
      <c r="D5085" s="104" t="s">
        <v>1631</v>
      </c>
      <c r="E5085" s="105">
        <v>13000</v>
      </c>
      <c r="F5085" s="313" t="s">
        <v>3283</v>
      </c>
      <c r="G5085" s="318" t="s">
        <v>3284</v>
      </c>
      <c r="H5085" s="318" t="s">
        <v>1313</v>
      </c>
      <c r="I5085" s="104" t="s">
        <v>1027</v>
      </c>
      <c r="J5085" s="318" t="s">
        <v>1028</v>
      </c>
      <c r="K5085" s="320"/>
      <c r="L5085" s="320"/>
      <c r="M5085" s="104"/>
      <c r="N5085" s="104">
        <v>1</v>
      </c>
      <c r="O5085" s="320">
        <v>6.0333333333333332</v>
      </c>
      <c r="P5085" s="105">
        <v>78000</v>
      </c>
    </row>
    <row r="5086" spans="1:16" x14ac:dyDescent="0.2">
      <c r="A5086" s="104" t="s">
        <v>1022</v>
      </c>
      <c r="B5086" s="104" t="s">
        <v>423</v>
      </c>
      <c r="C5086" s="313" t="s">
        <v>99</v>
      </c>
      <c r="D5086" s="104" t="s">
        <v>1209</v>
      </c>
      <c r="E5086" s="105">
        <v>1300</v>
      </c>
      <c r="F5086" s="313" t="s">
        <v>3285</v>
      </c>
      <c r="G5086" s="318" t="s">
        <v>3286</v>
      </c>
      <c r="H5086" s="318" t="s">
        <v>1117</v>
      </c>
      <c r="I5086" s="104" t="s">
        <v>1118</v>
      </c>
      <c r="J5086" s="318" t="s">
        <v>1119</v>
      </c>
      <c r="K5086" s="320"/>
      <c r="L5086" s="320"/>
      <c r="M5086" s="104"/>
      <c r="N5086" s="104">
        <v>2</v>
      </c>
      <c r="O5086" s="320">
        <v>6.0333333333333332</v>
      </c>
      <c r="P5086" s="105">
        <v>7800</v>
      </c>
    </row>
    <row r="5087" spans="1:16" x14ac:dyDescent="0.2">
      <c r="A5087" s="104" t="s">
        <v>1022</v>
      </c>
      <c r="B5087" s="104" t="s">
        <v>423</v>
      </c>
      <c r="C5087" s="313" t="s">
        <v>99</v>
      </c>
      <c r="D5087" s="104" t="s">
        <v>1046</v>
      </c>
      <c r="E5087" s="105">
        <v>1500</v>
      </c>
      <c r="F5087" s="313" t="s">
        <v>3287</v>
      </c>
      <c r="G5087" s="318" t="s">
        <v>3288</v>
      </c>
      <c r="H5087" s="318" t="s">
        <v>1133</v>
      </c>
      <c r="I5087" s="104" t="s">
        <v>1027</v>
      </c>
      <c r="J5087" s="318" t="s">
        <v>1028</v>
      </c>
      <c r="K5087" s="320"/>
      <c r="L5087" s="320"/>
      <c r="M5087" s="104"/>
      <c r="N5087" s="104">
        <v>2</v>
      </c>
      <c r="O5087" s="320">
        <v>6.0333333333333332</v>
      </c>
      <c r="P5087" s="105">
        <v>9000</v>
      </c>
    </row>
    <row r="5088" spans="1:16" x14ac:dyDescent="0.2">
      <c r="A5088" s="104" t="s">
        <v>1022</v>
      </c>
      <c r="B5088" s="104" t="s">
        <v>423</v>
      </c>
      <c r="C5088" s="313" t="s">
        <v>99</v>
      </c>
      <c r="D5088" s="104" t="s">
        <v>1050</v>
      </c>
      <c r="E5088" s="105">
        <v>2400</v>
      </c>
      <c r="F5088" s="313" t="s">
        <v>5641</v>
      </c>
      <c r="G5088" s="318" t="s">
        <v>5642</v>
      </c>
      <c r="H5088" s="318" t="s">
        <v>1060</v>
      </c>
      <c r="I5088" s="104" t="s">
        <v>1346</v>
      </c>
      <c r="J5088" s="318" t="s">
        <v>1028</v>
      </c>
      <c r="K5088" s="320"/>
      <c r="L5088" s="320"/>
      <c r="M5088" s="104"/>
      <c r="N5088" s="104">
        <v>2</v>
      </c>
      <c r="O5088" s="320">
        <v>6.0333333333333332</v>
      </c>
      <c r="P5088" s="105">
        <v>14400</v>
      </c>
    </row>
    <row r="5089" spans="1:16" x14ac:dyDescent="0.2">
      <c r="A5089" s="104" t="s">
        <v>1022</v>
      </c>
      <c r="B5089" s="104" t="s">
        <v>423</v>
      </c>
      <c r="C5089" s="313" t="s">
        <v>99</v>
      </c>
      <c r="D5089" s="104" t="s">
        <v>1157</v>
      </c>
      <c r="E5089" s="105">
        <v>2000</v>
      </c>
      <c r="F5089" s="313" t="s">
        <v>3289</v>
      </c>
      <c r="G5089" s="318" t="s">
        <v>3290</v>
      </c>
      <c r="H5089" s="318" t="s">
        <v>1032</v>
      </c>
      <c r="I5089" s="104" t="s">
        <v>1346</v>
      </c>
      <c r="J5089" s="318" t="s">
        <v>1028</v>
      </c>
      <c r="K5089" s="320"/>
      <c r="L5089" s="320"/>
      <c r="M5089" s="104"/>
      <c r="N5089" s="104">
        <v>2</v>
      </c>
      <c r="O5089" s="320">
        <v>6.0333333333333332</v>
      </c>
      <c r="P5089" s="105">
        <v>12000</v>
      </c>
    </row>
    <row r="5090" spans="1:16" x14ac:dyDescent="0.2">
      <c r="A5090" s="104" t="s">
        <v>1022</v>
      </c>
      <c r="B5090" s="104" t="s">
        <v>423</v>
      </c>
      <c r="C5090" s="313" t="s">
        <v>99</v>
      </c>
      <c r="D5090" s="104" t="s">
        <v>1237</v>
      </c>
      <c r="E5090" s="105">
        <v>1300</v>
      </c>
      <c r="F5090" s="313" t="s">
        <v>3291</v>
      </c>
      <c r="G5090" s="318" t="s">
        <v>3292</v>
      </c>
      <c r="H5090" s="318" t="s">
        <v>1117</v>
      </c>
      <c r="I5090" s="104" t="s">
        <v>1118</v>
      </c>
      <c r="J5090" s="318" t="s">
        <v>1119</v>
      </c>
      <c r="K5090" s="320"/>
      <c r="L5090" s="320"/>
      <c r="M5090" s="104"/>
      <c r="N5090" s="104">
        <v>1</v>
      </c>
      <c r="O5090" s="320">
        <v>6.0333333333333332</v>
      </c>
      <c r="P5090" s="105">
        <v>7800</v>
      </c>
    </row>
    <row r="5091" spans="1:16" x14ac:dyDescent="0.2">
      <c r="A5091" s="104" t="s">
        <v>1022</v>
      </c>
      <c r="B5091" s="104" t="s">
        <v>423</v>
      </c>
      <c r="C5091" s="313" t="s">
        <v>99</v>
      </c>
      <c r="D5091" s="104" t="s">
        <v>3299</v>
      </c>
      <c r="E5091" s="105">
        <v>2000</v>
      </c>
      <c r="F5091" s="313" t="s">
        <v>3300</v>
      </c>
      <c r="G5091" s="318" t="s">
        <v>3301</v>
      </c>
      <c r="H5091" s="318" t="s">
        <v>1043</v>
      </c>
      <c r="I5091" s="104" t="s">
        <v>1027</v>
      </c>
      <c r="J5091" s="318" t="s">
        <v>1028</v>
      </c>
      <c r="K5091" s="320"/>
      <c r="L5091" s="320"/>
      <c r="M5091" s="104"/>
      <c r="N5091" s="104">
        <v>1</v>
      </c>
      <c r="O5091" s="320">
        <v>6.0333333333333332</v>
      </c>
      <c r="P5091" s="105">
        <v>12000</v>
      </c>
    </row>
    <row r="5092" spans="1:16" x14ac:dyDescent="0.2">
      <c r="A5092" s="104" t="s">
        <v>1022</v>
      </c>
      <c r="B5092" s="104" t="s">
        <v>423</v>
      </c>
      <c r="C5092" s="313" t="s">
        <v>99</v>
      </c>
      <c r="D5092" s="104" t="s">
        <v>5643</v>
      </c>
      <c r="E5092" s="105">
        <v>6000</v>
      </c>
      <c r="F5092" s="313" t="s">
        <v>5644</v>
      </c>
      <c r="G5092" s="318" t="s">
        <v>5645</v>
      </c>
      <c r="H5092" s="318" t="s">
        <v>1549</v>
      </c>
      <c r="I5092" s="104" t="s">
        <v>1027</v>
      </c>
      <c r="J5092" s="318" t="s">
        <v>1028</v>
      </c>
      <c r="K5092" s="320"/>
      <c r="L5092" s="320"/>
      <c r="M5092" s="104"/>
      <c r="N5092" s="104">
        <v>1</v>
      </c>
      <c r="O5092" s="320">
        <v>0.96666666666666667</v>
      </c>
      <c r="P5092" s="105">
        <v>5800</v>
      </c>
    </row>
    <row r="5093" spans="1:16" ht="22.5" x14ac:dyDescent="0.2">
      <c r="A5093" s="104" t="s">
        <v>1022</v>
      </c>
      <c r="B5093" s="104" t="s">
        <v>423</v>
      </c>
      <c r="C5093" s="313" t="s">
        <v>99</v>
      </c>
      <c r="D5093" s="104" t="s">
        <v>1046</v>
      </c>
      <c r="E5093" s="105">
        <v>1700</v>
      </c>
      <c r="F5093" s="313" t="s">
        <v>3302</v>
      </c>
      <c r="G5093" s="318" t="s">
        <v>3303</v>
      </c>
      <c r="H5093" s="318" t="s">
        <v>1053</v>
      </c>
      <c r="I5093" s="104" t="s">
        <v>1027</v>
      </c>
      <c r="J5093" s="318" t="s">
        <v>1069</v>
      </c>
      <c r="K5093" s="320"/>
      <c r="L5093" s="320"/>
      <c r="M5093" s="104"/>
      <c r="N5093" s="104">
        <v>2</v>
      </c>
      <c r="O5093" s="320">
        <v>6.0333333333333332</v>
      </c>
      <c r="P5093" s="105">
        <v>10200</v>
      </c>
    </row>
    <row r="5094" spans="1:16" x14ac:dyDescent="0.2">
      <c r="A5094" s="104" t="s">
        <v>1022</v>
      </c>
      <c r="B5094" s="104" t="s">
        <v>423</v>
      </c>
      <c r="C5094" s="313" t="s">
        <v>99</v>
      </c>
      <c r="D5094" s="104" t="s">
        <v>1054</v>
      </c>
      <c r="E5094" s="105">
        <v>1500</v>
      </c>
      <c r="F5094" s="313" t="s">
        <v>3304</v>
      </c>
      <c r="G5094" s="318" t="s">
        <v>3305</v>
      </c>
      <c r="H5094" s="318" t="s">
        <v>1064</v>
      </c>
      <c r="I5094" s="104" t="s">
        <v>1027</v>
      </c>
      <c r="J5094" s="318" t="s">
        <v>1028</v>
      </c>
      <c r="K5094" s="320"/>
      <c r="L5094" s="320"/>
      <c r="M5094" s="104"/>
      <c r="N5094" s="104">
        <v>2</v>
      </c>
      <c r="O5094" s="320">
        <v>6.0333333333333332</v>
      </c>
      <c r="P5094" s="105">
        <v>9000</v>
      </c>
    </row>
    <row r="5095" spans="1:16" x14ac:dyDescent="0.2">
      <c r="A5095" s="104" t="s">
        <v>1022</v>
      </c>
      <c r="B5095" s="104" t="s">
        <v>423</v>
      </c>
      <c r="C5095" s="313" t="s">
        <v>99</v>
      </c>
      <c r="D5095" s="104" t="s">
        <v>4666</v>
      </c>
      <c r="E5095" s="105">
        <v>2500</v>
      </c>
      <c r="F5095" s="313" t="s">
        <v>5646</v>
      </c>
      <c r="G5095" s="318" t="s">
        <v>5647</v>
      </c>
      <c r="H5095" s="318" t="s">
        <v>1057</v>
      </c>
      <c r="I5095" s="104" t="s">
        <v>1134</v>
      </c>
      <c r="J5095" s="318" t="s">
        <v>1028</v>
      </c>
      <c r="K5095" s="320"/>
      <c r="L5095" s="320"/>
      <c r="M5095" s="104"/>
      <c r="N5095" s="104">
        <v>3</v>
      </c>
      <c r="O5095" s="320">
        <v>6.0333333333333332</v>
      </c>
      <c r="P5095" s="105">
        <v>15000</v>
      </c>
    </row>
    <row r="5096" spans="1:16" x14ac:dyDescent="0.2">
      <c r="A5096" s="104" t="s">
        <v>1022</v>
      </c>
      <c r="B5096" s="104" t="s">
        <v>423</v>
      </c>
      <c r="C5096" s="313" t="s">
        <v>99</v>
      </c>
      <c r="D5096" s="104" t="s">
        <v>1183</v>
      </c>
      <c r="E5096" s="105">
        <v>1300</v>
      </c>
      <c r="F5096" s="313" t="s">
        <v>3306</v>
      </c>
      <c r="G5096" s="318" t="s">
        <v>3307</v>
      </c>
      <c r="H5096" s="318" t="s">
        <v>1117</v>
      </c>
      <c r="I5096" s="104" t="s">
        <v>1118</v>
      </c>
      <c r="J5096" s="318" t="s">
        <v>1119</v>
      </c>
      <c r="K5096" s="320"/>
      <c r="L5096" s="320"/>
      <c r="M5096" s="104"/>
      <c r="N5096" s="104">
        <v>2</v>
      </c>
      <c r="O5096" s="320">
        <v>6.0333333333333332</v>
      </c>
      <c r="P5096" s="105">
        <v>7800</v>
      </c>
    </row>
    <row r="5097" spans="1:16" ht="22.5" x14ac:dyDescent="0.2">
      <c r="A5097" s="104" t="s">
        <v>1022</v>
      </c>
      <c r="B5097" s="104" t="s">
        <v>423</v>
      </c>
      <c r="C5097" s="313" t="s">
        <v>99</v>
      </c>
      <c r="D5097" s="104" t="s">
        <v>1541</v>
      </c>
      <c r="E5097" s="105">
        <v>2500</v>
      </c>
      <c r="F5097" s="313" t="s">
        <v>3308</v>
      </c>
      <c r="G5097" s="318" t="s">
        <v>3309</v>
      </c>
      <c r="H5097" s="318" t="s">
        <v>3310</v>
      </c>
      <c r="I5097" s="104" t="s">
        <v>3310</v>
      </c>
      <c r="J5097" s="318" t="s">
        <v>1069</v>
      </c>
      <c r="K5097" s="320"/>
      <c r="L5097" s="320"/>
      <c r="M5097" s="104"/>
      <c r="N5097" s="104">
        <v>2</v>
      </c>
      <c r="O5097" s="320">
        <v>6.0333333333333332</v>
      </c>
      <c r="P5097" s="105">
        <v>15000</v>
      </c>
    </row>
    <row r="5098" spans="1:16" x14ac:dyDescent="0.2">
      <c r="A5098" s="104" t="s">
        <v>1022</v>
      </c>
      <c r="B5098" s="104" t="s">
        <v>423</v>
      </c>
      <c r="C5098" s="313" t="s">
        <v>99</v>
      </c>
      <c r="D5098" s="104" t="s">
        <v>1046</v>
      </c>
      <c r="E5098" s="105">
        <v>1500</v>
      </c>
      <c r="F5098" s="313" t="s">
        <v>3311</v>
      </c>
      <c r="G5098" s="318" t="s">
        <v>3312</v>
      </c>
      <c r="H5098" s="318" t="s">
        <v>1117</v>
      </c>
      <c r="I5098" s="104" t="s">
        <v>1118</v>
      </c>
      <c r="J5098" s="318" t="s">
        <v>1119</v>
      </c>
      <c r="K5098" s="320"/>
      <c r="L5098" s="320"/>
      <c r="M5098" s="104"/>
      <c r="N5098" s="104">
        <v>2</v>
      </c>
      <c r="O5098" s="320">
        <v>6.0333333333333332</v>
      </c>
      <c r="P5098" s="105">
        <v>9000</v>
      </c>
    </row>
    <row r="5099" spans="1:16" ht="22.5" x14ac:dyDescent="0.2">
      <c r="A5099" s="104" t="s">
        <v>1022</v>
      </c>
      <c r="B5099" s="104" t="s">
        <v>423</v>
      </c>
      <c r="C5099" s="313" t="s">
        <v>99</v>
      </c>
      <c r="D5099" s="104" t="s">
        <v>1046</v>
      </c>
      <c r="E5099" s="105">
        <v>1500</v>
      </c>
      <c r="F5099" s="313" t="s">
        <v>3313</v>
      </c>
      <c r="G5099" s="318" t="s">
        <v>3314</v>
      </c>
      <c r="H5099" s="318" t="s">
        <v>1064</v>
      </c>
      <c r="I5099" s="104" t="s">
        <v>1044</v>
      </c>
      <c r="J5099" s="318" t="s">
        <v>1045</v>
      </c>
      <c r="K5099" s="320"/>
      <c r="L5099" s="320"/>
      <c r="M5099" s="104"/>
      <c r="N5099" s="104">
        <v>2</v>
      </c>
      <c r="O5099" s="320">
        <v>6.0333333333333332</v>
      </c>
      <c r="P5099" s="105">
        <v>9000</v>
      </c>
    </row>
    <row r="5100" spans="1:16" x14ac:dyDescent="0.2">
      <c r="A5100" s="104" t="s">
        <v>1022</v>
      </c>
      <c r="B5100" s="104" t="s">
        <v>423</v>
      </c>
      <c r="C5100" s="313" t="s">
        <v>99</v>
      </c>
      <c r="D5100" s="104" t="s">
        <v>1209</v>
      </c>
      <c r="E5100" s="105">
        <v>1300</v>
      </c>
      <c r="F5100" s="313" t="s">
        <v>3315</v>
      </c>
      <c r="G5100" s="318" t="s">
        <v>3316</v>
      </c>
      <c r="H5100" s="318" t="s">
        <v>1476</v>
      </c>
      <c r="I5100" s="104" t="s">
        <v>1073</v>
      </c>
      <c r="J5100" s="318" t="s">
        <v>1074</v>
      </c>
      <c r="K5100" s="320"/>
      <c r="L5100" s="320"/>
      <c r="M5100" s="104"/>
      <c r="N5100" s="104">
        <v>1</v>
      </c>
      <c r="O5100" s="320">
        <v>6.0333333333333332</v>
      </c>
      <c r="P5100" s="105">
        <v>7800</v>
      </c>
    </row>
    <row r="5101" spans="1:16" x14ac:dyDescent="0.2">
      <c r="A5101" s="104" t="s">
        <v>1022</v>
      </c>
      <c r="B5101" s="104" t="s">
        <v>423</v>
      </c>
      <c r="C5101" s="313" t="s">
        <v>99</v>
      </c>
      <c r="D5101" s="104" t="s">
        <v>3317</v>
      </c>
      <c r="E5101" s="105">
        <v>6000</v>
      </c>
      <c r="F5101" s="313" t="s">
        <v>3318</v>
      </c>
      <c r="G5101" s="318" t="s">
        <v>3319</v>
      </c>
      <c r="H5101" s="318" t="s">
        <v>1141</v>
      </c>
      <c r="I5101" s="104" t="s">
        <v>1027</v>
      </c>
      <c r="J5101" s="318" t="s">
        <v>1028</v>
      </c>
      <c r="K5101" s="320"/>
      <c r="L5101" s="320"/>
      <c r="M5101" s="104"/>
      <c r="N5101" s="104">
        <v>2</v>
      </c>
      <c r="O5101" s="320">
        <v>6.0333333333333332</v>
      </c>
      <c r="P5101" s="105">
        <v>36000</v>
      </c>
    </row>
    <row r="5102" spans="1:16" ht="22.5" x14ac:dyDescent="0.2">
      <c r="A5102" s="104" t="s">
        <v>1022</v>
      </c>
      <c r="B5102" s="104" t="s">
        <v>423</v>
      </c>
      <c r="C5102" s="313" t="s">
        <v>99</v>
      </c>
      <c r="D5102" s="104" t="s">
        <v>1070</v>
      </c>
      <c r="E5102" s="105">
        <v>1500</v>
      </c>
      <c r="F5102" s="313" t="s">
        <v>3320</v>
      </c>
      <c r="G5102" s="318" t="s">
        <v>3321</v>
      </c>
      <c r="H5102" s="318" t="s">
        <v>1064</v>
      </c>
      <c r="I5102" s="104" t="s">
        <v>1044</v>
      </c>
      <c r="J5102" s="318" t="s">
        <v>1045</v>
      </c>
      <c r="K5102" s="320"/>
      <c r="L5102" s="320"/>
      <c r="M5102" s="104"/>
      <c r="N5102" s="104">
        <v>2</v>
      </c>
      <c r="O5102" s="320">
        <v>6.0333333333333332</v>
      </c>
      <c r="P5102" s="105">
        <v>9000</v>
      </c>
    </row>
    <row r="5103" spans="1:16" x14ac:dyDescent="0.2">
      <c r="A5103" s="104" t="s">
        <v>1022</v>
      </c>
      <c r="B5103" s="104" t="s">
        <v>423</v>
      </c>
      <c r="C5103" s="313" t="s">
        <v>99</v>
      </c>
      <c r="D5103" s="104" t="s">
        <v>1393</v>
      </c>
      <c r="E5103" s="105">
        <v>2500</v>
      </c>
      <c r="F5103" s="313" t="s">
        <v>3322</v>
      </c>
      <c r="G5103" s="318" t="s">
        <v>3323</v>
      </c>
      <c r="H5103" s="318" t="s">
        <v>1117</v>
      </c>
      <c r="I5103" s="104" t="s">
        <v>1118</v>
      </c>
      <c r="J5103" s="318" t="s">
        <v>1119</v>
      </c>
      <c r="K5103" s="320"/>
      <c r="L5103" s="320"/>
      <c r="M5103" s="104"/>
      <c r="N5103" s="104">
        <v>2</v>
      </c>
      <c r="O5103" s="320">
        <v>6.0333333333333332</v>
      </c>
      <c r="P5103" s="105">
        <v>15000</v>
      </c>
    </row>
    <row r="5104" spans="1:16" x14ac:dyDescent="0.2">
      <c r="A5104" s="104" t="s">
        <v>1022</v>
      </c>
      <c r="B5104" s="104" t="s">
        <v>423</v>
      </c>
      <c r="C5104" s="313" t="s">
        <v>99</v>
      </c>
      <c r="D5104" s="104" t="s">
        <v>1853</v>
      </c>
      <c r="E5104" s="105">
        <v>2500</v>
      </c>
      <c r="F5104" s="313" t="s">
        <v>3324</v>
      </c>
      <c r="G5104" s="318" t="s">
        <v>3325</v>
      </c>
      <c r="H5104" s="318" t="s">
        <v>3097</v>
      </c>
      <c r="I5104" s="104" t="s">
        <v>1027</v>
      </c>
      <c r="J5104" s="318" t="s">
        <v>1028</v>
      </c>
      <c r="K5104" s="320"/>
      <c r="L5104" s="320"/>
      <c r="M5104" s="104"/>
      <c r="N5104" s="104">
        <v>2</v>
      </c>
      <c r="O5104" s="320">
        <v>6.0333333333333332</v>
      </c>
      <c r="P5104" s="105">
        <v>15000</v>
      </c>
    </row>
    <row r="5105" spans="1:16" ht="22.5" x14ac:dyDescent="0.2">
      <c r="A5105" s="104" t="s">
        <v>1022</v>
      </c>
      <c r="B5105" s="104" t="s">
        <v>423</v>
      </c>
      <c r="C5105" s="313" t="s">
        <v>99</v>
      </c>
      <c r="D5105" s="104" t="s">
        <v>1046</v>
      </c>
      <c r="E5105" s="105">
        <v>1500</v>
      </c>
      <c r="F5105" s="313" t="s">
        <v>3326</v>
      </c>
      <c r="G5105" s="318" t="s">
        <v>3327</v>
      </c>
      <c r="H5105" s="318" t="s">
        <v>1560</v>
      </c>
      <c r="I5105" s="104" t="s">
        <v>1073</v>
      </c>
      <c r="J5105" s="318" t="s">
        <v>1074</v>
      </c>
      <c r="K5105" s="320"/>
      <c r="L5105" s="320"/>
      <c r="M5105" s="104"/>
      <c r="N5105" s="104">
        <v>2</v>
      </c>
      <c r="O5105" s="320">
        <v>6.0333333333333332</v>
      </c>
      <c r="P5105" s="105">
        <v>9000</v>
      </c>
    </row>
    <row r="5106" spans="1:16" ht="22.5" x14ac:dyDescent="0.2">
      <c r="A5106" s="104" t="s">
        <v>1022</v>
      </c>
      <c r="B5106" s="104" t="s">
        <v>423</v>
      </c>
      <c r="C5106" s="313" t="s">
        <v>99</v>
      </c>
      <c r="D5106" s="104" t="s">
        <v>1101</v>
      </c>
      <c r="E5106" s="105">
        <v>3500</v>
      </c>
      <c r="F5106" s="313" t="s">
        <v>3328</v>
      </c>
      <c r="G5106" s="318" t="s">
        <v>3329</v>
      </c>
      <c r="H5106" s="318" t="s">
        <v>1032</v>
      </c>
      <c r="I5106" s="104" t="s">
        <v>1068</v>
      </c>
      <c r="J5106" s="318" t="s">
        <v>1069</v>
      </c>
      <c r="K5106" s="320"/>
      <c r="L5106" s="320"/>
      <c r="M5106" s="104"/>
      <c r="N5106" s="104">
        <v>1</v>
      </c>
      <c r="O5106" s="320">
        <v>6.0333333333333332</v>
      </c>
      <c r="P5106" s="105">
        <v>21000</v>
      </c>
    </row>
    <row r="5107" spans="1:16" x14ac:dyDescent="0.2">
      <c r="A5107" s="104" t="s">
        <v>1022</v>
      </c>
      <c r="B5107" s="104" t="s">
        <v>423</v>
      </c>
      <c r="C5107" s="313" t="s">
        <v>99</v>
      </c>
      <c r="D5107" s="104" t="s">
        <v>1464</v>
      </c>
      <c r="E5107" s="105">
        <v>1500</v>
      </c>
      <c r="F5107" s="313" t="s">
        <v>3330</v>
      </c>
      <c r="G5107" s="318" t="s">
        <v>3331</v>
      </c>
      <c r="H5107" s="318" t="s">
        <v>1249</v>
      </c>
      <c r="I5107" s="104" t="s">
        <v>1073</v>
      </c>
      <c r="J5107" s="318" t="s">
        <v>1074</v>
      </c>
      <c r="K5107" s="320"/>
      <c r="L5107" s="320"/>
      <c r="M5107" s="104"/>
      <c r="N5107" s="104">
        <v>2</v>
      </c>
      <c r="O5107" s="320">
        <v>6.0333333333333332</v>
      </c>
      <c r="P5107" s="105">
        <v>9000</v>
      </c>
    </row>
    <row r="5108" spans="1:16" x14ac:dyDescent="0.2">
      <c r="A5108" s="104" t="s">
        <v>1022</v>
      </c>
      <c r="B5108" s="104" t="s">
        <v>423</v>
      </c>
      <c r="C5108" s="313" t="s">
        <v>99</v>
      </c>
      <c r="D5108" s="104" t="s">
        <v>1046</v>
      </c>
      <c r="E5108" s="105">
        <v>1500</v>
      </c>
      <c r="F5108" s="313" t="s">
        <v>3332</v>
      </c>
      <c r="G5108" s="318" t="s">
        <v>3333</v>
      </c>
      <c r="H5108" s="318" t="s">
        <v>1340</v>
      </c>
      <c r="I5108" s="104" t="s">
        <v>1073</v>
      </c>
      <c r="J5108" s="318" t="s">
        <v>1074</v>
      </c>
      <c r="K5108" s="320"/>
      <c r="L5108" s="320"/>
      <c r="M5108" s="104"/>
      <c r="N5108" s="104">
        <v>2</v>
      </c>
      <c r="O5108" s="320">
        <v>6.0333333333333332</v>
      </c>
      <c r="P5108" s="105">
        <v>9000</v>
      </c>
    </row>
    <row r="5109" spans="1:16" x14ac:dyDescent="0.2">
      <c r="A5109" s="104" t="s">
        <v>1022</v>
      </c>
      <c r="B5109" s="104" t="s">
        <v>423</v>
      </c>
      <c r="C5109" s="313" t="s">
        <v>99</v>
      </c>
      <c r="D5109" s="104" t="s">
        <v>1046</v>
      </c>
      <c r="E5109" s="105">
        <v>1500</v>
      </c>
      <c r="F5109" s="313" t="s">
        <v>3334</v>
      </c>
      <c r="G5109" s="318" t="s">
        <v>3335</v>
      </c>
      <c r="H5109" s="318" t="s">
        <v>1118</v>
      </c>
      <c r="I5109" s="104" t="s">
        <v>1118</v>
      </c>
      <c r="J5109" s="318" t="s">
        <v>1119</v>
      </c>
      <c r="K5109" s="320"/>
      <c r="L5109" s="320"/>
      <c r="M5109" s="104"/>
      <c r="N5109" s="104">
        <v>2</v>
      </c>
      <c r="O5109" s="320">
        <v>6.0333333333333332</v>
      </c>
      <c r="P5109" s="105">
        <v>9000</v>
      </c>
    </row>
    <row r="5110" spans="1:16" x14ac:dyDescent="0.2">
      <c r="A5110" s="104" t="s">
        <v>1022</v>
      </c>
      <c r="B5110" s="104" t="s">
        <v>423</v>
      </c>
      <c r="C5110" s="313" t="s">
        <v>99</v>
      </c>
      <c r="D5110" s="104" t="s">
        <v>1183</v>
      </c>
      <c r="E5110" s="105">
        <v>1300</v>
      </c>
      <c r="F5110" s="313" t="s">
        <v>3336</v>
      </c>
      <c r="G5110" s="318" t="s">
        <v>3337</v>
      </c>
      <c r="H5110" s="318" t="s">
        <v>1117</v>
      </c>
      <c r="I5110" s="104" t="s">
        <v>1118</v>
      </c>
      <c r="J5110" s="318" t="s">
        <v>1119</v>
      </c>
      <c r="K5110" s="320"/>
      <c r="L5110" s="320"/>
      <c r="M5110" s="104"/>
      <c r="N5110" s="104">
        <v>2</v>
      </c>
      <c r="O5110" s="320">
        <v>6.0333333333333332</v>
      </c>
      <c r="P5110" s="105">
        <v>7800</v>
      </c>
    </row>
    <row r="5111" spans="1:16" x14ac:dyDescent="0.2">
      <c r="A5111" s="104" t="s">
        <v>1022</v>
      </c>
      <c r="B5111" s="104" t="s">
        <v>423</v>
      </c>
      <c r="C5111" s="313" t="s">
        <v>99</v>
      </c>
      <c r="D5111" s="104" t="s">
        <v>1196</v>
      </c>
      <c r="E5111" s="105">
        <v>2000</v>
      </c>
      <c r="F5111" s="313" t="s">
        <v>3338</v>
      </c>
      <c r="G5111" s="318" t="s">
        <v>3339</v>
      </c>
      <c r="H5111" s="318" t="s">
        <v>1117</v>
      </c>
      <c r="I5111" s="104" t="s">
        <v>1118</v>
      </c>
      <c r="J5111" s="318" t="s">
        <v>1119</v>
      </c>
      <c r="K5111" s="320"/>
      <c r="L5111" s="320"/>
      <c r="M5111" s="104"/>
      <c r="N5111" s="104">
        <v>2</v>
      </c>
      <c r="O5111" s="320">
        <v>6.0333333333333332</v>
      </c>
      <c r="P5111" s="105">
        <v>12000</v>
      </c>
    </row>
    <row r="5112" spans="1:16" ht="22.5" x14ac:dyDescent="0.2">
      <c r="A5112" s="104" t="s">
        <v>1022</v>
      </c>
      <c r="B5112" s="104" t="s">
        <v>423</v>
      </c>
      <c r="C5112" s="313" t="s">
        <v>99</v>
      </c>
      <c r="D5112" s="104" t="s">
        <v>1046</v>
      </c>
      <c r="E5112" s="105">
        <v>1500</v>
      </c>
      <c r="F5112" s="313" t="s">
        <v>3340</v>
      </c>
      <c r="G5112" s="318" t="s">
        <v>3341</v>
      </c>
      <c r="H5112" s="318" t="s">
        <v>1064</v>
      </c>
      <c r="I5112" s="104" t="s">
        <v>1044</v>
      </c>
      <c r="J5112" s="318" t="s">
        <v>1045</v>
      </c>
      <c r="K5112" s="320"/>
      <c r="L5112" s="320"/>
      <c r="M5112" s="104"/>
      <c r="N5112" s="104">
        <v>2</v>
      </c>
      <c r="O5112" s="320">
        <v>6.0333333333333332</v>
      </c>
      <c r="P5112" s="105">
        <v>9000</v>
      </c>
    </row>
    <row r="5113" spans="1:16" x14ac:dyDescent="0.2">
      <c r="A5113" s="104" t="s">
        <v>1022</v>
      </c>
      <c r="B5113" s="104" t="s">
        <v>423</v>
      </c>
      <c r="C5113" s="313" t="s">
        <v>99</v>
      </c>
      <c r="D5113" s="104" t="s">
        <v>1186</v>
      </c>
      <c r="E5113" s="105">
        <v>1500</v>
      </c>
      <c r="F5113" s="313" t="s">
        <v>3342</v>
      </c>
      <c r="G5113" s="318" t="s">
        <v>3343</v>
      </c>
      <c r="H5113" s="318" t="s">
        <v>3344</v>
      </c>
      <c r="I5113" s="104" t="s">
        <v>1073</v>
      </c>
      <c r="J5113" s="318" t="s">
        <v>1074</v>
      </c>
      <c r="K5113" s="320"/>
      <c r="L5113" s="320"/>
      <c r="M5113" s="104"/>
      <c r="N5113" s="104">
        <v>2</v>
      </c>
      <c r="O5113" s="320">
        <v>6.0333333333333332</v>
      </c>
      <c r="P5113" s="105">
        <v>9000</v>
      </c>
    </row>
    <row r="5114" spans="1:16" ht="22.5" x14ac:dyDescent="0.2">
      <c r="A5114" s="104" t="s">
        <v>1022</v>
      </c>
      <c r="B5114" s="104" t="s">
        <v>423</v>
      </c>
      <c r="C5114" s="313" t="s">
        <v>99</v>
      </c>
      <c r="D5114" s="104" t="s">
        <v>2017</v>
      </c>
      <c r="E5114" s="105">
        <v>1500</v>
      </c>
      <c r="F5114" s="313" t="s">
        <v>3345</v>
      </c>
      <c r="G5114" s="318" t="s">
        <v>3346</v>
      </c>
      <c r="H5114" s="318" t="s">
        <v>1380</v>
      </c>
      <c r="I5114" s="104" t="s">
        <v>1073</v>
      </c>
      <c r="J5114" s="318" t="s">
        <v>1045</v>
      </c>
      <c r="K5114" s="320"/>
      <c r="L5114" s="320"/>
      <c r="M5114" s="104"/>
      <c r="N5114" s="104">
        <v>2</v>
      </c>
      <c r="O5114" s="320">
        <v>6.0333333333333332</v>
      </c>
      <c r="P5114" s="105">
        <v>9000</v>
      </c>
    </row>
    <row r="5115" spans="1:16" x14ac:dyDescent="0.2">
      <c r="A5115" s="104" t="s">
        <v>1022</v>
      </c>
      <c r="B5115" s="104" t="s">
        <v>423</v>
      </c>
      <c r="C5115" s="313" t="s">
        <v>99</v>
      </c>
      <c r="D5115" s="104" t="s">
        <v>1186</v>
      </c>
      <c r="E5115" s="105">
        <v>1500</v>
      </c>
      <c r="F5115" s="313" t="s">
        <v>3347</v>
      </c>
      <c r="G5115" s="318" t="s">
        <v>3348</v>
      </c>
      <c r="H5115" s="318" t="s">
        <v>1118</v>
      </c>
      <c r="I5115" s="104" t="s">
        <v>1118</v>
      </c>
      <c r="J5115" s="318" t="s">
        <v>1119</v>
      </c>
      <c r="K5115" s="320"/>
      <c r="L5115" s="320"/>
      <c r="M5115" s="104"/>
      <c r="N5115" s="104">
        <v>2</v>
      </c>
      <c r="O5115" s="320">
        <v>6.0333333333333332</v>
      </c>
      <c r="P5115" s="105">
        <v>9000</v>
      </c>
    </row>
    <row r="5116" spans="1:16" ht="22.5" x14ac:dyDescent="0.2">
      <c r="A5116" s="104" t="s">
        <v>1022</v>
      </c>
      <c r="B5116" s="104" t="s">
        <v>423</v>
      </c>
      <c r="C5116" s="313" t="s">
        <v>99</v>
      </c>
      <c r="D5116" s="104" t="s">
        <v>3182</v>
      </c>
      <c r="E5116" s="105">
        <v>5000</v>
      </c>
      <c r="F5116" s="313" t="s">
        <v>3349</v>
      </c>
      <c r="G5116" s="318" t="s">
        <v>3350</v>
      </c>
      <c r="H5116" s="318" t="s">
        <v>1057</v>
      </c>
      <c r="I5116" s="104" t="s">
        <v>1134</v>
      </c>
      <c r="J5116" s="318" t="s">
        <v>1045</v>
      </c>
      <c r="K5116" s="320"/>
      <c r="L5116" s="320"/>
      <c r="M5116" s="104"/>
      <c r="N5116" s="104">
        <v>2</v>
      </c>
      <c r="O5116" s="320">
        <v>6.0333333333333332</v>
      </c>
      <c r="P5116" s="105">
        <v>30000</v>
      </c>
    </row>
    <row r="5117" spans="1:16" x14ac:dyDescent="0.2">
      <c r="A5117" s="104" t="s">
        <v>1022</v>
      </c>
      <c r="B5117" s="104" t="s">
        <v>423</v>
      </c>
      <c r="C5117" s="313" t="s">
        <v>99</v>
      </c>
      <c r="D5117" s="104" t="s">
        <v>1046</v>
      </c>
      <c r="E5117" s="105">
        <v>1500</v>
      </c>
      <c r="F5117" s="313" t="s">
        <v>3351</v>
      </c>
      <c r="G5117" s="318" t="s">
        <v>3352</v>
      </c>
      <c r="H5117" s="318" t="s">
        <v>1160</v>
      </c>
      <c r="I5117" s="104" t="s">
        <v>1027</v>
      </c>
      <c r="J5117" s="318" t="s">
        <v>1161</v>
      </c>
      <c r="K5117" s="320"/>
      <c r="L5117" s="320"/>
      <c r="M5117" s="104"/>
      <c r="N5117" s="104">
        <v>2</v>
      </c>
      <c r="O5117" s="320">
        <v>6.0333333333333332</v>
      </c>
      <c r="P5117" s="105">
        <v>9000</v>
      </c>
    </row>
    <row r="5118" spans="1:16" x14ac:dyDescent="0.2">
      <c r="A5118" s="104" t="s">
        <v>1022</v>
      </c>
      <c r="B5118" s="104" t="s">
        <v>423</v>
      </c>
      <c r="C5118" s="313" t="s">
        <v>99</v>
      </c>
      <c r="D5118" s="104" t="s">
        <v>1396</v>
      </c>
      <c r="E5118" s="105">
        <v>1500</v>
      </c>
      <c r="F5118" s="313" t="s">
        <v>3353</v>
      </c>
      <c r="G5118" s="318" t="s">
        <v>3354</v>
      </c>
      <c r="H5118" s="318" t="s">
        <v>1064</v>
      </c>
      <c r="I5118" s="104" t="s">
        <v>1073</v>
      </c>
      <c r="J5118" s="318" t="s">
        <v>1074</v>
      </c>
      <c r="K5118" s="320"/>
      <c r="L5118" s="320"/>
      <c r="M5118" s="104"/>
      <c r="N5118" s="104">
        <v>2</v>
      </c>
      <c r="O5118" s="320">
        <v>6.0333333333333332</v>
      </c>
      <c r="P5118" s="105">
        <v>9000</v>
      </c>
    </row>
    <row r="5119" spans="1:16" x14ac:dyDescent="0.2">
      <c r="A5119" s="104" t="s">
        <v>1022</v>
      </c>
      <c r="B5119" s="104" t="s">
        <v>423</v>
      </c>
      <c r="C5119" s="313" t="s">
        <v>99</v>
      </c>
      <c r="D5119" s="104" t="s">
        <v>1046</v>
      </c>
      <c r="E5119" s="105">
        <v>1500</v>
      </c>
      <c r="F5119" s="313" t="s">
        <v>3355</v>
      </c>
      <c r="G5119" s="318" t="s">
        <v>3356</v>
      </c>
      <c r="H5119" s="318" t="s">
        <v>1560</v>
      </c>
      <c r="I5119" s="104" t="s">
        <v>1073</v>
      </c>
      <c r="J5119" s="318" t="s">
        <v>1074</v>
      </c>
      <c r="K5119" s="320"/>
      <c r="L5119" s="320"/>
      <c r="M5119" s="104"/>
      <c r="N5119" s="104">
        <v>1</v>
      </c>
      <c r="O5119" s="320">
        <v>6.0333333333333332</v>
      </c>
      <c r="P5119" s="105">
        <v>9000</v>
      </c>
    </row>
    <row r="5120" spans="1:16" x14ac:dyDescent="0.2">
      <c r="A5120" s="104" t="s">
        <v>1022</v>
      </c>
      <c r="B5120" s="104" t="s">
        <v>423</v>
      </c>
      <c r="C5120" s="313" t="s">
        <v>99</v>
      </c>
      <c r="D5120" s="104" t="s">
        <v>1054</v>
      </c>
      <c r="E5120" s="105">
        <v>1500</v>
      </c>
      <c r="F5120" s="313" t="s">
        <v>3357</v>
      </c>
      <c r="G5120" s="318" t="s">
        <v>3358</v>
      </c>
      <c r="H5120" s="318" t="s">
        <v>1189</v>
      </c>
      <c r="I5120" s="104" t="s">
        <v>1073</v>
      </c>
      <c r="J5120" s="318" t="s">
        <v>1028</v>
      </c>
      <c r="K5120" s="320"/>
      <c r="L5120" s="320"/>
      <c r="M5120" s="104"/>
      <c r="N5120" s="104">
        <v>2</v>
      </c>
      <c r="O5120" s="320">
        <v>6.0333333333333332</v>
      </c>
      <c r="P5120" s="105">
        <v>9000</v>
      </c>
    </row>
    <row r="5121" spans="1:16" x14ac:dyDescent="0.2">
      <c r="A5121" s="104" t="s">
        <v>1022</v>
      </c>
      <c r="B5121" s="104" t="s">
        <v>423</v>
      </c>
      <c r="C5121" s="313" t="s">
        <v>99</v>
      </c>
      <c r="D5121" s="104" t="s">
        <v>1029</v>
      </c>
      <c r="E5121" s="105">
        <v>5000</v>
      </c>
      <c r="F5121" s="313" t="s">
        <v>5648</v>
      </c>
      <c r="G5121" s="318" t="s">
        <v>5649</v>
      </c>
      <c r="H5121" s="318" t="s">
        <v>1453</v>
      </c>
      <c r="I5121" s="104" t="s">
        <v>1027</v>
      </c>
      <c r="J5121" s="318" t="s">
        <v>1028</v>
      </c>
      <c r="K5121" s="320"/>
      <c r="L5121" s="320"/>
      <c r="M5121" s="104"/>
      <c r="N5121" s="104">
        <v>1</v>
      </c>
      <c r="O5121" s="320">
        <v>0.96666666666666667</v>
      </c>
      <c r="P5121" s="105">
        <v>4833.333333333333</v>
      </c>
    </row>
    <row r="5122" spans="1:16" ht="22.5" x14ac:dyDescent="0.2">
      <c r="A5122" s="104" t="s">
        <v>1022</v>
      </c>
      <c r="B5122" s="104" t="s">
        <v>423</v>
      </c>
      <c r="C5122" s="313" t="s">
        <v>99</v>
      </c>
      <c r="D5122" s="104" t="s">
        <v>1046</v>
      </c>
      <c r="E5122" s="105">
        <v>1500</v>
      </c>
      <c r="F5122" s="313" t="s">
        <v>3359</v>
      </c>
      <c r="G5122" s="318" t="s">
        <v>3360</v>
      </c>
      <c r="H5122" s="318" t="s">
        <v>1133</v>
      </c>
      <c r="I5122" s="104" t="s">
        <v>1044</v>
      </c>
      <c r="J5122" s="318" t="s">
        <v>1045</v>
      </c>
      <c r="K5122" s="320"/>
      <c r="L5122" s="320"/>
      <c r="M5122" s="104"/>
      <c r="N5122" s="104">
        <v>1</v>
      </c>
      <c r="O5122" s="320">
        <v>6.0333333333333332</v>
      </c>
      <c r="P5122" s="105">
        <v>9000</v>
      </c>
    </row>
    <row r="5123" spans="1:16" ht="22.5" x14ac:dyDescent="0.2">
      <c r="A5123" s="104" t="s">
        <v>1022</v>
      </c>
      <c r="B5123" s="104" t="s">
        <v>423</v>
      </c>
      <c r="C5123" s="313" t="s">
        <v>99</v>
      </c>
      <c r="D5123" s="104" t="s">
        <v>1046</v>
      </c>
      <c r="E5123" s="105">
        <v>1700</v>
      </c>
      <c r="F5123" s="313" t="s">
        <v>3361</v>
      </c>
      <c r="G5123" s="318" t="s">
        <v>3362</v>
      </c>
      <c r="H5123" s="318" t="s">
        <v>1064</v>
      </c>
      <c r="I5123" s="104" t="s">
        <v>1044</v>
      </c>
      <c r="J5123" s="318" t="s">
        <v>1045</v>
      </c>
      <c r="K5123" s="320"/>
      <c r="L5123" s="320"/>
      <c r="M5123" s="104"/>
      <c r="N5123" s="104">
        <v>2</v>
      </c>
      <c r="O5123" s="320">
        <v>6.0333333333333332</v>
      </c>
      <c r="P5123" s="105">
        <v>10200</v>
      </c>
    </row>
    <row r="5124" spans="1:16" x14ac:dyDescent="0.2">
      <c r="A5124" s="104" t="s">
        <v>1022</v>
      </c>
      <c r="B5124" s="104" t="s">
        <v>423</v>
      </c>
      <c r="C5124" s="313" t="s">
        <v>99</v>
      </c>
      <c r="D5124" s="104" t="s">
        <v>1046</v>
      </c>
      <c r="E5124" s="105">
        <v>1700</v>
      </c>
      <c r="F5124" s="313" t="s">
        <v>3363</v>
      </c>
      <c r="G5124" s="318" t="s">
        <v>3364</v>
      </c>
      <c r="H5124" s="318" t="s">
        <v>1064</v>
      </c>
      <c r="I5124" s="104" t="s">
        <v>1044</v>
      </c>
      <c r="J5124" s="318" t="s">
        <v>1074</v>
      </c>
      <c r="K5124" s="320"/>
      <c r="L5124" s="320"/>
      <c r="M5124" s="104"/>
      <c r="N5124" s="104">
        <v>2</v>
      </c>
      <c r="O5124" s="320">
        <v>6.0333333333333332</v>
      </c>
      <c r="P5124" s="105">
        <v>10200</v>
      </c>
    </row>
    <row r="5125" spans="1:16" ht="22.5" x14ac:dyDescent="0.2">
      <c r="A5125" s="104" t="s">
        <v>1022</v>
      </c>
      <c r="B5125" s="104" t="s">
        <v>423</v>
      </c>
      <c r="C5125" s="313" t="s">
        <v>99</v>
      </c>
      <c r="D5125" s="104" t="s">
        <v>1046</v>
      </c>
      <c r="E5125" s="105">
        <v>1500</v>
      </c>
      <c r="F5125" s="313" t="s">
        <v>3365</v>
      </c>
      <c r="G5125" s="318" t="s">
        <v>3366</v>
      </c>
      <c r="H5125" s="318" t="s">
        <v>1064</v>
      </c>
      <c r="I5125" s="104" t="s">
        <v>1044</v>
      </c>
      <c r="J5125" s="318" t="s">
        <v>1096</v>
      </c>
      <c r="K5125" s="320"/>
      <c r="L5125" s="320"/>
      <c r="M5125" s="104"/>
      <c r="N5125" s="104">
        <v>2</v>
      </c>
      <c r="O5125" s="320">
        <v>6.0333333333333332</v>
      </c>
      <c r="P5125" s="105">
        <v>9000</v>
      </c>
    </row>
    <row r="5126" spans="1:16" x14ac:dyDescent="0.2">
      <c r="A5126" s="104" t="s">
        <v>1022</v>
      </c>
      <c r="B5126" s="104" t="s">
        <v>423</v>
      </c>
      <c r="C5126" s="313" t="s">
        <v>99</v>
      </c>
      <c r="D5126" s="104" t="s">
        <v>1162</v>
      </c>
      <c r="E5126" s="105">
        <v>1300</v>
      </c>
      <c r="F5126" s="313" t="s">
        <v>3369</v>
      </c>
      <c r="G5126" s="318" t="s">
        <v>3370</v>
      </c>
      <c r="H5126" s="318" t="s">
        <v>1117</v>
      </c>
      <c r="I5126" s="104" t="s">
        <v>1118</v>
      </c>
      <c r="J5126" s="318" t="s">
        <v>1119</v>
      </c>
      <c r="K5126" s="320"/>
      <c r="L5126" s="320"/>
      <c r="M5126" s="104"/>
      <c r="N5126" s="104">
        <v>2</v>
      </c>
      <c r="O5126" s="320">
        <v>6.0333333333333332</v>
      </c>
      <c r="P5126" s="105">
        <v>7800</v>
      </c>
    </row>
    <row r="5127" spans="1:16" x14ac:dyDescent="0.2">
      <c r="A5127" s="104" t="s">
        <v>1022</v>
      </c>
      <c r="B5127" s="104" t="s">
        <v>423</v>
      </c>
      <c r="C5127" s="313" t="s">
        <v>99</v>
      </c>
      <c r="D5127" s="104" t="s">
        <v>1046</v>
      </c>
      <c r="E5127" s="105">
        <v>1500</v>
      </c>
      <c r="F5127" s="313" t="s">
        <v>3371</v>
      </c>
      <c r="G5127" s="318" t="s">
        <v>3372</v>
      </c>
      <c r="H5127" s="318" t="s">
        <v>1057</v>
      </c>
      <c r="I5127" s="104" t="s">
        <v>1027</v>
      </c>
      <c r="J5127" s="318" t="s">
        <v>1028</v>
      </c>
      <c r="K5127" s="320"/>
      <c r="L5127" s="320"/>
      <c r="M5127" s="104"/>
      <c r="N5127" s="104">
        <v>2</v>
      </c>
      <c r="O5127" s="320">
        <v>6.0333333333333332</v>
      </c>
      <c r="P5127" s="105">
        <v>9000</v>
      </c>
    </row>
    <row r="5128" spans="1:16" x14ac:dyDescent="0.2">
      <c r="A5128" s="104" t="s">
        <v>1022</v>
      </c>
      <c r="B5128" s="104" t="s">
        <v>423</v>
      </c>
      <c r="C5128" s="313" t="s">
        <v>99</v>
      </c>
      <c r="D5128" s="104" t="s">
        <v>1046</v>
      </c>
      <c r="E5128" s="105">
        <v>1500</v>
      </c>
      <c r="F5128" s="313" t="s">
        <v>3373</v>
      </c>
      <c r="G5128" s="318" t="s">
        <v>3374</v>
      </c>
      <c r="H5128" s="318" t="s">
        <v>1057</v>
      </c>
      <c r="I5128" s="104" t="s">
        <v>1134</v>
      </c>
      <c r="J5128" s="318" t="s">
        <v>1028</v>
      </c>
      <c r="K5128" s="320"/>
      <c r="L5128" s="320"/>
      <c r="M5128" s="104"/>
      <c r="N5128" s="104">
        <v>2</v>
      </c>
      <c r="O5128" s="320">
        <v>6.0333333333333332</v>
      </c>
      <c r="P5128" s="105">
        <v>9000</v>
      </c>
    </row>
    <row r="5129" spans="1:16" ht="22.5" x14ac:dyDescent="0.2">
      <c r="A5129" s="104" t="s">
        <v>1022</v>
      </c>
      <c r="B5129" s="104" t="s">
        <v>423</v>
      </c>
      <c r="C5129" s="313" t="s">
        <v>99</v>
      </c>
      <c r="D5129" s="104" t="s">
        <v>1998</v>
      </c>
      <c r="E5129" s="105">
        <v>1500</v>
      </c>
      <c r="F5129" s="313" t="s">
        <v>3375</v>
      </c>
      <c r="G5129" s="318" t="s">
        <v>3376</v>
      </c>
      <c r="H5129" s="318" t="s">
        <v>1064</v>
      </c>
      <c r="I5129" s="104" t="s">
        <v>1044</v>
      </c>
      <c r="J5129" s="318" t="s">
        <v>1045</v>
      </c>
      <c r="K5129" s="320"/>
      <c r="L5129" s="320"/>
      <c r="M5129" s="104"/>
      <c r="N5129" s="104">
        <v>2</v>
      </c>
      <c r="O5129" s="320">
        <v>6.0333333333333332</v>
      </c>
      <c r="P5129" s="105">
        <v>9000</v>
      </c>
    </row>
    <row r="5130" spans="1:16" ht="22.5" x14ac:dyDescent="0.2">
      <c r="A5130" s="104" t="s">
        <v>1022</v>
      </c>
      <c r="B5130" s="104" t="s">
        <v>423</v>
      </c>
      <c r="C5130" s="313" t="s">
        <v>99</v>
      </c>
      <c r="D5130" s="104" t="s">
        <v>1396</v>
      </c>
      <c r="E5130" s="105">
        <v>1500</v>
      </c>
      <c r="F5130" s="313" t="s">
        <v>3377</v>
      </c>
      <c r="G5130" s="318" t="s">
        <v>3378</v>
      </c>
      <c r="H5130" s="318" t="s">
        <v>1609</v>
      </c>
      <c r="I5130" s="104" t="s">
        <v>1044</v>
      </c>
      <c r="J5130" s="318" t="s">
        <v>1045</v>
      </c>
      <c r="K5130" s="320"/>
      <c r="L5130" s="320"/>
      <c r="M5130" s="104"/>
      <c r="N5130" s="104">
        <v>2</v>
      </c>
      <c r="O5130" s="320">
        <v>6.0333333333333332</v>
      </c>
      <c r="P5130" s="105">
        <v>9000</v>
      </c>
    </row>
    <row r="5131" spans="1:16" x14ac:dyDescent="0.2">
      <c r="A5131" s="104" t="s">
        <v>1022</v>
      </c>
      <c r="B5131" s="104" t="s">
        <v>423</v>
      </c>
      <c r="C5131" s="313" t="s">
        <v>99</v>
      </c>
      <c r="D5131" s="104" t="s">
        <v>1242</v>
      </c>
      <c r="E5131" s="105">
        <v>1300</v>
      </c>
      <c r="F5131" s="313" t="s">
        <v>3379</v>
      </c>
      <c r="G5131" s="318" t="s">
        <v>3380</v>
      </c>
      <c r="H5131" s="318" t="s">
        <v>1117</v>
      </c>
      <c r="I5131" s="104" t="s">
        <v>1118</v>
      </c>
      <c r="J5131" s="318" t="s">
        <v>1119</v>
      </c>
      <c r="K5131" s="320"/>
      <c r="L5131" s="320"/>
      <c r="M5131" s="104"/>
      <c r="N5131" s="104">
        <v>2</v>
      </c>
      <c r="O5131" s="320">
        <v>6.0333333333333332</v>
      </c>
      <c r="P5131" s="105">
        <v>7800</v>
      </c>
    </row>
    <row r="5132" spans="1:16" x14ac:dyDescent="0.2">
      <c r="A5132" s="104" t="s">
        <v>1022</v>
      </c>
      <c r="B5132" s="104" t="s">
        <v>423</v>
      </c>
      <c r="C5132" s="313" t="s">
        <v>99</v>
      </c>
      <c r="D5132" s="104" t="s">
        <v>1046</v>
      </c>
      <c r="E5132" s="105">
        <v>1500</v>
      </c>
      <c r="F5132" s="313" t="s">
        <v>3381</v>
      </c>
      <c r="G5132" s="318" t="s">
        <v>3382</v>
      </c>
      <c r="H5132" s="318" t="s">
        <v>1265</v>
      </c>
      <c r="I5132" s="104" t="s">
        <v>1027</v>
      </c>
      <c r="J5132" s="318" t="s">
        <v>1028</v>
      </c>
      <c r="K5132" s="320"/>
      <c r="L5132" s="320"/>
      <c r="M5132" s="104"/>
      <c r="N5132" s="104">
        <v>2</v>
      </c>
      <c r="O5132" s="320">
        <v>6.0333333333333332</v>
      </c>
      <c r="P5132" s="105">
        <v>9000</v>
      </c>
    </row>
    <row r="5133" spans="1:16" x14ac:dyDescent="0.2">
      <c r="A5133" s="104" t="s">
        <v>1022</v>
      </c>
      <c r="B5133" s="104" t="s">
        <v>423</v>
      </c>
      <c r="C5133" s="313" t="s">
        <v>99</v>
      </c>
      <c r="D5133" s="104" t="s">
        <v>1671</v>
      </c>
      <c r="E5133" s="105">
        <v>1700</v>
      </c>
      <c r="F5133" s="313" t="s">
        <v>5650</v>
      </c>
      <c r="G5133" s="318" t="s">
        <v>5651</v>
      </c>
      <c r="H5133" s="318" t="s">
        <v>1249</v>
      </c>
      <c r="I5133" s="104" t="s">
        <v>1536</v>
      </c>
      <c r="J5133" s="318" t="s">
        <v>1074</v>
      </c>
      <c r="K5133" s="320"/>
      <c r="L5133" s="320"/>
      <c r="M5133" s="104"/>
      <c r="N5133" s="104">
        <v>1</v>
      </c>
      <c r="O5133" s="320">
        <v>0.96666666666666667</v>
      </c>
      <c r="P5133" s="105">
        <v>1643.3333333333333</v>
      </c>
    </row>
    <row r="5134" spans="1:16" x14ac:dyDescent="0.2">
      <c r="A5134" s="104" t="s">
        <v>1022</v>
      </c>
      <c r="B5134" s="104" t="s">
        <v>423</v>
      </c>
      <c r="C5134" s="313" t="s">
        <v>99</v>
      </c>
      <c r="D5134" s="104" t="s">
        <v>1209</v>
      </c>
      <c r="E5134" s="105">
        <v>1300</v>
      </c>
      <c r="F5134" s="313" t="s">
        <v>3383</v>
      </c>
      <c r="G5134" s="318" t="s">
        <v>3384</v>
      </c>
      <c r="H5134" s="318" t="s">
        <v>1117</v>
      </c>
      <c r="I5134" s="104" t="s">
        <v>1118</v>
      </c>
      <c r="J5134" s="318" t="s">
        <v>1119</v>
      </c>
      <c r="K5134" s="320"/>
      <c r="L5134" s="320"/>
      <c r="M5134" s="104"/>
      <c r="N5134" s="104">
        <v>2</v>
      </c>
      <c r="O5134" s="320">
        <v>6.0333333333333332</v>
      </c>
      <c r="P5134" s="105">
        <v>7800</v>
      </c>
    </row>
    <row r="5135" spans="1:16" ht="22.5" x14ac:dyDescent="0.2">
      <c r="A5135" s="104" t="s">
        <v>1022</v>
      </c>
      <c r="B5135" s="104" t="s">
        <v>423</v>
      </c>
      <c r="C5135" s="313" t="s">
        <v>99</v>
      </c>
      <c r="D5135" s="104" t="s">
        <v>1046</v>
      </c>
      <c r="E5135" s="105">
        <v>1500</v>
      </c>
      <c r="F5135" s="313" t="s">
        <v>3385</v>
      </c>
      <c r="G5135" s="318" t="s">
        <v>3386</v>
      </c>
      <c r="H5135" s="318" t="s">
        <v>1493</v>
      </c>
      <c r="I5135" s="104" t="s">
        <v>1044</v>
      </c>
      <c r="J5135" s="318" t="s">
        <v>1045</v>
      </c>
      <c r="K5135" s="320"/>
      <c r="L5135" s="320"/>
      <c r="M5135" s="104"/>
      <c r="N5135" s="104">
        <v>2</v>
      </c>
      <c r="O5135" s="320">
        <v>6.0333333333333332</v>
      </c>
      <c r="P5135" s="105">
        <v>9000</v>
      </c>
    </row>
    <row r="5136" spans="1:16" ht="22.5" x14ac:dyDescent="0.2">
      <c r="A5136" s="104" t="s">
        <v>1022</v>
      </c>
      <c r="B5136" s="104" t="s">
        <v>423</v>
      </c>
      <c r="C5136" s="313" t="s">
        <v>99</v>
      </c>
      <c r="D5136" s="104" t="s">
        <v>1464</v>
      </c>
      <c r="E5136" s="105">
        <v>1500</v>
      </c>
      <c r="F5136" s="313" t="s">
        <v>3387</v>
      </c>
      <c r="G5136" s="318" t="s">
        <v>3388</v>
      </c>
      <c r="H5136" s="318" t="s">
        <v>1064</v>
      </c>
      <c r="I5136" s="104" t="s">
        <v>1027</v>
      </c>
      <c r="J5136" s="318" t="s">
        <v>1045</v>
      </c>
      <c r="K5136" s="320"/>
      <c r="L5136" s="320"/>
      <c r="M5136" s="104"/>
      <c r="N5136" s="104">
        <v>2</v>
      </c>
      <c r="O5136" s="320">
        <v>6.0333333333333332</v>
      </c>
      <c r="P5136" s="105">
        <v>9000</v>
      </c>
    </row>
    <row r="5137" spans="1:16" ht="22.5" x14ac:dyDescent="0.2">
      <c r="A5137" s="104" t="s">
        <v>1022</v>
      </c>
      <c r="B5137" s="104" t="s">
        <v>423</v>
      </c>
      <c r="C5137" s="313" t="s">
        <v>99</v>
      </c>
      <c r="D5137" s="104" t="s">
        <v>1046</v>
      </c>
      <c r="E5137" s="105">
        <v>1500</v>
      </c>
      <c r="F5137" s="313" t="s">
        <v>3389</v>
      </c>
      <c r="G5137" s="318" t="s">
        <v>3390</v>
      </c>
      <c r="H5137" s="318" t="s">
        <v>1067</v>
      </c>
      <c r="I5137" s="104" t="s">
        <v>1068</v>
      </c>
      <c r="J5137" s="318" t="s">
        <v>1069</v>
      </c>
      <c r="K5137" s="320"/>
      <c r="L5137" s="320"/>
      <c r="M5137" s="104"/>
      <c r="N5137" s="104">
        <v>2</v>
      </c>
      <c r="O5137" s="320">
        <v>6.0333333333333332</v>
      </c>
      <c r="P5137" s="105">
        <v>9000</v>
      </c>
    </row>
    <row r="5138" spans="1:16" x14ac:dyDescent="0.2">
      <c r="A5138" s="104" t="s">
        <v>1022</v>
      </c>
      <c r="B5138" s="104" t="s">
        <v>423</v>
      </c>
      <c r="C5138" s="313" t="s">
        <v>99</v>
      </c>
      <c r="D5138" s="104" t="s">
        <v>5652</v>
      </c>
      <c r="E5138" s="105">
        <v>4000</v>
      </c>
      <c r="F5138" s="313" t="s">
        <v>5653</v>
      </c>
      <c r="G5138" s="318" t="s">
        <v>5654</v>
      </c>
      <c r="H5138" s="318" t="s">
        <v>5655</v>
      </c>
      <c r="I5138" s="104" t="s">
        <v>1061</v>
      </c>
      <c r="J5138" s="318" t="s">
        <v>1028</v>
      </c>
      <c r="K5138" s="320"/>
      <c r="L5138" s="320"/>
      <c r="M5138" s="104"/>
      <c r="N5138" s="104">
        <v>4</v>
      </c>
      <c r="O5138" s="320">
        <v>6.0333333333333332</v>
      </c>
      <c r="P5138" s="105">
        <v>24000</v>
      </c>
    </row>
    <row r="5139" spans="1:16" x14ac:dyDescent="0.2">
      <c r="A5139" s="104" t="s">
        <v>1022</v>
      </c>
      <c r="B5139" s="104" t="s">
        <v>423</v>
      </c>
      <c r="C5139" s="313" t="s">
        <v>99</v>
      </c>
      <c r="D5139" s="104" t="s">
        <v>1296</v>
      </c>
      <c r="E5139" s="105">
        <v>2500</v>
      </c>
      <c r="F5139" s="313" t="s">
        <v>3391</v>
      </c>
      <c r="G5139" s="318" t="s">
        <v>3392</v>
      </c>
      <c r="H5139" s="318" t="s">
        <v>1380</v>
      </c>
      <c r="I5139" s="104" t="s">
        <v>1061</v>
      </c>
      <c r="J5139" s="318" t="s">
        <v>1028</v>
      </c>
      <c r="K5139" s="320"/>
      <c r="L5139" s="320"/>
      <c r="M5139" s="104"/>
      <c r="N5139" s="104">
        <v>2</v>
      </c>
      <c r="O5139" s="320">
        <v>6.0333333333333332</v>
      </c>
      <c r="P5139" s="105">
        <v>15000</v>
      </c>
    </row>
    <row r="5140" spans="1:16" x14ac:dyDescent="0.2">
      <c r="A5140" s="104" t="s">
        <v>1022</v>
      </c>
      <c r="B5140" s="104" t="s">
        <v>423</v>
      </c>
      <c r="C5140" s="313" t="s">
        <v>99</v>
      </c>
      <c r="D5140" s="104" t="s">
        <v>1628</v>
      </c>
      <c r="E5140" s="105">
        <v>5000</v>
      </c>
      <c r="F5140" s="313" t="s">
        <v>3393</v>
      </c>
      <c r="G5140" s="318" t="s">
        <v>3394</v>
      </c>
      <c r="H5140" s="318" t="s">
        <v>2388</v>
      </c>
      <c r="I5140" s="104" t="s">
        <v>1027</v>
      </c>
      <c r="J5140" s="318" t="s">
        <v>1028</v>
      </c>
      <c r="K5140" s="320"/>
      <c r="L5140" s="320"/>
      <c r="M5140" s="104"/>
      <c r="N5140" s="104">
        <v>2</v>
      </c>
      <c r="O5140" s="320">
        <v>6.0333333333333332</v>
      </c>
      <c r="P5140" s="105">
        <v>30000</v>
      </c>
    </row>
    <row r="5141" spans="1:16" x14ac:dyDescent="0.2">
      <c r="A5141" s="104" t="s">
        <v>1022</v>
      </c>
      <c r="B5141" s="104" t="s">
        <v>423</v>
      </c>
      <c r="C5141" s="313" t="s">
        <v>99</v>
      </c>
      <c r="D5141" s="104" t="s">
        <v>1628</v>
      </c>
      <c r="E5141" s="105">
        <v>5000</v>
      </c>
      <c r="F5141" s="313" t="s">
        <v>3395</v>
      </c>
      <c r="G5141" s="318" t="s">
        <v>3396</v>
      </c>
      <c r="H5141" s="318" t="s">
        <v>1577</v>
      </c>
      <c r="I5141" s="104" t="s">
        <v>1027</v>
      </c>
      <c r="J5141" s="318" t="s">
        <v>1028</v>
      </c>
      <c r="K5141" s="320"/>
      <c r="L5141" s="320"/>
      <c r="M5141" s="104"/>
      <c r="N5141" s="104">
        <v>2</v>
      </c>
      <c r="O5141" s="320">
        <v>6.0333333333333332</v>
      </c>
      <c r="P5141" s="105">
        <v>30000</v>
      </c>
    </row>
    <row r="5142" spans="1:16" ht="22.5" x14ac:dyDescent="0.2">
      <c r="A5142" s="104" t="s">
        <v>1022</v>
      </c>
      <c r="B5142" s="104" t="s">
        <v>423</v>
      </c>
      <c r="C5142" s="313" t="s">
        <v>99</v>
      </c>
      <c r="D5142" s="104" t="s">
        <v>1186</v>
      </c>
      <c r="E5142" s="105">
        <v>1500</v>
      </c>
      <c r="F5142" s="313" t="s">
        <v>3397</v>
      </c>
      <c r="G5142" s="318" t="s">
        <v>3398</v>
      </c>
      <c r="H5142" s="318" t="s">
        <v>1067</v>
      </c>
      <c r="I5142" s="104" t="s">
        <v>1068</v>
      </c>
      <c r="J5142" s="318" t="s">
        <v>1069</v>
      </c>
      <c r="K5142" s="320"/>
      <c r="L5142" s="320"/>
      <c r="M5142" s="104"/>
      <c r="N5142" s="104">
        <v>2</v>
      </c>
      <c r="O5142" s="320">
        <v>6.0333333333333332</v>
      </c>
      <c r="P5142" s="105">
        <v>9000</v>
      </c>
    </row>
    <row r="5143" spans="1:16" x14ac:dyDescent="0.2">
      <c r="A5143" s="104" t="s">
        <v>1022</v>
      </c>
      <c r="B5143" s="104" t="s">
        <v>423</v>
      </c>
      <c r="C5143" s="313" t="s">
        <v>99</v>
      </c>
      <c r="D5143" s="104" t="s">
        <v>1075</v>
      </c>
      <c r="E5143" s="105">
        <v>930</v>
      </c>
      <c r="F5143" s="313" t="s">
        <v>3399</v>
      </c>
      <c r="G5143" s="318" t="s">
        <v>3400</v>
      </c>
      <c r="H5143" s="318" t="s">
        <v>1117</v>
      </c>
      <c r="I5143" s="104" t="s">
        <v>1118</v>
      </c>
      <c r="J5143" s="318" t="s">
        <v>1119</v>
      </c>
      <c r="K5143" s="320"/>
      <c r="L5143" s="320"/>
      <c r="M5143" s="104"/>
      <c r="N5143" s="104">
        <v>2</v>
      </c>
      <c r="O5143" s="320">
        <v>6.0333333333333332</v>
      </c>
      <c r="P5143" s="105">
        <v>5580</v>
      </c>
    </row>
    <row r="5144" spans="1:16" x14ac:dyDescent="0.2">
      <c r="A5144" s="104" t="s">
        <v>1022</v>
      </c>
      <c r="B5144" s="104" t="s">
        <v>423</v>
      </c>
      <c r="C5144" s="313" t="s">
        <v>99</v>
      </c>
      <c r="D5144" s="104" t="s">
        <v>1206</v>
      </c>
      <c r="E5144" s="105">
        <v>2000</v>
      </c>
      <c r="F5144" s="313" t="s">
        <v>3401</v>
      </c>
      <c r="G5144" s="318" t="s">
        <v>3402</v>
      </c>
      <c r="H5144" s="318" t="s">
        <v>1148</v>
      </c>
      <c r="I5144" s="104" t="s">
        <v>1225</v>
      </c>
      <c r="J5144" s="318" t="s">
        <v>1028</v>
      </c>
      <c r="K5144" s="320"/>
      <c r="L5144" s="320"/>
      <c r="M5144" s="104"/>
      <c r="N5144" s="104">
        <v>2</v>
      </c>
      <c r="O5144" s="320">
        <v>6.0333333333333332</v>
      </c>
      <c r="P5144" s="105">
        <v>12000</v>
      </c>
    </row>
    <row r="5145" spans="1:16" ht="22.5" x14ac:dyDescent="0.2">
      <c r="A5145" s="104" t="s">
        <v>1022</v>
      </c>
      <c r="B5145" s="104" t="s">
        <v>423</v>
      </c>
      <c r="C5145" s="313" t="s">
        <v>99</v>
      </c>
      <c r="D5145" s="104" t="s">
        <v>1046</v>
      </c>
      <c r="E5145" s="105">
        <v>1500</v>
      </c>
      <c r="F5145" s="313" t="s">
        <v>3403</v>
      </c>
      <c r="G5145" s="318" t="s">
        <v>3404</v>
      </c>
      <c r="H5145" s="318" t="s">
        <v>2174</v>
      </c>
      <c r="I5145" s="104" t="s">
        <v>1044</v>
      </c>
      <c r="J5145" s="318" t="s">
        <v>1045</v>
      </c>
      <c r="K5145" s="320"/>
      <c r="L5145" s="320"/>
      <c r="M5145" s="104"/>
      <c r="N5145" s="104">
        <v>1</v>
      </c>
      <c r="O5145" s="320">
        <v>6.0333333333333332</v>
      </c>
      <c r="P5145" s="105">
        <v>9000</v>
      </c>
    </row>
    <row r="5146" spans="1:16" ht="22.5" x14ac:dyDescent="0.2">
      <c r="A5146" s="104" t="s">
        <v>1022</v>
      </c>
      <c r="B5146" s="104" t="s">
        <v>423</v>
      </c>
      <c r="C5146" s="313" t="s">
        <v>99</v>
      </c>
      <c r="D5146" s="104" t="s">
        <v>1488</v>
      </c>
      <c r="E5146" s="105">
        <v>2000</v>
      </c>
      <c r="F5146" s="313" t="s">
        <v>5656</v>
      </c>
      <c r="G5146" s="318" t="s">
        <v>5657</v>
      </c>
      <c r="H5146" s="318" t="s">
        <v>1380</v>
      </c>
      <c r="I5146" s="104" t="s">
        <v>1073</v>
      </c>
      <c r="J5146" s="318" t="s">
        <v>1045</v>
      </c>
      <c r="K5146" s="320"/>
      <c r="L5146" s="320"/>
      <c r="M5146" s="104"/>
      <c r="N5146" s="104">
        <v>1</v>
      </c>
      <c r="O5146" s="320">
        <v>0.96666666666666667</v>
      </c>
      <c r="P5146" s="105">
        <v>1933.3333333333333</v>
      </c>
    </row>
    <row r="5147" spans="1:16" ht="22.5" x14ac:dyDescent="0.2">
      <c r="A5147" s="104" t="s">
        <v>1022</v>
      </c>
      <c r="B5147" s="104" t="s">
        <v>423</v>
      </c>
      <c r="C5147" s="313" t="s">
        <v>99</v>
      </c>
      <c r="D5147" s="104" t="s">
        <v>1046</v>
      </c>
      <c r="E5147" s="105">
        <v>1500</v>
      </c>
      <c r="F5147" s="313" t="s">
        <v>3405</v>
      </c>
      <c r="G5147" s="318" t="s">
        <v>3406</v>
      </c>
      <c r="H5147" s="318" t="s">
        <v>1064</v>
      </c>
      <c r="I5147" s="104" t="s">
        <v>1044</v>
      </c>
      <c r="J5147" s="318" t="s">
        <v>1045</v>
      </c>
      <c r="K5147" s="320"/>
      <c r="L5147" s="320"/>
      <c r="M5147" s="104"/>
      <c r="N5147" s="104">
        <v>2</v>
      </c>
      <c r="O5147" s="320">
        <v>6.0333333333333332</v>
      </c>
      <c r="P5147" s="105">
        <v>9000</v>
      </c>
    </row>
    <row r="5148" spans="1:16" x14ac:dyDescent="0.2">
      <c r="A5148" s="104" t="s">
        <v>1022</v>
      </c>
      <c r="B5148" s="104" t="s">
        <v>423</v>
      </c>
      <c r="C5148" s="313" t="s">
        <v>99</v>
      </c>
      <c r="D5148" s="104" t="s">
        <v>1040</v>
      </c>
      <c r="E5148" s="105">
        <v>1300</v>
      </c>
      <c r="F5148" s="313" t="s">
        <v>3407</v>
      </c>
      <c r="G5148" s="318" t="s">
        <v>3408</v>
      </c>
      <c r="H5148" s="318" t="s">
        <v>1118</v>
      </c>
      <c r="I5148" s="104" t="s">
        <v>1118</v>
      </c>
      <c r="J5148" s="318" t="s">
        <v>1119</v>
      </c>
      <c r="K5148" s="320"/>
      <c r="L5148" s="320"/>
      <c r="M5148" s="104"/>
      <c r="N5148" s="104">
        <v>2</v>
      </c>
      <c r="O5148" s="320">
        <v>6.0333333333333332</v>
      </c>
      <c r="P5148" s="105">
        <v>7800</v>
      </c>
    </row>
    <row r="5149" spans="1:16" x14ac:dyDescent="0.2">
      <c r="A5149" s="104" t="s">
        <v>1022</v>
      </c>
      <c r="B5149" s="104" t="s">
        <v>423</v>
      </c>
      <c r="C5149" s="313" t="s">
        <v>99</v>
      </c>
      <c r="D5149" s="104" t="s">
        <v>1029</v>
      </c>
      <c r="E5149" s="105">
        <v>5000</v>
      </c>
      <c r="F5149" s="313" t="s">
        <v>3409</v>
      </c>
      <c r="G5149" s="318" t="s">
        <v>3410</v>
      </c>
      <c r="H5149" s="318" t="s">
        <v>1060</v>
      </c>
      <c r="I5149" s="104" t="s">
        <v>1346</v>
      </c>
      <c r="J5149" s="318" t="s">
        <v>1028</v>
      </c>
      <c r="K5149" s="320"/>
      <c r="L5149" s="320"/>
      <c r="M5149" s="104"/>
      <c r="N5149" s="104">
        <v>2</v>
      </c>
      <c r="O5149" s="320">
        <v>6.0333333333333332</v>
      </c>
      <c r="P5149" s="105">
        <v>30000</v>
      </c>
    </row>
    <row r="5150" spans="1:16" x14ac:dyDescent="0.2">
      <c r="A5150" s="104" t="s">
        <v>1022</v>
      </c>
      <c r="B5150" s="104" t="s">
        <v>423</v>
      </c>
      <c r="C5150" s="313" t="s">
        <v>99</v>
      </c>
      <c r="D5150" s="104" t="s">
        <v>1671</v>
      </c>
      <c r="E5150" s="105">
        <v>1700</v>
      </c>
      <c r="F5150" s="313" t="s">
        <v>3411</v>
      </c>
      <c r="G5150" s="318" t="s">
        <v>3412</v>
      </c>
      <c r="H5150" s="318" t="s">
        <v>1064</v>
      </c>
      <c r="I5150" s="104" t="s">
        <v>1073</v>
      </c>
      <c r="J5150" s="318" t="s">
        <v>1074</v>
      </c>
      <c r="K5150" s="320"/>
      <c r="L5150" s="320"/>
      <c r="M5150" s="104"/>
      <c r="N5150" s="104">
        <v>2</v>
      </c>
      <c r="O5150" s="320">
        <v>6.0333333333333332</v>
      </c>
      <c r="P5150" s="105">
        <v>10200</v>
      </c>
    </row>
    <row r="5151" spans="1:16" x14ac:dyDescent="0.2">
      <c r="A5151" s="104" t="s">
        <v>1022</v>
      </c>
      <c r="B5151" s="104" t="s">
        <v>423</v>
      </c>
      <c r="C5151" s="313" t="s">
        <v>99</v>
      </c>
      <c r="D5151" s="104" t="s">
        <v>2128</v>
      </c>
      <c r="E5151" s="105">
        <v>2400</v>
      </c>
      <c r="F5151" s="313" t="s">
        <v>3413</v>
      </c>
      <c r="G5151" s="318" t="s">
        <v>3414</v>
      </c>
      <c r="H5151" s="318" t="s">
        <v>1937</v>
      </c>
      <c r="I5151" s="104" t="s">
        <v>1068</v>
      </c>
      <c r="J5151" s="318" t="s">
        <v>1028</v>
      </c>
      <c r="K5151" s="320"/>
      <c r="L5151" s="320"/>
      <c r="M5151" s="104"/>
      <c r="N5151" s="104">
        <v>2</v>
      </c>
      <c r="O5151" s="320">
        <v>6.0333333333333332</v>
      </c>
      <c r="P5151" s="105">
        <v>14400</v>
      </c>
    </row>
    <row r="5152" spans="1:16" x14ac:dyDescent="0.2">
      <c r="A5152" s="104" t="s">
        <v>1022</v>
      </c>
      <c r="B5152" s="104" t="s">
        <v>423</v>
      </c>
      <c r="C5152" s="313" t="s">
        <v>99</v>
      </c>
      <c r="D5152" s="104" t="s">
        <v>1101</v>
      </c>
      <c r="E5152" s="105">
        <v>2400</v>
      </c>
      <c r="F5152" s="313" t="s">
        <v>3415</v>
      </c>
      <c r="G5152" s="318" t="s">
        <v>3416</v>
      </c>
      <c r="H5152" s="318" t="s">
        <v>1032</v>
      </c>
      <c r="I5152" s="104" t="s">
        <v>1027</v>
      </c>
      <c r="J5152" s="318" t="s">
        <v>1028</v>
      </c>
      <c r="K5152" s="320"/>
      <c r="L5152" s="320"/>
      <c r="M5152" s="104"/>
      <c r="N5152" s="104">
        <v>2</v>
      </c>
      <c r="O5152" s="320">
        <v>6.0333333333333332</v>
      </c>
      <c r="P5152" s="105">
        <v>14400</v>
      </c>
    </row>
    <row r="5153" spans="1:16" x14ac:dyDescent="0.2">
      <c r="A5153" s="104" t="s">
        <v>1022</v>
      </c>
      <c r="B5153" s="104" t="s">
        <v>423</v>
      </c>
      <c r="C5153" s="313" t="s">
        <v>99</v>
      </c>
      <c r="D5153" s="104" t="s">
        <v>1201</v>
      </c>
      <c r="E5153" s="105">
        <v>1300</v>
      </c>
      <c r="F5153" s="313" t="s">
        <v>3419</v>
      </c>
      <c r="G5153" s="318" t="s">
        <v>3420</v>
      </c>
      <c r="H5153" s="318" t="s">
        <v>1117</v>
      </c>
      <c r="I5153" s="104" t="s">
        <v>1118</v>
      </c>
      <c r="J5153" s="318" t="s">
        <v>1119</v>
      </c>
      <c r="K5153" s="320"/>
      <c r="L5153" s="320"/>
      <c r="M5153" s="104"/>
      <c r="N5153" s="104">
        <v>2</v>
      </c>
      <c r="O5153" s="320">
        <v>6.0333333333333332</v>
      </c>
      <c r="P5153" s="105">
        <v>7800</v>
      </c>
    </row>
    <row r="5154" spans="1:16" x14ac:dyDescent="0.2">
      <c r="A5154" s="104" t="s">
        <v>1022</v>
      </c>
      <c r="B5154" s="104" t="s">
        <v>423</v>
      </c>
      <c r="C5154" s="313" t="s">
        <v>99</v>
      </c>
      <c r="D5154" s="104" t="s">
        <v>1050</v>
      </c>
      <c r="E5154" s="105">
        <v>2400</v>
      </c>
      <c r="F5154" s="313" t="s">
        <v>3421</v>
      </c>
      <c r="G5154" s="318" t="s">
        <v>3422</v>
      </c>
      <c r="H5154" s="318" t="s">
        <v>1053</v>
      </c>
      <c r="I5154" s="104" t="s">
        <v>1027</v>
      </c>
      <c r="J5154" s="318" t="s">
        <v>1028</v>
      </c>
      <c r="K5154" s="320"/>
      <c r="L5154" s="320"/>
      <c r="M5154" s="104"/>
      <c r="N5154" s="104">
        <v>2</v>
      </c>
      <c r="O5154" s="320">
        <v>6.0333333333333332</v>
      </c>
      <c r="P5154" s="105">
        <v>14400</v>
      </c>
    </row>
    <row r="5155" spans="1:16" x14ac:dyDescent="0.2">
      <c r="A5155" s="104" t="s">
        <v>1022</v>
      </c>
      <c r="B5155" s="104" t="s">
        <v>423</v>
      </c>
      <c r="C5155" s="313" t="s">
        <v>99</v>
      </c>
      <c r="D5155" s="104" t="s">
        <v>3423</v>
      </c>
      <c r="E5155" s="105">
        <v>13000</v>
      </c>
      <c r="F5155" s="313" t="s">
        <v>3424</v>
      </c>
      <c r="G5155" s="318" t="s">
        <v>3425</v>
      </c>
      <c r="H5155" s="318" t="s">
        <v>1026</v>
      </c>
      <c r="I5155" s="104" t="s">
        <v>1061</v>
      </c>
      <c r="J5155" s="318" t="s">
        <v>1028</v>
      </c>
      <c r="K5155" s="320"/>
      <c r="L5155" s="320"/>
      <c r="M5155" s="104"/>
      <c r="N5155" s="104">
        <v>4</v>
      </c>
      <c r="O5155" s="320">
        <v>6.0333333333333332</v>
      </c>
      <c r="P5155" s="105">
        <v>78000</v>
      </c>
    </row>
    <row r="5156" spans="1:16" x14ac:dyDescent="0.2">
      <c r="A5156" s="104" t="s">
        <v>1022</v>
      </c>
      <c r="B5156" s="104" t="s">
        <v>423</v>
      </c>
      <c r="C5156" s="313" t="s">
        <v>99</v>
      </c>
      <c r="D5156" s="104" t="s">
        <v>1046</v>
      </c>
      <c r="E5156" s="105">
        <v>1500</v>
      </c>
      <c r="F5156" s="313" t="s">
        <v>3426</v>
      </c>
      <c r="G5156" s="318" t="s">
        <v>3427</v>
      </c>
      <c r="H5156" s="318" t="s">
        <v>1064</v>
      </c>
      <c r="I5156" s="104" t="s">
        <v>1073</v>
      </c>
      <c r="J5156" s="318" t="s">
        <v>1074</v>
      </c>
      <c r="K5156" s="320"/>
      <c r="L5156" s="320"/>
      <c r="M5156" s="104"/>
      <c r="N5156" s="104">
        <v>2</v>
      </c>
      <c r="O5156" s="320">
        <v>6.0333333333333332</v>
      </c>
      <c r="P5156" s="105">
        <v>9000</v>
      </c>
    </row>
    <row r="5157" spans="1:16" x14ac:dyDescent="0.2">
      <c r="A5157" s="104" t="s">
        <v>1022</v>
      </c>
      <c r="B5157" s="104" t="s">
        <v>423</v>
      </c>
      <c r="C5157" s="313" t="s">
        <v>99</v>
      </c>
      <c r="D5157" s="104" t="s">
        <v>1054</v>
      </c>
      <c r="E5157" s="105">
        <v>1500</v>
      </c>
      <c r="F5157" s="313" t="s">
        <v>3428</v>
      </c>
      <c r="G5157" s="318" t="s">
        <v>3429</v>
      </c>
      <c r="H5157" s="318" t="s">
        <v>1133</v>
      </c>
      <c r="I5157" s="104" t="s">
        <v>1134</v>
      </c>
      <c r="J5157" s="318" t="s">
        <v>1074</v>
      </c>
      <c r="K5157" s="320"/>
      <c r="L5157" s="320"/>
      <c r="M5157" s="104"/>
      <c r="N5157" s="104">
        <v>2</v>
      </c>
      <c r="O5157" s="320">
        <v>6.0333333333333332</v>
      </c>
      <c r="P5157" s="105">
        <v>9000</v>
      </c>
    </row>
    <row r="5158" spans="1:16" x14ac:dyDescent="0.2">
      <c r="A5158" s="104" t="s">
        <v>1022</v>
      </c>
      <c r="B5158" s="104" t="s">
        <v>423</v>
      </c>
      <c r="C5158" s="313" t="s">
        <v>99</v>
      </c>
      <c r="D5158" s="104" t="s">
        <v>1183</v>
      </c>
      <c r="E5158" s="105">
        <v>1300</v>
      </c>
      <c r="F5158" s="313" t="s">
        <v>3430</v>
      </c>
      <c r="G5158" s="318" t="s">
        <v>3431</v>
      </c>
      <c r="H5158" s="318" t="s">
        <v>1117</v>
      </c>
      <c r="I5158" s="104" t="s">
        <v>1118</v>
      </c>
      <c r="J5158" s="318" t="s">
        <v>1119</v>
      </c>
      <c r="K5158" s="320"/>
      <c r="L5158" s="320"/>
      <c r="M5158" s="104"/>
      <c r="N5158" s="104">
        <v>2</v>
      </c>
      <c r="O5158" s="320">
        <v>6.0333333333333332</v>
      </c>
      <c r="P5158" s="105">
        <v>7800</v>
      </c>
    </row>
    <row r="5159" spans="1:16" x14ac:dyDescent="0.2">
      <c r="A5159" s="104" t="s">
        <v>1022</v>
      </c>
      <c r="B5159" s="104" t="s">
        <v>423</v>
      </c>
      <c r="C5159" s="313" t="s">
        <v>99</v>
      </c>
      <c r="D5159" s="104" t="s">
        <v>1050</v>
      </c>
      <c r="E5159" s="105">
        <v>3000</v>
      </c>
      <c r="F5159" s="313" t="s">
        <v>3435</v>
      </c>
      <c r="G5159" s="318" t="s">
        <v>3436</v>
      </c>
      <c r="H5159" s="318" t="s">
        <v>1053</v>
      </c>
      <c r="I5159" s="104" t="s">
        <v>1346</v>
      </c>
      <c r="J5159" s="318" t="s">
        <v>1028</v>
      </c>
      <c r="K5159" s="320"/>
      <c r="L5159" s="320"/>
      <c r="M5159" s="104"/>
      <c r="N5159" s="104">
        <v>2</v>
      </c>
      <c r="O5159" s="320">
        <v>6.0333333333333332</v>
      </c>
      <c r="P5159" s="105">
        <v>18000</v>
      </c>
    </row>
    <row r="5160" spans="1:16" x14ac:dyDescent="0.2">
      <c r="A5160" s="104" t="s">
        <v>1022</v>
      </c>
      <c r="B5160" s="104" t="s">
        <v>423</v>
      </c>
      <c r="C5160" s="313" t="s">
        <v>99</v>
      </c>
      <c r="D5160" s="104" t="s">
        <v>1046</v>
      </c>
      <c r="E5160" s="105">
        <v>1500</v>
      </c>
      <c r="F5160" s="313" t="s">
        <v>3437</v>
      </c>
      <c r="G5160" s="318" t="s">
        <v>3438</v>
      </c>
      <c r="H5160" s="318" t="s">
        <v>1057</v>
      </c>
      <c r="I5160" s="104" t="s">
        <v>1027</v>
      </c>
      <c r="J5160" s="318" t="s">
        <v>1028</v>
      </c>
      <c r="K5160" s="320"/>
      <c r="L5160" s="320"/>
      <c r="M5160" s="104"/>
      <c r="N5160" s="104">
        <v>2</v>
      </c>
      <c r="O5160" s="320">
        <v>6.0333333333333332</v>
      </c>
      <c r="P5160" s="105">
        <v>9000</v>
      </c>
    </row>
    <row r="5161" spans="1:16" x14ac:dyDescent="0.2">
      <c r="A5161" s="104" t="s">
        <v>1022</v>
      </c>
      <c r="B5161" s="104" t="s">
        <v>423</v>
      </c>
      <c r="C5161" s="313" t="s">
        <v>99</v>
      </c>
      <c r="D5161" s="104" t="s">
        <v>1046</v>
      </c>
      <c r="E5161" s="105">
        <v>1700</v>
      </c>
      <c r="F5161" s="313" t="s">
        <v>3439</v>
      </c>
      <c r="G5161" s="318" t="s">
        <v>3440</v>
      </c>
      <c r="H5161" s="318" t="s">
        <v>1064</v>
      </c>
      <c r="I5161" s="104" t="s">
        <v>1073</v>
      </c>
      <c r="J5161" s="318" t="s">
        <v>1092</v>
      </c>
      <c r="K5161" s="320"/>
      <c r="L5161" s="320"/>
      <c r="M5161" s="104"/>
      <c r="N5161" s="104">
        <v>2</v>
      </c>
      <c r="O5161" s="320">
        <v>6.0333333333333332</v>
      </c>
      <c r="P5161" s="105">
        <v>10200</v>
      </c>
    </row>
    <row r="5162" spans="1:16" x14ac:dyDescent="0.2">
      <c r="A5162" s="104" t="s">
        <v>1022</v>
      </c>
      <c r="B5162" s="104" t="s">
        <v>423</v>
      </c>
      <c r="C5162" s="313" t="s">
        <v>99</v>
      </c>
      <c r="D5162" s="104" t="s">
        <v>1054</v>
      </c>
      <c r="E5162" s="105">
        <v>1500</v>
      </c>
      <c r="F5162" s="313" t="s">
        <v>3441</v>
      </c>
      <c r="G5162" s="318" t="s">
        <v>3442</v>
      </c>
      <c r="H5162" s="318" t="s">
        <v>3443</v>
      </c>
      <c r="I5162" s="104" t="s">
        <v>1073</v>
      </c>
      <c r="J5162" s="318" t="s">
        <v>2684</v>
      </c>
      <c r="K5162" s="320"/>
      <c r="L5162" s="320"/>
      <c r="M5162" s="104"/>
      <c r="N5162" s="104">
        <v>2</v>
      </c>
      <c r="O5162" s="320">
        <v>6.0333333333333332</v>
      </c>
      <c r="P5162" s="105">
        <v>9000</v>
      </c>
    </row>
    <row r="5163" spans="1:16" x14ac:dyDescent="0.2">
      <c r="A5163" s="104" t="s">
        <v>1022</v>
      </c>
      <c r="B5163" s="104" t="s">
        <v>423</v>
      </c>
      <c r="C5163" s="313" t="s">
        <v>99</v>
      </c>
      <c r="D5163" s="104" t="s">
        <v>3444</v>
      </c>
      <c r="E5163" s="105">
        <v>1500</v>
      </c>
      <c r="F5163" s="313" t="s">
        <v>3445</v>
      </c>
      <c r="G5163" s="318" t="s">
        <v>3446</v>
      </c>
      <c r="H5163" s="318" t="s">
        <v>1106</v>
      </c>
      <c r="I5163" s="104" t="s">
        <v>1073</v>
      </c>
      <c r="J5163" s="318" t="s">
        <v>1074</v>
      </c>
      <c r="K5163" s="320"/>
      <c r="L5163" s="320"/>
      <c r="M5163" s="104"/>
      <c r="N5163" s="104">
        <v>2</v>
      </c>
      <c r="O5163" s="320">
        <v>6.0333333333333332</v>
      </c>
      <c r="P5163" s="105">
        <v>9000</v>
      </c>
    </row>
    <row r="5164" spans="1:16" x14ac:dyDescent="0.2">
      <c r="A5164" s="104" t="s">
        <v>1022</v>
      </c>
      <c r="B5164" s="104" t="s">
        <v>423</v>
      </c>
      <c r="C5164" s="313" t="s">
        <v>99</v>
      </c>
      <c r="D5164" s="104" t="s">
        <v>1046</v>
      </c>
      <c r="E5164" s="105">
        <v>1700</v>
      </c>
      <c r="F5164" s="313" t="s">
        <v>3447</v>
      </c>
      <c r="G5164" s="318" t="s">
        <v>3448</v>
      </c>
      <c r="H5164" s="318" t="s">
        <v>1064</v>
      </c>
      <c r="I5164" s="104" t="s">
        <v>1073</v>
      </c>
      <c r="J5164" s="318" t="s">
        <v>1074</v>
      </c>
      <c r="K5164" s="320"/>
      <c r="L5164" s="320"/>
      <c r="M5164" s="104"/>
      <c r="N5164" s="104">
        <v>2</v>
      </c>
      <c r="O5164" s="320">
        <v>6.0333333333333332</v>
      </c>
      <c r="P5164" s="105">
        <v>10200</v>
      </c>
    </row>
    <row r="5165" spans="1:16" x14ac:dyDescent="0.2">
      <c r="A5165" s="104" t="s">
        <v>1022</v>
      </c>
      <c r="B5165" s="104" t="s">
        <v>423</v>
      </c>
      <c r="C5165" s="313" t="s">
        <v>99</v>
      </c>
      <c r="D5165" s="104" t="s">
        <v>1046</v>
      </c>
      <c r="E5165" s="105">
        <v>1500</v>
      </c>
      <c r="F5165" s="313" t="s">
        <v>3449</v>
      </c>
      <c r="G5165" s="318" t="s">
        <v>3450</v>
      </c>
      <c r="H5165" s="318" t="s">
        <v>1064</v>
      </c>
      <c r="I5165" s="104" t="s">
        <v>1044</v>
      </c>
      <c r="J5165" s="318" t="s">
        <v>1028</v>
      </c>
      <c r="K5165" s="320"/>
      <c r="L5165" s="320"/>
      <c r="M5165" s="104"/>
      <c r="N5165" s="104">
        <v>2</v>
      </c>
      <c r="O5165" s="320">
        <v>6.0333333333333332</v>
      </c>
      <c r="P5165" s="105">
        <v>9000</v>
      </c>
    </row>
    <row r="5166" spans="1:16" ht="22.5" x14ac:dyDescent="0.2">
      <c r="A5166" s="104" t="s">
        <v>1022</v>
      </c>
      <c r="B5166" s="104" t="s">
        <v>423</v>
      </c>
      <c r="C5166" s="313" t="s">
        <v>99</v>
      </c>
      <c r="D5166" s="104" t="s">
        <v>3453</v>
      </c>
      <c r="E5166" s="105">
        <v>2000</v>
      </c>
      <c r="F5166" s="313" t="s">
        <v>3454</v>
      </c>
      <c r="G5166" s="318" t="s">
        <v>3455</v>
      </c>
      <c r="H5166" s="318" t="s">
        <v>3456</v>
      </c>
      <c r="I5166" s="104" t="s">
        <v>1073</v>
      </c>
      <c r="J5166" s="318" t="s">
        <v>1074</v>
      </c>
      <c r="K5166" s="320"/>
      <c r="L5166" s="320"/>
      <c r="M5166" s="104"/>
      <c r="N5166" s="104">
        <v>2</v>
      </c>
      <c r="O5166" s="320">
        <v>6.0333333333333332</v>
      </c>
      <c r="P5166" s="105">
        <v>12000</v>
      </c>
    </row>
    <row r="5167" spans="1:16" x14ac:dyDescent="0.2">
      <c r="A5167" s="104" t="s">
        <v>1022</v>
      </c>
      <c r="B5167" s="104" t="s">
        <v>423</v>
      </c>
      <c r="C5167" s="313" t="s">
        <v>99</v>
      </c>
      <c r="D5167" s="104" t="s">
        <v>1582</v>
      </c>
      <c r="E5167" s="105">
        <v>3500</v>
      </c>
      <c r="F5167" s="313" t="s">
        <v>3457</v>
      </c>
      <c r="G5167" s="318" t="s">
        <v>3458</v>
      </c>
      <c r="H5167" s="318" t="s">
        <v>1053</v>
      </c>
      <c r="I5167" s="104" t="s">
        <v>3459</v>
      </c>
      <c r="J5167" s="318" t="s">
        <v>1028</v>
      </c>
      <c r="K5167" s="320"/>
      <c r="L5167" s="320"/>
      <c r="M5167" s="104"/>
      <c r="N5167" s="104">
        <v>2</v>
      </c>
      <c r="O5167" s="320">
        <v>6.0333333333333332</v>
      </c>
      <c r="P5167" s="105">
        <v>21000</v>
      </c>
    </row>
    <row r="5168" spans="1:16" ht="22.5" x14ac:dyDescent="0.2">
      <c r="A5168" s="104" t="s">
        <v>1022</v>
      </c>
      <c r="B5168" s="104" t="s">
        <v>423</v>
      </c>
      <c r="C5168" s="313" t="s">
        <v>99</v>
      </c>
      <c r="D5168" s="104" t="s">
        <v>1488</v>
      </c>
      <c r="E5168" s="105">
        <v>2000</v>
      </c>
      <c r="F5168" s="313" t="s">
        <v>3460</v>
      </c>
      <c r="G5168" s="318" t="s">
        <v>3461</v>
      </c>
      <c r="H5168" s="318" t="s">
        <v>1057</v>
      </c>
      <c r="I5168" s="104" t="s">
        <v>1134</v>
      </c>
      <c r="J5168" s="318" t="s">
        <v>1069</v>
      </c>
      <c r="K5168" s="320"/>
      <c r="L5168" s="320"/>
      <c r="M5168" s="104"/>
      <c r="N5168" s="104">
        <v>2</v>
      </c>
      <c r="O5168" s="320">
        <v>6.0333333333333332</v>
      </c>
      <c r="P5168" s="105">
        <v>12000</v>
      </c>
    </row>
    <row r="5169" spans="1:16" ht="22.5" x14ac:dyDescent="0.2">
      <c r="A5169" s="104" t="s">
        <v>1022</v>
      </c>
      <c r="B5169" s="104" t="s">
        <v>423</v>
      </c>
      <c r="C5169" s="313" t="s">
        <v>99</v>
      </c>
      <c r="D5169" s="104" t="s">
        <v>1046</v>
      </c>
      <c r="E5169" s="105">
        <v>1500</v>
      </c>
      <c r="F5169" s="313" t="s">
        <v>3462</v>
      </c>
      <c r="G5169" s="318" t="s">
        <v>3463</v>
      </c>
      <c r="H5169" s="318" t="s">
        <v>1064</v>
      </c>
      <c r="I5169" s="104" t="s">
        <v>1044</v>
      </c>
      <c r="J5169" s="318" t="s">
        <v>1045</v>
      </c>
      <c r="K5169" s="320"/>
      <c r="L5169" s="320"/>
      <c r="M5169" s="104"/>
      <c r="N5169" s="104">
        <v>2</v>
      </c>
      <c r="O5169" s="320">
        <v>6.0333333333333332</v>
      </c>
      <c r="P5169" s="105">
        <v>9000</v>
      </c>
    </row>
    <row r="5170" spans="1:16" x14ac:dyDescent="0.2">
      <c r="A5170" s="104" t="s">
        <v>1022</v>
      </c>
      <c r="B5170" s="104" t="s">
        <v>423</v>
      </c>
      <c r="C5170" s="313" t="s">
        <v>99</v>
      </c>
      <c r="D5170" s="104" t="s">
        <v>2189</v>
      </c>
      <c r="E5170" s="105">
        <v>1600</v>
      </c>
      <c r="F5170" s="313" t="s">
        <v>3464</v>
      </c>
      <c r="G5170" s="318" t="s">
        <v>3465</v>
      </c>
      <c r="H5170" s="318" t="s">
        <v>1160</v>
      </c>
      <c r="I5170" s="104" t="s">
        <v>1027</v>
      </c>
      <c r="J5170" s="318" t="s">
        <v>1161</v>
      </c>
      <c r="K5170" s="320"/>
      <c r="L5170" s="320"/>
      <c r="M5170" s="104"/>
      <c r="N5170" s="104">
        <v>2</v>
      </c>
      <c r="O5170" s="320">
        <v>6.0333333333333332</v>
      </c>
      <c r="P5170" s="105">
        <v>9600</v>
      </c>
    </row>
    <row r="5171" spans="1:16" ht="22.5" x14ac:dyDescent="0.2">
      <c r="A5171" s="104" t="s">
        <v>1022</v>
      </c>
      <c r="B5171" s="104" t="s">
        <v>423</v>
      </c>
      <c r="C5171" s="313" t="s">
        <v>99</v>
      </c>
      <c r="D5171" s="104" t="s">
        <v>1582</v>
      </c>
      <c r="E5171" s="105">
        <v>3500</v>
      </c>
      <c r="F5171" s="313" t="s">
        <v>3466</v>
      </c>
      <c r="G5171" s="318" t="s">
        <v>3467</v>
      </c>
      <c r="H5171" s="318" t="s">
        <v>1067</v>
      </c>
      <c r="I5171" s="104" t="s">
        <v>1068</v>
      </c>
      <c r="J5171" s="318" t="s">
        <v>1069</v>
      </c>
      <c r="K5171" s="320"/>
      <c r="L5171" s="320"/>
      <c r="M5171" s="104"/>
      <c r="N5171" s="104">
        <v>2</v>
      </c>
      <c r="O5171" s="320">
        <v>6.0333333333333332</v>
      </c>
      <c r="P5171" s="105">
        <v>21000</v>
      </c>
    </row>
    <row r="5172" spans="1:16" x14ac:dyDescent="0.2">
      <c r="A5172" s="104" t="s">
        <v>1022</v>
      </c>
      <c r="B5172" s="104" t="s">
        <v>423</v>
      </c>
      <c r="C5172" s="313" t="s">
        <v>99</v>
      </c>
      <c r="D5172" s="104" t="s">
        <v>1149</v>
      </c>
      <c r="E5172" s="105">
        <v>3000</v>
      </c>
      <c r="F5172" s="313" t="s">
        <v>3468</v>
      </c>
      <c r="G5172" s="318" t="s">
        <v>3469</v>
      </c>
      <c r="H5172" s="318" t="s">
        <v>3470</v>
      </c>
      <c r="I5172" s="104" t="s">
        <v>1061</v>
      </c>
      <c r="J5172" s="318" t="s">
        <v>1028</v>
      </c>
      <c r="K5172" s="320"/>
      <c r="L5172" s="320"/>
      <c r="M5172" s="104"/>
      <c r="N5172" s="104">
        <v>2</v>
      </c>
      <c r="O5172" s="320">
        <v>6.0333333333333332</v>
      </c>
      <c r="P5172" s="105">
        <v>18000</v>
      </c>
    </row>
    <row r="5173" spans="1:16" x14ac:dyDescent="0.2">
      <c r="A5173" s="104" t="s">
        <v>1022</v>
      </c>
      <c r="B5173" s="104" t="s">
        <v>423</v>
      </c>
      <c r="C5173" s="313" t="s">
        <v>99</v>
      </c>
      <c r="D5173" s="104" t="s">
        <v>1046</v>
      </c>
      <c r="E5173" s="105">
        <v>1500</v>
      </c>
      <c r="F5173" s="313" t="s">
        <v>3471</v>
      </c>
      <c r="G5173" s="318" t="s">
        <v>3472</v>
      </c>
      <c r="H5173" s="318" t="s">
        <v>1133</v>
      </c>
      <c r="I5173" s="104" t="s">
        <v>1134</v>
      </c>
      <c r="J5173" s="318" t="s">
        <v>1028</v>
      </c>
      <c r="K5173" s="320"/>
      <c r="L5173" s="320"/>
      <c r="M5173" s="104"/>
      <c r="N5173" s="104">
        <v>2</v>
      </c>
      <c r="O5173" s="320">
        <v>6.0333333333333332</v>
      </c>
      <c r="P5173" s="105">
        <v>9000</v>
      </c>
    </row>
    <row r="5174" spans="1:16" ht="22.5" x14ac:dyDescent="0.2">
      <c r="A5174" s="104" t="s">
        <v>1022</v>
      </c>
      <c r="B5174" s="104" t="s">
        <v>423</v>
      </c>
      <c r="C5174" s="313" t="s">
        <v>99</v>
      </c>
      <c r="D5174" s="104" t="s">
        <v>1209</v>
      </c>
      <c r="E5174" s="105">
        <v>1300</v>
      </c>
      <c r="F5174" s="313" t="s">
        <v>3473</v>
      </c>
      <c r="G5174" s="318" t="s">
        <v>3474</v>
      </c>
      <c r="H5174" s="318" t="s">
        <v>1053</v>
      </c>
      <c r="I5174" s="104" t="s">
        <v>1099</v>
      </c>
      <c r="J5174" s="318" t="s">
        <v>1100</v>
      </c>
      <c r="K5174" s="320"/>
      <c r="L5174" s="320"/>
      <c r="M5174" s="104"/>
      <c r="N5174" s="104">
        <v>2</v>
      </c>
      <c r="O5174" s="320">
        <v>6.0333333333333332</v>
      </c>
      <c r="P5174" s="105">
        <v>7800</v>
      </c>
    </row>
    <row r="5175" spans="1:16" ht="22.5" x14ac:dyDescent="0.2">
      <c r="A5175" s="104" t="s">
        <v>1022</v>
      </c>
      <c r="B5175" s="104" t="s">
        <v>423</v>
      </c>
      <c r="C5175" s="313" t="s">
        <v>99</v>
      </c>
      <c r="D5175" s="104" t="s">
        <v>3475</v>
      </c>
      <c r="E5175" s="105">
        <v>2500</v>
      </c>
      <c r="F5175" s="313" t="s">
        <v>3476</v>
      </c>
      <c r="G5175" s="318" t="s">
        <v>3477</v>
      </c>
      <c r="H5175" s="318" t="s">
        <v>3478</v>
      </c>
      <c r="I5175" s="104" t="s">
        <v>1095</v>
      </c>
      <c r="J5175" s="318" t="s">
        <v>1100</v>
      </c>
      <c r="K5175" s="320"/>
      <c r="L5175" s="320"/>
      <c r="M5175" s="104"/>
      <c r="N5175" s="104">
        <v>2</v>
      </c>
      <c r="O5175" s="320">
        <v>6.0333333333333332</v>
      </c>
      <c r="P5175" s="105">
        <v>15000</v>
      </c>
    </row>
    <row r="5176" spans="1:16" x14ac:dyDescent="0.2">
      <c r="A5176" s="104" t="s">
        <v>1022</v>
      </c>
      <c r="B5176" s="104" t="s">
        <v>423</v>
      </c>
      <c r="C5176" s="313" t="s">
        <v>99</v>
      </c>
      <c r="D5176" s="104" t="s">
        <v>1084</v>
      </c>
      <c r="E5176" s="105">
        <v>2400</v>
      </c>
      <c r="F5176" s="313" t="s">
        <v>3479</v>
      </c>
      <c r="G5176" s="318" t="s">
        <v>3480</v>
      </c>
      <c r="H5176" s="318" t="s">
        <v>1053</v>
      </c>
      <c r="I5176" s="104" t="s">
        <v>1027</v>
      </c>
      <c r="J5176" s="318" t="s">
        <v>1028</v>
      </c>
      <c r="K5176" s="320"/>
      <c r="L5176" s="320"/>
      <c r="M5176" s="104"/>
      <c r="N5176" s="104">
        <v>2</v>
      </c>
      <c r="O5176" s="320">
        <v>6.0333333333333332</v>
      </c>
      <c r="P5176" s="105">
        <v>14400</v>
      </c>
    </row>
    <row r="5177" spans="1:16" ht="22.5" x14ac:dyDescent="0.2">
      <c r="A5177" s="104" t="s">
        <v>1022</v>
      </c>
      <c r="B5177" s="104" t="s">
        <v>423</v>
      </c>
      <c r="C5177" s="313" t="s">
        <v>99</v>
      </c>
      <c r="D5177" s="104" t="s">
        <v>1192</v>
      </c>
      <c r="E5177" s="105">
        <v>1500</v>
      </c>
      <c r="F5177" s="313" t="s">
        <v>3481</v>
      </c>
      <c r="G5177" s="318" t="s">
        <v>3482</v>
      </c>
      <c r="H5177" s="318" t="s">
        <v>1224</v>
      </c>
      <c r="I5177" s="104" t="s">
        <v>1073</v>
      </c>
      <c r="J5177" s="318" t="s">
        <v>1096</v>
      </c>
      <c r="K5177" s="320"/>
      <c r="L5177" s="320"/>
      <c r="M5177" s="104"/>
      <c r="N5177" s="104">
        <v>2</v>
      </c>
      <c r="O5177" s="320">
        <v>6.0333333333333332</v>
      </c>
      <c r="P5177" s="105">
        <v>9000</v>
      </c>
    </row>
    <row r="5178" spans="1:16" x14ac:dyDescent="0.2">
      <c r="A5178" s="104" t="s">
        <v>1022</v>
      </c>
      <c r="B5178" s="104" t="s">
        <v>423</v>
      </c>
      <c r="C5178" s="313" t="s">
        <v>99</v>
      </c>
      <c r="D5178" s="104" t="s">
        <v>1488</v>
      </c>
      <c r="E5178" s="105">
        <v>2000</v>
      </c>
      <c r="F5178" s="313" t="s">
        <v>3483</v>
      </c>
      <c r="G5178" s="318" t="s">
        <v>3484</v>
      </c>
      <c r="H5178" s="318" t="s">
        <v>1057</v>
      </c>
      <c r="I5178" s="104" t="s">
        <v>1027</v>
      </c>
      <c r="J5178" s="318" t="s">
        <v>1028</v>
      </c>
      <c r="K5178" s="320"/>
      <c r="L5178" s="320"/>
      <c r="M5178" s="104"/>
      <c r="N5178" s="104">
        <v>2</v>
      </c>
      <c r="O5178" s="320">
        <v>6.0333333333333332</v>
      </c>
      <c r="P5178" s="105">
        <v>12000</v>
      </c>
    </row>
    <row r="5179" spans="1:16" x14ac:dyDescent="0.2">
      <c r="A5179" s="104" t="s">
        <v>1022</v>
      </c>
      <c r="B5179" s="104" t="s">
        <v>423</v>
      </c>
      <c r="C5179" s="313" t="s">
        <v>99</v>
      </c>
      <c r="D5179" s="104" t="s">
        <v>1054</v>
      </c>
      <c r="E5179" s="105">
        <v>1500</v>
      </c>
      <c r="F5179" s="313" t="s">
        <v>3487</v>
      </c>
      <c r="G5179" s="318" t="s">
        <v>3488</v>
      </c>
      <c r="H5179" s="318" t="s">
        <v>1057</v>
      </c>
      <c r="I5179" s="104" t="s">
        <v>1073</v>
      </c>
      <c r="J5179" s="318" t="s">
        <v>1074</v>
      </c>
      <c r="K5179" s="320"/>
      <c r="L5179" s="320"/>
      <c r="M5179" s="104"/>
      <c r="N5179" s="104">
        <v>2</v>
      </c>
      <c r="O5179" s="320">
        <v>6.0333333333333332</v>
      </c>
      <c r="P5179" s="105">
        <v>9000</v>
      </c>
    </row>
    <row r="5180" spans="1:16" ht="22.5" x14ac:dyDescent="0.2">
      <c r="A5180" s="104" t="s">
        <v>1022</v>
      </c>
      <c r="B5180" s="104" t="s">
        <v>423</v>
      </c>
      <c r="C5180" s="313" t="s">
        <v>99</v>
      </c>
      <c r="D5180" s="104" t="s">
        <v>1040</v>
      </c>
      <c r="E5180" s="105">
        <v>1300</v>
      </c>
      <c r="F5180" s="313" t="s">
        <v>3489</v>
      </c>
      <c r="G5180" s="318" t="s">
        <v>3490</v>
      </c>
      <c r="H5180" s="318" t="s">
        <v>1064</v>
      </c>
      <c r="I5180" s="104" t="s">
        <v>1095</v>
      </c>
      <c r="J5180" s="318" t="s">
        <v>1096</v>
      </c>
      <c r="K5180" s="320"/>
      <c r="L5180" s="320"/>
      <c r="M5180" s="104"/>
      <c r="N5180" s="104">
        <v>2</v>
      </c>
      <c r="O5180" s="320">
        <v>6.0333333333333332</v>
      </c>
      <c r="P5180" s="105">
        <v>7800</v>
      </c>
    </row>
    <row r="5181" spans="1:16" x14ac:dyDescent="0.2">
      <c r="A5181" s="104" t="s">
        <v>1022</v>
      </c>
      <c r="B5181" s="104" t="s">
        <v>423</v>
      </c>
      <c r="C5181" s="313" t="s">
        <v>99</v>
      </c>
      <c r="D5181" s="104" t="s">
        <v>1084</v>
      </c>
      <c r="E5181" s="105">
        <v>3000</v>
      </c>
      <c r="F5181" s="313" t="s">
        <v>3494</v>
      </c>
      <c r="G5181" s="318" t="s">
        <v>3495</v>
      </c>
      <c r="H5181" s="318" t="s">
        <v>1053</v>
      </c>
      <c r="I5181" s="104" t="s">
        <v>1027</v>
      </c>
      <c r="J5181" s="318" t="s">
        <v>1028</v>
      </c>
      <c r="K5181" s="320"/>
      <c r="L5181" s="320"/>
      <c r="M5181" s="104"/>
      <c r="N5181" s="104">
        <v>2</v>
      </c>
      <c r="O5181" s="320">
        <v>6.0333333333333332</v>
      </c>
      <c r="P5181" s="105">
        <v>18000</v>
      </c>
    </row>
    <row r="5182" spans="1:16" x14ac:dyDescent="0.2">
      <c r="A5182" s="104" t="s">
        <v>1022</v>
      </c>
      <c r="B5182" s="104" t="s">
        <v>423</v>
      </c>
      <c r="C5182" s="313" t="s">
        <v>99</v>
      </c>
      <c r="D5182" s="104" t="s">
        <v>1046</v>
      </c>
      <c r="E5182" s="105">
        <v>1500</v>
      </c>
      <c r="F5182" s="313" t="s">
        <v>3496</v>
      </c>
      <c r="G5182" s="318" t="s">
        <v>3497</v>
      </c>
      <c r="H5182" s="318" t="s">
        <v>1117</v>
      </c>
      <c r="I5182" s="104" t="s">
        <v>1118</v>
      </c>
      <c r="J5182" s="318" t="s">
        <v>1119</v>
      </c>
      <c r="K5182" s="320"/>
      <c r="L5182" s="320"/>
      <c r="M5182" s="104"/>
      <c r="N5182" s="104">
        <v>2</v>
      </c>
      <c r="O5182" s="320">
        <v>6.0333333333333332</v>
      </c>
      <c r="P5182" s="105">
        <v>9000</v>
      </c>
    </row>
    <row r="5183" spans="1:16" x14ac:dyDescent="0.2">
      <c r="A5183" s="104" t="s">
        <v>1022</v>
      </c>
      <c r="B5183" s="104" t="s">
        <v>423</v>
      </c>
      <c r="C5183" s="313" t="s">
        <v>99</v>
      </c>
      <c r="D5183" s="104" t="s">
        <v>2840</v>
      </c>
      <c r="E5183" s="105">
        <v>1900</v>
      </c>
      <c r="F5183" s="313" t="s">
        <v>3498</v>
      </c>
      <c r="G5183" s="318" t="s">
        <v>3499</v>
      </c>
      <c r="H5183" s="318" t="s">
        <v>1053</v>
      </c>
      <c r="I5183" s="104" t="s">
        <v>1027</v>
      </c>
      <c r="J5183" s="318" t="s">
        <v>1028</v>
      </c>
      <c r="K5183" s="320"/>
      <c r="L5183" s="320"/>
      <c r="M5183" s="104"/>
      <c r="N5183" s="104">
        <v>2</v>
      </c>
      <c r="O5183" s="320">
        <v>6.0333333333333332</v>
      </c>
      <c r="P5183" s="105">
        <v>11400</v>
      </c>
    </row>
    <row r="5184" spans="1:16" x14ac:dyDescent="0.2">
      <c r="A5184" s="104" t="s">
        <v>1022</v>
      </c>
      <c r="B5184" s="104" t="s">
        <v>423</v>
      </c>
      <c r="C5184" s="313" t="s">
        <v>99</v>
      </c>
      <c r="D5184" s="104" t="s">
        <v>1457</v>
      </c>
      <c r="E5184" s="105">
        <v>4000</v>
      </c>
      <c r="F5184" s="313" t="s">
        <v>3502</v>
      </c>
      <c r="G5184" s="318" t="s">
        <v>3503</v>
      </c>
      <c r="H5184" s="318" t="s">
        <v>1026</v>
      </c>
      <c r="I5184" s="104" t="s">
        <v>1027</v>
      </c>
      <c r="J5184" s="318" t="s">
        <v>1028</v>
      </c>
      <c r="K5184" s="320"/>
      <c r="L5184" s="320"/>
      <c r="M5184" s="104"/>
      <c r="N5184" s="104">
        <v>2</v>
      </c>
      <c r="O5184" s="320">
        <v>6.0333333333333332</v>
      </c>
      <c r="P5184" s="105">
        <v>24000</v>
      </c>
    </row>
    <row r="5185" spans="1:16" x14ac:dyDescent="0.2">
      <c r="A5185" s="104" t="s">
        <v>1022</v>
      </c>
      <c r="B5185" s="104" t="s">
        <v>423</v>
      </c>
      <c r="C5185" s="313" t="s">
        <v>99</v>
      </c>
      <c r="D5185" s="104" t="s">
        <v>1046</v>
      </c>
      <c r="E5185" s="105">
        <v>1500</v>
      </c>
      <c r="F5185" s="313" t="s">
        <v>3504</v>
      </c>
      <c r="G5185" s="318" t="s">
        <v>3505</v>
      </c>
      <c r="H5185" s="318" t="s">
        <v>1064</v>
      </c>
      <c r="I5185" s="104" t="s">
        <v>1073</v>
      </c>
      <c r="J5185" s="318" t="s">
        <v>1074</v>
      </c>
      <c r="K5185" s="320"/>
      <c r="L5185" s="320"/>
      <c r="M5185" s="104"/>
      <c r="N5185" s="104">
        <v>2</v>
      </c>
      <c r="O5185" s="320">
        <v>6.0333333333333332</v>
      </c>
      <c r="P5185" s="105">
        <v>9000</v>
      </c>
    </row>
    <row r="5186" spans="1:16" ht="22.5" x14ac:dyDescent="0.2">
      <c r="A5186" s="104" t="s">
        <v>1022</v>
      </c>
      <c r="B5186" s="104" t="s">
        <v>423</v>
      </c>
      <c r="C5186" s="313" t="s">
        <v>99</v>
      </c>
      <c r="D5186" s="104" t="s">
        <v>1530</v>
      </c>
      <c r="E5186" s="105">
        <v>1500</v>
      </c>
      <c r="F5186" s="313" t="s">
        <v>3506</v>
      </c>
      <c r="G5186" s="318" t="s">
        <v>3507</v>
      </c>
      <c r="H5186" s="318" t="s">
        <v>1736</v>
      </c>
      <c r="I5186" s="104" t="s">
        <v>1073</v>
      </c>
      <c r="J5186" s="318" t="s">
        <v>1045</v>
      </c>
      <c r="K5186" s="320"/>
      <c r="L5186" s="320"/>
      <c r="M5186" s="104"/>
      <c r="N5186" s="104">
        <v>2</v>
      </c>
      <c r="O5186" s="320">
        <v>6.0333333333333332</v>
      </c>
      <c r="P5186" s="105">
        <v>9000</v>
      </c>
    </row>
    <row r="5187" spans="1:16" x14ac:dyDescent="0.2">
      <c r="A5187" s="104" t="s">
        <v>1022</v>
      </c>
      <c r="B5187" s="104" t="s">
        <v>423</v>
      </c>
      <c r="C5187" s="313" t="s">
        <v>99</v>
      </c>
      <c r="D5187" s="104" t="s">
        <v>1084</v>
      </c>
      <c r="E5187" s="105">
        <v>2400</v>
      </c>
      <c r="F5187" s="313" t="s">
        <v>3508</v>
      </c>
      <c r="G5187" s="318" t="s">
        <v>3509</v>
      </c>
      <c r="H5187" s="318" t="s">
        <v>1053</v>
      </c>
      <c r="I5187" s="104" t="s">
        <v>1027</v>
      </c>
      <c r="J5187" s="318" t="s">
        <v>1028</v>
      </c>
      <c r="K5187" s="320"/>
      <c r="L5187" s="320"/>
      <c r="M5187" s="104"/>
      <c r="N5187" s="104">
        <v>2</v>
      </c>
      <c r="O5187" s="320">
        <v>6.0333333333333332</v>
      </c>
      <c r="P5187" s="105">
        <v>14400</v>
      </c>
    </row>
    <row r="5188" spans="1:16" x14ac:dyDescent="0.2">
      <c r="A5188" s="104" t="s">
        <v>1022</v>
      </c>
      <c r="B5188" s="104" t="s">
        <v>423</v>
      </c>
      <c r="C5188" s="313" t="s">
        <v>99</v>
      </c>
      <c r="D5188" s="104" t="s">
        <v>1046</v>
      </c>
      <c r="E5188" s="105">
        <v>1700</v>
      </c>
      <c r="F5188" s="313" t="s">
        <v>3510</v>
      </c>
      <c r="G5188" s="318" t="s">
        <v>3511</v>
      </c>
      <c r="H5188" s="318" t="s">
        <v>1118</v>
      </c>
      <c r="I5188" s="104" t="s">
        <v>1134</v>
      </c>
      <c r="J5188" s="318" t="s">
        <v>1028</v>
      </c>
      <c r="K5188" s="320"/>
      <c r="L5188" s="320"/>
      <c r="M5188" s="104"/>
      <c r="N5188" s="104">
        <v>2</v>
      </c>
      <c r="O5188" s="320">
        <v>6.0333333333333332</v>
      </c>
      <c r="P5188" s="105">
        <v>10200</v>
      </c>
    </row>
    <row r="5189" spans="1:16" x14ac:dyDescent="0.2">
      <c r="A5189" s="104" t="s">
        <v>1022</v>
      </c>
      <c r="B5189" s="104" t="s">
        <v>423</v>
      </c>
      <c r="C5189" s="313" t="s">
        <v>99</v>
      </c>
      <c r="D5189" s="104" t="s">
        <v>1046</v>
      </c>
      <c r="E5189" s="105">
        <v>1700</v>
      </c>
      <c r="F5189" s="313" t="s">
        <v>3512</v>
      </c>
      <c r="G5189" s="318" t="s">
        <v>3513</v>
      </c>
      <c r="H5189" s="318" t="s">
        <v>1133</v>
      </c>
      <c r="I5189" s="104" t="s">
        <v>1134</v>
      </c>
      <c r="J5189" s="318" t="s">
        <v>1028</v>
      </c>
      <c r="K5189" s="320"/>
      <c r="L5189" s="320"/>
      <c r="M5189" s="104"/>
      <c r="N5189" s="104">
        <v>2</v>
      </c>
      <c r="O5189" s="320">
        <v>6.0333333333333332</v>
      </c>
      <c r="P5189" s="105">
        <v>10200</v>
      </c>
    </row>
    <row r="5190" spans="1:16" x14ac:dyDescent="0.2">
      <c r="A5190" s="104" t="s">
        <v>1022</v>
      </c>
      <c r="B5190" s="104" t="s">
        <v>423</v>
      </c>
      <c r="C5190" s="313" t="s">
        <v>99</v>
      </c>
      <c r="D5190" s="104" t="s">
        <v>1901</v>
      </c>
      <c r="E5190" s="105">
        <v>9000</v>
      </c>
      <c r="F5190" s="313" t="s">
        <v>5658</v>
      </c>
      <c r="G5190" s="318" t="s">
        <v>5659</v>
      </c>
      <c r="H5190" s="318" t="s">
        <v>1544</v>
      </c>
      <c r="I5190" s="104" t="s">
        <v>1027</v>
      </c>
      <c r="J5190" s="318" t="s">
        <v>1028</v>
      </c>
      <c r="K5190" s="320"/>
      <c r="L5190" s="320"/>
      <c r="M5190" s="104"/>
      <c r="N5190" s="104">
        <v>4</v>
      </c>
      <c r="O5190" s="320">
        <v>6.0333333333333332</v>
      </c>
      <c r="P5190" s="105">
        <v>54000</v>
      </c>
    </row>
    <row r="5191" spans="1:16" x14ac:dyDescent="0.2">
      <c r="A5191" s="104" t="s">
        <v>1022</v>
      </c>
      <c r="B5191" s="104" t="s">
        <v>423</v>
      </c>
      <c r="C5191" s="313" t="s">
        <v>99</v>
      </c>
      <c r="D5191" s="104" t="s">
        <v>1242</v>
      </c>
      <c r="E5191" s="105">
        <v>1300</v>
      </c>
      <c r="F5191" s="313" t="s">
        <v>3514</v>
      </c>
      <c r="G5191" s="318" t="s">
        <v>3515</v>
      </c>
      <c r="H5191" s="318" t="s">
        <v>1117</v>
      </c>
      <c r="I5191" s="104" t="s">
        <v>1118</v>
      </c>
      <c r="J5191" s="318" t="s">
        <v>1119</v>
      </c>
      <c r="K5191" s="320"/>
      <c r="L5191" s="320"/>
      <c r="M5191" s="104"/>
      <c r="N5191" s="104">
        <v>2</v>
      </c>
      <c r="O5191" s="320">
        <v>6.0333333333333332</v>
      </c>
      <c r="P5191" s="105">
        <v>7800</v>
      </c>
    </row>
    <row r="5192" spans="1:16" x14ac:dyDescent="0.2">
      <c r="A5192" s="104" t="s">
        <v>1022</v>
      </c>
      <c r="B5192" s="104" t="s">
        <v>423</v>
      </c>
      <c r="C5192" s="313" t="s">
        <v>99</v>
      </c>
      <c r="D5192" s="104" t="s">
        <v>1046</v>
      </c>
      <c r="E5192" s="105">
        <v>1500</v>
      </c>
      <c r="F5192" s="313" t="s">
        <v>3516</v>
      </c>
      <c r="G5192" s="318" t="s">
        <v>3517</v>
      </c>
      <c r="H5192" s="318" t="s">
        <v>3518</v>
      </c>
      <c r="I5192" s="104" t="s">
        <v>1073</v>
      </c>
      <c r="J5192" s="318" t="s">
        <v>1074</v>
      </c>
      <c r="K5192" s="320"/>
      <c r="L5192" s="320"/>
      <c r="M5192" s="104"/>
      <c r="N5192" s="104">
        <v>2</v>
      </c>
      <c r="O5192" s="320">
        <v>6.0333333333333332</v>
      </c>
      <c r="P5192" s="105">
        <v>9000</v>
      </c>
    </row>
    <row r="5193" spans="1:16" x14ac:dyDescent="0.2">
      <c r="A5193" s="104" t="s">
        <v>1022</v>
      </c>
      <c r="B5193" s="104" t="s">
        <v>423</v>
      </c>
      <c r="C5193" s="313" t="s">
        <v>99</v>
      </c>
      <c r="D5193" s="104" t="s">
        <v>1046</v>
      </c>
      <c r="E5193" s="105">
        <v>1500</v>
      </c>
      <c r="F5193" s="313" t="s">
        <v>3519</v>
      </c>
      <c r="G5193" s="318" t="s">
        <v>3520</v>
      </c>
      <c r="H5193" s="318" t="s">
        <v>1133</v>
      </c>
      <c r="I5193" s="104" t="s">
        <v>1134</v>
      </c>
      <c r="J5193" s="318" t="s">
        <v>1028</v>
      </c>
      <c r="K5193" s="320"/>
      <c r="L5193" s="320"/>
      <c r="M5193" s="104"/>
      <c r="N5193" s="104">
        <v>2</v>
      </c>
      <c r="O5193" s="320">
        <v>6.0333333333333332</v>
      </c>
      <c r="P5193" s="105">
        <v>9000</v>
      </c>
    </row>
    <row r="5194" spans="1:16" x14ac:dyDescent="0.2">
      <c r="A5194" s="104" t="s">
        <v>1022</v>
      </c>
      <c r="B5194" s="104" t="s">
        <v>423</v>
      </c>
      <c r="C5194" s="313" t="s">
        <v>99</v>
      </c>
      <c r="D5194" s="104" t="s">
        <v>1242</v>
      </c>
      <c r="E5194" s="105">
        <v>1300</v>
      </c>
      <c r="F5194" s="313" t="s">
        <v>3521</v>
      </c>
      <c r="G5194" s="318" t="s">
        <v>3522</v>
      </c>
      <c r="H5194" s="318" t="s">
        <v>1118</v>
      </c>
      <c r="I5194" s="104" t="s">
        <v>1118</v>
      </c>
      <c r="J5194" s="318" t="s">
        <v>1119</v>
      </c>
      <c r="K5194" s="320"/>
      <c r="L5194" s="320"/>
      <c r="M5194" s="104"/>
      <c r="N5194" s="104">
        <v>2</v>
      </c>
      <c r="O5194" s="320">
        <v>6.0333333333333332</v>
      </c>
      <c r="P5194" s="105">
        <v>7800</v>
      </c>
    </row>
    <row r="5195" spans="1:16" ht="22.5" x14ac:dyDescent="0.2">
      <c r="A5195" s="104" t="s">
        <v>1022</v>
      </c>
      <c r="B5195" s="104" t="s">
        <v>423</v>
      </c>
      <c r="C5195" s="313" t="s">
        <v>99</v>
      </c>
      <c r="D5195" s="104" t="s">
        <v>1582</v>
      </c>
      <c r="E5195" s="105">
        <v>3500</v>
      </c>
      <c r="F5195" s="313" t="s">
        <v>3523</v>
      </c>
      <c r="G5195" s="318" t="s">
        <v>3524</v>
      </c>
      <c r="H5195" s="318" t="s">
        <v>1053</v>
      </c>
      <c r="I5195" s="104" t="s">
        <v>1027</v>
      </c>
      <c r="J5195" s="318" t="s">
        <v>1069</v>
      </c>
      <c r="K5195" s="320"/>
      <c r="L5195" s="320"/>
      <c r="M5195" s="104"/>
      <c r="N5195" s="104">
        <v>2</v>
      </c>
      <c r="O5195" s="320">
        <v>6.0333333333333332</v>
      </c>
      <c r="P5195" s="105">
        <v>21000</v>
      </c>
    </row>
    <row r="5196" spans="1:16" x14ac:dyDescent="0.2">
      <c r="A5196" s="104" t="s">
        <v>1022</v>
      </c>
      <c r="B5196" s="104" t="s">
        <v>423</v>
      </c>
      <c r="C5196" s="313" t="s">
        <v>99</v>
      </c>
      <c r="D5196" s="104" t="s">
        <v>1206</v>
      </c>
      <c r="E5196" s="105">
        <v>2800</v>
      </c>
      <c r="F5196" s="313" t="s">
        <v>5660</v>
      </c>
      <c r="G5196" s="318" t="s">
        <v>5661</v>
      </c>
      <c r="H5196" s="318" t="s">
        <v>5510</v>
      </c>
      <c r="I5196" s="104" t="s">
        <v>1073</v>
      </c>
      <c r="J5196" s="318" t="s">
        <v>1074</v>
      </c>
      <c r="K5196" s="320"/>
      <c r="L5196" s="320"/>
      <c r="M5196" s="104"/>
      <c r="N5196" s="104">
        <v>4</v>
      </c>
      <c r="O5196" s="320">
        <v>6.0333333333333332</v>
      </c>
      <c r="P5196" s="105">
        <v>16800</v>
      </c>
    </row>
    <row r="5197" spans="1:16" x14ac:dyDescent="0.2">
      <c r="A5197" s="104" t="s">
        <v>1022</v>
      </c>
      <c r="B5197" s="104" t="s">
        <v>423</v>
      </c>
      <c r="C5197" s="313" t="s">
        <v>99</v>
      </c>
      <c r="D5197" s="104" t="s">
        <v>1054</v>
      </c>
      <c r="E5197" s="105">
        <v>1500</v>
      </c>
      <c r="F5197" s="313" t="s">
        <v>3525</v>
      </c>
      <c r="G5197" s="318" t="s">
        <v>3526</v>
      </c>
      <c r="H5197" s="318" t="s">
        <v>1064</v>
      </c>
      <c r="I5197" s="104" t="s">
        <v>1073</v>
      </c>
      <c r="J5197" s="318" t="s">
        <v>1074</v>
      </c>
      <c r="K5197" s="320"/>
      <c r="L5197" s="320"/>
      <c r="M5197" s="104"/>
      <c r="N5197" s="104">
        <v>1</v>
      </c>
      <c r="O5197" s="320">
        <v>6.0333333333333332</v>
      </c>
      <c r="P5197" s="105">
        <v>9000</v>
      </c>
    </row>
    <row r="5198" spans="1:16" x14ac:dyDescent="0.2">
      <c r="A5198" s="104" t="s">
        <v>1022</v>
      </c>
      <c r="B5198" s="104" t="s">
        <v>423</v>
      </c>
      <c r="C5198" s="313" t="s">
        <v>99</v>
      </c>
      <c r="D5198" s="104" t="s">
        <v>1162</v>
      </c>
      <c r="E5198" s="105">
        <v>1300</v>
      </c>
      <c r="F5198" s="313" t="s">
        <v>3527</v>
      </c>
      <c r="G5198" s="318" t="s">
        <v>3528</v>
      </c>
      <c r="H5198" s="318" t="s">
        <v>1117</v>
      </c>
      <c r="I5198" s="104" t="s">
        <v>1118</v>
      </c>
      <c r="J5198" s="318" t="s">
        <v>1119</v>
      </c>
      <c r="K5198" s="320"/>
      <c r="L5198" s="320"/>
      <c r="M5198" s="104"/>
      <c r="N5198" s="104">
        <v>2</v>
      </c>
      <c r="O5198" s="320">
        <v>6.0333333333333332</v>
      </c>
      <c r="P5198" s="105">
        <v>7800</v>
      </c>
    </row>
    <row r="5199" spans="1:16" x14ac:dyDescent="0.2">
      <c r="A5199" s="104" t="s">
        <v>1022</v>
      </c>
      <c r="B5199" s="104" t="s">
        <v>423</v>
      </c>
      <c r="C5199" s="313" t="s">
        <v>99</v>
      </c>
      <c r="D5199" s="104" t="s">
        <v>1046</v>
      </c>
      <c r="E5199" s="105">
        <v>1500</v>
      </c>
      <c r="F5199" s="313" t="s">
        <v>3529</v>
      </c>
      <c r="G5199" s="318" t="s">
        <v>3530</v>
      </c>
      <c r="H5199" s="318" t="s">
        <v>1057</v>
      </c>
      <c r="I5199" s="104" t="s">
        <v>1027</v>
      </c>
      <c r="J5199" s="318" t="s">
        <v>1161</v>
      </c>
      <c r="K5199" s="320"/>
      <c r="L5199" s="320"/>
      <c r="M5199" s="104"/>
      <c r="N5199" s="104">
        <v>2</v>
      </c>
      <c r="O5199" s="320">
        <v>6.0333333333333332</v>
      </c>
      <c r="P5199" s="105">
        <v>9000</v>
      </c>
    </row>
    <row r="5200" spans="1:16" x14ac:dyDescent="0.2">
      <c r="A5200" s="104" t="s">
        <v>1022</v>
      </c>
      <c r="B5200" s="104" t="s">
        <v>423</v>
      </c>
      <c r="C5200" s="313" t="s">
        <v>99</v>
      </c>
      <c r="D5200" s="104" t="s">
        <v>1756</v>
      </c>
      <c r="E5200" s="105">
        <v>3500</v>
      </c>
      <c r="F5200" s="313" t="s">
        <v>3534</v>
      </c>
      <c r="G5200" s="318" t="s">
        <v>3535</v>
      </c>
      <c r="H5200" s="318" t="s">
        <v>1053</v>
      </c>
      <c r="I5200" s="104" t="s">
        <v>1027</v>
      </c>
      <c r="J5200" s="318" t="s">
        <v>1028</v>
      </c>
      <c r="K5200" s="320"/>
      <c r="L5200" s="320"/>
      <c r="M5200" s="104"/>
      <c r="N5200" s="104">
        <v>2</v>
      </c>
      <c r="O5200" s="320">
        <v>6.0333333333333332</v>
      </c>
      <c r="P5200" s="105">
        <v>21000</v>
      </c>
    </row>
    <row r="5201" spans="1:16" x14ac:dyDescent="0.2">
      <c r="A5201" s="104" t="s">
        <v>1022</v>
      </c>
      <c r="B5201" s="104" t="s">
        <v>423</v>
      </c>
      <c r="C5201" s="313" t="s">
        <v>99</v>
      </c>
      <c r="D5201" s="104" t="s">
        <v>1070</v>
      </c>
      <c r="E5201" s="105">
        <v>1500</v>
      </c>
      <c r="F5201" s="313" t="s">
        <v>3536</v>
      </c>
      <c r="G5201" s="318" t="s">
        <v>3537</v>
      </c>
      <c r="H5201" s="318" t="s">
        <v>1064</v>
      </c>
      <c r="I5201" s="104" t="s">
        <v>1073</v>
      </c>
      <c r="J5201" s="318" t="s">
        <v>1074</v>
      </c>
      <c r="K5201" s="320"/>
      <c r="L5201" s="320"/>
      <c r="M5201" s="104"/>
      <c r="N5201" s="104">
        <v>2</v>
      </c>
      <c r="O5201" s="320">
        <v>6.0333333333333332</v>
      </c>
      <c r="P5201" s="105">
        <v>9000</v>
      </c>
    </row>
    <row r="5202" spans="1:16" x14ac:dyDescent="0.2">
      <c r="A5202" s="104" t="s">
        <v>1022</v>
      </c>
      <c r="B5202" s="104" t="s">
        <v>423</v>
      </c>
      <c r="C5202" s="313" t="s">
        <v>99</v>
      </c>
      <c r="D5202" s="104" t="s">
        <v>1040</v>
      </c>
      <c r="E5202" s="105">
        <v>1300</v>
      </c>
      <c r="F5202" s="313" t="s">
        <v>3538</v>
      </c>
      <c r="G5202" s="318" t="s">
        <v>3539</v>
      </c>
      <c r="H5202" s="318" t="s">
        <v>1064</v>
      </c>
      <c r="I5202" s="104" t="s">
        <v>1073</v>
      </c>
      <c r="J5202" s="318" t="s">
        <v>1074</v>
      </c>
      <c r="K5202" s="320"/>
      <c r="L5202" s="320"/>
      <c r="M5202" s="104"/>
      <c r="N5202" s="104">
        <v>2</v>
      </c>
      <c r="O5202" s="320">
        <v>6.0333333333333332</v>
      </c>
      <c r="P5202" s="105">
        <v>7800</v>
      </c>
    </row>
    <row r="5203" spans="1:16" x14ac:dyDescent="0.2">
      <c r="A5203" s="104" t="s">
        <v>1022</v>
      </c>
      <c r="B5203" s="104" t="s">
        <v>423</v>
      </c>
      <c r="C5203" s="313" t="s">
        <v>99</v>
      </c>
      <c r="D5203" s="104" t="s">
        <v>1046</v>
      </c>
      <c r="E5203" s="105">
        <v>1500</v>
      </c>
      <c r="F5203" s="313" t="s">
        <v>3540</v>
      </c>
      <c r="G5203" s="318" t="s">
        <v>3541</v>
      </c>
      <c r="H5203" s="318" t="s">
        <v>1189</v>
      </c>
      <c r="I5203" s="104" t="s">
        <v>1073</v>
      </c>
      <c r="J5203" s="318" t="s">
        <v>1074</v>
      </c>
      <c r="K5203" s="320"/>
      <c r="L5203" s="320"/>
      <c r="M5203" s="104"/>
      <c r="N5203" s="104">
        <v>2</v>
      </c>
      <c r="O5203" s="320">
        <v>6.0333333333333332</v>
      </c>
      <c r="P5203" s="105">
        <v>9000</v>
      </c>
    </row>
    <row r="5204" spans="1:16" x14ac:dyDescent="0.2">
      <c r="A5204" s="104" t="s">
        <v>1022</v>
      </c>
      <c r="B5204" s="104" t="s">
        <v>423</v>
      </c>
      <c r="C5204" s="313" t="s">
        <v>99</v>
      </c>
      <c r="D5204" s="104" t="s">
        <v>1582</v>
      </c>
      <c r="E5204" s="105">
        <v>3500</v>
      </c>
      <c r="F5204" s="313" t="s">
        <v>3542</v>
      </c>
      <c r="G5204" s="318" t="s">
        <v>3543</v>
      </c>
      <c r="H5204" s="318" t="s">
        <v>2095</v>
      </c>
      <c r="I5204" s="104" t="s">
        <v>1027</v>
      </c>
      <c r="J5204" s="318" t="s">
        <v>1028</v>
      </c>
      <c r="K5204" s="320"/>
      <c r="L5204" s="320"/>
      <c r="M5204" s="104"/>
      <c r="N5204" s="104">
        <v>2</v>
      </c>
      <c r="O5204" s="320">
        <v>6.0333333333333332</v>
      </c>
      <c r="P5204" s="105">
        <v>21000</v>
      </c>
    </row>
    <row r="5205" spans="1:16" x14ac:dyDescent="0.2">
      <c r="A5205" s="104" t="s">
        <v>1022</v>
      </c>
      <c r="B5205" s="104" t="s">
        <v>423</v>
      </c>
      <c r="C5205" s="313" t="s">
        <v>99</v>
      </c>
      <c r="D5205" s="104" t="s">
        <v>3544</v>
      </c>
      <c r="E5205" s="105">
        <v>6500</v>
      </c>
      <c r="F5205" s="313" t="s">
        <v>3545</v>
      </c>
      <c r="G5205" s="318" t="s">
        <v>3546</v>
      </c>
      <c r="H5205" s="318" t="s">
        <v>1026</v>
      </c>
      <c r="I5205" s="104" t="s">
        <v>1061</v>
      </c>
      <c r="J5205" s="318" t="s">
        <v>1028</v>
      </c>
      <c r="K5205" s="320"/>
      <c r="L5205" s="320"/>
      <c r="M5205" s="104"/>
      <c r="N5205" s="104">
        <v>2</v>
      </c>
      <c r="O5205" s="320">
        <v>6.0333333333333332</v>
      </c>
      <c r="P5205" s="105">
        <v>39000</v>
      </c>
    </row>
    <row r="5206" spans="1:16" x14ac:dyDescent="0.2">
      <c r="A5206" s="104" t="s">
        <v>1022</v>
      </c>
      <c r="B5206" s="104" t="s">
        <v>423</v>
      </c>
      <c r="C5206" s="313" t="s">
        <v>99</v>
      </c>
      <c r="D5206" s="104" t="s">
        <v>1242</v>
      </c>
      <c r="E5206" s="105">
        <v>1300</v>
      </c>
      <c r="F5206" s="313" t="s">
        <v>3547</v>
      </c>
      <c r="G5206" s="318" t="s">
        <v>3548</v>
      </c>
      <c r="H5206" s="318" t="s">
        <v>1117</v>
      </c>
      <c r="I5206" s="104" t="s">
        <v>1118</v>
      </c>
      <c r="J5206" s="318" t="s">
        <v>1119</v>
      </c>
      <c r="K5206" s="320"/>
      <c r="L5206" s="320"/>
      <c r="M5206" s="104"/>
      <c r="N5206" s="104">
        <v>2</v>
      </c>
      <c r="O5206" s="320">
        <v>6.0333333333333332</v>
      </c>
      <c r="P5206" s="105">
        <v>7800</v>
      </c>
    </row>
    <row r="5207" spans="1:16" x14ac:dyDescent="0.2">
      <c r="A5207" s="104" t="s">
        <v>1022</v>
      </c>
      <c r="B5207" s="104" t="s">
        <v>423</v>
      </c>
      <c r="C5207" s="313" t="s">
        <v>99</v>
      </c>
      <c r="D5207" s="104" t="s">
        <v>1183</v>
      </c>
      <c r="E5207" s="105">
        <v>1300</v>
      </c>
      <c r="F5207" s="313" t="s">
        <v>3551</v>
      </c>
      <c r="G5207" s="318" t="s">
        <v>3552</v>
      </c>
      <c r="H5207" s="318" t="s">
        <v>1117</v>
      </c>
      <c r="I5207" s="104" t="s">
        <v>1118</v>
      </c>
      <c r="J5207" s="318" t="s">
        <v>1119</v>
      </c>
      <c r="K5207" s="320"/>
      <c r="L5207" s="320"/>
      <c r="M5207" s="104"/>
      <c r="N5207" s="104">
        <v>2</v>
      </c>
      <c r="O5207" s="320">
        <v>6.0333333333333332</v>
      </c>
      <c r="P5207" s="105">
        <v>7800</v>
      </c>
    </row>
    <row r="5208" spans="1:16" x14ac:dyDescent="0.2">
      <c r="A5208" s="104" t="s">
        <v>1022</v>
      </c>
      <c r="B5208" s="104" t="s">
        <v>423</v>
      </c>
      <c r="C5208" s="313" t="s">
        <v>99</v>
      </c>
      <c r="D5208" s="104" t="s">
        <v>2064</v>
      </c>
      <c r="E5208" s="105">
        <v>2000</v>
      </c>
      <c r="F5208" s="313" t="s">
        <v>3553</v>
      </c>
      <c r="G5208" s="318" t="s">
        <v>3554</v>
      </c>
      <c r="H5208" s="318" t="s">
        <v>1117</v>
      </c>
      <c r="I5208" s="104" t="s">
        <v>1118</v>
      </c>
      <c r="J5208" s="318" t="s">
        <v>1119</v>
      </c>
      <c r="K5208" s="320"/>
      <c r="L5208" s="320"/>
      <c r="M5208" s="104"/>
      <c r="N5208" s="104">
        <v>2</v>
      </c>
      <c r="O5208" s="320">
        <v>6.0333333333333332</v>
      </c>
      <c r="P5208" s="105">
        <v>12000</v>
      </c>
    </row>
    <row r="5209" spans="1:16" x14ac:dyDescent="0.2">
      <c r="A5209" s="104" t="s">
        <v>1022</v>
      </c>
      <c r="B5209" s="104" t="s">
        <v>423</v>
      </c>
      <c r="C5209" s="313" t="s">
        <v>99</v>
      </c>
      <c r="D5209" s="104" t="s">
        <v>1046</v>
      </c>
      <c r="E5209" s="105">
        <v>1500</v>
      </c>
      <c r="F5209" s="313" t="s">
        <v>3555</v>
      </c>
      <c r="G5209" s="318" t="s">
        <v>3556</v>
      </c>
      <c r="H5209" s="318" t="s">
        <v>1064</v>
      </c>
      <c r="I5209" s="104" t="s">
        <v>1073</v>
      </c>
      <c r="J5209" s="318" t="s">
        <v>1074</v>
      </c>
      <c r="K5209" s="320"/>
      <c r="L5209" s="320"/>
      <c r="M5209" s="104"/>
      <c r="N5209" s="104">
        <v>2</v>
      </c>
      <c r="O5209" s="320">
        <v>6.0333333333333332</v>
      </c>
      <c r="P5209" s="105">
        <v>9000</v>
      </c>
    </row>
    <row r="5210" spans="1:16" x14ac:dyDescent="0.2">
      <c r="A5210" s="104" t="s">
        <v>1022</v>
      </c>
      <c r="B5210" s="104" t="s">
        <v>423</v>
      </c>
      <c r="C5210" s="313" t="s">
        <v>99</v>
      </c>
      <c r="D5210" s="104" t="s">
        <v>1046</v>
      </c>
      <c r="E5210" s="105">
        <v>1700</v>
      </c>
      <c r="F5210" s="313" t="s">
        <v>3557</v>
      </c>
      <c r="G5210" s="318" t="s">
        <v>3558</v>
      </c>
      <c r="H5210" s="318" t="s">
        <v>1064</v>
      </c>
      <c r="I5210" s="104" t="s">
        <v>1044</v>
      </c>
      <c r="J5210" s="318" t="s">
        <v>1028</v>
      </c>
      <c r="K5210" s="320"/>
      <c r="L5210" s="320"/>
      <c r="M5210" s="104"/>
      <c r="N5210" s="104">
        <v>2</v>
      </c>
      <c r="O5210" s="320">
        <v>6.0333333333333332</v>
      </c>
      <c r="P5210" s="105">
        <v>10200</v>
      </c>
    </row>
    <row r="5211" spans="1:16" x14ac:dyDescent="0.2">
      <c r="A5211" s="104" t="s">
        <v>1022</v>
      </c>
      <c r="B5211" s="104" t="s">
        <v>423</v>
      </c>
      <c r="C5211" s="313" t="s">
        <v>99</v>
      </c>
      <c r="D5211" s="104" t="s">
        <v>1050</v>
      </c>
      <c r="E5211" s="105">
        <v>2400</v>
      </c>
      <c r="F5211" s="313" t="s">
        <v>3559</v>
      </c>
      <c r="G5211" s="318" t="s">
        <v>3560</v>
      </c>
      <c r="H5211" s="318" t="s">
        <v>1060</v>
      </c>
      <c r="I5211" s="104" t="s">
        <v>1027</v>
      </c>
      <c r="J5211" s="318" t="s">
        <v>1028</v>
      </c>
      <c r="K5211" s="320"/>
      <c r="L5211" s="320"/>
      <c r="M5211" s="104"/>
      <c r="N5211" s="104">
        <v>2</v>
      </c>
      <c r="O5211" s="320">
        <v>6.0333333333333332</v>
      </c>
      <c r="P5211" s="105">
        <v>14400</v>
      </c>
    </row>
    <row r="5212" spans="1:16" x14ac:dyDescent="0.2">
      <c r="A5212" s="104" t="s">
        <v>1022</v>
      </c>
      <c r="B5212" s="104" t="s">
        <v>423</v>
      </c>
      <c r="C5212" s="313" t="s">
        <v>99</v>
      </c>
      <c r="D5212" s="104" t="s">
        <v>1046</v>
      </c>
      <c r="E5212" s="105">
        <v>1500</v>
      </c>
      <c r="F5212" s="313" t="s">
        <v>3561</v>
      </c>
      <c r="G5212" s="318" t="s">
        <v>3562</v>
      </c>
      <c r="H5212" s="318" t="s">
        <v>1060</v>
      </c>
      <c r="I5212" s="104" t="s">
        <v>1346</v>
      </c>
      <c r="J5212" s="318" t="s">
        <v>1028</v>
      </c>
      <c r="K5212" s="320"/>
      <c r="L5212" s="320"/>
      <c r="M5212" s="104"/>
      <c r="N5212" s="104">
        <v>2</v>
      </c>
      <c r="O5212" s="320">
        <v>6.0333333333333332</v>
      </c>
      <c r="P5212" s="105">
        <v>9000</v>
      </c>
    </row>
    <row r="5213" spans="1:16" ht="22.5" x14ac:dyDescent="0.2">
      <c r="A5213" s="104" t="s">
        <v>1022</v>
      </c>
      <c r="B5213" s="104" t="s">
        <v>423</v>
      </c>
      <c r="C5213" s="313" t="s">
        <v>99</v>
      </c>
      <c r="D5213" s="104" t="s">
        <v>1046</v>
      </c>
      <c r="E5213" s="105">
        <v>1500</v>
      </c>
      <c r="F5213" s="313" t="s">
        <v>3563</v>
      </c>
      <c r="G5213" s="318" t="s">
        <v>3564</v>
      </c>
      <c r="H5213" s="318" t="s">
        <v>1026</v>
      </c>
      <c r="I5213" s="104" t="s">
        <v>1099</v>
      </c>
      <c r="J5213" s="318" t="s">
        <v>1100</v>
      </c>
      <c r="K5213" s="320"/>
      <c r="L5213" s="320"/>
      <c r="M5213" s="104"/>
      <c r="N5213" s="104">
        <v>2</v>
      </c>
      <c r="O5213" s="320">
        <v>6.0333333333333332</v>
      </c>
      <c r="P5213" s="105">
        <v>9000</v>
      </c>
    </row>
    <row r="5214" spans="1:16" x14ac:dyDescent="0.2">
      <c r="A5214" s="104" t="s">
        <v>1022</v>
      </c>
      <c r="B5214" s="104" t="s">
        <v>423</v>
      </c>
      <c r="C5214" s="313" t="s">
        <v>99</v>
      </c>
      <c r="D5214" s="104" t="s">
        <v>1050</v>
      </c>
      <c r="E5214" s="105">
        <v>4000</v>
      </c>
      <c r="F5214" s="313" t="s">
        <v>3565</v>
      </c>
      <c r="G5214" s="318" t="s">
        <v>3566</v>
      </c>
      <c r="H5214" s="318" t="s">
        <v>3567</v>
      </c>
      <c r="I5214" s="104" t="s">
        <v>1027</v>
      </c>
      <c r="J5214" s="318" t="s">
        <v>1028</v>
      </c>
      <c r="K5214" s="320"/>
      <c r="L5214" s="320"/>
      <c r="M5214" s="104"/>
      <c r="N5214" s="104">
        <v>2</v>
      </c>
      <c r="O5214" s="320">
        <v>6.0333333333333332</v>
      </c>
      <c r="P5214" s="105">
        <v>24000</v>
      </c>
    </row>
    <row r="5215" spans="1:16" x14ac:dyDescent="0.2">
      <c r="A5215" s="104" t="s">
        <v>1022</v>
      </c>
      <c r="B5215" s="104" t="s">
        <v>423</v>
      </c>
      <c r="C5215" s="313" t="s">
        <v>99</v>
      </c>
      <c r="D5215" s="104" t="s">
        <v>1206</v>
      </c>
      <c r="E5215" s="105">
        <v>1200</v>
      </c>
      <c r="F5215" s="313" t="s">
        <v>3568</v>
      </c>
      <c r="G5215" s="318" t="s">
        <v>3569</v>
      </c>
      <c r="H5215" s="318" t="s">
        <v>1117</v>
      </c>
      <c r="I5215" s="104" t="s">
        <v>1118</v>
      </c>
      <c r="J5215" s="318" t="s">
        <v>1119</v>
      </c>
      <c r="K5215" s="320"/>
      <c r="L5215" s="320"/>
      <c r="M5215" s="104"/>
      <c r="N5215" s="104">
        <v>2</v>
      </c>
      <c r="O5215" s="320">
        <v>6.0333333333333332</v>
      </c>
      <c r="P5215" s="105">
        <v>7200</v>
      </c>
    </row>
    <row r="5216" spans="1:16" x14ac:dyDescent="0.2">
      <c r="A5216" s="104" t="s">
        <v>1022</v>
      </c>
      <c r="B5216" s="104" t="s">
        <v>423</v>
      </c>
      <c r="C5216" s="313" t="s">
        <v>99</v>
      </c>
      <c r="D5216" s="104" t="s">
        <v>1756</v>
      </c>
      <c r="E5216" s="105">
        <v>3500</v>
      </c>
      <c r="F5216" s="313" t="s">
        <v>3570</v>
      </c>
      <c r="G5216" s="318" t="s">
        <v>3571</v>
      </c>
      <c r="H5216" s="318" t="s">
        <v>1053</v>
      </c>
      <c r="I5216" s="104" t="s">
        <v>1027</v>
      </c>
      <c r="J5216" s="318" t="s">
        <v>1028</v>
      </c>
      <c r="K5216" s="320"/>
      <c r="L5216" s="320"/>
      <c r="M5216" s="104"/>
      <c r="N5216" s="104">
        <v>4</v>
      </c>
      <c r="O5216" s="320">
        <v>6.0333333333333332</v>
      </c>
      <c r="P5216" s="105">
        <v>21000</v>
      </c>
    </row>
    <row r="5217" spans="1:16" x14ac:dyDescent="0.2">
      <c r="A5217" s="104" t="s">
        <v>1022</v>
      </c>
      <c r="B5217" s="104" t="s">
        <v>423</v>
      </c>
      <c r="C5217" s="313" t="s">
        <v>99</v>
      </c>
      <c r="D5217" s="104" t="s">
        <v>1192</v>
      </c>
      <c r="E5217" s="105">
        <v>1500</v>
      </c>
      <c r="F5217" s="313" t="s">
        <v>3572</v>
      </c>
      <c r="G5217" s="318" t="s">
        <v>3573</v>
      </c>
      <c r="H5217" s="318" t="s">
        <v>1609</v>
      </c>
      <c r="I5217" s="104" t="s">
        <v>1027</v>
      </c>
      <c r="J5217" s="318" t="s">
        <v>1074</v>
      </c>
      <c r="K5217" s="320"/>
      <c r="L5217" s="320"/>
      <c r="M5217" s="104"/>
      <c r="N5217" s="104">
        <v>2</v>
      </c>
      <c r="O5217" s="320">
        <v>6.0333333333333332</v>
      </c>
      <c r="P5217" s="105">
        <v>9000</v>
      </c>
    </row>
    <row r="5218" spans="1:16" x14ac:dyDescent="0.2">
      <c r="A5218" s="104" t="s">
        <v>1022</v>
      </c>
      <c r="B5218" s="104" t="s">
        <v>423</v>
      </c>
      <c r="C5218" s="313" t="s">
        <v>99</v>
      </c>
      <c r="D5218" s="104" t="s">
        <v>1046</v>
      </c>
      <c r="E5218" s="105">
        <v>1500</v>
      </c>
      <c r="F5218" s="313" t="s">
        <v>3574</v>
      </c>
      <c r="G5218" s="318" t="s">
        <v>3575</v>
      </c>
      <c r="H5218" s="318" t="s">
        <v>3576</v>
      </c>
      <c r="I5218" s="104" t="s">
        <v>1027</v>
      </c>
      <c r="J5218" s="318" t="s">
        <v>1028</v>
      </c>
      <c r="K5218" s="320"/>
      <c r="L5218" s="320"/>
      <c r="M5218" s="104"/>
      <c r="N5218" s="104">
        <v>2</v>
      </c>
      <c r="O5218" s="320">
        <v>6.0333333333333332</v>
      </c>
      <c r="P5218" s="105">
        <v>9000</v>
      </c>
    </row>
    <row r="5219" spans="1:16" x14ac:dyDescent="0.2">
      <c r="A5219" s="104" t="s">
        <v>1022</v>
      </c>
      <c r="B5219" s="104" t="s">
        <v>423</v>
      </c>
      <c r="C5219" s="313" t="s">
        <v>99</v>
      </c>
      <c r="D5219" s="104" t="s">
        <v>1183</v>
      </c>
      <c r="E5219" s="105">
        <v>1300</v>
      </c>
      <c r="F5219" s="313" t="s">
        <v>3579</v>
      </c>
      <c r="G5219" s="318" t="s">
        <v>3580</v>
      </c>
      <c r="H5219" s="318" t="s">
        <v>1118</v>
      </c>
      <c r="I5219" s="104" t="s">
        <v>1118</v>
      </c>
      <c r="J5219" s="318" t="s">
        <v>1119</v>
      </c>
      <c r="K5219" s="320"/>
      <c r="L5219" s="320"/>
      <c r="M5219" s="104"/>
      <c r="N5219" s="104">
        <v>2</v>
      </c>
      <c r="O5219" s="320">
        <v>6.0333333333333332</v>
      </c>
      <c r="P5219" s="105">
        <v>7800</v>
      </c>
    </row>
    <row r="5220" spans="1:16" ht="22.5" x14ac:dyDescent="0.2">
      <c r="A5220" s="104" t="s">
        <v>1022</v>
      </c>
      <c r="B5220" s="104" t="s">
        <v>423</v>
      </c>
      <c r="C5220" s="313" t="s">
        <v>99</v>
      </c>
      <c r="D5220" s="104" t="s">
        <v>3581</v>
      </c>
      <c r="E5220" s="105">
        <v>3000</v>
      </c>
      <c r="F5220" s="313" t="s">
        <v>3582</v>
      </c>
      <c r="G5220" s="318" t="s">
        <v>3583</v>
      </c>
      <c r="H5220" s="318" t="s">
        <v>1113</v>
      </c>
      <c r="I5220" s="104" t="s">
        <v>1027</v>
      </c>
      <c r="J5220" s="318" t="s">
        <v>1069</v>
      </c>
      <c r="K5220" s="320"/>
      <c r="L5220" s="320"/>
      <c r="M5220" s="104"/>
      <c r="N5220" s="104">
        <v>2</v>
      </c>
      <c r="O5220" s="320">
        <v>6.0333333333333332</v>
      </c>
      <c r="P5220" s="105">
        <v>18000</v>
      </c>
    </row>
    <row r="5221" spans="1:16" x14ac:dyDescent="0.2">
      <c r="A5221" s="104" t="s">
        <v>1022</v>
      </c>
      <c r="B5221" s="104" t="s">
        <v>423</v>
      </c>
      <c r="C5221" s="313" t="s">
        <v>99</v>
      </c>
      <c r="D5221" s="104" t="s">
        <v>1183</v>
      </c>
      <c r="E5221" s="105">
        <v>1300</v>
      </c>
      <c r="F5221" s="313" t="s">
        <v>3587</v>
      </c>
      <c r="G5221" s="318" t="s">
        <v>3588</v>
      </c>
      <c r="H5221" s="318" t="s">
        <v>1117</v>
      </c>
      <c r="I5221" s="104" t="s">
        <v>1118</v>
      </c>
      <c r="J5221" s="318" t="s">
        <v>1119</v>
      </c>
      <c r="K5221" s="320"/>
      <c r="L5221" s="320"/>
      <c r="M5221" s="104"/>
      <c r="N5221" s="104">
        <v>2</v>
      </c>
      <c r="O5221" s="320">
        <v>6.0333333333333332</v>
      </c>
      <c r="P5221" s="105">
        <v>7800</v>
      </c>
    </row>
    <row r="5222" spans="1:16" x14ac:dyDescent="0.2">
      <c r="A5222" s="104" t="s">
        <v>1022</v>
      </c>
      <c r="B5222" s="104" t="s">
        <v>423</v>
      </c>
      <c r="C5222" s="313" t="s">
        <v>99</v>
      </c>
      <c r="D5222" s="104" t="s">
        <v>1046</v>
      </c>
      <c r="E5222" s="105">
        <v>1500</v>
      </c>
      <c r="F5222" s="313" t="s">
        <v>3589</v>
      </c>
      <c r="G5222" s="318" t="s">
        <v>3590</v>
      </c>
      <c r="H5222" s="318" t="s">
        <v>1340</v>
      </c>
      <c r="I5222" s="104" t="s">
        <v>1073</v>
      </c>
      <c r="J5222" s="318" t="s">
        <v>1074</v>
      </c>
      <c r="K5222" s="320"/>
      <c r="L5222" s="320"/>
      <c r="M5222" s="104"/>
      <c r="N5222" s="104">
        <v>1</v>
      </c>
      <c r="O5222" s="320">
        <v>6.0333333333333332</v>
      </c>
      <c r="P5222" s="105">
        <v>9000</v>
      </c>
    </row>
    <row r="5223" spans="1:16" ht="22.5" x14ac:dyDescent="0.2">
      <c r="A5223" s="104" t="s">
        <v>1022</v>
      </c>
      <c r="B5223" s="104" t="s">
        <v>423</v>
      </c>
      <c r="C5223" s="313" t="s">
        <v>99</v>
      </c>
      <c r="D5223" s="104" t="s">
        <v>1396</v>
      </c>
      <c r="E5223" s="105">
        <v>1500</v>
      </c>
      <c r="F5223" s="313" t="s">
        <v>3591</v>
      </c>
      <c r="G5223" s="318" t="s">
        <v>3592</v>
      </c>
      <c r="H5223" s="318" t="s">
        <v>1118</v>
      </c>
      <c r="I5223" s="104" t="s">
        <v>1118</v>
      </c>
      <c r="J5223" s="318" t="s">
        <v>1119</v>
      </c>
      <c r="K5223" s="320"/>
      <c r="L5223" s="320"/>
      <c r="M5223" s="104"/>
      <c r="N5223" s="104">
        <v>2</v>
      </c>
      <c r="O5223" s="320">
        <v>6.0333333333333332</v>
      </c>
      <c r="P5223" s="105">
        <v>9000</v>
      </c>
    </row>
    <row r="5224" spans="1:16" x14ac:dyDescent="0.2">
      <c r="A5224" s="104" t="s">
        <v>1022</v>
      </c>
      <c r="B5224" s="104" t="s">
        <v>423</v>
      </c>
      <c r="C5224" s="313" t="s">
        <v>99</v>
      </c>
      <c r="D5224" s="104" t="s">
        <v>1464</v>
      </c>
      <c r="E5224" s="105">
        <v>1500</v>
      </c>
      <c r="F5224" s="313" t="s">
        <v>3593</v>
      </c>
      <c r="G5224" s="318" t="s">
        <v>3594</v>
      </c>
      <c r="H5224" s="318" t="s">
        <v>1383</v>
      </c>
      <c r="I5224" s="104" t="s">
        <v>1536</v>
      </c>
      <c r="J5224" s="318" t="s">
        <v>1074</v>
      </c>
      <c r="K5224" s="320"/>
      <c r="L5224" s="320"/>
      <c r="M5224" s="104"/>
      <c r="N5224" s="104">
        <v>2</v>
      </c>
      <c r="O5224" s="320">
        <v>6.0333333333333332</v>
      </c>
      <c r="P5224" s="105">
        <v>9000</v>
      </c>
    </row>
    <row r="5225" spans="1:16" x14ac:dyDescent="0.2">
      <c r="A5225" s="104" t="s">
        <v>1022</v>
      </c>
      <c r="B5225" s="104" t="s">
        <v>423</v>
      </c>
      <c r="C5225" s="313" t="s">
        <v>99</v>
      </c>
      <c r="D5225" s="104" t="s">
        <v>1209</v>
      </c>
      <c r="E5225" s="105">
        <v>1300</v>
      </c>
      <c r="F5225" s="313" t="s">
        <v>3595</v>
      </c>
      <c r="G5225" s="318" t="s">
        <v>3596</v>
      </c>
      <c r="H5225" s="318" t="s">
        <v>1117</v>
      </c>
      <c r="I5225" s="104" t="s">
        <v>1118</v>
      </c>
      <c r="J5225" s="318" t="s">
        <v>1119</v>
      </c>
      <c r="K5225" s="320"/>
      <c r="L5225" s="320"/>
      <c r="M5225" s="104"/>
      <c r="N5225" s="104">
        <v>2</v>
      </c>
      <c r="O5225" s="320">
        <v>6.0333333333333332</v>
      </c>
      <c r="P5225" s="105">
        <v>7800</v>
      </c>
    </row>
    <row r="5226" spans="1:16" x14ac:dyDescent="0.2">
      <c r="A5226" s="104" t="s">
        <v>1022</v>
      </c>
      <c r="B5226" s="104" t="s">
        <v>423</v>
      </c>
      <c r="C5226" s="313" t="s">
        <v>99</v>
      </c>
      <c r="D5226" s="104" t="s">
        <v>1033</v>
      </c>
      <c r="E5226" s="105">
        <v>2500</v>
      </c>
      <c r="F5226" s="313" t="s">
        <v>3597</v>
      </c>
      <c r="G5226" s="318" t="s">
        <v>3598</v>
      </c>
      <c r="H5226" s="318" t="s">
        <v>1057</v>
      </c>
      <c r="I5226" s="104" t="s">
        <v>1027</v>
      </c>
      <c r="J5226" s="318" t="s">
        <v>1028</v>
      </c>
      <c r="K5226" s="320"/>
      <c r="L5226" s="320"/>
      <c r="M5226" s="104"/>
      <c r="N5226" s="104">
        <v>2</v>
      </c>
      <c r="O5226" s="320">
        <v>6.0333333333333332</v>
      </c>
      <c r="P5226" s="105">
        <v>15000</v>
      </c>
    </row>
    <row r="5227" spans="1:16" ht="22.5" x14ac:dyDescent="0.2">
      <c r="A5227" s="104" t="s">
        <v>1022</v>
      </c>
      <c r="B5227" s="104" t="s">
        <v>423</v>
      </c>
      <c r="C5227" s="313" t="s">
        <v>99</v>
      </c>
      <c r="D5227" s="104" t="s">
        <v>1046</v>
      </c>
      <c r="E5227" s="105">
        <v>1500</v>
      </c>
      <c r="F5227" s="313" t="s">
        <v>3599</v>
      </c>
      <c r="G5227" s="318" t="s">
        <v>3600</v>
      </c>
      <c r="H5227" s="318" t="s">
        <v>1064</v>
      </c>
      <c r="I5227" s="104" t="s">
        <v>1044</v>
      </c>
      <c r="J5227" s="318" t="s">
        <v>1045</v>
      </c>
      <c r="K5227" s="320"/>
      <c r="L5227" s="320"/>
      <c r="M5227" s="104"/>
      <c r="N5227" s="104">
        <v>2</v>
      </c>
      <c r="O5227" s="320">
        <v>6.0333333333333332</v>
      </c>
      <c r="P5227" s="105">
        <v>9000</v>
      </c>
    </row>
    <row r="5228" spans="1:16" x14ac:dyDescent="0.2">
      <c r="A5228" s="104" t="s">
        <v>1022</v>
      </c>
      <c r="B5228" s="104" t="s">
        <v>423</v>
      </c>
      <c r="C5228" s="313" t="s">
        <v>99</v>
      </c>
      <c r="D5228" s="104" t="s">
        <v>1183</v>
      </c>
      <c r="E5228" s="105">
        <v>1300</v>
      </c>
      <c r="F5228" s="313" t="s">
        <v>3601</v>
      </c>
      <c r="G5228" s="318" t="s">
        <v>3602</v>
      </c>
      <c r="H5228" s="318" t="s">
        <v>1117</v>
      </c>
      <c r="I5228" s="104" t="s">
        <v>1118</v>
      </c>
      <c r="J5228" s="318" t="s">
        <v>1119</v>
      </c>
      <c r="K5228" s="320"/>
      <c r="L5228" s="320"/>
      <c r="M5228" s="104"/>
      <c r="N5228" s="104">
        <v>2</v>
      </c>
      <c r="O5228" s="320">
        <v>6.0333333333333332</v>
      </c>
      <c r="P5228" s="105">
        <v>7800</v>
      </c>
    </row>
    <row r="5229" spans="1:16" x14ac:dyDescent="0.2">
      <c r="A5229" s="104" t="s">
        <v>1022</v>
      </c>
      <c r="B5229" s="104" t="s">
        <v>423</v>
      </c>
      <c r="C5229" s="313" t="s">
        <v>99</v>
      </c>
      <c r="D5229" s="104" t="s">
        <v>1040</v>
      </c>
      <c r="E5229" s="105">
        <v>1300</v>
      </c>
      <c r="F5229" s="313" t="s">
        <v>3603</v>
      </c>
      <c r="G5229" s="318" t="s">
        <v>3604</v>
      </c>
      <c r="H5229" s="318" t="s">
        <v>1117</v>
      </c>
      <c r="I5229" s="104" t="s">
        <v>1118</v>
      </c>
      <c r="J5229" s="318" t="s">
        <v>1119</v>
      </c>
      <c r="K5229" s="320"/>
      <c r="L5229" s="320"/>
      <c r="M5229" s="104"/>
      <c r="N5229" s="104">
        <v>2</v>
      </c>
      <c r="O5229" s="320">
        <v>6.0333333333333332</v>
      </c>
      <c r="P5229" s="105">
        <v>7800</v>
      </c>
    </row>
    <row r="5230" spans="1:16" x14ac:dyDescent="0.2">
      <c r="A5230" s="104" t="s">
        <v>1022</v>
      </c>
      <c r="B5230" s="104" t="s">
        <v>423</v>
      </c>
      <c r="C5230" s="313" t="s">
        <v>99</v>
      </c>
      <c r="D5230" s="104" t="s">
        <v>1054</v>
      </c>
      <c r="E5230" s="105">
        <v>1500</v>
      </c>
      <c r="F5230" s="313" t="s">
        <v>3605</v>
      </c>
      <c r="G5230" s="318" t="s">
        <v>3606</v>
      </c>
      <c r="H5230" s="318" t="s">
        <v>1064</v>
      </c>
      <c r="I5230" s="104" t="s">
        <v>1073</v>
      </c>
      <c r="J5230" s="318" t="s">
        <v>1074</v>
      </c>
      <c r="K5230" s="320"/>
      <c r="L5230" s="320"/>
      <c r="M5230" s="104"/>
      <c r="N5230" s="104">
        <v>2</v>
      </c>
      <c r="O5230" s="320">
        <v>6.0333333333333332</v>
      </c>
      <c r="P5230" s="105">
        <v>9000</v>
      </c>
    </row>
    <row r="5231" spans="1:16" x14ac:dyDescent="0.2">
      <c r="A5231" s="104" t="s">
        <v>1022</v>
      </c>
      <c r="B5231" s="104" t="s">
        <v>423</v>
      </c>
      <c r="C5231" s="313" t="s">
        <v>99</v>
      </c>
      <c r="D5231" s="104" t="s">
        <v>1501</v>
      </c>
      <c r="E5231" s="105">
        <v>3500</v>
      </c>
      <c r="F5231" s="313" t="s">
        <v>3607</v>
      </c>
      <c r="G5231" s="318" t="s">
        <v>3608</v>
      </c>
      <c r="H5231" s="318" t="s">
        <v>3609</v>
      </c>
      <c r="I5231" s="104" t="s">
        <v>1061</v>
      </c>
      <c r="J5231" s="318" t="s">
        <v>1028</v>
      </c>
      <c r="K5231" s="320"/>
      <c r="L5231" s="320"/>
      <c r="M5231" s="104"/>
      <c r="N5231" s="104">
        <v>2</v>
      </c>
      <c r="O5231" s="320">
        <v>6.0333333333333332</v>
      </c>
      <c r="P5231" s="105">
        <v>21000</v>
      </c>
    </row>
    <row r="5232" spans="1:16" x14ac:dyDescent="0.2">
      <c r="A5232" s="104" t="s">
        <v>1022</v>
      </c>
      <c r="B5232" s="104" t="s">
        <v>423</v>
      </c>
      <c r="C5232" s="313" t="s">
        <v>99</v>
      </c>
      <c r="D5232" s="104" t="s">
        <v>1040</v>
      </c>
      <c r="E5232" s="105">
        <v>1300</v>
      </c>
      <c r="F5232" s="313" t="s">
        <v>3610</v>
      </c>
      <c r="G5232" s="318" t="s">
        <v>3611</v>
      </c>
      <c r="H5232" s="318" t="s">
        <v>1117</v>
      </c>
      <c r="I5232" s="104" t="s">
        <v>1118</v>
      </c>
      <c r="J5232" s="318" t="s">
        <v>1119</v>
      </c>
      <c r="K5232" s="320"/>
      <c r="L5232" s="320"/>
      <c r="M5232" s="104"/>
      <c r="N5232" s="104">
        <v>2</v>
      </c>
      <c r="O5232" s="320">
        <v>6.0333333333333332</v>
      </c>
      <c r="P5232" s="105">
        <v>7800</v>
      </c>
    </row>
    <row r="5233" spans="1:16" ht="22.5" x14ac:dyDescent="0.2">
      <c r="A5233" s="104" t="s">
        <v>1022</v>
      </c>
      <c r="B5233" s="104" t="s">
        <v>423</v>
      </c>
      <c r="C5233" s="313" t="s">
        <v>99</v>
      </c>
      <c r="D5233" s="104" t="s">
        <v>1046</v>
      </c>
      <c r="E5233" s="105">
        <v>1700</v>
      </c>
      <c r="F5233" s="313" t="s">
        <v>3612</v>
      </c>
      <c r="G5233" s="318" t="s">
        <v>3613</v>
      </c>
      <c r="H5233" s="318" t="s">
        <v>1249</v>
      </c>
      <c r="I5233" s="104" t="s">
        <v>1073</v>
      </c>
      <c r="J5233" s="318" t="s">
        <v>1096</v>
      </c>
      <c r="K5233" s="320"/>
      <c r="L5233" s="320"/>
      <c r="M5233" s="104"/>
      <c r="N5233" s="104">
        <v>2</v>
      </c>
      <c r="O5233" s="320">
        <v>6.0333333333333332</v>
      </c>
      <c r="P5233" s="105">
        <v>10200</v>
      </c>
    </row>
    <row r="5234" spans="1:16" ht="22.5" x14ac:dyDescent="0.2">
      <c r="A5234" s="104" t="s">
        <v>1022</v>
      </c>
      <c r="B5234" s="104" t="s">
        <v>423</v>
      </c>
      <c r="C5234" s="313" t="s">
        <v>99</v>
      </c>
      <c r="D5234" s="104" t="s">
        <v>1054</v>
      </c>
      <c r="E5234" s="105">
        <v>1500</v>
      </c>
      <c r="F5234" s="313" t="s">
        <v>3614</v>
      </c>
      <c r="G5234" s="318" t="s">
        <v>3615</v>
      </c>
      <c r="H5234" s="318" t="s">
        <v>3207</v>
      </c>
      <c r="I5234" s="104" t="s">
        <v>1073</v>
      </c>
      <c r="J5234" s="318" t="s">
        <v>1045</v>
      </c>
      <c r="K5234" s="320"/>
      <c r="L5234" s="320"/>
      <c r="M5234" s="104"/>
      <c r="N5234" s="104">
        <v>2</v>
      </c>
      <c r="O5234" s="320">
        <v>6.0333333333333332</v>
      </c>
      <c r="P5234" s="105">
        <v>9000</v>
      </c>
    </row>
    <row r="5235" spans="1:16" x14ac:dyDescent="0.2">
      <c r="A5235" s="104" t="s">
        <v>1022</v>
      </c>
      <c r="B5235" s="104" t="s">
        <v>423</v>
      </c>
      <c r="C5235" s="313" t="s">
        <v>99</v>
      </c>
      <c r="D5235" s="104" t="s">
        <v>1046</v>
      </c>
      <c r="E5235" s="105">
        <v>1500</v>
      </c>
      <c r="F5235" s="313" t="s">
        <v>3616</v>
      </c>
      <c r="G5235" s="318" t="s">
        <v>3617</v>
      </c>
      <c r="H5235" s="318" t="s">
        <v>2713</v>
      </c>
      <c r="I5235" s="104" t="s">
        <v>1027</v>
      </c>
      <c r="J5235" s="318" t="s">
        <v>1028</v>
      </c>
      <c r="K5235" s="320"/>
      <c r="L5235" s="320"/>
      <c r="M5235" s="104"/>
      <c r="N5235" s="104">
        <v>2</v>
      </c>
      <c r="O5235" s="320">
        <v>6.0333333333333332</v>
      </c>
      <c r="P5235" s="105">
        <v>9000</v>
      </c>
    </row>
    <row r="5236" spans="1:16" x14ac:dyDescent="0.2">
      <c r="A5236" s="104" t="s">
        <v>1022</v>
      </c>
      <c r="B5236" s="104" t="s">
        <v>423</v>
      </c>
      <c r="C5236" s="313" t="s">
        <v>99</v>
      </c>
      <c r="D5236" s="104" t="s">
        <v>1050</v>
      </c>
      <c r="E5236" s="105">
        <v>2400</v>
      </c>
      <c r="F5236" s="313" t="s">
        <v>5662</v>
      </c>
      <c r="G5236" s="318" t="s">
        <v>5663</v>
      </c>
      <c r="H5236" s="318" t="s">
        <v>1060</v>
      </c>
      <c r="I5236" s="104" t="s">
        <v>1027</v>
      </c>
      <c r="J5236" s="318" t="s">
        <v>1028</v>
      </c>
      <c r="K5236" s="320"/>
      <c r="L5236" s="320"/>
      <c r="M5236" s="104"/>
      <c r="N5236" s="104">
        <v>2</v>
      </c>
      <c r="O5236" s="320">
        <v>6.0333333333333332</v>
      </c>
      <c r="P5236" s="105">
        <v>14400</v>
      </c>
    </row>
    <row r="5237" spans="1:16" x14ac:dyDescent="0.2">
      <c r="A5237" s="104" t="s">
        <v>1022</v>
      </c>
      <c r="B5237" s="104" t="s">
        <v>423</v>
      </c>
      <c r="C5237" s="313" t="s">
        <v>99</v>
      </c>
      <c r="D5237" s="104" t="s">
        <v>2642</v>
      </c>
      <c r="E5237" s="105">
        <v>2400</v>
      </c>
      <c r="F5237" s="313" t="s">
        <v>3618</v>
      </c>
      <c r="G5237" s="318" t="s">
        <v>3619</v>
      </c>
      <c r="H5237" s="318" t="s">
        <v>1113</v>
      </c>
      <c r="I5237" s="104" t="s">
        <v>1027</v>
      </c>
      <c r="J5237" s="318" t="s">
        <v>1028</v>
      </c>
      <c r="K5237" s="320"/>
      <c r="L5237" s="320"/>
      <c r="M5237" s="104"/>
      <c r="N5237" s="104">
        <v>2</v>
      </c>
      <c r="O5237" s="320">
        <v>6.0333333333333332</v>
      </c>
      <c r="P5237" s="105">
        <v>14400</v>
      </c>
    </row>
    <row r="5238" spans="1:16" x14ac:dyDescent="0.2">
      <c r="A5238" s="104" t="s">
        <v>1022</v>
      </c>
      <c r="B5238" s="104" t="s">
        <v>423</v>
      </c>
      <c r="C5238" s="313" t="s">
        <v>99</v>
      </c>
      <c r="D5238" s="104" t="s">
        <v>1046</v>
      </c>
      <c r="E5238" s="105">
        <v>1700</v>
      </c>
      <c r="F5238" s="313" t="s">
        <v>3620</v>
      </c>
      <c r="G5238" s="318" t="s">
        <v>3621</v>
      </c>
      <c r="H5238" s="318" t="s">
        <v>1049</v>
      </c>
      <c r="I5238" s="104" t="s">
        <v>1073</v>
      </c>
      <c r="J5238" s="318" t="s">
        <v>1074</v>
      </c>
      <c r="K5238" s="320"/>
      <c r="L5238" s="320"/>
      <c r="M5238" s="104"/>
      <c r="N5238" s="104">
        <v>2</v>
      </c>
      <c r="O5238" s="320">
        <v>6.0333333333333332</v>
      </c>
      <c r="P5238" s="105">
        <v>10200</v>
      </c>
    </row>
    <row r="5239" spans="1:16" x14ac:dyDescent="0.2">
      <c r="A5239" s="104" t="s">
        <v>1022</v>
      </c>
      <c r="B5239" s="104" t="s">
        <v>423</v>
      </c>
      <c r="C5239" s="313" t="s">
        <v>99</v>
      </c>
      <c r="D5239" s="104" t="s">
        <v>1046</v>
      </c>
      <c r="E5239" s="105">
        <v>1700</v>
      </c>
      <c r="F5239" s="313" t="s">
        <v>3622</v>
      </c>
      <c r="G5239" s="318" t="s">
        <v>3623</v>
      </c>
      <c r="H5239" s="318" t="s">
        <v>1049</v>
      </c>
      <c r="I5239" s="104" t="s">
        <v>1073</v>
      </c>
      <c r="J5239" s="318" t="s">
        <v>1074</v>
      </c>
      <c r="K5239" s="320"/>
      <c r="L5239" s="320"/>
      <c r="M5239" s="104"/>
      <c r="N5239" s="104">
        <v>2</v>
      </c>
      <c r="O5239" s="320">
        <v>6.0333333333333332</v>
      </c>
      <c r="P5239" s="105">
        <v>10200</v>
      </c>
    </row>
    <row r="5240" spans="1:16" ht="22.5" x14ac:dyDescent="0.2">
      <c r="A5240" s="104" t="s">
        <v>1022</v>
      </c>
      <c r="B5240" s="104" t="s">
        <v>423</v>
      </c>
      <c r="C5240" s="313" t="s">
        <v>99</v>
      </c>
      <c r="D5240" s="104" t="s">
        <v>1192</v>
      </c>
      <c r="E5240" s="105">
        <v>1500</v>
      </c>
      <c r="F5240" s="313" t="s">
        <v>3624</v>
      </c>
      <c r="G5240" s="318" t="s">
        <v>3625</v>
      </c>
      <c r="H5240" s="318" t="s">
        <v>1067</v>
      </c>
      <c r="I5240" s="104" t="s">
        <v>1068</v>
      </c>
      <c r="J5240" s="318" t="s">
        <v>1069</v>
      </c>
      <c r="K5240" s="320"/>
      <c r="L5240" s="320"/>
      <c r="M5240" s="104"/>
      <c r="N5240" s="104">
        <v>2</v>
      </c>
      <c r="O5240" s="320">
        <v>6.0333333333333332</v>
      </c>
      <c r="P5240" s="105">
        <v>9000</v>
      </c>
    </row>
    <row r="5241" spans="1:16" x14ac:dyDescent="0.2">
      <c r="A5241" s="104" t="s">
        <v>1022</v>
      </c>
      <c r="B5241" s="104" t="s">
        <v>423</v>
      </c>
      <c r="C5241" s="313" t="s">
        <v>99</v>
      </c>
      <c r="D5241" s="104" t="s">
        <v>1046</v>
      </c>
      <c r="E5241" s="105">
        <v>1700</v>
      </c>
      <c r="F5241" s="313" t="s">
        <v>3628</v>
      </c>
      <c r="G5241" s="318" t="s">
        <v>3629</v>
      </c>
      <c r="H5241" s="318" t="s">
        <v>1064</v>
      </c>
      <c r="I5241" s="104" t="s">
        <v>1073</v>
      </c>
      <c r="J5241" s="318" t="s">
        <v>1074</v>
      </c>
      <c r="K5241" s="320"/>
      <c r="L5241" s="320"/>
      <c r="M5241" s="104"/>
      <c r="N5241" s="104">
        <v>2</v>
      </c>
      <c r="O5241" s="320">
        <v>6.0333333333333332</v>
      </c>
      <c r="P5241" s="105">
        <v>10200</v>
      </c>
    </row>
    <row r="5242" spans="1:16" x14ac:dyDescent="0.2">
      <c r="A5242" s="104" t="s">
        <v>1022</v>
      </c>
      <c r="B5242" s="104" t="s">
        <v>423</v>
      </c>
      <c r="C5242" s="313" t="s">
        <v>99</v>
      </c>
      <c r="D5242" s="104" t="s">
        <v>1409</v>
      </c>
      <c r="E5242" s="105">
        <v>1300</v>
      </c>
      <c r="F5242" s="313" t="s">
        <v>3630</v>
      </c>
      <c r="G5242" s="318" t="s">
        <v>3631</v>
      </c>
      <c r="H5242" s="318" t="s">
        <v>1118</v>
      </c>
      <c r="I5242" s="104" t="s">
        <v>1118</v>
      </c>
      <c r="J5242" s="318" t="s">
        <v>1119</v>
      </c>
      <c r="K5242" s="320"/>
      <c r="L5242" s="320"/>
      <c r="M5242" s="104"/>
      <c r="N5242" s="104">
        <v>2</v>
      </c>
      <c r="O5242" s="320">
        <v>6.0333333333333332</v>
      </c>
      <c r="P5242" s="105">
        <v>7800</v>
      </c>
    </row>
    <row r="5243" spans="1:16" x14ac:dyDescent="0.2">
      <c r="A5243" s="104" t="s">
        <v>1022</v>
      </c>
      <c r="B5243" s="104" t="s">
        <v>423</v>
      </c>
      <c r="C5243" s="313" t="s">
        <v>99</v>
      </c>
      <c r="D5243" s="104" t="s">
        <v>1209</v>
      </c>
      <c r="E5243" s="105">
        <v>1300</v>
      </c>
      <c r="F5243" s="313" t="s">
        <v>3632</v>
      </c>
      <c r="G5243" s="318" t="s">
        <v>3633</v>
      </c>
      <c r="H5243" s="318" t="s">
        <v>1117</v>
      </c>
      <c r="I5243" s="104" t="s">
        <v>1118</v>
      </c>
      <c r="J5243" s="318" t="s">
        <v>1119</v>
      </c>
      <c r="K5243" s="320"/>
      <c r="L5243" s="320"/>
      <c r="M5243" s="104"/>
      <c r="N5243" s="104">
        <v>2</v>
      </c>
      <c r="O5243" s="320">
        <v>6.0333333333333332</v>
      </c>
      <c r="P5243" s="105">
        <v>7800</v>
      </c>
    </row>
    <row r="5244" spans="1:16" x14ac:dyDescent="0.2">
      <c r="A5244" s="104" t="s">
        <v>1022</v>
      </c>
      <c r="B5244" s="104" t="s">
        <v>423</v>
      </c>
      <c r="C5244" s="313" t="s">
        <v>99</v>
      </c>
      <c r="D5244" s="104" t="s">
        <v>1209</v>
      </c>
      <c r="E5244" s="105">
        <v>1300</v>
      </c>
      <c r="F5244" s="313" t="s">
        <v>3639</v>
      </c>
      <c r="G5244" s="318" t="s">
        <v>3640</v>
      </c>
      <c r="H5244" s="318" t="s">
        <v>1117</v>
      </c>
      <c r="I5244" s="104" t="s">
        <v>1118</v>
      </c>
      <c r="J5244" s="318" t="s">
        <v>1119</v>
      </c>
      <c r="K5244" s="320"/>
      <c r="L5244" s="320"/>
      <c r="M5244" s="104"/>
      <c r="N5244" s="104">
        <v>2</v>
      </c>
      <c r="O5244" s="320">
        <v>6.0333333333333332</v>
      </c>
      <c r="P5244" s="105">
        <v>7800</v>
      </c>
    </row>
    <row r="5245" spans="1:16" x14ac:dyDescent="0.2">
      <c r="A5245" s="104" t="s">
        <v>1022</v>
      </c>
      <c r="B5245" s="104" t="s">
        <v>423</v>
      </c>
      <c r="C5245" s="313" t="s">
        <v>99</v>
      </c>
      <c r="D5245" s="104" t="s">
        <v>1183</v>
      </c>
      <c r="E5245" s="105">
        <v>1300</v>
      </c>
      <c r="F5245" s="313" t="s">
        <v>3644</v>
      </c>
      <c r="G5245" s="318" t="s">
        <v>3645</v>
      </c>
      <c r="H5245" s="318" t="s">
        <v>1414</v>
      </c>
      <c r="I5245" s="104" t="s">
        <v>1073</v>
      </c>
      <c r="J5245" s="318" t="s">
        <v>1074</v>
      </c>
      <c r="K5245" s="320"/>
      <c r="L5245" s="320"/>
      <c r="M5245" s="104"/>
      <c r="N5245" s="104">
        <v>2</v>
      </c>
      <c r="O5245" s="320">
        <v>6.0333333333333332</v>
      </c>
      <c r="P5245" s="105">
        <v>7800</v>
      </c>
    </row>
    <row r="5246" spans="1:16" x14ac:dyDescent="0.2">
      <c r="A5246" s="104" t="s">
        <v>1022</v>
      </c>
      <c r="B5246" s="104" t="s">
        <v>423</v>
      </c>
      <c r="C5246" s="313" t="s">
        <v>99</v>
      </c>
      <c r="D5246" s="104" t="s">
        <v>1046</v>
      </c>
      <c r="E5246" s="105">
        <v>1500</v>
      </c>
      <c r="F5246" s="313" t="s">
        <v>3646</v>
      </c>
      <c r="G5246" s="318" t="s">
        <v>3647</v>
      </c>
      <c r="H5246" s="318" t="s">
        <v>1921</v>
      </c>
      <c r="I5246" s="104" t="s">
        <v>1027</v>
      </c>
      <c r="J5246" s="318" t="s">
        <v>1028</v>
      </c>
      <c r="K5246" s="320"/>
      <c r="L5246" s="320"/>
      <c r="M5246" s="104"/>
      <c r="N5246" s="104">
        <v>1</v>
      </c>
      <c r="O5246" s="320">
        <v>6.0333333333333332</v>
      </c>
      <c r="P5246" s="105">
        <v>9000</v>
      </c>
    </row>
    <row r="5247" spans="1:16" ht="22.5" x14ac:dyDescent="0.2">
      <c r="A5247" s="104" t="s">
        <v>1022</v>
      </c>
      <c r="B5247" s="104" t="s">
        <v>423</v>
      </c>
      <c r="C5247" s="313" t="s">
        <v>99</v>
      </c>
      <c r="D5247" s="104" t="s">
        <v>1186</v>
      </c>
      <c r="E5247" s="105">
        <v>1500</v>
      </c>
      <c r="F5247" s="313" t="s">
        <v>3648</v>
      </c>
      <c r="G5247" s="318" t="s">
        <v>3649</v>
      </c>
      <c r="H5247" s="318" t="s">
        <v>3650</v>
      </c>
      <c r="I5247" s="104" t="s">
        <v>1027</v>
      </c>
      <c r="J5247" s="318" t="s">
        <v>1069</v>
      </c>
      <c r="K5247" s="320"/>
      <c r="L5247" s="320"/>
      <c r="M5247" s="104"/>
      <c r="N5247" s="104">
        <v>2</v>
      </c>
      <c r="O5247" s="320">
        <v>6.0333333333333332</v>
      </c>
      <c r="P5247" s="105">
        <v>9000</v>
      </c>
    </row>
    <row r="5248" spans="1:16" x14ac:dyDescent="0.2">
      <c r="A5248" s="104" t="s">
        <v>1022</v>
      </c>
      <c r="B5248" s="104" t="s">
        <v>423</v>
      </c>
      <c r="C5248" s="313" t="s">
        <v>99</v>
      </c>
      <c r="D5248" s="104" t="s">
        <v>1046</v>
      </c>
      <c r="E5248" s="105">
        <v>1500</v>
      </c>
      <c r="F5248" s="313" t="s">
        <v>3651</v>
      </c>
      <c r="G5248" s="318" t="s">
        <v>3652</v>
      </c>
      <c r="H5248" s="318" t="s">
        <v>1117</v>
      </c>
      <c r="I5248" s="104" t="s">
        <v>1118</v>
      </c>
      <c r="J5248" s="318" t="s">
        <v>1119</v>
      </c>
      <c r="K5248" s="320"/>
      <c r="L5248" s="320"/>
      <c r="M5248" s="104"/>
      <c r="N5248" s="104">
        <v>2</v>
      </c>
      <c r="O5248" s="320">
        <v>6.0333333333333332</v>
      </c>
      <c r="P5248" s="105">
        <v>9000</v>
      </c>
    </row>
    <row r="5249" spans="1:16" x14ac:dyDescent="0.2">
      <c r="A5249" s="104" t="s">
        <v>1022</v>
      </c>
      <c r="B5249" s="104" t="s">
        <v>423</v>
      </c>
      <c r="C5249" s="313" t="s">
        <v>99</v>
      </c>
      <c r="D5249" s="104" t="s">
        <v>1040</v>
      </c>
      <c r="E5249" s="105">
        <v>1300</v>
      </c>
      <c r="F5249" s="313" t="s">
        <v>3653</v>
      </c>
      <c r="G5249" s="318" t="s">
        <v>3654</v>
      </c>
      <c r="H5249" s="318" t="s">
        <v>1414</v>
      </c>
      <c r="I5249" s="104" t="s">
        <v>1073</v>
      </c>
      <c r="J5249" s="318" t="s">
        <v>1074</v>
      </c>
      <c r="K5249" s="320"/>
      <c r="L5249" s="320"/>
      <c r="M5249" s="104"/>
      <c r="N5249" s="104">
        <v>2</v>
      </c>
      <c r="O5249" s="320">
        <v>6.0333333333333332</v>
      </c>
      <c r="P5249" s="105">
        <v>7800</v>
      </c>
    </row>
    <row r="5250" spans="1:16" ht="22.5" x14ac:dyDescent="0.2">
      <c r="A5250" s="104" t="s">
        <v>1022</v>
      </c>
      <c r="B5250" s="104" t="s">
        <v>423</v>
      </c>
      <c r="C5250" s="313" t="s">
        <v>99</v>
      </c>
      <c r="D5250" s="104" t="s">
        <v>1054</v>
      </c>
      <c r="E5250" s="105">
        <v>1500</v>
      </c>
      <c r="F5250" s="313" t="s">
        <v>3659</v>
      </c>
      <c r="G5250" s="318" t="s">
        <v>3660</v>
      </c>
      <c r="H5250" s="318" t="s">
        <v>1049</v>
      </c>
      <c r="I5250" s="104" t="s">
        <v>1073</v>
      </c>
      <c r="J5250" s="318" t="s">
        <v>1045</v>
      </c>
      <c r="K5250" s="320"/>
      <c r="L5250" s="320"/>
      <c r="M5250" s="104"/>
      <c r="N5250" s="104">
        <v>2</v>
      </c>
      <c r="O5250" s="320">
        <v>6.0333333333333332</v>
      </c>
      <c r="P5250" s="105">
        <v>9000</v>
      </c>
    </row>
    <row r="5251" spans="1:16" x14ac:dyDescent="0.2">
      <c r="A5251" s="104" t="s">
        <v>1022</v>
      </c>
      <c r="B5251" s="104" t="s">
        <v>423</v>
      </c>
      <c r="C5251" s="313" t="s">
        <v>99</v>
      </c>
      <c r="D5251" s="104" t="s">
        <v>1686</v>
      </c>
      <c r="E5251" s="105">
        <v>2200</v>
      </c>
      <c r="F5251" s="313" t="s">
        <v>3661</v>
      </c>
      <c r="G5251" s="318" t="s">
        <v>3662</v>
      </c>
      <c r="H5251" s="318" t="s">
        <v>1090</v>
      </c>
      <c r="I5251" s="104" t="s">
        <v>1073</v>
      </c>
      <c r="J5251" s="318" t="s">
        <v>1074</v>
      </c>
      <c r="K5251" s="320"/>
      <c r="L5251" s="320"/>
      <c r="M5251" s="104"/>
      <c r="N5251" s="104">
        <v>4</v>
      </c>
      <c r="O5251" s="320">
        <v>6.0333333333333332</v>
      </c>
      <c r="P5251" s="105">
        <v>13200</v>
      </c>
    </row>
    <row r="5252" spans="1:16" x14ac:dyDescent="0.2">
      <c r="A5252" s="104" t="s">
        <v>1022</v>
      </c>
      <c r="B5252" s="104" t="s">
        <v>423</v>
      </c>
      <c r="C5252" s="313" t="s">
        <v>99</v>
      </c>
      <c r="D5252" s="104" t="s">
        <v>1671</v>
      </c>
      <c r="E5252" s="105">
        <v>1500</v>
      </c>
      <c r="F5252" s="313" t="s">
        <v>3663</v>
      </c>
      <c r="G5252" s="318" t="s">
        <v>3664</v>
      </c>
      <c r="H5252" s="318" t="s">
        <v>1064</v>
      </c>
      <c r="I5252" s="104" t="s">
        <v>1044</v>
      </c>
      <c r="J5252" s="318" t="s">
        <v>1028</v>
      </c>
      <c r="K5252" s="320"/>
      <c r="L5252" s="320"/>
      <c r="M5252" s="104"/>
      <c r="N5252" s="104">
        <v>2</v>
      </c>
      <c r="O5252" s="320">
        <v>6.0333333333333332</v>
      </c>
      <c r="P5252" s="105">
        <v>9000</v>
      </c>
    </row>
    <row r="5253" spans="1:16" x14ac:dyDescent="0.2">
      <c r="A5253" s="104" t="s">
        <v>1022</v>
      </c>
      <c r="B5253" s="104" t="s">
        <v>423</v>
      </c>
      <c r="C5253" s="313" t="s">
        <v>99</v>
      </c>
      <c r="D5253" s="104" t="s">
        <v>1046</v>
      </c>
      <c r="E5253" s="105">
        <v>1500</v>
      </c>
      <c r="F5253" s="313" t="s">
        <v>3665</v>
      </c>
      <c r="G5253" s="318" t="s">
        <v>3666</v>
      </c>
      <c r="H5253" s="318" t="s">
        <v>1133</v>
      </c>
      <c r="I5253" s="104" t="s">
        <v>1134</v>
      </c>
      <c r="J5253" s="318" t="s">
        <v>1028</v>
      </c>
      <c r="K5253" s="320"/>
      <c r="L5253" s="320"/>
      <c r="M5253" s="104"/>
      <c r="N5253" s="104">
        <v>2</v>
      </c>
      <c r="O5253" s="320">
        <v>6.0333333333333332</v>
      </c>
      <c r="P5253" s="105">
        <v>9000</v>
      </c>
    </row>
    <row r="5254" spans="1:16" x14ac:dyDescent="0.2">
      <c r="A5254" s="104" t="s">
        <v>1022</v>
      </c>
      <c r="B5254" s="104" t="s">
        <v>423</v>
      </c>
      <c r="C5254" s="313" t="s">
        <v>99</v>
      </c>
      <c r="D5254" s="104" t="s">
        <v>1457</v>
      </c>
      <c r="E5254" s="105">
        <v>3500</v>
      </c>
      <c r="F5254" s="313" t="s">
        <v>3667</v>
      </c>
      <c r="G5254" s="318" t="s">
        <v>3668</v>
      </c>
      <c r="H5254" s="318" t="s">
        <v>1026</v>
      </c>
      <c r="I5254" s="104" t="s">
        <v>1027</v>
      </c>
      <c r="J5254" s="318" t="s">
        <v>1028</v>
      </c>
      <c r="K5254" s="320"/>
      <c r="L5254" s="320"/>
      <c r="M5254" s="104"/>
      <c r="N5254" s="104">
        <v>2</v>
      </c>
      <c r="O5254" s="320">
        <v>6.0333333333333332</v>
      </c>
      <c r="P5254" s="105">
        <v>21000</v>
      </c>
    </row>
    <row r="5255" spans="1:16" ht="22.5" x14ac:dyDescent="0.2">
      <c r="A5255" s="104" t="s">
        <v>1022</v>
      </c>
      <c r="B5255" s="104" t="s">
        <v>423</v>
      </c>
      <c r="C5255" s="313" t="s">
        <v>99</v>
      </c>
      <c r="D5255" s="104" t="s">
        <v>1270</v>
      </c>
      <c r="E5255" s="105">
        <v>1300</v>
      </c>
      <c r="F5255" s="313" t="s">
        <v>3669</v>
      </c>
      <c r="G5255" s="318" t="s">
        <v>3670</v>
      </c>
      <c r="H5255" s="318" t="s">
        <v>1090</v>
      </c>
      <c r="I5255" s="104" t="s">
        <v>1073</v>
      </c>
      <c r="J5255" s="318" t="s">
        <v>1045</v>
      </c>
      <c r="K5255" s="320"/>
      <c r="L5255" s="320"/>
      <c r="M5255" s="104"/>
      <c r="N5255" s="104">
        <v>2</v>
      </c>
      <c r="O5255" s="320">
        <v>6.0333333333333332</v>
      </c>
      <c r="P5255" s="105">
        <v>7800</v>
      </c>
    </row>
    <row r="5256" spans="1:16" x14ac:dyDescent="0.2">
      <c r="A5256" s="104" t="s">
        <v>1022</v>
      </c>
      <c r="B5256" s="104" t="s">
        <v>423</v>
      </c>
      <c r="C5256" s="313" t="s">
        <v>99</v>
      </c>
      <c r="D5256" s="104" t="s">
        <v>1046</v>
      </c>
      <c r="E5256" s="105">
        <v>1500</v>
      </c>
      <c r="F5256" s="313" t="s">
        <v>3671</v>
      </c>
      <c r="G5256" s="318" t="s">
        <v>3672</v>
      </c>
      <c r="H5256" s="318" t="s">
        <v>1064</v>
      </c>
      <c r="I5256" s="104" t="s">
        <v>1044</v>
      </c>
      <c r="J5256" s="318" t="s">
        <v>1028</v>
      </c>
      <c r="K5256" s="320"/>
      <c r="L5256" s="320"/>
      <c r="M5256" s="104"/>
      <c r="N5256" s="104">
        <v>2</v>
      </c>
      <c r="O5256" s="320">
        <v>6.0333333333333332</v>
      </c>
      <c r="P5256" s="105">
        <v>9000</v>
      </c>
    </row>
    <row r="5257" spans="1:16" x14ac:dyDescent="0.2">
      <c r="A5257" s="104" t="s">
        <v>1022</v>
      </c>
      <c r="B5257" s="104" t="s">
        <v>423</v>
      </c>
      <c r="C5257" s="313" t="s">
        <v>99</v>
      </c>
      <c r="D5257" s="104" t="s">
        <v>1101</v>
      </c>
      <c r="E5257" s="105">
        <v>2400</v>
      </c>
      <c r="F5257" s="313" t="s">
        <v>5664</v>
      </c>
      <c r="G5257" s="318" t="s">
        <v>5665</v>
      </c>
      <c r="H5257" s="318" t="s">
        <v>1160</v>
      </c>
      <c r="I5257" s="104" t="s">
        <v>1027</v>
      </c>
      <c r="J5257" s="318" t="s">
        <v>1028</v>
      </c>
      <c r="K5257" s="320"/>
      <c r="L5257" s="320"/>
      <c r="M5257" s="104"/>
      <c r="N5257" s="104">
        <v>1</v>
      </c>
      <c r="O5257" s="320">
        <v>6.0333333333333332</v>
      </c>
      <c r="P5257" s="105">
        <v>14400</v>
      </c>
    </row>
    <row r="5258" spans="1:16" x14ac:dyDescent="0.2">
      <c r="A5258" s="104" t="s">
        <v>1022</v>
      </c>
      <c r="B5258" s="104" t="s">
        <v>423</v>
      </c>
      <c r="C5258" s="313" t="s">
        <v>99</v>
      </c>
      <c r="D5258" s="104" t="s">
        <v>1628</v>
      </c>
      <c r="E5258" s="105">
        <v>5000</v>
      </c>
      <c r="F5258" s="313" t="s">
        <v>3673</v>
      </c>
      <c r="G5258" s="318" t="s">
        <v>3674</v>
      </c>
      <c r="H5258" s="318" t="s">
        <v>1128</v>
      </c>
      <c r="I5258" s="104" t="s">
        <v>1061</v>
      </c>
      <c r="J5258" s="318" t="s">
        <v>1028</v>
      </c>
      <c r="K5258" s="320"/>
      <c r="L5258" s="320"/>
      <c r="M5258" s="104"/>
      <c r="N5258" s="104">
        <v>2</v>
      </c>
      <c r="O5258" s="320">
        <v>6.0333333333333332</v>
      </c>
      <c r="P5258" s="105">
        <v>30000</v>
      </c>
    </row>
    <row r="5259" spans="1:16" x14ac:dyDescent="0.2">
      <c r="A5259" s="104" t="s">
        <v>1022</v>
      </c>
      <c r="B5259" s="104" t="s">
        <v>423</v>
      </c>
      <c r="C5259" s="313" t="s">
        <v>99</v>
      </c>
      <c r="D5259" s="104" t="s">
        <v>1046</v>
      </c>
      <c r="E5259" s="105">
        <v>1500</v>
      </c>
      <c r="F5259" s="313" t="s">
        <v>3675</v>
      </c>
      <c r="G5259" s="318" t="s">
        <v>3676</v>
      </c>
      <c r="H5259" s="318" t="s">
        <v>1921</v>
      </c>
      <c r="I5259" s="104" t="s">
        <v>1027</v>
      </c>
      <c r="J5259" s="318" t="s">
        <v>1028</v>
      </c>
      <c r="K5259" s="320"/>
      <c r="L5259" s="320"/>
      <c r="M5259" s="104"/>
      <c r="N5259" s="104">
        <v>2</v>
      </c>
      <c r="O5259" s="320">
        <v>6.0333333333333332</v>
      </c>
      <c r="P5259" s="105">
        <v>9000</v>
      </c>
    </row>
    <row r="5260" spans="1:16" x14ac:dyDescent="0.2">
      <c r="A5260" s="104" t="s">
        <v>1022</v>
      </c>
      <c r="B5260" s="104" t="s">
        <v>423</v>
      </c>
      <c r="C5260" s="313" t="s">
        <v>99</v>
      </c>
      <c r="D5260" s="104" t="s">
        <v>1628</v>
      </c>
      <c r="E5260" s="105">
        <v>5000</v>
      </c>
      <c r="F5260" s="313" t="s">
        <v>3677</v>
      </c>
      <c r="G5260" s="318" t="s">
        <v>3678</v>
      </c>
      <c r="H5260" s="318" t="s">
        <v>1224</v>
      </c>
      <c r="I5260" s="104" t="s">
        <v>1225</v>
      </c>
      <c r="J5260" s="318" t="s">
        <v>1028</v>
      </c>
      <c r="K5260" s="320"/>
      <c r="L5260" s="320"/>
      <c r="M5260" s="104"/>
      <c r="N5260" s="104">
        <v>2</v>
      </c>
      <c r="O5260" s="320">
        <v>6.0333333333333332</v>
      </c>
      <c r="P5260" s="105">
        <v>30000</v>
      </c>
    </row>
    <row r="5261" spans="1:16" x14ac:dyDescent="0.2">
      <c r="A5261" s="104" t="s">
        <v>1022</v>
      </c>
      <c r="B5261" s="104" t="s">
        <v>423</v>
      </c>
      <c r="C5261" s="313" t="s">
        <v>99</v>
      </c>
      <c r="D5261" s="104" t="s">
        <v>1046</v>
      </c>
      <c r="E5261" s="105">
        <v>1700</v>
      </c>
      <c r="F5261" s="313" t="s">
        <v>3679</v>
      </c>
      <c r="G5261" s="318" t="s">
        <v>3680</v>
      </c>
      <c r="H5261" s="318" t="s">
        <v>1049</v>
      </c>
      <c r="I5261" s="104" t="s">
        <v>1073</v>
      </c>
      <c r="J5261" s="318" t="s">
        <v>1074</v>
      </c>
      <c r="K5261" s="320"/>
      <c r="L5261" s="320"/>
      <c r="M5261" s="104"/>
      <c r="N5261" s="104">
        <v>2</v>
      </c>
      <c r="O5261" s="320">
        <v>6.0333333333333332</v>
      </c>
      <c r="P5261" s="105">
        <v>10200</v>
      </c>
    </row>
    <row r="5262" spans="1:16" ht="22.5" x14ac:dyDescent="0.2">
      <c r="A5262" s="104" t="s">
        <v>1022</v>
      </c>
      <c r="B5262" s="104" t="s">
        <v>423</v>
      </c>
      <c r="C5262" s="313" t="s">
        <v>99</v>
      </c>
      <c r="D5262" s="104" t="s">
        <v>1046</v>
      </c>
      <c r="E5262" s="105">
        <v>1500</v>
      </c>
      <c r="F5262" s="313" t="s">
        <v>3681</v>
      </c>
      <c r="G5262" s="318" t="s">
        <v>3682</v>
      </c>
      <c r="H5262" s="318" t="s">
        <v>1064</v>
      </c>
      <c r="I5262" s="104" t="s">
        <v>1044</v>
      </c>
      <c r="J5262" s="318" t="s">
        <v>1045</v>
      </c>
      <c r="K5262" s="320"/>
      <c r="L5262" s="320"/>
      <c r="M5262" s="104"/>
      <c r="N5262" s="104">
        <v>2</v>
      </c>
      <c r="O5262" s="320">
        <v>6.0333333333333332</v>
      </c>
      <c r="P5262" s="105">
        <v>9000</v>
      </c>
    </row>
    <row r="5263" spans="1:16" x14ac:dyDescent="0.2">
      <c r="A5263" s="104" t="s">
        <v>1022</v>
      </c>
      <c r="B5263" s="104" t="s">
        <v>423</v>
      </c>
      <c r="C5263" s="313" t="s">
        <v>99</v>
      </c>
      <c r="D5263" s="104" t="s">
        <v>1046</v>
      </c>
      <c r="E5263" s="105">
        <v>1700</v>
      </c>
      <c r="F5263" s="313" t="s">
        <v>3683</v>
      </c>
      <c r="G5263" s="318" t="s">
        <v>3684</v>
      </c>
      <c r="H5263" s="318" t="s">
        <v>1057</v>
      </c>
      <c r="I5263" s="104" t="s">
        <v>1027</v>
      </c>
      <c r="J5263" s="318" t="s">
        <v>1161</v>
      </c>
      <c r="K5263" s="320"/>
      <c r="L5263" s="320"/>
      <c r="M5263" s="104"/>
      <c r="N5263" s="104">
        <v>2</v>
      </c>
      <c r="O5263" s="320">
        <v>6.0333333333333332</v>
      </c>
      <c r="P5263" s="105">
        <v>10200</v>
      </c>
    </row>
    <row r="5264" spans="1:16" x14ac:dyDescent="0.2">
      <c r="A5264" s="104" t="s">
        <v>1022</v>
      </c>
      <c r="B5264" s="104" t="s">
        <v>423</v>
      </c>
      <c r="C5264" s="313" t="s">
        <v>99</v>
      </c>
      <c r="D5264" s="104" t="s">
        <v>1898</v>
      </c>
      <c r="E5264" s="105">
        <v>3500</v>
      </c>
      <c r="F5264" s="313" t="s">
        <v>3685</v>
      </c>
      <c r="G5264" s="318" t="s">
        <v>3686</v>
      </c>
      <c r="H5264" s="318" t="s">
        <v>1060</v>
      </c>
      <c r="I5264" s="104" t="s">
        <v>1061</v>
      </c>
      <c r="J5264" s="318" t="s">
        <v>1028</v>
      </c>
      <c r="K5264" s="320"/>
      <c r="L5264" s="320"/>
      <c r="M5264" s="104"/>
      <c r="N5264" s="104">
        <v>2</v>
      </c>
      <c r="O5264" s="320">
        <v>6.0333333333333332</v>
      </c>
      <c r="P5264" s="105">
        <v>21000</v>
      </c>
    </row>
    <row r="5265" spans="1:16" x14ac:dyDescent="0.2">
      <c r="A5265" s="104" t="s">
        <v>1022</v>
      </c>
      <c r="B5265" s="104" t="s">
        <v>423</v>
      </c>
      <c r="C5265" s="313" t="s">
        <v>99</v>
      </c>
      <c r="D5265" s="104" t="s">
        <v>1162</v>
      </c>
      <c r="E5265" s="105">
        <v>1300</v>
      </c>
      <c r="F5265" s="313" t="s">
        <v>3687</v>
      </c>
      <c r="G5265" s="318" t="s">
        <v>3688</v>
      </c>
      <c r="H5265" s="318" t="s">
        <v>1117</v>
      </c>
      <c r="I5265" s="104" t="s">
        <v>1118</v>
      </c>
      <c r="J5265" s="318" t="s">
        <v>1119</v>
      </c>
      <c r="K5265" s="320"/>
      <c r="L5265" s="320"/>
      <c r="M5265" s="104"/>
      <c r="N5265" s="104">
        <v>2</v>
      </c>
      <c r="O5265" s="320">
        <v>6.0333333333333332</v>
      </c>
      <c r="P5265" s="105">
        <v>7800</v>
      </c>
    </row>
    <row r="5266" spans="1:16" x14ac:dyDescent="0.2">
      <c r="A5266" s="104" t="s">
        <v>1022</v>
      </c>
      <c r="B5266" s="104" t="s">
        <v>423</v>
      </c>
      <c r="C5266" s="313" t="s">
        <v>99</v>
      </c>
      <c r="D5266" s="104" t="s">
        <v>1046</v>
      </c>
      <c r="E5266" s="105">
        <v>1500</v>
      </c>
      <c r="F5266" s="313" t="s">
        <v>3689</v>
      </c>
      <c r="G5266" s="318" t="s">
        <v>3690</v>
      </c>
      <c r="H5266" s="318" t="s">
        <v>1057</v>
      </c>
      <c r="I5266" s="104" t="s">
        <v>1027</v>
      </c>
      <c r="J5266" s="318" t="s">
        <v>1161</v>
      </c>
      <c r="K5266" s="320"/>
      <c r="L5266" s="320"/>
      <c r="M5266" s="104"/>
      <c r="N5266" s="104">
        <v>2</v>
      </c>
      <c r="O5266" s="320">
        <v>6.0333333333333332</v>
      </c>
      <c r="P5266" s="105">
        <v>9000</v>
      </c>
    </row>
    <row r="5267" spans="1:16" x14ac:dyDescent="0.2">
      <c r="A5267" s="104" t="s">
        <v>1022</v>
      </c>
      <c r="B5267" s="104" t="s">
        <v>423</v>
      </c>
      <c r="C5267" s="313" t="s">
        <v>99</v>
      </c>
      <c r="D5267" s="104" t="s">
        <v>1242</v>
      </c>
      <c r="E5267" s="105">
        <v>1300</v>
      </c>
      <c r="F5267" s="313" t="s">
        <v>3691</v>
      </c>
      <c r="G5267" s="318" t="s">
        <v>3692</v>
      </c>
      <c r="H5267" s="318" t="s">
        <v>1117</v>
      </c>
      <c r="I5267" s="104" t="s">
        <v>1118</v>
      </c>
      <c r="J5267" s="318" t="s">
        <v>1119</v>
      </c>
      <c r="K5267" s="320"/>
      <c r="L5267" s="320"/>
      <c r="M5267" s="104"/>
      <c r="N5267" s="104">
        <v>2</v>
      </c>
      <c r="O5267" s="320">
        <v>6.0333333333333332</v>
      </c>
      <c r="P5267" s="105">
        <v>7800</v>
      </c>
    </row>
    <row r="5268" spans="1:16" x14ac:dyDescent="0.2">
      <c r="A5268" s="104" t="s">
        <v>1022</v>
      </c>
      <c r="B5268" s="104" t="s">
        <v>423</v>
      </c>
      <c r="C5268" s="313" t="s">
        <v>99</v>
      </c>
      <c r="D5268" s="104" t="s">
        <v>1242</v>
      </c>
      <c r="E5268" s="105">
        <v>1300</v>
      </c>
      <c r="F5268" s="313" t="s">
        <v>3693</v>
      </c>
      <c r="G5268" s="318" t="s">
        <v>3694</v>
      </c>
      <c r="H5268" s="318" t="s">
        <v>1117</v>
      </c>
      <c r="I5268" s="104" t="s">
        <v>1118</v>
      </c>
      <c r="J5268" s="318" t="s">
        <v>1119</v>
      </c>
      <c r="K5268" s="320"/>
      <c r="L5268" s="320"/>
      <c r="M5268" s="104"/>
      <c r="N5268" s="104">
        <v>2</v>
      </c>
      <c r="O5268" s="320">
        <v>6.0333333333333332</v>
      </c>
      <c r="P5268" s="105">
        <v>7800</v>
      </c>
    </row>
    <row r="5269" spans="1:16" x14ac:dyDescent="0.2">
      <c r="A5269" s="104" t="s">
        <v>1022</v>
      </c>
      <c r="B5269" s="104" t="s">
        <v>423</v>
      </c>
      <c r="C5269" s="313" t="s">
        <v>99</v>
      </c>
      <c r="D5269" s="104" t="s">
        <v>1046</v>
      </c>
      <c r="E5269" s="105">
        <v>1500</v>
      </c>
      <c r="F5269" s="313" t="s">
        <v>3700</v>
      </c>
      <c r="G5269" s="318" t="s">
        <v>3701</v>
      </c>
      <c r="H5269" s="318" t="s">
        <v>1057</v>
      </c>
      <c r="I5269" s="104" t="s">
        <v>1073</v>
      </c>
      <c r="J5269" s="318" t="s">
        <v>1074</v>
      </c>
      <c r="K5269" s="320"/>
      <c r="L5269" s="320"/>
      <c r="M5269" s="104"/>
      <c r="N5269" s="104">
        <v>2</v>
      </c>
      <c r="O5269" s="320">
        <v>6.0333333333333332</v>
      </c>
      <c r="P5269" s="105">
        <v>9000</v>
      </c>
    </row>
    <row r="5270" spans="1:16" x14ac:dyDescent="0.2">
      <c r="A5270" s="104" t="s">
        <v>1022</v>
      </c>
      <c r="B5270" s="104" t="s">
        <v>423</v>
      </c>
      <c r="C5270" s="313" t="s">
        <v>99</v>
      </c>
      <c r="D5270" s="104" t="s">
        <v>1256</v>
      </c>
      <c r="E5270" s="105">
        <v>4000</v>
      </c>
      <c r="F5270" s="313" t="s">
        <v>3702</v>
      </c>
      <c r="G5270" s="318" t="s">
        <v>3703</v>
      </c>
      <c r="H5270" s="318" t="s">
        <v>3704</v>
      </c>
      <c r="I5270" s="104" t="s">
        <v>1061</v>
      </c>
      <c r="J5270" s="318" t="s">
        <v>1028</v>
      </c>
      <c r="K5270" s="320"/>
      <c r="L5270" s="320"/>
      <c r="M5270" s="104"/>
      <c r="N5270" s="104">
        <v>4</v>
      </c>
      <c r="O5270" s="320">
        <v>6.0333333333333332</v>
      </c>
      <c r="P5270" s="105">
        <v>24000</v>
      </c>
    </row>
    <row r="5271" spans="1:16" x14ac:dyDescent="0.2">
      <c r="A5271" s="104" t="s">
        <v>1022</v>
      </c>
      <c r="B5271" s="104" t="s">
        <v>423</v>
      </c>
      <c r="C5271" s="313" t="s">
        <v>99</v>
      </c>
      <c r="D5271" s="104" t="s">
        <v>1046</v>
      </c>
      <c r="E5271" s="105">
        <v>1700</v>
      </c>
      <c r="F5271" s="313" t="s">
        <v>3705</v>
      </c>
      <c r="G5271" s="318" t="s">
        <v>3706</v>
      </c>
      <c r="H5271" s="318" t="s">
        <v>1117</v>
      </c>
      <c r="I5271" s="104" t="s">
        <v>1118</v>
      </c>
      <c r="J5271" s="318" t="s">
        <v>1119</v>
      </c>
      <c r="K5271" s="320"/>
      <c r="L5271" s="320"/>
      <c r="M5271" s="104"/>
      <c r="N5271" s="104">
        <v>2</v>
      </c>
      <c r="O5271" s="320">
        <v>6.0333333333333332</v>
      </c>
      <c r="P5271" s="105">
        <v>10200</v>
      </c>
    </row>
    <row r="5272" spans="1:16" x14ac:dyDescent="0.2">
      <c r="A5272" s="104" t="s">
        <v>1022</v>
      </c>
      <c r="B5272" s="104" t="s">
        <v>423</v>
      </c>
      <c r="C5272" s="313" t="s">
        <v>99</v>
      </c>
      <c r="D5272" s="104" t="s">
        <v>1046</v>
      </c>
      <c r="E5272" s="105">
        <v>1700</v>
      </c>
      <c r="F5272" s="313" t="s">
        <v>3707</v>
      </c>
      <c r="G5272" s="318" t="s">
        <v>3708</v>
      </c>
      <c r="H5272" s="318" t="s">
        <v>1118</v>
      </c>
      <c r="I5272" s="104" t="s">
        <v>1118</v>
      </c>
      <c r="J5272" s="318" t="s">
        <v>1119</v>
      </c>
      <c r="K5272" s="320"/>
      <c r="L5272" s="320"/>
      <c r="M5272" s="104"/>
      <c r="N5272" s="104">
        <v>2</v>
      </c>
      <c r="O5272" s="320">
        <v>6.0333333333333332</v>
      </c>
      <c r="P5272" s="105">
        <v>10200</v>
      </c>
    </row>
    <row r="5273" spans="1:16" x14ac:dyDescent="0.2">
      <c r="A5273" s="104" t="s">
        <v>1022</v>
      </c>
      <c r="B5273" s="104" t="s">
        <v>423</v>
      </c>
      <c r="C5273" s="313" t="s">
        <v>99</v>
      </c>
      <c r="D5273" s="104" t="s">
        <v>3709</v>
      </c>
      <c r="E5273" s="105">
        <v>7000</v>
      </c>
      <c r="F5273" s="313" t="s">
        <v>3710</v>
      </c>
      <c r="G5273" s="318" t="s">
        <v>3711</v>
      </c>
      <c r="H5273" s="318" t="s">
        <v>1026</v>
      </c>
      <c r="I5273" s="104" t="s">
        <v>1027</v>
      </c>
      <c r="J5273" s="318" t="s">
        <v>1028</v>
      </c>
      <c r="K5273" s="320"/>
      <c r="L5273" s="320"/>
      <c r="M5273" s="104"/>
      <c r="N5273" s="104">
        <v>4</v>
      </c>
      <c r="O5273" s="320">
        <v>6.0333333333333332</v>
      </c>
      <c r="P5273" s="105">
        <v>42000</v>
      </c>
    </row>
    <row r="5274" spans="1:16" x14ac:dyDescent="0.2">
      <c r="A5274" s="104" t="s">
        <v>1022</v>
      </c>
      <c r="B5274" s="104" t="s">
        <v>423</v>
      </c>
      <c r="C5274" s="313" t="s">
        <v>99</v>
      </c>
      <c r="D5274" s="104" t="s">
        <v>1270</v>
      </c>
      <c r="E5274" s="105">
        <v>1300</v>
      </c>
      <c r="F5274" s="313" t="s">
        <v>3712</v>
      </c>
      <c r="G5274" s="318" t="s">
        <v>3713</v>
      </c>
      <c r="H5274" s="318" t="s">
        <v>1117</v>
      </c>
      <c r="I5274" s="104" t="s">
        <v>1118</v>
      </c>
      <c r="J5274" s="318" t="s">
        <v>1119</v>
      </c>
      <c r="K5274" s="320"/>
      <c r="L5274" s="320"/>
      <c r="M5274" s="104"/>
      <c r="N5274" s="104">
        <v>2</v>
      </c>
      <c r="O5274" s="320">
        <v>6.0333333333333332</v>
      </c>
      <c r="P5274" s="105">
        <v>7800</v>
      </c>
    </row>
    <row r="5275" spans="1:16" x14ac:dyDescent="0.2">
      <c r="A5275" s="104" t="s">
        <v>1022</v>
      </c>
      <c r="B5275" s="104" t="s">
        <v>423</v>
      </c>
      <c r="C5275" s="313" t="s">
        <v>99</v>
      </c>
      <c r="D5275" s="104" t="s">
        <v>1046</v>
      </c>
      <c r="E5275" s="105">
        <v>1500</v>
      </c>
      <c r="F5275" s="313" t="s">
        <v>3714</v>
      </c>
      <c r="G5275" s="318" t="s">
        <v>3715</v>
      </c>
      <c r="H5275" s="318" t="s">
        <v>2683</v>
      </c>
      <c r="I5275" s="104" t="s">
        <v>1073</v>
      </c>
      <c r="J5275" s="318" t="s">
        <v>1074</v>
      </c>
      <c r="K5275" s="320"/>
      <c r="L5275" s="320"/>
      <c r="M5275" s="104"/>
      <c r="N5275" s="104">
        <v>2</v>
      </c>
      <c r="O5275" s="320">
        <v>6.0333333333333332</v>
      </c>
      <c r="P5275" s="105">
        <v>9000</v>
      </c>
    </row>
    <row r="5276" spans="1:16" x14ac:dyDescent="0.2">
      <c r="A5276" s="104" t="s">
        <v>1022</v>
      </c>
      <c r="B5276" s="104" t="s">
        <v>423</v>
      </c>
      <c r="C5276" s="313" t="s">
        <v>99</v>
      </c>
      <c r="D5276" s="104" t="s">
        <v>1296</v>
      </c>
      <c r="E5276" s="105">
        <v>2500</v>
      </c>
      <c r="F5276" s="313" t="s">
        <v>3718</v>
      </c>
      <c r="G5276" s="318" t="s">
        <v>3719</v>
      </c>
      <c r="H5276" s="318" t="s">
        <v>1456</v>
      </c>
      <c r="I5276" s="104" t="s">
        <v>1364</v>
      </c>
      <c r="J5276" s="318" t="s">
        <v>1028</v>
      </c>
      <c r="K5276" s="320"/>
      <c r="L5276" s="320"/>
      <c r="M5276" s="104"/>
      <c r="N5276" s="104">
        <v>2</v>
      </c>
      <c r="O5276" s="320">
        <v>6.0333333333333332</v>
      </c>
      <c r="P5276" s="105">
        <v>15000</v>
      </c>
    </row>
    <row r="5277" spans="1:16" x14ac:dyDescent="0.2">
      <c r="A5277" s="104" t="s">
        <v>1022</v>
      </c>
      <c r="B5277" s="104" t="s">
        <v>423</v>
      </c>
      <c r="C5277" s="313" t="s">
        <v>99</v>
      </c>
      <c r="D5277" s="104" t="s">
        <v>3720</v>
      </c>
      <c r="E5277" s="105">
        <v>6500</v>
      </c>
      <c r="F5277" s="313" t="s">
        <v>3721</v>
      </c>
      <c r="G5277" s="318" t="s">
        <v>3722</v>
      </c>
      <c r="H5277" s="318" t="s">
        <v>2388</v>
      </c>
      <c r="I5277" s="104" t="s">
        <v>1027</v>
      </c>
      <c r="J5277" s="318" t="s">
        <v>1028</v>
      </c>
      <c r="K5277" s="320"/>
      <c r="L5277" s="320"/>
      <c r="M5277" s="104"/>
      <c r="N5277" s="104">
        <v>2</v>
      </c>
      <c r="O5277" s="320">
        <v>6.0333333333333332</v>
      </c>
      <c r="P5277" s="105">
        <v>39000</v>
      </c>
    </row>
    <row r="5278" spans="1:16" x14ac:dyDescent="0.2">
      <c r="A5278" s="104" t="s">
        <v>1022</v>
      </c>
      <c r="B5278" s="104" t="s">
        <v>423</v>
      </c>
      <c r="C5278" s="313" t="s">
        <v>99</v>
      </c>
      <c r="D5278" s="104" t="s">
        <v>1206</v>
      </c>
      <c r="E5278" s="105">
        <v>2400</v>
      </c>
      <c r="F5278" s="313" t="s">
        <v>3723</v>
      </c>
      <c r="G5278" s="318" t="s">
        <v>3724</v>
      </c>
      <c r="H5278" s="318" t="s">
        <v>1090</v>
      </c>
      <c r="I5278" s="104" t="s">
        <v>1044</v>
      </c>
      <c r="J5278" s="318" t="s">
        <v>1028</v>
      </c>
      <c r="K5278" s="320"/>
      <c r="L5278" s="320"/>
      <c r="M5278" s="104"/>
      <c r="N5278" s="104">
        <v>2</v>
      </c>
      <c r="O5278" s="320">
        <v>6.0333333333333332</v>
      </c>
      <c r="P5278" s="105">
        <v>14400</v>
      </c>
    </row>
    <row r="5279" spans="1:16" x14ac:dyDescent="0.2">
      <c r="A5279" s="104" t="s">
        <v>1022</v>
      </c>
      <c r="B5279" s="104" t="s">
        <v>423</v>
      </c>
      <c r="C5279" s="313" t="s">
        <v>99</v>
      </c>
      <c r="D5279" s="104" t="s">
        <v>1101</v>
      </c>
      <c r="E5279" s="105">
        <v>2400</v>
      </c>
      <c r="F5279" s="313" t="s">
        <v>5666</v>
      </c>
      <c r="G5279" s="318" t="s">
        <v>5667</v>
      </c>
      <c r="H5279" s="318" t="s">
        <v>1032</v>
      </c>
      <c r="I5279" s="104" t="s">
        <v>1027</v>
      </c>
      <c r="J5279" s="318" t="s">
        <v>1028</v>
      </c>
      <c r="K5279" s="320"/>
      <c r="L5279" s="320"/>
      <c r="M5279" s="104"/>
      <c r="N5279" s="104">
        <v>2</v>
      </c>
      <c r="O5279" s="320">
        <v>6.0333333333333332</v>
      </c>
      <c r="P5279" s="105">
        <v>14400</v>
      </c>
    </row>
    <row r="5280" spans="1:16" x14ac:dyDescent="0.2">
      <c r="A5280" s="104" t="s">
        <v>1022</v>
      </c>
      <c r="B5280" s="104" t="s">
        <v>423</v>
      </c>
      <c r="C5280" s="313" t="s">
        <v>99</v>
      </c>
      <c r="D5280" s="104" t="s">
        <v>1054</v>
      </c>
      <c r="E5280" s="105">
        <v>1500</v>
      </c>
      <c r="F5280" s="313" t="s">
        <v>3725</v>
      </c>
      <c r="G5280" s="318" t="s">
        <v>3726</v>
      </c>
      <c r="H5280" s="318" t="s">
        <v>1064</v>
      </c>
      <c r="I5280" s="104" t="s">
        <v>1073</v>
      </c>
      <c r="J5280" s="318" t="s">
        <v>1074</v>
      </c>
      <c r="K5280" s="320"/>
      <c r="L5280" s="320"/>
      <c r="M5280" s="104"/>
      <c r="N5280" s="104">
        <v>2</v>
      </c>
      <c r="O5280" s="320">
        <v>6.0333333333333332</v>
      </c>
      <c r="P5280" s="105">
        <v>9000</v>
      </c>
    </row>
    <row r="5281" spans="1:16" x14ac:dyDescent="0.2">
      <c r="A5281" s="104" t="s">
        <v>1022</v>
      </c>
      <c r="B5281" s="104" t="s">
        <v>423</v>
      </c>
      <c r="C5281" s="313" t="s">
        <v>99</v>
      </c>
      <c r="D5281" s="104" t="s">
        <v>1040</v>
      </c>
      <c r="E5281" s="105">
        <v>1300</v>
      </c>
      <c r="F5281" s="313" t="s">
        <v>3727</v>
      </c>
      <c r="G5281" s="318" t="s">
        <v>3728</v>
      </c>
      <c r="H5281" s="318" t="s">
        <v>3729</v>
      </c>
      <c r="I5281" s="104" t="s">
        <v>1073</v>
      </c>
      <c r="J5281" s="318" t="s">
        <v>1074</v>
      </c>
      <c r="K5281" s="320"/>
      <c r="L5281" s="320"/>
      <c r="M5281" s="104"/>
      <c r="N5281" s="104">
        <v>2</v>
      </c>
      <c r="O5281" s="320">
        <v>6.0333333333333332</v>
      </c>
      <c r="P5281" s="105">
        <v>7800</v>
      </c>
    </row>
    <row r="5282" spans="1:16" x14ac:dyDescent="0.2">
      <c r="A5282" s="104" t="s">
        <v>1022</v>
      </c>
      <c r="B5282" s="104" t="s">
        <v>423</v>
      </c>
      <c r="C5282" s="313" t="s">
        <v>99</v>
      </c>
      <c r="D5282" s="104" t="s">
        <v>2908</v>
      </c>
      <c r="E5282" s="105">
        <v>3500</v>
      </c>
      <c r="F5282" s="313" t="s">
        <v>3730</v>
      </c>
      <c r="G5282" s="318" t="s">
        <v>3731</v>
      </c>
      <c r="H5282" s="318" t="s">
        <v>1060</v>
      </c>
      <c r="I5282" s="104" t="s">
        <v>1027</v>
      </c>
      <c r="J5282" s="318" t="s">
        <v>1028</v>
      </c>
      <c r="K5282" s="320"/>
      <c r="L5282" s="320"/>
      <c r="M5282" s="104"/>
      <c r="N5282" s="104">
        <v>2</v>
      </c>
      <c r="O5282" s="320">
        <v>6.0333333333333332</v>
      </c>
      <c r="P5282" s="105">
        <v>21000</v>
      </c>
    </row>
    <row r="5283" spans="1:16" x14ac:dyDescent="0.2">
      <c r="A5283" s="104" t="s">
        <v>1022</v>
      </c>
      <c r="B5283" s="104" t="s">
        <v>423</v>
      </c>
      <c r="C5283" s="313" t="s">
        <v>99</v>
      </c>
      <c r="D5283" s="104" t="s">
        <v>1054</v>
      </c>
      <c r="E5283" s="105">
        <v>1500</v>
      </c>
      <c r="F5283" s="313" t="s">
        <v>3732</v>
      </c>
      <c r="G5283" s="318" t="s">
        <v>3733</v>
      </c>
      <c r="H5283" s="318" t="s">
        <v>1057</v>
      </c>
      <c r="I5283" s="104" t="s">
        <v>1027</v>
      </c>
      <c r="J5283" s="318" t="s">
        <v>1028</v>
      </c>
      <c r="K5283" s="320"/>
      <c r="L5283" s="320"/>
      <c r="M5283" s="104"/>
      <c r="N5283" s="104">
        <v>2</v>
      </c>
      <c r="O5283" s="320">
        <v>6.0333333333333332</v>
      </c>
      <c r="P5283" s="105">
        <v>9000</v>
      </c>
    </row>
    <row r="5284" spans="1:16" x14ac:dyDescent="0.2">
      <c r="A5284" s="104" t="s">
        <v>1022</v>
      </c>
      <c r="B5284" s="104" t="s">
        <v>423</v>
      </c>
      <c r="C5284" s="313" t="s">
        <v>99</v>
      </c>
      <c r="D5284" s="104" t="s">
        <v>1046</v>
      </c>
      <c r="E5284" s="105">
        <v>1500</v>
      </c>
      <c r="F5284" s="313" t="s">
        <v>3734</v>
      </c>
      <c r="G5284" s="318" t="s">
        <v>3735</v>
      </c>
      <c r="H5284" s="318" t="s">
        <v>1456</v>
      </c>
      <c r="I5284" s="104" t="s">
        <v>1027</v>
      </c>
      <c r="J5284" s="318" t="s">
        <v>1028</v>
      </c>
      <c r="K5284" s="320"/>
      <c r="L5284" s="320"/>
      <c r="M5284" s="104"/>
      <c r="N5284" s="104">
        <v>2</v>
      </c>
      <c r="O5284" s="320">
        <v>6.0333333333333332</v>
      </c>
      <c r="P5284" s="105">
        <v>9000</v>
      </c>
    </row>
    <row r="5285" spans="1:16" ht="22.5" x14ac:dyDescent="0.2">
      <c r="A5285" s="104" t="s">
        <v>1022</v>
      </c>
      <c r="B5285" s="104" t="s">
        <v>423</v>
      </c>
      <c r="C5285" s="313" t="s">
        <v>99</v>
      </c>
      <c r="D5285" s="104" t="s">
        <v>1046</v>
      </c>
      <c r="E5285" s="105">
        <v>1500</v>
      </c>
      <c r="F5285" s="313" t="s">
        <v>3736</v>
      </c>
      <c r="G5285" s="318" t="s">
        <v>3737</v>
      </c>
      <c r="H5285" s="318" t="s">
        <v>1032</v>
      </c>
      <c r="I5285" s="104" t="s">
        <v>1044</v>
      </c>
      <c r="J5285" s="318" t="s">
        <v>1045</v>
      </c>
      <c r="K5285" s="320"/>
      <c r="L5285" s="320"/>
      <c r="M5285" s="104"/>
      <c r="N5285" s="104">
        <v>2</v>
      </c>
      <c r="O5285" s="320">
        <v>6.0333333333333332</v>
      </c>
      <c r="P5285" s="105">
        <v>9000</v>
      </c>
    </row>
    <row r="5286" spans="1:16" x14ac:dyDescent="0.2">
      <c r="A5286" s="104" t="s">
        <v>1022</v>
      </c>
      <c r="B5286" s="104" t="s">
        <v>423</v>
      </c>
      <c r="C5286" s="313" t="s">
        <v>99</v>
      </c>
      <c r="D5286" s="104" t="s">
        <v>1084</v>
      </c>
      <c r="E5286" s="105">
        <v>2400</v>
      </c>
      <c r="F5286" s="313" t="s">
        <v>3738</v>
      </c>
      <c r="G5286" s="318" t="s">
        <v>3739</v>
      </c>
      <c r="H5286" s="318" t="s">
        <v>1053</v>
      </c>
      <c r="I5286" s="104" t="s">
        <v>1027</v>
      </c>
      <c r="J5286" s="318" t="s">
        <v>1028</v>
      </c>
      <c r="K5286" s="320"/>
      <c r="L5286" s="320"/>
      <c r="M5286" s="104"/>
      <c r="N5286" s="104">
        <v>2</v>
      </c>
      <c r="O5286" s="320">
        <v>6.0333333333333332</v>
      </c>
      <c r="P5286" s="105">
        <v>14400</v>
      </c>
    </row>
    <row r="5287" spans="1:16" x14ac:dyDescent="0.2">
      <c r="A5287" s="104" t="s">
        <v>1022</v>
      </c>
      <c r="B5287" s="104" t="s">
        <v>423</v>
      </c>
      <c r="C5287" s="313" t="s">
        <v>99</v>
      </c>
      <c r="D5287" s="104" t="s">
        <v>1046</v>
      </c>
      <c r="E5287" s="105">
        <v>1500</v>
      </c>
      <c r="F5287" s="313" t="s">
        <v>3740</v>
      </c>
      <c r="G5287" s="318" t="s">
        <v>3741</v>
      </c>
      <c r="H5287" s="318" t="s">
        <v>1560</v>
      </c>
      <c r="I5287" s="104" t="s">
        <v>1073</v>
      </c>
      <c r="J5287" s="318" t="s">
        <v>1074</v>
      </c>
      <c r="K5287" s="320"/>
      <c r="L5287" s="320"/>
      <c r="M5287" s="104"/>
      <c r="N5287" s="104">
        <v>2</v>
      </c>
      <c r="O5287" s="320">
        <v>6.0333333333333332</v>
      </c>
      <c r="P5287" s="105">
        <v>9000</v>
      </c>
    </row>
    <row r="5288" spans="1:16" x14ac:dyDescent="0.2">
      <c r="A5288" s="104" t="s">
        <v>1022</v>
      </c>
      <c r="B5288" s="104" t="s">
        <v>423</v>
      </c>
      <c r="C5288" s="313" t="s">
        <v>99</v>
      </c>
      <c r="D5288" s="104" t="s">
        <v>1050</v>
      </c>
      <c r="E5288" s="105">
        <v>2400</v>
      </c>
      <c r="F5288" s="313" t="s">
        <v>5668</v>
      </c>
      <c r="G5288" s="318" t="s">
        <v>5669</v>
      </c>
      <c r="H5288" s="318" t="s">
        <v>1060</v>
      </c>
      <c r="I5288" s="104" t="s">
        <v>1061</v>
      </c>
      <c r="J5288" s="318" t="s">
        <v>1028</v>
      </c>
      <c r="K5288" s="320"/>
      <c r="L5288" s="320"/>
      <c r="M5288" s="104"/>
      <c r="N5288" s="104">
        <v>2</v>
      </c>
      <c r="O5288" s="320">
        <v>6.0333333333333332</v>
      </c>
      <c r="P5288" s="105">
        <v>14400</v>
      </c>
    </row>
    <row r="5289" spans="1:16" ht="22.5" x14ac:dyDescent="0.2">
      <c r="A5289" s="104" t="s">
        <v>1022</v>
      </c>
      <c r="B5289" s="104" t="s">
        <v>423</v>
      </c>
      <c r="C5289" s="313" t="s">
        <v>99</v>
      </c>
      <c r="D5289" s="104" t="s">
        <v>1050</v>
      </c>
      <c r="E5289" s="105">
        <v>2400</v>
      </c>
      <c r="F5289" s="313" t="s">
        <v>3742</v>
      </c>
      <c r="G5289" s="318" t="s">
        <v>3743</v>
      </c>
      <c r="H5289" s="318" t="s">
        <v>1053</v>
      </c>
      <c r="I5289" s="104" t="s">
        <v>1027</v>
      </c>
      <c r="J5289" s="318" t="s">
        <v>1069</v>
      </c>
      <c r="K5289" s="320"/>
      <c r="L5289" s="320"/>
      <c r="M5289" s="104"/>
      <c r="N5289" s="104">
        <v>2</v>
      </c>
      <c r="O5289" s="320">
        <v>6.0333333333333332</v>
      </c>
      <c r="P5289" s="105">
        <v>14400</v>
      </c>
    </row>
    <row r="5290" spans="1:16" x14ac:dyDescent="0.2">
      <c r="A5290" s="104" t="s">
        <v>1022</v>
      </c>
      <c r="B5290" s="104" t="s">
        <v>423</v>
      </c>
      <c r="C5290" s="313" t="s">
        <v>99</v>
      </c>
      <c r="D5290" s="104" t="s">
        <v>1209</v>
      </c>
      <c r="E5290" s="105">
        <v>1300</v>
      </c>
      <c r="F5290" s="313" t="s">
        <v>3744</v>
      </c>
      <c r="G5290" s="318" t="s">
        <v>3745</v>
      </c>
      <c r="H5290" s="318" t="s">
        <v>1117</v>
      </c>
      <c r="I5290" s="104" t="s">
        <v>1118</v>
      </c>
      <c r="J5290" s="318" t="s">
        <v>1119</v>
      </c>
      <c r="K5290" s="320"/>
      <c r="L5290" s="320"/>
      <c r="M5290" s="104"/>
      <c r="N5290" s="104">
        <v>2</v>
      </c>
      <c r="O5290" s="320">
        <v>6.0333333333333332</v>
      </c>
      <c r="P5290" s="105">
        <v>7800</v>
      </c>
    </row>
    <row r="5291" spans="1:16" x14ac:dyDescent="0.2">
      <c r="A5291" s="104" t="s">
        <v>1022</v>
      </c>
      <c r="B5291" s="104" t="s">
        <v>423</v>
      </c>
      <c r="C5291" s="313" t="s">
        <v>99</v>
      </c>
      <c r="D5291" s="104" t="s">
        <v>1209</v>
      </c>
      <c r="E5291" s="105">
        <v>1300</v>
      </c>
      <c r="F5291" s="313" t="s">
        <v>3746</v>
      </c>
      <c r="G5291" s="318" t="s">
        <v>3747</v>
      </c>
      <c r="H5291" s="318" t="s">
        <v>1117</v>
      </c>
      <c r="I5291" s="104" t="s">
        <v>1118</v>
      </c>
      <c r="J5291" s="318" t="s">
        <v>1119</v>
      </c>
      <c r="K5291" s="320"/>
      <c r="L5291" s="320"/>
      <c r="M5291" s="104"/>
      <c r="N5291" s="104">
        <v>2</v>
      </c>
      <c r="O5291" s="320">
        <v>6.0333333333333332</v>
      </c>
      <c r="P5291" s="105">
        <v>7800</v>
      </c>
    </row>
    <row r="5292" spans="1:16" x14ac:dyDescent="0.2">
      <c r="A5292" s="104" t="s">
        <v>1022</v>
      </c>
      <c r="B5292" s="104" t="s">
        <v>423</v>
      </c>
      <c r="C5292" s="313" t="s">
        <v>99</v>
      </c>
      <c r="D5292" s="104" t="s">
        <v>1054</v>
      </c>
      <c r="E5292" s="105">
        <v>1700</v>
      </c>
      <c r="F5292" s="313" t="s">
        <v>3748</v>
      </c>
      <c r="G5292" s="318" t="s">
        <v>3749</v>
      </c>
      <c r="H5292" s="318" t="s">
        <v>1117</v>
      </c>
      <c r="I5292" s="104" t="s">
        <v>1118</v>
      </c>
      <c r="J5292" s="318" t="s">
        <v>1119</v>
      </c>
      <c r="K5292" s="320"/>
      <c r="L5292" s="320"/>
      <c r="M5292" s="104"/>
      <c r="N5292" s="104">
        <v>5</v>
      </c>
      <c r="O5292" s="320">
        <v>6.0333333333333332</v>
      </c>
      <c r="P5292" s="105">
        <v>10200</v>
      </c>
    </row>
    <row r="5293" spans="1:16" ht="22.5" x14ac:dyDescent="0.2">
      <c r="A5293" s="104" t="s">
        <v>1022</v>
      </c>
      <c r="B5293" s="104" t="s">
        <v>423</v>
      </c>
      <c r="C5293" s="313" t="s">
        <v>99</v>
      </c>
      <c r="D5293" s="104" t="s">
        <v>1046</v>
      </c>
      <c r="E5293" s="105">
        <v>1500</v>
      </c>
      <c r="F5293" s="313" t="s">
        <v>3750</v>
      </c>
      <c r="G5293" s="318" t="s">
        <v>3751</v>
      </c>
      <c r="H5293" s="318" t="s">
        <v>2683</v>
      </c>
      <c r="I5293" s="104" t="s">
        <v>1044</v>
      </c>
      <c r="J5293" s="318" t="s">
        <v>1045</v>
      </c>
      <c r="K5293" s="320"/>
      <c r="L5293" s="320"/>
      <c r="M5293" s="104"/>
      <c r="N5293" s="104">
        <v>2</v>
      </c>
      <c r="O5293" s="320">
        <v>6.0333333333333332</v>
      </c>
      <c r="P5293" s="105">
        <v>9000</v>
      </c>
    </row>
    <row r="5294" spans="1:16" x14ac:dyDescent="0.2">
      <c r="A5294" s="104" t="s">
        <v>1022</v>
      </c>
      <c r="B5294" s="104" t="s">
        <v>423</v>
      </c>
      <c r="C5294" s="313" t="s">
        <v>99</v>
      </c>
      <c r="D5294" s="104" t="s">
        <v>1046</v>
      </c>
      <c r="E5294" s="105">
        <v>1700</v>
      </c>
      <c r="F5294" s="313" t="s">
        <v>3752</v>
      </c>
      <c r="G5294" s="318" t="s">
        <v>3753</v>
      </c>
      <c r="H5294" s="318" t="s">
        <v>1064</v>
      </c>
      <c r="I5294" s="104" t="s">
        <v>1044</v>
      </c>
      <c r="J5294" s="318" t="s">
        <v>1028</v>
      </c>
      <c r="K5294" s="320"/>
      <c r="L5294" s="320"/>
      <c r="M5294" s="104"/>
      <c r="N5294" s="104">
        <v>2</v>
      </c>
      <c r="O5294" s="320">
        <v>6.0333333333333332</v>
      </c>
      <c r="P5294" s="105">
        <v>10200</v>
      </c>
    </row>
    <row r="5295" spans="1:16" x14ac:dyDescent="0.2">
      <c r="A5295" s="104" t="s">
        <v>1022</v>
      </c>
      <c r="B5295" s="104" t="s">
        <v>423</v>
      </c>
      <c r="C5295" s="313" t="s">
        <v>99</v>
      </c>
      <c r="D5295" s="104" t="s">
        <v>1046</v>
      </c>
      <c r="E5295" s="105">
        <v>1700</v>
      </c>
      <c r="F5295" s="313" t="s">
        <v>3754</v>
      </c>
      <c r="G5295" s="318" t="s">
        <v>3755</v>
      </c>
      <c r="H5295" s="318" t="s">
        <v>1057</v>
      </c>
      <c r="I5295" s="104" t="s">
        <v>1073</v>
      </c>
      <c r="J5295" s="318" t="s">
        <v>1074</v>
      </c>
      <c r="K5295" s="320"/>
      <c r="L5295" s="320"/>
      <c r="M5295" s="104"/>
      <c r="N5295" s="104">
        <v>2</v>
      </c>
      <c r="O5295" s="320">
        <v>6.0333333333333332</v>
      </c>
      <c r="P5295" s="105">
        <v>10200</v>
      </c>
    </row>
    <row r="5296" spans="1:16" x14ac:dyDescent="0.2">
      <c r="A5296" s="104" t="s">
        <v>1022</v>
      </c>
      <c r="B5296" s="104" t="s">
        <v>423</v>
      </c>
      <c r="C5296" s="313" t="s">
        <v>99</v>
      </c>
      <c r="D5296" s="104" t="s">
        <v>1242</v>
      </c>
      <c r="E5296" s="105">
        <v>1300</v>
      </c>
      <c r="F5296" s="313" t="s">
        <v>3756</v>
      </c>
      <c r="G5296" s="318" t="s">
        <v>3757</v>
      </c>
      <c r="H5296" s="318" t="s">
        <v>1117</v>
      </c>
      <c r="I5296" s="104" t="s">
        <v>1118</v>
      </c>
      <c r="J5296" s="318" t="s">
        <v>1119</v>
      </c>
      <c r="K5296" s="320"/>
      <c r="L5296" s="320"/>
      <c r="M5296" s="104"/>
      <c r="N5296" s="104">
        <v>2</v>
      </c>
      <c r="O5296" s="320">
        <v>6.0333333333333332</v>
      </c>
      <c r="P5296" s="105">
        <v>7800</v>
      </c>
    </row>
    <row r="5297" spans="1:16" x14ac:dyDescent="0.2">
      <c r="A5297" s="104" t="s">
        <v>1022</v>
      </c>
      <c r="B5297" s="104" t="s">
        <v>423</v>
      </c>
      <c r="C5297" s="313" t="s">
        <v>99</v>
      </c>
      <c r="D5297" s="104" t="s">
        <v>1756</v>
      </c>
      <c r="E5297" s="105">
        <v>3500</v>
      </c>
      <c r="F5297" s="313" t="s">
        <v>3758</v>
      </c>
      <c r="G5297" s="318" t="s">
        <v>3759</v>
      </c>
      <c r="H5297" s="318" t="s">
        <v>1053</v>
      </c>
      <c r="I5297" s="104" t="s">
        <v>1027</v>
      </c>
      <c r="J5297" s="318" t="s">
        <v>1028</v>
      </c>
      <c r="K5297" s="320"/>
      <c r="L5297" s="320"/>
      <c r="M5297" s="104"/>
      <c r="N5297" s="104">
        <v>2</v>
      </c>
      <c r="O5297" s="320">
        <v>6.0333333333333332</v>
      </c>
      <c r="P5297" s="105">
        <v>21000</v>
      </c>
    </row>
    <row r="5298" spans="1:16" ht="22.5" x14ac:dyDescent="0.2">
      <c r="A5298" s="104" t="s">
        <v>1022</v>
      </c>
      <c r="B5298" s="104" t="s">
        <v>423</v>
      </c>
      <c r="C5298" s="313" t="s">
        <v>99</v>
      </c>
      <c r="D5298" s="104" t="s">
        <v>3760</v>
      </c>
      <c r="E5298" s="105">
        <v>1500</v>
      </c>
      <c r="F5298" s="313" t="s">
        <v>3761</v>
      </c>
      <c r="G5298" s="318" t="s">
        <v>3762</v>
      </c>
      <c r="H5298" s="318" t="s">
        <v>1064</v>
      </c>
      <c r="I5298" s="104" t="s">
        <v>1044</v>
      </c>
      <c r="J5298" s="318" t="s">
        <v>1045</v>
      </c>
      <c r="K5298" s="320"/>
      <c r="L5298" s="320"/>
      <c r="M5298" s="104"/>
      <c r="N5298" s="104">
        <v>2</v>
      </c>
      <c r="O5298" s="320">
        <v>6.0333333333333332</v>
      </c>
      <c r="P5298" s="105">
        <v>9000</v>
      </c>
    </row>
    <row r="5299" spans="1:16" x14ac:dyDescent="0.2">
      <c r="A5299" s="104" t="s">
        <v>1022</v>
      </c>
      <c r="B5299" s="104" t="s">
        <v>423</v>
      </c>
      <c r="C5299" s="313" t="s">
        <v>99</v>
      </c>
      <c r="D5299" s="104" t="s">
        <v>1046</v>
      </c>
      <c r="E5299" s="105">
        <v>1500</v>
      </c>
      <c r="F5299" s="313" t="s">
        <v>3763</v>
      </c>
      <c r="G5299" s="318" t="s">
        <v>3764</v>
      </c>
      <c r="H5299" s="318" t="s">
        <v>1249</v>
      </c>
      <c r="I5299" s="104" t="s">
        <v>1073</v>
      </c>
      <c r="J5299" s="318" t="s">
        <v>1074</v>
      </c>
      <c r="K5299" s="320"/>
      <c r="L5299" s="320"/>
      <c r="M5299" s="104"/>
      <c r="N5299" s="104">
        <v>2</v>
      </c>
      <c r="O5299" s="320">
        <v>6.0333333333333332</v>
      </c>
      <c r="P5299" s="105">
        <v>9000</v>
      </c>
    </row>
    <row r="5300" spans="1:16" x14ac:dyDescent="0.2">
      <c r="A5300" s="104" t="s">
        <v>1022</v>
      </c>
      <c r="B5300" s="104" t="s">
        <v>423</v>
      </c>
      <c r="C5300" s="313" t="s">
        <v>99</v>
      </c>
      <c r="D5300" s="104" t="s">
        <v>1756</v>
      </c>
      <c r="E5300" s="105">
        <v>3500</v>
      </c>
      <c r="F5300" s="313" t="s">
        <v>3765</v>
      </c>
      <c r="G5300" s="318" t="s">
        <v>3766</v>
      </c>
      <c r="H5300" s="318" t="s">
        <v>1053</v>
      </c>
      <c r="I5300" s="104" t="s">
        <v>1027</v>
      </c>
      <c r="J5300" s="318" t="s">
        <v>1028</v>
      </c>
      <c r="K5300" s="320"/>
      <c r="L5300" s="320"/>
      <c r="M5300" s="104"/>
      <c r="N5300" s="104">
        <v>2</v>
      </c>
      <c r="O5300" s="320">
        <v>6.0333333333333332</v>
      </c>
      <c r="P5300" s="105">
        <v>21000</v>
      </c>
    </row>
    <row r="5301" spans="1:16" x14ac:dyDescent="0.2">
      <c r="A5301" s="104" t="s">
        <v>1022</v>
      </c>
      <c r="B5301" s="104" t="s">
        <v>423</v>
      </c>
      <c r="C5301" s="313" t="s">
        <v>99</v>
      </c>
      <c r="D5301" s="104" t="s">
        <v>1046</v>
      </c>
      <c r="E5301" s="105">
        <v>1500</v>
      </c>
      <c r="F5301" s="313" t="s">
        <v>3767</v>
      </c>
      <c r="G5301" s="318" t="s">
        <v>3768</v>
      </c>
      <c r="H5301" s="318" t="s">
        <v>3769</v>
      </c>
      <c r="I5301" s="104" t="s">
        <v>1044</v>
      </c>
      <c r="J5301" s="318" t="s">
        <v>1074</v>
      </c>
      <c r="K5301" s="320"/>
      <c r="L5301" s="320"/>
      <c r="M5301" s="104"/>
      <c r="N5301" s="104">
        <v>2</v>
      </c>
      <c r="O5301" s="320">
        <v>6.0333333333333332</v>
      </c>
      <c r="P5301" s="105">
        <v>9000</v>
      </c>
    </row>
    <row r="5302" spans="1:16" x14ac:dyDescent="0.2">
      <c r="A5302" s="104" t="s">
        <v>1022</v>
      </c>
      <c r="B5302" s="104" t="s">
        <v>423</v>
      </c>
      <c r="C5302" s="313" t="s">
        <v>99</v>
      </c>
      <c r="D5302" s="104" t="s">
        <v>3770</v>
      </c>
      <c r="E5302" s="105">
        <v>4000</v>
      </c>
      <c r="F5302" s="313" t="s">
        <v>3771</v>
      </c>
      <c r="G5302" s="318" t="s">
        <v>3772</v>
      </c>
      <c r="H5302" s="318" t="s">
        <v>1053</v>
      </c>
      <c r="I5302" s="104" t="s">
        <v>1225</v>
      </c>
      <c r="J5302" s="318" t="s">
        <v>1028</v>
      </c>
      <c r="K5302" s="320"/>
      <c r="L5302" s="320"/>
      <c r="M5302" s="104"/>
      <c r="N5302" s="104">
        <v>2</v>
      </c>
      <c r="O5302" s="320">
        <v>6.0333333333333332</v>
      </c>
      <c r="P5302" s="105">
        <v>24000</v>
      </c>
    </row>
    <row r="5303" spans="1:16" ht="22.5" x14ac:dyDescent="0.2">
      <c r="A5303" s="104" t="s">
        <v>1022</v>
      </c>
      <c r="B5303" s="104" t="s">
        <v>423</v>
      </c>
      <c r="C5303" s="313" t="s">
        <v>99</v>
      </c>
      <c r="D5303" s="104" t="s">
        <v>1396</v>
      </c>
      <c r="E5303" s="105">
        <v>1500</v>
      </c>
      <c r="F5303" s="313" t="s">
        <v>3775</v>
      </c>
      <c r="G5303" s="318" t="s">
        <v>3776</v>
      </c>
      <c r="H5303" s="318" t="s">
        <v>1064</v>
      </c>
      <c r="I5303" s="104" t="s">
        <v>1044</v>
      </c>
      <c r="J5303" s="318" t="s">
        <v>1045</v>
      </c>
      <c r="K5303" s="320"/>
      <c r="L5303" s="320"/>
      <c r="M5303" s="104"/>
      <c r="N5303" s="104">
        <v>2</v>
      </c>
      <c r="O5303" s="320">
        <v>6.0333333333333332</v>
      </c>
      <c r="P5303" s="105">
        <v>9000</v>
      </c>
    </row>
    <row r="5304" spans="1:16" x14ac:dyDescent="0.2">
      <c r="A5304" s="104" t="s">
        <v>1022</v>
      </c>
      <c r="B5304" s="104" t="s">
        <v>423</v>
      </c>
      <c r="C5304" s="313" t="s">
        <v>99</v>
      </c>
      <c r="D5304" s="104" t="s">
        <v>4666</v>
      </c>
      <c r="E5304" s="105">
        <v>2500</v>
      </c>
      <c r="F5304" s="313" t="s">
        <v>5670</v>
      </c>
      <c r="G5304" s="318" t="s">
        <v>5671</v>
      </c>
      <c r="H5304" s="318" t="s">
        <v>1057</v>
      </c>
      <c r="I5304" s="104" t="s">
        <v>1134</v>
      </c>
      <c r="J5304" s="318" t="s">
        <v>1028</v>
      </c>
      <c r="K5304" s="320"/>
      <c r="L5304" s="320"/>
      <c r="M5304" s="104"/>
      <c r="N5304" s="104">
        <v>3</v>
      </c>
      <c r="O5304" s="320">
        <v>6.0333333333333332</v>
      </c>
      <c r="P5304" s="105">
        <v>15000</v>
      </c>
    </row>
    <row r="5305" spans="1:16" ht="22.5" x14ac:dyDescent="0.2">
      <c r="A5305" s="104" t="s">
        <v>1022</v>
      </c>
      <c r="B5305" s="104" t="s">
        <v>423</v>
      </c>
      <c r="C5305" s="313" t="s">
        <v>99</v>
      </c>
      <c r="D5305" s="104" t="s">
        <v>1046</v>
      </c>
      <c r="E5305" s="105">
        <v>1500</v>
      </c>
      <c r="F5305" s="313" t="s">
        <v>3777</v>
      </c>
      <c r="G5305" s="318" t="s">
        <v>3778</v>
      </c>
      <c r="H5305" s="318" t="s">
        <v>2796</v>
      </c>
      <c r="I5305" s="104" t="s">
        <v>1027</v>
      </c>
      <c r="J5305" s="318" t="s">
        <v>1096</v>
      </c>
      <c r="K5305" s="320"/>
      <c r="L5305" s="320"/>
      <c r="M5305" s="104"/>
      <c r="N5305" s="104">
        <v>2</v>
      </c>
      <c r="O5305" s="320">
        <v>6.0333333333333332</v>
      </c>
      <c r="P5305" s="105">
        <v>9000</v>
      </c>
    </row>
    <row r="5306" spans="1:16" x14ac:dyDescent="0.2">
      <c r="A5306" s="104" t="s">
        <v>1022</v>
      </c>
      <c r="B5306" s="104" t="s">
        <v>423</v>
      </c>
      <c r="C5306" s="313" t="s">
        <v>99</v>
      </c>
      <c r="D5306" s="104" t="s">
        <v>2189</v>
      </c>
      <c r="E5306" s="105">
        <v>1900</v>
      </c>
      <c r="F5306" s="313" t="s">
        <v>3779</v>
      </c>
      <c r="G5306" s="318" t="s">
        <v>3780</v>
      </c>
      <c r="H5306" s="318" t="s">
        <v>1614</v>
      </c>
      <c r="I5306" s="104" t="s">
        <v>1027</v>
      </c>
      <c r="J5306" s="318" t="s">
        <v>1028</v>
      </c>
      <c r="K5306" s="320"/>
      <c r="L5306" s="320"/>
      <c r="M5306" s="104"/>
      <c r="N5306" s="104">
        <v>2</v>
      </c>
      <c r="O5306" s="320">
        <v>6.0333333333333332</v>
      </c>
      <c r="P5306" s="105">
        <v>11400</v>
      </c>
    </row>
    <row r="5307" spans="1:16" x14ac:dyDescent="0.2">
      <c r="A5307" s="104" t="s">
        <v>1022</v>
      </c>
      <c r="B5307" s="104" t="s">
        <v>423</v>
      </c>
      <c r="C5307" s="313" t="s">
        <v>99</v>
      </c>
      <c r="D5307" s="104" t="s">
        <v>1054</v>
      </c>
      <c r="E5307" s="105">
        <v>1500</v>
      </c>
      <c r="F5307" s="313" t="s">
        <v>3781</v>
      </c>
      <c r="G5307" s="318" t="s">
        <v>3782</v>
      </c>
      <c r="H5307" s="318" t="s">
        <v>1049</v>
      </c>
      <c r="I5307" s="104" t="s">
        <v>1073</v>
      </c>
      <c r="J5307" s="318" t="s">
        <v>1074</v>
      </c>
      <c r="K5307" s="320"/>
      <c r="L5307" s="320"/>
      <c r="M5307" s="104"/>
      <c r="N5307" s="104">
        <v>2</v>
      </c>
      <c r="O5307" s="320">
        <v>6.0333333333333332</v>
      </c>
      <c r="P5307" s="105">
        <v>9000</v>
      </c>
    </row>
    <row r="5308" spans="1:16" x14ac:dyDescent="0.2">
      <c r="A5308" s="104" t="s">
        <v>1022</v>
      </c>
      <c r="B5308" s="104" t="s">
        <v>423</v>
      </c>
      <c r="C5308" s="313" t="s">
        <v>99</v>
      </c>
      <c r="D5308" s="104" t="s">
        <v>1046</v>
      </c>
      <c r="E5308" s="105">
        <v>1950</v>
      </c>
      <c r="F5308" s="313" t="s">
        <v>3783</v>
      </c>
      <c r="G5308" s="318" t="s">
        <v>3784</v>
      </c>
      <c r="H5308" s="318" t="s">
        <v>1064</v>
      </c>
      <c r="I5308" s="104" t="s">
        <v>1073</v>
      </c>
      <c r="J5308" s="318" t="s">
        <v>1074</v>
      </c>
      <c r="K5308" s="320"/>
      <c r="L5308" s="320"/>
      <c r="M5308" s="104"/>
      <c r="N5308" s="104">
        <v>2</v>
      </c>
      <c r="O5308" s="320">
        <v>6.0333333333333332</v>
      </c>
      <c r="P5308" s="105">
        <v>11700</v>
      </c>
    </row>
    <row r="5309" spans="1:16" x14ac:dyDescent="0.2">
      <c r="A5309" s="104" t="s">
        <v>1022</v>
      </c>
      <c r="B5309" s="104" t="s">
        <v>423</v>
      </c>
      <c r="C5309" s="313" t="s">
        <v>99</v>
      </c>
      <c r="D5309" s="104" t="s">
        <v>1046</v>
      </c>
      <c r="E5309" s="105">
        <v>1700</v>
      </c>
      <c r="F5309" s="313" t="s">
        <v>3785</v>
      </c>
      <c r="G5309" s="318" t="s">
        <v>3786</v>
      </c>
      <c r="H5309" s="318" t="s">
        <v>1049</v>
      </c>
      <c r="I5309" s="104" t="s">
        <v>1044</v>
      </c>
      <c r="J5309" s="318" t="s">
        <v>1028</v>
      </c>
      <c r="K5309" s="320"/>
      <c r="L5309" s="320"/>
      <c r="M5309" s="104"/>
      <c r="N5309" s="104">
        <v>2</v>
      </c>
      <c r="O5309" s="320">
        <v>6.0333333333333332</v>
      </c>
      <c r="P5309" s="105">
        <v>10200</v>
      </c>
    </row>
    <row r="5310" spans="1:16" x14ac:dyDescent="0.2">
      <c r="A5310" s="104" t="s">
        <v>1022</v>
      </c>
      <c r="B5310" s="104" t="s">
        <v>423</v>
      </c>
      <c r="C5310" s="313" t="s">
        <v>99</v>
      </c>
      <c r="D5310" s="104" t="s">
        <v>1046</v>
      </c>
      <c r="E5310" s="105">
        <v>1700</v>
      </c>
      <c r="F5310" s="313" t="s">
        <v>3787</v>
      </c>
      <c r="G5310" s="318" t="s">
        <v>3788</v>
      </c>
      <c r="H5310" s="318" t="s">
        <v>1064</v>
      </c>
      <c r="I5310" s="104" t="s">
        <v>1044</v>
      </c>
      <c r="J5310" s="318" t="s">
        <v>1028</v>
      </c>
      <c r="K5310" s="320"/>
      <c r="L5310" s="320"/>
      <c r="M5310" s="104"/>
      <c r="N5310" s="104">
        <v>2</v>
      </c>
      <c r="O5310" s="320">
        <v>6.0333333333333332</v>
      </c>
      <c r="P5310" s="105">
        <v>10200</v>
      </c>
    </row>
    <row r="5311" spans="1:16" x14ac:dyDescent="0.2">
      <c r="A5311" s="104" t="s">
        <v>1022</v>
      </c>
      <c r="B5311" s="104" t="s">
        <v>423</v>
      </c>
      <c r="C5311" s="313" t="s">
        <v>99</v>
      </c>
      <c r="D5311" s="104" t="s">
        <v>3247</v>
      </c>
      <c r="E5311" s="105">
        <v>2300</v>
      </c>
      <c r="F5311" s="313" t="s">
        <v>3789</v>
      </c>
      <c r="G5311" s="318" t="s">
        <v>3790</v>
      </c>
      <c r="H5311" s="318" t="s">
        <v>1544</v>
      </c>
      <c r="I5311" s="104" t="s">
        <v>1027</v>
      </c>
      <c r="J5311" s="318" t="s">
        <v>1028</v>
      </c>
      <c r="K5311" s="320"/>
      <c r="L5311" s="320"/>
      <c r="M5311" s="104"/>
      <c r="N5311" s="104">
        <v>2</v>
      </c>
      <c r="O5311" s="320">
        <v>6.0333333333333332</v>
      </c>
      <c r="P5311" s="105">
        <v>13800</v>
      </c>
    </row>
    <row r="5312" spans="1:16" x14ac:dyDescent="0.2">
      <c r="A5312" s="104" t="s">
        <v>1022</v>
      </c>
      <c r="B5312" s="104" t="s">
        <v>423</v>
      </c>
      <c r="C5312" s="313" t="s">
        <v>99</v>
      </c>
      <c r="D5312" s="104" t="s">
        <v>1237</v>
      </c>
      <c r="E5312" s="105">
        <v>1300</v>
      </c>
      <c r="F5312" s="313" t="s">
        <v>3793</v>
      </c>
      <c r="G5312" s="318" t="s">
        <v>3794</v>
      </c>
      <c r="H5312" s="318" t="s">
        <v>1117</v>
      </c>
      <c r="I5312" s="104" t="s">
        <v>1118</v>
      </c>
      <c r="J5312" s="318" t="s">
        <v>1119</v>
      </c>
      <c r="K5312" s="320"/>
      <c r="L5312" s="320"/>
      <c r="M5312" s="104"/>
      <c r="N5312" s="104">
        <v>2</v>
      </c>
      <c r="O5312" s="320">
        <v>6.0333333333333332</v>
      </c>
      <c r="P5312" s="105">
        <v>7800</v>
      </c>
    </row>
    <row r="5313" spans="1:16" x14ac:dyDescent="0.2">
      <c r="A5313" s="104" t="s">
        <v>1022</v>
      </c>
      <c r="B5313" s="104" t="s">
        <v>423</v>
      </c>
      <c r="C5313" s="313" t="s">
        <v>99</v>
      </c>
      <c r="D5313" s="104" t="s">
        <v>1183</v>
      </c>
      <c r="E5313" s="105">
        <v>1300</v>
      </c>
      <c r="F5313" s="313" t="s">
        <v>3795</v>
      </c>
      <c r="G5313" s="318" t="s">
        <v>3796</v>
      </c>
      <c r="H5313" s="318" t="s">
        <v>1117</v>
      </c>
      <c r="I5313" s="104" t="s">
        <v>1118</v>
      </c>
      <c r="J5313" s="318" t="s">
        <v>1119</v>
      </c>
      <c r="K5313" s="320"/>
      <c r="L5313" s="320"/>
      <c r="M5313" s="104"/>
      <c r="N5313" s="104">
        <v>2</v>
      </c>
      <c r="O5313" s="320">
        <v>6.0333333333333332</v>
      </c>
      <c r="P5313" s="105">
        <v>7800</v>
      </c>
    </row>
    <row r="5314" spans="1:16" x14ac:dyDescent="0.2">
      <c r="A5314" s="104" t="s">
        <v>1022</v>
      </c>
      <c r="B5314" s="104" t="s">
        <v>423</v>
      </c>
      <c r="C5314" s="313" t="s">
        <v>99</v>
      </c>
      <c r="D5314" s="104" t="s">
        <v>1046</v>
      </c>
      <c r="E5314" s="105">
        <v>1700</v>
      </c>
      <c r="F5314" s="313" t="s">
        <v>3800</v>
      </c>
      <c r="G5314" s="318" t="s">
        <v>3801</v>
      </c>
      <c r="H5314" s="318" t="s">
        <v>1057</v>
      </c>
      <c r="I5314" s="104" t="s">
        <v>1134</v>
      </c>
      <c r="J5314" s="318" t="s">
        <v>1028</v>
      </c>
      <c r="K5314" s="320"/>
      <c r="L5314" s="320"/>
      <c r="M5314" s="104"/>
      <c r="N5314" s="104">
        <v>2</v>
      </c>
      <c r="O5314" s="320">
        <v>6.0333333333333332</v>
      </c>
      <c r="P5314" s="105">
        <v>10200</v>
      </c>
    </row>
    <row r="5315" spans="1:16" x14ac:dyDescent="0.2">
      <c r="A5315" s="104" t="s">
        <v>1022</v>
      </c>
      <c r="B5315" s="104" t="s">
        <v>423</v>
      </c>
      <c r="C5315" s="313" t="s">
        <v>99</v>
      </c>
      <c r="D5315" s="104" t="s">
        <v>1046</v>
      </c>
      <c r="E5315" s="105">
        <v>1500</v>
      </c>
      <c r="F5315" s="313" t="s">
        <v>3802</v>
      </c>
      <c r="G5315" s="318" t="s">
        <v>3803</v>
      </c>
      <c r="H5315" s="318" t="s">
        <v>1133</v>
      </c>
      <c r="I5315" s="104" t="s">
        <v>1027</v>
      </c>
      <c r="J5315" s="318" t="s">
        <v>1028</v>
      </c>
      <c r="K5315" s="320"/>
      <c r="L5315" s="320"/>
      <c r="M5315" s="104"/>
      <c r="N5315" s="104">
        <v>2</v>
      </c>
      <c r="O5315" s="320">
        <v>6.0333333333333332</v>
      </c>
      <c r="P5315" s="105">
        <v>9000</v>
      </c>
    </row>
    <row r="5316" spans="1:16" x14ac:dyDescent="0.2">
      <c r="A5316" s="104" t="s">
        <v>1022</v>
      </c>
      <c r="B5316" s="104" t="s">
        <v>423</v>
      </c>
      <c r="C5316" s="313" t="s">
        <v>99</v>
      </c>
      <c r="D5316" s="104" t="s">
        <v>3804</v>
      </c>
      <c r="E5316" s="105">
        <v>3500</v>
      </c>
      <c r="F5316" s="313" t="s">
        <v>3805</v>
      </c>
      <c r="G5316" s="318" t="s">
        <v>3806</v>
      </c>
      <c r="H5316" s="318" t="s">
        <v>1549</v>
      </c>
      <c r="I5316" s="104" t="s">
        <v>1027</v>
      </c>
      <c r="J5316" s="318" t="s">
        <v>1028</v>
      </c>
      <c r="K5316" s="320"/>
      <c r="L5316" s="320"/>
      <c r="M5316" s="104"/>
      <c r="N5316" s="104">
        <v>2</v>
      </c>
      <c r="O5316" s="320">
        <v>6.0333333333333332</v>
      </c>
      <c r="P5316" s="105">
        <v>21000</v>
      </c>
    </row>
    <row r="5317" spans="1:16" x14ac:dyDescent="0.2">
      <c r="A5317" s="104" t="s">
        <v>1022</v>
      </c>
      <c r="B5317" s="104" t="s">
        <v>423</v>
      </c>
      <c r="C5317" s="313" t="s">
        <v>99</v>
      </c>
      <c r="D5317" s="104" t="s">
        <v>2086</v>
      </c>
      <c r="E5317" s="105">
        <v>3000</v>
      </c>
      <c r="F5317" s="313" t="s">
        <v>3807</v>
      </c>
      <c r="G5317" s="318" t="s">
        <v>3808</v>
      </c>
      <c r="H5317" s="318" t="s">
        <v>1032</v>
      </c>
      <c r="I5317" s="104" t="s">
        <v>1027</v>
      </c>
      <c r="J5317" s="318" t="s">
        <v>1028</v>
      </c>
      <c r="K5317" s="320"/>
      <c r="L5317" s="320"/>
      <c r="M5317" s="104"/>
      <c r="N5317" s="104">
        <v>2</v>
      </c>
      <c r="O5317" s="320">
        <v>6.0333333333333332</v>
      </c>
      <c r="P5317" s="105">
        <v>18000</v>
      </c>
    </row>
    <row r="5318" spans="1:16" ht="22.5" x14ac:dyDescent="0.2">
      <c r="A5318" s="104" t="s">
        <v>1022</v>
      </c>
      <c r="B5318" s="104" t="s">
        <v>423</v>
      </c>
      <c r="C5318" s="313" t="s">
        <v>99</v>
      </c>
      <c r="D5318" s="104" t="s">
        <v>1101</v>
      </c>
      <c r="E5318" s="105">
        <v>2400</v>
      </c>
      <c r="F5318" s="313" t="s">
        <v>3809</v>
      </c>
      <c r="G5318" s="318" t="s">
        <v>3810</v>
      </c>
      <c r="H5318" s="318" t="s">
        <v>1032</v>
      </c>
      <c r="I5318" s="104" t="s">
        <v>1068</v>
      </c>
      <c r="J5318" s="318" t="s">
        <v>1069</v>
      </c>
      <c r="K5318" s="320"/>
      <c r="L5318" s="320"/>
      <c r="M5318" s="104"/>
      <c r="N5318" s="104">
        <v>2</v>
      </c>
      <c r="O5318" s="320">
        <v>6.0333333333333332</v>
      </c>
      <c r="P5318" s="105">
        <v>14400</v>
      </c>
    </row>
    <row r="5319" spans="1:16" ht="22.5" x14ac:dyDescent="0.2">
      <c r="A5319" s="104" t="s">
        <v>1022</v>
      </c>
      <c r="B5319" s="104" t="s">
        <v>423</v>
      </c>
      <c r="C5319" s="313" t="s">
        <v>99</v>
      </c>
      <c r="D5319" s="104" t="s">
        <v>5672</v>
      </c>
      <c r="E5319" s="105">
        <v>1500</v>
      </c>
      <c r="F5319" s="313" t="s">
        <v>5673</v>
      </c>
      <c r="G5319" s="318" t="s">
        <v>5674</v>
      </c>
      <c r="H5319" s="318" t="s">
        <v>5675</v>
      </c>
      <c r="I5319" s="104" t="s">
        <v>1134</v>
      </c>
      <c r="J5319" s="318" t="s">
        <v>1045</v>
      </c>
      <c r="K5319" s="320"/>
      <c r="L5319" s="320"/>
      <c r="M5319" s="104"/>
      <c r="N5319" s="104">
        <v>1</v>
      </c>
      <c r="O5319" s="320">
        <v>0.1</v>
      </c>
      <c r="P5319" s="105">
        <v>150</v>
      </c>
    </row>
    <row r="5320" spans="1:16" x14ac:dyDescent="0.2">
      <c r="A5320" s="104" t="s">
        <v>1022</v>
      </c>
      <c r="B5320" s="104" t="s">
        <v>423</v>
      </c>
      <c r="C5320" s="313" t="s">
        <v>99</v>
      </c>
      <c r="D5320" s="104" t="s">
        <v>1756</v>
      </c>
      <c r="E5320" s="105">
        <v>3500</v>
      </c>
      <c r="F5320" s="313" t="s">
        <v>3811</v>
      </c>
      <c r="G5320" s="318" t="s">
        <v>3812</v>
      </c>
      <c r="H5320" s="318" t="s">
        <v>1060</v>
      </c>
      <c r="I5320" s="104" t="s">
        <v>1061</v>
      </c>
      <c r="J5320" s="318" t="s">
        <v>1028</v>
      </c>
      <c r="K5320" s="320"/>
      <c r="L5320" s="320"/>
      <c r="M5320" s="104"/>
      <c r="N5320" s="104">
        <v>1</v>
      </c>
      <c r="O5320" s="320">
        <v>6.0333333333333332</v>
      </c>
      <c r="P5320" s="105">
        <v>21000</v>
      </c>
    </row>
    <row r="5321" spans="1:16" x14ac:dyDescent="0.2">
      <c r="A5321" s="104" t="s">
        <v>1022</v>
      </c>
      <c r="B5321" s="104" t="s">
        <v>423</v>
      </c>
      <c r="C5321" s="313" t="s">
        <v>99</v>
      </c>
      <c r="D5321" s="104" t="s">
        <v>3813</v>
      </c>
      <c r="E5321" s="105">
        <v>2500</v>
      </c>
      <c r="F5321" s="313" t="s">
        <v>3814</v>
      </c>
      <c r="G5321" s="318" t="s">
        <v>3815</v>
      </c>
      <c r="H5321" s="318" t="s">
        <v>1117</v>
      </c>
      <c r="I5321" s="104" t="s">
        <v>1118</v>
      </c>
      <c r="J5321" s="318" t="s">
        <v>1119</v>
      </c>
      <c r="K5321" s="320"/>
      <c r="L5321" s="320"/>
      <c r="M5321" s="104"/>
      <c r="N5321" s="104">
        <v>2</v>
      </c>
      <c r="O5321" s="320">
        <v>6.0333333333333332</v>
      </c>
      <c r="P5321" s="105">
        <v>15000</v>
      </c>
    </row>
    <row r="5322" spans="1:16" x14ac:dyDescent="0.2">
      <c r="A5322" s="104" t="s">
        <v>1022</v>
      </c>
      <c r="B5322" s="104" t="s">
        <v>423</v>
      </c>
      <c r="C5322" s="313" t="s">
        <v>99</v>
      </c>
      <c r="D5322" s="104" t="s">
        <v>1101</v>
      </c>
      <c r="E5322" s="105">
        <v>2500</v>
      </c>
      <c r="F5322" s="313" t="s">
        <v>3819</v>
      </c>
      <c r="G5322" s="318" t="s">
        <v>3820</v>
      </c>
      <c r="H5322" s="318" t="s">
        <v>1032</v>
      </c>
      <c r="I5322" s="104" t="s">
        <v>1027</v>
      </c>
      <c r="J5322" s="318" t="s">
        <v>1028</v>
      </c>
      <c r="K5322" s="320"/>
      <c r="L5322" s="320"/>
      <c r="M5322" s="104"/>
      <c r="N5322" s="104">
        <v>2</v>
      </c>
      <c r="O5322" s="320">
        <v>6.0333333333333332</v>
      </c>
      <c r="P5322" s="105">
        <v>15000</v>
      </c>
    </row>
    <row r="5323" spans="1:16" x14ac:dyDescent="0.2">
      <c r="A5323" s="104" t="s">
        <v>1022</v>
      </c>
      <c r="B5323" s="104" t="s">
        <v>423</v>
      </c>
      <c r="C5323" s="313" t="s">
        <v>99</v>
      </c>
      <c r="D5323" s="104" t="s">
        <v>1201</v>
      </c>
      <c r="E5323" s="105">
        <v>1300</v>
      </c>
      <c r="F5323" s="313" t="s">
        <v>3821</v>
      </c>
      <c r="G5323" s="318" t="s">
        <v>3822</v>
      </c>
      <c r="H5323" s="318" t="s">
        <v>1117</v>
      </c>
      <c r="I5323" s="104" t="s">
        <v>1118</v>
      </c>
      <c r="J5323" s="318" t="s">
        <v>1119</v>
      </c>
      <c r="K5323" s="320"/>
      <c r="L5323" s="320"/>
      <c r="M5323" s="104"/>
      <c r="N5323" s="104">
        <v>2</v>
      </c>
      <c r="O5323" s="320">
        <v>6.0333333333333332</v>
      </c>
      <c r="P5323" s="105">
        <v>7800</v>
      </c>
    </row>
    <row r="5324" spans="1:16" x14ac:dyDescent="0.2">
      <c r="A5324" s="104" t="s">
        <v>1022</v>
      </c>
      <c r="B5324" s="104" t="s">
        <v>423</v>
      </c>
      <c r="C5324" s="313" t="s">
        <v>99</v>
      </c>
      <c r="D5324" s="104" t="s">
        <v>1183</v>
      </c>
      <c r="E5324" s="105">
        <v>1300</v>
      </c>
      <c r="F5324" s="313" t="s">
        <v>3823</v>
      </c>
      <c r="G5324" s="318" t="s">
        <v>3824</v>
      </c>
      <c r="H5324" s="318" t="s">
        <v>1117</v>
      </c>
      <c r="I5324" s="104" t="s">
        <v>1118</v>
      </c>
      <c r="J5324" s="318" t="s">
        <v>1119</v>
      </c>
      <c r="K5324" s="320"/>
      <c r="L5324" s="320"/>
      <c r="M5324" s="104"/>
      <c r="N5324" s="104">
        <v>2</v>
      </c>
      <c r="O5324" s="320">
        <v>6.0333333333333332</v>
      </c>
      <c r="P5324" s="105">
        <v>7800</v>
      </c>
    </row>
    <row r="5325" spans="1:16" x14ac:dyDescent="0.2">
      <c r="A5325" s="104" t="s">
        <v>1022</v>
      </c>
      <c r="B5325" s="104" t="s">
        <v>423</v>
      </c>
      <c r="C5325" s="313" t="s">
        <v>99</v>
      </c>
      <c r="D5325" s="104" t="s">
        <v>3825</v>
      </c>
      <c r="E5325" s="105">
        <v>1200</v>
      </c>
      <c r="F5325" s="313" t="s">
        <v>3826</v>
      </c>
      <c r="G5325" s="318" t="s">
        <v>3827</v>
      </c>
      <c r="H5325" s="318" t="s">
        <v>3828</v>
      </c>
      <c r="I5325" s="104" t="s">
        <v>1073</v>
      </c>
      <c r="J5325" s="318" t="s">
        <v>1074</v>
      </c>
      <c r="K5325" s="320"/>
      <c r="L5325" s="320"/>
      <c r="M5325" s="104"/>
      <c r="N5325" s="104">
        <v>2</v>
      </c>
      <c r="O5325" s="320">
        <v>6.0333333333333332</v>
      </c>
      <c r="P5325" s="105">
        <v>7200</v>
      </c>
    </row>
    <row r="5326" spans="1:16" x14ac:dyDescent="0.2">
      <c r="A5326" s="104" t="s">
        <v>1022</v>
      </c>
      <c r="B5326" s="104" t="s">
        <v>423</v>
      </c>
      <c r="C5326" s="313" t="s">
        <v>99</v>
      </c>
      <c r="D5326" s="104" t="s">
        <v>1242</v>
      </c>
      <c r="E5326" s="105">
        <v>1300</v>
      </c>
      <c r="F5326" s="313" t="s">
        <v>3829</v>
      </c>
      <c r="G5326" s="318" t="s">
        <v>3830</v>
      </c>
      <c r="H5326" s="318" t="s">
        <v>1117</v>
      </c>
      <c r="I5326" s="104" t="s">
        <v>1118</v>
      </c>
      <c r="J5326" s="318" t="s">
        <v>1119</v>
      </c>
      <c r="K5326" s="320"/>
      <c r="L5326" s="320"/>
      <c r="M5326" s="104"/>
      <c r="N5326" s="104">
        <v>2</v>
      </c>
      <c r="O5326" s="320">
        <v>6.0333333333333332</v>
      </c>
      <c r="P5326" s="105">
        <v>7800</v>
      </c>
    </row>
    <row r="5327" spans="1:16" x14ac:dyDescent="0.2">
      <c r="A5327" s="104" t="s">
        <v>1022</v>
      </c>
      <c r="B5327" s="104" t="s">
        <v>423</v>
      </c>
      <c r="C5327" s="313" t="s">
        <v>99</v>
      </c>
      <c r="D5327" s="104" t="s">
        <v>2075</v>
      </c>
      <c r="E5327" s="105">
        <v>4100</v>
      </c>
      <c r="F5327" s="313" t="s">
        <v>3831</v>
      </c>
      <c r="G5327" s="318" t="s">
        <v>3832</v>
      </c>
      <c r="H5327" s="318" t="s">
        <v>1577</v>
      </c>
      <c r="I5327" s="104" t="s">
        <v>1061</v>
      </c>
      <c r="J5327" s="318" t="s">
        <v>1028</v>
      </c>
      <c r="K5327" s="320"/>
      <c r="L5327" s="320"/>
      <c r="M5327" s="104"/>
      <c r="N5327" s="104">
        <v>2</v>
      </c>
      <c r="O5327" s="320">
        <v>6.0333333333333332</v>
      </c>
      <c r="P5327" s="105">
        <v>24600</v>
      </c>
    </row>
    <row r="5328" spans="1:16" ht="22.5" x14ac:dyDescent="0.2">
      <c r="A5328" s="104" t="s">
        <v>1022</v>
      </c>
      <c r="B5328" s="104" t="s">
        <v>423</v>
      </c>
      <c r="C5328" s="313" t="s">
        <v>99</v>
      </c>
      <c r="D5328" s="104" t="s">
        <v>1046</v>
      </c>
      <c r="E5328" s="105">
        <v>1700</v>
      </c>
      <c r="F5328" s="313" t="s">
        <v>3833</v>
      </c>
      <c r="G5328" s="318" t="s">
        <v>3834</v>
      </c>
      <c r="H5328" s="318" t="s">
        <v>3835</v>
      </c>
      <c r="I5328" s="104" t="s">
        <v>1044</v>
      </c>
      <c r="J5328" s="318" t="s">
        <v>1045</v>
      </c>
      <c r="K5328" s="320"/>
      <c r="L5328" s="320"/>
      <c r="M5328" s="104"/>
      <c r="N5328" s="104">
        <v>2</v>
      </c>
      <c r="O5328" s="320">
        <v>6.0333333333333332</v>
      </c>
      <c r="P5328" s="105">
        <v>10200</v>
      </c>
    </row>
    <row r="5329" spans="1:16" x14ac:dyDescent="0.2">
      <c r="A5329" s="104" t="s">
        <v>1022</v>
      </c>
      <c r="B5329" s="104" t="s">
        <v>423</v>
      </c>
      <c r="C5329" s="313" t="s">
        <v>99</v>
      </c>
      <c r="D5329" s="104" t="s">
        <v>1636</v>
      </c>
      <c r="E5329" s="105">
        <v>3500</v>
      </c>
      <c r="F5329" s="313" t="s">
        <v>3840</v>
      </c>
      <c r="G5329" s="318" t="s">
        <v>3841</v>
      </c>
      <c r="H5329" s="318" t="s">
        <v>1026</v>
      </c>
      <c r="I5329" s="104" t="s">
        <v>1027</v>
      </c>
      <c r="J5329" s="318" t="s">
        <v>1028</v>
      </c>
      <c r="K5329" s="320"/>
      <c r="L5329" s="320"/>
      <c r="M5329" s="104"/>
      <c r="N5329" s="104">
        <v>2</v>
      </c>
      <c r="O5329" s="320">
        <v>6.0333333333333332</v>
      </c>
      <c r="P5329" s="105">
        <v>21000</v>
      </c>
    </row>
    <row r="5330" spans="1:16" ht="22.5" x14ac:dyDescent="0.2">
      <c r="A5330" s="104" t="s">
        <v>1022</v>
      </c>
      <c r="B5330" s="104" t="s">
        <v>423</v>
      </c>
      <c r="C5330" s="313" t="s">
        <v>99</v>
      </c>
      <c r="D5330" s="104" t="s">
        <v>1054</v>
      </c>
      <c r="E5330" s="105">
        <v>1500</v>
      </c>
      <c r="F5330" s="313" t="s">
        <v>3842</v>
      </c>
      <c r="G5330" s="318" t="s">
        <v>3843</v>
      </c>
      <c r="H5330" s="318" t="s">
        <v>1189</v>
      </c>
      <c r="I5330" s="104" t="s">
        <v>1027</v>
      </c>
      <c r="J5330" s="318" t="s">
        <v>1045</v>
      </c>
      <c r="K5330" s="320"/>
      <c r="L5330" s="320"/>
      <c r="M5330" s="104"/>
      <c r="N5330" s="104">
        <v>2</v>
      </c>
      <c r="O5330" s="320">
        <v>6.0333333333333332</v>
      </c>
      <c r="P5330" s="105">
        <v>9000</v>
      </c>
    </row>
    <row r="5331" spans="1:16" x14ac:dyDescent="0.2">
      <c r="A5331" s="104" t="s">
        <v>1022</v>
      </c>
      <c r="B5331" s="104" t="s">
        <v>423</v>
      </c>
      <c r="C5331" s="313" t="s">
        <v>99</v>
      </c>
      <c r="D5331" s="104" t="s">
        <v>3280</v>
      </c>
      <c r="E5331" s="105">
        <v>4000</v>
      </c>
      <c r="F5331" s="313" t="s">
        <v>3844</v>
      </c>
      <c r="G5331" s="318" t="s">
        <v>3845</v>
      </c>
      <c r="H5331" s="318" t="s">
        <v>2198</v>
      </c>
      <c r="I5331" s="104" t="s">
        <v>1061</v>
      </c>
      <c r="J5331" s="318" t="s">
        <v>1028</v>
      </c>
      <c r="K5331" s="320"/>
      <c r="L5331" s="320"/>
      <c r="M5331" s="104"/>
      <c r="N5331" s="104">
        <v>2</v>
      </c>
      <c r="O5331" s="320">
        <v>6.0333333333333332</v>
      </c>
      <c r="P5331" s="105">
        <v>24000</v>
      </c>
    </row>
    <row r="5332" spans="1:16" x14ac:dyDescent="0.2">
      <c r="A5332" s="104" t="s">
        <v>1022</v>
      </c>
      <c r="B5332" s="104" t="s">
        <v>423</v>
      </c>
      <c r="C5332" s="313" t="s">
        <v>99</v>
      </c>
      <c r="D5332" s="104" t="s">
        <v>1050</v>
      </c>
      <c r="E5332" s="105">
        <v>3000</v>
      </c>
      <c r="F5332" s="313" t="s">
        <v>3846</v>
      </c>
      <c r="G5332" s="318" t="s">
        <v>3847</v>
      </c>
      <c r="H5332" s="318" t="s">
        <v>1060</v>
      </c>
      <c r="I5332" s="104" t="s">
        <v>1346</v>
      </c>
      <c r="J5332" s="318" t="s">
        <v>1028</v>
      </c>
      <c r="K5332" s="320"/>
      <c r="L5332" s="320"/>
      <c r="M5332" s="104"/>
      <c r="N5332" s="104">
        <v>2</v>
      </c>
      <c r="O5332" s="320">
        <v>6.0333333333333332</v>
      </c>
      <c r="P5332" s="105">
        <v>18000</v>
      </c>
    </row>
    <row r="5333" spans="1:16" x14ac:dyDescent="0.2">
      <c r="A5333" s="104" t="s">
        <v>1022</v>
      </c>
      <c r="B5333" s="104" t="s">
        <v>423</v>
      </c>
      <c r="C5333" s="313" t="s">
        <v>99</v>
      </c>
      <c r="D5333" s="104" t="s">
        <v>3813</v>
      </c>
      <c r="E5333" s="105">
        <v>2500</v>
      </c>
      <c r="F5333" s="313" t="s">
        <v>3848</v>
      </c>
      <c r="G5333" s="318" t="s">
        <v>3849</v>
      </c>
      <c r="H5333" s="318" t="s">
        <v>1117</v>
      </c>
      <c r="I5333" s="104" t="s">
        <v>1118</v>
      </c>
      <c r="J5333" s="318" t="s">
        <v>1119</v>
      </c>
      <c r="K5333" s="320"/>
      <c r="L5333" s="320"/>
      <c r="M5333" s="104"/>
      <c r="N5333" s="104">
        <v>2</v>
      </c>
      <c r="O5333" s="320">
        <v>6.0333333333333332</v>
      </c>
      <c r="P5333" s="105">
        <v>15000</v>
      </c>
    </row>
    <row r="5334" spans="1:16" x14ac:dyDescent="0.2">
      <c r="A5334" s="104" t="s">
        <v>1022</v>
      </c>
      <c r="B5334" s="104" t="s">
        <v>423</v>
      </c>
      <c r="C5334" s="313" t="s">
        <v>99</v>
      </c>
      <c r="D5334" s="104" t="s">
        <v>1046</v>
      </c>
      <c r="E5334" s="105">
        <v>1500</v>
      </c>
      <c r="F5334" s="313" t="s">
        <v>3850</v>
      </c>
      <c r="G5334" s="318" t="s">
        <v>3851</v>
      </c>
      <c r="H5334" s="318" t="s">
        <v>1255</v>
      </c>
      <c r="I5334" s="104" t="s">
        <v>1027</v>
      </c>
      <c r="J5334" s="318" t="s">
        <v>1028</v>
      </c>
      <c r="K5334" s="320"/>
      <c r="L5334" s="320"/>
      <c r="M5334" s="104"/>
      <c r="N5334" s="104">
        <v>2</v>
      </c>
      <c r="O5334" s="320">
        <v>6.0333333333333332</v>
      </c>
      <c r="P5334" s="105">
        <v>9000</v>
      </c>
    </row>
    <row r="5335" spans="1:16" x14ac:dyDescent="0.2">
      <c r="A5335" s="104" t="s">
        <v>1022</v>
      </c>
      <c r="B5335" s="104" t="s">
        <v>423</v>
      </c>
      <c r="C5335" s="313" t="s">
        <v>99</v>
      </c>
      <c r="D5335" s="104" t="s">
        <v>1101</v>
      </c>
      <c r="E5335" s="105">
        <v>2400</v>
      </c>
      <c r="F5335" s="313" t="s">
        <v>5676</v>
      </c>
      <c r="G5335" s="318" t="s">
        <v>5677</v>
      </c>
      <c r="H5335" s="318" t="s">
        <v>1032</v>
      </c>
      <c r="I5335" s="104" t="s">
        <v>1027</v>
      </c>
      <c r="J5335" s="318" t="s">
        <v>1028</v>
      </c>
      <c r="K5335" s="320"/>
      <c r="L5335" s="320"/>
      <c r="M5335" s="104"/>
      <c r="N5335" s="104">
        <v>2</v>
      </c>
      <c r="O5335" s="320">
        <v>6.0333333333333332</v>
      </c>
      <c r="P5335" s="105">
        <v>14400</v>
      </c>
    </row>
    <row r="5336" spans="1:16" x14ac:dyDescent="0.2">
      <c r="A5336" s="104" t="s">
        <v>1022</v>
      </c>
      <c r="B5336" s="104" t="s">
        <v>423</v>
      </c>
      <c r="C5336" s="313" t="s">
        <v>99</v>
      </c>
      <c r="D5336" s="104" t="s">
        <v>1183</v>
      </c>
      <c r="E5336" s="105">
        <v>1300</v>
      </c>
      <c r="F5336" s="313" t="s">
        <v>3852</v>
      </c>
      <c r="G5336" s="318" t="s">
        <v>3853</v>
      </c>
      <c r="H5336" s="318" t="s">
        <v>1117</v>
      </c>
      <c r="I5336" s="104" t="s">
        <v>1118</v>
      </c>
      <c r="J5336" s="318" t="s">
        <v>1119</v>
      </c>
      <c r="K5336" s="320"/>
      <c r="L5336" s="320"/>
      <c r="M5336" s="104"/>
      <c r="N5336" s="104">
        <v>2</v>
      </c>
      <c r="O5336" s="320">
        <v>6.0333333333333332</v>
      </c>
      <c r="P5336" s="105">
        <v>7800</v>
      </c>
    </row>
    <row r="5337" spans="1:16" x14ac:dyDescent="0.2">
      <c r="A5337" s="104" t="s">
        <v>1022</v>
      </c>
      <c r="B5337" s="104" t="s">
        <v>423</v>
      </c>
      <c r="C5337" s="313" t="s">
        <v>99</v>
      </c>
      <c r="D5337" s="104" t="s">
        <v>1046</v>
      </c>
      <c r="E5337" s="105">
        <v>1500</v>
      </c>
      <c r="F5337" s="313" t="s">
        <v>3854</v>
      </c>
      <c r="G5337" s="318" t="s">
        <v>3855</v>
      </c>
      <c r="H5337" s="318" t="s">
        <v>1189</v>
      </c>
      <c r="I5337" s="104" t="s">
        <v>1027</v>
      </c>
      <c r="J5337" s="318" t="s">
        <v>1028</v>
      </c>
      <c r="K5337" s="320"/>
      <c r="L5337" s="320"/>
      <c r="M5337" s="104"/>
      <c r="N5337" s="104">
        <v>2</v>
      </c>
      <c r="O5337" s="320">
        <v>6.0333333333333332</v>
      </c>
      <c r="P5337" s="105">
        <v>9000</v>
      </c>
    </row>
    <row r="5338" spans="1:16" x14ac:dyDescent="0.2">
      <c r="A5338" s="104" t="s">
        <v>1022</v>
      </c>
      <c r="B5338" s="104" t="s">
        <v>423</v>
      </c>
      <c r="C5338" s="313" t="s">
        <v>99</v>
      </c>
      <c r="D5338" s="104" t="s">
        <v>1183</v>
      </c>
      <c r="E5338" s="105">
        <v>1300</v>
      </c>
      <c r="F5338" s="313" t="s">
        <v>3856</v>
      </c>
      <c r="G5338" s="318" t="s">
        <v>3857</v>
      </c>
      <c r="H5338" s="318" t="s">
        <v>1117</v>
      </c>
      <c r="I5338" s="104" t="s">
        <v>1118</v>
      </c>
      <c r="J5338" s="318" t="s">
        <v>1119</v>
      </c>
      <c r="K5338" s="320"/>
      <c r="L5338" s="320"/>
      <c r="M5338" s="104"/>
      <c r="N5338" s="104">
        <v>2</v>
      </c>
      <c r="O5338" s="320">
        <v>6.0333333333333332</v>
      </c>
      <c r="P5338" s="105">
        <v>7800</v>
      </c>
    </row>
    <row r="5339" spans="1:16" x14ac:dyDescent="0.2">
      <c r="A5339" s="104" t="s">
        <v>1022</v>
      </c>
      <c r="B5339" s="104" t="s">
        <v>423</v>
      </c>
      <c r="C5339" s="313" t="s">
        <v>99</v>
      </c>
      <c r="D5339" s="104" t="s">
        <v>1149</v>
      </c>
      <c r="E5339" s="105">
        <v>3000</v>
      </c>
      <c r="F5339" s="313" t="s">
        <v>3858</v>
      </c>
      <c r="G5339" s="318" t="s">
        <v>3859</v>
      </c>
      <c r="H5339" s="318" t="s">
        <v>3860</v>
      </c>
      <c r="I5339" s="104" t="s">
        <v>2722</v>
      </c>
      <c r="J5339" s="318" t="s">
        <v>1028</v>
      </c>
      <c r="K5339" s="320"/>
      <c r="L5339" s="320"/>
      <c r="M5339" s="104"/>
      <c r="N5339" s="104">
        <v>2</v>
      </c>
      <c r="O5339" s="320">
        <v>6.0333333333333332</v>
      </c>
      <c r="P5339" s="105">
        <v>18000</v>
      </c>
    </row>
    <row r="5340" spans="1:16" x14ac:dyDescent="0.2">
      <c r="A5340" s="104" t="s">
        <v>1022</v>
      </c>
      <c r="B5340" s="104" t="s">
        <v>423</v>
      </c>
      <c r="C5340" s="313" t="s">
        <v>99</v>
      </c>
      <c r="D5340" s="104" t="s">
        <v>1046</v>
      </c>
      <c r="E5340" s="105">
        <v>1500</v>
      </c>
      <c r="F5340" s="313" t="s">
        <v>3863</v>
      </c>
      <c r="G5340" s="318" t="s">
        <v>3864</v>
      </c>
      <c r="H5340" s="318" t="s">
        <v>1133</v>
      </c>
      <c r="I5340" s="104" t="s">
        <v>1044</v>
      </c>
      <c r="J5340" s="318" t="s">
        <v>1028</v>
      </c>
      <c r="K5340" s="320"/>
      <c r="L5340" s="320"/>
      <c r="M5340" s="104"/>
      <c r="N5340" s="104">
        <v>2</v>
      </c>
      <c r="O5340" s="320">
        <v>6.0333333333333332</v>
      </c>
      <c r="P5340" s="105">
        <v>9000</v>
      </c>
    </row>
    <row r="5341" spans="1:16" ht="22.5" x14ac:dyDescent="0.2">
      <c r="A5341" s="104" t="s">
        <v>1022</v>
      </c>
      <c r="B5341" s="104" t="s">
        <v>423</v>
      </c>
      <c r="C5341" s="313" t="s">
        <v>99</v>
      </c>
      <c r="D5341" s="104" t="s">
        <v>1046</v>
      </c>
      <c r="E5341" s="105">
        <v>1700</v>
      </c>
      <c r="F5341" s="313" t="s">
        <v>3867</v>
      </c>
      <c r="G5341" s="318" t="s">
        <v>3868</v>
      </c>
      <c r="H5341" s="318" t="s">
        <v>1113</v>
      </c>
      <c r="I5341" s="104" t="s">
        <v>1044</v>
      </c>
      <c r="J5341" s="318" t="s">
        <v>1045</v>
      </c>
      <c r="K5341" s="320"/>
      <c r="L5341" s="320"/>
      <c r="M5341" s="104"/>
      <c r="N5341" s="104">
        <v>2</v>
      </c>
      <c r="O5341" s="320">
        <v>6.0333333333333332</v>
      </c>
      <c r="P5341" s="105">
        <v>10200</v>
      </c>
    </row>
    <row r="5342" spans="1:16" x14ac:dyDescent="0.2">
      <c r="A5342" s="104" t="s">
        <v>1022</v>
      </c>
      <c r="B5342" s="104" t="s">
        <v>423</v>
      </c>
      <c r="C5342" s="313" t="s">
        <v>99</v>
      </c>
      <c r="D5342" s="104" t="s">
        <v>1033</v>
      </c>
      <c r="E5342" s="105">
        <v>2500</v>
      </c>
      <c r="F5342" s="313" t="s">
        <v>3869</v>
      </c>
      <c r="G5342" s="318" t="s">
        <v>3870</v>
      </c>
      <c r="H5342" s="318" t="s">
        <v>1053</v>
      </c>
      <c r="I5342" s="104" t="s">
        <v>1027</v>
      </c>
      <c r="J5342" s="318" t="s">
        <v>1161</v>
      </c>
      <c r="K5342" s="320"/>
      <c r="L5342" s="320"/>
      <c r="M5342" s="104"/>
      <c r="N5342" s="104">
        <v>2</v>
      </c>
      <c r="O5342" s="320">
        <v>6.0333333333333332</v>
      </c>
      <c r="P5342" s="105">
        <v>15000</v>
      </c>
    </row>
    <row r="5343" spans="1:16" x14ac:dyDescent="0.2">
      <c r="A5343" s="104" t="s">
        <v>1022</v>
      </c>
      <c r="B5343" s="104" t="s">
        <v>423</v>
      </c>
      <c r="C5343" s="313" t="s">
        <v>99</v>
      </c>
      <c r="D5343" s="104" t="s">
        <v>1046</v>
      </c>
      <c r="E5343" s="105">
        <v>1500</v>
      </c>
      <c r="F5343" s="313" t="s">
        <v>3873</v>
      </c>
      <c r="G5343" s="318" t="s">
        <v>3874</v>
      </c>
      <c r="H5343" s="318" t="s">
        <v>1133</v>
      </c>
      <c r="I5343" s="104" t="s">
        <v>1134</v>
      </c>
      <c r="J5343" s="318" t="s">
        <v>1028</v>
      </c>
      <c r="K5343" s="320"/>
      <c r="L5343" s="320"/>
      <c r="M5343" s="104"/>
      <c r="N5343" s="104">
        <v>2</v>
      </c>
      <c r="O5343" s="320">
        <v>6.0333333333333332</v>
      </c>
      <c r="P5343" s="105">
        <v>9000</v>
      </c>
    </row>
    <row r="5344" spans="1:16" x14ac:dyDescent="0.2">
      <c r="A5344" s="104" t="s">
        <v>1022</v>
      </c>
      <c r="B5344" s="104" t="s">
        <v>423</v>
      </c>
      <c r="C5344" s="313" t="s">
        <v>99</v>
      </c>
      <c r="D5344" s="104" t="s">
        <v>1046</v>
      </c>
      <c r="E5344" s="105">
        <v>1500</v>
      </c>
      <c r="F5344" s="313" t="s">
        <v>3875</v>
      </c>
      <c r="G5344" s="318" t="s">
        <v>3876</v>
      </c>
      <c r="H5344" s="318" t="s">
        <v>1189</v>
      </c>
      <c r="I5344" s="104" t="s">
        <v>1073</v>
      </c>
      <c r="J5344" s="318" t="s">
        <v>1074</v>
      </c>
      <c r="K5344" s="320"/>
      <c r="L5344" s="320"/>
      <c r="M5344" s="104"/>
      <c r="N5344" s="104">
        <v>2</v>
      </c>
      <c r="O5344" s="320">
        <v>6.0333333333333332</v>
      </c>
      <c r="P5344" s="105">
        <v>9000</v>
      </c>
    </row>
    <row r="5345" spans="1:16" ht="22.5" x14ac:dyDescent="0.2">
      <c r="A5345" s="104" t="s">
        <v>1022</v>
      </c>
      <c r="B5345" s="104" t="s">
        <v>423</v>
      </c>
      <c r="C5345" s="313" t="s">
        <v>99</v>
      </c>
      <c r="D5345" s="104" t="s">
        <v>3877</v>
      </c>
      <c r="E5345" s="105">
        <v>2000</v>
      </c>
      <c r="F5345" s="313" t="s">
        <v>3878</v>
      </c>
      <c r="G5345" s="318" t="s">
        <v>3879</v>
      </c>
      <c r="H5345" s="318" t="s">
        <v>1057</v>
      </c>
      <c r="I5345" s="104" t="s">
        <v>1027</v>
      </c>
      <c r="J5345" s="318" t="s">
        <v>1069</v>
      </c>
      <c r="K5345" s="320"/>
      <c r="L5345" s="320"/>
      <c r="M5345" s="104"/>
      <c r="N5345" s="104">
        <v>2</v>
      </c>
      <c r="O5345" s="320">
        <v>6.0333333333333332</v>
      </c>
      <c r="P5345" s="105">
        <v>12000</v>
      </c>
    </row>
    <row r="5346" spans="1:16" x14ac:dyDescent="0.2">
      <c r="A5346" s="104" t="s">
        <v>1022</v>
      </c>
      <c r="B5346" s="104" t="s">
        <v>423</v>
      </c>
      <c r="C5346" s="313" t="s">
        <v>99</v>
      </c>
      <c r="D5346" s="104" t="s">
        <v>1046</v>
      </c>
      <c r="E5346" s="105">
        <v>1500</v>
      </c>
      <c r="F5346" s="313" t="s">
        <v>3880</v>
      </c>
      <c r="G5346" s="318" t="s">
        <v>3881</v>
      </c>
      <c r="H5346" s="318" t="s">
        <v>1118</v>
      </c>
      <c r="I5346" s="104" t="s">
        <v>1118</v>
      </c>
      <c r="J5346" s="318" t="s">
        <v>1119</v>
      </c>
      <c r="K5346" s="320"/>
      <c r="L5346" s="320"/>
      <c r="M5346" s="104"/>
      <c r="N5346" s="104">
        <v>2</v>
      </c>
      <c r="O5346" s="320">
        <v>6.0333333333333332</v>
      </c>
      <c r="P5346" s="105">
        <v>9000</v>
      </c>
    </row>
    <row r="5347" spans="1:16" x14ac:dyDescent="0.2">
      <c r="A5347" s="104" t="s">
        <v>1022</v>
      </c>
      <c r="B5347" s="104" t="s">
        <v>423</v>
      </c>
      <c r="C5347" s="313" t="s">
        <v>99</v>
      </c>
      <c r="D5347" s="104" t="s">
        <v>1046</v>
      </c>
      <c r="E5347" s="105">
        <v>1700</v>
      </c>
      <c r="F5347" s="313" t="s">
        <v>3882</v>
      </c>
      <c r="G5347" s="318" t="s">
        <v>3883</v>
      </c>
      <c r="H5347" s="318" t="s">
        <v>1049</v>
      </c>
      <c r="I5347" s="104" t="s">
        <v>1073</v>
      </c>
      <c r="J5347" s="318" t="s">
        <v>1074</v>
      </c>
      <c r="K5347" s="320"/>
      <c r="L5347" s="320"/>
      <c r="M5347" s="104"/>
      <c r="N5347" s="104">
        <v>2</v>
      </c>
      <c r="O5347" s="320">
        <v>6.0333333333333332</v>
      </c>
      <c r="P5347" s="105">
        <v>10200</v>
      </c>
    </row>
    <row r="5348" spans="1:16" x14ac:dyDescent="0.2">
      <c r="A5348" s="104" t="s">
        <v>1022</v>
      </c>
      <c r="B5348" s="104" t="s">
        <v>423</v>
      </c>
      <c r="C5348" s="313" t="s">
        <v>99</v>
      </c>
      <c r="D5348" s="104" t="s">
        <v>1046</v>
      </c>
      <c r="E5348" s="105">
        <v>1500</v>
      </c>
      <c r="F5348" s="313" t="s">
        <v>3884</v>
      </c>
      <c r="G5348" s="318" t="s">
        <v>3885</v>
      </c>
      <c r="H5348" s="318" t="s">
        <v>3886</v>
      </c>
      <c r="I5348" s="104" t="s">
        <v>1073</v>
      </c>
      <c r="J5348" s="318" t="s">
        <v>1074</v>
      </c>
      <c r="K5348" s="320"/>
      <c r="L5348" s="320"/>
      <c r="M5348" s="104"/>
      <c r="N5348" s="104">
        <v>2</v>
      </c>
      <c r="O5348" s="320">
        <v>6.0333333333333332</v>
      </c>
      <c r="P5348" s="105">
        <v>9000</v>
      </c>
    </row>
    <row r="5349" spans="1:16" ht="22.5" x14ac:dyDescent="0.2">
      <c r="A5349" s="104" t="s">
        <v>1022</v>
      </c>
      <c r="B5349" s="104" t="s">
        <v>423</v>
      </c>
      <c r="C5349" s="313" t="s">
        <v>99</v>
      </c>
      <c r="D5349" s="104" t="s">
        <v>1046</v>
      </c>
      <c r="E5349" s="105">
        <v>1700</v>
      </c>
      <c r="F5349" s="313" t="s">
        <v>3887</v>
      </c>
      <c r="G5349" s="318" t="s">
        <v>3888</v>
      </c>
      <c r="H5349" s="318" t="s">
        <v>1064</v>
      </c>
      <c r="I5349" s="104" t="s">
        <v>1044</v>
      </c>
      <c r="J5349" s="318" t="s">
        <v>1045</v>
      </c>
      <c r="K5349" s="320"/>
      <c r="L5349" s="320"/>
      <c r="M5349" s="104"/>
      <c r="N5349" s="104">
        <v>2</v>
      </c>
      <c r="O5349" s="320">
        <v>6.0333333333333332</v>
      </c>
      <c r="P5349" s="105">
        <v>10200</v>
      </c>
    </row>
    <row r="5350" spans="1:16" ht="22.5" x14ac:dyDescent="0.2">
      <c r="A5350" s="104" t="s">
        <v>1022</v>
      </c>
      <c r="B5350" s="104" t="s">
        <v>423</v>
      </c>
      <c r="C5350" s="313" t="s">
        <v>99</v>
      </c>
      <c r="D5350" s="104" t="s">
        <v>1046</v>
      </c>
      <c r="E5350" s="105">
        <v>1700</v>
      </c>
      <c r="F5350" s="313" t="s">
        <v>3891</v>
      </c>
      <c r="G5350" s="318" t="s">
        <v>3892</v>
      </c>
      <c r="H5350" s="318" t="s">
        <v>1064</v>
      </c>
      <c r="I5350" s="104" t="s">
        <v>1044</v>
      </c>
      <c r="J5350" s="318" t="s">
        <v>1045</v>
      </c>
      <c r="K5350" s="320"/>
      <c r="L5350" s="320"/>
      <c r="M5350" s="104"/>
      <c r="N5350" s="104">
        <v>2</v>
      </c>
      <c r="O5350" s="320">
        <v>6.0333333333333332</v>
      </c>
      <c r="P5350" s="105">
        <v>10200</v>
      </c>
    </row>
    <row r="5351" spans="1:16" x14ac:dyDescent="0.2">
      <c r="A5351" s="104" t="s">
        <v>1022</v>
      </c>
      <c r="B5351" s="104" t="s">
        <v>423</v>
      </c>
      <c r="C5351" s="313" t="s">
        <v>99</v>
      </c>
      <c r="D5351" s="104" t="s">
        <v>1046</v>
      </c>
      <c r="E5351" s="105">
        <v>1700</v>
      </c>
      <c r="F5351" s="313" t="s">
        <v>3893</v>
      </c>
      <c r="G5351" s="318" t="s">
        <v>3894</v>
      </c>
      <c r="H5351" s="318" t="s">
        <v>1057</v>
      </c>
      <c r="I5351" s="104" t="s">
        <v>1027</v>
      </c>
      <c r="J5351" s="318" t="s">
        <v>1028</v>
      </c>
      <c r="K5351" s="320"/>
      <c r="L5351" s="320"/>
      <c r="M5351" s="104"/>
      <c r="N5351" s="104">
        <v>3</v>
      </c>
      <c r="O5351" s="320">
        <v>6.0333333333333332</v>
      </c>
      <c r="P5351" s="105">
        <v>10200</v>
      </c>
    </row>
    <row r="5352" spans="1:16" x14ac:dyDescent="0.2">
      <c r="A5352" s="104" t="s">
        <v>1022</v>
      </c>
      <c r="B5352" s="104" t="s">
        <v>423</v>
      </c>
      <c r="C5352" s="313" t="s">
        <v>99</v>
      </c>
      <c r="D5352" s="104" t="s">
        <v>3895</v>
      </c>
      <c r="E5352" s="105">
        <v>3000</v>
      </c>
      <c r="F5352" s="313" t="s">
        <v>3896</v>
      </c>
      <c r="G5352" s="318" t="s">
        <v>3897</v>
      </c>
      <c r="H5352" s="318" t="s">
        <v>1032</v>
      </c>
      <c r="I5352" s="104" t="s">
        <v>1027</v>
      </c>
      <c r="J5352" s="318" t="s">
        <v>1028</v>
      </c>
      <c r="K5352" s="320"/>
      <c r="L5352" s="320"/>
      <c r="M5352" s="104"/>
      <c r="N5352" s="104">
        <v>2</v>
      </c>
      <c r="O5352" s="320">
        <v>6.0333333333333332</v>
      </c>
      <c r="P5352" s="105">
        <v>18000</v>
      </c>
    </row>
    <row r="5353" spans="1:16" x14ac:dyDescent="0.2">
      <c r="A5353" s="104" t="s">
        <v>1022</v>
      </c>
      <c r="B5353" s="104" t="s">
        <v>423</v>
      </c>
      <c r="C5353" s="313" t="s">
        <v>99</v>
      </c>
      <c r="D5353" s="104" t="s">
        <v>1046</v>
      </c>
      <c r="E5353" s="105">
        <v>1500</v>
      </c>
      <c r="F5353" s="313" t="s">
        <v>3898</v>
      </c>
      <c r="G5353" s="318" t="s">
        <v>3899</v>
      </c>
      <c r="H5353" s="318" t="s">
        <v>1064</v>
      </c>
      <c r="I5353" s="104" t="s">
        <v>1073</v>
      </c>
      <c r="J5353" s="318" t="s">
        <v>1074</v>
      </c>
      <c r="K5353" s="320"/>
      <c r="L5353" s="320"/>
      <c r="M5353" s="104"/>
      <c r="N5353" s="104">
        <v>2</v>
      </c>
      <c r="O5353" s="320">
        <v>6.0333333333333332</v>
      </c>
      <c r="P5353" s="105">
        <v>9000</v>
      </c>
    </row>
    <row r="5354" spans="1:16" x14ac:dyDescent="0.2">
      <c r="A5354" s="104" t="s">
        <v>1022</v>
      </c>
      <c r="B5354" s="104" t="s">
        <v>423</v>
      </c>
      <c r="C5354" s="313" t="s">
        <v>99</v>
      </c>
      <c r="D5354" s="104" t="s">
        <v>1046</v>
      </c>
      <c r="E5354" s="105">
        <v>1950</v>
      </c>
      <c r="F5354" s="313" t="s">
        <v>3900</v>
      </c>
      <c r="G5354" s="318" t="s">
        <v>3901</v>
      </c>
      <c r="H5354" s="318" t="s">
        <v>1064</v>
      </c>
      <c r="I5354" s="104" t="s">
        <v>1073</v>
      </c>
      <c r="J5354" s="318" t="s">
        <v>1074</v>
      </c>
      <c r="K5354" s="320"/>
      <c r="L5354" s="320"/>
      <c r="M5354" s="104"/>
      <c r="N5354" s="104">
        <v>2</v>
      </c>
      <c r="O5354" s="320">
        <v>6.0333333333333332</v>
      </c>
      <c r="P5354" s="105">
        <v>11700</v>
      </c>
    </row>
    <row r="5355" spans="1:16" x14ac:dyDescent="0.2">
      <c r="A5355" s="104" t="s">
        <v>1022</v>
      </c>
      <c r="B5355" s="104" t="s">
        <v>423</v>
      </c>
      <c r="C5355" s="313" t="s">
        <v>99</v>
      </c>
      <c r="D5355" s="104" t="s">
        <v>1084</v>
      </c>
      <c r="E5355" s="105">
        <v>2400</v>
      </c>
      <c r="F5355" s="313" t="s">
        <v>3902</v>
      </c>
      <c r="G5355" s="318" t="s">
        <v>3903</v>
      </c>
      <c r="H5355" s="318" t="s">
        <v>1053</v>
      </c>
      <c r="I5355" s="104" t="s">
        <v>1346</v>
      </c>
      <c r="J5355" s="318" t="s">
        <v>1028</v>
      </c>
      <c r="K5355" s="320"/>
      <c r="L5355" s="320"/>
      <c r="M5355" s="104"/>
      <c r="N5355" s="104">
        <v>2</v>
      </c>
      <c r="O5355" s="320">
        <v>6.0333333333333332</v>
      </c>
      <c r="P5355" s="105">
        <v>14400</v>
      </c>
    </row>
    <row r="5356" spans="1:16" ht="22.5" x14ac:dyDescent="0.2">
      <c r="A5356" s="104" t="s">
        <v>1022</v>
      </c>
      <c r="B5356" s="104" t="s">
        <v>423</v>
      </c>
      <c r="C5356" s="313" t="s">
        <v>99</v>
      </c>
      <c r="D5356" s="104" t="s">
        <v>1046</v>
      </c>
      <c r="E5356" s="105">
        <v>1300</v>
      </c>
      <c r="F5356" s="313" t="s">
        <v>3904</v>
      </c>
      <c r="G5356" s="318" t="s">
        <v>3905</v>
      </c>
      <c r="H5356" s="318" t="s">
        <v>1043</v>
      </c>
      <c r="I5356" s="104" t="s">
        <v>1044</v>
      </c>
      <c r="J5356" s="318" t="s">
        <v>1045</v>
      </c>
      <c r="K5356" s="320"/>
      <c r="L5356" s="320"/>
      <c r="M5356" s="104"/>
      <c r="N5356" s="104">
        <v>2</v>
      </c>
      <c r="O5356" s="320">
        <v>6.0333333333333332</v>
      </c>
      <c r="P5356" s="105">
        <v>7800</v>
      </c>
    </row>
    <row r="5357" spans="1:16" ht="22.5" x14ac:dyDescent="0.2">
      <c r="A5357" s="104" t="s">
        <v>1022</v>
      </c>
      <c r="B5357" s="104" t="s">
        <v>423</v>
      </c>
      <c r="C5357" s="313" t="s">
        <v>99</v>
      </c>
      <c r="D5357" s="104" t="s">
        <v>3906</v>
      </c>
      <c r="E5357" s="105">
        <v>1800</v>
      </c>
      <c r="F5357" s="313" t="s">
        <v>3907</v>
      </c>
      <c r="G5357" s="318" t="s">
        <v>3908</v>
      </c>
      <c r="H5357" s="318" t="s">
        <v>1232</v>
      </c>
      <c r="I5357" s="104" t="s">
        <v>1044</v>
      </c>
      <c r="J5357" s="318" t="s">
        <v>1045</v>
      </c>
      <c r="K5357" s="320"/>
      <c r="L5357" s="320"/>
      <c r="M5357" s="104"/>
      <c r="N5357" s="104">
        <v>1</v>
      </c>
      <c r="O5357" s="320">
        <v>6.0333333333333332</v>
      </c>
      <c r="P5357" s="105">
        <v>10800</v>
      </c>
    </row>
    <row r="5358" spans="1:16" ht="22.5" x14ac:dyDescent="0.2">
      <c r="A5358" s="104" t="s">
        <v>1022</v>
      </c>
      <c r="B5358" s="104" t="s">
        <v>423</v>
      </c>
      <c r="C5358" s="313" t="s">
        <v>99</v>
      </c>
      <c r="D5358" s="104" t="s">
        <v>1046</v>
      </c>
      <c r="E5358" s="105">
        <v>1500</v>
      </c>
      <c r="F5358" s="313" t="s">
        <v>3909</v>
      </c>
      <c r="G5358" s="318" t="s">
        <v>3910</v>
      </c>
      <c r="H5358" s="318" t="s">
        <v>1255</v>
      </c>
      <c r="I5358" s="104" t="s">
        <v>1027</v>
      </c>
      <c r="J5358" s="318" t="s">
        <v>1069</v>
      </c>
      <c r="K5358" s="320"/>
      <c r="L5358" s="320"/>
      <c r="M5358" s="104"/>
      <c r="N5358" s="104">
        <v>2</v>
      </c>
      <c r="O5358" s="320">
        <v>6.0333333333333332</v>
      </c>
      <c r="P5358" s="105">
        <v>9000</v>
      </c>
    </row>
    <row r="5359" spans="1:16" x14ac:dyDescent="0.2">
      <c r="A5359" s="104" t="s">
        <v>1022</v>
      </c>
      <c r="B5359" s="104" t="s">
        <v>423</v>
      </c>
      <c r="C5359" s="313" t="s">
        <v>99</v>
      </c>
      <c r="D5359" s="104" t="s">
        <v>2292</v>
      </c>
      <c r="E5359" s="105">
        <v>13000</v>
      </c>
      <c r="F5359" s="313" t="s">
        <v>5678</v>
      </c>
      <c r="G5359" s="318" t="s">
        <v>5679</v>
      </c>
      <c r="H5359" s="318" t="s">
        <v>1152</v>
      </c>
      <c r="I5359" s="104" t="s">
        <v>1061</v>
      </c>
      <c r="J5359" s="318" t="s">
        <v>1028</v>
      </c>
      <c r="K5359" s="320"/>
      <c r="L5359" s="320"/>
      <c r="M5359" s="104"/>
      <c r="N5359" s="104">
        <v>1</v>
      </c>
      <c r="O5359" s="320">
        <v>2.8333333333333335</v>
      </c>
      <c r="P5359" s="105">
        <v>36833.333333333336</v>
      </c>
    </row>
    <row r="5360" spans="1:16" x14ac:dyDescent="0.2">
      <c r="A5360" s="104" t="s">
        <v>1022</v>
      </c>
      <c r="B5360" s="104" t="s">
        <v>423</v>
      </c>
      <c r="C5360" s="313" t="s">
        <v>99</v>
      </c>
      <c r="D5360" s="104" t="s">
        <v>1046</v>
      </c>
      <c r="E5360" s="105">
        <v>1700</v>
      </c>
      <c r="F5360" s="313" t="s">
        <v>3913</v>
      </c>
      <c r="G5360" s="318" t="s">
        <v>3914</v>
      </c>
      <c r="H5360" s="318" t="s">
        <v>1064</v>
      </c>
      <c r="I5360" s="104" t="s">
        <v>1044</v>
      </c>
      <c r="J5360" s="318" t="s">
        <v>1028</v>
      </c>
      <c r="K5360" s="320"/>
      <c r="L5360" s="320"/>
      <c r="M5360" s="104"/>
      <c r="N5360" s="104">
        <v>2</v>
      </c>
      <c r="O5360" s="320">
        <v>6.0333333333333332</v>
      </c>
      <c r="P5360" s="105">
        <v>10200</v>
      </c>
    </row>
    <row r="5361" spans="1:16" x14ac:dyDescent="0.2">
      <c r="A5361" s="104" t="s">
        <v>1022</v>
      </c>
      <c r="B5361" s="104" t="s">
        <v>423</v>
      </c>
      <c r="C5361" s="313" t="s">
        <v>99</v>
      </c>
      <c r="D5361" s="104" t="s">
        <v>1183</v>
      </c>
      <c r="E5361" s="105">
        <v>1300</v>
      </c>
      <c r="F5361" s="313" t="s">
        <v>3917</v>
      </c>
      <c r="G5361" s="318" t="s">
        <v>3918</v>
      </c>
      <c r="H5361" s="318" t="s">
        <v>1117</v>
      </c>
      <c r="I5361" s="104" t="s">
        <v>1118</v>
      </c>
      <c r="J5361" s="318" t="s">
        <v>1119</v>
      </c>
      <c r="K5361" s="320"/>
      <c r="L5361" s="320"/>
      <c r="M5361" s="104"/>
      <c r="N5361" s="104">
        <v>2</v>
      </c>
      <c r="O5361" s="320">
        <v>6.0333333333333332</v>
      </c>
      <c r="P5361" s="105">
        <v>7800</v>
      </c>
    </row>
    <row r="5362" spans="1:16" x14ac:dyDescent="0.2">
      <c r="A5362" s="104" t="s">
        <v>1022</v>
      </c>
      <c r="B5362" s="104" t="s">
        <v>423</v>
      </c>
      <c r="C5362" s="313" t="s">
        <v>99</v>
      </c>
      <c r="D5362" s="104" t="s">
        <v>1270</v>
      </c>
      <c r="E5362" s="105">
        <v>1300</v>
      </c>
      <c r="F5362" s="313" t="s">
        <v>3919</v>
      </c>
      <c r="G5362" s="318" t="s">
        <v>3920</v>
      </c>
      <c r="H5362" s="318" t="s">
        <v>1476</v>
      </c>
      <c r="I5362" s="104" t="s">
        <v>1118</v>
      </c>
      <c r="J5362" s="318" t="s">
        <v>1119</v>
      </c>
      <c r="K5362" s="320"/>
      <c r="L5362" s="320"/>
      <c r="M5362" s="104"/>
      <c r="N5362" s="104">
        <v>2</v>
      </c>
      <c r="O5362" s="320">
        <v>6.0333333333333332</v>
      </c>
      <c r="P5362" s="105">
        <v>7800</v>
      </c>
    </row>
    <row r="5363" spans="1:16" ht="22.5" x14ac:dyDescent="0.2">
      <c r="A5363" s="104" t="s">
        <v>1022</v>
      </c>
      <c r="B5363" s="104" t="s">
        <v>423</v>
      </c>
      <c r="C5363" s="313" t="s">
        <v>99</v>
      </c>
      <c r="D5363" s="104" t="s">
        <v>1242</v>
      </c>
      <c r="E5363" s="105">
        <v>930</v>
      </c>
      <c r="F5363" s="313" t="s">
        <v>3921</v>
      </c>
      <c r="G5363" s="318" t="s">
        <v>3922</v>
      </c>
      <c r="H5363" s="318" t="s">
        <v>2785</v>
      </c>
      <c r="I5363" s="104" t="s">
        <v>1044</v>
      </c>
      <c r="J5363" s="318" t="s">
        <v>1045</v>
      </c>
      <c r="K5363" s="320"/>
      <c r="L5363" s="320"/>
      <c r="M5363" s="104"/>
      <c r="N5363" s="104">
        <v>2</v>
      </c>
      <c r="O5363" s="320">
        <v>6.0333333333333332</v>
      </c>
      <c r="P5363" s="105">
        <v>5580</v>
      </c>
    </row>
    <row r="5364" spans="1:16" x14ac:dyDescent="0.2">
      <c r="A5364" s="104" t="s">
        <v>1022</v>
      </c>
      <c r="B5364" s="104" t="s">
        <v>423</v>
      </c>
      <c r="C5364" s="313" t="s">
        <v>99</v>
      </c>
      <c r="D5364" s="104" t="s">
        <v>1040</v>
      </c>
      <c r="E5364" s="105">
        <v>1300</v>
      </c>
      <c r="F5364" s="313" t="s">
        <v>3923</v>
      </c>
      <c r="G5364" s="318" t="s">
        <v>3924</v>
      </c>
      <c r="H5364" s="318" t="s">
        <v>2987</v>
      </c>
      <c r="I5364" s="104" t="s">
        <v>1118</v>
      </c>
      <c r="J5364" s="318" t="s">
        <v>1119</v>
      </c>
      <c r="K5364" s="320"/>
      <c r="L5364" s="320"/>
      <c r="M5364" s="104"/>
      <c r="N5364" s="104">
        <v>2</v>
      </c>
      <c r="O5364" s="320">
        <v>6.0333333333333332</v>
      </c>
      <c r="P5364" s="105">
        <v>7800</v>
      </c>
    </row>
    <row r="5365" spans="1:16" x14ac:dyDescent="0.2">
      <c r="A5365" s="104" t="s">
        <v>1022</v>
      </c>
      <c r="B5365" s="104" t="s">
        <v>423</v>
      </c>
      <c r="C5365" s="313" t="s">
        <v>99</v>
      </c>
      <c r="D5365" s="104" t="s">
        <v>1050</v>
      </c>
      <c r="E5365" s="105">
        <v>2400</v>
      </c>
      <c r="F5365" s="313" t="s">
        <v>3925</v>
      </c>
      <c r="G5365" s="318" t="s">
        <v>3926</v>
      </c>
      <c r="H5365" s="318" t="s">
        <v>1053</v>
      </c>
      <c r="I5365" s="104" t="s">
        <v>1027</v>
      </c>
      <c r="J5365" s="318" t="s">
        <v>1028</v>
      </c>
      <c r="K5365" s="320"/>
      <c r="L5365" s="320"/>
      <c r="M5365" s="104"/>
      <c r="N5365" s="104">
        <v>2</v>
      </c>
      <c r="O5365" s="320">
        <v>6.0333333333333332</v>
      </c>
      <c r="P5365" s="105">
        <v>14400</v>
      </c>
    </row>
    <row r="5366" spans="1:16" ht="22.5" x14ac:dyDescent="0.2">
      <c r="A5366" s="104" t="s">
        <v>1022</v>
      </c>
      <c r="B5366" s="104" t="s">
        <v>423</v>
      </c>
      <c r="C5366" s="313" t="s">
        <v>99</v>
      </c>
      <c r="D5366" s="104" t="s">
        <v>1046</v>
      </c>
      <c r="E5366" s="105">
        <v>1500</v>
      </c>
      <c r="F5366" s="313" t="s">
        <v>3929</v>
      </c>
      <c r="G5366" s="318" t="s">
        <v>3930</v>
      </c>
      <c r="H5366" s="318" t="s">
        <v>2329</v>
      </c>
      <c r="I5366" s="104" t="s">
        <v>3931</v>
      </c>
      <c r="J5366" s="318" t="s">
        <v>1045</v>
      </c>
      <c r="K5366" s="320"/>
      <c r="L5366" s="320"/>
      <c r="M5366" s="104"/>
      <c r="N5366" s="104">
        <v>2</v>
      </c>
      <c r="O5366" s="320">
        <v>6.0333333333333332</v>
      </c>
      <c r="P5366" s="105">
        <v>9000</v>
      </c>
    </row>
    <row r="5367" spans="1:16" x14ac:dyDescent="0.2">
      <c r="A5367" s="104" t="s">
        <v>1022</v>
      </c>
      <c r="B5367" s="104" t="s">
        <v>423</v>
      </c>
      <c r="C5367" s="313" t="s">
        <v>99</v>
      </c>
      <c r="D5367" s="104" t="s">
        <v>1296</v>
      </c>
      <c r="E5367" s="105">
        <v>2500</v>
      </c>
      <c r="F5367" s="313" t="s">
        <v>3932</v>
      </c>
      <c r="G5367" s="318" t="s">
        <v>3933</v>
      </c>
      <c r="H5367" s="318" t="s">
        <v>1456</v>
      </c>
      <c r="I5367" s="104" t="s">
        <v>1027</v>
      </c>
      <c r="J5367" s="318" t="s">
        <v>1028</v>
      </c>
      <c r="K5367" s="320"/>
      <c r="L5367" s="320"/>
      <c r="M5367" s="104"/>
      <c r="N5367" s="104">
        <v>2</v>
      </c>
      <c r="O5367" s="320">
        <v>6.0333333333333332</v>
      </c>
      <c r="P5367" s="105">
        <v>15000</v>
      </c>
    </row>
    <row r="5368" spans="1:16" x14ac:dyDescent="0.2">
      <c r="A5368" s="104" t="s">
        <v>1022</v>
      </c>
      <c r="B5368" s="104" t="s">
        <v>423</v>
      </c>
      <c r="C5368" s="313" t="s">
        <v>99</v>
      </c>
      <c r="D5368" s="104" t="s">
        <v>2189</v>
      </c>
      <c r="E5368" s="105">
        <v>2000</v>
      </c>
      <c r="F5368" s="313" t="s">
        <v>3934</v>
      </c>
      <c r="G5368" s="318" t="s">
        <v>3935</v>
      </c>
      <c r="H5368" s="318" t="s">
        <v>3936</v>
      </c>
      <c r="I5368" s="104" t="s">
        <v>1134</v>
      </c>
      <c r="J5368" s="318" t="s">
        <v>1028</v>
      </c>
      <c r="K5368" s="320"/>
      <c r="L5368" s="320"/>
      <c r="M5368" s="104"/>
      <c r="N5368" s="104">
        <v>2</v>
      </c>
      <c r="O5368" s="320">
        <v>6.0333333333333332</v>
      </c>
      <c r="P5368" s="105">
        <v>12000</v>
      </c>
    </row>
    <row r="5369" spans="1:16" x14ac:dyDescent="0.2">
      <c r="A5369" s="104" t="s">
        <v>1022</v>
      </c>
      <c r="B5369" s="104" t="s">
        <v>423</v>
      </c>
      <c r="C5369" s="313" t="s">
        <v>99</v>
      </c>
      <c r="D5369" s="104" t="s">
        <v>1046</v>
      </c>
      <c r="E5369" s="105">
        <v>1500</v>
      </c>
      <c r="F5369" s="313" t="s">
        <v>3937</v>
      </c>
      <c r="G5369" s="318" t="s">
        <v>3938</v>
      </c>
      <c r="H5369" s="318" t="s">
        <v>1064</v>
      </c>
      <c r="I5369" s="104" t="s">
        <v>1044</v>
      </c>
      <c r="J5369" s="318" t="s">
        <v>1028</v>
      </c>
      <c r="K5369" s="320"/>
      <c r="L5369" s="320"/>
      <c r="M5369" s="104"/>
      <c r="N5369" s="104">
        <v>2</v>
      </c>
      <c r="O5369" s="320">
        <v>6.0333333333333332</v>
      </c>
      <c r="P5369" s="105">
        <v>9000</v>
      </c>
    </row>
    <row r="5370" spans="1:16" x14ac:dyDescent="0.2">
      <c r="A5370" s="104" t="s">
        <v>1022</v>
      </c>
      <c r="B5370" s="104" t="s">
        <v>423</v>
      </c>
      <c r="C5370" s="313" t="s">
        <v>99</v>
      </c>
      <c r="D5370" s="104" t="s">
        <v>1213</v>
      </c>
      <c r="E5370" s="105">
        <v>3500</v>
      </c>
      <c r="F5370" s="313" t="s">
        <v>3939</v>
      </c>
      <c r="G5370" s="318" t="s">
        <v>3940</v>
      </c>
      <c r="H5370" s="318" t="s">
        <v>1032</v>
      </c>
      <c r="I5370" s="104" t="s">
        <v>1061</v>
      </c>
      <c r="J5370" s="318" t="s">
        <v>1028</v>
      </c>
      <c r="K5370" s="320"/>
      <c r="L5370" s="320"/>
      <c r="M5370" s="104"/>
      <c r="N5370" s="104">
        <v>2</v>
      </c>
      <c r="O5370" s="320">
        <v>6.0333333333333332</v>
      </c>
      <c r="P5370" s="105">
        <v>21000</v>
      </c>
    </row>
    <row r="5371" spans="1:16" x14ac:dyDescent="0.2">
      <c r="A5371" s="104" t="s">
        <v>1022</v>
      </c>
      <c r="B5371" s="104" t="s">
        <v>423</v>
      </c>
      <c r="C5371" s="313" t="s">
        <v>99</v>
      </c>
      <c r="D5371" s="104" t="s">
        <v>1046</v>
      </c>
      <c r="E5371" s="105">
        <v>1500</v>
      </c>
      <c r="F5371" s="313" t="s">
        <v>3941</v>
      </c>
      <c r="G5371" s="318" t="s">
        <v>3942</v>
      </c>
      <c r="H5371" s="318" t="s">
        <v>1133</v>
      </c>
      <c r="I5371" s="104" t="s">
        <v>1044</v>
      </c>
      <c r="J5371" s="318" t="s">
        <v>1028</v>
      </c>
      <c r="K5371" s="320"/>
      <c r="L5371" s="320"/>
      <c r="M5371" s="104"/>
      <c r="N5371" s="104">
        <v>2</v>
      </c>
      <c r="O5371" s="320">
        <v>6.0333333333333332</v>
      </c>
      <c r="P5371" s="105">
        <v>9000</v>
      </c>
    </row>
    <row r="5372" spans="1:16" x14ac:dyDescent="0.2">
      <c r="A5372" s="104" t="s">
        <v>1022</v>
      </c>
      <c r="B5372" s="104" t="s">
        <v>423</v>
      </c>
      <c r="C5372" s="313" t="s">
        <v>99</v>
      </c>
      <c r="D5372" s="104" t="s">
        <v>1046</v>
      </c>
      <c r="E5372" s="105">
        <v>1500</v>
      </c>
      <c r="F5372" s="313" t="s">
        <v>3946</v>
      </c>
      <c r="G5372" s="318" t="s">
        <v>3947</v>
      </c>
      <c r="H5372" s="318" t="s">
        <v>1064</v>
      </c>
      <c r="I5372" s="104" t="s">
        <v>1044</v>
      </c>
      <c r="J5372" s="318" t="s">
        <v>1074</v>
      </c>
      <c r="K5372" s="320"/>
      <c r="L5372" s="320"/>
      <c r="M5372" s="104"/>
      <c r="N5372" s="104">
        <v>2</v>
      </c>
      <c r="O5372" s="320">
        <v>6.0333333333333332</v>
      </c>
      <c r="P5372" s="105">
        <v>9000</v>
      </c>
    </row>
    <row r="5373" spans="1:16" x14ac:dyDescent="0.2">
      <c r="A5373" s="104" t="s">
        <v>1022</v>
      </c>
      <c r="B5373" s="104" t="s">
        <v>423</v>
      </c>
      <c r="C5373" s="313" t="s">
        <v>99</v>
      </c>
      <c r="D5373" s="104" t="s">
        <v>3948</v>
      </c>
      <c r="E5373" s="105">
        <v>1200</v>
      </c>
      <c r="F5373" s="313" t="s">
        <v>3949</v>
      </c>
      <c r="G5373" s="318" t="s">
        <v>3950</v>
      </c>
      <c r="H5373" s="318" t="s">
        <v>3951</v>
      </c>
      <c r="I5373" s="104" t="s">
        <v>1073</v>
      </c>
      <c r="J5373" s="318" t="s">
        <v>1074</v>
      </c>
      <c r="K5373" s="320"/>
      <c r="L5373" s="320"/>
      <c r="M5373" s="104"/>
      <c r="N5373" s="104">
        <v>2</v>
      </c>
      <c r="O5373" s="320">
        <v>6.0333333333333332</v>
      </c>
      <c r="P5373" s="105">
        <v>7200</v>
      </c>
    </row>
    <row r="5374" spans="1:16" x14ac:dyDescent="0.2">
      <c r="A5374" s="104" t="s">
        <v>1022</v>
      </c>
      <c r="B5374" s="104" t="s">
        <v>423</v>
      </c>
      <c r="C5374" s="313" t="s">
        <v>99</v>
      </c>
      <c r="D5374" s="104" t="s">
        <v>1242</v>
      </c>
      <c r="E5374" s="105">
        <v>1300</v>
      </c>
      <c r="F5374" s="313" t="s">
        <v>3952</v>
      </c>
      <c r="G5374" s="318" t="s">
        <v>3953</v>
      </c>
      <c r="H5374" s="318" t="s">
        <v>1117</v>
      </c>
      <c r="I5374" s="104" t="s">
        <v>1118</v>
      </c>
      <c r="J5374" s="318" t="s">
        <v>1119</v>
      </c>
      <c r="K5374" s="320"/>
      <c r="L5374" s="320"/>
      <c r="M5374" s="104"/>
      <c r="N5374" s="104">
        <v>2</v>
      </c>
      <c r="O5374" s="320">
        <v>6.0333333333333332</v>
      </c>
      <c r="P5374" s="105">
        <v>7800</v>
      </c>
    </row>
    <row r="5375" spans="1:16" x14ac:dyDescent="0.2">
      <c r="A5375" s="104" t="s">
        <v>1022</v>
      </c>
      <c r="B5375" s="104" t="s">
        <v>423</v>
      </c>
      <c r="C5375" s="313" t="s">
        <v>99</v>
      </c>
      <c r="D5375" s="104" t="s">
        <v>1046</v>
      </c>
      <c r="E5375" s="105">
        <v>1700</v>
      </c>
      <c r="F5375" s="313" t="s">
        <v>3954</v>
      </c>
      <c r="G5375" s="318" t="s">
        <v>3955</v>
      </c>
      <c r="H5375" s="318" t="s">
        <v>1064</v>
      </c>
      <c r="I5375" s="104" t="s">
        <v>1044</v>
      </c>
      <c r="J5375" s="318" t="s">
        <v>1028</v>
      </c>
      <c r="K5375" s="320"/>
      <c r="L5375" s="320"/>
      <c r="M5375" s="104"/>
      <c r="N5375" s="104">
        <v>2</v>
      </c>
      <c r="O5375" s="320">
        <v>6.0333333333333332</v>
      </c>
      <c r="P5375" s="105">
        <v>10200</v>
      </c>
    </row>
    <row r="5376" spans="1:16" ht="22.5" x14ac:dyDescent="0.2">
      <c r="A5376" s="104" t="s">
        <v>1022</v>
      </c>
      <c r="B5376" s="104" t="s">
        <v>423</v>
      </c>
      <c r="C5376" s="313" t="s">
        <v>99</v>
      </c>
      <c r="D5376" s="104" t="s">
        <v>1046</v>
      </c>
      <c r="E5376" s="105">
        <v>1500</v>
      </c>
      <c r="F5376" s="313" t="s">
        <v>3956</v>
      </c>
      <c r="G5376" s="318" t="s">
        <v>3957</v>
      </c>
      <c r="H5376" s="318" t="s">
        <v>3958</v>
      </c>
      <c r="I5376" s="104" t="s">
        <v>1044</v>
      </c>
      <c r="J5376" s="318" t="s">
        <v>1096</v>
      </c>
      <c r="K5376" s="320"/>
      <c r="L5376" s="320"/>
      <c r="M5376" s="104"/>
      <c r="N5376" s="104">
        <v>2</v>
      </c>
      <c r="O5376" s="320">
        <v>6.0333333333333332</v>
      </c>
      <c r="P5376" s="105">
        <v>9000</v>
      </c>
    </row>
    <row r="5377" spans="1:16" x14ac:dyDescent="0.2">
      <c r="A5377" s="104" t="s">
        <v>1022</v>
      </c>
      <c r="B5377" s="104" t="s">
        <v>423</v>
      </c>
      <c r="C5377" s="313" t="s">
        <v>99</v>
      </c>
      <c r="D5377" s="104" t="s">
        <v>1046</v>
      </c>
      <c r="E5377" s="105">
        <v>1500</v>
      </c>
      <c r="F5377" s="313" t="s">
        <v>3959</v>
      </c>
      <c r="G5377" s="318" t="s">
        <v>3960</v>
      </c>
      <c r="H5377" s="318" t="s">
        <v>1133</v>
      </c>
      <c r="I5377" s="104" t="s">
        <v>1027</v>
      </c>
      <c r="J5377" s="318" t="s">
        <v>1028</v>
      </c>
      <c r="K5377" s="320"/>
      <c r="L5377" s="320"/>
      <c r="M5377" s="104"/>
      <c r="N5377" s="104">
        <v>2</v>
      </c>
      <c r="O5377" s="320">
        <v>6.0333333333333332</v>
      </c>
      <c r="P5377" s="105">
        <v>9000</v>
      </c>
    </row>
    <row r="5378" spans="1:16" x14ac:dyDescent="0.2">
      <c r="A5378" s="104" t="s">
        <v>1022</v>
      </c>
      <c r="B5378" s="104" t="s">
        <v>423</v>
      </c>
      <c r="C5378" s="313" t="s">
        <v>99</v>
      </c>
      <c r="D5378" s="104" t="s">
        <v>1196</v>
      </c>
      <c r="E5378" s="105">
        <v>2000</v>
      </c>
      <c r="F5378" s="313" t="s">
        <v>3961</v>
      </c>
      <c r="G5378" s="318" t="s">
        <v>3962</v>
      </c>
      <c r="H5378" s="318" t="s">
        <v>3729</v>
      </c>
      <c r="I5378" s="104" t="s">
        <v>1073</v>
      </c>
      <c r="J5378" s="318" t="s">
        <v>1074</v>
      </c>
      <c r="K5378" s="320"/>
      <c r="L5378" s="320"/>
      <c r="M5378" s="104"/>
      <c r="N5378" s="104">
        <v>2</v>
      </c>
      <c r="O5378" s="320">
        <v>6.0333333333333332</v>
      </c>
      <c r="P5378" s="105">
        <v>12000</v>
      </c>
    </row>
    <row r="5379" spans="1:16" x14ac:dyDescent="0.2">
      <c r="A5379" s="104" t="s">
        <v>1022</v>
      </c>
      <c r="B5379" s="104" t="s">
        <v>423</v>
      </c>
      <c r="C5379" s="313" t="s">
        <v>99</v>
      </c>
      <c r="D5379" s="104" t="s">
        <v>1488</v>
      </c>
      <c r="E5379" s="105">
        <v>2000</v>
      </c>
      <c r="F5379" s="313" t="s">
        <v>3963</v>
      </c>
      <c r="G5379" s="318" t="s">
        <v>3964</v>
      </c>
      <c r="H5379" s="318" t="s">
        <v>1057</v>
      </c>
      <c r="I5379" s="104" t="s">
        <v>1027</v>
      </c>
      <c r="J5379" s="318" t="s">
        <v>1028</v>
      </c>
      <c r="K5379" s="320"/>
      <c r="L5379" s="320"/>
      <c r="M5379" s="104"/>
      <c r="N5379" s="104">
        <v>2</v>
      </c>
      <c r="O5379" s="320">
        <v>6.0333333333333332</v>
      </c>
      <c r="P5379" s="105">
        <v>12000</v>
      </c>
    </row>
    <row r="5380" spans="1:16" x14ac:dyDescent="0.2">
      <c r="A5380" s="104" t="s">
        <v>1022</v>
      </c>
      <c r="B5380" s="104" t="s">
        <v>423</v>
      </c>
      <c r="C5380" s="313" t="s">
        <v>99</v>
      </c>
      <c r="D5380" s="104" t="s">
        <v>1393</v>
      </c>
      <c r="E5380" s="105">
        <v>1900</v>
      </c>
      <c r="F5380" s="313" t="s">
        <v>3967</v>
      </c>
      <c r="G5380" s="318" t="s">
        <v>3968</v>
      </c>
      <c r="H5380" s="318" t="s">
        <v>1057</v>
      </c>
      <c r="I5380" s="104" t="s">
        <v>1134</v>
      </c>
      <c r="J5380" s="318" t="s">
        <v>1028</v>
      </c>
      <c r="K5380" s="320"/>
      <c r="L5380" s="320"/>
      <c r="M5380" s="104"/>
      <c r="N5380" s="104">
        <v>2</v>
      </c>
      <c r="O5380" s="320">
        <v>6.0333333333333332</v>
      </c>
      <c r="P5380" s="105">
        <v>11400</v>
      </c>
    </row>
    <row r="5381" spans="1:16" x14ac:dyDescent="0.2">
      <c r="A5381" s="104" t="s">
        <v>1022</v>
      </c>
      <c r="B5381" s="104" t="s">
        <v>423</v>
      </c>
      <c r="C5381" s="313" t="s">
        <v>99</v>
      </c>
      <c r="D5381" s="104" t="s">
        <v>1101</v>
      </c>
      <c r="E5381" s="105">
        <v>2400</v>
      </c>
      <c r="F5381" s="313" t="s">
        <v>3969</v>
      </c>
      <c r="G5381" s="318" t="s">
        <v>3970</v>
      </c>
      <c r="H5381" s="318" t="s">
        <v>1032</v>
      </c>
      <c r="I5381" s="104" t="s">
        <v>1027</v>
      </c>
      <c r="J5381" s="318" t="s">
        <v>1028</v>
      </c>
      <c r="K5381" s="320"/>
      <c r="L5381" s="320"/>
      <c r="M5381" s="104"/>
      <c r="N5381" s="104">
        <v>2</v>
      </c>
      <c r="O5381" s="320">
        <v>6.0333333333333332</v>
      </c>
      <c r="P5381" s="105">
        <v>14400</v>
      </c>
    </row>
    <row r="5382" spans="1:16" ht="22.5" x14ac:dyDescent="0.2">
      <c r="A5382" s="104" t="s">
        <v>1022</v>
      </c>
      <c r="B5382" s="104" t="s">
        <v>423</v>
      </c>
      <c r="C5382" s="313" t="s">
        <v>99</v>
      </c>
      <c r="D5382" s="104" t="s">
        <v>1070</v>
      </c>
      <c r="E5382" s="105">
        <v>1500</v>
      </c>
      <c r="F5382" s="313" t="s">
        <v>3971</v>
      </c>
      <c r="G5382" s="318" t="s">
        <v>3972</v>
      </c>
      <c r="H5382" s="318" t="s">
        <v>1224</v>
      </c>
      <c r="I5382" s="104" t="s">
        <v>1073</v>
      </c>
      <c r="J5382" s="318" t="s">
        <v>1096</v>
      </c>
      <c r="K5382" s="320"/>
      <c r="L5382" s="320"/>
      <c r="M5382" s="104"/>
      <c r="N5382" s="104">
        <v>2</v>
      </c>
      <c r="O5382" s="320">
        <v>6.0333333333333332</v>
      </c>
      <c r="P5382" s="105">
        <v>9000</v>
      </c>
    </row>
    <row r="5383" spans="1:16" x14ac:dyDescent="0.2">
      <c r="A5383" s="104" t="s">
        <v>1022</v>
      </c>
      <c r="B5383" s="104" t="s">
        <v>423</v>
      </c>
      <c r="C5383" s="313" t="s">
        <v>99</v>
      </c>
      <c r="D5383" s="104" t="s">
        <v>1046</v>
      </c>
      <c r="E5383" s="105">
        <v>1500</v>
      </c>
      <c r="F5383" s="313" t="s">
        <v>3973</v>
      </c>
      <c r="G5383" s="318" t="s">
        <v>3974</v>
      </c>
      <c r="H5383" s="318" t="s">
        <v>1060</v>
      </c>
      <c r="I5383" s="104" t="s">
        <v>1027</v>
      </c>
      <c r="J5383" s="318" t="s">
        <v>1161</v>
      </c>
      <c r="K5383" s="320"/>
      <c r="L5383" s="320"/>
      <c r="M5383" s="104"/>
      <c r="N5383" s="104">
        <v>2</v>
      </c>
      <c r="O5383" s="320">
        <v>6.0333333333333332</v>
      </c>
      <c r="P5383" s="105">
        <v>9000</v>
      </c>
    </row>
    <row r="5384" spans="1:16" ht="22.5" x14ac:dyDescent="0.2">
      <c r="A5384" s="104" t="s">
        <v>1022</v>
      </c>
      <c r="B5384" s="104" t="s">
        <v>423</v>
      </c>
      <c r="C5384" s="313" t="s">
        <v>99</v>
      </c>
      <c r="D5384" s="104" t="s">
        <v>1186</v>
      </c>
      <c r="E5384" s="105">
        <v>1500</v>
      </c>
      <c r="F5384" s="313" t="s">
        <v>3975</v>
      </c>
      <c r="G5384" s="318" t="s">
        <v>3976</v>
      </c>
      <c r="H5384" s="318" t="s">
        <v>1577</v>
      </c>
      <c r="I5384" s="104" t="s">
        <v>1027</v>
      </c>
      <c r="J5384" s="318" t="s">
        <v>1028</v>
      </c>
      <c r="K5384" s="320"/>
      <c r="L5384" s="320"/>
      <c r="M5384" s="104"/>
      <c r="N5384" s="104">
        <v>2</v>
      </c>
      <c r="O5384" s="320">
        <v>6.0333333333333332</v>
      </c>
      <c r="P5384" s="105">
        <v>9000</v>
      </c>
    </row>
    <row r="5385" spans="1:16" x14ac:dyDescent="0.2">
      <c r="A5385" s="104" t="s">
        <v>1022</v>
      </c>
      <c r="B5385" s="104" t="s">
        <v>423</v>
      </c>
      <c r="C5385" s="313" t="s">
        <v>99</v>
      </c>
      <c r="D5385" s="104" t="s">
        <v>1242</v>
      </c>
      <c r="E5385" s="105">
        <v>930</v>
      </c>
      <c r="F5385" s="313" t="s">
        <v>3977</v>
      </c>
      <c r="G5385" s="318" t="s">
        <v>3978</v>
      </c>
      <c r="H5385" s="318" t="s">
        <v>1117</v>
      </c>
      <c r="I5385" s="104" t="s">
        <v>1118</v>
      </c>
      <c r="J5385" s="318" t="s">
        <v>1119</v>
      </c>
      <c r="K5385" s="320"/>
      <c r="L5385" s="320"/>
      <c r="M5385" s="104"/>
      <c r="N5385" s="104">
        <v>2</v>
      </c>
      <c r="O5385" s="320">
        <v>6.0333333333333332</v>
      </c>
      <c r="P5385" s="105">
        <v>5580</v>
      </c>
    </row>
    <row r="5386" spans="1:16" x14ac:dyDescent="0.2">
      <c r="A5386" s="104" t="s">
        <v>1022</v>
      </c>
      <c r="B5386" s="104" t="s">
        <v>423</v>
      </c>
      <c r="C5386" s="313" t="s">
        <v>99</v>
      </c>
      <c r="D5386" s="104" t="s">
        <v>1396</v>
      </c>
      <c r="E5386" s="105">
        <v>1500</v>
      </c>
      <c r="F5386" s="313" t="s">
        <v>3979</v>
      </c>
      <c r="G5386" s="318" t="s">
        <v>3980</v>
      </c>
      <c r="H5386" s="318" t="s">
        <v>1057</v>
      </c>
      <c r="I5386" s="104" t="s">
        <v>1073</v>
      </c>
      <c r="J5386" s="318" t="s">
        <v>1074</v>
      </c>
      <c r="K5386" s="320"/>
      <c r="L5386" s="320"/>
      <c r="M5386" s="104"/>
      <c r="N5386" s="104">
        <v>2</v>
      </c>
      <c r="O5386" s="320">
        <v>6.0333333333333332</v>
      </c>
      <c r="P5386" s="105">
        <v>9000</v>
      </c>
    </row>
    <row r="5387" spans="1:16" x14ac:dyDescent="0.2">
      <c r="A5387" s="104" t="s">
        <v>1022</v>
      </c>
      <c r="B5387" s="104" t="s">
        <v>423</v>
      </c>
      <c r="C5387" s="313" t="s">
        <v>99</v>
      </c>
      <c r="D5387" s="104" t="s">
        <v>1501</v>
      </c>
      <c r="E5387" s="105">
        <v>2000</v>
      </c>
      <c r="F5387" s="313" t="s">
        <v>3981</v>
      </c>
      <c r="G5387" s="318" t="s">
        <v>3982</v>
      </c>
      <c r="H5387" s="318" t="s">
        <v>1152</v>
      </c>
      <c r="I5387" s="104" t="s">
        <v>1027</v>
      </c>
      <c r="J5387" s="318" t="s">
        <v>1028</v>
      </c>
      <c r="K5387" s="320"/>
      <c r="L5387" s="320"/>
      <c r="M5387" s="104"/>
      <c r="N5387" s="104">
        <v>2</v>
      </c>
      <c r="O5387" s="320">
        <v>6.0333333333333332</v>
      </c>
      <c r="P5387" s="105">
        <v>12000</v>
      </c>
    </row>
    <row r="5388" spans="1:16" ht="22.5" x14ac:dyDescent="0.2">
      <c r="A5388" s="104" t="s">
        <v>1022</v>
      </c>
      <c r="B5388" s="104" t="s">
        <v>423</v>
      </c>
      <c r="C5388" s="313" t="s">
        <v>99</v>
      </c>
      <c r="D5388" s="104" t="s">
        <v>1046</v>
      </c>
      <c r="E5388" s="105">
        <v>1500</v>
      </c>
      <c r="F5388" s="313" t="s">
        <v>3983</v>
      </c>
      <c r="G5388" s="318" t="s">
        <v>3984</v>
      </c>
      <c r="H5388" s="318" t="s">
        <v>3985</v>
      </c>
      <c r="I5388" s="104" t="s">
        <v>1134</v>
      </c>
      <c r="J5388" s="318" t="s">
        <v>1045</v>
      </c>
      <c r="K5388" s="320"/>
      <c r="L5388" s="320"/>
      <c r="M5388" s="104"/>
      <c r="N5388" s="104">
        <v>2</v>
      </c>
      <c r="O5388" s="320">
        <v>6.0333333333333332</v>
      </c>
      <c r="P5388" s="105">
        <v>9000</v>
      </c>
    </row>
    <row r="5389" spans="1:16" ht="22.5" x14ac:dyDescent="0.2">
      <c r="A5389" s="104" t="s">
        <v>1022</v>
      </c>
      <c r="B5389" s="104" t="s">
        <v>423</v>
      </c>
      <c r="C5389" s="313" t="s">
        <v>99</v>
      </c>
      <c r="D5389" s="104" t="s">
        <v>1183</v>
      </c>
      <c r="E5389" s="105">
        <v>1300</v>
      </c>
      <c r="F5389" s="313" t="s">
        <v>3986</v>
      </c>
      <c r="G5389" s="318" t="s">
        <v>3987</v>
      </c>
      <c r="H5389" s="318" t="s">
        <v>1117</v>
      </c>
      <c r="I5389" s="104" t="s">
        <v>1082</v>
      </c>
      <c r="J5389" s="318" t="s">
        <v>1083</v>
      </c>
      <c r="K5389" s="320"/>
      <c r="L5389" s="320"/>
      <c r="M5389" s="104"/>
      <c r="N5389" s="104">
        <v>2</v>
      </c>
      <c r="O5389" s="320">
        <v>6.0333333333333332</v>
      </c>
      <c r="P5389" s="105">
        <v>7800</v>
      </c>
    </row>
    <row r="5390" spans="1:16" x14ac:dyDescent="0.2">
      <c r="A5390" s="104" t="s">
        <v>1022</v>
      </c>
      <c r="B5390" s="104" t="s">
        <v>423</v>
      </c>
      <c r="C5390" s="313" t="s">
        <v>99</v>
      </c>
      <c r="D5390" s="104" t="s">
        <v>2163</v>
      </c>
      <c r="E5390" s="105">
        <v>8000</v>
      </c>
      <c r="F5390" s="313" t="s">
        <v>5680</v>
      </c>
      <c r="G5390" s="318" t="s">
        <v>5681</v>
      </c>
      <c r="H5390" s="318" t="s">
        <v>1160</v>
      </c>
      <c r="I5390" s="104" t="s">
        <v>1027</v>
      </c>
      <c r="J5390" s="318" t="s">
        <v>1028</v>
      </c>
      <c r="K5390" s="320"/>
      <c r="L5390" s="320"/>
      <c r="M5390" s="104"/>
      <c r="N5390" s="104">
        <v>4</v>
      </c>
      <c r="O5390" s="320">
        <v>6.0333333333333332</v>
      </c>
      <c r="P5390" s="105">
        <v>48000</v>
      </c>
    </row>
    <row r="5391" spans="1:16" ht="22.5" x14ac:dyDescent="0.2">
      <c r="A5391" s="104" t="s">
        <v>1022</v>
      </c>
      <c r="B5391" s="104" t="s">
        <v>423</v>
      </c>
      <c r="C5391" s="313" t="s">
        <v>99</v>
      </c>
      <c r="D5391" s="104" t="s">
        <v>1046</v>
      </c>
      <c r="E5391" s="105">
        <v>1500</v>
      </c>
      <c r="F5391" s="313" t="s">
        <v>3990</v>
      </c>
      <c r="G5391" s="318" t="s">
        <v>3991</v>
      </c>
      <c r="H5391" s="318" t="s">
        <v>1049</v>
      </c>
      <c r="I5391" s="104" t="s">
        <v>1073</v>
      </c>
      <c r="J5391" s="318" t="s">
        <v>1045</v>
      </c>
      <c r="K5391" s="320"/>
      <c r="L5391" s="320"/>
      <c r="M5391" s="104"/>
      <c r="N5391" s="104">
        <v>2</v>
      </c>
      <c r="O5391" s="320">
        <v>6.0333333333333332</v>
      </c>
      <c r="P5391" s="105">
        <v>9000</v>
      </c>
    </row>
    <row r="5392" spans="1:16" x14ac:dyDescent="0.2">
      <c r="A5392" s="104" t="s">
        <v>1022</v>
      </c>
      <c r="B5392" s="104" t="s">
        <v>423</v>
      </c>
      <c r="C5392" s="313" t="s">
        <v>99</v>
      </c>
      <c r="D5392" s="104" t="s">
        <v>1270</v>
      </c>
      <c r="E5392" s="105">
        <v>1300</v>
      </c>
      <c r="F5392" s="313" t="s">
        <v>3992</v>
      </c>
      <c r="G5392" s="318" t="s">
        <v>3993</v>
      </c>
      <c r="H5392" s="318" t="s">
        <v>2025</v>
      </c>
      <c r="I5392" s="104" t="s">
        <v>1027</v>
      </c>
      <c r="J5392" s="318" t="s">
        <v>1161</v>
      </c>
      <c r="K5392" s="320"/>
      <c r="L5392" s="320"/>
      <c r="M5392" s="104"/>
      <c r="N5392" s="104">
        <v>2</v>
      </c>
      <c r="O5392" s="320">
        <v>6.0333333333333332</v>
      </c>
      <c r="P5392" s="105">
        <v>7800</v>
      </c>
    </row>
    <row r="5393" spans="1:16" ht="22.5" x14ac:dyDescent="0.2">
      <c r="A5393" s="104" t="s">
        <v>1022</v>
      </c>
      <c r="B5393" s="104" t="s">
        <v>423</v>
      </c>
      <c r="C5393" s="313" t="s">
        <v>99</v>
      </c>
      <c r="D5393" s="104" t="s">
        <v>1046</v>
      </c>
      <c r="E5393" s="105">
        <v>1700</v>
      </c>
      <c r="F5393" s="313" t="s">
        <v>3996</v>
      </c>
      <c r="G5393" s="318" t="s">
        <v>3997</v>
      </c>
      <c r="H5393" s="318" t="s">
        <v>1133</v>
      </c>
      <c r="I5393" s="104" t="s">
        <v>1027</v>
      </c>
      <c r="J5393" s="318" t="s">
        <v>1096</v>
      </c>
      <c r="K5393" s="320"/>
      <c r="L5393" s="320"/>
      <c r="M5393" s="104"/>
      <c r="N5393" s="104">
        <v>2</v>
      </c>
      <c r="O5393" s="320">
        <v>6.0333333333333332</v>
      </c>
      <c r="P5393" s="105">
        <v>10200</v>
      </c>
    </row>
    <row r="5394" spans="1:16" x14ac:dyDescent="0.2">
      <c r="A5394" s="104" t="s">
        <v>1022</v>
      </c>
      <c r="B5394" s="104" t="s">
        <v>423</v>
      </c>
      <c r="C5394" s="313" t="s">
        <v>99</v>
      </c>
      <c r="D5394" s="104" t="s">
        <v>1054</v>
      </c>
      <c r="E5394" s="105">
        <v>1500</v>
      </c>
      <c r="F5394" s="313" t="s">
        <v>3998</v>
      </c>
      <c r="G5394" s="318" t="s">
        <v>3999</v>
      </c>
      <c r="H5394" s="318" t="s">
        <v>1265</v>
      </c>
      <c r="I5394" s="104" t="s">
        <v>1027</v>
      </c>
      <c r="J5394" s="318" t="s">
        <v>1028</v>
      </c>
      <c r="K5394" s="320"/>
      <c r="L5394" s="320"/>
      <c r="M5394" s="104"/>
      <c r="N5394" s="104">
        <v>2</v>
      </c>
      <c r="O5394" s="320">
        <v>6.0333333333333332</v>
      </c>
      <c r="P5394" s="105">
        <v>9000</v>
      </c>
    </row>
    <row r="5395" spans="1:16" x14ac:dyDescent="0.2">
      <c r="A5395" s="104" t="s">
        <v>1022</v>
      </c>
      <c r="B5395" s="104" t="s">
        <v>423</v>
      </c>
      <c r="C5395" s="313" t="s">
        <v>99</v>
      </c>
      <c r="D5395" s="104" t="s">
        <v>1186</v>
      </c>
      <c r="E5395" s="105">
        <v>1500</v>
      </c>
      <c r="F5395" s="313" t="s">
        <v>4000</v>
      </c>
      <c r="G5395" s="318" t="s">
        <v>4001</v>
      </c>
      <c r="H5395" s="318" t="s">
        <v>1057</v>
      </c>
      <c r="I5395" s="104" t="s">
        <v>1027</v>
      </c>
      <c r="J5395" s="318" t="s">
        <v>1028</v>
      </c>
      <c r="K5395" s="320"/>
      <c r="L5395" s="320"/>
      <c r="M5395" s="104"/>
      <c r="N5395" s="104">
        <v>2</v>
      </c>
      <c r="O5395" s="320">
        <v>6.0333333333333332</v>
      </c>
      <c r="P5395" s="105">
        <v>9000</v>
      </c>
    </row>
    <row r="5396" spans="1:16" x14ac:dyDescent="0.2">
      <c r="A5396" s="104" t="s">
        <v>1022</v>
      </c>
      <c r="B5396" s="104" t="s">
        <v>423</v>
      </c>
      <c r="C5396" s="313" t="s">
        <v>99</v>
      </c>
      <c r="D5396" s="104" t="s">
        <v>1046</v>
      </c>
      <c r="E5396" s="105">
        <v>1500</v>
      </c>
      <c r="F5396" s="313" t="s">
        <v>4002</v>
      </c>
      <c r="G5396" s="318" t="s">
        <v>4003</v>
      </c>
      <c r="H5396" s="318" t="s">
        <v>1118</v>
      </c>
      <c r="I5396" s="104" t="s">
        <v>1118</v>
      </c>
      <c r="J5396" s="318" t="s">
        <v>1119</v>
      </c>
      <c r="K5396" s="320"/>
      <c r="L5396" s="320"/>
      <c r="M5396" s="104"/>
      <c r="N5396" s="104">
        <v>2</v>
      </c>
      <c r="O5396" s="320">
        <v>6.0333333333333332</v>
      </c>
      <c r="P5396" s="105">
        <v>9000</v>
      </c>
    </row>
    <row r="5397" spans="1:16" ht="22.5" x14ac:dyDescent="0.2">
      <c r="A5397" s="104" t="s">
        <v>1022</v>
      </c>
      <c r="B5397" s="104" t="s">
        <v>423</v>
      </c>
      <c r="C5397" s="313" t="s">
        <v>99</v>
      </c>
      <c r="D5397" s="104" t="s">
        <v>1054</v>
      </c>
      <c r="E5397" s="105">
        <v>1500</v>
      </c>
      <c r="F5397" s="313" t="s">
        <v>4004</v>
      </c>
      <c r="G5397" s="318" t="s">
        <v>4005</v>
      </c>
      <c r="H5397" s="318" t="s">
        <v>1057</v>
      </c>
      <c r="I5397" s="104" t="s">
        <v>1027</v>
      </c>
      <c r="J5397" s="318" t="s">
        <v>1100</v>
      </c>
      <c r="K5397" s="320"/>
      <c r="L5397" s="320"/>
      <c r="M5397" s="104"/>
      <c r="N5397" s="104">
        <v>2</v>
      </c>
      <c r="O5397" s="320">
        <v>6.0333333333333332</v>
      </c>
      <c r="P5397" s="105">
        <v>9000</v>
      </c>
    </row>
    <row r="5398" spans="1:16" x14ac:dyDescent="0.2">
      <c r="A5398" s="104" t="s">
        <v>1022</v>
      </c>
      <c r="B5398" s="104" t="s">
        <v>423</v>
      </c>
      <c r="C5398" s="313" t="s">
        <v>99</v>
      </c>
      <c r="D5398" s="104" t="s">
        <v>1046</v>
      </c>
      <c r="E5398" s="105">
        <v>1500</v>
      </c>
      <c r="F5398" s="313" t="s">
        <v>4008</v>
      </c>
      <c r="G5398" s="318" t="s">
        <v>4009</v>
      </c>
      <c r="H5398" s="318" t="s">
        <v>1032</v>
      </c>
      <c r="I5398" s="104" t="s">
        <v>1027</v>
      </c>
      <c r="J5398" s="318" t="s">
        <v>1028</v>
      </c>
      <c r="K5398" s="320"/>
      <c r="L5398" s="320"/>
      <c r="M5398" s="104"/>
      <c r="N5398" s="104">
        <v>2</v>
      </c>
      <c r="O5398" s="320">
        <v>6.0333333333333332</v>
      </c>
      <c r="P5398" s="105">
        <v>9000</v>
      </c>
    </row>
    <row r="5399" spans="1:16" x14ac:dyDescent="0.2">
      <c r="A5399" s="104" t="s">
        <v>1022</v>
      </c>
      <c r="B5399" s="104" t="s">
        <v>423</v>
      </c>
      <c r="C5399" s="313" t="s">
        <v>99</v>
      </c>
      <c r="D5399" s="104" t="s">
        <v>1101</v>
      </c>
      <c r="E5399" s="105">
        <v>3000</v>
      </c>
      <c r="F5399" s="313" t="s">
        <v>4010</v>
      </c>
      <c r="G5399" s="318" t="s">
        <v>4011</v>
      </c>
      <c r="H5399" s="318" t="s">
        <v>1032</v>
      </c>
      <c r="I5399" s="104" t="s">
        <v>1027</v>
      </c>
      <c r="J5399" s="318" t="s">
        <v>1028</v>
      </c>
      <c r="K5399" s="320"/>
      <c r="L5399" s="320"/>
      <c r="M5399" s="104"/>
      <c r="N5399" s="104">
        <v>2</v>
      </c>
      <c r="O5399" s="320">
        <v>6.0333333333333332</v>
      </c>
      <c r="P5399" s="105">
        <v>18000</v>
      </c>
    </row>
    <row r="5400" spans="1:16" ht="22.5" x14ac:dyDescent="0.2">
      <c r="A5400" s="104" t="s">
        <v>1022</v>
      </c>
      <c r="B5400" s="104" t="s">
        <v>423</v>
      </c>
      <c r="C5400" s="313" t="s">
        <v>99</v>
      </c>
      <c r="D5400" s="104" t="s">
        <v>1046</v>
      </c>
      <c r="E5400" s="105">
        <v>1500</v>
      </c>
      <c r="F5400" s="313" t="s">
        <v>4012</v>
      </c>
      <c r="G5400" s="318" t="s">
        <v>4013</v>
      </c>
      <c r="H5400" s="318" t="s">
        <v>1133</v>
      </c>
      <c r="I5400" s="104" t="s">
        <v>1134</v>
      </c>
      <c r="J5400" s="318" t="s">
        <v>1045</v>
      </c>
      <c r="K5400" s="320"/>
      <c r="L5400" s="320"/>
      <c r="M5400" s="104"/>
      <c r="N5400" s="104">
        <v>2</v>
      </c>
      <c r="O5400" s="320">
        <v>6.0333333333333332</v>
      </c>
      <c r="P5400" s="105">
        <v>9000</v>
      </c>
    </row>
    <row r="5401" spans="1:16" x14ac:dyDescent="0.2">
      <c r="A5401" s="104" t="s">
        <v>1022</v>
      </c>
      <c r="B5401" s="104" t="s">
        <v>423</v>
      </c>
      <c r="C5401" s="313" t="s">
        <v>99</v>
      </c>
      <c r="D5401" s="104" t="s">
        <v>1046</v>
      </c>
      <c r="E5401" s="105">
        <v>1500</v>
      </c>
      <c r="F5401" s="313" t="s">
        <v>4014</v>
      </c>
      <c r="G5401" s="318" t="s">
        <v>4015</v>
      </c>
      <c r="H5401" s="318" t="s">
        <v>1057</v>
      </c>
      <c r="I5401" s="104" t="s">
        <v>1027</v>
      </c>
      <c r="J5401" s="318" t="s">
        <v>1028</v>
      </c>
      <c r="K5401" s="320"/>
      <c r="L5401" s="320"/>
      <c r="M5401" s="104"/>
      <c r="N5401" s="104">
        <v>2</v>
      </c>
      <c r="O5401" s="320">
        <v>6.0333333333333332</v>
      </c>
      <c r="P5401" s="105">
        <v>9000</v>
      </c>
    </row>
    <row r="5402" spans="1:16" x14ac:dyDescent="0.2">
      <c r="A5402" s="104" t="s">
        <v>1022</v>
      </c>
      <c r="B5402" s="104" t="s">
        <v>423</v>
      </c>
      <c r="C5402" s="313" t="s">
        <v>99</v>
      </c>
      <c r="D5402" s="104" t="s">
        <v>1120</v>
      </c>
      <c r="E5402" s="105">
        <v>4000</v>
      </c>
      <c r="F5402" s="313" t="s">
        <v>4016</v>
      </c>
      <c r="G5402" s="318" t="s">
        <v>4017</v>
      </c>
      <c r="H5402" s="318" t="s">
        <v>1526</v>
      </c>
      <c r="I5402" s="104" t="s">
        <v>1061</v>
      </c>
      <c r="J5402" s="318" t="s">
        <v>1028</v>
      </c>
      <c r="K5402" s="320"/>
      <c r="L5402" s="320"/>
      <c r="M5402" s="104"/>
      <c r="N5402" s="104">
        <v>3</v>
      </c>
      <c r="O5402" s="320">
        <v>6.0333333333333332</v>
      </c>
      <c r="P5402" s="105">
        <v>24000</v>
      </c>
    </row>
    <row r="5403" spans="1:16" ht="22.5" x14ac:dyDescent="0.2">
      <c r="A5403" s="104" t="s">
        <v>1022</v>
      </c>
      <c r="B5403" s="104" t="s">
        <v>423</v>
      </c>
      <c r="C5403" s="313" t="s">
        <v>99</v>
      </c>
      <c r="D5403" s="104" t="s">
        <v>2881</v>
      </c>
      <c r="E5403" s="105">
        <v>2300</v>
      </c>
      <c r="F5403" s="313" t="s">
        <v>4018</v>
      </c>
      <c r="G5403" s="318" t="s">
        <v>4019</v>
      </c>
      <c r="H5403" s="318" t="s">
        <v>2275</v>
      </c>
      <c r="I5403" s="104" t="s">
        <v>1073</v>
      </c>
      <c r="J5403" s="318" t="s">
        <v>1045</v>
      </c>
      <c r="K5403" s="320"/>
      <c r="L5403" s="320"/>
      <c r="M5403" s="104"/>
      <c r="N5403" s="104">
        <v>2</v>
      </c>
      <c r="O5403" s="320">
        <v>6.0333333333333332</v>
      </c>
      <c r="P5403" s="105">
        <v>13800</v>
      </c>
    </row>
    <row r="5404" spans="1:16" x14ac:dyDescent="0.2">
      <c r="A5404" s="104" t="s">
        <v>1022</v>
      </c>
      <c r="B5404" s="104" t="s">
        <v>423</v>
      </c>
      <c r="C5404" s="313" t="s">
        <v>99</v>
      </c>
      <c r="D5404" s="104" t="s">
        <v>1040</v>
      </c>
      <c r="E5404" s="105">
        <v>1300</v>
      </c>
      <c r="F5404" s="313" t="s">
        <v>4020</v>
      </c>
      <c r="G5404" s="318" t="s">
        <v>4021</v>
      </c>
      <c r="H5404" s="318" t="s">
        <v>4022</v>
      </c>
      <c r="I5404" s="104" t="s">
        <v>1073</v>
      </c>
      <c r="J5404" s="318" t="s">
        <v>1074</v>
      </c>
      <c r="K5404" s="320"/>
      <c r="L5404" s="320"/>
      <c r="M5404" s="104"/>
      <c r="N5404" s="104">
        <v>2</v>
      </c>
      <c r="O5404" s="320">
        <v>6.0333333333333332</v>
      </c>
      <c r="P5404" s="105">
        <v>7800</v>
      </c>
    </row>
    <row r="5405" spans="1:16" ht="22.5" x14ac:dyDescent="0.2">
      <c r="A5405" s="104" t="s">
        <v>1022</v>
      </c>
      <c r="B5405" s="104" t="s">
        <v>423</v>
      </c>
      <c r="C5405" s="313" t="s">
        <v>99</v>
      </c>
      <c r="D5405" s="104" t="s">
        <v>1296</v>
      </c>
      <c r="E5405" s="105">
        <v>2500</v>
      </c>
      <c r="F5405" s="313" t="s">
        <v>4023</v>
      </c>
      <c r="G5405" s="318" t="s">
        <v>4024</v>
      </c>
      <c r="H5405" s="318" t="s">
        <v>1133</v>
      </c>
      <c r="I5405" s="104" t="s">
        <v>1134</v>
      </c>
      <c r="J5405" s="318" t="s">
        <v>1045</v>
      </c>
      <c r="K5405" s="320"/>
      <c r="L5405" s="320"/>
      <c r="M5405" s="104"/>
      <c r="N5405" s="104">
        <v>2</v>
      </c>
      <c r="O5405" s="320">
        <v>6.0333333333333332</v>
      </c>
      <c r="P5405" s="105">
        <v>15000</v>
      </c>
    </row>
    <row r="5406" spans="1:16" ht="22.5" x14ac:dyDescent="0.2">
      <c r="A5406" s="104" t="s">
        <v>1022</v>
      </c>
      <c r="B5406" s="104" t="s">
        <v>423</v>
      </c>
      <c r="C5406" s="313" t="s">
        <v>99</v>
      </c>
      <c r="D5406" s="104" t="s">
        <v>2538</v>
      </c>
      <c r="E5406" s="105">
        <v>1600</v>
      </c>
      <c r="F5406" s="313" t="s">
        <v>4025</v>
      </c>
      <c r="G5406" s="318" t="s">
        <v>4026</v>
      </c>
      <c r="H5406" s="318" t="s">
        <v>4027</v>
      </c>
      <c r="I5406" s="104" t="s">
        <v>1027</v>
      </c>
      <c r="J5406" s="318" t="s">
        <v>1100</v>
      </c>
      <c r="K5406" s="320"/>
      <c r="L5406" s="320"/>
      <c r="M5406" s="104"/>
      <c r="N5406" s="104">
        <v>2</v>
      </c>
      <c r="O5406" s="320">
        <v>6.0333333333333332</v>
      </c>
      <c r="P5406" s="105">
        <v>9600</v>
      </c>
    </row>
    <row r="5407" spans="1:16" ht="22.5" x14ac:dyDescent="0.2">
      <c r="A5407" s="104" t="s">
        <v>1022</v>
      </c>
      <c r="B5407" s="104" t="s">
        <v>423</v>
      </c>
      <c r="C5407" s="313" t="s">
        <v>99</v>
      </c>
      <c r="D5407" s="104" t="s">
        <v>1040</v>
      </c>
      <c r="E5407" s="105">
        <v>1300</v>
      </c>
      <c r="F5407" s="313" t="s">
        <v>4028</v>
      </c>
      <c r="G5407" s="318" t="s">
        <v>4029</v>
      </c>
      <c r="H5407" s="318" t="s">
        <v>2670</v>
      </c>
      <c r="I5407" s="104" t="s">
        <v>1073</v>
      </c>
      <c r="J5407" s="318" t="s">
        <v>1096</v>
      </c>
      <c r="K5407" s="320"/>
      <c r="L5407" s="320"/>
      <c r="M5407" s="104"/>
      <c r="N5407" s="104">
        <v>2</v>
      </c>
      <c r="O5407" s="320">
        <v>6.0333333333333332</v>
      </c>
      <c r="P5407" s="105">
        <v>7800</v>
      </c>
    </row>
    <row r="5408" spans="1:16" x14ac:dyDescent="0.2">
      <c r="A5408" s="104" t="s">
        <v>1022</v>
      </c>
      <c r="B5408" s="104" t="s">
        <v>423</v>
      </c>
      <c r="C5408" s="313" t="s">
        <v>99</v>
      </c>
      <c r="D5408" s="104" t="s">
        <v>1101</v>
      </c>
      <c r="E5408" s="105">
        <v>2400</v>
      </c>
      <c r="F5408" s="313" t="s">
        <v>4030</v>
      </c>
      <c r="G5408" s="318" t="s">
        <v>4031</v>
      </c>
      <c r="H5408" s="318" t="s">
        <v>1032</v>
      </c>
      <c r="I5408" s="104" t="s">
        <v>1027</v>
      </c>
      <c r="J5408" s="318" t="s">
        <v>1028</v>
      </c>
      <c r="K5408" s="320"/>
      <c r="L5408" s="320"/>
      <c r="M5408" s="104"/>
      <c r="N5408" s="104">
        <v>2</v>
      </c>
      <c r="O5408" s="320">
        <v>6.0333333333333332</v>
      </c>
      <c r="P5408" s="105">
        <v>14400</v>
      </c>
    </row>
    <row r="5409" spans="1:16" ht="22.5" x14ac:dyDescent="0.2">
      <c r="A5409" s="104" t="s">
        <v>1022</v>
      </c>
      <c r="B5409" s="104" t="s">
        <v>423</v>
      </c>
      <c r="C5409" s="313" t="s">
        <v>99</v>
      </c>
      <c r="D5409" s="104" t="s">
        <v>1054</v>
      </c>
      <c r="E5409" s="105">
        <v>1500</v>
      </c>
      <c r="F5409" s="313" t="s">
        <v>4032</v>
      </c>
      <c r="G5409" s="318" t="s">
        <v>4033</v>
      </c>
      <c r="H5409" s="318" t="s">
        <v>1057</v>
      </c>
      <c r="I5409" s="104" t="s">
        <v>1073</v>
      </c>
      <c r="J5409" s="318" t="s">
        <v>1069</v>
      </c>
      <c r="K5409" s="320"/>
      <c r="L5409" s="320"/>
      <c r="M5409" s="104"/>
      <c r="N5409" s="104">
        <v>2</v>
      </c>
      <c r="O5409" s="320">
        <v>6.0333333333333332</v>
      </c>
      <c r="P5409" s="105">
        <v>9000</v>
      </c>
    </row>
    <row r="5410" spans="1:16" x14ac:dyDescent="0.2">
      <c r="A5410" s="104" t="s">
        <v>1022</v>
      </c>
      <c r="B5410" s="104" t="s">
        <v>423</v>
      </c>
      <c r="C5410" s="313" t="s">
        <v>99</v>
      </c>
      <c r="D5410" s="104" t="s">
        <v>1201</v>
      </c>
      <c r="E5410" s="105">
        <v>1300</v>
      </c>
      <c r="F5410" s="313" t="s">
        <v>4034</v>
      </c>
      <c r="G5410" s="318" t="s">
        <v>4035</v>
      </c>
      <c r="H5410" s="318" t="s">
        <v>1117</v>
      </c>
      <c r="I5410" s="104" t="s">
        <v>1118</v>
      </c>
      <c r="J5410" s="318" t="s">
        <v>1119</v>
      </c>
      <c r="K5410" s="320"/>
      <c r="L5410" s="320"/>
      <c r="M5410" s="104"/>
      <c r="N5410" s="104">
        <v>2</v>
      </c>
      <c r="O5410" s="320">
        <v>6.0333333333333332</v>
      </c>
      <c r="P5410" s="105">
        <v>7800</v>
      </c>
    </row>
    <row r="5411" spans="1:16" x14ac:dyDescent="0.2">
      <c r="A5411" s="104" t="s">
        <v>1022</v>
      </c>
      <c r="B5411" s="104" t="s">
        <v>423</v>
      </c>
      <c r="C5411" s="313" t="s">
        <v>99</v>
      </c>
      <c r="D5411" s="104" t="s">
        <v>1046</v>
      </c>
      <c r="E5411" s="105">
        <v>1700</v>
      </c>
      <c r="F5411" s="313" t="s">
        <v>4036</v>
      </c>
      <c r="G5411" s="318" t="s">
        <v>4037</v>
      </c>
      <c r="H5411" s="318" t="s">
        <v>1064</v>
      </c>
      <c r="I5411" s="104" t="s">
        <v>1044</v>
      </c>
      <c r="J5411" s="318" t="s">
        <v>1028</v>
      </c>
      <c r="K5411" s="320"/>
      <c r="L5411" s="320"/>
      <c r="M5411" s="104"/>
      <c r="N5411" s="104">
        <v>2</v>
      </c>
      <c r="O5411" s="320">
        <v>6.0333333333333332</v>
      </c>
      <c r="P5411" s="105">
        <v>10200</v>
      </c>
    </row>
    <row r="5412" spans="1:16" x14ac:dyDescent="0.2">
      <c r="A5412" s="104" t="s">
        <v>1022</v>
      </c>
      <c r="B5412" s="104" t="s">
        <v>423</v>
      </c>
      <c r="C5412" s="313" t="s">
        <v>99</v>
      </c>
      <c r="D5412" s="104" t="s">
        <v>1046</v>
      </c>
      <c r="E5412" s="105">
        <v>1500</v>
      </c>
      <c r="F5412" s="313" t="s">
        <v>4038</v>
      </c>
      <c r="G5412" s="318" t="s">
        <v>4039</v>
      </c>
      <c r="H5412" s="318" t="s">
        <v>1133</v>
      </c>
      <c r="I5412" s="104" t="s">
        <v>1134</v>
      </c>
      <c r="J5412" s="318" t="s">
        <v>1028</v>
      </c>
      <c r="K5412" s="320"/>
      <c r="L5412" s="320"/>
      <c r="M5412" s="104"/>
      <c r="N5412" s="104">
        <v>2</v>
      </c>
      <c r="O5412" s="320">
        <v>6.0333333333333332</v>
      </c>
      <c r="P5412" s="105">
        <v>9000</v>
      </c>
    </row>
    <row r="5413" spans="1:16" x14ac:dyDescent="0.2">
      <c r="A5413" s="104" t="s">
        <v>1022</v>
      </c>
      <c r="B5413" s="104" t="s">
        <v>423</v>
      </c>
      <c r="C5413" s="313" t="s">
        <v>99</v>
      </c>
      <c r="D5413" s="104" t="s">
        <v>1196</v>
      </c>
      <c r="E5413" s="105">
        <v>1600</v>
      </c>
      <c r="F5413" s="313" t="s">
        <v>4040</v>
      </c>
      <c r="G5413" s="318" t="s">
        <v>4041</v>
      </c>
      <c r="H5413" s="318" t="s">
        <v>1043</v>
      </c>
      <c r="I5413" s="104" t="s">
        <v>1027</v>
      </c>
      <c r="J5413" s="318" t="s">
        <v>1161</v>
      </c>
      <c r="K5413" s="320"/>
      <c r="L5413" s="320"/>
      <c r="M5413" s="104"/>
      <c r="N5413" s="104">
        <v>2</v>
      </c>
      <c r="O5413" s="320">
        <v>6.0333333333333332</v>
      </c>
      <c r="P5413" s="105">
        <v>9600</v>
      </c>
    </row>
    <row r="5414" spans="1:16" x14ac:dyDescent="0.2">
      <c r="A5414" s="104" t="s">
        <v>1022</v>
      </c>
      <c r="B5414" s="104" t="s">
        <v>423</v>
      </c>
      <c r="C5414" s="313" t="s">
        <v>99</v>
      </c>
      <c r="D5414" s="104" t="s">
        <v>1054</v>
      </c>
      <c r="E5414" s="105">
        <v>1500</v>
      </c>
      <c r="F5414" s="313" t="s">
        <v>4042</v>
      </c>
      <c r="G5414" s="318" t="s">
        <v>4043</v>
      </c>
      <c r="H5414" s="318" t="s">
        <v>1064</v>
      </c>
      <c r="I5414" s="104" t="s">
        <v>1073</v>
      </c>
      <c r="J5414" s="318" t="s">
        <v>1074</v>
      </c>
      <c r="K5414" s="320"/>
      <c r="L5414" s="320"/>
      <c r="M5414" s="104"/>
      <c r="N5414" s="104">
        <v>2</v>
      </c>
      <c r="O5414" s="320">
        <v>6.0333333333333332</v>
      </c>
      <c r="P5414" s="105">
        <v>9000</v>
      </c>
    </row>
    <row r="5415" spans="1:16" x14ac:dyDescent="0.2">
      <c r="A5415" s="104" t="s">
        <v>1022</v>
      </c>
      <c r="B5415" s="104" t="s">
        <v>423</v>
      </c>
      <c r="C5415" s="313" t="s">
        <v>99</v>
      </c>
      <c r="D5415" s="104" t="s">
        <v>5682</v>
      </c>
      <c r="E5415" s="105">
        <v>10000</v>
      </c>
      <c r="F5415" s="313" t="s">
        <v>5683</v>
      </c>
      <c r="G5415" s="318" t="s">
        <v>5684</v>
      </c>
      <c r="H5415" s="318" t="s">
        <v>5539</v>
      </c>
      <c r="I5415" s="104" t="s">
        <v>1027</v>
      </c>
      <c r="J5415" s="318" t="s">
        <v>1028</v>
      </c>
      <c r="K5415" s="320"/>
      <c r="L5415" s="320"/>
      <c r="M5415" s="104"/>
      <c r="N5415" s="104">
        <v>2</v>
      </c>
      <c r="O5415" s="320">
        <v>6.0333333333333332</v>
      </c>
      <c r="P5415" s="105">
        <v>60000</v>
      </c>
    </row>
    <row r="5416" spans="1:16" x14ac:dyDescent="0.2">
      <c r="A5416" s="104" t="s">
        <v>1022</v>
      </c>
      <c r="B5416" s="104" t="s">
        <v>423</v>
      </c>
      <c r="C5416" s="313" t="s">
        <v>99</v>
      </c>
      <c r="D5416" s="104" t="s">
        <v>1296</v>
      </c>
      <c r="E5416" s="105">
        <v>2500</v>
      </c>
      <c r="F5416" s="313" t="s">
        <v>4044</v>
      </c>
      <c r="G5416" s="318" t="s">
        <v>4045</v>
      </c>
      <c r="H5416" s="318" t="s">
        <v>1064</v>
      </c>
      <c r="I5416" s="104" t="s">
        <v>1073</v>
      </c>
      <c r="J5416" s="318" t="s">
        <v>1092</v>
      </c>
      <c r="K5416" s="320"/>
      <c r="L5416" s="320"/>
      <c r="M5416" s="104"/>
      <c r="N5416" s="104">
        <v>2</v>
      </c>
      <c r="O5416" s="320">
        <v>6.0333333333333332</v>
      </c>
      <c r="P5416" s="105">
        <v>15000</v>
      </c>
    </row>
    <row r="5417" spans="1:16" ht="22.5" x14ac:dyDescent="0.2">
      <c r="A5417" s="104" t="s">
        <v>1022</v>
      </c>
      <c r="B5417" s="104" t="s">
        <v>423</v>
      </c>
      <c r="C5417" s="313" t="s">
        <v>99</v>
      </c>
      <c r="D5417" s="104" t="s">
        <v>2589</v>
      </c>
      <c r="E5417" s="105">
        <v>2000</v>
      </c>
      <c r="F5417" s="313" t="s">
        <v>4046</v>
      </c>
      <c r="G5417" s="318" t="s">
        <v>4047</v>
      </c>
      <c r="H5417" s="318" t="s">
        <v>1625</v>
      </c>
      <c r="I5417" s="104" t="s">
        <v>1027</v>
      </c>
      <c r="J5417" s="318" t="s">
        <v>1028</v>
      </c>
      <c r="K5417" s="320"/>
      <c r="L5417" s="320"/>
      <c r="M5417" s="104"/>
      <c r="N5417" s="104">
        <v>2</v>
      </c>
      <c r="O5417" s="320">
        <v>6.0333333333333332</v>
      </c>
      <c r="P5417" s="105">
        <v>12000</v>
      </c>
    </row>
    <row r="5418" spans="1:16" x14ac:dyDescent="0.2">
      <c r="A5418" s="104" t="s">
        <v>1022</v>
      </c>
      <c r="B5418" s="104" t="s">
        <v>423</v>
      </c>
      <c r="C5418" s="313" t="s">
        <v>99</v>
      </c>
      <c r="D5418" s="104" t="s">
        <v>1046</v>
      </c>
      <c r="E5418" s="105">
        <v>1500</v>
      </c>
      <c r="F5418" s="313" t="s">
        <v>4048</v>
      </c>
      <c r="G5418" s="318" t="s">
        <v>4049</v>
      </c>
      <c r="H5418" s="318" t="s">
        <v>1049</v>
      </c>
      <c r="I5418" s="104" t="s">
        <v>1073</v>
      </c>
      <c r="J5418" s="318" t="s">
        <v>1074</v>
      </c>
      <c r="K5418" s="320"/>
      <c r="L5418" s="320"/>
      <c r="M5418" s="104"/>
      <c r="N5418" s="104">
        <v>2</v>
      </c>
      <c r="O5418" s="320">
        <v>6.0333333333333332</v>
      </c>
      <c r="P5418" s="105">
        <v>9000</v>
      </c>
    </row>
    <row r="5419" spans="1:16" x14ac:dyDescent="0.2">
      <c r="A5419" s="104" t="s">
        <v>1022</v>
      </c>
      <c r="B5419" s="104" t="s">
        <v>423</v>
      </c>
      <c r="C5419" s="313" t="s">
        <v>99</v>
      </c>
      <c r="D5419" s="104" t="s">
        <v>1046</v>
      </c>
      <c r="E5419" s="105">
        <v>1500</v>
      </c>
      <c r="F5419" s="313" t="s">
        <v>4050</v>
      </c>
      <c r="G5419" s="318" t="s">
        <v>4051</v>
      </c>
      <c r="H5419" s="318" t="s">
        <v>1265</v>
      </c>
      <c r="I5419" s="104" t="s">
        <v>1044</v>
      </c>
      <c r="J5419" s="318" t="s">
        <v>1028</v>
      </c>
      <c r="K5419" s="320"/>
      <c r="L5419" s="320"/>
      <c r="M5419" s="104"/>
      <c r="N5419" s="104">
        <v>2</v>
      </c>
      <c r="O5419" s="320">
        <v>6.0333333333333332</v>
      </c>
      <c r="P5419" s="105">
        <v>9000</v>
      </c>
    </row>
    <row r="5420" spans="1:16" x14ac:dyDescent="0.2">
      <c r="A5420" s="104" t="s">
        <v>1022</v>
      </c>
      <c r="B5420" s="104" t="s">
        <v>423</v>
      </c>
      <c r="C5420" s="313" t="s">
        <v>99</v>
      </c>
      <c r="D5420" s="104" t="s">
        <v>1196</v>
      </c>
      <c r="E5420" s="105">
        <v>1600</v>
      </c>
      <c r="F5420" s="313" t="s">
        <v>4055</v>
      </c>
      <c r="G5420" s="318" t="s">
        <v>4056</v>
      </c>
      <c r="H5420" s="318" t="s">
        <v>1118</v>
      </c>
      <c r="I5420" s="104" t="s">
        <v>1118</v>
      </c>
      <c r="J5420" s="318" t="s">
        <v>1119</v>
      </c>
      <c r="K5420" s="320"/>
      <c r="L5420" s="320"/>
      <c r="M5420" s="104"/>
      <c r="N5420" s="104">
        <v>2</v>
      </c>
      <c r="O5420" s="320">
        <v>6.0333333333333332</v>
      </c>
      <c r="P5420" s="105">
        <v>9600</v>
      </c>
    </row>
    <row r="5421" spans="1:16" x14ac:dyDescent="0.2">
      <c r="A5421" s="104" t="s">
        <v>1022</v>
      </c>
      <c r="B5421" s="104" t="s">
        <v>423</v>
      </c>
      <c r="C5421" s="313" t="s">
        <v>99</v>
      </c>
      <c r="D5421" s="104" t="s">
        <v>1242</v>
      </c>
      <c r="E5421" s="105">
        <v>1300</v>
      </c>
      <c r="F5421" s="313" t="s">
        <v>4057</v>
      </c>
      <c r="G5421" s="318" t="s">
        <v>4058</v>
      </c>
      <c r="H5421" s="318" t="s">
        <v>1856</v>
      </c>
      <c r="I5421" s="104" t="s">
        <v>1044</v>
      </c>
      <c r="J5421" s="318" t="s">
        <v>1074</v>
      </c>
      <c r="K5421" s="320"/>
      <c r="L5421" s="320"/>
      <c r="M5421" s="104"/>
      <c r="N5421" s="104">
        <v>2</v>
      </c>
      <c r="O5421" s="320">
        <v>6.0333333333333332</v>
      </c>
      <c r="P5421" s="105">
        <v>7800</v>
      </c>
    </row>
    <row r="5422" spans="1:16" x14ac:dyDescent="0.2">
      <c r="A5422" s="104" t="s">
        <v>1022</v>
      </c>
      <c r="B5422" s="104" t="s">
        <v>423</v>
      </c>
      <c r="C5422" s="313" t="s">
        <v>99</v>
      </c>
      <c r="D5422" s="104" t="s">
        <v>4059</v>
      </c>
      <c r="E5422" s="105">
        <v>2500</v>
      </c>
      <c r="F5422" s="313" t="s">
        <v>4060</v>
      </c>
      <c r="G5422" s="318" t="s">
        <v>4061</v>
      </c>
      <c r="H5422" s="318" t="s">
        <v>1053</v>
      </c>
      <c r="I5422" s="104" t="s">
        <v>1027</v>
      </c>
      <c r="J5422" s="318" t="s">
        <v>1161</v>
      </c>
      <c r="K5422" s="320"/>
      <c r="L5422" s="320"/>
      <c r="M5422" s="104"/>
      <c r="N5422" s="104">
        <v>2</v>
      </c>
      <c r="O5422" s="320">
        <v>6.0333333333333332</v>
      </c>
      <c r="P5422" s="105">
        <v>15000</v>
      </c>
    </row>
    <row r="5423" spans="1:16" x14ac:dyDescent="0.2">
      <c r="A5423" s="104" t="s">
        <v>1022</v>
      </c>
      <c r="B5423" s="104" t="s">
        <v>423</v>
      </c>
      <c r="C5423" s="313" t="s">
        <v>99</v>
      </c>
      <c r="D5423" s="104" t="s">
        <v>1046</v>
      </c>
      <c r="E5423" s="105">
        <v>1700</v>
      </c>
      <c r="F5423" s="313" t="s">
        <v>4062</v>
      </c>
      <c r="G5423" s="318" t="s">
        <v>4063</v>
      </c>
      <c r="H5423" s="318" t="s">
        <v>1064</v>
      </c>
      <c r="I5423" s="104" t="s">
        <v>1044</v>
      </c>
      <c r="J5423" s="318" t="s">
        <v>1028</v>
      </c>
      <c r="K5423" s="320"/>
      <c r="L5423" s="320"/>
      <c r="M5423" s="104"/>
      <c r="N5423" s="104">
        <v>2</v>
      </c>
      <c r="O5423" s="320">
        <v>6.0333333333333332</v>
      </c>
      <c r="P5423" s="105">
        <v>10200</v>
      </c>
    </row>
    <row r="5424" spans="1:16" ht="22.5" x14ac:dyDescent="0.2">
      <c r="A5424" s="104" t="s">
        <v>1022</v>
      </c>
      <c r="B5424" s="104" t="s">
        <v>423</v>
      </c>
      <c r="C5424" s="313" t="s">
        <v>99</v>
      </c>
      <c r="D5424" s="104" t="s">
        <v>1054</v>
      </c>
      <c r="E5424" s="105">
        <v>1500</v>
      </c>
      <c r="F5424" s="313" t="s">
        <v>4064</v>
      </c>
      <c r="G5424" s="318" t="s">
        <v>4065</v>
      </c>
      <c r="H5424" s="318" t="s">
        <v>1064</v>
      </c>
      <c r="I5424" s="104" t="s">
        <v>1044</v>
      </c>
      <c r="J5424" s="318" t="s">
        <v>1045</v>
      </c>
      <c r="K5424" s="320"/>
      <c r="L5424" s="320"/>
      <c r="M5424" s="104"/>
      <c r="N5424" s="104">
        <v>2</v>
      </c>
      <c r="O5424" s="320">
        <v>6.0333333333333332</v>
      </c>
      <c r="P5424" s="105">
        <v>9000</v>
      </c>
    </row>
    <row r="5425" spans="1:16" x14ac:dyDescent="0.2">
      <c r="A5425" s="104" t="s">
        <v>1022</v>
      </c>
      <c r="B5425" s="104" t="s">
        <v>423</v>
      </c>
      <c r="C5425" s="313" t="s">
        <v>99</v>
      </c>
      <c r="D5425" s="104" t="s">
        <v>1046</v>
      </c>
      <c r="E5425" s="105">
        <v>1500</v>
      </c>
      <c r="F5425" s="313" t="s">
        <v>4066</v>
      </c>
      <c r="G5425" s="318" t="s">
        <v>4067</v>
      </c>
      <c r="H5425" s="318" t="s">
        <v>1118</v>
      </c>
      <c r="I5425" s="104" t="s">
        <v>1134</v>
      </c>
      <c r="J5425" s="318" t="s">
        <v>1028</v>
      </c>
      <c r="K5425" s="320"/>
      <c r="L5425" s="320"/>
      <c r="M5425" s="104"/>
      <c r="N5425" s="104">
        <v>2</v>
      </c>
      <c r="O5425" s="320">
        <v>6.0333333333333332</v>
      </c>
      <c r="P5425" s="105">
        <v>9000</v>
      </c>
    </row>
    <row r="5426" spans="1:16" x14ac:dyDescent="0.2">
      <c r="A5426" s="104" t="s">
        <v>1022</v>
      </c>
      <c r="B5426" s="104" t="s">
        <v>423</v>
      </c>
      <c r="C5426" s="313" t="s">
        <v>99</v>
      </c>
      <c r="D5426" s="104" t="s">
        <v>1046</v>
      </c>
      <c r="E5426" s="105">
        <v>1500</v>
      </c>
      <c r="F5426" s="313" t="s">
        <v>4070</v>
      </c>
      <c r="G5426" s="318" t="s">
        <v>4071</v>
      </c>
      <c r="H5426" s="318" t="s">
        <v>1049</v>
      </c>
      <c r="I5426" s="104" t="s">
        <v>1044</v>
      </c>
      <c r="J5426" s="318" t="s">
        <v>1028</v>
      </c>
      <c r="K5426" s="320"/>
      <c r="L5426" s="320"/>
      <c r="M5426" s="104"/>
      <c r="N5426" s="104">
        <v>2</v>
      </c>
      <c r="O5426" s="320">
        <v>6.0333333333333332</v>
      </c>
      <c r="P5426" s="105">
        <v>9000</v>
      </c>
    </row>
    <row r="5427" spans="1:16" x14ac:dyDescent="0.2">
      <c r="A5427" s="104" t="s">
        <v>1022</v>
      </c>
      <c r="B5427" s="104" t="s">
        <v>423</v>
      </c>
      <c r="C5427" s="313" t="s">
        <v>99</v>
      </c>
      <c r="D5427" s="104" t="s">
        <v>1409</v>
      </c>
      <c r="E5427" s="105">
        <v>1300</v>
      </c>
      <c r="F5427" s="313" t="s">
        <v>4072</v>
      </c>
      <c r="G5427" s="318" t="s">
        <v>4073</v>
      </c>
      <c r="H5427" s="318" t="s">
        <v>1117</v>
      </c>
      <c r="I5427" s="104" t="s">
        <v>1118</v>
      </c>
      <c r="J5427" s="318" t="s">
        <v>1119</v>
      </c>
      <c r="K5427" s="320"/>
      <c r="L5427" s="320"/>
      <c r="M5427" s="104"/>
      <c r="N5427" s="104">
        <v>2</v>
      </c>
      <c r="O5427" s="320">
        <v>6.0333333333333332</v>
      </c>
      <c r="P5427" s="105">
        <v>7800</v>
      </c>
    </row>
    <row r="5428" spans="1:16" ht="22.5" x14ac:dyDescent="0.2">
      <c r="A5428" s="104" t="s">
        <v>1022</v>
      </c>
      <c r="B5428" s="104" t="s">
        <v>423</v>
      </c>
      <c r="C5428" s="313" t="s">
        <v>99</v>
      </c>
      <c r="D5428" s="104" t="s">
        <v>1046</v>
      </c>
      <c r="E5428" s="105">
        <v>1500</v>
      </c>
      <c r="F5428" s="313" t="s">
        <v>4074</v>
      </c>
      <c r="G5428" s="318" t="s">
        <v>4075</v>
      </c>
      <c r="H5428" s="318" t="s">
        <v>1118</v>
      </c>
      <c r="I5428" s="104" t="s">
        <v>1082</v>
      </c>
      <c r="J5428" s="318" t="s">
        <v>1083</v>
      </c>
      <c r="K5428" s="320"/>
      <c r="L5428" s="320"/>
      <c r="M5428" s="104"/>
      <c r="N5428" s="104">
        <v>2</v>
      </c>
      <c r="O5428" s="320">
        <v>6.0333333333333332</v>
      </c>
      <c r="P5428" s="105">
        <v>9000</v>
      </c>
    </row>
    <row r="5429" spans="1:16" x14ac:dyDescent="0.2">
      <c r="A5429" s="104" t="s">
        <v>1022</v>
      </c>
      <c r="B5429" s="104" t="s">
        <v>423</v>
      </c>
      <c r="C5429" s="313" t="s">
        <v>99</v>
      </c>
      <c r="D5429" s="104" t="s">
        <v>1183</v>
      </c>
      <c r="E5429" s="105">
        <v>1300</v>
      </c>
      <c r="F5429" s="313" t="s">
        <v>4076</v>
      </c>
      <c r="G5429" s="318" t="s">
        <v>4077</v>
      </c>
      <c r="H5429" s="318" t="s">
        <v>1117</v>
      </c>
      <c r="I5429" s="104" t="s">
        <v>1118</v>
      </c>
      <c r="J5429" s="318" t="s">
        <v>1119</v>
      </c>
      <c r="K5429" s="320"/>
      <c r="L5429" s="320"/>
      <c r="M5429" s="104"/>
      <c r="N5429" s="104">
        <v>2</v>
      </c>
      <c r="O5429" s="320">
        <v>6.0333333333333332</v>
      </c>
      <c r="P5429" s="105">
        <v>7800</v>
      </c>
    </row>
    <row r="5430" spans="1:16" x14ac:dyDescent="0.2">
      <c r="A5430" s="104" t="s">
        <v>1022</v>
      </c>
      <c r="B5430" s="104" t="s">
        <v>423</v>
      </c>
      <c r="C5430" s="313" t="s">
        <v>99</v>
      </c>
      <c r="D5430" s="104" t="s">
        <v>1162</v>
      </c>
      <c r="E5430" s="105">
        <v>1300</v>
      </c>
      <c r="F5430" s="313" t="s">
        <v>4078</v>
      </c>
      <c r="G5430" s="318" t="s">
        <v>4079</v>
      </c>
      <c r="H5430" s="318" t="s">
        <v>1118</v>
      </c>
      <c r="I5430" s="104" t="s">
        <v>1118</v>
      </c>
      <c r="J5430" s="318" t="s">
        <v>1119</v>
      </c>
      <c r="K5430" s="320"/>
      <c r="L5430" s="320"/>
      <c r="M5430" s="104"/>
      <c r="N5430" s="104">
        <v>2</v>
      </c>
      <c r="O5430" s="320">
        <v>6.0333333333333332</v>
      </c>
      <c r="P5430" s="105">
        <v>7800</v>
      </c>
    </row>
    <row r="5431" spans="1:16" x14ac:dyDescent="0.2">
      <c r="A5431" s="104" t="s">
        <v>1022</v>
      </c>
      <c r="B5431" s="104" t="s">
        <v>423</v>
      </c>
      <c r="C5431" s="313" t="s">
        <v>99</v>
      </c>
      <c r="D5431" s="104" t="s">
        <v>5685</v>
      </c>
      <c r="E5431" s="105">
        <v>4000</v>
      </c>
      <c r="F5431" s="313" t="s">
        <v>5686</v>
      </c>
      <c r="G5431" s="318" t="s">
        <v>5687</v>
      </c>
      <c r="H5431" s="318" t="s">
        <v>2198</v>
      </c>
      <c r="I5431" s="104" t="s">
        <v>1061</v>
      </c>
      <c r="J5431" s="318" t="s">
        <v>1028</v>
      </c>
      <c r="K5431" s="320"/>
      <c r="L5431" s="320"/>
      <c r="M5431" s="104"/>
      <c r="N5431" s="104">
        <v>1</v>
      </c>
      <c r="O5431" s="320">
        <v>0.96666666666666667</v>
      </c>
      <c r="P5431" s="105">
        <v>3866.6666666666665</v>
      </c>
    </row>
    <row r="5432" spans="1:16" x14ac:dyDescent="0.2">
      <c r="A5432" s="104" t="s">
        <v>1022</v>
      </c>
      <c r="B5432" s="104" t="s">
        <v>423</v>
      </c>
      <c r="C5432" s="313" t="s">
        <v>99</v>
      </c>
      <c r="D5432" s="104" t="s">
        <v>1040</v>
      </c>
      <c r="E5432" s="105">
        <v>1300</v>
      </c>
      <c r="F5432" s="313" t="s">
        <v>4080</v>
      </c>
      <c r="G5432" s="318" t="s">
        <v>4081</v>
      </c>
      <c r="H5432" s="318" t="s">
        <v>1118</v>
      </c>
      <c r="I5432" s="104" t="s">
        <v>1118</v>
      </c>
      <c r="J5432" s="318" t="s">
        <v>1119</v>
      </c>
      <c r="K5432" s="320"/>
      <c r="L5432" s="320"/>
      <c r="M5432" s="104"/>
      <c r="N5432" s="104">
        <v>2</v>
      </c>
      <c r="O5432" s="320">
        <v>6.0333333333333332</v>
      </c>
      <c r="P5432" s="105">
        <v>7800</v>
      </c>
    </row>
    <row r="5433" spans="1:16" x14ac:dyDescent="0.2">
      <c r="A5433" s="104" t="s">
        <v>1022</v>
      </c>
      <c r="B5433" s="104" t="s">
        <v>423</v>
      </c>
      <c r="C5433" s="313" t="s">
        <v>99</v>
      </c>
      <c r="D5433" s="104" t="s">
        <v>5688</v>
      </c>
      <c r="E5433" s="105">
        <v>7000</v>
      </c>
      <c r="F5433" s="313" t="s">
        <v>5689</v>
      </c>
      <c r="G5433" s="318" t="s">
        <v>5690</v>
      </c>
      <c r="H5433" s="318" t="s">
        <v>2533</v>
      </c>
      <c r="I5433" s="104" t="s">
        <v>1061</v>
      </c>
      <c r="J5433" s="318" t="s">
        <v>1028</v>
      </c>
      <c r="K5433" s="320"/>
      <c r="L5433" s="320"/>
      <c r="M5433" s="104"/>
      <c r="N5433" s="104">
        <v>1</v>
      </c>
      <c r="O5433" s="320">
        <v>0.96666666666666667</v>
      </c>
      <c r="P5433" s="105">
        <v>6766.666666666667</v>
      </c>
    </row>
    <row r="5434" spans="1:16" x14ac:dyDescent="0.2">
      <c r="A5434" s="104" t="s">
        <v>1022</v>
      </c>
      <c r="B5434" s="104" t="s">
        <v>423</v>
      </c>
      <c r="C5434" s="313" t="s">
        <v>99</v>
      </c>
      <c r="D5434" s="104" t="s">
        <v>1046</v>
      </c>
      <c r="E5434" s="105">
        <v>1500</v>
      </c>
      <c r="F5434" s="313" t="s">
        <v>4084</v>
      </c>
      <c r="G5434" s="318" t="s">
        <v>4085</v>
      </c>
      <c r="H5434" s="318" t="s">
        <v>1189</v>
      </c>
      <c r="I5434" s="104" t="s">
        <v>1027</v>
      </c>
      <c r="J5434" s="318" t="s">
        <v>1028</v>
      </c>
      <c r="K5434" s="320"/>
      <c r="L5434" s="320"/>
      <c r="M5434" s="104"/>
      <c r="N5434" s="104">
        <v>2</v>
      </c>
      <c r="O5434" s="320">
        <v>6.0333333333333332</v>
      </c>
      <c r="P5434" s="105">
        <v>9000</v>
      </c>
    </row>
    <row r="5435" spans="1:16" x14ac:dyDescent="0.2">
      <c r="A5435" s="104" t="s">
        <v>1022</v>
      </c>
      <c r="B5435" s="104" t="s">
        <v>423</v>
      </c>
      <c r="C5435" s="313" t="s">
        <v>99</v>
      </c>
      <c r="D5435" s="104" t="s">
        <v>1488</v>
      </c>
      <c r="E5435" s="105">
        <v>2500</v>
      </c>
      <c r="F5435" s="313" t="s">
        <v>4086</v>
      </c>
      <c r="G5435" s="318" t="s">
        <v>4087</v>
      </c>
      <c r="H5435" s="318" t="s">
        <v>1057</v>
      </c>
      <c r="I5435" s="104" t="s">
        <v>1027</v>
      </c>
      <c r="J5435" s="318" t="s">
        <v>1028</v>
      </c>
      <c r="K5435" s="320"/>
      <c r="L5435" s="320"/>
      <c r="M5435" s="104"/>
      <c r="N5435" s="104">
        <v>2</v>
      </c>
      <c r="O5435" s="320">
        <v>6.0333333333333332</v>
      </c>
      <c r="P5435" s="105">
        <v>15000</v>
      </c>
    </row>
    <row r="5436" spans="1:16" ht="22.5" x14ac:dyDescent="0.2">
      <c r="A5436" s="104" t="s">
        <v>1022</v>
      </c>
      <c r="B5436" s="104" t="s">
        <v>423</v>
      </c>
      <c r="C5436" s="313" t="s">
        <v>99</v>
      </c>
      <c r="D5436" s="104" t="s">
        <v>1046</v>
      </c>
      <c r="E5436" s="105">
        <v>1500</v>
      </c>
      <c r="F5436" s="313" t="s">
        <v>4088</v>
      </c>
      <c r="G5436" s="318" t="s">
        <v>4089</v>
      </c>
      <c r="H5436" s="318" t="s">
        <v>1133</v>
      </c>
      <c r="I5436" s="104" t="s">
        <v>1027</v>
      </c>
      <c r="J5436" s="318" t="s">
        <v>1069</v>
      </c>
      <c r="K5436" s="320"/>
      <c r="L5436" s="320"/>
      <c r="M5436" s="104"/>
      <c r="N5436" s="104">
        <v>2</v>
      </c>
      <c r="O5436" s="320">
        <v>6.0333333333333332</v>
      </c>
      <c r="P5436" s="105">
        <v>9000</v>
      </c>
    </row>
    <row r="5437" spans="1:16" x14ac:dyDescent="0.2">
      <c r="A5437" s="104" t="s">
        <v>1022</v>
      </c>
      <c r="B5437" s="104" t="s">
        <v>423</v>
      </c>
      <c r="C5437" s="313" t="s">
        <v>99</v>
      </c>
      <c r="D5437" s="104" t="s">
        <v>1209</v>
      </c>
      <c r="E5437" s="105">
        <v>1300</v>
      </c>
      <c r="F5437" s="313" t="s">
        <v>4092</v>
      </c>
      <c r="G5437" s="318" t="s">
        <v>4093</v>
      </c>
      <c r="H5437" s="318" t="s">
        <v>1117</v>
      </c>
      <c r="I5437" s="104" t="s">
        <v>1118</v>
      </c>
      <c r="J5437" s="318" t="s">
        <v>1119</v>
      </c>
      <c r="K5437" s="320"/>
      <c r="L5437" s="320"/>
      <c r="M5437" s="104"/>
      <c r="N5437" s="104">
        <v>2</v>
      </c>
      <c r="O5437" s="320">
        <v>6.0333333333333332</v>
      </c>
      <c r="P5437" s="105">
        <v>7800</v>
      </c>
    </row>
    <row r="5438" spans="1:16" x14ac:dyDescent="0.2">
      <c r="A5438" s="104" t="s">
        <v>1022</v>
      </c>
      <c r="B5438" s="104" t="s">
        <v>423</v>
      </c>
      <c r="C5438" s="313" t="s">
        <v>99</v>
      </c>
      <c r="D5438" s="104" t="s">
        <v>4094</v>
      </c>
      <c r="E5438" s="105">
        <v>1300</v>
      </c>
      <c r="F5438" s="313" t="s">
        <v>4095</v>
      </c>
      <c r="G5438" s="318" t="s">
        <v>4096</v>
      </c>
      <c r="H5438" s="318" t="s">
        <v>1117</v>
      </c>
      <c r="I5438" s="104" t="s">
        <v>1118</v>
      </c>
      <c r="J5438" s="318" t="s">
        <v>1119</v>
      </c>
      <c r="K5438" s="320"/>
      <c r="L5438" s="320"/>
      <c r="M5438" s="104"/>
      <c r="N5438" s="104">
        <v>2</v>
      </c>
      <c r="O5438" s="320">
        <v>6.0333333333333332</v>
      </c>
      <c r="P5438" s="105">
        <v>7800</v>
      </c>
    </row>
    <row r="5439" spans="1:16" ht="22.5" x14ac:dyDescent="0.2">
      <c r="A5439" s="104" t="s">
        <v>1022</v>
      </c>
      <c r="B5439" s="104" t="s">
        <v>423</v>
      </c>
      <c r="C5439" s="313" t="s">
        <v>99</v>
      </c>
      <c r="D5439" s="104" t="s">
        <v>1296</v>
      </c>
      <c r="E5439" s="105">
        <v>2500</v>
      </c>
      <c r="F5439" s="313" t="s">
        <v>4097</v>
      </c>
      <c r="G5439" s="318" t="s">
        <v>4098</v>
      </c>
      <c r="H5439" s="318" t="s">
        <v>4099</v>
      </c>
      <c r="I5439" s="104" t="s">
        <v>1134</v>
      </c>
      <c r="J5439" s="318" t="s">
        <v>1045</v>
      </c>
      <c r="K5439" s="320"/>
      <c r="L5439" s="320"/>
      <c r="M5439" s="104"/>
      <c r="N5439" s="104">
        <v>2</v>
      </c>
      <c r="O5439" s="320">
        <v>6.0333333333333332</v>
      </c>
      <c r="P5439" s="105">
        <v>15000</v>
      </c>
    </row>
    <row r="5440" spans="1:16" x14ac:dyDescent="0.2">
      <c r="A5440" s="104" t="s">
        <v>1022</v>
      </c>
      <c r="B5440" s="104" t="s">
        <v>423</v>
      </c>
      <c r="C5440" s="313" t="s">
        <v>99</v>
      </c>
      <c r="D5440" s="104" t="s">
        <v>1636</v>
      </c>
      <c r="E5440" s="105">
        <v>3500</v>
      </c>
      <c r="F5440" s="313" t="s">
        <v>4100</v>
      </c>
      <c r="G5440" s="318" t="s">
        <v>4101</v>
      </c>
      <c r="H5440" s="318" t="s">
        <v>1026</v>
      </c>
      <c r="I5440" s="104" t="s">
        <v>1027</v>
      </c>
      <c r="J5440" s="318" t="s">
        <v>1028</v>
      </c>
      <c r="K5440" s="320"/>
      <c r="L5440" s="320"/>
      <c r="M5440" s="104"/>
      <c r="N5440" s="104">
        <v>2</v>
      </c>
      <c r="O5440" s="320">
        <v>6.0333333333333332</v>
      </c>
      <c r="P5440" s="105">
        <v>21000</v>
      </c>
    </row>
    <row r="5441" spans="1:16" x14ac:dyDescent="0.2">
      <c r="A5441" s="104" t="s">
        <v>1022</v>
      </c>
      <c r="B5441" s="104" t="s">
        <v>423</v>
      </c>
      <c r="C5441" s="313" t="s">
        <v>99</v>
      </c>
      <c r="D5441" s="104" t="s">
        <v>1488</v>
      </c>
      <c r="E5441" s="105">
        <v>2000</v>
      </c>
      <c r="F5441" s="313" t="s">
        <v>4102</v>
      </c>
      <c r="G5441" s="318" t="s">
        <v>4103</v>
      </c>
      <c r="H5441" s="318" t="s">
        <v>3769</v>
      </c>
      <c r="I5441" s="104" t="s">
        <v>1134</v>
      </c>
      <c r="J5441" s="318" t="s">
        <v>1028</v>
      </c>
      <c r="K5441" s="320"/>
      <c r="L5441" s="320"/>
      <c r="M5441" s="104"/>
      <c r="N5441" s="104">
        <v>2</v>
      </c>
      <c r="O5441" s="320">
        <v>6.0333333333333332</v>
      </c>
      <c r="P5441" s="105">
        <v>12000</v>
      </c>
    </row>
    <row r="5442" spans="1:16" ht="22.5" x14ac:dyDescent="0.2">
      <c r="A5442" s="104" t="s">
        <v>1022</v>
      </c>
      <c r="B5442" s="104" t="s">
        <v>423</v>
      </c>
      <c r="C5442" s="313" t="s">
        <v>99</v>
      </c>
      <c r="D5442" s="104" t="s">
        <v>1296</v>
      </c>
      <c r="E5442" s="105">
        <v>2500</v>
      </c>
      <c r="F5442" s="313" t="s">
        <v>4104</v>
      </c>
      <c r="G5442" s="318" t="s">
        <v>4105</v>
      </c>
      <c r="H5442" s="318" t="s">
        <v>1057</v>
      </c>
      <c r="I5442" s="104" t="s">
        <v>1027</v>
      </c>
      <c r="J5442" s="318" t="s">
        <v>1069</v>
      </c>
      <c r="K5442" s="320"/>
      <c r="L5442" s="320"/>
      <c r="M5442" s="104"/>
      <c r="N5442" s="104">
        <v>2</v>
      </c>
      <c r="O5442" s="320">
        <v>6.0333333333333332</v>
      </c>
      <c r="P5442" s="105">
        <v>15000</v>
      </c>
    </row>
    <row r="5443" spans="1:16" ht="22.5" x14ac:dyDescent="0.2">
      <c r="A5443" s="104" t="s">
        <v>1022</v>
      </c>
      <c r="B5443" s="104" t="s">
        <v>423</v>
      </c>
      <c r="C5443" s="313" t="s">
        <v>99</v>
      </c>
      <c r="D5443" s="104" t="s">
        <v>1046</v>
      </c>
      <c r="E5443" s="105">
        <v>1700</v>
      </c>
      <c r="F5443" s="313" t="s">
        <v>4106</v>
      </c>
      <c r="G5443" s="318" t="s">
        <v>4107</v>
      </c>
      <c r="H5443" s="318" t="s">
        <v>1053</v>
      </c>
      <c r="I5443" s="104" t="s">
        <v>1027</v>
      </c>
      <c r="J5443" s="318" t="s">
        <v>1069</v>
      </c>
      <c r="K5443" s="320"/>
      <c r="L5443" s="320"/>
      <c r="M5443" s="104"/>
      <c r="N5443" s="104">
        <v>2</v>
      </c>
      <c r="O5443" s="320">
        <v>6.0333333333333332</v>
      </c>
      <c r="P5443" s="105">
        <v>10200</v>
      </c>
    </row>
    <row r="5444" spans="1:16" x14ac:dyDescent="0.2">
      <c r="A5444" s="104" t="s">
        <v>1022</v>
      </c>
      <c r="B5444" s="104" t="s">
        <v>423</v>
      </c>
      <c r="C5444" s="313" t="s">
        <v>99</v>
      </c>
      <c r="D5444" s="104" t="s">
        <v>4110</v>
      </c>
      <c r="E5444" s="105">
        <v>3500</v>
      </c>
      <c r="F5444" s="313" t="s">
        <v>4111</v>
      </c>
      <c r="G5444" s="318" t="s">
        <v>4112</v>
      </c>
      <c r="H5444" s="318" t="s">
        <v>2198</v>
      </c>
      <c r="I5444" s="104" t="s">
        <v>1061</v>
      </c>
      <c r="J5444" s="318" t="s">
        <v>1028</v>
      </c>
      <c r="K5444" s="320"/>
      <c r="L5444" s="320"/>
      <c r="M5444" s="104"/>
      <c r="N5444" s="104">
        <v>4</v>
      </c>
      <c r="O5444" s="320">
        <v>6.0333333333333332</v>
      </c>
      <c r="P5444" s="105">
        <v>21000</v>
      </c>
    </row>
    <row r="5445" spans="1:16" x14ac:dyDescent="0.2">
      <c r="A5445" s="104" t="s">
        <v>1022</v>
      </c>
      <c r="B5445" s="104" t="s">
        <v>423</v>
      </c>
      <c r="C5445" s="313" t="s">
        <v>99</v>
      </c>
      <c r="D5445" s="104" t="s">
        <v>1270</v>
      </c>
      <c r="E5445" s="105">
        <v>1300</v>
      </c>
      <c r="F5445" s="313" t="s">
        <v>4115</v>
      </c>
      <c r="G5445" s="318" t="s">
        <v>4116</v>
      </c>
      <c r="H5445" s="318" t="s">
        <v>1118</v>
      </c>
      <c r="I5445" s="104" t="s">
        <v>1118</v>
      </c>
      <c r="J5445" s="318" t="s">
        <v>1119</v>
      </c>
      <c r="K5445" s="320"/>
      <c r="L5445" s="320"/>
      <c r="M5445" s="104"/>
      <c r="N5445" s="104">
        <v>2</v>
      </c>
      <c r="O5445" s="320">
        <v>6.0333333333333332</v>
      </c>
      <c r="P5445" s="105">
        <v>7800</v>
      </c>
    </row>
    <row r="5446" spans="1:16" x14ac:dyDescent="0.2">
      <c r="A5446" s="104" t="s">
        <v>1022</v>
      </c>
      <c r="B5446" s="104" t="s">
        <v>423</v>
      </c>
      <c r="C5446" s="313" t="s">
        <v>99</v>
      </c>
      <c r="D5446" s="104" t="s">
        <v>5691</v>
      </c>
      <c r="E5446" s="105">
        <v>1500</v>
      </c>
      <c r="F5446" s="313" t="s">
        <v>5692</v>
      </c>
      <c r="G5446" s="318" t="s">
        <v>5693</v>
      </c>
      <c r="H5446" s="318" t="s">
        <v>1064</v>
      </c>
      <c r="I5446" s="104" t="s">
        <v>1073</v>
      </c>
      <c r="J5446" s="318" t="s">
        <v>1074</v>
      </c>
      <c r="K5446" s="320"/>
      <c r="L5446" s="320"/>
      <c r="M5446" s="104"/>
      <c r="N5446" s="104">
        <v>1</v>
      </c>
      <c r="O5446" s="320">
        <v>0.96666666666666667</v>
      </c>
      <c r="P5446" s="105">
        <v>1450</v>
      </c>
    </row>
    <row r="5447" spans="1:16" x14ac:dyDescent="0.2">
      <c r="A5447" s="104" t="s">
        <v>1022</v>
      </c>
      <c r="B5447" s="104" t="s">
        <v>423</v>
      </c>
      <c r="C5447" s="313" t="s">
        <v>99</v>
      </c>
      <c r="D5447" s="104" t="s">
        <v>1046</v>
      </c>
      <c r="E5447" s="105">
        <v>1500</v>
      </c>
      <c r="F5447" s="313" t="s">
        <v>4117</v>
      </c>
      <c r="G5447" s="318" t="s">
        <v>4118</v>
      </c>
      <c r="H5447" s="318" t="s">
        <v>1133</v>
      </c>
      <c r="I5447" s="104" t="s">
        <v>1134</v>
      </c>
      <c r="J5447" s="318" t="s">
        <v>1028</v>
      </c>
      <c r="K5447" s="320"/>
      <c r="L5447" s="320"/>
      <c r="M5447" s="104"/>
      <c r="N5447" s="104">
        <v>2</v>
      </c>
      <c r="O5447" s="320">
        <v>6.0333333333333332</v>
      </c>
      <c r="P5447" s="105">
        <v>9000</v>
      </c>
    </row>
    <row r="5448" spans="1:16" x14ac:dyDescent="0.2">
      <c r="A5448" s="104" t="s">
        <v>1022</v>
      </c>
      <c r="B5448" s="104" t="s">
        <v>423</v>
      </c>
      <c r="C5448" s="313" t="s">
        <v>99</v>
      </c>
      <c r="D5448" s="104" t="s">
        <v>1183</v>
      </c>
      <c r="E5448" s="105">
        <v>1300</v>
      </c>
      <c r="F5448" s="313" t="s">
        <v>4119</v>
      </c>
      <c r="G5448" s="318" t="s">
        <v>4120</v>
      </c>
      <c r="H5448" s="318" t="s">
        <v>1117</v>
      </c>
      <c r="I5448" s="104" t="s">
        <v>1118</v>
      </c>
      <c r="J5448" s="318" t="s">
        <v>1119</v>
      </c>
      <c r="K5448" s="320"/>
      <c r="L5448" s="320"/>
      <c r="M5448" s="104"/>
      <c r="N5448" s="104">
        <v>2</v>
      </c>
      <c r="O5448" s="320">
        <v>6.0333333333333332</v>
      </c>
      <c r="P5448" s="105">
        <v>7800</v>
      </c>
    </row>
    <row r="5449" spans="1:16" x14ac:dyDescent="0.2">
      <c r="A5449" s="104" t="s">
        <v>1022</v>
      </c>
      <c r="B5449" s="104" t="s">
        <v>423</v>
      </c>
      <c r="C5449" s="313" t="s">
        <v>99</v>
      </c>
      <c r="D5449" s="104" t="s">
        <v>1457</v>
      </c>
      <c r="E5449" s="105">
        <v>6500</v>
      </c>
      <c r="F5449" s="313" t="s">
        <v>4121</v>
      </c>
      <c r="G5449" s="318" t="s">
        <v>4122</v>
      </c>
      <c r="H5449" s="318" t="s">
        <v>1026</v>
      </c>
      <c r="I5449" s="104" t="s">
        <v>1027</v>
      </c>
      <c r="J5449" s="318" t="s">
        <v>1028</v>
      </c>
      <c r="K5449" s="320"/>
      <c r="L5449" s="320"/>
      <c r="M5449" s="104"/>
      <c r="N5449" s="104">
        <v>2</v>
      </c>
      <c r="O5449" s="320">
        <v>6.0333333333333332</v>
      </c>
      <c r="P5449" s="105">
        <v>39000</v>
      </c>
    </row>
    <row r="5450" spans="1:16" ht="22.5" x14ac:dyDescent="0.2">
      <c r="A5450" s="104" t="s">
        <v>1022</v>
      </c>
      <c r="B5450" s="104" t="s">
        <v>423</v>
      </c>
      <c r="C5450" s="313" t="s">
        <v>99</v>
      </c>
      <c r="D5450" s="104" t="s">
        <v>3078</v>
      </c>
      <c r="E5450" s="105">
        <v>1500</v>
      </c>
      <c r="F5450" s="313" t="s">
        <v>4123</v>
      </c>
      <c r="G5450" s="318" t="s">
        <v>4124</v>
      </c>
      <c r="H5450" s="318" t="s">
        <v>1148</v>
      </c>
      <c r="I5450" s="104" t="s">
        <v>1027</v>
      </c>
      <c r="J5450" s="318" t="s">
        <v>1100</v>
      </c>
      <c r="K5450" s="320"/>
      <c r="L5450" s="320"/>
      <c r="M5450" s="104"/>
      <c r="N5450" s="104">
        <v>2</v>
      </c>
      <c r="O5450" s="320">
        <v>6.0333333333333332</v>
      </c>
      <c r="P5450" s="105">
        <v>9000</v>
      </c>
    </row>
    <row r="5451" spans="1:16" ht="22.5" x14ac:dyDescent="0.2">
      <c r="A5451" s="104" t="s">
        <v>1022</v>
      </c>
      <c r="B5451" s="104" t="s">
        <v>423</v>
      </c>
      <c r="C5451" s="313" t="s">
        <v>99</v>
      </c>
      <c r="D5451" s="104" t="s">
        <v>1046</v>
      </c>
      <c r="E5451" s="105">
        <v>1950</v>
      </c>
      <c r="F5451" s="313" t="s">
        <v>4125</v>
      </c>
      <c r="G5451" s="318" t="s">
        <v>4126</v>
      </c>
      <c r="H5451" s="318" t="s">
        <v>1064</v>
      </c>
      <c r="I5451" s="104" t="s">
        <v>1073</v>
      </c>
      <c r="J5451" s="318" t="s">
        <v>1096</v>
      </c>
      <c r="K5451" s="320"/>
      <c r="L5451" s="320"/>
      <c r="M5451" s="104"/>
      <c r="N5451" s="104">
        <v>2</v>
      </c>
      <c r="O5451" s="320">
        <v>6.0333333333333332</v>
      </c>
      <c r="P5451" s="105">
        <v>11700</v>
      </c>
    </row>
    <row r="5452" spans="1:16" x14ac:dyDescent="0.2">
      <c r="A5452" s="104" t="s">
        <v>1022</v>
      </c>
      <c r="B5452" s="104" t="s">
        <v>423</v>
      </c>
      <c r="C5452" s="313" t="s">
        <v>99</v>
      </c>
      <c r="D5452" s="104" t="s">
        <v>1046</v>
      </c>
      <c r="E5452" s="105">
        <v>1700</v>
      </c>
      <c r="F5452" s="313" t="s">
        <v>4127</v>
      </c>
      <c r="G5452" s="318" t="s">
        <v>4128</v>
      </c>
      <c r="H5452" s="318" t="s">
        <v>1648</v>
      </c>
      <c r="I5452" s="104" t="s">
        <v>1073</v>
      </c>
      <c r="J5452" s="318" t="s">
        <v>1074</v>
      </c>
      <c r="K5452" s="320"/>
      <c r="L5452" s="320"/>
      <c r="M5452" s="104"/>
      <c r="N5452" s="104">
        <v>2</v>
      </c>
      <c r="O5452" s="320">
        <v>6.0333333333333332</v>
      </c>
      <c r="P5452" s="105">
        <v>10200</v>
      </c>
    </row>
    <row r="5453" spans="1:16" x14ac:dyDescent="0.2">
      <c r="A5453" s="104" t="s">
        <v>1022</v>
      </c>
      <c r="B5453" s="104" t="s">
        <v>423</v>
      </c>
      <c r="C5453" s="313" t="s">
        <v>99</v>
      </c>
      <c r="D5453" s="104" t="s">
        <v>1046</v>
      </c>
      <c r="E5453" s="105">
        <v>1950</v>
      </c>
      <c r="F5453" s="313" t="s">
        <v>4129</v>
      </c>
      <c r="G5453" s="318" t="s">
        <v>4130</v>
      </c>
      <c r="H5453" s="318" t="s">
        <v>1064</v>
      </c>
      <c r="I5453" s="104" t="s">
        <v>1073</v>
      </c>
      <c r="J5453" s="318" t="s">
        <v>1074</v>
      </c>
      <c r="K5453" s="320"/>
      <c r="L5453" s="320"/>
      <c r="M5453" s="104"/>
      <c r="N5453" s="104">
        <v>2</v>
      </c>
      <c r="O5453" s="320">
        <v>6.0333333333333332</v>
      </c>
      <c r="P5453" s="105">
        <v>11700</v>
      </c>
    </row>
    <row r="5454" spans="1:16" x14ac:dyDescent="0.2">
      <c r="A5454" s="104" t="s">
        <v>1022</v>
      </c>
      <c r="B5454" s="104" t="s">
        <v>423</v>
      </c>
      <c r="C5454" s="313" t="s">
        <v>99</v>
      </c>
      <c r="D5454" s="104" t="s">
        <v>2840</v>
      </c>
      <c r="E5454" s="105">
        <v>2500</v>
      </c>
      <c r="F5454" s="313" t="s">
        <v>4133</v>
      </c>
      <c r="G5454" s="318" t="s">
        <v>4134</v>
      </c>
      <c r="H5454" s="318" t="s">
        <v>1053</v>
      </c>
      <c r="I5454" s="104" t="s">
        <v>1027</v>
      </c>
      <c r="J5454" s="318" t="s">
        <v>1028</v>
      </c>
      <c r="K5454" s="320"/>
      <c r="L5454" s="320"/>
      <c r="M5454" s="104"/>
      <c r="N5454" s="104">
        <v>2</v>
      </c>
      <c r="O5454" s="320">
        <v>6.0333333333333332</v>
      </c>
      <c r="P5454" s="105">
        <v>15000</v>
      </c>
    </row>
    <row r="5455" spans="1:16" x14ac:dyDescent="0.2">
      <c r="A5455" s="104" t="s">
        <v>1022</v>
      </c>
      <c r="B5455" s="104" t="s">
        <v>423</v>
      </c>
      <c r="C5455" s="313" t="s">
        <v>99</v>
      </c>
      <c r="D5455" s="104" t="s">
        <v>1046</v>
      </c>
      <c r="E5455" s="105">
        <v>1500</v>
      </c>
      <c r="F5455" s="313" t="s">
        <v>4135</v>
      </c>
      <c r="G5455" s="318" t="s">
        <v>4136</v>
      </c>
      <c r="H5455" s="318" t="s">
        <v>1249</v>
      </c>
      <c r="I5455" s="104" t="s">
        <v>1073</v>
      </c>
      <c r="J5455" s="318" t="s">
        <v>1074</v>
      </c>
      <c r="K5455" s="320"/>
      <c r="L5455" s="320"/>
      <c r="M5455" s="104"/>
      <c r="N5455" s="104">
        <v>2</v>
      </c>
      <c r="O5455" s="320">
        <v>6.0333333333333332</v>
      </c>
      <c r="P5455" s="105">
        <v>9000</v>
      </c>
    </row>
    <row r="5456" spans="1:16" x14ac:dyDescent="0.2">
      <c r="A5456" s="104" t="s">
        <v>1022</v>
      </c>
      <c r="B5456" s="104" t="s">
        <v>423</v>
      </c>
      <c r="C5456" s="313" t="s">
        <v>99</v>
      </c>
      <c r="D5456" s="104" t="s">
        <v>1464</v>
      </c>
      <c r="E5456" s="105">
        <v>1500</v>
      </c>
      <c r="F5456" s="313" t="s">
        <v>5694</v>
      </c>
      <c r="G5456" s="318" t="s">
        <v>5695</v>
      </c>
      <c r="H5456" s="318" t="s">
        <v>1049</v>
      </c>
      <c r="I5456" s="104" t="s">
        <v>1073</v>
      </c>
      <c r="J5456" s="318" t="s">
        <v>1074</v>
      </c>
      <c r="K5456" s="320"/>
      <c r="L5456" s="320"/>
      <c r="M5456" s="104"/>
      <c r="N5456" s="104">
        <v>2</v>
      </c>
      <c r="O5456" s="320">
        <v>6.0333333333333332</v>
      </c>
      <c r="P5456" s="105">
        <v>9000</v>
      </c>
    </row>
    <row r="5457" spans="1:16" x14ac:dyDescent="0.2">
      <c r="A5457" s="104" t="s">
        <v>1022</v>
      </c>
      <c r="B5457" s="104" t="s">
        <v>423</v>
      </c>
      <c r="C5457" s="313" t="s">
        <v>99</v>
      </c>
      <c r="D5457" s="104" t="s">
        <v>1464</v>
      </c>
      <c r="E5457" s="105">
        <v>1500</v>
      </c>
      <c r="F5457" s="313" t="s">
        <v>5696</v>
      </c>
      <c r="G5457" s="318" t="s">
        <v>5697</v>
      </c>
      <c r="H5457" s="318" t="s">
        <v>1064</v>
      </c>
      <c r="I5457" s="104" t="s">
        <v>1027</v>
      </c>
      <c r="J5457" s="318" t="s">
        <v>1161</v>
      </c>
      <c r="K5457" s="320"/>
      <c r="L5457" s="320"/>
      <c r="M5457" s="104"/>
      <c r="N5457" s="104">
        <v>1</v>
      </c>
      <c r="O5457" s="320">
        <v>6.0333333333333332</v>
      </c>
      <c r="P5457" s="105">
        <v>9000</v>
      </c>
    </row>
    <row r="5458" spans="1:16" ht="22.5" x14ac:dyDescent="0.2">
      <c r="A5458" s="104" t="s">
        <v>1022</v>
      </c>
      <c r="B5458" s="104" t="s">
        <v>423</v>
      </c>
      <c r="C5458" s="313" t="s">
        <v>99</v>
      </c>
      <c r="D5458" s="104" t="s">
        <v>1046</v>
      </c>
      <c r="E5458" s="105">
        <v>1950</v>
      </c>
      <c r="F5458" s="313" t="s">
        <v>4137</v>
      </c>
      <c r="G5458" s="318" t="s">
        <v>4138</v>
      </c>
      <c r="H5458" s="318" t="s">
        <v>4139</v>
      </c>
      <c r="I5458" s="104" t="s">
        <v>1027</v>
      </c>
      <c r="J5458" s="318" t="s">
        <v>1100</v>
      </c>
      <c r="K5458" s="320"/>
      <c r="L5458" s="320"/>
      <c r="M5458" s="104"/>
      <c r="N5458" s="104">
        <v>2</v>
      </c>
      <c r="O5458" s="320">
        <v>6.0333333333333332</v>
      </c>
      <c r="P5458" s="105">
        <v>11700</v>
      </c>
    </row>
    <row r="5459" spans="1:16" ht="22.5" x14ac:dyDescent="0.2">
      <c r="A5459" s="104" t="s">
        <v>1022</v>
      </c>
      <c r="B5459" s="104" t="s">
        <v>423</v>
      </c>
      <c r="C5459" s="313" t="s">
        <v>99</v>
      </c>
      <c r="D5459" s="104" t="s">
        <v>1046</v>
      </c>
      <c r="E5459" s="105">
        <v>1500</v>
      </c>
      <c r="F5459" s="313" t="s">
        <v>4140</v>
      </c>
      <c r="G5459" s="318" t="s">
        <v>4141</v>
      </c>
      <c r="H5459" s="318" t="s">
        <v>1383</v>
      </c>
      <c r="I5459" s="104" t="s">
        <v>1044</v>
      </c>
      <c r="J5459" s="318" t="s">
        <v>1045</v>
      </c>
      <c r="K5459" s="320"/>
      <c r="L5459" s="320"/>
      <c r="M5459" s="104"/>
      <c r="N5459" s="104">
        <v>2</v>
      </c>
      <c r="O5459" s="320">
        <v>6.0333333333333332</v>
      </c>
      <c r="P5459" s="105">
        <v>9000</v>
      </c>
    </row>
    <row r="5460" spans="1:16" x14ac:dyDescent="0.2">
      <c r="A5460" s="104" t="s">
        <v>1022</v>
      </c>
      <c r="B5460" s="104" t="s">
        <v>423</v>
      </c>
      <c r="C5460" s="313" t="s">
        <v>99</v>
      </c>
      <c r="D5460" s="104" t="s">
        <v>2642</v>
      </c>
      <c r="E5460" s="105">
        <v>2400</v>
      </c>
      <c r="F5460" s="313" t="s">
        <v>4142</v>
      </c>
      <c r="G5460" s="318" t="s">
        <v>4143</v>
      </c>
      <c r="H5460" s="318" t="s">
        <v>1113</v>
      </c>
      <c r="I5460" s="104" t="s">
        <v>1027</v>
      </c>
      <c r="J5460" s="318" t="s">
        <v>1028</v>
      </c>
      <c r="K5460" s="320"/>
      <c r="L5460" s="320"/>
      <c r="M5460" s="104"/>
      <c r="N5460" s="104">
        <v>2</v>
      </c>
      <c r="O5460" s="320">
        <v>6.0333333333333332</v>
      </c>
      <c r="P5460" s="105">
        <v>14400</v>
      </c>
    </row>
    <row r="5461" spans="1:16" x14ac:dyDescent="0.2">
      <c r="A5461" s="104" t="s">
        <v>1022</v>
      </c>
      <c r="B5461" s="104" t="s">
        <v>423</v>
      </c>
      <c r="C5461" s="313" t="s">
        <v>99</v>
      </c>
      <c r="D5461" s="104" t="s">
        <v>1046</v>
      </c>
      <c r="E5461" s="105">
        <v>1700</v>
      </c>
      <c r="F5461" s="313" t="s">
        <v>4144</v>
      </c>
      <c r="G5461" s="318" t="s">
        <v>4145</v>
      </c>
      <c r="H5461" s="318" t="s">
        <v>1049</v>
      </c>
      <c r="I5461" s="104" t="s">
        <v>1073</v>
      </c>
      <c r="J5461" s="318" t="s">
        <v>1074</v>
      </c>
      <c r="K5461" s="320"/>
      <c r="L5461" s="320"/>
      <c r="M5461" s="104"/>
      <c r="N5461" s="104">
        <v>1</v>
      </c>
      <c r="O5461" s="320">
        <v>6.0333333333333332</v>
      </c>
      <c r="P5461" s="105">
        <v>10200</v>
      </c>
    </row>
    <row r="5462" spans="1:16" x14ac:dyDescent="0.2">
      <c r="A5462" s="104" t="s">
        <v>1022</v>
      </c>
      <c r="B5462" s="104" t="s">
        <v>423</v>
      </c>
      <c r="C5462" s="313" t="s">
        <v>99</v>
      </c>
      <c r="D5462" s="104" t="s">
        <v>1046</v>
      </c>
      <c r="E5462" s="105">
        <v>1700</v>
      </c>
      <c r="F5462" s="313" t="s">
        <v>4146</v>
      </c>
      <c r="G5462" s="318" t="s">
        <v>4147</v>
      </c>
      <c r="H5462" s="318" t="s">
        <v>1117</v>
      </c>
      <c r="I5462" s="104" t="s">
        <v>1118</v>
      </c>
      <c r="J5462" s="318" t="s">
        <v>1119</v>
      </c>
      <c r="K5462" s="320"/>
      <c r="L5462" s="320"/>
      <c r="M5462" s="104"/>
      <c r="N5462" s="104">
        <v>2</v>
      </c>
      <c r="O5462" s="320">
        <v>6.0333333333333332</v>
      </c>
      <c r="P5462" s="105">
        <v>10200</v>
      </c>
    </row>
    <row r="5463" spans="1:16" x14ac:dyDescent="0.2">
      <c r="A5463" s="104" t="s">
        <v>1022</v>
      </c>
      <c r="B5463" s="104" t="s">
        <v>423</v>
      </c>
      <c r="C5463" s="313" t="s">
        <v>99</v>
      </c>
      <c r="D5463" s="104" t="s">
        <v>1046</v>
      </c>
      <c r="E5463" s="105">
        <v>1500</v>
      </c>
      <c r="F5463" s="313" t="s">
        <v>4148</v>
      </c>
      <c r="G5463" s="318" t="s">
        <v>4149</v>
      </c>
      <c r="H5463" s="318" t="s">
        <v>1249</v>
      </c>
      <c r="I5463" s="104" t="s">
        <v>1073</v>
      </c>
      <c r="J5463" s="318" t="s">
        <v>1074</v>
      </c>
      <c r="K5463" s="320"/>
      <c r="L5463" s="320"/>
      <c r="M5463" s="104"/>
      <c r="N5463" s="104">
        <v>2</v>
      </c>
      <c r="O5463" s="320">
        <v>6.0333333333333332</v>
      </c>
      <c r="P5463" s="105">
        <v>9000</v>
      </c>
    </row>
    <row r="5464" spans="1:16" ht="22.5" x14ac:dyDescent="0.2">
      <c r="A5464" s="104" t="s">
        <v>1022</v>
      </c>
      <c r="B5464" s="104" t="s">
        <v>423</v>
      </c>
      <c r="C5464" s="313" t="s">
        <v>99</v>
      </c>
      <c r="D5464" s="104" t="s">
        <v>1582</v>
      </c>
      <c r="E5464" s="105">
        <v>3500</v>
      </c>
      <c r="F5464" s="313" t="s">
        <v>4150</v>
      </c>
      <c r="G5464" s="318" t="s">
        <v>4151</v>
      </c>
      <c r="H5464" s="318" t="s">
        <v>1067</v>
      </c>
      <c r="I5464" s="104" t="s">
        <v>1068</v>
      </c>
      <c r="J5464" s="318" t="s">
        <v>1069</v>
      </c>
      <c r="K5464" s="320"/>
      <c r="L5464" s="320"/>
      <c r="M5464" s="104"/>
      <c r="N5464" s="104">
        <v>2</v>
      </c>
      <c r="O5464" s="320">
        <v>6.0333333333333332</v>
      </c>
      <c r="P5464" s="105">
        <v>21000</v>
      </c>
    </row>
    <row r="5465" spans="1:16" x14ac:dyDescent="0.2">
      <c r="A5465" s="104" t="s">
        <v>1022</v>
      </c>
      <c r="B5465" s="104" t="s">
        <v>423</v>
      </c>
      <c r="C5465" s="313" t="s">
        <v>99</v>
      </c>
      <c r="D5465" s="104" t="s">
        <v>1046</v>
      </c>
      <c r="E5465" s="105">
        <v>1500</v>
      </c>
      <c r="F5465" s="313" t="s">
        <v>4152</v>
      </c>
      <c r="G5465" s="318" t="s">
        <v>4153</v>
      </c>
      <c r="H5465" s="318" t="s">
        <v>1117</v>
      </c>
      <c r="I5465" s="104" t="s">
        <v>1118</v>
      </c>
      <c r="J5465" s="318" t="s">
        <v>1119</v>
      </c>
      <c r="K5465" s="320"/>
      <c r="L5465" s="320"/>
      <c r="M5465" s="104"/>
      <c r="N5465" s="104">
        <v>2</v>
      </c>
      <c r="O5465" s="320">
        <v>6.0333333333333332</v>
      </c>
      <c r="P5465" s="105">
        <v>9000</v>
      </c>
    </row>
    <row r="5466" spans="1:16" x14ac:dyDescent="0.2">
      <c r="A5466" s="104" t="s">
        <v>1022</v>
      </c>
      <c r="B5466" s="104" t="s">
        <v>423</v>
      </c>
      <c r="C5466" s="313" t="s">
        <v>99</v>
      </c>
      <c r="D5466" s="104" t="s">
        <v>1101</v>
      </c>
      <c r="E5466" s="105">
        <v>2400</v>
      </c>
      <c r="F5466" s="313" t="s">
        <v>5698</v>
      </c>
      <c r="G5466" s="318" t="s">
        <v>5699</v>
      </c>
      <c r="H5466" s="318" t="s">
        <v>1032</v>
      </c>
      <c r="I5466" s="104" t="s">
        <v>1027</v>
      </c>
      <c r="J5466" s="318" t="s">
        <v>1028</v>
      </c>
      <c r="K5466" s="320"/>
      <c r="L5466" s="320"/>
      <c r="M5466" s="104"/>
      <c r="N5466" s="104">
        <v>2</v>
      </c>
      <c r="O5466" s="320">
        <v>6.0333333333333332</v>
      </c>
      <c r="P5466" s="105">
        <v>14400</v>
      </c>
    </row>
    <row r="5467" spans="1:16" x14ac:dyDescent="0.2">
      <c r="A5467" s="104" t="s">
        <v>1022</v>
      </c>
      <c r="B5467" s="104" t="s">
        <v>423</v>
      </c>
      <c r="C5467" s="313" t="s">
        <v>99</v>
      </c>
      <c r="D5467" s="104" t="s">
        <v>1724</v>
      </c>
      <c r="E5467" s="105">
        <v>5000</v>
      </c>
      <c r="F5467" s="313" t="s">
        <v>4154</v>
      </c>
      <c r="G5467" s="318" t="s">
        <v>4155</v>
      </c>
      <c r="H5467" s="318" t="s">
        <v>1060</v>
      </c>
      <c r="I5467" s="104" t="s">
        <v>1061</v>
      </c>
      <c r="J5467" s="318" t="s">
        <v>1028</v>
      </c>
      <c r="K5467" s="320"/>
      <c r="L5467" s="320"/>
      <c r="M5467" s="104"/>
      <c r="N5467" s="104">
        <v>2</v>
      </c>
      <c r="O5467" s="320">
        <v>6.0333333333333332</v>
      </c>
      <c r="P5467" s="105">
        <v>30000</v>
      </c>
    </row>
    <row r="5468" spans="1:16" x14ac:dyDescent="0.2">
      <c r="A5468" s="104" t="s">
        <v>1022</v>
      </c>
      <c r="B5468" s="104" t="s">
        <v>423</v>
      </c>
      <c r="C5468" s="313" t="s">
        <v>99</v>
      </c>
      <c r="D5468" s="104" t="s">
        <v>1488</v>
      </c>
      <c r="E5468" s="105">
        <v>4000</v>
      </c>
      <c r="F5468" s="313" t="s">
        <v>4156</v>
      </c>
      <c r="G5468" s="318" t="s">
        <v>4157</v>
      </c>
      <c r="H5468" s="318" t="s">
        <v>1577</v>
      </c>
      <c r="I5468" s="104" t="s">
        <v>1027</v>
      </c>
      <c r="J5468" s="318" t="s">
        <v>1028</v>
      </c>
      <c r="K5468" s="320"/>
      <c r="L5468" s="320"/>
      <c r="M5468" s="104"/>
      <c r="N5468" s="104">
        <v>2</v>
      </c>
      <c r="O5468" s="320">
        <v>6.0333333333333332</v>
      </c>
      <c r="P5468" s="105">
        <v>24000</v>
      </c>
    </row>
    <row r="5469" spans="1:16" x14ac:dyDescent="0.2">
      <c r="A5469" s="104" t="s">
        <v>1022</v>
      </c>
      <c r="B5469" s="104" t="s">
        <v>423</v>
      </c>
      <c r="C5469" s="313" t="s">
        <v>99</v>
      </c>
      <c r="D5469" s="104" t="s">
        <v>3444</v>
      </c>
      <c r="E5469" s="105">
        <v>1000</v>
      </c>
      <c r="F5469" s="313" t="s">
        <v>4160</v>
      </c>
      <c r="G5469" s="318" t="s">
        <v>4161</v>
      </c>
      <c r="H5469" s="318" t="s">
        <v>1840</v>
      </c>
      <c r="I5469" s="104" t="s">
        <v>1044</v>
      </c>
      <c r="J5469" s="318" t="s">
        <v>1028</v>
      </c>
      <c r="K5469" s="320"/>
      <c r="L5469" s="320"/>
      <c r="M5469" s="104"/>
      <c r="N5469" s="104">
        <v>2</v>
      </c>
      <c r="O5469" s="320">
        <v>6.0333333333333332</v>
      </c>
      <c r="P5469" s="105">
        <v>6000</v>
      </c>
    </row>
    <row r="5470" spans="1:16" ht="22.5" x14ac:dyDescent="0.2">
      <c r="A5470" s="104" t="s">
        <v>1022</v>
      </c>
      <c r="B5470" s="104" t="s">
        <v>423</v>
      </c>
      <c r="C5470" s="313" t="s">
        <v>99</v>
      </c>
      <c r="D5470" s="104" t="s">
        <v>4162</v>
      </c>
      <c r="E5470" s="105">
        <v>3000</v>
      </c>
      <c r="F5470" s="313" t="s">
        <v>4163</v>
      </c>
      <c r="G5470" s="318" t="s">
        <v>4164</v>
      </c>
      <c r="H5470" s="318" t="s">
        <v>1043</v>
      </c>
      <c r="I5470" s="104" t="s">
        <v>1099</v>
      </c>
      <c r="J5470" s="318" t="s">
        <v>1100</v>
      </c>
      <c r="K5470" s="320"/>
      <c r="L5470" s="320"/>
      <c r="M5470" s="104"/>
      <c r="N5470" s="104">
        <v>4</v>
      </c>
      <c r="O5470" s="320">
        <v>6.0333333333333332</v>
      </c>
      <c r="P5470" s="105">
        <v>18000</v>
      </c>
    </row>
    <row r="5471" spans="1:16" x14ac:dyDescent="0.2">
      <c r="A5471" s="104" t="s">
        <v>1022</v>
      </c>
      <c r="B5471" s="104" t="s">
        <v>423</v>
      </c>
      <c r="C5471" s="313" t="s">
        <v>99</v>
      </c>
      <c r="D5471" s="104" t="s">
        <v>1046</v>
      </c>
      <c r="E5471" s="105">
        <v>1700</v>
      </c>
      <c r="F5471" s="313" t="s">
        <v>4165</v>
      </c>
      <c r="G5471" s="318" t="s">
        <v>4166</v>
      </c>
      <c r="H5471" s="318" t="s">
        <v>1057</v>
      </c>
      <c r="I5471" s="104" t="s">
        <v>1073</v>
      </c>
      <c r="J5471" s="318" t="s">
        <v>1074</v>
      </c>
      <c r="K5471" s="320"/>
      <c r="L5471" s="320"/>
      <c r="M5471" s="104"/>
      <c r="N5471" s="104">
        <v>2</v>
      </c>
      <c r="O5471" s="320">
        <v>6.0333333333333332</v>
      </c>
      <c r="P5471" s="105">
        <v>10200</v>
      </c>
    </row>
    <row r="5472" spans="1:16" x14ac:dyDescent="0.2">
      <c r="A5472" s="104" t="s">
        <v>1022</v>
      </c>
      <c r="B5472" s="104" t="s">
        <v>423</v>
      </c>
      <c r="C5472" s="313" t="s">
        <v>99</v>
      </c>
      <c r="D5472" s="104" t="s">
        <v>1046</v>
      </c>
      <c r="E5472" s="105">
        <v>1700</v>
      </c>
      <c r="F5472" s="313" t="s">
        <v>4167</v>
      </c>
      <c r="G5472" s="318" t="s">
        <v>4168</v>
      </c>
      <c r="H5472" s="318" t="s">
        <v>1189</v>
      </c>
      <c r="I5472" s="104" t="s">
        <v>1134</v>
      </c>
      <c r="J5472" s="318" t="s">
        <v>1028</v>
      </c>
      <c r="K5472" s="320"/>
      <c r="L5472" s="320"/>
      <c r="M5472" s="104"/>
      <c r="N5472" s="104">
        <v>2</v>
      </c>
      <c r="O5472" s="320">
        <v>6.0333333333333332</v>
      </c>
      <c r="P5472" s="105">
        <v>10200</v>
      </c>
    </row>
    <row r="5473" spans="1:16" x14ac:dyDescent="0.2">
      <c r="A5473" s="104" t="s">
        <v>1022</v>
      </c>
      <c r="B5473" s="104" t="s">
        <v>423</v>
      </c>
      <c r="C5473" s="313" t="s">
        <v>99</v>
      </c>
      <c r="D5473" s="104" t="s">
        <v>5700</v>
      </c>
      <c r="E5473" s="105">
        <v>8500</v>
      </c>
      <c r="F5473" s="313" t="s">
        <v>5701</v>
      </c>
      <c r="G5473" s="318" t="s">
        <v>5702</v>
      </c>
      <c r="H5473" s="318" t="s">
        <v>1026</v>
      </c>
      <c r="I5473" s="104" t="s">
        <v>1027</v>
      </c>
      <c r="J5473" s="318" t="s">
        <v>1028</v>
      </c>
      <c r="K5473" s="320"/>
      <c r="L5473" s="320"/>
      <c r="M5473" s="104"/>
      <c r="N5473" s="104">
        <v>4</v>
      </c>
      <c r="O5473" s="320">
        <v>6.0333333333333332</v>
      </c>
      <c r="P5473" s="105">
        <v>51000</v>
      </c>
    </row>
    <row r="5474" spans="1:16" x14ac:dyDescent="0.2">
      <c r="A5474" s="104" t="s">
        <v>1022</v>
      </c>
      <c r="B5474" s="104" t="s">
        <v>423</v>
      </c>
      <c r="C5474" s="313" t="s">
        <v>99</v>
      </c>
      <c r="D5474" s="104" t="s">
        <v>1046</v>
      </c>
      <c r="E5474" s="105">
        <v>1500</v>
      </c>
      <c r="F5474" s="313" t="s">
        <v>4169</v>
      </c>
      <c r="G5474" s="318" t="s">
        <v>4170</v>
      </c>
      <c r="H5474" s="318" t="s">
        <v>1049</v>
      </c>
      <c r="I5474" s="104" t="s">
        <v>1073</v>
      </c>
      <c r="J5474" s="318" t="s">
        <v>1074</v>
      </c>
      <c r="K5474" s="320"/>
      <c r="L5474" s="320"/>
      <c r="M5474" s="104"/>
      <c r="N5474" s="104">
        <v>2</v>
      </c>
      <c r="O5474" s="320">
        <v>6.0333333333333332</v>
      </c>
      <c r="P5474" s="105">
        <v>9000</v>
      </c>
    </row>
    <row r="5475" spans="1:16" ht="22.5" x14ac:dyDescent="0.2">
      <c r="A5475" s="104" t="s">
        <v>1022</v>
      </c>
      <c r="B5475" s="104" t="s">
        <v>423</v>
      </c>
      <c r="C5475" s="313" t="s">
        <v>99</v>
      </c>
      <c r="D5475" s="104" t="s">
        <v>1046</v>
      </c>
      <c r="E5475" s="105">
        <v>1700</v>
      </c>
      <c r="F5475" s="313" t="s">
        <v>4171</v>
      </c>
      <c r="G5475" s="318" t="s">
        <v>4172</v>
      </c>
      <c r="H5475" s="318" t="s">
        <v>1224</v>
      </c>
      <c r="I5475" s="104" t="s">
        <v>1073</v>
      </c>
      <c r="J5475" s="318" t="s">
        <v>1096</v>
      </c>
      <c r="K5475" s="320"/>
      <c r="L5475" s="320"/>
      <c r="M5475" s="104"/>
      <c r="N5475" s="104">
        <v>2</v>
      </c>
      <c r="O5475" s="320">
        <v>6.0333333333333332</v>
      </c>
      <c r="P5475" s="105">
        <v>10200</v>
      </c>
    </row>
    <row r="5476" spans="1:16" x14ac:dyDescent="0.2">
      <c r="A5476" s="104" t="s">
        <v>1022</v>
      </c>
      <c r="B5476" s="104" t="s">
        <v>423</v>
      </c>
      <c r="C5476" s="313" t="s">
        <v>99</v>
      </c>
      <c r="D5476" s="104" t="s">
        <v>1046</v>
      </c>
      <c r="E5476" s="105">
        <v>1700</v>
      </c>
      <c r="F5476" s="313" t="s">
        <v>4173</v>
      </c>
      <c r="G5476" s="318" t="s">
        <v>4174</v>
      </c>
      <c r="H5476" s="318" t="s">
        <v>1064</v>
      </c>
      <c r="I5476" s="104" t="s">
        <v>1044</v>
      </c>
      <c r="J5476" s="318" t="s">
        <v>1028</v>
      </c>
      <c r="K5476" s="320"/>
      <c r="L5476" s="320"/>
      <c r="M5476" s="104"/>
      <c r="N5476" s="104">
        <v>2</v>
      </c>
      <c r="O5476" s="320">
        <v>6.0333333333333332</v>
      </c>
      <c r="P5476" s="105">
        <v>10200</v>
      </c>
    </row>
    <row r="5477" spans="1:16" x14ac:dyDescent="0.2">
      <c r="A5477" s="104" t="s">
        <v>1022</v>
      </c>
      <c r="B5477" s="104" t="s">
        <v>423</v>
      </c>
      <c r="C5477" s="313" t="s">
        <v>99</v>
      </c>
      <c r="D5477" s="104" t="s">
        <v>1393</v>
      </c>
      <c r="E5477" s="105">
        <v>1900</v>
      </c>
      <c r="F5477" s="313" t="s">
        <v>4175</v>
      </c>
      <c r="G5477" s="318" t="s">
        <v>4176</v>
      </c>
      <c r="H5477" s="318" t="s">
        <v>1189</v>
      </c>
      <c r="I5477" s="104" t="s">
        <v>1027</v>
      </c>
      <c r="J5477" s="318" t="s">
        <v>1028</v>
      </c>
      <c r="K5477" s="320"/>
      <c r="L5477" s="320"/>
      <c r="M5477" s="104"/>
      <c r="N5477" s="104">
        <v>2</v>
      </c>
      <c r="O5477" s="320">
        <v>6.0333333333333332</v>
      </c>
      <c r="P5477" s="105">
        <v>11400</v>
      </c>
    </row>
    <row r="5478" spans="1:16" ht="22.5" x14ac:dyDescent="0.2">
      <c r="A5478" s="104" t="s">
        <v>1022</v>
      </c>
      <c r="B5478" s="104" t="s">
        <v>423</v>
      </c>
      <c r="C5478" s="313" t="s">
        <v>99</v>
      </c>
      <c r="D5478" s="104" t="s">
        <v>1201</v>
      </c>
      <c r="E5478" s="105">
        <v>1300</v>
      </c>
      <c r="F5478" s="313" t="s">
        <v>4177</v>
      </c>
      <c r="G5478" s="318" t="s">
        <v>4178</v>
      </c>
      <c r="H5478" s="318" t="s">
        <v>1043</v>
      </c>
      <c r="I5478" s="104" t="s">
        <v>1027</v>
      </c>
      <c r="J5478" s="318" t="s">
        <v>1069</v>
      </c>
      <c r="K5478" s="320"/>
      <c r="L5478" s="320"/>
      <c r="M5478" s="104"/>
      <c r="N5478" s="104">
        <v>2</v>
      </c>
      <c r="O5478" s="320">
        <v>6.0333333333333332</v>
      </c>
      <c r="P5478" s="105">
        <v>7800</v>
      </c>
    </row>
    <row r="5479" spans="1:16" x14ac:dyDescent="0.2">
      <c r="A5479" s="104" t="s">
        <v>1022</v>
      </c>
      <c r="B5479" s="104" t="s">
        <v>423</v>
      </c>
      <c r="C5479" s="313" t="s">
        <v>99</v>
      </c>
      <c r="D5479" s="104" t="s">
        <v>1488</v>
      </c>
      <c r="E5479" s="105">
        <v>2500</v>
      </c>
      <c r="F5479" s="313" t="s">
        <v>4179</v>
      </c>
      <c r="G5479" s="318" t="s">
        <v>4180</v>
      </c>
      <c r="H5479" s="318" t="s">
        <v>1380</v>
      </c>
      <c r="I5479" s="104" t="s">
        <v>1061</v>
      </c>
      <c r="J5479" s="318" t="s">
        <v>1028</v>
      </c>
      <c r="K5479" s="320"/>
      <c r="L5479" s="320"/>
      <c r="M5479" s="104"/>
      <c r="N5479" s="104">
        <v>2</v>
      </c>
      <c r="O5479" s="320">
        <v>6.0333333333333332</v>
      </c>
      <c r="P5479" s="105">
        <v>15000</v>
      </c>
    </row>
    <row r="5480" spans="1:16" x14ac:dyDescent="0.2">
      <c r="A5480" s="104" t="s">
        <v>1022</v>
      </c>
      <c r="B5480" s="104" t="s">
        <v>423</v>
      </c>
      <c r="C5480" s="313" t="s">
        <v>99</v>
      </c>
      <c r="D5480" s="104" t="s">
        <v>1040</v>
      </c>
      <c r="E5480" s="105">
        <v>1300</v>
      </c>
      <c r="F5480" s="313" t="s">
        <v>4184</v>
      </c>
      <c r="G5480" s="318" t="s">
        <v>4185</v>
      </c>
      <c r="H5480" s="318" t="s">
        <v>1117</v>
      </c>
      <c r="I5480" s="104" t="s">
        <v>1118</v>
      </c>
      <c r="J5480" s="318" t="s">
        <v>1119</v>
      </c>
      <c r="K5480" s="320"/>
      <c r="L5480" s="320"/>
      <c r="M5480" s="104"/>
      <c r="N5480" s="104">
        <v>2</v>
      </c>
      <c r="O5480" s="320">
        <v>6.0333333333333332</v>
      </c>
      <c r="P5480" s="105">
        <v>7800</v>
      </c>
    </row>
    <row r="5481" spans="1:16" x14ac:dyDescent="0.2">
      <c r="A5481" s="104" t="s">
        <v>1022</v>
      </c>
      <c r="B5481" s="104" t="s">
        <v>423</v>
      </c>
      <c r="C5481" s="313" t="s">
        <v>99</v>
      </c>
      <c r="D5481" s="104" t="s">
        <v>1296</v>
      </c>
      <c r="E5481" s="105">
        <v>2500</v>
      </c>
      <c r="F5481" s="313" t="s">
        <v>4186</v>
      </c>
      <c r="G5481" s="318" t="s">
        <v>4187</v>
      </c>
      <c r="H5481" s="318" t="s">
        <v>1118</v>
      </c>
      <c r="I5481" s="104" t="s">
        <v>1073</v>
      </c>
      <c r="J5481" s="318" t="s">
        <v>1074</v>
      </c>
      <c r="K5481" s="320"/>
      <c r="L5481" s="320"/>
      <c r="M5481" s="104"/>
      <c r="N5481" s="104">
        <v>2</v>
      </c>
      <c r="O5481" s="320">
        <v>6.0333333333333332</v>
      </c>
      <c r="P5481" s="105">
        <v>15000</v>
      </c>
    </row>
    <row r="5482" spans="1:16" x14ac:dyDescent="0.2">
      <c r="A5482" s="104" t="s">
        <v>1022</v>
      </c>
      <c r="B5482" s="104" t="s">
        <v>423</v>
      </c>
      <c r="C5482" s="313" t="s">
        <v>99</v>
      </c>
      <c r="D5482" s="104" t="s">
        <v>1046</v>
      </c>
      <c r="E5482" s="105">
        <v>1500</v>
      </c>
      <c r="F5482" s="313" t="s">
        <v>4188</v>
      </c>
      <c r="G5482" s="318" t="s">
        <v>4189</v>
      </c>
      <c r="H5482" s="318" t="s">
        <v>1118</v>
      </c>
      <c r="I5482" s="104" t="s">
        <v>1027</v>
      </c>
      <c r="J5482" s="318" t="s">
        <v>1028</v>
      </c>
      <c r="K5482" s="320"/>
      <c r="L5482" s="320"/>
      <c r="M5482" s="104"/>
      <c r="N5482" s="104">
        <v>2</v>
      </c>
      <c r="O5482" s="320">
        <v>6.0333333333333332</v>
      </c>
      <c r="P5482" s="105">
        <v>9000</v>
      </c>
    </row>
    <row r="5483" spans="1:16" x14ac:dyDescent="0.2">
      <c r="A5483" s="104" t="s">
        <v>1022</v>
      </c>
      <c r="B5483" s="104" t="s">
        <v>423</v>
      </c>
      <c r="C5483" s="313" t="s">
        <v>99</v>
      </c>
      <c r="D5483" s="104" t="s">
        <v>1196</v>
      </c>
      <c r="E5483" s="105">
        <v>2000</v>
      </c>
      <c r="F5483" s="313" t="s">
        <v>4190</v>
      </c>
      <c r="G5483" s="318" t="s">
        <v>4191</v>
      </c>
      <c r="H5483" s="318" t="s">
        <v>4192</v>
      </c>
      <c r="I5483" s="104" t="s">
        <v>1044</v>
      </c>
      <c r="J5483" s="318" t="s">
        <v>1074</v>
      </c>
      <c r="K5483" s="320"/>
      <c r="L5483" s="320"/>
      <c r="M5483" s="104"/>
      <c r="N5483" s="104">
        <v>2</v>
      </c>
      <c r="O5483" s="320">
        <v>6.0333333333333332</v>
      </c>
      <c r="P5483" s="105">
        <v>12000</v>
      </c>
    </row>
    <row r="5484" spans="1:16" x14ac:dyDescent="0.2">
      <c r="A5484" s="104" t="s">
        <v>1022</v>
      </c>
      <c r="B5484" s="104" t="s">
        <v>423</v>
      </c>
      <c r="C5484" s="313" t="s">
        <v>99</v>
      </c>
      <c r="D5484" s="104" t="s">
        <v>1040</v>
      </c>
      <c r="E5484" s="105">
        <v>1300</v>
      </c>
      <c r="F5484" s="313" t="s">
        <v>4193</v>
      </c>
      <c r="G5484" s="318" t="s">
        <v>4194</v>
      </c>
      <c r="H5484" s="318" t="s">
        <v>1117</v>
      </c>
      <c r="I5484" s="104" t="s">
        <v>1118</v>
      </c>
      <c r="J5484" s="318" t="s">
        <v>1119</v>
      </c>
      <c r="K5484" s="320"/>
      <c r="L5484" s="320"/>
      <c r="M5484" s="104"/>
      <c r="N5484" s="104">
        <v>2</v>
      </c>
      <c r="O5484" s="320">
        <v>6.0333333333333332</v>
      </c>
      <c r="P5484" s="105">
        <v>7800</v>
      </c>
    </row>
    <row r="5485" spans="1:16" x14ac:dyDescent="0.2">
      <c r="A5485" s="104" t="s">
        <v>1022</v>
      </c>
      <c r="B5485" s="104" t="s">
        <v>423</v>
      </c>
      <c r="C5485" s="313" t="s">
        <v>99</v>
      </c>
      <c r="D5485" s="104" t="s">
        <v>1296</v>
      </c>
      <c r="E5485" s="105">
        <v>2500</v>
      </c>
      <c r="F5485" s="313" t="s">
        <v>4195</v>
      </c>
      <c r="G5485" s="318" t="s">
        <v>4196</v>
      </c>
      <c r="H5485" s="318" t="s">
        <v>1456</v>
      </c>
      <c r="I5485" s="104" t="s">
        <v>1027</v>
      </c>
      <c r="J5485" s="318" t="s">
        <v>1028</v>
      </c>
      <c r="K5485" s="320"/>
      <c r="L5485" s="320"/>
      <c r="M5485" s="104"/>
      <c r="N5485" s="104">
        <v>2</v>
      </c>
      <c r="O5485" s="320">
        <v>6.0333333333333332</v>
      </c>
      <c r="P5485" s="105">
        <v>15000</v>
      </c>
    </row>
    <row r="5486" spans="1:16" x14ac:dyDescent="0.2">
      <c r="A5486" s="104" t="s">
        <v>1022</v>
      </c>
      <c r="B5486" s="104" t="s">
        <v>423</v>
      </c>
      <c r="C5486" s="313" t="s">
        <v>99</v>
      </c>
      <c r="D5486" s="104" t="s">
        <v>1046</v>
      </c>
      <c r="E5486" s="105">
        <v>1500</v>
      </c>
      <c r="F5486" s="313" t="s">
        <v>4197</v>
      </c>
      <c r="G5486" s="318" t="s">
        <v>4198</v>
      </c>
      <c r="H5486" s="318" t="s">
        <v>4199</v>
      </c>
      <c r="I5486" s="104" t="s">
        <v>1134</v>
      </c>
      <c r="J5486" s="318" t="s">
        <v>1161</v>
      </c>
      <c r="K5486" s="320"/>
      <c r="L5486" s="320"/>
      <c r="M5486" s="104"/>
      <c r="N5486" s="104">
        <v>2</v>
      </c>
      <c r="O5486" s="320">
        <v>6.0333333333333332</v>
      </c>
      <c r="P5486" s="105">
        <v>9000</v>
      </c>
    </row>
    <row r="5487" spans="1:16" x14ac:dyDescent="0.2">
      <c r="A5487" s="104" t="s">
        <v>1022</v>
      </c>
      <c r="B5487" s="104" t="s">
        <v>423</v>
      </c>
      <c r="C5487" s="313" t="s">
        <v>99</v>
      </c>
      <c r="D5487" s="104" t="s">
        <v>1296</v>
      </c>
      <c r="E5487" s="105">
        <v>2500</v>
      </c>
      <c r="F5487" s="313" t="s">
        <v>4200</v>
      </c>
      <c r="G5487" s="318" t="s">
        <v>4201</v>
      </c>
      <c r="H5487" s="318" t="s">
        <v>1057</v>
      </c>
      <c r="I5487" s="104" t="s">
        <v>1512</v>
      </c>
      <c r="J5487" s="318" t="s">
        <v>1028</v>
      </c>
      <c r="K5487" s="320"/>
      <c r="L5487" s="320"/>
      <c r="M5487" s="104"/>
      <c r="N5487" s="104">
        <v>2</v>
      </c>
      <c r="O5487" s="320">
        <v>6.0333333333333332</v>
      </c>
      <c r="P5487" s="105">
        <v>15000</v>
      </c>
    </row>
    <row r="5488" spans="1:16" x14ac:dyDescent="0.2">
      <c r="A5488" s="104" t="s">
        <v>1022</v>
      </c>
      <c r="B5488" s="104" t="s">
        <v>423</v>
      </c>
      <c r="C5488" s="313" t="s">
        <v>99</v>
      </c>
      <c r="D5488" s="104" t="s">
        <v>1186</v>
      </c>
      <c r="E5488" s="105">
        <v>1500</v>
      </c>
      <c r="F5488" s="313" t="s">
        <v>4202</v>
      </c>
      <c r="G5488" s="318" t="s">
        <v>4203</v>
      </c>
      <c r="H5488" s="318" t="s">
        <v>2697</v>
      </c>
      <c r="I5488" s="104" t="s">
        <v>1073</v>
      </c>
      <c r="J5488" s="318" t="s">
        <v>1074</v>
      </c>
      <c r="K5488" s="320"/>
      <c r="L5488" s="320"/>
      <c r="M5488" s="104"/>
      <c r="N5488" s="104">
        <v>2</v>
      </c>
      <c r="O5488" s="320">
        <v>6.0333333333333332</v>
      </c>
      <c r="P5488" s="105">
        <v>9000</v>
      </c>
    </row>
    <row r="5489" spans="1:16" x14ac:dyDescent="0.2">
      <c r="A5489" s="104" t="s">
        <v>1022</v>
      </c>
      <c r="B5489" s="104" t="s">
        <v>423</v>
      </c>
      <c r="C5489" s="313" t="s">
        <v>99</v>
      </c>
      <c r="D5489" s="104" t="s">
        <v>1296</v>
      </c>
      <c r="E5489" s="105">
        <v>2500</v>
      </c>
      <c r="F5489" s="313" t="s">
        <v>4206</v>
      </c>
      <c r="G5489" s="318" t="s">
        <v>4207</v>
      </c>
      <c r="H5489" s="318" t="s">
        <v>1032</v>
      </c>
      <c r="I5489" s="104" t="s">
        <v>1027</v>
      </c>
      <c r="J5489" s="318" t="s">
        <v>1028</v>
      </c>
      <c r="K5489" s="320"/>
      <c r="L5489" s="320"/>
      <c r="M5489" s="104"/>
      <c r="N5489" s="104">
        <v>2</v>
      </c>
      <c r="O5489" s="320">
        <v>6.0333333333333332</v>
      </c>
      <c r="P5489" s="105">
        <v>15000</v>
      </c>
    </row>
    <row r="5490" spans="1:16" x14ac:dyDescent="0.2">
      <c r="A5490" s="104" t="s">
        <v>1022</v>
      </c>
      <c r="B5490" s="104" t="s">
        <v>423</v>
      </c>
      <c r="C5490" s="313" t="s">
        <v>99</v>
      </c>
      <c r="D5490" s="104" t="s">
        <v>1046</v>
      </c>
      <c r="E5490" s="105">
        <v>1500</v>
      </c>
      <c r="F5490" s="313" t="s">
        <v>4208</v>
      </c>
      <c r="G5490" s="318" t="s">
        <v>4209</v>
      </c>
      <c r="H5490" s="318" t="s">
        <v>1117</v>
      </c>
      <c r="I5490" s="104" t="s">
        <v>1118</v>
      </c>
      <c r="J5490" s="318" t="s">
        <v>1119</v>
      </c>
      <c r="K5490" s="320"/>
      <c r="L5490" s="320"/>
      <c r="M5490" s="104"/>
      <c r="N5490" s="104">
        <v>2</v>
      </c>
      <c r="O5490" s="320">
        <v>6.0333333333333332</v>
      </c>
      <c r="P5490" s="105">
        <v>9000</v>
      </c>
    </row>
    <row r="5491" spans="1:16" x14ac:dyDescent="0.2">
      <c r="A5491" s="104" t="s">
        <v>1022</v>
      </c>
      <c r="B5491" s="104" t="s">
        <v>423</v>
      </c>
      <c r="C5491" s="313" t="s">
        <v>99</v>
      </c>
      <c r="D5491" s="104" t="s">
        <v>4210</v>
      </c>
      <c r="E5491" s="105">
        <v>2400</v>
      </c>
      <c r="F5491" s="313" t="s">
        <v>4211</v>
      </c>
      <c r="G5491" s="318" t="s">
        <v>4212</v>
      </c>
      <c r="H5491" s="318" t="s">
        <v>1937</v>
      </c>
      <c r="I5491" s="104" t="s">
        <v>1061</v>
      </c>
      <c r="J5491" s="318" t="s">
        <v>1028</v>
      </c>
      <c r="K5491" s="320"/>
      <c r="L5491" s="320"/>
      <c r="M5491" s="104"/>
      <c r="N5491" s="104">
        <v>2</v>
      </c>
      <c r="O5491" s="320">
        <v>6.0333333333333332</v>
      </c>
      <c r="P5491" s="105">
        <v>14400</v>
      </c>
    </row>
    <row r="5492" spans="1:16" x14ac:dyDescent="0.2">
      <c r="A5492" s="104" t="s">
        <v>1022</v>
      </c>
      <c r="B5492" s="104" t="s">
        <v>423</v>
      </c>
      <c r="C5492" s="313" t="s">
        <v>99</v>
      </c>
      <c r="D5492" s="104" t="s">
        <v>1050</v>
      </c>
      <c r="E5492" s="105">
        <v>5500</v>
      </c>
      <c r="F5492" s="313" t="s">
        <v>4215</v>
      </c>
      <c r="G5492" s="318" t="s">
        <v>4216</v>
      </c>
      <c r="H5492" s="318" t="s">
        <v>1032</v>
      </c>
      <c r="I5492" s="104" t="s">
        <v>1061</v>
      </c>
      <c r="J5492" s="318" t="s">
        <v>1028</v>
      </c>
      <c r="K5492" s="320"/>
      <c r="L5492" s="320"/>
      <c r="M5492" s="104"/>
      <c r="N5492" s="104">
        <v>2</v>
      </c>
      <c r="O5492" s="320">
        <v>6.0333333333333332</v>
      </c>
      <c r="P5492" s="105">
        <v>33000</v>
      </c>
    </row>
    <row r="5493" spans="1:16" ht="22.5" x14ac:dyDescent="0.2">
      <c r="A5493" s="104" t="s">
        <v>1022</v>
      </c>
      <c r="B5493" s="104" t="s">
        <v>423</v>
      </c>
      <c r="C5493" s="313" t="s">
        <v>99</v>
      </c>
      <c r="D5493" s="104" t="s">
        <v>1046</v>
      </c>
      <c r="E5493" s="105">
        <v>1700</v>
      </c>
      <c r="F5493" s="313" t="s">
        <v>4221</v>
      </c>
      <c r="G5493" s="318" t="s">
        <v>4222</v>
      </c>
      <c r="H5493" s="318" t="s">
        <v>1064</v>
      </c>
      <c r="I5493" s="104" t="s">
        <v>1044</v>
      </c>
      <c r="J5493" s="318" t="s">
        <v>1045</v>
      </c>
      <c r="K5493" s="320"/>
      <c r="L5493" s="320"/>
      <c r="M5493" s="104"/>
      <c r="N5493" s="104">
        <v>2</v>
      </c>
      <c r="O5493" s="320">
        <v>6.0333333333333332</v>
      </c>
      <c r="P5493" s="105">
        <v>10200</v>
      </c>
    </row>
    <row r="5494" spans="1:16" ht="22.5" x14ac:dyDescent="0.2">
      <c r="A5494" s="104" t="s">
        <v>1022</v>
      </c>
      <c r="B5494" s="104" t="s">
        <v>423</v>
      </c>
      <c r="C5494" s="313" t="s">
        <v>99</v>
      </c>
      <c r="D5494" s="104" t="s">
        <v>1046</v>
      </c>
      <c r="E5494" s="105">
        <v>1500</v>
      </c>
      <c r="F5494" s="313" t="s">
        <v>4223</v>
      </c>
      <c r="G5494" s="318" t="s">
        <v>4224</v>
      </c>
      <c r="H5494" s="318" t="s">
        <v>2174</v>
      </c>
      <c r="I5494" s="104" t="s">
        <v>1134</v>
      </c>
      <c r="J5494" s="318" t="s">
        <v>1045</v>
      </c>
      <c r="K5494" s="320"/>
      <c r="L5494" s="320"/>
      <c r="M5494" s="104"/>
      <c r="N5494" s="104">
        <v>2</v>
      </c>
      <c r="O5494" s="320">
        <v>6.0333333333333332</v>
      </c>
      <c r="P5494" s="105">
        <v>9000</v>
      </c>
    </row>
    <row r="5495" spans="1:16" ht="22.5" x14ac:dyDescent="0.2">
      <c r="A5495" s="104" t="s">
        <v>1022</v>
      </c>
      <c r="B5495" s="104" t="s">
        <v>423</v>
      </c>
      <c r="C5495" s="313" t="s">
        <v>99</v>
      </c>
      <c r="D5495" s="104" t="s">
        <v>4225</v>
      </c>
      <c r="E5495" s="105">
        <v>2500</v>
      </c>
      <c r="F5495" s="313" t="s">
        <v>4226</v>
      </c>
      <c r="G5495" s="318" t="s">
        <v>4227</v>
      </c>
      <c r="H5495" s="318" t="s">
        <v>1152</v>
      </c>
      <c r="I5495" s="104" t="s">
        <v>1099</v>
      </c>
      <c r="J5495" s="318" t="s">
        <v>1100</v>
      </c>
      <c r="K5495" s="320"/>
      <c r="L5495" s="320"/>
      <c r="M5495" s="104"/>
      <c r="N5495" s="104">
        <v>2</v>
      </c>
      <c r="O5495" s="320">
        <v>6.0333333333333332</v>
      </c>
      <c r="P5495" s="105">
        <v>15000</v>
      </c>
    </row>
    <row r="5496" spans="1:16" ht="22.5" x14ac:dyDescent="0.2">
      <c r="A5496" s="104" t="s">
        <v>1022</v>
      </c>
      <c r="B5496" s="104" t="s">
        <v>423</v>
      </c>
      <c r="C5496" s="313" t="s">
        <v>99</v>
      </c>
      <c r="D5496" s="104" t="s">
        <v>1296</v>
      </c>
      <c r="E5496" s="105">
        <v>2500</v>
      </c>
      <c r="F5496" s="313" t="s">
        <v>4230</v>
      </c>
      <c r="G5496" s="318" t="s">
        <v>4231</v>
      </c>
      <c r="H5496" s="318" t="s">
        <v>1067</v>
      </c>
      <c r="I5496" s="104" t="s">
        <v>1068</v>
      </c>
      <c r="J5496" s="318" t="s">
        <v>1069</v>
      </c>
      <c r="K5496" s="320"/>
      <c r="L5496" s="320"/>
      <c r="M5496" s="104"/>
      <c r="N5496" s="104">
        <v>2</v>
      </c>
      <c r="O5496" s="320">
        <v>6.0333333333333332</v>
      </c>
      <c r="P5496" s="105">
        <v>15000</v>
      </c>
    </row>
    <row r="5497" spans="1:16" x14ac:dyDescent="0.2">
      <c r="A5497" s="104" t="s">
        <v>1022</v>
      </c>
      <c r="B5497" s="104" t="s">
        <v>423</v>
      </c>
      <c r="C5497" s="313" t="s">
        <v>99</v>
      </c>
      <c r="D5497" s="104" t="s">
        <v>4181</v>
      </c>
      <c r="E5497" s="105">
        <v>1300</v>
      </c>
      <c r="F5497" s="313" t="s">
        <v>4232</v>
      </c>
      <c r="G5497" s="318" t="s">
        <v>4233</v>
      </c>
      <c r="H5497" s="318" t="s">
        <v>1117</v>
      </c>
      <c r="I5497" s="104" t="s">
        <v>1118</v>
      </c>
      <c r="J5497" s="318" t="s">
        <v>1119</v>
      </c>
      <c r="K5497" s="320"/>
      <c r="L5497" s="320"/>
      <c r="M5497" s="104"/>
      <c r="N5497" s="104">
        <v>2</v>
      </c>
      <c r="O5497" s="320">
        <v>6.0333333333333332</v>
      </c>
      <c r="P5497" s="105">
        <v>7800</v>
      </c>
    </row>
    <row r="5498" spans="1:16" x14ac:dyDescent="0.2">
      <c r="A5498" s="104" t="s">
        <v>1022</v>
      </c>
      <c r="B5498" s="104" t="s">
        <v>423</v>
      </c>
      <c r="C5498" s="313" t="s">
        <v>99</v>
      </c>
      <c r="D5498" s="104" t="s">
        <v>1054</v>
      </c>
      <c r="E5498" s="105">
        <v>1500</v>
      </c>
      <c r="F5498" s="313" t="s">
        <v>4234</v>
      </c>
      <c r="G5498" s="318" t="s">
        <v>4235</v>
      </c>
      <c r="H5498" s="318" t="s">
        <v>1049</v>
      </c>
      <c r="I5498" s="104" t="s">
        <v>1073</v>
      </c>
      <c r="J5498" s="318" t="s">
        <v>1074</v>
      </c>
      <c r="K5498" s="320"/>
      <c r="L5498" s="320"/>
      <c r="M5498" s="104"/>
      <c r="N5498" s="104">
        <v>2</v>
      </c>
      <c r="O5498" s="320">
        <v>6.0333333333333332</v>
      </c>
      <c r="P5498" s="105">
        <v>9000</v>
      </c>
    </row>
    <row r="5499" spans="1:16" x14ac:dyDescent="0.2">
      <c r="A5499" s="104" t="s">
        <v>1022</v>
      </c>
      <c r="B5499" s="104" t="s">
        <v>423</v>
      </c>
      <c r="C5499" s="313" t="s">
        <v>99</v>
      </c>
      <c r="D5499" s="104" t="s">
        <v>1242</v>
      </c>
      <c r="E5499" s="105">
        <v>1300</v>
      </c>
      <c r="F5499" s="313" t="s">
        <v>4236</v>
      </c>
      <c r="G5499" s="318" t="s">
        <v>4237</v>
      </c>
      <c r="H5499" s="318" t="s">
        <v>1117</v>
      </c>
      <c r="I5499" s="104" t="s">
        <v>1118</v>
      </c>
      <c r="J5499" s="318" t="s">
        <v>1119</v>
      </c>
      <c r="K5499" s="320"/>
      <c r="L5499" s="320"/>
      <c r="M5499" s="104"/>
      <c r="N5499" s="104">
        <v>2</v>
      </c>
      <c r="O5499" s="320">
        <v>6.0333333333333332</v>
      </c>
      <c r="P5499" s="105">
        <v>7800</v>
      </c>
    </row>
    <row r="5500" spans="1:16" x14ac:dyDescent="0.2">
      <c r="A5500" s="104" t="s">
        <v>1022</v>
      </c>
      <c r="B5500" s="104" t="s">
        <v>423</v>
      </c>
      <c r="C5500" s="313" t="s">
        <v>99</v>
      </c>
      <c r="D5500" s="104" t="s">
        <v>1206</v>
      </c>
      <c r="E5500" s="105">
        <v>1600</v>
      </c>
      <c r="F5500" s="313" t="s">
        <v>4238</v>
      </c>
      <c r="G5500" s="318" t="s">
        <v>4239</v>
      </c>
      <c r="H5500" s="318" t="s">
        <v>1043</v>
      </c>
      <c r="I5500" s="104" t="s">
        <v>1027</v>
      </c>
      <c r="J5500" s="318" t="s">
        <v>1028</v>
      </c>
      <c r="K5500" s="320"/>
      <c r="L5500" s="320"/>
      <c r="M5500" s="104"/>
      <c r="N5500" s="104">
        <v>2</v>
      </c>
      <c r="O5500" s="320">
        <v>6.0333333333333332</v>
      </c>
      <c r="P5500" s="105">
        <v>9600</v>
      </c>
    </row>
    <row r="5501" spans="1:16" x14ac:dyDescent="0.2">
      <c r="A5501" s="104" t="s">
        <v>1022</v>
      </c>
      <c r="B5501" s="104" t="s">
        <v>423</v>
      </c>
      <c r="C5501" s="313" t="s">
        <v>99</v>
      </c>
      <c r="D5501" s="104" t="s">
        <v>2189</v>
      </c>
      <c r="E5501" s="105">
        <v>2000</v>
      </c>
      <c r="F5501" s="313" t="s">
        <v>4240</v>
      </c>
      <c r="G5501" s="318" t="s">
        <v>4241</v>
      </c>
      <c r="H5501" s="318" t="s">
        <v>2917</v>
      </c>
      <c r="I5501" s="104" t="s">
        <v>1073</v>
      </c>
      <c r="J5501" s="318" t="s">
        <v>1074</v>
      </c>
      <c r="K5501" s="320"/>
      <c r="L5501" s="320"/>
      <c r="M5501" s="104"/>
      <c r="N5501" s="104">
        <v>2</v>
      </c>
      <c r="O5501" s="320">
        <v>6.0333333333333332</v>
      </c>
      <c r="P5501" s="105">
        <v>12000</v>
      </c>
    </row>
    <row r="5502" spans="1:16" x14ac:dyDescent="0.2">
      <c r="A5502" s="104" t="s">
        <v>1022</v>
      </c>
      <c r="B5502" s="104" t="s">
        <v>423</v>
      </c>
      <c r="C5502" s="313" t="s">
        <v>99</v>
      </c>
      <c r="D5502" s="104" t="s">
        <v>1046</v>
      </c>
      <c r="E5502" s="105">
        <v>1500</v>
      </c>
      <c r="F5502" s="313" t="s">
        <v>4242</v>
      </c>
      <c r="G5502" s="318" t="s">
        <v>4243</v>
      </c>
      <c r="H5502" s="318" t="s">
        <v>1133</v>
      </c>
      <c r="I5502" s="104" t="s">
        <v>1073</v>
      </c>
      <c r="J5502" s="318" t="s">
        <v>1074</v>
      </c>
      <c r="K5502" s="320"/>
      <c r="L5502" s="320"/>
      <c r="M5502" s="104"/>
      <c r="N5502" s="104">
        <v>2</v>
      </c>
      <c r="O5502" s="320">
        <v>6.0333333333333332</v>
      </c>
      <c r="P5502" s="105">
        <v>9000</v>
      </c>
    </row>
    <row r="5503" spans="1:16" x14ac:dyDescent="0.2">
      <c r="A5503" s="104" t="s">
        <v>1022</v>
      </c>
      <c r="B5503" s="104" t="s">
        <v>423</v>
      </c>
      <c r="C5503" s="313" t="s">
        <v>99</v>
      </c>
      <c r="D5503" s="104" t="s">
        <v>1046</v>
      </c>
      <c r="E5503" s="105">
        <v>1700</v>
      </c>
      <c r="F5503" s="313" t="s">
        <v>4246</v>
      </c>
      <c r="G5503" s="318" t="s">
        <v>4247</v>
      </c>
      <c r="H5503" s="318" t="s">
        <v>1064</v>
      </c>
      <c r="I5503" s="104" t="s">
        <v>1044</v>
      </c>
      <c r="J5503" s="318" t="s">
        <v>1028</v>
      </c>
      <c r="K5503" s="320"/>
      <c r="L5503" s="320"/>
      <c r="M5503" s="104"/>
      <c r="N5503" s="104">
        <v>2</v>
      </c>
      <c r="O5503" s="320">
        <v>6.0333333333333332</v>
      </c>
      <c r="P5503" s="105">
        <v>10200</v>
      </c>
    </row>
    <row r="5504" spans="1:16" x14ac:dyDescent="0.2">
      <c r="A5504" s="104" t="s">
        <v>1022</v>
      </c>
      <c r="B5504" s="104" t="s">
        <v>423</v>
      </c>
      <c r="C5504" s="313" t="s">
        <v>99</v>
      </c>
      <c r="D5504" s="104" t="s">
        <v>4248</v>
      </c>
      <c r="E5504" s="105">
        <v>8500</v>
      </c>
      <c r="F5504" s="313" t="s">
        <v>4249</v>
      </c>
      <c r="G5504" s="318" t="s">
        <v>4250</v>
      </c>
      <c r="H5504" s="318" t="s">
        <v>2198</v>
      </c>
      <c r="I5504" s="104" t="s">
        <v>1061</v>
      </c>
      <c r="J5504" s="318" t="s">
        <v>1028</v>
      </c>
      <c r="K5504" s="320"/>
      <c r="L5504" s="320"/>
      <c r="M5504" s="104"/>
      <c r="N5504" s="104">
        <v>1</v>
      </c>
      <c r="O5504" s="320">
        <v>6.0333333333333332</v>
      </c>
      <c r="P5504" s="105">
        <v>51000</v>
      </c>
    </row>
    <row r="5505" spans="1:16" x14ac:dyDescent="0.2">
      <c r="A5505" s="104" t="s">
        <v>1022</v>
      </c>
      <c r="B5505" s="104" t="s">
        <v>423</v>
      </c>
      <c r="C5505" s="313" t="s">
        <v>99</v>
      </c>
      <c r="D5505" s="104" t="s">
        <v>1046</v>
      </c>
      <c r="E5505" s="105">
        <v>1700</v>
      </c>
      <c r="F5505" s="313" t="s">
        <v>4251</v>
      </c>
      <c r="G5505" s="318" t="s">
        <v>4252</v>
      </c>
      <c r="H5505" s="318" t="s">
        <v>1064</v>
      </c>
      <c r="I5505" s="104" t="s">
        <v>1044</v>
      </c>
      <c r="J5505" s="318" t="s">
        <v>1074</v>
      </c>
      <c r="K5505" s="320"/>
      <c r="L5505" s="320"/>
      <c r="M5505" s="104"/>
      <c r="N5505" s="104">
        <v>2</v>
      </c>
      <c r="O5505" s="320">
        <v>6.0333333333333332</v>
      </c>
      <c r="P5505" s="105">
        <v>10200</v>
      </c>
    </row>
    <row r="5506" spans="1:16" x14ac:dyDescent="0.2">
      <c r="A5506" s="104" t="s">
        <v>1022</v>
      </c>
      <c r="B5506" s="104" t="s">
        <v>423</v>
      </c>
      <c r="C5506" s="313" t="s">
        <v>99</v>
      </c>
      <c r="D5506" s="104" t="s">
        <v>1046</v>
      </c>
      <c r="E5506" s="105">
        <v>1700</v>
      </c>
      <c r="F5506" s="313" t="s">
        <v>4253</v>
      </c>
      <c r="G5506" s="318" t="s">
        <v>4254</v>
      </c>
      <c r="H5506" s="318" t="s">
        <v>1064</v>
      </c>
      <c r="I5506" s="104" t="s">
        <v>1073</v>
      </c>
      <c r="J5506" s="318" t="s">
        <v>1074</v>
      </c>
      <c r="K5506" s="320"/>
      <c r="L5506" s="320"/>
      <c r="M5506" s="104"/>
      <c r="N5506" s="104">
        <v>2</v>
      </c>
      <c r="O5506" s="320">
        <v>6.0333333333333332</v>
      </c>
      <c r="P5506" s="105">
        <v>10200</v>
      </c>
    </row>
    <row r="5507" spans="1:16" x14ac:dyDescent="0.2">
      <c r="A5507" s="104" t="s">
        <v>1022</v>
      </c>
      <c r="B5507" s="104" t="s">
        <v>423</v>
      </c>
      <c r="C5507" s="313" t="s">
        <v>99</v>
      </c>
      <c r="D5507" s="104" t="s">
        <v>1046</v>
      </c>
      <c r="E5507" s="105">
        <v>1700</v>
      </c>
      <c r="F5507" s="313" t="s">
        <v>4255</v>
      </c>
      <c r="G5507" s="318" t="s">
        <v>4256</v>
      </c>
      <c r="H5507" s="318" t="s">
        <v>1049</v>
      </c>
      <c r="I5507" s="104" t="s">
        <v>1073</v>
      </c>
      <c r="J5507" s="318" t="s">
        <v>1074</v>
      </c>
      <c r="K5507" s="320"/>
      <c r="L5507" s="320"/>
      <c r="M5507" s="104"/>
      <c r="N5507" s="104">
        <v>2</v>
      </c>
      <c r="O5507" s="320">
        <v>6.0333333333333332</v>
      </c>
      <c r="P5507" s="105">
        <v>10200</v>
      </c>
    </row>
    <row r="5508" spans="1:16" x14ac:dyDescent="0.2">
      <c r="A5508" s="104" t="s">
        <v>1022</v>
      </c>
      <c r="B5508" s="104" t="s">
        <v>423</v>
      </c>
      <c r="C5508" s="313" t="s">
        <v>99</v>
      </c>
      <c r="D5508" s="104" t="s">
        <v>1488</v>
      </c>
      <c r="E5508" s="105">
        <v>2500</v>
      </c>
      <c r="F5508" s="313" t="s">
        <v>4257</v>
      </c>
      <c r="G5508" s="318" t="s">
        <v>4258</v>
      </c>
      <c r="H5508" s="318" t="s">
        <v>1577</v>
      </c>
      <c r="I5508" s="104" t="s">
        <v>1027</v>
      </c>
      <c r="J5508" s="318" t="s">
        <v>1028</v>
      </c>
      <c r="K5508" s="320"/>
      <c r="L5508" s="320"/>
      <c r="M5508" s="104"/>
      <c r="N5508" s="104">
        <v>1</v>
      </c>
      <c r="O5508" s="320">
        <v>6.0333333333333332</v>
      </c>
      <c r="P5508" s="105">
        <v>15000</v>
      </c>
    </row>
    <row r="5509" spans="1:16" x14ac:dyDescent="0.2">
      <c r="A5509" s="104" t="s">
        <v>1022</v>
      </c>
      <c r="B5509" s="104" t="s">
        <v>423</v>
      </c>
      <c r="C5509" s="313" t="s">
        <v>99</v>
      </c>
      <c r="D5509" s="104" t="s">
        <v>1296</v>
      </c>
      <c r="E5509" s="105">
        <v>2500</v>
      </c>
      <c r="F5509" s="313" t="s">
        <v>4259</v>
      </c>
      <c r="G5509" s="318" t="s">
        <v>4260</v>
      </c>
      <c r="H5509" s="318" t="s">
        <v>1133</v>
      </c>
      <c r="I5509" s="104" t="s">
        <v>1027</v>
      </c>
      <c r="J5509" s="318" t="s">
        <v>1028</v>
      </c>
      <c r="K5509" s="320"/>
      <c r="L5509" s="320"/>
      <c r="M5509" s="104"/>
      <c r="N5509" s="104">
        <v>2</v>
      </c>
      <c r="O5509" s="320">
        <v>6.0333333333333332</v>
      </c>
      <c r="P5509" s="105">
        <v>15000</v>
      </c>
    </row>
    <row r="5510" spans="1:16" x14ac:dyDescent="0.2">
      <c r="A5510" s="104" t="s">
        <v>1022</v>
      </c>
      <c r="B5510" s="104" t="s">
        <v>423</v>
      </c>
      <c r="C5510" s="313" t="s">
        <v>99</v>
      </c>
      <c r="D5510" s="104" t="s">
        <v>1040</v>
      </c>
      <c r="E5510" s="105">
        <v>1300</v>
      </c>
      <c r="F5510" s="313" t="s">
        <v>4261</v>
      </c>
      <c r="G5510" s="318" t="s">
        <v>4262</v>
      </c>
      <c r="H5510" s="318" t="s">
        <v>1117</v>
      </c>
      <c r="I5510" s="104" t="s">
        <v>1118</v>
      </c>
      <c r="J5510" s="318" t="s">
        <v>1119</v>
      </c>
      <c r="K5510" s="320"/>
      <c r="L5510" s="320"/>
      <c r="M5510" s="104"/>
      <c r="N5510" s="104">
        <v>2</v>
      </c>
      <c r="O5510" s="320">
        <v>6.0333333333333332</v>
      </c>
      <c r="P5510" s="105">
        <v>7800</v>
      </c>
    </row>
    <row r="5511" spans="1:16" x14ac:dyDescent="0.2">
      <c r="A5511" s="104" t="s">
        <v>1022</v>
      </c>
      <c r="B5511" s="104" t="s">
        <v>423</v>
      </c>
      <c r="C5511" s="313" t="s">
        <v>99</v>
      </c>
      <c r="D5511" s="104" t="s">
        <v>1724</v>
      </c>
      <c r="E5511" s="105">
        <v>4000</v>
      </c>
      <c r="F5511" s="313" t="s">
        <v>4265</v>
      </c>
      <c r="G5511" s="318" t="s">
        <v>4266</v>
      </c>
      <c r="H5511" s="318" t="s">
        <v>1057</v>
      </c>
      <c r="I5511" s="104" t="s">
        <v>1027</v>
      </c>
      <c r="J5511" s="318" t="s">
        <v>1028</v>
      </c>
      <c r="K5511" s="320"/>
      <c r="L5511" s="320"/>
      <c r="M5511" s="104"/>
      <c r="N5511" s="104">
        <v>2</v>
      </c>
      <c r="O5511" s="320">
        <v>6.0333333333333332</v>
      </c>
      <c r="P5511" s="105">
        <v>24000</v>
      </c>
    </row>
    <row r="5512" spans="1:16" x14ac:dyDescent="0.2">
      <c r="A5512" s="104" t="s">
        <v>1022</v>
      </c>
      <c r="B5512" s="104" t="s">
        <v>423</v>
      </c>
      <c r="C5512" s="313" t="s">
        <v>99</v>
      </c>
      <c r="D5512" s="104" t="s">
        <v>2017</v>
      </c>
      <c r="E5512" s="105">
        <v>1900</v>
      </c>
      <c r="F5512" s="313" t="s">
        <v>4267</v>
      </c>
      <c r="G5512" s="318" t="s">
        <v>4268</v>
      </c>
      <c r="H5512" s="318" t="s">
        <v>3650</v>
      </c>
      <c r="I5512" s="104" t="s">
        <v>1027</v>
      </c>
      <c r="J5512" s="318" t="s">
        <v>1028</v>
      </c>
      <c r="K5512" s="320"/>
      <c r="L5512" s="320"/>
      <c r="M5512" s="104"/>
      <c r="N5512" s="104">
        <v>2</v>
      </c>
      <c r="O5512" s="320">
        <v>6.0333333333333332</v>
      </c>
      <c r="P5512" s="105">
        <v>11400</v>
      </c>
    </row>
    <row r="5513" spans="1:16" x14ac:dyDescent="0.2">
      <c r="A5513" s="104" t="s">
        <v>1022</v>
      </c>
      <c r="B5513" s="104" t="s">
        <v>423</v>
      </c>
      <c r="C5513" s="313" t="s">
        <v>99</v>
      </c>
      <c r="D5513" s="104" t="s">
        <v>1209</v>
      </c>
      <c r="E5513" s="105">
        <v>1300</v>
      </c>
      <c r="F5513" s="313" t="s">
        <v>4271</v>
      </c>
      <c r="G5513" s="318" t="s">
        <v>4272</v>
      </c>
      <c r="H5513" s="318" t="s">
        <v>1064</v>
      </c>
      <c r="I5513" s="104" t="s">
        <v>1073</v>
      </c>
      <c r="J5513" s="318" t="s">
        <v>1074</v>
      </c>
      <c r="K5513" s="320"/>
      <c r="L5513" s="320"/>
      <c r="M5513" s="104"/>
      <c r="N5513" s="104">
        <v>2</v>
      </c>
      <c r="O5513" s="320">
        <v>6.0333333333333332</v>
      </c>
      <c r="P5513" s="105">
        <v>7800</v>
      </c>
    </row>
    <row r="5514" spans="1:16" x14ac:dyDescent="0.2">
      <c r="A5514" s="104" t="s">
        <v>1022</v>
      </c>
      <c r="B5514" s="104" t="s">
        <v>423</v>
      </c>
      <c r="C5514" s="313" t="s">
        <v>99</v>
      </c>
      <c r="D5514" s="104" t="s">
        <v>1296</v>
      </c>
      <c r="E5514" s="105">
        <v>2500</v>
      </c>
      <c r="F5514" s="313" t="s">
        <v>4273</v>
      </c>
      <c r="G5514" s="318" t="s">
        <v>4274</v>
      </c>
      <c r="H5514" s="318" t="s">
        <v>1053</v>
      </c>
      <c r="I5514" s="104" t="s">
        <v>3459</v>
      </c>
      <c r="J5514" s="318" t="s">
        <v>1028</v>
      </c>
      <c r="K5514" s="320"/>
      <c r="L5514" s="320"/>
      <c r="M5514" s="104"/>
      <c r="N5514" s="104">
        <v>2</v>
      </c>
      <c r="O5514" s="320">
        <v>6.0333333333333332</v>
      </c>
      <c r="P5514" s="105">
        <v>15000</v>
      </c>
    </row>
    <row r="5515" spans="1:16" x14ac:dyDescent="0.2">
      <c r="A5515" s="104" t="s">
        <v>1022</v>
      </c>
      <c r="B5515" s="104" t="s">
        <v>423</v>
      </c>
      <c r="C5515" s="313" t="s">
        <v>99</v>
      </c>
      <c r="D5515" s="104" t="s">
        <v>1270</v>
      </c>
      <c r="E5515" s="105">
        <v>1300</v>
      </c>
      <c r="F5515" s="313" t="s">
        <v>4275</v>
      </c>
      <c r="G5515" s="318" t="s">
        <v>4276</v>
      </c>
      <c r="H5515" s="318" t="s">
        <v>1476</v>
      </c>
      <c r="I5515" s="104" t="s">
        <v>1118</v>
      </c>
      <c r="J5515" s="318" t="s">
        <v>1119</v>
      </c>
      <c r="K5515" s="320"/>
      <c r="L5515" s="320"/>
      <c r="M5515" s="104"/>
      <c r="N5515" s="104">
        <v>2</v>
      </c>
      <c r="O5515" s="320">
        <v>6.0333333333333332</v>
      </c>
      <c r="P5515" s="105">
        <v>7800</v>
      </c>
    </row>
    <row r="5516" spans="1:16" x14ac:dyDescent="0.2">
      <c r="A5516" s="104" t="s">
        <v>1022</v>
      </c>
      <c r="B5516" s="104" t="s">
        <v>423</v>
      </c>
      <c r="C5516" s="313" t="s">
        <v>99</v>
      </c>
      <c r="D5516" s="104" t="s">
        <v>4277</v>
      </c>
      <c r="E5516" s="105">
        <v>1200</v>
      </c>
      <c r="F5516" s="313" t="s">
        <v>4278</v>
      </c>
      <c r="G5516" s="318" t="s">
        <v>4279</v>
      </c>
      <c r="H5516" s="318" t="s">
        <v>4280</v>
      </c>
      <c r="I5516" s="104" t="s">
        <v>1073</v>
      </c>
      <c r="J5516" s="318" t="s">
        <v>1074</v>
      </c>
      <c r="K5516" s="320"/>
      <c r="L5516" s="320"/>
      <c r="M5516" s="104"/>
      <c r="N5516" s="104">
        <v>2</v>
      </c>
      <c r="O5516" s="320">
        <v>6.0333333333333332</v>
      </c>
      <c r="P5516" s="105">
        <v>7200</v>
      </c>
    </row>
    <row r="5517" spans="1:16" ht="22.5" x14ac:dyDescent="0.2">
      <c r="A5517" s="104" t="s">
        <v>1022</v>
      </c>
      <c r="B5517" s="104" t="s">
        <v>423</v>
      </c>
      <c r="C5517" s="313" t="s">
        <v>99</v>
      </c>
      <c r="D5517" s="104" t="s">
        <v>1046</v>
      </c>
      <c r="E5517" s="105">
        <v>1500</v>
      </c>
      <c r="F5517" s="313" t="s">
        <v>4281</v>
      </c>
      <c r="G5517" s="318" t="s">
        <v>4282</v>
      </c>
      <c r="H5517" s="318" t="s">
        <v>1133</v>
      </c>
      <c r="I5517" s="104" t="s">
        <v>1134</v>
      </c>
      <c r="J5517" s="318" t="s">
        <v>1045</v>
      </c>
      <c r="K5517" s="320"/>
      <c r="L5517" s="320"/>
      <c r="M5517" s="104"/>
      <c r="N5517" s="104">
        <v>2</v>
      </c>
      <c r="O5517" s="320">
        <v>6.0333333333333332</v>
      </c>
      <c r="P5517" s="105">
        <v>9000</v>
      </c>
    </row>
    <row r="5518" spans="1:16" ht="22.5" x14ac:dyDescent="0.2">
      <c r="A5518" s="104" t="s">
        <v>1022</v>
      </c>
      <c r="B5518" s="104" t="s">
        <v>423</v>
      </c>
      <c r="C5518" s="313" t="s">
        <v>99</v>
      </c>
      <c r="D5518" s="104" t="s">
        <v>1046</v>
      </c>
      <c r="E5518" s="105">
        <v>1500</v>
      </c>
      <c r="F5518" s="313" t="s">
        <v>4283</v>
      </c>
      <c r="G5518" s="318" t="s">
        <v>4284</v>
      </c>
      <c r="H5518" s="318" t="s">
        <v>1224</v>
      </c>
      <c r="I5518" s="104" t="s">
        <v>1073</v>
      </c>
      <c r="J5518" s="318" t="s">
        <v>1096</v>
      </c>
      <c r="K5518" s="320"/>
      <c r="L5518" s="320"/>
      <c r="M5518" s="104"/>
      <c r="N5518" s="104">
        <v>2</v>
      </c>
      <c r="O5518" s="320">
        <v>6.0333333333333332</v>
      </c>
      <c r="P5518" s="105">
        <v>9000</v>
      </c>
    </row>
    <row r="5519" spans="1:16" x14ac:dyDescent="0.2">
      <c r="A5519" s="104" t="s">
        <v>1022</v>
      </c>
      <c r="B5519" s="104" t="s">
        <v>423</v>
      </c>
      <c r="C5519" s="313" t="s">
        <v>99</v>
      </c>
      <c r="D5519" s="104" t="s">
        <v>1050</v>
      </c>
      <c r="E5519" s="105">
        <v>2400</v>
      </c>
      <c r="F5519" s="313" t="s">
        <v>5703</v>
      </c>
      <c r="G5519" s="318" t="s">
        <v>5704</v>
      </c>
      <c r="H5519" s="318" t="s">
        <v>1060</v>
      </c>
      <c r="I5519" s="104" t="s">
        <v>1027</v>
      </c>
      <c r="J5519" s="318" t="s">
        <v>1028</v>
      </c>
      <c r="K5519" s="320"/>
      <c r="L5519" s="320"/>
      <c r="M5519" s="104"/>
      <c r="N5519" s="104">
        <v>2</v>
      </c>
      <c r="O5519" s="320">
        <v>6.0333333333333332</v>
      </c>
      <c r="P5519" s="105">
        <v>14400</v>
      </c>
    </row>
    <row r="5520" spans="1:16" x14ac:dyDescent="0.2">
      <c r="A5520" s="104" t="s">
        <v>1022</v>
      </c>
      <c r="B5520" s="104" t="s">
        <v>423</v>
      </c>
      <c r="C5520" s="313" t="s">
        <v>99</v>
      </c>
      <c r="D5520" s="104" t="s">
        <v>1046</v>
      </c>
      <c r="E5520" s="105">
        <v>1500</v>
      </c>
      <c r="F5520" s="313" t="s">
        <v>4285</v>
      </c>
      <c r="G5520" s="318" t="s">
        <v>4286</v>
      </c>
      <c r="H5520" s="318" t="s">
        <v>1118</v>
      </c>
      <c r="I5520" s="104" t="s">
        <v>1134</v>
      </c>
      <c r="J5520" s="318" t="s">
        <v>1028</v>
      </c>
      <c r="K5520" s="320"/>
      <c r="L5520" s="320"/>
      <c r="M5520" s="104"/>
      <c r="N5520" s="104">
        <v>2</v>
      </c>
      <c r="O5520" s="320">
        <v>6.0333333333333332</v>
      </c>
      <c r="P5520" s="105">
        <v>9000</v>
      </c>
    </row>
    <row r="5521" spans="1:16" x14ac:dyDescent="0.2">
      <c r="A5521" s="104" t="s">
        <v>1022</v>
      </c>
      <c r="B5521" s="104" t="s">
        <v>423</v>
      </c>
      <c r="C5521" s="313" t="s">
        <v>99</v>
      </c>
      <c r="D5521" s="104" t="s">
        <v>1162</v>
      </c>
      <c r="E5521" s="105">
        <v>1300</v>
      </c>
      <c r="F5521" s="313" t="s">
        <v>4287</v>
      </c>
      <c r="G5521" s="318" t="s">
        <v>4288</v>
      </c>
      <c r="H5521" s="318" t="s">
        <v>1117</v>
      </c>
      <c r="I5521" s="104" t="s">
        <v>1118</v>
      </c>
      <c r="J5521" s="318" t="s">
        <v>1119</v>
      </c>
      <c r="K5521" s="320"/>
      <c r="L5521" s="320"/>
      <c r="M5521" s="104"/>
      <c r="N5521" s="104">
        <v>2</v>
      </c>
      <c r="O5521" s="320">
        <v>6.0333333333333332</v>
      </c>
      <c r="P5521" s="105">
        <v>7800</v>
      </c>
    </row>
    <row r="5522" spans="1:16" x14ac:dyDescent="0.2">
      <c r="A5522" s="104" t="s">
        <v>1022</v>
      </c>
      <c r="B5522" s="104" t="s">
        <v>423</v>
      </c>
      <c r="C5522" s="313" t="s">
        <v>99</v>
      </c>
      <c r="D5522" s="104" t="s">
        <v>1749</v>
      </c>
      <c r="E5522" s="105">
        <v>2400</v>
      </c>
      <c r="F5522" s="313" t="s">
        <v>4289</v>
      </c>
      <c r="G5522" s="318" t="s">
        <v>4290</v>
      </c>
      <c r="H5522" s="318" t="s">
        <v>1113</v>
      </c>
      <c r="I5522" s="104" t="s">
        <v>1027</v>
      </c>
      <c r="J5522" s="318" t="s">
        <v>1028</v>
      </c>
      <c r="K5522" s="320"/>
      <c r="L5522" s="320"/>
      <c r="M5522" s="104"/>
      <c r="N5522" s="104">
        <v>2</v>
      </c>
      <c r="O5522" s="320">
        <v>6.0333333333333332</v>
      </c>
      <c r="P5522" s="105">
        <v>14400</v>
      </c>
    </row>
    <row r="5523" spans="1:16" x14ac:dyDescent="0.2">
      <c r="A5523" s="104" t="s">
        <v>1022</v>
      </c>
      <c r="B5523" s="104" t="s">
        <v>423</v>
      </c>
      <c r="C5523" s="313" t="s">
        <v>99</v>
      </c>
      <c r="D5523" s="104" t="s">
        <v>1582</v>
      </c>
      <c r="E5523" s="105">
        <v>3500</v>
      </c>
      <c r="F5523" s="313" t="s">
        <v>4291</v>
      </c>
      <c r="G5523" s="318" t="s">
        <v>4292</v>
      </c>
      <c r="H5523" s="318" t="s">
        <v>1057</v>
      </c>
      <c r="I5523" s="104" t="s">
        <v>1027</v>
      </c>
      <c r="J5523" s="318" t="s">
        <v>1277</v>
      </c>
      <c r="K5523" s="320"/>
      <c r="L5523" s="320"/>
      <c r="M5523" s="104"/>
      <c r="N5523" s="104">
        <v>2</v>
      </c>
      <c r="O5523" s="320">
        <v>6.0333333333333332</v>
      </c>
      <c r="P5523" s="105">
        <v>21000</v>
      </c>
    </row>
    <row r="5524" spans="1:16" x14ac:dyDescent="0.2">
      <c r="A5524" s="104" t="s">
        <v>1022</v>
      </c>
      <c r="B5524" s="104" t="s">
        <v>423</v>
      </c>
      <c r="C5524" s="313" t="s">
        <v>99</v>
      </c>
      <c r="D5524" s="104" t="s">
        <v>1046</v>
      </c>
      <c r="E5524" s="105">
        <v>1700</v>
      </c>
      <c r="F5524" s="313" t="s">
        <v>4293</v>
      </c>
      <c r="G5524" s="318" t="s">
        <v>4294</v>
      </c>
      <c r="H5524" s="318" t="s">
        <v>2899</v>
      </c>
      <c r="I5524" s="104" t="s">
        <v>1073</v>
      </c>
      <c r="J5524" s="318" t="s">
        <v>1074</v>
      </c>
      <c r="K5524" s="320"/>
      <c r="L5524" s="320"/>
      <c r="M5524" s="104"/>
      <c r="N5524" s="104">
        <v>2</v>
      </c>
      <c r="O5524" s="320">
        <v>6.0333333333333332</v>
      </c>
      <c r="P5524" s="105">
        <v>10200</v>
      </c>
    </row>
    <row r="5525" spans="1:16" x14ac:dyDescent="0.2">
      <c r="A5525" s="104" t="s">
        <v>1022</v>
      </c>
      <c r="B5525" s="104" t="s">
        <v>423</v>
      </c>
      <c r="C5525" s="313" t="s">
        <v>99</v>
      </c>
      <c r="D5525" s="104" t="s">
        <v>1054</v>
      </c>
      <c r="E5525" s="105">
        <v>1500</v>
      </c>
      <c r="F5525" s="313" t="s">
        <v>4295</v>
      </c>
      <c r="G5525" s="318" t="s">
        <v>4296</v>
      </c>
      <c r="H5525" s="318" t="s">
        <v>1057</v>
      </c>
      <c r="I5525" s="104" t="s">
        <v>1073</v>
      </c>
      <c r="J5525" s="318" t="s">
        <v>1074</v>
      </c>
      <c r="K5525" s="320"/>
      <c r="L5525" s="320"/>
      <c r="M5525" s="104"/>
      <c r="N5525" s="104">
        <v>2</v>
      </c>
      <c r="O5525" s="320">
        <v>6.0333333333333332</v>
      </c>
      <c r="P5525" s="105">
        <v>9000</v>
      </c>
    </row>
    <row r="5526" spans="1:16" x14ac:dyDescent="0.2">
      <c r="A5526" s="104" t="s">
        <v>1022</v>
      </c>
      <c r="B5526" s="104" t="s">
        <v>423</v>
      </c>
      <c r="C5526" s="313" t="s">
        <v>99</v>
      </c>
      <c r="D5526" s="104" t="s">
        <v>4277</v>
      </c>
      <c r="E5526" s="105">
        <v>2000</v>
      </c>
      <c r="F5526" s="313" t="s">
        <v>4297</v>
      </c>
      <c r="G5526" s="318" t="s">
        <v>4298</v>
      </c>
      <c r="H5526" s="318" t="s">
        <v>4299</v>
      </c>
      <c r="I5526" s="104" t="s">
        <v>1073</v>
      </c>
      <c r="J5526" s="318" t="s">
        <v>1074</v>
      </c>
      <c r="K5526" s="320"/>
      <c r="L5526" s="320"/>
      <c r="M5526" s="104"/>
      <c r="N5526" s="104">
        <v>2</v>
      </c>
      <c r="O5526" s="320">
        <v>6.0333333333333332</v>
      </c>
      <c r="P5526" s="105">
        <v>12000</v>
      </c>
    </row>
    <row r="5527" spans="1:16" ht="22.5" x14ac:dyDescent="0.2">
      <c r="A5527" s="104" t="s">
        <v>1022</v>
      </c>
      <c r="B5527" s="104" t="s">
        <v>423</v>
      </c>
      <c r="C5527" s="313" t="s">
        <v>99</v>
      </c>
      <c r="D5527" s="104" t="s">
        <v>1296</v>
      </c>
      <c r="E5527" s="105">
        <v>2500</v>
      </c>
      <c r="F5527" s="313" t="s">
        <v>4300</v>
      </c>
      <c r="G5527" s="318" t="s">
        <v>4301</v>
      </c>
      <c r="H5527" s="318" t="s">
        <v>1118</v>
      </c>
      <c r="I5527" s="104" t="s">
        <v>1134</v>
      </c>
      <c r="J5527" s="318" t="s">
        <v>1045</v>
      </c>
      <c r="K5527" s="320"/>
      <c r="L5527" s="320"/>
      <c r="M5527" s="104"/>
      <c r="N5527" s="104">
        <v>2</v>
      </c>
      <c r="O5527" s="320">
        <v>6.0333333333333332</v>
      </c>
      <c r="P5527" s="105">
        <v>15000</v>
      </c>
    </row>
    <row r="5528" spans="1:16" ht="22.5" x14ac:dyDescent="0.2">
      <c r="A5528" s="104" t="s">
        <v>1022</v>
      </c>
      <c r="B5528" s="104" t="s">
        <v>423</v>
      </c>
      <c r="C5528" s="313" t="s">
        <v>99</v>
      </c>
      <c r="D5528" s="104" t="s">
        <v>1054</v>
      </c>
      <c r="E5528" s="105">
        <v>1500</v>
      </c>
      <c r="F5528" s="313" t="s">
        <v>4302</v>
      </c>
      <c r="G5528" s="318" t="s">
        <v>4303</v>
      </c>
      <c r="H5528" s="318" t="s">
        <v>1133</v>
      </c>
      <c r="I5528" s="104" t="s">
        <v>1027</v>
      </c>
      <c r="J5528" s="318" t="s">
        <v>1069</v>
      </c>
      <c r="K5528" s="320"/>
      <c r="L5528" s="320"/>
      <c r="M5528" s="104"/>
      <c r="N5528" s="104">
        <v>2</v>
      </c>
      <c r="O5528" s="320">
        <v>6.0333333333333332</v>
      </c>
      <c r="P5528" s="105">
        <v>9000</v>
      </c>
    </row>
    <row r="5529" spans="1:16" ht="22.5" x14ac:dyDescent="0.2">
      <c r="A5529" s="104" t="s">
        <v>1022</v>
      </c>
      <c r="B5529" s="104" t="s">
        <v>423</v>
      </c>
      <c r="C5529" s="313" t="s">
        <v>99</v>
      </c>
      <c r="D5529" s="104" t="s">
        <v>1046</v>
      </c>
      <c r="E5529" s="105">
        <v>1700</v>
      </c>
      <c r="F5529" s="313" t="s">
        <v>4304</v>
      </c>
      <c r="G5529" s="318" t="s">
        <v>4305</v>
      </c>
      <c r="H5529" s="318" t="s">
        <v>1064</v>
      </c>
      <c r="I5529" s="104" t="s">
        <v>1044</v>
      </c>
      <c r="J5529" s="318" t="s">
        <v>1045</v>
      </c>
      <c r="K5529" s="320"/>
      <c r="L5529" s="320"/>
      <c r="M5529" s="104"/>
      <c r="N5529" s="104">
        <v>2</v>
      </c>
      <c r="O5529" s="320">
        <v>6.0333333333333332</v>
      </c>
      <c r="P5529" s="105">
        <v>10200</v>
      </c>
    </row>
    <row r="5530" spans="1:16" x14ac:dyDescent="0.2">
      <c r="A5530" s="104" t="s">
        <v>1022</v>
      </c>
      <c r="B5530" s="104" t="s">
        <v>423</v>
      </c>
      <c r="C5530" s="313" t="s">
        <v>99</v>
      </c>
      <c r="D5530" s="104" t="s">
        <v>1046</v>
      </c>
      <c r="E5530" s="105">
        <v>1500</v>
      </c>
      <c r="F5530" s="313" t="s">
        <v>4306</v>
      </c>
      <c r="G5530" s="318" t="s">
        <v>4307</v>
      </c>
      <c r="H5530" s="318" t="s">
        <v>1133</v>
      </c>
      <c r="I5530" s="104" t="s">
        <v>1134</v>
      </c>
      <c r="J5530" s="318" t="s">
        <v>1028</v>
      </c>
      <c r="K5530" s="320"/>
      <c r="L5530" s="320"/>
      <c r="M5530" s="104"/>
      <c r="N5530" s="104">
        <v>2</v>
      </c>
      <c r="O5530" s="320">
        <v>6.0333333333333332</v>
      </c>
      <c r="P5530" s="105">
        <v>9000</v>
      </c>
    </row>
    <row r="5531" spans="1:16" x14ac:dyDescent="0.2">
      <c r="A5531" s="104" t="s">
        <v>1022</v>
      </c>
      <c r="B5531" s="104" t="s">
        <v>423</v>
      </c>
      <c r="C5531" s="313" t="s">
        <v>99</v>
      </c>
      <c r="D5531" s="104" t="s">
        <v>2661</v>
      </c>
      <c r="E5531" s="105">
        <v>1300</v>
      </c>
      <c r="F5531" s="313" t="s">
        <v>5705</v>
      </c>
      <c r="G5531" s="318" t="s">
        <v>5706</v>
      </c>
      <c r="H5531" s="318" t="s">
        <v>2917</v>
      </c>
      <c r="I5531" s="104" t="s">
        <v>1073</v>
      </c>
      <c r="J5531" s="318" t="s">
        <v>1074</v>
      </c>
      <c r="K5531" s="320"/>
      <c r="L5531" s="320"/>
      <c r="M5531" s="104"/>
      <c r="N5531" s="104">
        <v>1</v>
      </c>
      <c r="O5531" s="320">
        <v>0.96666666666666667</v>
      </c>
      <c r="P5531" s="105">
        <v>1256.6666666666667</v>
      </c>
    </row>
    <row r="5532" spans="1:16" x14ac:dyDescent="0.2">
      <c r="A5532" s="104" t="s">
        <v>1022</v>
      </c>
      <c r="B5532" s="104" t="s">
        <v>423</v>
      </c>
      <c r="C5532" s="313" t="s">
        <v>99</v>
      </c>
      <c r="D5532" s="104" t="s">
        <v>1296</v>
      </c>
      <c r="E5532" s="105">
        <v>2500</v>
      </c>
      <c r="F5532" s="313" t="s">
        <v>4308</v>
      </c>
      <c r="G5532" s="318" t="s">
        <v>4309</v>
      </c>
      <c r="H5532" s="318" t="s">
        <v>1697</v>
      </c>
      <c r="I5532" s="104" t="s">
        <v>1512</v>
      </c>
      <c r="J5532" s="318" t="s">
        <v>1028</v>
      </c>
      <c r="K5532" s="320"/>
      <c r="L5532" s="320"/>
      <c r="M5532" s="104"/>
      <c r="N5532" s="104">
        <v>1</v>
      </c>
      <c r="O5532" s="320">
        <v>6.0333333333333332</v>
      </c>
      <c r="P5532" s="105">
        <v>15000</v>
      </c>
    </row>
    <row r="5533" spans="1:16" x14ac:dyDescent="0.2">
      <c r="A5533" s="104" t="s">
        <v>1022</v>
      </c>
      <c r="B5533" s="104" t="s">
        <v>423</v>
      </c>
      <c r="C5533" s="313" t="s">
        <v>99</v>
      </c>
      <c r="D5533" s="104" t="s">
        <v>1046</v>
      </c>
      <c r="E5533" s="105">
        <v>1500</v>
      </c>
      <c r="F5533" s="313" t="s">
        <v>4310</v>
      </c>
      <c r="G5533" s="318" t="s">
        <v>4311</v>
      </c>
      <c r="H5533" s="318" t="s">
        <v>1057</v>
      </c>
      <c r="I5533" s="104" t="s">
        <v>1027</v>
      </c>
      <c r="J5533" s="318" t="s">
        <v>1161</v>
      </c>
      <c r="K5533" s="320"/>
      <c r="L5533" s="320"/>
      <c r="M5533" s="104"/>
      <c r="N5533" s="104">
        <v>2</v>
      </c>
      <c r="O5533" s="320">
        <v>6.0333333333333332</v>
      </c>
      <c r="P5533" s="105">
        <v>9000</v>
      </c>
    </row>
    <row r="5534" spans="1:16" x14ac:dyDescent="0.2">
      <c r="A5534" s="104" t="s">
        <v>1022</v>
      </c>
      <c r="B5534" s="104" t="s">
        <v>423</v>
      </c>
      <c r="C5534" s="313" t="s">
        <v>99</v>
      </c>
      <c r="D5534" s="104" t="s">
        <v>1142</v>
      </c>
      <c r="E5534" s="105">
        <v>1500</v>
      </c>
      <c r="F5534" s="313" t="s">
        <v>4312</v>
      </c>
      <c r="G5534" s="318" t="s">
        <v>4313</v>
      </c>
      <c r="H5534" s="318" t="s">
        <v>3296</v>
      </c>
      <c r="I5534" s="104" t="s">
        <v>1027</v>
      </c>
      <c r="J5534" s="318" t="s">
        <v>1028</v>
      </c>
      <c r="K5534" s="320"/>
      <c r="L5534" s="320"/>
      <c r="M5534" s="104"/>
      <c r="N5534" s="104">
        <v>2</v>
      </c>
      <c r="O5534" s="320">
        <v>6.0333333333333332</v>
      </c>
      <c r="P5534" s="105">
        <v>9000</v>
      </c>
    </row>
    <row r="5535" spans="1:16" x14ac:dyDescent="0.2">
      <c r="A5535" s="104" t="s">
        <v>1022</v>
      </c>
      <c r="B5535" s="104" t="s">
        <v>423</v>
      </c>
      <c r="C5535" s="313" t="s">
        <v>99</v>
      </c>
      <c r="D5535" s="104" t="s">
        <v>1201</v>
      </c>
      <c r="E5535" s="105">
        <v>1300</v>
      </c>
      <c r="F5535" s="313" t="s">
        <v>4314</v>
      </c>
      <c r="G5535" s="318" t="s">
        <v>4315</v>
      </c>
      <c r="H5535" s="318" t="s">
        <v>1117</v>
      </c>
      <c r="I5535" s="104" t="s">
        <v>1118</v>
      </c>
      <c r="J5535" s="318" t="s">
        <v>1119</v>
      </c>
      <c r="K5535" s="320"/>
      <c r="L5535" s="320"/>
      <c r="M5535" s="104"/>
      <c r="N5535" s="104">
        <v>2</v>
      </c>
      <c r="O5535" s="320">
        <v>6.0333333333333332</v>
      </c>
      <c r="P5535" s="105">
        <v>7800</v>
      </c>
    </row>
    <row r="5536" spans="1:16" x14ac:dyDescent="0.2">
      <c r="A5536" s="104" t="s">
        <v>1022</v>
      </c>
      <c r="B5536" s="104" t="s">
        <v>423</v>
      </c>
      <c r="C5536" s="313" t="s">
        <v>99</v>
      </c>
      <c r="D5536" s="104" t="s">
        <v>1186</v>
      </c>
      <c r="E5536" s="105">
        <v>1500</v>
      </c>
      <c r="F5536" s="313" t="s">
        <v>4316</v>
      </c>
      <c r="G5536" s="318" t="s">
        <v>4317</v>
      </c>
      <c r="H5536" s="318" t="s">
        <v>4318</v>
      </c>
      <c r="I5536" s="104" t="s">
        <v>1073</v>
      </c>
      <c r="J5536" s="318" t="s">
        <v>1074</v>
      </c>
      <c r="K5536" s="320"/>
      <c r="L5536" s="320"/>
      <c r="M5536" s="104"/>
      <c r="N5536" s="104">
        <v>2</v>
      </c>
      <c r="O5536" s="320">
        <v>6.0333333333333332</v>
      </c>
      <c r="P5536" s="105">
        <v>9000</v>
      </c>
    </row>
    <row r="5537" spans="1:16" x14ac:dyDescent="0.2">
      <c r="A5537" s="104" t="s">
        <v>1022</v>
      </c>
      <c r="B5537" s="104" t="s">
        <v>423</v>
      </c>
      <c r="C5537" s="313" t="s">
        <v>99</v>
      </c>
      <c r="D5537" s="104" t="s">
        <v>1196</v>
      </c>
      <c r="E5537" s="105">
        <v>2000</v>
      </c>
      <c r="F5537" s="313" t="s">
        <v>4319</v>
      </c>
      <c r="G5537" s="318" t="s">
        <v>4320</v>
      </c>
      <c r="H5537" s="318" t="s">
        <v>1117</v>
      </c>
      <c r="I5537" s="104" t="s">
        <v>1118</v>
      </c>
      <c r="J5537" s="318" t="s">
        <v>1119</v>
      </c>
      <c r="K5537" s="320"/>
      <c r="L5537" s="320"/>
      <c r="M5537" s="104"/>
      <c r="N5537" s="104">
        <v>2</v>
      </c>
      <c r="O5537" s="320">
        <v>6.0333333333333332</v>
      </c>
      <c r="P5537" s="105">
        <v>12000</v>
      </c>
    </row>
    <row r="5538" spans="1:16" x14ac:dyDescent="0.2">
      <c r="A5538" s="104" t="s">
        <v>1022</v>
      </c>
      <c r="B5538" s="104" t="s">
        <v>423</v>
      </c>
      <c r="C5538" s="313" t="s">
        <v>99</v>
      </c>
      <c r="D5538" s="104" t="s">
        <v>1054</v>
      </c>
      <c r="E5538" s="105">
        <v>1500</v>
      </c>
      <c r="F5538" s="313" t="s">
        <v>4321</v>
      </c>
      <c r="G5538" s="318" t="s">
        <v>4322</v>
      </c>
      <c r="H5538" s="318" t="s">
        <v>1057</v>
      </c>
      <c r="I5538" s="104" t="s">
        <v>1027</v>
      </c>
      <c r="J5538" s="318" t="s">
        <v>1161</v>
      </c>
      <c r="K5538" s="320"/>
      <c r="L5538" s="320"/>
      <c r="M5538" s="104"/>
      <c r="N5538" s="104">
        <v>2</v>
      </c>
      <c r="O5538" s="320">
        <v>6.0333333333333332</v>
      </c>
      <c r="P5538" s="105">
        <v>9000</v>
      </c>
    </row>
    <row r="5539" spans="1:16" x14ac:dyDescent="0.2">
      <c r="A5539" s="104" t="s">
        <v>1022</v>
      </c>
      <c r="B5539" s="104" t="s">
        <v>423</v>
      </c>
      <c r="C5539" s="313" t="s">
        <v>99</v>
      </c>
      <c r="D5539" s="104" t="s">
        <v>1242</v>
      </c>
      <c r="E5539" s="105">
        <v>1300</v>
      </c>
      <c r="F5539" s="313" t="s">
        <v>4323</v>
      </c>
      <c r="G5539" s="318" t="s">
        <v>4324</v>
      </c>
      <c r="H5539" s="318" t="s">
        <v>4325</v>
      </c>
      <c r="I5539" s="104" t="s">
        <v>1073</v>
      </c>
      <c r="J5539" s="318" t="s">
        <v>1074</v>
      </c>
      <c r="K5539" s="320"/>
      <c r="L5539" s="320"/>
      <c r="M5539" s="104"/>
      <c r="N5539" s="104">
        <v>2</v>
      </c>
      <c r="O5539" s="320">
        <v>6.0333333333333332</v>
      </c>
      <c r="P5539" s="105">
        <v>7800</v>
      </c>
    </row>
    <row r="5540" spans="1:16" x14ac:dyDescent="0.2">
      <c r="A5540" s="104" t="s">
        <v>1022</v>
      </c>
      <c r="B5540" s="104" t="s">
        <v>423</v>
      </c>
      <c r="C5540" s="313" t="s">
        <v>99</v>
      </c>
      <c r="D5540" s="104" t="s">
        <v>4326</v>
      </c>
      <c r="E5540" s="105">
        <v>6000</v>
      </c>
      <c r="F5540" s="313" t="s">
        <v>4327</v>
      </c>
      <c r="G5540" s="318" t="s">
        <v>4328</v>
      </c>
      <c r="H5540" s="318" t="s">
        <v>1026</v>
      </c>
      <c r="I5540" s="104" t="s">
        <v>1061</v>
      </c>
      <c r="J5540" s="318" t="s">
        <v>1028</v>
      </c>
      <c r="K5540" s="320"/>
      <c r="L5540" s="320"/>
      <c r="M5540" s="104"/>
      <c r="N5540" s="104">
        <v>1</v>
      </c>
      <c r="O5540" s="320">
        <v>6.0333333333333332</v>
      </c>
      <c r="P5540" s="105">
        <v>36000</v>
      </c>
    </row>
    <row r="5541" spans="1:16" ht="22.5" x14ac:dyDescent="0.2">
      <c r="A5541" s="104" t="s">
        <v>1022</v>
      </c>
      <c r="B5541" s="104" t="s">
        <v>423</v>
      </c>
      <c r="C5541" s="313" t="s">
        <v>99</v>
      </c>
      <c r="D5541" s="104" t="s">
        <v>1054</v>
      </c>
      <c r="E5541" s="105">
        <v>1500</v>
      </c>
      <c r="F5541" s="313" t="s">
        <v>4329</v>
      </c>
      <c r="G5541" s="318" t="s">
        <v>4330</v>
      </c>
      <c r="H5541" s="318" t="s">
        <v>1049</v>
      </c>
      <c r="I5541" s="104" t="s">
        <v>1073</v>
      </c>
      <c r="J5541" s="318" t="s">
        <v>1045</v>
      </c>
      <c r="K5541" s="320"/>
      <c r="L5541" s="320"/>
      <c r="M5541" s="104"/>
      <c r="N5541" s="104">
        <v>2</v>
      </c>
      <c r="O5541" s="320">
        <v>6.0333333333333332</v>
      </c>
      <c r="P5541" s="105">
        <v>9000</v>
      </c>
    </row>
    <row r="5542" spans="1:16" x14ac:dyDescent="0.2">
      <c r="A5542" s="104" t="s">
        <v>1022</v>
      </c>
      <c r="B5542" s="104" t="s">
        <v>423</v>
      </c>
      <c r="C5542" s="313" t="s">
        <v>99</v>
      </c>
      <c r="D5542" s="104" t="s">
        <v>1183</v>
      </c>
      <c r="E5542" s="105">
        <v>1300</v>
      </c>
      <c r="F5542" s="313" t="s">
        <v>4331</v>
      </c>
      <c r="G5542" s="318" t="s">
        <v>4332</v>
      </c>
      <c r="H5542" s="318" t="s">
        <v>1064</v>
      </c>
      <c r="I5542" s="104" t="s">
        <v>1073</v>
      </c>
      <c r="J5542" s="318" t="s">
        <v>1074</v>
      </c>
      <c r="K5542" s="320"/>
      <c r="L5542" s="320"/>
      <c r="M5542" s="104"/>
      <c r="N5542" s="104">
        <v>2</v>
      </c>
      <c r="O5542" s="320">
        <v>6.0333333333333332</v>
      </c>
      <c r="P5542" s="105">
        <v>7800</v>
      </c>
    </row>
    <row r="5543" spans="1:16" x14ac:dyDescent="0.2">
      <c r="A5543" s="104" t="s">
        <v>1022</v>
      </c>
      <c r="B5543" s="104" t="s">
        <v>423</v>
      </c>
      <c r="C5543" s="313" t="s">
        <v>99</v>
      </c>
      <c r="D5543" s="104" t="s">
        <v>1054</v>
      </c>
      <c r="E5543" s="105">
        <v>1500</v>
      </c>
      <c r="F5543" s="313" t="s">
        <v>4333</v>
      </c>
      <c r="G5543" s="318" t="s">
        <v>4334</v>
      </c>
      <c r="H5543" s="318" t="s">
        <v>1340</v>
      </c>
      <c r="I5543" s="104" t="s">
        <v>1073</v>
      </c>
      <c r="J5543" s="318" t="s">
        <v>1074</v>
      </c>
      <c r="K5543" s="320"/>
      <c r="L5543" s="320"/>
      <c r="M5543" s="104"/>
      <c r="N5543" s="104">
        <v>2</v>
      </c>
      <c r="O5543" s="320">
        <v>6.0333333333333332</v>
      </c>
      <c r="P5543" s="105">
        <v>9000</v>
      </c>
    </row>
    <row r="5544" spans="1:16" x14ac:dyDescent="0.2">
      <c r="A5544" s="104" t="s">
        <v>1022</v>
      </c>
      <c r="B5544" s="104" t="s">
        <v>423</v>
      </c>
      <c r="C5544" s="313" t="s">
        <v>99</v>
      </c>
      <c r="D5544" s="104" t="s">
        <v>1450</v>
      </c>
      <c r="E5544" s="105">
        <v>3000</v>
      </c>
      <c r="F5544" s="313" t="s">
        <v>4338</v>
      </c>
      <c r="G5544" s="318" t="s">
        <v>4339</v>
      </c>
      <c r="H5544" s="318" t="s">
        <v>4340</v>
      </c>
      <c r="I5544" s="104" t="s">
        <v>1027</v>
      </c>
      <c r="J5544" s="318" t="s">
        <v>1028</v>
      </c>
      <c r="K5544" s="320"/>
      <c r="L5544" s="320"/>
      <c r="M5544" s="104"/>
      <c r="N5544" s="104">
        <v>2</v>
      </c>
      <c r="O5544" s="320">
        <v>6.0333333333333332</v>
      </c>
      <c r="P5544" s="105">
        <v>18000</v>
      </c>
    </row>
    <row r="5545" spans="1:16" ht="22.5" x14ac:dyDescent="0.2">
      <c r="A5545" s="104" t="s">
        <v>1022</v>
      </c>
      <c r="B5545" s="104" t="s">
        <v>423</v>
      </c>
      <c r="C5545" s="313" t="s">
        <v>99</v>
      </c>
      <c r="D5545" s="104" t="s">
        <v>1464</v>
      </c>
      <c r="E5545" s="105">
        <v>1500</v>
      </c>
      <c r="F5545" s="313" t="s">
        <v>5707</v>
      </c>
      <c r="G5545" s="318" t="s">
        <v>5708</v>
      </c>
      <c r="H5545" s="318" t="s">
        <v>1032</v>
      </c>
      <c r="I5545" s="104" t="s">
        <v>1099</v>
      </c>
      <c r="J5545" s="318" t="s">
        <v>1100</v>
      </c>
      <c r="K5545" s="320"/>
      <c r="L5545" s="320"/>
      <c r="M5545" s="104"/>
      <c r="N5545" s="104">
        <v>1</v>
      </c>
      <c r="O5545" s="320">
        <v>0.96666666666666667</v>
      </c>
      <c r="P5545" s="105">
        <v>1450</v>
      </c>
    </row>
    <row r="5546" spans="1:16" x14ac:dyDescent="0.2">
      <c r="A5546" s="104" t="s">
        <v>1022</v>
      </c>
      <c r="B5546" s="104" t="s">
        <v>423</v>
      </c>
      <c r="C5546" s="313" t="s">
        <v>99</v>
      </c>
      <c r="D5546" s="104" t="s">
        <v>4341</v>
      </c>
      <c r="E5546" s="105">
        <v>3000</v>
      </c>
      <c r="F5546" s="313" t="s">
        <v>4342</v>
      </c>
      <c r="G5546" s="318" t="s">
        <v>4343</v>
      </c>
      <c r="H5546" s="318" t="s">
        <v>1032</v>
      </c>
      <c r="I5546" s="104" t="s">
        <v>1027</v>
      </c>
      <c r="J5546" s="318" t="s">
        <v>1028</v>
      </c>
      <c r="K5546" s="320"/>
      <c r="L5546" s="320"/>
      <c r="M5546" s="104"/>
      <c r="N5546" s="104">
        <v>2</v>
      </c>
      <c r="O5546" s="320">
        <v>6.0333333333333332</v>
      </c>
      <c r="P5546" s="105">
        <v>18000</v>
      </c>
    </row>
    <row r="5547" spans="1:16" ht="22.5" x14ac:dyDescent="0.2">
      <c r="A5547" s="104" t="s">
        <v>1022</v>
      </c>
      <c r="B5547" s="104" t="s">
        <v>423</v>
      </c>
      <c r="C5547" s="313" t="s">
        <v>99</v>
      </c>
      <c r="D5547" s="104" t="s">
        <v>1498</v>
      </c>
      <c r="E5547" s="105">
        <v>4000</v>
      </c>
      <c r="F5547" s="313" t="s">
        <v>4346</v>
      </c>
      <c r="G5547" s="318" t="s">
        <v>4347</v>
      </c>
      <c r="H5547" s="318" t="s">
        <v>1148</v>
      </c>
      <c r="I5547" s="104" t="s">
        <v>1027</v>
      </c>
      <c r="J5547" s="318" t="s">
        <v>1069</v>
      </c>
      <c r="K5547" s="320"/>
      <c r="L5547" s="320"/>
      <c r="M5547" s="104"/>
      <c r="N5547" s="104">
        <v>3</v>
      </c>
      <c r="O5547" s="320">
        <v>6.0333333333333332</v>
      </c>
      <c r="P5547" s="105">
        <v>24000</v>
      </c>
    </row>
    <row r="5548" spans="1:16" ht="22.5" x14ac:dyDescent="0.2">
      <c r="A5548" s="104" t="s">
        <v>1022</v>
      </c>
      <c r="B5548" s="104" t="s">
        <v>423</v>
      </c>
      <c r="C5548" s="313" t="s">
        <v>99</v>
      </c>
      <c r="D5548" s="104" t="s">
        <v>1046</v>
      </c>
      <c r="E5548" s="105">
        <v>1700</v>
      </c>
      <c r="F5548" s="313" t="s">
        <v>4348</v>
      </c>
      <c r="G5548" s="318" t="s">
        <v>4349</v>
      </c>
      <c r="H5548" s="318" t="s">
        <v>1049</v>
      </c>
      <c r="I5548" s="104" t="s">
        <v>1044</v>
      </c>
      <c r="J5548" s="318" t="s">
        <v>1045</v>
      </c>
      <c r="K5548" s="320"/>
      <c r="L5548" s="320"/>
      <c r="M5548" s="104"/>
      <c r="N5548" s="104">
        <v>2</v>
      </c>
      <c r="O5548" s="320">
        <v>6.0333333333333332</v>
      </c>
      <c r="P5548" s="105">
        <v>10200</v>
      </c>
    </row>
    <row r="5549" spans="1:16" x14ac:dyDescent="0.2">
      <c r="A5549" s="104" t="s">
        <v>1022</v>
      </c>
      <c r="B5549" s="104" t="s">
        <v>423</v>
      </c>
      <c r="C5549" s="313" t="s">
        <v>99</v>
      </c>
      <c r="D5549" s="104" t="s">
        <v>1101</v>
      </c>
      <c r="E5549" s="105">
        <v>4000</v>
      </c>
      <c r="F5549" s="313" t="s">
        <v>4350</v>
      </c>
      <c r="G5549" s="318" t="s">
        <v>4351</v>
      </c>
      <c r="H5549" s="318" t="s">
        <v>1032</v>
      </c>
      <c r="I5549" s="104" t="s">
        <v>1027</v>
      </c>
      <c r="J5549" s="318" t="s">
        <v>1028</v>
      </c>
      <c r="K5549" s="320"/>
      <c r="L5549" s="320"/>
      <c r="M5549" s="104"/>
      <c r="N5549" s="104">
        <v>3</v>
      </c>
      <c r="O5549" s="320">
        <v>6.0333333333333332</v>
      </c>
      <c r="P5549" s="105">
        <v>24000</v>
      </c>
    </row>
    <row r="5550" spans="1:16" x14ac:dyDescent="0.2">
      <c r="A5550" s="104" t="s">
        <v>1022</v>
      </c>
      <c r="B5550" s="104" t="s">
        <v>423</v>
      </c>
      <c r="C5550" s="313" t="s">
        <v>99</v>
      </c>
      <c r="D5550" s="104" t="s">
        <v>1396</v>
      </c>
      <c r="E5550" s="105">
        <v>1500</v>
      </c>
      <c r="F5550" s="313" t="s">
        <v>4354</v>
      </c>
      <c r="G5550" s="318" t="s">
        <v>4355</v>
      </c>
      <c r="H5550" s="318" t="s">
        <v>1118</v>
      </c>
      <c r="I5550" s="104" t="s">
        <v>1134</v>
      </c>
      <c r="J5550" s="318" t="s">
        <v>1028</v>
      </c>
      <c r="K5550" s="320"/>
      <c r="L5550" s="320"/>
      <c r="M5550" s="104"/>
      <c r="N5550" s="104">
        <v>2</v>
      </c>
      <c r="O5550" s="320">
        <v>6.0333333333333332</v>
      </c>
      <c r="P5550" s="105">
        <v>9000</v>
      </c>
    </row>
    <row r="5551" spans="1:16" x14ac:dyDescent="0.2">
      <c r="A5551" s="104" t="s">
        <v>1022</v>
      </c>
      <c r="B5551" s="104" t="s">
        <v>423</v>
      </c>
      <c r="C5551" s="313" t="s">
        <v>99</v>
      </c>
      <c r="D5551" s="104" t="s">
        <v>1050</v>
      </c>
      <c r="E5551" s="105">
        <v>2400</v>
      </c>
      <c r="F5551" s="313" t="s">
        <v>4356</v>
      </c>
      <c r="G5551" s="318" t="s">
        <v>4357</v>
      </c>
      <c r="H5551" s="318" t="s">
        <v>1060</v>
      </c>
      <c r="I5551" s="104" t="s">
        <v>1027</v>
      </c>
      <c r="J5551" s="318" t="s">
        <v>1028</v>
      </c>
      <c r="K5551" s="320"/>
      <c r="L5551" s="320"/>
      <c r="M5551" s="104"/>
      <c r="N5551" s="104">
        <v>2</v>
      </c>
      <c r="O5551" s="320">
        <v>6.0333333333333332</v>
      </c>
      <c r="P5551" s="105">
        <v>14400</v>
      </c>
    </row>
    <row r="5552" spans="1:16" x14ac:dyDescent="0.2">
      <c r="A5552" s="104" t="s">
        <v>1022</v>
      </c>
      <c r="B5552" s="104" t="s">
        <v>423</v>
      </c>
      <c r="C5552" s="313" t="s">
        <v>99</v>
      </c>
      <c r="D5552" s="104" t="s">
        <v>1046</v>
      </c>
      <c r="E5552" s="105">
        <v>1500</v>
      </c>
      <c r="F5552" s="313" t="s">
        <v>4358</v>
      </c>
      <c r="G5552" s="318" t="s">
        <v>4359</v>
      </c>
      <c r="H5552" s="318" t="s">
        <v>1057</v>
      </c>
      <c r="I5552" s="104" t="s">
        <v>1027</v>
      </c>
      <c r="J5552" s="318" t="s">
        <v>1161</v>
      </c>
      <c r="K5552" s="320"/>
      <c r="L5552" s="320"/>
      <c r="M5552" s="104"/>
      <c r="N5552" s="104">
        <v>2</v>
      </c>
      <c r="O5552" s="320">
        <v>6.0333333333333332</v>
      </c>
      <c r="P5552" s="105">
        <v>9000</v>
      </c>
    </row>
    <row r="5553" spans="1:16" x14ac:dyDescent="0.2">
      <c r="A5553" s="104" t="s">
        <v>1022</v>
      </c>
      <c r="B5553" s="104" t="s">
        <v>423</v>
      </c>
      <c r="C5553" s="313" t="s">
        <v>99</v>
      </c>
      <c r="D5553" s="104" t="s">
        <v>1628</v>
      </c>
      <c r="E5553" s="105">
        <v>5000</v>
      </c>
      <c r="F5553" s="313" t="s">
        <v>4360</v>
      </c>
      <c r="G5553" s="318" t="s">
        <v>4361</v>
      </c>
      <c r="H5553" s="318" t="s">
        <v>1060</v>
      </c>
      <c r="I5553" s="104" t="s">
        <v>1061</v>
      </c>
      <c r="J5553" s="318" t="s">
        <v>1028</v>
      </c>
      <c r="K5553" s="320"/>
      <c r="L5553" s="320"/>
      <c r="M5553" s="104"/>
      <c r="N5553" s="104">
        <v>2</v>
      </c>
      <c r="O5553" s="320">
        <v>6.0333333333333332</v>
      </c>
      <c r="P5553" s="105">
        <v>30000</v>
      </c>
    </row>
    <row r="5554" spans="1:16" x14ac:dyDescent="0.2">
      <c r="A5554" s="104" t="s">
        <v>1022</v>
      </c>
      <c r="B5554" s="104" t="s">
        <v>423</v>
      </c>
      <c r="C5554" s="313" t="s">
        <v>99</v>
      </c>
      <c r="D5554" s="104" t="s">
        <v>1501</v>
      </c>
      <c r="E5554" s="105">
        <v>2000</v>
      </c>
      <c r="F5554" s="313" t="s">
        <v>4362</v>
      </c>
      <c r="G5554" s="318" t="s">
        <v>4363</v>
      </c>
      <c r="H5554" s="318" t="s">
        <v>1148</v>
      </c>
      <c r="I5554" s="104" t="s">
        <v>1027</v>
      </c>
      <c r="J5554" s="318" t="s">
        <v>1028</v>
      </c>
      <c r="K5554" s="320"/>
      <c r="L5554" s="320"/>
      <c r="M5554" s="104"/>
      <c r="N5554" s="104">
        <v>2</v>
      </c>
      <c r="O5554" s="320">
        <v>6.0333333333333332</v>
      </c>
      <c r="P5554" s="105">
        <v>12000</v>
      </c>
    </row>
    <row r="5555" spans="1:16" x14ac:dyDescent="0.2">
      <c r="A5555" s="104" t="s">
        <v>1022</v>
      </c>
      <c r="B5555" s="104" t="s">
        <v>423</v>
      </c>
      <c r="C5555" s="313" t="s">
        <v>99</v>
      </c>
      <c r="D5555" s="104" t="s">
        <v>1054</v>
      </c>
      <c r="E5555" s="105">
        <v>1500</v>
      </c>
      <c r="F5555" s="313" t="s">
        <v>4364</v>
      </c>
      <c r="G5555" s="318" t="s">
        <v>4365</v>
      </c>
      <c r="H5555" s="318" t="s">
        <v>1057</v>
      </c>
      <c r="I5555" s="104" t="s">
        <v>1118</v>
      </c>
      <c r="J5555" s="318" t="s">
        <v>1092</v>
      </c>
      <c r="K5555" s="320"/>
      <c r="L5555" s="320"/>
      <c r="M5555" s="104"/>
      <c r="N5555" s="104">
        <v>2</v>
      </c>
      <c r="O5555" s="320">
        <v>6.0333333333333332</v>
      </c>
      <c r="P5555" s="105">
        <v>9000</v>
      </c>
    </row>
    <row r="5556" spans="1:16" ht="22.5" x14ac:dyDescent="0.2">
      <c r="A5556" s="104" t="s">
        <v>1022</v>
      </c>
      <c r="B5556" s="104" t="s">
        <v>423</v>
      </c>
      <c r="C5556" s="313" t="s">
        <v>99</v>
      </c>
      <c r="D5556" s="104" t="s">
        <v>1046</v>
      </c>
      <c r="E5556" s="105">
        <v>1500</v>
      </c>
      <c r="F5556" s="313" t="s">
        <v>4366</v>
      </c>
      <c r="G5556" s="318" t="s">
        <v>4367</v>
      </c>
      <c r="H5556" s="318" t="s">
        <v>1133</v>
      </c>
      <c r="I5556" s="104" t="s">
        <v>1099</v>
      </c>
      <c r="J5556" s="318" t="s">
        <v>1100</v>
      </c>
      <c r="K5556" s="320"/>
      <c r="L5556" s="320"/>
      <c r="M5556" s="104"/>
      <c r="N5556" s="104">
        <v>2</v>
      </c>
      <c r="O5556" s="320">
        <v>6.0333333333333332</v>
      </c>
      <c r="P5556" s="105">
        <v>9000</v>
      </c>
    </row>
    <row r="5557" spans="1:16" x14ac:dyDescent="0.2">
      <c r="A5557" s="104" t="s">
        <v>1022</v>
      </c>
      <c r="B5557" s="104" t="s">
        <v>423</v>
      </c>
      <c r="C5557" s="313" t="s">
        <v>99</v>
      </c>
      <c r="D5557" s="104" t="s">
        <v>1046</v>
      </c>
      <c r="E5557" s="105">
        <v>1700</v>
      </c>
      <c r="F5557" s="313" t="s">
        <v>4368</v>
      </c>
      <c r="G5557" s="318" t="s">
        <v>4369</v>
      </c>
      <c r="H5557" s="318" t="s">
        <v>1057</v>
      </c>
      <c r="I5557" s="104" t="s">
        <v>1027</v>
      </c>
      <c r="J5557" s="318" t="s">
        <v>1028</v>
      </c>
      <c r="K5557" s="320"/>
      <c r="L5557" s="320"/>
      <c r="M5557" s="104"/>
      <c r="N5557" s="104">
        <v>2</v>
      </c>
      <c r="O5557" s="320">
        <v>6.0333333333333332</v>
      </c>
      <c r="P5557" s="105">
        <v>10200</v>
      </c>
    </row>
    <row r="5558" spans="1:16" ht="22.5" x14ac:dyDescent="0.2">
      <c r="A5558" s="104" t="s">
        <v>1022</v>
      </c>
      <c r="B5558" s="104" t="s">
        <v>423</v>
      </c>
      <c r="C5558" s="313" t="s">
        <v>99</v>
      </c>
      <c r="D5558" s="104" t="s">
        <v>1070</v>
      </c>
      <c r="E5558" s="105">
        <v>1700</v>
      </c>
      <c r="F5558" s="313" t="s">
        <v>4370</v>
      </c>
      <c r="G5558" s="318" t="s">
        <v>4371</v>
      </c>
      <c r="H5558" s="318" t="s">
        <v>1064</v>
      </c>
      <c r="I5558" s="104" t="s">
        <v>1044</v>
      </c>
      <c r="J5558" s="318" t="s">
        <v>1045</v>
      </c>
      <c r="K5558" s="320"/>
      <c r="L5558" s="320"/>
      <c r="M5558" s="104"/>
      <c r="N5558" s="104">
        <v>2</v>
      </c>
      <c r="O5558" s="320">
        <v>6.0333333333333332</v>
      </c>
      <c r="P5558" s="105">
        <v>10200</v>
      </c>
    </row>
    <row r="5559" spans="1:16" x14ac:dyDescent="0.2">
      <c r="A5559" s="104" t="s">
        <v>1022</v>
      </c>
      <c r="B5559" s="104" t="s">
        <v>423</v>
      </c>
      <c r="C5559" s="313" t="s">
        <v>99</v>
      </c>
      <c r="D5559" s="104" t="s">
        <v>1046</v>
      </c>
      <c r="E5559" s="105">
        <v>1500</v>
      </c>
      <c r="F5559" s="313" t="s">
        <v>4372</v>
      </c>
      <c r="G5559" s="318" t="s">
        <v>4373</v>
      </c>
      <c r="H5559" s="318" t="s">
        <v>1057</v>
      </c>
      <c r="I5559" s="104" t="s">
        <v>1073</v>
      </c>
      <c r="J5559" s="318" t="s">
        <v>1074</v>
      </c>
      <c r="K5559" s="320"/>
      <c r="L5559" s="320"/>
      <c r="M5559" s="104"/>
      <c r="N5559" s="104">
        <v>2</v>
      </c>
      <c r="O5559" s="320">
        <v>6.0333333333333332</v>
      </c>
      <c r="P5559" s="105">
        <v>9000</v>
      </c>
    </row>
    <row r="5560" spans="1:16" x14ac:dyDescent="0.2">
      <c r="A5560" s="104" t="s">
        <v>1022</v>
      </c>
      <c r="B5560" s="104" t="s">
        <v>423</v>
      </c>
      <c r="C5560" s="313" t="s">
        <v>99</v>
      </c>
      <c r="D5560" s="104" t="s">
        <v>1046</v>
      </c>
      <c r="E5560" s="105">
        <v>1500</v>
      </c>
      <c r="F5560" s="313" t="s">
        <v>4374</v>
      </c>
      <c r="G5560" s="318" t="s">
        <v>4375</v>
      </c>
      <c r="H5560" s="318" t="s">
        <v>1049</v>
      </c>
      <c r="I5560" s="104" t="s">
        <v>1073</v>
      </c>
      <c r="J5560" s="318" t="s">
        <v>1074</v>
      </c>
      <c r="K5560" s="320"/>
      <c r="L5560" s="320"/>
      <c r="M5560" s="104"/>
      <c r="N5560" s="104">
        <v>2</v>
      </c>
      <c r="O5560" s="320">
        <v>6.0333333333333332</v>
      </c>
      <c r="P5560" s="105">
        <v>9000</v>
      </c>
    </row>
    <row r="5561" spans="1:16" x14ac:dyDescent="0.2">
      <c r="A5561" s="104" t="s">
        <v>1022</v>
      </c>
      <c r="B5561" s="104" t="s">
        <v>423</v>
      </c>
      <c r="C5561" s="313" t="s">
        <v>99</v>
      </c>
      <c r="D5561" s="104" t="s">
        <v>1054</v>
      </c>
      <c r="E5561" s="105">
        <v>1500</v>
      </c>
      <c r="F5561" s="313" t="s">
        <v>4376</v>
      </c>
      <c r="G5561" s="318" t="s">
        <v>4377</v>
      </c>
      <c r="H5561" s="318" t="s">
        <v>1049</v>
      </c>
      <c r="I5561" s="104" t="s">
        <v>1073</v>
      </c>
      <c r="J5561" s="318" t="s">
        <v>1074</v>
      </c>
      <c r="K5561" s="320"/>
      <c r="L5561" s="320"/>
      <c r="M5561" s="104"/>
      <c r="N5561" s="104">
        <v>2</v>
      </c>
      <c r="O5561" s="320">
        <v>6.0333333333333332</v>
      </c>
      <c r="P5561" s="105">
        <v>9000</v>
      </c>
    </row>
    <row r="5562" spans="1:16" x14ac:dyDescent="0.2">
      <c r="A5562" s="104" t="s">
        <v>1022</v>
      </c>
      <c r="B5562" s="104" t="s">
        <v>423</v>
      </c>
      <c r="C5562" s="313" t="s">
        <v>99</v>
      </c>
      <c r="D5562" s="104" t="s">
        <v>4378</v>
      </c>
      <c r="E5562" s="105">
        <v>6000</v>
      </c>
      <c r="F5562" s="313" t="s">
        <v>4379</v>
      </c>
      <c r="G5562" s="318" t="s">
        <v>4380</v>
      </c>
      <c r="H5562" s="318" t="s">
        <v>1544</v>
      </c>
      <c r="I5562" s="104" t="s">
        <v>1027</v>
      </c>
      <c r="J5562" s="318" t="s">
        <v>1028</v>
      </c>
      <c r="K5562" s="320"/>
      <c r="L5562" s="320"/>
      <c r="M5562" s="104"/>
      <c r="N5562" s="104">
        <v>2</v>
      </c>
      <c r="O5562" s="320">
        <v>6.0333333333333332</v>
      </c>
      <c r="P5562" s="105">
        <v>36000</v>
      </c>
    </row>
    <row r="5563" spans="1:16" x14ac:dyDescent="0.2">
      <c r="A5563" s="104" t="s">
        <v>1022</v>
      </c>
      <c r="B5563" s="104" t="s">
        <v>423</v>
      </c>
      <c r="C5563" s="313" t="s">
        <v>99</v>
      </c>
      <c r="D5563" s="104" t="s">
        <v>1242</v>
      </c>
      <c r="E5563" s="105">
        <v>1300</v>
      </c>
      <c r="F5563" s="313" t="s">
        <v>4381</v>
      </c>
      <c r="G5563" s="318" t="s">
        <v>4382</v>
      </c>
      <c r="H5563" s="318" t="s">
        <v>1340</v>
      </c>
      <c r="I5563" s="104" t="s">
        <v>1073</v>
      </c>
      <c r="J5563" s="318" t="s">
        <v>1074</v>
      </c>
      <c r="K5563" s="320"/>
      <c r="L5563" s="320"/>
      <c r="M5563" s="104"/>
      <c r="N5563" s="104">
        <v>2</v>
      </c>
      <c r="O5563" s="320">
        <v>6.0333333333333332</v>
      </c>
      <c r="P5563" s="105">
        <v>7800</v>
      </c>
    </row>
    <row r="5564" spans="1:16" x14ac:dyDescent="0.2">
      <c r="A5564" s="104" t="s">
        <v>1022</v>
      </c>
      <c r="B5564" s="104" t="s">
        <v>423</v>
      </c>
      <c r="C5564" s="313" t="s">
        <v>99</v>
      </c>
      <c r="D5564" s="104" t="s">
        <v>1054</v>
      </c>
      <c r="E5564" s="105">
        <v>1500</v>
      </c>
      <c r="F5564" s="313" t="s">
        <v>4385</v>
      </c>
      <c r="G5564" s="318" t="s">
        <v>4386</v>
      </c>
      <c r="H5564" s="318" t="s">
        <v>4387</v>
      </c>
      <c r="I5564" s="104" t="s">
        <v>1044</v>
      </c>
      <c r="J5564" s="318" t="s">
        <v>1074</v>
      </c>
      <c r="K5564" s="320"/>
      <c r="L5564" s="320"/>
      <c r="M5564" s="104"/>
      <c r="N5564" s="104">
        <v>2</v>
      </c>
      <c r="O5564" s="320">
        <v>6.0333333333333332</v>
      </c>
      <c r="P5564" s="105">
        <v>9000</v>
      </c>
    </row>
    <row r="5565" spans="1:16" x14ac:dyDescent="0.2">
      <c r="A5565" s="104" t="s">
        <v>1022</v>
      </c>
      <c r="B5565" s="104" t="s">
        <v>423</v>
      </c>
      <c r="C5565" s="313" t="s">
        <v>99</v>
      </c>
      <c r="D5565" s="104" t="s">
        <v>1464</v>
      </c>
      <c r="E5565" s="105">
        <v>1500</v>
      </c>
      <c r="F5565" s="313" t="s">
        <v>4388</v>
      </c>
      <c r="G5565" s="318" t="s">
        <v>4389</v>
      </c>
      <c r="H5565" s="318" t="s">
        <v>1249</v>
      </c>
      <c r="I5565" s="104" t="s">
        <v>1536</v>
      </c>
      <c r="J5565" s="318" t="s">
        <v>1074</v>
      </c>
      <c r="K5565" s="320"/>
      <c r="L5565" s="320"/>
      <c r="M5565" s="104"/>
      <c r="N5565" s="104">
        <v>1</v>
      </c>
      <c r="O5565" s="320">
        <v>6.0333333333333332</v>
      </c>
      <c r="P5565" s="105">
        <v>9000</v>
      </c>
    </row>
    <row r="5566" spans="1:16" x14ac:dyDescent="0.2">
      <c r="A5566" s="104" t="s">
        <v>1022</v>
      </c>
      <c r="B5566" s="104" t="s">
        <v>423</v>
      </c>
      <c r="C5566" s="313" t="s">
        <v>99</v>
      </c>
      <c r="D5566" s="104" t="s">
        <v>1296</v>
      </c>
      <c r="E5566" s="105">
        <v>2500</v>
      </c>
      <c r="F5566" s="313" t="s">
        <v>4390</v>
      </c>
      <c r="G5566" s="318" t="s">
        <v>4391</v>
      </c>
      <c r="H5566" s="318" t="s">
        <v>4392</v>
      </c>
      <c r="I5566" s="104" t="s">
        <v>1027</v>
      </c>
      <c r="J5566" s="318" t="s">
        <v>1028</v>
      </c>
      <c r="K5566" s="320"/>
      <c r="L5566" s="320"/>
      <c r="M5566" s="104"/>
      <c r="N5566" s="104">
        <v>2</v>
      </c>
      <c r="O5566" s="320">
        <v>6.0333333333333332</v>
      </c>
      <c r="P5566" s="105">
        <v>15000</v>
      </c>
    </row>
    <row r="5567" spans="1:16" x14ac:dyDescent="0.2">
      <c r="A5567" s="104" t="s">
        <v>1022</v>
      </c>
      <c r="B5567" s="104" t="s">
        <v>423</v>
      </c>
      <c r="C5567" s="313" t="s">
        <v>99</v>
      </c>
      <c r="D5567" s="104" t="s">
        <v>1046</v>
      </c>
      <c r="E5567" s="105">
        <v>1500</v>
      </c>
      <c r="F5567" s="313" t="s">
        <v>4393</v>
      </c>
      <c r="G5567" s="318" t="s">
        <v>4394</v>
      </c>
      <c r="H5567" s="318" t="s">
        <v>1064</v>
      </c>
      <c r="I5567" s="104" t="s">
        <v>1073</v>
      </c>
      <c r="J5567" s="318" t="s">
        <v>1074</v>
      </c>
      <c r="K5567" s="320"/>
      <c r="L5567" s="320"/>
      <c r="M5567" s="104"/>
      <c r="N5567" s="104">
        <v>2</v>
      </c>
      <c r="O5567" s="320">
        <v>6.0333333333333332</v>
      </c>
      <c r="P5567" s="105">
        <v>9000</v>
      </c>
    </row>
    <row r="5568" spans="1:16" x14ac:dyDescent="0.2">
      <c r="A5568" s="104" t="s">
        <v>1022</v>
      </c>
      <c r="B5568" s="104" t="s">
        <v>423</v>
      </c>
      <c r="C5568" s="313" t="s">
        <v>99</v>
      </c>
      <c r="D5568" s="104" t="s">
        <v>1393</v>
      </c>
      <c r="E5568" s="105">
        <v>1900</v>
      </c>
      <c r="F5568" s="313" t="s">
        <v>4395</v>
      </c>
      <c r="G5568" s="318" t="s">
        <v>4396</v>
      </c>
      <c r="H5568" s="318" t="s">
        <v>1160</v>
      </c>
      <c r="I5568" s="104" t="s">
        <v>1027</v>
      </c>
      <c r="J5568" s="318" t="s">
        <v>1028</v>
      </c>
      <c r="K5568" s="320"/>
      <c r="L5568" s="320"/>
      <c r="M5568" s="104"/>
      <c r="N5568" s="104">
        <v>2</v>
      </c>
      <c r="O5568" s="320">
        <v>6.0333333333333332</v>
      </c>
      <c r="P5568" s="105">
        <v>11400</v>
      </c>
    </row>
    <row r="5569" spans="1:16" x14ac:dyDescent="0.2">
      <c r="A5569" s="104" t="s">
        <v>1022</v>
      </c>
      <c r="B5569" s="104" t="s">
        <v>423</v>
      </c>
      <c r="C5569" s="313" t="s">
        <v>99</v>
      </c>
      <c r="D5569" s="104" t="s">
        <v>1296</v>
      </c>
      <c r="E5569" s="105">
        <v>2500</v>
      </c>
      <c r="F5569" s="313" t="s">
        <v>4397</v>
      </c>
      <c r="G5569" s="318" t="s">
        <v>4398</v>
      </c>
      <c r="H5569" s="318" t="s">
        <v>1060</v>
      </c>
      <c r="I5569" s="104" t="s">
        <v>1027</v>
      </c>
      <c r="J5569" s="318" t="s">
        <v>1028</v>
      </c>
      <c r="K5569" s="320"/>
      <c r="L5569" s="320"/>
      <c r="M5569" s="104"/>
      <c r="N5569" s="104">
        <v>2</v>
      </c>
      <c r="O5569" s="320">
        <v>6.0333333333333332</v>
      </c>
      <c r="P5569" s="105">
        <v>15000</v>
      </c>
    </row>
    <row r="5570" spans="1:16" x14ac:dyDescent="0.2">
      <c r="A5570" s="104" t="s">
        <v>1022</v>
      </c>
      <c r="B5570" s="104" t="s">
        <v>423</v>
      </c>
      <c r="C5570" s="313" t="s">
        <v>99</v>
      </c>
      <c r="D5570" s="104" t="s">
        <v>4399</v>
      </c>
      <c r="E5570" s="105">
        <v>1500</v>
      </c>
      <c r="F5570" s="313" t="s">
        <v>4400</v>
      </c>
      <c r="G5570" s="318" t="s">
        <v>4401</v>
      </c>
      <c r="H5570" s="318" t="s">
        <v>2697</v>
      </c>
      <c r="I5570" s="104" t="s">
        <v>1536</v>
      </c>
      <c r="J5570" s="318" t="s">
        <v>1074</v>
      </c>
      <c r="K5570" s="320"/>
      <c r="L5570" s="320"/>
      <c r="M5570" s="104"/>
      <c r="N5570" s="104">
        <v>2</v>
      </c>
      <c r="O5570" s="320">
        <v>6.0333333333333332</v>
      </c>
      <c r="P5570" s="105">
        <v>9000</v>
      </c>
    </row>
    <row r="5571" spans="1:16" x14ac:dyDescent="0.2">
      <c r="A5571" s="104" t="s">
        <v>1022</v>
      </c>
      <c r="B5571" s="104" t="s">
        <v>423</v>
      </c>
      <c r="C5571" s="313" t="s">
        <v>99</v>
      </c>
      <c r="D5571" s="104" t="s">
        <v>1050</v>
      </c>
      <c r="E5571" s="105">
        <v>3000</v>
      </c>
      <c r="F5571" s="313" t="s">
        <v>4402</v>
      </c>
      <c r="G5571" s="318" t="s">
        <v>4403</v>
      </c>
      <c r="H5571" s="318" t="s">
        <v>1060</v>
      </c>
      <c r="I5571" s="104" t="s">
        <v>1061</v>
      </c>
      <c r="J5571" s="318" t="s">
        <v>1028</v>
      </c>
      <c r="K5571" s="320"/>
      <c r="L5571" s="320"/>
      <c r="M5571" s="104"/>
      <c r="N5571" s="104">
        <v>2</v>
      </c>
      <c r="O5571" s="320">
        <v>6.0333333333333332</v>
      </c>
      <c r="P5571" s="105">
        <v>18000</v>
      </c>
    </row>
    <row r="5572" spans="1:16" x14ac:dyDescent="0.2">
      <c r="A5572" s="104" t="s">
        <v>1022</v>
      </c>
      <c r="B5572" s="104" t="s">
        <v>423</v>
      </c>
      <c r="C5572" s="313" t="s">
        <v>99</v>
      </c>
      <c r="D5572" s="104" t="s">
        <v>1183</v>
      </c>
      <c r="E5572" s="105">
        <v>1300</v>
      </c>
      <c r="F5572" s="313" t="s">
        <v>4404</v>
      </c>
      <c r="G5572" s="318" t="s">
        <v>4405</v>
      </c>
      <c r="H5572" s="318" t="s">
        <v>1117</v>
      </c>
      <c r="I5572" s="104" t="s">
        <v>1118</v>
      </c>
      <c r="J5572" s="318" t="s">
        <v>1119</v>
      </c>
      <c r="K5572" s="320"/>
      <c r="L5572" s="320"/>
      <c r="M5572" s="104"/>
      <c r="N5572" s="104">
        <v>2</v>
      </c>
      <c r="O5572" s="320">
        <v>6.0333333333333332</v>
      </c>
      <c r="P5572" s="105">
        <v>7800</v>
      </c>
    </row>
    <row r="5573" spans="1:16" ht="22.5" x14ac:dyDescent="0.2">
      <c r="A5573" s="104" t="s">
        <v>1022</v>
      </c>
      <c r="B5573" s="104" t="s">
        <v>423</v>
      </c>
      <c r="C5573" s="313" t="s">
        <v>99</v>
      </c>
      <c r="D5573" s="104" t="s">
        <v>1242</v>
      </c>
      <c r="E5573" s="105">
        <v>930</v>
      </c>
      <c r="F5573" s="313" t="s">
        <v>4406</v>
      </c>
      <c r="G5573" s="318" t="s">
        <v>4407</v>
      </c>
      <c r="H5573" s="318" t="s">
        <v>1117</v>
      </c>
      <c r="I5573" s="104" t="s">
        <v>1118</v>
      </c>
      <c r="J5573" s="318" t="s">
        <v>1083</v>
      </c>
      <c r="K5573" s="320"/>
      <c r="L5573" s="320"/>
      <c r="M5573" s="104"/>
      <c r="N5573" s="104">
        <v>2</v>
      </c>
      <c r="O5573" s="320">
        <v>6.0333333333333332</v>
      </c>
      <c r="P5573" s="105">
        <v>5580</v>
      </c>
    </row>
    <row r="5574" spans="1:16" x14ac:dyDescent="0.2">
      <c r="A5574" s="104" t="s">
        <v>1022</v>
      </c>
      <c r="B5574" s="104" t="s">
        <v>423</v>
      </c>
      <c r="C5574" s="313" t="s">
        <v>99</v>
      </c>
      <c r="D5574" s="104" t="s">
        <v>1040</v>
      </c>
      <c r="E5574" s="105">
        <v>1300</v>
      </c>
      <c r="F5574" s="313" t="s">
        <v>4408</v>
      </c>
      <c r="G5574" s="318" t="s">
        <v>4409</v>
      </c>
      <c r="H5574" s="318" t="s">
        <v>1117</v>
      </c>
      <c r="I5574" s="104" t="s">
        <v>1118</v>
      </c>
      <c r="J5574" s="318" t="s">
        <v>1119</v>
      </c>
      <c r="K5574" s="320"/>
      <c r="L5574" s="320"/>
      <c r="M5574" s="104"/>
      <c r="N5574" s="104">
        <v>2</v>
      </c>
      <c r="O5574" s="320">
        <v>6.0333333333333332</v>
      </c>
      <c r="P5574" s="105">
        <v>7800</v>
      </c>
    </row>
    <row r="5575" spans="1:16" x14ac:dyDescent="0.2">
      <c r="A5575" s="104" t="s">
        <v>1022</v>
      </c>
      <c r="B5575" s="104" t="s">
        <v>423</v>
      </c>
      <c r="C5575" s="313" t="s">
        <v>99</v>
      </c>
      <c r="D5575" s="104" t="s">
        <v>1040</v>
      </c>
      <c r="E5575" s="105">
        <v>1300</v>
      </c>
      <c r="F5575" s="313" t="s">
        <v>4410</v>
      </c>
      <c r="G5575" s="318" t="s">
        <v>4411</v>
      </c>
      <c r="H5575" s="318" t="s">
        <v>1117</v>
      </c>
      <c r="I5575" s="104" t="s">
        <v>1118</v>
      </c>
      <c r="J5575" s="318" t="s">
        <v>1119</v>
      </c>
      <c r="K5575" s="320"/>
      <c r="L5575" s="320"/>
      <c r="M5575" s="104"/>
      <c r="N5575" s="104">
        <v>2</v>
      </c>
      <c r="O5575" s="320">
        <v>6.0333333333333332</v>
      </c>
      <c r="P5575" s="105">
        <v>7800</v>
      </c>
    </row>
    <row r="5576" spans="1:16" x14ac:dyDescent="0.2">
      <c r="A5576" s="104" t="s">
        <v>1022</v>
      </c>
      <c r="B5576" s="104" t="s">
        <v>423</v>
      </c>
      <c r="C5576" s="313" t="s">
        <v>99</v>
      </c>
      <c r="D5576" s="104" t="s">
        <v>1084</v>
      </c>
      <c r="E5576" s="105">
        <v>3000</v>
      </c>
      <c r="F5576" s="313" t="s">
        <v>4412</v>
      </c>
      <c r="G5576" s="318" t="s">
        <v>4413</v>
      </c>
      <c r="H5576" s="318" t="s">
        <v>1053</v>
      </c>
      <c r="I5576" s="104" t="s">
        <v>1027</v>
      </c>
      <c r="J5576" s="318" t="s">
        <v>1028</v>
      </c>
      <c r="K5576" s="320"/>
      <c r="L5576" s="320"/>
      <c r="M5576" s="104"/>
      <c r="N5576" s="104">
        <v>2</v>
      </c>
      <c r="O5576" s="320">
        <v>6.0333333333333332</v>
      </c>
      <c r="P5576" s="105">
        <v>18000</v>
      </c>
    </row>
    <row r="5577" spans="1:16" ht="22.5" x14ac:dyDescent="0.2">
      <c r="A5577" s="104" t="s">
        <v>1022</v>
      </c>
      <c r="B5577" s="104" t="s">
        <v>423</v>
      </c>
      <c r="C5577" s="313" t="s">
        <v>99</v>
      </c>
      <c r="D5577" s="104" t="s">
        <v>1582</v>
      </c>
      <c r="E5577" s="105">
        <v>3500</v>
      </c>
      <c r="F5577" s="313" t="s">
        <v>4414</v>
      </c>
      <c r="G5577" s="318" t="s">
        <v>4415</v>
      </c>
      <c r="H5577" s="318" t="s">
        <v>1232</v>
      </c>
      <c r="I5577" s="104" t="s">
        <v>1027</v>
      </c>
      <c r="J5577" s="318" t="s">
        <v>1028</v>
      </c>
      <c r="K5577" s="320"/>
      <c r="L5577" s="320"/>
      <c r="M5577" s="104"/>
      <c r="N5577" s="104">
        <v>2</v>
      </c>
      <c r="O5577" s="320">
        <v>6.0333333333333332</v>
      </c>
      <c r="P5577" s="105">
        <v>21000</v>
      </c>
    </row>
    <row r="5578" spans="1:16" ht="22.5" x14ac:dyDescent="0.2">
      <c r="A5578" s="104" t="s">
        <v>1022</v>
      </c>
      <c r="B5578" s="104" t="s">
        <v>423</v>
      </c>
      <c r="C5578" s="313" t="s">
        <v>99</v>
      </c>
      <c r="D5578" s="104" t="s">
        <v>1196</v>
      </c>
      <c r="E5578" s="105">
        <v>2000</v>
      </c>
      <c r="F5578" s="313" t="s">
        <v>4416</v>
      </c>
      <c r="G5578" s="318" t="s">
        <v>4417</v>
      </c>
      <c r="H5578" s="318" t="s">
        <v>3729</v>
      </c>
      <c r="I5578" s="104" t="s">
        <v>1044</v>
      </c>
      <c r="J5578" s="318" t="s">
        <v>1045</v>
      </c>
      <c r="K5578" s="320"/>
      <c r="L5578" s="320"/>
      <c r="M5578" s="104"/>
      <c r="N5578" s="104">
        <v>2</v>
      </c>
      <c r="O5578" s="320">
        <v>6.0333333333333332</v>
      </c>
      <c r="P5578" s="105">
        <v>12000</v>
      </c>
    </row>
    <row r="5579" spans="1:16" x14ac:dyDescent="0.2">
      <c r="A5579" s="104" t="s">
        <v>1022</v>
      </c>
      <c r="B5579" s="104" t="s">
        <v>423</v>
      </c>
      <c r="C5579" s="313" t="s">
        <v>99</v>
      </c>
      <c r="D5579" s="104" t="s">
        <v>1396</v>
      </c>
      <c r="E5579" s="105">
        <v>1500</v>
      </c>
      <c r="F5579" s="313" t="s">
        <v>4418</v>
      </c>
      <c r="G5579" s="318" t="s">
        <v>4419</v>
      </c>
      <c r="H5579" s="318" t="s">
        <v>1049</v>
      </c>
      <c r="I5579" s="104" t="s">
        <v>1073</v>
      </c>
      <c r="J5579" s="318" t="s">
        <v>1074</v>
      </c>
      <c r="K5579" s="320"/>
      <c r="L5579" s="320"/>
      <c r="M5579" s="104"/>
      <c r="N5579" s="104">
        <v>2</v>
      </c>
      <c r="O5579" s="320">
        <v>6.0333333333333332</v>
      </c>
      <c r="P5579" s="105">
        <v>9000</v>
      </c>
    </row>
    <row r="5580" spans="1:16" x14ac:dyDescent="0.2">
      <c r="A5580" s="104" t="s">
        <v>1022</v>
      </c>
      <c r="B5580" s="104" t="s">
        <v>423</v>
      </c>
      <c r="C5580" s="313" t="s">
        <v>99</v>
      </c>
      <c r="D5580" s="104" t="s">
        <v>1046</v>
      </c>
      <c r="E5580" s="105">
        <v>1500</v>
      </c>
      <c r="F5580" s="313" t="s">
        <v>4420</v>
      </c>
      <c r="G5580" s="318" t="s">
        <v>4421</v>
      </c>
      <c r="H5580" s="318" t="s">
        <v>1049</v>
      </c>
      <c r="I5580" s="104" t="s">
        <v>1044</v>
      </c>
      <c r="J5580" s="318" t="s">
        <v>1028</v>
      </c>
      <c r="K5580" s="320"/>
      <c r="L5580" s="320"/>
      <c r="M5580" s="104"/>
      <c r="N5580" s="104">
        <v>2</v>
      </c>
      <c r="O5580" s="320">
        <v>6.0333333333333332</v>
      </c>
      <c r="P5580" s="105">
        <v>9000</v>
      </c>
    </row>
    <row r="5581" spans="1:16" x14ac:dyDescent="0.2">
      <c r="A5581" s="104" t="s">
        <v>1022</v>
      </c>
      <c r="B5581" s="104" t="s">
        <v>423</v>
      </c>
      <c r="C5581" s="313" t="s">
        <v>99</v>
      </c>
      <c r="D5581" s="104" t="s">
        <v>1756</v>
      </c>
      <c r="E5581" s="105">
        <v>3500</v>
      </c>
      <c r="F5581" s="313" t="s">
        <v>4422</v>
      </c>
      <c r="G5581" s="318" t="s">
        <v>4423</v>
      </c>
      <c r="H5581" s="318" t="s">
        <v>1053</v>
      </c>
      <c r="I5581" s="104" t="s">
        <v>1027</v>
      </c>
      <c r="J5581" s="318" t="s">
        <v>1028</v>
      </c>
      <c r="K5581" s="320"/>
      <c r="L5581" s="320"/>
      <c r="M5581" s="104"/>
      <c r="N5581" s="104">
        <v>2</v>
      </c>
      <c r="O5581" s="320">
        <v>6.0333333333333332</v>
      </c>
      <c r="P5581" s="105">
        <v>21000</v>
      </c>
    </row>
    <row r="5582" spans="1:16" x14ac:dyDescent="0.2">
      <c r="A5582" s="104" t="s">
        <v>1022</v>
      </c>
      <c r="B5582" s="104" t="s">
        <v>423</v>
      </c>
      <c r="C5582" s="313" t="s">
        <v>99</v>
      </c>
      <c r="D5582" s="104" t="s">
        <v>2017</v>
      </c>
      <c r="E5582" s="105">
        <v>1100</v>
      </c>
      <c r="F5582" s="313" t="s">
        <v>4424</v>
      </c>
      <c r="G5582" s="318" t="s">
        <v>4425</v>
      </c>
      <c r="H5582" s="318" t="s">
        <v>4426</v>
      </c>
      <c r="I5582" s="104" t="s">
        <v>1073</v>
      </c>
      <c r="J5582" s="318" t="s">
        <v>1074</v>
      </c>
      <c r="K5582" s="320"/>
      <c r="L5582" s="320"/>
      <c r="M5582" s="104"/>
      <c r="N5582" s="104">
        <v>2</v>
      </c>
      <c r="O5582" s="320">
        <v>6.0333333333333332</v>
      </c>
      <c r="P5582" s="105">
        <v>6600</v>
      </c>
    </row>
    <row r="5583" spans="1:16" x14ac:dyDescent="0.2">
      <c r="A5583" s="104" t="s">
        <v>1022</v>
      </c>
      <c r="B5583" s="104" t="s">
        <v>423</v>
      </c>
      <c r="C5583" s="313" t="s">
        <v>99</v>
      </c>
      <c r="D5583" s="104" t="s">
        <v>1270</v>
      </c>
      <c r="E5583" s="105">
        <v>1300</v>
      </c>
      <c r="F5583" s="313" t="s">
        <v>4434</v>
      </c>
      <c r="G5583" s="318" t="s">
        <v>4435</v>
      </c>
      <c r="H5583" s="318" t="s">
        <v>1117</v>
      </c>
      <c r="I5583" s="104" t="s">
        <v>1118</v>
      </c>
      <c r="J5583" s="318" t="s">
        <v>1119</v>
      </c>
      <c r="K5583" s="320"/>
      <c r="L5583" s="320"/>
      <c r="M5583" s="104"/>
      <c r="N5583" s="104">
        <v>2</v>
      </c>
      <c r="O5583" s="320">
        <v>6.0333333333333332</v>
      </c>
      <c r="P5583" s="105">
        <v>7800</v>
      </c>
    </row>
    <row r="5584" spans="1:16" x14ac:dyDescent="0.2">
      <c r="A5584" s="104" t="s">
        <v>1022</v>
      </c>
      <c r="B5584" s="104" t="s">
        <v>423</v>
      </c>
      <c r="C5584" s="313" t="s">
        <v>99</v>
      </c>
      <c r="D5584" s="104" t="s">
        <v>1450</v>
      </c>
      <c r="E5584" s="105">
        <v>2400</v>
      </c>
      <c r="F5584" s="313" t="s">
        <v>4436</v>
      </c>
      <c r="G5584" s="318" t="s">
        <v>4437</v>
      </c>
      <c r="H5584" s="318" t="s">
        <v>1453</v>
      </c>
      <c r="I5584" s="104" t="s">
        <v>1061</v>
      </c>
      <c r="J5584" s="318" t="s">
        <v>1028</v>
      </c>
      <c r="K5584" s="320"/>
      <c r="L5584" s="320"/>
      <c r="M5584" s="104"/>
      <c r="N5584" s="104">
        <v>2</v>
      </c>
      <c r="O5584" s="320">
        <v>6.0333333333333332</v>
      </c>
      <c r="P5584" s="105">
        <v>14400</v>
      </c>
    </row>
    <row r="5585" spans="1:16" ht="22.5" x14ac:dyDescent="0.2">
      <c r="A5585" s="104" t="s">
        <v>1022</v>
      </c>
      <c r="B5585" s="104" t="s">
        <v>423</v>
      </c>
      <c r="C5585" s="313" t="s">
        <v>99</v>
      </c>
      <c r="D5585" s="104" t="s">
        <v>1046</v>
      </c>
      <c r="E5585" s="105">
        <v>1700</v>
      </c>
      <c r="F5585" s="313" t="s">
        <v>4438</v>
      </c>
      <c r="G5585" s="318" t="s">
        <v>4439</v>
      </c>
      <c r="H5585" s="318" t="s">
        <v>1064</v>
      </c>
      <c r="I5585" s="104" t="s">
        <v>1095</v>
      </c>
      <c r="J5585" s="318" t="s">
        <v>1096</v>
      </c>
      <c r="K5585" s="320"/>
      <c r="L5585" s="320"/>
      <c r="M5585" s="104"/>
      <c r="N5585" s="104">
        <v>2</v>
      </c>
      <c r="O5585" s="320">
        <v>6.0333333333333332</v>
      </c>
      <c r="P5585" s="105">
        <v>10200</v>
      </c>
    </row>
    <row r="5586" spans="1:16" ht="22.5" x14ac:dyDescent="0.2">
      <c r="A5586" s="104" t="s">
        <v>1022</v>
      </c>
      <c r="B5586" s="104" t="s">
        <v>423</v>
      </c>
      <c r="C5586" s="313" t="s">
        <v>99</v>
      </c>
      <c r="D5586" s="104" t="s">
        <v>1396</v>
      </c>
      <c r="E5586" s="105">
        <v>1500</v>
      </c>
      <c r="F5586" s="313" t="s">
        <v>4440</v>
      </c>
      <c r="G5586" s="318" t="s">
        <v>4441</v>
      </c>
      <c r="H5586" s="318" t="s">
        <v>1057</v>
      </c>
      <c r="I5586" s="104" t="s">
        <v>1027</v>
      </c>
      <c r="J5586" s="318" t="s">
        <v>1069</v>
      </c>
      <c r="K5586" s="320"/>
      <c r="L5586" s="320"/>
      <c r="M5586" s="104"/>
      <c r="N5586" s="104">
        <v>2</v>
      </c>
      <c r="O5586" s="320">
        <v>6.0333333333333332</v>
      </c>
      <c r="P5586" s="105">
        <v>9000</v>
      </c>
    </row>
    <row r="5587" spans="1:16" x14ac:dyDescent="0.2">
      <c r="A5587" s="104" t="s">
        <v>1022</v>
      </c>
      <c r="B5587" s="104" t="s">
        <v>423</v>
      </c>
      <c r="C5587" s="313" t="s">
        <v>99</v>
      </c>
      <c r="D5587" s="104" t="s">
        <v>1046</v>
      </c>
      <c r="E5587" s="105">
        <v>1500</v>
      </c>
      <c r="F5587" s="313" t="s">
        <v>4442</v>
      </c>
      <c r="G5587" s="318" t="s">
        <v>4443</v>
      </c>
      <c r="H5587" s="318" t="s">
        <v>1064</v>
      </c>
      <c r="I5587" s="104" t="s">
        <v>1044</v>
      </c>
      <c r="J5587" s="318" t="s">
        <v>1028</v>
      </c>
      <c r="K5587" s="320"/>
      <c r="L5587" s="320"/>
      <c r="M5587" s="104"/>
      <c r="N5587" s="104">
        <v>2</v>
      </c>
      <c r="O5587" s="320">
        <v>6.0333333333333332</v>
      </c>
      <c r="P5587" s="105">
        <v>9000</v>
      </c>
    </row>
    <row r="5588" spans="1:16" ht="22.5" x14ac:dyDescent="0.2">
      <c r="A5588" s="104" t="s">
        <v>1022</v>
      </c>
      <c r="B5588" s="104" t="s">
        <v>423</v>
      </c>
      <c r="C5588" s="313" t="s">
        <v>99</v>
      </c>
      <c r="D5588" s="104" t="s">
        <v>1296</v>
      </c>
      <c r="E5588" s="105">
        <v>2500</v>
      </c>
      <c r="F5588" s="313" t="s">
        <v>4444</v>
      </c>
      <c r="G5588" s="318" t="s">
        <v>4445</v>
      </c>
      <c r="H5588" s="318" t="s">
        <v>1067</v>
      </c>
      <c r="I5588" s="104" t="s">
        <v>1068</v>
      </c>
      <c r="J5588" s="318" t="s">
        <v>1069</v>
      </c>
      <c r="K5588" s="320"/>
      <c r="L5588" s="320"/>
      <c r="M5588" s="104"/>
      <c r="N5588" s="104">
        <v>2</v>
      </c>
      <c r="O5588" s="320">
        <v>6.0333333333333332</v>
      </c>
      <c r="P5588" s="105">
        <v>15000</v>
      </c>
    </row>
    <row r="5589" spans="1:16" x14ac:dyDescent="0.2">
      <c r="A5589" s="104" t="s">
        <v>1022</v>
      </c>
      <c r="B5589" s="104" t="s">
        <v>423</v>
      </c>
      <c r="C5589" s="313" t="s">
        <v>99</v>
      </c>
      <c r="D5589" s="104" t="s">
        <v>1242</v>
      </c>
      <c r="E5589" s="105">
        <v>1300</v>
      </c>
      <c r="F5589" s="313" t="s">
        <v>4446</v>
      </c>
      <c r="G5589" s="318" t="s">
        <v>4447</v>
      </c>
      <c r="H5589" s="318" t="s">
        <v>1117</v>
      </c>
      <c r="I5589" s="104" t="s">
        <v>1118</v>
      </c>
      <c r="J5589" s="318" t="s">
        <v>1119</v>
      </c>
      <c r="K5589" s="320"/>
      <c r="L5589" s="320"/>
      <c r="M5589" s="104"/>
      <c r="N5589" s="104">
        <v>1</v>
      </c>
      <c r="O5589" s="320">
        <v>6.0333333333333332</v>
      </c>
      <c r="P5589" s="105">
        <v>7800</v>
      </c>
    </row>
    <row r="5590" spans="1:16" x14ac:dyDescent="0.2">
      <c r="A5590" s="104" t="s">
        <v>1022</v>
      </c>
      <c r="B5590" s="104" t="s">
        <v>423</v>
      </c>
      <c r="C5590" s="313" t="s">
        <v>99</v>
      </c>
      <c r="D5590" s="104" t="s">
        <v>1046</v>
      </c>
      <c r="E5590" s="105">
        <v>1500</v>
      </c>
      <c r="F5590" s="313" t="s">
        <v>4448</v>
      </c>
      <c r="G5590" s="318" t="s">
        <v>4449</v>
      </c>
      <c r="H5590" s="318" t="s">
        <v>1118</v>
      </c>
      <c r="I5590" s="104" t="s">
        <v>1118</v>
      </c>
      <c r="J5590" s="318" t="s">
        <v>1119</v>
      </c>
      <c r="K5590" s="320"/>
      <c r="L5590" s="320"/>
      <c r="M5590" s="104"/>
      <c r="N5590" s="104">
        <v>2</v>
      </c>
      <c r="O5590" s="320">
        <v>6.0333333333333332</v>
      </c>
      <c r="P5590" s="105">
        <v>9000</v>
      </c>
    </row>
    <row r="5591" spans="1:16" x14ac:dyDescent="0.2">
      <c r="A5591" s="104" t="s">
        <v>1022</v>
      </c>
      <c r="B5591" s="104" t="s">
        <v>423</v>
      </c>
      <c r="C5591" s="313" t="s">
        <v>99</v>
      </c>
      <c r="D5591" s="104" t="s">
        <v>1046</v>
      </c>
      <c r="E5591" s="105">
        <v>1500</v>
      </c>
      <c r="F5591" s="313" t="s">
        <v>4450</v>
      </c>
      <c r="G5591" s="318" t="s">
        <v>4451</v>
      </c>
      <c r="H5591" s="318" t="s">
        <v>1049</v>
      </c>
      <c r="I5591" s="104" t="s">
        <v>1073</v>
      </c>
      <c r="J5591" s="318" t="s">
        <v>1074</v>
      </c>
      <c r="K5591" s="320"/>
      <c r="L5591" s="320"/>
      <c r="M5591" s="104"/>
      <c r="N5591" s="104">
        <v>2</v>
      </c>
      <c r="O5591" s="320">
        <v>6.0333333333333332</v>
      </c>
      <c r="P5591" s="105">
        <v>9000</v>
      </c>
    </row>
    <row r="5592" spans="1:16" ht="22.5" x14ac:dyDescent="0.2">
      <c r="A5592" s="104" t="s">
        <v>1022</v>
      </c>
      <c r="B5592" s="104" t="s">
        <v>423</v>
      </c>
      <c r="C5592" s="313" t="s">
        <v>99</v>
      </c>
      <c r="D5592" s="104" t="s">
        <v>1464</v>
      </c>
      <c r="E5592" s="105">
        <v>1500</v>
      </c>
      <c r="F5592" s="313" t="s">
        <v>5709</v>
      </c>
      <c r="G5592" s="318" t="s">
        <v>5710</v>
      </c>
      <c r="H5592" s="318" t="s">
        <v>5711</v>
      </c>
      <c r="I5592" s="104" t="s">
        <v>1134</v>
      </c>
      <c r="J5592" s="318" t="s">
        <v>1045</v>
      </c>
      <c r="K5592" s="320"/>
      <c r="L5592" s="320"/>
      <c r="M5592" s="104"/>
      <c r="N5592" s="104">
        <v>1</v>
      </c>
      <c r="O5592" s="320">
        <v>0.96666666666666667</v>
      </c>
      <c r="P5592" s="105">
        <v>1450</v>
      </c>
    </row>
    <row r="5593" spans="1:16" x14ac:dyDescent="0.2">
      <c r="A5593" s="104" t="s">
        <v>1022</v>
      </c>
      <c r="B5593" s="104" t="s">
        <v>423</v>
      </c>
      <c r="C5593" s="313" t="s">
        <v>99</v>
      </c>
      <c r="D5593" s="104" t="s">
        <v>1046</v>
      </c>
      <c r="E5593" s="105">
        <v>1500</v>
      </c>
      <c r="F5593" s="313" t="s">
        <v>4452</v>
      </c>
      <c r="G5593" s="318" t="s">
        <v>4453</v>
      </c>
      <c r="H5593" s="318" t="s">
        <v>1057</v>
      </c>
      <c r="I5593" s="104" t="s">
        <v>1027</v>
      </c>
      <c r="J5593" s="318" t="s">
        <v>1436</v>
      </c>
      <c r="K5593" s="320"/>
      <c r="L5593" s="320"/>
      <c r="M5593" s="104"/>
      <c r="N5593" s="104">
        <v>2</v>
      </c>
      <c r="O5593" s="320">
        <v>6.0333333333333332</v>
      </c>
      <c r="P5593" s="105">
        <v>9000</v>
      </c>
    </row>
    <row r="5594" spans="1:16" x14ac:dyDescent="0.2">
      <c r="A5594" s="104" t="s">
        <v>1022</v>
      </c>
      <c r="B5594" s="104" t="s">
        <v>423</v>
      </c>
      <c r="C5594" s="313" t="s">
        <v>99</v>
      </c>
      <c r="D5594" s="104" t="s">
        <v>1046</v>
      </c>
      <c r="E5594" s="105">
        <v>1500</v>
      </c>
      <c r="F5594" s="313" t="s">
        <v>4454</v>
      </c>
      <c r="G5594" s="318" t="s">
        <v>4455</v>
      </c>
      <c r="H5594" s="318" t="s">
        <v>1504</v>
      </c>
      <c r="I5594" s="104" t="s">
        <v>1073</v>
      </c>
      <c r="J5594" s="318" t="s">
        <v>1074</v>
      </c>
      <c r="K5594" s="320"/>
      <c r="L5594" s="320"/>
      <c r="M5594" s="104"/>
      <c r="N5594" s="104">
        <v>2</v>
      </c>
      <c r="O5594" s="320">
        <v>6.0333333333333332</v>
      </c>
      <c r="P5594" s="105">
        <v>9000</v>
      </c>
    </row>
    <row r="5595" spans="1:16" x14ac:dyDescent="0.2">
      <c r="A5595" s="104" t="s">
        <v>1022</v>
      </c>
      <c r="B5595" s="104" t="s">
        <v>423</v>
      </c>
      <c r="C5595" s="313" t="s">
        <v>99</v>
      </c>
      <c r="D5595" s="104" t="s">
        <v>1464</v>
      </c>
      <c r="E5595" s="105">
        <v>1500</v>
      </c>
      <c r="F5595" s="313" t="s">
        <v>4456</v>
      </c>
      <c r="G5595" s="318" t="s">
        <v>4457</v>
      </c>
      <c r="H5595" s="318" t="s">
        <v>4458</v>
      </c>
      <c r="I5595" s="104" t="s">
        <v>1073</v>
      </c>
      <c r="J5595" s="318" t="s">
        <v>1074</v>
      </c>
      <c r="K5595" s="320"/>
      <c r="L5595" s="320"/>
      <c r="M5595" s="104"/>
      <c r="N5595" s="104">
        <v>2</v>
      </c>
      <c r="O5595" s="320">
        <v>6.0333333333333332</v>
      </c>
      <c r="P5595" s="105">
        <v>9000</v>
      </c>
    </row>
    <row r="5596" spans="1:16" ht="22.5" x14ac:dyDescent="0.2">
      <c r="A5596" s="104" t="s">
        <v>1022</v>
      </c>
      <c r="B5596" s="104" t="s">
        <v>423</v>
      </c>
      <c r="C5596" s="313" t="s">
        <v>99</v>
      </c>
      <c r="D5596" s="104" t="s">
        <v>1464</v>
      </c>
      <c r="E5596" s="105">
        <v>1500</v>
      </c>
      <c r="F5596" s="313" t="s">
        <v>5712</v>
      </c>
      <c r="G5596" s="318" t="s">
        <v>5713</v>
      </c>
      <c r="H5596" s="318" t="s">
        <v>1060</v>
      </c>
      <c r="I5596" s="104" t="s">
        <v>1044</v>
      </c>
      <c r="J5596" s="318" t="s">
        <v>1069</v>
      </c>
      <c r="K5596" s="320"/>
      <c r="L5596" s="320"/>
      <c r="M5596" s="104"/>
      <c r="N5596" s="104">
        <v>1</v>
      </c>
      <c r="O5596" s="320">
        <v>0.3</v>
      </c>
      <c r="P5596" s="105">
        <v>450</v>
      </c>
    </row>
    <row r="5597" spans="1:16" x14ac:dyDescent="0.2">
      <c r="A5597" s="104" t="s">
        <v>1022</v>
      </c>
      <c r="B5597" s="104" t="s">
        <v>423</v>
      </c>
      <c r="C5597" s="313" t="s">
        <v>99</v>
      </c>
      <c r="D5597" s="104" t="s">
        <v>4459</v>
      </c>
      <c r="E5597" s="105">
        <v>6500</v>
      </c>
      <c r="F5597" s="313" t="s">
        <v>4460</v>
      </c>
      <c r="G5597" s="318" t="s">
        <v>4461</v>
      </c>
      <c r="H5597" s="318" t="s">
        <v>1026</v>
      </c>
      <c r="I5597" s="104" t="s">
        <v>1027</v>
      </c>
      <c r="J5597" s="318" t="s">
        <v>1028</v>
      </c>
      <c r="K5597" s="320"/>
      <c r="L5597" s="320"/>
      <c r="M5597" s="104"/>
      <c r="N5597" s="104">
        <v>2</v>
      </c>
      <c r="O5597" s="320">
        <v>6.0333333333333332</v>
      </c>
      <c r="P5597" s="105">
        <v>39000</v>
      </c>
    </row>
    <row r="5598" spans="1:16" x14ac:dyDescent="0.2">
      <c r="A5598" s="104" t="s">
        <v>1022</v>
      </c>
      <c r="B5598" s="104" t="s">
        <v>423</v>
      </c>
      <c r="C5598" s="313" t="s">
        <v>99</v>
      </c>
      <c r="D5598" s="104" t="s">
        <v>4462</v>
      </c>
      <c r="E5598" s="105">
        <v>7400</v>
      </c>
      <c r="F5598" s="313" t="s">
        <v>4463</v>
      </c>
      <c r="G5598" s="318" t="s">
        <v>4464</v>
      </c>
      <c r="H5598" s="318" t="s">
        <v>2388</v>
      </c>
      <c r="I5598" s="104" t="s">
        <v>1027</v>
      </c>
      <c r="J5598" s="318" t="s">
        <v>1028</v>
      </c>
      <c r="K5598" s="320"/>
      <c r="L5598" s="320"/>
      <c r="M5598" s="104"/>
      <c r="N5598" s="104">
        <v>2</v>
      </c>
      <c r="O5598" s="320">
        <v>6.0333333333333332</v>
      </c>
      <c r="P5598" s="105">
        <v>44400</v>
      </c>
    </row>
    <row r="5599" spans="1:16" ht="22.5" x14ac:dyDescent="0.2">
      <c r="A5599" s="104" t="s">
        <v>1022</v>
      </c>
      <c r="B5599" s="104" t="s">
        <v>423</v>
      </c>
      <c r="C5599" s="313" t="s">
        <v>99</v>
      </c>
      <c r="D5599" s="104" t="s">
        <v>1046</v>
      </c>
      <c r="E5599" s="105">
        <v>1700</v>
      </c>
      <c r="F5599" s="313" t="s">
        <v>4465</v>
      </c>
      <c r="G5599" s="318" t="s">
        <v>4466</v>
      </c>
      <c r="H5599" s="318" t="s">
        <v>1064</v>
      </c>
      <c r="I5599" s="104" t="s">
        <v>1044</v>
      </c>
      <c r="J5599" s="318" t="s">
        <v>1028</v>
      </c>
      <c r="K5599" s="320"/>
      <c r="L5599" s="320"/>
      <c r="M5599" s="104"/>
      <c r="N5599" s="104">
        <v>2</v>
      </c>
      <c r="O5599" s="320">
        <v>6.0333333333333332</v>
      </c>
      <c r="P5599" s="105">
        <v>10200</v>
      </c>
    </row>
    <row r="5600" spans="1:16" ht="22.5" x14ac:dyDescent="0.2">
      <c r="A5600" s="104" t="s">
        <v>1022</v>
      </c>
      <c r="B5600" s="104" t="s">
        <v>423</v>
      </c>
      <c r="C5600" s="313" t="s">
        <v>99</v>
      </c>
      <c r="D5600" s="104" t="s">
        <v>1242</v>
      </c>
      <c r="E5600" s="105">
        <v>1300</v>
      </c>
      <c r="F5600" s="313" t="s">
        <v>4467</v>
      </c>
      <c r="G5600" s="318" t="s">
        <v>4468</v>
      </c>
      <c r="H5600" s="318" t="s">
        <v>4469</v>
      </c>
      <c r="I5600" s="104" t="s">
        <v>1027</v>
      </c>
      <c r="J5600" s="318" t="s">
        <v>1069</v>
      </c>
      <c r="K5600" s="320"/>
      <c r="L5600" s="320"/>
      <c r="M5600" s="104"/>
      <c r="N5600" s="104">
        <v>2</v>
      </c>
      <c r="O5600" s="320">
        <v>6.0333333333333332</v>
      </c>
      <c r="P5600" s="105">
        <v>7800</v>
      </c>
    </row>
    <row r="5601" spans="1:16" x14ac:dyDescent="0.2">
      <c r="A5601" s="104" t="s">
        <v>1022</v>
      </c>
      <c r="B5601" s="104" t="s">
        <v>423</v>
      </c>
      <c r="C5601" s="313" t="s">
        <v>99</v>
      </c>
      <c r="D5601" s="104" t="s">
        <v>1054</v>
      </c>
      <c r="E5601" s="105">
        <v>1500</v>
      </c>
      <c r="F5601" s="313" t="s">
        <v>4470</v>
      </c>
      <c r="G5601" s="318" t="s">
        <v>4471</v>
      </c>
      <c r="H5601" s="318" t="s">
        <v>1032</v>
      </c>
      <c r="I5601" s="104" t="s">
        <v>1027</v>
      </c>
      <c r="J5601" s="318" t="s">
        <v>1028</v>
      </c>
      <c r="K5601" s="320"/>
      <c r="L5601" s="320"/>
      <c r="M5601" s="104"/>
      <c r="N5601" s="104">
        <v>2</v>
      </c>
      <c r="O5601" s="320">
        <v>6.0333333333333332</v>
      </c>
      <c r="P5601" s="105">
        <v>9000</v>
      </c>
    </row>
    <row r="5602" spans="1:16" x14ac:dyDescent="0.2">
      <c r="A5602" s="104" t="s">
        <v>1022</v>
      </c>
      <c r="B5602" s="104" t="s">
        <v>423</v>
      </c>
      <c r="C5602" s="313" t="s">
        <v>99</v>
      </c>
      <c r="D5602" s="104" t="s">
        <v>1296</v>
      </c>
      <c r="E5602" s="105">
        <v>2500</v>
      </c>
      <c r="F5602" s="313" t="s">
        <v>4472</v>
      </c>
      <c r="G5602" s="318" t="s">
        <v>4473</v>
      </c>
      <c r="H5602" s="318" t="s">
        <v>1032</v>
      </c>
      <c r="I5602" s="104" t="s">
        <v>1027</v>
      </c>
      <c r="J5602" s="318" t="s">
        <v>1028</v>
      </c>
      <c r="K5602" s="320"/>
      <c r="L5602" s="320"/>
      <c r="M5602" s="104"/>
      <c r="N5602" s="104">
        <v>2</v>
      </c>
      <c r="O5602" s="320">
        <v>6.0333333333333332</v>
      </c>
      <c r="P5602" s="105">
        <v>15000</v>
      </c>
    </row>
    <row r="5603" spans="1:16" x14ac:dyDescent="0.2">
      <c r="A5603" s="104" t="s">
        <v>1022</v>
      </c>
      <c r="B5603" s="104" t="s">
        <v>423</v>
      </c>
      <c r="C5603" s="313" t="s">
        <v>99</v>
      </c>
      <c r="D5603" s="104" t="s">
        <v>1671</v>
      </c>
      <c r="E5603" s="105">
        <v>1700</v>
      </c>
      <c r="F5603" s="313" t="s">
        <v>5714</v>
      </c>
      <c r="G5603" s="318" t="s">
        <v>5715</v>
      </c>
      <c r="H5603" s="318" t="s">
        <v>1064</v>
      </c>
      <c r="I5603" s="104" t="s">
        <v>1073</v>
      </c>
      <c r="J5603" s="318" t="s">
        <v>1074</v>
      </c>
      <c r="K5603" s="320"/>
      <c r="L5603" s="320"/>
      <c r="M5603" s="104"/>
      <c r="N5603" s="104">
        <v>1</v>
      </c>
      <c r="O5603" s="320">
        <v>0.96666666666666667</v>
      </c>
      <c r="P5603" s="105">
        <v>1643.3333333333333</v>
      </c>
    </row>
    <row r="5604" spans="1:16" x14ac:dyDescent="0.2">
      <c r="A5604" s="104" t="s">
        <v>1022</v>
      </c>
      <c r="B5604" s="104" t="s">
        <v>423</v>
      </c>
      <c r="C5604" s="313" t="s">
        <v>99</v>
      </c>
      <c r="D5604" s="104" t="s">
        <v>1046</v>
      </c>
      <c r="E5604" s="105">
        <v>1500</v>
      </c>
      <c r="F5604" s="313" t="s">
        <v>4476</v>
      </c>
      <c r="G5604" s="318" t="s">
        <v>4477</v>
      </c>
      <c r="H5604" s="318" t="s">
        <v>1049</v>
      </c>
      <c r="I5604" s="104" t="s">
        <v>1073</v>
      </c>
      <c r="J5604" s="318" t="s">
        <v>1074</v>
      </c>
      <c r="K5604" s="320"/>
      <c r="L5604" s="320"/>
      <c r="M5604" s="104"/>
      <c r="N5604" s="104">
        <v>2</v>
      </c>
      <c r="O5604" s="320">
        <v>6.0333333333333332</v>
      </c>
      <c r="P5604" s="105">
        <v>9000</v>
      </c>
    </row>
    <row r="5605" spans="1:16" ht="22.5" x14ac:dyDescent="0.2">
      <c r="A5605" s="104" t="s">
        <v>1022</v>
      </c>
      <c r="B5605" s="104" t="s">
        <v>423</v>
      </c>
      <c r="C5605" s="313" t="s">
        <v>99</v>
      </c>
      <c r="D5605" s="104" t="s">
        <v>1046</v>
      </c>
      <c r="E5605" s="105">
        <v>1500</v>
      </c>
      <c r="F5605" s="313" t="s">
        <v>4478</v>
      </c>
      <c r="G5605" s="318" t="s">
        <v>4479</v>
      </c>
      <c r="H5605" s="318" t="s">
        <v>1057</v>
      </c>
      <c r="I5605" s="104" t="s">
        <v>1044</v>
      </c>
      <c r="J5605" s="318" t="s">
        <v>1045</v>
      </c>
      <c r="K5605" s="320"/>
      <c r="L5605" s="320"/>
      <c r="M5605" s="104"/>
      <c r="N5605" s="104">
        <v>2</v>
      </c>
      <c r="O5605" s="320">
        <v>6.0333333333333332</v>
      </c>
      <c r="P5605" s="105">
        <v>9000</v>
      </c>
    </row>
    <row r="5606" spans="1:16" ht="22.5" x14ac:dyDescent="0.2">
      <c r="A5606" s="104" t="s">
        <v>1022</v>
      </c>
      <c r="B5606" s="104" t="s">
        <v>423</v>
      </c>
      <c r="C5606" s="313" t="s">
        <v>99</v>
      </c>
      <c r="D5606" s="104" t="s">
        <v>1101</v>
      </c>
      <c r="E5606" s="105">
        <v>2400</v>
      </c>
      <c r="F5606" s="313" t="s">
        <v>4480</v>
      </c>
      <c r="G5606" s="318" t="s">
        <v>4481</v>
      </c>
      <c r="H5606" s="318" t="s">
        <v>1032</v>
      </c>
      <c r="I5606" s="104" t="s">
        <v>1027</v>
      </c>
      <c r="J5606" s="318" t="s">
        <v>1069</v>
      </c>
      <c r="K5606" s="320"/>
      <c r="L5606" s="320"/>
      <c r="M5606" s="104"/>
      <c r="N5606" s="104">
        <v>2</v>
      </c>
      <c r="O5606" s="320">
        <v>6.0333333333333332</v>
      </c>
      <c r="P5606" s="105">
        <v>14400</v>
      </c>
    </row>
    <row r="5607" spans="1:16" x14ac:dyDescent="0.2">
      <c r="A5607" s="104" t="s">
        <v>1022</v>
      </c>
      <c r="B5607" s="104" t="s">
        <v>423</v>
      </c>
      <c r="C5607" s="313" t="s">
        <v>99</v>
      </c>
      <c r="D5607" s="104" t="s">
        <v>1396</v>
      </c>
      <c r="E5607" s="105">
        <v>1500</v>
      </c>
      <c r="F5607" s="313" t="s">
        <v>4482</v>
      </c>
      <c r="G5607" s="318" t="s">
        <v>4483</v>
      </c>
      <c r="H5607" s="318" t="s">
        <v>1049</v>
      </c>
      <c r="I5607" s="104" t="s">
        <v>1073</v>
      </c>
      <c r="J5607" s="318" t="s">
        <v>1074</v>
      </c>
      <c r="K5607" s="320"/>
      <c r="L5607" s="320"/>
      <c r="M5607" s="104"/>
      <c r="N5607" s="104">
        <v>2</v>
      </c>
      <c r="O5607" s="320">
        <v>6.0333333333333332</v>
      </c>
      <c r="P5607" s="105">
        <v>9000</v>
      </c>
    </row>
    <row r="5608" spans="1:16" x14ac:dyDescent="0.2">
      <c r="A5608" s="104" t="s">
        <v>1022</v>
      </c>
      <c r="B5608" s="104" t="s">
        <v>423</v>
      </c>
      <c r="C5608" s="313" t="s">
        <v>99</v>
      </c>
      <c r="D5608" s="104" t="s">
        <v>1256</v>
      </c>
      <c r="E5608" s="105">
        <v>4000</v>
      </c>
      <c r="F5608" s="313" t="s">
        <v>4484</v>
      </c>
      <c r="G5608" s="318" t="s">
        <v>4485</v>
      </c>
      <c r="H5608" s="318" t="s">
        <v>1526</v>
      </c>
      <c r="I5608" s="104" t="s">
        <v>1061</v>
      </c>
      <c r="J5608" s="318" t="s">
        <v>1028</v>
      </c>
      <c r="K5608" s="320"/>
      <c r="L5608" s="320"/>
      <c r="M5608" s="104"/>
      <c r="N5608" s="104">
        <v>2</v>
      </c>
      <c r="O5608" s="320">
        <v>6.0333333333333332</v>
      </c>
      <c r="P5608" s="105">
        <v>24000</v>
      </c>
    </row>
    <row r="5609" spans="1:16" x14ac:dyDescent="0.2">
      <c r="A5609" s="104" t="s">
        <v>1022</v>
      </c>
      <c r="B5609" s="104" t="s">
        <v>423</v>
      </c>
      <c r="C5609" s="313" t="s">
        <v>99</v>
      </c>
      <c r="D5609" s="104" t="s">
        <v>1046</v>
      </c>
      <c r="E5609" s="105">
        <v>1500</v>
      </c>
      <c r="F5609" s="313" t="s">
        <v>4486</v>
      </c>
      <c r="G5609" s="318" t="s">
        <v>4487</v>
      </c>
      <c r="H5609" s="318" t="s">
        <v>1118</v>
      </c>
      <c r="I5609" s="104" t="s">
        <v>1118</v>
      </c>
      <c r="J5609" s="318" t="s">
        <v>1119</v>
      </c>
      <c r="K5609" s="320"/>
      <c r="L5609" s="320"/>
      <c r="M5609" s="104"/>
      <c r="N5609" s="104">
        <v>2</v>
      </c>
      <c r="O5609" s="320">
        <v>6.0333333333333332</v>
      </c>
      <c r="P5609" s="105">
        <v>9000</v>
      </c>
    </row>
    <row r="5610" spans="1:16" ht="22.5" x14ac:dyDescent="0.2">
      <c r="A5610" s="104" t="s">
        <v>1022</v>
      </c>
      <c r="B5610" s="104" t="s">
        <v>423</v>
      </c>
      <c r="C5610" s="313" t="s">
        <v>99</v>
      </c>
      <c r="D5610" s="104" t="s">
        <v>1046</v>
      </c>
      <c r="E5610" s="105">
        <v>1700</v>
      </c>
      <c r="F5610" s="313" t="s">
        <v>4488</v>
      </c>
      <c r="G5610" s="318" t="s">
        <v>4489</v>
      </c>
      <c r="H5610" s="318" t="s">
        <v>1057</v>
      </c>
      <c r="I5610" s="104" t="s">
        <v>1099</v>
      </c>
      <c r="J5610" s="318" t="s">
        <v>1100</v>
      </c>
      <c r="K5610" s="320"/>
      <c r="L5610" s="320"/>
      <c r="M5610" s="104"/>
      <c r="N5610" s="104">
        <v>2</v>
      </c>
      <c r="O5610" s="320">
        <v>6.0333333333333332</v>
      </c>
      <c r="P5610" s="105">
        <v>10200</v>
      </c>
    </row>
    <row r="5611" spans="1:16" x14ac:dyDescent="0.2">
      <c r="A5611" s="104" t="s">
        <v>1022</v>
      </c>
      <c r="B5611" s="104" t="s">
        <v>423</v>
      </c>
      <c r="C5611" s="313" t="s">
        <v>99</v>
      </c>
      <c r="D5611" s="104" t="s">
        <v>5716</v>
      </c>
      <c r="E5611" s="105">
        <v>5000</v>
      </c>
      <c r="F5611" s="313" t="s">
        <v>5717</v>
      </c>
      <c r="G5611" s="318" t="s">
        <v>5718</v>
      </c>
      <c r="H5611" s="318" t="s">
        <v>1026</v>
      </c>
      <c r="I5611" s="104" t="s">
        <v>1061</v>
      </c>
      <c r="J5611" s="318" t="s">
        <v>1028</v>
      </c>
      <c r="K5611" s="320"/>
      <c r="L5611" s="320"/>
      <c r="M5611" s="104"/>
      <c r="N5611" s="104">
        <v>1</v>
      </c>
      <c r="O5611" s="320">
        <v>0.96666666666666667</v>
      </c>
      <c r="P5611" s="105">
        <v>4833.333333333333</v>
      </c>
    </row>
    <row r="5612" spans="1:16" x14ac:dyDescent="0.2">
      <c r="A5612" s="104" t="s">
        <v>1022</v>
      </c>
      <c r="B5612" s="104" t="s">
        <v>423</v>
      </c>
      <c r="C5612" s="313" t="s">
        <v>99</v>
      </c>
      <c r="D5612" s="104" t="s">
        <v>1046</v>
      </c>
      <c r="E5612" s="105">
        <v>1700</v>
      </c>
      <c r="F5612" s="313" t="s">
        <v>4490</v>
      </c>
      <c r="G5612" s="318" t="s">
        <v>4491</v>
      </c>
      <c r="H5612" s="318" t="s">
        <v>1117</v>
      </c>
      <c r="I5612" s="104" t="s">
        <v>1118</v>
      </c>
      <c r="J5612" s="318" t="s">
        <v>1119</v>
      </c>
      <c r="K5612" s="320"/>
      <c r="L5612" s="320"/>
      <c r="M5612" s="104"/>
      <c r="N5612" s="104">
        <v>2</v>
      </c>
      <c r="O5612" s="320">
        <v>6.0333333333333332</v>
      </c>
      <c r="P5612" s="105">
        <v>10200</v>
      </c>
    </row>
    <row r="5613" spans="1:16" x14ac:dyDescent="0.2">
      <c r="A5613" s="104" t="s">
        <v>1022</v>
      </c>
      <c r="B5613" s="104" t="s">
        <v>423</v>
      </c>
      <c r="C5613" s="313" t="s">
        <v>99</v>
      </c>
      <c r="D5613" s="104" t="s">
        <v>1046</v>
      </c>
      <c r="E5613" s="105">
        <v>1500</v>
      </c>
      <c r="F5613" s="313" t="s">
        <v>4492</v>
      </c>
      <c r="G5613" s="318" t="s">
        <v>4493</v>
      </c>
      <c r="H5613" s="318" t="s">
        <v>1057</v>
      </c>
      <c r="I5613" s="104" t="s">
        <v>1027</v>
      </c>
      <c r="J5613" s="318" t="s">
        <v>1028</v>
      </c>
      <c r="K5613" s="320"/>
      <c r="L5613" s="320"/>
      <c r="M5613" s="104"/>
      <c r="N5613" s="104">
        <v>2</v>
      </c>
      <c r="O5613" s="320">
        <v>6.0333333333333332</v>
      </c>
      <c r="P5613" s="105">
        <v>9000</v>
      </c>
    </row>
    <row r="5614" spans="1:16" x14ac:dyDescent="0.2">
      <c r="A5614" s="104" t="s">
        <v>1022</v>
      </c>
      <c r="B5614" s="104" t="s">
        <v>423</v>
      </c>
      <c r="C5614" s="313" t="s">
        <v>99</v>
      </c>
      <c r="D5614" s="104" t="s">
        <v>1046</v>
      </c>
      <c r="E5614" s="105">
        <v>1500</v>
      </c>
      <c r="F5614" s="313" t="s">
        <v>4494</v>
      </c>
      <c r="G5614" s="318" t="s">
        <v>4495</v>
      </c>
      <c r="H5614" s="318" t="s">
        <v>1117</v>
      </c>
      <c r="I5614" s="104" t="s">
        <v>1118</v>
      </c>
      <c r="J5614" s="318" t="s">
        <v>1119</v>
      </c>
      <c r="K5614" s="320"/>
      <c r="L5614" s="320"/>
      <c r="M5614" s="104"/>
      <c r="N5614" s="104">
        <v>2</v>
      </c>
      <c r="O5614" s="320">
        <v>6.0333333333333332</v>
      </c>
      <c r="P5614" s="105">
        <v>9000</v>
      </c>
    </row>
    <row r="5615" spans="1:16" x14ac:dyDescent="0.2">
      <c r="A5615" s="104" t="s">
        <v>1022</v>
      </c>
      <c r="B5615" s="104" t="s">
        <v>423</v>
      </c>
      <c r="C5615" s="313" t="s">
        <v>99</v>
      </c>
      <c r="D5615" s="104" t="s">
        <v>1270</v>
      </c>
      <c r="E5615" s="105">
        <v>1300</v>
      </c>
      <c r="F5615" s="313" t="s">
        <v>4496</v>
      </c>
      <c r="G5615" s="318" t="s">
        <v>4497</v>
      </c>
      <c r="H5615" s="318" t="s">
        <v>1118</v>
      </c>
      <c r="I5615" s="104" t="s">
        <v>1118</v>
      </c>
      <c r="J5615" s="318" t="s">
        <v>1119</v>
      </c>
      <c r="K5615" s="320"/>
      <c r="L5615" s="320"/>
      <c r="M5615" s="104"/>
      <c r="N5615" s="104">
        <v>2</v>
      </c>
      <c r="O5615" s="320">
        <v>6.0333333333333332</v>
      </c>
      <c r="P5615" s="105">
        <v>7800</v>
      </c>
    </row>
    <row r="5616" spans="1:16" x14ac:dyDescent="0.2">
      <c r="A5616" s="104" t="s">
        <v>1022</v>
      </c>
      <c r="B5616" s="104" t="s">
        <v>423</v>
      </c>
      <c r="C5616" s="313" t="s">
        <v>99</v>
      </c>
      <c r="D5616" s="104" t="s">
        <v>1050</v>
      </c>
      <c r="E5616" s="105">
        <v>4000</v>
      </c>
      <c r="F5616" s="313" t="s">
        <v>4500</v>
      </c>
      <c r="G5616" s="318" t="s">
        <v>4501</v>
      </c>
      <c r="H5616" s="318" t="s">
        <v>1053</v>
      </c>
      <c r="I5616" s="104" t="s">
        <v>1027</v>
      </c>
      <c r="J5616" s="318" t="s">
        <v>1028</v>
      </c>
      <c r="K5616" s="320"/>
      <c r="L5616" s="320"/>
      <c r="M5616" s="104"/>
      <c r="N5616" s="104">
        <v>2</v>
      </c>
      <c r="O5616" s="320">
        <v>6.0333333333333332</v>
      </c>
      <c r="P5616" s="105">
        <v>24000</v>
      </c>
    </row>
    <row r="5617" spans="1:16" x14ac:dyDescent="0.2">
      <c r="A5617" s="104" t="s">
        <v>1022</v>
      </c>
      <c r="B5617" s="104" t="s">
        <v>423</v>
      </c>
      <c r="C5617" s="313" t="s">
        <v>99</v>
      </c>
      <c r="D5617" s="104" t="s">
        <v>4502</v>
      </c>
      <c r="E5617" s="105">
        <v>7000</v>
      </c>
      <c r="F5617" s="313" t="s">
        <v>4503</v>
      </c>
      <c r="G5617" s="318" t="s">
        <v>4504</v>
      </c>
      <c r="H5617" s="318" t="s">
        <v>4505</v>
      </c>
      <c r="I5617" s="104" t="s">
        <v>1061</v>
      </c>
      <c r="J5617" s="318" t="s">
        <v>1028</v>
      </c>
      <c r="K5617" s="320"/>
      <c r="L5617" s="320"/>
      <c r="M5617" s="104"/>
      <c r="N5617" s="104">
        <v>2</v>
      </c>
      <c r="O5617" s="320">
        <v>6.0333333333333332</v>
      </c>
      <c r="P5617" s="105">
        <v>42000</v>
      </c>
    </row>
    <row r="5618" spans="1:16" x14ac:dyDescent="0.2">
      <c r="A5618" s="104" t="s">
        <v>1022</v>
      </c>
      <c r="B5618" s="104" t="s">
        <v>423</v>
      </c>
      <c r="C5618" s="313" t="s">
        <v>99</v>
      </c>
      <c r="D5618" s="104" t="s">
        <v>1209</v>
      </c>
      <c r="E5618" s="105">
        <v>1300</v>
      </c>
      <c r="F5618" s="313" t="s">
        <v>4506</v>
      </c>
      <c r="G5618" s="318" t="s">
        <v>4507</v>
      </c>
      <c r="H5618" s="318" t="s">
        <v>1117</v>
      </c>
      <c r="I5618" s="104" t="s">
        <v>1118</v>
      </c>
      <c r="J5618" s="318" t="s">
        <v>1119</v>
      </c>
      <c r="K5618" s="320"/>
      <c r="L5618" s="320"/>
      <c r="M5618" s="104"/>
      <c r="N5618" s="104">
        <v>2</v>
      </c>
      <c r="O5618" s="320">
        <v>6.0333333333333332</v>
      </c>
      <c r="P5618" s="105">
        <v>7800</v>
      </c>
    </row>
    <row r="5619" spans="1:16" x14ac:dyDescent="0.2">
      <c r="A5619" s="104" t="s">
        <v>1022</v>
      </c>
      <c r="B5619" s="104" t="s">
        <v>423</v>
      </c>
      <c r="C5619" s="313" t="s">
        <v>99</v>
      </c>
      <c r="D5619" s="104" t="s">
        <v>1046</v>
      </c>
      <c r="E5619" s="105">
        <v>1500</v>
      </c>
      <c r="F5619" s="313" t="s">
        <v>4508</v>
      </c>
      <c r="G5619" s="318" t="s">
        <v>4509</v>
      </c>
      <c r="H5619" s="318" t="s">
        <v>1064</v>
      </c>
      <c r="I5619" s="104" t="s">
        <v>1073</v>
      </c>
      <c r="J5619" s="318" t="s">
        <v>1074</v>
      </c>
      <c r="K5619" s="320"/>
      <c r="L5619" s="320"/>
      <c r="M5619" s="104"/>
      <c r="N5619" s="104">
        <v>2</v>
      </c>
      <c r="O5619" s="320">
        <v>6.0333333333333332</v>
      </c>
      <c r="P5619" s="105">
        <v>9000</v>
      </c>
    </row>
    <row r="5620" spans="1:16" x14ac:dyDescent="0.2">
      <c r="A5620" s="104" t="s">
        <v>1022</v>
      </c>
      <c r="B5620" s="104" t="s">
        <v>423</v>
      </c>
      <c r="C5620" s="313" t="s">
        <v>99</v>
      </c>
      <c r="D5620" s="104" t="s">
        <v>1046</v>
      </c>
      <c r="E5620" s="105">
        <v>1700</v>
      </c>
      <c r="F5620" s="313" t="s">
        <v>4510</v>
      </c>
      <c r="G5620" s="318" t="s">
        <v>4511</v>
      </c>
      <c r="H5620" s="318" t="s">
        <v>1049</v>
      </c>
      <c r="I5620" s="104" t="s">
        <v>1073</v>
      </c>
      <c r="J5620" s="318" t="s">
        <v>1074</v>
      </c>
      <c r="K5620" s="320"/>
      <c r="L5620" s="320"/>
      <c r="M5620" s="104"/>
      <c r="N5620" s="104">
        <v>2</v>
      </c>
      <c r="O5620" s="320">
        <v>6.0333333333333332</v>
      </c>
      <c r="P5620" s="105">
        <v>10200</v>
      </c>
    </row>
    <row r="5621" spans="1:16" ht="22.5" x14ac:dyDescent="0.2">
      <c r="A5621" s="104" t="s">
        <v>1022</v>
      </c>
      <c r="B5621" s="104" t="s">
        <v>423</v>
      </c>
      <c r="C5621" s="313" t="s">
        <v>99</v>
      </c>
      <c r="D5621" s="104" t="s">
        <v>1046</v>
      </c>
      <c r="E5621" s="105">
        <v>1700</v>
      </c>
      <c r="F5621" s="313" t="s">
        <v>4512</v>
      </c>
      <c r="G5621" s="318" t="s">
        <v>4513</v>
      </c>
      <c r="H5621" s="318" t="s">
        <v>1064</v>
      </c>
      <c r="I5621" s="104" t="s">
        <v>1044</v>
      </c>
      <c r="J5621" s="318" t="s">
        <v>1045</v>
      </c>
      <c r="K5621" s="320"/>
      <c r="L5621" s="320"/>
      <c r="M5621" s="104"/>
      <c r="N5621" s="104">
        <v>2</v>
      </c>
      <c r="O5621" s="320">
        <v>6.0333333333333332</v>
      </c>
      <c r="P5621" s="105">
        <v>10200</v>
      </c>
    </row>
    <row r="5622" spans="1:16" x14ac:dyDescent="0.2">
      <c r="A5622" s="104" t="s">
        <v>1022</v>
      </c>
      <c r="B5622" s="104" t="s">
        <v>423</v>
      </c>
      <c r="C5622" s="313" t="s">
        <v>99</v>
      </c>
      <c r="D5622" s="104" t="s">
        <v>4514</v>
      </c>
      <c r="E5622" s="105">
        <v>2400</v>
      </c>
      <c r="F5622" s="313" t="s">
        <v>4515</v>
      </c>
      <c r="G5622" s="318" t="s">
        <v>4516</v>
      </c>
      <c r="H5622" s="318" t="s">
        <v>1032</v>
      </c>
      <c r="I5622" s="104" t="s">
        <v>1027</v>
      </c>
      <c r="J5622" s="318" t="s">
        <v>1028</v>
      </c>
      <c r="K5622" s="320"/>
      <c r="L5622" s="320"/>
      <c r="M5622" s="104"/>
      <c r="N5622" s="104">
        <v>2</v>
      </c>
      <c r="O5622" s="320">
        <v>6.0333333333333332</v>
      </c>
      <c r="P5622" s="105">
        <v>14400</v>
      </c>
    </row>
    <row r="5623" spans="1:16" x14ac:dyDescent="0.2">
      <c r="A5623" s="104" t="s">
        <v>1022</v>
      </c>
      <c r="B5623" s="104" t="s">
        <v>423</v>
      </c>
      <c r="C5623" s="313" t="s">
        <v>99</v>
      </c>
      <c r="D5623" s="104" t="s">
        <v>1296</v>
      </c>
      <c r="E5623" s="105">
        <v>2500</v>
      </c>
      <c r="F5623" s="313" t="s">
        <v>4519</v>
      </c>
      <c r="G5623" s="318" t="s">
        <v>4520</v>
      </c>
      <c r="H5623" s="318" t="s">
        <v>1160</v>
      </c>
      <c r="I5623" s="104" t="s">
        <v>1068</v>
      </c>
      <c r="J5623" s="318" t="s">
        <v>1028</v>
      </c>
      <c r="K5623" s="320"/>
      <c r="L5623" s="320"/>
      <c r="M5623" s="104"/>
      <c r="N5623" s="104">
        <v>2</v>
      </c>
      <c r="O5623" s="320">
        <v>6.0333333333333332</v>
      </c>
      <c r="P5623" s="105">
        <v>15000</v>
      </c>
    </row>
    <row r="5624" spans="1:16" x14ac:dyDescent="0.2">
      <c r="A5624" s="104" t="s">
        <v>1022</v>
      </c>
      <c r="B5624" s="104" t="s">
        <v>423</v>
      </c>
      <c r="C5624" s="313" t="s">
        <v>99</v>
      </c>
      <c r="D5624" s="104" t="s">
        <v>1393</v>
      </c>
      <c r="E5624" s="105">
        <v>1900</v>
      </c>
      <c r="F5624" s="313" t="s">
        <v>4521</v>
      </c>
      <c r="G5624" s="318" t="s">
        <v>4522</v>
      </c>
      <c r="H5624" s="318" t="s">
        <v>2287</v>
      </c>
      <c r="I5624" s="104" t="s">
        <v>1027</v>
      </c>
      <c r="J5624" s="318" t="s">
        <v>1028</v>
      </c>
      <c r="K5624" s="320"/>
      <c r="L5624" s="320"/>
      <c r="M5624" s="104"/>
      <c r="N5624" s="104">
        <v>2</v>
      </c>
      <c r="O5624" s="320">
        <v>6.0333333333333332</v>
      </c>
      <c r="P5624" s="105">
        <v>11400</v>
      </c>
    </row>
    <row r="5625" spans="1:16" x14ac:dyDescent="0.2">
      <c r="A5625" s="104" t="s">
        <v>1022</v>
      </c>
      <c r="B5625" s="104" t="s">
        <v>423</v>
      </c>
      <c r="C5625" s="313" t="s">
        <v>99</v>
      </c>
      <c r="D5625" s="104" t="s">
        <v>1296</v>
      </c>
      <c r="E5625" s="105">
        <v>2500</v>
      </c>
      <c r="F5625" s="313" t="s">
        <v>4523</v>
      </c>
      <c r="G5625" s="318" t="s">
        <v>4524</v>
      </c>
      <c r="H5625" s="318" t="s">
        <v>1026</v>
      </c>
      <c r="I5625" s="104" t="s">
        <v>1027</v>
      </c>
      <c r="J5625" s="318" t="s">
        <v>1028</v>
      </c>
      <c r="K5625" s="320"/>
      <c r="L5625" s="320"/>
      <c r="M5625" s="104"/>
      <c r="N5625" s="104">
        <v>2</v>
      </c>
      <c r="O5625" s="320">
        <v>6.0333333333333332</v>
      </c>
      <c r="P5625" s="105">
        <v>15000</v>
      </c>
    </row>
    <row r="5626" spans="1:16" x14ac:dyDescent="0.2">
      <c r="A5626" s="104" t="s">
        <v>1022</v>
      </c>
      <c r="B5626" s="104" t="s">
        <v>423</v>
      </c>
      <c r="C5626" s="313" t="s">
        <v>99</v>
      </c>
      <c r="D5626" s="104" t="s">
        <v>3444</v>
      </c>
      <c r="E5626" s="105">
        <v>1700</v>
      </c>
      <c r="F5626" s="313" t="s">
        <v>4525</v>
      </c>
      <c r="G5626" s="318" t="s">
        <v>4526</v>
      </c>
      <c r="H5626" s="318" t="s">
        <v>1133</v>
      </c>
      <c r="I5626" s="104" t="s">
        <v>1027</v>
      </c>
      <c r="J5626" s="318" t="s">
        <v>1161</v>
      </c>
      <c r="K5626" s="320"/>
      <c r="L5626" s="320"/>
      <c r="M5626" s="104"/>
      <c r="N5626" s="104">
        <v>2</v>
      </c>
      <c r="O5626" s="320">
        <v>6.0333333333333332</v>
      </c>
      <c r="P5626" s="105">
        <v>10200</v>
      </c>
    </row>
    <row r="5627" spans="1:16" x14ac:dyDescent="0.2">
      <c r="A5627" s="104" t="s">
        <v>1022</v>
      </c>
      <c r="B5627" s="104" t="s">
        <v>423</v>
      </c>
      <c r="C5627" s="313" t="s">
        <v>99</v>
      </c>
      <c r="D5627" s="104" t="s">
        <v>1149</v>
      </c>
      <c r="E5627" s="105">
        <v>3000</v>
      </c>
      <c r="F5627" s="313" t="s">
        <v>4527</v>
      </c>
      <c r="G5627" s="318" t="s">
        <v>4528</v>
      </c>
      <c r="H5627" s="318" t="s">
        <v>1504</v>
      </c>
      <c r="I5627" s="104" t="s">
        <v>1073</v>
      </c>
      <c r="J5627" s="318" t="s">
        <v>1074</v>
      </c>
      <c r="K5627" s="320"/>
      <c r="L5627" s="320"/>
      <c r="M5627" s="104"/>
      <c r="N5627" s="104">
        <v>2</v>
      </c>
      <c r="O5627" s="320">
        <v>6.0333333333333332</v>
      </c>
      <c r="P5627" s="105">
        <v>18000</v>
      </c>
    </row>
    <row r="5628" spans="1:16" x14ac:dyDescent="0.2">
      <c r="A5628" s="104" t="s">
        <v>1022</v>
      </c>
      <c r="B5628" s="104" t="s">
        <v>423</v>
      </c>
      <c r="C5628" s="313" t="s">
        <v>99</v>
      </c>
      <c r="D5628" s="104" t="s">
        <v>4529</v>
      </c>
      <c r="E5628" s="105">
        <v>2000</v>
      </c>
      <c r="F5628" s="313" t="s">
        <v>4530</v>
      </c>
      <c r="G5628" s="318" t="s">
        <v>4531</v>
      </c>
      <c r="H5628" s="318" t="s">
        <v>2917</v>
      </c>
      <c r="I5628" s="104" t="s">
        <v>2917</v>
      </c>
      <c r="J5628" s="318" t="s">
        <v>1028</v>
      </c>
      <c r="K5628" s="320"/>
      <c r="L5628" s="320"/>
      <c r="M5628" s="104"/>
      <c r="N5628" s="104">
        <v>2</v>
      </c>
      <c r="O5628" s="320">
        <v>6.0333333333333332</v>
      </c>
      <c r="P5628" s="105">
        <v>12000</v>
      </c>
    </row>
    <row r="5629" spans="1:16" x14ac:dyDescent="0.2">
      <c r="A5629" s="104" t="s">
        <v>1022</v>
      </c>
      <c r="B5629" s="104" t="s">
        <v>423</v>
      </c>
      <c r="C5629" s="313" t="s">
        <v>99</v>
      </c>
      <c r="D5629" s="104" t="s">
        <v>1237</v>
      </c>
      <c r="E5629" s="105">
        <v>1300</v>
      </c>
      <c r="F5629" s="313" t="s">
        <v>4532</v>
      </c>
      <c r="G5629" s="318" t="s">
        <v>4533</v>
      </c>
      <c r="H5629" s="318" t="s">
        <v>1117</v>
      </c>
      <c r="I5629" s="104" t="s">
        <v>1118</v>
      </c>
      <c r="J5629" s="318" t="s">
        <v>1119</v>
      </c>
      <c r="K5629" s="320"/>
      <c r="L5629" s="320"/>
      <c r="M5629" s="104"/>
      <c r="N5629" s="104">
        <v>2</v>
      </c>
      <c r="O5629" s="320">
        <v>6.0333333333333332</v>
      </c>
      <c r="P5629" s="105">
        <v>7800</v>
      </c>
    </row>
    <row r="5630" spans="1:16" x14ac:dyDescent="0.2">
      <c r="A5630" s="104" t="s">
        <v>1022</v>
      </c>
      <c r="B5630" s="104" t="s">
        <v>423</v>
      </c>
      <c r="C5630" s="313" t="s">
        <v>99</v>
      </c>
      <c r="D5630" s="104" t="s">
        <v>1101</v>
      </c>
      <c r="E5630" s="105">
        <v>2400</v>
      </c>
      <c r="F5630" s="313" t="s">
        <v>5719</v>
      </c>
      <c r="G5630" s="318" t="s">
        <v>5720</v>
      </c>
      <c r="H5630" s="318" t="s">
        <v>1032</v>
      </c>
      <c r="I5630" s="104" t="s">
        <v>1068</v>
      </c>
      <c r="J5630" s="318" t="s">
        <v>1028</v>
      </c>
      <c r="K5630" s="320"/>
      <c r="L5630" s="320"/>
      <c r="M5630" s="104"/>
      <c r="N5630" s="104">
        <v>1</v>
      </c>
      <c r="O5630" s="320">
        <v>3.3333333333333333E-2</v>
      </c>
      <c r="P5630" s="105">
        <v>80</v>
      </c>
    </row>
    <row r="5631" spans="1:16" x14ac:dyDescent="0.2">
      <c r="A5631" s="104" t="s">
        <v>1022</v>
      </c>
      <c r="B5631" s="104" t="s">
        <v>423</v>
      </c>
      <c r="C5631" s="313" t="s">
        <v>99</v>
      </c>
      <c r="D5631" s="104" t="s">
        <v>4838</v>
      </c>
      <c r="E5631" s="105">
        <v>2500</v>
      </c>
      <c r="F5631" s="313" t="s">
        <v>5721</v>
      </c>
      <c r="G5631" s="318" t="s">
        <v>5722</v>
      </c>
      <c r="H5631" s="318" t="s">
        <v>5574</v>
      </c>
      <c r="I5631" s="104" t="s">
        <v>1061</v>
      </c>
      <c r="J5631" s="318" t="s">
        <v>1028</v>
      </c>
      <c r="K5631" s="320"/>
      <c r="L5631" s="320"/>
      <c r="M5631" s="104"/>
      <c r="N5631" s="104">
        <v>2</v>
      </c>
      <c r="O5631" s="320">
        <v>6.0333333333333332</v>
      </c>
      <c r="P5631" s="105">
        <v>15000</v>
      </c>
    </row>
    <row r="5632" spans="1:16" x14ac:dyDescent="0.2">
      <c r="A5632" s="104" t="s">
        <v>1022</v>
      </c>
      <c r="B5632" s="104" t="s">
        <v>423</v>
      </c>
      <c r="C5632" s="313" t="s">
        <v>99</v>
      </c>
      <c r="D5632" s="104" t="s">
        <v>1054</v>
      </c>
      <c r="E5632" s="105">
        <v>1500</v>
      </c>
      <c r="F5632" s="313" t="s">
        <v>4538</v>
      </c>
      <c r="G5632" s="318" t="s">
        <v>4539</v>
      </c>
      <c r="H5632" s="318" t="s">
        <v>1064</v>
      </c>
      <c r="I5632" s="104" t="s">
        <v>1073</v>
      </c>
      <c r="J5632" s="318" t="s">
        <v>1074</v>
      </c>
      <c r="K5632" s="320"/>
      <c r="L5632" s="320"/>
      <c r="M5632" s="104"/>
      <c r="N5632" s="104">
        <v>2</v>
      </c>
      <c r="O5632" s="320">
        <v>6.0333333333333332</v>
      </c>
      <c r="P5632" s="105">
        <v>9000</v>
      </c>
    </row>
    <row r="5633" spans="1:16" x14ac:dyDescent="0.2">
      <c r="A5633" s="104" t="s">
        <v>1022</v>
      </c>
      <c r="B5633" s="104" t="s">
        <v>423</v>
      </c>
      <c r="C5633" s="313" t="s">
        <v>99</v>
      </c>
      <c r="D5633" s="104" t="s">
        <v>1523</v>
      </c>
      <c r="E5633" s="105">
        <v>2500</v>
      </c>
      <c r="F5633" s="313" t="s">
        <v>4542</v>
      </c>
      <c r="G5633" s="318" t="s">
        <v>4543</v>
      </c>
      <c r="H5633" s="318" t="s">
        <v>1265</v>
      </c>
      <c r="I5633" s="104" t="s">
        <v>1027</v>
      </c>
      <c r="J5633" s="318" t="s">
        <v>1028</v>
      </c>
      <c r="K5633" s="320"/>
      <c r="L5633" s="320"/>
      <c r="M5633" s="104"/>
      <c r="N5633" s="104">
        <v>2</v>
      </c>
      <c r="O5633" s="320">
        <v>6.0333333333333332</v>
      </c>
      <c r="P5633" s="105">
        <v>15000</v>
      </c>
    </row>
    <row r="5634" spans="1:16" x14ac:dyDescent="0.2">
      <c r="A5634" s="104" t="s">
        <v>1022</v>
      </c>
      <c r="B5634" s="104" t="s">
        <v>423</v>
      </c>
      <c r="C5634" s="313" t="s">
        <v>99</v>
      </c>
      <c r="D5634" s="104" t="s">
        <v>4544</v>
      </c>
      <c r="E5634" s="105">
        <v>3500</v>
      </c>
      <c r="F5634" s="313" t="s">
        <v>4545</v>
      </c>
      <c r="G5634" s="318" t="s">
        <v>4546</v>
      </c>
      <c r="H5634" s="318" t="s">
        <v>2278</v>
      </c>
      <c r="I5634" s="104" t="s">
        <v>1061</v>
      </c>
      <c r="J5634" s="318" t="s">
        <v>1028</v>
      </c>
      <c r="K5634" s="320"/>
      <c r="L5634" s="320"/>
      <c r="M5634" s="104"/>
      <c r="N5634" s="104">
        <v>2</v>
      </c>
      <c r="O5634" s="320">
        <v>6.0333333333333332</v>
      </c>
      <c r="P5634" s="105">
        <v>21000</v>
      </c>
    </row>
    <row r="5635" spans="1:16" x14ac:dyDescent="0.2">
      <c r="A5635" s="104" t="s">
        <v>1022</v>
      </c>
      <c r="B5635" s="104" t="s">
        <v>423</v>
      </c>
      <c r="C5635" s="313" t="s">
        <v>99</v>
      </c>
      <c r="D5635" s="104" t="s">
        <v>1054</v>
      </c>
      <c r="E5635" s="105">
        <v>1500</v>
      </c>
      <c r="F5635" s="313" t="s">
        <v>4547</v>
      </c>
      <c r="G5635" s="318" t="s">
        <v>4548</v>
      </c>
      <c r="H5635" s="318" t="s">
        <v>1064</v>
      </c>
      <c r="I5635" s="104" t="s">
        <v>1044</v>
      </c>
      <c r="J5635" s="318" t="s">
        <v>1074</v>
      </c>
      <c r="K5635" s="320"/>
      <c r="L5635" s="320"/>
      <c r="M5635" s="104"/>
      <c r="N5635" s="104">
        <v>2</v>
      </c>
      <c r="O5635" s="320">
        <v>6.0333333333333332</v>
      </c>
      <c r="P5635" s="105">
        <v>9000</v>
      </c>
    </row>
    <row r="5636" spans="1:16" x14ac:dyDescent="0.2">
      <c r="A5636" s="104" t="s">
        <v>1022</v>
      </c>
      <c r="B5636" s="104" t="s">
        <v>423</v>
      </c>
      <c r="C5636" s="313" t="s">
        <v>99</v>
      </c>
      <c r="D5636" s="104" t="s">
        <v>1201</v>
      </c>
      <c r="E5636" s="105">
        <v>1300</v>
      </c>
      <c r="F5636" s="313" t="s">
        <v>4549</v>
      </c>
      <c r="G5636" s="318" t="s">
        <v>4550</v>
      </c>
      <c r="H5636" s="318" t="s">
        <v>1117</v>
      </c>
      <c r="I5636" s="104" t="s">
        <v>1118</v>
      </c>
      <c r="J5636" s="318" t="s">
        <v>1119</v>
      </c>
      <c r="K5636" s="320"/>
      <c r="L5636" s="320"/>
      <c r="M5636" s="104"/>
      <c r="N5636" s="104">
        <v>2</v>
      </c>
      <c r="O5636" s="320">
        <v>6.0333333333333332</v>
      </c>
      <c r="P5636" s="105">
        <v>7800</v>
      </c>
    </row>
    <row r="5637" spans="1:16" x14ac:dyDescent="0.2">
      <c r="A5637" s="104" t="s">
        <v>1022</v>
      </c>
      <c r="B5637" s="104" t="s">
        <v>423</v>
      </c>
      <c r="C5637" s="313" t="s">
        <v>99</v>
      </c>
      <c r="D5637" s="104" t="s">
        <v>4341</v>
      </c>
      <c r="E5637" s="105">
        <v>3000</v>
      </c>
      <c r="F5637" s="313" t="s">
        <v>4553</v>
      </c>
      <c r="G5637" s="318" t="s">
        <v>4554</v>
      </c>
      <c r="H5637" s="318" t="s">
        <v>1032</v>
      </c>
      <c r="I5637" s="104" t="s">
        <v>1027</v>
      </c>
      <c r="J5637" s="318" t="s">
        <v>1028</v>
      </c>
      <c r="K5637" s="320"/>
      <c r="L5637" s="320"/>
      <c r="M5637" s="104"/>
      <c r="N5637" s="104">
        <v>2</v>
      </c>
      <c r="O5637" s="320">
        <v>6.0333333333333332</v>
      </c>
      <c r="P5637" s="105">
        <v>18000</v>
      </c>
    </row>
    <row r="5638" spans="1:16" x14ac:dyDescent="0.2">
      <c r="A5638" s="104" t="s">
        <v>1022</v>
      </c>
      <c r="B5638" s="104" t="s">
        <v>423</v>
      </c>
      <c r="C5638" s="313" t="s">
        <v>99</v>
      </c>
      <c r="D5638" s="104" t="s">
        <v>1050</v>
      </c>
      <c r="E5638" s="105">
        <v>2400</v>
      </c>
      <c r="F5638" s="313" t="s">
        <v>4555</v>
      </c>
      <c r="G5638" s="318" t="s">
        <v>4556</v>
      </c>
      <c r="H5638" s="318" t="s">
        <v>1060</v>
      </c>
      <c r="I5638" s="104" t="s">
        <v>1346</v>
      </c>
      <c r="J5638" s="318" t="s">
        <v>1028</v>
      </c>
      <c r="K5638" s="320"/>
      <c r="L5638" s="320"/>
      <c r="M5638" s="104"/>
      <c r="N5638" s="104">
        <v>2</v>
      </c>
      <c r="O5638" s="320">
        <v>6.0333333333333332</v>
      </c>
      <c r="P5638" s="105">
        <v>14400</v>
      </c>
    </row>
    <row r="5639" spans="1:16" x14ac:dyDescent="0.2">
      <c r="A5639" s="104" t="s">
        <v>1022</v>
      </c>
      <c r="B5639" s="104" t="s">
        <v>423</v>
      </c>
      <c r="C5639" s="313" t="s">
        <v>99</v>
      </c>
      <c r="D5639" s="104" t="s">
        <v>1817</v>
      </c>
      <c r="E5639" s="105">
        <v>3000</v>
      </c>
      <c r="F5639" s="313" t="s">
        <v>4557</v>
      </c>
      <c r="G5639" s="318" t="s">
        <v>4558</v>
      </c>
      <c r="H5639" s="318" t="s">
        <v>1032</v>
      </c>
      <c r="I5639" s="104" t="s">
        <v>1027</v>
      </c>
      <c r="J5639" s="318" t="s">
        <v>1028</v>
      </c>
      <c r="K5639" s="320"/>
      <c r="L5639" s="320"/>
      <c r="M5639" s="104"/>
      <c r="N5639" s="104">
        <v>2</v>
      </c>
      <c r="O5639" s="320">
        <v>6.0333333333333332</v>
      </c>
      <c r="P5639" s="105">
        <v>18000</v>
      </c>
    </row>
    <row r="5640" spans="1:16" x14ac:dyDescent="0.2">
      <c r="A5640" s="104" t="s">
        <v>1022</v>
      </c>
      <c r="B5640" s="104" t="s">
        <v>423</v>
      </c>
      <c r="C5640" s="313" t="s">
        <v>99</v>
      </c>
      <c r="D5640" s="104" t="s">
        <v>1464</v>
      </c>
      <c r="E5640" s="105">
        <v>1500</v>
      </c>
      <c r="F5640" s="313" t="s">
        <v>5723</v>
      </c>
      <c r="G5640" s="318" t="s">
        <v>5724</v>
      </c>
      <c r="H5640" s="318" t="s">
        <v>1049</v>
      </c>
      <c r="I5640" s="104" t="s">
        <v>1073</v>
      </c>
      <c r="J5640" s="318" t="s">
        <v>1074</v>
      </c>
      <c r="K5640" s="320"/>
      <c r="L5640" s="320"/>
      <c r="M5640" s="104"/>
      <c r="N5640" s="104">
        <v>2</v>
      </c>
      <c r="O5640" s="320">
        <v>6.0333333333333332</v>
      </c>
      <c r="P5640" s="105">
        <v>9000</v>
      </c>
    </row>
    <row r="5641" spans="1:16" x14ac:dyDescent="0.2">
      <c r="A5641" s="104" t="s">
        <v>1022</v>
      </c>
      <c r="B5641" s="104" t="s">
        <v>423</v>
      </c>
      <c r="C5641" s="313" t="s">
        <v>99</v>
      </c>
      <c r="D5641" s="104" t="s">
        <v>1046</v>
      </c>
      <c r="E5641" s="105">
        <v>1700</v>
      </c>
      <c r="F5641" s="313" t="s">
        <v>4559</v>
      </c>
      <c r="G5641" s="318" t="s">
        <v>4560</v>
      </c>
      <c r="H5641" s="318" t="s">
        <v>1118</v>
      </c>
      <c r="I5641" s="104" t="s">
        <v>1118</v>
      </c>
      <c r="J5641" s="318" t="s">
        <v>1119</v>
      </c>
      <c r="K5641" s="320"/>
      <c r="L5641" s="320"/>
      <c r="M5641" s="104"/>
      <c r="N5641" s="104">
        <v>2</v>
      </c>
      <c r="O5641" s="320">
        <v>6.0333333333333332</v>
      </c>
      <c r="P5641" s="105">
        <v>10200</v>
      </c>
    </row>
    <row r="5642" spans="1:16" x14ac:dyDescent="0.2">
      <c r="A5642" s="104" t="s">
        <v>1022</v>
      </c>
      <c r="B5642" s="104" t="s">
        <v>423</v>
      </c>
      <c r="C5642" s="313" t="s">
        <v>99</v>
      </c>
      <c r="D5642" s="104" t="s">
        <v>2086</v>
      </c>
      <c r="E5642" s="105">
        <v>3500</v>
      </c>
      <c r="F5642" s="313" t="s">
        <v>4561</v>
      </c>
      <c r="G5642" s="318" t="s">
        <v>4562</v>
      </c>
      <c r="H5642" s="318" t="s">
        <v>1032</v>
      </c>
      <c r="I5642" s="104" t="s">
        <v>1027</v>
      </c>
      <c r="J5642" s="318" t="s">
        <v>1028</v>
      </c>
      <c r="K5642" s="320"/>
      <c r="L5642" s="320"/>
      <c r="M5642" s="104"/>
      <c r="N5642" s="104">
        <v>2</v>
      </c>
      <c r="O5642" s="320">
        <v>6.0333333333333332</v>
      </c>
      <c r="P5642" s="105">
        <v>21000</v>
      </c>
    </row>
    <row r="5643" spans="1:16" x14ac:dyDescent="0.2">
      <c r="A5643" s="104" t="s">
        <v>1022</v>
      </c>
      <c r="B5643" s="104" t="s">
        <v>423</v>
      </c>
      <c r="C5643" s="313" t="s">
        <v>99</v>
      </c>
      <c r="D5643" s="104" t="s">
        <v>1046</v>
      </c>
      <c r="E5643" s="105">
        <v>1500</v>
      </c>
      <c r="F5643" s="313" t="s">
        <v>4563</v>
      </c>
      <c r="G5643" s="318" t="s">
        <v>4564</v>
      </c>
      <c r="H5643" s="318" t="s">
        <v>1064</v>
      </c>
      <c r="I5643" s="104" t="s">
        <v>1044</v>
      </c>
      <c r="J5643" s="318" t="s">
        <v>1028</v>
      </c>
      <c r="K5643" s="320"/>
      <c r="L5643" s="320"/>
      <c r="M5643" s="104"/>
      <c r="N5643" s="104">
        <v>2</v>
      </c>
      <c r="O5643" s="320">
        <v>6.0333333333333332</v>
      </c>
      <c r="P5643" s="105">
        <v>9000</v>
      </c>
    </row>
    <row r="5644" spans="1:16" x14ac:dyDescent="0.2">
      <c r="A5644" s="104" t="s">
        <v>1022</v>
      </c>
      <c r="B5644" s="104" t="s">
        <v>423</v>
      </c>
      <c r="C5644" s="313" t="s">
        <v>99</v>
      </c>
      <c r="D5644" s="104" t="s">
        <v>1046</v>
      </c>
      <c r="E5644" s="105">
        <v>1500</v>
      </c>
      <c r="F5644" s="313" t="s">
        <v>4565</v>
      </c>
      <c r="G5644" s="318" t="s">
        <v>4566</v>
      </c>
      <c r="H5644" s="318" t="s">
        <v>1060</v>
      </c>
      <c r="I5644" s="104" t="s">
        <v>1027</v>
      </c>
      <c r="J5644" s="318" t="s">
        <v>1028</v>
      </c>
      <c r="K5644" s="320"/>
      <c r="L5644" s="320"/>
      <c r="M5644" s="104"/>
      <c r="N5644" s="104">
        <v>2</v>
      </c>
      <c r="O5644" s="320">
        <v>6.0333333333333332</v>
      </c>
      <c r="P5644" s="105">
        <v>9000</v>
      </c>
    </row>
    <row r="5645" spans="1:16" x14ac:dyDescent="0.2">
      <c r="A5645" s="104" t="s">
        <v>1022</v>
      </c>
      <c r="B5645" s="104" t="s">
        <v>423</v>
      </c>
      <c r="C5645" s="313" t="s">
        <v>99</v>
      </c>
      <c r="D5645" s="104" t="s">
        <v>1206</v>
      </c>
      <c r="E5645" s="105">
        <v>2500</v>
      </c>
      <c r="F5645" s="313" t="s">
        <v>4567</v>
      </c>
      <c r="G5645" s="318" t="s">
        <v>4568</v>
      </c>
      <c r="H5645" s="318" t="s">
        <v>1549</v>
      </c>
      <c r="I5645" s="104" t="s">
        <v>1027</v>
      </c>
      <c r="J5645" s="318" t="s">
        <v>1028</v>
      </c>
      <c r="K5645" s="320"/>
      <c r="L5645" s="320"/>
      <c r="M5645" s="104"/>
      <c r="N5645" s="104">
        <v>2</v>
      </c>
      <c r="O5645" s="320">
        <v>6.0333333333333332</v>
      </c>
      <c r="P5645" s="105">
        <v>15000</v>
      </c>
    </row>
    <row r="5646" spans="1:16" x14ac:dyDescent="0.2">
      <c r="A5646" s="104" t="s">
        <v>1022</v>
      </c>
      <c r="B5646" s="104" t="s">
        <v>423</v>
      </c>
      <c r="C5646" s="313" t="s">
        <v>99</v>
      </c>
      <c r="D5646" s="104" t="s">
        <v>1724</v>
      </c>
      <c r="E5646" s="105">
        <v>5000</v>
      </c>
      <c r="F5646" s="313" t="s">
        <v>4569</v>
      </c>
      <c r="G5646" s="318" t="s">
        <v>4570</v>
      </c>
      <c r="H5646" s="318" t="s">
        <v>1026</v>
      </c>
      <c r="I5646" s="104" t="s">
        <v>1027</v>
      </c>
      <c r="J5646" s="318" t="s">
        <v>1028</v>
      </c>
      <c r="K5646" s="320"/>
      <c r="L5646" s="320"/>
      <c r="M5646" s="104"/>
      <c r="N5646" s="104">
        <v>2</v>
      </c>
      <c r="O5646" s="320">
        <v>6.0333333333333332</v>
      </c>
      <c r="P5646" s="105">
        <v>30000</v>
      </c>
    </row>
    <row r="5647" spans="1:16" x14ac:dyDescent="0.2">
      <c r="A5647" s="104" t="s">
        <v>1022</v>
      </c>
      <c r="B5647" s="104" t="s">
        <v>423</v>
      </c>
      <c r="C5647" s="313" t="s">
        <v>99</v>
      </c>
      <c r="D5647" s="104" t="s">
        <v>1756</v>
      </c>
      <c r="E5647" s="105">
        <v>3500</v>
      </c>
      <c r="F5647" s="313" t="s">
        <v>4571</v>
      </c>
      <c r="G5647" s="318" t="s">
        <v>4572</v>
      </c>
      <c r="H5647" s="318" t="s">
        <v>1053</v>
      </c>
      <c r="I5647" s="104" t="s">
        <v>1027</v>
      </c>
      <c r="J5647" s="318" t="s">
        <v>1028</v>
      </c>
      <c r="K5647" s="320"/>
      <c r="L5647" s="320"/>
      <c r="M5647" s="104"/>
      <c r="N5647" s="104">
        <v>2</v>
      </c>
      <c r="O5647" s="320">
        <v>6.0333333333333332</v>
      </c>
      <c r="P5647" s="105">
        <v>21000</v>
      </c>
    </row>
    <row r="5648" spans="1:16" x14ac:dyDescent="0.2">
      <c r="A5648" s="104" t="s">
        <v>1022</v>
      </c>
      <c r="B5648" s="104" t="s">
        <v>423</v>
      </c>
      <c r="C5648" s="313" t="s">
        <v>99</v>
      </c>
      <c r="D5648" s="104" t="s">
        <v>1296</v>
      </c>
      <c r="E5648" s="105">
        <v>2500</v>
      </c>
      <c r="F5648" s="313" t="s">
        <v>4573</v>
      </c>
      <c r="G5648" s="318" t="s">
        <v>4574</v>
      </c>
      <c r="H5648" s="318" t="s">
        <v>2713</v>
      </c>
      <c r="I5648" s="104" t="s">
        <v>1027</v>
      </c>
      <c r="J5648" s="318" t="s">
        <v>1028</v>
      </c>
      <c r="K5648" s="320"/>
      <c r="L5648" s="320"/>
      <c r="M5648" s="104"/>
      <c r="N5648" s="104">
        <v>2</v>
      </c>
      <c r="O5648" s="320">
        <v>6.0333333333333332</v>
      </c>
      <c r="P5648" s="105">
        <v>15000</v>
      </c>
    </row>
    <row r="5649" spans="1:16" x14ac:dyDescent="0.2">
      <c r="A5649" s="104" t="s">
        <v>1022</v>
      </c>
      <c r="B5649" s="104" t="s">
        <v>423</v>
      </c>
      <c r="C5649" s="313" t="s">
        <v>99</v>
      </c>
      <c r="D5649" s="104" t="s">
        <v>1101</v>
      </c>
      <c r="E5649" s="105">
        <v>2400</v>
      </c>
      <c r="F5649" s="313" t="s">
        <v>4575</v>
      </c>
      <c r="G5649" s="318" t="s">
        <v>4576</v>
      </c>
      <c r="H5649" s="318" t="s">
        <v>1032</v>
      </c>
      <c r="I5649" s="104" t="s">
        <v>1027</v>
      </c>
      <c r="J5649" s="318" t="s">
        <v>1028</v>
      </c>
      <c r="K5649" s="320"/>
      <c r="L5649" s="320"/>
      <c r="M5649" s="104"/>
      <c r="N5649" s="104">
        <v>1</v>
      </c>
      <c r="O5649" s="320">
        <v>6.0333333333333332</v>
      </c>
      <c r="P5649" s="105">
        <v>14400</v>
      </c>
    </row>
    <row r="5650" spans="1:16" x14ac:dyDescent="0.2">
      <c r="A5650" s="104" t="s">
        <v>1022</v>
      </c>
      <c r="B5650" s="104" t="s">
        <v>423</v>
      </c>
      <c r="C5650" s="313" t="s">
        <v>99</v>
      </c>
      <c r="D5650" s="104" t="s">
        <v>4577</v>
      </c>
      <c r="E5650" s="105">
        <v>4000</v>
      </c>
      <c r="F5650" s="313" t="s">
        <v>4578</v>
      </c>
      <c r="G5650" s="318" t="s">
        <v>4579</v>
      </c>
      <c r="H5650" s="318" t="s">
        <v>1053</v>
      </c>
      <c r="I5650" s="104" t="s">
        <v>1027</v>
      </c>
      <c r="J5650" s="318" t="s">
        <v>1028</v>
      </c>
      <c r="K5650" s="320"/>
      <c r="L5650" s="320"/>
      <c r="M5650" s="104"/>
      <c r="N5650" s="104">
        <v>2</v>
      </c>
      <c r="O5650" s="320">
        <v>6.0333333333333332</v>
      </c>
      <c r="P5650" s="105">
        <v>24000</v>
      </c>
    </row>
    <row r="5651" spans="1:16" x14ac:dyDescent="0.2">
      <c r="A5651" s="104" t="s">
        <v>1022</v>
      </c>
      <c r="B5651" s="104" t="s">
        <v>423</v>
      </c>
      <c r="C5651" s="313" t="s">
        <v>99</v>
      </c>
      <c r="D5651" s="104" t="s">
        <v>1046</v>
      </c>
      <c r="E5651" s="105">
        <v>1500</v>
      </c>
      <c r="F5651" s="313" t="s">
        <v>4580</v>
      </c>
      <c r="G5651" s="318" t="s">
        <v>4581</v>
      </c>
      <c r="H5651" s="318" t="s">
        <v>1026</v>
      </c>
      <c r="I5651" s="104" t="s">
        <v>1027</v>
      </c>
      <c r="J5651" s="318" t="s">
        <v>1028</v>
      </c>
      <c r="K5651" s="320"/>
      <c r="L5651" s="320"/>
      <c r="M5651" s="104"/>
      <c r="N5651" s="104">
        <v>2</v>
      </c>
      <c r="O5651" s="320">
        <v>6.0333333333333332</v>
      </c>
      <c r="P5651" s="105">
        <v>9000</v>
      </c>
    </row>
    <row r="5652" spans="1:16" ht="22.5" x14ac:dyDescent="0.2">
      <c r="A5652" s="104" t="s">
        <v>1022</v>
      </c>
      <c r="B5652" s="104" t="s">
        <v>423</v>
      </c>
      <c r="C5652" s="313" t="s">
        <v>99</v>
      </c>
      <c r="D5652" s="104" t="s">
        <v>1054</v>
      </c>
      <c r="E5652" s="105">
        <v>1500</v>
      </c>
      <c r="F5652" s="313" t="s">
        <v>4582</v>
      </c>
      <c r="G5652" s="318" t="s">
        <v>4583</v>
      </c>
      <c r="H5652" s="318" t="s">
        <v>1064</v>
      </c>
      <c r="I5652" s="104" t="s">
        <v>1044</v>
      </c>
      <c r="J5652" s="318" t="s">
        <v>1045</v>
      </c>
      <c r="K5652" s="320"/>
      <c r="L5652" s="320"/>
      <c r="M5652" s="104"/>
      <c r="N5652" s="104">
        <v>2</v>
      </c>
      <c r="O5652" s="320">
        <v>6.0333333333333332</v>
      </c>
      <c r="P5652" s="105">
        <v>9000</v>
      </c>
    </row>
    <row r="5653" spans="1:16" x14ac:dyDescent="0.2">
      <c r="A5653" s="104" t="s">
        <v>1022</v>
      </c>
      <c r="B5653" s="104" t="s">
        <v>423</v>
      </c>
      <c r="C5653" s="313" t="s">
        <v>99</v>
      </c>
      <c r="D5653" s="104" t="s">
        <v>2840</v>
      </c>
      <c r="E5653" s="105">
        <v>2500</v>
      </c>
      <c r="F5653" s="313" t="s">
        <v>4584</v>
      </c>
      <c r="G5653" s="318" t="s">
        <v>4585</v>
      </c>
      <c r="H5653" s="318" t="s">
        <v>1053</v>
      </c>
      <c r="I5653" s="104" t="s">
        <v>1027</v>
      </c>
      <c r="J5653" s="318" t="s">
        <v>1028</v>
      </c>
      <c r="K5653" s="320"/>
      <c r="L5653" s="320"/>
      <c r="M5653" s="104"/>
      <c r="N5653" s="104">
        <v>2</v>
      </c>
      <c r="O5653" s="320">
        <v>6.0333333333333332</v>
      </c>
      <c r="P5653" s="105">
        <v>15000</v>
      </c>
    </row>
    <row r="5654" spans="1:16" x14ac:dyDescent="0.2">
      <c r="A5654" s="104" t="s">
        <v>1022</v>
      </c>
      <c r="B5654" s="104" t="s">
        <v>423</v>
      </c>
      <c r="C5654" s="313" t="s">
        <v>99</v>
      </c>
      <c r="D5654" s="104" t="s">
        <v>1046</v>
      </c>
      <c r="E5654" s="105">
        <v>1500</v>
      </c>
      <c r="F5654" s="313" t="s">
        <v>4586</v>
      </c>
      <c r="G5654" s="318" t="s">
        <v>4587</v>
      </c>
      <c r="H5654" s="318" t="s">
        <v>1133</v>
      </c>
      <c r="I5654" s="104" t="s">
        <v>1134</v>
      </c>
      <c r="J5654" s="318" t="s">
        <v>1028</v>
      </c>
      <c r="K5654" s="320"/>
      <c r="L5654" s="320"/>
      <c r="M5654" s="104"/>
      <c r="N5654" s="104">
        <v>2</v>
      </c>
      <c r="O5654" s="320">
        <v>6.0333333333333332</v>
      </c>
      <c r="P5654" s="105">
        <v>9000</v>
      </c>
    </row>
    <row r="5655" spans="1:16" x14ac:dyDescent="0.2">
      <c r="A5655" s="104" t="s">
        <v>1022</v>
      </c>
      <c r="B5655" s="104" t="s">
        <v>423</v>
      </c>
      <c r="C5655" s="313" t="s">
        <v>99</v>
      </c>
      <c r="D5655" s="104" t="s">
        <v>1046</v>
      </c>
      <c r="E5655" s="105">
        <v>1700</v>
      </c>
      <c r="F5655" s="313" t="s">
        <v>4588</v>
      </c>
      <c r="G5655" s="318" t="s">
        <v>4589</v>
      </c>
      <c r="H5655" s="318" t="s">
        <v>1133</v>
      </c>
      <c r="I5655" s="104" t="s">
        <v>1134</v>
      </c>
      <c r="J5655" s="318" t="s">
        <v>1028</v>
      </c>
      <c r="K5655" s="320"/>
      <c r="L5655" s="320"/>
      <c r="M5655" s="104"/>
      <c r="N5655" s="104">
        <v>2</v>
      </c>
      <c r="O5655" s="320">
        <v>6.0333333333333332</v>
      </c>
      <c r="P5655" s="105">
        <v>10200</v>
      </c>
    </row>
    <row r="5656" spans="1:16" x14ac:dyDescent="0.2">
      <c r="A5656" s="104" t="s">
        <v>1022</v>
      </c>
      <c r="B5656" s="104" t="s">
        <v>423</v>
      </c>
      <c r="C5656" s="313" t="s">
        <v>99</v>
      </c>
      <c r="D5656" s="104" t="s">
        <v>1242</v>
      </c>
      <c r="E5656" s="105">
        <v>1300</v>
      </c>
      <c r="F5656" s="313" t="s">
        <v>4590</v>
      </c>
      <c r="G5656" s="318" t="s">
        <v>4591</v>
      </c>
      <c r="H5656" s="318" t="s">
        <v>1117</v>
      </c>
      <c r="I5656" s="104" t="s">
        <v>1118</v>
      </c>
      <c r="J5656" s="318" t="s">
        <v>1119</v>
      </c>
      <c r="K5656" s="320"/>
      <c r="L5656" s="320"/>
      <c r="M5656" s="104"/>
      <c r="N5656" s="104">
        <v>2</v>
      </c>
      <c r="O5656" s="320">
        <v>6.0333333333333332</v>
      </c>
      <c r="P5656" s="105">
        <v>7800</v>
      </c>
    </row>
    <row r="5657" spans="1:16" x14ac:dyDescent="0.2">
      <c r="A5657" s="104" t="s">
        <v>1022</v>
      </c>
      <c r="B5657" s="104" t="s">
        <v>423</v>
      </c>
      <c r="C5657" s="313" t="s">
        <v>99</v>
      </c>
      <c r="D5657" s="104" t="s">
        <v>1046</v>
      </c>
      <c r="E5657" s="105">
        <v>1500</v>
      </c>
      <c r="F5657" s="313" t="s">
        <v>4592</v>
      </c>
      <c r="G5657" s="318" t="s">
        <v>4593</v>
      </c>
      <c r="H5657" s="318" t="s">
        <v>1064</v>
      </c>
      <c r="I5657" s="104" t="s">
        <v>1044</v>
      </c>
      <c r="J5657" s="318" t="s">
        <v>1028</v>
      </c>
      <c r="K5657" s="320"/>
      <c r="L5657" s="320"/>
      <c r="M5657" s="104"/>
      <c r="N5657" s="104">
        <v>2</v>
      </c>
      <c r="O5657" s="320">
        <v>6.0333333333333332</v>
      </c>
      <c r="P5657" s="105">
        <v>9000</v>
      </c>
    </row>
    <row r="5658" spans="1:16" x14ac:dyDescent="0.2">
      <c r="A5658" s="104" t="s">
        <v>1022</v>
      </c>
      <c r="B5658" s="104" t="s">
        <v>423</v>
      </c>
      <c r="C5658" s="313" t="s">
        <v>99</v>
      </c>
      <c r="D5658" s="104" t="s">
        <v>1186</v>
      </c>
      <c r="E5658" s="105">
        <v>1500</v>
      </c>
      <c r="F5658" s="313" t="s">
        <v>4594</v>
      </c>
      <c r="G5658" s="318" t="s">
        <v>4595</v>
      </c>
      <c r="H5658" s="318" t="s">
        <v>1057</v>
      </c>
      <c r="I5658" s="104" t="s">
        <v>1027</v>
      </c>
      <c r="J5658" s="318" t="s">
        <v>1028</v>
      </c>
      <c r="K5658" s="320"/>
      <c r="L5658" s="320"/>
      <c r="M5658" s="104"/>
      <c r="N5658" s="104">
        <v>2</v>
      </c>
      <c r="O5658" s="320">
        <v>6.0333333333333332</v>
      </c>
      <c r="P5658" s="105">
        <v>9000</v>
      </c>
    </row>
    <row r="5659" spans="1:16" x14ac:dyDescent="0.2">
      <c r="A5659" s="104" t="s">
        <v>1022</v>
      </c>
      <c r="B5659" s="104" t="s">
        <v>423</v>
      </c>
      <c r="C5659" s="313" t="s">
        <v>99</v>
      </c>
      <c r="D5659" s="104" t="s">
        <v>1046</v>
      </c>
      <c r="E5659" s="105">
        <v>1500</v>
      </c>
      <c r="F5659" s="313" t="s">
        <v>4596</v>
      </c>
      <c r="G5659" s="318" t="s">
        <v>4597</v>
      </c>
      <c r="H5659" s="318" t="s">
        <v>1117</v>
      </c>
      <c r="I5659" s="104" t="s">
        <v>1118</v>
      </c>
      <c r="J5659" s="318" t="s">
        <v>1119</v>
      </c>
      <c r="K5659" s="320"/>
      <c r="L5659" s="320"/>
      <c r="M5659" s="104"/>
      <c r="N5659" s="104">
        <v>2</v>
      </c>
      <c r="O5659" s="320">
        <v>6.0333333333333332</v>
      </c>
      <c r="P5659" s="105">
        <v>9000</v>
      </c>
    </row>
    <row r="5660" spans="1:16" x14ac:dyDescent="0.2">
      <c r="A5660" s="104" t="s">
        <v>1022</v>
      </c>
      <c r="B5660" s="104" t="s">
        <v>423</v>
      </c>
      <c r="C5660" s="313" t="s">
        <v>99</v>
      </c>
      <c r="D5660" s="104" t="s">
        <v>1186</v>
      </c>
      <c r="E5660" s="105">
        <v>1500</v>
      </c>
      <c r="F5660" s="313" t="s">
        <v>4598</v>
      </c>
      <c r="G5660" s="318" t="s">
        <v>4599</v>
      </c>
      <c r="H5660" s="318" t="s">
        <v>3344</v>
      </c>
      <c r="I5660" s="104" t="s">
        <v>1073</v>
      </c>
      <c r="J5660" s="318" t="s">
        <v>1074</v>
      </c>
      <c r="K5660" s="320"/>
      <c r="L5660" s="320"/>
      <c r="M5660" s="104"/>
      <c r="N5660" s="104">
        <v>2</v>
      </c>
      <c r="O5660" s="320">
        <v>6.0333333333333332</v>
      </c>
      <c r="P5660" s="105">
        <v>9000</v>
      </c>
    </row>
    <row r="5661" spans="1:16" x14ac:dyDescent="0.2">
      <c r="A5661" s="104" t="s">
        <v>1022</v>
      </c>
      <c r="B5661" s="104" t="s">
        <v>423</v>
      </c>
      <c r="C5661" s="313" t="s">
        <v>99</v>
      </c>
      <c r="D5661" s="104" t="s">
        <v>1046</v>
      </c>
      <c r="E5661" s="105">
        <v>1500</v>
      </c>
      <c r="F5661" s="313" t="s">
        <v>4600</v>
      </c>
      <c r="G5661" s="318" t="s">
        <v>4601</v>
      </c>
      <c r="H5661" s="318" t="s">
        <v>1057</v>
      </c>
      <c r="I5661" s="104" t="s">
        <v>1073</v>
      </c>
      <c r="J5661" s="318" t="s">
        <v>1074</v>
      </c>
      <c r="K5661" s="320"/>
      <c r="L5661" s="320"/>
      <c r="M5661" s="104"/>
      <c r="N5661" s="104">
        <v>2</v>
      </c>
      <c r="O5661" s="320">
        <v>6.0333333333333332</v>
      </c>
      <c r="P5661" s="105">
        <v>9000</v>
      </c>
    </row>
    <row r="5662" spans="1:16" x14ac:dyDescent="0.2">
      <c r="A5662" s="104" t="s">
        <v>1022</v>
      </c>
      <c r="B5662" s="104" t="s">
        <v>423</v>
      </c>
      <c r="C5662" s="313" t="s">
        <v>99</v>
      </c>
      <c r="D5662" s="104" t="s">
        <v>1070</v>
      </c>
      <c r="E5662" s="105">
        <v>1500</v>
      </c>
      <c r="F5662" s="313" t="s">
        <v>4602</v>
      </c>
      <c r="G5662" s="318" t="s">
        <v>4603</v>
      </c>
      <c r="H5662" s="318" t="s">
        <v>1249</v>
      </c>
      <c r="I5662" s="104" t="s">
        <v>1073</v>
      </c>
      <c r="J5662" s="318" t="s">
        <v>1074</v>
      </c>
      <c r="K5662" s="320"/>
      <c r="L5662" s="320"/>
      <c r="M5662" s="104"/>
      <c r="N5662" s="104">
        <v>2</v>
      </c>
      <c r="O5662" s="320">
        <v>6.0333333333333332</v>
      </c>
      <c r="P5662" s="105">
        <v>9000</v>
      </c>
    </row>
    <row r="5663" spans="1:16" x14ac:dyDescent="0.2">
      <c r="A5663" s="104" t="s">
        <v>1022</v>
      </c>
      <c r="B5663" s="104" t="s">
        <v>423</v>
      </c>
      <c r="C5663" s="313" t="s">
        <v>99</v>
      </c>
      <c r="D5663" s="104" t="s">
        <v>1242</v>
      </c>
      <c r="E5663" s="105">
        <v>1300</v>
      </c>
      <c r="F5663" s="313" t="s">
        <v>4606</v>
      </c>
      <c r="G5663" s="318" t="s">
        <v>4607</v>
      </c>
      <c r="H5663" s="318" t="s">
        <v>1117</v>
      </c>
      <c r="I5663" s="104" t="s">
        <v>1118</v>
      </c>
      <c r="J5663" s="318" t="s">
        <v>1119</v>
      </c>
      <c r="K5663" s="320"/>
      <c r="L5663" s="320"/>
      <c r="M5663" s="104"/>
      <c r="N5663" s="104">
        <v>2</v>
      </c>
      <c r="O5663" s="320">
        <v>6.0333333333333332</v>
      </c>
      <c r="P5663" s="105">
        <v>7800</v>
      </c>
    </row>
    <row r="5664" spans="1:16" x14ac:dyDescent="0.2">
      <c r="A5664" s="104" t="s">
        <v>1022</v>
      </c>
      <c r="B5664" s="104" t="s">
        <v>423</v>
      </c>
      <c r="C5664" s="313" t="s">
        <v>99</v>
      </c>
      <c r="D5664" s="104" t="s">
        <v>1396</v>
      </c>
      <c r="E5664" s="105">
        <v>1500</v>
      </c>
      <c r="F5664" s="313" t="s">
        <v>4608</v>
      </c>
      <c r="G5664" s="318" t="s">
        <v>4609</v>
      </c>
      <c r="H5664" s="318" t="s">
        <v>1117</v>
      </c>
      <c r="I5664" s="104" t="s">
        <v>1118</v>
      </c>
      <c r="J5664" s="318" t="s">
        <v>1119</v>
      </c>
      <c r="K5664" s="320"/>
      <c r="L5664" s="320"/>
      <c r="M5664" s="104"/>
      <c r="N5664" s="104">
        <v>2</v>
      </c>
      <c r="O5664" s="320">
        <v>6.0333333333333332</v>
      </c>
      <c r="P5664" s="105">
        <v>9000</v>
      </c>
    </row>
    <row r="5665" spans="1:16" ht="22.5" x14ac:dyDescent="0.2">
      <c r="A5665" s="104" t="s">
        <v>1022</v>
      </c>
      <c r="B5665" s="104" t="s">
        <v>423</v>
      </c>
      <c r="C5665" s="313" t="s">
        <v>99</v>
      </c>
      <c r="D5665" s="104" t="s">
        <v>1046</v>
      </c>
      <c r="E5665" s="105">
        <v>1700</v>
      </c>
      <c r="F5665" s="313" t="s">
        <v>4610</v>
      </c>
      <c r="G5665" s="318" t="s">
        <v>4611</v>
      </c>
      <c r="H5665" s="318" t="s">
        <v>1064</v>
      </c>
      <c r="I5665" s="104" t="s">
        <v>1091</v>
      </c>
      <c r="J5665" s="318" t="s">
        <v>1096</v>
      </c>
      <c r="K5665" s="320"/>
      <c r="L5665" s="320"/>
      <c r="M5665" s="104"/>
      <c r="N5665" s="104">
        <v>2</v>
      </c>
      <c r="O5665" s="320">
        <v>6.0333333333333332</v>
      </c>
      <c r="P5665" s="105">
        <v>10200</v>
      </c>
    </row>
    <row r="5666" spans="1:16" x14ac:dyDescent="0.2">
      <c r="A5666" s="104" t="s">
        <v>1022</v>
      </c>
      <c r="B5666" s="104" t="s">
        <v>423</v>
      </c>
      <c r="C5666" s="313" t="s">
        <v>99</v>
      </c>
      <c r="D5666" s="104" t="s">
        <v>1242</v>
      </c>
      <c r="E5666" s="105">
        <v>1300</v>
      </c>
      <c r="F5666" s="313" t="s">
        <v>4612</v>
      </c>
      <c r="G5666" s="318" t="s">
        <v>4613</v>
      </c>
      <c r="H5666" s="318" t="s">
        <v>1117</v>
      </c>
      <c r="I5666" s="104" t="s">
        <v>1118</v>
      </c>
      <c r="J5666" s="318" t="s">
        <v>1119</v>
      </c>
      <c r="K5666" s="320"/>
      <c r="L5666" s="320"/>
      <c r="M5666" s="104"/>
      <c r="N5666" s="104">
        <v>2</v>
      </c>
      <c r="O5666" s="320">
        <v>6.0333333333333332</v>
      </c>
      <c r="P5666" s="105">
        <v>7800</v>
      </c>
    </row>
    <row r="5667" spans="1:16" x14ac:dyDescent="0.2">
      <c r="A5667" s="104" t="s">
        <v>1022</v>
      </c>
      <c r="B5667" s="104" t="s">
        <v>423</v>
      </c>
      <c r="C5667" s="313" t="s">
        <v>99</v>
      </c>
      <c r="D5667" s="104" t="s">
        <v>1046</v>
      </c>
      <c r="E5667" s="105">
        <v>1700</v>
      </c>
      <c r="F5667" s="313" t="s">
        <v>4614</v>
      </c>
      <c r="G5667" s="318" t="s">
        <v>4615</v>
      </c>
      <c r="H5667" s="318" t="s">
        <v>1064</v>
      </c>
      <c r="I5667" s="104" t="s">
        <v>1044</v>
      </c>
      <c r="J5667" s="318" t="s">
        <v>1028</v>
      </c>
      <c r="K5667" s="320"/>
      <c r="L5667" s="320"/>
      <c r="M5667" s="104"/>
      <c r="N5667" s="104">
        <v>2</v>
      </c>
      <c r="O5667" s="320">
        <v>6.0333333333333332</v>
      </c>
      <c r="P5667" s="105">
        <v>10200</v>
      </c>
    </row>
    <row r="5668" spans="1:16" x14ac:dyDescent="0.2">
      <c r="A5668" s="104" t="s">
        <v>1022</v>
      </c>
      <c r="B5668" s="104" t="s">
        <v>423</v>
      </c>
      <c r="C5668" s="313" t="s">
        <v>99</v>
      </c>
      <c r="D5668" s="104" t="s">
        <v>1192</v>
      </c>
      <c r="E5668" s="105">
        <v>1500</v>
      </c>
      <c r="F5668" s="313" t="s">
        <v>4616</v>
      </c>
      <c r="G5668" s="318" t="s">
        <v>4617</v>
      </c>
      <c r="H5668" s="318" t="s">
        <v>1117</v>
      </c>
      <c r="I5668" s="104" t="s">
        <v>1118</v>
      </c>
      <c r="J5668" s="318" t="s">
        <v>1119</v>
      </c>
      <c r="K5668" s="320"/>
      <c r="L5668" s="320"/>
      <c r="M5668" s="104"/>
      <c r="N5668" s="104">
        <v>2</v>
      </c>
      <c r="O5668" s="320">
        <v>6.0333333333333332</v>
      </c>
      <c r="P5668" s="105">
        <v>9000</v>
      </c>
    </row>
    <row r="5669" spans="1:16" ht="22.5" x14ac:dyDescent="0.2">
      <c r="A5669" s="104" t="s">
        <v>1022</v>
      </c>
      <c r="B5669" s="104" t="s">
        <v>423</v>
      </c>
      <c r="C5669" s="313" t="s">
        <v>99</v>
      </c>
      <c r="D5669" s="104" t="s">
        <v>1296</v>
      </c>
      <c r="E5669" s="105">
        <v>2500</v>
      </c>
      <c r="F5669" s="313" t="s">
        <v>4618</v>
      </c>
      <c r="G5669" s="318" t="s">
        <v>4619</v>
      </c>
      <c r="H5669" s="318" t="s">
        <v>1067</v>
      </c>
      <c r="I5669" s="104" t="s">
        <v>1068</v>
      </c>
      <c r="J5669" s="318" t="s">
        <v>1069</v>
      </c>
      <c r="K5669" s="320"/>
      <c r="L5669" s="320"/>
      <c r="M5669" s="104"/>
      <c r="N5669" s="104">
        <v>2</v>
      </c>
      <c r="O5669" s="320">
        <v>6.0333333333333332</v>
      </c>
      <c r="P5669" s="105">
        <v>15000</v>
      </c>
    </row>
    <row r="5670" spans="1:16" ht="22.5" x14ac:dyDescent="0.2">
      <c r="A5670" s="104" t="s">
        <v>1022</v>
      </c>
      <c r="B5670" s="104" t="s">
        <v>423</v>
      </c>
      <c r="C5670" s="313" t="s">
        <v>99</v>
      </c>
      <c r="D5670" s="104" t="s">
        <v>1046</v>
      </c>
      <c r="E5670" s="105">
        <v>1500</v>
      </c>
      <c r="F5670" s="313" t="s">
        <v>4620</v>
      </c>
      <c r="G5670" s="318" t="s">
        <v>4621</v>
      </c>
      <c r="H5670" s="318" t="s">
        <v>1064</v>
      </c>
      <c r="I5670" s="104" t="s">
        <v>1044</v>
      </c>
      <c r="J5670" s="318" t="s">
        <v>1045</v>
      </c>
      <c r="K5670" s="320"/>
      <c r="L5670" s="320"/>
      <c r="M5670" s="104"/>
      <c r="N5670" s="104">
        <v>2</v>
      </c>
      <c r="O5670" s="320">
        <v>6.0333333333333332</v>
      </c>
      <c r="P5670" s="105">
        <v>9000</v>
      </c>
    </row>
    <row r="5671" spans="1:16" x14ac:dyDescent="0.2">
      <c r="A5671" s="104" t="s">
        <v>1022</v>
      </c>
      <c r="B5671" s="104" t="s">
        <v>423</v>
      </c>
      <c r="C5671" s="313" t="s">
        <v>99</v>
      </c>
      <c r="D5671" s="104" t="s">
        <v>1046</v>
      </c>
      <c r="E5671" s="105">
        <v>1700</v>
      </c>
      <c r="F5671" s="313" t="s">
        <v>4622</v>
      </c>
      <c r="G5671" s="318" t="s">
        <v>4623</v>
      </c>
      <c r="H5671" s="318" t="s">
        <v>3097</v>
      </c>
      <c r="I5671" s="104" t="s">
        <v>1044</v>
      </c>
      <c r="J5671" s="318" t="s">
        <v>1074</v>
      </c>
      <c r="K5671" s="320"/>
      <c r="L5671" s="320"/>
      <c r="M5671" s="104"/>
      <c r="N5671" s="104">
        <v>2</v>
      </c>
      <c r="O5671" s="320">
        <v>6.0333333333333332</v>
      </c>
      <c r="P5671" s="105">
        <v>10200</v>
      </c>
    </row>
    <row r="5672" spans="1:16" x14ac:dyDescent="0.2">
      <c r="A5672" s="104" t="s">
        <v>1022</v>
      </c>
      <c r="B5672" s="104" t="s">
        <v>423</v>
      </c>
      <c r="C5672" s="313" t="s">
        <v>99</v>
      </c>
      <c r="D5672" s="104" t="s">
        <v>1296</v>
      </c>
      <c r="E5672" s="105">
        <v>2500</v>
      </c>
      <c r="F5672" s="313" t="s">
        <v>4624</v>
      </c>
      <c r="G5672" s="318" t="s">
        <v>4625</v>
      </c>
      <c r="H5672" s="318" t="s">
        <v>1057</v>
      </c>
      <c r="I5672" s="104" t="s">
        <v>1134</v>
      </c>
      <c r="J5672" s="318" t="s">
        <v>1028</v>
      </c>
      <c r="K5672" s="320"/>
      <c r="L5672" s="320"/>
      <c r="M5672" s="104"/>
      <c r="N5672" s="104">
        <v>2</v>
      </c>
      <c r="O5672" s="320">
        <v>6.0333333333333332</v>
      </c>
      <c r="P5672" s="105">
        <v>15000</v>
      </c>
    </row>
    <row r="5673" spans="1:16" x14ac:dyDescent="0.2">
      <c r="A5673" s="104" t="s">
        <v>1022</v>
      </c>
      <c r="B5673" s="104" t="s">
        <v>423</v>
      </c>
      <c r="C5673" s="313" t="s">
        <v>99</v>
      </c>
      <c r="D5673" s="104" t="s">
        <v>1101</v>
      </c>
      <c r="E5673" s="105">
        <v>4000</v>
      </c>
      <c r="F5673" s="313" t="s">
        <v>4626</v>
      </c>
      <c r="G5673" s="318" t="s">
        <v>4627</v>
      </c>
      <c r="H5673" s="318" t="s">
        <v>1032</v>
      </c>
      <c r="I5673" s="104" t="s">
        <v>1061</v>
      </c>
      <c r="J5673" s="318" t="s">
        <v>1028</v>
      </c>
      <c r="K5673" s="320"/>
      <c r="L5673" s="320"/>
      <c r="M5673" s="104"/>
      <c r="N5673" s="104">
        <v>3</v>
      </c>
      <c r="O5673" s="320">
        <v>6.0333333333333332</v>
      </c>
      <c r="P5673" s="105">
        <v>24000</v>
      </c>
    </row>
    <row r="5674" spans="1:16" x14ac:dyDescent="0.2">
      <c r="A5674" s="104" t="s">
        <v>1022</v>
      </c>
      <c r="B5674" s="104" t="s">
        <v>423</v>
      </c>
      <c r="C5674" s="313" t="s">
        <v>99</v>
      </c>
      <c r="D5674" s="104" t="s">
        <v>1101</v>
      </c>
      <c r="E5674" s="105">
        <v>6000</v>
      </c>
      <c r="F5674" s="313" t="s">
        <v>4628</v>
      </c>
      <c r="G5674" s="318" t="s">
        <v>4629</v>
      </c>
      <c r="H5674" s="318" t="s">
        <v>1032</v>
      </c>
      <c r="I5674" s="104" t="s">
        <v>1061</v>
      </c>
      <c r="J5674" s="318" t="s">
        <v>1028</v>
      </c>
      <c r="K5674" s="320"/>
      <c r="L5674" s="320"/>
      <c r="M5674" s="104"/>
      <c r="N5674" s="104">
        <v>2</v>
      </c>
      <c r="O5674" s="320">
        <v>6.0333333333333332</v>
      </c>
      <c r="P5674" s="105">
        <v>36000</v>
      </c>
    </row>
    <row r="5675" spans="1:16" x14ac:dyDescent="0.2">
      <c r="A5675" s="104" t="s">
        <v>1022</v>
      </c>
      <c r="B5675" s="104" t="s">
        <v>423</v>
      </c>
      <c r="C5675" s="313" t="s">
        <v>99</v>
      </c>
      <c r="D5675" s="104" t="s">
        <v>1101</v>
      </c>
      <c r="E5675" s="105">
        <v>3000</v>
      </c>
      <c r="F5675" s="313" t="s">
        <v>4630</v>
      </c>
      <c r="G5675" s="318" t="s">
        <v>4631</v>
      </c>
      <c r="H5675" s="318" t="s">
        <v>1032</v>
      </c>
      <c r="I5675" s="104" t="s">
        <v>1027</v>
      </c>
      <c r="J5675" s="318" t="s">
        <v>1028</v>
      </c>
      <c r="K5675" s="320"/>
      <c r="L5675" s="320"/>
      <c r="M5675" s="104"/>
      <c r="N5675" s="104">
        <v>2</v>
      </c>
      <c r="O5675" s="320">
        <v>6.0333333333333332</v>
      </c>
      <c r="P5675" s="105">
        <v>18000</v>
      </c>
    </row>
    <row r="5676" spans="1:16" x14ac:dyDescent="0.2">
      <c r="A5676" s="104" t="s">
        <v>1022</v>
      </c>
      <c r="B5676" s="104" t="s">
        <v>423</v>
      </c>
      <c r="C5676" s="313" t="s">
        <v>99</v>
      </c>
      <c r="D5676" s="104" t="s">
        <v>1196</v>
      </c>
      <c r="E5676" s="105">
        <v>2500</v>
      </c>
      <c r="F5676" s="313" t="s">
        <v>4632</v>
      </c>
      <c r="G5676" s="318" t="s">
        <v>4633</v>
      </c>
      <c r="H5676" s="318" t="s">
        <v>1117</v>
      </c>
      <c r="I5676" s="104" t="s">
        <v>1118</v>
      </c>
      <c r="J5676" s="318" t="s">
        <v>1119</v>
      </c>
      <c r="K5676" s="320"/>
      <c r="L5676" s="320"/>
      <c r="M5676" s="104"/>
      <c r="N5676" s="104">
        <v>2</v>
      </c>
      <c r="O5676" s="320">
        <v>6.0333333333333332</v>
      </c>
      <c r="P5676" s="105">
        <v>15000</v>
      </c>
    </row>
    <row r="5677" spans="1:16" x14ac:dyDescent="0.2">
      <c r="A5677" s="104" t="s">
        <v>1022</v>
      </c>
      <c r="B5677" s="104" t="s">
        <v>423</v>
      </c>
      <c r="C5677" s="313" t="s">
        <v>99</v>
      </c>
      <c r="D5677" s="104" t="s">
        <v>1192</v>
      </c>
      <c r="E5677" s="105">
        <v>1500</v>
      </c>
      <c r="F5677" s="313" t="s">
        <v>4636</v>
      </c>
      <c r="G5677" s="318" t="s">
        <v>4637</v>
      </c>
      <c r="H5677" s="318" t="s">
        <v>1057</v>
      </c>
      <c r="I5677" s="104" t="s">
        <v>1134</v>
      </c>
      <c r="J5677" s="318" t="s">
        <v>1074</v>
      </c>
      <c r="K5677" s="320"/>
      <c r="L5677" s="320"/>
      <c r="M5677" s="104"/>
      <c r="N5677" s="104">
        <v>2</v>
      </c>
      <c r="O5677" s="320">
        <v>6.0333333333333332</v>
      </c>
      <c r="P5677" s="105">
        <v>9000</v>
      </c>
    </row>
    <row r="5678" spans="1:16" x14ac:dyDescent="0.2">
      <c r="A5678" s="104" t="s">
        <v>1022</v>
      </c>
      <c r="B5678" s="104" t="s">
        <v>423</v>
      </c>
      <c r="C5678" s="313" t="s">
        <v>99</v>
      </c>
      <c r="D5678" s="104" t="s">
        <v>1046</v>
      </c>
      <c r="E5678" s="105">
        <v>1700</v>
      </c>
      <c r="F5678" s="313" t="s">
        <v>4638</v>
      </c>
      <c r="G5678" s="318" t="s">
        <v>4639</v>
      </c>
      <c r="H5678" s="318" t="s">
        <v>1064</v>
      </c>
      <c r="I5678" s="104" t="s">
        <v>1044</v>
      </c>
      <c r="J5678" s="318" t="s">
        <v>1028</v>
      </c>
      <c r="K5678" s="320"/>
      <c r="L5678" s="320"/>
      <c r="M5678" s="104"/>
      <c r="N5678" s="104">
        <v>2</v>
      </c>
      <c r="O5678" s="320">
        <v>6.0333333333333332</v>
      </c>
      <c r="P5678" s="105">
        <v>10200</v>
      </c>
    </row>
    <row r="5679" spans="1:16" x14ac:dyDescent="0.2">
      <c r="A5679" s="104" t="s">
        <v>1022</v>
      </c>
      <c r="B5679" s="104" t="s">
        <v>423</v>
      </c>
      <c r="C5679" s="313" t="s">
        <v>99</v>
      </c>
      <c r="D5679" s="104" t="s">
        <v>1488</v>
      </c>
      <c r="E5679" s="105">
        <v>2000</v>
      </c>
      <c r="F5679" s="313" t="s">
        <v>4640</v>
      </c>
      <c r="G5679" s="318" t="s">
        <v>4641</v>
      </c>
      <c r="H5679" s="318" t="s">
        <v>1577</v>
      </c>
      <c r="I5679" s="104" t="s">
        <v>1027</v>
      </c>
      <c r="J5679" s="318" t="s">
        <v>1028</v>
      </c>
      <c r="K5679" s="320"/>
      <c r="L5679" s="320"/>
      <c r="M5679" s="104"/>
      <c r="N5679" s="104">
        <v>2</v>
      </c>
      <c r="O5679" s="320">
        <v>6.0333333333333332</v>
      </c>
      <c r="P5679" s="105">
        <v>12000</v>
      </c>
    </row>
    <row r="5680" spans="1:16" x14ac:dyDescent="0.2">
      <c r="A5680" s="104" t="s">
        <v>1022</v>
      </c>
      <c r="B5680" s="104" t="s">
        <v>423</v>
      </c>
      <c r="C5680" s="313" t="s">
        <v>99</v>
      </c>
      <c r="D5680" s="104" t="s">
        <v>1046</v>
      </c>
      <c r="E5680" s="105">
        <v>1500</v>
      </c>
      <c r="F5680" s="313" t="s">
        <v>4642</v>
      </c>
      <c r="G5680" s="318" t="s">
        <v>4643</v>
      </c>
      <c r="H5680" s="318" t="s">
        <v>2174</v>
      </c>
      <c r="I5680" s="104" t="s">
        <v>1134</v>
      </c>
      <c r="J5680" s="318" t="s">
        <v>1028</v>
      </c>
      <c r="K5680" s="320"/>
      <c r="L5680" s="320"/>
      <c r="M5680" s="104"/>
      <c r="N5680" s="104">
        <v>2</v>
      </c>
      <c r="O5680" s="320">
        <v>6.0333333333333332</v>
      </c>
      <c r="P5680" s="105">
        <v>9000</v>
      </c>
    </row>
    <row r="5681" spans="1:16" x14ac:dyDescent="0.2">
      <c r="A5681" s="104" t="s">
        <v>1022</v>
      </c>
      <c r="B5681" s="104" t="s">
        <v>423</v>
      </c>
      <c r="C5681" s="313" t="s">
        <v>99</v>
      </c>
      <c r="D5681" s="104" t="s">
        <v>1596</v>
      </c>
      <c r="E5681" s="105">
        <v>1700</v>
      </c>
      <c r="F5681" s="313" t="s">
        <v>4644</v>
      </c>
      <c r="G5681" s="318" t="s">
        <v>4645</v>
      </c>
      <c r="H5681" s="318" t="s">
        <v>1224</v>
      </c>
      <c r="I5681" s="104" t="s">
        <v>1536</v>
      </c>
      <c r="J5681" s="318" t="s">
        <v>1074</v>
      </c>
      <c r="K5681" s="320"/>
      <c r="L5681" s="320"/>
      <c r="M5681" s="104"/>
      <c r="N5681" s="104">
        <v>2</v>
      </c>
      <c r="O5681" s="320">
        <v>6.0333333333333332</v>
      </c>
      <c r="P5681" s="105">
        <v>10200</v>
      </c>
    </row>
    <row r="5682" spans="1:16" x14ac:dyDescent="0.2">
      <c r="A5682" s="104" t="s">
        <v>1022</v>
      </c>
      <c r="B5682" s="104" t="s">
        <v>423</v>
      </c>
      <c r="C5682" s="313" t="s">
        <v>99</v>
      </c>
      <c r="D5682" s="104" t="s">
        <v>1101</v>
      </c>
      <c r="E5682" s="105">
        <v>2500</v>
      </c>
      <c r="F5682" s="313" t="s">
        <v>4646</v>
      </c>
      <c r="G5682" s="318" t="s">
        <v>4647</v>
      </c>
      <c r="H5682" s="318" t="s">
        <v>1032</v>
      </c>
      <c r="I5682" s="104" t="s">
        <v>1027</v>
      </c>
      <c r="J5682" s="318" t="s">
        <v>1028</v>
      </c>
      <c r="K5682" s="320"/>
      <c r="L5682" s="320"/>
      <c r="M5682" s="104"/>
      <c r="N5682" s="104">
        <v>2</v>
      </c>
      <c r="O5682" s="320">
        <v>6.0333333333333332</v>
      </c>
      <c r="P5682" s="105">
        <v>15000</v>
      </c>
    </row>
    <row r="5683" spans="1:16" ht="22.5" x14ac:dyDescent="0.2">
      <c r="A5683" s="104" t="s">
        <v>1022</v>
      </c>
      <c r="B5683" s="104" t="s">
        <v>423</v>
      </c>
      <c r="C5683" s="313" t="s">
        <v>99</v>
      </c>
      <c r="D5683" s="104" t="s">
        <v>1046</v>
      </c>
      <c r="E5683" s="105">
        <v>1500</v>
      </c>
      <c r="F5683" s="313" t="s">
        <v>4648</v>
      </c>
      <c r="G5683" s="318" t="s">
        <v>4649</v>
      </c>
      <c r="H5683" s="318" t="s">
        <v>2713</v>
      </c>
      <c r="I5683" s="104" t="s">
        <v>1099</v>
      </c>
      <c r="J5683" s="318" t="s">
        <v>1100</v>
      </c>
      <c r="K5683" s="320"/>
      <c r="L5683" s="320"/>
      <c r="M5683" s="104"/>
      <c r="N5683" s="104">
        <v>2</v>
      </c>
      <c r="O5683" s="320">
        <v>6.0333333333333332</v>
      </c>
      <c r="P5683" s="105">
        <v>9000</v>
      </c>
    </row>
    <row r="5684" spans="1:16" ht="22.5" x14ac:dyDescent="0.2">
      <c r="A5684" s="104" t="s">
        <v>1022</v>
      </c>
      <c r="B5684" s="104" t="s">
        <v>423</v>
      </c>
      <c r="C5684" s="313" t="s">
        <v>99</v>
      </c>
      <c r="D5684" s="104" t="s">
        <v>1046</v>
      </c>
      <c r="E5684" s="105">
        <v>1500</v>
      </c>
      <c r="F5684" s="313" t="s">
        <v>4650</v>
      </c>
      <c r="G5684" s="318" t="s">
        <v>4651</v>
      </c>
      <c r="H5684" s="318" t="s">
        <v>1053</v>
      </c>
      <c r="I5684" s="104" t="s">
        <v>1027</v>
      </c>
      <c r="J5684" s="318" t="s">
        <v>1069</v>
      </c>
      <c r="K5684" s="320"/>
      <c r="L5684" s="320"/>
      <c r="M5684" s="104"/>
      <c r="N5684" s="104">
        <v>2</v>
      </c>
      <c r="O5684" s="320">
        <v>6.0333333333333332</v>
      </c>
      <c r="P5684" s="105">
        <v>9000</v>
      </c>
    </row>
    <row r="5685" spans="1:16" x14ac:dyDescent="0.2">
      <c r="A5685" s="104" t="s">
        <v>1022</v>
      </c>
      <c r="B5685" s="104" t="s">
        <v>423</v>
      </c>
      <c r="C5685" s="313" t="s">
        <v>99</v>
      </c>
      <c r="D5685" s="104" t="s">
        <v>1046</v>
      </c>
      <c r="E5685" s="105">
        <v>1500</v>
      </c>
      <c r="F5685" s="313" t="s">
        <v>4652</v>
      </c>
      <c r="G5685" s="318" t="s">
        <v>4653</v>
      </c>
      <c r="H5685" s="318" t="s">
        <v>1057</v>
      </c>
      <c r="I5685" s="104" t="s">
        <v>1027</v>
      </c>
      <c r="J5685" s="318" t="s">
        <v>1028</v>
      </c>
      <c r="K5685" s="320"/>
      <c r="L5685" s="320"/>
      <c r="M5685" s="104"/>
      <c r="N5685" s="104">
        <v>2</v>
      </c>
      <c r="O5685" s="320">
        <v>6.0333333333333332</v>
      </c>
      <c r="P5685" s="105">
        <v>9000</v>
      </c>
    </row>
    <row r="5686" spans="1:16" x14ac:dyDescent="0.2">
      <c r="A5686" s="104" t="s">
        <v>1022</v>
      </c>
      <c r="B5686" s="104" t="s">
        <v>423</v>
      </c>
      <c r="C5686" s="313" t="s">
        <v>99</v>
      </c>
      <c r="D5686" s="104" t="s">
        <v>1046</v>
      </c>
      <c r="E5686" s="105">
        <v>1500</v>
      </c>
      <c r="F5686" s="313" t="s">
        <v>4656</v>
      </c>
      <c r="G5686" s="318" t="s">
        <v>4657</v>
      </c>
      <c r="H5686" s="318" t="s">
        <v>1255</v>
      </c>
      <c r="I5686" s="104" t="s">
        <v>1027</v>
      </c>
      <c r="J5686" s="318" t="s">
        <v>1161</v>
      </c>
      <c r="K5686" s="320"/>
      <c r="L5686" s="320"/>
      <c r="M5686" s="104"/>
      <c r="N5686" s="104">
        <v>2</v>
      </c>
      <c r="O5686" s="320">
        <v>6.0333333333333332</v>
      </c>
      <c r="P5686" s="105">
        <v>9000</v>
      </c>
    </row>
    <row r="5687" spans="1:16" ht="22.5" x14ac:dyDescent="0.2">
      <c r="A5687" s="104" t="s">
        <v>1022</v>
      </c>
      <c r="B5687" s="104" t="s">
        <v>423</v>
      </c>
      <c r="C5687" s="313" t="s">
        <v>99</v>
      </c>
      <c r="D5687" s="104" t="s">
        <v>1296</v>
      </c>
      <c r="E5687" s="105">
        <v>2500</v>
      </c>
      <c r="F5687" s="313" t="s">
        <v>4658</v>
      </c>
      <c r="G5687" s="318" t="s">
        <v>4659</v>
      </c>
      <c r="H5687" s="318" t="s">
        <v>1067</v>
      </c>
      <c r="I5687" s="104" t="s">
        <v>1068</v>
      </c>
      <c r="J5687" s="318" t="s">
        <v>1069</v>
      </c>
      <c r="K5687" s="320"/>
      <c r="L5687" s="320"/>
      <c r="M5687" s="104"/>
      <c r="N5687" s="104">
        <v>2</v>
      </c>
      <c r="O5687" s="320">
        <v>6.0333333333333332</v>
      </c>
      <c r="P5687" s="105">
        <v>15000</v>
      </c>
    </row>
    <row r="5688" spans="1:16" x14ac:dyDescent="0.2">
      <c r="A5688" s="104" t="s">
        <v>1022</v>
      </c>
      <c r="B5688" s="104" t="s">
        <v>423</v>
      </c>
      <c r="C5688" s="313" t="s">
        <v>99</v>
      </c>
      <c r="D5688" s="104" t="s">
        <v>1050</v>
      </c>
      <c r="E5688" s="105">
        <v>2400</v>
      </c>
      <c r="F5688" s="313" t="s">
        <v>5725</v>
      </c>
      <c r="G5688" s="318" t="s">
        <v>5726</v>
      </c>
      <c r="H5688" s="318" t="s">
        <v>1060</v>
      </c>
      <c r="I5688" s="104" t="s">
        <v>1061</v>
      </c>
      <c r="J5688" s="318" t="s">
        <v>1028</v>
      </c>
      <c r="K5688" s="320"/>
      <c r="L5688" s="320"/>
      <c r="M5688" s="104"/>
      <c r="N5688" s="104">
        <v>1</v>
      </c>
      <c r="O5688" s="320">
        <v>6.0333333333333332</v>
      </c>
      <c r="P5688" s="105">
        <v>14400</v>
      </c>
    </row>
    <row r="5689" spans="1:16" x14ac:dyDescent="0.2">
      <c r="A5689" s="104" t="s">
        <v>1022</v>
      </c>
      <c r="B5689" s="104" t="s">
        <v>423</v>
      </c>
      <c r="C5689" s="313" t="s">
        <v>99</v>
      </c>
      <c r="D5689" s="104" t="s">
        <v>1101</v>
      </c>
      <c r="E5689" s="105">
        <v>2400</v>
      </c>
      <c r="F5689" s="313" t="s">
        <v>4660</v>
      </c>
      <c r="G5689" s="318" t="s">
        <v>4661</v>
      </c>
      <c r="H5689" s="318" t="s">
        <v>1032</v>
      </c>
      <c r="I5689" s="104" t="s">
        <v>1027</v>
      </c>
      <c r="J5689" s="318" t="s">
        <v>1028</v>
      </c>
      <c r="K5689" s="320"/>
      <c r="L5689" s="320"/>
      <c r="M5689" s="104"/>
      <c r="N5689" s="104">
        <v>2</v>
      </c>
      <c r="O5689" s="320">
        <v>6.0333333333333332</v>
      </c>
      <c r="P5689" s="105">
        <v>14400</v>
      </c>
    </row>
    <row r="5690" spans="1:16" x14ac:dyDescent="0.2">
      <c r="A5690" s="104" t="s">
        <v>1022</v>
      </c>
      <c r="B5690" s="104" t="s">
        <v>423</v>
      </c>
      <c r="C5690" s="313" t="s">
        <v>99</v>
      </c>
      <c r="D5690" s="104" t="s">
        <v>1046</v>
      </c>
      <c r="E5690" s="105">
        <v>1700</v>
      </c>
      <c r="F5690" s="313" t="s">
        <v>4662</v>
      </c>
      <c r="G5690" s="318" t="s">
        <v>4663</v>
      </c>
      <c r="H5690" s="318" t="s">
        <v>3207</v>
      </c>
      <c r="I5690" s="104" t="s">
        <v>1073</v>
      </c>
      <c r="J5690" s="318" t="s">
        <v>1074</v>
      </c>
      <c r="K5690" s="320"/>
      <c r="L5690" s="320"/>
      <c r="M5690" s="104"/>
      <c r="N5690" s="104">
        <v>2</v>
      </c>
      <c r="O5690" s="320">
        <v>6.0333333333333332</v>
      </c>
      <c r="P5690" s="105">
        <v>10200</v>
      </c>
    </row>
    <row r="5691" spans="1:16" x14ac:dyDescent="0.2">
      <c r="A5691" s="104" t="s">
        <v>1022</v>
      </c>
      <c r="B5691" s="104" t="s">
        <v>423</v>
      </c>
      <c r="C5691" s="313" t="s">
        <v>99</v>
      </c>
      <c r="D5691" s="104" t="s">
        <v>1054</v>
      </c>
      <c r="E5691" s="105">
        <v>1500</v>
      </c>
      <c r="F5691" s="313" t="s">
        <v>4664</v>
      </c>
      <c r="G5691" s="318" t="s">
        <v>4665</v>
      </c>
      <c r="H5691" s="318" t="s">
        <v>1064</v>
      </c>
      <c r="I5691" s="104" t="s">
        <v>1073</v>
      </c>
      <c r="J5691" s="318" t="s">
        <v>1074</v>
      </c>
      <c r="K5691" s="320"/>
      <c r="L5691" s="320"/>
      <c r="M5691" s="104"/>
      <c r="N5691" s="104">
        <v>2</v>
      </c>
      <c r="O5691" s="320">
        <v>6.0333333333333332</v>
      </c>
      <c r="P5691" s="105">
        <v>9000</v>
      </c>
    </row>
    <row r="5692" spans="1:16" x14ac:dyDescent="0.2">
      <c r="A5692" s="104" t="s">
        <v>1022</v>
      </c>
      <c r="B5692" s="104" t="s">
        <v>423</v>
      </c>
      <c r="C5692" s="313" t="s">
        <v>99</v>
      </c>
      <c r="D5692" s="104" t="s">
        <v>4666</v>
      </c>
      <c r="E5692" s="105">
        <v>2500</v>
      </c>
      <c r="F5692" s="313" t="s">
        <v>4667</v>
      </c>
      <c r="G5692" s="318" t="s">
        <v>4668</v>
      </c>
      <c r="H5692" s="318" t="s">
        <v>1577</v>
      </c>
      <c r="I5692" s="104" t="s">
        <v>1134</v>
      </c>
      <c r="J5692" s="318" t="s">
        <v>1028</v>
      </c>
      <c r="K5692" s="320"/>
      <c r="L5692" s="320"/>
      <c r="M5692" s="104"/>
      <c r="N5692" s="104">
        <v>2</v>
      </c>
      <c r="O5692" s="320">
        <v>6.0333333333333332</v>
      </c>
      <c r="P5692" s="105">
        <v>15000</v>
      </c>
    </row>
    <row r="5693" spans="1:16" x14ac:dyDescent="0.2">
      <c r="A5693" s="104" t="s">
        <v>1022</v>
      </c>
      <c r="B5693" s="104" t="s">
        <v>423</v>
      </c>
      <c r="C5693" s="313" t="s">
        <v>99</v>
      </c>
      <c r="D5693" s="104" t="s">
        <v>4669</v>
      </c>
      <c r="E5693" s="105">
        <v>1300</v>
      </c>
      <c r="F5693" s="313" t="s">
        <v>4670</v>
      </c>
      <c r="G5693" s="318" t="s">
        <v>4671</v>
      </c>
      <c r="H5693" s="318" t="s">
        <v>1064</v>
      </c>
      <c r="I5693" s="104" t="s">
        <v>1073</v>
      </c>
      <c r="J5693" s="318" t="s">
        <v>1074</v>
      </c>
      <c r="K5693" s="320"/>
      <c r="L5693" s="320"/>
      <c r="M5693" s="104"/>
      <c r="N5693" s="104">
        <v>2</v>
      </c>
      <c r="O5693" s="320">
        <v>6.0333333333333332</v>
      </c>
      <c r="P5693" s="105">
        <v>7800</v>
      </c>
    </row>
    <row r="5694" spans="1:16" ht="22.5" x14ac:dyDescent="0.2">
      <c r="A5694" s="104" t="s">
        <v>1022</v>
      </c>
      <c r="B5694" s="104" t="s">
        <v>423</v>
      </c>
      <c r="C5694" s="313" t="s">
        <v>99</v>
      </c>
      <c r="D5694" s="104" t="s">
        <v>1488</v>
      </c>
      <c r="E5694" s="105">
        <v>2000</v>
      </c>
      <c r="F5694" s="313" t="s">
        <v>4672</v>
      </c>
      <c r="G5694" s="318" t="s">
        <v>4673</v>
      </c>
      <c r="H5694" s="318" t="s">
        <v>1067</v>
      </c>
      <c r="I5694" s="104" t="s">
        <v>1068</v>
      </c>
      <c r="J5694" s="318" t="s">
        <v>1069</v>
      </c>
      <c r="K5694" s="320"/>
      <c r="L5694" s="320"/>
      <c r="M5694" s="104"/>
      <c r="N5694" s="104">
        <v>2</v>
      </c>
      <c r="O5694" s="320">
        <v>6.0333333333333332</v>
      </c>
      <c r="P5694" s="105">
        <v>12000</v>
      </c>
    </row>
    <row r="5695" spans="1:16" x14ac:dyDescent="0.2">
      <c r="A5695" s="104" t="s">
        <v>1022</v>
      </c>
      <c r="B5695" s="104" t="s">
        <v>423</v>
      </c>
      <c r="C5695" s="313" t="s">
        <v>99</v>
      </c>
      <c r="D5695" s="104" t="s">
        <v>1101</v>
      </c>
      <c r="E5695" s="105">
        <v>2400</v>
      </c>
      <c r="F5695" s="313" t="s">
        <v>4674</v>
      </c>
      <c r="G5695" s="318" t="s">
        <v>4675</v>
      </c>
      <c r="H5695" s="318" t="s">
        <v>1032</v>
      </c>
      <c r="I5695" s="104" t="s">
        <v>1027</v>
      </c>
      <c r="J5695" s="318" t="s">
        <v>1028</v>
      </c>
      <c r="K5695" s="320"/>
      <c r="L5695" s="320"/>
      <c r="M5695" s="104"/>
      <c r="N5695" s="104">
        <v>2</v>
      </c>
      <c r="O5695" s="320">
        <v>6.0333333333333332</v>
      </c>
      <c r="P5695" s="105">
        <v>14400</v>
      </c>
    </row>
    <row r="5696" spans="1:16" x14ac:dyDescent="0.2">
      <c r="A5696" s="104" t="s">
        <v>1022</v>
      </c>
      <c r="B5696" s="104" t="s">
        <v>423</v>
      </c>
      <c r="C5696" s="313" t="s">
        <v>99</v>
      </c>
      <c r="D5696" s="104" t="s">
        <v>1296</v>
      </c>
      <c r="E5696" s="105">
        <v>2500</v>
      </c>
      <c r="F5696" s="313" t="s">
        <v>4676</v>
      </c>
      <c r="G5696" s="318" t="s">
        <v>4677</v>
      </c>
      <c r="H5696" s="318" t="s">
        <v>1060</v>
      </c>
      <c r="I5696" s="104" t="s">
        <v>1027</v>
      </c>
      <c r="J5696" s="318" t="s">
        <v>1028</v>
      </c>
      <c r="K5696" s="320"/>
      <c r="L5696" s="320"/>
      <c r="M5696" s="104"/>
      <c r="N5696" s="104">
        <v>2</v>
      </c>
      <c r="O5696" s="320">
        <v>6.0333333333333332</v>
      </c>
      <c r="P5696" s="105">
        <v>15000</v>
      </c>
    </row>
    <row r="5697" spans="1:16" x14ac:dyDescent="0.2">
      <c r="A5697" s="104" t="s">
        <v>1022</v>
      </c>
      <c r="B5697" s="104" t="s">
        <v>423</v>
      </c>
      <c r="C5697" s="313" t="s">
        <v>99</v>
      </c>
      <c r="D5697" s="104" t="s">
        <v>1050</v>
      </c>
      <c r="E5697" s="105">
        <v>2400</v>
      </c>
      <c r="F5697" s="313" t="s">
        <v>4678</v>
      </c>
      <c r="G5697" s="318" t="s">
        <v>4679</v>
      </c>
      <c r="H5697" s="318" t="s">
        <v>1060</v>
      </c>
      <c r="I5697" s="104" t="s">
        <v>1027</v>
      </c>
      <c r="J5697" s="318" t="s">
        <v>1028</v>
      </c>
      <c r="K5697" s="320"/>
      <c r="L5697" s="320"/>
      <c r="M5697" s="104"/>
      <c r="N5697" s="104">
        <v>1</v>
      </c>
      <c r="O5697" s="320">
        <v>6.0333333333333332</v>
      </c>
      <c r="P5697" s="105">
        <v>14400</v>
      </c>
    </row>
    <row r="5698" spans="1:16" x14ac:dyDescent="0.2">
      <c r="A5698" s="104" t="s">
        <v>1022</v>
      </c>
      <c r="B5698" s="104" t="s">
        <v>423</v>
      </c>
      <c r="C5698" s="313" t="s">
        <v>99</v>
      </c>
      <c r="D5698" s="104" t="s">
        <v>1046</v>
      </c>
      <c r="E5698" s="105">
        <v>1500</v>
      </c>
      <c r="F5698" s="313" t="s">
        <v>4680</v>
      </c>
      <c r="G5698" s="318" t="s">
        <v>4681</v>
      </c>
      <c r="H5698" s="318" t="s">
        <v>1064</v>
      </c>
      <c r="I5698" s="104" t="s">
        <v>1073</v>
      </c>
      <c r="J5698" s="318" t="s">
        <v>1074</v>
      </c>
      <c r="K5698" s="320"/>
      <c r="L5698" s="320"/>
      <c r="M5698" s="104"/>
      <c r="N5698" s="104">
        <v>2</v>
      </c>
      <c r="O5698" s="320">
        <v>6.0333333333333332</v>
      </c>
      <c r="P5698" s="105">
        <v>9000</v>
      </c>
    </row>
    <row r="5699" spans="1:16" ht="22.5" x14ac:dyDescent="0.2">
      <c r="A5699" s="104" t="s">
        <v>1022</v>
      </c>
      <c r="B5699" s="104" t="s">
        <v>423</v>
      </c>
      <c r="C5699" s="313" t="s">
        <v>99</v>
      </c>
      <c r="D5699" s="104" t="s">
        <v>1046</v>
      </c>
      <c r="E5699" s="105">
        <v>1500</v>
      </c>
      <c r="F5699" s="313" t="s">
        <v>4682</v>
      </c>
      <c r="G5699" s="318" t="s">
        <v>4683</v>
      </c>
      <c r="H5699" s="318" t="s">
        <v>2174</v>
      </c>
      <c r="I5699" s="104" t="s">
        <v>1134</v>
      </c>
      <c r="J5699" s="318" t="s">
        <v>1045</v>
      </c>
      <c r="K5699" s="320"/>
      <c r="L5699" s="320"/>
      <c r="M5699" s="104"/>
      <c r="N5699" s="104">
        <v>2</v>
      </c>
      <c r="O5699" s="320">
        <v>6.0333333333333332</v>
      </c>
      <c r="P5699" s="105">
        <v>9000</v>
      </c>
    </row>
    <row r="5700" spans="1:16" x14ac:dyDescent="0.2">
      <c r="A5700" s="104" t="s">
        <v>1022</v>
      </c>
      <c r="B5700" s="104" t="s">
        <v>423</v>
      </c>
      <c r="C5700" s="313" t="s">
        <v>99</v>
      </c>
      <c r="D5700" s="104" t="s">
        <v>1054</v>
      </c>
      <c r="E5700" s="105">
        <v>1500</v>
      </c>
      <c r="F5700" s="313" t="s">
        <v>4684</v>
      </c>
      <c r="G5700" s="318" t="s">
        <v>4685</v>
      </c>
      <c r="H5700" s="318" t="s">
        <v>1057</v>
      </c>
      <c r="I5700" s="104" t="s">
        <v>1073</v>
      </c>
      <c r="J5700" s="318" t="s">
        <v>1074</v>
      </c>
      <c r="K5700" s="320"/>
      <c r="L5700" s="320"/>
      <c r="M5700" s="104"/>
      <c r="N5700" s="104">
        <v>2</v>
      </c>
      <c r="O5700" s="320">
        <v>6.0333333333333332</v>
      </c>
      <c r="P5700" s="105">
        <v>9000</v>
      </c>
    </row>
    <row r="5701" spans="1:16" ht="22.5" x14ac:dyDescent="0.2">
      <c r="A5701" s="104" t="s">
        <v>1022</v>
      </c>
      <c r="B5701" s="104" t="s">
        <v>423</v>
      </c>
      <c r="C5701" s="313" t="s">
        <v>99</v>
      </c>
      <c r="D5701" s="104" t="s">
        <v>1046</v>
      </c>
      <c r="E5701" s="105">
        <v>1700</v>
      </c>
      <c r="F5701" s="313" t="s">
        <v>4686</v>
      </c>
      <c r="G5701" s="318" t="s">
        <v>4687</v>
      </c>
      <c r="H5701" s="318" t="s">
        <v>1064</v>
      </c>
      <c r="I5701" s="104" t="s">
        <v>1044</v>
      </c>
      <c r="J5701" s="318" t="s">
        <v>1045</v>
      </c>
      <c r="K5701" s="320"/>
      <c r="L5701" s="320"/>
      <c r="M5701" s="104"/>
      <c r="N5701" s="104">
        <v>2</v>
      </c>
      <c r="O5701" s="320">
        <v>6.0333333333333332</v>
      </c>
      <c r="P5701" s="105">
        <v>10200</v>
      </c>
    </row>
    <row r="5702" spans="1:16" ht="22.5" x14ac:dyDescent="0.2">
      <c r="A5702" s="104" t="s">
        <v>1022</v>
      </c>
      <c r="B5702" s="104" t="s">
        <v>423</v>
      </c>
      <c r="C5702" s="313" t="s">
        <v>99</v>
      </c>
      <c r="D5702" s="104" t="s">
        <v>1046</v>
      </c>
      <c r="E5702" s="105">
        <v>1500</v>
      </c>
      <c r="F5702" s="313" t="s">
        <v>4688</v>
      </c>
      <c r="G5702" s="318" t="s">
        <v>4689</v>
      </c>
      <c r="H5702" s="318" t="s">
        <v>1053</v>
      </c>
      <c r="I5702" s="104" t="s">
        <v>1027</v>
      </c>
      <c r="J5702" s="318" t="s">
        <v>1100</v>
      </c>
      <c r="K5702" s="320"/>
      <c r="L5702" s="320"/>
      <c r="M5702" s="104"/>
      <c r="N5702" s="104">
        <v>2</v>
      </c>
      <c r="O5702" s="320">
        <v>6.0333333333333332</v>
      </c>
      <c r="P5702" s="105">
        <v>9000</v>
      </c>
    </row>
    <row r="5703" spans="1:16" ht="22.5" x14ac:dyDescent="0.2">
      <c r="A5703" s="104" t="s">
        <v>1022</v>
      </c>
      <c r="B5703" s="104" t="s">
        <v>423</v>
      </c>
      <c r="C5703" s="313" t="s">
        <v>99</v>
      </c>
      <c r="D5703" s="104" t="s">
        <v>1054</v>
      </c>
      <c r="E5703" s="105">
        <v>1500</v>
      </c>
      <c r="F5703" s="313" t="s">
        <v>4690</v>
      </c>
      <c r="G5703" s="318" t="s">
        <v>4691</v>
      </c>
      <c r="H5703" s="318" t="s">
        <v>1133</v>
      </c>
      <c r="I5703" s="104" t="s">
        <v>1134</v>
      </c>
      <c r="J5703" s="318" t="s">
        <v>1045</v>
      </c>
      <c r="K5703" s="320"/>
      <c r="L5703" s="320"/>
      <c r="M5703" s="104"/>
      <c r="N5703" s="104">
        <v>2</v>
      </c>
      <c r="O5703" s="320">
        <v>6.0333333333333332</v>
      </c>
      <c r="P5703" s="105">
        <v>9000</v>
      </c>
    </row>
    <row r="5704" spans="1:16" x14ac:dyDescent="0.2">
      <c r="A5704" s="104" t="s">
        <v>1022</v>
      </c>
      <c r="B5704" s="104" t="s">
        <v>423</v>
      </c>
      <c r="C5704" s="313" t="s">
        <v>99</v>
      </c>
      <c r="D5704" s="104" t="s">
        <v>1101</v>
      </c>
      <c r="E5704" s="105">
        <v>2500</v>
      </c>
      <c r="F5704" s="313" t="s">
        <v>4692</v>
      </c>
      <c r="G5704" s="318" t="s">
        <v>4693</v>
      </c>
      <c r="H5704" s="318" t="s">
        <v>1032</v>
      </c>
      <c r="I5704" s="104" t="s">
        <v>1027</v>
      </c>
      <c r="J5704" s="318" t="s">
        <v>1028</v>
      </c>
      <c r="K5704" s="320"/>
      <c r="L5704" s="320"/>
      <c r="M5704" s="104"/>
      <c r="N5704" s="104">
        <v>2</v>
      </c>
      <c r="O5704" s="320">
        <v>6.0333333333333332</v>
      </c>
      <c r="P5704" s="105">
        <v>15000</v>
      </c>
    </row>
    <row r="5705" spans="1:16" x14ac:dyDescent="0.2">
      <c r="A5705" s="104" t="s">
        <v>1022</v>
      </c>
      <c r="B5705" s="104" t="s">
        <v>423</v>
      </c>
      <c r="C5705" s="313" t="s">
        <v>99</v>
      </c>
      <c r="D5705" s="104" t="s">
        <v>5727</v>
      </c>
      <c r="E5705" s="105">
        <v>8500</v>
      </c>
      <c r="F5705" s="313" t="s">
        <v>5728</v>
      </c>
      <c r="G5705" s="318" t="s">
        <v>5729</v>
      </c>
      <c r="H5705" s="318" t="s">
        <v>1313</v>
      </c>
      <c r="I5705" s="104" t="s">
        <v>1061</v>
      </c>
      <c r="J5705" s="318" t="s">
        <v>1028</v>
      </c>
      <c r="K5705" s="320"/>
      <c r="L5705" s="320"/>
      <c r="M5705" s="104"/>
      <c r="N5705" s="104">
        <v>1</v>
      </c>
      <c r="O5705" s="320">
        <v>0.96666666666666667</v>
      </c>
      <c r="P5705" s="105">
        <v>8216.6666666666661</v>
      </c>
    </row>
    <row r="5706" spans="1:16" x14ac:dyDescent="0.2">
      <c r="A5706" s="104" t="s">
        <v>1022</v>
      </c>
      <c r="B5706" s="104" t="s">
        <v>423</v>
      </c>
      <c r="C5706" s="313" t="s">
        <v>99</v>
      </c>
      <c r="D5706" s="104" t="s">
        <v>1046</v>
      </c>
      <c r="E5706" s="105">
        <v>1500</v>
      </c>
      <c r="F5706" s="313" t="s">
        <v>4694</v>
      </c>
      <c r="G5706" s="318" t="s">
        <v>4695</v>
      </c>
      <c r="H5706" s="318" t="s">
        <v>1340</v>
      </c>
      <c r="I5706" s="104" t="s">
        <v>1044</v>
      </c>
      <c r="J5706" s="318" t="s">
        <v>1074</v>
      </c>
      <c r="K5706" s="320"/>
      <c r="L5706" s="320"/>
      <c r="M5706" s="104"/>
      <c r="N5706" s="104">
        <v>2</v>
      </c>
      <c r="O5706" s="320">
        <v>6.0333333333333332</v>
      </c>
      <c r="P5706" s="105">
        <v>9000</v>
      </c>
    </row>
    <row r="5707" spans="1:16" x14ac:dyDescent="0.2">
      <c r="A5707" s="104" t="s">
        <v>1022</v>
      </c>
      <c r="B5707" s="104" t="s">
        <v>423</v>
      </c>
      <c r="C5707" s="313" t="s">
        <v>99</v>
      </c>
      <c r="D5707" s="104" t="s">
        <v>1242</v>
      </c>
      <c r="E5707" s="105">
        <v>1300</v>
      </c>
      <c r="F5707" s="313" t="s">
        <v>4696</v>
      </c>
      <c r="G5707" s="318" t="s">
        <v>4697</v>
      </c>
      <c r="H5707" s="318" t="s">
        <v>1117</v>
      </c>
      <c r="I5707" s="104" t="s">
        <v>1118</v>
      </c>
      <c r="J5707" s="318" t="s">
        <v>1119</v>
      </c>
      <c r="K5707" s="320"/>
      <c r="L5707" s="320"/>
      <c r="M5707" s="104"/>
      <c r="N5707" s="104">
        <v>2</v>
      </c>
      <c r="O5707" s="320">
        <v>6.0333333333333332</v>
      </c>
      <c r="P5707" s="105">
        <v>7800</v>
      </c>
    </row>
    <row r="5708" spans="1:16" x14ac:dyDescent="0.2">
      <c r="A5708" s="104" t="s">
        <v>1022</v>
      </c>
      <c r="B5708" s="104" t="s">
        <v>423</v>
      </c>
      <c r="C5708" s="313" t="s">
        <v>99</v>
      </c>
      <c r="D5708" s="104" t="s">
        <v>1046</v>
      </c>
      <c r="E5708" s="105">
        <v>1500</v>
      </c>
      <c r="F5708" s="313" t="s">
        <v>4698</v>
      </c>
      <c r="G5708" s="318" t="s">
        <v>4699</v>
      </c>
      <c r="H5708" s="318" t="s">
        <v>1133</v>
      </c>
      <c r="I5708" s="104" t="s">
        <v>1027</v>
      </c>
      <c r="J5708" s="318" t="s">
        <v>1161</v>
      </c>
      <c r="K5708" s="320"/>
      <c r="L5708" s="320"/>
      <c r="M5708" s="104"/>
      <c r="N5708" s="104">
        <v>1</v>
      </c>
      <c r="O5708" s="320">
        <v>6.0333333333333332</v>
      </c>
      <c r="P5708" s="105">
        <v>9000</v>
      </c>
    </row>
    <row r="5709" spans="1:16" x14ac:dyDescent="0.2">
      <c r="A5709" s="104" t="s">
        <v>1022</v>
      </c>
      <c r="B5709" s="104" t="s">
        <v>423</v>
      </c>
      <c r="C5709" s="313" t="s">
        <v>99</v>
      </c>
      <c r="D5709" s="104" t="s">
        <v>1393</v>
      </c>
      <c r="E5709" s="105">
        <v>1600</v>
      </c>
      <c r="F5709" s="313" t="s">
        <v>4702</v>
      </c>
      <c r="G5709" s="318" t="s">
        <v>4703</v>
      </c>
      <c r="H5709" s="318" t="s">
        <v>1160</v>
      </c>
      <c r="I5709" s="104" t="s">
        <v>1027</v>
      </c>
      <c r="J5709" s="318" t="s">
        <v>1161</v>
      </c>
      <c r="K5709" s="320"/>
      <c r="L5709" s="320"/>
      <c r="M5709" s="104"/>
      <c r="N5709" s="104">
        <v>2</v>
      </c>
      <c r="O5709" s="320">
        <v>6.0333333333333332</v>
      </c>
      <c r="P5709" s="105">
        <v>9600</v>
      </c>
    </row>
    <row r="5710" spans="1:16" x14ac:dyDescent="0.2">
      <c r="A5710" s="104" t="s">
        <v>1022</v>
      </c>
      <c r="B5710" s="104" t="s">
        <v>423</v>
      </c>
      <c r="C5710" s="313" t="s">
        <v>99</v>
      </c>
      <c r="D5710" s="104" t="s">
        <v>1393</v>
      </c>
      <c r="E5710" s="105">
        <v>1900</v>
      </c>
      <c r="F5710" s="313" t="s">
        <v>4704</v>
      </c>
      <c r="G5710" s="318" t="s">
        <v>4705</v>
      </c>
      <c r="H5710" s="318" t="s">
        <v>1189</v>
      </c>
      <c r="I5710" s="104" t="s">
        <v>1027</v>
      </c>
      <c r="J5710" s="318" t="s">
        <v>1028</v>
      </c>
      <c r="K5710" s="320"/>
      <c r="L5710" s="320"/>
      <c r="M5710" s="104"/>
      <c r="N5710" s="104">
        <v>2</v>
      </c>
      <c r="O5710" s="320">
        <v>6.0333333333333332</v>
      </c>
      <c r="P5710" s="105">
        <v>11400</v>
      </c>
    </row>
    <row r="5711" spans="1:16" x14ac:dyDescent="0.2">
      <c r="A5711" s="104" t="s">
        <v>1022</v>
      </c>
      <c r="B5711" s="104" t="s">
        <v>423</v>
      </c>
      <c r="C5711" s="313" t="s">
        <v>99</v>
      </c>
      <c r="D5711" s="104" t="s">
        <v>1046</v>
      </c>
      <c r="E5711" s="105">
        <v>1700</v>
      </c>
      <c r="F5711" s="313" t="s">
        <v>4706</v>
      </c>
      <c r="G5711" s="318" t="s">
        <v>4707</v>
      </c>
      <c r="H5711" s="318" t="s">
        <v>1189</v>
      </c>
      <c r="I5711" s="104" t="s">
        <v>1073</v>
      </c>
      <c r="J5711" s="318" t="s">
        <v>1074</v>
      </c>
      <c r="K5711" s="320"/>
      <c r="L5711" s="320"/>
      <c r="M5711" s="104"/>
      <c r="N5711" s="104">
        <v>2</v>
      </c>
      <c r="O5711" s="320">
        <v>6.0333333333333332</v>
      </c>
      <c r="P5711" s="105">
        <v>10200</v>
      </c>
    </row>
    <row r="5712" spans="1:16" x14ac:dyDescent="0.2">
      <c r="A5712" s="104" t="s">
        <v>1022</v>
      </c>
      <c r="B5712" s="104" t="s">
        <v>423</v>
      </c>
      <c r="C5712" s="313" t="s">
        <v>99</v>
      </c>
      <c r="D5712" s="104" t="s">
        <v>1488</v>
      </c>
      <c r="E5712" s="105">
        <v>2000</v>
      </c>
      <c r="F5712" s="313" t="s">
        <v>4710</v>
      </c>
      <c r="G5712" s="318" t="s">
        <v>4711</v>
      </c>
      <c r="H5712" s="318" t="s">
        <v>1380</v>
      </c>
      <c r="I5712" s="104" t="s">
        <v>1027</v>
      </c>
      <c r="J5712" s="318" t="s">
        <v>1161</v>
      </c>
      <c r="K5712" s="320"/>
      <c r="L5712" s="320"/>
      <c r="M5712" s="104"/>
      <c r="N5712" s="104">
        <v>1</v>
      </c>
      <c r="O5712" s="320">
        <v>6.0333333333333332</v>
      </c>
      <c r="P5712" s="105">
        <v>12000</v>
      </c>
    </row>
    <row r="5713" spans="1:16" ht="22.5" x14ac:dyDescent="0.2">
      <c r="A5713" s="104" t="s">
        <v>1022</v>
      </c>
      <c r="B5713" s="104" t="s">
        <v>423</v>
      </c>
      <c r="C5713" s="313" t="s">
        <v>99</v>
      </c>
      <c r="D5713" s="104" t="s">
        <v>1396</v>
      </c>
      <c r="E5713" s="105">
        <v>1500</v>
      </c>
      <c r="F5713" s="313" t="s">
        <v>4712</v>
      </c>
      <c r="G5713" s="318" t="s">
        <v>4713</v>
      </c>
      <c r="H5713" s="318" t="s">
        <v>4714</v>
      </c>
      <c r="I5713" s="104" t="s">
        <v>1073</v>
      </c>
      <c r="J5713" s="318" t="s">
        <v>1074</v>
      </c>
      <c r="K5713" s="320"/>
      <c r="L5713" s="320"/>
      <c r="M5713" s="104"/>
      <c r="N5713" s="104">
        <v>2</v>
      </c>
      <c r="O5713" s="320">
        <v>6.0333333333333332</v>
      </c>
      <c r="P5713" s="105">
        <v>9000</v>
      </c>
    </row>
    <row r="5714" spans="1:16" x14ac:dyDescent="0.2">
      <c r="A5714" s="104" t="s">
        <v>1022</v>
      </c>
      <c r="B5714" s="104" t="s">
        <v>423</v>
      </c>
      <c r="C5714" s="313" t="s">
        <v>99</v>
      </c>
      <c r="D5714" s="104" t="s">
        <v>1046</v>
      </c>
      <c r="E5714" s="105">
        <v>1500</v>
      </c>
      <c r="F5714" s="313" t="s">
        <v>4715</v>
      </c>
      <c r="G5714" s="318" t="s">
        <v>4716</v>
      </c>
      <c r="H5714" s="318" t="s">
        <v>1133</v>
      </c>
      <c r="I5714" s="104" t="s">
        <v>1134</v>
      </c>
      <c r="J5714" s="318" t="s">
        <v>1028</v>
      </c>
      <c r="K5714" s="320"/>
      <c r="L5714" s="320"/>
      <c r="M5714" s="104"/>
      <c r="N5714" s="104">
        <v>2</v>
      </c>
      <c r="O5714" s="320">
        <v>6.0333333333333332</v>
      </c>
      <c r="P5714" s="105">
        <v>9000</v>
      </c>
    </row>
    <row r="5715" spans="1:16" x14ac:dyDescent="0.2">
      <c r="A5715" s="104" t="s">
        <v>1022</v>
      </c>
      <c r="B5715" s="104" t="s">
        <v>423</v>
      </c>
      <c r="C5715" s="313" t="s">
        <v>99</v>
      </c>
      <c r="D5715" s="104" t="s">
        <v>1201</v>
      </c>
      <c r="E5715" s="105">
        <v>1300</v>
      </c>
      <c r="F5715" s="313" t="s">
        <v>4717</v>
      </c>
      <c r="G5715" s="318" t="s">
        <v>4718</v>
      </c>
      <c r="H5715" s="318" t="s">
        <v>1118</v>
      </c>
      <c r="I5715" s="104" t="s">
        <v>1118</v>
      </c>
      <c r="J5715" s="318" t="s">
        <v>1119</v>
      </c>
      <c r="K5715" s="320"/>
      <c r="L5715" s="320"/>
      <c r="M5715" s="104"/>
      <c r="N5715" s="104">
        <v>2</v>
      </c>
      <c r="O5715" s="320">
        <v>6.0333333333333332</v>
      </c>
      <c r="P5715" s="105">
        <v>7800</v>
      </c>
    </row>
    <row r="5716" spans="1:16" x14ac:dyDescent="0.2">
      <c r="A5716" s="104" t="s">
        <v>1022</v>
      </c>
      <c r="B5716" s="104" t="s">
        <v>423</v>
      </c>
      <c r="C5716" s="313" t="s">
        <v>99</v>
      </c>
      <c r="D5716" s="104" t="s">
        <v>1046</v>
      </c>
      <c r="E5716" s="105">
        <v>1500</v>
      </c>
      <c r="F5716" s="313" t="s">
        <v>4719</v>
      </c>
      <c r="G5716" s="318" t="s">
        <v>4720</v>
      </c>
      <c r="H5716" s="318" t="s">
        <v>1064</v>
      </c>
      <c r="I5716" s="104" t="s">
        <v>1073</v>
      </c>
      <c r="J5716" s="318" t="s">
        <v>1074</v>
      </c>
      <c r="K5716" s="320"/>
      <c r="L5716" s="320"/>
      <c r="M5716" s="104"/>
      <c r="N5716" s="104">
        <v>2</v>
      </c>
      <c r="O5716" s="320">
        <v>6.0333333333333332</v>
      </c>
      <c r="P5716" s="105">
        <v>9000</v>
      </c>
    </row>
    <row r="5717" spans="1:16" x14ac:dyDescent="0.2">
      <c r="A5717" s="104" t="s">
        <v>1022</v>
      </c>
      <c r="B5717" s="104" t="s">
        <v>423</v>
      </c>
      <c r="C5717" s="313" t="s">
        <v>99</v>
      </c>
      <c r="D5717" s="104" t="s">
        <v>1046</v>
      </c>
      <c r="E5717" s="105">
        <v>1700</v>
      </c>
      <c r="F5717" s="313" t="s">
        <v>4721</v>
      </c>
      <c r="G5717" s="318" t="s">
        <v>4722</v>
      </c>
      <c r="H5717" s="318" t="s">
        <v>1049</v>
      </c>
      <c r="I5717" s="104" t="s">
        <v>1027</v>
      </c>
      <c r="J5717" s="318" t="s">
        <v>1028</v>
      </c>
      <c r="K5717" s="320"/>
      <c r="L5717" s="320"/>
      <c r="M5717" s="104"/>
      <c r="N5717" s="104">
        <v>2</v>
      </c>
      <c r="O5717" s="320">
        <v>6.0333333333333332</v>
      </c>
      <c r="P5717" s="105">
        <v>10200</v>
      </c>
    </row>
    <row r="5718" spans="1:16" x14ac:dyDescent="0.2">
      <c r="A5718" s="104" t="s">
        <v>1022</v>
      </c>
      <c r="B5718" s="104" t="s">
        <v>423</v>
      </c>
      <c r="C5718" s="313" t="s">
        <v>99</v>
      </c>
      <c r="D5718" s="104" t="s">
        <v>1040</v>
      </c>
      <c r="E5718" s="105">
        <v>1300</v>
      </c>
      <c r="F5718" s="313" t="s">
        <v>4723</v>
      </c>
      <c r="G5718" s="318" t="s">
        <v>4724</v>
      </c>
      <c r="H5718" s="318" t="s">
        <v>1118</v>
      </c>
      <c r="I5718" s="104" t="s">
        <v>1118</v>
      </c>
      <c r="J5718" s="318" t="s">
        <v>1119</v>
      </c>
      <c r="K5718" s="320"/>
      <c r="L5718" s="320"/>
      <c r="M5718" s="104"/>
      <c r="N5718" s="104">
        <v>2</v>
      </c>
      <c r="O5718" s="320">
        <v>6.0333333333333332</v>
      </c>
      <c r="P5718" s="105">
        <v>7800</v>
      </c>
    </row>
    <row r="5719" spans="1:16" x14ac:dyDescent="0.2">
      <c r="A5719" s="104" t="s">
        <v>1022</v>
      </c>
      <c r="B5719" s="104" t="s">
        <v>423</v>
      </c>
      <c r="C5719" s="313" t="s">
        <v>99</v>
      </c>
      <c r="D5719" s="104" t="s">
        <v>1046</v>
      </c>
      <c r="E5719" s="105">
        <v>1700</v>
      </c>
      <c r="F5719" s="313" t="s">
        <v>4725</v>
      </c>
      <c r="G5719" s="318" t="s">
        <v>4726</v>
      </c>
      <c r="H5719" s="318" t="s">
        <v>1117</v>
      </c>
      <c r="I5719" s="104" t="s">
        <v>1118</v>
      </c>
      <c r="J5719" s="318" t="s">
        <v>1119</v>
      </c>
      <c r="K5719" s="320"/>
      <c r="L5719" s="320"/>
      <c r="M5719" s="104"/>
      <c r="N5719" s="104">
        <v>5</v>
      </c>
      <c r="O5719" s="320">
        <v>6.0333333333333332</v>
      </c>
      <c r="P5719" s="105">
        <v>10200</v>
      </c>
    </row>
    <row r="5720" spans="1:16" x14ac:dyDescent="0.2">
      <c r="A5720" s="104" t="s">
        <v>1022</v>
      </c>
      <c r="B5720" s="104" t="s">
        <v>423</v>
      </c>
      <c r="C5720" s="313" t="s">
        <v>99</v>
      </c>
      <c r="D5720" s="104" t="s">
        <v>1209</v>
      </c>
      <c r="E5720" s="105">
        <v>1300</v>
      </c>
      <c r="F5720" s="313" t="s">
        <v>4727</v>
      </c>
      <c r="G5720" s="318" t="s">
        <v>4728</v>
      </c>
      <c r="H5720" s="318" t="s">
        <v>1117</v>
      </c>
      <c r="I5720" s="104" t="s">
        <v>1118</v>
      </c>
      <c r="J5720" s="318" t="s">
        <v>1119</v>
      </c>
      <c r="K5720" s="320"/>
      <c r="L5720" s="320"/>
      <c r="M5720" s="104"/>
      <c r="N5720" s="104">
        <v>2</v>
      </c>
      <c r="O5720" s="320">
        <v>6.0333333333333332</v>
      </c>
      <c r="P5720" s="105">
        <v>7800</v>
      </c>
    </row>
    <row r="5721" spans="1:16" x14ac:dyDescent="0.2">
      <c r="A5721" s="104" t="s">
        <v>1022</v>
      </c>
      <c r="B5721" s="104" t="s">
        <v>423</v>
      </c>
      <c r="C5721" s="313" t="s">
        <v>99</v>
      </c>
      <c r="D5721" s="104" t="s">
        <v>1046</v>
      </c>
      <c r="E5721" s="105">
        <v>1500</v>
      </c>
      <c r="F5721" s="313" t="s">
        <v>4729</v>
      </c>
      <c r="G5721" s="318" t="s">
        <v>4730</v>
      </c>
      <c r="H5721" s="318" t="s">
        <v>1106</v>
      </c>
      <c r="I5721" s="104" t="s">
        <v>1073</v>
      </c>
      <c r="J5721" s="318" t="s">
        <v>1074</v>
      </c>
      <c r="K5721" s="320"/>
      <c r="L5721" s="320"/>
      <c r="M5721" s="104"/>
      <c r="N5721" s="104">
        <v>2</v>
      </c>
      <c r="O5721" s="320">
        <v>6.0333333333333332</v>
      </c>
      <c r="P5721" s="105">
        <v>9000</v>
      </c>
    </row>
    <row r="5722" spans="1:16" ht="22.5" x14ac:dyDescent="0.2">
      <c r="A5722" s="104" t="s">
        <v>1022</v>
      </c>
      <c r="B5722" s="104" t="s">
        <v>423</v>
      </c>
      <c r="C5722" s="313" t="s">
        <v>99</v>
      </c>
      <c r="D5722" s="104" t="s">
        <v>1396</v>
      </c>
      <c r="E5722" s="105">
        <v>1500</v>
      </c>
      <c r="F5722" s="313" t="s">
        <v>4731</v>
      </c>
      <c r="G5722" s="318" t="s">
        <v>4732</v>
      </c>
      <c r="H5722" s="318" t="s">
        <v>1057</v>
      </c>
      <c r="I5722" s="104" t="s">
        <v>1027</v>
      </c>
      <c r="J5722" s="318" t="s">
        <v>1069</v>
      </c>
      <c r="K5722" s="320"/>
      <c r="L5722" s="320"/>
      <c r="M5722" s="104"/>
      <c r="N5722" s="104">
        <v>2</v>
      </c>
      <c r="O5722" s="320">
        <v>6.0333333333333332</v>
      </c>
      <c r="P5722" s="105">
        <v>9000</v>
      </c>
    </row>
    <row r="5723" spans="1:16" ht="22.5" x14ac:dyDescent="0.2">
      <c r="A5723" s="104" t="s">
        <v>1022</v>
      </c>
      <c r="B5723" s="104" t="s">
        <v>423</v>
      </c>
      <c r="C5723" s="313" t="s">
        <v>99</v>
      </c>
      <c r="D5723" s="104" t="s">
        <v>1046</v>
      </c>
      <c r="E5723" s="105">
        <v>1500</v>
      </c>
      <c r="F5723" s="313" t="s">
        <v>4735</v>
      </c>
      <c r="G5723" s="318" t="s">
        <v>4736</v>
      </c>
      <c r="H5723" s="318" t="s">
        <v>1133</v>
      </c>
      <c r="I5723" s="104" t="s">
        <v>1044</v>
      </c>
      <c r="J5723" s="318" t="s">
        <v>1045</v>
      </c>
      <c r="K5723" s="320"/>
      <c r="L5723" s="320"/>
      <c r="M5723" s="104"/>
      <c r="N5723" s="104">
        <v>2</v>
      </c>
      <c r="O5723" s="320">
        <v>6.0333333333333332</v>
      </c>
      <c r="P5723" s="105">
        <v>9000</v>
      </c>
    </row>
    <row r="5724" spans="1:16" x14ac:dyDescent="0.2">
      <c r="A5724" s="104" t="s">
        <v>1022</v>
      </c>
      <c r="B5724" s="104" t="s">
        <v>423</v>
      </c>
      <c r="C5724" s="313" t="s">
        <v>99</v>
      </c>
      <c r="D5724" s="104" t="s">
        <v>1046</v>
      </c>
      <c r="E5724" s="105">
        <v>1700</v>
      </c>
      <c r="F5724" s="313" t="s">
        <v>4737</v>
      </c>
      <c r="G5724" s="318" t="s">
        <v>4738</v>
      </c>
      <c r="H5724" s="318" t="s">
        <v>1053</v>
      </c>
      <c r="I5724" s="104" t="s">
        <v>1027</v>
      </c>
      <c r="J5724" s="318" t="s">
        <v>1161</v>
      </c>
      <c r="K5724" s="320"/>
      <c r="L5724" s="320"/>
      <c r="M5724" s="104"/>
      <c r="N5724" s="104">
        <v>4</v>
      </c>
      <c r="O5724" s="320">
        <v>6.0333333333333332</v>
      </c>
      <c r="P5724" s="105">
        <v>10200</v>
      </c>
    </row>
    <row r="5725" spans="1:16" x14ac:dyDescent="0.2">
      <c r="A5725" s="104" t="s">
        <v>1022</v>
      </c>
      <c r="B5725" s="104" t="s">
        <v>423</v>
      </c>
      <c r="C5725" s="313" t="s">
        <v>99</v>
      </c>
      <c r="D5725" s="104" t="s">
        <v>1050</v>
      </c>
      <c r="E5725" s="105">
        <v>6000</v>
      </c>
      <c r="F5725" s="313" t="s">
        <v>4739</v>
      </c>
      <c r="G5725" s="318" t="s">
        <v>4740</v>
      </c>
      <c r="H5725" s="318" t="s">
        <v>1060</v>
      </c>
      <c r="I5725" s="104" t="s">
        <v>1061</v>
      </c>
      <c r="J5725" s="318" t="s">
        <v>1028</v>
      </c>
      <c r="K5725" s="320"/>
      <c r="L5725" s="320"/>
      <c r="M5725" s="104"/>
      <c r="N5725" s="104">
        <v>2</v>
      </c>
      <c r="O5725" s="320">
        <v>6.0333333333333332</v>
      </c>
      <c r="P5725" s="105">
        <v>36000</v>
      </c>
    </row>
    <row r="5726" spans="1:16" x14ac:dyDescent="0.2">
      <c r="A5726" s="104" t="s">
        <v>1022</v>
      </c>
      <c r="B5726" s="104" t="s">
        <v>423</v>
      </c>
      <c r="C5726" s="313" t="s">
        <v>99</v>
      </c>
      <c r="D5726" s="104" t="s">
        <v>1046</v>
      </c>
      <c r="E5726" s="105">
        <v>1700</v>
      </c>
      <c r="F5726" s="313" t="s">
        <v>4741</v>
      </c>
      <c r="G5726" s="318" t="s">
        <v>4742</v>
      </c>
      <c r="H5726" s="318" t="s">
        <v>1064</v>
      </c>
      <c r="I5726" s="104" t="s">
        <v>1073</v>
      </c>
      <c r="J5726" s="318" t="s">
        <v>1028</v>
      </c>
      <c r="K5726" s="320"/>
      <c r="L5726" s="320"/>
      <c r="M5726" s="104"/>
      <c r="N5726" s="104">
        <v>2</v>
      </c>
      <c r="O5726" s="320">
        <v>6.0333333333333332</v>
      </c>
      <c r="P5726" s="105">
        <v>10200</v>
      </c>
    </row>
    <row r="5727" spans="1:16" x14ac:dyDescent="0.2">
      <c r="A5727" s="104" t="s">
        <v>1022</v>
      </c>
      <c r="B5727" s="104" t="s">
        <v>423</v>
      </c>
      <c r="C5727" s="313" t="s">
        <v>99</v>
      </c>
      <c r="D5727" s="104" t="s">
        <v>3078</v>
      </c>
      <c r="E5727" s="105">
        <v>1500</v>
      </c>
      <c r="F5727" s="313" t="s">
        <v>4743</v>
      </c>
      <c r="G5727" s="318" t="s">
        <v>4744</v>
      </c>
      <c r="H5727" s="318" t="s">
        <v>3237</v>
      </c>
      <c r="I5727" s="104" t="s">
        <v>1073</v>
      </c>
      <c r="J5727" s="318" t="s">
        <v>1074</v>
      </c>
      <c r="K5727" s="320"/>
      <c r="L5727" s="320"/>
      <c r="M5727" s="104"/>
      <c r="N5727" s="104">
        <v>2</v>
      </c>
      <c r="O5727" s="320">
        <v>6.0333333333333332</v>
      </c>
      <c r="P5727" s="105">
        <v>9000</v>
      </c>
    </row>
    <row r="5728" spans="1:16" x14ac:dyDescent="0.2">
      <c r="A5728" s="104" t="s">
        <v>1022</v>
      </c>
      <c r="B5728" s="104" t="s">
        <v>423</v>
      </c>
      <c r="C5728" s="313" t="s">
        <v>99</v>
      </c>
      <c r="D5728" s="104" t="s">
        <v>1242</v>
      </c>
      <c r="E5728" s="105">
        <v>1300</v>
      </c>
      <c r="F5728" s="313" t="s">
        <v>4745</v>
      </c>
      <c r="G5728" s="318" t="s">
        <v>4746</v>
      </c>
      <c r="H5728" s="318" t="s">
        <v>1117</v>
      </c>
      <c r="I5728" s="104" t="s">
        <v>1118</v>
      </c>
      <c r="J5728" s="318" t="s">
        <v>1119</v>
      </c>
      <c r="K5728" s="320"/>
      <c r="L5728" s="320"/>
      <c r="M5728" s="104"/>
      <c r="N5728" s="104">
        <v>2</v>
      </c>
      <c r="O5728" s="320">
        <v>6.0333333333333332</v>
      </c>
      <c r="P5728" s="105">
        <v>7800</v>
      </c>
    </row>
    <row r="5729" spans="1:16" ht="22.5" x14ac:dyDescent="0.2">
      <c r="A5729" s="104" t="s">
        <v>1022</v>
      </c>
      <c r="B5729" s="104" t="s">
        <v>423</v>
      </c>
      <c r="C5729" s="313" t="s">
        <v>99</v>
      </c>
      <c r="D5729" s="104" t="s">
        <v>1075</v>
      </c>
      <c r="E5729" s="105">
        <v>930</v>
      </c>
      <c r="F5729" s="313" t="s">
        <v>4747</v>
      </c>
      <c r="G5729" s="318" t="s">
        <v>4748</v>
      </c>
      <c r="H5729" s="318" t="s">
        <v>1118</v>
      </c>
      <c r="I5729" s="104" t="s">
        <v>1082</v>
      </c>
      <c r="J5729" s="318" t="s">
        <v>1083</v>
      </c>
      <c r="K5729" s="320"/>
      <c r="L5729" s="320"/>
      <c r="M5729" s="104"/>
      <c r="N5729" s="104">
        <v>2</v>
      </c>
      <c r="O5729" s="320">
        <v>6.0333333333333332</v>
      </c>
      <c r="P5729" s="105">
        <v>5580</v>
      </c>
    </row>
    <row r="5730" spans="1:16" ht="22.5" x14ac:dyDescent="0.2">
      <c r="A5730" s="104" t="s">
        <v>1022</v>
      </c>
      <c r="B5730" s="104" t="s">
        <v>423</v>
      </c>
      <c r="C5730" s="313" t="s">
        <v>99</v>
      </c>
      <c r="D5730" s="104" t="s">
        <v>1046</v>
      </c>
      <c r="E5730" s="105">
        <v>1500</v>
      </c>
      <c r="F5730" s="313" t="s">
        <v>4749</v>
      </c>
      <c r="G5730" s="318" t="s">
        <v>4750</v>
      </c>
      <c r="H5730" s="318" t="s">
        <v>2329</v>
      </c>
      <c r="I5730" s="104" t="s">
        <v>1073</v>
      </c>
      <c r="J5730" s="318" t="s">
        <v>1074</v>
      </c>
      <c r="K5730" s="320"/>
      <c r="L5730" s="320"/>
      <c r="M5730" s="104"/>
      <c r="N5730" s="104">
        <v>2</v>
      </c>
      <c r="O5730" s="320">
        <v>6.0333333333333332</v>
      </c>
      <c r="P5730" s="105">
        <v>9000</v>
      </c>
    </row>
    <row r="5731" spans="1:16" ht="22.5" x14ac:dyDescent="0.2">
      <c r="A5731" s="104" t="s">
        <v>1022</v>
      </c>
      <c r="B5731" s="104" t="s">
        <v>423</v>
      </c>
      <c r="C5731" s="313" t="s">
        <v>99</v>
      </c>
      <c r="D5731" s="104" t="s">
        <v>1046</v>
      </c>
      <c r="E5731" s="105">
        <v>1700</v>
      </c>
      <c r="F5731" s="313" t="s">
        <v>4751</v>
      </c>
      <c r="G5731" s="318" t="s">
        <v>4752</v>
      </c>
      <c r="H5731" s="318" t="s">
        <v>1064</v>
      </c>
      <c r="I5731" s="104" t="s">
        <v>1044</v>
      </c>
      <c r="J5731" s="318" t="s">
        <v>1045</v>
      </c>
      <c r="K5731" s="320"/>
      <c r="L5731" s="320"/>
      <c r="M5731" s="104"/>
      <c r="N5731" s="104">
        <v>2</v>
      </c>
      <c r="O5731" s="320">
        <v>6.0333333333333332</v>
      </c>
      <c r="P5731" s="105">
        <v>10200</v>
      </c>
    </row>
    <row r="5732" spans="1:16" ht="22.5" x14ac:dyDescent="0.2">
      <c r="A5732" s="104" t="s">
        <v>1022</v>
      </c>
      <c r="B5732" s="104" t="s">
        <v>423</v>
      </c>
      <c r="C5732" s="313" t="s">
        <v>99</v>
      </c>
      <c r="D5732" s="104" t="s">
        <v>1046</v>
      </c>
      <c r="E5732" s="105">
        <v>1700</v>
      </c>
      <c r="F5732" s="313" t="s">
        <v>4753</v>
      </c>
      <c r="G5732" s="318" t="s">
        <v>4754</v>
      </c>
      <c r="H5732" s="318" t="s">
        <v>1064</v>
      </c>
      <c r="I5732" s="104" t="s">
        <v>1044</v>
      </c>
      <c r="J5732" s="318" t="s">
        <v>1045</v>
      </c>
      <c r="K5732" s="320"/>
      <c r="L5732" s="320"/>
      <c r="M5732" s="104"/>
      <c r="N5732" s="104">
        <v>2</v>
      </c>
      <c r="O5732" s="320">
        <v>6.0333333333333332</v>
      </c>
      <c r="P5732" s="105">
        <v>10200</v>
      </c>
    </row>
    <row r="5733" spans="1:16" x14ac:dyDescent="0.2">
      <c r="A5733" s="104" t="s">
        <v>1022</v>
      </c>
      <c r="B5733" s="104" t="s">
        <v>423</v>
      </c>
      <c r="C5733" s="313" t="s">
        <v>99</v>
      </c>
      <c r="D5733" s="104" t="s">
        <v>3027</v>
      </c>
      <c r="E5733" s="105">
        <v>2000</v>
      </c>
      <c r="F5733" s="313" t="s">
        <v>4755</v>
      </c>
      <c r="G5733" s="318" t="s">
        <v>4756</v>
      </c>
      <c r="H5733" s="318" t="s">
        <v>1057</v>
      </c>
      <c r="I5733" s="104" t="s">
        <v>1027</v>
      </c>
      <c r="J5733" s="318" t="s">
        <v>1028</v>
      </c>
      <c r="K5733" s="320"/>
      <c r="L5733" s="320"/>
      <c r="M5733" s="104"/>
      <c r="N5733" s="104">
        <v>2</v>
      </c>
      <c r="O5733" s="320">
        <v>6.0333333333333332</v>
      </c>
      <c r="P5733" s="105">
        <v>12000</v>
      </c>
    </row>
    <row r="5734" spans="1:16" x14ac:dyDescent="0.2">
      <c r="A5734" s="104" t="s">
        <v>1022</v>
      </c>
      <c r="B5734" s="104" t="s">
        <v>423</v>
      </c>
      <c r="C5734" s="313" t="s">
        <v>99</v>
      </c>
      <c r="D5734" s="104" t="s">
        <v>1396</v>
      </c>
      <c r="E5734" s="105">
        <v>1500</v>
      </c>
      <c r="F5734" s="313" t="s">
        <v>4757</v>
      </c>
      <c r="G5734" s="318" t="s">
        <v>4758</v>
      </c>
      <c r="H5734" s="318" t="s">
        <v>1133</v>
      </c>
      <c r="I5734" s="104" t="s">
        <v>1134</v>
      </c>
      <c r="J5734" s="318" t="s">
        <v>1074</v>
      </c>
      <c r="K5734" s="320"/>
      <c r="L5734" s="320"/>
      <c r="M5734" s="104"/>
      <c r="N5734" s="104">
        <v>2</v>
      </c>
      <c r="O5734" s="320">
        <v>6.0333333333333332</v>
      </c>
      <c r="P5734" s="105">
        <v>9000</v>
      </c>
    </row>
    <row r="5735" spans="1:16" x14ac:dyDescent="0.2">
      <c r="A5735" s="104" t="s">
        <v>1022</v>
      </c>
      <c r="B5735" s="104" t="s">
        <v>423</v>
      </c>
      <c r="C5735" s="313" t="s">
        <v>99</v>
      </c>
      <c r="D5735" s="104" t="s">
        <v>1046</v>
      </c>
      <c r="E5735" s="105">
        <v>1500</v>
      </c>
      <c r="F5735" s="313" t="s">
        <v>4759</v>
      </c>
      <c r="G5735" s="318" t="s">
        <v>4760</v>
      </c>
      <c r="H5735" s="318" t="s">
        <v>1249</v>
      </c>
      <c r="I5735" s="104" t="s">
        <v>1073</v>
      </c>
      <c r="J5735" s="318" t="s">
        <v>1074</v>
      </c>
      <c r="K5735" s="320"/>
      <c r="L5735" s="320"/>
      <c r="M5735" s="104"/>
      <c r="N5735" s="104">
        <v>2</v>
      </c>
      <c r="O5735" s="320">
        <v>6.0333333333333332</v>
      </c>
      <c r="P5735" s="105">
        <v>9000</v>
      </c>
    </row>
    <row r="5736" spans="1:16" ht="22.5" x14ac:dyDescent="0.2">
      <c r="A5736" s="104" t="s">
        <v>1022</v>
      </c>
      <c r="B5736" s="104" t="s">
        <v>423</v>
      </c>
      <c r="C5736" s="313" t="s">
        <v>99</v>
      </c>
      <c r="D5736" s="104" t="s">
        <v>1501</v>
      </c>
      <c r="E5736" s="105">
        <v>2400</v>
      </c>
      <c r="F5736" s="313" t="s">
        <v>4761</v>
      </c>
      <c r="G5736" s="318" t="s">
        <v>4762</v>
      </c>
      <c r="H5736" s="318" t="s">
        <v>1043</v>
      </c>
      <c r="I5736" s="104" t="s">
        <v>1027</v>
      </c>
      <c r="J5736" s="318" t="s">
        <v>1069</v>
      </c>
      <c r="K5736" s="320"/>
      <c r="L5736" s="320"/>
      <c r="M5736" s="104"/>
      <c r="N5736" s="104">
        <v>2</v>
      </c>
      <c r="O5736" s="320">
        <v>6.0333333333333332</v>
      </c>
      <c r="P5736" s="105">
        <v>14400</v>
      </c>
    </row>
    <row r="5737" spans="1:16" ht="22.5" x14ac:dyDescent="0.2">
      <c r="A5737" s="104" t="s">
        <v>1022</v>
      </c>
      <c r="B5737" s="104" t="s">
        <v>423</v>
      </c>
      <c r="C5737" s="313" t="s">
        <v>99</v>
      </c>
      <c r="D5737" s="104" t="s">
        <v>1054</v>
      </c>
      <c r="E5737" s="105">
        <v>1500</v>
      </c>
      <c r="F5737" s="313" t="s">
        <v>4763</v>
      </c>
      <c r="G5737" s="318" t="s">
        <v>4764</v>
      </c>
      <c r="H5737" s="318" t="s">
        <v>1064</v>
      </c>
      <c r="I5737" s="104" t="s">
        <v>1095</v>
      </c>
      <c r="J5737" s="318" t="s">
        <v>1096</v>
      </c>
      <c r="K5737" s="320"/>
      <c r="L5737" s="320"/>
      <c r="M5737" s="104"/>
      <c r="N5737" s="104">
        <v>2</v>
      </c>
      <c r="O5737" s="320">
        <v>6.0333333333333332</v>
      </c>
      <c r="P5737" s="105">
        <v>9000</v>
      </c>
    </row>
    <row r="5738" spans="1:16" x14ac:dyDescent="0.2">
      <c r="A5738" s="104" t="s">
        <v>1022</v>
      </c>
      <c r="B5738" s="104" t="s">
        <v>423</v>
      </c>
      <c r="C5738" s="313" t="s">
        <v>99</v>
      </c>
      <c r="D5738" s="104" t="s">
        <v>4765</v>
      </c>
      <c r="E5738" s="105">
        <v>9000</v>
      </c>
      <c r="F5738" s="313" t="s">
        <v>4766</v>
      </c>
      <c r="G5738" s="318" t="s">
        <v>4767</v>
      </c>
      <c r="H5738" s="318" t="s">
        <v>1313</v>
      </c>
      <c r="I5738" s="104" t="s">
        <v>1061</v>
      </c>
      <c r="J5738" s="318" t="s">
        <v>1028</v>
      </c>
      <c r="K5738" s="320"/>
      <c r="L5738" s="320"/>
      <c r="M5738" s="104"/>
      <c r="N5738" s="104">
        <v>2</v>
      </c>
      <c r="O5738" s="320">
        <v>6.0333333333333332</v>
      </c>
      <c r="P5738" s="105">
        <v>54000</v>
      </c>
    </row>
    <row r="5739" spans="1:16" x14ac:dyDescent="0.2">
      <c r="A5739" s="104" t="s">
        <v>1022</v>
      </c>
      <c r="B5739" s="104" t="s">
        <v>423</v>
      </c>
      <c r="C5739" s="313" t="s">
        <v>99</v>
      </c>
      <c r="D5739" s="104" t="s">
        <v>1046</v>
      </c>
      <c r="E5739" s="105">
        <v>1700</v>
      </c>
      <c r="F5739" s="313" t="s">
        <v>4768</v>
      </c>
      <c r="G5739" s="318" t="s">
        <v>4769</v>
      </c>
      <c r="H5739" s="318" t="s">
        <v>2525</v>
      </c>
      <c r="I5739" s="104" t="s">
        <v>1073</v>
      </c>
      <c r="J5739" s="318" t="s">
        <v>1074</v>
      </c>
      <c r="K5739" s="320"/>
      <c r="L5739" s="320"/>
      <c r="M5739" s="104"/>
      <c r="N5739" s="104">
        <v>2</v>
      </c>
      <c r="O5739" s="320">
        <v>6.0333333333333332</v>
      </c>
      <c r="P5739" s="105">
        <v>10200</v>
      </c>
    </row>
    <row r="5740" spans="1:16" x14ac:dyDescent="0.2">
      <c r="A5740" s="104" t="s">
        <v>1022</v>
      </c>
      <c r="B5740" s="104" t="s">
        <v>423</v>
      </c>
      <c r="C5740" s="313" t="s">
        <v>99</v>
      </c>
      <c r="D5740" s="104" t="s">
        <v>1046</v>
      </c>
      <c r="E5740" s="105">
        <v>1500</v>
      </c>
      <c r="F5740" s="313" t="s">
        <v>4770</v>
      </c>
      <c r="G5740" s="318" t="s">
        <v>4771</v>
      </c>
      <c r="H5740" s="318" t="s">
        <v>1118</v>
      </c>
      <c r="I5740" s="104" t="s">
        <v>1134</v>
      </c>
      <c r="J5740" s="318" t="s">
        <v>1028</v>
      </c>
      <c r="K5740" s="320"/>
      <c r="L5740" s="320"/>
      <c r="M5740" s="104"/>
      <c r="N5740" s="104">
        <v>1</v>
      </c>
      <c r="O5740" s="320">
        <v>6.0333333333333332</v>
      </c>
      <c r="P5740" s="105">
        <v>9000</v>
      </c>
    </row>
    <row r="5741" spans="1:16" ht="22.5" x14ac:dyDescent="0.2">
      <c r="A5741" s="104" t="s">
        <v>1022</v>
      </c>
      <c r="B5741" s="104" t="s">
        <v>423</v>
      </c>
      <c r="C5741" s="313" t="s">
        <v>99</v>
      </c>
      <c r="D5741" s="104" t="s">
        <v>1070</v>
      </c>
      <c r="E5741" s="105">
        <v>1700</v>
      </c>
      <c r="F5741" s="313" t="s">
        <v>4772</v>
      </c>
      <c r="G5741" s="318" t="s">
        <v>4773</v>
      </c>
      <c r="H5741" s="318" t="s">
        <v>1064</v>
      </c>
      <c r="I5741" s="104" t="s">
        <v>1027</v>
      </c>
      <c r="J5741" s="318" t="s">
        <v>1045</v>
      </c>
      <c r="K5741" s="320"/>
      <c r="L5741" s="320"/>
      <c r="M5741" s="104"/>
      <c r="N5741" s="104">
        <v>2</v>
      </c>
      <c r="O5741" s="320">
        <v>6.0333333333333332</v>
      </c>
      <c r="P5741" s="105">
        <v>10200</v>
      </c>
    </row>
    <row r="5742" spans="1:16" x14ac:dyDescent="0.2">
      <c r="A5742" s="104" t="s">
        <v>1022</v>
      </c>
      <c r="B5742" s="104" t="s">
        <v>423</v>
      </c>
      <c r="C5742" s="313" t="s">
        <v>99</v>
      </c>
      <c r="D5742" s="104" t="s">
        <v>1183</v>
      </c>
      <c r="E5742" s="105">
        <v>1300</v>
      </c>
      <c r="F5742" s="313" t="s">
        <v>4774</v>
      </c>
      <c r="G5742" s="318" t="s">
        <v>4775</v>
      </c>
      <c r="H5742" s="318" t="s">
        <v>4776</v>
      </c>
      <c r="I5742" s="104" t="s">
        <v>1073</v>
      </c>
      <c r="J5742" s="318" t="s">
        <v>1074</v>
      </c>
      <c r="K5742" s="320"/>
      <c r="L5742" s="320"/>
      <c r="M5742" s="104"/>
      <c r="N5742" s="104">
        <v>1</v>
      </c>
      <c r="O5742" s="320">
        <v>6.0333333333333332</v>
      </c>
      <c r="P5742" s="105">
        <v>7800</v>
      </c>
    </row>
    <row r="5743" spans="1:16" x14ac:dyDescent="0.2">
      <c r="A5743" s="104" t="s">
        <v>1022</v>
      </c>
      <c r="B5743" s="104" t="s">
        <v>423</v>
      </c>
      <c r="C5743" s="313" t="s">
        <v>99</v>
      </c>
      <c r="D5743" s="104" t="s">
        <v>1023</v>
      </c>
      <c r="E5743" s="105">
        <v>15000</v>
      </c>
      <c r="F5743" s="313" t="s">
        <v>5730</v>
      </c>
      <c r="G5743" s="318" t="s">
        <v>5731</v>
      </c>
      <c r="H5743" s="318" t="s">
        <v>1026</v>
      </c>
      <c r="I5743" s="104" t="s">
        <v>1027</v>
      </c>
      <c r="J5743" s="318" t="s">
        <v>1028</v>
      </c>
      <c r="K5743" s="320"/>
      <c r="L5743" s="320"/>
      <c r="M5743" s="104"/>
      <c r="N5743" s="104">
        <v>1</v>
      </c>
      <c r="O5743" s="320">
        <v>2.5333333333333332</v>
      </c>
      <c r="P5743" s="105">
        <v>38000</v>
      </c>
    </row>
    <row r="5744" spans="1:16" x14ac:dyDescent="0.2">
      <c r="A5744" s="104" t="s">
        <v>1022</v>
      </c>
      <c r="B5744" s="104" t="s">
        <v>423</v>
      </c>
      <c r="C5744" s="313" t="s">
        <v>99</v>
      </c>
      <c r="D5744" s="104" t="s">
        <v>1054</v>
      </c>
      <c r="E5744" s="105">
        <v>1500</v>
      </c>
      <c r="F5744" s="313" t="s">
        <v>4777</v>
      </c>
      <c r="G5744" s="318" t="s">
        <v>4778</v>
      </c>
      <c r="H5744" s="318" t="s">
        <v>1057</v>
      </c>
      <c r="I5744" s="104" t="s">
        <v>1225</v>
      </c>
      <c r="J5744" s="318" t="s">
        <v>1028</v>
      </c>
      <c r="K5744" s="320"/>
      <c r="L5744" s="320"/>
      <c r="M5744" s="104"/>
      <c r="N5744" s="104">
        <v>2</v>
      </c>
      <c r="O5744" s="320">
        <v>6.0333333333333332</v>
      </c>
      <c r="P5744" s="105">
        <v>9000</v>
      </c>
    </row>
    <row r="5745" spans="1:16" ht="22.5" x14ac:dyDescent="0.2">
      <c r="A5745" s="104" t="s">
        <v>1022</v>
      </c>
      <c r="B5745" s="104" t="s">
        <v>423</v>
      </c>
      <c r="C5745" s="313" t="s">
        <v>99</v>
      </c>
      <c r="D5745" s="104" t="s">
        <v>1101</v>
      </c>
      <c r="E5745" s="105">
        <v>3000</v>
      </c>
      <c r="F5745" s="313" t="s">
        <v>4779</v>
      </c>
      <c r="G5745" s="318" t="s">
        <v>4780</v>
      </c>
      <c r="H5745" s="318" t="s">
        <v>1032</v>
      </c>
      <c r="I5745" s="104" t="s">
        <v>1027</v>
      </c>
      <c r="J5745" s="318" t="s">
        <v>1069</v>
      </c>
      <c r="K5745" s="320"/>
      <c r="L5745" s="320"/>
      <c r="M5745" s="104"/>
      <c r="N5745" s="104">
        <v>2</v>
      </c>
      <c r="O5745" s="320">
        <v>6.0333333333333332</v>
      </c>
      <c r="P5745" s="105">
        <v>18000</v>
      </c>
    </row>
    <row r="5746" spans="1:16" x14ac:dyDescent="0.2">
      <c r="A5746" s="104" t="s">
        <v>1022</v>
      </c>
      <c r="B5746" s="104" t="s">
        <v>423</v>
      </c>
      <c r="C5746" s="313" t="s">
        <v>99</v>
      </c>
      <c r="D5746" s="104" t="s">
        <v>1050</v>
      </c>
      <c r="E5746" s="105">
        <v>3000</v>
      </c>
      <c r="F5746" s="313" t="s">
        <v>4781</v>
      </c>
      <c r="G5746" s="318" t="s">
        <v>4782</v>
      </c>
      <c r="H5746" s="318" t="s">
        <v>1060</v>
      </c>
      <c r="I5746" s="104" t="s">
        <v>1027</v>
      </c>
      <c r="J5746" s="318" t="s">
        <v>1028</v>
      </c>
      <c r="K5746" s="320"/>
      <c r="L5746" s="320"/>
      <c r="M5746" s="104"/>
      <c r="N5746" s="104">
        <v>2</v>
      </c>
      <c r="O5746" s="320">
        <v>6.0333333333333332</v>
      </c>
      <c r="P5746" s="105">
        <v>18000</v>
      </c>
    </row>
    <row r="5747" spans="1:16" x14ac:dyDescent="0.2">
      <c r="A5747" s="104" t="s">
        <v>1022</v>
      </c>
      <c r="B5747" s="104" t="s">
        <v>423</v>
      </c>
      <c r="C5747" s="313" t="s">
        <v>99</v>
      </c>
      <c r="D5747" s="104" t="s">
        <v>1046</v>
      </c>
      <c r="E5747" s="105">
        <v>1500</v>
      </c>
      <c r="F5747" s="313" t="s">
        <v>4783</v>
      </c>
      <c r="G5747" s="318" t="s">
        <v>4784</v>
      </c>
      <c r="H5747" s="318" t="s">
        <v>2525</v>
      </c>
      <c r="I5747" s="104" t="s">
        <v>1073</v>
      </c>
      <c r="J5747" s="318" t="s">
        <v>1074</v>
      </c>
      <c r="K5747" s="320"/>
      <c r="L5747" s="320"/>
      <c r="M5747" s="104"/>
      <c r="N5747" s="104">
        <v>2</v>
      </c>
      <c r="O5747" s="320">
        <v>6.0333333333333332</v>
      </c>
      <c r="P5747" s="105">
        <v>9000</v>
      </c>
    </row>
    <row r="5748" spans="1:16" ht="22.5" x14ac:dyDescent="0.2">
      <c r="A5748" s="104" t="s">
        <v>1022</v>
      </c>
      <c r="B5748" s="104" t="s">
        <v>423</v>
      </c>
      <c r="C5748" s="313" t="s">
        <v>99</v>
      </c>
      <c r="D5748" s="104" t="s">
        <v>1242</v>
      </c>
      <c r="E5748" s="105">
        <v>1300</v>
      </c>
      <c r="F5748" s="313" t="s">
        <v>4785</v>
      </c>
      <c r="G5748" s="318" t="s">
        <v>4786</v>
      </c>
      <c r="H5748" s="318" t="s">
        <v>1064</v>
      </c>
      <c r="I5748" s="104" t="s">
        <v>1044</v>
      </c>
      <c r="J5748" s="318" t="s">
        <v>1045</v>
      </c>
      <c r="K5748" s="320"/>
      <c r="L5748" s="320"/>
      <c r="M5748" s="104"/>
      <c r="N5748" s="104">
        <v>2</v>
      </c>
      <c r="O5748" s="320">
        <v>6.0333333333333332</v>
      </c>
      <c r="P5748" s="105">
        <v>7800</v>
      </c>
    </row>
    <row r="5749" spans="1:16" ht="22.5" x14ac:dyDescent="0.2">
      <c r="A5749" s="104" t="s">
        <v>1022</v>
      </c>
      <c r="B5749" s="104" t="s">
        <v>423</v>
      </c>
      <c r="C5749" s="313" t="s">
        <v>99</v>
      </c>
      <c r="D5749" s="104" t="s">
        <v>1046</v>
      </c>
      <c r="E5749" s="105">
        <v>1700</v>
      </c>
      <c r="F5749" s="313" t="s">
        <v>4787</v>
      </c>
      <c r="G5749" s="318" t="s">
        <v>4788</v>
      </c>
      <c r="H5749" s="318" t="s">
        <v>1049</v>
      </c>
      <c r="I5749" s="104" t="s">
        <v>1044</v>
      </c>
      <c r="J5749" s="318" t="s">
        <v>1096</v>
      </c>
      <c r="K5749" s="320"/>
      <c r="L5749" s="320"/>
      <c r="M5749" s="104"/>
      <c r="N5749" s="104">
        <v>2</v>
      </c>
      <c r="O5749" s="320">
        <v>6.0333333333333332</v>
      </c>
      <c r="P5749" s="105">
        <v>10200</v>
      </c>
    </row>
    <row r="5750" spans="1:16" ht="22.5" x14ac:dyDescent="0.2">
      <c r="A5750" s="104" t="s">
        <v>1022</v>
      </c>
      <c r="B5750" s="104" t="s">
        <v>423</v>
      </c>
      <c r="C5750" s="313" t="s">
        <v>99</v>
      </c>
      <c r="D5750" s="104" t="s">
        <v>1046</v>
      </c>
      <c r="E5750" s="105">
        <v>1500</v>
      </c>
      <c r="F5750" s="313" t="s">
        <v>4789</v>
      </c>
      <c r="G5750" s="318" t="s">
        <v>4790</v>
      </c>
      <c r="H5750" s="318" t="s">
        <v>1118</v>
      </c>
      <c r="I5750" s="104" t="s">
        <v>1134</v>
      </c>
      <c r="J5750" s="318" t="s">
        <v>1045</v>
      </c>
      <c r="K5750" s="320"/>
      <c r="L5750" s="320"/>
      <c r="M5750" s="104"/>
      <c r="N5750" s="104">
        <v>2</v>
      </c>
      <c r="O5750" s="320">
        <v>6.0333333333333332</v>
      </c>
      <c r="P5750" s="105">
        <v>9000</v>
      </c>
    </row>
    <row r="5751" spans="1:16" x14ac:dyDescent="0.2">
      <c r="A5751" s="104" t="s">
        <v>1022</v>
      </c>
      <c r="B5751" s="104" t="s">
        <v>423</v>
      </c>
      <c r="C5751" s="313" t="s">
        <v>99</v>
      </c>
      <c r="D5751" s="104" t="s">
        <v>1046</v>
      </c>
      <c r="E5751" s="105">
        <v>1700</v>
      </c>
      <c r="F5751" s="313" t="s">
        <v>4791</v>
      </c>
      <c r="G5751" s="318" t="s">
        <v>4792</v>
      </c>
      <c r="H5751" s="318" t="s">
        <v>1049</v>
      </c>
      <c r="I5751" s="104" t="s">
        <v>1073</v>
      </c>
      <c r="J5751" s="318" t="s">
        <v>1074</v>
      </c>
      <c r="K5751" s="320"/>
      <c r="L5751" s="320"/>
      <c r="M5751" s="104"/>
      <c r="N5751" s="104">
        <v>2</v>
      </c>
      <c r="O5751" s="320">
        <v>6.0333333333333332</v>
      </c>
      <c r="P5751" s="105">
        <v>10200</v>
      </c>
    </row>
    <row r="5752" spans="1:16" ht="22.5" x14ac:dyDescent="0.2">
      <c r="A5752" s="104" t="s">
        <v>1022</v>
      </c>
      <c r="B5752" s="104" t="s">
        <v>423</v>
      </c>
      <c r="C5752" s="313" t="s">
        <v>99</v>
      </c>
      <c r="D5752" s="104" t="s">
        <v>1046</v>
      </c>
      <c r="E5752" s="105">
        <v>1700</v>
      </c>
      <c r="F5752" s="313" t="s">
        <v>4796</v>
      </c>
      <c r="G5752" s="318" t="s">
        <v>4797</v>
      </c>
      <c r="H5752" s="318" t="s">
        <v>1064</v>
      </c>
      <c r="I5752" s="104" t="s">
        <v>1095</v>
      </c>
      <c r="J5752" s="318" t="s">
        <v>1096</v>
      </c>
      <c r="K5752" s="320"/>
      <c r="L5752" s="320"/>
      <c r="M5752" s="104"/>
      <c r="N5752" s="104">
        <v>2</v>
      </c>
      <c r="O5752" s="320">
        <v>6.0333333333333332</v>
      </c>
      <c r="P5752" s="105">
        <v>10200</v>
      </c>
    </row>
    <row r="5753" spans="1:16" ht="22.5" x14ac:dyDescent="0.2">
      <c r="A5753" s="104" t="s">
        <v>1022</v>
      </c>
      <c r="B5753" s="104" t="s">
        <v>423</v>
      </c>
      <c r="C5753" s="313" t="s">
        <v>99</v>
      </c>
      <c r="D5753" s="104" t="s">
        <v>1054</v>
      </c>
      <c r="E5753" s="105">
        <v>1500</v>
      </c>
      <c r="F5753" s="313" t="s">
        <v>4798</v>
      </c>
      <c r="G5753" s="318" t="s">
        <v>4799</v>
      </c>
      <c r="H5753" s="318" t="s">
        <v>2174</v>
      </c>
      <c r="I5753" s="104" t="s">
        <v>1027</v>
      </c>
      <c r="J5753" s="318" t="s">
        <v>1069</v>
      </c>
      <c r="K5753" s="320"/>
      <c r="L5753" s="320"/>
      <c r="M5753" s="104"/>
      <c r="N5753" s="104">
        <v>2</v>
      </c>
      <c r="O5753" s="320">
        <v>6.0333333333333332</v>
      </c>
      <c r="P5753" s="105">
        <v>9000</v>
      </c>
    </row>
    <row r="5754" spans="1:16" x14ac:dyDescent="0.2">
      <c r="A5754" s="104" t="s">
        <v>1022</v>
      </c>
      <c r="B5754" s="104" t="s">
        <v>423</v>
      </c>
      <c r="C5754" s="313" t="s">
        <v>99</v>
      </c>
      <c r="D5754" s="104" t="s">
        <v>1396</v>
      </c>
      <c r="E5754" s="105">
        <v>1500</v>
      </c>
      <c r="F5754" s="313" t="s">
        <v>4800</v>
      </c>
      <c r="G5754" s="318" t="s">
        <v>4801</v>
      </c>
      <c r="H5754" s="318" t="s">
        <v>1117</v>
      </c>
      <c r="I5754" s="104" t="s">
        <v>1118</v>
      </c>
      <c r="J5754" s="318" t="s">
        <v>1119</v>
      </c>
      <c r="K5754" s="320"/>
      <c r="L5754" s="320"/>
      <c r="M5754" s="104"/>
      <c r="N5754" s="104">
        <v>2</v>
      </c>
      <c r="O5754" s="320">
        <v>6.0333333333333332</v>
      </c>
      <c r="P5754" s="105">
        <v>9000</v>
      </c>
    </row>
    <row r="5755" spans="1:16" x14ac:dyDescent="0.2">
      <c r="A5755" s="104" t="s">
        <v>1022</v>
      </c>
      <c r="B5755" s="104" t="s">
        <v>423</v>
      </c>
      <c r="C5755" s="313" t="s">
        <v>99</v>
      </c>
      <c r="D5755" s="104" t="s">
        <v>2586</v>
      </c>
      <c r="E5755" s="105">
        <v>1500</v>
      </c>
      <c r="F5755" s="313" t="s">
        <v>4802</v>
      </c>
      <c r="G5755" s="318" t="s">
        <v>4803</v>
      </c>
      <c r="H5755" s="318" t="s">
        <v>1265</v>
      </c>
      <c r="I5755" s="104" t="s">
        <v>1027</v>
      </c>
      <c r="J5755" s="318" t="s">
        <v>1161</v>
      </c>
      <c r="K5755" s="320"/>
      <c r="L5755" s="320"/>
      <c r="M5755" s="104"/>
      <c r="N5755" s="104">
        <v>2</v>
      </c>
      <c r="O5755" s="320">
        <v>6.0333333333333332</v>
      </c>
      <c r="P5755" s="105">
        <v>9000</v>
      </c>
    </row>
    <row r="5756" spans="1:16" x14ac:dyDescent="0.2">
      <c r="A5756" s="104" t="s">
        <v>1022</v>
      </c>
      <c r="B5756" s="104" t="s">
        <v>423</v>
      </c>
      <c r="C5756" s="313" t="s">
        <v>99</v>
      </c>
      <c r="D5756" s="104" t="s">
        <v>1101</v>
      </c>
      <c r="E5756" s="105">
        <v>3000</v>
      </c>
      <c r="F5756" s="313" t="s">
        <v>4804</v>
      </c>
      <c r="G5756" s="318" t="s">
        <v>4805</v>
      </c>
      <c r="H5756" s="318" t="s">
        <v>1032</v>
      </c>
      <c r="I5756" s="104" t="s">
        <v>1027</v>
      </c>
      <c r="J5756" s="318" t="s">
        <v>1028</v>
      </c>
      <c r="K5756" s="320"/>
      <c r="L5756" s="320"/>
      <c r="M5756" s="104"/>
      <c r="N5756" s="104">
        <v>2</v>
      </c>
      <c r="O5756" s="320">
        <v>6.0333333333333332</v>
      </c>
      <c r="P5756" s="105">
        <v>18000</v>
      </c>
    </row>
    <row r="5757" spans="1:16" x14ac:dyDescent="0.2">
      <c r="A5757" s="104" t="s">
        <v>1022</v>
      </c>
      <c r="B5757" s="104" t="s">
        <v>423</v>
      </c>
      <c r="C5757" s="313" t="s">
        <v>99</v>
      </c>
      <c r="D5757" s="104" t="s">
        <v>1296</v>
      </c>
      <c r="E5757" s="105">
        <v>2500</v>
      </c>
      <c r="F5757" s="313" t="s">
        <v>4806</v>
      </c>
      <c r="G5757" s="318" t="s">
        <v>4807</v>
      </c>
      <c r="H5757" s="318" t="s">
        <v>1189</v>
      </c>
      <c r="I5757" s="104" t="s">
        <v>1044</v>
      </c>
      <c r="J5757" s="318" t="s">
        <v>1028</v>
      </c>
      <c r="K5757" s="320"/>
      <c r="L5757" s="320"/>
      <c r="M5757" s="104"/>
      <c r="N5757" s="104">
        <v>2</v>
      </c>
      <c r="O5757" s="320">
        <v>6.0333333333333332</v>
      </c>
      <c r="P5757" s="105">
        <v>15000</v>
      </c>
    </row>
    <row r="5758" spans="1:16" x14ac:dyDescent="0.2">
      <c r="A5758" s="104" t="s">
        <v>1022</v>
      </c>
      <c r="B5758" s="104" t="s">
        <v>423</v>
      </c>
      <c r="C5758" s="313" t="s">
        <v>99</v>
      </c>
      <c r="D5758" s="104" t="s">
        <v>1209</v>
      </c>
      <c r="E5758" s="105">
        <v>1300</v>
      </c>
      <c r="F5758" s="313" t="s">
        <v>4808</v>
      </c>
      <c r="G5758" s="318" t="s">
        <v>4809</v>
      </c>
      <c r="H5758" s="318" t="s">
        <v>1117</v>
      </c>
      <c r="I5758" s="104" t="s">
        <v>1118</v>
      </c>
      <c r="J5758" s="318" t="s">
        <v>1119</v>
      </c>
      <c r="K5758" s="320"/>
      <c r="L5758" s="320"/>
      <c r="M5758" s="104"/>
      <c r="N5758" s="104">
        <v>2</v>
      </c>
      <c r="O5758" s="320">
        <v>6.0333333333333332</v>
      </c>
      <c r="P5758" s="105">
        <v>7800</v>
      </c>
    </row>
    <row r="5759" spans="1:16" x14ac:dyDescent="0.2">
      <c r="A5759" s="104" t="s">
        <v>1022</v>
      </c>
      <c r="B5759" s="104" t="s">
        <v>423</v>
      </c>
      <c r="C5759" s="313" t="s">
        <v>99</v>
      </c>
      <c r="D5759" s="104" t="s">
        <v>1050</v>
      </c>
      <c r="E5759" s="105">
        <v>3000</v>
      </c>
      <c r="F5759" s="313" t="s">
        <v>4812</v>
      </c>
      <c r="G5759" s="318" t="s">
        <v>4813</v>
      </c>
      <c r="H5759" s="318" t="s">
        <v>1053</v>
      </c>
      <c r="I5759" s="104" t="s">
        <v>1027</v>
      </c>
      <c r="J5759" s="318" t="s">
        <v>1028</v>
      </c>
      <c r="K5759" s="320"/>
      <c r="L5759" s="320"/>
      <c r="M5759" s="104"/>
      <c r="N5759" s="104">
        <v>2</v>
      </c>
      <c r="O5759" s="320">
        <v>6.0333333333333332</v>
      </c>
      <c r="P5759" s="105">
        <v>18000</v>
      </c>
    </row>
    <row r="5760" spans="1:16" x14ac:dyDescent="0.2">
      <c r="A5760" s="104" t="s">
        <v>1022</v>
      </c>
      <c r="B5760" s="104" t="s">
        <v>423</v>
      </c>
      <c r="C5760" s="313" t="s">
        <v>99</v>
      </c>
      <c r="D5760" s="104" t="s">
        <v>1046</v>
      </c>
      <c r="E5760" s="105">
        <v>1700</v>
      </c>
      <c r="F5760" s="313" t="s">
        <v>4814</v>
      </c>
      <c r="G5760" s="318" t="s">
        <v>4815</v>
      </c>
      <c r="H5760" s="318" t="s">
        <v>1064</v>
      </c>
      <c r="I5760" s="104" t="s">
        <v>1044</v>
      </c>
      <c r="J5760" s="318" t="s">
        <v>1028</v>
      </c>
      <c r="K5760" s="320"/>
      <c r="L5760" s="320"/>
      <c r="M5760" s="104"/>
      <c r="N5760" s="104">
        <v>2</v>
      </c>
      <c r="O5760" s="320">
        <v>6.0333333333333332</v>
      </c>
      <c r="P5760" s="105">
        <v>10200</v>
      </c>
    </row>
    <row r="5761" spans="1:16" x14ac:dyDescent="0.2">
      <c r="A5761" s="104" t="s">
        <v>1022</v>
      </c>
      <c r="B5761" s="104" t="s">
        <v>423</v>
      </c>
      <c r="C5761" s="313" t="s">
        <v>99</v>
      </c>
      <c r="D5761" s="104" t="s">
        <v>1209</v>
      </c>
      <c r="E5761" s="105">
        <v>1300</v>
      </c>
      <c r="F5761" s="313" t="s">
        <v>4816</v>
      </c>
      <c r="G5761" s="318" t="s">
        <v>4817</v>
      </c>
      <c r="H5761" s="318" t="s">
        <v>1117</v>
      </c>
      <c r="I5761" s="104" t="s">
        <v>1118</v>
      </c>
      <c r="J5761" s="318" t="s">
        <v>1119</v>
      </c>
      <c r="K5761" s="320"/>
      <c r="L5761" s="320"/>
      <c r="M5761" s="104"/>
      <c r="N5761" s="104">
        <v>5</v>
      </c>
      <c r="O5761" s="320">
        <v>6.0333333333333332</v>
      </c>
      <c r="P5761" s="105">
        <v>7800</v>
      </c>
    </row>
    <row r="5762" spans="1:16" ht="22.5" x14ac:dyDescent="0.2">
      <c r="A5762" s="104" t="s">
        <v>1022</v>
      </c>
      <c r="B5762" s="104" t="s">
        <v>423</v>
      </c>
      <c r="C5762" s="313" t="s">
        <v>99</v>
      </c>
      <c r="D5762" s="104" t="s">
        <v>1046</v>
      </c>
      <c r="E5762" s="105">
        <v>1500</v>
      </c>
      <c r="F5762" s="313" t="s">
        <v>4818</v>
      </c>
      <c r="G5762" s="318" t="s">
        <v>4819</v>
      </c>
      <c r="H5762" s="318" t="s">
        <v>1049</v>
      </c>
      <c r="I5762" s="104" t="s">
        <v>1073</v>
      </c>
      <c r="J5762" s="318" t="s">
        <v>1045</v>
      </c>
      <c r="K5762" s="320"/>
      <c r="L5762" s="320"/>
      <c r="M5762" s="104"/>
      <c r="N5762" s="104">
        <v>2</v>
      </c>
      <c r="O5762" s="320">
        <v>6.0333333333333332</v>
      </c>
      <c r="P5762" s="105">
        <v>9000</v>
      </c>
    </row>
    <row r="5763" spans="1:16" ht="22.5" x14ac:dyDescent="0.2">
      <c r="A5763" s="104" t="s">
        <v>1022</v>
      </c>
      <c r="B5763" s="104" t="s">
        <v>423</v>
      </c>
      <c r="C5763" s="313" t="s">
        <v>99</v>
      </c>
      <c r="D5763" s="104" t="s">
        <v>1046</v>
      </c>
      <c r="E5763" s="105">
        <v>1700</v>
      </c>
      <c r="F5763" s="313" t="s">
        <v>4820</v>
      </c>
      <c r="G5763" s="318" t="s">
        <v>4821</v>
      </c>
      <c r="H5763" s="318" t="s">
        <v>1840</v>
      </c>
      <c r="I5763" s="104" t="s">
        <v>1044</v>
      </c>
      <c r="J5763" s="318" t="s">
        <v>1045</v>
      </c>
      <c r="K5763" s="320"/>
      <c r="L5763" s="320"/>
      <c r="M5763" s="104"/>
      <c r="N5763" s="104">
        <v>2</v>
      </c>
      <c r="O5763" s="320">
        <v>6.0333333333333332</v>
      </c>
      <c r="P5763" s="105">
        <v>10200</v>
      </c>
    </row>
    <row r="5764" spans="1:16" x14ac:dyDescent="0.2">
      <c r="A5764" s="104" t="s">
        <v>1022</v>
      </c>
      <c r="B5764" s="104" t="s">
        <v>423</v>
      </c>
      <c r="C5764" s="313" t="s">
        <v>99</v>
      </c>
      <c r="D5764" s="104" t="s">
        <v>1084</v>
      </c>
      <c r="E5764" s="105">
        <v>2400</v>
      </c>
      <c r="F5764" s="313" t="s">
        <v>4822</v>
      </c>
      <c r="G5764" s="318" t="s">
        <v>4823</v>
      </c>
      <c r="H5764" s="318" t="s">
        <v>1053</v>
      </c>
      <c r="I5764" s="104" t="s">
        <v>1027</v>
      </c>
      <c r="J5764" s="318" t="s">
        <v>1161</v>
      </c>
      <c r="K5764" s="320"/>
      <c r="L5764" s="320"/>
      <c r="M5764" s="104"/>
      <c r="N5764" s="104">
        <v>2</v>
      </c>
      <c r="O5764" s="320">
        <v>6.0333333333333332</v>
      </c>
      <c r="P5764" s="105">
        <v>14400</v>
      </c>
    </row>
    <row r="5765" spans="1:16" x14ac:dyDescent="0.2">
      <c r="A5765" s="104" t="s">
        <v>1022</v>
      </c>
      <c r="B5765" s="104" t="s">
        <v>423</v>
      </c>
      <c r="C5765" s="313" t="s">
        <v>99</v>
      </c>
      <c r="D5765" s="104" t="s">
        <v>1183</v>
      </c>
      <c r="E5765" s="105">
        <v>1300</v>
      </c>
      <c r="F5765" s="313" t="s">
        <v>4824</v>
      </c>
      <c r="G5765" s="318" t="s">
        <v>4825</v>
      </c>
      <c r="H5765" s="318" t="s">
        <v>1117</v>
      </c>
      <c r="I5765" s="104" t="s">
        <v>1118</v>
      </c>
      <c r="J5765" s="318" t="s">
        <v>1119</v>
      </c>
      <c r="K5765" s="320"/>
      <c r="L5765" s="320"/>
      <c r="M5765" s="104"/>
      <c r="N5765" s="104">
        <v>2</v>
      </c>
      <c r="O5765" s="320">
        <v>6.0333333333333332</v>
      </c>
      <c r="P5765" s="105">
        <v>7800</v>
      </c>
    </row>
    <row r="5766" spans="1:16" x14ac:dyDescent="0.2">
      <c r="A5766" s="104" t="s">
        <v>1022</v>
      </c>
      <c r="B5766" s="104" t="s">
        <v>423</v>
      </c>
      <c r="C5766" s="313" t="s">
        <v>99</v>
      </c>
      <c r="D5766" s="104" t="s">
        <v>1296</v>
      </c>
      <c r="E5766" s="105">
        <v>2500</v>
      </c>
      <c r="F5766" s="313" t="s">
        <v>4826</v>
      </c>
      <c r="G5766" s="318" t="s">
        <v>4827</v>
      </c>
      <c r="H5766" s="318" t="s">
        <v>1057</v>
      </c>
      <c r="I5766" s="104" t="s">
        <v>1512</v>
      </c>
      <c r="J5766" s="318" t="s">
        <v>1028</v>
      </c>
      <c r="K5766" s="320"/>
      <c r="L5766" s="320"/>
      <c r="M5766" s="104"/>
      <c r="N5766" s="104">
        <v>2</v>
      </c>
      <c r="O5766" s="320">
        <v>6.0333333333333332</v>
      </c>
      <c r="P5766" s="105">
        <v>15000</v>
      </c>
    </row>
    <row r="5767" spans="1:16" x14ac:dyDescent="0.2">
      <c r="A5767" s="104" t="s">
        <v>1022</v>
      </c>
      <c r="B5767" s="104" t="s">
        <v>423</v>
      </c>
      <c r="C5767" s="313" t="s">
        <v>99</v>
      </c>
      <c r="D5767" s="104" t="s">
        <v>1374</v>
      </c>
      <c r="E5767" s="105">
        <v>1300</v>
      </c>
      <c r="F5767" s="313" t="s">
        <v>4828</v>
      </c>
      <c r="G5767" s="318" t="s">
        <v>4829</v>
      </c>
      <c r="H5767" s="318" t="s">
        <v>1118</v>
      </c>
      <c r="I5767" s="104" t="s">
        <v>1044</v>
      </c>
      <c r="J5767" s="318" t="s">
        <v>1028</v>
      </c>
      <c r="K5767" s="320"/>
      <c r="L5767" s="320"/>
      <c r="M5767" s="104"/>
      <c r="N5767" s="104">
        <v>2</v>
      </c>
      <c r="O5767" s="320">
        <v>6.0333333333333332</v>
      </c>
      <c r="P5767" s="105">
        <v>7800</v>
      </c>
    </row>
    <row r="5768" spans="1:16" ht="22.5" x14ac:dyDescent="0.2">
      <c r="A5768" s="104" t="s">
        <v>1022</v>
      </c>
      <c r="B5768" s="104" t="s">
        <v>423</v>
      </c>
      <c r="C5768" s="313" t="s">
        <v>99</v>
      </c>
      <c r="D5768" s="104" t="s">
        <v>1046</v>
      </c>
      <c r="E5768" s="105">
        <v>1500</v>
      </c>
      <c r="F5768" s="313" t="s">
        <v>4830</v>
      </c>
      <c r="G5768" s="318" t="s">
        <v>4831</v>
      </c>
      <c r="H5768" s="318" t="s">
        <v>1172</v>
      </c>
      <c r="I5768" s="104" t="s">
        <v>1027</v>
      </c>
      <c r="J5768" s="318" t="s">
        <v>1028</v>
      </c>
      <c r="K5768" s="320"/>
      <c r="L5768" s="320"/>
      <c r="M5768" s="104"/>
      <c r="N5768" s="104">
        <v>2</v>
      </c>
      <c r="O5768" s="320">
        <v>6.0333333333333332</v>
      </c>
      <c r="P5768" s="105">
        <v>9000</v>
      </c>
    </row>
    <row r="5769" spans="1:16" x14ac:dyDescent="0.2">
      <c r="A5769" s="104" t="s">
        <v>1022</v>
      </c>
      <c r="B5769" s="104" t="s">
        <v>423</v>
      </c>
      <c r="C5769" s="313" t="s">
        <v>99</v>
      </c>
      <c r="D5769" s="104" t="s">
        <v>1040</v>
      </c>
      <c r="E5769" s="105">
        <v>1300</v>
      </c>
      <c r="F5769" s="313" t="s">
        <v>4832</v>
      </c>
      <c r="G5769" s="318" t="s">
        <v>4833</v>
      </c>
      <c r="H5769" s="318" t="s">
        <v>2670</v>
      </c>
      <c r="I5769" s="104" t="s">
        <v>1073</v>
      </c>
      <c r="J5769" s="318" t="s">
        <v>1074</v>
      </c>
      <c r="K5769" s="320"/>
      <c r="L5769" s="320"/>
      <c r="M5769" s="104"/>
      <c r="N5769" s="104">
        <v>2</v>
      </c>
      <c r="O5769" s="320">
        <v>6.0333333333333332</v>
      </c>
      <c r="P5769" s="105">
        <v>7800</v>
      </c>
    </row>
    <row r="5770" spans="1:16" x14ac:dyDescent="0.2">
      <c r="A5770" s="104" t="s">
        <v>1022</v>
      </c>
      <c r="B5770" s="104" t="s">
        <v>423</v>
      </c>
      <c r="C5770" s="313" t="s">
        <v>99</v>
      </c>
      <c r="D5770" s="104" t="s">
        <v>1054</v>
      </c>
      <c r="E5770" s="105">
        <v>1500</v>
      </c>
      <c r="F5770" s="313" t="s">
        <v>4834</v>
      </c>
      <c r="G5770" s="318" t="s">
        <v>4835</v>
      </c>
      <c r="H5770" s="318" t="s">
        <v>1117</v>
      </c>
      <c r="I5770" s="104" t="s">
        <v>1118</v>
      </c>
      <c r="J5770" s="318" t="s">
        <v>1119</v>
      </c>
      <c r="K5770" s="320"/>
      <c r="L5770" s="320"/>
      <c r="M5770" s="104"/>
      <c r="N5770" s="104">
        <v>2</v>
      </c>
      <c r="O5770" s="320">
        <v>6.0333333333333332</v>
      </c>
      <c r="P5770" s="105">
        <v>9000</v>
      </c>
    </row>
    <row r="5771" spans="1:16" ht="22.5" x14ac:dyDescent="0.2">
      <c r="A5771" s="104" t="s">
        <v>1022</v>
      </c>
      <c r="B5771" s="104" t="s">
        <v>423</v>
      </c>
      <c r="C5771" s="313" t="s">
        <v>99</v>
      </c>
      <c r="D5771" s="104" t="s">
        <v>2017</v>
      </c>
      <c r="E5771" s="105">
        <v>1300</v>
      </c>
      <c r="F5771" s="313" t="s">
        <v>4836</v>
      </c>
      <c r="G5771" s="318" t="s">
        <v>4837</v>
      </c>
      <c r="H5771" s="318" t="s">
        <v>1067</v>
      </c>
      <c r="I5771" s="104" t="s">
        <v>1073</v>
      </c>
      <c r="J5771" s="318" t="s">
        <v>1045</v>
      </c>
      <c r="K5771" s="320"/>
      <c r="L5771" s="320"/>
      <c r="M5771" s="104"/>
      <c r="N5771" s="104">
        <v>2</v>
      </c>
      <c r="O5771" s="320">
        <v>6.0333333333333332</v>
      </c>
      <c r="P5771" s="105">
        <v>7800</v>
      </c>
    </row>
    <row r="5772" spans="1:16" ht="22.5" x14ac:dyDescent="0.2">
      <c r="A5772" s="104" t="s">
        <v>1022</v>
      </c>
      <c r="B5772" s="104" t="s">
        <v>423</v>
      </c>
      <c r="C5772" s="313" t="s">
        <v>99</v>
      </c>
      <c r="D5772" s="104" t="s">
        <v>4838</v>
      </c>
      <c r="E5772" s="105">
        <v>2500</v>
      </c>
      <c r="F5772" s="313" t="s">
        <v>4839</v>
      </c>
      <c r="G5772" s="318" t="s">
        <v>4840</v>
      </c>
      <c r="H5772" s="318" t="s">
        <v>1090</v>
      </c>
      <c r="I5772" s="104" t="s">
        <v>1044</v>
      </c>
      <c r="J5772" s="318" t="s">
        <v>1045</v>
      </c>
      <c r="K5772" s="320"/>
      <c r="L5772" s="320"/>
      <c r="M5772" s="104"/>
      <c r="N5772" s="104">
        <v>2</v>
      </c>
      <c r="O5772" s="320">
        <v>6.0333333333333332</v>
      </c>
      <c r="P5772" s="105">
        <v>15000</v>
      </c>
    </row>
    <row r="5773" spans="1:16" x14ac:dyDescent="0.2">
      <c r="A5773" s="104" t="s">
        <v>1022</v>
      </c>
      <c r="B5773" s="104" t="s">
        <v>423</v>
      </c>
      <c r="C5773" s="313" t="s">
        <v>99</v>
      </c>
      <c r="D5773" s="104" t="s">
        <v>1237</v>
      </c>
      <c r="E5773" s="105">
        <v>1300</v>
      </c>
      <c r="F5773" s="313" t="s">
        <v>4841</v>
      </c>
      <c r="G5773" s="318" t="s">
        <v>4842</v>
      </c>
      <c r="H5773" s="318" t="s">
        <v>1117</v>
      </c>
      <c r="I5773" s="104" t="s">
        <v>1118</v>
      </c>
      <c r="J5773" s="318" t="s">
        <v>1119</v>
      </c>
      <c r="K5773" s="320"/>
      <c r="L5773" s="320"/>
      <c r="M5773" s="104"/>
      <c r="N5773" s="104">
        <v>2</v>
      </c>
      <c r="O5773" s="320">
        <v>6.0333333333333332</v>
      </c>
      <c r="P5773" s="105">
        <v>7800</v>
      </c>
    </row>
    <row r="5774" spans="1:16" x14ac:dyDescent="0.2">
      <c r="A5774" s="104" t="s">
        <v>1022</v>
      </c>
      <c r="B5774" s="104" t="s">
        <v>423</v>
      </c>
      <c r="C5774" s="313" t="s">
        <v>99</v>
      </c>
      <c r="D5774" s="104" t="s">
        <v>1209</v>
      </c>
      <c r="E5774" s="105">
        <v>1300</v>
      </c>
      <c r="F5774" s="313" t="s">
        <v>4843</v>
      </c>
      <c r="G5774" s="318" t="s">
        <v>4844</v>
      </c>
      <c r="H5774" s="318" t="s">
        <v>1117</v>
      </c>
      <c r="I5774" s="104" t="s">
        <v>1073</v>
      </c>
      <c r="J5774" s="318" t="s">
        <v>1119</v>
      </c>
      <c r="K5774" s="320"/>
      <c r="L5774" s="320"/>
      <c r="M5774" s="104"/>
      <c r="N5774" s="104">
        <v>1</v>
      </c>
      <c r="O5774" s="320">
        <v>6.0333333333333332</v>
      </c>
      <c r="P5774" s="105">
        <v>7800</v>
      </c>
    </row>
    <row r="5775" spans="1:16" x14ac:dyDescent="0.2">
      <c r="A5775" s="104" t="s">
        <v>1022</v>
      </c>
      <c r="B5775" s="104" t="s">
        <v>423</v>
      </c>
      <c r="C5775" s="313" t="s">
        <v>99</v>
      </c>
      <c r="D5775" s="104" t="s">
        <v>1273</v>
      </c>
      <c r="E5775" s="105">
        <v>3500</v>
      </c>
      <c r="F5775" s="313" t="s">
        <v>4845</v>
      </c>
      <c r="G5775" s="318" t="s">
        <v>4846</v>
      </c>
      <c r="H5775" s="318" t="s">
        <v>4847</v>
      </c>
      <c r="I5775" s="104" t="s">
        <v>1027</v>
      </c>
      <c r="J5775" s="318" t="s">
        <v>1028</v>
      </c>
      <c r="K5775" s="320"/>
      <c r="L5775" s="320"/>
      <c r="M5775" s="104"/>
      <c r="N5775" s="104">
        <v>4</v>
      </c>
      <c r="O5775" s="320">
        <v>6.0333333333333332</v>
      </c>
      <c r="P5775" s="105">
        <v>21000</v>
      </c>
    </row>
    <row r="5776" spans="1:16" ht="22.5" x14ac:dyDescent="0.2">
      <c r="A5776" s="104" t="s">
        <v>1022</v>
      </c>
      <c r="B5776" s="104" t="s">
        <v>423</v>
      </c>
      <c r="C5776" s="313" t="s">
        <v>99</v>
      </c>
      <c r="D5776" s="104" t="s">
        <v>1046</v>
      </c>
      <c r="E5776" s="105">
        <v>1700</v>
      </c>
      <c r="F5776" s="313" t="s">
        <v>4848</v>
      </c>
      <c r="G5776" s="318" t="s">
        <v>4849</v>
      </c>
      <c r="H5776" s="318" t="s">
        <v>1064</v>
      </c>
      <c r="I5776" s="104" t="s">
        <v>1044</v>
      </c>
      <c r="J5776" s="318" t="s">
        <v>1045</v>
      </c>
      <c r="K5776" s="320"/>
      <c r="L5776" s="320"/>
      <c r="M5776" s="104"/>
      <c r="N5776" s="104">
        <v>2</v>
      </c>
      <c r="O5776" s="320">
        <v>6.0333333333333332</v>
      </c>
      <c r="P5776" s="105">
        <v>10200</v>
      </c>
    </row>
    <row r="5777" spans="1:16" x14ac:dyDescent="0.2">
      <c r="A5777" s="104" t="s">
        <v>1022</v>
      </c>
      <c r="B5777" s="104" t="s">
        <v>423</v>
      </c>
      <c r="C5777" s="313" t="s">
        <v>99</v>
      </c>
      <c r="D5777" s="104" t="s">
        <v>1046</v>
      </c>
      <c r="E5777" s="105">
        <v>1700</v>
      </c>
      <c r="F5777" s="313" t="s">
        <v>4850</v>
      </c>
      <c r="G5777" s="318" t="s">
        <v>4851</v>
      </c>
      <c r="H5777" s="318" t="s">
        <v>1560</v>
      </c>
      <c r="I5777" s="104" t="s">
        <v>1073</v>
      </c>
      <c r="J5777" s="318" t="s">
        <v>1074</v>
      </c>
      <c r="K5777" s="320"/>
      <c r="L5777" s="320"/>
      <c r="M5777" s="104"/>
      <c r="N5777" s="104">
        <v>4</v>
      </c>
      <c r="O5777" s="320">
        <v>6.0333333333333332</v>
      </c>
      <c r="P5777" s="105">
        <v>10200</v>
      </c>
    </row>
    <row r="5778" spans="1:16" x14ac:dyDescent="0.2">
      <c r="A5778" s="104" t="s">
        <v>1022</v>
      </c>
      <c r="B5778" s="104" t="s">
        <v>423</v>
      </c>
      <c r="C5778" s="313" t="s">
        <v>99</v>
      </c>
      <c r="D5778" s="104" t="s">
        <v>1050</v>
      </c>
      <c r="E5778" s="105">
        <v>3000</v>
      </c>
      <c r="F5778" s="313" t="s">
        <v>4852</v>
      </c>
      <c r="G5778" s="318" t="s">
        <v>4853</v>
      </c>
      <c r="H5778" s="318" t="s">
        <v>1053</v>
      </c>
      <c r="I5778" s="104" t="s">
        <v>1346</v>
      </c>
      <c r="J5778" s="318" t="s">
        <v>1028</v>
      </c>
      <c r="K5778" s="320"/>
      <c r="L5778" s="320"/>
      <c r="M5778" s="104"/>
      <c r="N5778" s="104">
        <v>2</v>
      </c>
      <c r="O5778" s="320">
        <v>6.0333333333333332</v>
      </c>
      <c r="P5778" s="105">
        <v>18000</v>
      </c>
    </row>
    <row r="5779" spans="1:16" ht="22.5" x14ac:dyDescent="0.2">
      <c r="A5779" s="104" t="s">
        <v>1022</v>
      </c>
      <c r="B5779" s="104" t="s">
        <v>423</v>
      </c>
      <c r="C5779" s="313" t="s">
        <v>99</v>
      </c>
      <c r="D5779" s="104" t="s">
        <v>1070</v>
      </c>
      <c r="E5779" s="105">
        <v>1500</v>
      </c>
      <c r="F5779" s="313" t="s">
        <v>4854</v>
      </c>
      <c r="G5779" s="318" t="s">
        <v>4855</v>
      </c>
      <c r="H5779" s="318" t="s">
        <v>1224</v>
      </c>
      <c r="I5779" s="104" t="s">
        <v>1073</v>
      </c>
      <c r="J5779" s="318" t="s">
        <v>1096</v>
      </c>
      <c r="K5779" s="320"/>
      <c r="L5779" s="320"/>
      <c r="M5779" s="104"/>
      <c r="N5779" s="104">
        <v>2</v>
      </c>
      <c r="O5779" s="320">
        <v>6.0333333333333332</v>
      </c>
      <c r="P5779" s="105">
        <v>9000</v>
      </c>
    </row>
    <row r="5780" spans="1:16" ht="22.5" x14ac:dyDescent="0.2">
      <c r="A5780" s="104" t="s">
        <v>1022</v>
      </c>
      <c r="B5780" s="104" t="s">
        <v>423</v>
      </c>
      <c r="C5780" s="313" t="s">
        <v>99</v>
      </c>
      <c r="D5780" s="104" t="s">
        <v>5732</v>
      </c>
      <c r="E5780" s="105">
        <v>1500</v>
      </c>
      <c r="F5780" s="313" t="s">
        <v>5733</v>
      </c>
      <c r="G5780" s="318" t="s">
        <v>5734</v>
      </c>
      <c r="H5780" s="318" t="s">
        <v>5711</v>
      </c>
      <c r="I5780" s="104" t="s">
        <v>1134</v>
      </c>
      <c r="J5780" s="318" t="s">
        <v>1045</v>
      </c>
      <c r="K5780" s="320"/>
      <c r="L5780" s="320"/>
      <c r="M5780" s="104"/>
      <c r="N5780" s="104">
        <v>1</v>
      </c>
      <c r="O5780" s="320">
        <v>0.96666666666666667</v>
      </c>
      <c r="P5780" s="105">
        <v>1450</v>
      </c>
    </row>
    <row r="5781" spans="1:16" ht="22.5" x14ac:dyDescent="0.2">
      <c r="A5781" s="104" t="s">
        <v>1022</v>
      </c>
      <c r="B5781" s="104" t="s">
        <v>423</v>
      </c>
      <c r="C5781" s="313" t="s">
        <v>99</v>
      </c>
      <c r="D5781" s="104" t="s">
        <v>1046</v>
      </c>
      <c r="E5781" s="105">
        <v>1700</v>
      </c>
      <c r="F5781" s="313" t="s">
        <v>4856</v>
      </c>
      <c r="G5781" s="318" t="s">
        <v>4857</v>
      </c>
      <c r="H5781" s="318" t="s">
        <v>1265</v>
      </c>
      <c r="I5781" s="104" t="s">
        <v>1073</v>
      </c>
      <c r="J5781" s="318" t="s">
        <v>1045</v>
      </c>
      <c r="K5781" s="320"/>
      <c r="L5781" s="320"/>
      <c r="M5781" s="104"/>
      <c r="N5781" s="104">
        <v>4</v>
      </c>
      <c r="O5781" s="320">
        <v>6.0333333333333332</v>
      </c>
      <c r="P5781" s="105">
        <v>10200</v>
      </c>
    </row>
    <row r="5782" spans="1:16" x14ac:dyDescent="0.2">
      <c r="A5782" s="104" t="s">
        <v>1022</v>
      </c>
      <c r="B5782" s="104" t="s">
        <v>423</v>
      </c>
      <c r="C5782" s="313" t="s">
        <v>99</v>
      </c>
      <c r="D5782" s="104" t="s">
        <v>1464</v>
      </c>
      <c r="E5782" s="105">
        <v>1500</v>
      </c>
      <c r="F5782" s="313" t="s">
        <v>5735</v>
      </c>
      <c r="G5782" s="318" t="s">
        <v>5736</v>
      </c>
      <c r="H5782" s="318" t="s">
        <v>1224</v>
      </c>
      <c r="I5782" s="104" t="s">
        <v>1073</v>
      </c>
      <c r="J5782" s="318" t="s">
        <v>1074</v>
      </c>
      <c r="K5782" s="320"/>
      <c r="L5782" s="320"/>
      <c r="M5782" s="104"/>
      <c r="N5782" s="104">
        <v>2</v>
      </c>
      <c r="O5782" s="320">
        <v>6.0333333333333332</v>
      </c>
      <c r="P5782" s="105">
        <v>9000</v>
      </c>
    </row>
    <row r="5783" spans="1:16" x14ac:dyDescent="0.2">
      <c r="A5783" s="104" t="s">
        <v>1022</v>
      </c>
      <c r="B5783" s="104" t="s">
        <v>423</v>
      </c>
      <c r="C5783" s="313" t="s">
        <v>99</v>
      </c>
      <c r="D5783" s="104" t="s">
        <v>1237</v>
      </c>
      <c r="E5783" s="105">
        <v>1300</v>
      </c>
      <c r="F5783" s="313" t="s">
        <v>4860</v>
      </c>
      <c r="G5783" s="318" t="s">
        <v>4861</v>
      </c>
      <c r="H5783" s="318" t="s">
        <v>4862</v>
      </c>
      <c r="I5783" s="104" t="s">
        <v>1073</v>
      </c>
      <c r="J5783" s="318" t="s">
        <v>1074</v>
      </c>
      <c r="K5783" s="320"/>
      <c r="L5783" s="320"/>
      <c r="M5783" s="104"/>
      <c r="N5783" s="104">
        <v>2</v>
      </c>
      <c r="O5783" s="320">
        <v>6.0333333333333332</v>
      </c>
      <c r="P5783" s="105">
        <v>7800</v>
      </c>
    </row>
    <row r="5784" spans="1:16" ht="22.5" x14ac:dyDescent="0.2">
      <c r="A5784" s="104" t="s">
        <v>1022</v>
      </c>
      <c r="B5784" s="104" t="s">
        <v>423</v>
      </c>
      <c r="C5784" s="313" t="s">
        <v>99</v>
      </c>
      <c r="D5784" s="104" t="s">
        <v>1201</v>
      </c>
      <c r="E5784" s="105">
        <v>1300</v>
      </c>
      <c r="F5784" s="313" t="s">
        <v>4863</v>
      </c>
      <c r="G5784" s="318" t="s">
        <v>4864</v>
      </c>
      <c r="H5784" s="318" t="s">
        <v>1026</v>
      </c>
      <c r="I5784" s="104" t="s">
        <v>1027</v>
      </c>
      <c r="J5784" s="318" t="s">
        <v>1069</v>
      </c>
      <c r="K5784" s="320"/>
      <c r="L5784" s="320"/>
      <c r="M5784" s="104"/>
      <c r="N5784" s="104">
        <v>2</v>
      </c>
      <c r="O5784" s="320">
        <v>6.0333333333333332</v>
      </c>
      <c r="P5784" s="105">
        <v>7800</v>
      </c>
    </row>
    <row r="5785" spans="1:16" x14ac:dyDescent="0.2">
      <c r="A5785" s="104" t="s">
        <v>1022</v>
      </c>
      <c r="B5785" s="104" t="s">
        <v>423</v>
      </c>
      <c r="C5785" s="313" t="s">
        <v>99</v>
      </c>
      <c r="D5785" s="104" t="s">
        <v>1270</v>
      </c>
      <c r="E5785" s="105">
        <v>1300</v>
      </c>
      <c r="F5785" s="313" t="s">
        <v>5737</v>
      </c>
      <c r="G5785" s="318" t="s">
        <v>5738</v>
      </c>
      <c r="H5785" s="318" t="s">
        <v>1117</v>
      </c>
      <c r="I5785" s="104" t="s">
        <v>1118</v>
      </c>
      <c r="J5785" s="318" t="s">
        <v>1119</v>
      </c>
      <c r="K5785" s="320"/>
      <c r="L5785" s="320"/>
      <c r="M5785" s="104"/>
      <c r="N5785" s="104">
        <v>2</v>
      </c>
      <c r="O5785" s="320">
        <v>6.0333333333333332</v>
      </c>
      <c r="P5785" s="105">
        <v>7800</v>
      </c>
    </row>
    <row r="5786" spans="1:16" x14ac:dyDescent="0.2">
      <c r="A5786" s="104" t="s">
        <v>1022</v>
      </c>
      <c r="B5786" s="104" t="s">
        <v>423</v>
      </c>
      <c r="C5786" s="313" t="s">
        <v>99</v>
      </c>
      <c r="D5786" s="104" t="s">
        <v>1084</v>
      </c>
      <c r="E5786" s="105">
        <v>2400</v>
      </c>
      <c r="F5786" s="313" t="s">
        <v>4865</v>
      </c>
      <c r="G5786" s="318" t="s">
        <v>4866</v>
      </c>
      <c r="H5786" s="318" t="s">
        <v>1053</v>
      </c>
      <c r="I5786" s="104" t="s">
        <v>1027</v>
      </c>
      <c r="J5786" s="318" t="s">
        <v>1028</v>
      </c>
      <c r="K5786" s="320"/>
      <c r="L5786" s="320"/>
      <c r="M5786" s="104"/>
      <c r="N5786" s="104">
        <v>2</v>
      </c>
      <c r="O5786" s="320">
        <v>6.0333333333333332</v>
      </c>
      <c r="P5786" s="105">
        <v>14400</v>
      </c>
    </row>
    <row r="5787" spans="1:16" x14ac:dyDescent="0.2">
      <c r="A5787" s="104" t="s">
        <v>1022</v>
      </c>
      <c r="B5787" s="104" t="s">
        <v>423</v>
      </c>
      <c r="C5787" s="313" t="s">
        <v>99</v>
      </c>
      <c r="D5787" s="104" t="s">
        <v>1046</v>
      </c>
      <c r="E5787" s="105">
        <v>1500</v>
      </c>
      <c r="F5787" s="313" t="s">
        <v>4867</v>
      </c>
      <c r="G5787" s="318" t="s">
        <v>4868</v>
      </c>
      <c r="H5787" s="318" t="s">
        <v>1456</v>
      </c>
      <c r="I5787" s="104" t="s">
        <v>1027</v>
      </c>
      <c r="J5787" s="318" t="s">
        <v>1161</v>
      </c>
      <c r="K5787" s="320"/>
      <c r="L5787" s="320"/>
      <c r="M5787" s="104"/>
      <c r="N5787" s="104">
        <v>2</v>
      </c>
      <c r="O5787" s="320">
        <v>6.0333333333333332</v>
      </c>
      <c r="P5787" s="105">
        <v>9000</v>
      </c>
    </row>
    <row r="5788" spans="1:16" x14ac:dyDescent="0.2">
      <c r="A5788" s="104" t="s">
        <v>1022</v>
      </c>
      <c r="B5788" s="104" t="s">
        <v>423</v>
      </c>
      <c r="C5788" s="313" t="s">
        <v>99</v>
      </c>
      <c r="D5788" s="104" t="s">
        <v>1101</v>
      </c>
      <c r="E5788" s="105">
        <v>3000</v>
      </c>
      <c r="F5788" s="313" t="s">
        <v>4869</v>
      </c>
      <c r="G5788" s="318" t="s">
        <v>4870</v>
      </c>
      <c r="H5788" s="318" t="s">
        <v>1032</v>
      </c>
      <c r="I5788" s="104" t="s">
        <v>1027</v>
      </c>
      <c r="J5788" s="318" t="s">
        <v>1028</v>
      </c>
      <c r="K5788" s="320"/>
      <c r="L5788" s="320"/>
      <c r="M5788" s="104"/>
      <c r="N5788" s="104">
        <v>2</v>
      </c>
      <c r="O5788" s="320">
        <v>6.0333333333333332</v>
      </c>
      <c r="P5788" s="105">
        <v>18000</v>
      </c>
    </row>
    <row r="5789" spans="1:16" x14ac:dyDescent="0.2">
      <c r="A5789" s="104" t="s">
        <v>1022</v>
      </c>
      <c r="B5789" s="104" t="s">
        <v>423</v>
      </c>
      <c r="C5789" s="313" t="s">
        <v>99</v>
      </c>
      <c r="D5789" s="104" t="s">
        <v>1050</v>
      </c>
      <c r="E5789" s="105">
        <v>2400</v>
      </c>
      <c r="F5789" s="313" t="s">
        <v>4871</v>
      </c>
      <c r="G5789" s="318" t="s">
        <v>4872</v>
      </c>
      <c r="H5789" s="318" t="s">
        <v>1060</v>
      </c>
      <c r="I5789" s="104" t="s">
        <v>1027</v>
      </c>
      <c r="J5789" s="318" t="s">
        <v>1028</v>
      </c>
      <c r="K5789" s="320"/>
      <c r="L5789" s="320"/>
      <c r="M5789" s="104"/>
      <c r="N5789" s="104">
        <v>2</v>
      </c>
      <c r="O5789" s="320">
        <v>6.0333333333333332</v>
      </c>
      <c r="P5789" s="105">
        <v>14400</v>
      </c>
    </row>
    <row r="5790" spans="1:16" x14ac:dyDescent="0.2">
      <c r="A5790" s="104" t="s">
        <v>1022</v>
      </c>
      <c r="B5790" s="104" t="s">
        <v>423</v>
      </c>
      <c r="C5790" s="313" t="s">
        <v>99</v>
      </c>
      <c r="D5790" s="104" t="s">
        <v>1209</v>
      </c>
      <c r="E5790" s="105">
        <v>1300</v>
      </c>
      <c r="F5790" s="313" t="s">
        <v>4873</v>
      </c>
      <c r="G5790" s="318" t="s">
        <v>4874</v>
      </c>
      <c r="H5790" s="318" t="s">
        <v>1064</v>
      </c>
      <c r="I5790" s="104" t="s">
        <v>1073</v>
      </c>
      <c r="J5790" s="318" t="s">
        <v>1074</v>
      </c>
      <c r="K5790" s="320"/>
      <c r="L5790" s="320"/>
      <c r="M5790" s="104"/>
      <c r="N5790" s="104">
        <v>2</v>
      </c>
      <c r="O5790" s="320">
        <v>6.0333333333333332</v>
      </c>
      <c r="P5790" s="105">
        <v>7800</v>
      </c>
    </row>
    <row r="5791" spans="1:16" x14ac:dyDescent="0.2">
      <c r="A5791" s="104" t="s">
        <v>1022</v>
      </c>
      <c r="B5791" s="104" t="s">
        <v>423</v>
      </c>
      <c r="C5791" s="313" t="s">
        <v>99</v>
      </c>
      <c r="D5791" s="104" t="s">
        <v>1054</v>
      </c>
      <c r="E5791" s="105">
        <v>1500</v>
      </c>
      <c r="F5791" s="313" t="s">
        <v>4877</v>
      </c>
      <c r="G5791" s="318" t="s">
        <v>4878</v>
      </c>
      <c r="H5791" s="318" t="s">
        <v>1064</v>
      </c>
      <c r="I5791" s="104" t="s">
        <v>1044</v>
      </c>
      <c r="J5791" s="318" t="s">
        <v>1028</v>
      </c>
      <c r="K5791" s="320"/>
      <c r="L5791" s="320"/>
      <c r="M5791" s="104"/>
      <c r="N5791" s="104">
        <v>2</v>
      </c>
      <c r="O5791" s="320">
        <v>6.0333333333333332</v>
      </c>
      <c r="P5791" s="105">
        <v>9000</v>
      </c>
    </row>
    <row r="5792" spans="1:16" ht="22.5" x14ac:dyDescent="0.2">
      <c r="A5792" s="104" t="s">
        <v>1022</v>
      </c>
      <c r="B5792" s="104" t="s">
        <v>423</v>
      </c>
      <c r="C5792" s="313" t="s">
        <v>99</v>
      </c>
      <c r="D5792" s="104" t="s">
        <v>1501</v>
      </c>
      <c r="E5792" s="105">
        <v>3000</v>
      </c>
      <c r="F5792" s="313" t="s">
        <v>4879</v>
      </c>
      <c r="G5792" s="318" t="s">
        <v>4880</v>
      </c>
      <c r="H5792" s="318" t="s">
        <v>1733</v>
      </c>
      <c r="I5792" s="104" t="s">
        <v>1027</v>
      </c>
      <c r="J5792" s="318" t="s">
        <v>1069</v>
      </c>
      <c r="K5792" s="320"/>
      <c r="L5792" s="320"/>
      <c r="M5792" s="104"/>
      <c r="N5792" s="104">
        <v>2</v>
      </c>
      <c r="O5792" s="320">
        <v>6.0333333333333332</v>
      </c>
      <c r="P5792" s="105">
        <v>18000</v>
      </c>
    </row>
    <row r="5793" spans="1:16" x14ac:dyDescent="0.2">
      <c r="A5793" s="104" t="s">
        <v>1022</v>
      </c>
      <c r="B5793" s="104" t="s">
        <v>423</v>
      </c>
      <c r="C5793" s="313" t="s">
        <v>99</v>
      </c>
      <c r="D5793" s="104" t="s">
        <v>1046</v>
      </c>
      <c r="E5793" s="105">
        <v>1500</v>
      </c>
      <c r="F5793" s="313" t="s">
        <v>4881</v>
      </c>
      <c r="G5793" s="318" t="s">
        <v>4882</v>
      </c>
      <c r="H5793" s="318" t="s">
        <v>1265</v>
      </c>
      <c r="I5793" s="104" t="s">
        <v>1027</v>
      </c>
      <c r="J5793" s="318" t="s">
        <v>1028</v>
      </c>
      <c r="K5793" s="320"/>
      <c r="L5793" s="320"/>
      <c r="M5793" s="104"/>
      <c r="N5793" s="104">
        <v>2</v>
      </c>
      <c r="O5793" s="320">
        <v>6.0333333333333332</v>
      </c>
      <c r="P5793" s="105">
        <v>9000</v>
      </c>
    </row>
    <row r="5794" spans="1:16" ht="22.5" x14ac:dyDescent="0.2">
      <c r="A5794" s="104" t="s">
        <v>1022</v>
      </c>
      <c r="B5794" s="104" t="s">
        <v>423</v>
      </c>
      <c r="C5794" s="313" t="s">
        <v>99</v>
      </c>
      <c r="D5794" s="104" t="s">
        <v>1054</v>
      </c>
      <c r="E5794" s="105">
        <v>1500</v>
      </c>
      <c r="F5794" s="313" t="s">
        <v>4883</v>
      </c>
      <c r="G5794" s="318" t="s">
        <v>4884</v>
      </c>
      <c r="H5794" s="318" t="s">
        <v>1057</v>
      </c>
      <c r="I5794" s="104" t="s">
        <v>1027</v>
      </c>
      <c r="J5794" s="318" t="s">
        <v>1069</v>
      </c>
      <c r="K5794" s="320"/>
      <c r="L5794" s="320"/>
      <c r="M5794" s="104"/>
      <c r="N5794" s="104">
        <v>2</v>
      </c>
      <c r="O5794" s="320">
        <v>6.0333333333333332</v>
      </c>
      <c r="P5794" s="105">
        <v>9000</v>
      </c>
    </row>
    <row r="5795" spans="1:16" ht="22.5" x14ac:dyDescent="0.2">
      <c r="A5795" s="104" t="s">
        <v>1022</v>
      </c>
      <c r="B5795" s="104" t="s">
        <v>423</v>
      </c>
      <c r="C5795" s="313" t="s">
        <v>99</v>
      </c>
      <c r="D5795" s="104" t="s">
        <v>4885</v>
      </c>
      <c r="E5795" s="105">
        <v>1200</v>
      </c>
      <c r="F5795" s="313" t="s">
        <v>4886</v>
      </c>
      <c r="G5795" s="318" t="s">
        <v>4887</v>
      </c>
      <c r="H5795" s="318" t="s">
        <v>1340</v>
      </c>
      <c r="I5795" s="104" t="s">
        <v>1027</v>
      </c>
      <c r="J5795" s="318" t="s">
        <v>1100</v>
      </c>
      <c r="K5795" s="320"/>
      <c r="L5795" s="320"/>
      <c r="M5795" s="104"/>
      <c r="N5795" s="104">
        <v>2</v>
      </c>
      <c r="O5795" s="320">
        <v>6.0333333333333332</v>
      </c>
      <c r="P5795" s="105">
        <v>7200</v>
      </c>
    </row>
    <row r="5796" spans="1:16" x14ac:dyDescent="0.2">
      <c r="A5796" s="104" t="s">
        <v>1022</v>
      </c>
      <c r="B5796" s="104" t="s">
        <v>423</v>
      </c>
      <c r="C5796" s="313" t="s">
        <v>99</v>
      </c>
      <c r="D5796" s="104" t="s">
        <v>1054</v>
      </c>
      <c r="E5796" s="105">
        <v>1500</v>
      </c>
      <c r="F5796" s="313" t="s">
        <v>4888</v>
      </c>
      <c r="G5796" s="318" t="s">
        <v>4889</v>
      </c>
      <c r="H5796" s="318" t="s">
        <v>1340</v>
      </c>
      <c r="I5796" s="104" t="s">
        <v>1073</v>
      </c>
      <c r="J5796" s="318" t="s">
        <v>1074</v>
      </c>
      <c r="K5796" s="320"/>
      <c r="L5796" s="320"/>
      <c r="M5796" s="104"/>
      <c r="N5796" s="104">
        <v>2</v>
      </c>
      <c r="O5796" s="320">
        <v>6.0333333333333332</v>
      </c>
      <c r="P5796" s="105">
        <v>9000</v>
      </c>
    </row>
    <row r="5797" spans="1:16" x14ac:dyDescent="0.2">
      <c r="A5797" s="104" t="s">
        <v>1022</v>
      </c>
      <c r="B5797" s="104" t="s">
        <v>423</v>
      </c>
      <c r="C5797" s="313" t="s">
        <v>99</v>
      </c>
      <c r="D5797" s="104" t="s">
        <v>1046</v>
      </c>
      <c r="E5797" s="105">
        <v>1500</v>
      </c>
      <c r="F5797" s="313" t="s">
        <v>4892</v>
      </c>
      <c r="G5797" s="318" t="s">
        <v>4893</v>
      </c>
      <c r="H5797" s="318" t="s">
        <v>1064</v>
      </c>
      <c r="I5797" s="104" t="s">
        <v>1073</v>
      </c>
      <c r="J5797" s="318" t="s">
        <v>1074</v>
      </c>
      <c r="K5797" s="320"/>
      <c r="L5797" s="320"/>
      <c r="M5797" s="104"/>
      <c r="N5797" s="104">
        <v>2</v>
      </c>
      <c r="O5797" s="320">
        <v>6.0333333333333332</v>
      </c>
      <c r="P5797" s="105">
        <v>9000</v>
      </c>
    </row>
    <row r="5798" spans="1:16" x14ac:dyDescent="0.2">
      <c r="A5798" s="104" t="s">
        <v>1022</v>
      </c>
      <c r="B5798" s="104" t="s">
        <v>423</v>
      </c>
      <c r="C5798" s="313" t="s">
        <v>99</v>
      </c>
      <c r="D5798" s="104" t="s">
        <v>1582</v>
      </c>
      <c r="E5798" s="105">
        <v>3500</v>
      </c>
      <c r="F5798" s="313" t="s">
        <v>4894</v>
      </c>
      <c r="G5798" s="318" t="s">
        <v>4895</v>
      </c>
      <c r="H5798" s="318" t="s">
        <v>1032</v>
      </c>
      <c r="I5798" s="104" t="s">
        <v>1027</v>
      </c>
      <c r="J5798" s="318" t="s">
        <v>1028</v>
      </c>
      <c r="K5798" s="320"/>
      <c r="L5798" s="320"/>
      <c r="M5798" s="104"/>
      <c r="N5798" s="104">
        <v>2</v>
      </c>
      <c r="O5798" s="320">
        <v>6.0333333333333332</v>
      </c>
      <c r="P5798" s="105">
        <v>21000</v>
      </c>
    </row>
    <row r="5799" spans="1:16" x14ac:dyDescent="0.2">
      <c r="A5799" s="104" t="s">
        <v>1022</v>
      </c>
      <c r="B5799" s="104" t="s">
        <v>423</v>
      </c>
      <c r="C5799" s="313" t="s">
        <v>99</v>
      </c>
      <c r="D5799" s="104" t="s">
        <v>1046</v>
      </c>
      <c r="E5799" s="105">
        <v>1500</v>
      </c>
      <c r="F5799" s="313" t="s">
        <v>4896</v>
      </c>
      <c r="G5799" s="318" t="s">
        <v>4897</v>
      </c>
      <c r="H5799" s="318" t="s">
        <v>4318</v>
      </c>
      <c r="I5799" s="104" t="s">
        <v>1073</v>
      </c>
      <c r="J5799" s="318" t="s">
        <v>1074</v>
      </c>
      <c r="K5799" s="320"/>
      <c r="L5799" s="320"/>
      <c r="M5799" s="104"/>
      <c r="N5799" s="104">
        <v>2</v>
      </c>
      <c r="O5799" s="320">
        <v>6.0333333333333332</v>
      </c>
      <c r="P5799" s="105">
        <v>9000</v>
      </c>
    </row>
    <row r="5800" spans="1:16" ht="22.5" x14ac:dyDescent="0.2">
      <c r="A5800" s="104" t="s">
        <v>1022</v>
      </c>
      <c r="B5800" s="104" t="s">
        <v>423</v>
      </c>
      <c r="C5800" s="313" t="s">
        <v>99</v>
      </c>
      <c r="D5800" s="104" t="s">
        <v>1046</v>
      </c>
      <c r="E5800" s="105">
        <v>1500</v>
      </c>
      <c r="F5800" s="313" t="s">
        <v>4898</v>
      </c>
      <c r="G5800" s="318" t="s">
        <v>4899</v>
      </c>
      <c r="H5800" s="318" t="s">
        <v>1032</v>
      </c>
      <c r="I5800" s="104" t="s">
        <v>1099</v>
      </c>
      <c r="J5800" s="318" t="s">
        <v>1100</v>
      </c>
      <c r="K5800" s="320"/>
      <c r="L5800" s="320"/>
      <c r="M5800" s="104"/>
      <c r="N5800" s="104">
        <v>2</v>
      </c>
      <c r="O5800" s="320">
        <v>6.0333333333333332</v>
      </c>
      <c r="P5800" s="105">
        <v>9000</v>
      </c>
    </row>
    <row r="5801" spans="1:16" x14ac:dyDescent="0.2">
      <c r="A5801" s="104" t="s">
        <v>1022</v>
      </c>
      <c r="B5801" s="104" t="s">
        <v>423</v>
      </c>
      <c r="C5801" s="313" t="s">
        <v>99</v>
      </c>
      <c r="D5801" s="104" t="s">
        <v>1101</v>
      </c>
      <c r="E5801" s="105">
        <v>4000</v>
      </c>
      <c r="F5801" s="313" t="s">
        <v>4900</v>
      </c>
      <c r="G5801" s="318" t="s">
        <v>4901</v>
      </c>
      <c r="H5801" s="318" t="s">
        <v>1032</v>
      </c>
      <c r="I5801" s="104" t="s">
        <v>1027</v>
      </c>
      <c r="J5801" s="318" t="s">
        <v>1028</v>
      </c>
      <c r="K5801" s="320"/>
      <c r="L5801" s="320"/>
      <c r="M5801" s="104"/>
      <c r="N5801" s="104">
        <v>2</v>
      </c>
      <c r="O5801" s="320">
        <v>6.0333333333333332</v>
      </c>
      <c r="P5801" s="105">
        <v>24000</v>
      </c>
    </row>
    <row r="5802" spans="1:16" x14ac:dyDescent="0.2">
      <c r="A5802" s="104" t="s">
        <v>1022</v>
      </c>
      <c r="B5802" s="104" t="s">
        <v>423</v>
      </c>
      <c r="C5802" s="313" t="s">
        <v>99</v>
      </c>
      <c r="D5802" s="104" t="s">
        <v>1464</v>
      </c>
      <c r="E5802" s="105">
        <v>1500</v>
      </c>
      <c r="F5802" s="313" t="s">
        <v>5739</v>
      </c>
      <c r="G5802" s="318" t="s">
        <v>5740</v>
      </c>
      <c r="H5802" s="318" t="s">
        <v>1249</v>
      </c>
      <c r="I5802" s="104" t="s">
        <v>1073</v>
      </c>
      <c r="J5802" s="318" t="s">
        <v>1074</v>
      </c>
      <c r="K5802" s="320"/>
      <c r="L5802" s="320"/>
      <c r="M5802" s="104"/>
      <c r="N5802" s="104">
        <v>1</v>
      </c>
      <c r="O5802" s="320">
        <v>0.96666666666666667</v>
      </c>
      <c r="P5802" s="105">
        <v>1450</v>
      </c>
    </row>
    <row r="5803" spans="1:16" ht="22.5" x14ac:dyDescent="0.2">
      <c r="A5803" s="104" t="s">
        <v>1022</v>
      </c>
      <c r="B5803" s="104" t="s">
        <v>423</v>
      </c>
      <c r="C5803" s="313" t="s">
        <v>99</v>
      </c>
      <c r="D5803" s="104" t="s">
        <v>1756</v>
      </c>
      <c r="E5803" s="105">
        <v>3500</v>
      </c>
      <c r="F5803" s="313" t="s">
        <v>4902</v>
      </c>
      <c r="G5803" s="318" t="s">
        <v>4903</v>
      </c>
      <c r="H5803" s="318" t="s">
        <v>1053</v>
      </c>
      <c r="I5803" s="104" t="s">
        <v>1027</v>
      </c>
      <c r="J5803" s="318" t="s">
        <v>1069</v>
      </c>
      <c r="K5803" s="320"/>
      <c r="L5803" s="320"/>
      <c r="M5803" s="104"/>
      <c r="N5803" s="104">
        <v>2</v>
      </c>
      <c r="O5803" s="320">
        <v>6.0333333333333332</v>
      </c>
      <c r="P5803" s="105">
        <v>21000</v>
      </c>
    </row>
    <row r="5804" spans="1:16" x14ac:dyDescent="0.2">
      <c r="A5804" s="104" t="s">
        <v>1022</v>
      </c>
      <c r="B5804" s="104" t="s">
        <v>423</v>
      </c>
      <c r="C5804" s="313" t="s">
        <v>99</v>
      </c>
      <c r="D5804" s="104" t="s">
        <v>1054</v>
      </c>
      <c r="E5804" s="105">
        <v>1500</v>
      </c>
      <c r="F5804" s="313" t="s">
        <v>4907</v>
      </c>
      <c r="G5804" s="318" t="s">
        <v>4908</v>
      </c>
      <c r="H5804" s="318" t="s">
        <v>1049</v>
      </c>
      <c r="I5804" s="104" t="s">
        <v>1073</v>
      </c>
      <c r="J5804" s="318" t="s">
        <v>1074</v>
      </c>
      <c r="K5804" s="320"/>
      <c r="L5804" s="320"/>
      <c r="M5804" s="104"/>
      <c r="N5804" s="104">
        <v>2</v>
      </c>
      <c r="O5804" s="320">
        <v>6.0333333333333332</v>
      </c>
      <c r="P5804" s="105">
        <v>9000</v>
      </c>
    </row>
    <row r="5805" spans="1:16" x14ac:dyDescent="0.2">
      <c r="A5805" s="104" t="s">
        <v>1022</v>
      </c>
      <c r="B5805" s="104" t="s">
        <v>423</v>
      </c>
      <c r="C5805" s="313" t="s">
        <v>99</v>
      </c>
      <c r="D5805" s="104" t="s">
        <v>1310</v>
      </c>
      <c r="E5805" s="105">
        <v>2500</v>
      </c>
      <c r="F5805" s="313" t="s">
        <v>5741</v>
      </c>
      <c r="G5805" s="318" t="s">
        <v>5742</v>
      </c>
      <c r="H5805" s="318" t="s">
        <v>1544</v>
      </c>
      <c r="I5805" s="104" t="s">
        <v>1027</v>
      </c>
      <c r="J5805" s="318" t="s">
        <v>1028</v>
      </c>
      <c r="K5805" s="320"/>
      <c r="L5805" s="320"/>
      <c r="M5805" s="104"/>
      <c r="N5805" s="104">
        <v>2</v>
      </c>
      <c r="O5805" s="320">
        <v>6.0333333333333332</v>
      </c>
      <c r="P5805" s="105">
        <v>15000</v>
      </c>
    </row>
    <row r="5806" spans="1:16" x14ac:dyDescent="0.2">
      <c r="A5806" s="104" t="s">
        <v>1022</v>
      </c>
      <c r="B5806" s="104" t="s">
        <v>423</v>
      </c>
      <c r="C5806" s="313" t="s">
        <v>99</v>
      </c>
      <c r="D5806" s="104" t="s">
        <v>1183</v>
      </c>
      <c r="E5806" s="105">
        <v>1300</v>
      </c>
      <c r="F5806" s="313" t="s">
        <v>4911</v>
      </c>
      <c r="G5806" s="318" t="s">
        <v>4912</v>
      </c>
      <c r="H5806" s="318" t="s">
        <v>1117</v>
      </c>
      <c r="I5806" s="104" t="s">
        <v>1118</v>
      </c>
      <c r="J5806" s="318" t="s">
        <v>1119</v>
      </c>
      <c r="K5806" s="320"/>
      <c r="L5806" s="320"/>
      <c r="M5806" s="104"/>
      <c r="N5806" s="104">
        <v>2</v>
      </c>
      <c r="O5806" s="320">
        <v>6.0333333333333332</v>
      </c>
      <c r="P5806" s="105">
        <v>7800</v>
      </c>
    </row>
    <row r="5807" spans="1:16" ht="22.5" x14ac:dyDescent="0.2">
      <c r="A5807" s="104" t="s">
        <v>1022</v>
      </c>
      <c r="B5807" s="104" t="s">
        <v>423</v>
      </c>
      <c r="C5807" s="313" t="s">
        <v>99</v>
      </c>
      <c r="D5807" s="104" t="s">
        <v>1046</v>
      </c>
      <c r="E5807" s="105">
        <v>1950</v>
      </c>
      <c r="F5807" s="313" t="s">
        <v>4913</v>
      </c>
      <c r="G5807" s="318" t="s">
        <v>4914</v>
      </c>
      <c r="H5807" s="318" t="s">
        <v>1064</v>
      </c>
      <c r="I5807" s="104" t="s">
        <v>1044</v>
      </c>
      <c r="J5807" s="318" t="s">
        <v>1045</v>
      </c>
      <c r="K5807" s="320"/>
      <c r="L5807" s="320"/>
      <c r="M5807" s="104"/>
      <c r="N5807" s="104">
        <v>2</v>
      </c>
      <c r="O5807" s="320">
        <v>6.0333333333333332</v>
      </c>
      <c r="P5807" s="105">
        <v>11700</v>
      </c>
    </row>
    <row r="5808" spans="1:16" x14ac:dyDescent="0.2">
      <c r="A5808" s="104" t="s">
        <v>1022</v>
      </c>
      <c r="B5808" s="104" t="s">
        <v>423</v>
      </c>
      <c r="C5808" s="313" t="s">
        <v>99</v>
      </c>
      <c r="D5808" s="104" t="s">
        <v>1183</v>
      </c>
      <c r="E5808" s="105">
        <v>1300</v>
      </c>
      <c r="F5808" s="313" t="s">
        <v>4915</v>
      </c>
      <c r="G5808" s="318" t="s">
        <v>4916</v>
      </c>
      <c r="H5808" s="318" t="s">
        <v>2845</v>
      </c>
      <c r="I5808" s="104" t="s">
        <v>1073</v>
      </c>
      <c r="J5808" s="318" t="s">
        <v>1074</v>
      </c>
      <c r="K5808" s="320"/>
      <c r="L5808" s="320"/>
      <c r="M5808" s="104"/>
      <c r="N5808" s="104">
        <v>2</v>
      </c>
      <c r="O5808" s="320">
        <v>6.0333333333333332</v>
      </c>
      <c r="P5808" s="105">
        <v>7800</v>
      </c>
    </row>
    <row r="5809" spans="1:16" x14ac:dyDescent="0.2">
      <c r="A5809" s="104" t="s">
        <v>1022</v>
      </c>
      <c r="B5809" s="104" t="s">
        <v>423</v>
      </c>
      <c r="C5809" s="313" t="s">
        <v>99</v>
      </c>
      <c r="D5809" s="104" t="s">
        <v>1046</v>
      </c>
      <c r="E5809" s="105">
        <v>1700</v>
      </c>
      <c r="F5809" s="313" t="s">
        <v>4917</v>
      </c>
      <c r="G5809" s="318" t="s">
        <v>4918</v>
      </c>
      <c r="H5809" s="318" t="s">
        <v>2899</v>
      </c>
      <c r="I5809" s="104" t="s">
        <v>1073</v>
      </c>
      <c r="J5809" s="318" t="s">
        <v>1092</v>
      </c>
      <c r="K5809" s="320"/>
      <c r="L5809" s="320"/>
      <c r="M5809" s="104"/>
      <c r="N5809" s="104">
        <v>2</v>
      </c>
      <c r="O5809" s="320">
        <v>6.0333333333333332</v>
      </c>
      <c r="P5809" s="105">
        <v>10200</v>
      </c>
    </row>
    <row r="5810" spans="1:16" x14ac:dyDescent="0.2">
      <c r="A5810" s="104" t="s">
        <v>1022</v>
      </c>
      <c r="B5810" s="104" t="s">
        <v>423</v>
      </c>
      <c r="C5810" s="313" t="s">
        <v>99</v>
      </c>
      <c r="D5810" s="104" t="s">
        <v>1393</v>
      </c>
      <c r="E5810" s="105">
        <v>2500</v>
      </c>
      <c r="F5810" s="313" t="s">
        <v>4919</v>
      </c>
      <c r="G5810" s="318" t="s">
        <v>4920</v>
      </c>
      <c r="H5810" s="318" t="s">
        <v>1117</v>
      </c>
      <c r="I5810" s="104" t="s">
        <v>1118</v>
      </c>
      <c r="J5810" s="318" t="s">
        <v>1119</v>
      </c>
      <c r="K5810" s="320"/>
      <c r="L5810" s="320"/>
      <c r="M5810" s="104"/>
      <c r="N5810" s="104">
        <v>2</v>
      </c>
      <c r="O5810" s="320">
        <v>6.0333333333333332</v>
      </c>
      <c r="P5810" s="105">
        <v>15000</v>
      </c>
    </row>
    <row r="5811" spans="1:16" x14ac:dyDescent="0.2">
      <c r="A5811" s="104" t="s">
        <v>1022</v>
      </c>
      <c r="B5811" s="104" t="s">
        <v>423</v>
      </c>
      <c r="C5811" s="313" t="s">
        <v>99</v>
      </c>
      <c r="D5811" s="104" t="s">
        <v>1310</v>
      </c>
      <c r="E5811" s="105">
        <v>2500</v>
      </c>
      <c r="F5811" s="313" t="s">
        <v>4921</v>
      </c>
      <c r="G5811" s="318" t="s">
        <v>4922</v>
      </c>
      <c r="H5811" s="318" t="s">
        <v>1313</v>
      </c>
      <c r="I5811" s="104" t="s">
        <v>1061</v>
      </c>
      <c r="J5811" s="318" t="s">
        <v>1028</v>
      </c>
      <c r="K5811" s="320"/>
      <c r="L5811" s="320"/>
      <c r="M5811" s="104"/>
      <c r="N5811" s="104">
        <v>2</v>
      </c>
      <c r="O5811" s="320">
        <v>6.0333333333333332</v>
      </c>
      <c r="P5811" s="105">
        <v>15000</v>
      </c>
    </row>
    <row r="5812" spans="1:16" x14ac:dyDescent="0.2">
      <c r="A5812" s="104" t="s">
        <v>1022</v>
      </c>
      <c r="B5812" s="104" t="s">
        <v>423</v>
      </c>
      <c r="C5812" s="313" t="s">
        <v>99</v>
      </c>
      <c r="D5812" s="104" t="s">
        <v>1046</v>
      </c>
      <c r="E5812" s="105">
        <v>1500</v>
      </c>
      <c r="F5812" s="313" t="s">
        <v>4925</v>
      </c>
      <c r="G5812" s="318" t="s">
        <v>4926</v>
      </c>
      <c r="H5812" s="318" t="s">
        <v>1189</v>
      </c>
      <c r="I5812" s="104" t="s">
        <v>1364</v>
      </c>
      <c r="J5812" s="318" t="s">
        <v>1074</v>
      </c>
      <c r="K5812" s="320"/>
      <c r="L5812" s="320"/>
      <c r="M5812" s="104"/>
      <c r="N5812" s="104">
        <v>2</v>
      </c>
      <c r="O5812" s="320">
        <v>6.0333333333333332</v>
      </c>
      <c r="P5812" s="105">
        <v>9000</v>
      </c>
    </row>
    <row r="5813" spans="1:16" x14ac:dyDescent="0.2">
      <c r="A5813" s="104" t="s">
        <v>1022</v>
      </c>
      <c r="B5813" s="104" t="s">
        <v>423</v>
      </c>
      <c r="C5813" s="313" t="s">
        <v>99</v>
      </c>
      <c r="D5813" s="104" t="s">
        <v>1046</v>
      </c>
      <c r="E5813" s="105">
        <v>1500</v>
      </c>
      <c r="F5813" s="313" t="s">
        <v>4927</v>
      </c>
      <c r="G5813" s="318" t="s">
        <v>4928</v>
      </c>
      <c r="H5813" s="318" t="s">
        <v>1064</v>
      </c>
      <c r="I5813" s="104" t="s">
        <v>1073</v>
      </c>
      <c r="J5813" s="318" t="s">
        <v>1074</v>
      </c>
      <c r="K5813" s="320"/>
      <c r="L5813" s="320"/>
      <c r="M5813" s="104"/>
      <c r="N5813" s="104">
        <v>2</v>
      </c>
      <c r="O5813" s="320">
        <v>6.0333333333333332</v>
      </c>
      <c r="P5813" s="105">
        <v>9000</v>
      </c>
    </row>
    <row r="5814" spans="1:16" x14ac:dyDescent="0.2">
      <c r="A5814" s="104" t="s">
        <v>1022</v>
      </c>
      <c r="B5814" s="104" t="s">
        <v>423</v>
      </c>
      <c r="C5814" s="313" t="s">
        <v>99</v>
      </c>
      <c r="D5814" s="104" t="s">
        <v>1075</v>
      </c>
      <c r="E5814" s="105">
        <v>1300</v>
      </c>
      <c r="F5814" s="313" t="s">
        <v>4929</v>
      </c>
      <c r="G5814" s="318" t="s">
        <v>4930</v>
      </c>
      <c r="H5814" s="318" t="s">
        <v>1117</v>
      </c>
      <c r="I5814" s="104" t="s">
        <v>1118</v>
      </c>
      <c r="J5814" s="318" t="s">
        <v>1119</v>
      </c>
      <c r="K5814" s="320"/>
      <c r="L5814" s="320"/>
      <c r="M5814" s="104"/>
      <c r="N5814" s="104">
        <v>2</v>
      </c>
      <c r="O5814" s="320">
        <v>6.0333333333333332</v>
      </c>
      <c r="P5814" s="105">
        <v>7800</v>
      </c>
    </row>
    <row r="5815" spans="1:16" x14ac:dyDescent="0.2">
      <c r="A5815" s="104" t="s">
        <v>1022</v>
      </c>
      <c r="B5815" s="104" t="s">
        <v>423</v>
      </c>
      <c r="C5815" s="313" t="s">
        <v>99</v>
      </c>
      <c r="D5815" s="104" t="s">
        <v>1221</v>
      </c>
      <c r="E5815" s="105">
        <v>2400</v>
      </c>
      <c r="F5815" s="313" t="s">
        <v>4931</v>
      </c>
      <c r="G5815" s="318" t="s">
        <v>4932</v>
      </c>
      <c r="H5815" s="318" t="s">
        <v>1249</v>
      </c>
      <c r="I5815" s="104" t="s">
        <v>1027</v>
      </c>
      <c r="J5815" s="318" t="s">
        <v>1028</v>
      </c>
      <c r="K5815" s="320"/>
      <c r="L5815" s="320"/>
      <c r="M5815" s="104"/>
      <c r="N5815" s="104">
        <v>1</v>
      </c>
      <c r="O5815" s="320">
        <v>6.0333333333333332</v>
      </c>
      <c r="P5815" s="105">
        <v>14400</v>
      </c>
    </row>
    <row r="5816" spans="1:16" x14ac:dyDescent="0.2">
      <c r="A5816" s="104" t="s">
        <v>1022</v>
      </c>
      <c r="B5816" s="104" t="s">
        <v>423</v>
      </c>
      <c r="C5816" s="313" t="s">
        <v>99</v>
      </c>
      <c r="D5816" s="104" t="s">
        <v>1296</v>
      </c>
      <c r="E5816" s="105">
        <v>2500</v>
      </c>
      <c r="F5816" s="313" t="s">
        <v>4935</v>
      </c>
      <c r="G5816" s="318" t="s">
        <v>4936</v>
      </c>
      <c r="H5816" s="318" t="s">
        <v>1053</v>
      </c>
      <c r="I5816" s="104" t="s">
        <v>1512</v>
      </c>
      <c r="J5816" s="318" t="s">
        <v>1028</v>
      </c>
      <c r="K5816" s="320"/>
      <c r="L5816" s="320"/>
      <c r="M5816" s="104"/>
      <c r="N5816" s="104">
        <v>2</v>
      </c>
      <c r="O5816" s="320">
        <v>6.0333333333333332</v>
      </c>
      <c r="P5816" s="105">
        <v>15000</v>
      </c>
    </row>
    <row r="5817" spans="1:16" x14ac:dyDescent="0.2">
      <c r="A5817" s="104" t="s">
        <v>1022</v>
      </c>
      <c r="B5817" s="104" t="s">
        <v>423</v>
      </c>
      <c r="C5817" s="313" t="s">
        <v>99</v>
      </c>
      <c r="D5817" s="104" t="s">
        <v>1046</v>
      </c>
      <c r="E5817" s="105">
        <v>1950</v>
      </c>
      <c r="F5817" s="313" t="s">
        <v>4937</v>
      </c>
      <c r="G5817" s="318" t="s">
        <v>4938</v>
      </c>
      <c r="H5817" s="318" t="s">
        <v>1049</v>
      </c>
      <c r="I5817" s="104" t="s">
        <v>1073</v>
      </c>
      <c r="J5817" s="318" t="s">
        <v>1074</v>
      </c>
      <c r="K5817" s="320"/>
      <c r="L5817" s="320"/>
      <c r="M5817" s="104"/>
      <c r="N5817" s="104">
        <v>2</v>
      </c>
      <c r="O5817" s="320">
        <v>6.0333333333333332</v>
      </c>
      <c r="P5817" s="105">
        <v>11700</v>
      </c>
    </row>
    <row r="5818" spans="1:16" x14ac:dyDescent="0.2">
      <c r="A5818" s="104" t="s">
        <v>1022</v>
      </c>
      <c r="B5818" s="104" t="s">
        <v>423</v>
      </c>
      <c r="C5818" s="313" t="s">
        <v>99</v>
      </c>
      <c r="D5818" s="104" t="s">
        <v>1242</v>
      </c>
      <c r="E5818" s="105">
        <v>1300</v>
      </c>
      <c r="F5818" s="313" t="s">
        <v>4939</v>
      </c>
      <c r="G5818" s="318" t="s">
        <v>4940</v>
      </c>
      <c r="H5818" s="318" t="s">
        <v>1043</v>
      </c>
      <c r="I5818" s="104" t="s">
        <v>1073</v>
      </c>
      <c r="J5818" s="318" t="s">
        <v>1092</v>
      </c>
      <c r="K5818" s="320"/>
      <c r="L5818" s="320"/>
      <c r="M5818" s="104"/>
      <c r="N5818" s="104">
        <v>2</v>
      </c>
      <c r="O5818" s="320">
        <v>6.0333333333333332</v>
      </c>
      <c r="P5818" s="105">
        <v>7800</v>
      </c>
    </row>
    <row r="5819" spans="1:16" x14ac:dyDescent="0.2">
      <c r="A5819" s="104" t="s">
        <v>1022</v>
      </c>
      <c r="B5819" s="104" t="s">
        <v>423</v>
      </c>
      <c r="C5819" s="313" t="s">
        <v>99</v>
      </c>
      <c r="D5819" s="104" t="s">
        <v>1046</v>
      </c>
      <c r="E5819" s="105">
        <v>1500</v>
      </c>
      <c r="F5819" s="313" t="s">
        <v>4943</v>
      </c>
      <c r="G5819" s="318" t="s">
        <v>4944</v>
      </c>
      <c r="H5819" s="318" t="s">
        <v>4199</v>
      </c>
      <c r="I5819" s="104" t="s">
        <v>1073</v>
      </c>
      <c r="J5819" s="318" t="s">
        <v>1074</v>
      </c>
      <c r="K5819" s="320"/>
      <c r="L5819" s="320"/>
      <c r="M5819" s="104"/>
      <c r="N5819" s="104">
        <v>2</v>
      </c>
      <c r="O5819" s="320">
        <v>6.0333333333333332</v>
      </c>
      <c r="P5819" s="105">
        <v>9000</v>
      </c>
    </row>
    <row r="5820" spans="1:16" ht="22.5" x14ac:dyDescent="0.2">
      <c r="A5820" s="104" t="s">
        <v>1022</v>
      </c>
      <c r="B5820" s="104" t="s">
        <v>423</v>
      </c>
      <c r="C5820" s="313" t="s">
        <v>99</v>
      </c>
      <c r="D5820" s="104" t="s">
        <v>1075</v>
      </c>
      <c r="E5820" s="105">
        <v>930</v>
      </c>
      <c r="F5820" s="313" t="s">
        <v>4945</v>
      </c>
      <c r="G5820" s="318" t="s">
        <v>4946</v>
      </c>
      <c r="H5820" s="318" t="s">
        <v>1064</v>
      </c>
      <c r="I5820" s="104" t="s">
        <v>1044</v>
      </c>
      <c r="J5820" s="318" t="s">
        <v>1045</v>
      </c>
      <c r="K5820" s="320"/>
      <c r="L5820" s="320"/>
      <c r="M5820" s="104"/>
      <c r="N5820" s="104">
        <v>2</v>
      </c>
      <c r="O5820" s="320">
        <v>6.0333333333333332</v>
      </c>
      <c r="P5820" s="105">
        <v>5580</v>
      </c>
    </row>
    <row r="5821" spans="1:16" x14ac:dyDescent="0.2">
      <c r="A5821" s="104" t="s">
        <v>1022</v>
      </c>
      <c r="B5821" s="104" t="s">
        <v>423</v>
      </c>
      <c r="C5821" s="313" t="s">
        <v>99</v>
      </c>
      <c r="D5821" s="104" t="s">
        <v>1050</v>
      </c>
      <c r="E5821" s="105">
        <v>2400</v>
      </c>
      <c r="F5821" s="313" t="s">
        <v>4947</v>
      </c>
      <c r="G5821" s="318" t="s">
        <v>4948</v>
      </c>
      <c r="H5821" s="318" t="s">
        <v>1053</v>
      </c>
      <c r="I5821" s="104" t="s">
        <v>1027</v>
      </c>
      <c r="J5821" s="318" t="s">
        <v>1028</v>
      </c>
      <c r="K5821" s="320"/>
      <c r="L5821" s="320"/>
      <c r="M5821" s="104"/>
      <c r="N5821" s="104">
        <v>4</v>
      </c>
      <c r="O5821" s="320">
        <v>6.0333333333333332</v>
      </c>
      <c r="P5821" s="105">
        <v>14400</v>
      </c>
    </row>
    <row r="5822" spans="1:16" x14ac:dyDescent="0.2">
      <c r="A5822" s="104" t="s">
        <v>1022</v>
      </c>
      <c r="B5822" s="104" t="s">
        <v>423</v>
      </c>
      <c r="C5822" s="313" t="s">
        <v>99</v>
      </c>
      <c r="D5822" s="104" t="s">
        <v>1186</v>
      </c>
      <c r="E5822" s="105">
        <v>1500</v>
      </c>
      <c r="F5822" s="313" t="s">
        <v>4949</v>
      </c>
      <c r="G5822" s="318" t="s">
        <v>4950</v>
      </c>
      <c r="H5822" s="318" t="s">
        <v>1117</v>
      </c>
      <c r="I5822" s="104" t="s">
        <v>1118</v>
      </c>
      <c r="J5822" s="318" t="s">
        <v>1119</v>
      </c>
      <c r="K5822" s="320"/>
      <c r="L5822" s="320"/>
      <c r="M5822" s="104"/>
      <c r="N5822" s="104">
        <v>2</v>
      </c>
      <c r="O5822" s="320">
        <v>6.0333333333333332</v>
      </c>
      <c r="P5822" s="105">
        <v>9000</v>
      </c>
    </row>
    <row r="5823" spans="1:16" x14ac:dyDescent="0.2">
      <c r="A5823" s="104" t="s">
        <v>1022</v>
      </c>
      <c r="B5823" s="104" t="s">
        <v>423</v>
      </c>
      <c r="C5823" s="313" t="s">
        <v>99</v>
      </c>
      <c r="D5823" s="104" t="s">
        <v>1396</v>
      </c>
      <c r="E5823" s="105">
        <v>1500</v>
      </c>
      <c r="F5823" s="313" t="s">
        <v>4951</v>
      </c>
      <c r="G5823" s="318" t="s">
        <v>4952</v>
      </c>
      <c r="H5823" s="318" t="s">
        <v>1117</v>
      </c>
      <c r="I5823" s="104" t="s">
        <v>1118</v>
      </c>
      <c r="J5823" s="318" t="s">
        <v>1092</v>
      </c>
      <c r="K5823" s="320"/>
      <c r="L5823" s="320"/>
      <c r="M5823" s="104"/>
      <c r="N5823" s="104">
        <v>2</v>
      </c>
      <c r="O5823" s="320">
        <v>6.0333333333333332</v>
      </c>
      <c r="P5823" s="105">
        <v>9000</v>
      </c>
    </row>
    <row r="5824" spans="1:16" x14ac:dyDescent="0.2">
      <c r="A5824" s="104" t="s">
        <v>1022</v>
      </c>
      <c r="B5824" s="104" t="s">
        <v>423</v>
      </c>
      <c r="C5824" s="313" t="s">
        <v>99</v>
      </c>
      <c r="D5824" s="104" t="s">
        <v>1046</v>
      </c>
      <c r="E5824" s="105">
        <v>1700</v>
      </c>
      <c r="F5824" s="313" t="s">
        <v>4953</v>
      </c>
      <c r="G5824" s="318" t="s">
        <v>4954</v>
      </c>
      <c r="H5824" s="318" t="s">
        <v>1133</v>
      </c>
      <c r="I5824" s="104" t="s">
        <v>1134</v>
      </c>
      <c r="J5824" s="318" t="s">
        <v>1028</v>
      </c>
      <c r="K5824" s="320"/>
      <c r="L5824" s="320"/>
      <c r="M5824" s="104"/>
      <c r="N5824" s="104">
        <v>2</v>
      </c>
      <c r="O5824" s="320">
        <v>6.0333333333333332</v>
      </c>
      <c r="P5824" s="105">
        <v>10200</v>
      </c>
    </row>
    <row r="5825" spans="1:16" x14ac:dyDescent="0.2">
      <c r="A5825" s="104" t="s">
        <v>1022</v>
      </c>
      <c r="B5825" s="104" t="s">
        <v>423</v>
      </c>
      <c r="C5825" s="313" t="s">
        <v>99</v>
      </c>
      <c r="D5825" s="104" t="s">
        <v>4955</v>
      </c>
      <c r="E5825" s="105">
        <v>3000</v>
      </c>
      <c r="F5825" s="313" t="s">
        <v>4956</v>
      </c>
      <c r="G5825" s="318" t="s">
        <v>4957</v>
      </c>
      <c r="H5825" s="318" t="s">
        <v>1060</v>
      </c>
      <c r="I5825" s="104" t="s">
        <v>1061</v>
      </c>
      <c r="J5825" s="318" t="s">
        <v>1028</v>
      </c>
      <c r="K5825" s="320"/>
      <c r="L5825" s="320"/>
      <c r="M5825" s="104"/>
      <c r="N5825" s="104">
        <v>2</v>
      </c>
      <c r="O5825" s="320">
        <v>6.0333333333333332</v>
      </c>
      <c r="P5825" s="105">
        <v>18000</v>
      </c>
    </row>
    <row r="5826" spans="1:16" x14ac:dyDescent="0.2">
      <c r="A5826" s="104" t="s">
        <v>1022</v>
      </c>
      <c r="B5826" s="104" t="s">
        <v>423</v>
      </c>
      <c r="C5826" s="313" t="s">
        <v>99</v>
      </c>
      <c r="D5826" s="104" t="s">
        <v>1046</v>
      </c>
      <c r="E5826" s="105">
        <v>1500</v>
      </c>
      <c r="F5826" s="313" t="s">
        <v>4958</v>
      </c>
      <c r="G5826" s="318" t="s">
        <v>4959</v>
      </c>
      <c r="H5826" s="318" t="s">
        <v>1133</v>
      </c>
      <c r="I5826" s="104" t="s">
        <v>1134</v>
      </c>
      <c r="J5826" s="318" t="s">
        <v>1028</v>
      </c>
      <c r="K5826" s="320"/>
      <c r="L5826" s="320"/>
      <c r="M5826" s="104"/>
      <c r="N5826" s="104">
        <v>2</v>
      </c>
      <c r="O5826" s="320">
        <v>6.0333333333333332</v>
      </c>
      <c r="P5826" s="105">
        <v>9000</v>
      </c>
    </row>
    <row r="5827" spans="1:16" x14ac:dyDescent="0.2">
      <c r="A5827" s="104" t="s">
        <v>1022</v>
      </c>
      <c r="B5827" s="104" t="s">
        <v>423</v>
      </c>
      <c r="C5827" s="313" t="s">
        <v>99</v>
      </c>
      <c r="D5827" s="104" t="s">
        <v>1046</v>
      </c>
      <c r="E5827" s="105">
        <v>1500</v>
      </c>
      <c r="F5827" s="313" t="s">
        <v>4960</v>
      </c>
      <c r="G5827" s="318" t="s">
        <v>4961</v>
      </c>
      <c r="H5827" s="318" t="s">
        <v>1057</v>
      </c>
      <c r="I5827" s="104" t="s">
        <v>1027</v>
      </c>
      <c r="J5827" s="318" t="s">
        <v>1161</v>
      </c>
      <c r="K5827" s="320"/>
      <c r="L5827" s="320"/>
      <c r="M5827" s="104"/>
      <c r="N5827" s="104">
        <v>2</v>
      </c>
      <c r="O5827" s="320">
        <v>6.0333333333333332</v>
      </c>
      <c r="P5827" s="105">
        <v>9000</v>
      </c>
    </row>
    <row r="5828" spans="1:16" x14ac:dyDescent="0.2">
      <c r="A5828" s="104" t="s">
        <v>1022</v>
      </c>
      <c r="B5828" s="104" t="s">
        <v>423</v>
      </c>
      <c r="C5828" s="313" t="s">
        <v>99</v>
      </c>
      <c r="D5828" s="104" t="s">
        <v>1046</v>
      </c>
      <c r="E5828" s="105">
        <v>1500</v>
      </c>
      <c r="F5828" s="313" t="s">
        <v>4962</v>
      </c>
      <c r="G5828" s="318" t="s">
        <v>4963</v>
      </c>
      <c r="H5828" s="318" t="s">
        <v>1064</v>
      </c>
      <c r="I5828" s="104" t="s">
        <v>1044</v>
      </c>
      <c r="J5828" s="318" t="s">
        <v>1028</v>
      </c>
      <c r="K5828" s="320"/>
      <c r="L5828" s="320"/>
      <c r="M5828" s="104"/>
      <c r="N5828" s="104">
        <v>2</v>
      </c>
      <c r="O5828" s="320">
        <v>6.0333333333333332</v>
      </c>
      <c r="P5828" s="105">
        <v>9000</v>
      </c>
    </row>
    <row r="5829" spans="1:16" x14ac:dyDescent="0.2">
      <c r="A5829" s="104" t="s">
        <v>1022</v>
      </c>
      <c r="B5829" s="104" t="s">
        <v>423</v>
      </c>
      <c r="C5829" s="313" t="s">
        <v>99</v>
      </c>
      <c r="D5829" s="104" t="s">
        <v>1046</v>
      </c>
      <c r="E5829" s="105">
        <v>1950</v>
      </c>
      <c r="F5829" s="313" t="s">
        <v>4964</v>
      </c>
      <c r="G5829" s="318" t="s">
        <v>4965</v>
      </c>
      <c r="H5829" s="318" t="s">
        <v>1049</v>
      </c>
      <c r="I5829" s="104" t="s">
        <v>1073</v>
      </c>
      <c r="J5829" s="318" t="s">
        <v>1074</v>
      </c>
      <c r="K5829" s="320"/>
      <c r="L5829" s="320"/>
      <c r="M5829" s="104"/>
      <c r="N5829" s="104">
        <v>2</v>
      </c>
      <c r="O5829" s="320">
        <v>6.0333333333333332</v>
      </c>
      <c r="P5829" s="105">
        <v>11700</v>
      </c>
    </row>
    <row r="5830" spans="1:16" x14ac:dyDescent="0.2">
      <c r="A5830" s="104" t="s">
        <v>1022</v>
      </c>
      <c r="B5830" s="104" t="s">
        <v>423</v>
      </c>
      <c r="C5830" s="313" t="s">
        <v>99</v>
      </c>
      <c r="D5830" s="104" t="s">
        <v>1296</v>
      </c>
      <c r="E5830" s="105">
        <v>2500</v>
      </c>
      <c r="F5830" s="313" t="s">
        <v>4966</v>
      </c>
      <c r="G5830" s="318" t="s">
        <v>4967</v>
      </c>
      <c r="H5830" s="318" t="s">
        <v>3576</v>
      </c>
      <c r="I5830" s="104" t="s">
        <v>1364</v>
      </c>
      <c r="J5830" s="318" t="s">
        <v>1028</v>
      </c>
      <c r="K5830" s="320"/>
      <c r="L5830" s="320"/>
      <c r="M5830" s="104"/>
      <c r="N5830" s="104">
        <v>2</v>
      </c>
      <c r="O5830" s="320">
        <v>6.0333333333333332</v>
      </c>
      <c r="P5830" s="105">
        <v>15000</v>
      </c>
    </row>
    <row r="5831" spans="1:16" ht="22.5" x14ac:dyDescent="0.2">
      <c r="A5831" s="104" t="s">
        <v>1022</v>
      </c>
      <c r="B5831" s="104" t="s">
        <v>423</v>
      </c>
      <c r="C5831" s="313" t="s">
        <v>99</v>
      </c>
      <c r="D5831" s="104" t="s">
        <v>1046</v>
      </c>
      <c r="E5831" s="105">
        <v>1500</v>
      </c>
      <c r="F5831" s="313" t="s">
        <v>4968</v>
      </c>
      <c r="G5831" s="318" t="s">
        <v>4969</v>
      </c>
      <c r="H5831" s="318" t="s">
        <v>2174</v>
      </c>
      <c r="I5831" s="104" t="s">
        <v>1073</v>
      </c>
      <c r="J5831" s="318" t="s">
        <v>1045</v>
      </c>
      <c r="K5831" s="320"/>
      <c r="L5831" s="320"/>
      <c r="M5831" s="104"/>
      <c r="N5831" s="104">
        <v>2</v>
      </c>
      <c r="O5831" s="320">
        <v>6.0333333333333332</v>
      </c>
      <c r="P5831" s="105">
        <v>9000</v>
      </c>
    </row>
    <row r="5832" spans="1:16" x14ac:dyDescent="0.2">
      <c r="A5832" s="104" t="s">
        <v>1022</v>
      </c>
      <c r="B5832" s="104" t="s">
        <v>423</v>
      </c>
      <c r="C5832" s="313" t="s">
        <v>99</v>
      </c>
      <c r="D5832" s="104" t="s">
        <v>1046</v>
      </c>
      <c r="E5832" s="105">
        <v>1500</v>
      </c>
      <c r="F5832" s="313" t="s">
        <v>4970</v>
      </c>
      <c r="G5832" s="318" t="s">
        <v>4971</v>
      </c>
      <c r="H5832" s="318" t="s">
        <v>1133</v>
      </c>
      <c r="I5832" s="104" t="s">
        <v>1073</v>
      </c>
      <c r="J5832" s="318" t="s">
        <v>1028</v>
      </c>
      <c r="K5832" s="320"/>
      <c r="L5832" s="320"/>
      <c r="M5832" s="104"/>
      <c r="N5832" s="104">
        <v>2</v>
      </c>
      <c r="O5832" s="320">
        <v>6.0333333333333332</v>
      </c>
      <c r="P5832" s="105">
        <v>9000</v>
      </c>
    </row>
    <row r="5833" spans="1:16" ht="22.5" x14ac:dyDescent="0.2">
      <c r="A5833" s="104" t="s">
        <v>1022</v>
      </c>
      <c r="B5833" s="104" t="s">
        <v>423</v>
      </c>
      <c r="C5833" s="313" t="s">
        <v>99</v>
      </c>
      <c r="D5833" s="104" t="s">
        <v>4974</v>
      </c>
      <c r="E5833" s="105">
        <v>2800</v>
      </c>
      <c r="F5833" s="313" t="s">
        <v>4975</v>
      </c>
      <c r="G5833" s="318" t="s">
        <v>4976</v>
      </c>
      <c r="H5833" s="318" t="s">
        <v>1148</v>
      </c>
      <c r="I5833" s="104" t="s">
        <v>1027</v>
      </c>
      <c r="J5833" s="318" t="s">
        <v>1100</v>
      </c>
      <c r="K5833" s="320"/>
      <c r="L5833" s="320"/>
      <c r="M5833" s="104"/>
      <c r="N5833" s="104">
        <v>2</v>
      </c>
      <c r="O5833" s="320">
        <v>6.0333333333333332</v>
      </c>
      <c r="P5833" s="105">
        <v>16800</v>
      </c>
    </row>
    <row r="5834" spans="1:16" x14ac:dyDescent="0.2">
      <c r="A5834" s="104" t="s">
        <v>1022</v>
      </c>
      <c r="B5834" s="104" t="s">
        <v>423</v>
      </c>
      <c r="C5834" s="313" t="s">
        <v>99</v>
      </c>
      <c r="D5834" s="104" t="s">
        <v>1101</v>
      </c>
      <c r="E5834" s="105">
        <v>2400</v>
      </c>
      <c r="F5834" s="313" t="s">
        <v>4977</v>
      </c>
      <c r="G5834" s="318" t="s">
        <v>4978</v>
      </c>
      <c r="H5834" s="318" t="s">
        <v>1032</v>
      </c>
      <c r="I5834" s="104" t="s">
        <v>1027</v>
      </c>
      <c r="J5834" s="318" t="s">
        <v>1028</v>
      </c>
      <c r="K5834" s="320"/>
      <c r="L5834" s="320"/>
      <c r="M5834" s="104"/>
      <c r="N5834" s="104">
        <v>2</v>
      </c>
      <c r="O5834" s="320">
        <v>6.0333333333333332</v>
      </c>
      <c r="P5834" s="105">
        <v>14400</v>
      </c>
    </row>
    <row r="5835" spans="1:16" x14ac:dyDescent="0.2">
      <c r="A5835" s="104" t="s">
        <v>1022</v>
      </c>
      <c r="B5835" s="104" t="s">
        <v>423</v>
      </c>
      <c r="C5835" s="313" t="s">
        <v>99</v>
      </c>
      <c r="D5835" s="104" t="s">
        <v>1196</v>
      </c>
      <c r="E5835" s="105">
        <v>1600</v>
      </c>
      <c r="F5835" s="313" t="s">
        <v>4979</v>
      </c>
      <c r="G5835" s="318" t="s">
        <v>4980</v>
      </c>
      <c r="H5835" s="318" t="s">
        <v>3729</v>
      </c>
      <c r="I5835" s="104" t="s">
        <v>1073</v>
      </c>
      <c r="J5835" s="318" t="s">
        <v>1092</v>
      </c>
      <c r="K5835" s="320"/>
      <c r="L5835" s="320"/>
      <c r="M5835" s="104"/>
      <c r="N5835" s="104">
        <v>2</v>
      </c>
      <c r="O5835" s="320">
        <v>6.0333333333333332</v>
      </c>
      <c r="P5835" s="105">
        <v>9600</v>
      </c>
    </row>
    <row r="5836" spans="1:16" x14ac:dyDescent="0.2">
      <c r="A5836" s="104" t="s">
        <v>1022</v>
      </c>
      <c r="B5836" s="104" t="s">
        <v>423</v>
      </c>
      <c r="C5836" s="313" t="s">
        <v>99</v>
      </c>
      <c r="D5836" s="104" t="s">
        <v>1040</v>
      </c>
      <c r="E5836" s="105">
        <v>1300</v>
      </c>
      <c r="F5836" s="313" t="s">
        <v>4981</v>
      </c>
      <c r="G5836" s="318" t="s">
        <v>4982</v>
      </c>
      <c r="H5836" s="318" t="s">
        <v>1117</v>
      </c>
      <c r="I5836" s="104" t="s">
        <v>1118</v>
      </c>
      <c r="J5836" s="318" t="s">
        <v>1119</v>
      </c>
      <c r="K5836" s="320"/>
      <c r="L5836" s="320"/>
      <c r="M5836" s="104"/>
      <c r="N5836" s="104">
        <v>2</v>
      </c>
      <c r="O5836" s="320">
        <v>6.0333333333333332</v>
      </c>
      <c r="P5836" s="105">
        <v>7800</v>
      </c>
    </row>
    <row r="5837" spans="1:16" x14ac:dyDescent="0.2">
      <c r="A5837" s="104" t="s">
        <v>1022</v>
      </c>
      <c r="B5837" s="104" t="s">
        <v>423</v>
      </c>
      <c r="C5837" s="313" t="s">
        <v>99</v>
      </c>
      <c r="D5837" s="104" t="s">
        <v>1046</v>
      </c>
      <c r="E5837" s="105">
        <v>1500</v>
      </c>
      <c r="F5837" s="313" t="s">
        <v>4983</v>
      </c>
      <c r="G5837" s="318" t="s">
        <v>4984</v>
      </c>
      <c r="H5837" s="318" t="s">
        <v>1133</v>
      </c>
      <c r="I5837" s="104" t="s">
        <v>1134</v>
      </c>
      <c r="J5837" s="318" t="s">
        <v>1028</v>
      </c>
      <c r="K5837" s="320"/>
      <c r="L5837" s="320"/>
      <c r="M5837" s="104"/>
      <c r="N5837" s="104">
        <v>2</v>
      </c>
      <c r="O5837" s="320">
        <v>6.0333333333333332</v>
      </c>
      <c r="P5837" s="105">
        <v>9000</v>
      </c>
    </row>
    <row r="5838" spans="1:16" x14ac:dyDescent="0.2">
      <c r="A5838" s="104" t="s">
        <v>1022</v>
      </c>
      <c r="B5838" s="104" t="s">
        <v>423</v>
      </c>
      <c r="C5838" s="313" t="s">
        <v>99</v>
      </c>
      <c r="D5838" s="104" t="s">
        <v>1084</v>
      </c>
      <c r="E5838" s="105">
        <v>2400</v>
      </c>
      <c r="F5838" s="313" t="s">
        <v>4985</v>
      </c>
      <c r="G5838" s="318" t="s">
        <v>4986</v>
      </c>
      <c r="H5838" s="318" t="s">
        <v>1053</v>
      </c>
      <c r="I5838" s="104" t="s">
        <v>1027</v>
      </c>
      <c r="J5838" s="318" t="s">
        <v>1028</v>
      </c>
      <c r="K5838" s="320"/>
      <c r="L5838" s="320"/>
      <c r="M5838" s="104"/>
      <c r="N5838" s="104">
        <v>2</v>
      </c>
      <c r="O5838" s="320">
        <v>6.0333333333333332</v>
      </c>
      <c r="P5838" s="105">
        <v>14400</v>
      </c>
    </row>
    <row r="5839" spans="1:16" x14ac:dyDescent="0.2">
      <c r="A5839" s="104" t="s">
        <v>1022</v>
      </c>
      <c r="B5839" s="104" t="s">
        <v>423</v>
      </c>
      <c r="C5839" s="313" t="s">
        <v>99</v>
      </c>
      <c r="D5839" s="104" t="s">
        <v>1237</v>
      </c>
      <c r="E5839" s="105">
        <v>1300</v>
      </c>
      <c r="F5839" s="313" t="s">
        <v>4987</v>
      </c>
      <c r="G5839" s="318" t="s">
        <v>4988</v>
      </c>
      <c r="H5839" s="318" t="s">
        <v>1117</v>
      </c>
      <c r="I5839" s="104" t="s">
        <v>1118</v>
      </c>
      <c r="J5839" s="318" t="s">
        <v>1119</v>
      </c>
      <c r="K5839" s="320"/>
      <c r="L5839" s="320"/>
      <c r="M5839" s="104"/>
      <c r="N5839" s="104">
        <v>2</v>
      </c>
      <c r="O5839" s="320">
        <v>6.0333333333333332</v>
      </c>
      <c r="P5839" s="105">
        <v>7800</v>
      </c>
    </row>
    <row r="5840" spans="1:16" x14ac:dyDescent="0.2">
      <c r="A5840" s="104" t="s">
        <v>1022</v>
      </c>
      <c r="B5840" s="104" t="s">
        <v>423</v>
      </c>
      <c r="C5840" s="313" t="s">
        <v>99</v>
      </c>
      <c r="D5840" s="104" t="s">
        <v>1582</v>
      </c>
      <c r="E5840" s="105">
        <v>3500</v>
      </c>
      <c r="F5840" s="313" t="s">
        <v>4989</v>
      </c>
      <c r="G5840" s="318" t="s">
        <v>4990</v>
      </c>
      <c r="H5840" s="318" t="s">
        <v>1053</v>
      </c>
      <c r="I5840" s="104" t="s">
        <v>1027</v>
      </c>
      <c r="J5840" s="318" t="s">
        <v>1028</v>
      </c>
      <c r="K5840" s="320"/>
      <c r="L5840" s="320"/>
      <c r="M5840" s="104"/>
      <c r="N5840" s="104">
        <v>2</v>
      </c>
      <c r="O5840" s="320">
        <v>6.0333333333333332</v>
      </c>
      <c r="P5840" s="105">
        <v>21000</v>
      </c>
    </row>
    <row r="5841" spans="1:16" x14ac:dyDescent="0.2">
      <c r="A5841" s="104" t="s">
        <v>1022</v>
      </c>
      <c r="B5841" s="104" t="s">
        <v>423</v>
      </c>
      <c r="C5841" s="313" t="s">
        <v>99</v>
      </c>
      <c r="D5841" s="104" t="s">
        <v>1033</v>
      </c>
      <c r="E5841" s="105">
        <v>2500</v>
      </c>
      <c r="F5841" s="313" t="s">
        <v>4993</v>
      </c>
      <c r="G5841" s="318" t="s">
        <v>4994</v>
      </c>
      <c r="H5841" s="318" t="s">
        <v>1053</v>
      </c>
      <c r="I5841" s="104" t="s">
        <v>1027</v>
      </c>
      <c r="J5841" s="318" t="s">
        <v>1028</v>
      </c>
      <c r="K5841" s="320"/>
      <c r="L5841" s="320"/>
      <c r="M5841" s="104"/>
      <c r="N5841" s="104">
        <v>2</v>
      </c>
      <c r="O5841" s="320">
        <v>6.0333333333333332</v>
      </c>
      <c r="P5841" s="105">
        <v>15000</v>
      </c>
    </row>
    <row r="5842" spans="1:16" x14ac:dyDescent="0.2">
      <c r="A5842" s="104" t="s">
        <v>1022</v>
      </c>
      <c r="B5842" s="104" t="s">
        <v>423</v>
      </c>
      <c r="C5842" s="313" t="s">
        <v>99</v>
      </c>
      <c r="D5842" s="104" t="s">
        <v>1498</v>
      </c>
      <c r="E5842" s="105">
        <v>3500</v>
      </c>
      <c r="F5842" s="313" t="s">
        <v>4995</v>
      </c>
      <c r="G5842" s="318" t="s">
        <v>4996</v>
      </c>
      <c r="H5842" s="318" t="s">
        <v>1549</v>
      </c>
      <c r="I5842" s="104" t="s">
        <v>1027</v>
      </c>
      <c r="J5842" s="318" t="s">
        <v>1028</v>
      </c>
      <c r="K5842" s="320"/>
      <c r="L5842" s="320"/>
      <c r="M5842" s="104"/>
      <c r="N5842" s="104">
        <v>2</v>
      </c>
      <c r="O5842" s="320">
        <v>6.0333333333333332</v>
      </c>
      <c r="P5842" s="105">
        <v>21000</v>
      </c>
    </row>
    <row r="5843" spans="1:16" x14ac:dyDescent="0.2">
      <c r="A5843" s="104" t="s">
        <v>1022</v>
      </c>
      <c r="B5843" s="104" t="s">
        <v>423</v>
      </c>
      <c r="C5843" s="313" t="s">
        <v>99</v>
      </c>
      <c r="D5843" s="104" t="s">
        <v>1296</v>
      </c>
      <c r="E5843" s="105">
        <v>2500</v>
      </c>
      <c r="F5843" s="313" t="s">
        <v>4999</v>
      </c>
      <c r="G5843" s="318" t="s">
        <v>5000</v>
      </c>
      <c r="H5843" s="318" t="s">
        <v>1032</v>
      </c>
      <c r="I5843" s="104" t="s">
        <v>1027</v>
      </c>
      <c r="J5843" s="318" t="s">
        <v>1161</v>
      </c>
      <c r="K5843" s="320"/>
      <c r="L5843" s="320"/>
      <c r="M5843" s="104"/>
      <c r="N5843" s="104">
        <v>2</v>
      </c>
      <c r="O5843" s="320">
        <v>6.0333333333333332</v>
      </c>
      <c r="P5843" s="105">
        <v>15000</v>
      </c>
    </row>
    <row r="5844" spans="1:16" x14ac:dyDescent="0.2">
      <c r="A5844" s="104" t="s">
        <v>1022</v>
      </c>
      <c r="B5844" s="104" t="s">
        <v>423</v>
      </c>
      <c r="C5844" s="313" t="s">
        <v>99</v>
      </c>
      <c r="D5844" s="104" t="s">
        <v>4094</v>
      </c>
      <c r="E5844" s="105">
        <v>1300</v>
      </c>
      <c r="F5844" s="313" t="s">
        <v>5001</v>
      </c>
      <c r="G5844" s="318" t="s">
        <v>5002</v>
      </c>
      <c r="H5844" s="318" t="s">
        <v>1117</v>
      </c>
      <c r="I5844" s="104" t="s">
        <v>1118</v>
      </c>
      <c r="J5844" s="318" t="s">
        <v>1119</v>
      </c>
      <c r="K5844" s="320"/>
      <c r="L5844" s="320"/>
      <c r="M5844" s="104"/>
      <c r="N5844" s="104">
        <v>2</v>
      </c>
      <c r="O5844" s="320">
        <v>6.0333333333333332</v>
      </c>
      <c r="P5844" s="105">
        <v>7800</v>
      </c>
    </row>
    <row r="5845" spans="1:16" ht="22.5" x14ac:dyDescent="0.2">
      <c r="A5845" s="104" t="s">
        <v>1022</v>
      </c>
      <c r="B5845" s="104" t="s">
        <v>423</v>
      </c>
      <c r="C5845" s="313" t="s">
        <v>99</v>
      </c>
      <c r="D5845" s="104" t="s">
        <v>1046</v>
      </c>
      <c r="E5845" s="105">
        <v>1500</v>
      </c>
      <c r="F5845" s="313" t="s">
        <v>5003</v>
      </c>
      <c r="G5845" s="318" t="s">
        <v>5004</v>
      </c>
      <c r="H5845" s="318" t="s">
        <v>1128</v>
      </c>
      <c r="I5845" s="104" t="s">
        <v>1044</v>
      </c>
      <c r="J5845" s="318" t="s">
        <v>1045</v>
      </c>
      <c r="K5845" s="320"/>
      <c r="L5845" s="320"/>
      <c r="M5845" s="104"/>
      <c r="N5845" s="104">
        <v>2</v>
      </c>
      <c r="O5845" s="320">
        <v>6.0333333333333332</v>
      </c>
      <c r="P5845" s="105">
        <v>9000</v>
      </c>
    </row>
    <row r="5846" spans="1:16" x14ac:dyDescent="0.2">
      <c r="A5846" s="104" t="s">
        <v>1022</v>
      </c>
      <c r="B5846" s="104" t="s">
        <v>423</v>
      </c>
      <c r="C5846" s="313" t="s">
        <v>99</v>
      </c>
      <c r="D5846" s="104" t="s">
        <v>1050</v>
      </c>
      <c r="E5846" s="105">
        <v>3000</v>
      </c>
      <c r="F5846" s="313" t="s">
        <v>5005</v>
      </c>
      <c r="G5846" s="318" t="s">
        <v>5006</v>
      </c>
      <c r="H5846" s="318" t="s">
        <v>1060</v>
      </c>
      <c r="I5846" s="104" t="s">
        <v>1061</v>
      </c>
      <c r="J5846" s="318" t="s">
        <v>1028</v>
      </c>
      <c r="K5846" s="320"/>
      <c r="L5846" s="320"/>
      <c r="M5846" s="104"/>
      <c r="N5846" s="104">
        <v>2</v>
      </c>
      <c r="O5846" s="320">
        <v>6.0333333333333332</v>
      </c>
      <c r="P5846" s="105">
        <v>18000</v>
      </c>
    </row>
    <row r="5847" spans="1:16" x14ac:dyDescent="0.2">
      <c r="A5847" s="104" t="s">
        <v>1022</v>
      </c>
      <c r="B5847" s="104" t="s">
        <v>423</v>
      </c>
      <c r="C5847" s="313" t="s">
        <v>99</v>
      </c>
      <c r="D5847" s="104" t="s">
        <v>3054</v>
      </c>
      <c r="E5847" s="105">
        <v>2400</v>
      </c>
      <c r="F5847" s="313" t="s">
        <v>5010</v>
      </c>
      <c r="G5847" s="318" t="s">
        <v>5011</v>
      </c>
      <c r="H5847" s="318" t="s">
        <v>1113</v>
      </c>
      <c r="I5847" s="104" t="s">
        <v>1027</v>
      </c>
      <c r="J5847" s="318" t="s">
        <v>1161</v>
      </c>
      <c r="K5847" s="320"/>
      <c r="L5847" s="320"/>
      <c r="M5847" s="104"/>
      <c r="N5847" s="104">
        <v>2</v>
      </c>
      <c r="O5847" s="320">
        <v>6.0333333333333332</v>
      </c>
      <c r="P5847" s="105">
        <v>14400</v>
      </c>
    </row>
    <row r="5848" spans="1:16" x14ac:dyDescent="0.2">
      <c r="A5848" s="104" t="s">
        <v>1022</v>
      </c>
      <c r="B5848" s="104" t="s">
        <v>423</v>
      </c>
      <c r="C5848" s="313" t="s">
        <v>99</v>
      </c>
      <c r="D5848" s="104" t="s">
        <v>3182</v>
      </c>
      <c r="E5848" s="105">
        <v>3500</v>
      </c>
      <c r="F5848" s="313" t="s">
        <v>5012</v>
      </c>
      <c r="G5848" s="318" t="s">
        <v>5013</v>
      </c>
      <c r="H5848" s="318" t="s">
        <v>1053</v>
      </c>
      <c r="I5848" s="104" t="s">
        <v>1027</v>
      </c>
      <c r="J5848" s="318" t="s">
        <v>1028</v>
      </c>
      <c r="K5848" s="320"/>
      <c r="L5848" s="320"/>
      <c r="M5848" s="104"/>
      <c r="N5848" s="104">
        <v>2</v>
      </c>
      <c r="O5848" s="320">
        <v>6.0333333333333332</v>
      </c>
      <c r="P5848" s="105">
        <v>21000</v>
      </c>
    </row>
    <row r="5849" spans="1:16" x14ac:dyDescent="0.2">
      <c r="A5849" s="104" t="s">
        <v>1022</v>
      </c>
      <c r="B5849" s="104" t="s">
        <v>423</v>
      </c>
      <c r="C5849" s="313" t="s">
        <v>99</v>
      </c>
      <c r="D5849" s="104" t="s">
        <v>1296</v>
      </c>
      <c r="E5849" s="105">
        <v>2500</v>
      </c>
      <c r="F5849" s="313" t="s">
        <v>5014</v>
      </c>
      <c r="G5849" s="318" t="s">
        <v>5015</v>
      </c>
      <c r="H5849" s="318" t="s">
        <v>1577</v>
      </c>
      <c r="I5849" s="104" t="s">
        <v>1027</v>
      </c>
      <c r="J5849" s="318" t="s">
        <v>1028</v>
      </c>
      <c r="K5849" s="320"/>
      <c r="L5849" s="320"/>
      <c r="M5849" s="104"/>
      <c r="N5849" s="104">
        <v>2</v>
      </c>
      <c r="O5849" s="320">
        <v>6.0333333333333332</v>
      </c>
      <c r="P5849" s="105">
        <v>15000</v>
      </c>
    </row>
    <row r="5850" spans="1:16" ht="22.5" x14ac:dyDescent="0.2">
      <c r="A5850" s="104" t="s">
        <v>1022</v>
      </c>
      <c r="B5850" s="104" t="s">
        <v>423</v>
      </c>
      <c r="C5850" s="313" t="s">
        <v>99</v>
      </c>
      <c r="D5850" s="104" t="s">
        <v>1296</v>
      </c>
      <c r="E5850" s="105">
        <v>2500</v>
      </c>
      <c r="F5850" s="313" t="s">
        <v>5016</v>
      </c>
      <c r="G5850" s="318" t="s">
        <v>5017</v>
      </c>
      <c r="H5850" s="318" t="s">
        <v>1067</v>
      </c>
      <c r="I5850" s="104" t="s">
        <v>1068</v>
      </c>
      <c r="J5850" s="318" t="s">
        <v>1069</v>
      </c>
      <c r="K5850" s="320"/>
      <c r="L5850" s="320"/>
      <c r="M5850" s="104"/>
      <c r="N5850" s="104">
        <v>2</v>
      </c>
      <c r="O5850" s="320">
        <v>6.0333333333333332</v>
      </c>
      <c r="P5850" s="105">
        <v>15000</v>
      </c>
    </row>
    <row r="5851" spans="1:16" x14ac:dyDescent="0.2">
      <c r="A5851" s="104" t="s">
        <v>1022</v>
      </c>
      <c r="B5851" s="104" t="s">
        <v>423</v>
      </c>
      <c r="C5851" s="313" t="s">
        <v>99</v>
      </c>
      <c r="D5851" s="104" t="s">
        <v>1183</v>
      </c>
      <c r="E5851" s="105">
        <v>1300</v>
      </c>
      <c r="F5851" s="313" t="s">
        <v>5018</v>
      </c>
      <c r="G5851" s="318" t="s">
        <v>5019</v>
      </c>
      <c r="H5851" s="318" t="s">
        <v>1078</v>
      </c>
      <c r="I5851" s="104" t="s">
        <v>1225</v>
      </c>
      <c r="J5851" s="318" t="s">
        <v>1119</v>
      </c>
      <c r="K5851" s="320"/>
      <c r="L5851" s="320"/>
      <c r="M5851" s="104"/>
      <c r="N5851" s="104">
        <v>2</v>
      </c>
      <c r="O5851" s="320">
        <v>6.0333333333333332</v>
      </c>
      <c r="P5851" s="105">
        <v>7800</v>
      </c>
    </row>
    <row r="5852" spans="1:16" x14ac:dyDescent="0.2">
      <c r="A5852" s="104" t="s">
        <v>1022</v>
      </c>
      <c r="B5852" s="104" t="s">
        <v>423</v>
      </c>
      <c r="C5852" s="313" t="s">
        <v>99</v>
      </c>
      <c r="D5852" s="104" t="s">
        <v>1242</v>
      </c>
      <c r="E5852" s="105">
        <v>1300</v>
      </c>
      <c r="F5852" s="313" t="s">
        <v>5020</v>
      </c>
      <c r="G5852" s="318" t="s">
        <v>5021</v>
      </c>
      <c r="H5852" s="318" t="s">
        <v>1117</v>
      </c>
      <c r="I5852" s="104" t="s">
        <v>1118</v>
      </c>
      <c r="J5852" s="318" t="s">
        <v>1119</v>
      </c>
      <c r="K5852" s="320"/>
      <c r="L5852" s="320"/>
      <c r="M5852" s="104"/>
      <c r="N5852" s="104">
        <v>2</v>
      </c>
      <c r="O5852" s="320">
        <v>6.0333333333333332</v>
      </c>
      <c r="P5852" s="105">
        <v>7800</v>
      </c>
    </row>
    <row r="5853" spans="1:16" ht="22.5" x14ac:dyDescent="0.2">
      <c r="A5853" s="104" t="s">
        <v>1022</v>
      </c>
      <c r="B5853" s="104" t="s">
        <v>423</v>
      </c>
      <c r="C5853" s="313" t="s">
        <v>99</v>
      </c>
      <c r="D5853" s="104" t="s">
        <v>3232</v>
      </c>
      <c r="E5853" s="105">
        <v>4000</v>
      </c>
      <c r="F5853" s="313" t="s">
        <v>5743</v>
      </c>
      <c r="G5853" s="318" t="s">
        <v>5744</v>
      </c>
      <c r="H5853" s="318" t="s">
        <v>5745</v>
      </c>
      <c r="I5853" s="104" t="s">
        <v>1061</v>
      </c>
      <c r="J5853" s="318" t="s">
        <v>1028</v>
      </c>
      <c r="K5853" s="320"/>
      <c r="L5853" s="320"/>
      <c r="M5853" s="104"/>
      <c r="N5853" s="104">
        <v>2</v>
      </c>
      <c r="O5853" s="320">
        <v>6.0333333333333332</v>
      </c>
      <c r="P5853" s="105">
        <v>24000</v>
      </c>
    </row>
    <row r="5854" spans="1:16" ht="22.5" x14ac:dyDescent="0.2">
      <c r="A5854" s="104" t="s">
        <v>1022</v>
      </c>
      <c r="B5854" s="104" t="s">
        <v>423</v>
      </c>
      <c r="C5854" s="313" t="s">
        <v>99</v>
      </c>
      <c r="D5854" s="104" t="s">
        <v>1046</v>
      </c>
      <c r="E5854" s="105">
        <v>1500</v>
      </c>
      <c r="F5854" s="313" t="s">
        <v>5025</v>
      </c>
      <c r="G5854" s="318" t="s">
        <v>5026</v>
      </c>
      <c r="H5854" s="318" t="s">
        <v>2713</v>
      </c>
      <c r="I5854" s="104" t="s">
        <v>1134</v>
      </c>
      <c r="J5854" s="318" t="s">
        <v>1045</v>
      </c>
      <c r="K5854" s="320"/>
      <c r="L5854" s="320"/>
      <c r="M5854" s="104"/>
      <c r="N5854" s="104">
        <v>2</v>
      </c>
      <c r="O5854" s="320">
        <v>6.0333333333333332</v>
      </c>
      <c r="P5854" s="105">
        <v>9000</v>
      </c>
    </row>
    <row r="5855" spans="1:16" x14ac:dyDescent="0.2">
      <c r="A5855" s="104" t="s">
        <v>1022</v>
      </c>
      <c r="B5855" s="104" t="s">
        <v>423</v>
      </c>
      <c r="C5855" s="313" t="s">
        <v>99</v>
      </c>
      <c r="D5855" s="104" t="s">
        <v>1050</v>
      </c>
      <c r="E5855" s="105">
        <v>3000</v>
      </c>
      <c r="F5855" s="313" t="s">
        <v>5027</v>
      </c>
      <c r="G5855" s="318" t="s">
        <v>5028</v>
      </c>
      <c r="H5855" s="318" t="s">
        <v>1060</v>
      </c>
      <c r="I5855" s="104" t="s">
        <v>1027</v>
      </c>
      <c r="J5855" s="318" t="s">
        <v>1028</v>
      </c>
      <c r="K5855" s="320"/>
      <c r="L5855" s="320"/>
      <c r="M5855" s="104"/>
      <c r="N5855" s="104">
        <v>2</v>
      </c>
      <c r="O5855" s="320">
        <v>6.0333333333333332</v>
      </c>
      <c r="P5855" s="105">
        <v>18000</v>
      </c>
    </row>
    <row r="5856" spans="1:16" x14ac:dyDescent="0.2">
      <c r="A5856" s="104" t="s">
        <v>1022</v>
      </c>
      <c r="B5856" s="104" t="s">
        <v>423</v>
      </c>
      <c r="C5856" s="313" t="s">
        <v>99</v>
      </c>
      <c r="D5856" s="104" t="s">
        <v>1296</v>
      </c>
      <c r="E5856" s="105">
        <v>2500</v>
      </c>
      <c r="F5856" s="313" t="s">
        <v>5029</v>
      </c>
      <c r="G5856" s="318" t="s">
        <v>5030</v>
      </c>
      <c r="H5856" s="318" t="s">
        <v>1057</v>
      </c>
      <c r="I5856" s="104" t="s">
        <v>1364</v>
      </c>
      <c r="J5856" s="318" t="s">
        <v>1436</v>
      </c>
      <c r="K5856" s="320"/>
      <c r="L5856" s="320"/>
      <c r="M5856" s="104"/>
      <c r="N5856" s="104">
        <v>2</v>
      </c>
      <c r="O5856" s="320">
        <v>6.0333333333333332</v>
      </c>
      <c r="P5856" s="105">
        <v>15000</v>
      </c>
    </row>
    <row r="5857" spans="1:16" x14ac:dyDescent="0.2">
      <c r="A5857" s="104" t="s">
        <v>1022</v>
      </c>
      <c r="B5857" s="104" t="s">
        <v>423</v>
      </c>
      <c r="C5857" s="313" t="s">
        <v>99</v>
      </c>
      <c r="D5857" s="104" t="s">
        <v>1046</v>
      </c>
      <c r="E5857" s="105">
        <v>1500</v>
      </c>
      <c r="F5857" s="313" t="s">
        <v>5031</v>
      </c>
      <c r="G5857" s="318" t="s">
        <v>5032</v>
      </c>
      <c r="H5857" s="318" t="s">
        <v>1057</v>
      </c>
      <c r="I5857" s="104" t="s">
        <v>1027</v>
      </c>
      <c r="J5857" s="318" t="s">
        <v>1028</v>
      </c>
      <c r="K5857" s="320"/>
      <c r="L5857" s="320"/>
      <c r="M5857" s="104"/>
      <c r="N5857" s="104">
        <v>2</v>
      </c>
      <c r="O5857" s="320">
        <v>6.0333333333333332</v>
      </c>
      <c r="P5857" s="105">
        <v>9000</v>
      </c>
    </row>
    <row r="5858" spans="1:16" x14ac:dyDescent="0.2">
      <c r="A5858" s="104" t="s">
        <v>1022</v>
      </c>
      <c r="B5858" s="104" t="s">
        <v>423</v>
      </c>
      <c r="C5858" s="313" t="s">
        <v>99</v>
      </c>
      <c r="D5858" s="104" t="s">
        <v>5746</v>
      </c>
      <c r="E5858" s="105">
        <v>8500</v>
      </c>
      <c r="F5858" s="313" t="s">
        <v>5747</v>
      </c>
      <c r="G5858" s="318" t="s">
        <v>5748</v>
      </c>
      <c r="H5858" s="318" t="s">
        <v>1904</v>
      </c>
      <c r="I5858" s="104" t="s">
        <v>1027</v>
      </c>
      <c r="J5858" s="318" t="s">
        <v>1028</v>
      </c>
      <c r="K5858" s="320"/>
      <c r="L5858" s="320"/>
      <c r="M5858" s="104"/>
      <c r="N5858" s="104">
        <v>1</v>
      </c>
      <c r="O5858" s="320">
        <v>0.96666666666666667</v>
      </c>
      <c r="P5858" s="105">
        <v>8216.6666666666661</v>
      </c>
    </row>
    <row r="5859" spans="1:16" x14ac:dyDescent="0.2">
      <c r="A5859" s="104" t="s">
        <v>1022</v>
      </c>
      <c r="B5859" s="104" t="s">
        <v>423</v>
      </c>
      <c r="C5859" s="313" t="s">
        <v>99</v>
      </c>
      <c r="D5859" s="104" t="s">
        <v>1183</v>
      </c>
      <c r="E5859" s="105">
        <v>1300</v>
      </c>
      <c r="F5859" s="313" t="s">
        <v>5033</v>
      </c>
      <c r="G5859" s="318" t="s">
        <v>5034</v>
      </c>
      <c r="H5859" s="318" t="s">
        <v>1117</v>
      </c>
      <c r="I5859" s="104" t="s">
        <v>1118</v>
      </c>
      <c r="J5859" s="318" t="s">
        <v>1119</v>
      </c>
      <c r="K5859" s="320"/>
      <c r="L5859" s="320"/>
      <c r="M5859" s="104"/>
      <c r="N5859" s="104">
        <v>2</v>
      </c>
      <c r="O5859" s="320">
        <v>6.0333333333333332</v>
      </c>
      <c r="P5859" s="105">
        <v>7800</v>
      </c>
    </row>
    <row r="5860" spans="1:16" ht="22.5" x14ac:dyDescent="0.2">
      <c r="A5860" s="104" t="s">
        <v>1022</v>
      </c>
      <c r="B5860" s="104" t="s">
        <v>423</v>
      </c>
      <c r="C5860" s="313" t="s">
        <v>99</v>
      </c>
      <c r="D5860" s="104" t="s">
        <v>1046</v>
      </c>
      <c r="E5860" s="105">
        <v>1500</v>
      </c>
      <c r="F5860" s="313" t="s">
        <v>5037</v>
      </c>
      <c r="G5860" s="318" t="s">
        <v>5038</v>
      </c>
      <c r="H5860" s="318" t="s">
        <v>1064</v>
      </c>
      <c r="I5860" s="104" t="s">
        <v>1044</v>
      </c>
      <c r="J5860" s="318" t="s">
        <v>1045</v>
      </c>
      <c r="K5860" s="320"/>
      <c r="L5860" s="320"/>
      <c r="M5860" s="104"/>
      <c r="N5860" s="104">
        <v>2</v>
      </c>
      <c r="O5860" s="320">
        <v>6.0333333333333332</v>
      </c>
      <c r="P5860" s="105">
        <v>9000</v>
      </c>
    </row>
    <row r="5861" spans="1:16" x14ac:dyDescent="0.2">
      <c r="A5861" s="104" t="s">
        <v>1022</v>
      </c>
      <c r="B5861" s="104" t="s">
        <v>423</v>
      </c>
      <c r="C5861" s="313" t="s">
        <v>99</v>
      </c>
      <c r="D5861" s="104" t="s">
        <v>1817</v>
      </c>
      <c r="E5861" s="105">
        <v>3500</v>
      </c>
      <c r="F5861" s="313" t="s">
        <v>5039</v>
      </c>
      <c r="G5861" s="318" t="s">
        <v>5040</v>
      </c>
      <c r="H5861" s="318" t="s">
        <v>1032</v>
      </c>
      <c r="I5861" s="104" t="s">
        <v>1061</v>
      </c>
      <c r="J5861" s="318" t="s">
        <v>1028</v>
      </c>
      <c r="K5861" s="320"/>
      <c r="L5861" s="320"/>
      <c r="M5861" s="104"/>
      <c r="N5861" s="104">
        <v>3</v>
      </c>
      <c r="O5861" s="320">
        <v>6.0333333333333332</v>
      </c>
      <c r="P5861" s="105">
        <v>21000</v>
      </c>
    </row>
    <row r="5862" spans="1:16" x14ac:dyDescent="0.2">
      <c r="A5862" s="104" t="s">
        <v>1022</v>
      </c>
      <c r="B5862" s="104" t="s">
        <v>423</v>
      </c>
      <c r="C5862" s="313" t="s">
        <v>99</v>
      </c>
      <c r="D5862" s="104" t="s">
        <v>1054</v>
      </c>
      <c r="E5862" s="105">
        <v>1500</v>
      </c>
      <c r="F5862" s="313" t="s">
        <v>5041</v>
      </c>
      <c r="G5862" s="318" t="s">
        <v>5042</v>
      </c>
      <c r="H5862" s="318" t="s">
        <v>1064</v>
      </c>
      <c r="I5862" s="104" t="s">
        <v>1073</v>
      </c>
      <c r="J5862" s="318" t="s">
        <v>1074</v>
      </c>
      <c r="K5862" s="320"/>
      <c r="L5862" s="320"/>
      <c r="M5862" s="104"/>
      <c r="N5862" s="104">
        <v>2</v>
      </c>
      <c r="O5862" s="320">
        <v>6.0333333333333332</v>
      </c>
      <c r="P5862" s="105">
        <v>9000</v>
      </c>
    </row>
    <row r="5863" spans="1:16" ht="22.5" x14ac:dyDescent="0.2">
      <c r="A5863" s="104" t="s">
        <v>1022</v>
      </c>
      <c r="B5863" s="104" t="s">
        <v>423</v>
      </c>
      <c r="C5863" s="313" t="s">
        <v>99</v>
      </c>
      <c r="D5863" s="104" t="s">
        <v>1054</v>
      </c>
      <c r="E5863" s="105">
        <v>1500</v>
      </c>
      <c r="F5863" s="313" t="s">
        <v>5043</v>
      </c>
      <c r="G5863" s="318" t="s">
        <v>5044</v>
      </c>
      <c r="H5863" s="318" t="s">
        <v>1064</v>
      </c>
      <c r="I5863" s="104" t="s">
        <v>1044</v>
      </c>
      <c r="J5863" s="318" t="s">
        <v>1045</v>
      </c>
      <c r="K5863" s="320"/>
      <c r="L5863" s="320"/>
      <c r="M5863" s="104"/>
      <c r="N5863" s="104">
        <v>2</v>
      </c>
      <c r="O5863" s="320">
        <v>6.0333333333333332</v>
      </c>
      <c r="P5863" s="105">
        <v>9000</v>
      </c>
    </row>
    <row r="5864" spans="1:16" x14ac:dyDescent="0.2">
      <c r="A5864" s="104" t="s">
        <v>1022</v>
      </c>
      <c r="B5864" s="104" t="s">
        <v>423</v>
      </c>
      <c r="C5864" s="313" t="s">
        <v>99</v>
      </c>
      <c r="D5864" s="104" t="s">
        <v>1101</v>
      </c>
      <c r="E5864" s="105">
        <v>2400</v>
      </c>
      <c r="F5864" s="313" t="s">
        <v>5045</v>
      </c>
      <c r="G5864" s="318" t="s">
        <v>5046</v>
      </c>
      <c r="H5864" s="318" t="s">
        <v>1032</v>
      </c>
      <c r="I5864" s="104" t="s">
        <v>1027</v>
      </c>
      <c r="J5864" s="318" t="s">
        <v>1028</v>
      </c>
      <c r="K5864" s="320"/>
      <c r="L5864" s="320"/>
      <c r="M5864" s="104"/>
      <c r="N5864" s="104">
        <v>2</v>
      </c>
      <c r="O5864" s="320">
        <v>6.0333333333333332</v>
      </c>
      <c r="P5864" s="105">
        <v>14400</v>
      </c>
    </row>
    <row r="5865" spans="1:16" x14ac:dyDescent="0.2">
      <c r="A5865" s="104" t="s">
        <v>1022</v>
      </c>
      <c r="B5865" s="104" t="s">
        <v>423</v>
      </c>
      <c r="C5865" s="313" t="s">
        <v>99</v>
      </c>
      <c r="D5865" s="104" t="s">
        <v>1101</v>
      </c>
      <c r="E5865" s="105">
        <v>3000</v>
      </c>
      <c r="F5865" s="313" t="s">
        <v>5047</v>
      </c>
      <c r="G5865" s="318" t="s">
        <v>5048</v>
      </c>
      <c r="H5865" s="318" t="s">
        <v>1032</v>
      </c>
      <c r="I5865" s="104" t="s">
        <v>1027</v>
      </c>
      <c r="J5865" s="318" t="s">
        <v>1028</v>
      </c>
      <c r="K5865" s="320"/>
      <c r="L5865" s="320"/>
      <c r="M5865" s="104"/>
      <c r="N5865" s="104">
        <v>2</v>
      </c>
      <c r="O5865" s="320">
        <v>6.0333333333333332</v>
      </c>
      <c r="P5865" s="105">
        <v>18000</v>
      </c>
    </row>
    <row r="5866" spans="1:16" x14ac:dyDescent="0.2">
      <c r="A5866" s="104" t="s">
        <v>1022</v>
      </c>
      <c r="B5866" s="104" t="s">
        <v>423</v>
      </c>
      <c r="C5866" s="313" t="s">
        <v>99</v>
      </c>
      <c r="D5866" s="104" t="s">
        <v>1054</v>
      </c>
      <c r="E5866" s="105">
        <v>1500</v>
      </c>
      <c r="F5866" s="313" t="s">
        <v>5049</v>
      </c>
      <c r="G5866" s="318" t="s">
        <v>5050</v>
      </c>
      <c r="H5866" s="318" t="s">
        <v>1265</v>
      </c>
      <c r="I5866" s="104" t="s">
        <v>1073</v>
      </c>
      <c r="J5866" s="318" t="s">
        <v>1074</v>
      </c>
      <c r="K5866" s="320"/>
      <c r="L5866" s="320"/>
      <c r="M5866" s="104"/>
      <c r="N5866" s="104">
        <v>1</v>
      </c>
      <c r="O5866" s="320">
        <v>6.0333333333333332</v>
      </c>
      <c r="P5866" s="105">
        <v>9000</v>
      </c>
    </row>
    <row r="5867" spans="1:16" x14ac:dyDescent="0.2">
      <c r="A5867" s="104" t="s">
        <v>1022</v>
      </c>
      <c r="B5867" s="104" t="s">
        <v>423</v>
      </c>
      <c r="C5867" s="313" t="s">
        <v>99</v>
      </c>
      <c r="D5867" s="104" t="s">
        <v>1054</v>
      </c>
      <c r="E5867" s="105">
        <v>1500</v>
      </c>
      <c r="F5867" s="313" t="s">
        <v>5051</v>
      </c>
      <c r="G5867" s="318" t="s">
        <v>5052</v>
      </c>
      <c r="H5867" s="318" t="s">
        <v>1189</v>
      </c>
      <c r="I5867" s="104" t="s">
        <v>1073</v>
      </c>
      <c r="J5867" s="318" t="s">
        <v>1074</v>
      </c>
      <c r="K5867" s="320"/>
      <c r="L5867" s="320"/>
      <c r="M5867" s="104"/>
      <c r="N5867" s="104">
        <v>2</v>
      </c>
      <c r="O5867" s="320">
        <v>6.0333333333333332</v>
      </c>
      <c r="P5867" s="105">
        <v>9000</v>
      </c>
    </row>
    <row r="5868" spans="1:16" x14ac:dyDescent="0.2">
      <c r="A5868" s="104" t="s">
        <v>1022</v>
      </c>
      <c r="B5868" s="104" t="s">
        <v>423</v>
      </c>
      <c r="C5868" s="313" t="s">
        <v>99</v>
      </c>
      <c r="D5868" s="104" t="s">
        <v>1206</v>
      </c>
      <c r="E5868" s="105">
        <v>2500</v>
      </c>
      <c r="F5868" s="313" t="s">
        <v>5053</v>
      </c>
      <c r="G5868" s="318" t="s">
        <v>5054</v>
      </c>
      <c r="H5868" s="318" t="s">
        <v>1549</v>
      </c>
      <c r="I5868" s="104" t="s">
        <v>1027</v>
      </c>
      <c r="J5868" s="318" t="s">
        <v>1028</v>
      </c>
      <c r="K5868" s="320"/>
      <c r="L5868" s="320"/>
      <c r="M5868" s="104"/>
      <c r="N5868" s="104">
        <v>2</v>
      </c>
      <c r="O5868" s="320">
        <v>6.0333333333333332</v>
      </c>
      <c r="P5868" s="105">
        <v>15000</v>
      </c>
    </row>
    <row r="5869" spans="1:16" x14ac:dyDescent="0.2">
      <c r="A5869" s="104" t="s">
        <v>1022</v>
      </c>
      <c r="B5869" s="104" t="s">
        <v>423</v>
      </c>
      <c r="C5869" s="313" t="s">
        <v>99</v>
      </c>
      <c r="D5869" s="104" t="s">
        <v>1046</v>
      </c>
      <c r="E5869" s="105">
        <v>1500</v>
      </c>
      <c r="F5869" s="313" t="s">
        <v>5055</v>
      </c>
      <c r="G5869" s="318" t="s">
        <v>5056</v>
      </c>
      <c r="H5869" s="318" t="s">
        <v>1189</v>
      </c>
      <c r="I5869" s="104" t="s">
        <v>1073</v>
      </c>
      <c r="J5869" s="318" t="s">
        <v>1074</v>
      </c>
      <c r="K5869" s="320"/>
      <c r="L5869" s="320"/>
      <c r="M5869" s="104"/>
      <c r="N5869" s="104">
        <v>2</v>
      </c>
      <c r="O5869" s="320">
        <v>6.0333333333333332</v>
      </c>
      <c r="P5869" s="105">
        <v>9000</v>
      </c>
    </row>
    <row r="5870" spans="1:16" ht="22.5" x14ac:dyDescent="0.2">
      <c r="A5870" s="104" t="s">
        <v>1022</v>
      </c>
      <c r="B5870" s="104" t="s">
        <v>423</v>
      </c>
      <c r="C5870" s="313" t="s">
        <v>99</v>
      </c>
      <c r="D5870" s="104" t="s">
        <v>1396</v>
      </c>
      <c r="E5870" s="105">
        <v>1500</v>
      </c>
      <c r="F5870" s="313" t="s">
        <v>5057</v>
      </c>
      <c r="G5870" s="318" t="s">
        <v>5058</v>
      </c>
      <c r="H5870" s="318" t="s">
        <v>1133</v>
      </c>
      <c r="I5870" s="104" t="s">
        <v>1044</v>
      </c>
      <c r="J5870" s="318" t="s">
        <v>1045</v>
      </c>
      <c r="K5870" s="320"/>
      <c r="L5870" s="320"/>
      <c r="M5870" s="104"/>
      <c r="N5870" s="104">
        <v>2</v>
      </c>
      <c r="O5870" s="320">
        <v>6.0333333333333332</v>
      </c>
      <c r="P5870" s="105">
        <v>9000</v>
      </c>
    </row>
    <row r="5871" spans="1:16" x14ac:dyDescent="0.2">
      <c r="A5871" s="104" t="s">
        <v>1022</v>
      </c>
      <c r="B5871" s="104" t="s">
        <v>423</v>
      </c>
      <c r="C5871" s="313" t="s">
        <v>99</v>
      </c>
      <c r="D5871" s="104" t="s">
        <v>5059</v>
      </c>
      <c r="E5871" s="105">
        <v>8000</v>
      </c>
      <c r="F5871" s="313" t="s">
        <v>5060</v>
      </c>
      <c r="G5871" s="318" t="s">
        <v>5061</v>
      </c>
      <c r="H5871" s="318" t="s">
        <v>5062</v>
      </c>
      <c r="I5871" s="104" t="s">
        <v>1027</v>
      </c>
      <c r="J5871" s="318" t="s">
        <v>1028</v>
      </c>
      <c r="K5871" s="320"/>
      <c r="L5871" s="320"/>
      <c r="M5871" s="104"/>
      <c r="N5871" s="104">
        <v>2</v>
      </c>
      <c r="O5871" s="320">
        <v>6.0333333333333332</v>
      </c>
      <c r="P5871" s="105">
        <v>48000</v>
      </c>
    </row>
    <row r="5872" spans="1:16" x14ac:dyDescent="0.2">
      <c r="A5872" s="104" t="s">
        <v>1022</v>
      </c>
      <c r="B5872" s="104" t="s">
        <v>423</v>
      </c>
      <c r="C5872" s="313" t="s">
        <v>99</v>
      </c>
      <c r="D5872" s="104" t="s">
        <v>1396</v>
      </c>
      <c r="E5872" s="105">
        <v>1500</v>
      </c>
      <c r="F5872" s="313" t="s">
        <v>5063</v>
      </c>
      <c r="G5872" s="318" t="s">
        <v>5064</v>
      </c>
      <c r="H5872" s="318" t="s">
        <v>1160</v>
      </c>
      <c r="I5872" s="104" t="s">
        <v>1027</v>
      </c>
      <c r="J5872" s="318" t="s">
        <v>1028</v>
      </c>
      <c r="K5872" s="320"/>
      <c r="L5872" s="320"/>
      <c r="M5872" s="104"/>
      <c r="N5872" s="104">
        <v>2</v>
      </c>
      <c r="O5872" s="320">
        <v>6.0333333333333332</v>
      </c>
      <c r="P5872" s="105">
        <v>9000</v>
      </c>
    </row>
    <row r="5873" spans="1:16" ht="22.5" x14ac:dyDescent="0.2">
      <c r="A5873" s="104" t="s">
        <v>1022</v>
      </c>
      <c r="B5873" s="104" t="s">
        <v>423</v>
      </c>
      <c r="C5873" s="313" t="s">
        <v>99</v>
      </c>
      <c r="D5873" s="104" t="s">
        <v>1046</v>
      </c>
      <c r="E5873" s="105">
        <v>1500</v>
      </c>
      <c r="F5873" s="313" t="s">
        <v>5065</v>
      </c>
      <c r="G5873" s="318" t="s">
        <v>5066</v>
      </c>
      <c r="H5873" s="318" t="s">
        <v>1609</v>
      </c>
      <c r="I5873" s="104" t="s">
        <v>1073</v>
      </c>
      <c r="J5873" s="318" t="s">
        <v>1045</v>
      </c>
      <c r="K5873" s="320"/>
      <c r="L5873" s="320"/>
      <c r="M5873" s="104"/>
      <c r="N5873" s="104">
        <v>2</v>
      </c>
      <c r="O5873" s="320">
        <v>6.0333333333333332</v>
      </c>
      <c r="P5873" s="105">
        <v>9000</v>
      </c>
    </row>
    <row r="5874" spans="1:16" ht="22.5" x14ac:dyDescent="0.2">
      <c r="A5874" s="104" t="s">
        <v>1022</v>
      </c>
      <c r="B5874" s="104" t="s">
        <v>423</v>
      </c>
      <c r="C5874" s="313" t="s">
        <v>99</v>
      </c>
      <c r="D5874" s="104" t="s">
        <v>1488</v>
      </c>
      <c r="E5874" s="105">
        <v>2000</v>
      </c>
      <c r="F5874" s="313" t="s">
        <v>5067</v>
      </c>
      <c r="G5874" s="318" t="s">
        <v>5068</v>
      </c>
      <c r="H5874" s="318" t="s">
        <v>1057</v>
      </c>
      <c r="I5874" s="104" t="s">
        <v>1027</v>
      </c>
      <c r="J5874" s="318" t="s">
        <v>1069</v>
      </c>
      <c r="K5874" s="320"/>
      <c r="L5874" s="320"/>
      <c r="M5874" s="104"/>
      <c r="N5874" s="104">
        <v>2</v>
      </c>
      <c r="O5874" s="320">
        <v>6.0333333333333332</v>
      </c>
      <c r="P5874" s="105">
        <v>12000</v>
      </c>
    </row>
    <row r="5875" spans="1:16" x14ac:dyDescent="0.2">
      <c r="A5875" s="104" t="s">
        <v>1022</v>
      </c>
      <c r="B5875" s="104" t="s">
        <v>423</v>
      </c>
      <c r="C5875" s="313" t="s">
        <v>99</v>
      </c>
      <c r="D5875" s="104" t="s">
        <v>1101</v>
      </c>
      <c r="E5875" s="105">
        <v>4000</v>
      </c>
      <c r="F5875" s="313" t="s">
        <v>5069</v>
      </c>
      <c r="G5875" s="318" t="s">
        <v>5070</v>
      </c>
      <c r="H5875" s="318" t="s">
        <v>1032</v>
      </c>
      <c r="I5875" s="104" t="s">
        <v>1027</v>
      </c>
      <c r="J5875" s="318" t="s">
        <v>1028</v>
      </c>
      <c r="K5875" s="320"/>
      <c r="L5875" s="320"/>
      <c r="M5875" s="104"/>
      <c r="N5875" s="104">
        <v>2</v>
      </c>
      <c r="O5875" s="320">
        <v>6.0333333333333332</v>
      </c>
      <c r="P5875" s="105">
        <v>24000</v>
      </c>
    </row>
    <row r="5876" spans="1:16" x14ac:dyDescent="0.2">
      <c r="A5876" s="104" t="s">
        <v>1022</v>
      </c>
      <c r="B5876" s="104" t="s">
        <v>423</v>
      </c>
      <c r="C5876" s="313" t="s">
        <v>99</v>
      </c>
      <c r="D5876" s="104" t="s">
        <v>1464</v>
      </c>
      <c r="E5876" s="105">
        <v>1500</v>
      </c>
      <c r="F5876" s="313" t="s">
        <v>5749</v>
      </c>
      <c r="G5876" s="318" t="s">
        <v>5750</v>
      </c>
      <c r="H5876" s="318" t="s">
        <v>3769</v>
      </c>
      <c r="I5876" s="104" t="s">
        <v>1044</v>
      </c>
      <c r="J5876" s="318" t="s">
        <v>1028</v>
      </c>
      <c r="K5876" s="320"/>
      <c r="L5876" s="320"/>
      <c r="M5876" s="104"/>
      <c r="N5876" s="104">
        <v>2</v>
      </c>
      <c r="O5876" s="320">
        <v>6.0333333333333332</v>
      </c>
      <c r="P5876" s="105">
        <v>9000</v>
      </c>
    </row>
    <row r="5877" spans="1:16" x14ac:dyDescent="0.2">
      <c r="A5877" s="104" t="s">
        <v>1022</v>
      </c>
      <c r="B5877" s="104" t="s">
        <v>423</v>
      </c>
      <c r="C5877" s="313" t="s">
        <v>99</v>
      </c>
      <c r="D5877" s="104" t="s">
        <v>1046</v>
      </c>
      <c r="E5877" s="105">
        <v>1500</v>
      </c>
      <c r="F5877" s="313" t="s">
        <v>5073</v>
      </c>
      <c r="G5877" s="318" t="s">
        <v>5074</v>
      </c>
      <c r="H5877" s="318" t="s">
        <v>1118</v>
      </c>
      <c r="I5877" s="104" t="s">
        <v>1044</v>
      </c>
      <c r="J5877" s="318" t="s">
        <v>1028</v>
      </c>
      <c r="K5877" s="320"/>
      <c r="L5877" s="320"/>
      <c r="M5877" s="104"/>
      <c r="N5877" s="104">
        <v>2</v>
      </c>
      <c r="O5877" s="320">
        <v>6.0333333333333332</v>
      </c>
      <c r="P5877" s="105">
        <v>9000</v>
      </c>
    </row>
    <row r="5878" spans="1:16" x14ac:dyDescent="0.2">
      <c r="A5878" s="104" t="s">
        <v>1022</v>
      </c>
      <c r="B5878" s="104" t="s">
        <v>423</v>
      </c>
      <c r="C5878" s="313" t="s">
        <v>99</v>
      </c>
      <c r="D5878" s="104" t="s">
        <v>1186</v>
      </c>
      <c r="E5878" s="105">
        <v>1500</v>
      </c>
      <c r="F5878" s="313" t="s">
        <v>5075</v>
      </c>
      <c r="G5878" s="318" t="s">
        <v>5076</v>
      </c>
      <c r="H5878" s="318" t="s">
        <v>1255</v>
      </c>
      <c r="I5878" s="104" t="s">
        <v>1027</v>
      </c>
      <c r="J5878" s="318" t="s">
        <v>1161</v>
      </c>
      <c r="K5878" s="320"/>
      <c r="L5878" s="320"/>
      <c r="M5878" s="104"/>
      <c r="N5878" s="104">
        <v>2</v>
      </c>
      <c r="O5878" s="320">
        <v>6.0333333333333332</v>
      </c>
      <c r="P5878" s="105">
        <v>9000</v>
      </c>
    </row>
    <row r="5879" spans="1:16" x14ac:dyDescent="0.2">
      <c r="A5879" s="104" t="s">
        <v>1022</v>
      </c>
      <c r="B5879" s="104" t="s">
        <v>423</v>
      </c>
      <c r="C5879" s="313" t="s">
        <v>99</v>
      </c>
      <c r="D5879" s="104" t="s">
        <v>1054</v>
      </c>
      <c r="E5879" s="105">
        <v>1500</v>
      </c>
      <c r="F5879" s="313" t="s">
        <v>5077</v>
      </c>
      <c r="G5879" s="318" t="s">
        <v>5078</v>
      </c>
      <c r="H5879" s="318" t="s">
        <v>1265</v>
      </c>
      <c r="I5879" s="104" t="s">
        <v>1073</v>
      </c>
      <c r="J5879" s="318" t="s">
        <v>1074</v>
      </c>
      <c r="K5879" s="320"/>
      <c r="L5879" s="320"/>
      <c r="M5879" s="104"/>
      <c r="N5879" s="104">
        <v>2</v>
      </c>
      <c r="O5879" s="320">
        <v>6.0333333333333332</v>
      </c>
      <c r="P5879" s="105">
        <v>9000</v>
      </c>
    </row>
    <row r="5880" spans="1:16" x14ac:dyDescent="0.2">
      <c r="A5880" s="104" t="s">
        <v>1022</v>
      </c>
      <c r="B5880" s="104" t="s">
        <v>423</v>
      </c>
      <c r="C5880" s="313" t="s">
        <v>99</v>
      </c>
      <c r="D5880" s="104" t="s">
        <v>1046</v>
      </c>
      <c r="E5880" s="105">
        <v>1500</v>
      </c>
      <c r="F5880" s="313" t="s">
        <v>5079</v>
      </c>
      <c r="G5880" s="318" t="s">
        <v>5080</v>
      </c>
      <c r="H5880" s="318" t="s">
        <v>5081</v>
      </c>
      <c r="I5880" s="104" t="s">
        <v>1073</v>
      </c>
      <c r="J5880" s="318" t="s">
        <v>1074</v>
      </c>
      <c r="K5880" s="320"/>
      <c r="L5880" s="320"/>
      <c r="M5880" s="104"/>
      <c r="N5880" s="104">
        <v>2</v>
      </c>
      <c r="O5880" s="320">
        <v>6.0333333333333332</v>
      </c>
      <c r="P5880" s="105">
        <v>9000</v>
      </c>
    </row>
    <row r="5881" spans="1:16" x14ac:dyDescent="0.2">
      <c r="A5881" s="104" t="s">
        <v>1022</v>
      </c>
      <c r="B5881" s="104" t="s">
        <v>423</v>
      </c>
      <c r="C5881" s="313" t="s">
        <v>99</v>
      </c>
      <c r="D5881" s="104" t="s">
        <v>1046</v>
      </c>
      <c r="E5881" s="105">
        <v>1500</v>
      </c>
      <c r="F5881" s="313" t="s">
        <v>5084</v>
      </c>
      <c r="G5881" s="318" t="s">
        <v>5085</v>
      </c>
      <c r="H5881" s="318" t="s">
        <v>5086</v>
      </c>
      <c r="I5881" s="104" t="s">
        <v>1073</v>
      </c>
      <c r="J5881" s="318" t="s">
        <v>1074</v>
      </c>
      <c r="K5881" s="320"/>
      <c r="L5881" s="320"/>
      <c r="M5881" s="104"/>
      <c r="N5881" s="104">
        <v>2</v>
      </c>
      <c r="O5881" s="320">
        <v>6.0333333333333332</v>
      </c>
      <c r="P5881" s="105">
        <v>9000</v>
      </c>
    </row>
    <row r="5882" spans="1:16" x14ac:dyDescent="0.2">
      <c r="A5882" s="104" t="s">
        <v>1022</v>
      </c>
      <c r="B5882" s="104" t="s">
        <v>423</v>
      </c>
      <c r="C5882" s="313" t="s">
        <v>99</v>
      </c>
      <c r="D5882" s="104" t="s">
        <v>1046</v>
      </c>
      <c r="E5882" s="105">
        <v>1700</v>
      </c>
      <c r="F5882" s="313" t="s">
        <v>5087</v>
      </c>
      <c r="G5882" s="318" t="s">
        <v>5088</v>
      </c>
      <c r="H5882" s="318" t="s">
        <v>1117</v>
      </c>
      <c r="I5882" s="104" t="s">
        <v>1044</v>
      </c>
      <c r="J5882" s="318" t="s">
        <v>1119</v>
      </c>
      <c r="K5882" s="320"/>
      <c r="L5882" s="320"/>
      <c r="M5882" s="104"/>
      <c r="N5882" s="104">
        <v>2</v>
      </c>
      <c r="O5882" s="320">
        <v>6.0333333333333332</v>
      </c>
      <c r="P5882" s="105">
        <v>10200</v>
      </c>
    </row>
    <row r="5883" spans="1:16" x14ac:dyDescent="0.2">
      <c r="A5883" s="104" t="s">
        <v>1022</v>
      </c>
      <c r="B5883" s="104" t="s">
        <v>423</v>
      </c>
      <c r="C5883" s="313" t="s">
        <v>99</v>
      </c>
      <c r="D5883" s="104" t="s">
        <v>1101</v>
      </c>
      <c r="E5883" s="105">
        <v>2400</v>
      </c>
      <c r="F5883" s="313" t="s">
        <v>5751</v>
      </c>
      <c r="G5883" s="318" t="s">
        <v>5752</v>
      </c>
      <c r="H5883" s="318" t="s">
        <v>1032</v>
      </c>
      <c r="I5883" s="104" t="s">
        <v>1027</v>
      </c>
      <c r="J5883" s="318" t="s">
        <v>1028</v>
      </c>
      <c r="K5883" s="320"/>
      <c r="L5883" s="320"/>
      <c r="M5883" s="104"/>
      <c r="N5883" s="104">
        <v>2</v>
      </c>
      <c r="O5883" s="320">
        <v>6.0333333333333332</v>
      </c>
      <c r="P5883" s="105">
        <v>14400</v>
      </c>
    </row>
    <row r="5884" spans="1:16" x14ac:dyDescent="0.2">
      <c r="A5884" s="104" t="s">
        <v>1022</v>
      </c>
      <c r="B5884" s="104" t="s">
        <v>423</v>
      </c>
      <c r="C5884" s="313" t="s">
        <v>99</v>
      </c>
      <c r="D5884" s="104" t="s">
        <v>5753</v>
      </c>
      <c r="E5884" s="105">
        <v>7000</v>
      </c>
      <c r="F5884" s="313" t="s">
        <v>5754</v>
      </c>
      <c r="G5884" s="318" t="s">
        <v>5755</v>
      </c>
      <c r="H5884" s="318" t="s">
        <v>1026</v>
      </c>
      <c r="I5884" s="104" t="s">
        <v>1027</v>
      </c>
      <c r="J5884" s="318" t="s">
        <v>1028</v>
      </c>
      <c r="K5884" s="320"/>
      <c r="L5884" s="320"/>
      <c r="M5884" s="104"/>
      <c r="N5884" s="104">
        <v>1</v>
      </c>
      <c r="O5884" s="320">
        <v>0.96666666666666667</v>
      </c>
      <c r="P5884" s="105">
        <v>6766.666666666667</v>
      </c>
    </row>
    <row r="5885" spans="1:16" x14ac:dyDescent="0.2">
      <c r="A5885" s="104" t="s">
        <v>1022</v>
      </c>
      <c r="B5885" s="104" t="s">
        <v>423</v>
      </c>
      <c r="C5885" s="313" t="s">
        <v>99</v>
      </c>
      <c r="D5885" s="104" t="s">
        <v>1101</v>
      </c>
      <c r="E5885" s="105">
        <v>3000</v>
      </c>
      <c r="F5885" s="313" t="s">
        <v>5089</v>
      </c>
      <c r="G5885" s="318" t="s">
        <v>5090</v>
      </c>
      <c r="H5885" s="318" t="s">
        <v>1160</v>
      </c>
      <c r="I5885" s="104" t="s">
        <v>1027</v>
      </c>
      <c r="J5885" s="318" t="s">
        <v>1028</v>
      </c>
      <c r="K5885" s="320"/>
      <c r="L5885" s="320"/>
      <c r="M5885" s="104"/>
      <c r="N5885" s="104">
        <v>2</v>
      </c>
      <c r="O5885" s="320">
        <v>6.0333333333333332</v>
      </c>
      <c r="P5885" s="105">
        <v>18000</v>
      </c>
    </row>
    <row r="5886" spans="1:16" ht="22.5" x14ac:dyDescent="0.2">
      <c r="A5886" s="104" t="s">
        <v>1022</v>
      </c>
      <c r="B5886" s="104" t="s">
        <v>423</v>
      </c>
      <c r="C5886" s="313" t="s">
        <v>99</v>
      </c>
      <c r="D5886" s="104" t="s">
        <v>2589</v>
      </c>
      <c r="E5886" s="105">
        <v>2500</v>
      </c>
      <c r="F5886" s="313" t="s">
        <v>5091</v>
      </c>
      <c r="G5886" s="318" t="s">
        <v>5092</v>
      </c>
      <c r="H5886" s="318" t="s">
        <v>1067</v>
      </c>
      <c r="I5886" s="104" t="s">
        <v>1068</v>
      </c>
      <c r="J5886" s="318" t="s">
        <v>1069</v>
      </c>
      <c r="K5886" s="320"/>
      <c r="L5886" s="320"/>
      <c r="M5886" s="104"/>
      <c r="N5886" s="104">
        <v>2</v>
      </c>
      <c r="O5886" s="320">
        <v>6.0333333333333332</v>
      </c>
      <c r="P5886" s="105">
        <v>15000</v>
      </c>
    </row>
    <row r="5887" spans="1:16" x14ac:dyDescent="0.2">
      <c r="A5887" s="104" t="s">
        <v>1022</v>
      </c>
      <c r="B5887" s="104" t="s">
        <v>423</v>
      </c>
      <c r="C5887" s="313" t="s">
        <v>99</v>
      </c>
      <c r="D5887" s="104" t="s">
        <v>1396</v>
      </c>
      <c r="E5887" s="105">
        <v>1500</v>
      </c>
      <c r="F5887" s="313" t="s">
        <v>5093</v>
      </c>
      <c r="G5887" s="318" t="s">
        <v>5094</v>
      </c>
      <c r="H5887" s="318" t="s">
        <v>1429</v>
      </c>
      <c r="I5887" s="104" t="s">
        <v>1027</v>
      </c>
      <c r="J5887" s="318" t="s">
        <v>1028</v>
      </c>
      <c r="K5887" s="320"/>
      <c r="L5887" s="320"/>
      <c r="M5887" s="104"/>
      <c r="N5887" s="104">
        <v>2</v>
      </c>
      <c r="O5887" s="320">
        <v>6.0333333333333332</v>
      </c>
      <c r="P5887" s="105">
        <v>9000</v>
      </c>
    </row>
    <row r="5888" spans="1:16" x14ac:dyDescent="0.2">
      <c r="A5888" s="104" t="s">
        <v>1022</v>
      </c>
      <c r="B5888" s="104" t="s">
        <v>423</v>
      </c>
      <c r="C5888" s="313" t="s">
        <v>99</v>
      </c>
      <c r="D5888" s="104" t="s">
        <v>1046</v>
      </c>
      <c r="E5888" s="105">
        <v>1700</v>
      </c>
      <c r="F5888" s="313" t="s">
        <v>5097</v>
      </c>
      <c r="G5888" s="318" t="s">
        <v>5098</v>
      </c>
      <c r="H5888" s="318" t="s">
        <v>1249</v>
      </c>
      <c r="I5888" s="104" t="s">
        <v>1536</v>
      </c>
      <c r="J5888" s="318" t="s">
        <v>1074</v>
      </c>
      <c r="K5888" s="320"/>
      <c r="L5888" s="320"/>
      <c r="M5888" s="104"/>
      <c r="N5888" s="104">
        <v>1</v>
      </c>
      <c r="O5888" s="320">
        <v>6.0333333333333332</v>
      </c>
      <c r="P5888" s="105">
        <v>10200</v>
      </c>
    </row>
    <row r="5889" spans="1:16" x14ac:dyDescent="0.2">
      <c r="A5889" s="104" t="s">
        <v>1022</v>
      </c>
      <c r="B5889" s="104" t="s">
        <v>423</v>
      </c>
      <c r="C5889" s="313" t="s">
        <v>99</v>
      </c>
      <c r="D5889" s="104" t="s">
        <v>1520</v>
      </c>
      <c r="E5889" s="105">
        <v>15000</v>
      </c>
      <c r="F5889" s="313" t="s">
        <v>5756</v>
      </c>
      <c r="G5889" s="318" t="s">
        <v>5757</v>
      </c>
      <c r="H5889" s="318" t="s">
        <v>1453</v>
      </c>
      <c r="I5889" s="104" t="s">
        <v>1027</v>
      </c>
      <c r="J5889" s="318" t="s">
        <v>1028</v>
      </c>
      <c r="K5889" s="320"/>
      <c r="L5889" s="320"/>
      <c r="M5889" s="104"/>
      <c r="N5889" s="104">
        <v>1</v>
      </c>
      <c r="O5889" s="320">
        <v>0.96666666666666667</v>
      </c>
      <c r="P5889" s="105">
        <v>14500</v>
      </c>
    </row>
    <row r="5890" spans="1:16" x14ac:dyDescent="0.2">
      <c r="A5890" s="104" t="s">
        <v>1022</v>
      </c>
      <c r="B5890" s="104" t="s">
        <v>423</v>
      </c>
      <c r="C5890" s="313" t="s">
        <v>99</v>
      </c>
      <c r="D5890" s="104" t="s">
        <v>1201</v>
      </c>
      <c r="E5890" s="105">
        <v>1300</v>
      </c>
      <c r="F5890" s="313" t="s">
        <v>5099</v>
      </c>
      <c r="G5890" s="318" t="s">
        <v>5100</v>
      </c>
      <c r="H5890" s="318" t="s">
        <v>1118</v>
      </c>
      <c r="I5890" s="104" t="s">
        <v>1118</v>
      </c>
      <c r="J5890" s="318" t="s">
        <v>1119</v>
      </c>
      <c r="K5890" s="320"/>
      <c r="L5890" s="320"/>
      <c r="M5890" s="104"/>
      <c r="N5890" s="104">
        <v>2</v>
      </c>
      <c r="O5890" s="320">
        <v>6.0333333333333332</v>
      </c>
      <c r="P5890" s="105">
        <v>7800</v>
      </c>
    </row>
    <row r="5891" spans="1:16" x14ac:dyDescent="0.2">
      <c r="A5891" s="104" t="s">
        <v>1022</v>
      </c>
      <c r="B5891" s="104" t="s">
        <v>423</v>
      </c>
      <c r="C5891" s="313" t="s">
        <v>99</v>
      </c>
      <c r="D5891" s="104" t="s">
        <v>1046</v>
      </c>
      <c r="E5891" s="105">
        <v>1500</v>
      </c>
      <c r="F5891" s="313" t="s">
        <v>5101</v>
      </c>
      <c r="G5891" s="318" t="s">
        <v>5102</v>
      </c>
      <c r="H5891" s="318" t="s">
        <v>1118</v>
      </c>
      <c r="I5891" s="104" t="s">
        <v>1134</v>
      </c>
      <c r="J5891" s="318" t="s">
        <v>1028</v>
      </c>
      <c r="K5891" s="320"/>
      <c r="L5891" s="320"/>
      <c r="M5891" s="104"/>
      <c r="N5891" s="104">
        <v>2</v>
      </c>
      <c r="O5891" s="320">
        <v>6.0333333333333332</v>
      </c>
      <c r="P5891" s="105">
        <v>9000</v>
      </c>
    </row>
    <row r="5892" spans="1:16" ht="22.5" x14ac:dyDescent="0.2">
      <c r="A5892" s="104" t="s">
        <v>1022</v>
      </c>
      <c r="B5892" s="104" t="s">
        <v>423</v>
      </c>
      <c r="C5892" s="313" t="s">
        <v>99</v>
      </c>
      <c r="D5892" s="104" t="s">
        <v>1046</v>
      </c>
      <c r="E5892" s="105">
        <v>1500</v>
      </c>
      <c r="F5892" s="313" t="s">
        <v>5103</v>
      </c>
      <c r="G5892" s="318" t="s">
        <v>5104</v>
      </c>
      <c r="H5892" s="318" t="s">
        <v>1265</v>
      </c>
      <c r="I5892" s="104" t="s">
        <v>1073</v>
      </c>
      <c r="J5892" s="318" t="s">
        <v>1045</v>
      </c>
      <c r="K5892" s="320"/>
      <c r="L5892" s="320"/>
      <c r="M5892" s="104"/>
      <c r="N5892" s="104">
        <v>2</v>
      </c>
      <c r="O5892" s="320">
        <v>6.0333333333333332</v>
      </c>
      <c r="P5892" s="105">
        <v>9000</v>
      </c>
    </row>
    <row r="5893" spans="1:16" x14ac:dyDescent="0.2">
      <c r="A5893" s="104" t="s">
        <v>1022</v>
      </c>
      <c r="B5893" s="104" t="s">
        <v>423</v>
      </c>
      <c r="C5893" s="313" t="s">
        <v>99</v>
      </c>
      <c r="D5893" s="104" t="s">
        <v>1209</v>
      </c>
      <c r="E5893" s="105">
        <v>1300</v>
      </c>
      <c r="F5893" s="313" t="s">
        <v>5105</v>
      </c>
      <c r="G5893" s="318" t="s">
        <v>5106</v>
      </c>
      <c r="H5893" s="318" t="s">
        <v>1117</v>
      </c>
      <c r="I5893" s="104" t="s">
        <v>1118</v>
      </c>
      <c r="J5893" s="318" t="s">
        <v>1119</v>
      </c>
      <c r="K5893" s="320"/>
      <c r="L5893" s="320"/>
      <c r="M5893" s="104"/>
      <c r="N5893" s="104">
        <v>2</v>
      </c>
      <c r="O5893" s="320">
        <v>6.0333333333333332</v>
      </c>
      <c r="P5893" s="105">
        <v>7800</v>
      </c>
    </row>
    <row r="5894" spans="1:16" x14ac:dyDescent="0.2">
      <c r="A5894" s="104" t="s">
        <v>1022</v>
      </c>
      <c r="B5894" s="104" t="s">
        <v>423</v>
      </c>
      <c r="C5894" s="313" t="s">
        <v>99</v>
      </c>
      <c r="D5894" s="104" t="s">
        <v>1046</v>
      </c>
      <c r="E5894" s="105">
        <v>1700</v>
      </c>
      <c r="F5894" s="313" t="s">
        <v>5109</v>
      </c>
      <c r="G5894" s="318" t="s">
        <v>5110</v>
      </c>
      <c r="H5894" s="318" t="s">
        <v>1057</v>
      </c>
      <c r="I5894" s="104" t="s">
        <v>1225</v>
      </c>
      <c r="J5894" s="318" t="s">
        <v>1028</v>
      </c>
      <c r="K5894" s="320"/>
      <c r="L5894" s="320"/>
      <c r="M5894" s="104"/>
      <c r="N5894" s="104">
        <v>2</v>
      </c>
      <c r="O5894" s="320">
        <v>6.0333333333333332</v>
      </c>
      <c r="P5894" s="105">
        <v>10200</v>
      </c>
    </row>
    <row r="5895" spans="1:16" x14ac:dyDescent="0.2">
      <c r="A5895" s="104" t="s">
        <v>1022</v>
      </c>
      <c r="B5895" s="104" t="s">
        <v>423</v>
      </c>
      <c r="C5895" s="313" t="s">
        <v>99</v>
      </c>
      <c r="D5895" s="104" t="s">
        <v>1242</v>
      </c>
      <c r="E5895" s="105">
        <v>1300</v>
      </c>
      <c r="F5895" s="313" t="s">
        <v>5111</v>
      </c>
      <c r="G5895" s="318" t="s">
        <v>5112</v>
      </c>
      <c r="H5895" s="318" t="s">
        <v>1117</v>
      </c>
      <c r="I5895" s="104" t="s">
        <v>1118</v>
      </c>
      <c r="J5895" s="318" t="s">
        <v>1119</v>
      </c>
      <c r="K5895" s="320"/>
      <c r="L5895" s="320"/>
      <c r="M5895" s="104"/>
      <c r="N5895" s="104">
        <v>2</v>
      </c>
      <c r="O5895" s="320">
        <v>6.0333333333333332</v>
      </c>
      <c r="P5895" s="105">
        <v>7800</v>
      </c>
    </row>
    <row r="5896" spans="1:16" x14ac:dyDescent="0.2">
      <c r="A5896" s="104" t="s">
        <v>1022</v>
      </c>
      <c r="B5896" s="104" t="s">
        <v>423</v>
      </c>
      <c r="C5896" s="313" t="s">
        <v>99</v>
      </c>
      <c r="D5896" s="104" t="s">
        <v>1242</v>
      </c>
      <c r="E5896" s="105">
        <v>1300</v>
      </c>
      <c r="F5896" s="313" t="s">
        <v>5113</v>
      </c>
      <c r="G5896" s="318" t="s">
        <v>5114</v>
      </c>
      <c r="H5896" s="318" t="s">
        <v>1117</v>
      </c>
      <c r="I5896" s="104" t="s">
        <v>1118</v>
      </c>
      <c r="J5896" s="318" t="s">
        <v>1119</v>
      </c>
      <c r="K5896" s="320"/>
      <c r="L5896" s="320"/>
      <c r="M5896" s="104"/>
      <c r="N5896" s="104">
        <v>2</v>
      </c>
      <c r="O5896" s="320">
        <v>6.0333333333333332</v>
      </c>
      <c r="P5896" s="105">
        <v>7800</v>
      </c>
    </row>
    <row r="5897" spans="1:16" x14ac:dyDescent="0.2">
      <c r="A5897" s="104" t="s">
        <v>1022</v>
      </c>
      <c r="B5897" s="104" t="s">
        <v>423</v>
      </c>
      <c r="C5897" s="313" t="s">
        <v>99</v>
      </c>
      <c r="D5897" s="104" t="s">
        <v>3078</v>
      </c>
      <c r="E5897" s="105">
        <v>1500</v>
      </c>
      <c r="F5897" s="313" t="s">
        <v>5117</v>
      </c>
      <c r="G5897" s="318" t="s">
        <v>5118</v>
      </c>
      <c r="H5897" s="318" t="s">
        <v>1090</v>
      </c>
      <c r="I5897" s="104" t="s">
        <v>1073</v>
      </c>
      <c r="J5897" s="318" t="s">
        <v>1092</v>
      </c>
      <c r="K5897" s="320"/>
      <c r="L5897" s="320"/>
      <c r="M5897" s="104"/>
      <c r="N5897" s="104">
        <v>2</v>
      </c>
      <c r="O5897" s="320">
        <v>6.0333333333333332</v>
      </c>
      <c r="P5897" s="105">
        <v>9000</v>
      </c>
    </row>
    <row r="5898" spans="1:16" ht="22.5" x14ac:dyDescent="0.2">
      <c r="A5898" s="104" t="s">
        <v>1022</v>
      </c>
      <c r="B5898" s="104" t="s">
        <v>423</v>
      </c>
      <c r="C5898" s="313" t="s">
        <v>99</v>
      </c>
      <c r="D5898" s="104" t="s">
        <v>5119</v>
      </c>
      <c r="E5898" s="105">
        <v>3500</v>
      </c>
      <c r="F5898" s="313" t="s">
        <v>5120</v>
      </c>
      <c r="G5898" s="318" t="s">
        <v>5121</v>
      </c>
      <c r="H5898" s="318" t="s">
        <v>5122</v>
      </c>
      <c r="I5898" s="104" t="s">
        <v>1044</v>
      </c>
      <c r="J5898" s="318" t="s">
        <v>1045</v>
      </c>
      <c r="K5898" s="320"/>
      <c r="L5898" s="320"/>
      <c r="M5898" s="104"/>
      <c r="N5898" s="104">
        <v>2</v>
      </c>
      <c r="O5898" s="320">
        <v>6.0333333333333332</v>
      </c>
      <c r="P5898" s="105">
        <v>21000</v>
      </c>
    </row>
    <row r="5899" spans="1:16" x14ac:dyDescent="0.2">
      <c r="A5899" s="104" t="s">
        <v>1022</v>
      </c>
      <c r="B5899" s="104" t="s">
        <v>423</v>
      </c>
      <c r="C5899" s="313" t="s">
        <v>99</v>
      </c>
      <c r="D5899" s="104" t="s">
        <v>1046</v>
      </c>
      <c r="E5899" s="105">
        <v>1500</v>
      </c>
      <c r="F5899" s="313" t="s">
        <v>5128</v>
      </c>
      <c r="G5899" s="318" t="s">
        <v>5129</v>
      </c>
      <c r="H5899" s="318" t="s">
        <v>1117</v>
      </c>
      <c r="I5899" s="104" t="s">
        <v>1118</v>
      </c>
      <c r="J5899" s="318" t="s">
        <v>1119</v>
      </c>
      <c r="K5899" s="320"/>
      <c r="L5899" s="320"/>
      <c r="M5899" s="104"/>
      <c r="N5899" s="104">
        <v>2</v>
      </c>
      <c r="O5899" s="320">
        <v>6.0333333333333332</v>
      </c>
      <c r="P5899" s="105">
        <v>9000</v>
      </c>
    </row>
    <row r="5900" spans="1:16" x14ac:dyDescent="0.2">
      <c r="A5900" s="104" t="s">
        <v>1022</v>
      </c>
      <c r="B5900" s="104" t="s">
        <v>423</v>
      </c>
      <c r="C5900" s="313" t="s">
        <v>99</v>
      </c>
      <c r="D5900" s="104" t="s">
        <v>1067</v>
      </c>
      <c r="E5900" s="105">
        <v>1700</v>
      </c>
      <c r="F5900" s="313" t="s">
        <v>5132</v>
      </c>
      <c r="G5900" s="318" t="s">
        <v>5133</v>
      </c>
      <c r="H5900" s="318" t="s">
        <v>1067</v>
      </c>
      <c r="I5900" s="104" t="s">
        <v>1536</v>
      </c>
      <c r="J5900" s="318" t="s">
        <v>1074</v>
      </c>
      <c r="K5900" s="320"/>
      <c r="L5900" s="320"/>
      <c r="M5900" s="104"/>
      <c r="N5900" s="104">
        <v>2</v>
      </c>
      <c r="O5900" s="320">
        <v>6.0333333333333332</v>
      </c>
      <c r="P5900" s="105">
        <v>10200</v>
      </c>
    </row>
    <row r="5901" spans="1:16" x14ac:dyDescent="0.2">
      <c r="A5901" s="104" t="s">
        <v>1022</v>
      </c>
      <c r="B5901" s="104" t="s">
        <v>423</v>
      </c>
      <c r="C5901" s="313" t="s">
        <v>99</v>
      </c>
      <c r="D5901" s="104" t="s">
        <v>5134</v>
      </c>
      <c r="E5901" s="105">
        <v>8500</v>
      </c>
      <c r="F5901" s="313" t="s">
        <v>5135</v>
      </c>
      <c r="G5901" s="318" t="s">
        <v>5136</v>
      </c>
      <c r="H5901" s="318" t="s">
        <v>1313</v>
      </c>
      <c r="I5901" s="104" t="s">
        <v>1061</v>
      </c>
      <c r="J5901" s="318" t="s">
        <v>1028</v>
      </c>
      <c r="K5901" s="320"/>
      <c r="L5901" s="320"/>
      <c r="M5901" s="104"/>
      <c r="N5901" s="104">
        <v>1</v>
      </c>
      <c r="O5901" s="320">
        <v>6.0333333333333332</v>
      </c>
      <c r="P5901" s="105">
        <v>51000</v>
      </c>
    </row>
    <row r="5902" spans="1:16" ht="22.5" x14ac:dyDescent="0.2">
      <c r="A5902" s="104" t="s">
        <v>1022</v>
      </c>
      <c r="B5902" s="104" t="s">
        <v>423</v>
      </c>
      <c r="C5902" s="313" t="s">
        <v>99</v>
      </c>
      <c r="D5902" s="104" t="s">
        <v>1046</v>
      </c>
      <c r="E5902" s="105">
        <v>1700</v>
      </c>
      <c r="F5902" s="313" t="s">
        <v>5137</v>
      </c>
      <c r="G5902" s="318" t="s">
        <v>5138</v>
      </c>
      <c r="H5902" s="318" t="s">
        <v>1064</v>
      </c>
      <c r="I5902" s="104" t="s">
        <v>1044</v>
      </c>
      <c r="J5902" s="318" t="s">
        <v>1045</v>
      </c>
      <c r="K5902" s="320"/>
      <c r="L5902" s="320"/>
      <c r="M5902" s="104"/>
      <c r="N5902" s="104">
        <v>2</v>
      </c>
      <c r="O5902" s="320">
        <v>6.0333333333333332</v>
      </c>
      <c r="P5902" s="105">
        <v>10200</v>
      </c>
    </row>
    <row r="5903" spans="1:16" ht="22.5" x14ac:dyDescent="0.2">
      <c r="A5903" s="104" t="s">
        <v>1022</v>
      </c>
      <c r="B5903" s="104" t="s">
        <v>423</v>
      </c>
      <c r="C5903" s="313" t="s">
        <v>99</v>
      </c>
      <c r="D5903" s="104" t="s">
        <v>1192</v>
      </c>
      <c r="E5903" s="105">
        <v>1500</v>
      </c>
      <c r="F5903" s="313" t="s">
        <v>5139</v>
      </c>
      <c r="G5903" s="318" t="s">
        <v>5140</v>
      </c>
      <c r="H5903" s="318" t="s">
        <v>1064</v>
      </c>
      <c r="I5903" s="104" t="s">
        <v>1027</v>
      </c>
      <c r="J5903" s="318" t="s">
        <v>1045</v>
      </c>
      <c r="K5903" s="320"/>
      <c r="L5903" s="320"/>
      <c r="M5903" s="104"/>
      <c r="N5903" s="104">
        <v>2</v>
      </c>
      <c r="O5903" s="320">
        <v>6.0333333333333332</v>
      </c>
      <c r="P5903" s="105">
        <v>9000</v>
      </c>
    </row>
    <row r="5904" spans="1:16" x14ac:dyDescent="0.2">
      <c r="A5904" s="104" t="s">
        <v>1022</v>
      </c>
      <c r="B5904" s="104" t="s">
        <v>423</v>
      </c>
      <c r="C5904" s="313" t="s">
        <v>99</v>
      </c>
      <c r="D5904" s="104" t="s">
        <v>1296</v>
      </c>
      <c r="E5904" s="105">
        <v>2500</v>
      </c>
      <c r="F5904" s="313" t="s">
        <v>5141</v>
      </c>
      <c r="G5904" s="318" t="s">
        <v>5142</v>
      </c>
      <c r="H5904" s="318" t="s">
        <v>1053</v>
      </c>
      <c r="I5904" s="104" t="s">
        <v>3459</v>
      </c>
      <c r="J5904" s="318" t="s">
        <v>1028</v>
      </c>
      <c r="K5904" s="320"/>
      <c r="L5904" s="320"/>
      <c r="M5904" s="104"/>
      <c r="N5904" s="104">
        <v>2</v>
      </c>
      <c r="O5904" s="320">
        <v>6.0333333333333332</v>
      </c>
      <c r="P5904" s="105">
        <v>15000</v>
      </c>
    </row>
    <row r="5905" spans="1:16" ht="22.5" x14ac:dyDescent="0.2">
      <c r="A5905" s="104" t="s">
        <v>1022</v>
      </c>
      <c r="B5905" s="104" t="s">
        <v>423</v>
      </c>
      <c r="C5905" s="313" t="s">
        <v>99</v>
      </c>
      <c r="D5905" s="104" t="s">
        <v>1046</v>
      </c>
      <c r="E5905" s="105">
        <v>1500</v>
      </c>
      <c r="F5905" s="313" t="s">
        <v>5143</v>
      </c>
      <c r="G5905" s="318" t="s">
        <v>5144</v>
      </c>
      <c r="H5905" s="318" t="s">
        <v>1064</v>
      </c>
      <c r="I5905" s="104" t="s">
        <v>1044</v>
      </c>
      <c r="J5905" s="318" t="s">
        <v>1045</v>
      </c>
      <c r="K5905" s="320"/>
      <c r="L5905" s="320"/>
      <c r="M5905" s="104"/>
      <c r="N5905" s="104">
        <v>2</v>
      </c>
      <c r="O5905" s="320">
        <v>6.0333333333333332</v>
      </c>
      <c r="P5905" s="105">
        <v>9000</v>
      </c>
    </row>
    <row r="5906" spans="1:16" x14ac:dyDescent="0.2">
      <c r="A5906" s="104" t="s">
        <v>1022</v>
      </c>
      <c r="B5906" s="104" t="s">
        <v>423</v>
      </c>
      <c r="C5906" s="313" t="s">
        <v>99</v>
      </c>
      <c r="D5906" s="104" t="s">
        <v>1221</v>
      </c>
      <c r="E5906" s="105">
        <v>2400</v>
      </c>
      <c r="F5906" s="313" t="s">
        <v>5145</v>
      </c>
      <c r="G5906" s="318" t="s">
        <v>5146</v>
      </c>
      <c r="H5906" s="318" t="s">
        <v>1383</v>
      </c>
      <c r="I5906" s="104" t="s">
        <v>1027</v>
      </c>
      <c r="J5906" s="318" t="s">
        <v>1028</v>
      </c>
      <c r="K5906" s="320"/>
      <c r="L5906" s="320"/>
      <c r="M5906" s="104"/>
      <c r="N5906" s="104">
        <v>2</v>
      </c>
      <c r="O5906" s="320">
        <v>6.0333333333333332</v>
      </c>
      <c r="P5906" s="105">
        <v>14400</v>
      </c>
    </row>
    <row r="5907" spans="1:16" x14ac:dyDescent="0.2">
      <c r="A5907" s="104" t="s">
        <v>1022</v>
      </c>
      <c r="B5907" s="104" t="s">
        <v>423</v>
      </c>
      <c r="C5907" s="313" t="s">
        <v>99</v>
      </c>
      <c r="D5907" s="104" t="s">
        <v>5147</v>
      </c>
      <c r="E5907" s="105">
        <v>8000</v>
      </c>
      <c r="F5907" s="313" t="s">
        <v>5148</v>
      </c>
      <c r="G5907" s="318" t="s">
        <v>5149</v>
      </c>
      <c r="H5907" s="318" t="s">
        <v>2198</v>
      </c>
      <c r="I5907" s="104" t="s">
        <v>1027</v>
      </c>
      <c r="J5907" s="318" t="s">
        <v>1028</v>
      </c>
      <c r="K5907" s="320"/>
      <c r="L5907" s="320"/>
      <c r="M5907" s="104"/>
      <c r="N5907" s="104">
        <v>2</v>
      </c>
      <c r="O5907" s="320">
        <v>6.0333333333333332</v>
      </c>
      <c r="P5907" s="105">
        <v>48000</v>
      </c>
    </row>
    <row r="5908" spans="1:16" x14ac:dyDescent="0.2">
      <c r="A5908" s="104" t="s">
        <v>1022</v>
      </c>
      <c r="B5908" s="104" t="s">
        <v>423</v>
      </c>
      <c r="C5908" s="313" t="s">
        <v>99</v>
      </c>
      <c r="D5908" s="104" t="s">
        <v>1138</v>
      </c>
      <c r="E5908" s="105">
        <v>2400</v>
      </c>
      <c r="F5908" s="313" t="s">
        <v>5150</v>
      </c>
      <c r="G5908" s="318" t="s">
        <v>5151</v>
      </c>
      <c r="H5908" s="318" t="s">
        <v>1937</v>
      </c>
      <c r="I5908" s="104" t="s">
        <v>1068</v>
      </c>
      <c r="J5908" s="318" t="s">
        <v>1028</v>
      </c>
      <c r="K5908" s="320"/>
      <c r="L5908" s="320"/>
      <c r="M5908" s="104"/>
      <c r="N5908" s="104">
        <v>2</v>
      </c>
      <c r="O5908" s="320">
        <v>6.0333333333333332</v>
      </c>
      <c r="P5908" s="105">
        <v>14400</v>
      </c>
    </row>
    <row r="5909" spans="1:16" ht="22.5" x14ac:dyDescent="0.2">
      <c r="A5909" s="104" t="s">
        <v>1022</v>
      </c>
      <c r="B5909" s="104" t="s">
        <v>423</v>
      </c>
      <c r="C5909" s="313" t="s">
        <v>99</v>
      </c>
      <c r="D5909" s="104" t="s">
        <v>1296</v>
      </c>
      <c r="E5909" s="105">
        <v>2500</v>
      </c>
      <c r="F5909" s="313" t="s">
        <v>5152</v>
      </c>
      <c r="G5909" s="318" t="s">
        <v>5153</v>
      </c>
      <c r="H5909" s="318" t="s">
        <v>1067</v>
      </c>
      <c r="I5909" s="104" t="s">
        <v>1068</v>
      </c>
      <c r="J5909" s="318" t="s">
        <v>1069</v>
      </c>
      <c r="K5909" s="320"/>
      <c r="L5909" s="320"/>
      <c r="M5909" s="104"/>
      <c r="N5909" s="104">
        <v>2</v>
      </c>
      <c r="O5909" s="320">
        <v>6.0333333333333332</v>
      </c>
      <c r="P5909" s="105">
        <v>15000</v>
      </c>
    </row>
    <row r="5910" spans="1:16" ht="22.5" x14ac:dyDescent="0.2">
      <c r="A5910" s="104" t="s">
        <v>1022</v>
      </c>
      <c r="B5910" s="104" t="s">
        <v>423</v>
      </c>
      <c r="C5910" s="313" t="s">
        <v>99</v>
      </c>
      <c r="D5910" s="104" t="s">
        <v>1183</v>
      </c>
      <c r="E5910" s="105">
        <v>1300</v>
      </c>
      <c r="F5910" s="313" t="s">
        <v>5154</v>
      </c>
      <c r="G5910" s="318" t="s">
        <v>5155</v>
      </c>
      <c r="H5910" s="318" t="s">
        <v>1255</v>
      </c>
      <c r="I5910" s="104" t="s">
        <v>1099</v>
      </c>
      <c r="J5910" s="318" t="s">
        <v>1100</v>
      </c>
      <c r="K5910" s="320"/>
      <c r="L5910" s="320"/>
      <c r="M5910" s="104"/>
      <c r="N5910" s="104">
        <v>2</v>
      </c>
      <c r="O5910" s="320">
        <v>6.0333333333333332</v>
      </c>
      <c r="P5910" s="105">
        <v>7800</v>
      </c>
    </row>
    <row r="5911" spans="1:16" x14ac:dyDescent="0.2">
      <c r="A5911" s="104" t="s">
        <v>1022</v>
      </c>
      <c r="B5911" s="104" t="s">
        <v>423</v>
      </c>
      <c r="C5911" s="313" t="s">
        <v>99</v>
      </c>
      <c r="D5911" s="104" t="s">
        <v>5156</v>
      </c>
      <c r="E5911" s="105">
        <v>1300</v>
      </c>
      <c r="F5911" s="313" t="s">
        <v>5157</v>
      </c>
      <c r="G5911" s="318" t="s">
        <v>5158</v>
      </c>
      <c r="H5911" s="318" t="s">
        <v>1117</v>
      </c>
      <c r="I5911" s="104" t="s">
        <v>1118</v>
      </c>
      <c r="J5911" s="318" t="s">
        <v>1119</v>
      </c>
      <c r="K5911" s="320"/>
      <c r="L5911" s="320"/>
      <c r="M5911" s="104"/>
      <c r="N5911" s="104">
        <v>2</v>
      </c>
      <c r="O5911" s="320">
        <v>6.0333333333333332</v>
      </c>
      <c r="P5911" s="105">
        <v>7800</v>
      </c>
    </row>
    <row r="5912" spans="1:16" x14ac:dyDescent="0.2">
      <c r="A5912" s="104" t="s">
        <v>1022</v>
      </c>
      <c r="B5912" s="104" t="s">
        <v>423</v>
      </c>
      <c r="C5912" s="313" t="s">
        <v>99</v>
      </c>
      <c r="D5912" s="104" t="s">
        <v>1046</v>
      </c>
      <c r="E5912" s="105">
        <v>1500</v>
      </c>
      <c r="F5912" s="313" t="s">
        <v>5159</v>
      </c>
      <c r="G5912" s="318" t="s">
        <v>5160</v>
      </c>
      <c r="H5912" s="318" t="s">
        <v>1117</v>
      </c>
      <c r="I5912" s="104" t="s">
        <v>1118</v>
      </c>
      <c r="J5912" s="318" t="s">
        <v>1119</v>
      </c>
      <c r="K5912" s="320"/>
      <c r="L5912" s="320"/>
      <c r="M5912" s="104"/>
      <c r="N5912" s="104">
        <v>2</v>
      </c>
      <c r="O5912" s="320">
        <v>6.0333333333333332</v>
      </c>
      <c r="P5912" s="105">
        <v>9000</v>
      </c>
    </row>
    <row r="5913" spans="1:16" x14ac:dyDescent="0.2">
      <c r="A5913" s="104" t="s">
        <v>1022</v>
      </c>
      <c r="B5913" s="104" t="s">
        <v>423</v>
      </c>
      <c r="C5913" s="313" t="s">
        <v>99</v>
      </c>
      <c r="D5913" s="104" t="s">
        <v>1501</v>
      </c>
      <c r="E5913" s="105">
        <v>3000</v>
      </c>
      <c r="F5913" s="313" t="s">
        <v>5161</v>
      </c>
      <c r="G5913" s="318" t="s">
        <v>5162</v>
      </c>
      <c r="H5913" s="318" t="s">
        <v>1549</v>
      </c>
      <c r="I5913" s="104" t="s">
        <v>1027</v>
      </c>
      <c r="J5913" s="318" t="s">
        <v>1028</v>
      </c>
      <c r="K5913" s="320"/>
      <c r="L5913" s="320"/>
      <c r="M5913" s="104"/>
      <c r="N5913" s="104">
        <v>2</v>
      </c>
      <c r="O5913" s="320">
        <v>6.0333333333333332</v>
      </c>
      <c r="P5913" s="105">
        <v>18000</v>
      </c>
    </row>
    <row r="5914" spans="1:16" ht="22.5" x14ac:dyDescent="0.2">
      <c r="A5914" s="104" t="s">
        <v>1022</v>
      </c>
      <c r="B5914" s="104" t="s">
        <v>423</v>
      </c>
      <c r="C5914" s="313" t="s">
        <v>99</v>
      </c>
      <c r="D5914" s="104" t="s">
        <v>1196</v>
      </c>
      <c r="E5914" s="105">
        <v>2500</v>
      </c>
      <c r="F5914" s="313" t="s">
        <v>5169</v>
      </c>
      <c r="G5914" s="318" t="s">
        <v>5170</v>
      </c>
      <c r="H5914" s="318" t="s">
        <v>3729</v>
      </c>
      <c r="I5914" s="104" t="s">
        <v>1044</v>
      </c>
      <c r="J5914" s="318" t="s">
        <v>1045</v>
      </c>
      <c r="K5914" s="320"/>
      <c r="L5914" s="320"/>
      <c r="M5914" s="104"/>
      <c r="N5914" s="104">
        <v>2</v>
      </c>
      <c r="O5914" s="320">
        <v>6.0333333333333332</v>
      </c>
      <c r="P5914" s="105">
        <v>15000</v>
      </c>
    </row>
    <row r="5915" spans="1:16" x14ac:dyDescent="0.2">
      <c r="A5915" s="104" t="s">
        <v>1022</v>
      </c>
      <c r="B5915" s="104" t="s">
        <v>423</v>
      </c>
      <c r="C5915" s="313" t="s">
        <v>99</v>
      </c>
      <c r="D5915" s="104" t="s">
        <v>5171</v>
      </c>
      <c r="E5915" s="105">
        <v>1600</v>
      </c>
      <c r="F5915" s="313" t="s">
        <v>5172</v>
      </c>
      <c r="G5915" s="318" t="s">
        <v>5173</v>
      </c>
      <c r="H5915" s="318" t="s">
        <v>5174</v>
      </c>
      <c r="I5915" s="104" t="s">
        <v>1118</v>
      </c>
      <c r="J5915" s="318" t="s">
        <v>1119</v>
      </c>
      <c r="K5915" s="320"/>
      <c r="L5915" s="320"/>
      <c r="M5915" s="104"/>
      <c r="N5915" s="104">
        <v>2</v>
      </c>
      <c r="O5915" s="320">
        <v>6.0333333333333332</v>
      </c>
      <c r="P5915" s="105">
        <v>9600</v>
      </c>
    </row>
    <row r="5916" spans="1:16" x14ac:dyDescent="0.2">
      <c r="A5916" s="104" t="s">
        <v>1022</v>
      </c>
      <c r="B5916" s="104" t="s">
        <v>423</v>
      </c>
      <c r="C5916" s="313" t="s">
        <v>99</v>
      </c>
      <c r="D5916" s="104" t="s">
        <v>1749</v>
      </c>
      <c r="E5916" s="105">
        <v>2500</v>
      </c>
      <c r="F5916" s="313" t="s">
        <v>5175</v>
      </c>
      <c r="G5916" s="318" t="s">
        <v>5176</v>
      </c>
      <c r="H5916" s="318" t="s">
        <v>3097</v>
      </c>
      <c r="I5916" s="104" t="s">
        <v>1027</v>
      </c>
      <c r="J5916" s="318" t="s">
        <v>1028</v>
      </c>
      <c r="K5916" s="320"/>
      <c r="L5916" s="320"/>
      <c r="M5916" s="104"/>
      <c r="N5916" s="104">
        <v>2</v>
      </c>
      <c r="O5916" s="320">
        <v>6.0333333333333332</v>
      </c>
      <c r="P5916" s="105">
        <v>15000</v>
      </c>
    </row>
    <row r="5917" spans="1:16" x14ac:dyDescent="0.2">
      <c r="A5917" s="104" t="s">
        <v>1022</v>
      </c>
      <c r="B5917" s="104" t="s">
        <v>423</v>
      </c>
      <c r="C5917" s="313" t="s">
        <v>99</v>
      </c>
      <c r="D5917" s="104" t="s">
        <v>5177</v>
      </c>
      <c r="E5917" s="105">
        <v>4500</v>
      </c>
      <c r="F5917" s="313" t="s">
        <v>5178</v>
      </c>
      <c r="G5917" s="318" t="s">
        <v>5179</v>
      </c>
      <c r="H5917" s="318" t="s">
        <v>3936</v>
      </c>
      <c r="I5917" s="104" t="s">
        <v>1134</v>
      </c>
      <c r="J5917" s="318" t="s">
        <v>1028</v>
      </c>
      <c r="K5917" s="320"/>
      <c r="L5917" s="320"/>
      <c r="M5917" s="104"/>
      <c r="N5917" s="104">
        <v>2</v>
      </c>
      <c r="O5917" s="320">
        <v>6.0333333333333332</v>
      </c>
      <c r="P5917" s="105">
        <v>27000</v>
      </c>
    </row>
    <row r="5918" spans="1:16" ht="22.5" x14ac:dyDescent="0.2">
      <c r="A5918" s="104" t="s">
        <v>1022</v>
      </c>
      <c r="B5918" s="104" t="s">
        <v>423</v>
      </c>
      <c r="C5918" s="313" t="s">
        <v>99</v>
      </c>
      <c r="D5918" s="104" t="s">
        <v>1046</v>
      </c>
      <c r="E5918" s="105">
        <v>1500</v>
      </c>
      <c r="F5918" s="313" t="s">
        <v>5180</v>
      </c>
      <c r="G5918" s="318" t="s">
        <v>5181</v>
      </c>
      <c r="H5918" s="318" t="s">
        <v>1507</v>
      </c>
      <c r="I5918" s="104" t="s">
        <v>1044</v>
      </c>
      <c r="J5918" s="318" t="s">
        <v>1096</v>
      </c>
      <c r="K5918" s="320"/>
      <c r="L5918" s="320"/>
      <c r="M5918" s="104"/>
      <c r="N5918" s="104">
        <v>2</v>
      </c>
      <c r="O5918" s="320">
        <v>6.0333333333333332</v>
      </c>
      <c r="P5918" s="105">
        <v>9000</v>
      </c>
    </row>
    <row r="5919" spans="1:16" x14ac:dyDescent="0.2">
      <c r="A5919" s="104" t="s">
        <v>1022</v>
      </c>
      <c r="B5919" s="104" t="s">
        <v>423</v>
      </c>
      <c r="C5919" s="313" t="s">
        <v>99</v>
      </c>
      <c r="D5919" s="104" t="s">
        <v>5182</v>
      </c>
      <c r="E5919" s="105">
        <v>8000</v>
      </c>
      <c r="F5919" s="313" t="s">
        <v>5183</v>
      </c>
      <c r="G5919" s="318" t="s">
        <v>5184</v>
      </c>
      <c r="H5919" s="318" t="s">
        <v>5185</v>
      </c>
      <c r="I5919" s="104" t="s">
        <v>1061</v>
      </c>
      <c r="J5919" s="318" t="s">
        <v>1028</v>
      </c>
      <c r="K5919" s="320"/>
      <c r="L5919" s="320"/>
      <c r="M5919" s="104"/>
      <c r="N5919" s="104">
        <v>4</v>
      </c>
      <c r="O5919" s="320">
        <v>6.0333333333333332</v>
      </c>
      <c r="P5919" s="105">
        <v>48000</v>
      </c>
    </row>
    <row r="5920" spans="1:16" x14ac:dyDescent="0.2">
      <c r="A5920" s="104" t="s">
        <v>1022</v>
      </c>
      <c r="B5920" s="104" t="s">
        <v>423</v>
      </c>
      <c r="C5920" s="313" t="s">
        <v>99</v>
      </c>
      <c r="D5920" s="104" t="s">
        <v>1242</v>
      </c>
      <c r="E5920" s="105">
        <v>1300</v>
      </c>
      <c r="F5920" s="313" t="s">
        <v>5188</v>
      </c>
      <c r="G5920" s="318" t="s">
        <v>5189</v>
      </c>
      <c r="H5920" s="318" t="s">
        <v>1117</v>
      </c>
      <c r="I5920" s="104" t="s">
        <v>1118</v>
      </c>
      <c r="J5920" s="318" t="s">
        <v>1119</v>
      </c>
      <c r="K5920" s="320"/>
      <c r="L5920" s="320"/>
      <c r="M5920" s="104"/>
      <c r="N5920" s="104">
        <v>2</v>
      </c>
      <c r="O5920" s="320">
        <v>6.0333333333333332</v>
      </c>
      <c r="P5920" s="105">
        <v>7800</v>
      </c>
    </row>
    <row r="5921" spans="1:16" x14ac:dyDescent="0.2">
      <c r="A5921" s="104" t="s">
        <v>1022</v>
      </c>
      <c r="B5921" s="104" t="s">
        <v>423</v>
      </c>
      <c r="C5921" s="313" t="s">
        <v>99</v>
      </c>
      <c r="D5921" s="104" t="s">
        <v>1296</v>
      </c>
      <c r="E5921" s="105">
        <v>2500</v>
      </c>
      <c r="F5921" s="313" t="s">
        <v>5193</v>
      </c>
      <c r="G5921" s="318" t="s">
        <v>5194</v>
      </c>
      <c r="H5921" s="318" t="s">
        <v>1060</v>
      </c>
      <c r="I5921" s="104" t="s">
        <v>1027</v>
      </c>
      <c r="J5921" s="318" t="s">
        <v>1028</v>
      </c>
      <c r="K5921" s="320"/>
      <c r="L5921" s="320"/>
      <c r="M5921" s="104"/>
      <c r="N5921" s="104">
        <v>2</v>
      </c>
      <c r="O5921" s="320">
        <v>6.0333333333333332</v>
      </c>
      <c r="P5921" s="105">
        <v>15000</v>
      </c>
    </row>
    <row r="5922" spans="1:16" x14ac:dyDescent="0.2">
      <c r="A5922" s="104" t="s">
        <v>1022</v>
      </c>
      <c r="B5922" s="104" t="s">
        <v>423</v>
      </c>
      <c r="C5922" s="313" t="s">
        <v>99</v>
      </c>
      <c r="D5922" s="104" t="s">
        <v>1639</v>
      </c>
      <c r="E5922" s="105">
        <v>14000</v>
      </c>
      <c r="F5922" s="313" t="s">
        <v>5197</v>
      </c>
      <c r="G5922" s="318" t="s">
        <v>5198</v>
      </c>
      <c r="H5922" s="318" t="s">
        <v>1026</v>
      </c>
      <c r="I5922" s="104" t="s">
        <v>1061</v>
      </c>
      <c r="J5922" s="318" t="s">
        <v>1028</v>
      </c>
      <c r="K5922" s="320"/>
      <c r="L5922" s="320"/>
      <c r="M5922" s="104"/>
      <c r="N5922" s="104">
        <v>1</v>
      </c>
      <c r="O5922" s="320">
        <v>6.0333333333333332</v>
      </c>
      <c r="P5922" s="105">
        <v>84000</v>
      </c>
    </row>
    <row r="5923" spans="1:16" ht="22.5" x14ac:dyDescent="0.2">
      <c r="A5923" s="104" t="s">
        <v>1022</v>
      </c>
      <c r="B5923" s="104" t="s">
        <v>423</v>
      </c>
      <c r="C5923" s="313" t="s">
        <v>99</v>
      </c>
      <c r="D5923" s="104" t="s">
        <v>1396</v>
      </c>
      <c r="E5923" s="105">
        <v>1500</v>
      </c>
      <c r="F5923" s="313" t="s">
        <v>5199</v>
      </c>
      <c r="G5923" s="318" t="s">
        <v>5200</v>
      </c>
      <c r="H5923" s="318" t="s">
        <v>2713</v>
      </c>
      <c r="I5923" s="104" t="s">
        <v>1134</v>
      </c>
      <c r="J5923" s="318" t="s">
        <v>1045</v>
      </c>
      <c r="K5923" s="320"/>
      <c r="L5923" s="320"/>
      <c r="M5923" s="104"/>
      <c r="N5923" s="104">
        <v>2</v>
      </c>
      <c r="O5923" s="320">
        <v>6.0333333333333332</v>
      </c>
      <c r="P5923" s="105">
        <v>9000</v>
      </c>
    </row>
    <row r="5924" spans="1:16" x14ac:dyDescent="0.2">
      <c r="A5924" s="104" t="s">
        <v>1022</v>
      </c>
      <c r="B5924" s="104" t="s">
        <v>423</v>
      </c>
      <c r="C5924" s="313" t="s">
        <v>99</v>
      </c>
      <c r="D5924" s="104" t="s">
        <v>1046</v>
      </c>
      <c r="E5924" s="105">
        <v>1700</v>
      </c>
      <c r="F5924" s="313" t="s">
        <v>5201</v>
      </c>
      <c r="G5924" s="318" t="s">
        <v>5202</v>
      </c>
      <c r="H5924" s="318" t="s">
        <v>1064</v>
      </c>
      <c r="I5924" s="104" t="s">
        <v>1044</v>
      </c>
      <c r="J5924" s="318" t="s">
        <v>1028</v>
      </c>
      <c r="K5924" s="320"/>
      <c r="L5924" s="320"/>
      <c r="M5924" s="104"/>
      <c r="N5924" s="104">
        <v>2</v>
      </c>
      <c r="O5924" s="320">
        <v>6.0333333333333332</v>
      </c>
      <c r="P5924" s="105">
        <v>10200</v>
      </c>
    </row>
    <row r="5925" spans="1:16" x14ac:dyDescent="0.2">
      <c r="A5925" s="104" t="s">
        <v>1022</v>
      </c>
      <c r="B5925" s="104" t="s">
        <v>423</v>
      </c>
      <c r="C5925" s="313" t="s">
        <v>99</v>
      </c>
      <c r="D5925" s="104" t="s">
        <v>1046</v>
      </c>
      <c r="E5925" s="105">
        <v>1500</v>
      </c>
      <c r="F5925" s="313" t="s">
        <v>5203</v>
      </c>
      <c r="G5925" s="318" t="s">
        <v>5204</v>
      </c>
      <c r="H5925" s="318" t="s">
        <v>1118</v>
      </c>
      <c r="I5925" s="104" t="s">
        <v>1027</v>
      </c>
      <c r="J5925" s="318" t="s">
        <v>1028</v>
      </c>
      <c r="K5925" s="320"/>
      <c r="L5925" s="320"/>
      <c r="M5925" s="104"/>
      <c r="N5925" s="104">
        <v>2</v>
      </c>
      <c r="O5925" s="320">
        <v>6.0333333333333332</v>
      </c>
      <c r="P5925" s="105">
        <v>9000</v>
      </c>
    </row>
    <row r="5926" spans="1:16" ht="22.5" x14ac:dyDescent="0.2">
      <c r="A5926" s="104" t="s">
        <v>1022</v>
      </c>
      <c r="B5926" s="104" t="s">
        <v>423</v>
      </c>
      <c r="C5926" s="313" t="s">
        <v>99</v>
      </c>
      <c r="D5926" s="104" t="s">
        <v>1596</v>
      </c>
      <c r="E5926" s="105">
        <v>1700</v>
      </c>
      <c r="F5926" s="313" t="s">
        <v>5207</v>
      </c>
      <c r="G5926" s="318" t="s">
        <v>5208</v>
      </c>
      <c r="H5926" s="318" t="s">
        <v>1265</v>
      </c>
      <c r="I5926" s="104" t="s">
        <v>1044</v>
      </c>
      <c r="J5926" s="318" t="s">
        <v>1028</v>
      </c>
      <c r="K5926" s="320"/>
      <c r="L5926" s="320"/>
      <c r="M5926" s="104"/>
      <c r="N5926" s="104">
        <v>2</v>
      </c>
      <c r="O5926" s="320">
        <v>6.0333333333333332</v>
      </c>
      <c r="P5926" s="105">
        <v>10200</v>
      </c>
    </row>
    <row r="5927" spans="1:16" x14ac:dyDescent="0.2">
      <c r="A5927" s="104" t="s">
        <v>1022</v>
      </c>
      <c r="B5927" s="104" t="s">
        <v>423</v>
      </c>
      <c r="C5927" s="313" t="s">
        <v>99</v>
      </c>
      <c r="D5927" s="104" t="s">
        <v>1050</v>
      </c>
      <c r="E5927" s="105">
        <v>2400</v>
      </c>
      <c r="F5927" s="313" t="s">
        <v>5211</v>
      </c>
      <c r="G5927" s="318" t="s">
        <v>5212</v>
      </c>
      <c r="H5927" s="318" t="s">
        <v>1060</v>
      </c>
      <c r="I5927" s="104" t="s">
        <v>1027</v>
      </c>
      <c r="J5927" s="318" t="s">
        <v>1028</v>
      </c>
      <c r="K5927" s="320"/>
      <c r="L5927" s="320"/>
      <c r="M5927" s="104"/>
      <c r="N5927" s="104">
        <v>2</v>
      </c>
      <c r="O5927" s="320">
        <v>6.0333333333333332</v>
      </c>
      <c r="P5927" s="105">
        <v>14400</v>
      </c>
    </row>
    <row r="5928" spans="1:16" x14ac:dyDescent="0.2">
      <c r="A5928" s="104" t="s">
        <v>1022</v>
      </c>
      <c r="B5928" s="104" t="s">
        <v>423</v>
      </c>
      <c r="C5928" s="313" t="s">
        <v>99</v>
      </c>
      <c r="D5928" s="104" t="s">
        <v>1046</v>
      </c>
      <c r="E5928" s="105">
        <v>1700</v>
      </c>
      <c r="F5928" s="313" t="s">
        <v>5213</v>
      </c>
      <c r="G5928" s="318" t="s">
        <v>5214</v>
      </c>
      <c r="H5928" s="318" t="s">
        <v>1064</v>
      </c>
      <c r="I5928" s="104" t="s">
        <v>1044</v>
      </c>
      <c r="J5928" s="318" t="s">
        <v>1028</v>
      </c>
      <c r="K5928" s="320"/>
      <c r="L5928" s="320"/>
      <c r="M5928" s="104"/>
      <c r="N5928" s="104">
        <v>2</v>
      </c>
      <c r="O5928" s="320">
        <v>6.0333333333333332</v>
      </c>
      <c r="P5928" s="105">
        <v>10200</v>
      </c>
    </row>
    <row r="5929" spans="1:16" ht="22.5" x14ac:dyDescent="0.2">
      <c r="A5929" s="104" t="s">
        <v>1022</v>
      </c>
      <c r="B5929" s="104" t="s">
        <v>423</v>
      </c>
      <c r="C5929" s="313" t="s">
        <v>99</v>
      </c>
      <c r="D5929" s="104" t="s">
        <v>1046</v>
      </c>
      <c r="E5929" s="105">
        <v>1500</v>
      </c>
      <c r="F5929" s="313" t="s">
        <v>5215</v>
      </c>
      <c r="G5929" s="318" t="s">
        <v>5216</v>
      </c>
      <c r="H5929" s="318" t="s">
        <v>1189</v>
      </c>
      <c r="I5929" s="104" t="s">
        <v>1095</v>
      </c>
      <c r="J5929" s="318" t="s">
        <v>1096</v>
      </c>
      <c r="K5929" s="320"/>
      <c r="L5929" s="320"/>
      <c r="M5929" s="104"/>
      <c r="N5929" s="104">
        <v>2</v>
      </c>
      <c r="O5929" s="320">
        <v>6.0333333333333332</v>
      </c>
      <c r="P5929" s="105">
        <v>9000</v>
      </c>
    </row>
    <row r="5930" spans="1:16" ht="22.5" x14ac:dyDescent="0.2">
      <c r="A5930" s="104" t="s">
        <v>1022</v>
      </c>
      <c r="B5930" s="104" t="s">
        <v>423</v>
      </c>
      <c r="C5930" s="313" t="s">
        <v>99</v>
      </c>
      <c r="D5930" s="104" t="s">
        <v>1596</v>
      </c>
      <c r="E5930" s="105">
        <v>1500</v>
      </c>
      <c r="F5930" s="313" t="s">
        <v>5217</v>
      </c>
      <c r="G5930" s="318" t="s">
        <v>5218</v>
      </c>
      <c r="H5930" s="318" t="s">
        <v>1265</v>
      </c>
      <c r="I5930" s="104" t="s">
        <v>1099</v>
      </c>
      <c r="J5930" s="318" t="s">
        <v>1100</v>
      </c>
      <c r="K5930" s="320"/>
      <c r="L5930" s="320"/>
      <c r="M5930" s="104"/>
      <c r="N5930" s="104">
        <v>2</v>
      </c>
      <c r="O5930" s="320">
        <v>6.0333333333333332</v>
      </c>
      <c r="P5930" s="105">
        <v>9000</v>
      </c>
    </row>
    <row r="5931" spans="1:16" x14ac:dyDescent="0.2">
      <c r="A5931" s="104" t="s">
        <v>1022</v>
      </c>
      <c r="B5931" s="104" t="s">
        <v>423</v>
      </c>
      <c r="C5931" s="313" t="s">
        <v>99</v>
      </c>
      <c r="D5931" s="104" t="s">
        <v>5219</v>
      </c>
      <c r="E5931" s="105">
        <v>1500</v>
      </c>
      <c r="F5931" s="313" t="s">
        <v>5220</v>
      </c>
      <c r="G5931" s="318" t="s">
        <v>5221</v>
      </c>
      <c r="H5931" s="318" t="s">
        <v>2917</v>
      </c>
      <c r="I5931" s="104" t="s">
        <v>1536</v>
      </c>
      <c r="J5931" s="318" t="s">
        <v>1074</v>
      </c>
      <c r="K5931" s="320"/>
      <c r="L5931" s="320"/>
      <c r="M5931" s="104"/>
      <c r="N5931" s="104">
        <v>2</v>
      </c>
      <c r="O5931" s="320">
        <v>6.0333333333333332</v>
      </c>
      <c r="P5931" s="105">
        <v>9000</v>
      </c>
    </row>
    <row r="5932" spans="1:16" x14ac:dyDescent="0.2">
      <c r="A5932" s="104" t="s">
        <v>1022</v>
      </c>
      <c r="B5932" s="104" t="s">
        <v>423</v>
      </c>
      <c r="C5932" s="313" t="s">
        <v>99</v>
      </c>
      <c r="D5932" s="104" t="s">
        <v>1464</v>
      </c>
      <c r="E5932" s="105">
        <v>1500</v>
      </c>
      <c r="F5932" s="313" t="s">
        <v>5758</v>
      </c>
      <c r="G5932" s="318" t="s">
        <v>5759</v>
      </c>
      <c r="H5932" s="318" t="s">
        <v>1064</v>
      </c>
      <c r="I5932" s="104" t="s">
        <v>1073</v>
      </c>
      <c r="J5932" s="318" t="s">
        <v>1074</v>
      </c>
      <c r="K5932" s="320"/>
      <c r="L5932" s="320"/>
      <c r="M5932" s="104"/>
      <c r="N5932" s="104">
        <v>2</v>
      </c>
      <c r="O5932" s="320">
        <v>6.0333333333333332</v>
      </c>
      <c r="P5932" s="105">
        <v>9000</v>
      </c>
    </row>
    <row r="5933" spans="1:16" x14ac:dyDescent="0.2">
      <c r="A5933" s="104" t="s">
        <v>1022</v>
      </c>
      <c r="B5933" s="104" t="s">
        <v>423</v>
      </c>
      <c r="C5933" s="313" t="s">
        <v>99</v>
      </c>
      <c r="D5933" s="104" t="s">
        <v>1209</v>
      </c>
      <c r="E5933" s="105">
        <v>1300</v>
      </c>
      <c r="F5933" s="313" t="s">
        <v>5222</v>
      </c>
      <c r="G5933" s="318" t="s">
        <v>5223</v>
      </c>
      <c r="H5933" s="318" t="s">
        <v>1117</v>
      </c>
      <c r="I5933" s="104" t="s">
        <v>1118</v>
      </c>
      <c r="J5933" s="318" t="s">
        <v>1119</v>
      </c>
      <c r="K5933" s="320"/>
      <c r="L5933" s="320"/>
      <c r="M5933" s="104"/>
      <c r="N5933" s="104">
        <v>2</v>
      </c>
      <c r="O5933" s="320">
        <v>6.0333333333333332</v>
      </c>
      <c r="P5933" s="105">
        <v>7800</v>
      </c>
    </row>
    <row r="5934" spans="1:16" x14ac:dyDescent="0.2">
      <c r="A5934" s="104" t="s">
        <v>1022</v>
      </c>
      <c r="B5934" s="104" t="s">
        <v>423</v>
      </c>
      <c r="C5934" s="313" t="s">
        <v>99</v>
      </c>
      <c r="D5934" s="104" t="s">
        <v>1464</v>
      </c>
      <c r="E5934" s="105">
        <v>1500</v>
      </c>
      <c r="F5934" s="313" t="s">
        <v>5760</v>
      </c>
      <c r="G5934" s="318" t="s">
        <v>5761</v>
      </c>
      <c r="H5934" s="318" t="s">
        <v>1224</v>
      </c>
      <c r="I5934" s="104" t="s">
        <v>1073</v>
      </c>
      <c r="J5934" s="318" t="s">
        <v>1074</v>
      </c>
      <c r="K5934" s="320"/>
      <c r="L5934" s="320"/>
      <c r="M5934" s="104"/>
      <c r="N5934" s="104">
        <v>2</v>
      </c>
      <c r="O5934" s="320">
        <v>6.0333333333333332</v>
      </c>
      <c r="P5934" s="105">
        <v>9000</v>
      </c>
    </row>
    <row r="5935" spans="1:16" x14ac:dyDescent="0.2">
      <c r="A5935" s="104" t="s">
        <v>1022</v>
      </c>
      <c r="B5935" s="104" t="s">
        <v>423</v>
      </c>
      <c r="C5935" s="313" t="s">
        <v>99</v>
      </c>
      <c r="D5935" s="104" t="s">
        <v>1270</v>
      </c>
      <c r="E5935" s="105">
        <v>1300</v>
      </c>
      <c r="F5935" s="313" t="s">
        <v>5224</v>
      </c>
      <c r="G5935" s="318" t="s">
        <v>5225</v>
      </c>
      <c r="H5935" s="318" t="s">
        <v>1118</v>
      </c>
      <c r="I5935" s="104" t="s">
        <v>1118</v>
      </c>
      <c r="J5935" s="318" t="s">
        <v>1119</v>
      </c>
      <c r="K5935" s="320"/>
      <c r="L5935" s="320"/>
      <c r="M5935" s="104"/>
      <c r="N5935" s="104">
        <v>2</v>
      </c>
      <c r="O5935" s="320">
        <v>6.0333333333333332</v>
      </c>
      <c r="P5935" s="105">
        <v>7800</v>
      </c>
    </row>
    <row r="5936" spans="1:16" x14ac:dyDescent="0.2">
      <c r="A5936" s="104" t="s">
        <v>1022</v>
      </c>
      <c r="B5936" s="104" t="s">
        <v>423</v>
      </c>
      <c r="C5936" s="313" t="s">
        <v>99</v>
      </c>
      <c r="D5936" s="104" t="s">
        <v>1724</v>
      </c>
      <c r="E5936" s="105">
        <v>5000</v>
      </c>
      <c r="F5936" s="313" t="s">
        <v>5229</v>
      </c>
      <c r="G5936" s="318" t="s">
        <v>5230</v>
      </c>
      <c r="H5936" s="318" t="s">
        <v>1032</v>
      </c>
      <c r="I5936" s="104" t="s">
        <v>1061</v>
      </c>
      <c r="J5936" s="318" t="s">
        <v>1028</v>
      </c>
      <c r="K5936" s="320"/>
      <c r="L5936" s="320"/>
      <c r="M5936" s="104"/>
      <c r="N5936" s="104">
        <v>2</v>
      </c>
      <c r="O5936" s="320">
        <v>6.0333333333333332</v>
      </c>
      <c r="P5936" s="105">
        <v>30000</v>
      </c>
    </row>
    <row r="5937" spans="1:16" x14ac:dyDescent="0.2">
      <c r="A5937" s="104" t="s">
        <v>1022</v>
      </c>
      <c r="B5937" s="104" t="s">
        <v>423</v>
      </c>
      <c r="C5937" s="313" t="s">
        <v>99</v>
      </c>
      <c r="D5937" s="104" t="s">
        <v>1450</v>
      </c>
      <c r="E5937" s="105">
        <v>2400</v>
      </c>
      <c r="F5937" s="313" t="s">
        <v>5231</v>
      </c>
      <c r="G5937" s="318" t="s">
        <v>5232</v>
      </c>
      <c r="H5937" s="318" t="s">
        <v>1414</v>
      </c>
      <c r="I5937" s="104" t="s">
        <v>1027</v>
      </c>
      <c r="J5937" s="318" t="s">
        <v>1028</v>
      </c>
      <c r="K5937" s="320"/>
      <c r="L5937" s="320"/>
      <c r="M5937" s="104"/>
      <c r="N5937" s="104">
        <v>2</v>
      </c>
      <c r="O5937" s="320">
        <v>6.0333333333333332</v>
      </c>
      <c r="P5937" s="105">
        <v>14400</v>
      </c>
    </row>
    <row r="5938" spans="1:16" x14ac:dyDescent="0.2">
      <c r="A5938" s="104" t="s">
        <v>1022</v>
      </c>
      <c r="B5938" s="104" t="s">
        <v>423</v>
      </c>
      <c r="C5938" s="313" t="s">
        <v>99</v>
      </c>
      <c r="D5938" s="104" t="s">
        <v>1296</v>
      </c>
      <c r="E5938" s="105">
        <v>2500</v>
      </c>
      <c r="F5938" s="313" t="s">
        <v>5233</v>
      </c>
      <c r="G5938" s="318" t="s">
        <v>5234</v>
      </c>
      <c r="H5938" s="318" t="s">
        <v>1053</v>
      </c>
      <c r="I5938" s="104" t="s">
        <v>1027</v>
      </c>
      <c r="J5938" s="318" t="s">
        <v>1028</v>
      </c>
      <c r="K5938" s="320"/>
      <c r="L5938" s="320"/>
      <c r="M5938" s="104"/>
      <c r="N5938" s="104">
        <v>2</v>
      </c>
      <c r="O5938" s="320">
        <v>6.0333333333333332</v>
      </c>
      <c r="P5938" s="105">
        <v>15000</v>
      </c>
    </row>
    <row r="5939" spans="1:16" x14ac:dyDescent="0.2">
      <c r="A5939" s="104" t="s">
        <v>1022</v>
      </c>
      <c r="B5939" s="104" t="s">
        <v>423</v>
      </c>
      <c r="C5939" s="313" t="s">
        <v>99</v>
      </c>
      <c r="D5939" s="104" t="s">
        <v>1046</v>
      </c>
      <c r="E5939" s="105">
        <v>1700</v>
      </c>
      <c r="F5939" s="313" t="s">
        <v>5237</v>
      </c>
      <c r="G5939" s="318" t="s">
        <v>5238</v>
      </c>
      <c r="H5939" s="318" t="s">
        <v>1057</v>
      </c>
      <c r="I5939" s="104" t="s">
        <v>1073</v>
      </c>
      <c r="J5939" s="318" t="s">
        <v>1074</v>
      </c>
      <c r="K5939" s="320"/>
      <c r="L5939" s="320"/>
      <c r="M5939" s="104"/>
      <c r="N5939" s="104">
        <v>2</v>
      </c>
      <c r="O5939" s="320">
        <v>6.0333333333333332</v>
      </c>
      <c r="P5939" s="105">
        <v>10200</v>
      </c>
    </row>
    <row r="5940" spans="1:16" x14ac:dyDescent="0.2">
      <c r="A5940" s="104" t="s">
        <v>1022</v>
      </c>
      <c r="B5940" s="104" t="s">
        <v>423</v>
      </c>
      <c r="C5940" s="313" t="s">
        <v>99</v>
      </c>
      <c r="D5940" s="104" t="s">
        <v>1046</v>
      </c>
      <c r="E5940" s="105">
        <v>1500</v>
      </c>
      <c r="F5940" s="313" t="s">
        <v>5239</v>
      </c>
      <c r="G5940" s="318" t="s">
        <v>5240</v>
      </c>
      <c r="H5940" s="318" t="s">
        <v>1189</v>
      </c>
      <c r="I5940" s="104" t="s">
        <v>1134</v>
      </c>
      <c r="J5940" s="318" t="s">
        <v>1028</v>
      </c>
      <c r="K5940" s="320"/>
      <c r="L5940" s="320"/>
      <c r="M5940" s="104"/>
      <c r="N5940" s="104">
        <v>2</v>
      </c>
      <c r="O5940" s="320">
        <v>6.0333333333333332</v>
      </c>
      <c r="P5940" s="105">
        <v>9000</v>
      </c>
    </row>
    <row r="5941" spans="1:16" ht="22.5" x14ac:dyDescent="0.2">
      <c r="A5941" s="104" t="s">
        <v>1022</v>
      </c>
      <c r="B5941" s="104" t="s">
        <v>423</v>
      </c>
      <c r="C5941" s="313" t="s">
        <v>99</v>
      </c>
      <c r="D5941" s="104" t="s">
        <v>1054</v>
      </c>
      <c r="E5941" s="105">
        <v>1500</v>
      </c>
      <c r="F5941" s="313" t="s">
        <v>5241</v>
      </c>
      <c r="G5941" s="318" t="s">
        <v>5242</v>
      </c>
      <c r="H5941" s="318" t="s">
        <v>1049</v>
      </c>
      <c r="I5941" s="104" t="s">
        <v>1073</v>
      </c>
      <c r="J5941" s="318" t="s">
        <v>1045</v>
      </c>
      <c r="K5941" s="320"/>
      <c r="L5941" s="320"/>
      <c r="M5941" s="104"/>
      <c r="N5941" s="104">
        <v>2</v>
      </c>
      <c r="O5941" s="320">
        <v>6.0333333333333332</v>
      </c>
      <c r="P5941" s="105">
        <v>9000</v>
      </c>
    </row>
    <row r="5942" spans="1:16" ht="22.5" x14ac:dyDescent="0.2">
      <c r="A5942" s="104" t="s">
        <v>1022</v>
      </c>
      <c r="B5942" s="104" t="s">
        <v>423</v>
      </c>
      <c r="C5942" s="313" t="s">
        <v>99</v>
      </c>
      <c r="D5942" s="104" t="s">
        <v>1149</v>
      </c>
      <c r="E5942" s="105">
        <v>3200</v>
      </c>
      <c r="F5942" s="313" t="s">
        <v>5243</v>
      </c>
      <c r="G5942" s="318" t="s">
        <v>5244</v>
      </c>
      <c r="H5942" s="318" t="s">
        <v>5245</v>
      </c>
      <c r="I5942" s="104" t="s">
        <v>1044</v>
      </c>
      <c r="J5942" s="318" t="s">
        <v>1045</v>
      </c>
      <c r="K5942" s="320"/>
      <c r="L5942" s="320"/>
      <c r="M5942" s="104"/>
      <c r="N5942" s="104">
        <v>4</v>
      </c>
      <c r="O5942" s="320">
        <v>6.0333333333333332</v>
      </c>
      <c r="P5942" s="105">
        <v>19200</v>
      </c>
    </row>
    <row r="5943" spans="1:16" x14ac:dyDescent="0.2">
      <c r="A5943" s="104" t="s">
        <v>1022</v>
      </c>
      <c r="B5943" s="104" t="s">
        <v>423</v>
      </c>
      <c r="C5943" s="313" t="s">
        <v>99</v>
      </c>
      <c r="D5943" s="104" t="s">
        <v>4666</v>
      </c>
      <c r="E5943" s="105">
        <v>2500</v>
      </c>
      <c r="F5943" s="313" t="s">
        <v>5762</v>
      </c>
      <c r="G5943" s="318" t="s">
        <v>5763</v>
      </c>
      <c r="H5943" s="318" t="s">
        <v>1053</v>
      </c>
      <c r="I5943" s="104" t="s">
        <v>1027</v>
      </c>
      <c r="J5943" s="318" t="s">
        <v>1028</v>
      </c>
      <c r="K5943" s="320"/>
      <c r="L5943" s="320"/>
      <c r="M5943" s="104"/>
      <c r="N5943" s="104">
        <v>3</v>
      </c>
      <c r="O5943" s="320">
        <v>6.0333333333333332</v>
      </c>
      <c r="P5943" s="105">
        <v>15000</v>
      </c>
    </row>
    <row r="5944" spans="1:16" x14ac:dyDescent="0.2">
      <c r="A5944" s="104" t="s">
        <v>1022</v>
      </c>
      <c r="B5944" s="104" t="s">
        <v>423</v>
      </c>
      <c r="C5944" s="313" t="s">
        <v>99</v>
      </c>
      <c r="D5944" s="104" t="s">
        <v>1046</v>
      </c>
      <c r="E5944" s="105">
        <v>1700</v>
      </c>
      <c r="F5944" s="313" t="s">
        <v>5246</v>
      </c>
      <c r="G5944" s="318" t="s">
        <v>5247</v>
      </c>
      <c r="H5944" s="318" t="s">
        <v>1064</v>
      </c>
      <c r="I5944" s="104" t="s">
        <v>1073</v>
      </c>
      <c r="J5944" s="318" t="s">
        <v>1074</v>
      </c>
      <c r="K5944" s="320"/>
      <c r="L5944" s="320"/>
      <c r="M5944" s="104"/>
      <c r="N5944" s="104">
        <v>2</v>
      </c>
      <c r="O5944" s="320">
        <v>6.0333333333333332</v>
      </c>
      <c r="P5944" s="105">
        <v>10200</v>
      </c>
    </row>
    <row r="5945" spans="1:16" x14ac:dyDescent="0.2">
      <c r="A5945" s="104" t="s">
        <v>1022</v>
      </c>
      <c r="B5945" s="104" t="s">
        <v>423</v>
      </c>
      <c r="C5945" s="313" t="s">
        <v>99</v>
      </c>
      <c r="D5945" s="104" t="s">
        <v>1046</v>
      </c>
      <c r="E5945" s="105">
        <v>1500</v>
      </c>
      <c r="F5945" s="313" t="s">
        <v>5248</v>
      </c>
      <c r="G5945" s="318" t="s">
        <v>5249</v>
      </c>
      <c r="H5945" s="318" t="s">
        <v>1053</v>
      </c>
      <c r="I5945" s="104" t="s">
        <v>1027</v>
      </c>
      <c r="J5945" s="318" t="s">
        <v>1028</v>
      </c>
      <c r="K5945" s="320"/>
      <c r="L5945" s="320"/>
      <c r="M5945" s="104"/>
      <c r="N5945" s="104">
        <v>2</v>
      </c>
      <c r="O5945" s="320">
        <v>6.0333333333333332</v>
      </c>
      <c r="P5945" s="105">
        <v>9000</v>
      </c>
    </row>
    <row r="5946" spans="1:16" x14ac:dyDescent="0.2">
      <c r="A5946" s="104" t="s">
        <v>1022</v>
      </c>
      <c r="B5946" s="104" t="s">
        <v>423</v>
      </c>
      <c r="C5946" s="313" t="s">
        <v>99</v>
      </c>
      <c r="D5946" s="104" t="s">
        <v>1209</v>
      </c>
      <c r="E5946" s="105">
        <v>1300</v>
      </c>
      <c r="F5946" s="313" t="s">
        <v>5250</v>
      </c>
      <c r="G5946" s="318" t="s">
        <v>5251</v>
      </c>
      <c r="H5946" s="318" t="s">
        <v>5252</v>
      </c>
      <c r="I5946" s="104" t="s">
        <v>1073</v>
      </c>
      <c r="J5946" s="318" t="s">
        <v>1074</v>
      </c>
      <c r="K5946" s="320"/>
      <c r="L5946" s="320"/>
      <c r="M5946" s="104"/>
      <c r="N5946" s="104">
        <v>2</v>
      </c>
      <c r="O5946" s="320">
        <v>6.0333333333333332</v>
      </c>
      <c r="P5946" s="105">
        <v>7800</v>
      </c>
    </row>
    <row r="5947" spans="1:16" ht="22.5" x14ac:dyDescent="0.2">
      <c r="A5947" s="104" t="s">
        <v>1022</v>
      </c>
      <c r="B5947" s="104" t="s">
        <v>423</v>
      </c>
      <c r="C5947" s="313" t="s">
        <v>99</v>
      </c>
      <c r="D5947" s="104" t="s">
        <v>1046</v>
      </c>
      <c r="E5947" s="105">
        <v>1700</v>
      </c>
      <c r="F5947" s="313" t="s">
        <v>5253</v>
      </c>
      <c r="G5947" s="318" t="s">
        <v>5254</v>
      </c>
      <c r="H5947" s="318" t="s">
        <v>1160</v>
      </c>
      <c r="I5947" s="104" t="s">
        <v>1099</v>
      </c>
      <c r="J5947" s="318" t="s">
        <v>1100</v>
      </c>
      <c r="K5947" s="320"/>
      <c r="L5947" s="320"/>
      <c r="M5947" s="104"/>
      <c r="N5947" s="104">
        <v>2</v>
      </c>
      <c r="O5947" s="320">
        <v>6.0333333333333332</v>
      </c>
      <c r="P5947" s="105">
        <v>10200</v>
      </c>
    </row>
    <row r="5948" spans="1:16" x14ac:dyDescent="0.2">
      <c r="A5948" s="104" t="s">
        <v>1022</v>
      </c>
      <c r="B5948" s="104" t="s">
        <v>423</v>
      </c>
      <c r="C5948" s="313" t="s">
        <v>99</v>
      </c>
      <c r="D5948" s="104" t="s">
        <v>1582</v>
      </c>
      <c r="E5948" s="105">
        <v>3500</v>
      </c>
      <c r="F5948" s="313" t="s">
        <v>5257</v>
      </c>
      <c r="G5948" s="318" t="s">
        <v>5258</v>
      </c>
      <c r="H5948" s="318" t="s">
        <v>1060</v>
      </c>
      <c r="I5948" s="104" t="s">
        <v>1346</v>
      </c>
      <c r="J5948" s="318" t="s">
        <v>1028</v>
      </c>
      <c r="K5948" s="320"/>
      <c r="L5948" s="320"/>
      <c r="M5948" s="104"/>
      <c r="N5948" s="104">
        <v>2</v>
      </c>
      <c r="O5948" s="320">
        <v>6.0333333333333332</v>
      </c>
      <c r="P5948" s="105">
        <v>21000</v>
      </c>
    </row>
    <row r="5949" spans="1:16" ht="22.5" x14ac:dyDescent="0.2">
      <c r="A5949" s="104" t="s">
        <v>1022</v>
      </c>
      <c r="B5949" s="104" t="s">
        <v>423</v>
      </c>
      <c r="C5949" s="313" t="s">
        <v>99</v>
      </c>
      <c r="D5949" s="104" t="s">
        <v>1046</v>
      </c>
      <c r="E5949" s="105">
        <v>1500</v>
      </c>
      <c r="F5949" s="313" t="s">
        <v>5259</v>
      </c>
      <c r="G5949" s="318" t="s">
        <v>5260</v>
      </c>
      <c r="H5949" s="318" t="s">
        <v>1064</v>
      </c>
      <c r="I5949" s="104" t="s">
        <v>1044</v>
      </c>
      <c r="J5949" s="318" t="s">
        <v>1045</v>
      </c>
      <c r="K5949" s="320"/>
      <c r="L5949" s="320"/>
      <c r="M5949" s="104"/>
      <c r="N5949" s="104">
        <v>2</v>
      </c>
      <c r="O5949" s="320">
        <v>6.0333333333333332</v>
      </c>
      <c r="P5949" s="105">
        <v>9000</v>
      </c>
    </row>
    <row r="5950" spans="1:16" ht="22.5" x14ac:dyDescent="0.2">
      <c r="A5950" s="104" t="s">
        <v>1022</v>
      </c>
      <c r="B5950" s="104" t="s">
        <v>423</v>
      </c>
      <c r="C5950" s="313" t="s">
        <v>99</v>
      </c>
      <c r="D5950" s="104" t="s">
        <v>1054</v>
      </c>
      <c r="E5950" s="105">
        <v>1500</v>
      </c>
      <c r="F5950" s="313" t="s">
        <v>5261</v>
      </c>
      <c r="G5950" s="318" t="s">
        <v>5262</v>
      </c>
      <c r="H5950" s="318" t="s">
        <v>1049</v>
      </c>
      <c r="I5950" s="104" t="s">
        <v>1073</v>
      </c>
      <c r="J5950" s="318" t="s">
        <v>1045</v>
      </c>
      <c r="K5950" s="320"/>
      <c r="L5950" s="320"/>
      <c r="M5950" s="104"/>
      <c r="N5950" s="104">
        <v>2</v>
      </c>
      <c r="O5950" s="320">
        <v>6.0333333333333332</v>
      </c>
      <c r="P5950" s="105">
        <v>9000</v>
      </c>
    </row>
    <row r="5951" spans="1:16" x14ac:dyDescent="0.2">
      <c r="A5951" s="104" t="s">
        <v>1022</v>
      </c>
      <c r="B5951" s="104" t="s">
        <v>423</v>
      </c>
      <c r="C5951" s="313" t="s">
        <v>99</v>
      </c>
      <c r="D5951" s="104" t="s">
        <v>1033</v>
      </c>
      <c r="E5951" s="105">
        <v>2500</v>
      </c>
      <c r="F5951" s="313" t="s">
        <v>5263</v>
      </c>
      <c r="G5951" s="318" t="s">
        <v>5264</v>
      </c>
      <c r="H5951" s="318" t="s">
        <v>1060</v>
      </c>
      <c r="I5951" s="104" t="s">
        <v>1061</v>
      </c>
      <c r="J5951" s="318" t="s">
        <v>1028</v>
      </c>
      <c r="K5951" s="320"/>
      <c r="L5951" s="320"/>
      <c r="M5951" s="104"/>
      <c r="N5951" s="104">
        <v>2</v>
      </c>
      <c r="O5951" s="320">
        <v>6.0333333333333332</v>
      </c>
      <c r="P5951" s="105">
        <v>15000</v>
      </c>
    </row>
    <row r="5952" spans="1:16" x14ac:dyDescent="0.2">
      <c r="A5952" s="104" t="s">
        <v>1022</v>
      </c>
      <c r="B5952" s="104" t="s">
        <v>423</v>
      </c>
      <c r="C5952" s="313" t="s">
        <v>99</v>
      </c>
      <c r="D5952" s="104" t="s">
        <v>1046</v>
      </c>
      <c r="E5952" s="105">
        <v>1700</v>
      </c>
      <c r="F5952" s="313" t="s">
        <v>5265</v>
      </c>
      <c r="G5952" s="318" t="s">
        <v>5266</v>
      </c>
      <c r="H5952" s="318" t="s">
        <v>1064</v>
      </c>
      <c r="I5952" s="104" t="s">
        <v>1073</v>
      </c>
      <c r="J5952" s="318" t="s">
        <v>1074</v>
      </c>
      <c r="K5952" s="320"/>
      <c r="L5952" s="320"/>
      <c r="M5952" s="104"/>
      <c r="N5952" s="104">
        <v>2</v>
      </c>
      <c r="O5952" s="320">
        <v>6.0333333333333332</v>
      </c>
      <c r="P5952" s="105">
        <v>10200</v>
      </c>
    </row>
    <row r="5953" spans="1:16" x14ac:dyDescent="0.2">
      <c r="A5953" s="104" t="s">
        <v>1022</v>
      </c>
      <c r="B5953" s="104" t="s">
        <v>423</v>
      </c>
      <c r="C5953" s="313" t="s">
        <v>99</v>
      </c>
      <c r="D5953" s="104" t="s">
        <v>1756</v>
      </c>
      <c r="E5953" s="105">
        <v>3500</v>
      </c>
      <c r="F5953" s="313" t="s">
        <v>5267</v>
      </c>
      <c r="G5953" s="318" t="s">
        <v>5268</v>
      </c>
      <c r="H5953" s="318" t="s">
        <v>1053</v>
      </c>
      <c r="I5953" s="104" t="s">
        <v>1027</v>
      </c>
      <c r="J5953" s="318" t="s">
        <v>1028</v>
      </c>
      <c r="K5953" s="320"/>
      <c r="L5953" s="320"/>
      <c r="M5953" s="104"/>
      <c r="N5953" s="104">
        <v>2</v>
      </c>
      <c r="O5953" s="320">
        <v>6.0333333333333332</v>
      </c>
      <c r="P5953" s="105">
        <v>21000</v>
      </c>
    </row>
    <row r="5954" spans="1:16" x14ac:dyDescent="0.2">
      <c r="A5954" s="104" t="s">
        <v>1022</v>
      </c>
      <c r="B5954" s="104" t="s">
        <v>423</v>
      </c>
      <c r="C5954" s="313" t="s">
        <v>99</v>
      </c>
      <c r="D5954" s="104" t="s">
        <v>1054</v>
      </c>
      <c r="E5954" s="105">
        <v>1500</v>
      </c>
      <c r="F5954" s="313" t="s">
        <v>5269</v>
      </c>
      <c r="G5954" s="318" t="s">
        <v>5270</v>
      </c>
      <c r="H5954" s="318" t="s">
        <v>1118</v>
      </c>
      <c r="I5954" s="104" t="s">
        <v>1027</v>
      </c>
      <c r="J5954" s="318" t="s">
        <v>1028</v>
      </c>
      <c r="K5954" s="320"/>
      <c r="L5954" s="320"/>
      <c r="M5954" s="104"/>
      <c r="N5954" s="104">
        <v>2</v>
      </c>
      <c r="O5954" s="320">
        <v>6.0333333333333332</v>
      </c>
      <c r="P5954" s="105">
        <v>9000</v>
      </c>
    </row>
    <row r="5955" spans="1:16" ht="22.5" x14ac:dyDescent="0.2">
      <c r="A5955" s="104" t="s">
        <v>1022</v>
      </c>
      <c r="B5955" s="104" t="s">
        <v>423</v>
      </c>
      <c r="C5955" s="313" t="s">
        <v>99</v>
      </c>
      <c r="D5955" s="104" t="s">
        <v>1206</v>
      </c>
      <c r="E5955" s="105">
        <v>1300</v>
      </c>
      <c r="F5955" s="313" t="s">
        <v>5271</v>
      </c>
      <c r="G5955" s="318" t="s">
        <v>5272</v>
      </c>
      <c r="H5955" s="318" t="s">
        <v>5273</v>
      </c>
      <c r="I5955" s="104" t="s">
        <v>1099</v>
      </c>
      <c r="J5955" s="318" t="s">
        <v>1100</v>
      </c>
      <c r="K5955" s="320"/>
      <c r="L5955" s="320"/>
      <c r="M5955" s="104"/>
      <c r="N5955" s="104">
        <v>2</v>
      </c>
      <c r="O5955" s="320">
        <v>6.0333333333333332</v>
      </c>
      <c r="P5955" s="105">
        <v>7800</v>
      </c>
    </row>
    <row r="5956" spans="1:16" x14ac:dyDescent="0.2">
      <c r="A5956" s="104" t="s">
        <v>1022</v>
      </c>
      <c r="B5956" s="104" t="s">
        <v>423</v>
      </c>
      <c r="C5956" s="313" t="s">
        <v>99</v>
      </c>
      <c r="D5956" s="104" t="s">
        <v>1457</v>
      </c>
      <c r="E5956" s="105">
        <v>3500</v>
      </c>
      <c r="F5956" s="313" t="s">
        <v>5274</v>
      </c>
      <c r="G5956" s="318" t="s">
        <v>5275</v>
      </c>
      <c r="H5956" s="318" t="s">
        <v>1026</v>
      </c>
      <c r="I5956" s="104" t="s">
        <v>1027</v>
      </c>
      <c r="J5956" s="318" t="s">
        <v>1028</v>
      </c>
      <c r="K5956" s="320"/>
      <c r="L5956" s="320"/>
      <c r="M5956" s="104"/>
      <c r="N5956" s="104">
        <v>2</v>
      </c>
      <c r="O5956" s="320">
        <v>6.0333333333333332</v>
      </c>
      <c r="P5956" s="105">
        <v>21000</v>
      </c>
    </row>
    <row r="5957" spans="1:16" ht="22.5" x14ac:dyDescent="0.2">
      <c r="A5957" s="104" t="s">
        <v>1022</v>
      </c>
      <c r="B5957" s="104" t="s">
        <v>423</v>
      </c>
      <c r="C5957" s="313" t="s">
        <v>99</v>
      </c>
      <c r="D5957" s="104" t="s">
        <v>1054</v>
      </c>
      <c r="E5957" s="105">
        <v>1500</v>
      </c>
      <c r="F5957" s="313" t="s">
        <v>5276</v>
      </c>
      <c r="G5957" s="318" t="s">
        <v>5277</v>
      </c>
      <c r="H5957" s="318" t="s">
        <v>1064</v>
      </c>
      <c r="I5957" s="104" t="s">
        <v>1073</v>
      </c>
      <c r="J5957" s="318" t="s">
        <v>1045</v>
      </c>
      <c r="K5957" s="320"/>
      <c r="L5957" s="320"/>
      <c r="M5957" s="104"/>
      <c r="N5957" s="104">
        <v>2</v>
      </c>
      <c r="O5957" s="320">
        <v>6.0333333333333332</v>
      </c>
      <c r="P5957" s="105">
        <v>9000</v>
      </c>
    </row>
    <row r="5958" spans="1:16" x14ac:dyDescent="0.2">
      <c r="A5958" s="104" t="s">
        <v>1022</v>
      </c>
      <c r="B5958" s="104" t="s">
        <v>423</v>
      </c>
      <c r="C5958" s="313" t="s">
        <v>99</v>
      </c>
      <c r="D5958" s="104" t="s">
        <v>1046</v>
      </c>
      <c r="E5958" s="105">
        <v>1700</v>
      </c>
      <c r="F5958" s="313" t="s">
        <v>5280</v>
      </c>
      <c r="G5958" s="318" t="s">
        <v>5281</v>
      </c>
      <c r="H5958" s="318" t="s">
        <v>1064</v>
      </c>
      <c r="I5958" s="104" t="s">
        <v>1073</v>
      </c>
      <c r="J5958" s="318" t="s">
        <v>1074</v>
      </c>
      <c r="K5958" s="320"/>
      <c r="L5958" s="320"/>
      <c r="M5958" s="104"/>
      <c r="N5958" s="104">
        <v>2</v>
      </c>
      <c r="O5958" s="320">
        <v>6.0333333333333332</v>
      </c>
      <c r="P5958" s="105">
        <v>10200</v>
      </c>
    </row>
    <row r="5959" spans="1:16" x14ac:dyDescent="0.2">
      <c r="A5959" s="104" t="s">
        <v>1022</v>
      </c>
      <c r="B5959" s="104" t="s">
        <v>423</v>
      </c>
      <c r="C5959" s="313" t="s">
        <v>99</v>
      </c>
      <c r="D5959" s="104" t="s">
        <v>1046</v>
      </c>
      <c r="E5959" s="105">
        <v>1700</v>
      </c>
      <c r="F5959" s="313" t="s">
        <v>5282</v>
      </c>
      <c r="G5959" s="318" t="s">
        <v>5283</v>
      </c>
      <c r="H5959" s="318" t="s">
        <v>1117</v>
      </c>
      <c r="I5959" s="104" t="s">
        <v>1118</v>
      </c>
      <c r="J5959" s="318" t="s">
        <v>1119</v>
      </c>
      <c r="K5959" s="320"/>
      <c r="L5959" s="320"/>
      <c r="M5959" s="104"/>
      <c r="N5959" s="104">
        <v>2</v>
      </c>
      <c r="O5959" s="320">
        <v>6.0333333333333332</v>
      </c>
      <c r="P5959" s="105">
        <v>10200</v>
      </c>
    </row>
    <row r="5960" spans="1:16" x14ac:dyDescent="0.2">
      <c r="A5960" s="104" t="s">
        <v>1022</v>
      </c>
      <c r="B5960" s="104" t="s">
        <v>423</v>
      </c>
      <c r="C5960" s="313" t="s">
        <v>99</v>
      </c>
      <c r="D5960" s="104" t="s">
        <v>2189</v>
      </c>
      <c r="E5960" s="105">
        <v>1900</v>
      </c>
      <c r="F5960" s="313" t="s">
        <v>5284</v>
      </c>
      <c r="G5960" s="318" t="s">
        <v>5285</v>
      </c>
      <c r="H5960" s="318" t="s">
        <v>5286</v>
      </c>
      <c r="I5960" s="104" t="s">
        <v>1027</v>
      </c>
      <c r="J5960" s="318" t="s">
        <v>1028</v>
      </c>
      <c r="K5960" s="320"/>
      <c r="L5960" s="320"/>
      <c r="M5960" s="104"/>
      <c r="N5960" s="104">
        <v>2</v>
      </c>
      <c r="O5960" s="320">
        <v>6.0333333333333332</v>
      </c>
      <c r="P5960" s="105">
        <v>11400</v>
      </c>
    </row>
    <row r="5961" spans="1:16" ht="22.5" x14ac:dyDescent="0.2">
      <c r="A5961" s="104" t="s">
        <v>1022</v>
      </c>
      <c r="B5961" s="104" t="s">
        <v>423</v>
      </c>
      <c r="C5961" s="313" t="s">
        <v>99</v>
      </c>
      <c r="D5961" s="104" t="s">
        <v>1046</v>
      </c>
      <c r="E5961" s="105">
        <v>1500</v>
      </c>
      <c r="F5961" s="313" t="s">
        <v>5287</v>
      </c>
      <c r="G5961" s="318" t="s">
        <v>5288</v>
      </c>
      <c r="H5961" s="318" t="s">
        <v>1189</v>
      </c>
      <c r="I5961" s="104" t="s">
        <v>1027</v>
      </c>
      <c r="J5961" s="318" t="s">
        <v>1069</v>
      </c>
      <c r="K5961" s="320"/>
      <c r="L5961" s="320"/>
      <c r="M5961" s="104"/>
      <c r="N5961" s="104">
        <v>2</v>
      </c>
      <c r="O5961" s="320">
        <v>6.0333333333333332</v>
      </c>
      <c r="P5961" s="105">
        <v>9000</v>
      </c>
    </row>
    <row r="5962" spans="1:16" ht="22.5" x14ac:dyDescent="0.2">
      <c r="A5962" s="104" t="s">
        <v>1022</v>
      </c>
      <c r="B5962" s="104" t="s">
        <v>423</v>
      </c>
      <c r="C5962" s="313" t="s">
        <v>99</v>
      </c>
      <c r="D5962" s="104" t="s">
        <v>1046</v>
      </c>
      <c r="E5962" s="105">
        <v>1500</v>
      </c>
      <c r="F5962" s="313" t="s">
        <v>5289</v>
      </c>
      <c r="G5962" s="318" t="s">
        <v>5290</v>
      </c>
      <c r="H5962" s="318" t="s">
        <v>1064</v>
      </c>
      <c r="I5962" s="104" t="s">
        <v>1044</v>
      </c>
      <c r="J5962" s="318" t="s">
        <v>1045</v>
      </c>
      <c r="K5962" s="320"/>
      <c r="L5962" s="320"/>
      <c r="M5962" s="104"/>
      <c r="N5962" s="104">
        <v>2</v>
      </c>
      <c r="O5962" s="320">
        <v>6.0333333333333332</v>
      </c>
      <c r="P5962" s="105">
        <v>9000</v>
      </c>
    </row>
    <row r="5963" spans="1:16" x14ac:dyDescent="0.2">
      <c r="A5963" s="104" t="s">
        <v>1022</v>
      </c>
      <c r="B5963" s="104" t="s">
        <v>423</v>
      </c>
      <c r="C5963" s="313" t="s">
        <v>99</v>
      </c>
      <c r="D5963" s="104" t="s">
        <v>1183</v>
      </c>
      <c r="E5963" s="105">
        <v>1300</v>
      </c>
      <c r="F5963" s="313" t="s">
        <v>5291</v>
      </c>
      <c r="G5963" s="318" t="s">
        <v>5292</v>
      </c>
      <c r="H5963" s="318" t="s">
        <v>1117</v>
      </c>
      <c r="I5963" s="104" t="s">
        <v>1118</v>
      </c>
      <c r="J5963" s="318" t="s">
        <v>1119</v>
      </c>
      <c r="K5963" s="320"/>
      <c r="L5963" s="320"/>
      <c r="M5963" s="104"/>
      <c r="N5963" s="104">
        <v>2</v>
      </c>
      <c r="O5963" s="320">
        <v>6.0333333333333332</v>
      </c>
      <c r="P5963" s="105">
        <v>7800</v>
      </c>
    </row>
    <row r="5964" spans="1:16" x14ac:dyDescent="0.2">
      <c r="A5964" s="104" t="s">
        <v>1022</v>
      </c>
      <c r="B5964" s="104" t="s">
        <v>423</v>
      </c>
      <c r="C5964" s="313" t="s">
        <v>99</v>
      </c>
      <c r="D5964" s="104" t="s">
        <v>1046</v>
      </c>
      <c r="E5964" s="105">
        <v>1700</v>
      </c>
      <c r="F5964" s="313" t="s">
        <v>5293</v>
      </c>
      <c r="G5964" s="318" t="s">
        <v>5294</v>
      </c>
      <c r="H5964" s="318" t="s">
        <v>2329</v>
      </c>
      <c r="I5964" s="104" t="s">
        <v>1134</v>
      </c>
      <c r="J5964" s="318" t="s">
        <v>1028</v>
      </c>
      <c r="K5964" s="320"/>
      <c r="L5964" s="320"/>
      <c r="M5964" s="104"/>
      <c r="N5964" s="104">
        <v>2</v>
      </c>
      <c r="O5964" s="320">
        <v>6.0333333333333332</v>
      </c>
      <c r="P5964" s="105">
        <v>10200</v>
      </c>
    </row>
    <row r="5965" spans="1:16" x14ac:dyDescent="0.2">
      <c r="A5965" s="104" t="s">
        <v>1022</v>
      </c>
      <c r="B5965" s="104" t="s">
        <v>423</v>
      </c>
      <c r="C5965" s="313" t="s">
        <v>99</v>
      </c>
      <c r="D5965" s="104" t="s">
        <v>1423</v>
      </c>
      <c r="E5965" s="105">
        <v>1500</v>
      </c>
      <c r="F5965" s="313" t="s">
        <v>5295</v>
      </c>
      <c r="G5965" s="318" t="s">
        <v>5296</v>
      </c>
      <c r="H5965" s="318" t="s">
        <v>1118</v>
      </c>
      <c r="I5965" s="104" t="s">
        <v>1118</v>
      </c>
      <c r="J5965" s="318" t="s">
        <v>1119</v>
      </c>
      <c r="K5965" s="320"/>
      <c r="L5965" s="320"/>
      <c r="M5965" s="104"/>
      <c r="N5965" s="104">
        <v>1</v>
      </c>
      <c r="O5965" s="320">
        <v>6.0333333333333332</v>
      </c>
      <c r="P5965" s="105">
        <v>9000</v>
      </c>
    </row>
    <row r="5966" spans="1:16" x14ac:dyDescent="0.2">
      <c r="A5966" s="104" t="s">
        <v>1022</v>
      </c>
      <c r="B5966" s="104" t="s">
        <v>423</v>
      </c>
      <c r="C5966" s="313" t="s">
        <v>99</v>
      </c>
      <c r="D5966" s="104" t="s">
        <v>1221</v>
      </c>
      <c r="E5966" s="105">
        <v>2400</v>
      </c>
      <c r="F5966" s="313" t="s">
        <v>5300</v>
      </c>
      <c r="G5966" s="318" t="s">
        <v>5301</v>
      </c>
      <c r="H5966" s="318" t="s">
        <v>1265</v>
      </c>
      <c r="I5966" s="104" t="s">
        <v>1027</v>
      </c>
      <c r="J5966" s="318" t="s">
        <v>1028</v>
      </c>
      <c r="K5966" s="320"/>
      <c r="L5966" s="320"/>
      <c r="M5966" s="104"/>
      <c r="N5966" s="104">
        <v>2</v>
      </c>
      <c r="O5966" s="320">
        <v>6.0333333333333332</v>
      </c>
      <c r="P5966" s="105">
        <v>14400</v>
      </c>
    </row>
    <row r="5967" spans="1:16" x14ac:dyDescent="0.2">
      <c r="A5967" s="104" t="s">
        <v>1022</v>
      </c>
      <c r="B5967" s="104" t="s">
        <v>423</v>
      </c>
      <c r="C5967" s="313" t="s">
        <v>99</v>
      </c>
      <c r="D5967" s="104" t="s">
        <v>5302</v>
      </c>
      <c r="E5967" s="105">
        <v>1300</v>
      </c>
      <c r="F5967" s="313" t="s">
        <v>5303</v>
      </c>
      <c r="G5967" s="318" t="s">
        <v>5304</v>
      </c>
      <c r="H5967" s="318" t="s">
        <v>1117</v>
      </c>
      <c r="I5967" s="104" t="s">
        <v>1118</v>
      </c>
      <c r="J5967" s="318" t="s">
        <v>1119</v>
      </c>
      <c r="K5967" s="320"/>
      <c r="L5967" s="320"/>
      <c r="M5967" s="104"/>
      <c r="N5967" s="104">
        <v>2</v>
      </c>
      <c r="O5967" s="320">
        <v>6.0333333333333332</v>
      </c>
      <c r="P5967" s="105">
        <v>7800</v>
      </c>
    </row>
    <row r="5968" spans="1:16" ht="22.5" x14ac:dyDescent="0.2">
      <c r="A5968" s="104" t="s">
        <v>1022</v>
      </c>
      <c r="B5968" s="104" t="s">
        <v>423</v>
      </c>
      <c r="C5968" s="313" t="s">
        <v>99</v>
      </c>
      <c r="D5968" s="104" t="s">
        <v>5305</v>
      </c>
      <c r="E5968" s="105">
        <v>5000</v>
      </c>
      <c r="F5968" s="313" t="s">
        <v>5306</v>
      </c>
      <c r="G5968" s="318" t="s">
        <v>5307</v>
      </c>
      <c r="H5968" s="318" t="s">
        <v>1566</v>
      </c>
      <c r="I5968" s="104" t="s">
        <v>1027</v>
      </c>
      <c r="J5968" s="318" t="s">
        <v>1028</v>
      </c>
      <c r="K5968" s="320"/>
      <c r="L5968" s="320"/>
      <c r="M5968" s="104"/>
      <c r="N5968" s="104">
        <v>4</v>
      </c>
      <c r="O5968" s="320">
        <v>6.0333333333333332</v>
      </c>
      <c r="P5968" s="105">
        <v>30000</v>
      </c>
    </row>
    <row r="5969" spans="1:16" ht="22.5" x14ac:dyDescent="0.2">
      <c r="A5969" s="104" t="s">
        <v>1022</v>
      </c>
      <c r="B5969" s="104" t="s">
        <v>423</v>
      </c>
      <c r="C5969" s="313" t="s">
        <v>99</v>
      </c>
      <c r="D5969" s="104" t="s">
        <v>1046</v>
      </c>
      <c r="E5969" s="105">
        <v>1500</v>
      </c>
      <c r="F5969" s="313" t="s">
        <v>5308</v>
      </c>
      <c r="G5969" s="318" t="s">
        <v>5309</v>
      </c>
      <c r="H5969" s="318" t="s">
        <v>1053</v>
      </c>
      <c r="I5969" s="104" t="s">
        <v>1027</v>
      </c>
      <c r="J5969" s="318" t="s">
        <v>1069</v>
      </c>
      <c r="K5969" s="320"/>
      <c r="L5969" s="320"/>
      <c r="M5969" s="104"/>
      <c r="N5969" s="104">
        <v>2</v>
      </c>
      <c r="O5969" s="320">
        <v>6.0333333333333332</v>
      </c>
      <c r="P5969" s="105">
        <v>9000</v>
      </c>
    </row>
    <row r="5970" spans="1:16" ht="22.5" x14ac:dyDescent="0.2">
      <c r="A5970" s="104" t="s">
        <v>1022</v>
      </c>
      <c r="B5970" s="104" t="s">
        <v>423</v>
      </c>
      <c r="C5970" s="313" t="s">
        <v>99</v>
      </c>
      <c r="D5970" s="104" t="s">
        <v>1046</v>
      </c>
      <c r="E5970" s="105">
        <v>1500</v>
      </c>
      <c r="F5970" s="313" t="s">
        <v>5310</v>
      </c>
      <c r="G5970" s="318" t="s">
        <v>5311</v>
      </c>
      <c r="H5970" s="318" t="s">
        <v>1189</v>
      </c>
      <c r="I5970" s="104" t="s">
        <v>1134</v>
      </c>
      <c r="J5970" s="318" t="s">
        <v>1069</v>
      </c>
      <c r="K5970" s="320"/>
      <c r="L5970" s="320"/>
      <c r="M5970" s="104"/>
      <c r="N5970" s="104">
        <v>2</v>
      </c>
      <c r="O5970" s="320">
        <v>6.0333333333333332</v>
      </c>
      <c r="P5970" s="105">
        <v>9000</v>
      </c>
    </row>
    <row r="5971" spans="1:16" x14ac:dyDescent="0.2">
      <c r="A5971" s="104" t="s">
        <v>1022</v>
      </c>
      <c r="B5971" s="104" t="s">
        <v>423</v>
      </c>
      <c r="C5971" s="313" t="s">
        <v>99</v>
      </c>
      <c r="D5971" s="104" t="s">
        <v>1853</v>
      </c>
      <c r="E5971" s="105">
        <v>2500</v>
      </c>
      <c r="F5971" s="313" t="s">
        <v>5315</v>
      </c>
      <c r="G5971" s="318" t="s">
        <v>5316</v>
      </c>
      <c r="H5971" s="318" t="s">
        <v>3097</v>
      </c>
      <c r="I5971" s="104" t="s">
        <v>1027</v>
      </c>
      <c r="J5971" s="318" t="s">
        <v>1028</v>
      </c>
      <c r="K5971" s="320"/>
      <c r="L5971" s="320"/>
      <c r="M5971" s="104"/>
      <c r="N5971" s="104">
        <v>2</v>
      </c>
      <c r="O5971" s="320">
        <v>6.0333333333333332</v>
      </c>
      <c r="P5971" s="105">
        <v>15000</v>
      </c>
    </row>
    <row r="5972" spans="1:16" x14ac:dyDescent="0.2">
      <c r="A5972" s="104" t="s">
        <v>1022</v>
      </c>
      <c r="B5972" s="104" t="s">
        <v>423</v>
      </c>
      <c r="C5972" s="313" t="s">
        <v>99</v>
      </c>
      <c r="D5972" s="104" t="s">
        <v>1183</v>
      </c>
      <c r="E5972" s="105">
        <v>1300</v>
      </c>
      <c r="F5972" s="313" t="s">
        <v>5317</v>
      </c>
      <c r="G5972" s="318" t="s">
        <v>5318</v>
      </c>
      <c r="H5972" s="318" t="s">
        <v>1117</v>
      </c>
      <c r="I5972" s="104" t="s">
        <v>1118</v>
      </c>
      <c r="J5972" s="318" t="s">
        <v>1119</v>
      </c>
      <c r="K5972" s="320"/>
      <c r="L5972" s="320"/>
      <c r="M5972" s="104"/>
      <c r="N5972" s="104">
        <v>2</v>
      </c>
      <c r="O5972" s="320">
        <v>6.0333333333333332</v>
      </c>
      <c r="P5972" s="105">
        <v>7800</v>
      </c>
    </row>
    <row r="5973" spans="1:16" x14ac:dyDescent="0.2">
      <c r="A5973" s="104" t="s">
        <v>1022</v>
      </c>
      <c r="B5973" s="104" t="s">
        <v>423</v>
      </c>
      <c r="C5973" s="313" t="s">
        <v>99</v>
      </c>
      <c r="D5973" s="104" t="s">
        <v>1046</v>
      </c>
      <c r="E5973" s="105">
        <v>1500</v>
      </c>
      <c r="F5973" s="313" t="s">
        <v>5319</v>
      </c>
      <c r="G5973" s="318" t="s">
        <v>5320</v>
      </c>
      <c r="H5973" s="318" t="s">
        <v>1090</v>
      </c>
      <c r="I5973" s="104" t="s">
        <v>1134</v>
      </c>
      <c r="J5973" s="318" t="s">
        <v>1028</v>
      </c>
      <c r="K5973" s="320"/>
      <c r="L5973" s="320"/>
      <c r="M5973" s="104"/>
      <c r="N5973" s="104">
        <v>2</v>
      </c>
      <c r="O5973" s="320">
        <v>6.0333333333333332</v>
      </c>
      <c r="P5973" s="105">
        <v>9000</v>
      </c>
    </row>
    <row r="5974" spans="1:16" ht="22.5" x14ac:dyDescent="0.2">
      <c r="A5974" s="104" t="s">
        <v>1022</v>
      </c>
      <c r="B5974" s="104" t="s">
        <v>423</v>
      </c>
      <c r="C5974" s="313" t="s">
        <v>99</v>
      </c>
      <c r="D5974" s="104" t="s">
        <v>1296</v>
      </c>
      <c r="E5974" s="105">
        <v>2500</v>
      </c>
      <c r="F5974" s="313" t="s">
        <v>5321</v>
      </c>
      <c r="G5974" s="318" t="s">
        <v>5322</v>
      </c>
      <c r="H5974" s="318" t="s">
        <v>1053</v>
      </c>
      <c r="I5974" s="104" t="s">
        <v>1027</v>
      </c>
      <c r="J5974" s="318" t="s">
        <v>1069</v>
      </c>
      <c r="K5974" s="320"/>
      <c r="L5974" s="320"/>
      <c r="M5974" s="104"/>
      <c r="N5974" s="104">
        <v>2</v>
      </c>
      <c r="O5974" s="320">
        <v>6.0333333333333332</v>
      </c>
      <c r="P5974" s="105">
        <v>15000</v>
      </c>
    </row>
    <row r="5975" spans="1:16" x14ac:dyDescent="0.2">
      <c r="A5975" s="104" t="s">
        <v>1022</v>
      </c>
      <c r="B5975" s="104" t="s">
        <v>423</v>
      </c>
      <c r="C5975" s="313" t="s">
        <v>99</v>
      </c>
      <c r="D5975" s="104" t="s">
        <v>1054</v>
      </c>
      <c r="E5975" s="105">
        <v>1500</v>
      </c>
      <c r="F5975" s="313" t="s">
        <v>5323</v>
      </c>
      <c r="G5975" s="318" t="s">
        <v>5324</v>
      </c>
      <c r="H5975" s="318" t="s">
        <v>1265</v>
      </c>
      <c r="I5975" s="104" t="s">
        <v>1073</v>
      </c>
      <c r="J5975" s="318" t="s">
        <v>1028</v>
      </c>
      <c r="K5975" s="320"/>
      <c r="L5975" s="320"/>
      <c r="M5975" s="104"/>
      <c r="N5975" s="104">
        <v>2</v>
      </c>
      <c r="O5975" s="320">
        <v>6.0333333333333332</v>
      </c>
      <c r="P5975" s="105">
        <v>9000</v>
      </c>
    </row>
    <row r="5976" spans="1:16" x14ac:dyDescent="0.2">
      <c r="A5976" s="104" t="s">
        <v>1022</v>
      </c>
      <c r="B5976" s="104" t="s">
        <v>423</v>
      </c>
      <c r="C5976" s="313" t="s">
        <v>99</v>
      </c>
      <c r="D5976" s="104" t="s">
        <v>1029</v>
      </c>
      <c r="E5976" s="105">
        <v>5000</v>
      </c>
      <c r="F5976" s="313" t="s">
        <v>5764</v>
      </c>
      <c r="G5976" s="318" t="s">
        <v>5765</v>
      </c>
      <c r="H5976" s="318" t="s">
        <v>1060</v>
      </c>
      <c r="I5976" s="104" t="s">
        <v>1061</v>
      </c>
      <c r="J5976" s="318" t="s">
        <v>1028</v>
      </c>
      <c r="K5976" s="320"/>
      <c r="L5976" s="320"/>
      <c r="M5976" s="104"/>
      <c r="N5976" s="104">
        <v>2</v>
      </c>
      <c r="O5976" s="320">
        <v>6.0333333333333332</v>
      </c>
      <c r="P5976" s="105">
        <v>30000</v>
      </c>
    </row>
    <row r="5977" spans="1:16" ht="22.5" x14ac:dyDescent="0.2">
      <c r="A5977" s="104" t="s">
        <v>1022</v>
      </c>
      <c r="B5977" s="104" t="s">
        <v>423</v>
      </c>
      <c r="C5977" s="313" t="s">
        <v>99</v>
      </c>
      <c r="D5977" s="104" t="s">
        <v>3078</v>
      </c>
      <c r="E5977" s="105">
        <v>1500</v>
      </c>
      <c r="F5977" s="313" t="s">
        <v>5330</v>
      </c>
      <c r="G5977" s="318" t="s">
        <v>5331</v>
      </c>
      <c r="H5977" s="318" t="s">
        <v>1118</v>
      </c>
      <c r="I5977" s="104" t="s">
        <v>1027</v>
      </c>
      <c r="J5977" s="318" t="s">
        <v>1069</v>
      </c>
      <c r="K5977" s="320"/>
      <c r="L5977" s="320"/>
      <c r="M5977" s="104"/>
      <c r="N5977" s="104">
        <v>2</v>
      </c>
      <c r="O5977" s="320">
        <v>6.0333333333333332</v>
      </c>
      <c r="P5977" s="105">
        <v>9000</v>
      </c>
    </row>
    <row r="5978" spans="1:16" x14ac:dyDescent="0.2">
      <c r="A5978" s="104" t="s">
        <v>1022</v>
      </c>
      <c r="B5978" s="104" t="s">
        <v>423</v>
      </c>
      <c r="C5978" s="313" t="s">
        <v>99</v>
      </c>
      <c r="D5978" s="104" t="s">
        <v>1046</v>
      </c>
      <c r="E5978" s="105">
        <v>1500</v>
      </c>
      <c r="F5978" s="313" t="s">
        <v>5332</v>
      </c>
      <c r="G5978" s="318" t="s">
        <v>5333</v>
      </c>
      <c r="H5978" s="318" t="s">
        <v>1133</v>
      </c>
      <c r="I5978" s="104" t="s">
        <v>1134</v>
      </c>
      <c r="J5978" s="318" t="s">
        <v>1028</v>
      </c>
      <c r="K5978" s="320"/>
      <c r="L5978" s="320"/>
      <c r="M5978" s="104"/>
      <c r="N5978" s="104">
        <v>2</v>
      </c>
      <c r="O5978" s="320">
        <v>6.0333333333333332</v>
      </c>
      <c r="P5978" s="105">
        <v>9000</v>
      </c>
    </row>
    <row r="5979" spans="1:16" x14ac:dyDescent="0.2">
      <c r="A5979" s="104" t="s">
        <v>1022</v>
      </c>
      <c r="B5979" s="104" t="s">
        <v>423</v>
      </c>
      <c r="C5979" s="313" t="s">
        <v>99</v>
      </c>
      <c r="D5979" s="104" t="s">
        <v>1183</v>
      </c>
      <c r="E5979" s="105">
        <v>1300</v>
      </c>
      <c r="F5979" s="313" t="s">
        <v>5334</v>
      </c>
      <c r="G5979" s="318" t="s">
        <v>5335</v>
      </c>
      <c r="H5979" s="318" t="s">
        <v>1117</v>
      </c>
      <c r="I5979" s="104" t="s">
        <v>1118</v>
      </c>
      <c r="J5979" s="318" t="s">
        <v>1119</v>
      </c>
      <c r="K5979" s="320"/>
      <c r="L5979" s="320"/>
      <c r="M5979" s="104"/>
      <c r="N5979" s="104">
        <v>2</v>
      </c>
      <c r="O5979" s="320">
        <v>6.0333333333333332</v>
      </c>
      <c r="P5979" s="105">
        <v>7800</v>
      </c>
    </row>
    <row r="5980" spans="1:16" x14ac:dyDescent="0.2">
      <c r="A5980" s="104" t="s">
        <v>1022</v>
      </c>
      <c r="B5980" s="104" t="s">
        <v>423</v>
      </c>
      <c r="C5980" s="313" t="s">
        <v>99</v>
      </c>
      <c r="D5980" s="104" t="s">
        <v>2128</v>
      </c>
      <c r="E5980" s="105">
        <v>2400</v>
      </c>
      <c r="F5980" s="313" t="s">
        <v>5336</v>
      </c>
      <c r="G5980" s="318" t="s">
        <v>5337</v>
      </c>
      <c r="H5980" s="318" t="s">
        <v>1937</v>
      </c>
      <c r="I5980" s="104" t="s">
        <v>1068</v>
      </c>
      <c r="J5980" s="318" t="s">
        <v>1028</v>
      </c>
      <c r="K5980" s="320"/>
      <c r="L5980" s="320"/>
      <c r="M5980" s="104"/>
      <c r="N5980" s="104">
        <v>2</v>
      </c>
      <c r="O5980" s="320">
        <v>6.0333333333333332</v>
      </c>
      <c r="P5980" s="105">
        <v>14400</v>
      </c>
    </row>
    <row r="5981" spans="1:16" x14ac:dyDescent="0.2">
      <c r="A5981" s="104" t="s">
        <v>1022</v>
      </c>
      <c r="B5981" s="104" t="s">
        <v>423</v>
      </c>
      <c r="C5981" s="313" t="s">
        <v>99</v>
      </c>
      <c r="D5981" s="104" t="s">
        <v>5302</v>
      </c>
      <c r="E5981" s="105">
        <v>1300</v>
      </c>
      <c r="F5981" s="313" t="s">
        <v>5338</v>
      </c>
      <c r="G5981" s="318" t="s">
        <v>5339</v>
      </c>
      <c r="H5981" s="318" t="s">
        <v>1117</v>
      </c>
      <c r="I5981" s="104" t="s">
        <v>1118</v>
      </c>
      <c r="J5981" s="318" t="s">
        <v>1119</v>
      </c>
      <c r="K5981" s="320"/>
      <c r="L5981" s="320"/>
      <c r="M5981" s="104"/>
      <c r="N5981" s="104">
        <v>2</v>
      </c>
      <c r="O5981" s="320">
        <v>6.0333333333333332</v>
      </c>
      <c r="P5981" s="105">
        <v>7800</v>
      </c>
    </row>
    <row r="5982" spans="1:16" x14ac:dyDescent="0.2">
      <c r="A5982" s="104" t="s">
        <v>1022</v>
      </c>
      <c r="B5982" s="104" t="s">
        <v>423</v>
      </c>
      <c r="C5982" s="313" t="s">
        <v>99</v>
      </c>
      <c r="D5982" s="104" t="s">
        <v>1296</v>
      </c>
      <c r="E5982" s="105">
        <v>2500</v>
      </c>
      <c r="F5982" s="313" t="s">
        <v>5340</v>
      </c>
      <c r="G5982" s="318" t="s">
        <v>5341</v>
      </c>
      <c r="H5982" s="318" t="s">
        <v>1032</v>
      </c>
      <c r="I5982" s="104" t="s">
        <v>1027</v>
      </c>
      <c r="J5982" s="318" t="s">
        <v>1028</v>
      </c>
      <c r="K5982" s="320"/>
      <c r="L5982" s="320"/>
      <c r="M5982" s="104"/>
      <c r="N5982" s="104">
        <v>2</v>
      </c>
      <c r="O5982" s="320">
        <v>6.0333333333333332</v>
      </c>
      <c r="P5982" s="105">
        <v>15000</v>
      </c>
    </row>
    <row r="5983" spans="1:16" x14ac:dyDescent="0.2">
      <c r="A5983" s="104" t="s">
        <v>1022</v>
      </c>
      <c r="B5983" s="104" t="s">
        <v>423</v>
      </c>
      <c r="C5983" s="313" t="s">
        <v>99</v>
      </c>
      <c r="D5983" s="104" t="s">
        <v>1084</v>
      </c>
      <c r="E5983" s="105">
        <v>2400</v>
      </c>
      <c r="F5983" s="313" t="s">
        <v>5342</v>
      </c>
      <c r="G5983" s="318" t="s">
        <v>5343</v>
      </c>
      <c r="H5983" s="318" t="s">
        <v>1053</v>
      </c>
      <c r="I5983" s="104" t="s">
        <v>1027</v>
      </c>
      <c r="J5983" s="318" t="s">
        <v>1028</v>
      </c>
      <c r="K5983" s="320"/>
      <c r="L5983" s="320"/>
      <c r="M5983" s="104"/>
      <c r="N5983" s="104">
        <v>2</v>
      </c>
      <c r="O5983" s="320">
        <v>6.0333333333333332</v>
      </c>
      <c r="P5983" s="105">
        <v>14400</v>
      </c>
    </row>
    <row r="5984" spans="1:16" ht="22.5" x14ac:dyDescent="0.2">
      <c r="A5984" s="104" t="s">
        <v>1022</v>
      </c>
      <c r="B5984" s="104" t="s">
        <v>423</v>
      </c>
      <c r="C5984" s="313" t="s">
        <v>99</v>
      </c>
      <c r="D5984" s="104" t="s">
        <v>1046</v>
      </c>
      <c r="E5984" s="105">
        <v>1500</v>
      </c>
      <c r="F5984" s="313" t="s">
        <v>5344</v>
      </c>
      <c r="G5984" s="318" t="s">
        <v>5345</v>
      </c>
      <c r="H5984" s="318" t="s">
        <v>1064</v>
      </c>
      <c r="I5984" s="104" t="s">
        <v>1044</v>
      </c>
      <c r="J5984" s="318" t="s">
        <v>1045</v>
      </c>
      <c r="K5984" s="320"/>
      <c r="L5984" s="320"/>
      <c r="M5984" s="104"/>
      <c r="N5984" s="104">
        <v>2</v>
      </c>
      <c r="O5984" s="320">
        <v>6.0333333333333332</v>
      </c>
      <c r="P5984" s="105">
        <v>9000</v>
      </c>
    </row>
    <row r="5985" spans="1:16" x14ac:dyDescent="0.2">
      <c r="A5985" s="104" t="s">
        <v>1022</v>
      </c>
      <c r="B5985" s="104" t="s">
        <v>423</v>
      </c>
      <c r="C5985" s="313" t="s">
        <v>99</v>
      </c>
      <c r="D5985" s="104" t="s">
        <v>1046</v>
      </c>
      <c r="E5985" s="105">
        <v>1700</v>
      </c>
      <c r="F5985" s="313" t="s">
        <v>5348</v>
      </c>
      <c r="G5985" s="318" t="s">
        <v>5349</v>
      </c>
      <c r="H5985" s="318" t="s">
        <v>1064</v>
      </c>
      <c r="I5985" s="104" t="s">
        <v>1044</v>
      </c>
      <c r="J5985" s="318" t="s">
        <v>1028</v>
      </c>
      <c r="K5985" s="320"/>
      <c r="L5985" s="320"/>
      <c r="M5985" s="104"/>
      <c r="N5985" s="104">
        <v>2</v>
      </c>
      <c r="O5985" s="320">
        <v>6.0333333333333332</v>
      </c>
      <c r="P5985" s="105">
        <v>10200</v>
      </c>
    </row>
    <row r="5986" spans="1:16" ht="22.5" x14ac:dyDescent="0.2">
      <c r="A5986" s="104" t="s">
        <v>1022</v>
      </c>
      <c r="B5986" s="104" t="s">
        <v>423</v>
      </c>
      <c r="C5986" s="313" t="s">
        <v>99</v>
      </c>
      <c r="D5986" s="104" t="s">
        <v>1488</v>
      </c>
      <c r="E5986" s="105">
        <v>2000</v>
      </c>
      <c r="F5986" s="313" t="s">
        <v>5766</v>
      </c>
      <c r="G5986" s="318" t="s">
        <v>5767</v>
      </c>
      <c r="H5986" s="318" t="s">
        <v>1577</v>
      </c>
      <c r="I5986" s="104" t="s">
        <v>1134</v>
      </c>
      <c r="J5986" s="318" t="s">
        <v>1045</v>
      </c>
      <c r="K5986" s="320"/>
      <c r="L5986" s="320"/>
      <c r="M5986" s="104"/>
      <c r="N5986" s="104">
        <v>1</v>
      </c>
      <c r="O5986" s="320">
        <v>0.96666666666666667</v>
      </c>
      <c r="P5986" s="105">
        <v>1933.3333333333333</v>
      </c>
    </row>
    <row r="5987" spans="1:16" x14ac:dyDescent="0.2">
      <c r="A5987" s="104" t="s">
        <v>1022</v>
      </c>
      <c r="B5987" s="104" t="s">
        <v>423</v>
      </c>
      <c r="C5987" s="313" t="s">
        <v>99</v>
      </c>
      <c r="D5987" s="104" t="s">
        <v>1046</v>
      </c>
      <c r="E5987" s="105">
        <v>1700</v>
      </c>
      <c r="F5987" s="313" t="s">
        <v>5350</v>
      </c>
      <c r="G5987" s="318" t="s">
        <v>5351</v>
      </c>
      <c r="H5987" s="318" t="s">
        <v>1064</v>
      </c>
      <c r="I5987" s="104" t="s">
        <v>1044</v>
      </c>
      <c r="J5987" s="318" t="s">
        <v>1074</v>
      </c>
      <c r="K5987" s="320"/>
      <c r="L5987" s="320"/>
      <c r="M5987" s="104"/>
      <c r="N5987" s="104">
        <v>1</v>
      </c>
      <c r="O5987" s="320">
        <v>6.0333333333333332</v>
      </c>
      <c r="P5987" s="105">
        <v>10200</v>
      </c>
    </row>
    <row r="5988" spans="1:16" x14ac:dyDescent="0.2">
      <c r="A5988" s="104" t="s">
        <v>1022</v>
      </c>
      <c r="B5988" s="104" t="s">
        <v>423</v>
      </c>
      <c r="C5988" s="313" t="s">
        <v>99</v>
      </c>
      <c r="D5988" s="104" t="s">
        <v>1464</v>
      </c>
      <c r="E5988" s="105">
        <v>1500</v>
      </c>
      <c r="F5988" s="313" t="s">
        <v>5768</v>
      </c>
      <c r="G5988" s="318" t="s">
        <v>5769</v>
      </c>
      <c r="H5988" s="318" t="s">
        <v>1921</v>
      </c>
      <c r="I5988" s="104" t="s">
        <v>1027</v>
      </c>
      <c r="J5988" s="318" t="s">
        <v>1028</v>
      </c>
      <c r="K5988" s="320"/>
      <c r="L5988" s="320"/>
      <c r="M5988" s="104"/>
      <c r="N5988" s="104">
        <v>1</v>
      </c>
      <c r="O5988" s="320">
        <v>0.96666666666666667</v>
      </c>
      <c r="P5988" s="105">
        <v>1450</v>
      </c>
    </row>
    <row r="5989" spans="1:16" ht="22.5" x14ac:dyDescent="0.2">
      <c r="A5989" s="104" t="s">
        <v>1022</v>
      </c>
      <c r="B5989" s="104" t="s">
        <v>423</v>
      </c>
      <c r="C5989" s="313" t="s">
        <v>99</v>
      </c>
      <c r="D5989" s="104" t="s">
        <v>2128</v>
      </c>
      <c r="E5989" s="105">
        <v>2400</v>
      </c>
      <c r="F5989" s="313" t="s">
        <v>5352</v>
      </c>
      <c r="G5989" s="318" t="s">
        <v>5353</v>
      </c>
      <c r="H5989" s="318" t="s">
        <v>3097</v>
      </c>
      <c r="I5989" s="104" t="s">
        <v>1044</v>
      </c>
      <c r="J5989" s="318" t="s">
        <v>1045</v>
      </c>
      <c r="K5989" s="320"/>
      <c r="L5989" s="320"/>
      <c r="M5989" s="104"/>
      <c r="N5989" s="104">
        <v>2</v>
      </c>
      <c r="O5989" s="320">
        <v>6.0333333333333332</v>
      </c>
      <c r="P5989" s="105">
        <v>14400</v>
      </c>
    </row>
    <row r="5990" spans="1:16" x14ac:dyDescent="0.2">
      <c r="A5990" s="104" t="s">
        <v>1022</v>
      </c>
      <c r="B5990" s="104" t="s">
        <v>423</v>
      </c>
      <c r="C5990" s="313" t="s">
        <v>99</v>
      </c>
      <c r="D5990" s="104" t="s">
        <v>1050</v>
      </c>
      <c r="E5990" s="105">
        <v>3000</v>
      </c>
      <c r="F5990" s="313" t="s">
        <v>5354</v>
      </c>
      <c r="G5990" s="318" t="s">
        <v>5355</v>
      </c>
      <c r="H5990" s="318" t="s">
        <v>1053</v>
      </c>
      <c r="I5990" s="104" t="s">
        <v>1027</v>
      </c>
      <c r="J5990" s="318" t="s">
        <v>1028</v>
      </c>
      <c r="K5990" s="320"/>
      <c r="L5990" s="320"/>
      <c r="M5990" s="104"/>
      <c r="N5990" s="104">
        <v>2</v>
      </c>
      <c r="O5990" s="320">
        <v>6.0333333333333332</v>
      </c>
      <c r="P5990" s="105">
        <v>18000</v>
      </c>
    </row>
    <row r="5991" spans="1:16" ht="22.5" x14ac:dyDescent="0.2">
      <c r="A5991" s="104" t="s">
        <v>1022</v>
      </c>
      <c r="B5991" s="104" t="s">
        <v>423</v>
      </c>
      <c r="C5991" s="313" t="s">
        <v>99</v>
      </c>
      <c r="D5991" s="104" t="s">
        <v>1396</v>
      </c>
      <c r="E5991" s="105">
        <v>1500</v>
      </c>
      <c r="F5991" s="313" t="s">
        <v>5356</v>
      </c>
      <c r="G5991" s="318" t="s">
        <v>5357</v>
      </c>
      <c r="H5991" s="318" t="s">
        <v>1057</v>
      </c>
      <c r="I5991" s="104" t="s">
        <v>1044</v>
      </c>
      <c r="J5991" s="318" t="s">
        <v>1045</v>
      </c>
      <c r="K5991" s="320"/>
      <c r="L5991" s="320"/>
      <c r="M5991" s="104"/>
      <c r="N5991" s="104">
        <v>2</v>
      </c>
      <c r="O5991" s="320">
        <v>6.0333333333333332</v>
      </c>
      <c r="P5991" s="105">
        <v>9000</v>
      </c>
    </row>
    <row r="5992" spans="1:16" x14ac:dyDescent="0.2">
      <c r="A5992" s="104" t="s">
        <v>1022</v>
      </c>
      <c r="B5992" s="104" t="s">
        <v>423</v>
      </c>
      <c r="C5992" s="313" t="s">
        <v>99</v>
      </c>
      <c r="D5992" s="104" t="s">
        <v>1046</v>
      </c>
      <c r="E5992" s="105">
        <v>1700</v>
      </c>
      <c r="F5992" s="313" t="s">
        <v>5358</v>
      </c>
      <c r="G5992" s="318" t="s">
        <v>5359</v>
      </c>
      <c r="H5992" s="318" t="s">
        <v>1064</v>
      </c>
      <c r="I5992" s="104" t="s">
        <v>1044</v>
      </c>
      <c r="J5992" s="318" t="s">
        <v>1028</v>
      </c>
      <c r="K5992" s="320"/>
      <c r="L5992" s="320"/>
      <c r="M5992" s="104"/>
      <c r="N5992" s="104">
        <v>2</v>
      </c>
      <c r="O5992" s="320">
        <v>6.0333333333333332</v>
      </c>
      <c r="P5992" s="105">
        <v>10200</v>
      </c>
    </row>
    <row r="5993" spans="1:16" x14ac:dyDescent="0.2">
      <c r="A5993" s="104" t="s">
        <v>1022</v>
      </c>
      <c r="B5993" s="104" t="s">
        <v>423</v>
      </c>
      <c r="C5993" s="313" t="s">
        <v>99</v>
      </c>
      <c r="D5993" s="104" t="s">
        <v>1046</v>
      </c>
      <c r="E5993" s="105">
        <v>1700</v>
      </c>
      <c r="F5993" s="313" t="s">
        <v>5360</v>
      </c>
      <c r="G5993" s="318" t="s">
        <v>5361</v>
      </c>
      <c r="H5993" s="318" t="s">
        <v>1118</v>
      </c>
      <c r="I5993" s="104" t="s">
        <v>1118</v>
      </c>
      <c r="J5993" s="318" t="s">
        <v>1119</v>
      </c>
      <c r="K5993" s="320"/>
      <c r="L5993" s="320"/>
      <c r="M5993" s="104"/>
      <c r="N5993" s="104">
        <v>2</v>
      </c>
      <c r="O5993" s="320">
        <v>6.0333333333333332</v>
      </c>
      <c r="P5993" s="105">
        <v>10200</v>
      </c>
    </row>
    <row r="5994" spans="1:16" x14ac:dyDescent="0.2">
      <c r="A5994" s="104" t="s">
        <v>1022</v>
      </c>
      <c r="B5994" s="104" t="s">
        <v>423</v>
      </c>
      <c r="C5994" s="313" t="s">
        <v>99</v>
      </c>
      <c r="D5994" s="104" t="s">
        <v>2908</v>
      </c>
      <c r="E5994" s="105">
        <v>3500</v>
      </c>
      <c r="F5994" s="313" t="s">
        <v>5362</v>
      </c>
      <c r="G5994" s="318" t="s">
        <v>5363</v>
      </c>
      <c r="H5994" s="318" t="s">
        <v>1053</v>
      </c>
      <c r="I5994" s="104" t="s">
        <v>1027</v>
      </c>
      <c r="J5994" s="318" t="s">
        <v>1028</v>
      </c>
      <c r="K5994" s="320"/>
      <c r="L5994" s="320"/>
      <c r="M5994" s="104"/>
      <c r="N5994" s="104">
        <v>1</v>
      </c>
      <c r="O5994" s="320">
        <v>6.0333333333333332</v>
      </c>
      <c r="P5994" s="105">
        <v>21000</v>
      </c>
    </row>
    <row r="5995" spans="1:16" x14ac:dyDescent="0.2">
      <c r="A5995" s="104" t="s">
        <v>1022</v>
      </c>
      <c r="B5995" s="104" t="s">
        <v>423</v>
      </c>
      <c r="C5995" s="313" t="s">
        <v>99</v>
      </c>
      <c r="D5995" s="104" t="s">
        <v>1054</v>
      </c>
      <c r="E5995" s="105">
        <v>1500</v>
      </c>
      <c r="F5995" s="313" t="s">
        <v>5364</v>
      </c>
      <c r="G5995" s="318" t="s">
        <v>5365</v>
      </c>
      <c r="H5995" s="318" t="s">
        <v>2713</v>
      </c>
      <c r="I5995" s="104" t="s">
        <v>1073</v>
      </c>
      <c r="J5995" s="318" t="s">
        <v>1074</v>
      </c>
      <c r="K5995" s="320"/>
      <c r="L5995" s="320"/>
      <c r="M5995" s="104"/>
      <c r="N5995" s="104">
        <v>2</v>
      </c>
      <c r="O5995" s="320">
        <v>6.0333333333333332</v>
      </c>
      <c r="P5995" s="105">
        <v>9000</v>
      </c>
    </row>
    <row r="5996" spans="1:16" x14ac:dyDescent="0.2">
      <c r="A5996" s="104" t="s">
        <v>1022</v>
      </c>
      <c r="B5996" s="104" t="s">
        <v>423</v>
      </c>
      <c r="C5996" s="313" t="s">
        <v>99</v>
      </c>
      <c r="D5996" s="104" t="s">
        <v>1054</v>
      </c>
      <c r="E5996" s="105">
        <v>1500</v>
      </c>
      <c r="F5996" s="313" t="s">
        <v>5366</v>
      </c>
      <c r="G5996" s="318" t="s">
        <v>5367</v>
      </c>
      <c r="H5996" s="318" t="s">
        <v>5368</v>
      </c>
      <c r="I5996" s="104" t="s">
        <v>1225</v>
      </c>
      <c r="J5996" s="318" t="s">
        <v>1161</v>
      </c>
      <c r="K5996" s="320"/>
      <c r="L5996" s="320"/>
      <c r="M5996" s="104"/>
      <c r="N5996" s="104">
        <v>2</v>
      </c>
      <c r="O5996" s="320">
        <v>6.0333333333333332</v>
      </c>
      <c r="P5996" s="105">
        <v>9000</v>
      </c>
    </row>
    <row r="5997" spans="1:16" ht="22.5" x14ac:dyDescent="0.2">
      <c r="A5997" s="104" t="s">
        <v>1022</v>
      </c>
      <c r="B5997" s="104" t="s">
        <v>423</v>
      </c>
      <c r="C5997" s="313" t="s">
        <v>99</v>
      </c>
      <c r="D5997" s="104" t="s">
        <v>1054</v>
      </c>
      <c r="E5997" s="105">
        <v>1500</v>
      </c>
      <c r="F5997" s="313" t="s">
        <v>5369</v>
      </c>
      <c r="G5997" s="318" t="s">
        <v>5370</v>
      </c>
      <c r="H5997" s="318" t="s">
        <v>1049</v>
      </c>
      <c r="I5997" s="104" t="s">
        <v>1073</v>
      </c>
      <c r="J5997" s="318" t="s">
        <v>1045</v>
      </c>
      <c r="K5997" s="320"/>
      <c r="L5997" s="320"/>
      <c r="M5997" s="104"/>
      <c r="N5997" s="104">
        <v>2</v>
      </c>
      <c r="O5997" s="320">
        <v>6.0333333333333332</v>
      </c>
      <c r="P5997" s="105">
        <v>9000</v>
      </c>
    </row>
    <row r="5998" spans="1:16" x14ac:dyDescent="0.2">
      <c r="A5998" s="104" t="s">
        <v>1022</v>
      </c>
      <c r="B5998" s="104" t="s">
        <v>423</v>
      </c>
      <c r="C5998" s="313" t="s">
        <v>99</v>
      </c>
      <c r="D5998" s="104" t="s">
        <v>1724</v>
      </c>
      <c r="E5998" s="105">
        <v>5000</v>
      </c>
      <c r="F5998" s="313" t="s">
        <v>5371</v>
      </c>
      <c r="G5998" s="318" t="s">
        <v>5372</v>
      </c>
      <c r="H5998" s="318" t="s">
        <v>1060</v>
      </c>
      <c r="I5998" s="104" t="s">
        <v>1061</v>
      </c>
      <c r="J5998" s="318" t="s">
        <v>1028</v>
      </c>
      <c r="K5998" s="320"/>
      <c r="L5998" s="320"/>
      <c r="M5998" s="104"/>
      <c r="N5998" s="104">
        <v>2</v>
      </c>
      <c r="O5998" s="320">
        <v>6.0333333333333332</v>
      </c>
      <c r="P5998" s="105">
        <v>30000</v>
      </c>
    </row>
    <row r="5999" spans="1:16" x14ac:dyDescent="0.2">
      <c r="A5999" s="104" t="s">
        <v>1022</v>
      </c>
      <c r="B5999" s="104" t="s">
        <v>423</v>
      </c>
      <c r="C5999" s="313" t="s">
        <v>99</v>
      </c>
      <c r="D5999" s="104" t="s">
        <v>1054</v>
      </c>
      <c r="E5999" s="105">
        <v>1500</v>
      </c>
      <c r="F5999" s="313" t="s">
        <v>5373</v>
      </c>
      <c r="G5999" s="318" t="s">
        <v>5374</v>
      </c>
      <c r="H5999" s="318" t="s">
        <v>1057</v>
      </c>
      <c r="I5999" s="104" t="s">
        <v>1225</v>
      </c>
      <c r="J5999" s="318" t="s">
        <v>1028</v>
      </c>
      <c r="K5999" s="320"/>
      <c r="L5999" s="320"/>
      <c r="M5999" s="104"/>
      <c r="N5999" s="104">
        <v>2</v>
      </c>
      <c r="O5999" s="320">
        <v>6.0333333333333332</v>
      </c>
      <c r="P5999" s="105">
        <v>9000</v>
      </c>
    </row>
    <row r="6000" spans="1:16" x14ac:dyDescent="0.2">
      <c r="A6000" s="104" t="s">
        <v>1022</v>
      </c>
      <c r="B6000" s="104" t="s">
        <v>423</v>
      </c>
      <c r="C6000" s="313" t="s">
        <v>99</v>
      </c>
      <c r="D6000" s="104" t="s">
        <v>5375</v>
      </c>
      <c r="E6000" s="105">
        <v>5000</v>
      </c>
      <c r="F6000" s="313" t="s">
        <v>5376</v>
      </c>
      <c r="G6000" s="318" t="s">
        <v>5377</v>
      </c>
      <c r="H6000" s="318" t="s">
        <v>1414</v>
      </c>
      <c r="I6000" s="104" t="s">
        <v>1027</v>
      </c>
      <c r="J6000" s="318" t="s">
        <v>1028</v>
      </c>
      <c r="K6000" s="320"/>
      <c r="L6000" s="320"/>
      <c r="M6000" s="104"/>
      <c r="N6000" s="104">
        <v>2</v>
      </c>
      <c r="O6000" s="320">
        <v>6.0333333333333332</v>
      </c>
      <c r="P6000" s="105">
        <v>30000</v>
      </c>
    </row>
    <row r="6001" spans="1:16" x14ac:dyDescent="0.2">
      <c r="A6001" s="104" t="s">
        <v>1022</v>
      </c>
      <c r="B6001" s="104" t="s">
        <v>423</v>
      </c>
      <c r="C6001" s="313" t="s">
        <v>99</v>
      </c>
      <c r="D6001" s="104" t="s">
        <v>5378</v>
      </c>
      <c r="E6001" s="105">
        <v>10000</v>
      </c>
      <c r="F6001" s="313" t="s">
        <v>5379</v>
      </c>
      <c r="G6001" s="318" t="s">
        <v>5380</v>
      </c>
      <c r="H6001" s="318" t="s">
        <v>1973</v>
      </c>
      <c r="I6001" s="104" t="s">
        <v>1061</v>
      </c>
      <c r="J6001" s="318" t="s">
        <v>1028</v>
      </c>
      <c r="K6001" s="320"/>
      <c r="L6001" s="320"/>
      <c r="M6001" s="104"/>
      <c r="N6001" s="104">
        <v>2</v>
      </c>
      <c r="O6001" s="320">
        <v>6.0333333333333332</v>
      </c>
      <c r="P6001" s="105">
        <v>60000</v>
      </c>
    </row>
    <row r="6002" spans="1:16" x14ac:dyDescent="0.2">
      <c r="A6002" s="104" t="s">
        <v>1022</v>
      </c>
      <c r="B6002" s="104" t="s">
        <v>423</v>
      </c>
      <c r="C6002" s="313" t="s">
        <v>99</v>
      </c>
      <c r="D6002" s="104" t="s">
        <v>1162</v>
      </c>
      <c r="E6002" s="105">
        <v>1300</v>
      </c>
      <c r="F6002" s="313" t="s">
        <v>5381</v>
      </c>
      <c r="G6002" s="318" t="s">
        <v>5382</v>
      </c>
      <c r="H6002" s="318" t="s">
        <v>1117</v>
      </c>
      <c r="I6002" s="104" t="s">
        <v>1118</v>
      </c>
      <c r="J6002" s="318" t="s">
        <v>1119</v>
      </c>
      <c r="K6002" s="320"/>
      <c r="L6002" s="320"/>
      <c r="M6002" s="104"/>
      <c r="N6002" s="104">
        <v>2</v>
      </c>
      <c r="O6002" s="320">
        <v>6.0333333333333332</v>
      </c>
      <c r="P6002" s="105">
        <v>7800</v>
      </c>
    </row>
    <row r="6003" spans="1:16" x14ac:dyDescent="0.2">
      <c r="A6003" s="104" t="s">
        <v>1022</v>
      </c>
      <c r="B6003" s="104" t="s">
        <v>423</v>
      </c>
      <c r="C6003" s="313" t="s">
        <v>99</v>
      </c>
      <c r="D6003" s="104" t="s">
        <v>1310</v>
      </c>
      <c r="E6003" s="105">
        <v>2500</v>
      </c>
      <c r="F6003" s="313" t="s">
        <v>5770</v>
      </c>
      <c r="G6003" s="318" t="s">
        <v>5771</v>
      </c>
      <c r="H6003" s="318" t="s">
        <v>5574</v>
      </c>
      <c r="I6003" s="104" t="s">
        <v>1027</v>
      </c>
      <c r="J6003" s="318" t="s">
        <v>1028</v>
      </c>
      <c r="K6003" s="320"/>
      <c r="L6003" s="320"/>
      <c r="M6003" s="104"/>
      <c r="N6003" s="104">
        <v>3</v>
      </c>
      <c r="O6003" s="320">
        <v>6.0333333333333332</v>
      </c>
      <c r="P6003" s="105">
        <v>15000</v>
      </c>
    </row>
    <row r="6004" spans="1:16" ht="22.5" x14ac:dyDescent="0.2">
      <c r="A6004" s="104" t="s">
        <v>1022</v>
      </c>
      <c r="B6004" s="104" t="s">
        <v>423</v>
      </c>
      <c r="C6004" s="313" t="s">
        <v>99</v>
      </c>
      <c r="D6004" s="104" t="s">
        <v>1270</v>
      </c>
      <c r="E6004" s="105">
        <v>1300</v>
      </c>
      <c r="F6004" s="313" t="s">
        <v>5383</v>
      </c>
      <c r="G6004" s="318" t="s">
        <v>5384</v>
      </c>
      <c r="H6004" s="318" t="s">
        <v>1736</v>
      </c>
      <c r="I6004" s="104" t="s">
        <v>1073</v>
      </c>
      <c r="J6004" s="318" t="s">
        <v>1074</v>
      </c>
      <c r="K6004" s="320"/>
      <c r="L6004" s="320"/>
      <c r="M6004" s="104"/>
      <c r="N6004" s="104">
        <v>2</v>
      </c>
      <c r="O6004" s="320">
        <v>6.0333333333333332</v>
      </c>
      <c r="P6004" s="105">
        <v>7800</v>
      </c>
    </row>
    <row r="6005" spans="1:16" x14ac:dyDescent="0.2">
      <c r="A6005" s="104" t="s">
        <v>1022</v>
      </c>
      <c r="B6005" s="104" t="s">
        <v>423</v>
      </c>
      <c r="C6005" s="313" t="s">
        <v>99</v>
      </c>
      <c r="D6005" s="104" t="s">
        <v>1054</v>
      </c>
      <c r="E6005" s="105">
        <v>1500</v>
      </c>
      <c r="F6005" s="313" t="s">
        <v>5385</v>
      </c>
      <c r="G6005" s="318" t="s">
        <v>5386</v>
      </c>
      <c r="H6005" s="318" t="s">
        <v>1265</v>
      </c>
      <c r="I6005" s="104" t="s">
        <v>1073</v>
      </c>
      <c r="J6005" s="318" t="s">
        <v>1074</v>
      </c>
      <c r="K6005" s="320"/>
      <c r="L6005" s="320"/>
      <c r="M6005" s="104"/>
      <c r="N6005" s="104">
        <v>2</v>
      </c>
      <c r="O6005" s="320">
        <v>6.0333333333333332</v>
      </c>
      <c r="P6005" s="105">
        <v>9000</v>
      </c>
    </row>
    <row r="6006" spans="1:16" ht="22.5" x14ac:dyDescent="0.2">
      <c r="A6006" s="104" t="s">
        <v>1022</v>
      </c>
      <c r="B6006" s="104" t="s">
        <v>423</v>
      </c>
      <c r="C6006" s="313" t="s">
        <v>99</v>
      </c>
      <c r="D6006" s="104" t="s">
        <v>1054</v>
      </c>
      <c r="E6006" s="105">
        <v>1500</v>
      </c>
      <c r="F6006" s="313" t="s">
        <v>5387</v>
      </c>
      <c r="G6006" s="318" t="s">
        <v>5388</v>
      </c>
      <c r="H6006" s="318" t="s">
        <v>1049</v>
      </c>
      <c r="I6006" s="104" t="s">
        <v>1073</v>
      </c>
      <c r="J6006" s="318" t="s">
        <v>1045</v>
      </c>
      <c r="K6006" s="320"/>
      <c r="L6006" s="320"/>
      <c r="M6006" s="104"/>
      <c r="N6006" s="104">
        <v>2</v>
      </c>
      <c r="O6006" s="320">
        <v>6.0333333333333332</v>
      </c>
      <c r="P6006" s="105">
        <v>9000</v>
      </c>
    </row>
    <row r="6007" spans="1:16" x14ac:dyDescent="0.2">
      <c r="A6007" s="104" t="s">
        <v>1022</v>
      </c>
      <c r="B6007" s="104" t="s">
        <v>423</v>
      </c>
      <c r="C6007" s="313" t="s">
        <v>99</v>
      </c>
      <c r="D6007" s="104" t="s">
        <v>1046</v>
      </c>
      <c r="E6007" s="105">
        <v>1500</v>
      </c>
      <c r="F6007" s="313" t="s">
        <v>5389</v>
      </c>
      <c r="G6007" s="318" t="s">
        <v>5390</v>
      </c>
      <c r="H6007" s="318" t="s">
        <v>1032</v>
      </c>
      <c r="I6007" s="104" t="s">
        <v>1027</v>
      </c>
      <c r="J6007" s="318" t="s">
        <v>1028</v>
      </c>
      <c r="K6007" s="320"/>
      <c r="L6007" s="320"/>
      <c r="M6007" s="104"/>
      <c r="N6007" s="104">
        <v>2</v>
      </c>
      <c r="O6007" s="320">
        <v>6.0333333333333332</v>
      </c>
      <c r="P6007" s="105">
        <v>9000</v>
      </c>
    </row>
    <row r="6008" spans="1:16" x14ac:dyDescent="0.2">
      <c r="A6008" s="104" t="s">
        <v>1022</v>
      </c>
      <c r="B6008" s="104" t="s">
        <v>423</v>
      </c>
      <c r="C6008" s="313" t="s">
        <v>99</v>
      </c>
      <c r="D6008" s="104" t="s">
        <v>1149</v>
      </c>
      <c r="E6008" s="105">
        <v>2500</v>
      </c>
      <c r="F6008" s="313" t="s">
        <v>5391</v>
      </c>
      <c r="G6008" s="318" t="s">
        <v>5392</v>
      </c>
      <c r="H6008" s="318" t="s">
        <v>3237</v>
      </c>
      <c r="I6008" s="104" t="s">
        <v>1073</v>
      </c>
      <c r="J6008" s="318" t="s">
        <v>1074</v>
      </c>
      <c r="K6008" s="320"/>
      <c r="L6008" s="320"/>
      <c r="M6008" s="104"/>
      <c r="N6008" s="104">
        <v>2</v>
      </c>
      <c r="O6008" s="320">
        <v>6.0333333333333332</v>
      </c>
      <c r="P6008" s="105">
        <v>15000</v>
      </c>
    </row>
    <row r="6009" spans="1:16" x14ac:dyDescent="0.2">
      <c r="A6009" s="104" t="s">
        <v>1022</v>
      </c>
      <c r="B6009" s="104" t="s">
        <v>423</v>
      </c>
      <c r="C6009" s="313" t="s">
        <v>99</v>
      </c>
      <c r="D6009" s="104" t="s">
        <v>1817</v>
      </c>
      <c r="E6009" s="105">
        <v>1900</v>
      </c>
      <c r="F6009" s="313" t="s">
        <v>5393</v>
      </c>
      <c r="G6009" s="318" t="s">
        <v>5394</v>
      </c>
      <c r="H6009" s="318" t="s">
        <v>1160</v>
      </c>
      <c r="I6009" s="104" t="s">
        <v>1027</v>
      </c>
      <c r="J6009" s="318" t="s">
        <v>1028</v>
      </c>
      <c r="K6009" s="320"/>
      <c r="L6009" s="320"/>
      <c r="M6009" s="104"/>
      <c r="N6009" s="104">
        <v>2</v>
      </c>
      <c r="O6009" s="320">
        <v>6.0333333333333332</v>
      </c>
      <c r="P6009" s="105">
        <v>11400</v>
      </c>
    </row>
    <row r="6010" spans="1:16" x14ac:dyDescent="0.2">
      <c r="A6010" s="104" t="s">
        <v>1022</v>
      </c>
      <c r="B6010" s="104" t="s">
        <v>423</v>
      </c>
      <c r="C6010" s="313" t="s">
        <v>99</v>
      </c>
      <c r="D6010" s="104" t="s">
        <v>1046</v>
      </c>
      <c r="E6010" s="105">
        <v>1500</v>
      </c>
      <c r="F6010" s="313" t="s">
        <v>5395</v>
      </c>
      <c r="G6010" s="318" t="s">
        <v>5396</v>
      </c>
      <c r="H6010" s="318" t="s">
        <v>1049</v>
      </c>
      <c r="I6010" s="104" t="s">
        <v>1044</v>
      </c>
      <c r="J6010" s="318" t="s">
        <v>1028</v>
      </c>
      <c r="K6010" s="320"/>
      <c r="L6010" s="320"/>
      <c r="M6010" s="104"/>
      <c r="N6010" s="104">
        <v>2</v>
      </c>
      <c r="O6010" s="320">
        <v>6.0333333333333332</v>
      </c>
      <c r="P6010" s="105">
        <v>9000</v>
      </c>
    </row>
    <row r="6011" spans="1:16" ht="22.5" x14ac:dyDescent="0.2">
      <c r="A6011" s="104" t="s">
        <v>1022</v>
      </c>
      <c r="B6011" s="104" t="s">
        <v>423</v>
      </c>
      <c r="C6011" s="313" t="s">
        <v>99</v>
      </c>
      <c r="D6011" s="104" t="s">
        <v>1296</v>
      </c>
      <c r="E6011" s="105">
        <v>2500</v>
      </c>
      <c r="F6011" s="313" t="s">
        <v>5397</v>
      </c>
      <c r="G6011" s="318" t="s">
        <v>5398</v>
      </c>
      <c r="H6011" s="318" t="s">
        <v>1067</v>
      </c>
      <c r="I6011" s="104" t="s">
        <v>1068</v>
      </c>
      <c r="J6011" s="318" t="s">
        <v>1069</v>
      </c>
      <c r="K6011" s="320"/>
      <c r="L6011" s="320"/>
      <c r="M6011" s="104"/>
      <c r="N6011" s="104">
        <v>2</v>
      </c>
      <c r="O6011" s="320">
        <v>6.0333333333333332</v>
      </c>
      <c r="P6011" s="105">
        <v>15000</v>
      </c>
    </row>
    <row r="6012" spans="1:16" x14ac:dyDescent="0.2">
      <c r="A6012" s="104" t="s">
        <v>1022</v>
      </c>
      <c r="B6012" s="104" t="s">
        <v>423</v>
      </c>
      <c r="C6012" s="313" t="s">
        <v>99</v>
      </c>
      <c r="D6012" s="104" t="s">
        <v>1046</v>
      </c>
      <c r="E6012" s="105">
        <v>1700</v>
      </c>
      <c r="F6012" s="313" t="s">
        <v>5399</v>
      </c>
      <c r="G6012" s="318" t="s">
        <v>5400</v>
      </c>
      <c r="H6012" s="318" t="s">
        <v>1560</v>
      </c>
      <c r="I6012" s="104" t="s">
        <v>1073</v>
      </c>
      <c r="J6012" s="318" t="s">
        <v>1074</v>
      </c>
      <c r="K6012" s="320"/>
      <c r="L6012" s="320"/>
      <c r="M6012" s="104"/>
      <c r="N6012" s="104">
        <v>2</v>
      </c>
      <c r="O6012" s="320">
        <v>6.0333333333333332</v>
      </c>
      <c r="P6012" s="105">
        <v>10200</v>
      </c>
    </row>
    <row r="6013" spans="1:16" ht="22.5" x14ac:dyDescent="0.2">
      <c r="A6013" s="104" t="s">
        <v>1022</v>
      </c>
      <c r="B6013" s="104" t="s">
        <v>423</v>
      </c>
      <c r="C6013" s="313" t="s">
        <v>99</v>
      </c>
      <c r="D6013" s="104" t="s">
        <v>1296</v>
      </c>
      <c r="E6013" s="105">
        <v>2500</v>
      </c>
      <c r="F6013" s="313" t="s">
        <v>5401</v>
      </c>
      <c r="G6013" s="318" t="s">
        <v>5402</v>
      </c>
      <c r="H6013" s="318" t="s">
        <v>1067</v>
      </c>
      <c r="I6013" s="104" t="s">
        <v>1068</v>
      </c>
      <c r="J6013" s="318" t="s">
        <v>1069</v>
      </c>
      <c r="K6013" s="320"/>
      <c r="L6013" s="320"/>
      <c r="M6013" s="104"/>
      <c r="N6013" s="104">
        <v>2</v>
      </c>
      <c r="O6013" s="320">
        <v>6.0333333333333332</v>
      </c>
      <c r="P6013" s="105">
        <v>15000</v>
      </c>
    </row>
    <row r="6014" spans="1:16" x14ac:dyDescent="0.2">
      <c r="A6014" s="104" t="s">
        <v>1022</v>
      </c>
      <c r="B6014" s="104" t="s">
        <v>423</v>
      </c>
      <c r="C6014" s="313" t="s">
        <v>99</v>
      </c>
      <c r="D6014" s="104" t="s">
        <v>1046</v>
      </c>
      <c r="E6014" s="105">
        <v>1700</v>
      </c>
      <c r="F6014" s="313" t="s">
        <v>5403</v>
      </c>
      <c r="G6014" s="318" t="s">
        <v>5404</v>
      </c>
      <c r="H6014" s="318" t="s">
        <v>1064</v>
      </c>
      <c r="I6014" s="104" t="s">
        <v>1044</v>
      </c>
      <c r="J6014" s="318" t="s">
        <v>1074</v>
      </c>
      <c r="K6014" s="320"/>
      <c r="L6014" s="320"/>
      <c r="M6014" s="104"/>
      <c r="N6014" s="104">
        <v>2</v>
      </c>
      <c r="O6014" s="320">
        <v>6.0333333333333332</v>
      </c>
      <c r="P6014" s="105">
        <v>10200</v>
      </c>
    </row>
    <row r="6015" spans="1:16" ht="22.5" x14ac:dyDescent="0.2">
      <c r="A6015" s="104" t="s">
        <v>1022</v>
      </c>
      <c r="B6015" s="104" t="s">
        <v>423</v>
      </c>
      <c r="C6015" s="313" t="s">
        <v>99</v>
      </c>
      <c r="D6015" s="104" t="s">
        <v>1046</v>
      </c>
      <c r="E6015" s="105">
        <v>1700</v>
      </c>
      <c r="F6015" s="313" t="s">
        <v>5405</v>
      </c>
      <c r="G6015" s="318" t="s">
        <v>5406</v>
      </c>
      <c r="H6015" s="318" t="s">
        <v>1064</v>
      </c>
      <c r="I6015" s="104" t="s">
        <v>1044</v>
      </c>
      <c r="J6015" s="318" t="s">
        <v>1045</v>
      </c>
      <c r="K6015" s="320"/>
      <c r="L6015" s="320"/>
      <c r="M6015" s="104"/>
      <c r="N6015" s="104">
        <v>2</v>
      </c>
      <c r="O6015" s="320">
        <v>6.0333333333333332</v>
      </c>
      <c r="P6015" s="105">
        <v>10200</v>
      </c>
    </row>
    <row r="6016" spans="1:16" x14ac:dyDescent="0.2">
      <c r="A6016" s="104" t="s">
        <v>1022</v>
      </c>
      <c r="B6016" s="104" t="s">
        <v>423</v>
      </c>
      <c r="C6016" s="313" t="s">
        <v>99</v>
      </c>
      <c r="D6016" s="104" t="s">
        <v>1046</v>
      </c>
      <c r="E6016" s="105">
        <v>1500</v>
      </c>
      <c r="F6016" s="313" t="s">
        <v>5407</v>
      </c>
      <c r="G6016" s="318" t="s">
        <v>5408</v>
      </c>
      <c r="H6016" s="318" t="s">
        <v>1057</v>
      </c>
      <c r="I6016" s="104" t="s">
        <v>1027</v>
      </c>
      <c r="J6016" s="318" t="s">
        <v>1028</v>
      </c>
      <c r="K6016" s="320"/>
      <c r="L6016" s="320"/>
      <c r="M6016" s="104"/>
      <c r="N6016" s="104">
        <v>2</v>
      </c>
      <c r="O6016" s="320">
        <v>6.0333333333333332</v>
      </c>
      <c r="P6016" s="105">
        <v>9000</v>
      </c>
    </row>
    <row r="6017" spans="1:16" x14ac:dyDescent="0.2">
      <c r="A6017" s="104" t="s">
        <v>1022</v>
      </c>
      <c r="B6017" s="104" t="s">
        <v>423</v>
      </c>
      <c r="C6017" s="313" t="s">
        <v>99</v>
      </c>
      <c r="D6017" s="104" t="s">
        <v>1183</v>
      </c>
      <c r="E6017" s="105">
        <v>1300</v>
      </c>
      <c r="F6017" s="313" t="s">
        <v>5409</v>
      </c>
      <c r="G6017" s="318" t="s">
        <v>5410</v>
      </c>
      <c r="H6017" s="318" t="s">
        <v>5411</v>
      </c>
      <c r="I6017" s="104" t="s">
        <v>1133</v>
      </c>
      <c r="J6017" s="318" t="s">
        <v>1708</v>
      </c>
      <c r="K6017" s="320"/>
      <c r="L6017" s="320"/>
      <c r="M6017" s="104"/>
      <c r="N6017" s="104">
        <v>2</v>
      </c>
      <c r="O6017" s="320">
        <v>6.0333333333333332</v>
      </c>
      <c r="P6017" s="105">
        <v>7800</v>
      </c>
    </row>
    <row r="6018" spans="1:16" ht="22.5" x14ac:dyDescent="0.2">
      <c r="A6018" s="104" t="s">
        <v>1022</v>
      </c>
      <c r="B6018" s="104" t="s">
        <v>423</v>
      </c>
      <c r="C6018" s="313" t="s">
        <v>99</v>
      </c>
      <c r="D6018" s="104" t="s">
        <v>5412</v>
      </c>
      <c r="E6018" s="105">
        <v>2400</v>
      </c>
      <c r="F6018" s="313" t="s">
        <v>5413</v>
      </c>
      <c r="G6018" s="318" t="s">
        <v>5414</v>
      </c>
      <c r="H6018" s="318" t="s">
        <v>1053</v>
      </c>
      <c r="I6018" s="104" t="s">
        <v>1027</v>
      </c>
      <c r="J6018" s="318" t="s">
        <v>1028</v>
      </c>
      <c r="K6018" s="320"/>
      <c r="L6018" s="320"/>
      <c r="M6018" s="104"/>
      <c r="N6018" s="104">
        <v>2</v>
      </c>
      <c r="O6018" s="320">
        <v>6.0333333333333332</v>
      </c>
      <c r="P6018" s="105">
        <v>14400</v>
      </c>
    </row>
    <row r="6019" spans="1:16" x14ac:dyDescent="0.2">
      <c r="A6019" s="104" t="s">
        <v>1022</v>
      </c>
      <c r="B6019" s="104" t="s">
        <v>423</v>
      </c>
      <c r="C6019" s="313" t="s">
        <v>99</v>
      </c>
      <c r="D6019" s="104" t="s">
        <v>1046</v>
      </c>
      <c r="E6019" s="105">
        <v>1500</v>
      </c>
      <c r="F6019" s="313" t="s">
        <v>5415</v>
      </c>
      <c r="G6019" s="318" t="s">
        <v>5416</v>
      </c>
      <c r="H6019" s="318" t="s">
        <v>1064</v>
      </c>
      <c r="I6019" s="104" t="s">
        <v>1044</v>
      </c>
      <c r="J6019" s="318" t="s">
        <v>1028</v>
      </c>
      <c r="K6019" s="320"/>
      <c r="L6019" s="320"/>
      <c r="M6019" s="104"/>
      <c r="N6019" s="104">
        <v>2</v>
      </c>
      <c r="O6019" s="320">
        <v>6.0333333333333332</v>
      </c>
      <c r="P6019" s="105">
        <v>9000</v>
      </c>
    </row>
    <row r="6020" spans="1:16" x14ac:dyDescent="0.2">
      <c r="A6020" s="104" t="s">
        <v>1022</v>
      </c>
      <c r="B6020" s="104" t="s">
        <v>423</v>
      </c>
      <c r="C6020" s="313" t="s">
        <v>99</v>
      </c>
      <c r="D6020" s="104" t="s">
        <v>1054</v>
      </c>
      <c r="E6020" s="105">
        <v>1500</v>
      </c>
      <c r="F6020" s="313" t="s">
        <v>5417</v>
      </c>
      <c r="G6020" s="318" t="s">
        <v>5418</v>
      </c>
      <c r="H6020" s="318" t="s">
        <v>1064</v>
      </c>
      <c r="I6020" s="104" t="s">
        <v>1073</v>
      </c>
      <c r="J6020" s="318" t="s">
        <v>1092</v>
      </c>
      <c r="K6020" s="320"/>
      <c r="L6020" s="320"/>
      <c r="M6020" s="104"/>
      <c r="N6020" s="104">
        <v>2</v>
      </c>
      <c r="O6020" s="320">
        <v>6.0333333333333332</v>
      </c>
      <c r="P6020" s="105">
        <v>9000</v>
      </c>
    </row>
    <row r="6021" spans="1:16" x14ac:dyDescent="0.2">
      <c r="A6021" s="104" t="s">
        <v>1022</v>
      </c>
      <c r="B6021" s="104" t="s">
        <v>423</v>
      </c>
      <c r="C6021" s="313" t="s">
        <v>99</v>
      </c>
      <c r="D6021" s="104" t="s">
        <v>1756</v>
      </c>
      <c r="E6021" s="105">
        <v>3500</v>
      </c>
      <c r="F6021" s="313" t="s">
        <v>5419</v>
      </c>
      <c r="G6021" s="318" t="s">
        <v>5420</v>
      </c>
      <c r="H6021" s="318" t="s">
        <v>1053</v>
      </c>
      <c r="I6021" s="104" t="s">
        <v>1027</v>
      </c>
      <c r="J6021" s="318" t="s">
        <v>1028</v>
      </c>
      <c r="K6021" s="320"/>
      <c r="L6021" s="320"/>
      <c r="M6021" s="104"/>
      <c r="N6021" s="104">
        <v>2</v>
      </c>
      <c r="O6021" s="320">
        <v>6.0333333333333332</v>
      </c>
      <c r="P6021" s="105">
        <v>21000</v>
      </c>
    </row>
    <row r="6022" spans="1:16" x14ac:dyDescent="0.2">
      <c r="A6022" s="104" t="s">
        <v>1022</v>
      </c>
      <c r="B6022" s="104" t="s">
        <v>423</v>
      </c>
      <c r="C6022" s="313" t="s">
        <v>99</v>
      </c>
      <c r="D6022" s="104" t="s">
        <v>1046</v>
      </c>
      <c r="E6022" s="105">
        <v>1700</v>
      </c>
      <c r="F6022" s="313" t="s">
        <v>5421</v>
      </c>
      <c r="G6022" s="318" t="s">
        <v>5422</v>
      </c>
      <c r="H6022" s="318" t="s">
        <v>1057</v>
      </c>
      <c r="I6022" s="104" t="s">
        <v>1073</v>
      </c>
      <c r="J6022" s="318" t="s">
        <v>1074</v>
      </c>
      <c r="K6022" s="320"/>
      <c r="L6022" s="320"/>
      <c r="M6022" s="104"/>
      <c r="N6022" s="104">
        <v>2</v>
      </c>
      <c r="O6022" s="320">
        <v>6.0333333333333332</v>
      </c>
      <c r="P6022" s="105">
        <v>10200</v>
      </c>
    </row>
    <row r="6023" spans="1:16" x14ac:dyDescent="0.2">
      <c r="A6023" s="104" t="s">
        <v>1022</v>
      </c>
      <c r="B6023" s="104" t="s">
        <v>423</v>
      </c>
      <c r="C6023" s="313" t="s">
        <v>99</v>
      </c>
      <c r="D6023" s="104" t="s">
        <v>1054</v>
      </c>
      <c r="E6023" s="105">
        <v>1500</v>
      </c>
      <c r="F6023" s="313" t="s">
        <v>5425</v>
      </c>
      <c r="G6023" s="318" t="s">
        <v>5426</v>
      </c>
      <c r="H6023" s="318" t="s">
        <v>2272</v>
      </c>
      <c r="I6023" s="104" t="s">
        <v>1073</v>
      </c>
      <c r="J6023" s="318" t="s">
        <v>1074</v>
      </c>
      <c r="K6023" s="320"/>
      <c r="L6023" s="320"/>
      <c r="M6023" s="104"/>
      <c r="N6023" s="104">
        <v>2</v>
      </c>
      <c r="O6023" s="320">
        <v>6.0333333333333332</v>
      </c>
      <c r="P6023" s="105">
        <v>9000</v>
      </c>
    </row>
    <row r="6024" spans="1:16" ht="22.5" x14ac:dyDescent="0.2">
      <c r="A6024" s="104" t="s">
        <v>1022</v>
      </c>
      <c r="B6024" s="104" t="s">
        <v>423</v>
      </c>
      <c r="C6024" s="313" t="s">
        <v>99</v>
      </c>
      <c r="D6024" s="104" t="s">
        <v>1040</v>
      </c>
      <c r="E6024" s="105">
        <v>1300</v>
      </c>
      <c r="F6024" s="313" t="s">
        <v>5427</v>
      </c>
      <c r="G6024" s="318" t="s">
        <v>5428</v>
      </c>
      <c r="H6024" s="318" t="s">
        <v>1081</v>
      </c>
      <c r="I6024" s="104" t="s">
        <v>1118</v>
      </c>
      <c r="J6024" s="318" t="s">
        <v>1083</v>
      </c>
      <c r="K6024" s="320"/>
      <c r="L6024" s="320"/>
      <c r="M6024" s="104"/>
      <c r="N6024" s="104">
        <v>2</v>
      </c>
      <c r="O6024" s="320">
        <v>6.0333333333333332</v>
      </c>
      <c r="P6024" s="105">
        <v>7800</v>
      </c>
    </row>
    <row r="6025" spans="1:16" x14ac:dyDescent="0.2">
      <c r="A6025" s="104" t="s">
        <v>1022</v>
      </c>
      <c r="B6025" s="104" t="s">
        <v>423</v>
      </c>
      <c r="C6025" s="313" t="s">
        <v>99</v>
      </c>
      <c r="D6025" s="104" t="s">
        <v>1101</v>
      </c>
      <c r="E6025" s="105">
        <v>2400</v>
      </c>
      <c r="F6025" s="313" t="s">
        <v>5431</v>
      </c>
      <c r="G6025" s="318" t="s">
        <v>5432</v>
      </c>
      <c r="H6025" s="318" t="s">
        <v>1032</v>
      </c>
      <c r="I6025" s="104" t="s">
        <v>1027</v>
      </c>
      <c r="J6025" s="318" t="s">
        <v>1028</v>
      </c>
      <c r="K6025" s="320"/>
      <c r="L6025" s="320"/>
      <c r="M6025" s="104"/>
      <c r="N6025" s="104">
        <v>2</v>
      </c>
      <c r="O6025" s="320">
        <v>6.0333333333333332</v>
      </c>
      <c r="P6025" s="105">
        <v>14400</v>
      </c>
    </row>
    <row r="6026" spans="1:16" x14ac:dyDescent="0.2">
      <c r="A6026" s="104" t="s">
        <v>1022</v>
      </c>
      <c r="B6026" s="104" t="s">
        <v>423</v>
      </c>
      <c r="C6026" s="313" t="s">
        <v>99</v>
      </c>
      <c r="D6026" s="104" t="s">
        <v>5412</v>
      </c>
      <c r="E6026" s="105">
        <v>2500</v>
      </c>
      <c r="F6026" s="313" t="s">
        <v>5435</v>
      </c>
      <c r="G6026" s="318" t="s">
        <v>5436</v>
      </c>
      <c r="H6026" s="318" t="s">
        <v>1053</v>
      </c>
      <c r="I6026" s="104" t="s">
        <v>1027</v>
      </c>
      <c r="J6026" s="318" t="s">
        <v>1028</v>
      </c>
      <c r="K6026" s="320"/>
      <c r="L6026" s="320"/>
      <c r="M6026" s="104"/>
      <c r="N6026" s="104">
        <v>2</v>
      </c>
      <c r="O6026" s="320">
        <v>6.0333333333333332</v>
      </c>
      <c r="P6026" s="105">
        <v>15000</v>
      </c>
    </row>
    <row r="6027" spans="1:16" x14ac:dyDescent="0.2">
      <c r="A6027" s="104" t="s">
        <v>1022</v>
      </c>
      <c r="B6027" s="104" t="s">
        <v>423</v>
      </c>
      <c r="C6027" s="313" t="s">
        <v>99</v>
      </c>
      <c r="D6027" s="104" t="s">
        <v>2183</v>
      </c>
      <c r="E6027" s="105">
        <v>1300</v>
      </c>
      <c r="F6027" s="313" t="s">
        <v>5437</v>
      </c>
      <c r="G6027" s="318" t="s">
        <v>5438</v>
      </c>
      <c r="H6027" s="318" t="s">
        <v>2099</v>
      </c>
      <c r="I6027" s="104" t="s">
        <v>1133</v>
      </c>
      <c r="J6027" s="318" t="s">
        <v>1708</v>
      </c>
      <c r="K6027" s="320"/>
      <c r="L6027" s="320"/>
      <c r="M6027" s="104"/>
      <c r="N6027" s="104">
        <v>2</v>
      </c>
      <c r="O6027" s="320">
        <v>6.0333333333333332</v>
      </c>
      <c r="P6027" s="105">
        <v>7800</v>
      </c>
    </row>
    <row r="6028" spans="1:16" ht="22.5" x14ac:dyDescent="0.2">
      <c r="A6028" s="104" t="s">
        <v>1022</v>
      </c>
      <c r="B6028" s="104" t="s">
        <v>423</v>
      </c>
      <c r="C6028" s="313" t="s">
        <v>99</v>
      </c>
      <c r="D6028" s="104" t="s">
        <v>1046</v>
      </c>
      <c r="E6028" s="105">
        <v>1950</v>
      </c>
      <c r="F6028" s="313" t="s">
        <v>5439</v>
      </c>
      <c r="G6028" s="318" t="s">
        <v>5440</v>
      </c>
      <c r="H6028" s="318" t="s">
        <v>1064</v>
      </c>
      <c r="I6028" s="104" t="s">
        <v>1073</v>
      </c>
      <c r="J6028" s="318" t="s">
        <v>1045</v>
      </c>
      <c r="K6028" s="320"/>
      <c r="L6028" s="320"/>
      <c r="M6028" s="104"/>
      <c r="N6028" s="104">
        <v>3</v>
      </c>
      <c r="O6028" s="320">
        <v>6.0333333333333332</v>
      </c>
      <c r="P6028" s="105">
        <v>11700</v>
      </c>
    </row>
    <row r="6029" spans="1:16" x14ac:dyDescent="0.2">
      <c r="A6029" s="104" t="s">
        <v>1022</v>
      </c>
      <c r="B6029" s="104" t="s">
        <v>423</v>
      </c>
      <c r="C6029" s="313" t="s">
        <v>99</v>
      </c>
      <c r="D6029" s="104" t="s">
        <v>1046</v>
      </c>
      <c r="E6029" s="105">
        <v>1500</v>
      </c>
      <c r="F6029" s="313" t="s">
        <v>5441</v>
      </c>
      <c r="G6029" s="318" t="s">
        <v>5442</v>
      </c>
      <c r="H6029" s="318" t="s">
        <v>1049</v>
      </c>
      <c r="I6029" s="104" t="s">
        <v>1044</v>
      </c>
      <c r="J6029" s="318" t="s">
        <v>1028</v>
      </c>
      <c r="K6029" s="320"/>
      <c r="L6029" s="320"/>
      <c r="M6029" s="104"/>
      <c r="N6029" s="104">
        <v>2</v>
      </c>
      <c r="O6029" s="320">
        <v>6.0333333333333332</v>
      </c>
      <c r="P6029" s="105">
        <v>9000</v>
      </c>
    </row>
    <row r="6030" spans="1:16" x14ac:dyDescent="0.2">
      <c r="A6030" s="104" t="s">
        <v>1022</v>
      </c>
      <c r="B6030" s="104" t="s">
        <v>423</v>
      </c>
      <c r="C6030" s="313" t="s">
        <v>99</v>
      </c>
      <c r="D6030" s="104" t="s">
        <v>1209</v>
      </c>
      <c r="E6030" s="105">
        <v>1300</v>
      </c>
      <c r="F6030" s="313" t="s">
        <v>5443</v>
      </c>
      <c r="G6030" s="318" t="s">
        <v>5444</v>
      </c>
      <c r="H6030" s="318" t="s">
        <v>1117</v>
      </c>
      <c r="I6030" s="104" t="s">
        <v>1118</v>
      </c>
      <c r="J6030" s="318" t="s">
        <v>1119</v>
      </c>
      <c r="K6030" s="320"/>
      <c r="L6030" s="320"/>
      <c r="M6030" s="104"/>
      <c r="N6030" s="104">
        <v>2</v>
      </c>
      <c r="O6030" s="320">
        <v>6.0333333333333332</v>
      </c>
      <c r="P6030" s="105">
        <v>7800</v>
      </c>
    </row>
    <row r="6031" spans="1:16" x14ac:dyDescent="0.2">
      <c r="A6031" s="104" t="s">
        <v>1022</v>
      </c>
      <c r="B6031" s="104" t="s">
        <v>423</v>
      </c>
      <c r="C6031" s="313" t="s">
        <v>99</v>
      </c>
      <c r="D6031" s="104" t="s">
        <v>1101</v>
      </c>
      <c r="E6031" s="105">
        <v>2500</v>
      </c>
      <c r="F6031" s="313" t="s">
        <v>5445</v>
      </c>
      <c r="G6031" s="318" t="s">
        <v>5446</v>
      </c>
      <c r="H6031" s="318" t="s">
        <v>1032</v>
      </c>
      <c r="I6031" s="104" t="s">
        <v>1027</v>
      </c>
      <c r="J6031" s="318" t="s">
        <v>1028</v>
      </c>
      <c r="K6031" s="320"/>
      <c r="L6031" s="320"/>
      <c r="M6031" s="104"/>
      <c r="N6031" s="104">
        <v>2</v>
      </c>
      <c r="O6031" s="320">
        <v>6.0333333333333332</v>
      </c>
      <c r="P6031" s="105">
        <v>15000</v>
      </c>
    </row>
    <row r="6032" spans="1:16" x14ac:dyDescent="0.2">
      <c r="A6032" s="104" t="s">
        <v>1022</v>
      </c>
      <c r="B6032" s="104" t="s">
        <v>423</v>
      </c>
      <c r="C6032" s="313" t="s">
        <v>99</v>
      </c>
      <c r="D6032" s="104" t="s">
        <v>1201</v>
      </c>
      <c r="E6032" s="105">
        <v>1300</v>
      </c>
      <c r="F6032" s="313" t="s">
        <v>5447</v>
      </c>
      <c r="G6032" s="318" t="s">
        <v>5448</v>
      </c>
      <c r="H6032" s="318" t="s">
        <v>1117</v>
      </c>
      <c r="I6032" s="104" t="s">
        <v>1118</v>
      </c>
      <c r="J6032" s="318" t="s">
        <v>1119</v>
      </c>
      <c r="K6032" s="320"/>
      <c r="L6032" s="320"/>
      <c r="M6032" s="104"/>
      <c r="N6032" s="104">
        <v>2</v>
      </c>
      <c r="O6032" s="320">
        <v>6.0333333333333332</v>
      </c>
      <c r="P6032" s="105">
        <v>7800</v>
      </c>
    </row>
    <row r="6033" spans="1:16" ht="22.5" x14ac:dyDescent="0.2">
      <c r="A6033" s="104" t="s">
        <v>1022</v>
      </c>
      <c r="B6033" s="104" t="s">
        <v>423</v>
      </c>
      <c r="C6033" s="313" t="s">
        <v>99</v>
      </c>
      <c r="D6033" s="104" t="s">
        <v>1054</v>
      </c>
      <c r="E6033" s="105">
        <v>1500</v>
      </c>
      <c r="F6033" s="313" t="s">
        <v>5449</v>
      </c>
      <c r="G6033" s="318" t="s">
        <v>5450</v>
      </c>
      <c r="H6033" s="318" t="s">
        <v>1057</v>
      </c>
      <c r="I6033" s="104" t="s">
        <v>1027</v>
      </c>
      <c r="J6033" s="318" t="s">
        <v>1069</v>
      </c>
      <c r="K6033" s="320"/>
      <c r="L6033" s="320"/>
      <c r="M6033" s="104"/>
      <c r="N6033" s="104">
        <v>2</v>
      </c>
      <c r="O6033" s="320">
        <v>6.0333333333333332</v>
      </c>
      <c r="P6033" s="105">
        <v>9000</v>
      </c>
    </row>
    <row r="6034" spans="1:16" x14ac:dyDescent="0.2">
      <c r="A6034" s="104" t="s">
        <v>1022</v>
      </c>
      <c r="B6034" s="104" t="s">
        <v>423</v>
      </c>
      <c r="C6034" s="313" t="s">
        <v>99</v>
      </c>
      <c r="D6034" s="104" t="s">
        <v>1046</v>
      </c>
      <c r="E6034" s="105">
        <v>1700</v>
      </c>
      <c r="F6034" s="313" t="s">
        <v>5451</v>
      </c>
      <c r="G6034" s="318" t="s">
        <v>5452</v>
      </c>
      <c r="H6034" s="318" t="s">
        <v>1064</v>
      </c>
      <c r="I6034" s="104" t="s">
        <v>1044</v>
      </c>
      <c r="J6034" s="318" t="s">
        <v>1028</v>
      </c>
      <c r="K6034" s="320"/>
      <c r="L6034" s="320"/>
      <c r="M6034" s="104"/>
      <c r="N6034" s="104">
        <v>2</v>
      </c>
      <c r="O6034" s="320">
        <v>6.0333333333333332</v>
      </c>
      <c r="P6034" s="105">
        <v>10200</v>
      </c>
    </row>
    <row r="6035" spans="1:16" x14ac:dyDescent="0.2">
      <c r="A6035" s="104" t="s">
        <v>1022</v>
      </c>
      <c r="B6035" s="104" t="s">
        <v>423</v>
      </c>
      <c r="C6035" s="313" t="s">
        <v>99</v>
      </c>
      <c r="D6035" s="104" t="s">
        <v>1101</v>
      </c>
      <c r="E6035" s="105">
        <v>2400</v>
      </c>
      <c r="F6035" s="313" t="s">
        <v>5453</v>
      </c>
      <c r="G6035" s="318" t="s">
        <v>5454</v>
      </c>
      <c r="H6035" s="318" t="s">
        <v>1032</v>
      </c>
      <c r="I6035" s="104" t="s">
        <v>1027</v>
      </c>
      <c r="J6035" s="318" t="s">
        <v>1028</v>
      </c>
      <c r="K6035" s="320"/>
      <c r="L6035" s="320"/>
      <c r="M6035" s="104"/>
      <c r="N6035" s="104">
        <v>2</v>
      </c>
      <c r="O6035" s="320">
        <v>6.0333333333333332</v>
      </c>
      <c r="P6035" s="105">
        <v>14400</v>
      </c>
    </row>
    <row r="6036" spans="1:16" x14ac:dyDescent="0.2">
      <c r="A6036" s="104" t="s">
        <v>1022</v>
      </c>
      <c r="B6036" s="104" t="s">
        <v>423</v>
      </c>
      <c r="C6036" s="313" t="s">
        <v>99</v>
      </c>
      <c r="D6036" s="104" t="s">
        <v>1046</v>
      </c>
      <c r="E6036" s="105">
        <v>1500</v>
      </c>
      <c r="F6036" s="313" t="s">
        <v>5455</v>
      </c>
      <c r="G6036" s="318" t="s">
        <v>5456</v>
      </c>
      <c r="H6036" s="318" t="s">
        <v>1189</v>
      </c>
      <c r="I6036" s="104" t="s">
        <v>1134</v>
      </c>
      <c r="J6036" s="318" t="s">
        <v>1028</v>
      </c>
      <c r="K6036" s="320"/>
      <c r="L6036" s="320"/>
      <c r="M6036" s="104"/>
      <c r="N6036" s="104">
        <v>2</v>
      </c>
      <c r="O6036" s="320">
        <v>6.0333333333333332</v>
      </c>
      <c r="P6036" s="105">
        <v>9000</v>
      </c>
    </row>
    <row r="6037" spans="1:16" x14ac:dyDescent="0.2">
      <c r="A6037" s="104" t="s">
        <v>1022</v>
      </c>
      <c r="B6037" s="104" t="s">
        <v>423</v>
      </c>
      <c r="C6037" s="313" t="s">
        <v>99</v>
      </c>
      <c r="D6037" s="104" t="s">
        <v>1296</v>
      </c>
      <c r="E6037" s="105">
        <v>2500</v>
      </c>
      <c r="F6037" s="313" t="s">
        <v>5457</v>
      </c>
      <c r="G6037" s="318" t="s">
        <v>5458</v>
      </c>
      <c r="H6037" s="318" t="s">
        <v>1380</v>
      </c>
      <c r="I6037" s="104" t="s">
        <v>1061</v>
      </c>
      <c r="J6037" s="318" t="s">
        <v>1028</v>
      </c>
      <c r="K6037" s="320"/>
      <c r="L6037" s="320"/>
      <c r="M6037" s="104"/>
      <c r="N6037" s="104">
        <v>2</v>
      </c>
      <c r="O6037" s="320">
        <v>6.0333333333333332</v>
      </c>
      <c r="P6037" s="105">
        <v>15000</v>
      </c>
    </row>
    <row r="6038" spans="1:16" x14ac:dyDescent="0.2">
      <c r="A6038" s="104" t="s">
        <v>1022</v>
      </c>
      <c r="B6038" s="104" t="s">
        <v>423</v>
      </c>
      <c r="C6038" s="313" t="s">
        <v>99</v>
      </c>
      <c r="D6038" s="104" t="s">
        <v>1050</v>
      </c>
      <c r="E6038" s="105">
        <v>2400</v>
      </c>
      <c r="F6038" s="313" t="s">
        <v>5772</v>
      </c>
      <c r="G6038" s="318" t="s">
        <v>5773</v>
      </c>
      <c r="H6038" s="318" t="s">
        <v>1060</v>
      </c>
      <c r="I6038" s="104" t="s">
        <v>1027</v>
      </c>
      <c r="J6038" s="318" t="s">
        <v>1028</v>
      </c>
      <c r="K6038" s="320"/>
      <c r="L6038" s="320"/>
      <c r="M6038" s="104"/>
      <c r="N6038" s="104">
        <v>2</v>
      </c>
      <c r="O6038" s="320">
        <v>6.0333333333333332</v>
      </c>
      <c r="P6038" s="105">
        <v>14400</v>
      </c>
    </row>
    <row r="6039" spans="1:16" ht="22.5" x14ac:dyDescent="0.2">
      <c r="A6039" s="104" t="s">
        <v>1022</v>
      </c>
      <c r="B6039" s="104" t="s">
        <v>423</v>
      </c>
      <c r="C6039" s="313" t="s">
        <v>99</v>
      </c>
      <c r="D6039" s="104" t="s">
        <v>1296</v>
      </c>
      <c r="E6039" s="105">
        <v>2500</v>
      </c>
      <c r="F6039" s="313" t="s">
        <v>5459</v>
      </c>
      <c r="G6039" s="318" t="s">
        <v>5460</v>
      </c>
      <c r="H6039" s="318" t="s">
        <v>1067</v>
      </c>
      <c r="I6039" s="104" t="s">
        <v>1068</v>
      </c>
      <c r="J6039" s="318" t="s">
        <v>1069</v>
      </c>
      <c r="K6039" s="320"/>
      <c r="L6039" s="320"/>
      <c r="M6039" s="104"/>
      <c r="N6039" s="104">
        <v>2</v>
      </c>
      <c r="O6039" s="320">
        <v>6.0333333333333332</v>
      </c>
      <c r="P6039" s="105">
        <v>15000</v>
      </c>
    </row>
    <row r="6040" spans="1:16" x14ac:dyDescent="0.2">
      <c r="A6040" s="104" t="s">
        <v>1022</v>
      </c>
      <c r="B6040" s="104" t="s">
        <v>423</v>
      </c>
      <c r="C6040" s="313" t="s">
        <v>99</v>
      </c>
      <c r="D6040" s="104" t="s">
        <v>1183</v>
      </c>
      <c r="E6040" s="105">
        <v>1300</v>
      </c>
      <c r="F6040" s="313" t="s">
        <v>5461</v>
      </c>
      <c r="G6040" s="318" t="s">
        <v>5462</v>
      </c>
      <c r="H6040" s="318" t="s">
        <v>1117</v>
      </c>
      <c r="I6040" s="104" t="s">
        <v>1118</v>
      </c>
      <c r="J6040" s="318" t="s">
        <v>1119</v>
      </c>
      <c r="K6040" s="320"/>
      <c r="L6040" s="320"/>
      <c r="M6040" s="104"/>
      <c r="N6040" s="104">
        <v>2</v>
      </c>
      <c r="O6040" s="320">
        <v>6.0333333333333332</v>
      </c>
      <c r="P6040" s="105">
        <v>7800</v>
      </c>
    </row>
    <row r="6041" spans="1:16" x14ac:dyDescent="0.2">
      <c r="A6041" s="104" t="s">
        <v>1022</v>
      </c>
      <c r="B6041" s="104" t="s">
        <v>423</v>
      </c>
      <c r="C6041" s="313" t="s">
        <v>99</v>
      </c>
      <c r="D6041" s="104" t="s">
        <v>5463</v>
      </c>
      <c r="E6041" s="105">
        <v>1200</v>
      </c>
      <c r="F6041" s="313" t="s">
        <v>5464</v>
      </c>
      <c r="G6041" s="318" t="s">
        <v>5465</v>
      </c>
      <c r="H6041" s="318" t="s">
        <v>1117</v>
      </c>
      <c r="I6041" s="104" t="s">
        <v>1118</v>
      </c>
      <c r="J6041" s="318" t="s">
        <v>1119</v>
      </c>
      <c r="K6041" s="320"/>
      <c r="L6041" s="320"/>
      <c r="M6041" s="104"/>
      <c r="N6041" s="104">
        <v>2</v>
      </c>
      <c r="O6041" s="320">
        <v>6.0333333333333332</v>
      </c>
      <c r="P6041" s="105">
        <v>7200</v>
      </c>
    </row>
    <row r="6042" spans="1:16" x14ac:dyDescent="0.2">
      <c r="A6042" s="104" t="s">
        <v>1022</v>
      </c>
      <c r="B6042" s="104" t="s">
        <v>423</v>
      </c>
      <c r="C6042" s="313" t="s">
        <v>99</v>
      </c>
      <c r="D6042" s="104" t="s">
        <v>5774</v>
      </c>
      <c r="E6042" s="105">
        <v>6000</v>
      </c>
      <c r="F6042" s="313" t="s">
        <v>5775</v>
      </c>
      <c r="G6042" s="318" t="s">
        <v>5776</v>
      </c>
      <c r="H6042" s="318" t="s">
        <v>1067</v>
      </c>
      <c r="I6042" s="104" t="s">
        <v>1027</v>
      </c>
      <c r="J6042" s="318" t="s">
        <v>1028</v>
      </c>
      <c r="K6042" s="320"/>
      <c r="L6042" s="320"/>
      <c r="M6042" s="104"/>
      <c r="N6042" s="104">
        <v>4</v>
      </c>
      <c r="O6042" s="320">
        <v>6.0333333333333332</v>
      </c>
      <c r="P6042" s="105">
        <v>36000</v>
      </c>
    </row>
    <row r="6043" spans="1:16" ht="22.5" x14ac:dyDescent="0.2">
      <c r="A6043" s="104" t="s">
        <v>1022</v>
      </c>
      <c r="B6043" s="104" t="s">
        <v>423</v>
      </c>
      <c r="C6043" s="313" t="s">
        <v>99</v>
      </c>
      <c r="D6043" s="104" t="s">
        <v>1054</v>
      </c>
      <c r="E6043" s="105">
        <v>1500</v>
      </c>
      <c r="F6043" s="313" t="s">
        <v>5466</v>
      </c>
      <c r="G6043" s="318" t="s">
        <v>5467</v>
      </c>
      <c r="H6043" s="318" t="s">
        <v>1064</v>
      </c>
      <c r="I6043" s="104" t="s">
        <v>1073</v>
      </c>
      <c r="J6043" s="318" t="s">
        <v>1045</v>
      </c>
      <c r="K6043" s="320"/>
      <c r="L6043" s="320"/>
      <c r="M6043" s="104"/>
      <c r="N6043" s="104">
        <v>2</v>
      </c>
      <c r="O6043" s="320">
        <v>6.0333333333333332</v>
      </c>
      <c r="P6043" s="105">
        <v>9000</v>
      </c>
    </row>
    <row r="6044" spans="1:16" x14ac:dyDescent="0.2">
      <c r="A6044" s="104" t="s">
        <v>1022</v>
      </c>
      <c r="B6044" s="104" t="s">
        <v>423</v>
      </c>
      <c r="C6044" s="313" t="s">
        <v>99</v>
      </c>
      <c r="D6044" s="104" t="s">
        <v>1749</v>
      </c>
      <c r="E6044" s="105">
        <v>2500</v>
      </c>
      <c r="F6044" s="313" t="s">
        <v>5468</v>
      </c>
      <c r="G6044" s="318" t="s">
        <v>5469</v>
      </c>
      <c r="H6044" s="318" t="s">
        <v>1141</v>
      </c>
      <c r="I6044" s="104" t="s">
        <v>1027</v>
      </c>
      <c r="J6044" s="318" t="s">
        <v>1028</v>
      </c>
      <c r="K6044" s="320"/>
      <c r="L6044" s="320"/>
      <c r="M6044" s="104"/>
      <c r="N6044" s="104">
        <v>1</v>
      </c>
      <c r="O6044" s="320">
        <v>6.0333333333333332</v>
      </c>
      <c r="P6044" s="105">
        <v>15000</v>
      </c>
    </row>
    <row r="6045" spans="1:16" x14ac:dyDescent="0.2">
      <c r="A6045" s="104" t="s">
        <v>1022</v>
      </c>
      <c r="B6045" s="104" t="s">
        <v>423</v>
      </c>
      <c r="C6045" s="313" t="s">
        <v>99</v>
      </c>
      <c r="D6045" s="104" t="s">
        <v>1183</v>
      </c>
      <c r="E6045" s="105">
        <v>1300</v>
      </c>
      <c r="F6045" s="313" t="s">
        <v>5470</v>
      </c>
      <c r="G6045" s="318" t="s">
        <v>5471</v>
      </c>
      <c r="H6045" s="318" t="s">
        <v>1117</v>
      </c>
      <c r="I6045" s="104" t="s">
        <v>1118</v>
      </c>
      <c r="J6045" s="318" t="s">
        <v>1119</v>
      </c>
      <c r="K6045" s="320"/>
      <c r="L6045" s="320"/>
      <c r="M6045" s="104"/>
      <c r="N6045" s="104">
        <v>2</v>
      </c>
      <c r="O6045" s="320">
        <v>6.0333333333333332</v>
      </c>
      <c r="P6045" s="105">
        <v>7800</v>
      </c>
    </row>
    <row r="6046" spans="1:16" x14ac:dyDescent="0.2">
      <c r="A6046" s="104" t="s">
        <v>1022</v>
      </c>
      <c r="B6046" s="104" t="s">
        <v>423</v>
      </c>
      <c r="C6046" s="313" t="s">
        <v>99</v>
      </c>
      <c r="D6046" s="104" t="s">
        <v>4094</v>
      </c>
      <c r="E6046" s="105">
        <v>1300</v>
      </c>
      <c r="F6046" s="313" t="s">
        <v>5472</v>
      </c>
      <c r="G6046" s="318" t="s">
        <v>5473</v>
      </c>
      <c r="H6046" s="318" t="s">
        <v>1118</v>
      </c>
      <c r="I6046" s="104" t="s">
        <v>1118</v>
      </c>
      <c r="J6046" s="318" t="s">
        <v>1119</v>
      </c>
      <c r="K6046" s="320"/>
      <c r="L6046" s="320"/>
      <c r="M6046" s="104"/>
      <c r="N6046" s="104">
        <v>2</v>
      </c>
      <c r="O6046" s="320">
        <v>6.0333333333333332</v>
      </c>
      <c r="P6046" s="105">
        <v>7800</v>
      </c>
    </row>
    <row r="6047" spans="1:16" x14ac:dyDescent="0.2">
      <c r="A6047" s="104" t="s">
        <v>1022</v>
      </c>
      <c r="B6047" s="104" t="s">
        <v>423</v>
      </c>
      <c r="C6047" s="313" t="s">
        <v>99</v>
      </c>
      <c r="D6047" s="104" t="s">
        <v>1046</v>
      </c>
      <c r="E6047" s="105">
        <v>1500</v>
      </c>
      <c r="F6047" s="313" t="s">
        <v>5474</v>
      </c>
      <c r="G6047" s="318" t="s">
        <v>5475</v>
      </c>
      <c r="H6047" s="318" t="s">
        <v>1189</v>
      </c>
      <c r="I6047" s="104" t="s">
        <v>1134</v>
      </c>
      <c r="J6047" s="318" t="s">
        <v>1028</v>
      </c>
      <c r="K6047" s="320"/>
      <c r="L6047" s="320"/>
      <c r="M6047" s="104"/>
      <c r="N6047" s="104">
        <v>2</v>
      </c>
      <c r="O6047" s="320">
        <v>6.0333333333333332</v>
      </c>
      <c r="P6047" s="105">
        <v>9000</v>
      </c>
    </row>
    <row r="6048" spans="1:16" x14ac:dyDescent="0.2">
      <c r="A6048" s="104" t="s">
        <v>1022</v>
      </c>
      <c r="B6048" s="104" t="s">
        <v>423</v>
      </c>
      <c r="C6048" s="313" t="s">
        <v>99</v>
      </c>
      <c r="D6048" s="104" t="s">
        <v>5476</v>
      </c>
      <c r="E6048" s="105">
        <v>2500</v>
      </c>
      <c r="F6048" s="313" t="s">
        <v>5477</v>
      </c>
      <c r="G6048" s="318" t="s">
        <v>5478</v>
      </c>
      <c r="H6048" s="318" t="s">
        <v>1742</v>
      </c>
      <c r="I6048" s="104" t="s">
        <v>1027</v>
      </c>
      <c r="J6048" s="318" t="s">
        <v>1028</v>
      </c>
      <c r="K6048" s="320"/>
      <c r="L6048" s="320"/>
      <c r="M6048" s="104"/>
      <c r="N6048" s="104">
        <v>2</v>
      </c>
      <c r="O6048" s="320">
        <v>6.0333333333333332</v>
      </c>
      <c r="P6048" s="105">
        <v>15000</v>
      </c>
    </row>
    <row r="6049" spans="1:16" x14ac:dyDescent="0.2">
      <c r="A6049" s="104" t="s">
        <v>1022</v>
      </c>
      <c r="B6049" s="104" t="s">
        <v>423</v>
      </c>
      <c r="C6049" s="313" t="s">
        <v>99</v>
      </c>
      <c r="D6049" s="104" t="s">
        <v>1101</v>
      </c>
      <c r="E6049" s="105">
        <v>2400</v>
      </c>
      <c r="F6049" s="313" t="s">
        <v>5479</v>
      </c>
      <c r="G6049" s="318" t="s">
        <v>5480</v>
      </c>
      <c r="H6049" s="318" t="s">
        <v>1032</v>
      </c>
      <c r="I6049" s="104" t="s">
        <v>1027</v>
      </c>
      <c r="J6049" s="318" t="s">
        <v>1028</v>
      </c>
      <c r="K6049" s="320"/>
      <c r="L6049" s="320"/>
      <c r="M6049" s="104"/>
      <c r="N6049" s="104">
        <v>2</v>
      </c>
      <c r="O6049" s="320">
        <v>6.0333333333333332</v>
      </c>
      <c r="P6049" s="105">
        <v>14400</v>
      </c>
    </row>
    <row r="6050" spans="1:16" ht="22.5" x14ac:dyDescent="0.2">
      <c r="A6050" s="104" t="s">
        <v>1022</v>
      </c>
      <c r="B6050" s="104" t="s">
        <v>423</v>
      </c>
      <c r="C6050" s="313" t="s">
        <v>99</v>
      </c>
      <c r="D6050" s="104" t="s">
        <v>1046</v>
      </c>
      <c r="E6050" s="105">
        <v>1500</v>
      </c>
      <c r="F6050" s="313" t="s">
        <v>5481</v>
      </c>
      <c r="G6050" s="318" t="s">
        <v>5482</v>
      </c>
      <c r="H6050" s="318" t="s">
        <v>1090</v>
      </c>
      <c r="I6050" s="104" t="s">
        <v>1044</v>
      </c>
      <c r="J6050" s="318" t="s">
        <v>1045</v>
      </c>
      <c r="K6050" s="320"/>
      <c r="L6050" s="320"/>
      <c r="M6050" s="104"/>
      <c r="N6050" s="104">
        <v>2</v>
      </c>
      <c r="O6050" s="320">
        <v>6.0333333333333332</v>
      </c>
      <c r="P6050" s="105">
        <v>9000</v>
      </c>
    </row>
    <row r="6051" spans="1:16" x14ac:dyDescent="0.2">
      <c r="A6051" s="104" t="s">
        <v>1022</v>
      </c>
      <c r="B6051" s="104" t="s">
        <v>423</v>
      </c>
      <c r="C6051" s="313" t="s">
        <v>99</v>
      </c>
      <c r="D6051" s="104" t="s">
        <v>1046</v>
      </c>
      <c r="E6051" s="105">
        <v>1700</v>
      </c>
      <c r="F6051" s="313" t="s">
        <v>5483</v>
      </c>
      <c r="G6051" s="318" t="s">
        <v>5484</v>
      </c>
      <c r="H6051" s="318" t="s">
        <v>1049</v>
      </c>
      <c r="I6051" s="104" t="s">
        <v>1118</v>
      </c>
      <c r="J6051" s="318" t="s">
        <v>1119</v>
      </c>
      <c r="K6051" s="320"/>
      <c r="L6051" s="320"/>
      <c r="M6051" s="104"/>
      <c r="N6051" s="104">
        <v>2</v>
      </c>
      <c r="O6051" s="320">
        <v>6.0333333333333332</v>
      </c>
      <c r="P6051" s="105">
        <v>10200</v>
      </c>
    </row>
    <row r="6052" spans="1:16" ht="22.5" x14ac:dyDescent="0.2">
      <c r="A6052" s="104" t="s">
        <v>1022</v>
      </c>
      <c r="B6052" s="104" t="s">
        <v>423</v>
      </c>
      <c r="C6052" s="313" t="s">
        <v>99</v>
      </c>
      <c r="D6052" s="104" t="s">
        <v>4793</v>
      </c>
      <c r="E6052" s="105">
        <v>2400</v>
      </c>
      <c r="F6052" s="313" t="s">
        <v>5485</v>
      </c>
      <c r="G6052" s="318" t="s">
        <v>5486</v>
      </c>
      <c r="H6052" s="318" t="s">
        <v>1141</v>
      </c>
      <c r="I6052" s="104" t="s">
        <v>1027</v>
      </c>
      <c r="J6052" s="318" t="s">
        <v>1028</v>
      </c>
      <c r="K6052" s="320"/>
      <c r="L6052" s="320"/>
      <c r="M6052" s="104"/>
      <c r="N6052" s="104">
        <v>2</v>
      </c>
      <c r="O6052" s="320">
        <v>6.0333333333333332</v>
      </c>
      <c r="P6052" s="105">
        <v>14400</v>
      </c>
    </row>
    <row r="6053" spans="1:16" x14ac:dyDescent="0.2">
      <c r="A6053" s="104" t="s">
        <v>1022</v>
      </c>
      <c r="B6053" s="104" t="s">
        <v>423</v>
      </c>
      <c r="C6053" s="313" t="s">
        <v>99</v>
      </c>
      <c r="D6053" s="104" t="s">
        <v>1046</v>
      </c>
      <c r="E6053" s="105">
        <v>1700</v>
      </c>
      <c r="F6053" s="313" t="s">
        <v>5487</v>
      </c>
      <c r="G6053" s="318" t="s">
        <v>5488</v>
      </c>
      <c r="H6053" s="318" t="s">
        <v>3114</v>
      </c>
      <c r="I6053" s="104" t="s">
        <v>1073</v>
      </c>
      <c r="J6053" s="318" t="s">
        <v>1092</v>
      </c>
      <c r="K6053" s="320"/>
      <c r="L6053" s="320"/>
      <c r="M6053" s="104"/>
      <c r="N6053" s="104">
        <v>2</v>
      </c>
      <c r="O6053" s="320">
        <v>6.0333333333333332</v>
      </c>
      <c r="P6053" s="105">
        <v>10200</v>
      </c>
    </row>
    <row r="6054" spans="1:16" x14ac:dyDescent="0.2">
      <c r="A6054" s="104" t="s">
        <v>1022</v>
      </c>
      <c r="B6054" s="104" t="s">
        <v>423</v>
      </c>
      <c r="C6054" s="313" t="s">
        <v>99</v>
      </c>
      <c r="D6054" s="104" t="s">
        <v>3078</v>
      </c>
      <c r="E6054" s="105">
        <v>1500</v>
      </c>
      <c r="F6054" s="313" t="s">
        <v>5491</v>
      </c>
      <c r="G6054" s="318" t="s">
        <v>5492</v>
      </c>
      <c r="H6054" s="318" t="s">
        <v>1148</v>
      </c>
      <c r="I6054" s="104" t="s">
        <v>1073</v>
      </c>
      <c r="J6054" s="318" t="s">
        <v>1074</v>
      </c>
      <c r="K6054" s="320"/>
      <c r="L6054" s="320"/>
      <c r="M6054" s="104"/>
      <c r="N6054" s="104">
        <v>2</v>
      </c>
      <c r="O6054" s="320">
        <v>6.0333333333333332</v>
      </c>
      <c r="P6054" s="105">
        <v>9000</v>
      </c>
    </row>
    <row r="6055" spans="1:16" x14ac:dyDescent="0.2">
      <c r="A6055" s="104" t="s">
        <v>1022</v>
      </c>
      <c r="B6055" s="104" t="s">
        <v>423</v>
      </c>
      <c r="C6055" s="313" t="s">
        <v>99</v>
      </c>
      <c r="D6055" s="104" t="s">
        <v>2189</v>
      </c>
      <c r="E6055" s="105">
        <v>1200</v>
      </c>
      <c r="F6055" s="313" t="s">
        <v>5493</v>
      </c>
      <c r="G6055" s="318" t="s">
        <v>5494</v>
      </c>
      <c r="H6055" s="318" t="s">
        <v>1060</v>
      </c>
      <c r="I6055" s="104" t="s">
        <v>1027</v>
      </c>
      <c r="J6055" s="318" t="s">
        <v>1028</v>
      </c>
      <c r="K6055" s="320"/>
      <c r="L6055" s="320"/>
      <c r="M6055" s="104"/>
      <c r="N6055" s="104">
        <v>2</v>
      </c>
      <c r="O6055" s="320">
        <v>6.0333333333333332</v>
      </c>
      <c r="P6055" s="105">
        <v>7200</v>
      </c>
    </row>
    <row r="6056" spans="1:16" ht="12" thickBot="1" x14ac:dyDescent="0.25">
      <c r="A6056" s="111" t="s">
        <v>1022</v>
      </c>
      <c r="B6056" s="111" t="s">
        <v>423</v>
      </c>
      <c r="C6056" s="331" t="s">
        <v>99</v>
      </c>
      <c r="D6056" s="111" t="s">
        <v>5495</v>
      </c>
      <c r="E6056" s="323">
        <v>5500</v>
      </c>
      <c r="F6056" s="331" t="s">
        <v>5496</v>
      </c>
      <c r="G6056" s="321" t="s">
        <v>5497</v>
      </c>
      <c r="H6056" s="321" t="s">
        <v>3296</v>
      </c>
      <c r="I6056" s="111" t="s">
        <v>1027</v>
      </c>
      <c r="J6056" s="321" t="s">
        <v>1028</v>
      </c>
      <c r="K6056" s="322"/>
      <c r="L6056" s="322"/>
      <c r="M6056" s="111"/>
      <c r="N6056" s="111">
        <v>3</v>
      </c>
      <c r="O6056" s="322">
        <v>6.0333333333333332</v>
      </c>
      <c r="P6056" s="323">
        <v>33000</v>
      </c>
    </row>
    <row r="6059" spans="1:16" x14ac:dyDescent="0.2">
      <c r="A6059" s="363" t="s">
        <v>390</v>
      </c>
      <c r="B6059" s="363"/>
      <c r="C6059" s="363"/>
      <c r="D6059" s="363"/>
      <c r="E6059" s="363"/>
      <c r="F6059" s="363"/>
      <c r="G6059" s="363"/>
      <c r="H6059" s="363"/>
      <c r="I6059" s="363"/>
      <c r="J6059" s="363"/>
      <c r="K6059" s="363"/>
      <c r="L6059" s="363"/>
      <c r="M6059" s="364"/>
      <c r="N6059" s="364"/>
      <c r="O6059" s="364"/>
      <c r="P6059" s="364"/>
    </row>
    <row r="6060" spans="1:16" x14ac:dyDescent="0.2">
      <c r="A6060" s="157" t="s">
        <v>544</v>
      </c>
      <c r="B6060" s="31"/>
      <c r="C6060" s="31"/>
      <c r="D6060" s="31"/>
      <c r="E6060" s="31"/>
      <c r="F6060" s="31"/>
      <c r="G6060" s="31"/>
      <c r="H6060" s="31"/>
      <c r="I6060" s="31"/>
      <c r="J6060" s="31"/>
      <c r="K6060" s="31"/>
      <c r="L6060" s="31"/>
      <c r="M6060" s="31"/>
      <c r="N6060" s="31"/>
      <c r="O6060" s="31"/>
      <c r="P6060" s="31"/>
    </row>
    <row r="6061" spans="1:16" x14ac:dyDescent="0.2">
      <c r="A6061" s="157" t="s">
        <v>432</v>
      </c>
      <c r="B6061" s="31"/>
      <c r="C6061" s="31"/>
      <c r="D6061" s="31"/>
      <c r="E6061" s="31"/>
      <c r="F6061" s="31"/>
      <c r="G6061" s="31"/>
      <c r="H6061" s="31"/>
      <c r="I6061" s="31"/>
      <c r="J6061" s="31"/>
      <c r="K6061" s="31"/>
      <c r="L6061" s="31"/>
      <c r="M6061" s="31"/>
      <c r="N6061" s="31"/>
      <c r="O6061" s="31"/>
      <c r="P6061" s="31"/>
    </row>
    <row r="6062" spans="1:16" ht="12" thickBot="1" x14ac:dyDescent="0.25">
      <c r="A6062" s="332" t="s">
        <v>545</v>
      </c>
      <c r="B6062" s="180"/>
      <c r="C6062" s="180"/>
      <c r="D6062" s="180"/>
      <c r="E6062" s="180"/>
      <c r="F6062" s="180"/>
      <c r="G6062" s="180"/>
      <c r="H6062" s="180"/>
      <c r="I6062" s="180"/>
      <c r="J6062" s="180"/>
      <c r="K6062" s="365"/>
      <c r="L6062" s="365"/>
      <c r="M6062" s="180"/>
      <c r="N6062" s="180"/>
      <c r="O6062" s="180"/>
      <c r="P6062" s="180"/>
    </row>
    <row r="6063" spans="1:16" ht="12" thickBot="1" x14ac:dyDescent="0.25">
      <c r="A6063" s="972" t="s">
        <v>140</v>
      </c>
      <c r="B6063" s="973"/>
      <c r="C6063" s="973"/>
      <c r="D6063" s="973"/>
      <c r="E6063" s="974"/>
      <c r="F6063" s="975" t="s">
        <v>141</v>
      </c>
      <c r="G6063" s="976"/>
      <c r="H6063" s="977"/>
      <c r="I6063" s="977"/>
      <c r="J6063" s="978"/>
      <c r="K6063" s="979" t="s">
        <v>5778</v>
      </c>
      <c r="L6063" s="980"/>
      <c r="M6063" s="981"/>
      <c r="N6063" s="979" t="s">
        <v>5779</v>
      </c>
      <c r="O6063" s="980"/>
      <c r="P6063" s="981"/>
    </row>
    <row r="6064" spans="1:16" ht="63.75" thickBot="1" x14ac:dyDescent="0.25">
      <c r="A6064" s="333" t="s">
        <v>102</v>
      </c>
      <c r="B6064" s="334" t="s">
        <v>8</v>
      </c>
      <c r="C6064" s="334" t="s">
        <v>98</v>
      </c>
      <c r="D6064" s="335" t="s">
        <v>103</v>
      </c>
      <c r="E6064" s="336" t="s">
        <v>124</v>
      </c>
      <c r="F6064" s="333" t="s">
        <v>128</v>
      </c>
      <c r="G6064" s="335" t="s">
        <v>129</v>
      </c>
      <c r="H6064" s="335" t="s">
        <v>143</v>
      </c>
      <c r="I6064" s="334" t="s">
        <v>144</v>
      </c>
      <c r="J6064" s="337" t="s">
        <v>133</v>
      </c>
      <c r="K6064" s="338" t="s">
        <v>130</v>
      </c>
      <c r="L6064" s="339" t="s">
        <v>131</v>
      </c>
      <c r="M6064" s="340" t="s">
        <v>132</v>
      </c>
      <c r="N6064" s="338" t="s">
        <v>130</v>
      </c>
      <c r="O6064" s="339" t="s">
        <v>131</v>
      </c>
      <c r="P6064" s="340" t="s">
        <v>132</v>
      </c>
    </row>
    <row r="6065" spans="1:16" x14ac:dyDescent="0.2">
      <c r="A6065" s="341" t="s">
        <v>5780</v>
      </c>
      <c r="B6065" s="117" t="s">
        <v>423</v>
      </c>
      <c r="C6065" s="366" t="s">
        <v>99</v>
      </c>
      <c r="D6065" s="342" t="s">
        <v>5781</v>
      </c>
      <c r="E6065" s="369">
        <v>4500</v>
      </c>
      <c r="F6065" s="373" t="s">
        <v>5782</v>
      </c>
      <c r="G6065" s="343" t="s">
        <v>5783</v>
      </c>
      <c r="H6065" s="344" t="s">
        <v>5784</v>
      </c>
      <c r="I6065" s="344" t="s">
        <v>5785</v>
      </c>
      <c r="J6065" s="345" t="s">
        <v>5784</v>
      </c>
      <c r="K6065" s="346">
        <v>4</v>
      </c>
      <c r="L6065" s="347">
        <v>12</v>
      </c>
      <c r="M6065" s="376">
        <v>54000</v>
      </c>
      <c r="N6065" s="346">
        <v>4</v>
      </c>
      <c r="O6065" s="347">
        <v>6</v>
      </c>
      <c r="P6065" s="376">
        <v>27000</v>
      </c>
    </row>
    <row r="6066" spans="1:16" x14ac:dyDescent="0.2">
      <c r="A6066" s="348" t="s">
        <v>5780</v>
      </c>
      <c r="B6066" s="104" t="s">
        <v>423</v>
      </c>
      <c r="C6066" s="367" t="s">
        <v>99</v>
      </c>
      <c r="D6066" s="349" t="s">
        <v>5786</v>
      </c>
      <c r="E6066" s="370">
        <v>1500</v>
      </c>
      <c r="F6066" s="374" t="s">
        <v>5787</v>
      </c>
      <c r="G6066" s="350" t="s">
        <v>5788</v>
      </c>
      <c r="H6066" s="349" t="s">
        <v>5789</v>
      </c>
      <c r="I6066" s="349" t="s">
        <v>5785</v>
      </c>
      <c r="J6066" s="351" t="s">
        <v>5789</v>
      </c>
      <c r="K6066" s="352">
        <v>4</v>
      </c>
      <c r="L6066" s="353">
        <v>12</v>
      </c>
      <c r="M6066" s="377">
        <v>18000</v>
      </c>
      <c r="N6066" s="352">
        <v>4</v>
      </c>
      <c r="O6066" s="353">
        <v>6</v>
      </c>
      <c r="P6066" s="377">
        <v>9000</v>
      </c>
    </row>
    <row r="6067" spans="1:16" x14ac:dyDescent="0.2">
      <c r="A6067" s="348" t="s">
        <v>5780</v>
      </c>
      <c r="B6067" s="104" t="s">
        <v>423</v>
      </c>
      <c r="C6067" s="367" t="s">
        <v>99</v>
      </c>
      <c r="D6067" s="349" t="s">
        <v>5790</v>
      </c>
      <c r="E6067" s="370">
        <v>4000</v>
      </c>
      <c r="F6067" s="374" t="s">
        <v>5791</v>
      </c>
      <c r="G6067" s="350" t="s">
        <v>5792</v>
      </c>
      <c r="H6067" s="349" t="s">
        <v>1060</v>
      </c>
      <c r="I6067" s="349" t="s">
        <v>5793</v>
      </c>
      <c r="J6067" s="351" t="s">
        <v>1060</v>
      </c>
      <c r="K6067" s="352">
        <v>4</v>
      </c>
      <c r="L6067" s="353">
        <v>12</v>
      </c>
      <c r="M6067" s="377">
        <v>48000</v>
      </c>
      <c r="N6067" s="352">
        <v>4</v>
      </c>
      <c r="O6067" s="353">
        <v>6</v>
      </c>
      <c r="P6067" s="377">
        <v>24000</v>
      </c>
    </row>
    <row r="6068" spans="1:16" x14ac:dyDescent="0.2">
      <c r="A6068" s="348" t="s">
        <v>5780</v>
      </c>
      <c r="B6068" s="104" t="s">
        <v>423</v>
      </c>
      <c r="C6068" s="367" t="s">
        <v>99</v>
      </c>
      <c r="D6068" s="349" t="s">
        <v>5794</v>
      </c>
      <c r="E6068" s="370">
        <v>4000</v>
      </c>
      <c r="F6068" s="374" t="s">
        <v>5795</v>
      </c>
      <c r="G6068" s="350" t="s">
        <v>5796</v>
      </c>
      <c r="H6068" s="349" t="s">
        <v>5794</v>
      </c>
      <c r="I6068" s="349" t="s">
        <v>5793</v>
      </c>
      <c r="J6068" s="351" t="s">
        <v>5794</v>
      </c>
      <c r="K6068" s="352">
        <v>4</v>
      </c>
      <c r="L6068" s="353">
        <v>12</v>
      </c>
      <c r="M6068" s="377">
        <v>48000</v>
      </c>
      <c r="N6068" s="352">
        <v>4</v>
      </c>
      <c r="O6068" s="353">
        <v>6</v>
      </c>
      <c r="P6068" s="377">
        <v>24000</v>
      </c>
    </row>
    <row r="6069" spans="1:16" x14ac:dyDescent="0.2">
      <c r="A6069" s="348" t="s">
        <v>5780</v>
      </c>
      <c r="B6069" s="104" t="s">
        <v>423</v>
      </c>
      <c r="C6069" s="367" t="s">
        <v>99</v>
      </c>
      <c r="D6069" s="354" t="s">
        <v>5797</v>
      </c>
      <c r="E6069" s="371">
        <v>4000</v>
      </c>
      <c r="F6069" s="374" t="s">
        <v>5798</v>
      </c>
      <c r="G6069" s="355" t="s">
        <v>5799</v>
      </c>
      <c r="H6069" s="354" t="s">
        <v>1060</v>
      </c>
      <c r="I6069" s="354" t="s">
        <v>5793</v>
      </c>
      <c r="J6069" s="356" t="s">
        <v>1060</v>
      </c>
      <c r="K6069" s="352">
        <v>2</v>
      </c>
      <c r="L6069" s="353">
        <v>5</v>
      </c>
      <c r="M6069" s="377">
        <v>16666.666666666668</v>
      </c>
      <c r="N6069" s="352">
        <v>4</v>
      </c>
      <c r="O6069" s="353">
        <v>6</v>
      </c>
      <c r="P6069" s="377">
        <v>24000</v>
      </c>
    </row>
    <row r="6070" spans="1:16" x14ac:dyDescent="0.2">
      <c r="A6070" s="348" t="s">
        <v>5780</v>
      </c>
      <c r="B6070" s="104" t="s">
        <v>423</v>
      </c>
      <c r="C6070" s="367" t="s">
        <v>99</v>
      </c>
      <c r="D6070" s="349" t="s">
        <v>5794</v>
      </c>
      <c r="E6070" s="370">
        <v>2000</v>
      </c>
      <c r="F6070" s="374" t="s">
        <v>5800</v>
      </c>
      <c r="G6070" s="350" t="s">
        <v>5801</v>
      </c>
      <c r="H6070" s="349" t="s">
        <v>1026</v>
      </c>
      <c r="I6070" s="349" t="s">
        <v>1028</v>
      </c>
      <c r="J6070" s="351" t="s">
        <v>1026</v>
      </c>
      <c r="K6070" s="352">
        <v>4</v>
      </c>
      <c r="L6070" s="353">
        <v>12</v>
      </c>
      <c r="M6070" s="377">
        <v>24000</v>
      </c>
      <c r="N6070" s="352">
        <v>4</v>
      </c>
      <c r="O6070" s="353">
        <v>6</v>
      </c>
      <c r="P6070" s="377">
        <v>12000</v>
      </c>
    </row>
    <row r="6071" spans="1:16" x14ac:dyDescent="0.2">
      <c r="A6071" s="348" t="s">
        <v>5780</v>
      </c>
      <c r="B6071" s="104" t="s">
        <v>423</v>
      </c>
      <c r="C6071" s="367" t="s">
        <v>99</v>
      </c>
      <c r="D6071" s="349" t="s">
        <v>5802</v>
      </c>
      <c r="E6071" s="370">
        <v>4000</v>
      </c>
      <c r="F6071" s="374" t="s">
        <v>5803</v>
      </c>
      <c r="G6071" s="350" t="s">
        <v>5804</v>
      </c>
      <c r="H6071" s="349" t="s">
        <v>1895</v>
      </c>
      <c r="I6071" s="349" t="s">
        <v>5793</v>
      </c>
      <c r="J6071" s="351" t="s">
        <v>1895</v>
      </c>
      <c r="K6071" s="352">
        <v>4</v>
      </c>
      <c r="L6071" s="353">
        <v>12</v>
      </c>
      <c r="M6071" s="377">
        <v>48000</v>
      </c>
      <c r="N6071" s="352">
        <v>4</v>
      </c>
      <c r="O6071" s="353">
        <v>6</v>
      </c>
      <c r="P6071" s="377">
        <v>24000</v>
      </c>
    </row>
    <row r="6072" spans="1:16" x14ac:dyDescent="0.2">
      <c r="A6072" s="348" t="s">
        <v>5780</v>
      </c>
      <c r="B6072" s="104" t="s">
        <v>423</v>
      </c>
      <c r="C6072" s="367" t="s">
        <v>99</v>
      </c>
      <c r="D6072" s="349" t="s">
        <v>5805</v>
      </c>
      <c r="E6072" s="370">
        <v>4000</v>
      </c>
      <c r="F6072" s="374" t="s">
        <v>5806</v>
      </c>
      <c r="G6072" s="350" t="s">
        <v>5807</v>
      </c>
      <c r="H6072" s="349" t="s">
        <v>1060</v>
      </c>
      <c r="I6072" s="349" t="s">
        <v>5793</v>
      </c>
      <c r="J6072" s="351" t="s">
        <v>1060</v>
      </c>
      <c r="K6072" s="352">
        <v>2</v>
      </c>
      <c r="L6072" s="353">
        <v>6</v>
      </c>
      <c r="M6072" s="377">
        <v>22000</v>
      </c>
      <c r="N6072" s="352">
        <v>4</v>
      </c>
      <c r="O6072" s="353">
        <v>6</v>
      </c>
      <c r="P6072" s="377">
        <v>24000</v>
      </c>
    </row>
    <row r="6073" spans="1:16" x14ac:dyDescent="0.2">
      <c r="A6073" s="348" t="s">
        <v>5780</v>
      </c>
      <c r="B6073" s="104" t="s">
        <v>423</v>
      </c>
      <c r="C6073" s="367" t="s">
        <v>99</v>
      </c>
      <c r="D6073" s="349" t="s">
        <v>5808</v>
      </c>
      <c r="E6073" s="370">
        <v>4000</v>
      </c>
      <c r="F6073" s="374" t="s">
        <v>5809</v>
      </c>
      <c r="G6073" s="350" t="s">
        <v>5810</v>
      </c>
      <c r="H6073" s="349" t="s">
        <v>1895</v>
      </c>
      <c r="I6073" s="349" t="s">
        <v>5793</v>
      </c>
      <c r="J6073" s="351" t="s">
        <v>1895</v>
      </c>
      <c r="K6073" s="352">
        <v>2</v>
      </c>
      <c r="L6073" s="353">
        <v>5</v>
      </c>
      <c r="M6073" s="377">
        <v>16666.666666666668</v>
      </c>
      <c r="N6073" s="352">
        <v>4</v>
      </c>
      <c r="O6073" s="353">
        <v>6</v>
      </c>
      <c r="P6073" s="377">
        <v>24000</v>
      </c>
    </row>
    <row r="6074" spans="1:16" x14ac:dyDescent="0.2">
      <c r="A6074" s="348" t="s">
        <v>5780</v>
      </c>
      <c r="B6074" s="104" t="s">
        <v>423</v>
      </c>
      <c r="C6074" s="367" t="s">
        <v>99</v>
      </c>
      <c r="D6074" s="349" t="s">
        <v>5811</v>
      </c>
      <c r="E6074" s="370">
        <v>3000</v>
      </c>
      <c r="F6074" s="374" t="s">
        <v>5812</v>
      </c>
      <c r="G6074" s="350" t="s">
        <v>5813</v>
      </c>
      <c r="H6074" s="349" t="s">
        <v>3769</v>
      </c>
      <c r="I6074" s="349" t="s">
        <v>5814</v>
      </c>
      <c r="J6074" s="351" t="s">
        <v>3769</v>
      </c>
      <c r="K6074" s="352">
        <v>4</v>
      </c>
      <c r="L6074" s="353">
        <v>12</v>
      </c>
      <c r="M6074" s="377">
        <v>36000</v>
      </c>
      <c r="N6074" s="352">
        <v>4</v>
      </c>
      <c r="O6074" s="353">
        <v>6</v>
      </c>
      <c r="P6074" s="377">
        <v>18000</v>
      </c>
    </row>
    <row r="6075" spans="1:16" x14ac:dyDescent="0.2">
      <c r="A6075" s="348" t="s">
        <v>5780</v>
      </c>
      <c r="B6075" s="104" t="s">
        <v>423</v>
      </c>
      <c r="C6075" s="367" t="s">
        <v>99</v>
      </c>
      <c r="D6075" s="349" t="s">
        <v>5794</v>
      </c>
      <c r="E6075" s="370">
        <v>4000</v>
      </c>
      <c r="F6075" s="374" t="s">
        <v>5815</v>
      </c>
      <c r="G6075" s="350" t="s">
        <v>5816</v>
      </c>
      <c r="H6075" s="349" t="s">
        <v>1026</v>
      </c>
      <c r="I6075" s="349" t="s">
        <v>5793</v>
      </c>
      <c r="J6075" s="351" t="s">
        <v>1026</v>
      </c>
      <c r="K6075" s="352">
        <v>4</v>
      </c>
      <c r="L6075" s="353">
        <v>12</v>
      </c>
      <c r="M6075" s="377">
        <v>48000</v>
      </c>
      <c r="N6075" s="352">
        <v>4</v>
      </c>
      <c r="O6075" s="353">
        <v>6</v>
      </c>
      <c r="P6075" s="377">
        <v>24000</v>
      </c>
    </row>
    <row r="6076" spans="1:16" x14ac:dyDescent="0.2">
      <c r="A6076" s="348" t="s">
        <v>5780</v>
      </c>
      <c r="B6076" s="104" t="s">
        <v>423</v>
      </c>
      <c r="C6076" s="367" t="s">
        <v>99</v>
      </c>
      <c r="D6076" s="349" t="s">
        <v>5817</v>
      </c>
      <c r="E6076" s="370">
        <v>4000</v>
      </c>
      <c r="F6076" s="374" t="s">
        <v>5818</v>
      </c>
      <c r="G6076" s="350" t="s">
        <v>5819</v>
      </c>
      <c r="H6076" s="349" t="s">
        <v>5820</v>
      </c>
      <c r="I6076" s="349" t="s">
        <v>5793</v>
      </c>
      <c r="J6076" s="351" t="s">
        <v>5821</v>
      </c>
      <c r="K6076" s="352">
        <v>4</v>
      </c>
      <c r="L6076" s="353">
        <v>12</v>
      </c>
      <c r="M6076" s="377">
        <v>48000</v>
      </c>
      <c r="N6076" s="352">
        <v>4</v>
      </c>
      <c r="O6076" s="353">
        <v>6</v>
      </c>
      <c r="P6076" s="377">
        <v>24000</v>
      </c>
    </row>
    <row r="6077" spans="1:16" x14ac:dyDescent="0.2">
      <c r="A6077" s="348" t="s">
        <v>5780</v>
      </c>
      <c r="B6077" s="104" t="s">
        <v>423</v>
      </c>
      <c r="C6077" s="367" t="s">
        <v>99</v>
      </c>
      <c r="D6077" s="349" t="s">
        <v>5822</v>
      </c>
      <c r="E6077" s="370">
        <v>4000</v>
      </c>
      <c r="F6077" s="374" t="s">
        <v>5823</v>
      </c>
      <c r="G6077" s="350" t="s">
        <v>5824</v>
      </c>
      <c r="H6077" s="349" t="s">
        <v>5825</v>
      </c>
      <c r="I6077" s="349" t="s">
        <v>5793</v>
      </c>
      <c r="J6077" s="351" t="s">
        <v>5825</v>
      </c>
      <c r="K6077" s="352">
        <v>4</v>
      </c>
      <c r="L6077" s="353">
        <v>12</v>
      </c>
      <c r="M6077" s="377">
        <v>48000</v>
      </c>
      <c r="N6077" s="352">
        <v>0</v>
      </c>
      <c r="O6077" s="353">
        <v>0</v>
      </c>
      <c r="P6077" s="377">
        <v>0</v>
      </c>
    </row>
    <row r="6078" spans="1:16" x14ac:dyDescent="0.2">
      <c r="A6078" s="348" t="s">
        <v>5780</v>
      </c>
      <c r="B6078" s="104" t="s">
        <v>423</v>
      </c>
      <c r="C6078" s="367" t="s">
        <v>99</v>
      </c>
      <c r="D6078" s="349" t="s">
        <v>5826</v>
      </c>
      <c r="E6078" s="370">
        <v>4000</v>
      </c>
      <c r="F6078" s="374" t="s">
        <v>5827</v>
      </c>
      <c r="G6078" s="350" t="s">
        <v>5828</v>
      </c>
      <c r="H6078" s="349" t="s">
        <v>5826</v>
      </c>
      <c r="I6078" s="349" t="s">
        <v>5793</v>
      </c>
      <c r="J6078" s="351" t="s">
        <v>5826</v>
      </c>
      <c r="K6078" s="352">
        <v>2</v>
      </c>
      <c r="L6078" s="353">
        <v>4</v>
      </c>
      <c r="M6078" s="377">
        <v>13066.666666666666</v>
      </c>
      <c r="N6078" s="352">
        <v>4</v>
      </c>
      <c r="O6078" s="353">
        <v>6</v>
      </c>
      <c r="P6078" s="377">
        <v>24000</v>
      </c>
    </row>
    <row r="6079" spans="1:16" x14ac:dyDescent="0.2">
      <c r="A6079" s="348" t="s">
        <v>5780</v>
      </c>
      <c r="B6079" s="104" t="s">
        <v>423</v>
      </c>
      <c r="C6079" s="367" t="s">
        <v>99</v>
      </c>
      <c r="D6079" s="349" t="s">
        <v>5829</v>
      </c>
      <c r="E6079" s="370">
        <v>4000</v>
      </c>
      <c r="F6079" s="374" t="s">
        <v>5830</v>
      </c>
      <c r="G6079" s="350" t="s">
        <v>5831</v>
      </c>
      <c r="H6079" s="349" t="s">
        <v>1895</v>
      </c>
      <c r="I6079" s="349" t="s">
        <v>5793</v>
      </c>
      <c r="J6079" s="351" t="s">
        <v>1895</v>
      </c>
      <c r="K6079" s="352">
        <v>2</v>
      </c>
      <c r="L6079" s="353">
        <v>6</v>
      </c>
      <c r="M6079" s="377">
        <v>23066.666666666668</v>
      </c>
      <c r="N6079" s="352">
        <v>4</v>
      </c>
      <c r="O6079" s="353">
        <v>6</v>
      </c>
      <c r="P6079" s="377">
        <v>24000</v>
      </c>
    </row>
    <row r="6080" spans="1:16" x14ac:dyDescent="0.2">
      <c r="A6080" s="348" t="s">
        <v>5780</v>
      </c>
      <c r="B6080" s="104" t="s">
        <v>423</v>
      </c>
      <c r="C6080" s="367" t="s">
        <v>99</v>
      </c>
      <c r="D6080" s="349" t="s">
        <v>5832</v>
      </c>
      <c r="E6080" s="370">
        <v>5000</v>
      </c>
      <c r="F6080" s="374" t="s">
        <v>5833</v>
      </c>
      <c r="G6080" s="350" t="s">
        <v>5834</v>
      </c>
      <c r="H6080" s="349" t="s">
        <v>5539</v>
      </c>
      <c r="I6080" s="349" t="s">
        <v>5793</v>
      </c>
      <c r="J6080" s="351" t="s">
        <v>5539</v>
      </c>
      <c r="K6080" s="352">
        <v>4</v>
      </c>
      <c r="L6080" s="353">
        <v>12</v>
      </c>
      <c r="M6080" s="377">
        <v>60000</v>
      </c>
      <c r="N6080" s="352">
        <v>4</v>
      </c>
      <c r="O6080" s="353">
        <v>6</v>
      </c>
      <c r="P6080" s="377">
        <v>30000</v>
      </c>
    </row>
    <row r="6081" spans="1:16" x14ac:dyDescent="0.2">
      <c r="A6081" s="348" t="s">
        <v>5780</v>
      </c>
      <c r="B6081" s="104" t="s">
        <v>423</v>
      </c>
      <c r="C6081" s="367" t="s">
        <v>99</v>
      </c>
      <c r="D6081" s="349" t="s">
        <v>5835</v>
      </c>
      <c r="E6081" s="370">
        <v>5000</v>
      </c>
      <c r="F6081" s="374" t="s">
        <v>5836</v>
      </c>
      <c r="G6081" s="350" t="s">
        <v>5837</v>
      </c>
      <c r="H6081" s="349" t="s">
        <v>1026</v>
      </c>
      <c r="I6081" s="349" t="s">
        <v>5793</v>
      </c>
      <c r="J6081" s="351" t="s">
        <v>1026</v>
      </c>
      <c r="K6081" s="352">
        <v>1</v>
      </c>
      <c r="L6081" s="353">
        <v>2</v>
      </c>
      <c r="M6081" s="377">
        <v>5666.666666666667</v>
      </c>
      <c r="N6081" s="352">
        <v>4</v>
      </c>
      <c r="O6081" s="353">
        <v>6</v>
      </c>
      <c r="P6081" s="377">
        <v>30000</v>
      </c>
    </row>
    <row r="6082" spans="1:16" x14ac:dyDescent="0.2">
      <c r="A6082" s="348" t="s">
        <v>5780</v>
      </c>
      <c r="B6082" s="104" t="s">
        <v>423</v>
      </c>
      <c r="C6082" s="367" t="s">
        <v>99</v>
      </c>
      <c r="D6082" s="349" t="s">
        <v>5838</v>
      </c>
      <c r="E6082" s="370">
        <v>3000</v>
      </c>
      <c r="F6082" s="374" t="s">
        <v>5839</v>
      </c>
      <c r="G6082" s="350" t="s">
        <v>5840</v>
      </c>
      <c r="H6082" s="349" t="s">
        <v>5841</v>
      </c>
      <c r="I6082" s="349" t="s">
        <v>5842</v>
      </c>
      <c r="J6082" s="351" t="s">
        <v>5841</v>
      </c>
      <c r="K6082" s="352">
        <v>4</v>
      </c>
      <c r="L6082" s="353">
        <v>10</v>
      </c>
      <c r="M6082" s="377">
        <v>30000</v>
      </c>
      <c r="N6082" s="352">
        <v>0</v>
      </c>
      <c r="O6082" s="353">
        <v>0</v>
      </c>
      <c r="P6082" s="377">
        <v>0</v>
      </c>
    </row>
    <row r="6083" spans="1:16" x14ac:dyDescent="0.2">
      <c r="A6083" s="348" t="s">
        <v>5780</v>
      </c>
      <c r="B6083" s="104" t="s">
        <v>423</v>
      </c>
      <c r="C6083" s="367" t="s">
        <v>99</v>
      </c>
      <c r="D6083" s="349" t="s">
        <v>5811</v>
      </c>
      <c r="E6083" s="370">
        <v>3000</v>
      </c>
      <c r="F6083" s="374" t="s">
        <v>5843</v>
      </c>
      <c r="G6083" s="350" t="s">
        <v>5844</v>
      </c>
      <c r="H6083" s="349" t="s">
        <v>5845</v>
      </c>
      <c r="I6083" s="349" t="s">
        <v>5785</v>
      </c>
      <c r="J6083" s="351" t="s">
        <v>5845</v>
      </c>
      <c r="K6083" s="352">
        <v>4</v>
      </c>
      <c r="L6083" s="353">
        <v>12</v>
      </c>
      <c r="M6083" s="377">
        <v>36000</v>
      </c>
      <c r="N6083" s="352">
        <v>4</v>
      </c>
      <c r="O6083" s="353">
        <v>6</v>
      </c>
      <c r="P6083" s="377">
        <v>18000</v>
      </c>
    </row>
    <row r="6084" spans="1:16" x14ac:dyDescent="0.2">
      <c r="A6084" s="348" t="s">
        <v>5780</v>
      </c>
      <c r="B6084" s="104" t="s">
        <v>423</v>
      </c>
      <c r="C6084" s="367" t="s">
        <v>99</v>
      </c>
      <c r="D6084" s="349" t="s">
        <v>5846</v>
      </c>
      <c r="E6084" s="370">
        <v>6000</v>
      </c>
      <c r="F6084" s="374" t="s">
        <v>5847</v>
      </c>
      <c r="G6084" s="350" t="s">
        <v>5848</v>
      </c>
      <c r="H6084" s="349" t="s">
        <v>5849</v>
      </c>
      <c r="I6084" s="349" t="s">
        <v>5793</v>
      </c>
      <c r="J6084" s="351" t="s">
        <v>5849</v>
      </c>
      <c r="K6084" s="352">
        <v>4</v>
      </c>
      <c r="L6084" s="353">
        <v>12</v>
      </c>
      <c r="M6084" s="377">
        <v>72000</v>
      </c>
      <c r="N6084" s="352">
        <v>4</v>
      </c>
      <c r="O6084" s="353">
        <v>6</v>
      </c>
      <c r="P6084" s="377">
        <v>36000</v>
      </c>
    </row>
    <row r="6085" spans="1:16" x14ac:dyDescent="0.2">
      <c r="A6085" s="348" t="s">
        <v>5780</v>
      </c>
      <c r="B6085" s="104" t="s">
        <v>423</v>
      </c>
      <c r="C6085" s="367" t="s">
        <v>99</v>
      </c>
      <c r="D6085" s="349" t="s">
        <v>4514</v>
      </c>
      <c r="E6085" s="370">
        <v>4000</v>
      </c>
      <c r="F6085" s="374" t="s">
        <v>5850</v>
      </c>
      <c r="G6085" s="350" t="s">
        <v>5851</v>
      </c>
      <c r="H6085" s="349" t="s">
        <v>5852</v>
      </c>
      <c r="I6085" s="349" t="s">
        <v>1028</v>
      </c>
      <c r="J6085" s="351" t="s">
        <v>5852</v>
      </c>
      <c r="K6085" s="352">
        <v>2</v>
      </c>
      <c r="L6085" s="353">
        <v>6</v>
      </c>
      <c r="M6085" s="377">
        <v>24000</v>
      </c>
      <c r="N6085" s="350">
        <v>0</v>
      </c>
      <c r="O6085" s="349">
        <v>0</v>
      </c>
      <c r="P6085" s="377">
        <v>0</v>
      </c>
    </row>
    <row r="6086" spans="1:16" x14ac:dyDescent="0.2">
      <c r="A6086" s="348" t="s">
        <v>5780</v>
      </c>
      <c r="B6086" s="104" t="s">
        <v>423</v>
      </c>
      <c r="C6086" s="367" t="s">
        <v>99</v>
      </c>
      <c r="D6086" s="349" t="s">
        <v>5853</v>
      </c>
      <c r="E6086" s="370">
        <v>4000</v>
      </c>
      <c r="F6086" s="374" t="s">
        <v>5854</v>
      </c>
      <c r="G6086" s="350" t="s">
        <v>5855</v>
      </c>
      <c r="H6086" s="349" t="s">
        <v>1060</v>
      </c>
      <c r="I6086" s="349" t="s">
        <v>5793</v>
      </c>
      <c r="J6086" s="351" t="s">
        <v>1060</v>
      </c>
      <c r="K6086" s="352">
        <v>2</v>
      </c>
      <c r="L6086" s="353">
        <v>6</v>
      </c>
      <c r="M6086" s="377">
        <v>23066.666666666668</v>
      </c>
      <c r="N6086" s="350">
        <v>4</v>
      </c>
      <c r="O6086" s="349">
        <v>6</v>
      </c>
      <c r="P6086" s="377">
        <v>24000</v>
      </c>
    </row>
    <row r="6087" spans="1:16" x14ac:dyDescent="0.2">
      <c r="A6087" s="348" t="s">
        <v>5780</v>
      </c>
      <c r="B6087" s="104" t="s">
        <v>423</v>
      </c>
      <c r="C6087" s="367" t="s">
        <v>99</v>
      </c>
      <c r="D6087" s="349" t="s">
        <v>5856</v>
      </c>
      <c r="E6087" s="370">
        <v>8000</v>
      </c>
      <c r="F6087" s="374" t="s">
        <v>5857</v>
      </c>
      <c r="G6087" s="350" t="s">
        <v>5858</v>
      </c>
      <c r="H6087" s="349" t="s">
        <v>1026</v>
      </c>
      <c r="I6087" s="349" t="s">
        <v>5793</v>
      </c>
      <c r="J6087" s="351" t="s">
        <v>1026</v>
      </c>
      <c r="K6087" s="352">
        <v>4</v>
      </c>
      <c r="L6087" s="353">
        <v>12</v>
      </c>
      <c r="M6087" s="377">
        <v>96000</v>
      </c>
      <c r="N6087" s="350">
        <v>4</v>
      </c>
      <c r="O6087" s="349">
        <v>6</v>
      </c>
      <c r="P6087" s="377">
        <v>48000</v>
      </c>
    </row>
    <row r="6088" spans="1:16" x14ac:dyDescent="0.2">
      <c r="A6088" s="348" t="s">
        <v>5780</v>
      </c>
      <c r="B6088" s="104" t="s">
        <v>423</v>
      </c>
      <c r="C6088" s="367" t="s">
        <v>99</v>
      </c>
      <c r="D6088" s="349" t="s">
        <v>5859</v>
      </c>
      <c r="E6088" s="370">
        <v>8000</v>
      </c>
      <c r="F6088" s="374" t="s">
        <v>5860</v>
      </c>
      <c r="G6088" s="350" t="s">
        <v>5861</v>
      </c>
      <c r="H6088" s="349" t="s">
        <v>5862</v>
      </c>
      <c r="I6088" s="349" t="s">
        <v>5793</v>
      </c>
      <c r="J6088" s="351" t="s">
        <v>5862</v>
      </c>
      <c r="K6088" s="352">
        <v>4</v>
      </c>
      <c r="L6088" s="353">
        <v>12</v>
      </c>
      <c r="M6088" s="377">
        <v>96000</v>
      </c>
      <c r="N6088" s="350">
        <v>4</v>
      </c>
      <c r="O6088" s="349">
        <v>6</v>
      </c>
      <c r="P6088" s="377">
        <v>48000</v>
      </c>
    </row>
    <row r="6089" spans="1:16" x14ac:dyDescent="0.2">
      <c r="A6089" s="348" t="s">
        <v>5780</v>
      </c>
      <c r="B6089" s="104" t="s">
        <v>423</v>
      </c>
      <c r="C6089" s="367" t="s">
        <v>99</v>
      </c>
      <c r="D6089" s="349" t="s">
        <v>5863</v>
      </c>
      <c r="E6089" s="370">
        <v>4000</v>
      </c>
      <c r="F6089" s="374" t="s">
        <v>5864</v>
      </c>
      <c r="G6089" s="350" t="s">
        <v>5865</v>
      </c>
      <c r="H6089" s="349" t="s">
        <v>5821</v>
      </c>
      <c r="I6089" s="349" t="s">
        <v>5793</v>
      </c>
      <c r="J6089" s="351" t="s">
        <v>5821</v>
      </c>
      <c r="K6089" s="352">
        <v>4</v>
      </c>
      <c r="L6089" s="353">
        <v>12</v>
      </c>
      <c r="M6089" s="377">
        <v>48000</v>
      </c>
      <c r="N6089" s="350">
        <v>4</v>
      </c>
      <c r="O6089" s="349">
        <v>6</v>
      </c>
      <c r="P6089" s="377">
        <v>24000</v>
      </c>
    </row>
    <row r="6090" spans="1:16" x14ac:dyDescent="0.2">
      <c r="A6090" s="348" t="s">
        <v>5780</v>
      </c>
      <c r="B6090" s="104" t="s">
        <v>423</v>
      </c>
      <c r="C6090" s="367" t="s">
        <v>99</v>
      </c>
      <c r="D6090" s="349" t="s">
        <v>5811</v>
      </c>
      <c r="E6090" s="370">
        <v>3000</v>
      </c>
      <c r="F6090" s="374" t="s">
        <v>5866</v>
      </c>
      <c r="G6090" s="350" t="s">
        <v>5867</v>
      </c>
      <c r="H6090" s="349" t="s">
        <v>5794</v>
      </c>
      <c r="I6090" s="349" t="s">
        <v>5793</v>
      </c>
      <c r="J6090" s="351" t="s">
        <v>5794</v>
      </c>
      <c r="K6090" s="352">
        <v>4</v>
      </c>
      <c r="L6090" s="353">
        <v>12</v>
      </c>
      <c r="M6090" s="377">
        <v>36000</v>
      </c>
      <c r="N6090" s="350">
        <v>4</v>
      </c>
      <c r="O6090" s="349">
        <v>6</v>
      </c>
      <c r="P6090" s="377">
        <v>18000</v>
      </c>
    </row>
    <row r="6091" spans="1:16" x14ac:dyDescent="0.2">
      <c r="A6091" s="348" t="s">
        <v>5780</v>
      </c>
      <c r="B6091" s="104" t="s">
        <v>423</v>
      </c>
      <c r="C6091" s="367" t="s">
        <v>99</v>
      </c>
      <c r="D6091" s="349" t="s">
        <v>5863</v>
      </c>
      <c r="E6091" s="370">
        <v>4000</v>
      </c>
      <c r="F6091" s="374" t="s">
        <v>5868</v>
      </c>
      <c r="G6091" s="350" t="s">
        <v>5869</v>
      </c>
      <c r="H6091" s="349" t="s">
        <v>1060</v>
      </c>
      <c r="I6091" s="349" t="s">
        <v>5793</v>
      </c>
      <c r="J6091" s="351" t="s">
        <v>1060</v>
      </c>
      <c r="K6091" s="352">
        <v>4</v>
      </c>
      <c r="L6091" s="353">
        <v>12</v>
      </c>
      <c r="M6091" s="377">
        <v>48000</v>
      </c>
      <c r="N6091" s="350">
        <v>4</v>
      </c>
      <c r="O6091" s="349">
        <v>6</v>
      </c>
      <c r="P6091" s="377">
        <v>24000</v>
      </c>
    </row>
    <row r="6092" spans="1:16" x14ac:dyDescent="0.2">
      <c r="A6092" s="348" t="s">
        <v>5780</v>
      </c>
      <c r="B6092" s="104" t="s">
        <v>423</v>
      </c>
      <c r="C6092" s="367" t="s">
        <v>99</v>
      </c>
      <c r="D6092" s="349" t="s">
        <v>5870</v>
      </c>
      <c r="E6092" s="370">
        <v>3000</v>
      </c>
      <c r="F6092" s="374" t="s">
        <v>5871</v>
      </c>
      <c r="G6092" s="350" t="s">
        <v>5872</v>
      </c>
      <c r="H6092" s="349" t="s">
        <v>5873</v>
      </c>
      <c r="I6092" s="349" t="s">
        <v>5874</v>
      </c>
      <c r="J6092" s="351" t="s">
        <v>5873</v>
      </c>
      <c r="K6092" s="352">
        <v>4</v>
      </c>
      <c r="L6092" s="353">
        <v>12</v>
      </c>
      <c r="M6092" s="377">
        <v>36000</v>
      </c>
      <c r="N6092" s="350">
        <v>4</v>
      </c>
      <c r="O6092" s="349">
        <v>6</v>
      </c>
      <c r="P6092" s="377">
        <v>18000</v>
      </c>
    </row>
    <row r="6093" spans="1:16" x14ac:dyDescent="0.2">
      <c r="A6093" s="348" t="s">
        <v>5780</v>
      </c>
      <c r="B6093" s="104" t="s">
        <v>423</v>
      </c>
      <c r="C6093" s="367" t="s">
        <v>99</v>
      </c>
      <c r="D6093" s="349" t="s">
        <v>5875</v>
      </c>
      <c r="E6093" s="370">
        <v>3000</v>
      </c>
      <c r="F6093" s="374" t="s">
        <v>5876</v>
      </c>
      <c r="G6093" s="350" t="s">
        <v>5877</v>
      </c>
      <c r="H6093" s="349" t="s">
        <v>1060</v>
      </c>
      <c r="I6093" s="349" t="s">
        <v>5793</v>
      </c>
      <c r="J6093" s="351" t="s">
        <v>1060</v>
      </c>
      <c r="K6093" s="352">
        <v>1</v>
      </c>
      <c r="L6093" s="353">
        <v>2</v>
      </c>
      <c r="M6093" s="377">
        <v>3500</v>
      </c>
      <c r="N6093" s="350">
        <v>4</v>
      </c>
      <c r="O6093" s="349">
        <v>6</v>
      </c>
      <c r="P6093" s="377">
        <v>18000</v>
      </c>
    </row>
    <row r="6094" spans="1:16" x14ac:dyDescent="0.2">
      <c r="A6094" s="348" t="s">
        <v>5780</v>
      </c>
      <c r="B6094" s="104" t="s">
        <v>423</v>
      </c>
      <c r="C6094" s="367" t="s">
        <v>99</v>
      </c>
      <c r="D6094" s="349" t="s">
        <v>4514</v>
      </c>
      <c r="E6094" s="370">
        <v>4000</v>
      </c>
      <c r="F6094" s="374" t="s">
        <v>5878</v>
      </c>
      <c r="G6094" s="350" t="s">
        <v>5879</v>
      </c>
      <c r="H6094" s="349" t="s">
        <v>5849</v>
      </c>
      <c r="I6094" s="349" t="s">
        <v>5793</v>
      </c>
      <c r="J6094" s="351" t="s">
        <v>5849</v>
      </c>
      <c r="K6094" s="352">
        <v>4</v>
      </c>
      <c r="L6094" s="353">
        <v>12</v>
      </c>
      <c r="M6094" s="377">
        <v>48000</v>
      </c>
      <c r="N6094" s="350">
        <v>1</v>
      </c>
      <c r="O6094" s="349">
        <v>1</v>
      </c>
      <c r="P6094" s="377">
        <v>4000</v>
      </c>
    </row>
    <row r="6095" spans="1:16" x14ac:dyDescent="0.2">
      <c r="A6095" s="348" t="s">
        <v>5780</v>
      </c>
      <c r="B6095" s="104" t="s">
        <v>423</v>
      </c>
      <c r="C6095" s="367" t="s">
        <v>99</v>
      </c>
      <c r="D6095" s="349" t="s">
        <v>5880</v>
      </c>
      <c r="E6095" s="370">
        <v>4000</v>
      </c>
      <c r="F6095" s="374" t="s">
        <v>5881</v>
      </c>
      <c r="G6095" s="350" t="s">
        <v>5882</v>
      </c>
      <c r="H6095" s="349" t="s">
        <v>1026</v>
      </c>
      <c r="I6095" s="349" t="s">
        <v>5793</v>
      </c>
      <c r="J6095" s="351" t="s">
        <v>1026</v>
      </c>
      <c r="K6095" s="352">
        <v>4</v>
      </c>
      <c r="L6095" s="353">
        <v>12</v>
      </c>
      <c r="M6095" s="377">
        <v>48000</v>
      </c>
      <c r="N6095" s="350">
        <v>4</v>
      </c>
      <c r="O6095" s="349">
        <v>6</v>
      </c>
      <c r="P6095" s="377">
        <v>24000</v>
      </c>
    </row>
    <row r="6096" spans="1:16" x14ac:dyDescent="0.2">
      <c r="A6096" s="348" t="s">
        <v>5780</v>
      </c>
      <c r="B6096" s="104" t="s">
        <v>423</v>
      </c>
      <c r="C6096" s="367" t="s">
        <v>99</v>
      </c>
      <c r="D6096" s="349" t="s">
        <v>4514</v>
      </c>
      <c r="E6096" s="370">
        <v>4000</v>
      </c>
      <c r="F6096" s="374" t="s">
        <v>5883</v>
      </c>
      <c r="G6096" s="350" t="s">
        <v>5884</v>
      </c>
      <c r="H6096" s="349" t="s">
        <v>5825</v>
      </c>
      <c r="I6096" s="349" t="s">
        <v>1028</v>
      </c>
      <c r="J6096" s="351" t="s">
        <v>5825</v>
      </c>
      <c r="K6096" s="352">
        <v>4</v>
      </c>
      <c r="L6096" s="353">
        <v>12</v>
      </c>
      <c r="M6096" s="377">
        <v>48000</v>
      </c>
      <c r="N6096" s="350">
        <v>4</v>
      </c>
      <c r="O6096" s="349">
        <v>6</v>
      </c>
      <c r="P6096" s="377">
        <v>24000</v>
      </c>
    </row>
    <row r="6097" spans="1:16" x14ac:dyDescent="0.2">
      <c r="A6097" s="348" t="s">
        <v>5780</v>
      </c>
      <c r="B6097" s="104" t="s">
        <v>423</v>
      </c>
      <c r="C6097" s="367" t="s">
        <v>99</v>
      </c>
      <c r="D6097" s="349" t="s">
        <v>4514</v>
      </c>
      <c r="E6097" s="370">
        <v>4000</v>
      </c>
      <c r="F6097" s="374" t="s">
        <v>5885</v>
      </c>
      <c r="G6097" s="350" t="s">
        <v>5886</v>
      </c>
      <c r="H6097" s="349" t="s">
        <v>5849</v>
      </c>
      <c r="I6097" s="349" t="s">
        <v>5793</v>
      </c>
      <c r="J6097" s="351" t="s">
        <v>5849</v>
      </c>
      <c r="K6097" s="352">
        <v>4</v>
      </c>
      <c r="L6097" s="353">
        <v>12</v>
      </c>
      <c r="M6097" s="377">
        <v>48000</v>
      </c>
      <c r="N6097" s="350">
        <v>4</v>
      </c>
      <c r="O6097" s="349">
        <v>6</v>
      </c>
      <c r="P6097" s="377">
        <v>24000</v>
      </c>
    </row>
    <row r="6098" spans="1:16" x14ac:dyDescent="0.2">
      <c r="A6098" s="348" t="s">
        <v>5780</v>
      </c>
      <c r="B6098" s="104" t="s">
        <v>423</v>
      </c>
      <c r="C6098" s="367" t="s">
        <v>99</v>
      </c>
      <c r="D6098" s="349" t="s">
        <v>4514</v>
      </c>
      <c r="E6098" s="370">
        <v>4000</v>
      </c>
      <c r="F6098" s="374" t="s">
        <v>5887</v>
      </c>
      <c r="G6098" s="350" t="s">
        <v>5888</v>
      </c>
      <c r="H6098" s="349" t="s">
        <v>1037</v>
      </c>
      <c r="I6098" s="349" t="s">
        <v>5793</v>
      </c>
      <c r="J6098" s="351" t="s">
        <v>1037</v>
      </c>
      <c r="K6098" s="352">
        <v>4</v>
      </c>
      <c r="L6098" s="353">
        <v>12</v>
      </c>
      <c r="M6098" s="377">
        <v>48000</v>
      </c>
      <c r="N6098" s="350">
        <v>0</v>
      </c>
      <c r="O6098" s="349">
        <v>0</v>
      </c>
      <c r="P6098" s="377">
        <v>0</v>
      </c>
    </row>
    <row r="6099" spans="1:16" x14ac:dyDescent="0.2">
      <c r="A6099" s="348" t="s">
        <v>5780</v>
      </c>
      <c r="B6099" s="104" t="s">
        <v>423</v>
      </c>
      <c r="C6099" s="367" t="s">
        <v>99</v>
      </c>
      <c r="D6099" s="349" t="s">
        <v>5889</v>
      </c>
      <c r="E6099" s="370">
        <v>6000</v>
      </c>
      <c r="F6099" s="374" t="s">
        <v>5890</v>
      </c>
      <c r="G6099" s="350" t="s">
        <v>5891</v>
      </c>
      <c r="H6099" s="349" t="s">
        <v>5892</v>
      </c>
      <c r="I6099" s="349" t="s">
        <v>5793</v>
      </c>
      <c r="J6099" s="351" t="s">
        <v>5892</v>
      </c>
      <c r="K6099" s="352">
        <v>2</v>
      </c>
      <c r="L6099" s="353">
        <v>5</v>
      </c>
      <c r="M6099" s="377">
        <v>29000</v>
      </c>
      <c r="N6099" s="350">
        <v>4</v>
      </c>
      <c r="O6099" s="349">
        <v>6</v>
      </c>
      <c r="P6099" s="377">
        <v>36000</v>
      </c>
    </row>
    <row r="6100" spans="1:16" x14ac:dyDescent="0.2">
      <c r="A6100" s="348" t="s">
        <v>5780</v>
      </c>
      <c r="B6100" s="104" t="s">
        <v>423</v>
      </c>
      <c r="C6100" s="367" t="s">
        <v>99</v>
      </c>
      <c r="D6100" s="349" t="s">
        <v>5893</v>
      </c>
      <c r="E6100" s="370">
        <v>3000</v>
      </c>
      <c r="F6100" s="374" t="s">
        <v>5894</v>
      </c>
      <c r="G6100" s="350" t="s">
        <v>5895</v>
      </c>
      <c r="H6100" s="349" t="s">
        <v>1060</v>
      </c>
      <c r="I6100" s="349" t="s">
        <v>5793</v>
      </c>
      <c r="J6100" s="351" t="s">
        <v>1060</v>
      </c>
      <c r="K6100" s="352">
        <v>4</v>
      </c>
      <c r="L6100" s="353">
        <v>12</v>
      </c>
      <c r="M6100" s="377">
        <v>36000</v>
      </c>
      <c r="N6100" s="350">
        <v>4</v>
      </c>
      <c r="O6100" s="349">
        <v>6</v>
      </c>
      <c r="P6100" s="377">
        <v>18000</v>
      </c>
    </row>
    <row r="6101" spans="1:16" x14ac:dyDescent="0.2">
      <c r="A6101" s="348" t="s">
        <v>5780</v>
      </c>
      <c r="B6101" s="104" t="s">
        <v>423</v>
      </c>
      <c r="C6101" s="367" t="s">
        <v>99</v>
      </c>
      <c r="D6101" s="349" t="s">
        <v>5853</v>
      </c>
      <c r="E6101" s="370">
        <v>4000</v>
      </c>
      <c r="F6101" s="374" t="s">
        <v>5896</v>
      </c>
      <c r="G6101" s="350" t="s">
        <v>5897</v>
      </c>
      <c r="H6101" s="349" t="s">
        <v>1060</v>
      </c>
      <c r="I6101" s="349" t="s">
        <v>5793</v>
      </c>
      <c r="J6101" s="351" t="s">
        <v>1060</v>
      </c>
      <c r="K6101" s="352">
        <v>2</v>
      </c>
      <c r="L6101" s="353">
        <v>6</v>
      </c>
      <c r="M6101" s="377">
        <v>23066.666666666668</v>
      </c>
      <c r="N6101" s="350">
        <v>4</v>
      </c>
      <c r="O6101" s="349">
        <v>6</v>
      </c>
      <c r="P6101" s="377">
        <v>24000</v>
      </c>
    </row>
    <row r="6102" spans="1:16" x14ac:dyDescent="0.2">
      <c r="A6102" s="348" t="s">
        <v>5780</v>
      </c>
      <c r="B6102" s="104" t="s">
        <v>423</v>
      </c>
      <c r="C6102" s="367" t="s">
        <v>99</v>
      </c>
      <c r="D6102" s="349" t="s">
        <v>5811</v>
      </c>
      <c r="E6102" s="370">
        <v>3000</v>
      </c>
      <c r="F6102" s="374" t="s">
        <v>5898</v>
      </c>
      <c r="G6102" s="350" t="s">
        <v>5899</v>
      </c>
      <c r="H6102" s="349" t="s">
        <v>5900</v>
      </c>
      <c r="I6102" s="349" t="s">
        <v>5793</v>
      </c>
      <c r="J6102" s="351" t="s">
        <v>5900</v>
      </c>
      <c r="K6102" s="352">
        <v>4</v>
      </c>
      <c r="L6102" s="353">
        <v>12</v>
      </c>
      <c r="M6102" s="377">
        <v>36000</v>
      </c>
      <c r="N6102" s="350">
        <v>4</v>
      </c>
      <c r="O6102" s="349">
        <v>6</v>
      </c>
      <c r="P6102" s="377">
        <v>18000</v>
      </c>
    </row>
    <row r="6103" spans="1:16" x14ac:dyDescent="0.2">
      <c r="A6103" s="348" t="s">
        <v>5780</v>
      </c>
      <c r="B6103" s="104" t="s">
        <v>423</v>
      </c>
      <c r="C6103" s="367" t="s">
        <v>99</v>
      </c>
      <c r="D6103" s="349" t="s">
        <v>5790</v>
      </c>
      <c r="E6103" s="370">
        <v>4000</v>
      </c>
      <c r="F6103" s="374" t="s">
        <v>5901</v>
      </c>
      <c r="G6103" s="350" t="s">
        <v>5902</v>
      </c>
      <c r="H6103" s="349" t="s">
        <v>1060</v>
      </c>
      <c r="I6103" s="349" t="s">
        <v>5793</v>
      </c>
      <c r="J6103" s="351" t="s">
        <v>1060</v>
      </c>
      <c r="K6103" s="352">
        <v>4</v>
      </c>
      <c r="L6103" s="353">
        <v>12</v>
      </c>
      <c r="M6103" s="377">
        <v>48000</v>
      </c>
      <c r="N6103" s="350">
        <v>4</v>
      </c>
      <c r="O6103" s="349">
        <v>6</v>
      </c>
      <c r="P6103" s="377">
        <v>24000</v>
      </c>
    </row>
    <row r="6104" spans="1:16" x14ac:dyDescent="0.2">
      <c r="A6104" s="348" t="s">
        <v>5780</v>
      </c>
      <c r="B6104" s="104" t="s">
        <v>423</v>
      </c>
      <c r="C6104" s="367" t="s">
        <v>99</v>
      </c>
      <c r="D6104" s="349" t="s">
        <v>5853</v>
      </c>
      <c r="E6104" s="370">
        <v>4000</v>
      </c>
      <c r="F6104" s="374" t="s">
        <v>5903</v>
      </c>
      <c r="G6104" s="350" t="s">
        <v>5904</v>
      </c>
      <c r="H6104" s="349" t="s">
        <v>1060</v>
      </c>
      <c r="I6104" s="349" t="s">
        <v>5793</v>
      </c>
      <c r="J6104" s="351" t="s">
        <v>1060</v>
      </c>
      <c r="K6104" s="352">
        <v>2</v>
      </c>
      <c r="L6104" s="353">
        <v>6</v>
      </c>
      <c r="M6104" s="377">
        <v>23066.666666666668</v>
      </c>
      <c r="N6104" s="350">
        <v>4</v>
      </c>
      <c r="O6104" s="349">
        <v>6</v>
      </c>
      <c r="P6104" s="377">
        <v>24000</v>
      </c>
    </row>
    <row r="6105" spans="1:16" x14ac:dyDescent="0.2">
      <c r="A6105" s="348" t="s">
        <v>5780</v>
      </c>
      <c r="B6105" s="104" t="s">
        <v>423</v>
      </c>
      <c r="C6105" s="367" t="s">
        <v>99</v>
      </c>
      <c r="D6105" s="349" t="s">
        <v>5794</v>
      </c>
      <c r="E6105" s="370">
        <v>4500</v>
      </c>
      <c r="F6105" s="374" t="s">
        <v>5905</v>
      </c>
      <c r="G6105" s="350" t="s">
        <v>5906</v>
      </c>
      <c r="H6105" s="349" t="s">
        <v>1026</v>
      </c>
      <c r="I6105" s="349" t="s">
        <v>1028</v>
      </c>
      <c r="J6105" s="351" t="s">
        <v>1026</v>
      </c>
      <c r="K6105" s="352">
        <v>4</v>
      </c>
      <c r="L6105" s="353">
        <v>12</v>
      </c>
      <c r="M6105" s="377">
        <v>54000</v>
      </c>
      <c r="N6105" s="350">
        <v>4</v>
      </c>
      <c r="O6105" s="349">
        <v>6</v>
      </c>
      <c r="P6105" s="377">
        <v>27000</v>
      </c>
    </row>
    <row r="6106" spans="1:16" x14ac:dyDescent="0.2">
      <c r="A6106" s="348" t="s">
        <v>5780</v>
      </c>
      <c r="B6106" s="104" t="s">
        <v>423</v>
      </c>
      <c r="C6106" s="367" t="s">
        <v>99</v>
      </c>
      <c r="D6106" s="349" t="s">
        <v>4514</v>
      </c>
      <c r="E6106" s="370">
        <v>4000</v>
      </c>
      <c r="F6106" s="374" t="s">
        <v>5907</v>
      </c>
      <c r="G6106" s="350" t="s">
        <v>5908</v>
      </c>
      <c r="H6106" s="349" t="s">
        <v>5849</v>
      </c>
      <c r="I6106" s="349" t="s">
        <v>5793</v>
      </c>
      <c r="J6106" s="351" t="s">
        <v>5849</v>
      </c>
      <c r="K6106" s="352">
        <v>4</v>
      </c>
      <c r="L6106" s="353">
        <v>12</v>
      </c>
      <c r="M6106" s="377">
        <v>48000</v>
      </c>
      <c r="N6106" s="350">
        <v>4</v>
      </c>
      <c r="O6106" s="349">
        <v>6</v>
      </c>
      <c r="P6106" s="377">
        <v>24000</v>
      </c>
    </row>
    <row r="6107" spans="1:16" x14ac:dyDescent="0.2">
      <c r="A6107" s="348" t="s">
        <v>5780</v>
      </c>
      <c r="B6107" s="104" t="s">
        <v>423</v>
      </c>
      <c r="C6107" s="367" t="s">
        <v>99</v>
      </c>
      <c r="D6107" s="349" t="s">
        <v>5811</v>
      </c>
      <c r="E6107" s="370">
        <v>3000</v>
      </c>
      <c r="F6107" s="374" t="s">
        <v>5909</v>
      </c>
      <c r="G6107" s="350" t="s">
        <v>5910</v>
      </c>
      <c r="H6107" s="349" t="s">
        <v>5825</v>
      </c>
      <c r="I6107" s="349" t="s">
        <v>5793</v>
      </c>
      <c r="J6107" s="351" t="s">
        <v>5825</v>
      </c>
      <c r="K6107" s="352">
        <v>4</v>
      </c>
      <c r="L6107" s="353">
        <v>6</v>
      </c>
      <c r="M6107" s="377">
        <v>18000</v>
      </c>
      <c r="N6107" s="350">
        <v>0</v>
      </c>
      <c r="O6107" s="349">
        <v>0</v>
      </c>
      <c r="P6107" s="377">
        <v>0</v>
      </c>
    </row>
    <row r="6108" spans="1:16" x14ac:dyDescent="0.2">
      <c r="A6108" s="348" t="s">
        <v>5780</v>
      </c>
      <c r="B6108" s="104" t="s">
        <v>423</v>
      </c>
      <c r="C6108" s="367" t="s">
        <v>99</v>
      </c>
      <c r="D6108" s="349" t="s">
        <v>5849</v>
      </c>
      <c r="E6108" s="370">
        <v>4000</v>
      </c>
      <c r="F6108" s="374" t="s">
        <v>5909</v>
      </c>
      <c r="G6108" s="350" t="s">
        <v>5910</v>
      </c>
      <c r="H6108" s="349" t="s">
        <v>5825</v>
      </c>
      <c r="I6108" s="349" t="s">
        <v>5793</v>
      </c>
      <c r="J6108" s="351" t="s">
        <v>5825</v>
      </c>
      <c r="K6108" s="352">
        <v>2</v>
      </c>
      <c r="L6108" s="353">
        <v>6</v>
      </c>
      <c r="M6108" s="377">
        <v>21200</v>
      </c>
      <c r="N6108" s="350">
        <v>4</v>
      </c>
      <c r="O6108" s="349">
        <v>6</v>
      </c>
      <c r="P6108" s="377">
        <v>24000</v>
      </c>
    </row>
    <row r="6109" spans="1:16" x14ac:dyDescent="0.2">
      <c r="A6109" s="348" t="s">
        <v>5780</v>
      </c>
      <c r="B6109" s="104" t="s">
        <v>423</v>
      </c>
      <c r="C6109" s="367" t="s">
        <v>99</v>
      </c>
      <c r="D6109" s="349" t="s">
        <v>5911</v>
      </c>
      <c r="E6109" s="370">
        <v>4000</v>
      </c>
      <c r="F6109" s="374" t="s">
        <v>5912</v>
      </c>
      <c r="G6109" s="350" t="s">
        <v>5913</v>
      </c>
      <c r="H6109" s="349" t="s">
        <v>1895</v>
      </c>
      <c r="I6109" s="349" t="s">
        <v>5793</v>
      </c>
      <c r="J6109" s="351" t="s">
        <v>1895</v>
      </c>
      <c r="K6109" s="352">
        <v>2</v>
      </c>
      <c r="L6109" s="353">
        <v>6</v>
      </c>
      <c r="M6109" s="377">
        <v>23066.666666666668</v>
      </c>
      <c r="N6109" s="350">
        <v>4</v>
      </c>
      <c r="O6109" s="349">
        <v>6</v>
      </c>
      <c r="P6109" s="377">
        <v>24000</v>
      </c>
    </row>
    <row r="6110" spans="1:16" x14ac:dyDescent="0.2">
      <c r="A6110" s="348" t="s">
        <v>5780</v>
      </c>
      <c r="B6110" s="104" t="s">
        <v>423</v>
      </c>
      <c r="C6110" s="367" t="s">
        <v>99</v>
      </c>
      <c r="D6110" s="349" t="s">
        <v>5914</v>
      </c>
      <c r="E6110" s="370">
        <v>3000</v>
      </c>
      <c r="F6110" s="374" t="s">
        <v>5915</v>
      </c>
      <c r="G6110" s="350" t="s">
        <v>5916</v>
      </c>
      <c r="H6110" s="349" t="s">
        <v>5914</v>
      </c>
      <c r="I6110" s="349" t="s">
        <v>1118</v>
      </c>
      <c r="J6110" s="351" t="s">
        <v>5914</v>
      </c>
      <c r="K6110" s="352">
        <v>4</v>
      </c>
      <c r="L6110" s="353">
        <v>12</v>
      </c>
      <c r="M6110" s="377">
        <v>36000</v>
      </c>
      <c r="N6110" s="350">
        <v>4</v>
      </c>
      <c r="O6110" s="349">
        <v>6</v>
      </c>
      <c r="P6110" s="377">
        <v>18000</v>
      </c>
    </row>
    <row r="6111" spans="1:16" x14ac:dyDescent="0.2">
      <c r="A6111" s="348" t="s">
        <v>5780</v>
      </c>
      <c r="B6111" s="104" t="s">
        <v>423</v>
      </c>
      <c r="C6111" s="367" t="s">
        <v>99</v>
      </c>
      <c r="D6111" s="349" t="s">
        <v>5917</v>
      </c>
      <c r="E6111" s="370">
        <v>3000</v>
      </c>
      <c r="F6111" s="374" t="s">
        <v>5918</v>
      </c>
      <c r="G6111" s="350" t="s">
        <v>5919</v>
      </c>
      <c r="H6111" s="349" t="s">
        <v>1060</v>
      </c>
      <c r="I6111" s="349" t="s">
        <v>5793</v>
      </c>
      <c r="J6111" s="351" t="s">
        <v>1060</v>
      </c>
      <c r="K6111" s="352">
        <v>2</v>
      </c>
      <c r="L6111" s="353">
        <v>6</v>
      </c>
      <c r="M6111" s="377">
        <v>15900</v>
      </c>
      <c r="N6111" s="350">
        <v>4</v>
      </c>
      <c r="O6111" s="349">
        <v>6</v>
      </c>
      <c r="P6111" s="377">
        <v>18000</v>
      </c>
    </row>
    <row r="6112" spans="1:16" x14ac:dyDescent="0.2">
      <c r="A6112" s="348" t="s">
        <v>5780</v>
      </c>
      <c r="B6112" s="104" t="s">
        <v>423</v>
      </c>
      <c r="C6112" s="367" t="s">
        <v>99</v>
      </c>
      <c r="D6112" s="349" t="s">
        <v>5920</v>
      </c>
      <c r="E6112" s="370">
        <v>4500</v>
      </c>
      <c r="F6112" s="374" t="s">
        <v>5921</v>
      </c>
      <c r="G6112" s="350" t="s">
        <v>5922</v>
      </c>
      <c r="H6112" s="349" t="s">
        <v>5875</v>
      </c>
      <c r="I6112" s="349" t="s">
        <v>5793</v>
      </c>
      <c r="J6112" s="351" t="s">
        <v>5875</v>
      </c>
      <c r="K6112" s="352">
        <v>4</v>
      </c>
      <c r="L6112" s="353">
        <v>12</v>
      </c>
      <c r="M6112" s="377">
        <v>54000</v>
      </c>
      <c r="N6112" s="350">
        <v>4</v>
      </c>
      <c r="O6112" s="349">
        <v>6</v>
      </c>
      <c r="P6112" s="377">
        <v>27000</v>
      </c>
    </row>
    <row r="6113" spans="1:16" x14ac:dyDescent="0.2">
      <c r="A6113" s="348" t="s">
        <v>5780</v>
      </c>
      <c r="B6113" s="104" t="s">
        <v>423</v>
      </c>
      <c r="C6113" s="367" t="s">
        <v>99</v>
      </c>
      <c r="D6113" s="349" t="s">
        <v>5923</v>
      </c>
      <c r="E6113" s="370">
        <v>2000</v>
      </c>
      <c r="F6113" s="374" t="s">
        <v>5924</v>
      </c>
      <c r="G6113" s="350" t="s">
        <v>5925</v>
      </c>
      <c r="H6113" s="349" t="s">
        <v>5926</v>
      </c>
      <c r="I6113" s="349" t="s">
        <v>5793</v>
      </c>
      <c r="J6113" s="351" t="s">
        <v>5926</v>
      </c>
      <c r="K6113" s="352">
        <v>4</v>
      </c>
      <c r="L6113" s="353">
        <v>12</v>
      </c>
      <c r="M6113" s="377">
        <v>24000</v>
      </c>
      <c r="N6113" s="350">
        <v>4</v>
      </c>
      <c r="O6113" s="349">
        <v>6</v>
      </c>
      <c r="P6113" s="377">
        <v>12000</v>
      </c>
    </row>
    <row r="6114" spans="1:16" x14ac:dyDescent="0.2">
      <c r="A6114" s="348" t="s">
        <v>5780</v>
      </c>
      <c r="B6114" s="104" t="s">
        <v>423</v>
      </c>
      <c r="C6114" s="367" t="s">
        <v>99</v>
      </c>
      <c r="D6114" s="349" t="s">
        <v>4514</v>
      </c>
      <c r="E6114" s="370">
        <v>3500</v>
      </c>
      <c r="F6114" s="374" t="s">
        <v>5927</v>
      </c>
      <c r="G6114" s="350" t="s">
        <v>5928</v>
      </c>
      <c r="H6114" s="349" t="s">
        <v>5849</v>
      </c>
      <c r="I6114" s="349" t="s">
        <v>5793</v>
      </c>
      <c r="J6114" s="351" t="s">
        <v>5849</v>
      </c>
      <c r="K6114" s="352">
        <v>4</v>
      </c>
      <c r="L6114" s="353">
        <v>12</v>
      </c>
      <c r="M6114" s="377">
        <v>42000</v>
      </c>
      <c r="N6114" s="350">
        <v>4</v>
      </c>
      <c r="O6114" s="349">
        <v>6</v>
      </c>
      <c r="P6114" s="377">
        <v>21000</v>
      </c>
    </row>
    <row r="6115" spans="1:16" x14ac:dyDescent="0.2">
      <c r="A6115" s="348" t="s">
        <v>5780</v>
      </c>
      <c r="B6115" s="104" t="s">
        <v>423</v>
      </c>
      <c r="C6115" s="367" t="s">
        <v>99</v>
      </c>
      <c r="D6115" s="349" t="s">
        <v>5929</v>
      </c>
      <c r="E6115" s="370">
        <v>3500</v>
      </c>
      <c r="F6115" s="374" t="s">
        <v>5930</v>
      </c>
      <c r="G6115" s="350" t="s">
        <v>5931</v>
      </c>
      <c r="H6115" s="349" t="s">
        <v>1060</v>
      </c>
      <c r="I6115" s="349" t="s">
        <v>1028</v>
      </c>
      <c r="J6115" s="351" t="s">
        <v>1060</v>
      </c>
      <c r="K6115" s="352">
        <v>4</v>
      </c>
      <c r="L6115" s="353">
        <v>12</v>
      </c>
      <c r="M6115" s="377">
        <v>42000</v>
      </c>
      <c r="N6115" s="350">
        <v>4</v>
      </c>
      <c r="O6115" s="349">
        <v>6</v>
      </c>
      <c r="P6115" s="377">
        <v>21000</v>
      </c>
    </row>
    <row r="6116" spans="1:16" x14ac:dyDescent="0.2">
      <c r="A6116" s="348" t="s">
        <v>5780</v>
      </c>
      <c r="B6116" s="104" t="s">
        <v>423</v>
      </c>
      <c r="C6116" s="367" t="s">
        <v>99</v>
      </c>
      <c r="D6116" s="349" t="s">
        <v>5863</v>
      </c>
      <c r="E6116" s="370">
        <v>4000</v>
      </c>
      <c r="F6116" s="374" t="s">
        <v>5932</v>
      </c>
      <c r="G6116" s="350" t="s">
        <v>5933</v>
      </c>
      <c r="H6116" s="349" t="s">
        <v>1060</v>
      </c>
      <c r="I6116" s="349" t="s">
        <v>5793</v>
      </c>
      <c r="J6116" s="351" t="s">
        <v>1060</v>
      </c>
      <c r="K6116" s="352">
        <v>2</v>
      </c>
      <c r="L6116" s="353">
        <v>5</v>
      </c>
      <c r="M6116" s="377">
        <v>20000</v>
      </c>
      <c r="N6116" s="350">
        <v>0</v>
      </c>
      <c r="O6116" s="349">
        <v>0</v>
      </c>
      <c r="P6116" s="377">
        <v>0</v>
      </c>
    </row>
    <row r="6117" spans="1:16" x14ac:dyDescent="0.2">
      <c r="A6117" s="348" t="s">
        <v>5780</v>
      </c>
      <c r="B6117" s="104" t="s">
        <v>423</v>
      </c>
      <c r="C6117" s="367" t="s">
        <v>99</v>
      </c>
      <c r="D6117" s="349" t="s">
        <v>5790</v>
      </c>
      <c r="E6117" s="370">
        <v>4000</v>
      </c>
      <c r="F6117" s="374" t="s">
        <v>5934</v>
      </c>
      <c r="G6117" s="350" t="s">
        <v>5935</v>
      </c>
      <c r="H6117" s="349" t="s">
        <v>1060</v>
      </c>
      <c r="I6117" s="349" t="s">
        <v>5793</v>
      </c>
      <c r="J6117" s="351" t="s">
        <v>1060</v>
      </c>
      <c r="K6117" s="352">
        <v>4</v>
      </c>
      <c r="L6117" s="353">
        <v>12</v>
      </c>
      <c r="M6117" s="377">
        <v>48000</v>
      </c>
      <c r="N6117" s="350">
        <v>4</v>
      </c>
      <c r="O6117" s="349">
        <v>6</v>
      </c>
      <c r="P6117" s="377">
        <v>24000</v>
      </c>
    </row>
    <row r="6118" spans="1:16" x14ac:dyDescent="0.2">
      <c r="A6118" s="348" t="s">
        <v>5780</v>
      </c>
      <c r="B6118" s="104" t="s">
        <v>423</v>
      </c>
      <c r="C6118" s="367" t="s">
        <v>99</v>
      </c>
      <c r="D6118" s="349" t="s">
        <v>5863</v>
      </c>
      <c r="E6118" s="370">
        <v>3000</v>
      </c>
      <c r="F6118" s="374" t="s">
        <v>5936</v>
      </c>
      <c r="G6118" s="350" t="s">
        <v>5937</v>
      </c>
      <c r="H6118" s="349" t="s">
        <v>5875</v>
      </c>
      <c r="I6118" s="349" t="s">
        <v>5793</v>
      </c>
      <c r="J6118" s="351" t="s">
        <v>5875</v>
      </c>
      <c r="K6118" s="352">
        <v>4</v>
      </c>
      <c r="L6118" s="353">
        <v>12</v>
      </c>
      <c r="M6118" s="377">
        <v>36000</v>
      </c>
      <c r="N6118" s="350">
        <v>4</v>
      </c>
      <c r="O6118" s="349">
        <v>6</v>
      </c>
      <c r="P6118" s="377">
        <v>18000</v>
      </c>
    </row>
    <row r="6119" spans="1:16" x14ac:dyDescent="0.2">
      <c r="A6119" s="348" t="s">
        <v>5780</v>
      </c>
      <c r="B6119" s="104" t="s">
        <v>423</v>
      </c>
      <c r="C6119" s="367" t="s">
        <v>99</v>
      </c>
      <c r="D6119" s="349" t="s">
        <v>5938</v>
      </c>
      <c r="E6119" s="370">
        <v>5000</v>
      </c>
      <c r="F6119" s="374" t="s">
        <v>5939</v>
      </c>
      <c r="G6119" s="350" t="s">
        <v>5940</v>
      </c>
      <c r="H6119" s="349" t="s">
        <v>5825</v>
      </c>
      <c r="I6119" s="349" t="s">
        <v>1028</v>
      </c>
      <c r="J6119" s="351" t="s">
        <v>5825</v>
      </c>
      <c r="K6119" s="352">
        <v>4</v>
      </c>
      <c r="L6119" s="353">
        <v>12</v>
      </c>
      <c r="M6119" s="377">
        <v>60000</v>
      </c>
      <c r="N6119" s="350">
        <v>4</v>
      </c>
      <c r="O6119" s="349">
        <v>6</v>
      </c>
      <c r="P6119" s="377">
        <v>30000</v>
      </c>
    </row>
    <row r="6120" spans="1:16" x14ac:dyDescent="0.2">
      <c r="A6120" s="348" t="s">
        <v>5780</v>
      </c>
      <c r="B6120" s="104" t="s">
        <v>423</v>
      </c>
      <c r="C6120" s="367" t="s">
        <v>99</v>
      </c>
      <c r="D6120" s="349" t="s">
        <v>5941</v>
      </c>
      <c r="E6120" s="370">
        <v>4000</v>
      </c>
      <c r="F6120" s="374" t="s">
        <v>5942</v>
      </c>
      <c r="G6120" s="350" t="s">
        <v>5943</v>
      </c>
      <c r="H6120" s="349" t="s">
        <v>1060</v>
      </c>
      <c r="I6120" s="349" t="s">
        <v>5793</v>
      </c>
      <c r="J6120" s="351" t="s">
        <v>1060</v>
      </c>
      <c r="K6120" s="352">
        <v>2</v>
      </c>
      <c r="L6120" s="353">
        <v>5</v>
      </c>
      <c r="M6120" s="377">
        <v>17600</v>
      </c>
      <c r="N6120" s="350">
        <v>4</v>
      </c>
      <c r="O6120" s="349">
        <v>6</v>
      </c>
      <c r="P6120" s="377">
        <v>24000</v>
      </c>
    </row>
    <row r="6121" spans="1:16" x14ac:dyDescent="0.2">
      <c r="A6121" s="348" t="s">
        <v>5780</v>
      </c>
      <c r="B6121" s="104" t="s">
        <v>423</v>
      </c>
      <c r="C6121" s="367" t="s">
        <v>99</v>
      </c>
      <c r="D6121" s="349" t="s">
        <v>5794</v>
      </c>
      <c r="E6121" s="370">
        <v>4000</v>
      </c>
      <c r="F6121" s="374" t="s">
        <v>5944</v>
      </c>
      <c r="G6121" s="350" t="s">
        <v>5945</v>
      </c>
      <c r="H6121" s="349" t="s">
        <v>5794</v>
      </c>
      <c r="I6121" s="349" t="s">
        <v>5793</v>
      </c>
      <c r="J6121" s="351" t="s">
        <v>5794</v>
      </c>
      <c r="K6121" s="352">
        <v>4</v>
      </c>
      <c r="L6121" s="353">
        <v>9</v>
      </c>
      <c r="M6121" s="377">
        <v>36000</v>
      </c>
      <c r="N6121" s="350">
        <v>0</v>
      </c>
      <c r="O6121" s="349">
        <v>0</v>
      </c>
      <c r="P6121" s="377">
        <v>0</v>
      </c>
    </row>
    <row r="6122" spans="1:16" x14ac:dyDescent="0.2">
      <c r="A6122" s="348" t="s">
        <v>5780</v>
      </c>
      <c r="B6122" s="104" t="s">
        <v>423</v>
      </c>
      <c r="C6122" s="367" t="s">
        <v>99</v>
      </c>
      <c r="D6122" s="349" t="s">
        <v>5835</v>
      </c>
      <c r="E6122" s="370">
        <v>5000</v>
      </c>
      <c r="F6122" s="374" t="s">
        <v>5944</v>
      </c>
      <c r="G6122" s="350" t="s">
        <v>5945</v>
      </c>
      <c r="H6122" s="349" t="s">
        <v>1026</v>
      </c>
      <c r="I6122" s="349" t="s">
        <v>5793</v>
      </c>
      <c r="J6122" s="351" t="s">
        <v>1026</v>
      </c>
      <c r="K6122" s="352">
        <v>1</v>
      </c>
      <c r="L6122" s="353">
        <v>3</v>
      </c>
      <c r="M6122" s="377">
        <v>13500</v>
      </c>
      <c r="N6122" s="350">
        <v>4</v>
      </c>
      <c r="O6122" s="349">
        <v>6</v>
      </c>
      <c r="P6122" s="377">
        <v>30000</v>
      </c>
    </row>
    <row r="6123" spans="1:16" x14ac:dyDescent="0.2">
      <c r="A6123" s="348" t="s">
        <v>5780</v>
      </c>
      <c r="B6123" s="104" t="s">
        <v>423</v>
      </c>
      <c r="C6123" s="367" t="s">
        <v>99</v>
      </c>
      <c r="D6123" s="349" t="s">
        <v>5941</v>
      </c>
      <c r="E6123" s="370">
        <v>3000</v>
      </c>
      <c r="F6123" s="374" t="s">
        <v>5946</v>
      </c>
      <c r="G6123" s="350" t="s">
        <v>5947</v>
      </c>
      <c r="H6123" s="349" t="s">
        <v>1060</v>
      </c>
      <c r="I6123" s="349" t="s">
        <v>5793</v>
      </c>
      <c r="J6123" s="351" t="s">
        <v>1060</v>
      </c>
      <c r="K6123" s="352">
        <v>2</v>
      </c>
      <c r="L6123" s="353">
        <v>5</v>
      </c>
      <c r="M6123" s="377">
        <v>13000</v>
      </c>
      <c r="N6123" s="350">
        <v>4</v>
      </c>
      <c r="O6123" s="349">
        <v>6</v>
      </c>
      <c r="P6123" s="377">
        <v>18000</v>
      </c>
    </row>
    <row r="6124" spans="1:16" x14ac:dyDescent="0.2">
      <c r="A6124" s="348" t="s">
        <v>5780</v>
      </c>
      <c r="B6124" s="104" t="s">
        <v>423</v>
      </c>
      <c r="C6124" s="367" t="s">
        <v>99</v>
      </c>
      <c r="D6124" s="349" t="s">
        <v>5948</v>
      </c>
      <c r="E6124" s="370">
        <v>4000</v>
      </c>
      <c r="F6124" s="374" t="s">
        <v>5949</v>
      </c>
      <c r="G6124" s="350" t="s">
        <v>5950</v>
      </c>
      <c r="H6124" s="349" t="s">
        <v>1060</v>
      </c>
      <c r="I6124" s="349" t="s">
        <v>5793</v>
      </c>
      <c r="J6124" s="351" t="s">
        <v>1060</v>
      </c>
      <c r="K6124" s="352">
        <v>4</v>
      </c>
      <c r="L6124" s="353">
        <v>12</v>
      </c>
      <c r="M6124" s="377">
        <v>48000</v>
      </c>
      <c r="N6124" s="350">
        <v>1</v>
      </c>
      <c r="O6124" s="349">
        <v>2</v>
      </c>
      <c r="P6124" s="377">
        <v>8000</v>
      </c>
    </row>
    <row r="6125" spans="1:16" x14ac:dyDescent="0.2">
      <c r="A6125" s="348" t="s">
        <v>5780</v>
      </c>
      <c r="B6125" s="104" t="s">
        <v>423</v>
      </c>
      <c r="C6125" s="367" t="s">
        <v>99</v>
      </c>
      <c r="D6125" s="349" t="s">
        <v>5811</v>
      </c>
      <c r="E6125" s="370">
        <v>3000</v>
      </c>
      <c r="F6125" s="374" t="s">
        <v>5951</v>
      </c>
      <c r="G6125" s="350" t="s">
        <v>5952</v>
      </c>
      <c r="H6125" s="349" t="s">
        <v>1026</v>
      </c>
      <c r="I6125" s="349" t="s">
        <v>5793</v>
      </c>
      <c r="J6125" s="351" t="s">
        <v>1026</v>
      </c>
      <c r="K6125" s="352">
        <v>2</v>
      </c>
      <c r="L6125" s="353">
        <v>5</v>
      </c>
      <c r="M6125" s="377">
        <v>13200</v>
      </c>
      <c r="N6125" s="350">
        <v>4</v>
      </c>
      <c r="O6125" s="349">
        <v>6</v>
      </c>
      <c r="P6125" s="377">
        <v>18000</v>
      </c>
    </row>
    <row r="6126" spans="1:16" x14ac:dyDescent="0.2">
      <c r="A6126" s="348" t="s">
        <v>5780</v>
      </c>
      <c r="B6126" s="104" t="s">
        <v>423</v>
      </c>
      <c r="C6126" s="367" t="s">
        <v>99</v>
      </c>
      <c r="D6126" s="349" t="s">
        <v>5953</v>
      </c>
      <c r="E6126" s="370">
        <v>4000</v>
      </c>
      <c r="F6126" s="374" t="s">
        <v>5954</v>
      </c>
      <c r="G6126" s="350" t="s">
        <v>5955</v>
      </c>
      <c r="H6126" s="349" t="s">
        <v>1895</v>
      </c>
      <c r="I6126" s="349" t="s">
        <v>5793</v>
      </c>
      <c r="J6126" s="351" t="s">
        <v>1895</v>
      </c>
      <c r="K6126" s="352">
        <v>4</v>
      </c>
      <c r="L6126" s="353">
        <v>10</v>
      </c>
      <c r="M6126" s="377">
        <v>40000</v>
      </c>
      <c r="N6126" s="350">
        <v>0</v>
      </c>
      <c r="O6126" s="349">
        <v>0</v>
      </c>
      <c r="P6126" s="377">
        <v>0</v>
      </c>
    </row>
    <row r="6127" spans="1:16" x14ac:dyDescent="0.2">
      <c r="A6127" s="348" t="s">
        <v>5780</v>
      </c>
      <c r="B6127" s="104" t="s">
        <v>423</v>
      </c>
      <c r="C6127" s="367" t="s">
        <v>99</v>
      </c>
      <c r="D6127" s="349" t="s">
        <v>2917</v>
      </c>
      <c r="E6127" s="370">
        <v>3800</v>
      </c>
      <c r="F6127" s="374" t="s">
        <v>5956</v>
      </c>
      <c r="G6127" s="350" t="s">
        <v>5957</v>
      </c>
      <c r="H6127" s="349" t="s">
        <v>5958</v>
      </c>
      <c r="I6127" s="349" t="s">
        <v>5959</v>
      </c>
      <c r="J6127" s="351" t="s">
        <v>5958</v>
      </c>
      <c r="K6127" s="352">
        <v>4</v>
      </c>
      <c r="L6127" s="353">
        <v>12</v>
      </c>
      <c r="M6127" s="377">
        <v>45600</v>
      </c>
      <c r="N6127" s="350">
        <v>4</v>
      </c>
      <c r="O6127" s="349">
        <v>6</v>
      </c>
      <c r="P6127" s="377">
        <v>22800</v>
      </c>
    </row>
    <row r="6128" spans="1:16" x14ac:dyDescent="0.2">
      <c r="A6128" s="348" t="s">
        <v>5780</v>
      </c>
      <c r="B6128" s="104" t="s">
        <v>423</v>
      </c>
      <c r="C6128" s="367" t="s">
        <v>99</v>
      </c>
      <c r="D6128" s="349" t="s">
        <v>5790</v>
      </c>
      <c r="E6128" s="370">
        <v>4000</v>
      </c>
      <c r="F6128" s="374" t="s">
        <v>5960</v>
      </c>
      <c r="G6128" s="350" t="s">
        <v>5961</v>
      </c>
      <c r="H6128" s="349" t="s">
        <v>1060</v>
      </c>
      <c r="I6128" s="349" t="s">
        <v>5793</v>
      </c>
      <c r="J6128" s="351" t="s">
        <v>1060</v>
      </c>
      <c r="K6128" s="352">
        <v>4</v>
      </c>
      <c r="L6128" s="353">
        <v>12</v>
      </c>
      <c r="M6128" s="377">
        <v>48000</v>
      </c>
      <c r="N6128" s="350">
        <v>4</v>
      </c>
      <c r="O6128" s="349">
        <v>6</v>
      </c>
      <c r="P6128" s="377">
        <v>24000</v>
      </c>
    </row>
    <row r="6129" spans="1:16" x14ac:dyDescent="0.2">
      <c r="A6129" s="348" t="s">
        <v>5780</v>
      </c>
      <c r="B6129" s="104" t="s">
        <v>423</v>
      </c>
      <c r="C6129" s="367" t="s">
        <v>99</v>
      </c>
      <c r="D6129" s="349" t="s">
        <v>5962</v>
      </c>
      <c r="E6129" s="370">
        <v>4000</v>
      </c>
      <c r="F6129" s="374" t="s">
        <v>5963</v>
      </c>
      <c r="G6129" s="350" t="s">
        <v>5964</v>
      </c>
      <c r="H6129" s="349" t="s">
        <v>5965</v>
      </c>
      <c r="I6129" s="349" t="s">
        <v>5793</v>
      </c>
      <c r="J6129" s="351" t="s">
        <v>5965</v>
      </c>
      <c r="K6129" s="352">
        <v>3</v>
      </c>
      <c r="L6129" s="353">
        <v>9</v>
      </c>
      <c r="M6129" s="377">
        <v>36000</v>
      </c>
      <c r="N6129" s="350">
        <v>0</v>
      </c>
      <c r="O6129" s="349">
        <v>0</v>
      </c>
      <c r="P6129" s="377">
        <v>0</v>
      </c>
    </row>
    <row r="6130" spans="1:16" x14ac:dyDescent="0.2">
      <c r="A6130" s="348" t="s">
        <v>5780</v>
      </c>
      <c r="B6130" s="104" t="s">
        <v>423</v>
      </c>
      <c r="C6130" s="367" t="s">
        <v>99</v>
      </c>
      <c r="D6130" s="349" t="s">
        <v>5826</v>
      </c>
      <c r="E6130" s="370">
        <v>3000</v>
      </c>
      <c r="F6130" s="374" t="s">
        <v>5966</v>
      </c>
      <c r="G6130" s="350" t="s">
        <v>5967</v>
      </c>
      <c r="H6130" s="349" t="s">
        <v>1026</v>
      </c>
      <c r="I6130" s="349" t="s">
        <v>5793</v>
      </c>
      <c r="J6130" s="351" t="s">
        <v>1026</v>
      </c>
      <c r="K6130" s="352">
        <v>1</v>
      </c>
      <c r="L6130" s="353">
        <v>2</v>
      </c>
      <c r="M6130" s="377">
        <v>3400</v>
      </c>
      <c r="N6130" s="350">
        <v>4</v>
      </c>
      <c r="O6130" s="349">
        <v>6</v>
      </c>
      <c r="P6130" s="377">
        <v>18000</v>
      </c>
    </row>
    <row r="6131" spans="1:16" x14ac:dyDescent="0.2">
      <c r="A6131" s="348" t="s">
        <v>5780</v>
      </c>
      <c r="B6131" s="104" t="s">
        <v>423</v>
      </c>
      <c r="C6131" s="367" t="s">
        <v>99</v>
      </c>
      <c r="D6131" s="349" t="s">
        <v>5797</v>
      </c>
      <c r="E6131" s="370">
        <v>4000</v>
      </c>
      <c r="F6131" s="374" t="s">
        <v>5968</v>
      </c>
      <c r="G6131" s="350" t="s">
        <v>5969</v>
      </c>
      <c r="H6131" s="349" t="s">
        <v>5875</v>
      </c>
      <c r="I6131" s="349" t="s">
        <v>5793</v>
      </c>
      <c r="J6131" s="351" t="s">
        <v>5875</v>
      </c>
      <c r="K6131" s="352">
        <v>1</v>
      </c>
      <c r="L6131" s="353">
        <v>3</v>
      </c>
      <c r="M6131" s="377">
        <v>8400</v>
      </c>
      <c r="N6131" s="350">
        <v>4</v>
      </c>
      <c r="O6131" s="349">
        <v>6</v>
      </c>
      <c r="P6131" s="377">
        <v>24000</v>
      </c>
    </row>
    <row r="6132" spans="1:16" x14ac:dyDescent="0.2">
      <c r="A6132" s="348" t="s">
        <v>5780</v>
      </c>
      <c r="B6132" s="104" t="s">
        <v>423</v>
      </c>
      <c r="C6132" s="367" t="s">
        <v>99</v>
      </c>
      <c r="D6132" s="349" t="s">
        <v>4514</v>
      </c>
      <c r="E6132" s="370">
        <v>4000</v>
      </c>
      <c r="F6132" s="374" t="s">
        <v>5970</v>
      </c>
      <c r="G6132" s="350" t="s">
        <v>5971</v>
      </c>
      <c r="H6132" s="349" t="s">
        <v>5852</v>
      </c>
      <c r="I6132" s="349" t="s">
        <v>5793</v>
      </c>
      <c r="J6132" s="351" t="s">
        <v>5972</v>
      </c>
      <c r="K6132" s="352">
        <v>4</v>
      </c>
      <c r="L6132" s="353">
        <v>12</v>
      </c>
      <c r="M6132" s="377">
        <v>48000</v>
      </c>
      <c r="N6132" s="350">
        <v>4</v>
      </c>
      <c r="O6132" s="349">
        <v>6</v>
      </c>
      <c r="P6132" s="377">
        <v>24000</v>
      </c>
    </row>
    <row r="6133" spans="1:16" x14ac:dyDescent="0.2">
      <c r="A6133" s="348" t="s">
        <v>5780</v>
      </c>
      <c r="B6133" s="104" t="s">
        <v>423</v>
      </c>
      <c r="C6133" s="367" t="s">
        <v>99</v>
      </c>
      <c r="D6133" s="349" t="s">
        <v>5863</v>
      </c>
      <c r="E6133" s="370">
        <v>3000</v>
      </c>
      <c r="F6133" s="374" t="s">
        <v>5973</v>
      </c>
      <c r="G6133" s="350" t="s">
        <v>5974</v>
      </c>
      <c r="H6133" s="349" t="s">
        <v>1060</v>
      </c>
      <c r="I6133" s="349" t="s">
        <v>5793</v>
      </c>
      <c r="J6133" s="351" t="s">
        <v>1060</v>
      </c>
      <c r="K6133" s="352">
        <v>4</v>
      </c>
      <c r="L6133" s="353">
        <v>12</v>
      </c>
      <c r="M6133" s="377">
        <v>36000</v>
      </c>
      <c r="N6133" s="350">
        <v>4</v>
      </c>
      <c r="O6133" s="349">
        <v>6</v>
      </c>
      <c r="P6133" s="377">
        <v>18000</v>
      </c>
    </row>
    <row r="6134" spans="1:16" x14ac:dyDescent="0.2">
      <c r="A6134" s="348" t="s">
        <v>5780</v>
      </c>
      <c r="B6134" s="104" t="s">
        <v>423</v>
      </c>
      <c r="C6134" s="367" t="s">
        <v>99</v>
      </c>
      <c r="D6134" s="349" t="s">
        <v>4514</v>
      </c>
      <c r="E6134" s="370">
        <v>4000</v>
      </c>
      <c r="F6134" s="374" t="s">
        <v>5975</v>
      </c>
      <c r="G6134" s="350" t="s">
        <v>5976</v>
      </c>
      <c r="H6134" s="349" t="s">
        <v>5972</v>
      </c>
      <c r="I6134" s="349" t="s">
        <v>5793</v>
      </c>
      <c r="J6134" s="351" t="s">
        <v>5972</v>
      </c>
      <c r="K6134" s="352">
        <v>4</v>
      </c>
      <c r="L6134" s="353">
        <v>12</v>
      </c>
      <c r="M6134" s="377">
        <v>48000</v>
      </c>
      <c r="N6134" s="350">
        <v>4</v>
      </c>
      <c r="O6134" s="349">
        <v>6</v>
      </c>
      <c r="P6134" s="377">
        <v>24000</v>
      </c>
    </row>
    <row r="6135" spans="1:16" x14ac:dyDescent="0.2">
      <c r="A6135" s="348" t="s">
        <v>5780</v>
      </c>
      <c r="B6135" s="104" t="s">
        <v>423</v>
      </c>
      <c r="C6135" s="367" t="s">
        <v>99</v>
      </c>
      <c r="D6135" s="349" t="s">
        <v>5977</v>
      </c>
      <c r="E6135" s="370">
        <v>6000</v>
      </c>
      <c r="F6135" s="374" t="s">
        <v>5978</v>
      </c>
      <c r="G6135" s="350" t="s">
        <v>5979</v>
      </c>
      <c r="H6135" s="349" t="s">
        <v>5794</v>
      </c>
      <c r="I6135" s="349" t="s">
        <v>5793</v>
      </c>
      <c r="J6135" s="351" t="s">
        <v>5794</v>
      </c>
      <c r="K6135" s="352">
        <v>4</v>
      </c>
      <c r="L6135" s="353">
        <v>12</v>
      </c>
      <c r="M6135" s="377">
        <v>72000</v>
      </c>
      <c r="N6135" s="350">
        <v>4</v>
      </c>
      <c r="O6135" s="349">
        <v>6</v>
      </c>
      <c r="P6135" s="377">
        <v>36000</v>
      </c>
    </row>
    <row r="6136" spans="1:16" x14ac:dyDescent="0.2">
      <c r="A6136" s="348" t="s">
        <v>5780</v>
      </c>
      <c r="B6136" s="104" t="s">
        <v>423</v>
      </c>
      <c r="C6136" s="367" t="s">
        <v>99</v>
      </c>
      <c r="D6136" s="349" t="s">
        <v>5863</v>
      </c>
      <c r="E6136" s="370">
        <v>4000</v>
      </c>
      <c r="F6136" s="374" t="s">
        <v>5980</v>
      </c>
      <c r="G6136" s="350" t="s">
        <v>5981</v>
      </c>
      <c r="H6136" s="349" t="s">
        <v>5821</v>
      </c>
      <c r="I6136" s="349" t="s">
        <v>5793</v>
      </c>
      <c r="J6136" s="351" t="s">
        <v>5821</v>
      </c>
      <c r="K6136" s="352">
        <v>4</v>
      </c>
      <c r="L6136" s="353">
        <v>12</v>
      </c>
      <c r="M6136" s="377">
        <v>48000</v>
      </c>
      <c r="N6136" s="350">
        <v>4</v>
      </c>
      <c r="O6136" s="349">
        <v>6</v>
      </c>
      <c r="P6136" s="377">
        <v>24000</v>
      </c>
    </row>
    <row r="6137" spans="1:16" x14ac:dyDescent="0.2">
      <c r="A6137" s="348" t="s">
        <v>5780</v>
      </c>
      <c r="B6137" s="104" t="s">
        <v>423</v>
      </c>
      <c r="C6137" s="367" t="s">
        <v>99</v>
      </c>
      <c r="D6137" s="349" t="s">
        <v>5929</v>
      </c>
      <c r="E6137" s="370">
        <v>3500</v>
      </c>
      <c r="F6137" s="374" t="s">
        <v>5982</v>
      </c>
      <c r="G6137" s="350" t="s">
        <v>5983</v>
      </c>
      <c r="H6137" s="349" t="s">
        <v>1060</v>
      </c>
      <c r="I6137" s="349" t="s">
        <v>1028</v>
      </c>
      <c r="J6137" s="351" t="s">
        <v>1060</v>
      </c>
      <c r="K6137" s="352">
        <v>4</v>
      </c>
      <c r="L6137" s="353">
        <v>12</v>
      </c>
      <c r="M6137" s="377">
        <v>42000</v>
      </c>
      <c r="N6137" s="350">
        <v>4</v>
      </c>
      <c r="O6137" s="349">
        <v>6</v>
      </c>
      <c r="P6137" s="377">
        <v>21000</v>
      </c>
    </row>
    <row r="6138" spans="1:16" x14ac:dyDescent="0.2">
      <c r="A6138" s="348" t="s">
        <v>5780</v>
      </c>
      <c r="B6138" s="104" t="s">
        <v>423</v>
      </c>
      <c r="C6138" s="367" t="s">
        <v>99</v>
      </c>
      <c r="D6138" s="349" t="s">
        <v>5863</v>
      </c>
      <c r="E6138" s="370">
        <v>3500</v>
      </c>
      <c r="F6138" s="374" t="s">
        <v>5984</v>
      </c>
      <c r="G6138" s="350" t="s">
        <v>5985</v>
      </c>
      <c r="H6138" s="349" t="s">
        <v>5875</v>
      </c>
      <c r="I6138" s="349" t="s">
        <v>5793</v>
      </c>
      <c r="J6138" s="351" t="s">
        <v>5875</v>
      </c>
      <c r="K6138" s="352">
        <v>4</v>
      </c>
      <c r="L6138" s="353">
        <v>12</v>
      </c>
      <c r="M6138" s="377">
        <v>42000</v>
      </c>
      <c r="N6138" s="350">
        <v>4</v>
      </c>
      <c r="O6138" s="349">
        <v>6</v>
      </c>
      <c r="P6138" s="377">
        <v>21000</v>
      </c>
    </row>
    <row r="6139" spans="1:16" x14ac:dyDescent="0.2">
      <c r="A6139" s="348" t="s">
        <v>5780</v>
      </c>
      <c r="B6139" s="104" t="s">
        <v>423</v>
      </c>
      <c r="C6139" s="367" t="s">
        <v>99</v>
      </c>
      <c r="D6139" s="349" t="s">
        <v>5986</v>
      </c>
      <c r="E6139" s="370">
        <v>7000</v>
      </c>
      <c r="F6139" s="374" t="s">
        <v>5987</v>
      </c>
      <c r="G6139" s="350" t="s">
        <v>5988</v>
      </c>
      <c r="H6139" s="349" t="s">
        <v>5926</v>
      </c>
      <c r="I6139" s="349" t="s">
        <v>5793</v>
      </c>
      <c r="J6139" s="351" t="s">
        <v>5926</v>
      </c>
      <c r="K6139" s="352">
        <v>1</v>
      </c>
      <c r="L6139" s="353">
        <v>1</v>
      </c>
      <c r="M6139" s="377">
        <v>7000</v>
      </c>
      <c r="N6139" s="350">
        <v>0</v>
      </c>
      <c r="O6139" s="349">
        <v>0</v>
      </c>
      <c r="P6139" s="377">
        <v>0</v>
      </c>
    </row>
    <row r="6140" spans="1:16" x14ac:dyDescent="0.2">
      <c r="A6140" s="348" t="s">
        <v>5780</v>
      </c>
      <c r="B6140" s="104" t="s">
        <v>423</v>
      </c>
      <c r="C6140" s="367" t="s">
        <v>99</v>
      </c>
      <c r="D6140" s="349" t="s">
        <v>5989</v>
      </c>
      <c r="E6140" s="370">
        <v>4000</v>
      </c>
      <c r="F6140" s="374" t="s">
        <v>5990</v>
      </c>
      <c r="G6140" s="350" t="s">
        <v>5991</v>
      </c>
      <c r="H6140" s="349" t="s">
        <v>5875</v>
      </c>
      <c r="I6140" s="349" t="s">
        <v>5793</v>
      </c>
      <c r="J6140" s="351" t="s">
        <v>5875</v>
      </c>
      <c r="K6140" s="352">
        <v>2</v>
      </c>
      <c r="L6140" s="353">
        <v>6</v>
      </c>
      <c r="M6140" s="377">
        <v>24000</v>
      </c>
      <c r="N6140" s="350">
        <v>0</v>
      </c>
      <c r="O6140" s="349">
        <v>0</v>
      </c>
      <c r="P6140" s="377">
        <v>0</v>
      </c>
    </row>
    <row r="6141" spans="1:16" x14ac:dyDescent="0.2">
      <c r="A6141" s="348" t="s">
        <v>5780</v>
      </c>
      <c r="B6141" s="104" t="s">
        <v>423</v>
      </c>
      <c r="C6141" s="367" t="s">
        <v>99</v>
      </c>
      <c r="D6141" s="349" t="s">
        <v>4514</v>
      </c>
      <c r="E6141" s="370">
        <v>3500</v>
      </c>
      <c r="F6141" s="374" t="s">
        <v>5992</v>
      </c>
      <c r="G6141" s="350" t="s">
        <v>5993</v>
      </c>
      <c r="H6141" s="349" t="s">
        <v>5972</v>
      </c>
      <c r="I6141" s="349" t="s">
        <v>5793</v>
      </c>
      <c r="J6141" s="351" t="s">
        <v>5972</v>
      </c>
      <c r="K6141" s="352">
        <v>4</v>
      </c>
      <c r="L6141" s="353">
        <v>6</v>
      </c>
      <c r="M6141" s="377">
        <v>21000</v>
      </c>
      <c r="N6141" s="350">
        <v>0</v>
      </c>
      <c r="O6141" s="349">
        <v>0</v>
      </c>
      <c r="P6141" s="377">
        <v>0</v>
      </c>
    </row>
    <row r="6142" spans="1:16" x14ac:dyDescent="0.2">
      <c r="A6142" s="348" t="s">
        <v>5780</v>
      </c>
      <c r="B6142" s="104" t="s">
        <v>423</v>
      </c>
      <c r="C6142" s="367" t="s">
        <v>99</v>
      </c>
      <c r="D6142" s="349" t="s">
        <v>5994</v>
      </c>
      <c r="E6142" s="370">
        <v>4000</v>
      </c>
      <c r="F6142" s="374" t="s">
        <v>5992</v>
      </c>
      <c r="G6142" s="350" t="s">
        <v>5993</v>
      </c>
      <c r="H6142" s="349" t="s">
        <v>5825</v>
      </c>
      <c r="I6142" s="349" t="s">
        <v>5793</v>
      </c>
      <c r="J6142" s="351" t="s">
        <v>5825</v>
      </c>
      <c r="K6142" s="352">
        <v>2</v>
      </c>
      <c r="L6142" s="353">
        <v>6</v>
      </c>
      <c r="M6142" s="377">
        <v>24000</v>
      </c>
      <c r="N6142" s="350">
        <v>4</v>
      </c>
      <c r="O6142" s="349">
        <v>6</v>
      </c>
      <c r="P6142" s="377">
        <v>24000</v>
      </c>
    </row>
    <row r="6143" spans="1:16" x14ac:dyDescent="0.2">
      <c r="A6143" s="348" t="s">
        <v>5780</v>
      </c>
      <c r="B6143" s="104" t="s">
        <v>423</v>
      </c>
      <c r="C6143" s="367" t="s">
        <v>99</v>
      </c>
      <c r="D6143" s="349" t="s">
        <v>5863</v>
      </c>
      <c r="E6143" s="370">
        <v>3000</v>
      </c>
      <c r="F6143" s="374" t="s">
        <v>5995</v>
      </c>
      <c r="G6143" s="350" t="s">
        <v>5996</v>
      </c>
      <c r="H6143" s="349" t="s">
        <v>1060</v>
      </c>
      <c r="I6143" s="349" t="s">
        <v>5793</v>
      </c>
      <c r="J6143" s="351" t="s">
        <v>1060</v>
      </c>
      <c r="K6143" s="352">
        <v>4</v>
      </c>
      <c r="L6143" s="353">
        <v>9</v>
      </c>
      <c r="M6143" s="377">
        <v>27000</v>
      </c>
      <c r="N6143" s="350">
        <v>0</v>
      </c>
      <c r="O6143" s="349">
        <v>0</v>
      </c>
      <c r="P6143" s="377">
        <v>0</v>
      </c>
    </row>
    <row r="6144" spans="1:16" x14ac:dyDescent="0.2">
      <c r="A6144" s="348" t="s">
        <v>5780</v>
      </c>
      <c r="B6144" s="104" t="s">
        <v>423</v>
      </c>
      <c r="C6144" s="367" t="s">
        <v>99</v>
      </c>
      <c r="D6144" s="349" t="s">
        <v>5997</v>
      </c>
      <c r="E6144" s="370">
        <v>2250</v>
      </c>
      <c r="F6144" s="374" t="s">
        <v>5995</v>
      </c>
      <c r="G6144" s="350" t="s">
        <v>5996</v>
      </c>
      <c r="H6144" s="349" t="s">
        <v>1060</v>
      </c>
      <c r="I6144" s="349" t="s">
        <v>5793</v>
      </c>
      <c r="J6144" s="351" t="s">
        <v>1060</v>
      </c>
      <c r="K6144" s="352">
        <v>1</v>
      </c>
      <c r="L6144" s="353">
        <v>3</v>
      </c>
      <c r="M6144" s="377">
        <v>6150</v>
      </c>
      <c r="N6144" s="350">
        <v>4</v>
      </c>
      <c r="O6144" s="349">
        <v>6</v>
      </c>
      <c r="P6144" s="377">
        <v>13500</v>
      </c>
    </row>
    <row r="6145" spans="1:16" x14ac:dyDescent="0.2">
      <c r="A6145" s="348" t="s">
        <v>5780</v>
      </c>
      <c r="B6145" s="104" t="s">
        <v>423</v>
      </c>
      <c r="C6145" s="367" t="s">
        <v>99</v>
      </c>
      <c r="D6145" s="349" t="s">
        <v>5829</v>
      </c>
      <c r="E6145" s="370">
        <v>4000</v>
      </c>
      <c r="F6145" s="374" t="s">
        <v>5998</v>
      </c>
      <c r="G6145" s="350" t="s">
        <v>5999</v>
      </c>
      <c r="H6145" s="349" t="s">
        <v>1060</v>
      </c>
      <c r="I6145" s="349" t="s">
        <v>5793</v>
      </c>
      <c r="J6145" s="351" t="s">
        <v>1060</v>
      </c>
      <c r="K6145" s="352">
        <v>2</v>
      </c>
      <c r="L6145" s="353">
        <v>4</v>
      </c>
      <c r="M6145" s="377">
        <v>13066.666666666666</v>
      </c>
      <c r="N6145" s="350">
        <v>4</v>
      </c>
      <c r="O6145" s="349">
        <v>6</v>
      </c>
      <c r="P6145" s="377">
        <v>24000</v>
      </c>
    </row>
    <row r="6146" spans="1:16" x14ac:dyDescent="0.2">
      <c r="A6146" s="348" t="s">
        <v>5780</v>
      </c>
      <c r="B6146" s="104" t="s">
        <v>423</v>
      </c>
      <c r="C6146" s="367" t="s">
        <v>99</v>
      </c>
      <c r="D6146" s="349" t="s">
        <v>5829</v>
      </c>
      <c r="E6146" s="370">
        <v>4000</v>
      </c>
      <c r="F6146" s="374" t="s">
        <v>6000</v>
      </c>
      <c r="G6146" s="350" t="s">
        <v>6001</v>
      </c>
      <c r="H6146" s="349" t="s">
        <v>1060</v>
      </c>
      <c r="I6146" s="349" t="s">
        <v>5793</v>
      </c>
      <c r="J6146" s="351" t="s">
        <v>1060</v>
      </c>
      <c r="K6146" s="352">
        <v>2</v>
      </c>
      <c r="L6146" s="353">
        <v>4</v>
      </c>
      <c r="M6146" s="377">
        <v>16000</v>
      </c>
      <c r="N6146" s="350">
        <v>4</v>
      </c>
      <c r="O6146" s="349">
        <v>6</v>
      </c>
      <c r="P6146" s="377">
        <v>24000</v>
      </c>
    </row>
    <row r="6147" spans="1:16" x14ac:dyDescent="0.2">
      <c r="A6147" s="348" t="s">
        <v>5780</v>
      </c>
      <c r="B6147" s="104" t="s">
        <v>423</v>
      </c>
      <c r="C6147" s="367" t="s">
        <v>99</v>
      </c>
      <c r="D6147" s="349" t="s">
        <v>5811</v>
      </c>
      <c r="E6147" s="370">
        <v>3000</v>
      </c>
      <c r="F6147" s="374" t="s">
        <v>6002</v>
      </c>
      <c r="G6147" s="350" t="s">
        <v>6003</v>
      </c>
      <c r="H6147" s="349" t="s">
        <v>1060</v>
      </c>
      <c r="I6147" s="349" t="s">
        <v>5793</v>
      </c>
      <c r="J6147" s="351" t="s">
        <v>1060</v>
      </c>
      <c r="K6147" s="352">
        <v>2</v>
      </c>
      <c r="L6147" s="353">
        <v>5</v>
      </c>
      <c r="M6147" s="377">
        <v>13200</v>
      </c>
      <c r="N6147" s="350">
        <v>4</v>
      </c>
      <c r="O6147" s="349">
        <v>6</v>
      </c>
      <c r="P6147" s="377">
        <v>18000</v>
      </c>
    </row>
    <row r="6148" spans="1:16" x14ac:dyDescent="0.2">
      <c r="A6148" s="348" t="s">
        <v>5780</v>
      </c>
      <c r="B6148" s="104" t="s">
        <v>423</v>
      </c>
      <c r="C6148" s="367" t="s">
        <v>99</v>
      </c>
      <c r="D6148" s="349" t="s">
        <v>5829</v>
      </c>
      <c r="E6148" s="370">
        <v>4000</v>
      </c>
      <c r="F6148" s="374" t="s">
        <v>6004</v>
      </c>
      <c r="G6148" s="350" t="s">
        <v>6005</v>
      </c>
      <c r="H6148" s="349" t="s">
        <v>1895</v>
      </c>
      <c r="I6148" s="349" t="s">
        <v>5793</v>
      </c>
      <c r="J6148" s="351" t="s">
        <v>1895</v>
      </c>
      <c r="K6148" s="352">
        <v>2</v>
      </c>
      <c r="L6148" s="353">
        <v>4</v>
      </c>
      <c r="M6148" s="377">
        <v>13066.666666666666</v>
      </c>
      <c r="N6148" s="350">
        <v>4</v>
      </c>
      <c r="O6148" s="349">
        <v>6</v>
      </c>
      <c r="P6148" s="377">
        <v>24000</v>
      </c>
    </row>
    <row r="6149" spans="1:16" x14ac:dyDescent="0.2">
      <c r="A6149" s="348" t="s">
        <v>5780</v>
      </c>
      <c r="B6149" s="104" t="s">
        <v>423</v>
      </c>
      <c r="C6149" s="367" t="s">
        <v>99</v>
      </c>
      <c r="D6149" s="349" t="s">
        <v>6006</v>
      </c>
      <c r="E6149" s="370">
        <v>3000</v>
      </c>
      <c r="F6149" s="374" t="s">
        <v>6007</v>
      </c>
      <c r="G6149" s="350" t="s">
        <v>6008</v>
      </c>
      <c r="H6149" s="349" t="s">
        <v>6009</v>
      </c>
      <c r="I6149" s="349" t="s">
        <v>5814</v>
      </c>
      <c r="J6149" s="351" t="s">
        <v>6009</v>
      </c>
      <c r="K6149" s="352">
        <v>4</v>
      </c>
      <c r="L6149" s="353">
        <v>12</v>
      </c>
      <c r="M6149" s="377">
        <v>36000</v>
      </c>
      <c r="N6149" s="350">
        <v>4</v>
      </c>
      <c r="O6149" s="349">
        <v>6</v>
      </c>
      <c r="P6149" s="377">
        <v>18000</v>
      </c>
    </row>
    <row r="6150" spans="1:16" x14ac:dyDescent="0.2">
      <c r="A6150" s="348" t="s">
        <v>5780</v>
      </c>
      <c r="B6150" s="104" t="s">
        <v>423</v>
      </c>
      <c r="C6150" s="367" t="s">
        <v>99</v>
      </c>
      <c r="D6150" s="349" t="s">
        <v>5863</v>
      </c>
      <c r="E6150" s="370">
        <v>4000</v>
      </c>
      <c r="F6150" s="374" t="s">
        <v>6010</v>
      </c>
      <c r="G6150" s="350" t="s">
        <v>6011</v>
      </c>
      <c r="H6150" s="349" t="s">
        <v>5821</v>
      </c>
      <c r="I6150" s="349" t="s">
        <v>5793</v>
      </c>
      <c r="J6150" s="351" t="s">
        <v>5821</v>
      </c>
      <c r="K6150" s="352">
        <v>4</v>
      </c>
      <c r="L6150" s="353">
        <v>12</v>
      </c>
      <c r="M6150" s="377">
        <v>48000</v>
      </c>
      <c r="N6150" s="350">
        <v>4</v>
      </c>
      <c r="O6150" s="349">
        <v>6</v>
      </c>
      <c r="P6150" s="377">
        <v>24000</v>
      </c>
    </row>
    <row r="6151" spans="1:16" x14ac:dyDescent="0.2">
      <c r="A6151" s="348" t="s">
        <v>5780</v>
      </c>
      <c r="B6151" s="104" t="s">
        <v>423</v>
      </c>
      <c r="C6151" s="367" t="s">
        <v>99</v>
      </c>
      <c r="D6151" s="349" t="s">
        <v>5853</v>
      </c>
      <c r="E6151" s="370">
        <v>4000</v>
      </c>
      <c r="F6151" s="374" t="s">
        <v>6012</v>
      </c>
      <c r="G6151" s="350" t="s">
        <v>6013</v>
      </c>
      <c r="H6151" s="349" t="s">
        <v>1060</v>
      </c>
      <c r="I6151" s="349" t="s">
        <v>5793</v>
      </c>
      <c r="J6151" s="351" t="s">
        <v>1060</v>
      </c>
      <c r="K6151" s="352">
        <v>2</v>
      </c>
      <c r="L6151" s="353">
        <v>6</v>
      </c>
      <c r="M6151" s="377">
        <v>21200</v>
      </c>
      <c r="N6151" s="350">
        <v>4</v>
      </c>
      <c r="O6151" s="349">
        <v>6</v>
      </c>
      <c r="P6151" s="377">
        <v>24000</v>
      </c>
    </row>
    <row r="6152" spans="1:16" x14ac:dyDescent="0.2">
      <c r="A6152" s="348" t="s">
        <v>5780</v>
      </c>
      <c r="B6152" s="104" t="s">
        <v>423</v>
      </c>
      <c r="C6152" s="367" t="s">
        <v>99</v>
      </c>
      <c r="D6152" s="349" t="s">
        <v>5829</v>
      </c>
      <c r="E6152" s="370">
        <v>4000</v>
      </c>
      <c r="F6152" s="374" t="s">
        <v>6014</v>
      </c>
      <c r="G6152" s="350" t="s">
        <v>6015</v>
      </c>
      <c r="H6152" s="349" t="s">
        <v>6016</v>
      </c>
      <c r="I6152" s="349" t="s">
        <v>5793</v>
      </c>
      <c r="J6152" s="351" t="s">
        <v>6016</v>
      </c>
      <c r="K6152" s="352">
        <v>2</v>
      </c>
      <c r="L6152" s="353">
        <v>6</v>
      </c>
      <c r="M6152" s="377">
        <v>21200</v>
      </c>
      <c r="N6152" s="350">
        <v>4</v>
      </c>
      <c r="O6152" s="349">
        <v>6</v>
      </c>
      <c r="P6152" s="377">
        <v>24000</v>
      </c>
    </row>
    <row r="6153" spans="1:16" x14ac:dyDescent="0.2">
      <c r="A6153" s="348" t="s">
        <v>5780</v>
      </c>
      <c r="B6153" s="104" t="s">
        <v>423</v>
      </c>
      <c r="C6153" s="367" t="s">
        <v>99</v>
      </c>
      <c r="D6153" s="349" t="s">
        <v>5797</v>
      </c>
      <c r="E6153" s="370">
        <v>4000</v>
      </c>
      <c r="F6153" s="374" t="s">
        <v>6017</v>
      </c>
      <c r="G6153" s="350" t="s">
        <v>6018</v>
      </c>
      <c r="H6153" s="349" t="s">
        <v>5875</v>
      </c>
      <c r="I6153" s="349" t="s">
        <v>5793</v>
      </c>
      <c r="J6153" s="351" t="s">
        <v>5875</v>
      </c>
      <c r="K6153" s="352">
        <v>2</v>
      </c>
      <c r="L6153" s="353">
        <v>4</v>
      </c>
      <c r="M6153" s="377">
        <v>4000</v>
      </c>
      <c r="N6153" s="350">
        <v>0</v>
      </c>
      <c r="O6153" s="349">
        <v>0</v>
      </c>
      <c r="P6153" s="377">
        <v>0</v>
      </c>
    </row>
    <row r="6154" spans="1:16" x14ac:dyDescent="0.2">
      <c r="A6154" s="348" t="s">
        <v>5780</v>
      </c>
      <c r="B6154" s="104" t="s">
        <v>423</v>
      </c>
      <c r="C6154" s="367" t="s">
        <v>99</v>
      </c>
      <c r="D6154" s="349" t="s">
        <v>5797</v>
      </c>
      <c r="E6154" s="370">
        <v>4000</v>
      </c>
      <c r="F6154" s="374" t="s">
        <v>6017</v>
      </c>
      <c r="G6154" s="350" t="s">
        <v>6018</v>
      </c>
      <c r="H6154" s="349" t="s">
        <v>5875</v>
      </c>
      <c r="I6154" s="349" t="s">
        <v>5793</v>
      </c>
      <c r="J6154" s="351" t="s">
        <v>5875</v>
      </c>
      <c r="K6154" s="352">
        <v>1</v>
      </c>
      <c r="L6154" s="353">
        <v>2</v>
      </c>
      <c r="M6154" s="377">
        <v>8000</v>
      </c>
      <c r="N6154" s="350">
        <v>4</v>
      </c>
      <c r="O6154" s="349">
        <v>6</v>
      </c>
      <c r="P6154" s="377">
        <v>24000</v>
      </c>
    </row>
    <row r="6155" spans="1:16" x14ac:dyDescent="0.2">
      <c r="A6155" s="348" t="s">
        <v>5780</v>
      </c>
      <c r="B6155" s="104" t="s">
        <v>423</v>
      </c>
      <c r="C6155" s="367" t="s">
        <v>99</v>
      </c>
      <c r="D6155" s="349" t="s">
        <v>6019</v>
      </c>
      <c r="E6155" s="370">
        <v>4000</v>
      </c>
      <c r="F6155" s="374" t="s">
        <v>6020</v>
      </c>
      <c r="G6155" s="350" t="s">
        <v>6021</v>
      </c>
      <c r="H6155" s="349" t="s">
        <v>5825</v>
      </c>
      <c r="I6155" s="349" t="s">
        <v>1028</v>
      </c>
      <c r="J6155" s="351" t="s">
        <v>5825</v>
      </c>
      <c r="K6155" s="352">
        <v>4</v>
      </c>
      <c r="L6155" s="353">
        <v>12</v>
      </c>
      <c r="M6155" s="377">
        <v>48000</v>
      </c>
      <c r="N6155" s="350">
        <v>4</v>
      </c>
      <c r="O6155" s="349">
        <v>6</v>
      </c>
      <c r="P6155" s="377">
        <v>24000</v>
      </c>
    </row>
    <row r="6156" spans="1:16" x14ac:dyDescent="0.2">
      <c r="A6156" s="348" t="s">
        <v>5780</v>
      </c>
      <c r="B6156" s="104" t="s">
        <v>423</v>
      </c>
      <c r="C6156" s="367" t="s">
        <v>99</v>
      </c>
      <c r="D6156" s="349" t="s">
        <v>5911</v>
      </c>
      <c r="E6156" s="370">
        <v>4000</v>
      </c>
      <c r="F6156" s="374" t="s">
        <v>6022</v>
      </c>
      <c r="G6156" s="350" t="s">
        <v>6023</v>
      </c>
      <c r="H6156" s="349" t="s">
        <v>1895</v>
      </c>
      <c r="I6156" s="349" t="s">
        <v>5793</v>
      </c>
      <c r="J6156" s="351" t="s">
        <v>1895</v>
      </c>
      <c r="K6156" s="352">
        <v>2</v>
      </c>
      <c r="L6156" s="353">
        <v>6</v>
      </c>
      <c r="M6156" s="377">
        <v>23066.666666666668</v>
      </c>
      <c r="N6156" s="350">
        <v>4</v>
      </c>
      <c r="O6156" s="349">
        <v>6</v>
      </c>
      <c r="P6156" s="377">
        <v>24000</v>
      </c>
    </row>
    <row r="6157" spans="1:16" x14ac:dyDescent="0.2">
      <c r="A6157" s="348" t="s">
        <v>5780</v>
      </c>
      <c r="B6157" s="104" t="s">
        <v>423</v>
      </c>
      <c r="C6157" s="367" t="s">
        <v>99</v>
      </c>
      <c r="D6157" s="349" t="s">
        <v>4514</v>
      </c>
      <c r="E6157" s="370">
        <v>4000</v>
      </c>
      <c r="F6157" s="374" t="s">
        <v>6024</v>
      </c>
      <c r="G6157" s="350" t="s">
        <v>6025</v>
      </c>
      <c r="H6157" s="349" t="s">
        <v>5972</v>
      </c>
      <c r="I6157" s="349" t="s">
        <v>5793</v>
      </c>
      <c r="J6157" s="351" t="s">
        <v>5972</v>
      </c>
      <c r="K6157" s="352">
        <v>4</v>
      </c>
      <c r="L6157" s="353">
        <v>12</v>
      </c>
      <c r="M6157" s="377">
        <v>48000</v>
      </c>
      <c r="N6157" s="350">
        <v>4</v>
      </c>
      <c r="O6157" s="349">
        <v>6</v>
      </c>
      <c r="P6157" s="377">
        <v>24000</v>
      </c>
    </row>
    <row r="6158" spans="1:16" x14ac:dyDescent="0.2">
      <c r="A6158" s="348" t="s">
        <v>5780</v>
      </c>
      <c r="B6158" s="104" t="s">
        <v>423</v>
      </c>
      <c r="C6158" s="367" t="s">
        <v>99</v>
      </c>
      <c r="D6158" s="349" t="s">
        <v>5948</v>
      </c>
      <c r="E6158" s="370">
        <v>4000</v>
      </c>
      <c r="F6158" s="374" t="s">
        <v>6026</v>
      </c>
      <c r="G6158" s="350" t="s">
        <v>6027</v>
      </c>
      <c r="H6158" s="349" t="s">
        <v>1060</v>
      </c>
      <c r="I6158" s="349" t="s">
        <v>5793</v>
      </c>
      <c r="J6158" s="351" t="s">
        <v>1060</v>
      </c>
      <c r="K6158" s="352">
        <v>4</v>
      </c>
      <c r="L6158" s="353">
        <v>12</v>
      </c>
      <c r="M6158" s="377">
        <v>48000</v>
      </c>
      <c r="N6158" s="350">
        <v>4</v>
      </c>
      <c r="O6158" s="349">
        <v>6</v>
      </c>
      <c r="P6158" s="377">
        <v>24000</v>
      </c>
    </row>
    <row r="6159" spans="1:16" x14ac:dyDescent="0.2">
      <c r="A6159" s="348" t="s">
        <v>5780</v>
      </c>
      <c r="B6159" s="104" t="s">
        <v>423</v>
      </c>
      <c r="C6159" s="367" t="s">
        <v>99</v>
      </c>
      <c r="D6159" s="349" t="s">
        <v>5863</v>
      </c>
      <c r="E6159" s="370">
        <v>4000</v>
      </c>
      <c r="F6159" s="374" t="s">
        <v>6028</v>
      </c>
      <c r="G6159" s="350" t="s">
        <v>6029</v>
      </c>
      <c r="H6159" s="349" t="s">
        <v>5875</v>
      </c>
      <c r="I6159" s="349" t="s">
        <v>5793</v>
      </c>
      <c r="J6159" s="351" t="s">
        <v>5875</v>
      </c>
      <c r="K6159" s="352">
        <v>4</v>
      </c>
      <c r="L6159" s="353">
        <v>12</v>
      </c>
      <c r="M6159" s="377">
        <v>48000</v>
      </c>
      <c r="N6159" s="350">
        <v>4</v>
      </c>
      <c r="O6159" s="349">
        <v>6</v>
      </c>
      <c r="P6159" s="377">
        <v>24000</v>
      </c>
    </row>
    <row r="6160" spans="1:16" x14ac:dyDescent="0.2">
      <c r="A6160" s="348" t="s">
        <v>5780</v>
      </c>
      <c r="B6160" s="104" t="s">
        <v>423</v>
      </c>
      <c r="C6160" s="367" t="s">
        <v>99</v>
      </c>
      <c r="D6160" s="349" t="s">
        <v>6030</v>
      </c>
      <c r="E6160" s="370">
        <v>5000</v>
      </c>
      <c r="F6160" s="374" t="s">
        <v>6031</v>
      </c>
      <c r="G6160" s="350" t="s">
        <v>6032</v>
      </c>
      <c r="H6160" s="349" t="s">
        <v>1544</v>
      </c>
      <c r="I6160" s="349" t="s">
        <v>5793</v>
      </c>
      <c r="J6160" s="351" t="s">
        <v>1544</v>
      </c>
      <c r="K6160" s="352">
        <v>2</v>
      </c>
      <c r="L6160" s="353">
        <v>6</v>
      </c>
      <c r="M6160" s="377">
        <v>27500</v>
      </c>
      <c r="N6160" s="350">
        <v>4</v>
      </c>
      <c r="O6160" s="349">
        <v>6</v>
      </c>
      <c r="P6160" s="377">
        <v>30000</v>
      </c>
    </row>
    <row r="6161" spans="1:16" x14ac:dyDescent="0.2">
      <c r="A6161" s="348" t="s">
        <v>5780</v>
      </c>
      <c r="B6161" s="104" t="s">
        <v>423</v>
      </c>
      <c r="C6161" s="367" t="s">
        <v>99</v>
      </c>
      <c r="D6161" s="349" t="s">
        <v>5811</v>
      </c>
      <c r="E6161" s="370">
        <v>2000</v>
      </c>
      <c r="F6161" s="374" t="s">
        <v>6033</v>
      </c>
      <c r="G6161" s="350" t="s">
        <v>6034</v>
      </c>
      <c r="H6161" s="349" t="s">
        <v>6035</v>
      </c>
      <c r="I6161" s="349" t="s">
        <v>5793</v>
      </c>
      <c r="J6161" s="351" t="s">
        <v>6035</v>
      </c>
      <c r="K6161" s="352">
        <v>4</v>
      </c>
      <c r="L6161" s="353">
        <v>12</v>
      </c>
      <c r="M6161" s="377">
        <v>24000</v>
      </c>
      <c r="N6161" s="350">
        <v>4</v>
      </c>
      <c r="O6161" s="349">
        <v>6</v>
      </c>
      <c r="P6161" s="377">
        <v>12000</v>
      </c>
    </row>
    <row r="6162" spans="1:16" x14ac:dyDescent="0.2">
      <c r="A6162" s="348" t="s">
        <v>5780</v>
      </c>
      <c r="B6162" s="104" t="s">
        <v>423</v>
      </c>
      <c r="C6162" s="367" t="s">
        <v>99</v>
      </c>
      <c r="D6162" s="349" t="s">
        <v>6036</v>
      </c>
      <c r="E6162" s="370">
        <v>3000</v>
      </c>
      <c r="F6162" s="374" t="s">
        <v>6037</v>
      </c>
      <c r="G6162" s="350" t="s">
        <v>6038</v>
      </c>
      <c r="H6162" s="349" t="s">
        <v>5539</v>
      </c>
      <c r="I6162" s="349" t="s">
        <v>5793</v>
      </c>
      <c r="J6162" s="351" t="s">
        <v>5539</v>
      </c>
      <c r="K6162" s="352">
        <v>4</v>
      </c>
      <c r="L6162" s="353">
        <v>12</v>
      </c>
      <c r="M6162" s="377">
        <v>36000</v>
      </c>
      <c r="N6162" s="350">
        <v>4</v>
      </c>
      <c r="O6162" s="349">
        <v>6</v>
      </c>
      <c r="P6162" s="377">
        <v>18000</v>
      </c>
    </row>
    <row r="6163" spans="1:16" x14ac:dyDescent="0.2">
      <c r="A6163" s="348" t="s">
        <v>5780</v>
      </c>
      <c r="B6163" s="104" t="s">
        <v>423</v>
      </c>
      <c r="C6163" s="367" t="s">
        <v>99</v>
      </c>
      <c r="D6163" s="349" t="s">
        <v>5870</v>
      </c>
      <c r="E6163" s="370">
        <v>3500</v>
      </c>
      <c r="F6163" s="374" t="s">
        <v>6039</v>
      </c>
      <c r="G6163" s="350" t="s">
        <v>6040</v>
      </c>
      <c r="H6163" s="349" t="s">
        <v>6041</v>
      </c>
      <c r="I6163" s="349" t="s">
        <v>5874</v>
      </c>
      <c r="J6163" s="351" t="s">
        <v>6041</v>
      </c>
      <c r="K6163" s="352">
        <v>4</v>
      </c>
      <c r="L6163" s="353">
        <v>12</v>
      </c>
      <c r="M6163" s="377">
        <v>42000</v>
      </c>
      <c r="N6163" s="350">
        <v>4</v>
      </c>
      <c r="O6163" s="349">
        <v>6</v>
      </c>
      <c r="P6163" s="377">
        <v>21000</v>
      </c>
    </row>
    <row r="6164" spans="1:16" x14ac:dyDescent="0.2">
      <c r="A6164" s="348" t="s">
        <v>5780</v>
      </c>
      <c r="B6164" s="104" t="s">
        <v>423</v>
      </c>
      <c r="C6164" s="367" t="s">
        <v>99</v>
      </c>
      <c r="D6164" s="349" t="s">
        <v>5849</v>
      </c>
      <c r="E6164" s="370">
        <v>4000</v>
      </c>
      <c r="F6164" s="374" t="s">
        <v>6042</v>
      </c>
      <c r="G6164" s="350" t="s">
        <v>6043</v>
      </c>
      <c r="H6164" s="349" t="s">
        <v>5825</v>
      </c>
      <c r="I6164" s="349" t="s">
        <v>5793</v>
      </c>
      <c r="J6164" s="351" t="s">
        <v>5825</v>
      </c>
      <c r="K6164" s="352">
        <v>2</v>
      </c>
      <c r="L6164" s="353">
        <v>5</v>
      </c>
      <c r="M6164" s="377">
        <v>20000</v>
      </c>
      <c r="N6164" s="350">
        <v>4</v>
      </c>
      <c r="O6164" s="349">
        <v>6</v>
      </c>
      <c r="P6164" s="377">
        <v>24000</v>
      </c>
    </row>
    <row r="6165" spans="1:16" x14ac:dyDescent="0.2">
      <c r="A6165" s="348" t="s">
        <v>5780</v>
      </c>
      <c r="B6165" s="104" t="s">
        <v>423</v>
      </c>
      <c r="C6165" s="367" t="s">
        <v>99</v>
      </c>
      <c r="D6165" s="349" t="s">
        <v>5863</v>
      </c>
      <c r="E6165" s="370">
        <v>3500</v>
      </c>
      <c r="F6165" s="374" t="s">
        <v>6044</v>
      </c>
      <c r="G6165" s="350" t="s">
        <v>6045</v>
      </c>
      <c r="H6165" s="349" t="s">
        <v>5863</v>
      </c>
      <c r="I6165" s="349" t="s">
        <v>5793</v>
      </c>
      <c r="J6165" s="351" t="s">
        <v>5863</v>
      </c>
      <c r="K6165" s="352">
        <v>4</v>
      </c>
      <c r="L6165" s="353">
        <v>12</v>
      </c>
      <c r="M6165" s="377">
        <v>42000</v>
      </c>
      <c r="N6165" s="350">
        <v>4</v>
      </c>
      <c r="O6165" s="349">
        <v>6</v>
      </c>
      <c r="P6165" s="377">
        <v>21000</v>
      </c>
    </row>
    <row r="6166" spans="1:16" x14ac:dyDescent="0.2">
      <c r="A6166" s="348" t="s">
        <v>5780</v>
      </c>
      <c r="B6166" s="104" t="s">
        <v>423</v>
      </c>
      <c r="C6166" s="367" t="s">
        <v>99</v>
      </c>
      <c r="D6166" s="349" t="s">
        <v>5790</v>
      </c>
      <c r="E6166" s="370">
        <v>4000</v>
      </c>
      <c r="F6166" s="374" t="s">
        <v>6046</v>
      </c>
      <c r="G6166" s="350" t="s">
        <v>6047</v>
      </c>
      <c r="H6166" s="349" t="s">
        <v>1060</v>
      </c>
      <c r="I6166" s="349" t="s">
        <v>5793</v>
      </c>
      <c r="J6166" s="351" t="s">
        <v>1060</v>
      </c>
      <c r="K6166" s="352">
        <v>4</v>
      </c>
      <c r="L6166" s="353">
        <v>12</v>
      </c>
      <c r="M6166" s="377">
        <v>48000</v>
      </c>
      <c r="N6166" s="350">
        <v>4</v>
      </c>
      <c r="O6166" s="349">
        <v>6</v>
      </c>
      <c r="P6166" s="377">
        <v>24000</v>
      </c>
    </row>
    <row r="6167" spans="1:16" x14ac:dyDescent="0.2">
      <c r="A6167" s="348" t="s">
        <v>5780</v>
      </c>
      <c r="B6167" s="104" t="s">
        <v>423</v>
      </c>
      <c r="C6167" s="367" t="s">
        <v>99</v>
      </c>
      <c r="D6167" s="349" t="s">
        <v>4514</v>
      </c>
      <c r="E6167" s="370">
        <v>4000</v>
      </c>
      <c r="F6167" s="374" t="s">
        <v>6048</v>
      </c>
      <c r="G6167" s="350" t="s">
        <v>6049</v>
      </c>
      <c r="H6167" s="349" t="s">
        <v>5972</v>
      </c>
      <c r="I6167" s="349" t="s">
        <v>5793</v>
      </c>
      <c r="J6167" s="351" t="s">
        <v>5972</v>
      </c>
      <c r="K6167" s="352">
        <v>4</v>
      </c>
      <c r="L6167" s="353">
        <v>12</v>
      </c>
      <c r="M6167" s="377">
        <v>48000</v>
      </c>
      <c r="N6167" s="350">
        <v>4</v>
      </c>
      <c r="O6167" s="349">
        <v>6</v>
      </c>
      <c r="P6167" s="377">
        <v>24000</v>
      </c>
    </row>
    <row r="6168" spans="1:16" x14ac:dyDescent="0.2">
      <c r="A6168" s="348" t="s">
        <v>5780</v>
      </c>
      <c r="B6168" s="104" t="s">
        <v>423</v>
      </c>
      <c r="C6168" s="367" t="s">
        <v>99</v>
      </c>
      <c r="D6168" s="349" t="s">
        <v>5880</v>
      </c>
      <c r="E6168" s="370">
        <v>4000</v>
      </c>
      <c r="F6168" s="374" t="s">
        <v>6050</v>
      </c>
      <c r="G6168" s="350" t="s">
        <v>6051</v>
      </c>
      <c r="H6168" s="349" t="s">
        <v>1026</v>
      </c>
      <c r="I6168" s="349" t="s">
        <v>5793</v>
      </c>
      <c r="J6168" s="351" t="s">
        <v>1026</v>
      </c>
      <c r="K6168" s="352">
        <v>4</v>
      </c>
      <c r="L6168" s="353">
        <v>12</v>
      </c>
      <c r="M6168" s="377">
        <v>48000</v>
      </c>
      <c r="N6168" s="350">
        <v>4</v>
      </c>
      <c r="O6168" s="349">
        <v>6</v>
      </c>
      <c r="P6168" s="377">
        <v>24000</v>
      </c>
    </row>
    <row r="6169" spans="1:16" x14ac:dyDescent="0.2">
      <c r="A6169" s="348" t="s">
        <v>5780</v>
      </c>
      <c r="B6169" s="104" t="s">
        <v>423</v>
      </c>
      <c r="C6169" s="367" t="s">
        <v>99</v>
      </c>
      <c r="D6169" s="349" t="s">
        <v>5811</v>
      </c>
      <c r="E6169" s="370">
        <v>3000</v>
      </c>
      <c r="F6169" s="374" t="s">
        <v>6052</v>
      </c>
      <c r="G6169" s="350" t="s">
        <v>6053</v>
      </c>
      <c r="H6169" s="349" t="s">
        <v>6054</v>
      </c>
      <c r="I6169" s="349" t="s">
        <v>5785</v>
      </c>
      <c r="J6169" s="351" t="s">
        <v>6054</v>
      </c>
      <c r="K6169" s="352">
        <v>4</v>
      </c>
      <c r="L6169" s="353">
        <v>12</v>
      </c>
      <c r="M6169" s="377">
        <v>36000</v>
      </c>
      <c r="N6169" s="350">
        <v>4</v>
      </c>
      <c r="O6169" s="349">
        <v>6</v>
      </c>
      <c r="P6169" s="377">
        <v>18000</v>
      </c>
    </row>
    <row r="6170" spans="1:16" x14ac:dyDescent="0.2">
      <c r="A6170" s="348" t="s">
        <v>5780</v>
      </c>
      <c r="B6170" s="104" t="s">
        <v>423</v>
      </c>
      <c r="C6170" s="367" t="s">
        <v>99</v>
      </c>
      <c r="D6170" s="349" t="s">
        <v>5790</v>
      </c>
      <c r="E6170" s="370">
        <v>4000</v>
      </c>
      <c r="F6170" s="374" t="s">
        <v>6055</v>
      </c>
      <c r="G6170" s="350" t="s">
        <v>6056</v>
      </c>
      <c r="H6170" s="349" t="s">
        <v>1060</v>
      </c>
      <c r="I6170" s="349" t="s">
        <v>5793</v>
      </c>
      <c r="J6170" s="351" t="s">
        <v>1060</v>
      </c>
      <c r="K6170" s="352">
        <v>4</v>
      </c>
      <c r="L6170" s="353">
        <v>12</v>
      </c>
      <c r="M6170" s="377">
        <v>48000</v>
      </c>
      <c r="N6170" s="350">
        <v>4</v>
      </c>
      <c r="O6170" s="349">
        <v>6</v>
      </c>
      <c r="P6170" s="377">
        <v>24000</v>
      </c>
    </row>
    <row r="6171" spans="1:16" x14ac:dyDescent="0.2">
      <c r="A6171" s="348" t="s">
        <v>5780</v>
      </c>
      <c r="B6171" s="104" t="s">
        <v>423</v>
      </c>
      <c r="C6171" s="367" t="s">
        <v>99</v>
      </c>
      <c r="D6171" s="349" t="s">
        <v>5829</v>
      </c>
      <c r="E6171" s="370">
        <v>4000</v>
      </c>
      <c r="F6171" s="374" t="s">
        <v>6057</v>
      </c>
      <c r="G6171" s="350" t="s">
        <v>6058</v>
      </c>
      <c r="H6171" s="349" t="s">
        <v>1060</v>
      </c>
      <c r="I6171" s="349" t="s">
        <v>5793</v>
      </c>
      <c r="J6171" s="351" t="s">
        <v>1060</v>
      </c>
      <c r="K6171" s="352">
        <v>2</v>
      </c>
      <c r="L6171" s="353">
        <v>4</v>
      </c>
      <c r="M6171" s="377">
        <v>13066.666666666666</v>
      </c>
      <c r="N6171" s="350">
        <v>4</v>
      </c>
      <c r="O6171" s="349">
        <v>6</v>
      </c>
      <c r="P6171" s="377">
        <v>24000</v>
      </c>
    </row>
    <row r="6172" spans="1:16" x14ac:dyDescent="0.2">
      <c r="A6172" s="348" t="s">
        <v>5780</v>
      </c>
      <c r="B6172" s="104" t="s">
        <v>423</v>
      </c>
      <c r="C6172" s="367" t="s">
        <v>99</v>
      </c>
      <c r="D6172" s="349" t="s">
        <v>5811</v>
      </c>
      <c r="E6172" s="370">
        <v>2000</v>
      </c>
      <c r="F6172" s="374" t="s">
        <v>6059</v>
      </c>
      <c r="G6172" s="350" t="s">
        <v>6060</v>
      </c>
      <c r="H6172" s="349" t="s">
        <v>5794</v>
      </c>
      <c r="I6172" s="349" t="s">
        <v>5793</v>
      </c>
      <c r="J6172" s="351" t="s">
        <v>5794</v>
      </c>
      <c r="K6172" s="352">
        <v>4</v>
      </c>
      <c r="L6172" s="353">
        <v>9</v>
      </c>
      <c r="M6172" s="377">
        <v>18000</v>
      </c>
      <c r="N6172" s="350">
        <v>0</v>
      </c>
      <c r="O6172" s="349">
        <v>0</v>
      </c>
      <c r="P6172" s="377">
        <v>0</v>
      </c>
    </row>
    <row r="6173" spans="1:16" x14ac:dyDescent="0.2">
      <c r="A6173" s="348" t="s">
        <v>5780</v>
      </c>
      <c r="B6173" s="104" t="s">
        <v>423</v>
      </c>
      <c r="C6173" s="367" t="s">
        <v>99</v>
      </c>
      <c r="D6173" s="349" t="s">
        <v>5826</v>
      </c>
      <c r="E6173" s="370">
        <v>4000</v>
      </c>
      <c r="F6173" s="374" t="s">
        <v>6059</v>
      </c>
      <c r="G6173" s="350" t="s">
        <v>6060</v>
      </c>
      <c r="H6173" s="349" t="s">
        <v>1026</v>
      </c>
      <c r="I6173" s="349" t="s">
        <v>5793</v>
      </c>
      <c r="J6173" s="351" t="s">
        <v>1026</v>
      </c>
      <c r="K6173" s="352">
        <v>1</v>
      </c>
      <c r="L6173" s="353">
        <v>3</v>
      </c>
      <c r="M6173" s="377">
        <v>12000</v>
      </c>
      <c r="N6173" s="350">
        <v>4</v>
      </c>
      <c r="O6173" s="349">
        <v>6</v>
      </c>
      <c r="P6173" s="377">
        <v>24000</v>
      </c>
    </row>
    <row r="6174" spans="1:16" x14ac:dyDescent="0.2">
      <c r="A6174" s="348" t="s">
        <v>5780</v>
      </c>
      <c r="B6174" s="104" t="s">
        <v>423</v>
      </c>
      <c r="C6174" s="367" t="s">
        <v>99</v>
      </c>
      <c r="D6174" s="349" t="s">
        <v>5863</v>
      </c>
      <c r="E6174" s="370">
        <v>4000</v>
      </c>
      <c r="F6174" s="374" t="s">
        <v>6061</v>
      </c>
      <c r="G6174" s="350" t="s">
        <v>6062</v>
      </c>
      <c r="H6174" s="349" t="s">
        <v>5875</v>
      </c>
      <c r="I6174" s="349" t="s">
        <v>5793</v>
      </c>
      <c r="J6174" s="351" t="s">
        <v>5875</v>
      </c>
      <c r="K6174" s="352">
        <v>4</v>
      </c>
      <c r="L6174" s="353">
        <v>12</v>
      </c>
      <c r="M6174" s="377">
        <v>48000</v>
      </c>
      <c r="N6174" s="350">
        <v>4</v>
      </c>
      <c r="O6174" s="349">
        <v>6</v>
      </c>
      <c r="P6174" s="377">
        <v>24000</v>
      </c>
    </row>
    <row r="6175" spans="1:16" x14ac:dyDescent="0.2">
      <c r="A6175" s="348" t="s">
        <v>5780</v>
      </c>
      <c r="B6175" s="104" t="s">
        <v>423</v>
      </c>
      <c r="C6175" s="367" t="s">
        <v>99</v>
      </c>
      <c r="D6175" s="349" t="s">
        <v>1535</v>
      </c>
      <c r="E6175" s="370">
        <v>3800</v>
      </c>
      <c r="F6175" s="374" t="s">
        <v>5508</v>
      </c>
      <c r="G6175" s="350" t="s">
        <v>5509</v>
      </c>
      <c r="H6175" s="349" t="s">
        <v>6063</v>
      </c>
      <c r="I6175" s="349" t="s">
        <v>5814</v>
      </c>
      <c r="J6175" s="351" t="s">
        <v>6063</v>
      </c>
      <c r="K6175" s="352">
        <v>4</v>
      </c>
      <c r="L6175" s="353">
        <v>12</v>
      </c>
      <c r="M6175" s="377">
        <v>45600</v>
      </c>
      <c r="N6175" s="350">
        <v>0</v>
      </c>
      <c r="O6175" s="349">
        <v>0</v>
      </c>
      <c r="P6175" s="377">
        <v>0</v>
      </c>
    </row>
    <row r="6176" spans="1:16" x14ac:dyDescent="0.2">
      <c r="A6176" s="348" t="s">
        <v>5780</v>
      </c>
      <c r="B6176" s="104" t="s">
        <v>423</v>
      </c>
      <c r="C6176" s="367" t="s">
        <v>99</v>
      </c>
      <c r="D6176" s="349" t="s">
        <v>5811</v>
      </c>
      <c r="E6176" s="370">
        <v>3000</v>
      </c>
      <c r="F6176" s="374" t="s">
        <v>6064</v>
      </c>
      <c r="G6176" s="350" t="s">
        <v>6065</v>
      </c>
      <c r="H6176" s="349" t="s">
        <v>1060</v>
      </c>
      <c r="I6176" s="349" t="s">
        <v>5793</v>
      </c>
      <c r="J6176" s="351" t="s">
        <v>1060</v>
      </c>
      <c r="K6176" s="352">
        <v>4</v>
      </c>
      <c r="L6176" s="353">
        <v>12</v>
      </c>
      <c r="M6176" s="377">
        <v>36000</v>
      </c>
      <c r="N6176" s="350">
        <v>4</v>
      </c>
      <c r="O6176" s="349">
        <v>6</v>
      </c>
      <c r="P6176" s="377">
        <v>18000</v>
      </c>
    </row>
    <row r="6177" spans="1:16" x14ac:dyDescent="0.2">
      <c r="A6177" s="348" t="s">
        <v>5780</v>
      </c>
      <c r="B6177" s="104" t="s">
        <v>423</v>
      </c>
      <c r="C6177" s="367" t="s">
        <v>99</v>
      </c>
      <c r="D6177" s="349" t="s">
        <v>6066</v>
      </c>
      <c r="E6177" s="370">
        <v>6000</v>
      </c>
      <c r="F6177" s="374" t="s">
        <v>6067</v>
      </c>
      <c r="G6177" s="350" t="s">
        <v>6068</v>
      </c>
      <c r="H6177" s="349" t="s">
        <v>1026</v>
      </c>
      <c r="I6177" s="349" t="s">
        <v>5793</v>
      </c>
      <c r="J6177" s="351" t="s">
        <v>1026</v>
      </c>
      <c r="K6177" s="352">
        <v>2</v>
      </c>
      <c r="L6177" s="353">
        <v>6</v>
      </c>
      <c r="M6177" s="377">
        <v>31800</v>
      </c>
      <c r="N6177" s="350">
        <v>4</v>
      </c>
      <c r="O6177" s="349">
        <v>6</v>
      </c>
      <c r="P6177" s="377">
        <v>36000</v>
      </c>
    </row>
    <row r="6178" spans="1:16" x14ac:dyDescent="0.2">
      <c r="A6178" s="348" t="s">
        <v>5780</v>
      </c>
      <c r="B6178" s="104" t="s">
        <v>423</v>
      </c>
      <c r="C6178" s="367" t="s">
        <v>99</v>
      </c>
      <c r="D6178" s="349" t="s">
        <v>5863</v>
      </c>
      <c r="E6178" s="370">
        <v>4000</v>
      </c>
      <c r="F6178" s="374" t="s">
        <v>6069</v>
      </c>
      <c r="G6178" s="350" t="s">
        <v>6070</v>
      </c>
      <c r="H6178" s="349" t="s">
        <v>5821</v>
      </c>
      <c r="I6178" s="349" t="s">
        <v>5793</v>
      </c>
      <c r="J6178" s="351" t="s">
        <v>5821</v>
      </c>
      <c r="K6178" s="352">
        <v>4</v>
      </c>
      <c r="L6178" s="353">
        <v>12</v>
      </c>
      <c r="M6178" s="377">
        <v>48000</v>
      </c>
      <c r="N6178" s="350">
        <v>4</v>
      </c>
      <c r="O6178" s="349">
        <v>6</v>
      </c>
      <c r="P6178" s="377">
        <v>24000</v>
      </c>
    </row>
    <row r="6179" spans="1:16" x14ac:dyDescent="0.2">
      <c r="A6179" s="348" t="s">
        <v>5780</v>
      </c>
      <c r="B6179" s="104" t="s">
        <v>423</v>
      </c>
      <c r="C6179" s="367" t="s">
        <v>99</v>
      </c>
      <c r="D6179" s="349" t="s">
        <v>5794</v>
      </c>
      <c r="E6179" s="370">
        <v>4000</v>
      </c>
      <c r="F6179" s="374" t="s">
        <v>6071</v>
      </c>
      <c r="G6179" s="350" t="s">
        <v>6072</v>
      </c>
      <c r="H6179" s="349" t="s">
        <v>5794</v>
      </c>
      <c r="I6179" s="349" t="s">
        <v>5793</v>
      </c>
      <c r="J6179" s="351" t="s">
        <v>5794</v>
      </c>
      <c r="K6179" s="352">
        <v>4</v>
      </c>
      <c r="L6179" s="353">
        <v>12</v>
      </c>
      <c r="M6179" s="377">
        <v>48000</v>
      </c>
      <c r="N6179" s="350">
        <v>2</v>
      </c>
      <c r="O6179" s="349">
        <v>6</v>
      </c>
      <c r="P6179" s="377">
        <v>23866.666666666668</v>
      </c>
    </row>
    <row r="6180" spans="1:16" x14ac:dyDescent="0.2">
      <c r="A6180" s="348" t="s">
        <v>5780</v>
      </c>
      <c r="B6180" s="104" t="s">
        <v>423</v>
      </c>
      <c r="C6180" s="367" t="s">
        <v>99</v>
      </c>
      <c r="D6180" s="349" t="s">
        <v>4514</v>
      </c>
      <c r="E6180" s="370">
        <v>4000</v>
      </c>
      <c r="F6180" s="374" t="s">
        <v>6073</v>
      </c>
      <c r="G6180" s="350" t="s">
        <v>6074</v>
      </c>
      <c r="H6180" s="349" t="s">
        <v>5972</v>
      </c>
      <c r="I6180" s="349" t="s">
        <v>5793</v>
      </c>
      <c r="J6180" s="351" t="s">
        <v>5972</v>
      </c>
      <c r="K6180" s="352">
        <v>4</v>
      </c>
      <c r="L6180" s="353">
        <v>12</v>
      </c>
      <c r="M6180" s="377">
        <v>48000</v>
      </c>
      <c r="N6180" s="350">
        <v>4</v>
      </c>
      <c r="O6180" s="349">
        <v>6</v>
      </c>
      <c r="P6180" s="377">
        <v>24000</v>
      </c>
    </row>
    <row r="6181" spans="1:16" x14ac:dyDescent="0.2">
      <c r="A6181" s="348" t="s">
        <v>5780</v>
      </c>
      <c r="B6181" s="104" t="s">
        <v>423</v>
      </c>
      <c r="C6181" s="367" t="s">
        <v>99</v>
      </c>
      <c r="D6181" s="349" t="s">
        <v>5835</v>
      </c>
      <c r="E6181" s="370">
        <v>5000</v>
      </c>
      <c r="F6181" s="374" t="s">
        <v>6075</v>
      </c>
      <c r="G6181" s="350" t="s">
        <v>6076</v>
      </c>
      <c r="H6181" s="349" t="s">
        <v>1026</v>
      </c>
      <c r="I6181" s="349" t="s">
        <v>5793</v>
      </c>
      <c r="J6181" s="351" t="s">
        <v>1026</v>
      </c>
      <c r="K6181" s="352">
        <v>1</v>
      </c>
      <c r="L6181" s="353">
        <v>2</v>
      </c>
      <c r="M6181" s="377">
        <v>9500</v>
      </c>
      <c r="N6181" s="350">
        <v>4</v>
      </c>
      <c r="O6181" s="349">
        <v>6</v>
      </c>
      <c r="P6181" s="377">
        <v>30000</v>
      </c>
    </row>
    <row r="6182" spans="1:16" x14ac:dyDescent="0.2">
      <c r="A6182" s="348" t="s">
        <v>5780</v>
      </c>
      <c r="B6182" s="104" t="s">
        <v>423</v>
      </c>
      <c r="C6182" s="367" t="s">
        <v>99</v>
      </c>
      <c r="D6182" s="349" t="s">
        <v>5870</v>
      </c>
      <c r="E6182" s="370">
        <v>4000</v>
      </c>
      <c r="F6182" s="374" t="s">
        <v>6077</v>
      </c>
      <c r="G6182" s="350" t="s">
        <v>6078</v>
      </c>
      <c r="H6182" s="349" t="s">
        <v>6079</v>
      </c>
      <c r="I6182" s="349" t="s">
        <v>5793</v>
      </c>
      <c r="J6182" s="351" t="s">
        <v>6079</v>
      </c>
      <c r="K6182" s="352">
        <v>4</v>
      </c>
      <c r="L6182" s="353">
        <v>12</v>
      </c>
      <c r="M6182" s="377">
        <v>48000</v>
      </c>
      <c r="N6182" s="350">
        <v>4</v>
      </c>
      <c r="O6182" s="349">
        <v>6</v>
      </c>
      <c r="P6182" s="377">
        <v>24000</v>
      </c>
    </row>
    <row r="6183" spans="1:16" x14ac:dyDescent="0.2">
      <c r="A6183" s="348" t="s">
        <v>5780</v>
      </c>
      <c r="B6183" s="104" t="s">
        <v>423</v>
      </c>
      <c r="C6183" s="367" t="s">
        <v>99</v>
      </c>
      <c r="D6183" s="349" t="s">
        <v>6080</v>
      </c>
      <c r="E6183" s="370">
        <v>5000</v>
      </c>
      <c r="F6183" s="374" t="s">
        <v>6081</v>
      </c>
      <c r="G6183" s="350" t="s">
        <v>6082</v>
      </c>
      <c r="H6183" s="349" t="s">
        <v>1026</v>
      </c>
      <c r="I6183" s="349" t="s">
        <v>1028</v>
      </c>
      <c r="J6183" s="351" t="s">
        <v>1026</v>
      </c>
      <c r="K6183" s="352">
        <v>2</v>
      </c>
      <c r="L6183" s="353">
        <v>5</v>
      </c>
      <c r="M6183" s="377">
        <v>25000</v>
      </c>
      <c r="N6183" s="350">
        <v>0</v>
      </c>
      <c r="O6183" s="349">
        <v>0</v>
      </c>
      <c r="P6183" s="377">
        <v>0</v>
      </c>
    </row>
    <row r="6184" spans="1:16" x14ac:dyDescent="0.2">
      <c r="A6184" s="348" t="s">
        <v>5780</v>
      </c>
      <c r="B6184" s="104" t="s">
        <v>423</v>
      </c>
      <c r="C6184" s="367" t="s">
        <v>99</v>
      </c>
      <c r="D6184" s="349" t="s">
        <v>6083</v>
      </c>
      <c r="E6184" s="370">
        <v>3000</v>
      </c>
      <c r="F6184" s="374" t="s">
        <v>6084</v>
      </c>
      <c r="G6184" s="350" t="s">
        <v>6085</v>
      </c>
      <c r="H6184" s="349" t="s">
        <v>6086</v>
      </c>
      <c r="I6184" s="349" t="s">
        <v>5959</v>
      </c>
      <c r="J6184" s="351" t="s">
        <v>6086</v>
      </c>
      <c r="K6184" s="352">
        <v>2</v>
      </c>
      <c r="L6184" s="353">
        <v>5</v>
      </c>
      <c r="M6184" s="377">
        <v>14500</v>
      </c>
      <c r="N6184" s="350">
        <v>4</v>
      </c>
      <c r="O6184" s="349">
        <v>6</v>
      </c>
      <c r="P6184" s="377">
        <v>18000</v>
      </c>
    </row>
    <row r="6185" spans="1:16" x14ac:dyDescent="0.2">
      <c r="A6185" s="348" t="s">
        <v>5780</v>
      </c>
      <c r="B6185" s="104" t="s">
        <v>423</v>
      </c>
      <c r="C6185" s="367" t="s">
        <v>99</v>
      </c>
      <c r="D6185" s="349" t="s">
        <v>5911</v>
      </c>
      <c r="E6185" s="370">
        <v>4000</v>
      </c>
      <c r="F6185" s="374" t="s">
        <v>6087</v>
      </c>
      <c r="G6185" s="350" t="s">
        <v>6088</v>
      </c>
      <c r="H6185" s="349" t="s">
        <v>1057</v>
      </c>
      <c r="I6185" s="349" t="s">
        <v>5793</v>
      </c>
      <c r="J6185" s="351" t="s">
        <v>1057</v>
      </c>
      <c r="K6185" s="352">
        <v>2</v>
      </c>
      <c r="L6185" s="353">
        <v>5</v>
      </c>
      <c r="M6185" s="377">
        <v>19466.666666666668</v>
      </c>
      <c r="N6185" s="350">
        <v>4</v>
      </c>
      <c r="O6185" s="349">
        <v>6</v>
      </c>
      <c r="P6185" s="377">
        <v>24000</v>
      </c>
    </row>
    <row r="6186" spans="1:16" x14ac:dyDescent="0.2">
      <c r="A6186" s="348" t="s">
        <v>5780</v>
      </c>
      <c r="B6186" s="104" t="s">
        <v>423</v>
      </c>
      <c r="C6186" s="367" t="s">
        <v>99</v>
      </c>
      <c r="D6186" s="349" t="s">
        <v>4514</v>
      </c>
      <c r="E6186" s="370">
        <v>4000</v>
      </c>
      <c r="F6186" s="374" t="s">
        <v>6089</v>
      </c>
      <c r="G6186" s="350" t="s">
        <v>6090</v>
      </c>
      <c r="H6186" s="349" t="s">
        <v>5849</v>
      </c>
      <c r="I6186" s="349" t="s">
        <v>5793</v>
      </c>
      <c r="J6186" s="351" t="s">
        <v>5849</v>
      </c>
      <c r="K6186" s="352">
        <v>4</v>
      </c>
      <c r="L6186" s="353">
        <v>12</v>
      </c>
      <c r="M6186" s="377">
        <v>48000</v>
      </c>
      <c r="N6186" s="350">
        <v>4</v>
      </c>
      <c r="O6186" s="349">
        <v>6</v>
      </c>
      <c r="P6186" s="377">
        <v>24000</v>
      </c>
    </row>
    <row r="6187" spans="1:16" x14ac:dyDescent="0.2">
      <c r="A6187" s="348" t="s">
        <v>5780</v>
      </c>
      <c r="B6187" s="104" t="s">
        <v>423</v>
      </c>
      <c r="C6187" s="367" t="s">
        <v>99</v>
      </c>
      <c r="D6187" s="349" t="s">
        <v>5802</v>
      </c>
      <c r="E6187" s="370">
        <v>4000</v>
      </c>
      <c r="F6187" s="374" t="s">
        <v>6091</v>
      </c>
      <c r="G6187" s="350" t="s">
        <v>6092</v>
      </c>
      <c r="H6187" s="349" t="s">
        <v>1067</v>
      </c>
      <c r="I6187" s="349" t="s">
        <v>5793</v>
      </c>
      <c r="J6187" s="351" t="s">
        <v>1067</v>
      </c>
      <c r="K6187" s="352">
        <v>4</v>
      </c>
      <c r="L6187" s="353">
        <v>12</v>
      </c>
      <c r="M6187" s="377">
        <v>48000</v>
      </c>
      <c r="N6187" s="350">
        <v>4</v>
      </c>
      <c r="O6187" s="349">
        <v>6</v>
      </c>
      <c r="P6187" s="377">
        <v>24000</v>
      </c>
    </row>
    <row r="6188" spans="1:16" x14ac:dyDescent="0.2">
      <c r="A6188" s="348" t="s">
        <v>5780</v>
      </c>
      <c r="B6188" s="104" t="s">
        <v>423</v>
      </c>
      <c r="C6188" s="367" t="s">
        <v>99</v>
      </c>
      <c r="D6188" s="349" t="s">
        <v>6093</v>
      </c>
      <c r="E6188" s="370">
        <v>6500</v>
      </c>
      <c r="F6188" s="374" t="s">
        <v>6094</v>
      </c>
      <c r="G6188" s="350" t="s">
        <v>6095</v>
      </c>
      <c r="H6188" s="349" t="s">
        <v>1026</v>
      </c>
      <c r="I6188" s="349" t="s">
        <v>5793</v>
      </c>
      <c r="J6188" s="351" t="s">
        <v>1026</v>
      </c>
      <c r="K6188" s="352">
        <v>4</v>
      </c>
      <c r="L6188" s="353">
        <v>12</v>
      </c>
      <c r="M6188" s="377">
        <v>78000</v>
      </c>
      <c r="N6188" s="350">
        <v>4</v>
      </c>
      <c r="O6188" s="349">
        <v>6</v>
      </c>
      <c r="P6188" s="377">
        <v>39000</v>
      </c>
    </row>
    <row r="6189" spans="1:16" x14ac:dyDescent="0.2">
      <c r="A6189" s="348" t="s">
        <v>5780</v>
      </c>
      <c r="B6189" s="104" t="s">
        <v>423</v>
      </c>
      <c r="C6189" s="367" t="s">
        <v>99</v>
      </c>
      <c r="D6189" s="349" t="s">
        <v>5948</v>
      </c>
      <c r="E6189" s="370">
        <v>4000</v>
      </c>
      <c r="F6189" s="374" t="s">
        <v>6096</v>
      </c>
      <c r="G6189" s="350" t="s">
        <v>6097</v>
      </c>
      <c r="H6189" s="349" t="s">
        <v>1060</v>
      </c>
      <c r="I6189" s="349" t="s">
        <v>5793</v>
      </c>
      <c r="J6189" s="351" t="s">
        <v>1060</v>
      </c>
      <c r="K6189" s="352">
        <v>4</v>
      </c>
      <c r="L6189" s="353">
        <v>10</v>
      </c>
      <c r="M6189" s="377">
        <v>40000</v>
      </c>
      <c r="N6189" s="350">
        <v>0</v>
      </c>
      <c r="O6189" s="349">
        <v>0</v>
      </c>
      <c r="P6189" s="377">
        <v>0</v>
      </c>
    </row>
    <row r="6190" spans="1:16" x14ac:dyDescent="0.2">
      <c r="A6190" s="348" t="s">
        <v>5780</v>
      </c>
      <c r="B6190" s="104" t="s">
        <v>423</v>
      </c>
      <c r="C6190" s="367" t="s">
        <v>99</v>
      </c>
      <c r="D6190" s="349" t="s">
        <v>5863</v>
      </c>
      <c r="E6190" s="370">
        <v>3000</v>
      </c>
      <c r="F6190" s="374" t="s">
        <v>6098</v>
      </c>
      <c r="G6190" s="350" t="s">
        <v>6099</v>
      </c>
      <c r="H6190" s="349" t="s">
        <v>6100</v>
      </c>
      <c r="I6190" s="349" t="s">
        <v>1028</v>
      </c>
      <c r="J6190" s="351" t="s">
        <v>6100</v>
      </c>
      <c r="K6190" s="352">
        <v>4</v>
      </c>
      <c r="L6190" s="353">
        <v>7</v>
      </c>
      <c r="M6190" s="377">
        <v>21000</v>
      </c>
      <c r="N6190" s="350">
        <v>0</v>
      </c>
      <c r="O6190" s="349">
        <v>0</v>
      </c>
      <c r="P6190" s="377">
        <v>0</v>
      </c>
    </row>
    <row r="6191" spans="1:16" x14ac:dyDescent="0.2">
      <c r="A6191" s="348" t="s">
        <v>5780</v>
      </c>
      <c r="B6191" s="104" t="s">
        <v>423</v>
      </c>
      <c r="C6191" s="367" t="s">
        <v>99</v>
      </c>
      <c r="D6191" s="349" t="s">
        <v>5797</v>
      </c>
      <c r="E6191" s="370">
        <v>3000</v>
      </c>
      <c r="F6191" s="374" t="s">
        <v>6098</v>
      </c>
      <c r="G6191" s="350" t="s">
        <v>6099</v>
      </c>
      <c r="H6191" s="349" t="s">
        <v>1060</v>
      </c>
      <c r="I6191" s="349" t="s">
        <v>5793</v>
      </c>
      <c r="J6191" s="351" t="s">
        <v>1060</v>
      </c>
      <c r="K6191" s="352">
        <v>2</v>
      </c>
      <c r="L6191" s="353">
        <v>5</v>
      </c>
      <c r="M6191" s="377">
        <v>15000</v>
      </c>
      <c r="N6191" s="350">
        <v>4</v>
      </c>
      <c r="O6191" s="349">
        <v>6</v>
      </c>
      <c r="P6191" s="377">
        <v>18000</v>
      </c>
    </row>
    <row r="6192" spans="1:16" x14ac:dyDescent="0.2">
      <c r="A6192" s="348" t="s">
        <v>5780</v>
      </c>
      <c r="B6192" s="104" t="s">
        <v>423</v>
      </c>
      <c r="C6192" s="367" t="s">
        <v>99</v>
      </c>
      <c r="D6192" s="349" t="s">
        <v>5808</v>
      </c>
      <c r="E6192" s="370">
        <v>4000</v>
      </c>
      <c r="F6192" s="374" t="s">
        <v>6101</v>
      </c>
      <c r="G6192" s="350" t="s">
        <v>6102</v>
      </c>
      <c r="H6192" s="349" t="s">
        <v>6103</v>
      </c>
      <c r="I6192" s="349" t="s">
        <v>5793</v>
      </c>
      <c r="J6192" s="351" t="s">
        <v>6103</v>
      </c>
      <c r="K6192" s="352">
        <v>1</v>
      </c>
      <c r="L6192" s="353">
        <v>2</v>
      </c>
      <c r="M6192" s="377">
        <v>6666.6666666666661</v>
      </c>
      <c r="N6192" s="350">
        <v>4</v>
      </c>
      <c r="O6192" s="349">
        <v>6</v>
      </c>
      <c r="P6192" s="377">
        <v>24000</v>
      </c>
    </row>
    <row r="6193" spans="1:16" x14ac:dyDescent="0.2">
      <c r="A6193" s="348" t="s">
        <v>5780</v>
      </c>
      <c r="B6193" s="104" t="s">
        <v>423</v>
      </c>
      <c r="C6193" s="367" t="s">
        <v>99</v>
      </c>
      <c r="D6193" s="349" t="s">
        <v>6104</v>
      </c>
      <c r="E6193" s="370">
        <v>4000</v>
      </c>
      <c r="F6193" s="374" t="s">
        <v>6105</v>
      </c>
      <c r="G6193" s="350" t="s">
        <v>6106</v>
      </c>
      <c r="H6193" s="349" t="s">
        <v>5875</v>
      </c>
      <c r="I6193" s="349" t="s">
        <v>5793</v>
      </c>
      <c r="J6193" s="351" t="s">
        <v>5875</v>
      </c>
      <c r="K6193" s="352">
        <v>4</v>
      </c>
      <c r="L6193" s="353">
        <v>12</v>
      </c>
      <c r="M6193" s="377">
        <v>48000</v>
      </c>
      <c r="N6193" s="350">
        <v>2</v>
      </c>
      <c r="O6193" s="349">
        <v>6</v>
      </c>
      <c r="P6193" s="377">
        <v>24000</v>
      </c>
    </row>
    <row r="6194" spans="1:16" x14ac:dyDescent="0.2">
      <c r="A6194" s="348" t="s">
        <v>5780</v>
      </c>
      <c r="B6194" s="104" t="s">
        <v>423</v>
      </c>
      <c r="C6194" s="367" t="s">
        <v>99</v>
      </c>
      <c r="D6194" s="349" t="s">
        <v>6107</v>
      </c>
      <c r="E6194" s="370">
        <v>4000</v>
      </c>
      <c r="F6194" s="374" t="s">
        <v>6108</v>
      </c>
      <c r="G6194" s="350" t="s">
        <v>6109</v>
      </c>
      <c r="H6194" s="349" t="s">
        <v>1060</v>
      </c>
      <c r="I6194" s="349" t="s">
        <v>5793</v>
      </c>
      <c r="J6194" s="351" t="s">
        <v>1060</v>
      </c>
      <c r="K6194" s="352">
        <v>4</v>
      </c>
      <c r="L6194" s="353">
        <v>12</v>
      </c>
      <c r="M6194" s="377">
        <v>48000</v>
      </c>
      <c r="N6194" s="350">
        <v>1</v>
      </c>
      <c r="O6194" s="349">
        <v>2</v>
      </c>
      <c r="P6194" s="377">
        <v>8000</v>
      </c>
    </row>
    <row r="6195" spans="1:16" x14ac:dyDescent="0.2">
      <c r="A6195" s="348" t="s">
        <v>5780</v>
      </c>
      <c r="B6195" s="104" t="s">
        <v>423</v>
      </c>
      <c r="C6195" s="367" t="s">
        <v>99</v>
      </c>
      <c r="D6195" s="349" t="s">
        <v>4514</v>
      </c>
      <c r="E6195" s="370">
        <v>4000</v>
      </c>
      <c r="F6195" s="374" t="s">
        <v>6110</v>
      </c>
      <c r="G6195" s="350" t="s">
        <v>6111</v>
      </c>
      <c r="H6195" s="349" t="s">
        <v>5972</v>
      </c>
      <c r="I6195" s="349" t="s">
        <v>5793</v>
      </c>
      <c r="J6195" s="351" t="s">
        <v>5972</v>
      </c>
      <c r="K6195" s="352">
        <v>4</v>
      </c>
      <c r="L6195" s="353">
        <v>12</v>
      </c>
      <c r="M6195" s="377">
        <v>48000</v>
      </c>
      <c r="N6195" s="350">
        <v>4</v>
      </c>
      <c r="O6195" s="349">
        <v>6</v>
      </c>
      <c r="P6195" s="377">
        <v>24000</v>
      </c>
    </row>
    <row r="6196" spans="1:16" x14ac:dyDescent="0.2">
      <c r="A6196" s="348" t="s">
        <v>5780</v>
      </c>
      <c r="B6196" s="104" t="s">
        <v>423</v>
      </c>
      <c r="C6196" s="367" t="s">
        <v>99</v>
      </c>
      <c r="D6196" s="349" t="s">
        <v>5790</v>
      </c>
      <c r="E6196" s="370">
        <v>3000</v>
      </c>
      <c r="F6196" s="374" t="s">
        <v>6112</v>
      </c>
      <c r="G6196" s="350" t="s">
        <v>6113</v>
      </c>
      <c r="H6196" s="349" t="s">
        <v>1060</v>
      </c>
      <c r="I6196" s="349" t="s">
        <v>5793</v>
      </c>
      <c r="J6196" s="351" t="s">
        <v>1060</v>
      </c>
      <c r="K6196" s="352">
        <v>4</v>
      </c>
      <c r="L6196" s="353">
        <v>12</v>
      </c>
      <c r="M6196" s="377">
        <v>36000</v>
      </c>
      <c r="N6196" s="350">
        <v>4</v>
      </c>
      <c r="O6196" s="349">
        <v>6</v>
      </c>
      <c r="P6196" s="377">
        <v>18000</v>
      </c>
    </row>
    <row r="6197" spans="1:16" x14ac:dyDescent="0.2">
      <c r="A6197" s="348" t="s">
        <v>5780</v>
      </c>
      <c r="B6197" s="104" t="s">
        <v>423</v>
      </c>
      <c r="C6197" s="367" t="s">
        <v>99</v>
      </c>
      <c r="D6197" s="349" t="s">
        <v>5817</v>
      </c>
      <c r="E6197" s="370">
        <v>2000</v>
      </c>
      <c r="F6197" s="374" t="s">
        <v>6114</v>
      </c>
      <c r="G6197" s="350" t="s">
        <v>6115</v>
      </c>
      <c r="H6197" s="349" t="s">
        <v>1026</v>
      </c>
      <c r="I6197" s="349" t="s">
        <v>5793</v>
      </c>
      <c r="J6197" s="351" t="s">
        <v>1026</v>
      </c>
      <c r="K6197" s="352">
        <v>4</v>
      </c>
      <c r="L6197" s="353">
        <v>12</v>
      </c>
      <c r="M6197" s="377">
        <v>24000</v>
      </c>
      <c r="N6197" s="350">
        <v>4</v>
      </c>
      <c r="O6197" s="349">
        <v>6</v>
      </c>
      <c r="P6197" s="377">
        <v>12000</v>
      </c>
    </row>
    <row r="6198" spans="1:16" x14ac:dyDescent="0.2">
      <c r="A6198" s="348" t="s">
        <v>5780</v>
      </c>
      <c r="B6198" s="104" t="s">
        <v>423</v>
      </c>
      <c r="C6198" s="367" t="s">
        <v>99</v>
      </c>
      <c r="D6198" s="349" t="s">
        <v>5826</v>
      </c>
      <c r="E6198" s="370">
        <v>4000</v>
      </c>
      <c r="F6198" s="374" t="s">
        <v>6116</v>
      </c>
      <c r="G6198" s="350" t="s">
        <v>6117</v>
      </c>
      <c r="H6198" s="349" t="s">
        <v>1026</v>
      </c>
      <c r="I6198" s="349" t="s">
        <v>5793</v>
      </c>
      <c r="J6198" s="351" t="s">
        <v>1026</v>
      </c>
      <c r="K6198" s="352">
        <v>2</v>
      </c>
      <c r="L6198" s="353">
        <v>6</v>
      </c>
      <c r="M6198" s="377">
        <v>21200</v>
      </c>
      <c r="N6198" s="350">
        <v>4</v>
      </c>
      <c r="O6198" s="349">
        <v>6</v>
      </c>
      <c r="P6198" s="377">
        <v>24000</v>
      </c>
    </row>
    <row r="6199" spans="1:16" x14ac:dyDescent="0.2">
      <c r="A6199" s="348" t="s">
        <v>5780</v>
      </c>
      <c r="B6199" s="104" t="s">
        <v>423</v>
      </c>
      <c r="C6199" s="367" t="s">
        <v>99</v>
      </c>
      <c r="D6199" s="349" t="s">
        <v>4514</v>
      </c>
      <c r="E6199" s="370">
        <v>4000</v>
      </c>
      <c r="F6199" s="374" t="s">
        <v>6118</v>
      </c>
      <c r="G6199" s="350" t="s">
        <v>6119</v>
      </c>
      <c r="H6199" s="349" t="s">
        <v>5825</v>
      </c>
      <c r="I6199" s="349" t="s">
        <v>1028</v>
      </c>
      <c r="J6199" s="351" t="s">
        <v>5825</v>
      </c>
      <c r="K6199" s="352">
        <v>4</v>
      </c>
      <c r="L6199" s="353">
        <v>12</v>
      </c>
      <c r="M6199" s="377">
        <v>48000</v>
      </c>
      <c r="N6199" s="350">
        <v>4</v>
      </c>
      <c r="O6199" s="349">
        <v>6</v>
      </c>
      <c r="P6199" s="377">
        <v>24000</v>
      </c>
    </row>
    <row r="6200" spans="1:16" x14ac:dyDescent="0.2">
      <c r="A6200" s="348" t="s">
        <v>5780</v>
      </c>
      <c r="B6200" s="104" t="s">
        <v>423</v>
      </c>
      <c r="C6200" s="367" t="s">
        <v>99</v>
      </c>
      <c r="D6200" s="349" t="s">
        <v>6120</v>
      </c>
      <c r="E6200" s="370">
        <v>4000</v>
      </c>
      <c r="F6200" s="374" t="s">
        <v>6121</v>
      </c>
      <c r="G6200" s="350" t="s">
        <v>6122</v>
      </c>
      <c r="H6200" s="349" t="s">
        <v>1026</v>
      </c>
      <c r="I6200" s="349" t="s">
        <v>5793</v>
      </c>
      <c r="J6200" s="351" t="s">
        <v>1026</v>
      </c>
      <c r="K6200" s="352">
        <v>2</v>
      </c>
      <c r="L6200" s="353">
        <v>6</v>
      </c>
      <c r="M6200" s="377">
        <v>24000</v>
      </c>
      <c r="N6200" s="350">
        <v>0</v>
      </c>
      <c r="O6200" s="349">
        <v>0</v>
      </c>
      <c r="P6200" s="377">
        <v>0</v>
      </c>
    </row>
    <row r="6201" spans="1:16" x14ac:dyDescent="0.2">
      <c r="A6201" s="348" t="s">
        <v>5780</v>
      </c>
      <c r="B6201" s="104" t="s">
        <v>423</v>
      </c>
      <c r="C6201" s="367" t="s">
        <v>99</v>
      </c>
      <c r="D6201" s="349" t="s">
        <v>6123</v>
      </c>
      <c r="E6201" s="370">
        <v>3000</v>
      </c>
      <c r="F6201" s="374" t="s">
        <v>6124</v>
      </c>
      <c r="G6201" s="350" t="s">
        <v>6125</v>
      </c>
      <c r="H6201" s="349" t="s">
        <v>6041</v>
      </c>
      <c r="I6201" s="349" t="s">
        <v>5793</v>
      </c>
      <c r="J6201" s="351" t="s">
        <v>6041</v>
      </c>
      <c r="K6201" s="352">
        <v>4</v>
      </c>
      <c r="L6201" s="353">
        <v>12</v>
      </c>
      <c r="M6201" s="377">
        <v>36000</v>
      </c>
      <c r="N6201" s="350">
        <v>4</v>
      </c>
      <c r="O6201" s="349">
        <v>6</v>
      </c>
      <c r="P6201" s="377">
        <v>18000</v>
      </c>
    </row>
    <row r="6202" spans="1:16" x14ac:dyDescent="0.2">
      <c r="A6202" s="348" t="s">
        <v>5780</v>
      </c>
      <c r="B6202" s="104" t="s">
        <v>423</v>
      </c>
      <c r="C6202" s="367" t="s">
        <v>99</v>
      </c>
      <c r="D6202" s="349" t="s">
        <v>5808</v>
      </c>
      <c r="E6202" s="370">
        <v>4000</v>
      </c>
      <c r="F6202" s="374" t="s">
        <v>6126</v>
      </c>
      <c r="G6202" s="350" t="s">
        <v>6127</v>
      </c>
      <c r="H6202" s="349" t="s">
        <v>6016</v>
      </c>
      <c r="I6202" s="349" t="s">
        <v>5793</v>
      </c>
      <c r="J6202" s="351" t="s">
        <v>6016</v>
      </c>
      <c r="K6202" s="352">
        <v>2</v>
      </c>
      <c r="L6202" s="353">
        <v>6</v>
      </c>
      <c r="M6202" s="377">
        <v>21200</v>
      </c>
      <c r="N6202" s="350">
        <v>4</v>
      </c>
      <c r="O6202" s="349">
        <v>6</v>
      </c>
      <c r="P6202" s="377">
        <v>24000</v>
      </c>
    </row>
    <row r="6203" spans="1:16" x14ac:dyDescent="0.2">
      <c r="A6203" s="348" t="s">
        <v>5780</v>
      </c>
      <c r="B6203" s="104" t="s">
        <v>423</v>
      </c>
      <c r="C6203" s="367" t="s">
        <v>99</v>
      </c>
      <c r="D6203" s="349" t="s">
        <v>5808</v>
      </c>
      <c r="E6203" s="370">
        <v>4000</v>
      </c>
      <c r="F6203" s="374" t="s">
        <v>6128</v>
      </c>
      <c r="G6203" s="350" t="s">
        <v>6129</v>
      </c>
      <c r="H6203" s="349" t="s">
        <v>5745</v>
      </c>
      <c r="I6203" s="349" t="s">
        <v>5793</v>
      </c>
      <c r="J6203" s="351" t="s">
        <v>5745</v>
      </c>
      <c r="K6203" s="352">
        <v>2</v>
      </c>
      <c r="L6203" s="353">
        <v>4</v>
      </c>
      <c r="M6203" s="377">
        <v>13066.666666666666</v>
      </c>
      <c r="N6203" s="350">
        <v>4</v>
      </c>
      <c r="O6203" s="349">
        <v>6</v>
      </c>
      <c r="P6203" s="377">
        <v>24000</v>
      </c>
    </row>
    <row r="6204" spans="1:16" x14ac:dyDescent="0.2">
      <c r="A6204" s="348" t="s">
        <v>5780</v>
      </c>
      <c r="B6204" s="104" t="s">
        <v>423</v>
      </c>
      <c r="C6204" s="367" t="s">
        <v>99</v>
      </c>
      <c r="D6204" s="349" t="s">
        <v>6130</v>
      </c>
      <c r="E6204" s="370">
        <v>4000</v>
      </c>
      <c r="F6204" s="374" t="s">
        <v>6131</v>
      </c>
      <c r="G6204" s="350" t="s">
        <v>6132</v>
      </c>
      <c r="H6204" s="349" t="s">
        <v>5539</v>
      </c>
      <c r="I6204" s="349" t="s">
        <v>5793</v>
      </c>
      <c r="J6204" s="351" t="s">
        <v>5539</v>
      </c>
      <c r="K6204" s="352">
        <v>2</v>
      </c>
      <c r="L6204" s="353">
        <v>6</v>
      </c>
      <c r="M6204" s="377">
        <v>21200</v>
      </c>
      <c r="N6204" s="350">
        <v>4</v>
      </c>
      <c r="O6204" s="349">
        <v>6</v>
      </c>
      <c r="P6204" s="377">
        <v>24000</v>
      </c>
    </row>
    <row r="6205" spans="1:16" x14ac:dyDescent="0.2">
      <c r="A6205" s="348" t="s">
        <v>5780</v>
      </c>
      <c r="B6205" s="104" t="s">
        <v>423</v>
      </c>
      <c r="C6205" s="367" t="s">
        <v>99</v>
      </c>
      <c r="D6205" s="349" t="s">
        <v>6133</v>
      </c>
      <c r="E6205" s="370">
        <v>4000</v>
      </c>
      <c r="F6205" s="374" t="s">
        <v>6134</v>
      </c>
      <c r="G6205" s="350" t="s">
        <v>6135</v>
      </c>
      <c r="H6205" s="349" t="s">
        <v>6016</v>
      </c>
      <c r="I6205" s="349" t="s">
        <v>5793</v>
      </c>
      <c r="J6205" s="351" t="s">
        <v>6016</v>
      </c>
      <c r="K6205" s="352">
        <v>4</v>
      </c>
      <c r="L6205" s="353">
        <v>12</v>
      </c>
      <c r="M6205" s="377">
        <v>48000</v>
      </c>
      <c r="N6205" s="350">
        <v>4</v>
      </c>
      <c r="O6205" s="349">
        <v>6</v>
      </c>
      <c r="P6205" s="377">
        <v>24000</v>
      </c>
    </row>
    <row r="6206" spans="1:16" x14ac:dyDescent="0.2">
      <c r="A6206" s="348" t="s">
        <v>5780</v>
      </c>
      <c r="B6206" s="104" t="s">
        <v>423</v>
      </c>
      <c r="C6206" s="367" t="s">
        <v>99</v>
      </c>
      <c r="D6206" s="349" t="s">
        <v>6136</v>
      </c>
      <c r="E6206" s="370">
        <v>3000</v>
      </c>
      <c r="F6206" s="374" t="s">
        <v>6137</v>
      </c>
      <c r="G6206" s="350" t="s">
        <v>6138</v>
      </c>
      <c r="H6206" s="349" t="s">
        <v>6139</v>
      </c>
      <c r="I6206" s="349" t="s">
        <v>5793</v>
      </c>
      <c r="J6206" s="351" t="s">
        <v>6139</v>
      </c>
      <c r="K6206" s="352">
        <v>4</v>
      </c>
      <c r="L6206" s="353">
        <v>12</v>
      </c>
      <c r="M6206" s="377">
        <v>36000</v>
      </c>
      <c r="N6206" s="350">
        <v>4</v>
      </c>
      <c r="O6206" s="349">
        <v>6</v>
      </c>
      <c r="P6206" s="377">
        <v>18000</v>
      </c>
    </row>
    <row r="6207" spans="1:16" x14ac:dyDescent="0.2">
      <c r="A6207" s="348" t="s">
        <v>5780</v>
      </c>
      <c r="B6207" s="104" t="s">
        <v>423</v>
      </c>
      <c r="C6207" s="367" t="s">
        <v>99</v>
      </c>
      <c r="D6207" s="349" t="s">
        <v>5811</v>
      </c>
      <c r="E6207" s="370">
        <v>2500</v>
      </c>
      <c r="F6207" s="374" t="s">
        <v>6140</v>
      </c>
      <c r="G6207" s="350" t="s">
        <v>6141</v>
      </c>
      <c r="H6207" s="349" t="s">
        <v>6142</v>
      </c>
      <c r="I6207" s="349" t="s">
        <v>5785</v>
      </c>
      <c r="J6207" s="351" t="s">
        <v>6142</v>
      </c>
      <c r="K6207" s="352">
        <v>4</v>
      </c>
      <c r="L6207" s="353">
        <v>8</v>
      </c>
      <c r="M6207" s="377">
        <v>20000</v>
      </c>
      <c r="N6207" s="350">
        <v>0</v>
      </c>
      <c r="O6207" s="349">
        <v>0</v>
      </c>
      <c r="P6207" s="377">
        <v>0</v>
      </c>
    </row>
    <row r="6208" spans="1:16" x14ac:dyDescent="0.2">
      <c r="A6208" s="348" t="s">
        <v>5780</v>
      </c>
      <c r="B6208" s="104" t="s">
        <v>423</v>
      </c>
      <c r="C6208" s="367" t="s">
        <v>99</v>
      </c>
      <c r="D6208" s="349" t="s">
        <v>6143</v>
      </c>
      <c r="E6208" s="370">
        <v>4000</v>
      </c>
      <c r="F6208" s="374" t="s">
        <v>6140</v>
      </c>
      <c r="G6208" s="350" t="s">
        <v>6141</v>
      </c>
      <c r="H6208" s="349" t="s">
        <v>1026</v>
      </c>
      <c r="I6208" s="349" t="s">
        <v>5793</v>
      </c>
      <c r="J6208" s="351" t="s">
        <v>1026</v>
      </c>
      <c r="K6208" s="352">
        <v>2</v>
      </c>
      <c r="L6208" s="353">
        <v>4</v>
      </c>
      <c r="M6208" s="377">
        <v>16000</v>
      </c>
      <c r="N6208" s="350">
        <v>4</v>
      </c>
      <c r="O6208" s="349">
        <v>6</v>
      </c>
      <c r="P6208" s="377">
        <v>24000</v>
      </c>
    </row>
    <row r="6209" spans="1:16" x14ac:dyDescent="0.2">
      <c r="A6209" s="348" t="s">
        <v>5780</v>
      </c>
      <c r="B6209" s="104" t="s">
        <v>423</v>
      </c>
      <c r="C6209" s="367" t="s">
        <v>99</v>
      </c>
      <c r="D6209" s="349" t="s">
        <v>5811</v>
      </c>
      <c r="E6209" s="370">
        <v>3000</v>
      </c>
      <c r="F6209" s="374" t="s">
        <v>6144</v>
      </c>
      <c r="G6209" s="350" t="s">
        <v>6145</v>
      </c>
      <c r="H6209" s="349" t="s">
        <v>2388</v>
      </c>
      <c r="I6209" s="349" t="s">
        <v>5793</v>
      </c>
      <c r="J6209" s="351" t="s">
        <v>2388</v>
      </c>
      <c r="K6209" s="352">
        <v>4</v>
      </c>
      <c r="L6209" s="353">
        <v>12</v>
      </c>
      <c r="M6209" s="377">
        <v>36000</v>
      </c>
      <c r="N6209" s="350">
        <v>4</v>
      </c>
      <c r="O6209" s="349">
        <v>6</v>
      </c>
      <c r="P6209" s="377">
        <v>18000</v>
      </c>
    </row>
    <row r="6210" spans="1:16" x14ac:dyDescent="0.2">
      <c r="A6210" s="348" t="s">
        <v>5780</v>
      </c>
      <c r="B6210" s="104" t="s">
        <v>423</v>
      </c>
      <c r="C6210" s="367" t="s">
        <v>99</v>
      </c>
      <c r="D6210" s="349" t="s">
        <v>6146</v>
      </c>
      <c r="E6210" s="370">
        <v>15600</v>
      </c>
      <c r="F6210" s="374" t="s">
        <v>6147</v>
      </c>
      <c r="G6210" s="350" t="s">
        <v>6148</v>
      </c>
      <c r="H6210" s="349" t="s">
        <v>1026</v>
      </c>
      <c r="I6210" s="349" t="s">
        <v>1028</v>
      </c>
      <c r="J6210" s="351" t="s">
        <v>1026</v>
      </c>
      <c r="K6210" s="352">
        <v>2</v>
      </c>
      <c r="L6210" s="353">
        <v>6</v>
      </c>
      <c r="M6210" s="377">
        <v>93600</v>
      </c>
      <c r="N6210" s="350">
        <v>0</v>
      </c>
      <c r="O6210" s="349">
        <v>0</v>
      </c>
      <c r="P6210" s="377">
        <v>0</v>
      </c>
    </row>
    <row r="6211" spans="1:16" x14ac:dyDescent="0.2">
      <c r="A6211" s="348" t="s">
        <v>5780</v>
      </c>
      <c r="B6211" s="104" t="s">
        <v>423</v>
      </c>
      <c r="C6211" s="367" t="s">
        <v>99</v>
      </c>
      <c r="D6211" s="349" t="s">
        <v>5790</v>
      </c>
      <c r="E6211" s="370">
        <v>3000</v>
      </c>
      <c r="F6211" s="374" t="s">
        <v>6149</v>
      </c>
      <c r="G6211" s="350" t="s">
        <v>6150</v>
      </c>
      <c r="H6211" s="349" t="s">
        <v>1060</v>
      </c>
      <c r="I6211" s="349" t="s">
        <v>5793</v>
      </c>
      <c r="J6211" s="351" t="s">
        <v>1060</v>
      </c>
      <c r="K6211" s="352">
        <v>4</v>
      </c>
      <c r="L6211" s="353">
        <v>12</v>
      </c>
      <c r="M6211" s="377">
        <v>36000</v>
      </c>
      <c r="N6211" s="350">
        <v>4</v>
      </c>
      <c r="O6211" s="349">
        <v>6</v>
      </c>
      <c r="P6211" s="377">
        <v>18000</v>
      </c>
    </row>
    <row r="6212" spans="1:16" x14ac:dyDescent="0.2">
      <c r="A6212" s="348" t="s">
        <v>5780</v>
      </c>
      <c r="B6212" s="104" t="s">
        <v>423</v>
      </c>
      <c r="C6212" s="367" t="s">
        <v>99</v>
      </c>
      <c r="D6212" s="349" t="s">
        <v>5811</v>
      </c>
      <c r="E6212" s="370">
        <v>3000</v>
      </c>
      <c r="F6212" s="374" t="s">
        <v>6151</v>
      </c>
      <c r="G6212" s="350" t="s">
        <v>6152</v>
      </c>
      <c r="H6212" s="349" t="s">
        <v>6153</v>
      </c>
      <c r="I6212" s="349" t="s">
        <v>5793</v>
      </c>
      <c r="J6212" s="351" t="s">
        <v>6153</v>
      </c>
      <c r="K6212" s="352">
        <v>4</v>
      </c>
      <c r="L6212" s="353">
        <v>12</v>
      </c>
      <c r="M6212" s="377">
        <v>36000</v>
      </c>
      <c r="N6212" s="350">
        <v>4</v>
      </c>
      <c r="O6212" s="349">
        <v>6</v>
      </c>
      <c r="P6212" s="377">
        <v>18000</v>
      </c>
    </row>
    <row r="6213" spans="1:16" x14ac:dyDescent="0.2">
      <c r="A6213" s="348" t="s">
        <v>5780</v>
      </c>
      <c r="B6213" s="104" t="s">
        <v>423</v>
      </c>
      <c r="C6213" s="367" t="s">
        <v>99</v>
      </c>
      <c r="D6213" s="349" t="s">
        <v>5863</v>
      </c>
      <c r="E6213" s="370">
        <v>4000</v>
      </c>
      <c r="F6213" s="374" t="s">
        <v>6154</v>
      </c>
      <c r="G6213" s="350" t="s">
        <v>6155</v>
      </c>
      <c r="H6213" s="349" t="s">
        <v>5821</v>
      </c>
      <c r="I6213" s="349" t="s">
        <v>5793</v>
      </c>
      <c r="J6213" s="351" t="s">
        <v>5821</v>
      </c>
      <c r="K6213" s="352">
        <v>4</v>
      </c>
      <c r="L6213" s="353">
        <v>12</v>
      </c>
      <c r="M6213" s="377">
        <v>48000</v>
      </c>
      <c r="N6213" s="350">
        <v>4</v>
      </c>
      <c r="O6213" s="349">
        <v>6</v>
      </c>
      <c r="P6213" s="377">
        <v>24000</v>
      </c>
    </row>
    <row r="6214" spans="1:16" x14ac:dyDescent="0.2">
      <c r="A6214" s="348" t="s">
        <v>5780</v>
      </c>
      <c r="B6214" s="104" t="s">
        <v>423</v>
      </c>
      <c r="C6214" s="367" t="s">
        <v>99</v>
      </c>
      <c r="D6214" s="349" t="s">
        <v>6156</v>
      </c>
      <c r="E6214" s="370">
        <v>3000</v>
      </c>
      <c r="F6214" s="374" t="s">
        <v>6157</v>
      </c>
      <c r="G6214" s="350" t="s">
        <v>6158</v>
      </c>
      <c r="H6214" s="349" t="s">
        <v>5825</v>
      </c>
      <c r="I6214" s="349" t="s">
        <v>5793</v>
      </c>
      <c r="J6214" s="351" t="s">
        <v>5825</v>
      </c>
      <c r="K6214" s="352">
        <v>4</v>
      </c>
      <c r="L6214" s="353">
        <v>12</v>
      </c>
      <c r="M6214" s="377">
        <v>36000</v>
      </c>
      <c r="N6214" s="350">
        <v>4</v>
      </c>
      <c r="O6214" s="349">
        <v>6</v>
      </c>
      <c r="P6214" s="377">
        <v>18000</v>
      </c>
    </row>
    <row r="6215" spans="1:16" x14ac:dyDescent="0.2">
      <c r="A6215" s="348" t="s">
        <v>5780</v>
      </c>
      <c r="B6215" s="104" t="s">
        <v>423</v>
      </c>
      <c r="C6215" s="367" t="s">
        <v>99</v>
      </c>
      <c r="D6215" s="349" t="s">
        <v>4514</v>
      </c>
      <c r="E6215" s="370">
        <v>3000</v>
      </c>
      <c r="F6215" s="374" t="s">
        <v>6159</v>
      </c>
      <c r="G6215" s="350" t="s">
        <v>6160</v>
      </c>
      <c r="H6215" s="349" t="s">
        <v>5972</v>
      </c>
      <c r="I6215" s="349" t="s">
        <v>5793</v>
      </c>
      <c r="J6215" s="351" t="s">
        <v>5972</v>
      </c>
      <c r="K6215" s="352">
        <v>4</v>
      </c>
      <c r="L6215" s="353">
        <v>12</v>
      </c>
      <c r="M6215" s="377">
        <v>36000</v>
      </c>
      <c r="N6215" s="350">
        <v>4</v>
      </c>
      <c r="O6215" s="349">
        <v>6</v>
      </c>
      <c r="P6215" s="377">
        <v>18000</v>
      </c>
    </row>
    <row r="6216" spans="1:16" x14ac:dyDescent="0.2">
      <c r="A6216" s="348" t="s">
        <v>5780</v>
      </c>
      <c r="B6216" s="104" t="s">
        <v>423</v>
      </c>
      <c r="C6216" s="367" t="s">
        <v>99</v>
      </c>
      <c r="D6216" s="349" t="s">
        <v>5794</v>
      </c>
      <c r="E6216" s="370">
        <v>4000</v>
      </c>
      <c r="F6216" s="374" t="s">
        <v>6161</v>
      </c>
      <c r="G6216" s="350" t="s">
        <v>6162</v>
      </c>
      <c r="H6216" s="349" t="s">
        <v>5794</v>
      </c>
      <c r="I6216" s="349" t="s">
        <v>5793</v>
      </c>
      <c r="J6216" s="351" t="s">
        <v>5794</v>
      </c>
      <c r="K6216" s="352">
        <v>4</v>
      </c>
      <c r="L6216" s="353">
        <v>12</v>
      </c>
      <c r="M6216" s="377">
        <v>48000</v>
      </c>
      <c r="N6216" s="350">
        <v>4</v>
      </c>
      <c r="O6216" s="349">
        <v>6</v>
      </c>
      <c r="P6216" s="377">
        <v>24000</v>
      </c>
    </row>
    <row r="6217" spans="1:16" x14ac:dyDescent="0.2">
      <c r="A6217" s="348" t="s">
        <v>5780</v>
      </c>
      <c r="B6217" s="104" t="s">
        <v>423</v>
      </c>
      <c r="C6217" s="367" t="s">
        <v>99</v>
      </c>
      <c r="D6217" s="349" t="s">
        <v>5826</v>
      </c>
      <c r="E6217" s="370">
        <v>4000</v>
      </c>
      <c r="F6217" s="374" t="s">
        <v>6163</v>
      </c>
      <c r="G6217" s="350" t="s">
        <v>6164</v>
      </c>
      <c r="H6217" s="349" t="s">
        <v>1026</v>
      </c>
      <c r="I6217" s="349" t="s">
        <v>5793</v>
      </c>
      <c r="J6217" s="351" t="s">
        <v>1026</v>
      </c>
      <c r="K6217" s="352">
        <v>2</v>
      </c>
      <c r="L6217" s="353">
        <v>5</v>
      </c>
      <c r="M6217" s="377">
        <v>19466.666666666668</v>
      </c>
      <c r="N6217" s="350">
        <v>4</v>
      </c>
      <c r="O6217" s="349">
        <v>6</v>
      </c>
      <c r="P6217" s="377">
        <v>24000</v>
      </c>
    </row>
    <row r="6218" spans="1:16" x14ac:dyDescent="0.2">
      <c r="A6218" s="348" t="s">
        <v>5780</v>
      </c>
      <c r="B6218" s="104" t="s">
        <v>423</v>
      </c>
      <c r="C6218" s="367" t="s">
        <v>99</v>
      </c>
      <c r="D6218" s="349" t="s">
        <v>6019</v>
      </c>
      <c r="E6218" s="370">
        <v>4000</v>
      </c>
      <c r="F6218" s="374" t="s">
        <v>6165</v>
      </c>
      <c r="G6218" s="350" t="s">
        <v>6166</v>
      </c>
      <c r="H6218" s="349" t="s">
        <v>6167</v>
      </c>
      <c r="I6218" s="349" t="s">
        <v>1028</v>
      </c>
      <c r="J6218" s="351" t="s">
        <v>6167</v>
      </c>
      <c r="K6218" s="352">
        <v>4</v>
      </c>
      <c r="L6218" s="353">
        <v>12</v>
      </c>
      <c r="M6218" s="377">
        <v>48000</v>
      </c>
      <c r="N6218" s="350">
        <v>4</v>
      </c>
      <c r="O6218" s="349">
        <v>6</v>
      </c>
      <c r="P6218" s="377">
        <v>24000</v>
      </c>
    </row>
    <row r="6219" spans="1:16" x14ac:dyDescent="0.2">
      <c r="A6219" s="348" t="s">
        <v>5780</v>
      </c>
      <c r="B6219" s="104" t="s">
        <v>423</v>
      </c>
      <c r="C6219" s="367" t="s">
        <v>99</v>
      </c>
      <c r="D6219" s="349" t="s">
        <v>5853</v>
      </c>
      <c r="E6219" s="370">
        <v>4000</v>
      </c>
      <c r="F6219" s="374" t="s">
        <v>6168</v>
      </c>
      <c r="G6219" s="350" t="s">
        <v>6169</v>
      </c>
      <c r="H6219" s="349" t="s">
        <v>1060</v>
      </c>
      <c r="I6219" s="349" t="s">
        <v>5793</v>
      </c>
      <c r="J6219" s="351" t="s">
        <v>1060</v>
      </c>
      <c r="K6219" s="352">
        <v>2</v>
      </c>
      <c r="L6219" s="353">
        <v>6</v>
      </c>
      <c r="M6219" s="377">
        <v>21200</v>
      </c>
      <c r="N6219" s="350">
        <v>4</v>
      </c>
      <c r="O6219" s="349">
        <v>6</v>
      </c>
      <c r="P6219" s="377">
        <v>24000</v>
      </c>
    </row>
    <row r="6220" spans="1:16" x14ac:dyDescent="0.2">
      <c r="A6220" s="348" t="s">
        <v>5780</v>
      </c>
      <c r="B6220" s="104" t="s">
        <v>423</v>
      </c>
      <c r="C6220" s="367" t="s">
        <v>99</v>
      </c>
      <c r="D6220" s="349" t="s">
        <v>5853</v>
      </c>
      <c r="E6220" s="370">
        <v>4000</v>
      </c>
      <c r="F6220" s="374" t="s">
        <v>6170</v>
      </c>
      <c r="G6220" s="350" t="s">
        <v>6171</v>
      </c>
      <c r="H6220" s="349" t="s">
        <v>1060</v>
      </c>
      <c r="I6220" s="349" t="s">
        <v>5793</v>
      </c>
      <c r="J6220" s="351" t="s">
        <v>1060</v>
      </c>
      <c r="K6220" s="352">
        <v>2</v>
      </c>
      <c r="L6220" s="353">
        <v>6</v>
      </c>
      <c r="M6220" s="377">
        <v>23066.666666666668</v>
      </c>
      <c r="N6220" s="350">
        <v>4</v>
      </c>
      <c r="O6220" s="349">
        <v>6</v>
      </c>
      <c r="P6220" s="377">
        <v>24000</v>
      </c>
    </row>
    <row r="6221" spans="1:16" x14ac:dyDescent="0.2">
      <c r="A6221" s="348" t="s">
        <v>5780</v>
      </c>
      <c r="B6221" s="104" t="s">
        <v>423</v>
      </c>
      <c r="C6221" s="367" t="s">
        <v>99</v>
      </c>
      <c r="D6221" s="349" t="s">
        <v>5863</v>
      </c>
      <c r="E6221" s="370">
        <v>4000</v>
      </c>
      <c r="F6221" s="374" t="s">
        <v>6172</v>
      </c>
      <c r="G6221" s="350" t="s">
        <v>6173</v>
      </c>
      <c r="H6221" s="349" t="s">
        <v>5821</v>
      </c>
      <c r="I6221" s="349" t="s">
        <v>5793</v>
      </c>
      <c r="J6221" s="351" t="s">
        <v>5821</v>
      </c>
      <c r="K6221" s="352">
        <v>4</v>
      </c>
      <c r="L6221" s="353">
        <v>12</v>
      </c>
      <c r="M6221" s="377">
        <v>48000</v>
      </c>
      <c r="N6221" s="350">
        <v>4</v>
      </c>
      <c r="O6221" s="349">
        <v>6</v>
      </c>
      <c r="P6221" s="377">
        <v>24000</v>
      </c>
    </row>
    <row r="6222" spans="1:16" x14ac:dyDescent="0.2">
      <c r="A6222" s="348" t="s">
        <v>5780</v>
      </c>
      <c r="B6222" s="104" t="s">
        <v>423</v>
      </c>
      <c r="C6222" s="367" t="s">
        <v>99</v>
      </c>
      <c r="D6222" s="349" t="s">
        <v>5808</v>
      </c>
      <c r="E6222" s="370">
        <v>4000</v>
      </c>
      <c r="F6222" s="374" t="s">
        <v>6174</v>
      </c>
      <c r="G6222" s="350" t="s">
        <v>6175</v>
      </c>
      <c r="H6222" s="349" t="s">
        <v>5825</v>
      </c>
      <c r="I6222" s="349" t="s">
        <v>5793</v>
      </c>
      <c r="J6222" s="351" t="s">
        <v>5825</v>
      </c>
      <c r="K6222" s="352">
        <v>1</v>
      </c>
      <c r="L6222" s="353">
        <v>2</v>
      </c>
      <c r="M6222" s="377">
        <v>6666.6666666666661</v>
      </c>
      <c r="N6222" s="350">
        <v>4</v>
      </c>
      <c r="O6222" s="349">
        <v>6</v>
      </c>
      <c r="P6222" s="377">
        <v>24000</v>
      </c>
    </row>
    <row r="6223" spans="1:16" x14ac:dyDescent="0.2">
      <c r="A6223" s="348" t="s">
        <v>5780</v>
      </c>
      <c r="B6223" s="104" t="s">
        <v>423</v>
      </c>
      <c r="C6223" s="367" t="s">
        <v>99</v>
      </c>
      <c r="D6223" s="349" t="s">
        <v>5938</v>
      </c>
      <c r="E6223" s="370">
        <v>4000</v>
      </c>
      <c r="F6223" s="374" t="s">
        <v>6176</v>
      </c>
      <c r="G6223" s="350" t="s">
        <v>6177</v>
      </c>
      <c r="H6223" s="349" t="s">
        <v>6178</v>
      </c>
      <c r="I6223" s="349" t="s">
        <v>5793</v>
      </c>
      <c r="J6223" s="351" t="s">
        <v>6178</v>
      </c>
      <c r="K6223" s="352">
        <v>4</v>
      </c>
      <c r="L6223" s="353">
        <v>12</v>
      </c>
      <c r="M6223" s="377">
        <v>48000</v>
      </c>
      <c r="N6223" s="350">
        <v>0</v>
      </c>
      <c r="O6223" s="349">
        <v>0</v>
      </c>
      <c r="P6223" s="377">
        <v>0</v>
      </c>
    </row>
    <row r="6224" spans="1:16" x14ac:dyDescent="0.2">
      <c r="A6224" s="348" t="s">
        <v>5780</v>
      </c>
      <c r="B6224" s="104" t="s">
        <v>423</v>
      </c>
      <c r="C6224" s="367" t="s">
        <v>99</v>
      </c>
      <c r="D6224" s="349" t="s">
        <v>5880</v>
      </c>
      <c r="E6224" s="370">
        <v>4000</v>
      </c>
      <c r="F6224" s="374" t="s">
        <v>6179</v>
      </c>
      <c r="G6224" s="350" t="s">
        <v>6180</v>
      </c>
      <c r="H6224" s="349" t="s">
        <v>1026</v>
      </c>
      <c r="I6224" s="349" t="s">
        <v>5793</v>
      </c>
      <c r="J6224" s="351" t="s">
        <v>1026</v>
      </c>
      <c r="K6224" s="352">
        <v>1</v>
      </c>
      <c r="L6224" s="353">
        <v>3</v>
      </c>
      <c r="M6224" s="377">
        <v>12000</v>
      </c>
      <c r="N6224" s="350">
        <v>0</v>
      </c>
      <c r="O6224" s="349">
        <v>0</v>
      </c>
      <c r="P6224" s="377">
        <v>0</v>
      </c>
    </row>
    <row r="6225" spans="1:16" x14ac:dyDescent="0.2">
      <c r="A6225" s="348" t="s">
        <v>5780</v>
      </c>
      <c r="B6225" s="104" t="s">
        <v>423</v>
      </c>
      <c r="C6225" s="367" t="s">
        <v>99</v>
      </c>
      <c r="D6225" s="349" t="s">
        <v>6181</v>
      </c>
      <c r="E6225" s="370">
        <v>5000</v>
      </c>
      <c r="F6225" s="374" t="s">
        <v>6182</v>
      </c>
      <c r="G6225" s="350" t="s">
        <v>6183</v>
      </c>
      <c r="H6225" s="349" t="s">
        <v>1060</v>
      </c>
      <c r="I6225" s="349" t="s">
        <v>5793</v>
      </c>
      <c r="J6225" s="351" t="s">
        <v>1060</v>
      </c>
      <c r="K6225" s="352">
        <v>4</v>
      </c>
      <c r="L6225" s="353">
        <v>12</v>
      </c>
      <c r="M6225" s="377">
        <v>60000</v>
      </c>
      <c r="N6225" s="350">
        <v>4</v>
      </c>
      <c r="O6225" s="349">
        <v>6</v>
      </c>
      <c r="P6225" s="377">
        <v>30000</v>
      </c>
    </row>
    <row r="6226" spans="1:16" x14ac:dyDescent="0.2">
      <c r="A6226" s="348" t="s">
        <v>5780</v>
      </c>
      <c r="B6226" s="104" t="s">
        <v>423</v>
      </c>
      <c r="C6226" s="367" t="s">
        <v>99</v>
      </c>
      <c r="D6226" s="349" t="s">
        <v>4514</v>
      </c>
      <c r="E6226" s="370">
        <v>3000</v>
      </c>
      <c r="F6226" s="374" t="s">
        <v>6184</v>
      </c>
      <c r="G6226" s="350" t="s">
        <v>6185</v>
      </c>
      <c r="H6226" s="349" t="s">
        <v>1037</v>
      </c>
      <c r="I6226" s="349" t="s">
        <v>5793</v>
      </c>
      <c r="J6226" s="351" t="s">
        <v>1037</v>
      </c>
      <c r="K6226" s="352">
        <v>4</v>
      </c>
      <c r="L6226" s="353">
        <v>12</v>
      </c>
      <c r="M6226" s="377">
        <v>36000</v>
      </c>
      <c r="N6226" s="350">
        <v>0</v>
      </c>
      <c r="O6226" s="349">
        <v>0</v>
      </c>
      <c r="P6226" s="377">
        <v>0</v>
      </c>
    </row>
    <row r="6227" spans="1:16" x14ac:dyDescent="0.2">
      <c r="A6227" s="348" t="s">
        <v>5780</v>
      </c>
      <c r="B6227" s="104" t="s">
        <v>423</v>
      </c>
      <c r="C6227" s="367" t="s">
        <v>99</v>
      </c>
      <c r="D6227" s="349" t="s">
        <v>6186</v>
      </c>
      <c r="E6227" s="370">
        <v>4000</v>
      </c>
      <c r="F6227" s="374" t="s">
        <v>6187</v>
      </c>
      <c r="G6227" s="350" t="s">
        <v>6188</v>
      </c>
      <c r="H6227" s="349" t="s">
        <v>1060</v>
      </c>
      <c r="I6227" s="349" t="s">
        <v>5793</v>
      </c>
      <c r="J6227" s="351" t="s">
        <v>1060</v>
      </c>
      <c r="K6227" s="352">
        <v>2</v>
      </c>
      <c r="L6227" s="353">
        <v>6</v>
      </c>
      <c r="M6227" s="377">
        <v>24000</v>
      </c>
      <c r="N6227" s="350">
        <v>4</v>
      </c>
      <c r="O6227" s="349">
        <v>6</v>
      </c>
      <c r="P6227" s="377">
        <v>24000</v>
      </c>
    </row>
    <row r="6228" spans="1:16" x14ac:dyDescent="0.2">
      <c r="A6228" s="348" t="s">
        <v>5780</v>
      </c>
      <c r="B6228" s="104" t="s">
        <v>423</v>
      </c>
      <c r="C6228" s="367" t="s">
        <v>99</v>
      </c>
      <c r="D6228" s="349" t="s">
        <v>6189</v>
      </c>
      <c r="E6228" s="370">
        <v>5000</v>
      </c>
      <c r="F6228" s="374" t="s">
        <v>6190</v>
      </c>
      <c r="G6228" s="350" t="s">
        <v>6191</v>
      </c>
      <c r="H6228" s="349" t="s">
        <v>6192</v>
      </c>
      <c r="I6228" s="349" t="s">
        <v>5793</v>
      </c>
      <c r="J6228" s="351" t="s">
        <v>6192</v>
      </c>
      <c r="K6228" s="352">
        <v>4</v>
      </c>
      <c r="L6228" s="353">
        <v>6</v>
      </c>
      <c r="M6228" s="377">
        <v>30000</v>
      </c>
      <c r="N6228" s="350">
        <v>0</v>
      </c>
      <c r="O6228" s="349">
        <v>0</v>
      </c>
      <c r="P6228" s="377">
        <v>0</v>
      </c>
    </row>
    <row r="6229" spans="1:16" x14ac:dyDescent="0.2">
      <c r="A6229" s="348" t="s">
        <v>5780</v>
      </c>
      <c r="B6229" s="104" t="s">
        <v>423</v>
      </c>
      <c r="C6229" s="367" t="s">
        <v>99</v>
      </c>
      <c r="D6229" s="349" t="s">
        <v>6193</v>
      </c>
      <c r="E6229" s="370">
        <v>4000</v>
      </c>
      <c r="F6229" s="374" t="s">
        <v>6190</v>
      </c>
      <c r="G6229" s="350" t="s">
        <v>6191</v>
      </c>
      <c r="H6229" s="349" t="s">
        <v>6192</v>
      </c>
      <c r="I6229" s="349" t="s">
        <v>5793</v>
      </c>
      <c r="J6229" s="351" t="s">
        <v>6192</v>
      </c>
      <c r="K6229" s="352">
        <v>2</v>
      </c>
      <c r="L6229" s="353">
        <v>6</v>
      </c>
      <c r="M6229" s="377">
        <v>24000</v>
      </c>
      <c r="N6229" s="350">
        <v>4</v>
      </c>
      <c r="O6229" s="349">
        <v>6</v>
      </c>
      <c r="P6229" s="377">
        <v>24000</v>
      </c>
    </row>
    <row r="6230" spans="1:16" x14ac:dyDescent="0.2">
      <c r="A6230" s="348" t="s">
        <v>5780</v>
      </c>
      <c r="B6230" s="104" t="s">
        <v>423</v>
      </c>
      <c r="C6230" s="367" t="s">
        <v>99</v>
      </c>
      <c r="D6230" s="349" t="s">
        <v>4514</v>
      </c>
      <c r="E6230" s="370">
        <v>4000</v>
      </c>
      <c r="F6230" s="374" t="s">
        <v>6194</v>
      </c>
      <c r="G6230" s="350" t="s">
        <v>6195</v>
      </c>
      <c r="H6230" s="349" t="s">
        <v>5849</v>
      </c>
      <c r="I6230" s="349" t="s">
        <v>5793</v>
      </c>
      <c r="J6230" s="351" t="s">
        <v>5849</v>
      </c>
      <c r="K6230" s="352">
        <v>4</v>
      </c>
      <c r="L6230" s="353">
        <v>10</v>
      </c>
      <c r="M6230" s="377">
        <v>40000</v>
      </c>
      <c r="N6230" s="350">
        <v>0</v>
      </c>
      <c r="O6230" s="349">
        <v>0</v>
      </c>
      <c r="P6230" s="377">
        <v>0</v>
      </c>
    </row>
    <row r="6231" spans="1:16" x14ac:dyDescent="0.2">
      <c r="A6231" s="348" t="s">
        <v>5780</v>
      </c>
      <c r="B6231" s="104" t="s">
        <v>423</v>
      </c>
      <c r="C6231" s="367" t="s">
        <v>99</v>
      </c>
      <c r="D6231" s="349" t="s">
        <v>5911</v>
      </c>
      <c r="E6231" s="370">
        <v>4000</v>
      </c>
      <c r="F6231" s="374" t="s">
        <v>6194</v>
      </c>
      <c r="G6231" s="350" t="s">
        <v>6195</v>
      </c>
      <c r="H6231" s="349" t="s">
        <v>5825</v>
      </c>
      <c r="I6231" s="349" t="s">
        <v>5793</v>
      </c>
      <c r="J6231" s="351" t="s">
        <v>5825</v>
      </c>
      <c r="K6231" s="352">
        <v>2</v>
      </c>
      <c r="L6231" s="353">
        <v>2</v>
      </c>
      <c r="M6231" s="377">
        <v>19466.666666666668</v>
      </c>
      <c r="N6231" s="350">
        <v>4</v>
      </c>
      <c r="O6231" s="349">
        <v>6</v>
      </c>
      <c r="P6231" s="377">
        <v>24000</v>
      </c>
    </row>
    <row r="6232" spans="1:16" x14ac:dyDescent="0.2">
      <c r="A6232" s="348" t="s">
        <v>5780</v>
      </c>
      <c r="B6232" s="104" t="s">
        <v>423</v>
      </c>
      <c r="C6232" s="367" t="s">
        <v>99</v>
      </c>
      <c r="D6232" s="349" t="s">
        <v>5880</v>
      </c>
      <c r="E6232" s="370">
        <v>4000</v>
      </c>
      <c r="F6232" s="374" t="s">
        <v>6196</v>
      </c>
      <c r="G6232" s="350" t="s">
        <v>6197</v>
      </c>
      <c r="H6232" s="349" t="s">
        <v>1026</v>
      </c>
      <c r="I6232" s="349" t="s">
        <v>5793</v>
      </c>
      <c r="J6232" s="351" t="s">
        <v>1026</v>
      </c>
      <c r="K6232" s="352">
        <v>4</v>
      </c>
      <c r="L6232" s="353">
        <v>12</v>
      </c>
      <c r="M6232" s="377">
        <v>48000</v>
      </c>
      <c r="N6232" s="350">
        <v>4</v>
      </c>
      <c r="O6232" s="349">
        <v>6</v>
      </c>
      <c r="P6232" s="377">
        <v>24000</v>
      </c>
    </row>
    <row r="6233" spans="1:16" x14ac:dyDescent="0.2">
      <c r="A6233" s="348" t="s">
        <v>5780</v>
      </c>
      <c r="B6233" s="104" t="s">
        <v>423</v>
      </c>
      <c r="C6233" s="367" t="s">
        <v>99</v>
      </c>
      <c r="D6233" s="349" t="s">
        <v>6198</v>
      </c>
      <c r="E6233" s="370">
        <v>3000</v>
      </c>
      <c r="F6233" s="374" t="s">
        <v>6199</v>
      </c>
      <c r="G6233" s="350" t="s">
        <v>6200</v>
      </c>
      <c r="H6233" s="349" t="s">
        <v>1026</v>
      </c>
      <c r="I6233" s="349" t="s">
        <v>5793</v>
      </c>
      <c r="J6233" s="351" t="s">
        <v>1026</v>
      </c>
      <c r="K6233" s="352">
        <v>4</v>
      </c>
      <c r="L6233" s="353">
        <v>12</v>
      </c>
      <c r="M6233" s="377">
        <v>36000</v>
      </c>
      <c r="N6233" s="350">
        <v>4</v>
      </c>
      <c r="O6233" s="349">
        <v>6</v>
      </c>
      <c r="P6233" s="377">
        <v>18000</v>
      </c>
    </row>
    <row r="6234" spans="1:16" x14ac:dyDescent="0.2">
      <c r="A6234" s="348" t="s">
        <v>5780</v>
      </c>
      <c r="B6234" s="104" t="s">
        <v>423</v>
      </c>
      <c r="C6234" s="367" t="s">
        <v>99</v>
      </c>
      <c r="D6234" s="349" t="s">
        <v>5794</v>
      </c>
      <c r="E6234" s="370">
        <v>4000</v>
      </c>
      <c r="F6234" s="374" t="s">
        <v>6201</v>
      </c>
      <c r="G6234" s="350" t="s">
        <v>6202</v>
      </c>
      <c r="H6234" s="349" t="s">
        <v>1026</v>
      </c>
      <c r="I6234" s="349" t="s">
        <v>5793</v>
      </c>
      <c r="J6234" s="351" t="s">
        <v>1026</v>
      </c>
      <c r="K6234" s="352">
        <v>4</v>
      </c>
      <c r="L6234" s="353">
        <v>8</v>
      </c>
      <c r="M6234" s="377">
        <v>32000</v>
      </c>
      <c r="N6234" s="350">
        <v>0</v>
      </c>
      <c r="O6234" s="349">
        <v>0</v>
      </c>
      <c r="P6234" s="377">
        <v>0</v>
      </c>
    </row>
    <row r="6235" spans="1:16" x14ac:dyDescent="0.2">
      <c r="A6235" s="348" t="s">
        <v>5780</v>
      </c>
      <c r="B6235" s="104" t="s">
        <v>423</v>
      </c>
      <c r="C6235" s="367" t="s">
        <v>99</v>
      </c>
      <c r="D6235" s="349" t="s">
        <v>1026</v>
      </c>
      <c r="E6235" s="370">
        <v>4000</v>
      </c>
      <c r="F6235" s="374" t="s">
        <v>6201</v>
      </c>
      <c r="G6235" s="350" t="s">
        <v>6202</v>
      </c>
      <c r="H6235" s="349" t="s">
        <v>1026</v>
      </c>
      <c r="I6235" s="349" t="s">
        <v>5793</v>
      </c>
      <c r="J6235" s="351" t="s">
        <v>1026</v>
      </c>
      <c r="K6235" s="352">
        <v>2</v>
      </c>
      <c r="L6235" s="353">
        <v>4</v>
      </c>
      <c r="M6235" s="377">
        <v>16000</v>
      </c>
      <c r="N6235" s="350">
        <v>4</v>
      </c>
      <c r="O6235" s="349">
        <v>6</v>
      </c>
      <c r="P6235" s="377">
        <v>24000</v>
      </c>
    </row>
    <row r="6236" spans="1:16" x14ac:dyDescent="0.2">
      <c r="A6236" s="348" t="s">
        <v>5780</v>
      </c>
      <c r="B6236" s="104" t="s">
        <v>423</v>
      </c>
      <c r="C6236" s="367" t="s">
        <v>99</v>
      </c>
      <c r="D6236" s="349" t="s">
        <v>5794</v>
      </c>
      <c r="E6236" s="370">
        <v>4000</v>
      </c>
      <c r="F6236" s="374" t="s">
        <v>6203</v>
      </c>
      <c r="G6236" s="350" t="s">
        <v>6204</v>
      </c>
      <c r="H6236" s="349" t="s">
        <v>1026</v>
      </c>
      <c r="I6236" s="349" t="s">
        <v>1028</v>
      </c>
      <c r="J6236" s="351" t="s">
        <v>1026</v>
      </c>
      <c r="K6236" s="352">
        <v>1</v>
      </c>
      <c r="L6236" s="353">
        <v>3</v>
      </c>
      <c r="M6236" s="377">
        <v>12000</v>
      </c>
      <c r="N6236" s="350">
        <v>0</v>
      </c>
      <c r="O6236" s="349">
        <v>0</v>
      </c>
      <c r="P6236" s="377">
        <v>0</v>
      </c>
    </row>
    <row r="6237" spans="1:16" x14ac:dyDescent="0.2">
      <c r="A6237" s="348" t="s">
        <v>5780</v>
      </c>
      <c r="B6237" s="104" t="s">
        <v>423</v>
      </c>
      <c r="C6237" s="367" t="s">
        <v>99</v>
      </c>
      <c r="D6237" s="349" t="s">
        <v>5941</v>
      </c>
      <c r="E6237" s="370">
        <v>4000</v>
      </c>
      <c r="F6237" s="374" t="s">
        <v>6205</v>
      </c>
      <c r="G6237" s="350" t="s">
        <v>6206</v>
      </c>
      <c r="H6237" s="349" t="s">
        <v>1060</v>
      </c>
      <c r="I6237" s="349" t="s">
        <v>5793</v>
      </c>
      <c r="J6237" s="351" t="s">
        <v>1060</v>
      </c>
      <c r="K6237" s="352">
        <v>1</v>
      </c>
      <c r="L6237" s="353">
        <v>2</v>
      </c>
      <c r="M6237" s="377">
        <v>7600</v>
      </c>
      <c r="N6237" s="350">
        <v>4</v>
      </c>
      <c r="O6237" s="349">
        <v>6</v>
      </c>
      <c r="P6237" s="377">
        <v>24000</v>
      </c>
    </row>
    <row r="6238" spans="1:16" x14ac:dyDescent="0.2">
      <c r="A6238" s="348" t="s">
        <v>5780</v>
      </c>
      <c r="B6238" s="104" t="s">
        <v>423</v>
      </c>
      <c r="C6238" s="367" t="s">
        <v>99</v>
      </c>
      <c r="D6238" s="349" t="s">
        <v>5811</v>
      </c>
      <c r="E6238" s="370">
        <v>3000</v>
      </c>
      <c r="F6238" s="374" t="s">
        <v>6207</v>
      </c>
      <c r="G6238" s="350" t="s">
        <v>6208</v>
      </c>
      <c r="H6238" s="349" t="s">
        <v>1026</v>
      </c>
      <c r="I6238" s="349" t="s">
        <v>5793</v>
      </c>
      <c r="J6238" s="351" t="s">
        <v>1026</v>
      </c>
      <c r="K6238" s="352">
        <v>4</v>
      </c>
      <c r="L6238" s="353">
        <v>12</v>
      </c>
      <c r="M6238" s="377">
        <v>36000</v>
      </c>
      <c r="N6238" s="350">
        <v>4</v>
      </c>
      <c r="O6238" s="349">
        <v>6</v>
      </c>
      <c r="P6238" s="377">
        <v>18000</v>
      </c>
    </row>
    <row r="6239" spans="1:16" x14ac:dyDescent="0.2">
      <c r="A6239" s="348" t="s">
        <v>5780</v>
      </c>
      <c r="B6239" s="104" t="s">
        <v>423</v>
      </c>
      <c r="C6239" s="367" t="s">
        <v>99</v>
      </c>
      <c r="D6239" s="349" t="s">
        <v>4514</v>
      </c>
      <c r="E6239" s="370">
        <v>4000</v>
      </c>
      <c r="F6239" s="374" t="s">
        <v>6209</v>
      </c>
      <c r="G6239" s="350" t="s">
        <v>6210</v>
      </c>
      <c r="H6239" s="349" t="s">
        <v>5972</v>
      </c>
      <c r="I6239" s="349" t="s">
        <v>5793</v>
      </c>
      <c r="J6239" s="351" t="s">
        <v>5972</v>
      </c>
      <c r="K6239" s="352">
        <v>1</v>
      </c>
      <c r="L6239" s="353">
        <v>1</v>
      </c>
      <c r="M6239" s="377">
        <v>4000</v>
      </c>
      <c r="N6239" s="350">
        <v>0</v>
      </c>
      <c r="O6239" s="349">
        <v>0</v>
      </c>
      <c r="P6239" s="377">
        <v>0</v>
      </c>
    </row>
    <row r="6240" spans="1:16" x14ac:dyDescent="0.2">
      <c r="A6240" s="348" t="s">
        <v>5780</v>
      </c>
      <c r="B6240" s="104" t="s">
        <v>423</v>
      </c>
      <c r="C6240" s="367" t="s">
        <v>99</v>
      </c>
      <c r="D6240" s="349" t="s">
        <v>5802</v>
      </c>
      <c r="E6240" s="370">
        <v>4000</v>
      </c>
      <c r="F6240" s="374" t="s">
        <v>6211</v>
      </c>
      <c r="G6240" s="350" t="s">
        <v>6212</v>
      </c>
      <c r="H6240" s="349" t="s">
        <v>6192</v>
      </c>
      <c r="I6240" s="349" t="s">
        <v>5793</v>
      </c>
      <c r="J6240" s="351" t="s">
        <v>6192</v>
      </c>
      <c r="K6240" s="352">
        <v>4</v>
      </c>
      <c r="L6240" s="353">
        <v>12</v>
      </c>
      <c r="M6240" s="377">
        <v>48000</v>
      </c>
      <c r="N6240" s="350">
        <v>4</v>
      </c>
      <c r="O6240" s="349">
        <v>6</v>
      </c>
      <c r="P6240" s="377">
        <v>24000</v>
      </c>
    </row>
    <row r="6241" spans="1:16" x14ac:dyDescent="0.2">
      <c r="A6241" s="348" t="s">
        <v>5780</v>
      </c>
      <c r="B6241" s="104" t="s">
        <v>423</v>
      </c>
      <c r="C6241" s="367" t="s">
        <v>99</v>
      </c>
      <c r="D6241" s="349" t="s">
        <v>5911</v>
      </c>
      <c r="E6241" s="370">
        <v>4000</v>
      </c>
      <c r="F6241" s="374" t="s">
        <v>6213</v>
      </c>
      <c r="G6241" s="350" t="s">
        <v>6214</v>
      </c>
      <c r="H6241" s="349" t="s">
        <v>5825</v>
      </c>
      <c r="I6241" s="349" t="s">
        <v>5793</v>
      </c>
      <c r="J6241" s="351" t="s">
        <v>5825</v>
      </c>
      <c r="K6241" s="352">
        <v>2</v>
      </c>
      <c r="L6241" s="353">
        <v>6</v>
      </c>
      <c r="M6241" s="377">
        <v>23066.666666666668</v>
      </c>
      <c r="N6241" s="350">
        <v>4</v>
      </c>
      <c r="O6241" s="349">
        <v>6</v>
      </c>
      <c r="P6241" s="377">
        <v>24000</v>
      </c>
    </row>
    <row r="6242" spans="1:16" x14ac:dyDescent="0.2">
      <c r="A6242" s="348" t="s">
        <v>5780</v>
      </c>
      <c r="B6242" s="104" t="s">
        <v>423</v>
      </c>
      <c r="C6242" s="367" t="s">
        <v>99</v>
      </c>
      <c r="D6242" s="349" t="s">
        <v>5811</v>
      </c>
      <c r="E6242" s="370">
        <v>2500</v>
      </c>
      <c r="F6242" s="374" t="s">
        <v>6215</v>
      </c>
      <c r="G6242" s="350" t="s">
        <v>6216</v>
      </c>
      <c r="H6242" s="349" t="s">
        <v>6016</v>
      </c>
      <c r="I6242" s="349" t="s">
        <v>5793</v>
      </c>
      <c r="J6242" s="351" t="s">
        <v>6016</v>
      </c>
      <c r="K6242" s="352">
        <v>4</v>
      </c>
      <c r="L6242" s="353">
        <v>12</v>
      </c>
      <c r="M6242" s="377">
        <v>30000</v>
      </c>
      <c r="N6242" s="350">
        <v>4</v>
      </c>
      <c r="O6242" s="349">
        <v>6</v>
      </c>
      <c r="P6242" s="377">
        <v>15000</v>
      </c>
    </row>
    <row r="6243" spans="1:16" x14ac:dyDescent="0.2">
      <c r="A6243" s="348" t="s">
        <v>5780</v>
      </c>
      <c r="B6243" s="104" t="s">
        <v>423</v>
      </c>
      <c r="C6243" s="367" t="s">
        <v>99</v>
      </c>
      <c r="D6243" s="349" t="s">
        <v>5817</v>
      </c>
      <c r="E6243" s="370">
        <v>2000</v>
      </c>
      <c r="F6243" s="374" t="s">
        <v>6217</v>
      </c>
      <c r="G6243" s="350" t="s">
        <v>6218</v>
      </c>
      <c r="H6243" s="349" t="s">
        <v>5820</v>
      </c>
      <c r="I6243" s="349" t="s">
        <v>5793</v>
      </c>
      <c r="J6243" s="351" t="s">
        <v>5820</v>
      </c>
      <c r="K6243" s="352">
        <v>4</v>
      </c>
      <c r="L6243" s="353">
        <v>12</v>
      </c>
      <c r="M6243" s="377">
        <v>24000</v>
      </c>
      <c r="N6243" s="350">
        <v>4</v>
      </c>
      <c r="O6243" s="349">
        <v>6</v>
      </c>
      <c r="P6243" s="377">
        <v>12000</v>
      </c>
    </row>
    <row r="6244" spans="1:16" x14ac:dyDescent="0.2">
      <c r="A6244" s="348" t="s">
        <v>5780</v>
      </c>
      <c r="B6244" s="104" t="s">
        <v>423</v>
      </c>
      <c r="C6244" s="367" t="s">
        <v>99</v>
      </c>
      <c r="D6244" s="349" t="s">
        <v>5863</v>
      </c>
      <c r="E6244" s="370">
        <v>4000</v>
      </c>
      <c r="F6244" s="374" t="s">
        <v>6219</v>
      </c>
      <c r="G6244" s="350" t="s">
        <v>6220</v>
      </c>
      <c r="H6244" s="349" t="s">
        <v>5821</v>
      </c>
      <c r="I6244" s="349" t="s">
        <v>5793</v>
      </c>
      <c r="J6244" s="351" t="s">
        <v>5821</v>
      </c>
      <c r="K6244" s="352">
        <v>4</v>
      </c>
      <c r="L6244" s="353">
        <v>12</v>
      </c>
      <c r="M6244" s="377">
        <v>48000</v>
      </c>
      <c r="N6244" s="350">
        <v>4</v>
      </c>
      <c r="O6244" s="349">
        <v>6</v>
      </c>
      <c r="P6244" s="377">
        <v>24000</v>
      </c>
    </row>
    <row r="6245" spans="1:16" x14ac:dyDescent="0.2">
      <c r="A6245" s="348" t="s">
        <v>5780</v>
      </c>
      <c r="B6245" s="104" t="s">
        <v>423</v>
      </c>
      <c r="C6245" s="367" t="s">
        <v>99</v>
      </c>
      <c r="D6245" s="349" t="s">
        <v>6130</v>
      </c>
      <c r="E6245" s="370">
        <v>4000</v>
      </c>
      <c r="F6245" s="374" t="s">
        <v>6221</v>
      </c>
      <c r="G6245" s="350" t="s">
        <v>6222</v>
      </c>
      <c r="H6245" s="349" t="s">
        <v>5185</v>
      </c>
      <c r="I6245" s="349" t="s">
        <v>5793</v>
      </c>
      <c r="J6245" s="351" t="s">
        <v>5185</v>
      </c>
      <c r="K6245" s="352">
        <v>2</v>
      </c>
      <c r="L6245" s="353">
        <v>5</v>
      </c>
      <c r="M6245" s="377">
        <v>19466.666666666668</v>
      </c>
      <c r="N6245" s="350">
        <v>4</v>
      </c>
      <c r="O6245" s="349">
        <v>6</v>
      </c>
      <c r="P6245" s="377">
        <v>24000</v>
      </c>
    </row>
    <row r="6246" spans="1:16" x14ac:dyDescent="0.2">
      <c r="A6246" s="348" t="s">
        <v>5780</v>
      </c>
      <c r="B6246" s="104" t="s">
        <v>423</v>
      </c>
      <c r="C6246" s="367" t="s">
        <v>99</v>
      </c>
      <c r="D6246" s="349" t="s">
        <v>6223</v>
      </c>
      <c r="E6246" s="370">
        <v>5000</v>
      </c>
      <c r="F6246" s="374" t="s">
        <v>6224</v>
      </c>
      <c r="G6246" s="350" t="s">
        <v>6225</v>
      </c>
      <c r="H6246" s="349" t="s">
        <v>6226</v>
      </c>
      <c r="I6246" s="349" t="s">
        <v>5814</v>
      </c>
      <c r="J6246" s="351" t="s">
        <v>6226</v>
      </c>
      <c r="K6246" s="352">
        <v>2</v>
      </c>
      <c r="L6246" s="353">
        <v>5</v>
      </c>
      <c r="M6246" s="377">
        <v>24333.333333333332</v>
      </c>
      <c r="N6246" s="350">
        <v>4</v>
      </c>
      <c r="O6246" s="349">
        <v>6</v>
      </c>
      <c r="P6246" s="377">
        <v>30000</v>
      </c>
    </row>
    <row r="6247" spans="1:16" x14ac:dyDescent="0.2">
      <c r="A6247" s="348" t="s">
        <v>5780</v>
      </c>
      <c r="B6247" s="104" t="s">
        <v>423</v>
      </c>
      <c r="C6247" s="367" t="s">
        <v>99</v>
      </c>
      <c r="D6247" s="349" t="s">
        <v>6227</v>
      </c>
      <c r="E6247" s="370">
        <v>4000</v>
      </c>
      <c r="F6247" s="374" t="s">
        <v>6228</v>
      </c>
      <c r="G6247" s="350" t="s">
        <v>6229</v>
      </c>
      <c r="H6247" s="349" t="s">
        <v>6230</v>
      </c>
      <c r="I6247" s="349" t="s">
        <v>5793</v>
      </c>
      <c r="J6247" s="351" t="s">
        <v>6230</v>
      </c>
      <c r="K6247" s="352">
        <v>4</v>
      </c>
      <c r="L6247" s="353">
        <v>12</v>
      </c>
      <c r="M6247" s="377">
        <v>48000</v>
      </c>
      <c r="N6247" s="350">
        <v>4</v>
      </c>
      <c r="O6247" s="349">
        <v>6</v>
      </c>
      <c r="P6247" s="377">
        <v>24000</v>
      </c>
    </row>
    <row r="6248" spans="1:16" x14ac:dyDescent="0.2">
      <c r="A6248" s="348" t="s">
        <v>5780</v>
      </c>
      <c r="B6248" s="104" t="s">
        <v>423</v>
      </c>
      <c r="C6248" s="367" t="s">
        <v>99</v>
      </c>
      <c r="D6248" s="349" t="s">
        <v>6231</v>
      </c>
      <c r="E6248" s="370">
        <v>4000</v>
      </c>
      <c r="F6248" s="374" t="s">
        <v>6232</v>
      </c>
      <c r="G6248" s="350" t="s">
        <v>6233</v>
      </c>
      <c r="H6248" s="349" t="s">
        <v>1060</v>
      </c>
      <c r="I6248" s="349" t="s">
        <v>5793</v>
      </c>
      <c r="J6248" s="351" t="s">
        <v>1060</v>
      </c>
      <c r="K6248" s="352">
        <v>2</v>
      </c>
      <c r="L6248" s="353">
        <v>5</v>
      </c>
      <c r="M6248" s="377">
        <v>20000</v>
      </c>
      <c r="N6248" s="350">
        <v>4</v>
      </c>
      <c r="O6248" s="349">
        <v>6</v>
      </c>
      <c r="P6248" s="377">
        <v>24000</v>
      </c>
    </row>
    <row r="6249" spans="1:16" x14ac:dyDescent="0.2">
      <c r="A6249" s="348" t="s">
        <v>5780</v>
      </c>
      <c r="B6249" s="104" t="s">
        <v>423</v>
      </c>
      <c r="C6249" s="367" t="s">
        <v>99</v>
      </c>
      <c r="D6249" s="349" t="s">
        <v>5948</v>
      </c>
      <c r="E6249" s="370">
        <v>3000</v>
      </c>
      <c r="F6249" s="374" t="s">
        <v>6234</v>
      </c>
      <c r="G6249" s="350" t="s">
        <v>6235</v>
      </c>
      <c r="H6249" s="349" t="s">
        <v>1060</v>
      </c>
      <c r="I6249" s="349" t="s">
        <v>5793</v>
      </c>
      <c r="J6249" s="351" t="s">
        <v>1060</v>
      </c>
      <c r="K6249" s="352">
        <v>4</v>
      </c>
      <c r="L6249" s="353">
        <v>12</v>
      </c>
      <c r="M6249" s="377">
        <v>36000</v>
      </c>
      <c r="N6249" s="350">
        <v>4</v>
      </c>
      <c r="O6249" s="349">
        <v>6</v>
      </c>
      <c r="P6249" s="377">
        <v>18000</v>
      </c>
    </row>
    <row r="6250" spans="1:16" x14ac:dyDescent="0.2">
      <c r="A6250" s="348" t="s">
        <v>5780</v>
      </c>
      <c r="B6250" s="104" t="s">
        <v>423</v>
      </c>
      <c r="C6250" s="367" t="s">
        <v>99</v>
      </c>
      <c r="D6250" s="349" t="s">
        <v>5811</v>
      </c>
      <c r="E6250" s="370">
        <v>3000</v>
      </c>
      <c r="F6250" s="374" t="s">
        <v>6236</v>
      </c>
      <c r="G6250" s="350" t="s">
        <v>6237</v>
      </c>
      <c r="H6250" s="349" t="s">
        <v>6238</v>
      </c>
      <c r="I6250" s="349" t="s">
        <v>5793</v>
      </c>
      <c r="J6250" s="351" t="s">
        <v>6238</v>
      </c>
      <c r="K6250" s="352">
        <v>4</v>
      </c>
      <c r="L6250" s="353">
        <v>12</v>
      </c>
      <c r="M6250" s="377">
        <v>36000</v>
      </c>
      <c r="N6250" s="350">
        <v>4</v>
      </c>
      <c r="O6250" s="349">
        <v>6</v>
      </c>
      <c r="P6250" s="377">
        <v>18000</v>
      </c>
    </row>
    <row r="6251" spans="1:16" x14ac:dyDescent="0.2">
      <c r="A6251" s="348" t="s">
        <v>5780</v>
      </c>
      <c r="B6251" s="104" t="s">
        <v>423</v>
      </c>
      <c r="C6251" s="367" t="s">
        <v>99</v>
      </c>
      <c r="D6251" s="349" t="s">
        <v>5849</v>
      </c>
      <c r="E6251" s="370">
        <v>4000</v>
      </c>
      <c r="F6251" s="374" t="s">
        <v>6239</v>
      </c>
      <c r="G6251" s="350" t="s">
        <v>6240</v>
      </c>
      <c r="H6251" s="349" t="s">
        <v>5825</v>
      </c>
      <c r="I6251" s="349" t="s">
        <v>5793</v>
      </c>
      <c r="J6251" s="351" t="s">
        <v>5825</v>
      </c>
      <c r="K6251" s="352">
        <v>1</v>
      </c>
      <c r="L6251" s="353">
        <v>3</v>
      </c>
      <c r="M6251" s="377">
        <v>10266.666666666666</v>
      </c>
      <c r="N6251" s="350">
        <v>4</v>
      </c>
      <c r="O6251" s="349">
        <v>6</v>
      </c>
      <c r="P6251" s="377">
        <v>24000</v>
      </c>
    </row>
    <row r="6252" spans="1:16" x14ac:dyDescent="0.2">
      <c r="A6252" s="348" t="s">
        <v>5780</v>
      </c>
      <c r="B6252" s="104" t="s">
        <v>423</v>
      </c>
      <c r="C6252" s="367" t="s">
        <v>99</v>
      </c>
      <c r="D6252" s="349" t="s">
        <v>5880</v>
      </c>
      <c r="E6252" s="370">
        <v>4000</v>
      </c>
      <c r="F6252" s="374" t="s">
        <v>6241</v>
      </c>
      <c r="G6252" s="350" t="s">
        <v>6242</v>
      </c>
      <c r="H6252" s="349" t="s">
        <v>1026</v>
      </c>
      <c r="I6252" s="349" t="s">
        <v>5793</v>
      </c>
      <c r="J6252" s="351" t="s">
        <v>1026</v>
      </c>
      <c r="K6252" s="352">
        <v>4</v>
      </c>
      <c r="L6252" s="353">
        <v>10</v>
      </c>
      <c r="M6252" s="377">
        <v>40000</v>
      </c>
      <c r="N6252" s="350">
        <v>0</v>
      </c>
      <c r="O6252" s="349">
        <v>0</v>
      </c>
      <c r="P6252" s="377">
        <v>0</v>
      </c>
    </row>
    <row r="6253" spans="1:16" x14ac:dyDescent="0.2">
      <c r="A6253" s="348" t="s">
        <v>5780</v>
      </c>
      <c r="B6253" s="104" t="s">
        <v>423</v>
      </c>
      <c r="C6253" s="367" t="s">
        <v>99</v>
      </c>
      <c r="D6253" s="349" t="s">
        <v>5811</v>
      </c>
      <c r="E6253" s="370">
        <v>2500</v>
      </c>
      <c r="F6253" s="374" t="s">
        <v>6243</v>
      </c>
      <c r="G6253" s="350" t="s">
        <v>6244</v>
      </c>
      <c r="H6253" s="349" t="s">
        <v>1026</v>
      </c>
      <c r="I6253" s="349" t="s">
        <v>5793</v>
      </c>
      <c r="J6253" s="351" t="s">
        <v>1026</v>
      </c>
      <c r="K6253" s="352">
        <v>4</v>
      </c>
      <c r="L6253" s="353">
        <v>12</v>
      </c>
      <c r="M6253" s="377">
        <v>30000</v>
      </c>
      <c r="N6253" s="350">
        <v>4</v>
      </c>
      <c r="O6253" s="349">
        <v>6</v>
      </c>
      <c r="P6253" s="377">
        <v>15000</v>
      </c>
    </row>
    <row r="6254" spans="1:16" x14ac:dyDescent="0.2">
      <c r="A6254" s="348" t="s">
        <v>5780</v>
      </c>
      <c r="B6254" s="104" t="s">
        <v>423</v>
      </c>
      <c r="C6254" s="367" t="s">
        <v>99</v>
      </c>
      <c r="D6254" s="349" t="s">
        <v>5832</v>
      </c>
      <c r="E6254" s="370">
        <v>5000</v>
      </c>
      <c r="F6254" s="374" t="s">
        <v>6245</v>
      </c>
      <c r="G6254" s="350" t="s">
        <v>6246</v>
      </c>
      <c r="H6254" s="349" t="s">
        <v>6247</v>
      </c>
      <c r="I6254" s="349" t="s">
        <v>5793</v>
      </c>
      <c r="J6254" s="351" t="s">
        <v>6247</v>
      </c>
      <c r="K6254" s="352">
        <v>4</v>
      </c>
      <c r="L6254" s="353">
        <v>12</v>
      </c>
      <c r="M6254" s="377">
        <v>60000</v>
      </c>
      <c r="N6254" s="350">
        <v>4</v>
      </c>
      <c r="O6254" s="349">
        <v>6</v>
      </c>
      <c r="P6254" s="377">
        <v>30000</v>
      </c>
    </row>
    <row r="6255" spans="1:16" x14ac:dyDescent="0.2">
      <c r="A6255" s="348" t="s">
        <v>5780</v>
      </c>
      <c r="B6255" s="104" t="s">
        <v>423</v>
      </c>
      <c r="C6255" s="367" t="s">
        <v>99</v>
      </c>
      <c r="D6255" s="349" t="s">
        <v>5802</v>
      </c>
      <c r="E6255" s="370">
        <v>4500</v>
      </c>
      <c r="F6255" s="374" t="s">
        <v>6248</v>
      </c>
      <c r="G6255" s="350" t="s">
        <v>6249</v>
      </c>
      <c r="H6255" s="349" t="s">
        <v>1026</v>
      </c>
      <c r="I6255" s="349" t="s">
        <v>5793</v>
      </c>
      <c r="J6255" s="351" t="s">
        <v>1026</v>
      </c>
      <c r="K6255" s="352">
        <v>4</v>
      </c>
      <c r="L6255" s="353">
        <v>12</v>
      </c>
      <c r="M6255" s="377">
        <v>54000</v>
      </c>
      <c r="N6255" s="350">
        <v>4</v>
      </c>
      <c r="O6255" s="349">
        <v>6</v>
      </c>
      <c r="P6255" s="377">
        <v>27000</v>
      </c>
    </row>
    <row r="6256" spans="1:16" x14ac:dyDescent="0.2">
      <c r="A6256" s="348" t="s">
        <v>5780</v>
      </c>
      <c r="B6256" s="104" t="s">
        <v>423</v>
      </c>
      <c r="C6256" s="367" t="s">
        <v>99</v>
      </c>
      <c r="D6256" s="349" t="s">
        <v>5863</v>
      </c>
      <c r="E6256" s="370">
        <v>3000</v>
      </c>
      <c r="F6256" s="374" t="s">
        <v>6250</v>
      </c>
      <c r="G6256" s="350" t="s">
        <v>6251</v>
      </c>
      <c r="H6256" s="349" t="s">
        <v>5821</v>
      </c>
      <c r="I6256" s="349" t="s">
        <v>5793</v>
      </c>
      <c r="J6256" s="351" t="s">
        <v>5821</v>
      </c>
      <c r="K6256" s="352">
        <v>4</v>
      </c>
      <c r="L6256" s="353">
        <v>6</v>
      </c>
      <c r="M6256" s="377">
        <v>18000</v>
      </c>
      <c r="N6256" s="350">
        <v>0</v>
      </c>
      <c r="O6256" s="349">
        <v>0</v>
      </c>
      <c r="P6256" s="377">
        <v>0</v>
      </c>
    </row>
    <row r="6257" spans="1:16" x14ac:dyDescent="0.2">
      <c r="A6257" s="348" t="s">
        <v>5780</v>
      </c>
      <c r="B6257" s="104" t="s">
        <v>423</v>
      </c>
      <c r="C6257" s="367" t="s">
        <v>99</v>
      </c>
      <c r="D6257" s="349" t="s">
        <v>6186</v>
      </c>
      <c r="E6257" s="370">
        <v>4000</v>
      </c>
      <c r="F6257" s="374" t="s">
        <v>6250</v>
      </c>
      <c r="G6257" s="350" t="s">
        <v>6251</v>
      </c>
      <c r="H6257" s="349" t="s">
        <v>1060</v>
      </c>
      <c r="I6257" s="349" t="s">
        <v>5793</v>
      </c>
      <c r="J6257" s="351" t="s">
        <v>1060</v>
      </c>
      <c r="K6257" s="352">
        <v>2</v>
      </c>
      <c r="L6257" s="353">
        <v>6</v>
      </c>
      <c r="M6257" s="377">
        <v>24000</v>
      </c>
      <c r="N6257" s="350">
        <v>4</v>
      </c>
      <c r="O6257" s="349">
        <v>6</v>
      </c>
      <c r="P6257" s="377">
        <v>24000</v>
      </c>
    </row>
    <row r="6258" spans="1:16" x14ac:dyDescent="0.2">
      <c r="A6258" s="348" t="s">
        <v>5780</v>
      </c>
      <c r="B6258" s="104" t="s">
        <v>423</v>
      </c>
      <c r="C6258" s="367" t="s">
        <v>99</v>
      </c>
      <c r="D6258" s="349" t="s">
        <v>5914</v>
      </c>
      <c r="E6258" s="370">
        <v>3000</v>
      </c>
      <c r="F6258" s="374" t="s">
        <v>6252</v>
      </c>
      <c r="G6258" s="350" t="s">
        <v>6253</v>
      </c>
      <c r="H6258" s="349" t="s">
        <v>6254</v>
      </c>
      <c r="I6258" s="349" t="s">
        <v>6255</v>
      </c>
      <c r="J6258" s="351" t="s">
        <v>6254</v>
      </c>
      <c r="K6258" s="352">
        <v>4</v>
      </c>
      <c r="L6258" s="353">
        <v>12</v>
      </c>
      <c r="M6258" s="377">
        <v>36000</v>
      </c>
      <c r="N6258" s="350">
        <v>4</v>
      </c>
      <c r="O6258" s="349">
        <v>6</v>
      </c>
      <c r="P6258" s="377">
        <v>18000</v>
      </c>
    </row>
    <row r="6259" spans="1:16" x14ac:dyDescent="0.2">
      <c r="A6259" s="348" t="s">
        <v>5780</v>
      </c>
      <c r="B6259" s="104" t="s">
        <v>423</v>
      </c>
      <c r="C6259" s="367" t="s">
        <v>99</v>
      </c>
      <c r="D6259" s="349" t="s">
        <v>6256</v>
      </c>
      <c r="E6259" s="370">
        <v>4000</v>
      </c>
      <c r="F6259" s="374" t="s">
        <v>6257</v>
      </c>
      <c r="G6259" s="350" t="s">
        <v>6258</v>
      </c>
      <c r="H6259" s="349" t="s">
        <v>1026</v>
      </c>
      <c r="I6259" s="349" t="s">
        <v>5793</v>
      </c>
      <c r="J6259" s="351" t="s">
        <v>1026</v>
      </c>
      <c r="K6259" s="352">
        <v>2</v>
      </c>
      <c r="L6259" s="353">
        <v>6</v>
      </c>
      <c r="M6259" s="377">
        <v>24000</v>
      </c>
      <c r="N6259" s="350">
        <v>3</v>
      </c>
      <c r="O6259" s="349">
        <v>5</v>
      </c>
      <c r="P6259" s="377">
        <v>20000</v>
      </c>
    </row>
    <row r="6260" spans="1:16" x14ac:dyDescent="0.2">
      <c r="A6260" s="348" t="s">
        <v>5780</v>
      </c>
      <c r="B6260" s="104" t="s">
        <v>423</v>
      </c>
      <c r="C6260" s="367" t="s">
        <v>99</v>
      </c>
      <c r="D6260" s="349" t="s">
        <v>5794</v>
      </c>
      <c r="E6260" s="370">
        <v>3000</v>
      </c>
      <c r="F6260" s="374" t="s">
        <v>6259</v>
      </c>
      <c r="G6260" s="350" t="s">
        <v>6260</v>
      </c>
      <c r="H6260" s="349" t="s">
        <v>5826</v>
      </c>
      <c r="I6260" s="349" t="s">
        <v>1028</v>
      </c>
      <c r="J6260" s="351" t="s">
        <v>5826</v>
      </c>
      <c r="K6260" s="352">
        <v>1</v>
      </c>
      <c r="L6260" s="353">
        <v>3</v>
      </c>
      <c r="M6260" s="377">
        <v>9000</v>
      </c>
      <c r="N6260" s="350">
        <v>0</v>
      </c>
      <c r="O6260" s="349">
        <v>0</v>
      </c>
      <c r="P6260" s="377">
        <v>0</v>
      </c>
    </row>
    <row r="6261" spans="1:16" x14ac:dyDescent="0.2">
      <c r="A6261" s="348" t="s">
        <v>5780</v>
      </c>
      <c r="B6261" s="104" t="s">
        <v>423</v>
      </c>
      <c r="C6261" s="367" t="s">
        <v>99</v>
      </c>
      <c r="D6261" s="349" t="s">
        <v>5794</v>
      </c>
      <c r="E6261" s="370">
        <v>4000</v>
      </c>
      <c r="F6261" s="374" t="s">
        <v>6259</v>
      </c>
      <c r="G6261" s="350" t="s">
        <v>6260</v>
      </c>
      <c r="H6261" s="349" t="s">
        <v>1026</v>
      </c>
      <c r="I6261" s="349" t="s">
        <v>5793</v>
      </c>
      <c r="J6261" s="351" t="s">
        <v>1026</v>
      </c>
      <c r="K6261" s="352">
        <v>4</v>
      </c>
      <c r="L6261" s="353">
        <v>9</v>
      </c>
      <c r="M6261" s="377">
        <v>36000</v>
      </c>
      <c r="N6261" s="350">
        <v>4</v>
      </c>
      <c r="O6261" s="349">
        <v>6</v>
      </c>
      <c r="P6261" s="377">
        <v>24000</v>
      </c>
    </row>
    <row r="6262" spans="1:16" x14ac:dyDescent="0.2">
      <c r="A6262" s="348" t="s">
        <v>5780</v>
      </c>
      <c r="B6262" s="104" t="s">
        <v>423</v>
      </c>
      <c r="C6262" s="367" t="s">
        <v>99</v>
      </c>
      <c r="D6262" s="349" t="s">
        <v>5863</v>
      </c>
      <c r="E6262" s="370">
        <v>4000</v>
      </c>
      <c r="F6262" s="374" t="s">
        <v>6261</v>
      </c>
      <c r="G6262" s="350" t="s">
        <v>6262</v>
      </c>
      <c r="H6262" s="349" t="s">
        <v>5863</v>
      </c>
      <c r="I6262" s="349" t="s">
        <v>5793</v>
      </c>
      <c r="J6262" s="351" t="s">
        <v>5863</v>
      </c>
      <c r="K6262" s="352">
        <v>4</v>
      </c>
      <c r="L6262" s="353">
        <v>12</v>
      </c>
      <c r="M6262" s="377">
        <v>48000</v>
      </c>
      <c r="N6262" s="350">
        <v>4</v>
      </c>
      <c r="O6262" s="349">
        <v>6</v>
      </c>
      <c r="P6262" s="377">
        <v>24000</v>
      </c>
    </row>
    <row r="6263" spans="1:16" x14ac:dyDescent="0.2">
      <c r="A6263" s="348" t="s">
        <v>5780</v>
      </c>
      <c r="B6263" s="104" t="s">
        <v>423</v>
      </c>
      <c r="C6263" s="367" t="s">
        <v>99</v>
      </c>
      <c r="D6263" s="349" t="s">
        <v>5808</v>
      </c>
      <c r="E6263" s="370">
        <v>4000</v>
      </c>
      <c r="F6263" s="374" t="s">
        <v>6263</v>
      </c>
      <c r="G6263" s="350" t="s">
        <v>6264</v>
      </c>
      <c r="H6263" s="349" t="s">
        <v>5524</v>
      </c>
      <c r="I6263" s="349" t="s">
        <v>5793</v>
      </c>
      <c r="J6263" s="351" t="s">
        <v>5524</v>
      </c>
      <c r="K6263" s="352">
        <v>2</v>
      </c>
      <c r="L6263" s="353">
        <v>6</v>
      </c>
      <c r="M6263" s="377">
        <v>24000</v>
      </c>
      <c r="N6263" s="350">
        <v>4</v>
      </c>
      <c r="O6263" s="349">
        <v>6</v>
      </c>
      <c r="P6263" s="377">
        <v>24000</v>
      </c>
    </row>
    <row r="6264" spans="1:16" x14ac:dyDescent="0.2">
      <c r="A6264" s="348" t="s">
        <v>5780</v>
      </c>
      <c r="B6264" s="104" t="s">
        <v>423</v>
      </c>
      <c r="C6264" s="367" t="s">
        <v>99</v>
      </c>
      <c r="D6264" s="349" t="s">
        <v>1026</v>
      </c>
      <c r="E6264" s="370">
        <v>3000</v>
      </c>
      <c r="F6264" s="374" t="s">
        <v>6265</v>
      </c>
      <c r="G6264" s="350" t="s">
        <v>6266</v>
      </c>
      <c r="H6264" s="349" t="s">
        <v>1026</v>
      </c>
      <c r="I6264" s="349" t="s">
        <v>5793</v>
      </c>
      <c r="J6264" s="351" t="s">
        <v>1026</v>
      </c>
      <c r="K6264" s="352">
        <v>1</v>
      </c>
      <c r="L6264" s="353">
        <v>2</v>
      </c>
      <c r="M6264" s="377">
        <v>5700</v>
      </c>
      <c r="N6264" s="350">
        <v>4</v>
      </c>
      <c r="O6264" s="349">
        <v>6</v>
      </c>
      <c r="P6264" s="377">
        <v>18000</v>
      </c>
    </row>
    <row r="6265" spans="1:16" x14ac:dyDescent="0.2">
      <c r="A6265" s="348" t="s">
        <v>5780</v>
      </c>
      <c r="B6265" s="104" t="s">
        <v>423</v>
      </c>
      <c r="C6265" s="367" t="s">
        <v>99</v>
      </c>
      <c r="D6265" s="349" t="s">
        <v>4514</v>
      </c>
      <c r="E6265" s="370">
        <v>4000</v>
      </c>
      <c r="F6265" s="374" t="s">
        <v>6267</v>
      </c>
      <c r="G6265" s="350" t="s">
        <v>6268</v>
      </c>
      <c r="H6265" s="349" t="s">
        <v>5972</v>
      </c>
      <c r="I6265" s="349" t="s">
        <v>5793</v>
      </c>
      <c r="J6265" s="351" t="s">
        <v>5972</v>
      </c>
      <c r="K6265" s="352">
        <v>4</v>
      </c>
      <c r="L6265" s="353">
        <v>12</v>
      </c>
      <c r="M6265" s="377">
        <v>48000</v>
      </c>
      <c r="N6265" s="350">
        <v>4</v>
      </c>
      <c r="O6265" s="349">
        <v>6</v>
      </c>
      <c r="P6265" s="377">
        <v>24000</v>
      </c>
    </row>
    <row r="6266" spans="1:16" x14ac:dyDescent="0.2">
      <c r="A6266" s="348" t="s">
        <v>5780</v>
      </c>
      <c r="B6266" s="104" t="s">
        <v>423</v>
      </c>
      <c r="C6266" s="367" t="s">
        <v>99</v>
      </c>
      <c r="D6266" s="349" t="s">
        <v>5794</v>
      </c>
      <c r="E6266" s="370">
        <v>4000</v>
      </c>
      <c r="F6266" s="374" t="s">
        <v>6269</v>
      </c>
      <c r="G6266" s="350" t="s">
        <v>6270</v>
      </c>
      <c r="H6266" s="349" t="s">
        <v>5794</v>
      </c>
      <c r="I6266" s="349" t="s">
        <v>5793</v>
      </c>
      <c r="J6266" s="351" t="s">
        <v>5794</v>
      </c>
      <c r="K6266" s="352">
        <v>4</v>
      </c>
      <c r="L6266" s="353">
        <v>12</v>
      </c>
      <c r="M6266" s="377">
        <v>48000</v>
      </c>
      <c r="N6266" s="350">
        <v>4</v>
      </c>
      <c r="O6266" s="349">
        <v>6</v>
      </c>
      <c r="P6266" s="377">
        <v>24000</v>
      </c>
    </row>
    <row r="6267" spans="1:16" x14ac:dyDescent="0.2">
      <c r="A6267" s="348" t="s">
        <v>5780</v>
      </c>
      <c r="B6267" s="104" t="s">
        <v>423</v>
      </c>
      <c r="C6267" s="367" t="s">
        <v>99</v>
      </c>
      <c r="D6267" s="349" t="s">
        <v>5948</v>
      </c>
      <c r="E6267" s="370">
        <v>4000</v>
      </c>
      <c r="F6267" s="374" t="s">
        <v>6271</v>
      </c>
      <c r="G6267" s="350" t="s">
        <v>6272</v>
      </c>
      <c r="H6267" s="349" t="s">
        <v>1060</v>
      </c>
      <c r="I6267" s="349" t="s">
        <v>5793</v>
      </c>
      <c r="J6267" s="351" t="s">
        <v>1060</v>
      </c>
      <c r="K6267" s="352">
        <v>4</v>
      </c>
      <c r="L6267" s="353">
        <v>12</v>
      </c>
      <c r="M6267" s="377">
        <v>48000</v>
      </c>
      <c r="N6267" s="350">
        <v>4</v>
      </c>
      <c r="O6267" s="349">
        <v>6</v>
      </c>
      <c r="P6267" s="377">
        <v>24000</v>
      </c>
    </row>
    <row r="6268" spans="1:16" x14ac:dyDescent="0.2">
      <c r="A6268" s="348" t="s">
        <v>5780</v>
      </c>
      <c r="B6268" s="104" t="s">
        <v>423</v>
      </c>
      <c r="C6268" s="367" t="s">
        <v>99</v>
      </c>
      <c r="D6268" s="349" t="s">
        <v>5863</v>
      </c>
      <c r="E6268" s="370">
        <v>4500</v>
      </c>
      <c r="F6268" s="374" t="s">
        <v>6273</v>
      </c>
      <c r="G6268" s="350" t="s">
        <v>6274</v>
      </c>
      <c r="H6268" s="349" t="s">
        <v>5821</v>
      </c>
      <c r="I6268" s="349" t="s">
        <v>5793</v>
      </c>
      <c r="J6268" s="351" t="s">
        <v>5821</v>
      </c>
      <c r="K6268" s="352">
        <v>4</v>
      </c>
      <c r="L6268" s="353">
        <v>12</v>
      </c>
      <c r="M6268" s="377">
        <v>54000</v>
      </c>
      <c r="N6268" s="350">
        <v>4</v>
      </c>
      <c r="O6268" s="349">
        <v>6</v>
      </c>
      <c r="P6268" s="377">
        <v>27000</v>
      </c>
    </row>
    <row r="6269" spans="1:16" x14ac:dyDescent="0.2">
      <c r="A6269" s="348" t="s">
        <v>5780</v>
      </c>
      <c r="B6269" s="104" t="s">
        <v>423</v>
      </c>
      <c r="C6269" s="367" t="s">
        <v>99</v>
      </c>
      <c r="D6269" s="349" t="s">
        <v>6156</v>
      </c>
      <c r="E6269" s="370">
        <v>3000</v>
      </c>
      <c r="F6269" s="374" t="s">
        <v>6275</v>
      </c>
      <c r="G6269" s="350" t="s">
        <v>6276</v>
      </c>
      <c r="H6269" s="349" t="s">
        <v>1160</v>
      </c>
      <c r="I6269" s="349" t="s">
        <v>5793</v>
      </c>
      <c r="J6269" s="351" t="s">
        <v>1160</v>
      </c>
      <c r="K6269" s="352">
        <v>4</v>
      </c>
      <c r="L6269" s="353">
        <v>12</v>
      </c>
      <c r="M6269" s="377">
        <v>36000</v>
      </c>
      <c r="N6269" s="350">
        <v>4</v>
      </c>
      <c r="O6269" s="349">
        <v>6</v>
      </c>
      <c r="P6269" s="377">
        <v>18000</v>
      </c>
    </row>
    <row r="6270" spans="1:16" x14ac:dyDescent="0.2">
      <c r="A6270" s="348" t="s">
        <v>5780</v>
      </c>
      <c r="B6270" s="104" t="s">
        <v>423</v>
      </c>
      <c r="C6270" s="367" t="s">
        <v>99</v>
      </c>
      <c r="D6270" s="349" t="s">
        <v>5929</v>
      </c>
      <c r="E6270" s="370">
        <v>4000</v>
      </c>
      <c r="F6270" s="374" t="s">
        <v>6277</v>
      </c>
      <c r="G6270" s="350" t="s">
        <v>6278</v>
      </c>
      <c r="H6270" s="349" t="s">
        <v>5821</v>
      </c>
      <c r="I6270" s="349" t="s">
        <v>5793</v>
      </c>
      <c r="J6270" s="351" t="s">
        <v>5821</v>
      </c>
      <c r="K6270" s="352">
        <v>2</v>
      </c>
      <c r="L6270" s="353">
        <v>6</v>
      </c>
      <c r="M6270" s="377">
        <v>24000</v>
      </c>
      <c r="N6270" s="350">
        <v>0</v>
      </c>
      <c r="O6270" s="349">
        <v>0</v>
      </c>
      <c r="P6270" s="377">
        <v>0</v>
      </c>
    </row>
    <row r="6271" spans="1:16" x14ac:dyDescent="0.2">
      <c r="A6271" s="348" t="s">
        <v>5780</v>
      </c>
      <c r="B6271" s="104" t="s">
        <v>423</v>
      </c>
      <c r="C6271" s="367" t="s">
        <v>99</v>
      </c>
      <c r="D6271" s="349" t="s">
        <v>5797</v>
      </c>
      <c r="E6271" s="370">
        <v>4000</v>
      </c>
      <c r="F6271" s="374" t="s">
        <v>6279</v>
      </c>
      <c r="G6271" s="350" t="s">
        <v>6280</v>
      </c>
      <c r="H6271" s="349" t="s">
        <v>1060</v>
      </c>
      <c r="I6271" s="349" t="s">
        <v>5793</v>
      </c>
      <c r="J6271" s="351" t="s">
        <v>1060</v>
      </c>
      <c r="K6271" s="352">
        <v>2</v>
      </c>
      <c r="L6271" s="353">
        <v>5</v>
      </c>
      <c r="M6271" s="377">
        <v>16666.666666666668</v>
      </c>
      <c r="N6271" s="350">
        <v>4</v>
      </c>
      <c r="O6271" s="349">
        <v>6</v>
      </c>
      <c r="P6271" s="377">
        <v>24000</v>
      </c>
    </row>
    <row r="6272" spans="1:16" x14ac:dyDescent="0.2">
      <c r="A6272" s="348" t="s">
        <v>5780</v>
      </c>
      <c r="B6272" s="104" t="s">
        <v>423</v>
      </c>
      <c r="C6272" s="367" t="s">
        <v>99</v>
      </c>
      <c r="D6272" s="349" t="s">
        <v>4514</v>
      </c>
      <c r="E6272" s="370">
        <v>3000</v>
      </c>
      <c r="F6272" s="374" t="s">
        <v>6281</v>
      </c>
      <c r="G6272" s="350" t="s">
        <v>6282</v>
      </c>
      <c r="H6272" s="349" t="s">
        <v>5852</v>
      </c>
      <c r="I6272" s="349" t="s">
        <v>1028</v>
      </c>
      <c r="J6272" s="351" t="s">
        <v>5852</v>
      </c>
      <c r="K6272" s="352">
        <v>4</v>
      </c>
      <c r="L6272" s="353">
        <v>12</v>
      </c>
      <c r="M6272" s="377">
        <v>36000</v>
      </c>
      <c r="N6272" s="350">
        <v>4</v>
      </c>
      <c r="O6272" s="349">
        <v>6</v>
      </c>
      <c r="P6272" s="377">
        <v>18000</v>
      </c>
    </row>
    <row r="6273" spans="1:16" x14ac:dyDescent="0.2">
      <c r="A6273" s="348" t="s">
        <v>5780</v>
      </c>
      <c r="B6273" s="104" t="s">
        <v>423</v>
      </c>
      <c r="C6273" s="367" t="s">
        <v>99</v>
      </c>
      <c r="D6273" s="349" t="s">
        <v>5817</v>
      </c>
      <c r="E6273" s="370">
        <v>2250</v>
      </c>
      <c r="F6273" s="374" t="s">
        <v>6283</v>
      </c>
      <c r="G6273" s="350" t="s">
        <v>6284</v>
      </c>
      <c r="H6273" s="349" t="s">
        <v>1060</v>
      </c>
      <c r="I6273" s="349" t="s">
        <v>5793</v>
      </c>
      <c r="J6273" s="351" t="s">
        <v>1060</v>
      </c>
      <c r="K6273" s="352">
        <v>4</v>
      </c>
      <c r="L6273" s="353">
        <v>12</v>
      </c>
      <c r="M6273" s="377">
        <v>27000</v>
      </c>
      <c r="N6273" s="350">
        <v>4</v>
      </c>
      <c r="O6273" s="349">
        <v>6</v>
      </c>
      <c r="P6273" s="377">
        <v>13500</v>
      </c>
    </row>
    <row r="6274" spans="1:16" x14ac:dyDescent="0.2">
      <c r="A6274" s="348" t="s">
        <v>5780</v>
      </c>
      <c r="B6274" s="104" t="s">
        <v>423</v>
      </c>
      <c r="C6274" s="367" t="s">
        <v>99</v>
      </c>
      <c r="D6274" s="349" t="s">
        <v>5853</v>
      </c>
      <c r="E6274" s="370">
        <v>4000</v>
      </c>
      <c r="F6274" s="374" t="s">
        <v>6285</v>
      </c>
      <c r="G6274" s="350" t="s">
        <v>6286</v>
      </c>
      <c r="H6274" s="349" t="s">
        <v>1060</v>
      </c>
      <c r="I6274" s="349" t="s">
        <v>5793</v>
      </c>
      <c r="J6274" s="351" t="s">
        <v>1060</v>
      </c>
      <c r="K6274" s="352">
        <v>2</v>
      </c>
      <c r="L6274" s="353">
        <v>6</v>
      </c>
      <c r="M6274" s="377">
        <v>23066.666666666668</v>
      </c>
      <c r="N6274" s="350">
        <v>4</v>
      </c>
      <c r="O6274" s="349">
        <v>6</v>
      </c>
      <c r="P6274" s="377">
        <v>24000</v>
      </c>
    </row>
    <row r="6275" spans="1:16" x14ac:dyDescent="0.2">
      <c r="A6275" s="348" t="s">
        <v>5780</v>
      </c>
      <c r="B6275" s="104" t="s">
        <v>423</v>
      </c>
      <c r="C6275" s="367" t="s">
        <v>99</v>
      </c>
      <c r="D6275" s="349" t="s">
        <v>5870</v>
      </c>
      <c r="E6275" s="370">
        <v>3000</v>
      </c>
      <c r="F6275" s="374" t="s">
        <v>6287</v>
      </c>
      <c r="G6275" s="350" t="s">
        <v>6288</v>
      </c>
      <c r="H6275" s="349" t="s">
        <v>6153</v>
      </c>
      <c r="I6275" s="349" t="s">
        <v>5793</v>
      </c>
      <c r="J6275" s="351" t="s">
        <v>6153</v>
      </c>
      <c r="K6275" s="352">
        <v>4</v>
      </c>
      <c r="L6275" s="353">
        <v>12</v>
      </c>
      <c r="M6275" s="377">
        <v>36000</v>
      </c>
      <c r="N6275" s="350">
        <v>1</v>
      </c>
      <c r="O6275" s="349">
        <v>2</v>
      </c>
      <c r="P6275" s="377">
        <v>6000</v>
      </c>
    </row>
    <row r="6276" spans="1:16" x14ac:dyDescent="0.2">
      <c r="A6276" s="348" t="s">
        <v>5780</v>
      </c>
      <c r="B6276" s="104" t="s">
        <v>423</v>
      </c>
      <c r="C6276" s="367" t="s">
        <v>99</v>
      </c>
      <c r="D6276" s="349" t="s">
        <v>5948</v>
      </c>
      <c r="E6276" s="370">
        <v>4000</v>
      </c>
      <c r="F6276" s="374" t="s">
        <v>6289</v>
      </c>
      <c r="G6276" s="350" t="s">
        <v>6290</v>
      </c>
      <c r="H6276" s="349" t="s">
        <v>1060</v>
      </c>
      <c r="I6276" s="349" t="s">
        <v>5793</v>
      </c>
      <c r="J6276" s="351" t="s">
        <v>1060</v>
      </c>
      <c r="K6276" s="352">
        <v>2</v>
      </c>
      <c r="L6276" s="353">
        <v>6</v>
      </c>
      <c r="M6276" s="377">
        <v>24000</v>
      </c>
      <c r="N6276" s="350">
        <v>0</v>
      </c>
      <c r="O6276" s="349">
        <v>0</v>
      </c>
      <c r="P6276" s="377">
        <v>0</v>
      </c>
    </row>
    <row r="6277" spans="1:16" x14ac:dyDescent="0.2">
      <c r="A6277" s="348" t="s">
        <v>5780</v>
      </c>
      <c r="B6277" s="104" t="s">
        <v>423</v>
      </c>
      <c r="C6277" s="367" t="s">
        <v>99</v>
      </c>
      <c r="D6277" s="349" t="s">
        <v>5941</v>
      </c>
      <c r="E6277" s="370">
        <v>4000</v>
      </c>
      <c r="F6277" s="374" t="s">
        <v>6289</v>
      </c>
      <c r="G6277" s="350" t="s">
        <v>6290</v>
      </c>
      <c r="H6277" s="349" t="s">
        <v>1060</v>
      </c>
      <c r="I6277" s="349" t="s">
        <v>5793</v>
      </c>
      <c r="J6277" s="351" t="s">
        <v>1060</v>
      </c>
      <c r="K6277" s="352">
        <v>2</v>
      </c>
      <c r="L6277" s="353">
        <v>6</v>
      </c>
      <c r="M6277" s="377">
        <v>21200</v>
      </c>
      <c r="N6277" s="350">
        <v>4</v>
      </c>
      <c r="O6277" s="349">
        <v>6</v>
      </c>
      <c r="P6277" s="377">
        <v>24000</v>
      </c>
    </row>
    <row r="6278" spans="1:16" x14ac:dyDescent="0.2">
      <c r="A6278" s="348" t="s">
        <v>5780</v>
      </c>
      <c r="B6278" s="104" t="s">
        <v>423</v>
      </c>
      <c r="C6278" s="367" t="s">
        <v>99</v>
      </c>
      <c r="D6278" s="349" t="s">
        <v>5794</v>
      </c>
      <c r="E6278" s="370">
        <v>3000</v>
      </c>
      <c r="F6278" s="374" t="s">
        <v>6291</v>
      </c>
      <c r="G6278" s="350" t="s">
        <v>6292</v>
      </c>
      <c r="H6278" s="349" t="s">
        <v>5826</v>
      </c>
      <c r="I6278" s="349" t="s">
        <v>5793</v>
      </c>
      <c r="J6278" s="351" t="s">
        <v>5826</v>
      </c>
      <c r="K6278" s="352">
        <v>4</v>
      </c>
      <c r="L6278" s="353">
        <v>12</v>
      </c>
      <c r="M6278" s="377">
        <v>36000</v>
      </c>
      <c r="N6278" s="350">
        <v>4</v>
      </c>
      <c r="O6278" s="349">
        <v>6</v>
      </c>
      <c r="P6278" s="377">
        <v>18000</v>
      </c>
    </row>
    <row r="6279" spans="1:16" x14ac:dyDescent="0.2">
      <c r="A6279" s="348" t="s">
        <v>5780</v>
      </c>
      <c r="B6279" s="104" t="s">
        <v>423</v>
      </c>
      <c r="C6279" s="367" t="s">
        <v>99</v>
      </c>
      <c r="D6279" s="349" t="s">
        <v>5917</v>
      </c>
      <c r="E6279" s="370">
        <v>4000</v>
      </c>
      <c r="F6279" s="374" t="s">
        <v>6293</v>
      </c>
      <c r="G6279" s="350" t="s">
        <v>6294</v>
      </c>
      <c r="H6279" s="349" t="s">
        <v>1060</v>
      </c>
      <c r="I6279" s="349" t="s">
        <v>5793</v>
      </c>
      <c r="J6279" s="351" t="s">
        <v>1060</v>
      </c>
      <c r="K6279" s="352">
        <v>2</v>
      </c>
      <c r="L6279" s="353">
        <v>6</v>
      </c>
      <c r="M6279" s="377">
        <v>21200</v>
      </c>
      <c r="N6279" s="350">
        <v>4</v>
      </c>
      <c r="O6279" s="349">
        <v>6</v>
      </c>
      <c r="P6279" s="377">
        <v>24000</v>
      </c>
    </row>
    <row r="6280" spans="1:16" x14ac:dyDescent="0.2">
      <c r="A6280" s="348" t="s">
        <v>5780</v>
      </c>
      <c r="B6280" s="104" t="s">
        <v>423</v>
      </c>
      <c r="C6280" s="367" t="s">
        <v>99</v>
      </c>
      <c r="D6280" s="349" t="s">
        <v>5811</v>
      </c>
      <c r="E6280" s="370">
        <v>2500</v>
      </c>
      <c r="F6280" s="374" t="s">
        <v>6295</v>
      </c>
      <c r="G6280" s="350" t="s">
        <v>6296</v>
      </c>
      <c r="H6280" s="349" t="s">
        <v>6297</v>
      </c>
      <c r="I6280" s="349" t="s">
        <v>5793</v>
      </c>
      <c r="J6280" s="351" t="s">
        <v>6297</v>
      </c>
      <c r="K6280" s="352">
        <v>4</v>
      </c>
      <c r="L6280" s="353">
        <v>12</v>
      </c>
      <c r="M6280" s="377">
        <v>30000</v>
      </c>
      <c r="N6280" s="350">
        <v>4</v>
      </c>
      <c r="O6280" s="349">
        <v>6</v>
      </c>
      <c r="P6280" s="377">
        <v>15000</v>
      </c>
    </row>
    <row r="6281" spans="1:16" x14ac:dyDescent="0.2">
      <c r="A6281" s="348" t="s">
        <v>5780</v>
      </c>
      <c r="B6281" s="104" t="s">
        <v>423</v>
      </c>
      <c r="C6281" s="367" t="s">
        <v>99</v>
      </c>
      <c r="D6281" s="349" t="s">
        <v>6298</v>
      </c>
      <c r="E6281" s="370">
        <v>6000</v>
      </c>
      <c r="F6281" s="374" t="s">
        <v>6299</v>
      </c>
      <c r="G6281" s="350" t="s">
        <v>6300</v>
      </c>
      <c r="H6281" s="349" t="s">
        <v>6301</v>
      </c>
      <c r="I6281" s="349" t="s">
        <v>5785</v>
      </c>
      <c r="J6281" s="351" t="s">
        <v>6301</v>
      </c>
      <c r="K6281" s="352">
        <v>2</v>
      </c>
      <c r="L6281" s="353">
        <v>6</v>
      </c>
      <c r="M6281" s="377">
        <v>31200</v>
      </c>
      <c r="N6281" s="350">
        <v>4</v>
      </c>
      <c r="O6281" s="349">
        <v>6</v>
      </c>
      <c r="P6281" s="377">
        <v>36000</v>
      </c>
    </row>
    <row r="6282" spans="1:16" x14ac:dyDescent="0.2">
      <c r="A6282" s="348" t="s">
        <v>5780</v>
      </c>
      <c r="B6282" s="104" t="s">
        <v>423</v>
      </c>
      <c r="C6282" s="367" t="s">
        <v>99</v>
      </c>
      <c r="D6282" s="349" t="s">
        <v>6120</v>
      </c>
      <c r="E6282" s="370">
        <v>4000</v>
      </c>
      <c r="F6282" s="374" t="s">
        <v>6302</v>
      </c>
      <c r="G6282" s="350" t="s">
        <v>6303</v>
      </c>
      <c r="H6282" s="349" t="s">
        <v>1026</v>
      </c>
      <c r="I6282" s="349" t="s">
        <v>5793</v>
      </c>
      <c r="J6282" s="351" t="s">
        <v>1026</v>
      </c>
      <c r="K6282" s="352">
        <v>4</v>
      </c>
      <c r="L6282" s="353">
        <v>12</v>
      </c>
      <c r="M6282" s="377">
        <v>48000</v>
      </c>
      <c r="N6282" s="350">
        <v>4</v>
      </c>
      <c r="O6282" s="349">
        <v>6</v>
      </c>
      <c r="P6282" s="377">
        <v>24000</v>
      </c>
    </row>
    <row r="6283" spans="1:16" x14ac:dyDescent="0.2">
      <c r="A6283" s="348" t="s">
        <v>5780</v>
      </c>
      <c r="B6283" s="104" t="s">
        <v>423</v>
      </c>
      <c r="C6283" s="367" t="s">
        <v>99</v>
      </c>
      <c r="D6283" s="349" t="s">
        <v>5797</v>
      </c>
      <c r="E6283" s="370">
        <v>3000</v>
      </c>
      <c r="F6283" s="374" t="s">
        <v>6304</v>
      </c>
      <c r="G6283" s="350" t="s">
        <v>6305</v>
      </c>
      <c r="H6283" s="349" t="s">
        <v>5875</v>
      </c>
      <c r="I6283" s="349" t="s">
        <v>5793</v>
      </c>
      <c r="J6283" s="351" t="s">
        <v>5875</v>
      </c>
      <c r="K6283" s="352">
        <v>1</v>
      </c>
      <c r="L6283" s="353">
        <v>3</v>
      </c>
      <c r="M6283" s="377">
        <v>6300</v>
      </c>
      <c r="N6283" s="350">
        <v>4</v>
      </c>
      <c r="O6283" s="349">
        <v>6</v>
      </c>
      <c r="P6283" s="377">
        <v>18000</v>
      </c>
    </row>
    <row r="6284" spans="1:16" x14ac:dyDescent="0.2">
      <c r="A6284" s="348" t="s">
        <v>5780</v>
      </c>
      <c r="B6284" s="104" t="s">
        <v>423</v>
      </c>
      <c r="C6284" s="367" t="s">
        <v>99</v>
      </c>
      <c r="D6284" s="349" t="s">
        <v>6193</v>
      </c>
      <c r="E6284" s="370">
        <v>4000</v>
      </c>
      <c r="F6284" s="374" t="s">
        <v>6306</v>
      </c>
      <c r="G6284" s="350" t="s">
        <v>6307</v>
      </c>
      <c r="H6284" s="349" t="s">
        <v>5825</v>
      </c>
      <c r="I6284" s="349" t="s">
        <v>5793</v>
      </c>
      <c r="J6284" s="351" t="s">
        <v>5825</v>
      </c>
      <c r="K6284" s="352">
        <v>2</v>
      </c>
      <c r="L6284" s="353">
        <v>5</v>
      </c>
      <c r="M6284" s="377">
        <v>17600</v>
      </c>
      <c r="N6284" s="350">
        <v>4</v>
      </c>
      <c r="O6284" s="349">
        <v>6</v>
      </c>
      <c r="P6284" s="377">
        <v>24000</v>
      </c>
    </row>
    <row r="6285" spans="1:16" x14ac:dyDescent="0.2">
      <c r="A6285" s="348" t="s">
        <v>5780</v>
      </c>
      <c r="B6285" s="104" t="s">
        <v>423</v>
      </c>
      <c r="C6285" s="367" t="s">
        <v>99</v>
      </c>
      <c r="D6285" s="349" t="s">
        <v>4514</v>
      </c>
      <c r="E6285" s="370">
        <v>3500</v>
      </c>
      <c r="F6285" s="374" t="s">
        <v>6308</v>
      </c>
      <c r="G6285" s="350" t="s">
        <v>6309</v>
      </c>
      <c r="H6285" s="349" t="s">
        <v>5849</v>
      </c>
      <c r="I6285" s="349" t="s">
        <v>5793</v>
      </c>
      <c r="J6285" s="351" t="s">
        <v>5849</v>
      </c>
      <c r="K6285" s="352">
        <v>4</v>
      </c>
      <c r="L6285" s="353">
        <v>12</v>
      </c>
      <c r="M6285" s="377">
        <v>42000</v>
      </c>
      <c r="N6285" s="350">
        <v>0</v>
      </c>
      <c r="O6285" s="349">
        <v>0</v>
      </c>
      <c r="P6285" s="377">
        <v>0</v>
      </c>
    </row>
    <row r="6286" spans="1:16" x14ac:dyDescent="0.2">
      <c r="A6286" s="348" t="s">
        <v>5780</v>
      </c>
      <c r="B6286" s="104" t="s">
        <v>423</v>
      </c>
      <c r="C6286" s="367" t="s">
        <v>99</v>
      </c>
      <c r="D6286" s="349" t="s">
        <v>1026</v>
      </c>
      <c r="E6286" s="370">
        <v>3000</v>
      </c>
      <c r="F6286" s="374" t="s">
        <v>6310</v>
      </c>
      <c r="G6286" s="350" t="s">
        <v>6311</v>
      </c>
      <c r="H6286" s="349" t="s">
        <v>1026</v>
      </c>
      <c r="I6286" s="349" t="s">
        <v>5793</v>
      </c>
      <c r="J6286" s="351" t="s">
        <v>1026</v>
      </c>
      <c r="K6286" s="352">
        <v>1</v>
      </c>
      <c r="L6286" s="353">
        <v>3</v>
      </c>
      <c r="M6286" s="377">
        <v>7700</v>
      </c>
      <c r="N6286" s="350">
        <v>4</v>
      </c>
      <c r="O6286" s="349">
        <v>6</v>
      </c>
      <c r="P6286" s="377">
        <v>18000</v>
      </c>
    </row>
    <row r="6287" spans="1:16" x14ac:dyDescent="0.2">
      <c r="A6287" s="348" t="s">
        <v>5780</v>
      </c>
      <c r="B6287" s="104" t="s">
        <v>423</v>
      </c>
      <c r="C6287" s="367" t="s">
        <v>99</v>
      </c>
      <c r="D6287" s="349" t="s">
        <v>5794</v>
      </c>
      <c r="E6287" s="370">
        <v>4000</v>
      </c>
      <c r="F6287" s="374" t="s">
        <v>6312</v>
      </c>
      <c r="G6287" s="350" t="s">
        <v>6313</v>
      </c>
      <c r="H6287" s="349" t="s">
        <v>1026</v>
      </c>
      <c r="I6287" s="349" t="s">
        <v>5793</v>
      </c>
      <c r="J6287" s="351" t="s">
        <v>1026</v>
      </c>
      <c r="K6287" s="352">
        <v>4</v>
      </c>
      <c r="L6287" s="353">
        <v>12</v>
      </c>
      <c r="M6287" s="377">
        <v>48000</v>
      </c>
      <c r="N6287" s="350">
        <v>4</v>
      </c>
      <c r="O6287" s="349">
        <v>6</v>
      </c>
      <c r="P6287" s="377">
        <v>24000</v>
      </c>
    </row>
    <row r="6288" spans="1:16" x14ac:dyDescent="0.2">
      <c r="A6288" s="348" t="s">
        <v>5780</v>
      </c>
      <c r="B6288" s="104" t="s">
        <v>423</v>
      </c>
      <c r="C6288" s="367" t="s">
        <v>99</v>
      </c>
      <c r="D6288" s="349" t="s">
        <v>5811</v>
      </c>
      <c r="E6288" s="370">
        <v>3000</v>
      </c>
      <c r="F6288" s="374" t="s">
        <v>6314</v>
      </c>
      <c r="G6288" s="350" t="s">
        <v>6315</v>
      </c>
      <c r="H6288" s="349" t="s">
        <v>3769</v>
      </c>
      <c r="I6288" s="349" t="s">
        <v>5814</v>
      </c>
      <c r="J6288" s="351" t="s">
        <v>3769</v>
      </c>
      <c r="K6288" s="352">
        <v>4</v>
      </c>
      <c r="L6288" s="353">
        <v>12</v>
      </c>
      <c r="M6288" s="377">
        <v>36000</v>
      </c>
      <c r="N6288" s="350">
        <v>4</v>
      </c>
      <c r="O6288" s="349">
        <v>6</v>
      </c>
      <c r="P6288" s="377">
        <v>18000</v>
      </c>
    </row>
    <row r="6289" spans="1:16" x14ac:dyDescent="0.2">
      <c r="A6289" s="348" t="s">
        <v>5780</v>
      </c>
      <c r="B6289" s="104" t="s">
        <v>423</v>
      </c>
      <c r="C6289" s="367" t="s">
        <v>99</v>
      </c>
      <c r="D6289" s="349" t="s">
        <v>6316</v>
      </c>
      <c r="E6289" s="370">
        <v>4000</v>
      </c>
      <c r="F6289" s="374" t="s">
        <v>6317</v>
      </c>
      <c r="G6289" s="350" t="s">
        <v>6318</v>
      </c>
      <c r="H6289" s="349" t="s">
        <v>1060</v>
      </c>
      <c r="I6289" s="349" t="s">
        <v>5793</v>
      </c>
      <c r="J6289" s="351" t="s">
        <v>1060</v>
      </c>
      <c r="K6289" s="352">
        <v>4</v>
      </c>
      <c r="L6289" s="353">
        <v>12</v>
      </c>
      <c r="M6289" s="377">
        <v>48000</v>
      </c>
      <c r="N6289" s="350">
        <v>4</v>
      </c>
      <c r="O6289" s="349">
        <v>6</v>
      </c>
      <c r="P6289" s="377">
        <v>24000</v>
      </c>
    </row>
    <row r="6290" spans="1:16" x14ac:dyDescent="0.2">
      <c r="A6290" s="348" t="s">
        <v>5780</v>
      </c>
      <c r="B6290" s="104" t="s">
        <v>423</v>
      </c>
      <c r="C6290" s="367" t="s">
        <v>99</v>
      </c>
      <c r="D6290" s="349" t="s">
        <v>5794</v>
      </c>
      <c r="E6290" s="370">
        <v>4500</v>
      </c>
      <c r="F6290" s="374" t="s">
        <v>6319</v>
      </c>
      <c r="G6290" s="350" t="s">
        <v>6320</v>
      </c>
      <c r="H6290" s="349" t="s">
        <v>1026</v>
      </c>
      <c r="I6290" s="349" t="s">
        <v>5793</v>
      </c>
      <c r="J6290" s="351" t="s">
        <v>1026</v>
      </c>
      <c r="K6290" s="352">
        <v>4</v>
      </c>
      <c r="L6290" s="353">
        <v>12</v>
      </c>
      <c r="M6290" s="377">
        <v>54000</v>
      </c>
      <c r="N6290" s="350">
        <v>4</v>
      </c>
      <c r="O6290" s="349">
        <v>6</v>
      </c>
      <c r="P6290" s="377">
        <v>27000</v>
      </c>
    </row>
    <row r="6291" spans="1:16" x14ac:dyDescent="0.2">
      <c r="A6291" s="348" t="s">
        <v>5780</v>
      </c>
      <c r="B6291" s="104" t="s">
        <v>423</v>
      </c>
      <c r="C6291" s="367" t="s">
        <v>99</v>
      </c>
      <c r="D6291" s="349" t="s">
        <v>5797</v>
      </c>
      <c r="E6291" s="370">
        <v>4000</v>
      </c>
      <c r="F6291" s="374" t="s">
        <v>6321</v>
      </c>
      <c r="G6291" s="350" t="s">
        <v>6322</v>
      </c>
      <c r="H6291" s="349" t="s">
        <v>1060</v>
      </c>
      <c r="I6291" s="349" t="s">
        <v>5793</v>
      </c>
      <c r="J6291" s="351" t="s">
        <v>1060</v>
      </c>
      <c r="K6291" s="352">
        <v>1</v>
      </c>
      <c r="L6291" s="353">
        <v>3</v>
      </c>
      <c r="M6291" s="377">
        <v>10800</v>
      </c>
      <c r="N6291" s="350">
        <v>4</v>
      </c>
      <c r="O6291" s="349">
        <v>6</v>
      </c>
      <c r="P6291" s="377">
        <v>24000</v>
      </c>
    </row>
    <row r="6292" spans="1:16" x14ac:dyDescent="0.2">
      <c r="A6292" s="348" t="s">
        <v>5780</v>
      </c>
      <c r="B6292" s="104" t="s">
        <v>423</v>
      </c>
      <c r="C6292" s="367" t="s">
        <v>99</v>
      </c>
      <c r="D6292" s="349" t="s">
        <v>5802</v>
      </c>
      <c r="E6292" s="370">
        <v>4000</v>
      </c>
      <c r="F6292" s="374" t="s">
        <v>6323</v>
      </c>
      <c r="G6292" s="350" t="s">
        <v>6324</v>
      </c>
      <c r="H6292" s="349" t="s">
        <v>5524</v>
      </c>
      <c r="I6292" s="349" t="s">
        <v>5793</v>
      </c>
      <c r="J6292" s="351" t="s">
        <v>5524</v>
      </c>
      <c r="K6292" s="352">
        <v>2</v>
      </c>
      <c r="L6292" s="353">
        <v>5</v>
      </c>
      <c r="M6292" s="377">
        <v>16666.666666666668</v>
      </c>
      <c r="N6292" s="350">
        <v>4</v>
      </c>
      <c r="O6292" s="349">
        <v>6</v>
      </c>
      <c r="P6292" s="377">
        <v>24000</v>
      </c>
    </row>
    <row r="6293" spans="1:16" x14ac:dyDescent="0.2">
      <c r="A6293" s="348" t="s">
        <v>5780</v>
      </c>
      <c r="B6293" s="104" t="s">
        <v>423</v>
      </c>
      <c r="C6293" s="367" t="s">
        <v>99</v>
      </c>
      <c r="D6293" s="349" t="s">
        <v>6120</v>
      </c>
      <c r="E6293" s="370">
        <v>4000</v>
      </c>
      <c r="F6293" s="374" t="s">
        <v>6325</v>
      </c>
      <c r="G6293" s="350" t="s">
        <v>6326</v>
      </c>
      <c r="H6293" s="349" t="s">
        <v>1026</v>
      </c>
      <c r="I6293" s="349" t="s">
        <v>5793</v>
      </c>
      <c r="J6293" s="351" t="s">
        <v>1026</v>
      </c>
      <c r="K6293" s="352">
        <v>4</v>
      </c>
      <c r="L6293" s="353">
        <v>7</v>
      </c>
      <c r="M6293" s="377">
        <v>28000</v>
      </c>
      <c r="N6293" s="350">
        <v>0</v>
      </c>
      <c r="O6293" s="349">
        <v>0</v>
      </c>
      <c r="P6293" s="377">
        <v>0</v>
      </c>
    </row>
    <row r="6294" spans="1:16" x14ac:dyDescent="0.2">
      <c r="A6294" s="348" t="s">
        <v>5780</v>
      </c>
      <c r="B6294" s="104" t="s">
        <v>423</v>
      </c>
      <c r="C6294" s="367" t="s">
        <v>99</v>
      </c>
      <c r="D6294" s="349" t="s">
        <v>1026</v>
      </c>
      <c r="E6294" s="370">
        <v>4000</v>
      </c>
      <c r="F6294" s="374" t="s">
        <v>6325</v>
      </c>
      <c r="G6294" s="350" t="s">
        <v>6326</v>
      </c>
      <c r="H6294" s="349" t="s">
        <v>1026</v>
      </c>
      <c r="I6294" s="349" t="s">
        <v>5793</v>
      </c>
      <c r="J6294" s="351" t="s">
        <v>1026</v>
      </c>
      <c r="K6294" s="352">
        <v>2</v>
      </c>
      <c r="L6294" s="353">
        <v>5</v>
      </c>
      <c r="M6294" s="377">
        <v>19466.666666666668</v>
      </c>
      <c r="N6294" s="350">
        <v>4</v>
      </c>
      <c r="O6294" s="349">
        <v>6</v>
      </c>
      <c r="P6294" s="377">
        <v>24000</v>
      </c>
    </row>
    <row r="6295" spans="1:16" x14ac:dyDescent="0.2">
      <c r="A6295" s="348" t="s">
        <v>5780</v>
      </c>
      <c r="B6295" s="104" t="s">
        <v>423</v>
      </c>
      <c r="C6295" s="367" t="s">
        <v>99</v>
      </c>
      <c r="D6295" s="349" t="s">
        <v>5794</v>
      </c>
      <c r="E6295" s="370">
        <v>4000</v>
      </c>
      <c r="F6295" s="374" t="s">
        <v>6327</v>
      </c>
      <c r="G6295" s="350" t="s">
        <v>6328</v>
      </c>
      <c r="H6295" s="349" t="s">
        <v>1026</v>
      </c>
      <c r="I6295" s="349" t="s">
        <v>1028</v>
      </c>
      <c r="J6295" s="351" t="s">
        <v>1026</v>
      </c>
      <c r="K6295" s="352">
        <v>4</v>
      </c>
      <c r="L6295" s="353">
        <v>12</v>
      </c>
      <c r="M6295" s="377">
        <v>48000</v>
      </c>
      <c r="N6295" s="350">
        <v>4</v>
      </c>
      <c r="O6295" s="349">
        <v>6</v>
      </c>
      <c r="P6295" s="377">
        <v>24000</v>
      </c>
    </row>
    <row r="6296" spans="1:16" x14ac:dyDescent="0.2">
      <c r="A6296" s="348" t="s">
        <v>5780</v>
      </c>
      <c r="B6296" s="104" t="s">
        <v>423</v>
      </c>
      <c r="C6296" s="367" t="s">
        <v>99</v>
      </c>
      <c r="D6296" s="349" t="s">
        <v>5863</v>
      </c>
      <c r="E6296" s="370">
        <v>4000</v>
      </c>
      <c r="F6296" s="374" t="s">
        <v>6329</v>
      </c>
      <c r="G6296" s="350" t="s">
        <v>6330</v>
      </c>
      <c r="H6296" s="349" t="s">
        <v>5821</v>
      </c>
      <c r="I6296" s="349" t="s">
        <v>5793</v>
      </c>
      <c r="J6296" s="351" t="s">
        <v>5821</v>
      </c>
      <c r="K6296" s="352">
        <v>4</v>
      </c>
      <c r="L6296" s="353">
        <v>12</v>
      </c>
      <c r="M6296" s="377">
        <v>48000</v>
      </c>
      <c r="N6296" s="350">
        <v>4</v>
      </c>
      <c r="O6296" s="349">
        <v>6</v>
      </c>
      <c r="P6296" s="377">
        <v>24000</v>
      </c>
    </row>
    <row r="6297" spans="1:16" x14ac:dyDescent="0.2">
      <c r="A6297" s="348" t="s">
        <v>5780</v>
      </c>
      <c r="B6297" s="104" t="s">
        <v>423</v>
      </c>
      <c r="C6297" s="367" t="s">
        <v>99</v>
      </c>
      <c r="D6297" s="349" t="s">
        <v>5794</v>
      </c>
      <c r="E6297" s="370">
        <v>3000</v>
      </c>
      <c r="F6297" s="374" t="s">
        <v>6331</v>
      </c>
      <c r="G6297" s="350" t="s">
        <v>6332</v>
      </c>
      <c r="H6297" s="349" t="s">
        <v>5826</v>
      </c>
      <c r="I6297" s="349" t="s">
        <v>1028</v>
      </c>
      <c r="J6297" s="351" t="s">
        <v>5826</v>
      </c>
      <c r="K6297" s="352">
        <v>4</v>
      </c>
      <c r="L6297" s="353">
        <v>12</v>
      </c>
      <c r="M6297" s="377">
        <v>36000</v>
      </c>
      <c r="N6297" s="350">
        <v>4</v>
      </c>
      <c r="O6297" s="349">
        <v>6</v>
      </c>
      <c r="P6297" s="377">
        <v>18000</v>
      </c>
    </row>
    <row r="6298" spans="1:16" x14ac:dyDescent="0.2">
      <c r="A6298" s="348" t="s">
        <v>5780</v>
      </c>
      <c r="B6298" s="104" t="s">
        <v>423</v>
      </c>
      <c r="C6298" s="367" t="s">
        <v>99</v>
      </c>
      <c r="D6298" s="349" t="s">
        <v>5794</v>
      </c>
      <c r="E6298" s="370">
        <v>4000</v>
      </c>
      <c r="F6298" s="374" t="s">
        <v>6333</v>
      </c>
      <c r="G6298" s="350" t="s">
        <v>6334</v>
      </c>
      <c r="H6298" s="349" t="s">
        <v>5826</v>
      </c>
      <c r="I6298" s="349" t="s">
        <v>5793</v>
      </c>
      <c r="J6298" s="351" t="s">
        <v>5826</v>
      </c>
      <c r="K6298" s="352">
        <v>4</v>
      </c>
      <c r="L6298" s="353">
        <v>12</v>
      </c>
      <c r="M6298" s="377">
        <v>48000</v>
      </c>
      <c r="N6298" s="350">
        <v>4</v>
      </c>
      <c r="O6298" s="349">
        <v>6</v>
      </c>
      <c r="P6298" s="377">
        <v>24000</v>
      </c>
    </row>
    <row r="6299" spans="1:16" x14ac:dyDescent="0.2">
      <c r="A6299" s="348" t="s">
        <v>5780</v>
      </c>
      <c r="B6299" s="104" t="s">
        <v>423</v>
      </c>
      <c r="C6299" s="367" t="s">
        <v>99</v>
      </c>
      <c r="D6299" s="349" t="s">
        <v>5863</v>
      </c>
      <c r="E6299" s="370">
        <v>4000</v>
      </c>
      <c r="F6299" s="374" t="s">
        <v>6335</v>
      </c>
      <c r="G6299" s="350" t="s">
        <v>6336</v>
      </c>
      <c r="H6299" s="349" t="s">
        <v>5821</v>
      </c>
      <c r="I6299" s="349" t="s">
        <v>5793</v>
      </c>
      <c r="J6299" s="351" t="s">
        <v>5821</v>
      </c>
      <c r="K6299" s="352">
        <v>4</v>
      </c>
      <c r="L6299" s="353">
        <v>12</v>
      </c>
      <c r="M6299" s="377">
        <v>48000</v>
      </c>
      <c r="N6299" s="350">
        <v>4</v>
      </c>
      <c r="O6299" s="349">
        <v>6</v>
      </c>
      <c r="P6299" s="377">
        <v>24000</v>
      </c>
    </row>
    <row r="6300" spans="1:16" x14ac:dyDescent="0.2">
      <c r="A6300" s="348" t="s">
        <v>5780</v>
      </c>
      <c r="B6300" s="104" t="s">
        <v>423</v>
      </c>
      <c r="C6300" s="367" t="s">
        <v>99</v>
      </c>
      <c r="D6300" s="349" t="s">
        <v>4514</v>
      </c>
      <c r="E6300" s="370">
        <v>3000</v>
      </c>
      <c r="F6300" s="374" t="s">
        <v>6337</v>
      </c>
      <c r="G6300" s="350" t="s">
        <v>6338</v>
      </c>
      <c r="H6300" s="349" t="s">
        <v>5849</v>
      </c>
      <c r="I6300" s="349" t="s">
        <v>5793</v>
      </c>
      <c r="J6300" s="351" t="s">
        <v>5849</v>
      </c>
      <c r="K6300" s="352">
        <v>4</v>
      </c>
      <c r="L6300" s="353">
        <v>12</v>
      </c>
      <c r="M6300" s="377">
        <v>36000</v>
      </c>
      <c r="N6300" s="350">
        <v>4</v>
      </c>
      <c r="O6300" s="349">
        <v>6</v>
      </c>
      <c r="P6300" s="377">
        <v>18000</v>
      </c>
    </row>
    <row r="6301" spans="1:16" x14ac:dyDescent="0.2">
      <c r="A6301" s="348" t="s">
        <v>5780</v>
      </c>
      <c r="B6301" s="104" t="s">
        <v>423</v>
      </c>
      <c r="C6301" s="367" t="s">
        <v>99</v>
      </c>
      <c r="D6301" s="349" t="s">
        <v>6120</v>
      </c>
      <c r="E6301" s="370">
        <v>4000</v>
      </c>
      <c r="F6301" s="374" t="s">
        <v>6339</v>
      </c>
      <c r="G6301" s="350" t="s">
        <v>6340</v>
      </c>
      <c r="H6301" s="349" t="s">
        <v>1026</v>
      </c>
      <c r="I6301" s="349" t="s">
        <v>5793</v>
      </c>
      <c r="J6301" s="351" t="s">
        <v>1026</v>
      </c>
      <c r="K6301" s="352">
        <v>4</v>
      </c>
      <c r="L6301" s="353">
        <v>12</v>
      </c>
      <c r="M6301" s="377">
        <v>48000</v>
      </c>
      <c r="N6301" s="350">
        <v>4</v>
      </c>
      <c r="O6301" s="349">
        <v>6</v>
      </c>
      <c r="P6301" s="377">
        <v>24000</v>
      </c>
    </row>
    <row r="6302" spans="1:16" x14ac:dyDescent="0.2">
      <c r="A6302" s="348" t="s">
        <v>5780</v>
      </c>
      <c r="B6302" s="104" t="s">
        <v>423</v>
      </c>
      <c r="C6302" s="367" t="s">
        <v>99</v>
      </c>
      <c r="D6302" s="349" t="s">
        <v>5929</v>
      </c>
      <c r="E6302" s="370">
        <v>3500</v>
      </c>
      <c r="F6302" s="374" t="s">
        <v>6341</v>
      </c>
      <c r="G6302" s="350" t="s">
        <v>6342</v>
      </c>
      <c r="H6302" s="349" t="s">
        <v>1026</v>
      </c>
      <c r="I6302" s="349" t="s">
        <v>1028</v>
      </c>
      <c r="J6302" s="351" t="s">
        <v>1026</v>
      </c>
      <c r="K6302" s="352">
        <v>4</v>
      </c>
      <c r="L6302" s="353">
        <v>12</v>
      </c>
      <c r="M6302" s="377">
        <v>42000</v>
      </c>
      <c r="N6302" s="350">
        <v>4</v>
      </c>
      <c r="O6302" s="349">
        <v>6</v>
      </c>
      <c r="P6302" s="377">
        <v>21000</v>
      </c>
    </row>
    <row r="6303" spans="1:16" x14ac:dyDescent="0.2">
      <c r="A6303" s="348" t="s">
        <v>5780</v>
      </c>
      <c r="B6303" s="104" t="s">
        <v>423</v>
      </c>
      <c r="C6303" s="367" t="s">
        <v>99</v>
      </c>
      <c r="D6303" s="349" t="s">
        <v>5863</v>
      </c>
      <c r="E6303" s="370">
        <v>3000</v>
      </c>
      <c r="F6303" s="374" t="s">
        <v>6343</v>
      </c>
      <c r="G6303" s="350" t="s">
        <v>6344</v>
      </c>
      <c r="H6303" s="349" t="s">
        <v>5875</v>
      </c>
      <c r="I6303" s="349" t="s">
        <v>5793</v>
      </c>
      <c r="J6303" s="351" t="s">
        <v>5875</v>
      </c>
      <c r="K6303" s="352">
        <v>4</v>
      </c>
      <c r="L6303" s="353">
        <v>12</v>
      </c>
      <c r="M6303" s="377">
        <v>36000</v>
      </c>
      <c r="N6303" s="350">
        <v>4</v>
      </c>
      <c r="O6303" s="349">
        <v>6</v>
      </c>
      <c r="P6303" s="377">
        <v>18000</v>
      </c>
    </row>
    <row r="6304" spans="1:16" x14ac:dyDescent="0.2">
      <c r="A6304" s="348" t="s">
        <v>5780</v>
      </c>
      <c r="B6304" s="104" t="s">
        <v>423</v>
      </c>
      <c r="C6304" s="367" t="s">
        <v>99</v>
      </c>
      <c r="D6304" s="349" t="s">
        <v>4514</v>
      </c>
      <c r="E6304" s="370">
        <v>4000</v>
      </c>
      <c r="F6304" s="374" t="s">
        <v>6345</v>
      </c>
      <c r="G6304" s="350" t="s">
        <v>6346</v>
      </c>
      <c r="H6304" s="349" t="s">
        <v>4514</v>
      </c>
      <c r="I6304" s="349" t="s">
        <v>5793</v>
      </c>
      <c r="J6304" s="351" t="s">
        <v>4514</v>
      </c>
      <c r="K6304" s="352">
        <v>4</v>
      </c>
      <c r="L6304" s="353">
        <v>12</v>
      </c>
      <c r="M6304" s="377">
        <v>48000</v>
      </c>
      <c r="N6304" s="350">
        <v>4</v>
      </c>
      <c r="O6304" s="349">
        <v>6</v>
      </c>
      <c r="P6304" s="377">
        <v>24000</v>
      </c>
    </row>
    <row r="6305" spans="1:16" x14ac:dyDescent="0.2">
      <c r="A6305" s="348" t="s">
        <v>5780</v>
      </c>
      <c r="B6305" s="104" t="s">
        <v>423</v>
      </c>
      <c r="C6305" s="367" t="s">
        <v>99</v>
      </c>
      <c r="D6305" s="349" t="s">
        <v>5797</v>
      </c>
      <c r="E6305" s="370">
        <v>3000</v>
      </c>
      <c r="F6305" s="374" t="s">
        <v>6347</v>
      </c>
      <c r="G6305" s="350" t="s">
        <v>6348</v>
      </c>
      <c r="H6305" s="349" t="s">
        <v>5875</v>
      </c>
      <c r="I6305" s="349" t="s">
        <v>5793</v>
      </c>
      <c r="J6305" s="351" t="s">
        <v>5875</v>
      </c>
      <c r="K6305" s="352">
        <v>1</v>
      </c>
      <c r="L6305" s="353">
        <v>3</v>
      </c>
      <c r="M6305" s="377">
        <v>6300</v>
      </c>
      <c r="N6305" s="350">
        <v>4</v>
      </c>
      <c r="O6305" s="349">
        <v>6</v>
      </c>
      <c r="P6305" s="377">
        <v>18000</v>
      </c>
    </row>
    <row r="6306" spans="1:16" x14ac:dyDescent="0.2">
      <c r="A6306" s="348" t="s">
        <v>5780</v>
      </c>
      <c r="B6306" s="104" t="s">
        <v>423</v>
      </c>
      <c r="C6306" s="367" t="s">
        <v>99</v>
      </c>
      <c r="D6306" s="349" t="s">
        <v>5829</v>
      </c>
      <c r="E6306" s="370">
        <v>4000</v>
      </c>
      <c r="F6306" s="374" t="s">
        <v>6349</v>
      </c>
      <c r="G6306" s="350" t="s">
        <v>6350</v>
      </c>
      <c r="H6306" s="349" t="s">
        <v>1060</v>
      </c>
      <c r="I6306" s="349" t="s">
        <v>5793</v>
      </c>
      <c r="J6306" s="351" t="s">
        <v>1060</v>
      </c>
      <c r="K6306" s="352">
        <v>2</v>
      </c>
      <c r="L6306" s="353">
        <v>6</v>
      </c>
      <c r="M6306" s="377">
        <v>23066.666666666668</v>
      </c>
      <c r="N6306" s="350">
        <v>4</v>
      </c>
      <c r="O6306" s="349">
        <v>6</v>
      </c>
      <c r="P6306" s="377">
        <v>24000</v>
      </c>
    </row>
    <row r="6307" spans="1:16" x14ac:dyDescent="0.2">
      <c r="A6307" s="348" t="s">
        <v>5780</v>
      </c>
      <c r="B6307" s="104" t="s">
        <v>423</v>
      </c>
      <c r="C6307" s="367" t="s">
        <v>99</v>
      </c>
      <c r="D6307" s="349" t="s">
        <v>5794</v>
      </c>
      <c r="E6307" s="370">
        <v>4000</v>
      </c>
      <c r="F6307" s="374" t="s">
        <v>6351</v>
      </c>
      <c r="G6307" s="350" t="s">
        <v>6352</v>
      </c>
      <c r="H6307" s="349" t="s">
        <v>5794</v>
      </c>
      <c r="I6307" s="349" t="s">
        <v>5793</v>
      </c>
      <c r="J6307" s="351" t="s">
        <v>5794</v>
      </c>
      <c r="K6307" s="352">
        <v>4</v>
      </c>
      <c r="L6307" s="353">
        <v>12</v>
      </c>
      <c r="M6307" s="377">
        <v>48000</v>
      </c>
      <c r="N6307" s="350">
        <v>4</v>
      </c>
      <c r="O6307" s="349">
        <v>6</v>
      </c>
      <c r="P6307" s="377">
        <v>24000</v>
      </c>
    </row>
    <row r="6308" spans="1:16" x14ac:dyDescent="0.2">
      <c r="A6308" s="348" t="s">
        <v>5780</v>
      </c>
      <c r="B6308" s="104" t="s">
        <v>423</v>
      </c>
      <c r="C6308" s="367" t="s">
        <v>99</v>
      </c>
      <c r="D6308" s="349" t="s">
        <v>5797</v>
      </c>
      <c r="E6308" s="370">
        <v>4000</v>
      </c>
      <c r="F6308" s="374" t="s">
        <v>6353</v>
      </c>
      <c r="G6308" s="350" t="s">
        <v>6354</v>
      </c>
      <c r="H6308" s="349" t="s">
        <v>1060</v>
      </c>
      <c r="I6308" s="349" t="s">
        <v>5793</v>
      </c>
      <c r="J6308" s="351" t="s">
        <v>1060</v>
      </c>
      <c r="K6308" s="352">
        <v>2</v>
      </c>
      <c r="L6308" s="353">
        <v>2</v>
      </c>
      <c r="M6308" s="377">
        <v>19466.666666666668</v>
      </c>
      <c r="N6308" s="350">
        <v>4</v>
      </c>
      <c r="O6308" s="349">
        <v>6</v>
      </c>
      <c r="P6308" s="377">
        <v>24000</v>
      </c>
    </row>
    <row r="6309" spans="1:16" x14ac:dyDescent="0.2">
      <c r="A6309" s="348" t="s">
        <v>5780</v>
      </c>
      <c r="B6309" s="104" t="s">
        <v>423</v>
      </c>
      <c r="C6309" s="367" t="s">
        <v>99</v>
      </c>
      <c r="D6309" s="349" t="s">
        <v>5863</v>
      </c>
      <c r="E6309" s="370">
        <v>3000</v>
      </c>
      <c r="F6309" s="374" t="s">
        <v>6353</v>
      </c>
      <c r="G6309" s="350" t="s">
        <v>6354</v>
      </c>
      <c r="H6309" s="349" t="s">
        <v>1060</v>
      </c>
      <c r="I6309" s="349" t="s">
        <v>5793</v>
      </c>
      <c r="J6309" s="351" t="s">
        <v>1060</v>
      </c>
      <c r="K6309" s="352">
        <v>4</v>
      </c>
      <c r="L6309" s="353">
        <v>10</v>
      </c>
      <c r="M6309" s="377">
        <v>30000</v>
      </c>
      <c r="N6309" s="350">
        <v>0</v>
      </c>
      <c r="O6309" s="349">
        <v>0</v>
      </c>
      <c r="P6309" s="377">
        <v>0</v>
      </c>
    </row>
    <row r="6310" spans="1:16" x14ac:dyDescent="0.2">
      <c r="A6310" s="348" t="s">
        <v>5780</v>
      </c>
      <c r="B6310" s="104" t="s">
        <v>423</v>
      </c>
      <c r="C6310" s="367" t="s">
        <v>99</v>
      </c>
      <c r="D6310" s="349" t="s">
        <v>6104</v>
      </c>
      <c r="E6310" s="370">
        <v>4000</v>
      </c>
      <c r="F6310" s="374" t="s">
        <v>6355</v>
      </c>
      <c r="G6310" s="350" t="s">
        <v>6356</v>
      </c>
      <c r="H6310" s="349" t="s">
        <v>1026</v>
      </c>
      <c r="I6310" s="349" t="s">
        <v>5793</v>
      </c>
      <c r="J6310" s="351" t="s">
        <v>1026</v>
      </c>
      <c r="K6310" s="352">
        <v>4</v>
      </c>
      <c r="L6310" s="353">
        <v>10</v>
      </c>
      <c r="M6310" s="377">
        <v>40000</v>
      </c>
      <c r="N6310" s="350">
        <v>0</v>
      </c>
      <c r="O6310" s="349">
        <v>0</v>
      </c>
      <c r="P6310" s="377">
        <v>0</v>
      </c>
    </row>
    <row r="6311" spans="1:16" x14ac:dyDescent="0.2">
      <c r="A6311" s="348" t="s">
        <v>5780</v>
      </c>
      <c r="B6311" s="104" t="s">
        <v>423</v>
      </c>
      <c r="C6311" s="367" t="s">
        <v>99</v>
      </c>
      <c r="D6311" s="349" t="s">
        <v>6357</v>
      </c>
      <c r="E6311" s="370">
        <v>3000</v>
      </c>
      <c r="F6311" s="374" t="s">
        <v>6358</v>
      </c>
      <c r="G6311" s="350" t="s">
        <v>6359</v>
      </c>
      <c r="H6311" s="349" t="s">
        <v>5825</v>
      </c>
      <c r="I6311" s="349" t="s">
        <v>5793</v>
      </c>
      <c r="J6311" s="351" t="s">
        <v>5825</v>
      </c>
      <c r="K6311" s="352">
        <v>4</v>
      </c>
      <c r="L6311" s="353">
        <v>12</v>
      </c>
      <c r="M6311" s="377">
        <v>36000</v>
      </c>
      <c r="N6311" s="350">
        <v>4</v>
      </c>
      <c r="O6311" s="349">
        <v>6</v>
      </c>
      <c r="P6311" s="377">
        <v>18000</v>
      </c>
    </row>
    <row r="6312" spans="1:16" x14ac:dyDescent="0.2">
      <c r="A6312" s="348" t="s">
        <v>5780</v>
      </c>
      <c r="B6312" s="104" t="s">
        <v>423</v>
      </c>
      <c r="C6312" s="367" t="s">
        <v>99</v>
      </c>
      <c r="D6312" s="349" t="s">
        <v>5849</v>
      </c>
      <c r="E6312" s="370">
        <v>4000</v>
      </c>
      <c r="F6312" s="374" t="s">
        <v>6360</v>
      </c>
      <c r="G6312" s="350" t="s">
        <v>6361</v>
      </c>
      <c r="H6312" s="349" t="s">
        <v>5825</v>
      </c>
      <c r="I6312" s="349" t="s">
        <v>5793</v>
      </c>
      <c r="J6312" s="351" t="s">
        <v>5825</v>
      </c>
      <c r="K6312" s="352">
        <v>1</v>
      </c>
      <c r="L6312" s="353">
        <v>2</v>
      </c>
      <c r="M6312" s="377">
        <v>7600</v>
      </c>
      <c r="N6312" s="350">
        <v>4</v>
      </c>
      <c r="O6312" s="349">
        <v>6</v>
      </c>
      <c r="P6312" s="377">
        <v>24000</v>
      </c>
    </row>
    <row r="6313" spans="1:16" x14ac:dyDescent="0.2">
      <c r="A6313" s="348" t="s">
        <v>5780</v>
      </c>
      <c r="B6313" s="104" t="s">
        <v>423</v>
      </c>
      <c r="C6313" s="367" t="s">
        <v>99</v>
      </c>
      <c r="D6313" s="349" t="s">
        <v>5786</v>
      </c>
      <c r="E6313" s="370">
        <v>1500</v>
      </c>
      <c r="F6313" s="374" t="s">
        <v>6362</v>
      </c>
      <c r="G6313" s="350" t="s">
        <v>6363</v>
      </c>
      <c r="H6313" s="349" t="s">
        <v>5826</v>
      </c>
      <c r="I6313" s="349" t="s">
        <v>5793</v>
      </c>
      <c r="J6313" s="351" t="s">
        <v>5826</v>
      </c>
      <c r="K6313" s="352">
        <v>4</v>
      </c>
      <c r="L6313" s="353">
        <v>12</v>
      </c>
      <c r="M6313" s="377">
        <v>18000</v>
      </c>
      <c r="N6313" s="350">
        <v>4</v>
      </c>
      <c r="O6313" s="349">
        <v>6</v>
      </c>
      <c r="P6313" s="377">
        <v>9000</v>
      </c>
    </row>
    <row r="6314" spans="1:16" x14ac:dyDescent="0.2">
      <c r="A6314" s="348" t="s">
        <v>5780</v>
      </c>
      <c r="B6314" s="104" t="s">
        <v>423</v>
      </c>
      <c r="C6314" s="367" t="s">
        <v>99</v>
      </c>
      <c r="D6314" s="349" t="s">
        <v>5863</v>
      </c>
      <c r="E6314" s="370">
        <v>3000</v>
      </c>
      <c r="F6314" s="374" t="s">
        <v>6364</v>
      </c>
      <c r="G6314" s="350" t="s">
        <v>6365</v>
      </c>
      <c r="H6314" s="349" t="s">
        <v>1060</v>
      </c>
      <c r="I6314" s="349" t="s">
        <v>5793</v>
      </c>
      <c r="J6314" s="351" t="s">
        <v>1060</v>
      </c>
      <c r="K6314" s="352">
        <v>4</v>
      </c>
      <c r="L6314" s="353">
        <v>12</v>
      </c>
      <c r="M6314" s="377">
        <v>36000</v>
      </c>
      <c r="N6314" s="350">
        <v>4</v>
      </c>
      <c r="O6314" s="349">
        <v>6</v>
      </c>
      <c r="P6314" s="377">
        <v>18000</v>
      </c>
    </row>
    <row r="6315" spans="1:16" x14ac:dyDescent="0.2">
      <c r="A6315" s="348" t="s">
        <v>5780</v>
      </c>
      <c r="B6315" s="104" t="s">
        <v>423</v>
      </c>
      <c r="C6315" s="367" t="s">
        <v>99</v>
      </c>
      <c r="D6315" s="349" t="s">
        <v>6366</v>
      </c>
      <c r="E6315" s="370">
        <v>4500</v>
      </c>
      <c r="F6315" s="374" t="s">
        <v>6367</v>
      </c>
      <c r="G6315" s="350" t="s">
        <v>6368</v>
      </c>
      <c r="H6315" s="349" t="s">
        <v>6369</v>
      </c>
      <c r="I6315" s="349" t="s">
        <v>5785</v>
      </c>
      <c r="J6315" s="351" t="s">
        <v>6369</v>
      </c>
      <c r="K6315" s="352">
        <v>4</v>
      </c>
      <c r="L6315" s="353">
        <v>12</v>
      </c>
      <c r="M6315" s="377">
        <v>54000</v>
      </c>
      <c r="N6315" s="350">
        <v>4</v>
      </c>
      <c r="O6315" s="349">
        <v>6</v>
      </c>
      <c r="P6315" s="377">
        <v>27000</v>
      </c>
    </row>
    <row r="6316" spans="1:16" x14ac:dyDescent="0.2">
      <c r="A6316" s="348" t="s">
        <v>5780</v>
      </c>
      <c r="B6316" s="104" t="s">
        <v>423</v>
      </c>
      <c r="C6316" s="367" t="s">
        <v>99</v>
      </c>
      <c r="D6316" s="349" t="s">
        <v>4514</v>
      </c>
      <c r="E6316" s="370">
        <v>3000</v>
      </c>
      <c r="F6316" s="374" t="s">
        <v>6370</v>
      </c>
      <c r="G6316" s="350" t="s">
        <v>6371</v>
      </c>
      <c r="H6316" s="349" t="s">
        <v>5849</v>
      </c>
      <c r="I6316" s="349" t="s">
        <v>5793</v>
      </c>
      <c r="J6316" s="351" t="s">
        <v>5849</v>
      </c>
      <c r="K6316" s="352">
        <v>4</v>
      </c>
      <c r="L6316" s="353">
        <v>12</v>
      </c>
      <c r="M6316" s="377">
        <v>36000</v>
      </c>
      <c r="N6316" s="350">
        <v>0</v>
      </c>
      <c r="O6316" s="349">
        <v>0</v>
      </c>
      <c r="P6316" s="377">
        <v>0</v>
      </c>
    </row>
    <row r="6317" spans="1:16" x14ac:dyDescent="0.2">
      <c r="A6317" s="348" t="s">
        <v>5780</v>
      </c>
      <c r="B6317" s="104" t="s">
        <v>423</v>
      </c>
      <c r="C6317" s="367" t="s">
        <v>99</v>
      </c>
      <c r="D6317" s="349" t="s">
        <v>4514</v>
      </c>
      <c r="E6317" s="370">
        <v>4000</v>
      </c>
      <c r="F6317" s="374" t="s">
        <v>6372</v>
      </c>
      <c r="G6317" s="350" t="s">
        <v>6373</v>
      </c>
      <c r="H6317" s="349" t="s">
        <v>5849</v>
      </c>
      <c r="I6317" s="349" t="s">
        <v>5793</v>
      </c>
      <c r="J6317" s="351" t="s">
        <v>5849</v>
      </c>
      <c r="K6317" s="352">
        <v>4</v>
      </c>
      <c r="L6317" s="353">
        <v>12</v>
      </c>
      <c r="M6317" s="377">
        <v>48000</v>
      </c>
      <c r="N6317" s="350">
        <v>4</v>
      </c>
      <c r="O6317" s="349">
        <v>6</v>
      </c>
      <c r="P6317" s="377">
        <v>24000</v>
      </c>
    </row>
    <row r="6318" spans="1:16" x14ac:dyDescent="0.2">
      <c r="A6318" s="348" t="s">
        <v>5780</v>
      </c>
      <c r="B6318" s="104" t="s">
        <v>423</v>
      </c>
      <c r="C6318" s="367" t="s">
        <v>99</v>
      </c>
      <c r="D6318" s="349" t="s">
        <v>6374</v>
      </c>
      <c r="E6318" s="370">
        <v>9000</v>
      </c>
      <c r="F6318" s="374" t="s">
        <v>6375</v>
      </c>
      <c r="G6318" s="350" t="s">
        <v>6376</v>
      </c>
      <c r="H6318" s="349" t="s">
        <v>1544</v>
      </c>
      <c r="I6318" s="349" t="s">
        <v>5793</v>
      </c>
      <c r="J6318" s="351" t="s">
        <v>1544</v>
      </c>
      <c r="K6318" s="352">
        <v>4</v>
      </c>
      <c r="L6318" s="353">
        <v>12</v>
      </c>
      <c r="M6318" s="377">
        <v>108000</v>
      </c>
      <c r="N6318" s="350">
        <v>4</v>
      </c>
      <c r="O6318" s="349">
        <v>6</v>
      </c>
      <c r="P6318" s="377">
        <v>54000</v>
      </c>
    </row>
    <row r="6319" spans="1:16" x14ac:dyDescent="0.2">
      <c r="A6319" s="348" t="s">
        <v>5780</v>
      </c>
      <c r="B6319" s="104" t="s">
        <v>423</v>
      </c>
      <c r="C6319" s="367" t="s">
        <v>99</v>
      </c>
      <c r="D6319" s="349" t="s">
        <v>5817</v>
      </c>
      <c r="E6319" s="370">
        <v>4000</v>
      </c>
      <c r="F6319" s="374" t="s">
        <v>6377</v>
      </c>
      <c r="G6319" s="350" t="s">
        <v>6378</v>
      </c>
      <c r="H6319" s="349" t="s">
        <v>5826</v>
      </c>
      <c r="I6319" s="349" t="s">
        <v>1028</v>
      </c>
      <c r="J6319" s="351" t="s">
        <v>5826</v>
      </c>
      <c r="K6319" s="352">
        <v>4</v>
      </c>
      <c r="L6319" s="353">
        <v>12</v>
      </c>
      <c r="M6319" s="377">
        <v>48000</v>
      </c>
      <c r="N6319" s="350">
        <v>4</v>
      </c>
      <c r="O6319" s="349">
        <v>6</v>
      </c>
      <c r="P6319" s="377">
        <v>24000</v>
      </c>
    </row>
    <row r="6320" spans="1:16" x14ac:dyDescent="0.2">
      <c r="A6320" s="348" t="s">
        <v>5780</v>
      </c>
      <c r="B6320" s="104" t="s">
        <v>423</v>
      </c>
      <c r="C6320" s="367" t="s">
        <v>99</v>
      </c>
      <c r="D6320" s="349" t="s">
        <v>5825</v>
      </c>
      <c r="E6320" s="370">
        <v>4000</v>
      </c>
      <c r="F6320" s="374" t="s">
        <v>6379</v>
      </c>
      <c r="G6320" s="350" t="s">
        <v>6380</v>
      </c>
      <c r="H6320" s="349" t="s">
        <v>5825</v>
      </c>
      <c r="I6320" s="349" t="s">
        <v>5793</v>
      </c>
      <c r="J6320" s="351" t="s">
        <v>5825</v>
      </c>
      <c r="K6320" s="352">
        <v>2</v>
      </c>
      <c r="L6320" s="353">
        <v>5</v>
      </c>
      <c r="M6320" s="377">
        <v>18533.333333333332</v>
      </c>
      <c r="N6320" s="350">
        <v>4</v>
      </c>
      <c r="O6320" s="349">
        <v>6</v>
      </c>
      <c r="P6320" s="377">
        <v>24000</v>
      </c>
    </row>
    <row r="6321" spans="1:16" x14ac:dyDescent="0.2">
      <c r="A6321" s="348" t="s">
        <v>5780</v>
      </c>
      <c r="B6321" s="104" t="s">
        <v>423</v>
      </c>
      <c r="C6321" s="367" t="s">
        <v>99</v>
      </c>
      <c r="D6321" s="349" t="s">
        <v>5829</v>
      </c>
      <c r="E6321" s="370">
        <v>4000</v>
      </c>
      <c r="F6321" s="374" t="s">
        <v>6381</v>
      </c>
      <c r="G6321" s="350" t="s">
        <v>6382</v>
      </c>
      <c r="H6321" s="349" t="s">
        <v>1060</v>
      </c>
      <c r="I6321" s="349" t="s">
        <v>5793</v>
      </c>
      <c r="J6321" s="351" t="s">
        <v>1060</v>
      </c>
      <c r="K6321" s="352">
        <v>2</v>
      </c>
      <c r="L6321" s="353">
        <v>4</v>
      </c>
      <c r="M6321" s="377">
        <v>15733.333333333334</v>
      </c>
      <c r="N6321" s="350">
        <v>4</v>
      </c>
      <c r="O6321" s="349">
        <v>6</v>
      </c>
      <c r="P6321" s="377">
        <v>24000</v>
      </c>
    </row>
    <row r="6322" spans="1:16" x14ac:dyDescent="0.2">
      <c r="A6322" s="348" t="s">
        <v>5780</v>
      </c>
      <c r="B6322" s="104" t="s">
        <v>423</v>
      </c>
      <c r="C6322" s="367" t="s">
        <v>99</v>
      </c>
      <c r="D6322" s="349" t="s">
        <v>5853</v>
      </c>
      <c r="E6322" s="370">
        <v>4000</v>
      </c>
      <c r="F6322" s="374" t="s">
        <v>6383</v>
      </c>
      <c r="G6322" s="350" t="s">
        <v>6384</v>
      </c>
      <c r="H6322" s="349" t="s">
        <v>1060</v>
      </c>
      <c r="I6322" s="349" t="s">
        <v>5793</v>
      </c>
      <c r="J6322" s="351" t="s">
        <v>1060</v>
      </c>
      <c r="K6322" s="352">
        <v>2</v>
      </c>
      <c r="L6322" s="353">
        <v>6</v>
      </c>
      <c r="M6322" s="377">
        <v>23066.666666666668</v>
      </c>
      <c r="N6322" s="350">
        <v>4</v>
      </c>
      <c r="O6322" s="349">
        <v>6</v>
      </c>
      <c r="P6322" s="377">
        <v>24000</v>
      </c>
    </row>
    <row r="6323" spans="1:16" x14ac:dyDescent="0.2">
      <c r="A6323" s="348" t="s">
        <v>5780</v>
      </c>
      <c r="B6323" s="104" t="s">
        <v>423</v>
      </c>
      <c r="C6323" s="367" t="s">
        <v>99</v>
      </c>
      <c r="D6323" s="349" t="s">
        <v>5811</v>
      </c>
      <c r="E6323" s="370">
        <v>3000</v>
      </c>
      <c r="F6323" s="374" t="s">
        <v>6385</v>
      </c>
      <c r="G6323" s="350" t="s">
        <v>6386</v>
      </c>
      <c r="H6323" s="349" t="s">
        <v>6387</v>
      </c>
      <c r="I6323" s="349" t="s">
        <v>5785</v>
      </c>
      <c r="J6323" s="351" t="s">
        <v>6387</v>
      </c>
      <c r="K6323" s="352">
        <v>4</v>
      </c>
      <c r="L6323" s="353">
        <v>12</v>
      </c>
      <c r="M6323" s="377">
        <v>36000</v>
      </c>
      <c r="N6323" s="350">
        <v>4</v>
      </c>
      <c r="O6323" s="349">
        <v>6</v>
      </c>
      <c r="P6323" s="377">
        <v>18000</v>
      </c>
    </row>
    <row r="6324" spans="1:16" x14ac:dyDescent="0.2">
      <c r="A6324" s="348" t="s">
        <v>5780</v>
      </c>
      <c r="B6324" s="104" t="s">
        <v>423</v>
      </c>
      <c r="C6324" s="367" t="s">
        <v>99</v>
      </c>
      <c r="D6324" s="349" t="s">
        <v>5817</v>
      </c>
      <c r="E6324" s="370">
        <v>3500</v>
      </c>
      <c r="F6324" s="374" t="s">
        <v>6388</v>
      </c>
      <c r="G6324" s="350" t="s">
        <v>6389</v>
      </c>
      <c r="H6324" s="349" t="s">
        <v>1060</v>
      </c>
      <c r="I6324" s="349" t="s">
        <v>1028</v>
      </c>
      <c r="J6324" s="351" t="s">
        <v>1060</v>
      </c>
      <c r="K6324" s="352">
        <v>4</v>
      </c>
      <c r="L6324" s="353">
        <v>12</v>
      </c>
      <c r="M6324" s="377">
        <v>42000</v>
      </c>
      <c r="N6324" s="350">
        <v>4</v>
      </c>
      <c r="O6324" s="349">
        <v>6</v>
      </c>
      <c r="P6324" s="377">
        <v>21000</v>
      </c>
    </row>
    <row r="6325" spans="1:16" x14ac:dyDescent="0.2">
      <c r="A6325" s="348" t="s">
        <v>5780</v>
      </c>
      <c r="B6325" s="104" t="s">
        <v>423</v>
      </c>
      <c r="C6325" s="367" t="s">
        <v>99</v>
      </c>
      <c r="D6325" s="349" t="s">
        <v>5794</v>
      </c>
      <c r="E6325" s="370">
        <v>4000</v>
      </c>
      <c r="F6325" s="374" t="s">
        <v>6390</v>
      </c>
      <c r="G6325" s="350" t="s">
        <v>6391</v>
      </c>
      <c r="H6325" s="349" t="s">
        <v>1026</v>
      </c>
      <c r="I6325" s="349" t="s">
        <v>1028</v>
      </c>
      <c r="J6325" s="351" t="s">
        <v>1026</v>
      </c>
      <c r="K6325" s="352">
        <v>4</v>
      </c>
      <c r="L6325" s="353">
        <v>10</v>
      </c>
      <c r="M6325" s="377">
        <v>40000</v>
      </c>
      <c r="N6325" s="350">
        <v>0</v>
      </c>
      <c r="O6325" s="349">
        <v>0</v>
      </c>
      <c r="P6325" s="377">
        <v>0</v>
      </c>
    </row>
    <row r="6326" spans="1:16" x14ac:dyDescent="0.2">
      <c r="A6326" s="348" t="s">
        <v>5780</v>
      </c>
      <c r="B6326" s="104" t="s">
        <v>423</v>
      </c>
      <c r="C6326" s="367" t="s">
        <v>99</v>
      </c>
      <c r="D6326" s="349" t="s">
        <v>5826</v>
      </c>
      <c r="E6326" s="370">
        <v>4000</v>
      </c>
      <c r="F6326" s="374" t="s">
        <v>6390</v>
      </c>
      <c r="G6326" s="350" t="s">
        <v>6391</v>
      </c>
      <c r="H6326" s="349" t="s">
        <v>1026</v>
      </c>
      <c r="I6326" s="349" t="s">
        <v>5793</v>
      </c>
      <c r="J6326" s="351" t="s">
        <v>1026</v>
      </c>
      <c r="K6326" s="352">
        <v>1</v>
      </c>
      <c r="L6326" s="353">
        <v>2</v>
      </c>
      <c r="M6326" s="377">
        <v>7600</v>
      </c>
      <c r="N6326" s="350">
        <v>4</v>
      </c>
      <c r="O6326" s="349">
        <v>6</v>
      </c>
      <c r="P6326" s="377">
        <v>24000</v>
      </c>
    </row>
    <row r="6327" spans="1:16" x14ac:dyDescent="0.2">
      <c r="A6327" s="348" t="s">
        <v>5780</v>
      </c>
      <c r="B6327" s="104" t="s">
        <v>423</v>
      </c>
      <c r="C6327" s="367" t="s">
        <v>99</v>
      </c>
      <c r="D6327" s="349" t="s">
        <v>5938</v>
      </c>
      <c r="E6327" s="370">
        <v>5000</v>
      </c>
      <c r="F6327" s="374" t="s">
        <v>6392</v>
      </c>
      <c r="G6327" s="350" t="s">
        <v>6393</v>
      </c>
      <c r="H6327" s="349" t="s">
        <v>1026</v>
      </c>
      <c r="I6327" s="349" t="s">
        <v>1028</v>
      </c>
      <c r="J6327" s="351" t="s">
        <v>1026</v>
      </c>
      <c r="K6327" s="352">
        <v>4</v>
      </c>
      <c r="L6327" s="353">
        <v>12</v>
      </c>
      <c r="M6327" s="377">
        <v>60000</v>
      </c>
      <c r="N6327" s="350">
        <v>4</v>
      </c>
      <c r="O6327" s="349">
        <v>6</v>
      </c>
      <c r="P6327" s="377">
        <v>30000</v>
      </c>
    </row>
    <row r="6328" spans="1:16" x14ac:dyDescent="0.2">
      <c r="A6328" s="348" t="s">
        <v>5780</v>
      </c>
      <c r="B6328" s="104" t="s">
        <v>423</v>
      </c>
      <c r="C6328" s="367" t="s">
        <v>99</v>
      </c>
      <c r="D6328" s="349" t="s">
        <v>5826</v>
      </c>
      <c r="E6328" s="370">
        <v>4000</v>
      </c>
      <c r="F6328" s="374" t="s">
        <v>6394</v>
      </c>
      <c r="G6328" s="350" t="s">
        <v>6395</v>
      </c>
      <c r="H6328" s="349" t="s">
        <v>1026</v>
      </c>
      <c r="I6328" s="349" t="s">
        <v>5793</v>
      </c>
      <c r="J6328" s="351" t="s">
        <v>1026</v>
      </c>
      <c r="K6328" s="352">
        <v>2</v>
      </c>
      <c r="L6328" s="353">
        <v>5</v>
      </c>
      <c r="M6328" s="377">
        <v>19466.666666666668</v>
      </c>
      <c r="N6328" s="350">
        <v>1</v>
      </c>
      <c r="O6328" s="349">
        <v>1</v>
      </c>
      <c r="P6328" s="377">
        <v>4000</v>
      </c>
    </row>
    <row r="6329" spans="1:16" x14ac:dyDescent="0.2">
      <c r="A6329" s="348" t="s">
        <v>5780</v>
      </c>
      <c r="B6329" s="104" t="s">
        <v>423</v>
      </c>
      <c r="C6329" s="367" t="s">
        <v>99</v>
      </c>
      <c r="D6329" s="349" t="s">
        <v>5880</v>
      </c>
      <c r="E6329" s="370">
        <v>3000</v>
      </c>
      <c r="F6329" s="374" t="s">
        <v>6396</v>
      </c>
      <c r="G6329" s="350" t="s">
        <v>6397</v>
      </c>
      <c r="H6329" s="349" t="s">
        <v>1026</v>
      </c>
      <c r="I6329" s="349" t="s">
        <v>5793</v>
      </c>
      <c r="J6329" s="351" t="s">
        <v>1026</v>
      </c>
      <c r="K6329" s="352">
        <v>4</v>
      </c>
      <c r="L6329" s="353">
        <v>12</v>
      </c>
      <c r="M6329" s="377">
        <v>36000</v>
      </c>
      <c r="N6329" s="350">
        <v>4</v>
      </c>
      <c r="O6329" s="349">
        <v>6</v>
      </c>
      <c r="P6329" s="377">
        <v>18000</v>
      </c>
    </row>
    <row r="6330" spans="1:16" x14ac:dyDescent="0.2">
      <c r="A6330" s="348" t="s">
        <v>5780</v>
      </c>
      <c r="B6330" s="104" t="s">
        <v>423</v>
      </c>
      <c r="C6330" s="367" t="s">
        <v>99</v>
      </c>
      <c r="D6330" s="349" t="s">
        <v>5811</v>
      </c>
      <c r="E6330" s="370">
        <v>3000</v>
      </c>
      <c r="F6330" s="374" t="s">
        <v>6398</v>
      </c>
      <c r="G6330" s="350" t="s">
        <v>6399</v>
      </c>
      <c r="H6330" s="349" t="s">
        <v>1895</v>
      </c>
      <c r="I6330" s="349" t="s">
        <v>1028</v>
      </c>
      <c r="J6330" s="351" t="s">
        <v>1895</v>
      </c>
      <c r="K6330" s="352">
        <v>4</v>
      </c>
      <c r="L6330" s="353">
        <v>12</v>
      </c>
      <c r="M6330" s="377">
        <v>36000</v>
      </c>
      <c r="N6330" s="350">
        <v>4</v>
      </c>
      <c r="O6330" s="349">
        <v>6</v>
      </c>
      <c r="P6330" s="377">
        <v>18000</v>
      </c>
    </row>
    <row r="6331" spans="1:16" x14ac:dyDescent="0.2">
      <c r="A6331" s="348" t="s">
        <v>5780</v>
      </c>
      <c r="B6331" s="104" t="s">
        <v>423</v>
      </c>
      <c r="C6331" s="367" t="s">
        <v>99</v>
      </c>
      <c r="D6331" s="349" t="s">
        <v>6400</v>
      </c>
      <c r="E6331" s="370">
        <v>4000</v>
      </c>
      <c r="F6331" s="374" t="s">
        <v>6401</v>
      </c>
      <c r="G6331" s="350" t="s">
        <v>6402</v>
      </c>
      <c r="H6331" s="349" t="s">
        <v>6403</v>
      </c>
      <c r="I6331" s="349" t="s">
        <v>5785</v>
      </c>
      <c r="J6331" s="351" t="s">
        <v>6403</v>
      </c>
      <c r="K6331" s="352">
        <v>4</v>
      </c>
      <c r="L6331" s="353">
        <v>12</v>
      </c>
      <c r="M6331" s="377">
        <v>48000</v>
      </c>
      <c r="N6331" s="350">
        <v>4</v>
      </c>
      <c r="O6331" s="349">
        <v>6</v>
      </c>
      <c r="P6331" s="377">
        <v>24000</v>
      </c>
    </row>
    <row r="6332" spans="1:16" x14ac:dyDescent="0.2">
      <c r="A6332" s="348" t="s">
        <v>5780</v>
      </c>
      <c r="B6332" s="104" t="s">
        <v>423</v>
      </c>
      <c r="C6332" s="367" t="s">
        <v>99</v>
      </c>
      <c r="D6332" s="349" t="s">
        <v>5863</v>
      </c>
      <c r="E6332" s="370">
        <v>4000</v>
      </c>
      <c r="F6332" s="374" t="s">
        <v>6404</v>
      </c>
      <c r="G6332" s="350" t="s">
        <v>6405</v>
      </c>
      <c r="H6332" s="349" t="s">
        <v>5875</v>
      </c>
      <c r="I6332" s="349" t="s">
        <v>5793</v>
      </c>
      <c r="J6332" s="351" t="s">
        <v>5875</v>
      </c>
      <c r="K6332" s="352">
        <v>4</v>
      </c>
      <c r="L6332" s="353">
        <v>12</v>
      </c>
      <c r="M6332" s="377">
        <v>48000</v>
      </c>
      <c r="N6332" s="350">
        <v>4</v>
      </c>
      <c r="O6332" s="349">
        <v>6</v>
      </c>
      <c r="P6332" s="377">
        <v>24000</v>
      </c>
    </row>
    <row r="6333" spans="1:16" x14ac:dyDescent="0.2">
      <c r="A6333" s="348" t="s">
        <v>5780</v>
      </c>
      <c r="B6333" s="104" t="s">
        <v>423</v>
      </c>
      <c r="C6333" s="367" t="s">
        <v>99</v>
      </c>
      <c r="D6333" s="349" t="s">
        <v>5794</v>
      </c>
      <c r="E6333" s="370">
        <v>3000</v>
      </c>
      <c r="F6333" s="374" t="s">
        <v>6406</v>
      </c>
      <c r="G6333" s="350" t="s">
        <v>6407</v>
      </c>
      <c r="H6333" s="349" t="s">
        <v>1026</v>
      </c>
      <c r="I6333" s="349" t="s">
        <v>1028</v>
      </c>
      <c r="J6333" s="351" t="s">
        <v>1026</v>
      </c>
      <c r="K6333" s="352">
        <v>4</v>
      </c>
      <c r="L6333" s="353">
        <v>7</v>
      </c>
      <c r="M6333" s="377">
        <v>21000</v>
      </c>
      <c r="N6333" s="350">
        <v>0</v>
      </c>
      <c r="O6333" s="349">
        <v>0</v>
      </c>
      <c r="P6333" s="377">
        <v>0</v>
      </c>
    </row>
    <row r="6334" spans="1:16" x14ac:dyDescent="0.2">
      <c r="A6334" s="348" t="s">
        <v>5780</v>
      </c>
      <c r="B6334" s="104" t="s">
        <v>423</v>
      </c>
      <c r="C6334" s="367" t="s">
        <v>99</v>
      </c>
      <c r="D6334" s="349" t="s">
        <v>6408</v>
      </c>
      <c r="E6334" s="370">
        <v>4000</v>
      </c>
      <c r="F6334" s="374" t="s">
        <v>6406</v>
      </c>
      <c r="G6334" s="350" t="s">
        <v>6407</v>
      </c>
      <c r="H6334" s="349" t="s">
        <v>1026</v>
      </c>
      <c r="I6334" s="349" t="s">
        <v>5793</v>
      </c>
      <c r="J6334" s="351" t="s">
        <v>1026</v>
      </c>
      <c r="K6334" s="352">
        <v>2</v>
      </c>
      <c r="L6334" s="353">
        <v>5</v>
      </c>
      <c r="M6334" s="377">
        <v>18533.333333333332</v>
      </c>
      <c r="N6334" s="350">
        <v>4</v>
      </c>
      <c r="O6334" s="349">
        <v>6</v>
      </c>
      <c r="P6334" s="377">
        <v>24000</v>
      </c>
    </row>
    <row r="6335" spans="1:16" x14ac:dyDescent="0.2">
      <c r="A6335" s="348" t="s">
        <v>5780</v>
      </c>
      <c r="B6335" s="104" t="s">
        <v>423</v>
      </c>
      <c r="C6335" s="367" t="s">
        <v>99</v>
      </c>
      <c r="D6335" s="349" t="s">
        <v>6409</v>
      </c>
      <c r="E6335" s="370">
        <v>7000</v>
      </c>
      <c r="F6335" s="374" t="s">
        <v>6410</v>
      </c>
      <c r="G6335" s="350" t="s">
        <v>6411</v>
      </c>
      <c r="H6335" s="349" t="s">
        <v>5926</v>
      </c>
      <c r="I6335" s="349" t="s">
        <v>5793</v>
      </c>
      <c r="J6335" s="351" t="s">
        <v>5926</v>
      </c>
      <c r="K6335" s="352">
        <v>4</v>
      </c>
      <c r="L6335" s="353">
        <v>12</v>
      </c>
      <c r="M6335" s="377">
        <v>84000</v>
      </c>
      <c r="N6335" s="350">
        <v>0</v>
      </c>
      <c r="O6335" s="349">
        <v>0</v>
      </c>
      <c r="P6335" s="377">
        <v>0</v>
      </c>
    </row>
    <row r="6336" spans="1:16" x14ac:dyDescent="0.2">
      <c r="A6336" s="348" t="s">
        <v>5780</v>
      </c>
      <c r="B6336" s="104" t="s">
        <v>423</v>
      </c>
      <c r="C6336" s="367" t="s">
        <v>99</v>
      </c>
      <c r="D6336" s="349" t="s">
        <v>6412</v>
      </c>
      <c r="E6336" s="370">
        <v>6000</v>
      </c>
      <c r="F6336" s="374" t="s">
        <v>6413</v>
      </c>
      <c r="G6336" s="350" t="s">
        <v>6414</v>
      </c>
      <c r="H6336" s="349" t="s">
        <v>6415</v>
      </c>
      <c r="I6336" s="349" t="s">
        <v>5793</v>
      </c>
      <c r="J6336" s="351" t="s">
        <v>6415</v>
      </c>
      <c r="K6336" s="352">
        <v>4</v>
      </c>
      <c r="L6336" s="353">
        <v>12</v>
      </c>
      <c r="M6336" s="377">
        <v>72000</v>
      </c>
      <c r="N6336" s="350">
        <v>4</v>
      </c>
      <c r="O6336" s="349">
        <v>6</v>
      </c>
      <c r="P6336" s="377">
        <v>36000</v>
      </c>
    </row>
    <row r="6337" spans="1:16" x14ac:dyDescent="0.2">
      <c r="A6337" s="348" t="s">
        <v>5780</v>
      </c>
      <c r="B6337" s="104" t="s">
        <v>423</v>
      </c>
      <c r="C6337" s="367" t="s">
        <v>99</v>
      </c>
      <c r="D6337" s="349" t="s">
        <v>6416</v>
      </c>
      <c r="E6337" s="370">
        <v>5000</v>
      </c>
      <c r="F6337" s="374" t="s">
        <v>6417</v>
      </c>
      <c r="G6337" s="350" t="s">
        <v>6418</v>
      </c>
      <c r="H6337" s="349" t="s">
        <v>1067</v>
      </c>
      <c r="I6337" s="349" t="s">
        <v>5793</v>
      </c>
      <c r="J6337" s="351" t="s">
        <v>1067</v>
      </c>
      <c r="K6337" s="352">
        <v>1</v>
      </c>
      <c r="L6337" s="353">
        <v>3</v>
      </c>
      <c r="M6337" s="377">
        <v>12833.333333333334</v>
      </c>
      <c r="N6337" s="350">
        <v>4</v>
      </c>
      <c r="O6337" s="349">
        <v>6</v>
      </c>
      <c r="P6337" s="377">
        <v>30000</v>
      </c>
    </row>
    <row r="6338" spans="1:16" x14ac:dyDescent="0.2">
      <c r="A6338" s="348" t="s">
        <v>5780</v>
      </c>
      <c r="B6338" s="104" t="s">
        <v>423</v>
      </c>
      <c r="C6338" s="367" t="s">
        <v>99</v>
      </c>
      <c r="D6338" s="349" t="s">
        <v>6019</v>
      </c>
      <c r="E6338" s="370">
        <v>4000</v>
      </c>
      <c r="F6338" s="374" t="s">
        <v>6419</v>
      </c>
      <c r="G6338" s="350" t="s">
        <v>6420</v>
      </c>
      <c r="H6338" s="349" t="s">
        <v>1060</v>
      </c>
      <c r="I6338" s="349" t="s">
        <v>1028</v>
      </c>
      <c r="J6338" s="351" t="s">
        <v>1060</v>
      </c>
      <c r="K6338" s="352">
        <v>4</v>
      </c>
      <c r="L6338" s="353">
        <v>12</v>
      </c>
      <c r="M6338" s="377">
        <v>48000</v>
      </c>
      <c r="N6338" s="350">
        <v>4</v>
      </c>
      <c r="O6338" s="349">
        <v>6</v>
      </c>
      <c r="P6338" s="377">
        <v>24000</v>
      </c>
    </row>
    <row r="6339" spans="1:16" x14ac:dyDescent="0.2">
      <c r="A6339" s="348" t="s">
        <v>5780</v>
      </c>
      <c r="B6339" s="104" t="s">
        <v>423</v>
      </c>
      <c r="C6339" s="367" t="s">
        <v>99</v>
      </c>
      <c r="D6339" s="349" t="s">
        <v>5794</v>
      </c>
      <c r="E6339" s="370">
        <v>3000</v>
      </c>
      <c r="F6339" s="374" t="s">
        <v>6421</v>
      </c>
      <c r="G6339" s="350" t="s">
        <v>6422</v>
      </c>
      <c r="H6339" s="349" t="s">
        <v>5794</v>
      </c>
      <c r="I6339" s="349" t="s">
        <v>5793</v>
      </c>
      <c r="J6339" s="351" t="s">
        <v>5794</v>
      </c>
      <c r="K6339" s="352">
        <v>4</v>
      </c>
      <c r="L6339" s="353">
        <v>12</v>
      </c>
      <c r="M6339" s="377">
        <v>36000</v>
      </c>
      <c r="N6339" s="350">
        <v>4</v>
      </c>
      <c r="O6339" s="349">
        <v>6</v>
      </c>
      <c r="P6339" s="377">
        <v>18000</v>
      </c>
    </row>
    <row r="6340" spans="1:16" x14ac:dyDescent="0.2">
      <c r="A6340" s="348" t="s">
        <v>5780</v>
      </c>
      <c r="B6340" s="104" t="s">
        <v>423</v>
      </c>
      <c r="C6340" s="367" t="s">
        <v>99</v>
      </c>
      <c r="D6340" s="349" t="s">
        <v>6423</v>
      </c>
      <c r="E6340" s="370">
        <v>9000</v>
      </c>
      <c r="F6340" s="374" t="s">
        <v>6424</v>
      </c>
      <c r="G6340" s="350" t="s">
        <v>6425</v>
      </c>
      <c r="H6340" s="349" t="s">
        <v>1026</v>
      </c>
      <c r="I6340" s="349" t="s">
        <v>5793</v>
      </c>
      <c r="J6340" s="351" t="s">
        <v>1026</v>
      </c>
      <c r="K6340" s="352">
        <v>3</v>
      </c>
      <c r="L6340" s="353">
        <v>7</v>
      </c>
      <c r="M6340" s="377">
        <v>63000</v>
      </c>
      <c r="N6340" s="350">
        <v>0</v>
      </c>
      <c r="O6340" s="349">
        <v>0</v>
      </c>
      <c r="P6340" s="377">
        <v>0</v>
      </c>
    </row>
    <row r="6341" spans="1:16" x14ac:dyDescent="0.2">
      <c r="A6341" s="348" t="s">
        <v>5780</v>
      </c>
      <c r="B6341" s="104" t="s">
        <v>423</v>
      </c>
      <c r="C6341" s="367" t="s">
        <v>99</v>
      </c>
      <c r="D6341" s="349" t="s">
        <v>5863</v>
      </c>
      <c r="E6341" s="370">
        <v>3500</v>
      </c>
      <c r="F6341" s="374" t="s">
        <v>6426</v>
      </c>
      <c r="G6341" s="350" t="s">
        <v>6427</v>
      </c>
      <c r="H6341" s="349" t="s">
        <v>5821</v>
      </c>
      <c r="I6341" s="349" t="s">
        <v>5793</v>
      </c>
      <c r="J6341" s="351" t="s">
        <v>5821</v>
      </c>
      <c r="K6341" s="352">
        <v>2</v>
      </c>
      <c r="L6341" s="353">
        <v>6</v>
      </c>
      <c r="M6341" s="377">
        <v>21000</v>
      </c>
      <c r="N6341" s="350">
        <v>0</v>
      </c>
      <c r="O6341" s="349">
        <v>0</v>
      </c>
      <c r="P6341" s="377">
        <v>0</v>
      </c>
    </row>
    <row r="6342" spans="1:16" x14ac:dyDescent="0.2">
      <c r="A6342" s="348" t="s">
        <v>5780</v>
      </c>
      <c r="B6342" s="104" t="s">
        <v>423</v>
      </c>
      <c r="C6342" s="367" t="s">
        <v>99</v>
      </c>
      <c r="D6342" s="349" t="s">
        <v>5794</v>
      </c>
      <c r="E6342" s="370">
        <v>4000</v>
      </c>
      <c r="F6342" s="374" t="s">
        <v>6428</v>
      </c>
      <c r="G6342" s="350" t="s">
        <v>6429</v>
      </c>
      <c r="H6342" s="349" t="s">
        <v>5826</v>
      </c>
      <c r="I6342" s="349" t="s">
        <v>5793</v>
      </c>
      <c r="J6342" s="351" t="s">
        <v>5826</v>
      </c>
      <c r="K6342" s="352">
        <v>4</v>
      </c>
      <c r="L6342" s="353">
        <v>12</v>
      </c>
      <c r="M6342" s="377">
        <v>48000</v>
      </c>
      <c r="N6342" s="350">
        <v>4</v>
      </c>
      <c r="O6342" s="349">
        <v>6</v>
      </c>
      <c r="P6342" s="377">
        <v>24000</v>
      </c>
    </row>
    <row r="6343" spans="1:16" x14ac:dyDescent="0.2">
      <c r="A6343" s="348" t="s">
        <v>5780</v>
      </c>
      <c r="B6343" s="104" t="s">
        <v>423</v>
      </c>
      <c r="C6343" s="367" t="s">
        <v>99</v>
      </c>
      <c r="D6343" s="349" t="s">
        <v>6430</v>
      </c>
      <c r="E6343" s="370">
        <v>4000</v>
      </c>
      <c r="F6343" s="374" t="s">
        <v>6431</v>
      </c>
      <c r="G6343" s="350" t="s">
        <v>6432</v>
      </c>
      <c r="H6343" s="349" t="s">
        <v>1026</v>
      </c>
      <c r="I6343" s="349" t="s">
        <v>5793</v>
      </c>
      <c r="J6343" s="351" t="s">
        <v>1026</v>
      </c>
      <c r="K6343" s="352">
        <v>4</v>
      </c>
      <c r="L6343" s="353">
        <v>12</v>
      </c>
      <c r="M6343" s="377">
        <v>48000</v>
      </c>
      <c r="N6343" s="350">
        <v>4</v>
      </c>
      <c r="O6343" s="349">
        <v>6</v>
      </c>
      <c r="P6343" s="377">
        <v>24000</v>
      </c>
    </row>
    <row r="6344" spans="1:16" x14ac:dyDescent="0.2">
      <c r="A6344" s="348" t="s">
        <v>5780</v>
      </c>
      <c r="B6344" s="104" t="s">
        <v>423</v>
      </c>
      <c r="C6344" s="367" t="s">
        <v>99</v>
      </c>
      <c r="D6344" s="349" t="s">
        <v>5794</v>
      </c>
      <c r="E6344" s="370">
        <v>3000</v>
      </c>
      <c r="F6344" s="374" t="s">
        <v>6433</v>
      </c>
      <c r="G6344" s="350" t="s">
        <v>6434</v>
      </c>
      <c r="H6344" s="349" t="s">
        <v>1026</v>
      </c>
      <c r="I6344" s="349" t="s">
        <v>1028</v>
      </c>
      <c r="J6344" s="351" t="s">
        <v>1026</v>
      </c>
      <c r="K6344" s="352">
        <v>4</v>
      </c>
      <c r="L6344" s="353">
        <v>12</v>
      </c>
      <c r="M6344" s="377">
        <v>36000</v>
      </c>
      <c r="N6344" s="350">
        <v>4</v>
      </c>
      <c r="O6344" s="349">
        <v>6</v>
      </c>
      <c r="P6344" s="377">
        <v>18000</v>
      </c>
    </row>
    <row r="6345" spans="1:16" x14ac:dyDescent="0.2">
      <c r="A6345" s="348" t="s">
        <v>5780</v>
      </c>
      <c r="B6345" s="104" t="s">
        <v>423</v>
      </c>
      <c r="C6345" s="367" t="s">
        <v>99</v>
      </c>
      <c r="D6345" s="349" t="s">
        <v>5920</v>
      </c>
      <c r="E6345" s="370">
        <v>4500</v>
      </c>
      <c r="F6345" s="374" t="s">
        <v>6435</v>
      </c>
      <c r="G6345" s="350" t="s">
        <v>6436</v>
      </c>
      <c r="H6345" s="349" t="s">
        <v>5821</v>
      </c>
      <c r="I6345" s="349" t="s">
        <v>5793</v>
      </c>
      <c r="J6345" s="351" t="s">
        <v>5821</v>
      </c>
      <c r="K6345" s="352">
        <v>4</v>
      </c>
      <c r="L6345" s="353">
        <v>9</v>
      </c>
      <c r="M6345" s="377">
        <v>40500</v>
      </c>
      <c r="N6345" s="350">
        <v>0</v>
      </c>
      <c r="O6345" s="349">
        <v>0</v>
      </c>
      <c r="P6345" s="377">
        <v>0</v>
      </c>
    </row>
    <row r="6346" spans="1:16" x14ac:dyDescent="0.2">
      <c r="A6346" s="348" t="s">
        <v>5780</v>
      </c>
      <c r="B6346" s="104" t="s">
        <v>423</v>
      </c>
      <c r="C6346" s="367" t="s">
        <v>99</v>
      </c>
      <c r="D6346" s="349" t="s">
        <v>6437</v>
      </c>
      <c r="E6346" s="370">
        <v>5000</v>
      </c>
      <c r="F6346" s="374" t="s">
        <v>6435</v>
      </c>
      <c r="G6346" s="350" t="s">
        <v>6436</v>
      </c>
      <c r="H6346" s="349" t="s">
        <v>1060</v>
      </c>
      <c r="I6346" s="349" t="s">
        <v>5793</v>
      </c>
      <c r="J6346" s="351" t="s">
        <v>1060</v>
      </c>
      <c r="K6346" s="352">
        <v>1</v>
      </c>
      <c r="L6346" s="353">
        <v>3</v>
      </c>
      <c r="M6346" s="377">
        <v>15000</v>
      </c>
      <c r="N6346" s="350">
        <v>4</v>
      </c>
      <c r="O6346" s="349">
        <v>6</v>
      </c>
      <c r="P6346" s="377">
        <v>30000</v>
      </c>
    </row>
    <row r="6347" spans="1:16" x14ac:dyDescent="0.2">
      <c r="A6347" s="348" t="s">
        <v>5780</v>
      </c>
      <c r="B6347" s="104" t="s">
        <v>423</v>
      </c>
      <c r="C6347" s="367" t="s">
        <v>99</v>
      </c>
      <c r="D6347" s="349" t="s">
        <v>5917</v>
      </c>
      <c r="E6347" s="370">
        <v>4000</v>
      </c>
      <c r="F6347" s="374" t="s">
        <v>6438</v>
      </c>
      <c r="G6347" s="350" t="s">
        <v>6439</v>
      </c>
      <c r="H6347" s="349" t="s">
        <v>1060</v>
      </c>
      <c r="I6347" s="349" t="s">
        <v>5793</v>
      </c>
      <c r="J6347" s="351" t="s">
        <v>1060</v>
      </c>
      <c r="K6347" s="352">
        <v>2</v>
      </c>
      <c r="L6347" s="353">
        <v>6</v>
      </c>
      <c r="M6347" s="377">
        <v>21200</v>
      </c>
      <c r="N6347" s="350">
        <v>4</v>
      </c>
      <c r="O6347" s="349">
        <v>6</v>
      </c>
      <c r="P6347" s="377">
        <v>24000</v>
      </c>
    </row>
    <row r="6348" spans="1:16" x14ac:dyDescent="0.2">
      <c r="A6348" s="348" t="s">
        <v>5780</v>
      </c>
      <c r="B6348" s="104" t="s">
        <v>423</v>
      </c>
      <c r="C6348" s="367" t="s">
        <v>99</v>
      </c>
      <c r="D6348" s="349" t="s">
        <v>6156</v>
      </c>
      <c r="E6348" s="370">
        <v>4000</v>
      </c>
      <c r="F6348" s="374" t="s">
        <v>6440</v>
      </c>
      <c r="G6348" s="350" t="s">
        <v>6441</v>
      </c>
      <c r="H6348" s="349" t="s">
        <v>1160</v>
      </c>
      <c r="I6348" s="349" t="s">
        <v>5793</v>
      </c>
      <c r="J6348" s="351" t="s">
        <v>1160</v>
      </c>
      <c r="K6348" s="352">
        <v>4</v>
      </c>
      <c r="L6348" s="353">
        <v>12</v>
      </c>
      <c r="M6348" s="377">
        <v>48000</v>
      </c>
      <c r="N6348" s="350">
        <v>4</v>
      </c>
      <c r="O6348" s="349">
        <v>6</v>
      </c>
      <c r="P6348" s="377">
        <v>24000</v>
      </c>
    </row>
    <row r="6349" spans="1:16" x14ac:dyDescent="0.2">
      <c r="A6349" s="348" t="s">
        <v>5780</v>
      </c>
      <c r="B6349" s="104" t="s">
        <v>423</v>
      </c>
      <c r="C6349" s="367" t="s">
        <v>99</v>
      </c>
      <c r="D6349" s="349" t="s">
        <v>5794</v>
      </c>
      <c r="E6349" s="370">
        <v>3000</v>
      </c>
      <c r="F6349" s="374" t="s">
        <v>6442</v>
      </c>
      <c r="G6349" s="350" t="s">
        <v>6443</v>
      </c>
      <c r="H6349" s="349" t="s">
        <v>5826</v>
      </c>
      <c r="I6349" s="349" t="s">
        <v>5793</v>
      </c>
      <c r="J6349" s="351" t="s">
        <v>5826</v>
      </c>
      <c r="K6349" s="352">
        <v>3</v>
      </c>
      <c r="L6349" s="353">
        <v>8</v>
      </c>
      <c r="M6349" s="377">
        <v>24000</v>
      </c>
      <c r="N6349" s="350">
        <v>0</v>
      </c>
      <c r="O6349" s="349">
        <v>0</v>
      </c>
      <c r="P6349" s="377">
        <v>0</v>
      </c>
    </row>
    <row r="6350" spans="1:16" x14ac:dyDescent="0.2">
      <c r="A6350" s="348" t="s">
        <v>5780</v>
      </c>
      <c r="B6350" s="104" t="s">
        <v>423</v>
      </c>
      <c r="C6350" s="367" t="s">
        <v>99</v>
      </c>
      <c r="D6350" s="349" t="s">
        <v>5811</v>
      </c>
      <c r="E6350" s="370">
        <v>3000</v>
      </c>
      <c r="F6350" s="374" t="s">
        <v>6444</v>
      </c>
      <c r="G6350" s="350" t="s">
        <v>6445</v>
      </c>
      <c r="H6350" s="349" t="s">
        <v>6446</v>
      </c>
      <c r="I6350" s="349" t="s">
        <v>5785</v>
      </c>
      <c r="J6350" s="351" t="s">
        <v>6446</v>
      </c>
      <c r="K6350" s="352">
        <v>4</v>
      </c>
      <c r="L6350" s="353">
        <v>12</v>
      </c>
      <c r="M6350" s="377">
        <v>36000</v>
      </c>
      <c r="N6350" s="350">
        <v>4</v>
      </c>
      <c r="O6350" s="349">
        <v>6</v>
      </c>
      <c r="P6350" s="377">
        <v>18000</v>
      </c>
    </row>
    <row r="6351" spans="1:16" x14ac:dyDescent="0.2">
      <c r="A6351" s="348" t="s">
        <v>5780</v>
      </c>
      <c r="B6351" s="104" t="s">
        <v>423</v>
      </c>
      <c r="C6351" s="367" t="s">
        <v>99</v>
      </c>
      <c r="D6351" s="349" t="s">
        <v>5948</v>
      </c>
      <c r="E6351" s="370">
        <v>3000</v>
      </c>
      <c r="F6351" s="374" t="s">
        <v>6447</v>
      </c>
      <c r="G6351" s="350" t="s">
        <v>6448</v>
      </c>
      <c r="H6351" s="349" t="s">
        <v>6449</v>
      </c>
      <c r="I6351" s="349" t="s">
        <v>5793</v>
      </c>
      <c r="J6351" s="351" t="s">
        <v>6449</v>
      </c>
      <c r="K6351" s="352">
        <v>3</v>
      </c>
      <c r="L6351" s="353">
        <v>7</v>
      </c>
      <c r="M6351" s="377">
        <v>21000</v>
      </c>
      <c r="N6351" s="350">
        <v>0</v>
      </c>
      <c r="O6351" s="349">
        <v>0</v>
      </c>
      <c r="P6351" s="377">
        <v>0</v>
      </c>
    </row>
    <row r="6352" spans="1:16" x14ac:dyDescent="0.2">
      <c r="A6352" s="348" t="s">
        <v>5780</v>
      </c>
      <c r="B6352" s="104" t="s">
        <v>423</v>
      </c>
      <c r="C6352" s="367" t="s">
        <v>99</v>
      </c>
      <c r="D6352" s="349" t="s">
        <v>5948</v>
      </c>
      <c r="E6352" s="370">
        <v>4000</v>
      </c>
      <c r="F6352" s="374" t="s">
        <v>6450</v>
      </c>
      <c r="G6352" s="350" t="s">
        <v>6451</v>
      </c>
      <c r="H6352" s="349" t="s">
        <v>1060</v>
      </c>
      <c r="I6352" s="349" t="s">
        <v>5793</v>
      </c>
      <c r="J6352" s="351" t="s">
        <v>1060</v>
      </c>
      <c r="K6352" s="352">
        <v>4</v>
      </c>
      <c r="L6352" s="353">
        <v>12</v>
      </c>
      <c r="M6352" s="377">
        <v>48000</v>
      </c>
      <c r="N6352" s="350">
        <v>4</v>
      </c>
      <c r="O6352" s="349">
        <v>6</v>
      </c>
      <c r="P6352" s="377">
        <v>24000</v>
      </c>
    </row>
    <row r="6353" spans="1:16" x14ac:dyDescent="0.2">
      <c r="A6353" s="348" t="s">
        <v>5780</v>
      </c>
      <c r="B6353" s="104" t="s">
        <v>423</v>
      </c>
      <c r="C6353" s="367" t="s">
        <v>99</v>
      </c>
      <c r="D6353" s="349" t="s">
        <v>5811</v>
      </c>
      <c r="E6353" s="370">
        <v>3000</v>
      </c>
      <c r="F6353" s="374" t="s">
        <v>6452</v>
      </c>
      <c r="G6353" s="350" t="s">
        <v>6453</v>
      </c>
      <c r="H6353" s="349" t="s">
        <v>5821</v>
      </c>
      <c r="I6353" s="349" t="s">
        <v>5793</v>
      </c>
      <c r="J6353" s="351" t="s">
        <v>5821</v>
      </c>
      <c r="K6353" s="352">
        <v>4</v>
      </c>
      <c r="L6353" s="353">
        <v>12</v>
      </c>
      <c r="M6353" s="377">
        <v>36000</v>
      </c>
      <c r="N6353" s="350">
        <v>4</v>
      </c>
      <c r="O6353" s="349">
        <v>6</v>
      </c>
      <c r="P6353" s="377">
        <v>18000</v>
      </c>
    </row>
    <row r="6354" spans="1:16" x14ac:dyDescent="0.2">
      <c r="A6354" s="348" t="s">
        <v>5780</v>
      </c>
      <c r="B6354" s="104" t="s">
        <v>423</v>
      </c>
      <c r="C6354" s="367" t="s">
        <v>99</v>
      </c>
      <c r="D6354" s="349" t="s">
        <v>6454</v>
      </c>
      <c r="E6354" s="370">
        <v>6000</v>
      </c>
      <c r="F6354" s="374" t="s">
        <v>6455</v>
      </c>
      <c r="G6354" s="350" t="s">
        <v>6456</v>
      </c>
      <c r="H6354" s="349" t="s">
        <v>6035</v>
      </c>
      <c r="I6354" s="349" t="s">
        <v>5793</v>
      </c>
      <c r="J6354" s="351" t="s">
        <v>6035</v>
      </c>
      <c r="K6354" s="352">
        <v>4</v>
      </c>
      <c r="L6354" s="353">
        <v>12</v>
      </c>
      <c r="M6354" s="377">
        <v>72000</v>
      </c>
      <c r="N6354" s="350">
        <v>4</v>
      </c>
      <c r="O6354" s="349">
        <v>6</v>
      </c>
      <c r="P6354" s="377">
        <v>36000</v>
      </c>
    </row>
    <row r="6355" spans="1:16" x14ac:dyDescent="0.2">
      <c r="A6355" s="348" t="s">
        <v>5780</v>
      </c>
      <c r="B6355" s="104" t="s">
        <v>423</v>
      </c>
      <c r="C6355" s="367" t="s">
        <v>99</v>
      </c>
      <c r="D6355" s="349" t="s">
        <v>6130</v>
      </c>
      <c r="E6355" s="370">
        <v>4000</v>
      </c>
      <c r="F6355" s="374" t="s">
        <v>6457</v>
      </c>
      <c r="G6355" s="350" t="s">
        <v>6458</v>
      </c>
      <c r="H6355" s="349" t="s">
        <v>3296</v>
      </c>
      <c r="I6355" s="349" t="s">
        <v>5793</v>
      </c>
      <c r="J6355" s="351" t="s">
        <v>3296</v>
      </c>
      <c r="K6355" s="352">
        <v>2</v>
      </c>
      <c r="L6355" s="353">
        <v>6</v>
      </c>
      <c r="M6355" s="377">
        <v>23066.666666666668</v>
      </c>
      <c r="N6355" s="350">
        <v>4</v>
      </c>
      <c r="O6355" s="349">
        <v>6</v>
      </c>
      <c r="P6355" s="377">
        <v>24000</v>
      </c>
    </row>
    <row r="6356" spans="1:16" x14ac:dyDescent="0.2">
      <c r="A6356" s="348" t="s">
        <v>5780</v>
      </c>
      <c r="B6356" s="104" t="s">
        <v>423</v>
      </c>
      <c r="C6356" s="367" t="s">
        <v>99</v>
      </c>
      <c r="D6356" s="349" t="s">
        <v>5863</v>
      </c>
      <c r="E6356" s="370">
        <v>4000</v>
      </c>
      <c r="F6356" s="374" t="s">
        <v>6459</v>
      </c>
      <c r="G6356" s="350" t="s">
        <v>6460</v>
      </c>
      <c r="H6356" s="349" t="s">
        <v>5821</v>
      </c>
      <c r="I6356" s="349" t="s">
        <v>5793</v>
      </c>
      <c r="J6356" s="351" t="s">
        <v>5821</v>
      </c>
      <c r="K6356" s="352">
        <v>4</v>
      </c>
      <c r="L6356" s="353">
        <v>12</v>
      </c>
      <c r="M6356" s="377">
        <v>48000</v>
      </c>
      <c r="N6356" s="350">
        <v>4</v>
      </c>
      <c r="O6356" s="349">
        <v>6</v>
      </c>
      <c r="P6356" s="377">
        <v>24000</v>
      </c>
    </row>
    <row r="6357" spans="1:16" x14ac:dyDescent="0.2">
      <c r="A6357" s="348" t="s">
        <v>5780</v>
      </c>
      <c r="B6357" s="104" t="s">
        <v>423</v>
      </c>
      <c r="C6357" s="367" t="s">
        <v>99</v>
      </c>
      <c r="D6357" s="349" t="s">
        <v>5853</v>
      </c>
      <c r="E6357" s="370">
        <v>4000</v>
      </c>
      <c r="F6357" s="374" t="s">
        <v>6461</v>
      </c>
      <c r="G6357" s="350" t="s">
        <v>6462</v>
      </c>
      <c r="H6357" s="349" t="s">
        <v>1060</v>
      </c>
      <c r="I6357" s="349" t="s">
        <v>5793</v>
      </c>
      <c r="J6357" s="351" t="s">
        <v>1060</v>
      </c>
      <c r="K6357" s="352">
        <v>2</v>
      </c>
      <c r="L6357" s="353">
        <v>6</v>
      </c>
      <c r="M6357" s="377">
        <v>23066.666666666668</v>
      </c>
      <c r="N6357" s="350">
        <v>4</v>
      </c>
      <c r="O6357" s="349">
        <v>6</v>
      </c>
      <c r="P6357" s="377">
        <v>24000</v>
      </c>
    </row>
    <row r="6358" spans="1:16" x14ac:dyDescent="0.2">
      <c r="A6358" s="348" t="s">
        <v>5780</v>
      </c>
      <c r="B6358" s="104" t="s">
        <v>423</v>
      </c>
      <c r="C6358" s="367" t="s">
        <v>99</v>
      </c>
      <c r="D6358" s="349" t="s">
        <v>6463</v>
      </c>
      <c r="E6358" s="370">
        <v>4000</v>
      </c>
      <c r="F6358" s="374" t="s">
        <v>6464</v>
      </c>
      <c r="G6358" s="350" t="s">
        <v>6465</v>
      </c>
      <c r="H6358" s="349" t="s">
        <v>1895</v>
      </c>
      <c r="I6358" s="349" t="s">
        <v>5793</v>
      </c>
      <c r="J6358" s="351" t="s">
        <v>1895</v>
      </c>
      <c r="K6358" s="352">
        <v>4</v>
      </c>
      <c r="L6358" s="353">
        <v>12</v>
      </c>
      <c r="M6358" s="377">
        <v>48000</v>
      </c>
      <c r="N6358" s="350">
        <v>4</v>
      </c>
      <c r="O6358" s="349">
        <v>6</v>
      </c>
      <c r="P6358" s="377">
        <v>24000</v>
      </c>
    </row>
    <row r="6359" spans="1:16" x14ac:dyDescent="0.2">
      <c r="A6359" s="348" t="s">
        <v>5780</v>
      </c>
      <c r="B6359" s="104" t="s">
        <v>423</v>
      </c>
      <c r="C6359" s="367" t="s">
        <v>99</v>
      </c>
      <c r="D6359" s="349" t="s">
        <v>5811</v>
      </c>
      <c r="E6359" s="370">
        <v>3000</v>
      </c>
      <c r="F6359" s="374" t="s">
        <v>6466</v>
      </c>
      <c r="G6359" s="350" t="s">
        <v>6467</v>
      </c>
      <c r="H6359" s="349" t="s">
        <v>5972</v>
      </c>
      <c r="I6359" s="349" t="s">
        <v>5793</v>
      </c>
      <c r="J6359" s="351" t="s">
        <v>5972</v>
      </c>
      <c r="K6359" s="352">
        <v>4</v>
      </c>
      <c r="L6359" s="353">
        <v>12</v>
      </c>
      <c r="M6359" s="377">
        <v>36000</v>
      </c>
      <c r="N6359" s="350">
        <v>4</v>
      </c>
      <c r="O6359" s="349">
        <v>6</v>
      </c>
      <c r="P6359" s="377">
        <v>18000</v>
      </c>
    </row>
    <row r="6360" spans="1:16" x14ac:dyDescent="0.2">
      <c r="A6360" s="348" t="s">
        <v>5780</v>
      </c>
      <c r="B6360" s="104" t="s">
        <v>423</v>
      </c>
      <c r="C6360" s="367" t="s">
        <v>99</v>
      </c>
      <c r="D6360" s="349" t="s">
        <v>4514</v>
      </c>
      <c r="E6360" s="370">
        <v>4000</v>
      </c>
      <c r="F6360" s="374" t="s">
        <v>6468</v>
      </c>
      <c r="G6360" s="350" t="s">
        <v>6469</v>
      </c>
      <c r="H6360" s="349" t="s">
        <v>5849</v>
      </c>
      <c r="I6360" s="349" t="s">
        <v>5793</v>
      </c>
      <c r="J6360" s="351" t="s">
        <v>5849</v>
      </c>
      <c r="K6360" s="352">
        <v>4</v>
      </c>
      <c r="L6360" s="353">
        <v>10</v>
      </c>
      <c r="M6360" s="377">
        <v>40000</v>
      </c>
      <c r="N6360" s="350">
        <v>0</v>
      </c>
      <c r="O6360" s="349">
        <v>0</v>
      </c>
      <c r="P6360" s="377">
        <v>0</v>
      </c>
    </row>
    <row r="6361" spans="1:16" x14ac:dyDescent="0.2">
      <c r="A6361" s="348" t="s">
        <v>5780</v>
      </c>
      <c r="B6361" s="104" t="s">
        <v>423</v>
      </c>
      <c r="C6361" s="367" t="s">
        <v>99</v>
      </c>
      <c r="D6361" s="349" t="s">
        <v>5829</v>
      </c>
      <c r="E6361" s="370">
        <v>4000</v>
      </c>
      <c r="F6361" s="374" t="s">
        <v>6470</v>
      </c>
      <c r="G6361" s="350" t="s">
        <v>6471</v>
      </c>
      <c r="H6361" s="349" t="s">
        <v>1060</v>
      </c>
      <c r="I6361" s="349" t="s">
        <v>5793</v>
      </c>
      <c r="J6361" s="351" t="s">
        <v>1060</v>
      </c>
      <c r="K6361" s="352">
        <v>2</v>
      </c>
      <c r="L6361" s="353">
        <v>6</v>
      </c>
      <c r="M6361" s="377">
        <v>21200</v>
      </c>
      <c r="N6361" s="350">
        <v>4</v>
      </c>
      <c r="O6361" s="349">
        <v>6</v>
      </c>
      <c r="P6361" s="377">
        <v>24000</v>
      </c>
    </row>
    <row r="6362" spans="1:16" x14ac:dyDescent="0.2">
      <c r="A6362" s="348" t="s">
        <v>5780</v>
      </c>
      <c r="B6362" s="104" t="s">
        <v>423</v>
      </c>
      <c r="C6362" s="367" t="s">
        <v>99</v>
      </c>
      <c r="D6362" s="349" t="s">
        <v>5794</v>
      </c>
      <c r="E6362" s="370">
        <v>3000</v>
      </c>
      <c r="F6362" s="374" t="s">
        <v>6472</v>
      </c>
      <c r="G6362" s="350" t="s">
        <v>6473</v>
      </c>
      <c r="H6362" s="349" t="s">
        <v>5826</v>
      </c>
      <c r="I6362" s="349" t="s">
        <v>5793</v>
      </c>
      <c r="J6362" s="351" t="s">
        <v>5826</v>
      </c>
      <c r="K6362" s="352">
        <v>4</v>
      </c>
      <c r="L6362" s="353">
        <v>12</v>
      </c>
      <c r="M6362" s="377">
        <v>36000</v>
      </c>
      <c r="N6362" s="350">
        <v>4</v>
      </c>
      <c r="O6362" s="349">
        <v>6</v>
      </c>
      <c r="P6362" s="377">
        <v>18000</v>
      </c>
    </row>
    <row r="6363" spans="1:16" x14ac:dyDescent="0.2">
      <c r="A6363" s="348" t="s">
        <v>5780</v>
      </c>
      <c r="B6363" s="104" t="s">
        <v>423</v>
      </c>
      <c r="C6363" s="367" t="s">
        <v>99</v>
      </c>
      <c r="D6363" s="349" t="s">
        <v>5853</v>
      </c>
      <c r="E6363" s="370">
        <v>4000</v>
      </c>
      <c r="F6363" s="374" t="s">
        <v>6474</v>
      </c>
      <c r="G6363" s="350" t="s">
        <v>6475</v>
      </c>
      <c r="H6363" s="349" t="s">
        <v>1060</v>
      </c>
      <c r="I6363" s="349" t="s">
        <v>5793</v>
      </c>
      <c r="J6363" s="351" t="s">
        <v>1060</v>
      </c>
      <c r="K6363" s="352">
        <v>2</v>
      </c>
      <c r="L6363" s="353">
        <v>6</v>
      </c>
      <c r="M6363" s="377">
        <v>21200</v>
      </c>
      <c r="N6363" s="350">
        <v>4</v>
      </c>
      <c r="O6363" s="349">
        <v>6</v>
      </c>
      <c r="P6363" s="377">
        <v>24000</v>
      </c>
    </row>
    <row r="6364" spans="1:16" x14ac:dyDescent="0.2">
      <c r="A6364" s="348" t="s">
        <v>5780</v>
      </c>
      <c r="B6364" s="104" t="s">
        <v>423</v>
      </c>
      <c r="C6364" s="367" t="s">
        <v>99</v>
      </c>
      <c r="D6364" s="349" t="s">
        <v>6476</v>
      </c>
      <c r="E6364" s="370">
        <v>4500</v>
      </c>
      <c r="F6364" s="374" t="s">
        <v>6477</v>
      </c>
      <c r="G6364" s="350" t="s">
        <v>6478</v>
      </c>
      <c r="H6364" s="349" t="s">
        <v>1026</v>
      </c>
      <c r="I6364" s="349" t="s">
        <v>5793</v>
      </c>
      <c r="J6364" s="351" t="s">
        <v>1026</v>
      </c>
      <c r="K6364" s="352">
        <v>4</v>
      </c>
      <c r="L6364" s="353">
        <v>12</v>
      </c>
      <c r="M6364" s="377">
        <v>54000</v>
      </c>
      <c r="N6364" s="350">
        <v>4</v>
      </c>
      <c r="O6364" s="349">
        <v>6</v>
      </c>
      <c r="P6364" s="377">
        <v>27000</v>
      </c>
    </row>
    <row r="6365" spans="1:16" x14ac:dyDescent="0.2">
      <c r="A6365" s="348" t="s">
        <v>5780</v>
      </c>
      <c r="B6365" s="104" t="s">
        <v>423</v>
      </c>
      <c r="C6365" s="367" t="s">
        <v>99</v>
      </c>
      <c r="D6365" s="349" t="s">
        <v>5794</v>
      </c>
      <c r="E6365" s="370">
        <v>4000</v>
      </c>
      <c r="F6365" s="374" t="s">
        <v>6479</v>
      </c>
      <c r="G6365" s="350" t="s">
        <v>6480</v>
      </c>
      <c r="H6365" s="349" t="s">
        <v>1026</v>
      </c>
      <c r="I6365" s="349" t="s">
        <v>5793</v>
      </c>
      <c r="J6365" s="351" t="s">
        <v>1026</v>
      </c>
      <c r="K6365" s="352">
        <v>4</v>
      </c>
      <c r="L6365" s="353">
        <v>12</v>
      </c>
      <c r="M6365" s="377">
        <v>48000</v>
      </c>
      <c r="N6365" s="350">
        <v>4</v>
      </c>
      <c r="O6365" s="349">
        <v>6</v>
      </c>
      <c r="P6365" s="377">
        <v>24000</v>
      </c>
    </row>
    <row r="6366" spans="1:16" x14ac:dyDescent="0.2">
      <c r="A6366" s="348" t="s">
        <v>5780</v>
      </c>
      <c r="B6366" s="104" t="s">
        <v>423</v>
      </c>
      <c r="C6366" s="367" t="s">
        <v>99</v>
      </c>
      <c r="D6366" s="349" t="s">
        <v>5870</v>
      </c>
      <c r="E6366" s="370">
        <v>4000</v>
      </c>
      <c r="F6366" s="374" t="s">
        <v>6481</v>
      </c>
      <c r="G6366" s="350" t="s">
        <v>6482</v>
      </c>
      <c r="H6366" s="349" t="s">
        <v>1109</v>
      </c>
      <c r="I6366" s="349" t="s">
        <v>5793</v>
      </c>
      <c r="J6366" s="351" t="s">
        <v>1109</v>
      </c>
      <c r="K6366" s="352">
        <v>4</v>
      </c>
      <c r="L6366" s="353">
        <v>12</v>
      </c>
      <c r="M6366" s="377">
        <v>48000</v>
      </c>
      <c r="N6366" s="350">
        <v>4</v>
      </c>
      <c r="O6366" s="349">
        <v>6</v>
      </c>
      <c r="P6366" s="377">
        <v>24000</v>
      </c>
    </row>
    <row r="6367" spans="1:16" x14ac:dyDescent="0.2">
      <c r="A6367" s="348" t="s">
        <v>5780</v>
      </c>
      <c r="B6367" s="104" t="s">
        <v>423</v>
      </c>
      <c r="C6367" s="367" t="s">
        <v>99</v>
      </c>
      <c r="D6367" s="349" t="s">
        <v>5811</v>
      </c>
      <c r="E6367" s="370">
        <v>2500</v>
      </c>
      <c r="F6367" s="374" t="s">
        <v>6483</v>
      </c>
      <c r="G6367" s="350" t="s">
        <v>6484</v>
      </c>
      <c r="H6367" s="349" t="s">
        <v>6485</v>
      </c>
      <c r="I6367" s="349" t="s">
        <v>5793</v>
      </c>
      <c r="J6367" s="351" t="s">
        <v>6485</v>
      </c>
      <c r="K6367" s="352">
        <v>2</v>
      </c>
      <c r="L6367" s="353">
        <v>4</v>
      </c>
      <c r="M6367" s="377">
        <v>10000</v>
      </c>
      <c r="N6367" s="350">
        <v>0</v>
      </c>
      <c r="O6367" s="349">
        <v>0</v>
      </c>
      <c r="P6367" s="377">
        <v>0</v>
      </c>
    </row>
    <row r="6368" spans="1:16" x14ac:dyDescent="0.2">
      <c r="A6368" s="348" t="s">
        <v>5780</v>
      </c>
      <c r="B6368" s="104" t="s">
        <v>423</v>
      </c>
      <c r="C6368" s="367" t="s">
        <v>99</v>
      </c>
      <c r="D6368" s="349" t="s">
        <v>4514</v>
      </c>
      <c r="E6368" s="370">
        <v>3500</v>
      </c>
      <c r="F6368" s="374" t="s">
        <v>6486</v>
      </c>
      <c r="G6368" s="350" t="s">
        <v>6487</v>
      </c>
      <c r="H6368" s="349" t="s">
        <v>6488</v>
      </c>
      <c r="I6368" s="349" t="s">
        <v>5793</v>
      </c>
      <c r="J6368" s="351" t="s">
        <v>6488</v>
      </c>
      <c r="K6368" s="352">
        <v>4</v>
      </c>
      <c r="L6368" s="353">
        <v>12</v>
      </c>
      <c r="M6368" s="377">
        <v>42000</v>
      </c>
      <c r="N6368" s="350">
        <v>2</v>
      </c>
      <c r="O6368" s="349">
        <v>6</v>
      </c>
      <c r="P6368" s="377">
        <v>18900</v>
      </c>
    </row>
    <row r="6369" spans="1:16" x14ac:dyDescent="0.2">
      <c r="A6369" s="348" t="s">
        <v>5780</v>
      </c>
      <c r="B6369" s="104" t="s">
        <v>423</v>
      </c>
      <c r="C6369" s="367" t="s">
        <v>99</v>
      </c>
      <c r="D6369" s="349" t="s">
        <v>5863</v>
      </c>
      <c r="E6369" s="370">
        <v>4000</v>
      </c>
      <c r="F6369" s="374" t="s">
        <v>6489</v>
      </c>
      <c r="G6369" s="350" t="s">
        <v>6490</v>
      </c>
      <c r="H6369" s="349" t="s">
        <v>5821</v>
      </c>
      <c r="I6369" s="349" t="s">
        <v>5793</v>
      </c>
      <c r="J6369" s="351" t="s">
        <v>5821</v>
      </c>
      <c r="K6369" s="352">
        <v>4</v>
      </c>
      <c r="L6369" s="353">
        <v>10</v>
      </c>
      <c r="M6369" s="377">
        <v>40000</v>
      </c>
      <c r="N6369" s="350">
        <v>0</v>
      </c>
      <c r="O6369" s="349">
        <v>0</v>
      </c>
      <c r="P6369" s="377">
        <v>0</v>
      </c>
    </row>
    <row r="6370" spans="1:16" x14ac:dyDescent="0.2">
      <c r="A6370" s="348" t="s">
        <v>5780</v>
      </c>
      <c r="B6370" s="104" t="s">
        <v>423</v>
      </c>
      <c r="C6370" s="367" t="s">
        <v>99</v>
      </c>
      <c r="D6370" s="349" t="s">
        <v>1026</v>
      </c>
      <c r="E6370" s="370">
        <v>3000</v>
      </c>
      <c r="F6370" s="374" t="s">
        <v>6491</v>
      </c>
      <c r="G6370" s="350" t="s">
        <v>6492</v>
      </c>
      <c r="H6370" s="349" t="s">
        <v>1026</v>
      </c>
      <c r="I6370" s="349" t="s">
        <v>5793</v>
      </c>
      <c r="J6370" s="351" t="s">
        <v>1026</v>
      </c>
      <c r="K6370" s="352">
        <v>2</v>
      </c>
      <c r="L6370" s="353">
        <v>6</v>
      </c>
      <c r="M6370" s="377">
        <v>15900</v>
      </c>
      <c r="N6370" s="350">
        <v>4</v>
      </c>
      <c r="O6370" s="349">
        <v>6</v>
      </c>
      <c r="P6370" s="377">
        <v>18000</v>
      </c>
    </row>
    <row r="6371" spans="1:16" x14ac:dyDescent="0.2">
      <c r="A6371" s="348" t="s">
        <v>5780</v>
      </c>
      <c r="B6371" s="104" t="s">
        <v>423</v>
      </c>
      <c r="C6371" s="367" t="s">
        <v>99</v>
      </c>
      <c r="D6371" s="349" t="s">
        <v>6357</v>
      </c>
      <c r="E6371" s="370">
        <v>3000</v>
      </c>
      <c r="F6371" s="374" t="s">
        <v>6493</v>
      </c>
      <c r="G6371" s="350" t="s">
        <v>6494</v>
      </c>
      <c r="H6371" s="349" t="s">
        <v>5825</v>
      </c>
      <c r="I6371" s="349" t="s">
        <v>5793</v>
      </c>
      <c r="J6371" s="351" t="s">
        <v>5825</v>
      </c>
      <c r="K6371" s="352">
        <v>4</v>
      </c>
      <c r="L6371" s="353">
        <v>12</v>
      </c>
      <c r="M6371" s="377">
        <v>36000</v>
      </c>
      <c r="N6371" s="350">
        <v>4</v>
      </c>
      <c r="O6371" s="349">
        <v>6</v>
      </c>
      <c r="P6371" s="377">
        <v>18000</v>
      </c>
    </row>
    <row r="6372" spans="1:16" x14ac:dyDescent="0.2">
      <c r="A6372" s="348" t="s">
        <v>5780</v>
      </c>
      <c r="B6372" s="104" t="s">
        <v>423</v>
      </c>
      <c r="C6372" s="367" t="s">
        <v>99</v>
      </c>
      <c r="D6372" s="349" t="s">
        <v>5811</v>
      </c>
      <c r="E6372" s="370">
        <v>3000</v>
      </c>
      <c r="F6372" s="374" t="s">
        <v>6495</v>
      </c>
      <c r="G6372" s="350" t="s">
        <v>6496</v>
      </c>
      <c r="H6372" s="349" t="s">
        <v>1060</v>
      </c>
      <c r="I6372" s="349" t="s">
        <v>5793</v>
      </c>
      <c r="J6372" s="351" t="s">
        <v>1060</v>
      </c>
      <c r="K6372" s="352">
        <v>1</v>
      </c>
      <c r="L6372" s="353">
        <v>3</v>
      </c>
      <c r="M6372" s="377">
        <v>8200</v>
      </c>
      <c r="N6372" s="350">
        <v>4</v>
      </c>
      <c r="O6372" s="349">
        <v>6</v>
      </c>
      <c r="P6372" s="377">
        <v>18000</v>
      </c>
    </row>
    <row r="6373" spans="1:16" x14ac:dyDescent="0.2">
      <c r="A6373" s="348" t="s">
        <v>5780</v>
      </c>
      <c r="B6373" s="104" t="s">
        <v>423</v>
      </c>
      <c r="C6373" s="367" t="s">
        <v>99</v>
      </c>
      <c r="D6373" s="349" t="s">
        <v>5911</v>
      </c>
      <c r="E6373" s="370">
        <v>4000</v>
      </c>
      <c r="F6373" s="374" t="s">
        <v>6497</v>
      </c>
      <c r="G6373" s="350" t="s">
        <v>6498</v>
      </c>
      <c r="H6373" s="349" t="s">
        <v>5825</v>
      </c>
      <c r="I6373" s="349" t="s">
        <v>5793</v>
      </c>
      <c r="J6373" s="351" t="s">
        <v>5825</v>
      </c>
      <c r="K6373" s="352">
        <v>2</v>
      </c>
      <c r="L6373" s="353">
        <v>4</v>
      </c>
      <c r="M6373" s="377">
        <v>16000</v>
      </c>
      <c r="N6373" s="350">
        <v>4</v>
      </c>
      <c r="O6373" s="349">
        <v>6</v>
      </c>
      <c r="P6373" s="377">
        <v>24000</v>
      </c>
    </row>
    <row r="6374" spans="1:16" x14ac:dyDescent="0.2">
      <c r="A6374" s="348" t="s">
        <v>5780</v>
      </c>
      <c r="B6374" s="104" t="s">
        <v>423</v>
      </c>
      <c r="C6374" s="367" t="s">
        <v>99</v>
      </c>
      <c r="D6374" s="349" t="s">
        <v>6499</v>
      </c>
      <c r="E6374" s="370">
        <v>4000</v>
      </c>
      <c r="F6374" s="374" t="s">
        <v>6500</v>
      </c>
      <c r="G6374" s="350" t="s">
        <v>6501</v>
      </c>
      <c r="H6374" s="349" t="s">
        <v>6502</v>
      </c>
      <c r="I6374" s="349" t="s">
        <v>5814</v>
      </c>
      <c r="J6374" s="351" t="s">
        <v>6502</v>
      </c>
      <c r="K6374" s="352">
        <v>4</v>
      </c>
      <c r="L6374" s="353">
        <v>12</v>
      </c>
      <c r="M6374" s="377">
        <v>48000</v>
      </c>
      <c r="N6374" s="350">
        <v>1</v>
      </c>
      <c r="O6374" s="349">
        <v>3</v>
      </c>
      <c r="P6374" s="377">
        <v>12000</v>
      </c>
    </row>
    <row r="6375" spans="1:16" x14ac:dyDescent="0.2">
      <c r="A6375" s="348" t="s">
        <v>5780</v>
      </c>
      <c r="B6375" s="104" t="s">
        <v>423</v>
      </c>
      <c r="C6375" s="367" t="s">
        <v>99</v>
      </c>
      <c r="D6375" s="349" t="s">
        <v>6503</v>
      </c>
      <c r="E6375" s="370">
        <v>4000</v>
      </c>
      <c r="F6375" s="374" t="s">
        <v>6504</v>
      </c>
      <c r="G6375" s="350" t="s">
        <v>6505</v>
      </c>
      <c r="H6375" s="349" t="s">
        <v>1060</v>
      </c>
      <c r="I6375" s="349" t="s">
        <v>5793</v>
      </c>
      <c r="J6375" s="351" t="s">
        <v>1060</v>
      </c>
      <c r="K6375" s="352">
        <v>4</v>
      </c>
      <c r="L6375" s="353">
        <v>12</v>
      </c>
      <c r="M6375" s="377">
        <v>48000</v>
      </c>
      <c r="N6375" s="350">
        <v>4</v>
      </c>
      <c r="O6375" s="349">
        <v>6</v>
      </c>
      <c r="P6375" s="377">
        <v>24000</v>
      </c>
    </row>
    <row r="6376" spans="1:16" x14ac:dyDescent="0.2">
      <c r="A6376" s="348" t="s">
        <v>5780</v>
      </c>
      <c r="B6376" s="104" t="s">
        <v>423</v>
      </c>
      <c r="C6376" s="367" t="s">
        <v>99</v>
      </c>
      <c r="D6376" s="349" t="s">
        <v>5863</v>
      </c>
      <c r="E6376" s="370">
        <v>4000</v>
      </c>
      <c r="F6376" s="374" t="s">
        <v>6506</v>
      </c>
      <c r="G6376" s="350" t="s">
        <v>6507</v>
      </c>
      <c r="H6376" s="349" t="s">
        <v>5821</v>
      </c>
      <c r="I6376" s="349" t="s">
        <v>5793</v>
      </c>
      <c r="J6376" s="351" t="s">
        <v>5821</v>
      </c>
      <c r="K6376" s="352">
        <v>4</v>
      </c>
      <c r="L6376" s="353">
        <v>12</v>
      </c>
      <c r="M6376" s="377">
        <v>48000</v>
      </c>
      <c r="N6376" s="350">
        <v>4</v>
      </c>
      <c r="O6376" s="349">
        <v>6</v>
      </c>
      <c r="P6376" s="377">
        <v>24000</v>
      </c>
    </row>
    <row r="6377" spans="1:16" x14ac:dyDescent="0.2">
      <c r="A6377" s="348" t="s">
        <v>5780</v>
      </c>
      <c r="B6377" s="104" t="s">
        <v>423</v>
      </c>
      <c r="C6377" s="367" t="s">
        <v>99</v>
      </c>
      <c r="D6377" s="349" t="s">
        <v>5790</v>
      </c>
      <c r="E6377" s="370">
        <v>4000</v>
      </c>
      <c r="F6377" s="374" t="s">
        <v>6508</v>
      </c>
      <c r="G6377" s="350" t="s">
        <v>6509</v>
      </c>
      <c r="H6377" s="349" t="s">
        <v>1060</v>
      </c>
      <c r="I6377" s="349" t="s">
        <v>5793</v>
      </c>
      <c r="J6377" s="351" t="s">
        <v>1060</v>
      </c>
      <c r="K6377" s="352">
        <v>4</v>
      </c>
      <c r="L6377" s="353">
        <v>12</v>
      </c>
      <c r="M6377" s="377">
        <v>48000</v>
      </c>
      <c r="N6377" s="350">
        <v>4</v>
      </c>
      <c r="O6377" s="349">
        <v>6</v>
      </c>
      <c r="P6377" s="377">
        <v>24000</v>
      </c>
    </row>
    <row r="6378" spans="1:16" x14ac:dyDescent="0.2">
      <c r="A6378" s="348" t="s">
        <v>5780</v>
      </c>
      <c r="B6378" s="104" t="s">
        <v>423</v>
      </c>
      <c r="C6378" s="367" t="s">
        <v>99</v>
      </c>
      <c r="D6378" s="349" t="s">
        <v>6357</v>
      </c>
      <c r="E6378" s="370">
        <v>4000</v>
      </c>
      <c r="F6378" s="374" t="s">
        <v>6510</v>
      </c>
      <c r="G6378" s="350" t="s">
        <v>6511</v>
      </c>
      <c r="H6378" s="349" t="s">
        <v>5825</v>
      </c>
      <c r="I6378" s="349" t="s">
        <v>5793</v>
      </c>
      <c r="J6378" s="351" t="s">
        <v>5825</v>
      </c>
      <c r="K6378" s="352">
        <v>4</v>
      </c>
      <c r="L6378" s="353">
        <v>12</v>
      </c>
      <c r="M6378" s="377">
        <v>48000</v>
      </c>
      <c r="N6378" s="350">
        <v>4</v>
      </c>
      <c r="O6378" s="349">
        <v>6</v>
      </c>
      <c r="P6378" s="377">
        <v>24000</v>
      </c>
    </row>
    <row r="6379" spans="1:16" x14ac:dyDescent="0.2">
      <c r="A6379" s="348" t="s">
        <v>5780</v>
      </c>
      <c r="B6379" s="104" t="s">
        <v>423</v>
      </c>
      <c r="C6379" s="367" t="s">
        <v>99</v>
      </c>
      <c r="D6379" s="349" t="s">
        <v>6156</v>
      </c>
      <c r="E6379" s="370">
        <v>3000</v>
      </c>
      <c r="F6379" s="374" t="s">
        <v>6512</v>
      </c>
      <c r="G6379" s="350" t="s">
        <v>6513</v>
      </c>
      <c r="H6379" s="349" t="s">
        <v>5825</v>
      </c>
      <c r="I6379" s="349" t="s">
        <v>5793</v>
      </c>
      <c r="J6379" s="351" t="s">
        <v>5825</v>
      </c>
      <c r="K6379" s="352">
        <v>4</v>
      </c>
      <c r="L6379" s="353">
        <v>12</v>
      </c>
      <c r="M6379" s="377">
        <v>36000</v>
      </c>
      <c r="N6379" s="350">
        <v>4</v>
      </c>
      <c r="O6379" s="349">
        <v>6</v>
      </c>
      <c r="P6379" s="377">
        <v>18000</v>
      </c>
    </row>
    <row r="6380" spans="1:16" x14ac:dyDescent="0.2">
      <c r="A6380" s="348" t="s">
        <v>5780</v>
      </c>
      <c r="B6380" s="104" t="s">
        <v>423</v>
      </c>
      <c r="C6380" s="367" t="s">
        <v>99</v>
      </c>
      <c r="D6380" s="349" t="s">
        <v>5811</v>
      </c>
      <c r="E6380" s="370">
        <v>3000</v>
      </c>
      <c r="F6380" s="374" t="s">
        <v>6514</v>
      </c>
      <c r="G6380" s="350" t="s">
        <v>6515</v>
      </c>
      <c r="H6380" s="349" t="s">
        <v>5849</v>
      </c>
      <c r="I6380" s="349" t="s">
        <v>5793</v>
      </c>
      <c r="J6380" s="351" t="s">
        <v>5849</v>
      </c>
      <c r="K6380" s="352">
        <v>1</v>
      </c>
      <c r="L6380" s="353">
        <v>2</v>
      </c>
      <c r="M6380" s="377">
        <v>5000</v>
      </c>
      <c r="N6380" s="350">
        <v>4</v>
      </c>
      <c r="O6380" s="349">
        <v>6</v>
      </c>
      <c r="P6380" s="377">
        <v>18000</v>
      </c>
    </row>
    <row r="6381" spans="1:16" x14ac:dyDescent="0.2">
      <c r="A6381" s="348" t="s">
        <v>5780</v>
      </c>
      <c r="B6381" s="104" t="s">
        <v>423</v>
      </c>
      <c r="C6381" s="367" t="s">
        <v>99</v>
      </c>
      <c r="D6381" s="349" t="s">
        <v>6019</v>
      </c>
      <c r="E6381" s="370">
        <v>4000</v>
      </c>
      <c r="F6381" s="374" t="s">
        <v>6516</v>
      </c>
      <c r="G6381" s="350" t="s">
        <v>6517</v>
      </c>
      <c r="H6381" s="349" t="s">
        <v>6192</v>
      </c>
      <c r="I6381" s="349" t="s">
        <v>1028</v>
      </c>
      <c r="J6381" s="351" t="s">
        <v>6192</v>
      </c>
      <c r="K6381" s="352">
        <v>4</v>
      </c>
      <c r="L6381" s="353">
        <v>12</v>
      </c>
      <c r="M6381" s="377">
        <v>48000</v>
      </c>
      <c r="N6381" s="350">
        <v>4</v>
      </c>
      <c r="O6381" s="349">
        <v>6</v>
      </c>
      <c r="P6381" s="377">
        <v>24000</v>
      </c>
    </row>
    <row r="6382" spans="1:16" x14ac:dyDescent="0.2">
      <c r="A6382" s="348" t="s">
        <v>5780</v>
      </c>
      <c r="B6382" s="104" t="s">
        <v>423</v>
      </c>
      <c r="C6382" s="367" t="s">
        <v>99</v>
      </c>
      <c r="D6382" s="349" t="s">
        <v>5870</v>
      </c>
      <c r="E6382" s="370">
        <v>4000</v>
      </c>
      <c r="F6382" s="374" t="s">
        <v>6518</v>
      </c>
      <c r="G6382" s="350" t="s">
        <v>6519</v>
      </c>
      <c r="H6382" s="349" t="s">
        <v>6153</v>
      </c>
      <c r="I6382" s="349" t="s">
        <v>5793</v>
      </c>
      <c r="J6382" s="351" t="s">
        <v>6153</v>
      </c>
      <c r="K6382" s="352">
        <v>4</v>
      </c>
      <c r="L6382" s="353">
        <v>12</v>
      </c>
      <c r="M6382" s="377">
        <v>48000</v>
      </c>
      <c r="N6382" s="350">
        <v>1</v>
      </c>
      <c r="O6382" s="349">
        <v>1</v>
      </c>
      <c r="P6382" s="377">
        <v>4000</v>
      </c>
    </row>
    <row r="6383" spans="1:16" x14ac:dyDescent="0.2">
      <c r="A6383" s="348" t="s">
        <v>5780</v>
      </c>
      <c r="B6383" s="104" t="s">
        <v>423</v>
      </c>
      <c r="C6383" s="367" t="s">
        <v>99</v>
      </c>
      <c r="D6383" s="349" t="s">
        <v>6520</v>
      </c>
      <c r="E6383" s="370">
        <v>8000</v>
      </c>
      <c r="F6383" s="374" t="s">
        <v>6521</v>
      </c>
      <c r="G6383" s="350" t="s">
        <v>6522</v>
      </c>
      <c r="H6383" s="349" t="s">
        <v>1026</v>
      </c>
      <c r="I6383" s="349" t="s">
        <v>5793</v>
      </c>
      <c r="J6383" s="351" t="s">
        <v>1026</v>
      </c>
      <c r="K6383" s="352">
        <v>2</v>
      </c>
      <c r="L6383" s="353">
        <v>4</v>
      </c>
      <c r="M6383" s="377">
        <v>30666.666666666668</v>
      </c>
      <c r="N6383" s="350">
        <v>4</v>
      </c>
      <c r="O6383" s="349">
        <v>6</v>
      </c>
      <c r="P6383" s="377">
        <v>48000</v>
      </c>
    </row>
    <row r="6384" spans="1:16" x14ac:dyDescent="0.2">
      <c r="A6384" s="348" t="s">
        <v>5780</v>
      </c>
      <c r="B6384" s="104" t="s">
        <v>423</v>
      </c>
      <c r="C6384" s="367" t="s">
        <v>99</v>
      </c>
      <c r="D6384" s="349" t="s">
        <v>5863</v>
      </c>
      <c r="E6384" s="370">
        <v>4000</v>
      </c>
      <c r="F6384" s="374" t="s">
        <v>6523</v>
      </c>
      <c r="G6384" s="350" t="s">
        <v>6524</v>
      </c>
      <c r="H6384" s="349" t="s">
        <v>5863</v>
      </c>
      <c r="I6384" s="349" t="s">
        <v>5793</v>
      </c>
      <c r="J6384" s="351" t="s">
        <v>5863</v>
      </c>
      <c r="K6384" s="352">
        <v>4</v>
      </c>
      <c r="L6384" s="353">
        <v>12</v>
      </c>
      <c r="M6384" s="377">
        <v>48000</v>
      </c>
      <c r="N6384" s="350">
        <v>4</v>
      </c>
      <c r="O6384" s="349">
        <v>6</v>
      </c>
      <c r="P6384" s="377">
        <v>24000</v>
      </c>
    </row>
    <row r="6385" spans="1:16" x14ac:dyDescent="0.2">
      <c r="A6385" s="348" t="s">
        <v>5780</v>
      </c>
      <c r="B6385" s="104" t="s">
        <v>423</v>
      </c>
      <c r="C6385" s="367" t="s">
        <v>99</v>
      </c>
      <c r="D6385" s="349" t="s">
        <v>6525</v>
      </c>
      <c r="E6385" s="370">
        <v>4500</v>
      </c>
      <c r="F6385" s="374" t="s">
        <v>6526</v>
      </c>
      <c r="G6385" s="350" t="s">
        <v>6527</v>
      </c>
      <c r="H6385" s="349" t="s">
        <v>1060</v>
      </c>
      <c r="I6385" s="349" t="s">
        <v>5793</v>
      </c>
      <c r="J6385" s="351" t="s">
        <v>1060</v>
      </c>
      <c r="K6385" s="352">
        <v>4</v>
      </c>
      <c r="L6385" s="353">
        <v>12</v>
      </c>
      <c r="M6385" s="377">
        <v>54000</v>
      </c>
      <c r="N6385" s="350">
        <v>4</v>
      </c>
      <c r="O6385" s="349">
        <v>6</v>
      </c>
      <c r="P6385" s="377">
        <v>27000</v>
      </c>
    </row>
    <row r="6386" spans="1:16" x14ac:dyDescent="0.2">
      <c r="A6386" s="348" t="s">
        <v>5780</v>
      </c>
      <c r="B6386" s="104" t="s">
        <v>423</v>
      </c>
      <c r="C6386" s="367" t="s">
        <v>99</v>
      </c>
      <c r="D6386" s="349" t="s">
        <v>5794</v>
      </c>
      <c r="E6386" s="370">
        <v>4000</v>
      </c>
      <c r="F6386" s="374" t="s">
        <v>6528</v>
      </c>
      <c r="G6386" s="350" t="s">
        <v>6529</v>
      </c>
      <c r="H6386" s="349" t="s">
        <v>5794</v>
      </c>
      <c r="I6386" s="349" t="s">
        <v>5793</v>
      </c>
      <c r="J6386" s="351" t="s">
        <v>5794</v>
      </c>
      <c r="K6386" s="352">
        <v>4</v>
      </c>
      <c r="L6386" s="353">
        <v>12</v>
      </c>
      <c r="M6386" s="377">
        <v>48000</v>
      </c>
      <c r="N6386" s="350">
        <v>4</v>
      </c>
      <c r="O6386" s="349">
        <v>6</v>
      </c>
      <c r="P6386" s="377">
        <v>24000</v>
      </c>
    </row>
    <row r="6387" spans="1:16" x14ac:dyDescent="0.2">
      <c r="A6387" s="348" t="s">
        <v>5780</v>
      </c>
      <c r="B6387" s="104" t="s">
        <v>423</v>
      </c>
      <c r="C6387" s="367" t="s">
        <v>99</v>
      </c>
      <c r="D6387" s="349" t="s">
        <v>6530</v>
      </c>
      <c r="E6387" s="370">
        <v>2000</v>
      </c>
      <c r="F6387" s="374" t="s">
        <v>6531</v>
      </c>
      <c r="G6387" s="350" t="s">
        <v>6532</v>
      </c>
      <c r="H6387" s="349" t="s">
        <v>6533</v>
      </c>
      <c r="I6387" s="349" t="s">
        <v>5793</v>
      </c>
      <c r="J6387" s="351" t="s">
        <v>6533</v>
      </c>
      <c r="K6387" s="352">
        <v>1</v>
      </c>
      <c r="L6387" s="353">
        <v>3</v>
      </c>
      <c r="M6387" s="377">
        <v>5400</v>
      </c>
      <c r="N6387" s="350">
        <v>4</v>
      </c>
      <c r="O6387" s="349">
        <v>6</v>
      </c>
      <c r="P6387" s="377">
        <v>12000</v>
      </c>
    </row>
    <row r="6388" spans="1:16" x14ac:dyDescent="0.2">
      <c r="A6388" s="348" t="s">
        <v>5780</v>
      </c>
      <c r="B6388" s="104" t="s">
        <v>423</v>
      </c>
      <c r="C6388" s="367" t="s">
        <v>99</v>
      </c>
      <c r="D6388" s="349" t="s">
        <v>5863</v>
      </c>
      <c r="E6388" s="370">
        <v>4000</v>
      </c>
      <c r="F6388" s="374" t="s">
        <v>6534</v>
      </c>
      <c r="G6388" s="350" t="s">
        <v>6535</v>
      </c>
      <c r="H6388" s="349" t="s">
        <v>5863</v>
      </c>
      <c r="I6388" s="349" t="s">
        <v>5793</v>
      </c>
      <c r="J6388" s="351" t="s">
        <v>5863</v>
      </c>
      <c r="K6388" s="352">
        <v>4</v>
      </c>
      <c r="L6388" s="353">
        <v>12</v>
      </c>
      <c r="M6388" s="377">
        <v>48000</v>
      </c>
      <c r="N6388" s="350">
        <v>4</v>
      </c>
      <c r="O6388" s="349">
        <v>6</v>
      </c>
      <c r="P6388" s="377">
        <v>24000</v>
      </c>
    </row>
    <row r="6389" spans="1:16" x14ac:dyDescent="0.2">
      <c r="A6389" s="348" t="s">
        <v>5780</v>
      </c>
      <c r="B6389" s="104" t="s">
        <v>423</v>
      </c>
      <c r="C6389" s="367" t="s">
        <v>99</v>
      </c>
      <c r="D6389" s="349" t="s">
        <v>5817</v>
      </c>
      <c r="E6389" s="370">
        <v>4000</v>
      </c>
      <c r="F6389" s="374" t="s">
        <v>6536</v>
      </c>
      <c r="G6389" s="350" t="s">
        <v>6537</v>
      </c>
      <c r="H6389" s="349" t="s">
        <v>5820</v>
      </c>
      <c r="I6389" s="349" t="s">
        <v>5793</v>
      </c>
      <c r="J6389" s="351" t="s">
        <v>5820</v>
      </c>
      <c r="K6389" s="352">
        <v>4</v>
      </c>
      <c r="L6389" s="353">
        <v>12</v>
      </c>
      <c r="M6389" s="377">
        <v>48000</v>
      </c>
      <c r="N6389" s="350">
        <v>4</v>
      </c>
      <c r="O6389" s="349">
        <v>6</v>
      </c>
      <c r="P6389" s="377">
        <v>24000</v>
      </c>
    </row>
    <row r="6390" spans="1:16" x14ac:dyDescent="0.2">
      <c r="A6390" s="348" t="s">
        <v>5780</v>
      </c>
      <c r="B6390" s="104" t="s">
        <v>423</v>
      </c>
      <c r="C6390" s="367" t="s">
        <v>99</v>
      </c>
      <c r="D6390" s="349" t="s">
        <v>6538</v>
      </c>
      <c r="E6390" s="370">
        <v>4000</v>
      </c>
      <c r="F6390" s="374" t="s">
        <v>6539</v>
      </c>
      <c r="G6390" s="350" t="s">
        <v>6540</v>
      </c>
      <c r="H6390" s="349" t="s">
        <v>6541</v>
      </c>
      <c r="I6390" s="349" t="s">
        <v>5793</v>
      </c>
      <c r="J6390" s="351" t="s">
        <v>6541</v>
      </c>
      <c r="K6390" s="352">
        <v>1</v>
      </c>
      <c r="L6390" s="353">
        <v>2</v>
      </c>
      <c r="M6390" s="377">
        <v>8000</v>
      </c>
      <c r="N6390" s="350">
        <v>0</v>
      </c>
      <c r="O6390" s="349">
        <v>0</v>
      </c>
      <c r="P6390" s="377">
        <v>0</v>
      </c>
    </row>
    <row r="6391" spans="1:16" x14ac:dyDescent="0.2">
      <c r="A6391" s="348" t="s">
        <v>5780</v>
      </c>
      <c r="B6391" s="104" t="s">
        <v>423</v>
      </c>
      <c r="C6391" s="367" t="s">
        <v>99</v>
      </c>
      <c r="D6391" s="349" t="s">
        <v>5811</v>
      </c>
      <c r="E6391" s="370">
        <v>3000</v>
      </c>
      <c r="F6391" s="374" t="s">
        <v>6542</v>
      </c>
      <c r="G6391" s="350" t="s">
        <v>6543</v>
      </c>
      <c r="H6391" s="349" t="s">
        <v>1060</v>
      </c>
      <c r="I6391" s="349" t="s">
        <v>5793</v>
      </c>
      <c r="J6391" s="351" t="s">
        <v>1060</v>
      </c>
      <c r="K6391" s="352">
        <v>4</v>
      </c>
      <c r="L6391" s="353">
        <v>12</v>
      </c>
      <c r="M6391" s="377">
        <v>36000</v>
      </c>
      <c r="N6391" s="350">
        <v>4</v>
      </c>
      <c r="O6391" s="349">
        <v>6</v>
      </c>
      <c r="P6391" s="377">
        <v>18000</v>
      </c>
    </row>
    <row r="6392" spans="1:16" x14ac:dyDescent="0.2">
      <c r="A6392" s="348" t="s">
        <v>5780</v>
      </c>
      <c r="B6392" s="104" t="s">
        <v>423</v>
      </c>
      <c r="C6392" s="367" t="s">
        <v>99</v>
      </c>
      <c r="D6392" s="349" t="s">
        <v>5794</v>
      </c>
      <c r="E6392" s="370">
        <v>3000</v>
      </c>
      <c r="F6392" s="374" t="s">
        <v>6544</v>
      </c>
      <c r="G6392" s="350" t="s">
        <v>6545</v>
      </c>
      <c r="H6392" s="349" t="s">
        <v>1026</v>
      </c>
      <c r="I6392" s="349" t="s">
        <v>1028</v>
      </c>
      <c r="J6392" s="351" t="s">
        <v>1026</v>
      </c>
      <c r="K6392" s="352">
        <v>4</v>
      </c>
      <c r="L6392" s="353">
        <v>9</v>
      </c>
      <c r="M6392" s="377">
        <v>27000</v>
      </c>
      <c r="N6392" s="350">
        <v>0</v>
      </c>
      <c r="O6392" s="349">
        <v>0</v>
      </c>
      <c r="P6392" s="377">
        <v>0</v>
      </c>
    </row>
    <row r="6393" spans="1:16" x14ac:dyDescent="0.2">
      <c r="A6393" s="348" t="s">
        <v>5780</v>
      </c>
      <c r="B6393" s="104" t="s">
        <v>423</v>
      </c>
      <c r="C6393" s="367" t="s">
        <v>99</v>
      </c>
      <c r="D6393" s="349" t="s">
        <v>5826</v>
      </c>
      <c r="E6393" s="370">
        <v>4000</v>
      </c>
      <c r="F6393" s="374" t="s">
        <v>6544</v>
      </c>
      <c r="G6393" s="350" t="s">
        <v>6545</v>
      </c>
      <c r="H6393" s="349" t="s">
        <v>1026</v>
      </c>
      <c r="I6393" s="349" t="s">
        <v>5793</v>
      </c>
      <c r="J6393" s="351" t="s">
        <v>1026</v>
      </c>
      <c r="K6393" s="352">
        <v>1</v>
      </c>
      <c r="L6393" s="353">
        <v>3</v>
      </c>
      <c r="M6393" s="377">
        <v>12000</v>
      </c>
      <c r="N6393" s="350">
        <v>4</v>
      </c>
      <c r="O6393" s="349">
        <v>6</v>
      </c>
      <c r="P6393" s="377">
        <v>24000</v>
      </c>
    </row>
    <row r="6394" spans="1:16" x14ac:dyDescent="0.2">
      <c r="A6394" s="348" t="s">
        <v>5780</v>
      </c>
      <c r="B6394" s="104" t="s">
        <v>423</v>
      </c>
      <c r="C6394" s="367" t="s">
        <v>99</v>
      </c>
      <c r="D6394" s="349" t="s">
        <v>5811</v>
      </c>
      <c r="E6394" s="370">
        <v>3000</v>
      </c>
      <c r="F6394" s="374" t="s">
        <v>6546</v>
      </c>
      <c r="G6394" s="350" t="s">
        <v>6547</v>
      </c>
      <c r="H6394" s="349" t="s">
        <v>6548</v>
      </c>
      <c r="I6394" s="349" t="s">
        <v>5785</v>
      </c>
      <c r="J6394" s="351" t="s">
        <v>6548</v>
      </c>
      <c r="K6394" s="352">
        <v>4</v>
      </c>
      <c r="L6394" s="353">
        <v>12</v>
      </c>
      <c r="M6394" s="377">
        <v>36000</v>
      </c>
      <c r="N6394" s="350">
        <v>4</v>
      </c>
      <c r="O6394" s="349">
        <v>6</v>
      </c>
      <c r="P6394" s="377">
        <v>18000</v>
      </c>
    </row>
    <row r="6395" spans="1:16" x14ac:dyDescent="0.2">
      <c r="A6395" s="348" t="s">
        <v>5780</v>
      </c>
      <c r="B6395" s="104" t="s">
        <v>423</v>
      </c>
      <c r="C6395" s="367" t="s">
        <v>99</v>
      </c>
      <c r="D6395" s="349" t="s">
        <v>5794</v>
      </c>
      <c r="E6395" s="370">
        <v>4000</v>
      </c>
      <c r="F6395" s="374" t="s">
        <v>6549</v>
      </c>
      <c r="G6395" s="350" t="s">
        <v>6550</v>
      </c>
      <c r="H6395" s="349" t="s">
        <v>1026</v>
      </c>
      <c r="I6395" s="349" t="s">
        <v>1028</v>
      </c>
      <c r="J6395" s="351" t="s">
        <v>1026</v>
      </c>
      <c r="K6395" s="352">
        <v>4</v>
      </c>
      <c r="L6395" s="353">
        <v>12</v>
      </c>
      <c r="M6395" s="377">
        <v>48000</v>
      </c>
      <c r="N6395" s="350">
        <v>4</v>
      </c>
      <c r="O6395" s="349">
        <v>6</v>
      </c>
      <c r="P6395" s="377">
        <v>24000</v>
      </c>
    </row>
    <row r="6396" spans="1:16" x14ac:dyDescent="0.2">
      <c r="A6396" s="348" t="s">
        <v>5780</v>
      </c>
      <c r="B6396" s="104" t="s">
        <v>423</v>
      </c>
      <c r="C6396" s="367" t="s">
        <v>99</v>
      </c>
      <c r="D6396" s="349" t="s">
        <v>5853</v>
      </c>
      <c r="E6396" s="370">
        <v>4000</v>
      </c>
      <c r="F6396" s="374" t="s">
        <v>6551</v>
      </c>
      <c r="G6396" s="350" t="s">
        <v>6552</v>
      </c>
      <c r="H6396" s="349" t="s">
        <v>1060</v>
      </c>
      <c r="I6396" s="349" t="s">
        <v>5793</v>
      </c>
      <c r="J6396" s="351" t="s">
        <v>1060</v>
      </c>
      <c r="K6396" s="352">
        <v>2</v>
      </c>
      <c r="L6396" s="353">
        <v>6</v>
      </c>
      <c r="M6396" s="377">
        <v>23066.666666666668</v>
      </c>
      <c r="N6396" s="350">
        <v>4</v>
      </c>
      <c r="O6396" s="349">
        <v>6</v>
      </c>
      <c r="P6396" s="377">
        <v>24000</v>
      </c>
    </row>
    <row r="6397" spans="1:16" x14ac:dyDescent="0.2">
      <c r="A6397" s="348" t="s">
        <v>5780</v>
      </c>
      <c r="B6397" s="104" t="s">
        <v>423</v>
      </c>
      <c r="C6397" s="367" t="s">
        <v>99</v>
      </c>
      <c r="D6397" s="349" t="s">
        <v>5863</v>
      </c>
      <c r="E6397" s="370">
        <v>4000</v>
      </c>
      <c r="F6397" s="374" t="s">
        <v>6553</v>
      </c>
      <c r="G6397" s="350" t="s">
        <v>6554</v>
      </c>
      <c r="H6397" s="349" t="s">
        <v>5863</v>
      </c>
      <c r="I6397" s="349" t="s">
        <v>5793</v>
      </c>
      <c r="J6397" s="351" t="s">
        <v>5863</v>
      </c>
      <c r="K6397" s="352">
        <v>4</v>
      </c>
      <c r="L6397" s="353">
        <v>12</v>
      </c>
      <c r="M6397" s="377">
        <v>48000</v>
      </c>
      <c r="N6397" s="350">
        <v>4</v>
      </c>
      <c r="O6397" s="349">
        <v>6</v>
      </c>
      <c r="P6397" s="377">
        <v>24000</v>
      </c>
    </row>
    <row r="6398" spans="1:16" x14ac:dyDescent="0.2">
      <c r="A6398" s="348" t="s">
        <v>5780</v>
      </c>
      <c r="B6398" s="104" t="s">
        <v>423</v>
      </c>
      <c r="C6398" s="367" t="s">
        <v>99</v>
      </c>
      <c r="D6398" s="349" t="s">
        <v>5870</v>
      </c>
      <c r="E6398" s="370">
        <v>4000</v>
      </c>
      <c r="F6398" s="374" t="s">
        <v>6555</v>
      </c>
      <c r="G6398" s="350" t="s">
        <v>6556</v>
      </c>
      <c r="H6398" s="349" t="s">
        <v>5794</v>
      </c>
      <c r="I6398" s="349" t="s">
        <v>5793</v>
      </c>
      <c r="J6398" s="351" t="s">
        <v>5794</v>
      </c>
      <c r="K6398" s="352">
        <v>4</v>
      </c>
      <c r="L6398" s="353">
        <v>12</v>
      </c>
      <c r="M6398" s="377">
        <v>48000</v>
      </c>
      <c r="N6398" s="350">
        <v>4</v>
      </c>
      <c r="O6398" s="349">
        <v>6</v>
      </c>
      <c r="P6398" s="377">
        <v>24000</v>
      </c>
    </row>
    <row r="6399" spans="1:16" x14ac:dyDescent="0.2">
      <c r="A6399" s="348" t="s">
        <v>5780</v>
      </c>
      <c r="B6399" s="104" t="s">
        <v>423</v>
      </c>
      <c r="C6399" s="367" t="s">
        <v>99</v>
      </c>
      <c r="D6399" s="349" t="s">
        <v>5870</v>
      </c>
      <c r="E6399" s="370">
        <v>4000</v>
      </c>
      <c r="F6399" s="374" t="s">
        <v>6557</v>
      </c>
      <c r="G6399" s="350" t="s">
        <v>6558</v>
      </c>
      <c r="H6399" s="349" t="s">
        <v>5821</v>
      </c>
      <c r="I6399" s="349" t="s">
        <v>5793</v>
      </c>
      <c r="J6399" s="351" t="s">
        <v>5821</v>
      </c>
      <c r="K6399" s="352">
        <v>4</v>
      </c>
      <c r="L6399" s="353">
        <v>12</v>
      </c>
      <c r="M6399" s="377">
        <v>48000</v>
      </c>
      <c r="N6399" s="350">
        <v>4</v>
      </c>
      <c r="O6399" s="349">
        <v>6</v>
      </c>
      <c r="P6399" s="377">
        <v>24000</v>
      </c>
    </row>
    <row r="6400" spans="1:16" x14ac:dyDescent="0.2">
      <c r="A6400" s="348" t="s">
        <v>5780</v>
      </c>
      <c r="B6400" s="104" t="s">
        <v>423</v>
      </c>
      <c r="C6400" s="367" t="s">
        <v>99</v>
      </c>
      <c r="D6400" s="349" t="s">
        <v>5510</v>
      </c>
      <c r="E6400" s="370">
        <v>3400</v>
      </c>
      <c r="F6400" s="374" t="s">
        <v>6559</v>
      </c>
      <c r="G6400" s="350" t="s">
        <v>6560</v>
      </c>
      <c r="H6400" s="349" t="s">
        <v>3958</v>
      </c>
      <c r="I6400" s="349" t="s">
        <v>5814</v>
      </c>
      <c r="J6400" s="351" t="s">
        <v>3958</v>
      </c>
      <c r="K6400" s="352">
        <v>4</v>
      </c>
      <c r="L6400" s="353">
        <v>12</v>
      </c>
      <c r="M6400" s="377">
        <v>40800</v>
      </c>
      <c r="N6400" s="350">
        <v>4</v>
      </c>
      <c r="O6400" s="349">
        <v>6</v>
      </c>
      <c r="P6400" s="377">
        <v>20400</v>
      </c>
    </row>
    <row r="6401" spans="1:16" x14ac:dyDescent="0.2">
      <c r="A6401" s="348" t="s">
        <v>5780</v>
      </c>
      <c r="B6401" s="104" t="s">
        <v>423</v>
      </c>
      <c r="C6401" s="367" t="s">
        <v>99</v>
      </c>
      <c r="D6401" s="349" t="s">
        <v>5870</v>
      </c>
      <c r="E6401" s="370">
        <v>4500</v>
      </c>
      <c r="F6401" s="374" t="s">
        <v>6561</v>
      </c>
      <c r="G6401" s="350" t="s">
        <v>6562</v>
      </c>
      <c r="H6401" s="349" t="s">
        <v>6153</v>
      </c>
      <c r="I6401" s="349" t="s">
        <v>5793</v>
      </c>
      <c r="J6401" s="351" t="s">
        <v>6153</v>
      </c>
      <c r="K6401" s="352">
        <v>4</v>
      </c>
      <c r="L6401" s="353">
        <v>12</v>
      </c>
      <c r="M6401" s="377">
        <v>54000</v>
      </c>
      <c r="N6401" s="350">
        <v>4</v>
      </c>
      <c r="O6401" s="349">
        <v>6</v>
      </c>
      <c r="P6401" s="377">
        <v>27000</v>
      </c>
    </row>
    <row r="6402" spans="1:16" x14ac:dyDescent="0.2">
      <c r="A6402" s="348" t="s">
        <v>5780</v>
      </c>
      <c r="B6402" s="104" t="s">
        <v>423</v>
      </c>
      <c r="C6402" s="367" t="s">
        <v>99</v>
      </c>
      <c r="D6402" s="349" t="s">
        <v>5811</v>
      </c>
      <c r="E6402" s="370">
        <v>3000</v>
      </c>
      <c r="F6402" s="374" t="s">
        <v>6563</v>
      </c>
      <c r="G6402" s="350" t="s">
        <v>6564</v>
      </c>
      <c r="H6402" s="349" t="s">
        <v>6565</v>
      </c>
      <c r="I6402" s="349" t="s">
        <v>5814</v>
      </c>
      <c r="J6402" s="351" t="s">
        <v>6566</v>
      </c>
      <c r="K6402" s="352">
        <v>4</v>
      </c>
      <c r="L6402" s="353">
        <v>12</v>
      </c>
      <c r="M6402" s="377">
        <v>36000</v>
      </c>
      <c r="N6402" s="350">
        <v>4</v>
      </c>
      <c r="O6402" s="349">
        <v>6</v>
      </c>
      <c r="P6402" s="377">
        <v>18000</v>
      </c>
    </row>
    <row r="6403" spans="1:16" x14ac:dyDescent="0.2">
      <c r="A6403" s="348" t="s">
        <v>5780</v>
      </c>
      <c r="B6403" s="104" t="s">
        <v>423</v>
      </c>
      <c r="C6403" s="367" t="s">
        <v>99</v>
      </c>
      <c r="D6403" s="349" t="s">
        <v>5794</v>
      </c>
      <c r="E6403" s="370">
        <v>4000</v>
      </c>
      <c r="F6403" s="374" t="s">
        <v>6567</v>
      </c>
      <c r="G6403" s="350" t="s">
        <v>6568</v>
      </c>
      <c r="H6403" s="349" t="s">
        <v>1026</v>
      </c>
      <c r="I6403" s="349" t="s">
        <v>5793</v>
      </c>
      <c r="J6403" s="351" t="s">
        <v>1026</v>
      </c>
      <c r="K6403" s="352">
        <v>4</v>
      </c>
      <c r="L6403" s="353">
        <v>12</v>
      </c>
      <c r="M6403" s="377">
        <v>48000</v>
      </c>
      <c r="N6403" s="350">
        <v>4</v>
      </c>
      <c r="O6403" s="349">
        <v>6</v>
      </c>
      <c r="P6403" s="377">
        <v>24000</v>
      </c>
    </row>
    <row r="6404" spans="1:16" x14ac:dyDescent="0.2">
      <c r="A6404" s="348" t="s">
        <v>5780</v>
      </c>
      <c r="B6404" s="104" t="s">
        <v>423</v>
      </c>
      <c r="C6404" s="367" t="s">
        <v>99</v>
      </c>
      <c r="D6404" s="349" t="s">
        <v>5870</v>
      </c>
      <c r="E6404" s="370">
        <v>4000</v>
      </c>
      <c r="F6404" s="374" t="s">
        <v>6569</v>
      </c>
      <c r="G6404" s="350" t="s">
        <v>6570</v>
      </c>
      <c r="H6404" s="349" t="s">
        <v>6079</v>
      </c>
      <c r="I6404" s="349" t="s">
        <v>5793</v>
      </c>
      <c r="J6404" s="351" t="s">
        <v>6079</v>
      </c>
      <c r="K6404" s="352">
        <v>4</v>
      </c>
      <c r="L6404" s="353">
        <v>12</v>
      </c>
      <c r="M6404" s="377">
        <v>48000</v>
      </c>
      <c r="N6404" s="350">
        <v>4</v>
      </c>
      <c r="O6404" s="349">
        <v>6</v>
      </c>
      <c r="P6404" s="377">
        <v>24000</v>
      </c>
    </row>
    <row r="6405" spans="1:16" x14ac:dyDescent="0.2">
      <c r="A6405" s="348" t="s">
        <v>5780</v>
      </c>
      <c r="B6405" s="104" t="s">
        <v>423</v>
      </c>
      <c r="C6405" s="367" t="s">
        <v>99</v>
      </c>
      <c r="D6405" s="349" t="s">
        <v>5811</v>
      </c>
      <c r="E6405" s="370">
        <v>2500</v>
      </c>
      <c r="F6405" s="374" t="s">
        <v>6571</v>
      </c>
      <c r="G6405" s="350" t="s">
        <v>6572</v>
      </c>
      <c r="H6405" s="349" t="s">
        <v>5972</v>
      </c>
      <c r="I6405" s="349" t="s">
        <v>5793</v>
      </c>
      <c r="J6405" s="351" t="s">
        <v>5972</v>
      </c>
      <c r="K6405" s="352">
        <v>4</v>
      </c>
      <c r="L6405" s="353">
        <v>12</v>
      </c>
      <c r="M6405" s="377">
        <v>30000</v>
      </c>
      <c r="N6405" s="350">
        <v>4</v>
      </c>
      <c r="O6405" s="349">
        <v>6</v>
      </c>
      <c r="P6405" s="377">
        <v>15000</v>
      </c>
    </row>
    <row r="6406" spans="1:16" x14ac:dyDescent="0.2">
      <c r="A6406" s="348" t="s">
        <v>5780</v>
      </c>
      <c r="B6406" s="104" t="s">
        <v>423</v>
      </c>
      <c r="C6406" s="367" t="s">
        <v>99</v>
      </c>
      <c r="D6406" s="349" t="s">
        <v>5870</v>
      </c>
      <c r="E6406" s="370">
        <v>4000</v>
      </c>
      <c r="F6406" s="374" t="s">
        <v>6573</v>
      </c>
      <c r="G6406" s="350" t="s">
        <v>6574</v>
      </c>
      <c r="H6406" s="349" t="s">
        <v>6041</v>
      </c>
      <c r="I6406" s="349" t="s">
        <v>5793</v>
      </c>
      <c r="J6406" s="351" t="s">
        <v>6041</v>
      </c>
      <c r="K6406" s="352">
        <v>4</v>
      </c>
      <c r="L6406" s="353">
        <v>12</v>
      </c>
      <c r="M6406" s="377">
        <v>48000</v>
      </c>
      <c r="N6406" s="350">
        <v>4</v>
      </c>
      <c r="O6406" s="349">
        <v>6</v>
      </c>
      <c r="P6406" s="377">
        <v>24000</v>
      </c>
    </row>
    <row r="6407" spans="1:16" x14ac:dyDescent="0.2">
      <c r="A6407" s="348" t="s">
        <v>5780</v>
      </c>
      <c r="B6407" s="104" t="s">
        <v>423</v>
      </c>
      <c r="C6407" s="367" t="s">
        <v>99</v>
      </c>
      <c r="D6407" s="349" t="s">
        <v>6130</v>
      </c>
      <c r="E6407" s="370">
        <v>4000</v>
      </c>
      <c r="F6407" s="374" t="s">
        <v>6575</v>
      </c>
      <c r="G6407" s="350" t="s">
        <v>6576</v>
      </c>
      <c r="H6407" s="349" t="s">
        <v>5539</v>
      </c>
      <c r="I6407" s="349" t="s">
        <v>5793</v>
      </c>
      <c r="J6407" s="351" t="s">
        <v>5539</v>
      </c>
      <c r="K6407" s="352">
        <v>2</v>
      </c>
      <c r="L6407" s="353">
        <v>6</v>
      </c>
      <c r="M6407" s="377">
        <v>23066.666666666668</v>
      </c>
      <c r="N6407" s="350">
        <v>4</v>
      </c>
      <c r="O6407" s="349">
        <v>6</v>
      </c>
      <c r="P6407" s="377">
        <v>24000</v>
      </c>
    </row>
    <row r="6408" spans="1:16" x14ac:dyDescent="0.2">
      <c r="A6408" s="348" t="s">
        <v>5780</v>
      </c>
      <c r="B6408" s="104" t="s">
        <v>423</v>
      </c>
      <c r="C6408" s="367" t="s">
        <v>99</v>
      </c>
      <c r="D6408" s="349" t="s">
        <v>5794</v>
      </c>
      <c r="E6408" s="370">
        <v>3000</v>
      </c>
      <c r="F6408" s="374" t="s">
        <v>6577</v>
      </c>
      <c r="G6408" s="350" t="s">
        <v>6578</v>
      </c>
      <c r="H6408" s="349" t="s">
        <v>5794</v>
      </c>
      <c r="I6408" s="349" t="s">
        <v>5793</v>
      </c>
      <c r="J6408" s="351" t="s">
        <v>5794</v>
      </c>
      <c r="K6408" s="352">
        <v>4</v>
      </c>
      <c r="L6408" s="353">
        <v>12</v>
      </c>
      <c r="M6408" s="377">
        <v>36000</v>
      </c>
      <c r="N6408" s="350">
        <v>4</v>
      </c>
      <c r="O6408" s="349">
        <v>6</v>
      </c>
      <c r="P6408" s="377">
        <v>18000</v>
      </c>
    </row>
    <row r="6409" spans="1:16" x14ac:dyDescent="0.2">
      <c r="A6409" s="348" t="s">
        <v>5780</v>
      </c>
      <c r="B6409" s="104" t="s">
        <v>423</v>
      </c>
      <c r="C6409" s="367" t="s">
        <v>99</v>
      </c>
      <c r="D6409" s="349" t="s">
        <v>4514</v>
      </c>
      <c r="E6409" s="370">
        <v>3500</v>
      </c>
      <c r="F6409" s="374" t="s">
        <v>6579</v>
      </c>
      <c r="G6409" s="350" t="s">
        <v>6580</v>
      </c>
      <c r="H6409" s="349" t="s">
        <v>4514</v>
      </c>
      <c r="I6409" s="349" t="s">
        <v>5793</v>
      </c>
      <c r="J6409" s="351" t="s">
        <v>4514</v>
      </c>
      <c r="K6409" s="352">
        <v>4</v>
      </c>
      <c r="L6409" s="353">
        <v>12</v>
      </c>
      <c r="M6409" s="377">
        <v>42000</v>
      </c>
      <c r="N6409" s="350">
        <v>0</v>
      </c>
      <c r="O6409" s="349">
        <v>0</v>
      </c>
      <c r="P6409" s="377">
        <v>0</v>
      </c>
    </row>
    <row r="6410" spans="1:16" x14ac:dyDescent="0.2">
      <c r="A6410" s="348" t="s">
        <v>5780</v>
      </c>
      <c r="B6410" s="104" t="s">
        <v>423</v>
      </c>
      <c r="C6410" s="367" t="s">
        <v>99</v>
      </c>
      <c r="D6410" s="349" t="s">
        <v>5849</v>
      </c>
      <c r="E6410" s="370">
        <v>4000</v>
      </c>
      <c r="F6410" s="374" t="s">
        <v>6581</v>
      </c>
      <c r="G6410" s="350" t="s">
        <v>6582</v>
      </c>
      <c r="H6410" s="349" t="s">
        <v>5825</v>
      </c>
      <c r="I6410" s="349" t="s">
        <v>5793</v>
      </c>
      <c r="J6410" s="351" t="s">
        <v>5825</v>
      </c>
      <c r="K6410" s="352">
        <v>1</v>
      </c>
      <c r="L6410" s="353">
        <v>2</v>
      </c>
      <c r="M6410" s="377">
        <v>7600</v>
      </c>
      <c r="N6410" s="350">
        <v>4</v>
      </c>
      <c r="O6410" s="349">
        <v>6</v>
      </c>
      <c r="P6410" s="377">
        <v>24000</v>
      </c>
    </row>
    <row r="6411" spans="1:16" x14ac:dyDescent="0.2">
      <c r="A6411" s="348" t="s">
        <v>5780</v>
      </c>
      <c r="B6411" s="104" t="s">
        <v>423</v>
      </c>
      <c r="C6411" s="367" t="s">
        <v>99</v>
      </c>
      <c r="D6411" s="349" t="s">
        <v>5863</v>
      </c>
      <c r="E6411" s="370">
        <v>4000</v>
      </c>
      <c r="F6411" s="374" t="s">
        <v>6583</v>
      </c>
      <c r="G6411" s="350" t="s">
        <v>6584</v>
      </c>
      <c r="H6411" s="349" t="s">
        <v>5875</v>
      </c>
      <c r="I6411" s="349" t="s">
        <v>5793</v>
      </c>
      <c r="J6411" s="351" t="s">
        <v>5875</v>
      </c>
      <c r="K6411" s="352">
        <v>3</v>
      </c>
      <c r="L6411" s="353">
        <v>8</v>
      </c>
      <c r="M6411" s="377">
        <v>32000</v>
      </c>
      <c r="N6411" s="350">
        <v>0</v>
      </c>
      <c r="O6411" s="349">
        <v>0</v>
      </c>
      <c r="P6411" s="377">
        <v>0</v>
      </c>
    </row>
    <row r="6412" spans="1:16" x14ac:dyDescent="0.2">
      <c r="A6412" s="348" t="s">
        <v>5780</v>
      </c>
      <c r="B6412" s="104" t="s">
        <v>423</v>
      </c>
      <c r="C6412" s="367" t="s">
        <v>99</v>
      </c>
      <c r="D6412" s="349" t="s">
        <v>5835</v>
      </c>
      <c r="E6412" s="370">
        <v>5000</v>
      </c>
      <c r="F6412" s="374" t="s">
        <v>6583</v>
      </c>
      <c r="G6412" s="350" t="s">
        <v>6584</v>
      </c>
      <c r="H6412" s="349" t="s">
        <v>5875</v>
      </c>
      <c r="I6412" s="349" t="s">
        <v>5793</v>
      </c>
      <c r="J6412" s="351" t="s">
        <v>5875</v>
      </c>
      <c r="K6412" s="352">
        <v>2</v>
      </c>
      <c r="L6412" s="353">
        <v>4</v>
      </c>
      <c r="M6412" s="377">
        <v>16333.333333333334</v>
      </c>
      <c r="N6412" s="350">
        <v>4</v>
      </c>
      <c r="O6412" s="349">
        <v>6</v>
      </c>
      <c r="P6412" s="377">
        <v>30000</v>
      </c>
    </row>
    <row r="6413" spans="1:16" x14ac:dyDescent="0.2">
      <c r="A6413" s="348" t="s">
        <v>5780</v>
      </c>
      <c r="B6413" s="104" t="s">
        <v>423</v>
      </c>
      <c r="C6413" s="367" t="s">
        <v>99</v>
      </c>
      <c r="D6413" s="349" t="s">
        <v>6227</v>
      </c>
      <c r="E6413" s="370">
        <v>4000</v>
      </c>
      <c r="F6413" s="374" t="s">
        <v>6585</v>
      </c>
      <c r="G6413" s="350" t="s">
        <v>6586</v>
      </c>
      <c r="H6413" s="349" t="s">
        <v>1060</v>
      </c>
      <c r="I6413" s="349" t="s">
        <v>5793</v>
      </c>
      <c r="J6413" s="351" t="s">
        <v>1060</v>
      </c>
      <c r="K6413" s="352">
        <v>4</v>
      </c>
      <c r="L6413" s="353">
        <v>12</v>
      </c>
      <c r="M6413" s="377">
        <v>48000</v>
      </c>
      <c r="N6413" s="350">
        <v>4</v>
      </c>
      <c r="O6413" s="349">
        <v>6</v>
      </c>
      <c r="P6413" s="377">
        <v>24000</v>
      </c>
    </row>
    <row r="6414" spans="1:16" x14ac:dyDescent="0.2">
      <c r="A6414" s="348" t="s">
        <v>5780</v>
      </c>
      <c r="B6414" s="104" t="s">
        <v>423</v>
      </c>
      <c r="C6414" s="367" t="s">
        <v>99</v>
      </c>
      <c r="D6414" s="349" t="s">
        <v>5863</v>
      </c>
      <c r="E6414" s="370">
        <v>4000</v>
      </c>
      <c r="F6414" s="374" t="s">
        <v>6587</v>
      </c>
      <c r="G6414" s="350" t="s">
        <v>6588</v>
      </c>
      <c r="H6414" s="349" t="s">
        <v>5821</v>
      </c>
      <c r="I6414" s="349" t="s">
        <v>5793</v>
      </c>
      <c r="J6414" s="351" t="s">
        <v>5821</v>
      </c>
      <c r="K6414" s="352">
        <v>3</v>
      </c>
      <c r="L6414" s="353">
        <v>8</v>
      </c>
      <c r="M6414" s="377">
        <v>32000</v>
      </c>
      <c r="N6414" s="350">
        <v>0</v>
      </c>
      <c r="O6414" s="349">
        <v>0</v>
      </c>
      <c r="P6414" s="377">
        <v>0</v>
      </c>
    </row>
    <row r="6415" spans="1:16" x14ac:dyDescent="0.2">
      <c r="A6415" s="348" t="s">
        <v>5780</v>
      </c>
      <c r="B6415" s="104" t="s">
        <v>423</v>
      </c>
      <c r="C6415" s="367" t="s">
        <v>99</v>
      </c>
      <c r="D6415" s="349" t="s">
        <v>5805</v>
      </c>
      <c r="E6415" s="370">
        <v>4000</v>
      </c>
      <c r="F6415" s="374" t="s">
        <v>6587</v>
      </c>
      <c r="G6415" s="350" t="s">
        <v>6588</v>
      </c>
      <c r="H6415" s="349" t="s">
        <v>5875</v>
      </c>
      <c r="I6415" s="349" t="s">
        <v>5793</v>
      </c>
      <c r="J6415" s="351" t="s">
        <v>5875</v>
      </c>
      <c r="K6415" s="352">
        <v>3</v>
      </c>
      <c r="L6415" s="353">
        <v>4</v>
      </c>
      <c r="M6415" s="377">
        <v>15733.333333333334</v>
      </c>
      <c r="N6415" s="350">
        <v>4</v>
      </c>
      <c r="O6415" s="349">
        <v>6</v>
      </c>
      <c r="P6415" s="377">
        <v>24000</v>
      </c>
    </row>
    <row r="6416" spans="1:16" x14ac:dyDescent="0.2">
      <c r="A6416" s="348" t="s">
        <v>5780</v>
      </c>
      <c r="B6416" s="104" t="s">
        <v>423</v>
      </c>
      <c r="C6416" s="367" t="s">
        <v>99</v>
      </c>
      <c r="D6416" s="349" t="s">
        <v>6589</v>
      </c>
      <c r="E6416" s="370">
        <v>4000</v>
      </c>
      <c r="F6416" s="374" t="s">
        <v>6590</v>
      </c>
      <c r="G6416" s="350" t="s">
        <v>6591</v>
      </c>
      <c r="H6416" s="349" t="s">
        <v>1060</v>
      </c>
      <c r="I6416" s="349" t="s">
        <v>5793</v>
      </c>
      <c r="J6416" s="351" t="s">
        <v>1060</v>
      </c>
      <c r="K6416" s="352">
        <v>4</v>
      </c>
      <c r="L6416" s="353">
        <v>12</v>
      </c>
      <c r="M6416" s="377">
        <v>48000</v>
      </c>
      <c r="N6416" s="350">
        <v>4</v>
      </c>
      <c r="O6416" s="349">
        <v>6</v>
      </c>
      <c r="P6416" s="377">
        <v>24000</v>
      </c>
    </row>
    <row r="6417" spans="1:16" x14ac:dyDescent="0.2">
      <c r="A6417" s="348" t="s">
        <v>5780</v>
      </c>
      <c r="B6417" s="104" t="s">
        <v>423</v>
      </c>
      <c r="C6417" s="367" t="s">
        <v>99</v>
      </c>
      <c r="D6417" s="349" t="s">
        <v>6156</v>
      </c>
      <c r="E6417" s="370">
        <v>3000</v>
      </c>
      <c r="F6417" s="374" t="s">
        <v>6592</v>
      </c>
      <c r="G6417" s="350" t="s">
        <v>6593</v>
      </c>
      <c r="H6417" s="349" t="s">
        <v>6488</v>
      </c>
      <c r="I6417" s="349" t="s">
        <v>5793</v>
      </c>
      <c r="J6417" s="351" t="s">
        <v>6488</v>
      </c>
      <c r="K6417" s="352">
        <v>4</v>
      </c>
      <c r="L6417" s="353">
        <v>12</v>
      </c>
      <c r="M6417" s="377">
        <v>36000</v>
      </c>
      <c r="N6417" s="350">
        <v>4</v>
      </c>
      <c r="O6417" s="349">
        <v>6</v>
      </c>
      <c r="P6417" s="377">
        <v>18000</v>
      </c>
    </row>
    <row r="6418" spans="1:16" x14ac:dyDescent="0.2">
      <c r="A6418" s="348" t="s">
        <v>5780</v>
      </c>
      <c r="B6418" s="104" t="s">
        <v>423</v>
      </c>
      <c r="C6418" s="367" t="s">
        <v>99</v>
      </c>
      <c r="D6418" s="349" t="s">
        <v>6594</v>
      </c>
      <c r="E6418" s="370">
        <v>4000</v>
      </c>
      <c r="F6418" s="374" t="s">
        <v>6595</v>
      </c>
      <c r="G6418" s="350" t="s">
        <v>6596</v>
      </c>
      <c r="H6418" s="349" t="s">
        <v>5825</v>
      </c>
      <c r="I6418" s="349" t="s">
        <v>5793</v>
      </c>
      <c r="J6418" s="351" t="s">
        <v>5825</v>
      </c>
      <c r="K6418" s="352">
        <v>3</v>
      </c>
      <c r="L6418" s="353">
        <v>9</v>
      </c>
      <c r="M6418" s="377">
        <v>36000</v>
      </c>
      <c r="N6418" s="350">
        <v>0</v>
      </c>
      <c r="O6418" s="349">
        <v>0</v>
      </c>
      <c r="P6418" s="377">
        <v>0</v>
      </c>
    </row>
    <row r="6419" spans="1:16" x14ac:dyDescent="0.2">
      <c r="A6419" s="348" t="s">
        <v>5780</v>
      </c>
      <c r="B6419" s="104" t="s">
        <v>423</v>
      </c>
      <c r="C6419" s="367" t="s">
        <v>99</v>
      </c>
      <c r="D6419" s="349" t="s">
        <v>6357</v>
      </c>
      <c r="E6419" s="370">
        <v>4000</v>
      </c>
      <c r="F6419" s="374" t="s">
        <v>6597</v>
      </c>
      <c r="G6419" s="350" t="s">
        <v>6598</v>
      </c>
      <c r="H6419" s="349" t="s">
        <v>5825</v>
      </c>
      <c r="I6419" s="349" t="s">
        <v>5793</v>
      </c>
      <c r="J6419" s="351" t="s">
        <v>5825</v>
      </c>
      <c r="K6419" s="352">
        <v>4</v>
      </c>
      <c r="L6419" s="353">
        <v>12</v>
      </c>
      <c r="M6419" s="377">
        <v>48000</v>
      </c>
      <c r="N6419" s="350">
        <v>4</v>
      </c>
      <c r="O6419" s="349">
        <v>6</v>
      </c>
      <c r="P6419" s="377">
        <v>24000</v>
      </c>
    </row>
    <row r="6420" spans="1:16" x14ac:dyDescent="0.2">
      <c r="A6420" s="348" t="s">
        <v>5780</v>
      </c>
      <c r="B6420" s="104" t="s">
        <v>423</v>
      </c>
      <c r="C6420" s="367" t="s">
        <v>99</v>
      </c>
      <c r="D6420" s="349" t="s">
        <v>5923</v>
      </c>
      <c r="E6420" s="370">
        <v>3000</v>
      </c>
      <c r="F6420" s="374" t="s">
        <v>6599</v>
      </c>
      <c r="G6420" s="350" t="s">
        <v>6600</v>
      </c>
      <c r="H6420" s="349" t="s">
        <v>6601</v>
      </c>
      <c r="I6420" s="349" t="s">
        <v>5793</v>
      </c>
      <c r="J6420" s="351" t="s">
        <v>6601</v>
      </c>
      <c r="K6420" s="352">
        <v>3</v>
      </c>
      <c r="L6420" s="353">
        <v>8</v>
      </c>
      <c r="M6420" s="377">
        <v>24000</v>
      </c>
      <c r="N6420" s="350">
        <v>0</v>
      </c>
      <c r="O6420" s="349">
        <v>0</v>
      </c>
      <c r="P6420" s="377">
        <v>0</v>
      </c>
    </row>
    <row r="6421" spans="1:16" x14ac:dyDescent="0.2">
      <c r="A6421" s="348" t="s">
        <v>5780</v>
      </c>
      <c r="B6421" s="104" t="s">
        <v>423</v>
      </c>
      <c r="C6421" s="367" t="s">
        <v>99</v>
      </c>
      <c r="D6421" s="349" t="s">
        <v>5880</v>
      </c>
      <c r="E6421" s="370">
        <v>3000</v>
      </c>
      <c r="F6421" s="374" t="s">
        <v>6602</v>
      </c>
      <c r="G6421" s="350" t="s">
        <v>6603</v>
      </c>
      <c r="H6421" s="349" t="s">
        <v>1026</v>
      </c>
      <c r="I6421" s="349" t="s">
        <v>5793</v>
      </c>
      <c r="J6421" s="351" t="s">
        <v>1026</v>
      </c>
      <c r="K6421" s="352">
        <v>4</v>
      </c>
      <c r="L6421" s="353">
        <v>12</v>
      </c>
      <c r="M6421" s="377">
        <v>36000</v>
      </c>
      <c r="N6421" s="350">
        <v>4</v>
      </c>
      <c r="O6421" s="349">
        <v>6</v>
      </c>
      <c r="P6421" s="377">
        <v>18000</v>
      </c>
    </row>
    <row r="6422" spans="1:16" x14ac:dyDescent="0.2">
      <c r="A6422" s="348" t="s">
        <v>5780</v>
      </c>
      <c r="B6422" s="104" t="s">
        <v>423</v>
      </c>
      <c r="C6422" s="367" t="s">
        <v>99</v>
      </c>
      <c r="D6422" s="349" t="s">
        <v>5870</v>
      </c>
      <c r="E6422" s="370">
        <v>4000</v>
      </c>
      <c r="F6422" s="374" t="s">
        <v>6604</v>
      </c>
      <c r="G6422" s="350" t="s">
        <v>6605</v>
      </c>
      <c r="H6422" s="349" t="s">
        <v>6606</v>
      </c>
      <c r="I6422" s="349" t="s">
        <v>5793</v>
      </c>
      <c r="J6422" s="351" t="s">
        <v>6606</v>
      </c>
      <c r="K6422" s="352">
        <v>4</v>
      </c>
      <c r="L6422" s="353">
        <v>12</v>
      </c>
      <c r="M6422" s="377">
        <v>48000</v>
      </c>
      <c r="N6422" s="350">
        <v>4</v>
      </c>
      <c r="O6422" s="349">
        <v>6</v>
      </c>
      <c r="P6422" s="377">
        <v>24000</v>
      </c>
    </row>
    <row r="6423" spans="1:16" x14ac:dyDescent="0.2">
      <c r="A6423" s="348" t="s">
        <v>5780</v>
      </c>
      <c r="B6423" s="104" t="s">
        <v>423</v>
      </c>
      <c r="C6423" s="367" t="s">
        <v>99</v>
      </c>
      <c r="D6423" s="349" t="s">
        <v>4514</v>
      </c>
      <c r="E6423" s="370">
        <v>3000</v>
      </c>
      <c r="F6423" s="374" t="s">
        <v>6607</v>
      </c>
      <c r="G6423" s="350" t="s">
        <v>6608</v>
      </c>
      <c r="H6423" s="349" t="s">
        <v>5825</v>
      </c>
      <c r="I6423" s="349" t="s">
        <v>1028</v>
      </c>
      <c r="J6423" s="351" t="s">
        <v>5825</v>
      </c>
      <c r="K6423" s="352">
        <v>4</v>
      </c>
      <c r="L6423" s="353">
        <v>12</v>
      </c>
      <c r="M6423" s="377">
        <v>36000</v>
      </c>
      <c r="N6423" s="350">
        <v>0</v>
      </c>
      <c r="O6423" s="349">
        <v>0</v>
      </c>
      <c r="P6423" s="377">
        <v>0</v>
      </c>
    </row>
    <row r="6424" spans="1:16" x14ac:dyDescent="0.2">
      <c r="A6424" s="348" t="s">
        <v>5780</v>
      </c>
      <c r="B6424" s="104" t="s">
        <v>423</v>
      </c>
      <c r="C6424" s="367" t="s">
        <v>99</v>
      </c>
      <c r="D6424" s="349" t="s">
        <v>5870</v>
      </c>
      <c r="E6424" s="370">
        <v>4000</v>
      </c>
      <c r="F6424" s="374" t="s">
        <v>6609</v>
      </c>
      <c r="G6424" s="350" t="s">
        <v>6610</v>
      </c>
      <c r="H6424" s="349" t="s">
        <v>6079</v>
      </c>
      <c r="I6424" s="349" t="s">
        <v>1028</v>
      </c>
      <c r="J6424" s="351" t="s">
        <v>6079</v>
      </c>
      <c r="K6424" s="352">
        <v>4</v>
      </c>
      <c r="L6424" s="353">
        <v>12</v>
      </c>
      <c r="M6424" s="377">
        <v>48000</v>
      </c>
      <c r="N6424" s="350">
        <v>4</v>
      </c>
      <c r="O6424" s="349">
        <v>6</v>
      </c>
      <c r="P6424" s="377">
        <v>24000</v>
      </c>
    </row>
    <row r="6425" spans="1:16" x14ac:dyDescent="0.2">
      <c r="A6425" s="348" t="s">
        <v>5780</v>
      </c>
      <c r="B6425" s="104" t="s">
        <v>423</v>
      </c>
      <c r="C6425" s="367" t="s">
        <v>99</v>
      </c>
      <c r="D6425" s="349" t="s">
        <v>5853</v>
      </c>
      <c r="E6425" s="370">
        <v>4000</v>
      </c>
      <c r="F6425" s="374" t="s">
        <v>6611</v>
      </c>
      <c r="G6425" s="350" t="s">
        <v>6612</v>
      </c>
      <c r="H6425" s="349" t="s">
        <v>1060</v>
      </c>
      <c r="I6425" s="349" t="s">
        <v>5793</v>
      </c>
      <c r="J6425" s="351" t="s">
        <v>1060</v>
      </c>
      <c r="K6425" s="352">
        <v>2</v>
      </c>
      <c r="L6425" s="353">
        <v>5</v>
      </c>
      <c r="M6425" s="377">
        <v>19333.333333333332</v>
      </c>
      <c r="N6425" s="350">
        <v>4</v>
      </c>
      <c r="O6425" s="349">
        <v>6</v>
      </c>
      <c r="P6425" s="377">
        <v>24000</v>
      </c>
    </row>
    <row r="6426" spans="1:16" x14ac:dyDescent="0.2">
      <c r="A6426" s="348" t="s">
        <v>5780</v>
      </c>
      <c r="B6426" s="104" t="s">
        <v>423</v>
      </c>
      <c r="C6426" s="367" t="s">
        <v>99</v>
      </c>
      <c r="D6426" s="349" t="s">
        <v>5870</v>
      </c>
      <c r="E6426" s="370">
        <v>4000</v>
      </c>
      <c r="F6426" s="374" t="s">
        <v>6613</v>
      </c>
      <c r="G6426" s="350" t="s">
        <v>6614</v>
      </c>
      <c r="H6426" s="349" t="s">
        <v>5849</v>
      </c>
      <c r="I6426" s="349" t="s">
        <v>5793</v>
      </c>
      <c r="J6426" s="351" t="s">
        <v>5849</v>
      </c>
      <c r="K6426" s="352">
        <v>4</v>
      </c>
      <c r="L6426" s="353">
        <v>12</v>
      </c>
      <c r="M6426" s="377">
        <v>48000</v>
      </c>
      <c r="N6426" s="350">
        <v>4</v>
      </c>
      <c r="O6426" s="349">
        <v>6</v>
      </c>
      <c r="P6426" s="377">
        <v>24000</v>
      </c>
    </row>
    <row r="6427" spans="1:16" x14ac:dyDescent="0.2">
      <c r="A6427" s="348" t="s">
        <v>5780</v>
      </c>
      <c r="B6427" s="104" t="s">
        <v>423</v>
      </c>
      <c r="C6427" s="367" t="s">
        <v>99</v>
      </c>
      <c r="D6427" s="349" t="s">
        <v>5802</v>
      </c>
      <c r="E6427" s="370">
        <v>4000</v>
      </c>
      <c r="F6427" s="374" t="s">
        <v>6615</v>
      </c>
      <c r="G6427" s="350" t="s">
        <v>6616</v>
      </c>
      <c r="H6427" s="349" t="s">
        <v>6153</v>
      </c>
      <c r="I6427" s="349" t="s">
        <v>5793</v>
      </c>
      <c r="J6427" s="351" t="s">
        <v>6153</v>
      </c>
      <c r="K6427" s="352">
        <v>4</v>
      </c>
      <c r="L6427" s="353">
        <v>12</v>
      </c>
      <c r="M6427" s="377">
        <v>48000</v>
      </c>
      <c r="N6427" s="350">
        <v>4</v>
      </c>
      <c r="O6427" s="349">
        <v>6</v>
      </c>
      <c r="P6427" s="377">
        <v>24000</v>
      </c>
    </row>
    <row r="6428" spans="1:16" x14ac:dyDescent="0.2">
      <c r="A6428" s="348" t="s">
        <v>5780</v>
      </c>
      <c r="B6428" s="104" t="s">
        <v>423</v>
      </c>
      <c r="C6428" s="367" t="s">
        <v>99</v>
      </c>
      <c r="D6428" s="349" t="s">
        <v>5938</v>
      </c>
      <c r="E6428" s="370">
        <v>5000</v>
      </c>
      <c r="F6428" s="374" t="s">
        <v>6617</v>
      </c>
      <c r="G6428" s="350" t="s">
        <v>6618</v>
      </c>
      <c r="H6428" s="349" t="s">
        <v>1895</v>
      </c>
      <c r="I6428" s="349" t="s">
        <v>1028</v>
      </c>
      <c r="J6428" s="351" t="s">
        <v>1895</v>
      </c>
      <c r="K6428" s="352">
        <v>4</v>
      </c>
      <c r="L6428" s="353">
        <v>12</v>
      </c>
      <c r="M6428" s="377">
        <v>60000</v>
      </c>
      <c r="N6428" s="350">
        <v>4</v>
      </c>
      <c r="O6428" s="349">
        <v>6</v>
      </c>
      <c r="P6428" s="377">
        <v>30000</v>
      </c>
    </row>
    <row r="6429" spans="1:16" x14ac:dyDescent="0.2">
      <c r="A6429" s="348" t="s">
        <v>5780</v>
      </c>
      <c r="B6429" s="104" t="s">
        <v>423</v>
      </c>
      <c r="C6429" s="367" t="s">
        <v>99</v>
      </c>
      <c r="D6429" s="349" t="s">
        <v>5911</v>
      </c>
      <c r="E6429" s="370">
        <v>4000</v>
      </c>
      <c r="F6429" s="374" t="s">
        <v>6619</v>
      </c>
      <c r="G6429" s="350" t="s">
        <v>6620</v>
      </c>
      <c r="H6429" s="349" t="s">
        <v>6139</v>
      </c>
      <c r="I6429" s="349" t="s">
        <v>5793</v>
      </c>
      <c r="J6429" s="351" t="s">
        <v>6139</v>
      </c>
      <c r="K6429" s="352">
        <v>2</v>
      </c>
      <c r="L6429" s="353">
        <v>6</v>
      </c>
      <c r="M6429" s="377">
        <v>23066.666666666668</v>
      </c>
      <c r="N6429" s="350">
        <v>4</v>
      </c>
      <c r="O6429" s="349">
        <v>6</v>
      </c>
      <c r="P6429" s="377">
        <v>24000</v>
      </c>
    </row>
    <row r="6430" spans="1:16" x14ac:dyDescent="0.2">
      <c r="A6430" s="348" t="s">
        <v>5780</v>
      </c>
      <c r="B6430" s="104" t="s">
        <v>423</v>
      </c>
      <c r="C6430" s="367" t="s">
        <v>99</v>
      </c>
      <c r="D6430" s="349" t="s">
        <v>6538</v>
      </c>
      <c r="E6430" s="370">
        <v>4000</v>
      </c>
      <c r="F6430" s="374" t="s">
        <v>6621</v>
      </c>
      <c r="G6430" s="350" t="s">
        <v>6622</v>
      </c>
      <c r="H6430" s="349" t="s">
        <v>1060</v>
      </c>
      <c r="I6430" s="349" t="s">
        <v>5793</v>
      </c>
      <c r="J6430" s="351" t="s">
        <v>1060</v>
      </c>
      <c r="K6430" s="352">
        <v>4</v>
      </c>
      <c r="L6430" s="353">
        <v>12</v>
      </c>
      <c r="M6430" s="377">
        <v>48000</v>
      </c>
      <c r="N6430" s="350">
        <v>4</v>
      </c>
      <c r="O6430" s="349">
        <v>6</v>
      </c>
      <c r="P6430" s="377">
        <v>24000</v>
      </c>
    </row>
    <row r="6431" spans="1:16" x14ac:dyDescent="0.2">
      <c r="A6431" s="348" t="s">
        <v>5780</v>
      </c>
      <c r="B6431" s="104" t="s">
        <v>423</v>
      </c>
      <c r="C6431" s="367" t="s">
        <v>99</v>
      </c>
      <c r="D6431" s="349" t="s">
        <v>5863</v>
      </c>
      <c r="E6431" s="370">
        <v>4000</v>
      </c>
      <c r="F6431" s="374" t="s">
        <v>6623</v>
      </c>
      <c r="G6431" s="350" t="s">
        <v>6624</v>
      </c>
      <c r="H6431" s="349" t="s">
        <v>5821</v>
      </c>
      <c r="I6431" s="349" t="s">
        <v>5793</v>
      </c>
      <c r="J6431" s="351" t="s">
        <v>5821</v>
      </c>
      <c r="K6431" s="352">
        <v>4</v>
      </c>
      <c r="L6431" s="353">
        <v>12</v>
      </c>
      <c r="M6431" s="377">
        <v>48000</v>
      </c>
      <c r="N6431" s="350">
        <v>4</v>
      </c>
      <c r="O6431" s="349">
        <v>6</v>
      </c>
      <c r="P6431" s="377">
        <v>24000</v>
      </c>
    </row>
    <row r="6432" spans="1:16" x14ac:dyDescent="0.2">
      <c r="A6432" s="348" t="s">
        <v>5780</v>
      </c>
      <c r="B6432" s="104" t="s">
        <v>423</v>
      </c>
      <c r="C6432" s="367" t="s">
        <v>99</v>
      </c>
      <c r="D6432" s="349" t="s">
        <v>5863</v>
      </c>
      <c r="E6432" s="370">
        <v>3500</v>
      </c>
      <c r="F6432" s="374" t="s">
        <v>6625</v>
      </c>
      <c r="G6432" s="350" t="s">
        <v>6626</v>
      </c>
      <c r="H6432" s="349" t="s">
        <v>5863</v>
      </c>
      <c r="I6432" s="349" t="s">
        <v>5793</v>
      </c>
      <c r="J6432" s="351" t="s">
        <v>5863</v>
      </c>
      <c r="K6432" s="352">
        <v>4</v>
      </c>
      <c r="L6432" s="353">
        <v>12</v>
      </c>
      <c r="M6432" s="377">
        <v>42000</v>
      </c>
      <c r="N6432" s="350">
        <v>4</v>
      </c>
      <c r="O6432" s="349">
        <v>6</v>
      </c>
      <c r="P6432" s="377">
        <v>21000</v>
      </c>
    </row>
    <row r="6433" spans="1:16" x14ac:dyDescent="0.2">
      <c r="A6433" s="348" t="s">
        <v>5780</v>
      </c>
      <c r="B6433" s="104" t="s">
        <v>423</v>
      </c>
      <c r="C6433" s="367" t="s">
        <v>99</v>
      </c>
      <c r="D6433" s="349" t="s">
        <v>5786</v>
      </c>
      <c r="E6433" s="370">
        <v>1500</v>
      </c>
      <c r="F6433" s="374" t="s">
        <v>6627</v>
      </c>
      <c r="G6433" s="350" t="s">
        <v>6628</v>
      </c>
      <c r="H6433" s="349" t="s">
        <v>6629</v>
      </c>
      <c r="I6433" s="349" t="s">
        <v>1028</v>
      </c>
      <c r="J6433" s="351" t="s">
        <v>6630</v>
      </c>
      <c r="K6433" s="352">
        <v>4</v>
      </c>
      <c r="L6433" s="353">
        <v>12</v>
      </c>
      <c r="M6433" s="377">
        <v>18000</v>
      </c>
      <c r="N6433" s="350">
        <v>4</v>
      </c>
      <c r="O6433" s="349">
        <v>6</v>
      </c>
      <c r="P6433" s="377">
        <v>9000</v>
      </c>
    </row>
    <row r="6434" spans="1:16" x14ac:dyDescent="0.2">
      <c r="A6434" s="348" t="s">
        <v>5780</v>
      </c>
      <c r="B6434" s="104" t="s">
        <v>423</v>
      </c>
      <c r="C6434" s="367" t="s">
        <v>99</v>
      </c>
      <c r="D6434" s="349" t="s">
        <v>6120</v>
      </c>
      <c r="E6434" s="370">
        <v>3000</v>
      </c>
      <c r="F6434" s="374" t="s">
        <v>6631</v>
      </c>
      <c r="G6434" s="350" t="s">
        <v>6632</v>
      </c>
      <c r="H6434" s="349" t="s">
        <v>1026</v>
      </c>
      <c r="I6434" s="349" t="s">
        <v>5793</v>
      </c>
      <c r="J6434" s="351" t="s">
        <v>1026</v>
      </c>
      <c r="K6434" s="352">
        <v>4</v>
      </c>
      <c r="L6434" s="353">
        <v>12</v>
      </c>
      <c r="M6434" s="377">
        <v>36000</v>
      </c>
      <c r="N6434" s="350">
        <v>4</v>
      </c>
      <c r="O6434" s="349">
        <v>6</v>
      </c>
      <c r="P6434" s="377">
        <v>18000</v>
      </c>
    </row>
    <row r="6435" spans="1:16" x14ac:dyDescent="0.2">
      <c r="A6435" s="348" t="s">
        <v>5780</v>
      </c>
      <c r="B6435" s="104" t="s">
        <v>423</v>
      </c>
      <c r="C6435" s="367" t="s">
        <v>99</v>
      </c>
      <c r="D6435" s="349" t="s">
        <v>6633</v>
      </c>
      <c r="E6435" s="370">
        <v>4500</v>
      </c>
      <c r="F6435" s="374" t="s">
        <v>1458</v>
      </c>
      <c r="G6435" s="350" t="s">
        <v>1459</v>
      </c>
      <c r="H6435" s="349" t="s">
        <v>1026</v>
      </c>
      <c r="I6435" s="349" t="s">
        <v>5793</v>
      </c>
      <c r="J6435" s="351" t="s">
        <v>1026</v>
      </c>
      <c r="K6435" s="352">
        <v>1</v>
      </c>
      <c r="L6435" s="353">
        <v>1</v>
      </c>
      <c r="M6435" s="377">
        <v>4500</v>
      </c>
      <c r="N6435" s="350">
        <v>0</v>
      </c>
      <c r="O6435" s="349">
        <v>0</v>
      </c>
      <c r="P6435" s="377">
        <v>0</v>
      </c>
    </row>
    <row r="6436" spans="1:16" x14ac:dyDescent="0.2">
      <c r="A6436" s="348" t="s">
        <v>5780</v>
      </c>
      <c r="B6436" s="104" t="s">
        <v>423</v>
      </c>
      <c r="C6436" s="367" t="s">
        <v>99</v>
      </c>
      <c r="D6436" s="349" t="s">
        <v>5863</v>
      </c>
      <c r="E6436" s="370">
        <v>4000</v>
      </c>
      <c r="F6436" s="374" t="s">
        <v>6634</v>
      </c>
      <c r="G6436" s="350" t="s">
        <v>6635</v>
      </c>
      <c r="H6436" s="349" t="s">
        <v>5875</v>
      </c>
      <c r="I6436" s="349" t="s">
        <v>5793</v>
      </c>
      <c r="J6436" s="351" t="s">
        <v>5875</v>
      </c>
      <c r="K6436" s="352">
        <v>4</v>
      </c>
      <c r="L6436" s="353">
        <v>12</v>
      </c>
      <c r="M6436" s="377">
        <v>48000</v>
      </c>
      <c r="N6436" s="350">
        <v>4</v>
      </c>
      <c r="O6436" s="349">
        <v>6</v>
      </c>
      <c r="P6436" s="377">
        <v>24000</v>
      </c>
    </row>
    <row r="6437" spans="1:16" x14ac:dyDescent="0.2">
      <c r="A6437" s="348" t="s">
        <v>5780</v>
      </c>
      <c r="B6437" s="104" t="s">
        <v>423</v>
      </c>
      <c r="C6437" s="367" t="s">
        <v>99</v>
      </c>
      <c r="D6437" s="349" t="s">
        <v>5829</v>
      </c>
      <c r="E6437" s="370">
        <v>4000</v>
      </c>
      <c r="F6437" s="374" t="s">
        <v>6636</v>
      </c>
      <c r="G6437" s="350" t="s">
        <v>6637</v>
      </c>
      <c r="H6437" s="349" t="s">
        <v>1060</v>
      </c>
      <c r="I6437" s="349" t="s">
        <v>5793</v>
      </c>
      <c r="J6437" s="351" t="s">
        <v>1060</v>
      </c>
      <c r="K6437" s="352">
        <v>2</v>
      </c>
      <c r="L6437" s="353">
        <v>6</v>
      </c>
      <c r="M6437" s="377">
        <v>22933.333333333332</v>
      </c>
      <c r="N6437" s="350">
        <v>4</v>
      </c>
      <c r="O6437" s="349">
        <v>6</v>
      </c>
      <c r="P6437" s="377">
        <v>24000</v>
      </c>
    </row>
    <row r="6438" spans="1:16" x14ac:dyDescent="0.2">
      <c r="A6438" s="348" t="s">
        <v>5780</v>
      </c>
      <c r="B6438" s="104" t="s">
        <v>423</v>
      </c>
      <c r="C6438" s="367" t="s">
        <v>99</v>
      </c>
      <c r="D6438" s="349" t="s">
        <v>5811</v>
      </c>
      <c r="E6438" s="370">
        <v>3000</v>
      </c>
      <c r="F6438" s="374" t="s">
        <v>6638</v>
      </c>
      <c r="G6438" s="350" t="s">
        <v>6639</v>
      </c>
      <c r="H6438" s="349" t="s">
        <v>5826</v>
      </c>
      <c r="I6438" s="349" t="s">
        <v>5793</v>
      </c>
      <c r="J6438" s="351" t="s">
        <v>5826</v>
      </c>
      <c r="K6438" s="352">
        <v>1</v>
      </c>
      <c r="L6438" s="353">
        <v>1</v>
      </c>
      <c r="M6438" s="377">
        <v>3000</v>
      </c>
      <c r="N6438" s="350">
        <v>4</v>
      </c>
      <c r="O6438" s="349">
        <v>6</v>
      </c>
      <c r="P6438" s="377">
        <v>18000</v>
      </c>
    </row>
    <row r="6439" spans="1:16" x14ac:dyDescent="0.2">
      <c r="A6439" s="348" t="s">
        <v>5780</v>
      </c>
      <c r="B6439" s="104" t="s">
        <v>423</v>
      </c>
      <c r="C6439" s="367" t="s">
        <v>99</v>
      </c>
      <c r="D6439" s="349" t="s">
        <v>6156</v>
      </c>
      <c r="E6439" s="370">
        <v>4000</v>
      </c>
      <c r="F6439" s="374" t="s">
        <v>6640</v>
      </c>
      <c r="G6439" s="350" t="s">
        <v>6641</v>
      </c>
      <c r="H6439" s="349" t="s">
        <v>5825</v>
      </c>
      <c r="I6439" s="349" t="s">
        <v>5793</v>
      </c>
      <c r="J6439" s="351" t="s">
        <v>5825</v>
      </c>
      <c r="K6439" s="352">
        <v>4</v>
      </c>
      <c r="L6439" s="353">
        <v>12</v>
      </c>
      <c r="M6439" s="377">
        <v>48000</v>
      </c>
      <c r="N6439" s="350">
        <v>4</v>
      </c>
      <c r="O6439" s="349">
        <v>6</v>
      </c>
      <c r="P6439" s="377">
        <v>24000</v>
      </c>
    </row>
    <row r="6440" spans="1:16" x14ac:dyDescent="0.2">
      <c r="A6440" s="348" t="s">
        <v>5780</v>
      </c>
      <c r="B6440" s="104" t="s">
        <v>423</v>
      </c>
      <c r="C6440" s="367" t="s">
        <v>99</v>
      </c>
      <c r="D6440" s="349" t="s">
        <v>6642</v>
      </c>
      <c r="E6440" s="370">
        <v>6000</v>
      </c>
      <c r="F6440" s="374" t="s">
        <v>6643</v>
      </c>
      <c r="G6440" s="350" t="s">
        <v>6644</v>
      </c>
      <c r="H6440" s="349" t="s">
        <v>6645</v>
      </c>
      <c r="I6440" s="349" t="s">
        <v>5793</v>
      </c>
      <c r="J6440" s="351" t="s">
        <v>6645</v>
      </c>
      <c r="K6440" s="352">
        <v>4</v>
      </c>
      <c r="L6440" s="353">
        <v>11</v>
      </c>
      <c r="M6440" s="377">
        <v>66000</v>
      </c>
      <c r="N6440" s="350">
        <v>0</v>
      </c>
      <c r="O6440" s="349">
        <v>0</v>
      </c>
      <c r="P6440" s="377">
        <v>0</v>
      </c>
    </row>
    <row r="6441" spans="1:16" x14ac:dyDescent="0.2">
      <c r="A6441" s="348" t="s">
        <v>5780</v>
      </c>
      <c r="B6441" s="104" t="s">
        <v>423</v>
      </c>
      <c r="C6441" s="367" t="s">
        <v>99</v>
      </c>
      <c r="D6441" s="349" t="s">
        <v>6646</v>
      </c>
      <c r="E6441" s="370">
        <v>3500</v>
      </c>
      <c r="F6441" s="374" t="s">
        <v>6647</v>
      </c>
      <c r="G6441" s="350" t="s">
        <v>6648</v>
      </c>
      <c r="H6441" s="349" t="s">
        <v>5849</v>
      </c>
      <c r="I6441" s="349" t="s">
        <v>5793</v>
      </c>
      <c r="J6441" s="351" t="s">
        <v>5849</v>
      </c>
      <c r="K6441" s="352">
        <v>2</v>
      </c>
      <c r="L6441" s="353">
        <v>4</v>
      </c>
      <c r="M6441" s="377">
        <v>11433.333333333334</v>
      </c>
      <c r="N6441" s="350">
        <v>4</v>
      </c>
      <c r="O6441" s="349">
        <v>6</v>
      </c>
      <c r="P6441" s="377">
        <v>21000</v>
      </c>
    </row>
    <row r="6442" spans="1:16" x14ac:dyDescent="0.2">
      <c r="A6442" s="348" t="s">
        <v>5780</v>
      </c>
      <c r="B6442" s="104" t="s">
        <v>423</v>
      </c>
      <c r="C6442" s="367" t="s">
        <v>99</v>
      </c>
      <c r="D6442" s="349" t="s">
        <v>6649</v>
      </c>
      <c r="E6442" s="370">
        <v>1500</v>
      </c>
      <c r="F6442" s="374" t="s">
        <v>6650</v>
      </c>
      <c r="G6442" s="350" t="s">
        <v>6651</v>
      </c>
      <c r="H6442" s="349" t="s">
        <v>5875</v>
      </c>
      <c r="I6442" s="349" t="s">
        <v>5793</v>
      </c>
      <c r="J6442" s="351" t="s">
        <v>5875</v>
      </c>
      <c r="K6442" s="352">
        <v>1</v>
      </c>
      <c r="L6442" s="353">
        <v>2</v>
      </c>
      <c r="M6442" s="377">
        <v>3000</v>
      </c>
      <c r="N6442" s="350">
        <v>0</v>
      </c>
      <c r="O6442" s="349">
        <v>0</v>
      </c>
      <c r="P6442" s="377">
        <v>0</v>
      </c>
    </row>
    <row r="6443" spans="1:16" x14ac:dyDescent="0.2">
      <c r="A6443" s="348" t="s">
        <v>5780</v>
      </c>
      <c r="B6443" s="104" t="s">
        <v>423</v>
      </c>
      <c r="C6443" s="367" t="s">
        <v>99</v>
      </c>
      <c r="D6443" s="349" t="s">
        <v>5870</v>
      </c>
      <c r="E6443" s="370">
        <v>4000</v>
      </c>
      <c r="F6443" s="374" t="s">
        <v>6652</v>
      </c>
      <c r="G6443" s="350" t="s">
        <v>6653</v>
      </c>
      <c r="H6443" s="349" t="s">
        <v>1109</v>
      </c>
      <c r="I6443" s="349" t="s">
        <v>5793</v>
      </c>
      <c r="J6443" s="351" t="s">
        <v>1109</v>
      </c>
      <c r="K6443" s="352">
        <v>4</v>
      </c>
      <c r="L6443" s="353">
        <v>12</v>
      </c>
      <c r="M6443" s="377">
        <v>48000</v>
      </c>
      <c r="N6443" s="350">
        <v>4</v>
      </c>
      <c r="O6443" s="349">
        <v>6</v>
      </c>
      <c r="P6443" s="377">
        <v>24000</v>
      </c>
    </row>
    <row r="6444" spans="1:16" x14ac:dyDescent="0.2">
      <c r="A6444" s="348" t="s">
        <v>5780</v>
      </c>
      <c r="B6444" s="104" t="s">
        <v>423</v>
      </c>
      <c r="C6444" s="367" t="s">
        <v>99</v>
      </c>
      <c r="D6444" s="349" t="s">
        <v>5797</v>
      </c>
      <c r="E6444" s="370">
        <v>4000</v>
      </c>
      <c r="F6444" s="374" t="s">
        <v>6654</v>
      </c>
      <c r="G6444" s="350" t="s">
        <v>6655</v>
      </c>
      <c r="H6444" s="349" t="s">
        <v>1060</v>
      </c>
      <c r="I6444" s="349" t="s">
        <v>5793</v>
      </c>
      <c r="J6444" s="351" t="s">
        <v>1060</v>
      </c>
      <c r="K6444" s="352">
        <v>1</v>
      </c>
      <c r="L6444" s="353">
        <v>3</v>
      </c>
      <c r="M6444" s="377">
        <v>12000</v>
      </c>
      <c r="N6444" s="350">
        <v>4</v>
      </c>
      <c r="O6444" s="349">
        <v>6</v>
      </c>
      <c r="P6444" s="377">
        <v>24000</v>
      </c>
    </row>
    <row r="6445" spans="1:16" x14ac:dyDescent="0.2">
      <c r="A6445" s="348" t="s">
        <v>5780</v>
      </c>
      <c r="B6445" s="104" t="s">
        <v>423</v>
      </c>
      <c r="C6445" s="367" t="s">
        <v>99</v>
      </c>
      <c r="D6445" s="349" t="s">
        <v>4514</v>
      </c>
      <c r="E6445" s="370">
        <v>4000</v>
      </c>
      <c r="F6445" s="374" t="s">
        <v>6656</v>
      </c>
      <c r="G6445" s="350" t="s">
        <v>6657</v>
      </c>
      <c r="H6445" s="349" t="s">
        <v>5972</v>
      </c>
      <c r="I6445" s="349" t="s">
        <v>5793</v>
      </c>
      <c r="J6445" s="351" t="s">
        <v>5972</v>
      </c>
      <c r="K6445" s="352">
        <v>4</v>
      </c>
      <c r="L6445" s="353">
        <v>12</v>
      </c>
      <c r="M6445" s="377">
        <v>48000</v>
      </c>
      <c r="N6445" s="350">
        <v>4</v>
      </c>
      <c r="O6445" s="349">
        <v>6</v>
      </c>
      <c r="P6445" s="377">
        <v>24000</v>
      </c>
    </row>
    <row r="6446" spans="1:16" x14ac:dyDescent="0.2">
      <c r="A6446" s="348" t="s">
        <v>5780</v>
      </c>
      <c r="B6446" s="104" t="s">
        <v>423</v>
      </c>
      <c r="C6446" s="367" t="s">
        <v>99</v>
      </c>
      <c r="D6446" s="349" t="s">
        <v>5826</v>
      </c>
      <c r="E6446" s="370">
        <v>4000</v>
      </c>
      <c r="F6446" s="374" t="s">
        <v>6658</v>
      </c>
      <c r="G6446" s="350" t="s">
        <v>6659</v>
      </c>
      <c r="H6446" s="349" t="s">
        <v>1026</v>
      </c>
      <c r="I6446" s="349" t="s">
        <v>5793</v>
      </c>
      <c r="J6446" s="351" t="s">
        <v>1026</v>
      </c>
      <c r="K6446" s="352">
        <v>2</v>
      </c>
      <c r="L6446" s="353">
        <v>5</v>
      </c>
      <c r="M6446" s="377">
        <v>19466.666666666668</v>
      </c>
      <c r="N6446" s="350">
        <v>4</v>
      </c>
      <c r="O6446" s="349">
        <v>6</v>
      </c>
      <c r="P6446" s="377">
        <v>24000</v>
      </c>
    </row>
    <row r="6447" spans="1:16" x14ac:dyDescent="0.2">
      <c r="A6447" s="348" t="s">
        <v>5780</v>
      </c>
      <c r="B6447" s="104" t="s">
        <v>423</v>
      </c>
      <c r="C6447" s="367" t="s">
        <v>99</v>
      </c>
      <c r="D6447" s="349" t="s">
        <v>5808</v>
      </c>
      <c r="E6447" s="370">
        <v>4000</v>
      </c>
      <c r="F6447" s="374" t="s">
        <v>6660</v>
      </c>
      <c r="G6447" s="350" t="s">
        <v>6661</v>
      </c>
      <c r="H6447" s="349" t="s">
        <v>6016</v>
      </c>
      <c r="I6447" s="349" t="s">
        <v>5793</v>
      </c>
      <c r="J6447" s="351" t="s">
        <v>6016</v>
      </c>
      <c r="K6447" s="352">
        <v>2</v>
      </c>
      <c r="L6447" s="353">
        <v>5</v>
      </c>
      <c r="M6447" s="377">
        <v>16666.666666666668</v>
      </c>
      <c r="N6447" s="350">
        <v>4</v>
      </c>
      <c r="O6447" s="349">
        <v>6</v>
      </c>
      <c r="P6447" s="377">
        <v>24000</v>
      </c>
    </row>
    <row r="6448" spans="1:16" x14ac:dyDescent="0.2">
      <c r="A6448" s="348" t="s">
        <v>5780</v>
      </c>
      <c r="B6448" s="104" t="s">
        <v>423</v>
      </c>
      <c r="C6448" s="367" t="s">
        <v>99</v>
      </c>
      <c r="D6448" s="349" t="s">
        <v>4514</v>
      </c>
      <c r="E6448" s="370">
        <v>4000</v>
      </c>
      <c r="F6448" s="374" t="s">
        <v>6662</v>
      </c>
      <c r="G6448" s="350" t="s">
        <v>6663</v>
      </c>
      <c r="H6448" s="349" t="s">
        <v>5972</v>
      </c>
      <c r="I6448" s="349" t="s">
        <v>5793</v>
      </c>
      <c r="J6448" s="351" t="s">
        <v>5972</v>
      </c>
      <c r="K6448" s="352">
        <v>4</v>
      </c>
      <c r="L6448" s="353">
        <v>12</v>
      </c>
      <c r="M6448" s="377">
        <v>48000</v>
      </c>
      <c r="N6448" s="350">
        <v>1</v>
      </c>
      <c r="O6448" s="349">
        <v>1</v>
      </c>
      <c r="P6448" s="377">
        <v>4000</v>
      </c>
    </row>
    <row r="6449" spans="1:16" x14ac:dyDescent="0.2">
      <c r="A6449" s="348" t="s">
        <v>5780</v>
      </c>
      <c r="B6449" s="104" t="s">
        <v>423</v>
      </c>
      <c r="C6449" s="367" t="s">
        <v>99</v>
      </c>
      <c r="D6449" s="349" t="s">
        <v>5817</v>
      </c>
      <c r="E6449" s="370">
        <v>3500</v>
      </c>
      <c r="F6449" s="374" t="s">
        <v>6664</v>
      </c>
      <c r="G6449" s="350" t="s">
        <v>6665</v>
      </c>
      <c r="H6449" s="349" t="s">
        <v>5875</v>
      </c>
      <c r="I6449" s="349" t="s">
        <v>1028</v>
      </c>
      <c r="J6449" s="351" t="s">
        <v>5875</v>
      </c>
      <c r="K6449" s="352">
        <v>4</v>
      </c>
      <c r="L6449" s="353">
        <v>12</v>
      </c>
      <c r="M6449" s="377">
        <v>42000</v>
      </c>
      <c r="N6449" s="350">
        <v>4</v>
      </c>
      <c r="O6449" s="349">
        <v>6</v>
      </c>
      <c r="P6449" s="377">
        <v>21000</v>
      </c>
    </row>
    <row r="6450" spans="1:16" x14ac:dyDescent="0.2">
      <c r="A6450" s="348" t="s">
        <v>5780</v>
      </c>
      <c r="B6450" s="104" t="s">
        <v>423</v>
      </c>
      <c r="C6450" s="367" t="s">
        <v>99</v>
      </c>
      <c r="D6450" s="349" t="s">
        <v>6666</v>
      </c>
      <c r="E6450" s="370">
        <v>3500</v>
      </c>
      <c r="F6450" s="374" t="s">
        <v>6667</v>
      </c>
      <c r="G6450" s="350" t="s">
        <v>6668</v>
      </c>
      <c r="H6450" s="349" t="s">
        <v>1060</v>
      </c>
      <c r="I6450" s="349" t="s">
        <v>5793</v>
      </c>
      <c r="J6450" s="351" t="s">
        <v>1060</v>
      </c>
      <c r="K6450" s="352">
        <v>4</v>
      </c>
      <c r="L6450" s="353">
        <v>12</v>
      </c>
      <c r="M6450" s="377">
        <v>42000</v>
      </c>
      <c r="N6450" s="350">
        <v>4</v>
      </c>
      <c r="O6450" s="349">
        <v>6</v>
      </c>
      <c r="P6450" s="377">
        <v>21000</v>
      </c>
    </row>
    <row r="6451" spans="1:16" x14ac:dyDescent="0.2">
      <c r="A6451" s="348" t="s">
        <v>5780</v>
      </c>
      <c r="B6451" s="104" t="s">
        <v>423</v>
      </c>
      <c r="C6451" s="367" t="s">
        <v>99</v>
      </c>
      <c r="D6451" s="349" t="s">
        <v>6669</v>
      </c>
      <c r="E6451" s="370">
        <v>5500</v>
      </c>
      <c r="F6451" s="374" t="s">
        <v>6670</v>
      </c>
      <c r="G6451" s="350" t="s">
        <v>6671</v>
      </c>
      <c r="H6451" s="349" t="s">
        <v>1109</v>
      </c>
      <c r="I6451" s="349" t="s">
        <v>5793</v>
      </c>
      <c r="J6451" s="351" t="s">
        <v>1109</v>
      </c>
      <c r="K6451" s="352">
        <v>4</v>
      </c>
      <c r="L6451" s="353">
        <v>12</v>
      </c>
      <c r="M6451" s="377">
        <v>66000</v>
      </c>
      <c r="N6451" s="350">
        <v>4</v>
      </c>
      <c r="O6451" s="349">
        <v>6</v>
      </c>
      <c r="P6451" s="377">
        <v>33000</v>
      </c>
    </row>
    <row r="6452" spans="1:16" x14ac:dyDescent="0.2">
      <c r="A6452" s="348" t="s">
        <v>5780</v>
      </c>
      <c r="B6452" s="104" t="s">
        <v>423</v>
      </c>
      <c r="C6452" s="367" t="s">
        <v>99</v>
      </c>
      <c r="D6452" s="349" t="s">
        <v>6672</v>
      </c>
      <c r="E6452" s="370">
        <v>7000</v>
      </c>
      <c r="F6452" s="374" t="s">
        <v>6673</v>
      </c>
      <c r="G6452" s="350" t="s">
        <v>6674</v>
      </c>
      <c r="H6452" s="349" t="s">
        <v>2388</v>
      </c>
      <c r="I6452" s="349" t="s">
        <v>5793</v>
      </c>
      <c r="J6452" s="351" t="s">
        <v>2388</v>
      </c>
      <c r="K6452" s="352">
        <v>2</v>
      </c>
      <c r="L6452" s="353">
        <v>5</v>
      </c>
      <c r="M6452" s="377">
        <v>35000</v>
      </c>
      <c r="N6452" s="350">
        <v>1</v>
      </c>
      <c r="O6452" s="349">
        <v>1</v>
      </c>
      <c r="P6452" s="377">
        <v>7000</v>
      </c>
    </row>
    <row r="6453" spans="1:16" x14ac:dyDescent="0.2">
      <c r="A6453" s="348" t="s">
        <v>5780</v>
      </c>
      <c r="B6453" s="104" t="s">
        <v>423</v>
      </c>
      <c r="C6453" s="367" t="s">
        <v>99</v>
      </c>
      <c r="D6453" s="349" t="s">
        <v>5811</v>
      </c>
      <c r="E6453" s="370">
        <v>3000</v>
      </c>
      <c r="F6453" s="374" t="s">
        <v>6675</v>
      </c>
      <c r="G6453" s="350" t="s">
        <v>6676</v>
      </c>
      <c r="H6453" s="349" t="s">
        <v>6677</v>
      </c>
      <c r="I6453" s="349" t="s">
        <v>5785</v>
      </c>
      <c r="J6453" s="351" t="s">
        <v>6677</v>
      </c>
      <c r="K6453" s="352">
        <v>4</v>
      </c>
      <c r="L6453" s="353">
        <v>12</v>
      </c>
      <c r="M6453" s="377">
        <v>36000</v>
      </c>
      <c r="N6453" s="350">
        <v>4</v>
      </c>
      <c r="O6453" s="349">
        <v>6</v>
      </c>
      <c r="P6453" s="377">
        <v>18000</v>
      </c>
    </row>
    <row r="6454" spans="1:16" x14ac:dyDescent="0.2">
      <c r="A6454" s="348" t="s">
        <v>5780</v>
      </c>
      <c r="B6454" s="104" t="s">
        <v>423</v>
      </c>
      <c r="C6454" s="367" t="s">
        <v>99</v>
      </c>
      <c r="D6454" s="349" t="s">
        <v>5938</v>
      </c>
      <c r="E6454" s="370">
        <v>5000</v>
      </c>
      <c r="F6454" s="374" t="s">
        <v>6678</v>
      </c>
      <c r="G6454" s="350" t="s">
        <v>6679</v>
      </c>
      <c r="H6454" s="349" t="s">
        <v>5926</v>
      </c>
      <c r="I6454" s="349" t="s">
        <v>5793</v>
      </c>
      <c r="J6454" s="351" t="s">
        <v>5926</v>
      </c>
      <c r="K6454" s="352">
        <v>4</v>
      </c>
      <c r="L6454" s="353">
        <v>12</v>
      </c>
      <c r="M6454" s="377">
        <v>60000</v>
      </c>
      <c r="N6454" s="350">
        <v>4</v>
      </c>
      <c r="O6454" s="349">
        <v>6</v>
      </c>
      <c r="P6454" s="377">
        <v>30000</v>
      </c>
    </row>
    <row r="6455" spans="1:16" x14ac:dyDescent="0.2">
      <c r="A6455" s="348" t="s">
        <v>5780</v>
      </c>
      <c r="B6455" s="104" t="s">
        <v>423</v>
      </c>
      <c r="C6455" s="367" t="s">
        <v>99</v>
      </c>
      <c r="D6455" s="349" t="s">
        <v>4514</v>
      </c>
      <c r="E6455" s="370">
        <v>3500</v>
      </c>
      <c r="F6455" s="374" t="s">
        <v>6680</v>
      </c>
      <c r="G6455" s="350" t="s">
        <v>6681</v>
      </c>
      <c r="H6455" s="349" t="s">
        <v>5972</v>
      </c>
      <c r="I6455" s="349" t="s">
        <v>5793</v>
      </c>
      <c r="J6455" s="351" t="s">
        <v>5972</v>
      </c>
      <c r="K6455" s="352">
        <v>4</v>
      </c>
      <c r="L6455" s="353">
        <v>12</v>
      </c>
      <c r="M6455" s="377">
        <v>42000</v>
      </c>
      <c r="N6455" s="350">
        <v>4</v>
      </c>
      <c r="O6455" s="349">
        <v>6</v>
      </c>
      <c r="P6455" s="377">
        <v>21000</v>
      </c>
    </row>
    <row r="6456" spans="1:16" x14ac:dyDescent="0.2">
      <c r="A6456" s="348" t="s">
        <v>5780</v>
      </c>
      <c r="B6456" s="104" t="s">
        <v>423</v>
      </c>
      <c r="C6456" s="367" t="s">
        <v>99</v>
      </c>
      <c r="D6456" s="349" t="s">
        <v>5826</v>
      </c>
      <c r="E6456" s="370">
        <v>4000</v>
      </c>
      <c r="F6456" s="374" t="s">
        <v>6682</v>
      </c>
      <c r="G6456" s="350" t="s">
        <v>6683</v>
      </c>
      <c r="H6456" s="349" t="s">
        <v>1026</v>
      </c>
      <c r="I6456" s="349" t="s">
        <v>5793</v>
      </c>
      <c r="J6456" s="351" t="s">
        <v>1026</v>
      </c>
      <c r="K6456" s="352">
        <v>2</v>
      </c>
      <c r="L6456" s="353">
        <v>5</v>
      </c>
      <c r="M6456" s="377">
        <v>16666.666666666668</v>
      </c>
      <c r="N6456" s="350">
        <v>4</v>
      </c>
      <c r="O6456" s="349">
        <v>6</v>
      </c>
      <c r="P6456" s="377">
        <v>24000</v>
      </c>
    </row>
    <row r="6457" spans="1:16" x14ac:dyDescent="0.2">
      <c r="A6457" s="348" t="s">
        <v>5780</v>
      </c>
      <c r="B6457" s="104" t="s">
        <v>423</v>
      </c>
      <c r="C6457" s="367" t="s">
        <v>99</v>
      </c>
      <c r="D6457" s="349" t="s">
        <v>6684</v>
      </c>
      <c r="E6457" s="370">
        <v>5000</v>
      </c>
      <c r="F6457" s="374" t="s">
        <v>6685</v>
      </c>
      <c r="G6457" s="350" t="s">
        <v>6686</v>
      </c>
      <c r="H6457" s="349" t="s">
        <v>1544</v>
      </c>
      <c r="I6457" s="349" t="s">
        <v>5793</v>
      </c>
      <c r="J6457" s="351" t="s">
        <v>1544</v>
      </c>
      <c r="K6457" s="352">
        <v>2</v>
      </c>
      <c r="L6457" s="353">
        <v>6</v>
      </c>
      <c r="M6457" s="377">
        <v>27500</v>
      </c>
      <c r="N6457" s="350">
        <v>4</v>
      </c>
      <c r="O6457" s="349">
        <v>6</v>
      </c>
      <c r="P6457" s="377">
        <v>30000</v>
      </c>
    </row>
    <row r="6458" spans="1:16" x14ac:dyDescent="0.2">
      <c r="A6458" s="348" t="s">
        <v>5780</v>
      </c>
      <c r="B6458" s="104" t="s">
        <v>423</v>
      </c>
      <c r="C6458" s="367" t="s">
        <v>99</v>
      </c>
      <c r="D6458" s="349" t="s">
        <v>6687</v>
      </c>
      <c r="E6458" s="370">
        <v>2000</v>
      </c>
      <c r="F6458" s="374" t="s">
        <v>6688</v>
      </c>
      <c r="G6458" s="350" t="s">
        <v>6689</v>
      </c>
      <c r="H6458" s="349" t="s">
        <v>6690</v>
      </c>
      <c r="I6458" s="349" t="s">
        <v>5785</v>
      </c>
      <c r="J6458" s="351" t="s">
        <v>6690</v>
      </c>
      <c r="K6458" s="352">
        <v>4</v>
      </c>
      <c r="L6458" s="353">
        <v>12</v>
      </c>
      <c r="M6458" s="377">
        <v>24000</v>
      </c>
      <c r="N6458" s="350">
        <v>4</v>
      </c>
      <c r="O6458" s="349">
        <v>6</v>
      </c>
      <c r="P6458" s="377">
        <v>12000</v>
      </c>
    </row>
    <row r="6459" spans="1:16" x14ac:dyDescent="0.2">
      <c r="A6459" s="348" t="s">
        <v>5780</v>
      </c>
      <c r="B6459" s="104" t="s">
        <v>423</v>
      </c>
      <c r="C6459" s="367" t="s">
        <v>99</v>
      </c>
      <c r="D6459" s="349" t="s">
        <v>5929</v>
      </c>
      <c r="E6459" s="370">
        <v>4000</v>
      </c>
      <c r="F6459" s="374" t="s">
        <v>6691</v>
      </c>
      <c r="G6459" s="350" t="s">
        <v>6692</v>
      </c>
      <c r="H6459" s="349" t="s">
        <v>1060</v>
      </c>
      <c r="I6459" s="349" t="s">
        <v>1028</v>
      </c>
      <c r="J6459" s="351" t="s">
        <v>1060</v>
      </c>
      <c r="K6459" s="352">
        <v>4</v>
      </c>
      <c r="L6459" s="353">
        <v>12</v>
      </c>
      <c r="M6459" s="377">
        <v>48000</v>
      </c>
      <c r="N6459" s="350">
        <v>4</v>
      </c>
      <c r="O6459" s="349">
        <v>6</v>
      </c>
      <c r="P6459" s="377">
        <v>24000</v>
      </c>
    </row>
    <row r="6460" spans="1:16" x14ac:dyDescent="0.2">
      <c r="A6460" s="348" t="s">
        <v>5780</v>
      </c>
      <c r="B6460" s="104" t="s">
        <v>423</v>
      </c>
      <c r="C6460" s="367" t="s">
        <v>99</v>
      </c>
      <c r="D6460" s="349" t="s">
        <v>6156</v>
      </c>
      <c r="E6460" s="370">
        <v>3000</v>
      </c>
      <c r="F6460" s="374" t="s">
        <v>6693</v>
      </c>
      <c r="G6460" s="350" t="s">
        <v>6694</v>
      </c>
      <c r="H6460" s="349" t="s">
        <v>5825</v>
      </c>
      <c r="I6460" s="349" t="s">
        <v>5793</v>
      </c>
      <c r="J6460" s="351" t="s">
        <v>5825</v>
      </c>
      <c r="K6460" s="352">
        <v>2</v>
      </c>
      <c r="L6460" s="353">
        <v>6</v>
      </c>
      <c r="M6460" s="377">
        <v>18000</v>
      </c>
      <c r="N6460" s="350">
        <v>4</v>
      </c>
      <c r="O6460" s="349">
        <v>6</v>
      </c>
      <c r="P6460" s="377">
        <v>18000</v>
      </c>
    </row>
    <row r="6461" spans="1:16" x14ac:dyDescent="0.2">
      <c r="A6461" s="348" t="s">
        <v>5780</v>
      </c>
      <c r="B6461" s="104" t="s">
        <v>423</v>
      </c>
      <c r="C6461" s="367" t="s">
        <v>99</v>
      </c>
      <c r="D6461" s="349" t="s">
        <v>5811</v>
      </c>
      <c r="E6461" s="370">
        <v>3000</v>
      </c>
      <c r="F6461" s="374" t="s">
        <v>6695</v>
      </c>
      <c r="G6461" s="350" t="s">
        <v>6696</v>
      </c>
      <c r="H6461" s="349" t="s">
        <v>6697</v>
      </c>
      <c r="I6461" s="349" t="s">
        <v>5785</v>
      </c>
      <c r="J6461" s="351" t="s">
        <v>6697</v>
      </c>
      <c r="K6461" s="352">
        <v>4</v>
      </c>
      <c r="L6461" s="353">
        <v>12</v>
      </c>
      <c r="M6461" s="377">
        <v>36000</v>
      </c>
      <c r="N6461" s="350">
        <v>4</v>
      </c>
      <c r="O6461" s="349">
        <v>6</v>
      </c>
      <c r="P6461" s="377">
        <v>18000</v>
      </c>
    </row>
    <row r="6462" spans="1:16" x14ac:dyDescent="0.2">
      <c r="A6462" s="348" t="s">
        <v>5780</v>
      </c>
      <c r="B6462" s="104" t="s">
        <v>423</v>
      </c>
      <c r="C6462" s="367" t="s">
        <v>99</v>
      </c>
      <c r="D6462" s="349" t="s">
        <v>6698</v>
      </c>
      <c r="E6462" s="370">
        <v>5000</v>
      </c>
      <c r="F6462" s="374" t="s">
        <v>6699</v>
      </c>
      <c r="G6462" s="350" t="s">
        <v>6700</v>
      </c>
      <c r="H6462" s="349" t="s">
        <v>1026</v>
      </c>
      <c r="I6462" s="349" t="s">
        <v>5793</v>
      </c>
      <c r="J6462" s="351" t="s">
        <v>1026</v>
      </c>
      <c r="K6462" s="352">
        <v>4</v>
      </c>
      <c r="L6462" s="353">
        <v>12</v>
      </c>
      <c r="M6462" s="377">
        <v>60000</v>
      </c>
      <c r="N6462" s="350">
        <v>2</v>
      </c>
      <c r="O6462" s="349">
        <v>5</v>
      </c>
      <c r="P6462" s="377">
        <v>25000</v>
      </c>
    </row>
    <row r="6463" spans="1:16" x14ac:dyDescent="0.2">
      <c r="A6463" s="348" t="s">
        <v>5780</v>
      </c>
      <c r="B6463" s="104" t="s">
        <v>423</v>
      </c>
      <c r="C6463" s="367" t="s">
        <v>99</v>
      </c>
      <c r="D6463" s="349" t="s">
        <v>5829</v>
      </c>
      <c r="E6463" s="370">
        <v>4000</v>
      </c>
      <c r="F6463" s="374" t="s">
        <v>6701</v>
      </c>
      <c r="G6463" s="350" t="s">
        <v>6702</v>
      </c>
      <c r="H6463" s="349" t="s">
        <v>1895</v>
      </c>
      <c r="I6463" s="349" t="s">
        <v>5793</v>
      </c>
      <c r="J6463" s="351" t="s">
        <v>1895</v>
      </c>
      <c r="K6463" s="352">
        <v>2</v>
      </c>
      <c r="L6463" s="353">
        <v>6</v>
      </c>
      <c r="M6463" s="377">
        <v>23066.666666666668</v>
      </c>
      <c r="N6463" s="350">
        <v>4</v>
      </c>
      <c r="O6463" s="349">
        <v>6</v>
      </c>
      <c r="P6463" s="377">
        <v>24000</v>
      </c>
    </row>
    <row r="6464" spans="1:16" x14ac:dyDescent="0.2">
      <c r="A6464" s="348" t="s">
        <v>5780</v>
      </c>
      <c r="B6464" s="104" t="s">
        <v>423</v>
      </c>
      <c r="C6464" s="367" t="s">
        <v>99</v>
      </c>
      <c r="D6464" s="349" t="s">
        <v>5893</v>
      </c>
      <c r="E6464" s="370">
        <v>4000</v>
      </c>
      <c r="F6464" s="374" t="s">
        <v>6703</v>
      </c>
      <c r="G6464" s="350" t="s">
        <v>6704</v>
      </c>
      <c r="H6464" s="349" t="s">
        <v>1060</v>
      </c>
      <c r="I6464" s="349" t="s">
        <v>5793</v>
      </c>
      <c r="J6464" s="351" t="s">
        <v>1060</v>
      </c>
      <c r="K6464" s="352">
        <v>4</v>
      </c>
      <c r="L6464" s="353">
        <v>12</v>
      </c>
      <c r="M6464" s="377">
        <v>48000</v>
      </c>
      <c r="N6464" s="350">
        <v>4</v>
      </c>
      <c r="O6464" s="349">
        <v>6</v>
      </c>
      <c r="P6464" s="377">
        <v>24000</v>
      </c>
    </row>
    <row r="6465" spans="1:16" x14ac:dyDescent="0.2">
      <c r="A6465" s="348" t="s">
        <v>5780</v>
      </c>
      <c r="B6465" s="104" t="s">
        <v>423</v>
      </c>
      <c r="C6465" s="367" t="s">
        <v>99</v>
      </c>
      <c r="D6465" s="349" t="s">
        <v>5811</v>
      </c>
      <c r="E6465" s="370">
        <v>3000</v>
      </c>
      <c r="F6465" s="374" t="s">
        <v>6705</v>
      </c>
      <c r="G6465" s="350" t="s">
        <v>6706</v>
      </c>
      <c r="H6465" s="349" t="s">
        <v>6707</v>
      </c>
      <c r="I6465" s="349" t="s">
        <v>5793</v>
      </c>
      <c r="J6465" s="351" t="s">
        <v>6707</v>
      </c>
      <c r="K6465" s="352">
        <v>4</v>
      </c>
      <c r="L6465" s="353">
        <v>12</v>
      </c>
      <c r="M6465" s="377">
        <v>36000</v>
      </c>
      <c r="N6465" s="350">
        <v>4</v>
      </c>
      <c r="O6465" s="349">
        <v>6</v>
      </c>
      <c r="P6465" s="377">
        <v>18000</v>
      </c>
    </row>
    <row r="6466" spans="1:16" x14ac:dyDescent="0.2">
      <c r="A6466" s="348" t="s">
        <v>5780</v>
      </c>
      <c r="B6466" s="104" t="s">
        <v>423</v>
      </c>
      <c r="C6466" s="367" t="s">
        <v>99</v>
      </c>
      <c r="D6466" s="349" t="s">
        <v>5794</v>
      </c>
      <c r="E6466" s="370">
        <v>4000</v>
      </c>
      <c r="F6466" s="374" t="s">
        <v>6708</v>
      </c>
      <c r="G6466" s="350" t="s">
        <v>6709</v>
      </c>
      <c r="H6466" s="349" t="s">
        <v>1026</v>
      </c>
      <c r="I6466" s="349" t="s">
        <v>1028</v>
      </c>
      <c r="J6466" s="351" t="s">
        <v>1026</v>
      </c>
      <c r="K6466" s="352">
        <v>4</v>
      </c>
      <c r="L6466" s="353">
        <v>12</v>
      </c>
      <c r="M6466" s="377">
        <v>48000</v>
      </c>
      <c r="N6466" s="350">
        <v>4</v>
      </c>
      <c r="O6466" s="349">
        <v>6</v>
      </c>
      <c r="P6466" s="377">
        <v>24000</v>
      </c>
    </row>
    <row r="6467" spans="1:16" x14ac:dyDescent="0.2">
      <c r="A6467" s="348" t="s">
        <v>5780</v>
      </c>
      <c r="B6467" s="104" t="s">
        <v>423</v>
      </c>
      <c r="C6467" s="367" t="s">
        <v>99</v>
      </c>
      <c r="D6467" s="349" t="s">
        <v>5941</v>
      </c>
      <c r="E6467" s="370">
        <v>4000</v>
      </c>
      <c r="F6467" s="374" t="s">
        <v>6710</v>
      </c>
      <c r="G6467" s="350" t="s">
        <v>6711</v>
      </c>
      <c r="H6467" s="349" t="s">
        <v>1060</v>
      </c>
      <c r="I6467" s="349" t="s">
        <v>5793</v>
      </c>
      <c r="J6467" s="351" t="s">
        <v>1060</v>
      </c>
      <c r="K6467" s="352">
        <v>2</v>
      </c>
      <c r="L6467" s="353">
        <v>5</v>
      </c>
      <c r="M6467" s="377">
        <v>19200</v>
      </c>
      <c r="N6467" s="350">
        <v>4</v>
      </c>
      <c r="O6467" s="349">
        <v>6</v>
      </c>
      <c r="P6467" s="377">
        <v>24000</v>
      </c>
    </row>
    <row r="6468" spans="1:16" x14ac:dyDescent="0.2">
      <c r="A6468" s="348" t="s">
        <v>5780</v>
      </c>
      <c r="B6468" s="104" t="s">
        <v>423</v>
      </c>
      <c r="C6468" s="367" t="s">
        <v>99</v>
      </c>
      <c r="D6468" s="349" t="s">
        <v>5863</v>
      </c>
      <c r="E6468" s="370">
        <v>4000</v>
      </c>
      <c r="F6468" s="374" t="s">
        <v>6712</v>
      </c>
      <c r="G6468" s="350" t="s">
        <v>6713</v>
      </c>
      <c r="H6468" s="349" t="s">
        <v>5821</v>
      </c>
      <c r="I6468" s="349" t="s">
        <v>5793</v>
      </c>
      <c r="J6468" s="351" t="s">
        <v>5821</v>
      </c>
      <c r="K6468" s="352">
        <v>4</v>
      </c>
      <c r="L6468" s="353">
        <v>12</v>
      </c>
      <c r="M6468" s="377">
        <v>48000</v>
      </c>
      <c r="N6468" s="350">
        <v>4</v>
      </c>
      <c r="O6468" s="349">
        <v>6</v>
      </c>
      <c r="P6468" s="377">
        <v>24000</v>
      </c>
    </row>
    <row r="6469" spans="1:16" x14ac:dyDescent="0.2">
      <c r="A6469" s="348" t="s">
        <v>5780</v>
      </c>
      <c r="B6469" s="104" t="s">
        <v>423</v>
      </c>
      <c r="C6469" s="367" t="s">
        <v>99</v>
      </c>
      <c r="D6469" s="349" t="s">
        <v>6714</v>
      </c>
      <c r="E6469" s="370">
        <v>3500</v>
      </c>
      <c r="F6469" s="374" t="s">
        <v>6715</v>
      </c>
      <c r="G6469" s="350" t="s">
        <v>6716</v>
      </c>
      <c r="H6469" s="349" t="s">
        <v>6717</v>
      </c>
      <c r="I6469" s="349" t="s">
        <v>5814</v>
      </c>
      <c r="J6469" s="351" t="s">
        <v>6717</v>
      </c>
      <c r="K6469" s="352">
        <v>1</v>
      </c>
      <c r="L6469" s="353">
        <v>1</v>
      </c>
      <c r="M6469" s="377">
        <v>3500</v>
      </c>
      <c r="N6469" s="350">
        <v>0</v>
      </c>
      <c r="O6469" s="349">
        <v>0</v>
      </c>
      <c r="P6469" s="377">
        <v>0</v>
      </c>
    </row>
    <row r="6470" spans="1:16" x14ac:dyDescent="0.2">
      <c r="A6470" s="348" t="s">
        <v>5780</v>
      </c>
      <c r="B6470" s="104" t="s">
        <v>423</v>
      </c>
      <c r="C6470" s="367" t="s">
        <v>99</v>
      </c>
      <c r="D6470" s="349" t="s">
        <v>5811</v>
      </c>
      <c r="E6470" s="370">
        <v>3000</v>
      </c>
      <c r="F6470" s="374" t="s">
        <v>6718</v>
      </c>
      <c r="G6470" s="350" t="s">
        <v>6719</v>
      </c>
      <c r="H6470" s="349" t="s">
        <v>1026</v>
      </c>
      <c r="I6470" s="349" t="s">
        <v>5793</v>
      </c>
      <c r="J6470" s="351" t="s">
        <v>1026</v>
      </c>
      <c r="K6470" s="352">
        <v>4</v>
      </c>
      <c r="L6470" s="353">
        <v>12</v>
      </c>
      <c r="M6470" s="377">
        <v>36000</v>
      </c>
      <c r="N6470" s="350">
        <v>4</v>
      </c>
      <c r="O6470" s="349">
        <v>6</v>
      </c>
      <c r="P6470" s="377">
        <v>18000</v>
      </c>
    </row>
    <row r="6471" spans="1:16" x14ac:dyDescent="0.2">
      <c r="A6471" s="348" t="s">
        <v>5780</v>
      </c>
      <c r="B6471" s="104" t="s">
        <v>423</v>
      </c>
      <c r="C6471" s="367" t="s">
        <v>99</v>
      </c>
      <c r="D6471" s="349" t="s">
        <v>5811</v>
      </c>
      <c r="E6471" s="370">
        <v>3000</v>
      </c>
      <c r="F6471" s="374" t="s">
        <v>6720</v>
      </c>
      <c r="G6471" s="350" t="s">
        <v>6721</v>
      </c>
      <c r="H6471" s="349" t="s">
        <v>5972</v>
      </c>
      <c r="I6471" s="349" t="s">
        <v>5793</v>
      </c>
      <c r="J6471" s="351" t="s">
        <v>5972</v>
      </c>
      <c r="K6471" s="352">
        <v>4</v>
      </c>
      <c r="L6471" s="353">
        <v>12</v>
      </c>
      <c r="M6471" s="377">
        <v>36000</v>
      </c>
      <c r="N6471" s="350">
        <v>4</v>
      </c>
      <c r="O6471" s="349">
        <v>6</v>
      </c>
      <c r="P6471" s="377">
        <v>18000</v>
      </c>
    </row>
    <row r="6472" spans="1:16" x14ac:dyDescent="0.2">
      <c r="A6472" s="348" t="s">
        <v>5780</v>
      </c>
      <c r="B6472" s="104" t="s">
        <v>423</v>
      </c>
      <c r="C6472" s="367" t="s">
        <v>99</v>
      </c>
      <c r="D6472" s="349" t="s">
        <v>1026</v>
      </c>
      <c r="E6472" s="370">
        <v>4000</v>
      </c>
      <c r="F6472" s="374" t="s">
        <v>6722</v>
      </c>
      <c r="G6472" s="350" t="s">
        <v>6723</v>
      </c>
      <c r="H6472" s="349" t="s">
        <v>1026</v>
      </c>
      <c r="I6472" s="349" t="s">
        <v>5793</v>
      </c>
      <c r="J6472" s="351" t="s">
        <v>1026</v>
      </c>
      <c r="K6472" s="352">
        <v>1</v>
      </c>
      <c r="L6472" s="353">
        <v>2</v>
      </c>
      <c r="M6472" s="377">
        <v>6666.6666666666661</v>
      </c>
      <c r="N6472" s="350">
        <v>1</v>
      </c>
      <c r="O6472" s="349">
        <v>2</v>
      </c>
      <c r="P6472" s="377">
        <v>8000</v>
      </c>
    </row>
    <row r="6473" spans="1:16" x14ac:dyDescent="0.2">
      <c r="A6473" s="348" t="s">
        <v>5780</v>
      </c>
      <c r="B6473" s="104" t="s">
        <v>423</v>
      </c>
      <c r="C6473" s="367" t="s">
        <v>99</v>
      </c>
      <c r="D6473" s="349" t="s">
        <v>5863</v>
      </c>
      <c r="E6473" s="370">
        <v>4000</v>
      </c>
      <c r="F6473" s="374" t="s">
        <v>6724</v>
      </c>
      <c r="G6473" s="350" t="s">
        <v>6725</v>
      </c>
      <c r="H6473" s="349" t="s">
        <v>5821</v>
      </c>
      <c r="I6473" s="349" t="s">
        <v>1028</v>
      </c>
      <c r="J6473" s="351" t="s">
        <v>5821</v>
      </c>
      <c r="K6473" s="352">
        <v>4</v>
      </c>
      <c r="L6473" s="353">
        <v>12</v>
      </c>
      <c r="M6473" s="377">
        <v>48000</v>
      </c>
      <c r="N6473" s="350">
        <v>4</v>
      </c>
      <c r="O6473" s="349">
        <v>6</v>
      </c>
      <c r="P6473" s="377">
        <v>24000</v>
      </c>
    </row>
    <row r="6474" spans="1:16" x14ac:dyDescent="0.2">
      <c r="A6474" s="348" t="s">
        <v>5780</v>
      </c>
      <c r="B6474" s="104" t="s">
        <v>423</v>
      </c>
      <c r="C6474" s="367" t="s">
        <v>99</v>
      </c>
      <c r="D6474" s="349" t="s">
        <v>5870</v>
      </c>
      <c r="E6474" s="370">
        <v>4000</v>
      </c>
      <c r="F6474" s="374" t="s">
        <v>6726</v>
      </c>
      <c r="G6474" s="350" t="s">
        <v>6727</v>
      </c>
      <c r="H6474" s="349" t="s">
        <v>6035</v>
      </c>
      <c r="I6474" s="349" t="s">
        <v>5793</v>
      </c>
      <c r="J6474" s="351" t="s">
        <v>6035</v>
      </c>
      <c r="K6474" s="352">
        <v>4</v>
      </c>
      <c r="L6474" s="353">
        <v>12</v>
      </c>
      <c r="M6474" s="377">
        <v>48000</v>
      </c>
      <c r="N6474" s="350">
        <v>4</v>
      </c>
      <c r="O6474" s="349">
        <v>6</v>
      </c>
      <c r="P6474" s="377">
        <v>24000</v>
      </c>
    </row>
    <row r="6475" spans="1:16" x14ac:dyDescent="0.2">
      <c r="A6475" s="348" t="s">
        <v>5780</v>
      </c>
      <c r="B6475" s="104" t="s">
        <v>423</v>
      </c>
      <c r="C6475" s="367" t="s">
        <v>99</v>
      </c>
      <c r="D6475" s="349" t="s">
        <v>5870</v>
      </c>
      <c r="E6475" s="370">
        <v>3000</v>
      </c>
      <c r="F6475" s="374" t="s">
        <v>6728</v>
      </c>
      <c r="G6475" s="350" t="s">
        <v>6729</v>
      </c>
      <c r="H6475" s="349" t="s">
        <v>6041</v>
      </c>
      <c r="I6475" s="349" t="s">
        <v>5793</v>
      </c>
      <c r="J6475" s="351" t="s">
        <v>6041</v>
      </c>
      <c r="K6475" s="352">
        <v>4</v>
      </c>
      <c r="L6475" s="353">
        <v>12</v>
      </c>
      <c r="M6475" s="377">
        <v>36000</v>
      </c>
      <c r="N6475" s="350">
        <v>1</v>
      </c>
      <c r="O6475" s="349">
        <v>3</v>
      </c>
      <c r="P6475" s="377">
        <v>6600</v>
      </c>
    </row>
    <row r="6476" spans="1:16" x14ac:dyDescent="0.2">
      <c r="A6476" s="348" t="s">
        <v>5780</v>
      </c>
      <c r="B6476" s="104" t="s">
        <v>423</v>
      </c>
      <c r="C6476" s="367" t="s">
        <v>99</v>
      </c>
      <c r="D6476" s="349" t="s">
        <v>5880</v>
      </c>
      <c r="E6476" s="370">
        <v>4000</v>
      </c>
      <c r="F6476" s="374" t="s">
        <v>6730</v>
      </c>
      <c r="G6476" s="350" t="s">
        <v>6731</v>
      </c>
      <c r="H6476" s="349" t="s">
        <v>1026</v>
      </c>
      <c r="I6476" s="349" t="s">
        <v>5793</v>
      </c>
      <c r="J6476" s="351" t="s">
        <v>1026</v>
      </c>
      <c r="K6476" s="352">
        <v>1</v>
      </c>
      <c r="L6476" s="353">
        <v>3</v>
      </c>
      <c r="M6476" s="377">
        <v>12000</v>
      </c>
      <c r="N6476" s="350">
        <v>0</v>
      </c>
      <c r="O6476" s="349">
        <v>0</v>
      </c>
      <c r="P6476" s="377">
        <v>0</v>
      </c>
    </row>
    <row r="6477" spans="1:16" x14ac:dyDescent="0.2">
      <c r="A6477" s="348" t="s">
        <v>5780</v>
      </c>
      <c r="B6477" s="104" t="s">
        <v>423</v>
      </c>
      <c r="C6477" s="367" t="s">
        <v>99</v>
      </c>
      <c r="D6477" s="349" t="s">
        <v>6732</v>
      </c>
      <c r="E6477" s="370">
        <v>5000</v>
      </c>
      <c r="F6477" s="374" t="s">
        <v>6733</v>
      </c>
      <c r="G6477" s="350" t="s">
        <v>6734</v>
      </c>
      <c r="H6477" s="349" t="s">
        <v>1060</v>
      </c>
      <c r="I6477" s="349" t="s">
        <v>5793</v>
      </c>
      <c r="J6477" s="351" t="s">
        <v>1060</v>
      </c>
      <c r="K6477" s="352">
        <v>2</v>
      </c>
      <c r="L6477" s="353">
        <v>5</v>
      </c>
      <c r="M6477" s="377">
        <v>22000</v>
      </c>
      <c r="N6477" s="350">
        <v>4</v>
      </c>
      <c r="O6477" s="349">
        <v>6</v>
      </c>
      <c r="P6477" s="377">
        <v>30000</v>
      </c>
    </row>
    <row r="6478" spans="1:16" x14ac:dyDescent="0.2">
      <c r="A6478" s="348" t="s">
        <v>5780</v>
      </c>
      <c r="B6478" s="104" t="s">
        <v>423</v>
      </c>
      <c r="C6478" s="367" t="s">
        <v>99</v>
      </c>
      <c r="D6478" s="349" t="s">
        <v>5811</v>
      </c>
      <c r="E6478" s="370">
        <v>2000</v>
      </c>
      <c r="F6478" s="374" t="s">
        <v>6735</v>
      </c>
      <c r="G6478" s="350" t="s">
        <v>6736</v>
      </c>
      <c r="H6478" s="349" t="s">
        <v>1895</v>
      </c>
      <c r="I6478" s="349" t="s">
        <v>5793</v>
      </c>
      <c r="J6478" s="351" t="s">
        <v>1895</v>
      </c>
      <c r="K6478" s="352">
        <v>4</v>
      </c>
      <c r="L6478" s="353">
        <v>11</v>
      </c>
      <c r="M6478" s="377">
        <v>22000</v>
      </c>
      <c r="N6478" s="350">
        <v>0</v>
      </c>
      <c r="O6478" s="349">
        <v>0</v>
      </c>
      <c r="P6478" s="377">
        <v>0</v>
      </c>
    </row>
    <row r="6479" spans="1:16" x14ac:dyDescent="0.2">
      <c r="A6479" s="348" t="s">
        <v>5780</v>
      </c>
      <c r="B6479" s="104" t="s">
        <v>423</v>
      </c>
      <c r="C6479" s="367" t="s">
        <v>99</v>
      </c>
      <c r="D6479" s="349" t="s">
        <v>5832</v>
      </c>
      <c r="E6479" s="370">
        <v>5000</v>
      </c>
      <c r="F6479" s="374" t="s">
        <v>6737</v>
      </c>
      <c r="G6479" s="350" t="s">
        <v>6738</v>
      </c>
      <c r="H6479" s="349" t="s">
        <v>1026</v>
      </c>
      <c r="I6479" s="349" t="s">
        <v>5793</v>
      </c>
      <c r="J6479" s="351" t="s">
        <v>1026</v>
      </c>
      <c r="K6479" s="352">
        <v>3</v>
      </c>
      <c r="L6479" s="353">
        <v>7</v>
      </c>
      <c r="M6479" s="377">
        <v>35000</v>
      </c>
      <c r="N6479" s="350">
        <v>0</v>
      </c>
      <c r="O6479" s="349">
        <v>0</v>
      </c>
      <c r="P6479" s="377">
        <v>0</v>
      </c>
    </row>
    <row r="6480" spans="1:16" x14ac:dyDescent="0.2">
      <c r="A6480" s="348" t="s">
        <v>5780</v>
      </c>
      <c r="B6480" s="104" t="s">
        <v>423</v>
      </c>
      <c r="C6480" s="367" t="s">
        <v>99</v>
      </c>
      <c r="D6480" s="349" t="s">
        <v>5863</v>
      </c>
      <c r="E6480" s="370">
        <v>4000</v>
      </c>
      <c r="F6480" s="374" t="s">
        <v>6739</v>
      </c>
      <c r="G6480" s="350" t="s">
        <v>6740</v>
      </c>
      <c r="H6480" s="349" t="s">
        <v>1060</v>
      </c>
      <c r="I6480" s="349" t="s">
        <v>1028</v>
      </c>
      <c r="J6480" s="351" t="s">
        <v>1060</v>
      </c>
      <c r="K6480" s="352">
        <v>4</v>
      </c>
      <c r="L6480" s="353">
        <v>12</v>
      </c>
      <c r="M6480" s="377">
        <v>48000</v>
      </c>
      <c r="N6480" s="350">
        <v>4</v>
      </c>
      <c r="O6480" s="349">
        <v>6</v>
      </c>
      <c r="P6480" s="377">
        <v>24000</v>
      </c>
    </row>
    <row r="6481" spans="1:16" x14ac:dyDescent="0.2">
      <c r="A6481" s="348" t="s">
        <v>5780</v>
      </c>
      <c r="B6481" s="104" t="s">
        <v>423</v>
      </c>
      <c r="C6481" s="367" t="s">
        <v>99</v>
      </c>
      <c r="D6481" s="349" t="s">
        <v>6104</v>
      </c>
      <c r="E6481" s="370">
        <v>4000</v>
      </c>
      <c r="F6481" s="374" t="s">
        <v>6741</v>
      </c>
      <c r="G6481" s="350" t="s">
        <v>6742</v>
      </c>
      <c r="H6481" s="349" t="s">
        <v>5875</v>
      </c>
      <c r="I6481" s="349" t="s">
        <v>5793</v>
      </c>
      <c r="J6481" s="351" t="s">
        <v>5875</v>
      </c>
      <c r="K6481" s="352">
        <v>4</v>
      </c>
      <c r="L6481" s="353">
        <v>12</v>
      </c>
      <c r="M6481" s="377">
        <v>48000</v>
      </c>
      <c r="N6481" s="350">
        <v>4</v>
      </c>
      <c r="O6481" s="349">
        <v>6</v>
      </c>
      <c r="P6481" s="377">
        <v>24000</v>
      </c>
    </row>
    <row r="6482" spans="1:16" x14ac:dyDescent="0.2">
      <c r="A6482" s="348" t="s">
        <v>5780</v>
      </c>
      <c r="B6482" s="104" t="s">
        <v>423</v>
      </c>
      <c r="C6482" s="367" t="s">
        <v>99</v>
      </c>
      <c r="D6482" s="349" t="s">
        <v>5811</v>
      </c>
      <c r="E6482" s="370">
        <v>2500</v>
      </c>
      <c r="F6482" s="374" t="s">
        <v>6743</v>
      </c>
      <c r="G6482" s="350" t="s">
        <v>6744</v>
      </c>
      <c r="H6482" s="349" t="s">
        <v>6745</v>
      </c>
      <c r="I6482" s="349" t="s">
        <v>5814</v>
      </c>
      <c r="J6482" s="351" t="s">
        <v>6746</v>
      </c>
      <c r="K6482" s="352">
        <v>4</v>
      </c>
      <c r="L6482" s="353">
        <v>12</v>
      </c>
      <c r="M6482" s="377">
        <v>30000</v>
      </c>
      <c r="N6482" s="350">
        <v>0</v>
      </c>
      <c r="O6482" s="349">
        <v>0</v>
      </c>
      <c r="P6482" s="377">
        <v>0</v>
      </c>
    </row>
    <row r="6483" spans="1:16" x14ac:dyDescent="0.2">
      <c r="A6483" s="348" t="s">
        <v>5780</v>
      </c>
      <c r="B6483" s="104" t="s">
        <v>423</v>
      </c>
      <c r="C6483" s="367" t="s">
        <v>99</v>
      </c>
      <c r="D6483" s="349" t="s">
        <v>5870</v>
      </c>
      <c r="E6483" s="370">
        <v>4000</v>
      </c>
      <c r="F6483" s="374" t="s">
        <v>6747</v>
      </c>
      <c r="G6483" s="350" t="s">
        <v>6748</v>
      </c>
      <c r="H6483" s="349" t="s">
        <v>5821</v>
      </c>
      <c r="I6483" s="349" t="s">
        <v>5793</v>
      </c>
      <c r="J6483" s="351" t="s">
        <v>5821</v>
      </c>
      <c r="K6483" s="352">
        <v>4</v>
      </c>
      <c r="L6483" s="353">
        <v>12</v>
      </c>
      <c r="M6483" s="377">
        <v>48000</v>
      </c>
      <c r="N6483" s="350">
        <v>4</v>
      </c>
      <c r="O6483" s="349">
        <v>6</v>
      </c>
      <c r="P6483" s="377">
        <v>24000</v>
      </c>
    </row>
    <row r="6484" spans="1:16" x14ac:dyDescent="0.2">
      <c r="A6484" s="348" t="s">
        <v>5780</v>
      </c>
      <c r="B6484" s="104" t="s">
        <v>423</v>
      </c>
      <c r="C6484" s="367" t="s">
        <v>99</v>
      </c>
      <c r="D6484" s="349" t="s">
        <v>5811</v>
      </c>
      <c r="E6484" s="370">
        <v>3000</v>
      </c>
      <c r="F6484" s="374" t="s">
        <v>6749</v>
      </c>
      <c r="G6484" s="350" t="s">
        <v>6750</v>
      </c>
      <c r="H6484" s="349" t="s">
        <v>6139</v>
      </c>
      <c r="I6484" s="349" t="s">
        <v>5793</v>
      </c>
      <c r="J6484" s="351" t="s">
        <v>6139</v>
      </c>
      <c r="K6484" s="352">
        <v>4</v>
      </c>
      <c r="L6484" s="353">
        <v>12</v>
      </c>
      <c r="M6484" s="377">
        <v>36000</v>
      </c>
      <c r="N6484" s="350">
        <v>4</v>
      </c>
      <c r="O6484" s="349">
        <v>6</v>
      </c>
      <c r="P6484" s="377">
        <v>18000</v>
      </c>
    </row>
    <row r="6485" spans="1:16" x14ac:dyDescent="0.2">
      <c r="A6485" s="348" t="s">
        <v>5780</v>
      </c>
      <c r="B6485" s="104" t="s">
        <v>423</v>
      </c>
      <c r="C6485" s="367" t="s">
        <v>99</v>
      </c>
      <c r="D6485" s="349" t="s">
        <v>5893</v>
      </c>
      <c r="E6485" s="370">
        <v>4000</v>
      </c>
      <c r="F6485" s="374" t="s">
        <v>6751</v>
      </c>
      <c r="G6485" s="350" t="s">
        <v>6752</v>
      </c>
      <c r="H6485" s="349" t="s">
        <v>1060</v>
      </c>
      <c r="I6485" s="349" t="s">
        <v>5793</v>
      </c>
      <c r="J6485" s="351" t="s">
        <v>1060</v>
      </c>
      <c r="K6485" s="352">
        <v>4</v>
      </c>
      <c r="L6485" s="353">
        <v>12</v>
      </c>
      <c r="M6485" s="377">
        <v>48000</v>
      </c>
      <c r="N6485" s="350">
        <v>4</v>
      </c>
      <c r="O6485" s="349">
        <v>6</v>
      </c>
      <c r="P6485" s="377">
        <v>24000</v>
      </c>
    </row>
    <row r="6486" spans="1:16" x14ac:dyDescent="0.2">
      <c r="A6486" s="348" t="s">
        <v>5780</v>
      </c>
      <c r="B6486" s="104" t="s">
        <v>423</v>
      </c>
      <c r="C6486" s="367" t="s">
        <v>99</v>
      </c>
      <c r="D6486" s="349" t="s">
        <v>1026</v>
      </c>
      <c r="E6486" s="370">
        <v>4000</v>
      </c>
      <c r="F6486" s="374" t="s">
        <v>6753</v>
      </c>
      <c r="G6486" s="350" t="s">
        <v>6754</v>
      </c>
      <c r="H6486" s="349" t="s">
        <v>1026</v>
      </c>
      <c r="I6486" s="349" t="s">
        <v>5793</v>
      </c>
      <c r="J6486" s="351" t="s">
        <v>1026</v>
      </c>
      <c r="K6486" s="352">
        <v>1</v>
      </c>
      <c r="L6486" s="353">
        <v>2</v>
      </c>
      <c r="M6486" s="377">
        <v>4666.666666666667</v>
      </c>
      <c r="N6486" s="350">
        <v>4</v>
      </c>
      <c r="O6486" s="349">
        <v>6</v>
      </c>
      <c r="P6486" s="377">
        <v>24000</v>
      </c>
    </row>
    <row r="6487" spans="1:16" x14ac:dyDescent="0.2">
      <c r="A6487" s="348" t="s">
        <v>5780</v>
      </c>
      <c r="B6487" s="104" t="s">
        <v>423</v>
      </c>
      <c r="C6487" s="367" t="s">
        <v>99</v>
      </c>
      <c r="D6487" s="349" t="s">
        <v>5808</v>
      </c>
      <c r="E6487" s="370">
        <v>4000</v>
      </c>
      <c r="F6487" s="374" t="s">
        <v>6755</v>
      </c>
      <c r="G6487" s="350" t="s">
        <v>6756</v>
      </c>
      <c r="H6487" s="349" t="s">
        <v>5875</v>
      </c>
      <c r="I6487" s="349" t="s">
        <v>5793</v>
      </c>
      <c r="J6487" s="351" t="s">
        <v>5875</v>
      </c>
      <c r="K6487" s="352">
        <v>1</v>
      </c>
      <c r="L6487" s="353">
        <v>3</v>
      </c>
      <c r="M6487" s="377">
        <v>8400</v>
      </c>
      <c r="N6487" s="350">
        <v>4</v>
      </c>
      <c r="O6487" s="349">
        <v>6</v>
      </c>
      <c r="P6487" s="377">
        <v>24000</v>
      </c>
    </row>
    <row r="6488" spans="1:16" x14ac:dyDescent="0.2">
      <c r="A6488" s="348" t="s">
        <v>5780</v>
      </c>
      <c r="B6488" s="104" t="s">
        <v>423</v>
      </c>
      <c r="C6488" s="367" t="s">
        <v>99</v>
      </c>
      <c r="D6488" s="349" t="s">
        <v>5794</v>
      </c>
      <c r="E6488" s="370">
        <v>4000</v>
      </c>
      <c r="F6488" s="374" t="s">
        <v>6757</v>
      </c>
      <c r="G6488" s="350" t="s">
        <v>6758</v>
      </c>
      <c r="H6488" s="349" t="s">
        <v>1026</v>
      </c>
      <c r="I6488" s="349" t="s">
        <v>1028</v>
      </c>
      <c r="J6488" s="351" t="s">
        <v>1026</v>
      </c>
      <c r="K6488" s="352">
        <v>4</v>
      </c>
      <c r="L6488" s="353">
        <v>12</v>
      </c>
      <c r="M6488" s="377">
        <v>48000</v>
      </c>
      <c r="N6488" s="350">
        <v>0</v>
      </c>
      <c r="O6488" s="349">
        <v>0</v>
      </c>
      <c r="P6488" s="377">
        <v>0</v>
      </c>
    </row>
    <row r="6489" spans="1:16" x14ac:dyDescent="0.2">
      <c r="A6489" s="348" t="s">
        <v>5780</v>
      </c>
      <c r="B6489" s="104" t="s">
        <v>423</v>
      </c>
      <c r="C6489" s="367" t="s">
        <v>99</v>
      </c>
      <c r="D6489" s="349" t="s">
        <v>5870</v>
      </c>
      <c r="E6489" s="370">
        <v>3000</v>
      </c>
      <c r="F6489" s="374" t="s">
        <v>6759</v>
      </c>
      <c r="G6489" s="350" t="s">
        <v>6760</v>
      </c>
      <c r="H6489" s="349" t="s">
        <v>6761</v>
      </c>
      <c r="I6489" s="349" t="s">
        <v>5793</v>
      </c>
      <c r="J6489" s="351" t="s">
        <v>6761</v>
      </c>
      <c r="K6489" s="352">
        <v>4</v>
      </c>
      <c r="L6489" s="353">
        <v>12</v>
      </c>
      <c r="M6489" s="377">
        <v>36000</v>
      </c>
      <c r="N6489" s="350">
        <v>4</v>
      </c>
      <c r="O6489" s="349">
        <v>6</v>
      </c>
      <c r="P6489" s="377">
        <v>18000</v>
      </c>
    </row>
    <row r="6490" spans="1:16" x14ac:dyDescent="0.2">
      <c r="A6490" s="348" t="s">
        <v>5780</v>
      </c>
      <c r="B6490" s="104" t="s">
        <v>423</v>
      </c>
      <c r="C6490" s="367" t="s">
        <v>99</v>
      </c>
      <c r="D6490" s="349" t="s">
        <v>5811</v>
      </c>
      <c r="E6490" s="370">
        <v>2500</v>
      </c>
      <c r="F6490" s="374" t="s">
        <v>6762</v>
      </c>
      <c r="G6490" s="350" t="s">
        <v>6763</v>
      </c>
      <c r="H6490" s="349" t="s">
        <v>1224</v>
      </c>
      <c r="I6490" s="349" t="s">
        <v>5814</v>
      </c>
      <c r="J6490" s="351" t="s">
        <v>1224</v>
      </c>
      <c r="K6490" s="352">
        <v>4</v>
      </c>
      <c r="L6490" s="353">
        <v>12</v>
      </c>
      <c r="M6490" s="377">
        <v>30000</v>
      </c>
      <c r="N6490" s="350">
        <v>4</v>
      </c>
      <c r="O6490" s="349">
        <v>6</v>
      </c>
      <c r="P6490" s="377">
        <v>15000</v>
      </c>
    </row>
    <row r="6491" spans="1:16" x14ac:dyDescent="0.2">
      <c r="A6491" s="348" t="s">
        <v>5780</v>
      </c>
      <c r="B6491" s="104" t="s">
        <v>423</v>
      </c>
      <c r="C6491" s="367" t="s">
        <v>99</v>
      </c>
      <c r="D6491" s="349" t="s">
        <v>5817</v>
      </c>
      <c r="E6491" s="370">
        <v>4000</v>
      </c>
      <c r="F6491" s="374" t="s">
        <v>6764</v>
      </c>
      <c r="G6491" s="350" t="s">
        <v>6765</v>
      </c>
      <c r="H6491" s="349" t="s">
        <v>5826</v>
      </c>
      <c r="I6491" s="349" t="s">
        <v>1028</v>
      </c>
      <c r="J6491" s="351" t="s">
        <v>5826</v>
      </c>
      <c r="K6491" s="352">
        <v>4</v>
      </c>
      <c r="L6491" s="353">
        <v>12</v>
      </c>
      <c r="M6491" s="377">
        <v>48000</v>
      </c>
      <c r="N6491" s="350">
        <v>4</v>
      </c>
      <c r="O6491" s="349">
        <v>6</v>
      </c>
      <c r="P6491" s="377">
        <v>24000</v>
      </c>
    </row>
    <row r="6492" spans="1:16" x14ac:dyDescent="0.2">
      <c r="A6492" s="348" t="s">
        <v>5780</v>
      </c>
      <c r="B6492" s="104" t="s">
        <v>423</v>
      </c>
      <c r="C6492" s="367" t="s">
        <v>99</v>
      </c>
      <c r="D6492" s="349" t="s">
        <v>5863</v>
      </c>
      <c r="E6492" s="370">
        <v>4000</v>
      </c>
      <c r="F6492" s="374" t="s">
        <v>6766</v>
      </c>
      <c r="G6492" s="350" t="s">
        <v>6767</v>
      </c>
      <c r="H6492" s="349" t="s">
        <v>5875</v>
      </c>
      <c r="I6492" s="349" t="s">
        <v>5793</v>
      </c>
      <c r="J6492" s="351" t="s">
        <v>5875</v>
      </c>
      <c r="K6492" s="352">
        <v>3</v>
      </c>
      <c r="L6492" s="353">
        <v>8</v>
      </c>
      <c r="M6492" s="377">
        <v>32000</v>
      </c>
      <c r="N6492" s="350">
        <v>0</v>
      </c>
      <c r="O6492" s="349">
        <v>0</v>
      </c>
      <c r="P6492" s="377">
        <v>0</v>
      </c>
    </row>
    <row r="6493" spans="1:16" x14ac:dyDescent="0.2">
      <c r="A6493" s="348" t="s">
        <v>5780</v>
      </c>
      <c r="B6493" s="104" t="s">
        <v>423</v>
      </c>
      <c r="C6493" s="367" t="s">
        <v>99</v>
      </c>
      <c r="D6493" s="349" t="s">
        <v>5797</v>
      </c>
      <c r="E6493" s="370">
        <v>4000</v>
      </c>
      <c r="F6493" s="374" t="s">
        <v>6766</v>
      </c>
      <c r="G6493" s="350" t="s">
        <v>6767</v>
      </c>
      <c r="H6493" s="349" t="s">
        <v>5875</v>
      </c>
      <c r="I6493" s="349" t="s">
        <v>5793</v>
      </c>
      <c r="J6493" s="351" t="s">
        <v>5875</v>
      </c>
      <c r="K6493" s="352">
        <v>2</v>
      </c>
      <c r="L6493" s="353">
        <v>4</v>
      </c>
      <c r="M6493" s="377">
        <v>13066.666666666666</v>
      </c>
      <c r="N6493" s="350">
        <v>4</v>
      </c>
      <c r="O6493" s="349">
        <v>6</v>
      </c>
      <c r="P6493" s="377">
        <v>24000</v>
      </c>
    </row>
    <row r="6494" spans="1:16" x14ac:dyDescent="0.2">
      <c r="A6494" s="348" t="s">
        <v>5780</v>
      </c>
      <c r="B6494" s="104" t="s">
        <v>423</v>
      </c>
      <c r="C6494" s="367" t="s">
        <v>99</v>
      </c>
      <c r="D6494" s="349" t="s">
        <v>5880</v>
      </c>
      <c r="E6494" s="370">
        <v>4000</v>
      </c>
      <c r="F6494" s="374" t="s">
        <v>6768</v>
      </c>
      <c r="G6494" s="350" t="s">
        <v>6769</v>
      </c>
      <c r="H6494" s="349" t="s">
        <v>1026</v>
      </c>
      <c r="I6494" s="349" t="s">
        <v>5793</v>
      </c>
      <c r="J6494" s="351" t="s">
        <v>1026</v>
      </c>
      <c r="K6494" s="352">
        <v>4</v>
      </c>
      <c r="L6494" s="353">
        <v>12</v>
      </c>
      <c r="M6494" s="377">
        <v>48000</v>
      </c>
      <c r="N6494" s="350">
        <v>4</v>
      </c>
      <c r="O6494" s="349">
        <v>6</v>
      </c>
      <c r="P6494" s="377">
        <v>24000</v>
      </c>
    </row>
    <row r="6495" spans="1:16" x14ac:dyDescent="0.2">
      <c r="A6495" s="348" t="s">
        <v>5780</v>
      </c>
      <c r="B6495" s="104" t="s">
        <v>423</v>
      </c>
      <c r="C6495" s="367" t="s">
        <v>99</v>
      </c>
      <c r="D6495" s="349" t="s">
        <v>4514</v>
      </c>
      <c r="E6495" s="370">
        <v>4000</v>
      </c>
      <c r="F6495" s="374" t="s">
        <v>6770</v>
      </c>
      <c r="G6495" s="350" t="s">
        <v>6771</v>
      </c>
      <c r="H6495" s="349" t="s">
        <v>5852</v>
      </c>
      <c r="I6495" s="349" t="s">
        <v>5793</v>
      </c>
      <c r="J6495" s="351" t="s">
        <v>5852</v>
      </c>
      <c r="K6495" s="352">
        <v>4</v>
      </c>
      <c r="L6495" s="353">
        <v>12</v>
      </c>
      <c r="M6495" s="377">
        <v>48000</v>
      </c>
      <c r="N6495" s="350">
        <v>4</v>
      </c>
      <c r="O6495" s="349">
        <v>6</v>
      </c>
      <c r="P6495" s="377">
        <v>24000</v>
      </c>
    </row>
    <row r="6496" spans="1:16" x14ac:dyDescent="0.2">
      <c r="A6496" s="348" t="s">
        <v>5780</v>
      </c>
      <c r="B6496" s="104" t="s">
        <v>423</v>
      </c>
      <c r="C6496" s="367" t="s">
        <v>99</v>
      </c>
      <c r="D6496" s="349" t="s">
        <v>5797</v>
      </c>
      <c r="E6496" s="370">
        <v>4000</v>
      </c>
      <c r="F6496" s="374" t="s">
        <v>6772</v>
      </c>
      <c r="G6496" s="350" t="s">
        <v>6773</v>
      </c>
      <c r="H6496" s="349" t="s">
        <v>1060</v>
      </c>
      <c r="I6496" s="349" t="s">
        <v>5793</v>
      </c>
      <c r="J6496" s="351" t="s">
        <v>1060</v>
      </c>
      <c r="K6496" s="352">
        <v>1</v>
      </c>
      <c r="L6496" s="353">
        <v>2</v>
      </c>
      <c r="M6496" s="377">
        <v>7600</v>
      </c>
      <c r="N6496" s="350">
        <v>4</v>
      </c>
      <c r="O6496" s="349">
        <v>6</v>
      </c>
      <c r="P6496" s="377">
        <v>24000</v>
      </c>
    </row>
    <row r="6497" spans="1:16" x14ac:dyDescent="0.2">
      <c r="A6497" s="348" t="s">
        <v>5780</v>
      </c>
      <c r="B6497" s="104" t="s">
        <v>423</v>
      </c>
      <c r="C6497" s="367" t="s">
        <v>99</v>
      </c>
      <c r="D6497" s="349" t="s">
        <v>5794</v>
      </c>
      <c r="E6497" s="370">
        <v>4000</v>
      </c>
      <c r="F6497" s="374" t="s">
        <v>6774</v>
      </c>
      <c r="G6497" s="350" t="s">
        <v>6775</v>
      </c>
      <c r="H6497" s="349" t="s">
        <v>5794</v>
      </c>
      <c r="I6497" s="349" t="s">
        <v>5793</v>
      </c>
      <c r="J6497" s="351" t="s">
        <v>5794</v>
      </c>
      <c r="K6497" s="352">
        <v>3</v>
      </c>
      <c r="L6497" s="353">
        <v>7</v>
      </c>
      <c r="M6497" s="377">
        <v>28000</v>
      </c>
      <c r="N6497" s="350">
        <v>0</v>
      </c>
      <c r="O6497" s="349">
        <v>0</v>
      </c>
      <c r="P6497" s="377">
        <v>0</v>
      </c>
    </row>
    <row r="6498" spans="1:16" x14ac:dyDescent="0.2">
      <c r="A6498" s="348" t="s">
        <v>5780</v>
      </c>
      <c r="B6498" s="104" t="s">
        <v>423</v>
      </c>
      <c r="C6498" s="367" t="s">
        <v>99</v>
      </c>
      <c r="D6498" s="349" t="s">
        <v>6120</v>
      </c>
      <c r="E6498" s="370">
        <v>4000</v>
      </c>
      <c r="F6498" s="374" t="s">
        <v>6776</v>
      </c>
      <c r="G6498" s="350" t="s">
        <v>6777</v>
      </c>
      <c r="H6498" s="349" t="s">
        <v>1026</v>
      </c>
      <c r="I6498" s="349" t="s">
        <v>5793</v>
      </c>
      <c r="J6498" s="351" t="s">
        <v>1026</v>
      </c>
      <c r="K6498" s="352">
        <v>4</v>
      </c>
      <c r="L6498" s="353">
        <v>6</v>
      </c>
      <c r="M6498" s="377">
        <v>24000</v>
      </c>
      <c r="N6498" s="350">
        <v>0</v>
      </c>
      <c r="O6498" s="349">
        <v>0</v>
      </c>
      <c r="P6498" s="377">
        <v>0</v>
      </c>
    </row>
    <row r="6499" spans="1:16" x14ac:dyDescent="0.2">
      <c r="A6499" s="348" t="s">
        <v>5780</v>
      </c>
      <c r="B6499" s="104" t="s">
        <v>423</v>
      </c>
      <c r="C6499" s="367" t="s">
        <v>99</v>
      </c>
      <c r="D6499" s="349" t="s">
        <v>6778</v>
      </c>
      <c r="E6499" s="370">
        <v>5000</v>
      </c>
      <c r="F6499" s="374" t="s">
        <v>6776</v>
      </c>
      <c r="G6499" s="350" t="s">
        <v>6777</v>
      </c>
      <c r="H6499" s="349" t="s">
        <v>1026</v>
      </c>
      <c r="I6499" s="349" t="s">
        <v>5793</v>
      </c>
      <c r="J6499" s="351" t="s">
        <v>1026</v>
      </c>
      <c r="K6499" s="352">
        <v>2</v>
      </c>
      <c r="L6499" s="353">
        <v>6</v>
      </c>
      <c r="M6499" s="377">
        <v>26500</v>
      </c>
      <c r="N6499" s="350">
        <v>4</v>
      </c>
      <c r="O6499" s="349">
        <v>6</v>
      </c>
      <c r="P6499" s="377">
        <v>30000</v>
      </c>
    </row>
    <row r="6500" spans="1:16" x14ac:dyDescent="0.2">
      <c r="A6500" s="348" t="s">
        <v>5780</v>
      </c>
      <c r="B6500" s="104" t="s">
        <v>423</v>
      </c>
      <c r="C6500" s="367" t="s">
        <v>99</v>
      </c>
      <c r="D6500" s="349" t="s">
        <v>6198</v>
      </c>
      <c r="E6500" s="370">
        <v>4000</v>
      </c>
      <c r="F6500" s="374" t="s">
        <v>6779</v>
      </c>
      <c r="G6500" s="350" t="s">
        <v>6780</v>
      </c>
      <c r="H6500" s="349" t="s">
        <v>1026</v>
      </c>
      <c r="I6500" s="349" t="s">
        <v>5793</v>
      </c>
      <c r="J6500" s="351" t="s">
        <v>1026</v>
      </c>
      <c r="K6500" s="352">
        <v>2</v>
      </c>
      <c r="L6500" s="353">
        <v>6</v>
      </c>
      <c r="M6500" s="377">
        <v>24000</v>
      </c>
      <c r="N6500" s="350">
        <v>0</v>
      </c>
      <c r="O6500" s="349">
        <v>0</v>
      </c>
      <c r="P6500" s="377">
        <v>0</v>
      </c>
    </row>
    <row r="6501" spans="1:16" x14ac:dyDescent="0.2">
      <c r="A6501" s="348" t="s">
        <v>5780</v>
      </c>
      <c r="B6501" s="104" t="s">
        <v>423</v>
      </c>
      <c r="C6501" s="367" t="s">
        <v>99</v>
      </c>
      <c r="D6501" s="349" t="s">
        <v>5863</v>
      </c>
      <c r="E6501" s="370">
        <v>4000</v>
      </c>
      <c r="F6501" s="374" t="s">
        <v>6781</v>
      </c>
      <c r="G6501" s="350" t="s">
        <v>6782</v>
      </c>
      <c r="H6501" s="349" t="s">
        <v>1060</v>
      </c>
      <c r="I6501" s="349" t="s">
        <v>1028</v>
      </c>
      <c r="J6501" s="351" t="s">
        <v>1060</v>
      </c>
      <c r="K6501" s="352">
        <v>4</v>
      </c>
      <c r="L6501" s="353">
        <v>12</v>
      </c>
      <c r="M6501" s="377">
        <v>48000</v>
      </c>
      <c r="N6501" s="350">
        <v>4</v>
      </c>
      <c r="O6501" s="349">
        <v>6</v>
      </c>
      <c r="P6501" s="377">
        <v>24000</v>
      </c>
    </row>
    <row r="6502" spans="1:16" x14ac:dyDescent="0.2">
      <c r="A6502" s="348" t="s">
        <v>5780</v>
      </c>
      <c r="B6502" s="104" t="s">
        <v>423</v>
      </c>
      <c r="C6502" s="367" t="s">
        <v>99</v>
      </c>
      <c r="D6502" s="349" t="s">
        <v>6120</v>
      </c>
      <c r="E6502" s="370">
        <v>3000</v>
      </c>
      <c r="F6502" s="374" t="s">
        <v>6783</v>
      </c>
      <c r="G6502" s="350" t="s">
        <v>6784</v>
      </c>
      <c r="H6502" s="349" t="s">
        <v>1026</v>
      </c>
      <c r="I6502" s="349" t="s">
        <v>5793</v>
      </c>
      <c r="J6502" s="351" t="s">
        <v>1026</v>
      </c>
      <c r="K6502" s="352">
        <v>4</v>
      </c>
      <c r="L6502" s="353">
        <v>12</v>
      </c>
      <c r="M6502" s="377">
        <v>36000</v>
      </c>
      <c r="N6502" s="350">
        <v>4</v>
      </c>
      <c r="O6502" s="349">
        <v>6</v>
      </c>
      <c r="P6502" s="377">
        <v>18000</v>
      </c>
    </row>
    <row r="6503" spans="1:16" x14ac:dyDescent="0.2">
      <c r="A6503" s="348" t="s">
        <v>5780</v>
      </c>
      <c r="B6503" s="104" t="s">
        <v>423</v>
      </c>
      <c r="C6503" s="367" t="s">
        <v>99</v>
      </c>
      <c r="D6503" s="349" t="s">
        <v>1026</v>
      </c>
      <c r="E6503" s="370">
        <v>4000</v>
      </c>
      <c r="F6503" s="374" t="s">
        <v>6785</v>
      </c>
      <c r="G6503" s="350" t="s">
        <v>6786</v>
      </c>
      <c r="H6503" s="349" t="s">
        <v>1026</v>
      </c>
      <c r="I6503" s="349" t="s">
        <v>5793</v>
      </c>
      <c r="J6503" s="351" t="s">
        <v>1026</v>
      </c>
      <c r="K6503" s="352">
        <v>2</v>
      </c>
      <c r="L6503" s="353">
        <v>6</v>
      </c>
      <c r="M6503" s="377">
        <v>21200</v>
      </c>
      <c r="N6503" s="350">
        <v>4</v>
      </c>
      <c r="O6503" s="349">
        <v>6</v>
      </c>
      <c r="P6503" s="377">
        <v>24000</v>
      </c>
    </row>
    <row r="6504" spans="1:16" x14ac:dyDescent="0.2">
      <c r="A6504" s="348" t="s">
        <v>5780</v>
      </c>
      <c r="B6504" s="104" t="s">
        <v>423</v>
      </c>
      <c r="C6504" s="367" t="s">
        <v>99</v>
      </c>
      <c r="D6504" s="349" t="s">
        <v>6120</v>
      </c>
      <c r="E6504" s="370">
        <v>3000</v>
      </c>
      <c r="F6504" s="374" t="s">
        <v>6787</v>
      </c>
      <c r="G6504" s="350" t="s">
        <v>6788</v>
      </c>
      <c r="H6504" s="349" t="s">
        <v>1026</v>
      </c>
      <c r="I6504" s="349" t="s">
        <v>5793</v>
      </c>
      <c r="J6504" s="351" t="s">
        <v>1026</v>
      </c>
      <c r="K6504" s="352">
        <v>4</v>
      </c>
      <c r="L6504" s="353">
        <v>12</v>
      </c>
      <c r="M6504" s="377">
        <v>36000</v>
      </c>
      <c r="N6504" s="350">
        <v>4</v>
      </c>
      <c r="O6504" s="349">
        <v>6</v>
      </c>
      <c r="P6504" s="377">
        <v>18000</v>
      </c>
    </row>
    <row r="6505" spans="1:16" x14ac:dyDescent="0.2">
      <c r="A6505" s="348" t="s">
        <v>5780</v>
      </c>
      <c r="B6505" s="104" t="s">
        <v>423</v>
      </c>
      <c r="C6505" s="367" t="s">
        <v>99</v>
      </c>
      <c r="D6505" s="349" t="s">
        <v>5794</v>
      </c>
      <c r="E6505" s="370">
        <v>4000</v>
      </c>
      <c r="F6505" s="374" t="s">
        <v>6789</v>
      </c>
      <c r="G6505" s="350" t="s">
        <v>6790</v>
      </c>
      <c r="H6505" s="349" t="s">
        <v>5794</v>
      </c>
      <c r="I6505" s="349" t="s">
        <v>5793</v>
      </c>
      <c r="J6505" s="351" t="s">
        <v>5794</v>
      </c>
      <c r="K6505" s="352">
        <v>4</v>
      </c>
      <c r="L6505" s="353">
        <v>12</v>
      </c>
      <c r="M6505" s="377">
        <v>48000</v>
      </c>
      <c r="N6505" s="350">
        <v>4</v>
      </c>
      <c r="O6505" s="349">
        <v>6</v>
      </c>
      <c r="P6505" s="377">
        <v>24000</v>
      </c>
    </row>
    <row r="6506" spans="1:16" x14ac:dyDescent="0.2">
      <c r="A6506" s="348" t="s">
        <v>5780</v>
      </c>
      <c r="B6506" s="104" t="s">
        <v>423</v>
      </c>
      <c r="C6506" s="367" t="s">
        <v>99</v>
      </c>
      <c r="D6506" s="349" t="s">
        <v>6791</v>
      </c>
      <c r="E6506" s="370">
        <v>4000</v>
      </c>
      <c r="F6506" s="374" t="s">
        <v>6792</v>
      </c>
      <c r="G6506" s="350" t="s">
        <v>6793</v>
      </c>
      <c r="H6506" s="349" t="s">
        <v>5900</v>
      </c>
      <c r="I6506" s="349" t="s">
        <v>5793</v>
      </c>
      <c r="J6506" s="351" t="s">
        <v>5900</v>
      </c>
      <c r="K6506" s="352">
        <v>4</v>
      </c>
      <c r="L6506" s="353">
        <v>12</v>
      </c>
      <c r="M6506" s="377">
        <v>48000</v>
      </c>
      <c r="N6506" s="350">
        <v>4</v>
      </c>
      <c r="O6506" s="349">
        <v>6</v>
      </c>
      <c r="P6506" s="377">
        <v>24000</v>
      </c>
    </row>
    <row r="6507" spans="1:16" x14ac:dyDescent="0.2">
      <c r="A6507" s="348" t="s">
        <v>5780</v>
      </c>
      <c r="B6507" s="104" t="s">
        <v>423</v>
      </c>
      <c r="C6507" s="367" t="s">
        <v>99</v>
      </c>
      <c r="D6507" s="349" t="s">
        <v>5826</v>
      </c>
      <c r="E6507" s="370">
        <v>4000</v>
      </c>
      <c r="F6507" s="374" t="s">
        <v>6794</v>
      </c>
      <c r="G6507" s="350" t="s">
        <v>6795</v>
      </c>
      <c r="H6507" s="349" t="s">
        <v>1026</v>
      </c>
      <c r="I6507" s="349" t="s">
        <v>5793</v>
      </c>
      <c r="J6507" s="351" t="s">
        <v>1026</v>
      </c>
      <c r="K6507" s="352">
        <v>2</v>
      </c>
      <c r="L6507" s="353">
        <v>5</v>
      </c>
      <c r="M6507" s="377">
        <v>19466.666666666668</v>
      </c>
      <c r="N6507" s="350">
        <v>4</v>
      </c>
      <c r="O6507" s="349">
        <v>6</v>
      </c>
      <c r="P6507" s="377">
        <v>24000</v>
      </c>
    </row>
    <row r="6508" spans="1:16" x14ac:dyDescent="0.2">
      <c r="A6508" s="348" t="s">
        <v>5780</v>
      </c>
      <c r="B6508" s="104" t="s">
        <v>423</v>
      </c>
      <c r="C6508" s="367" t="s">
        <v>99</v>
      </c>
      <c r="D6508" s="349" t="s">
        <v>5794</v>
      </c>
      <c r="E6508" s="370">
        <v>4000</v>
      </c>
      <c r="F6508" s="374" t="s">
        <v>6796</v>
      </c>
      <c r="G6508" s="350" t="s">
        <v>6797</v>
      </c>
      <c r="H6508" s="349" t="s">
        <v>5794</v>
      </c>
      <c r="I6508" s="349" t="s">
        <v>5793</v>
      </c>
      <c r="J6508" s="351" t="s">
        <v>5794</v>
      </c>
      <c r="K6508" s="352">
        <v>4</v>
      </c>
      <c r="L6508" s="353">
        <v>9</v>
      </c>
      <c r="M6508" s="377">
        <v>36000</v>
      </c>
      <c r="N6508" s="350">
        <v>0</v>
      </c>
      <c r="O6508" s="349">
        <v>0</v>
      </c>
      <c r="P6508" s="377">
        <v>0</v>
      </c>
    </row>
    <row r="6509" spans="1:16" x14ac:dyDescent="0.2">
      <c r="A6509" s="348" t="s">
        <v>5780</v>
      </c>
      <c r="B6509" s="104" t="s">
        <v>423</v>
      </c>
      <c r="C6509" s="367" t="s">
        <v>99</v>
      </c>
      <c r="D6509" s="349" t="s">
        <v>6798</v>
      </c>
      <c r="E6509" s="370">
        <v>6000</v>
      </c>
      <c r="F6509" s="374" t="s">
        <v>6796</v>
      </c>
      <c r="G6509" s="350" t="s">
        <v>6797</v>
      </c>
      <c r="H6509" s="349" t="s">
        <v>1026</v>
      </c>
      <c r="I6509" s="349" t="s">
        <v>5793</v>
      </c>
      <c r="J6509" s="351" t="s">
        <v>1026</v>
      </c>
      <c r="K6509" s="352">
        <v>1</v>
      </c>
      <c r="L6509" s="353">
        <v>3</v>
      </c>
      <c r="M6509" s="377">
        <v>18000</v>
      </c>
      <c r="N6509" s="350">
        <v>4</v>
      </c>
      <c r="O6509" s="349">
        <v>6</v>
      </c>
      <c r="P6509" s="377">
        <v>36000</v>
      </c>
    </row>
    <row r="6510" spans="1:16" x14ac:dyDescent="0.2">
      <c r="A6510" s="348" t="s">
        <v>5780</v>
      </c>
      <c r="B6510" s="104" t="s">
        <v>423</v>
      </c>
      <c r="C6510" s="367" t="s">
        <v>99</v>
      </c>
      <c r="D6510" s="349" t="s">
        <v>6799</v>
      </c>
      <c r="E6510" s="370">
        <v>9000</v>
      </c>
      <c r="F6510" s="374" t="s">
        <v>6800</v>
      </c>
      <c r="G6510" s="350" t="s">
        <v>6801</v>
      </c>
      <c r="H6510" s="349" t="s">
        <v>5784</v>
      </c>
      <c r="I6510" s="349" t="s">
        <v>5874</v>
      </c>
      <c r="J6510" s="351" t="s">
        <v>5784</v>
      </c>
      <c r="K6510" s="352">
        <v>4</v>
      </c>
      <c r="L6510" s="353">
        <v>12</v>
      </c>
      <c r="M6510" s="377">
        <v>108000</v>
      </c>
      <c r="N6510" s="350">
        <v>4</v>
      </c>
      <c r="O6510" s="349">
        <v>6</v>
      </c>
      <c r="P6510" s="377">
        <v>54000</v>
      </c>
    </row>
    <row r="6511" spans="1:16" x14ac:dyDescent="0.2">
      <c r="A6511" s="348" t="s">
        <v>5780</v>
      </c>
      <c r="B6511" s="104" t="s">
        <v>423</v>
      </c>
      <c r="C6511" s="367" t="s">
        <v>99</v>
      </c>
      <c r="D6511" s="349" t="s">
        <v>6019</v>
      </c>
      <c r="E6511" s="370">
        <v>4000</v>
      </c>
      <c r="F6511" s="374" t="s">
        <v>6802</v>
      </c>
      <c r="G6511" s="350" t="s">
        <v>6803</v>
      </c>
      <c r="H6511" s="349" t="s">
        <v>6804</v>
      </c>
      <c r="I6511" s="349" t="s">
        <v>1028</v>
      </c>
      <c r="J6511" s="351" t="s">
        <v>6804</v>
      </c>
      <c r="K6511" s="352">
        <v>4</v>
      </c>
      <c r="L6511" s="353">
        <v>12</v>
      </c>
      <c r="M6511" s="377">
        <v>48000</v>
      </c>
      <c r="N6511" s="350">
        <v>4</v>
      </c>
      <c r="O6511" s="349">
        <v>6</v>
      </c>
      <c r="P6511" s="377">
        <v>24000</v>
      </c>
    </row>
    <row r="6512" spans="1:16" x14ac:dyDescent="0.2">
      <c r="A6512" s="348" t="s">
        <v>5780</v>
      </c>
      <c r="B6512" s="104" t="s">
        <v>423</v>
      </c>
      <c r="C6512" s="367" t="s">
        <v>99</v>
      </c>
      <c r="D6512" s="349" t="s">
        <v>5811</v>
      </c>
      <c r="E6512" s="370">
        <v>2000</v>
      </c>
      <c r="F6512" s="374" t="s">
        <v>6805</v>
      </c>
      <c r="G6512" s="350" t="s">
        <v>6806</v>
      </c>
      <c r="H6512" s="349" t="s">
        <v>5794</v>
      </c>
      <c r="I6512" s="349" t="s">
        <v>5793</v>
      </c>
      <c r="J6512" s="351" t="s">
        <v>5794</v>
      </c>
      <c r="K6512" s="352">
        <v>4</v>
      </c>
      <c r="L6512" s="353">
        <v>12</v>
      </c>
      <c r="M6512" s="377">
        <v>24000</v>
      </c>
      <c r="N6512" s="350">
        <v>4</v>
      </c>
      <c r="O6512" s="349">
        <v>6</v>
      </c>
      <c r="P6512" s="377">
        <v>12000</v>
      </c>
    </row>
    <row r="6513" spans="1:16" x14ac:dyDescent="0.2">
      <c r="A6513" s="348" t="s">
        <v>5780</v>
      </c>
      <c r="B6513" s="104" t="s">
        <v>423</v>
      </c>
      <c r="C6513" s="367" t="s">
        <v>99</v>
      </c>
      <c r="D6513" s="349" t="s">
        <v>6807</v>
      </c>
      <c r="E6513" s="370">
        <v>5000</v>
      </c>
      <c r="F6513" s="374" t="s">
        <v>6808</v>
      </c>
      <c r="G6513" s="350" t="s">
        <v>6809</v>
      </c>
      <c r="H6513" s="349" t="s">
        <v>1060</v>
      </c>
      <c r="I6513" s="349" t="s">
        <v>5793</v>
      </c>
      <c r="J6513" s="351" t="s">
        <v>1060</v>
      </c>
      <c r="K6513" s="352">
        <v>1</v>
      </c>
      <c r="L6513" s="353">
        <v>2</v>
      </c>
      <c r="M6513" s="377">
        <v>10000</v>
      </c>
      <c r="N6513" s="350">
        <v>4</v>
      </c>
      <c r="O6513" s="349">
        <v>6</v>
      </c>
      <c r="P6513" s="377">
        <v>30000</v>
      </c>
    </row>
    <row r="6514" spans="1:16" x14ac:dyDescent="0.2">
      <c r="A6514" s="348" t="s">
        <v>5780</v>
      </c>
      <c r="B6514" s="104" t="s">
        <v>423</v>
      </c>
      <c r="C6514" s="367" t="s">
        <v>99</v>
      </c>
      <c r="D6514" s="349" t="s">
        <v>5817</v>
      </c>
      <c r="E6514" s="370">
        <v>4000</v>
      </c>
      <c r="F6514" s="374" t="s">
        <v>6810</v>
      </c>
      <c r="G6514" s="350" t="s">
        <v>6811</v>
      </c>
      <c r="H6514" s="349" t="s">
        <v>5826</v>
      </c>
      <c r="I6514" s="349" t="s">
        <v>1028</v>
      </c>
      <c r="J6514" s="351" t="s">
        <v>5826</v>
      </c>
      <c r="K6514" s="352">
        <v>4</v>
      </c>
      <c r="L6514" s="353">
        <v>12</v>
      </c>
      <c r="M6514" s="377">
        <v>48000</v>
      </c>
      <c r="N6514" s="350">
        <v>4</v>
      </c>
      <c r="O6514" s="349">
        <v>6</v>
      </c>
      <c r="P6514" s="377">
        <v>24000</v>
      </c>
    </row>
    <row r="6515" spans="1:16" x14ac:dyDescent="0.2">
      <c r="A6515" s="348" t="s">
        <v>5780</v>
      </c>
      <c r="B6515" s="104" t="s">
        <v>423</v>
      </c>
      <c r="C6515" s="367" t="s">
        <v>99</v>
      </c>
      <c r="D6515" s="349" t="s">
        <v>5826</v>
      </c>
      <c r="E6515" s="370">
        <v>4000</v>
      </c>
      <c r="F6515" s="374" t="s">
        <v>6812</v>
      </c>
      <c r="G6515" s="350" t="s">
        <v>6813</v>
      </c>
      <c r="H6515" s="349" t="s">
        <v>1026</v>
      </c>
      <c r="I6515" s="349" t="s">
        <v>5793</v>
      </c>
      <c r="J6515" s="351" t="s">
        <v>1026</v>
      </c>
      <c r="K6515" s="352">
        <v>1</v>
      </c>
      <c r="L6515" s="353">
        <v>3</v>
      </c>
      <c r="M6515" s="377">
        <v>10933.333333333332</v>
      </c>
      <c r="N6515" s="350">
        <v>4</v>
      </c>
      <c r="O6515" s="349">
        <v>6</v>
      </c>
      <c r="P6515" s="377">
        <v>24000</v>
      </c>
    </row>
    <row r="6516" spans="1:16" x14ac:dyDescent="0.2">
      <c r="A6516" s="348" t="s">
        <v>5780</v>
      </c>
      <c r="B6516" s="104" t="s">
        <v>423</v>
      </c>
      <c r="C6516" s="367" t="s">
        <v>99</v>
      </c>
      <c r="D6516" s="349" t="s">
        <v>5863</v>
      </c>
      <c r="E6516" s="370">
        <v>4000</v>
      </c>
      <c r="F6516" s="374" t="s">
        <v>6814</v>
      </c>
      <c r="G6516" s="350" t="s">
        <v>6815</v>
      </c>
      <c r="H6516" s="349" t="s">
        <v>5875</v>
      </c>
      <c r="I6516" s="349" t="s">
        <v>5793</v>
      </c>
      <c r="J6516" s="351" t="s">
        <v>5875</v>
      </c>
      <c r="K6516" s="352">
        <v>4</v>
      </c>
      <c r="L6516" s="353">
        <v>12</v>
      </c>
      <c r="M6516" s="377">
        <v>48000</v>
      </c>
      <c r="N6516" s="350">
        <v>4</v>
      </c>
      <c r="O6516" s="349">
        <v>6</v>
      </c>
      <c r="P6516" s="377">
        <v>24000</v>
      </c>
    </row>
    <row r="6517" spans="1:16" x14ac:dyDescent="0.2">
      <c r="A6517" s="348" t="s">
        <v>5780</v>
      </c>
      <c r="B6517" s="104" t="s">
        <v>423</v>
      </c>
      <c r="C6517" s="367" t="s">
        <v>99</v>
      </c>
      <c r="D6517" s="349" t="s">
        <v>6538</v>
      </c>
      <c r="E6517" s="370">
        <v>4000</v>
      </c>
      <c r="F6517" s="374" t="s">
        <v>6816</v>
      </c>
      <c r="G6517" s="350" t="s">
        <v>6817</v>
      </c>
      <c r="H6517" s="349" t="s">
        <v>1895</v>
      </c>
      <c r="I6517" s="349" t="s">
        <v>5793</v>
      </c>
      <c r="J6517" s="351" t="s">
        <v>1895</v>
      </c>
      <c r="K6517" s="352">
        <v>4</v>
      </c>
      <c r="L6517" s="353">
        <v>12</v>
      </c>
      <c r="M6517" s="377">
        <v>48000</v>
      </c>
      <c r="N6517" s="350">
        <v>4</v>
      </c>
      <c r="O6517" s="349">
        <v>6</v>
      </c>
      <c r="P6517" s="377">
        <v>24000</v>
      </c>
    </row>
    <row r="6518" spans="1:16" x14ac:dyDescent="0.2">
      <c r="A6518" s="348" t="s">
        <v>5780</v>
      </c>
      <c r="B6518" s="104" t="s">
        <v>423</v>
      </c>
      <c r="C6518" s="367" t="s">
        <v>99</v>
      </c>
      <c r="D6518" s="349" t="s">
        <v>6818</v>
      </c>
      <c r="E6518" s="370">
        <v>5000</v>
      </c>
      <c r="F6518" s="374" t="s">
        <v>6819</v>
      </c>
      <c r="G6518" s="350" t="s">
        <v>6820</v>
      </c>
      <c r="H6518" s="349" t="s">
        <v>5825</v>
      </c>
      <c r="I6518" s="349" t="s">
        <v>5793</v>
      </c>
      <c r="J6518" s="351" t="s">
        <v>5825</v>
      </c>
      <c r="K6518" s="352">
        <v>4</v>
      </c>
      <c r="L6518" s="353">
        <v>12</v>
      </c>
      <c r="M6518" s="377">
        <v>60000</v>
      </c>
      <c r="N6518" s="350">
        <v>4</v>
      </c>
      <c r="O6518" s="349">
        <v>6</v>
      </c>
      <c r="P6518" s="377">
        <v>30000</v>
      </c>
    </row>
    <row r="6519" spans="1:16" x14ac:dyDescent="0.2">
      <c r="A6519" s="348" t="s">
        <v>5780</v>
      </c>
      <c r="B6519" s="104" t="s">
        <v>423</v>
      </c>
      <c r="C6519" s="367" t="s">
        <v>99</v>
      </c>
      <c r="D6519" s="349" t="s">
        <v>6821</v>
      </c>
      <c r="E6519" s="370">
        <v>5000</v>
      </c>
      <c r="F6519" s="374" t="s">
        <v>6822</v>
      </c>
      <c r="G6519" s="350" t="s">
        <v>6823</v>
      </c>
      <c r="H6519" s="349" t="s">
        <v>5539</v>
      </c>
      <c r="I6519" s="349" t="s">
        <v>5793</v>
      </c>
      <c r="J6519" s="351" t="s">
        <v>5539</v>
      </c>
      <c r="K6519" s="352">
        <v>1</v>
      </c>
      <c r="L6519" s="353">
        <v>3</v>
      </c>
      <c r="M6519" s="377">
        <v>12833.333333333334</v>
      </c>
      <c r="N6519" s="350">
        <v>4</v>
      </c>
      <c r="O6519" s="349">
        <v>6</v>
      </c>
      <c r="P6519" s="377">
        <v>30000</v>
      </c>
    </row>
    <row r="6520" spans="1:16" x14ac:dyDescent="0.2">
      <c r="A6520" s="348" t="s">
        <v>5780</v>
      </c>
      <c r="B6520" s="104" t="s">
        <v>423</v>
      </c>
      <c r="C6520" s="367" t="s">
        <v>99</v>
      </c>
      <c r="D6520" s="349" t="s">
        <v>6503</v>
      </c>
      <c r="E6520" s="370">
        <v>4000</v>
      </c>
      <c r="F6520" s="374" t="s">
        <v>6824</v>
      </c>
      <c r="G6520" s="350" t="s">
        <v>6825</v>
      </c>
      <c r="H6520" s="349" t="s">
        <v>1060</v>
      </c>
      <c r="I6520" s="349" t="s">
        <v>5793</v>
      </c>
      <c r="J6520" s="351" t="s">
        <v>1060</v>
      </c>
      <c r="K6520" s="352">
        <v>4</v>
      </c>
      <c r="L6520" s="353">
        <v>12</v>
      </c>
      <c r="M6520" s="377">
        <v>48000</v>
      </c>
      <c r="N6520" s="350">
        <v>4</v>
      </c>
      <c r="O6520" s="349">
        <v>6</v>
      </c>
      <c r="P6520" s="377">
        <v>24000</v>
      </c>
    </row>
    <row r="6521" spans="1:16" x14ac:dyDescent="0.2">
      <c r="A6521" s="348" t="s">
        <v>5780</v>
      </c>
      <c r="B6521" s="104" t="s">
        <v>423</v>
      </c>
      <c r="C6521" s="367" t="s">
        <v>99</v>
      </c>
      <c r="D6521" s="349" t="s">
        <v>5811</v>
      </c>
      <c r="E6521" s="370">
        <v>3000</v>
      </c>
      <c r="F6521" s="374" t="s">
        <v>6826</v>
      </c>
      <c r="G6521" s="350" t="s">
        <v>6827</v>
      </c>
      <c r="H6521" s="349" t="s">
        <v>6035</v>
      </c>
      <c r="I6521" s="349" t="s">
        <v>5793</v>
      </c>
      <c r="J6521" s="351" t="s">
        <v>6035</v>
      </c>
      <c r="K6521" s="352">
        <v>4</v>
      </c>
      <c r="L6521" s="353">
        <v>12</v>
      </c>
      <c r="M6521" s="377">
        <v>36000</v>
      </c>
      <c r="N6521" s="350">
        <v>4</v>
      </c>
      <c r="O6521" s="349">
        <v>6</v>
      </c>
      <c r="P6521" s="377">
        <v>18000</v>
      </c>
    </row>
    <row r="6522" spans="1:16" x14ac:dyDescent="0.2">
      <c r="A6522" s="348" t="s">
        <v>5780</v>
      </c>
      <c r="B6522" s="104" t="s">
        <v>423</v>
      </c>
      <c r="C6522" s="367" t="s">
        <v>99</v>
      </c>
      <c r="D6522" s="349" t="s">
        <v>5794</v>
      </c>
      <c r="E6522" s="370">
        <v>4000</v>
      </c>
      <c r="F6522" s="374" t="s">
        <v>6828</v>
      </c>
      <c r="G6522" s="350" t="s">
        <v>6829</v>
      </c>
      <c r="H6522" s="349" t="s">
        <v>5826</v>
      </c>
      <c r="I6522" s="349" t="s">
        <v>5793</v>
      </c>
      <c r="J6522" s="351" t="s">
        <v>5826</v>
      </c>
      <c r="K6522" s="352">
        <v>4</v>
      </c>
      <c r="L6522" s="353">
        <v>12</v>
      </c>
      <c r="M6522" s="377">
        <v>48000</v>
      </c>
      <c r="N6522" s="350">
        <v>4</v>
      </c>
      <c r="O6522" s="349">
        <v>6</v>
      </c>
      <c r="P6522" s="377">
        <v>24000</v>
      </c>
    </row>
    <row r="6523" spans="1:16" x14ac:dyDescent="0.2">
      <c r="A6523" s="348" t="s">
        <v>5780</v>
      </c>
      <c r="B6523" s="104" t="s">
        <v>423</v>
      </c>
      <c r="C6523" s="367" t="s">
        <v>99</v>
      </c>
      <c r="D6523" s="349" t="s">
        <v>5849</v>
      </c>
      <c r="E6523" s="370">
        <v>3000</v>
      </c>
      <c r="F6523" s="374" t="s">
        <v>6830</v>
      </c>
      <c r="G6523" s="350" t="s">
        <v>6831</v>
      </c>
      <c r="H6523" s="349" t="s">
        <v>5825</v>
      </c>
      <c r="I6523" s="349" t="s">
        <v>5793</v>
      </c>
      <c r="J6523" s="351" t="s">
        <v>5825</v>
      </c>
      <c r="K6523" s="352">
        <v>2</v>
      </c>
      <c r="L6523" s="353">
        <v>5</v>
      </c>
      <c r="M6523" s="377">
        <v>14600</v>
      </c>
      <c r="N6523" s="350">
        <v>4</v>
      </c>
      <c r="O6523" s="349">
        <v>6</v>
      </c>
      <c r="P6523" s="377">
        <v>18000</v>
      </c>
    </row>
    <row r="6524" spans="1:16" x14ac:dyDescent="0.2">
      <c r="A6524" s="348" t="s">
        <v>5780</v>
      </c>
      <c r="B6524" s="104" t="s">
        <v>423</v>
      </c>
      <c r="C6524" s="367" t="s">
        <v>99</v>
      </c>
      <c r="D6524" s="349" t="s">
        <v>1026</v>
      </c>
      <c r="E6524" s="370">
        <v>4000</v>
      </c>
      <c r="F6524" s="374" t="s">
        <v>6832</v>
      </c>
      <c r="G6524" s="350" t="s">
        <v>6833</v>
      </c>
      <c r="H6524" s="349" t="s">
        <v>1026</v>
      </c>
      <c r="I6524" s="349" t="s">
        <v>5793</v>
      </c>
      <c r="J6524" s="351" t="s">
        <v>1026</v>
      </c>
      <c r="K6524" s="352">
        <v>2</v>
      </c>
      <c r="L6524" s="353">
        <v>5</v>
      </c>
      <c r="M6524" s="377">
        <v>19466.666666666668</v>
      </c>
      <c r="N6524" s="350">
        <v>4</v>
      </c>
      <c r="O6524" s="349">
        <v>6</v>
      </c>
      <c r="P6524" s="377">
        <v>24000</v>
      </c>
    </row>
    <row r="6525" spans="1:16" x14ac:dyDescent="0.2">
      <c r="A6525" s="348" t="s">
        <v>5780</v>
      </c>
      <c r="B6525" s="104" t="s">
        <v>423</v>
      </c>
      <c r="C6525" s="367" t="s">
        <v>99</v>
      </c>
      <c r="D6525" s="349" t="s">
        <v>6156</v>
      </c>
      <c r="E6525" s="370">
        <v>4000</v>
      </c>
      <c r="F6525" s="374" t="s">
        <v>6834</v>
      </c>
      <c r="G6525" s="350" t="s">
        <v>6835</v>
      </c>
      <c r="H6525" s="349" t="s">
        <v>5825</v>
      </c>
      <c r="I6525" s="349" t="s">
        <v>5793</v>
      </c>
      <c r="J6525" s="351" t="s">
        <v>5825</v>
      </c>
      <c r="K6525" s="352">
        <v>4</v>
      </c>
      <c r="L6525" s="353">
        <v>12</v>
      </c>
      <c r="M6525" s="377">
        <v>48000</v>
      </c>
      <c r="N6525" s="350">
        <v>4</v>
      </c>
      <c r="O6525" s="349">
        <v>6</v>
      </c>
      <c r="P6525" s="377">
        <v>24000</v>
      </c>
    </row>
    <row r="6526" spans="1:16" x14ac:dyDescent="0.2">
      <c r="A6526" s="348" t="s">
        <v>5780</v>
      </c>
      <c r="B6526" s="104" t="s">
        <v>423</v>
      </c>
      <c r="C6526" s="367" t="s">
        <v>99</v>
      </c>
      <c r="D6526" s="349" t="s">
        <v>6836</v>
      </c>
      <c r="E6526" s="370">
        <v>2500</v>
      </c>
      <c r="F6526" s="374" t="s">
        <v>6837</v>
      </c>
      <c r="G6526" s="350" t="s">
        <v>6838</v>
      </c>
      <c r="H6526" s="349" t="s">
        <v>1026</v>
      </c>
      <c r="I6526" s="349" t="s">
        <v>1028</v>
      </c>
      <c r="J6526" s="351" t="s">
        <v>1026</v>
      </c>
      <c r="K6526" s="352">
        <v>4</v>
      </c>
      <c r="L6526" s="353">
        <v>12</v>
      </c>
      <c r="M6526" s="377">
        <v>30000</v>
      </c>
      <c r="N6526" s="350">
        <v>4</v>
      </c>
      <c r="O6526" s="349">
        <v>6</v>
      </c>
      <c r="P6526" s="377">
        <v>15000</v>
      </c>
    </row>
    <row r="6527" spans="1:16" x14ac:dyDescent="0.2">
      <c r="A6527" s="348" t="s">
        <v>5780</v>
      </c>
      <c r="B6527" s="104" t="s">
        <v>423</v>
      </c>
      <c r="C6527" s="367" t="s">
        <v>99</v>
      </c>
      <c r="D6527" s="349" t="s">
        <v>6839</v>
      </c>
      <c r="E6527" s="370">
        <v>4000</v>
      </c>
      <c r="F6527" s="374" t="s">
        <v>6840</v>
      </c>
      <c r="G6527" s="350" t="s">
        <v>6841</v>
      </c>
      <c r="H6527" s="349" t="s">
        <v>1060</v>
      </c>
      <c r="I6527" s="349" t="s">
        <v>5793</v>
      </c>
      <c r="J6527" s="351" t="s">
        <v>1060</v>
      </c>
      <c r="K6527" s="352">
        <v>4</v>
      </c>
      <c r="L6527" s="353">
        <v>12</v>
      </c>
      <c r="M6527" s="377">
        <v>48000</v>
      </c>
      <c r="N6527" s="350">
        <v>4</v>
      </c>
      <c r="O6527" s="349">
        <v>6</v>
      </c>
      <c r="P6527" s="377">
        <v>24000</v>
      </c>
    </row>
    <row r="6528" spans="1:16" x14ac:dyDescent="0.2">
      <c r="A6528" s="348" t="s">
        <v>5780</v>
      </c>
      <c r="B6528" s="104" t="s">
        <v>423</v>
      </c>
      <c r="C6528" s="367" t="s">
        <v>99</v>
      </c>
      <c r="D6528" s="349" t="s">
        <v>5797</v>
      </c>
      <c r="E6528" s="370">
        <v>4000</v>
      </c>
      <c r="F6528" s="374" t="s">
        <v>6842</v>
      </c>
      <c r="G6528" s="350" t="s">
        <v>6843</v>
      </c>
      <c r="H6528" s="349" t="s">
        <v>1060</v>
      </c>
      <c r="I6528" s="349" t="s">
        <v>5793</v>
      </c>
      <c r="J6528" s="351" t="s">
        <v>1060</v>
      </c>
      <c r="K6528" s="352">
        <v>1</v>
      </c>
      <c r="L6528" s="353">
        <v>3</v>
      </c>
      <c r="M6528" s="377">
        <v>12000</v>
      </c>
      <c r="N6528" s="350">
        <v>4</v>
      </c>
      <c r="O6528" s="349">
        <v>6</v>
      </c>
      <c r="P6528" s="377">
        <v>24000</v>
      </c>
    </row>
    <row r="6529" spans="1:16" x14ac:dyDescent="0.2">
      <c r="A6529" s="348" t="s">
        <v>5780</v>
      </c>
      <c r="B6529" s="104" t="s">
        <v>423</v>
      </c>
      <c r="C6529" s="367" t="s">
        <v>99</v>
      </c>
      <c r="D6529" s="349" t="s">
        <v>5880</v>
      </c>
      <c r="E6529" s="370">
        <v>4000</v>
      </c>
      <c r="F6529" s="374" t="s">
        <v>6844</v>
      </c>
      <c r="G6529" s="350" t="s">
        <v>6845</v>
      </c>
      <c r="H6529" s="349" t="s">
        <v>1026</v>
      </c>
      <c r="I6529" s="349" t="s">
        <v>5793</v>
      </c>
      <c r="J6529" s="351" t="s">
        <v>1026</v>
      </c>
      <c r="K6529" s="352">
        <v>4</v>
      </c>
      <c r="L6529" s="353">
        <v>12</v>
      </c>
      <c r="M6529" s="377">
        <v>48000</v>
      </c>
      <c r="N6529" s="350">
        <v>4</v>
      </c>
      <c r="O6529" s="349">
        <v>6</v>
      </c>
      <c r="P6529" s="377">
        <v>24000</v>
      </c>
    </row>
    <row r="6530" spans="1:16" x14ac:dyDescent="0.2">
      <c r="A6530" s="348" t="s">
        <v>5780</v>
      </c>
      <c r="B6530" s="104" t="s">
        <v>423</v>
      </c>
      <c r="C6530" s="367" t="s">
        <v>99</v>
      </c>
      <c r="D6530" s="349" t="s">
        <v>6846</v>
      </c>
      <c r="E6530" s="370">
        <v>3000</v>
      </c>
      <c r="F6530" s="374" t="s">
        <v>6847</v>
      </c>
      <c r="G6530" s="350" t="s">
        <v>6848</v>
      </c>
      <c r="H6530" s="349" t="s">
        <v>6849</v>
      </c>
      <c r="I6530" s="349" t="s">
        <v>5814</v>
      </c>
      <c r="J6530" s="351" t="s">
        <v>6849</v>
      </c>
      <c r="K6530" s="352">
        <v>4</v>
      </c>
      <c r="L6530" s="353">
        <v>12</v>
      </c>
      <c r="M6530" s="377">
        <v>36000</v>
      </c>
      <c r="N6530" s="350">
        <v>4</v>
      </c>
      <c r="O6530" s="349">
        <v>6</v>
      </c>
      <c r="P6530" s="377">
        <v>18000</v>
      </c>
    </row>
    <row r="6531" spans="1:16" x14ac:dyDescent="0.2">
      <c r="A6531" s="348" t="s">
        <v>5780</v>
      </c>
      <c r="B6531" s="104" t="s">
        <v>423</v>
      </c>
      <c r="C6531" s="367" t="s">
        <v>99</v>
      </c>
      <c r="D6531" s="349" t="s">
        <v>1026</v>
      </c>
      <c r="E6531" s="370">
        <v>3000</v>
      </c>
      <c r="F6531" s="374" t="s">
        <v>6850</v>
      </c>
      <c r="G6531" s="350" t="s">
        <v>6851</v>
      </c>
      <c r="H6531" s="349" t="s">
        <v>1026</v>
      </c>
      <c r="I6531" s="349" t="s">
        <v>5793</v>
      </c>
      <c r="J6531" s="351" t="s">
        <v>1026</v>
      </c>
      <c r="K6531" s="352">
        <v>2</v>
      </c>
      <c r="L6531" s="353">
        <v>5</v>
      </c>
      <c r="M6531" s="377">
        <v>12500</v>
      </c>
      <c r="N6531" s="350">
        <v>4</v>
      </c>
      <c r="O6531" s="349">
        <v>6</v>
      </c>
      <c r="P6531" s="377">
        <v>18000</v>
      </c>
    </row>
    <row r="6532" spans="1:16" x14ac:dyDescent="0.2">
      <c r="A6532" s="348" t="s">
        <v>5780</v>
      </c>
      <c r="B6532" s="104" t="s">
        <v>423</v>
      </c>
      <c r="C6532" s="367" t="s">
        <v>99</v>
      </c>
      <c r="D6532" s="349" t="s">
        <v>5794</v>
      </c>
      <c r="E6532" s="370">
        <v>4000</v>
      </c>
      <c r="F6532" s="374" t="s">
        <v>6852</v>
      </c>
      <c r="G6532" s="350" t="s">
        <v>6853</v>
      </c>
      <c r="H6532" s="349" t="s">
        <v>1026</v>
      </c>
      <c r="I6532" s="349" t="s">
        <v>5793</v>
      </c>
      <c r="J6532" s="351" t="s">
        <v>1026</v>
      </c>
      <c r="K6532" s="352">
        <v>4</v>
      </c>
      <c r="L6532" s="353">
        <v>12</v>
      </c>
      <c r="M6532" s="377">
        <v>48000</v>
      </c>
      <c r="N6532" s="350">
        <v>4</v>
      </c>
      <c r="O6532" s="349">
        <v>6</v>
      </c>
      <c r="P6532" s="377">
        <v>24000</v>
      </c>
    </row>
    <row r="6533" spans="1:16" x14ac:dyDescent="0.2">
      <c r="A6533" s="348" t="s">
        <v>5780</v>
      </c>
      <c r="B6533" s="104" t="s">
        <v>423</v>
      </c>
      <c r="C6533" s="367" t="s">
        <v>99</v>
      </c>
      <c r="D6533" s="349" t="s">
        <v>5811</v>
      </c>
      <c r="E6533" s="370">
        <v>2500</v>
      </c>
      <c r="F6533" s="374" t="s">
        <v>6854</v>
      </c>
      <c r="G6533" s="350" t="s">
        <v>6855</v>
      </c>
      <c r="H6533" s="349" t="s">
        <v>5875</v>
      </c>
      <c r="I6533" s="349" t="s">
        <v>5793</v>
      </c>
      <c r="J6533" s="351" t="s">
        <v>5875</v>
      </c>
      <c r="K6533" s="352">
        <v>4</v>
      </c>
      <c r="L6533" s="353">
        <v>11</v>
      </c>
      <c r="M6533" s="377">
        <v>27500</v>
      </c>
      <c r="N6533" s="350">
        <v>0</v>
      </c>
      <c r="O6533" s="349">
        <v>0</v>
      </c>
      <c r="P6533" s="377">
        <v>0</v>
      </c>
    </row>
    <row r="6534" spans="1:16" x14ac:dyDescent="0.2">
      <c r="A6534" s="348" t="s">
        <v>5780</v>
      </c>
      <c r="B6534" s="104" t="s">
        <v>423</v>
      </c>
      <c r="C6534" s="367" t="s">
        <v>99</v>
      </c>
      <c r="D6534" s="349" t="s">
        <v>5941</v>
      </c>
      <c r="E6534" s="370">
        <v>4000</v>
      </c>
      <c r="F6534" s="374" t="s">
        <v>6856</v>
      </c>
      <c r="G6534" s="350" t="s">
        <v>6857</v>
      </c>
      <c r="H6534" s="349" t="s">
        <v>1060</v>
      </c>
      <c r="I6534" s="349" t="s">
        <v>5793</v>
      </c>
      <c r="J6534" s="351" t="s">
        <v>1060</v>
      </c>
      <c r="K6534" s="352">
        <v>2</v>
      </c>
      <c r="L6534" s="353">
        <v>5</v>
      </c>
      <c r="M6534" s="377">
        <v>18400</v>
      </c>
      <c r="N6534" s="350">
        <v>4</v>
      </c>
      <c r="O6534" s="349">
        <v>6</v>
      </c>
      <c r="P6534" s="377">
        <v>24000</v>
      </c>
    </row>
    <row r="6535" spans="1:16" x14ac:dyDescent="0.2">
      <c r="A6535" s="348" t="s">
        <v>5780</v>
      </c>
      <c r="B6535" s="104" t="s">
        <v>423</v>
      </c>
      <c r="C6535" s="367" t="s">
        <v>99</v>
      </c>
      <c r="D6535" s="349" t="s">
        <v>6858</v>
      </c>
      <c r="E6535" s="370">
        <v>3000</v>
      </c>
      <c r="F6535" s="374" t="s">
        <v>6859</v>
      </c>
      <c r="G6535" s="350" t="s">
        <v>6860</v>
      </c>
      <c r="H6535" s="349" t="s">
        <v>5825</v>
      </c>
      <c r="I6535" s="349" t="s">
        <v>5793</v>
      </c>
      <c r="J6535" s="351" t="s">
        <v>5825</v>
      </c>
      <c r="K6535" s="352">
        <v>2</v>
      </c>
      <c r="L6535" s="353">
        <v>5</v>
      </c>
      <c r="M6535" s="377">
        <v>15000</v>
      </c>
      <c r="N6535" s="350">
        <v>4</v>
      </c>
      <c r="O6535" s="349">
        <v>6</v>
      </c>
      <c r="P6535" s="377">
        <v>18000</v>
      </c>
    </row>
    <row r="6536" spans="1:16" x14ac:dyDescent="0.2">
      <c r="A6536" s="348" t="s">
        <v>5780</v>
      </c>
      <c r="B6536" s="104" t="s">
        <v>423</v>
      </c>
      <c r="C6536" s="367" t="s">
        <v>99</v>
      </c>
      <c r="D6536" s="349" t="s">
        <v>5811</v>
      </c>
      <c r="E6536" s="370">
        <v>4000</v>
      </c>
      <c r="F6536" s="374" t="s">
        <v>6861</v>
      </c>
      <c r="G6536" s="350" t="s">
        <v>6862</v>
      </c>
      <c r="H6536" s="349" t="s">
        <v>6446</v>
      </c>
      <c r="I6536" s="349" t="s">
        <v>5785</v>
      </c>
      <c r="J6536" s="351" t="s">
        <v>6446</v>
      </c>
      <c r="K6536" s="352">
        <v>4</v>
      </c>
      <c r="L6536" s="353">
        <v>12</v>
      </c>
      <c r="M6536" s="377">
        <v>48000</v>
      </c>
      <c r="N6536" s="350">
        <v>4</v>
      </c>
      <c r="O6536" s="349">
        <v>6</v>
      </c>
      <c r="P6536" s="377">
        <v>24000</v>
      </c>
    </row>
    <row r="6537" spans="1:16" x14ac:dyDescent="0.2">
      <c r="A6537" s="348" t="s">
        <v>5780</v>
      </c>
      <c r="B6537" s="104" t="s">
        <v>423</v>
      </c>
      <c r="C6537" s="367" t="s">
        <v>99</v>
      </c>
      <c r="D6537" s="349" t="s">
        <v>5863</v>
      </c>
      <c r="E6537" s="370">
        <v>4000</v>
      </c>
      <c r="F6537" s="374" t="s">
        <v>6863</v>
      </c>
      <c r="G6537" s="350" t="s">
        <v>6864</v>
      </c>
      <c r="H6537" s="349" t="s">
        <v>5863</v>
      </c>
      <c r="I6537" s="349" t="s">
        <v>5793</v>
      </c>
      <c r="J6537" s="351" t="s">
        <v>5863</v>
      </c>
      <c r="K6537" s="352">
        <v>4</v>
      </c>
      <c r="L6537" s="353">
        <v>12</v>
      </c>
      <c r="M6537" s="377">
        <v>48000</v>
      </c>
      <c r="N6537" s="350">
        <v>4</v>
      </c>
      <c r="O6537" s="349">
        <v>6</v>
      </c>
      <c r="P6537" s="377">
        <v>24000</v>
      </c>
    </row>
    <row r="6538" spans="1:16" x14ac:dyDescent="0.2">
      <c r="A6538" s="348" t="s">
        <v>5780</v>
      </c>
      <c r="B6538" s="104" t="s">
        <v>423</v>
      </c>
      <c r="C6538" s="367" t="s">
        <v>99</v>
      </c>
      <c r="D6538" s="349" t="s">
        <v>5853</v>
      </c>
      <c r="E6538" s="370">
        <v>4000</v>
      </c>
      <c r="F6538" s="374" t="s">
        <v>6865</v>
      </c>
      <c r="G6538" s="350" t="s">
        <v>6866</v>
      </c>
      <c r="H6538" s="349" t="s">
        <v>1060</v>
      </c>
      <c r="I6538" s="349" t="s">
        <v>5793</v>
      </c>
      <c r="J6538" s="351" t="s">
        <v>1060</v>
      </c>
      <c r="K6538" s="352">
        <v>2</v>
      </c>
      <c r="L6538" s="353">
        <v>4</v>
      </c>
      <c r="M6538" s="377">
        <v>16000</v>
      </c>
      <c r="N6538" s="350">
        <v>4</v>
      </c>
      <c r="O6538" s="349">
        <v>6</v>
      </c>
      <c r="P6538" s="377">
        <v>24000</v>
      </c>
    </row>
    <row r="6539" spans="1:16" x14ac:dyDescent="0.2">
      <c r="A6539" s="348" t="s">
        <v>5780</v>
      </c>
      <c r="B6539" s="104" t="s">
        <v>423</v>
      </c>
      <c r="C6539" s="367" t="s">
        <v>99</v>
      </c>
      <c r="D6539" s="349" t="s">
        <v>6807</v>
      </c>
      <c r="E6539" s="370">
        <v>5000</v>
      </c>
      <c r="F6539" s="374" t="s">
        <v>6867</v>
      </c>
      <c r="G6539" s="350" t="s">
        <v>6868</v>
      </c>
      <c r="H6539" s="349" t="s">
        <v>1026</v>
      </c>
      <c r="I6539" s="349" t="s">
        <v>5793</v>
      </c>
      <c r="J6539" s="351" t="s">
        <v>1026</v>
      </c>
      <c r="K6539" s="352">
        <v>1</v>
      </c>
      <c r="L6539" s="353">
        <v>2</v>
      </c>
      <c r="M6539" s="377">
        <v>9500</v>
      </c>
      <c r="N6539" s="350">
        <v>4</v>
      </c>
      <c r="O6539" s="349">
        <v>6</v>
      </c>
      <c r="P6539" s="377">
        <v>30000</v>
      </c>
    </row>
    <row r="6540" spans="1:16" x14ac:dyDescent="0.2">
      <c r="A6540" s="348" t="s">
        <v>5780</v>
      </c>
      <c r="B6540" s="104" t="s">
        <v>423</v>
      </c>
      <c r="C6540" s="367" t="s">
        <v>99</v>
      </c>
      <c r="D6540" s="349" t="s">
        <v>5870</v>
      </c>
      <c r="E6540" s="370">
        <v>4000</v>
      </c>
      <c r="F6540" s="374" t="s">
        <v>6869</v>
      </c>
      <c r="G6540" s="350" t="s">
        <v>6870</v>
      </c>
      <c r="H6540" s="349" t="s">
        <v>6035</v>
      </c>
      <c r="I6540" s="349" t="s">
        <v>5793</v>
      </c>
      <c r="J6540" s="351" t="s">
        <v>6035</v>
      </c>
      <c r="K6540" s="352">
        <v>4</v>
      </c>
      <c r="L6540" s="353">
        <v>12</v>
      </c>
      <c r="M6540" s="377">
        <v>48000</v>
      </c>
      <c r="N6540" s="350">
        <v>4</v>
      </c>
      <c r="O6540" s="349">
        <v>6</v>
      </c>
      <c r="P6540" s="377">
        <v>24000</v>
      </c>
    </row>
    <row r="6541" spans="1:16" x14ac:dyDescent="0.2">
      <c r="A6541" s="348" t="s">
        <v>5780</v>
      </c>
      <c r="B6541" s="104" t="s">
        <v>423</v>
      </c>
      <c r="C6541" s="367" t="s">
        <v>99</v>
      </c>
      <c r="D6541" s="349" t="s">
        <v>5863</v>
      </c>
      <c r="E6541" s="370">
        <v>4000</v>
      </c>
      <c r="F6541" s="374" t="s">
        <v>6871</v>
      </c>
      <c r="G6541" s="350" t="s">
        <v>6872</v>
      </c>
      <c r="H6541" s="349" t="s">
        <v>5821</v>
      </c>
      <c r="I6541" s="349" t="s">
        <v>5793</v>
      </c>
      <c r="J6541" s="351" t="s">
        <v>5821</v>
      </c>
      <c r="K6541" s="352">
        <v>4</v>
      </c>
      <c r="L6541" s="353">
        <v>12</v>
      </c>
      <c r="M6541" s="377">
        <v>48000</v>
      </c>
      <c r="N6541" s="350">
        <v>4</v>
      </c>
      <c r="O6541" s="349">
        <v>6</v>
      </c>
      <c r="P6541" s="377">
        <v>24000</v>
      </c>
    </row>
    <row r="6542" spans="1:16" x14ac:dyDescent="0.2">
      <c r="A6542" s="348" t="s">
        <v>5780</v>
      </c>
      <c r="B6542" s="104" t="s">
        <v>423</v>
      </c>
      <c r="C6542" s="367" t="s">
        <v>99</v>
      </c>
      <c r="D6542" s="349" t="s">
        <v>5994</v>
      </c>
      <c r="E6542" s="370">
        <v>4000</v>
      </c>
      <c r="F6542" s="374" t="s">
        <v>6873</v>
      </c>
      <c r="G6542" s="350" t="s">
        <v>6874</v>
      </c>
      <c r="H6542" s="349" t="s">
        <v>5825</v>
      </c>
      <c r="I6542" s="349" t="s">
        <v>5793</v>
      </c>
      <c r="J6542" s="351" t="s">
        <v>5825</v>
      </c>
      <c r="K6542" s="352">
        <v>2</v>
      </c>
      <c r="L6542" s="353">
        <v>6</v>
      </c>
      <c r="M6542" s="377">
        <v>24000</v>
      </c>
      <c r="N6542" s="350">
        <v>4</v>
      </c>
      <c r="O6542" s="349">
        <v>6</v>
      </c>
      <c r="P6542" s="377">
        <v>24000</v>
      </c>
    </row>
    <row r="6543" spans="1:16" x14ac:dyDescent="0.2">
      <c r="A6543" s="348" t="s">
        <v>5780</v>
      </c>
      <c r="B6543" s="104" t="s">
        <v>423</v>
      </c>
      <c r="C6543" s="367" t="s">
        <v>99</v>
      </c>
      <c r="D6543" s="349" t="s">
        <v>5849</v>
      </c>
      <c r="E6543" s="370">
        <v>4000</v>
      </c>
      <c r="F6543" s="374" t="s">
        <v>6875</v>
      </c>
      <c r="G6543" s="350" t="s">
        <v>6876</v>
      </c>
      <c r="H6543" s="349" t="s">
        <v>5825</v>
      </c>
      <c r="I6543" s="349" t="s">
        <v>5793</v>
      </c>
      <c r="J6543" s="351" t="s">
        <v>5825</v>
      </c>
      <c r="K6543" s="352">
        <v>1</v>
      </c>
      <c r="L6543" s="353">
        <v>3</v>
      </c>
      <c r="M6543" s="377">
        <v>12000</v>
      </c>
      <c r="N6543" s="350">
        <v>4</v>
      </c>
      <c r="O6543" s="349">
        <v>6</v>
      </c>
      <c r="P6543" s="377">
        <v>24000</v>
      </c>
    </row>
    <row r="6544" spans="1:16" x14ac:dyDescent="0.2">
      <c r="A6544" s="348" t="s">
        <v>5780</v>
      </c>
      <c r="B6544" s="104" t="s">
        <v>423</v>
      </c>
      <c r="C6544" s="367" t="s">
        <v>99</v>
      </c>
      <c r="D6544" s="349" t="s">
        <v>5923</v>
      </c>
      <c r="E6544" s="370">
        <v>3000</v>
      </c>
      <c r="F6544" s="374" t="s">
        <v>6877</v>
      </c>
      <c r="G6544" s="350" t="s">
        <v>6878</v>
      </c>
      <c r="H6544" s="349" t="s">
        <v>6879</v>
      </c>
      <c r="I6544" s="349" t="s">
        <v>5785</v>
      </c>
      <c r="J6544" s="351" t="s">
        <v>6879</v>
      </c>
      <c r="K6544" s="352">
        <v>4</v>
      </c>
      <c r="L6544" s="353">
        <v>12</v>
      </c>
      <c r="M6544" s="377">
        <v>36000</v>
      </c>
      <c r="N6544" s="350">
        <v>4</v>
      </c>
      <c r="O6544" s="349">
        <v>6</v>
      </c>
      <c r="P6544" s="377">
        <v>18000</v>
      </c>
    </row>
    <row r="6545" spans="1:16" x14ac:dyDescent="0.2">
      <c r="A6545" s="348" t="s">
        <v>5780</v>
      </c>
      <c r="B6545" s="104" t="s">
        <v>423</v>
      </c>
      <c r="C6545" s="367" t="s">
        <v>99</v>
      </c>
      <c r="D6545" s="349" t="s">
        <v>5870</v>
      </c>
      <c r="E6545" s="370">
        <v>4000</v>
      </c>
      <c r="F6545" s="374" t="s">
        <v>6880</v>
      </c>
      <c r="G6545" s="350" t="s">
        <v>6881</v>
      </c>
      <c r="H6545" s="349" t="s">
        <v>5794</v>
      </c>
      <c r="I6545" s="349" t="s">
        <v>5793</v>
      </c>
      <c r="J6545" s="351" t="s">
        <v>5794</v>
      </c>
      <c r="K6545" s="352">
        <v>4</v>
      </c>
      <c r="L6545" s="353">
        <v>12</v>
      </c>
      <c r="M6545" s="377">
        <v>48000</v>
      </c>
      <c r="N6545" s="350">
        <v>4</v>
      </c>
      <c r="O6545" s="349">
        <v>6</v>
      </c>
      <c r="P6545" s="377">
        <v>24000</v>
      </c>
    </row>
    <row r="6546" spans="1:16" x14ac:dyDescent="0.2">
      <c r="A6546" s="348" t="s">
        <v>5780</v>
      </c>
      <c r="B6546" s="104" t="s">
        <v>423</v>
      </c>
      <c r="C6546" s="367" t="s">
        <v>99</v>
      </c>
      <c r="D6546" s="349" t="s">
        <v>5911</v>
      </c>
      <c r="E6546" s="370">
        <v>4000</v>
      </c>
      <c r="F6546" s="374" t="s">
        <v>6882</v>
      </c>
      <c r="G6546" s="350" t="s">
        <v>6883</v>
      </c>
      <c r="H6546" s="349" t="s">
        <v>1060</v>
      </c>
      <c r="I6546" s="349" t="s">
        <v>5793</v>
      </c>
      <c r="J6546" s="351" t="s">
        <v>1060</v>
      </c>
      <c r="K6546" s="352">
        <v>2</v>
      </c>
      <c r="L6546" s="353">
        <v>5</v>
      </c>
      <c r="M6546" s="377">
        <v>19466.666666666668</v>
      </c>
      <c r="N6546" s="350">
        <v>4</v>
      </c>
      <c r="O6546" s="349">
        <v>6</v>
      </c>
      <c r="P6546" s="377">
        <v>24000</v>
      </c>
    </row>
    <row r="6547" spans="1:16" x14ac:dyDescent="0.2">
      <c r="A6547" s="348" t="s">
        <v>5780</v>
      </c>
      <c r="B6547" s="104" t="s">
        <v>423</v>
      </c>
      <c r="C6547" s="367" t="s">
        <v>99</v>
      </c>
      <c r="D6547" s="349" t="s">
        <v>5811</v>
      </c>
      <c r="E6547" s="370">
        <v>2500</v>
      </c>
      <c r="F6547" s="374" t="s">
        <v>6884</v>
      </c>
      <c r="G6547" s="350" t="s">
        <v>6885</v>
      </c>
      <c r="H6547" s="349" t="s">
        <v>1026</v>
      </c>
      <c r="I6547" s="349" t="s">
        <v>1028</v>
      </c>
      <c r="J6547" s="351" t="s">
        <v>1026</v>
      </c>
      <c r="K6547" s="352">
        <v>4</v>
      </c>
      <c r="L6547" s="353">
        <v>12</v>
      </c>
      <c r="M6547" s="377">
        <v>30000</v>
      </c>
      <c r="N6547" s="350">
        <v>4</v>
      </c>
      <c r="O6547" s="349">
        <v>6</v>
      </c>
      <c r="P6547" s="377">
        <v>15000</v>
      </c>
    </row>
    <row r="6548" spans="1:16" x14ac:dyDescent="0.2">
      <c r="A6548" s="348" t="s">
        <v>5780</v>
      </c>
      <c r="B6548" s="104" t="s">
        <v>423</v>
      </c>
      <c r="C6548" s="367" t="s">
        <v>99</v>
      </c>
      <c r="D6548" s="349" t="s">
        <v>6538</v>
      </c>
      <c r="E6548" s="370">
        <v>4000</v>
      </c>
      <c r="F6548" s="374" t="s">
        <v>6886</v>
      </c>
      <c r="G6548" s="350" t="s">
        <v>6887</v>
      </c>
      <c r="H6548" s="349" t="s">
        <v>1060</v>
      </c>
      <c r="I6548" s="349" t="s">
        <v>5793</v>
      </c>
      <c r="J6548" s="351" t="s">
        <v>1060</v>
      </c>
      <c r="K6548" s="352">
        <v>4</v>
      </c>
      <c r="L6548" s="353">
        <v>12</v>
      </c>
      <c r="M6548" s="377">
        <v>48000</v>
      </c>
      <c r="N6548" s="350">
        <v>4</v>
      </c>
      <c r="O6548" s="349">
        <v>6</v>
      </c>
      <c r="P6548" s="377">
        <v>24000</v>
      </c>
    </row>
    <row r="6549" spans="1:16" x14ac:dyDescent="0.2">
      <c r="A6549" s="348" t="s">
        <v>5780</v>
      </c>
      <c r="B6549" s="104" t="s">
        <v>423</v>
      </c>
      <c r="C6549" s="367" t="s">
        <v>99</v>
      </c>
      <c r="D6549" s="349" t="s">
        <v>5863</v>
      </c>
      <c r="E6549" s="370">
        <v>4000</v>
      </c>
      <c r="F6549" s="374" t="s">
        <v>6888</v>
      </c>
      <c r="G6549" s="350" t="s">
        <v>6889</v>
      </c>
      <c r="H6549" s="349" t="s">
        <v>5820</v>
      </c>
      <c r="I6549" s="349" t="s">
        <v>1028</v>
      </c>
      <c r="J6549" s="351" t="s">
        <v>5820</v>
      </c>
      <c r="K6549" s="352">
        <v>4</v>
      </c>
      <c r="L6549" s="353">
        <v>12</v>
      </c>
      <c r="M6549" s="377">
        <v>48000</v>
      </c>
      <c r="N6549" s="350">
        <v>4</v>
      </c>
      <c r="O6549" s="349">
        <v>6</v>
      </c>
      <c r="P6549" s="377">
        <v>24000</v>
      </c>
    </row>
    <row r="6550" spans="1:16" x14ac:dyDescent="0.2">
      <c r="A6550" s="348" t="s">
        <v>5780</v>
      </c>
      <c r="B6550" s="104" t="s">
        <v>423</v>
      </c>
      <c r="C6550" s="367" t="s">
        <v>99</v>
      </c>
      <c r="D6550" s="349" t="s">
        <v>5808</v>
      </c>
      <c r="E6550" s="370">
        <v>4000</v>
      </c>
      <c r="F6550" s="374" t="s">
        <v>6890</v>
      </c>
      <c r="G6550" s="350" t="s">
        <v>6891</v>
      </c>
      <c r="H6550" s="349" t="s">
        <v>6016</v>
      </c>
      <c r="I6550" s="349" t="s">
        <v>5793</v>
      </c>
      <c r="J6550" s="351" t="s">
        <v>6016</v>
      </c>
      <c r="K6550" s="352">
        <v>1</v>
      </c>
      <c r="L6550" s="353">
        <v>2</v>
      </c>
      <c r="M6550" s="377">
        <v>4666.666666666667</v>
      </c>
      <c r="N6550" s="350">
        <v>4</v>
      </c>
      <c r="O6550" s="349">
        <v>6</v>
      </c>
      <c r="P6550" s="377">
        <v>24000</v>
      </c>
    </row>
    <row r="6551" spans="1:16" x14ac:dyDescent="0.2">
      <c r="A6551" s="348" t="s">
        <v>5780</v>
      </c>
      <c r="B6551" s="104" t="s">
        <v>423</v>
      </c>
      <c r="C6551" s="367" t="s">
        <v>99</v>
      </c>
      <c r="D6551" s="349" t="s">
        <v>6892</v>
      </c>
      <c r="E6551" s="370">
        <v>7000</v>
      </c>
      <c r="F6551" s="374" t="s">
        <v>6893</v>
      </c>
      <c r="G6551" s="350" t="s">
        <v>6894</v>
      </c>
      <c r="H6551" s="349" t="s">
        <v>5539</v>
      </c>
      <c r="I6551" s="349" t="s">
        <v>5793</v>
      </c>
      <c r="J6551" s="351" t="s">
        <v>5539</v>
      </c>
      <c r="K6551" s="352">
        <v>4</v>
      </c>
      <c r="L6551" s="353">
        <v>12</v>
      </c>
      <c r="M6551" s="377">
        <v>84000</v>
      </c>
      <c r="N6551" s="350">
        <v>4</v>
      </c>
      <c r="O6551" s="349">
        <v>6</v>
      </c>
      <c r="P6551" s="377">
        <v>42000</v>
      </c>
    </row>
    <row r="6552" spans="1:16" x14ac:dyDescent="0.2">
      <c r="A6552" s="348" t="s">
        <v>5780</v>
      </c>
      <c r="B6552" s="104" t="s">
        <v>423</v>
      </c>
      <c r="C6552" s="367" t="s">
        <v>99</v>
      </c>
      <c r="D6552" s="349" t="s">
        <v>6156</v>
      </c>
      <c r="E6552" s="370">
        <v>4000</v>
      </c>
      <c r="F6552" s="374" t="s">
        <v>6895</v>
      </c>
      <c r="G6552" s="350" t="s">
        <v>6896</v>
      </c>
      <c r="H6552" s="349" t="s">
        <v>5825</v>
      </c>
      <c r="I6552" s="349" t="s">
        <v>5793</v>
      </c>
      <c r="J6552" s="351" t="s">
        <v>5825</v>
      </c>
      <c r="K6552" s="352">
        <v>4</v>
      </c>
      <c r="L6552" s="353">
        <v>12</v>
      </c>
      <c r="M6552" s="377">
        <v>48000</v>
      </c>
      <c r="N6552" s="350">
        <v>4</v>
      </c>
      <c r="O6552" s="349">
        <v>6</v>
      </c>
      <c r="P6552" s="377">
        <v>24000</v>
      </c>
    </row>
    <row r="6553" spans="1:16" x14ac:dyDescent="0.2">
      <c r="A6553" s="348" t="s">
        <v>5780</v>
      </c>
      <c r="B6553" s="104" t="s">
        <v>423</v>
      </c>
      <c r="C6553" s="367" t="s">
        <v>99</v>
      </c>
      <c r="D6553" s="349" t="s">
        <v>5911</v>
      </c>
      <c r="E6553" s="370">
        <v>4000</v>
      </c>
      <c r="F6553" s="374" t="s">
        <v>6897</v>
      </c>
      <c r="G6553" s="350" t="s">
        <v>6898</v>
      </c>
      <c r="H6553" s="349" t="s">
        <v>6016</v>
      </c>
      <c r="I6553" s="349" t="s">
        <v>5793</v>
      </c>
      <c r="J6553" s="351" t="s">
        <v>6016</v>
      </c>
      <c r="K6553" s="352">
        <v>2</v>
      </c>
      <c r="L6553" s="353">
        <v>5</v>
      </c>
      <c r="M6553" s="377">
        <v>19466.666666666668</v>
      </c>
      <c r="N6553" s="350">
        <v>4</v>
      </c>
      <c r="O6553" s="349">
        <v>6</v>
      </c>
      <c r="P6553" s="377">
        <v>24000</v>
      </c>
    </row>
    <row r="6554" spans="1:16" x14ac:dyDescent="0.2">
      <c r="A6554" s="348" t="s">
        <v>5780</v>
      </c>
      <c r="B6554" s="104" t="s">
        <v>423</v>
      </c>
      <c r="C6554" s="367" t="s">
        <v>99</v>
      </c>
      <c r="D6554" s="349" t="s">
        <v>5849</v>
      </c>
      <c r="E6554" s="370">
        <v>4000</v>
      </c>
      <c r="F6554" s="374" t="s">
        <v>6899</v>
      </c>
      <c r="G6554" s="350" t="s">
        <v>6900</v>
      </c>
      <c r="H6554" s="349" t="s">
        <v>5849</v>
      </c>
      <c r="I6554" s="349" t="s">
        <v>5793</v>
      </c>
      <c r="J6554" s="351" t="s">
        <v>5849</v>
      </c>
      <c r="K6554" s="352">
        <v>2</v>
      </c>
      <c r="L6554" s="353">
        <v>4</v>
      </c>
      <c r="M6554" s="377">
        <v>13066.666666666666</v>
      </c>
      <c r="N6554" s="350">
        <v>4</v>
      </c>
      <c r="O6554" s="349">
        <v>6</v>
      </c>
      <c r="P6554" s="377">
        <v>24000</v>
      </c>
    </row>
    <row r="6555" spans="1:16" x14ac:dyDescent="0.2">
      <c r="A6555" s="348" t="s">
        <v>5780</v>
      </c>
      <c r="B6555" s="104" t="s">
        <v>423</v>
      </c>
      <c r="C6555" s="367" t="s">
        <v>99</v>
      </c>
      <c r="D6555" s="349" t="s">
        <v>5863</v>
      </c>
      <c r="E6555" s="370">
        <v>2000</v>
      </c>
      <c r="F6555" s="374" t="s">
        <v>6901</v>
      </c>
      <c r="G6555" s="350" t="s">
        <v>6902</v>
      </c>
      <c r="H6555" s="349" t="s">
        <v>5820</v>
      </c>
      <c r="I6555" s="349" t="s">
        <v>1028</v>
      </c>
      <c r="J6555" s="351" t="s">
        <v>5820</v>
      </c>
      <c r="K6555" s="352">
        <v>4</v>
      </c>
      <c r="L6555" s="353">
        <v>8</v>
      </c>
      <c r="M6555" s="377">
        <v>16000</v>
      </c>
      <c r="N6555" s="350">
        <v>0</v>
      </c>
      <c r="O6555" s="349">
        <v>0</v>
      </c>
      <c r="P6555" s="377">
        <v>0</v>
      </c>
    </row>
    <row r="6556" spans="1:16" x14ac:dyDescent="0.2">
      <c r="A6556" s="348" t="s">
        <v>5780</v>
      </c>
      <c r="B6556" s="104" t="s">
        <v>423</v>
      </c>
      <c r="C6556" s="367" t="s">
        <v>99</v>
      </c>
      <c r="D6556" s="349" t="s">
        <v>5941</v>
      </c>
      <c r="E6556" s="370">
        <v>4000</v>
      </c>
      <c r="F6556" s="374" t="s">
        <v>6901</v>
      </c>
      <c r="G6556" s="350" t="s">
        <v>6902</v>
      </c>
      <c r="H6556" s="349" t="s">
        <v>1060</v>
      </c>
      <c r="I6556" s="349" t="s">
        <v>5793</v>
      </c>
      <c r="J6556" s="351" t="s">
        <v>1060</v>
      </c>
      <c r="K6556" s="352">
        <v>2</v>
      </c>
      <c r="L6556" s="353">
        <v>4</v>
      </c>
      <c r="M6556" s="377">
        <v>16000</v>
      </c>
      <c r="N6556" s="350">
        <v>4</v>
      </c>
      <c r="O6556" s="349">
        <v>6</v>
      </c>
      <c r="P6556" s="377">
        <v>24000</v>
      </c>
    </row>
    <row r="6557" spans="1:16" x14ac:dyDescent="0.2">
      <c r="A6557" s="348" t="s">
        <v>5780</v>
      </c>
      <c r="B6557" s="104" t="s">
        <v>423</v>
      </c>
      <c r="C6557" s="367" t="s">
        <v>99</v>
      </c>
      <c r="D6557" s="349" t="s">
        <v>4514</v>
      </c>
      <c r="E6557" s="370">
        <v>4000</v>
      </c>
      <c r="F6557" s="374" t="s">
        <v>6903</v>
      </c>
      <c r="G6557" s="350" t="s">
        <v>6904</v>
      </c>
      <c r="H6557" s="349" t="s">
        <v>5849</v>
      </c>
      <c r="I6557" s="349" t="s">
        <v>5793</v>
      </c>
      <c r="J6557" s="351" t="s">
        <v>5849</v>
      </c>
      <c r="K6557" s="352">
        <v>4</v>
      </c>
      <c r="L6557" s="353">
        <v>12</v>
      </c>
      <c r="M6557" s="377">
        <v>48000</v>
      </c>
      <c r="N6557" s="350">
        <v>4</v>
      </c>
      <c r="O6557" s="349">
        <v>6</v>
      </c>
      <c r="P6557" s="377">
        <v>24000</v>
      </c>
    </row>
    <row r="6558" spans="1:16" x14ac:dyDescent="0.2">
      <c r="A6558" s="348" t="s">
        <v>5780</v>
      </c>
      <c r="B6558" s="104" t="s">
        <v>423</v>
      </c>
      <c r="C6558" s="367" t="s">
        <v>99</v>
      </c>
      <c r="D6558" s="349" t="s">
        <v>4514</v>
      </c>
      <c r="E6558" s="370">
        <v>4000</v>
      </c>
      <c r="F6558" s="374" t="s">
        <v>6905</v>
      </c>
      <c r="G6558" s="350" t="s">
        <v>6906</v>
      </c>
      <c r="H6558" s="349" t="s">
        <v>5972</v>
      </c>
      <c r="I6558" s="349" t="s">
        <v>5793</v>
      </c>
      <c r="J6558" s="351" t="s">
        <v>5972</v>
      </c>
      <c r="K6558" s="352">
        <v>4</v>
      </c>
      <c r="L6558" s="353">
        <v>12</v>
      </c>
      <c r="M6558" s="377">
        <v>48000</v>
      </c>
      <c r="N6558" s="350">
        <v>2</v>
      </c>
      <c r="O6558" s="349">
        <v>6</v>
      </c>
      <c r="P6558" s="377">
        <v>22533.333333333332</v>
      </c>
    </row>
    <row r="6559" spans="1:16" x14ac:dyDescent="0.2">
      <c r="A6559" s="348" t="s">
        <v>5780</v>
      </c>
      <c r="B6559" s="104" t="s">
        <v>423</v>
      </c>
      <c r="C6559" s="367" t="s">
        <v>99</v>
      </c>
      <c r="D6559" s="349" t="s">
        <v>5863</v>
      </c>
      <c r="E6559" s="370">
        <v>3000</v>
      </c>
      <c r="F6559" s="374" t="s">
        <v>6907</v>
      </c>
      <c r="G6559" s="350" t="s">
        <v>6908</v>
      </c>
      <c r="H6559" s="349" t="s">
        <v>5821</v>
      </c>
      <c r="I6559" s="349" t="s">
        <v>5793</v>
      </c>
      <c r="J6559" s="351" t="s">
        <v>5821</v>
      </c>
      <c r="K6559" s="352">
        <v>2</v>
      </c>
      <c r="L6559" s="353">
        <v>6</v>
      </c>
      <c r="M6559" s="377">
        <v>18000</v>
      </c>
      <c r="N6559" s="350">
        <v>0</v>
      </c>
      <c r="O6559" s="349">
        <v>0</v>
      </c>
      <c r="P6559" s="377">
        <v>0</v>
      </c>
    </row>
    <row r="6560" spans="1:16" x14ac:dyDescent="0.2">
      <c r="A6560" s="348" t="s">
        <v>5780</v>
      </c>
      <c r="B6560" s="104" t="s">
        <v>423</v>
      </c>
      <c r="C6560" s="367" t="s">
        <v>99</v>
      </c>
      <c r="D6560" s="349" t="s">
        <v>5870</v>
      </c>
      <c r="E6560" s="370">
        <v>4000</v>
      </c>
      <c r="F6560" s="374" t="s">
        <v>6909</v>
      </c>
      <c r="G6560" s="350" t="s">
        <v>6910</v>
      </c>
      <c r="H6560" s="349" t="s">
        <v>6035</v>
      </c>
      <c r="I6560" s="349" t="s">
        <v>5793</v>
      </c>
      <c r="J6560" s="351" t="s">
        <v>6035</v>
      </c>
      <c r="K6560" s="352">
        <v>4</v>
      </c>
      <c r="L6560" s="353">
        <v>12</v>
      </c>
      <c r="M6560" s="377">
        <v>48000</v>
      </c>
      <c r="N6560" s="350">
        <v>4</v>
      </c>
      <c r="O6560" s="349">
        <v>6</v>
      </c>
      <c r="P6560" s="377">
        <v>24000</v>
      </c>
    </row>
    <row r="6561" spans="1:16" x14ac:dyDescent="0.2">
      <c r="A6561" s="348" t="s">
        <v>5780</v>
      </c>
      <c r="B6561" s="104" t="s">
        <v>423</v>
      </c>
      <c r="C6561" s="367" t="s">
        <v>99</v>
      </c>
      <c r="D6561" s="349" t="s">
        <v>6357</v>
      </c>
      <c r="E6561" s="370">
        <v>3000</v>
      </c>
      <c r="F6561" s="374" t="s">
        <v>6911</v>
      </c>
      <c r="G6561" s="350" t="s">
        <v>6912</v>
      </c>
      <c r="H6561" s="349" t="s">
        <v>5825</v>
      </c>
      <c r="I6561" s="349" t="s">
        <v>5793</v>
      </c>
      <c r="J6561" s="351" t="s">
        <v>5825</v>
      </c>
      <c r="K6561" s="352">
        <v>4</v>
      </c>
      <c r="L6561" s="353">
        <v>12</v>
      </c>
      <c r="M6561" s="377">
        <v>36000</v>
      </c>
      <c r="N6561" s="350">
        <v>4</v>
      </c>
      <c r="O6561" s="349">
        <v>6</v>
      </c>
      <c r="P6561" s="377">
        <v>18000</v>
      </c>
    </row>
    <row r="6562" spans="1:16" x14ac:dyDescent="0.2">
      <c r="A6562" s="348" t="s">
        <v>5780</v>
      </c>
      <c r="B6562" s="104" t="s">
        <v>423</v>
      </c>
      <c r="C6562" s="367" t="s">
        <v>99</v>
      </c>
      <c r="D6562" s="349" t="s">
        <v>4514</v>
      </c>
      <c r="E6562" s="370">
        <v>4000</v>
      </c>
      <c r="F6562" s="374" t="s">
        <v>6913</v>
      </c>
      <c r="G6562" s="350" t="s">
        <v>6914</v>
      </c>
      <c r="H6562" s="349" t="s">
        <v>5972</v>
      </c>
      <c r="I6562" s="349" t="s">
        <v>5793</v>
      </c>
      <c r="J6562" s="351" t="s">
        <v>5972</v>
      </c>
      <c r="K6562" s="352">
        <v>4</v>
      </c>
      <c r="L6562" s="353">
        <v>12</v>
      </c>
      <c r="M6562" s="377">
        <v>48000</v>
      </c>
      <c r="N6562" s="350">
        <v>4</v>
      </c>
      <c r="O6562" s="349">
        <v>6</v>
      </c>
      <c r="P6562" s="377">
        <v>24000</v>
      </c>
    </row>
    <row r="6563" spans="1:16" x14ac:dyDescent="0.2">
      <c r="A6563" s="348" t="s">
        <v>5780</v>
      </c>
      <c r="B6563" s="104" t="s">
        <v>423</v>
      </c>
      <c r="C6563" s="367" t="s">
        <v>99</v>
      </c>
      <c r="D6563" s="349" t="s">
        <v>5797</v>
      </c>
      <c r="E6563" s="370">
        <v>4000</v>
      </c>
      <c r="F6563" s="374" t="s">
        <v>6915</v>
      </c>
      <c r="G6563" s="350" t="s">
        <v>6916</v>
      </c>
      <c r="H6563" s="349" t="s">
        <v>1060</v>
      </c>
      <c r="I6563" s="349" t="s">
        <v>5793</v>
      </c>
      <c r="J6563" s="351" t="s">
        <v>1060</v>
      </c>
      <c r="K6563" s="352">
        <v>2</v>
      </c>
      <c r="L6563" s="353">
        <v>5</v>
      </c>
      <c r="M6563" s="377">
        <v>19466.666666666668</v>
      </c>
      <c r="N6563" s="350">
        <v>4</v>
      </c>
      <c r="O6563" s="349">
        <v>6</v>
      </c>
      <c r="P6563" s="377">
        <v>24000</v>
      </c>
    </row>
    <row r="6564" spans="1:16" x14ac:dyDescent="0.2">
      <c r="A6564" s="348" t="s">
        <v>5780</v>
      </c>
      <c r="B6564" s="104" t="s">
        <v>423</v>
      </c>
      <c r="C6564" s="367" t="s">
        <v>99</v>
      </c>
      <c r="D6564" s="349" t="s">
        <v>5911</v>
      </c>
      <c r="E6564" s="370">
        <v>4000</v>
      </c>
      <c r="F6564" s="374" t="s">
        <v>6917</v>
      </c>
      <c r="G6564" s="350" t="s">
        <v>6918</v>
      </c>
      <c r="H6564" s="349" t="s">
        <v>1060</v>
      </c>
      <c r="I6564" s="349" t="s">
        <v>5793</v>
      </c>
      <c r="J6564" s="351" t="s">
        <v>1060</v>
      </c>
      <c r="K6564" s="352">
        <v>2</v>
      </c>
      <c r="L6564" s="353">
        <v>6</v>
      </c>
      <c r="M6564" s="377">
        <v>23066.666666666668</v>
      </c>
      <c r="N6564" s="350">
        <v>4</v>
      </c>
      <c r="O6564" s="349">
        <v>6</v>
      </c>
      <c r="P6564" s="377">
        <v>24000</v>
      </c>
    </row>
    <row r="6565" spans="1:16" x14ac:dyDescent="0.2">
      <c r="A6565" s="348" t="s">
        <v>5780</v>
      </c>
      <c r="B6565" s="104" t="s">
        <v>423</v>
      </c>
      <c r="C6565" s="367" t="s">
        <v>99</v>
      </c>
      <c r="D6565" s="349" t="s">
        <v>5911</v>
      </c>
      <c r="E6565" s="370">
        <v>4000</v>
      </c>
      <c r="F6565" s="374" t="s">
        <v>6919</v>
      </c>
      <c r="G6565" s="350" t="s">
        <v>6920</v>
      </c>
      <c r="H6565" s="349" t="s">
        <v>1060</v>
      </c>
      <c r="I6565" s="349" t="s">
        <v>5793</v>
      </c>
      <c r="J6565" s="351" t="s">
        <v>1060</v>
      </c>
      <c r="K6565" s="352">
        <v>2</v>
      </c>
      <c r="L6565" s="353">
        <v>6</v>
      </c>
      <c r="M6565" s="377">
        <v>23066.666666666668</v>
      </c>
      <c r="N6565" s="350">
        <v>4</v>
      </c>
      <c r="O6565" s="349">
        <v>6</v>
      </c>
      <c r="P6565" s="377">
        <v>24000</v>
      </c>
    </row>
    <row r="6566" spans="1:16" x14ac:dyDescent="0.2">
      <c r="A6566" s="348" t="s">
        <v>5780</v>
      </c>
      <c r="B6566" s="104" t="s">
        <v>423</v>
      </c>
      <c r="C6566" s="367" t="s">
        <v>99</v>
      </c>
      <c r="D6566" s="349" t="s">
        <v>5938</v>
      </c>
      <c r="E6566" s="370">
        <v>5000</v>
      </c>
      <c r="F6566" s="374" t="s">
        <v>6921</v>
      </c>
      <c r="G6566" s="350" t="s">
        <v>6922</v>
      </c>
      <c r="H6566" s="349" t="s">
        <v>6923</v>
      </c>
      <c r="I6566" s="349" t="s">
        <v>5793</v>
      </c>
      <c r="J6566" s="351" t="s">
        <v>6923</v>
      </c>
      <c r="K6566" s="352">
        <v>1</v>
      </c>
      <c r="L6566" s="353">
        <v>1</v>
      </c>
      <c r="M6566" s="377">
        <v>5000</v>
      </c>
      <c r="N6566" s="350">
        <v>0</v>
      </c>
      <c r="O6566" s="349">
        <v>0</v>
      </c>
      <c r="P6566" s="377">
        <v>0</v>
      </c>
    </row>
    <row r="6567" spans="1:16" x14ac:dyDescent="0.2">
      <c r="A6567" s="348" t="s">
        <v>5780</v>
      </c>
      <c r="B6567" s="104" t="s">
        <v>423</v>
      </c>
      <c r="C6567" s="367" t="s">
        <v>99</v>
      </c>
      <c r="D6567" s="349" t="s">
        <v>5863</v>
      </c>
      <c r="E6567" s="370">
        <v>4000</v>
      </c>
      <c r="F6567" s="374" t="s">
        <v>6924</v>
      </c>
      <c r="G6567" s="350" t="s">
        <v>6925</v>
      </c>
      <c r="H6567" s="349" t="s">
        <v>1060</v>
      </c>
      <c r="I6567" s="349" t="s">
        <v>5793</v>
      </c>
      <c r="J6567" s="351" t="s">
        <v>1060</v>
      </c>
      <c r="K6567" s="352">
        <v>4</v>
      </c>
      <c r="L6567" s="353">
        <v>12</v>
      </c>
      <c r="M6567" s="377">
        <v>48000</v>
      </c>
      <c r="N6567" s="350">
        <v>4</v>
      </c>
      <c r="O6567" s="349">
        <v>6</v>
      </c>
      <c r="P6567" s="377">
        <v>24000</v>
      </c>
    </row>
    <row r="6568" spans="1:16" x14ac:dyDescent="0.2">
      <c r="A6568" s="348" t="s">
        <v>5780</v>
      </c>
      <c r="B6568" s="104" t="s">
        <v>423</v>
      </c>
      <c r="C6568" s="367" t="s">
        <v>99</v>
      </c>
      <c r="D6568" s="349" t="s">
        <v>4514</v>
      </c>
      <c r="E6568" s="370">
        <v>3000</v>
      </c>
      <c r="F6568" s="374" t="s">
        <v>6926</v>
      </c>
      <c r="G6568" s="350" t="s">
        <v>6927</v>
      </c>
      <c r="H6568" s="349" t="s">
        <v>5849</v>
      </c>
      <c r="I6568" s="349" t="s">
        <v>5793</v>
      </c>
      <c r="J6568" s="351" t="s">
        <v>5849</v>
      </c>
      <c r="K6568" s="352">
        <v>4</v>
      </c>
      <c r="L6568" s="353">
        <v>12</v>
      </c>
      <c r="M6568" s="377">
        <v>36000</v>
      </c>
      <c r="N6568" s="350">
        <v>4</v>
      </c>
      <c r="O6568" s="349">
        <v>6</v>
      </c>
      <c r="P6568" s="377">
        <v>18000</v>
      </c>
    </row>
    <row r="6569" spans="1:16" x14ac:dyDescent="0.2">
      <c r="A6569" s="348" t="s">
        <v>5780</v>
      </c>
      <c r="B6569" s="104" t="s">
        <v>423</v>
      </c>
      <c r="C6569" s="367" t="s">
        <v>99</v>
      </c>
      <c r="D6569" s="349" t="s">
        <v>5911</v>
      </c>
      <c r="E6569" s="370">
        <v>4000</v>
      </c>
      <c r="F6569" s="374" t="s">
        <v>6928</v>
      </c>
      <c r="G6569" s="350" t="s">
        <v>6929</v>
      </c>
      <c r="H6569" s="349" t="s">
        <v>1060</v>
      </c>
      <c r="I6569" s="349" t="s">
        <v>5793</v>
      </c>
      <c r="J6569" s="351" t="s">
        <v>1060</v>
      </c>
      <c r="K6569" s="352">
        <v>2</v>
      </c>
      <c r="L6569" s="353">
        <v>6</v>
      </c>
      <c r="M6569" s="377">
        <v>21200</v>
      </c>
      <c r="N6569" s="350">
        <v>4</v>
      </c>
      <c r="O6569" s="349">
        <v>6</v>
      </c>
      <c r="P6569" s="377">
        <v>24000</v>
      </c>
    </row>
    <row r="6570" spans="1:16" x14ac:dyDescent="0.2">
      <c r="A6570" s="348" t="s">
        <v>5780</v>
      </c>
      <c r="B6570" s="104" t="s">
        <v>423</v>
      </c>
      <c r="C6570" s="367" t="s">
        <v>99</v>
      </c>
      <c r="D6570" s="349" t="s">
        <v>6930</v>
      </c>
      <c r="E6570" s="370">
        <v>2500</v>
      </c>
      <c r="F6570" s="374" t="s">
        <v>6931</v>
      </c>
      <c r="G6570" s="350" t="s">
        <v>6932</v>
      </c>
      <c r="H6570" s="349" t="s">
        <v>2275</v>
      </c>
      <c r="I6570" s="349" t="s">
        <v>5814</v>
      </c>
      <c r="J6570" s="351" t="s">
        <v>2275</v>
      </c>
      <c r="K6570" s="352">
        <v>4</v>
      </c>
      <c r="L6570" s="353">
        <v>12</v>
      </c>
      <c r="M6570" s="377">
        <v>30000</v>
      </c>
      <c r="N6570" s="350">
        <v>4</v>
      </c>
      <c r="O6570" s="349">
        <v>6</v>
      </c>
      <c r="P6570" s="377">
        <v>15000</v>
      </c>
    </row>
    <row r="6571" spans="1:16" x14ac:dyDescent="0.2">
      <c r="A6571" s="348" t="s">
        <v>5780</v>
      </c>
      <c r="B6571" s="104" t="s">
        <v>423</v>
      </c>
      <c r="C6571" s="367" t="s">
        <v>99</v>
      </c>
      <c r="D6571" s="349" t="s">
        <v>5794</v>
      </c>
      <c r="E6571" s="370">
        <v>3000</v>
      </c>
      <c r="F6571" s="374" t="s">
        <v>6933</v>
      </c>
      <c r="G6571" s="350" t="s">
        <v>6934</v>
      </c>
      <c r="H6571" s="349" t="s">
        <v>5794</v>
      </c>
      <c r="I6571" s="349" t="s">
        <v>5793</v>
      </c>
      <c r="J6571" s="351" t="s">
        <v>5794</v>
      </c>
      <c r="K6571" s="352">
        <v>4</v>
      </c>
      <c r="L6571" s="353">
        <v>12</v>
      </c>
      <c r="M6571" s="377">
        <v>36000</v>
      </c>
      <c r="N6571" s="350">
        <v>4</v>
      </c>
      <c r="O6571" s="349">
        <v>6</v>
      </c>
      <c r="P6571" s="377">
        <v>18000</v>
      </c>
    </row>
    <row r="6572" spans="1:16" x14ac:dyDescent="0.2">
      <c r="A6572" s="348" t="s">
        <v>5780</v>
      </c>
      <c r="B6572" s="104" t="s">
        <v>423</v>
      </c>
      <c r="C6572" s="367" t="s">
        <v>99</v>
      </c>
      <c r="D6572" s="349" t="s">
        <v>1535</v>
      </c>
      <c r="E6572" s="370">
        <v>3000</v>
      </c>
      <c r="F6572" s="374" t="s">
        <v>6935</v>
      </c>
      <c r="G6572" s="350" t="s">
        <v>6936</v>
      </c>
      <c r="H6572" s="349" t="s">
        <v>5510</v>
      </c>
      <c r="I6572" s="349" t="s">
        <v>5814</v>
      </c>
      <c r="J6572" s="351" t="s">
        <v>5510</v>
      </c>
      <c r="K6572" s="352">
        <v>4</v>
      </c>
      <c r="L6572" s="353">
        <v>12</v>
      </c>
      <c r="M6572" s="377">
        <v>36000</v>
      </c>
      <c r="N6572" s="350">
        <v>4</v>
      </c>
      <c r="O6572" s="349">
        <v>6</v>
      </c>
      <c r="P6572" s="377">
        <v>18000</v>
      </c>
    </row>
    <row r="6573" spans="1:16" x14ac:dyDescent="0.2">
      <c r="A6573" s="348" t="s">
        <v>5780</v>
      </c>
      <c r="B6573" s="104" t="s">
        <v>423</v>
      </c>
      <c r="C6573" s="367" t="s">
        <v>99</v>
      </c>
      <c r="D6573" s="349" t="s">
        <v>5911</v>
      </c>
      <c r="E6573" s="370">
        <v>4000</v>
      </c>
      <c r="F6573" s="374" t="s">
        <v>6937</v>
      </c>
      <c r="G6573" s="350" t="s">
        <v>6938</v>
      </c>
      <c r="H6573" s="349" t="s">
        <v>6939</v>
      </c>
      <c r="I6573" s="349" t="s">
        <v>5793</v>
      </c>
      <c r="J6573" s="351" t="s">
        <v>6939</v>
      </c>
      <c r="K6573" s="352">
        <v>2</v>
      </c>
      <c r="L6573" s="353">
        <v>6</v>
      </c>
      <c r="M6573" s="377">
        <v>21200</v>
      </c>
      <c r="N6573" s="350">
        <v>1</v>
      </c>
      <c r="O6573" s="349">
        <v>2</v>
      </c>
      <c r="P6573" s="377">
        <v>8000</v>
      </c>
    </row>
    <row r="6574" spans="1:16" x14ac:dyDescent="0.2">
      <c r="A6574" s="348" t="s">
        <v>5780</v>
      </c>
      <c r="B6574" s="104" t="s">
        <v>423</v>
      </c>
      <c r="C6574" s="367" t="s">
        <v>99</v>
      </c>
      <c r="D6574" s="349" t="s">
        <v>5863</v>
      </c>
      <c r="E6574" s="370">
        <v>4000</v>
      </c>
      <c r="F6574" s="374" t="s">
        <v>6940</v>
      </c>
      <c r="G6574" s="350" t="s">
        <v>6941</v>
      </c>
      <c r="H6574" s="349" t="s">
        <v>5875</v>
      </c>
      <c r="I6574" s="349" t="s">
        <v>5793</v>
      </c>
      <c r="J6574" s="351" t="s">
        <v>5875</v>
      </c>
      <c r="K6574" s="352">
        <v>4</v>
      </c>
      <c r="L6574" s="353">
        <v>12</v>
      </c>
      <c r="M6574" s="377">
        <v>48000</v>
      </c>
      <c r="N6574" s="350">
        <v>4</v>
      </c>
      <c r="O6574" s="349">
        <v>6</v>
      </c>
      <c r="P6574" s="377">
        <v>24000</v>
      </c>
    </row>
    <row r="6575" spans="1:16" x14ac:dyDescent="0.2">
      <c r="A6575" s="348" t="s">
        <v>5780</v>
      </c>
      <c r="B6575" s="104" t="s">
        <v>423</v>
      </c>
      <c r="C6575" s="367" t="s">
        <v>99</v>
      </c>
      <c r="D6575" s="349" t="s">
        <v>5790</v>
      </c>
      <c r="E6575" s="370">
        <v>4000</v>
      </c>
      <c r="F6575" s="374" t="s">
        <v>6942</v>
      </c>
      <c r="G6575" s="350" t="s">
        <v>6943</v>
      </c>
      <c r="H6575" s="349" t="s">
        <v>1060</v>
      </c>
      <c r="I6575" s="349" t="s">
        <v>5793</v>
      </c>
      <c r="J6575" s="351" t="s">
        <v>1060</v>
      </c>
      <c r="K6575" s="352">
        <v>4</v>
      </c>
      <c r="L6575" s="353">
        <v>12</v>
      </c>
      <c r="M6575" s="377">
        <v>48000</v>
      </c>
      <c r="N6575" s="350">
        <v>4</v>
      </c>
      <c r="O6575" s="349">
        <v>6</v>
      </c>
      <c r="P6575" s="377">
        <v>24000</v>
      </c>
    </row>
    <row r="6576" spans="1:16" x14ac:dyDescent="0.2">
      <c r="A6576" s="348" t="s">
        <v>5780</v>
      </c>
      <c r="B6576" s="104" t="s">
        <v>423</v>
      </c>
      <c r="C6576" s="367" t="s">
        <v>99</v>
      </c>
      <c r="D6576" s="349" t="s">
        <v>5811</v>
      </c>
      <c r="E6576" s="370">
        <v>3000</v>
      </c>
      <c r="F6576" s="374" t="s">
        <v>6944</v>
      </c>
      <c r="G6576" s="350" t="s">
        <v>6945</v>
      </c>
      <c r="H6576" s="349" t="s">
        <v>1053</v>
      </c>
      <c r="I6576" s="349" t="s">
        <v>5793</v>
      </c>
      <c r="J6576" s="351" t="s">
        <v>1053</v>
      </c>
      <c r="K6576" s="352">
        <v>4</v>
      </c>
      <c r="L6576" s="353">
        <v>12</v>
      </c>
      <c r="M6576" s="377">
        <v>36000</v>
      </c>
      <c r="N6576" s="350">
        <v>4</v>
      </c>
      <c r="O6576" s="349">
        <v>6</v>
      </c>
      <c r="P6576" s="377">
        <v>18000</v>
      </c>
    </row>
    <row r="6577" spans="1:16" x14ac:dyDescent="0.2">
      <c r="A6577" s="348" t="s">
        <v>5780</v>
      </c>
      <c r="B6577" s="104" t="s">
        <v>423</v>
      </c>
      <c r="C6577" s="367" t="s">
        <v>99</v>
      </c>
      <c r="D6577" s="349" t="s">
        <v>5870</v>
      </c>
      <c r="E6577" s="370">
        <v>4000</v>
      </c>
      <c r="F6577" s="374" t="s">
        <v>6946</v>
      </c>
      <c r="G6577" s="350" t="s">
        <v>6947</v>
      </c>
      <c r="H6577" s="349" t="s">
        <v>5972</v>
      </c>
      <c r="I6577" s="349" t="s">
        <v>5793</v>
      </c>
      <c r="J6577" s="351" t="s">
        <v>5972</v>
      </c>
      <c r="K6577" s="352">
        <v>4</v>
      </c>
      <c r="L6577" s="353">
        <v>12</v>
      </c>
      <c r="M6577" s="377">
        <v>48000</v>
      </c>
      <c r="N6577" s="350">
        <v>4</v>
      </c>
      <c r="O6577" s="349">
        <v>6</v>
      </c>
      <c r="P6577" s="377">
        <v>24000</v>
      </c>
    </row>
    <row r="6578" spans="1:16" x14ac:dyDescent="0.2">
      <c r="A6578" s="348" t="s">
        <v>5780</v>
      </c>
      <c r="B6578" s="104" t="s">
        <v>423</v>
      </c>
      <c r="C6578" s="367" t="s">
        <v>99</v>
      </c>
      <c r="D6578" s="349" t="s">
        <v>5797</v>
      </c>
      <c r="E6578" s="370">
        <v>4000</v>
      </c>
      <c r="F6578" s="374" t="s">
        <v>6948</v>
      </c>
      <c r="G6578" s="350" t="s">
        <v>6949</v>
      </c>
      <c r="H6578" s="349" t="s">
        <v>1060</v>
      </c>
      <c r="I6578" s="349" t="s">
        <v>5793</v>
      </c>
      <c r="J6578" s="351" t="s">
        <v>1060</v>
      </c>
      <c r="K6578" s="352">
        <v>2</v>
      </c>
      <c r="L6578" s="353">
        <v>5</v>
      </c>
      <c r="M6578" s="377">
        <v>19466.666666666668</v>
      </c>
      <c r="N6578" s="350">
        <v>4</v>
      </c>
      <c r="O6578" s="349">
        <v>6</v>
      </c>
      <c r="P6578" s="377">
        <v>24000</v>
      </c>
    </row>
    <row r="6579" spans="1:16" x14ac:dyDescent="0.2">
      <c r="A6579" s="348" t="s">
        <v>5780</v>
      </c>
      <c r="B6579" s="104" t="s">
        <v>423</v>
      </c>
      <c r="C6579" s="367" t="s">
        <v>99</v>
      </c>
      <c r="D6579" s="349" t="s">
        <v>5829</v>
      </c>
      <c r="E6579" s="370">
        <v>4000</v>
      </c>
      <c r="F6579" s="374" t="s">
        <v>6950</v>
      </c>
      <c r="G6579" s="350" t="s">
        <v>6951</v>
      </c>
      <c r="H6579" s="349" t="s">
        <v>1895</v>
      </c>
      <c r="I6579" s="349" t="s">
        <v>5793</v>
      </c>
      <c r="J6579" s="351" t="s">
        <v>1895</v>
      </c>
      <c r="K6579" s="352">
        <v>2</v>
      </c>
      <c r="L6579" s="353">
        <v>5</v>
      </c>
      <c r="M6579" s="377">
        <v>19466.666666666668</v>
      </c>
      <c r="N6579" s="350">
        <v>4</v>
      </c>
      <c r="O6579" s="349">
        <v>6</v>
      </c>
      <c r="P6579" s="377">
        <v>24000</v>
      </c>
    </row>
    <row r="6580" spans="1:16" x14ac:dyDescent="0.2">
      <c r="A6580" s="348" t="s">
        <v>5780</v>
      </c>
      <c r="B6580" s="104" t="s">
        <v>423</v>
      </c>
      <c r="C6580" s="367" t="s">
        <v>99</v>
      </c>
      <c r="D6580" s="349" t="s">
        <v>5938</v>
      </c>
      <c r="E6580" s="370">
        <v>5000</v>
      </c>
      <c r="F6580" s="374" t="s">
        <v>6952</v>
      </c>
      <c r="G6580" s="350" t="s">
        <v>6953</v>
      </c>
      <c r="H6580" s="349" t="s">
        <v>1895</v>
      </c>
      <c r="I6580" s="349" t="s">
        <v>1028</v>
      </c>
      <c r="J6580" s="351" t="s">
        <v>1895</v>
      </c>
      <c r="K6580" s="352">
        <v>2</v>
      </c>
      <c r="L6580" s="353">
        <v>5</v>
      </c>
      <c r="M6580" s="377">
        <v>25000</v>
      </c>
      <c r="N6580" s="350">
        <v>0</v>
      </c>
      <c r="O6580" s="349">
        <v>0</v>
      </c>
      <c r="P6580" s="377">
        <v>0</v>
      </c>
    </row>
    <row r="6581" spans="1:16" x14ac:dyDescent="0.2">
      <c r="A6581" s="348" t="s">
        <v>5780</v>
      </c>
      <c r="B6581" s="104" t="s">
        <v>423</v>
      </c>
      <c r="C6581" s="367" t="s">
        <v>99</v>
      </c>
      <c r="D6581" s="349" t="s">
        <v>5870</v>
      </c>
      <c r="E6581" s="370">
        <v>4000</v>
      </c>
      <c r="F6581" s="374" t="s">
        <v>6954</v>
      </c>
      <c r="G6581" s="350" t="s">
        <v>6955</v>
      </c>
      <c r="H6581" s="349" t="s">
        <v>5821</v>
      </c>
      <c r="I6581" s="349" t="s">
        <v>5793</v>
      </c>
      <c r="J6581" s="351" t="s">
        <v>5821</v>
      </c>
      <c r="K6581" s="352">
        <v>4</v>
      </c>
      <c r="L6581" s="353">
        <v>12</v>
      </c>
      <c r="M6581" s="377">
        <v>48000</v>
      </c>
      <c r="N6581" s="350">
        <v>4</v>
      </c>
      <c r="O6581" s="349">
        <v>6</v>
      </c>
      <c r="P6581" s="377">
        <v>24000</v>
      </c>
    </row>
    <row r="6582" spans="1:16" x14ac:dyDescent="0.2">
      <c r="A6582" s="348" t="s">
        <v>5780</v>
      </c>
      <c r="B6582" s="104" t="s">
        <v>423</v>
      </c>
      <c r="C6582" s="367" t="s">
        <v>99</v>
      </c>
      <c r="D6582" s="349" t="s">
        <v>6956</v>
      </c>
      <c r="E6582" s="370">
        <v>4000</v>
      </c>
      <c r="F6582" s="374" t="s">
        <v>6957</v>
      </c>
      <c r="G6582" s="350" t="s">
        <v>6958</v>
      </c>
      <c r="H6582" s="349" t="s">
        <v>3296</v>
      </c>
      <c r="I6582" s="349" t="s">
        <v>5793</v>
      </c>
      <c r="J6582" s="351" t="s">
        <v>3296</v>
      </c>
      <c r="K6582" s="352">
        <v>4</v>
      </c>
      <c r="L6582" s="353">
        <v>12</v>
      </c>
      <c r="M6582" s="377">
        <v>48000</v>
      </c>
      <c r="N6582" s="350">
        <v>4</v>
      </c>
      <c r="O6582" s="349">
        <v>6</v>
      </c>
      <c r="P6582" s="377">
        <v>24000</v>
      </c>
    </row>
    <row r="6583" spans="1:16" x14ac:dyDescent="0.2">
      <c r="A6583" s="348" t="s">
        <v>5780</v>
      </c>
      <c r="B6583" s="104" t="s">
        <v>423</v>
      </c>
      <c r="C6583" s="367" t="s">
        <v>99</v>
      </c>
      <c r="D6583" s="349" t="s">
        <v>6959</v>
      </c>
      <c r="E6583" s="370">
        <v>4000</v>
      </c>
      <c r="F6583" s="374" t="s">
        <v>6960</v>
      </c>
      <c r="G6583" s="350" t="s">
        <v>6961</v>
      </c>
      <c r="H6583" s="349" t="s">
        <v>1026</v>
      </c>
      <c r="I6583" s="349" t="s">
        <v>5793</v>
      </c>
      <c r="J6583" s="351" t="s">
        <v>1026</v>
      </c>
      <c r="K6583" s="352">
        <v>1</v>
      </c>
      <c r="L6583" s="353">
        <v>1</v>
      </c>
      <c r="M6583" s="377">
        <v>666.66666666666674</v>
      </c>
      <c r="N6583" s="350">
        <v>4</v>
      </c>
      <c r="O6583" s="349">
        <v>6</v>
      </c>
      <c r="P6583" s="377">
        <v>24000</v>
      </c>
    </row>
    <row r="6584" spans="1:16" x14ac:dyDescent="0.2">
      <c r="A6584" s="348" t="s">
        <v>5780</v>
      </c>
      <c r="B6584" s="104" t="s">
        <v>423</v>
      </c>
      <c r="C6584" s="367" t="s">
        <v>99</v>
      </c>
      <c r="D6584" s="349" t="s">
        <v>5794</v>
      </c>
      <c r="E6584" s="370">
        <v>3000</v>
      </c>
      <c r="F6584" s="374" t="s">
        <v>6962</v>
      </c>
      <c r="G6584" s="350" t="s">
        <v>6963</v>
      </c>
      <c r="H6584" s="349" t="s">
        <v>5794</v>
      </c>
      <c r="I6584" s="349" t="s">
        <v>5793</v>
      </c>
      <c r="J6584" s="351" t="s">
        <v>5794</v>
      </c>
      <c r="K6584" s="352">
        <v>4</v>
      </c>
      <c r="L6584" s="353">
        <v>12</v>
      </c>
      <c r="M6584" s="377">
        <v>36000</v>
      </c>
      <c r="N6584" s="350">
        <v>4</v>
      </c>
      <c r="O6584" s="349">
        <v>6</v>
      </c>
      <c r="P6584" s="377">
        <v>18000</v>
      </c>
    </row>
    <row r="6585" spans="1:16" x14ac:dyDescent="0.2">
      <c r="A6585" s="348" t="s">
        <v>5780</v>
      </c>
      <c r="B6585" s="104" t="s">
        <v>423</v>
      </c>
      <c r="C6585" s="367" t="s">
        <v>99</v>
      </c>
      <c r="D6585" s="349" t="s">
        <v>5853</v>
      </c>
      <c r="E6585" s="370">
        <v>4000</v>
      </c>
      <c r="F6585" s="374" t="s">
        <v>6964</v>
      </c>
      <c r="G6585" s="350" t="s">
        <v>6965</v>
      </c>
      <c r="H6585" s="349" t="s">
        <v>1060</v>
      </c>
      <c r="I6585" s="349" t="s">
        <v>5793</v>
      </c>
      <c r="J6585" s="351" t="s">
        <v>1060</v>
      </c>
      <c r="K6585" s="352">
        <v>2</v>
      </c>
      <c r="L6585" s="353">
        <v>6</v>
      </c>
      <c r="M6585" s="377">
        <v>23066.666666666668</v>
      </c>
      <c r="N6585" s="350">
        <v>4</v>
      </c>
      <c r="O6585" s="349">
        <v>6</v>
      </c>
      <c r="P6585" s="377">
        <v>24000</v>
      </c>
    </row>
    <row r="6586" spans="1:16" x14ac:dyDescent="0.2">
      <c r="A6586" s="348" t="s">
        <v>5780</v>
      </c>
      <c r="B6586" s="104" t="s">
        <v>423</v>
      </c>
      <c r="C6586" s="367" t="s">
        <v>99</v>
      </c>
      <c r="D6586" s="349" t="s">
        <v>5863</v>
      </c>
      <c r="E6586" s="370">
        <v>4000</v>
      </c>
      <c r="F6586" s="374" t="s">
        <v>6966</v>
      </c>
      <c r="G6586" s="350" t="s">
        <v>6967</v>
      </c>
      <c r="H6586" s="349" t="s">
        <v>5821</v>
      </c>
      <c r="I6586" s="349" t="s">
        <v>5793</v>
      </c>
      <c r="J6586" s="351" t="s">
        <v>5821</v>
      </c>
      <c r="K6586" s="352">
        <v>4</v>
      </c>
      <c r="L6586" s="353">
        <v>12</v>
      </c>
      <c r="M6586" s="377">
        <v>48000</v>
      </c>
      <c r="N6586" s="350">
        <v>4</v>
      </c>
      <c r="O6586" s="349">
        <v>6</v>
      </c>
      <c r="P6586" s="377">
        <v>24000</v>
      </c>
    </row>
    <row r="6587" spans="1:16" x14ac:dyDescent="0.2">
      <c r="A6587" s="348" t="s">
        <v>5780</v>
      </c>
      <c r="B6587" s="104" t="s">
        <v>423</v>
      </c>
      <c r="C6587" s="367" t="s">
        <v>99</v>
      </c>
      <c r="D6587" s="349" t="s">
        <v>5811</v>
      </c>
      <c r="E6587" s="370">
        <v>3000</v>
      </c>
      <c r="F6587" s="374" t="s">
        <v>6968</v>
      </c>
      <c r="G6587" s="350" t="s">
        <v>6969</v>
      </c>
      <c r="H6587" s="349" t="s">
        <v>5825</v>
      </c>
      <c r="I6587" s="349" t="s">
        <v>5793</v>
      </c>
      <c r="J6587" s="351" t="s">
        <v>5825</v>
      </c>
      <c r="K6587" s="352">
        <v>4</v>
      </c>
      <c r="L6587" s="353">
        <v>12</v>
      </c>
      <c r="M6587" s="377">
        <v>36000</v>
      </c>
      <c r="N6587" s="350">
        <v>4</v>
      </c>
      <c r="O6587" s="349">
        <v>6</v>
      </c>
      <c r="P6587" s="377">
        <v>18000</v>
      </c>
    </row>
    <row r="6588" spans="1:16" x14ac:dyDescent="0.2">
      <c r="A6588" s="348" t="s">
        <v>5780</v>
      </c>
      <c r="B6588" s="104" t="s">
        <v>423</v>
      </c>
      <c r="C6588" s="367" t="s">
        <v>99</v>
      </c>
      <c r="D6588" s="349" t="s">
        <v>5863</v>
      </c>
      <c r="E6588" s="370">
        <v>4000</v>
      </c>
      <c r="F6588" s="374" t="s">
        <v>6970</v>
      </c>
      <c r="G6588" s="350" t="s">
        <v>6971</v>
      </c>
      <c r="H6588" s="349" t="s">
        <v>5875</v>
      </c>
      <c r="I6588" s="349" t="s">
        <v>5793</v>
      </c>
      <c r="J6588" s="351" t="s">
        <v>5875</v>
      </c>
      <c r="K6588" s="352">
        <v>4</v>
      </c>
      <c r="L6588" s="353">
        <v>12</v>
      </c>
      <c r="M6588" s="377">
        <v>48000</v>
      </c>
      <c r="N6588" s="350">
        <v>4</v>
      </c>
      <c r="O6588" s="349">
        <v>6</v>
      </c>
      <c r="P6588" s="377">
        <v>24000</v>
      </c>
    </row>
    <row r="6589" spans="1:16" x14ac:dyDescent="0.2">
      <c r="A6589" s="348" t="s">
        <v>5780</v>
      </c>
      <c r="B6589" s="104" t="s">
        <v>423</v>
      </c>
      <c r="C6589" s="367" t="s">
        <v>99</v>
      </c>
      <c r="D6589" s="349" t="s">
        <v>5880</v>
      </c>
      <c r="E6589" s="370">
        <v>4000</v>
      </c>
      <c r="F6589" s="374" t="s">
        <v>6972</v>
      </c>
      <c r="G6589" s="350" t="s">
        <v>6973</v>
      </c>
      <c r="H6589" s="349" t="s">
        <v>1026</v>
      </c>
      <c r="I6589" s="349" t="s">
        <v>5793</v>
      </c>
      <c r="J6589" s="351" t="s">
        <v>1026</v>
      </c>
      <c r="K6589" s="352">
        <v>4</v>
      </c>
      <c r="L6589" s="353">
        <v>12</v>
      </c>
      <c r="M6589" s="377">
        <v>48000</v>
      </c>
      <c r="N6589" s="350">
        <v>4</v>
      </c>
      <c r="O6589" s="349">
        <v>6</v>
      </c>
      <c r="P6589" s="377">
        <v>24000</v>
      </c>
    </row>
    <row r="6590" spans="1:16" x14ac:dyDescent="0.2">
      <c r="A6590" s="348" t="s">
        <v>5780</v>
      </c>
      <c r="B6590" s="104" t="s">
        <v>423</v>
      </c>
      <c r="C6590" s="367" t="s">
        <v>99</v>
      </c>
      <c r="D6590" s="349" t="s">
        <v>6974</v>
      </c>
      <c r="E6590" s="370">
        <v>5000</v>
      </c>
      <c r="F6590" s="374" t="s">
        <v>6975</v>
      </c>
      <c r="G6590" s="350" t="s">
        <v>6976</v>
      </c>
      <c r="H6590" s="349" t="s">
        <v>6977</v>
      </c>
      <c r="I6590" s="349" t="s">
        <v>5793</v>
      </c>
      <c r="J6590" s="351" t="s">
        <v>6977</v>
      </c>
      <c r="K6590" s="352">
        <v>4</v>
      </c>
      <c r="L6590" s="353">
        <v>12</v>
      </c>
      <c r="M6590" s="377">
        <v>60000</v>
      </c>
      <c r="N6590" s="350">
        <v>4</v>
      </c>
      <c r="O6590" s="349">
        <v>6</v>
      </c>
      <c r="P6590" s="377">
        <v>30000</v>
      </c>
    </row>
    <row r="6591" spans="1:16" x14ac:dyDescent="0.2">
      <c r="A6591" s="348" t="s">
        <v>5780</v>
      </c>
      <c r="B6591" s="104" t="s">
        <v>423</v>
      </c>
      <c r="C6591" s="367" t="s">
        <v>99</v>
      </c>
      <c r="D6591" s="349" t="s">
        <v>5911</v>
      </c>
      <c r="E6591" s="370">
        <v>4000</v>
      </c>
      <c r="F6591" s="374" t="s">
        <v>6978</v>
      </c>
      <c r="G6591" s="350" t="s">
        <v>6979</v>
      </c>
      <c r="H6591" s="349" t="s">
        <v>1060</v>
      </c>
      <c r="I6591" s="349" t="s">
        <v>5793</v>
      </c>
      <c r="J6591" s="351" t="s">
        <v>1060</v>
      </c>
      <c r="K6591" s="352">
        <v>2</v>
      </c>
      <c r="L6591" s="353">
        <v>6</v>
      </c>
      <c r="M6591" s="377">
        <v>23066.666666666668</v>
      </c>
      <c r="N6591" s="350">
        <v>4</v>
      </c>
      <c r="O6591" s="349">
        <v>6</v>
      </c>
      <c r="P6591" s="377">
        <v>24000</v>
      </c>
    </row>
    <row r="6592" spans="1:16" x14ac:dyDescent="0.2">
      <c r="A6592" s="348" t="s">
        <v>5780</v>
      </c>
      <c r="B6592" s="104" t="s">
        <v>423</v>
      </c>
      <c r="C6592" s="367" t="s">
        <v>99</v>
      </c>
      <c r="D6592" s="349" t="s">
        <v>5811</v>
      </c>
      <c r="E6592" s="370">
        <v>3000</v>
      </c>
      <c r="F6592" s="374" t="s">
        <v>6980</v>
      </c>
      <c r="G6592" s="350" t="s">
        <v>6981</v>
      </c>
      <c r="H6592" s="349" t="s">
        <v>1026</v>
      </c>
      <c r="I6592" s="349" t="s">
        <v>5793</v>
      </c>
      <c r="J6592" s="351" t="s">
        <v>1026</v>
      </c>
      <c r="K6592" s="352">
        <v>2</v>
      </c>
      <c r="L6592" s="353">
        <v>5</v>
      </c>
      <c r="M6592" s="377">
        <v>15000</v>
      </c>
      <c r="N6592" s="350">
        <v>4</v>
      </c>
      <c r="O6592" s="349">
        <v>6</v>
      </c>
      <c r="P6592" s="377">
        <v>18000</v>
      </c>
    </row>
    <row r="6593" spans="1:16" x14ac:dyDescent="0.2">
      <c r="A6593" s="348" t="s">
        <v>5780</v>
      </c>
      <c r="B6593" s="104" t="s">
        <v>423</v>
      </c>
      <c r="C6593" s="367" t="s">
        <v>99</v>
      </c>
      <c r="D6593" s="349" t="s">
        <v>6156</v>
      </c>
      <c r="E6593" s="370">
        <v>3000</v>
      </c>
      <c r="F6593" s="374" t="s">
        <v>6982</v>
      </c>
      <c r="G6593" s="350" t="s">
        <v>6983</v>
      </c>
      <c r="H6593" s="349" t="s">
        <v>5825</v>
      </c>
      <c r="I6593" s="349" t="s">
        <v>5793</v>
      </c>
      <c r="J6593" s="351" t="s">
        <v>5825</v>
      </c>
      <c r="K6593" s="352">
        <v>4</v>
      </c>
      <c r="L6593" s="353">
        <v>12</v>
      </c>
      <c r="M6593" s="377">
        <v>36000</v>
      </c>
      <c r="N6593" s="350">
        <v>4</v>
      </c>
      <c r="O6593" s="349">
        <v>6</v>
      </c>
      <c r="P6593" s="377">
        <v>18000</v>
      </c>
    </row>
    <row r="6594" spans="1:16" x14ac:dyDescent="0.2">
      <c r="A6594" s="348" t="s">
        <v>5780</v>
      </c>
      <c r="B6594" s="104" t="s">
        <v>423</v>
      </c>
      <c r="C6594" s="367" t="s">
        <v>99</v>
      </c>
      <c r="D6594" s="349" t="s">
        <v>5811</v>
      </c>
      <c r="E6594" s="370">
        <v>2500</v>
      </c>
      <c r="F6594" s="374" t="s">
        <v>6984</v>
      </c>
      <c r="G6594" s="350" t="s">
        <v>6985</v>
      </c>
      <c r="H6594" s="349" t="s">
        <v>6986</v>
      </c>
      <c r="I6594" s="349" t="s">
        <v>5793</v>
      </c>
      <c r="J6594" s="351" t="s">
        <v>6986</v>
      </c>
      <c r="K6594" s="352">
        <v>4</v>
      </c>
      <c r="L6594" s="353">
        <v>12</v>
      </c>
      <c r="M6594" s="377">
        <v>30000</v>
      </c>
      <c r="N6594" s="350">
        <v>4</v>
      </c>
      <c r="O6594" s="349">
        <v>6</v>
      </c>
      <c r="P6594" s="377">
        <v>15000</v>
      </c>
    </row>
    <row r="6595" spans="1:16" x14ac:dyDescent="0.2">
      <c r="A6595" s="348" t="s">
        <v>5780</v>
      </c>
      <c r="B6595" s="104" t="s">
        <v>423</v>
      </c>
      <c r="C6595" s="367" t="s">
        <v>99</v>
      </c>
      <c r="D6595" s="349" t="s">
        <v>5829</v>
      </c>
      <c r="E6595" s="370">
        <v>4000</v>
      </c>
      <c r="F6595" s="374" t="s">
        <v>6987</v>
      </c>
      <c r="G6595" s="350" t="s">
        <v>6988</v>
      </c>
      <c r="H6595" s="349" t="s">
        <v>1060</v>
      </c>
      <c r="I6595" s="349" t="s">
        <v>5793</v>
      </c>
      <c r="J6595" s="351" t="s">
        <v>1060</v>
      </c>
      <c r="K6595" s="352">
        <v>2</v>
      </c>
      <c r="L6595" s="353">
        <v>4</v>
      </c>
      <c r="M6595" s="377">
        <v>13066.666666666666</v>
      </c>
      <c r="N6595" s="350">
        <v>4</v>
      </c>
      <c r="O6595" s="349">
        <v>6</v>
      </c>
      <c r="P6595" s="377">
        <v>24000</v>
      </c>
    </row>
    <row r="6596" spans="1:16" x14ac:dyDescent="0.2">
      <c r="A6596" s="348" t="s">
        <v>5780</v>
      </c>
      <c r="B6596" s="104" t="s">
        <v>423</v>
      </c>
      <c r="C6596" s="367" t="s">
        <v>99</v>
      </c>
      <c r="D6596" s="349" t="s">
        <v>5938</v>
      </c>
      <c r="E6596" s="370">
        <v>5000</v>
      </c>
      <c r="F6596" s="374" t="s">
        <v>6989</v>
      </c>
      <c r="G6596" s="350" t="s">
        <v>6990</v>
      </c>
      <c r="H6596" s="349" t="s">
        <v>6488</v>
      </c>
      <c r="I6596" s="349" t="s">
        <v>5793</v>
      </c>
      <c r="J6596" s="351" t="s">
        <v>6488</v>
      </c>
      <c r="K6596" s="352">
        <v>4</v>
      </c>
      <c r="L6596" s="353">
        <v>12</v>
      </c>
      <c r="M6596" s="377">
        <v>60000</v>
      </c>
      <c r="N6596" s="350">
        <v>4</v>
      </c>
      <c r="O6596" s="349">
        <v>6</v>
      </c>
      <c r="P6596" s="377">
        <v>30000</v>
      </c>
    </row>
    <row r="6597" spans="1:16" x14ac:dyDescent="0.2">
      <c r="A6597" s="348" t="s">
        <v>5780</v>
      </c>
      <c r="B6597" s="104" t="s">
        <v>423</v>
      </c>
      <c r="C6597" s="367" t="s">
        <v>99</v>
      </c>
      <c r="D6597" s="349" t="s">
        <v>5811</v>
      </c>
      <c r="E6597" s="370">
        <v>3000</v>
      </c>
      <c r="F6597" s="374" t="s">
        <v>6991</v>
      </c>
      <c r="G6597" s="350" t="s">
        <v>6992</v>
      </c>
      <c r="H6597" s="349" t="s">
        <v>1026</v>
      </c>
      <c r="I6597" s="349" t="s">
        <v>5793</v>
      </c>
      <c r="J6597" s="351" t="s">
        <v>1026</v>
      </c>
      <c r="K6597" s="352">
        <v>4</v>
      </c>
      <c r="L6597" s="353">
        <v>12</v>
      </c>
      <c r="M6597" s="377">
        <v>36000</v>
      </c>
      <c r="N6597" s="350">
        <v>4</v>
      </c>
      <c r="O6597" s="349">
        <v>6</v>
      </c>
      <c r="P6597" s="377">
        <v>18000</v>
      </c>
    </row>
    <row r="6598" spans="1:16" x14ac:dyDescent="0.2">
      <c r="A6598" s="348" t="s">
        <v>5780</v>
      </c>
      <c r="B6598" s="104" t="s">
        <v>423</v>
      </c>
      <c r="C6598" s="367" t="s">
        <v>99</v>
      </c>
      <c r="D6598" s="349" t="s">
        <v>5790</v>
      </c>
      <c r="E6598" s="370">
        <v>3000</v>
      </c>
      <c r="F6598" s="374" t="s">
        <v>6993</v>
      </c>
      <c r="G6598" s="350" t="s">
        <v>6994</v>
      </c>
      <c r="H6598" s="349" t="s">
        <v>1060</v>
      </c>
      <c r="I6598" s="349" t="s">
        <v>5793</v>
      </c>
      <c r="J6598" s="351" t="s">
        <v>1060</v>
      </c>
      <c r="K6598" s="352">
        <v>4</v>
      </c>
      <c r="L6598" s="353">
        <v>12</v>
      </c>
      <c r="M6598" s="377">
        <v>36000</v>
      </c>
      <c r="N6598" s="350">
        <v>4</v>
      </c>
      <c r="O6598" s="349">
        <v>6</v>
      </c>
      <c r="P6598" s="377">
        <v>18000</v>
      </c>
    </row>
    <row r="6599" spans="1:16" x14ac:dyDescent="0.2">
      <c r="A6599" s="348" t="s">
        <v>5780</v>
      </c>
      <c r="B6599" s="104" t="s">
        <v>423</v>
      </c>
      <c r="C6599" s="367" t="s">
        <v>99</v>
      </c>
      <c r="D6599" s="349" t="s">
        <v>5914</v>
      </c>
      <c r="E6599" s="370">
        <v>3000</v>
      </c>
      <c r="F6599" s="374" t="s">
        <v>6995</v>
      </c>
      <c r="G6599" s="350" t="s">
        <v>6996</v>
      </c>
      <c r="H6599" s="349" t="s">
        <v>5914</v>
      </c>
      <c r="I6599" s="349" t="s">
        <v>1118</v>
      </c>
      <c r="J6599" s="351" t="s">
        <v>5914</v>
      </c>
      <c r="K6599" s="352">
        <v>4</v>
      </c>
      <c r="L6599" s="353">
        <v>12</v>
      </c>
      <c r="M6599" s="377">
        <v>36000</v>
      </c>
      <c r="N6599" s="350">
        <v>4</v>
      </c>
      <c r="O6599" s="349">
        <v>6</v>
      </c>
      <c r="P6599" s="377">
        <v>18000</v>
      </c>
    </row>
    <row r="6600" spans="1:16" x14ac:dyDescent="0.2">
      <c r="A6600" s="348" t="s">
        <v>5780</v>
      </c>
      <c r="B6600" s="104" t="s">
        <v>423</v>
      </c>
      <c r="C6600" s="367" t="s">
        <v>99</v>
      </c>
      <c r="D6600" s="349" t="s">
        <v>5870</v>
      </c>
      <c r="E6600" s="370">
        <v>4000</v>
      </c>
      <c r="F6600" s="374" t="s">
        <v>6997</v>
      </c>
      <c r="G6600" s="350" t="s">
        <v>6998</v>
      </c>
      <c r="H6600" s="349" t="s">
        <v>1109</v>
      </c>
      <c r="I6600" s="349" t="s">
        <v>5793</v>
      </c>
      <c r="J6600" s="351" t="s">
        <v>1109</v>
      </c>
      <c r="K6600" s="352">
        <v>4</v>
      </c>
      <c r="L6600" s="353">
        <v>12</v>
      </c>
      <c r="M6600" s="377">
        <v>48000</v>
      </c>
      <c r="N6600" s="350">
        <v>4</v>
      </c>
      <c r="O6600" s="349">
        <v>6</v>
      </c>
      <c r="P6600" s="377">
        <v>24000</v>
      </c>
    </row>
    <row r="6601" spans="1:16" x14ac:dyDescent="0.2">
      <c r="A6601" s="348" t="s">
        <v>5780</v>
      </c>
      <c r="B6601" s="104" t="s">
        <v>423</v>
      </c>
      <c r="C6601" s="367" t="s">
        <v>99</v>
      </c>
      <c r="D6601" s="349" t="s">
        <v>5853</v>
      </c>
      <c r="E6601" s="370">
        <v>4000</v>
      </c>
      <c r="F6601" s="374" t="s">
        <v>6999</v>
      </c>
      <c r="G6601" s="350" t="s">
        <v>7000</v>
      </c>
      <c r="H6601" s="349" t="s">
        <v>1060</v>
      </c>
      <c r="I6601" s="349" t="s">
        <v>5793</v>
      </c>
      <c r="J6601" s="351" t="s">
        <v>1060</v>
      </c>
      <c r="K6601" s="352">
        <v>2</v>
      </c>
      <c r="L6601" s="353">
        <v>6</v>
      </c>
      <c r="M6601" s="377">
        <v>23066.666666666668</v>
      </c>
      <c r="N6601" s="350">
        <v>4</v>
      </c>
      <c r="O6601" s="349">
        <v>6</v>
      </c>
      <c r="P6601" s="377">
        <v>24000</v>
      </c>
    </row>
    <row r="6602" spans="1:16" x14ac:dyDescent="0.2">
      <c r="A6602" s="348" t="s">
        <v>5780</v>
      </c>
      <c r="B6602" s="104" t="s">
        <v>423</v>
      </c>
      <c r="C6602" s="367" t="s">
        <v>99</v>
      </c>
      <c r="D6602" s="349" t="s">
        <v>6120</v>
      </c>
      <c r="E6602" s="370">
        <v>4000</v>
      </c>
      <c r="F6602" s="374" t="s">
        <v>7001</v>
      </c>
      <c r="G6602" s="350" t="s">
        <v>7002</v>
      </c>
      <c r="H6602" s="349" t="s">
        <v>1026</v>
      </c>
      <c r="I6602" s="349" t="s">
        <v>5793</v>
      </c>
      <c r="J6602" s="351" t="s">
        <v>1026</v>
      </c>
      <c r="K6602" s="352">
        <v>4</v>
      </c>
      <c r="L6602" s="353">
        <v>12</v>
      </c>
      <c r="M6602" s="377">
        <v>48000</v>
      </c>
      <c r="N6602" s="350">
        <v>4</v>
      </c>
      <c r="O6602" s="349">
        <v>6</v>
      </c>
      <c r="P6602" s="377">
        <v>24000</v>
      </c>
    </row>
    <row r="6603" spans="1:16" x14ac:dyDescent="0.2">
      <c r="A6603" s="348" t="s">
        <v>5780</v>
      </c>
      <c r="B6603" s="104" t="s">
        <v>423</v>
      </c>
      <c r="C6603" s="367" t="s">
        <v>99</v>
      </c>
      <c r="D6603" s="349" t="s">
        <v>5811</v>
      </c>
      <c r="E6603" s="370">
        <v>3000</v>
      </c>
      <c r="F6603" s="374" t="s">
        <v>7003</v>
      </c>
      <c r="G6603" s="350" t="s">
        <v>7004</v>
      </c>
      <c r="H6603" s="349" t="s">
        <v>1026</v>
      </c>
      <c r="I6603" s="349" t="s">
        <v>5793</v>
      </c>
      <c r="J6603" s="351" t="s">
        <v>1026</v>
      </c>
      <c r="K6603" s="352">
        <v>4</v>
      </c>
      <c r="L6603" s="353">
        <v>7</v>
      </c>
      <c r="M6603" s="377">
        <v>21000</v>
      </c>
      <c r="N6603" s="350">
        <v>0</v>
      </c>
      <c r="O6603" s="349">
        <v>0</v>
      </c>
      <c r="P6603" s="377">
        <v>0</v>
      </c>
    </row>
    <row r="6604" spans="1:16" x14ac:dyDescent="0.2">
      <c r="A6604" s="348" t="s">
        <v>5780</v>
      </c>
      <c r="B6604" s="104" t="s">
        <v>423</v>
      </c>
      <c r="C6604" s="367" t="s">
        <v>99</v>
      </c>
      <c r="D6604" s="349" t="s">
        <v>7005</v>
      </c>
      <c r="E6604" s="370">
        <v>5000</v>
      </c>
      <c r="F6604" s="374" t="s">
        <v>7003</v>
      </c>
      <c r="G6604" s="350" t="s">
        <v>7004</v>
      </c>
      <c r="H6604" s="349" t="s">
        <v>1026</v>
      </c>
      <c r="I6604" s="349" t="s">
        <v>5793</v>
      </c>
      <c r="J6604" s="351" t="s">
        <v>1026</v>
      </c>
      <c r="K6604" s="352">
        <v>2</v>
      </c>
      <c r="L6604" s="353">
        <v>5</v>
      </c>
      <c r="M6604" s="377">
        <v>22000</v>
      </c>
      <c r="N6604" s="350">
        <v>4</v>
      </c>
      <c r="O6604" s="349">
        <v>6</v>
      </c>
      <c r="P6604" s="377">
        <v>30000</v>
      </c>
    </row>
    <row r="6605" spans="1:16" x14ac:dyDescent="0.2">
      <c r="A6605" s="348" t="s">
        <v>5780</v>
      </c>
      <c r="B6605" s="104" t="s">
        <v>423</v>
      </c>
      <c r="C6605" s="367" t="s">
        <v>99</v>
      </c>
      <c r="D6605" s="349" t="s">
        <v>5794</v>
      </c>
      <c r="E6605" s="370">
        <v>3000</v>
      </c>
      <c r="F6605" s="374" t="s">
        <v>7006</v>
      </c>
      <c r="G6605" s="350" t="s">
        <v>7007</v>
      </c>
      <c r="H6605" s="349" t="s">
        <v>1026</v>
      </c>
      <c r="I6605" s="349" t="s">
        <v>5793</v>
      </c>
      <c r="J6605" s="351" t="s">
        <v>1026</v>
      </c>
      <c r="K6605" s="352">
        <v>4</v>
      </c>
      <c r="L6605" s="353">
        <v>12</v>
      </c>
      <c r="M6605" s="377">
        <v>36000</v>
      </c>
      <c r="N6605" s="350">
        <v>4</v>
      </c>
      <c r="O6605" s="349">
        <v>6</v>
      </c>
      <c r="P6605" s="377">
        <v>18000</v>
      </c>
    </row>
    <row r="6606" spans="1:16" x14ac:dyDescent="0.2">
      <c r="A6606" s="348" t="s">
        <v>5780</v>
      </c>
      <c r="B6606" s="104" t="s">
        <v>423</v>
      </c>
      <c r="C6606" s="367" t="s">
        <v>99</v>
      </c>
      <c r="D6606" s="349" t="s">
        <v>5790</v>
      </c>
      <c r="E6606" s="370">
        <v>4000</v>
      </c>
      <c r="F6606" s="374" t="s">
        <v>7008</v>
      </c>
      <c r="G6606" s="350" t="s">
        <v>7009</v>
      </c>
      <c r="H6606" s="349" t="s">
        <v>1060</v>
      </c>
      <c r="I6606" s="349" t="s">
        <v>5793</v>
      </c>
      <c r="J6606" s="351" t="s">
        <v>1060</v>
      </c>
      <c r="K6606" s="352">
        <v>4</v>
      </c>
      <c r="L6606" s="353">
        <v>12</v>
      </c>
      <c r="M6606" s="377">
        <v>48000</v>
      </c>
      <c r="N6606" s="350">
        <v>0</v>
      </c>
      <c r="O6606" s="349">
        <v>0</v>
      </c>
      <c r="P6606" s="377">
        <v>0</v>
      </c>
    </row>
    <row r="6607" spans="1:16" x14ac:dyDescent="0.2">
      <c r="A6607" s="348" t="s">
        <v>5780</v>
      </c>
      <c r="B6607" s="104" t="s">
        <v>423</v>
      </c>
      <c r="C6607" s="367" t="s">
        <v>99</v>
      </c>
      <c r="D6607" s="349" t="s">
        <v>5863</v>
      </c>
      <c r="E6607" s="370">
        <v>3000</v>
      </c>
      <c r="F6607" s="374" t="s">
        <v>7010</v>
      </c>
      <c r="G6607" s="350" t="s">
        <v>7011</v>
      </c>
      <c r="H6607" s="349" t="s">
        <v>5821</v>
      </c>
      <c r="I6607" s="349" t="s">
        <v>5793</v>
      </c>
      <c r="J6607" s="351" t="s">
        <v>5821</v>
      </c>
      <c r="K6607" s="352">
        <v>4</v>
      </c>
      <c r="L6607" s="353">
        <v>12</v>
      </c>
      <c r="M6607" s="377">
        <v>36000</v>
      </c>
      <c r="N6607" s="350">
        <v>4</v>
      </c>
      <c r="O6607" s="349">
        <v>6</v>
      </c>
      <c r="P6607" s="377">
        <v>18000</v>
      </c>
    </row>
    <row r="6608" spans="1:16" x14ac:dyDescent="0.2">
      <c r="A6608" s="348" t="s">
        <v>5780</v>
      </c>
      <c r="B6608" s="104" t="s">
        <v>423</v>
      </c>
      <c r="C6608" s="367" t="s">
        <v>99</v>
      </c>
      <c r="D6608" s="349" t="s">
        <v>5929</v>
      </c>
      <c r="E6608" s="370">
        <v>4000</v>
      </c>
      <c r="F6608" s="374" t="s">
        <v>7012</v>
      </c>
      <c r="G6608" s="350" t="s">
        <v>7013</v>
      </c>
      <c r="H6608" s="349" t="s">
        <v>1060</v>
      </c>
      <c r="I6608" s="349" t="s">
        <v>1028</v>
      </c>
      <c r="J6608" s="351" t="s">
        <v>1060</v>
      </c>
      <c r="K6608" s="352">
        <v>4</v>
      </c>
      <c r="L6608" s="353">
        <v>12</v>
      </c>
      <c r="M6608" s="377">
        <v>48000</v>
      </c>
      <c r="N6608" s="350">
        <v>4</v>
      </c>
      <c r="O6608" s="349">
        <v>6</v>
      </c>
      <c r="P6608" s="377">
        <v>24000</v>
      </c>
    </row>
    <row r="6609" spans="1:16" x14ac:dyDescent="0.2">
      <c r="A6609" s="348" t="s">
        <v>5780</v>
      </c>
      <c r="B6609" s="104" t="s">
        <v>423</v>
      </c>
      <c r="C6609" s="367" t="s">
        <v>99</v>
      </c>
      <c r="D6609" s="349" t="s">
        <v>6107</v>
      </c>
      <c r="E6609" s="370">
        <v>4500</v>
      </c>
      <c r="F6609" s="374" t="s">
        <v>7014</v>
      </c>
      <c r="G6609" s="350" t="s">
        <v>7015</v>
      </c>
      <c r="H6609" s="349" t="s">
        <v>1060</v>
      </c>
      <c r="I6609" s="349" t="s">
        <v>5793</v>
      </c>
      <c r="J6609" s="351" t="s">
        <v>1060</v>
      </c>
      <c r="K6609" s="352">
        <v>1</v>
      </c>
      <c r="L6609" s="353">
        <v>3</v>
      </c>
      <c r="M6609" s="377">
        <v>11550</v>
      </c>
      <c r="N6609" s="350">
        <v>4</v>
      </c>
      <c r="O6609" s="349">
        <v>6</v>
      </c>
      <c r="P6609" s="377">
        <v>27000</v>
      </c>
    </row>
    <row r="6610" spans="1:16" x14ac:dyDescent="0.2">
      <c r="A6610" s="348" t="s">
        <v>5780</v>
      </c>
      <c r="B6610" s="104" t="s">
        <v>423</v>
      </c>
      <c r="C6610" s="367" t="s">
        <v>99</v>
      </c>
      <c r="D6610" s="349" t="s">
        <v>4514</v>
      </c>
      <c r="E6610" s="370">
        <v>3000</v>
      </c>
      <c r="F6610" s="374" t="s">
        <v>7016</v>
      </c>
      <c r="G6610" s="350" t="s">
        <v>7017</v>
      </c>
      <c r="H6610" s="349" t="s">
        <v>5852</v>
      </c>
      <c r="I6610" s="349" t="s">
        <v>1028</v>
      </c>
      <c r="J6610" s="351" t="s">
        <v>5852</v>
      </c>
      <c r="K6610" s="352">
        <v>4</v>
      </c>
      <c r="L6610" s="353">
        <v>12</v>
      </c>
      <c r="M6610" s="377">
        <v>36000</v>
      </c>
      <c r="N6610" s="350">
        <v>4</v>
      </c>
      <c r="O6610" s="349">
        <v>6</v>
      </c>
      <c r="P6610" s="377">
        <v>18000</v>
      </c>
    </row>
    <row r="6611" spans="1:16" x14ac:dyDescent="0.2">
      <c r="A6611" s="348" t="s">
        <v>5780</v>
      </c>
      <c r="B6611" s="104" t="s">
        <v>423</v>
      </c>
      <c r="C6611" s="367" t="s">
        <v>99</v>
      </c>
      <c r="D6611" s="349" t="s">
        <v>6120</v>
      </c>
      <c r="E6611" s="370">
        <v>4000</v>
      </c>
      <c r="F6611" s="374" t="s">
        <v>7018</v>
      </c>
      <c r="G6611" s="350" t="s">
        <v>7019</v>
      </c>
      <c r="H6611" s="349" t="s">
        <v>1026</v>
      </c>
      <c r="I6611" s="349" t="s">
        <v>5793</v>
      </c>
      <c r="J6611" s="351" t="s">
        <v>1026</v>
      </c>
      <c r="K6611" s="352">
        <v>4</v>
      </c>
      <c r="L6611" s="353">
        <v>10</v>
      </c>
      <c r="M6611" s="377">
        <v>40000</v>
      </c>
      <c r="N6611" s="350">
        <v>0</v>
      </c>
      <c r="O6611" s="349">
        <v>0</v>
      </c>
      <c r="P6611" s="377">
        <v>0</v>
      </c>
    </row>
    <row r="6612" spans="1:16" x14ac:dyDescent="0.2">
      <c r="A6612" s="348" t="s">
        <v>5780</v>
      </c>
      <c r="B6612" s="104" t="s">
        <v>423</v>
      </c>
      <c r="C6612" s="367" t="s">
        <v>99</v>
      </c>
      <c r="D6612" s="349" t="s">
        <v>1026</v>
      </c>
      <c r="E6612" s="370">
        <v>4000</v>
      </c>
      <c r="F6612" s="374" t="s">
        <v>7018</v>
      </c>
      <c r="G6612" s="350" t="s">
        <v>7019</v>
      </c>
      <c r="H6612" s="349" t="s">
        <v>1026</v>
      </c>
      <c r="I6612" s="349" t="s">
        <v>5793</v>
      </c>
      <c r="J6612" s="351" t="s">
        <v>1026</v>
      </c>
      <c r="K6612" s="352">
        <v>1</v>
      </c>
      <c r="L6612" s="353">
        <v>2</v>
      </c>
      <c r="M6612" s="377">
        <v>4266.666666666667</v>
      </c>
      <c r="N6612" s="350">
        <v>4</v>
      </c>
      <c r="O6612" s="349">
        <v>6</v>
      </c>
      <c r="P6612" s="377">
        <v>24000</v>
      </c>
    </row>
    <row r="6613" spans="1:16" x14ac:dyDescent="0.2">
      <c r="A6613" s="348" t="s">
        <v>5780</v>
      </c>
      <c r="B6613" s="104" t="s">
        <v>423</v>
      </c>
      <c r="C6613" s="367" t="s">
        <v>99</v>
      </c>
      <c r="D6613" s="349" t="s">
        <v>5794</v>
      </c>
      <c r="E6613" s="370">
        <v>3000</v>
      </c>
      <c r="F6613" s="374" t="s">
        <v>7020</v>
      </c>
      <c r="G6613" s="350" t="s">
        <v>7021</v>
      </c>
      <c r="H6613" s="349" t="s">
        <v>5826</v>
      </c>
      <c r="I6613" s="349" t="s">
        <v>5793</v>
      </c>
      <c r="J6613" s="351" t="s">
        <v>5826</v>
      </c>
      <c r="K6613" s="352">
        <v>4</v>
      </c>
      <c r="L6613" s="353">
        <v>12</v>
      </c>
      <c r="M6613" s="377">
        <v>36000</v>
      </c>
      <c r="N6613" s="350">
        <v>4</v>
      </c>
      <c r="O6613" s="349">
        <v>6</v>
      </c>
      <c r="P6613" s="377">
        <v>18000</v>
      </c>
    </row>
    <row r="6614" spans="1:16" x14ac:dyDescent="0.2">
      <c r="A6614" s="348" t="s">
        <v>5780</v>
      </c>
      <c r="B6614" s="104" t="s">
        <v>423</v>
      </c>
      <c r="C6614" s="367" t="s">
        <v>99</v>
      </c>
      <c r="D6614" s="349" t="s">
        <v>5797</v>
      </c>
      <c r="E6614" s="370">
        <v>4000</v>
      </c>
      <c r="F6614" s="374" t="s">
        <v>7022</v>
      </c>
      <c r="G6614" s="350" t="s">
        <v>7023</v>
      </c>
      <c r="H6614" s="349" t="s">
        <v>5875</v>
      </c>
      <c r="I6614" s="349" t="s">
        <v>5793</v>
      </c>
      <c r="J6614" s="351" t="s">
        <v>5875</v>
      </c>
      <c r="K6614" s="352">
        <v>1</v>
      </c>
      <c r="L6614" s="353">
        <v>3</v>
      </c>
      <c r="M6614" s="377">
        <v>8400</v>
      </c>
      <c r="N6614" s="350">
        <v>4</v>
      </c>
      <c r="O6614" s="349">
        <v>6</v>
      </c>
      <c r="P6614" s="377">
        <v>24000</v>
      </c>
    </row>
    <row r="6615" spans="1:16" x14ac:dyDescent="0.2">
      <c r="A6615" s="348" t="s">
        <v>5780</v>
      </c>
      <c r="B6615" s="104" t="s">
        <v>423</v>
      </c>
      <c r="C6615" s="367" t="s">
        <v>99</v>
      </c>
      <c r="D6615" s="349" t="s">
        <v>5794</v>
      </c>
      <c r="E6615" s="370">
        <v>3000</v>
      </c>
      <c r="F6615" s="374" t="s">
        <v>7024</v>
      </c>
      <c r="G6615" s="350" t="s">
        <v>7025</v>
      </c>
      <c r="H6615" s="349" t="s">
        <v>5826</v>
      </c>
      <c r="I6615" s="349" t="s">
        <v>5793</v>
      </c>
      <c r="J6615" s="351" t="s">
        <v>5826</v>
      </c>
      <c r="K6615" s="352">
        <v>4</v>
      </c>
      <c r="L6615" s="353">
        <v>12</v>
      </c>
      <c r="M6615" s="377">
        <v>36000</v>
      </c>
      <c r="N6615" s="350">
        <v>4</v>
      </c>
      <c r="O6615" s="349">
        <v>6</v>
      </c>
      <c r="P6615" s="377">
        <v>18000</v>
      </c>
    </row>
    <row r="6616" spans="1:16" x14ac:dyDescent="0.2">
      <c r="A6616" s="348" t="s">
        <v>5780</v>
      </c>
      <c r="B6616" s="104" t="s">
        <v>423</v>
      </c>
      <c r="C6616" s="367" t="s">
        <v>99</v>
      </c>
      <c r="D6616" s="349" t="s">
        <v>4514</v>
      </c>
      <c r="E6616" s="370">
        <v>4000</v>
      </c>
      <c r="F6616" s="374" t="s">
        <v>7026</v>
      </c>
      <c r="G6616" s="350" t="s">
        <v>7027</v>
      </c>
      <c r="H6616" s="349" t="s">
        <v>5849</v>
      </c>
      <c r="I6616" s="349" t="s">
        <v>5793</v>
      </c>
      <c r="J6616" s="351" t="s">
        <v>5849</v>
      </c>
      <c r="K6616" s="352">
        <v>4</v>
      </c>
      <c r="L6616" s="353">
        <v>12</v>
      </c>
      <c r="M6616" s="377">
        <v>48000</v>
      </c>
      <c r="N6616" s="350">
        <v>4</v>
      </c>
      <c r="O6616" s="349">
        <v>6</v>
      </c>
      <c r="P6616" s="377">
        <v>24000</v>
      </c>
    </row>
    <row r="6617" spans="1:16" x14ac:dyDescent="0.2">
      <c r="A6617" s="348" t="s">
        <v>5780</v>
      </c>
      <c r="B6617" s="104" t="s">
        <v>423</v>
      </c>
      <c r="C6617" s="367" t="s">
        <v>99</v>
      </c>
      <c r="D6617" s="349" t="s">
        <v>7028</v>
      </c>
      <c r="E6617" s="370">
        <v>3000</v>
      </c>
      <c r="F6617" s="374" t="s">
        <v>7029</v>
      </c>
      <c r="G6617" s="350" t="s">
        <v>7030</v>
      </c>
      <c r="H6617" s="349" t="s">
        <v>1117</v>
      </c>
      <c r="I6617" s="349" t="s">
        <v>1118</v>
      </c>
      <c r="J6617" s="351" t="s">
        <v>1117</v>
      </c>
      <c r="K6617" s="352">
        <v>4</v>
      </c>
      <c r="L6617" s="353">
        <v>12</v>
      </c>
      <c r="M6617" s="377">
        <v>36000</v>
      </c>
      <c r="N6617" s="350">
        <v>4</v>
      </c>
      <c r="O6617" s="349">
        <v>6</v>
      </c>
      <c r="P6617" s="377">
        <v>18000</v>
      </c>
    </row>
    <row r="6618" spans="1:16" x14ac:dyDescent="0.2">
      <c r="A6618" s="348" t="s">
        <v>5780</v>
      </c>
      <c r="B6618" s="104" t="s">
        <v>423</v>
      </c>
      <c r="C6618" s="367" t="s">
        <v>99</v>
      </c>
      <c r="D6618" s="349" t="s">
        <v>5941</v>
      </c>
      <c r="E6618" s="370">
        <v>4000</v>
      </c>
      <c r="F6618" s="374" t="s">
        <v>7031</v>
      </c>
      <c r="G6618" s="350" t="s">
        <v>7032</v>
      </c>
      <c r="H6618" s="349" t="s">
        <v>1060</v>
      </c>
      <c r="I6618" s="349" t="s">
        <v>5793</v>
      </c>
      <c r="J6618" s="351" t="s">
        <v>1060</v>
      </c>
      <c r="K6618" s="352">
        <v>2</v>
      </c>
      <c r="L6618" s="353">
        <v>5</v>
      </c>
      <c r="M6618" s="377">
        <v>16666.666666666668</v>
      </c>
      <c r="N6618" s="350">
        <v>4</v>
      </c>
      <c r="O6618" s="349">
        <v>6</v>
      </c>
      <c r="P6618" s="377">
        <v>24000</v>
      </c>
    </row>
    <row r="6619" spans="1:16" x14ac:dyDescent="0.2">
      <c r="A6619" s="348" t="s">
        <v>5780</v>
      </c>
      <c r="B6619" s="104" t="s">
        <v>423</v>
      </c>
      <c r="C6619" s="367" t="s">
        <v>99</v>
      </c>
      <c r="D6619" s="349" t="s">
        <v>6093</v>
      </c>
      <c r="E6619" s="370">
        <v>10000</v>
      </c>
      <c r="F6619" s="374" t="s">
        <v>7033</v>
      </c>
      <c r="G6619" s="350" t="s">
        <v>7034</v>
      </c>
      <c r="H6619" s="349" t="s">
        <v>1026</v>
      </c>
      <c r="I6619" s="349" t="s">
        <v>5793</v>
      </c>
      <c r="J6619" s="351" t="s">
        <v>1026</v>
      </c>
      <c r="K6619" s="352">
        <v>4</v>
      </c>
      <c r="L6619" s="353">
        <v>10</v>
      </c>
      <c r="M6619" s="377">
        <v>100000</v>
      </c>
      <c r="N6619" s="350">
        <v>0</v>
      </c>
      <c r="O6619" s="349">
        <v>0</v>
      </c>
      <c r="P6619" s="377">
        <v>0</v>
      </c>
    </row>
    <row r="6620" spans="1:16" x14ac:dyDescent="0.2">
      <c r="A6620" s="348" t="s">
        <v>5780</v>
      </c>
      <c r="B6620" s="104" t="s">
        <v>423</v>
      </c>
      <c r="C6620" s="367" t="s">
        <v>99</v>
      </c>
      <c r="D6620" s="349" t="s">
        <v>5870</v>
      </c>
      <c r="E6620" s="370">
        <v>4000</v>
      </c>
      <c r="F6620" s="374" t="s">
        <v>7035</v>
      </c>
      <c r="G6620" s="350" t="s">
        <v>7036</v>
      </c>
      <c r="H6620" s="349" t="s">
        <v>5821</v>
      </c>
      <c r="I6620" s="349" t="s">
        <v>5793</v>
      </c>
      <c r="J6620" s="351" t="s">
        <v>5821</v>
      </c>
      <c r="K6620" s="352">
        <v>4</v>
      </c>
      <c r="L6620" s="353">
        <v>12</v>
      </c>
      <c r="M6620" s="377">
        <v>48000</v>
      </c>
      <c r="N6620" s="350">
        <v>4</v>
      </c>
      <c r="O6620" s="349">
        <v>6</v>
      </c>
      <c r="P6620" s="377">
        <v>24000</v>
      </c>
    </row>
    <row r="6621" spans="1:16" x14ac:dyDescent="0.2">
      <c r="A6621" s="348" t="s">
        <v>5780</v>
      </c>
      <c r="B6621" s="104" t="s">
        <v>423</v>
      </c>
      <c r="C6621" s="367" t="s">
        <v>99</v>
      </c>
      <c r="D6621" s="349" t="s">
        <v>5849</v>
      </c>
      <c r="E6621" s="370">
        <v>4000</v>
      </c>
      <c r="F6621" s="374" t="s">
        <v>7037</v>
      </c>
      <c r="G6621" s="350" t="s">
        <v>7038</v>
      </c>
      <c r="H6621" s="349" t="s">
        <v>5825</v>
      </c>
      <c r="I6621" s="349" t="s">
        <v>5793</v>
      </c>
      <c r="J6621" s="351" t="s">
        <v>5825</v>
      </c>
      <c r="K6621" s="352">
        <v>1</v>
      </c>
      <c r="L6621" s="353">
        <v>3</v>
      </c>
      <c r="M6621" s="377">
        <v>10800</v>
      </c>
      <c r="N6621" s="350">
        <v>4</v>
      </c>
      <c r="O6621" s="349">
        <v>6</v>
      </c>
      <c r="P6621" s="377">
        <v>24000</v>
      </c>
    </row>
    <row r="6622" spans="1:16" x14ac:dyDescent="0.2">
      <c r="A6622" s="348" t="s">
        <v>5780</v>
      </c>
      <c r="B6622" s="104" t="s">
        <v>423</v>
      </c>
      <c r="C6622" s="367" t="s">
        <v>99</v>
      </c>
      <c r="D6622" s="349" t="s">
        <v>5794</v>
      </c>
      <c r="E6622" s="370">
        <v>4000</v>
      </c>
      <c r="F6622" s="374" t="s">
        <v>7039</v>
      </c>
      <c r="G6622" s="350" t="s">
        <v>7040</v>
      </c>
      <c r="H6622" s="349" t="s">
        <v>1026</v>
      </c>
      <c r="I6622" s="349" t="s">
        <v>5793</v>
      </c>
      <c r="J6622" s="351" t="s">
        <v>1026</v>
      </c>
      <c r="K6622" s="352">
        <v>1</v>
      </c>
      <c r="L6622" s="353">
        <v>3</v>
      </c>
      <c r="M6622" s="377">
        <v>12000</v>
      </c>
      <c r="N6622" s="350">
        <v>0</v>
      </c>
      <c r="O6622" s="349">
        <v>0</v>
      </c>
      <c r="P6622" s="377">
        <v>0</v>
      </c>
    </row>
    <row r="6623" spans="1:16" x14ac:dyDescent="0.2">
      <c r="A6623" s="348" t="s">
        <v>5780</v>
      </c>
      <c r="B6623" s="104" t="s">
        <v>423</v>
      </c>
      <c r="C6623" s="367" t="s">
        <v>99</v>
      </c>
      <c r="D6623" s="349" t="s">
        <v>5794</v>
      </c>
      <c r="E6623" s="370">
        <v>3000</v>
      </c>
      <c r="F6623" s="374" t="s">
        <v>7041</v>
      </c>
      <c r="G6623" s="350" t="s">
        <v>7042</v>
      </c>
      <c r="H6623" s="349" t="s">
        <v>1026</v>
      </c>
      <c r="I6623" s="349" t="s">
        <v>5793</v>
      </c>
      <c r="J6623" s="351" t="s">
        <v>1026</v>
      </c>
      <c r="K6623" s="352">
        <v>4</v>
      </c>
      <c r="L6623" s="353">
        <v>10</v>
      </c>
      <c r="M6623" s="377">
        <v>30000</v>
      </c>
      <c r="N6623" s="350">
        <v>0</v>
      </c>
      <c r="O6623" s="349">
        <v>0</v>
      </c>
      <c r="P6623" s="377">
        <v>0</v>
      </c>
    </row>
    <row r="6624" spans="1:16" x14ac:dyDescent="0.2">
      <c r="A6624" s="348" t="s">
        <v>5780</v>
      </c>
      <c r="B6624" s="104" t="s">
        <v>423</v>
      </c>
      <c r="C6624" s="367" t="s">
        <v>99</v>
      </c>
      <c r="D6624" s="349" t="s">
        <v>7043</v>
      </c>
      <c r="E6624" s="370">
        <v>5000</v>
      </c>
      <c r="F6624" s="374" t="s">
        <v>7041</v>
      </c>
      <c r="G6624" s="350" t="s">
        <v>7042</v>
      </c>
      <c r="H6624" s="349" t="s">
        <v>1026</v>
      </c>
      <c r="I6624" s="349" t="s">
        <v>5793</v>
      </c>
      <c r="J6624" s="351" t="s">
        <v>1026</v>
      </c>
      <c r="K6624" s="352">
        <v>1</v>
      </c>
      <c r="L6624" s="353">
        <v>2</v>
      </c>
      <c r="M6624" s="377">
        <v>9500</v>
      </c>
      <c r="N6624" s="350">
        <v>4</v>
      </c>
      <c r="O6624" s="349">
        <v>6</v>
      </c>
      <c r="P6624" s="377">
        <v>30000</v>
      </c>
    </row>
    <row r="6625" spans="1:16" x14ac:dyDescent="0.2">
      <c r="A6625" s="348" t="s">
        <v>5780</v>
      </c>
      <c r="B6625" s="104" t="s">
        <v>423</v>
      </c>
      <c r="C6625" s="367" t="s">
        <v>99</v>
      </c>
      <c r="D6625" s="349" t="s">
        <v>5811</v>
      </c>
      <c r="E6625" s="370">
        <v>2500</v>
      </c>
      <c r="F6625" s="374" t="s">
        <v>7044</v>
      </c>
      <c r="G6625" s="350" t="s">
        <v>7045</v>
      </c>
      <c r="H6625" s="349" t="s">
        <v>5789</v>
      </c>
      <c r="I6625" s="349" t="s">
        <v>5785</v>
      </c>
      <c r="J6625" s="351" t="s">
        <v>5789</v>
      </c>
      <c r="K6625" s="352">
        <v>4</v>
      </c>
      <c r="L6625" s="353">
        <v>12</v>
      </c>
      <c r="M6625" s="377">
        <v>30000</v>
      </c>
      <c r="N6625" s="350">
        <v>4</v>
      </c>
      <c r="O6625" s="349">
        <v>6</v>
      </c>
      <c r="P6625" s="377">
        <v>15000</v>
      </c>
    </row>
    <row r="6626" spans="1:16" x14ac:dyDescent="0.2">
      <c r="A6626" s="348" t="s">
        <v>5780</v>
      </c>
      <c r="B6626" s="104" t="s">
        <v>423</v>
      </c>
      <c r="C6626" s="367" t="s">
        <v>99</v>
      </c>
      <c r="D6626" s="349" t="s">
        <v>5870</v>
      </c>
      <c r="E6626" s="370">
        <v>4000</v>
      </c>
      <c r="F6626" s="374" t="s">
        <v>7046</v>
      </c>
      <c r="G6626" s="350" t="s">
        <v>7047</v>
      </c>
      <c r="H6626" s="349" t="s">
        <v>6035</v>
      </c>
      <c r="I6626" s="349" t="s">
        <v>5793</v>
      </c>
      <c r="J6626" s="351" t="s">
        <v>6035</v>
      </c>
      <c r="K6626" s="352">
        <v>4</v>
      </c>
      <c r="L6626" s="353">
        <v>12</v>
      </c>
      <c r="M6626" s="377">
        <v>48000</v>
      </c>
      <c r="N6626" s="350">
        <v>4</v>
      </c>
      <c r="O6626" s="349">
        <v>6</v>
      </c>
      <c r="P6626" s="377">
        <v>24000</v>
      </c>
    </row>
    <row r="6627" spans="1:16" x14ac:dyDescent="0.2">
      <c r="A6627" s="348" t="s">
        <v>5780</v>
      </c>
      <c r="B6627" s="104" t="s">
        <v>423</v>
      </c>
      <c r="C6627" s="367" t="s">
        <v>99</v>
      </c>
      <c r="D6627" s="349" t="s">
        <v>7048</v>
      </c>
      <c r="E6627" s="370">
        <v>6000</v>
      </c>
      <c r="F6627" s="374" t="s">
        <v>7049</v>
      </c>
      <c r="G6627" s="350" t="s">
        <v>7050</v>
      </c>
      <c r="H6627" s="349" t="s">
        <v>5794</v>
      </c>
      <c r="I6627" s="349" t="s">
        <v>5793</v>
      </c>
      <c r="J6627" s="351" t="s">
        <v>5794</v>
      </c>
      <c r="K6627" s="352">
        <v>4</v>
      </c>
      <c r="L6627" s="353">
        <v>12</v>
      </c>
      <c r="M6627" s="377">
        <v>72000</v>
      </c>
      <c r="N6627" s="350">
        <v>4</v>
      </c>
      <c r="O6627" s="349">
        <v>6</v>
      </c>
      <c r="P6627" s="377">
        <v>36000</v>
      </c>
    </row>
    <row r="6628" spans="1:16" x14ac:dyDescent="0.2">
      <c r="A6628" s="348" t="s">
        <v>5780</v>
      </c>
      <c r="B6628" s="104" t="s">
        <v>423</v>
      </c>
      <c r="C6628" s="367" t="s">
        <v>99</v>
      </c>
      <c r="D6628" s="349" t="s">
        <v>6156</v>
      </c>
      <c r="E6628" s="370">
        <v>4000</v>
      </c>
      <c r="F6628" s="374" t="s">
        <v>7051</v>
      </c>
      <c r="G6628" s="350" t="s">
        <v>7052</v>
      </c>
      <c r="H6628" s="349" t="s">
        <v>5825</v>
      </c>
      <c r="I6628" s="349" t="s">
        <v>5793</v>
      </c>
      <c r="J6628" s="351" t="s">
        <v>5825</v>
      </c>
      <c r="K6628" s="352">
        <v>2</v>
      </c>
      <c r="L6628" s="353">
        <v>6</v>
      </c>
      <c r="M6628" s="377">
        <v>24000</v>
      </c>
      <c r="N6628" s="350">
        <v>4</v>
      </c>
      <c r="O6628" s="349">
        <v>6</v>
      </c>
      <c r="P6628" s="377">
        <v>24000</v>
      </c>
    </row>
    <row r="6629" spans="1:16" x14ac:dyDescent="0.2">
      <c r="A6629" s="348" t="s">
        <v>5780</v>
      </c>
      <c r="B6629" s="104" t="s">
        <v>423</v>
      </c>
      <c r="C6629" s="367" t="s">
        <v>99</v>
      </c>
      <c r="D6629" s="349" t="s">
        <v>5863</v>
      </c>
      <c r="E6629" s="370">
        <v>3000</v>
      </c>
      <c r="F6629" s="374" t="s">
        <v>7053</v>
      </c>
      <c r="G6629" s="350" t="s">
        <v>7054</v>
      </c>
      <c r="H6629" s="349" t="s">
        <v>5875</v>
      </c>
      <c r="I6629" s="349" t="s">
        <v>5793</v>
      </c>
      <c r="J6629" s="351" t="s">
        <v>5875</v>
      </c>
      <c r="K6629" s="352">
        <v>4</v>
      </c>
      <c r="L6629" s="353">
        <v>12</v>
      </c>
      <c r="M6629" s="377">
        <v>36000</v>
      </c>
      <c r="N6629" s="350">
        <v>4</v>
      </c>
      <c r="O6629" s="349">
        <v>6</v>
      </c>
      <c r="P6629" s="377">
        <v>18000</v>
      </c>
    </row>
    <row r="6630" spans="1:16" x14ac:dyDescent="0.2">
      <c r="A6630" s="348" t="s">
        <v>5780</v>
      </c>
      <c r="B6630" s="104" t="s">
        <v>423</v>
      </c>
      <c r="C6630" s="367" t="s">
        <v>99</v>
      </c>
      <c r="D6630" s="349" t="s">
        <v>5863</v>
      </c>
      <c r="E6630" s="370">
        <v>3000</v>
      </c>
      <c r="F6630" s="374" t="s">
        <v>7055</v>
      </c>
      <c r="G6630" s="350" t="s">
        <v>7056</v>
      </c>
      <c r="H6630" s="349" t="s">
        <v>1060</v>
      </c>
      <c r="I6630" s="349" t="s">
        <v>5793</v>
      </c>
      <c r="J6630" s="351" t="s">
        <v>1060</v>
      </c>
      <c r="K6630" s="352">
        <v>4</v>
      </c>
      <c r="L6630" s="353">
        <v>12</v>
      </c>
      <c r="M6630" s="377">
        <v>36000</v>
      </c>
      <c r="N6630" s="350">
        <v>4</v>
      </c>
      <c r="O6630" s="349">
        <v>6</v>
      </c>
      <c r="P6630" s="377">
        <v>18000</v>
      </c>
    </row>
    <row r="6631" spans="1:16" x14ac:dyDescent="0.2">
      <c r="A6631" s="348" t="s">
        <v>5780</v>
      </c>
      <c r="B6631" s="104" t="s">
        <v>423</v>
      </c>
      <c r="C6631" s="367" t="s">
        <v>99</v>
      </c>
      <c r="D6631" s="349" t="s">
        <v>7057</v>
      </c>
      <c r="E6631" s="370">
        <v>5000</v>
      </c>
      <c r="F6631" s="374" t="s">
        <v>7058</v>
      </c>
      <c r="G6631" s="350" t="s">
        <v>7059</v>
      </c>
      <c r="H6631" s="349" t="s">
        <v>2388</v>
      </c>
      <c r="I6631" s="349" t="s">
        <v>5793</v>
      </c>
      <c r="J6631" s="351" t="s">
        <v>2388</v>
      </c>
      <c r="K6631" s="352">
        <v>4</v>
      </c>
      <c r="L6631" s="353">
        <v>12</v>
      </c>
      <c r="M6631" s="377">
        <v>60000</v>
      </c>
      <c r="N6631" s="350">
        <v>4</v>
      </c>
      <c r="O6631" s="349">
        <v>6</v>
      </c>
      <c r="P6631" s="377">
        <v>30000</v>
      </c>
    </row>
    <row r="6632" spans="1:16" x14ac:dyDescent="0.2">
      <c r="A6632" s="348" t="s">
        <v>5780</v>
      </c>
      <c r="B6632" s="104" t="s">
        <v>423</v>
      </c>
      <c r="C6632" s="367" t="s">
        <v>99</v>
      </c>
      <c r="D6632" s="349" t="s">
        <v>5911</v>
      </c>
      <c r="E6632" s="370">
        <v>4000</v>
      </c>
      <c r="F6632" s="374" t="s">
        <v>7060</v>
      </c>
      <c r="G6632" s="350" t="s">
        <v>7061</v>
      </c>
      <c r="H6632" s="349" t="s">
        <v>6016</v>
      </c>
      <c r="I6632" s="349" t="s">
        <v>5793</v>
      </c>
      <c r="J6632" s="351" t="s">
        <v>6016</v>
      </c>
      <c r="K6632" s="352">
        <v>2</v>
      </c>
      <c r="L6632" s="353">
        <v>5</v>
      </c>
      <c r="M6632" s="377">
        <v>19466.666666666668</v>
      </c>
      <c r="N6632" s="350">
        <v>4</v>
      </c>
      <c r="O6632" s="349">
        <v>6</v>
      </c>
      <c r="P6632" s="377">
        <v>24000</v>
      </c>
    </row>
    <row r="6633" spans="1:16" x14ac:dyDescent="0.2">
      <c r="A6633" s="348" t="s">
        <v>5780</v>
      </c>
      <c r="B6633" s="104" t="s">
        <v>423</v>
      </c>
      <c r="C6633" s="367" t="s">
        <v>99</v>
      </c>
      <c r="D6633" s="349" t="s">
        <v>1535</v>
      </c>
      <c r="E6633" s="370">
        <v>3500</v>
      </c>
      <c r="F6633" s="374" t="s">
        <v>7062</v>
      </c>
      <c r="G6633" s="350" t="s">
        <v>7063</v>
      </c>
      <c r="H6633" s="349" t="s">
        <v>5510</v>
      </c>
      <c r="I6633" s="349" t="s">
        <v>5814</v>
      </c>
      <c r="J6633" s="351" t="s">
        <v>5510</v>
      </c>
      <c r="K6633" s="352">
        <v>4</v>
      </c>
      <c r="L6633" s="353">
        <v>12</v>
      </c>
      <c r="M6633" s="377">
        <v>42000</v>
      </c>
      <c r="N6633" s="350">
        <v>4</v>
      </c>
      <c r="O6633" s="349">
        <v>6</v>
      </c>
      <c r="P6633" s="377">
        <v>21000</v>
      </c>
    </row>
    <row r="6634" spans="1:16" x14ac:dyDescent="0.2">
      <c r="A6634" s="348" t="s">
        <v>5780</v>
      </c>
      <c r="B6634" s="104" t="s">
        <v>423</v>
      </c>
      <c r="C6634" s="367" t="s">
        <v>99</v>
      </c>
      <c r="D6634" s="349" t="s">
        <v>5829</v>
      </c>
      <c r="E6634" s="370">
        <v>4000</v>
      </c>
      <c r="F6634" s="374" t="s">
        <v>7064</v>
      </c>
      <c r="G6634" s="350" t="s">
        <v>7065</v>
      </c>
      <c r="H6634" s="349" t="s">
        <v>6192</v>
      </c>
      <c r="I6634" s="349" t="s">
        <v>5793</v>
      </c>
      <c r="J6634" s="351" t="s">
        <v>6192</v>
      </c>
      <c r="K6634" s="352">
        <v>2</v>
      </c>
      <c r="L6634" s="353">
        <v>4</v>
      </c>
      <c r="M6634" s="377">
        <v>13066.666666666666</v>
      </c>
      <c r="N6634" s="350">
        <v>4</v>
      </c>
      <c r="O6634" s="349">
        <v>6</v>
      </c>
      <c r="P6634" s="377">
        <v>24000</v>
      </c>
    </row>
    <row r="6635" spans="1:16" x14ac:dyDescent="0.2">
      <c r="A6635" s="348" t="s">
        <v>5780</v>
      </c>
      <c r="B6635" s="104" t="s">
        <v>423</v>
      </c>
      <c r="C6635" s="367" t="s">
        <v>99</v>
      </c>
      <c r="D6635" s="349" t="s">
        <v>5870</v>
      </c>
      <c r="E6635" s="370">
        <v>4500</v>
      </c>
      <c r="F6635" s="374" t="s">
        <v>7066</v>
      </c>
      <c r="G6635" s="350" t="s">
        <v>7067</v>
      </c>
      <c r="H6635" s="349" t="s">
        <v>6761</v>
      </c>
      <c r="I6635" s="349" t="s">
        <v>5793</v>
      </c>
      <c r="J6635" s="351" t="s">
        <v>6761</v>
      </c>
      <c r="K6635" s="352">
        <v>4</v>
      </c>
      <c r="L6635" s="353">
        <v>12</v>
      </c>
      <c r="M6635" s="377">
        <v>54000</v>
      </c>
      <c r="N6635" s="350">
        <v>4</v>
      </c>
      <c r="O6635" s="349">
        <v>6</v>
      </c>
      <c r="P6635" s="377">
        <v>27000</v>
      </c>
    </row>
    <row r="6636" spans="1:16" x14ac:dyDescent="0.2">
      <c r="A6636" s="348" t="s">
        <v>5780</v>
      </c>
      <c r="B6636" s="104" t="s">
        <v>423</v>
      </c>
      <c r="C6636" s="367" t="s">
        <v>99</v>
      </c>
      <c r="D6636" s="349" t="s">
        <v>5920</v>
      </c>
      <c r="E6636" s="370">
        <v>4500</v>
      </c>
      <c r="F6636" s="374" t="s">
        <v>7068</v>
      </c>
      <c r="G6636" s="350" t="s">
        <v>7069</v>
      </c>
      <c r="H6636" s="349" t="s">
        <v>1060</v>
      </c>
      <c r="I6636" s="349" t="s">
        <v>5793</v>
      </c>
      <c r="J6636" s="351" t="s">
        <v>1060</v>
      </c>
      <c r="K6636" s="352">
        <v>4</v>
      </c>
      <c r="L6636" s="353">
        <v>12</v>
      </c>
      <c r="M6636" s="377">
        <v>54000</v>
      </c>
      <c r="N6636" s="350">
        <v>4</v>
      </c>
      <c r="O6636" s="349">
        <v>6</v>
      </c>
      <c r="P6636" s="377">
        <v>27000</v>
      </c>
    </row>
    <row r="6637" spans="1:16" x14ac:dyDescent="0.2">
      <c r="A6637" s="348" t="s">
        <v>5780</v>
      </c>
      <c r="B6637" s="104" t="s">
        <v>423</v>
      </c>
      <c r="C6637" s="367" t="s">
        <v>99</v>
      </c>
      <c r="D6637" s="349" t="s">
        <v>5863</v>
      </c>
      <c r="E6637" s="370">
        <v>4000</v>
      </c>
      <c r="F6637" s="374" t="s">
        <v>7070</v>
      </c>
      <c r="G6637" s="350" t="s">
        <v>7071</v>
      </c>
      <c r="H6637" s="349" t="s">
        <v>5821</v>
      </c>
      <c r="I6637" s="349" t="s">
        <v>5793</v>
      </c>
      <c r="J6637" s="351" t="s">
        <v>5821</v>
      </c>
      <c r="K6637" s="352">
        <v>4</v>
      </c>
      <c r="L6637" s="353">
        <v>12</v>
      </c>
      <c r="M6637" s="377">
        <v>48000</v>
      </c>
      <c r="N6637" s="350">
        <v>4</v>
      </c>
      <c r="O6637" s="349">
        <v>6</v>
      </c>
      <c r="P6637" s="377">
        <v>24000</v>
      </c>
    </row>
    <row r="6638" spans="1:16" x14ac:dyDescent="0.2">
      <c r="A6638" s="348" t="s">
        <v>5780</v>
      </c>
      <c r="B6638" s="104" t="s">
        <v>423</v>
      </c>
      <c r="C6638" s="367" t="s">
        <v>99</v>
      </c>
      <c r="D6638" s="349" t="s">
        <v>1026</v>
      </c>
      <c r="E6638" s="370">
        <v>3000</v>
      </c>
      <c r="F6638" s="374" t="s">
        <v>7072</v>
      </c>
      <c r="G6638" s="350" t="s">
        <v>7073</v>
      </c>
      <c r="H6638" s="349" t="s">
        <v>1026</v>
      </c>
      <c r="I6638" s="349" t="s">
        <v>5793</v>
      </c>
      <c r="J6638" s="351" t="s">
        <v>1026</v>
      </c>
      <c r="K6638" s="352">
        <v>1</v>
      </c>
      <c r="L6638" s="353">
        <v>2</v>
      </c>
      <c r="M6638" s="377">
        <v>3400</v>
      </c>
      <c r="N6638" s="350">
        <v>1</v>
      </c>
      <c r="O6638" s="349">
        <v>3</v>
      </c>
      <c r="P6638" s="377">
        <v>9000</v>
      </c>
    </row>
    <row r="6639" spans="1:16" x14ac:dyDescent="0.2">
      <c r="A6639" s="348" t="s">
        <v>5780</v>
      </c>
      <c r="B6639" s="104" t="s">
        <v>423</v>
      </c>
      <c r="C6639" s="367" t="s">
        <v>99</v>
      </c>
      <c r="D6639" s="349" t="s">
        <v>5863</v>
      </c>
      <c r="E6639" s="370">
        <v>4000</v>
      </c>
      <c r="F6639" s="374" t="s">
        <v>7074</v>
      </c>
      <c r="G6639" s="350" t="s">
        <v>7075</v>
      </c>
      <c r="H6639" s="349" t="s">
        <v>5821</v>
      </c>
      <c r="I6639" s="349" t="s">
        <v>5793</v>
      </c>
      <c r="J6639" s="351" t="s">
        <v>5821</v>
      </c>
      <c r="K6639" s="352">
        <v>4</v>
      </c>
      <c r="L6639" s="353">
        <v>12</v>
      </c>
      <c r="M6639" s="377">
        <v>48000</v>
      </c>
      <c r="N6639" s="350">
        <v>2</v>
      </c>
      <c r="O6639" s="349">
        <v>5</v>
      </c>
      <c r="P6639" s="377">
        <v>20000</v>
      </c>
    </row>
    <row r="6640" spans="1:16" x14ac:dyDescent="0.2">
      <c r="A6640" s="348" t="s">
        <v>5780</v>
      </c>
      <c r="B6640" s="104" t="s">
        <v>423</v>
      </c>
      <c r="C6640" s="367" t="s">
        <v>99</v>
      </c>
      <c r="D6640" s="349" t="s">
        <v>5870</v>
      </c>
      <c r="E6640" s="370">
        <v>4000</v>
      </c>
      <c r="F6640" s="374" t="s">
        <v>7076</v>
      </c>
      <c r="G6640" s="350" t="s">
        <v>7077</v>
      </c>
      <c r="H6640" s="349" t="s">
        <v>5821</v>
      </c>
      <c r="I6640" s="349" t="s">
        <v>5793</v>
      </c>
      <c r="J6640" s="351" t="s">
        <v>5821</v>
      </c>
      <c r="K6640" s="352">
        <v>4</v>
      </c>
      <c r="L6640" s="353">
        <v>12</v>
      </c>
      <c r="M6640" s="377">
        <v>48000</v>
      </c>
      <c r="N6640" s="350">
        <v>4</v>
      </c>
      <c r="O6640" s="349">
        <v>6</v>
      </c>
      <c r="P6640" s="377">
        <v>24000</v>
      </c>
    </row>
    <row r="6641" spans="1:16" x14ac:dyDescent="0.2">
      <c r="A6641" s="348" t="s">
        <v>5780</v>
      </c>
      <c r="B6641" s="104" t="s">
        <v>423</v>
      </c>
      <c r="C6641" s="367" t="s">
        <v>99</v>
      </c>
      <c r="D6641" s="349" t="s">
        <v>7078</v>
      </c>
      <c r="E6641" s="370">
        <v>2500</v>
      </c>
      <c r="F6641" s="374" t="s">
        <v>7079</v>
      </c>
      <c r="G6641" s="350" t="s">
        <v>7080</v>
      </c>
      <c r="H6641" s="349" t="s">
        <v>7081</v>
      </c>
      <c r="I6641" s="349" t="s">
        <v>5959</v>
      </c>
      <c r="J6641" s="351" t="s">
        <v>7081</v>
      </c>
      <c r="K6641" s="352">
        <v>2</v>
      </c>
      <c r="L6641" s="353">
        <v>5</v>
      </c>
      <c r="M6641" s="377">
        <v>12500</v>
      </c>
      <c r="N6641" s="350">
        <v>4</v>
      </c>
      <c r="O6641" s="349">
        <v>6</v>
      </c>
      <c r="P6641" s="377">
        <v>15000</v>
      </c>
    </row>
    <row r="6642" spans="1:16" x14ac:dyDescent="0.2">
      <c r="A6642" s="348" t="s">
        <v>5780</v>
      </c>
      <c r="B6642" s="104" t="s">
        <v>423</v>
      </c>
      <c r="C6642" s="367" t="s">
        <v>99</v>
      </c>
      <c r="D6642" s="349" t="s">
        <v>4514</v>
      </c>
      <c r="E6642" s="370">
        <v>3500</v>
      </c>
      <c r="F6642" s="374" t="s">
        <v>7082</v>
      </c>
      <c r="G6642" s="350" t="s">
        <v>7083</v>
      </c>
      <c r="H6642" s="349" t="s">
        <v>5825</v>
      </c>
      <c r="I6642" s="349" t="s">
        <v>1028</v>
      </c>
      <c r="J6642" s="351" t="s">
        <v>5825</v>
      </c>
      <c r="K6642" s="352">
        <v>4</v>
      </c>
      <c r="L6642" s="353">
        <v>12</v>
      </c>
      <c r="M6642" s="377">
        <v>42000</v>
      </c>
      <c r="N6642" s="350">
        <v>2</v>
      </c>
      <c r="O6642" s="349">
        <v>6</v>
      </c>
      <c r="P6642" s="377">
        <v>18083.333333333332</v>
      </c>
    </row>
    <row r="6643" spans="1:16" x14ac:dyDescent="0.2">
      <c r="A6643" s="348" t="s">
        <v>5780</v>
      </c>
      <c r="B6643" s="104" t="s">
        <v>423</v>
      </c>
      <c r="C6643" s="367" t="s">
        <v>99</v>
      </c>
      <c r="D6643" s="349" t="s">
        <v>5811</v>
      </c>
      <c r="E6643" s="370">
        <v>3000</v>
      </c>
      <c r="F6643" s="374" t="s">
        <v>7084</v>
      </c>
      <c r="G6643" s="350" t="s">
        <v>7085</v>
      </c>
      <c r="H6643" s="349" t="s">
        <v>5826</v>
      </c>
      <c r="I6643" s="349" t="s">
        <v>5793</v>
      </c>
      <c r="J6643" s="351" t="s">
        <v>5826</v>
      </c>
      <c r="K6643" s="352">
        <v>2</v>
      </c>
      <c r="L6643" s="353">
        <v>4</v>
      </c>
      <c r="M6643" s="377">
        <v>9800</v>
      </c>
      <c r="N6643" s="350">
        <v>4</v>
      </c>
      <c r="O6643" s="349">
        <v>6</v>
      </c>
      <c r="P6643" s="377">
        <v>18000</v>
      </c>
    </row>
    <row r="6644" spans="1:16" x14ac:dyDescent="0.2">
      <c r="A6644" s="348" t="s">
        <v>5780</v>
      </c>
      <c r="B6644" s="104" t="s">
        <v>423</v>
      </c>
      <c r="C6644" s="367" t="s">
        <v>99</v>
      </c>
      <c r="D6644" s="349" t="s">
        <v>6130</v>
      </c>
      <c r="E6644" s="370">
        <v>4000</v>
      </c>
      <c r="F6644" s="374" t="s">
        <v>7086</v>
      </c>
      <c r="G6644" s="350" t="s">
        <v>7087</v>
      </c>
      <c r="H6644" s="349" t="s">
        <v>7088</v>
      </c>
      <c r="I6644" s="349" t="s">
        <v>5793</v>
      </c>
      <c r="J6644" s="351" t="s">
        <v>7088</v>
      </c>
      <c r="K6644" s="352">
        <v>2</v>
      </c>
      <c r="L6644" s="353">
        <v>4</v>
      </c>
      <c r="M6644" s="377">
        <v>16000</v>
      </c>
      <c r="N6644" s="350">
        <v>4</v>
      </c>
      <c r="O6644" s="349">
        <v>6</v>
      </c>
      <c r="P6644" s="377">
        <v>24000</v>
      </c>
    </row>
    <row r="6645" spans="1:16" x14ac:dyDescent="0.2">
      <c r="A6645" s="348" t="s">
        <v>5780</v>
      </c>
      <c r="B6645" s="104" t="s">
        <v>423</v>
      </c>
      <c r="C6645" s="367" t="s">
        <v>99</v>
      </c>
      <c r="D6645" s="349" t="s">
        <v>5794</v>
      </c>
      <c r="E6645" s="370">
        <v>3000</v>
      </c>
      <c r="F6645" s="374" t="s">
        <v>7089</v>
      </c>
      <c r="G6645" s="350" t="s">
        <v>7090</v>
      </c>
      <c r="H6645" s="349" t="s">
        <v>5826</v>
      </c>
      <c r="I6645" s="349" t="s">
        <v>5793</v>
      </c>
      <c r="J6645" s="351" t="s">
        <v>5826</v>
      </c>
      <c r="K6645" s="352">
        <v>2</v>
      </c>
      <c r="L6645" s="353">
        <v>6</v>
      </c>
      <c r="M6645" s="377">
        <v>18000</v>
      </c>
      <c r="N6645" s="350">
        <v>0</v>
      </c>
      <c r="O6645" s="349">
        <v>0</v>
      </c>
      <c r="P6645" s="377">
        <v>0</v>
      </c>
    </row>
    <row r="6646" spans="1:16" x14ac:dyDescent="0.2">
      <c r="A6646" s="348" t="s">
        <v>5780</v>
      </c>
      <c r="B6646" s="104" t="s">
        <v>423</v>
      </c>
      <c r="C6646" s="367" t="s">
        <v>99</v>
      </c>
      <c r="D6646" s="349" t="s">
        <v>5853</v>
      </c>
      <c r="E6646" s="370">
        <v>4000</v>
      </c>
      <c r="F6646" s="374" t="s">
        <v>7091</v>
      </c>
      <c r="G6646" s="350" t="s">
        <v>7092</v>
      </c>
      <c r="H6646" s="349" t="s">
        <v>1060</v>
      </c>
      <c r="I6646" s="349" t="s">
        <v>5793</v>
      </c>
      <c r="J6646" s="351" t="s">
        <v>1060</v>
      </c>
      <c r="K6646" s="352">
        <v>2</v>
      </c>
      <c r="L6646" s="353">
        <v>4</v>
      </c>
      <c r="M6646" s="377">
        <v>16000</v>
      </c>
      <c r="N6646" s="350">
        <v>4</v>
      </c>
      <c r="O6646" s="349">
        <v>6</v>
      </c>
      <c r="P6646" s="377">
        <v>24000</v>
      </c>
    </row>
    <row r="6647" spans="1:16" x14ac:dyDescent="0.2">
      <c r="A6647" s="348" t="s">
        <v>5780</v>
      </c>
      <c r="B6647" s="104" t="s">
        <v>423</v>
      </c>
      <c r="C6647" s="367" t="s">
        <v>99</v>
      </c>
      <c r="D6647" s="349" t="s">
        <v>5870</v>
      </c>
      <c r="E6647" s="370">
        <v>4500</v>
      </c>
      <c r="F6647" s="374" t="s">
        <v>7093</v>
      </c>
      <c r="G6647" s="350" t="s">
        <v>7094</v>
      </c>
      <c r="H6647" s="349" t="s">
        <v>7095</v>
      </c>
      <c r="I6647" s="349" t="s">
        <v>5793</v>
      </c>
      <c r="J6647" s="351" t="s">
        <v>7095</v>
      </c>
      <c r="K6647" s="352">
        <v>4</v>
      </c>
      <c r="L6647" s="353">
        <v>12</v>
      </c>
      <c r="M6647" s="377">
        <v>54000</v>
      </c>
      <c r="N6647" s="350">
        <v>4</v>
      </c>
      <c r="O6647" s="349">
        <v>6</v>
      </c>
      <c r="P6647" s="377">
        <v>27000</v>
      </c>
    </row>
    <row r="6648" spans="1:16" x14ac:dyDescent="0.2">
      <c r="A6648" s="348" t="s">
        <v>5780</v>
      </c>
      <c r="B6648" s="104" t="s">
        <v>423</v>
      </c>
      <c r="C6648" s="367" t="s">
        <v>99</v>
      </c>
      <c r="D6648" s="349" t="s">
        <v>5781</v>
      </c>
      <c r="E6648" s="370">
        <v>4500</v>
      </c>
      <c r="F6648" s="374" t="s">
        <v>7096</v>
      </c>
      <c r="G6648" s="350" t="s">
        <v>7097</v>
      </c>
      <c r="H6648" s="349" t="s">
        <v>5845</v>
      </c>
      <c r="I6648" s="349" t="s">
        <v>5785</v>
      </c>
      <c r="J6648" s="351" t="s">
        <v>5845</v>
      </c>
      <c r="K6648" s="352">
        <v>4</v>
      </c>
      <c r="L6648" s="353">
        <v>12</v>
      </c>
      <c r="M6648" s="377">
        <v>54000</v>
      </c>
      <c r="N6648" s="350">
        <v>0</v>
      </c>
      <c r="O6648" s="349">
        <v>0</v>
      </c>
      <c r="P6648" s="377">
        <v>0</v>
      </c>
    </row>
    <row r="6649" spans="1:16" x14ac:dyDescent="0.2">
      <c r="A6649" s="348" t="s">
        <v>5780</v>
      </c>
      <c r="B6649" s="104" t="s">
        <v>423</v>
      </c>
      <c r="C6649" s="367" t="s">
        <v>99</v>
      </c>
      <c r="D6649" s="349" t="s">
        <v>5794</v>
      </c>
      <c r="E6649" s="370">
        <v>4000</v>
      </c>
      <c r="F6649" s="374" t="s">
        <v>7098</v>
      </c>
      <c r="G6649" s="350" t="s">
        <v>7099</v>
      </c>
      <c r="H6649" s="349" t="s">
        <v>5794</v>
      </c>
      <c r="I6649" s="349" t="s">
        <v>5793</v>
      </c>
      <c r="J6649" s="351" t="s">
        <v>5794</v>
      </c>
      <c r="K6649" s="352">
        <v>4</v>
      </c>
      <c r="L6649" s="353">
        <v>12</v>
      </c>
      <c r="M6649" s="377">
        <v>48000</v>
      </c>
      <c r="N6649" s="350">
        <v>4</v>
      </c>
      <c r="O6649" s="349">
        <v>6</v>
      </c>
      <c r="P6649" s="377">
        <v>24000</v>
      </c>
    </row>
    <row r="6650" spans="1:16" x14ac:dyDescent="0.2">
      <c r="A6650" s="348" t="s">
        <v>5780</v>
      </c>
      <c r="B6650" s="104" t="s">
        <v>423</v>
      </c>
      <c r="C6650" s="367" t="s">
        <v>99</v>
      </c>
      <c r="D6650" s="349" t="s">
        <v>5794</v>
      </c>
      <c r="E6650" s="370">
        <v>4000</v>
      </c>
      <c r="F6650" s="374" t="s">
        <v>7100</v>
      </c>
      <c r="G6650" s="350" t="s">
        <v>7101</v>
      </c>
      <c r="H6650" s="349" t="s">
        <v>1026</v>
      </c>
      <c r="I6650" s="349" t="s">
        <v>5793</v>
      </c>
      <c r="J6650" s="351" t="s">
        <v>1026</v>
      </c>
      <c r="K6650" s="352">
        <v>4</v>
      </c>
      <c r="L6650" s="353">
        <v>12</v>
      </c>
      <c r="M6650" s="377">
        <v>48000</v>
      </c>
      <c r="N6650" s="350">
        <v>4</v>
      </c>
      <c r="O6650" s="349">
        <v>6</v>
      </c>
      <c r="P6650" s="377">
        <v>24000</v>
      </c>
    </row>
    <row r="6651" spans="1:16" x14ac:dyDescent="0.2">
      <c r="A6651" s="348" t="s">
        <v>5780</v>
      </c>
      <c r="B6651" s="104" t="s">
        <v>423</v>
      </c>
      <c r="C6651" s="367" t="s">
        <v>99</v>
      </c>
      <c r="D6651" s="349" t="s">
        <v>6732</v>
      </c>
      <c r="E6651" s="370">
        <v>5000</v>
      </c>
      <c r="F6651" s="374" t="s">
        <v>7102</v>
      </c>
      <c r="G6651" s="350" t="s">
        <v>7103</v>
      </c>
      <c r="H6651" s="349" t="s">
        <v>1060</v>
      </c>
      <c r="I6651" s="349" t="s">
        <v>5793</v>
      </c>
      <c r="J6651" s="351" t="s">
        <v>1060</v>
      </c>
      <c r="K6651" s="352">
        <v>2</v>
      </c>
      <c r="L6651" s="353">
        <v>5</v>
      </c>
      <c r="M6651" s="377">
        <v>22000</v>
      </c>
      <c r="N6651" s="350">
        <v>4</v>
      </c>
      <c r="O6651" s="349">
        <v>6</v>
      </c>
      <c r="P6651" s="377">
        <v>30000</v>
      </c>
    </row>
    <row r="6652" spans="1:16" x14ac:dyDescent="0.2">
      <c r="A6652" s="348" t="s">
        <v>5780</v>
      </c>
      <c r="B6652" s="104" t="s">
        <v>423</v>
      </c>
      <c r="C6652" s="367" t="s">
        <v>99</v>
      </c>
      <c r="D6652" s="349" t="s">
        <v>5811</v>
      </c>
      <c r="E6652" s="370">
        <v>2500</v>
      </c>
      <c r="F6652" s="374" t="s">
        <v>7104</v>
      </c>
      <c r="G6652" s="350" t="s">
        <v>7105</v>
      </c>
      <c r="H6652" s="349" t="s">
        <v>7106</v>
      </c>
      <c r="I6652" s="349" t="s">
        <v>5785</v>
      </c>
      <c r="J6652" s="351" t="s">
        <v>7106</v>
      </c>
      <c r="K6652" s="352">
        <v>4</v>
      </c>
      <c r="L6652" s="353">
        <v>12</v>
      </c>
      <c r="M6652" s="377">
        <v>30000</v>
      </c>
      <c r="N6652" s="350">
        <v>4</v>
      </c>
      <c r="O6652" s="349">
        <v>6</v>
      </c>
      <c r="P6652" s="377">
        <v>15000</v>
      </c>
    </row>
    <row r="6653" spans="1:16" x14ac:dyDescent="0.2">
      <c r="A6653" s="348" t="s">
        <v>5780</v>
      </c>
      <c r="B6653" s="104" t="s">
        <v>423</v>
      </c>
      <c r="C6653" s="367" t="s">
        <v>99</v>
      </c>
      <c r="D6653" s="349" t="s">
        <v>5811</v>
      </c>
      <c r="E6653" s="370">
        <v>3000</v>
      </c>
      <c r="F6653" s="374" t="s">
        <v>7107</v>
      </c>
      <c r="G6653" s="350" t="s">
        <v>7108</v>
      </c>
      <c r="H6653" s="349" t="s">
        <v>1026</v>
      </c>
      <c r="I6653" s="349" t="s">
        <v>5793</v>
      </c>
      <c r="J6653" s="351" t="s">
        <v>1026</v>
      </c>
      <c r="K6653" s="352">
        <v>4</v>
      </c>
      <c r="L6653" s="353">
        <v>7</v>
      </c>
      <c r="M6653" s="377">
        <v>21000</v>
      </c>
      <c r="N6653" s="350">
        <v>0</v>
      </c>
      <c r="O6653" s="349">
        <v>0</v>
      </c>
      <c r="P6653" s="377">
        <v>0</v>
      </c>
    </row>
    <row r="6654" spans="1:16" x14ac:dyDescent="0.2">
      <c r="A6654" s="348" t="s">
        <v>5780</v>
      </c>
      <c r="B6654" s="104" t="s">
        <v>423</v>
      </c>
      <c r="C6654" s="367" t="s">
        <v>99</v>
      </c>
      <c r="D6654" s="349" t="s">
        <v>1026</v>
      </c>
      <c r="E6654" s="370">
        <v>3000</v>
      </c>
      <c r="F6654" s="374" t="s">
        <v>7107</v>
      </c>
      <c r="G6654" s="350" t="s">
        <v>7108</v>
      </c>
      <c r="H6654" s="349" t="s">
        <v>1026</v>
      </c>
      <c r="I6654" s="349" t="s">
        <v>5793</v>
      </c>
      <c r="J6654" s="351" t="s">
        <v>1026</v>
      </c>
      <c r="K6654" s="352">
        <v>2</v>
      </c>
      <c r="L6654" s="353">
        <v>5</v>
      </c>
      <c r="M6654" s="377">
        <v>13900</v>
      </c>
      <c r="N6654" s="350">
        <v>4</v>
      </c>
      <c r="O6654" s="349">
        <v>6</v>
      </c>
      <c r="P6654" s="377">
        <v>18000</v>
      </c>
    </row>
    <row r="6655" spans="1:16" x14ac:dyDescent="0.2">
      <c r="A6655" s="348" t="s">
        <v>5780</v>
      </c>
      <c r="B6655" s="104" t="s">
        <v>423</v>
      </c>
      <c r="C6655" s="367" t="s">
        <v>99</v>
      </c>
      <c r="D6655" s="349" t="s">
        <v>5863</v>
      </c>
      <c r="E6655" s="370">
        <v>3000</v>
      </c>
      <c r="F6655" s="374" t="s">
        <v>7109</v>
      </c>
      <c r="G6655" s="350" t="s">
        <v>7110</v>
      </c>
      <c r="H6655" s="349" t="s">
        <v>5821</v>
      </c>
      <c r="I6655" s="349" t="s">
        <v>5793</v>
      </c>
      <c r="J6655" s="351" t="s">
        <v>5821</v>
      </c>
      <c r="K6655" s="352">
        <v>4</v>
      </c>
      <c r="L6655" s="353">
        <v>12</v>
      </c>
      <c r="M6655" s="377">
        <v>36000</v>
      </c>
      <c r="N6655" s="350">
        <v>4</v>
      </c>
      <c r="O6655" s="349">
        <v>6</v>
      </c>
      <c r="P6655" s="377">
        <v>18000</v>
      </c>
    </row>
    <row r="6656" spans="1:16" x14ac:dyDescent="0.2">
      <c r="A6656" s="348" t="s">
        <v>5780</v>
      </c>
      <c r="B6656" s="104" t="s">
        <v>423</v>
      </c>
      <c r="C6656" s="367" t="s">
        <v>99</v>
      </c>
      <c r="D6656" s="349" t="s">
        <v>6818</v>
      </c>
      <c r="E6656" s="370">
        <v>5000</v>
      </c>
      <c r="F6656" s="374" t="s">
        <v>7111</v>
      </c>
      <c r="G6656" s="350" t="s">
        <v>7112</v>
      </c>
      <c r="H6656" s="349" t="s">
        <v>5825</v>
      </c>
      <c r="I6656" s="349" t="s">
        <v>5793</v>
      </c>
      <c r="J6656" s="351" t="s">
        <v>5825</v>
      </c>
      <c r="K6656" s="352">
        <v>4</v>
      </c>
      <c r="L6656" s="353">
        <v>12</v>
      </c>
      <c r="M6656" s="377">
        <v>60000</v>
      </c>
      <c r="N6656" s="350">
        <v>0</v>
      </c>
      <c r="O6656" s="349">
        <v>0</v>
      </c>
      <c r="P6656" s="377">
        <v>0</v>
      </c>
    </row>
    <row r="6657" spans="1:16" x14ac:dyDescent="0.2">
      <c r="A6657" s="348" t="s">
        <v>5780</v>
      </c>
      <c r="B6657" s="104" t="s">
        <v>423</v>
      </c>
      <c r="C6657" s="367" t="s">
        <v>99</v>
      </c>
      <c r="D6657" s="349" t="s">
        <v>7113</v>
      </c>
      <c r="E6657" s="370">
        <v>4000</v>
      </c>
      <c r="F6657" s="374" t="s">
        <v>7114</v>
      </c>
      <c r="G6657" s="350" t="s">
        <v>7115</v>
      </c>
      <c r="H6657" s="349" t="s">
        <v>7116</v>
      </c>
      <c r="I6657" s="349" t="s">
        <v>5814</v>
      </c>
      <c r="J6657" s="351" t="s">
        <v>7116</v>
      </c>
      <c r="K6657" s="352">
        <v>2</v>
      </c>
      <c r="L6657" s="353">
        <v>6</v>
      </c>
      <c r="M6657" s="377">
        <v>20666.666666666668</v>
      </c>
      <c r="N6657" s="350">
        <v>4</v>
      </c>
      <c r="O6657" s="349">
        <v>6</v>
      </c>
      <c r="P6657" s="377">
        <v>24000</v>
      </c>
    </row>
    <row r="6658" spans="1:16" x14ac:dyDescent="0.2">
      <c r="A6658" s="348" t="s">
        <v>5780</v>
      </c>
      <c r="B6658" s="104" t="s">
        <v>423</v>
      </c>
      <c r="C6658" s="367" t="s">
        <v>99</v>
      </c>
      <c r="D6658" s="349" t="s">
        <v>5853</v>
      </c>
      <c r="E6658" s="370">
        <v>4000</v>
      </c>
      <c r="F6658" s="374" t="s">
        <v>7117</v>
      </c>
      <c r="G6658" s="350" t="s">
        <v>7118</v>
      </c>
      <c r="H6658" s="349" t="s">
        <v>1060</v>
      </c>
      <c r="I6658" s="349" t="s">
        <v>5793</v>
      </c>
      <c r="J6658" s="351" t="s">
        <v>1060</v>
      </c>
      <c r="K6658" s="352">
        <v>2</v>
      </c>
      <c r="L6658" s="353">
        <v>4</v>
      </c>
      <c r="M6658" s="377">
        <v>16000</v>
      </c>
      <c r="N6658" s="350">
        <v>4</v>
      </c>
      <c r="O6658" s="349">
        <v>6</v>
      </c>
      <c r="P6658" s="377">
        <v>24000</v>
      </c>
    </row>
    <row r="6659" spans="1:16" x14ac:dyDescent="0.2">
      <c r="A6659" s="348" t="s">
        <v>5780</v>
      </c>
      <c r="B6659" s="104" t="s">
        <v>423</v>
      </c>
      <c r="C6659" s="367" t="s">
        <v>99</v>
      </c>
      <c r="D6659" s="349" t="s">
        <v>5811</v>
      </c>
      <c r="E6659" s="370">
        <v>3500</v>
      </c>
      <c r="F6659" s="374" t="s">
        <v>7119</v>
      </c>
      <c r="G6659" s="350" t="s">
        <v>7120</v>
      </c>
      <c r="H6659" s="349" t="s">
        <v>1060</v>
      </c>
      <c r="I6659" s="349" t="s">
        <v>5793</v>
      </c>
      <c r="J6659" s="351" t="s">
        <v>1060</v>
      </c>
      <c r="K6659" s="352">
        <v>2</v>
      </c>
      <c r="L6659" s="353">
        <v>6</v>
      </c>
      <c r="M6659" s="377">
        <v>21000</v>
      </c>
      <c r="N6659" s="350">
        <v>4</v>
      </c>
      <c r="O6659" s="349">
        <v>6</v>
      </c>
      <c r="P6659" s="377">
        <v>21000</v>
      </c>
    </row>
    <row r="6660" spans="1:16" x14ac:dyDescent="0.2">
      <c r="A6660" s="348" t="s">
        <v>5780</v>
      </c>
      <c r="B6660" s="104" t="s">
        <v>423</v>
      </c>
      <c r="C6660" s="367" t="s">
        <v>99</v>
      </c>
      <c r="D6660" s="349" t="s">
        <v>5794</v>
      </c>
      <c r="E6660" s="370">
        <v>4000</v>
      </c>
      <c r="F6660" s="374" t="s">
        <v>7121</v>
      </c>
      <c r="G6660" s="350" t="s">
        <v>7122</v>
      </c>
      <c r="H6660" s="349" t="s">
        <v>5794</v>
      </c>
      <c r="I6660" s="349" t="s">
        <v>5793</v>
      </c>
      <c r="J6660" s="351" t="s">
        <v>5794</v>
      </c>
      <c r="K6660" s="352">
        <v>4</v>
      </c>
      <c r="L6660" s="353">
        <v>12</v>
      </c>
      <c r="M6660" s="377">
        <v>48000</v>
      </c>
      <c r="N6660" s="350">
        <v>4</v>
      </c>
      <c r="O6660" s="349">
        <v>6</v>
      </c>
      <c r="P6660" s="377">
        <v>24000</v>
      </c>
    </row>
    <row r="6661" spans="1:16" x14ac:dyDescent="0.2">
      <c r="A6661" s="348" t="s">
        <v>5780</v>
      </c>
      <c r="B6661" s="104" t="s">
        <v>423</v>
      </c>
      <c r="C6661" s="367" t="s">
        <v>99</v>
      </c>
      <c r="D6661" s="349" t="s">
        <v>7123</v>
      </c>
      <c r="E6661" s="370">
        <v>6000</v>
      </c>
      <c r="F6661" s="374" t="s">
        <v>7124</v>
      </c>
      <c r="G6661" s="350" t="s">
        <v>7125</v>
      </c>
      <c r="H6661" s="349" t="s">
        <v>1060</v>
      </c>
      <c r="I6661" s="349" t="s">
        <v>5793</v>
      </c>
      <c r="J6661" s="351" t="s">
        <v>1060</v>
      </c>
      <c r="K6661" s="352">
        <v>2</v>
      </c>
      <c r="L6661" s="353">
        <v>6</v>
      </c>
      <c r="M6661" s="377">
        <v>31800</v>
      </c>
      <c r="N6661" s="350">
        <v>4</v>
      </c>
      <c r="O6661" s="349">
        <v>6</v>
      </c>
      <c r="P6661" s="377">
        <v>36000</v>
      </c>
    </row>
    <row r="6662" spans="1:16" x14ac:dyDescent="0.2">
      <c r="A6662" s="348" t="s">
        <v>5780</v>
      </c>
      <c r="B6662" s="104" t="s">
        <v>423</v>
      </c>
      <c r="C6662" s="367" t="s">
        <v>99</v>
      </c>
      <c r="D6662" s="349" t="s">
        <v>6198</v>
      </c>
      <c r="E6662" s="370">
        <v>4000</v>
      </c>
      <c r="F6662" s="374" t="s">
        <v>7126</v>
      </c>
      <c r="G6662" s="350" t="s">
        <v>7127</v>
      </c>
      <c r="H6662" s="349" t="s">
        <v>1026</v>
      </c>
      <c r="I6662" s="349" t="s">
        <v>5793</v>
      </c>
      <c r="J6662" s="351" t="s">
        <v>1026</v>
      </c>
      <c r="K6662" s="352">
        <v>4</v>
      </c>
      <c r="L6662" s="353">
        <v>12</v>
      </c>
      <c r="M6662" s="377">
        <v>48000</v>
      </c>
      <c r="N6662" s="350">
        <v>4</v>
      </c>
      <c r="O6662" s="349">
        <v>6</v>
      </c>
      <c r="P6662" s="377">
        <v>24000</v>
      </c>
    </row>
    <row r="6663" spans="1:16" x14ac:dyDescent="0.2">
      <c r="A6663" s="348" t="s">
        <v>5780</v>
      </c>
      <c r="B6663" s="104" t="s">
        <v>423</v>
      </c>
      <c r="C6663" s="367" t="s">
        <v>99</v>
      </c>
      <c r="D6663" s="349" t="s">
        <v>5863</v>
      </c>
      <c r="E6663" s="370">
        <v>4000</v>
      </c>
      <c r="F6663" s="374" t="s">
        <v>7128</v>
      </c>
      <c r="G6663" s="350" t="s">
        <v>7129</v>
      </c>
      <c r="H6663" s="349" t="s">
        <v>5821</v>
      </c>
      <c r="I6663" s="349" t="s">
        <v>5793</v>
      </c>
      <c r="J6663" s="351" t="s">
        <v>5821</v>
      </c>
      <c r="K6663" s="352">
        <v>4</v>
      </c>
      <c r="L6663" s="353">
        <v>12</v>
      </c>
      <c r="M6663" s="377">
        <v>48000</v>
      </c>
      <c r="N6663" s="350">
        <v>4</v>
      </c>
      <c r="O6663" s="349">
        <v>6</v>
      </c>
      <c r="P6663" s="377">
        <v>24000</v>
      </c>
    </row>
    <row r="6664" spans="1:16" x14ac:dyDescent="0.2">
      <c r="A6664" s="348" t="s">
        <v>5780</v>
      </c>
      <c r="B6664" s="104" t="s">
        <v>423</v>
      </c>
      <c r="C6664" s="367" t="s">
        <v>99</v>
      </c>
      <c r="D6664" s="349" t="s">
        <v>7130</v>
      </c>
      <c r="E6664" s="370">
        <v>4000</v>
      </c>
      <c r="F6664" s="374" t="s">
        <v>7131</v>
      </c>
      <c r="G6664" s="350" t="s">
        <v>7132</v>
      </c>
      <c r="H6664" s="349" t="s">
        <v>5825</v>
      </c>
      <c r="I6664" s="349" t="s">
        <v>5793</v>
      </c>
      <c r="J6664" s="351" t="s">
        <v>5825</v>
      </c>
      <c r="K6664" s="352">
        <v>2</v>
      </c>
      <c r="L6664" s="353">
        <v>4</v>
      </c>
      <c r="M6664" s="377">
        <v>16000</v>
      </c>
      <c r="N6664" s="350">
        <v>4</v>
      </c>
      <c r="O6664" s="349">
        <v>6</v>
      </c>
      <c r="P6664" s="377">
        <v>24000</v>
      </c>
    </row>
    <row r="6665" spans="1:16" x14ac:dyDescent="0.2">
      <c r="A6665" s="348" t="s">
        <v>5780</v>
      </c>
      <c r="B6665" s="104" t="s">
        <v>423</v>
      </c>
      <c r="C6665" s="367" t="s">
        <v>99</v>
      </c>
      <c r="D6665" s="349" t="s">
        <v>5811</v>
      </c>
      <c r="E6665" s="370">
        <v>3000</v>
      </c>
      <c r="F6665" s="374" t="s">
        <v>7133</v>
      </c>
      <c r="G6665" s="350" t="s">
        <v>7134</v>
      </c>
      <c r="H6665" s="349" t="s">
        <v>1252</v>
      </c>
      <c r="I6665" s="349" t="s">
        <v>5814</v>
      </c>
      <c r="J6665" s="351" t="s">
        <v>1252</v>
      </c>
      <c r="K6665" s="352">
        <v>4</v>
      </c>
      <c r="L6665" s="353">
        <v>12</v>
      </c>
      <c r="M6665" s="377">
        <v>36000</v>
      </c>
      <c r="N6665" s="350">
        <v>4</v>
      </c>
      <c r="O6665" s="349">
        <v>6</v>
      </c>
      <c r="P6665" s="377">
        <v>18000</v>
      </c>
    </row>
    <row r="6666" spans="1:16" x14ac:dyDescent="0.2">
      <c r="A6666" s="348" t="s">
        <v>5780</v>
      </c>
      <c r="B6666" s="104" t="s">
        <v>423</v>
      </c>
      <c r="C6666" s="367" t="s">
        <v>99</v>
      </c>
      <c r="D6666" s="349" t="s">
        <v>7135</v>
      </c>
      <c r="E6666" s="370">
        <v>2000</v>
      </c>
      <c r="F6666" s="374" t="s">
        <v>7136</v>
      </c>
      <c r="G6666" s="350" t="s">
        <v>7137</v>
      </c>
      <c r="H6666" s="349" t="s">
        <v>7138</v>
      </c>
      <c r="I6666" s="349" t="s">
        <v>5793</v>
      </c>
      <c r="J6666" s="351" t="s">
        <v>7138</v>
      </c>
      <c r="K6666" s="352">
        <v>1</v>
      </c>
      <c r="L6666" s="353">
        <v>1</v>
      </c>
      <c r="M6666" s="377">
        <v>2000</v>
      </c>
      <c r="N6666" s="350">
        <v>0</v>
      </c>
      <c r="O6666" s="349">
        <v>0</v>
      </c>
      <c r="P6666" s="377">
        <v>0</v>
      </c>
    </row>
    <row r="6667" spans="1:16" x14ac:dyDescent="0.2">
      <c r="A6667" s="348" t="s">
        <v>5780</v>
      </c>
      <c r="B6667" s="104" t="s">
        <v>423</v>
      </c>
      <c r="C6667" s="367" t="s">
        <v>99</v>
      </c>
      <c r="D6667" s="349" t="s">
        <v>5832</v>
      </c>
      <c r="E6667" s="370">
        <v>5000</v>
      </c>
      <c r="F6667" s="374" t="s">
        <v>7139</v>
      </c>
      <c r="G6667" s="350" t="s">
        <v>7140</v>
      </c>
      <c r="H6667" s="349" t="s">
        <v>5825</v>
      </c>
      <c r="I6667" s="349" t="s">
        <v>5793</v>
      </c>
      <c r="J6667" s="351" t="s">
        <v>5825</v>
      </c>
      <c r="K6667" s="352">
        <v>1</v>
      </c>
      <c r="L6667" s="353">
        <v>3</v>
      </c>
      <c r="M6667" s="377">
        <v>15000</v>
      </c>
      <c r="N6667" s="350">
        <v>0</v>
      </c>
      <c r="O6667" s="349">
        <v>0</v>
      </c>
      <c r="P6667" s="377">
        <v>0</v>
      </c>
    </row>
    <row r="6668" spans="1:16" x14ac:dyDescent="0.2">
      <c r="A6668" s="348" t="s">
        <v>5780</v>
      </c>
      <c r="B6668" s="104" t="s">
        <v>423</v>
      </c>
      <c r="C6668" s="367" t="s">
        <v>99</v>
      </c>
      <c r="D6668" s="349" t="s">
        <v>5794</v>
      </c>
      <c r="E6668" s="370">
        <v>4000</v>
      </c>
      <c r="F6668" s="374" t="s">
        <v>7141</v>
      </c>
      <c r="G6668" s="350" t="s">
        <v>7142</v>
      </c>
      <c r="H6668" s="349" t="s">
        <v>5794</v>
      </c>
      <c r="I6668" s="349" t="s">
        <v>5793</v>
      </c>
      <c r="J6668" s="351" t="s">
        <v>5794</v>
      </c>
      <c r="K6668" s="352">
        <v>4</v>
      </c>
      <c r="L6668" s="353">
        <v>12</v>
      </c>
      <c r="M6668" s="377">
        <v>48000</v>
      </c>
      <c r="N6668" s="350">
        <v>4</v>
      </c>
      <c r="O6668" s="349">
        <v>6</v>
      </c>
      <c r="P6668" s="377">
        <v>24000</v>
      </c>
    </row>
    <row r="6669" spans="1:16" x14ac:dyDescent="0.2">
      <c r="A6669" s="348" t="s">
        <v>5780</v>
      </c>
      <c r="B6669" s="104" t="s">
        <v>423</v>
      </c>
      <c r="C6669" s="367" t="s">
        <v>99</v>
      </c>
      <c r="D6669" s="349" t="s">
        <v>7143</v>
      </c>
      <c r="E6669" s="370">
        <v>6000</v>
      </c>
      <c r="F6669" s="374" t="s">
        <v>7144</v>
      </c>
      <c r="G6669" s="350" t="s">
        <v>7145</v>
      </c>
      <c r="H6669" s="349" t="s">
        <v>5873</v>
      </c>
      <c r="I6669" s="349" t="s">
        <v>5793</v>
      </c>
      <c r="J6669" s="351" t="s">
        <v>5873</v>
      </c>
      <c r="K6669" s="352">
        <v>2</v>
      </c>
      <c r="L6669" s="353">
        <v>6</v>
      </c>
      <c r="M6669" s="377">
        <v>31800</v>
      </c>
      <c r="N6669" s="350">
        <v>4</v>
      </c>
      <c r="O6669" s="349">
        <v>6</v>
      </c>
      <c r="P6669" s="377">
        <v>36000</v>
      </c>
    </row>
    <row r="6670" spans="1:16" x14ac:dyDescent="0.2">
      <c r="A6670" s="348" t="s">
        <v>5780</v>
      </c>
      <c r="B6670" s="104" t="s">
        <v>423</v>
      </c>
      <c r="C6670" s="367" t="s">
        <v>99</v>
      </c>
      <c r="D6670" s="349" t="s">
        <v>5811</v>
      </c>
      <c r="E6670" s="370">
        <v>2000</v>
      </c>
      <c r="F6670" s="374" t="s">
        <v>7146</v>
      </c>
      <c r="G6670" s="350" t="s">
        <v>7147</v>
      </c>
      <c r="H6670" s="349" t="s">
        <v>2174</v>
      </c>
      <c r="I6670" s="349" t="s">
        <v>5814</v>
      </c>
      <c r="J6670" s="351" t="s">
        <v>2174</v>
      </c>
      <c r="K6670" s="352">
        <v>4</v>
      </c>
      <c r="L6670" s="353">
        <v>12</v>
      </c>
      <c r="M6670" s="377">
        <v>24000</v>
      </c>
      <c r="N6670" s="350">
        <v>4</v>
      </c>
      <c r="O6670" s="349">
        <v>6</v>
      </c>
      <c r="P6670" s="377">
        <v>12000</v>
      </c>
    </row>
    <row r="6671" spans="1:16" x14ac:dyDescent="0.2">
      <c r="A6671" s="348" t="s">
        <v>5780</v>
      </c>
      <c r="B6671" s="104" t="s">
        <v>423</v>
      </c>
      <c r="C6671" s="367" t="s">
        <v>99</v>
      </c>
      <c r="D6671" s="349" t="s">
        <v>5948</v>
      </c>
      <c r="E6671" s="370">
        <v>4000</v>
      </c>
      <c r="F6671" s="374" t="s">
        <v>7148</v>
      </c>
      <c r="G6671" s="350" t="s">
        <v>7149</v>
      </c>
      <c r="H6671" s="349" t="s">
        <v>1060</v>
      </c>
      <c r="I6671" s="349" t="s">
        <v>5793</v>
      </c>
      <c r="J6671" s="351" t="s">
        <v>1060</v>
      </c>
      <c r="K6671" s="352">
        <v>4</v>
      </c>
      <c r="L6671" s="353">
        <v>12</v>
      </c>
      <c r="M6671" s="377">
        <v>48000</v>
      </c>
      <c r="N6671" s="350">
        <v>4</v>
      </c>
      <c r="O6671" s="349">
        <v>6</v>
      </c>
      <c r="P6671" s="377">
        <v>24000</v>
      </c>
    </row>
    <row r="6672" spans="1:16" x14ac:dyDescent="0.2">
      <c r="A6672" s="348" t="s">
        <v>5780</v>
      </c>
      <c r="B6672" s="104" t="s">
        <v>423</v>
      </c>
      <c r="C6672" s="367" t="s">
        <v>99</v>
      </c>
      <c r="D6672" s="349" t="s">
        <v>7150</v>
      </c>
      <c r="E6672" s="370">
        <v>6000</v>
      </c>
      <c r="F6672" s="374" t="s">
        <v>7151</v>
      </c>
      <c r="G6672" s="350" t="s">
        <v>7152</v>
      </c>
      <c r="H6672" s="349" t="s">
        <v>5821</v>
      </c>
      <c r="I6672" s="349" t="s">
        <v>5793</v>
      </c>
      <c r="J6672" s="351" t="s">
        <v>5821</v>
      </c>
      <c r="K6672" s="352">
        <v>4</v>
      </c>
      <c r="L6672" s="353">
        <v>12</v>
      </c>
      <c r="M6672" s="377">
        <v>72000</v>
      </c>
      <c r="N6672" s="350">
        <v>4</v>
      </c>
      <c r="O6672" s="349">
        <v>6</v>
      </c>
      <c r="P6672" s="377">
        <v>36000</v>
      </c>
    </row>
    <row r="6673" spans="1:16" x14ac:dyDescent="0.2">
      <c r="A6673" s="348" t="s">
        <v>5780</v>
      </c>
      <c r="B6673" s="104" t="s">
        <v>423</v>
      </c>
      <c r="C6673" s="367" t="s">
        <v>99</v>
      </c>
      <c r="D6673" s="349" t="s">
        <v>5811</v>
      </c>
      <c r="E6673" s="370">
        <v>3000</v>
      </c>
      <c r="F6673" s="374" t="s">
        <v>7153</v>
      </c>
      <c r="G6673" s="350" t="s">
        <v>7154</v>
      </c>
      <c r="H6673" s="349" t="s">
        <v>5900</v>
      </c>
      <c r="I6673" s="349" t="s">
        <v>5793</v>
      </c>
      <c r="J6673" s="351" t="s">
        <v>5900</v>
      </c>
      <c r="K6673" s="352">
        <v>4</v>
      </c>
      <c r="L6673" s="353">
        <v>12</v>
      </c>
      <c r="M6673" s="377">
        <v>36000</v>
      </c>
      <c r="N6673" s="350">
        <v>4</v>
      </c>
      <c r="O6673" s="349">
        <v>6</v>
      </c>
      <c r="P6673" s="377">
        <v>18000</v>
      </c>
    </row>
    <row r="6674" spans="1:16" x14ac:dyDescent="0.2">
      <c r="A6674" s="348" t="s">
        <v>5780</v>
      </c>
      <c r="B6674" s="104" t="s">
        <v>423</v>
      </c>
      <c r="C6674" s="367" t="s">
        <v>99</v>
      </c>
      <c r="D6674" s="349" t="s">
        <v>4514</v>
      </c>
      <c r="E6674" s="370">
        <v>4000</v>
      </c>
      <c r="F6674" s="374" t="s">
        <v>7155</v>
      </c>
      <c r="G6674" s="350" t="s">
        <v>7156</v>
      </c>
      <c r="H6674" s="349" t="s">
        <v>5972</v>
      </c>
      <c r="I6674" s="349" t="s">
        <v>5793</v>
      </c>
      <c r="J6674" s="351" t="s">
        <v>5972</v>
      </c>
      <c r="K6674" s="352">
        <v>4</v>
      </c>
      <c r="L6674" s="353">
        <v>10</v>
      </c>
      <c r="M6674" s="377">
        <v>40000</v>
      </c>
      <c r="N6674" s="350">
        <v>0</v>
      </c>
      <c r="O6674" s="349">
        <v>0</v>
      </c>
      <c r="P6674" s="377">
        <v>0</v>
      </c>
    </row>
    <row r="6675" spans="1:16" x14ac:dyDescent="0.2">
      <c r="A6675" s="348" t="s">
        <v>5780</v>
      </c>
      <c r="B6675" s="104" t="s">
        <v>423</v>
      </c>
      <c r="C6675" s="367" t="s">
        <v>99</v>
      </c>
      <c r="D6675" s="349" t="s">
        <v>5849</v>
      </c>
      <c r="E6675" s="370">
        <v>4000</v>
      </c>
      <c r="F6675" s="374" t="s">
        <v>7155</v>
      </c>
      <c r="G6675" s="350" t="s">
        <v>7156</v>
      </c>
      <c r="H6675" s="349" t="s">
        <v>5849</v>
      </c>
      <c r="I6675" s="349" t="s">
        <v>5793</v>
      </c>
      <c r="J6675" s="351" t="s">
        <v>5849</v>
      </c>
      <c r="K6675" s="352">
        <v>1</v>
      </c>
      <c r="L6675" s="353">
        <v>2</v>
      </c>
      <c r="M6675" s="377">
        <v>8000</v>
      </c>
      <c r="N6675" s="350">
        <v>4</v>
      </c>
      <c r="O6675" s="349">
        <v>6</v>
      </c>
      <c r="P6675" s="377">
        <v>24000</v>
      </c>
    </row>
    <row r="6676" spans="1:16" x14ac:dyDescent="0.2">
      <c r="A6676" s="348" t="s">
        <v>5780</v>
      </c>
      <c r="B6676" s="104" t="s">
        <v>423</v>
      </c>
      <c r="C6676" s="367" t="s">
        <v>99</v>
      </c>
      <c r="D6676" s="349" t="s">
        <v>5849</v>
      </c>
      <c r="E6676" s="370">
        <v>4000</v>
      </c>
      <c r="F6676" s="374" t="s">
        <v>7157</v>
      </c>
      <c r="G6676" s="350" t="s">
        <v>7158</v>
      </c>
      <c r="H6676" s="349" t="s">
        <v>5825</v>
      </c>
      <c r="I6676" s="349" t="s">
        <v>5793</v>
      </c>
      <c r="J6676" s="351" t="s">
        <v>5825</v>
      </c>
      <c r="K6676" s="352">
        <v>2</v>
      </c>
      <c r="L6676" s="353">
        <v>5</v>
      </c>
      <c r="M6676" s="377">
        <v>18533.333333333332</v>
      </c>
      <c r="N6676" s="350">
        <v>4</v>
      </c>
      <c r="O6676" s="349">
        <v>6</v>
      </c>
      <c r="P6676" s="377">
        <v>24000</v>
      </c>
    </row>
    <row r="6677" spans="1:16" x14ac:dyDescent="0.2">
      <c r="A6677" s="348" t="s">
        <v>5780</v>
      </c>
      <c r="B6677" s="104" t="s">
        <v>423</v>
      </c>
      <c r="C6677" s="367" t="s">
        <v>99</v>
      </c>
      <c r="D6677" s="349" t="s">
        <v>7159</v>
      </c>
      <c r="E6677" s="370">
        <v>4000</v>
      </c>
      <c r="F6677" s="374" t="s">
        <v>7160</v>
      </c>
      <c r="G6677" s="350" t="s">
        <v>7161</v>
      </c>
      <c r="H6677" s="349" t="s">
        <v>2533</v>
      </c>
      <c r="I6677" s="349" t="s">
        <v>5793</v>
      </c>
      <c r="J6677" s="351" t="s">
        <v>2533</v>
      </c>
      <c r="K6677" s="352">
        <v>2</v>
      </c>
      <c r="L6677" s="353">
        <v>6</v>
      </c>
      <c r="M6677" s="377">
        <v>23066.666666666668</v>
      </c>
      <c r="N6677" s="350">
        <v>4</v>
      </c>
      <c r="O6677" s="349">
        <v>6</v>
      </c>
      <c r="P6677" s="377">
        <v>24000</v>
      </c>
    </row>
    <row r="6678" spans="1:16" x14ac:dyDescent="0.2">
      <c r="A6678" s="348" t="s">
        <v>5780</v>
      </c>
      <c r="B6678" s="104" t="s">
        <v>423</v>
      </c>
      <c r="C6678" s="367" t="s">
        <v>99</v>
      </c>
      <c r="D6678" s="349" t="s">
        <v>5811</v>
      </c>
      <c r="E6678" s="370">
        <v>2500</v>
      </c>
      <c r="F6678" s="374" t="s">
        <v>7162</v>
      </c>
      <c r="G6678" s="350" t="s">
        <v>7163</v>
      </c>
      <c r="H6678" s="349" t="s">
        <v>6690</v>
      </c>
      <c r="I6678" s="349" t="s">
        <v>5785</v>
      </c>
      <c r="J6678" s="351" t="s">
        <v>6690</v>
      </c>
      <c r="K6678" s="352">
        <v>4</v>
      </c>
      <c r="L6678" s="353">
        <v>12</v>
      </c>
      <c r="M6678" s="377">
        <v>30000</v>
      </c>
      <c r="N6678" s="350">
        <v>4</v>
      </c>
      <c r="O6678" s="349">
        <v>6</v>
      </c>
      <c r="P6678" s="377">
        <v>15000</v>
      </c>
    </row>
    <row r="6679" spans="1:16" x14ac:dyDescent="0.2">
      <c r="A6679" s="348" t="s">
        <v>5780</v>
      </c>
      <c r="B6679" s="104" t="s">
        <v>423</v>
      </c>
      <c r="C6679" s="367" t="s">
        <v>99</v>
      </c>
      <c r="D6679" s="349" t="s">
        <v>5829</v>
      </c>
      <c r="E6679" s="370">
        <v>4000</v>
      </c>
      <c r="F6679" s="374" t="s">
        <v>7164</v>
      </c>
      <c r="G6679" s="350" t="s">
        <v>7165</v>
      </c>
      <c r="H6679" s="349" t="s">
        <v>1060</v>
      </c>
      <c r="I6679" s="349" t="s">
        <v>5793</v>
      </c>
      <c r="J6679" s="351" t="s">
        <v>1060</v>
      </c>
      <c r="K6679" s="352">
        <v>2</v>
      </c>
      <c r="L6679" s="353">
        <v>5</v>
      </c>
      <c r="M6679" s="377">
        <v>19466.666666666668</v>
      </c>
      <c r="N6679" s="350">
        <v>4</v>
      </c>
      <c r="O6679" s="349">
        <v>6</v>
      </c>
      <c r="P6679" s="377">
        <v>24000</v>
      </c>
    </row>
    <row r="6680" spans="1:16" x14ac:dyDescent="0.2">
      <c r="A6680" s="348" t="s">
        <v>5780</v>
      </c>
      <c r="B6680" s="104" t="s">
        <v>423</v>
      </c>
      <c r="C6680" s="367" t="s">
        <v>99</v>
      </c>
      <c r="D6680" s="349" t="s">
        <v>5790</v>
      </c>
      <c r="E6680" s="370">
        <v>4000</v>
      </c>
      <c r="F6680" s="374" t="s">
        <v>7166</v>
      </c>
      <c r="G6680" s="350" t="s">
        <v>7167</v>
      </c>
      <c r="H6680" s="349" t="s">
        <v>6238</v>
      </c>
      <c r="I6680" s="349" t="s">
        <v>5793</v>
      </c>
      <c r="J6680" s="351" t="s">
        <v>6238</v>
      </c>
      <c r="K6680" s="352">
        <v>4</v>
      </c>
      <c r="L6680" s="353">
        <v>12</v>
      </c>
      <c r="M6680" s="377">
        <v>48000</v>
      </c>
      <c r="N6680" s="350">
        <v>4</v>
      </c>
      <c r="O6680" s="349">
        <v>6</v>
      </c>
      <c r="P6680" s="377">
        <v>24000</v>
      </c>
    </row>
    <row r="6681" spans="1:16" x14ac:dyDescent="0.2">
      <c r="A6681" s="348" t="s">
        <v>5780</v>
      </c>
      <c r="B6681" s="104" t="s">
        <v>423</v>
      </c>
      <c r="C6681" s="367" t="s">
        <v>99</v>
      </c>
      <c r="D6681" s="349" t="s">
        <v>5808</v>
      </c>
      <c r="E6681" s="370">
        <v>4000</v>
      </c>
      <c r="F6681" s="374" t="s">
        <v>7168</v>
      </c>
      <c r="G6681" s="350" t="s">
        <v>7169</v>
      </c>
      <c r="H6681" s="349" t="s">
        <v>1060</v>
      </c>
      <c r="I6681" s="349" t="s">
        <v>5793</v>
      </c>
      <c r="J6681" s="351" t="s">
        <v>1060</v>
      </c>
      <c r="K6681" s="352">
        <v>4</v>
      </c>
      <c r="L6681" s="353">
        <v>12</v>
      </c>
      <c r="M6681" s="377">
        <v>48000</v>
      </c>
      <c r="N6681" s="350">
        <v>4</v>
      </c>
      <c r="O6681" s="349">
        <v>6</v>
      </c>
      <c r="P6681" s="377">
        <v>24000</v>
      </c>
    </row>
    <row r="6682" spans="1:16" x14ac:dyDescent="0.2">
      <c r="A6682" s="348" t="s">
        <v>5780</v>
      </c>
      <c r="B6682" s="104" t="s">
        <v>423</v>
      </c>
      <c r="C6682" s="367" t="s">
        <v>99</v>
      </c>
      <c r="D6682" s="349" t="s">
        <v>6130</v>
      </c>
      <c r="E6682" s="370">
        <v>4000</v>
      </c>
      <c r="F6682" s="374" t="s">
        <v>7170</v>
      </c>
      <c r="G6682" s="350" t="s">
        <v>7171</v>
      </c>
      <c r="H6682" s="349" t="s">
        <v>1544</v>
      </c>
      <c r="I6682" s="349" t="s">
        <v>5793</v>
      </c>
      <c r="J6682" s="351" t="s">
        <v>1544</v>
      </c>
      <c r="K6682" s="352">
        <v>2</v>
      </c>
      <c r="L6682" s="353">
        <v>6</v>
      </c>
      <c r="M6682" s="377">
        <v>23066.666666666668</v>
      </c>
      <c r="N6682" s="350">
        <v>4</v>
      </c>
      <c r="O6682" s="349">
        <v>6</v>
      </c>
      <c r="P6682" s="377">
        <v>24000</v>
      </c>
    </row>
    <row r="6683" spans="1:16" x14ac:dyDescent="0.2">
      <c r="A6683" s="348" t="s">
        <v>5780</v>
      </c>
      <c r="B6683" s="104" t="s">
        <v>423</v>
      </c>
      <c r="C6683" s="367" t="s">
        <v>99</v>
      </c>
      <c r="D6683" s="349" t="s">
        <v>5826</v>
      </c>
      <c r="E6683" s="370">
        <v>4000</v>
      </c>
      <c r="F6683" s="374" t="s">
        <v>7172</v>
      </c>
      <c r="G6683" s="350" t="s">
        <v>7173</v>
      </c>
      <c r="H6683" s="349" t="s">
        <v>1026</v>
      </c>
      <c r="I6683" s="349" t="s">
        <v>5793</v>
      </c>
      <c r="J6683" s="351" t="s">
        <v>1026</v>
      </c>
      <c r="K6683" s="352">
        <v>2</v>
      </c>
      <c r="L6683" s="353">
        <v>5</v>
      </c>
      <c r="M6683" s="377">
        <v>19466.666666666668</v>
      </c>
      <c r="N6683" s="350">
        <v>4</v>
      </c>
      <c r="O6683" s="349">
        <v>6</v>
      </c>
      <c r="P6683" s="377">
        <v>24000</v>
      </c>
    </row>
    <row r="6684" spans="1:16" x14ac:dyDescent="0.2">
      <c r="A6684" s="348" t="s">
        <v>5780</v>
      </c>
      <c r="B6684" s="104" t="s">
        <v>423</v>
      </c>
      <c r="C6684" s="367" t="s">
        <v>99</v>
      </c>
      <c r="D6684" s="349" t="s">
        <v>7174</v>
      </c>
      <c r="E6684" s="370">
        <v>4000</v>
      </c>
      <c r="F6684" s="374" t="s">
        <v>7175</v>
      </c>
      <c r="G6684" s="350" t="s">
        <v>7176</v>
      </c>
      <c r="H6684" s="349" t="s">
        <v>1060</v>
      </c>
      <c r="I6684" s="349" t="s">
        <v>5793</v>
      </c>
      <c r="J6684" s="351" t="s">
        <v>1060</v>
      </c>
      <c r="K6684" s="352">
        <v>4</v>
      </c>
      <c r="L6684" s="353">
        <v>12</v>
      </c>
      <c r="M6684" s="377">
        <v>48000</v>
      </c>
      <c r="N6684" s="350">
        <v>4</v>
      </c>
      <c r="O6684" s="349">
        <v>6</v>
      </c>
      <c r="P6684" s="377">
        <v>24000</v>
      </c>
    </row>
    <row r="6685" spans="1:16" x14ac:dyDescent="0.2">
      <c r="A6685" s="348" t="s">
        <v>5780</v>
      </c>
      <c r="B6685" s="104" t="s">
        <v>423</v>
      </c>
      <c r="C6685" s="367" t="s">
        <v>99</v>
      </c>
      <c r="D6685" s="349" t="s">
        <v>5870</v>
      </c>
      <c r="E6685" s="370">
        <v>3500</v>
      </c>
      <c r="F6685" s="374" t="s">
        <v>7177</v>
      </c>
      <c r="G6685" s="350" t="s">
        <v>7178</v>
      </c>
      <c r="H6685" s="349" t="s">
        <v>5794</v>
      </c>
      <c r="I6685" s="349" t="s">
        <v>5793</v>
      </c>
      <c r="J6685" s="351" t="s">
        <v>5794</v>
      </c>
      <c r="K6685" s="352">
        <v>4</v>
      </c>
      <c r="L6685" s="353">
        <v>12</v>
      </c>
      <c r="M6685" s="377">
        <v>42000</v>
      </c>
      <c r="N6685" s="350">
        <v>4</v>
      </c>
      <c r="O6685" s="349">
        <v>6</v>
      </c>
      <c r="P6685" s="377">
        <v>21000</v>
      </c>
    </row>
    <row r="6686" spans="1:16" x14ac:dyDescent="0.2">
      <c r="A6686" s="348" t="s">
        <v>5780</v>
      </c>
      <c r="B6686" s="104" t="s">
        <v>423</v>
      </c>
      <c r="C6686" s="367" t="s">
        <v>99</v>
      </c>
      <c r="D6686" s="349" t="s">
        <v>5870</v>
      </c>
      <c r="E6686" s="370">
        <v>4000</v>
      </c>
      <c r="F6686" s="374" t="s">
        <v>7179</v>
      </c>
      <c r="G6686" s="350" t="s">
        <v>7180</v>
      </c>
      <c r="H6686" s="349" t="s">
        <v>7181</v>
      </c>
      <c r="I6686" s="349" t="s">
        <v>5793</v>
      </c>
      <c r="J6686" s="351" t="s">
        <v>7181</v>
      </c>
      <c r="K6686" s="352">
        <v>4</v>
      </c>
      <c r="L6686" s="353">
        <v>12</v>
      </c>
      <c r="M6686" s="377">
        <v>48000</v>
      </c>
      <c r="N6686" s="350">
        <v>4</v>
      </c>
      <c r="O6686" s="349">
        <v>6</v>
      </c>
      <c r="P6686" s="377">
        <v>24000</v>
      </c>
    </row>
    <row r="6687" spans="1:16" x14ac:dyDescent="0.2">
      <c r="A6687" s="348" t="s">
        <v>5780</v>
      </c>
      <c r="B6687" s="104" t="s">
        <v>423</v>
      </c>
      <c r="C6687" s="367" t="s">
        <v>99</v>
      </c>
      <c r="D6687" s="349" t="s">
        <v>5880</v>
      </c>
      <c r="E6687" s="370">
        <v>4000</v>
      </c>
      <c r="F6687" s="374" t="s">
        <v>7182</v>
      </c>
      <c r="G6687" s="350" t="s">
        <v>7183</v>
      </c>
      <c r="H6687" s="349" t="s">
        <v>1026</v>
      </c>
      <c r="I6687" s="349" t="s">
        <v>5793</v>
      </c>
      <c r="J6687" s="351" t="s">
        <v>1026</v>
      </c>
      <c r="K6687" s="352">
        <v>4</v>
      </c>
      <c r="L6687" s="353">
        <v>12</v>
      </c>
      <c r="M6687" s="377">
        <v>48000</v>
      </c>
      <c r="N6687" s="350">
        <v>4</v>
      </c>
      <c r="O6687" s="349">
        <v>6</v>
      </c>
      <c r="P6687" s="377">
        <v>24000</v>
      </c>
    </row>
    <row r="6688" spans="1:16" x14ac:dyDescent="0.2">
      <c r="A6688" s="348" t="s">
        <v>5780</v>
      </c>
      <c r="B6688" s="104" t="s">
        <v>423</v>
      </c>
      <c r="C6688" s="367" t="s">
        <v>99</v>
      </c>
      <c r="D6688" s="349" t="s">
        <v>5797</v>
      </c>
      <c r="E6688" s="370">
        <v>4000</v>
      </c>
      <c r="F6688" s="374" t="s">
        <v>7184</v>
      </c>
      <c r="G6688" s="350" t="s">
        <v>7185</v>
      </c>
      <c r="H6688" s="349" t="s">
        <v>1060</v>
      </c>
      <c r="I6688" s="349" t="s">
        <v>5793</v>
      </c>
      <c r="J6688" s="351" t="s">
        <v>1060</v>
      </c>
      <c r="K6688" s="352">
        <v>2</v>
      </c>
      <c r="L6688" s="353">
        <v>5</v>
      </c>
      <c r="M6688" s="377">
        <v>16666.666666666668</v>
      </c>
      <c r="N6688" s="350">
        <v>4</v>
      </c>
      <c r="O6688" s="349">
        <v>6</v>
      </c>
      <c r="P6688" s="377">
        <v>24000</v>
      </c>
    </row>
    <row r="6689" spans="1:16" x14ac:dyDescent="0.2">
      <c r="A6689" s="348" t="s">
        <v>5780</v>
      </c>
      <c r="B6689" s="104" t="s">
        <v>423</v>
      </c>
      <c r="C6689" s="367" t="s">
        <v>99</v>
      </c>
      <c r="D6689" s="349" t="s">
        <v>5911</v>
      </c>
      <c r="E6689" s="370">
        <v>4000</v>
      </c>
      <c r="F6689" s="374" t="s">
        <v>7186</v>
      </c>
      <c r="G6689" s="350" t="s">
        <v>7187</v>
      </c>
      <c r="H6689" s="349" t="s">
        <v>1895</v>
      </c>
      <c r="I6689" s="349" t="s">
        <v>5793</v>
      </c>
      <c r="J6689" s="351" t="s">
        <v>1895</v>
      </c>
      <c r="K6689" s="352">
        <v>2</v>
      </c>
      <c r="L6689" s="353">
        <v>6</v>
      </c>
      <c r="M6689" s="377">
        <v>22933.333333333332</v>
      </c>
      <c r="N6689" s="350">
        <v>4</v>
      </c>
      <c r="O6689" s="349">
        <v>6</v>
      </c>
      <c r="P6689" s="377">
        <v>24000</v>
      </c>
    </row>
    <row r="6690" spans="1:16" x14ac:dyDescent="0.2">
      <c r="A6690" s="348" t="s">
        <v>5780</v>
      </c>
      <c r="B6690" s="104" t="s">
        <v>423</v>
      </c>
      <c r="C6690" s="367" t="s">
        <v>99</v>
      </c>
      <c r="D6690" s="349" t="s">
        <v>5817</v>
      </c>
      <c r="E6690" s="370">
        <v>2250</v>
      </c>
      <c r="F6690" s="374" t="s">
        <v>7188</v>
      </c>
      <c r="G6690" s="350" t="s">
        <v>7189</v>
      </c>
      <c r="H6690" s="349" t="s">
        <v>5820</v>
      </c>
      <c r="I6690" s="349" t="s">
        <v>5793</v>
      </c>
      <c r="J6690" s="351" t="s">
        <v>5820</v>
      </c>
      <c r="K6690" s="352">
        <v>4</v>
      </c>
      <c r="L6690" s="353">
        <v>12</v>
      </c>
      <c r="M6690" s="377">
        <v>27000</v>
      </c>
      <c r="N6690" s="350">
        <v>4</v>
      </c>
      <c r="O6690" s="349">
        <v>6</v>
      </c>
      <c r="P6690" s="377">
        <v>13500</v>
      </c>
    </row>
    <row r="6691" spans="1:16" x14ac:dyDescent="0.2">
      <c r="A6691" s="348" t="s">
        <v>5780</v>
      </c>
      <c r="B6691" s="104" t="s">
        <v>423</v>
      </c>
      <c r="C6691" s="367" t="s">
        <v>99</v>
      </c>
      <c r="D6691" s="349" t="s">
        <v>5790</v>
      </c>
      <c r="E6691" s="370">
        <v>3000</v>
      </c>
      <c r="F6691" s="374" t="s">
        <v>7190</v>
      </c>
      <c r="G6691" s="350" t="s">
        <v>7191</v>
      </c>
      <c r="H6691" s="349" t="s">
        <v>6238</v>
      </c>
      <c r="I6691" s="349" t="s">
        <v>5793</v>
      </c>
      <c r="J6691" s="351" t="s">
        <v>6238</v>
      </c>
      <c r="K6691" s="352">
        <v>4</v>
      </c>
      <c r="L6691" s="353">
        <v>12</v>
      </c>
      <c r="M6691" s="377">
        <v>36000</v>
      </c>
      <c r="N6691" s="350">
        <v>4</v>
      </c>
      <c r="O6691" s="349">
        <v>6</v>
      </c>
      <c r="P6691" s="377">
        <v>18000</v>
      </c>
    </row>
    <row r="6692" spans="1:16" x14ac:dyDescent="0.2">
      <c r="A6692" s="348" t="s">
        <v>5780</v>
      </c>
      <c r="B6692" s="104" t="s">
        <v>423</v>
      </c>
      <c r="C6692" s="367" t="s">
        <v>99</v>
      </c>
      <c r="D6692" s="349" t="s">
        <v>5811</v>
      </c>
      <c r="E6692" s="370">
        <v>2500</v>
      </c>
      <c r="F6692" s="374" t="s">
        <v>7192</v>
      </c>
      <c r="G6692" s="350" t="s">
        <v>7193</v>
      </c>
      <c r="H6692" s="349" t="s">
        <v>5794</v>
      </c>
      <c r="I6692" s="349" t="s">
        <v>5793</v>
      </c>
      <c r="J6692" s="351" t="s">
        <v>5794</v>
      </c>
      <c r="K6692" s="352">
        <v>4</v>
      </c>
      <c r="L6692" s="353">
        <v>12</v>
      </c>
      <c r="M6692" s="377">
        <v>30000</v>
      </c>
      <c r="N6692" s="350">
        <v>4</v>
      </c>
      <c r="O6692" s="349">
        <v>6</v>
      </c>
      <c r="P6692" s="377">
        <v>15000</v>
      </c>
    </row>
    <row r="6693" spans="1:16" x14ac:dyDescent="0.2">
      <c r="A6693" s="348" t="s">
        <v>5780</v>
      </c>
      <c r="B6693" s="104" t="s">
        <v>423</v>
      </c>
      <c r="C6693" s="367" t="s">
        <v>99</v>
      </c>
      <c r="D6693" s="349" t="s">
        <v>5790</v>
      </c>
      <c r="E6693" s="370">
        <v>4000</v>
      </c>
      <c r="F6693" s="374" t="s">
        <v>7194</v>
      </c>
      <c r="G6693" s="350" t="s">
        <v>7195</v>
      </c>
      <c r="H6693" s="349" t="s">
        <v>1060</v>
      </c>
      <c r="I6693" s="349" t="s">
        <v>5793</v>
      </c>
      <c r="J6693" s="351" t="s">
        <v>1060</v>
      </c>
      <c r="K6693" s="352">
        <v>4</v>
      </c>
      <c r="L6693" s="353">
        <v>12</v>
      </c>
      <c r="M6693" s="377">
        <v>48000</v>
      </c>
      <c r="N6693" s="350">
        <v>0</v>
      </c>
      <c r="O6693" s="349">
        <v>0</v>
      </c>
      <c r="P6693" s="377">
        <v>0</v>
      </c>
    </row>
    <row r="6694" spans="1:16" x14ac:dyDescent="0.2">
      <c r="A6694" s="348" t="s">
        <v>5780</v>
      </c>
      <c r="B6694" s="104" t="s">
        <v>423</v>
      </c>
      <c r="C6694" s="367" t="s">
        <v>99</v>
      </c>
      <c r="D6694" s="349" t="s">
        <v>5829</v>
      </c>
      <c r="E6694" s="370">
        <v>4000</v>
      </c>
      <c r="F6694" s="374" t="s">
        <v>7196</v>
      </c>
      <c r="G6694" s="350" t="s">
        <v>7197</v>
      </c>
      <c r="H6694" s="349" t="s">
        <v>1060</v>
      </c>
      <c r="I6694" s="349" t="s">
        <v>5793</v>
      </c>
      <c r="J6694" s="351" t="s">
        <v>1060</v>
      </c>
      <c r="K6694" s="352">
        <v>2</v>
      </c>
      <c r="L6694" s="353">
        <v>6</v>
      </c>
      <c r="M6694" s="377">
        <v>22933.333333333332</v>
      </c>
      <c r="N6694" s="350">
        <v>4</v>
      </c>
      <c r="O6694" s="349">
        <v>6</v>
      </c>
      <c r="P6694" s="377">
        <v>24000</v>
      </c>
    </row>
    <row r="6695" spans="1:16" x14ac:dyDescent="0.2">
      <c r="A6695" s="348" t="s">
        <v>5780</v>
      </c>
      <c r="B6695" s="104" t="s">
        <v>423</v>
      </c>
      <c r="C6695" s="367" t="s">
        <v>99</v>
      </c>
      <c r="D6695" s="349" t="s">
        <v>5870</v>
      </c>
      <c r="E6695" s="370">
        <v>4000</v>
      </c>
      <c r="F6695" s="374" t="s">
        <v>7198</v>
      </c>
      <c r="G6695" s="350" t="s">
        <v>7199</v>
      </c>
      <c r="H6695" s="349" t="s">
        <v>7181</v>
      </c>
      <c r="I6695" s="349" t="s">
        <v>5793</v>
      </c>
      <c r="J6695" s="351" t="s">
        <v>7181</v>
      </c>
      <c r="K6695" s="352">
        <v>4</v>
      </c>
      <c r="L6695" s="353">
        <v>12</v>
      </c>
      <c r="M6695" s="377">
        <v>48000</v>
      </c>
      <c r="N6695" s="350">
        <v>4</v>
      </c>
      <c r="O6695" s="349">
        <v>6</v>
      </c>
      <c r="P6695" s="377">
        <v>24000</v>
      </c>
    </row>
    <row r="6696" spans="1:16" x14ac:dyDescent="0.2">
      <c r="A6696" s="348" t="s">
        <v>5780</v>
      </c>
      <c r="B6696" s="104" t="s">
        <v>423</v>
      </c>
      <c r="C6696" s="367" t="s">
        <v>99</v>
      </c>
      <c r="D6696" s="349" t="s">
        <v>6120</v>
      </c>
      <c r="E6696" s="370">
        <v>4000</v>
      </c>
      <c r="F6696" s="374" t="s">
        <v>7200</v>
      </c>
      <c r="G6696" s="350" t="s">
        <v>7201</v>
      </c>
      <c r="H6696" s="349" t="s">
        <v>1026</v>
      </c>
      <c r="I6696" s="349" t="s">
        <v>5793</v>
      </c>
      <c r="J6696" s="351" t="s">
        <v>1026</v>
      </c>
      <c r="K6696" s="352">
        <v>4</v>
      </c>
      <c r="L6696" s="353">
        <v>12</v>
      </c>
      <c r="M6696" s="377">
        <v>48000</v>
      </c>
      <c r="N6696" s="350">
        <v>4</v>
      </c>
      <c r="O6696" s="349">
        <v>6</v>
      </c>
      <c r="P6696" s="377">
        <v>24000</v>
      </c>
    </row>
    <row r="6697" spans="1:16" x14ac:dyDescent="0.2">
      <c r="A6697" s="348" t="s">
        <v>5780</v>
      </c>
      <c r="B6697" s="104" t="s">
        <v>423</v>
      </c>
      <c r="C6697" s="367" t="s">
        <v>99</v>
      </c>
      <c r="D6697" s="349" t="s">
        <v>5794</v>
      </c>
      <c r="E6697" s="370">
        <v>3000</v>
      </c>
      <c r="F6697" s="374" t="s">
        <v>7202</v>
      </c>
      <c r="G6697" s="350" t="s">
        <v>7203</v>
      </c>
      <c r="H6697" s="349" t="s">
        <v>5826</v>
      </c>
      <c r="I6697" s="349" t="s">
        <v>5793</v>
      </c>
      <c r="J6697" s="351" t="s">
        <v>5826</v>
      </c>
      <c r="K6697" s="352">
        <v>4</v>
      </c>
      <c r="L6697" s="353">
        <v>12</v>
      </c>
      <c r="M6697" s="377">
        <v>36000</v>
      </c>
      <c r="N6697" s="350">
        <v>4</v>
      </c>
      <c r="O6697" s="349">
        <v>6</v>
      </c>
      <c r="P6697" s="377">
        <v>18000</v>
      </c>
    </row>
    <row r="6698" spans="1:16" x14ac:dyDescent="0.2">
      <c r="A6698" s="348" t="s">
        <v>5780</v>
      </c>
      <c r="B6698" s="104" t="s">
        <v>423</v>
      </c>
      <c r="C6698" s="367" t="s">
        <v>99</v>
      </c>
      <c r="D6698" s="349" t="s">
        <v>7204</v>
      </c>
      <c r="E6698" s="370">
        <v>4000</v>
      </c>
      <c r="F6698" s="374" t="s">
        <v>7205</v>
      </c>
      <c r="G6698" s="350" t="s">
        <v>7206</v>
      </c>
      <c r="H6698" s="349" t="s">
        <v>5524</v>
      </c>
      <c r="I6698" s="349" t="s">
        <v>5793</v>
      </c>
      <c r="J6698" s="351" t="s">
        <v>5524</v>
      </c>
      <c r="K6698" s="352">
        <v>2</v>
      </c>
      <c r="L6698" s="353">
        <v>4</v>
      </c>
      <c r="M6698" s="377">
        <v>14000</v>
      </c>
      <c r="N6698" s="350">
        <v>1</v>
      </c>
      <c r="O6698" s="349">
        <v>1</v>
      </c>
      <c r="P6698" s="377">
        <v>4000</v>
      </c>
    </row>
    <row r="6699" spans="1:16" x14ac:dyDescent="0.2">
      <c r="A6699" s="348" t="s">
        <v>5780</v>
      </c>
      <c r="B6699" s="104" t="s">
        <v>423</v>
      </c>
      <c r="C6699" s="367" t="s">
        <v>99</v>
      </c>
      <c r="D6699" s="349" t="s">
        <v>5826</v>
      </c>
      <c r="E6699" s="370">
        <v>4000</v>
      </c>
      <c r="F6699" s="374" t="s">
        <v>7207</v>
      </c>
      <c r="G6699" s="350" t="s">
        <v>7208</v>
      </c>
      <c r="H6699" s="349" t="s">
        <v>1026</v>
      </c>
      <c r="I6699" s="349" t="s">
        <v>5793</v>
      </c>
      <c r="J6699" s="351" t="s">
        <v>1026</v>
      </c>
      <c r="K6699" s="352">
        <v>1</v>
      </c>
      <c r="L6699" s="353">
        <v>3</v>
      </c>
      <c r="M6699" s="377">
        <v>12000</v>
      </c>
      <c r="N6699" s="350">
        <v>4</v>
      </c>
      <c r="O6699" s="349">
        <v>6</v>
      </c>
      <c r="P6699" s="377">
        <v>24000</v>
      </c>
    </row>
    <row r="6700" spans="1:16" x14ac:dyDescent="0.2">
      <c r="A6700" s="348" t="s">
        <v>5780</v>
      </c>
      <c r="B6700" s="104" t="s">
        <v>423</v>
      </c>
      <c r="C6700" s="367" t="s">
        <v>99</v>
      </c>
      <c r="D6700" s="349" t="s">
        <v>5790</v>
      </c>
      <c r="E6700" s="370">
        <v>4000</v>
      </c>
      <c r="F6700" s="374" t="s">
        <v>7209</v>
      </c>
      <c r="G6700" s="350" t="s">
        <v>7210</v>
      </c>
      <c r="H6700" s="349" t="s">
        <v>1060</v>
      </c>
      <c r="I6700" s="349" t="s">
        <v>5793</v>
      </c>
      <c r="J6700" s="351" t="s">
        <v>1060</v>
      </c>
      <c r="K6700" s="352">
        <v>4</v>
      </c>
      <c r="L6700" s="353">
        <v>12</v>
      </c>
      <c r="M6700" s="377">
        <v>48000</v>
      </c>
      <c r="N6700" s="350">
        <v>0</v>
      </c>
      <c r="O6700" s="349">
        <v>0</v>
      </c>
      <c r="P6700" s="377">
        <v>0</v>
      </c>
    </row>
    <row r="6701" spans="1:16" x14ac:dyDescent="0.2">
      <c r="A6701" s="348" t="s">
        <v>5780</v>
      </c>
      <c r="B6701" s="104" t="s">
        <v>423</v>
      </c>
      <c r="C6701" s="367" t="s">
        <v>99</v>
      </c>
      <c r="D6701" s="349" t="s">
        <v>5794</v>
      </c>
      <c r="E6701" s="370">
        <v>3500</v>
      </c>
      <c r="F6701" s="374" t="s">
        <v>7211</v>
      </c>
      <c r="G6701" s="350" t="s">
        <v>7212</v>
      </c>
      <c r="H6701" s="349" t="s">
        <v>5794</v>
      </c>
      <c r="I6701" s="349" t="s">
        <v>5793</v>
      </c>
      <c r="J6701" s="351" t="s">
        <v>5794</v>
      </c>
      <c r="K6701" s="352">
        <v>4</v>
      </c>
      <c r="L6701" s="353">
        <v>12</v>
      </c>
      <c r="M6701" s="377">
        <v>42000</v>
      </c>
      <c r="N6701" s="350">
        <v>4</v>
      </c>
      <c r="O6701" s="349">
        <v>6</v>
      </c>
      <c r="P6701" s="377">
        <v>21000</v>
      </c>
    </row>
    <row r="6702" spans="1:16" x14ac:dyDescent="0.2">
      <c r="A6702" s="348" t="s">
        <v>5780</v>
      </c>
      <c r="B6702" s="104" t="s">
        <v>423</v>
      </c>
      <c r="C6702" s="367" t="s">
        <v>99</v>
      </c>
      <c r="D6702" s="349" t="s">
        <v>5781</v>
      </c>
      <c r="E6702" s="370">
        <v>4500</v>
      </c>
      <c r="F6702" s="374" t="s">
        <v>7213</v>
      </c>
      <c r="G6702" s="350" t="s">
        <v>7214</v>
      </c>
      <c r="H6702" s="349" t="s">
        <v>6192</v>
      </c>
      <c r="I6702" s="349" t="s">
        <v>1028</v>
      </c>
      <c r="J6702" s="351" t="s">
        <v>6192</v>
      </c>
      <c r="K6702" s="352">
        <v>4</v>
      </c>
      <c r="L6702" s="353">
        <v>7</v>
      </c>
      <c r="M6702" s="377">
        <v>31500</v>
      </c>
      <c r="N6702" s="350">
        <v>0</v>
      </c>
      <c r="O6702" s="349">
        <v>0</v>
      </c>
      <c r="P6702" s="377">
        <v>0</v>
      </c>
    </row>
    <row r="6703" spans="1:16" x14ac:dyDescent="0.2">
      <c r="A6703" s="348" t="s">
        <v>5780</v>
      </c>
      <c r="B6703" s="104" t="s">
        <v>423</v>
      </c>
      <c r="C6703" s="367" t="s">
        <v>99</v>
      </c>
      <c r="D6703" s="349" t="s">
        <v>6416</v>
      </c>
      <c r="E6703" s="370">
        <v>5000</v>
      </c>
      <c r="F6703" s="374" t="s">
        <v>7213</v>
      </c>
      <c r="G6703" s="350" t="s">
        <v>7214</v>
      </c>
      <c r="H6703" s="349" t="s">
        <v>6192</v>
      </c>
      <c r="I6703" s="349" t="s">
        <v>5793</v>
      </c>
      <c r="J6703" s="351" t="s">
        <v>6192</v>
      </c>
      <c r="K6703" s="352">
        <v>2</v>
      </c>
      <c r="L6703" s="353">
        <v>5</v>
      </c>
      <c r="M6703" s="377">
        <v>21833.333333333332</v>
      </c>
      <c r="N6703" s="350">
        <v>4</v>
      </c>
      <c r="O6703" s="349">
        <v>6</v>
      </c>
      <c r="P6703" s="377">
        <v>30000</v>
      </c>
    </row>
    <row r="6704" spans="1:16" x14ac:dyDescent="0.2">
      <c r="A6704" s="348" t="s">
        <v>5780</v>
      </c>
      <c r="B6704" s="104" t="s">
        <v>423</v>
      </c>
      <c r="C6704" s="367" t="s">
        <v>99</v>
      </c>
      <c r="D6704" s="349" t="s">
        <v>5794</v>
      </c>
      <c r="E6704" s="370">
        <v>4000</v>
      </c>
      <c r="F6704" s="374" t="s">
        <v>7215</v>
      </c>
      <c r="G6704" s="350" t="s">
        <v>7216</v>
      </c>
      <c r="H6704" s="349" t="s">
        <v>5794</v>
      </c>
      <c r="I6704" s="349" t="s">
        <v>5793</v>
      </c>
      <c r="J6704" s="351" t="s">
        <v>5794</v>
      </c>
      <c r="K6704" s="352">
        <v>4</v>
      </c>
      <c r="L6704" s="353">
        <v>12</v>
      </c>
      <c r="M6704" s="377">
        <v>48000</v>
      </c>
      <c r="N6704" s="350">
        <v>4</v>
      </c>
      <c r="O6704" s="349">
        <v>6</v>
      </c>
      <c r="P6704" s="377">
        <v>24000</v>
      </c>
    </row>
    <row r="6705" spans="1:16" x14ac:dyDescent="0.2">
      <c r="A6705" s="348" t="s">
        <v>5780</v>
      </c>
      <c r="B6705" s="104" t="s">
        <v>423</v>
      </c>
      <c r="C6705" s="367" t="s">
        <v>99</v>
      </c>
      <c r="D6705" s="349" t="s">
        <v>5849</v>
      </c>
      <c r="E6705" s="370">
        <v>4000</v>
      </c>
      <c r="F6705" s="374" t="s">
        <v>7217</v>
      </c>
      <c r="G6705" s="350" t="s">
        <v>7218</v>
      </c>
      <c r="H6705" s="349" t="s">
        <v>5849</v>
      </c>
      <c r="I6705" s="349" t="s">
        <v>5793</v>
      </c>
      <c r="J6705" s="351" t="s">
        <v>5849</v>
      </c>
      <c r="K6705" s="352">
        <v>2</v>
      </c>
      <c r="L6705" s="353">
        <v>4</v>
      </c>
      <c r="M6705" s="377">
        <v>13066.666666666666</v>
      </c>
      <c r="N6705" s="350">
        <v>4</v>
      </c>
      <c r="O6705" s="349">
        <v>6</v>
      </c>
      <c r="P6705" s="377">
        <v>24000</v>
      </c>
    </row>
    <row r="6706" spans="1:16" x14ac:dyDescent="0.2">
      <c r="A6706" s="348" t="s">
        <v>5780</v>
      </c>
      <c r="B6706" s="104" t="s">
        <v>423</v>
      </c>
      <c r="C6706" s="367" t="s">
        <v>99</v>
      </c>
      <c r="D6706" s="349" t="s">
        <v>6156</v>
      </c>
      <c r="E6706" s="370">
        <v>4000</v>
      </c>
      <c r="F6706" s="374" t="s">
        <v>7219</v>
      </c>
      <c r="G6706" s="350" t="s">
        <v>7220</v>
      </c>
      <c r="H6706" s="349" t="s">
        <v>1160</v>
      </c>
      <c r="I6706" s="349" t="s">
        <v>5793</v>
      </c>
      <c r="J6706" s="351" t="s">
        <v>1160</v>
      </c>
      <c r="K6706" s="352">
        <v>4</v>
      </c>
      <c r="L6706" s="353">
        <v>12</v>
      </c>
      <c r="M6706" s="377">
        <v>48000</v>
      </c>
      <c r="N6706" s="350">
        <v>4</v>
      </c>
      <c r="O6706" s="349">
        <v>6</v>
      </c>
      <c r="P6706" s="377">
        <v>24000</v>
      </c>
    </row>
    <row r="6707" spans="1:16" x14ac:dyDescent="0.2">
      <c r="A6707" s="348" t="s">
        <v>5780</v>
      </c>
      <c r="B6707" s="104" t="s">
        <v>423</v>
      </c>
      <c r="C6707" s="367" t="s">
        <v>99</v>
      </c>
      <c r="D6707" s="349" t="s">
        <v>5794</v>
      </c>
      <c r="E6707" s="370">
        <v>4000</v>
      </c>
      <c r="F6707" s="374" t="s">
        <v>7221</v>
      </c>
      <c r="G6707" s="350" t="s">
        <v>7222</v>
      </c>
      <c r="H6707" s="349" t="s">
        <v>1026</v>
      </c>
      <c r="I6707" s="349" t="s">
        <v>5793</v>
      </c>
      <c r="J6707" s="351" t="s">
        <v>1026</v>
      </c>
      <c r="K6707" s="352">
        <v>2</v>
      </c>
      <c r="L6707" s="353">
        <v>6</v>
      </c>
      <c r="M6707" s="377">
        <v>24000</v>
      </c>
      <c r="N6707" s="350">
        <v>0</v>
      </c>
      <c r="O6707" s="349">
        <v>0</v>
      </c>
      <c r="P6707" s="377">
        <v>0</v>
      </c>
    </row>
    <row r="6708" spans="1:16" x14ac:dyDescent="0.2">
      <c r="A6708" s="348" t="s">
        <v>5780</v>
      </c>
      <c r="B6708" s="104" t="s">
        <v>423</v>
      </c>
      <c r="C6708" s="367" t="s">
        <v>99</v>
      </c>
      <c r="D6708" s="349" t="s">
        <v>5781</v>
      </c>
      <c r="E6708" s="370">
        <v>4000</v>
      </c>
      <c r="F6708" s="374" t="s">
        <v>7223</v>
      </c>
      <c r="G6708" s="350" t="s">
        <v>7224</v>
      </c>
      <c r="H6708" s="349" t="s">
        <v>5849</v>
      </c>
      <c r="I6708" s="349" t="s">
        <v>5793</v>
      </c>
      <c r="J6708" s="351" t="s">
        <v>5849</v>
      </c>
      <c r="K6708" s="352">
        <v>4</v>
      </c>
      <c r="L6708" s="353">
        <v>12</v>
      </c>
      <c r="M6708" s="377">
        <v>48000</v>
      </c>
      <c r="N6708" s="350">
        <v>4</v>
      </c>
      <c r="O6708" s="349">
        <v>6</v>
      </c>
      <c r="P6708" s="377">
        <v>24000</v>
      </c>
    </row>
    <row r="6709" spans="1:16" x14ac:dyDescent="0.2">
      <c r="A6709" s="348" t="s">
        <v>5780</v>
      </c>
      <c r="B6709" s="104" t="s">
        <v>423</v>
      </c>
      <c r="C6709" s="367" t="s">
        <v>99</v>
      </c>
      <c r="D6709" s="349" t="s">
        <v>5794</v>
      </c>
      <c r="E6709" s="370">
        <v>4000</v>
      </c>
      <c r="F6709" s="374" t="s">
        <v>7225</v>
      </c>
      <c r="G6709" s="350" t="s">
        <v>7226</v>
      </c>
      <c r="H6709" s="349" t="s">
        <v>1026</v>
      </c>
      <c r="I6709" s="349" t="s">
        <v>5793</v>
      </c>
      <c r="J6709" s="351" t="s">
        <v>1026</v>
      </c>
      <c r="K6709" s="352">
        <v>3</v>
      </c>
      <c r="L6709" s="353">
        <v>7</v>
      </c>
      <c r="M6709" s="377">
        <v>28000</v>
      </c>
      <c r="N6709" s="350">
        <v>0</v>
      </c>
      <c r="O6709" s="349">
        <v>0</v>
      </c>
      <c r="P6709" s="377">
        <v>0</v>
      </c>
    </row>
    <row r="6710" spans="1:16" x14ac:dyDescent="0.2">
      <c r="A6710" s="348" t="s">
        <v>5780</v>
      </c>
      <c r="B6710" s="104" t="s">
        <v>423</v>
      </c>
      <c r="C6710" s="367" t="s">
        <v>99</v>
      </c>
      <c r="D6710" s="349" t="s">
        <v>7227</v>
      </c>
      <c r="E6710" s="370">
        <v>3000</v>
      </c>
      <c r="F6710" s="374" t="s">
        <v>7228</v>
      </c>
      <c r="G6710" s="350" t="s">
        <v>7229</v>
      </c>
      <c r="H6710" s="349" t="s">
        <v>1026</v>
      </c>
      <c r="I6710" s="349" t="s">
        <v>5793</v>
      </c>
      <c r="J6710" s="351" t="s">
        <v>1026</v>
      </c>
      <c r="K6710" s="352">
        <v>4</v>
      </c>
      <c r="L6710" s="353">
        <v>10</v>
      </c>
      <c r="M6710" s="377">
        <v>30000</v>
      </c>
      <c r="N6710" s="350">
        <v>0</v>
      </c>
      <c r="O6710" s="349">
        <v>0</v>
      </c>
      <c r="P6710" s="377">
        <v>0</v>
      </c>
    </row>
    <row r="6711" spans="1:16" x14ac:dyDescent="0.2">
      <c r="A6711" s="348" t="s">
        <v>5780</v>
      </c>
      <c r="B6711" s="104" t="s">
        <v>423</v>
      </c>
      <c r="C6711" s="367" t="s">
        <v>99</v>
      </c>
      <c r="D6711" s="349" t="s">
        <v>5829</v>
      </c>
      <c r="E6711" s="370">
        <v>4000</v>
      </c>
      <c r="F6711" s="374" t="s">
        <v>7230</v>
      </c>
      <c r="G6711" s="350" t="s">
        <v>7231</v>
      </c>
      <c r="H6711" s="349" t="s">
        <v>6016</v>
      </c>
      <c r="I6711" s="349" t="s">
        <v>5793</v>
      </c>
      <c r="J6711" s="351" t="s">
        <v>6016</v>
      </c>
      <c r="K6711" s="352">
        <v>2</v>
      </c>
      <c r="L6711" s="353">
        <v>5</v>
      </c>
      <c r="M6711" s="377">
        <v>19466.666666666668</v>
      </c>
      <c r="N6711" s="350">
        <v>4</v>
      </c>
      <c r="O6711" s="349">
        <v>6</v>
      </c>
      <c r="P6711" s="377">
        <v>24000</v>
      </c>
    </row>
    <row r="6712" spans="1:16" x14ac:dyDescent="0.2">
      <c r="A6712" s="348" t="s">
        <v>5780</v>
      </c>
      <c r="B6712" s="104" t="s">
        <v>423</v>
      </c>
      <c r="C6712" s="367" t="s">
        <v>99</v>
      </c>
      <c r="D6712" s="349" t="s">
        <v>5808</v>
      </c>
      <c r="E6712" s="370">
        <v>4000</v>
      </c>
      <c r="F6712" s="374" t="s">
        <v>7232</v>
      </c>
      <c r="G6712" s="350" t="s">
        <v>7233</v>
      </c>
      <c r="H6712" s="349" t="s">
        <v>1060</v>
      </c>
      <c r="I6712" s="349" t="s">
        <v>5793</v>
      </c>
      <c r="J6712" s="351" t="s">
        <v>1060</v>
      </c>
      <c r="K6712" s="352">
        <v>1</v>
      </c>
      <c r="L6712" s="353">
        <v>2</v>
      </c>
      <c r="M6712" s="377">
        <v>7600</v>
      </c>
      <c r="N6712" s="350">
        <v>4</v>
      </c>
      <c r="O6712" s="349">
        <v>6</v>
      </c>
      <c r="P6712" s="377">
        <v>24000</v>
      </c>
    </row>
    <row r="6713" spans="1:16" x14ac:dyDescent="0.2">
      <c r="A6713" s="348" t="s">
        <v>5780</v>
      </c>
      <c r="B6713" s="104" t="s">
        <v>423</v>
      </c>
      <c r="C6713" s="367" t="s">
        <v>99</v>
      </c>
      <c r="D6713" s="349" t="s">
        <v>5914</v>
      </c>
      <c r="E6713" s="370">
        <v>3000</v>
      </c>
      <c r="F6713" s="374" t="s">
        <v>7234</v>
      </c>
      <c r="G6713" s="350" t="s">
        <v>7235</v>
      </c>
      <c r="H6713" s="349" t="s">
        <v>6254</v>
      </c>
      <c r="I6713" s="349" t="s">
        <v>6255</v>
      </c>
      <c r="J6713" s="351" t="s">
        <v>6254</v>
      </c>
      <c r="K6713" s="352">
        <v>4</v>
      </c>
      <c r="L6713" s="353">
        <v>12</v>
      </c>
      <c r="M6713" s="377">
        <v>36000</v>
      </c>
      <c r="N6713" s="350">
        <v>4</v>
      </c>
      <c r="O6713" s="349">
        <v>6</v>
      </c>
      <c r="P6713" s="377">
        <v>18000</v>
      </c>
    </row>
    <row r="6714" spans="1:16" x14ac:dyDescent="0.2">
      <c r="A6714" s="348" t="s">
        <v>5780</v>
      </c>
      <c r="B6714" s="104" t="s">
        <v>423</v>
      </c>
      <c r="C6714" s="367" t="s">
        <v>99</v>
      </c>
      <c r="D6714" s="349" t="s">
        <v>5870</v>
      </c>
      <c r="E6714" s="370">
        <v>4000</v>
      </c>
      <c r="F6714" s="374" t="s">
        <v>7236</v>
      </c>
      <c r="G6714" s="350" t="s">
        <v>7237</v>
      </c>
      <c r="H6714" s="349" t="s">
        <v>5821</v>
      </c>
      <c r="I6714" s="349" t="s">
        <v>5793</v>
      </c>
      <c r="J6714" s="351" t="s">
        <v>5821</v>
      </c>
      <c r="K6714" s="352">
        <v>4</v>
      </c>
      <c r="L6714" s="353">
        <v>12</v>
      </c>
      <c r="M6714" s="377">
        <v>48000</v>
      </c>
      <c r="N6714" s="350">
        <v>1</v>
      </c>
      <c r="O6714" s="349">
        <v>2</v>
      </c>
      <c r="P6714" s="377">
        <v>4400</v>
      </c>
    </row>
    <row r="6715" spans="1:16" x14ac:dyDescent="0.2">
      <c r="A6715" s="348" t="s">
        <v>5780</v>
      </c>
      <c r="B6715" s="104" t="s">
        <v>423</v>
      </c>
      <c r="C6715" s="367" t="s">
        <v>99</v>
      </c>
      <c r="D6715" s="349" t="s">
        <v>5929</v>
      </c>
      <c r="E6715" s="370">
        <v>3500</v>
      </c>
      <c r="F6715" s="374" t="s">
        <v>7238</v>
      </c>
      <c r="G6715" s="350" t="s">
        <v>7239</v>
      </c>
      <c r="H6715" s="349" t="s">
        <v>1060</v>
      </c>
      <c r="I6715" s="349" t="s">
        <v>1028</v>
      </c>
      <c r="J6715" s="351" t="s">
        <v>1060</v>
      </c>
      <c r="K6715" s="352">
        <v>4</v>
      </c>
      <c r="L6715" s="353">
        <v>12</v>
      </c>
      <c r="M6715" s="377">
        <v>42000</v>
      </c>
      <c r="N6715" s="350">
        <v>4</v>
      </c>
      <c r="O6715" s="349">
        <v>6</v>
      </c>
      <c r="P6715" s="377">
        <v>21000</v>
      </c>
    </row>
    <row r="6716" spans="1:16" x14ac:dyDescent="0.2">
      <c r="A6716" s="348" t="s">
        <v>5780</v>
      </c>
      <c r="B6716" s="104" t="s">
        <v>423</v>
      </c>
      <c r="C6716" s="367" t="s">
        <v>99</v>
      </c>
      <c r="D6716" s="349" t="s">
        <v>5863</v>
      </c>
      <c r="E6716" s="370">
        <v>3000</v>
      </c>
      <c r="F6716" s="374" t="s">
        <v>7240</v>
      </c>
      <c r="G6716" s="350" t="s">
        <v>7241</v>
      </c>
      <c r="H6716" s="349" t="s">
        <v>5821</v>
      </c>
      <c r="I6716" s="349" t="s">
        <v>5793</v>
      </c>
      <c r="J6716" s="351" t="s">
        <v>5821</v>
      </c>
      <c r="K6716" s="352">
        <v>4</v>
      </c>
      <c r="L6716" s="353">
        <v>12</v>
      </c>
      <c r="M6716" s="377">
        <v>36000</v>
      </c>
      <c r="N6716" s="350">
        <v>4</v>
      </c>
      <c r="O6716" s="349">
        <v>6</v>
      </c>
      <c r="P6716" s="377">
        <v>18000</v>
      </c>
    </row>
    <row r="6717" spans="1:16" x14ac:dyDescent="0.2">
      <c r="A6717" s="348" t="s">
        <v>5780</v>
      </c>
      <c r="B6717" s="104" t="s">
        <v>423</v>
      </c>
      <c r="C6717" s="367" t="s">
        <v>99</v>
      </c>
      <c r="D6717" s="349" t="s">
        <v>5870</v>
      </c>
      <c r="E6717" s="370">
        <v>4000</v>
      </c>
      <c r="F6717" s="374" t="s">
        <v>7242</v>
      </c>
      <c r="G6717" s="350" t="s">
        <v>7243</v>
      </c>
      <c r="H6717" s="349" t="s">
        <v>1060</v>
      </c>
      <c r="I6717" s="349" t="s">
        <v>1028</v>
      </c>
      <c r="J6717" s="351" t="s">
        <v>1060</v>
      </c>
      <c r="K6717" s="352">
        <v>1</v>
      </c>
      <c r="L6717" s="353">
        <v>3</v>
      </c>
      <c r="M6717" s="377">
        <v>12000</v>
      </c>
      <c r="N6717" s="350">
        <v>0</v>
      </c>
      <c r="O6717" s="349">
        <v>0</v>
      </c>
      <c r="P6717" s="377">
        <v>0</v>
      </c>
    </row>
    <row r="6718" spans="1:16" x14ac:dyDescent="0.2">
      <c r="A6718" s="348" t="s">
        <v>5780</v>
      </c>
      <c r="B6718" s="104" t="s">
        <v>423</v>
      </c>
      <c r="C6718" s="367" t="s">
        <v>99</v>
      </c>
      <c r="D6718" s="349" t="s">
        <v>5870</v>
      </c>
      <c r="E6718" s="370">
        <v>4000</v>
      </c>
      <c r="F6718" s="374" t="s">
        <v>7244</v>
      </c>
      <c r="G6718" s="350" t="s">
        <v>7245</v>
      </c>
      <c r="H6718" s="349" t="s">
        <v>5863</v>
      </c>
      <c r="I6718" s="349" t="s">
        <v>5793</v>
      </c>
      <c r="J6718" s="351" t="s">
        <v>5863</v>
      </c>
      <c r="K6718" s="352">
        <v>4</v>
      </c>
      <c r="L6718" s="353">
        <v>12</v>
      </c>
      <c r="M6718" s="377">
        <v>48000</v>
      </c>
      <c r="N6718" s="350">
        <v>1</v>
      </c>
      <c r="O6718" s="349">
        <v>1</v>
      </c>
      <c r="P6718" s="377">
        <v>3200</v>
      </c>
    </row>
    <row r="6719" spans="1:16" x14ac:dyDescent="0.2">
      <c r="A6719" s="348" t="s">
        <v>5780</v>
      </c>
      <c r="B6719" s="104" t="s">
        <v>423</v>
      </c>
      <c r="C6719" s="367" t="s">
        <v>99</v>
      </c>
      <c r="D6719" s="349" t="s">
        <v>5863</v>
      </c>
      <c r="E6719" s="370">
        <v>3000</v>
      </c>
      <c r="F6719" s="374" t="s">
        <v>7246</v>
      </c>
      <c r="G6719" s="350" t="s">
        <v>7247</v>
      </c>
      <c r="H6719" s="349" t="s">
        <v>5821</v>
      </c>
      <c r="I6719" s="349" t="s">
        <v>5793</v>
      </c>
      <c r="J6719" s="351" t="s">
        <v>5821</v>
      </c>
      <c r="K6719" s="352">
        <v>4</v>
      </c>
      <c r="L6719" s="353">
        <v>12</v>
      </c>
      <c r="M6719" s="377">
        <v>36000</v>
      </c>
      <c r="N6719" s="350">
        <v>4</v>
      </c>
      <c r="O6719" s="349">
        <v>6</v>
      </c>
      <c r="P6719" s="377">
        <v>18000</v>
      </c>
    </row>
    <row r="6720" spans="1:16" x14ac:dyDescent="0.2">
      <c r="A6720" s="348" t="s">
        <v>5780</v>
      </c>
      <c r="B6720" s="104" t="s">
        <v>423</v>
      </c>
      <c r="C6720" s="367" t="s">
        <v>99</v>
      </c>
      <c r="D6720" s="349" t="s">
        <v>7248</v>
      </c>
      <c r="E6720" s="370">
        <v>3500</v>
      </c>
      <c r="F6720" s="374" t="s">
        <v>7249</v>
      </c>
      <c r="G6720" s="350" t="s">
        <v>7250</v>
      </c>
      <c r="H6720" s="349" t="s">
        <v>7251</v>
      </c>
      <c r="I6720" s="349" t="s">
        <v>5814</v>
      </c>
      <c r="J6720" s="351" t="s">
        <v>7251</v>
      </c>
      <c r="K6720" s="352">
        <v>4</v>
      </c>
      <c r="L6720" s="353">
        <v>12</v>
      </c>
      <c r="M6720" s="377">
        <v>42000</v>
      </c>
      <c r="N6720" s="350">
        <v>4</v>
      </c>
      <c r="O6720" s="349">
        <v>6</v>
      </c>
      <c r="P6720" s="377">
        <v>21000</v>
      </c>
    </row>
    <row r="6721" spans="1:16" x14ac:dyDescent="0.2">
      <c r="A6721" s="348" t="s">
        <v>5780</v>
      </c>
      <c r="B6721" s="104" t="s">
        <v>423</v>
      </c>
      <c r="C6721" s="367" t="s">
        <v>99</v>
      </c>
      <c r="D6721" s="349" t="s">
        <v>5811</v>
      </c>
      <c r="E6721" s="370">
        <v>3000</v>
      </c>
      <c r="F6721" s="374" t="s">
        <v>7252</v>
      </c>
      <c r="G6721" s="350" t="s">
        <v>7253</v>
      </c>
      <c r="H6721" s="349" t="s">
        <v>7254</v>
      </c>
      <c r="I6721" s="349" t="s">
        <v>5793</v>
      </c>
      <c r="J6721" s="351" t="s">
        <v>7254</v>
      </c>
      <c r="K6721" s="352">
        <v>1</v>
      </c>
      <c r="L6721" s="353">
        <v>1</v>
      </c>
      <c r="M6721" s="377">
        <v>800</v>
      </c>
      <c r="N6721" s="350">
        <v>4</v>
      </c>
      <c r="O6721" s="349">
        <v>6</v>
      </c>
      <c r="P6721" s="377">
        <v>18000</v>
      </c>
    </row>
    <row r="6722" spans="1:16" x14ac:dyDescent="0.2">
      <c r="A6722" s="348" t="s">
        <v>5780</v>
      </c>
      <c r="B6722" s="104" t="s">
        <v>423</v>
      </c>
      <c r="C6722" s="367" t="s">
        <v>99</v>
      </c>
      <c r="D6722" s="349" t="s">
        <v>5817</v>
      </c>
      <c r="E6722" s="370">
        <v>3500</v>
      </c>
      <c r="F6722" s="374" t="s">
        <v>7255</v>
      </c>
      <c r="G6722" s="350" t="s">
        <v>7256</v>
      </c>
      <c r="H6722" s="349" t="s">
        <v>5820</v>
      </c>
      <c r="I6722" s="349" t="s">
        <v>1028</v>
      </c>
      <c r="J6722" s="351" t="s">
        <v>5820</v>
      </c>
      <c r="K6722" s="352">
        <v>4</v>
      </c>
      <c r="L6722" s="353">
        <v>12</v>
      </c>
      <c r="M6722" s="377">
        <v>42000</v>
      </c>
      <c r="N6722" s="350">
        <v>4</v>
      </c>
      <c r="O6722" s="349">
        <v>6</v>
      </c>
      <c r="P6722" s="377">
        <v>21000</v>
      </c>
    </row>
    <row r="6723" spans="1:16" x14ac:dyDescent="0.2">
      <c r="A6723" s="348" t="s">
        <v>5780</v>
      </c>
      <c r="B6723" s="104" t="s">
        <v>423</v>
      </c>
      <c r="C6723" s="367" t="s">
        <v>99</v>
      </c>
      <c r="D6723" s="349" t="s">
        <v>4514</v>
      </c>
      <c r="E6723" s="370">
        <v>4000</v>
      </c>
      <c r="F6723" s="374" t="s">
        <v>7257</v>
      </c>
      <c r="G6723" s="350" t="s">
        <v>7258</v>
      </c>
      <c r="H6723" s="349" t="s">
        <v>5972</v>
      </c>
      <c r="I6723" s="349" t="s">
        <v>5793</v>
      </c>
      <c r="J6723" s="351" t="s">
        <v>5972</v>
      </c>
      <c r="K6723" s="352">
        <v>4</v>
      </c>
      <c r="L6723" s="353">
        <v>12</v>
      </c>
      <c r="M6723" s="377">
        <v>48000</v>
      </c>
      <c r="N6723" s="350">
        <v>4</v>
      </c>
      <c r="O6723" s="349">
        <v>6</v>
      </c>
      <c r="P6723" s="377">
        <v>24000</v>
      </c>
    </row>
    <row r="6724" spans="1:16" x14ac:dyDescent="0.2">
      <c r="A6724" s="348" t="s">
        <v>5780</v>
      </c>
      <c r="B6724" s="104" t="s">
        <v>423</v>
      </c>
      <c r="C6724" s="367" t="s">
        <v>99</v>
      </c>
      <c r="D6724" s="349" t="s">
        <v>5781</v>
      </c>
      <c r="E6724" s="370">
        <v>4500</v>
      </c>
      <c r="F6724" s="374" t="s">
        <v>7259</v>
      </c>
      <c r="G6724" s="350" t="s">
        <v>7260</v>
      </c>
      <c r="H6724" s="349" t="s">
        <v>7261</v>
      </c>
      <c r="I6724" s="349" t="s">
        <v>5785</v>
      </c>
      <c r="J6724" s="351" t="s">
        <v>7261</v>
      </c>
      <c r="K6724" s="352">
        <v>3</v>
      </c>
      <c r="L6724" s="353">
        <v>9</v>
      </c>
      <c r="M6724" s="377">
        <v>40500</v>
      </c>
      <c r="N6724" s="350">
        <v>0</v>
      </c>
      <c r="O6724" s="349">
        <v>0</v>
      </c>
      <c r="P6724" s="377">
        <v>0</v>
      </c>
    </row>
    <row r="6725" spans="1:16" x14ac:dyDescent="0.2">
      <c r="A6725" s="348" t="s">
        <v>5780</v>
      </c>
      <c r="B6725" s="104" t="s">
        <v>423</v>
      </c>
      <c r="C6725" s="367" t="s">
        <v>99</v>
      </c>
      <c r="D6725" s="349" t="s">
        <v>6400</v>
      </c>
      <c r="E6725" s="370">
        <v>4500</v>
      </c>
      <c r="F6725" s="374" t="s">
        <v>7259</v>
      </c>
      <c r="G6725" s="350" t="s">
        <v>7260</v>
      </c>
      <c r="H6725" s="349" t="s">
        <v>6192</v>
      </c>
      <c r="I6725" s="349" t="s">
        <v>5793</v>
      </c>
      <c r="J6725" s="351" t="s">
        <v>6192</v>
      </c>
      <c r="K6725" s="352">
        <v>1</v>
      </c>
      <c r="L6725" s="353">
        <v>3</v>
      </c>
      <c r="M6725" s="377">
        <v>11550</v>
      </c>
      <c r="N6725" s="350">
        <v>4</v>
      </c>
      <c r="O6725" s="349">
        <v>6</v>
      </c>
      <c r="P6725" s="377">
        <v>27000</v>
      </c>
    </row>
    <row r="6726" spans="1:16" x14ac:dyDescent="0.2">
      <c r="A6726" s="348" t="s">
        <v>5780</v>
      </c>
      <c r="B6726" s="104" t="s">
        <v>423</v>
      </c>
      <c r="C6726" s="367" t="s">
        <v>99</v>
      </c>
      <c r="D6726" s="349" t="s">
        <v>5825</v>
      </c>
      <c r="E6726" s="370">
        <v>4000</v>
      </c>
      <c r="F6726" s="374" t="s">
        <v>7262</v>
      </c>
      <c r="G6726" s="350" t="s">
        <v>7263</v>
      </c>
      <c r="H6726" s="349" t="s">
        <v>5825</v>
      </c>
      <c r="I6726" s="349" t="s">
        <v>5793</v>
      </c>
      <c r="J6726" s="351" t="s">
        <v>5825</v>
      </c>
      <c r="K6726" s="352">
        <v>2</v>
      </c>
      <c r="L6726" s="353">
        <v>4</v>
      </c>
      <c r="M6726" s="377">
        <v>13066.666666666666</v>
      </c>
      <c r="N6726" s="350">
        <v>1</v>
      </c>
      <c r="O6726" s="349">
        <v>1</v>
      </c>
      <c r="P6726" s="377">
        <v>3200</v>
      </c>
    </row>
    <row r="6727" spans="1:16" x14ac:dyDescent="0.2">
      <c r="A6727" s="348" t="s">
        <v>5780</v>
      </c>
      <c r="B6727" s="104" t="s">
        <v>423</v>
      </c>
      <c r="C6727" s="367" t="s">
        <v>99</v>
      </c>
      <c r="D6727" s="349" t="s">
        <v>5948</v>
      </c>
      <c r="E6727" s="370">
        <v>4000</v>
      </c>
      <c r="F6727" s="374" t="s">
        <v>7264</v>
      </c>
      <c r="G6727" s="350" t="s">
        <v>7265</v>
      </c>
      <c r="H6727" s="349" t="s">
        <v>1060</v>
      </c>
      <c r="I6727" s="349" t="s">
        <v>5793</v>
      </c>
      <c r="J6727" s="351" t="s">
        <v>1060</v>
      </c>
      <c r="K6727" s="352">
        <v>4</v>
      </c>
      <c r="L6727" s="353">
        <v>12</v>
      </c>
      <c r="M6727" s="377">
        <v>48000</v>
      </c>
      <c r="N6727" s="350">
        <v>4</v>
      </c>
      <c r="O6727" s="349">
        <v>6</v>
      </c>
      <c r="P6727" s="377">
        <v>24000</v>
      </c>
    </row>
    <row r="6728" spans="1:16" x14ac:dyDescent="0.2">
      <c r="A6728" s="348" t="s">
        <v>5780</v>
      </c>
      <c r="B6728" s="104" t="s">
        <v>423</v>
      </c>
      <c r="C6728" s="367" t="s">
        <v>99</v>
      </c>
      <c r="D6728" s="349" t="s">
        <v>5794</v>
      </c>
      <c r="E6728" s="370">
        <v>3500</v>
      </c>
      <c r="F6728" s="374" t="s">
        <v>7266</v>
      </c>
      <c r="G6728" s="350" t="s">
        <v>7267</v>
      </c>
      <c r="H6728" s="349" t="s">
        <v>5794</v>
      </c>
      <c r="I6728" s="349" t="s">
        <v>5793</v>
      </c>
      <c r="J6728" s="351" t="s">
        <v>5794</v>
      </c>
      <c r="K6728" s="352">
        <v>4</v>
      </c>
      <c r="L6728" s="353">
        <v>12</v>
      </c>
      <c r="M6728" s="377">
        <v>42000</v>
      </c>
      <c r="N6728" s="350">
        <v>4</v>
      </c>
      <c r="O6728" s="349">
        <v>6</v>
      </c>
      <c r="P6728" s="377">
        <v>21000</v>
      </c>
    </row>
    <row r="6729" spans="1:16" x14ac:dyDescent="0.2">
      <c r="A6729" s="348" t="s">
        <v>5780</v>
      </c>
      <c r="B6729" s="104" t="s">
        <v>423</v>
      </c>
      <c r="C6729" s="367" t="s">
        <v>99</v>
      </c>
      <c r="D6729" s="349" t="s">
        <v>7268</v>
      </c>
      <c r="E6729" s="370">
        <v>4000</v>
      </c>
      <c r="F6729" s="374" t="s">
        <v>7269</v>
      </c>
      <c r="G6729" s="350" t="s">
        <v>7270</v>
      </c>
      <c r="H6729" s="349" t="s">
        <v>1026</v>
      </c>
      <c r="I6729" s="349" t="s">
        <v>5793</v>
      </c>
      <c r="J6729" s="351" t="s">
        <v>1026</v>
      </c>
      <c r="K6729" s="352">
        <v>2</v>
      </c>
      <c r="L6729" s="353">
        <v>6</v>
      </c>
      <c r="M6729" s="377">
        <v>22000</v>
      </c>
      <c r="N6729" s="350">
        <v>4</v>
      </c>
      <c r="O6729" s="349">
        <v>6</v>
      </c>
      <c r="P6729" s="377">
        <v>24000</v>
      </c>
    </row>
    <row r="6730" spans="1:16" x14ac:dyDescent="0.2">
      <c r="A6730" s="348" t="s">
        <v>5780</v>
      </c>
      <c r="B6730" s="104" t="s">
        <v>423</v>
      </c>
      <c r="C6730" s="367" t="s">
        <v>99</v>
      </c>
      <c r="D6730" s="349" t="s">
        <v>7271</v>
      </c>
      <c r="E6730" s="370">
        <v>9000</v>
      </c>
      <c r="F6730" s="374" t="s">
        <v>7272</v>
      </c>
      <c r="G6730" s="350" t="s">
        <v>7273</v>
      </c>
      <c r="H6730" s="349" t="s">
        <v>1544</v>
      </c>
      <c r="I6730" s="349" t="s">
        <v>5793</v>
      </c>
      <c r="J6730" s="351" t="s">
        <v>1544</v>
      </c>
      <c r="K6730" s="352">
        <v>2</v>
      </c>
      <c r="L6730" s="353">
        <v>6</v>
      </c>
      <c r="M6730" s="377">
        <v>49500</v>
      </c>
      <c r="N6730" s="350">
        <v>4</v>
      </c>
      <c r="O6730" s="349">
        <v>6</v>
      </c>
      <c r="P6730" s="377">
        <v>54000</v>
      </c>
    </row>
    <row r="6731" spans="1:16" x14ac:dyDescent="0.2">
      <c r="A6731" s="348" t="s">
        <v>5780</v>
      </c>
      <c r="B6731" s="104" t="s">
        <v>423</v>
      </c>
      <c r="C6731" s="367" t="s">
        <v>99</v>
      </c>
      <c r="D6731" s="349" t="s">
        <v>5808</v>
      </c>
      <c r="E6731" s="370">
        <v>4000</v>
      </c>
      <c r="F6731" s="374" t="s">
        <v>7274</v>
      </c>
      <c r="G6731" s="350" t="s">
        <v>7275</v>
      </c>
      <c r="H6731" s="349" t="s">
        <v>7276</v>
      </c>
      <c r="I6731" s="349" t="s">
        <v>5793</v>
      </c>
      <c r="J6731" s="351" t="s">
        <v>7276</v>
      </c>
      <c r="K6731" s="352">
        <v>4</v>
      </c>
      <c r="L6731" s="353">
        <v>12</v>
      </c>
      <c r="M6731" s="377">
        <v>48000</v>
      </c>
      <c r="N6731" s="350">
        <v>4</v>
      </c>
      <c r="O6731" s="349">
        <v>6</v>
      </c>
      <c r="P6731" s="377">
        <v>24000</v>
      </c>
    </row>
    <row r="6732" spans="1:16" x14ac:dyDescent="0.2">
      <c r="A6732" s="348" t="s">
        <v>5780</v>
      </c>
      <c r="B6732" s="104" t="s">
        <v>423</v>
      </c>
      <c r="C6732" s="367" t="s">
        <v>99</v>
      </c>
      <c r="D6732" s="349" t="s">
        <v>4514</v>
      </c>
      <c r="E6732" s="370">
        <v>3000</v>
      </c>
      <c r="F6732" s="374" t="s">
        <v>7277</v>
      </c>
      <c r="G6732" s="350" t="s">
        <v>7278</v>
      </c>
      <c r="H6732" s="349" t="s">
        <v>5849</v>
      </c>
      <c r="I6732" s="349" t="s">
        <v>5793</v>
      </c>
      <c r="J6732" s="351" t="s">
        <v>5849</v>
      </c>
      <c r="K6732" s="352">
        <v>4</v>
      </c>
      <c r="L6732" s="353">
        <v>12</v>
      </c>
      <c r="M6732" s="377">
        <v>36000</v>
      </c>
      <c r="N6732" s="350">
        <v>4</v>
      </c>
      <c r="O6732" s="349">
        <v>6</v>
      </c>
      <c r="P6732" s="377">
        <v>18000</v>
      </c>
    </row>
    <row r="6733" spans="1:16" x14ac:dyDescent="0.2">
      <c r="A6733" s="348" t="s">
        <v>5780</v>
      </c>
      <c r="B6733" s="104" t="s">
        <v>423</v>
      </c>
      <c r="C6733" s="367" t="s">
        <v>99</v>
      </c>
      <c r="D6733" s="349" t="s">
        <v>6156</v>
      </c>
      <c r="E6733" s="370">
        <v>4000</v>
      </c>
      <c r="F6733" s="374" t="s">
        <v>7279</v>
      </c>
      <c r="G6733" s="350" t="s">
        <v>7280</v>
      </c>
      <c r="H6733" s="349" t="s">
        <v>5825</v>
      </c>
      <c r="I6733" s="349" t="s">
        <v>5793</v>
      </c>
      <c r="J6733" s="351" t="s">
        <v>5825</v>
      </c>
      <c r="K6733" s="352">
        <v>4</v>
      </c>
      <c r="L6733" s="353">
        <v>12</v>
      </c>
      <c r="M6733" s="377">
        <v>48000</v>
      </c>
      <c r="N6733" s="350">
        <v>4</v>
      </c>
      <c r="O6733" s="349">
        <v>6</v>
      </c>
      <c r="P6733" s="377">
        <v>24000</v>
      </c>
    </row>
    <row r="6734" spans="1:16" x14ac:dyDescent="0.2">
      <c r="A6734" s="348" t="s">
        <v>5780</v>
      </c>
      <c r="B6734" s="104" t="s">
        <v>423</v>
      </c>
      <c r="C6734" s="367" t="s">
        <v>99</v>
      </c>
      <c r="D6734" s="349" t="s">
        <v>5794</v>
      </c>
      <c r="E6734" s="370">
        <v>4000</v>
      </c>
      <c r="F6734" s="374" t="s">
        <v>7281</v>
      </c>
      <c r="G6734" s="350" t="s">
        <v>7282</v>
      </c>
      <c r="H6734" s="349" t="s">
        <v>1026</v>
      </c>
      <c r="I6734" s="349" t="s">
        <v>5793</v>
      </c>
      <c r="J6734" s="351" t="s">
        <v>1026</v>
      </c>
      <c r="K6734" s="352">
        <v>4</v>
      </c>
      <c r="L6734" s="353">
        <v>7</v>
      </c>
      <c r="M6734" s="377">
        <v>28000</v>
      </c>
      <c r="N6734" s="350">
        <v>0</v>
      </c>
      <c r="O6734" s="349">
        <v>0</v>
      </c>
      <c r="P6734" s="377">
        <v>0</v>
      </c>
    </row>
    <row r="6735" spans="1:16" x14ac:dyDescent="0.2">
      <c r="A6735" s="348" t="s">
        <v>5780</v>
      </c>
      <c r="B6735" s="104" t="s">
        <v>423</v>
      </c>
      <c r="C6735" s="367" t="s">
        <v>99</v>
      </c>
      <c r="D6735" s="349" t="s">
        <v>1026</v>
      </c>
      <c r="E6735" s="370">
        <v>4000</v>
      </c>
      <c r="F6735" s="374" t="s">
        <v>7281</v>
      </c>
      <c r="G6735" s="350" t="s">
        <v>7282</v>
      </c>
      <c r="H6735" s="349" t="s">
        <v>1026</v>
      </c>
      <c r="I6735" s="349" t="s">
        <v>5793</v>
      </c>
      <c r="J6735" s="351" t="s">
        <v>1026</v>
      </c>
      <c r="K6735" s="352">
        <v>2</v>
      </c>
      <c r="L6735" s="353">
        <v>5</v>
      </c>
      <c r="M6735" s="377">
        <v>19333.333333333332</v>
      </c>
      <c r="N6735" s="350">
        <v>4</v>
      </c>
      <c r="O6735" s="349">
        <v>6</v>
      </c>
      <c r="P6735" s="377">
        <v>24000</v>
      </c>
    </row>
    <row r="6736" spans="1:16" x14ac:dyDescent="0.2">
      <c r="A6736" s="348" t="s">
        <v>5780</v>
      </c>
      <c r="B6736" s="104" t="s">
        <v>423</v>
      </c>
      <c r="C6736" s="367" t="s">
        <v>99</v>
      </c>
      <c r="D6736" s="349" t="s">
        <v>5826</v>
      </c>
      <c r="E6736" s="370">
        <v>4000</v>
      </c>
      <c r="F6736" s="374" t="s">
        <v>7283</v>
      </c>
      <c r="G6736" s="350" t="s">
        <v>7284</v>
      </c>
      <c r="H6736" s="349" t="s">
        <v>1026</v>
      </c>
      <c r="I6736" s="349" t="s">
        <v>5793</v>
      </c>
      <c r="J6736" s="351" t="s">
        <v>1026</v>
      </c>
      <c r="K6736" s="352">
        <v>1</v>
      </c>
      <c r="L6736" s="353">
        <v>2</v>
      </c>
      <c r="M6736" s="377">
        <v>7600</v>
      </c>
      <c r="N6736" s="350">
        <v>4</v>
      </c>
      <c r="O6736" s="349">
        <v>6</v>
      </c>
      <c r="P6736" s="377">
        <v>24000</v>
      </c>
    </row>
    <row r="6737" spans="1:16" x14ac:dyDescent="0.2">
      <c r="A6737" s="348" t="s">
        <v>5780</v>
      </c>
      <c r="B6737" s="104" t="s">
        <v>423</v>
      </c>
      <c r="C6737" s="367" t="s">
        <v>99</v>
      </c>
      <c r="D6737" s="349" t="s">
        <v>5863</v>
      </c>
      <c r="E6737" s="370">
        <v>3000</v>
      </c>
      <c r="F6737" s="374" t="s">
        <v>7285</v>
      </c>
      <c r="G6737" s="350" t="s">
        <v>7286</v>
      </c>
      <c r="H6737" s="349" t="s">
        <v>5821</v>
      </c>
      <c r="I6737" s="349" t="s">
        <v>5793</v>
      </c>
      <c r="J6737" s="351" t="s">
        <v>5821</v>
      </c>
      <c r="K6737" s="352">
        <v>4</v>
      </c>
      <c r="L6737" s="353">
        <v>12</v>
      </c>
      <c r="M6737" s="377">
        <v>36000</v>
      </c>
      <c r="N6737" s="350">
        <v>4</v>
      </c>
      <c r="O6737" s="349">
        <v>6</v>
      </c>
      <c r="P6737" s="377">
        <v>18000</v>
      </c>
    </row>
    <row r="6738" spans="1:16" x14ac:dyDescent="0.2">
      <c r="A6738" s="348" t="s">
        <v>5780</v>
      </c>
      <c r="B6738" s="104" t="s">
        <v>423</v>
      </c>
      <c r="C6738" s="367" t="s">
        <v>99</v>
      </c>
      <c r="D6738" s="349" t="s">
        <v>6156</v>
      </c>
      <c r="E6738" s="370">
        <v>3000</v>
      </c>
      <c r="F6738" s="374" t="s">
        <v>7287</v>
      </c>
      <c r="G6738" s="350" t="s">
        <v>7288</v>
      </c>
      <c r="H6738" s="349" t="s">
        <v>5825</v>
      </c>
      <c r="I6738" s="349" t="s">
        <v>5793</v>
      </c>
      <c r="J6738" s="351" t="s">
        <v>5825</v>
      </c>
      <c r="K6738" s="352">
        <v>4</v>
      </c>
      <c r="L6738" s="353">
        <v>12</v>
      </c>
      <c r="M6738" s="377">
        <v>36000</v>
      </c>
      <c r="N6738" s="350">
        <v>4</v>
      </c>
      <c r="O6738" s="349">
        <v>6</v>
      </c>
      <c r="P6738" s="377">
        <v>18000</v>
      </c>
    </row>
    <row r="6739" spans="1:16" x14ac:dyDescent="0.2">
      <c r="A6739" s="348" t="s">
        <v>5780</v>
      </c>
      <c r="B6739" s="104" t="s">
        <v>423</v>
      </c>
      <c r="C6739" s="367" t="s">
        <v>99</v>
      </c>
      <c r="D6739" s="349" t="s">
        <v>6198</v>
      </c>
      <c r="E6739" s="370">
        <v>3000</v>
      </c>
      <c r="F6739" s="374" t="s">
        <v>7289</v>
      </c>
      <c r="G6739" s="350" t="s">
        <v>7290</v>
      </c>
      <c r="H6739" s="349" t="s">
        <v>1026</v>
      </c>
      <c r="I6739" s="349" t="s">
        <v>5793</v>
      </c>
      <c r="J6739" s="351" t="s">
        <v>1026</v>
      </c>
      <c r="K6739" s="352">
        <v>4</v>
      </c>
      <c r="L6739" s="353">
        <v>12</v>
      </c>
      <c r="M6739" s="377">
        <v>36000</v>
      </c>
      <c r="N6739" s="350">
        <v>4</v>
      </c>
      <c r="O6739" s="349">
        <v>6</v>
      </c>
      <c r="P6739" s="377">
        <v>18000</v>
      </c>
    </row>
    <row r="6740" spans="1:16" x14ac:dyDescent="0.2">
      <c r="A6740" s="348" t="s">
        <v>5780</v>
      </c>
      <c r="B6740" s="104" t="s">
        <v>423</v>
      </c>
      <c r="C6740" s="367" t="s">
        <v>99</v>
      </c>
      <c r="D6740" s="349" t="s">
        <v>6143</v>
      </c>
      <c r="E6740" s="370">
        <v>4000</v>
      </c>
      <c r="F6740" s="374" t="s">
        <v>7291</v>
      </c>
      <c r="G6740" s="350" t="s">
        <v>7292</v>
      </c>
      <c r="H6740" s="349" t="s">
        <v>1026</v>
      </c>
      <c r="I6740" s="349" t="s">
        <v>5793</v>
      </c>
      <c r="J6740" s="351" t="s">
        <v>1026</v>
      </c>
      <c r="K6740" s="352">
        <v>2</v>
      </c>
      <c r="L6740" s="353">
        <v>4</v>
      </c>
      <c r="M6740" s="377">
        <v>16000</v>
      </c>
      <c r="N6740" s="350">
        <v>4</v>
      </c>
      <c r="O6740" s="349">
        <v>6</v>
      </c>
      <c r="P6740" s="377">
        <v>24000</v>
      </c>
    </row>
    <row r="6741" spans="1:16" x14ac:dyDescent="0.2">
      <c r="A6741" s="348" t="s">
        <v>5780</v>
      </c>
      <c r="B6741" s="104" t="s">
        <v>423</v>
      </c>
      <c r="C6741" s="367" t="s">
        <v>99</v>
      </c>
      <c r="D6741" s="349" t="s">
        <v>5794</v>
      </c>
      <c r="E6741" s="370">
        <v>4000</v>
      </c>
      <c r="F6741" s="374" t="s">
        <v>7293</v>
      </c>
      <c r="G6741" s="350" t="s">
        <v>7294</v>
      </c>
      <c r="H6741" s="349" t="s">
        <v>1026</v>
      </c>
      <c r="I6741" s="349" t="s">
        <v>1028</v>
      </c>
      <c r="J6741" s="351" t="s">
        <v>1026</v>
      </c>
      <c r="K6741" s="352">
        <v>4</v>
      </c>
      <c r="L6741" s="353">
        <v>12</v>
      </c>
      <c r="M6741" s="377">
        <v>48000</v>
      </c>
      <c r="N6741" s="350">
        <v>4</v>
      </c>
      <c r="O6741" s="349">
        <v>6</v>
      </c>
      <c r="P6741" s="377">
        <v>24000</v>
      </c>
    </row>
    <row r="6742" spans="1:16" x14ac:dyDescent="0.2">
      <c r="A6742" s="348" t="s">
        <v>5780</v>
      </c>
      <c r="B6742" s="104" t="s">
        <v>423</v>
      </c>
      <c r="C6742" s="367" t="s">
        <v>99</v>
      </c>
      <c r="D6742" s="349" t="s">
        <v>5826</v>
      </c>
      <c r="E6742" s="370">
        <v>4000</v>
      </c>
      <c r="F6742" s="374" t="s">
        <v>7295</v>
      </c>
      <c r="G6742" s="350" t="s">
        <v>7296</v>
      </c>
      <c r="H6742" s="349" t="s">
        <v>1026</v>
      </c>
      <c r="I6742" s="349" t="s">
        <v>5793</v>
      </c>
      <c r="J6742" s="351" t="s">
        <v>1026</v>
      </c>
      <c r="K6742" s="352">
        <v>1</v>
      </c>
      <c r="L6742" s="353">
        <v>2</v>
      </c>
      <c r="M6742" s="377">
        <v>7600</v>
      </c>
      <c r="N6742" s="350">
        <v>4</v>
      </c>
      <c r="O6742" s="349">
        <v>6</v>
      </c>
      <c r="P6742" s="377">
        <v>24000</v>
      </c>
    </row>
    <row r="6743" spans="1:16" x14ac:dyDescent="0.2">
      <c r="A6743" s="348" t="s">
        <v>5780</v>
      </c>
      <c r="B6743" s="104" t="s">
        <v>423</v>
      </c>
      <c r="C6743" s="367" t="s">
        <v>99</v>
      </c>
      <c r="D6743" s="349" t="s">
        <v>5941</v>
      </c>
      <c r="E6743" s="370">
        <v>3000</v>
      </c>
      <c r="F6743" s="374" t="s">
        <v>7297</v>
      </c>
      <c r="G6743" s="350" t="s">
        <v>7298</v>
      </c>
      <c r="H6743" s="349" t="s">
        <v>1060</v>
      </c>
      <c r="I6743" s="349" t="s">
        <v>5793</v>
      </c>
      <c r="J6743" s="351" t="s">
        <v>1060</v>
      </c>
      <c r="K6743" s="352">
        <v>2</v>
      </c>
      <c r="L6743" s="353">
        <v>5</v>
      </c>
      <c r="M6743" s="377">
        <v>12500</v>
      </c>
      <c r="N6743" s="350">
        <v>4</v>
      </c>
      <c r="O6743" s="349">
        <v>6</v>
      </c>
      <c r="P6743" s="377">
        <v>18000</v>
      </c>
    </row>
    <row r="6744" spans="1:16" x14ac:dyDescent="0.2">
      <c r="A6744" s="348" t="s">
        <v>5780</v>
      </c>
      <c r="B6744" s="104" t="s">
        <v>423</v>
      </c>
      <c r="C6744" s="367" t="s">
        <v>99</v>
      </c>
      <c r="D6744" s="349" t="s">
        <v>5811</v>
      </c>
      <c r="E6744" s="370">
        <v>3000</v>
      </c>
      <c r="F6744" s="374" t="s">
        <v>7299</v>
      </c>
      <c r="G6744" s="350" t="s">
        <v>7300</v>
      </c>
      <c r="H6744" s="349" t="s">
        <v>6041</v>
      </c>
      <c r="I6744" s="349" t="s">
        <v>5793</v>
      </c>
      <c r="J6744" s="351" t="s">
        <v>6041</v>
      </c>
      <c r="K6744" s="352">
        <v>4</v>
      </c>
      <c r="L6744" s="353">
        <v>12</v>
      </c>
      <c r="M6744" s="377">
        <v>36000</v>
      </c>
      <c r="N6744" s="350">
        <v>4</v>
      </c>
      <c r="O6744" s="349">
        <v>6</v>
      </c>
      <c r="P6744" s="377">
        <v>18000</v>
      </c>
    </row>
    <row r="6745" spans="1:16" x14ac:dyDescent="0.2">
      <c r="A6745" s="348" t="s">
        <v>5780</v>
      </c>
      <c r="B6745" s="104" t="s">
        <v>423</v>
      </c>
      <c r="C6745" s="367" t="s">
        <v>99</v>
      </c>
      <c r="D6745" s="349" t="s">
        <v>7301</v>
      </c>
      <c r="E6745" s="370">
        <v>2500</v>
      </c>
      <c r="F6745" s="374" t="s">
        <v>7302</v>
      </c>
      <c r="G6745" s="350" t="s">
        <v>7303</v>
      </c>
      <c r="H6745" s="349" t="s">
        <v>6255</v>
      </c>
      <c r="I6745" s="349" t="s">
        <v>1118</v>
      </c>
      <c r="J6745" s="351" t="s">
        <v>6255</v>
      </c>
      <c r="K6745" s="352">
        <v>4</v>
      </c>
      <c r="L6745" s="353">
        <v>12</v>
      </c>
      <c r="M6745" s="377">
        <v>30000</v>
      </c>
      <c r="N6745" s="350">
        <v>4</v>
      </c>
      <c r="O6745" s="349">
        <v>6</v>
      </c>
      <c r="P6745" s="377">
        <v>15000</v>
      </c>
    </row>
    <row r="6746" spans="1:16" x14ac:dyDescent="0.2">
      <c r="A6746" s="348" t="s">
        <v>5780</v>
      </c>
      <c r="B6746" s="104" t="s">
        <v>423</v>
      </c>
      <c r="C6746" s="367" t="s">
        <v>99</v>
      </c>
      <c r="D6746" s="349" t="s">
        <v>5929</v>
      </c>
      <c r="E6746" s="370">
        <v>2000</v>
      </c>
      <c r="F6746" s="374" t="s">
        <v>7304</v>
      </c>
      <c r="G6746" s="350" t="s">
        <v>7305</v>
      </c>
      <c r="H6746" s="349" t="s">
        <v>1060</v>
      </c>
      <c r="I6746" s="349" t="s">
        <v>1028</v>
      </c>
      <c r="J6746" s="351" t="s">
        <v>1060</v>
      </c>
      <c r="K6746" s="352">
        <v>4</v>
      </c>
      <c r="L6746" s="353">
        <v>12</v>
      </c>
      <c r="M6746" s="377">
        <v>24000</v>
      </c>
      <c r="N6746" s="350">
        <v>4</v>
      </c>
      <c r="O6746" s="349">
        <v>6</v>
      </c>
      <c r="P6746" s="377">
        <v>12000</v>
      </c>
    </row>
    <row r="6747" spans="1:16" x14ac:dyDescent="0.2">
      <c r="A6747" s="348" t="s">
        <v>5780</v>
      </c>
      <c r="B6747" s="104" t="s">
        <v>423</v>
      </c>
      <c r="C6747" s="367" t="s">
        <v>99</v>
      </c>
      <c r="D6747" s="349" t="s">
        <v>6156</v>
      </c>
      <c r="E6747" s="370">
        <v>4000</v>
      </c>
      <c r="F6747" s="374" t="s">
        <v>7306</v>
      </c>
      <c r="G6747" s="350" t="s">
        <v>7307</v>
      </c>
      <c r="H6747" s="349" t="s">
        <v>5825</v>
      </c>
      <c r="I6747" s="349" t="s">
        <v>5793</v>
      </c>
      <c r="J6747" s="351" t="s">
        <v>5825</v>
      </c>
      <c r="K6747" s="352">
        <v>4</v>
      </c>
      <c r="L6747" s="353">
        <v>10</v>
      </c>
      <c r="M6747" s="377">
        <v>40000</v>
      </c>
      <c r="N6747" s="350">
        <v>0</v>
      </c>
      <c r="O6747" s="349">
        <v>0</v>
      </c>
      <c r="P6747" s="377">
        <v>0</v>
      </c>
    </row>
    <row r="6748" spans="1:16" x14ac:dyDescent="0.2">
      <c r="A6748" s="348" t="s">
        <v>5780</v>
      </c>
      <c r="B6748" s="104" t="s">
        <v>423</v>
      </c>
      <c r="C6748" s="367" t="s">
        <v>99</v>
      </c>
      <c r="D6748" s="349" t="s">
        <v>7308</v>
      </c>
      <c r="E6748" s="370">
        <v>4000</v>
      </c>
      <c r="F6748" s="374" t="s">
        <v>7309</v>
      </c>
      <c r="G6748" s="350" t="s">
        <v>7310</v>
      </c>
      <c r="H6748" s="349" t="s">
        <v>7311</v>
      </c>
      <c r="I6748" s="349" t="s">
        <v>5793</v>
      </c>
      <c r="J6748" s="351" t="s">
        <v>7311</v>
      </c>
      <c r="K6748" s="352">
        <v>3</v>
      </c>
      <c r="L6748" s="353">
        <v>9</v>
      </c>
      <c r="M6748" s="377">
        <v>36000</v>
      </c>
      <c r="N6748" s="350">
        <v>0</v>
      </c>
      <c r="O6748" s="349">
        <v>0</v>
      </c>
      <c r="P6748" s="377">
        <v>0</v>
      </c>
    </row>
    <row r="6749" spans="1:16" x14ac:dyDescent="0.2">
      <c r="A6749" s="348" t="s">
        <v>5780</v>
      </c>
      <c r="B6749" s="104" t="s">
        <v>423</v>
      </c>
      <c r="C6749" s="367" t="s">
        <v>99</v>
      </c>
      <c r="D6749" s="349" t="s">
        <v>5938</v>
      </c>
      <c r="E6749" s="370">
        <v>5000</v>
      </c>
      <c r="F6749" s="374" t="s">
        <v>7312</v>
      </c>
      <c r="G6749" s="350" t="s">
        <v>7313</v>
      </c>
      <c r="H6749" s="349" t="s">
        <v>1026</v>
      </c>
      <c r="I6749" s="349" t="s">
        <v>5793</v>
      </c>
      <c r="J6749" s="351" t="s">
        <v>1026</v>
      </c>
      <c r="K6749" s="352">
        <v>3</v>
      </c>
      <c r="L6749" s="353">
        <v>7</v>
      </c>
      <c r="M6749" s="377">
        <v>35000</v>
      </c>
      <c r="N6749" s="350">
        <v>0</v>
      </c>
      <c r="O6749" s="349">
        <v>0</v>
      </c>
      <c r="P6749" s="377">
        <v>0</v>
      </c>
    </row>
    <row r="6750" spans="1:16" x14ac:dyDescent="0.2">
      <c r="A6750" s="348" t="s">
        <v>5780</v>
      </c>
      <c r="B6750" s="104" t="s">
        <v>423</v>
      </c>
      <c r="C6750" s="367" t="s">
        <v>99</v>
      </c>
      <c r="D6750" s="349" t="s">
        <v>4514</v>
      </c>
      <c r="E6750" s="370">
        <v>4000</v>
      </c>
      <c r="F6750" s="374" t="s">
        <v>7314</v>
      </c>
      <c r="G6750" s="350" t="s">
        <v>7315</v>
      </c>
      <c r="H6750" s="349" t="s">
        <v>5972</v>
      </c>
      <c r="I6750" s="349" t="s">
        <v>5793</v>
      </c>
      <c r="J6750" s="351" t="s">
        <v>5972</v>
      </c>
      <c r="K6750" s="352">
        <v>4</v>
      </c>
      <c r="L6750" s="353">
        <v>12</v>
      </c>
      <c r="M6750" s="377">
        <v>48000</v>
      </c>
      <c r="N6750" s="350">
        <v>4</v>
      </c>
      <c r="O6750" s="349">
        <v>6</v>
      </c>
      <c r="P6750" s="377">
        <v>24000</v>
      </c>
    </row>
    <row r="6751" spans="1:16" x14ac:dyDescent="0.2">
      <c r="A6751" s="348" t="s">
        <v>5780</v>
      </c>
      <c r="B6751" s="104" t="s">
        <v>423</v>
      </c>
      <c r="C6751" s="367" t="s">
        <v>99</v>
      </c>
      <c r="D6751" s="349" t="s">
        <v>5794</v>
      </c>
      <c r="E6751" s="370">
        <v>3000</v>
      </c>
      <c r="F6751" s="374" t="s">
        <v>7316</v>
      </c>
      <c r="G6751" s="350" t="s">
        <v>7317</v>
      </c>
      <c r="H6751" s="349" t="s">
        <v>5794</v>
      </c>
      <c r="I6751" s="349" t="s">
        <v>5793</v>
      </c>
      <c r="J6751" s="351" t="s">
        <v>5794</v>
      </c>
      <c r="K6751" s="352">
        <v>4</v>
      </c>
      <c r="L6751" s="353">
        <v>12</v>
      </c>
      <c r="M6751" s="377">
        <v>36000</v>
      </c>
      <c r="N6751" s="350">
        <v>4</v>
      </c>
      <c r="O6751" s="349">
        <v>6</v>
      </c>
      <c r="P6751" s="377">
        <v>18000</v>
      </c>
    </row>
    <row r="6752" spans="1:16" x14ac:dyDescent="0.2">
      <c r="A6752" s="348" t="s">
        <v>5780</v>
      </c>
      <c r="B6752" s="104" t="s">
        <v>423</v>
      </c>
      <c r="C6752" s="367" t="s">
        <v>99</v>
      </c>
      <c r="D6752" s="349" t="s">
        <v>5790</v>
      </c>
      <c r="E6752" s="370">
        <v>4000</v>
      </c>
      <c r="F6752" s="374" t="s">
        <v>7318</v>
      </c>
      <c r="G6752" s="350" t="s">
        <v>7319</v>
      </c>
      <c r="H6752" s="349" t="s">
        <v>1060</v>
      </c>
      <c r="I6752" s="349" t="s">
        <v>5793</v>
      </c>
      <c r="J6752" s="351" t="s">
        <v>1060</v>
      </c>
      <c r="K6752" s="352">
        <v>4</v>
      </c>
      <c r="L6752" s="353">
        <v>12</v>
      </c>
      <c r="M6752" s="377">
        <v>48000</v>
      </c>
      <c r="N6752" s="350">
        <v>4</v>
      </c>
      <c r="O6752" s="349">
        <v>6</v>
      </c>
      <c r="P6752" s="377">
        <v>24000</v>
      </c>
    </row>
    <row r="6753" spans="1:16" x14ac:dyDescent="0.2">
      <c r="A6753" s="348" t="s">
        <v>5780</v>
      </c>
      <c r="B6753" s="104" t="s">
        <v>423</v>
      </c>
      <c r="C6753" s="367" t="s">
        <v>99</v>
      </c>
      <c r="D6753" s="349" t="s">
        <v>5790</v>
      </c>
      <c r="E6753" s="370">
        <v>4000</v>
      </c>
      <c r="F6753" s="374" t="s">
        <v>7320</v>
      </c>
      <c r="G6753" s="350" t="s">
        <v>7321</v>
      </c>
      <c r="H6753" s="349" t="s">
        <v>1060</v>
      </c>
      <c r="I6753" s="349" t="s">
        <v>5793</v>
      </c>
      <c r="J6753" s="351" t="s">
        <v>1060</v>
      </c>
      <c r="K6753" s="352">
        <v>2</v>
      </c>
      <c r="L6753" s="353">
        <v>6</v>
      </c>
      <c r="M6753" s="377">
        <v>24000</v>
      </c>
      <c r="N6753" s="350">
        <v>0</v>
      </c>
      <c r="O6753" s="349">
        <v>0</v>
      </c>
      <c r="P6753" s="377">
        <v>0</v>
      </c>
    </row>
    <row r="6754" spans="1:16" x14ac:dyDescent="0.2">
      <c r="A6754" s="348" t="s">
        <v>5780</v>
      </c>
      <c r="B6754" s="104" t="s">
        <v>423</v>
      </c>
      <c r="C6754" s="367" t="s">
        <v>99</v>
      </c>
      <c r="D6754" s="349" t="s">
        <v>5938</v>
      </c>
      <c r="E6754" s="370">
        <v>5000</v>
      </c>
      <c r="F6754" s="374" t="s">
        <v>7322</v>
      </c>
      <c r="G6754" s="350" t="s">
        <v>7323</v>
      </c>
      <c r="H6754" s="349" t="s">
        <v>7181</v>
      </c>
      <c r="I6754" s="349" t="s">
        <v>1028</v>
      </c>
      <c r="J6754" s="351" t="s">
        <v>7181</v>
      </c>
      <c r="K6754" s="352">
        <v>4</v>
      </c>
      <c r="L6754" s="353">
        <v>12</v>
      </c>
      <c r="M6754" s="377">
        <v>60000</v>
      </c>
      <c r="N6754" s="350">
        <v>4</v>
      </c>
      <c r="O6754" s="349">
        <v>6</v>
      </c>
      <c r="P6754" s="377">
        <v>30000</v>
      </c>
    </row>
    <row r="6755" spans="1:16" x14ac:dyDescent="0.2">
      <c r="A6755" s="348" t="s">
        <v>5780</v>
      </c>
      <c r="B6755" s="104" t="s">
        <v>423</v>
      </c>
      <c r="C6755" s="367" t="s">
        <v>99</v>
      </c>
      <c r="D6755" s="349" t="s">
        <v>6316</v>
      </c>
      <c r="E6755" s="370">
        <v>4000</v>
      </c>
      <c r="F6755" s="374" t="s">
        <v>7324</v>
      </c>
      <c r="G6755" s="350" t="s">
        <v>7325</v>
      </c>
      <c r="H6755" s="349" t="s">
        <v>1060</v>
      </c>
      <c r="I6755" s="349" t="s">
        <v>5793</v>
      </c>
      <c r="J6755" s="351" t="s">
        <v>1060</v>
      </c>
      <c r="K6755" s="352">
        <v>4</v>
      </c>
      <c r="L6755" s="353">
        <v>12</v>
      </c>
      <c r="M6755" s="377">
        <v>48000</v>
      </c>
      <c r="N6755" s="350">
        <v>4</v>
      </c>
      <c r="O6755" s="349">
        <v>6</v>
      </c>
      <c r="P6755" s="377">
        <v>24000</v>
      </c>
    </row>
    <row r="6756" spans="1:16" x14ac:dyDescent="0.2">
      <c r="A6756" s="348" t="s">
        <v>5780</v>
      </c>
      <c r="B6756" s="104" t="s">
        <v>423</v>
      </c>
      <c r="C6756" s="367" t="s">
        <v>99</v>
      </c>
      <c r="D6756" s="349" t="s">
        <v>5870</v>
      </c>
      <c r="E6756" s="370">
        <v>4000</v>
      </c>
      <c r="F6756" s="374" t="s">
        <v>7326</v>
      </c>
      <c r="G6756" s="350" t="s">
        <v>7327</v>
      </c>
      <c r="H6756" s="349" t="s">
        <v>6035</v>
      </c>
      <c r="I6756" s="349" t="s">
        <v>5793</v>
      </c>
      <c r="J6756" s="351" t="s">
        <v>6035</v>
      </c>
      <c r="K6756" s="352">
        <v>4</v>
      </c>
      <c r="L6756" s="353">
        <v>12</v>
      </c>
      <c r="M6756" s="377">
        <v>48000</v>
      </c>
      <c r="N6756" s="350">
        <v>4</v>
      </c>
      <c r="O6756" s="349">
        <v>6</v>
      </c>
      <c r="P6756" s="377">
        <v>24000</v>
      </c>
    </row>
    <row r="6757" spans="1:16" x14ac:dyDescent="0.2">
      <c r="A6757" s="348" t="s">
        <v>5780</v>
      </c>
      <c r="B6757" s="104" t="s">
        <v>423</v>
      </c>
      <c r="C6757" s="367" t="s">
        <v>99</v>
      </c>
      <c r="D6757" s="349" t="s">
        <v>6156</v>
      </c>
      <c r="E6757" s="370">
        <v>4000</v>
      </c>
      <c r="F6757" s="374" t="s">
        <v>7328</v>
      </c>
      <c r="G6757" s="350" t="s">
        <v>7329</v>
      </c>
      <c r="H6757" s="349" t="s">
        <v>5825</v>
      </c>
      <c r="I6757" s="349" t="s">
        <v>5793</v>
      </c>
      <c r="J6757" s="351" t="s">
        <v>5825</v>
      </c>
      <c r="K6757" s="352">
        <v>4</v>
      </c>
      <c r="L6757" s="353">
        <v>12</v>
      </c>
      <c r="M6757" s="377">
        <v>48000</v>
      </c>
      <c r="N6757" s="350">
        <v>4</v>
      </c>
      <c r="O6757" s="349">
        <v>6</v>
      </c>
      <c r="P6757" s="377">
        <v>24000</v>
      </c>
    </row>
    <row r="6758" spans="1:16" x14ac:dyDescent="0.2">
      <c r="A6758" s="348" t="s">
        <v>5780</v>
      </c>
      <c r="B6758" s="104" t="s">
        <v>423</v>
      </c>
      <c r="C6758" s="367" t="s">
        <v>99</v>
      </c>
      <c r="D6758" s="349" t="s">
        <v>7330</v>
      </c>
      <c r="E6758" s="370">
        <v>3000</v>
      </c>
      <c r="F6758" s="374" t="s">
        <v>7331</v>
      </c>
      <c r="G6758" s="350" t="s">
        <v>7332</v>
      </c>
      <c r="H6758" s="349" t="s">
        <v>7333</v>
      </c>
      <c r="I6758" s="349" t="s">
        <v>7334</v>
      </c>
      <c r="J6758" s="351" t="s">
        <v>7333</v>
      </c>
      <c r="K6758" s="352">
        <v>4</v>
      </c>
      <c r="L6758" s="353">
        <v>12</v>
      </c>
      <c r="M6758" s="377">
        <v>36000</v>
      </c>
      <c r="N6758" s="350">
        <v>4</v>
      </c>
      <c r="O6758" s="349">
        <v>6</v>
      </c>
      <c r="P6758" s="377">
        <v>18000</v>
      </c>
    </row>
    <row r="6759" spans="1:16" x14ac:dyDescent="0.2">
      <c r="A6759" s="348" t="s">
        <v>5780</v>
      </c>
      <c r="B6759" s="104" t="s">
        <v>423</v>
      </c>
      <c r="C6759" s="367" t="s">
        <v>99</v>
      </c>
      <c r="D6759" s="349" t="s">
        <v>7335</v>
      </c>
      <c r="E6759" s="370">
        <v>4500</v>
      </c>
      <c r="F6759" s="374" t="s">
        <v>7336</v>
      </c>
      <c r="G6759" s="350" t="s">
        <v>7337</v>
      </c>
      <c r="H6759" s="349" t="s">
        <v>1026</v>
      </c>
      <c r="I6759" s="349" t="s">
        <v>5793</v>
      </c>
      <c r="J6759" s="351" t="s">
        <v>1026</v>
      </c>
      <c r="K6759" s="352">
        <v>4</v>
      </c>
      <c r="L6759" s="353">
        <v>12</v>
      </c>
      <c r="M6759" s="377">
        <v>54000</v>
      </c>
      <c r="N6759" s="350">
        <v>4</v>
      </c>
      <c r="O6759" s="349">
        <v>6</v>
      </c>
      <c r="P6759" s="377">
        <v>27000</v>
      </c>
    </row>
    <row r="6760" spans="1:16" x14ac:dyDescent="0.2">
      <c r="A6760" s="348" t="s">
        <v>5780</v>
      </c>
      <c r="B6760" s="104" t="s">
        <v>423</v>
      </c>
      <c r="C6760" s="367" t="s">
        <v>99</v>
      </c>
      <c r="D6760" s="349" t="s">
        <v>4514</v>
      </c>
      <c r="E6760" s="370">
        <v>4000</v>
      </c>
      <c r="F6760" s="374" t="s">
        <v>7338</v>
      </c>
      <c r="G6760" s="350" t="s">
        <v>7339</v>
      </c>
      <c r="H6760" s="349" t="s">
        <v>5849</v>
      </c>
      <c r="I6760" s="349" t="s">
        <v>5793</v>
      </c>
      <c r="J6760" s="351" t="s">
        <v>5849</v>
      </c>
      <c r="K6760" s="352">
        <v>4</v>
      </c>
      <c r="L6760" s="353">
        <v>12</v>
      </c>
      <c r="M6760" s="377">
        <v>48000</v>
      </c>
      <c r="N6760" s="350">
        <v>4</v>
      </c>
      <c r="O6760" s="349">
        <v>6</v>
      </c>
      <c r="P6760" s="377">
        <v>24000</v>
      </c>
    </row>
    <row r="6761" spans="1:16" x14ac:dyDescent="0.2">
      <c r="A6761" s="348" t="s">
        <v>5780</v>
      </c>
      <c r="B6761" s="104" t="s">
        <v>423</v>
      </c>
      <c r="C6761" s="367" t="s">
        <v>99</v>
      </c>
      <c r="D6761" s="349" t="s">
        <v>5794</v>
      </c>
      <c r="E6761" s="370">
        <v>4000</v>
      </c>
      <c r="F6761" s="374" t="s">
        <v>7340</v>
      </c>
      <c r="G6761" s="350" t="s">
        <v>7341</v>
      </c>
      <c r="H6761" s="349" t="s">
        <v>1026</v>
      </c>
      <c r="I6761" s="349" t="s">
        <v>5793</v>
      </c>
      <c r="J6761" s="351" t="s">
        <v>1026</v>
      </c>
      <c r="K6761" s="352">
        <v>4</v>
      </c>
      <c r="L6761" s="353">
        <v>12</v>
      </c>
      <c r="M6761" s="377">
        <v>48000</v>
      </c>
      <c r="N6761" s="350">
        <v>0</v>
      </c>
      <c r="O6761" s="349">
        <v>0</v>
      </c>
      <c r="P6761" s="377">
        <v>0</v>
      </c>
    </row>
    <row r="6762" spans="1:16" x14ac:dyDescent="0.2">
      <c r="A6762" s="348" t="s">
        <v>5780</v>
      </c>
      <c r="B6762" s="104" t="s">
        <v>423</v>
      </c>
      <c r="C6762" s="367" t="s">
        <v>99</v>
      </c>
      <c r="D6762" s="349" t="s">
        <v>6198</v>
      </c>
      <c r="E6762" s="370">
        <v>3000</v>
      </c>
      <c r="F6762" s="374" t="s">
        <v>7342</v>
      </c>
      <c r="G6762" s="350" t="s">
        <v>7343</v>
      </c>
      <c r="H6762" s="349" t="s">
        <v>1026</v>
      </c>
      <c r="I6762" s="349" t="s">
        <v>5793</v>
      </c>
      <c r="J6762" s="351" t="s">
        <v>1026</v>
      </c>
      <c r="K6762" s="352">
        <v>4</v>
      </c>
      <c r="L6762" s="353">
        <v>12</v>
      </c>
      <c r="M6762" s="377">
        <v>36000</v>
      </c>
      <c r="N6762" s="350">
        <v>4</v>
      </c>
      <c r="O6762" s="349">
        <v>6</v>
      </c>
      <c r="P6762" s="377">
        <v>18000</v>
      </c>
    </row>
    <row r="6763" spans="1:16" x14ac:dyDescent="0.2">
      <c r="A6763" s="348" t="s">
        <v>5780</v>
      </c>
      <c r="B6763" s="104" t="s">
        <v>423</v>
      </c>
      <c r="C6763" s="367" t="s">
        <v>99</v>
      </c>
      <c r="D6763" s="349" t="s">
        <v>5853</v>
      </c>
      <c r="E6763" s="370">
        <v>4000</v>
      </c>
      <c r="F6763" s="374" t="s">
        <v>7344</v>
      </c>
      <c r="G6763" s="350" t="s">
        <v>7345</v>
      </c>
      <c r="H6763" s="349" t="s">
        <v>1060</v>
      </c>
      <c r="I6763" s="349" t="s">
        <v>5793</v>
      </c>
      <c r="J6763" s="351" t="s">
        <v>1060</v>
      </c>
      <c r="K6763" s="352">
        <v>2</v>
      </c>
      <c r="L6763" s="353">
        <v>6</v>
      </c>
      <c r="M6763" s="377">
        <v>23066.666666666668</v>
      </c>
      <c r="N6763" s="350">
        <v>4</v>
      </c>
      <c r="O6763" s="349">
        <v>6</v>
      </c>
      <c r="P6763" s="377">
        <v>24000</v>
      </c>
    </row>
    <row r="6764" spans="1:16" x14ac:dyDescent="0.2">
      <c r="A6764" s="348" t="s">
        <v>5780</v>
      </c>
      <c r="B6764" s="104" t="s">
        <v>423</v>
      </c>
      <c r="C6764" s="367" t="s">
        <v>99</v>
      </c>
      <c r="D6764" s="349" t="s">
        <v>5790</v>
      </c>
      <c r="E6764" s="370">
        <v>4000</v>
      </c>
      <c r="F6764" s="374" t="s">
        <v>7346</v>
      </c>
      <c r="G6764" s="350" t="s">
        <v>7347</v>
      </c>
      <c r="H6764" s="349" t="s">
        <v>1060</v>
      </c>
      <c r="I6764" s="349" t="s">
        <v>5793</v>
      </c>
      <c r="J6764" s="351" t="s">
        <v>1060</v>
      </c>
      <c r="K6764" s="352">
        <v>4</v>
      </c>
      <c r="L6764" s="353">
        <v>12</v>
      </c>
      <c r="M6764" s="377">
        <v>48000</v>
      </c>
      <c r="N6764" s="350">
        <v>4</v>
      </c>
      <c r="O6764" s="349">
        <v>6</v>
      </c>
      <c r="P6764" s="377">
        <v>24000</v>
      </c>
    </row>
    <row r="6765" spans="1:16" x14ac:dyDescent="0.2">
      <c r="A6765" s="348" t="s">
        <v>5780</v>
      </c>
      <c r="B6765" s="104" t="s">
        <v>423</v>
      </c>
      <c r="C6765" s="367" t="s">
        <v>99</v>
      </c>
      <c r="D6765" s="349" t="s">
        <v>7348</v>
      </c>
      <c r="E6765" s="370">
        <v>6000</v>
      </c>
      <c r="F6765" s="374" t="s">
        <v>7349</v>
      </c>
      <c r="G6765" s="350" t="s">
        <v>7350</v>
      </c>
      <c r="H6765" s="349" t="s">
        <v>5539</v>
      </c>
      <c r="I6765" s="349" t="s">
        <v>5793</v>
      </c>
      <c r="J6765" s="351" t="s">
        <v>5539</v>
      </c>
      <c r="K6765" s="352">
        <v>4</v>
      </c>
      <c r="L6765" s="353">
        <v>12</v>
      </c>
      <c r="M6765" s="377">
        <v>72000</v>
      </c>
      <c r="N6765" s="350">
        <v>1</v>
      </c>
      <c r="O6765" s="349">
        <v>2</v>
      </c>
      <c r="P6765" s="377">
        <v>7400</v>
      </c>
    </row>
    <row r="6766" spans="1:16" x14ac:dyDescent="0.2">
      <c r="A6766" s="348" t="s">
        <v>5780</v>
      </c>
      <c r="B6766" s="104" t="s">
        <v>423</v>
      </c>
      <c r="C6766" s="367" t="s">
        <v>99</v>
      </c>
      <c r="D6766" s="349" t="s">
        <v>5870</v>
      </c>
      <c r="E6766" s="370">
        <v>4000</v>
      </c>
      <c r="F6766" s="374" t="s">
        <v>7351</v>
      </c>
      <c r="G6766" s="350" t="s">
        <v>7352</v>
      </c>
      <c r="H6766" s="349" t="s">
        <v>5821</v>
      </c>
      <c r="I6766" s="349" t="s">
        <v>5793</v>
      </c>
      <c r="J6766" s="351" t="s">
        <v>5821</v>
      </c>
      <c r="K6766" s="352">
        <v>4</v>
      </c>
      <c r="L6766" s="353">
        <v>12</v>
      </c>
      <c r="M6766" s="377">
        <v>48000</v>
      </c>
      <c r="N6766" s="350">
        <v>4</v>
      </c>
      <c r="O6766" s="349">
        <v>6</v>
      </c>
      <c r="P6766" s="377">
        <v>24000</v>
      </c>
    </row>
    <row r="6767" spans="1:16" x14ac:dyDescent="0.2">
      <c r="A6767" s="348" t="s">
        <v>5780</v>
      </c>
      <c r="B6767" s="104" t="s">
        <v>423</v>
      </c>
      <c r="C6767" s="367" t="s">
        <v>99</v>
      </c>
      <c r="D6767" s="349" t="s">
        <v>5794</v>
      </c>
      <c r="E6767" s="370">
        <v>4000</v>
      </c>
      <c r="F6767" s="374" t="s">
        <v>7353</v>
      </c>
      <c r="G6767" s="350" t="s">
        <v>7354</v>
      </c>
      <c r="H6767" s="349" t="s">
        <v>5794</v>
      </c>
      <c r="I6767" s="349" t="s">
        <v>5793</v>
      </c>
      <c r="J6767" s="351" t="s">
        <v>5794</v>
      </c>
      <c r="K6767" s="352">
        <v>4</v>
      </c>
      <c r="L6767" s="353">
        <v>12</v>
      </c>
      <c r="M6767" s="377">
        <v>48000</v>
      </c>
      <c r="N6767" s="350">
        <v>4</v>
      </c>
      <c r="O6767" s="349">
        <v>6</v>
      </c>
      <c r="P6767" s="377">
        <v>24000</v>
      </c>
    </row>
    <row r="6768" spans="1:16" x14ac:dyDescent="0.2">
      <c r="A6768" s="348" t="s">
        <v>5780</v>
      </c>
      <c r="B6768" s="104" t="s">
        <v>423</v>
      </c>
      <c r="C6768" s="367" t="s">
        <v>99</v>
      </c>
      <c r="D6768" s="349" t="s">
        <v>5811</v>
      </c>
      <c r="E6768" s="370">
        <v>2500</v>
      </c>
      <c r="F6768" s="374" t="s">
        <v>7355</v>
      </c>
      <c r="G6768" s="350" t="s">
        <v>7356</v>
      </c>
      <c r="H6768" s="349" t="s">
        <v>1026</v>
      </c>
      <c r="I6768" s="349" t="s">
        <v>5793</v>
      </c>
      <c r="J6768" s="351" t="s">
        <v>1026</v>
      </c>
      <c r="K6768" s="352">
        <v>4</v>
      </c>
      <c r="L6768" s="353">
        <v>12</v>
      </c>
      <c r="M6768" s="377">
        <v>30000</v>
      </c>
      <c r="N6768" s="350">
        <v>4</v>
      </c>
      <c r="O6768" s="349">
        <v>6</v>
      </c>
      <c r="P6768" s="377">
        <v>15000</v>
      </c>
    </row>
    <row r="6769" spans="1:16" x14ac:dyDescent="0.2">
      <c r="A6769" s="348" t="s">
        <v>5780</v>
      </c>
      <c r="B6769" s="104" t="s">
        <v>423</v>
      </c>
      <c r="C6769" s="367" t="s">
        <v>99</v>
      </c>
      <c r="D6769" s="349" t="s">
        <v>5853</v>
      </c>
      <c r="E6769" s="370">
        <v>4000</v>
      </c>
      <c r="F6769" s="374" t="s">
        <v>7357</v>
      </c>
      <c r="G6769" s="350" t="s">
        <v>7358</v>
      </c>
      <c r="H6769" s="349" t="s">
        <v>1060</v>
      </c>
      <c r="I6769" s="349" t="s">
        <v>5793</v>
      </c>
      <c r="J6769" s="351" t="s">
        <v>1060</v>
      </c>
      <c r="K6769" s="352">
        <v>2</v>
      </c>
      <c r="L6769" s="353">
        <v>5</v>
      </c>
      <c r="M6769" s="377">
        <v>19066.666666666668</v>
      </c>
      <c r="N6769" s="350">
        <v>4</v>
      </c>
      <c r="O6769" s="349">
        <v>6</v>
      </c>
      <c r="P6769" s="377">
        <v>24000</v>
      </c>
    </row>
    <row r="6770" spans="1:16" x14ac:dyDescent="0.2">
      <c r="A6770" s="348" t="s">
        <v>5780</v>
      </c>
      <c r="B6770" s="104" t="s">
        <v>423</v>
      </c>
      <c r="C6770" s="367" t="s">
        <v>99</v>
      </c>
      <c r="D6770" s="349" t="s">
        <v>5794</v>
      </c>
      <c r="E6770" s="370">
        <v>4000</v>
      </c>
      <c r="F6770" s="374" t="s">
        <v>7359</v>
      </c>
      <c r="G6770" s="350" t="s">
        <v>7360</v>
      </c>
      <c r="H6770" s="349" t="s">
        <v>1026</v>
      </c>
      <c r="I6770" s="349" t="s">
        <v>5793</v>
      </c>
      <c r="J6770" s="351" t="s">
        <v>1026</v>
      </c>
      <c r="K6770" s="352">
        <v>4</v>
      </c>
      <c r="L6770" s="353">
        <v>12</v>
      </c>
      <c r="M6770" s="377">
        <v>48000</v>
      </c>
      <c r="N6770" s="350">
        <v>4</v>
      </c>
      <c r="O6770" s="349">
        <v>6</v>
      </c>
      <c r="P6770" s="377">
        <v>24000</v>
      </c>
    </row>
    <row r="6771" spans="1:16" x14ac:dyDescent="0.2">
      <c r="A6771" s="348" t="s">
        <v>5780</v>
      </c>
      <c r="B6771" s="104" t="s">
        <v>423</v>
      </c>
      <c r="C6771" s="367" t="s">
        <v>99</v>
      </c>
      <c r="D6771" s="349" t="s">
        <v>7361</v>
      </c>
      <c r="E6771" s="370">
        <v>4000</v>
      </c>
      <c r="F6771" s="374" t="s">
        <v>7362</v>
      </c>
      <c r="G6771" s="350" t="s">
        <v>7363</v>
      </c>
      <c r="H6771" s="349" t="s">
        <v>1026</v>
      </c>
      <c r="I6771" s="349" t="s">
        <v>5793</v>
      </c>
      <c r="J6771" s="351" t="s">
        <v>1026</v>
      </c>
      <c r="K6771" s="352">
        <v>4</v>
      </c>
      <c r="L6771" s="353">
        <v>12</v>
      </c>
      <c r="M6771" s="377">
        <v>48000</v>
      </c>
      <c r="N6771" s="350">
        <v>4</v>
      </c>
      <c r="O6771" s="349">
        <v>6</v>
      </c>
      <c r="P6771" s="377">
        <v>24000</v>
      </c>
    </row>
    <row r="6772" spans="1:16" x14ac:dyDescent="0.2">
      <c r="A6772" s="348" t="s">
        <v>5780</v>
      </c>
      <c r="B6772" s="104" t="s">
        <v>423</v>
      </c>
      <c r="C6772" s="367" t="s">
        <v>99</v>
      </c>
      <c r="D6772" s="349" t="s">
        <v>5863</v>
      </c>
      <c r="E6772" s="370">
        <v>4000</v>
      </c>
      <c r="F6772" s="374" t="s">
        <v>7364</v>
      </c>
      <c r="G6772" s="350" t="s">
        <v>7365</v>
      </c>
      <c r="H6772" s="349" t="s">
        <v>1060</v>
      </c>
      <c r="I6772" s="349" t="s">
        <v>1028</v>
      </c>
      <c r="J6772" s="351" t="s">
        <v>1060</v>
      </c>
      <c r="K6772" s="352">
        <v>4</v>
      </c>
      <c r="L6772" s="353">
        <v>12</v>
      </c>
      <c r="M6772" s="377">
        <v>48000</v>
      </c>
      <c r="N6772" s="350">
        <v>4</v>
      </c>
      <c r="O6772" s="349">
        <v>6</v>
      </c>
      <c r="P6772" s="377">
        <v>24000</v>
      </c>
    </row>
    <row r="6773" spans="1:16" x14ac:dyDescent="0.2">
      <c r="A6773" s="348" t="s">
        <v>5780</v>
      </c>
      <c r="B6773" s="104" t="s">
        <v>423</v>
      </c>
      <c r="C6773" s="367" t="s">
        <v>99</v>
      </c>
      <c r="D6773" s="349" t="s">
        <v>6120</v>
      </c>
      <c r="E6773" s="370">
        <v>4000</v>
      </c>
      <c r="F6773" s="374" t="s">
        <v>7366</v>
      </c>
      <c r="G6773" s="350" t="s">
        <v>7367</v>
      </c>
      <c r="H6773" s="349" t="s">
        <v>1026</v>
      </c>
      <c r="I6773" s="349" t="s">
        <v>5793</v>
      </c>
      <c r="J6773" s="351" t="s">
        <v>1026</v>
      </c>
      <c r="K6773" s="352">
        <v>2</v>
      </c>
      <c r="L6773" s="353">
        <v>6</v>
      </c>
      <c r="M6773" s="377">
        <v>24000</v>
      </c>
      <c r="N6773" s="350">
        <v>0</v>
      </c>
      <c r="O6773" s="349">
        <v>0</v>
      </c>
      <c r="P6773" s="377">
        <v>0</v>
      </c>
    </row>
    <row r="6774" spans="1:16" x14ac:dyDescent="0.2">
      <c r="A6774" s="348" t="s">
        <v>5780</v>
      </c>
      <c r="B6774" s="104" t="s">
        <v>423</v>
      </c>
      <c r="C6774" s="367" t="s">
        <v>99</v>
      </c>
      <c r="D6774" s="349" t="s">
        <v>5797</v>
      </c>
      <c r="E6774" s="370">
        <v>4000</v>
      </c>
      <c r="F6774" s="374" t="s">
        <v>7368</v>
      </c>
      <c r="G6774" s="350" t="s">
        <v>7369</v>
      </c>
      <c r="H6774" s="349" t="s">
        <v>1060</v>
      </c>
      <c r="I6774" s="349" t="s">
        <v>5793</v>
      </c>
      <c r="J6774" s="351" t="s">
        <v>1060</v>
      </c>
      <c r="K6774" s="352">
        <v>2</v>
      </c>
      <c r="L6774" s="353">
        <v>5</v>
      </c>
      <c r="M6774" s="377">
        <v>19466.666666666668</v>
      </c>
      <c r="N6774" s="350">
        <v>4</v>
      </c>
      <c r="O6774" s="349">
        <v>6</v>
      </c>
      <c r="P6774" s="377">
        <v>24000</v>
      </c>
    </row>
    <row r="6775" spans="1:16" x14ac:dyDescent="0.2">
      <c r="A6775" s="348" t="s">
        <v>5780</v>
      </c>
      <c r="B6775" s="104" t="s">
        <v>423</v>
      </c>
      <c r="C6775" s="367" t="s">
        <v>99</v>
      </c>
      <c r="D6775" s="349" t="s">
        <v>5794</v>
      </c>
      <c r="E6775" s="370">
        <v>4000</v>
      </c>
      <c r="F6775" s="374" t="s">
        <v>7370</v>
      </c>
      <c r="G6775" s="350" t="s">
        <v>7371</v>
      </c>
      <c r="H6775" s="349" t="s">
        <v>5794</v>
      </c>
      <c r="I6775" s="349" t="s">
        <v>5793</v>
      </c>
      <c r="J6775" s="351" t="s">
        <v>5794</v>
      </c>
      <c r="K6775" s="352">
        <v>4</v>
      </c>
      <c r="L6775" s="353">
        <v>12</v>
      </c>
      <c r="M6775" s="377">
        <v>48000</v>
      </c>
      <c r="N6775" s="350">
        <v>4</v>
      </c>
      <c r="O6775" s="349">
        <v>6</v>
      </c>
      <c r="P6775" s="377">
        <v>24000</v>
      </c>
    </row>
    <row r="6776" spans="1:16" x14ac:dyDescent="0.2">
      <c r="A6776" s="348" t="s">
        <v>5780</v>
      </c>
      <c r="B6776" s="104" t="s">
        <v>423</v>
      </c>
      <c r="C6776" s="367" t="s">
        <v>99</v>
      </c>
      <c r="D6776" s="349" t="s">
        <v>5811</v>
      </c>
      <c r="E6776" s="370">
        <v>2000</v>
      </c>
      <c r="F6776" s="374" t="s">
        <v>7372</v>
      </c>
      <c r="G6776" s="350" t="s">
        <v>7373</v>
      </c>
      <c r="H6776" s="349" t="s">
        <v>7374</v>
      </c>
      <c r="I6776" s="349" t="s">
        <v>5785</v>
      </c>
      <c r="J6776" s="351" t="s">
        <v>7374</v>
      </c>
      <c r="K6776" s="352">
        <v>4</v>
      </c>
      <c r="L6776" s="353">
        <v>12</v>
      </c>
      <c r="M6776" s="377">
        <v>24000</v>
      </c>
      <c r="N6776" s="350">
        <v>4</v>
      </c>
      <c r="O6776" s="349">
        <v>6</v>
      </c>
      <c r="P6776" s="377">
        <v>12000</v>
      </c>
    </row>
    <row r="6777" spans="1:16" x14ac:dyDescent="0.2">
      <c r="A6777" s="348" t="s">
        <v>5780</v>
      </c>
      <c r="B6777" s="104" t="s">
        <v>423</v>
      </c>
      <c r="C6777" s="367" t="s">
        <v>99</v>
      </c>
      <c r="D6777" s="349" t="s">
        <v>7375</v>
      </c>
      <c r="E6777" s="370">
        <v>1500</v>
      </c>
      <c r="F6777" s="374" t="s">
        <v>7376</v>
      </c>
      <c r="G6777" s="350" t="s">
        <v>7377</v>
      </c>
      <c r="H6777" s="349" t="s">
        <v>1060</v>
      </c>
      <c r="I6777" s="349" t="s">
        <v>5793</v>
      </c>
      <c r="J6777" s="351" t="s">
        <v>1060</v>
      </c>
      <c r="K6777" s="352">
        <v>2</v>
      </c>
      <c r="L6777" s="353">
        <v>6</v>
      </c>
      <c r="M6777" s="377">
        <v>8650</v>
      </c>
      <c r="N6777" s="350">
        <v>4</v>
      </c>
      <c r="O6777" s="349">
        <v>6</v>
      </c>
      <c r="P6777" s="377">
        <v>9000</v>
      </c>
    </row>
    <row r="6778" spans="1:16" x14ac:dyDescent="0.2">
      <c r="A6778" s="348" t="s">
        <v>5780</v>
      </c>
      <c r="B6778" s="104" t="s">
        <v>423</v>
      </c>
      <c r="C6778" s="367" t="s">
        <v>99</v>
      </c>
      <c r="D6778" s="349" t="s">
        <v>5817</v>
      </c>
      <c r="E6778" s="370">
        <v>2000</v>
      </c>
      <c r="F6778" s="374" t="s">
        <v>7378</v>
      </c>
      <c r="G6778" s="350" t="s">
        <v>7379</v>
      </c>
      <c r="H6778" s="349" t="s">
        <v>1026</v>
      </c>
      <c r="I6778" s="349" t="s">
        <v>5793</v>
      </c>
      <c r="J6778" s="351" t="s">
        <v>1026</v>
      </c>
      <c r="K6778" s="352">
        <v>4</v>
      </c>
      <c r="L6778" s="353">
        <v>12</v>
      </c>
      <c r="M6778" s="377">
        <v>24000</v>
      </c>
      <c r="N6778" s="350">
        <v>4</v>
      </c>
      <c r="O6778" s="349">
        <v>6</v>
      </c>
      <c r="P6778" s="377">
        <v>12000</v>
      </c>
    </row>
    <row r="6779" spans="1:16" x14ac:dyDescent="0.2">
      <c r="A6779" s="348" t="s">
        <v>5780</v>
      </c>
      <c r="B6779" s="104" t="s">
        <v>423</v>
      </c>
      <c r="C6779" s="367" t="s">
        <v>99</v>
      </c>
      <c r="D6779" s="349" t="s">
        <v>5870</v>
      </c>
      <c r="E6779" s="370">
        <v>4000</v>
      </c>
      <c r="F6779" s="374" t="s">
        <v>7380</v>
      </c>
      <c r="G6779" s="350" t="s">
        <v>7381</v>
      </c>
      <c r="H6779" s="349" t="s">
        <v>4514</v>
      </c>
      <c r="I6779" s="349" t="s">
        <v>5793</v>
      </c>
      <c r="J6779" s="351" t="s">
        <v>4514</v>
      </c>
      <c r="K6779" s="352">
        <v>4</v>
      </c>
      <c r="L6779" s="353">
        <v>12</v>
      </c>
      <c r="M6779" s="377">
        <v>48000</v>
      </c>
      <c r="N6779" s="350">
        <v>4</v>
      </c>
      <c r="O6779" s="349">
        <v>6</v>
      </c>
      <c r="P6779" s="377">
        <v>24000</v>
      </c>
    </row>
    <row r="6780" spans="1:16" x14ac:dyDescent="0.2">
      <c r="A6780" s="348" t="s">
        <v>5780</v>
      </c>
      <c r="B6780" s="104" t="s">
        <v>423</v>
      </c>
      <c r="C6780" s="367" t="s">
        <v>99</v>
      </c>
      <c r="D6780" s="349" t="s">
        <v>5794</v>
      </c>
      <c r="E6780" s="370">
        <v>3000</v>
      </c>
      <c r="F6780" s="374" t="s">
        <v>7382</v>
      </c>
      <c r="G6780" s="350" t="s">
        <v>7383</v>
      </c>
      <c r="H6780" s="349" t="s">
        <v>1026</v>
      </c>
      <c r="I6780" s="349" t="s">
        <v>1028</v>
      </c>
      <c r="J6780" s="351" t="s">
        <v>1026</v>
      </c>
      <c r="K6780" s="352">
        <v>4</v>
      </c>
      <c r="L6780" s="353">
        <v>12</v>
      </c>
      <c r="M6780" s="377">
        <v>36000</v>
      </c>
      <c r="N6780" s="350">
        <v>4</v>
      </c>
      <c r="O6780" s="349">
        <v>6</v>
      </c>
      <c r="P6780" s="377">
        <v>18000</v>
      </c>
    </row>
    <row r="6781" spans="1:16" x14ac:dyDescent="0.2">
      <c r="A6781" s="348" t="s">
        <v>5780</v>
      </c>
      <c r="B6781" s="104" t="s">
        <v>423</v>
      </c>
      <c r="C6781" s="367" t="s">
        <v>99</v>
      </c>
      <c r="D6781" s="349" t="s">
        <v>5870</v>
      </c>
      <c r="E6781" s="370">
        <v>4000</v>
      </c>
      <c r="F6781" s="374" t="s">
        <v>7384</v>
      </c>
      <c r="G6781" s="350" t="s">
        <v>7385</v>
      </c>
      <c r="H6781" s="349" t="s">
        <v>6035</v>
      </c>
      <c r="I6781" s="349" t="s">
        <v>5793</v>
      </c>
      <c r="J6781" s="351" t="s">
        <v>6035</v>
      </c>
      <c r="K6781" s="352">
        <v>4</v>
      </c>
      <c r="L6781" s="353">
        <v>12</v>
      </c>
      <c r="M6781" s="377">
        <v>48000</v>
      </c>
      <c r="N6781" s="350">
        <v>4</v>
      </c>
      <c r="O6781" s="349">
        <v>6</v>
      </c>
      <c r="P6781" s="377">
        <v>24000</v>
      </c>
    </row>
    <row r="6782" spans="1:16" x14ac:dyDescent="0.2">
      <c r="A6782" s="348" t="s">
        <v>5780</v>
      </c>
      <c r="B6782" s="104" t="s">
        <v>423</v>
      </c>
      <c r="C6782" s="367" t="s">
        <v>99</v>
      </c>
      <c r="D6782" s="349" t="s">
        <v>4514</v>
      </c>
      <c r="E6782" s="370">
        <v>3000</v>
      </c>
      <c r="F6782" s="374" t="s">
        <v>7386</v>
      </c>
      <c r="G6782" s="350" t="s">
        <v>7387</v>
      </c>
      <c r="H6782" s="349" t="s">
        <v>5849</v>
      </c>
      <c r="I6782" s="349" t="s">
        <v>5793</v>
      </c>
      <c r="J6782" s="351" t="s">
        <v>5849</v>
      </c>
      <c r="K6782" s="352">
        <v>4</v>
      </c>
      <c r="L6782" s="353">
        <v>12</v>
      </c>
      <c r="M6782" s="377">
        <v>36000</v>
      </c>
      <c r="N6782" s="350">
        <v>4</v>
      </c>
      <c r="O6782" s="349">
        <v>6</v>
      </c>
      <c r="P6782" s="377">
        <v>18000</v>
      </c>
    </row>
    <row r="6783" spans="1:16" x14ac:dyDescent="0.2">
      <c r="A6783" s="348" t="s">
        <v>5780</v>
      </c>
      <c r="B6783" s="104" t="s">
        <v>423</v>
      </c>
      <c r="C6783" s="367" t="s">
        <v>99</v>
      </c>
      <c r="D6783" s="349" t="s">
        <v>6538</v>
      </c>
      <c r="E6783" s="370">
        <v>4000</v>
      </c>
      <c r="F6783" s="374" t="s">
        <v>7388</v>
      </c>
      <c r="G6783" s="350" t="s">
        <v>7389</v>
      </c>
      <c r="H6783" s="349" t="s">
        <v>1060</v>
      </c>
      <c r="I6783" s="349" t="s">
        <v>5793</v>
      </c>
      <c r="J6783" s="351" t="s">
        <v>1060</v>
      </c>
      <c r="K6783" s="352">
        <v>4</v>
      </c>
      <c r="L6783" s="353">
        <v>12</v>
      </c>
      <c r="M6783" s="377">
        <v>48000</v>
      </c>
      <c r="N6783" s="350">
        <v>4</v>
      </c>
      <c r="O6783" s="349">
        <v>6</v>
      </c>
      <c r="P6783" s="377">
        <v>24000</v>
      </c>
    </row>
    <row r="6784" spans="1:16" x14ac:dyDescent="0.2">
      <c r="A6784" s="348" t="s">
        <v>5780</v>
      </c>
      <c r="B6784" s="104" t="s">
        <v>423</v>
      </c>
      <c r="C6784" s="367" t="s">
        <v>99</v>
      </c>
      <c r="D6784" s="349" t="s">
        <v>5923</v>
      </c>
      <c r="E6784" s="370">
        <v>2500</v>
      </c>
      <c r="F6784" s="374" t="s">
        <v>7390</v>
      </c>
      <c r="G6784" s="350" t="s">
        <v>7391</v>
      </c>
      <c r="H6784" s="349" t="s">
        <v>6153</v>
      </c>
      <c r="I6784" s="349" t="s">
        <v>5793</v>
      </c>
      <c r="J6784" s="351" t="s">
        <v>6153</v>
      </c>
      <c r="K6784" s="352">
        <v>4</v>
      </c>
      <c r="L6784" s="353">
        <v>12</v>
      </c>
      <c r="M6784" s="377">
        <v>30000</v>
      </c>
      <c r="N6784" s="350">
        <v>4</v>
      </c>
      <c r="O6784" s="349">
        <v>6</v>
      </c>
      <c r="P6784" s="377">
        <v>15000</v>
      </c>
    </row>
    <row r="6785" spans="1:16" x14ac:dyDescent="0.2">
      <c r="A6785" s="348" t="s">
        <v>5780</v>
      </c>
      <c r="B6785" s="104" t="s">
        <v>423</v>
      </c>
      <c r="C6785" s="367" t="s">
        <v>99</v>
      </c>
      <c r="D6785" s="349" t="s">
        <v>5811</v>
      </c>
      <c r="E6785" s="370">
        <v>3000</v>
      </c>
      <c r="F6785" s="374" t="s">
        <v>7392</v>
      </c>
      <c r="G6785" s="350" t="s">
        <v>7393</v>
      </c>
      <c r="H6785" s="349" t="s">
        <v>1026</v>
      </c>
      <c r="I6785" s="349" t="s">
        <v>5793</v>
      </c>
      <c r="J6785" s="351" t="s">
        <v>1026</v>
      </c>
      <c r="K6785" s="352">
        <v>2</v>
      </c>
      <c r="L6785" s="353">
        <v>6</v>
      </c>
      <c r="M6785" s="377">
        <v>18000</v>
      </c>
      <c r="N6785" s="350">
        <v>4</v>
      </c>
      <c r="O6785" s="349">
        <v>6</v>
      </c>
      <c r="P6785" s="377">
        <v>18000</v>
      </c>
    </row>
    <row r="6786" spans="1:16" x14ac:dyDescent="0.2">
      <c r="A6786" s="348" t="s">
        <v>5780</v>
      </c>
      <c r="B6786" s="104" t="s">
        <v>423</v>
      </c>
      <c r="C6786" s="367" t="s">
        <v>99</v>
      </c>
      <c r="D6786" s="349" t="s">
        <v>5870</v>
      </c>
      <c r="E6786" s="370">
        <v>3000</v>
      </c>
      <c r="F6786" s="374" t="s">
        <v>7394</v>
      </c>
      <c r="G6786" s="350" t="s">
        <v>7395</v>
      </c>
      <c r="H6786" s="349" t="s">
        <v>6079</v>
      </c>
      <c r="I6786" s="349" t="s">
        <v>5793</v>
      </c>
      <c r="J6786" s="351" t="s">
        <v>6079</v>
      </c>
      <c r="K6786" s="352">
        <v>4</v>
      </c>
      <c r="L6786" s="353">
        <v>12</v>
      </c>
      <c r="M6786" s="377">
        <v>36000</v>
      </c>
      <c r="N6786" s="350">
        <v>4</v>
      </c>
      <c r="O6786" s="349">
        <v>6</v>
      </c>
      <c r="P6786" s="377">
        <v>18000</v>
      </c>
    </row>
    <row r="6787" spans="1:16" x14ac:dyDescent="0.2">
      <c r="A6787" s="348" t="s">
        <v>5780</v>
      </c>
      <c r="B6787" s="104" t="s">
        <v>423</v>
      </c>
      <c r="C6787" s="367" t="s">
        <v>99</v>
      </c>
      <c r="D6787" s="349" t="s">
        <v>5870</v>
      </c>
      <c r="E6787" s="370">
        <v>4000</v>
      </c>
      <c r="F6787" s="374" t="s">
        <v>7396</v>
      </c>
      <c r="G6787" s="350" t="s">
        <v>7397</v>
      </c>
      <c r="H6787" s="349" t="s">
        <v>6016</v>
      </c>
      <c r="I6787" s="349" t="s">
        <v>5793</v>
      </c>
      <c r="J6787" s="351" t="s">
        <v>6016</v>
      </c>
      <c r="K6787" s="352">
        <v>4</v>
      </c>
      <c r="L6787" s="353">
        <v>12</v>
      </c>
      <c r="M6787" s="377">
        <v>48000</v>
      </c>
      <c r="N6787" s="350">
        <v>4</v>
      </c>
      <c r="O6787" s="349">
        <v>6</v>
      </c>
      <c r="P6787" s="377">
        <v>24000</v>
      </c>
    </row>
    <row r="6788" spans="1:16" x14ac:dyDescent="0.2">
      <c r="A6788" s="348" t="s">
        <v>5780</v>
      </c>
      <c r="B6788" s="104" t="s">
        <v>423</v>
      </c>
      <c r="C6788" s="367" t="s">
        <v>99</v>
      </c>
      <c r="D6788" s="349" t="s">
        <v>6818</v>
      </c>
      <c r="E6788" s="370">
        <v>5000</v>
      </c>
      <c r="F6788" s="374" t="s">
        <v>7398</v>
      </c>
      <c r="G6788" s="350" t="s">
        <v>7399</v>
      </c>
      <c r="H6788" s="349" t="s">
        <v>1895</v>
      </c>
      <c r="I6788" s="349" t="s">
        <v>5793</v>
      </c>
      <c r="J6788" s="351" t="s">
        <v>1895</v>
      </c>
      <c r="K6788" s="352">
        <v>4</v>
      </c>
      <c r="L6788" s="353">
        <v>12</v>
      </c>
      <c r="M6788" s="377">
        <v>60000</v>
      </c>
      <c r="N6788" s="350">
        <v>4</v>
      </c>
      <c r="O6788" s="349">
        <v>6</v>
      </c>
      <c r="P6788" s="377">
        <v>30000</v>
      </c>
    </row>
    <row r="6789" spans="1:16" x14ac:dyDescent="0.2">
      <c r="A6789" s="348" t="s">
        <v>5780</v>
      </c>
      <c r="B6789" s="104" t="s">
        <v>423</v>
      </c>
      <c r="C6789" s="367" t="s">
        <v>99</v>
      </c>
      <c r="D6789" s="349" t="s">
        <v>5863</v>
      </c>
      <c r="E6789" s="370">
        <v>3000</v>
      </c>
      <c r="F6789" s="374" t="s">
        <v>7400</v>
      </c>
      <c r="G6789" s="350" t="s">
        <v>7401</v>
      </c>
      <c r="H6789" s="349" t="s">
        <v>5821</v>
      </c>
      <c r="I6789" s="349" t="s">
        <v>5793</v>
      </c>
      <c r="J6789" s="351" t="s">
        <v>5821</v>
      </c>
      <c r="K6789" s="352">
        <v>2</v>
      </c>
      <c r="L6789" s="353">
        <v>4</v>
      </c>
      <c r="M6789" s="377">
        <v>12000</v>
      </c>
      <c r="N6789" s="350">
        <v>0</v>
      </c>
      <c r="O6789" s="349">
        <v>0</v>
      </c>
      <c r="P6789" s="377">
        <v>0</v>
      </c>
    </row>
    <row r="6790" spans="1:16" x14ac:dyDescent="0.2">
      <c r="A6790" s="348" t="s">
        <v>5780</v>
      </c>
      <c r="B6790" s="104" t="s">
        <v>423</v>
      </c>
      <c r="C6790" s="367" t="s">
        <v>99</v>
      </c>
      <c r="D6790" s="349" t="s">
        <v>5781</v>
      </c>
      <c r="E6790" s="370">
        <v>4000</v>
      </c>
      <c r="F6790" s="374" t="s">
        <v>7402</v>
      </c>
      <c r="G6790" s="350" t="s">
        <v>7403</v>
      </c>
      <c r="H6790" s="349" t="s">
        <v>6035</v>
      </c>
      <c r="I6790" s="349" t="s">
        <v>5793</v>
      </c>
      <c r="J6790" s="351" t="s">
        <v>6035</v>
      </c>
      <c r="K6790" s="352">
        <v>4</v>
      </c>
      <c r="L6790" s="353">
        <v>12</v>
      </c>
      <c r="M6790" s="377">
        <v>48000</v>
      </c>
      <c r="N6790" s="350">
        <v>4</v>
      </c>
      <c r="O6790" s="349">
        <v>6</v>
      </c>
      <c r="P6790" s="377">
        <v>24000</v>
      </c>
    </row>
    <row r="6791" spans="1:16" x14ac:dyDescent="0.2">
      <c r="A6791" s="348" t="s">
        <v>5780</v>
      </c>
      <c r="B6791" s="104" t="s">
        <v>423</v>
      </c>
      <c r="C6791" s="367" t="s">
        <v>99</v>
      </c>
      <c r="D6791" s="349" t="s">
        <v>5870</v>
      </c>
      <c r="E6791" s="370">
        <v>3000</v>
      </c>
      <c r="F6791" s="374" t="s">
        <v>7404</v>
      </c>
      <c r="G6791" s="350" t="s">
        <v>7405</v>
      </c>
      <c r="H6791" s="349" t="s">
        <v>4514</v>
      </c>
      <c r="I6791" s="349" t="s">
        <v>5793</v>
      </c>
      <c r="J6791" s="351" t="s">
        <v>4514</v>
      </c>
      <c r="K6791" s="352">
        <v>2</v>
      </c>
      <c r="L6791" s="353">
        <v>5</v>
      </c>
      <c r="M6791" s="377">
        <v>15000</v>
      </c>
      <c r="N6791" s="350">
        <v>0</v>
      </c>
      <c r="O6791" s="349">
        <v>0</v>
      </c>
      <c r="P6791" s="377">
        <v>0</v>
      </c>
    </row>
    <row r="6792" spans="1:16" x14ac:dyDescent="0.2">
      <c r="A6792" s="348" t="s">
        <v>5780</v>
      </c>
      <c r="B6792" s="104" t="s">
        <v>423</v>
      </c>
      <c r="C6792" s="367" t="s">
        <v>99</v>
      </c>
      <c r="D6792" s="349" t="s">
        <v>5870</v>
      </c>
      <c r="E6792" s="370">
        <v>4000</v>
      </c>
      <c r="F6792" s="374" t="s">
        <v>7406</v>
      </c>
      <c r="G6792" s="350" t="s">
        <v>7407</v>
      </c>
      <c r="H6792" s="349" t="s">
        <v>7408</v>
      </c>
      <c r="I6792" s="349" t="s">
        <v>5793</v>
      </c>
      <c r="J6792" s="351" t="s">
        <v>7408</v>
      </c>
      <c r="K6792" s="352">
        <v>4</v>
      </c>
      <c r="L6792" s="353">
        <v>12</v>
      </c>
      <c r="M6792" s="377">
        <v>48000</v>
      </c>
      <c r="N6792" s="350">
        <v>4</v>
      </c>
      <c r="O6792" s="349">
        <v>6</v>
      </c>
      <c r="P6792" s="377">
        <v>24000</v>
      </c>
    </row>
    <row r="6793" spans="1:16" x14ac:dyDescent="0.2">
      <c r="A6793" s="348" t="s">
        <v>5780</v>
      </c>
      <c r="B6793" s="104" t="s">
        <v>423</v>
      </c>
      <c r="C6793" s="367" t="s">
        <v>99</v>
      </c>
      <c r="D6793" s="349" t="s">
        <v>5811</v>
      </c>
      <c r="E6793" s="370">
        <v>3000</v>
      </c>
      <c r="F6793" s="374" t="s">
        <v>7409</v>
      </c>
      <c r="G6793" s="350" t="s">
        <v>7410</v>
      </c>
      <c r="H6793" s="349" t="s">
        <v>3769</v>
      </c>
      <c r="I6793" s="349" t="s">
        <v>5814</v>
      </c>
      <c r="J6793" s="351" t="s">
        <v>3769</v>
      </c>
      <c r="K6793" s="352">
        <v>4</v>
      </c>
      <c r="L6793" s="353">
        <v>12</v>
      </c>
      <c r="M6793" s="377">
        <v>36000</v>
      </c>
      <c r="N6793" s="350">
        <v>4</v>
      </c>
      <c r="O6793" s="349">
        <v>6</v>
      </c>
      <c r="P6793" s="377">
        <v>18000</v>
      </c>
    </row>
    <row r="6794" spans="1:16" x14ac:dyDescent="0.2">
      <c r="A6794" s="348" t="s">
        <v>5780</v>
      </c>
      <c r="B6794" s="104" t="s">
        <v>423</v>
      </c>
      <c r="C6794" s="367" t="s">
        <v>99</v>
      </c>
      <c r="D6794" s="349" t="s">
        <v>5863</v>
      </c>
      <c r="E6794" s="370">
        <v>4000</v>
      </c>
      <c r="F6794" s="374" t="s">
        <v>7411</v>
      </c>
      <c r="G6794" s="350" t="s">
        <v>7412</v>
      </c>
      <c r="H6794" s="349" t="s">
        <v>5821</v>
      </c>
      <c r="I6794" s="349" t="s">
        <v>5793</v>
      </c>
      <c r="J6794" s="351" t="s">
        <v>5821</v>
      </c>
      <c r="K6794" s="352">
        <v>4</v>
      </c>
      <c r="L6794" s="353">
        <v>12</v>
      </c>
      <c r="M6794" s="377">
        <v>48000</v>
      </c>
      <c r="N6794" s="350">
        <v>4</v>
      </c>
      <c r="O6794" s="349">
        <v>6</v>
      </c>
      <c r="P6794" s="377">
        <v>24000</v>
      </c>
    </row>
    <row r="6795" spans="1:16" x14ac:dyDescent="0.2">
      <c r="A6795" s="348" t="s">
        <v>5780</v>
      </c>
      <c r="B6795" s="104" t="s">
        <v>423</v>
      </c>
      <c r="C6795" s="367" t="s">
        <v>99</v>
      </c>
      <c r="D6795" s="349" t="s">
        <v>5811</v>
      </c>
      <c r="E6795" s="370">
        <v>3500</v>
      </c>
      <c r="F6795" s="374" t="s">
        <v>7413</v>
      </c>
      <c r="G6795" s="350" t="s">
        <v>7414</v>
      </c>
      <c r="H6795" s="349" t="s">
        <v>5794</v>
      </c>
      <c r="I6795" s="349" t="s">
        <v>5793</v>
      </c>
      <c r="J6795" s="351" t="s">
        <v>5794</v>
      </c>
      <c r="K6795" s="352">
        <v>4</v>
      </c>
      <c r="L6795" s="353">
        <v>12</v>
      </c>
      <c r="M6795" s="377">
        <v>42000</v>
      </c>
      <c r="N6795" s="350">
        <v>4</v>
      </c>
      <c r="O6795" s="349">
        <v>6</v>
      </c>
      <c r="P6795" s="377">
        <v>21000</v>
      </c>
    </row>
    <row r="6796" spans="1:16" x14ac:dyDescent="0.2">
      <c r="A6796" s="348" t="s">
        <v>5780</v>
      </c>
      <c r="B6796" s="104" t="s">
        <v>423</v>
      </c>
      <c r="C6796" s="367" t="s">
        <v>99</v>
      </c>
      <c r="D6796" s="349" t="s">
        <v>5794</v>
      </c>
      <c r="E6796" s="370">
        <v>4000</v>
      </c>
      <c r="F6796" s="374" t="s">
        <v>7415</v>
      </c>
      <c r="G6796" s="350" t="s">
        <v>7416</v>
      </c>
      <c r="H6796" s="349" t="s">
        <v>5826</v>
      </c>
      <c r="I6796" s="349" t="s">
        <v>5793</v>
      </c>
      <c r="J6796" s="351" t="s">
        <v>5826</v>
      </c>
      <c r="K6796" s="352">
        <v>4</v>
      </c>
      <c r="L6796" s="353">
        <v>12</v>
      </c>
      <c r="M6796" s="377">
        <v>48000</v>
      </c>
      <c r="N6796" s="350">
        <v>4</v>
      </c>
      <c r="O6796" s="349">
        <v>6</v>
      </c>
      <c r="P6796" s="377">
        <v>24000</v>
      </c>
    </row>
    <row r="6797" spans="1:16" x14ac:dyDescent="0.2">
      <c r="A6797" s="348" t="s">
        <v>5780</v>
      </c>
      <c r="B6797" s="104" t="s">
        <v>423</v>
      </c>
      <c r="C6797" s="367" t="s">
        <v>99</v>
      </c>
      <c r="D6797" s="349" t="s">
        <v>4514</v>
      </c>
      <c r="E6797" s="370">
        <v>4000</v>
      </c>
      <c r="F6797" s="374" t="s">
        <v>7417</v>
      </c>
      <c r="G6797" s="350" t="s">
        <v>7418</v>
      </c>
      <c r="H6797" s="349" t="s">
        <v>5972</v>
      </c>
      <c r="I6797" s="349" t="s">
        <v>5793</v>
      </c>
      <c r="J6797" s="351" t="s">
        <v>5972</v>
      </c>
      <c r="K6797" s="352">
        <v>4</v>
      </c>
      <c r="L6797" s="353">
        <v>12</v>
      </c>
      <c r="M6797" s="377">
        <v>48000</v>
      </c>
      <c r="N6797" s="350">
        <v>4</v>
      </c>
      <c r="O6797" s="349">
        <v>6</v>
      </c>
      <c r="P6797" s="377">
        <v>24000</v>
      </c>
    </row>
    <row r="6798" spans="1:16" x14ac:dyDescent="0.2">
      <c r="A6798" s="348" t="s">
        <v>5780</v>
      </c>
      <c r="B6798" s="104" t="s">
        <v>423</v>
      </c>
      <c r="C6798" s="367" t="s">
        <v>99</v>
      </c>
      <c r="D6798" s="349" t="s">
        <v>5880</v>
      </c>
      <c r="E6798" s="370">
        <v>3000</v>
      </c>
      <c r="F6798" s="374" t="s">
        <v>7419</v>
      </c>
      <c r="G6798" s="350" t="s">
        <v>7420</v>
      </c>
      <c r="H6798" s="349" t="s">
        <v>1026</v>
      </c>
      <c r="I6798" s="349" t="s">
        <v>5793</v>
      </c>
      <c r="J6798" s="351" t="s">
        <v>1026</v>
      </c>
      <c r="K6798" s="352">
        <v>4</v>
      </c>
      <c r="L6798" s="353">
        <v>12</v>
      </c>
      <c r="M6798" s="377">
        <v>36000</v>
      </c>
      <c r="N6798" s="350">
        <v>4</v>
      </c>
      <c r="O6798" s="349">
        <v>6</v>
      </c>
      <c r="P6798" s="377">
        <v>18000</v>
      </c>
    </row>
    <row r="6799" spans="1:16" x14ac:dyDescent="0.2">
      <c r="A6799" s="348" t="s">
        <v>5780</v>
      </c>
      <c r="B6799" s="104" t="s">
        <v>423</v>
      </c>
      <c r="C6799" s="367" t="s">
        <v>99</v>
      </c>
      <c r="D6799" s="349" t="s">
        <v>5794</v>
      </c>
      <c r="E6799" s="370">
        <v>4000</v>
      </c>
      <c r="F6799" s="374" t="s">
        <v>7421</v>
      </c>
      <c r="G6799" s="350" t="s">
        <v>7422</v>
      </c>
      <c r="H6799" s="349" t="s">
        <v>5826</v>
      </c>
      <c r="I6799" s="349" t="s">
        <v>5793</v>
      </c>
      <c r="J6799" s="351" t="s">
        <v>5826</v>
      </c>
      <c r="K6799" s="352">
        <v>2</v>
      </c>
      <c r="L6799" s="353">
        <v>6</v>
      </c>
      <c r="M6799" s="377">
        <v>24000</v>
      </c>
      <c r="N6799" s="350">
        <v>0</v>
      </c>
      <c r="O6799" s="349">
        <v>0</v>
      </c>
      <c r="P6799" s="377">
        <v>0</v>
      </c>
    </row>
    <row r="6800" spans="1:16" x14ac:dyDescent="0.2">
      <c r="A6800" s="348" t="s">
        <v>5780</v>
      </c>
      <c r="B6800" s="104" t="s">
        <v>423</v>
      </c>
      <c r="C6800" s="367" t="s">
        <v>99</v>
      </c>
      <c r="D6800" s="349" t="s">
        <v>5849</v>
      </c>
      <c r="E6800" s="370">
        <v>4500</v>
      </c>
      <c r="F6800" s="374" t="s">
        <v>7423</v>
      </c>
      <c r="G6800" s="350" t="s">
        <v>7424</v>
      </c>
      <c r="H6800" s="349" t="s">
        <v>5825</v>
      </c>
      <c r="I6800" s="349" t="s">
        <v>5793</v>
      </c>
      <c r="J6800" s="351" t="s">
        <v>5825</v>
      </c>
      <c r="K6800" s="352">
        <v>1</v>
      </c>
      <c r="L6800" s="353">
        <v>3</v>
      </c>
      <c r="M6800" s="377">
        <v>12300</v>
      </c>
      <c r="N6800" s="350">
        <v>4</v>
      </c>
      <c r="O6800" s="349">
        <v>6</v>
      </c>
      <c r="P6800" s="377">
        <v>27000</v>
      </c>
    </row>
    <row r="6801" spans="1:16" x14ac:dyDescent="0.2">
      <c r="A6801" s="348" t="s">
        <v>5780</v>
      </c>
      <c r="B6801" s="104" t="s">
        <v>423</v>
      </c>
      <c r="C6801" s="367" t="s">
        <v>99</v>
      </c>
      <c r="D6801" s="349" t="s">
        <v>5853</v>
      </c>
      <c r="E6801" s="370">
        <v>4000</v>
      </c>
      <c r="F6801" s="374" t="s">
        <v>7425</v>
      </c>
      <c r="G6801" s="350" t="s">
        <v>7426</v>
      </c>
      <c r="H6801" s="349" t="s">
        <v>1060</v>
      </c>
      <c r="I6801" s="349" t="s">
        <v>5793</v>
      </c>
      <c r="J6801" s="351" t="s">
        <v>1060</v>
      </c>
      <c r="K6801" s="352">
        <v>2</v>
      </c>
      <c r="L6801" s="353">
        <v>6</v>
      </c>
      <c r="M6801" s="377">
        <v>23066.666666666668</v>
      </c>
      <c r="N6801" s="350">
        <v>4</v>
      </c>
      <c r="O6801" s="349">
        <v>6</v>
      </c>
      <c r="P6801" s="377">
        <v>24000</v>
      </c>
    </row>
    <row r="6802" spans="1:16" x14ac:dyDescent="0.2">
      <c r="A6802" s="348" t="s">
        <v>5780</v>
      </c>
      <c r="B6802" s="104" t="s">
        <v>423</v>
      </c>
      <c r="C6802" s="367" t="s">
        <v>99</v>
      </c>
      <c r="D6802" s="349" t="s">
        <v>5829</v>
      </c>
      <c r="E6802" s="370">
        <v>4000</v>
      </c>
      <c r="F6802" s="374" t="s">
        <v>7427</v>
      </c>
      <c r="G6802" s="350" t="s">
        <v>7428</v>
      </c>
      <c r="H6802" s="349" t="s">
        <v>1060</v>
      </c>
      <c r="I6802" s="349" t="s">
        <v>5793</v>
      </c>
      <c r="J6802" s="351" t="s">
        <v>1060</v>
      </c>
      <c r="K6802" s="352">
        <v>2</v>
      </c>
      <c r="L6802" s="353">
        <v>4</v>
      </c>
      <c r="M6802" s="377">
        <v>13066.666666666666</v>
      </c>
      <c r="N6802" s="350">
        <v>1</v>
      </c>
      <c r="O6802" s="349">
        <v>1</v>
      </c>
      <c r="P6802" s="377">
        <v>1733.3333333333333</v>
      </c>
    </row>
    <row r="6803" spans="1:16" x14ac:dyDescent="0.2">
      <c r="A6803" s="348" t="s">
        <v>5780</v>
      </c>
      <c r="B6803" s="104" t="s">
        <v>423</v>
      </c>
      <c r="C6803" s="367" t="s">
        <v>99</v>
      </c>
      <c r="D6803" s="349" t="s">
        <v>5790</v>
      </c>
      <c r="E6803" s="370">
        <v>3000</v>
      </c>
      <c r="F6803" s="374" t="s">
        <v>7429</v>
      </c>
      <c r="G6803" s="350" t="s">
        <v>7430</v>
      </c>
      <c r="H6803" s="349" t="s">
        <v>1060</v>
      </c>
      <c r="I6803" s="349" t="s">
        <v>5793</v>
      </c>
      <c r="J6803" s="351" t="s">
        <v>1060</v>
      </c>
      <c r="K6803" s="352">
        <v>3</v>
      </c>
      <c r="L6803" s="353">
        <v>9</v>
      </c>
      <c r="M6803" s="377">
        <v>27000</v>
      </c>
      <c r="N6803" s="350">
        <v>0</v>
      </c>
      <c r="O6803" s="349">
        <v>0</v>
      </c>
      <c r="P6803" s="377">
        <v>0</v>
      </c>
    </row>
    <row r="6804" spans="1:16" x14ac:dyDescent="0.2">
      <c r="A6804" s="348" t="s">
        <v>5780</v>
      </c>
      <c r="B6804" s="104" t="s">
        <v>423</v>
      </c>
      <c r="C6804" s="367" t="s">
        <v>99</v>
      </c>
      <c r="D6804" s="349" t="s">
        <v>5811</v>
      </c>
      <c r="E6804" s="370">
        <v>3000</v>
      </c>
      <c r="F6804" s="374" t="s">
        <v>7431</v>
      </c>
      <c r="G6804" s="350" t="s">
        <v>7432</v>
      </c>
      <c r="H6804" s="349" t="s">
        <v>5821</v>
      </c>
      <c r="I6804" s="349" t="s">
        <v>5793</v>
      </c>
      <c r="J6804" s="351" t="s">
        <v>5821</v>
      </c>
      <c r="K6804" s="352">
        <v>4</v>
      </c>
      <c r="L6804" s="353">
        <v>12</v>
      </c>
      <c r="M6804" s="377">
        <v>36000</v>
      </c>
      <c r="N6804" s="350">
        <v>4</v>
      </c>
      <c r="O6804" s="349">
        <v>6</v>
      </c>
      <c r="P6804" s="377">
        <v>18000</v>
      </c>
    </row>
    <row r="6805" spans="1:16" x14ac:dyDescent="0.2">
      <c r="A6805" s="348" t="s">
        <v>5780</v>
      </c>
      <c r="B6805" s="104" t="s">
        <v>423</v>
      </c>
      <c r="C6805" s="367" t="s">
        <v>99</v>
      </c>
      <c r="D6805" s="349" t="s">
        <v>5794</v>
      </c>
      <c r="E6805" s="370">
        <v>6000</v>
      </c>
      <c r="F6805" s="374" t="s">
        <v>7433</v>
      </c>
      <c r="G6805" s="350" t="s">
        <v>7434</v>
      </c>
      <c r="H6805" s="349" t="s">
        <v>5826</v>
      </c>
      <c r="I6805" s="349" t="s">
        <v>5793</v>
      </c>
      <c r="J6805" s="351" t="s">
        <v>5826</v>
      </c>
      <c r="K6805" s="352">
        <v>4</v>
      </c>
      <c r="L6805" s="353">
        <v>12</v>
      </c>
      <c r="M6805" s="377">
        <v>72000</v>
      </c>
      <c r="N6805" s="350">
        <v>4</v>
      </c>
      <c r="O6805" s="349">
        <v>6</v>
      </c>
      <c r="P6805" s="377">
        <v>36000</v>
      </c>
    </row>
    <row r="6806" spans="1:16" x14ac:dyDescent="0.2">
      <c r="A6806" s="348" t="s">
        <v>5780</v>
      </c>
      <c r="B6806" s="104" t="s">
        <v>423</v>
      </c>
      <c r="C6806" s="367" t="s">
        <v>99</v>
      </c>
      <c r="D6806" s="349" t="s">
        <v>5811</v>
      </c>
      <c r="E6806" s="370">
        <v>3000</v>
      </c>
      <c r="F6806" s="374" t="s">
        <v>7435</v>
      </c>
      <c r="G6806" s="350" t="s">
        <v>7436</v>
      </c>
      <c r="H6806" s="349" t="s">
        <v>5794</v>
      </c>
      <c r="I6806" s="349" t="s">
        <v>5793</v>
      </c>
      <c r="J6806" s="351" t="s">
        <v>5794</v>
      </c>
      <c r="K6806" s="352">
        <v>4</v>
      </c>
      <c r="L6806" s="353">
        <v>12</v>
      </c>
      <c r="M6806" s="377">
        <v>36000</v>
      </c>
      <c r="N6806" s="350">
        <v>4</v>
      </c>
      <c r="O6806" s="349">
        <v>6</v>
      </c>
      <c r="P6806" s="377">
        <v>18000</v>
      </c>
    </row>
    <row r="6807" spans="1:16" x14ac:dyDescent="0.2">
      <c r="A6807" s="348" t="s">
        <v>5780</v>
      </c>
      <c r="B6807" s="104" t="s">
        <v>423</v>
      </c>
      <c r="C6807" s="367" t="s">
        <v>99</v>
      </c>
      <c r="D6807" s="349" t="s">
        <v>5794</v>
      </c>
      <c r="E6807" s="370">
        <v>4000</v>
      </c>
      <c r="F6807" s="374" t="s">
        <v>7437</v>
      </c>
      <c r="G6807" s="350" t="s">
        <v>7438</v>
      </c>
      <c r="H6807" s="349" t="s">
        <v>1026</v>
      </c>
      <c r="I6807" s="349" t="s">
        <v>5793</v>
      </c>
      <c r="J6807" s="351" t="s">
        <v>1026</v>
      </c>
      <c r="K6807" s="352">
        <v>4</v>
      </c>
      <c r="L6807" s="353">
        <v>12</v>
      </c>
      <c r="M6807" s="377">
        <v>48000</v>
      </c>
      <c r="N6807" s="350">
        <v>1</v>
      </c>
      <c r="O6807" s="349">
        <v>3</v>
      </c>
      <c r="P6807" s="377">
        <v>12000</v>
      </c>
    </row>
    <row r="6808" spans="1:16" x14ac:dyDescent="0.2">
      <c r="A6808" s="348" t="s">
        <v>5780</v>
      </c>
      <c r="B6808" s="104" t="s">
        <v>423</v>
      </c>
      <c r="C6808" s="367" t="s">
        <v>99</v>
      </c>
      <c r="D6808" s="349" t="s">
        <v>5863</v>
      </c>
      <c r="E6808" s="370">
        <v>3000</v>
      </c>
      <c r="F6808" s="374" t="s">
        <v>7439</v>
      </c>
      <c r="G6808" s="350" t="s">
        <v>7440</v>
      </c>
      <c r="H6808" s="349" t="s">
        <v>5875</v>
      </c>
      <c r="I6808" s="349" t="s">
        <v>5793</v>
      </c>
      <c r="J6808" s="351" t="s">
        <v>5875</v>
      </c>
      <c r="K6808" s="352">
        <v>4</v>
      </c>
      <c r="L6808" s="353">
        <v>12</v>
      </c>
      <c r="M6808" s="377">
        <v>36000</v>
      </c>
      <c r="N6808" s="350">
        <v>4</v>
      </c>
      <c r="O6808" s="349">
        <v>6</v>
      </c>
      <c r="P6808" s="377">
        <v>18000</v>
      </c>
    </row>
    <row r="6809" spans="1:16" x14ac:dyDescent="0.2">
      <c r="A6809" s="348" t="s">
        <v>5780</v>
      </c>
      <c r="B6809" s="104" t="s">
        <v>423</v>
      </c>
      <c r="C6809" s="367" t="s">
        <v>99</v>
      </c>
      <c r="D6809" s="349" t="s">
        <v>5811</v>
      </c>
      <c r="E6809" s="370">
        <v>2500</v>
      </c>
      <c r="F6809" s="374" t="s">
        <v>7441</v>
      </c>
      <c r="G6809" s="350" t="s">
        <v>7442</v>
      </c>
      <c r="H6809" s="349" t="s">
        <v>7443</v>
      </c>
      <c r="I6809" s="349" t="s">
        <v>5785</v>
      </c>
      <c r="J6809" s="351" t="s">
        <v>7443</v>
      </c>
      <c r="K6809" s="352">
        <v>3</v>
      </c>
      <c r="L6809" s="353">
        <v>8</v>
      </c>
      <c r="M6809" s="377">
        <v>20000</v>
      </c>
      <c r="N6809" s="350">
        <v>0</v>
      </c>
      <c r="O6809" s="349">
        <v>0</v>
      </c>
      <c r="P6809" s="377">
        <v>0</v>
      </c>
    </row>
    <row r="6810" spans="1:16" x14ac:dyDescent="0.2">
      <c r="A6810" s="348" t="s">
        <v>5780</v>
      </c>
      <c r="B6810" s="104" t="s">
        <v>423</v>
      </c>
      <c r="C6810" s="367" t="s">
        <v>99</v>
      </c>
      <c r="D6810" s="349" t="s">
        <v>6538</v>
      </c>
      <c r="E6810" s="370">
        <v>4000</v>
      </c>
      <c r="F6810" s="374" t="s">
        <v>7444</v>
      </c>
      <c r="G6810" s="350" t="s">
        <v>7445</v>
      </c>
      <c r="H6810" s="349" t="s">
        <v>1060</v>
      </c>
      <c r="I6810" s="349" t="s">
        <v>5793</v>
      </c>
      <c r="J6810" s="351" t="s">
        <v>1060</v>
      </c>
      <c r="K6810" s="352">
        <v>4</v>
      </c>
      <c r="L6810" s="353">
        <v>12</v>
      </c>
      <c r="M6810" s="377">
        <v>48000</v>
      </c>
      <c r="N6810" s="350">
        <v>4</v>
      </c>
      <c r="O6810" s="349">
        <v>6</v>
      </c>
      <c r="P6810" s="377">
        <v>24000</v>
      </c>
    </row>
    <row r="6811" spans="1:16" x14ac:dyDescent="0.2">
      <c r="A6811" s="348" t="s">
        <v>5780</v>
      </c>
      <c r="B6811" s="104" t="s">
        <v>423</v>
      </c>
      <c r="C6811" s="367" t="s">
        <v>99</v>
      </c>
      <c r="D6811" s="349" t="s">
        <v>5863</v>
      </c>
      <c r="E6811" s="370">
        <v>3000</v>
      </c>
      <c r="F6811" s="374" t="s">
        <v>7446</v>
      </c>
      <c r="G6811" s="350" t="s">
        <v>7447</v>
      </c>
      <c r="H6811" s="349" t="s">
        <v>5821</v>
      </c>
      <c r="I6811" s="349" t="s">
        <v>5793</v>
      </c>
      <c r="J6811" s="351" t="s">
        <v>5821</v>
      </c>
      <c r="K6811" s="352">
        <v>4</v>
      </c>
      <c r="L6811" s="353">
        <v>12</v>
      </c>
      <c r="M6811" s="377">
        <v>36000</v>
      </c>
      <c r="N6811" s="350">
        <v>4</v>
      </c>
      <c r="O6811" s="349">
        <v>6</v>
      </c>
      <c r="P6811" s="377">
        <v>18000</v>
      </c>
    </row>
    <row r="6812" spans="1:16" x14ac:dyDescent="0.2">
      <c r="A6812" s="348" t="s">
        <v>5780</v>
      </c>
      <c r="B6812" s="104" t="s">
        <v>423</v>
      </c>
      <c r="C6812" s="367" t="s">
        <v>99</v>
      </c>
      <c r="D6812" s="349" t="s">
        <v>7448</v>
      </c>
      <c r="E6812" s="370">
        <v>6000</v>
      </c>
      <c r="F6812" s="374" t="s">
        <v>7449</v>
      </c>
      <c r="G6812" s="350" t="s">
        <v>7450</v>
      </c>
      <c r="H6812" s="349" t="s">
        <v>2388</v>
      </c>
      <c r="I6812" s="349" t="s">
        <v>5793</v>
      </c>
      <c r="J6812" s="351" t="s">
        <v>2388</v>
      </c>
      <c r="K6812" s="352">
        <v>4</v>
      </c>
      <c r="L6812" s="353">
        <v>12</v>
      </c>
      <c r="M6812" s="377">
        <v>72000</v>
      </c>
      <c r="N6812" s="350">
        <v>4</v>
      </c>
      <c r="O6812" s="349">
        <v>6</v>
      </c>
      <c r="P6812" s="377">
        <v>36000</v>
      </c>
    </row>
    <row r="6813" spans="1:16" x14ac:dyDescent="0.2">
      <c r="A6813" s="348" t="s">
        <v>5780</v>
      </c>
      <c r="B6813" s="104" t="s">
        <v>423</v>
      </c>
      <c r="C6813" s="367" t="s">
        <v>99</v>
      </c>
      <c r="D6813" s="349" t="s">
        <v>6156</v>
      </c>
      <c r="E6813" s="370">
        <v>4000</v>
      </c>
      <c r="F6813" s="374" t="s">
        <v>7451</v>
      </c>
      <c r="G6813" s="350" t="s">
        <v>7452</v>
      </c>
      <c r="H6813" s="349" t="s">
        <v>5825</v>
      </c>
      <c r="I6813" s="349" t="s">
        <v>5793</v>
      </c>
      <c r="J6813" s="351" t="s">
        <v>5825</v>
      </c>
      <c r="K6813" s="352">
        <v>3</v>
      </c>
      <c r="L6813" s="353">
        <v>7</v>
      </c>
      <c r="M6813" s="377">
        <v>28000</v>
      </c>
      <c r="N6813" s="350">
        <v>0</v>
      </c>
      <c r="O6813" s="349">
        <v>0</v>
      </c>
      <c r="P6813" s="377">
        <v>0</v>
      </c>
    </row>
    <row r="6814" spans="1:16" x14ac:dyDescent="0.2">
      <c r="A6814" s="348" t="s">
        <v>5780</v>
      </c>
      <c r="B6814" s="104" t="s">
        <v>423</v>
      </c>
      <c r="C6814" s="367" t="s">
        <v>99</v>
      </c>
      <c r="D6814" s="349" t="s">
        <v>5849</v>
      </c>
      <c r="E6814" s="370">
        <v>4000</v>
      </c>
      <c r="F6814" s="374" t="s">
        <v>7451</v>
      </c>
      <c r="G6814" s="350" t="s">
        <v>7452</v>
      </c>
      <c r="H6814" s="349" t="s">
        <v>5825</v>
      </c>
      <c r="I6814" s="349" t="s">
        <v>5793</v>
      </c>
      <c r="J6814" s="351" t="s">
        <v>5825</v>
      </c>
      <c r="K6814" s="352">
        <v>2</v>
      </c>
      <c r="L6814" s="353">
        <v>5</v>
      </c>
      <c r="M6814" s="377">
        <v>19466.666666666668</v>
      </c>
      <c r="N6814" s="350">
        <v>4</v>
      </c>
      <c r="O6814" s="349">
        <v>6</v>
      </c>
      <c r="P6814" s="377">
        <v>24000</v>
      </c>
    </row>
    <row r="6815" spans="1:16" x14ac:dyDescent="0.2">
      <c r="A6815" s="348" t="s">
        <v>5780</v>
      </c>
      <c r="B6815" s="104" t="s">
        <v>423</v>
      </c>
      <c r="C6815" s="367" t="s">
        <v>99</v>
      </c>
      <c r="D6815" s="349" t="s">
        <v>5849</v>
      </c>
      <c r="E6815" s="370">
        <v>3000</v>
      </c>
      <c r="F6815" s="374" t="s">
        <v>7453</v>
      </c>
      <c r="G6815" s="350" t="s">
        <v>7454</v>
      </c>
      <c r="H6815" s="349" t="s">
        <v>5825</v>
      </c>
      <c r="I6815" s="349" t="s">
        <v>5793</v>
      </c>
      <c r="J6815" s="351" t="s">
        <v>5825</v>
      </c>
      <c r="K6815" s="352">
        <v>1</v>
      </c>
      <c r="L6815" s="353">
        <v>3</v>
      </c>
      <c r="M6815" s="377">
        <v>9000</v>
      </c>
      <c r="N6815" s="350">
        <v>4</v>
      </c>
      <c r="O6815" s="349">
        <v>6</v>
      </c>
      <c r="P6815" s="377">
        <v>18000</v>
      </c>
    </row>
    <row r="6816" spans="1:16" x14ac:dyDescent="0.2">
      <c r="A6816" s="348" t="s">
        <v>5780</v>
      </c>
      <c r="B6816" s="104" t="s">
        <v>423</v>
      </c>
      <c r="C6816" s="367" t="s">
        <v>99</v>
      </c>
      <c r="D6816" s="349" t="s">
        <v>5811</v>
      </c>
      <c r="E6816" s="370">
        <v>2500</v>
      </c>
      <c r="F6816" s="374" t="s">
        <v>7455</v>
      </c>
      <c r="G6816" s="350" t="s">
        <v>7456</v>
      </c>
      <c r="H6816" s="349" t="s">
        <v>6079</v>
      </c>
      <c r="I6816" s="349" t="s">
        <v>5793</v>
      </c>
      <c r="J6816" s="351" t="s">
        <v>6079</v>
      </c>
      <c r="K6816" s="352">
        <v>4</v>
      </c>
      <c r="L6816" s="353">
        <v>12</v>
      </c>
      <c r="M6816" s="377">
        <v>30000</v>
      </c>
      <c r="N6816" s="350">
        <v>0</v>
      </c>
      <c r="O6816" s="349">
        <v>0</v>
      </c>
      <c r="P6816" s="377">
        <v>0</v>
      </c>
    </row>
    <row r="6817" spans="1:16" x14ac:dyDescent="0.2">
      <c r="A6817" s="348" t="s">
        <v>5780</v>
      </c>
      <c r="B6817" s="104" t="s">
        <v>423</v>
      </c>
      <c r="C6817" s="367" t="s">
        <v>99</v>
      </c>
      <c r="D6817" s="349" t="s">
        <v>5811</v>
      </c>
      <c r="E6817" s="370">
        <v>3000</v>
      </c>
      <c r="F6817" s="374" t="s">
        <v>7457</v>
      </c>
      <c r="G6817" s="350" t="s">
        <v>7458</v>
      </c>
      <c r="H6817" s="349" t="s">
        <v>1026</v>
      </c>
      <c r="I6817" s="349" t="s">
        <v>5793</v>
      </c>
      <c r="J6817" s="351" t="s">
        <v>1026</v>
      </c>
      <c r="K6817" s="352">
        <v>4</v>
      </c>
      <c r="L6817" s="353">
        <v>12</v>
      </c>
      <c r="M6817" s="377">
        <v>36000</v>
      </c>
      <c r="N6817" s="350">
        <v>4</v>
      </c>
      <c r="O6817" s="349">
        <v>6</v>
      </c>
      <c r="P6817" s="377">
        <v>18000</v>
      </c>
    </row>
    <row r="6818" spans="1:16" x14ac:dyDescent="0.2">
      <c r="A6818" s="348" t="s">
        <v>5780</v>
      </c>
      <c r="B6818" s="104" t="s">
        <v>423</v>
      </c>
      <c r="C6818" s="367" t="s">
        <v>99</v>
      </c>
      <c r="D6818" s="349" t="s">
        <v>5863</v>
      </c>
      <c r="E6818" s="370">
        <v>3500</v>
      </c>
      <c r="F6818" s="374" t="s">
        <v>7459</v>
      </c>
      <c r="G6818" s="350" t="s">
        <v>7460</v>
      </c>
      <c r="H6818" s="349" t="s">
        <v>7461</v>
      </c>
      <c r="I6818" s="349" t="s">
        <v>5793</v>
      </c>
      <c r="J6818" s="351" t="s">
        <v>7461</v>
      </c>
      <c r="K6818" s="352">
        <v>4</v>
      </c>
      <c r="L6818" s="353">
        <v>7</v>
      </c>
      <c r="M6818" s="377">
        <v>24500</v>
      </c>
      <c r="N6818" s="350">
        <v>0</v>
      </c>
      <c r="O6818" s="349">
        <v>0</v>
      </c>
      <c r="P6818" s="377">
        <v>0</v>
      </c>
    </row>
    <row r="6819" spans="1:16" x14ac:dyDescent="0.2">
      <c r="A6819" s="348" t="s">
        <v>5780</v>
      </c>
      <c r="B6819" s="104" t="s">
        <v>423</v>
      </c>
      <c r="C6819" s="367" t="s">
        <v>99</v>
      </c>
      <c r="D6819" s="349" t="s">
        <v>5797</v>
      </c>
      <c r="E6819" s="370">
        <v>4000</v>
      </c>
      <c r="F6819" s="374" t="s">
        <v>7459</v>
      </c>
      <c r="G6819" s="350" t="s">
        <v>7460</v>
      </c>
      <c r="H6819" s="349" t="s">
        <v>1060</v>
      </c>
      <c r="I6819" s="349" t="s">
        <v>5793</v>
      </c>
      <c r="J6819" s="351" t="s">
        <v>1060</v>
      </c>
      <c r="K6819" s="352">
        <v>2</v>
      </c>
      <c r="L6819" s="353">
        <v>5</v>
      </c>
      <c r="M6819" s="377">
        <v>20000</v>
      </c>
      <c r="N6819" s="350">
        <v>4</v>
      </c>
      <c r="O6819" s="349">
        <v>6</v>
      </c>
      <c r="P6819" s="377">
        <v>24000</v>
      </c>
    </row>
    <row r="6820" spans="1:16" x14ac:dyDescent="0.2">
      <c r="A6820" s="348" t="s">
        <v>5780</v>
      </c>
      <c r="B6820" s="104" t="s">
        <v>423</v>
      </c>
      <c r="C6820" s="367" t="s">
        <v>99</v>
      </c>
      <c r="D6820" s="349" t="s">
        <v>6107</v>
      </c>
      <c r="E6820" s="370">
        <v>4000</v>
      </c>
      <c r="F6820" s="374" t="s">
        <v>7462</v>
      </c>
      <c r="G6820" s="350" t="s">
        <v>7463</v>
      </c>
      <c r="H6820" s="349" t="s">
        <v>1060</v>
      </c>
      <c r="I6820" s="349" t="s">
        <v>5793</v>
      </c>
      <c r="J6820" s="351" t="s">
        <v>1060</v>
      </c>
      <c r="K6820" s="352">
        <v>2</v>
      </c>
      <c r="L6820" s="353">
        <v>5</v>
      </c>
      <c r="M6820" s="377">
        <v>20000</v>
      </c>
      <c r="N6820" s="350">
        <v>4</v>
      </c>
      <c r="O6820" s="349">
        <v>6</v>
      </c>
      <c r="P6820" s="377">
        <v>24000</v>
      </c>
    </row>
    <row r="6821" spans="1:16" x14ac:dyDescent="0.2">
      <c r="A6821" s="348" t="s">
        <v>5780</v>
      </c>
      <c r="B6821" s="104" t="s">
        <v>423</v>
      </c>
      <c r="C6821" s="367" t="s">
        <v>99</v>
      </c>
      <c r="D6821" s="349" t="s">
        <v>5808</v>
      </c>
      <c r="E6821" s="370">
        <v>4000</v>
      </c>
      <c r="F6821" s="374" t="s">
        <v>7464</v>
      </c>
      <c r="G6821" s="350" t="s">
        <v>7465</v>
      </c>
      <c r="H6821" s="349" t="s">
        <v>6016</v>
      </c>
      <c r="I6821" s="349" t="s">
        <v>5793</v>
      </c>
      <c r="J6821" s="351" t="s">
        <v>6016</v>
      </c>
      <c r="K6821" s="352">
        <v>1</v>
      </c>
      <c r="L6821" s="353">
        <v>3</v>
      </c>
      <c r="M6821" s="377">
        <v>8400</v>
      </c>
      <c r="N6821" s="350">
        <v>4</v>
      </c>
      <c r="O6821" s="349">
        <v>6</v>
      </c>
      <c r="P6821" s="377">
        <v>24000</v>
      </c>
    </row>
    <row r="6822" spans="1:16" x14ac:dyDescent="0.2">
      <c r="A6822" s="348" t="s">
        <v>5780</v>
      </c>
      <c r="B6822" s="104" t="s">
        <v>423</v>
      </c>
      <c r="C6822" s="367" t="s">
        <v>99</v>
      </c>
      <c r="D6822" s="349" t="s">
        <v>7466</v>
      </c>
      <c r="E6822" s="370">
        <v>5000</v>
      </c>
      <c r="F6822" s="374" t="s">
        <v>7467</v>
      </c>
      <c r="G6822" s="350" t="s">
        <v>7468</v>
      </c>
      <c r="H6822" s="349" t="s">
        <v>5849</v>
      </c>
      <c r="I6822" s="349" t="s">
        <v>5793</v>
      </c>
      <c r="J6822" s="351" t="s">
        <v>5849</v>
      </c>
      <c r="K6822" s="352">
        <v>4</v>
      </c>
      <c r="L6822" s="353">
        <v>12</v>
      </c>
      <c r="M6822" s="377">
        <v>60000</v>
      </c>
      <c r="N6822" s="350">
        <v>4</v>
      </c>
      <c r="O6822" s="349">
        <v>6</v>
      </c>
      <c r="P6822" s="377">
        <v>30000</v>
      </c>
    </row>
    <row r="6823" spans="1:16" x14ac:dyDescent="0.2">
      <c r="A6823" s="348" t="s">
        <v>5780</v>
      </c>
      <c r="B6823" s="104" t="s">
        <v>423</v>
      </c>
      <c r="C6823" s="367" t="s">
        <v>99</v>
      </c>
      <c r="D6823" s="349" t="s">
        <v>5849</v>
      </c>
      <c r="E6823" s="370">
        <v>4000</v>
      </c>
      <c r="F6823" s="374" t="s">
        <v>7469</v>
      </c>
      <c r="G6823" s="350" t="s">
        <v>7470</v>
      </c>
      <c r="H6823" s="349" t="s">
        <v>5825</v>
      </c>
      <c r="I6823" s="349" t="s">
        <v>5793</v>
      </c>
      <c r="J6823" s="351" t="s">
        <v>5825</v>
      </c>
      <c r="K6823" s="352">
        <v>2</v>
      </c>
      <c r="L6823" s="353">
        <v>5</v>
      </c>
      <c r="M6823" s="377">
        <v>19466.666666666668</v>
      </c>
      <c r="N6823" s="350">
        <v>4</v>
      </c>
      <c r="O6823" s="349">
        <v>6</v>
      </c>
      <c r="P6823" s="377">
        <v>24000</v>
      </c>
    </row>
    <row r="6824" spans="1:16" x14ac:dyDescent="0.2">
      <c r="A6824" s="348" t="s">
        <v>5780</v>
      </c>
      <c r="B6824" s="104" t="s">
        <v>423</v>
      </c>
      <c r="C6824" s="367" t="s">
        <v>99</v>
      </c>
      <c r="D6824" s="349" t="s">
        <v>5863</v>
      </c>
      <c r="E6824" s="370">
        <v>4000</v>
      </c>
      <c r="F6824" s="374" t="s">
        <v>7471</v>
      </c>
      <c r="G6824" s="350" t="s">
        <v>7472</v>
      </c>
      <c r="H6824" s="349" t="s">
        <v>5821</v>
      </c>
      <c r="I6824" s="349" t="s">
        <v>5793</v>
      </c>
      <c r="J6824" s="351" t="s">
        <v>5821</v>
      </c>
      <c r="K6824" s="352">
        <v>4</v>
      </c>
      <c r="L6824" s="353">
        <v>7</v>
      </c>
      <c r="M6824" s="377">
        <v>28000</v>
      </c>
      <c r="N6824" s="350">
        <v>0</v>
      </c>
      <c r="O6824" s="349">
        <v>0</v>
      </c>
      <c r="P6824" s="377">
        <v>0</v>
      </c>
    </row>
    <row r="6825" spans="1:16" x14ac:dyDescent="0.2">
      <c r="A6825" s="348" t="s">
        <v>5780</v>
      </c>
      <c r="B6825" s="104" t="s">
        <v>423</v>
      </c>
      <c r="C6825" s="367" t="s">
        <v>99</v>
      </c>
      <c r="D6825" s="349" t="s">
        <v>7473</v>
      </c>
      <c r="E6825" s="370">
        <v>6000</v>
      </c>
      <c r="F6825" s="374" t="s">
        <v>7471</v>
      </c>
      <c r="G6825" s="350" t="s">
        <v>7472</v>
      </c>
      <c r="H6825" s="349" t="s">
        <v>1060</v>
      </c>
      <c r="I6825" s="349" t="s">
        <v>5793</v>
      </c>
      <c r="J6825" s="351" t="s">
        <v>1060</v>
      </c>
      <c r="K6825" s="352">
        <v>2</v>
      </c>
      <c r="L6825" s="353">
        <v>5</v>
      </c>
      <c r="M6825" s="377">
        <v>30000</v>
      </c>
      <c r="N6825" s="350">
        <v>4</v>
      </c>
      <c r="O6825" s="349">
        <v>6</v>
      </c>
      <c r="P6825" s="377">
        <v>36000</v>
      </c>
    </row>
    <row r="6826" spans="1:16" x14ac:dyDescent="0.2">
      <c r="A6826" s="348" t="s">
        <v>5780</v>
      </c>
      <c r="B6826" s="104" t="s">
        <v>423</v>
      </c>
      <c r="C6826" s="367" t="s">
        <v>99</v>
      </c>
      <c r="D6826" s="349" t="s">
        <v>4514</v>
      </c>
      <c r="E6826" s="370">
        <v>4000</v>
      </c>
      <c r="F6826" s="374" t="s">
        <v>7474</v>
      </c>
      <c r="G6826" s="350" t="s">
        <v>7475</v>
      </c>
      <c r="H6826" s="349" t="s">
        <v>5849</v>
      </c>
      <c r="I6826" s="349" t="s">
        <v>5793</v>
      </c>
      <c r="J6826" s="351" t="s">
        <v>5849</v>
      </c>
      <c r="K6826" s="352">
        <v>4</v>
      </c>
      <c r="L6826" s="353">
        <v>12</v>
      </c>
      <c r="M6826" s="377">
        <v>48000</v>
      </c>
      <c r="N6826" s="350">
        <v>4</v>
      </c>
      <c r="O6826" s="349">
        <v>6</v>
      </c>
      <c r="P6826" s="377">
        <v>24000</v>
      </c>
    </row>
    <row r="6827" spans="1:16" x14ac:dyDescent="0.2">
      <c r="A6827" s="348" t="s">
        <v>5780</v>
      </c>
      <c r="B6827" s="104" t="s">
        <v>423</v>
      </c>
      <c r="C6827" s="367" t="s">
        <v>99</v>
      </c>
      <c r="D6827" s="349" t="s">
        <v>5853</v>
      </c>
      <c r="E6827" s="370">
        <v>4000</v>
      </c>
      <c r="F6827" s="374" t="s">
        <v>7476</v>
      </c>
      <c r="G6827" s="350" t="s">
        <v>7477</v>
      </c>
      <c r="H6827" s="349" t="s">
        <v>1060</v>
      </c>
      <c r="I6827" s="349" t="s">
        <v>5793</v>
      </c>
      <c r="J6827" s="351" t="s">
        <v>1060</v>
      </c>
      <c r="K6827" s="352">
        <v>2</v>
      </c>
      <c r="L6827" s="353">
        <v>6</v>
      </c>
      <c r="M6827" s="377">
        <v>23066.666666666668</v>
      </c>
      <c r="N6827" s="350">
        <v>4</v>
      </c>
      <c r="O6827" s="349">
        <v>6</v>
      </c>
      <c r="P6827" s="377">
        <v>24000</v>
      </c>
    </row>
    <row r="6828" spans="1:16" x14ac:dyDescent="0.2">
      <c r="A6828" s="348" t="s">
        <v>5780</v>
      </c>
      <c r="B6828" s="104" t="s">
        <v>423</v>
      </c>
      <c r="C6828" s="367" t="s">
        <v>99</v>
      </c>
      <c r="D6828" s="349" t="s">
        <v>5811</v>
      </c>
      <c r="E6828" s="370">
        <v>2500</v>
      </c>
      <c r="F6828" s="374" t="s">
        <v>7478</v>
      </c>
      <c r="G6828" s="350" t="s">
        <v>7479</v>
      </c>
      <c r="H6828" s="349" t="s">
        <v>1026</v>
      </c>
      <c r="I6828" s="349" t="s">
        <v>5793</v>
      </c>
      <c r="J6828" s="351" t="s">
        <v>1026</v>
      </c>
      <c r="K6828" s="352">
        <v>3</v>
      </c>
      <c r="L6828" s="353">
        <v>9</v>
      </c>
      <c r="M6828" s="377">
        <v>22500</v>
      </c>
      <c r="N6828" s="350">
        <v>0</v>
      </c>
      <c r="O6828" s="349">
        <v>0</v>
      </c>
      <c r="P6828" s="377">
        <v>0</v>
      </c>
    </row>
    <row r="6829" spans="1:16" x14ac:dyDescent="0.2">
      <c r="A6829" s="348" t="s">
        <v>5780</v>
      </c>
      <c r="B6829" s="104" t="s">
        <v>423</v>
      </c>
      <c r="C6829" s="367" t="s">
        <v>99</v>
      </c>
      <c r="D6829" s="349" t="s">
        <v>7330</v>
      </c>
      <c r="E6829" s="370">
        <v>3000</v>
      </c>
      <c r="F6829" s="374" t="s">
        <v>7480</v>
      </c>
      <c r="G6829" s="350" t="s">
        <v>7481</v>
      </c>
      <c r="H6829" s="349" t="s">
        <v>7482</v>
      </c>
      <c r="I6829" s="349" t="s">
        <v>5959</v>
      </c>
      <c r="J6829" s="351" t="s">
        <v>7482</v>
      </c>
      <c r="K6829" s="352">
        <v>2</v>
      </c>
      <c r="L6829" s="353">
        <v>6</v>
      </c>
      <c r="M6829" s="377">
        <v>16500</v>
      </c>
      <c r="N6829" s="350">
        <v>4</v>
      </c>
      <c r="O6829" s="349">
        <v>6</v>
      </c>
      <c r="P6829" s="377">
        <v>18000</v>
      </c>
    </row>
    <row r="6830" spans="1:16" x14ac:dyDescent="0.2">
      <c r="A6830" s="348" t="s">
        <v>5780</v>
      </c>
      <c r="B6830" s="104" t="s">
        <v>423</v>
      </c>
      <c r="C6830" s="367" t="s">
        <v>99</v>
      </c>
      <c r="D6830" s="349" t="s">
        <v>7483</v>
      </c>
      <c r="E6830" s="370">
        <v>4000</v>
      </c>
      <c r="F6830" s="374" t="s">
        <v>7484</v>
      </c>
      <c r="G6830" s="350" t="s">
        <v>7485</v>
      </c>
      <c r="H6830" s="349" t="s">
        <v>5784</v>
      </c>
      <c r="I6830" s="349" t="s">
        <v>5785</v>
      </c>
      <c r="J6830" s="351" t="s">
        <v>5784</v>
      </c>
      <c r="K6830" s="352">
        <v>2</v>
      </c>
      <c r="L6830" s="353">
        <v>6</v>
      </c>
      <c r="M6830" s="377">
        <v>21066.666666666668</v>
      </c>
      <c r="N6830" s="350">
        <v>4</v>
      </c>
      <c r="O6830" s="349">
        <v>6</v>
      </c>
      <c r="P6830" s="377">
        <v>24000</v>
      </c>
    </row>
    <row r="6831" spans="1:16" x14ac:dyDescent="0.2">
      <c r="A6831" s="348" t="s">
        <v>5780</v>
      </c>
      <c r="B6831" s="104" t="s">
        <v>423</v>
      </c>
      <c r="C6831" s="367" t="s">
        <v>99</v>
      </c>
      <c r="D6831" s="349" t="s">
        <v>5811</v>
      </c>
      <c r="E6831" s="370">
        <v>3000</v>
      </c>
      <c r="F6831" s="374" t="s">
        <v>7486</v>
      </c>
      <c r="G6831" s="350" t="s">
        <v>7487</v>
      </c>
      <c r="H6831" s="349" t="s">
        <v>7408</v>
      </c>
      <c r="I6831" s="349" t="s">
        <v>5793</v>
      </c>
      <c r="J6831" s="351" t="s">
        <v>7408</v>
      </c>
      <c r="K6831" s="352">
        <v>4</v>
      </c>
      <c r="L6831" s="353">
        <v>12</v>
      </c>
      <c r="M6831" s="377">
        <v>36000</v>
      </c>
      <c r="N6831" s="350">
        <v>4</v>
      </c>
      <c r="O6831" s="349">
        <v>6</v>
      </c>
      <c r="P6831" s="377">
        <v>18000</v>
      </c>
    </row>
    <row r="6832" spans="1:16" x14ac:dyDescent="0.2">
      <c r="A6832" s="348" t="s">
        <v>5780</v>
      </c>
      <c r="B6832" s="104" t="s">
        <v>423</v>
      </c>
      <c r="C6832" s="367" t="s">
        <v>99</v>
      </c>
      <c r="D6832" s="349" t="s">
        <v>5794</v>
      </c>
      <c r="E6832" s="370">
        <v>4000</v>
      </c>
      <c r="F6832" s="374" t="s">
        <v>7488</v>
      </c>
      <c r="G6832" s="350" t="s">
        <v>7489</v>
      </c>
      <c r="H6832" s="349" t="s">
        <v>5794</v>
      </c>
      <c r="I6832" s="349" t="s">
        <v>5793</v>
      </c>
      <c r="J6832" s="351" t="s">
        <v>5794</v>
      </c>
      <c r="K6832" s="352">
        <v>3</v>
      </c>
      <c r="L6832" s="353">
        <v>9</v>
      </c>
      <c r="M6832" s="377">
        <v>36000</v>
      </c>
      <c r="N6832" s="350">
        <v>0</v>
      </c>
      <c r="O6832" s="349">
        <v>0</v>
      </c>
      <c r="P6832" s="377">
        <v>0</v>
      </c>
    </row>
    <row r="6833" spans="1:16" x14ac:dyDescent="0.2">
      <c r="A6833" s="348" t="s">
        <v>5780</v>
      </c>
      <c r="B6833" s="104" t="s">
        <v>423</v>
      </c>
      <c r="C6833" s="367" t="s">
        <v>99</v>
      </c>
      <c r="D6833" s="349" t="s">
        <v>1026</v>
      </c>
      <c r="E6833" s="370">
        <v>4000</v>
      </c>
      <c r="F6833" s="374" t="s">
        <v>7490</v>
      </c>
      <c r="G6833" s="350" t="s">
        <v>7491</v>
      </c>
      <c r="H6833" s="349" t="s">
        <v>1026</v>
      </c>
      <c r="I6833" s="349" t="s">
        <v>5793</v>
      </c>
      <c r="J6833" s="351" t="s">
        <v>1026</v>
      </c>
      <c r="K6833" s="352">
        <v>1</v>
      </c>
      <c r="L6833" s="353">
        <v>2</v>
      </c>
      <c r="M6833" s="377">
        <v>4666.666666666667</v>
      </c>
      <c r="N6833" s="350">
        <v>4</v>
      </c>
      <c r="O6833" s="349">
        <v>6</v>
      </c>
      <c r="P6833" s="377">
        <v>24000</v>
      </c>
    </row>
    <row r="6834" spans="1:16" x14ac:dyDescent="0.2">
      <c r="A6834" s="348" t="s">
        <v>5780</v>
      </c>
      <c r="B6834" s="104" t="s">
        <v>423</v>
      </c>
      <c r="C6834" s="367" t="s">
        <v>99</v>
      </c>
      <c r="D6834" s="349" t="s">
        <v>5797</v>
      </c>
      <c r="E6834" s="370">
        <v>4000</v>
      </c>
      <c r="F6834" s="374" t="s">
        <v>7492</v>
      </c>
      <c r="G6834" s="350" t="s">
        <v>7493</v>
      </c>
      <c r="H6834" s="349" t="s">
        <v>1060</v>
      </c>
      <c r="I6834" s="349" t="s">
        <v>5793</v>
      </c>
      <c r="J6834" s="351" t="s">
        <v>1060</v>
      </c>
      <c r="K6834" s="352">
        <v>1</v>
      </c>
      <c r="L6834" s="353">
        <v>3</v>
      </c>
      <c r="M6834" s="377">
        <v>10266.666666666666</v>
      </c>
      <c r="N6834" s="350">
        <v>4</v>
      </c>
      <c r="O6834" s="349">
        <v>6</v>
      </c>
      <c r="P6834" s="377">
        <v>24000</v>
      </c>
    </row>
    <row r="6835" spans="1:16" x14ac:dyDescent="0.2">
      <c r="A6835" s="348" t="s">
        <v>5780</v>
      </c>
      <c r="B6835" s="104" t="s">
        <v>423</v>
      </c>
      <c r="C6835" s="367" t="s">
        <v>99</v>
      </c>
      <c r="D6835" s="349" t="s">
        <v>6156</v>
      </c>
      <c r="E6835" s="370">
        <v>4000</v>
      </c>
      <c r="F6835" s="374" t="s">
        <v>7494</v>
      </c>
      <c r="G6835" s="350" t="s">
        <v>7495</v>
      </c>
      <c r="H6835" s="349" t="s">
        <v>6488</v>
      </c>
      <c r="I6835" s="349" t="s">
        <v>5793</v>
      </c>
      <c r="J6835" s="351" t="s">
        <v>6488</v>
      </c>
      <c r="K6835" s="352">
        <v>4</v>
      </c>
      <c r="L6835" s="353">
        <v>12</v>
      </c>
      <c r="M6835" s="377">
        <v>48000</v>
      </c>
      <c r="N6835" s="350">
        <v>4</v>
      </c>
      <c r="O6835" s="349">
        <v>6</v>
      </c>
      <c r="P6835" s="377">
        <v>24000</v>
      </c>
    </row>
    <row r="6836" spans="1:16" x14ac:dyDescent="0.2">
      <c r="A6836" s="348" t="s">
        <v>5780</v>
      </c>
      <c r="B6836" s="104" t="s">
        <v>423</v>
      </c>
      <c r="C6836" s="367" t="s">
        <v>99</v>
      </c>
      <c r="D6836" s="349" t="s">
        <v>5808</v>
      </c>
      <c r="E6836" s="370">
        <v>4000</v>
      </c>
      <c r="F6836" s="374" t="s">
        <v>7496</v>
      </c>
      <c r="G6836" s="350" t="s">
        <v>7497</v>
      </c>
      <c r="H6836" s="349" t="s">
        <v>6016</v>
      </c>
      <c r="I6836" s="349" t="s">
        <v>5793</v>
      </c>
      <c r="J6836" s="351" t="s">
        <v>6016</v>
      </c>
      <c r="K6836" s="352">
        <v>2</v>
      </c>
      <c r="L6836" s="353">
        <v>5</v>
      </c>
      <c r="M6836" s="377">
        <v>18533.333333333332</v>
      </c>
      <c r="N6836" s="350">
        <v>4</v>
      </c>
      <c r="O6836" s="349">
        <v>6</v>
      </c>
      <c r="P6836" s="377">
        <v>24000</v>
      </c>
    </row>
    <row r="6837" spans="1:16" x14ac:dyDescent="0.2">
      <c r="A6837" s="348" t="s">
        <v>5780</v>
      </c>
      <c r="B6837" s="104" t="s">
        <v>423</v>
      </c>
      <c r="C6837" s="367" t="s">
        <v>99</v>
      </c>
      <c r="D6837" s="349" t="s">
        <v>1026</v>
      </c>
      <c r="E6837" s="370">
        <v>4000</v>
      </c>
      <c r="F6837" s="374" t="s">
        <v>7498</v>
      </c>
      <c r="G6837" s="350" t="s">
        <v>7499</v>
      </c>
      <c r="H6837" s="349" t="s">
        <v>1026</v>
      </c>
      <c r="I6837" s="349" t="s">
        <v>5793</v>
      </c>
      <c r="J6837" s="351" t="s">
        <v>1026</v>
      </c>
      <c r="K6837" s="352">
        <v>2</v>
      </c>
      <c r="L6837" s="353">
        <v>6</v>
      </c>
      <c r="M6837" s="377">
        <v>21200</v>
      </c>
      <c r="N6837" s="350">
        <v>4</v>
      </c>
      <c r="O6837" s="349">
        <v>6</v>
      </c>
      <c r="P6837" s="377">
        <v>24000</v>
      </c>
    </row>
    <row r="6838" spans="1:16" x14ac:dyDescent="0.2">
      <c r="A6838" s="348" t="s">
        <v>5780</v>
      </c>
      <c r="B6838" s="104" t="s">
        <v>423</v>
      </c>
      <c r="C6838" s="367" t="s">
        <v>99</v>
      </c>
      <c r="D6838" s="349" t="s">
        <v>5875</v>
      </c>
      <c r="E6838" s="370">
        <v>4000</v>
      </c>
      <c r="F6838" s="374" t="s">
        <v>7500</v>
      </c>
      <c r="G6838" s="350" t="s">
        <v>7501</v>
      </c>
      <c r="H6838" s="349" t="s">
        <v>1060</v>
      </c>
      <c r="I6838" s="349" t="s">
        <v>5793</v>
      </c>
      <c r="J6838" s="351" t="s">
        <v>1060</v>
      </c>
      <c r="K6838" s="352">
        <v>1</v>
      </c>
      <c r="L6838" s="353">
        <v>2</v>
      </c>
      <c r="M6838" s="377">
        <v>4666.666666666667</v>
      </c>
      <c r="N6838" s="350">
        <v>4</v>
      </c>
      <c r="O6838" s="349">
        <v>6</v>
      </c>
      <c r="P6838" s="377">
        <v>24000</v>
      </c>
    </row>
    <row r="6839" spans="1:16" x14ac:dyDescent="0.2">
      <c r="A6839" s="348" t="s">
        <v>5780</v>
      </c>
      <c r="B6839" s="104" t="s">
        <v>423</v>
      </c>
      <c r="C6839" s="367" t="s">
        <v>99</v>
      </c>
      <c r="D6839" s="349" t="s">
        <v>5817</v>
      </c>
      <c r="E6839" s="370">
        <v>4000</v>
      </c>
      <c r="F6839" s="374" t="s">
        <v>7502</v>
      </c>
      <c r="G6839" s="350" t="s">
        <v>7503</v>
      </c>
      <c r="H6839" s="349" t="s">
        <v>1026</v>
      </c>
      <c r="I6839" s="349" t="s">
        <v>5793</v>
      </c>
      <c r="J6839" s="351" t="s">
        <v>1026</v>
      </c>
      <c r="K6839" s="352">
        <v>4</v>
      </c>
      <c r="L6839" s="353">
        <v>12</v>
      </c>
      <c r="M6839" s="377">
        <v>48000</v>
      </c>
      <c r="N6839" s="350">
        <v>4</v>
      </c>
      <c r="O6839" s="349">
        <v>6</v>
      </c>
      <c r="P6839" s="377">
        <v>24000</v>
      </c>
    </row>
    <row r="6840" spans="1:16" x14ac:dyDescent="0.2">
      <c r="A6840" s="348" t="s">
        <v>5780</v>
      </c>
      <c r="B6840" s="104" t="s">
        <v>423</v>
      </c>
      <c r="C6840" s="367" t="s">
        <v>99</v>
      </c>
      <c r="D6840" s="349" t="s">
        <v>5811</v>
      </c>
      <c r="E6840" s="370">
        <v>3000</v>
      </c>
      <c r="F6840" s="374" t="s">
        <v>7504</v>
      </c>
      <c r="G6840" s="350" t="s">
        <v>7505</v>
      </c>
      <c r="H6840" s="349" t="s">
        <v>1026</v>
      </c>
      <c r="I6840" s="349" t="s">
        <v>5793</v>
      </c>
      <c r="J6840" s="351" t="s">
        <v>1026</v>
      </c>
      <c r="K6840" s="352">
        <v>2</v>
      </c>
      <c r="L6840" s="353">
        <v>5</v>
      </c>
      <c r="M6840" s="377">
        <v>13900</v>
      </c>
      <c r="N6840" s="350">
        <v>4</v>
      </c>
      <c r="O6840" s="349">
        <v>6</v>
      </c>
      <c r="P6840" s="377">
        <v>18000</v>
      </c>
    </row>
    <row r="6841" spans="1:16" x14ac:dyDescent="0.2">
      <c r="A6841" s="348" t="s">
        <v>5780</v>
      </c>
      <c r="B6841" s="104" t="s">
        <v>423</v>
      </c>
      <c r="C6841" s="367" t="s">
        <v>99</v>
      </c>
      <c r="D6841" s="349" t="s">
        <v>5802</v>
      </c>
      <c r="E6841" s="370">
        <v>4000</v>
      </c>
      <c r="F6841" s="374" t="s">
        <v>7506</v>
      </c>
      <c r="G6841" s="350" t="s">
        <v>7507</v>
      </c>
      <c r="H6841" s="349" t="s">
        <v>1060</v>
      </c>
      <c r="I6841" s="349" t="s">
        <v>5793</v>
      </c>
      <c r="J6841" s="351" t="s">
        <v>1060</v>
      </c>
      <c r="K6841" s="352">
        <v>2</v>
      </c>
      <c r="L6841" s="353">
        <v>4</v>
      </c>
      <c r="M6841" s="377">
        <v>13066.666666666666</v>
      </c>
      <c r="N6841" s="350">
        <v>4</v>
      </c>
      <c r="O6841" s="349">
        <v>6</v>
      </c>
      <c r="P6841" s="377">
        <v>24000</v>
      </c>
    </row>
    <row r="6842" spans="1:16" x14ac:dyDescent="0.2">
      <c r="A6842" s="348" t="s">
        <v>5780</v>
      </c>
      <c r="B6842" s="104" t="s">
        <v>423</v>
      </c>
      <c r="C6842" s="367" t="s">
        <v>99</v>
      </c>
      <c r="D6842" s="349" t="s">
        <v>4514</v>
      </c>
      <c r="E6842" s="370">
        <v>4000</v>
      </c>
      <c r="F6842" s="374" t="s">
        <v>7508</v>
      </c>
      <c r="G6842" s="350" t="s">
        <v>7509</v>
      </c>
      <c r="H6842" s="349" t="s">
        <v>5972</v>
      </c>
      <c r="I6842" s="349" t="s">
        <v>5793</v>
      </c>
      <c r="J6842" s="351" t="s">
        <v>5972</v>
      </c>
      <c r="K6842" s="352">
        <v>4</v>
      </c>
      <c r="L6842" s="353">
        <v>12</v>
      </c>
      <c r="M6842" s="377">
        <v>48000</v>
      </c>
      <c r="N6842" s="350">
        <v>4</v>
      </c>
      <c r="O6842" s="349">
        <v>6</v>
      </c>
      <c r="P6842" s="377">
        <v>24000</v>
      </c>
    </row>
    <row r="6843" spans="1:16" x14ac:dyDescent="0.2">
      <c r="A6843" s="348" t="s">
        <v>5780</v>
      </c>
      <c r="B6843" s="104" t="s">
        <v>423</v>
      </c>
      <c r="C6843" s="367" t="s">
        <v>99</v>
      </c>
      <c r="D6843" s="349" t="s">
        <v>5863</v>
      </c>
      <c r="E6843" s="370">
        <v>4000</v>
      </c>
      <c r="F6843" s="374" t="s">
        <v>7510</v>
      </c>
      <c r="G6843" s="350" t="s">
        <v>7511</v>
      </c>
      <c r="H6843" s="349" t="s">
        <v>5875</v>
      </c>
      <c r="I6843" s="349" t="s">
        <v>5793</v>
      </c>
      <c r="J6843" s="351" t="s">
        <v>5875</v>
      </c>
      <c r="K6843" s="352">
        <v>4</v>
      </c>
      <c r="L6843" s="353">
        <v>12</v>
      </c>
      <c r="M6843" s="377">
        <v>48000</v>
      </c>
      <c r="N6843" s="350">
        <v>0</v>
      </c>
      <c r="O6843" s="349">
        <v>0</v>
      </c>
      <c r="P6843" s="377">
        <v>0</v>
      </c>
    </row>
    <row r="6844" spans="1:16" x14ac:dyDescent="0.2">
      <c r="A6844" s="348" t="s">
        <v>5780</v>
      </c>
      <c r="B6844" s="104" t="s">
        <v>423</v>
      </c>
      <c r="C6844" s="367" t="s">
        <v>99</v>
      </c>
      <c r="D6844" s="349" t="s">
        <v>5811</v>
      </c>
      <c r="E6844" s="370">
        <v>3000</v>
      </c>
      <c r="F6844" s="374" t="s">
        <v>7512</v>
      </c>
      <c r="G6844" s="350" t="s">
        <v>7513</v>
      </c>
      <c r="H6844" s="349" t="s">
        <v>6153</v>
      </c>
      <c r="I6844" s="349" t="s">
        <v>5793</v>
      </c>
      <c r="J6844" s="351" t="s">
        <v>6153</v>
      </c>
      <c r="K6844" s="352">
        <v>4</v>
      </c>
      <c r="L6844" s="353">
        <v>12</v>
      </c>
      <c r="M6844" s="377">
        <v>36000</v>
      </c>
      <c r="N6844" s="350">
        <v>4</v>
      </c>
      <c r="O6844" s="349">
        <v>6</v>
      </c>
      <c r="P6844" s="377">
        <v>18000</v>
      </c>
    </row>
    <row r="6845" spans="1:16" x14ac:dyDescent="0.2">
      <c r="A6845" s="348" t="s">
        <v>5780</v>
      </c>
      <c r="B6845" s="104" t="s">
        <v>423</v>
      </c>
      <c r="C6845" s="367" t="s">
        <v>99</v>
      </c>
      <c r="D6845" s="349" t="s">
        <v>7248</v>
      </c>
      <c r="E6845" s="370">
        <v>3000</v>
      </c>
      <c r="F6845" s="374" t="s">
        <v>7514</v>
      </c>
      <c r="G6845" s="350" t="s">
        <v>7515</v>
      </c>
      <c r="H6845" s="349" t="s">
        <v>7516</v>
      </c>
      <c r="I6845" s="349" t="s">
        <v>5959</v>
      </c>
      <c r="J6845" s="351" t="s">
        <v>7516</v>
      </c>
      <c r="K6845" s="352">
        <v>2</v>
      </c>
      <c r="L6845" s="353">
        <v>6</v>
      </c>
      <c r="M6845" s="377">
        <v>15900</v>
      </c>
      <c r="N6845" s="350">
        <v>4</v>
      </c>
      <c r="O6845" s="349">
        <v>6</v>
      </c>
      <c r="P6845" s="377">
        <v>18000</v>
      </c>
    </row>
    <row r="6846" spans="1:16" x14ac:dyDescent="0.2">
      <c r="A6846" s="348" t="s">
        <v>5780</v>
      </c>
      <c r="B6846" s="104" t="s">
        <v>423</v>
      </c>
      <c r="C6846" s="367" t="s">
        <v>99</v>
      </c>
      <c r="D6846" s="349" t="s">
        <v>5794</v>
      </c>
      <c r="E6846" s="370">
        <v>4000</v>
      </c>
      <c r="F6846" s="374" t="s">
        <v>7517</v>
      </c>
      <c r="G6846" s="350" t="s">
        <v>7518</v>
      </c>
      <c r="H6846" s="349" t="s">
        <v>5826</v>
      </c>
      <c r="I6846" s="349" t="s">
        <v>5793</v>
      </c>
      <c r="J6846" s="351" t="s">
        <v>5826</v>
      </c>
      <c r="K6846" s="352">
        <v>4</v>
      </c>
      <c r="L6846" s="353">
        <v>12</v>
      </c>
      <c r="M6846" s="377">
        <v>48000</v>
      </c>
      <c r="N6846" s="350">
        <v>1</v>
      </c>
      <c r="O6846" s="349">
        <v>2</v>
      </c>
      <c r="P6846" s="377">
        <v>4933.333333333333</v>
      </c>
    </row>
    <row r="6847" spans="1:16" x14ac:dyDescent="0.2">
      <c r="A6847" s="348" t="s">
        <v>5780</v>
      </c>
      <c r="B6847" s="104" t="s">
        <v>423</v>
      </c>
      <c r="C6847" s="367" t="s">
        <v>99</v>
      </c>
      <c r="D6847" s="349" t="s">
        <v>5870</v>
      </c>
      <c r="E6847" s="370">
        <v>4000</v>
      </c>
      <c r="F6847" s="374" t="s">
        <v>7519</v>
      </c>
      <c r="G6847" s="350" t="s">
        <v>7520</v>
      </c>
      <c r="H6847" s="349" t="s">
        <v>6153</v>
      </c>
      <c r="I6847" s="349" t="s">
        <v>5874</v>
      </c>
      <c r="J6847" s="351" t="s">
        <v>6153</v>
      </c>
      <c r="K6847" s="352">
        <v>4</v>
      </c>
      <c r="L6847" s="353">
        <v>12</v>
      </c>
      <c r="M6847" s="377">
        <v>48000</v>
      </c>
      <c r="N6847" s="350">
        <v>4</v>
      </c>
      <c r="O6847" s="349">
        <v>6</v>
      </c>
      <c r="P6847" s="377">
        <v>24000</v>
      </c>
    </row>
    <row r="6848" spans="1:16" x14ac:dyDescent="0.2">
      <c r="A6848" s="348" t="s">
        <v>5780</v>
      </c>
      <c r="B6848" s="104" t="s">
        <v>423</v>
      </c>
      <c r="C6848" s="367" t="s">
        <v>99</v>
      </c>
      <c r="D6848" s="349" t="s">
        <v>5826</v>
      </c>
      <c r="E6848" s="370">
        <v>4000</v>
      </c>
      <c r="F6848" s="374" t="s">
        <v>7521</v>
      </c>
      <c r="G6848" s="350" t="s">
        <v>7522</v>
      </c>
      <c r="H6848" s="349" t="s">
        <v>1026</v>
      </c>
      <c r="I6848" s="349" t="s">
        <v>5793</v>
      </c>
      <c r="J6848" s="351" t="s">
        <v>1026</v>
      </c>
      <c r="K6848" s="352">
        <v>2</v>
      </c>
      <c r="L6848" s="353">
        <v>5</v>
      </c>
      <c r="M6848" s="377">
        <v>19466.666666666668</v>
      </c>
      <c r="N6848" s="350">
        <v>4</v>
      </c>
      <c r="O6848" s="349">
        <v>6</v>
      </c>
      <c r="P6848" s="377">
        <v>24000</v>
      </c>
    </row>
    <row r="6849" spans="1:16" x14ac:dyDescent="0.2">
      <c r="A6849" s="348" t="s">
        <v>5780</v>
      </c>
      <c r="B6849" s="104" t="s">
        <v>423</v>
      </c>
      <c r="C6849" s="367" t="s">
        <v>99</v>
      </c>
      <c r="D6849" s="349" t="s">
        <v>5911</v>
      </c>
      <c r="E6849" s="370">
        <v>4000</v>
      </c>
      <c r="F6849" s="374" t="s">
        <v>7523</v>
      </c>
      <c r="G6849" s="350" t="s">
        <v>7524</v>
      </c>
      <c r="H6849" s="349" t="s">
        <v>1895</v>
      </c>
      <c r="I6849" s="349" t="s">
        <v>5793</v>
      </c>
      <c r="J6849" s="351" t="s">
        <v>1895</v>
      </c>
      <c r="K6849" s="352">
        <v>2</v>
      </c>
      <c r="L6849" s="353">
        <v>5</v>
      </c>
      <c r="M6849" s="377">
        <v>19466.666666666668</v>
      </c>
      <c r="N6849" s="350">
        <v>4</v>
      </c>
      <c r="O6849" s="349">
        <v>6</v>
      </c>
      <c r="P6849" s="377">
        <v>24000</v>
      </c>
    </row>
    <row r="6850" spans="1:16" x14ac:dyDescent="0.2">
      <c r="A6850" s="348" t="s">
        <v>5780</v>
      </c>
      <c r="B6850" s="104" t="s">
        <v>423</v>
      </c>
      <c r="C6850" s="367" t="s">
        <v>99</v>
      </c>
      <c r="D6850" s="349" t="s">
        <v>5808</v>
      </c>
      <c r="E6850" s="370">
        <v>4000</v>
      </c>
      <c r="F6850" s="374" t="s">
        <v>7525</v>
      </c>
      <c r="G6850" s="350" t="s">
        <v>7526</v>
      </c>
      <c r="H6850" s="349" t="s">
        <v>1026</v>
      </c>
      <c r="I6850" s="349" t="s">
        <v>5793</v>
      </c>
      <c r="J6850" s="351" t="s">
        <v>1026</v>
      </c>
      <c r="K6850" s="352">
        <v>1</v>
      </c>
      <c r="L6850" s="353">
        <v>2</v>
      </c>
      <c r="M6850" s="377">
        <v>7600</v>
      </c>
      <c r="N6850" s="350">
        <v>4</v>
      </c>
      <c r="O6850" s="349">
        <v>6</v>
      </c>
      <c r="P6850" s="377">
        <v>24000</v>
      </c>
    </row>
    <row r="6851" spans="1:16" x14ac:dyDescent="0.2">
      <c r="A6851" s="348" t="s">
        <v>5780</v>
      </c>
      <c r="B6851" s="104" t="s">
        <v>423</v>
      </c>
      <c r="C6851" s="367" t="s">
        <v>99</v>
      </c>
      <c r="D6851" s="349" t="s">
        <v>5948</v>
      </c>
      <c r="E6851" s="370">
        <v>3000</v>
      </c>
      <c r="F6851" s="374" t="s">
        <v>7527</v>
      </c>
      <c r="G6851" s="350" t="s">
        <v>7528</v>
      </c>
      <c r="H6851" s="349" t="s">
        <v>1060</v>
      </c>
      <c r="I6851" s="349" t="s">
        <v>5793</v>
      </c>
      <c r="J6851" s="351" t="s">
        <v>1060</v>
      </c>
      <c r="K6851" s="352">
        <v>2</v>
      </c>
      <c r="L6851" s="353">
        <v>5</v>
      </c>
      <c r="M6851" s="377">
        <v>15000</v>
      </c>
      <c r="N6851" s="350">
        <v>0</v>
      </c>
      <c r="O6851" s="349">
        <v>0</v>
      </c>
      <c r="P6851" s="377">
        <v>0</v>
      </c>
    </row>
    <row r="6852" spans="1:16" x14ac:dyDescent="0.2">
      <c r="A6852" s="348" t="s">
        <v>5780</v>
      </c>
      <c r="B6852" s="104" t="s">
        <v>423</v>
      </c>
      <c r="C6852" s="367" t="s">
        <v>99</v>
      </c>
      <c r="D6852" s="349" t="s">
        <v>5914</v>
      </c>
      <c r="E6852" s="370">
        <v>3000</v>
      </c>
      <c r="F6852" s="374" t="s">
        <v>7529</v>
      </c>
      <c r="G6852" s="350" t="s">
        <v>7530</v>
      </c>
      <c r="H6852" s="349" t="s">
        <v>1118</v>
      </c>
      <c r="I6852" s="349" t="s">
        <v>1117</v>
      </c>
      <c r="J6852" s="351" t="s">
        <v>1118</v>
      </c>
      <c r="K6852" s="352">
        <v>4</v>
      </c>
      <c r="L6852" s="353">
        <v>6</v>
      </c>
      <c r="M6852" s="377">
        <v>18000</v>
      </c>
      <c r="N6852" s="350">
        <v>0</v>
      </c>
      <c r="O6852" s="349">
        <v>0</v>
      </c>
      <c r="P6852" s="377">
        <v>0</v>
      </c>
    </row>
    <row r="6853" spans="1:16" x14ac:dyDescent="0.2">
      <c r="A6853" s="348" t="s">
        <v>5780</v>
      </c>
      <c r="B6853" s="104" t="s">
        <v>423</v>
      </c>
      <c r="C6853" s="367" t="s">
        <v>99</v>
      </c>
      <c r="D6853" s="349" t="s">
        <v>5997</v>
      </c>
      <c r="E6853" s="370">
        <v>2250</v>
      </c>
      <c r="F6853" s="374" t="s">
        <v>7529</v>
      </c>
      <c r="G6853" s="350" t="s">
        <v>7530</v>
      </c>
      <c r="H6853" s="349" t="s">
        <v>1060</v>
      </c>
      <c r="I6853" s="349" t="s">
        <v>5793</v>
      </c>
      <c r="J6853" s="351" t="s">
        <v>1060</v>
      </c>
      <c r="K6853" s="352">
        <v>2</v>
      </c>
      <c r="L6853" s="353">
        <v>6</v>
      </c>
      <c r="M6853" s="377">
        <v>11925</v>
      </c>
      <c r="N6853" s="350">
        <v>4</v>
      </c>
      <c r="O6853" s="349">
        <v>6</v>
      </c>
      <c r="P6853" s="377">
        <v>13500</v>
      </c>
    </row>
    <row r="6854" spans="1:16" x14ac:dyDescent="0.2">
      <c r="A6854" s="348" t="s">
        <v>5780</v>
      </c>
      <c r="B6854" s="104" t="s">
        <v>423</v>
      </c>
      <c r="C6854" s="367" t="s">
        <v>99</v>
      </c>
      <c r="D6854" s="349" t="s">
        <v>1535</v>
      </c>
      <c r="E6854" s="370">
        <v>2500</v>
      </c>
      <c r="F6854" s="374" t="s">
        <v>7531</v>
      </c>
      <c r="G6854" s="350" t="s">
        <v>7532</v>
      </c>
      <c r="H6854" s="349" t="s">
        <v>3958</v>
      </c>
      <c r="I6854" s="349" t="s">
        <v>5814</v>
      </c>
      <c r="J6854" s="351" t="s">
        <v>3958</v>
      </c>
      <c r="K6854" s="352">
        <v>4</v>
      </c>
      <c r="L6854" s="353">
        <v>12</v>
      </c>
      <c r="M6854" s="377">
        <v>30000</v>
      </c>
      <c r="N6854" s="350">
        <v>4</v>
      </c>
      <c r="O6854" s="349">
        <v>6</v>
      </c>
      <c r="P6854" s="377">
        <v>15000</v>
      </c>
    </row>
    <row r="6855" spans="1:16" x14ac:dyDescent="0.2">
      <c r="A6855" s="348" t="s">
        <v>5780</v>
      </c>
      <c r="B6855" s="104" t="s">
        <v>423</v>
      </c>
      <c r="C6855" s="367" t="s">
        <v>99</v>
      </c>
      <c r="D6855" s="349" t="s">
        <v>5811</v>
      </c>
      <c r="E6855" s="370">
        <v>3000</v>
      </c>
      <c r="F6855" s="374" t="s">
        <v>7533</v>
      </c>
      <c r="G6855" s="350" t="s">
        <v>7534</v>
      </c>
      <c r="H6855" s="349" t="s">
        <v>1060</v>
      </c>
      <c r="I6855" s="349" t="s">
        <v>5793</v>
      </c>
      <c r="J6855" s="351" t="s">
        <v>1060</v>
      </c>
      <c r="K6855" s="352">
        <v>1</v>
      </c>
      <c r="L6855" s="353">
        <v>2</v>
      </c>
      <c r="M6855" s="377">
        <v>5700</v>
      </c>
      <c r="N6855" s="350">
        <v>4</v>
      </c>
      <c r="O6855" s="349">
        <v>6</v>
      </c>
      <c r="P6855" s="377">
        <v>18000</v>
      </c>
    </row>
    <row r="6856" spans="1:16" x14ac:dyDescent="0.2">
      <c r="A6856" s="348" t="s">
        <v>5780</v>
      </c>
      <c r="B6856" s="104" t="s">
        <v>423</v>
      </c>
      <c r="C6856" s="367" t="s">
        <v>99</v>
      </c>
      <c r="D6856" s="349" t="s">
        <v>5863</v>
      </c>
      <c r="E6856" s="370">
        <v>3000</v>
      </c>
      <c r="F6856" s="374" t="s">
        <v>7535</v>
      </c>
      <c r="G6856" s="350" t="s">
        <v>7536</v>
      </c>
      <c r="H6856" s="349" t="s">
        <v>5821</v>
      </c>
      <c r="I6856" s="349" t="s">
        <v>5793</v>
      </c>
      <c r="J6856" s="351" t="s">
        <v>5821</v>
      </c>
      <c r="K6856" s="352">
        <v>4</v>
      </c>
      <c r="L6856" s="353">
        <v>12</v>
      </c>
      <c r="M6856" s="377">
        <v>36000</v>
      </c>
      <c r="N6856" s="350">
        <v>4</v>
      </c>
      <c r="O6856" s="349">
        <v>6</v>
      </c>
      <c r="P6856" s="377">
        <v>18000</v>
      </c>
    </row>
    <row r="6857" spans="1:16" x14ac:dyDescent="0.2">
      <c r="A6857" s="348" t="s">
        <v>5780</v>
      </c>
      <c r="B6857" s="104" t="s">
        <v>423</v>
      </c>
      <c r="C6857" s="367" t="s">
        <v>99</v>
      </c>
      <c r="D6857" s="349" t="s">
        <v>5811</v>
      </c>
      <c r="E6857" s="370">
        <v>3000</v>
      </c>
      <c r="F6857" s="374" t="s">
        <v>7537</v>
      </c>
      <c r="G6857" s="350" t="s">
        <v>7538</v>
      </c>
      <c r="H6857" s="349" t="s">
        <v>5794</v>
      </c>
      <c r="I6857" s="349" t="s">
        <v>5793</v>
      </c>
      <c r="J6857" s="351" t="s">
        <v>5794</v>
      </c>
      <c r="K6857" s="352">
        <v>4</v>
      </c>
      <c r="L6857" s="353">
        <v>7</v>
      </c>
      <c r="M6857" s="377">
        <v>21000</v>
      </c>
      <c r="N6857" s="350">
        <v>0</v>
      </c>
      <c r="O6857" s="349">
        <v>0</v>
      </c>
      <c r="P6857" s="377">
        <v>0</v>
      </c>
    </row>
    <row r="6858" spans="1:16" x14ac:dyDescent="0.2">
      <c r="A6858" s="348" t="s">
        <v>5780</v>
      </c>
      <c r="B6858" s="104" t="s">
        <v>423</v>
      </c>
      <c r="C6858" s="367" t="s">
        <v>99</v>
      </c>
      <c r="D6858" s="349" t="s">
        <v>1026</v>
      </c>
      <c r="E6858" s="370">
        <v>4000</v>
      </c>
      <c r="F6858" s="374" t="s">
        <v>7537</v>
      </c>
      <c r="G6858" s="350" t="s">
        <v>7538</v>
      </c>
      <c r="H6858" s="349" t="s">
        <v>1026</v>
      </c>
      <c r="I6858" s="349" t="s">
        <v>5793</v>
      </c>
      <c r="J6858" s="351" t="s">
        <v>1026</v>
      </c>
      <c r="K6858" s="352">
        <v>2</v>
      </c>
      <c r="L6858" s="353">
        <v>5</v>
      </c>
      <c r="M6858" s="377">
        <v>17466.666666666668</v>
      </c>
      <c r="N6858" s="350">
        <v>4</v>
      </c>
      <c r="O6858" s="349">
        <v>6</v>
      </c>
      <c r="P6858" s="377">
        <v>24000</v>
      </c>
    </row>
    <row r="6859" spans="1:16" x14ac:dyDescent="0.2">
      <c r="A6859" s="348" t="s">
        <v>5780</v>
      </c>
      <c r="B6859" s="104" t="s">
        <v>423</v>
      </c>
      <c r="C6859" s="367" t="s">
        <v>99</v>
      </c>
      <c r="D6859" s="349" t="s">
        <v>5794</v>
      </c>
      <c r="E6859" s="370">
        <v>3000</v>
      </c>
      <c r="F6859" s="374" t="s">
        <v>7539</v>
      </c>
      <c r="G6859" s="350" t="s">
        <v>7540</v>
      </c>
      <c r="H6859" s="349" t="s">
        <v>5794</v>
      </c>
      <c r="I6859" s="349" t="s">
        <v>5793</v>
      </c>
      <c r="J6859" s="351" t="s">
        <v>5794</v>
      </c>
      <c r="K6859" s="352">
        <v>4</v>
      </c>
      <c r="L6859" s="353">
        <v>12</v>
      </c>
      <c r="M6859" s="377">
        <v>36000</v>
      </c>
      <c r="N6859" s="350">
        <v>4</v>
      </c>
      <c r="O6859" s="349">
        <v>6</v>
      </c>
      <c r="P6859" s="377">
        <v>18000</v>
      </c>
    </row>
    <row r="6860" spans="1:16" x14ac:dyDescent="0.2">
      <c r="A6860" s="348" t="s">
        <v>5780</v>
      </c>
      <c r="B6860" s="104" t="s">
        <v>423</v>
      </c>
      <c r="C6860" s="367" t="s">
        <v>99</v>
      </c>
      <c r="D6860" s="349" t="s">
        <v>5870</v>
      </c>
      <c r="E6860" s="370">
        <v>3500</v>
      </c>
      <c r="F6860" s="374" t="s">
        <v>7541</v>
      </c>
      <c r="G6860" s="350" t="s">
        <v>7542</v>
      </c>
      <c r="H6860" s="349" t="s">
        <v>5794</v>
      </c>
      <c r="I6860" s="349" t="s">
        <v>5793</v>
      </c>
      <c r="J6860" s="351" t="s">
        <v>5794</v>
      </c>
      <c r="K6860" s="352">
        <v>4</v>
      </c>
      <c r="L6860" s="353">
        <v>12</v>
      </c>
      <c r="M6860" s="377">
        <v>42000</v>
      </c>
      <c r="N6860" s="350">
        <v>4</v>
      </c>
      <c r="O6860" s="349">
        <v>6</v>
      </c>
      <c r="P6860" s="377">
        <v>21000</v>
      </c>
    </row>
    <row r="6861" spans="1:16" x14ac:dyDescent="0.2">
      <c r="A6861" s="348" t="s">
        <v>5780</v>
      </c>
      <c r="B6861" s="104" t="s">
        <v>423</v>
      </c>
      <c r="C6861" s="367" t="s">
        <v>99</v>
      </c>
      <c r="D6861" s="349" t="s">
        <v>5811</v>
      </c>
      <c r="E6861" s="370">
        <v>3000</v>
      </c>
      <c r="F6861" s="374" t="s">
        <v>7543</v>
      </c>
      <c r="G6861" s="350" t="s">
        <v>7544</v>
      </c>
      <c r="H6861" s="349" t="s">
        <v>6079</v>
      </c>
      <c r="I6861" s="349" t="s">
        <v>5793</v>
      </c>
      <c r="J6861" s="351" t="s">
        <v>6079</v>
      </c>
      <c r="K6861" s="352">
        <v>4</v>
      </c>
      <c r="L6861" s="353">
        <v>12</v>
      </c>
      <c r="M6861" s="377">
        <v>36000</v>
      </c>
      <c r="N6861" s="350">
        <v>4</v>
      </c>
      <c r="O6861" s="349">
        <v>6</v>
      </c>
      <c r="P6861" s="377">
        <v>18000</v>
      </c>
    </row>
    <row r="6862" spans="1:16" x14ac:dyDescent="0.2">
      <c r="A6862" s="348" t="s">
        <v>5780</v>
      </c>
      <c r="B6862" s="104" t="s">
        <v>423</v>
      </c>
      <c r="C6862" s="367" t="s">
        <v>99</v>
      </c>
      <c r="D6862" s="349" t="s">
        <v>5826</v>
      </c>
      <c r="E6862" s="370">
        <v>4000</v>
      </c>
      <c r="F6862" s="374" t="s">
        <v>7545</v>
      </c>
      <c r="G6862" s="350" t="s">
        <v>7546</v>
      </c>
      <c r="H6862" s="349" t="s">
        <v>1026</v>
      </c>
      <c r="I6862" s="349" t="s">
        <v>5793</v>
      </c>
      <c r="J6862" s="351" t="s">
        <v>1026</v>
      </c>
      <c r="K6862" s="352">
        <v>2</v>
      </c>
      <c r="L6862" s="353">
        <v>5</v>
      </c>
      <c r="M6862" s="377">
        <v>19466.666666666668</v>
      </c>
      <c r="N6862" s="350">
        <v>4</v>
      </c>
      <c r="O6862" s="349">
        <v>6</v>
      </c>
      <c r="P6862" s="377">
        <v>24000</v>
      </c>
    </row>
    <row r="6863" spans="1:16" x14ac:dyDescent="0.2">
      <c r="A6863" s="348" t="s">
        <v>5780</v>
      </c>
      <c r="B6863" s="104" t="s">
        <v>423</v>
      </c>
      <c r="C6863" s="367" t="s">
        <v>99</v>
      </c>
      <c r="D6863" s="349" t="s">
        <v>5794</v>
      </c>
      <c r="E6863" s="370">
        <v>3000</v>
      </c>
      <c r="F6863" s="374" t="s">
        <v>7547</v>
      </c>
      <c r="G6863" s="350" t="s">
        <v>7548</v>
      </c>
      <c r="H6863" s="349" t="s">
        <v>5794</v>
      </c>
      <c r="I6863" s="349" t="s">
        <v>5793</v>
      </c>
      <c r="J6863" s="351" t="s">
        <v>5794</v>
      </c>
      <c r="K6863" s="352">
        <v>4</v>
      </c>
      <c r="L6863" s="353">
        <v>12</v>
      </c>
      <c r="M6863" s="377">
        <v>36000</v>
      </c>
      <c r="N6863" s="350">
        <v>4</v>
      </c>
      <c r="O6863" s="349">
        <v>6</v>
      </c>
      <c r="P6863" s="377">
        <v>18000</v>
      </c>
    </row>
    <row r="6864" spans="1:16" x14ac:dyDescent="0.2">
      <c r="A6864" s="348" t="s">
        <v>5780</v>
      </c>
      <c r="B6864" s="104" t="s">
        <v>423</v>
      </c>
      <c r="C6864" s="367" t="s">
        <v>99</v>
      </c>
      <c r="D6864" s="349" t="s">
        <v>7549</v>
      </c>
      <c r="E6864" s="370">
        <v>6000</v>
      </c>
      <c r="F6864" s="374" t="s">
        <v>7550</v>
      </c>
      <c r="G6864" s="350" t="s">
        <v>7551</v>
      </c>
      <c r="H6864" s="349" t="s">
        <v>6761</v>
      </c>
      <c r="I6864" s="349" t="s">
        <v>5793</v>
      </c>
      <c r="J6864" s="351" t="s">
        <v>6761</v>
      </c>
      <c r="K6864" s="352">
        <v>4</v>
      </c>
      <c r="L6864" s="353">
        <v>12</v>
      </c>
      <c r="M6864" s="377">
        <v>72000</v>
      </c>
      <c r="N6864" s="350">
        <v>4</v>
      </c>
      <c r="O6864" s="349">
        <v>6</v>
      </c>
      <c r="P6864" s="377">
        <v>36000</v>
      </c>
    </row>
    <row r="6865" spans="1:16" x14ac:dyDescent="0.2">
      <c r="A6865" s="348" t="s">
        <v>5780</v>
      </c>
      <c r="B6865" s="104" t="s">
        <v>423</v>
      </c>
      <c r="C6865" s="367" t="s">
        <v>99</v>
      </c>
      <c r="D6865" s="349" t="s">
        <v>7552</v>
      </c>
      <c r="E6865" s="370">
        <v>4000</v>
      </c>
      <c r="F6865" s="374" t="s">
        <v>7553</v>
      </c>
      <c r="G6865" s="350" t="s">
        <v>7554</v>
      </c>
      <c r="H6865" s="349" t="s">
        <v>5821</v>
      </c>
      <c r="I6865" s="349" t="s">
        <v>5793</v>
      </c>
      <c r="J6865" s="351" t="s">
        <v>5821</v>
      </c>
      <c r="K6865" s="352">
        <v>4</v>
      </c>
      <c r="L6865" s="353">
        <v>12</v>
      </c>
      <c r="M6865" s="377">
        <v>48000</v>
      </c>
      <c r="N6865" s="350">
        <v>4</v>
      </c>
      <c r="O6865" s="349">
        <v>6</v>
      </c>
      <c r="P6865" s="377">
        <v>24000</v>
      </c>
    </row>
    <row r="6866" spans="1:16" x14ac:dyDescent="0.2">
      <c r="A6866" s="348" t="s">
        <v>5780</v>
      </c>
      <c r="B6866" s="104" t="s">
        <v>423</v>
      </c>
      <c r="C6866" s="367" t="s">
        <v>99</v>
      </c>
      <c r="D6866" s="349" t="s">
        <v>5863</v>
      </c>
      <c r="E6866" s="370">
        <v>6000</v>
      </c>
      <c r="F6866" s="374" t="s">
        <v>7555</v>
      </c>
      <c r="G6866" s="350" t="s">
        <v>7556</v>
      </c>
      <c r="H6866" s="349" t="s">
        <v>5821</v>
      </c>
      <c r="I6866" s="349" t="s">
        <v>5793</v>
      </c>
      <c r="J6866" s="351" t="s">
        <v>5821</v>
      </c>
      <c r="K6866" s="352">
        <v>4</v>
      </c>
      <c r="L6866" s="353">
        <v>12</v>
      </c>
      <c r="M6866" s="377">
        <v>72000</v>
      </c>
      <c r="N6866" s="350">
        <v>4</v>
      </c>
      <c r="O6866" s="349">
        <v>6</v>
      </c>
      <c r="P6866" s="377">
        <v>36000</v>
      </c>
    </row>
    <row r="6867" spans="1:16" x14ac:dyDescent="0.2">
      <c r="A6867" s="348" t="s">
        <v>5780</v>
      </c>
      <c r="B6867" s="104" t="s">
        <v>423</v>
      </c>
      <c r="C6867" s="367" t="s">
        <v>99</v>
      </c>
      <c r="D6867" s="349" t="s">
        <v>5920</v>
      </c>
      <c r="E6867" s="370">
        <v>4500</v>
      </c>
      <c r="F6867" s="374" t="s">
        <v>7557</v>
      </c>
      <c r="G6867" s="350" t="s">
        <v>7558</v>
      </c>
      <c r="H6867" s="349" t="s">
        <v>5863</v>
      </c>
      <c r="I6867" s="349" t="s">
        <v>5793</v>
      </c>
      <c r="J6867" s="351" t="s">
        <v>5863</v>
      </c>
      <c r="K6867" s="352">
        <v>4</v>
      </c>
      <c r="L6867" s="353">
        <v>12</v>
      </c>
      <c r="M6867" s="377">
        <v>54000</v>
      </c>
      <c r="N6867" s="350">
        <v>0</v>
      </c>
      <c r="O6867" s="349">
        <v>0</v>
      </c>
      <c r="P6867" s="377">
        <v>0</v>
      </c>
    </row>
    <row r="6868" spans="1:16" x14ac:dyDescent="0.2">
      <c r="A6868" s="348" t="s">
        <v>5780</v>
      </c>
      <c r="B6868" s="104" t="s">
        <v>423</v>
      </c>
      <c r="C6868" s="367" t="s">
        <v>99</v>
      </c>
      <c r="D6868" s="349" t="s">
        <v>5794</v>
      </c>
      <c r="E6868" s="370">
        <v>3000</v>
      </c>
      <c r="F6868" s="374" t="s">
        <v>7559</v>
      </c>
      <c r="G6868" s="350" t="s">
        <v>7560</v>
      </c>
      <c r="H6868" s="349" t="s">
        <v>1026</v>
      </c>
      <c r="I6868" s="349" t="s">
        <v>5793</v>
      </c>
      <c r="J6868" s="351" t="s">
        <v>1026</v>
      </c>
      <c r="K6868" s="352">
        <v>4</v>
      </c>
      <c r="L6868" s="353">
        <v>12</v>
      </c>
      <c r="M6868" s="377">
        <v>36000</v>
      </c>
      <c r="N6868" s="350">
        <v>4</v>
      </c>
      <c r="O6868" s="349">
        <v>6</v>
      </c>
      <c r="P6868" s="377">
        <v>18000</v>
      </c>
    </row>
    <row r="6869" spans="1:16" x14ac:dyDescent="0.2">
      <c r="A6869" s="348" t="s">
        <v>5780</v>
      </c>
      <c r="B6869" s="104" t="s">
        <v>423</v>
      </c>
      <c r="C6869" s="367" t="s">
        <v>99</v>
      </c>
      <c r="D6869" s="349" t="s">
        <v>5911</v>
      </c>
      <c r="E6869" s="370">
        <v>4000</v>
      </c>
      <c r="F6869" s="374" t="s">
        <v>7561</v>
      </c>
      <c r="G6869" s="350" t="s">
        <v>7562</v>
      </c>
      <c r="H6869" s="349" t="s">
        <v>7563</v>
      </c>
      <c r="I6869" s="349" t="s">
        <v>5793</v>
      </c>
      <c r="J6869" s="351" t="s">
        <v>7563</v>
      </c>
      <c r="K6869" s="352">
        <v>2</v>
      </c>
      <c r="L6869" s="353">
        <v>4</v>
      </c>
      <c r="M6869" s="377">
        <v>16000</v>
      </c>
      <c r="N6869" s="350">
        <v>4</v>
      </c>
      <c r="O6869" s="349">
        <v>6</v>
      </c>
      <c r="P6869" s="377">
        <v>24000</v>
      </c>
    </row>
    <row r="6870" spans="1:16" x14ac:dyDescent="0.2">
      <c r="A6870" s="348" t="s">
        <v>5780</v>
      </c>
      <c r="B6870" s="104" t="s">
        <v>423</v>
      </c>
      <c r="C6870" s="367" t="s">
        <v>99</v>
      </c>
      <c r="D6870" s="349" t="s">
        <v>5811</v>
      </c>
      <c r="E6870" s="370">
        <v>2500</v>
      </c>
      <c r="F6870" s="374" t="s">
        <v>7564</v>
      </c>
      <c r="G6870" s="350" t="s">
        <v>7565</v>
      </c>
      <c r="H6870" s="349" t="s">
        <v>5826</v>
      </c>
      <c r="I6870" s="349" t="s">
        <v>5793</v>
      </c>
      <c r="J6870" s="351" t="s">
        <v>5826</v>
      </c>
      <c r="K6870" s="352">
        <v>3</v>
      </c>
      <c r="L6870" s="353">
        <v>8</v>
      </c>
      <c r="M6870" s="377">
        <v>20000</v>
      </c>
      <c r="N6870" s="350">
        <v>0</v>
      </c>
      <c r="O6870" s="349">
        <v>0</v>
      </c>
      <c r="P6870" s="377">
        <v>0</v>
      </c>
    </row>
    <row r="6871" spans="1:16" x14ac:dyDescent="0.2">
      <c r="A6871" s="348" t="s">
        <v>5780</v>
      </c>
      <c r="B6871" s="104" t="s">
        <v>423</v>
      </c>
      <c r="C6871" s="367" t="s">
        <v>99</v>
      </c>
      <c r="D6871" s="349" t="s">
        <v>5826</v>
      </c>
      <c r="E6871" s="370">
        <v>3000</v>
      </c>
      <c r="F6871" s="374" t="s">
        <v>7566</v>
      </c>
      <c r="G6871" s="350" t="s">
        <v>7567</v>
      </c>
      <c r="H6871" s="349" t="s">
        <v>1026</v>
      </c>
      <c r="I6871" s="349" t="s">
        <v>5793</v>
      </c>
      <c r="J6871" s="351" t="s">
        <v>1026</v>
      </c>
      <c r="K6871" s="352">
        <v>2</v>
      </c>
      <c r="L6871" s="353">
        <v>6</v>
      </c>
      <c r="M6871" s="377">
        <v>15900</v>
      </c>
      <c r="N6871" s="350">
        <v>4</v>
      </c>
      <c r="O6871" s="349">
        <v>6</v>
      </c>
      <c r="P6871" s="377">
        <v>18000</v>
      </c>
    </row>
    <row r="6872" spans="1:16" x14ac:dyDescent="0.2">
      <c r="A6872" s="348" t="s">
        <v>5780</v>
      </c>
      <c r="B6872" s="104" t="s">
        <v>423</v>
      </c>
      <c r="C6872" s="367" t="s">
        <v>99</v>
      </c>
      <c r="D6872" s="349" t="s">
        <v>7078</v>
      </c>
      <c r="E6872" s="370">
        <v>3000</v>
      </c>
      <c r="F6872" s="374" t="s">
        <v>7568</v>
      </c>
      <c r="G6872" s="350" t="s">
        <v>7569</v>
      </c>
      <c r="H6872" s="349" t="s">
        <v>7570</v>
      </c>
      <c r="I6872" s="349" t="s">
        <v>5959</v>
      </c>
      <c r="J6872" s="351" t="s">
        <v>7570</v>
      </c>
      <c r="K6872" s="352">
        <v>4</v>
      </c>
      <c r="L6872" s="353">
        <v>12</v>
      </c>
      <c r="M6872" s="377">
        <v>36000</v>
      </c>
      <c r="N6872" s="350">
        <v>4</v>
      </c>
      <c r="O6872" s="349">
        <v>6</v>
      </c>
      <c r="P6872" s="377">
        <v>18000</v>
      </c>
    </row>
    <row r="6873" spans="1:16" x14ac:dyDescent="0.2">
      <c r="A6873" s="348" t="s">
        <v>5780</v>
      </c>
      <c r="B6873" s="104" t="s">
        <v>423</v>
      </c>
      <c r="C6873" s="367" t="s">
        <v>99</v>
      </c>
      <c r="D6873" s="349" t="s">
        <v>5794</v>
      </c>
      <c r="E6873" s="370">
        <v>4000</v>
      </c>
      <c r="F6873" s="374" t="s">
        <v>7571</v>
      </c>
      <c r="G6873" s="350" t="s">
        <v>7572</v>
      </c>
      <c r="H6873" s="349" t="s">
        <v>1026</v>
      </c>
      <c r="I6873" s="349" t="s">
        <v>1028</v>
      </c>
      <c r="J6873" s="351" t="s">
        <v>1026</v>
      </c>
      <c r="K6873" s="352">
        <v>3</v>
      </c>
      <c r="L6873" s="353">
        <v>7</v>
      </c>
      <c r="M6873" s="377">
        <v>28000</v>
      </c>
      <c r="N6873" s="350">
        <v>0</v>
      </c>
      <c r="O6873" s="349">
        <v>0</v>
      </c>
      <c r="P6873" s="377">
        <v>0</v>
      </c>
    </row>
    <row r="6874" spans="1:16" x14ac:dyDescent="0.2">
      <c r="A6874" s="348" t="s">
        <v>5780</v>
      </c>
      <c r="B6874" s="104" t="s">
        <v>423</v>
      </c>
      <c r="C6874" s="367" t="s">
        <v>99</v>
      </c>
      <c r="D6874" s="349" t="s">
        <v>5826</v>
      </c>
      <c r="E6874" s="370">
        <v>4000</v>
      </c>
      <c r="F6874" s="374" t="s">
        <v>7571</v>
      </c>
      <c r="G6874" s="350" t="s">
        <v>7572</v>
      </c>
      <c r="H6874" s="349" t="s">
        <v>1026</v>
      </c>
      <c r="I6874" s="349" t="s">
        <v>5793</v>
      </c>
      <c r="J6874" s="351" t="s">
        <v>1026</v>
      </c>
      <c r="K6874" s="352">
        <v>2</v>
      </c>
      <c r="L6874" s="353">
        <v>5</v>
      </c>
      <c r="M6874" s="377">
        <v>19466.666666666668</v>
      </c>
      <c r="N6874" s="350">
        <v>4</v>
      </c>
      <c r="O6874" s="349">
        <v>6</v>
      </c>
      <c r="P6874" s="377">
        <v>24000</v>
      </c>
    </row>
    <row r="6875" spans="1:16" x14ac:dyDescent="0.2">
      <c r="A6875" s="348" t="s">
        <v>5780</v>
      </c>
      <c r="B6875" s="104" t="s">
        <v>423</v>
      </c>
      <c r="C6875" s="367" t="s">
        <v>99</v>
      </c>
      <c r="D6875" s="349" t="s">
        <v>5849</v>
      </c>
      <c r="E6875" s="370">
        <v>3000</v>
      </c>
      <c r="F6875" s="374" t="s">
        <v>7573</v>
      </c>
      <c r="G6875" s="350" t="s">
        <v>7574</v>
      </c>
      <c r="H6875" s="349" t="s">
        <v>5825</v>
      </c>
      <c r="I6875" s="349" t="s">
        <v>5793</v>
      </c>
      <c r="J6875" s="351" t="s">
        <v>5825</v>
      </c>
      <c r="K6875" s="352">
        <v>1</v>
      </c>
      <c r="L6875" s="353">
        <v>2</v>
      </c>
      <c r="M6875" s="377">
        <v>5700</v>
      </c>
      <c r="N6875" s="350">
        <v>4</v>
      </c>
      <c r="O6875" s="349">
        <v>6</v>
      </c>
      <c r="P6875" s="377">
        <v>18000</v>
      </c>
    </row>
    <row r="6876" spans="1:16" x14ac:dyDescent="0.2">
      <c r="A6876" s="348" t="s">
        <v>5780</v>
      </c>
      <c r="B6876" s="104" t="s">
        <v>423</v>
      </c>
      <c r="C6876" s="367" t="s">
        <v>99</v>
      </c>
      <c r="D6876" s="349" t="s">
        <v>5794</v>
      </c>
      <c r="E6876" s="370">
        <v>4000</v>
      </c>
      <c r="F6876" s="374" t="s">
        <v>7575</v>
      </c>
      <c r="G6876" s="350" t="s">
        <v>7576</v>
      </c>
      <c r="H6876" s="349" t="s">
        <v>5826</v>
      </c>
      <c r="I6876" s="349" t="s">
        <v>5793</v>
      </c>
      <c r="J6876" s="351" t="s">
        <v>5826</v>
      </c>
      <c r="K6876" s="352">
        <v>4</v>
      </c>
      <c r="L6876" s="353">
        <v>12</v>
      </c>
      <c r="M6876" s="377">
        <v>48000</v>
      </c>
      <c r="N6876" s="350">
        <v>4</v>
      </c>
      <c r="O6876" s="349">
        <v>6</v>
      </c>
      <c r="P6876" s="377">
        <v>24000</v>
      </c>
    </row>
    <row r="6877" spans="1:16" x14ac:dyDescent="0.2">
      <c r="A6877" s="348" t="s">
        <v>5780</v>
      </c>
      <c r="B6877" s="104" t="s">
        <v>423</v>
      </c>
      <c r="C6877" s="367" t="s">
        <v>99</v>
      </c>
      <c r="D6877" s="349" t="s">
        <v>5863</v>
      </c>
      <c r="E6877" s="370">
        <v>3000</v>
      </c>
      <c r="F6877" s="374" t="s">
        <v>7577</v>
      </c>
      <c r="G6877" s="350" t="s">
        <v>7578</v>
      </c>
      <c r="H6877" s="349" t="s">
        <v>1060</v>
      </c>
      <c r="I6877" s="349" t="s">
        <v>5793</v>
      </c>
      <c r="J6877" s="351" t="s">
        <v>1060</v>
      </c>
      <c r="K6877" s="352">
        <v>1</v>
      </c>
      <c r="L6877" s="353">
        <v>1</v>
      </c>
      <c r="M6877" s="377">
        <v>3000</v>
      </c>
      <c r="N6877" s="350">
        <v>0</v>
      </c>
      <c r="O6877" s="349">
        <v>0</v>
      </c>
      <c r="P6877" s="377">
        <v>0</v>
      </c>
    </row>
    <row r="6878" spans="1:16" x14ac:dyDescent="0.2">
      <c r="A6878" s="348" t="s">
        <v>5780</v>
      </c>
      <c r="B6878" s="104" t="s">
        <v>423</v>
      </c>
      <c r="C6878" s="367" t="s">
        <v>99</v>
      </c>
      <c r="D6878" s="349" t="s">
        <v>5790</v>
      </c>
      <c r="E6878" s="370">
        <v>4000</v>
      </c>
      <c r="F6878" s="374" t="s">
        <v>7579</v>
      </c>
      <c r="G6878" s="350" t="s">
        <v>7580</v>
      </c>
      <c r="H6878" s="349" t="s">
        <v>1060</v>
      </c>
      <c r="I6878" s="349" t="s">
        <v>5793</v>
      </c>
      <c r="J6878" s="351" t="s">
        <v>1060</v>
      </c>
      <c r="K6878" s="352">
        <v>2</v>
      </c>
      <c r="L6878" s="353">
        <v>5</v>
      </c>
      <c r="M6878" s="377">
        <v>20000</v>
      </c>
      <c r="N6878" s="350">
        <v>0</v>
      </c>
      <c r="O6878" s="349">
        <v>0</v>
      </c>
      <c r="P6878" s="377">
        <v>0</v>
      </c>
    </row>
    <row r="6879" spans="1:16" x14ac:dyDescent="0.2">
      <c r="A6879" s="348" t="s">
        <v>5780</v>
      </c>
      <c r="B6879" s="104" t="s">
        <v>423</v>
      </c>
      <c r="C6879" s="367" t="s">
        <v>99</v>
      </c>
      <c r="D6879" s="349" t="s">
        <v>5853</v>
      </c>
      <c r="E6879" s="370">
        <v>4000</v>
      </c>
      <c r="F6879" s="374" t="s">
        <v>7581</v>
      </c>
      <c r="G6879" s="350" t="s">
        <v>7582</v>
      </c>
      <c r="H6879" s="349" t="s">
        <v>1060</v>
      </c>
      <c r="I6879" s="349" t="s">
        <v>5793</v>
      </c>
      <c r="J6879" s="351" t="s">
        <v>1060</v>
      </c>
      <c r="K6879" s="352">
        <v>2</v>
      </c>
      <c r="L6879" s="353">
        <v>4</v>
      </c>
      <c r="M6879" s="377">
        <v>16000</v>
      </c>
      <c r="N6879" s="350">
        <v>4</v>
      </c>
      <c r="O6879" s="349">
        <v>6</v>
      </c>
      <c r="P6879" s="377">
        <v>24000</v>
      </c>
    </row>
    <row r="6880" spans="1:16" x14ac:dyDescent="0.2">
      <c r="A6880" s="348" t="s">
        <v>5780</v>
      </c>
      <c r="B6880" s="104" t="s">
        <v>423</v>
      </c>
      <c r="C6880" s="367" t="s">
        <v>99</v>
      </c>
      <c r="D6880" s="349" t="s">
        <v>5794</v>
      </c>
      <c r="E6880" s="370">
        <v>4000</v>
      </c>
      <c r="F6880" s="374" t="s">
        <v>7583</v>
      </c>
      <c r="G6880" s="350" t="s">
        <v>7584</v>
      </c>
      <c r="H6880" s="349" t="s">
        <v>5794</v>
      </c>
      <c r="I6880" s="349" t="s">
        <v>5793</v>
      </c>
      <c r="J6880" s="351" t="s">
        <v>5794</v>
      </c>
      <c r="K6880" s="352">
        <v>4</v>
      </c>
      <c r="L6880" s="353">
        <v>12</v>
      </c>
      <c r="M6880" s="377">
        <v>48000</v>
      </c>
      <c r="N6880" s="350">
        <v>4</v>
      </c>
      <c r="O6880" s="349">
        <v>6</v>
      </c>
      <c r="P6880" s="377">
        <v>24000</v>
      </c>
    </row>
    <row r="6881" spans="1:16" x14ac:dyDescent="0.2">
      <c r="A6881" s="348" t="s">
        <v>5780</v>
      </c>
      <c r="B6881" s="104" t="s">
        <v>423</v>
      </c>
      <c r="C6881" s="367" t="s">
        <v>99</v>
      </c>
      <c r="D6881" s="349" t="s">
        <v>1026</v>
      </c>
      <c r="E6881" s="370">
        <v>3000</v>
      </c>
      <c r="F6881" s="374" t="s">
        <v>7585</v>
      </c>
      <c r="G6881" s="350" t="s">
        <v>7586</v>
      </c>
      <c r="H6881" s="349" t="s">
        <v>1026</v>
      </c>
      <c r="I6881" s="349" t="s">
        <v>5793</v>
      </c>
      <c r="J6881" s="351" t="s">
        <v>1026</v>
      </c>
      <c r="K6881" s="352">
        <v>2</v>
      </c>
      <c r="L6881" s="353">
        <v>4</v>
      </c>
      <c r="M6881" s="377">
        <v>9800</v>
      </c>
      <c r="N6881" s="350">
        <v>4</v>
      </c>
      <c r="O6881" s="349">
        <v>6</v>
      </c>
      <c r="P6881" s="377">
        <v>18000</v>
      </c>
    </row>
    <row r="6882" spans="1:16" x14ac:dyDescent="0.2">
      <c r="A6882" s="348" t="s">
        <v>5780</v>
      </c>
      <c r="B6882" s="104" t="s">
        <v>423</v>
      </c>
      <c r="C6882" s="367" t="s">
        <v>99</v>
      </c>
      <c r="D6882" s="349" t="s">
        <v>5941</v>
      </c>
      <c r="E6882" s="370">
        <v>4000</v>
      </c>
      <c r="F6882" s="374" t="s">
        <v>7587</v>
      </c>
      <c r="G6882" s="350" t="s">
        <v>7588</v>
      </c>
      <c r="H6882" s="349" t="s">
        <v>1060</v>
      </c>
      <c r="I6882" s="349" t="s">
        <v>5793</v>
      </c>
      <c r="J6882" s="351" t="s">
        <v>1060</v>
      </c>
      <c r="K6882" s="352">
        <v>2</v>
      </c>
      <c r="L6882" s="353">
        <v>5</v>
      </c>
      <c r="M6882" s="377">
        <v>19466.666666666668</v>
      </c>
      <c r="N6882" s="350">
        <v>4</v>
      </c>
      <c r="O6882" s="349">
        <v>6</v>
      </c>
      <c r="P6882" s="377">
        <v>24000</v>
      </c>
    </row>
    <row r="6883" spans="1:16" x14ac:dyDescent="0.2">
      <c r="A6883" s="348" t="s">
        <v>5780</v>
      </c>
      <c r="B6883" s="104" t="s">
        <v>423</v>
      </c>
      <c r="C6883" s="367" t="s">
        <v>99</v>
      </c>
      <c r="D6883" s="349" t="s">
        <v>6818</v>
      </c>
      <c r="E6883" s="370">
        <v>5000</v>
      </c>
      <c r="F6883" s="374" t="s">
        <v>7589</v>
      </c>
      <c r="G6883" s="350" t="s">
        <v>7590</v>
      </c>
      <c r="H6883" s="349" t="s">
        <v>6041</v>
      </c>
      <c r="I6883" s="349" t="s">
        <v>5793</v>
      </c>
      <c r="J6883" s="351" t="s">
        <v>6041</v>
      </c>
      <c r="K6883" s="352">
        <v>4</v>
      </c>
      <c r="L6883" s="353">
        <v>12</v>
      </c>
      <c r="M6883" s="377">
        <v>60000</v>
      </c>
      <c r="N6883" s="350">
        <v>4</v>
      </c>
      <c r="O6883" s="349">
        <v>6</v>
      </c>
      <c r="P6883" s="377">
        <v>30000</v>
      </c>
    </row>
    <row r="6884" spans="1:16" x14ac:dyDescent="0.2">
      <c r="A6884" s="348" t="s">
        <v>5780</v>
      </c>
      <c r="B6884" s="104" t="s">
        <v>423</v>
      </c>
      <c r="C6884" s="367" t="s">
        <v>99</v>
      </c>
      <c r="D6884" s="349" t="s">
        <v>5849</v>
      </c>
      <c r="E6884" s="370">
        <v>4000</v>
      </c>
      <c r="F6884" s="374" t="s">
        <v>7591</v>
      </c>
      <c r="G6884" s="350" t="s">
        <v>7592</v>
      </c>
      <c r="H6884" s="349" t="s">
        <v>5825</v>
      </c>
      <c r="I6884" s="349" t="s">
        <v>5793</v>
      </c>
      <c r="J6884" s="351" t="s">
        <v>5825</v>
      </c>
      <c r="K6884" s="352">
        <v>2</v>
      </c>
      <c r="L6884" s="353">
        <v>4</v>
      </c>
      <c r="M6884" s="377">
        <v>16000</v>
      </c>
      <c r="N6884" s="350">
        <v>4</v>
      </c>
      <c r="O6884" s="349">
        <v>6</v>
      </c>
      <c r="P6884" s="377">
        <v>24000</v>
      </c>
    </row>
    <row r="6885" spans="1:16" x14ac:dyDescent="0.2">
      <c r="A6885" s="348" t="s">
        <v>5780</v>
      </c>
      <c r="B6885" s="104" t="s">
        <v>423</v>
      </c>
      <c r="C6885" s="367" t="s">
        <v>99</v>
      </c>
      <c r="D6885" s="349" t="s">
        <v>5811</v>
      </c>
      <c r="E6885" s="370">
        <v>3000</v>
      </c>
      <c r="F6885" s="374" t="s">
        <v>7593</v>
      </c>
      <c r="G6885" s="350" t="s">
        <v>7594</v>
      </c>
      <c r="H6885" s="349" t="s">
        <v>5875</v>
      </c>
      <c r="I6885" s="349" t="s">
        <v>5793</v>
      </c>
      <c r="J6885" s="351" t="s">
        <v>5875</v>
      </c>
      <c r="K6885" s="352">
        <v>4</v>
      </c>
      <c r="L6885" s="353">
        <v>12</v>
      </c>
      <c r="M6885" s="377">
        <v>36000</v>
      </c>
      <c r="N6885" s="350">
        <v>4</v>
      </c>
      <c r="O6885" s="349">
        <v>6</v>
      </c>
      <c r="P6885" s="377">
        <v>18000</v>
      </c>
    </row>
    <row r="6886" spans="1:16" x14ac:dyDescent="0.2">
      <c r="A6886" s="348" t="s">
        <v>5780</v>
      </c>
      <c r="B6886" s="104" t="s">
        <v>423</v>
      </c>
      <c r="C6886" s="367" t="s">
        <v>99</v>
      </c>
      <c r="D6886" s="349" t="s">
        <v>5863</v>
      </c>
      <c r="E6886" s="370">
        <v>4000</v>
      </c>
      <c r="F6886" s="374" t="s">
        <v>7595</v>
      </c>
      <c r="G6886" s="350" t="s">
        <v>7596</v>
      </c>
      <c r="H6886" s="349" t="s">
        <v>5821</v>
      </c>
      <c r="I6886" s="349" t="s">
        <v>5793</v>
      </c>
      <c r="J6886" s="351" t="s">
        <v>5821</v>
      </c>
      <c r="K6886" s="352">
        <v>4</v>
      </c>
      <c r="L6886" s="353">
        <v>12</v>
      </c>
      <c r="M6886" s="377">
        <v>48000</v>
      </c>
      <c r="N6886" s="350">
        <v>1</v>
      </c>
      <c r="O6886" s="349">
        <v>3</v>
      </c>
      <c r="P6886" s="377">
        <v>12000</v>
      </c>
    </row>
    <row r="6887" spans="1:16" x14ac:dyDescent="0.2">
      <c r="A6887" s="348" t="s">
        <v>5780</v>
      </c>
      <c r="B6887" s="104" t="s">
        <v>423</v>
      </c>
      <c r="C6887" s="367" t="s">
        <v>99</v>
      </c>
      <c r="D6887" s="349" t="s">
        <v>7597</v>
      </c>
      <c r="E6887" s="370">
        <v>4500</v>
      </c>
      <c r="F6887" s="374" t="s">
        <v>7598</v>
      </c>
      <c r="G6887" s="350" t="s">
        <v>7599</v>
      </c>
      <c r="H6887" s="349" t="s">
        <v>1026</v>
      </c>
      <c r="I6887" s="349" t="s">
        <v>5793</v>
      </c>
      <c r="J6887" s="351" t="s">
        <v>1026</v>
      </c>
      <c r="K6887" s="352">
        <v>2</v>
      </c>
      <c r="L6887" s="353">
        <v>5</v>
      </c>
      <c r="M6887" s="377">
        <v>19800</v>
      </c>
      <c r="N6887" s="350">
        <v>4</v>
      </c>
      <c r="O6887" s="349">
        <v>6</v>
      </c>
      <c r="P6887" s="377">
        <v>27000</v>
      </c>
    </row>
    <row r="6888" spans="1:16" x14ac:dyDescent="0.2">
      <c r="A6888" s="348" t="s">
        <v>5780</v>
      </c>
      <c r="B6888" s="104" t="s">
        <v>423</v>
      </c>
      <c r="C6888" s="367" t="s">
        <v>99</v>
      </c>
      <c r="D6888" s="349" t="s">
        <v>7600</v>
      </c>
      <c r="E6888" s="370">
        <v>4000</v>
      </c>
      <c r="F6888" s="374" t="s">
        <v>7601</v>
      </c>
      <c r="G6888" s="350" t="s">
        <v>7602</v>
      </c>
      <c r="H6888" s="349" t="s">
        <v>5821</v>
      </c>
      <c r="I6888" s="349" t="s">
        <v>5793</v>
      </c>
      <c r="J6888" s="351" t="s">
        <v>5821</v>
      </c>
      <c r="K6888" s="352">
        <v>4</v>
      </c>
      <c r="L6888" s="353">
        <v>10</v>
      </c>
      <c r="M6888" s="377">
        <v>40000</v>
      </c>
      <c r="N6888" s="350">
        <v>0</v>
      </c>
      <c r="O6888" s="349">
        <v>0</v>
      </c>
      <c r="P6888" s="377">
        <v>0</v>
      </c>
    </row>
    <row r="6889" spans="1:16" x14ac:dyDescent="0.2">
      <c r="A6889" s="348" t="s">
        <v>5780</v>
      </c>
      <c r="B6889" s="104" t="s">
        <v>423</v>
      </c>
      <c r="C6889" s="367" t="s">
        <v>99</v>
      </c>
      <c r="D6889" s="349" t="s">
        <v>5794</v>
      </c>
      <c r="E6889" s="370">
        <v>4000</v>
      </c>
      <c r="F6889" s="374" t="s">
        <v>7603</v>
      </c>
      <c r="G6889" s="350" t="s">
        <v>7604</v>
      </c>
      <c r="H6889" s="349" t="s">
        <v>5826</v>
      </c>
      <c r="I6889" s="349" t="s">
        <v>5793</v>
      </c>
      <c r="J6889" s="351" t="s">
        <v>5826</v>
      </c>
      <c r="K6889" s="352">
        <v>4</v>
      </c>
      <c r="L6889" s="353">
        <v>12</v>
      </c>
      <c r="M6889" s="377">
        <v>48000</v>
      </c>
      <c r="N6889" s="350">
        <v>4</v>
      </c>
      <c r="O6889" s="349">
        <v>6</v>
      </c>
      <c r="P6889" s="377">
        <v>24000</v>
      </c>
    </row>
    <row r="6890" spans="1:16" x14ac:dyDescent="0.2">
      <c r="A6890" s="348" t="s">
        <v>5780</v>
      </c>
      <c r="B6890" s="104" t="s">
        <v>423</v>
      </c>
      <c r="C6890" s="367" t="s">
        <v>99</v>
      </c>
      <c r="D6890" s="349" t="s">
        <v>6120</v>
      </c>
      <c r="E6890" s="370">
        <v>4000</v>
      </c>
      <c r="F6890" s="374" t="s">
        <v>7605</v>
      </c>
      <c r="G6890" s="350" t="s">
        <v>7606</v>
      </c>
      <c r="H6890" s="349" t="s">
        <v>1026</v>
      </c>
      <c r="I6890" s="349" t="s">
        <v>5793</v>
      </c>
      <c r="J6890" s="351" t="s">
        <v>1026</v>
      </c>
      <c r="K6890" s="352">
        <v>4</v>
      </c>
      <c r="L6890" s="353">
        <v>8</v>
      </c>
      <c r="M6890" s="377">
        <v>32000</v>
      </c>
      <c r="N6890" s="350">
        <v>0</v>
      </c>
      <c r="O6890" s="349">
        <v>0</v>
      </c>
      <c r="P6890" s="377">
        <v>0</v>
      </c>
    </row>
    <row r="6891" spans="1:16" x14ac:dyDescent="0.2">
      <c r="A6891" s="348" t="s">
        <v>5780</v>
      </c>
      <c r="B6891" s="104" t="s">
        <v>423</v>
      </c>
      <c r="C6891" s="367" t="s">
        <v>99</v>
      </c>
      <c r="D6891" s="349" t="s">
        <v>1026</v>
      </c>
      <c r="E6891" s="370">
        <v>4000</v>
      </c>
      <c r="F6891" s="374" t="s">
        <v>7605</v>
      </c>
      <c r="G6891" s="350" t="s">
        <v>7606</v>
      </c>
      <c r="H6891" s="349" t="s">
        <v>1026</v>
      </c>
      <c r="I6891" s="349" t="s">
        <v>5793</v>
      </c>
      <c r="J6891" s="351" t="s">
        <v>1026</v>
      </c>
      <c r="K6891" s="352">
        <v>1</v>
      </c>
      <c r="L6891" s="353">
        <v>2</v>
      </c>
      <c r="M6891" s="377">
        <v>4666.666666666667</v>
      </c>
      <c r="N6891" s="350">
        <v>4</v>
      </c>
      <c r="O6891" s="349">
        <v>6</v>
      </c>
      <c r="P6891" s="377">
        <v>24000</v>
      </c>
    </row>
    <row r="6892" spans="1:16" x14ac:dyDescent="0.2">
      <c r="A6892" s="348" t="s">
        <v>5780</v>
      </c>
      <c r="B6892" s="104" t="s">
        <v>423</v>
      </c>
      <c r="C6892" s="367" t="s">
        <v>99</v>
      </c>
      <c r="D6892" s="349" t="s">
        <v>5794</v>
      </c>
      <c r="E6892" s="370">
        <v>4000</v>
      </c>
      <c r="F6892" s="374" t="s">
        <v>7607</v>
      </c>
      <c r="G6892" s="350" t="s">
        <v>7608</v>
      </c>
      <c r="H6892" s="349" t="s">
        <v>5826</v>
      </c>
      <c r="I6892" s="349" t="s">
        <v>5793</v>
      </c>
      <c r="J6892" s="351" t="s">
        <v>5826</v>
      </c>
      <c r="K6892" s="352">
        <v>4</v>
      </c>
      <c r="L6892" s="353">
        <v>12</v>
      </c>
      <c r="M6892" s="377">
        <v>48000</v>
      </c>
      <c r="N6892" s="350">
        <v>4</v>
      </c>
      <c r="O6892" s="349">
        <v>6</v>
      </c>
      <c r="P6892" s="377">
        <v>24000</v>
      </c>
    </row>
    <row r="6893" spans="1:16" x14ac:dyDescent="0.2">
      <c r="A6893" s="348" t="s">
        <v>5780</v>
      </c>
      <c r="B6893" s="104" t="s">
        <v>423</v>
      </c>
      <c r="C6893" s="367" t="s">
        <v>99</v>
      </c>
      <c r="D6893" s="349" t="s">
        <v>5853</v>
      </c>
      <c r="E6893" s="370">
        <v>4000</v>
      </c>
      <c r="F6893" s="374" t="s">
        <v>7609</v>
      </c>
      <c r="G6893" s="350" t="s">
        <v>7610</v>
      </c>
      <c r="H6893" s="349" t="s">
        <v>1060</v>
      </c>
      <c r="I6893" s="349" t="s">
        <v>5793</v>
      </c>
      <c r="J6893" s="351" t="s">
        <v>1060</v>
      </c>
      <c r="K6893" s="352">
        <v>2</v>
      </c>
      <c r="L6893" s="353">
        <v>6</v>
      </c>
      <c r="M6893" s="377">
        <v>23066.666666666668</v>
      </c>
      <c r="N6893" s="350">
        <v>4</v>
      </c>
      <c r="O6893" s="349">
        <v>6</v>
      </c>
      <c r="P6893" s="377">
        <v>24000</v>
      </c>
    </row>
    <row r="6894" spans="1:16" x14ac:dyDescent="0.2">
      <c r="A6894" s="348" t="s">
        <v>5780</v>
      </c>
      <c r="B6894" s="104" t="s">
        <v>423</v>
      </c>
      <c r="C6894" s="367" t="s">
        <v>99</v>
      </c>
      <c r="D6894" s="349" t="s">
        <v>7552</v>
      </c>
      <c r="E6894" s="370">
        <v>6500</v>
      </c>
      <c r="F6894" s="374" t="s">
        <v>7611</v>
      </c>
      <c r="G6894" s="350" t="s">
        <v>7612</v>
      </c>
      <c r="H6894" s="349" t="s">
        <v>5821</v>
      </c>
      <c r="I6894" s="349" t="s">
        <v>5793</v>
      </c>
      <c r="J6894" s="351" t="s">
        <v>5821</v>
      </c>
      <c r="K6894" s="352">
        <v>4</v>
      </c>
      <c r="L6894" s="353">
        <v>12</v>
      </c>
      <c r="M6894" s="377">
        <v>78000</v>
      </c>
      <c r="N6894" s="350">
        <v>4</v>
      </c>
      <c r="O6894" s="349">
        <v>6</v>
      </c>
      <c r="P6894" s="377">
        <v>39000</v>
      </c>
    </row>
    <row r="6895" spans="1:16" x14ac:dyDescent="0.2">
      <c r="A6895" s="348" t="s">
        <v>5780</v>
      </c>
      <c r="B6895" s="104" t="s">
        <v>423</v>
      </c>
      <c r="C6895" s="367" t="s">
        <v>99</v>
      </c>
      <c r="D6895" s="349" t="s">
        <v>7005</v>
      </c>
      <c r="E6895" s="370">
        <v>5000</v>
      </c>
      <c r="F6895" s="374" t="s">
        <v>7613</v>
      </c>
      <c r="G6895" s="350" t="s">
        <v>7614</v>
      </c>
      <c r="H6895" s="349" t="s">
        <v>1026</v>
      </c>
      <c r="I6895" s="349" t="s">
        <v>5793</v>
      </c>
      <c r="J6895" s="351" t="s">
        <v>1026</v>
      </c>
      <c r="K6895" s="352">
        <v>2</v>
      </c>
      <c r="L6895" s="353">
        <v>5</v>
      </c>
      <c r="M6895" s="377">
        <v>22000</v>
      </c>
      <c r="N6895" s="350">
        <v>4</v>
      </c>
      <c r="O6895" s="349">
        <v>6</v>
      </c>
      <c r="P6895" s="377">
        <v>30000</v>
      </c>
    </row>
    <row r="6896" spans="1:16" x14ac:dyDescent="0.2">
      <c r="A6896" s="348" t="s">
        <v>5780</v>
      </c>
      <c r="B6896" s="104" t="s">
        <v>423</v>
      </c>
      <c r="C6896" s="367" t="s">
        <v>99</v>
      </c>
      <c r="D6896" s="349" t="s">
        <v>5817</v>
      </c>
      <c r="E6896" s="370">
        <v>2250</v>
      </c>
      <c r="F6896" s="374" t="s">
        <v>7615</v>
      </c>
      <c r="G6896" s="350" t="s">
        <v>7616</v>
      </c>
      <c r="H6896" s="349" t="s">
        <v>1026</v>
      </c>
      <c r="I6896" s="349" t="s">
        <v>5793</v>
      </c>
      <c r="J6896" s="351" t="s">
        <v>1026</v>
      </c>
      <c r="K6896" s="352">
        <v>4</v>
      </c>
      <c r="L6896" s="353">
        <v>12</v>
      </c>
      <c r="M6896" s="377">
        <v>27000</v>
      </c>
      <c r="N6896" s="350">
        <v>4</v>
      </c>
      <c r="O6896" s="349">
        <v>6</v>
      </c>
      <c r="P6896" s="377">
        <v>13500</v>
      </c>
    </row>
    <row r="6897" spans="1:16" x14ac:dyDescent="0.2">
      <c r="A6897" s="348" t="s">
        <v>5780</v>
      </c>
      <c r="B6897" s="104" t="s">
        <v>423</v>
      </c>
      <c r="C6897" s="367" t="s">
        <v>99</v>
      </c>
      <c r="D6897" s="349" t="s">
        <v>1026</v>
      </c>
      <c r="E6897" s="370">
        <v>3000</v>
      </c>
      <c r="F6897" s="374" t="s">
        <v>7617</v>
      </c>
      <c r="G6897" s="350" t="s">
        <v>7618</v>
      </c>
      <c r="H6897" s="349" t="s">
        <v>1026</v>
      </c>
      <c r="I6897" s="349" t="s">
        <v>5793</v>
      </c>
      <c r="J6897" s="351" t="s">
        <v>1026</v>
      </c>
      <c r="K6897" s="352">
        <v>2</v>
      </c>
      <c r="L6897" s="353">
        <v>6</v>
      </c>
      <c r="M6897" s="377">
        <v>15900</v>
      </c>
      <c r="N6897" s="350">
        <v>4</v>
      </c>
      <c r="O6897" s="349">
        <v>6</v>
      </c>
      <c r="P6897" s="377">
        <v>18000</v>
      </c>
    </row>
    <row r="6898" spans="1:16" x14ac:dyDescent="0.2">
      <c r="A6898" s="348" t="s">
        <v>5780</v>
      </c>
      <c r="B6898" s="104" t="s">
        <v>423</v>
      </c>
      <c r="C6898" s="367" t="s">
        <v>99</v>
      </c>
      <c r="D6898" s="349" t="s">
        <v>7619</v>
      </c>
      <c r="E6898" s="370">
        <v>4000</v>
      </c>
      <c r="F6898" s="374" t="s">
        <v>7620</v>
      </c>
      <c r="G6898" s="350" t="s">
        <v>7621</v>
      </c>
      <c r="H6898" s="349" t="s">
        <v>5794</v>
      </c>
      <c r="I6898" s="349" t="s">
        <v>5793</v>
      </c>
      <c r="J6898" s="351" t="s">
        <v>5794</v>
      </c>
      <c r="K6898" s="352">
        <v>4</v>
      </c>
      <c r="L6898" s="353">
        <v>12</v>
      </c>
      <c r="M6898" s="377">
        <v>48000</v>
      </c>
      <c r="N6898" s="350">
        <v>4</v>
      </c>
      <c r="O6898" s="349">
        <v>6</v>
      </c>
      <c r="P6898" s="377">
        <v>24000</v>
      </c>
    </row>
    <row r="6899" spans="1:16" x14ac:dyDescent="0.2">
      <c r="A6899" s="348" t="s">
        <v>5780</v>
      </c>
      <c r="B6899" s="104" t="s">
        <v>423</v>
      </c>
      <c r="C6899" s="367" t="s">
        <v>99</v>
      </c>
      <c r="D6899" s="349" t="s">
        <v>5863</v>
      </c>
      <c r="E6899" s="370">
        <v>4000</v>
      </c>
      <c r="F6899" s="374" t="s">
        <v>7622</v>
      </c>
      <c r="G6899" s="350" t="s">
        <v>7623</v>
      </c>
      <c r="H6899" s="349" t="s">
        <v>5821</v>
      </c>
      <c r="I6899" s="349" t="s">
        <v>5793</v>
      </c>
      <c r="J6899" s="351" t="s">
        <v>5821</v>
      </c>
      <c r="K6899" s="352">
        <v>4</v>
      </c>
      <c r="L6899" s="353">
        <v>12</v>
      </c>
      <c r="M6899" s="377">
        <v>48000</v>
      </c>
      <c r="N6899" s="350">
        <v>4</v>
      </c>
      <c r="O6899" s="349">
        <v>6</v>
      </c>
      <c r="P6899" s="377">
        <v>24000</v>
      </c>
    </row>
    <row r="6900" spans="1:16" x14ac:dyDescent="0.2">
      <c r="A6900" s="348" t="s">
        <v>5780</v>
      </c>
      <c r="B6900" s="104" t="s">
        <v>423</v>
      </c>
      <c r="C6900" s="367" t="s">
        <v>99</v>
      </c>
      <c r="D6900" s="349" t="s">
        <v>6503</v>
      </c>
      <c r="E6900" s="370">
        <v>3000</v>
      </c>
      <c r="F6900" s="374" t="s">
        <v>7624</v>
      </c>
      <c r="G6900" s="350" t="s">
        <v>7625</v>
      </c>
      <c r="H6900" s="349" t="s">
        <v>1060</v>
      </c>
      <c r="I6900" s="349" t="s">
        <v>5793</v>
      </c>
      <c r="J6900" s="351" t="s">
        <v>1060</v>
      </c>
      <c r="K6900" s="352">
        <v>4</v>
      </c>
      <c r="L6900" s="353">
        <v>12</v>
      </c>
      <c r="M6900" s="377">
        <v>36000</v>
      </c>
      <c r="N6900" s="350">
        <v>4</v>
      </c>
      <c r="O6900" s="349">
        <v>6</v>
      </c>
      <c r="P6900" s="377">
        <v>18000</v>
      </c>
    </row>
    <row r="6901" spans="1:16" x14ac:dyDescent="0.2">
      <c r="A6901" s="348" t="s">
        <v>5780</v>
      </c>
      <c r="B6901" s="104" t="s">
        <v>423</v>
      </c>
      <c r="C6901" s="367" t="s">
        <v>99</v>
      </c>
      <c r="D6901" s="349" t="s">
        <v>5863</v>
      </c>
      <c r="E6901" s="370">
        <v>4000</v>
      </c>
      <c r="F6901" s="374" t="s">
        <v>7626</v>
      </c>
      <c r="G6901" s="350" t="s">
        <v>7627</v>
      </c>
      <c r="H6901" s="349" t="s">
        <v>5821</v>
      </c>
      <c r="I6901" s="349" t="s">
        <v>5793</v>
      </c>
      <c r="J6901" s="351" t="s">
        <v>5821</v>
      </c>
      <c r="K6901" s="352">
        <v>4</v>
      </c>
      <c r="L6901" s="353">
        <v>12</v>
      </c>
      <c r="M6901" s="377">
        <v>48000</v>
      </c>
      <c r="N6901" s="350">
        <v>4</v>
      </c>
      <c r="O6901" s="349">
        <v>6</v>
      </c>
      <c r="P6901" s="377">
        <v>24000</v>
      </c>
    </row>
    <row r="6902" spans="1:16" x14ac:dyDescent="0.2">
      <c r="A6902" s="348" t="s">
        <v>5780</v>
      </c>
      <c r="B6902" s="104" t="s">
        <v>423</v>
      </c>
      <c r="C6902" s="367" t="s">
        <v>99</v>
      </c>
      <c r="D6902" s="349" t="s">
        <v>5863</v>
      </c>
      <c r="E6902" s="370">
        <v>3000</v>
      </c>
      <c r="F6902" s="374" t="s">
        <v>7628</v>
      </c>
      <c r="G6902" s="350" t="s">
        <v>7629</v>
      </c>
      <c r="H6902" s="349" t="s">
        <v>5821</v>
      </c>
      <c r="I6902" s="349" t="s">
        <v>5793</v>
      </c>
      <c r="J6902" s="351" t="s">
        <v>5821</v>
      </c>
      <c r="K6902" s="352">
        <v>4</v>
      </c>
      <c r="L6902" s="353">
        <v>12</v>
      </c>
      <c r="M6902" s="377">
        <v>36000</v>
      </c>
      <c r="N6902" s="350">
        <v>4</v>
      </c>
      <c r="O6902" s="349">
        <v>6</v>
      </c>
      <c r="P6902" s="377">
        <v>18000</v>
      </c>
    </row>
    <row r="6903" spans="1:16" x14ac:dyDescent="0.2">
      <c r="A6903" s="348" t="s">
        <v>5780</v>
      </c>
      <c r="B6903" s="104" t="s">
        <v>423</v>
      </c>
      <c r="C6903" s="367" t="s">
        <v>99</v>
      </c>
      <c r="D6903" s="349" t="s">
        <v>5794</v>
      </c>
      <c r="E6903" s="370">
        <v>4000</v>
      </c>
      <c r="F6903" s="374" t="s">
        <v>7630</v>
      </c>
      <c r="G6903" s="350" t="s">
        <v>7631</v>
      </c>
      <c r="H6903" s="349" t="s">
        <v>5794</v>
      </c>
      <c r="I6903" s="349" t="s">
        <v>5793</v>
      </c>
      <c r="J6903" s="351" t="s">
        <v>5794</v>
      </c>
      <c r="K6903" s="352">
        <v>4</v>
      </c>
      <c r="L6903" s="353">
        <v>12</v>
      </c>
      <c r="M6903" s="377">
        <v>48000</v>
      </c>
      <c r="N6903" s="350">
        <v>4</v>
      </c>
      <c r="O6903" s="349">
        <v>6</v>
      </c>
      <c r="P6903" s="377">
        <v>24000</v>
      </c>
    </row>
    <row r="6904" spans="1:16" x14ac:dyDescent="0.2">
      <c r="A6904" s="348" t="s">
        <v>5780</v>
      </c>
      <c r="B6904" s="104" t="s">
        <v>423</v>
      </c>
      <c r="C6904" s="367" t="s">
        <v>99</v>
      </c>
      <c r="D6904" s="349" t="s">
        <v>5794</v>
      </c>
      <c r="E6904" s="370">
        <v>4000</v>
      </c>
      <c r="F6904" s="374" t="s">
        <v>7632</v>
      </c>
      <c r="G6904" s="350" t="s">
        <v>7633</v>
      </c>
      <c r="H6904" s="349" t="s">
        <v>1026</v>
      </c>
      <c r="I6904" s="349" t="s">
        <v>5793</v>
      </c>
      <c r="J6904" s="351" t="s">
        <v>1026</v>
      </c>
      <c r="K6904" s="352">
        <v>1</v>
      </c>
      <c r="L6904" s="353">
        <v>3</v>
      </c>
      <c r="M6904" s="377">
        <v>12000</v>
      </c>
      <c r="N6904" s="350">
        <v>0</v>
      </c>
      <c r="O6904" s="349">
        <v>0</v>
      </c>
      <c r="P6904" s="377">
        <v>0</v>
      </c>
    </row>
    <row r="6905" spans="1:16" x14ac:dyDescent="0.2">
      <c r="A6905" s="348" t="s">
        <v>5780</v>
      </c>
      <c r="B6905" s="104" t="s">
        <v>423</v>
      </c>
      <c r="C6905" s="367" t="s">
        <v>99</v>
      </c>
      <c r="D6905" s="349" t="s">
        <v>7448</v>
      </c>
      <c r="E6905" s="370">
        <v>5000</v>
      </c>
      <c r="F6905" s="374" t="s">
        <v>7634</v>
      </c>
      <c r="G6905" s="350" t="s">
        <v>7635</v>
      </c>
      <c r="H6905" s="349" t="s">
        <v>7636</v>
      </c>
      <c r="I6905" s="349" t="s">
        <v>5785</v>
      </c>
      <c r="J6905" s="351" t="s">
        <v>7636</v>
      </c>
      <c r="K6905" s="352">
        <v>4</v>
      </c>
      <c r="L6905" s="353">
        <v>12</v>
      </c>
      <c r="M6905" s="377">
        <v>60000</v>
      </c>
      <c r="N6905" s="350">
        <v>1</v>
      </c>
      <c r="O6905" s="349">
        <v>2</v>
      </c>
      <c r="P6905" s="377">
        <v>8166.6666666666661</v>
      </c>
    </row>
    <row r="6906" spans="1:16" x14ac:dyDescent="0.2">
      <c r="A6906" s="348" t="s">
        <v>5780</v>
      </c>
      <c r="B6906" s="104" t="s">
        <v>423</v>
      </c>
      <c r="C6906" s="367" t="s">
        <v>99</v>
      </c>
      <c r="D6906" s="349" t="s">
        <v>5863</v>
      </c>
      <c r="E6906" s="370">
        <v>3000</v>
      </c>
      <c r="F6906" s="374" t="s">
        <v>7637</v>
      </c>
      <c r="G6906" s="350" t="s">
        <v>7638</v>
      </c>
      <c r="H6906" s="349" t="s">
        <v>5863</v>
      </c>
      <c r="I6906" s="349" t="s">
        <v>5793</v>
      </c>
      <c r="J6906" s="351" t="s">
        <v>5863</v>
      </c>
      <c r="K6906" s="352">
        <v>4</v>
      </c>
      <c r="L6906" s="353">
        <v>12</v>
      </c>
      <c r="M6906" s="377">
        <v>36000</v>
      </c>
      <c r="N6906" s="350">
        <v>4</v>
      </c>
      <c r="O6906" s="349">
        <v>6</v>
      </c>
      <c r="P6906" s="377">
        <v>18000</v>
      </c>
    </row>
    <row r="6907" spans="1:16" x14ac:dyDescent="0.2">
      <c r="A6907" s="348" t="s">
        <v>5780</v>
      </c>
      <c r="B6907" s="104" t="s">
        <v>423</v>
      </c>
      <c r="C6907" s="367" t="s">
        <v>99</v>
      </c>
      <c r="D6907" s="349" t="s">
        <v>6193</v>
      </c>
      <c r="E6907" s="370">
        <v>4000</v>
      </c>
      <c r="F6907" s="374" t="s">
        <v>7639</v>
      </c>
      <c r="G6907" s="350" t="s">
        <v>7640</v>
      </c>
      <c r="H6907" s="349" t="s">
        <v>1895</v>
      </c>
      <c r="I6907" s="349" t="s">
        <v>5793</v>
      </c>
      <c r="J6907" s="351" t="s">
        <v>1895</v>
      </c>
      <c r="K6907" s="352">
        <v>2</v>
      </c>
      <c r="L6907" s="353">
        <v>5</v>
      </c>
      <c r="M6907" s="377">
        <v>17600</v>
      </c>
      <c r="N6907" s="350">
        <v>4</v>
      </c>
      <c r="O6907" s="349">
        <v>6</v>
      </c>
      <c r="P6907" s="377">
        <v>24000</v>
      </c>
    </row>
    <row r="6908" spans="1:16" x14ac:dyDescent="0.2">
      <c r="A6908" s="348" t="s">
        <v>5780</v>
      </c>
      <c r="B6908" s="104" t="s">
        <v>423</v>
      </c>
      <c r="C6908" s="367" t="s">
        <v>99</v>
      </c>
      <c r="D6908" s="349" t="s">
        <v>7641</v>
      </c>
      <c r="E6908" s="370">
        <v>5000</v>
      </c>
      <c r="F6908" s="374" t="s">
        <v>7642</v>
      </c>
      <c r="G6908" s="350" t="s">
        <v>7643</v>
      </c>
      <c r="H6908" s="349" t="s">
        <v>7644</v>
      </c>
      <c r="I6908" s="349" t="s">
        <v>5785</v>
      </c>
      <c r="J6908" s="351" t="s">
        <v>7644</v>
      </c>
      <c r="K6908" s="352">
        <v>4</v>
      </c>
      <c r="L6908" s="353">
        <v>12</v>
      </c>
      <c r="M6908" s="377">
        <v>60000</v>
      </c>
      <c r="N6908" s="350">
        <v>4</v>
      </c>
      <c r="O6908" s="349">
        <v>6</v>
      </c>
      <c r="P6908" s="377">
        <v>30000</v>
      </c>
    </row>
    <row r="6909" spans="1:16" x14ac:dyDescent="0.2">
      <c r="A6909" s="348" t="s">
        <v>5780</v>
      </c>
      <c r="B6909" s="104" t="s">
        <v>423</v>
      </c>
      <c r="C6909" s="367" t="s">
        <v>99</v>
      </c>
      <c r="D6909" s="349" t="s">
        <v>4514</v>
      </c>
      <c r="E6909" s="370">
        <v>4000</v>
      </c>
      <c r="F6909" s="374" t="s">
        <v>7645</v>
      </c>
      <c r="G6909" s="350" t="s">
        <v>7646</v>
      </c>
      <c r="H6909" s="349" t="s">
        <v>5972</v>
      </c>
      <c r="I6909" s="349" t="s">
        <v>5793</v>
      </c>
      <c r="J6909" s="351" t="s">
        <v>5972</v>
      </c>
      <c r="K6909" s="352">
        <v>4</v>
      </c>
      <c r="L6909" s="353">
        <v>12</v>
      </c>
      <c r="M6909" s="377">
        <v>48000</v>
      </c>
      <c r="N6909" s="350">
        <v>4</v>
      </c>
      <c r="O6909" s="349">
        <v>6</v>
      </c>
      <c r="P6909" s="377">
        <v>24000</v>
      </c>
    </row>
    <row r="6910" spans="1:16" x14ac:dyDescent="0.2">
      <c r="A6910" s="348" t="s">
        <v>5780</v>
      </c>
      <c r="B6910" s="104" t="s">
        <v>423</v>
      </c>
      <c r="C6910" s="367" t="s">
        <v>99</v>
      </c>
      <c r="D6910" s="349" t="s">
        <v>5802</v>
      </c>
      <c r="E6910" s="370">
        <v>4000</v>
      </c>
      <c r="F6910" s="374" t="s">
        <v>7647</v>
      </c>
      <c r="G6910" s="350" t="s">
        <v>7648</v>
      </c>
      <c r="H6910" s="349" t="s">
        <v>6016</v>
      </c>
      <c r="I6910" s="349" t="s">
        <v>5793</v>
      </c>
      <c r="J6910" s="351" t="s">
        <v>6016</v>
      </c>
      <c r="K6910" s="352">
        <v>2</v>
      </c>
      <c r="L6910" s="353">
        <v>5</v>
      </c>
      <c r="M6910" s="377">
        <v>18533.333333333332</v>
      </c>
      <c r="N6910" s="350">
        <v>4</v>
      </c>
      <c r="O6910" s="349">
        <v>6</v>
      </c>
      <c r="P6910" s="377">
        <v>24000</v>
      </c>
    </row>
    <row r="6911" spans="1:16" x14ac:dyDescent="0.2">
      <c r="A6911" s="348" t="s">
        <v>5780</v>
      </c>
      <c r="B6911" s="104" t="s">
        <v>423</v>
      </c>
      <c r="C6911" s="367" t="s">
        <v>99</v>
      </c>
      <c r="D6911" s="349" t="s">
        <v>6503</v>
      </c>
      <c r="E6911" s="370">
        <v>4000</v>
      </c>
      <c r="F6911" s="374" t="s">
        <v>5553</v>
      </c>
      <c r="G6911" s="350" t="s">
        <v>5554</v>
      </c>
      <c r="H6911" s="349" t="s">
        <v>1060</v>
      </c>
      <c r="I6911" s="349" t="s">
        <v>5793</v>
      </c>
      <c r="J6911" s="351" t="s">
        <v>1060</v>
      </c>
      <c r="K6911" s="352">
        <v>1</v>
      </c>
      <c r="L6911" s="353">
        <v>3</v>
      </c>
      <c r="M6911" s="377">
        <v>12000</v>
      </c>
      <c r="N6911" s="350">
        <v>0</v>
      </c>
      <c r="O6911" s="349">
        <v>0</v>
      </c>
      <c r="P6911" s="377">
        <v>0</v>
      </c>
    </row>
    <row r="6912" spans="1:16" x14ac:dyDescent="0.2">
      <c r="A6912" s="348" t="s">
        <v>5780</v>
      </c>
      <c r="B6912" s="104" t="s">
        <v>423</v>
      </c>
      <c r="C6912" s="367" t="s">
        <v>99</v>
      </c>
      <c r="D6912" s="349" t="s">
        <v>5863</v>
      </c>
      <c r="E6912" s="370">
        <v>4000</v>
      </c>
      <c r="F6912" s="374" t="s">
        <v>7649</v>
      </c>
      <c r="G6912" s="350" t="s">
        <v>7650</v>
      </c>
      <c r="H6912" s="349" t="s">
        <v>5821</v>
      </c>
      <c r="I6912" s="349" t="s">
        <v>5793</v>
      </c>
      <c r="J6912" s="351" t="s">
        <v>5821</v>
      </c>
      <c r="K6912" s="352">
        <v>4</v>
      </c>
      <c r="L6912" s="353">
        <v>7</v>
      </c>
      <c r="M6912" s="377">
        <v>28000</v>
      </c>
      <c r="N6912" s="350">
        <v>0</v>
      </c>
      <c r="O6912" s="349">
        <v>0</v>
      </c>
      <c r="P6912" s="377">
        <v>0</v>
      </c>
    </row>
    <row r="6913" spans="1:16" x14ac:dyDescent="0.2">
      <c r="A6913" s="348" t="s">
        <v>5780</v>
      </c>
      <c r="B6913" s="104" t="s">
        <v>423</v>
      </c>
      <c r="C6913" s="367" t="s">
        <v>99</v>
      </c>
      <c r="D6913" s="349" t="s">
        <v>7651</v>
      </c>
      <c r="E6913" s="370">
        <v>5000</v>
      </c>
      <c r="F6913" s="374" t="s">
        <v>7649</v>
      </c>
      <c r="G6913" s="350" t="s">
        <v>7650</v>
      </c>
      <c r="H6913" s="349" t="s">
        <v>1060</v>
      </c>
      <c r="I6913" s="349" t="s">
        <v>5793</v>
      </c>
      <c r="J6913" s="351" t="s">
        <v>1060</v>
      </c>
      <c r="K6913" s="352">
        <v>2</v>
      </c>
      <c r="L6913" s="353">
        <v>5</v>
      </c>
      <c r="M6913" s="377">
        <v>21833.333333333332</v>
      </c>
      <c r="N6913" s="350">
        <v>4</v>
      </c>
      <c r="O6913" s="349">
        <v>6</v>
      </c>
      <c r="P6913" s="377">
        <v>30000</v>
      </c>
    </row>
    <row r="6914" spans="1:16" x14ac:dyDescent="0.2">
      <c r="A6914" s="348" t="s">
        <v>5780</v>
      </c>
      <c r="B6914" s="104" t="s">
        <v>423</v>
      </c>
      <c r="C6914" s="367" t="s">
        <v>99</v>
      </c>
      <c r="D6914" s="349" t="s">
        <v>7652</v>
      </c>
      <c r="E6914" s="370">
        <v>4000</v>
      </c>
      <c r="F6914" s="374" t="s">
        <v>7653</v>
      </c>
      <c r="G6914" s="350" t="s">
        <v>7654</v>
      </c>
      <c r="H6914" s="349" t="s">
        <v>5825</v>
      </c>
      <c r="I6914" s="349" t="s">
        <v>5793</v>
      </c>
      <c r="J6914" s="351" t="s">
        <v>5825</v>
      </c>
      <c r="K6914" s="352">
        <v>2</v>
      </c>
      <c r="L6914" s="353">
        <v>4</v>
      </c>
      <c r="M6914" s="377">
        <v>16000</v>
      </c>
      <c r="N6914" s="350">
        <v>4</v>
      </c>
      <c r="O6914" s="349">
        <v>6</v>
      </c>
      <c r="P6914" s="377">
        <v>24000</v>
      </c>
    </row>
    <row r="6915" spans="1:16" x14ac:dyDescent="0.2">
      <c r="A6915" s="348" t="s">
        <v>5780</v>
      </c>
      <c r="B6915" s="104" t="s">
        <v>423</v>
      </c>
      <c r="C6915" s="367" t="s">
        <v>99</v>
      </c>
      <c r="D6915" s="349" t="s">
        <v>5811</v>
      </c>
      <c r="E6915" s="370">
        <v>2000</v>
      </c>
      <c r="F6915" s="374" t="s">
        <v>7655</v>
      </c>
      <c r="G6915" s="350" t="s">
        <v>7656</v>
      </c>
      <c r="H6915" s="349" t="s">
        <v>1026</v>
      </c>
      <c r="I6915" s="349" t="s">
        <v>5793</v>
      </c>
      <c r="J6915" s="351" t="s">
        <v>1026</v>
      </c>
      <c r="K6915" s="352">
        <v>4</v>
      </c>
      <c r="L6915" s="353">
        <v>12</v>
      </c>
      <c r="M6915" s="377">
        <v>24000</v>
      </c>
      <c r="N6915" s="350">
        <v>4</v>
      </c>
      <c r="O6915" s="349">
        <v>6</v>
      </c>
      <c r="P6915" s="377">
        <v>12000</v>
      </c>
    </row>
    <row r="6916" spans="1:16" x14ac:dyDescent="0.2">
      <c r="A6916" s="348" t="s">
        <v>5780</v>
      </c>
      <c r="B6916" s="104" t="s">
        <v>423</v>
      </c>
      <c r="C6916" s="367" t="s">
        <v>99</v>
      </c>
      <c r="D6916" s="349" t="s">
        <v>5863</v>
      </c>
      <c r="E6916" s="370">
        <v>4000</v>
      </c>
      <c r="F6916" s="374" t="s">
        <v>7657</v>
      </c>
      <c r="G6916" s="350" t="s">
        <v>7658</v>
      </c>
      <c r="H6916" s="349" t="s">
        <v>5821</v>
      </c>
      <c r="I6916" s="349" t="s">
        <v>5793</v>
      </c>
      <c r="J6916" s="351" t="s">
        <v>5821</v>
      </c>
      <c r="K6916" s="352">
        <v>4</v>
      </c>
      <c r="L6916" s="353">
        <v>10</v>
      </c>
      <c r="M6916" s="377">
        <v>40000</v>
      </c>
      <c r="N6916" s="350">
        <v>0</v>
      </c>
      <c r="O6916" s="349">
        <v>0</v>
      </c>
      <c r="P6916" s="377">
        <v>0</v>
      </c>
    </row>
    <row r="6917" spans="1:16" x14ac:dyDescent="0.2">
      <c r="A6917" s="348" t="s">
        <v>5780</v>
      </c>
      <c r="B6917" s="104" t="s">
        <v>423</v>
      </c>
      <c r="C6917" s="367" t="s">
        <v>99</v>
      </c>
      <c r="D6917" s="349" t="s">
        <v>7659</v>
      </c>
      <c r="E6917" s="370">
        <v>2000</v>
      </c>
      <c r="F6917" s="374" t="s">
        <v>7660</v>
      </c>
      <c r="G6917" s="350" t="s">
        <v>7661</v>
      </c>
      <c r="H6917" s="349" t="s">
        <v>7662</v>
      </c>
      <c r="I6917" s="349" t="s">
        <v>5814</v>
      </c>
      <c r="J6917" s="351" t="s">
        <v>7662</v>
      </c>
      <c r="K6917" s="352">
        <v>4</v>
      </c>
      <c r="L6917" s="353">
        <v>12</v>
      </c>
      <c r="M6917" s="377">
        <v>24000</v>
      </c>
      <c r="N6917" s="350">
        <v>4</v>
      </c>
      <c r="O6917" s="349">
        <v>6</v>
      </c>
      <c r="P6917" s="377">
        <v>12000</v>
      </c>
    </row>
    <row r="6918" spans="1:16" x14ac:dyDescent="0.2">
      <c r="A6918" s="348" t="s">
        <v>5780</v>
      </c>
      <c r="B6918" s="104" t="s">
        <v>423</v>
      </c>
      <c r="C6918" s="367" t="s">
        <v>99</v>
      </c>
      <c r="D6918" s="349" t="s">
        <v>5870</v>
      </c>
      <c r="E6918" s="370">
        <v>4000</v>
      </c>
      <c r="F6918" s="374" t="s">
        <v>7663</v>
      </c>
      <c r="G6918" s="350" t="s">
        <v>7664</v>
      </c>
      <c r="H6918" s="349" t="s">
        <v>6079</v>
      </c>
      <c r="I6918" s="349" t="s">
        <v>5793</v>
      </c>
      <c r="J6918" s="351" t="s">
        <v>6079</v>
      </c>
      <c r="K6918" s="352">
        <v>4</v>
      </c>
      <c r="L6918" s="353">
        <v>12</v>
      </c>
      <c r="M6918" s="377">
        <v>48000</v>
      </c>
      <c r="N6918" s="350">
        <v>4</v>
      </c>
      <c r="O6918" s="349">
        <v>6</v>
      </c>
      <c r="P6918" s="377">
        <v>24000</v>
      </c>
    </row>
    <row r="6919" spans="1:16" x14ac:dyDescent="0.2">
      <c r="A6919" s="348" t="s">
        <v>5780</v>
      </c>
      <c r="B6919" s="104" t="s">
        <v>423</v>
      </c>
      <c r="C6919" s="367" t="s">
        <v>99</v>
      </c>
      <c r="D6919" s="349" t="s">
        <v>6120</v>
      </c>
      <c r="E6919" s="370">
        <v>4000</v>
      </c>
      <c r="F6919" s="374" t="s">
        <v>7665</v>
      </c>
      <c r="G6919" s="350" t="s">
        <v>7666</v>
      </c>
      <c r="H6919" s="349" t="s">
        <v>1026</v>
      </c>
      <c r="I6919" s="349" t="s">
        <v>5793</v>
      </c>
      <c r="J6919" s="351" t="s">
        <v>1026</v>
      </c>
      <c r="K6919" s="352">
        <v>4</v>
      </c>
      <c r="L6919" s="353">
        <v>12</v>
      </c>
      <c r="M6919" s="377">
        <v>48000</v>
      </c>
      <c r="N6919" s="350">
        <v>4</v>
      </c>
      <c r="O6919" s="349">
        <v>6</v>
      </c>
      <c r="P6919" s="377">
        <v>24000</v>
      </c>
    </row>
    <row r="6920" spans="1:16" x14ac:dyDescent="0.2">
      <c r="A6920" s="348" t="s">
        <v>5780</v>
      </c>
      <c r="B6920" s="104" t="s">
        <v>423</v>
      </c>
      <c r="C6920" s="367" t="s">
        <v>99</v>
      </c>
      <c r="D6920" s="349" t="s">
        <v>5794</v>
      </c>
      <c r="E6920" s="370">
        <v>3000</v>
      </c>
      <c r="F6920" s="374" t="s">
        <v>7667</v>
      </c>
      <c r="G6920" s="350" t="s">
        <v>7668</v>
      </c>
      <c r="H6920" s="349" t="s">
        <v>5794</v>
      </c>
      <c r="I6920" s="349" t="s">
        <v>5793</v>
      </c>
      <c r="J6920" s="351" t="s">
        <v>5794</v>
      </c>
      <c r="K6920" s="352">
        <v>4</v>
      </c>
      <c r="L6920" s="353">
        <v>12</v>
      </c>
      <c r="M6920" s="377">
        <v>36000</v>
      </c>
      <c r="N6920" s="350">
        <v>4</v>
      </c>
      <c r="O6920" s="349">
        <v>6</v>
      </c>
      <c r="P6920" s="377">
        <v>18000</v>
      </c>
    </row>
    <row r="6921" spans="1:16" x14ac:dyDescent="0.2">
      <c r="A6921" s="348" t="s">
        <v>5780</v>
      </c>
      <c r="B6921" s="104" t="s">
        <v>423</v>
      </c>
      <c r="C6921" s="367" t="s">
        <v>99</v>
      </c>
      <c r="D6921" s="349" t="s">
        <v>5794</v>
      </c>
      <c r="E6921" s="370">
        <v>3000</v>
      </c>
      <c r="F6921" s="374" t="s">
        <v>7669</v>
      </c>
      <c r="G6921" s="350" t="s">
        <v>7670</v>
      </c>
      <c r="H6921" s="349" t="s">
        <v>1026</v>
      </c>
      <c r="I6921" s="349" t="s">
        <v>5793</v>
      </c>
      <c r="J6921" s="351" t="s">
        <v>1026</v>
      </c>
      <c r="K6921" s="352">
        <v>4</v>
      </c>
      <c r="L6921" s="353">
        <v>12</v>
      </c>
      <c r="M6921" s="377">
        <v>36000</v>
      </c>
      <c r="N6921" s="350">
        <v>4</v>
      </c>
      <c r="O6921" s="349">
        <v>6</v>
      </c>
      <c r="P6921" s="377">
        <v>18000</v>
      </c>
    </row>
    <row r="6922" spans="1:16" x14ac:dyDescent="0.2">
      <c r="A6922" s="348" t="s">
        <v>5780</v>
      </c>
      <c r="B6922" s="104" t="s">
        <v>423</v>
      </c>
      <c r="C6922" s="367" t="s">
        <v>99</v>
      </c>
      <c r="D6922" s="349" t="s">
        <v>5817</v>
      </c>
      <c r="E6922" s="370">
        <v>3500</v>
      </c>
      <c r="F6922" s="374" t="s">
        <v>7671</v>
      </c>
      <c r="G6922" s="350" t="s">
        <v>7672</v>
      </c>
      <c r="H6922" s="349" t="s">
        <v>1026</v>
      </c>
      <c r="I6922" s="349" t="s">
        <v>1028</v>
      </c>
      <c r="J6922" s="351" t="s">
        <v>1026</v>
      </c>
      <c r="K6922" s="352">
        <v>4</v>
      </c>
      <c r="L6922" s="353">
        <v>12</v>
      </c>
      <c r="M6922" s="377">
        <v>42000</v>
      </c>
      <c r="N6922" s="350">
        <v>4</v>
      </c>
      <c r="O6922" s="349">
        <v>6</v>
      </c>
      <c r="P6922" s="377">
        <v>21000</v>
      </c>
    </row>
    <row r="6923" spans="1:16" x14ac:dyDescent="0.2">
      <c r="A6923" s="348" t="s">
        <v>5780</v>
      </c>
      <c r="B6923" s="104" t="s">
        <v>423</v>
      </c>
      <c r="C6923" s="367" t="s">
        <v>99</v>
      </c>
      <c r="D6923" s="349" t="s">
        <v>6316</v>
      </c>
      <c r="E6923" s="370">
        <v>4000</v>
      </c>
      <c r="F6923" s="374" t="s">
        <v>7673</v>
      </c>
      <c r="G6923" s="350" t="s">
        <v>7674</v>
      </c>
      <c r="H6923" s="349" t="s">
        <v>1026</v>
      </c>
      <c r="I6923" s="349" t="s">
        <v>5793</v>
      </c>
      <c r="J6923" s="351" t="s">
        <v>1026</v>
      </c>
      <c r="K6923" s="352">
        <v>4</v>
      </c>
      <c r="L6923" s="353">
        <v>12</v>
      </c>
      <c r="M6923" s="377">
        <v>48000</v>
      </c>
      <c r="N6923" s="350">
        <v>4</v>
      </c>
      <c r="O6923" s="349">
        <v>6</v>
      </c>
      <c r="P6923" s="377">
        <v>24000</v>
      </c>
    </row>
    <row r="6924" spans="1:16" x14ac:dyDescent="0.2">
      <c r="A6924" s="348" t="s">
        <v>5780</v>
      </c>
      <c r="B6924" s="104" t="s">
        <v>423</v>
      </c>
      <c r="C6924" s="367" t="s">
        <v>99</v>
      </c>
      <c r="D6924" s="349" t="s">
        <v>7675</v>
      </c>
      <c r="E6924" s="370">
        <v>6000</v>
      </c>
      <c r="F6924" s="374" t="s">
        <v>7676</v>
      </c>
      <c r="G6924" s="350" t="s">
        <v>7677</v>
      </c>
      <c r="H6924" s="349" t="s">
        <v>5972</v>
      </c>
      <c r="I6924" s="349" t="s">
        <v>5793</v>
      </c>
      <c r="J6924" s="351" t="s">
        <v>5972</v>
      </c>
      <c r="K6924" s="352">
        <v>4</v>
      </c>
      <c r="L6924" s="353">
        <v>12</v>
      </c>
      <c r="M6924" s="377">
        <v>72000</v>
      </c>
      <c r="N6924" s="350">
        <v>1</v>
      </c>
      <c r="O6924" s="349">
        <v>1</v>
      </c>
      <c r="P6924" s="377">
        <v>6000</v>
      </c>
    </row>
    <row r="6925" spans="1:16" x14ac:dyDescent="0.2">
      <c r="A6925" s="348" t="s">
        <v>5780</v>
      </c>
      <c r="B6925" s="104" t="s">
        <v>423</v>
      </c>
      <c r="C6925" s="367" t="s">
        <v>99</v>
      </c>
      <c r="D6925" s="349" t="s">
        <v>5794</v>
      </c>
      <c r="E6925" s="370">
        <v>3000</v>
      </c>
      <c r="F6925" s="374" t="s">
        <v>7678</v>
      </c>
      <c r="G6925" s="350" t="s">
        <v>7679</v>
      </c>
      <c r="H6925" s="349" t="s">
        <v>5826</v>
      </c>
      <c r="I6925" s="349" t="s">
        <v>5793</v>
      </c>
      <c r="J6925" s="351" t="s">
        <v>5826</v>
      </c>
      <c r="K6925" s="352">
        <v>4</v>
      </c>
      <c r="L6925" s="353">
        <v>6</v>
      </c>
      <c r="M6925" s="377">
        <v>18000</v>
      </c>
      <c r="N6925" s="350">
        <v>0</v>
      </c>
      <c r="O6925" s="349">
        <v>0</v>
      </c>
      <c r="P6925" s="377">
        <v>0</v>
      </c>
    </row>
    <row r="6926" spans="1:16" x14ac:dyDescent="0.2">
      <c r="A6926" s="348" t="s">
        <v>5780</v>
      </c>
      <c r="B6926" s="104" t="s">
        <v>423</v>
      </c>
      <c r="C6926" s="367" t="s">
        <v>99</v>
      </c>
      <c r="D6926" s="349" t="s">
        <v>7268</v>
      </c>
      <c r="E6926" s="370">
        <v>3000</v>
      </c>
      <c r="F6926" s="374" t="s">
        <v>7678</v>
      </c>
      <c r="G6926" s="350" t="s">
        <v>7679</v>
      </c>
      <c r="H6926" s="349" t="s">
        <v>1026</v>
      </c>
      <c r="I6926" s="349" t="s">
        <v>5793</v>
      </c>
      <c r="J6926" s="351" t="s">
        <v>1026</v>
      </c>
      <c r="K6926" s="352">
        <v>2</v>
      </c>
      <c r="L6926" s="353">
        <v>6</v>
      </c>
      <c r="M6926" s="377">
        <v>16500</v>
      </c>
      <c r="N6926" s="350">
        <v>4</v>
      </c>
      <c r="O6926" s="349">
        <v>6</v>
      </c>
      <c r="P6926" s="377">
        <v>18000</v>
      </c>
    </row>
    <row r="6927" spans="1:16" x14ac:dyDescent="0.2">
      <c r="A6927" s="348" t="s">
        <v>5780</v>
      </c>
      <c r="B6927" s="104" t="s">
        <v>423</v>
      </c>
      <c r="C6927" s="367" t="s">
        <v>99</v>
      </c>
      <c r="D6927" s="349" t="s">
        <v>5911</v>
      </c>
      <c r="E6927" s="370">
        <v>4000</v>
      </c>
      <c r="F6927" s="374" t="s">
        <v>7680</v>
      </c>
      <c r="G6927" s="350" t="s">
        <v>7681</v>
      </c>
      <c r="H6927" s="349" t="s">
        <v>1067</v>
      </c>
      <c r="I6927" s="349" t="s">
        <v>5793</v>
      </c>
      <c r="J6927" s="351" t="s">
        <v>1067</v>
      </c>
      <c r="K6927" s="352">
        <v>2</v>
      </c>
      <c r="L6927" s="353">
        <v>6</v>
      </c>
      <c r="M6927" s="377">
        <v>23066.666666666668</v>
      </c>
      <c r="N6927" s="350">
        <v>4</v>
      </c>
      <c r="O6927" s="349">
        <v>6</v>
      </c>
      <c r="P6927" s="377">
        <v>24000</v>
      </c>
    </row>
    <row r="6928" spans="1:16" x14ac:dyDescent="0.2">
      <c r="A6928" s="348" t="s">
        <v>5780</v>
      </c>
      <c r="B6928" s="104" t="s">
        <v>423</v>
      </c>
      <c r="C6928" s="367" t="s">
        <v>99</v>
      </c>
      <c r="D6928" s="349" t="s">
        <v>5794</v>
      </c>
      <c r="E6928" s="370">
        <v>5000</v>
      </c>
      <c r="F6928" s="374" t="s">
        <v>7682</v>
      </c>
      <c r="G6928" s="350" t="s">
        <v>7683</v>
      </c>
      <c r="H6928" s="349" t="s">
        <v>5794</v>
      </c>
      <c r="I6928" s="349" t="s">
        <v>5793</v>
      </c>
      <c r="J6928" s="351" t="s">
        <v>5794</v>
      </c>
      <c r="K6928" s="352">
        <v>4</v>
      </c>
      <c r="L6928" s="353">
        <v>12</v>
      </c>
      <c r="M6928" s="377">
        <v>60000</v>
      </c>
      <c r="N6928" s="350">
        <v>4</v>
      </c>
      <c r="O6928" s="349">
        <v>6</v>
      </c>
      <c r="P6928" s="377">
        <v>30000</v>
      </c>
    </row>
    <row r="6929" spans="1:16" x14ac:dyDescent="0.2">
      <c r="A6929" s="348" t="s">
        <v>5780</v>
      </c>
      <c r="B6929" s="104" t="s">
        <v>423</v>
      </c>
      <c r="C6929" s="367" t="s">
        <v>99</v>
      </c>
      <c r="D6929" s="349" t="s">
        <v>5880</v>
      </c>
      <c r="E6929" s="370">
        <v>4000</v>
      </c>
      <c r="F6929" s="374" t="s">
        <v>7684</v>
      </c>
      <c r="G6929" s="350" t="s">
        <v>7685</v>
      </c>
      <c r="H6929" s="349" t="s">
        <v>1026</v>
      </c>
      <c r="I6929" s="349" t="s">
        <v>5793</v>
      </c>
      <c r="J6929" s="351" t="s">
        <v>1026</v>
      </c>
      <c r="K6929" s="352">
        <v>4</v>
      </c>
      <c r="L6929" s="353">
        <v>12</v>
      </c>
      <c r="M6929" s="377">
        <v>48000</v>
      </c>
      <c r="N6929" s="350">
        <v>4</v>
      </c>
      <c r="O6929" s="349">
        <v>6</v>
      </c>
      <c r="P6929" s="377">
        <v>24000</v>
      </c>
    </row>
    <row r="6930" spans="1:16" x14ac:dyDescent="0.2">
      <c r="A6930" s="348" t="s">
        <v>5780</v>
      </c>
      <c r="B6930" s="104" t="s">
        <v>423</v>
      </c>
      <c r="C6930" s="367" t="s">
        <v>99</v>
      </c>
      <c r="D6930" s="349" t="s">
        <v>6839</v>
      </c>
      <c r="E6930" s="370">
        <v>4000</v>
      </c>
      <c r="F6930" s="374" t="s">
        <v>7686</v>
      </c>
      <c r="G6930" s="350" t="s">
        <v>7687</v>
      </c>
      <c r="H6930" s="349" t="s">
        <v>1060</v>
      </c>
      <c r="I6930" s="349" t="s">
        <v>5793</v>
      </c>
      <c r="J6930" s="351" t="s">
        <v>1060</v>
      </c>
      <c r="K6930" s="352">
        <v>4</v>
      </c>
      <c r="L6930" s="353">
        <v>12</v>
      </c>
      <c r="M6930" s="377">
        <v>48000</v>
      </c>
      <c r="N6930" s="350">
        <v>4</v>
      </c>
      <c r="O6930" s="349">
        <v>6</v>
      </c>
      <c r="P6930" s="377">
        <v>24000</v>
      </c>
    </row>
    <row r="6931" spans="1:16" x14ac:dyDescent="0.2">
      <c r="A6931" s="348" t="s">
        <v>5780</v>
      </c>
      <c r="B6931" s="104" t="s">
        <v>423</v>
      </c>
      <c r="C6931" s="367" t="s">
        <v>99</v>
      </c>
      <c r="D6931" s="349" t="s">
        <v>7688</v>
      </c>
      <c r="E6931" s="370">
        <v>9000</v>
      </c>
      <c r="F6931" s="374" t="s">
        <v>7689</v>
      </c>
      <c r="G6931" s="350" t="s">
        <v>7690</v>
      </c>
      <c r="H6931" s="349" t="s">
        <v>5826</v>
      </c>
      <c r="I6931" s="349" t="s">
        <v>5793</v>
      </c>
      <c r="J6931" s="351" t="s">
        <v>5826</v>
      </c>
      <c r="K6931" s="352">
        <v>4</v>
      </c>
      <c r="L6931" s="353">
        <v>12</v>
      </c>
      <c r="M6931" s="377">
        <v>108000</v>
      </c>
      <c r="N6931" s="350">
        <v>4</v>
      </c>
      <c r="O6931" s="349">
        <v>6</v>
      </c>
      <c r="P6931" s="377">
        <v>54000</v>
      </c>
    </row>
    <row r="6932" spans="1:16" x14ac:dyDescent="0.2">
      <c r="A6932" s="348" t="s">
        <v>5780</v>
      </c>
      <c r="B6932" s="104" t="s">
        <v>423</v>
      </c>
      <c r="C6932" s="367" t="s">
        <v>99</v>
      </c>
      <c r="D6932" s="349" t="s">
        <v>5808</v>
      </c>
      <c r="E6932" s="370">
        <v>4000</v>
      </c>
      <c r="F6932" s="374" t="s">
        <v>7691</v>
      </c>
      <c r="G6932" s="350" t="s">
        <v>7692</v>
      </c>
      <c r="H6932" s="349" t="s">
        <v>1067</v>
      </c>
      <c r="I6932" s="349" t="s">
        <v>5793</v>
      </c>
      <c r="J6932" s="351" t="s">
        <v>1067</v>
      </c>
      <c r="K6932" s="352">
        <v>4</v>
      </c>
      <c r="L6932" s="353">
        <v>12</v>
      </c>
      <c r="M6932" s="377">
        <v>48000</v>
      </c>
      <c r="N6932" s="350">
        <v>4</v>
      </c>
      <c r="O6932" s="349">
        <v>6</v>
      </c>
      <c r="P6932" s="377">
        <v>24000</v>
      </c>
    </row>
    <row r="6933" spans="1:16" x14ac:dyDescent="0.2">
      <c r="A6933" s="348" t="s">
        <v>5780</v>
      </c>
      <c r="B6933" s="104" t="s">
        <v>423</v>
      </c>
      <c r="C6933" s="367" t="s">
        <v>99</v>
      </c>
      <c r="D6933" s="349" t="s">
        <v>5849</v>
      </c>
      <c r="E6933" s="370">
        <v>3000</v>
      </c>
      <c r="F6933" s="374" t="s">
        <v>7693</v>
      </c>
      <c r="G6933" s="350" t="s">
        <v>7694</v>
      </c>
      <c r="H6933" s="349" t="s">
        <v>5825</v>
      </c>
      <c r="I6933" s="349" t="s">
        <v>5793</v>
      </c>
      <c r="J6933" s="351" t="s">
        <v>5825</v>
      </c>
      <c r="K6933" s="352">
        <v>2</v>
      </c>
      <c r="L6933" s="353">
        <v>5</v>
      </c>
      <c r="M6933" s="377">
        <v>14600</v>
      </c>
      <c r="N6933" s="350">
        <v>4</v>
      </c>
      <c r="O6933" s="349">
        <v>6</v>
      </c>
      <c r="P6933" s="377">
        <v>18000</v>
      </c>
    </row>
    <row r="6934" spans="1:16" x14ac:dyDescent="0.2">
      <c r="A6934" s="348" t="s">
        <v>5780</v>
      </c>
      <c r="B6934" s="104" t="s">
        <v>423</v>
      </c>
      <c r="C6934" s="367" t="s">
        <v>99</v>
      </c>
      <c r="D6934" s="349" t="s">
        <v>5911</v>
      </c>
      <c r="E6934" s="370">
        <v>4000</v>
      </c>
      <c r="F6934" s="374" t="s">
        <v>7695</v>
      </c>
      <c r="G6934" s="350" t="s">
        <v>7696</v>
      </c>
      <c r="H6934" s="349" t="s">
        <v>2439</v>
      </c>
      <c r="I6934" s="349" t="s">
        <v>5793</v>
      </c>
      <c r="J6934" s="351" t="s">
        <v>2439</v>
      </c>
      <c r="K6934" s="352">
        <v>2</v>
      </c>
      <c r="L6934" s="353">
        <v>4</v>
      </c>
      <c r="M6934" s="377">
        <v>13066.666666666666</v>
      </c>
      <c r="N6934" s="350">
        <v>4</v>
      </c>
      <c r="O6934" s="349">
        <v>6</v>
      </c>
      <c r="P6934" s="377">
        <v>24000</v>
      </c>
    </row>
    <row r="6935" spans="1:16" x14ac:dyDescent="0.2">
      <c r="A6935" s="348" t="s">
        <v>5780</v>
      </c>
      <c r="B6935" s="104" t="s">
        <v>423</v>
      </c>
      <c r="C6935" s="367" t="s">
        <v>99</v>
      </c>
      <c r="D6935" s="349" t="s">
        <v>5849</v>
      </c>
      <c r="E6935" s="370">
        <v>4000</v>
      </c>
      <c r="F6935" s="374" t="s">
        <v>7697</v>
      </c>
      <c r="G6935" s="350" t="s">
        <v>7698</v>
      </c>
      <c r="H6935" s="349" t="s">
        <v>5825</v>
      </c>
      <c r="I6935" s="349" t="s">
        <v>5793</v>
      </c>
      <c r="J6935" s="351" t="s">
        <v>5825</v>
      </c>
      <c r="K6935" s="352">
        <v>1</v>
      </c>
      <c r="L6935" s="353">
        <v>3</v>
      </c>
      <c r="M6935" s="377">
        <v>10800</v>
      </c>
      <c r="N6935" s="350">
        <v>4</v>
      </c>
      <c r="O6935" s="349">
        <v>6</v>
      </c>
      <c r="P6935" s="377">
        <v>24000</v>
      </c>
    </row>
    <row r="6936" spans="1:16" x14ac:dyDescent="0.2">
      <c r="A6936" s="348" t="s">
        <v>5780</v>
      </c>
      <c r="B6936" s="104" t="s">
        <v>423</v>
      </c>
      <c r="C6936" s="367" t="s">
        <v>99</v>
      </c>
      <c r="D6936" s="349" t="s">
        <v>7005</v>
      </c>
      <c r="E6936" s="370">
        <v>5000</v>
      </c>
      <c r="F6936" s="374" t="s">
        <v>7699</v>
      </c>
      <c r="G6936" s="350" t="s">
        <v>7700</v>
      </c>
      <c r="H6936" s="349" t="s">
        <v>1026</v>
      </c>
      <c r="I6936" s="349" t="s">
        <v>5793</v>
      </c>
      <c r="J6936" s="351" t="s">
        <v>1026</v>
      </c>
      <c r="K6936" s="352">
        <v>2</v>
      </c>
      <c r="L6936" s="353">
        <v>5</v>
      </c>
      <c r="M6936" s="377">
        <v>22000</v>
      </c>
      <c r="N6936" s="350">
        <v>4</v>
      </c>
      <c r="O6936" s="349">
        <v>6</v>
      </c>
      <c r="P6936" s="377">
        <v>30000</v>
      </c>
    </row>
    <row r="6937" spans="1:16" x14ac:dyDescent="0.2">
      <c r="A6937" s="348" t="s">
        <v>5780</v>
      </c>
      <c r="B6937" s="104" t="s">
        <v>423</v>
      </c>
      <c r="C6937" s="367" t="s">
        <v>99</v>
      </c>
      <c r="D6937" s="349" t="s">
        <v>7701</v>
      </c>
      <c r="E6937" s="370">
        <v>4000</v>
      </c>
      <c r="F6937" s="374" t="s">
        <v>7702</v>
      </c>
      <c r="G6937" s="350" t="s">
        <v>7703</v>
      </c>
      <c r="H6937" s="349" t="s">
        <v>1060</v>
      </c>
      <c r="I6937" s="349" t="s">
        <v>5793</v>
      </c>
      <c r="J6937" s="351" t="s">
        <v>1060</v>
      </c>
      <c r="K6937" s="352">
        <v>1</v>
      </c>
      <c r="L6937" s="353">
        <v>1</v>
      </c>
      <c r="M6937" s="377">
        <v>1066.6666666666667</v>
      </c>
      <c r="N6937" s="350">
        <v>4</v>
      </c>
      <c r="O6937" s="349">
        <v>6</v>
      </c>
      <c r="P6937" s="377">
        <v>24000</v>
      </c>
    </row>
    <row r="6938" spans="1:16" x14ac:dyDescent="0.2">
      <c r="A6938" s="348" t="s">
        <v>5780</v>
      </c>
      <c r="B6938" s="104" t="s">
        <v>423</v>
      </c>
      <c r="C6938" s="367" t="s">
        <v>99</v>
      </c>
      <c r="D6938" s="349" t="s">
        <v>1026</v>
      </c>
      <c r="E6938" s="370">
        <v>4000</v>
      </c>
      <c r="F6938" s="374" t="s">
        <v>7704</v>
      </c>
      <c r="G6938" s="350" t="s">
        <v>7705</v>
      </c>
      <c r="H6938" s="349" t="s">
        <v>1026</v>
      </c>
      <c r="I6938" s="349" t="s">
        <v>5793</v>
      </c>
      <c r="J6938" s="351" t="s">
        <v>1026</v>
      </c>
      <c r="K6938" s="352">
        <v>2</v>
      </c>
      <c r="L6938" s="353">
        <v>5</v>
      </c>
      <c r="M6938" s="377">
        <v>19466.666666666668</v>
      </c>
      <c r="N6938" s="350">
        <v>4</v>
      </c>
      <c r="O6938" s="349">
        <v>6</v>
      </c>
      <c r="P6938" s="377">
        <v>24000</v>
      </c>
    </row>
    <row r="6939" spans="1:16" x14ac:dyDescent="0.2">
      <c r="A6939" s="348" t="s">
        <v>5780</v>
      </c>
      <c r="B6939" s="104" t="s">
        <v>423</v>
      </c>
      <c r="C6939" s="367" t="s">
        <v>99</v>
      </c>
      <c r="D6939" s="349" t="s">
        <v>5849</v>
      </c>
      <c r="E6939" s="370">
        <v>4000</v>
      </c>
      <c r="F6939" s="374" t="s">
        <v>7706</v>
      </c>
      <c r="G6939" s="350" t="s">
        <v>7707</v>
      </c>
      <c r="H6939" s="349" t="s">
        <v>5825</v>
      </c>
      <c r="I6939" s="349" t="s">
        <v>5793</v>
      </c>
      <c r="J6939" s="351" t="s">
        <v>5825</v>
      </c>
      <c r="K6939" s="352">
        <v>1</v>
      </c>
      <c r="L6939" s="353">
        <v>3</v>
      </c>
      <c r="M6939" s="377">
        <v>10933.333333333332</v>
      </c>
      <c r="N6939" s="350">
        <v>4</v>
      </c>
      <c r="O6939" s="349">
        <v>6</v>
      </c>
      <c r="P6939" s="377">
        <v>24000</v>
      </c>
    </row>
    <row r="6940" spans="1:16" x14ac:dyDescent="0.2">
      <c r="A6940" s="348" t="s">
        <v>5780</v>
      </c>
      <c r="B6940" s="104" t="s">
        <v>423</v>
      </c>
      <c r="C6940" s="367" t="s">
        <v>99</v>
      </c>
      <c r="D6940" s="349" t="s">
        <v>1026</v>
      </c>
      <c r="E6940" s="370">
        <v>4000</v>
      </c>
      <c r="F6940" s="374" t="s">
        <v>7708</v>
      </c>
      <c r="G6940" s="350" t="s">
        <v>7709</v>
      </c>
      <c r="H6940" s="349" t="s">
        <v>1026</v>
      </c>
      <c r="I6940" s="349" t="s">
        <v>5793</v>
      </c>
      <c r="J6940" s="351" t="s">
        <v>1026</v>
      </c>
      <c r="K6940" s="352">
        <v>2</v>
      </c>
      <c r="L6940" s="353">
        <v>6</v>
      </c>
      <c r="M6940" s="377">
        <v>21200</v>
      </c>
      <c r="N6940" s="350">
        <v>4</v>
      </c>
      <c r="O6940" s="349">
        <v>6</v>
      </c>
      <c r="P6940" s="377">
        <v>24000</v>
      </c>
    </row>
    <row r="6941" spans="1:16" x14ac:dyDescent="0.2">
      <c r="A6941" s="348" t="s">
        <v>5780</v>
      </c>
      <c r="B6941" s="104" t="s">
        <v>423</v>
      </c>
      <c r="C6941" s="367" t="s">
        <v>99</v>
      </c>
      <c r="D6941" s="349" t="s">
        <v>5811</v>
      </c>
      <c r="E6941" s="370">
        <v>2000</v>
      </c>
      <c r="F6941" s="374" t="s">
        <v>7710</v>
      </c>
      <c r="G6941" s="350" t="s">
        <v>7711</v>
      </c>
      <c r="H6941" s="349" t="s">
        <v>6142</v>
      </c>
      <c r="I6941" s="349" t="s">
        <v>5785</v>
      </c>
      <c r="J6941" s="351" t="s">
        <v>6142</v>
      </c>
      <c r="K6941" s="352">
        <v>4</v>
      </c>
      <c r="L6941" s="353">
        <v>12</v>
      </c>
      <c r="M6941" s="377">
        <v>24000</v>
      </c>
      <c r="N6941" s="350">
        <v>4</v>
      </c>
      <c r="O6941" s="349">
        <v>6</v>
      </c>
      <c r="P6941" s="377">
        <v>12000</v>
      </c>
    </row>
    <row r="6942" spans="1:16" x14ac:dyDescent="0.2">
      <c r="A6942" s="348" t="s">
        <v>5780</v>
      </c>
      <c r="B6942" s="104" t="s">
        <v>423</v>
      </c>
      <c r="C6942" s="367" t="s">
        <v>99</v>
      </c>
      <c r="D6942" s="349" t="s">
        <v>4514</v>
      </c>
      <c r="E6942" s="370">
        <v>4000</v>
      </c>
      <c r="F6942" s="374" t="s">
        <v>7712</v>
      </c>
      <c r="G6942" s="350" t="s">
        <v>7713</v>
      </c>
      <c r="H6942" s="349" t="s">
        <v>5972</v>
      </c>
      <c r="I6942" s="349" t="s">
        <v>5793</v>
      </c>
      <c r="J6942" s="351" t="s">
        <v>5972</v>
      </c>
      <c r="K6942" s="352">
        <v>4</v>
      </c>
      <c r="L6942" s="353">
        <v>12</v>
      </c>
      <c r="M6942" s="377">
        <v>48000</v>
      </c>
      <c r="N6942" s="350">
        <v>4</v>
      </c>
      <c r="O6942" s="349">
        <v>6</v>
      </c>
      <c r="P6942" s="377">
        <v>24000</v>
      </c>
    </row>
    <row r="6943" spans="1:16" x14ac:dyDescent="0.2">
      <c r="A6943" s="348" t="s">
        <v>5780</v>
      </c>
      <c r="B6943" s="104" t="s">
        <v>423</v>
      </c>
      <c r="C6943" s="367" t="s">
        <v>99</v>
      </c>
      <c r="D6943" s="349" t="s">
        <v>6120</v>
      </c>
      <c r="E6943" s="370">
        <v>4000</v>
      </c>
      <c r="F6943" s="374" t="s">
        <v>7714</v>
      </c>
      <c r="G6943" s="350" t="s">
        <v>7715</v>
      </c>
      <c r="H6943" s="349" t="s">
        <v>1026</v>
      </c>
      <c r="I6943" s="349" t="s">
        <v>5793</v>
      </c>
      <c r="J6943" s="351" t="s">
        <v>1026</v>
      </c>
      <c r="K6943" s="352">
        <v>4</v>
      </c>
      <c r="L6943" s="353">
        <v>6</v>
      </c>
      <c r="M6943" s="377">
        <v>24000</v>
      </c>
      <c r="N6943" s="350">
        <v>0</v>
      </c>
      <c r="O6943" s="349">
        <v>0</v>
      </c>
      <c r="P6943" s="377">
        <v>0</v>
      </c>
    </row>
    <row r="6944" spans="1:16" x14ac:dyDescent="0.2">
      <c r="A6944" s="348" t="s">
        <v>5780</v>
      </c>
      <c r="B6944" s="104" t="s">
        <v>423</v>
      </c>
      <c r="C6944" s="367" t="s">
        <v>99</v>
      </c>
      <c r="D6944" s="349" t="s">
        <v>6120</v>
      </c>
      <c r="E6944" s="370">
        <v>4000</v>
      </c>
      <c r="F6944" s="374" t="s">
        <v>7714</v>
      </c>
      <c r="G6944" s="350" t="s">
        <v>7715</v>
      </c>
      <c r="H6944" s="349" t="s">
        <v>1026</v>
      </c>
      <c r="I6944" s="349" t="s">
        <v>5793</v>
      </c>
      <c r="J6944" s="351" t="s">
        <v>1026</v>
      </c>
      <c r="K6944" s="352">
        <v>2</v>
      </c>
      <c r="L6944" s="353">
        <v>6</v>
      </c>
      <c r="M6944" s="377">
        <v>24000</v>
      </c>
      <c r="N6944" s="350">
        <v>1</v>
      </c>
      <c r="O6944" s="349">
        <v>3</v>
      </c>
      <c r="P6944" s="377">
        <v>8533.3333333333339</v>
      </c>
    </row>
    <row r="6945" spans="1:16" x14ac:dyDescent="0.2">
      <c r="A6945" s="348" t="s">
        <v>5780</v>
      </c>
      <c r="B6945" s="104" t="s">
        <v>423</v>
      </c>
      <c r="C6945" s="367" t="s">
        <v>99</v>
      </c>
      <c r="D6945" s="349" t="s">
        <v>5811</v>
      </c>
      <c r="E6945" s="370">
        <v>2500</v>
      </c>
      <c r="F6945" s="374" t="s">
        <v>7716</v>
      </c>
      <c r="G6945" s="350" t="s">
        <v>7717</v>
      </c>
      <c r="H6945" s="349" t="s">
        <v>7718</v>
      </c>
      <c r="I6945" s="349" t="s">
        <v>5793</v>
      </c>
      <c r="J6945" s="351" t="s">
        <v>7718</v>
      </c>
      <c r="K6945" s="352">
        <v>1</v>
      </c>
      <c r="L6945" s="353">
        <v>3</v>
      </c>
      <c r="M6945" s="377">
        <v>7500</v>
      </c>
      <c r="N6945" s="350">
        <v>0</v>
      </c>
      <c r="O6945" s="349">
        <v>0</v>
      </c>
      <c r="P6945" s="377">
        <v>0</v>
      </c>
    </row>
    <row r="6946" spans="1:16" x14ac:dyDescent="0.2">
      <c r="A6946" s="348" t="s">
        <v>5780</v>
      </c>
      <c r="B6946" s="104" t="s">
        <v>423</v>
      </c>
      <c r="C6946" s="367" t="s">
        <v>99</v>
      </c>
      <c r="D6946" s="349" t="s">
        <v>5870</v>
      </c>
      <c r="E6946" s="370">
        <v>3500</v>
      </c>
      <c r="F6946" s="374" t="s">
        <v>7719</v>
      </c>
      <c r="G6946" s="350" t="s">
        <v>7720</v>
      </c>
      <c r="H6946" s="349" t="s">
        <v>6761</v>
      </c>
      <c r="I6946" s="349" t="s">
        <v>5793</v>
      </c>
      <c r="J6946" s="351" t="s">
        <v>6761</v>
      </c>
      <c r="K6946" s="352">
        <v>4</v>
      </c>
      <c r="L6946" s="353">
        <v>10</v>
      </c>
      <c r="M6946" s="377">
        <v>35000</v>
      </c>
      <c r="N6946" s="350">
        <v>0</v>
      </c>
      <c r="O6946" s="349">
        <v>0</v>
      </c>
      <c r="P6946" s="377">
        <v>0</v>
      </c>
    </row>
    <row r="6947" spans="1:16" x14ac:dyDescent="0.2">
      <c r="A6947" s="348" t="s">
        <v>5780</v>
      </c>
      <c r="B6947" s="104" t="s">
        <v>423</v>
      </c>
      <c r="C6947" s="367" t="s">
        <v>99</v>
      </c>
      <c r="D6947" s="349" t="s">
        <v>6193</v>
      </c>
      <c r="E6947" s="370">
        <v>4500</v>
      </c>
      <c r="F6947" s="374" t="s">
        <v>7721</v>
      </c>
      <c r="G6947" s="350" t="s">
        <v>7722</v>
      </c>
      <c r="H6947" s="349" t="s">
        <v>5825</v>
      </c>
      <c r="I6947" s="349" t="s">
        <v>5793</v>
      </c>
      <c r="J6947" s="351" t="s">
        <v>5825</v>
      </c>
      <c r="K6947" s="352">
        <v>2</v>
      </c>
      <c r="L6947" s="353">
        <v>5</v>
      </c>
      <c r="M6947" s="377">
        <v>18750</v>
      </c>
      <c r="N6947" s="350">
        <v>4</v>
      </c>
      <c r="O6947" s="349">
        <v>6</v>
      </c>
      <c r="P6947" s="377">
        <v>27000</v>
      </c>
    </row>
    <row r="6948" spans="1:16" x14ac:dyDescent="0.2">
      <c r="A6948" s="348" t="s">
        <v>5780</v>
      </c>
      <c r="B6948" s="104" t="s">
        <v>423</v>
      </c>
      <c r="C6948" s="367" t="s">
        <v>99</v>
      </c>
      <c r="D6948" s="349" t="s">
        <v>5790</v>
      </c>
      <c r="E6948" s="370">
        <v>4000</v>
      </c>
      <c r="F6948" s="374" t="s">
        <v>7723</v>
      </c>
      <c r="G6948" s="350" t="s">
        <v>7724</v>
      </c>
      <c r="H6948" s="349" t="s">
        <v>1060</v>
      </c>
      <c r="I6948" s="349" t="s">
        <v>5793</v>
      </c>
      <c r="J6948" s="351" t="s">
        <v>1060</v>
      </c>
      <c r="K6948" s="352">
        <v>4</v>
      </c>
      <c r="L6948" s="353">
        <v>12</v>
      </c>
      <c r="M6948" s="377">
        <v>48000</v>
      </c>
      <c r="N6948" s="350">
        <v>4</v>
      </c>
      <c r="O6948" s="349">
        <v>6</v>
      </c>
      <c r="P6948" s="377">
        <v>24000</v>
      </c>
    </row>
    <row r="6949" spans="1:16" x14ac:dyDescent="0.2">
      <c r="A6949" s="348" t="s">
        <v>5780</v>
      </c>
      <c r="B6949" s="104" t="s">
        <v>423</v>
      </c>
      <c r="C6949" s="367" t="s">
        <v>99</v>
      </c>
      <c r="D6949" s="349" t="s">
        <v>5794</v>
      </c>
      <c r="E6949" s="370">
        <v>4000</v>
      </c>
      <c r="F6949" s="374" t="s">
        <v>7725</v>
      </c>
      <c r="G6949" s="350" t="s">
        <v>7726</v>
      </c>
      <c r="H6949" s="349" t="s">
        <v>5794</v>
      </c>
      <c r="I6949" s="349" t="s">
        <v>5793</v>
      </c>
      <c r="J6949" s="351" t="s">
        <v>5794</v>
      </c>
      <c r="K6949" s="352">
        <v>4</v>
      </c>
      <c r="L6949" s="353">
        <v>12</v>
      </c>
      <c r="M6949" s="377">
        <v>48000</v>
      </c>
      <c r="N6949" s="350">
        <v>4</v>
      </c>
      <c r="O6949" s="349">
        <v>6</v>
      </c>
      <c r="P6949" s="377">
        <v>24000</v>
      </c>
    </row>
    <row r="6950" spans="1:16" x14ac:dyDescent="0.2">
      <c r="A6950" s="348" t="s">
        <v>5780</v>
      </c>
      <c r="B6950" s="104" t="s">
        <v>423</v>
      </c>
      <c r="C6950" s="367" t="s">
        <v>99</v>
      </c>
      <c r="D6950" s="349" t="s">
        <v>6858</v>
      </c>
      <c r="E6950" s="370">
        <v>3000</v>
      </c>
      <c r="F6950" s="374" t="s">
        <v>7727</v>
      </c>
      <c r="G6950" s="350" t="s">
        <v>7728</v>
      </c>
      <c r="H6950" s="349" t="s">
        <v>5825</v>
      </c>
      <c r="I6950" s="349" t="s">
        <v>5793</v>
      </c>
      <c r="J6950" s="351" t="s">
        <v>5825</v>
      </c>
      <c r="K6950" s="352">
        <v>2</v>
      </c>
      <c r="L6950" s="353">
        <v>5</v>
      </c>
      <c r="M6950" s="377">
        <v>15000</v>
      </c>
      <c r="N6950" s="350">
        <v>4</v>
      </c>
      <c r="O6950" s="349">
        <v>6</v>
      </c>
      <c r="P6950" s="377">
        <v>17200</v>
      </c>
    </row>
    <row r="6951" spans="1:16" x14ac:dyDescent="0.2">
      <c r="A6951" s="348" t="s">
        <v>5780</v>
      </c>
      <c r="B6951" s="104" t="s">
        <v>423</v>
      </c>
      <c r="C6951" s="367" t="s">
        <v>99</v>
      </c>
      <c r="D6951" s="349" t="s">
        <v>6408</v>
      </c>
      <c r="E6951" s="370">
        <v>4000</v>
      </c>
      <c r="F6951" s="374" t="s">
        <v>7729</v>
      </c>
      <c r="G6951" s="350" t="s">
        <v>7730</v>
      </c>
      <c r="H6951" s="349" t="s">
        <v>1026</v>
      </c>
      <c r="I6951" s="349" t="s">
        <v>5793</v>
      </c>
      <c r="J6951" s="351" t="s">
        <v>1026</v>
      </c>
      <c r="K6951" s="352">
        <v>2</v>
      </c>
      <c r="L6951" s="353">
        <v>5</v>
      </c>
      <c r="M6951" s="377">
        <v>18533.333333333332</v>
      </c>
      <c r="N6951" s="350">
        <v>4</v>
      </c>
      <c r="O6951" s="349">
        <v>6</v>
      </c>
      <c r="P6951" s="377">
        <v>24000</v>
      </c>
    </row>
    <row r="6952" spans="1:16" x14ac:dyDescent="0.2">
      <c r="A6952" s="348" t="s">
        <v>5780</v>
      </c>
      <c r="B6952" s="104" t="s">
        <v>423</v>
      </c>
      <c r="C6952" s="367" t="s">
        <v>99</v>
      </c>
      <c r="D6952" s="349" t="s">
        <v>5829</v>
      </c>
      <c r="E6952" s="370">
        <v>4000</v>
      </c>
      <c r="F6952" s="374" t="s">
        <v>7731</v>
      </c>
      <c r="G6952" s="350" t="s">
        <v>7732</v>
      </c>
      <c r="H6952" s="349" t="s">
        <v>6192</v>
      </c>
      <c r="I6952" s="349" t="s">
        <v>5793</v>
      </c>
      <c r="J6952" s="351" t="s">
        <v>6192</v>
      </c>
      <c r="K6952" s="352">
        <v>2</v>
      </c>
      <c r="L6952" s="353">
        <v>6</v>
      </c>
      <c r="M6952" s="377">
        <v>22933.333333333332</v>
      </c>
      <c r="N6952" s="350">
        <v>4</v>
      </c>
      <c r="O6952" s="349">
        <v>6</v>
      </c>
      <c r="P6952" s="377">
        <v>24000</v>
      </c>
    </row>
    <row r="6953" spans="1:16" x14ac:dyDescent="0.2">
      <c r="A6953" s="348" t="s">
        <v>5780</v>
      </c>
      <c r="B6953" s="104" t="s">
        <v>423</v>
      </c>
      <c r="C6953" s="367" t="s">
        <v>99</v>
      </c>
      <c r="D6953" s="349" t="s">
        <v>5870</v>
      </c>
      <c r="E6953" s="370">
        <v>4000</v>
      </c>
      <c r="F6953" s="374" t="s">
        <v>7733</v>
      </c>
      <c r="G6953" s="350" t="s">
        <v>7734</v>
      </c>
      <c r="H6953" s="349" t="s">
        <v>6041</v>
      </c>
      <c r="I6953" s="349" t="s">
        <v>5793</v>
      </c>
      <c r="J6953" s="351" t="s">
        <v>6041</v>
      </c>
      <c r="K6953" s="352">
        <v>4</v>
      </c>
      <c r="L6953" s="353">
        <v>12</v>
      </c>
      <c r="M6953" s="377">
        <v>48000</v>
      </c>
      <c r="N6953" s="350">
        <v>4</v>
      </c>
      <c r="O6953" s="349">
        <v>6</v>
      </c>
      <c r="P6953" s="377">
        <v>24000</v>
      </c>
    </row>
    <row r="6954" spans="1:16" x14ac:dyDescent="0.2">
      <c r="A6954" s="348" t="s">
        <v>5780</v>
      </c>
      <c r="B6954" s="104" t="s">
        <v>423</v>
      </c>
      <c r="C6954" s="367" t="s">
        <v>99</v>
      </c>
      <c r="D6954" s="349" t="s">
        <v>5811</v>
      </c>
      <c r="E6954" s="370">
        <v>3000</v>
      </c>
      <c r="F6954" s="374" t="s">
        <v>7735</v>
      </c>
      <c r="G6954" s="350" t="s">
        <v>7736</v>
      </c>
      <c r="H6954" s="349" t="s">
        <v>6041</v>
      </c>
      <c r="I6954" s="349" t="s">
        <v>5793</v>
      </c>
      <c r="J6954" s="351" t="s">
        <v>6041</v>
      </c>
      <c r="K6954" s="352">
        <v>4</v>
      </c>
      <c r="L6954" s="353">
        <v>12</v>
      </c>
      <c r="M6954" s="377">
        <v>36000</v>
      </c>
      <c r="N6954" s="350">
        <v>4</v>
      </c>
      <c r="O6954" s="349">
        <v>6</v>
      </c>
      <c r="P6954" s="377">
        <v>18000</v>
      </c>
    </row>
    <row r="6955" spans="1:16" x14ac:dyDescent="0.2">
      <c r="A6955" s="348" t="s">
        <v>5780</v>
      </c>
      <c r="B6955" s="104" t="s">
        <v>423</v>
      </c>
      <c r="C6955" s="367" t="s">
        <v>99</v>
      </c>
      <c r="D6955" s="349" t="s">
        <v>5863</v>
      </c>
      <c r="E6955" s="370">
        <v>4000</v>
      </c>
      <c r="F6955" s="374" t="s">
        <v>7737</v>
      </c>
      <c r="G6955" s="350" t="s">
        <v>7738</v>
      </c>
      <c r="H6955" s="349" t="s">
        <v>1060</v>
      </c>
      <c r="I6955" s="349" t="s">
        <v>5793</v>
      </c>
      <c r="J6955" s="351" t="s">
        <v>1060</v>
      </c>
      <c r="K6955" s="352">
        <v>4</v>
      </c>
      <c r="L6955" s="353">
        <v>12</v>
      </c>
      <c r="M6955" s="377">
        <v>48000</v>
      </c>
      <c r="N6955" s="350">
        <v>4</v>
      </c>
      <c r="O6955" s="349">
        <v>6</v>
      </c>
      <c r="P6955" s="377">
        <v>24000</v>
      </c>
    </row>
    <row r="6956" spans="1:16" x14ac:dyDescent="0.2">
      <c r="A6956" s="348" t="s">
        <v>5780</v>
      </c>
      <c r="B6956" s="104" t="s">
        <v>423</v>
      </c>
      <c r="C6956" s="367" t="s">
        <v>99</v>
      </c>
      <c r="D6956" s="349" t="s">
        <v>4514</v>
      </c>
      <c r="E6956" s="370">
        <v>4000</v>
      </c>
      <c r="F6956" s="374" t="s">
        <v>7739</v>
      </c>
      <c r="G6956" s="350" t="s">
        <v>7740</v>
      </c>
      <c r="H6956" s="349" t="s">
        <v>5972</v>
      </c>
      <c r="I6956" s="349" t="s">
        <v>5793</v>
      </c>
      <c r="J6956" s="351" t="s">
        <v>5972</v>
      </c>
      <c r="K6956" s="352">
        <v>4</v>
      </c>
      <c r="L6956" s="353">
        <v>7</v>
      </c>
      <c r="M6956" s="377">
        <v>28000</v>
      </c>
      <c r="N6956" s="350">
        <v>0</v>
      </c>
      <c r="O6956" s="349">
        <v>0</v>
      </c>
      <c r="P6956" s="377">
        <v>0</v>
      </c>
    </row>
    <row r="6957" spans="1:16" x14ac:dyDescent="0.2">
      <c r="A6957" s="348" t="s">
        <v>5780</v>
      </c>
      <c r="B6957" s="104" t="s">
        <v>423</v>
      </c>
      <c r="C6957" s="367" t="s">
        <v>99</v>
      </c>
      <c r="D6957" s="349" t="s">
        <v>5849</v>
      </c>
      <c r="E6957" s="370">
        <v>4000</v>
      </c>
      <c r="F6957" s="374" t="s">
        <v>7739</v>
      </c>
      <c r="G6957" s="350" t="s">
        <v>7740</v>
      </c>
      <c r="H6957" s="349" t="s">
        <v>5825</v>
      </c>
      <c r="I6957" s="349" t="s">
        <v>5793</v>
      </c>
      <c r="J6957" s="351" t="s">
        <v>5825</v>
      </c>
      <c r="K6957" s="352">
        <v>2</v>
      </c>
      <c r="L6957" s="353">
        <v>5</v>
      </c>
      <c r="M6957" s="377">
        <v>19333.333333333332</v>
      </c>
      <c r="N6957" s="350">
        <v>4</v>
      </c>
      <c r="O6957" s="349">
        <v>6</v>
      </c>
      <c r="P6957" s="377">
        <v>24000</v>
      </c>
    </row>
    <row r="6958" spans="1:16" x14ac:dyDescent="0.2">
      <c r="A6958" s="348" t="s">
        <v>5780</v>
      </c>
      <c r="B6958" s="104" t="s">
        <v>423</v>
      </c>
      <c r="C6958" s="367" t="s">
        <v>99</v>
      </c>
      <c r="D6958" s="349" t="s">
        <v>5817</v>
      </c>
      <c r="E6958" s="370">
        <v>2250</v>
      </c>
      <c r="F6958" s="374" t="s">
        <v>7741</v>
      </c>
      <c r="G6958" s="350" t="s">
        <v>7742</v>
      </c>
      <c r="H6958" s="349" t="s">
        <v>1026</v>
      </c>
      <c r="I6958" s="349" t="s">
        <v>5793</v>
      </c>
      <c r="J6958" s="351" t="s">
        <v>1026</v>
      </c>
      <c r="K6958" s="352">
        <v>4</v>
      </c>
      <c r="L6958" s="353">
        <v>12</v>
      </c>
      <c r="M6958" s="377">
        <v>27000</v>
      </c>
      <c r="N6958" s="350">
        <v>4</v>
      </c>
      <c r="O6958" s="349">
        <v>6</v>
      </c>
      <c r="P6958" s="377">
        <v>13500</v>
      </c>
    </row>
    <row r="6959" spans="1:16" x14ac:dyDescent="0.2">
      <c r="A6959" s="348" t="s">
        <v>5780</v>
      </c>
      <c r="B6959" s="104" t="s">
        <v>423</v>
      </c>
      <c r="C6959" s="367" t="s">
        <v>99</v>
      </c>
      <c r="D6959" s="349" t="s">
        <v>5808</v>
      </c>
      <c r="E6959" s="370">
        <v>4000</v>
      </c>
      <c r="F6959" s="374" t="s">
        <v>7743</v>
      </c>
      <c r="G6959" s="350" t="s">
        <v>7744</v>
      </c>
      <c r="H6959" s="349" t="s">
        <v>1060</v>
      </c>
      <c r="I6959" s="349" t="s">
        <v>5793</v>
      </c>
      <c r="J6959" s="351" t="s">
        <v>1060</v>
      </c>
      <c r="K6959" s="352">
        <v>4</v>
      </c>
      <c r="L6959" s="353">
        <v>12</v>
      </c>
      <c r="M6959" s="377">
        <v>48000</v>
      </c>
      <c r="N6959" s="350">
        <v>4</v>
      </c>
      <c r="O6959" s="349">
        <v>6</v>
      </c>
      <c r="P6959" s="377">
        <v>24000</v>
      </c>
    </row>
    <row r="6960" spans="1:16" x14ac:dyDescent="0.2">
      <c r="A6960" s="348" t="s">
        <v>5780</v>
      </c>
      <c r="B6960" s="104" t="s">
        <v>423</v>
      </c>
      <c r="C6960" s="367" t="s">
        <v>99</v>
      </c>
      <c r="D6960" s="349" t="s">
        <v>5797</v>
      </c>
      <c r="E6960" s="370">
        <v>4000</v>
      </c>
      <c r="F6960" s="374" t="s">
        <v>7745</v>
      </c>
      <c r="G6960" s="350" t="s">
        <v>7746</v>
      </c>
      <c r="H6960" s="349" t="s">
        <v>1060</v>
      </c>
      <c r="I6960" s="349" t="s">
        <v>5793</v>
      </c>
      <c r="J6960" s="351" t="s">
        <v>1060</v>
      </c>
      <c r="K6960" s="352">
        <v>1</v>
      </c>
      <c r="L6960" s="353">
        <v>2</v>
      </c>
      <c r="M6960" s="377">
        <v>7600</v>
      </c>
      <c r="N6960" s="350">
        <v>4</v>
      </c>
      <c r="O6960" s="349">
        <v>6</v>
      </c>
      <c r="P6960" s="377">
        <v>24000</v>
      </c>
    </row>
    <row r="6961" spans="1:16" x14ac:dyDescent="0.2">
      <c r="A6961" s="348" t="s">
        <v>5780</v>
      </c>
      <c r="B6961" s="104" t="s">
        <v>423</v>
      </c>
      <c r="C6961" s="367" t="s">
        <v>99</v>
      </c>
      <c r="D6961" s="349" t="s">
        <v>5797</v>
      </c>
      <c r="E6961" s="370">
        <v>4000</v>
      </c>
      <c r="F6961" s="374" t="s">
        <v>7747</v>
      </c>
      <c r="G6961" s="350" t="s">
        <v>7748</v>
      </c>
      <c r="H6961" s="349" t="s">
        <v>1060</v>
      </c>
      <c r="I6961" s="349" t="s">
        <v>5793</v>
      </c>
      <c r="J6961" s="351" t="s">
        <v>1060</v>
      </c>
      <c r="K6961" s="352">
        <v>2</v>
      </c>
      <c r="L6961" s="353">
        <v>5</v>
      </c>
      <c r="M6961" s="377">
        <v>19333.333333333332</v>
      </c>
      <c r="N6961" s="350">
        <v>4</v>
      </c>
      <c r="O6961" s="349">
        <v>6</v>
      </c>
      <c r="P6961" s="377">
        <v>24000</v>
      </c>
    </row>
    <row r="6962" spans="1:16" x14ac:dyDescent="0.2">
      <c r="A6962" s="348" t="s">
        <v>5780</v>
      </c>
      <c r="B6962" s="104" t="s">
        <v>423</v>
      </c>
      <c r="C6962" s="367" t="s">
        <v>99</v>
      </c>
      <c r="D6962" s="349" t="s">
        <v>4514</v>
      </c>
      <c r="E6962" s="370">
        <v>4000</v>
      </c>
      <c r="F6962" s="374" t="s">
        <v>7749</v>
      </c>
      <c r="G6962" s="350" t="s">
        <v>7750</v>
      </c>
      <c r="H6962" s="349" t="s">
        <v>5972</v>
      </c>
      <c r="I6962" s="349" t="s">
        <v>5793</v>
      </c>
      <c r="J6962" s="351" t="s">
        <v>5972</v>
      </c>
      <c r="K6962" s="352">
        <v>4</v>
      </c>
      <c r="L6962" s="353">
        <v>12</v>
      </c>
      <c r="M6962" s="377">
        <v>48000</v>
      </c>
      <c r="N6962" s="350">
        <v>4</v>
      </c>
      <c r="O6962" s="349">
        <v>6</v>
      </c>
      <c r="P6962" s="377">
        <v>24000</v>
      </c>
    </row>
    <row r="6963" spans="1:16" x14ac:dyDescent="0.2">
      <c r="A6963" s="348" t="s">
        <v>5780</v>
      </c>
      <c r="B6963" s="104" t="s">
        <v>423</v>
      </c>
      <c r="C6963" s="367" t="s">
        <v>99</v>
      </c>
      <c r="D6963" s="349" t="s">
        <v>4514</v>
      </c>
      <c r="E6963" s="370">
        <v>4000</v>
      </c>
      <c r="F6963" s="374" t="s">
        <v>7751</v>
      </c>
      <c r="G6963" s="350" t="s">
        <v>7752</v>
      </c>
      <c r="H6963" s="349" t="s">
        <v>5825</v>
      </c>
      <c r="I6963" s="349" t="s">
        <v>1028</v>
      </c>
      <c r="J6963" s="351" t="s">
        <v>5825</v>
      </c>
      <c r="K6963" s="352">
        <v>4</v>
      </c>
      <c r="L6963" s="353">
        <v>12</v>
      </c>
      <c r="M6963" s="377">
        <v>48000</v>
      </c>
      <c r="N6963" s="350">
        <v>4</v>
      </c>
      <c r="O6963" s="349">
        <v>6</v>
      </c>
      <c r="P6963" s="377">
        <v>24000</v>
      </c>
    </row>
    <row r="6964" spans="1:16" x14ac:dyDescent="0.2">
      <c r="A6964" s="348" t="s">
        <v>5780</v>
      </c>
      <c r="B6964" s="104" t="s">
        <v>423</v>
      </c>
      <c r="C6964" s="367" t="s">
        <v>99</v>
      </c>
      <c r="D6964" s="349" t="s">
        <v>5863</v>
      </c>
      <c r="E6964" s="370">
        <v>4000</v>
      </c>
      <c r="F6964" s="374" t="s">
        <v>7753</v>
      </c>
      <c r="G6964" s="350" t="s">
        <v>7754</v>
      </c>
      <c r="H6964" s="349" t="s">
        <v>5863</v>
      </c>
      <c r="I6964" s="349" t="s">
        <v>5793</v>
      </c>
      <c r="J6964" s="351" t="s">
        <v>5863</v>
      </c>
      <c r="K6964" s="352">
        <v>4</v>
      </c>
      <c r="L6964" s="353">
        <v>12</v>
      </c>
      <c r="M6964" s="377">
        <v>48000</v>
      </c>
      <c r="N6964" s="350">
        <v>4</v>
      </c>
      <c r="O6964" s="349">
        <v>6</v>
      </c>
      <c r="P6964" s="377">
        <v>24000</v>
      </c>
    </row>
    <row r="6965" spans="1:16" x14ac:dyDescent="0.2">
      <c r="A6965" s="348" t="s">
        <v>5780</v>
      </c>
      <c r="B6965" s="104" t="s">
        <v>423</v>
      </c>
      <c r="C6965" s="367" t="s">
        <v>99</v>
      </c>
      <c r="D6965" s="349" t="s">
        <v>6791</v>
      </c>
      <c r="E6965" s="370">
        <v>4000</v>
      </c>
      <c r="F6965" s="374" t="s">
        <v>7755</v>
      </c>
      <c r="G6965" s="350" t="s">
        <v>7756</v>
      </c>
      <c r="H6965" s="349" t="s">
        <v>7757</v>
      </c>
      <c r="I6965" s="349" t="s">
        <v>5793</v>
      </c>
      <c r="J6965" s="351" t="s">
        <v>7757</v>
      </c>
      <c r="K6965" s="352">
        <v>1</v>
      </c>
      <c r="L6965" s="353">
        <v>2</v>
      </c>
      <c r="M6965" s="377">
        <v>7600</v>
      </c>
      <c r="N6965" s="350">
        <v>4</v>
      </c>
      <c r="O6965" s="349">
        <v>6</v>
      </c>
      <c r="P6965" s="377">
        <v>24000</v>
      </c>
    </row>
    <row r="6966" spans="1:16" x14ac:dyDescent="0.2">
      <c r="A6966" s="348" t="s">
        <v>5780</v>
      </c>
      <c r="B6966" s="104" t="s">
        <v>423</v>
      </c>
      <c r="C6966" s="367" t="s">
        <v>99</v>
      </c>
      <c r="D6966" s="349" t="s">
        <v>7758</v>
      </c>
      <c r="E6966" s="370">
        <v>8000</v>
      </c>
      <c r="F6966" s="374" t="s">
        <v>7759</v>
      </c>
      <c r="G6966" s="350" t="s">
        <v>7760</v>
      </c>
      <c r="H6966" s="349" t="s">
        <v>7761</v>
      </c>
      <c r="I6966" s="349" t="s">
        <v>5793</v>
      </c>
      <c r="J6966" s="351" t="s">
        <v>7761</v>
      </c>
      <c r="K6966" s="352">
        <v>4</v>
      </c>
      <c r="L6966" s="353">
        <v>12</v>
      </c>
      <c r="M6966" s="377">
        <v>96000</v>
      </c>
      <c r="N6966" s="350">
        <v>4</v>
      </c>
      <c r="O6966" s="349">
        <v>6</v>
      </c>
      <c r="P6966" s="377">
        <v>48000</v>
      </c>
    </row>
    <row r="6967" spans="1:16" x14ac:dyDescent="0.2">
      <c r="A6967" s="348" t="s">
        <v>5780</v>
      </c>
      <c r="B6967" s="104" t="s">
        <v>423</v>
      </c>
      <c r="C6967" s="367" t="s">
        <v>99</v>
      </c>
      <c r="D6967" s="349" t="s">
        <v>5863</v>
      </c>
      <c r="E6967" s="370">
        <v>4000</v>
      </c>
      <c r="F6967" s="374" t="s">
        <v>7762</v>
      </c>
      <c r="G6967" s="350" t="s">
        <v>7763</v>
      </c>
      <c r="H6967" s="349" t="s">
        <v>5875</v>
      </c>
      <c r="I6967" s="349" t="s">
        <v>5793</v>
      </c>
      <c r="J6967" s="351" t="s">
        <v>5875</v>
      </c>
      <c r="K6967" s="352">
        <v>4</v>
      </c>
      <c r="L6967" s="353">
        <v>12</v>
      </c>
      <c r="M6967" s="377">
        <v>48000</v>
      </c>
      <c r="N6967" s="350">
        <v>4</v>
      </c>
      <c r="O6967" s="349">
        <v>6</v>
      </c>
      <c r="P6967" s="377">
        <v>24000</v>
      </c>
    </row>
    <row r="6968" spans="1:16" x14ac:dyDescent="0.2">
      <c r="A6968" s="348" t="s">
        <v>5780</v>
      </c>
      <c r="B6968" s="104" t="s">
        <v>423</v>
      </c>
      <c r="C6968" s="367" t="s">
        <v>99</v>
      </c>
      <c r="D6968" s="349" t="s">
        <v>5853</v>
      </c>
      <c r="E6968" s="370">
        <v>4000</v>
      </c>
      <c r="F6968" s="374" t="s">
        <v>7764</v>
      </c>
      <c r="G6968" s="350" t="s">
        <v>7765</v>
      </c>
      <c r="H6968" s="349" t="s">
        <v>1060</v>
      </c>
      <c r="I6968" s="349" t="s">
        <v>5793</v>
      </c>
      <c r="J6968" s="351" t="s">
        <v>1060</v>
      </c>
      <c r="K6968" s="352">
        <v>2</v>
      </c>
      <c r="L6968" s="353">
        <v>4</v>
      </c>
      <c r="M6968" s="377">
        <v>16000</v>
      </c>
      <c r="N6968" s="350">
        <v>4</v>
      </c>
      <c r="O6968" s="349">
        <v>6</v>
      </c>
      <c r="P6968" s="377">
        <v>24000</v>
      </c>
    </row>
    <row r="6969" spans="1:16" x14ac:dyDescent="0.2">
      <c r="A6969" s="348" t="s">
        <v>5780</v>
      </c>
      <c r="B6969" s="104" t="s">
        <v>423</v>
      </c>
      <c r="C6969" s="367" t="s">
        <v>99</v>
      </c>
      <c r="D6969" s="349" t="s">
        <v>5794</v>
      </c>
      <c r="E6969" s="370">
        <v>4000</v>
      </c>
      <c r="F6969" s="374" t="s">
        <v>7766</v>
      </c>
      <c r="G6969" s="350" t="s">
        <v>7767</v>
      </c>
      <c r="H6969" s="349" t="s">
        <v>1026</v>
      </c>
      <c r="I6969" s="349" t="s">
        <v>5793</v>
      </c>
      <c r="J6969" s="351" t="s">
        <v>1026</v>
      </c>
      <c r="K6969" s="352">
        <v>4</v>
      </c>
      <c r="L6969" s="353">
        <v>12</v>
      </c>
      <c r="M6969" s="377">
        <v>48000</v>
      </c>
      <c r="N6969" s="350">
        <v>4</v>
      </c>
      <c r="O6969" s="349">
        <v>6</v>
      </c>
      <c r="P6969" s="377">
        <v>24000</v>
      </c>
    </row>
    <row r="6970" spans="1:16" x14ac:dyDescent="0.2">
      <c r="A6970" s="348" t="s">
        <v>5780</v>
      </c>
      <c r="B6970" s="104" t="s">
        <v>423</v>
      </c>
      <c r="C6970" s="367" t="s">
        <v>99</v>
      </c>
      <c r="D6970" s="349" t="s">
        <v>7768</v>
      </c>
      <c r="E6970" s="370">
        <v>3000</v>
      </c>
      <c r="F6970" s="374" t="s">
        <v>7769</v>
      </c>
      <c r="G6970" s="350" t="s">
        <v>7770</v>
      </c>
      <c r="H6970" s="349" t="s">
        <v>2388</v>
      </c>
      <c r="I6970" s="349" t="s">
        <v>5793</v>
      </c>
      <c r="J6970" s="351" t="s">
        <v>2388</v>
      </c>
      <c r="K6970" s="352">
        <v>2</v>
      </c>
      <c r="L6970" s="353">
        <v>6</v>
      </c>
      <c r="M6970" s="377">
        <v>16500</v>
      </c>
      <c r="N6970" s="350">
        <v>4</v>
      </c>
      <c r="O6970" s="349">
        <v>6</v>
      </c>
      <c r="P6970" s="377">
        <v>18000</v>
      </c>
    </row>
    <row r="6971" spans="1:16" x14ac:dyDescent="0.2">
      <c r="A6971" s="348" t="s">
        <v>5780</v>
      </c>
      <c r="B6971" s="104" t="s">
        <v>423</v>
      </c>
      <c r="C6971" s="367" t="s">
        <v>99</v>
      </c>
      <c r="D6971" s="349" t="s">
        <v>5863</v>
      </c>
      <c r="E6971" s="370">
        <v>4000</v>
      </c>
      <c r="F6971" s="374" t="s">
        <v>7771</v>
      </c>
      <c r="G6971" s="350" t="s">
        <v>7772</v>
      </c>
      <c r="H6971" s="349" t="s">
        <v>5863</v>
      </c>
      <c r="I6971" s="349" t="s">
        <v>5793</v>
      </c>
      <c r="J6971" s="351" t="s">
        <v>5863</v>
      </c>
      <c r="K6971" s="352">
        <v>4</v>
      </c>
      <c r="L6971" s="353">
        <v>12</v>
      </c>
      <c r="M6971" s="377">
        <v>48000</v>
      </c>
      <c r="N6971" s="350">
        <v>4</v>
      </c>
      <c r="O6971" s="349">
        <v>6</v>
      </c>
      <c r="P6971" s="377">
        <v>24000</v>
      </c>
    </row>
    <row r="6972" spans="1:16" x14ac:dyDescent="0.2">
      <c r="A6972" s="348" t="s">
        <v>5780</v>
      </c>
      <c r="B6972" s="104" t="s">
        <v>423</v>
      </c>
      <c r="C6972" s="367" t="s">
        <v>99</v>
      </c>
      <c r="D6972" s="349" t="s">
        <v>5797</v>
      </c>
      <c r="E6972" s="370">
        <v>4000</v>
      </c>
      <c r="F6972" s="374" t="s">
        <v>7773</v>
      </c>
      <c r="G6972" s="350" t="s">
        <v>7774</v>
      </c>
      <c r="H6972" s="349" t="s">
        <v>1060</v>
      </c>
      <c r="I6972" s="349" t="s">
        <v>5793</v>
      </c>
      <c r="J6972" s="351" t="s">
        <v>1060</v>
      </c>
      <c r="K6972" s="352">
        <v>2</v>
      </c>
      <c r="L6972" s="353">
        <v>5</v>
      </c>
      <c r="M6972" s="377">
        <v>16666.666666666668</v>
      </c>
      <c r="N6972" s="350">
        <v>3</v>
      </c>
      <c r="O6972" s="349">
        <v>5</v>
      </c>
      <c r="P6972" s="377">
        <v>20000</v>
      </c>
    </row>
    <row r="6973" spans="1:16" x14ac:dyDescent="0.2">
      <c r="A6973" s="348" t="s">
        <v>5780</v>
      </c>
      <c r="B6973" s="104" t="s">
        <v>423</v>
      </c>
      <c r="C6973" s="367" t="s">
        <v>99</v>
      </c>
      <c r="D6973" s="349" t="s">
        <v>4514</v>
      </c>
      <c r="E6973" s="370">
        <v>4000</v>
      </c>
      <c r="F6973" s="374" t="s">
        <v>7775</v>
      </c>
      <c r="G6973" s="350" t="s">
        <v>7776</v>
      </c>
      <c r="H6973" s="349" t="s">
        <v>5972</v>
      </c>
      <c r="I6973" s="349" t="s">
        <v>5793</v>
      </c>
      <c r="J6973" s="351" t="s">
        <v>5972</v>
      </c>
      <c r="K6973" s="352">
        <v>4</v>
      </c>
      <c r="L6973" s="353">
        <v>12</v>
      </c>
      <c r="M6973" s="377">
        <v>48000</v>
      </c>
      <c r="N6973" s="350">
        <v>4</v>
      </c>
      <c r="O6973" s="349">
        <v>6</v>
      </c>
      <c r="P6973" s="377">
        <v>24000</v>
      </c>
    </row>
    <row r="6974" spans="1:16" x14ac:dyDescent="0.2">
      <c r="A6974" s="348" t="s">
        <v>5780</v>
      </c>
      <c r="B6974" s="104" t="s">
        <v>423</v>
      </c>
      <c r="C6974" s="367" t="s">
        <v>99</v>
      </c>
      <c r="D6974" s="349" t="s">
        <v>5811</v>
      </c>
      <c r="E6974" s="370">
        <v>2000</v>
      </c>
      <c r="F6974" s="374" t="s">
        <v>7777</v>
      </c>
      <c r="G6974" s="350" t="s">
        <v>7778</v>
      </c>
      <c r="H6974" s="349" t="s">
        <v>1026</v>
      </c>
      <c r="I6974" s="349" t="s">
        <v>5793</v>
      </c>
      <c r="J6974" s="351" t="s">
        <v>1026</v>
      </c>
      <c r="K6974" s="352">
        <v>4</v>
      </c>
      <c r="L6974" s="353">
        <v>12</v>
      </c>
      <c r="M6974" s="377">
        <v>24000</v>
      </c>
      <c r="N6974" s="350">
        <v>4</v>
      </c>
      <c r="O6974" s="349">
        <v>6</v>
      </c>
      <c r="P6974" s="377">
        <v>12000</v>
      </c>
    </row>
    <row r="6975" spans="1:16" x14ac:dyDescent="0.2">
      <c r="A6975" s="348" t="s">
        <v>5780</v>
      </c>
      <c r="B6975" s="104" t="s">
        <v>423</v>
      </c>
      <c r="C6975" s="367" t="s">
        <v>99</v>
      </c>
      <c r="D6975" s="349" t="s">
        <v>7779</v>
      </c>
      <c r="E6975" s="370">
        <v>1500</v>
      </c>
      <c r="F6975" s="374" t="s">
        <v>7780</v>
      </c>
      <c r="G6975" s="350" t="s">
        <v>7781</v>
      </c>
      <c r="H6975" s="349" t="s">
        <v>1117</v>
      </c>
      <c r="I6975" s="349" t="s">
        <v>1117</v>
      </c>
      <c r="J6975" s="351" t="s">
        <v>1117</v>
      </c>
      <c r="K6975" s="352">
        <v>4</v>
      </c>
      <c r="L6975" s="353">
        <v>12</v>
      </c>
      <c r="M6975" s="377">
        <v>18000</v>
      </c>
      <c r="N6975" s="350">
        <v>4</v>
      </c>
      <c r="O6975" s="349">
        <v>6</v>
      </c>
      <c r="P6975" s="377">
        <v>9000</v>
      </c>
    </row>
    <row r="6976" spans="1:16" x14ac:dyDescent="0.2">
      <c r="A6976" s="348" t="s">
        <v>5780</v>
      </c>
      <c r="B6976" s="104" t="s">
        <v>423</v>
      </c>
      <c r="C6976" s="367" t="s">
        <v>99</v>
      </c>
      <c r="D6976" s="349" t="s">
        <v>7782</v>
      </c>
      <c r="E6976" s="370">
        <v>2000</v>
      </c>
      <c r="F6976" s="374" t="s">
        <v>7783</v>
      </c>
      <c r="G6976" s="350" t="s">
        <v>7784</v>
      </c>
      <c r="H6976" s="349" t="s">
        <v>2439</v>
      </c>
      <c r="I6976" s="349" t="s">
        <v>5793</v>
      </c>
      <c r="J6976" s="351" t="s">
        <v>2439</v>
      </c>
      <c r="K6976" s="352">
        <v>1</v>
      </c>
      <c r="L6976" s="353">
        <v>1</v>
      </c>
      <c r="M6976" s="377">
        <v>2000</v>
      </c>
      <c r="N6976" s="350">
        <v>0</v>
      </c>
      <c r="O6976" s="349">
        <v>0</v>
      </c>
      <c r="P6976" s="377">
        <v>0</v>
      </c>
    </row>
    <row r="6977" spans="1:16" x14ac:dyDescent="0.2">
      <c r="A6977" s="348" t="s">
        <v>5780</v>
      </c>
      <c r="B6977" s="104" t="s">
        <v>423</v>
      </c>
      <c r="C6977" s="367" t="s">
        <v>99</v>
      </c>
      <c r="D6977" s="349" t="s">
        <v>5790</v>
      </c>
      <c r="E6977" s="370">
        <v>4000</v>
      </c>
      <c r="F6977" s="374" t="s">
        <v>7785</v>
      </c>
      <c r="G6977" s="350" t="s">
        <v>7786</v>
      </c>
      <c r="H6977" s="349" t="s">
        <v>1060</v>
      </c>
      <c r="I6977" s="349" t="s">
        <v>5793</v>
      </c>
      <c r="J6977" s="351" t="s">
        <v>1060</v>
      </c>
      <c r="K6977" s="352">
        <v>4</v>
      </c>
      <c r="L6977" s="353">
        <v>12</v>
      </c>
      <c r="M6977" s="377">
        <v>48000</v>
      </c>
      <c r="N6977" s="350">
        <v>2</v>
      </c>
      <c r="O6977" s="349">
        <v>4</v>
      </c>
      <c r="P6977" s="377">
        <v>12133.333333333334</v>
      </c>
    </row>
    <row r="6978" spans="1:16" x14ac:dyDescent="0.2">
      <c r="A6978" s="348" t="s">
        <v>5780</v>
      </c>
      <c r="B6978" s="104" t="s">
        <v>423</v>
      </c>
      <c r="C6978" s="367" t="s">
        <v>99</v>
      </c>
      <c r="D6978" s="349" t="s">
        <v>5829</v>
      </c>
      <c r="E6978" s="370">
        <v>4000</v>
      </c>
      <c r="F6978" s="374" t="s">
        <v>7787</v>
      </c>
      <c r="G6978" s="350" t="s">
        <v>7788</v>
      </c>
      <c r="H6978" s="349" t="s">
        <v>6192</v>
      </c>
      <c r="I6978" s="349" t="s">
        <v>5793</v>
      </c>
      <c r="J6978" s="351" t="s">
        <v>6192</v>
      </c>
      <c r="K6978" s="352">
        <v>2</v>
      </c>
      <c r="L6978" s="353">
        <v>6</v>
      </c>
      <c r="M6978" s="377">
        <v>23066.666666666668</v>
      </c>
      <c r="N6978" s="350">
        <v>4</v>
      </c>
      <c r="O6978" s="349">
        <v>6</v>
      </c>
      <c r="P6978" s="377">
        <v>24000</v>
      </c>
    </row>
    <row r="6979" spans="1:16" x14ac:dyDescent="0.2">
      <c r="A6979" s="348" t="s">
        <v>5780</v>
      </c>
      <c r="B6979" s="104" t="s">
        <v>423</v>
      </c>
      <c r="C6979" s="367" t="s">
        <v>99</v>
      </c>
      <c r="D6979" s="349" t="s">
        <v>5826</v>
      </c>
      <c r="E6979" s="370">
        <v>3000</v>
      </c>
      <c r="F6979" s="374" t="s">
        <v>7789</v>
      </c>
      <c r="G6979" s="350" t="s">
        <v>7790</v>
      </c>
      <c r="H6979" s="349" t="s">
        <v>5826</v>
      </c>
      <c r="I6979" s="349" t="s">
        <v>5793</v>
      </c>
      <c r="J6979" s="351" t="s">
        <v>5826</v>
      </c>
      <c r="K6979" s="352">
        <v>2</v>
      </c>
      <c r="L6979" s="353">
        <v>4</v>
      </c>
      <c r="M6979" s="377">
        <v>9800</v>
      </c>
      <c r="N6979" s="350">
        <v>4</v>
      </c>
      <c r="O6979" s="349">
        <v>6</v>
      </c>
      <c r="P6979" s="377">
        <v>18000</v>
      </c>
    </row>
    <row r="6980" spans="1:16" x14ac:dyDescent="0.2">
      <c r="A6980" s="348" t="s">
        <v>5780</v>
      </c>
      <c r="B6980" s="104" t="s">
        <v>423</v>
      </c>
      <c r="C6980" s="367" t="s">
        <v>99</v>
      </c>
      <c r="D6980" s="349" t="s">
        <v>5829</v>
      </c>
      <c r="E6980" s="370">
        <v>4000</v>
      </c>
      <c r="F6980" s="374" t="s">
        <v>7791</v>
      </c>
      <c r="G6980" s="350" t="s">
        <v>7792</v>
      </c>
      <c r="H6980" s="349" t="s">
        <v>1060</v>
      </c>
      <c r="I6980" s="349" t="s">
        <v>5793</v>
      </c>
      <c r="J6980" s="351" t="s">
        <v>1060</v>
      </c>
      <c r="K6980" s="352">
        <v>2</v>
      </c>
      <c r="L6980" s="353">
        <v>6</v>
      </c>
      <c r="M6980" s="377">
        <v>23066.666666666668</v>
      </c>
      <c r="N6980" s="350">
        <v>4</v>
      </c>
      <c r="O6980" s="349">
        <v>6</v>
      </c>
      <c r="P6980" s="377">
        <v>24000</v>
      </c>
    </row>
    <row r="6981" spans="1:16" x14ac:dyDescent="0.2">
      <c r="A6981" s="348" t="s">
        <v>5780</v>
      </c>
      <c r="B6981" s="104" t="s">
        <v>423</v>
      </c>
      <c r="C6981" s="367" t="s">
        <v>99</v>
      </c>
      <c r="D6981" s="349" t="s">
        <v>5790</v>
      </c>
      <c r="E6981" s="370">
        <v>4000</v>
      </c>
      <c r="F6981" s="374" t="s">
        <v>7793</v>
      </c>
      <c r="G6981" s="350" t="s">
        <v>7794</v>
      </c>
      <c r="H6981" s="349" t="s">
        <v>1060</v>
      </c>
      <c r="I6981" s="349" t="s">
        <v>5793</v>
      </c>
      <c r="J6981" s="351" t="s">
        <v>1060</v>
      </c>
      <c r="K6981" s="352">
        <v>4</v>
      </c>
      <c r="L6981" s="353">
        <v>12</v>
      </c>
      <c r="M6981" s="377">
        <v>48000</v>
      </c>
      <c r="N6981" s="350">
        <v>4</v>
      </c>
      <c r="O6981" s="349">
        <v>6</v>
      </c>
      <c r="P6981" s="377">
        <v>24000</v>
      </c>
    </row>
    <row r="6982" spans="1:16" x14ac:dyDescent="0.2">
      <c r="A6982" s="348" t="s">
        <v>5780</v>
      </c>
      <c r="B6982" s="104" t="s">
        <v>423</v>
      </c>
      <c r="C6982" s="367" t="s">
        <v>99</v>
      </c>
      <c r="D6982" s="349" t="s">
        <v>6130</v>
      </c>
      <c r="E6982" s="370">
        <v>4000</v>
      </c>
      <c r="F6982" s="374" t="s">
        <v>7795</v>
      </c>
      <c r="G6982" s="350" t="s">
        <v>7796</v>
      </c>
      <c r="H6982" s="349" t="s">
        <v>7797</v>
      </c>
      <c r="I6982" s="349" t="s">
        <v>5793</v>
      </c>
      <c r="J6982" s="351" t="s">
        <v>7797</v>
      </c>
      <c r="K6982" s="352">
        <v>2</v>
      </c>
      <c r="L6982" s="353">
        <v>6</v>
      </c>
      <c r="M6982" s="377">
        <v>23066.666666666668</v>
      </c>
      <c r="N6982" s="350">
        <v>4</v>
      </c>
      <c r="O6982" s="349">
        <v>6</v>
      </c>
      <c r="P6982" s="377">
        <v>24000</v>
      </c>
    </row>
    <row r="6983" spans="1:16" x14ac:dyDescent="0.2">
      <c r="A6983" s="348" t="s">
        <v>5780</v>
      </c>
      <c r="B6983" s="104" t="s">
        <v>423</v>
      </c>
      <c r="C6983" s="367" t="s">
        <v>99</v>
      </c>
      <c r="D6983" s="349" t="s">
        <v>7798</v>
      </c>
      <c r="E6983" s="370">
        <v>3000</v>
      </c>
      <c r="F6983" s="374" t="s">
        <v>7799</v>
      </c>
      <c r="G6983" s="350" t="s">
        <v>7800</v>
      </c>
      <c r="H6983" s="349" t="s">
        <v>5524</v>
      </c>
      <c r="I6983" s="349" t="s">
        <v>5793</v>
      </c>
      <c r="J6983" s="351" t="s">
        <v>5524</v>
      </c>
      <c r="K6983" s="352">
        <v>1</v>
      </c>
      <c r="L6983" s="353">
        <v>3</v>
      </c>
      <c r="M6983" s="377">
        <v>8200</v>
      </c>
      <c r="N6983" s="350">
        <v>4</v>
      </c>
      <c r="O6983" s="349">
        <v>6</v>
      </c>
      <c r="P6983" s="377">
        <v>18000</v>
      </c>
    </row>
    <row r="6984" spans="1:16" x14ac:dyDescent="0.2">
      <c r="A6984" s="348" t="s">
        <v>5780</v>
      </c>
      <c r="B6984" s="104" t="s">
        <v>423</v>
      </c>
      <c r="C6984" s="367" t="s">
        <v>99</v>
      </c>
      <c r="D6984" s="349" t="s">
        <v>5811</v>
      </c>
      <c r="E6984" s="370">
        <v>3000</v>
      </c>
      <c r="F6984" s="374" t="s">
        <v>7801</v>
      </c>
      <c r="G6984" s="350" t="s">
        <v>7802</v>
      </c>
      <c r="H6984" s="349" t="s">
        <v>7803</v>
      </c>
      <c r="I6984" s="349" t="s">
        <v>5814</v>
      </c>
      <c r="J6984" s="351" t="s">
        <v>7803</v>
      </c>
      <c r="K6984" s="352">
        <v>4</v>
      </c>
      <c r="L6984" s="353">
        <v>12</v>
      </c>
      <c r="M6984" s="377">
        <v>36000</v>
      </c>
      <c r="N6984" s="350">
        <v>4</v>
      </c>
      <c r="O6984" s="349">
        <v>6</v>
      </c>
      <c r="P6984" s="377">
        <v>18000</v>
      </c>
    </row>
    <row r="6985" spans="1:16" x14ac:dyDescent="0.2">
      <c r="A6985" s="348" t="s">
        <v>5780</v>
      </c>
      <c r="B6985" s="104" t="s">
        <v>423</v>
      </c>
      <c r="C6985" s="367" t="s">
        <v>99</v>
      </c>
      <c r="D6985" s="349" t="s">
        <v>5863</v>
      </c>
      <c r="E6985" s="370">
        <v>4000</v>
      </c>
      <c r="F6985" s="374" t="s">
        <v>7804</v>
      </c>
      <c r="G6985" s="350" t="s">
        <v>7805</v>
      </c>
      <c r="H6985" s="349" t="s">
        <v>5821</v>
      </c>
      <c r="I6985" s="349" t="s">
        <v>5793</v>
      </c>
      <c r="J6985" s="351" t="s">
        <v>5821</v>
      </c>
      <c r="K6985" s="352">
        <v>3</v>
      </c>
      <c r="L6985" s="353">
        <v>8</v>
      </c>
      <c r="M6985" s="377">
        <v>32000</v>
      </c>
      <c r="N6985" s="350">
        <v>0</v>
      </c>
      <c r="O6985" s="349">
        <v>0</v>
      </c>
      <c r="P6985" s="377">
        <v>0</v>
      </c>
    </row>
    <row r="6986" spans="1:16" x14ac:dyDescent="0.2">
      <c r="A6986" s="348" t="s">
        <v>5780</v>
      </c>
      <c r="B6986" s="104" t="s">
        <v>423</v>
      </c>
      <c r="C6986" s="367" t="s">
        <v>99</v>
      </c>
      <c r="D6986" s="349" t="s">
        <v>6019</v>
      </c>
      <c r="E6986" s="370">
        <v>4000</v>
      </c>
      <c r="F6986" s="374" t="s">
        <v>7806</v>
      </c>
      <c r="G6986" s="350" t="s">
        <v>7807</v>
      </c>
      <c r="H6986" s="349" t="s">
        <v>6804</v>
      </c>
      <c r="I6986" s="349" t="s">
        <v>1028</v>
      </c>
      <c r="J6986" s="351" t="s">
        <v>6804</v>
      </c>
      <c r="K6986" s="352">
        <v>4</v>
      </c>
      <c r="L6986" s="353">
        <v>12</v>
      </c>
      <c r="M6986" s="377">
        <v>48000</v>
      </c>
      <c r="N6986" s="350">
        <v>4</v>
      </c>
      <c r="O6986" s="349">
        <v>6</v>
      </c>
      <c r="P6986" s="377">
        <v>24000</v>
      </c>
    </row>
    <row r="6987" spans="1:16" x14ac:dyDescent="0.2">
      <c r="A6987" s="348" t="s">
        <v>5780</v>
      </c>
      <c r="B6987" s="104" t="s">
        <v>423</v>
      </c>
      <c r="C6987" s="367" t="s">
        <v>99</v>
      </c>
      <c r="D6987" s="349" t="s">
        <v>4514</v>
      </c>
      <c r="E6987" s="370">
        <v>4000</v>
      </c>
      <c r="F6987" s="374" t="s">
        <v>7808</v>
      </c>
      <c r="G6987" s="350" t="s">
        <v>7809</v>
      </c>
      <c r="H6987" s="349" t="s">
        <v>5972</v>
      </c>
      <c r="I6987" s="349" t="s">
        <v>5793</v>
      </c>
      <c r="J6987" s="351" t="s">
        <v>5972</v>
      </c>
      <c r="K6987" s="352">
        <v>4</v>
      </c>
      <c r="L6987" s="353">
        <v>12</v>
      </c>
      <c r="M6987" s="377">
        <v>48000</v>
      </c>
      <c r="N6987" s="350">
        <v>4</v>
      </c>
      <c r="O6987" s="349">
        <v>6</v>
      </c>
      <c r="P6987" s="377">
        <v>24000</v>
      </c>
    </row>
    <row r="6988" spans="1:16" x14ac:dyDescent="0.2">
      <c r="A6988" s="348" t="s">
        <v>5780</v>
      </c>
      <c r="B6988" s="104" t="s">
        <v>423</v>
      </c>
      <c r="C6988" s="367" t="s">
        <v>99</v>
      </c>
      <c r="D6988" s="349" t="s">
        <v>7810</v>
      </c>
      <c r="E6988" s="370">
        <v>4000</v>
      </c>
      <c r="F6988" s="374" t="s">
        <v>7811</v>
      </c>
      <c r="G6988" s="350" t="s">
        <v>7812</v>
      </c>
      <c r="H6988" s="349" t="s">
        <v>1026</v>
      </c>
      <c r="I6988" s="349" t="s">
        <v>5793</v>
      </c>
      <c r="J6988" s="351" t="s">
        <v>1026</v>
      </c>
      <c r="K6988" s="352">
        <v>1</v>
      </c>
      <c r="L6988" s="353">
        <v>2</v>
      </c>
      <c r="M6988" s="377">
        <v>8000</v>
      </c>
      <c r="N6988" s="350">
        <v>0</v>
      </c>
      <c r="O6988" s="349">
        <v>0</v>
      </c>
      <c r="P6988" s="377">
        <v>0</v>
      </c>
    </row>
    <row r="6989" spans="1:16" x14ac:dyDescent="0.2">
      <c r="A6989" s="348" t="s">
        <v>5780</v>
      </c>
      <c r="B6989" s="104" t="s">
        <v>423</v>
      </c>
      <c r="C6989" s="367" t="s">
        <v>99</v>
      </c>
      <c r="D6989" s="349" t="s">
        <v>5863</v>
      </c>
      <c r="E6989" s="370">
        <v>4000</v>
      </c>
      <c r="F6989" s="374" t="s">
        <v>7813</v>
      </c>
      <c r="G6989" s="350" t="s">
        <v>7814</v>
      </c>
      <c r="H6989" s="349" t="s">
        <v>5821</v>
      </c>
      <c r="I6989" s="349" t="s">
        <v>5793</v>
      </c>
      <c r="J6989" s="351" t="s">
        <v>5821</v>
      </c>
      <c r="K6989" s="352">
        <v>4</v>
      </c>
      <c r="L6989" s="353">
        <v>7</v>
      </c>
      <c r="M6989" s="377">
        <v>28000</v>
      </c>
      <c r="N6989" s="350">
        <v>0</v>
      </c>
      <c r="O6989" s="349">
        <v>0</v>
      </c>
      <c r="P6989" s="377">
        <v>0</v>
      </c>
    </row>
    <row r="6990" spans="1:16" x14ac:dyDescent="0.2">
      <c r="A6990" s="348" t="s">
        <v>5780</v>
      </c>
      <c r="B6990" s="104" t="s">
        <v>423</v>
      </c>
      <c r="C6990" s="367" t="s">
        <v>99</v>
      </c>
      <c r="D6990" s="349" t="s">
        <v>5941</v>
      </c>
      <c r="E6990" s="370">
        <v>4000</v>
      </c>
      <c r="F6990" s="374" t="s">
        <v>7813</v>
      </c>
      <c r="G6990" s="350" t="s">
        <v>7814</v>
      </c>
      <c r="H6990" s="349" t="s">
        <v>1060</v>
      </c>
      <c r="I6990" s="349" t="s">
        <v>5793</v>
      </c>
      <c r="J6990" s="351" t="s">
        <v>1060</v>
      </c>
      <c r="K6990" s="352">
        <v>2</v>
      </c>
      <c r="L6990" s="353">
        <v>5</v>
      </c>
      <c r="M6990" s="377">
        <v>18400</v>
      </c>
      <c r="N6990" s="350">
        <v>4</v>
      </c>
      <c r="O6990" s="349">
        <v>6</v>
      </c>
      <c r="P6990" s="377">
        <v>24000</v>
      </c>
    </row>
    <row r="6991" spans="1:16" x14ac:dyDescent="0.2">
      <c r="A6991" s="348" t="s">
        <v>5780</v>
      </c>
      <c r="B6991" s="104" t="s">
        <v>423</v>
      </c>
      <c r="C6991" s="367" t="s">
        <v>99</v>
      </c>
      <c r="D6991" s="349" t="s">
        <v>5870</v>
      </c>
      <c r="E6991" s="370">
        <v>4000</v>
      </c>
      <c r="F6991" s="374" t="s">
        <v>7815</v>
      </c>
      <c r="G6991" s="350" t="s">
        <v>7816</v>
      </c>
      <c r="H6991" s="349" t="s">
        <v>6035</v>
      </c>
      <c r="I6991" s="349" t="s">
        <v>5793</v>
      </c>
      <c r="J6991" s="351" t="s">
        <v>6035</v>
      </c>
      <c r="K6991" s="352">
        <v>4</v>
      </c>
      <c r="L6991" s="353">
        <v>12</v>
      </c>
      <c r="M6991" s="377">
        <v>48000</v>
      </c>
      <c r="N6991" s="350">
        <v>4</v>
      </c>
      <c r="O6991" s="349">
        <v>6</v>
      </c>
      <c r="P6991" s="377">
        <v>24000</v>
      </c>
    </row>
    <row r="6992" spans="1:16" x14ac:dyDescent="0.2">
      <c r="A6992" s="348" t="s">
        <v>5780</v>
      </c>
      <c r="B6992" s="104" t="s">
        <v>423</v>
      </c>
      <c r="C6992" s="367" t="s">
        <v>99</v>
      </c>
      <c r="D6992" s="349" t="s">
        <v>5811</v>
      </c>
      <c r="E6992" s="370">
        <v>3000</v>
      </c>
      <c r="F6992" s="374" t="s">
        <v>7817</v>
      </c>
      <c r="G6992" s="350" t="s">
        <v>7818</v>
      </c>
      <c r="H6992" s="349" t="s">
        <v>7374</v>
      </c>
      <c r="I6992" s="349" t="s">
        <v>5785</v>
      </c>
      <c r="J6992" s="351" t="s">
        <v>7374</v>
      </c>
      <c r="K6992" s="352">
        <v>4</v>
      </c>
      <c r="L6992" s="353">
        <v>12</v>
      </c>
      <c r="M6992" s="377">
        <v>36000</v>
      </c>
      <c r="N6992" s="350">
        <v>4</v>
      </c>
      <c r="O6992" s="349">
        <v>6</v>
      </c>
      <c r="P6992" s="377">
        <v>18000</v>
      </c>
    </row>
    <row r="6993" spans="1:16" x14ac:dyDescent="0.2">
      <c r="A6993" s="348" t="s">
        <v>5780</v>
      </c>
      <c r="B6993" s="104" t="s">
        <v>423</v>
      </c>
      <c r="C6993" s="367" t="s">
        <v>99</v>
      </c>
      <c r="D6993" s="349" t="s">
        <v>5811</v>
      </c>
      <c r="E6993" s="370">
        <v>3000</v>
      </c>
      <c r="F6993" s="374" t="s">
        <v>7819</v>
      </c>
      <c r="G6993" s="350" t="s">
        <v>7820</v>
      </c>
      <c r="H6993" s="349" t="s">
        <v>1026</v>
      </c>
      <c r="I6993" s="349" t="s">
        <v>5793</v>
      </c>
      <c r="J6993" s="351" t="s">
        <v>1026</v>
      </c>
      <c r="K6993" s="352">
        <v>2</v>
      </c>
      <c r="L6993" s="353">
        <v>4</v>
      </c>
      <c r="M6993" s="377">
        <v>12000</v>
      </c>
      <c r="N6993" s="350">
        <v>0</v>
      </c>
      <c r="O6993" s="349">
        <v>0</v>
      </c>
      <c r="P6993" s="377">
        <v>0</v>
      </c>
    </row>
    <row r="6994" spans="1:16" x14ac:dyDescent="0.2">
      <c r="A6994" s="348" t="s">
        <v>5780</v>
      </c>
      <c r="B6994" s="104" t="s">
        <v>423</v>
      </c>
      <c r="C6994" s="367" t="s">
        <v>99</v>
      </c>
      <c r="D6994" s="349" t="s">
        <v>5863</v>
      </c>
      <c r="E6994" s="370">
        <v>4000</v>
      </c>
      <c r="F6994" s="374" t="s">
        <v>7821</v>
      </c>
      <c r="G6994" s="350" t="s">
        <v>7822</v>
      </c>
      <c r="H6994" s="349" t="s">
        <v>5821</v>
      </c>
      <c r="I6994" s="349" t="s">
        <v>5793</v>
      </c>
      <c r="J6994" s="351" t="s">
        <v>5821</v>
      </c>
      <c r="K6994" s="352">
        <v>4</v>
      </c>
      <c r="L6994" s="353">
        <v>12</v>
      </c>
      <c r="M6994" s="377">
        <v>48000</v>
      </c>
      <c r="N6994" s="350">
        <v>4</v>
      </c>
      <c r="O6994" s="349">
        <v>6</v>
      </c>
      <c r="P6994" s="377">
        <v>24000</v>
      </c>
    </row>
    <row r="6995" spans="1:16" x14ac:dyDescent="0.2">
      <c r="A6995" s="348" t="s">
        <v>5780</v>
      </c>
      <c r="B6995" s="104" t="s">
        <v>423</v>
      </c>
      <c r="C6995" s="367" t="s">
        <v>99</v>
      </c>
      <c r="D6995" s="349" t="s">
        <v>6316</v>
      </c>
      <c r="E6995" s="370">
        <v>4000</v>
      </c>
      <c r="F6995" s="374" t="s">
        <v>7823</v>
      </c>
      <c r="G6995" s="350" t="s">
        <v>7824</v>
      </c>
      <c r="H6995" s="349" t="s">
        <v>7825</v>
      </c>
      <c r="I6995" s="349" t="s">
        <v>5814</v>
      </c>
      <c r="J6995" s="351" t="s">
        <v>7825</v>
      </c>
      <c r="K6995" s="352">
        <v>4</v>
      </c>
      <c r="L6995" s="353">
        <v>12</v>
      </c>
      <c r="M6995" s="377">
        <v>48000</v>
      </c>
      <c r="N6995" s="350">
        <v>1</v>
      </c>
      <c r="O6995" s="349">
        <v>2</v>
      </c>
      <c r="P6995" s="377">
        <v>7200</v>
      </c>
    </row>
    <row r="6996" spans="1:16" x14ac:dyDescent="0.2">
      <c r="A6996" s="348" t="s">
        <v>5780</v>
      </c>
      <c r="B6996" s="104" t="s">
        <v>423</v>
      </c>
      <c r="C6996" s="367" t="s">
        <v>99</v>
      </c>
      <c r="D6996" s="349" t="s">
        <v>5811</v>
      </c>
      <c r="E6996" s="370">
        <v>3000</v>
      </c>
      <c r="F6996" s="374" t="s">
        <v>7826</v>
      </c>
      <c r="G6996" s="350" t="s">
        <v>7827</v>
      </c>
      <c r="H6996" s="349" t="s">
        <v>7828</v>
      </c>
      <c r="I6996" s="349" t="s">
        <v>5814</v>
      </c>
      <c r="J6996" s="351" t="s">
        <v>7828</v>
      </c>
      <c r="K6996" s="352">
        <v>4</v>
      </c>
      <c r="L6996" s="353">
        <v>12</v>
      </c>
      <c r="M6996" s="377">
        <v>36000</v>
      </c>
      <c r="N6996" s="350">
        <v>4</v>
      </c>
      <c r="O6996" s="349">
        <v>6</v>
      </c>
      <c r="P6996" s="377">
        <v>18000</v>
      </c>
    </row>
    <row r="6997" spans="1:16" x14ac:dyDescent="0.2">
      <c r="A6997" s="348" t="s">
        <v>5780</v>
      </c>
      <c r="B6997" s="104" t="s">
        <v>423</v>
      </c>
      <c r="C6997" s="367" t="s">
        <v>99</v>
      </c>
      <c r="D6997" s="349" t="s">
        <v>7779</v>
      </c>
      <c r="E6997" s="370">
        <v>1500</v>
      </c>
      <c r="F6997" s="374" t="s">
        <v>7829</v>
      </c>
      <c r="G6997" s="350" t="s">
        <v>7830</v>
      </c>
      <c r="H6997" s="349" t="s">
        <v>1118</v>
      </c>
      <c r="I6997" s="349" t="s">
        <v>1117</v>
      </c>
      <c r="J6997" s="351" t="s">
        <v>1118</v>
      </c>
      <c r="K6997" s="352">
        <v>4</v>
      </c>
      <c r="L6997" s="353">
        <v>12</v>
      </c>
      <c r="M6997" s="377">
        <v>18000</v>
      </c>
      <c r="N6997" s="350">
        <v>4</v>
      </c>
      <c r="O6997" s="349">
        <v>6</v>
      </c>
      <c r="P6997" s="377">
        <v>9000</v>
      </c>
    </row>
    <row r="6998" spans="1:16" x14ac:dyDescent="0.2">
      <c r="A6998" s="348" t="s">
        <v>5780</v>
      </c>
      <c r="B6998" s="104" t="s">
        <v>423</v>
      </c>
      <c r="C6998" s="367" t="s">
        <v>99</v>
      </c>
      <c r="D6998" s="349" t="s">
        <v>7619</v>
      </c>
      <c r="E6998" s="370">
        <v>3500</v>
      </c>
      <c r="F6998" s="374" t="s">
        <v>7831</v>
      </c>
      <c r="G6998" s="350" t="s">
        <v>7832</v>
      </c>
      <c r="H6998" s="349" t="s">
        <v>5794</v>
      </c>
      <c r="I6998" s="349" t="s">
        <v>5793</v>
      </c>
      <c r="J6998" s="351" t="s">
        <v>5794</v>
      </c>
      <c r="K6998" s="352">
        <v>4</v>
      </c>
      <c r="L6998" s="353">
        <v>12</v>
      </c>
      <c r="M6998" s="377">
        <v>42000</v>
      </c>
      <c r="N6998" s="350">
        <v>4</v>
      </c>
      <c r="O6998" s="349">
        <v>6</v>
      </c>
      <c r="P6998" s="377">
        <v>21000</v>
      </c>
    </row>
    <row r="6999" spans="1:16" x14ac:dyDescent="0.2">
      <c r="A6999" s="348" t="s">
        <v>5780</v>
      </c>
      <c r="B6999" s="104" t="s">
        <v>423</v>
      </c>
      <c r="C6999" s="367" t="s">
        <v>99</v>
      </c>
      <c r="D6999" s="349" t="s">
        <v>5811</v>
      </c>
      <c r="E6999" s="370">
        <v>3500</v>
      </c>
      <c r="F6999" s="374" t="s">
        <v>7833</v>
      </c>
      <c r="G6999" s="350" t="s">
        <v>7834</v>
      </c>
      <c r="H6999" s="349" t="s">
        <v>5825</v>
      </c>
      <c r="I6999" s="349" t="s">
        <v>5793</v>
      </c>
      <c r="J6999" s="351" t="s">
        <v>5825</v>
      </c>
      <c r="K6999" s="352">
        <v>2</v>
      </c>
      <c r="L6999" s="353">
        <v>5</v>
      </c>
      <c r="M6999" s="377">
        <v>16216.666666666666</v>
      </c>
      <c r="N6999" s="350">
        <v>4</v>
      </c>
      <c r="O6999" s="349">
        <v>6</v>
      </c>
      <c r="P6999" s="377">
        <v>21000</v>
      </c>
    </row>
    <row r="7000" spans="1:16" x14ac:dyDescent="0.2">
      <c r="A7000" s="348" t="s">
        <v>5780</v>
      </c>
      <c r="B7000" s="104" t="s">
        <v>423</v>
      </c>
      <c r="C7000" s="367" t="s">
        <v>99</v>
      </c>
      <c r="D7000" s="349" t="s">
        <v>4514</v>
      </c>
      <c r="E7000" s="370">
        <v>3000</v>
      </c>
      <c r="F7000" s="374" t="s">
        <v>7835</v>
      </c>
      <c r="G7000" s="350" t="s">
        <v>7836</v>
      </c>
      <c r="H7000" s="349" t="s">
        <v>5849</v>
      </c>
      <c r="I7000" s="349" t="s">
        <v>5793</v>
      </c>
      <c r="J7000" s="351" t="s">
        <v>5849</v>
      </c>
      <c r="K7000" s="352">
        <v>3</v>
      </c>
      <c r="L7000" s="353">
        <v>9</v>
      </c>
      <c r="M7000" s="377">
        <v>27000</v>
      </c>
      <c r="N7000" s="350">
        <v>0</v>
      </c>
      <c r="O7000" s="349">
        <v>0</v>
      </c>
      <c r="P7000" s="377">
        <v>0</v>
      </c>
    </row>
    <row r="7001" spans="1:16" x14ac:dyDescent="0.2">
      <c r="A7001" s="348" t="s">
        <v>5780</v>
      </c>
      <c r="B7001" s="104" t="s">
        <v>423</v>
      </c>
      <c r="C7001" s="367" t="s">
        <v>99</v>
      </c>
      <c r="D7001" s="349" t="s">
        <v>5870</v>
      </c>
      <c r="E7001" s="370">
        <v>4000</v>
      </c>
      <c r="F7001" s="374" t="s">
        <v>7837</v>
      </c>
      <c r="G7001" s="350" t="s">
        <v>7838</v>
      </c>
      <c r="H7001" s="349" t="s">
        <v>6761</v>
      </c>
      <c r="I7001" s="349" t="s">
        <v>5793</v>
      </c>
      <c r="J7001" s="351" t="s">
        <v>6761</v>
      </c>
      <c r="K7001" s="352">
        <v>4</v>
      </c>
      <c r="L7001" s="353">
        <v>12</v>
      </c>
      <c r="M7001" s="377">
        <v>48000</v>
      </c>
      <c r="N7001" s="350">
        <v>4</v>
      </c>
      <c r="O7001" s="349">
        <v>6</v>
      </c>
      <c r="P7001" s="377">
        <v>24000</v>
      </c>
    </row>
    <row r="7002" spans="1:16" x14ac:dyDescent="0.2">
      <c r="A7002" s="348" t="s">
        <v>5780</v>
      </c>
      <c r="B7002" s="104" t="s">
        <v>423</v>
      </c>
      <c r="C7002" s="367" t="s">
        <v>99</v>
      </c>
      <c r="D7002" s="349" t="s">
        <v>5797</v>
      </c>
      <c r="E7002" s="370">
        <v>4000</v>
      </c>
      <c r="F7002" s="374" t="s">
        <v>7839</v>
      </c>
      <c r="G7002" s="350" t="s">
        <v>7840</v>
      </c>
      <c r="H7002" s="349" t="s">
        <v>1060</v>
      </c>
      <c r="I7002" s="349" t="s">
        <v>5793</v>
      </c>
      <c r="J7002" s="351" t="s">
        <v>1060</v>
      </c>
      <c r="K7002" s="352">
        <v>2</v>
      </c>
      <c r="L7002" s="353">
        <v>5</v>
      </c>
      <c r="M7002" s="377">
        <v>16666.666666666668</v>
      </c>
      <c r="N7002" s="350">
        <v>4</v>
      </c>
      <c r="O7002" s="349">
        <v>6</v>
      </c>
      <c r="P7002" s="377">
        <v>24000</v>
      </c>
    </row>
    <row r="7003" spans="1:16" x14ac:dyDescent="0.2">
      <c r="A7003" s="348" t="s">
        <v>5780</v>
      </c>
      <c r="B7003" s="104" t="s">
        <v>423</v>
      </c>
      <c r="C7003" s="367" t="s">
        <v>99</v>
      </c>
      <c r="D7003" s="349" t="s">
        <v>6120</v>
      </c>
      <c r="E7003" s="370">
        <v>3000</v>
      </c>
      <c r="F7003" s="374" t="s">
        <v>7841</v>
      </c>
      <c r="G7003" s="350" t="s">
        <v>7842</v>
      </c>
      <c r="H7003" s="349" t="s">
        <v>1026</v>
      </c>
      <c r="I7003" s="349" t="s">
        <v>5793</v>
      </c>
      <c r="J7003" s="351" t="s">
        <v>1026</v>
      </c>
      <c r="K7003" s="352">
        <v>2</v>
      </c>
      <c r="L7003" s="353">
        <v>6</v>
      </c>
      <c r="M7003" s="377">
        <v>18000</v>
      </c>
      <c r="N7003" s="350">
        <v>4</v>
      </c>
      <c r="O7003" s="349">
        <v>6</v>
      </c>
      <c r="P7003" s="377">
        <v>18000</v>
      </c>
    </row>
    <row r="7004" spans="1:16" x14ac:dyDescent="0.2">
      <c r="A7004" s="348" t="s">
        <v>5780</v>
      </c>
      <c r="B7004" s="104" t="s">
        <v>423</v>
      </c>
      <c r="C7004" s="367" t="s">
        <v>99</v>
      </c>
      <c r="D7004" s="349" t="s">
        <v>5829</v>
      </c>
      <c r="E7004" s="370">
        <v>4000</v>
      </c>
      <c r="F7004" s="374" t="s">
        <v>7843</v>
      </c>
      <c r="G7004" s="350" t="s">
        <v>7844</v>
      </c>
      <c r="H7004" s="349" t="s">
        <v>1060</v>
      </c>
      <c r="I7004" s="349" t="s">
        <v>5793</v>
      </c>
      <c r="J7004" s="351" t="s">
        <v>1060</v>
      </c>
      <c r="K7004" s="352">
        <v>2</v>
      </c>
      <c r="L7004" s="353">
        <v>4</v>
      </c>
      <c r="M7004" s="377">
        <v>13066.666666666666</v>
      </c>
      <c r="N7004" s="350">
        <v>4</v>
      </c>
      <c r="O7004" s="349">
        <v>6</v>
      </c>
      <c r="P7004" s="377">
        <v>24000</v>
      </c>
    </row>
    <row r="7005" spans="1:16" x14ac:dyDescent="0.2">
      <c r="A7005" s="348" t="s">
        <v>5780</v>
      </c>
      <c r="B7005" s="104" t="s">
        <v>423</v>
      </c>
      <c r="C7005" s="367" t="s">
        <v>99</v>
      </c>
      <c r="D7005" s="349" t="s">
        <v>5997</v>
      </c>
      <c r="E7005" s="370">
        <v>3500</v>
      </c>
      <c r="F7005" s="374" t="s">
        <v>7845</v>
      </c>
      <c r="G7005" s="350" t="s">
        <v>7846</v>
      </c>
      <c r="H7005" s="349" t="s">
        <v>1060</v>
      </c>
      <c r="I7005" s="349" t="s">
        <v>5793</v>
      </c>
      <c r="J7005" s="351" t="s">
        <v>1060</v>
      </c>
      <c r="K7005" s="352">
        <v>2</v>
      </c>
      <c r="L7005" s="353">
        <v>6</v>
      </c>
      <c r="M7005" s="377">
        <v>21000</v>
      </c>
      <c r="N7005" s="350">
        <v>4</v>
      </c>
      <c r="O7005" s="349">
        <v>6</v>
      </c>
      <c r="P7005" s="377">
        <v>21000</v>
      </c>
    </row>
    <row r="7006" spans="1:16" x14ac:dyDescent="0.2">
      <c r="A7006" s="348" t="s">
        <v>5780</v>
      </c>
      <c r="B7006" s="104" t="s">
        <v>423</v>
      </c>
      <c r="C7006" s="367" t="s">
        <v>99</v>
      </c>
      <c r="D7006" s="349" t="s">
        <v>4514</v>
      </c>
      <c r="E7006" s="370">
        <v>4000</v>
      </c>
      <c r="F7006" s="374" t="s">
        <v>7847</v>
      </c>
      <c r="G7006" s="350" t="s">
        <v>7848</v>
      </c>
      <c r="H7006" s="349" t="s">
        <v>5849</v>
      </c>
      <c r="I7006" s="349" t="s">
        <v>5793</v>
      </c>
      <c r="J7006" s="351" t="s">
        <v>5849</v>
      </c>
      <c r="K7006" s="352">
        <v>4</v>
      </c>
      <c r="L7006" s="353">
        <v>12</v>
      </c>
      <c r="M7006" s="377">
        <v>48000</v>
      </c>
      <c r="N7006" s="350">
        <v>4</v>
      </c>
      <c r="O7006" s="349">
        <v>6</v>
      </c>
      <c r="P7006" s="377">
        <v>24000</v>
      </c>
    </row>
    <row r="7007" spans="1:16" x14ac:dyDescent="0.2">
      <c r="A7007" s="348" t="s">
        <v>5780</v>
      </c>
      <c r="B7007" s="104" t="s">
        <v>423</v>
      </c>
      <c r="C7007" s="367" t="s">
        <v>99</v>
      </c>
      <c r="D7007" s="349" t="s">
        <v>5808</v>
      </c>
      <c r="E7007" s="370">
        <v>4000</v>
      </c>
      <c r="F7007" s="374" t="s">
        <v>7849</v>
      </c>
      <c r="G7007" s="350" t="s">
        <v>7850</v>
      </c>
      <c r="H7007" s="349" t="s">
        <v>7851</v>
      </c>
      <c r="I7007" s="349" t="s">
        <v>5793</v>
      </c>
      <c r="J7007" s="351" t="s">
        <v>7851</v>
      </c>
      <c r="K7007" s="352">
        <v>2</v>
      </c>
      <c r="L7007" s="353">
        <v>4</v>
      </c>
      <c r="M7007" s="377">
        <v>13066.666666666666</v>
      </c>
      <c r="N7007" s="350">
        <v>4</v>
      </c>
      <c r="O7007" s="349">
        <v>6</v>
      </c>
      <c r="P7007" s="377">
        <v>24000</v>
      </c>
    </row>
    <row r="7008" spans="1:16" x14ac:dyDescent="0.2">
      <c r="A7008" s="348" t="s">
        <v>5780</v>
      </c>
      <c r="B7008" s="104" t="s">
        <v>423</v>
      </c>
      <c r="C7008" s="367" t="s">
        <v>99</v>
      </c>
      <c r="D7008" s="349" t="s">
        <v>5953</v>
      </c>
      <c r="E7008" s="370">
        <v>4500</v>
      </c>
      <c r="F7008" s="374" t="s">
        <v>7852</v>
      </c>
      <c r="G7008" s="350" t="s">
        <v>7853</v>
      </c>
      <c r="H7008" s="349" t="s">
        <v>1895</v>
      </c>
      <c r="I7008" s="349" t="s">
        <v>5793</v>
      </c>
      <c r="J7008" s="351" t="s">
        <v>1895</v>
      </c>
      <c r="K7008" s="352">
        <v>2</v>
      </c>
      <c r="L7008" s="353">
        <v>6</v>
      </c>
      <c r="M7008" s="377">
        <v>27000</v>
      </c>
      <c r="N7008" s="350">
        <v>0</v>
      </c>
      <c r="O7008" s="349">
        <v>0</v>
      </c>
      <c r="P7008" s="377">
        <v>0</v>
      </c>
    </row>
    <row r="7009" spans="1:16" x14ac:dyDescent="0.2">
      <c r="A7009" s="348" t="s">
        <v>5780</v>
      </c>
      <c r="B7009" s="104" t="s">
        <v>423</v>
      </c>
      <c r="C7009" s="367" t="s">
        <v>99</v>
      </c>
      <c r="D7009" s="349" t="s">
        <v>7854</v>
      </c>
      <c r="E7009" s="370">
        <v>3000</v>
      </c>
      <c r="F7009" s="374" t="s">
        <v>7855</v>
      </c>
      <c r="G7009" s="350" t="s">
        <v>7856</v>
      </c>
      <c r="H7009" s="349" t="s">
        <v>6717</v>
      </c>
      <c r="I7009" s="349" t="s">
        <v>5814</v>
      </c>
      <c r="J7009" s="351" t="s">
        <v>6717</v>
      </c>
      <c r="K7009" s="352">
        <v>4</v>
      </c>
      <c r="L7009" s="353">
        <v>12</v>
      </c>
      <c r="M7009" s="377">
        <v>36000</v>
      </c>
      <c r="N7009" s="350">
        <v>4</v>
      </c>
      <c r="O7009" s="349">
        <v>6</v>
      </c>
      <c r="P7009" s="377">
        <v>18000</v>
      </c>
    </row>
    <row r="7010" spans="1:16" x14ac:dyDescent="0.2">
      <c r="A7010" s="348" t="s">
        <v>5780</v>
      </c>
      <c r="B7010" s="104" t="s">
        <v>423</v>
      </c>
      <c r="C7010" s="367" t="s">
        <v>99</v>
      </c>
      <c r="D7010" s="349" t="s">
        <v>5817</v>
      </c>
      <c r="E7010" s="370">
        <v>2000</v>
      </c>
      <c r="F7010" s="374" t="s">
        <v>7857</v>
      </c>
      <c r="G7010" s="350" t="s">
        <v>7858</v>
      </c>
      <c r="H7010" s="349" t="s">
        <v>1026</v>
      </c>
      <c r="I7010" s="349" t="s">
        <v>5793</v>
      </c>
      <c r="J7010" s="351" t="s">
        <v>1026</v>
      </c>
      <c r="K7010" s="352">
        <v>4</v>
      </c>
      <c r="L7010" s="353">
        <v>12</v>
      </c>
      <c r="M7010" s="377">
        <v>24000</v>
      </c>
      <c r="N7010" s="350">
        <v>4</v>
      </c>
      <c r="O7010" s="349">
        <v>6</v>
      </c>
      <c r="P7010" s="377">
        <v>12000</v>
      </c>
    </row>
    <row r="7011" spans="1:16" x14ac:dyDescent="0.2">
      <c r="A7011" s="348" t="s">
        <v>5780</v>
      </c>
      <c r="B7011" s="104" t="s">
        <v>423</v>
      </c>
      <c r="C7011" s="367" t="s">
        <v>99</v>
      </c>
      <c r="D7011" s="349" t="s">
        <v>5811</v>
      </c>
      <c r="E7011" s="370">
        <v>3000</v>
      </c>
      <c r="F7011" s="374" t="s">
        <v>7859</v>
      </c>
      <c r="G7011" s="350" t="s">
        <v>7860</v>
      </c>
      <c r="H7011" s="349" t="s">
        <v>7861</v>
      </c>
      <c r="I7011" s="349" t="s">
        <v>5793</v>
      </c>
      <c r="J7011" s="351" t="s">
        <v>7861</v>
      </c>
      <c r="K7011" s="352">
        <v>1</v>
      </c>
      <c r="L7011" s="353">
        <v>2</v>
      </c>
      <c r="M7011" s="377">
        <v>5700</v>
      </c>
      <c r="N7011" s="350">
        <v>4</v>
      </c>
      <c r="O7011" s="349">
        <v>6</v>
      </c>
      <c r="P7011" s="377">
        <v>18000</v>
      </c>
    </row>
    <row r="7012" spans="1:16" x14ac:dyDescent="0.2">
      <c r="A7012" s="348" t="s">
        <v>5780</v>
      </c>
      <c r="B7012" s="104" t="s">
        <v>423</v>
      </c>
      <c r="C7012" s="367" t="s">
        <v>99</v>
      </c>
      <c r="D7012" s="349" t="s">
        <v>5808</v>
      </c>
      <c r="E7012" s="370">
        <v>4000</v>
      </c>
      <c r="F7012" s="374" t="s">
        <v>7862</v>
      </c>
      <c r="G7012" s="350" t="s">
        <v>7863</v>
      </c>
      <c r="H7012" s="349" t="s">
        <v>7864</v>
      </c>
      <c r="I7012" s="349" t="s">
        <v>5793</v>
      </c>
      <c r="J7012" s="351" t="s">
        <v>7864</v>
      </c>
      <c r="K7012" s="352">
        <v>1</v>
      </c>
      <c r="L7012" s="353">
        <v>3</v>
      </c>
      <c r="M7012" s="377">
        <v>8400</v>
      </c>
      <c r="N7012" s="350">
        <v>4</v>
      </c>
      <c r="O7012" s="349">
        <v>6</v>
      </c>
      <c r="P7012" s="377">
        <v>24000</v>
      </c>
    </row>
    <row r="7013" spans="1:16" x14ac:dyDescent="0.2">
      <c r="A7013" s="348" t="s">
        <v>5780</v>
      </c>
      <c r="B7013" s="104" t="s">
        <v>423</v>
      </c>
      <c r="C7013" s="367" t="s">
        <v>99</v>
      </c>
      <c r="D7013" s="349" t="s">
        <v>5794</v>
      </c>
      <c r="E7013" s="370">
        <v>4000</v>
      </c>
      <c r="F7013" s="374" t="s">
        <v>7865</v>
      </c>
      <c r="G7013" s="350" t="s">
        <v>7866</v>
      </c>
      <c r="H7013" s="349" t="s">
        <v>1026</v>
      </c>
      <c r="I7013" s="349" t="s">
        <v>1028</v>
      </c>
      <c r="J7013" s="351" t="s">
        <v>1026</v>
      </c>
      <c r="K7013" s="352">
        <v>1</v>
      </c>
      <c r="L7013" s="353">
        <v>2</v>
      </c>
      <c r="M7013" s="377">
        <v>8000</v>
      </c>
      <c r="N7013" s="350">
        <v>0</v>
      </c>
      <c r="O7013" s="349">
        <v>0</v>
      </c>
      <c r="P7013" s="377">
        <v>0</v>
      </c>
    </row>
    <row r="7014" spans="1:16" x14ac:dyDescent="0.2">
      <c r="A7014" s="348" t="s">
        <v>5780</v>
      </c>
      <c r="B7014" s="104" t="s">
        <v>423</v>
      </c>
      <c r="C7014" s="367" t="s">
        <v>99</v>
      </c>
      <c r="D7014" s="349" t="s">
        <v>5811</v>
      </c>
      <c r="E7014" s="370">
        <v>3000</v>
      </c>
      <c r="F7014" s="374" t="s">
        <v>7867</v>
      </c>
      <c r="G7014" s="350" t="s">
        <v>7868</v>
      </c>
      <c r="H7014" s="349" t="s">
        <v>1026</v>
      </c>
      <c r="I7014" s="349" t="s">
        <v>5793</v>
      </c>
      <c r="J7014" s="351" t="s">
        <v>1026</v>
      </c>
      <c r="K7014" s="352">
        <v>4</v>
      </c>
      <c r="L7014" s="353">
        <v>12</v>
      </c>
      <c r="M7014" s="377">
        <v>36000</v>
      </c>
      <c r="N7014" s="350">
        <v>4</v>
      </c>
      <c r="O7014" s="349">
        <v>6</v>
      </c>
      <c r="P7014" s="377">
        <v>18000</v>
      </c>
    </row>
    <row r="7015" spans="1:16" x14ac:dyDescent="0.2">
      <c r="A7015" s="348" t="s">
        <v>5780</v>
      </c>
      <c r="B7015" s="104" t="s">
        <v>423</v>
      </c>
      <c r="C7015" s="367" t="s">
        <v>99</v>
      </c>
      <c r="D7015" s="349" t="s">
        <v>5794</v>
      </c>
      <c r="E7015" s="370">
        <v>4500</v>
      </c>
      <c r="F7015" s="374" t="s">
        <v>7869</v>
      </c>
      <c r="G7015" s="350" t="s">
        <v>7870</v>
      </c>
      <c r="H7015" s="349" t="s">
        <v>1026</v>
      </c>
      <c r="I7015" s="349" t="s">
        <v>5793</v>
      </c>
      <c r="J7015" s="351" t="s">
        <v>1026</v>
      </c>
      <c r="K7015" s="352">
        <v>4</v>
      </c>
      <c r="L7015" s="353">
        <v>8</v>
      </c>
      <c r="M7015" s="377">
        <v>36000</v>
      </c>
      <c r="N7015" s="350">
        <v>0</v>
      </c>
      <c r="O7015" s="349">
        <v>0</v>
      </c>
      <c r="P7015" s="377">
        <v>0</v>
      </c>
    </row>
    <row r="7016" spans="1:16" x14ac:dyDescent="0.2">
      <c r="A7016" s="348" t="s">
        <v>5780</v>
      </c>
      <c r="B7016" s="104" t="s">
        <v>423</v>
      </c>
      <c r="C7016" s="367" t="s">
        <v>99</v>
      </c>
      <c r="D7016" s="349" t="s">
        <v>7597</v>
      </c>
      <c r="E7016" s="370">
        <v>4000</v>
      </c>
      <c r="F7016" s="374" t="s">
        <v>7869</v>
      </c>
      <c r="G7016" s="350" t="s">
        <v>7870</v>
      </c>
      <c r="H7016" s="349" t="s">
        <v>1026</v>
      </c>
      <c r="I7016" s="349" t="s">
        <v>5793</v>
      </c>
      <c r="J7016" s="351" t="s">
        <v>1026</v>
      </c>
      <c r="K7016" s="352">
        <v>2</v>
      </c>
      <c r="L7016" s="353">
        <v>4</v>
      </c>
      <c r="M7016" s="377">
        <v>16000</v>
      </c>
      <c r="N7016" s="350">
        <v>4</v>
      </c>
      <c r="O7016" s="349">
        <v>6</v>
      </c>
      <c r="P7016" s="377">
        <v>24000</v>
      </c>
    </row>
    <row r="7017" spans="1:16" x14ac:dyDescent="0.2">
      <c r="A7017" s="348" t="s">
        <v>5780</v>
      </c>
      <c r="B7017" s="104" t="s">
        <v>423</v>
      </c>
      <c r="C7017" s="367" t="s">
        <v>99</v>
      </c>
      <c r="D7017" s="349" t="s">
        <v>6503</v>
      </c>
      <c r="E7017" s="370">
        <v>4000</v>
      </c>
      <c r="F7017" s="374" t="s">
        <v>7871</v>
      </c>
      <c r="G7017" s="350" t="s">
        <v>7872</v>
      </c>
      <c r="H7017" s="349" t="s">
        <v>1060</v>
      </c>
      <c r="I7017" s="349" t="s">
        <v>5793</v>
      </c>
      <c r="J7017" s="351" t="s">
        <v>1060</v>
      </c>
      <c r="K7017" s="352">
        <v>4</v>
      </c>
      <c r="L7017" s="353">
        <v>12</v>
      </c>
      <c r="M7017" s="377">
        <v>48000</v>
      </c>
      <c r="N7017" s="350">
        <v>4</v>
      </c>
      <c r="O7017" s="349">
        <v>6</v>
      </c>
      <c r="P7017" s="377">
        <v>24000</v>
      </c>
    </row>
    <row r="7018" spans="1:16" x14ac:dyDescent="0.2">
      <c r="A7018" s="348" t="s">
        <v>5780</v>
      </c>
      <c r="B7018" s="104" t="s">
        <v>423</v>
      </c>
      <c r="C7018" s="367" t="s">
        <v>99</v>
      </c>
      <c r="D7018" s="349" t="s">
        <v>6120</v>
      </c>
      <c r="E7018" s="370">
        <v>4000</v>
      </c>
      <c r="F7018" s="374" t="s">
        <v>7873</v>
      </c>
      <c r="G7018" s="350" t="s">
        <v>7874</v>
      </c>
      <c r="H7018" s="349" t="s">
        <v>1026</v>
      </c>
      <c r="I7018" s="349" t="s">
        <v>5793</v>
      </c>
      <c r="J7018" s="351" t="s">
        <v>1026</v>
      </c>
      <c r="K7018" s="352">
        <v>4</v>
      </c>
      <c r="L7018" s="353">
        <v>12</v>
      </c>
      <c r="M7018" s="377">
        <v>48000</v>
      </c>
      <c r="N7018" s="350">
        <v>2</v>
      </c>
      <c r="O7018" s="349">
        <v>5</v>
      </c>
      <c r="P7018" s="377">
        <v>20000</v>
      </c>
    </row>
    <row r="7019" spans="1:16" x14ac:dyDescent="0.2">
      <c r="A7019" s="348" t="s">
        <v>5780</v>
      </c>
      <c r="B7019" s="104" t="s">
        <v>423</v>
      </c>
      <c r="C7019" s="367" t="s">
        <v>99</v>
      </c>
      <c r="D7019" s="349" t="s">
        <v>6366</v>
      </c>
      <c r="E7019" s="370">
        <v>6000</v>
      </c>
      <c r="F7019" s="374" t="s">
        <v>7875</v>
      </c>
      <c r="G7019" s="350" t="s">
        <v>7876</v>
      </c>
      <c r="H7019" s="349" t="s">
        <v>2388</v>
      </c>
      <c r="I7019" s="349" t="s">
        <v>5793</v>
      </c>
      <c r="J7019" s="351" t="s">
        <v>2388</v>
      </c>
      <c r="K7019" s="352">
        <v>4</v>
      </c>
      <c r="L7019" s="353">
        <v>12</v>
      </c>
      <c r="M7019" s="377">
        <v>72000</v>
      </c>
      <c r="N7019" s="350">
        <v>4</v>
      </c>
      <c r="O7019" s="349">
        <v>6</v>
      </c>
      <c r="P7019" s="377">
        <v>36000</v>
      </c>
    </row>
    <row r="7020" spans="1:16" x14ac:dyDescent="0.2">
      <c r="A7020" s="348" t="s">
        <v>5780</v>
      </c>
      <c r="B7020" s="104" t="s">
        <v>423</v>
      </c>
      <c r="C7020" s="367" t="s">
        <v>99</v>
      </c>
      <c r="D7020" s="349" t="s">
        <v>5794</v>
      </c>
      <c r="E7020" s="370">
        <v>4500</v>
      </c>
      <c r="F7020" s="374" t="s">
        <v>7877</v>
      </c>
      <c r="G7020" s="350" t="s">
        <v>7878</v>
      </c>
      <c r="H7020" s="349" t="s">
        <v>5794</v>
      </c>
      <c r="I7020" s="349" t="s">
        <v>5793</v>
      </c>
      <c r="J7020" s="351" t="s">
        <v>5794</v>
      </c>
      <c r="K7020" s="352">
        <v>4</v>
      </c>
      <c r="L7020" s="353">
        <v>12</v>
      </c>
      <c r="M7020" s="377">
        <v>54000</v>
      </c>
      <c r="N7020" s="350">
        <v>4</v>
      </c>
      <c r="O7020" s="349">
        <v>6</v>
      </c>
      <c r="P7020" s="377">
        <v>27000</v>
      </c>
    </row>
    <row r="7021" spans="1:16" x14ac:dyDescent="0.2">
      <c r="A7021" s="348" t="s">
        <v>5780</v>
      </c>
      <c r="B7021" s="104" t="s">
        <v>423</v>
      </c>
      <c r="C7021" s="367" t="s">
        <v>99</v>
      </c>
      <c r="D7021" s="349" t="s">
        <v>5794</v>
      </c>
      <c r="E7021" s="370">
        <v>4000</v>
      </c>
      <c r="F7021" s="374" t="s">
        <v>7879</v>
      </c>
      <c r="G7021" s="350" t="s">
        <v>7880</v>
      </c>
      <c r="H7021" s="349" t="s">
        <v>5826</v>
      </c>
      <c r="I7021" s="349" t="s">
        <v>5793</v>
      </c>
      <c r="J7021" s="351" t="s">
        <v>5826</v>
      </c>
      <c r="K7021" s="352">
        <v>4</v>
      </c>
      <c r="L7021" s="353">
        <v>12</v>
      </c>
      <c r="M7021" s="377">
        <v>48000</v>
      </c>
      <c r="N7021" s="350">
        <v>1</v>
      </c>
      <c r="O7021" s="349">
        <v>3</v>
      </c>
      <c r="P7021" s="377">
        <v>9200</v>
      </c>
    </row>
    <row r="7022" spans="1:16" x14ac:dyDescent="0.2">
      <c r="A7022" s="348" t="s">
        <v>5780</v>
      </c>
      <c r="B7022" s="104" t="s">
        <v>423</v>
      </c>
      <c r="C7022" s="367" t="s">
        <v>99</v>
      </c>
      <c r="D7022" s="349" t="s">
        <v>1026</v>
      </c>
      <c r="E7022" s="370">
        <v>4000</v>
      </c>
      <c r="F7022" s="374" t="s">
        <v>7881</v>
      </c>
      <c r="G7022" s="350" t="s">
        <v>7882</v>
      </c>
      <c r="H7022" s="349" t="s">
        <v>1026</v>
      </c>
      <c r="I7022" s="349" t="s">
        <v>5793</v>
      </c>
      <c r="J7022" s="351" t="s">
        <v>1026</v>
      </c>
      <c r="K7022" s="352">
        <v>2</v>
      </c>
      <c r="L7022" s="353">
        <v>5</v>
      </c>
      <c r="M7022" s="377">
        <v>18533.333333333332</v>
      </c>
      <c r="N7022" s="350">
        <v>4</v>
      </c>
      <c r="O7022" s="349">
        <v>6</v>
      </c>
      <c r="P7022" s="377">
        <v>24000</v>
      </c>
    </row>
    <row r="7023" spans="1:16" x14ac:dyDescent="0.2">
      <c r="A7023" s="348" t="s">
        <v>5780</v>
      </c>
      <c r="B7023" s="104" t="s">
        <v>423</v>
      </c>
      <c r="C7023" s="367" t="s">
        <v>99</v>
      </c>
      <c r="D7023" s="349" t="s">
        <v>7227</v>
      </c>
      <c r="E7023" s="370">
        <v>4000</v>
      </c>
      <c r="F7023" s="374" t="s">
        <v>7883</v>
      </c>
      <c r="G7023" s="350" t="s">
        <v>7884</v>
      </c>
      <c r="H7023" s="349" t="s">
        <v>1026</v>
      </c>
      <c r="I7023" s="349" t="s">
        <v>5793</v>
      </c>
      <c r="J7023" s="351" t="s">
        <v>1026</v>
      </c>
      <c r="K7023" s="352">
        <v>4</v>
      </c>
      <c r="L7023" s="353">
        <v>12</v>
      </c>
      <c r="M7023" s="377">
        <v>48000</v>
      </c>
      <c r="N7023" s="350">
        <v>4</v>
      </c>
      <c r="O7023" s="349">
        <v>6</v>
      </c>
      <c r="P7023" s="377">
        <v>24000</v>
      </c>
    </row>
    <row r="7024" spans="1:16" x14ac:dyDescent="0.2">
      <c r="A7024" s="348" t="s">
        <v>5780</v>
      </c>
      <c r="B7024" s="104" t="s">
        <v>423</v>
      </c>
      <c r="C7024" s="367" t="s">
        <v>99</v>
      </c>
      <c r="D7024" s="349" t="s">
        <v>5870</v>
      </c>
      <c r="E7024" s="370">
        <v>4500</v>
      </c>
      <c r="F7024" s="374" t="s">
        <v>7885</v>
      </c>
      <c r="G7024" s="350" t="s">
        <v>7886</v>
      </c>
      <c r="H7024" s="349" t="s">
        <v>6079</v>
      </c>
      <c r="I7024" s="349" t="s">
        <v>5793</v>
      </c>
      <c r="J7024" s="351" t="s">
        <v>6079</v>
      </c>
      <c r="K7024" s="352">
        <v>4</v>
      </c>
      <c r="L7024" s="353">
        <v>12</v>
      </c>
      <c r="M7024" s="377">
        <v>54000</v>
      </c>
      <c r="N7024" s="350">
        <v>4</v>
      </c>
      <c r="O7024" s="349">
        <v>6</v>
      </c>
      <c r="P7024" s="377">
        <v>27000</v>
      </c>
    </row>
    <row r="7025" spans="1:16" x14ac:dyDescent="0.2">
      <c r="A7025" s="348" t="s">
        <v>5780</v>
      </c>
      <c r="B7025" s="104" t="s">
        <v>423</v>
      </c>
      <c r="C7025" s="367" t="s">
        <v>99</v>
      </c>
      <c r="D7025" s="349" t="s">
        <v>5811</v>
      </c>
      <c r="E7025" s="370">
        <v>3000</v>
      </c>
      <c r="F7025" s="374" t="s">
        <v>7887</v>
      </c>
      <c r="G7025" s="350" t="s">
        <v>7888</v>
      </c>
      <c r="H7025" s="349" t="s">
        <v>1026</v>
      </c>
      <c r="I7025" s="349" t="s">
        <v>5793</v>
      </c>
      <c r="J7025" s="351" t="s">
        <v>1026</v>
      </c>
      <c r="K7025" s="352">
        <v>2</v>
      </c>
      <c r="L7025" s="353">
        <v>5</v>
      </c>
      <c r="M7025" s="377">
        <v>15000</v>
      </c>
      <c r="N7025" s="350">
        <v>1</v>
      </c>
      <c r="O7025" s="349">
        <v>1</v>
      </c>
      <c r="P7025" s="377">
        <v>3000</v>
      </c>
    </row>
    <row r="7026" spans="1:16" x14ac:dyDescent="0.2">
      <c r="A7026" s="348" t="s">
        <v>5780</v>
      </c>
      <c r="B7026" s="104" t="s">
        <v>423</v>
      </c>
      <c r="C7026" s="367" t="s">
        <v>99</v>
      </c>
      <c r="D7026" s="349" t="s">
        <v>5863</v>
      </c>
      <c r="E7026" s="370">
        <v>4000</v>
      </c>
      <c r="F7026" s="374" t="s">
        <v>7889</v>
      </c>
      <c r="G7026" s="350" t="s">
        <v>7890</v>
      </c>
      <c r="H7026" s="349" t="s">
        <v>5863</v>
      </c>
      <c r="I7026" s="349" t="s">
        <v>5793</v>
      </c>
      <c r="J7026" s="351" t="s">
        <v>5863</v>
      </c>
      <c r="K7026" s="352">
        <v>4</v>
      </c>
      <c r="L7026" s="353">
        <v>12</v>
      </c>
      <c r="M7026" s="377">
        <v>48000</v>
      </c>
      <c r="N7026" s="350">
        <v>4</v>
      </c>
      <c r="O7026" s="349">
        <v>6</v>
      </c>
      <c r="P7026" s="377">
        <v>24000</v>
      </c>
    </row>
    <row r="7027" spans="1:16" x14ac:dyDescent="0.2">
      <c r="A7027" s="348" t="s">
        <v>5780</v>
      </c>
      <c r="B7027" s="104" t="s">
        <v>423</v>
      </c>
      <c r="C7027" s="367" t="s">
        <v>99</v>
      </c>
      <c r="D7027" s="349" t="s">
        <v>5811</v>
      </c>
      <c r="E7027" s="370">
        <v>3000</v>
      </c>
      <c r="F7027" s="374" t="s">
        <v>7891</v>
      </c>
      <c r="G7027" s="350" t="s">
        <v>7892</v>
      </c>
      <c r="H7027" s="349" t="s">
        <v>5826</v>
      </c>
      <c r="I7027" s="349" t="s">
        <v>5793</v>
      </c>
      <c r="J7027" s="351" t="s">
        <v>5826</v>
      </c>
      <c r="K7027" s="352">
        <v>2</v>
      </c>
      <c r="L7027" s="353">
        <v>4</v>
      </c>
      <c r="M7027" s="377">
        <v>9800</v>
      </c>
      <c r="N7027" s="350">
        <v>4</v>
      </c>
      <c r="O7027" s="349">
        <v>6</v>
      </c>
      <c r="P7027" s="377">
        <v>18000</v>
      </c>
    </row>
    <row r="7028" spans="1:16" x14ac:dyDescent="0.2">
      <c r="A7028" s="348" t="s">
        <v>5780</v>
      </c>
      <c r="B7028" s="104" t="s">
        <v>423</v>
      </c>
      <c r="C7028" s="367" t="s">
        <v>99</v>
      </c>
      <c r="D7028" s="349" t="s">
        <v>5880</v>
      </c>
      <c r="E7028" s="370">
        <v>4000</v>
      </c>
      <c r="F7028" s="374" t="s">
        <v>7893</v>
      </c>
      <c r="G7028" s="350" t="s">
        <v>7894</v>
      </c>
      <c r="H7028" s="349" t="s">
        <v>1026</v>
      </c>
      <c r="I7028" s="349" t="s">
        <v>5793</v>
      </c>
      <c r="J7028" s="351" t="s">
        <v>1026</v>
      </c>
      <c r="K7028" s="352">
        <v>4</v>
      </c>
      <c r="L7028" s="353">
        <v>12</v>
      </c>
      <c r="M7028" s="377">
        <v>48000</v>
      </c>
      <c r="N7028" s="350">
        <v>2</v>
      </c>
      <c r="O7028" s="349">
        <v>5</v>
      </c>
      <c r="P7028" s="377">
        <v>20000</v>
      </c>
    </row>
    <row r="7029" spans="1:16" x14ac:dyDescent="0.2">
      <c r="A7029" s="348" t="s">
        <v>5780</v>
      </c>
      <c r="B7029" s="104" t="s">
        <v>423</v>
      </c>
      <c r="C7029" s="367" t="s">
        <v>99</v>
      </c>
      <c r="D7029" s="349" t="s">
        <v>5811</v>
      </c>
      <c r="E7029" s="370">
        <v>2000</v>
      </c>
      <c r="F7029" s="374" t="s">
        <v>7895</v>
      </c>
      <c r="G7029" s="350" t="s">
        <v>7896</v>
      </c>
      <c r="H7029" s="349" t="s">
        <v>7095</v>
      </c>
      <c r="I7029" s="349" t="s">
        <v>5874</v>
      </c>
      <c r="J7029" s="351" t="s">
        <v>7095</v>
      </c>
      <c r="K7029" s="352">
        <v>4</v>
      </c>
      <c r="L7029" s="353">
        <v>12</v>
      </c>
      <c r="M7029" s="377">
        <v>24000</v>
      </c>
      <c r="N7029" s="350">
        <v>4</v>
      </c>
      <c r="O7029" s="349">
        <v>6</v>
      </c>
      <c r="P7029" s="377">
        <v>12000</v>
      </c>
    </row>
    <row r="7030" spans="1:16" x14ac:dyDescent="0.2">
      <c r="A7030" s="348" t="s">
        <v>5780</v>
      </c>
      <c r="B7030" s="104" t="s">
        <v>423</v>
      </c>
      <c r="C7030" s="367" t="s">
        <v>99</v>
      </c>
      <c r="D7030" s="349" t="s">
        <v>5794</v>
      </c>
      <c r="E7030" s="370">
        <v>4000</v>
      </c>
      <c r="F7030" s="374" t="s">
        <v>7897</v>
      </c>
      <c r="G7030" s="350" t="s">
        <v>7898</v>
      </c>
      <c r="H7030" s="349" t="s">
        <v>5794</v>
      </c>
      <c r="I7030" s="349" t="s">
        <v>5793</v>
      </c>
      <c r="J7030" s="351" t="s">
        <v>5794</v>
      </c>
      <c r="K7030" s="352">
        <v>4</v>
      </c>
      <c r="L7030" s="353">
        <v>12</v>
      </c>
      <c r="M7030" s="377">
        <v>48000</v>
      </c>
      <c r="N7030" s="350">
        <v>4</v>
      </c>
      <c r="O7030" s="349">
        <v>6</v>
      </c>
      <c r="P7030" s="377">
        <v>24000</v>
      </c>
    </row>
    <row r="7031" spans="1:16" x14ac:dyDescent="0.2">
      <c r="A7031" s="348" t="s">
        <v>5780</v>
      </c>
      <c r="B7031" s="104" t="s">
        <v>423</v>
      </c>
      <c r="C7031" s="367" t="s">
        <v>99</v>
      </c>
      <c r="D7031" s="349" t="s">
        <v>4514</v>
      </c>
      <c r="E7031" s="370">
        <v>4000</v>
      </c>
      <c r="F7031" s="374" t="s">
        <v>7899</v>
      </c>
      <c r="G7031" s="350" t="s">
        <v>7900</v>
      </c>
      <c r="H7031" s="349" t="s">
        <v>5972</v>
      </c>
      <c r="I7031" s="349" t="s">
        <v>5793</v>
      </c>
      <c r="J7031" s="351" t="s">
        <v>5972</v>
      </c>
      <c r="K7031" s="352">
        <v>4</v>
      </c>
      <c r="L7031" s="353">
        <v>12</v>
      </c>
      <c r="M7031" s="377">
        <v>48000</v>
      </c>
      <c r="N7031" s="350">
        <v>4</v>
      </c>
      <c r="O7031" s="349">
        <v>6</v>
      </c>
      <c r="P7031" s="377">
        <v>24000</v>
      </c>
    </row>
    <row r="7032" spans="1:16" x14ac:dyDescent="0.2">
      <c r="A7032" s="348" t="s">
        <v>5780</v>
      </c>
      <c r="B7032" s="104" t="s">
        <v>423</v>
      </c>
      <c r="C7032" s="367" t="s">
        <v>99</v>
      </c>
      <c r="D7032" s="349" t="s">
        <v>5811</v>
      </c>
      <c r="E7032" s="370">
        <v>3000</v>
      </c>
      <c r="F7032" s="374" t="s">
        <v>7901</v>
      </c>
      <c r="G7032" s="350" t="s">
        <v>7902</v>
      </c>
      <c r="H7032" s="349" t="s">
        <v>6142</v>
      </c>
      <c r="I7032" s="349" t="s">
        <v>5785</v>
      </c>
      <c r="J7032" s="351" t="s">
        <v>6142</v>
      </c>
      <c r="K7032" s="352">
        <v>4</v>
      </c>
      <c r="L7032" s="353">
        <v>12</v>
      </c>
      <c r="M7032" s="377">
        <v>36000</v>
      </c>
      <c r="N7032" s="350">
        <v>1</v>
      </c>
      <c r="O7032" s="349">
        <v>1</v>
      </c>
      <c r="P7032" s="377">
        <v>3000</v>
      </c>
    </row>
    <row r="7033" spans="1:16" x14ac:dyDescent="0.2">
      <c r="A7033" s="348" t="s">
        <v>5780</v>
      </c>
      <c r="B7033" s="104" t="s">
        <v>423</v>
      </c>
      <c r="C7033" s="367" t="s">
        <v>99</v>
      </c>
      <c r="D7033" s="349" t="s">
        <v>6463</v>
      </c>
      <c r="E7033" s="370">
        <v>4000</v>
      </c>
      <c r="F7033" s="374" t="s">
        <v>7903</v>
      </c>
      <c r="G7033" s="350" t="s">
        <v>7904</v>
      </c>
      <c r="H7033" s="349" t="s">
        <v>1895</v>
      </c>
      <c r="I7033" s="349" t="s">
        <v>5793</v>
      </c>
      <c r="J7033" s="351" t="s">
        <v>1895</v>
      </c>
      <c r="K7033" s="352">
        <v>4</v>
      </c>
      <c r="L7033" s="353">
        <v>12</v>
      </c>
      <c r="M7033" s="377">
        <v>48000</v>
      </c>
      <c r="N7033" s="350">
        <v>4</v>
      </c>
      <c r="O7033" s="349">
        <v>6</v>
      </c>
      <c r="P7033" s="377">
        <v>24000</v>
      </c>
    </row>
    <row r="7034" spans="1:16" x14ac:dyDescent="0.2">
      <c r="A7034" s="348" t="s">
        <v>5780</v>
      </c>
      <c r="B7034" s="104" t="s">
        <v>423</v>
      </c>
      <c r="C7034" s="367" t="s">
        <v>99</v>
      </c>
      <c r="D7034" s="349" t="s">
        <v>5811</v>
      </c>
      <c r="E7034" s="370">
        <v>2000</v>
      </c>
      <c r="F7034" s="374" t="s">
        <v>7905</v>
      </c>
      <c r="G7034" s="350" t="s">
        <v>7906</v>
      </c>
      <c r="H7034" s="349" t="s">
        <v>7907</v>
      </c>
      <c r="I7034" s="349" t="s">
        <v>5785</v>
      </c>
      <c r="J7034" s="351" t="s">
        <v>7907</v>
      </c>
      <c r="K7034" s="352">
        <v>4</v>
      </c>
      <c r="L7034" s="353">
        <v>12</v>
      </c>
      <c r="M7034" s="377">
        <v>24000</v>
      </c>
      <c r="N7034" s="350">
        <v>4</v>
      </c>
      <c r="O7034" s="349">
        <v>6</v>
      </c>
      <c r="P7034" s="377">
        <v>12000</v>
      </c>
    </row>
    <row r="7035" spans="1:16" x14ac:dyDescent="0.2">
      <c r="A7035" s="348" t="s">
        <v>5780</v>
      </c>
      <c r="B7035" s="104" t="s">
        <v>423</v>
      </c>
      <c r="C7035" s="367" t="s">
        <v>99</v>
      </c>
      <c r="D7035" s="349" t="s">
        <v>5863</v>
      </c>
      <c r="E7035" s="370">
        <v>4000</v>
      </c>
      <c r="F7035" s="374" t="s">
        <v>7908</v>
      </c>
      <c r="G7035" s="350" t="s">
        <v>7909</v>
      </c>
      <c r="H7035" s="349" t="s">
        <v>5863</v>
      </c>
      <c r="I7035" s="349" t="s">
        <v>5793</v>
      </c>
      <c r="J7035" s="351" t="s">
        <v>5863</v>
      </c>
      <c r="K7035" s="352">
        <v>4</v>
      </c>
      <c r="L7035" s="353">
        <v>12</v>
      </c>
      <c r="M7035" s="377">
        <v>48000</v>
      </c>
      <c r="N7035" s="350">
        <v>4</v>
      </c>
      <c r="O7035" s="349">
        <v>6</v>
      </c>
      <c r="P7035" s="377">
        <v>24000</v>
      </c>
    </row>
    <row r="7036" spans="1:16" x14ac:dyDescent="0.2">
      <c r="A7036" s="348" t="s">
        <v>5780</v>
      </c>
      <c r="B7036" s="104" t="s">
        <v>423</v>
      </c>
      <c r="C7036" s="367" t="s">
        <v>99</v>
      </c>
      <c r="D7036" s="349" t="s">
        <v>5811</v>
      </c>
      <c r="E7036" s="370">
        <v>3000</v>
      </c>
      <c r="F7036" s="374" t="s">
        <v>7910</v>
      </c>
      <c r="G7036" s="350" t="s">
        <v>7911</v>
      </c>
      <c r="H7036" s="349" t="s">
        <v>1060</v>
      </c>
      <c r="I7036" s="349" t="s">
        <v>5793</v>
      </c>
      <c r="J7036" s="351" t="s">
        <v>1060</v>
      </c>
      <c r="K7036" s="352">
        <v>1</v>
      </c>
      <c r="L7036" s="353">
        <v>1</v>
      </c>
      <c r="M7036" s="377">
        <v>3000</v>
      </c>
      <c r="N7036" s="350">
        <v>0</v>
      </c>
      <c r="O7036" s="349">
        <v>0</v>
      </c>
      <c r="P7036" s="377">
        <v>0</v>
      </c>
    </row>
    <row r="7037" spans="1:16" x14ac:dyDescent="0.2">
      <c r="A7037" s="348" t="s">
        <v>5780</v>
      </c>
      <c r="B7037" s="104" t="s">
        <v>423</v>
      </c>
      <c r="C7037" s="367" t="s">
        <v>99</v>
      </c>
      <c r="D7037" s="349" t="s">
        <v>5826</v>
      </c>
      <c r="E7037" s="370">
        <v>4000</v>
      </c>
      <c r="F7037" s="374" t="s">
        <v>7912</v>
      </c>
      <c r="G7037" s="350" t="s">
        <v>7913</v>
      </c>
      <c r="H7037" s="349" t="s">
        <v>1026</v>
      </c>
      <c r="I7037" s="349" t="s">
        <v>5793</v>
      </c>
      <c r="J7037" s="351" t="s">
        <v>1026</v>
      </c>
      <c r="K7037" s="352">
        <v>2</v>
      </c>
      <c r="L7037" s="353">
        <v>5</v>
      </c>
      <c r="M7037" s="377">
        <v>19466.666666666668</v>
      </c>
      <c r="N7037" s="350">
        <v>4</v>
      </c>
      <c r="O7037" s="349">
        <v>6</v>
      </c>
      <c r="P7037" s="377">
        <v>24000</v>
      </c>
    </row>
    <row r="7038" spans="1:16" x14ac:dyDescent="0.2">
      <c r="A7038" s="348" t="s">
        <v>5780</v>
      </c>
      <c r="B7038" s="104" t="s">
        <v>423</v>
      </c>
      <c r="C7038" s="367" t="s">
        <v>99</v>
      </c>
      <c r="D7038" s="349" t="s">
        <v>5870</v>
      </c>
      <c r="E7038" s="370">
        <v>3000</v>
      </c>
      <c r="F7038" s="374" t="s">
        <v>7914</v>
      </c>
      <c r="G7038" s="350" t="s">
        <v>7915</v>
      </c>
      <c r="H7038" s="349" t="s">
        <v>7916</v>
      </c>
      <c r="I7038" s="349" t="s">
        <v>5793</v>
      </c>
      <c r="J7038" s="351" t="s">
        <v>7916</v>
      </c>
      <c r="K7038" s="352">
        <v>4</v>
      </c>
      <c r="L7038" s="353">
        <v>12</v>
      </c>
      <c r="M7038" s="377">
        <v>36000</v>
      </c>
      <c r="N7038" s="350">
        <v>4</v>
      </c>
      <c r="O7038" s="349">
        <v>6</v>
      </c>
      <c r="P7038" s="377">
        <v>18000</v>
      </c>
    </row>
    <row r="7039" spans="1:16" x14ac:dyDescent="0.2">
      <c r="A7039" s="348" t="s">
        <v>5780</v>
      </c>
      <c r="B7039" s="104" t="s">
        <v>423</v>
      </c>
      <c r="C7039" s="367" t="s">
        <v>99</v>
      </c>
      <c r="D7039" s="349" t="s">
        <v>5811</v>
      </c>
      <c r="E7039" s="370">
        <v>3000</v>
      </c>
      <c r="F7039" s="374" t="s">
        <v>7917</v>
      </c>
      <c r="G7039" s="350" t="s">
        <v>7918</v>
      </c>
      <c r="H7039" s="349" t="s">
        <v>6446</v>
      </c>
      <c r="I7039" s="349" t="s">
        <v>5785</v>
      </c>
      <c r="J7039" s="351" t="s">
        <v>6446</v>
      </c>
      <c r="K7039" s="352">
        <v>4</v>
      </c>
      <c r="L7039" s="353">
        <v>12</v>
      </c>
      <c r="M7039" s="377">
        <v>36000</v>
      </c>
      <c r="N7039" s="350">
        <v>4</v>
      </c>
      <c r="O7039" s="349">
        <v>6</v>
      </c>
      <c r="P7039" s="377">
        <v>18000</v>
      </c>
    </row>
    <row r="7040" spans="1:16" x14ac:dyDescent="0.2">
      <c r="A7040" s="348" t="s">
        <v>5780</v>
      </c>
      <c r="B7040" s="104" t="s">
        <v>423</v>
      </c>
      <c r="C7040" s="367" t="s">
        <v>99</v>
      </c>
      <c r="D7040" s="349" t="s">
        <v>5849</v>
      </c>
      <c r="E7040" s="370">
        <v>4000</v>
      </c>
      <c r="F7040" s="374" t="s">
        <v>7919</v>
      </c>
      <c r="G7040" s="350" t="s">
        <v>7920</v>
      </c>
      <c r="H7040" s="349" t="s">
        <v>5849</v>
      </c>
      <c r="I7040" s="349" t="s">
        <v>5793</v>
      </c>
      <c r="J7040" s="351" t="s">
        <v>5849</v>
      </c>
      <c r="K7040" s="352">
        <v>1</v>
      </c>
      <c r="L7040" s="353">
        <v>3</v>
      </c>
      <c r="M7040" s="377">
        <v>8400</v>
      </c>
      <c r="N7040" s="350">
        <v>4</v>
      </c>
      <c r="O7040" s="349">
        <v>6</v>
      </c>
      <c r="P7040" s="377">
        <v>24000</v>
      </c>
    </row>
    <row r="7041" spans="1:16" x14ac:dyDescent="0.2">
      <c r="A7041" s="348" t="s">
        <v>5780</v>
      </c>
      <c r="B7041" s="104" t="s">
        <v>423</v>
      </c>
      <c r="C7041" s="367" t="s">
        <v>99</v>
      </c>
      <c r="D7041" s="349" t="s">
        <v>6107</v>
      </c>
      <c r="E7041" s="370">
        <v>4000</v>
      </c>
      <c r="F7041" s="374" t="s">
        <v>7921</v>
      </c>
      <c r="G7041" s="350" t="s">
        <v>7922</v>
      </c>
      <c r="H7041" s="349" t="s">
        <v>1060</v>
      </c>
      <c r="I7041" s="349" t="s">
        <v>5793</v>
      </c>
      <c r="J7041" s="351" t="s">
        <v>1060</v>
      </c>
      <c r="K7041" s="352">
        <v>2</v>
      </c>
      <c r="L7041" s="353">
        <v>6</v>
      </c>
      <c r="M7041" s="377">
        <v>24000</v>
      </c>
      <c r="N7041" s="350">
        <v>4</v>
      </c>
      <c r="O7041" s="349">
        <v>6</v>
      </c>
      <c r="P7041" s="377">
        <v>24000</v>
      </c>
    </row>
    <row r="7042" spans="1:16" x14ac:dyDescent="0.2">
      <c r="A7042" s="348" t="s">
        <v>5780</v>
      </c>
      <c r="B7042" s="104" t="s">
        <v>423</v>
      </c>
      <c r="C7042" s="367" t="s">
        <v>99</v>
      </c>
      <c r="D7042" s="349" t="s">
        <v>4514</v>
      </c>
      <c r="E7042" s="370">
        <v>4000</v>
      </c>
      <c r="F7042" s="374" t="s">
        <v>7923</v>
      </c>
      <c r="G7042" s="350" t="s">
        <v>7924</v>
      </c>
      <c r="H7042" s="349" t="s">
        <v>5849</v>
      </c>
      <c r="I7042" s="349" t="s">
        <v>5793</v>
      </c>
      <c r="J7042" s="351" t="s">
        <v>5849</v>
      </c>
      <c r="K7042" s="352">
        <v>4</v>
      </c>
      <c r="L7042" s="353">
        <v>12</v>
      </c>
      <c r="M7042" s="377">
        <v>48000</v>
      </c>
      <c r="N7042" s="350">
        <v>4</v>
      </c>
      <c r="O7042" s="349">
        <v>6</v>
      </c>
      <c r="P7042" s="377">
        <v>24000</v>
      </c>
    </row>
    <row r="7043" spans="1:16" x14ac:dyDescent="0.2">
      <c r="A7043" s="348" t="s">
        <v>5780</v>
      </c>
      <c r="B7043" s="104" t="s">
        <v>423</v>
      </c>
      <c r="C7043" s="367" t="s">
        <v>99</v>
      </c>
      <c r="D7043" s="349" t="s">
        <v>6156</v>
      </c>
      <c r="E7043" s="370">
        <v>4000</v>
      </c>
      <c r="F7043" s="374" t="s">
        <v>7925</v>
      </c>
      <c r="G7043" s="350" t="s">
        <v>7926</v>
      </c>
      <c r="H7043" s="349" t="s">
        <v>1160</v>
      </c>
      <c r="I7043" s="349" t="s">
        <v>5793</v>
      </c>
      <c r="J7043" s="351" t="s">
        <v>1160</v>
      </c>
      <c r="K7043" s="352">
        <v>4</v>
      </c>
      <c r="L7043" s="353">
        <v>12</v>
      </c>
      <c r="M7043" s="377">
        <v>48000</v>
      </c>
      <c r="N7043" s="350">
        <v>4</v>
      </c>
      <c r="O7043" s="349">
        <v>6</v>
      </c>
      <c r="P7043" s="377">
        <v>24000</v>
      </c>
    </row>
    <row r="7044" spans="1:16" x14ac:dyDescent="0.2">
      <c r="A7044" s="348" t="s">
        <v>5780</v>
      </c>
      <c r="B7044" s="104" t="s">
        <v>423</v>
      </c>
      <c r="C7044" s="367" t="s">
        <v>99</v>
      </c>
      <c r="D7044" s="349" t="s">
        <v>4514</v>
      </c>
      <c r="E7044" s="370">
        <v>4000</v>
      </c>
      <c r="F7044" s="374" t="s">
        <v>7927</v>
      </c>
      <c r="G7044" s="350" t="s">
        <v>7928</v>
      </c>
      <c r="H7044" s="349" t="s">
        <v>5849</v>
      </c>
      <c r="I7044" s="349" t="s">
        <v>5793</v>
      </c>
      <c r="J7044" s="351" t="s">
        <v>5849</v>
      </c>
      <c r="K7044" s="352">
        <v>4</v>
      </c>
      <c r="L7044" s="353">
        <v>12</v>
      </c>
      <c r="M7044" s="377">
        <v>48000</v>
      </c>
      <c r="N7044" s="350">
        <v>4</v>
      </c>
      <c r="O7044" s="349">
        <v>6</v>
      </c>
      <c r="P7044" s="377">
        <v>24000</v>
      </c>
    </row>
    <row r="7045" spans="1:16" x14ac:dyDescent="0.2">
      <c r="A7045" s="348" t="s">
        <v>5780</v>
      </c>
      <c r="B7045" s="104" t="s">
        <v>423</v>
      </c>
      <c r="C7045" s="367" t="s">
        <v>99</v>
      </c>
      <c r="D7045" s="349" t="s">
        <v>5853</v>
      </c>
      <c r="E7045" s="370">
        <v>4000</v>
      </c>
      <c r="F7045" s="374" t="s">
        <v>7929</v>
      </c>
      <c r="G7045" s="350" t="s">
        <v>7930</v>
      </c>
      <c r="H7045" s="349" t="s">
        <v>1060</v>
      </c>
      <c r="I7045" s="349" t="s">
        <v>5793</v>
      </c>
      <c r="J7045" s="351" t="s">
        <v>1060</v>
      </c>
      <c r="K7045" s="352">
        <v>2</v>
      </c>
      <c r="L7045" s="353">
        <v>4</v>
      </c>
      <c r="M7045" s="377">
        <v>16000</v>
      </c>
      <c r="N7045" s="350">
        <v>4</v>
      </c>
      <c r="O7045" s="349">
        <v>6</v>
      </c>
      <c r="P7045" s="377">
        <v>24000</v>
      </c>
    </row>
    <row r="7046" spans="1:16" x14ac:dyDescent="0.2">
      <c r="A7046" s="348" t="s">
        <v>5780</v>
      </c>
      <c r="B7046" s="104" t="s">
        <v>423</v>
      </c>
      <c r="C7046" s="367" t="s">
        <v>99</v>
      </c>
      <c r="D7046" s="349" t="s">
        <v>5811</v>
      </c>
      <c r="E7046" s="370">
        <v>3000</v>
      </c>
      <c r="F7046" s="374" t="s">
        <v>7931</v>
      </c>
      <c r="G7046" s="350" t="s">
        <v>7932</v>
      </c>
      <c r="H7046" s="349" t="s">
        <v>7933</v>
      </c>
      <c r="I7046" s="349" t="s">
        <v>5785</v>
      </c>
      <c r="J7046" s="351" t="s">
        <v>7933</v>
      </c>
      <c r="K7046" s="352">
        <v>4</v>
      </c>
      <c r="L7046" s="353">
        <v>8</v>
      </c>
      <c r="M7046" s="377">
        <v>24000</v>
      </c>
      <c r="N7046" s="350">
        <v>0</v>
      </c>
      <c r="O7046" s="349">
        <v>0</v>
      </c>
      <c r="P7046" s="377">
        <v>0</v>
      </c>
    </row>
    <row r="7047" spans="1:16" x14ac:dyDescent="0.2">
      <c r="A7047" s="348" t="s">
        <v>5780</v>
      </c>
      <c r="B7047" s="104" t="s">
        <v>423</v>
      </c>
      <c r="C7047" s="367" t="s">
        <v>99</v>
      </c>
      <c r="D7047" s="349" t="s">
        <v>6193</v>
      </c>
      <c r="E7047" s="370">
        <v>4500</v>
      </c>
      <c r="F7047" s="374" t="s">
        <v>7931</v>
      </c>
      <c r="G7047" s="350" t="s">
        <v>7932</v>
      </c>
      <c r="H7047" s="349" t="s">
        <v>7934</v>
      </c>
      <c r="I7047" s="349" t="s">
        <v>5785</v>
      </c>
      <c r="J7047" s="351" t="s">
        <v>7934</v>
      </c>
      <c r="K7047" s="352">
        <v>2</v>
      </c>
      <c r="L7047" s="353">
        <v>4</v>
      </c>
      <c r="M7047" s="377">
        <v>18000</v>
      </c>
      <c r="N7047" s="350">
        <v>4</v>
      </c>
      <c r="O7047" s="349">
        <v>6</v>
      </c>
      <c r="P7047" s="377">
        <v>27000</v>
      </c>
    </row>
    <row r="7048" spans="1:16" x14ac:dyDescent="0.2">
      <c r="A7048" s="348" t="s">
        <v>5780</v>
      </c>
      <c r="B7048" s="104" t="s">
        <v>423</v>
      </c>
      <c r="C7048" s="367" t="s">
        <v>99</v>
      </c>
      <c r="D7048" s="349" t="s">
        <v>6130</v>
      </c>
      <c r="E7048" s="370">
        <v>4000</v>
      </c>
      <c r="F7048" s="374" t="s">
        <v>7935</v>
      </c>
      <c r="G7048" s="350" t="s">
        <v>7936</v>
      </c>
      <c r="H7048" s="349" t="s">
        <v>2533</v>
      </c>
      <c r="I7048" s="349" t="s">
        <v>5793</v>
      </c>
      <c r="J7048" s="351" t="s">
        <v>2533</v>
      </c>
      <c r="K7048" s="352">
        <v>2</v>
      </c>
      <c r="L7048" s="353">
        <v>4</v>
      </c>
      <c r="M7048" s="377">
        <v>16000</v>
      </c>
      <c r="N7048" s="350">
        <v>4</v>
      </c>
      <c r="O7048" s="349">
        <v>6</v>
      </c>
      <c r="P7048" s="377">
        <v>24000</v>
      </c>
    </row>
    <row r="7049" spans="1:16" x14ac:dyDescent="0.2">
      <c r="A7049" s="348" t="s">
        <v>5780</v>
      </c>
      <c r="B7049" s="104" t="s">
        <v>423</v>
      </c>
      <c r="C7049" s="367" t="s">
        <v>99</v>
      </c>
      <c r="D7049" s="349" t="s">
        <v>5794</v>
      </c>
      <c r="E7049" s="370">
        <v>4000</v>
      </c>
      <c r="F7049" s="374" t="s">
        <v>7937</v>
      </c>
      <c r="G7049" s="350" t="s">
        <v>7938</v>
      </c>
      <c r="H7049" s="349" t="s">
        <v>1026</v>
      </c>
      <c r="I7049" s="349" t="s">
        <v>5793</v>
      </c>
      <c r="J7049" s="351" t="s">
        <v>1026</v>
      </c>
      <c r="K7049" s="352">
        <v>4</v>
      </c>
      <c r="L7049" s="353">
        <v>12</v>
      </c>
      <c r="M7049" s="377">
        <v>48000</v>
      </c>
      <c r="N7049" s="350">
        <v>4</v>
      </c>
      <c r="O7049" s="349">
        <v>6</v>
      </c>
      <c r="P7049" s="377">
        <v>24000</v>
      </c>
    </row>
    <row r="7050" spans="1:16" x14ac:dyDescent="0.2">
      <c r="A7050" s="348" t="s">
        <v>5780</v>
      </c>
      <c r="B7050" s="104" t="s">
        <v>423</v>
      </c>
      <c r="C7050" s="367" t="s">
        <v>99</v>
      </c>
      <c r="D7050" s="349" t="s">
        <v>5797</v>
      </c>
      <c r="E7050" s="370">
        <v>4000</v>
      </c>
      <c r="F7050" s="374" t="s">
        <v>7939</v>
      </c>
      <c r="G7050" s="350" t="s">
        <v>7940</v>
      </c>
      <c r="H7050" s="349" t="s">
        <v>1060</v>
      </c>
      <c r="I7050" s="349" t="s">
        <v>5793</v>
      </c>
      <c r="J7050" s="351" t="s">
        <v>1060</v>
      </c>
      <c r="K7050" s="352">
        <v>2</v>
      </c>
      <c r="L7050" s="353">
        <v>5</v>
      </c>
      <c r="M7050" s="377">
        <v>19466.666666666668</v>
      </c>
      <c r="N7050" s="350">
        <v>4</v>
      </c>
      <c r="O7050" s="349">
        <v>6</v>
      </c>
      <c r="P7050" s="377">
        <v>24000</v>
      </c>
    </row>
    <row r="7051" spans="1:16" x14ac:dyDescent="0.2">
      <c r="A7051" s="348" t="s">
        <v>5780</v>
      </c>
      <c r="B7051" s="104" t="s">
        <v>423</v>
      </c>
      <c r="C7051" s="367" t="s">
        <v>99</v>
      </c>
      <c r="D7051" s="349" t="s">
        <v>5863</v>
      </c>
      <c r="E7051" s="370">
        <v>4500</v>
      </c>
      <c r="F7051" s="374" t="s">
        <v>7941</v>
      </c>
      <c r="G7051" s="350" t="s">
        <v>7942</v>
      </c>
      <c r="H7051" s="349" t="s">
        <v>5875</v>
      </c>
      <c r="I7051" s="349" t="s">
        <v>5793</v>
      </c>
      <c r="J7051" s="351" t="s">
        <v>5875</v>
      </c>
      <c r="K7051" s="352">
        <v>4</v>
      </c>
      <c r="L7051" s="353">
        <v>12</v>
      </c>
      <c r="M7051" s="377">
        <v>54000</v>
      </c>
      <c r="N7051" s="350">
        <v>4</v>
      </c>
      <c r="O7051" s="349">
        <v>6</v>
      </c>
      <c r="P7051" s="377">
        <v>27000</v>
      </c>
    </row>
    <row r="7052" spans="1:16" x14ac:dyDescent="0.2">
      <c r="A7052" s="348" t="s">
        <v>5780</v>
      </c>
      <c r="B7052" s="104" t="s">
        <v>423</v>
      </c>
      <c r="C7052" s="367" t="s">
        <v>99</v>
      </c>
      <c r="D7052" s="349" t="s">
        <v>5794</v>
      </c>
      <c r="E7052" s="370">
        <v>3500</v>
      </c>
      <c r="F7052" s="374" t="s">
        <v>7943</v>
      </c>
      <c r="G7052" s="350" t="s">
        <v>7944</v>
      </c>
      <c r="H7052" s="349" t="s">
        <v>5794</v>
      </c>
      <c r="I7052" s="349" t="s">
        <v>5793</v>
      </c>
      <c r="J7052" s="351" t="s">
        <v>5794</v>
      </c>
      <c r="K7052" s="352">
        <v>4</v>
      </c>
      <c r="L7052" s="353">
        <v>12</v>
      </c>
      <c r="M7052" s="377">
        <v>42000</v>
      </c>
      <c r="N7052" s="350">
        <v>4</v>
      </c>
      <c r="O7052" s="349">
        <v>6</v>
      </c>
      <c r="P7052" s="377">
        <v>21000</v>
      </c>
    </row>
    <row r="7053" spans="1:16" x14ac:dyDescent="0.2">
      <c r="A7053" s="348" t="s">
        <v>5780</v>
      </c>
      <c r="B7053" s="104" t="s">
        <v>423</v>
      </c>
      <c r="C7053" s="367" t="s">
        <v>99</v>
      </c>
      <c r="D7053" s="349" t="s">
        <v>5811</v>
      </c>
      <c r="E7053" s="370">
        <v>2000</v>
      </c>
      <c r="F7053" s="374" t="s">
        <v>7945</v>
      </c>
      <c r="G7053" s="350" t="s">
        <v>7946</v>
      </c>
      <c r="H7053" s="349" t="s">
        <v>5784</v>
      </c>
      <c r="I7053" s="349" t="s">
        <v>5785</v>
      </c>
      <c r="J7053" s="351" t="s">
        <v>5784</v>
      </c>
      <c r="K7053" s="352">
        <v>4</v>
      </c>
      <c r="L7053" s="353">
        <v>12</v>
      </c>
      <c r="M7053" s="377">
        <v>24000</v>
      </c>
      <c r="N7053" s="350">
        <v>4</v>
      </c>
      <c r="O7053" s="349">
        <v>6</v>
      </c>
      <c r="P7053" s="377">
        <v>12000</v>
      </c>
    </row>
    <row r="7054" spans="1:16" x14ac:dyDescent="0.2">
      <c r="A7054" s="348" t="s">
        <v>5780</v>
      </c>
      <c r="B7054" s="104" t="s">
        <v>423</v>
      </c>
      <c r="C7054" s="367" t="s">
        <v>99</v>
      </c>
      <c r="D7054" s="349" t="s">
        <v>7947</v>
      </c>
      <c r="E7054" s="370">
        <v>1500</v>
      </c>
      <c r="F7054" s="374" t="s">
        <v>7948</v>
      </c>
      <c r="G7054" s="350" t="s">
        <v>7949</v>
      </c>
      <c r="H7054" s="349" t="s">
        <v>6016</v>
      </c>
      <c r="I7054" s="349" t="s">
        <v>5793</v>
      </c>
      <c r="J7054" s="351" t="s">
        <v>6016</v>
      </c>
      <c r="K7054" s="352">
        <v>4</v>
      </c>
      <c r="L7054" s="353">
        <v>12</v>
      </c>
      <c r="M7054" s="377">
        <v>18000</v>
      </c>
      <c r="N7054" s="350">
        <v>4</v>
      </c>
      <c r="O7054" s="349">
        <v>6</v>
      </c>
      <c r="P7054" s="377">
        <v>9000</v>
      </c>
    </row>
    <row r="7055" spans="1:16" x14ac:dyDescent="0.2">
      <c r="A7055" s="348" t="s">
        <v>5780</v>
      </c>
      <c r="B7055" s="104" t="s">
        <v>423</v>
      </c>
      <c r="C7055" s="367" t="s">
        <v>99</v>
      </c>
      <c r="D7055" s="349" t="s">
        <v>4514</v>
      </c>
      <c r="E7055" s="370">
        <v>4000</v>
      </c>
      <c r="F7055" s="374" t="s">
        <v>7950</v>
      </c>
      <c r="G7055" s="350" t="s">
        <v>7951</v>
      </c>
      <c r="H7055" s="349" t="s">
        <v>5972</v>
      </c>
      <c r="I7055" s="349" t="s">
        <v>5793</v>
      </c>
      <c r="J7055" s="351" t="s">
        <v>5972</v>
      </c>
      <c r="K7055" s="352">
        <v>4</v>
      </c>
      <c r="L7055" s="353">
        <v>12</v>
      </c>
      <c r="M7055" s="377">
        <v>48000</v>
      </c>
      <c r="N7055" s="350">
        <v>4</v>
      </c>
      <c r="O7055" s="349">
        <v>6</v>
      </c>
      <c r="P7055" s="377">
        <v>24000</v>
      </c>
    </row>
    <row r="7056" spans="1:16" x14ac:dyDescent="0.2">
      <c r="A7056" s="348" t="s">
        <v>5780</v>
      </c>
      <c r="B7056" s="104" t="s">
        <v>423</v>
      </c>
      <c r="C7056" s="367" t="s">
        <v>99</v>
      </c>
      <c r="D7056" s="349" t="s">
        <v>5811</v>
      </c>
      <c r="E7056" s="370">
        <v>3000</v>
      </c>
      <c r="F7056" s="374" t="s">
        <v>7952</v>
      </c>
      <c r="G7056" s="350" t="s">
        <v>7953</v>
      </c>
      <c r="H7056" s="349" t="s">
        <v>1026</v>
      </c>
      <c r="I7056" s="349" t="s">
        <v>5793</v>
      </c>
      <c r="J7056" s="351" t="s">
        <v>1026</v>
      </c>
      <c r="K7056" s="352">
        <v>1</v>
      </c>
      <c r="L7056" s="353">
        <v>3</v>
      </c>
      <c r="M7056" s="377">
        <v>8200</v>
      </c>
      <c r="N7056" s="350">
        <v>4</v>
      </c>
      <c r="O7056" s="349">
        <v>6</v>
      </c>
      <c r="P7056" s="377">
        <v>18000</v>
      </c>
    </row>
    <row r="7057" spans="1:16" x14ac:dyDescent="0.2">
      <c r="A7057" s="348" t="s">
        <v>5780</v>
      </c>
      <c r="B7057" s="104" t="s">
        <v>423</v>
      </c>
      <c r="C7057" s="367" t="s">
        <v>99</v>
      </c>
      <c r="D7057" s="349" t="s">
        <v>5797</v>
      </c>
      <c r="E7057" s="370">
        <v>4000</v>
      </c>
      <c r="F7057" s="374" t="s">
        <v>7954</v>
      </c>
      <c r="G7057" s="350" t="s">
        <v>7955</v>
      </c>
      <c r="H7057" s="349" t="s">
        <v>1060</v>
      </c>
      <c r="I7057" s="349" t="s">
        <v>5793</v>
      </c>
      <c r="J7057" s="351" t="s">
        <v>1060</v>
      </c>
      <c r="K7057" s="352">
        <v>2</v>
      </c>
      <c r="L7057" s="353">
        <v>4</v>
      </c>
      <c r="M7057" s="377">
        <v>16000</v>
      </c>
      <c r="N7057" s="350">
        <v>4</v>
      </c>
      <c r="O7057" s="349">
        <v>6</v>
      </c>
      <c r="P7057" s="377">
        <v>24000</v>
      </c>
    </row>
    <row r="7058" spans="1:16" x14ac:dyDescent="0.2">
      <c r="A7058" s="348" t="s">
        <v>5780</v>
      </c>
      <c r="B7058" s="104" t="s">
        <v>423</v>
      </c>
      <c r="C7058" s="367" t="s">
        <v>99</v>
      </c>
      <c r="D7058" s="349" t="s">
        <v>5929</v>
      </c>
      <c r="E7058" s="370">
        <v>3500</v>
      </c>
      <c r="F7058" s="374" t="s">
        <v>7956</v>
      </c>
      <c r="G7058" s="350" t="s">
        <v>7957</v>
      </c>
      <c r="H7058" s="349" t="s">
        <v>1060</v>
      </c>
      <c r="I7058" s="349" t="s">
        <v>1028</v>
      </c>
      <c r="J7058" s="351" t="s">
        <v>1060</v>
      </c>
      <c r="K7058" s="352">
        <v>4</v>
      </c>
      <c r="L7058" s="353">
        <v>12</v>
      </c>
      <c r="M7058" s="377">
        <v>42000</v>
      </c>
      <c r="N7058" s="350">
        <v>4</v>
      </c>
      <c r="O7058" s="349">
        <v>6</v>
      </c>
      <c r="P7058" s="377">
        <v>21000</v>
      </c>
    </row>
    <row r="7059" spans="1:16" x14ac:dyDescent="0.2">
      <c r="A7059" s="348" t="s">
        <v>5780</v>
      </c>
      <c r="B7059" s="104" t="s">
        <v>423</v>
      </c>
      <c r="C7059" s="367" t="s">
        <v>99</v>
      </c>
      <c r="D7059" s="349" t="s">
        <v>7552</v>
      </c>
      <c r="E7059" s="370">
        <v>2000</v>
      </c>
      <c r="F7059" s="374" t="s">
        <v>7958</v>
      </c>
      <c r="G7059" s="350" t="s">
        <v>7959</v>
      </c>
      <c r="H7059" s="349" t="s">
        <v>5794</v>
      </c>
      <c r="I7059" s="349" t="s">
        <v>5793</v>
      </c>
      <c r="J7059" s="351" t="s">
        <v>5794</v>
      </c>
      <c r="K7059" s="352">
        <v>4</v>
      </c>
      <c r="L7059" s="353">
        <v>12</v>
      </c>
      <c r="M7059" s="377">
        <v>24000</v>
      </c>
      <c r="N7059" s="350">
        <v>4</v>
      </c>
      <c r="O7059" s="349">
        <v>6</v>
      </c>
      <c r="P7059" s="377">
        <v>12000</v>
      </c>
    </row>
    <row r="7060" spans="1:16" x14ac:dyDescent="0.2">
      <c r="A7060" s="348" t="s">
        <v>5780</v>
      </c>
      <c r="B7060" s="104" t="s">
        <v>423</v>
      </c>
      <c r="C7060" s="367" t="s">
        <v>99</v>
      </c>
      <c r="D7060" s="349" t="s">
        <v>5870</v>
      </c>
      <c r="E7060" s="370">
        <v>4000</v>
      </c>
      <c r="F7060" s="374" t="s">
        <v>7960</v>
      </c>
      <c r="G7060" s="350" t="s">
        <v>7961</v>
      </c>
      <c r="H7060" s="349" t="s">
        <v>6139</v>
      </c>
      <c r="I7060" s="349" t="s">
        <v>5793</v>
      </c>
      <c r="J7060" s="351" t="s">
        <v>6139</v>
      </c>
      <c r="K7060" s="352">
        <v>4</v>
      </c>
      <c r="L7060" s="353">
        <v>12</v>
      </c>
      <c r="M7060" s="377">
        <v>48000</v>
      </c>
      <c r="N7060" s="350">
        <v>4</v>
      </c>
      <c r="O7060" s="349">
        <v>6</v>
      </c>
      <c r="P7060" s="377">
        <v>24000</v>
      </c>
    </row>
    <row r="7061" spans="1:16" x14ac:dyDescent="0.2">
      <c r="A7061" s="348" t="s">
        <v>5780</v>
      </c>
      <c r="B7061" s="104" t="s">
        <v>423</v>
      </c>
      <c r="C7061" s="367" t="s">
        <v>99</v>
      </c>
      <c r="D7061" s="349" t="s">
        <v>4514</v>
      </c>
      <c r="E7061" s="370">
        <v>4500</v>
      </c>
      <c r="F7061" s="374" t="s">
        <v>7962</v>
      </c>
      <c r="G7061" s="350" t="s">
        <v>7963</v>
      </c>
      <c r="H7061" s="349" t="s">
        <v>5972</v>
      </c>
      <c r="I7061" s="349" t="s">
        <v>5793</v>
      </c>
      <c r="J7061" s="351" t="s">
        <v>5972</v>
      </c>
      <c r="K7061" s="352">
        <v>4</v>
      </c>
      <c r="L7061" s="353">
        <v>12</v>
      </c>
      <c r="M7061" s="377">
        <v>54000</v>
      </c>
      <c r="N7061" s="350">
        <v>4</v>
      </c>
      <c r="O7061" s="349">
        <v>6</v>
      </c>
      <c r="P7061" s="377">
        <v>27000</v>
      </c>
    </row>
    <row r="7062" spans="1:16" x14ac:dyDescent="0.2">
      <c r="A7062" s="348" t="s">
        <v>5780</v>
      </c>
      <c r="B7062" s="104" t="s">
        <v>423</v>
      </c>
      <c r="C7062" s="367" t="s">
        <v>99</v>
      </c>
      <c r="D7062" s="349" t="s">
        <v>6130</v>
      </c>
      <c r="E7062" s="370">
        <v>4000</v>
      </c>
      <c r="F7062" s="374" t="s">
        <v>7964</v>
      </c>
      <c r="G7062" s="350" t="s">
        <v>7965</v>
      </c>
      <c r="H7062" s="349" t="s">
        <v>6192</v>
      </c>
      <c r="I7062" s="349" t="s">
        <v>5793</v>
      </c>
      <c r="J7062" s="351" t="s">
        <v>6192</v>
      </c>
      <c r="K7062" s="352">
        <v>2</v>
      </c>
      <c r="L7062" s="353">
        <v>6</v>
      </c>
      <c r="M7062" s="377">
        <v>23066.666666666668</v>
      </c>
      <c r="N7062" s="350">
        <v>4</v>
      </c>
      <c r="O7062" s="349">
        <v>6</v>
      </c>
      <c r="P7062" s="377">
        <v>24000</v>
      </c>
    </row>
    <row r="7063" spans="1:16" x14ac:dyDescent="0.2">
      <c r="A7063" s="348" t="s">
        <v>5780</v>
      </c>
      <c r="B7063" s="104" t="s">
        <v>423</v>
      </c>
      <c r="C7063" s="367" t="s">
        <v>99</v>
      </c>
      <c r="D7063" s="349" t="s">
        <v>7466</v>
      </c>
      <c r="E7063" s="370">
        <v>5000</v>
      </c>
      <c r="F7063" s="374" t="s">
        <v>7966</v>
      </c>
      <c r="G7063" s="350" t="s">
        <v>7967</v>
      </c>
      <c r="H7063" s="349" t="s">
        <v>6079</v>
      </c>
      <c r="I7063" s="349" t="s">
        <v>5793</v>
      </c>
      <c r="J7063" s="351" t="s">
        <v>6079</v>
      </c>
      <c r="K7063" s="352">
        <v>3</v>
      </c>
      <c r="L7063" s="353">
        <v>9</v>
      </c>
      <c r="M7063" s="377">
        <v>45000</v>
      </c>
      <c r="N7063" s="350">
        <v>0</v>
      </c>
      <c r="O7063" s="349">
        <v>0</v>
      </c>
      <c r="P7063" s="377">
        <v>0</v>
      </c>
    </row>
    <row r="7064" spans="1:16" x14ac:dyDescent="0.2">
      <c r="A7064" s="348" t="s">
        <v>5780</v>
      </c>
      <c r="B7064" s="104" t="s">
        <v>423</v>
      </c>
      <c r="C7064" s="367" t="s">
        <v>99</v>
      </c>
      <c r="D7064" s="349" t="s">
        <v>5811</v>
      </c>
      <c r="E7064" s="370">
        <v>3000</v>
      </c>
      <c r="F7064" s="374" t="s">
        <v>7968</v>
      </c>
      <c r="G7064" s="350" t="s">
        <v>7969</v>
      </c>
      <c r="H7064" s="349" t="s">
        <v>5784</v>
      </c>
      <c r="I7064" s="349" t="s">
        <v>5785</v>
      </c>
      <c r="J7064" s="351" t="s">
        <v>5784</v>
      </c>
      <c r="K7064" s="352">
        <v>4</v>
      </c>
      <c r="L7064" s="353">
        <v>12</v>
      </c>
      <c r="M7064" s="377">
        <v>36000</v>
      </c>
      <c r="N7064" s="350">
        <v>4</v>
      </c>
      <c r="O7064" s="349">
        <v>6</v>
      </c>
      <c r="P7064" s="377">
        <v>18000</v>
      </c>
    </row>
    <row r="7065" spans="1:16" x14ac:dyDescent="0.2">
      <c r="A7065" s="348" t="s">
        <v>5780</v>
      </c>
      <c r="B7065" s="104" t="s">
        <v>423</v>
      </c>
      <c r="C7065" s="367" t="s">
        <v>99</v>
      </c>
      <c r="D7065" s="349" t="s">
        <v>5880</v>
      </c>
      <c r="E7065" s="370">
        <v>3500</v>
      </c>
      <c r="F7065" s="374" t="s">
        <v>7970</v>
      </c>
      <c r="G7065" s="350" t="s">
        <v>7971</v>
      </c>
      <c r="H7065" s="349" t="s">
        <v>1026</v>
      </c>
      <c r="I7065" s="349" t="s">
        <v>5793</v>
      </c>
      <c r="J7065" s="351" t="s">
        <v>1026</v>
      </c>
      <c r="K7065" s="352">
        <v>4</v>
      </c>
      <c r="L7065" s="353">
        <v>12</v>
      </c>
      <c r="M7065" s="377">
        <v>42000</v>
      </c>
      <c r="N7065" s="350">
        <v>4</v>
      </c>
      <c r="O7065" s="349">
        <v>6</v>
      </c>
      <c r="P7065" s="377">
        <v>21000</v>
      </c>
    </row>
    <row r="7066" spans="1:16" x14ac:dyDescent="0.2">
      <c r="A7066" s="348" t="s">
        <v>5780</v>
      </c>
      <c r="B7066" s="104" t="s">
        <v>423</v>
      </c>
      <c r="C7066" s="367" t="s">
        <v>99</v>
      </c>
      <c r="D7066" s="349" t="s">
        <v>6156</v>
      </c>
      <c r="E7066" s="370">
        <v>4000</v>
      </c>
      <c r="F7066" s="374" t="s">
        <v>7972</v>
      </c>
      <c r="G7066" s="350" t="s">
        <v>7973</v>
      </c>
      <c r="H7066" s="349" t="s">
        <v>6488</v>
      </c>
      <c r="I7066" s="349" t="s">
        <v>5793</v>
      </c>
      <c r="J7066" s="351" t="s">
        <v>6488</v>
      </c>
      <c r="K7066" s="352">
        <v>4</v>
      </c>
      <c r="L7066" s="353">
        <v>12</v>
      </c>
      <c r="M7066" s="377">
        <v>48000</v>
      </c>
      <c r="N7066" s="350">
        <v>4</v>
      </c>
      <c r="O7066" s="349">
        <v>6</v>
      </c>
      <c r="P7066" s="377">
        <v>24000</v>
      </c>
    </row>
    <row r="7067" spans="1:16" x14ac:dyDescent="0.2">
      <c r="A7067" s="348" t="s">
        <v>5780</v>
      </c>
      <c r="B7067" s="104" t="s">
        <v>423</v>
      </c>
      <c r="C7067" s="367" t="s">
        <v>99</v>
      </c>
      <c r="D7067" s="349" t="s">
        <v>1026</v>
      </c>
      <c r="E7067" s="370">
        <v>3000</v>
      </c>
      <c r="F7067" s="374" t="s">
        <v>7974</v>
      </c>
      <c r="G7067" s="350" t="s">
        <v>7975</v>
      </c>
      <c r="H7067" s="349" t="s">
        <v>1026</v>
      </c>
      <c r="I7067" s="349" t="s">
        <v>5793</v>
      </c>
      <c r="J7067" s="351" t="s">
        <v>1026</v>
      </c>
      <c r="K7067" s="352">
        <v>2</v>
      </c>
      <c r="L7067" s="353">
        <v>5</v>
      </c>
      <c r="M7067" s="377">
        <v>14600</v>
      </c>
      <c r="N7067" s="350">
        <v>1</v>
      </c>
      <c r="O7067" s="349">
        <v>3</v>
      </c>
      <c r="P7067" s="377">
        <v>8700</v>
      </c>
    </row>
    <row r="7068" spans="1:16" x14ac:dyDescent="0.2">
      <c r="A7068" s="348" t="s">
        <v>5780</v>
      </c>
      <c r="B7068" s="104" t="s">
        <v>423</v>
      </c>
      <c r="C7068" s="367" t="s">
        <v>99</v>
      </c>
      <c r="D7068" s="349" t="s">
        <v>6366</v>
      </c>
      <c r="E7068" s="370">
        <v>6000</v>
      </c>
      <c r="F7068" s="374" t="s">
        <v>7976</v>
      </c>
      <c r="G7068" s="350" t="s">
        <v>7977</v>
      </c>
      <c r="H7068" s="349" t="s">
        <v>5926</v>
      </c>
      <c r="I7068" s="349" t="s">
        <v>5793</v>
      </c>
      <c r="J7068" s="351" t="s">
        <v>5926</v>
      </c>
      <c r="K7068" s="352">
        <v>4</v>
      </c>
      <c r="L7068" s="353">
        <v>12</v>
      </c>
      <c r="M7068" s="377">
        <v>72000</v>
      </c>
      <c r="N7068" s="350">
        <v>1</v>
      </c>
      <c r="O7068" s="349">
        <v>2</v>
      </c>
      <c r="P7068" s="377">
        <v>12000</v>
      </c>
    </row>
    <row r="7069" spans="1:16" x14ac:dyDescent="0.2">
      <c r="A7069" s="348" t="s">
        <v>5780</v>
      </c>
      <c r="B7069" s="104" t="s">
        <v>423</v>
      </c>
      <c r="C7069" s="367" t="s">
        <v>99</v>
      </c>
      <c r="D7069" s="349" t="s">
        <v>7978</v>
      </c>
      <c r="E7069" s="370">
        <v>8000</v>
      </c>
      <c r="F7069" s="374" t="s">
        <v>7979</v>
      </c>
      <c r="G7069" s="350" t="s">
        <v>7980</v>
      </c>
      <c r="H7069" s="349" t="s">
        <v>5875</v>
      </c>
      <c r="I7069" s="349" t="s">
        <v>5793</v>
      </c>
      <c r="J7069" s="351" t="s">
        <v>5875</v>
      </c>
      <c r="K7069" s="352">
        <v>4</v>
      </c>
      <c r="L7069" s="353">
        <v>12</v>
      </c>
      <c r="M7069" s="377">
        <v>96000</v>
      </c>
      <c r="N7069" s="350">
        <v>4</v>
      </c>
      <c r="O7069" s="349">
        <v>6</v>
      </c>
      <c r="P7069" s="377">
        <v>48000</v>
      </c>
    </row>
    <row r="7070" spans="1:16" x14ac:dyDescent="0.2">
      <c r="A7070" s="348" t="s">
        <v>5780</v>
      </c>
      <c r="B7070" s="104" t="s">
        <v>423</v>
      </c>
      <c r="C7070" s="367" t="s">
        <v>99</v>
      </c>
      <c r="D7070" s="349" t="s">
        <v>5797</v>
      </c>
      <c r="E7070" s="370">
        <v>4000</v>
      </c>
      <c r="F7070" s="374" t="s">
        <v>7981</v>
      </c>
      <c r="G7070" s="350" t="s">
        <v>7982</v>
      </c>
      <c r="H7070" s="349" t="s">
        <v>1060</v>
      </c>
      <c r="I7070" s="349" t="s">
        <v>5793</v>
      </c>
      <c r="J7070" s="351" t="s">
        <v>1060</v>
      </c>
      <c r="K7070" s="352">
        <v>2</v>
      </c>
      <c r="L7070" s="353">
        <v>5</v>
      </c>
      <c r="M7070" s="377">
        <v>19466.666666666668</v>
      </c>
      <c r="N7070" s="350">
        <v>4</v>
      </c>
      <c r="O7070" s="349">
        <v>6</v>
      </c>
      <c r="P7070" s="377">
        <v>24000</v>
      </c>
    </row>
    <row r="7071" spans="1:16" x14ac:dyDescent="0.2">
      <c r="A7071" s="348" t="s">
        <v>5780</v>
      </c>
      <c r="B7071" s="104" t="s">
        <v>423</v>
      </c>
      <c r="C7071" s="367" t="s">
        <v>99</v>
      </c>
      <c r="D7071" s="349" t="s">
        <v>5794</v>
      </c>
      <c r="E7071" s="370">
        <v>4000</v>
      </c>
      <c r="F7071" s="374" t="s">
        <v>7983</v>
      </c>
      <c r="G7071" s="350" t="s">
        <v>7984</v>
      </c>
      <c r="H7071" s="349" t="s">
        <v>5794</v>
      </c>
      <c r="I7071" s="349" t="s">
        <v>5793</v>
      </c>
      <c r="J7071" s="351" t="s">
        <v>5794</v>
      </c>
      <c r="K7071" s="352">
        <v>4</v>
      </c>
      <c r="L7071" s="353">
        <v>12</v>
      </c>
      <c r="M7071" s="377">
        <v>48000</v>
      </c>
      <c r="N7071" s="350">
        <v>4</v>
      </c>
      <c r="O7071" s="349">
        <v>6</v>
      </c>
      <c r="P7071" s="377">
        <v>24000</v>
      </c>
    </row>
    <row r="7072" spans="1:16" x14ac:dyDescent="0.2">
      <c r="A7072" s="348" t="s">
        <v>5780</v>
      </c>
      <c r="B7072" s="104" t="s">
        <v>423</v>
      </c>
      <c r="C7072" s="367" t="s">
        <v>99</v>
      </c>
      <c r="D7072" s="349" t="s">
        <v>5870</v>
      </c>
      <c r="E7072" s="370">
        <v>4000</v>
      </c>
      <c r="F7072" s="374" t="s">
        <v>7985</v>
      </c>
      <c r="G7072" s="350" t="s">
        <v>7986</v>
      </c>
      <c r="H7072" s="349" t="s">
        <v>5821</v>
      </c>
      <c r="I7072" s="349" t="s">
        <v>5793</v>
      </c>
      <c r="J7072" s="351" t="s">
        <v>5821</v>
      </c>
      <c r="K7072" s="352">
        <v>4</v>
      </c>
      <c r="L7072" s="353">
        <v>12</v>
      </c>
      <c r="M7072" s="377">
        <v>48000</v>
      </c>
      <c r="N7072" s="350">
        <v>4</v>
      </c>
      <c r="O7072" s="349">
        <v>6</v>
      </c>
      <c r="P7072" s="377">
        <v>24000</v>
      </c>
    </row>
    <row r="7073" spans="1:16" x14ac:dyDescent="0.2">
      <c r="A7073" s="348" t="s">
        <v>5780</v>
      </c>
      <c r="B7073" s="104" t="s">
        <v>423</v>
      </c>
      <c r="C7073" s="367" t="s">
        <v>99</v>
      </c>
      <c r="D7073" s="349" t="s">
        <v>6198</v>
      </c>
      <c r="E7073" s="370">
        <v>3000</v>
      </c>
      <c r="F7073" s="374" t="s">
        <v>7987</v>
      </c>
      <c r="G7073" s="350" t="s">
        <v>7988</v>
      </c>
      <c r="H7073" s="349" t="s">
        <v>1026</v>
      </c>
      <c r="I7073" s="349" t="s">
        <v>5793</v>
      </c>
      <c r="J7073" s="351" t="s">
        <v>1026</v>
      </c>
      <c r="K7073" s="352">
        <v>4</v>
      </c>
      <c r="L7073" s="353">
        <v>12</v>
      </c>
      <c r="M7073" s="377">
        <v>36000</v>
      </c>
      <c r="N7073" s="350">
        <v>4</v>
      </c>
      <c r="O7073" s="349">
        <v>6</v>
      </c>
      <c r="P7073" s="377">
        <v>18000</v>
      </c>
    </row>
    <row r="7074" spans="1:16" x14ac:dyDescent="0.2">
      <c r="A7074" s="348" t="s">
        <v>5780</v>
      </c>
      <c r="B7074" s="104" t="s">
        <v>423</v>
      </c>
      <c r="C7074" s="367" t="s">
        <v>99</v>
      </c>
      <c r="D7074" s="349" t="s">
        <v>7989</v>
      </c>
      <c r="E7074" s="370">
        <v>6000</v>
      </c>
      <c r="F7074" s="374" t="s">
        <v>7990</v>
      </c>
      <c r="G7074" s="350" t="s">
        <v>7991</v>
      </c>
      <c r="H7074" s="349" t="s">
        <v>1544</v>
      </c>
      <c r="I7074" s="349" t="s">
        <v>5793</v>
      </c>
      <c r="J7074" s="351" t="s">
        <v>1544</v>
      </c>
      <c r="K7074" s="352">
        <v>4</v>
      </c>
      <c r="L7074" s="353">
        <v>12</v>
      </c>
      <c r="M7074" s="377">
        <v>72000</v>
      </c>
      <c r="N7074" s="350">
        <v>4</v>
      </c>
      <c r="O7074" s="349">
        <v>6</v>
      </c>
      <c r="P7074" s="377">
        <v>36000</v>
      </c>
    </row>
    <row r="7075" spans="1:16" x14ac:dyDescent="0.2">
      <c r="A7075" s="348" t="s">
        <v>5780</v>
      </c>
      <c r="B7075" s="104" t="s">
        <v>423</v>
      </c>
      <c r="C7075" s="367" t="s">
        <v>99</v>
      </c>
      <c r="D7075" s="349" t="s">
        <v>5811</v>
      </c>
      <c r="E7075" s="370">
        <v>3000</v>
      </c>
      <c r="F7075" s="374" t="s">
        <v>7992</v>
      </c>
      <c r="G7075" s="350" t="s">
        <v>7993</v>
      </c>
      <c r="H7075" s="349" t="s">
        <v>1895</v>
      </c>
      <c r="I7075" s="349" t="s">
        <v>5793</v>
      </c>
      <c r="J7075" s="351" t="s">
        <v>1895</v>
      </c>
      <c r="K7075" s="352">
        <v>4</v>
      </c>
      <c r="L7075" s="353">
        <v>12</v>
      </c>
      <c r="M7075" s="377">
        <v>36000</v>
      </c>
      <c r="N7075" s="350">
        <v>4</v>
      </c>
      <c r="O7075" s="349">
        <v>6</v>
      </c>
      <c r="P7075" s="377">
        <v>18000</v>
      </c>
    </row>
    <row r="7076" spans="1:16" x14ac:dyDescent="0.2">
      <c r="A7076" s="348" t="s">
        <v>5780</v>
      </c>
      <c r="B7076" s="104" t="s">
        <v>423</v>
      </c>
      <c r="C7076" s="367" t="s">
        <v>99</v>
      </c>
      <c r="D7076" s="349" t="s">
        <v>7994</v>
      </c>
      <c r="E7076" s="370">
        <v>2000</v>
      </c>
      <c r="F7076" s="374" t="s">
        <v>7995</v>
      </c>
      <c r="G7076" s="350" t="s">
        <v>7996</v>
      </c>
      <c r="H7076" s="349" t="s">
        <v>7662</v>
      </c>
      <c r="I7076" s="349" t="s">
        <v>5814</v>
      </c>
      <c r="J7076" s="351" t="s">
        <v>7662</v>
      </c>
      <c r="K7076" s="352">
        <v>3</v>
      </c>
      <c r="L7076" s="353">
        <v>8</v>
      </c>
      <c r="M7076" s="377">
        <v>16000</v>
      </c>
      <c r="N7076" s="350">
        <v>0</v>
      </c>
      <c r="O7076" s="349">
        <v>0</v>
      </c>
      <c r="P7076" s="377">
        <v>0</v>
      </c>
    </row>
    <row r="7077" spans="1:16" x14ac:dyDescent="0.2">
      <c r="A7077" s="348" t="s">
        <v>5780</v>
      </c>
      <c r="B7077" s="104" t="s">
        <v>423</v>
      </c>
      <c r="C7077" s="367" t="s">
        <v>99</v>
      </c>
      <c r="D7077" s="349" t="s">
        <v>5941</v>
      </c>
      <c r="E7077" s="370">
        <v>4000</v>
      </c>
      <c r="F7077" s="374" t="s">
        <v>7997</v>
      </c>
      <c r="G7077" s="350" t="s">
        <v>7998</v>
      </c>
      <c r="H7077" s="349" t="s">
        <v>1060</v>
      </c>
      <c r="I7077" s="349" t="s">
        <v>5793</v>
      </c>
      <c r="J7077" s="351" t="s">
        <v>1060</v>
      </c>
      <c r="K7077" s="352">
        <v>2</v>
      </c>
      <c r="L7077" s="353">
        <v>5</v>
      </c>
      <c r="M7077" s="377">
        <v>19466.666666666668</v>
      </c>
      <c r="N7077" s="350">
        <v>4</v>
      </c>
      <c r="O7077" s="349">
        <v>6</v>
      </c>
      <c r="P7077" s="377">
        <v>24000</v>
      </c>
    </row>
    <row r="7078" spans="1:16" x14ac:dyDescent="0.2">
      <c r="A7078" s="348" t="s">
        <v>5780</v>
      </c>
      <c r="B7078" s="104" t="s">
        <v>423</v>
      </c>
      <c r="C7078" s="367" t="s">
        <v>99</v>
      </c>
      <c r="D7078" s="349" t="s">
        <v>5863</v>
      </c>
      <c r="E7078" s="370">
        <v>3000</v>
      </c>
      <c r="F7078" s="374" t="s">
        <v>7999</v>
      </c>
      <c r="G7078" s="350" t="s">
        <v>8000</v>
      </c>
      <c r="H7078" s="349" t="s">
        <v>5875</v>
      </c>
      <c r="I7078" s="349" t="s">
        <v>5793</v>
      </c>
      <c r="J7078" s="351" t="s">
        <v>5875</v>
      </c>
      <c r="K7078" s="352">
        <v>4</v>
      </c>
      <c r="L7078" s="353">
        <v>12</v>
      </c>
      <c r="M7078" s="377">
        <v>36000</v>
      </c>
      <c r="N7078" s="350">
        <v>4</v>
      </c>
      <c r="O7078" s="349">
        <v>6</v>
      </c>
      <c r="P7078" s="377">
        <v>18000</v>
      </c>
    </row>
    <row r="7079" spans="1:16" x14ac:dyDescent="0.2">
      <c r="A7079" s="348" t="s">
        <v>5780</v>
      </c>
      <c r="B7079" s="104" t="s">
        <v>423</v>
      </c>
      <c r="C7079" s="367" t="s">
        <v>99</v>
      </c>
      <c r="D7079" s="349" t="s">
        <v>8001</v>
      </c>
      <c r="E7079" s="370">
        <v>4000</v>
      </c>
      <c r="F7079" s="374" t="s">
        <v>8002</v>
      </c>
      <c r="G7079" s="350" t="s">
        <v>8003</v>
      </c>
      <c r="H7079" s="349" t="s">
        <v>1060</v>
      </c>
      <c r="I7079" s="349" t="s">
        <v>5793</v>
      </c>
      <c r="J7079" s="351" t="s">
        <v>1060</v>
      </c>
      <c r="K7079" s="352">
        <v>4</v>
      </c>
      <c r="L7079" s="353">
        <v>12</v>
      </c>
      <c r="M7079" s="377">
        <v>48000</v>
      </c>
      <c r="N7079" s="350">
        <v>4</v>
      </c>
      <c r="O7079" s="349">
        <v>6</v>
      </c>
      <c r="P7079" s="377">
        <v>24000</v>
      </c>
    </row>
    <row r="7080" spans="1:16" x14ac:dyDescent="0.2">
      <c r="A7080" s="348" t="s">
        <v>5780</v>
      </c>
      <c r="B7080" s="104" t="s">
        <v>423</v>
      </c>
      <c r="C7080" s="367" t="s">
        <v>99</v>
      </c>
      <c r="D7080" s="349" t="s">
        <v>5849</v>
      </c>
      <c r="E7080" s="370">
        <v>4000</v>
      </c>
      <c r="F7080" s="374" t="s">
        <v>8004</v>
      </c>
      <c r="G7080" s="350" t="s">
        <v>8005</v>
      </c>
      <c r="H7080" s="349" t="s">
        <v>5825</v>
      </c>
      <c r="I7080" s="349" t="s">
        <v>5793</v>
      </c>
      <c r="J7080" s="351" t="s">
        <v>5825</v>
      </c>
      <c r="K7080" s="352">
        <v>2</v>
      </c>
      <c r="L7080" s="353">
        <v>6</v>
      </c>
      <c r="M7080" s="377">
        <v>21200</v>
      </c>
      <c r="N7080" s="350">
        <v>4</v>
      </c>
      <c r="O7080" s="349">
        <v>6</v>
      </c>
      <c r="P7080" s="377">
        <v>24000</v>
      </c>
    </row>
    <row r="7081" spans="1:16" x14ac:dyDescent="0.2">
      <c r="A7081" s="348" t="s">
        <v>5780</v>
      </c>
      <c r="B7081" s="104" t="s">
        <v>423</v>
      </c>
      <c r="C7081" s="367" t="s">
        <v>99</v>
      </c>
      <c r="D7081" s="349" t="s">
        <v>8006</v>
      </c>
      <c r="E7081" s="370">
        <v>2000</v>
      </c>
      <c r="F7081" s="374" t="s">
        <v>8007</v>
      </c>
      <c r="G7081" s="350" t="s">
        <v>8008</v>
      </c>
      <c r="H7081" s="349" t="s">
        <v>8009</v>
      </c>
      <c r="I7081" s="349" t="s">
        <v>1028</v>
      </c>
      <c r="J7081" s="351" t="s">
        <v>8010</v>
      </c>
      <c r="K7081" s="352">
        <v>4</v>
      </c>
      <c r="L7081" s="353">
        <v>12</v>
      </c>
      <c r="M7081" s="377">
        <v>24000</v>
      </c>
      <c r="N7081" s="350">
        <v>4</v>
      </c>
      <c r="O7081" s="349">
        <v>6</v>
      </c>
      <c r="P7081" s="377">
        <v>12000</v>
      </c>
    </row>
    <row r="7082" spans="1:16" x14ac:dyDescent="0.2">
      <c r="A7082" s="348" t="s">
        <v>5780</v>
      </c>
      <c r="B7082" s="104" t="s">
        <v>423</v>
      </c>
      <c r="C7082" s="367" t="s">
        <v>99</v>
      </c>
      <c r="D7082" s="349" t="s">
        <v>5811</v>
      </c>
      <c r="E7082" s="370">
        <v>3500</v>
      </c>
      <c r="F7082" s="374" t="s">
        <v>8011</v>
      </c>
      <c r="G7082" s="350" t="s">
        <v>8012</v>
      </c>
      <c r="H7082" s="349" t="s">
        <v>8013</v>
      </c>
      <c r="I7082" s="349" t="s">
        <v>5793</v>
      </c>
      <c r="J7082" s="351" t="s">
        <v>8013</v>
      </c>
      <c r="K7082" s="352">
        <v>4</v>
      </c>
      <c r="L7082" s="353">
        <v>12</v>
      </c>
      <c r="M7082" s="377">
        <v>42000</v>
      </c>
      <c r="N7082" s="350">
        <v>4</v>
      </c>
      <c r="O7082" s="349">
        <v>6</v>
      </c>
      <c r="P7082" s="377">
        <v>21000</v>
      </c>
    </row>
    <row r="7083" spans="1:16" x14ac:dyDescent="0.2">
      <c r="A7083" s="348" t="s">
        <v>5780</v>
      </c>
      <c r="B7083" s="104" t="s">
        <v>423</v>
      </c>
      <c r="C7083" s="367" t="s">
        <v>99</v>
      </c>
      <c r="D7083" s="349" t="s">
        <v>5911</v>
      </c>
      <c r="E7083" s="370">
        <v>4000</v>
      </c>
      <c r="F7083" s="374" t="s">
        <v>8014</v>
      </c>
      <c r="G7083" s="350" t="s">
        <v>8015</v>
      </c>
      <c r="H7083" s="349" t="s">
        <v>1026</v>
      </c>
      <c r="I7083" s="349" t="s">
        <v>5793</v>
      </c>
      <c r="J7083" s="351" t="s">
        <v>1026</v>
      </c>
      <c r="K7083" s="352">
        <v>2</v>
      </c>
      <c r="L7083" s="353">
        <v>6</v>
      </c>
      <c r="M7083" s="377">
        <v>23066.666666666668</v>
      </c>
      <c r="N7083" s="350">
        <v>4</v>
      </c>
      <c r="O7083" s="349">
        <v>6</v>
      </c>
      <c r="P7083" s="377">
        <v>24000</v>
      </c>
    </row>
    <row r="7084" spans="1:16" x14ac:dyDescent="0.2">
      <c r="A7084" s="348" t="s">
        <v>5780</v>
      </c>
      <c r="B7084" s="104" t="s">
        <v>423</v>
      </c>
      <c r="C7084" s="367" t="s">
        <v>99</v>
      </c>
      <c r="D7084" s="349" t="s">
        <v>5870</v>
      </c>
      <c r="E7084" s="370">
        <v>4000</v>
      </c>
      <c r="F7084" s="374" t="s">
        <v>8016</v>
      </c>
      <c r="G7084" s="350" t="s">
        <v>8017</v>
      </c>
      <c r="H7084" s="349" t="s">
        <v>1060</v>
      </c>
      <c r="I7084" s="349" t="s">
        <v>1028</v>
      </c>
      <c r="J7084" s="351" t="s">
        <v>1060</v>
      </c>
      <c r="K7084" s="352">
        <v>4</v>
      </c>
      <c r="L7084" s="353">
        <v>12</v>
      </c>
      <c r="M7084" s="377">
        <v>48000</v>
      </c>
      <c r="N7084" s="350">
        <v>4</v>
      </c>
      <c r="O7084" s="349">
        <v>6</v>
      </c>
      <c r="P7084" s="377">
        <v>24000</v>
      </c>
    </row>
    <row r="7085" spans="1:16" x14ac:dyDescent="0.2">
      <c r="A7085" s="348" t="s">
        <v>5780</v>
      </c>
      <c r="B7085" s="104" t="s">
        <v>423</v>
      </c>
      <c r="C7085" s="367" t="s">
        <v>99</v>
      </c>
      <c r="D7085" s="349" t="s">
        <v>5911</v>
      </c>
      <c r="E7085" s="370">
        <v>4000</v>
      </c>
      <c r="F7085" s="374" t="s">
        <v>8018</v>
      </c>
      <c r="G7085" s="350" t="s">
        <v>8019</v>
      </c>
      <c r="H7085" s="349" t="s">
        <v>6016</v>
      </c>
      <c r="I7085" s="349" t="s">
        <v>5793</v>
      </c>
      <c r="J7085" s="351" t="s">
        <v>6016</v>
      </c>
      <c r="K7085" s="352">
        <v>2</v>
      </c>
      <c r="L7085" s="353">
        <v>5</v>
      </c>
      <c r="M7085" s="377">
        <v>19466.666666666668</v>
      </c>
      <c r="N7085" s="350">
        <v>4</v>
      </c>
      <c r="O7085" s="349">
        <v>6</v>
      </c>
      <c r="P7085" s="377">
        <v>24000</v>
      </c>
    </row>
    <row r="7086" spans="1:16" x14ac:dyDescent="0.2">
      <c r="A7086" s="348" t="s">
        <v>5780</v>
      </c>
      <c r="B7086" s="104" t="s">
        <v>423</v>
      </c>
      <c r="C7086" s="367" t="s">
        <v>99</v>
      </c>
      <c r="D7086" s="349" t="s">
        <v>5794</v>
      </c>
      <c r="E7086" s="370">
        <v>4000</v>
      </c>
      <c r="F7086" s="374" t="s">
        <v>8020</v>
      </c>
      <c r="G7086" s="350" t="s">
        <v>8021</v>
      </c>
      <c r="H7086" s="349" t="s">
        <v>5826</v>
      </c>
      <c r="I7086" s="349" t="s">
        <v>5793</v>
      </c>
      <c r="J7086" s="351" t="s">
        <v>5826</v>
      </c>
      <c r="K7086" s="352">
        <v>2</v>
      </c>
      <c r="L7086" s="353">
        <v>5</v>
      </c>
      <c r="M7086" s="377">
        <v>20000</v>
      </c>
      <c r="N7086" s="350">
        <v>0</v>
      </c>
      <c r="O7086" s="349">
        <v>0</v>
      </c>
      <c r="P7086" s="377">
        <v>0</v>
      </c>
    </row>
    <row r="7087" spans="1:16" x14ac:dyDescent="0.2">
      <c r="A7087" s="348" t="s">
        <v>5780</v>
      </c>
      <c r="B7087" s="104" t="s">
        <v>423</v>
      </c>
      <c r="C7087" s="367" t="s">
        <v>99</v>
      </c>
      <c r="D7087" s="349" t="s">
        <v>8022</v>
      </c>
      <c r="E7087" s="370">
        <v>6000</v>
      </c>
      <c r="F7087" s="374" t="s">
        <v>8023</v>
      </c>
      <c r="G7087" s="350" t="s">
        <v>8024</v>
      </c>
      <c r="H7087" s="349" t="s">
        <v>1037</v>
      </c>
      <c r="I7087" s="349" t="s">
        <v>5793</v>
      </c>
      <c r="J7087" s="351" t="s">
        <v>1037</v>
      </c>
      <c r="K7087" s="352">
        <v>4</v>
      </c>
      <c r="L7087" s="353">
        <v>12</v>
      </c>
      <c r="M7087" s="377">
        <v>72000</v>
      </c>
      <c r="N7087" s="350">
        <v>4</v>
      </c>
      <c r="O7087" s="349">
        <v>6</v>
      </c>
      <c r="P7087" s="377">
        <v>36000</v>
      </c>
    </row>
    <row r="7088" spans="1:16" x14ac:dyDescent="0.2">
      <c r="A7088" s="348" t="s">
        <v>5780</v>
      </c>
      <c r="B7088" s="104" t="s">
        <v>423</v>
      </c>
      <c r="C7088" s="367" t="s">
        <v>99</v>
      </c>
      <c r="D7088" s="349" t="s">
        <v>5863</v>
      </c>
      <c r="E7088" s="370">
        <v>2000</v>
      </c>
      <c r="F7088" s="374" t="s">
        <v>8025</v>
      </c>
      <c r="G7088" s="350" t="s">
        <v>8026</v>
      </c>
      <c r="H7088" s="349" t="s">
        <v>5875</v>
      </c>
      <c r="I7088" s="349" t="s">
        <v>5793</v>
      </c>
      <c r="J7088" s="351" t="s">
        <v>5875</v>
      </c>
      <c r="K7088" s="352">
        <v>4</v>
      </c>
      <c r="L7088" s="353">
        <v>12</v>
      </c>
      <c r="M7088" s="377">
        <v>24000</v>
      </c>
      <c r="N7088" s="350">
        <v>4</v>
      </c>
      <c r="O7088" s="349">
        <v>6</v>
      </c>
      <c r="P7088" s="377">
        <v>12000</v>
      </c>
    </row>
    <row r="7089" spans="1:16" x14ac:dyDescent="0.2">
      <c r="A7089" s="348" t="s">
        <v>5780</v>
      </c>
      <c r="B7089" s="104" t="s">
        <v>423</v>
      </c>
      <c r="C7089" s="367" t="s">
        <v>99</v>
      </c>
      <c r="D7089" s="349" t="s">
        <v>5863</v>
      </c>
      <c r="E7089" s="370">
        <v>3000</v>
      </c>
      <c r="F7089" s="374" t="s">
        <v>8027</v>
      </c>
      <c r="G7089" s="350" t="s">
        <v>8028</v>
      </c>
      <c r="H7089" s="349" t="s">
        <v>5821</v>
      </c>
      <c r="I7089" s="349" t="s">
        <v>5793</v>
      </c>
      <c r="J7089" s="351" t="s">
        <v>5821</v>
      </c>
      <c r="K7089" s="352">
        <v>4</v>
      </c>
      <c r="L7089" s="353">
        <v>12</v>
      </c>
      <c r="M7089" s="377">
        <v>36000</v>
      </c>
      <c r="N7089" s="350">
        <v>4</v>
      </c>
      <c r="O7089" s="349">
        <v>6</v>
      </c>
      <c r="P7089" s="377">
        <v>18000</v>
      </c>
    </row>
    <row r="7090" spans="1:16" x14ac:dyDescent="0.2">
      <c r="A7090" s="348" t="s">
        <v>5780</v>
      </c>
      <c r="B7090" s="104" t="s">
        <v>423</v>
      </c>
      <c r="C7090" s="367" t="s">
        <v>99</v>
      </c>
      <c r="D7090" s="349" t="s">
        <v>6198</v>
      </c>
      <c r="E7090" s="370">
        <v>4000</v>
      </c>
      <c r="F7090" s="374" t="s">
        <v>8029</v>
      </c>
      <c r="G7090" s="350" t="s">
        <v>8030</v>
      </c>
      <c r="H7090" s="349" t="s">
        <v>1026</v>
      </c>
      <c r="I7090" s="349" t="s">
        <v>5793</v>
      </c>
      <c r="J7090" s="351" t="s">
        <v>1026</v>
      </c>
      <c r="K7090" s="352">
        <v>4</v>
      </c>
      <c r="L7090" s="353">
        <v>12</v>
      </c>
      <c r="M7090" s="377">
        <v>48000</v>
      </c>
      <c r="N7090" s="350">
        <v>4</v>
      </c>
      <c r="O7090" s="349">
        <v>6</v>
      </c>
      <c r="P7090" s="377">
        <v>24000</v>
      </c>
    </row>
    <row r="7091" spans="1:16" x14ac:dyDescent="0.2">
      <c r="A7091" s="348" t="s">
        <v>5780</v>
      </c>
      <c r="B7091" s="104" t="s">
        <v>423</v>
      </c>
      <c r="C7091" s="367" t="s">
        <v>99</v>
      </c>
      <c r="D7091" s="349" t="s">
        <v>6193</v>
      </c>
      <c r="E7091" s="370">
        <v>4500</v>
      </c>
      <c r="F7091" s="374" t="s">
        <v>8031</v>
      </c>
      <c r="G7091" s="350" t="s">
        <v>8032</v>
      </c>
      <c r="H7091" s="349" t="s">
        <v>1895</v>
      </c>
      <c r="I7091" s="349" t="s">
        <v>5793</v>
      </c>
      <c r="J7091" s="351" t="s">
        <v>1895</v>
      </c>
      <c r="K7091" s="352">
        <v>2</v>
      </c>
      <c r="L7091" s="353">
        <v>5</v>
      </c>
      <c r="M7091" s="377">
        <v>19650</v>
      </c>
      <c r="N7091" s="350">
        <v>4</v>
      </c>
      <c r="O7091" s="349">
        <v>6</v>
      </c>
      <c r="P7091" s="377">
        <v>27000</v>
      </c>
    </row>
    <row r="7092" spans="1:16" x14ac:dyDescent="0.2">
      <c r="A7092" s="348" t="s">
        <v>5780</v>
      </c>
      <c r="B7092" s="104" t="s">
        <v>423</v>
      </c>
      <c r="C7092" s="367" t="s">
        <v>99</v>
      </c>
      <c r="D7092" s="349" t="s">
        <v>5794</v>
      </c>
      <c r="E7092" s="370">
        <v>3000</v>
      </c>
      <c r="F7092" s="374" t="s">
        <v>8033</v>
      </c>
      <c r="G7092" s="350" t="s">
        <v>8034</v>
      </c>
      <c r="H7092" s="349" t="s">
        <v>1026</v>
      </c>
      <c r="I7092" s="349" t="s">
        <v>5793</v>
      </c>
      <c r="J7092" s="351" t="s">
        <v>1026</v>
      </c>
      <c r="K7092" s="352">
        <v>4</v>
      </c>
      <c r="L7092" s="353">
        <v>12</v>
      </c>
      <c r="M7092" s="377">
        <v>36000</v>
      </c>
      <c r="N7092" s="350">
        <v>4</v>
      </c>
      <c r="O7092" s="349">
        <v>6</v>
      </c>
      <c r="P7092" s="377">
        <v>18000</v>
      </c>
    </row>
    <row r="7093" spans="1:16" x14ac:dyDescent="0.2">
      <c r="A7093" s="348" t="s">
        <v>5780</v>
      </c>
      <c r="B7093" s="104" t="s">
        <v>423</v>
      </c>
      <c r="C7093" s="367" t="s">
        <v>99</v>
      </c>
      <c r="D7093" s="349" t="s">
        <v>5811</v>
      </c>
      <c r="E7093" s="370">
        <v>2000</v>
      </c>
      <c r="F7093" s="374" t="s">
        <v>8035</v>
      </c>
      <c r="G7093" s="350" t="s">
        <v>8036</v>
      </c>
      <c r="H7093" s="349" t="s">
        <v>1026</v>
      </c>
      <c r="I7093" s="349" t="s">
        <v>5793</v>
      </c>
      <c r="J7093" s="351" t="s">
        <v>1026</v>
      </c>
      <c r="K7093" s="352">
        <v>2</v>
      </c>
      <c r="L7093" s="353">
        <v>4</v>
      </c>
      <c r="M7093" s="377">
        <v>6533.333333333333</v>
      </c>
      <c r="N7093" s="350">
        <v>4</v>
      </c>
      <c r="O7093" s="349">
        <v>6</v>
      </c>
      <c r="P7093" s="377">
        <v>12000</v>
      </c>
    </row>
    <row r="7094" spans="1:16" x14ac:dyDescent="0.2">
      <c r="A7094" s="348" t="s">
        <v>5780</v>
      </c>
      <c r="B7094" s="104" t="s">
        <v>423</v>
      </c>
      <c r="C7094" s="367" t="s">
        <v>99</v>
      </c>
      <c r="D7094" s="349" t="s">
        <v>8037</v>
      </c>
      <c r="E7094" s="370">
        <v>2500</v>
      </c>
      <c r="F7094" s="374" t="s">
        <v>8038</v>
      </c>
      <c r="G7094" s="350" t="s">
        <v>8039</v>
      </c>
      <c r="H7094" s="349" t="s">
        <v>8040</v>
      </c>
      <c r="I7094" s="349" t="s">
        <v>5814</v>
      </c>
      <c r="J7094" s="351" t="s">
        <v>8040</v>
      </c>
      <c r="K7094" s="352">
        <v>4</v>
      </c>
      <c r="L7094" s="353">
        <v>10</v>
      </c>
      <c r="M7094" s="377">
        <v>25000</v>
      </c>
      <c r="N7094" s="350">
        <v>0</v>
      </c>
      <c r="O7094" s="349">
        <v>0</v>
      </c>
      <c r="P7094" s="377">
        <v>0</v>
      </c>
    </row>
    <row r="7095" spans="1:16" x14ac:dyDescent="0.2">
      <c r="A7095" s="348" t="s">
        <v>5780</v>
      </c>
      <c r="B7095" s="104" t="s">
        <v>423</v>
      </c>
      <c r="C7095" s="367" t="s">
        <v>99</v>
      </c>
      <c r="D7095" s="349" t="s">
        <v>7448</v>
      </c>
      <c r="E7095" s="370">
        <v>5500</v>
      </c>
      <c r="F7095" s="374" t="s">
        <v>8041</v>
      </c>
      <c r="G7095" s="350" t="s">
        <v>8042</v>
      </c>
      <c r="H7095" s="349" t="s">
        <v>5794</v>
      </c>
      <c r="I7095" s="349" t="s">
        <v>5793</v>
      </c>
      <c r="J7095" s="351" t="s">
        <v>5794</v>
      </c>
      <c r="K7095" s="352">
        <v>4</v>
      </c>
      <c r="L7095" s="353">
        <v>12</v>
      </c>
      <c r="M7095" s="377">
        <v>66000</v>
      </c>
      <c r="N7095" s="350">
        <v>4</v>
      </c>
      <c r="O7095" s="349">
        <v>6</v>
      </c>
      <c r="P7095" s="377">
        <v>33000</v>
      </c>
    </row>
    <row r="7096" spans="1:16" x14ac:dyDescent="0.2">
      <c r="A7096" s="348" t="s">
        <v>5780</v>
      </c>
      <c r="B7096" s="104" t="s">
        <v>423</v>
      </c>
      <c r="C7096" s="367" t="s">
        <v>99</v>
      </c>
      <c r="D7096" s="349" t="s">
        <v>7552</v>
      </c>
      <c r="E7096" s="370">
        <v>4000</v>
      </c>
      <c r="F7096" s="374" t="s">
        <v>8043</v>
      </c>
      <c r="G7096" s="350" t="s">
        <v>8044</v>
      </c>
      <c r="H7096" s="349" t="s">
        <v>5794</v>
      </c>
      <c r="I7096" s="349" t="s">
        <v>5793</v>
      </c>
      <c r="J7096" s="351" t="s">
        <v>5794</v>
      </c>
      <c r="K7096" s="352">
        <v>4</v>
      </c>
      <c r="L7096" s="353">
        <v>12</v>
      </c>
      <c r="M7096" s="377">
        <v>48000</v>
      </c>
      <c r="N7096" s="350">
        <v>4</v>
      </c>
      <c r="O7096" s="349">
        <v>6</v>
      </c>
      <c r="P7096" s="377">
        <v>24000</v>
      </c>
    </row>
    <row r="7097" spans="1:16" x14ac:dyDescent="0.2">
      <c r="A7097" s="348" t="s">
        <v>5780</v>
      </c>
      <c r="B7097" s="104" t="s">
        <v>423</v>
      </c>
      <c r="C7097" s="367" t="s">
        <v>99</v>
      </c>
      <c r="D7097" s="349" t="s">
        <v>5870</v>
      </c>
      <c r="E7097" s="370">
        <v>4500</v>
      </c>
      <c r="F7097" s="374" t="s">
        <v>8045</v>
      </c>
      <c r="G7097" s="350" t="s">
        <v>8046</v>
      </c>
      <c r="H7097" s="349" t="s">
        <v>5745</v>
      </c>
      <c r="I7097" s="349" t="s">
        <v>5793</v>
      </c>
      <c r="J7097" s="351" t="s">
        <v>5745</v>
      </c>
      <c r="K7097" s="352">
        <v>4</v>
      </c>
      <c r="L7097" s="353">
        <v>12</v>
      </c>
      <c r="M7097" s="377">
        <v>54000</v>
      </c>
      <c r="N7097" s="350">
        <v>1</v>
      </c>
      <c r="O7097" s="349">
        <v>3</v>
      </c>
      <c r="P7097" s="377">
        <v>10200</v>
      </c>
    </row>
    <row r="7098" spans="1:16" x14ac:dyDescent="0.2">
      <c r="A7098" s="348" t="s">
        <v>5780</v>
      </c>
      <c r="B7098" s="104" t="s">
        <v>423</v>
      </c>
      <c r="C7098" s="367" t="s">
        <v>99</v>
      </c>
      <c r="D7098" s="349" t="s">
        <v>5794</v>
      </c>
      <c r="E7098" s="370">
        <v>4000</v>
      </c>
      <c r="F7098" s="374" t="s">
        <v>8047</v>
      </c>
      <c r="G7098" s="350" t="s">
        <v>8048</v>
      </c>
      <c r="H7098" s="349" t="s">
        <v>5794</v>
      </c>
      <c r="I7098" s="349" t="s">
        <v>5793</v>
      </c>
      <c r="J7098" s="351" t="s">
        <v>5794</v>
      </c>
      <c r="K7098" s="352">
        <v>3</v>
      </c>
      <c r="L7098" s="353">
        <v>7</v>
      </c>
      <c r="M7098" s="377">
        <v>28000</v>
      </c>
      <c r="N7098" s="350">
        <v>0</v>
      </c>
      <c r="O7098" s="349">
        <v>0</v>
      </c>
      <c r="P7098" s="377">
        <v>0</v>
      </c>
    </row>
    <row r="7099" spans="1:16" x14ac:dyDescent="0.2">
      <c r="A7099" s="348" t="s">
        <v>5780</v>
      </c>
      <c r="B7099" s="104" t="s">
        <v>423</v>
      </c>
      <c r="C7099" s="367" t="s">
        <v>99</v>
      </c>
      <c r="D7099" s="349" t="s">
        <v>4514</v>
      </c>
      <c r="E7099" s="370">
        <v>3000</v>
      </c>
      <c r="F7099" s="374" t="s">
        <v>8049</v>
      </c>
      <c r="G7099" s="350" t="s">
        <v>8050</v>
      </c>
      <c r="H7099" s="349" t="s">
        <v>5972</v>
      </c>
      <c r="I7099" s="349" t="s">
        <v>5793</v>
      </c>
      <c r="J7099" s="351" t="s">
        <v>5972</v>
      </c>
      <c r="K7099" s="352">
        <v>4</v>
      </c>
      <c r="L7099" s="353">
        <v>10</v>
      </c>
      <c r="M7099" s="377">
        <v>30000</v>
      </c>
      <c r="N7099" s="350">
        <v>0</v>
      </c>
      <c r="O7099" s="349">
        <v>0</v>
      </c>
      <c r="P7099" s="377">
        <v>0</v>
      </c>
    </row>
    <row r="7100" spans="1:16" x14ac:dyDescent="0.2">
      <c r="A7100" s="348" t="s">
        <v>5780</v>
      </c>
      <c r="B7100" s="104" t="s">
        <v>423</v>
      </c>
      <c r="C7100" s="367" t="s">
        <v>99</v>
      </c>
      <c r="D7100" s="349" t="s">
        <v>4514</v>
      </c>
      <c r="E7100" s="370">
        <v>4000</v>
      </c>
      <c r="F7100" s="374" t="s">
        <v>8051</v>
      </c>
      <c r="G7100" s="350" t="s">
        <v>8052</v>
      </c>
      <c r="H7100" s="349" t="s">
        <v>5849</v>
      </c>
      <c r="I7100" s="349" t="s">
        <v>5793</v>
      </c>
      <c r="J7100" s="351" t="s">
        <v>5849</v>
      </c>
      <c r="K7100" s="352">
        <v>4</v>
      </c>
      <c r="L7100" s="353">
        <v>12</v>
      </c>
      <c r="M7100" s="377">
        <v>48000</v>
      </c>
      <c r="N7100" s="350">
        <v>4</v>
      </c>
      <c r="O7100" s="349">
        <v>6</v>
      </c>
      <c r="P7100" s="377">
        <v>24000</v>
      </c>
    </row>
    <row r="7101" spans="1:16" x14ac:dyDescent="0.2">
      <c r="A7101" s="348" t="s">
        <v>5780</v>
      </c>
      <c r="B7101" s="104" t="s">
        <v>423</v>
      </c>
      <c r="C7101" s="367" t="s">
        <v>99</v>
      </c>
      <c r="D7101" s="349" t="s">
        <v>5880</v>
      </c>
      <c r="E7101" s="370">
        <v>4000</v>
      </c>
      <c r="F7101" s="374" t="s">
        <v>8053</v>
      </c>
      <c r="G7101" s="350" t="s">
        <v>8054</v>
      </c>
      <c r="H7101" s="349" t="s">
        <v>1026</v>
      </c>
      <c r="I7101" s="349" t="s">
        <v>5793</v>
      </c>
      <c r="J7101" s="351" t="s">
        <v>1026</v>
      </c>
      <c r="K7101" s="352">
        <v>4</v>
      </c>
      <c r="L7101" s="353">
        <v>12</v>
      </c>
      <c r="M7101" s="377">
        <v>48000</v>
      </c>
      <c r="N7101" s="350">
        <v>4</v>
      </c>
      <c r="O7101" s="349">
        <v>6</v>
      </c>
      <c r="P7101" s="377">
        <v>24000</v>
      </c>
    </row>
    <row r="7102" spans="1:16" x14ac:dyDescent="0.2">
      <c r="A7102" s="348" t="s">
        <v>5780</v>
      </c>
      <c r="B7102" s="104" t="s">
        <v>423</v>
      </c>
      <c r="C7102" s="367" t="s">
        <v>99</v>
      </c>
      <c r="D7102" s="349" t="s">
        <v>5794</v>
      </c>
      <c r="E7102" s="370">
        <v>3000</v>
      </c>
      <c r="F7102" s="374" t="s">
        <v>8055</v>
      </c>
      <c r="G7102" s="350" t="s">
        <v>8056</v>
      </c>
      <c r="H7102" s="349" t="s">
        <v>5794</v>
      </c>
      <c r="I7102" s="349" t="s">
        <v>5793</v>
      </c>
      <c r="J7102" s="351" t="s">
        <v>5794</v>
      </c>
      <c r="K7102" s="352">
        <v>4</v>
      </c>
      <c r="L7102" s="353">
        <v>12</v>
      </c>
      <c r="M7102" s="377">
        <v>36000</v>
      </c>
      <c r="N7102" s="350">
        <v>4</v>
      </c>
      <c r="O7102" s="349">
        <v>6</v>
      </c>
      <c r="P7102" s="377">
        <v>18000</v>
      </c>
    </row>
    <row r="7103" spans="1:16" x14ac:dyDescent="0.2">
      <c r="A7103" s="348" t="s">
        <v>5780</v>
      </c>
      <c r="B7103" s="104" t="s">
        <v>423</v>
      </c>
      <c r="C7103" s="367" t="s">
        <v>99</v>
      </c>
      <c r="D7103" s="349" t="s">
        <v>7652</v>
      </c>
      <c r="E7103" s="370">
        <v>4000</v>
      </c>
      <c r="F7103" s="374" t="s">
        <v>8057</v>
      </c>
      <c r="G7103" s="350" t="s">
        <v>8058</v>
      </c>
      <c r="H7103" s="349" t="s">
        <v>5825</v>
      </c>
      <c r="I7103" s="349" t="s">
        <v>5793</v>
      </c>
      <c r="J7103" s="351" t="s">
        <v>5825</v>
      </c>
      <c r="K7103" s="352">
        <v>2</v>
      </c>
      <c r="L7103" s="353">
        <v>6</v>
      </c>
      <c r="M7103" s="377">
        <v>21200</v>
      </c>
      <c r="N7103" s="350">
        <v>4</v>
      </c>
      <c r="O7103" s="349">
        <v>6</v>
      </c>
      <c r="P7103" s="377">
        <v>24000</v>
      </c>
    </row>
    <row r="7104" spans="1:16" x14ac:dyDescent="0.2">
      <c r="A7104" s="348" t="s">
        <v>5780</v>
      </c>
      <c r="B7104" s="104" t="s">
        <v>423</v>
      </c>
      <c r="C7104" s="367" t="s">
        <v>99</v>
      </c>
      <c r="D7104" s="349" t="s">
        <v>4514</v>
      </c>
      <c r="E7104" s="370">
        <v>4000</v>
      </c>
      <c r="F7104" s="374" t="s">
        <v>8059</v>
      </c>
      <c r="G7104" s="350" t="s">
        <v>8060</v>
      </c>
      <c r="H7104" s="349" t="s">
        <v>5972</v>
      </c>
      <c r="I7104" s="349" t="s">
        <v>5793</v>
      </c>
      <c r="J7104" s="351" t="s">
        <v>5972</v>
      </c>
      <c r="K7104" s="352">
        <v>4</v>
      </c>
      <c r="L7104" s="353">
        <v>12</v>
      </c>
      <c r="M7104" s="377">
        <v>48000</v>
      </c>
      <c r="N7104" s="350">
        <v>4</v>
      </c>
      <c r="O7104" s="349">
        <v>6</v>
      </c>
      <c r="P7104" s="377">
        <v>24000</v>
      </c>
    </row>
    <row r="7105" spans="1:16" x14ac:dyDescent="0.2">
      <c r="A7105" s="348" t="s">
        <v>5780</v>
      </c>
      <c r="B7105" s="104" t="s">
        <v>423</v>
      </c>
      <c r="C7105" s="367" t="s">
        <v>99</v>
      </c>
      <c r="D7105" s="349" t="s">
        <v>8061</v>
      </c>
      <c r="E7105" s="370">
        <v>6000</v>
      </c>
      <c r="F7105" s="374" t="s">
        <v>8062</v>
      </c>
      <c r="G7105" s="350" t="s">
        <v>8063</v>
      </c>
      <c r="H7105" s="349" t="s">
        <v>8064</v>
      </c>
      <c r="I7105" s="349" t="s">
        <v>5793</v>
      </c>
      <c r="J7105" s="351" t="s">
        <v>8064</v>
      </c>
      <c r="K7105" s="352">
        <v>4</v>
      </c>
      <c r="L7105" s="353">
        <v>12</v>
      </c>
      <c r="M7105" s="377">
        <v>72000</v>
      </c>
      <c r="N7105" s="350">
        <v>4</v>
      </c>
      <c r="O7105" s="349">
        <v>6</v>
      </c>
      <c r="P7105" s="377">
        <v>36000</v>
      </c>
    </row>
    <row r="7106" spans="1:16" x14ac:dyDescent="0.2">
      <c r="A7106" s="348" t="s">
        <v>5780</v>
      </c>
      <c r="B7106" s="104" t="s">
        <v>423</v>
      </c>
      <c r="C7106" s="367" t="s">
        <v>99</v>
      </c>
      <c r="D7106" s="349" t="s">
        <v>5811</v>
      </c>
      <c r="E7106" s="370">
        <v>2500</v>
      </c>
      <c r="F7106" s="374" t="s">
        <v>8065</v>
      </c>
      <c r="G7106" s="350" t="s">
        <v>8066</v>
      </c>
      <c r="H7106" s="349" t="s">
        <v>8067</v>
      </c>
      <c r="I7106" s="349" t="s">
        <v>5785</v>
      </c>
      <c r="J7106" s="351" t="s">
        <v>8067</v>
      </c>
      <c r="K7106" s="352">
        <v>4</v>
      </c>
      <c r="L7106" s="353">
        <v>12</v>
      </c>
      <c r="M7106" s="377">
        <v>30000</v>
      </c>
      <c r="N7106" s="350">
        <v>4</v>
      </c>
      <c r="O7106" s="349">
        <v>6</v>
      </c>
      <c r="P7106" s="377">
        <v>15000</v>
      </c>
    </row>
    <row r="7107" spans="1:16" x14ac:dyDescent="0.2">
      <c r="A7107" s="348" t="s">
        <v>5780</v>
      </c>
      <c r="B7107" s="104" t="s">
        <v>423</v>
      </c>
      <c r="C7107" s="367" t="s">
        <v>99</v>
      </c>
      <c r="D7107" s="349" t="s">
        <v>5948</v>
      </c>
      <c r="E7107" s="370">
        <v>4000</v>
      </c>
      <c r="F7107" s="374" t="s">
        <v>8068</v>
      </c>
      <c r="G7107" s="350" t="s">
        <v>8069</v>
      </c>
      <c r="H7107" s="349" t="s">
        <v>1060</v>
      </c>
      <c r="I7107" s="349" t="s">
        <v>5793</v>
      </c>
      <c r="J7107" s="351" t="s">
        <v>1060</v>
      </c>
      <c r="K7107" s="352">
        <v>2</v>
      </c>
      <c r="L7107" s="353">
        <v>6</v>
      </c>
      <c r="M7107" s="377">
        <v>24000</v>
      </c>
      <c r="N7107" s="350">
        <v>4</v>
      </c>
      <c r="O7107" s="349">
        <v>6</v>
      </c>
      <c r="P7107" s="377">
        <v>24000</v>
      </c>
    </row>
    <row r="7108" spans="1:16" x14ac:dyDescent="0.2">
      <c r="A7108" s="348" t="s">
        <v>5780</v>
      </c>
      <c r="B7108" s="104" t="s">
        <v>423</v>
      </c>
      <c r="C7108" s="367" t="s">
        <v>99</v>
      </c>
      <c r="D7108" s="349" t="s">
        <v>6538</v>
      </c>
      <c r="E7108" s="370">
        <v>4000</v>
      </c>
      <c r="F7108" s="374" t="s">
        <v>8070</v>
      </c>
      <c r="G7108" s="350" t="s">
        <v>8071</v>
      </c>
      <c r="H7108" s="349" t="s">
        <v>1895</v>
      </c>
      <c r="I7108" s="349" t="s">
        <v>5793</v>
      </c>
      <c r="J7108" s="351" t="s">
        <v>1895</v>
      </c>
      <c r="K7108" s="352">
        <v>4</v>
      </c>
      <c r="L7108" s="353">
        <v>12</v>
      </c>
      <c r="M7108" s="377">
        <v>48000</v>
      </c>
      <c r="N7108" s="350">
        <v>4</v>
      </c>
      <c r="O7108" s="349">
        <v>6</v>
      </c>
      <c r="P7108" s="377">
        <v>24000</v>
      </c>
    </row>
    <row r="7109" spans="1:16" x14ac:dyDescent="0.2">
      <c r="A7109" s="348" t="s">
        <v>5780</v>
      </c>
      <c r="B7109" s="104" t="s">
        <v>423</v>
      </c>
      <c r="C7109" s="367" t="s">
        <v>99</v>
      </c>
      <c r="D7109" s="349" t="s">
        <v>5811</v>
      </c>
      <c r="E7109" s="370">
        <v>3000</v>
      </c>
      <c r="F7109" s="374" t="s">
        <v>8072</v>
      </c>
      <c r="G7109" s="350" t="s">
        <v>8073</v>
      </c>
      <c r="H7109" s="349" t="s">
        <v>8067</v>
      </c>
      <c r="I7109" s="349" t="s">
        <v>5785</v>
      </c>
      <c r="J7109" s="351" t="s">
        <v>8067</v>
      </c>
      <c r="K7109" s="352">
        <v>4</v>
      </c>
      <c r="L7109" s="353">
        <v>12</v>
      </c>
      <c r="M7109" s="377">
        <v>36000</v>
      </c>
      <c r="N7109" s="350">
        <v>4</v>
      </c>
      <c r="O7109" s="349">
        <v>6</v>
      </c>
      <c r="P7109" s="377">
        <v>18000</v>
      </c>
    </row>
    <row r="7110" spans="1:16" x14ac:dyDescent="0.2">
      <c r="A7110" s="348" t="s">
        <v>5780</v>
      </c>
      <c r="B7110" s="104" t="s">
        <v>423</v>
      </c>
      <c r="C7110" s="367" t="s">
        <v>99</v>
      </c>
      <c r="D7110" s="349" t="s">
        <v>5794</v>
      </c>
      <c r="E7110" s="370">
        <v>4000</v>
      </c>
      <c r="F7110" s="374" t="s">
        <v>8074</v>
      </c>
      <c r="G7110" s="350" t="s">
        <v>8075</v>
      </c>
      <c r="H7110" s="349" t="s">
        <v>5826</v>
      </c>
      <c r="I7110" s="349" t="s">
        <v>1028</v>
      </c>
      <c r="J7110" s="351" t="s">
        <v>5826</v>
      </c>
      <c r="K7110" s="352">
        <v>4</v>
      </c>
      <c r="L7110" s="353">
        <v>12</v>
      </c>
      <c r="M7110" s="377">
        <v>48000</v>
      </c>
      <c r="N7110" s="350">
        <v>4</v>
      </c>
      <c r="O7110" s="349">
        <v>6</v>
      </c>
      <c r="P7110" s="377">
        <v>24000</v>
      </c>
    </row>
    <row r="7111" spans="1:16" x14ac:dyDescent="0.2">
      <c r="A7111" s="348" t="s">
        <v>5780</v>
      </c>
      <c r="B7111" s="104" t="s">
        <v>423</v>
      </c>
      <c r="C7111" s="367" t="s">
        <v>99</v>
      </c>
      <c r="D7111" s="349" t="s">
        <v>5853</v>
      </c>
      <c r="E7111" s="370">
        <v>4000</v>
      </c>
      <c r="F7111" s="374" t="s">
        <v>8076</v>
      </c>
      <c r="G7111" s="350" t="s">
        <v>8077</v>
      </c>
      <c r="H7111" s="349" t="s">
        <v>1060</v>
      </c>
      <c r="I7111" s="349" t="s">
        <v>5793</v>
      </c>
      <c r="J7111" s="351" t="s">
        <v>1060</v>
      </c>
      <c r="K7111" s="352">
        <v>2</v>
      </c>
      <c r="L7111" s="353">
        <v>6</v>
      </c>
      <c r="M7111" s="377">
        <v>21200</v>
      </c>
      <c r="N7111" s="350">
        <v>4</v>
      </c>
      <c r="O7111" s="349">
        <v>6</v>
      </c>
      <c r="P7111" s="377">
        <v>24000</v>
      </c>
    </row>
    <row r="7112" spans="1:16" x14ac:dyDescent="0.2">
      <c r="A7112" s="348" t="s">
        <v>5780</v>
      </c>
      <c r="B7112" s="104" t="s">
        <v>423</v>
      </c>
      <c r="C7112" s="367" t="s">
        <v>99</v>
      </c>
      <c r="D7112" s="349" t="s">
        <v>6156</v>
      </c>
      <c r="E7112" s="370">
        <v>4000</v>
      </c>
      <c r="F7112" s="374" t="s">
        <v>8078</v>
      </c>
      <c r="G7112" s="350" t="s">
        <v>8079</v>
      </c>
      <c r="H7112" s="349" t="s">
        <v>1160</v>
      </c>
      <c r="I7112" s="349" t="s">
        <v>5793</v>
      </c>
      <c r="J7112" s="351" t="s">
        <v>1160</v>
      </c>
      <c r="K7112" s="352">
        <v>1</v>
      </c>
      <c r="L7112" s="353">
        <v>2</v>
      </c>
      <c r="M7112" s="377">
        <v>8000</v>
      </c>
      <c r="N7112" s="350">
        <v>0</v>
      </c>
      <c r="O7112" s="349">
        <v>0</v>
      </c>
      <c r="P7112" s="377">
        <v>0</v>
      </c>
    </row>
    <row r="7113" spans="1:16" x14ac:dyDescent="0.2">
      <c r="A7113" s="348" t="s">
        <v>5780</v>
      </c>
      <c r="B7113" s="104" t="s">
        <v>423</v>
      </c>
      <c r="C7113" s="367" t="s">
        <v>99</v>
      </c>
      <c r="D7113" s="349" t="s">
        <v>5911</v>
      </c>
      <c r="E7113" s="370">
        <v>4000</v>
      </c>
      <c r="F7113" s="374" t="s">
        <v>8080</v>
      </c>
      <c r="G7113" s="350" t="s">
        <v>8081</v>
      </c>
      <c r="H7113" s="349" t="s">
        <v>6153</v>
      </c>
      <c r="I7113" s="349" t="s">
        <v>5793</v>
      </c>
      <c r="J7113" s="351" t="s">
        <v>6153</v>
      </c>
      <c r="K7113" s="352">
        <v>2</v>
      </c>
      <c r="L7113" s="353">
        <v>6</v>
      </c>
      <c r="M7113" s="377">
        <v>23066.666666666668</v>
      </c>
      <c r="N7113" s="350">
        <v>4</v>
      </c>
      <c r="O7113" s="349">
        <v>6</v>
      </c>
      <c r="P7113" s="377">
        <v>24000</v>
      </c>
    </row>
    <row r="7114" spans="1:16" x14ac:dyDescent="0.2">
      <c r="A7114" s="348" t="s">
        <v>5780</v>
      </c>
      <c r="B7114" s="104" t="s">
        <v>423</v>
      </c>
      <c r="C7114" s="367" t="s">
        <v>99</v>
      </c>
      <c r="D7114" s="349" t="s">
        <v>7552</v>
      </c>
      <c r="E7114" s="370">
        <v>3500</v>
      </c>
      <c r="F7114" s="374" t="s">
        <v>8082</v>
      </c>
      <c r="G7114" s="350" t="s">
        <v>8083</v>
      </c>
      <c r="H7114" s="349" t="s">
        <v>5794</v>
      </c>
      <c r="I7114" s="349" t="s">
        <v>5793</v>
      </c>
      <c r="J7114" s="351" t="s">
        <v>5794</v>
      </c>
      <c r="K7114" s="352">
        <v>4</v>
      </c>
      <c r="L7114" s="353">
        <v>12</v>
      </c>
      <c r="M7114" s="377">
        <v>42000</v>
      </c>
      <c r="N7114" s="350">
        <v>4</v>
      </c>
      <c r="O7114" s="349">
        <v>6</v>
      </c>
      <c r="P7114" s="377">
        <v>21000</v>
      </c>
    </row>
    <row r="7115" spans="1:16" x14ac:dyDescent="0.2">
      <c r="A7115" s="348" t="s">
        <v>5780</v>
      </c>
      <c r="B7115" s="104" t="s">
        <v>423</v>
      </c>
      <c r="C7115" s="367" t="s">
        <v>99</v>
      </c>
      <c r="D7115" s="349" t="s">
        <v>5794</v>
      </c>
      <c r="E7115" s="370">
        <v>4000</v>
      </c>
      <c r="F7115" s="374" t="s">
        <v>8084</v>
      </c>
      <c r="G7115" s="350" t="s">
        <v>8085</v>
      </c>
      <c r="H7115" s="349" t="s">
        <v>1026</v>
      </c>
      <c r="I7115" s="349" t="s">
        <v>5793</v>
      </c>
      <c r="J7115" s="351" t="s">
        <v>1026</v>
      </c>
      <c r="K7115" s="352">
        <v>4</v>
      </c>
      <c r="L7115" s="353">
        <v>12</v>
      </c>
      <c r="M7115" s="377">
        <v>48000</v>
      </c>
      <c r="N7115" s="350">
        <v>4</v>
      </c>
      <c r="O7115" s="349">
        <v>6</v>
      </c>
      <c r="P7115" s="377">
        <v>24000</v>
      </c>
    </row>
    <row r="7116" spans="1:16" x14ac:dyDescent="0.2">
      <c r="A7116" s="348" t="s">
        <v>5780</v>
      </c>
      <c r="B7116" s="104" t="s">
        <v>423</v>
      </c>
      <c r="C7116" s="367" t="s">
        <v>99</v>
      </c>
      <c r="D7116" s="349" t="s">
        <v>8086</v>
      </c>
      <c r="E7116" s="370">
        <v>6000</v>
      </c>
      <c r="F7116" s="374" t="s">
        <v>8087</v>
      </c>
      <c r="G7116" s="350" t="s">
        <v>8088</v>
      </c>
      <c r="H7116" s="349" t="s">
        <v>1026</v>
      </c>
      <c r="I7116" s="349" t="s">
        <v>5793</v>
      </c>
      <c r="J7116" s="351" t="s">
        <v>1026</v>
      </c>
      <c r="K7116" s="352">
        <v>4</v>
      </c>
      <c r="L7116" s="353">
        <v>12</v>
      </c>
      <c r="M7116" s="377">
        <v>72000</v>
      </c>
      <c r="N7116" s="350">
        <v>4</v>
      </c>
      <c r="O7116" s="349">
        <v>6</v>
      </c>
      <c r="P7116" s="377">
        <v>36000</v>
      </c>
    </row>
    <row r="7117" spans="1:16" x14ac:dyDescent="0.2">
      <c r="A7117" s="348" t="s">
        <v>5780</v>
      </c>
      <c r="B7117" s="104" t="s">
        <v>423</v>
      </c>
      <c r="C7117" s="367" t="s">
        <v>99</v>
      </c>
      <c r="D7117" s="349" t="s">
        <v>5794</v>
      </c>
      <c r="E7117" s="370">
        <v>3500</v>
      </c>
      <c r="F7117" s="374" t="s">
        <v>8089</v>
      </c>
      <c r="G7117" s="350" t="s">
        <v>8090</v>
      </c>
      <c r="H7117" s="349" t="s">
        <v>1026</v>
      </c>
      <c r="I7117" s="349" t="s">
        <v>1028</v>
      </c>
      <c r="J7117" s="351" t="s">
        <v>1026</v>
      </c>
      <c r="K7117" s="352">
        <v>4</v>
      </c>
      <c r="L7117" s="353">
        <v>12</v>
      </c>
      <c r="M7117" s="377">
        <v>42000</v>
      </c>
      <c r="N7117" s="350">
        <v>4</v>
      </c>
      <c r="O7117" s="349">
        <v>6</v>
      </c>
      <c r="P7117" s="377">
        <v>21000</v>
      </c>
    </row>
    <row r="7118" spans="1:16" x14ac:dyDescent="0.2">
      <c r="A7118" s="348" t="s">
        <v>5780</v>
      </c>
      <c r="B7118" s="104" t="s">
        <v>423</v>
      </c>
      <c r="C7118" s="367" t="s">
        <v>99</v>
      </c>
      <c r="D7118" s="349" t="s">
        <v>6156</v>
      </c>
      <c r="E7118" s="370">
        <v>4000</v>
      </c>
      <c r="F7118" s="374" t="s">
        <v>8091</v>
      </c>
      <c r="G7118" s="350" t="s">
        <v>8092</v>
      </c>
      <c r="H7118" s="349" t="s">
        <v>5825</v>
      </c>
      <c r="I7118" s="349" t="s">
        <v>5793</v>
      </c>
      <c r="J7118" s="351" t="s">
        <v>5825</v>
      </c>
      <c r="K7118" s="352">
        <v>4</v>
      </c>
      <c r="L7118" s="353">
        <v>12</v>
      </c>
      <c r="M7118" s="377">
        <v>48000</v>
      </c>
      <c r="N7118" s="350">
        <v>4</v>
      </c>
      <c r="O7118" s="349">
        <v>6</v>
      </c>
      <c r="P7118" s="377">
        <v>24000</v>
      </c>
    </row>
    <row r="7119" spans="1:16" x14ac:dyDescent="0.2">
      <c r="A7119" s="348" t="s">
        <v>5780</v>
      </c>
      <c r="B7119" s="104" t="s">
        <v>423</v>
      </c>
      <c r="C7119" s="367" t="s">
        <v>99</v>
      </c>
      <c r="D7119" s="349" t="s">
        <v>5794</v>
      </c>
      <c r="E7119" s="370">
        <v>3500</v>
      </c>
      <c r="F7119" s="374" t="s">
        <v>8093</v>
      </c>
      <c r="G7119" s="350" t="s">
        <v>8094</v>
      </c>
      <c r="H7119" s="349" t="s">
        <v>1026</v>
      </c>
      <c r="I7119" s="349" t="s">
        <v>1028</v>
      </c>
      <c r="J7119" s="351" t="s">
        <v>1026</v>
      </c>
      <c r="K7119" s="352">
        <v>4</v>
      </c>
      <c r="L7119" s="353">
        <v>12</v>
      </c>
      <c r="M7119" s="377">
        <v>42000</v>
      </c>
      <c r="N7119" s="350">
        <v>4</v>
      </c>
      <c r="O7119" s="349">
        <v>6</v>
      </c>
      <c r="P7119" s="377">
        <v>21000</v>
      </c>
    </row>
    <row r="7120" spans="1:16" x14ac:dyDescent="0.2">
      <c r="A7120" s="348" t="s">
        <v>5780</v>
      </c>
      <c r="B7120" s="104" t="s">
        <v>423</v>
      </c>
      <c r="C7120" s="367" t="s">
        <v>99</v>
      </c>
      <c r="D7120" s="349" t="s">
        <v>5811</v>
      </c>
      <c r="E7120" s="370">
        <v>3000</v>
      </c>
      <c r="F7120" s="374" t="s">
        <v>8095</v>
      </c>
      <c r="G7120" s="350" t="s">
        <v>8096</v>
      </c>
      <c r="H7120" s="349" t="s">
        <v>5972</v>
      </c>
      <c r="I7120" s="349" t="s">
        <v>5793</v>
      </c>
      <c r="J7120" s="351" t="s">
        <v>5972</v>
      </c>
      <c r="K7120" s="352">
        <v>4</v>
      </c>
      <c r="L7120" s="353">
        <v>8</v>
      </c>
      <c r="M7120" s="377">
        <v>24000</v>
      </c>
      <c r="N7120" s="350">
        <v>0</v>
      </c>
      <c r="O7120" s="349">
        <v>0</v>
      </c>
      <c r="P7120" s="377">
        <v>0</v>
      </c>
    </row>
    <row r="7121" spans="1:16" x14ac:dyDescent="0.2">
      <c r="A7121" s="348" t="s">
        <v>5780</v>
      </c>
      <c r="B7121" s="104" t="s">
        <v>423</v>
      </c>
      <c r="C7121" s="367" t="s">
        <v>99</v>
      </c>
      <c r="D7121" s="349" t="s">
        <v>5849</v>
      </c>
      <c r="E7121" s="370">
        <v>4000</v>
      </c>
      <c r="F7121" s="374" t="s">
        <v>8095</v>
      </c>
      <c r="G7121" s="350" t="s">
        <v>8096</v>
      </c>
      <c r="H7121" s="349" t="s">
        <v>5825</v>
      </c>
      <c r="I7121" s="349" t="s">
        <v>5793</v>
      </c>
      <c r="J7121" s="351" t="s">
        <v>5825</v>
      </c>
      <c r="K7121" s="352">
        <v>2</v>
      </c>
      <c r="L7121" s="353">
        <v>4</v>
      </c>
      <c r="M7121" s="377">
        <v>16000</v>
      </c>
      <c r="N7121" s="350">
        <v>4</v>
      </c>
      <c r="O7121" s="349">
        <v>6</v>
      </c>
      <c r="P7121" s="377">
        <v>24000</v>
      </c>
    </row>
    <row r="7122" spans="1:16" x14ac:dyDescent="0.2">
      <c r="A7122" s="348" t="s">
        <v>5780</v>
      </c>
      <c r="B7122" s="104" t="s">
        <v>423</v>
      </c>
      <c r="C7122" s="367" t="s">
        <v>99</v>
      </c>
      <c r="D7122" s="349" t="s">
        <v>1026</v>
      </c>
      <c r="E7122" s="370">
        <v>4000</v>
      </c>
      <c r="F7122" s="374" t="s">
        <v>8097</v>
      </c>
      <c r="G7122" s="350" t="s">
        <v>8098</v>
      </c>
      <c r="H7122" s="349" t="s">
        <v>1026</v>
      </c>
      <c r="I7122" s="349" t="s">
        <v>5793</v>
      </c>
      <c r="J7122" s="351" t="s">
        <v>1026</v>
      </c>
      <c r="K7122" s="352">
        <v>2</v>
      </c>
      <c r="L7122" s="353">
        <v>5</v>
      </c>
      <c r="M7122" s="377">
        <v>19466.666666666668</v>
      </c>
      <c r="N7122" s="350">
        <v>4</v>
      </c>
      <c r="O7122" s="349">
        <v>6</v>
      </c>
      <c r="P7122" s="377">
        <v>24000</v>
      </c>
    </row>
    <row r="7123" spans="1:16" x14ac:dyDescent="0.2">
      <c r="A7123" s="348" t="s">
        <v>5780</v>
      </c>
      <c r="B7123" s="104" t="s">
        <v>423</v>
      </c>
      <c r="C7123" s="367" t="s">
        <v>99</v>
      </c>
      <c r="D7123" s="349" t="s">
        <v>1026</v>
      </c>
      <c r="E7123" s="370">
        <v>3000</v>
      </c>
      <c r="F7123" s="374" t="s">
        <v>8099</v>
      </c>
      <c r="G7123" s="350" t="s">
        <v>8100</v>
      </c>
      <c r="H7123" s="349" t="s">
        <v>1026</v>
      </c>
      <c r="I7123" s="349" t="s">
        <v>5793</v>
      </c>
      <c r="J7123" s="351" t="s">
        <v>1026</v>
      </c>
      <c r="K7123" s="352">
        <v>2</v>
      </c>
      <c r="L7123" s="353">
        <v>5</v>
      </c>
      <c r="M7123" s="377">
        <v>14600</v>
      </c>
      <c r="N7123" s="350">
        <v>4</v>
      </c>
      <c r="O7123" s="349">
        <v>6</v>
      </c>
      <c r="P7123" s="377">
        <v>18000</v>
      </c>
    </row>
    <row r="7124" spans="1:16" x14ac:dyDescent="0.2">
      <c r="A7124" s="348" t="s">
        <v>5780</v>
      </c>
      <c r="B7124" s="104" t="s">
        <v>423</v>
      </c>
      <c r="C7124" s="367" t="s">
        <v>99</v>
      </c>
      <c r="D7124" s="349" t="s">
        <v>4514</v>
      </c>
      <c r="E7124" s="370">
        <v>4000</v>
      </c>
      <c r="F7124" s="374" t="s">
        <v>8101</v>
      </c>
      <c r="G7124" s="350" t="s">
        <v>8102</v>
      </c>
      <c r="H7124" s="349" t="s">
        <v>5972</v>
      </c>
      <c r="I7124" s="349" t="s">
        <v>5793</v>
      </c>
      <c r="J7124" s="351" t="s">
        <v>5972</v>
      </c>
      <c r="K7124" s="352">
        <v>4</v>
      </c>
      <c r="L7124" s="353">
        <v>12</v>
      </c>
      <c r="M7124" s="377">
        <v>48000</v>
      </c>
      <c r="N7124" s="350">
        <v>1</v>
      </c>
      <c r="O7124" s="349">
        <v>3</v>
      </c>
      <c r="P7124" s="377">
        <v>9333.3333333333339</v>
      </c>
    </row>
    <row r="7125" spans="1:16" x14ac:dyDescent="0.2">
      <c r="A7125" s="348" t="s">
        <v>5780</v>
      </c>
      <c r="B7125" s="104" t="s">
        <v>423</v>
      </c>
      <c r="C7125" s="367" t="s">
        <v>99</v>
      </c>
      <c r="D7125" s="349" t="s">
        <v>4514</v>
      </c>
      <c r="E7125" s="370">
        <v>4000</v>
      </c>
      <c r="F7125" s="374" t="s">
        <v>8103</v>
      </c>
      <c r="G7125" s="350" t="s">
        <v>8104</v>
      </c>
      <c r="H7125" s="349" t="s">
        <v>5849</v>
      </c>
      <c r="I7125" s="349" t="s">
        <v>5793</v>
      </c>
      <c r="J7125" s="351" t="s">
        <v>5849</v>
      </c>
      <c r="K7125" s="352">
        <v>4</v>
      </c>
      <c r="L7125" s="353">
        <v>12</v>
      </c>
      <c r="M7125" s="377">
        <v>48000</v>
      </c>
      <c r="N7125" s="350">
        <v>4</v>
      </c>
      <c r="O7125" s="349">
        <v>6</v>
      </c>
      <c r="P7125" s="377">
        <v>24000</v>
      </c>
    </row>
    <row r="7126" spans="1:16" x14ac:dyDescent="0.2">
      <c r="A7126" s="348" t="s">
        <v>5780</v>
      </c>
      <c r="B7126" s="104" t="s">
        <v>423</v>
      </c>
      <c r="C7126" s="367" t="s">
        <v>99</v>
      </c>
      <c r="D7126" s="349" t="s">
        <v>7947</v>
      </c>
      <c r="E7126" s="370">
        <v>1500</v>
      </c>
      <c r="F7126" s="374" t="s">
        <v>8105</v>
      </c>
      <c r="G7126" s="350" t="s">
        <v>8106</v>
      </c>
      <c r="H7126" s="349" t="s">
        <v>8107</v>
      </c>
      <c r="I7126" s="349" t="s">
        <v>5814</v>
      </c>
      <c r="J7126" s="351" t="s">
        <v>8107</v>
      </c>
      <c r="K7126" s="352">
        <v>3</v>
      </c>
      <c r="L7126" s="353">
        <v>7</v>
      </c>
      <c r="M7126" s="377">
        <v>10500</v>
      </c>
      <c r="N7126" s="350">
        <v>0</v>
      </c>
      <c r="O7126" s="349">
        <v>0</v>
      </c>
      <c r="P7126" s="377">
        <v>0</v>
      </c>
    </row>
    <row r="7127" spans="1:16" x14ac:dyDescent="0.2">
      <c r="A7127" s="348" t="s">
        <v>5780</v>
      </c>
      <c r="B7127" s="104" t="s">
        <v>423</v>
      </c>
      <c r="C7127" s="367" t="s">
        <v>99</v>
      </c>
      <c r="D7127" s="349" t="s">
        <v>5911</v>
      </c>
      <c r="E7127" s="370">
        <v>4000</v>
      </c>
      <c r="F7127" s="374" t="s">
        <v>8108</v>
      </c>
      <c r="G7127" s="350" t="s">
        <v>8109</v>
      </c>
      <c r="H7127" s="349" t="s">
        <v>1895</v>
      </c>
      <c r="I7127" s="349" t="s">
        <v>5793</v>
      </c>
      <c r="J7127" s="351" t="s">
        <v>1895</v>
      </c>
      <c r="K7127" s="352">
        <v>2</v>
      </c>
      <c r="L7127" s="353">
        <v>6</v>
      </c>
      <c r="M7127" s="377">
        <v>23066.666666666668</v>
      </c>
      <c r="N7127" s="350">
        <v>4</v>
      </c>
      <c r="O7127" s="349">
        <v>6</v>
      </c>
      <c r="P7127" s="377">
        <v>24000</v>
      </c>
    </row>
    <row r="7128" spans="1:16" x14ac:dyDescent="0.2">
      <c r="A7128" s="348" t="s">
        <v>5780</v>
      </c>
      <c r="B7128" s="104" t="s">
        <v>423</v>
      </c>
      <c r="C7128" s="367" t="s">
        <v>99</v>
      </c>
      <c r="D7128" s="349" t="s">
        <v>5863</v>
      </c>
      <c r="E7128" s="370">
        <v>3500</v>
      </c>
      <c r="F7128" s="374" t="s">
        <v>8110</v>
      </c>
      <c r="G7128" s="350" t="s">
        <v>8111</v>
      </c>
      <c r="H7128" s="349" t="s">
        <v>5863</v>
      </c>
      <c r="I7128" s="349" t="s">
        <v>5793</v>
      </c>
      <c r="J7128" s="351" t="s">
        <v>5863</v>
      </c>
      <c r="K7128" s="352">
        <v>4</v>
      </c>
      <c r="L7128" s="353">
        <v>12</v>
      </c>
      <c r="M7128" s="377">
        <v>42000</v>
      </c>
      <c r="N7128" s="350">
        <v>4</v>
      </c>
      <c r="O7128" s="349">
        <v>6</v>
      </c>
      <c r="P7128" s="377">
        <v>21000</v>
      </c>
    </row>
    <row r="7129" spans="1:16" x14ac:dyDescent="0.2">
      <c r="A7129" s="348" t="s">
        <v>5780</v>
      </c>
      <c r="B7129" s="104" t="s">
        <v>423</v>
      </c>
      <c r="C7129" s="367" t="s">
        <v>99</v>
      </c>
      <c r="D7129" s="349" t="s">
        <v>5817</v>
      </c>
      <c r="E7129" s="370">
        <v>2250</v>
      </c>
      <c r="F7129" s="374" t="s">
        <v>8112</v>
      </c>
      <c r="G7129" s="350" t="s">
        <v>8113</v>
      </c>
      <c r="H7129" s="349" t="s">
        <v>1026</v>
      </c>
      <c r="I7129" s="349" t="s">
        <v>5793</v>
      </c>
      <c r="J7129" s="351" t="s">
        <v>1026</v>
      </c>
      <c r="K7129" s="352">
        <v>4</v>
      </c>
      <c r="L7129" s="353">
        <v>12</v>
      </c>
      <c r="M7129" s="377">
        <v>27000</v>
      </c>
      <c r="N7129" s="350">
        <v>0</v>
      </c>
      <c r="O7129" s="349">
        <v>0</v>
      </c>
      <c r="P7129" s="377">
        <v>0</v>
      </c>
    </row>
    <row r="7130" spans="1:16" x14ac:dyDescent="0.2">
      <c r="A7130" s="348" t="s">
        <v>5780</v>
      </c>
      <c r="B7130" s="104" t="s">
        <v>423</v>
      </c>
      <c r="C7130" s="367" t="s">
        <v>99</v>
      </c>
      <c r="D7130" s="349" t="s">
        <v>5870</v>
      </c>
      <c r="E7130" s="370">
        <v>4000</v>
      </c>
      <c r="F7130" s="374" t="s">
        <v>8114</v>
      </c>
      <c r="G7130" s="350" t="s">
        <v>8115</v>
      </c>
      <c r="H7130" s="349" t="s">
        <v>6079</v>
      </c>
      <c r="I7130" s="349" t="s">
        <v>5793</v>
      </c>
      <c r="J7130" s="351" t="s">
        <v>6079</v>
      </c>
      <c r="K7130" s="352">
        <v>4</v>
      </c>
      <c r="L7130" s="353">
        <v>12</v>
      </c>
      <c r="M7130" s="377">
        <v>48000</v>
      </c>
      <c r="N7130" s="350">
        <v>4</v>
      </c>
      <c r="O7130" s="349">
        <v>6</v>
      </c>
      <c r="P7130" s="377">
        <v>24000</v>
      </c>
    </row>
    <row r="7131" spans="1:16" x14ac:dyDescent="0.2">
      <c r="A7131" s="348" t="s">
        <v>5780</v>
      </c>
      <c r="B7131" s="104" t="s">
        <v>423</v>
      </c>
      <c r="C7131" s="367" t="s">
        <v>99</v>
      </c>
      <c r="D7131" s="349" t="s">
        <v>5863</v>
      </c>
      <c r="E7131" s="370">
        <v>4000</v>
      </c>
      <c r="F7131" s="374" t="s">
        <v>8116</v>
      </c>
      <c r="G7131" s="350" t="s">
        <v>8117</v>
      </c>
      <c r="H7131" s="349" t="s">
        <v>5875</v>
      </c>
      <c r="I7131" s="349" t="s">
        <v>5793</v>
      </c>
      <c r="J7131" s="351" t="s">
        <v>5875</v>
      </c>
      <c r="K7131" s="352">
        <v>4</v>
      </c>
      <c r="L7131" s="353">
        <v>9</v>
      </c>
      <c r="M7131" s="377">
        <v>36000</v>
      </c>
      <c r="N7131" s="350">
        <v>0</v>
      </c>
      <c r="O7131" s="349">
        <v>0</v>
      </c>
      <c r="P7131" s="377">
        <v>0</v>
      </c>
    </row>
    <row r="7132" spans="1:16" x14ac:dyDescent="0.2">
      <c r="A7132" s="348" t="s">
        <v>5780</v>
      </c>
      <c r="B7132" s="104" t="s">
        <v>423</v>
      </c>
      <c r="C7132" s="367" t="s">
        <v>99</v>
      </c>
      <c r="D7132" s="349" t="s">
        <v>5797</v>
      </c>
      <c r="E7132" s="370">
        <v>4000</v>
      </c>
      <c r="F7132" s="374" t="s">
        <v>8116</v>
      </c>
      <c r="G7132" s="350" t="s">
        <v>8117</v>
      </c>
      <c r="H7132" s="349" t="s">
        <v>5875</v>
      </c>
      <c r="I7132" s="349" t="s">
        <v>5793</v>
      </c>
      <c r="J7132" s="351" t="s">
        <v>5875</v>
      </c>
      <c r="K7132" s="352">
        <v>1</v>
      </c>
      <c r="L7132" s="353">
        <v>3</v>
      </c>
      <c r="M7132" s="377">
        <v>8400</v>
      </c>
      <c r="N7132" s="350">
        <v>4</v>
      </c>
      <c r="O7132" s="349">
        <v>6</v>
      </c>
      <c r="P7132" s="377">
        <v>24000</v>
      </c>
    </row>
    <row r="7133" spans="1:16" x14ac:dyDescent="0.2">
      <c r="A7133" s="348" t="s">
        <v>5780</v>
      </c>
      <c r="B7133" s="104" t="s">
        <v>423</v>
      </c>
      <c r="C7133" s="367" t="s">
        <v>99</v>
      </c>
      <c r="D7133" s="349" t="s">
        <v>5790</v>
      </c>
      <c r="E7133" s="370">
        <v>4000</v>
      </c>
      <c r="F7133" s="374" t="s">
        <v>8118</v>
      </c>
      <c r="G7133" s="350" t="s">
        <v>8119</v>
      </c>
      <c r="H7133" s="349" t="s">
        <v>1060</v>
      </c>
      <c r="I7133" s="349" t="s">
        <v>5793</v>
      </c>
      <c r="J7133" s="351" t="s">
        <v>1060</v>
      </c>
      <c r="K7133" s="352">
        <v>4</v>
      </c>
      <c r="L7133" s="353">
        <v>12</v>
      </c>
      <c r="M7133" s="377">
        <v>48000</v>
      </c>
      <c r="N7133" s="350">
        <v>4</v>
      </c>
      <c r="O7133" s="349">
        <v>6</v>
      </c>
      <c r="P7133" s="377">
        <v>24000</v>
      </c>
    </row>
    <row r="7134" spans="1:16" x14ac:dyDescent="0.2">
      <c r="A7134" s="348" t="s">
        <v>5780</v>
      </c>
      <c r="B7134" s="104" t="s">
        <v>423</v>
      </c>
      <c r="C7134" s="367" t="s">
        <v>99</v>
      </c>
      <c r="D7134" s="349" t="s">
        <v>6130</v>
      </c>
      <c r="E7134" s="370">
        <v>4000</v>
      </c>
      <c r="F7134" s="374" t="s">
        <v>8120</v>
      </c>
      <c r="G7134" s="350" t="s">
        <v>8121</v>
      </c>
      <c r="H7134" s="349" t="s">
        <v>1544</v>
      </c>
      <c r="I7134" s="349" t="s">
        <v>5793</v>
      </c>
      <c r="J7134" s="351" t="s">
        <v>1544</v>
      </c>
      <c r="K7134" s="352">
        <v>2</v>
      </c>
      <c r="L7134" s="353">
        <v>4</v>
      </c>
      <c r="M7134" s="377">
        <v>16000</v>
      </c>
      <c r="N7134" s="350">
        <v>4</v>
      </c>
      <c r="O7134" s="349">
        <v>6</v>
      </c>
      <c r="P7134" s="377">
        <v>24000</v>
      </c>
    </row>
    <row r="7135" spans="1:16" x14ac:dyDescent="0.2">
      <c r="A7135" s="348" t="s">
        <v>5780</v>
      </c>
      <c r="B7135" s="104" t="s">
        <v>423</v>
      </c>
      <c r="C7135" s="367" t="s">
        <v>99</v>
      </c>
      <c r="D7135" s="349" t="s">
        <v>5802</v>
      </c>
      <c r="E7135" s="370">
        <v>4000</v>
      </c>
      <c r="F7135" s="374" t="s">
        <v>8122</v>
      </c>
      <c r="G7135" s="350" t="s">
        <v>8123</v>
      </c>
      <c r="H7135" s="349" t="s">
        <v>6192</v>
      </c>
      <c r="I7135" s="349" t="s">
        <v>5793</v>
      </c>
      <c r="J7135" s="351" t="s">
        <v>6192</v>
      </c>
      <c r="K7135" s="352">
        <v>4</v>
      </c>
      <c r="L7135" s="353">
        <v>12</v>
      </c>
      <c r="M7135" s="377">
        <v>48000</v>
      </c>
      <c r="N7135" s="350">
        <v>4</v>
      </c>
      <c r="O7135" s="349">
        <v>6</v>
      </c>
      <c r="P7135" s="377">
        <v>24000</v>
      </c>
    </row>
    <row r="7136" spans="1:16" x14ac:dyDescent="0.2">
      <c r="A7136" s="348" t="s">
        <v>5780</v>
      </c>
      <c r="B7136" s="104" t="s">
        <v>423</v>
      </c>
      <c r="C7136" s="367" t="s">
        <v>99</v>
      </c>
      <c r="D7136" s="349" t="s">
        <v>5811</v>
      </c>
      <c r="E7136" s="370">
        <v>2000</v>
      </c>
      <c r="F7136" s="374" t="s">
        <v>8124</v>
      </c>
      <c r="G7136" s="350" t="s">
        <v>8125</v>
      </c>
      <c r="H7136" s="349" t="s">
        <v>8126</v>
      </c>
      <c r="I7136" s="349" t="s">
        <v>5785</v>
      </c>
      <c r="J7136" s="351" t="s">
        <v>8127</v>
      </c>
      <c r="K7136" s="352">
        <v>4</v>
      </c>
      <c r="L7136" s="353">
        <v>12</v>
      </c>
      <c r="M7136" s="377">
        <v>24000</v>
      </c>
      <c r="N7136" s="350">
        <v>4</v>
      </c>
      <c r="O7136" s="349">
        <v>6</v>
      </c>
      <c r="P7136" s="377">
        <v>12000</v>
      </c>
    </row>
    <row r="7137" spans="1:16" x14ac:dyDescent="0.2">
      <c r="A7137" s="348" t="s">
        <v>5780</v>
      </c>
      <c r="B7137" s="104" t="s">
        <v>423</v>
      </c>
      <c r="C7137" s="367" t="s">
        <v>99</v>
      </c>
      <c r="D7137" s="349" t="s">
        <v>5790</v>
      </c>
      <c r="E7137" s="370">
        <v>4000</v>
      </c>
      <c r="F7137" s="374" t="s">
        <v>8128</v>
      </c>
      <c r="G7137" s="350" t="s">
        <v>8129</v>
      </c>
      <c r="H7137" s="349" t="s">
        <v>1060</v>
      </c>
      <c r="I7137" s="349" t="s">
        <v>5793</v>
      </c>
      <c r="J7137" s="351" t="s">
        <v>1060</v>
      </c>
      <c r="K7137" s="352">
        <v>4</v>
      </c>
      <c r="L7137" s="353">
        <v>12</v>
      </c>
      <c r="M7137" s="377">
        <v>48000</v>
      </c>
      <c r="N7137" s="350">
        <v>4</v>
      </c>
      <c r="O7137" s="349">
        <v>6</v>
      </c>
      <c r="P7137" s="377">
        <v>24000</v>
      </c>
    </row>
    <row r="7138" spans="1:16" x14ac:dyDescent="0.2">
      <c r="A7138" s="348" t="s">
        <v>5780</v>
      </c>
      <c r="B7138" s="104" t="s">
        <v>423</v>
      </c>
      <c r="C7138" s="367" t="s">
        <v>99</v>
      </c>
      <c r="D7138" s="349" t="s">
        <v>5929</v>
      </c>
      <c r="E7138" s="370">
        <v>2000</v>
      </c>
      <c r="F7138" s="374" t="s">
        <v>8130</v>
      </c>
      <c r="G7138" s="350" t="s">
        <v>8131</v>
      </c>
      <c r="H7138" s="349" t="s">
        <v>1060</v>
      </c>
      <c r="I7138" s="349" t="s">
        <v>1028</v>
      </c>
      <c r="J7138" s="351" t="s">
        <v>1060</v>
      </c>
      <c r="K7138" s="352">
        <v>4</v>
      </c>
      <c r="L7138" s="353">
        <v>12</v>
      </c>
      <c r="M7138" s="377">
        <v>24000</v>
      </c>
      <c r="N7138" s="350">
        <v>4</v>
      </c>
      <c r="O7138" s="349">
        <v>6</v>
      </c>
      <c r="P7138" s="377">
        <v>12000</v>
      </c>
    </row>
    <row r="7139" spans="1:16" x14ac:dyDescent="0.2">
      <c r="A7139" s="348" t="s">
        <v>5780</v>
      </c>
      <c r="B7139" s="104" t="s">
        <v>423</v>
      </c>
      <c r="C7139" s="367" t="s">
        <v>99</v>
      </c>
      <c r="D7139" s="349" t="s">
        <v>5870</v>
      </c>
      <c r="E7139" s="370">
        <v>4000</v>
      </c>
      <c r="F7139" s="374" t="s">
        <v>8132</v>
      </c>
      <c r="G7139" s="350" t="s">
        <v>8133</v>
      </c>
      <c r="H7139" s="349" t="s">
        <v>8134</v>
      </c>
      <c r="I7139" s="349" t="s">
        <v>5793</v>
      </c>
      <c r="J7139" s="351" t="s">
        <v>8134</v>
      </c>
      <c r="K7139" s="352">
        <v>4</v>
      </c>
      <c r="L7139" s="353">
        <v>12</v>
      </c>
      <c r="M7139" s="377">
        <v>48000</v>
      </c>
      <c r="N7139" s="350">
        <v>4</v>
      </c>
      <c r="O7139" s="349">
        <v>6</v>
      </c>
      <c r="P7139" s="377">
        <v>24000</v>
      </c>
    </row>
    <row r="7140" spans="1:16" x14ac:dyDescent="0.2">
      <c r="A7140" s="348" t="s">
        <v>5780</v>
      </c>
      <c r="B7140" s="104" t="s">
        <v>423</v>
      </c>
      <c r="C7140" s="367" t="s">
        <v>99</v>
      </c>
      <c r="D7140" s="349" t="s">
        <v>5794</v>
      </c>
      <c r="E7140" s="370">
        <v>4000</v>
      </c>
      <c r="F7140" s="374" t="s">
        <v>8135</v>
      </c>
      <c r="G7140" s="350" t="s">
        <v>8136</v>
      </c>
      <c r="H7140" s="349" t="s">
        <v>5794</v>
      </c>
      <c r="I7140" s="349" t="s">
        <v>5793</v>
      </c>
      <c r="J7140" s="351" t="s">
        <v>5794</v>
      </c>
      <c r="K7140" s="352">
        <v>4</v>
      </c>
      <c r="L7140" s="353">
        <v>12</v>
      </c>
      <c r="M7140" s="377">
        <v>48000</v>
      </c>
      <c r="N7140" s="350">
        <v>4</v>
      </c>
      <c r="O7140" s="349">
        <v>6</v>
      </c>
      <c r="P7140" s="377">
        <v>24000</v>
      </c>
    </row>
    <row r="7141" spans="1:16" x14ac:dyDescent="0.2">
      <c r="A7141" s="348" t="s">
        <v>5780</v>
      </c>
      <c r="B7141" s="104" t="s">
        <v>423</v>
      </c>
      <c r="C7141" s="367" t="s">
        <v>99</v>
      </c>
      <c r="D7141" s="349" t="s">
        <v>6156</v>
      </c>
      <c r="E7141" s="370">
        <v>4000</v>
      </c>
      <c r="F7141" s="374" t="s">
        <v>8137</v>
      </c>
      <c r="G7141" s="350" t="s">
        <v>8138</v>
      </c>
      <c r="H7141" s="349" t="s">
        <v>5825</v>
      </c>
      <c r="I7141" s="349" t="s">
        <v>5793</v>
      </c>
      <c r="J7141" s="351" t="s">
        <v>5825</v>
      </c>
      <c r="K7141" s="352">
        <v>4</v>
      </c>
      <c r="L7141" s="353">
        <v>12</v>
      </c>
      <c r="M7141" s="377">
        <v>48000</v>
      </c>
      <c r="N7141" s="350">
        <v>4</v>
      </c>
      <c r="O7141" s="349">
        <v>6</v>
      </c>
      <c r="P7141" s="377">
        <v>24000</v>
      </c>
    </row>
    <row r="7142" spans="1:16" x14ac:dyDescent="0.2">
      <c r="A7142" s="348" t="s">
        <v>5780</v>
      </c>
      <c r="B7142" s="104" t="s">
        <v>423</v>
      </c>
      <c r="C7142" s="367" t="s">
        <v>99</v>
      </c>
      <c r="D7142" s="349" t="s">
        <v>5794</v>
      </c>
      <c r="E7142" s="370">
        <v>4000</v>
      </c>
      <c r="F7142" s="374" t="s">
        <v>8139</v>
      </c>
      <c r="G7142" s="350" t="s">
        <v>8140</v>
      </c>
      <c r="H7142" s="349" t="s">
        <v>1026</v>
      </c>
      <c r="I7142" s="349" t="s">
        <v>1028</v>
      </c>
      <c r="J7142" s="351" t="s">
        <v>1026</v>
      </c>
      <c r="K7142" s="352">
        <v>4</v>
      </c>
      <c r="L7142" s="353">
        <v>12</v>
      </c>
      <c r="M7142" s="377">
        <v>48000</v>
      </c>
      <c r="N7142" s="350">
        <v>4</v>
      </c>
      <c r="O7142" s="349">
        <v>6</v>
      </c>
      <c r="P7142" s="377">
        <v>24000</v>
      </c>
    </row>
    <row r="7143" spans="1:16" x14ac:dyDescent="0.2">
      <c r="A7143" s="348" t="s">
        <v>5780</v>
      </c>
      <c r="B7143" s="104" t="s">
        <v>423</v>
      </c>
      <c r="C7143" s="367" t="s">
        <v>99</v>
      </c>
      <c r="D7143" s="349" t="s">
        <v>6463</v>
      </c>
      <c r="E7143" s="370">
        <v>4000</v>
      </c>
      <c r="F7143" s="374" t="s">
        <v>8141</v>
      </c>
      <c r="G7143" s="350" t="s">
        <v>8142</v>
      </c>
      <c r="H7143" s="349" t="s">
        <v>5926</v>
      </c>
      <c r="I7143" s="349" t="s">
        <v>5793</v>
      </c>
      <c r="J7143" s="351" t="s">
        <v>5926</v>
      </c>
      <c r="K7143" s="352">
        <v>4</v>
      </c>
      <c r="L7143" s="353">
        <v>12</v>
      </c>
      <c r="M7143" s="377">
        <v>48000</v>
      </c>
      <c r="N7143" s="350">
        <v>4</v>
      </c>
      <c r="O7143" s="349">
        <v>6</v>
      </c>
      <c r="P7143" s="377">
        <v>24000</v>
      </c>
    </row>
    <row r="7144" spans="1:16" x14ac:dyDescent="0.2">
      <c r="A7144" s="348" t="s">
        <v>5780</v>
      </c>
      <c r="B7144" s="104" t="s">
        <v>423</v>
      </c>
      <c r="C7144" s="367" t="s">
        <v>99</v>
      </c>
      <c r="D7144" s="349" t="s">
        <v>8143</v>
      </c>
      <c r="E7144" s="370">
        <v>6000</v>
      </c>
      <c r="F7144" s="374" t="s">
        <v>8144</v>
      </c>
      <c r="G7144" s="350" t="s">
        <v>8145</v>
      </c>
      <c r="H7144" s="349" t="s">
        <v>5926</v>
      </c>
      <c r="I7144" s="349" t="s">
        <v>5793</v>
      </c>
      <c r="J7144" s="351" t="s">
        <v>5926</v>
      </c>
      <c r="K7144" s="352">
        <v>4</v>
      </c>
      <c r="L7144" s="353">
        <v>12</v>
      </c>
      <c r="M7144" s="377">
        <v>72000</v>
      </c>
      <c r="N7144" s="350">
        <v>0</v>
      </c>
      <c r="O7144" s="349">
        <v>0</v>
      </c>
      <c r="P7144" s="377">
        <v>0</v>
      </c>
    </row>
    <row r="7145" spans="1:16" x14ac:dyDescent="0.2">
      <c r="A7145" s="348" t="s">
        <v>5780</v>
      </c>
      <c r="B7145" s="104" t="s">
        <v>423</v>
      </c>
      <c r="C7145" s="367" t="s">
        <v>99</v>
      </c>
      <c r="D7145" s="349" t="s">
        <v>5794</v>
      </c>
      <c r="E7145" s="370">
        <v>4000</v>
      </c>
      <c r="F7145" s="374" t="s">
        <v>8146</v>
      </c>
      <c r="G7145" s="350" t="s">
        <v>8147</v>
      </c>
      <c r="H7145" s="349" t="s">
        <v>5794</v>
      </c>
      <c r="I7145" s="349" t="s">
        <v>5793</v>
      </c>
      <c r="J7145" s="351" t="s">
        <v>5794</v>
      </c>
      <c r="K7145" s="352">
        <v>4</v>
      </c>
      <c r="L7145" s="353">
        <v>12</v>
      </c>
      <c r="M7145" s="377">
        <v>48000</v>
      </c>
      <c r="N7145" s="350">
        <v>4</v>
      </c>
      <c r="O7145" s="349">
        <v>6</v>
      </c>
      <c r="P7145" s="377">
        <v>24000</v>
      </c>
    </row>
    <row r="7146" spans="1:16" x14ac:dyDescent="0.2">
      <c r="A7146" s="348" t="s">
        <v>5780</v>
      </c>
      <c r="B7146" s="104" t="s">
        <v>423</v>
      </c>
      <c r="C7146" s="367" t="s">
        <v>99</v>
      </c>
      <c r="D7146" s="349" t="s">
        <v>5948</v>
      </c>
      <c r="E7146" s="370">
        <v>4000</v>
      </c>
      <c r="F7146" s="374" t="s">
        <v>8148</v>
      </c>
      <c r="G7146" s="350" t="s">
        <v>8149</v>
      </c>
      <c r="H7146" s="349" t="s">
        <v>1060</v>
      </c>
      <c r="I7146" s="349" t="s">
        <v>5793</v>
      </c>
      <c r="J7146" s="351" t="s">
        <v>1060</v>
      </c>
      <c r="K7146" s="352">
        <v>4</v>
      </c>
      <c r="L7146" s="353">
        <v>12</v>
      </c>
      <c r="M7146" s="377">
        <v>48000</v>
      </c>
      <c r="N7146" s="350">
        <v>4</v>
      </c>
      <c r="O7146" s="349">
        <v>6</v>
      </c>
      <c r="P7146" s="377">
        <v>24000</v>
      </c>
    </row>
    <row r="7147" spans="1:16" x14ac:dyDescent="0.2">
      <c r="A7147" s="348" t="s">
        <v>5780</v>
      </c>
      <c r="B7147" s="104" t="s">
        <v>423</v>
      </c>
      <c r="C7147" s="367" t="s">
        <v>99</v>
      </c>
      <c r="D7147" s="349" t="s">
        <v>5829</v>
      </c>
      <c r="E7147" s="370">
        <v>4000</v>
      </c>
      <c r="F7147" s="374" t="s">
        <v>8150</v>
      </c>
      <c r="G7147" s="350" t="s">
        <v>8151</v>
      </c>
      <c r="H7147" s="349" t="s">
        <v>1060</v>
      </c>
      <c r="I7147" s="349" t="s">
        <v>5793</v>
      </c>
      <c r="J7147" s="351" t="s">
        <v>1060</v>
      </c>
      <c r="K7147" s="352">
        <v>2</v>
      </c>
      <c r="L7147" s="353">
        <v>6</v>
      </c>
      <c r="M7147" s="377">
        <v>21200</v>
      </c>
      <c r="N7147" s="350">
        <v>4</v>
      </c>
      <c r="O7147" s="349">
        <v>6</v>
      </c>
      <c r="P7147" s="377">
        <v>24000</v>
      </c>
    </row>
    <row r="7148" spans="1:16" x14ac:dyDescent="0.2">
      <c r="A7148" s="348" t="s">
        <v>5780</v>
      </c>
      <c r="B7148" s="104" t="s">
        <v>423</v>
      </c>
      <c r="C7148" s="367" t="s">
        <v>99</v>
      </c>
      <c r="D7148" s="349" t="s">
        <v>5911</v>
      </c>
      <c r="E7148" s="370">
        <v>4000</v>
      </c>
      <c r="F7148" s="374" t="s">
        <v>8152</v>
      </c>
      <c r="G7148" s="350" t="s">
        <v>8153</v>
      </c>
      <c r="H7148" s="349" t="s">
        <v>1895</v>
      </c>
      <c r="I7148" s="349" t="s">
        <v>5793</v>
      </c>
      <c r="J7148" s="351" t="s">
        <v>1895</v>
      </c>
      <c r="K7148" s="352">
        <v>2</v>
      </c>
      <c r="L7148" s="353">
        <v>5</v>
      </c>
      <c r="M7148" s="377">
        <v>19466.666666666668</v>
      </c>
      <c r="N7148" s="350">
        <v>4</v>
      </c>
      <c r="O7148" s="349">
        <v>6</v>
      </c>
      <c r="P7148" s="377">
        <v>24000</v>
      </c>
    </row>
    <row r="7149" spans="1:16" x14ac:dyDescent="0.2">
      <c r="A7149" s="348" t="s">
        <v>5780</v>
      </c>
      <c r="B7149" s="104" t="s">
        <v>423</v>
      </c>
      <c r="C7149" s="367" t="s">
        <v>99</v>
      </c>
      <c r="D7149" s="349" t="s">
        <v>4514</v>
      </c>
      <c r="E7149" s="370">
        <v>4000</v>
      </c>
      <c r="F7149" s="374" t="s">
        <v>8154</v>
      </c>
      <c r="G7149" s="350" t="s">
        <v>8155</v>
      </c>
      <c r="H7149" s="349" t="s">
        <v>5825</v>
      </c>
      <c r="I7149" s="349" t="s">
        <v>1028</v>
      </c>
      <c r="J7149" s="351" t="s">
        <v>5825</v>
      </c>
      <c r="K7149" s="352">
        <v>4</v>
      </c>
      <c r="L7149" s="353">
        <v>7</v>
      </c>
      <c r="M7149" s="377">
        <v>28000</v>
      </c>
      <c r="N7149" s="350">
        <v>0</v>
      </c>
      <c r="O7149" s="349">
        <v>0</v>
      </c>
      <c r="P7149" s="377">
        <v>0</v>
      </c>
    </row>
    <row r="7150" spans="1:16" x14ac:dyDescent="0.2">
      <c r="A7150" s="348" t="s">
        <v>5780</v>
      </c>
      <c r="B7150" s="104" t="s">
        <v>423</v>
      </c>
      <c r="C7150" s="367" t="s">
        <v>99</v>
      </c>
      <c r="D7150" s="349" t="s">
        <v>5849</v>
      </c>
      <c r="E7150" s="370">
        <v>4000</v>
      </c>
      <c r="F7150" s="374" t="s">
        <v>8154</v>
      </c>
      <c r="G7150" s="350" t="s">
        <v>8155</v>
      </c>
      <c r="H7150" s="349" t="s">
        <v>5825</v>
      </c>
      <c r="I7150" s="349" t="s">
        <v>5793</v>
      </c>
      <c r="J7150" s="351" t="s">
        <v>5825</v>
      </c>
      <c r="K7150" s="352">
        <v>2</v>
      </c>
      <c r="L7150" s="353">
        <v>5</v>
      </c>
      <c r="M7150" s="377">
        <v>19466.666666666668</v>
      </c>
      <c r="N7150" s="350">
        <v>4</v>
      </c>
      <c r="O7150" s="349">
        <v>6</v>
      </c>
      <c r="P7150" s="377">
        <v>24000</v>
      </c>
    </row>
    <row r="7151" spans="1:16" x14ac:dyDescent="0.2">
      <c r="A7151" s="348" t="s">
        <v>5780</v>
      </c>
      <c r="B7151" s="104" t="s">
        <v>423</v>
      </c>
      <c r="C7151" s="367" t="s">
        <v>99</v>
      </c>
      <c r="D7151" s="349" t="s">
        <v>5811</v>
      </c>
      <c r="E7151" s="370">
        <v>3000</v>
      </c>
      <c r="F7151" s="374" t="s">
        <v>8156</v>
      </c>
      <c r="G7151" s="350" t="s">
        <v>8157</v>
      </c>
      <c r="H7151" s="349" t="s">
        <v>1895</v>
      </c>
      <c r="I7151" s="349" t="s">
        <v>5793</v>
      </c>
      <c r="J7151" s="351" t="s">
        <v>1895</v>
      </c>
      <c r="K7151" s="352">
        <v>1</v>
      </c>
      <c r="L7151" s="353">
        <v>3</v>
      </c>
      <c r="M7151" s="377">
        <v>6300</v>
      </c>
      <c r="N7151" s="350">
        <v>4</v>
      </c>
      <c r="O7151" s="349">
        <v>6</v>
      </c>
      <c r="P7151" s="377">
        <v>18000</v>
      </c>
    </row>
    <row r="7152" spans="1:16" x14ac:dyDescent="0.2">
      <c r="A7152" s="348" t="s">
        <v>5780</v>
      </c>
      <c r="B7152" s="104" t="s">
        <v>423</v>
      </c>
      <c r="C7152" s="367" t="s">
        <v>99</v>
      </c>
      <c r="D7152" s="349" t="s">
        <v>5863</v>
      </c>
      <c r="E7152" s="370">
        <v>4000</v>
      </c>
      <c r="F7152" s="374" t="s">
        <v>8158</v>
      </c>
      <c r="G7152" s="350" t="s">
        <v>8159</v>
      </c>
      <c r="H7152" s="349" t="s">
        <v>5875</v>
      </c>
      <c r="I7152" s="349" t="s">
        <v>5793</v>
      </c>
      <c r="J7152" s="351" t="s">
        <v>5875</v>
      </c>
      <c r="K7152" s="352">
        <v>4</v>
      </c>
      <c r="L7152" s="353">
        <v>12</v>
      </c>
      <c r="M7152" s="377">
        <v>48000</v>
      </c>
      <c r="N7152" s="350">
        <v>4</v>
      </c>
      <c r="O7152" s="349">
        <v>6</v>
      </c>
      <c r="P7152" s="377">
        <v>24000</v>
      </c>
    </row>
    <row r="7153" spans="1:16" x14ac:dyDescent="0.2">
      <c r="A7153" s="348" t="s">
        <v>5780</v>
      </c>
      <c r="B7153" s="104" t="s">
        <v>423</v>
      </c>
      <c r="C7153" s="367" t="s">
        <v>99</v>
      </c>
      <c r="D7153" s="349" t="s">
        <v>5829</v>
      </c>
      <c r="E7153" s="370">
        <v>4000</v>
      </c>
      <c r="F7153" s="374" t="s">
        <v>8160</v>
      </c>
      <c r="G7153" s="350" t="s">
        <v>8161</v>
      </c>
      <c r="H7153" s="349" t="s">
        <v>1060</v>
      </c>
      <c r="I7153" s="349" t="s">
        <v>5793</v>
      </c>
      <c r="J7153" s="351" t="s">
        <v>1060</v>
      </c>
      <c r="K7153" s="352">
        <v>2</v>
      </c>
      <c r="L7153" s="353">
        <v>4</v>
      </c>
      <c r="M7153" s="377">
        <v>12533.333333333334</v>
      </c>
      <c r="N7153" s="350">
        <v>4</v>
      </c>
      <c r="O7153" s="349">
        <v>6</v>
      </c>
      <c r="P7153" s="377">
        <v>24000</v>
      </c>
    </row>
    <row r="7154" spans="1:16" x14ac:dyDescent="0.2">
      <c r="A7154" s="348" t="s">
        <v>5780</v>
      </c>
      <c r="B7154" s="104" t="s">
        <v>423</v>
      </c>
      <c r="C7154" s="367" t="s">
        <v>99</v>
      </c>
      <c r="D7154" s="349" t="s">
        <v>6107</v>
      </c>
      <c r="E7154" s="370">
        <v>4500</v>
      </c>
      <c r="F7154" s="374" t="s">
        <v>8162</v>
      </c>
      <c r="G7154" s="350" t="s">
        <v>8163</v>
      </c>
      <c r="H7154" s="349" t="s">
        <v>1060</v>
      </c>
      <c r="I7154" s="349" t="s">
        <v>5793</v>
      </c>
      <c r="J7154" s="351" t="s">
        <v>1060</v>
      </c>
      <c r="K7154" s="352">
        <v>2</v>
      </c>
      <c r="L7154" s="353">
        <v>5</v>
      </c>
      <c r="M7154" s="377">
        <v>19800</v>
      </c>
      <c r="N7154" s="350">
        <v>4</v>
      </c>
      <c r="O7154" s="349">
        <v>6</v>
      </c>
      <c r="P7154" s="377">
        <v>27000</v>
      </c>
    </row>
    <row r="7155" spans="1:16" x14ac:dyDescent="0.2">
      <c r="A7155" s="348" t="s">
        <v>5780</v>
      </c>
      <c r="B7155" s="104" t="s">
        <v>423</v>
      </c>
      <c r="C7155" s="367" t="s">
        <v>99</v>
      </c>
      <c r="D7155" s="349" t="s">
        <v>6193</v>
      </c>
      <c r="E7155" s="370">
        <v>4000</v>
      </c>
      <c r="F7155" s="374" t="s">
        <v>8164</v>
      </c>
      <c r="G7155" s="350" t="s">
        <v>8165</v>
      </c>
      <c r="H7155" s="349" t="s">
        <v>6192</v>
      </c>
      <c r="I7155" s="349" t="s">
        <v>5793</v>
      </c>
      <c r="J7155" s="351" t="s">
        <v>6192</v>
      </c>
      <c r="K7155" s="352">
        <v>2</v>
      </c>
      <c r="L7155" s="353">
        <v>5</v>
      </c>
      <c r="M7155" s="377">
        <v>17600</v>
      </c>
      <c r="N7155" s="350">
        <v>4</v>
      </c>
      <c r="O7155" s="349">
        <v>6</v>
      </c>
      <c r="P7155" s="377">
        <v>24000</v>
      </c>
    </row>
    <row r="7156" spans="1:16" x14ac:dyDescent="0.2">
      <c r="A7156" s="348" t="s">
        <v>5780</v>
      </c>
      <c r="B7156" s="104" t="s">
        <v>423</v>
      </c>
      <c r="C7156" s="367" t="s">
        <v>99</v>
      </c>
      <c r="D7156" s="349" t="s">
        <v>6120</v>
      </c>
      <c r="E7156" s="370">
        <v>3000</v>
      </c>
      <c r="F7156" s="374" t="s">
        <v>8166</v>
      </c>
      <c r="G7156" s="350" t="s">
        <v>8167</v>
      </c>
      <c r="H7156" s="349" t="s">
        <v>1026</v>
      </c>
      <c r="I7156" s="349" t="s">
        <v>5793</v>
      </c>
      <c r="J7156" s="351" t="s">
        <v>1026</v>
      </c>
      <c r="K7156" s="352">
        <v>4</v>
      </c>
      <c r="L7156" s="353">
        <v>12</v>
      </c>
      <c r="M7156" s="377">
        <v>36000</v>
      </c>
      <c r="N7156" s="350">
        <v>4</v>
      </c>
      <c r="O7156" s="349">
        <v>6</v>
      </c>
      <c r="P7156" s="377">
        <v>18000</v>
      </c>
    </row>
    <row r="7157" spans="1:16" x14ac:dyDescent="0.2">
      <c r="A7157" s="348" t="s">
        <v>5780</v>
      </c>
      <c r="B7157" s="104" t="s">
        <v>423</v>
      </c>
      <c r="C7157" s="367" t="s">
        <v>99</v>
      </c>
      <c r="D7157" s="349" t="s">
        <v>5929</v>
      </c>
      <c r="E7157" s="370">
        <v>3500</v>
      </c>
      <c r="F7157" s="374" t="s">
        <v>8168</v>
      </c>
      <c r="G7157" s="350" t="s">
        <v>8169</v>
      </c>
      <c r="H7157" s="349" t="s">
        <v>1060</v>
      </c>
      <c r="I7157" s="349" t="s">
        <v>1028</v>
      </c>
      <c r="J7157" s="351" t="s">
        <v>1060</v>
      </c>
      <c r="K7157" s="352">
        <v>4</v>
      </c>
      <c r="L7157" s="353">
        <v>12</v>
      </c>
      <c r="M7157" s="377">
        <v>42000</v>
      </c>
      <c r="N7157" s="350">
        <v>4</v>
      </c>
      <c r="O7157" s="349">
        <v>6</v>
      </c>
      <c r="P7157" s="377">
        <v>21000</v>
      </c>
    </row>
    <row r="7158" spans="1:16" x14ac:dyDescent="0.2">
      <c r="A7158" s="348" t="s">
        <v>5780</v>
      </c>
      <c r="B7158" s="104" t="s">
        <v>423</v>
      </c>
      <c r="C7158" s="367" t="s">
        <v>99</v>
      </c>
      <c r="D7158" s="349" t="s">
        <v>8170</v>
      </c>
      <c r="E7158" s="370">
        <v>7000</v>
      </c>
      <c r="F7158" s="374" t="s">
        <v>8171</v>
      </c>
      <c r="G7158" s="350" t="s">
        <v>8172</v>
      </c>
      <c r="H7158" s="349" t="s">
        <v>8173</v>
      </c>
      <c r="I7158" s="349" t="s">
        <v>5793</v>
      </c>
      <c r="J7158" s="351" t="s">
        <v>8173</v>
      </c>
      <c r="K7158" s="352">
        <v>4</v>
      </c>
      <c r="L7158" s="353">
        <v>12</v>
      </c>
      <c r="M7158" s="377">
        <v>84000</v>
      </c>
      <c r="N7158" s="350">
        <v>4</v>
      </c>
      <c r="O7158" s="349">
        <v>6</v>
      </c>
      <c r="P7158" s="377">
        <v>42000</v>
      </c>
    </row>
    <row r="7159" spans="1:16" x14ac:dyDescent="0.2">
      <c r="A7159" s="348" t="s">
        <v>5780</v>
      </c>
      <c r="B7159" s="104" t="s">
        <v>423</v>
      </c>
      <c r="C7159" s="367" t="s">
        <v>99</v>
      </c>
      <c r="D7159" s="349" t="s">
        <v>5863</v>
      </c>
      <c r="E7159" s="370">
        <v>3000</v>
      </c>
      <c r="F7159" s="374" t="s">
        <v>8174</v>
      </c>
      <c r="G7159" s="350" t="s">
        <v>8175</v>
      </c>
      <c r="H7159" s="349" t="s">
        <v>6100</v>
      </c>
      <c r="I7159" s="349" t="s">
        <v>1028</v>
      </c>
      <c r="J7159" s="351" t="s">
        <v>6100</v>
      </c>
      <c r="K7159" s="352">
        <v>4</v>
      </c>
      <c r="L7159" s="353">
        <v>7</v>
      </c>
      <c r="M7159" s="377">
        <v>21000</v>
      </c>
      <c r="N7159" s="350">
        <v>0</v>
      </c>
      <c r="O7159" s="349">
        <v>0</v>
      </c>
      <c r="P7159" s="377">
        <v>0</v>
      </c>
    </row>
    <row r="7160" spans="1:16" x14ac:dyDescent="0.2">
      <c r="A7160" s="348" t="s">
        <v>5780</v>
      </c>
      <c r="B7160" s="104" t="s">
        <v>423</v>
      </c>
      <c r="C7160" s="367" t="s">
        <v>99</v>
      </c>
      <c r="D7160" s="349" t="s">
        <v>5797</v>
      </c>
      <c r="E7160" s="370">
        <v>4000</v>
      </c>
      <c r="F7160" s="374" t="s">
        <v>8174</v>
      </c>
      <c r="G7160" s="350" t="s">
        <v>8175</v>
      </c>
      <c r="H7160" s="349" t="s">
        <v>1060</v>
      </c>
      <c r="I7160" s="349" t="s">
        <v>5793</v>
      </c>
      <c r="J7160" s="351" t="s">
        <v>1060</v>
      </c>
      <c r="K7160" s="352">
        <v>2</v>
      </c>
      <c r="L7160" s="353">
        <v>5</v>
      </c>
      <c r="M7160" s="377">
        <v>19466.666666666668</v>
      </c>
      <c r="N7160" s="350">
        <v>4</v>
      </c>
      <c r="O7160" s="349">
        <v>6</v>
      </c>
      <c r="P7160" s="377">
        <v>24000</v>
      </c>
    </row>
    <row r="7161" spans="1:16" x14ac:dyDescent="0.2">
      <c r="A7161" s="348" t="s">
        <v>5780</v>
      </c>
      <c r="B7161" s="104" t="s">
        <v>423</v>
      </c>
      <c r="C7161" s="367" t="s">
        <v>99</v>
      </c>
      <c r="D7161" s="349" t="s">
        <v>5794</v>
      </c>
      <c r="E7161" s="370">
        <v>3000</v>
      </c>
      <c r="F7161" s="374" t="s">
        <v>8176</v>
      </c>
      <c r="G7161" s="350" t="s">
        <v>8177</v>
      </c>
      <c r="H7161" s="349" t="s">
        <v>1026</v>
      </c>
      <c r="I7161" s="349" t="s">
        <v>5793</v>
      </c>
      <c r="J7161" s="351" t="s">
        <v>1026</v>
      </c>
      <c r="K7161" s="352">
        <v>4</v>
      </c>
      <c r="L7161" s="353">
        <v>12</v>
      </c>
      <c r="M7161" s="377">
        <v>36000</v>
      </c>
      <c r="N7161" s="350">
        <v>4</v>
      </c>
      <c r="O7161" s="349">
        <v>6</v>
      </c>
      <c r="P7161" s="377">
        <v>18000</v>
      </c>
    </row>
    <row r="7162" spans="1:16" x14ac:dyDescent="0.2">
      <c r="A7162" s="348" t="s">
        <v>5780</v>
      </c>
      <c r="B7162" s="104" t="s">
        <v>423</v>
      </c>
      <c r="C7162" s="367" t="s">
        <v>99</v>
      </c>
      <c r="D7162" s="349" t="s">
        <v>1026</v>
      </c>
      <c r="E7162" s="370">
        <v>4000</v>
      </c>
      <c r="F7162" s="374" t="s">
        <v>8178</v>
      </c>
      <c r="G7162" s="350" t="s">
        <v>8179</v>
      </c>
      <c r="H7162" s="349" t="s">
        <v>1026</v>
      </c>
      <c r="I7162" s="349" t="s">
        <v>5793</v>
      </c>
      <c r="J7162" s="351" t="s">
        <v>1026</v>
      </c>
      <c r="K7162" s="352">
        <v>2</v>
      </c>
      <c r="L7162" s="353">
        <v>5</v>
      </c>
      <c r="M7162" s="377">
        <v>19466.666666666668</v>
      </c>
      <c r="N7162" s="350">
        <v>4</v>
      </c>
      <c r="O7162" s="349">
        <v>6</v>
      </c>
      <c r="P7162" s="377">
        <v>24000</v>
      </c>
    </row>
    <row r="7163" spans="1:16" x14ac:dyDescent="0.2">
      <c r="A7163" s="348" t="s">
        <v>5780</v>
      </c>
      <c r="B7163" s="104" t="s">
        <v>423</v>
      </c>
      <c r="C7163" s="367" t="s">
        <v>99</v>
      </c>
      <c r="D7163" s="349" t="s">
        <v>1026</v>
      </c>
      <c r="E7163" s="370">
        <v>3000</v>
      </c>
      <c r="F7163" s="374" t="s">
        <v>8178</v>
      </c>
      <c r="G7163" s="350" t="s">
        <v>8179</v>
      </c>
      <c r="H7163" s="349" t="s">
        <v>1026</v>
      </c>
      <c r="I7163" s="349" t="s">
        <v>5793</v>
      </c>
      <c r="J7163" s="351" t="s">
        <v>1026</v>
      </c>
      <c r="K7163" s="352">
        <v>1</v>
      </c>
      <c r="L7163" s="353">
        <v>2</v>
      </c>
      <c r="M7163" s="377">
        <v>3500</v>
      </c>
      <c r="N7163" s="350">
        <v>4</v>
      </c>
      <c r="O7163" s="349">
        <v>6</v>
      </c>
      <c r="P7163" s="377">
        <v>18000</v>
      </c>
    </row>
    <row r="7164" spans="1:16" x14ac:dyDescent="0.2">
      <c r="A7164" s="348" t="s">
        <v>5780</v>
      </c>
      <c r="B7164" s="104" t="s">
        <v>423</v>
      </c>
      <c r="C7164" s="367" t="s">
        <v>99</v>
      </c>
      <c r="D7164" s="349" t="s">
        <v>8180</v>
      </c>
      <c r="E7164" s="370">
        <v>2000</v>
      </c>
      <c r="F7164" s="374" t="s">
        <v>8181</v>
      </c>
      <c r="G7164" s="350" t="s">
        <v>8182</v>
      </c>
      <c r="H7164" s="349" t="s">
        <v>2439</v>
      </c>
      <c r="I7164" s="349" t="s">
        <v>5793</v>
      </c>
      <c r="J7164" s="351" t="s">
        <v>2439</v>
      </c>
      <c r="K7164" s="352">
        <v>2</v>
      </c>
      <c r="L7164" s="353">
        <v>4</v>
      </c>
      <c r="M7164" s="377">
        <v>6533.333333333333</v>
      </c>
      <c r="N7164" s="350">
        <v>4</v>
      </c>
      <c r="O7164" s="349">
        <v>6</v>
      </c>
      <c r="P7164" s="377">
        <v>12000</v>
      </c>
    </row>
    <row r="7165" spans="1:16" x14ac:dyDescent="0.2">
      <c r="A7165" s="348" t="s">
        <v>5780</v>
      </c>
      <c r="B7165" s="104" t="s">
        <v>423</v>
      </c>
      <c r="C7165" s="367" t="s">
        <v>99</v>
      </c>
      <c r="D7165" s="349" t="s">
        <v>5880</v>
      </c>
      <c r="E7165" s="370">
        <v>4000</v>
      </c>
      <c r="F7165" s="374" t="s">
        <v>8183</v>
      </c>
      <c r="G7165" s="350" t="s">
        <v>8184</v>
      </c>
      <c r="H7165" s="349" t="s">
        <v>1026</v>
      </c>
      <c r="I7165" s="349" t="s">
        <v>5793</v>
      </c>
      <c r="J7165" s="351" t="s">
        <v>1026</v>
      </c>
      <c r="K7165" s="352">
        <v>4</v>
      </c>
      <c r="L7165" s="353">
        <v>12</v>
      </c>
      <c r="M7165" s="377">
        <v>48000</v>
      </c>
      <c r="N7165" s="350">
        <v>0</v>
      </c>
      <c r="O7165" s="349">
        <v>0</v>
      </c>
      <c r="P7165" s="377">
        <v>0</v>
      </c>
    </row>
    <row r="7166" spans="1:16" x14ac:dyDescent="0.2">
      <c r="A7166" s="348" t="s">
        <v>5780</v>
      </c>
      <c r="B7166" s="104" t="s">
        <v>423</v>
      </c>
      <c r="C7166" s="367" t="s">
        <v>99</v>
      </c>
      <c r="D7166" s="349" t="s">
        <v>5870</v>
      </c>
      <c r="E7166" s="370">
        <v>4000</v>
      </c>
      <c r="F7166" s="374" t="s">
        <v>8185</v>
      </c>
      <c r="G7166" s="350" t="s">
        <v>8186</v>
      </c>
      <c r="H7166" s="349" t="s">
        <v>6079</v>
      </c>
      <c r="I7166" s="349" t="s">
        <v>5793</v>
      </c>
      <c r="J7166" s="351" t="s">
        <v>6079</v>
      </c>
      <c r="K7166" s="352">
        <v>4</v>
      </c>
      <c r="L7166" s="353">
        <v>12</v>
      </c>
      <c r="M7166" s="377">
        <v>48000</v>
      </c>
      <c r="N7166" s="350">
        <v>4</v>
      </c>
      <c r="O7166" s="349">
        <v>6</v>
      </c>
      <c r="P7166" s="377">
        <v>24000</v>
      </c>
    </row>
    <row r="7167" spans="1:16" x14ac:dyDescent="0.2">
      <c r="A7167" s="348" t="s">
        <v>5780</v>
      </c>
      <c r="B7167" s="104" t="s">
        <v>423</v>
      </c>
      <c r="C7167" s="367" t="s">
        <v>99</v>
      </c>
      <c r="D7167" s="349" t="s">
        <v>8187</v>
      </c>
      <c r="E7167" s="370">
        <v>3000</v>
      </c>
      <c r="F7167" s="374" t="s">
        <v>8188</v>
      </c>
      <c r="G7167" s="350" t="s">
        <v>8189</v>
      </c>
      <c r="H7167" s="349" t="s">
        <v>8190</v>
      </c>
      <c r="I7167" s="349" t="s">
        <v>5814</v>
      </c>
      <c r="J7167" s="351" t="s">
        <v>8190</v>
      </c>
      <c r="K7167" s="352">
        <v>4</v>
      </c>
      <c r="L7167" s="353">
        <v>12</v>
      </c>
      <c r="M7167" s="377">
        <v>36000</v>
      </c>
      <c r="N7167" s="350">
        <v>4</v>
      </c>
      <c r="O7167" s="349">
        <v>6</v>
      </c>
      <c r="P7167" s="377">
        <v>18000</v>
      </c>
    </row>
    <row r="7168" spans="1:16" x14ac:dyDescent="0.2">
      <c r="A7168" s="348" t="s">
        <v>5780</v>
      </c>
      <c r="B7168" s="104" t="s">
        <v>423</v>
      </c>
      <c r="C7168" s="367" t="s">
        <v>99</v>
      </c>
      <c r="D7168" s="349" t="s">
        <v>7466</v>
      </c>
      <c r="E7168" s="370">
        <v>4500</v>
      </c>
      <c r="F7168" s="374" t="s">
        <v>8191</v>
      </c>
      <c r="G7168" s="350" t="s">
        <v>8192</v>
      </c>
      <c r="H7168" s="349" t="s">
        <v>8193</v>
      </c>
      <c r="I7168" s="349" t="s">
        <v>5793</v>
      </c>
      <c r="J7168" s="351" t="s">
        <v>8193</v>
      </c>
      <c r="K7168" s="352">
        <v>4</v>
      </c>
      <c r="L7168" s="353">
        <v>12</v>
      </c>
      <c r="M7168" s="377">
        <v>54000</v>
      </c>
      <c r="N7168" s="350">
        <v>4</v>
      </c>
      <c r="O7168" s="349">
        <v>6</v>
      </c>
      <c r="P7168" s="377">
        <v>27000</v>
      </c>
    </row>
    <row r="7169" spans="1:16" x14ac:dyDescent="0.2">
      <c r="A7169" s="348" t="s">
        <v>5780</v>
      </c>
      <c r="B7169" s="104" t="s">
        <v>423</v>
      </c>
      <c r="C7169" s="367" t="s">
        <v>99</v>
      </c>
      <c r="D7169" s="349" t="s">
        <v>5811</v>
      </c>
      <c r="E7169" s="370">
        <v>3000</v>
      </c>
      <c r="F7169" s="374" t="s">
        <v>8194</v>
      </c>
      <c r="G7169" s="350" t="s">
        <v>8195</v>
      </c>
      <c r="H7169" s="349" t="s">
        <v>8196</v>
      </c>
      <c r="I7169" s="349" t="s">
        <v>5793</v>
      </c>
      <c r="J7169" s="351" t="s">
        <v>8196</v>
      </c>
      <c r="K7169" s="352">
        <v>4</v>
      </c>
      <c r="L7169" s="353">
        <v>12</v>
      </c>
      <c r="M7169" s="377">
        <v>36000</v>
      </c>
      <c r="N7169" s="350">
        <v>4</v>
      </c>
      <c r="O7169" s="349">
        <v>6</v>
      </c>
      <c r="P7169" s="377">
        <v>18000</v>
      </c>
    </row>
    <row r="7170" spans="1:16" x14ac:dyDescent="0.2">
      <c r="A7170" s="348" t="s">
        <v>5780</v>
      </c>
      <c r="B7170" s="104" t="s">
        <v>423</v>
      </c>
      <c r="C7170" s="367" t="s">
        <v>99</v>
      </c>
      <c r="D7170" s="349" t="s">
        <v>5911</v>
      </c>
      <c r="E7170" s="370">
        <v>4000</v>
      </c>
      <c r="F7170" s="374" t="s">
        <v>8197</v>
      </c>
      <c r="G7170" s="350" t="s">
        <v>8198</v>
      </c>
      <c r="H7170" s="349" t="s">
        <v>5849</v>
      </c>
      <c r="I7170" s="349" t="s">
        <v>5793</v>
      </c>
      <c r="J7170" s="351" t="s">
        <v>5849</v>
      </c>
      <c r="K7170" s="352">
        <v>2</v>
      </c>
      <c r="L7170" s="353">
        <v>4</v>
      </c>
      <c r="M7170" s="377">
        <v>13066.666666666666</v>
      </c>
      <c r="N7170" s="350">
        <v>4</v>
      </c>
      <c r="O7170" s="349">
        <v>6</v>
      </c>
      <c r="P7170" s="377">
        <v>24000</v>
      </c>
    </row>
    <row r="7171" spans="1:16" x14ac:dyDescent="0.2">
      <c r="A7171" s="348" t="s">
        <v>5780</v>
      </c>
      <c r="B7171" s="104" t="s">
        <v>423</v>
      </c>
      <c r="C7171" s="367" t="s">
        <v>99</v>
      </c>
      <c r="D7171" s="349" t="s">
        <v>6732</v>
      </c>
      <c r="E7171" s="370">
        <v>5000</v>
      </c>
      <c r="F7171" s="374" t="s">
        <v>8199</v>
      </c>
      <c r="G7171" s="350" t="s">
        <v>8200</v>
      </c>
      <c r="H7171" s="349" t="s">
        <v>1060</v>
      </c>
      <c r="I7171" s="349" t="s">
        <v>5793</v>
      </c>
      <c r="J7171" s="351" t="s">
        <v>1060</v>
      </c>
      <c r="K7171" s="352">
        <v>2</v>
      </c>
      <c r="L7171" s="353">
        <v>5</v>
      </c>
      <c r="M7171" s="377">
        <v>22000</v>
      </c>
      <c r="N7171" s="350">
        <v>4</v>
      </c>
      <c r="O7171" s="349">
        <v>6</v>
      </c>
      <c r="P7171" s="377">
        <v>30000</v>
      </c>
    </row>
    <row r="7172" spans="1:16" x14ac:dyDescent="0.2">
      <c r="A7172" s="348" t="s">
        <v>5780</v>
      </c>
      <c r="B7172" s="104" t="s">
        <v>423</v>
      </c>
      <c r="C7172" s="367" t="s">
        <v>99</v>
      </c>
      <c r="D7172" s="349" t="s">
        <v>5797</v>
      </c>
      <c r="E7172" s="370">
        <v>4000</v>
      </c>
      <c r="F7172" s="374" t="s">
        <v>8201</v>
      </c>
      <c r="G7172" s="350" t="s">
        <v>8202</v>
      </c>
      <c r="H7172" s="349" t="s">
        <v>1060</v>
      </c>
      <c r="I7172" s="349" t="s">
        <v>5793</v>
      </c>
      <c r="J7172" s="351" t="s">
        <v>1060</v>
      </c>
      <c r="K7172" s="352">
        <v>1</v>
      </c>
      <c r="L7172" s="353">
        <v>3</v>
      </c>
      <c r="M7172" s="377">
        <v>12000</v>
      </c>
      <c r="N7172" s="350">
        <v>4</v>
      </c>
      <c r="O7172" s="349">
        <v>6</v>
      </c>
      <c r="P7172" s="377">
        <v>24000</v>
      </c>
    </row>
    <row r="7173" spans="1:16" x14ac:dyDescent="0.2">
      <c r="A7173" s="348" t="s">
        <v>5780</v>
      </c>
      <c r="B7173" s="104" t="s">
        <v>423</v>
      </c>
      <c r="C7173" s="367" t="s">
        <v>99</v>
      </c>
      <c r="D7173" s="349" t="s">
        <v>4514</v>
      </c>
      <c r="E7173" s="370">
        <v>4000</v>
      </c>
      <c r="F7173" s="374" t="s">
        <v>8203</v>
      </c>
      <c r="G7173" s="350" t="s">
        <v>8204</v>
      </c>
      <c r="H7173" s="349" t="s">
        <v>5849</v>
      </c>
      <c r="I7173" s="349" t="s">
        <v>5793</v>
      </c>
      <c r="J7173" s="351" t="s">
        <v>5849</v>
      </c>
      <c r="K7173" s="352">
        <v>4</v>
      </c>
      <c r="L7173" s="353">
        <v>12</v>
      </c>
      <c r="M7173" s="377">
        <v>48000</v>
      </c>
      <c r="N7173" s="350">
        <v>4</v>
      </c>
      <c r="O7173" s="349">
        <v>6</v>
      </c>
      <c r="P7173" s="377">
        <v>24000</v>
      </c>
    </row>
    <row r="7174" spans="1:16" x14ac:dyDescent="0.2">
      <c r="A7174" s="348" t="s">
        <v>5780</v>
      </c>
      <c r="B7174" s="104" t="s">
        <v>423</v>
      </c>
      <c r="C7174" s="367" t="s">
        <v>99</v>
      </c>
      <c r="D7174" s="349" t="s">
        <v>5811</v>
      </c>
      <c r="E7174" s="370">
        <v>3000</v>
      </c>
      <c r="F7174" s="374" t="s">
        <v>8205</v>
      </c>
      <c r="G7174" s="350" t="s">
        <v>8206</v>
      </c>
      <c r="H7174" s="349" t="s">
        <v>8067</v>
      </c>
      <c r="I7174" s="349" t="s">
        <v>5785</v>
      </c>
      <c r="J7174" s="351" t="s">
        <v>8067</v>
      </c>
      <c r="K7174" s="352">
        <v>4</v>
      </c>
      <c r="L7174" s="353">
        <v>12</v>
      </c>
      <c r="M7174" s="377">
        <v>36000</v>
      </c>
      <c r="N7174" s="350">
        <v>4</v>
      </c>
      <c r="O7174" s="349">
        <v>6</v>
      </c>
      <c r="P7174" s="377">
        <v>18000</v>
      </c>
    </row>
    <row r="7175" spans="1:16" x14ac:dyDescent="0.2">
      <c r="A7175" s="348" t="s">
        <v>5780</v>
      </c>
      <c r="B7175" s="104" t="s">
        <v>423</v>
      </c>
      <c r="C7175" s="367" t="s">
        <v>99</v>
      </c>
      <c r="D7175" s="349" t="s">
        <v>6198</v>
      </c>
      <c r="E7175" s="370">
        <v>3000</v>
      </c>
      <c r="F7175" s="374" t="s">
        <v>8207</v>
      </c>
      <c r="G7175" s="350" t="s">
        <v>8208</v>
      </c>
      <c r="H7175" s="349" t="s">
        <v>1026</v>
      </c>
      <c r="I7175" s="349" t="s">
        <v>5793</v>
      </c>
      <c r="J7175" s="351" t="s">
        <v>1026</v>
      </c>
      <c r="K7175" s="352">
        <v>4</v>
      </c>
      <c r="L7175" s="353">
        <v>12</v>
      </c>
      <c r="M7175" s="377">
        <v>36000</v>
      </c>
      <c r="N7175" s="350">
        <v>4</v>
      </c>
      <c r="O7175" s="349">
        <v>6</v>
      </c>
      <c r="P7175" s="377">
        <v>18000</v>
      </c>
    </row>
    <row r="7176" spans="1:16" x14ac:dyDescent="0.2">
      <c r="A7176" s="348" t="s">
        <v>5780</v>
      </c>
      <c r="B7176" s="104" t="s">
        <v>423</v>
      </c>
      <c r="C7176" s="367" t="s">
        <v>99</v>
      </c>
      <c r="D7176" s="349" t="s">
        <v>4514</v>
      </c>
      <c r="E7176" s="370">
        <v>4000</v>
      </c>
      <c r="F7176" s="374" t="s">
        <v>8209</v>
      </c>
      <c r="G7176" s="350" t="s">
        <v>8210</v>
      </c>
      <c r="H7176" s="349" t="s">
        <v>5849</v>
      </c>
      <c r="I7176" s="349" t="s">
        <v>5793</v>
      </c>
      <c r="J7176" s="351" t="s">
        <v>5849</v>
      </c>
      <c r="K7176" s="352">
        <v>4</v>
      </c>
      <c r="L7176" s="353">
        <v>12</v>
      </c>
      <c r="M7176" s="377">
        <v>48000</v>
      </c>
      <c r="N7176" s="350">
        <v>4</v>
      </c>
      <c r="O7176" s="349">
        <v>6</v>
      </c>
      <c r="P7176" s="377">
        <v>24000</v>
      </c>
    </row>
    <row r="7177" spans="1:16" x14ac:dyDescent="0.2">
      <c r="A7177" s="348" t="s">
        <v>5780</v>
      </c>
      <c r="B7177" s="104" t="s">
        <v>423</v>
      </c>
      <c r="C7177" s="367" t="s">
        <v>99</v>
      </c>
      <c r="D7177" s="349" t="s">
        <v>5790</v>
      </c>
      <c r="E7177" s="370">
        <v>4000</v>
      </c>
      <c r="F7177" s="374" t="s">
        <v>8211</v>
      </c>
      <c r="G7177" s="350" t="s">
        <v>8212</v>
      </c>
      <c r="H7177" s="349" t="s">
        <v>1060</v>
      </c>
      <c r="I7177" s="349" t="s">
        <v>5793</v>
      </c>
      <c r="J7177" s="351" t="s">
        <v>1060</v>
      </c>
      <c r="K7177" s="352">
        <v>4</v>
      </c>
      <c r="L7177" s="353">
        <v>12</v>
      </c>
      <c r="M7177" s="377">
        <v>48000</v>
      </c>
      <c r="N7177" s="350">
        <v>4</v>
      </c>
      <c r="O7177" s="349">
        <v>6</v>
      </c>
      <c r="P7177" s="377">
        <v>24000</v>
      </c>
    </row>
    <row r="7178" spans="1:16" x14ac:dyDescent="0.2">
      <c r="A7178" s="348" t="s">
        <v>5780</v>
      </c>
      <c r="B7178" s="104" t="s">
        <v>423</v>
      </c>
      <c r="C7178" s="367" t="s">
        <v>99</v>
      </c>
      <c r="D7178" s="349" t="s">
        <v>5794</v>
      </c>
      <c r="E7178" s="370">
        <v>4000</v>
      </c>
      <c r="F7178" s="374" t="s">
        <v>8213</v>
      </c>
      <c r="G7178" s="350" t="s">
        <v>8214</v>
      </c>
      <c r="H7178" s="349" t="s">
        <v>5794</v>
      </c>
      <c r="I7178" s="349" t="s">
        <v>5793</v>
      </c>
      <c r="J7178" s="351" t="s">
        <v>5794</v>
      </c>
      <c r="K7178" s="352">
        <v>4</v>
      </c>
      <c r="L7178" s="353">
        <v>12</v>
      </c>
      <c r="M7178" s="377">
        <v>48000</v>
      </c>
      <c r="N7178" s="350">
        <v>4</v>
      </c>
      <c r="O7178" s="349">
        <v>6</v>
      </c>
      <c r="P7178" s="377">
        <v>24000</v>
      </c>
    </row>
    <row r="7179" spans="1:16" x14ac:dyDescent="0.2">
      <c r="A7179" s="348" t="s">
        <v>5780</v>
      </c>
      <c r="B7179" s="104" t="s">
        <v>423</v>
      </c>
      <c r="C7179" s="367" t="s">
        <v>99</v>
      </c>
      <c r="D7179" s="349" t="s">
        <v>5948</v>
      </c>
      <c r="E7179" s="370">
        <v>4000</v>
      </c>
      <c r="F7179" s="374" t="s">
        <v>8215</v>
      </c>
      <c r="G7179" s="350" t="s">
        <v>8216</v>
      </c>
      <c r="H7179" s="349" t="s">
        <v>1060</v>
      </c>
      <c r="I7179" s="349" t="s">
        <v>5793</v>
      </c>
      <c r="J7179" s="351" t="s">
        <v>1060</v>
      </c>
      <c r="K7179" s="352">
        <v>4</v>
      </c>
      <c r="L7179" s="353">
        <v>12</v>
      </c>
      <c r="M7179" s="377">
        <v>48000</v>
      </c>
      <c r="N7179" s="350">
        <v>4</v>
      </c>
      <c r="O7179" s="349">
        <v>6</v>
      </c>
      <c r="P7179" s="377">
        <v>24000</v>
      </c>
    </row>
    <row r="7180" spans="1:16" x14ac:dyDescent="0.2">
      <c r="A7180" s="348" t="s">
        <v>5780</v>
      </c>
      <c r="B7180" s="104" t="s">
        <v>423</v>
      </c>
      <c r="C7180" s="367" t="s">
        <v>99</v>
      </c>
      <c r="D7180" s="349" t="s">
        <v>8217</v>
      </c>
      <c r="E7180" s="370">
        <v>3000</v>
      </c>
      <c r="F7180" s="374" t="s">
        <v>8218</v>
      </c>
      <c r="G7180" s="350" t="s">
        <v>8219</v>
      </c>
      <c r="H7180" s="349" t="s">
        <v>1060</v>
      </c>
      <c r="I7180" s="349" t="s">
        <v>5793</v>
      </c>
      <c r="J7180" s="351" t="s">
        <v>1060</v>
      </c>
      <c r="K7180" s="352">
        <v>1</v>
      </c>
      <c r="L7180" s="353">
        <v>1</v>
      </c>
      <c r="M7180" s="377">
        <v>800</v>
      </c>
      <c r="N7180" s="350">
        <v>4</v>
      </c>
      <c r="O7180" s="349">
        <v>6</v>
      </c>
      <c r="P7180" s="377">
        <v>18000</v>
      </c>
    </row>
    <row r="7181" spans="1:16" x14ac:dyDescent="0.2">
      <c r="A7181" s="348" t="s">
        <v>5780</v>
      </c>
      <c r="B7181" s="104" t="s">
        <v>423</v>
      </c>
      <c r="C7181" s="367" t="s">
        <v>99</v>
      </c>
      <c r="D7181" s="349" t="s">
        <v>6156</v>
      </c>
      <c r="E7181" s="370">
        <v>3000</v>
      </c>
      <c r="F7181" s="374" t="s">
        <v>8220</v>
      </c>
      <c r="G7181" s="350" t="s">
        <v>8221</v>
      </c>
      <c r="H7181" s="349" t="s">
        <v>5825</v>
      </c>
      <c r="I7181" s="349" t="s">
        <v>5793</v>
      </c>
      <c r="J7181" s="351" t="s">
        <v>5825</v>
      </c>
      <c r="K7181" s="352">
        <v>4</v>
      </c>
      <c r="L7181" s="353">
        <v>12</v>
      </c>
      <c r="M7181" s="377">
        <v>36000</v>
      </c>
      <c r="N7181" s="350">
        <v>4</v>
      </c>
      <c r="O7181" s="349">
        <v>6</v>
      </c>
      <c r="P7181" s="377">
        <v>18000</v>
      </c>
    </row>
    <row r="7182" spans="1:16" x14ac:dyDescent="0.2">
      <c r="A7182" s="348" t="s">
        <v>5780</v>
      </c>
      <c r="B7182" s="104" t="s">
        <v>423</v>
      </c>
      <c r="C7182" s="367" t="s">
        <v>99</v>
      </c>
      <c r="D7182" s="349" t="s">
        <v>8222</v>
      </c>
      <c r="E7182" s="370">
        <v>6000</v>
      </c>
      <c r="F7182" s="374" t="s">
        <v>8223</v>
      </c>
      <c r="G7182" s="350" t="s">
        <v>8224</v>
      </c>
      <c r="H7182" s="349" t="s">
        <v>1026</v>
      </c>
      <c r="I7182" s="349" t="s">
        <v>5793</v>
      </c>
      <c r="J7182" s="351" t="s">
        <v>1026</v>
      </c>
      <c r="K7182" s="352">
        <v>4</v>
      </c>
      <c r="L7182" s="353">
        <v>12</v>
      </c>
      <c r="M7182" s="377">
        <v>72000</v>
      </c>
      <c r="N7182" s="350">
        <v>4</v>
      </c>
      <c r="O7182" s="349">
        <v>6</v>
      </c>
      <c r="P7182" s="377">
        <v>36000</v>
      </c>
    </row>
    <row r="7183" spans="1:16" x14ac:dyDescent="0.2">
      <c r="A7183" s="348" t="s">
        <v>5780</v>
      </c>
      <c r="B7183" s="104" t="s">
        <v>423</v>
      </c>
      <c r="C7183" s="367" t="s">
        <v>99</v>
      </c>
      <c r="D7183" s="349" t="s">
        <v>5797</v>
      </c>
      <c r="E7183" s="370">
        <v>4000</v>
      </c>
      <c r="F7183" s="374" t="s">
        <v>8225</v>
      </c>
      <c r="G7183" s="350" t="s">
        <v>8226</v>
      </c>
      <c r="H7183" s="349" t="s">
        <v>1060</v>
      </c>
      <c r="I7183" s="349" t="s">
        <v>5793</v>
      </c>
      <c r="J7183" s="351" t="s">
        <v>1060</v>
      </c>
      <c r="K7183" s="352">
        <v>1</v>
      </c>
      <c r="L7183" s="353">
        <v>2</v>
      </c>
      <c r="M7183" s="377">
        <v>7600</v>
      </c>
      <c r="N7183" s="350">
        <v>4</v>
      </c>
      <c r="O7183" s="349">
        <v>6</v>
      </c>
      <c r="P7183" s="377">
        <v>24000</v>
      </c>
    </row>
    <row r="7184" spans="1:16" x14ac:dyDescent="0.2">
      <c r="A7184" s="348" t="s">
        <v>5780</v>
      </c>
      <c r="B7184" s="104" t="s">
        <v>423</v>
      </c>
      <c r="C7184" s="367" t="s">
        <v>99</v>
      </c>
      <c r="D7184" s="349" t="s">
        <v>8227</v>
      </c>
      <c r="E7184" s="370">
        <v>3000</v>
      </c>
      <c r="F7184" s="374" t="s">
        <v>8228</v>
      </c>
      <c r="G7184" s="350" t="s">
        <v>8229</v>
      </c>
      <c r="H7184" s="349" t="s">
        <v>8230</v>
      </c>
      <c r="I7184" s="349" t="s">
        <v>5785</v>
      </c>
      <c r="J7184" s="351" t="s">
        <v>8230</v>
      </c>
      <c r="K7184" s="352">
        <v>2</v>
      </c>
      <c r="L7184" s="353">
        <v>5</v>
      </c>
      <c r="M7184" s="377">
        <v>14300</v>
      </c>
      <c r="N7184" s="350">
        <v>4</v>
      </c>
      <c r="O7184" s="349">
        <v>6</v>
      </c>
      <c r="P7184" s="377">
        <v>18000</v>
      </c>
    </row>
    <row r="7185" spans="1:16" x14ac:dyDescent="0.2">
      <c r="A7185" s="348" t="s">
        <v>5780</v>
      </c>
      <c r="B7185" s="104" t="s">
        <v>423</v>
      </c>
      <c r="C7185" s="367" t="s">
        <v>99</v>
      </c>
      <c r="D7185" s="349" t="s">
        <v>5929</v>
      </c>
      <c r="E7185" s="370">
        <v>3500</v>
      </c>
      <c r="F7185" s="374" t="s">
        <v>8231</v>
      </c>
      <c r="G7185" s="350" t="s">
        <v>8232</v>
      </c>
      <c r="H7185" s="349" t="s">
        <v>1060</v>
      </c>
      <c r="I7185" s="349" t="s">
        <v>1028</v>
      </c>
      <c r="J7185" s="351" t="s">
        <v>1060</v>
      </c>
      <c r="K7185" s="352">
        <v>4</v>
      </c>
      <c r="L7185" s="353">
        <v>12</v>
      </c>
      <c r="M7185" s="377">
        <v>42000</v>
      </c>
      <c r="N7185" s="350">
        <v>4</v>
      </c>
      <c r="O7185" s="349">
        <v>6</v>
      </c>
      <c r="P7185" s="377">
        <v>21000</v>
      </c>
    </row>
    <row r="7186" spans="1:16" x14ac:dyDescent="0.2">
      <c r="A7186" s="348" t="s">
        <v>5780</v>
      </c>
      <c r="B7186" s="104" t="s">
        <v>423</v>
      </c>
      <c r="C7186" s="367" t="s">
        <v>99</v>
      </c>
      <c r="D7186" s="349" t="s">
        <v>6503</v>
      </c>
      <c r="E7186" s="370">
        <v>3000</v>
      </c>
      <c r="F7186" s="374" t="s">
        <v>8233</v>
      </c>
      <c r="G7186" s="350" t="s">
        <v>8234</v>
      </c>
      <c r="H7186" s="349" t="s">
        <v>1060</v>
      </c>
      <c r="I7186" s="349" t="s">
        <v>5793</v>
      </c>
      <c r="J7186" s="351" t="s">
        <v>1060</v>
      </c>
      <c r="K7186" s="352">
        <v>4</v>
      </c>
      <c r="L7186" s="353">
        <v>12</v>
      </c>
      <c r="M7186" s="377">
        <v>36000</v>
      </c>
      <c r="N7186" s="350">
        <v>4</v>
      </c>
      <c r="O7186" s="349">
        <v>6</v>
      </c>
      <c r="P7186" s="377">
        <v>18000</v>
      </c>
    </row>
    <row r="7187" spans="1:16" x14ac:dyDescent="0.2">
      <c r="A7187" s="348" t="s">
        <v>5780</v>
      </c>
      <c r="B7187" s="104" t="s">
        <v>423</v>
      </c>
      <c r="C7187" s="367" t="s">
        <v>99</v>
      </c>
      <c r="D7187" s="349" t="s">
        <v>8235</v>
      </c>
      <c r="E7187" s="370">
        <v>4500</v>
      </c>
      <c r="F7187" s="374" t="s">
        <v>8236</v>
      </c>
      <c r="G7187" s="350" t="s">
        <v>8237</v>
      </c>
      <c r="H7187" s="349" t="s">
        <v>5863</v>
      </c>
      <c r="I7187" s="349" t="s">
        <v>5793</v>
      </c>
      <c r="J7187" s="351" t="s">
        <v>5863</v>
      </c>
      <c r="K7187" s="352">
        <v>4</v>
      </c>
      <c r="L7187" s="353">
        <v>12</v>
      </c>
      <c r="M7187" s="377">
        <v>54000</v>
      </c>
      <c r="N7187" s="350">
        <v>0</v>
      </c>
      <c r="O7187" s="349">
        <v>0</v>
      </c>
      <c r="P7187" s="377">
        <v>0</v>
      </c>
    </row>
    <row r="7188" spans="1:16" x14ac:dyDescent="0.2">
      <c r="A7188" s="348" t="s">
        <v>5780</v>
      </c>
      <c r="B7188" s="104" t="s">
        <v>423</v>
      </c>
      <c r="C7188" s="367" t="s">
        <v>99</v>
      </c>
      <c r="D7188" s="349" t="s">
        <v>5786</v>
      </c>
      <c r="E7188" s="370">
        <v>1500</v>
      </c>
      <c r="F7188" s="374" t="s">
        <v>8238</v>
      </c>
      <c r="G7188" s="350" t="s">
        <v>8239</v>
      </c>
      <c r="H7188" s="349" t="s">
        <v>5286</v>
      </c>
      <c r="I7188" s="349" t="s">
        <v>5793</v>
      </c>
      <c r="J7188" s="351" t="s">
        <v>5286</v>
      </c>
      <c r="K7188" s="352">
        <v>2</v>
      </c>
      <c r="L7188" s="353">
        <v>4</v>
      </c>
      <c r="M7188" s="377">
        <v>6000</v>
      </c>
      <c r="N7188" s="350">
        <v>0</v>
      </c>
      <c r="O7188" s="349">
        <v>0</v>
      </c>
      <c r="P7188" s="377">
        <v>0</v>
      </c>
    </row>
    <row r="7189" spans="1:16" x14ac:dyDescent="0.2">
      <c r="A7189" s="348" t="s">
        <v>5780</v>
      </c>
      <c r="B7189" s="104" t="s">
        <v>423</v>
      </c>
      <c r="C7189" s="367" t="s">
        <v>99</v>
      </c>
      <c r="D7189" s="349" t="s">
        <v>5863</v>
      </c>
      <c r="E7189" s="370">
        <v>4000</v>
      </c>
      <c r="F7189" s="374" t="s">
        <v>8240</v>
      </c>
      <c r="G7189" s="350" t="s">
        <v>8241</v>
      </c>
      <c r="H7189" s="349" t="s">
        <v>5821</v>
      </c>
      <c r="I7189" s="349" t="s">
        <v>5793</v>
      </c>
      <c r="J7189" s="351" t="s">
        <v>5821</v>
      </c>
      <c r="K7189" s="352">
        <v>4</v>
      </c>
      <c r="L7189" s="353">
        <v>12</v>
      </c>
      <c r="M7189" s="377">
        <v>48000</v>
      </c>
      <c r="N7189" s="350">
        <v>4</v>
      </c>
      <c r="O7189" s="349">
        <v>6</v>
      </c>
      <c r="P7189" s="377">
        <v>24000</v>
      </c>
    </row>
    <row r="7190" spans="1:16" x14ac:dyDescent="0.2">
      <c r="A7190" s="348" t="s">
        <v>5780</v>
      </c>
      <c r="B7190" s="104" t="s">
        <v>423</v>
      </c>
      <c r="C7190" s="367" t="s">
        <v>99</v>
      </c>
      <c r="D7190" s="349" t="s">
        <v>8242</v>
      </c>
      <c r="E7190" s="370">
        <v>4000</v>
      </c>
      <c r="F7190" s="374" t="s">
        <v>8243</v>
      </c>
      <c r="G7190" s="350" t="s">
        <v>8244</v>
      </c>
      <c r="H7190" s="349" t="s">
        <v>1026</v>
      </c>
      <c r="I7190" s="349" t="s">
        <v>5793</v>
      </c>
      <c r="J7190" s="351" t="s">
        <v>1026</v>
      </c>
      <c r="K7190" s="352">
        <v>4</v>
      </c>
      <c r="L7190" s="353">
        <v>12</v>
      </c>
      <c r="M7190" s="377">
        <v>48000</v>
      </c>
      <c r="N7190" s="350">
        <v>4</v>
      </c>
      <c r="O7190" s="349">
        <v>6</v>
      </c>
      <c r="P7190" s="377">
        <v>24000</v>
      </c>
    </row>
    <row r="7191" spans="1:16" x14ac:dyDescent="0.2">
      <c r="A7191" s="348" t="s">
        <v>5780</v>
      </c>
      <c r="B7191" s="104" t="s">
        <v>423</v>
      </c>
      <c r="C7191" s="367" t="s">
        <v>99</v>
      </c>
      <c r="D7191" s="349" t="s">
        <v>5794</v>
      </c>
      <c r="E7191" s="370">
        <v>4000</v>
      </c>
      <c r="F7191" s="374" t="s">
        <v>8245</v>
      </c>
      <c r="G7191" s="350" t="s">
        <v>8246</v>
      </c>
      <c r="H7191" s="349" t="s">
        <v>5794</v>
      </c>
      <c r="I7191" s="349" t="s">
        <v>5793</v>
      </c>
      <c r="J7191" s="351" t="s">
        <v>5794</v>
      </c>
      <c r="K7191" s="352">
        <v>4</v>
      </c>
      <c r="L7191" s="353">
        <v>12</v>
      </c>
      <c r="M7191" s="377">
        <v>48000</v>
      </c>
      <c r="N7191" s="350">
        <v>4</v>
      </c>
      <c r="O7191" s="349">
        <v>6</v>
      </c>
      <c r="P7191" s="377">
        <v>24000</v>
      </c>
    </row>
    <row r="7192" spans="1:16" x14ac:dyDescent="0.2">
      <c r="A7192" s="348" t="s">
        <v>5780</v>
      </c>
      <c r="B7192" s="104" t="s">
        <v>423</v>
      </c>
      <c r="C7192" s="367" t="s">
        <v>99</v>
      </c>
      <c r="D7192" s="349" t="s">
        <v>5853</v>
      </c>
      <c r="E7192" s="370">
        <v>4000</v>
      </c>
      <c r="F7192" s="374" t="s">
        <v>8247</v>
      </c>
      <c r="G7192" s="350" t="s">
        <v>8248</v>
      </c>
      <c r="H7192" s="349" t="s">
        <v>1060</v>
      </c>
      <c r="I7192" s="349" t="s">
        <v>5793</v>
      </c>
      <c r="J7192" s="351" t="s">
        <v>1060</v>
      </c>
      <c r="K7192" s="352">
        <v>2</v>
      </c>
      <c r="L7192" s="353">
        <v>6</v>
      </c>
      <c r="M7192" s="377">
        <v>23066.666666666668</v>
      </c>
      <c r="N7192" s="350">
        <v>4</v>
      </c>
      <c r="O7192" s="349">
        <v>6</v>
      </c>
      <c r="P7192" s="377">
        <v>24000</v>
      </c>
    </row>
    <row r="7193" spans="1:16" x14ac:dyDescent="0.2">
      <c r="A7193" s="348" t="s">
        <v>5780</v>
      </c>
      <c r="B7193" s="104" t="s">
        <v>423</v>
      </c>
      <c r="C7193" s="367" t="s">
        <v>99</v>
      </c>
      <c r="D7193" s="349" t="s">
        <v>4514</v>
      </c>
      <c r="E7193" s="370">
        <v>4000</v>
      </c>
      <c r="F7193" s="374" t="s">
        <v>8249</v>
      </c>
      <c r="G7193" s="350" t="s">
        <v>8250</v>
      </c>
      <c r="H7193" s="349" t="s">
        <v>5972</v>
      </c>
      <c r="I7193" s="349" t="s">
        <v>5793</v>
      </c>
      <c r="J7193" s="351" t="s">
        <v>5972</v>
      </c>
      <c r="K7193" s="352">
        <v>4</v>
      </c>
      <c r="L7193" s="353">
        <v>12</v>
      </c>
      <c r="M7193" s="377">
        <v>48000</v>
      </c>
      <c r="N7193" s="350">
        <v>4</v>
      </c>
      <c r="O7193" s="349">
        <v>6</v>
      </c>
      <c r="P7193" s="377">
        <v>24000</v>
      </c>
    </row>
    <row r="7194" spans="1:16" x14ac:dyDescent="0.2">
      <c r="A7194" s="348" t="s">
        <v>5780</v>
      </c>
      <c r="B7194" s="104" t="s">
        <v>423</v>
      </c>
      <c r="C7194" s="367" t="s">
        <v>99</v>
      </c>
      <c r="D7194" s="349" t="s">
        <v>8251</v>
      </c>
      <c r="E7194" s="370">
        <v>6000</v>
      </c>
      <c r="F7194" s="374" t="s">
        <v>8252</v>
      </c>
      <c r="G7194" s="350" t="s">
        <v>8253</v>
      </c>
      <c r="H7194" s="349" t="s">
        <v>1313</v>
      </c>
      <c r="I7194" s="349" t="s">
        <v>5814</v>
      </c>
      <c r="J7194" s="351" t="s">
        <v>1313</v>
      </c>
      <c r="K7194" s="352">
        <v>4</v>
      </c>
      <c r="L7194" s="353">
        <v>12</v>
      </c>
      <c r="M7194" s="377">
        <v>72000</v>
      </c>
      <c r="N7194" s="350">
        <v>4</v>
      </c>
      <c r="O7194" s="349">
        <v>6</v>
      </c>
      <c r="P7194" s="377">
        <v>36000</v>
      </c>
    </row>
    <row r="7195" spans="1:16" x14ac:dyDescent="0.2">
      <c r="A7195" s="348" t="s">
        <v>5780</v>
      </c>
      <c r="B7195" s="104" t="s">
        <v>423</v>
      </c>
      <c r="C7195" s="367" t="s">
        <v>99</v>
      </c>
      <c r="D7195" s="349" t="s">
        <v>5811</v>
      </c>
      <c r="E7195" s="370">
        <v>3000</v>
      </c>
      <c r="F7195" s="374" t="s">
        <v>8254</v>
      </c>
      <c r="G7195" s="350" t="s">
        <v>8255</v>
      </c>
      <c r="H7195" s="349" t="s">
        <v>5852</v>
      </c>
      <c r="I7195" s="349" t="s">
        <v>1028</v>
      </c>
      <c r="J7195" s="351" t="s">
        <v>5852</v>
      </c>
      <c r="K7195" s="352">
        <v>4</v>
      </c>
      <c r="L7195" s="353">
        <v>12</v>
      </c>
      <c r="M7195" s="377">
        <v>36000</v>
      </c>
      <c r="N7195" s="350">
        <v>0</v>
      </c>
      <c r="O7195" s="349">
        <v>0</v>
      </c>
      <c r="P7195" s="377">
        <v>0</v>
      </c>
    </row>
    <row r="7196" spans="1:16" x14ac:dyDescent="0.2">
      <c r="A7196" s="348" t="s">
        <v>5780</v>
      </c>
      <c r="B7196" s="104" t="s">
        <v>423</v>
      </c>
      <c r="C7196" s="367" t="s">
        <v>99</v>
      </c>
      <c r="D7196" s="349" t="s">
        <v>5811</v>
      </c>
      <c r="E7196" s="370">
        <v>3000</v>
      </c>
      <c r="F7196" s="374" t="s">
        <v>8256</v>
      </c>
      <c r="G7196" s="350" t="s">
        <v>8257</v>
      </c>
      <c r="H7196" s="349" t="s">
        <v>5821</v>
      </c>
      <c r="I7196" s="349" t="s">
        <v>5793</v>
      </c>
      <c r="J7196" s="351" t="s">
        <v>5821</v>
      </c>
      <c r="K7196" s="352">
        <v>4</v>
      </c>
      <c r="L7196" s="353">
        <v>12</v>
      </c>
      <c r="M7196" s="377">
        <v>36000</v>
      </c>
      <c r="N7196" s="350">
        <v>4</v>
      </c>
      <c r="O7196" s="349">
        <v>6</v>
      </c>
      <c r="P7196" s="377">
        <v>18000</v>
      </c>
    </row>
    <row r="7197" spans="1:16" x14ac:dyDescent="0.2">
      <c r="A7197" s="348" t="s">
        <v>5780</v>
      </c>
      <c r="B7197" s="104" t="s">
        <v>423</v>
      </c>
      <c r="C7197" s="367" t="s">
        <v>99</v>
      </c>
      <c r="D7197" s="349" t="s">
        <v>5870</v>
      </c>
      <c r="E7197" s="370">
        <v>4000</v>
      </c>
      <c r="F7197" s="374" t="s">
        <v>8258</v>
      </c>
      <c r="G7197" s="350" t="s">
        <v>8259</v>
      </c>
      <c r="H7197" s="349" t="s">
        <v>6153</v>
      </c>
      <c r="I7197" s="349" t="s">
        <v>5793</v>
      </c>
      <c r="J7197" s="351" t="s">
        <v>6153</v>
      </c>
      <c r="K7197" s="352">
        <v>4</v>
      </c>
      <c r="L7197" s="353">
        <v>8</v>
      </c>
      <c r="M7197" s="377">
        <v>32000</v>
      </c>
      <c r="N7197" s="350">
        <v>0</v>
      </c>
      <c r="O7197" s="349">
        <v>0</v>
      </c>
      <c r="P7197" s="377">
        <v>0</v>
      </c>
    </row>
    <row r="7198" spans="1:16" x14ac:dyDescent="0.2">
      <c r="A7198" s="348" t="s">
        <v>5780</v>
      </c>
      <c r="B7198" s="104" t="s">
        <v>423</v>
      </c>
      <c r="C7198" s="367" t="s">
        <v>99</v>
      </c>
      <c r="D7198" s="349" t="s">
        <v>5911</v>
      </c>
      <c r="E7198" s="370">
        <v>4000</v>
      </c>
      <c r="F7198" s="374" t="s">
        <v>8258</v>
      </c>
      <c r="G7198" s="350" t="s">
        <v>8259</v>
      </c>
      <c r="H7198" s="349" t="s">
        <v>7563</v>
      </c>
      <c r="I7198" s="349" t="s">
        <v>5793</v>
      </c>
      <c r="J7198" s="351" t="s">
        <v>7563</v>
      </c>
      <c r="K7198" s="352">
        <v>2</v>
      </c>
      <c r="L7198" s="353">
        <v>4</v>
      </c>
      <c r="M7198" s="377">
        <v>16000</v>
      </c>
      <c r="N7198" s="350">
        <v>4</v>
      </c>
      <c r="O7198" s="349">
        <v>6</v>
      </c>
      <c r="P7198" s="377">
        <v>24000</v>
      </c>
    </row>
    <row r="7199" spans="1:16" x14ac:dyDescent="0.2">
      <c r="A7199" s="348" t="s">
        <v>5780</v>
      </c>
      <c r="B7199" s="104" t="s">
        <v>423</v>
      </c>
      <c r="C7199" s="367" t="s">
        <v>99</v>
      </c>
      <c r="D7199" s="349" t="s">
        <v>6019</v>
      </c>
      <c r="E7199" s="370">
        <v>4000</v>
      </c>
      <c r="F7199" s="374" t="s">
        <v>8260</v>
      </c>
      <c r="G7199" s="350" t="s">
        <v>8261</v>
      </c>
      <c r="H7199" s="349" t="s">
        <v>1109</v>
      </c>
      <c r="I7199" s="349" t="s">
        <v>1028</v>
      </c>
      <c r="J7199" s="351" t="s">
        <v>1109</v>
      </c>
      <c r="K7199" s="352">
        <v>4</v>
      </c>
      <c r="L7199" s="353">
        <v>12</v>
      </c>
      <c r="M7199" s="377">
        <v>48000</v>
      </c>
      <c r="N7199" s="350">
        <v>4</v>
      </c>
      <c r="O7199" s="349">
        <v>6</v>
      </c>
      <c r="P7199" s="377">
        <v>24000</v>
      </c>
    </row>
    <row r="7200" spans="1:16" x14ac:dyDescent="0.2">
      <c r="A7200" s="348" t="s">
        <v>5780</v>
      </c>
      <c r="B7200" s="104" t="s">
        <v>423</v>
      </c>
      <c r="C7200" s="367" t="s">
        <v>99</v>
      </c>
      <c r="D7200" s="349" t="s">
        <v>7994</v>
      </c>
      <c r="E7200" s="370">
        <v>2000</v>
      </c>
      <c r="F7200" s="374" t="s">
        <v>8262</v>
      </c>
      <c r="G7200" s="350" t="s">
        <v>8263</v>
      </c>
      <c r="H7200" s="349" t="s">
        <v>5524</v>
      </c>
      <c r="I7200" s="349" t="s">
        <v>1028</v>
      </c>
      <c r="J7200" s="351" t="s">
        <v>5524</v>
      </c>
      <c r="K7200" s="352">
        <v>4</v>
      </c>
      <c r="L7200" s="353">
        <v>12</v>
      </c>
      <c r="M7200" s="377">
        <v>24000</v>
      </c>
      <c r="N7200" s="350">
        <v>4</v>
      </c>
      <c r="O7200" s="349">
        <v>6</v>
      </c>
      <c r="P7200" s="377">
        <v>12000</v>
      </c>
    </row>
    <row r="7201" spans="1:16" x14ac:dyDescent="0.2">
      <c r="A7201" s="348" t="s">
        <v>5780</v>
      </c>
      <c r="B7201" s="104" t="s">
        <v>423</v>
      </c>
      <c r="C7201" s="367" t="s">
        <v>99</v>
      </c>
      <c r="D7201" s="349" t="s">
        <v>4514</v>
      </c>
      <c r="E7201" s="370">
        <v>4000</v>
      </c>
      <c r="F7201" s="374" t="s">
        <v>8264</v>
      </c>
      <c r="G7201" s="350" t="s">
        <v>8265</v>
      </c>
      <c r="H7201" s="349" t="s">
        <v>5972</v>
      </c>
      <c r="I7201" s="349" t="s">
        <v>5793</v>
      </c>
      <c r="J7201" s="351" t="s">
        <v>5972</v>
      </c>
      <c r="K7201" s="352">
        <v>4</v>
      </c>
      <c r="L7201" s="353">
        <v>12</v>
      </c>
      <c r="M7201" s="377">
        <v>48000</v>
      </c>
      <c r="N7201" s="350">
        <v>4</v>
      </c>
      <c r="O7201" s="349">
        <v>6</v>
      </c>
      <c r="P7201" s="377">
        <v>24000</v>
      </c>
    </row>
    <row r="7202" spans="1:16" x14ac:dyDescent="0.2">
      <c r="A7202" s="348" t="s">
        <v>5780</v>
      </c>
      <c r="B7202" s="104" t="s">
        <v>423</v>
      </c>
      <c r="C7202" s="367" t="s">
        <v>99</v>
      </c>
      <c r="D7202" s="349" t="s">
        <v>5870</v>
      </c>
      <c r="E7202" s="370">
        <v>3000</v>
      </c>
      <c r="F7202" s="374" t="s">
        <v>8266</v>
      </c>
      <c r="G7202" s="350" t="s">
        <v>8267</v>
      </c>
      <c r="H7202" s="349" t="s">
        <v>5972</v>
      </c>
      <c r="I7202" s="349" t="s">
        <v>5793</v>
      </c>
      <c r="J7202" s="351" t="s">
        <v>5972</v>
      </c>
      <c r="K7202" s="352">
        <v>4</v>
      </c>
      <c r="L7202" s="353">
        <v>12</v>
      </c>
      <c r="M7202" s="377">
        <v>36000</v>
      </c>
      <c r="N7202" s="350">
        <v>4</v>
      </c>
      <c r="O7202" s="349">
        <v>6</v>
      </c>
      <c r="P7202" s="377">
        <v>18000</v>
      </c>
    </row>
    <row r="7203" spans="1:16" x14ac:dyDescent="0.2">
      <c r="A7203" s="348" t="s">
        <v>5780</v>
      </c>
      <c r="B7203" s="104" t="s">
        <v>423</v>
      </c>
      <c r="C7203" s="367" t="s">
        <v>99</v>
      </c>
      <c r="D7203" s="349" t="s">
        <v>1026</v>
      </c>
      <c r="E7203" s="370">
        <v>3000</v>
      </c>
      <c r="F7203" s="374" t="s">
        <v>8268</v>
      </c>
      <c r="G7203" s="350" t="s">
        <v>8269</v>
      </c>
      <c r="H7203" s="349" t="s">
        <v>1026</v>
      </c>
      <c r="I7203" s="349" t="s">
        <v>5793</v>
      </c>
      <c r="J7203" s="351" t="s">
        <v>1026</v>
      </c>
      <c r="K7203" s="352">
        <v>2</v>
      </c>
      <c r="L7203" s="353">
        <v>4</v>
      </c>
      <c r="M7203" s="377">
        <v>9800</v>
      </c>
      <c r="N7203" s="350">
        <v>4</v>
      </c>
      <c r="O7203" s="349">
        <v>6</v>
      </c>
      <c r="P7203" s="377">
        <v>18000</v>
      </c>
    </row>
    <row r="7204" spans="1:16" x14ac:dyDescent="0.2">
      <c r="A7204" s="348" t="s">
        <v>5780</v>
      </c>
      <c r="B7204" s="104" t="s">
        <v>423</v>
      </c>
      <c r="C7204" s="367" t="s">
        <v>99</v>
      </c>
      <c r="D7204" s="349" t="s">
        <v>5853</v>
      </c>
      <c r="E7204" s="370">
        <v>4000</v>
      </c>
      <c r="F7204" s="374" t="s">
        <v>8270</v>
      </c>
      <c r="G7204" s="350" t="s">
        <v>8271</v>
      </c>
      <c r="H7204" s="349" t="s">
        <v>1060</v>
      </c>
      <c r="I7204" s="349" t="s">
        <v>5793</v>
      </c>
      <c r="J7204" s="351" t="s">
        <v>1060</v>
      </c>
      <c r="K7204" s="352">
        <v>2</v>
      </c>
      <c r="L7204" s="353">
        <v>4</v>
      </c>
      <c r="M7204" s="377">
        <v>15733.333333333332</v>
      </c>
      <c r="N7204" s="350">
        <v>4</v>
      </c>
      <c r="O7204" s="349">
        <v>6</v>
      </c>
      <c r="P7204" s="377">
        <v>24000</v>
      </c>
    </row>
    <row r="7205" spans="1:16" x14ac:dyDescent="0.2">
      <c r="A7205" s="348" t="s">
        <v>5780</v>
      </c>
      <c r="B7205" s="104" t="s">
        <v>423</v>
      </c>
      <c r="C7205" s="367" t="s">
        <v>99</v>
      </c>
      <c r="D7205" s="349" t="s">
        <v>6156</v>
      </c>
      <c r="E7205" s="370">
        <v>3000</v>
      </c>
      <c r="F7205" s="374" t="s">
        <v>8272</v>
      </c>
      <c r="G7205" s="350" t="s">
        <v>8273</v>
      </c>
      <c r="H7205" s="349" t="s">
        <v>5825</v>
      </c>
      <c r="I7205" s="349" t="s">
        <v>5793</v>
      </c>
      <c r="J7205" s="351" t="s">
        <v>5825</v>
      </c>
      <c r="K7205" s="352">
        <v>4</v>
      </c>
      <c r="L7205" s="353">
        <v>12</v>
      </c>
      <c r="M7205" s="377">
        <v>36000</v>
      </c>
      <c r="N7205" s="350">
        <v>4</v>
      </c>
      <c r="O7205" s="349">
        <v>6</v>
      </c>
      <c r="P7205" s="377">
        <v>18000</v>
      </c>
    </row>
    <row r="7206" spans="1:16" x14ac:dyDescent="0.2">
      <c r="A7206" s="348" t="s">
        <v>5780</v>
      </c>
      <c r="B7206" s="104" t="s">
        <v>423</v>
      </c>
      <c r="C7206" s="367" t="s">
        <v>99</v>
      </c>
      <c r="D7206" s="349" t="s">
        <v>6156</v>
      </c>
      <c r="E7206" s="370">
        <v>4000</v>
      </c>
      <c r="F7206" s="374" t="s">
        <v>8274</v>
      </c>
      <c r="G7206" s="350" t="s">
        <v>8275</v>
      </c>
      <c r="H7206" s="349" t="s">
        <v>5825</v>
      </c>
      <c r="I7206" s="349" t="s">
        <v>5793</v>
      </c>
      <c r="J7206" s="351" t="s">
        <v>5825</v>
      </c>
      <c r="K7206" s="352">
        <v>4</v>
      </c>
      <c r="L7206" s="353">
        <v>12</v>
      </c>
      <c r="M7206" s="377">
        <v>48000</v>
      </c>
      <c r="N7206" s="350">
        <v>4</v>
      </c>
      <c r="O7206" s="349">
        <v>6</v>
      </c>
      <c r="P7206" s="377">
        <v>24000</v>
      </c>
    </row>
    <row r="7207" spans="1:16" x14ac:dyDescent="0.2">
      <c r="A7207" s="348" t="s">
        <v>5780</v>
      </c>
      <c r="B7207" s="104" t="s">
        <v>423</v>
      </c>
      <c r="C7207" s="367" t="s">
        <v>99</v>
      </c>
      <c r="D7207" s="349" t="s">
        <v>5826</v>
      </c>
      <c r="E7207" s="370">
        <v>4000</v>
      </c>
      <c r="F7207" s="374" t="s">
        <v>8276</v>
      </c>
      <c r="G7207" s="350" t="s">
        <v>8277</v>
      </c>
      <c r="H7207" s="349" t="s">
        <v>1026</v>
      </c>
      <c r="I7207" s="349" t="s">
        <v>5793</v>
      </c>
      <c r="J7207" s="351" t="s">
        <v>1026</v>
      </c>
      <c r="K7207" s="352">
        <v>2</v>
      </c>
      <c r="L7207" s="353">
        <v>5</v>
      </c>
      <c r="M7207" s="377">
        <v>19466.666666666668</v>
      </c>
      <c r="N7207" s="350">
        <v>4</v>
      </c>
      <c r="O7207" s="349">
        <v>6</v>
      </c>
      <c r="P7207" s="377">
        <v>24000</v>
      </c>
    </row>
    <row r="7208" spans="1:16" x14ac:dyDescent="0.2">
      <c r="A7208" s="348" t="s">
        <v>5780</v>
      </c>
      <c r="B7208" s="104" t="s">
        <v>423</v>
      </c>
      <c r="C7208" s="367" t="s">
        <v>99</v>
      </c>
      <c r="D7208" s="349" t="s">
        <v>5811</v>
      </c>
      <c r="E7208" s="370">
        <v>3000</v>
      </c>
      <c r="F7208" s="374" t="s">
        <v>8278</v>
      </c>
      <c r="G7208" s="350" t="s">
        <v>8279</v>
      </c>
      <c r="H7208" s="349" t="s">
        <v>1060</v>
      </c>
      <c r="I7208" s="349" t="s">
        <v>5793</v>
      </c>
      <c r="J7208" s="351" t="s">
        <v>1060</v>
      </c>
      <c r="K7208" s="352">
        <v>2</v>
      </c>
      <c r="L7208" s="353">
        <v>5</v>
      </c>
      <c r="M7208" s="377">
        <v>12500</v>
      </c>
      <c r="N7208" s="350">
        <v>4</v>
      </c>
      <c r="O7208" s="349">
        <v>6</v>
      </c>
      <c r="P7208" s="377">
        <v>18000</v>
      </c>
    </row>
    <row r="7209" spans="1:16" x14ac:dyDescent="0.2">
      <c r="A7209" s="348" t="s">
        <v>5780</v>
      </c>
      <c r="B7209" s="104" t="s">
        <v>423</v>
      </c>
      <c r="C7209" s="367" t="s">
        <v>99</v>
      </c>
      <c r="D7209" s="349" t="s">
        <v>5790</v>
      </c>
      <c r="E7209" s="370">
        <v>4000</v>
      </c>
      <c r="F7209" s="374" t="s">
        <v>8280</v>
      </c>
      <c r="G7209" s="350" t="s">
        <v>8281</v>
      </c>
      <c r="H7209" s="349" t="s">
        <v>1060</v>
      </c>
      <c r="I7209" s="349" t="s">
        <v>5793</v>
      </c>
      <c r="J7209" s="351" t="s">
        <v>1060</v>
      </c>
      <c r="K7209" s="352">
        <v>2</v>
      </c>
      <c r="L7209" s="353">
        <v>6</v>
      </c>
      <c r="M7209" s="377">
        <v>24000</v>
      </c>
      <c r="N7209" s="350">
        <v>4</v>
      </c>
      <c r="O7209" s="349">
        <v>6</v>
      </c>
      <c r="P7209" s="377">
        <v>24000</v>
      </c>
    </row>
    <row r="7210" spans="1:16" x14ac:dyDescent="0.2">
      <c r="A7210" s="348" t="s">
        <v>5780</v>
      </c>
      <c r="B7210" s="104" t="s">
        <v>423</v>
      </c>
      <c r="C7210" s="367" t="s">
        <v>99</v>
      </c>
      <c r="D7210" s="349" t="s">
        <v>6130</v>
      </c>
      <c r="E7210" s="370">
        <v>4000</v>
      </c>
      <c r="F7210" s="374" t="s">
        <v>8282</v>
      </c>
      <c r="G7210" s="350" t="s">
        <v>8283</v>
      </c>
      <c r="H7210" s="349" t="s">
        <v>1549</v>
      </c>
      <c r="I7210" s="349" t="s">
        <v>5793</v>
      </c>
      <c r="J7210" s="351" t="s">
        <v>1549</v>
      </c>
      <c r="K7210" s="352">
        <v>2</v>
      </c>
      <c r="L7210" s="353">
        <v>6</v>
      </c>
      <c r="M7210" s="377">
        <v>22933.333333333332</v>
      </c>
      <c r="N7210" s="350">
        <v>4</v>
      </c>
      <c r="O7210" s="349">
        <v>6</v>
      </c>
      <c r="P7210" s="377">
        <v>24000</v>
      </c>
    </row>
    <row r="7211" spans="1:16" x14ac:dyDescent="0.2">
      <c r="A7211" s="348" t="s">
        <v>5780</v>
      </c>
      <c r="B7211" s="104" t="s">
        <v>423</v>
      </c>
      <c r="C7211" s="367" t="s">
        <v>99</v>
      </c>
      <c r="D7211" s="349" t="s">
        <v>5929</v>
      </c>
      <c r="E7211" s="370">
        <v>3500</v>
      </c>
      <c r="F7211" s="374" t="s">
        <v>8284</v>
      </c>
      <c r="G7211" s="350" t="s">
        <v>8285</v>
      </c>
      <c r="H7211" s="349" t="s">
        <v>1060</v>
      </c>
      <c r="I7211" s="349" t="s">
        <v>1028</v>
      </c>
      <c r="J7211" s="351" t="s">
        <v>1060</v>
      </c>
      <c r="K7211" s="352">
        <v>1</v>
      </c>
      <c r="L7211" s="353">
        <v>3</v>
      </c>
      <c r="M7211" s="377">
        <v>10500</v>
      </c>
      <c r="N7211" s="350">
        <v>0</v>
      </c>
      <c r="O7211" s="349">
        <v>0</v>
      </c>
      <c r="P7211" s="377">
        <v>0</v>
      </c>
    </row>
    <row r="7212" spans="1:16" x14ac:dyDescent="0.2">
      <c r="A7212" s="348" t="s">
        <v>5780</v>
      </c>
      <c r="B7212" s="104" t="s">
        <v>423</v>
      </c>
      <c r="C7212" s="367" t="s">
        <v>99</v>
      </c>
      <c r="D7212" s="349" t="s">
        <v>4514</v>
      </c>
      <c r="E7212" s="370">
        <v>4000</v>
      </c>
      <c r="F7212" s="374" t="s">
        <v>8286</v>
      </c>
      <c r="G7212" s="350" t="s">
        <v>8287</v>
      </c>
      <c r="H7212" s="349" t="s">
        <v>5849</v>
      </c>
      <c r="I7212" s="349" t="s">
        <v>5793</v>
      </c>
      <c r="J7212" s="351" t="s">
        <v>5849</v>
      </c>
      <c r="K7212" s="352">
        <v>4</v>
      </c>
      <c r="L7212" s="353">
        <v>12</v>
      </c>
      <c r="M7212" s="377">
        <v>48000</v>
      </c>
      <c r="N7212" s="350">
        <v>4</v>
      </c>
      <c r="O7212" s="349">
        <v>6</v>
      </c>
      <c r="P7212" s="377">
        <v>24000</v>
      </c>
    </row>
    <row r="7213" spans="1:16" x14ac:dyDescent="0.2">
      <c r="A7213" s="348" t="s">
        <v>5780</v>
      </c>
      <c r="B7213" s="104" t="s">
        <v>423</v>
      </c>
      <c r="C7213" s="367" t="s">
        <v>99</v>
      </c>
      <c r="D7213" s="349" t="s">
        <v>8288</v>
      </c>
      <c r="E7213" s="370">
        <v>4500</v>
      </c>
      <c r="F7213" s="374" t="s">
        <v>8289</v>
      </c>
      <c r="G7213" s="350" t="s">
        <v>8290</v>
      </c>
      <c r="H7213" s="349" t="s">
        <v>6192</v>
      </c>
      <c r="I7213" s="349" t="s">
        <v>1028</v>
      </c>
      <c r="J7213" s="351" t="s">
        <v>6192</v>
      </c>
      <c r="K7213" s="352">
        <v>4</v>
      </c>
      <c r="L7213" s="353">
        <v>12</v>
      </c>
      <c r="M7213" s="377">
        <v>54000</v>
      </c>
      <c r="N7213" s="350">
        <v>4</v>
      </c>
      <c r="O7213" s="349">
        <v>6</v>
      </c>
      <c r="P7213" s="377">
        <v>27000</v>
      </c>
    </row>
    <row r="7214" spans="1:16" x14ac:dyDescent="0.2">
      <c r="A7214" s="348" t="s">
        <v>5780</v>
      </c>
      <c r="B7214" s="104" t="s">
        <v>423</v>
      </c>
      <c r="C7214" s="367" t="s">
        <v>99</v>
      </c>
      <c r="D7214" s="349" t="s">
        <v>5794</v>
      </c>
      <c r="E7214" s="370">
        <v>3000</v>
      </c>
      <c r="F7214" s="374" t="s">
        <v>8291</v>
      </c>
      <c r="G7214" s="350" t="s">
        <v>8292</v>
      </c>
      <c r="H7214" s="349" t="s">
        <v>5826</v>
      </c>
      <c r="I7214" s="349" t="s">
        <v>5793</v>
      </c>
      <c r="J7214" s="351" t="s">
        <v>5826</v>
      </c>
      <c r="K7214" s="352">
        <v>4</v>
      </c>
      <c r="L7214" s="353">
        <v>12</v>
      </c>
      <c r="M7214" s="377">
        <v>36000</v>
      </c>
      <c r="N7214" s="350">
        <v>4</v>
      </c>
      <c r="O7214" s="349">
        <v>6</v>
      </c>
      <c r="P7214" s="377">
        <v>18000</v>
      </c>
    </row>
    <row r="7215" spans="1:16" x14ac:dyDescent="0.2">
      <c r="A7215" s="348" t="s">
        <v>5780</v>
      </c>
      <c r="B7215" s="104" t="s">
        <v>423</v>
      </c>
      <c r="C7215" s="367" t="s">
        <v>99</v>
      </c>
      <c r="D7215" s="349" t="s">
        <v>7552</v>
      </c>
      <c r="E7215" s="370">
        <v>4000</v>
      </c>
      <c r="F7215" s="374" t="s">
        <v>8293</v>
      </c>
      <c r="G7215" s="350" t="s">
        <v>8294</v>
      </c>
      <c r="H7215" s="349" t="s">
        <v>5863</v>
      </c>
      <c r="I7215" s="349" t="s">
        <v>5793</v>
      </c>
      <c r="J7215" s="351" t="s">
        <v>5863</v>
      </c>
      <c r="K7215" s="352">
        <v>3</v>
      </c>
      <c r="L7215" s="353">
        <v>7</v>
      </c>
      <c r="M7215" s="377">
        <v>28000</v>
      </c>
      <c r="N7215" s="350">
        <v>0</v>
      </c>
      <c r="O7215" s="349">
        <v>0</v>
      </c>
      <c r="P7215" s="377">
        <v>0</v>
      </c>
    </row>
    <row r="7216" spans="1:16" x14ac:dyDescent="0.2">
      <c r="A7216" s="348" t="s">
        <v>5780</v>
      </c>
      <c r="B7216" s="104" t="s">
        <v>423</v>
      </c>
      <c r="C7216" s="367" t="s">
        <v>99</v>
      </c>
      <c r="D7216" s="349" t="s">
        <v>5870</v>
      </c>
      <c r="E7216" s="370">
        <v>4000</v>
      </c>
      <c r="F7216" s="374" t="s">
        <v>8295</v>
      </c>
      <c r="G7216" s="350" t="s">
        <v>8296</v>
      </c>
      <c r="H7216" s="349" t="s">
        <v>5863</v>
      </c>
      <c r="I7216" s="349" t="s">
        <v>5793</v>
      </c>
      <c r="J7216" s="351" t="s">
        <v>5863</v>
      </c>
      <c r="K7216" s="352">
        <v>4</v>
      </c>
      <c r="L7216" s="353">
        <v>12</v>
      </c>
      <c r="M7216" s="377">
        <v>48000</v>
      </c>
      <c r="N7216" s="350">
        <v>4</v>
      </c>
      <c r="O7216" s="349">
        <v>6</v>
      </c>
      <c r="P7216" s="377">
        <v>24000</v>
      </c>
    </row>
    <row r="7217" spans="1:16" x14ac:dyDescent="0.2">
      <c r="A7217" s="348" t="s">
        <v>5780</v>
      </c>
      <c r="B7217" s="104" t="s">
        <v>423</v>
      </c>
      <c r="C7217" s="367" t="s">
        <v>99</v>
      </c>
      <c r="D7217" s="349" t="s">
        <v>8297</v>
      </c>
      <c r="E7217" s="370">
        <v>4500</v>
      </c>
      <c r="F7217" s="374" t="s">
        <v>8298</v>
      </c>
      <c r="G7217" s="350" t="s">
        <v>8299</v>
      </c>
      <c r="H7217" s="349" t="s">
        <v>5794</v>
      </c>
      <c r="I7217" s="349" t="s">
        <v>5793</v>
      </c>
      <c r="J7217" s="351" t="s">
        <v>5794</v>
      </c>
      <c r="K7217" s="352">
        <v>4</v>
      </c>
      <c r="L7217" s="353">
        <v>12</v>
      </c>
      <c r="M7217" s="377">
        <v>54000</v>
      </c>
      <c r="N7217" s="350">
        <v>4</v>
      </c>
      <c r="O7217" s="349">
        <v>6</v>
      </c>
      <c r="P7217" s="377">
        <v>27000</v>
      </c>
    </row>
    <row r="7218" spans="1:16" x14ac:dyDescent="0.2">
      <c r="A7218" s="348" t="s">
        <v>5780</v>
      </c>
      <c r="B7218" s="104" t="s">
        <v>423</v>
      </c>
      <c r="C7218" s="367" t="s">
        <v>99</v>
      </c>
      <c r="D7218" s="349" t="s">
        <v>6156</v>
      </c>
      <c r="E7218" s="370">
        <v>4000</v>
      </c>
      <c r="F7218" s="374" t="s">
        <v>8300</v>
      </c>
      <c r="G7218" s="350" t="s">
        <v>8301</v>
      </c>
      <c r="H7218" s="349" t="s">
        <v>5825</v>
      </c>
      <c r="I7218" s="349" t="s">
        <v>5793</v>
      </c>
      <c r="J7218" s="351" t="s">
        <v>5825</v>
      </c>
      <c r="K7218" s="352">
        <v>4</v>
      </c>
      <c r="L7218" s="353">
        <v>12</v>
      </c>
      <c r="M7218" s="377">
        <v>48000</v>
      </c>
      <c r="N7218" s="350">
        <v>4</v>
      </c>
      <c r="O7218" s="349">
        <v>6</v>
      </c>
      <c r="P7218" s="377">
        <v>24000</v>
      </c>
    </row>
    <row r="7219" spans="1:16" x14ac:dyDescent="0.2">
      <c r="A7219" s="348" t="s">
        <v>5780</v>
      </c>
      <c r="B7219" s="104" t="s">
        <v>423</v>
      </c>
      <c r="C7219" s="367" t="s">
        <v>99</v>
      </c>
      <c r="D7219" s="349" t="s">
        <v>5863</v>
      </c>
      <c r="E7219" s="370">
        <v>3000</v>
      </c>
      <c r="F7219" s="374" t="s">
        <v>8302</v>
      </c>
      <c r="G7219" s="350" t="s">
        <v>8303</v>
      </c>
      <c r="H7219" s="349" t="s">
        <v>5821</v>
      </c>
      <c r="I7219" s="349" t="s">
        <v>5793</v>
      </c>
      <c r="J7219" s="351" t="s">
        <v>5821</v>
      </c>
      <c r="K7219" s="352">
        <v>4</v>
      </c>
      <c r="L7219" s="353">
        <v>12</v>
      </c>
      <c r="M7219" s="377">
        <v>36000</v>
      </c>
      <c r="N7219" s="350">
        <v>4</v>
      </c>
      <c r="O7219" s="349">
        <v>6</v>
      </c>
      <c r="P7219" s="377">
        <v>18000</v>
      </c>
    </row>
    <row r="7220" spans="1:16" x14ac:dyDescent="0.2">
      <c r="A7220" s="348" t="s">
        <v>5780</v>
      </c>
      <c r="B7220" s="104" t="s">
        <v>423</v>
      </c>
      <c r="C7220" s="367" t="s">
        <v>99</v>
      </c>
      <c r="D7220" s="349" t="s">
        <v>5870</v>
      </c>
      <c r="E7220" s="370">
        <v>4000</v>
      </c>
      <c r="F7220" s="374" t="s">
        <v>8304</v>
      </c>
      <c r="G7220" s="350" t="s">
        <v>8305</v>
      </c>
      <c r="H7220" s="349" t="s">
        <v>5972</v>
      </c>
      <c r="I7220" s="349" t="s">
        <v>5793</v>
      </c>
      <c r="J7220" s="351" t="s">
        <v>5972</v>
      </c>
      <c r="K7220" s="352">
        <v>2</v>
      </c>
      <c r="L7220" s="353">
        <v>6</v>
      </c>
      <c r="M7220" s="377">
        <v>24000</v>
      </c>
      <c r="N7220" s="350">
        <v>0</v>
      </c>
      <c r="O7220" s="349">
        <v>0</v>
      </c>
      <c r="P7220" s="377">
        <v>0</v>
      </c>
    </row>
    <row r="7221" spans="1:16" x14ac:dyDescent="0.2">
      <c r="A7221" s="348" t="s">
        <v>5780</v>
      </c>
      <c r="B7221" s="104" t="s">
        <v>423</v>
      </c>
      <c r="C7221" s="367" t="s">
        <v>99</v>
      </c>
      <c r="D7221" s="349" t="s">
        <v>5811</v>
      </c>
      <c r="E7221" s="370">
        <v>2500</v>
      </c>
      <c r="F7221" s="374" t="s">
        <v>8306</v>
      </c>
      <c r="G7221" s="350" t="s">
        <v>8307</v>
      </c>
      <c r="H7221" s="349" t="s">
        <v>5826</v>
      </c>
      <c r="I7221" s="349" t="s">
        <v>5793</v>
      </c>
      <c r="J7221" s="351" t="s">
        <v>5826</v>
      </c>
      <c r="K7221" s="352">
        <v>4</v>
      </c>
      <c r="L7221" s="353">
        <v>12</v>
      </c>
      <c r="M7221" s="377">
        <v>30000</v>
      </c>
      <c r="N7221" s="350">
        <v>4</v>
      </c>
      <c r="O7221" s="349">
        <v>6</v>
      </c>
      <c r="P7221" s="377">
        <v>15000</v>
      </c>
    </row>
    <row r="7222" spans="1:16" x14ac:dyDescent="0.2">
      <c r="A7222" s="348" t="s">
        <v>5780</v>
      </c>
      <c r="B7222" s="104" t="s">
        <v>423</v>
      </c>
      <c r="C7222" s="367" t="s">
        <v>99</v>
      </c>
      <c r="D7222" s="349" t="s">
        <v>5811</v>
      </c>
      <c r="E7222" s="370">
        <v>3000</v>
      </c>
      <c r="F7222" s="374" t="s">
        <v>8308</v>
      </c>
      <c r="G7222" s="350" t="s">
        <v>8309</v>
      </c>
      <c r="H7222" s="349" t="s">
        <v>5826</v>
      </c>
      <c r="I7222" s="349" t="s">
        <v>5793</v>
      </c>
      <c r="J7222" s="351" t="s">
        <v>5826</v>
      </c>
      <c r="K7222" s="352">
        <v>1</v>
      </c>
      <c r="L7222" s="353">
        <v>3</v>
      </c>
      <c r="M7222" s="377">
        <v>6300</v>
      </c>
      <c r="N7222" s="350">
        <v>4</v>
      </c>
      <c r="O7222" s="349">
        <v>6</v>
      </c>
      <c r="P7222" s="377">
        <v>18000</v>
      </c>
    </row>
    <row r="7223" spans="1:16" x14ac:dyDescent="0.2">
      <c r="A7223" s="348" t="s">
        <v>5780</v>
      </c>
      <c r="B7223" s="104" t="s">
        <v>423</v>
      </c>
      <c r="C7223" s="367" t="s">
        <v>99</v>
      </c>
      <c r="D7223" s="349" t="s">
        <v>5870</v>
      </c>
      <c r="E7223" s="370">
        <v>3000</v>
      </c>
      <c r="F7223" s="374" t="s">
        <v>8310</v>
      </c>
      <c r="G7223" s="350" t="s">
        <v>8311</v>
      </c>
      <c r="H7223" s="349" t="s">
        <v>2174</v>
      </c>
      <c r="I7223" s="349" t="s">
        <v>5814</v>
      </c>
      <c r="J7223" s="351" t="s">
        <v>2174</v>
      </c>
      <c r="K7223" s="352">
        <v>4</v>
      </c>
      <c r="L7223" s="353">
        <v>12</v>
      </c>
      <c r="M7223" s="377">
        <v>36000</v>
      </c>
      <c r="N7223" s="350">
        <v>4</v>
      </c>
      <c r="O7223" s="349">
        <v>6</v>
      </c>
      <c r="P7223" s="377">
        <v>18000</v>
      </c>
    </row>
    <row r="7224" spans="1:16" x14ac:dyDescent="0.2">
      <c r="A7224" s="348" t="s">
        <v>5780</v>
      </c>
      <c r="B7224" s="104" t="s">
        <v>423</v>
      </c>
      <c r="C7224" s="367" t="s">
        <v>99</v>
      </c>
      <c r="D7224" s="349" t="s">
        <v>7130</v>
      </c>
      <c r="E7224" s="370">
        <v>4000</v>
      </c>
      <c r="F7224" s="374" t="s">
        <v>8312</v>
      </c>
      <c r="G7224" s="350" t="s">
        <v>8313</v>
      </c>
      <c r="H7224" s="349" t="s">
        <v>5849</v>
      </c>
      <c r="I7224" s="349" t="s">
        <v>5793</v>
      </c>
      <c r="J7224" s="351" t="s">
        <v>5849</v>
      </c>
      <c r="K7224" s="352">
        <v>2</v>
      </c>
      <c r="L7224" s="353">
        <v>4</v>
      </c>
      <c r="M7224" s="377">
        <v>16000</v>
      </c>
      <c r="N7224" s="350">
        <v>4</v>
      </c>
      <c r="O7224" s="349">
        <v>6</v>
      </c>
      <c r="P7224" s="377">
        <v>24000</v>
      </c>
    </row>
    <row r="7225" spans="1:16" x14ac:dyDescent="0.2">
      <c r="A7225" s="348" t="s">
        <v>5780</v>
      </c>
      <c r="B7225" s="104" t="s">
        <v>423</v>
      </c>
      <c r="C7225" s="367" t="s">
        <v>99</v>
      </c>
      <c r="D7225" s="349" t="s">
        <v>5826</v>
      </c>
      <c r="E7225" s="370">
        <v>4000</v>
      </c>
      <c r="F7225" s="374" t="s">
        <v>8314</v>
      </c>
      <c r="G7225" s="350" t="s">
        <v>8315</v>
      </c>
      <c r="H7225" s="349" t="s">
        <v>1026</v>
      </c>
      <c r="I7225" s="349" t="s">
        <v>5793</v>
      </c>
      <c r="J7225" s="351" t="s">
        <v>1026</v>
      </c>
      <c r="K7225" s="352">
        <v>2</v>
      </c>
      <c r="L7225" s="353">
        <v>5</v>
      </c>
      <c r="M7225" s="377">
        <v>19466.666666666668</v>
      </c>
      <c r="N7225" s="350">
        <v>4</v>
      </c>
      <c r="O7225" s="349">
        <v>6</v>
      </c>
      <c r="P7225" s="377">
        <v>24000</v>
      </c>
    </row>
    <row r="7226" spans="1:16" x14ac:dyDescent="0.2">
      <c r="A7226" s="348" t="s">
        <v>5780</v>
      </c>
      <c r="B7226" s="104" t="s">
        <v>423</v>
      </c>
      <c r="C7226" s="367" t="s">
        <v>99</v>
      </c>
      <c r="D7226" s="349" t="s">
        <v>8316</v>
      </c>
      <c r="E7226" s="370">
        <v>6000</v>
      </c>
      <c r="F7226" s="374" t="s">
        <v>8317</v>
      </c>
      <c r="G7226" s="350" t="s">
        <v>8318</v>
      </c>
      <c r="H7226" s="349" t="s">
        <v>2388</v>
      </c>
      <c r="I7226" s="349" t="s">
        <v>5793</v>
      </c>
      <c r="J7226" s="351" t="s">
        <v>2388</v>
      </c>
      <c r="K7226" s="352">
        <v>2</v>
      </c>
      <c r="L7226" s="353">
        <v>6</v>
      </c>
      <c r="M7226" s="377">
        <v>31600</v>
      </c>
      <c r="N7226" s="350">
        <v>4</v>
      </c>
      <c r="O7226" s="349">
        <v>6</v>
      </c>
      <c r="P7226" s="377">
        <v>36000</v>
      </c>
    </row>
    <row r="7227" spans="1:16" x14ac:dyDescent="0.2">
      <c r="A7227" s="348" t="s">
        <v>5780</v>
      </c>
      <c r="B7227" s="104" t="s">
        <v>423</v>
      </c>
      <c r="C7227" s="367" t="s">
        <v>99</v>
      </c>
      <c r="D7227" s="349" t="s">
        <v>5794</v>
      </c>
      <c r="E7227" s="370">
        <v>3000</v>
      </c>
      <c r="F7227" s="374" t="s">
        <v>8319</v>
      </c>
      <c r="G7227" s="350" t="s">
        <v>8320</v>
      </c>
      <c r="H7227" s="349" t="s">
        <v>1026</v>
      </c>
      <c r="I7227" s="349" t="s">
        <v>5793</v>
      </c>
      <c r="J7227" s="351" t="s">
        <v>1026</v>
      </c>
      <c r="K7227" s="352">
        <v>4</v>
      </c>
      <c r="L7227" s="353">
        <v>12</v>
      </c>
      <c r="M7227" s="377">
        <v>36000</v>
      </c>
      <c r="N7227" s="350">
        <v>4</v>
      </c>
      <c r="O7227" s="349">
        <v>6</v>
      </c>
      <c r="P7227" s="377">
        <v>18000</v>
      </c>
    </row>
    <row r="7228" spans="1:16" x14ac:dyDescent="0.2">
      <c r="A7228" s="348" t="s">
        <v>5780</v>
      </c>
      <c r="B7228" s="104" t="s">
        <v>423</v>
      </c>
      <c r="C7228" s="367" t="s">
        <v>99</v>
      </c>
      <c r="D7228" s="349" t="s">
        <v>8321</v>
      </c>
      <c r="E7228" s="370">
        <v>6000</v>
      </c>
      <c r="F7228" s="374" t="s">
        <v>8322</v>
      </c>
      <c r="G7228" s="350" t="s">
        <v>8323</v>
      </c>
      <c r="H7228" s="349" t="s">
        <v>5873</v>
      </c>
      <c r="I7228" s="349" t="s">
        <v>5793</v>
      </c>
      <c r="J7228" s="351" t="s">
        <v>5873</v>
      </c>
      <c r="K7228" s="352">
        <v>4</v>
      </c>
      <c r="L7228" s="353">
        <v>12</v>
      </c>
      <c r="M7228" s="377">
        <v>72000</v>
      </c>
      <c r="N7228" s="350">
        <v>4</v>
      </c>
      <c r="O7228" s="349">
        <v>6</v>
      </c>
      <c r="P7228" s="377">
        <v>36000</v>
      </c>
    </row>
    <row r="7229" spans="1:16" x14ac:dyDescent="0.2">
      <c r="A7229" s="348" t="s">
        <v>5780</v>
      </c>
      <c r="B7229" s="104" t="s">
        <v>423</v>
      </c>
      <c r="C7229" s="367" t="s">
        <v>99</v>
      </c>
      <c r="D7229" s="349" t="s">
        <v>5811</v>
      </c>
      <c r="E7229" s="370">
        <v>3000</v>
      </c>
      <c r="F7229" s="374" t="s">
        <v>8324</v>
      </c>
      <c r="G7229" s="350" t="s">
        <v>8325</v>
      </c>
      <c r="H7229" s="349" t="s">
        <v>1026</v>
      </c>
      <c r="I7229" s="349" t="s">
        <v>5793</v>
      </c>
      <c r="J7229" s="351" t="s">
        <v>1026</v>
      </c>
      <c r="K7229" s="352">
        <v>2</v>
      </c>
      <c r="L7229" s="353">
        <v>5</v>
      </c>
      <c r="M7229" s="377">
        <v>12500</v>
      </c>
      <c r="N7229" s="350">
        <v>4</v>
      </c>
      <c r="O7229" s="349">
        <v>6</v>
      </c>
      <c r="P7229" s="377">
        <v>18000</v>
      </c>
    </row>
    <row r="7230" spans="1:16" x14ac:dyDescent="0.2">
      <c r="A7230" s="348" t="s">
        <v>5780</v>
      </c>
      <c r="B7230" s="104" t="s">
        <v>423</v>
      </c>
      <c r="C7230" s="367" t="s">
        <v>99</v>
      </c>
      <c r="D7230" s="349" t="s">
        <v>6120</v>
      </c>
      <c r="E7230" s="370">
        <v>4500</v>
      </c>
      <c r="F7230" s="374" t="s">
        <v>8326</v>
      </c>
      <c r="G7230" s="350" t="s">
        <v>8327</v>
      </c>
      <c r="H7230" s="349" t="s">
        <v>1026</v>
      </c>
      <c r="I7230" s="349" t="s">
        <v>5793</v>
      </c>
      <c r="J7230" s="351" t="s">
        <v>1026</v>
      </c>
      <c r="K7230" s="352">
        <v>4</v>
      </c>
      <c r="L7230" s="353">
        <v>12</v>
      </c>
      <c r="M7230" s="377">
        <v>54000</v>
      </c>
      <c r="N7230" s="350">
        <v>4</v>
      </c>
      <c r="O7230" s="349">
        <v>6</v>
      </c>
      <c r="P7230" s="377">
        <v>27000</v>
      </c>
    </row>
    <row r="7231" spans="1:16" x14ac:dyDescent="0.2">
      <c r="A7231" s="348" t="s">
        <v>5780</v>
      </c>
      <c r="B7231" s="104" t="s">
        <v>423</v>
      </c>
      <c r="C7231" s="367" t="s">
        <v>99</v>
      </c>
      <c r="D7231" s="349" t="s">
        <v>5911</v>
      </c>
      <c r="E7231" s="370">
        <v>4000</v>
      </c>
      <c r="F7231" s="374" t="s">
        <v>8328</v>
      </c>
      <c r="G7231" s="350" t="s">
        <v>8329</v>
      </c>
      <c r="H7231" s="349" t="s">
        <v>1895</v>
      </c>
      <c r="I7231" s="349" t="s">
        <v>5793</v>
      </c>
      <c r="J7231" s="351" t="s">
        <v>1895</v>
      </c>
      <c r="K7231" s="352">
        <v>2</v>
      </c>
      <c r="L7231" s="353">
        <v>4</v>
      </c>
      <c r="M7231" s="377">
        <v>16000</v>
      </c>
      <c r="N7231" s="350">
        <v>4</v>
      </c>
      <c r="O7231" s="349">
        <v>6</v>
      </c>
      <c r="P7231" s="377">
        <v>24000</v>
      </c>
    </row>
    <row r="7232" spans="1:16" x14ac:dyDescent="0.2">
      <c r="A7232" s="348" t="s">
        <v>5780</v>
      </c>
      <c r="B7232" s="104" t="s">
        <v>423</v>
      </c>
      <c r="C7232" s="367" t="s">
        <v>99</v>
      </c>
      <c r="D7232" s="349" t="s">
        <v>5811</v>
      </c>
      <c r="E7232" s="370">
        <v>2500</v>
      </c>
      <c r="F7232" s="374" t="s">
        <v>8330</v>
      </c>
      <c r="G7232" s="350" t="s">
        <v>8331</v>
      </c>
      <c r="H7232" s="349" t="s">
        <v>8332</v>
      </c>
      <c r="I7232" s="349" t="s">
        <v>5793</v>
      </c>
      <c r="J7232" s="351" t="s">
        <v>8332</v>
      </c>
      <c r="K7232" s="352">
        <v>4</v>
      </c>
      <c r="L7232" s="353">
        <v>11</v>
      </c>
      <c r="M7232" s="377">
        <v>27500</v>
      </c>
      <c r="N7232" s="350">
        <v>0</v>
      </c>
      <c r="O7232" s="349">
        <v>0</v>
      </c>
      <c r="P7232" s="377">
        <v>0</v>
      </c>
    </row>
    <row r="7233" spans="1:16" x14ac:dyDescent="0.2">
      <c r="A7233" s="348" t="s">
        <v>5780</v>
      </c>
      <c r="B7233" s="104" t="s">
        <v>423</v>
      </c>
      <c r="C7233" s="367" t="s">
        <v>99</v>
      </c>
      <c r="D7233" s="349" t="s">
        <v>5811</v>
      </c>
      <c r="E7233" s="370">
        <v>3000</v>
      </c>
      <c r="F7233" s="374" t="s">
        <v>8333</v>
      </c>
      <c r="G7233" s="350" t="s">
        <v>8334</v>
      </c>
      <c r="H7233" s="349" t="s">
        <v>1026</v>
      </c>
      <c r="I7233" s="349" t="s">
        <v>5793</v>
      </c>
      <c r="J7233" s="351" t="s">
        <v>1026</v>
      </c>
      <c r="K7233" s="352">
        <v>2</v>
      </c>
      <c r="L7233" s="353">
        <v>5</v>
      </c>
      <c r="M7233" s="377">
        <v>12500</v>
      </c>
      <c r="N7233" s="350">
        <v>4</v>
      </c>
      <c r="O7233" s="349">
        <v>6</v>
      </c>
      <c r="P7233" s="377">
        <v>18000</v>
      </c>
    </row>
    <row r="7234" spans="1:16" x14ac:dyDescent="0.2">
      <c r="A7234" s="348" t="s">
        <v>5780</v>
      </c>
      <c r="B7234" s="104" t="s">
        <v>423</v>
      </c>
      <c r="C7234" s="367" t="s">
        <v>99</v>
      </c>
      <c r="D7234" s="349" t="s">
        <v>5811</v>
      </c>
      <c r="E7234" s="370">
        <v>3000</v>
      </c>
      <c r="F7234" s="374" t="s">
        <v>8335</v>
      </c>
      <c r="G7234" s="350" t="s">
        <v>8336</v>
      </c>
      <c r="H7234" s="349" t="s">
        <v>6142</v>
      </c>
      <c r="I7234" s="349" t="s">
        <v>5785</v>
      </c>
      <c r="J7234" s="351" t="s">
        <v>6142</v>
      </c>
      <c r="K7234" s="352">
        <v>4</v>
      </c>
      <c r="L7234" s="353">
        <v>12</v>
      </c>
      <c r="M7234" s="377">
        <v>36000</v>
      </c>
      <c r="N7234" s="350">
        <v>4</v>
      </c>
      <c r="O7234" s="349">
        <v>6</v>
      </c>
      <c r="P7234" s="377">
        <v>18000</v>
      </c>
    </row>
    <row r="7235" spans="1:16" x14ac:dyDescent="0.2">
      <c r="A7235" s="348" t="s">
        <v>5780</v>
      </c>
      <c r="B7235" s="104" t="s">
        <v>423</v>
      </c>
      <c r="C7235" s="367" t="s">
        <v>99</v>
      </c>
      <c r="D7235" s="349" t="s">
        <v>5948</v>
      </c>
      <c r="E7235" s="370">
        <v>4000</v>
      </c>
      <c r="F7235" s="374" t="s">
        <v>8337</v>
      </c>
      <c r="G7235" s="350" t="s">
        <v>8338</v>
      </c>
      <c r="H7235" s="349" t="s">
        <v>1060</v>
      </c>
      <c r="I7235" s="349" t="s">
        <v>5793</v>
      </c>
      <c r="J7235" s="351" t="s">
        <v>1060</v>
      </c>
      <c r="K7235" s="352">
        <v>4</v>
      </c>
      <c r="L7235" s="353">
        <v>10</v>
      </c>
      <c r="M7235" s="377">
        <v>40000</v>
      </c>
      <c r="N7235" s="350">
        <v>0</v>
      </c>
      <c r="O7235" s="349">
        <v>0</v>
      </c>
      <c r="P7235" s="377">
        <v>0</v>
      </c>
    </row>
    <row r="7236" spans="1:16" x14ac:dyDescent="0.2">
      <c r="A7236" s="348" t="s">
        <v>5780</v>
      </c>
      <c r="B7236" s="104" t="s">
        <v>423</v>
      </c>
      <c r="C7236" s="367" t="s">
        <v>99</v>
      </c>
      <c r="D7236" s="349" t="s">
        <v>5863</v>
      </c>
      <c r="E7236" s="370">
        <v>4000</v>
      </c>
      <c r="F7236" s="374" t="s">
        <v>8339</v>
      </c>
      <c r="G7236" s="350" t="s">
        <v>8340</v>
      </c>
      <c r="H7236" s="349" t="s">
        <v>5821</v>
      </c>
      <c r="I7236" s="349" t="s">
        <v>5793</v>
      </c>
      <c r="J7236" s="351" t="s">
        <v>5821</v>
      </c>
      <c r="K7236" s="352">
        <v>4</v>
      </c>
      <c r="L7236" s="353">
        <v>12</v>
      </c>
      <c r="M7236" s="377">
        <v>48000</v>
      </c>
      <c r="N7236" s="350">
        <v>4</v>
      </c>
      <c r="O7236" s="349">
        <v>6</v>
      </c>
      <c r="P7236" s="377">
        <v>24000</v>
      </c>
    </row>
    <row r="7237" spans="1:16" x14ac:dyDescent="0.2">
      <c r="A7237" s="348" t="s">
        <v>5780</v>
      </c>
      <c r="B7237" s="104" t="s">
        <v>423</v>
      </c>
      <c r="C7237" s="367" t="s">
        <v>99</v>
      </c>
      <c r="D7237" s="349" t="s">
        <v>5794</v>
      </c>
      <c r="E7237" s="370">
        <v>4000</v>
      </c>
      <c r="F7237" s="374" t="s">
        <v>8341</v>
      </c>
      <c r="G7237" s="350" t="s">
        <v>8342</v>
      </c>
      <c r="H7237" s="349" t="s">
        <v>1026</v>
      </c>
      <c r="I7237" s="349" t="s">
        <v>5793</v>
      </c>
      <c r="J7237" s="351" t="s">
        <v>1026</v>
      </c>
      <c r="K7237" s="352">
        <v>4</v>
      </c>
      <c r="L7237" s="353">
        <v>8</v>
      </c>
      <c r="M7237" s="377">
        <v>32000</v>
      </c>
      <c r="N7237" s="350">
        <v>0</v>
      </c>
      <c r="O7237" s="349">
        <v>0</v>
      </c>
      <c r="P7237" s="377">
        <v>0</v>
      </c>
    </row>
    <row r="7238" spans="1:16" x14ac:dyDescent="0.2">
      <c r="A7238" s="348" t="s">
        <v>5780</v>
      </c>
      <c r="B7238" s="104" t="s">
        <v>423</v>
      </c>
      <c r="C7238" s="367" t="s">
        <v>99</v>
      </c>
      <c r="D7238" s="349" t="s">
        <v>6143</v>
      </c>
      <c r="E7238" s="370">
        <v>4000</v>
      </c>
      <c r="F7238" s="374" t="s">
        <v>8341</v>
      </c>
      <c r="G7238" s="350" t="s">
        <v>8342</v>
      </c>
      <c r="H7238" s="349" t="s">
        <v>5826</v>
      </c>
      <c r="I7238" s="349" t="s">
        <v>5793</v>
      </c>
      <c r="J7238" s="351" t="s">
        <v>5826</v>
      </c>
      <c r="K7238" s="352">
        <v>2</v>
      </c>
      <c r="L7238" s="353">
        <v>4</v>
      </c>
      <c r="M7238" s="377">
        <v>16000</v>
      </c>
      <c r="N7238" s="350">
        <v>4</v>
      </c>
      <c r="O7238" s="349">
        <v>6</v>
      </c>
      <c r="P7238" s="377">
        <v>24000</v>
      </c>
    </row>
    <row r="7239" spans="1:16" x14ac:dyDescent="0.2">
      <c r="A7239" s="348" t="s">
        <v>5780</v>
      </c>
      <c r="B7239" s="104" t="s">
        <v>423</v>
      </c>
      <c r="C7239" s="367" t="s">
        <v>99</v>
      </c>
      <c r="D7239" s="349" t="s">
        <v>7552</v>
      </c>
      <c r="E7239" s="370">
        <v>3500</v>
      </c>
      <c r="F7239" s="374" t="s">
        <v>8343</v>
      </c>
      <c r="G7239" s="350" t="s">
        <v>8344</v>
      </c>
      <c r="H7239" s="349" t="s">
        <v>5794</v>
      </c>
      <c r="I7239" s="349" t="s">
        <v>5793</v>
      </c>
      <c r="J7239" s="351" t="s">
        <v>5794</v>
      </c>
      <c r="K7239" s="352">
        <v>4</v>
      </c>
      <c r="L7239" s="353">
        <v>12</v>
      </c>
      <c r="M7239" s="377">
        <v>42000</v>
      </c>
      <c r="N7239" s="350">
        <v>4</v>
      </c>
      <c r="O7239" s="349">
        <v>6</v>
      </c>
      <c r="P7239" s="377">
        <v>21000</v>
      </c>
    </row>
    <row r="7240" spans="1:16" x14ac:dyDescent="0.2">
      <c r="A7240" s="348" t="s">
        <v>5780</v>
      </c>
      <c r="B7240" s="104" t="s">
        <v>423</v>
      </c>
      <c r="C7240" s="367" t="s">
        <v>99</v>
      </c>
      <c r="D7240" s="349" t="s">
        <v>4514</v>
      </c>
      <c r="E7240" s="370">
        <v>3000</v>
      </c>
      <c r="F7240" s="374" t="s">
        <v>8345</v>
      </c>
      <c r="G7240" s="350" t="s">
        <v>8346</v>
      </c>
      <c r="H7240" s="349" t="s">
        <v>5825</v>
      </c>
      <c r="I7240" s="349" t="s">
        <v>1028</v>
      </c>
      <c r="J7240" s="351" t="s">
        <v>5825</v>
      </c>
      <c r="K7240" s="352">
        <v>4</v>
      </c>
      <c r="L7240" s="353">
        <v>12</v>
      </c>
      <c r="M7240" s="377">
        <v>36000</v>
      </c>
      <c r="N7240" s="350">
        <v>4</v>
      </c>
      <c r="O7240" s="349">
        <v>6</v>
      </c>
      <c r="P7240" s="377">
        <v>18000</v>
      </c>
    </row>
    <row r="7241" spans="1:16" x14ac:dyDescent="0.2">
      <c r="A7241" s="348" t="s">
        <v>5780</v>
      </c>
      <c r="B7241" s="104" t="s">
        <v>423</v>
      </c>
      <c r="C7241" s="367" t="s">
        <v>99</v>
      </c>
      <c r="D7241" s="349" t="s">
        <v>5911</v>
      </c>
      <c r="E7241" s="370">
        <v>4000</v>
      </c>
      <c r="F7241" s="374" t="s">
        <v>8347</v>
      </c>
      <c r="G7241" s="350" t="s">
        <v>8348</v>
      </c>
      <c r="H7241" s="349" t="s">
        <v>1060</v>
      </c>
      <c r="I7241" s="349" t="s">
        <v>5793</v>
      </c>
      <c r="J7241" s="351" t="s">
        <v>1060</v>
      </c>
      <c r="K7241" s="352">
        <v>2</v>
      </c>
      <c r="L7241" s="353">
        <v>4</v>
      </c>
      <c r="M7241" s="377">
        <v>16000</v>
      </c>
      <c r="N7241" s="350">
        <v>4</v>
      </c>
      <c r="O7241" s="349">
        <v>6</v>
      </c>
      <c r="P7241" s="377">
        <v>24000</v>
      </c>
    </row>
    <row r="7242" spans="1:16" x14ac:dyDescent="0.2">
      <c r="A7242" s="348" t="s">
        <v>5780</v>
      </c>
      <c r="B7242" s="104" t="s">
        <v>423</v>
      </c>
      <c r="C7242" s="367" t="s">
        <v>99</v>
      </c>
      <c r="D7242" s="349" t="s">
        <v>5863</v>
      </c>
      <c r="E7242" s="370">
        <v>4000</v>
      </c>
      <c r="F7242" s="374" t="s">
        <v>8349</v>
      </c>
      <c r="G7242" s="350" t="s">
        <v>8350</v>
      </c>
      <c r="H7242" s="349" t="s">
        <v>5875</v>
      </c>
      <c r="I7242" s="349" t="s">
        <v>5793</v>
      </c>
      <c r="J7242" s="351" t="s">
        <v>5875</v>
      </c>
      <c r="K7242" s="352">
        <v>4</v>
      </c>
      <c r="L7242" s="353">
        <v>12</v>
      </c>
      <c r="M7242" s="377">
        <v>48000</v>
      </c>
      <c r="N7242" s="350">
        <v>4</v>
      </c>
      <c r="O7242" s="349">
        <v>6</v>
      </c>
      <c r="P7242" s="377">
        <v>24000</v>
      </c>
    </row>
    <row r="7243" spans="1:16" x14ac:dyDescent="0.2">
      <c r="A7243" s="348" t="s">
        <v>5780</v>
      </c>
      <c r="B7243" s="104" t="s">
        <v>423</v>
      </c>
      <c r="C7243" s="367" t="s">
        <v>99</v>
      </c>
      <c r="D7243" s="349" t="s">
        <v>8351</v>
      </c>
      <c r="E7243" s="370">
        <v>8000</v>
      </c>
      <c r="F7243" s="374" t="s">
        <v>8352</v>
      </c>
      <c r="G7243" s="350" t="s">
        <v>8353</v>
      </c>
      <c r="H7243" s="349" t="s">
        <v>1160</v>
      </c>
      <c r="I7243" s="349" t="s">
        <v>5793</v>
      </c>
      <c r="J7243" s="351" t="s">
        <v>1160</v>
      </c>
      <c r="K7243" s="352">
        <v>4</v>
      </c>
      <c r="L7243" s="353">
        <v>12</v>
      </c>
      <c r="M7243" s="377">
        <v>96000</v>
      </c>
      <c r="N7243" s="350">
        <v>4</v>
      </c>
      <c r="O7243" s="349">
        <v>6</v>
      </c>
      <c r="P7243" s="377">
        <v>48000</v>
      </c>
    </row>
    <row r="7244" spans="1:16" x14ac:dyDescent="0.2">
      <c r="A7244" s="348" t="s">
        <v>5780</v>
      </c>
      <c r="B7244" s="104" t="s">
        <v>423</v>
      </c>
      <c r="C7244" s="367" t="s">
        <v>99</v>
      </c>
      <c r="D7244" s="349" t="s">
        <v>5863</v>
      </c>
      <c r="E7244" s="370">
        <v>3000</v>
      </c>
      <c r="F7244" s="374" t="s">
        <v>8354</v>
      </c>
      <c r="G7244" s="350" t="s">
        <v>8355</v>
      </c>
      <c r="H7244" s="349" t="s">
        <v>6100</v>
      </c>
      <c r="I7244" s="349" t="s">
        <v>1028</v>
      </c>
      <c r="J7244" s="351" t="s">
        <v>6100</v>
      </c>
      <c r="K7244" s="352">
        <v>4</v>
      </c>
      <c r="L7244" s="353">
        <v>12</v>
      </c>
      <c r="M7244" s="377">
        <v>36000</v>
      </c>
      <c r="N7244" s="350">
        <v>4</v>
      </c>
      <c r="O7244" s="349">
        <v>6</v>
      </c>
      <c r="P7244" s="377">
        <v>18000</v>
      </c>
    </row>
    <row r="7245" spans="1:16" x14ac:dyDescent="0.2">
      <c r="A7245" s="348" t="s">
        <v>5780</v>
      </c>
      <c r="B7245" s="104" t="s">
        <v>423</v>
      </c>
      <c r="C7245" s="367" t="s">
        <v>99</v>
      </c>
      <c r="D7245" s="349" t="s">
        <v>5911</v>
      </c>
      <c r="E7245" s="370">
        <v>4000</v>
      </c>
      <c r="F7245" s="374" t="s">
        <v>8356</v>
      </c>
      <c r="G7245" s="350" t="s">
        <v>8357</v>
      </c>
      <c r="H7245" s="349" t="s">
        <v>1060</v>
      </c>
      <c r="I7245" s="349" t="s">
        <v>5793</v>
      </c>
      <c r="J7245" s="351" t="s">
        <v>1060</v>
      </c>
      <c r="K7245" s="352">
        <v>2</v>
      </c>
      <c r="L7245" s="353">
        <v>6</v>
      </c>
      <c r="M7245" s="377">
        <v>23066.666666666668</v>
      </c>
      <c r="N7245" s="350">
        <v>4</v>
      </c>
      <c r="O7245" s="349">
        <v>6</v>
      </c>
      <c r="P7245" s="377">
        <v>24000</v>
      </c>
    </row>
    <row r="7246" spans="1:16" x14ac:dyDescent="0.2">
      <c r="A7246" s="348" t="s">
        <v>5780</v>
      </c>
      <c r="B7246" s="104" t="s">
        <v>423</v>
      </c>
      <c r="C7246" s="367" t="s">
        <v>99</v>
      </c>
      <c r="D7246" s="349" t="s">
        <v>5811</v>
      </c>
      <c r="E7246" s="370">
        <v>3000</v>
      </c>
      <c r="F7246" s="374" t="s">
        <v>8358</v>
      </c>
      <c r="G7246" s="350" t="s">
        <v>8359</v>
      </c>
      <c r="H7246" s="349" t="s">
        <v>1060</v>
      </c>
      <c r="I7246" s="349" t="s">
        <v>5793</v>
      </c>
      <c r="J7246" s="351" t="s">
        <v>1060</v>
      </c>
      <c r="K7246" s="352">
        <v>2</v>
      </c>
      <c r="L7246" s="353">
        <v>6</v>
      </c>
      <c r="M7246" s="377">
        <v>15900</v>
      </c>
      <c r="N7246" s="350">
        <v>4</v>
      </c>
      <c r="O7246" s="349">
        <v>6</v>
      </c>
      <c r="P7246" s="377">
        <v>18000</v>
      </c>
    </row>
    <row r="7247" spans="1:16" x14ac:dyDescent="0.2">
      <c r="A7247" s="348" t="s">
        <v>5780</v>
      </c>
      <c r="B7247" s="104" t="s">
        <v>423</v>
      </c>
      <c r="C7247" s="367" t="s">
        <v>99</v>
      </c>
      <c r="D7247" s="349" t="s">
        <v>5797</v>
      </c>
      <c r="E7247" s="370">
        <v>4000</v>
      </c>
      <c r="F7247" s="374" t="s">
        <v>8360</v>
      </c>
      <c r="G7247" s="350" t="s">
        <v>8361</v>
      </c>
      <c r="H7247" s="349" t="s">
        <v>1060</v>
      </c>
      <c r="I7247" s="349" t="s">
        <v>5793</v>
      </c>
      <c r="J7247" s="351" t="s">
        <v>1060</v>
      </c>
      <c r="K7247" s="352">
        <v>2</v>
      </c>
      <c r="L7247" s="353">
        <v>5</v>
      </c>
      <c r="M7247" s="377">
        <v>18533.333333333332</v>
      </c>
      <c r="N7247" s="350">
        <v>4</v>
      </c>
      <c r="O7247" s="349">
        <v>6</v>
      </c>
      <c r="P7247" s="377">
        <v>24000</v>
      </c>
    </row>
    <row r="7248" spans="1:16" x14ac:dyDescent="0.2">
      <c r="A7248" s="348" t="s">
        <v>5780</v>
      </c>
      <c r="B7248" s="104" t="s">
        <v>423</v>
      </c>
      <c r="C7248" s="367" t="s">
        <v>99</v>
      </c>
      <c r="D7248" s="349" t="s">
        <v>5863</v>
      </c>
      <c r="E7248" s="370">
        <v>4000</v>
      </c>
      <c r="F7248" s="374" t="s">
        <v>8362</v>
      </c>
      <c r="G7248" s="350" t="s">
        <v>8363</v>
      </c>
      <c r="H7248" s="349" t="s">
        <v>5875</v>
      </c>
      <c r="I7248" s="349" t="s">
        <v>5793</v>
      </c>
      <c r="J7248" s="351" t="s">
        <v>5875</v>
      </c>
      <c r="K7248" s="352">
        <v>4</v>
      </c>
      <c r="L7248" s="353">
        <v>12</v>
      </c>
      <c r="M7248" s="377">
        <v>48000</v>
      </c>
      <c r="N7248" s="350">
        <v>4</v>
      </c>
      <c r="O7248" s="349">
        <v>6</v>
      </c>
      <c r="P7248" s="377">
        <v>24000</v>
      </c>
    </row>
    <row r="7249" spans="1:16" x14ac:dyDescent="0.2">
      <c r="A7249" s="348" t="s">
        <v>5780</v>
      </c>
      <c r="B7249" s="104" t="s">
        <v>423</v>
      </c>
      <c r="C7249" s="367" t="s">
        <v>99</v>
      </c>
      <c r="D7249" s="349" t="s">
        <v>5893</v>
      </c>
      <c r="E7249" s="370">
        <v>4000</v>
      </c>
      <c r="F7249" s="374" t="s">
        <v>8364</v>
      </c>
      <c r="G7249" s="350" t="s">
        <v>8365</v>
      </c>
      <c r="H7249" s="349" t="s">
        <v>1060</v>
      </c>
      <c r="I7249" s="349" t="s">
        <v>5793</v>
      </c>
      <c r="J7249" s="351" t="s">
        <v>1060</v>
      </c>
      <c r="K7249" s="352">
        <v>4</v>
      </c>
      <c r="L7249" s="353">
        <v>12</v>
      </c>
      <c r="M7249" s="377">
        <v>48000</v>
      </c>
      <c r="N7249" s="350">
        <v>4</v>
      </c>
      <c r="O7249" s="349">
        <v>6</v>
      </c>
      <c r="P7249" s="377">
        <v>24000</v>
      </c>
    </row>
    <row r="7250" spans="1:16" x14ac:dyDescent="0.2">
      <c r="A7250" s="348" t="s">
        <v>5780</v>
      </c>
      <c r="B7250" s="104" t="s">
        <v>423</v>
      </c>
      <c r="C7250" s="367" t="s">
        <v>99</v>
      </c>
      <c r="D7250" s="349" t="s">
        <v>5853</v>
      </c>
      <c r="E7250" s="370">
        <v>4000</v>
      </c>
      <c r="F7250" s="374" t="s">
        <v>8366</v>
      </c>
      <c r="G7250" s="350" t="s">
        <v>8367</v>
      </c>
      <c r="H7250" s="349" t="s">
        <v>1060</v>
      </c>
      <c r="I7250" s="349" t="s">
        <v>5793</v>
      </c>
      <c r="J7250" s="351" t="s">
        <v>1060</v>
      </c>
      <c r="K7250" s="352">
        <v>2</v>
      </c>
      <c r="L7250" s="353">
        <v>6</v>
      </c>
      <c r="M7250" s="377">
        <v>23066.666666666668</v>
      </c>
      <c r="N7250" s="350">
        <v>4</v>
      </c>
      <c r="O7250" s="349">
        <v>6</v>
      </c>
      <c r="P7250" s="377">
        <v>24000</v>
      </c>
    </row>
    <row r="7251" spans="1:16" x14ac:dyDescent="0.2">
      <c r="A7251" s="348" t="s">
        <v>5780</v>
      </c>
      <c r="B7251" s="104" t="s">
        <v>423</v>
      </c>
      <c r="C7251" s="367" t="s">
        <v>99</v>
      </c>
      <c r="D7251" s="349" t="s">
        <v>5863</v>
      </c>
      <c r="E7251" s="370">
        <v>4000</v>
      </c>
      <c r="F7251" s="374" t="s">
        <v>8368</v>
      </c>
      <c r="G7251" s="350" t="s">
        <v>8369</v>
      </c>
      <c r="H7251" s="349" t="s">
        <v>5863</v>
      </c>
      <c r="I7251" s="349" t="s">
        <v>5793</v>
      </c>
      <c r="J7251" s="351" t="s">
        <v>5863</v>
      </c>
      <c r="K7251" s="352">
        <v>4</v>
      </c>
      <c r="L7251" s="353">
        <v>12</v>
      </c>
      <c r="M7251" s="377">
        <v>48000</v>
      </c>
      <c r="N7251" s="350">
        <v>1</v>
      </c>
      <c r="O7251" s="349">
        <v>3</v>
      </c>
      <c r="P7251" s="377">
        <v>12000</v>
      </c>
    </row>
    <row r="7252" spans="1:16" x14ac:dyDescent="0.2">
      <c r="A7252" s="348" t="s">
        <v>5780</v>
      </c>
      <c r="B7252" s="104" t="s">
        <v>423</v>
      </c>
      <c r="C7252" s="367" t="s">
        <v>99</v>
      </c>
      <c r="D7252" s="349" t="s">
        <v>5849</v>
      </c>
      <c r="E7252" s="370">
        <v>4000</v>
      </c>
      <c r="F7252" s="374" t="s">
        <v>8370</v>
      </c>
      <c r="G7252" s="350" t="s">
        <v>8371</v>
      </c>
      <c r="H7252" s="349" t="s">
        <v>5825</v>
      </c>
      <c r="I7252" s="349" t="s">
        <v>5793</v>
      </c>
      <c r="J7252" s="351" t="s">
        <v>5825</v>
      </c>
      <c r="K7252" s="352">
        <v>2</v>
      </c>
      <c r="L7252" s="353">
        <v>6</v>
      </c>
      <c r="M7252" s="377">
        <v>21200</v>
      </c>
      <c r="N7252" s="350">
        <v>4</v>
      </c>
      <c r="O7252" s="349">
        <v>6</v>
      </c>
      <c r="P7252" s="377">
        <v>24000</v>
      </c>
    </row>
    <row r="7253" spans="1:16" x14ac:dyDescent="0.2">
      <c r="A7253" s="348" t="s">
        <v>5780</v>
      </c>
      <c r="B7253" s="104" t="s">
        <v>423</v>
      </c>
      <c r="C7253" s="367" t="s">
        <v>99</v>
      </c>
      <c r="D7253" s="349" t="s">
        <v>5849</v>
      </c>
      <c r="E7253" s="370">
        <v>3000</v>
      </c>
      <c r="F7253" s="374" t="s">
        <v>8370</v>
      </c>
      <c r="G7253" s="350" t="s">
        <v>8371</v>
      </c>
      <c r="H7253" s="349" t="s">
        <v>5825</v>
      </c>
      <c r="I7253" s="349" t="s">
        <v>5793</v>
      </c>
      <c r="J7253" s="351" t="s">
        <v>5825</v>
      </c>
      <c r="K7253" s="352">
        <v>1</v>
      </c>
      <c r="L7253" s="353">
        <v>6</v>
      </c>
      <c r="M7253" s="377">
        <v>3500</v>
      </c>
      <c r="N7253" s="350">
        <v>4</v>
      </c>
      <c r="O7253" s="349">
        <v>6</v>
      </c>
      <c r="P7253" s="377">
        <v>18000</v>
      </c>
    </row>
    <row r="7254" spans="1:16" x14ac:dyDescent="0.2">
      <c r="A7254" s="348" t="s">
        <v>5780</v>
      </c>
      <c r="B7254" s="104" t="s">
        <v>423</v>
      </c>
      <c r="C7254" s="367" t="s">
        <v>99</v>
      </c>
      <c r="D7254" s="349" t="s">
        <v>5853</v>
      </c>
      <c r="E7254" s="370">
        <v>4000</v>
      </c>
      <c r="F7254" s="374" t="s">
        <v>8372</v>
      </c>
      <c r="G7254" s="350" t="s">
        <v>8373</v>
      </c>
      <c r="H7254" s="349" t="s">
        <v>1060</v>
      </c>
      <c r="I7254" s="349" t="s">
        <v>5793</v>
      </c>
      <c r="J7254" s="351" t="s">
        <v>1060</v>
      </c>
      <c r="K7254" s="352">
        <v>2</v>
      </c>
      <c r="L7254" s="353">
        <v>4</v>
      </c>
      <c r="M7254" s="377">
        <v>15733.333333333332</v>
      </c>
      <c r="N7254" s="350">
        <v>4</v>
      </c>
      <c r="O7254" s="349">
        <v>6</v>
      </c>
      <c r="P7254" s="377">
        <v>24000</v>
      </c>
    </row>
    <row r="7255" spans="1:16" x14ac:dyDescent="0.2">
      <c r="A7255" s="348" t="s">
        <v>5780</v>
      </c>
      <c r="B7255" s="104" t="s">
        <v>423</v>
      </c>
      <c r="C7255" s="367" t="s">
        <v>99</v>
      </c>
      <c r="D7255" s="349" t="s">
        <v>7348</v>
      </c>
      <c r="E7255" s="370">
        <v>6000</v>
      </c>
      <c r="F7255" s="374" t="s">
        <v>8374</v>
      </c>
      <c r="G7255" s="350" t="s">
        <v>8375</v>
      </c>
      <c r="H7255" s="349" t="s">
        <v>5539</v>
      </c>
      <c r="I7255" s="349" t="s">
        <v>5793</v>
      </c>
      <c r="J7255" s="351" t="s">
        <v>5539</v>
      </c>
      <c r="K7255" s="352">
        <v>4</v>
      </c>
      <c r="L7255" s="353">
        <v>12</v>
      </c>
      <c r="M7255" s="377">
        <v>72000</v>
      </c>
      <c r="N7255" s="350">
        <v>1</v>
      </c>
      <c r="O7255" s="349">
        <v>1</v>
      </c>
      <c r="P7255" s="377">
        <v>6000</v>
      </c>
    </row>
    <row r="7256" spans="1:16" x14ac:dyDescent="0.2">
      <c r="A7256" s="348" t="s">
        <v>5780</v>
      </c>
      <c r="B7256" s="104" t="s">
        <v>423</v>
      </c>
      <c r="C7256" s="367" t="s">
        <v>99</v>
      </c>
      <c r="D7256" s="349" t="s">
        <v>4514</v>
      </c>
      <c r="E7256" s="370">
        <v>3000</v>
      </c>
      <c r="F7256" s="374" t="s">
        <v>8376</v>
      </c>
      <c r="G7256" s="350" t="s">
        <v>8377</v>
      </c>
      <c r="H7256" s="349" t="s">
        <v>5972</v>
      </c>
      <c r="I7256" s="349" t="s">
        <v>5793</v>
      </c>
      <c r="J7256" s="351" t="s">
        <v>5972</v>
      </c>
      <c r="K7256" s="352">
        <v>4</v>
      </c>
      <c r="L7256" s="353">
        <v>12</v>
      </c>
      <c r="M7256" s="377">
        <v>36000</v>
      </c>
      <c r="N7256" s="350">
        <v>4</v>
      </c>
      <c r="O7256" s="349">
        <v>6</v>
      </c>
      <c r="P7256" s="377">
        <v>18000</v>
      </c>
    </row>
    <row r="7257" spans="1:16" x14ac:dyDescent="0.2">
      <c r="A7257" s="348" t="s">
        <v>5780</v>
      </c>
      <c r="B7257" s="104" t="s">
        <v>423</v>
      </c>
      <c r="C7257" s="367" t="s">
        <v>99</v>
      </c>
      <c r="D7257" s="349" t="s">
        <v>5929</v>
      </c>
      <c r="E7257" s="370">
        <v>3500</v>
      </c>
      <c r="F7257" s="374" t="s">
        <v>8378</v>
      </c>
      <c r="G7257" s="350" t="s">
        <v>8379</v>
      </c>
      <c r="H7257" s="349" t="s">
        <v>1060</v>
      </c>
      <c r="I7257" s="349" t="s">
        <v>1028</v>
      </c>
      <c r="J7257" s="351" t="s">
        <v>1060</v>
      </c>
      <c r="K7257" s="352">
        <v>4</v>
      </c>
      <c r="L7257" s="353">
        <v>12</v>
      </c>
      <c r="M7257" s="377">
        <v>42000</v>
      </c>
      <c r="N7257" s="350">
        <v>4</v>
      </c>
      <c r="O7257" s="349">
        <v>6</v>
      </c>
      <c r="P7257" s="377">
        <v>21000</v>
      </c>
    </row>
    <row r="7258" spans="1:16" x14ac:dyDescent="0.2">
      <c r="A7258" s="348" t="s">
        <v>5780</v>
      </c>
      <c r="B7258" s="104" t="s">
        <v>423</v>
      </c>
      <c r="C7258" s="367" t="s">
        <v>99</v>
      </c>
      <c r="D7258" s="349" t="s">
        <v>5863</v>
      </c>
      <c r="E7258" s="370">
        <v>4000</v>
      </c>
      <c r="F7258" s="374" t="s">
        <v>8380</v>
      </c>
      <c r="G7258" s="350" t="s">
        <v>8381</v>
      </c>
      <c r="H7258" s="349" t="s">
        <v>5821</v>
      </c>
      <c r="I7258" s="349" t="s">
        <v>5793</v>
      </c>
      <c r="J7258" s="351" t="s">
        <v>5821</v>
      </c>
      <c r="K7258" s="352">
        <v>4</v>
      </c>
      <c r="L7258" s="353">
        <v>12</v>
      </c>
      <c r="M7258" s="377">
        <v>48000</v>
      </c>
      <c r="N7258" s="350">
        <v>4</v>
      </c>
      <c r="O7258" s="349">
        <v>6</v>
      </c>
      <c r="P7258" s="377">
        <v>24000</v>
      </c>
    </row>
    <row r="7259" spans="1:16" x14ac:dyDescent="0.2">
      <c r="A7259" s="348" t="s">
        <v>5780</v>
      </c>
      <c r="B7259" s="104" t="s">
        <v>423</v>
      </c>
      <c r="C7259" s="367" t="s">
        <v>99</v>
      </c>
      <c r="D7259" s="349" t="s">
        <v>6400</v>
      </c>
      <c r="E7259" s="370">
        <v>4000</v>
      </c>
      <c r="F7259" s="374" t="s">
        <v>8382</v>
      </c>
      <c r="G7259" s="350" t="s">
        <v>8383</v>
      </c>
      <c r="H7259" s="349" t="s">
        <v>1895</v>
      </c>
      <c r="I7259" s="349" t="s">
        <v>5793</v>
      </c>
      <c r="J7259" s="351" t="s">
        <v>1895</v>
      </c>
      <c r="K7259" s="352">
        <v>4</v>
      </c>
      <c r="L7259" s="353">
        <v>7</v>
      </c>
      <c r="M7259" s="377">
        <v>28000</v>
      </c>
      <c r="N7259" s="350">
        <v>0</v>
      </c>
      <c r="O7259" s="349">
        <v>0</v>
      </c>
      <c r="P7259" s="377">
        <v>0</v>
      </c>
    </row>
    <row r="7260" spans="1:16" x14ac:dyDescent="0.2">
      <c r="A7260" s="348" t="s">
        <v>5780</v>
      </c>
      <c r="B7260" s="104" t="s">
        <v>423</v>
      </c>
      <c r="C7260" s="367" t="s">
        <v>99</v>
      </c>
      <c r="D7260" s="349" t="s">
        <v>5829</v>
      </c>
      <c r="E7260" s="370">
        <v>4000</v>
      </c>
      <c r="F7260" s="374" t="s">
        <v>8382</v>
      </c>
      <c r="G7260" s="350" t="s">
        <v>8383</v>
      </c>
      <c r="H7260" s="349" t="s">
        <v>1895</v>
      </c>
      <c r="I7260" s="349" t="s">
        <v>5793</v>
      </c>
      <c r="J7260" s="351" t="s">
        <v>1895</v>
      </c>
      <c r="K7260" s="352">
        <v>2</v>
      </c>
      <c r="L7260" s="353">
        <v>5</v>
      </c>
      <c r="M7260" s="377">
        <v>17466.666666666668</v>
      </c>
      <c r="N7260" s="350">
        <v>4</v>
      </c>
      <c r="O7260" s="349">
        <v>6</v>
      </c>
      <c r="P7260" s="377">
        <v>24000</v>
      </c>
    </row>
    <row r="7261" spans="1:16" x14ac:dyDescent="0.2">
      <c r="A7261" s="348" t="s">
        <v>5780</v>
      </c>
      <c r="B7261" s="104" t="s">
        <v>423</v>
      </c>
      <c r="C7261" s="367" t="s">
        <v>99</v>
      </c>
      <c r="D7261" s="349" t="s">
        <v>5893</v>
      </c>
      <c r="E7261" s="370">
        <v>4000</v>
      </c>
      <c r="F7261" s="374" t="s">
        <v>8384</v>
      </c>
      <c r="G7261" s="350" t="s">
        <v>8385</v>
      </c>
      <c r="H7261" s="349" t="s">
        <v>1060</v>
      </c>
      <c r="I7261" s="349" t="s">
        <v>5793</v>
      </c>
      <c r="J7261" s="351" t="s">
        <v>1060</v>
      </c>
      <c r="K7261" s="352">
        <v>4</v>
      </c>
      <c r="L7261" s="353">
        <v>12</v>
      </c>
      <c r="M7261" s="377">
        <v>48000</v>
      </c>
      <c r="N7261" s="350">
        <v>4</v>
      </c>
      <c r="O7261" s="349">
        <v>6</v>
      </c>
      <c r="P7261" s="377">
        <v>24000</v>
      </c>
    </row>
    <row r="7262" spans="1:16" x14ac:dyDescent="0.2">
      <c r="A7262" s="348" t="s">
        <v>5780</v>
      </c>
      <c r="B7262" s="104" t="s">
        <v>423</v>
      </c>
      <c r="C7262" s="367" t="s">
        <v>99</v>
      </c>
      <c r="D7262" s="349" t="s">
        <v>5880</v>
      </c>
      <c r="E7262" s="370">
        <v>4000</v>
      </c>
      <c r="F7262" s="374" t="s">
        <v>8386</v>
      </c>
      <c r="G7262" s="350" t="s">
        <v>8387</v>
      </c>
      <c r="H7262" s="349" t="s">
        <v>1026</v>
      </c>
      <c r="I7262" s="349" t="s">
        <v>5793</v>
      </c>
      <c r="J7262" s="351" t="s">
        <v>1026</v>
      </c>
      <c r="K7262" s="352">
        <v>4</v>
      </c>
      <c r="L7262" s="353">
        <v>12</v>
      </c>
      <c r="M7262" s="377">
        <v>48000</v>
      </c>
      <c r="N7262" s="350">
        <v>4</v>
      </c>
      <c r="O7262" s="349">
        <v>6</v>
      </c>
      <c r="P7262" s="377">
        <v>24000</v>
      </c>
    </row>
    <row r="7263" spans="1:16" x14ac:dyDescent="0.2">
      <c r="A7263" s="348" t="s">
        <v>5780</v>
      </c>
      <c r="B7263" s="104" t="s">
        <v>423</v>
      </c>
      <c r="C7263" s="367" t="s">
        <v>99</v>
      </c>
      <c r="D7263" s="349" t="s">
        <v>5917</v>
      </c>
      <c r="E7263" s="370">
        <v>4000</v>
      </c>
      <c r="F7263" s="374" t="s">
        <v>8388</v>
      </c>
      <c r="G7263" s="350" t="s">
        <v>8389</v>
      </c>
      <c r="H7263" s="349" t="s">
        <v>1060</v>
      </c>
      <c r="I7263" s="349" t="s">
        <v>5793</v>
      </c>
      <c r="J7263" s="351" t="s">
        <v>1060</v>
      </c>
      <c r="K7263" s="352">
        <v>2</v>
      </c>
      <c r="L7263" s="353">
        <v>6</v>
      </c>
      <c r="M7263" s="377">
        <v>21200</v>
      </c>
      <c r="N7263" s="350">
        <v>4</v>
      </c>
      <c r="O7263" s="349">
        <v>6</v>
      </c>
      <c r="P7263" s="377">
        <v>24000</v>
      </c>
    </row>
    <row r="7264" spans="1:16" x14ac:dyDescent="0.2">
      <c r="A7264" s="348" t="s">
        <v>5780</v>
      </c>
      <c r="B7264" s="104" t="s">
        <v>423</v>
      </c>
      <c r="C7264" s="367" t="s">
        <v>99</v>
      </c>
      <c r="D7264" s="349" t="s">
        <v>5811</v>
      </c>
      <c r="E7264" s="370">
        <v>3000</v>
      </c>
      <c r="F7264" s="374" t="s">
        <v>8390</v>
      </c>
      <c r="G7264" s="350" t="s">
        <v>8391</v>
      </c>
      <c r="H7264" s="349" t="s">
        <v>5821</v>
      </c>
      <c r="I7264" s="349" t="s">
        <v>5793</v>
      </c>
      <c r="J7264" s="351" t="s">
        <v>5821</v>
      </c>
      <c r="K7264" s="352">
        <v>4</v>
      </c>
      <c r="L7264" s="353">
        <v>12</v>
      </c>
      <c r="M7264" s="377">
        <v>36000</v>
      </c>
      <c r="N7264" s="350">
        <v>4</v>
      </c>
      <c r="O7264" s="349">
        <v>6</v>
      </c>
      <c r="P7264" s="377">
        <v>18000</v>
      </c>
    </row>
    <row r="7265" spans="1:16" x14ac:dyDescent="0.2">
      <c r="A7265" s="348" t="s">
        <v>5780</v>
      </c>
      <c r="B7265" s="104" t="s">
        <v>423</v>
      </c>
      <c r="C7265" s="367" t="s">
        <v>99</v>
      </c>
      <c r="D7265" s="349" t="s">
        <v>6156</v>
      </c>
      <c r="E7265" s="370">
        <v>4000</v>
      </c>
      <c r="F7265" s="374" t="s">
        <v>8392</v>
      </c>
      <c r="G7265" s="350" t="s">
        <v>8393</v>
      </c>
      <c r="H7265" s="349" t="s">
        <v>5825</v>
      </c>
      <c r="I7265" s="349" t="s">
        <v>5793</v>
      </c>
      <c r="J7265" s="351" t="s">
        <v>5825</v>
      </c>
      <c r="K7265" s="352">
        <v>2</v>
      </c>
      <c r="L7265" s="353">
        <v>6</v>
      </c>
      <c r="M7265" s="377">
        <v>24000</v>
      </c>
      <c r="N7265" s="350">
        <v>4</v>
      </c>
      <c r="O7265" s="349">
        <v>6</v>
      </c>
      <c r="P7265" s="377">
        <v>24000</v>
      </c>
    </row>
    <row r="7266" spans="1:16" x14ac:dyDescent="0.2">
      <c r="A7266" s="348" t="s">
        <v>5780</v>
      </c>
      <c r="B7266" s="104" t="s">
        <v>423</v>
      </c>
      <c r="C7266" s="367" t="s">
        <v>99</v>
      </c>
      <c r="D7266" s="349" t="s">
        <v>5863</v>
      </c>
      <c r="E7266" s="370">
        <v>4000</v>
      </c>
      <c r="F7266" s="374" t="s">
        <v>8394</v>
      </c>
      <c r="G7266" s="350" t="s">
        <v>8395</v>
      </c>
      <c r="H7266" s="349" t="s">
        <v>5821</v>
      </c>
      <c r="I7266" s="349" t="s">
        <v>5793</v>
      </c>
      <c r="J7266" s="351" t="s">
        <v>5821</v>
      </c>
      <c r="K7266" s="352">
        <v>4</v>
      </c>
      <c r="L7266" s="353">
        <v>12</v>
      </c>
      <c r="M7266" s="377">
        <v>48000</v>
      </c>
      <c r="N7266" s="350">
        <v>4</v>
      </c>
      <c r="O7266" s="349">
        <v>6</v>
      </c>
      <c r="P7266" s="377">
        <v>24000</v>
      </c>
    </row>
    <row r="7267" spans="1:16" x14ac:dyDescent="0.2">
      <c r="A7267" s="348" t="s">
        <v>5780</v>
      </c>
      <c r="B7267" s="104" t="s">
        <v>423</v>
      </c>
      <c r="C7267" s="367" t="s">
        <v>99</v>
      </c>
      <c r="D7267" s="349" t="s">
        <v>7600</v>
      </c>
      <c r="E7267" s="370">
        <v>4000</v>
      </c>
      <c r="F7267" s="374" t="s">
        <v>8396</v>
      </c>
      <c r="G7267" s="350" t="s">
        <v>8397</v>
      </c>
      <c r="H7267" s="349" t="s">
        <v>5821</v>
      </c>
      <c r="I7267" s="349" t="s">
        <v>5793</v>
      </c>
      <c r="J7267" s="351" t="s">
        <v>5821</v>
      </c>
      <c r="K7267" s="352">
        <v>4</v>
      </c>
      <c r="L7267" s="353">
        <v>12</v>
      </c>
      <c r="M7267" s="377">
        <v>48000</v>
      </c>
      <c r="N7267" s="350">
        <v>4</v>
      </c>
      <c r="O7267" s="349">
        <v>6</v>
      </c>
      <c r="P7267" s="377">
        <v>24000</v>
      </c>
    </row>
    <row r="7268" spans="1:16" x14ac:dyDescent="0.2">
      <c r="A7268" s="348" t="s">
        <v>5780</v>
      </c>
      <c r="B7268" s="104" t="s">
        <v>423</v>
      </c>
      <c r="C7268" s="367" t="s">
        <v>99</v>
      </c>
      <c r="D7268" s="349" t="s">
        <v>8398</v>
      </c>
      <c r="E7268" s="370">
        <v>6000</v>
      </c>
      <c r="F7268" s="374" t="s">
        <v>8399</v>
      </c>
      <c r="G7268" s="350" t="s">
        <v>8400</v>
      </c>
      <c r="H7268" s="349" t="s">
        <v>6761</v>
      </c>
      <c r="I7268" s="349" t="s">
        <v>5793</v>
      </c>
      <c r="J7268" s="351" t="s">
        <v>6761</v>
      </c>
      <c r="K7268" s="352">
        <v>3</v>
      </c>
      <c r="L7268" s="353">
        <v>7</v>
      </c>
      <c r="M7268" s="377">
        <v>42000</v>
      </c>
      <c r="N7268" s="350">
        <v>0</v>
      </c>
      <c r="O7268" s="349">
        <v>0</v>
      </c>
      <c r="P7268" s="377">
        <v>0</v>
      </c>
    </row>
    <row r="7269" spans="1:16" x14ac:dyDescent="0.2">
      <c r="A7269" s="348" t="s">
        <v>5780</v>
      </c>
      <c r="B7269" s="104" t="s">
        <v>423</v>
      </c>
      <c r="C7269" s="367" t="s">
        <v>99</v>
      </c>
      <c r="D7269" s="349" t="s">
        <v>5853</v>
      </c>
      <c r="E7269" s="370">
        <v>4000</v>
      </c>
      <c r="F7269" s="374" t="s">
        <v>8401</v>
      </c>
      <c r="G7269" s="350" t="s">
        <v>8402</v>
      </c>
      <c r="H7269" s="349" t="s">
        <v>1060</v>
      </c>
      <c r="I7269" s="349" t="s">
        <v>5793</v>
      </c>
      <c r="J7269" s="351" t="s">
        <v>1060</v>
      </c>
      <c r="K7269" s="352">
        <v>2</v>
      </c>
      <c r="L7269" s="353">
        <v>5</v>
      </c>
      <c r="M7269" s="377">
        <v>19466.666666666668</v>
      </c>
      <c r="N7269" s="350">
        <v>4</v>
      </c>
      <c r="O7269" s="349">
        <v>6</v>
      </c>
      <c r="P7269" s="377">
        <v>24000</v>
      </c>
    </row>
    <row r="7270" spans="1:16" x14ac:dyDescent="0.2">
      <c r="A7270" s="348" t="s">
        <v>5780</v>
      </c>
      <c r="B7270" s="104" t="s">
        <v>423</v>
      </c>
      <c r="C7270" s="367" t="s">
        <v>99</v>
      </c>
      <c r="D7270" s="349" t="s">
        <v>5794</v>
      </c>
      <c r="E7270" s="370">
        <v>4000</v>
      </c>
      <c r="F7270" s="374" t="s">
        <v>8403</v>
      </c>
      <c r="G7270" s="350" t="s">
        <v>8404</v>
      </c>
      <c r="H7270" s="349" t="s">
        <v>5794</v>
      </c>
      <c r="I7270" s="349" t="s">
        <v>5793</v>
      </c>
      <c r="J7270" s="351" t="s">
        <v>5794</v>
      </c>
      <c r="K7270" s="352">
        <v>4</v>
      </c>
      <c r="L7270" s="353">
        <v>12</v>
      </c>
      <c r="M7270" s="377">
        <v>48000</v>
      </c>
      <c r="N7270" s="350">
        <v>4</v>
      </c>
      <c r="O7270" s="349">
        <v>6</v>
      </c>
      <c r="P7270" s="377">
        <v>24000</v>
      </c>
    </row>
    <row r="7271" spans="1:16" x14ac:dyDescent="0.2">
      <c r="A7271" s="348" t="s">
        <v>5780</v>
      </c>
      <c r="B7271" s="104" t="s">
        <v>423</v>
      </c>
      <c r="C7271" s="367" t="s">
        <v>99</v>
      </c>
      <c r="D7271" s="349" t="s">
        <v>5794</v>
      </c>
      <c r="E7271" s="370">
        <v>4000</v>
      </c>
      <c r="F7271" s="374" t="s">
        <v>8405</v>
      </c>
      <c r="G7271" s="350" t="s">
        <v>8406</v>
      </c>
      <c r="H7271" s="349" t="s">
        <v>5794</v>
      </c>
      <c r="I7271" s="349" t="s">
        <v>5793</v>
      </c>
      <c r="J7271" s="351" t="s">
        <v>5794</v>
      </c>
      <c r="K7271" s="352">
        <v>4</v>
      </c>
      <c r="L7271" s="353">
        <v>12</v>
      </c>
      <c r="M7271" s="377">
        <v>48000</v>
      </c>
      <c r="N7271" s="350">
        <v>4</v>
      </c>
      <c r="O7271" s="349">
        <v>6</v>
      </c>
      <c r="P7271" s="377">
        <v>24000</v>
      </c>
    </row>
    <row r="7272" spans="1:16" x14ac:dyDescent="0.2">
      <c r="A7272" s="348" t="s">
        <v>5780</v>
      </c>
      <c r="B7272" s="104" t="s">
        <v>423</v>
      </c>
      <c r="C7272" s="367" t="s">
        <v>99</v>
      </c>
      <c r="D7272" s="349" t="s">
        <v>4514</v>
      </c>
      <c r="E7272" s="370">
        <v>4000</v>
      </c>
      <c r="F7272" s="374" t="s">
        <v>8407</v>
      </c>
      <c r="G7272" s="350" t="s">
        <v>8408</v>
      </c>
      <c r="H7272" s="349" t="s">
        <v>5972</v>
      </c>
      <c r="I7272" s="349" t="s">
        <v>5793</v>
      </c>
      <c r="J7272" s="351" t="s">
        <v>5972</v>
      </c>
      <c r="K7272" s="352">
        <v>4</v>
      </c>
      <c r="L7272" s="353">
        <v>12</v>
      </c>
      <c r="M7272" s="377">
        <v>48000</v>
      </c>
      <c r="N7272" s="350">
        <v>4</v>
      </c>
      <c r="O7272" s="349">
        <v>6</v>
      </c>
      <c r="P7272" s="377">
        <v>24000</v>
      </c>
    </row>
    <row r="7273" spans="1:16" x14ac:dyDescent="0.2">
      <c r="A7273" s="348" t="s">
        <v>5780</v>
      </c>
      <c r="B7273" s="104" t="s">
        <v>423</v>
      </c>
      <c r="C7273" s="367" t="s">
        <v>99</v>
      </c>
      <c r="D7273" s="349" t="s">
        <v>4514</v>
      </c>
      <c r="E7273" s="370">
        <v>4000</v>
      </c>
      <c r="F7273" s="374" t="s">
        <v>8409</v>
      </c>
      <c r="G7273" s="350" t="s">
        <v>8410</v>
      </c>
      <c r="H7273" s="349" t="s">
        <v>5972</v>
      </c>
      <c r="I7273" s="349" t="s">
        <v>5793</v>
      </c>
      <c r="J7273" s="351" t="s">
        <v>5972</v>
      </c>
      <c r="K7273" s="352">
        <v>4</v>
      </c>
      <c r="L7273" s="353">
        <v>12</v>
      </c>
      <c r="M7273" s="377">
        <v>48000</v>
      </c>
      <c r="N7273" s="350">
        <v>4</v>
      </c>
      <c r="O7273" s="349">
        <v>6</v>
      </c>
      <c r="P7273" s="377">
        <v>24000</v>
      </c>
    </row>
    <row r="7274" spans="1:16" x14ac:dyDescent="0.2">
      <c r="A7274" s="348" t="s">
        <v>5780</v>
      </c>
      <c r="B7274" s="104" t="s">
        <v>423</v>
      </c>
      <c r="C7274" s="367" t="s">
        <v>99</v>
      </c>
      <c r="D7274" s="349" t="s">
        <v>5794</v>
      </c>
      <c r="E7274" s="370">
        <v>4000</v>
      </c>
      <c r="F7274" s="374" t="s">
        <v>8411</v>
      </c>
      <c r="G7274" s="350" t="s">
        <v>8412</v>
      </c>
      <c r="H7274" s="349" t="s">
        <v>1026</v>
      </c>
      <c r="I7274" s="349" t="s">
        <v>5793</v>
      </c>
      <c r="J7274" s="351" t="s">
        <v>1026</v>
      </c>
      <c r="K7274" s="352">
        <v>4</v>
      </c>
      <c r="L7274" s="353">
        <v>12</v>
      </c>
      <c r="M7274" s="377">
        <v>48000</v>
      </c>
      <c r="N7274" s="350">
        <v>4</v>
      </c>
      <c r="O7274" s="349">
        <v>6</v>
      </c>
      <c r="P7274" s="377">
        <v>24000</v>
      </c>
    </row>
    <row r="7275" spans="1:16" x14ac:dyDescent="0.2">
      <c r="A7275" s="348" t="s">
        <v>5780</v>
      </c>
      <c r="B7275" s="104" t="s">
        <v>423</v>
      </c>
      <c r="C7275" s="367" t="s">
        <v>99</v>
      </c>
      <c r="D7275" s="349" t="s">
        <v>5790</v>
      </c>
      <c r="E7275" s="370">
        <v>4000</v>
      </c>
      <c r="F7275" s="374" t="s">
        <v>8413</v>
      </c>
      <c r="G7275" s="350" t="s">
        <v>8414</v>
      </c>
      <c r="H7275" s="349" t="s">
        <v>1060</v>
      </c>
      <c r="I7275" s="349" t="s">
        <v>5793</v>
      </c>
      <c r="J7275" s="351" t="s">
        <v>1060</v>
      </c>
      <c r="K7275" s="352">
        <v>4</v>
      </c>
      <c r="L7275" s="353">
        <v>12</v>
      </c>
      <c r="M7275" s="377">
        <v>48000</v>
      </c>
      <c r="N7275" s="350">
        <v>4</v>
      </c>
      <c r="O7275" s="349">
        <v>6</v>
      </c>
      <c r="P7275" s="377">
        <v>24000</v>
      </c>
    </row>
    <row r="7276" spans="1:16" x14ac:dyDescent="0.2">
      <c r="A7276" s="348" t="s">
        <v>5780</v>
      </c>
      <c r="B7276" s="104" t="s">
        <v>423</v>
      </c>
      <c r="C7276" s="367" t="s">
        <v>99</v>
      </c>
      <c r="D7276" s="349" t="s">
        <v>5863</v>
      </c>
      <c r="E7276" s="370">
        <v>4000</v>
      </c>
      <c r="F7276" s="374" t="s">
        <v>8415</v>
      </c>
      <c r="G7276" s="350" t="s">
        <v>8416</v>
      </c>
      <c r="H7276" s="349" t="s">
        <v>5821</v>
      </c>
      <c r="I7276" s="349" t="s">
        <v>5793</v>
      </c>
      <c r="J7276" s="351" t="s">
        <v>5821</v>
      </c>
      <c r="K7276" s="352">
        <v>4</v>
      </c>
      <c r="L7276" s="353">
        <v>12</v>
      </c>
      <c r="M7276" s="377">
        <v>48000</v>
      </c>
      <c r="N7276" s="350">
        <v>4</v>
      </c>
      <c r="O7276" s="349">
        <v>6</v>
      </c>
      <c r="P7276" s="377">
        <v>24000</v>
      </c>
    </row>
    <row r="7277" spans="1:16" x14ac:dyDescent="0.2">
      <c r="A7277" s="348" t="s">
        <v>5780</v>
      </c>
      <c r="B7277" s="104" t="s">
        <v>423</v>
      </c>
      <c r="C7277" s="367" t="s">
        <v>99</v>
      </c>
      <c r="D7277" s="349" t="s">
        <v>4514</v>
      </c>
      <c r="E7277" s="370">
        <v>4000</v>
      </c>
      <c r="F7277" s="374" t="s">
        <v>8417</v>
      </c>
      <c r="G7277" s="350" t="s">
        <v>8418</v>
      </c>
      <c r="H7277" s="349" t="s">
        <v>5972</v>
      </c>
      <c r="I7277" s="349" t="s">
        <v>5793</v>
      </c>
      <c r="J7277" s="351" t="s">
        <v>5972</v>
      </c>
      <c r="K7277" s="352">
        <v>4</v>
      </c>
      <c r="L7277" s="353">
        <v>12</v>
      </c>
      <c r="M7277" s="377">
        <v>48000</v>
      </c>
      <c r="N7277" s="350">
        <v>4</v>
      </c>
      <c r="O7277" s="349">
        <v>6</v>
      </c>
      <c r="P7277" s="377">
        <v>24000</v>
      </c>
    </row>
    <row r="7278" spans="1:16" x14ac:dyDescent="0.2">
      <c r="A7278" s="348" t="s">
        <v>5780</v>
      </c>
      <c r="B7278" s="104" t="s">
        <v>423</v>
      </c>
      <c r="C7278" s="367" t="s">
        <v>99</v>
      </c>
      <c r="D7278" s="349" t="s">
        <v>5870</v>
      </c>
      <c r="E7278" s="370">
        <v>4000</v>
      </c>
      <c r="F7278" s="374" t="s">
        <v>8419</v>
      </c>
      <c r="G7278" s="350" t="s">
        <v>8420</v>
      </c>
      <c r="H7278" s="349" t="s">
        <v>5821</v>
      </c>
      <c r="I7278" s="349" t="s">
        <v>5793</v>
      </c>
      <c r="J7278" s="351" t="s">
        <v>5821</v>
      </c>
      <c r="K7278" s="352">
        <v>4</v>
      </c>
      <c r="L7278" s="353">
        <v>12</v>
      </c>
      <c r="M7278" s="377">
        <v>48000</v>
      </c>
      <c r="N7278" s="350">
        <v>4</v>
      </c>
      <c r="O7278" s="349">
        <v>6</v>
      </c>
      <c r="P7278" s="377">
        <v>24000</v>
      </c>
    </row>
    <row r="7279" spans="1:16" x14ac:dyDescent="0.2">
      <c r="A7279" s="348" t="s">
        <v>5780</v>
      </c>
      <c r="B7279" s="104" t="s">
        <v>423</v>
      </c>
      <c r="C7279" s="367" t="s">
        <v>99</v>
      </c>
      <c r="D7279" s="349" t="s">
        <v>5948</v>
      </c>
      <c r="E7279" s="370">
        <v>3000</v>
      </c>
      <c r="F7279" s="374" t="s">
        <v>8421</v>
      </c>
      <c r="G7279" s="350" t="s">
        <v>8422</v>
      </c>
      <c r="H7279" s="349" t="s">
        <v>1060</v>
      </c>
      <c r="I7279" s="349" t="s">
        <v>5793</v>
      </c>
      <c r="J7279" s="351" t="s">
        <v>1060</v>
      </c>
      <c r="K7279" s="352">
        <v>4</v>
      </c>
      <c r="L7279" s="353">
        <v>12</v>
      </c>
      <c r="M7279" s="377">
        <v>36000</v>
      </c>
      <c r="N7279" s="350">
        <v>4</v>
      </c>
      <c r="O7279" s="349">
        <v>6</v>
      </c>
      <c r="P7279" s="377">
        <v>18000</v>
      </c>
    </row>
    <row r="7280" spans="1:16" x14ac:dyDescent="0.2">
      <c r="A7280" s="348" t="s">
        <v>5780</v>
      </c>
      <c r="B7280" s="104" t="s">
        <v>423</v>
      </c>
      <c r="C7280" s="367" t="s">
        <v>99</v>
      </c>
      <c r="D7280" s="349" t="s">
        <v>5853</v>
      </c>
      <c r="E7280" s="370">
        <v>4000</v>
      </c>
      <c r="F7280" s="374" t="s">
        <v>8423</v>
      </c>
      <c r="G7280" s="350" t="s">
        <v>8424</v>
      </c>
      <c r="H7280" s="349" t="s">
        <v>1060</v>
      </c>
      <c r="I7280" s="349" t="s">
        <v>5793</v>
      </c>
      <c r="J7280" s="351" t="s">
        <v>1060</v>
      </c>
      <c r="K7280" s="352">
        <v>2</v>
      </c>
      <c r="L7280" s="353">
        <v>6</v>
      </c>
      <c r="M7280" s="377">
        <v>23066.666666666668</v>
      </c>
      <c r="N7280" s="350">
        <v>4</v>
      </c>
      <c r="O7280" s="349">
        <v>6</v>
      </c>
      <c r="P7280" s="377">
        <v>24000</v>
      </c>
    </row>
    <row r="7281" spans="1:16" x14ac:dyDescent="0.2">
      <c r="A7281" s="348" t="s">
        <v>5780</v>
      </c>
      <c r="B7281" s="104" t="s">
        <v>423</v>
      </c>
      <c r="C7281" s="367" t="s">
        <v>99</v>
      </c>
      <c r="D7281" s="349" t="s">
        <v>6198</v>
      </c>
      <c r="E7281" s="370">
        <v>3000</v>
      </c>
      <c r="F7281" s="374" t="s">
        <v>8425</v>
      </c>
      <c r="G7281" s="350" t="s">
        <v>8426</v>
      </c>
      <c r="H7281" s="349" t="s">
        <v>1026</v>
      </c>
      <c r="I7281" s="349" t="s">
        <v>5793</v>
      </c>
      <c r="J7281" s="351" t="s">
        <v>1026</v>
      </c>
      <c r="K7281" s="352">
        <v>4</v>
      </c>
      <c r="L7281" s="353">
        <v>8</v>
      </c>
      <c r="M7281" s="377">
        <v>24000</v>
      </c>
      <c r="N7281" s="350">
        <v>0</v>
      </c>
      <c r="O7281" s="349">
        <v>0</v>
      </c>
      <c r="P7281" s="377">
        <v>0</v>
      </c>
    </row>
    <row r="7282" spans="1:16" x14ac:dyDescent="0.2">
      <c r="A7282" s="348" t="s">
        <v>5780</v>
      </c>
      <c r="B7282" s="104" t="s">
        <v>423</v>
      </c>
      <c r="C7282" s="367" t="s">
        <v>99</v>
      </c>
      <c r="D7282" s="349" t="s">
        <v>7268</v>
      </c>
      <c r="E7282" s="370">
        <v>3000</v>
      </c>
      <c r="F7282" s="374" t="s">
        <v>8425</v>
      </c>
      <c r="G7282" s="350" t="s">
        <v>8426</v>
      </c>
      <c r="H7282" s="349" t="s">
        <v>1026</v>
      </c>
      <c r="I7282" s="349" t="s">
        <v>5793</v>
      </c>
      <c r="J7282" s="351" t="s">
        <v>1026</v>
      </c>
      <c r="K7282" s="352">
        <v>2</v>
      </c>
      <c r="L7282" s="353">
        <v>4</v>
      </c>
      <c r="M7282" s="377">
        <v>10400</v>
      </c>
      <c r="N7282" s="350">
        <v>4</v>
      </c>
      <c r="O7282" s="349">
        <v>6</v>
      </c>
      <c r="P7282" s="377">
        <v>18000</v>
      </c>
    </row>
    <row r="7283" spans="1:16" x14ac:dyDescent="0.2">
      <c r="A7283" s="348" t="s">
        <v>5780</v>
      </c>
      <c r="B7283" s="104" t="s">
        <v>423</v>
      </c>
      <c r="C7283" s="367" t="s">
        <v>99</v>
      </c>
      <c r="D7283" s="349" t="s">
        <v>8427</v>
      </c>
      <c r="E7283" s="370">
        <v>4000</v>
      </c>
      <c r="F7283" s="374" t="s">
        <v>8428</v>
      </c>
      <c r="G7283" s="350" t="s">
        <v>8429</v>
      </c>
      <c r="H7283" s="349" t="s">
        <v>1160</v>
      </c>
      <c r="I7283" s="349" t="s">
        <v>5793</v>
      </c>
      <c r="J7283" s="351" t="s">
        <v>1160</v>
      </c>
      <c r="K7283" s="352">
        <v>4</v>
      </c>
      <c r="L7283" s="353">
        <v>12</v>
      </c>
      <c r="M7283" s="377">
        <v>48000</v>
      </c>
      <c r="N7283" s="350">
        <v>4</v>
      </c>
      <c r="O7283" s="349">
        <v>6</v>
      </c>
      <c r="P7283" s="377">
        <v>24000</v>
      </c>
    </row>
    <row r="7284" spans="1:16" x14ac:dyDescent="0.2">
      <c r="A7284" s="348" t="s">
        <v>5780</v>
      </c>
      <c r="B7284" s="104" t="s">
        <v>423</v>
      </c>
      <c r="C7284" s="367" t="s">
        <v>99</v>
      </c>
      <c r="D7284" s="349" t="s">
        <v>5817</v>
      </c>
      <c r="E7284" s="370">
        <v>2250</v>
      </c>
      <c r="F7284" s="374" t="s">
        <v>8430</v>
      </c>
      <c r="G7284" s="350" t="s">
        <v>8431</v>
      </c>
      <c r="H7284" s="349" t="s">
        <v>5820</v>
      </c>
      <c r="I7284" s="349" t="s">
        <v>5793</v>
      </c>
      <c r="J7284" s="351" t="s">
        <v>5820</v>
      </c>
      <c r="K7284" s="352">
        <v>4</v>
      </c>
      <c r="L7284" s="353">
        <v>7</v>
      </c>
      <c r="M7284" s="377">
        <v>15750</v>
      </c>
      <c r="N7284" s="350">
        <v>0</v>
      </c>
      <c r="O7284" s="349">
        <v>0</v>
      </c>
      <c r="P7284" s="377">
        <v>0</v>
      </c>
    </row>
    <row r="7285" spans="1:16" x14ac:dyDescent="0.2">
      <c r="A7285" s="348" t="s">
        <v>5780</v>
      </c>
      <c r="B7285" s="104" t="s">
        <v>423</v>
      </c>
      <c r="C7285" s="367" t="s">
        <v>99</v>
      </c>
      <c r="D7285" s="349" t="s">
        <v>5853</v>
      </c>
      <c r="E7285" s="370">
        <v>4000</v>
      </c>
      <c r="F7285" s="374" t="s">
        <v>8430</v>
      </c>
      <c r="G7285" s="350" t="s">
        <v>8431</v>
      </c>
      <c r="H7285" s="349" t="s">
        <v>1060</v>
      </c>
      <c r="I7285" s="349" t="s">
        <v>5793</v>
      </c>
      <c r="J7285" s="351" t="s">
        <v>1060</v>
      </c>
      <c r="K7285" s="352">
        <v>2</v>
      </c>
      <c r="L7285" s="353">
        <v>5</v>
      </c>
      <c r="M7285" s="377">
        <v>19466.666666666668</v>
      </c>
      <c r="N7285" s="350">
        <v>4</v>
      </c>
      <c r="O7285" s="349">
        <v>6</v>
      </c>
      <c r="P7285" s="377">
        <v>24000</v>
      </c>
    </row>
    <row r="7286" spans="1:16" x14ac:dyDescent="0.2">
      <c r="A7286" s="348" t="s">
        <v>5780</v>
      </c>
      <c r="B7286" s="104" t="s">
        <v>423</v>
      </c>
      <c r="C7286" s="367" t="s">
        <v>99</v>
      </c>
      <c r="D7286" s="349" t="s">
        <v>5863</v>
      </c>
      <c r="E7286" s="370">
        <v>3000</v>
      </c>
      <c r="F7286" s="374" t="s">
        <v>8432</v>
      </c>
      <c r="G7286" s="350" t="s">
        <v>8433</v>
      </c>
      <c r="H7286" s="349" t="s">
        <v>5821</v>
      </c>
      <c r="I7286" s="349" t="s">
        <v>5793</v>
      </c>
      <c r="J7286" s="351" t="s">
        <v>5821</v>
      </c>
      <c r="K7286" s="352">
        <v>4</v>
      </c>
      <c r="L7286" s="353">
        <v>12</v>
      </c>
      <c r="M7286" s="377">
        <v>36000</v>
      </c>
      <c r="N7286" s="350">
        <v>4</v>
      </c>
      <c r="O7286" s="349">
        <v>6</v>
      </c>
      <c r="P7286" s="377">
        <v>18000</v>
      </c>
    </row>
    <row r="7287" spans="1:16" x14ac:dyDescent="0.2">
      <c r="A7287" s="348" t="s">
        <v>5780</v>
      </c>
      <c r="B7287" s="104" t="s">
        <v>423</v>
      </c>
      <c r="C7287" s="367" t="s">
        <v>99</v>
      </c>
      <c r="D7287" s="349" t="s">
        <v>5808</v>
      </c>
      <c r="E7287" s="370">
        <v>4000</v>
      </c>
      <c r="F7287" s="374" t="s">
        <v>8434</v>
      </c>
      <c r="G7287" s="350" t="s">
        <v>8435</v>
      </c>
      <c r="H7287" s="349" t="s">
        <v>8436</v>
      </c>
      <c r="I7287" s="349" t="s">
        <v>5793</v>
      </c>
      <c r="J7287" s="351" t="s">
        <v>8436</v>
      </c>
      <c r="K7287" s="352">
        <v>1</v>
      </c>
      <c r="L7287" s="353">
        <v>2</v>
      </c>
      <c r="M7287" s="377">
        <v>4666.666666666667</v>
      </c>
      <c r="N7287" s="350">
        <v>4</v>
      </c>
      <c r="O7287" s="349">
        <v>6</v>
      </c>
      <c r="P7287" s="377">
        <v>24000</v>
      </c>
    </row>
    <row r="7288" spans="1:16" x14ac:dyDescent="0.2">
      <c r="A7288" s="348" t="s">
        <v>5780</v>
      </c>
      <c r="B7288" s="104" t="s">
        <v>423</v>
      </c>
      <c r="C7288" s="367" t="s">
        <v>99</v>
      </c>
      <c r="D7288" s="349" t="s">
        <v>5794</v>
      </c>
      <c r="E7288" s="370">
        <v>4000</v>
      </c>
      <c r="F7288" s="374" t="s">
        <v>8437</v>
      </c>
      <c r="G7288" s="350" t="s">
        <v>8438</v>
      </c>
      <c r="H7288" s="349" t="s">
        <v>5794</v>
      </c>
      <c r="I7288" s="349" t="s">
        <v>5793</v>
      </c>
      <c r="J7288" s="351" t="s">
        <v>5794</v>
      </c>
      <c r="K7288" s="352">
        <v>4</v>
      </c>
      <c r="L7288" s="353">
        <v>12</v>
      </c>
      <c r="M7288" s="377">
        <v>48000</v>
      </c>
      <c r="N7288" s="350">
        <v>4</v>
      </c>
      <c r="O7288" s="349">
        <v>6</v>
      </c>
      <c r="P7288" s="377">
        <v>24000</v>
      </c>
    </row>
    <row r="7289" spans="1:16" x14ac:dyDescent="0.2">
      <c r="A7289" s="348" t="s">
        <v>5780</v>
      </c>
      <c r="B7289" s="104" t="s">
        <v>423</v>
      </c>
      <c r="C7289" s="367" t="s">
        <v>99</v>
      </c>
      <c r="D7289" s="349" t="s">
        <v>5794</v>
      </c>
      <c r="E7289" s="370">
        <v>4000</v>
      </c>
      <c r="F7289" s="374" t="s">
        <v>8439</v>
      </c>
      <c r="G7289" s="350" t="s">
        <v>8440</v>
      </c>
      <c r="H7289" s="349" t="s">
        <v>5794</v>
      </c>
      <c r="I7289" s="349" t="s">
        <v>5793</v>
      </c>
      <c r="J7289" s="351" t="s">
        <v>5794</v>
      </c>
      <c r="K7289" s="352">
        <v>4</v>
      </c>
      <c r="L7289" s="353">
        <v>12</v>
      </c>
      <c r="M7289" s="377">
        <v>48000</v>
      </c>
      <c r="N7289" s="350">
        <v>4</v>
      </c>
      <c r="O7289" s="349">
        <v>6</v>
      </c>
      <c r="P7289" s="377">
        <v>24000</v>
      </c>
    </row>
    <row r="7290" spans="1:16" x14ac:dyDescent="0.2">
      <c r="A7290" s="348" t="s">
        <v>5780</v>
      </c>
      <c r="B7290" s="104" t="s">
        <v>423</v>
      </c>
      <c r="C7290" s="367" t="s">
        <v>99</v>
      </c>
      <c r="D7290" s="349" t="s">
        <v>5817</v>
      </c>
      <c r="E7290" s="370">
        <v>2250</v>
      </c>
      <c r="F7290" s="374" t="s">
        <v>8441</v>
      </c>
      <c r="G7290" s="350" t="s">
        <v>8442</v>
      </c>
      <c r="H7290" s="349" t="s">
        <v>1060</v>
      </c>
      <c r="I7290" s="349" t="s">
        <v>5793</v>
      </c>
      <c r="J7290" s="351" t="s">
        <v>1060</v>
      </c>
      <c r="K7290" s="352">
        <v>4</v>
      </c>
      <c r="L7290" s="353">
        <v>12</v>
      </c>
      <c r="M7290" s="377">
        <v>27000</v>
      </c>
      <c r="N7290" s="350">
        <v>4</v>
      </c>
      <c r="O7290" s="349">
        <v>6</v>
      </c>
      <c r="P7290" s="377">
        <v>13500</v>
      </c>
    </row>
    <row r="7291" spans="1:16" x14ac:dyDescent="0.2">
      <c r="A7291" s="348" t="s">
        <v>5780</v>
      </c>
      <c r="B7291" s="104" t="s">
        <v>423</v>
      </c>
      <c r="C7291" s="367" t="s">
        <v>99</v>
      </c>
      <c r="D7291" s="349" t="s">
        <v>6156</v>
      </c>
      <c r="E7291" s="370">
        <v>4000</v>
      </c>
      <c r="F7291" s="374" t="s">
        <v>8443</v>
      </c>
      <c r="G7291" s="350" t="s">
        <v>8444</v>
      </c>
      <c r="H7291" s="349" t="s">
        <v>5825</v>
      </c>
      <c r="I7291" s="349" t="s">
        <v>5793</v>
      </c>
      <c r="J7291" s="351" t="s">
        <v>5825</v>
      </c>
      <c r="K7291" s="352">
        <v>4</v>
      </c>
      <c r="L7291" s="353">
        <v>12</v>
      </c>
      <c r="M7291" s="377">
        <v>48000</v>
      </c>
      <c r="N7291" s="350">
        <v>4</v>
      </c>
      <c r="O7291" s="349">
        <v>6</v>
      </c>
      <c r="P7291" s="377">
        <v>24000</v>
      </c>
    </row>
    <row r="7292" spans="1:16" x14ac:dyDescent="0.2">
      <c r="A7292" s="348" t="s">
        <v>5780</v>
      </c>
      <c r="B7292" s="104" t="s">
        <v>423</v>
      </c>
      <c r="C7292" s="367" t="s">
        <v>99</v>
      </c>
      <c r="D7292" s="349" t="s">
        <v>6156</v>
      </c>
      <c r="E7292" s="370">
        <v>4000</v>
      </c>
      <c r="F7292" s="374" t="s">
        <v>8445</v>
      </c>
      <c r="G7292" s="350" t="s">
        <v>8446</v>
      </c>
      <c r="H7292" s="349" t="s">
        <v>5825</v>
      </c>
      <c r="I7292" s="349" t="s">
        <v>5793</v>
      </c>
      <c r="J7292" s="351" t="s">
        <v>5825</v>
      </c>
      <c r="K7292" s="352">
        <v>4</v>
      </c>
      <c r="L7292" s="353">
        <v>12</v>
      </c>
      <c r="M7292" s="377">
        <v>48000</v>
      </c>
      <c r="N7292" s="350">
        <v>4</v>
      </c>
      <c r="O7292" s="349">
        <v>6</v>
      </c>
      <c r="P7292" s="377">
        <v>24000</v>
      </c>
    </row>
    <row r="7293" spans="1:16" x14ac:dyDescent="0.2">
      <c r="A7293" s="348" t="s">
        <v>5780</v>
      </c>
      <c r="B7293" s="104" t="s">
        <v>423</v>
      </c>
      <c r="C7293" s="367" t="s">
        <v>99</v>
      </c>
      <c r="D7293" s="349" t="s">
        <v>5863</v>
      </c>
      <c r="E7293" s="370">
        <v>3000</v>
      </c>
      <c r="F7293" s="374" t="s">
        <v>8447</v>
      </c>
      <c r="G7293" s="350" t="s">
        <v>8448</v>
      </c>
      <c r="H7293" s="349" t="s">
        <v>5875</v>
      </c>
      <c r="I7293" s="349" t="s">
        <v>1028</v>
      </c>
      <c r="J7293" s="351" t="s">
        <v>5875</v>
      </c>
      <c r="K7293" s="352">
        <v>4</v>
      </c>
      <c r="L7293" s="353">
        <v>12</v>
      </c>
      <c r="M7293" s="377">
        <v>36000</v>
      </c>
      <c r="N7293" s="350">
        <v>4</v>
      </c>
      <c r="O7293" s="349">
        <v>6</v>
      </c>
      <c r="P7293" s="377">
        <v>18000</v>
      </c>
    </row>
    <row r="7294" spans="1:16" x14ac:dyDescent="0.2">
      <c r="A7294" s="348" t="s">
        <v>5780</v>
      </c>
      <c r="B7294" s="104" t="s">
        <v>423</v>
      </c>
      <c r="C7294" s="367" t="s">
        <v>99</v>
      </c>
      <c r="D7294" s="349" t="s">
        <v>8449</v>
      </c>
      <c r="E7294" s="370">
        <v>4000</v>
      </c>
      <c r="F7294" s="374" t="s">
        <v>8450</v>
      </c>
      <c r="G7294" s="350" t="s">
        <v>8451</v>
      </c>
      <c r="H7294" s="349" t="s">
        <v>8452</v>
      </c>
      <c r="I7294" s="349" t="s">
        <v>5814</v>
      </c>
      <c r="J7294" s="351" t="s">
        <v>8452</v>
      </c>
      <c r="K7294" s="352">
        <v>4</v>
      </c>
      <c r="L7294" s="353">
        <v>12</v>
      </c>
      <c r="M7294" s="377">
        <v>48000</v>
      </c>
      <c r="N7294" s="350">
        <v>4</v>
      </c>
      <c r="O7294" s="349">
        <v>6</v>
      </c>
      <c r="P7294" s="377">
        <v>24000</v>
      </c>
    </row>
    <row r="7295" spans="1:16" x14ac:dyDescent="0.2">
      <c r="A7295" s="348" t="s">
        <v>5780</v>
      </c>
      <c r="B7295" s="104" t="s">
        <v>423</v>
      </c>
      <c r="C7295" s="367" t="s">
        <v>99</v>
      </c>
      <c r="D7295" s="349" t="s">
        <v>1026</v>
      </c>
      <c r="E7295" s="370">
        <v>3000</v>
      </c>
      <c r="F7295" s="374" t="s">
        <v>8453</v>
      </c>
      <c r="G7295" s="350" t="s">
        <v>8454</v>
      </c>
      <c r="H7295" s="349" t="s">
        <v>1026</v>
      </c>
      <c r="I7295" s="349" t="s">
        <v>5793</v>
      </c>
      <c r="J7295" s="351" t="s">
        <v>1026</v>
      </c>
      <c r="K7295" s="352">
        <v>1</v>
      </c>
      <c r="L7295" s="353">
        <v>2</v>
      </c>
      <c r="M7295" s="377">
        <v>6000</v>
      </c>
      <c r="N7295" s="350">
        <v>0</v>
      </c>
      <c r="O7295" s="349">
        <v>0</v>
      </c>
      <c r="P7295" s="377">
        <v>0</v>
      </c>
    </row>
    <row r="7296" spans="1:16" x14ac:dyDescent="0.2">
      <c r="A7296" s="348" t="s">
        <v>5780</v>
      </c>
      <c r="B7296" s="104" t="s">
        <v>423</v>
      </c>
      <c r="C7296" s="367" t="s">
        <v>99</v>
      </c>
      <c r="D7296" s="349" t="s">
        <v>1026</v>
      </c>
      <c r="E7296" s="370">
        <v>4000</v>
      </c>
      <c r="F7296" s="374" t="s">
        <v>8453</v>
      </c>
      <c r="G7296" s="350" t="s">
        <v>8454</v>
      </c>
      <c r="H7296" s="349" t="s">
        <v>1026</v>
      </c>
      <c r="I7296" s="349" t="s">
        <v>5793</v>
      </c>
      <c r="J7296" s="351" t="s">
        <v>1026</v>
      </c>
      <c r="K7296" s="352">
        <v>1</v>
      </c>
      <c r="L7296" s="353">
        <v>3</v>
      </c>
      <c r="M7296" s="377">
        <v>8400</v>
      </c>
      <c r="N7296" s="350">
        <v>4</v>
      </c>
      <c r="O7296" s="349">
        <v>6</v>
      </c>
      <c r="P7296" s="377">
        <v>24000</v>
      </c>
    </row>
    <row r="7297" spans="1:16" x14ac:dyDescent="0.2">
      <c r="A7297" s="348" t="s">
        <v>5780</v>
      </c>
      <c r="B7297" s="104" t="s">
        <v>423</v>
      </c>
      <c r="C7297" s="367" t="s">
        <v>99</v>
      </c>
      <c r="D7297" s="349" t="s">
        <v>5790</v>
      </c>
      <c r="E7297" s="370">
        <v>3000</v>
      </c>
      <c r="F7297" s="374" t="s">
        <v>8455</v>
      </c>
      <c r="G7297" s="350" t="s">
        <v>8456</v>
      </c>
      <c r="H7297" s="349" t="s">
        <v>1060</v>
      </c>
      <c r="I7297" s="349" t="s">
        <v>5793</v>
      </c>
      <c r="J7297" s="351" t="s">
        <v>1060</v>
      </c>
      <c r="K7297" s="352">
        <v>4</v>
      </c>
      <c r="L7297" s="353">
        <v>12</v>
      </c>
      <c r="M7297" s="377">
        <v>36000</v>
      </c>
      <c r="N7297" s="350">
        <v>4</v>
      </c>
      <c r="O7297" s="349">
        <v>6</v>
      </c>
      <c r="P7297" s="377">
        <v>18000</v>
      </c>
    </row>
    <row r="7298" spans="1:16" x14ac:dyDescent="0.2">
      <c r="A7298" s="348" t="s">
        <v>5780</v>
      </c>
      <c r="B7298" s="104" t="s">
        <v>423</v>
      </c>
      <c r="C7298" s="367" t="s">
        <v>99</v>
      </c>
      <c r="D7298" s="349" t="s">
        <v>5863</v>
      </c>
      <c r="E7298" s="370">
        <v>3000</v>
      </c>
      <c r="F7298" s="374" t="s">
        <v>8457</v>
      </c>
      <c r="G7298" s="350" t="s">
        <v>8458</v>
      </c>
      <c r="H7298" s="349" t="s">
        <v>1060</v>
      </c>
      <c r="I7298" s="349" t="s">
        <v>1028</v>
      </c>
      <c r="J7298" s="351" t="s">
        <v>1060</v>
      </c>
      <c r="K7298" s="352">
        <v>4</v>
      </c>
      <c r="L7298" s="353">
        <v>12</v>
      </c>
      <c r="M7298" s="377">
        <v>36000</v>
      </c>
      <c r="N7298" s="350">
        <v>4</v>
      </c>
      <c r="O7298" s="349">
        <v>6</v>
      </c>
      <c r="P7298" s="377">
        <v>18000</v>
      </c>
    </row>
    <row r="7299" spans="1:16" x14ac:dyDescent="0.2">
      <c r="A7299" s="348" t="s">
        <v>5780</v>
      </c>
      <c r="B7299" s="104" t="s">
        <v>423</v>
      </c>
      <c r="C7299" s="367" t="s">
        <v>99</v>
      </c>
      <c r="D7299" s="349" t="s">
        <v>5853</v>
      </c>
      <c r="E7299" s="370">
        <v>4000</v>
      </c>
      <c r="F7299" s="374" t="s">
        <v>8459</v>
      </c>
      <c r="G7299" s="350" t="s">
        <v>8460</v>
      </c>
      <c r="H7299" s="349" t="s">
        <v>1060</v>
      </c>
      <c r="I7299" s="349" t="s">
        <v>5793</v>
      </c>
      <c r="J7299" s="351" t="s">
        <v>1060</v>
      </c>
      <c r="K7299" s="352">
        <v>2</v>
      </c>
      <c r="L7299" s="353">
        <v>6</v>
      </c>
      <c r="M7299" s="377">
        <v>23066.666666666668</v>
      </c>
      <c r="N7299" s="350">
        <v>4</v>
      </c>
      <c r="O7299" s="349">
        <v>6</v>
      </c>
      <c r="P7299" s="377">
        <v>24000</v>
      </c>
    </row>
    <row r="7300" spans="1:16" x14ac:dyDescent="0.2">
      <c r="A7300" s="348" t="s">
        <v>5780</v>
      </c>
      <c r="B7300" s="104" t="s">
        <v>423</v>
      </c>
      <c r="C7300" s="367" t="s">
        <v>99</v>
      </c>
      <c r="D7300" s="349" t="s">
        <v>5870</v>
      </c>
      <c r="E7300" s="370">
        <v>4000</v>
      </c>
      <c r="F7300" s="374" t="s">
        <v>8461</v>
      </c>
      <c r="G7300" s="350" t="s">
        <v>8462</v>
      </c>
      <c r="H7300" s="349" t="s">
        <v>6488</v>
      </c>
      <c r="I7300" s="349" t="s">
        <v>5793</v>
      </c>
      <c r="J7300" s="351" t="s">
        <v>6488</v>
      </c>
      <c r="K7300" s="352">
        <v>4</v>
      </c>
      <c r="L7300" s="353">
        <v>12</v>
      </c>
      <c r="M7300" s="377">
        <v>48000</v>
      </c>
      <c r="N7300" s="350">
        <v>4</v>
      </c>
      <c r="O7300" s="349">
        <v>6</v>
      </c>
      <c r="P7300" s="377">
        <v>24000</v>
      </c>
    </row>
    <row r="7301" spans="1:16" x14ac:dyDescent="0.2">
      <c r="A7301" s="348" t="s">
        <v>5780</v>
      </c>
      <c r="B7301" s="104" t="s">
        <v>423</v>
      </c>
      <c r="C7301" s="367" t="s">
        <v>99</v>
      </c>
      <c r="D7301" s="349" t="s">
        <v>6538</v>
      </c>
      <c r="E7301" s="370">
        <v>4000</v>
      </c>
      <c r="F7301" s="374" t="s">
        <v>8463</v>
      </c>
      <c r="G7301" s="350" t="s">
        <v>8464</v>
      </c>
      <c r="H7301" s="349" t="s">
        <v>1160</v>
      </c>
      <c r="I7301" s="349" t="s">
        <v>5793</v>
      </c>
      <c r="J7301" s="351" t="s">
        <v>1160</v>
      </c>
      <c r="K7301" s="352">
        <v>4</v>
      </c>
      <c r="L7301" s="353">
        <v>11</v>
      </c>
      <c r="M7301" s="377">
        <v>44000</v>
      </c>
      <c r="N7301" s="350">
        <v>0</v>
      </c>
      <c r="O7301" s="349">
        <v>0</v>
      </c>
      <c r="P7301" s="377">
        <v>0</v>
      </c>
    </row>
    <row r="7302" spans="1:16" x14ac:dyDescent="0.2">
      <c r="A7302" s="348" t="s">
        <v>5780</v>
      </c>
      <c r="B7302" s="104" t="s">
        <v>423</v>
      </c>
      <c r="C7302" s="367" t="s">
        <v>99</v>
      </c>
      <c r="D7302" s="349" t="s">
        <v>5911</v>
      </c>
      <c r="E7302" s="370">
        <v>4000</v>
      </c>
      <c r="F7302" s="374" t="s">
        <v>8465</v>
      </c>
      <c r="G7302" s="350" t="s">
        <v>8466</v>
      </c>
      <c r="H7302" s="349" t="s">
        <v>1895</v>
      </c>
      <c r="I7302" s="349" t="s">
        <v>5793</v>
      </c>
      <c r="J7302" s="351" t="s">
        <v>1895</v>
      </c>
      <c r="K7302" s="352">
        <v>2</v>
      </c>
      <c r="L7302" s="353">
        <v>6</v>
      </c>
      <c r="M7302" s="377">
        <v>23066.666666666668</v>
      </c>
      <c r="N7302" s="350">
        <v>4</v>
      </c>
      <c r="O7302" s="349">
        <v>6</v>
      </c>
      <c r="P7302" s="377">
        <v>24000</v>
      </c>
    </row>
    <row r="7303" spans="1:16" x14ac:dyDescent="0.2">
      <c r="A7303" s="348" t="s">
        <v>5780</v>
      </c>
      <c r="B7303" s="104" t="s">
        <v>423</v>
      </c>
      <c r="C7303" s="367" t="s">
        <v>99</v>
      </c>
      <c r="D7303" s="349" t="s">
        <v>5853</v>
      </c>
      <c r="E7303" s="370">
        <v>4000</v>
      </c>
      <c r="F7303" s="374" t="s">
        <v>8467</v>
      </c>
      <c r="G7303" s="350" t="s">
        <v>8468</v>
      </c>
      <c r="H7303" s="349" t="s">
        <v>1060</v>
      </c>
      <c r="I7303" s="349" t="s">
        <v>5793</v>
      </c>
      <c r="J7303" s="351" t="s">
        <v>1060</v>
      </c>
      <c r="K7303" s="352">
        <v>2</v>
      </c>
      <c r="L7303" s="353">
        <v>6</v>
      </c>
      <c r="M7303" s="377">
        <v>23066.666666666668</v>
      </c>
      <c r="N7303" s="350">
        <v>4</v>
      </c>
      <c r="O7303" s="349">
        <v>6</v>
      </c>
      <c r="P7303" s="377">
        <v>24000</v>
      </c>
    </row>
    <row r="7304" spans="1:16" x14ac:dyDescent="0.2">
      <c r="A7304" s="348" t="s">
        <v>5780</v>
      </c>
      <c r="B7304" s="104" t="s">
        <v>423</v>
      </c>
      <c r="C7304" s="367" t="s">
        <v>99</v>
      </c>
      <c r="D7304" s="349" t="s">
        <v>6156</v>
      </c>
      <c r="E7304" s="370">
        <v>4000</v>
      </c>
      <c r="F7304" s="374" t="s">
        <v>8469</v>
      </c>
      <c r="G7304" s="350" t="s">
        <v>8470</v>
      </c>
      <c r="H7304" s="349" t="s">
        <v>5825</v>
      </c>
      <c r="I7304" s="349" t="s">
        <v>5793</v>
      </c>
      <c r="J7304" s="351" t="s">
        <v>5825</v>
      </c>
      <c r="K7304" s="352">
        <v>4</v>
      </c>
      <c r="L7304" s="353">
        <v>12</v>
      </c>
      <c r="M7304" s="377">
        <v>48000</v>
      </c>
      <c r="N7304" s="350">
        <v>4</v>
      </c>
      <c r="O7304" s="349">
        <v>6</v>
      </c>
      <c r="P7304" s="377">
        <v>24000</v>
      </c>
    </row>
    <row r="7305" spans="1:16" x14ac:dyDescent="0.2">
      <c r="A7305" s="348" t="s">
        <v>5780</v>
      </c>
      <c r="B7305" s="104" t="s">
        <v>423</v>
      </c>
      <c r="C7305" s="367" t="s">
        <v>99</v>
      </c>
      <c r="D7305" s="349" t="s">
        <v>8471</v>
      </c>
      <c r="E7305" s="370">
        <v>3000</v>
      </c>
      <c r="F7305" s="374" t="s">
        <v>8472</v>
      </c>
      <c r="G7305" s="350" t="s">
        <v>8473</v>
      </c>
      <c r="H7305" s="349" t="s">
        <v>5825</v>
      </c>
      <c r="I7305" s="349" t="s">
        <v>5793</v>
      </c>
      <c r="J7305" s="351" t="s">
        <v>5825</v>
      </c>
      <c r="K7305" s="352">
        <v>1</v>
      </c>
      <c r="L7305" s="353">
        <v>1</v>
      </c>
      <c r="M7305" s="377">
        <v>800</v>
      </c>
      <c r="N7305" s="350">
        <v>4</v>
      </c>
      <c r="O7305" s="349">
        <v>6</v>
      </c>
      <c r="P7305" s="377">
        <v>18000</v>
      </c>
    </row>
    <row r="7306" spans="1:16" x14ac:dyDescent="0.2">
      <c r="A7306" s="348" t="s">
        <v>5780</v>
      </c>
      <c r="B7306" s="104" t="s">
        <v>423</v>
      </c>
      <c r="C7306" s="367" t="s">
        <v>99</v>
      </c>
      <c r="D7306" s="349" t="s">
        <v>5797</v>
      </c>
      <c r="E7306" s="370">
        <v>4000</v>
      </c>
      <c r="F7306" s="374" t="s">
        <v>8474</v>
      </c>
      <c r="G7306" s="350" t="s">
        <v>8475</v>
      </c>
      <c r="H7306" s="349" t="s">
        <v>1060</v>
      </c>
      <c r="I7306" s="349" t="s">
        <v>5793</v>
      </c>
      <c r="J7306" s="351" t="s">
        <v>1060</v>
      </c>
      <c r="K7306" s="352">
        <v>1</v>
      </c>
      <c r="L7306" s="353">
        <v>3</v>
      </c>
      <c r="M7306" s="377">
        <v>12000</v>
      </c>
      <c r="N7306" s="350">
        <v>4</v>
      </c>
      <c r="O7306" s="349">
        <v>6</v>
      </c>
      <c r="P7306" s="377">
        <v>24000</v>
      </c>
    </row>
    <row r="7307" spans="1:16" x14ac:dyDescent="0.2">
      <c r="A7307" s="348" t="s">
        <v>5780</v>
      </c>
      <c r="B7307" s="104" t="s">
        <v>423</v>
      </c>
      <c r="C7307" s="367" t="s">
        <v>99</v>
      </c>
      <c r="D7307" s="349" t="s">
        <v>8476</v>
      </c>
      <c r="E7307" s="370">
        <v>5000</v>
      </c>
      <c r="F7307" s="374" t="s">
        <v>8477</v>
      </c>
      <c r="G7307" s="350" t="s">
        <v>8478</v>
      </c>
      <c r="H7307" s="349" t="s">
        <v>6035</v>
      </c>
      <c r="I7307" s="349" t="s">
        <v>5793</v>
      </c>
      <c r="J7307" s="351" t="s">
        <v>6035</v>
      </c>
      <c r="K7307" s="352">
        <v>4</v>
      </c>
      <c r="L7307" s="353">
        <v>9</v>
      </c>
      <c r="M7307" s="377">
        <v>45000</v>
      </c>
      <c r="N7307" s="350">
        <v>0</v>
      </c>
      <c r="O7307" s="349">
        <v>0</v>
      </c>
      <c r="P7307" s="377">
        <v>0</v>
      </c>
    </row>
    <row r="7308" spans="1:16" x14ac:dyDescent="0.2">
      <c r="A7308" s="348" t="s">
        <v>5780</v>
      </c>
      <c r="B7308" s="104" t="s">
        <v>423</v>
      </c>
      <c r="C7308" s="367" t="s">
        <v>99</v>
      </c>
      <c r="D7308" s="349" t="s">
        <v>8479</v>
      </c>
      <c r="E7308" s="370">
        <v>8000</v>
      </c>
      <c r="F7308" s="374" t="s">
        <v>8477</v>
      </c>
      <c r="G7308" s="350" t="s">
        <v>8478</v>
      </c>
      <c r="H7308" s="349" t="s">
        <v>1895</v>
      </c>
      <c r="I7308" s="349" t="s">
        <v>5793</v>
      </c>
      <c r="J7308" s="351" t="s">
        <v>1895</v>
      </c>
      <c r="K7308" s="352">
        <v>1</v>
      </c>
      <c r="L7308" s="353">
        <v>3</v>
      </c>
      <c r="M7308" s="377">
        <v>21600</v>
      </c>
      <c r="N7308" s="350">
        <v>4</v>
      </c>
      <c r="O7308" s="349">
        <v>6</v>
      </c>
      <c r="P7308" s="377">
        <v>48000</v>
      </c>
    </row>
    <row r="7309" spans="1:16" x14ac:dyDescent="0.2">
      <c r="A7309" s="348" t="s">
        <v>5780</v>
      </c>
      <c r="B7309" s="104" t="s">
        <v>423</v>
      </c>
      <c r="C7309" s="367" t="s">
        <v>99</v>
      </c>
      <c r="D7309" s="349" t="s">
        <v>5786</v>
      </c>
      <c r="E7309" s="370">
        <v>1500</v>
      </c>
      <c r="F7309" s="374" t="s">
        <v>8480</v>
      </c>
      <c r="G7309" s="350" t="s">
        <v>8481</v>
      </c>
      <c r="H7309" s="349" t="s">
        <v>8067</v>
      </c>
      <c r="I7309" s="349" t="s">
        <v>5785</v>
      </c>
      <c r="J7309" s="351" t="s">
        <v>8067</v>
      </c>
      <c r="K7309" s="352">
        <v>4</v>
      </c>
      <c r="L7309" s="353">
        <v>12</v>
      </c>
      <c r="M7309" s="377">
        <v>18000</v>
      </c>
      <c r="N7309" s="350">
        <v>4</v>
      </c>
      <c r="O7309" s="349">
        <v>6</v>
      </c>
      <c r="P7309" s="377">
        <v>9000</v>
      </c>
    </row>
    <row r="7310" spans="1:16" x14ac:dyDescent="0.2">
      <c r="A7310" s="348" t="s">
        <v>5780</v>
      </c>
      <c r="B7310" s="104" t="s">
        <v>423</v>
      </c>
      <c r="C7310" s="367" t="s">
        <v>99</v>
      </c>
      <c r="D7310" s="349" t="s">
        <v>5929</v>
      </c>
      <c r="E7310" s="370">
        <v>2000</v>
      </c>
      <c r="F7310" s="374" t="s">
        <v>8482</v>
      </c>
      <c r="G7310" s="350" t="s">
        <v>8483</v>
      </c>
      <c r="H7310" s="349" t="s">
        <v>1026</v>
      </c>
      <c r="I7310" s="349" t="s">
        <v>1028</v>
      </c>
      <c r="J7310" s="351" t="s">
        <v>1026</v>
      </c>
      <c r="K7310" s="352">
        <v>2</v>
      </c>
      <c r="L7310" s="353">
        <v>6</v>
      </c>
      <c r="M7310" s="377">
        <v>12000</v>
      </c>
      <c r="N7310" s="350">
        <v>0</v>
      </c>
      <c r="O7310" s="349">
        <v>0</v>
      </c>
      <c r="P7310" s="377">
        <v>0</v>
      </c>
    </row>
    <row r="7311" spans="1:16" x14ac:dyDescent="0.2">
      <c r="A7311" s="348" t="s">
        <v>5780</v>
      </c>
      <c r="B7311" s="104" t="s">
        <v>423</v>
      </c>
      <c r="C7311" s="367" t="s">
        <v>99</v>
      </c>
      <c r="D7311" s="349" t="s">
        <v>5811</v>
      </c>
      <c r="E7311" s="370">
        <v>3000</v>
      </c>
      <c r="F7311" s="374" t="s">
        <v>8484</v>
      </c>
      <c r="G7311" s="350" t="s">
        <v>8485</v>
      </c>
      <c r="H7311" s="349" t="s">
        <v>1060</v>
      </c>
      <c r="I7311" s="349" t="s">
        <v>5793</v>
      </c>
      <c r="J7311" s="351" t="s">
        <v>1060</v>
      </c>
      <c r="K7311" s="352">
        <v>2</v>
      </c>
      <c r="L7311" s="353">
        <v>6</v>
      </c>
      <c r="M7311" s="377">
        <v>15900</v>
      </c>
      <c r="N7311" s="350">
        <v>4</v>
      </c>
      <c r="O7311" s="349">
        <v>6</v>
      </c>
      <c r="P7311" s="377">
        <v>18000</v>
      </c>
    </row>
    <row r="7312" spans="1:16" x14ac:dyDescent="0.2">
      <c r="A7312" s="348" t="s">
        <v>5780</v>
      </c>
      <c r="B7312" s="104" t="s">
        <v>423</v>
      </c>
      <c r="C7312" s="367" t="s">
        <v>99</v>
      </c>
      <c r="D7312" s="349" t="s">
        <v>5863</v>
      </c>
      <c r="E7312" s="370">
        <v>3000</v>
      </c>
      <c r="F7312" s="374" t="s">
        <v>8486</v>
      </c>
      <c r="G7312" s="350" t="s">
        <v>8487</v>
      </c>
      <c r="H7312" s="349" t="s">
        <v>7461</v>
      </c>
      <c r="I7312" s="349" t="s">
        <v>5793</v>
      </c>
      <c r="J7312" s="351" t="s">
        <v>7461</v>
      </c>
      <c r="K7312" s="352">
        <v>4</v>
      </c>
      <c r="L7312" s="353">
        <v>12</v>
      </c>
      <c r="M7312" s="377">
        <v>36000</v>
      </c>
      <c r="N7312" s="350">
        <v>4</v>
      </c>
      <c r="O7312" s="349">
        <v>6</v>
      </c>
      <c r="P7312" s="377">
        <v>18000</v>
      </c>
    </row>
    <row r="7313" spans="1:16" x14ac:dyDescent="0.2">
      <c r="A7313" s="348" t="s">
        <v>5780</v>
      </c>
      <c r="B7313" s="104" t="s">
        <v>423</v>
      </c>
      <c r="C7313" s="367" t="s">
        <v>99</v>
      </c>
      <c r="D7313" s="349" t="s">
        <v>6019</v>
      </c>
      <c r="E7313" s="370">
        <v>4000</v>
      </c>
      <c r="F7313" s="374" t="s">
        <v>8488</v>
      </c>
      <c r="G7313" s="350" t="s">
        <v>8489</v>
      </c>
      <c r="H7313" s="349" t="s">
        <v>1060</v>
      </c>
      <c r="I7313" s="349" t="s">
        <v>1028</v>
      </c>
      <c r="J7313" s="351" t="s">
        <v>1060</v>
      </c>
      <c r="K7313" s="352">
        <v>4</v>
      </c>
      <c r="L7313" s="353">
        <v>12</v>
      </c>
      <c r="M7313" s="377">
        <v>48000</v>
      </c>
      <c r="N7313" s="350">
        <v>4</v>
      </c>
      <c r="O7313" s="349">
        <v>6</v>
      </c>
      <c r="P7313" s="377">
        <v>24000</v>
      </c>
    </row>
    <row r="7314" spans="1:16" x14ac:dyDescent="0.2">
      <c r="A7314" s="348" t="s">
        <v>5780</v>
      </c>
      <c r="B7314" s="104" t="s">
        <v>423</v>
      </c>
      <c r="C7314" s="367" t="s">
        <v>99</v>
      </c>
      <c r="D7314" s="349" t="s">
        <v>5794</v>
      </c>
      <c r="E7314" s="370">
        <v>3000</v>
      </c>
      <c r="F7314" s="374" t="s">
        <v>8490</v>
      </c>
      <c r="G7314" s="350" t="s">
        <v>8491</v>
      </c>
      <c r="H7314" s="349" t="s">
        <v>1026</v>
      </c>
      <c r="I7314" s="349" t="s">
        <v>1028</v>
      </c>
      <c r="J7314" s="351" t="s">
        <v>1026</v>
      </c>
      <c r="K7314" s="352">
        <v>4</v>
      </c>
      <c r="L7314" s="353">
        <v>12</v>
      </c>
      <c r="M7314" s="377">
        <v>36000</v>
      </c>
      <c r="N7314" s="350">
        <v>4</v>
      </c>
      <c r="O7314" s="349">
        <v>6</v>
      </c>
      <c r="P7314" s="377">
        <v>18000</v>
      </c>
    </row>
    <row r="7315" spans="1:16" x14ac:dyDescent="0.2">
      <c r="A7315" s="348" t="s">
        <v>5780</v>
      </c>
      <c r="B7315" s="104" t="s">
        <v>423</v>
      </c>
      <c r="C7315" s="367" t="s">
        <v>99</v>
      </c>
      <c r="D7315" s="349" t="s">
        <v>5911</v>
      </c>
      <c r="E7315" s="370">
        <v>4000</v>
      </c>
      <c r="F7315" s="374" t="s">
        <v>8492</v>
      </c>
      <c r="G7315" s="350" t="s">
        <v>8493</v>
      </c>
      <c r="H7315" s="349" t="s">
        <v>1060</v>
      </c>
      <c r="I7315" s="349" t="s">
        <v>5793</v>
      </c>
      <c r="J7315" s="351" t="s">
        <v>1060</v>
      </c>
      <c r="K7315" s="352">
        <v>2</v>
      </c>
      <c r="L7315" s="353">
        <v>5</v>
      </c>
      <c r="M7315" s="377">
        <v>19466.666666666668</v>
      </c>
      <c r="N7315" s="350">
        <v>4</v>
      </c>
      <c r="O7315" s="349">
        <v>6</v>
      </c>
      <c r="P7315" s="377">
        <v>24000</v>
      </c>
    </row>
    <row r="7316" spans="1:16" x14ac:dyDescent="0.2">
      <c r="A7316" s="348" t="s">
        <v>5780</v>
      </c>
      <c r="B7316" s="104" t="s">
        <v>423</v>
      </c>
      <c r="C7316" s="367" t="s">
        <v>99</v>
      </c>
      <c r="D7316" s="349" t="s">
        <v>5870</v>
      </c>
      <c r="E7316" s="370">
        <v>3000</v>
      </c>
      <c r="F7316" s="374" t="s">
        <v>8494</v>
      </c>
      <c r="G7316" s="350" t="s">
        <v>8495</v>
      </c>
      <c r="H7316" s="349" t="s">
        <v>5821</v>
      </c>
      <c r="I7316" s="349" t="s">
        <v>5793</v>
      </c>
      <c r="J7316" s="351" t="s">
        <v>5821</v>
      </c>
      <c r="K7316" s="352">
        <v>4</v>
      </c>
      <c r="L7316" s="353">
        <v>12</v>
      </c>
      <c r="M7316" s="377">
        <v>36000</v>
      </c>
      <c r="N7316" s="350">
        <v>1</v>
      </c>
      <c r="O7316" s="349">
        <v>1</v>
      </c>
      <c r="P7316" s="377">
        <v>3000</v>
      </c>
    </row>
    <row r="7317" spans="1:16" x14ac:dyDescent="0.2">
      <c r="A7317" s="348" t="s">
        <v>5780</v>
      </c>
      <c r="B7317" s="104" t="s">
        <v>423</v>
      </c>
      <c r="C7317" s="367" t="s">
        <v>99</v>
      </c>
      <c r="D7317" s="349" t="s">
        <v>5811</v>
      </c>
      <c r="E7317" s="370">
        <v>3000</v>
      </c>
      <c r="F7317" s="374" t="s">
        <v>8496</v>
      </c>
      <c r="G7317" s="350" t="s">
        <v>8497</v>
      </c>
      <c r="H7317" s="349" t="s">
        <v>4299</v>
      </c>
      <c r="I7317" s="349" t="s">
        <v>5814</v>
      </c>
      <c r="J7317" s="351" t="s">
        <v>4299</v>
      </c>
      <c r="K7317" s="352">
        <v>4</v>
      </c>
      <c r="L7317" s="353">
        <v>12</v>
      </c>
      <c r="M7317" s="377">
        <v>36000</v>
      </c>
      <c r="N7317" s="350">
        <v>4</v>
      </c>
      <c r="O7317" s="349">
        <v>6</v>
      </c>
      <c r="P7317" s="377">
        <v>18000</v>
      </c>
    </row>
    <row r="7318" spans="1:16" x14ac:dyDescent="0.2">
      <c r="A7318" s="348" t="s">
        <v>5780</v>
      </c>
      <c r="B7318" s="104" t="s">
        <v>423</v>
      </c>
      <c r="C7318" s="367" t="s">
        <v>99</v>
      </c>
      <c r="D7318" s="349" t="s">
        <v>5794</v>
      </c>
      <c r="E7318" s="370">
        <v>3000</v>
      </c>
      <c r="F7318" s="374" t="s">
        <v>8498</v>
      </c>
      <c r="G7318" s="350" t="s">
        <v>8499</v>
      </c>
      <c r="H7318" s="349" t="s">
        <v>1026</v>
      </c>
      <c r="I7318" s="349" t="s">
        <v>5793</v>
      </c>
      <c r="J7318" s="351" t="s">
        <v>1026</v>
      </c>
      <c r="K7318" s="352">
        <v>4</v>
      </c>
      <c r="L7318" s="353">
        <v>12</v>
      </c>
      <c r="M7318" s="377">
        <v>36000</v>
      </c>
      <c r="N7318" s="350">
        <v>4</v>
      </c>
      <c r="O7318" s="349">
        <v>6</v>
      </c>
      <c r="P7318" s="377">
        <v>18000</v>
      </c>
    </row>
    <row r="7319" spans="1:16" x14ac:dyDescent="0.2">
      <c r="A7319" s="348" t="s">
        <v>5780</v>
      </c>
      <c r="B7319" s="104" t="s">
        <v>423</v>
      </c>
      <c r="C7319" s="367" t="s">
        <v>99</v>
      </c>
      <c r="D7319" s="349" t="s">
        <v>5863</v>
      </c>
      <c r="E7319" s="370">
        <v>3500</v>
      </c>
      <c r="F7319" s="374" t="s">
        <v>8500</v>
      </c>
      <c r="G7319" s="350" t="s">
        <v>8501</v>
      </c>
      <c r="H7319" s="349" t="s">
        <v>1060</v>
      </c>
      <c r="I7319" s="349" t="s">
        <v>1028</v>
      </c>
      <c r="J7319" s="351" t="s">
        <v>1060</v>
      </c>
      <c r="K7319" s="352">
        <v>4</v>
      </c>
      <c r="L7319" s="353">
        <v>12</v>
      </c>
      <c r="M7319" s="377">
        <v>42000</v>
      </c>
      <c r="N7319" s="350">
        <v>4</v>
      </c>
      <c r="O7319" s="349">
        <v>6</v>
      </c>
      <c r="P7319" s="377">
        <v>21000</v>
      </c>
    </row>
    <row r="7320" spans="1:16" x14ac:dyDescent="0.2">
      <c r="A7320" s="348" t="s">
        <v>5780</v>
      </c>
      <c r="B7320" s="104" t="s">
        <v>423</v>
      </c>
      <c r="C7320" s="367" t="s">
        <v>99</v>
      </c>
      <c r="D7320" s="349" t="s">
        <v>5870</v>
      </c>
      <c r="E7320" s="370">
        <v>3000</v>
      </c>
      <c r="F7320" s="374" t="s">
        <v>8502</v>
      </c>
      <c r="G7320" s="350" t="s">
        <v>8503</v>
      </c>
      <c r="H7320" s="349" t="s">
        <v>6761</v>
      </c>
      <c r="I7320" s="349" t="s">
        <v>5793</v>
      </c>
      <c r="J7320" s="351" t="s">
        <v>6761</v>
      </c>
      <c r="K7320" s="352">
        <v>4</v>
      </c>
      <c r="L7320" s="353">
        <v>12</v>
      </c>
      <c r="M7320" s="377">
        <v>36000</v>
      </c>
      <c r="N7320" s="350">
        <v>4</v>
      </c>
      <c r="O7320" s="349">
        <v>6</v>
      </c>
      <c r="P7320" s="377">
        <v>18000</v>
      </c>
    </row>
    <row r="7321" spans="1:16" x14ac:dyDescent="0.2">
      <c r="A7321" s="348" t="s">
        <v>5780</v>
      </c>
      <c r="B7321" s="104" t="s">
        <v>423</v>
      </c>
      <c r="C7321" s="367" t="s">
        <v>99</v>
      </c>
      <c r="D7321" s="349" t="s">
        <v>5870</v>
      </c>
      <c r="E7321" s="370">
        <v>4000</v>
      </c>
      <c r="F7321" s="374" t="s">
        <v>8504</v>
      </c>
      <c r="G7321" s="350" t="s">
        <v>8505</v>
      </c>
      <c r="H7321" s="349" t="s">
        <v>5821</v>
      </c>
      <c r="I7321" s="349" t="s">
        <v>5793</v>
      </c>
      <c r="J7321" s="351" t="s">
        <v>5821</v>
      </c>
      <c r="K7321" s="352">
        <v>4</v>
      </c>
      <c r="L7321" s="353">
        <v>12</v>
      </c>
      <c r="M7321" s="377">
        <v>48000</v>
      </c>
      <c r="N7321" s="350">
        <v>4</v>
      </c>
      <c r="O7321" s="349">
        <v>6</v>
      </c>
      <c r="P7321" s="377">
        <v>24000</v>
      </c>
    </row>
    <row r="7322" spans="1:16" x14ac:dyDescent="0.2">
      <c r="A7322" s="348" t="s">
        <v>5780</v>
      </c>
      <c r="B7322" s="104" t="s">
        <v>423</v>
      </c>
      <c r="C7322" s="367" t="s">
        <v>99</v>
      </c>
      <c r="D7322" s="349" t="s">
        <v>8506</v>
      </c>
      <c r="E7322" s="370">
        <v>5000</v>
      </c>
      <c r="F7322" s="374" t="s">
        <v>8507</v>
      </c>
      <c r="G7322" s="350" t="s">
        <v>8508</v>
      </c>
      <c r="H7322" s="349" t="s">
        <v>6100</v>
      </c>
      <c r="I7322" s="349" t="s">
        <v>1028</v>
      </c>
      <c r="J7322" s="351" t="s">
        <v>6100</v>
      </c>
      <c r="K7322" s="352">
        <v>4</v>
      </c>
      <c r="L7322" s="353">
        <v>12</v>
      </c>
      <c r="M7322" s="377">
        <v>60000</v>
      </c>
      <c r="N7322" s="350">
        <v>4</v>
      </c>
      <c r="O7322" s="349">
        <v>6</v>
      </c>
      <c r="P7322" s="377">
        <v>30000</v>
      </c>
    </row>
    <row r="7323" spans="1:16" x14ac:dyDescent="0.2">
      <c r="A7323" s="348" t="s">
        <v>5780</v>
      </c>
      <c r="B7323" s="104" t="s">
        <v>423</v>
      </c>
      <c r="C7323" s="367" t="s">
        <v>99</v>
      </c>
      <c r="D7323" s="349" t="s">
        <v>5863</v>
      </c>
      <c r="E7323" s="370">
        <v>4000</v>
      </c>
      <c r="F7323" s="374" t="s">
        <v>8509</v>
      </c>
      <c r="G7323" s="350" t="s">
        <v>8510</v>
      </c>
      <c r="H7323" s="349" t="s">
        <v>1060</v>
      </c>
      <c r="I7323" s="349" t="s">
        <v>1028</v>
      </c>
      <c r="J7323" s="351" t="s">
        <v>1060</v>
      </c>
      <c r="K7323" s="352">
        <v>4</v>
      </c>
      <c r="L7323" s="353">
        <v>12</v>
      </c>
      <c r="M7323" s="377">
        <v>48000</v>
      </c>
      <c r="N7323" s="350">
        <v>4</v>
      </c>
      <c r="O7323" s="349">
        <v>6</v>
      </c>
      <c r="P7323" s="377">
        <v>24000</v>
      </c>
    </row>
    <row r="7324" spans="1:16" x14ac:dyDescent="0.2">
      <c r="A7324" s="348" t="s">
        <v>5780</v>
      </c>
      <c r="B7324" s="104" t="s">
        <v>423</v>
      </c>
      <c r="C7324" s="367" t="s">
        <v>99</v>
      </c>
      <c r="D7324" s="349" t="s">
        <v>8511</v>
      </c>
      <c r="E7324" s="370">
        <v>4000</v>
      </c>
      <c r="F7324" s="374" t="s">
        <v>8512</v>
      </c>
      <c r="G7324" s="350" t="s">
        <v>8513</v>
      </c>
      <c r="H7324" s="349" t="s">
        <v>5926</v>
      </c>
      <c r="I7324" s="349" t="s">
        <v>5793</v>
      </c>
      <c r="J7324" s="351" t="s">
        <v>5926</v>
      </c>
      <c r="K7324" s="352">
        <v>4</v>
      </c>
      <c r="L7324" s="353">
        <v>12</v>
      </c>
      <c r="M7324" s="377">
        <v>48000</v>
      </c>
      <c r="N7324" s="350">
        <v>4</v>
      </c>
      <c r="O7324" s="349">
        <v>6</v>
      </c>
      <c r="P7324" s="377">
        <v>24000</v>
      </c>
    </row>
    <row r="7325" spans="1:16" x14ac:dyDescent="0.2">
      <c r="A7325" s="348" t="s">
        <v>5780</v>
      </c>
      <c r="B7325" s="104" t="s">
        <v>423</v>
      </c>
      <c r="C7325" s="367" t="s">
        <v>99</v>
      </c>
      <c r="D7325" s="349" t="s">
        <v>5870</v>
      </c>
      <c r="E7325" s="370">
        <v>4000</v>
      </c>
      <c r="F7325" s="374" t="s">
        <v>8514</v>
      </c>
      <c r="G7325" s="350" t="s">
        <v>8515</v>
      </c>
      <c r="H7325" s="349" t="s">
        <v>6761</v>
      </c>
      <c r="I7325" s="349" t="s">
        <v>5793</v>
      </c>
      <c r="J7325" s="351" t="s">
        <v>6761</v>
      </c>
      <c r="K7325" s="352">
        <v>4</v>
      </c>
      <c r="L7325" s="353">
        <v>12</v>
      </c>
      <c r="M7325" s="377">
        <v>48000</v>
      </c>
      <c r="N7325" s="350">
        <v>4</v>
      </c>
      <c r="O7325" s="349">
        <v>6</v>
      </c>
      <c r="P7325" s="377">
        <v>24000</v>
      </c>
    </row>
    <row r="7326" spans="1:16" x14ac:dyDescent="0.2">
      <c r="A7326" s="348" t="s">
        <v>5780</v>
      </c>
      <c r="B7326" s="104" t="s">
        <v>423</v>
      </c>
      <c r="C7326" s="367" t="s">
        <v>99</v>
      </c>
      <c r="D7326" s="349" t="s">
        <v>4514</v>
      </c>
      <c r="E7326" s="370">
        <v>4000</v>
      </c>
      <c r="F7326" s="374" t="s">
        <v>8516</v>
      </c>
      <c r="G7326" s="350" t="s">
        <v>8517</v>
      </c>
      <c r="H7326" s="349" t="s">
        <v>5972</v>
      </c>
      <c r="I7326" s="349" t="s">
        <v>5793</v>
      </c>
      <c r="J7326" s="351" t="s">
        <v>5972</v>
      </c>
      <c r="K7326" s="352">
        <v>4</v>
      </c>
      <c r="L7326" s="353">
        <v>12</v>
      </c>
      <c r="M7326" s="377">
        <v>48000</v>
      </c>
      <c r="N7326" s="350">
        <v>4</v>
      </c>
      <c r="O7326" s="349">
        <v>6</v>
      </c>
      <c r="P7326" s="377">
        <v>24000</v>
      </c>
    </row>
    <row r="7327" spans="1:16" x14ac:dyDescent="0.2">
      <c r="A7327" s="348" t="s">
        <v>5780</v>
      </c>
      <c r="B7327" s="104" t="s">
        <v>423</v>
      </c>
      <c r="C7327" s="367" t="s">
        <v>99</v>
      </c>
      <c r="D7327" s="349" t="s">
        <v>5808</v>
      </c>
      <c r="E7327" s="370">
        <v>4000</v>
      </c>
      <c r="F7327" s="374" t="s">
        <v>8518</v>
      </c>
      <c r="G7327" s="350" t="s">
        <v>8519</v>
      </c>
      <c r="H7327" s="349" t="s">
        <v>1895</v>
      </c>
      <c r="I7327" s="349" t="s">
        <v>5793</v>
      </c>
      <c r="J7327" s="351" t="s">
        <v>1895</v>
      </c>
      <c r="K7327" s="352">
        <v>1</v>
      </c>
      <c r="L7327" s="353">
        <v>2</v>
      </c>
      <c r="M7327" s="377">
        <v>6666.6666666666661</v>
      </c>
      <c r="N7327" s="350">
        <v>4</v>
      </c>
      <c r="O7327" s="349">
        <v>6</v>
      </c>
      <c r="P7327" s="377">
        <v>24000</v>
      </c>
    </row>
    <row r="7328" spans="1:16" x14ac:dyDescent="0.2">
      <c r="A7328" s="348" t="s">
        <v>5780</v>
      </c>
      <c r="B7328" s="104" t="s">
        <v>423</v>
      </c>
      <c r="C7328" s="367" t="s">
        <v>99</v>
      </c>
      <c r="D7328" s="349" t="s">
        <v>5880</v>
      </c>
      <c r="E7328" s="370">
        <v>3000</v>
      </c>
      <c r="F7328" s="374" t="s">
        <v>8520</v>
      </c>
      <c r="G7328" s="350" t="s">
        <v>8521</v>
      </c>
      <c r="H7328" s="349" t="s">
        <v>1026</v>
      </c>
      <c r="I7328" s="349" t="s">
        <v>5793</v>
      </c>
      <c r="J7328" s="351" t="s">
        <v>1026</v>
      </c>
      <c r="K7328" s="352">
        <v>2</v>
      </c>
      <c r="L7328" s="353">
        <v>6</v>
      </c>
      <c r="M7328" s="377">
        <v>18000</v>
      </c>
      <c r="N7328" s="350">
        <v>0</v>
      </c>
      <c r="O7328" s="349">
        <v>0</v>
      </c>
      <c r="P7328" s="377">
        <v>0</v>
      </c>
    </row>
    <row r="7329" spans="1:16" x14ac:dyDescent="0.2">
      <c r="A7329" s="348" t="s">
        <v>5780</v>
      </c>
      <c r="B7329" s="104" t="s">
        <v>423</v>
      </c>
      <c r="C7329" s="367" t="s">
        <v>99</v>
      </c>
      <c r="D7329" s="349" t="s">
        <v>5811</v>
      </c>
      <c r="E7329" s="370">
        <v>2000</v>
      </c>
      <c r="F7329" s="374" t="s">
        <v>8522</v>
      </c>
      <c r="G7329" s="350" t="s">
        <v>8523</v>
      </c>
      <c r="H7329" s="349" t="s">
        <v>6054</v>
      </c>
      <c r="I7329" s="349" t="s">
        <v>5785</v>
      </c>
      <c r="J7329" s="351" t="s">
        <v>6054</v>
      </c>
      <c r="K7329" s="352">
        <v>4</v>
      </c>
      <c r="L7329" s="353">
        <v>10</v>
      </c>
      <c r="M7329" s="377">
        <v>20000</v>
      </c>
      <c r="N7329" s="350">
        <v>0</v>
      </c>
      <c r="O7329" s="349">
        <v>0</v>
      </c>
      <c r="P7329" s="377">
        <v>0</v>
      </c>
    </row>
    <row r="7330" spans="1:16" x14ac:dyDescent="0.2">
      <c r="A7330" s="348" t="s">
        <v>5780</v>
      </c>
      <c r="B7330" s="104" t="s">
        <v>423</v>
      </c>
      <c r="C7330" s="367" t="s">
        <v>99</v>
      </c>
      <c r="D7330" s="349" t="s">
        <v>5811</v>
      </c>
      <c r="E7330" s="370">
        <v>3000</v>
      </c>
      <c r="F7330" s="374" t="s">
        <v>8522</v>
      </c>
      <c r="G7330" s="350" t="s">
        <v>8523</v>
      </c>
      <c r="H7330" s="349" t="s">
        <v>5825</v>
      </c>
      <c r="I7330" s="349" t="s">
        <v>5793</v>
      </c>
      <c r="J7330" s="351" t="s">
        <v>5825</v>
      </c>
      <c r="K7330" s="352">
        <v>1</v>
      </c>
      <c r="L7330" s="353">
        <v>2</v>
      </c>
      <c r="M7330" s="377">
        <v>5700</v>
      </c>
      <c r="N7330" s="350">
        <v>4</v>
      </c>
      <c r="O7330" s="349">
        <v>6</v>
      </c>
      <c r="P7330" s="377">
        <v>18000</v>
      </c>
    </row>
    <row r="7331" spans="1:16" x14ac:dyDescent="0.2">
      <c r="A7331" s="348" t="s">
        <v>5780</v>
      </c>
      <c r="B7331" s="104" t="s">
        <v>423</v>
      </c>
      <c r="C7331" s="367" t="s">
        <v>99</v>
      </c>
      <c r="D7331" s="349" t="s">
        <v>5794</v>
      </c>
      <c r="E7331" s="370">
        <v>3500</v>
      </c>
      <c r="F7331" s="374" t="s">
        <v>8524</v>
      </c>
      <c r="G7331" s="350" t="s">
        <v>8525</v>
      </c>
      <c r="H7331" s="349" t="s">
        <v>5794</v>
      </c>
      <c r="I7331" s="349" t="s">
        <v>5793</v>
      </c>
      <c r="J7331" s="351" t="s">
        <v>5794</v>
      </c>
      <c r="K7331" s="352">
        <v>4</v>
      </c>
      <c r="L7331" s="353">
        <v>12</v>
      </c>
      <c r="M7331" s="377">
        <v>42000</v>
      </c>
      <c r="N7331" s="350">
        <v>4</v>
      </c>
      <c r="O7331" s="349">
        <v>6</v>
      </c>
      <c r="P7331" s="377">
        <v>21000</v>
      </c>
    </row>
    <row r="7332" spans="1:16" x14ac:dyDescent="0.2">
      <c r="A7332" s="348" t="s">
        <v>5780</v>
      </c>
      <c r="B7332" s="104" t="s">
        <v>423</v>
      </c>
      <c r="C7332" s="367" t="s">
        <v>99</v>
      </c>
      <c r="D7332" s="349" t="s">
        <v>5826</v>
      </c>
      <c r="E7332" s="370">
        <v>4000</v>
      </c>
      <c r="F7332" s="374" t="s">
        <v>8526</v>
      </c>
      <c r="G7332" s="350" t="s">
        <v>8527</v>
      </c>
      <c r="H7332" s="349" t="s">
        <v>1026</v>
      </c>
      <c r="I7332" s="349" t="s">
        <v>5793</v>
      </c>
      <c r="J7332" s="351" t="s">
        <v>1026</v>
      </c>
      <c r="K7332" s="352">
        <v>2</v>
      </c>
      <c r="L7332" s="353">
        <v>5</v>
      </c>
      <c r="M7332" s="377">
        <v>16666.666666666668</v>
      </c>
      <c r="N7332" s="350">
        <v>4</v>
      </c>
      <c r="O7332" s="349">
        <v>6</v>
      </c>
      <c r="P7332" s="377">
        <v>24000</v>
      </c>
    </row>
    <row r="7333" spans="1:16" x14ac:dyDescent="0.2">
      <c r="A7333" s="348" t="s">
        <v>5780</v>
      </c>
      <c r="B7333" s="104" t="s">
        <v>423</v>
      </c>
      <c r="C7333" s="367" t="s">
        <v>99</v>
      </c>
      <c r="D7333" s="349" t="s">
        <v>8528</v>
      </c>
      <c r="E7333" s="370">
        <v>3500</v>
      </c>
      <c r="F7333" s="374" t="s">
        <v>8529</v>
      </c>
      <c r="G7333" s="350" t="s">
        <v>8530</v>
      </c>
      <c r="H7333" s="349" t="s">
        <v>5875</v>
      </c>
      <c r="I7333" s="349" t="s">
        <v>1028</v>
      </c>
      <c r="J7333" s="351" t="s">
        <v>5875</v>
      </c>
      <c r="K7333" s="352">
        <v>4</v>
      </c>
      <c r="L7333" s="353">
        <v>12</v>
      </c>
      <c r="M7333" s="377">
        <v>42000</v>
      </c>
      <c r="N7333" s="350">
        <v>4</v>
      </c>
      <c r="O7333" s="349">
        <v>6</v>
      </c>
      <c r="P7333" s="377">
        <v>21000</v>
      </c>
    </row>
    <row r="7334" spans="1:16" x14ac:dyDescent="0.2">
      <c r="A7334" s="348" t="s">
        <v>5780</v>
      </c>
      <c r="B7334" s="104" t="s">
        <v>423</v>
      </c>
      <c r="C7334" s="367" t="s">
        <v>99</v>
      </c>
      <c r="D7334" s="349" t="s">
        <v>8531</v>
      </c>
      <c r="E7334" s="370">
        <v>2000</v>
      </c>
      <c r="F7334" s="374" t="s">
        <v>8532</v>
      </c>
      <c r="G7334" s="350" t="s">
        <v>8533</v>
      </c>
      <c r="H7334" s="349" t="s">
        <v>5821</v>
      </c>
      <c r="I7334" s="349" t="s">
        <v>5793</v>
      </c>
      <c r="J7334" s="351" t="s">
        <v>5821</v>
      </c>
      <c r="K7334" s="352">
        <v>4</v>
      </c>
      <c r="L7334" s="353">
        <v>12</v>
      </c>
      <c r="M7334" s="377">
        <v>24000</v>
      </c>
      <c r="N7334" s="350">
        <v>4</v>
      </c>
      <c r="O7334" s="349">
        <v>6</v>
      </c>
      <c r="P7334" s="377">
        <v>12000</v>
      </c>
    </row>
    <row r="7335" spans="1:16" x14ac:dyDescent="0.2">
      <c r="A7335" s="348" t="s">
        <v>5780</v>
      </c>
      <c r="B7335" s="104" t="s">
        <v>423</v>
      </c>
      <c r="C7335" s="367" t="s">
        <v>99</v>
      </c>
      <c r="D7335" s="349" t="s">
        <v>4514</v>
      </c>
      <c r="E7335" s="370">
        <v>3000</v>
      </c>
      <c r="F7335" s="374" t="s">
        <v>8534</v>
      </c>
      <c r="G7335" s="350" t="s">
        <v>8535</v>
      </c>
      <c r="H7335" s="349" t="s">
        <v>5849</v>
      </c>
      <c r="I7335" s="349" t="s">
        <v>5793</v>
      </c>
      <c r="J7335" s="351" t="s">
        <v>5849</v>
      </c>
      <c r="K7335" s="352">
        <v>4</v>
      </c>
      <c r="L7335" s="353">
        <v>7</v>
      </c>
      <c r="M7335" s="377">
        <v>21000</v>
      </c>
      <c r="N7335" s="350">
        <v>0</v>
      </c>
      <c r="O7335" s="349">
        <v>0</v>
      </c>
      <c r="P7335" s="377">
        <v>0</v>
      </c>
    </row>
    <row r="7336" spans="1:16" x14ac:dyDescent="0.2">
      <c r="A7336" s="348" t="s">
        <v>5780</v>
      </c>
      <c r="B7336" s="104" t="s">
        <v>423</v>
      </c>
      <c r="C7336" s="367" t="s">
        <v>99</v>
      </c>
      <c r="D7336" s="349" t="s">
        <v>5911</v>
      </c>
      <c r="E7336" s="370">
        <v>4000</v>
      </c>
      <c r="F7336" s="374" t="s">
        <v>8534</v>
      </c>
      <c r="G7336" s="350" t="s">
        <v>8535</v>
      </c>
      <c r="H7336" s="349" t="s">
        <v>5825</v>
      </c>
      <c r="I7336" s="349" t="s">
        <v>5793</v>
      </c>
      <c r="J7336" s="351" t="s">
        <v>5825</v>
      </c>
      <c r="K7336" s="352">
        <v>2</v>
      </c>
      <c r="L7336" s="353">
        <v>5</v>
      </c>
      <c r="M7336" s="377">
        <v>19466.666666666668</v>
      </c>
      <c r="N7336" s="350">
        <v>4</v>
      </c>
      <c r="O7336" s="349">
        <v>6</v>
      </c>
      <c r="P7336" s="377">
        <v>24000</v>
      </c>
    </row>
    <row r="7337" spans="1:16" x14ac:dyDescent="0.2">
      <c r="A7337" s="348" t="s">
        <v>5780</v>
      </c>
      <c r="B7337" s="104" t="s">
        <v>423</v>
      </c>
      <c r="C7337" s="367" t="s">
        <v>99</v>
      </c>
      <c r="D7337" s="349" t="s">
        <v>5853</v>
      </c>
      <c r="E7337" s="370">
        <v>4000</v>
      </c>
      <c r="F7337" s="374" t="s">
        <v>8536</v>
      </c>
      <c r="G7337" s="350" t="s">
        <v>8537</v>
      </c>
      <c r="H7337" s="349" t="s">
        <v>1060</v>
      </c>
      <c r="I7337" s="349" t="s">
        <v>5793</v>
      </c>
      <c r="J7337" s="351" t="s">
        <v>1060</v>
      </c>
      <c r="K7337" s="352">
        <v>2</v>
      </c>
      <c r="L7337" s="353">
        <v>6</v>
      </c>
      <c r="M7337" s="377">
        <v>22933.333333333332</v>
      </c>
      <c r="N7337" s="350">
        <v>4</v>
      </c>
      <c r="O7337" s="349">
        <v>6</v>
      </c>
      <c r="P7337" s="377">
        <v>24000</v>
      </c>
    </row>
    <row r="7338" spans="1:16" x14ac:dyDescent="0.2">
      <c r="A7338" s="348" t="s">
        <v>5780</v>
      </c>
      <c r="B7338" s="104" t="s">
        <v>423</v>
      </c>
      <c r="C7338" s="367" t="s">
        <v>99</v>
      </c>
      <c r="D7338" s="349" t="s">
        <v>4514</v>
      </c>
      <c r="E7338" s="370">
        <v>3000</v>
      </c>
      <c r="F7338" s="374" t="s">
        <v>8538</v>
      </c>
      <c r="G7338" s="350" t="s">
        <v>8539</v>
      </c>
      <c r="H7338" s="349" t="s">
        <v>5972</v>
      </c>
      <c r="I7338" s="349" t="s">
        <v>5793</v>
      </c>
      <c r="J7338" s="351" t="s">
        <v>5972</v>
      </c>
      <c r="K7338" s="352">
        <v>4</v>
      </c>
      <c r="L7338" s="353">
        <v>12</v>
      </c>
      <c r="M7338" s="377">
        <v>36000</v>
      </c>
      <c r="N7338" s="350">
        <v>4</v>
      </c>
      <c r="O7338" s="349">
        <v>6</v>
      </c>
      <c r="P7338" s="377">
        <v>18000</v>
      </c>
    </row>
    <row r="7339" spans="1:16" x14ac:dyDescent="0.2">
      <c r="A7339" s="348" t="s">
        <v>5780</v>
      </c>
      <c r="B7339" s="104" t="s">
        <v>423</v>
      </c>
      <c r="C7339" s="367" t="s">
        <v>99</v>
      </c>
      <c r="D7339" s="349" t="s">
        <v>8540</v>
      </c>
      <c r="E7339" s="370">
        <v>4000</v>
      </c>
      <c r="F7339" s="374" t="s">
        <v>8541</v>
      </c>
      <c r="G7339" s="350" t="s">
        <v>8542</v>
      </c>
      <c r="H7339" s="349" t="s">
        <v>1060</v>
      </c>
      <c r="I7339" s="349" t="s">
        <v>5793</v>
      </c>
      <c r="J7339" s="351" t="s">
        <v>1060</v>
      </c>
      <c r="K7339" s="352">
        <v>2</v>
      </c>
      <c r="L7339" s="353">
        <v>4</v>
      </c>
      <c r="M7339" s="377">
        <v>14000</v>
      </c>
      <c r="N7339" s="350">
        <v>4</v>
      </c>
      <c r="O7339" s="349">
        <v>6</v>
      </c>
      <c r="P7339" s="377">
        <v>24000</v>
      </c>
    </row>
    <row r="7340" spans="1:16" x14ac:dyDescent="0.2">
      <c r="A7340" s="348" t="s">
        <v>5780</v>
      </c>
      <c r="B7340" s="104" t="s">
        <v>423</v>
      </c>
      <c r="C7340" s="367" t="s">
        <v>99</v>
      </c>
      <c r="D7340" s="349" t="s">
        <v>5811</v>
      </c>
      <c r="E7340" s="370">
        <v>3500</v>
      </c>
      <c r="F7340" s="374" t="s">
        <v>8543</v>
      </c>
      <c r="G7340" s="350" t="s">
        <v>8544</v>
      </c>
      <c r="H7340" s="349" t="s">
        <v>8545</v>
      </c>
      <c r="I7340" s="349" t="s">
        <v>5842</v>
      </c>
      <c r="J7340" s="351" t="s">
        <v>8545</v>
      </c>
      <c r="K7340" s="352">
        <v>1</v>
      </c>
      <c r="L7340" s="353">
        <v>3</v>
      </c>
      <c r="M7340" s="377">
        <v>10500</v>
      </c>
      <c r="N7340" s="350">
        <v>0</v>
      </c>
      <c r="O7340" s="349">
        <v>0</v>
      </c>
      <c r="P7340" s="377">
        <v>0</v>
      </c>
    </row>
    <row r="7341" spans="1:16" x14ac:dyDescent="0.2">
      <c r="A7341" s="348" t="s">
        <v>5780</v>
      </c>
      <c r="B7341" s="104" t="s">
        <v>423</v>
      </c>
      <c r="C7341" s="367" t="s">
        <v>99</v>
      </c>
      <c r="D7341" s="349" t="s">
        <v>8546</v>
      </c>
      <c r="E7341" s="370">
        <v>1500</v>
      </c>
      <c r="F7341" s="374" t="s">
        <v>8547</v>
      </c>
      <c r="G7341" s="350" t="s">
        <v>8548</v>
      </c>
      <c r="H7341" s="349" t="s">
        <v>8549</v>
      </c>
      <c r="I7341" s="349" t="s">
        <v>5793</v>
      </c>
      <c r="J7341" s="351" t="s">
        <v>8549</v>
      </c>
      <c r="K7341" s="352">
        <v>4</v>
      </c>
      <c r="L7341" s="353">
        <v>12</v>
      </c>
      <c r="M7341" s="377">
        <v>18000</v>
      </c>
      <c r="N7341" s="350">
        <v>4</v>
      </c>
      <c r="O7341" s="349">
        <v>6</v>
      </c>
      <c r="P7341" s="377">
        <v>9000</v>
      </c>
    </row>
    <row r="7342" spans="1:16" x14ac:dyDescent="0.2">
      <c r="A7342" s="348" t="s">
        <v>5780</v>
      </c>
      <c r="B7342" s="104" t="s">
        <v>423</v>
      </c>
      <c r="C7342" s="367" t="s">
        <v>99</v>
      </c>
      <c r="D7342" s="349" t="s">
        <v>5794</v>
      </c>
      <c r="E7342" s="370">
        <v>3000</v>
      </c>
      <c r="F7342" s="374" t="s">
        <v>8550</v>
      </c>
      <c r="G7342" s="350" t="s">
        <v>8551</v>
      </c>
      <c r="H7342" s="349" t="s">
        <v>1026</v>
      </c>
      <c r="I7342" s="349" t="s">
        <v>5793</v>
      </c>
      <c r="J7342" s="351" t="s">
        <v>1026</v>
      </c>
      <c r="K7342" s="352">
        <v>4</v>
      </c>
      <c r="L7342" s="353">
        <v>12</v>
      </c>
      <c r="M7342" s="377">
        <v>36000</v>
      </c>
      <c r="N7342" s="350">
        <v>1</v>
      </c>
      <c r="O7342" s="349">
        <v>3</v>
      </c>
      <c r="P7342" s="377">
        <v>6200</v>
      </c>
    </row>
    <row r="7343" spans="1:16" x14ac:dyDescent="0.2">
      <c r="A7343" s="348" t="s">
        <v>5780</v>
      </c>
      <c r="B7343" s="104" t="s">
        <v>423</v>
      </c>
      <c r="C7343" s="367" t="s">
        <v>99</v>
      </c>
      <c r="D7343" s="349" t="s">
        <v>5794</v>
      </c>
      <c r="E7343" s="370">
        <v>4000</v>
      </c>
      <c r="F7343" s="374" t="s">
        <v>8552</v>
      </c>
      <c r="G7343" s="350" t="s">
        <v>8553</v>
      </c>
      <c r="H7343" s="349" t="s">
        <v>5826</v>
      </c>
      <c r="I7343" s="349" t="s">
        <v>5793</v>
      </c>
      <c r="J7343" s="351" t="s">
        <v>5826</v>
      </c>
      <c r="K7343" s="352">
        <v>4</v>
      </c>
      <c r="L7343" s="353">
        <v>12</v>
      </c>
      <c r="M7343" s="377">
        <v>48000</v>
      </c>
      <c r="N7343" s="350">
        <v>4</v>
      </c>
      <c r="O7343" s="349">
        <v>6</v>
      </c>
      <c r="P7343" s="377">
        <v>24000</v>
      </c>
    </row>
    <row r="7344" spans="1:16" x14ac:dyDescent="0.2">
      <c r="A7344" s="348" t="s">
        <v>5780</v>
      </c>
      <c r="B7344" s="104" t="s">
        <v>423</v>
      </c>
      <c r="C7344" s="367" t="s">
        <v>99</v>
      </c>
      <c r="D7344" s="349" t="s">
        <v>5929</v>
      </c>
      <c r="E7344" s="370">
        <v>2250</v>
      </c>
      <c r="F7344" s="374" t="s">
        <v>8554</v>
      </c>
      <c r="G7344" s="350" t="s">
        <v>8555</v>
      </c>
      <c r="H7344" s="349" t="s">
        <v>1026</v>
      </c>
      <c r="I7344" s="349" t="s">
        <v>1028</v>
      </c>
      <c r="J7344" s="351" t="s">
        <v>1026</v>
      </c>
      <c r="K7344" s="352">
        <v>4</v>
      </c>
      <c r="L7344" s="353">
        <v>12</v>
      </c>
      <c r="M7344" s="377">
        <v>27000</v>
      </c>
      <c r="N7344" s="350">
        <v>4</v>
      </c>
      <c r="O7344" s="349">
        <v>6</v>
      </c>
      <c r="P7344" s="377">
        <v>13500</v>
      </c>
    </row>
    <row r="7345" spans="1:16" x14ac:dyDescent="0.2">
      <c r="A7345" s="348" t="s">
        <v>5780</v>
      </c>
      <c r="B7345" s="104" t="s">
        <v>423</v>
      </c>
      <c r="C7345" s="367" t="s">
        <v>99</v>
      </c>
      <c r="D7345" s="349" t="s">
        <v>5811</v>
      </c>
      <c r="E7345" s="370">
        <v>3000</v>
      </c>
      <c r="F7345" s="374" t="s">
        <v>8556</v>
      </c>
      <c r="G7345" s="350" t="s">
        <v>8557</v>
      </c>
      <c r="H7345" s="349" t="s">
        <v>1026</v>
      </c>
      <c r="I7345" s="349" t="s">
        <v>5793</v>
      </c>
      <c r="J7345" s="351" t="s">
        <v>1026</v>
      </c>
      <c r="K7345" s="352">
        <v>2</v>
      </c>
      <c r="L7345" s="353">
        <v>5</v>
      </c>
      <c r="M7345" s="377">
        <v>15000</v>
      </c>
      <c r="N7345" s="350">
        <v>4</v>
      </c>
      <c r="O7345" s="349">
        <v>6</v>
      </c>
      <c r="P7345" s="377">
        <v>18000</v>
      </c>
    </row>
    <row r="7346" spans="1:16" x14ac:dyDescent="0.2">
      <c r="A7346" s="348" t="s">
        <v>5780</v>
      </c>
      <c r="B7346" s="104" t="s">
        <v>423</v>
      </c>
      <c r="C7346" s="367" t="s">
        <v>99</v>
      </c>
      <c r="D7346" s="349" t="s">
        <v>7466</v>
      </c>
      <c r="E7346" s="370">
        <v>4500</v>
      </c>
      <c r="F7346" s="374" t="s">
        <v>8558</v>
      </c>
      <c r="G7346" s="350" t="s">
        <v>8559</v>
      </c>
      <c r="H7346" s="349" t="s">
        <v>8560</v>
      </c>
      <c r="I7346" s="349" t="s">
        <v>5793</v>
      </c>
      <c r="J7346" s="351" t="s">
        <v>8560</v>
      </c>
      <c r="K7346" s="352">
        <v>4</v>
      </c>
      <c r="L7346" s="353">
        <v>12</v>
      </c>
      <c r="M7346" s="377">
        <v>54000</v>
      </c>
      <c r="N7346" s="350">
        <v>4</v>
      </c>
      <c r="O7346" s="349">
        <v>6</v>
      </c>
      <c r="P7346" s="377">
        <v>27000</v>
      </c>
    </row>
    <row r="7347" spans="1:16" x14ac:dyDescent="0.2">
      <c r="A7347" s="348" t="s">
        <v>5780</v>
      </c>
      <c r="B7347" s="104" t="s">
        <v>423</v>
      </c>
      <c r="C7347" s="367" t="s">
        <v>99</v>
      </c>
      <c r="D7347" s="349" t="s">
        <v>4514</v>
      </c>
      <c r="E7347" s="370">
        <v>4000</v>
      </c>
      <c r="F7347" s="374" t="s">
        <v>8561</v>
      </c>
      <c r="G7347" s="350" t="s">
        <v>8562</v>
      </c>
      <c r="H7347" s="349" t="s">
        <v>5972</v>
      </c>
      <c r="I7347" s="349" t="s">
        <v>5793</v>
      </c>
      <c r="J7347" s="351" t="s">
        <v>5972</v>
      </c>
      <c r="K7347" s="352">
        <v>4</v>
      </c>
      <c r="L7347" s="353">
        <v>12</v>
      </c>
      <c r="M7347" s="377">
        <v>48000</v>
      </c>
      <c r="N7347" s="350">
        <v>4</v>
      </c>
      <c r="O7347" s="349">
        <v>6</v>
      </c>
      <c r="P7347" s="377">
        <v>24000</v>
      </c>
    </row>
    <row r="7348" spans="1:16" x14ac:dyDescent="0.2">
      <c r="A7348" s="348" t="s">
        <v>5780</v>
      </c>
      <c r="B7348" s="104" t="s">
        <v>423</v>
      </c>
      <c r="C7348" s="367" t="s">
        <v>99</v>
      </c>
      <c r="D7348" s="349" t="s">
        <v>5797</v>
      </c>
      <c r="E7348" s="370">
        <v>3000</v>
      </c>
      <c r="F7348" s="374" t="s">
        <v>8563</v>
      </c>
      <c r="G7348" s="350" t="s">
        <v>8564</v>
      </c>
      <c r="H7348" s="349" t="s">
        <v>1060</v>
      </c>
      <c r="I7348" s="349" t="s">
        <v>5793</v>
      </c>
      <c r="J7348" s="351" t="s">
        <v>1060</v>
      </c>
      <c r="K7348" s="352">
        <v>2</v>
      </c>
      <c r="L7348" s="353">
        <v>5</v>
      </c>
      <c r="M7348" s="377">
        <v>12500</v>
      </c>
      <c r="N7348" s="350">
        <v>4</v>
      </c>
      <c r="O7348" s="349">
        <v>6</v>
      </c>
      <c r="P7348" s="377">
        <v>18000</v>
      </c>
    </row>
    <row r="7349" spans="1:16" x14ac:dyDescent="0.2">
      <c r="A7349" s="348" t="s">
        <v>5780</v>
      </c>
      <c r="B7349" s="104" t="s">
        <v>423</v>
      </c>
      <c r="C7349" s="367" t="s">
        <v>99</v>
      </c>
      <c r="D7349" s="349" t="s">
        <v>5893</v>
      </c>
      <c r="E7349" s="370">
        <v>3000</v>
      </c>
      <c r="F7349" s="374" t="s">
        <v>8565</v>
      </c>
      <c r="G7349" s="350" t="s">
        <v>8566</v>
      </c>
      <c r="H7349" s="349" t="s">
        <v>1060</v>
      </c>
      <c r="I7349" s="349" t="s">
        <v>5793</v>
      </c>
      <c r="J7349" s="351" t="s">
        <v>1060</v>
      </c>
      <c r="K7349" s="352">
        <v>4</v>
      </c>
      <c r="L7349" s="353">
        <v>12</v>
      </c>
      <c r="M7349" s="377">
        <v>36000</v>
      </c>
      <c r="N7349" s="350">
        <v>4</v>
      </c>
      <c r="O7349" s="349">
        <v>6</v>
      </c>
      <c r="P7349" s="377">
        <v>18000</v>
      </c>
    </row>
    <row r="7350" spans="1:16" x14ac:dyDescent="0.2">
      <c r="A7350" s="348" t="s">
        <v>5780</v>
      </c>
      <c r="B7350" s="104" t="s">
        <v>423</v>
      </c>
      <c r="C7350" s="367" t="s">
        <v>99</v>
      </c>
      <c r="D7350" s="349" t="s">
        <v>4514</v>
      </c>
      <c r="E7350" s="370">
        <v>4000</v>
      </c>
      <c r="F7350" s="374" t="s">
        <v>8567</v>
      </c>
      <c r="G7350" s="350" t="s">
        <v>8568</v>
      </c>
      <c r="H7350" s="349" t="s">
        <v>5972</v>
      </c>
      <c r="I7350" s="349" t="s">
        <v>5793</v>
      </c>
      <c r="J7350" s="351" t="s">
        <v>5972</v>
      </c>
      <c r="K7350" s="352">
        <v>4</v>
      </c>
      <c r="L7350" s="353">
        <v>12</v>
      </c>
      <c r="M7350" s="377">
        <v>48000</v>
      </c>
      <c r="N7350" s="350">
        <v>4</v>
      </c>
      <c r="O7350" s="349">
        <v>6</v>
      </c>
      <c r="P7350" s="377">
        <v>24000</v>
      </c>
    </row>
    <row r="7351" spans="1:16" x14ac:dyDescent="0.2">
      <c r="A7351" s="348" t="s">
        <v>5780</v>
      </c>
      <c r="B7351" s="104" t="s">
        <v>423</v>
      </c>
      <c r="C7351" s="367" t="s">
        <v>99</v>
      </c>
      <c r="D7351" s="349" t="s">
        <v>4514</v>
      </c>
      <c r="E7351" s="370">
        <v>2000</v>
      </c>
      <c r="F7351" s="374" t="s">
        <v>8569</v>
      </c>
      <c r="G7351" s="350" t="s">
        <v>8570</v>
      </c>
      <c r="H7351" s="349" t="s">
        <v>5852</v>
      </c>
      <c r="I7351" s="349" t="s">
        <v>5793</v>
      </c>
      <c r="J7351" s="351" t="s">
        <v>5852</v>
      </c>
      <c r="K7351" s="352">
        <v>4</v>
      </c>
      <c r="L7351" s="353">
        <v>12</v>
      </c>
      <c r="M7351" s="377">
        <v>24000</v>
      </c>
      <c r="N7351" s="350">
        <v>0</v>
      </c>
      <c r="O7351" s="349">
        <v>0</v>
      </c>
      <c r="P7351" s="377">
        <v>0</v>
      </c>
    </row>
    <row r="7352" spans="1:16" x14ac:dyDescent="0.2">
      <c r="A7352" s="348" t="s">
        <v>5780</v>
      </c>
      <c r="B7352" s="104" t="s">
        <v>423</v>
      </c>
      <c r="C7352" s="367" t="s">
        <v>99</v>
      </c>
      <c r="D7352" s="349" t="s">
        <v>5811</v>
      </c>
      <c r="E7352" s="370">
        <v>3500</v>
      </c>
      <c r="F7352" s="374" t="s">
        <v>8571</v>
      </c>
      <c r="G7352" s="350" t="s">
        <v>8572</v>
      </c>
      <c r="H7352" s="349" t="s">
        <v>8573</v>
      </c>
      <c r="I7352" s="349" t="s">
        <v>5785</v>
      </c>
      <c r="J7352" s="351" t="s">
        <v>6387</v>
      </c>
      <c r="K7352" s="352">
        <v>4</v>
      </c>
      <c r="L7352" s="353">
        <v>12</v>
      </c>
      <c r="M7352" s="377">
        <v>42000</v>
      </c>
      <c r="N7352" s="350">
        <v>4</v>
      </c>
      <c r="O7352" s="349">
        <v>6</v>
      </c>
      <c r="P7352" s="377">
        <v>21000</v>
      </c>
    </row>
    <row r="7353" spans="1:16" x14ac:dyDescent="0.2">
      <c r="A7353" s="348" t="s">
        <v>5780</v>
      </c>
      <c r="B7353" s="104" t="s">
        <v>423</v>
      </c>
      <c r="C7353" s="367" t="s">
        <v>99</v>
      </c>
      <c r="D7353" s="349" t="s">
        <v>8574</v>
      </c>
      <c r="E7353" s="370">
        <v>4000</v>
      </c>
      <c r="F7353" s="374" t="s">
        <v>8575</v>
      </c>
      <c r="G7353" s="350" t="s">
        <v>8576</v>
      </c>
      <c r="H7353" s="349" t="s">
        <v>8577</v>
      </c>
      <c r="I7353" s="349" t="s">
        <v>5785</v>
      </c>
      <c r="J7353" s="351" t="s">
        <v>8577</v>
      </c>
      <c r="K7353" s="352">
        <v>4</v>
      </c>
      <c r="L7353" s="353">
        <v>12</v>
      </c>
      <c r="M7353" s="377">
        <v>48000</v>
      </c>
      <c r="N7353" s="350">
        <v>0</v>
      </c>
      <c r="O7353" s="349">
        <v>0</v>
      </c>
      <c r="P7353" s="377">
        <v>0</v>
      </c>
    </row>
    <row r="7354" spans="1:16" x14ac:dyDescent="0.2">
      <c r="A7354" s="348" t="s">
        <v>5780</v>
      </c>
      <c r="B7354" s="104" t="s">
        <v>423</v>
      </c>
      <c r="C7354" s="367" t="s">
        <v>99</v>
      </c>
      <c r="D7354" s="349" t="s">
        <v>5829</v>
      </c>
      <c r="E7354" s="370">
        <v>4000</v>
      </c>
      <c r="F7354" s="374" t="s">
        <v>8578</v>
      </c>
      <c r="G7354" s="350" t="s">
        <v>8579</v>
      </c>
      <c r="H7354" s="349" t="s">
        <v>5825</v>
      </c>
      <c r="I7354" s="349" t="s">
        <v>5793</v>
      </c>
      <c r="J7354" s="351" t="s">
        <v>5825</v>
      </c>
      <c r="K7354" s="352">
        <v>2</v>
      </c>
      <c r="L7354" s="353">
        <v>6</v>
      </c>
      <c r="M7354" s="377">
        <v>21200</v>
      </c>
      <c r="N7354" s="350">
        <v>4</v>
      </c>
      <c r="O7354" s="349">
        <v>6</v>
      </c>
      <c r="P7354" s="377">
        <v>24000</v>
      </c>
    </row>
    <row r="7355" spans="1:16" x14ac:dyDescent="0.2">
      <c r="A7355" s="348" t="s">
        <v>5780</v>
      </c>
      <c r="B7355" s="104" t="s">
        <v>423</v>
      </c>
      <c r="C7355" s="367" t="s">
        <v>99</v>
      </c>
      <c r="D7355" s="349" t="s">
        <v>5863</v>
      </c>
      <c r="E7355" s="370">
        <v>3000</v>
      </c>
      <c r="F7355" s="374" t="s">
        <v>8580</v>
      </c>
      <c r="G7355" s="350" t="s">
        <v>8581</v>
      </c>
      <c r="H7355" s="349" t="s">
        <v>5875</v>
      </c>
      <c r="I7355" s="349" t="s">
        <v>5793</v>
      </c>
      <c r="J7355" s="351" t="s">
        <v>5875</v>
      </c>
      <c r="K7355" s="352">
        <v>4</v>
      </c>
      <c r="L7355" s="353">
        <v>12</v>
      </c>
      <c r="M7355" s="377">
        <v>36000</v>
      </c>
      <c r="N7355" s="350">
        <v>4</v>
      </c>
      <c r="O7355" s="349">
        <v>6</v>
      </c>
      <c r="P7355" s="377">
        <v>18000</v>
      </c>
    </row>
    <row r="7356" spans="1:16" x14ac:dyDescent="0.2">
      <c r="A7356" s="348" t="s">
        <v>5780</v>
      </c>
      <c r="B7356" s="104" t="s">
        <v>423</v>
      </c>
      <c r="C7356" s="367" t="s">
        <v>99</v>
      </c>
      <c r="D7356" s="349" t="s">
        <v>5863</v>
      </c>
      <c r="E7356" s="370">
        <v>3000</v>
      </c>
      <c r="F7356" s="374" t="s">
        <v>8582</v>
      </c>
      <c r="G7356" s="350" t="s">
        <v>8583</v>
      </c>
      <c r="H7356" s="349" t="s">
        <v>1060</v>
      </c>
      <c r="I7356" s="349" t="s">
        <v>5793</v>
      </c>
      <c r="J7356" s="351" t="s">
        <v>1060</v>
      </c>
      <c r="K7356" s="352">
        <v>4</v>
      </c>
      <c r="L7356" s="353">
        <v>7</v>
      </c>
      <c r="M7356" s="377">
        <v>21000</v>
      </c>
      <c r="N7356" s="350">
        <v>0</v>
      </c>
      <c r="O7356" s="349">
        <v>0</v>
      </c>
      <c r="P7356" s="377">
        <v>0</v>
      </c>
    </row>
    <row r="7357" spans="1:16" x14ac:dyDescent="0.2">
      <c r="A7357" s="348" t="s">
        <v>5780</v>
      </c>
      <c r="B7357" s="104" t="s">
        <v>423</v>
      </c>
      <c r="C7357" s="367" t="s">
        <v>99</v>
      </c>
      <c r="D7357" s="349" t="s">
        <v>6807</v>
      </c>
      <c r="E7357" s="370">
        <v>5000</v>
      </c>
      <c r="F7357" s="374" t="s">
        <v>8582</v>
      </c>
      <c r="G7357" s="350" t="s">
        <v>8583</v>
      </c>
      <c r="H7357" s="349" t="s">
        <v>1060</v>
      </c>
      <c r="I7357" s="349" t="s">
        <v>5793</v>
      </c>
      <c r="J7357" s="351" t="s">
        <v>1060</v>
      </c>
      <c r="K7357" s="352">
        <v>2</v>
      </c>
      <c r="L7357" s="353">
        <v>5</v>
      </c>
      <c r="M7357" s="377">
        <v>23000</v>
      </c>
      <c r="N7357" s="350">
        <v>1</v>
      </c>
      <c r="O7357" s="349">
        <v>2</v>
      </c>
      <c r="P7357" s="377">
        <v>7000</v>
      </c>
    </row>
    <row r="7358" spans="1:16" x14ac:dyDescent="0.2">
      <c r="A7358" s="348" t="s">
        <v>5780</v>
      </c>
      <c r="B7358" s="104" t="s">
        <v>423</v>
      </c>
      <c r="C7358" s="367" t="s">
        <v>99</v>
      </c>
      <c r="D7358" s="349" t="s">
        <v>8037</v>
      </c>
      <c r="E7358" s="370">
        <v>2500</v>
      </c>
      <c r="F7358" s="374" t="s">
        <v>8584</v>
      </c>
      <c r="G7358" s="350" t="s">
        <v>8585</v>
      </c>
      <c r="H7358" s="349" t="s">
        <v>8586</v>
      </c>
      <c r="I7358" s="349" t="s">
        <v>5814</v>
      </c>
      <c r="J7358" s="351" t="s">
        <v>8586</v>
      </c>
      <c r="K7358" s="352">
        <v>4</v>
      </c>
      <c r="L7358" s="353">
        <v>12</v>
      </c>
      <c r="M7358" s="377">
        <v>30000</v>
      </c>
      <c r="N7358" s="350">
        <v>4</v>
      </c>
      <c r="O7358" s="349">
        <v>6</v>
      </c>
      <c r="P7358" s="377">
        <v>15000</v>
      </c>
    </row>
    <row r="7359" spans="1:16" x14ac:dyDescent="0.2">
      <c r="A7359" s="348" t="s">
        <v>5780</v>
      </c>
      <c r="B7359" s="104" t="s">
        <v>423</v>
      </c>
      <c r="C7359" s="367" t="s">
        <v>99</v>
      </c>
      <c r="D7359" s="349" t="s">
        <v>5863</v>
      </c>
      <c r="E7359" s="370">
        <v>3000</v>
      </c>
      <c r="F7359" s="374" t="s">
        <v>8587</v>
      </c>
      <c r="G7359" s="350" t="s">
        <v>8588</v>
      </c>
      <c r="H7359" s="349" t="s">
        <v>5875</v>
      </c>
      <c r="I7359" s="349" t="s">
        <v>5793</v>
      </c>
      <c r="J7359" s="351" t="s">
        <v>5875</v>
      </c>
      <c r="K7359" s="352">
        <v>4</v>
      </c>
      <c r="L7359" s="353">
        <v>12</v>
      </c>
      <c r="M7359" s="377">
        <v>36000</v>
      </c>
      <c r="N7359" s="350">
        <v>4</v>
      </c>
      <c r="O7359" s="349">
        <v>6</v>
      </c>
      <c r="P7359" s="377">
        <v>18000</v>
      </c>
    </row>
    <row r="7360" spans="1:16" x14ac:dyDescent="0.2">
      <c r="A7360" s="348" t="s">
        <v>5780</v>
      </c>
      <c r="B7360" s="104" t="s">
        <v>423</v>
      </c>
      <c r="C7360" s="367" t="s">
        <v>99</v>
      </c>
      <c r="D7360" s="349" t="s">
        <v>4514</v>
      </c>
      <c r="E7360" s="370">
        <v>4000</v>
      </c>
      <c r="F7360" s="374" t="s">
        <v>8589</v>
      </c>
      <c r="G7360" s="350" t="s">
        <v>8590</v>
      </c>
      <c r="H7360" s="349" t="s">
        <v>5972</v>
      </c>
      <c r="I7360" s="349" t="s">
        <v>5793</v>
      </c>
      <c r="J7360" s="351" t="s">
        <v>5972</v>
      </c>
      <c r="K7360" s="352">
        <v>4</v>
      </c>
      <c r="L7360" s="353">
        <v>12</v>
      </c>
      <c r="M7360" s="377">
        <v>48000</v>
      </c>
      <c r="N7360" s="350">
        <v>4</v>
      </c>
      <c r="O7360" s="349">
        <v>6</v>
      </c>
      <c r="P7360" s="377">
        <v>24000</v>
      </c>
    </row>
    <row r="7361" spans="1:16" x14ac:dyDescent="0.2">
      <c r="A7361" s="348" t="s">
        <v>5780</v>
      </c>
      <c r="B7361" s="104" t="s">
        <v>423</v>
      </c>
      <c r="C7361" s="367" t="s">
        <v>99</v>
      </c>
      <c r="D7361" s="349" t="s">
        <v>6130</v>
      </c>
      <c r="E7361" s="370">
        <v>4000</v>
      </c>
      <c r="F7361" s="374" t="s">
        <v>8591</v>
      </c>
      <c r="G7361" s="350" t="s">
        <v>8592</v>
      </c>
      <c r="H7361" s="349" t="s">
        <v>1895</v>
      </c>
      <c r="I7361" s="349" t="s">
        <v>5793</v>
      </c>
      <c r="J7361" s="351" t="s">
        <v>1895</v>
      </c>
      <c r="K7361" s="352">
        <v>2</v>
      </c>
      <c r="L7361" s="353">
        <v>6</v>
      </c>
      <c r="M7361" s="377">
        <v>23066.666666666668</v>
      </c>
      <c r="N7361" s="350">
        <v>4</v>
      </c>
      <c r="O7361" s="349">
        <v>6</v>
      </c>
      <c r="P7361" s="377">
        <v>24000</v>
      </c>
    </row>
    <row r="7362" spans="1:16" x14ac:dyDescent="0.2">
      <c r="A7362" s="348" t="s">
        <v>5780</v>
      </c>
      <c r="B7362" s="104" t="s">
        <v>423</v>
      </c>
      <c r="C7362" s="367" t="s">
        <v>99</v>
      </c>
      <c r="D7362" s="349" t="s">
        <v>5863</v>
      </c>
      <c r="E7362" s="370">
        <v>4000</v>
      </c>
      <c r="F7362" s="374" t="s">
        <v>8593</v>
      </c>
      <c r="G7362" s="350" t="s">
        <v>8594</v>
      </c>
      <c r="H7362" s="349" t="s">
        <v>1060</v>
      </c>
      <c r="I7362" s="349" t="s">
        <v>5793</v>
      </c>
      <c r="J7362" s="351" t="s">
        <v>1060</v>
      </c>
      <c r="K7362" s="352">
        <v>4</v>
      </c>
      <c r="L7362" s="353">
        <v>12</v>
      </c>
      <c r="M7362" s="377">
        <v>48000</v>
      </c>
      <c r="N7362" s="350">
        <v>4</v>
      </c>
      <c r="O7362" s="349">
        <v>6</v>
      </c>
      <c r="P7362" s="377">
        <v>24000</v>
      </c>
    </row>
    <row r="7363" spans="1:16" x14ac:dyDescent="0.2">
      <c r="A7363" s="348" t="s">
        <v>5780</v>
      </c>
      <c r="B7363" s="104" t="s">
        <v>423</v>
      </c>
      <c r="C7363" s="367" t="s">
        <v>99</v>
      </c>
      <c r="D7363" s="349" t="s">
        <v>4514</v>
      </c>
      <c r="E7363" s="370">
        <v>4000</v>
      </c>
      <c r="F7363" s="374" t="s">
        <v>8595</v>
      </c>
      <c r="G7363" s="350" t="s">
        <v>8596</v>
      </c>
      <c r="H7363" s="349" t="s">
        <v>5849</v>
      </c>
      <c r="I7363" s="349" t="s">
        <v>5793</v>
      </c>
      <c r="J7363" s="351" t="s">
        <v>5849</v>
      </c>
      <c r="K7363" s="352">
        <v>4</v>
      </c>
      <c r="L7363" s="353">
        <v>12</v>
      </c>
      <c r="M7363" s="377">
        <v>48000</v>
      </c>
      <c r="N7363" s="350">
        <v>0</v>
      </c>
      <c r="O7363" s="349">
        <v>0</v>
      </c>
      <c r="P7363" s="377">
        <v>0</v>
      </c>
    </row>
    <row r="7364" spans="1:16" x14ac:dyDescent="0.2">
      <c r="A7364" s="348" t="s">
        <v>5780</v>
      </c>
      <c r="B7364" s="104" t="s">
        <v>423</v>
      </c>
      <c r="C7364" s="367" t="s">
        <v>99</v>
      </c>
      <c r="D7364" s="349" t="s">
        <v>7268</v>
      </c>
      <c r="E7364" s="370">
        <v>4000</v>
      </c>
      <c r="F7364" s="374" t="s">
        <v>8597</v>
      </c>
      <c r="G7364" s="350" t="s">
        <v>8598</v>
      </c>
      <c r="H7364" s="349" t="s">
        <v>8599</v>
      </c>
      <c r="I7364" s="349" t="s">
        <v>5793</v>
      </c>
      <c r="J7364" s="351" t="s">
        <v>8599</v>
      </c>
      <c r="K7364" s="352">
        <v>2</v>
      </c>
      <c r="L7364" s="353">
        <v>4</v>
      </c>
      <c r="M7364" s="377">
        <v>16000</v>
      </c>
      <c r="N7364" s="350">
        <v>4</v>
      </c>
      <c r="O7364" s="349">
        <v>6</v>
      </c>
      <c r="P7364" s="377">
        <v>24000</v>
      </c>
    </row>
    <row r="7365" spans="1:16" x14ac:dyDescent="0.2">
      <c r="A7365" s="348" t="s">
        <v>5780</v>
      </c>
      <c r="B7365" s="104" t="s">
        <v>423</v>
      </c>
      <c r="C7365" s="367" t="s">
        <v>99</v>
      </c>
      <c r="D7365" s="349" t="s">
        <v>5870</v>
      </c>
      <c r="E7365" s="370">
        <v>4000</v>
      </c>
      <c r="F7365" s="374" t="s">
        <v>8600</v>
      </c>
      <c r="G7365" s="350" t="s">
        <v>8601</v>
      </c>
      <c r="H7365" s="349" t="s">
        <v>8602</v>
      </c>
      <c r="I7365" s="349" t="s">
        <v>1028</v>
      </c>
      <c r="J7365" s="351" t="s">
        <v>8602</v>
      </c>
      <c r="K7365" s="352">
        <v>4</v>
      </c>
      <c r="L7365" s="353">
        <v>12</v>
      </c>
      <c r="M7365" s="377">
        <v>48000</v>
      </c>
      <c r="N7365" s="350">
        <v>4</v>
      </c>
      <c r="O7365" s="349">
        <v>6</v>
      </c>
      <c r="P7365" s="377">
        <v>24000</v>
      </c>
    </row>
    <row r="7366" spans="1:16" x14ac:dyDescent="0.2">
      <c r="A7366" s="348" t="s">
        <v>5780</v>
      </c>
      <c r="B7366" s="104" t="s">
        <v>423</v>
      </c>
      <c r="C7366" s="367" t="s">
        <v>99</v>
      </c>
      <c r="D7366" s="349" t="s">
        <v>5794</v>
      </c>
      <c r="E7366" s="370">
        <v>4000</v>
      </c>
      <c r="F7366" s="374" t="s">
        <v>8603</v>
      </c>
      <c r="G7366" s="350" t="s">
        <v>8604</v>
      </c>
      <c r="H7366" s="349" t="s">
        <v>5794</v>
      </c>
      <c r="I7366" s="349" t="s">
        <v>5793</v>
      </c>
      <c r="J7366" s="351" t="s">
        <v>5794</v>
      </c>
      <c r="K7366" s="352">
        <v>4</v>
      </c>
      <c r="L7366" s="353">
        <v>12</v>
      </c>
      <c r="M7366" s="377">
        <v>48000</v>
      </c>
      <c r="N7366" s="350">
        <v>4</v>
      </c>
      <c r="O7366" s="349">
        <v>6</v>
      </c>
      <c r="P7366" s="377">
        <v>24000</v>
      </c>
    </row>
    <row r="7367" spans="1:16" x14ac:dyDescent="0.2">
      <c r="A7367" s="348" t="s">
        <v>5780</v>
      </c>
      <c r="B7367" s="104" t="s">
        <v>423</v>
      </c>
      <c r="C7367" s="367" t="s">
        <v>99</v>
      </c>
      <c r="D7367" s="349" t="s">
        <v>7078</v>
      </c>
      <c r="E7367" s="370">
        <v>2500</v>
      </c>
      <c r="F7367" s="374" t="s">
        <v>8605</v>
      </c>
      <c r="G7367" s="350" t="s">
        <v>8606</v>
      </c>
      <c r="H7367" s="349" t="s">
        <v>8607</v>
      </c>
      <c r="I7367" s="349" t="s">
        <v>5959</v>
      </c>
      <c r="J7367" s="351" t="s">
        <v>8608</v>
      </c>
      <c r="K7367" s="352">
        <v>4</v>
      </c>
      <c r="L7367" s="353">
        <v>12</v>
      </c>
      <c r="M7367" s="377">
        <v>30000</v>
      </c>
      <c r="N7367" s="350">
        <v>4</v>
      </c>
      <c r="O7367" s="349">
        <v>6</v>
      </c>
      <c r="P7367" s="377">
        <v>15000</v>
      </c>
    </row>
    <row r="7368" spans="1:16" x14ac:dyDescent="0.2">
      <c r="A7368" s="348" t="s">
        <v>5780</v>
      </c>
      <c r="B7368" s="104" t="s">
        <v>423</v>
      </c>
      <c r="C7368" s="367" t="s">
        <v>99</v>
      </c>
      <c r="D7368" s="349" t="s">
        <v>8609</v>
      </c>
      <c r="E7368" s="370">
        <v>5000</v>
      </c>
      <c r="F7368" s="374" t="s">
        <v>8610</v>
      </c>
      <c r="G7368" s="350" t="s">
        <v>8611</v>
      </c>
      <c r="H7368" s="349" t="s">
        <v>2388</v>
      </c>
      <c r="I7368" s="349" t="s">
        <v>5793</v>
      </c>
      <c r="J7368" s="351" t="s">
        <v>2388</v>
      </c>
      <c r="K7368" s="352">
        <v>2</v>
      </c>
      <c r="L7368" s="353">
        <v>5</v>
      </c>
      <c r="M7368" s="377">
        <v>25000</v>
      </c>
      <c r="N7368" s="350">
        <v>0</v>
      </c>
      <c r="O7368" s="349">
        <v>0</v>
      </c>
      <c r="P7368" s="377">
        <v>0</v>
      </c>
    </row>
    <row r="7369" spans="1:16" x14ac:dyDescent="0.2">
      <c r="A7369" s="348" t="s">
        <v>5780</v>
      </c>
      <c r="B7369" s="104" t="s">
        <v>423</v>
      </c>
      <c r="C7369" s="367" t="s">
        <v>99</v>
      </c>
      <c r="D7369" s="349" t="s">
        <v>5811</v>
      </c>
      <c r="E7369" s="370">
        <v>3000</v>
      </c>
      <c r="F7369" s="374" t="s">
        <v>8612</v>
      </c>
      <c r="G7369" s="350" t="s">
        <v>8613</v>
      </c>
      <c r="H7369" s="349" t="s">
        <v>7374</v>
      </c>
      <c r="I7369" s="349" t="s">
        <v>5785</v>
      </c>
      <c r="J7369" s="351" t="s">
        <v>7374</v>
      </c>
      <c r="K7369" s="352">
        <v>4</v>
      </c>
      <c r="L7369" s="353">
        <v>12</v>
      </c>
      <c r="M7369" s="377">
        <v>36000</v>
      </c>
      <c r="N7369" s="350">
        <v>4</v>
      </c>
      <c r="O7369" s="349">
        <v>6</v>
      </c>
      <c r="P7369" s="377">
        <v>18000</v>
      </c>
    </row>
    <row r="7370" spans="1:16" x14ac:dyDescent="0.2">
      <c r="A7370" s="348" t="s">
        <v>5780</v>
      </c>
      <c r="B7370" s="104" t="s">
        <v>423</v>
      </c>
      <c r="C7370" s="367" t="s">
        <v>99</v>
      </c>
      <c r="D7370" s="349" t="s">
        <v>6107</v>
      </c>
      <c r="E7370" s="370">
        <v>4000</v>
      </c>
      <c r="F7370" s="374" t="s">
        <v>8614</v>
      </c>
      <c r="G7370" s="350" t="s">
        <v>8615</v>
      </c>
      <c r="H7370" s="349" t="s">
        <v>1060</v>
      </c>
      <c r="I7370" s="349" t="s">
        <v>5793</v>
      </c>
      <c r="J7370" s="351" t="s">
        <v>1060</v>
      </c>
      <c r="K7370" s="352">
        <v>4</v>
      </c>
      <c r="L7370" s="353">
        <v>12</v>
      </c>
      <c r="M7370" s="377">
        <v>48000</v>
      </c>
      <c r="N7370" s="350">
        <v>4</v>
      </c>
      <c r="O7370" s="349">
        <v>6</v>
      </c>
      <c r="P7370" s="377">
        <v>24000</v>
      </c>
    </row>
    <row r="7371" spans="1:16" x14ac:dyDescent="0.2">
      <c r="A7371" s="348" t="s">
        <v>5780</v>
      </c>
      <c r="B7371" s="104" t="s">
        <v>423</v>
      </c>
      <c r="C7371" s="367" t="s">
        <v>99</v>
      </c>
      <c r="D7371" s="349" t="s">
        <v>7204</v>
      </c>
      <c r="E7371" s="370">
        <v>4000</v>
      </c>
      <c r="F7371" s="374" t="s">
        <v>8616</v>
      </c>
      <c r="G7371" s="350" t="s">
        <v>8617</v>
      </c>
      <c r="H7371" s="349" t="s">
        <v>6192</v>
      </c>
      <c r="I7371" s="349" t="s">
        <v>5793</v>
      </c>
      <c r="J7371" s="351" t="s">
        <v>6192</v>
      </c>
      <c r="K7371" s="352">
        <v>2</v>
      </c>
      <c r="L7371" s="353">
        <v>4</v>
      </c>
      <c r="M7371" s="377">
        <v>14000</v>
      </c>
      <c r="N7371" s="350">
        <v>1</v>
      </c>
      <c r="O7371" s="349">
        <v>1</v>
      </c>
      <c r="P7371" s="377">
        <v>4000</v>
      </c>
    </row>
    <row r="7372" spans="1:16" x14ac:dyDescent="0.2">
      <c r="A7372" s="348" t="s">
        <v>5780</v>
      </c>
      <c r="B7372" s="104" t="s">
        <v>423</v>
      </c>
      <c r="C7372" s="367" t="s">
        <v>99</v>
      </c>
      <c r="D7372" s="349" t="s">
        <v>8618</v>
      </c>
      <c r="E7372" s="370">
        <v>6000</v>
      </c>
      <c r="F7372" s="374" t="s">
        <v>8619</v>
      </c>
      <c r="G7372" s="350" t="s">
        <v>8620</v>
      </c>
      <c r="H7372" s="349" t="s">
        <v>1544</v>
      </c>
      <c r="I7372" s="349" t="s">
        <v>5793</v>
      </c>
      <c r="J7372" s="351" t="s">
        <v>1544</v>
      </c>
      <c r="K7372" s="352">
        <v>2</v>
      </c>
      <c r="L7372" s="353">
        <v>5</v>
      </c>
      <c r="M7372" s="377">
        <v>29000</v>
      </c>
      <c r="N7372" s="350">
        <v>4</v>
      </c>
      <c r="O7372" s="349">
        <v>6</v>
      </c>
      <c r="P7372" s="377">
        <v>36000</v>
      </c>
    </row>
    <row r="7373" spans="1:16" x14ac:dyDescent="0.2">
      <c r="A7373" s="348" t="s">
        <v>5780</v>
      </c>
      <c r="B7373" s="104" t="s">
        <v>423</v>
      </c>
      <c r="C7373" s="367" t="s">
        <v>99</v>
      </c>
      <c r="D7373" s="349" t="s">
        <v>5863</v>
      </c>
      <c r="E7373" s="370">
        <v>4000</v>
      </c>
      <c r="F7373" s="374" t="s">
        <v>8621</v>
      </c>
      <c r="G7373" s="350" t="s">
        <v>8622</v>
      </c>
      <c r="H7373" s="349" t="s">
        <v>1060</v>
      </c>
      <c r="I7373" s="349" t="s">
        <v>1028</v>
      </c>
      <c r="J7373" s="351" t="s">
        <v>1060</v>
      </c>
      <c r="K7373" s="352">
        <v>4</v>
      </c>
      <c r="L7373" s="353">
        <v>12</v>
      </c>
      <c r="M7373" s="377">
        <v>48000</v>
      </c>
      <c r="N7373" s="350">
        <v>4</v>
      </c>
      <c r="O7373" s="349">
        <v>6</v>
      </c>
      <c r="P7373" s="377">
        <v>24000</v>
      </c>
    </row>
    <row r="7374" spans="1:16" x14ac:dyDescent="0.2">
      <c r="A7374" s="348" t="s">
        <v>5780</v>
      </c>
      <c r="B7374" s="104" t="s">
        <v>423</v>
      </c>
      <c r="C7374" s="367" t="s">
        <v>99</v>
      </c>
      <c r="D7374" s="349" t="s">
        <v>5811</v>
      </c>
      <c r="E7374" s="370">
        <v>3000</v>
      </c>
      <c r="F7374" s="374" t="s">
        <v>8623</v>
      </c>
      <c r="G7374" s="350" t="s">
        <v>8624</v>
      </c>
      <c r="H7374" s="349" t="s">
        <v>1026</v>
      </c>
      <c r="I7374" s="349" t="s">
        <v>5793</v>
      </c>
      <c r="J7374" s="351" t="s">
        <v>1026</v>
      </c>
      <c r="K7374" s="352">
        <v>4</v>
      </c>
      <c r="L7374" s="353">
        <v>12</v>
      </c>
      <c r="M7374" s="377">
        <v>36000</v>
      </c>
      <c r="N7374" s="350">
        <v>4</v>
      </c>
      <c r="O7374" s="349">
        <v>6</v>
      </c>
      <c r="P7374" s="377">
        <v>18000</v>
      </c>
    </row>
    <row r="7375" spans="1:16" x14ac:dyDescent="0.2">
      <c r="A7375" s="348" t="s">
        <v>5780</v>
      </c>
      <c r="B7375" s="104" t="s">
        <v>423</v>
      </c>
      <c r="C7375" s="367" t="s">
        <v>99</v>
      </c>
      <c r="D7375" s="349" t="s">
        <v>4514</v>
      </c>
      <c r="E7375" s="370">
        <v>4000</v>
      </c>
      <c r="F7375" s="374" t="s">
        <v>8625</v>
      </c>
      <c r="G7375" s="350" t="s">
        <v>8626</v>
      </c>
      <c r="H7375" s="349" t="s">
        <v>5972</v>
      </c>
      <c r="I7375" s="349" t="s">
        <v>5793</v>
      </c>
      <c r="J7375" s="351" t="s">
        <v>5972</v>
      </c>
      <c r="K7375" s="352">
        <v>4</v>
      </c>
      <c r="L7375" s="353">
        <v>12</v>
      </c>
      <c r="M7375" s="377">
        <v>48000</v>
      </c>
      <c r="N7375" s="350">
        <v>4</v>
      </c>
      <c r="O7375" s="349">
        <v>6</v>
      </c>
      <c r="P7375" s="377">
        <v>24000</v>
      </c>
    </row>
    <row r="7376" spans="1:16" x14ac:dyDescent="0.2">
      <c r="A7376" s="348" t="s">
        <v>5780</v>
      </c>
      <c r="B7376" s="104" t="s">
        <v>423</v>
      </c>
      <c r="C7376" s="367" t="s">
        <v>99</v>
      </c>
      <c r="D7376" s="349" t="s">
        <v>5790</v>
      </c>
      <c r="E7376" s="370">
        <v>4000</v>
      </c>
      <c r="F7376" s="374" t="s">
        <v>8627</v>
      </c>
      <c r="G7376" s="350" t="s">
        <v>8628</v>
      </c>
      <c r="H7376" s="349" t="s">
        <v>1060</v>
      </c>
      <c r="I7376" s="349" t="s">
        <v>5793</v>
      </c>
      <c r="J7376" s="351" t="s">
        <v>1060</v>
      </c>
      <c r="K7376" s="352">
        <v>4</v>
      </c>
      <c r="L7376" s="353">
        <v>12</v>
      </c>
      <c r="M7376" s="377">
        <v>48000</v>
      </c>
      <c r="N7376" s="350">
        <v>4</v>
      </c>
      <c r="O7376" s="349">
        <v>6</v>
      </c>
      <c r="P7376" s="377">
        <v>24000</v>
      </c>
    </row>
    <row r="7377" spans="1:16" x14ac:dyDescent="0.2">
      <c r="A7377" s="348" t="s">
        <v>5780</v>
      </c>
      <c r="B7377" s="104" t="s">
        <v>423</v>
      </c>
      <c r="C7377" s="367" t="s">
        <v>99</v>
      </c>
      <c r="D7377" s="349" t="s">
        <v>6130</v>
      </c>
      <c r="E7377" s="370">
        <v>4000</v>
      </c>
      <c r="F7377" s="374" t="s">
        <v>8629</v>
      </c>
      <c r="G7377" s="350" t="s">
        <v>8630</v>
      </c>
      <c r="H7377" s="349" t="s">
        <v>8631</v>
      </c>
      <c r="I7377" s="349" t="s">
        <v>5793</v>
      </c>
      <c r="J7377" s="351" t="s">
        <v>8631</v>
      </c>
      <c r="K7377" s="352">
        <v>2</v>
      </c>
      <c r="L7377" s="353">
        <v>6</v>
      </c>
      <c r="M7377" s="377">
        <v>23066.666666666668</v>
      </c>
      <c r="N7377" s="350">
        <v>4</v>
      </c>
      <c r="O7377" s="349">
        <v>6</v>
      </c>
      <c r="P7377" s="377">
        <v>24000</v>
      </c>
    </row>
    <row r="7378" spans="1:16" x14ac:dyDescent="0.2">
      <c r="A7378" s="348" t="s">
        <v>5780</v>
      </c>
      <c r="B7378" s="104" t="s">
        <v>423</v>
      </c>
      <c r="C7378" s="367" t="s">
        <v>99</v>
      </c>
      <c r="D7378" s="349" t="s">
        <v>5808</v>
      </c>
      <c r="E7378" s="370">
        <v>4000</v>
      </c>
      <c r="F7378" s="374" t="s">
        <v>8632</v>
      </c>
      <c r="G7378" s="350" t="s">
        <v>8633</v>
      </c>
      <c r="H7378" s="349" t="s">
        <v>1060</v>
      </c>
      <c r="I7378" s="349" t="s">
        <v>5793</v>
      </c>
      <c r="J7378" s="351" t="s">
        <v>1060</v>
      </c>
      <c r="K7378" s="352">
        <v>4</v>
      </c>
      <c r="L7378" s="353">
        <v>12</v>
      </c>
      <c r="M7378" s="377">
        <v>48000</v>
      </c>
      <c r="N7378" s="350">
        <v>4</v>
      </c>
      <c r="O7378" s="349">
        <v>6</v>
      </c>
      <c r="P7378" s="377">
        <v>24000</v>
      </c>
    </row>
    <row r="7379" spans="1:16" x14ac:dyDescent="0.2">
      <c r="A7379" s="348" t="s">
        <v>5780</v>
      </c>
      <c r="B7379" s="104" t="s">
        <v>423</v>
      </c>
      <c r="C7379" s="367" t="s">
        <v>99</v>
      </c>
      <c r="D7379" s="349" t="s">
        <v>5794</v>
      </c>
      <c r="E7379" s="370">
        <v>4000</v>
      </c>
      <c r="F7379" s="374" t="s">
        <v>8634</v>
      </c>
      <c r="G7379" s="350" t="s">
        <v>8635</v>
      </c>
      <c r="H7379" s="349" t="s">
        <v>1026</v>
      </c>
      <c r="I7379" s="349" t="s">
        <v>1028</v>
      </c>
      <c r="J7379" s="351" t="s">
        <v>1026</v>
      </c>
      <c r="K7379" s="352">
        <v>4</v>
      </c>
      <c r="L7379" s="353">
        <v>12</v>
      </c>
      <c r="M7379" s="377">
        <v>48000</v>
      </c>
      <c r="N7379" s="350">
        <v>4</v>
      </c>
      <c r="O7379" s="349">
        <v>6</v>
      </c>
      <c r="P7379" s="377">
        <v>24000</v>
      </c>
    </row>
    <row r="7380" spans="1:16" x14ac:dyDescent="0.2">
      <c r="A7380" s="348" t="s">
        <v>5780</v>
      </c>
      <c r="B7380" s="104" t="s">
        <v>423</v>
      </c>
      <c r="C7380" s="367" t="s">
        <v>99</v>
      </c>
      <c r="D7380" s="349" t="s">
        <v>8636</v>
      </c>
      <c r="E7380" s="370">
        <v>4000</v>
      </c>
      <c r="F7380" s="374" t="s">
        <v>8637</v>
      </c>
      <c r="G7380" s="350" t="s">
        <v>8638</v>
      </c>
      <c r="H7380" s="349" t="s">
        <v>1060</v>
      </c>
      <c r="I7380" s="349" t="s">
        <v>5793</v>
      </c>
      <c r="J7380" s="351" t="s">
        <v>1060</v>
      </c>
      <c r="K7380" s="352">
        <v>2</v>
      </c>
      <c r="L7380" s="353">
        <v>4</v>
      </c>
      <c r="M7380" s="377">
        <v>14000</v>
      </c>
      <c r="N7380" s="350">
        <v>1</v>
      </c>
      <c r="O7380" s="349">
        <v>1</v>
      </c>
      <c r="P7380" s="377">
        <v>4000</v>
      </c>
    </row>
    <row r="7381" spans="1:16" x14ac:dyDescent="0.2">
      <c r="A7381" s="348" t="s">
        <v>5780</v>
      </c>
      <c r="B7381" s="104" t="s">
        <v>423</v>
      </c>
      <c r="C7381" s="367" t="s">
        <v>99</v>
      </c>
      <c r="D7381" s="349" t="s">
        <v>5863</v>
      </c>
      <c r="E7381" s="370">
        <v>4000</v>
      </c>
      <c r="F7381" s="374" t="s">
        <v>8639</v>
      </c>
      <c r="G7381" s="350" t="s">
        <v>8640</v>
      </c>
      <c r="H7381" s="349" t="s">
        <v>5821</v>
      </c>
      <c r="I7381" s="349" t="s">
        <v>5793</v>
      </c>
      <c r="J7381" s="351" t="s">
        <v>5821</v>
      </c>
      <c r="K7381" s="352">
        <v>4</v>
      </c>
      <c r="L7381" s="353">
        <v>12</v>
      </c>
      <c r="M7381" s="377">
        <v>48000</v>
      </c>
      <c r="N7381" s="350">
        <v>4</v>
      </c>
      <c r="O7381" s="349">
        <v>6</v>
      </c>
      <c r="P7381" s="377">
        <v>24000</v>
      </c>
    </row>
    <row r="7382" spans="1:16" x14ac:dyDescent="0.2">
      <c r="A7382" s="348" t="s">
        <v>5780</v>
      </c>
      <c r="B7382" s="104" t="s">
        <v>423</v>
      </c>
      <c r="C7382" s="367" t="s">
        <v>99</v>
      </c>
      <c r="D7382" s="349" t="s">
        <v>5911</v>
      </c>
      <c r="E7382" s="370">
        <v>4000</v>
      </c>
      <c r="F7382" s="374" t="s">
        <v>8641</v>
      </c>
      <c r="G7382" s="350" t="s">
        <v>8642</v>
      </c>
      <c r="H7382" s="349" t="s">
        <v>5825</v>
      </c>
      <c r="I7382" s="349" t="s">
        <v>5793</v>
      </c>
      <c r="J7382" s="351" t="s">
        <v>5825</v>
      </c>
      <c r="K7382" s="352">
        <v>2</v>
      </c>
      <c r="L7382" s="353">
        <v>6</v>
      </c>
      <c r="M7382" s="377">
        <v>23066.666666666668</v>
      </c>
      <c r="N7382" s="350">
        <v>4</v>
      </c>
      <c r="O7382" s="349">
        <v>6</v>
      </c>
      <c r="P7382" s="377">
        <v>24000</v>
      </c>
    </row>
    <row r="7383" spans="1:16" x14ac:dyDescent="0.2">
      <c r="A7383" s="348" t="s">
        <v>5780</v>
      </c>
      <c r="B7383" s="104" t="s">
        <v>423</v>
      </c>
      <c r="C7383" s="367" t="s">
        <v>99</v>
      </c>
      <c r="D7383" s="349" t="s">
        <v>5811</v>
      </c>
      <c r="E7383" s="370">
        <v>3000</v>
      </c>
      <c r="F7383" s="374" t="s">
        <v>8643</v>
      </c>
      <c r="G7383" s="350" t="s">
        <v>8644</v>
      </c>
      <c r="H7383" s="349" t="s">
        <v>6142</v>
      </c>
      <c r="I7383" s="349" t="s">
        <v>5785</v>
      </c>
      <c r="J7383" s="351" t="s">
        <v>6142</v>
      </c>
      <c r="K7383" s="352">
        <v>4</v>
      </c>
      <c r="L7383" s="353">
        <v>12</v>
      </c>
      <c r="M7383" s="377">
        <v>36000</v>
      </c>
      <c r="N7383" s="350">
        <v>4</v>
      </c>
      <c r="O7383" s="349">
        <v>6</v>
      </c>
      <c r="P7383" s="377">
        <v>18000</v>
      </c>
    </row>
    <row r="7384" spans="1:16" x14ac:dyDescent="0.2">
      <c r="A7384" s="348" t="s">
        <v>5780</v>
      </c>
      <c r="B7384" s="104" t="s">
        <v>423</v>
      </c>
      <c r="C7384" s="367" t="s">
        <v>99</v>
      </c>
      <c r="D7384" s="349" t="s">
        <v>5797</v>
      </c>
      <c r="E7384" s="370">
        <v>4000</v>
      </c>
      <c r="F7384" s="374" t="s">
        <v>8645</v>
      </c>
      <c r="G7384" s="350" t="s">
        <v>8646</v>
      </c>
      <c r="H7384" s="349" t="s">
        <v>1060</v>
      </c>
      <c r="I7384" s="349" t="s">
        <v>5793</v>
      </c>
      <c r="J7384" s="351" t="s">
        <v>1060</v>
      </c>
      <c r="K7384" s="352">
        <v>2</v>
      </c>
      <c r="L7384" s="353">
        <v>5</v>
      </c>
      <c r="M7384" s="377">
        <v>18133.333333333332</v>
      </c>
      <c r="N7384" s="350">
        <v>4</v>
      </c>
      <c r="O7384" s="349">
        <v>6</v>
      </c>
      <c r="P7384" s="377">
        <v>24000</v>
      </c>
    </row>
    <row r="7385" spans="1:16" x14ac:dyDescent="0.2">
      <c r="A7385" s="348" t="s">
        <v>5780</v>
      </c>
      <c r="B7385" s="104" t="s">
        <v>423</v>
      </c>
      <c r="C7385" s="367" t="s">
        <v>99</v>
      </c>
      <c r="D7385" s="349" t="s">
        <v>8647</v>
      </c>
      <c r="E7385" s="370">
        <v>3000</v>
      </c>
      <c r="F7385" s="374" t="s">
        <v>8648</v>
      </c>
      <c r="G7385" s="350" t="s">
        <v>8649</v>
      </c>
      <c r="H7385" s="349" t="s">
        <v>8650</v>
      </c>
      <c r="I7385" s="349" t="s">
        <v>5793</v>
      </c>
      <c r="J7385" s="351" t="s">
        <v>8650</v>
      </c>
      <c r="K7385" s="352">
        <v>2</v>
      </c>
      <c r="L7385" s="353">
        <v>5</v>
      </c>
      <c r="M7385" s="377">
        <v>13000</v>
      </c>
      <c r="N7385" s="350">
        <v>4</v>
      </c>
      <c r="O7385" s="349">
        <v>6</v>
      </c>
      <c r="P7385" s="377">
        <v>18000</v>
      </c>
    </row>
    <row r="7386" spans="1:16" x14ac:dyDescent="0.2">
      <c r="A7386" s="348" t="s">
        <v>5780</v>
      </c>
      <c r="B7386" s="104" t="s">
        <v>423</v>
      </c>
      <c r="C7386" s="367" t="s">
        <v>99</v>
      </c>
      <c r="D7386" s="349" t="s">
        <v>4514</v>
      </c>
      <c r="E7386" s="370">
        <v>4000</v>
      </c>
      <c r="F7386" s="374" t="s">
        <v>8651</v>
      </c>
      <c r="G7386" s="350" t="s">
        <v>8652</v>
      </c>
      <c r="H7386" s="349" t="s">
        <v>5972</v>
      </c>
      <c r="I7386" s="349" t="s">
        <v>5793</v>
      </c>
      <c r="J7386" s="351" t="s">
        <v>5972</v>
      </c>
      <c r="K7386" s="352">
        <v>4</v>
      </c>
      <c r="L7386" s="353">
        <v>12</v>
      </c>
      <c r="M7386" s="377">
        <v>48000</v>
      </c>
      <c r="N7386" s="350">
        <v>4</v>
      </c>
      <c r="O7386" s="349">
        <v>6</v>
      </c>
      <c r="P7386" s="377">
        <v>24000</v>
      </c>
    </row>
    <row r="7387" spans="1:16" x14ac:dyDescent="0.2">
      <c r="A7387" s="348" t="s">
        <v>5780</v>
      </c>
      <c r="B7387" s="104" t="s">
        <v>423</v>
      </c>
      <c r="C7387" s="367" t="s">
        <v>99</v>
      </c>
      <c r="D7387" s="349" t="s">
        <v>4514</v>
      </c>
      <c r="E7387" s="370">
        <v>4000</v>
      </c>
      <c r="F7387" s="374" t="s">
        <v>8653</v>
      </c>
      <c r="G7387" s="350" t="s">
        <v>8654</v>
      </c>
      <c r="H7387" s="349" t="s">
        <v>8655</v>
      </c>
      <c r="I7387" s="349" t="s">
        <v>5793</v>
      </c>
      <c r="J7387" s="351" t="s">
        <v>8655</v>
      </c>
      <c r="K7387" s="352">
        <v>4</v>
      </c>
      <c r="L7387" s="353">
        <v>12</v>
      </c>
      <c r="M7387" s="377">
        <v>48000</v>
      </c>
      <c r="N7387" s="350">
        <v>4</v>
      </c>
      <c r="O7387" s="349">
        <v>6</v>
      </c>
      <c r="P7387" s="377">
        <v>24000</v>
      </c>
    </row>
    <row r="7388" spans="1:16" x14ac:dyDescent="0.2">
      <c r="A7388" s="348" t="s">
        <v>5780</v>
      </c>
      <c r="B7388" s="104" t="s">
        <v>423</v>
      </c>
      <c r="C7388" s="367" t="s">
        <v>99</v>
      </c>
      <c r="D7388" s="349" t="s">
        <v>4514</v>
      </c>
      <c r="E7388" s="370">
        <v>3000</v>
      </c>
      <c r="F7388" s="374" t="s">
        <v>8656</v>
      </c>
      <c r="G7388" s="350" t="s">
        <v>8657</v>
      </c>
      <c r="H7388" s="349" t="s">
        <v>5972</v>
      </c>
      <c r="I7388" s="349" t="s">
        <v>5793</v>
      </c>
      <c r="J7388" s="351" t="s">
        <v>5972</v>
      </c>
      <c r="K7388" s="352">
        <v>4</v>
      </c>
      <c r="L7388" s="353">
        <v>12</v>
      </c>
      <c r="M7388" s="377">
        <v>36000</v>
      </c>
      <c r="N7388" s="350">
        <v>4</v>
      </c>
      <c r="O7388" s="349">
        <v>6</v>
      </c>
      <c r="P7388" s="377">
        <v>18000</v>
      </c>
    </row>
    <row r="7389" spans="1:16" x14ac:dyDescent="0.2">
      <c r="A7389" s="348" t="s">
        <v>5780</v>
      </c>
      <c r="B7389" s="104" t="s">
        <v>423</v>
      </c>
      <c r="C7389" s="367" t="s">
        <v>99</v>
      </c>
      <c r="D7389" s="349" t="s">
        <v>6858</v>
      </c>
      <c r="E7389" s="370">
        <v>3000</v>
      </c>
      <c r="F7389" s="374" t="s">
        <v>8658</v>
      </c>
      <c r="G7389" s="350" t="s">
        <v>8659</v>
      </c>
      <c r="H7389" s="349" t="s">
        <v>1026</v>
      </c>
      <c r="I7389" s="349" t="s">
        <v>5793</v>
      </c>
      <c r="J7389" s="351" t="s">
        <v>1026</v>
      </c>
      <c r="K7389" s="352">
        <v>2</v>
      </c>
      <c r="L7389" s="353">
        <v>5</v>
      </c>
      <c r="M7389" s="377">
        <v>13200</v>
      </c>
      <c r="N7389" s="350">
        <v>4</v>
      </c>
      <c r="O7389" s="349">
        <v>6</v>
      </c>
      <c r="P7389" s="377">
        <v>18000</v>
      </c>
    </row>
    <row r="7390" spans="1:16" x14ac:dyDescent="0.2">
      <c r="A7390" s="348" t="s">
        <v>5780</v>
      </c>
      <c r="B7390" s="104" t="s">
        <v>423</v>
      </c>
      <c r="C7390" s="367" t="s">
        <v>99</v>
      </c>
      <c r="D7390" s="349" t="s">
        <v>5863</v>
      </c>
      <c r="E7390" s="370">
        <v>3500</v>
      </c>
      <c r="F7390" s="374" t="s">
        <v>8660</v>
      </c>
      <c r="G7390" s="350" t="s">
        <v>8661</v>
      </c>
      <c r="H7390" s="349" t="s">
        <v>1060</v>
      </c>
      <c r="I7390" s="349" t="s">
        <v>1028</v>
      </c>
      <c r="J7390" s="351" t="s">
        <v>1060</v>
      </c>
      <c r="K7390" s="352">
        <v>4</v>
      </c>
      <c r="L7390" s="353">
        <v>12</v>
      </c>
      <c r="M7390" s="377">
        <v>42000</v>
      </c>
      <c r="N7390" s="350">
        <v>4</v>
      </c>
      <c r="O7390" s="349">
        <v>6</v>
      </c>
      <c r="P7390" s="377">
        <v>21000</v>
      </c>
    </row>
    <row r="7391" spans="1:16" x14ac:dyDescent="0.2">
      <c r="A7391" s="348" t="s">
        <v>5780</v>
      </c>
      <c r="B7391" s="104" t="s">
        <v>423</v>
      </c>
      <c r="C7391" s="367" t="s">
        <v>99</v>
      </c>
      <c r="D7391" s="349" t="s">
        <v>5870</v>
      </c>
      <c r="E7391" s="370">
        <v>3500</v>
      </c>
      <c r="F7391" s="374" t="s">
        <v>8662</v>
      </c>
      <c r="G7391" s="350" t="s">
        <v>8663</v>
      </c>
      <c r="H7391" s="349" t="s">
        <v>8664</v>
      </c>
      <c r="I7391" s="349" t="s">
        <v>5793</v>
      </c>
      <c r="J7391" s="351" t="s">
        <v>8664</v>
      </c>
      <c r="K7391" s="352">
        <v>4</v>
      </c>
      <c r="L7391" s="353">
        <v>12</v>
      </c>
      <c r="M7391" s="377">
        <v>42000</v>
      </c>
      <c r="N7391" s="350">
        <v>4</v>
      </c>
      <c r="O7391" s="349">
        <v>6</v>
      </c>
      <c r="P7391" s="377">
        <v>21000</v>
      </c>
    </row>
    <row r="7392" spans="1:16" x14ac:dyDescent="0.2">
      <c r="A7392" s="348" t="s">
        <v>5780</v>
      </c>
      <c r="B7392" s="104" t="s">
        <v>423</v>
      </c>
      <c r="C7392" s="367" t="s">
        <v>99</v>
      </c>
      <c r="D7392" s="349" t="s">
        <v>4514</v>
      </c>
      <c r="E7392" s="370">
        <v>4000</v>
      </c>
      <c r="F7392" s="374" t="s">
        <v>8665</v>
      </c>
      <c r="G7392" s="350" t="s">
        <v>8666</v>
      </c>
      <c r="H7392" s="349" t="s">
        <v>5849</v>
      </c>
      <c r="I7392" s="349" t="s">
        <v>5793</v>
      </c>
      <c r="J7392" s="351" t="s">
        <v>5849</v>
      </c>
      <c r="K7392" s="352">
        <v>3</v>
      </c>
      <c r="L7392" s="353">
        <v>8</v>
      </c>
      <c r="M7392" s="377">
        <v>32000</v>
      </c>
      <c r="N7392" s="350">
        <v>0</v>
      </c>
      <c r="O7392" s="349">
        <v>0</v>
      </c>
      <c r="P7392" s="377">
        <v>0</v>
      </c>
    </row>
    <row r="7393" spans="1:16" x14ac:dyDescent="0.2">
      <c r="A7393" s="348" t="s">
        <v>5780</v>
      </c>
      <c r="B7393" s="104" t="s">
        <v>423</v>
      </c>
      <c r="C7393" s="367" t="s">
        <v>99</v>
      </c>
      <c r="D7393" s="349" t="s">
        <v>6156</v>
      </c>
      <c r="E7393" s="370">
        <v>4000</v>
      </c>
      <c r="F7393" s="374" t="s">
        <v>8667</v>
      </c>
      <c r="G7393" s="350" t="s">
        <v>8668</v>
      </c>
      <c r="H7393" s="349" t="s">
        <v>5825</v>
      </c>
      <c r="I7393" s="349" t="s">
        <v>5793</v>
      </c>
      <c r="J7393" s="351" t="s">
        <v>5825</v>
      </c>
      <c r="K7393" s="352">
        <v>4</v>
      </c>
      <c r="L7393" s="353">
        <v>12</v>
      </c>
      <c r="M7393" s="377">
        <v>48000</v>
      </c>
      <c r="N7393" s="350">
        <v>4</v>
      </c>
      <c r="O7393" s="349">
        <v>6</v>
      </c>
      <c r="P7393" s="377">
        <v>24000</v>
      </c>
    </row>
    <row r="7394" spans="1:16" x14ac:dyDescent="0.2">
      <c r="A7394" s="348" t="s">
        <v>5780</v>
      </c>
      <c r="B7394" s="104" t="s">
        <v>423</v>
      </c>
      <c r="C7394" s="367" t="s">
        <v>99</v>
      </c>
      <c r="D7394" s="349" t="s">
        <v>5811</v>
      </c>
      <c r="E7394" s="370">
        <v>3000</v>
      </c>
      <c r="F7394" s="374" t="s">
        <v>8669</v>
      </c>
      <c r="G7394" s="350" t="s">
        <v>8670</v>
      </c>
      <c r="H7394" s="349" t="s">
        <v>8671</v>
      </c>
      <c r="I7394" s="349" t="s">
        <v>5785</v>
      </c>
      <c r="J7394" s="351" t="s">
        <v>8671</v>
      </c>
      <c r="K7394" s="352">
        <v>4</v>
      </c>
      <c r="L7394" s="353">
        <v>12</v>
      </c>
      <c r="M7394" s="377">
        <v>36000</v>
      </c>
      <c r="N7394" s="350">
        <v>4</v>
      </c>
      <c r="O7394" s="349">
        <v>6</v>
      </c>
      <c r="P7394" s="377">
        <v>18000</v>
      </c>
    </row>
    <row r="7395" spans="1:16" x14ac:dyDescent="0.2">
      <c r="A7395" s="348" t="s">
        <v>5780</v>
      </c>
      <c r="B7395" s="104" t="s">
        <v>423</v>
      </c>
      <c r="C7395" s="367" t="s">
        <v>99</v>
      </c>
      <c r="D7395" s="349" t="s">
        <v>5863</v>
      </c>
      <c r="E7395" s="370">
        <v>4000</v>
      </c>
      <c r="F7395" s="374" t="s">
        <v>8672</v>
      </c>
      <c r="G7395" s="350" t="s">
        <v>8673</v>
      </c>
      <c r="H7395" s="349" t="s">
        <v>5875</v>
      </c>
      <c r="I7395" s="349" t="s">
        <v>5793</v>
      </c>
      <c r="J7395" s="351" t="s">
        <v>5875</v>
      </c>
      <c r="K7395" s="352">
        <v>4</v>
      </c>
      <c r="L7395" s="353">
        <v>12</v>
      </c>
      <c r="M7395" s="377">
        <v>48000</v>
      </c>
      <c r="N7395" s="350">
        <v>4</v>
      </c>
      <c r="O7395" s="349">
        <v>6</v>
      </c>
      <c r="P7395" s="377">
        <v>24000</v>
      </c>
    </row>
    <row r="7396" spans="1:16" x14ac:dyDescent="0.2">
      <c r="A7396" s="348" t="s">
        <v>5780</v>
      </c>
      <c r="B7396" s="104" t="s">
        <v>423</v>
      </c>
      <c r="C7396" s="367" t="s">
        <v>99</v>
      </c>
      <c r="D7396" s="349" t="s">
        <v>5794</v>
      </c>
      <c r="E7396" s="370">
        <v>4000</v>
      </c>
      <c r="F7396" s="374" t="s">
        <v>8674</v>
      </c>
      <c r="G7396" s="350" t="s">
        <v>8675</v>
      </c>
      <c r="H7396" s="349" t="s">
        <v>1026</v>
      </c>
      <c r="I7396" s="349" t="s">
        <v>5793</v>
      </c>
      <c r="J7396" s="351" t="s">
        <v>1026</v>
      </c>
      <c r="K7396" s="352">
        <v>4</v>
      </c>
      <c r="L7396" s="353">
        <v>12</v>
      </c>
      <c r="M7396" s="377">
        <v>48000</v>
      </c>
      <c r="N7396" s="350">
        <v>4</v>
      </c>
      <c r="O7396" s="349">
        <v>6</v>
      </c>
      <c r="P7396" s="377">
        <v>24000</v>
      </c>
    </row>
    <row r="7397" spans="1:16" x14ac:dyDescent="0.2">
      <c r="A7397" s="348" t="s">
        <v>5780</v>
      </c>
      <c r="B7397" s="104" t="s">
        <v>423</v>
      </c>
      <c r="C7397" s="367" t="s">
        <v>99</v>
      </c>
      <c r="D7397" s="349" t="s">
        <v>5863</v>
      </c>
      <c r="E7397" s="370">
        <v>4000</v>
      </c>
      <c r="F7397" s="374" t="s">
        <v>8676</v>
      </c>
      <c r="G7397" s="350" t="s">
        <v>8677</v>
      </c>
      <c r="H7397" s="349" t="s">
        <v>5821</v>
      </c>
      <c r="I7397" s="349" t="s">
        <v>5793</v>
      </c>
      <c r="J7397" s="351" t="s">
        <v>5821</v>
      </c>
      <c r="K7397" s="352">
        <v>4</v>
      </c>
      <c r="L7397" s="353">
        <v>7</v>
      </c>
      <c r="M7397" s="377">
        <v>28000</v>
      </c>
      <c r="N7397" s="350">
        <v>0</v>
      </c>
      <c r="O7397" s="349">
        <v>0</v>
      </c>
      <c r="P7397" s="377">
        <v>0</v>
      </c>
    </row>
    <row r="7398" spans="1:16" x14ac:dyDescent="0.2">
      <c r="A7398" s="348" t="s">
        <v>5780</v>
      </c>
      <c r="B7398" s="104" t="s">
        <v>423</v>
      </c>
      <c r="C7398" s="367" t="s">
        <v>99</v>
      </c>
      <c r="D7398" s="349" t="s">
        <v>6732</v>
      </c>
      <c r="E7398" s="370">
        <v>5000</v>
      </c>
      <c r="F7398" s="374" t="s">
        <v>8676</v>
      </c>
      <c r="G7398" s="350" t="s">
        <v>8677</v>
      </c>
      <c r="H7398" s="349" t="s">
        <v>1060</v>
      </c>
      <c r="I7398" s="349" t="s">
        <v>5793</v>
      </c>
      <c r="J7398" s="351" t="s">
        <v>1060</v>
      </c>
      <c r="K7398" s="352">
        <v>2</v>
      </c>
      <c r="L7398" s="353">
        <v>5</v>
      </c>
      <c r="M7398" s="377">
        <v>21833.333333333332</v>
      </c>
      <c r="N7398" s="350">
        <v>4</v>
      </c>
      <c r="O7398" s="349">
        <v>6</v>
      </c>
      <c r="P7398" s="377">
        <v>30000</v>
      </c>
    </row>
    <row r="7399" spans="1:16" x14ac:dyDescent="0.2">
      <c r="A7399" s="348" t="s">
        <v>5780</v>
      </c>
      <c r="B7399" s="104" t="s">
        <v>423</v>
      </c>
      <c r="C7399" s="367" t="s">
        <v>99</v>
      </c>
      <c r="D7399" s="349" t="s">
        <v>6120</v>
      </c>
      <c r="E7399" s="370">
        <v>4000</v>
      </c>
      <c r="F7399" s="374" t="s">
        <v>8678</v>
      </c>
      <c r="G7399" s="350" t="s">
        <v>8679</v>
      </c>
      <c r="H7399" s="349" t="s">
        <v>1026</v>
      </c>
      <c r="I7399" s="349" t="s">
        <v>5793</v>
      </c>
      <c r="J7399" s="351" t="s">
        <v>1026</v>
      </c>
      <c r="K7399" s="352">
        <v>4</v>
      </c>
      <c r="L7399" s="353">
        <v>12</v>
      </c>
      <c r="M7399" s="377">
        <v>48000</v>
      </c>
      <c r="N7399" s="350">
        <v>4</v>
      </c>
      <c r="O7399" s="349">
        <v>6</v>
      </c>
      <c r="P7399" s="377">
        <v>24000</v>
      </c>
    </row>
    <row r="7400" spans="1:16" x14ac:dyDescent="0.2">
      <c r="A7400" s="348" t="s">
        <v>5780</v>
      </c>
      <c r="B7400" s="104" t="s">
        <v>423</v>
      </c>
      <c r="C7400" s="367" t="s">
        <v>99</v>
      </c>
      <c r="D7400" s="349" t="s">
        <v>5826</v>
      </c>
      <c r="E7400" s="370">
        <v>4000</v>
      </c>
      <c r="F7400" s="374" t="s">
        <v>8680</v>
      </c>
      <c r="G7400" s="350" t="s">
        <v>8681</v>
      </c>
      <c r="H7400" s="349" t="s">
        <v>1026</v>
      </c>
      <c r="I7400" s="349" t="s">
        <v>5793</v>
      </c>
      <c r="J7400" s="351" t="s">
        <v>1026</v>
      </c>
      <c r="K7400" s="352">
        <v>2</v>
      </c>
      <c r="L7400" s="353">
        <v>6</v>
      </c>
      <c r="M7400" s="377">
        <v>21200</v>
      </c>
      <c r="N7400" s="350">
        <v>4</v>
      </c>
      <c r="O7400" s="349">
        <v>6</v>
      </c>
      <c r="P7400" s="377">
        <v>24000</v>
      </c>
    </row>
    <row r="7401" spans="1:16" x14ac:dyDescent="0.2">
      <c r="A7401" s="348" t="s">
        <v>5780</v>
      </c>
      <c r="B7401" s="104" t="s">
        <v>423</v>
      </c>
      <c r="C7401" s="367" t="s">
        <v>99</v>
      </c>
      <c r="D7401" s="349" t="s">
        <v>5794</v>
      </c>
      <c r="E7401" s="370">
        <v>4000</v>
      </c>
      <c r="F7401" s="374" t="s">
        <v>8682</v>
      </c>
      <c r="G7401" s="350" t="s">
        <v>8683</v>
      </c>
      <c r="H7401" s="349" t="s">
        <v>5794</v>
      </c>
      <c r="I7401" s="349" t="s">
        <v>5793</v>
      </c>
      <c r="J7401" s="351" t="s">
        <v>5794</v>
      </c>
      <c r="K7401" s="352">
        <v>4</v>
      </c>
      <c r="L7401" s="353">
        <v>12</v>
      </c>
      <c r="M7401" s="377">
        <v>48000</v>
      </c>
      <c r="N7401" s="350">
        <v>4</v>
      </c>
      <c r="O7401" s="349">
        <v>6</v>
      </c>
      <c r="P7401" s="377">
        <v>24000</v>
      </c>
    </row>
    <row r="7402" spans="1:16" x14ac:dyDescent="0.2">
      <c r="A7402" s="348" t="s">
        <v>5780</v>
      </c>
      <c r="B7402" s="104" t="s">
        <v>423</v>
      </c>
      <c r="C7402" s="367" t="s">
        <v>99</v>
      </c>
      <c r="D7402" s="349" t="s">
        <v>5863</v>
      </c>
      <c r="E7402" s="370">
        <v>3000</v>
      </c>
      <c r="F7402" s="374" t="s">
        <v>8684</v>
      </c>
      <c r="G7402" s="350" t="s">
        <v>8685</v>
      </c>
      <c r="H7402" s="349" t="s">
        <v>5875</v>
      </c>
      <c r="I7402" s="349" t="s">
        <v>5793</v>
      </c>
      <c r="J7402" s="351" t="s">
        <v>5875</v>
      </c>
      <c r="K7402" s="352">
        <v>4</v>
      </c>
      <c r="L7402" s="353">
        <v>12</v>
      </c>
      <c r="M7402" s="377">
        <v>36000</v>
      </c>
      <c r="N7402" s="350">
        <v>4</v>
      </c>
      <c r="O7402" s="349">
        <v>6</v>
      </c>
      <c r="P7402" s="377">
        <v>18000</v>
      </c>
    </row>
    <row r="7403" spans="1:16" x14ac:dyDescent="0.2">
      <c r="A7403" s="348" t="s">
        <v>5780</v>
      </c>
      <c r="B7403" s="104" t="s">
        <v>423</v>
      </c>
      <c r="C7403" s="367" t="s">
        <v>99</v>
      </c>
      <c r="D7403" s="349" t="s">
        <v>5875</v>
      </c>
      <c r="E7403" s="370">
        <v>3000</v>
      </c>
      <c r="F7403" s="374" t="s">
        <v>8686</v>
      </c>
      <c r="G7403" s="350" t="s">
        <v>8687</v>
      </c>
      <c r="H7403" s="349" t="s">
        <v>1060</v>
      </c>
      <c r="I7403" s="349" t="s">
        <v>5793</v>
      </c>
      <c r="J7403" s="351" t="s">
        <v>1060</v>
      </c>
      <c r="K7403" s="352">
        <v>1</v>
      </c>
      <c r="L7403" s="353">
        <v>1</v>
      </c>
      <c r="M7403" s="377">
        <v>3000</v>
      </c>
      <c r="N7403" s="350">
        <v>4</v>
      </c>
      <c r="O7403" s="349">
        <v>6</v>
      </c>
      <c r="P7403" s="377">
        <v>18000</v>
      </c>
    </row>
    <row r="7404" spans="1:16" x14ac:dyDescent="0.2">
      <c r="A7404" s="348" t="s">
        <v>5780</v>
      </c>
      <c r="B7404" s="104" t="s">
        <v>423</v>
      </c>
      <c r="C7404" s="367" t="s">
        <v>99</v>
      </c>
      <c r="D7404" s="349" t="s">
        <v>5829</v>
      </c>
      <c r="E7404" s="370">
        <v>4000</v>
      </c>
      <c r="F7404" s="374" t="s">
        <v>8688</v>
      </c>
      <c r="G7404" s="350" t="s">
        <v>8689</v>
      </c>
      <c r="H7404" s="349" t="s">
        <v>1060</v>
      </c>
      <c r="I7404" s="349" t="s">
        <v>5793</v>
      </c>
      <c r="J7404" s="351" t="s">
        <v>1060</v>
      </c>
      <c r="K7404" s="352">
        <v>2</v>
      </c>
      <c r="L7404" s="353">
        <v>6</v>
      </c>
      <c r="M7404" s="377">
        <v>23066.666666666668</v>
      </c>
      <c r="N7404" s="350">
        <v>4</v>
      </c>
      <c r="O7404" s="349">
        <v>6</v>
      </c>
      <c r="P7404" s="377">
        <v>24000</v>
      </c>
    </row>
    <row r="7405" spans="1:16" x14ac:dyDescent="0.2">
      <c r="A7405" s="348" t="s">
        <v>5780</v>
      </c>
      <c r="B7405" s="104" t="s">
        <v>423</v>
      </c>
      <c r="C7405" s="367" t="s">
        <v>99</v>
      </c>
      <c r="D7405" s="349" t="s">
        <v>5811</v>
      </c>
      <c r="E7405" s="370">
        <v>2500</v>
      </c>
      <c r="F7405" s="374" t="s">
        <v>8690</v>
      </c>
      <c r="G7405" s="350" t="s">
        <v>8691</v>
      </c>
      <c r="H7405" s="349" t="s">
        <v>5825</v>
      </c>
      <c r="I7405" s="349" t="s">
        <v>5793</v>
      </c>
      <c r="J7405" s="351" t="s">
        <v>5825</v>
      </c>
      <c r="K7405" s="352">
        <v>4</v>
      </c>
      <c r="L7405" s="353">
        <v>12</v>
      </c>
      <c r="M7405" s="377">
        <v>30000</v>
      </c>
      <c r="N7405" s="350">
        <v>4</v>
      </c>
      <c r="O7405" s="349">
        <v>6</v>
      </c>
      <c r="P7405" s="377">
        <v>15000</v>
      </c>
    </row>
    <row r="7406" spans="1:16" x14ac:dyDescent="0.2">
      <c r="A7406" s="348" t="s">
        <v>5780</v>
      </c>
      <c r="B7406" s="104" t="s">
        <v>423</v>
      </c>
      <c r="C7406" s="367" t="s">
        <v>99</v>
      </c>
      <c r="D7406" s="349" t="s">
        <v>8692</v>
      </c>
      <c r="E7406" s="370">
        <v>4000</v>
      </c>
      <c r="F7406" s="374" t="s">
        <v>8693</v>
      </c>
      <c r="G7406" s="350" t="s">
        <v>8694</v>
      </c>
      <c r="H7406" s="349" t="s">
        <v>8695</v>
      </c>
      <c r="I7406" s="349" t="s">
        <v>1028</v>
      </c>
      <c r="J7406" s="351" t="s">
        <v>8695</v>
      </c>
      <c r="K7406" s="352">
        <v>4</v>
      </c>
      <c r="L7406" s="353">
        <v>12</v>
      </c>
      <c r="M7406" s="377">
        <v>48000</v>
      </c>
      <c r="N7406" s="350">
        <v>4</v>
      </c>
      <c r="O7406" s="349">
        <v>6</v>
      </c>
      <c r="P7406" s="377">
        <v>24000</v>
      </c>
    </row>
    <row r="7407" spans="1:16" x14ac:dyDescent="0.2">
      <c r="A7407" s="348" t="s">
        <v>5780</v>
      </c>
      <c r="B7407" s="104" t="s">
        <v>423</v>
      </c>
      <c r="C7407" s="367" t="s">
        <v>99</v>
      </c>
      <c r="D7407" s="349" t="s">
        <v>8696</v>
      </c>
      <c r="E7407" s="370">
        <v>5500</v>
      </c>
      <c r="F7407" s="374" t="s">
        <v>8697</v>
      </c>
      <c r="G7407" s="350" t="s">
        <v>8698</v>
      </c>
      <c r="H7407" s="349" t="s">
        <v>6079</v>
      </c>
      <c r="I7407" s="349" t="s">
        <v>5793</v>
      </c>
      <c r="J7407" s="351" t="s">
        <v>6079</v>
      </c>
      <c r="K7407" s="352">
        <v>3</v>
      </c>
      <c r="L7407" s="353">
        <v>7</v>
      </c>
      <c r="M7407" s="377">
        <v>38500</v>
      </c>
      <c r="N7407" s="350">
        <v>0</v>
      </c>
      <c r="O7407" s="349">
        <v>0</v>
      </c>
      <c r="P7407" s="377">
        <v>0</v>
      </c>
    </row>
    <row r="7408" spans="1:16" x14ac:dyDescent="0.2">
      <c r="A7408" s="348" t="s">
        <v>5780</v>
      </c>
      <c r="B7408" s="104" t="s">
        <v>423</v>
      </c>
      <c r="C7408" s="367" t="s">
        <v>99</v>
      </c>
      <c r="D7408" s="349" t="s">
        <v>5797</v>
      </c>
      <c r="E7408" s="370">
        <v>3000</v>
      </c>
      <c r="F7408" s="374" t="s">
        <v>8699</v>
      </c>
      <c r="G7408" s="350" t="s">
        <v>8700</v>
      </c>
      <c r="H7408" s="349" t="s">
        <v>1060</v>
      </c>
      <c r="I7408" s="349" t="s">
        <v>5793</v>
      </c>
      <c r="J7408" s="351" t="s">
        <v>1060</v>
      </c>
      <c r="K7408" s="352">
        <v>2</v>
      </c>
      <c r="L7408" s="353">
        <v>5</v>
      </c>
      <c r="M7408" s="377">
        <v>12500</v>
      </c>
      <c r="N7408" s="350">
        <v>4</v>
      </c>
      <c r="O7408" s="349">
        <v>6</v>
      </c>
      <c r="P7408" s="377">
        <v>18000</v>
      </c>
    </row>
    <row r="7409" spans="1:16" x14ac:dyDescent="0.2">
      <c r="A7409" s="348" t="s">
        <v>5780</v>
      </c>
      <c r="B7409" s="104" t="s">
        <v>423</v>
      </c>
      <c r="C7409" s="367" t="s">
        <v>99</v>
      </c>
      <c r="D7409" s="349" t="s">
        <v>5863</v>
      </c>
      <c r="E7409" s="370">
        <v>4000</v>
      </c>
      <c r="F7409" s="374" t="s">
        <v>8701</v>
      </c>
      <c r="G7409" s="350" t="s">
        <v>8702</v>
      </c>
      <c r="H7409" s="349" t="s">
        <v>5821</v>
      </c>
      <c r="I7409" s="349" t="s">
        <v>5793</v>
      </c>
      <c r="J7409" s="351" t="s">
        <v>5821</v>
      </c>
      <c r="K7409" s="352">
        <v>4</v>
      </c>
      <c r="L7409" s="353">
        <v>12</v>
      </c>
      <c r="M7409" s="377">
        <v>48000</v>
      </c>
      <c r="N7409" s="350">
        <v>0</v>
      </c>
      <c r="O7409" s="349">
        <v>0</v>
      </c>
      <c r="P7409" s="377">
        <v>0</v>
      </c>
    </row>
    <row r="7410" spans="1:16" x14ac:dyDescent="0.2">
      <c r="A7410" s="348" t="s">
        <v>5780</v>
      </c>
      <c r="B7410" s="104" t="s">
        <v>423</v>
      </c>
      <c r="C7410" s="367" t="s">
        <v>99</v>
      </c>
      <c r="D7410" s="349" t="s">
        <v>5794</v>
      </c>
      <c r="E7410" s="370">
        <v>4000</v>
      </c>
      <c r="F7410" s="374" t="s">
        <v>8703</v>
      </c>
      <c r="G7410" s="350" t="s">
        <v>8704</v>
      </c>
      <c r="H7410" s="349" t="s">
        <v>5794</v>
      </c>
      <c r="I7410" s="349" t="s">
        <v>5793</v>
      </c>
      <c r="J7410" s="351" t="s">
        <v>5794</v>
      </c>
      <c r="K7410" s="352">
        <v>4</v>
      </c>
      <c r="L7410" s="353">
        <v>12</v>
      </c>
      <c r="M7410" s="377">
        <v>48000</v>
      </c>
      <c r="N7410" s="350">
        <v>4</v>
      </c>
      <c r="O7410" s="349">
        <v>6</v>
      </c>
      <c r="P7410" s="377">
        <v>24000</v>
      </c>
    </row>
    <row r="7411" spans="1:16" x14ac:dyDescent="0.2">
      <c r="A7411" s="348" t="s">
        <v>5780</v>
      </c>
      <c r="B7411" s="104" t="s">
        <v>423</v>
      </c>
      <c r="C7411" s="367" t="s">
        <v>99</v>
      </c>
      <c r="D7411" s="349" t="s">
        <v>5870</v>
      </c>
      <c r="E7411" s="370">
        <v>3000</v>
      </c>
      <c r="F7411" s="374" t="s">
        <v>8705</v>
      </c>
      <c r="G7411" s="350" t="s">
        <v>8706</v>
      </c>
      <c r="H7411" s="349" t="s">
        <v>6041</v>
      </c>
      <c r="I7411" s="349" t="s">
        <v>5793</v>
      </c>
      <c r="J7411" s="351" t="s">
        <v>6041</v>
      </c>
      <c r="K7411" s="352">
        <v>4</v>
      </c>
      <c r="L7411" s="353">
        <v>12</v>
      </c>
      <c r="M7411" s="377">
        <v>36000</v>
      </c>
      <c r="N7411" s="350">
        <v>4</v>
      </c>
      <c r="O7411" s="349">
        <v>6</v>
      </c>
      <c r="P7411" s="377">
        <v>18000</v>
      </c>
    </row>
    <row r="7412" spans="1:16" x14ac:dyDescent="0.2">
      <c r="A7412" s="348" t="s">
        <v>5780</v>
      </c>
      <c r="B7412" s="104" t="s">
        <v>423</v>
      </c>
      <c r="C7412" s="367" t="s">
        <v>99</v>
      </c>
      <c r="D7412" s="349" t="s">
        <v>6130</v>
      </c>
      <c r="E7412" s="370">
        <v>4000</v>
      </c>
      <c r="F7412" s="374" t="s">
        <v>8707</v>
      </c>
      <c r="G7412" s="350" t="s">
        <v>8708</v>
      </c>
      <c r="H7412" s="349" t="s">
        <v>1549</v>
      </c>
      <c r="I7412" s="349" t="s">
        <v>5793</v>
      </c>
      <c r="J7412" s="351" t="s">
        <v>1549</v>
      </c>
      <c r="K7412" s="352">
        <v>2</v>
      </c>
      <c r="L7412" s="353">
        <v>6</v>
      </c>
      <c r="M7412" s="377">
        <v>23066.666666666668</v>
      </c>
      <c r="N7412" s="350">
        <v>4</v>
      </c>
      <c r="O7412" s="349">
        <v>6</v>
      </c>
      <c r="P7412" s="377">
        <v>24000</v>
      </c>
    </row>
    <row r="7413" spans="1:16" x14ac:dyDescent="0.2">
      <c r="A7413" s="348" t="s">
        <v>5780</v>
      </c>
      <c r="B7413" s="104" t="s">
        <v>423</v>
      </c>
      <c r="C7413" s="367" t="s">
        <v>99</v>
      </c>
      <c r="D7413" s="349" t="s">
        <v>8709</v>
      </c>
      <c r="E7413" s="370">
        <v>6000</v>
      </c>
      <c r="F7413" s="374" t="s">
        <v>8710</v>
      </c>
      <c r="G7413" s="350" t="s">
        <v>8711</v>
      </c>
      <c r="H7413" s="349" t="s">
        <v>1060</v>
      </c>
      <c r="I7413" s="349" t="s">
        <v>5793</v>
      </c>
      <c r="J7413" s="351" t="s">
        <v>1060</v>
      </c>
      <c r="K7413" s="352">
        <v>1</v>
      </c>
      <c r="L7413" s="353">
        <v>3</v>
      </c>
      <c r="M7413" s="377">
        <v>16400</v>
      </c>
      <c r="N7413" s="350">
        <v>4</v>
      </c>
      <c r="O7413" s="349">
        <v>6</v>
      </c>
      <c r="P7413" s="377">
        <v>36000</v>
      </c>
    </row>
    <row r="7414" spans="1:16" x14ac:dyDescent="0.2">
      <c r="A7414" s="348" t="s">
        <v>5780</v>
      </c>
      <c r="B7414" s="104" t="s">
        <v>423</v>
      </c>
      <c r="C7414" s="367" t="s">
        <v>99</v>
      </c>
      <c r="D7414" s="349" t="s">
        <v>5811</v>
      </c>
      <c r="E7414" s="370">
        <v>2500</v>
      </c>
      <c r="F7414" s="374" t="s">
        <v>8712</v>
      </c>
      <c r="G7414" s="350" t="s">
        <v>8713</v>
      </c>
      <c r="H7414" s="349" t="s">
        <v>7662</v>
      </c>
      <c r="I7414" s="349" t="s">
        <v>5814</v>
      </c>
      <c r="J7414" s="351" t="s">
        <v>7662</v>
      </c>
      <c r="K7414" s="352">
        <v>4</v>
      </c>
      <c r="L7414" s="353">
        <v>12</v>
      </c>
      <c r="M7414" s="377">
        <v>30000</v>
      </c>
      <c r="N7414" s="350">
        <v>4</v>
      </c>
      <c r="O7414" s="349">
        <v>6</v>
      </c>
      <c r="P7414" s="377">
        <v>15000</v>
      </c>
    </row>
    <row r="7415" spans="1:16" x14ac:dyDescent="0.2">
      <c r="A7415" s="348" t="s">
        <v>5780</v>
      </c>
      <c r="B7415" s="104" t="s">
        <v>423</v>
      </c>
      <c r="C7415" s="367" t="s">
        <v>99</v>
      </c>
      <c r="D7415" s="349" t="s">
        <v>6107</v>
      </c>
      <c r="E7415" s="370">
        <v>4000</v>
      </c>
      <c r="F7415" s="374" t="s">
        <v>8714</v>
      </c>
      <c r="G7415" s="350" t="s">
        <v>8715</v>
      </c>
      <c r="H7415" s="349" t="s">
        <v>1060</v>
      </c>
      <c r="I7415" s="349" t="s">
        <v>5793</v>
      </c>
      <c r="J7415" s="351" t="s">
        <v>1060</v>
      </c>
      <c r="K7415" s="352">
        <v>4</v>
      </c>
      <c r="L7415" s="353">
        <v>12</v>
      </c>
      <c r="M7415" s="377">
        <v>48000</v>
      </c>
      <c r="N7415" s="350">
        <v>4</v>
      </c>
      <c r="O7415" s="349">
        <v>6</v>
      </c>
      <c r="P7415" s="377">
        <v>24000</v>
      </c>
    </row>
    <row r="7416" spans="1:16" x14ac:dyDescent="0.2">
      <c r="A7416" s="348" t="s">
        <v>5780</v>
      </c>
      <c r="B7416" s="104" t="s">
        <v>423</v>
      </c>
      <c r="C7416" s="367" t="s">
        <v>99</v>
      </c>
      <c r="D7416" s="349" t="s">
        <v>1026</v>
      </c>
      <c r="E7416" s="370">
        <v>4000</v>
      </c>
      <c r="F7416" s="374" t="s">
        <v>8716</v>
      </c>
      <c r="G7416" s="350" t="s">
        <v>8717</v>
      </c>
      <c r="H7416" s="349" t="s">
        <v>1026</v>
      </c>
      <c r="I7416" s="349" t="s">
        <v>5793</v>
      </c>
      <c r="J7416" s="351" t="s">
        <v>1026</v>
      </c>
      <c r="K7416" s="352">
        <v>2</v>
      </c>
      <c r="L7416" s="353">
        <v>5</v>
      </c>
      <c r="M7416" s="377">
        <v>16666.666666666668</v>
      </c>
      <c r="N7416" s="350">
        <v>4</v>
      </c>
      <c r="O7416" s="349">
        <v>6</v>
      </c>
      <c r="P7416" s="377">
        <v>24000</v>
      </c>
    </row>
    <row r="7417" spans="1:16" x14ac:dyDescent="0.2">
      <c r="A7417" s="348" t="s">
        <v>5780</v>
      </c>
      <c r="B7417" s="104" t="s">
        <v>423</v>
      </c>
      <c r="C7417" s="367" t="s">
        <v>99</v>
      </c>
      <c r="D7417" s="349" t="s">
        <v>5929</v>
      </c>
      <c r="E7417" s="370">
        <v>4000</v>
      </c>
      <c r="F7417" s="374" t="s">
        <v>8718</v>
      </c>
      <c r="G7417" s="350" t="s">
        <v>8719</v>
      </c>
      <c r="H7417" s="349" t="s">
        <v>1060</v>
      </c>
      <c r="I7417" s="349" t="s">
        <v>1028</v>
      </c>
      <c r="J7417" s="351" t="s">
        <v>1060</v>
      </c>
      <c r="K7417" s="352">
        <v>4</v>
      </c>
      <c r="L7417" s="353">
        <v>12</v>
      </c>
      <c r="M7417" s="377">
        <v>48000</v>
      </c>
      <c r="N7417" s="350">
        <v>4</v>
      </c>
      <c r="O7417" s="349">
        <v>6</v>
      </c>
      <c r="P7417" s="377">
        <v>24000</v>
      </c>
    </row>
    <row r="7418" spans="1:16" x14ac:dyDescent="0.2">
      <c r="A7418" s="348" t="s">
        <v>5780</v>
      </c>
      <c r="B7418" s="104" t="s">
        <v>423</v>
      </c>
      <c r="C7418" s="367" t="s">
        <v>99</v>
      </c>
      <c r="D7418" s="349" t="s">
        <v>5826</v>
      </c>
      <c r="E7418" s="370">
        <v>4000</v>
      </c>
      <c r="F7418" s="374" t="s">
        <v>8720</v>
      </c>
      <c r="G7418" s="350" t="s">
        <v>8721</v>
      </c>
      <c r="H7418" s="349" t="s">
        <v>1026</v>
      </c>
      <c r="I7418" s="349" t="s">
        <v>5793</v>
      </c>
      <c r="J7418" s="351" t="s">
        <v>1026</v>
      </c>
      <c r="K7418" s="352">
        <v>2</v>
      </c>
      <c r="L7418" s="353">
        <v>6</v>
      </c>
      <c r="M7418" s="377">
        <v>21200</v>
      </c>
      <c r="N7418" s="350">
        <v>4</v>
      </c>
      <c r="O7418" s="349">
        <v>6</v>
      </c>
      <c r="P7418" s="377">
        <v>24000</v>
      </c>
    </row>
    <row r="7419" spans="1:16" x14ac:dyDescent="0.2">
      <c r="A7419" s="348" t="s">
        <v>5780</v>
      </c>
      <c r="B7419" s="104" t="s">
        <v>423</v>
      </c>
      <c r="C7419" s="367" t="s">
        <v>99</v>
      </c>
      <c r="D7419" s="349" t="s">
        <v>5811</v>
      </c>
      <c r="E7419" s="370">
        <v>3000</v>
      </c>
      <c r="F7419" s="374" t="s">
        <v>8722</v>
      </c>
      <c r="G7419" s="350" t="s">
        <v>8723</v>
      </c>
      <c r="H7419" s="349" t="s">
        <v>1026</v>
      </c>
      <c r="I7419" s="349" t="s">
        <v>5793</v>
      </c>
      <c r="J7419" s="351" t="s">
        <v>1026</v>
      </c>
      <c r="K7419" s="352">
        <v>4</v>
      </c>
      <c r="L7419" s="353">
        <v>8</v>
      </c>
      <c r="M7419" s="377">
        <v>24000</v>
      </c>
      <c r="N7419" s="350">
        <v>0</v>
      </c>
      <c r="O7419" s="349">
        <v>0</v>
      </c>
      <c r="P7419" s="377">
        <v>0</v>
      </c>
    </row>
    <row r="7420" spans="1:16" x14ac:dyDescent="0.2">
      <c r="A7420" s="348" t="s">
        <v>5780</v>
      </c>
      <c r="B7420" s="104" t="s">
        <v>423</v>
      </c>
      <c r="C7420" s="367" t="s">
        <v>99</v>
      </c>
      <c r="D7420" s="349" t="s">
        <v>1026</v>
      </c>
      <c r="E7420" s="370">
        <v>4000</v>
      </c>
      <c r="F7420" s="374" t="s">
        <v>8722</v>
      </c>
      <c r="G7420" s="350" t="s">
        <v>8723</v>
      </c>
      <c r="H7420" s="349" t="s">
        <v>1026</v>
      </c>
      <c r="I7420" s="349" t="s">
        <v>5793</v>
      </c>
      <c r="J7420" s="351" t="s">
        <v>1026</v>
      </c>
      <c r="K7420" s="352">
        <v>2</v>
      </c>
      <c r="L7420" s="353">
        <v>4</v>
      </c>
      <c r="M7420" s="377">
        <v>16666.666666666668</v>
      </c>
      <c r="N7420" s="350">
        <v>4</v>
      </c>
      <c r="O7420" s="349">
        <v>6</v>
      </c>
      <c r="P7420" s="377">
        <v>24000</v>
      </c>
    </row>
    <row r="7421" spans="1:16" x14ac:dyDescent="0.2">
      <c r="A7421" s="348" t="s">
        <v>5780</v>
      </c>
      <c r="B7421" s="104" t="s">
        <v>423</v>
      </c>
      <c r="C7421" s="367" t="s">
        <v>99</v>
      </c>
      <c r="D7421" s="349" t="s">
        <v>8724</v>
      </c>
      <c r="E7421" s="370">
        <v>9500</v>
      </c>
      <c r="F7421" s="374" t="s">
        <v>8725</v>
      </c>
      <c r="G7421" s="350" t="s">
        <v>8726</v>
      </c>
      <c r="H7421" s="349" t="s">
        <v>1026</v>
      </c>
      <c r="I7421" s="349" t="s">
        <v>5793</v>
      </c>
      <c r="J7421" s="351" t="s">
        <v>1026</v>
      </c>
      <c r="K7421" s="352">
        <v>2</v>
      </c>
      <c r="L7421" s="353">
        <v>4</v>
      </c>
      <c r="M7421" s="377">
        <v>36416.666666666664</v>
      </c>
      <c r="N7421" s="350">
        <v>4</v>
      </c>
      <c r="O7421" s="349">
        <v>6</v>
      </c>
      <c r="P7421" s="377">
        <v>57000</v>
      </c>
    </row>
    <row r="7422" spans="1:16" x14ac:dyDescent="0.2">
      <c r="A7422" s="348" t="s">
        <v>5780</v>
      </c>
      <c r="B7422" s="104" t="s">
        <v>423</v>
      </c>
      <c r="C7422" s="367" t="s">
        <v>99</v>
      </c>
      <c r="D7422" s="349" t="s">
        <v>5829</v>
      </c>
      <c r="E7422" s="370">
        <v>4000</v>
      </c>
      <c r="F7422" s="374" t="s">
        <v>8727</v>
      </c>
      <c r="G7422" s="350" t="s">
        <v>8728</v>
      </c>
      <c r="H7422" s="349" t="s">
        <v>1060</v>
      </c>
      <c r="I7422" s="349" t="s">
        <v>5793</v>
      </c>
      <c r="J7422" s="351" t="s">
        <v>1060</v>
      </c>
      <c r="K7422" s="352">
        <v>2</v>
      </c>
      <c r="L7422" s="353">
        <v>5</v>
      </c>
      <c r="M7422" s="377">
        <v>19333.333333333332</v>
      </c>
      <c r="N7422" s="350">
        <v>4</v>
      </c>
      <c r="O7422" s="349">
        <v>6</v>
      </c>
      <c r="P7422" s="377">
        <v>24000</v>
      </c>
    </row>
    <row r="7423" spans="1:16" x14ac:dyDescent="0.2">
      <c r="A7423" s="348" t="s">
        <v>5780</v>
      </c>
      <c r="B7423" s="104" t="s">
        <v>423</v>
      </c>
      <c r="C7423" s="367" t="s">
        <v>99</v>
      </c>
      <c r="D7423" s="349" t="s">
        <v>5863</v>
      </c>
      <c r="E7423" s="370">
        <v>4500</v>
      </c>
      <c r="F7423" s="374" t="s">
        <v>8729</v>
      </c>
      <c r="G7423" s="350" t="s">
        <v>8730</v>
      </c>
      <c r="H7423" s="349" t="s">
        <v>5821</v>
      </c>
      <c r="I7423" s="349" t="s">
        <v>5793</v>
      </c>
      <c r="J7423" s="351" t="s">
        <v>5821</v>
      </c>
      <c r="K7423" s="352">
        <v>4</v>
      </c>
      <c r="L7423" s="353">
        <v>12</v>
      </c>
      <c r="M7423" s="377">
        <v>54000</v>
      </c>
      <c r="N7423" s="350">
        <v>4</v>
      </c>
      <c r="O7423" s="349">
        <v>6</v>
      </c>
      <c r="P7423" s="377">
        <v>27000</v>
      </c>
    </row>
    <row r="7424" spans="1:16" x14ac:dyDescent="0.2">
      <c r="A7424" s="348" t="s">
        <v>5780</v>
      </c>
      <c r="B7424" s="104" t="s">
        <v>423</v>
      </c>
      <c r="C7424" s="367" t="s">
        <v>99</v>
      </c>
      <c r="D7424" s="349" t="s">
        <v>5786</v>
      </c>
      <c r="E7424" s="370">
        <v>1500</v>
      </c>
      <c r="F7424" s="374" t="s">
        <v>8731</v>
      </c>
      <c r="G7424" s="350" t="s">
        <v>8732</v>
      </c>
      <c r="H7424" s="349" t="s">
        <v>1895</v>
      </c>
      <c r="I7424" s="349" t="s">
        <v>1028</v>
      </c>
      <c r="J7424" s="351" t="s">
        <v>1895</v>
      </c>
      <c r="K7424" s="352">
        <v>4</v>
      </c>
      <c r="L7424" s="353">
        <v>12</v>
      </c>
      <c r="M7424" s="377">
        <v>18000</v>
      </c>
      <c r="N7424" s="350">
        <v>1</v>
      </c>
      <c r="O7424" s="349">
        <v>2</v>
      </c>
      <c r="P7424" s="377">
        <v>2100</v>
      </c>
    </row>
    <row r="7425" spans="1:16" x14ac:dyDescent="0.2">
      <c r="A7425" s="348" t="s">
        <v>5780</v>
      </c>
      <c r="B7425" s="104" t="s">
        <v>423</v>
      </c>
      <c r="C7425" s="367" t="s">
        <v>99</v>
      </c>
      <c r="D7425" s="349" t="s">
        <v>4514</v>
      </c>
      <c r="E7425" s="370">
        <v>5000</v>
      </c>
      <c r="F7425" s="374" t="s">
        <v>8733</v>
      </c>
      <c r="G7425" s="350" t="s">
        <v>8734</v>
      </c>
      <c r="H7425" s="349" t="s">
        <v>4514</v>
      </c>
      <c r="I7425" s="349" t="s">
        <v>5793</v>
      </c>
      <c r="J7425" s="351" t="s">
        <v>4514</v>
      </c>
      <c r="K7425" s="352">
        <v>4</v>
      </c>
      <c r="L7425" s="353">
        <v>12</v>
      </c>
      <c r="M7425" s="377">
        <v>60000</v>
      </c>
      <c r="N7425" s="350">
        <v>1</v>
      </c>
      <c r="O7425" s="349">
        <v>2</v>
      </c>
      <c r="P7425" s="377">
        <v>10000</v>
      </c>
    </row>
    <row r="7426" spans="1:16" x14ac:dyDescent="0.2">
      <c r="A7426" s="348" t="s">
        <v>5780</v>
      </c>
      <c r="B7426" s="104" t="s">
        <v>423</v>
      </c>
      <c r="C7426" s="367" t="s">
        <v>99</v>
      </c>
      <c r="D7426" s="349" t="s">
        <v>7078</v>
      </c>
      <c r="E7426" s="370">
        <v>2500</v>
      </c>
      <c r="F7426" s="374" t="s">
        <v>8735</v>
      </c>
      <c r="G7426" s="350" t="s">
        <v>8736</v>
      </c>
      <c r="H7426" s="349" t="s">
        <v>8737</v>
      </c>
      <c r="I7426" s="349" t="s">
        <v>5814</v>
      </c>
      <c r="J7426" s="351" t="s">
        <v>8738</v>
      </c>
      <c r="K7426" s="352">
        <v>4</v>
      </c>
      <c r="L7426" s="353">
        <v>12</v>
      </c>
      <c r="M7426" s="377">
        <v>30000</v>
      </c>
      <c r="N7426" s="350">
        <v>4</v>
      </c>
      <c r="O7426" s="349">
        <v>6</v>
      </c>
      <c r="P7426" s="377">
        <v>15000</v>
      </c>
    </row>
    <row r="7427" spans="1:16" x14ac:dyDescent="0.2">
      <c r="A7427" s="348" t="s">
        <v>5780</v>
      </c>
      <c r="B7427" s="104" t="s">
        <v>423</v>
      </c>
      <c r="C7427" s="367" t="s">
        <v>99</v>
      </c>
      <c r="D7427" s="349" t="s">
        <v>8739</v>
      </c>
      <c r="E7427" s="370">
        <v>7000</v>
      </c>
      <c r="F7427" s="374" t="s">
        <v>8740</v>
      </c>
      <c r="G7427" s="350" t="s">
        <v>8741</v>
      </c>
      <c r="H7427" s="349" t="s">
        <v>8742</v>
      </c>
      <c r="I7427" s="349" t="s">
        <v>5793</v>
      </c>
      <c r="J7427" s="351" t="s">
        <v>8742</v>
      </c>
      <c r="K7427" s="352">
        <v>2</v>
      </c>
      <c r="L7427" s="353">
        <v>6</v>
      </c>
      <c r="M7427" s="377">
        <v>38500</v>
      </c>
      <c r="N7427" s="350">
        <v>4</v>
      </c>
      <c r="O7427" s="349">
        <v>6</v>
      </c>
      <c r="P7427" s="377">
        <v>42000</v>
      </c>
    </row>
    <row r="7428" spans="1:16" x14ac:dyDescent="0.2">
      <c r="A7428" s="348" t="s">
        <v>5780</v>
      </c>
      <c r="B7428" s="104" t="s">
        <v>423</v>
      </c>
      <c r="C7428" s="367" t="s">
        <v>99</v>
      </c>
      <c r="D7428" s="349" t="s">
        <v>5870</v>
      </c>
      <c r="E7428" s="370">
        <v>4500</v>
      </c>
      <c r="F7428" s="374" t="s">
        <v>8743</v>
      </c>
      <c r="G7428" s="350" t="s">
        <v>8744</v>
      </c>
      <c r="H7428" s="349" t="s">
        <v>6079</v>
      </c>
      <c r="I7428" s="349" t="s">
        <v>1028</v>
      </c>
      <c r="J7428" s="351" t="s">
        <v>6079</v>
      </c>
      <c r="K7428" s="352">
        <v>3</v>
      </c>
      <c r="L7428" s="353">
        <v>7</v>
      </c>
      <c r="M7428" s="377">
        <v>31500</v>
      </c>
      <c r="N7428" s="350">
        <v>0</v>
      </c>
      <c r="O7428" s="349">
        <v>0</v>
      </c>
      <c r="P7428" s="377">
        <v>0</v>
      </c>
    </row>
    <row r="7429" spans="1:16" x14ac:dyDescent="0.2">
      <c r="A7429" s="348" t="s">
        <v>5780</v>
      </c>
      <c r="B7429" s="104" t="s">
        <v>423</v>
      </c>
      <c r="C7429" s="367" t="s">
        <v>99</v>
      </c>
      <c r="D7429" s="349" t="s">
        <v>4514</v>
      </c>
      <c r="E7429" s="370">
        <v>4000</v>
      </c>
      <c r="F7429" s="374" t="s">
        <v>8745</v>
      </c>
      <c r="G7429" s="350" t="s">
        <v>8746</v>
      </c>
      <c r="H7429" s="349" t="s">
        <v>5825</v>
      </c>
      <c r="I7429" s="349" t="s">
        <v>1028</v>
      </c>
      <c r="J7429" s="351" t="s">
        <v>5825</v>
      </c>
      <c r="K7429" s="352">
        <v>4</v>
      </c>
      <c r="L7429" s="353">
        <v>12</v>
      </c>
      <c r="M7429" s="377">
        <v>48000</v>
      </c>
      <c r="N7429" s="350">
        <v>4</v>
      </c>
      <c r="O7429" s="349">
        <v>6</v>
      </c>
      <c r="P7429" s="377">
        <v>24000</v>
      </c>
    </row>
    <row r="7430" spans="1:16" x14ac:dyDescent="0.2">
      <c r="A7430" s="348" t="s">
        <v>5780</v>
      </c>
      <c r="B7430" s="104" t="s">
        <v>423</v>
      </c>
      <c r="C7430" s="367" t="s">
        <v>99</v>
      </c>
      <c r="D7430" s="349" t="s">
        <v>5797</v>
      </c>
      <c r="E7430" s="370">
        <v>4000</v>
      </c>
      <c r="F7430" s="374" t="s">
        <v>8747</v>
      </c>
      <c r="G7430" s="350" t="s">
        <v>8748</v>
      </c>
      <c r="H7430" s="349" t="s">
        <v>1060</v>
      </c>
      <c r="I7430" s="349" t="s">
        <v>5793</v>
      </c>
      <c r="J7430" s="351" t="s">
        <v>1060</v>
      </c>
      <c r="K7430" s="352">
        <v>2</v>
      </c>
      <c r="L7430" s="353">
        <v>5</v>
      </c>
      <c r="M7430" s="377">
        <v>19466.666666666668</v>
      </c>
      <c r="N7430" s="350">
        <v>4</v>
      </c>
      <c r="O7430" s="349">
        <v>6</v>
      </c>
      <c r="P7430" s="377">
        <v>24000</v>
      </c>
    </row>
    <row r="7431" spans="1:16" x14ac:dyDescent="0.2">
      <c r="A7431" s="348" t="s">
        <v>5780</v>
      </c>
      <c r="B7431" s="104" t="s">
        <v>423</v>
      </c>
      <c r="C7431" s="367" t="s">
        <v>99</v>
      </c>
      <c r="D7431" s="349" t="s">
        <v>5863</v>
      </c>
      <c r="E7431" s="370">
        <v>4000</v>
      </c>
      <c r="F7431" s="374" t="s">
        <v>8749</v>
      </c>
      <c r="G7431" s="350" t="s">
        <v>8750</v>
      </c>
      <c r="H7431" s="349" t="s">
        <v>8751</v>
      </c>
      <c r="I7431" s="349" t="s">
        <v>5793</v>
      </c>
      <c r="J7431" s="351" t="s">
        <v>8751</v>
      </c>
      <c r="K7431" s="352">
        <v>4</v>
      </c>
      <c r="L7431" s="353">
        <v>12</v>
      </c>
      <c r="M7431" s="377">
        <v>48000</v>
      </c>
      <c r="N7431" s="350">
        <v>4</v>
      </c>
      <c r="O7431" s="349">
        <v>6</v>
      </c>
      <c r="P7431" s="377">
        <v>24000</v>
      </c>
    </row>
    <row r="7432" spans="1:16" x14ac:dyDescent="0.2">
      <c r="A7432" s="348" t="s">
        <v>5780</v>
      </c>
      <c r="B7432" s="104" t="s">
        <v>423</v>
      </c>
      <c r="C7432" s="367" t="s">
        <v>99</v>
      </c>
      <c r="D7432" s="349" t="s">
        <v>5863</v>
      </c>
      <c r="E7432" s="370">
        <v>4000</v>
      </c>
      <c r="F7432" s="374" t="s">
        <v>8752</v>
      </c>
      <c r="G7432" s="350" t="s">
        <v>8753</v>
      </c>
      <c r="H7432" s="349" t="s">
        <v>5875</v>
      </c>
      <c r="I7432" s="349" t="s">
        <v>5793</v>
      </c>
      <c r="J7432" s="351" t="s">
        <v>5875</v>
      </c>
      <c r="K7432" s="352">
        <v>4</v>
      </c>
      <c r="L7432" s="353">
        <v>12</v>
      </c>
      <c r="M7432" s="377">
        <v>48000</v>
      </c>
      <c r="N7432" s="350">
        <v>4</v>
      </c>
      <c r="O7432" s="349">
        <v>6</v>
      </c>
      <c r="P7432" s="377">
        <v>24000</v>
      </c>
    </row>
    <row r="7433" spans="1:16" x14ac:dyDescent="0.2">
      <c r="A7433" s="348" t="s">
        <v>5780</v>
      </c>
      <c r="B7433" s="104" t="s">
        <v>423</v>
      </c>
      <c r="C7433" s="367" t="s">
        <v>99</v>
      </c>
      <c r="D7433" s="349" t="s">
        <v>5870</v>
      </c>
      <c r="E7433" s="370">
        <v>3000</v>
      </c>
      <c r="F7433" s="374" t="s">
        <v>8754</v>
      </c>
      <c r="G7433" s="350" t="s">
        <v>8755</v>
      </c>
      <c r="H7433" s="349" t="s">
        <v>6035</v>
      </c>
      <c r="I7433" s="349" t="s">
        <v>5793</v>
      </c>
      <c r="J7433" s="351" t="s">
        <v>6035</v>
      </c>
      <c r="K7433" s="352">
        <v>4</v>
      </c>
      <c r="L7433" s="353">
        <v>12</v>
      </c>
      <c r="M7433" s="377">
        <v>36000</v>
      </c>
      <c r="N7433" s="350">
        <v>4</v>
      </c>
      <c r="O7433" s="349">
        <v>6</v>
      </c>
      <c r="P7433" s="377">
        <v>18000</v>
      </c>
    </row>
    <row r="7434" spans="1:16" x14ac:dyDescent="0.2">
      <c r="A7434" s="348" t="s">
        <v>5780</v>
      </c>
      <c r="B7434" s="104" t="s">
        <v>423</v>
      </c>
      <c r="C7434" s="367" t="s">
        <v>99</v>
      </c>
      <c r="D7434" s="349" t="s">
        <v>6156</v>
      </c>
      <c r="E7434" s="370">
        <v>4000</v>
      </c>
      <c r="F7434" s="374" t="s">
        <v>8756</v>
      </c>
      <c r="G7434" s="350" t="s">
        <v>8757</v>
      </c>
      <c r="H7434" s="349" t="s">
        <v>5825</v>
      </c>
      <c r="I7434" s="349" t="s">
        <v>5793</v>
      </c>
      <c r="J7434" s="351" t="s">
        <v>5825</v>
      </c>
      <c r="K7434" s="352">
        <v>3</v>
      </c>
      <c r="L7434" s="353">
        <v>7</v>
      </c>
      <c r="M7434" s="377">
        <v>28000</v>
      </c>
      <c r="N7434" s="350">
        <v>0</v>
      </c>
      <c r="O7434" s="349">
        <v>0</v>
      </c>
      <c r="P7434" s="377">
        <v>0</v>
      </c>
    </row>
    <row r="7435" spans="1:16" x14ac:dyDescent="0.2">
      <c r="A7435" s="348" t="s">
        <v>5780</v>
      </c>
      <c r="B7435" s="104" t="s">
        <v>423</v>
      </c>
      <c r="C7435" s="367" t="s">
        <v>99</v>
      </c>
      <c r="D7435" s="349" t="s">
        <v>5849</v>
      </c>
      <c r="E7435" s="370">
        <v>4000</v>
      </c>
      <c r="F7435" s="374" t="s">
        <v>8756</v>
      </c>
      <c r="G7435" s="350" t="s">
        <v>8757</v>
      </c>
      <c r="H7435" s="349" t="s">
        <v>5825</v>
      </c>
      <c r="I7435" s="349" t="s">
        <v>5793</v>
      </c>
      <c r="J7435" s="351" t="s">
        <v>5825</v>
      </c>
      <c r="K7435" s="352">
        <v>2</v>
      </c>
      <c r="L7435" s="353">
        <v>5</v>
      </c>
      <c r="M7435" s="377">
        <v>19466.666666666668</v>
      </c>
      <c r="N7435" s="350">
        <v>4</v>
      </c>
      <c r="O7435" s="349">
        <v>6</v>
      </c>
      <c r="P7435" s="377">
        <v>24000</v>
      </c>
    </row>
    <row r="7436" spans="1:16" x14ac:dyDescent="0.2">
      <c r="A7436" s="348" t="s">
        <v>5780</v>
      </c>
      <c r="B7436" s="104" t="s">
        <v>423</v>
      </c>
      <c r="C7436" s="367" t="s">
        <v>99</v>
      </c>
      <c r="D7436" s="349" t="s">
        <v>4514</v>
      </c>
      <c r="E7436" s="370">
        <v>5000</v>
      </c>
      <c r="F7436" s="374" t="s">
        <v>8758</v>
      </c>
      <c r="G7436" s="350" t="s">
        <v>8759</v>
      </c>
      <c r="H7436" s="349" t="s">
        <v>5972</v>
      </c>
      <c r="I7436" s="349" t="s">
        <v>5793</v>
      </c>
      <c r="J7436" s="351" t="s">
        <v>5972</v>
      </c>
      <c r="K7436" s="352">
        <v>4</v>
      </c>
      <c r="L7436" s="353">
        <v>12</v>
      </c>
      <c r="M7436" s="377">
        <v>60000</v>
      </c>
      <c r="N7436" s="350">
        <v>4</v>
      </c>
      <c r="O7436" s="349">
        <v>6</v>
      </c>
      <c r="P7436" s="377">
        <v>30000</v>
      </c>
    </row>
    <row r="7437" spans="1:16" x14ac:dyDescent="0.2">
      <c r="A7437" s="348" t="s">
        <v>5780</v>
      </c>
      <c r="B7437" s="104" t="s">
        <v>423</v>
      </c>
      <c r="C7437" s="367" t="s">
        <v>99</v>
      </c>
      <c r="D7437" s="349" t="s">
        <v>5849</v>
      </c>
      <c r="E7437" s="370">
        <v>4000</v>
      </c>
      <c r="F7437" s="374" t="s">
        <v>8760</v>
      </c>
      <c r="G7437" s="350" t="s">
        <v>8761</v>
      </c>
      <c r="H7437" s="349" t="s">
        <v>5825</v>
      </c>
      <c r="I7437" s="349" t="s">
        <v>5793</v>
      </c>
      <c r="J7437" s="351" t="s">
        <v>5825</v>
      </c>
      <c r="K7437" s="352">
        <v>1</v>
      </c>
      <c r="L7437" s="353">
        <v>3</v>
      </c>
      <c r="M7437" s="377">
        <v>10666.666666666666</v>
      </c>
      <c r="N7437" s="350">
        <v>4</v>
      </c>
      <c r="O7437" s="349">
        <v>6</v>
      </c>
      <c r="P7437" s="377">
        <v>24000</v>
      </c>
    </row>
    <row r="7438" spans="1:16" x14ac:dyDescent="0.2">
      <c r="A7438" s="348" t="s">
        <v>5780</v>
      </c>
      <c r="B7438" s="104" t="s">
        <v>423</v>
      </c>
      <c r="C7438" s="367" t="s">
        <v>99</v>
      </c>
      <c r="D7438" s="349" t="s">
        <v>6666</v>
      </c>
      <c r="E7438" s="370">
        <v>2250</v>
      </c>
      <c r="F7438" s="374" t="s">
        <v>8762</v>
      </c>
      <c r="G7438" s="350" t="s">
        <v>8763</v>
      </c>
      <c r="H7438" s="349" t="s">
        <v>1060</v>
      </c>
      <c r="I7438" s="349" t="s">
        <v>5793</v>
      </c>
      <c r="J7438" s="351" t="s">
        <v>1060</v>
      </c>
      <c r="K7438" s="352">
        <v>4</v>
      </c>
      <c r="L7438" s="353">
        <v>12</v>
      </c>
      <c r="M7438" s="377">
        <v>27000</v>
      </c>
      <c r="N7438" s="350">
        <v>1</v>
      </c>
      <c r="O7438" s="349">
        <v>1</v>
      </c>
      <c r="P7438" s="377">
        <v>1950</v>
      </c>
    </row>
    <row r="7439" spans="1:16" x14ac:dyDescent="0.2">
      <c r="A7439" s="348" t="s">
        <v>5780</v>
      </c>
      <c r="B7439" s="104" t="s">
        <v>423</v>
      </c>
      <c r="C7439" s="367" t="s">
        <v>99</v>
      </c>
      <c r="D7439" s="349" t="s">
        <v>5863</v>
      </c>
      <c r="E7439" s="370">
        <v>4000</v>
      </c>
      <c r="F7439" s="374" t="s">
        <v>8764</v>
      </c>
      <c r="G7439" s="350" t="s">
        <v>8765</v>
      </c>
      <c r="H7439" s="349" t="s">
        <v>5821</v>
      </c>
      <c r="I7439" s="349" t="s">
        <v>5793</v>
      </c>
      <c r="J7439" s="351" t="s">
        <v>5821</v>
      </c>
      <c r="K7439" s="352">
        <v>4</v>
      </c>
      <c r="L7439" s="353">
        <v>10</v>
      </c>
      <c r="M7439" s="377">
        <v>40000</v>
      </c>
      <c r="N7439" s="350">
        <v>0</v>
      </c>
      <c r="O7439" s="349">
        <v>0</v>
      </c>
      <c r="P7439" s="377">
        <v>0</v>
      </c>
    </row>
    <row r="7440" spans="1:16" x14ac:dyDescent="0.2">
      <c r="A7440" s="348" t="s">
        <v>5780</v>
      </c>
      <c r="B7440" s="104" t="s">
        <v>423</v>
      </c>
      <c r="C7440" s="367" t="s">
        <v>99</v>
      </c>
      <c r="D7440" s="349" t="s">
        <v>5797</v>
      </c>
      <c r="E7440" s="370">
        <v>4000</v>
      </c>
      <c r="F7440" s="374" t="s">
        <v>8764</v>
      </c>
      <c r="G7440" s="350" t="s">
        <v>8765</v>
      </c>
      <c r="H7440" s="349" t="s">
        <v>1060</v>
      </c>
      <c r="I7440" s="349" t="s">
        <v>5793</v>
      </c>
      <c r="J7440" s="351" t="s">
        <v>1060</v>
      </c>
      <c r="K7440" s="352">
        <v>1</v>
      </c>
      <c r="L7440" s="353">
        <v>2</v>
      </c>
      <c r="M7440" s="377">
        <v>7600</v>
      </c>
      <c r="N7440" s="350">
        <v>4</v>
      </c>
      <c r="O7440" s="349">
        <v>6</v>
      </c>
      <c r="P7440" s="377">
        <v>24000</v>
      </c>
    </row>
    <row r="7441" spans="1:16" x14ac:dyDescent="0.2">
      <c r="A7441" s="348" t="s">
        <v>5780</v>
      </c>
      <c r="B7441" s="104" t="s">
        <v>423</v>
      </c>
      <c r="C7441" s="367" t="s">
        <v>99</v>
      </c>
      <c r="D7441" s="349" t="s">
        <v>5811</v>
      </c>
      <c r="E7441" s="370">
        <v>2500</v>
      </c>
      <c r="F7441" s="374" t="s">
        <v>8766</v>
      </c>
      <c r="G7441" s="350" t="s">
        <v>8767</v>
      </c>
      <c r="H7441" s="349" t="s">
        <v>8768</v>
      </c>
      <c r="I7441" s="349" t="s">
        <v>5842</v>
      </c>
      <c r="J7441" s="351" t="s">
        <v>8768</v>
      </c>
      <c r="K7441" s="352">
        <v>1</v>
      </c>
      <c r="L7441" s="353">
        <v>3</v>
      </c>
      <c r="M7441" s="377">
        <v>7500</v>
      </c>
      <c r="N7441" s="350">
        <v>0</v>
      </c>
      <c r="O7441" s="349">
        <v>0</v>
      </c>
      <c r="P7441" s="377">
        <v>0</v>
      </c>
    </row>
    <row r="7442" spans="1:16" x14ac:dyDescent="0.2">
      <c r="A7442" s="348" t="s">
        <v>5780</v>
      </c>
      <c r="B7442" s="104" t="s">
        <v>423</v>
      </c>
      <c r="C7442" s="367" t="s">
        <v>99</v>
      </c>
      <c r="D7442" s="349" t="s">
        <v>1026</v>
      </c>
      <c r="E7442" s="370">
        <v>4000</v>
      </c>
      <c r="F7442" s="374" t="s">
        <v>8769</v>
      </c>
      <c r="G7442" s="350" t="s">
        <v>8770</v>
      </c>
      <c r="H7442" s="349" t="s">
        <v>1026</v>
      </c>
      <c r="I7442" s="349" t="s">
        <v>5793</v>
      </c>
      <c r="J7442" s="351" t="s">
        <v>1026</v>
      </c>
      <c r="K7442" s="352">
        <v>2</v>
      </c>
      <c r="L7442" s="353">
        <v>5</v>
      </c>
      <c r="M7442" s="377">
        <v>19466.666666666668</v>
      </c>
      <c r="N7442" s="350">
        <v>4</v>
      </c>
      <c r="O7442" s="349">
        <v>6</v>
      </c>
      <c r="P7442" s="377">
        <v>24000</v>
      </c>
    </row>
    <row r="7443" spans="1:16" x14ac:dyDescent="0.2">
      <c r="A7443" s="348" t="s">
        <v>5780</v>
      </c>
      <c r="B7443" s="104" t="s">
        <v>423</v>
      </c>
      <c r="C7443" s="367" t="s">
        <v>99</v>
      </c>
      <c r="D7443" s="349" t="s">
        <v>5863</v>
      </c>
      <c r="E7443" s="370">
        <v>4500</v>
      </c>
      <c r="F7443" s="374" t="s">
        <v>8771</v>
      </c>
      <c r="G7443" s="350" t="s">
        <v>8772</v>
      </c>
      <c r="H7443" s="349" t="s">
        <v>5821</v>
      </c>
      <c r="I7443" s="349" t="s">
        <v>5793</v>
      </c>
      <c r="J7443" s="351" t="s">
        <v>5821</v>
      </c>
      <c r="K7443" s="352">
        <v>1</v>
      </c>
      <c r="L7443" s="353">
        <v>3</v>
      </c>
      <c r="M7443" s="377">
        <v>13500</v>
      </c>
      <c r="N7443" s="350">
        <v>0</v>
      </c>
      <c r="O7443" s="349">
        <v>0</v>
      </c>
      <c r="P7443" s="377">
        <v>0</v>
      </c>
    </row>
    <row r="7444" spans="1:16" x14ac:dyDescent="0.2">
      <c r="A7444" s="348" t="s">
        <v>5780</v>
      </c>
      <c r="B7444" s="104" t="s">
        <v>423</v>
      </c>
      <c r="C7444" s="367" t="s">
        <v>99</v>
      </c>
      <c r="D7444" s="349" t="s">
        <v>5863</v>
      </c>
      <c r="E7444" s="370">
        <v>4000</v>
      </c>
      <c r="F7444" s="374" t="s">
        <v>8773</v>
      </c>
      <c r="G7444" s="350" t="s">
        <v>8774</v>
      </c>
      <c r="H7444" s="349" t="s">
        <v>5821</v>
      </c>
      <c r="I7444" s="349" t="s">
        <v>5793</v>
      </c>
      <c r="J7444" s="351" t="s">
        <v>5821</v>
      </c>
      <c r="K7444" s="352">
        <v>4</v>
      </c>
      <c r="L7444" s="353">
        <v>12</v>
      </c>
      <c r="M7444" s="377">
        <v>48000</v>
      </c>
      <c r="N7444" s="350">
        <v>4</v>
      </c>
      <c r="O7444" s="349">
        <v>6</v>
      </c>
      <c r="P7444" s="377">
        <v>24000</v>
      </c>
    </row>
    <row r="7445" spans="1:16" x14ac:dyDescent="0.2">
      <c r="A7445" s="348" t="s">
        <v>5780</v>
      </c>
      <c r="B7445" s="104" t="s">
        <v>423</v>
      </c>
      <c r="C7445" s="367" t="s">
        <v>99</v>
      </c>
      <c r="D7445" s="349" t="s">
        <v>6227</v>
      </c>
      <c r="E7445" s="370">
        <v>4000</v>
      </c>
      <c r="F7445" s="374" t="s">
        <v>8775</v>
      </c>
      <c r="G7445" s="350" t="s">
        <v>8776</v>
      </c>
      <c r="H7445" s="349" t="s">
        <v>1060</v>
      </c>
      <c r="I7445" s="349" t="s">
        <v>5793</v>
      </c>
      <c r="J7445" s="351" t="s">
        <v>1060</v>
      </c>
      <c r="K7445" s="352">
        <v>4</v>
      </c>
      <c r="L7445" s="353">
        <v>12</v>
      </c>
      <c r="M7445" s="377">
        <v>48000</v>
      </c>
      <c r="N7445" s="350">
        <v>0</v>
      </c>
      <c r="O7445" s="349">
        <v>0</v>
      </c>
      <c r="P7445" s="377">
        <v>0</v>
      </c>
    </row>
    <row r="7446" spans="1:16" x14ac:dyDescent="0.2">
      <c r="A7446" s="348" t="s">
        <v>5780</v>
      </c>
      <c r="B7446" s="104" t="s">
        <v>423</v>
      </c>
      <c r="C7446" s="367" t="s">
        <v>99</v>
      </c>
      <c r="D7446" s="349" t="s">
        <v>5790</v>
      </c>
      <c r="E7446" s="370">
        <v>3000</v>
      </c>
      <c r="F7446" s="374" t="s">
        <v>8777</v>
      </c>
      <c r="G7446" s="350" t="s">
        <v>8778</v>
      </c>
      <c r="H7446" s="349" t="s">
        <v>1060</v>
      </c>
      <c r="I7446" s="349" t="s">
        <v>5793</v>
      </c>
      <c r="J7446" s="351" t="s">
        <v>1060</v>
      </c>
      <c r="K7446" s="352">
        <v>4</v>
      </c>
      <c r="L7446" s="353">
        <v>12</v>
      </c>
      <c r="M7446" s="377">
        <v>36000</v>
      </c>
      <c r="N7446" s="350">
        <v>4</v>
      </c>
      <c r="O7446" s="349">
        <v>6</v>
      </c>
      <c r="P7446" s="377">
        <v>18000</v>
      </c>
    </row>
    <row r="7447" spans="1:16" x14ac:dyDescent="0.2">
      <c r="A7447" s="348" t="s">
        <v>5780</v>
      </c>
      <c r="B7447" s="104" t="s">
        <v>423</v>
      </c>
      <c r="C7447" s="367" t="s">
        <v>99</v>
      </c>
      <c r="D7447" s="349" t="s">
        <v>5870</v>
      </c>
      <c r="E7447" s="370">
        <v>4500</v>
      </c>
      <c r="F7447" s="374" t="s">
        <v>8779</v>
      </c>
      <c r="G7447" s="350" t="s">
        <v>8780</v>
      </c>
      <c r="H7447" s="349" t="s">
        <v>5900</v>
      </c>
      <c r="I7447" s="349" t="s">
        <v>5793</v>
      </c>
      <c r="J7447" s="351" t="s">
        <v>5900</v>
      </c>
      <c r="K7447" s="352">
        <v>4</v>
      </c>
      <c r="L7447" s="353">
        <v>12</v>
      </c>
      <c r="M7447" s="377">
        <v>54000</v>
      </c>
      <c r="N7447" s="350">
        <v>4</v>
      </c>
      <c r="O7447" s="349">
        <v>6</v>
      </c>
      <c r="P7447" s="377">
        <v>27000</v>
      </c>
    </row>
    <row r="7448" spans="1:16" x14ac:dyDescent="0.2">
      <c r="A7448" s="348" t="s">
        <v>5780</v>
      </c>
      <c r="B7448" s="104" t="s">
        <v>423</v>
      </c>
      <c r="C7448" s="367" t="s">
        <v>99</v>
      </c>
      <c r="D7448" s="349" t="s">
        <v>5829</v>
      </c>
      <c r="E7448" s="370">
        <v>4000</v>
      </c>
      <c r="F7448" s="374" t="s">
        <v>8781</v>
      </c>
      <c r="G7448" s="350" t="s">
        <v>8782</v>
      </c>
      <c r="H7448" s="349" t="s">
        <v>1895</v>
      </c>
      <c r="I7448" s="349" t="s">
        <v>5793</v>
      </c>
      <c r="J7448" s="351" t="s">
        <v>1895</v>
      </c>
      <c r="K7448" s="352">
        <v>2</v>
      </c>
      <c r="L7448" s="353">
        <v>6</v>
      </c>
      <c r="M7448" s="377">
        <v>23066.666666666668</v>
      </c>
      <c r="N7448" s="350">
        <v>4</v>
      </c>
      <c r="O7448" s="349">
        <v>6</v>
      </c>
      <c r="P7448" s="377">
        <v>24000</v>
      </c>
    </row>
    <row r="7449" spans="1:16" x14ac:dyDescent="0.2">
      <c r="A7449" s="348" t="s">
        <v>5780</v>
      </c>
      <c r="B7449" s="104" t="s">
        <v>423</v>
      </c>
      <c r="C7449" s="367" t="s">
        <v>99</v>
      </c>
      <c r="D7449" s="349" t="s">
        <v>5849</v>
      </c>
      <c r="E7449" s="370">
        <v>3000</v>
      </c>
      <c r="F7449" s="374" t="s">
        <v>8783</v>
      </c>
      <c r="G7449" s="350" t="s">
        <v>8784</v>
      </c>
      <c r="H7449" s="349" t="s">
        <v>5825</v>
      </c>
      <c r="I7449" s="349" t="s">
        <v>5793</v>
      </c>
      <c r="J7449" s="351" t="s">
        <v>5825</v>
      </c>
      <c r="K7449" s="352">
        <v>1</v>
      </c>
      <c r="L7449" s="353">
        <v>2</v>
      </c>
      <c r="M7449" s="377">
        <v>5000</v>
      </c>
      <c r="N7449" s="350">
        <v>4</v>
      </c>
      <c r="O7449" s="349">
        <v>6</v>
      </c>
      <c r="P7449" s="377">
        <v>18000</v>
      </c>
    </row>
    <row r="7450" spans="1:16" x14ac:dyDescent="0.2">
      <c r="A7450" s="348" t="s">
        <v>5780</v>
      </c>
      <c r="B7450" s="104" t="s">
        <v>423</v>
      </c>
      <c r="C7450" s="367" t="s">
        <v>99</v>
      </c>
      <c r="D7450" s="349" t="s">
        <v>4514</v>
      </c>
      <c r="E7450" s="370">
        <v>4000</v>
      </c>
      <c r="F7450" s="374" t="s">
        <v>8785</v>
      </c>
      <c r="G7450" s="350" t="s">
        <v>8786</v>
      </c>
      <c r="H7450" s="349" t="s">
        <v>5972</v>
      </c>
      <c r="I7450" s="349" t="s">
        <v>5793</v>
      </c>
      <c r="J7450" s="351" t="s">
        <v>5972</v>
      </c>
      <c r="K7450" s="352">
        <v>4</v>
      </c>
      <c r="L7450" s="353">
        <v>12</v>
      </c>
      <c r="M7450" s="377">
        <v>48000</v>
      </c>
      <c r="N7450" s="350">
        <v>4</v>
      </c>
      <c r="O7450" s="349">
        <v>6</v>
      </c>
      <c r="P7450" s="377">
        <v>24000</v>
      </c>
    </row>
    <row r="7451" spans="1:16" x14ac:dyDescent="0.2">
      <c r="A7451" s="348" t="s">
        <v>5780</v>
      </c>
      <c r="B7451" s="104" t="s">
        <v>423</v>
      </c>
      <c r="C7451" s="367" t="s">
        <v>99</v>
      </c>
      <c r="D7451" s="349" t="s">
        <v>6019</v>
      </c>
      <c r="E7451" s="370">
        <v>4000</v>
      </c>
      <c r="F7451" s="374" t="s">
        <v>8787</v>
      </c>
      <c r="G7451" s="350" t="s">
        <v>8788</v>
      </c>
      <c r="H7451" s="349" t="s">
        <v>8789</v>
      </c>
      <c r="I7451" s="349" t="s">
        <v>1028</v>
      </c>
      <c r="J7451" s="351" t="s">
        <v>8789</v>
      </c>
      <c r="K7451" s="352">
        <v>4</v>
      </c>
      <c r="L7451" s="353">
        <v>12</v>
      </c>
      <c r="M7451" s="377">
        <v>48000</v>
      </c>
      <c r="N7451" s="350">
        <v>4</v>
      </c>
      <c r="O7451" s="349">
        <v>6</v>
      </c>
      <c r="P7451" s="377">
        <v>24000</v>
      </c>
    </row>
    <row r="7452" spans="1:16" x14ac:dyDescent="0.2">
      <c r="A7452" s="348" t="s">
        <v>5780</v>
      </c>
      <c r="B7452" s="104" t="s">
        <v>423</v>
      </c>
      <c r="C7452" s="367" t="s">
        <v>99</v>
      </c>
      <c r="D7452" s="349" t="s">
        <v>5794</v>
      </c>
      <c r="E7452" s="370">
        <v>4500</v>
      </c>
      <c r="F7452" s="374" t="s">
        <v>8790</v>
      </c>
      <c r="G7452" s="350" t="s">
        <v>8791</v>
      </c>
      <c r="H7452" s="349" t="s">
        <v>5794</v>
      </c>
      <c r="I7452" s="349" t="s">
        <v>5793</v>
      </c>
      <c r="J7452" s="351" t="s">
        <v>5794</v>
      </c>
      <c r="K7452" s="352">
        <v>2</v>
      </c>
      <c r="L7452" s="353">
        <v>4</v>
      </c>
      <c r="M7452" s="377">
        <v>18000</v>
      </c>
      <c r="N7452" s="350">
        <v>0</v>
      </c>
      <c r="O7452" s="349">
        <v>0</v>
      </c>
      <c r="P7452" s="377">
        <v>0</v>
      </c>
    </row>
    <row r="7453" spans="1:16" x14ac:dyDescent="0.2">
      <c r="A7453" s="348" t="s">
        <v>5780</v>
      </c>
      <c r="B7453" s="104" t="s">
        <v>423</v>
      </c>
      <c r="C7453" s="367" t="s">
        <v>99</v>
      </c>
      <c r="D7453" s="349" t="s">
        <v>8792</v>
      </c>
      <c r="E7453" s="370">
        <v>4000</v>
      </c>
      <c r="F7453" s="374" t="s">
        <v>8793</v>
      </c>
      <c r="G7453" s="350" t="s">
        <v>8794</v>
      </c>
      <c r="H7453" s="349" t="s">
        <v>5794</v>
      </c>
      <c r="I7453" s="349" t="s">
        <v>5793</v>
      </c>
      <c r="J7453" s="351" t="s">
        <v>5794</v>
      </c>
      <c r="K7453" s="352">
        <v>4</v>
      </c>
      <c r="L7453" s="353">
        <v>12</v>
      </c>
      <c r="M7453" s="377">
        <v>48000</v>
      </c>
      <c r="N7453" s="350">
        <v>4</v>
      </c>
      <c r="O7453" s="349">
        <v>6</v>
      </c>
      <c r="P7453" s="377">
        <v>24000</v>
      </c>
    </row>
    <row r="7454" spans="1:16" x14ac:dyDescent="0.2">
      <c r="A7454" s="348" t="s">
        <v>5780</v>
      </c>
      <c r="B7454" s="104" t="s">
        <v>423</v>
      </c>
      <c r="C7454" s="367" t="s">
        <v>99</v>
      </c>
      <c r="D7454" s="349" t="s">
        <v>2917</v>
      </c>
      <c r="E7454" s="370">
        <v>4000</v>
      </c>
      <c r="F7454" s="374" t="s">
        <v>8795</v>
      </c>
      <c r="G7454" s="350" t="s">
        <v>8796</v>
      </c>
      <c r="H7454" s="349" t="s">
        <v>2275</v>
      </c>
      <c r="I7454" s="349" t="s">
        <v>5814</v>
      </c>
      <c r="J7454" s="351" t="s">
        <v>2275</v>
      </c>
      <c r="K7454" s="352">
        <v>4</v>
      </c>
      <c r="L7454" s="353">
        <v>12</v>
      </c>
      <c r="M7454" s="377">
        <v>48000</v>
      </c>
      <c r="N7454" s="350">
        <v>4</v>
      </c>
      <c r="O7454" s="349">
        <v>6</v>
      </c>
      <c r="P7454" s="377">
        <v>24000</v>
      </c>
    </row>
    <row r="7455" spans="1:16" x14ac:dyDescent="0.2">
      <c r="A7455" s="348" t="s">
        <v>5780</v>
      </c>
      <c r="B7455" s="104" t="s">
        <v>423</v>
      </c>
      <c r="C7455" s="367" t="s">
        <v>99</v>
      </c>
      <c r="D7455" s="349" t="s">
        <v>5790</v>
      </c>
      <c r="E7455" s="370">
        <v>3000</v>
      </c>
      <c r="F7455" s="374" t="s">
        <v>8797</v>
      </c>
      <c r="G7455" s="350" t="s">
        <v>8798</v>
      </c>
      <c r="H7455" s="349" t="s">
        <v>1060</v>
      </c>
      <c r="I7455" s="349" t="s">
        <v>5793</v>
      </c>
      <c r="J7455" s="351" t="s">
        <v>1060</v>
      </c>
      <c r="K7455" s="352">
        <v>4</v>
      </c>
      <c r="L7455" s="353">
        <v>12</v>
      </c>
      <c r="M7455" s="377">
        <v>36000</v>
      </c>
      <c r="N7455" s="350">
        <v>4</v>
      </c>
      <c r="O7455" s="349">
        <v>6</v>
      </c>
      <c r="P7455" s="377">
        <v>18000</v>
      </c>
    </row>
    <row r="7456" spans="1:16" x14ac:dyDescent="0.2">
      <c r="A7456" s="348" t="s">
        <v>5780</v>
      </c>
      <c r="B7456" s="104" t="s">
        <v>423</v>
      </c>
      <c r="C7456" s="367" t="s">
        <v>99</v>
      </c>
      <c r="D7456" s="349" t="s">
        <v>5826</v>
      </c>
      <c r="E7456" s="370">
        <v>3000</v>
      </c>
      <c r="F7456" s="374" t="s">
        <v>8799</v>
      </c>
      <c r="G7456" s="350" t="s">
        <v>8800</v>
      </c>
      <c r="H7456" s="349" t="s">
        <v>5826</v>
      </c>
      <c r="I7456" s="349" t="s">
        <v>5793</v>
      </c>
      <c r="J7456" s="351" t="s">
        <v>5826</v>
      </c>
      <c r="K7456" s="352">
        <v>1</v>
      </c>
      <c r="L7456" s="353">
        <v>3</v>
      </c>
      <c r="M7456" s="377">
        <v>6300</v>
      </c>
      <c r="N7456" s="350">
        <v>4</v>
      </c>
      <c r="O7456" s="349">
        <v>6</v>
      </c>
      <c r="P7456" s="377">
        <v>18000</v>
      </c>
    </row>
    <row r="7457" spans="1:16" x14ac:dyDescent="0.2">
      <c r="A7457" s="348" t="s">
        <v>5780</v>
      </c>
      <c r="B7457" s="104" t="s">
        <v>423</v>
      </c>
      <c r="C7457" s="367" t="s">
        <v>99</v>
      </c>
      <c r="D7457" s="349" t="s">
        <v>5811</v>
      </c>
      <c r="E7457" s="370">
        <v>3000</v>
      </c>
      <c r="F7457" s="374" t="s">
        <v>8801</v>
      </c>
      <c r="G7457" s="350" t="s">
        <v>8802</v>
      </c>
      <c r="H7457" s="349" t="s">
        <v>1160</v>
      </c>
      <c r="I7457" s="349" t="s">
        <v>5793</v>
      </c>
      <c r="J7457" s="351" t="s">
        <v>1160</v>
      </c>
      <c r="K7457" s="352">
        <v>4</v>
      </c>
      <c r="L7457" s="353">
        <v>12</v>
      </c>
      <c r="M7457" s="377">
        <v>36000</v>
      </c>
      <c r="N7457" s="350">
        <v>4</v>
      </c>
      <c r="O7457" s="349">
        <v>6</v>
      </c>
      <c r="P7457" s="377">
        <v>18000</v>
      </c>
    </row>
    <row r="7458" spans="1:16" x14ac:dyDescent="0.2">
      <c r="A7458" s="348" t="s">
        <v>5780</v>
      </c>
      <c r="B7458" s="104" t="s">
        <v>423</v>
      </c>
      <c r="C7458" s="367" t="s">
        <v>99</v>
      </c>
      <c r="D7458" s="349" t="s">
        <v>8803</v>
      </c>
      <c r="E7458" s="370">
        <v>3000</v>
      </c>
      <c r="F7458" s="374" t="s">
        <v>8804</v>
      </c>
      <c r="G7458" s="350" t="s">
        <v>8805</v>
      </c>
      <c r="H7458" s="349" t="s">
        <v>1060</v>
      </c>
      <c r="I7458" s="349" t="s">
        <v>1028</v>
      </c>
      <c r="J7458" s="351" t="s">
        <v>1060</v>
      </c>
      <c r="K7458" s="352">
        <v>4</v>
      </c>
      <c r="L7458" s="353">
        <v>12</v>
      </c>
      <c r="M7458" s="377">
        <v>36000</v>
      </c>
      <c r="N7458" s="350">
        <v>4</v>
      </c>
      <c r="O7458" s="349">
        <v>6</v>
      </c>
      <c r="P7458" s="377">
        <v>18000</v>
      </c>
    </row>
    <row r="7459" spans="1:16" x14ac:dyDescent="0.2">
      <c r="A7459" s="348" t="s">
        <v>5780</v>
      </c>
      <c r="B7459" s="104" t="s">
        <v>423</v>
      </c>
      <c r="C7459" s="367" t="s">
        <v>99</v>
      </c>
      <c r="D7459" s="349" t="s">
        <v>5797</v>
      </c>
      <c r="E7459" s="370">
        <v>3000</v>
      </c>
      <c r="F7459" s="374" t="s">
        <v>8806</v>
      </c>
      <c r="G7459" s="350" t="s">
        <v>8807</v>
      </c>
      <c r="H7459" s="349" t="s">
        <v>5875</v>
      </c>
      <c r="I7459" s="349" t="s">
        <v>5793</v>
      </c>
      <c r="J7459" s="351" t="s">
        <v>5875</v>
      </c>
      <c r="K7459" s="352">
        <v>1</v>
      </c>
      <c r="L7459" s="353">
        <v>3</v>
      </c>
      <c r="M7459" s="377">
        <v>6300</v>
      </c>
      <c r="N7459" s="350">
        <v>4</v>
      </c>
      <c r="O7459" s="349">
        <v>6</v>
      </c>
      <c r="P7459" s="377">
        <v>18000</v>
      </c>
    </row>
    <row r="7460" spans="1:16" x14ac:dyDescent="0.2">
      <c r="A7460" s="348" t="s">
        <v>5780</v>
      </c>
      <c r="B7460" s="104" t="s">
        <v>423</v>
      </c>
      <c r="C7460" s="367" t="s">
        <v>99</v>
      </c>
      <c r="D7460" s="349" t="s">
        <v>5826</v>
      </c>
      <c r="E7460" s="370">
        <v>3000</v>
      </c>
      <c r="F7460" s="374" t="s">
        <v>8808</v>
      </c>
      <c r="G7460" s="350" t="s">
        <v>8809</v>
      </c>
      <c r="H7460" s="349" t="s">
        <v>1026</v>
      </c>
      <c r="I7460" s="349" t="s">
        <v>5793</v>
      </c>
      <c r="J7460" s="351" t="s">
        <v>1026</v>
      </c>
      <c r="K7460" s="352">
        <v>2</v>
      </c>
      <c r="L7460" s="353">
        <v>5</v>
      </c>
      <c r="M7460" s="377">
        <v>12500</v>
      </c>
      <c r="N7460" s="350">
        <v>4</v>
      </c>
      <c r="O7460" s="349">
        <v>6</v>
      </c>
      <c r="P7460" s="377">
        <v>18000</v>
      </c>
    </row>
    <row r="7461" spans="1:16" x14ac:dyDescent="0.2">
      <c r="A7461" s="348" t="s">
        <v>5780</v>
      </c>
      <c r="B7461" s="104" t="s">
        <v>423</v>
      </c>
      <c r="C7461" s="367" t="s">
        <v>99</v>
      </c>
      <c r="D7461" s="349" t="s">
        <v>8810</v>
      </c>
      <c r="E7461" s="370">
        <v>7000</v>
      </c>
      <c r="F7461" s="374" t="s">
        <v>8811</v>
      </c>
      <c r="G7461" s="350" t="s">
        <v>8812</v>
      </c>
      <c r="H7461" s="349" t="s">
        <v>8813</v>
      </c>
      <c r="I7461" s="349" t="s">
        <v>5793</v>
      </c>
      <c r="J7461" s="351" t="s">
        <v>8813</v>
      </c>
      <c r="K7461" s="352">
        <v>4</v>
      </c>
      <c r="L7461" s="353">
        <v>12</v>
      </c>
      <c r="M7461" s="377">
        <v>84000</v>
      </c>
      <c r="N7461" s="350">
        <v>4</v>
      </c>
      <c r="O7461" s="349">
        <v>6</v>
      </c>
      <c r="P7461" s="377">
        <v>42000</v>
      </c>
    </row>
    <row r="7462" spans="1:16" x14ac:dyDescent="0.2">
      <c r="A7462" s="348" t="s">
        <v>5780</v>
      </c>
      <c r="B7462" s="104" t="s">
        <v>423</v>
      </c>
      <c r="C7462" s="367" t="s">
        <v>99</v>
      </c>
      <c r="D7462" s="349" t="s">
        <v>5994</v>
      </c>
      <c r="E7462" s="370">
        <v>4000</v>
      </c>
      <c r="F7462" s="374" t="s">
        <v>8814</v>
      </c>
      <c r="G7462" s="350" t="s">
        <v>8815</v>
      </c>
      <c r="H7462" s="349" t="s">
        <v>5825</v>
      </c>
      <c r="I7462" s="349" t="s">
        <v>5793</v>
      </c>
      <c r="J7462" s="351" t="s">
        <v>5825</v>
      </c>
      <c r="K7462" s="352">
        <v>2</v>
      </c>
      <c r="L7462" s="353">
        <v>6</v>
      </c>
      <c r="M7462" s="377">
        <v>24000</v>
      </c>
      <c r="N7462" s="350">
        <v>1</v>
      </c>
      <c r="O7462" s="349">
        <v>3</v>
      </c>
      <c r="P7462" s="377">
        <v>8666.6666666666679</v>
      </c>
    </row>
    <row r="7463" spans="1:16" x14ac:dyDescent="0.2">
      <c r="A7463" s="348" t="s">
        <v>5780</v>
      </c>
      <c r="B7463" s="104" t="s">
        <v>423</v>
      </c>
      <c r="C7463" s="367" t="s">
        <v>99</v>
      </c>
      <c r="D7463" s="349" t="s">
        <v>1026</v>
      </c>
      <c r="E7463" s="370">
        <v>4000</v>
      </c>
      <c r="F7463" s="374" t="s">
        <v>8816</v>
      </c>
      <c r="G7463" s="350" t="s">
        <v>8817</v>
      </c>
      <c r="H7463" s="349" t="s">
        <v>1026</v>
      </c>
      <c r="I7463" s="349" t="s">
        <v>5793</v>
      </c>
      <c r="J7463" s="351" t="s">
        <v>1026</v>
      </c>
      <c r="K7463" s="352">
        <v>1</v>
      </c>
      <c r="L7463" s="353">
        <v>3</v>
      </c>
      <c r="M7463" s="377">
        <v>8400</v>
      </c>
      <c r="N7463" s="350">
        <v>4</v>
      </c>
      <c r="O7463" s="349">
        <v>6</v>
      </c>
      <c r="P7463" s="377">
        <v>24000</v>
      </c>
    </row>
    <row r="7464" spans="1:16" x14ac:dyDescent="0.2">
      <c r="A7464" s="348" t="s">
        <v>5780</v>
      </c>
      <c r="B7464" s="104" t="s">
        <v>423</v>
      </c>
      <c r="C7464" s="367" t="s">
        <v>99</v>
      </c>
      <c r="D7464" s="349" t="s">
        <v>5817</v>
      </c>
      <c r="E7464" s="370">
        <v>4000</v>
      </c>
      <c r="F7464" s="374" t="s">
        <v>8818</v>
      </c>
      <c r="G7464" s="350" t="s">
        <v>8819</v>
      </c>
      <c r="H7464" s="349" t="s">
        <v>5826</v>
      </c>
      <c r="I7464" s="349" t="s">
        <v>5793</v>
      </c>
      <c r="J7464" s="351" t="s">
        <v>5826</v>
      </c>
      <c r="K7464" s="352">
        <v>1</v>
      </c>
      <c r="L7464" s="353">
        <v>2</v>
      </c>
      <c r="M7464" s="377">
        <v>8000</v>
      </c>
      <c r="N7464" s="350">
        <v>0</v>
      </c>
      <c r="O7464" s="349">
        <v>0</v>
      </c>
      <c r="P7464" s="377">
        <v>0</v>
      </c>
    </row>
    <row r="7465" spans="1:16" x14ac:dyDescent="0.2">
      <c r="A7465" s="348" t="s">
        <v>5780</v>
      </c>
      <c r="B7465" s="104" t="s">
        <v>423</v>
      </c>
      <c r="C7465" s="367" t="s">
        <v>99</v>
      </c>
      <c r="D7465" s="349" t="s">
        <v>5794</v>
      </c>
      <c r="E7465" s="370">
        <v>4000</v>
      </c>
      <c r="F7465" s="374" t="s">
        <v>8820</v>
      </c>
      <c r="G7465" s="350" t="s">
        <v>8821</v>
      </c>
      <c r="H7465" s="349" t="s">
        <v>5826</v>
      </c>
      <c r="I7465" s="349" t="s">
        <v>5793</v>
      </c>
      <c r="J7465" s="351" t="s">
        <v>5826</v>
      </c>
      <c r="K7465" s="352">
        <v>4</v>
      </c>
      <c r="L7465" s="353">
        <v>12</v>
      </c>
      <c r="M7465" s="377">
        <v>48000</v>
      </c>
      <c r="N7465" s="350">
        <v>4</v>
      </c>
      <c r="O7465" s="349">
        <v>6</v>
      </c>
      <c r="P7465" s="377">
        <v>24000</v>
      </c>
    </row>
    <row r="7466" spans="1:16" x14ac:dyDescent="0.2">
      <c r="A7466" s="348" t="s">
        <v>5780</v>
      </c>
      <c r="B7466" s="104" t="s">
        <v>423</v>
      </c>
      <c r="C7466" s="367" t="s">
        <v>99</v>
      </c>
      <c r="D7466" s="349" t="s">
        <v>5923</v>
      </c>
      <c r="E7466" s="370">
        <v>3000</v>
      </c>
      <c r="F7466" s="374" t="s">
        <v>8822</v>
      </c>
      <c r="G7466" s="350" t="s">
        <v>8823</v>
      </c>
      <c r="H7466" s="349" t="s">
        <v>5926</v>
      </c>
      <c r="I7466" s="349" t="s">
        <v>5793</v>
      </c>
      <c r="J7466" s="351" t="s">
        <v>5926</v>
      </c>
      <c r="K7466" s="352">
        <v>4</v>
      </c>
      <c r="L7466" s="353">
        <v>12</v>
      </c>
      <c r="M7466" s="377">
        <v>36000</v>
      </c>
      <c r="N7466" s="350">
        <v>4</v>
      </c>
      <c r="O7466" s="349">
        <v>6</v>
      </c>
      <c r="P7466" s="377">
        <v>18000</v>
      </c>
    </row>
    <row r="7467" spans="1:16" x14ac:dyDescent="0.2">
      <c r="A7467" s="348" t="s">
        <v>5780</v>
      </c>
      <c r="B7467" s="104" t="s">
        <v>423</v>
      </c>
      <c r="C7467" s="367" t="s">
        <v>99</v>
      </c>
      <c r="D7467" s="349" t="s">
        <v>5853</v>
      </c>
      <c r="E7467" s="370">
        <v>4000</v>
      </c>
      <c r="F7467" s="374" t="s">
        <v>8824</v>
      </c>
      <c r="G7467" s="350" t="s">
        <v>8825</v>
      </c>
      <c r="H7467" s="349" t="s">
        <v>1060</v>
      </c>
      <c r="I7467" s="349" t="s">
        <v>5793</v>
      </c>
      <c r="J7467" s="351" t="s">
        <v>1060</v>
      </c>
      <c r="K7467" s="352">
        <v>2</v>
      </c>
      <c r="L7467" s="353">
        <v>4</v>
      </c>
      <c r="M7467" s="377">
        <v>16000</v>
      </c>
      <c r="N7467" s="350">
        <v>4</v>
      </c>
      <c r="O7467" s="349">
        <v>6</v>
      </c>
      <c r="P7467" s="377">
        <v>24000</v>
      </c>
    </row>
    <row r="7468" spans="1:16" x14ac:dyDescent="0.2">
      <c r="A7468" s="348" t="s">
        <v>5780</v>
      </c>
      <c r="B7468" s="104" t="s">
        <v>423</v>
      </c>
      <c r="C7468" s="367" t="s">
        <v>99</v>
      </c>
      <c r="D7468" s="349" t="s">
        <v>5863</v>
      </c>
      <c r="E7468" s="370">
        <v>4000</v>
      </c>
      <c r="F7468" s="374" t="s">
        <v>8826</v>
      </c>
      <c r="G7468" s="350" t="s">
        <v>8827</v>
      </c>
      <c r="H7468" s="349" t="s">
        <v>5821</v>
      </c>
      <c r="I7468" s="349" t="s">
        <v>5793</v>
      </c>
      <c r="J7468" s="351" t="s">
        <v>5821</v>
      </c>
      <c r="K7468" s="352">
        <v>4</v>
      </c>
      <c r="L7468" s="353">
        <v>12</v>
      </c>
      <c r="M7468" s="377">
        <v>48000</v>
      </c>
      <c r="N7468" s="350">
        <v>4</v>
      </c>
      <c r="O7468" s="349">
        <v>6</v>
      </c>
      <c r="P7468" s="377">
        <v>24000</v>
      </c>
    </row>
    <row r="7469" spans="1:16" x14ac:dyDescent="0.2">
      <c r="A7469" s="348" t="s">
        <v>5780</v>
      </c>
      <c r="B7469" s="104" t="s">
        <v>423</v>
      </c>
      <c r="C7469" s="367" t="s">
        <v>99</v>
      </c>
      <c r="D7469" s="349" t="s">
        <v>5794</v>
      </c>
      <c r="E7469" s="370">
        <v>4000</v>
      </c>
      <c r="F7469" s="374" t="s">
        <v>8828</v>
      </c>
      <c r="G7469" s="350" t="s">
        <v>8829</v>
      </c>
      <c r="H7469" s="349" t="s">
        <v>5794</v>
      </c>
      <c r="I7469" s="349" t="s">
        <v>5793</v>
      </c>
      <c r="J7469" s="351" t="s">
        <v>5794</v>
      </c>
      <c r="K7469" s="352">
        <v>4</v>
      </c>
      <c r="L7469" s="353">
        <v>12</v>
      </c>
      <c r="M7469" s="377">
        <v>48000</v>
      </c>
      <c r="N7469" s="350">
        <v>4</v>
      </c>
      <c r="O7469" s="349">
        <v>6</v>
      </c>
      <c r="P7469" s="377">
        <v>24000</v>
      </c>
    </row>
    <row r="7470" spans="1:16" x14ac:dyDescent="0.2">
      <c r="A7470" s="348" t="s">
        <v>5780</v>
      </c>
      <c r="B7470" s="104" t="s">
        <v>423</v>
      </c>
      <c r="C7470" s="367" t="s">
        <v>99</v>
      </c>
      <c r="D7470" s="349" t="s">
        <v>5948</v>
      </c>
      <c r="E7470" s="370">
        <v>4000</v>
      </c>
      <c r="F7470" s="374" t="s">
        <v>8830</v>
      </c>
      <c r="G7470" s="350" t="s">
        <v>8831</v>
      </c>
      <c r="H7470" s="349" t="s">
        <v>1060</v>
      </c>
      <c r="I7470" s="349" t="s">
        <v>5793</v>
      </c>
      <c r="J7470" s="351" t="s">
        <v>1060</v>
      </c>
      <c r="K7470" s="352">
        <v>3</v>
      </c>
      <c r="L7470" s="353">
        <v>8</v>
      </c>
      <c r="M7470" s="377">
        <v>32000</v>
      </c>
      <c r="N7470" s="350">
        <v>0</v>
      </c>
      <c r="O7470" s="349">
        <v>0</v>
      </c>
      <c r="P7470" s="377">
        <v>0</v>
      </c>
    </row>
    <row r="7471" spans="1:16" x14ac:dyDescent="0.2">
      <c r="A7471" s="348" t="s">
        <v>5780</v>
      </c>
      <c r="B7471" s="104" t="s">
        <v>423</v>
      </c>
      <c r="C7471" s="367" t="s">
        <v>99</v>
      </c>
      <c r="D7471" s="349" t="s">
        <v>8832</v>
      </c>
      <c r="E7471" s="370">
        <v>4000</v>
      </c>
      <c r="F7471" s="374" t="s">
        <v>8830</v>
      </c>
      <c r="G7471" s="350" t="s">
        <v>8831</v>
      </c>
      <c r="H7471" s="349" t="s">
        <v>1060</v>
      </c>
      <c r="I7471" s="349" t="s">
        <v>5793</v>
      </c>
      <c r="J7471" s="351" t="s">
        <v>1060</v>
      </c>
      <c r="K7471" s="352">
        <v>2</v>
      </c>
      <c r="L7471" s="353">
        <v>4</v>
      </c>
      <c r="M7471" s="377">
        <v>16000</v>
      </c>
      <c r="N7471" s="350">
        <v>4</v>
      </c>
      <c r="O7471" s="349">
        <v>6</v>
      </c>
      <c r="P7471" s="377">
        <v>24000</v>
      </c>
    </row>
    <row r="7472" spans="1:16" x14ac:dyDescent="0.2">
      <c r="A7472" s="348" t="s">
        <v>5780</v>
      </c>
      <c r="B7472" s="104" t="s">
        <v>423</v>
      </c>
      <c r="C7472" s="367" t="s">
        <v>99</v>
      </c>
      <c r="D7472" s="349" t="s">
        <v>5863</v>
      </c>
      <c r="E7472" s="370">
        <v>4000</v>
      </c>
      <c r="F7472" s="374" t="s">
        <v>8833</v>
      </c>
      <c r="G7472" s="350" t="s">
        <v>8834</v>
      </c>
      <c r="H7472" s="349" t="s">
        <v>5821</v>
      </c>
      <c r="I7472" s="349" t="s">
        <v>5793</v>
      </c>
      <c r="J7472" s="351" t="s">
        <v>5821</v>
      </c>
      <c r="K7472" s="352">
        <v>4</v>
      </c>
      <c r="L7472" s="353">
        <v>12</v>
      </c>
      <c r="M7472" s="377">
        <v>48000</v>
      </c>
      <c r="N7472" s="350">
        <v>4</v>
      </c>
      <c r="O7472" s="349">
        <v>6</v>
      </c>
      <c r="P7472" s="377">
        <v>24000</v>
      </c>
    </row>
    <row r="7473" spans="1:16" x14ac:dyDescent="0.2">
      <c r="A7473" s="348" t="s">
        <v>5780</v>
      </c>
      <c r="B7473" s="104" t="s">
        <v>423</v>
      </c>
      <c r="C7473" s="367" t="s">
        <v>99</v>
      </c>
      <c r="D7473" s="349" t="s">
        <v>5863</v>
      </c>
      <c r="E7473" s="370">
        <v>3000</v>
      </c>
      <c r="F7473" s="374" t="s">
        <v>8835</v>
      </c>
      <c r="G7473" s="350" t="s">
        <v>8836</v>
      </c>
      <c r="H7473" s="349" t="s">
        <v>5821</v>
      </c>
      <c r="I7473" s="349" t="s">
        <v>5793</v>
      </c>
      <c r="J7473" s="351" t="s">
        <v>5821</v>
      </c>
      <c r="K7473" s="352">
        <v>4</v>
      </c>
      <c r="L7473" s="353">
        <v>12</v>
      </c>
      <c r="M7473" s="377">
        <v>36000</v>
      </c>
      <c r="N7473" s="350">
        <v>4</v>
      </c>
      <c r="O7473" s="349">
        <v>6</v>
      </c>
      <c r="P7473" s="377">
        <v>18000</v>
      </c>
    </row>
    <row r="7474" spans="1:16" x14ac:dyDescent="0.2">
      <c r="A7474" s="348" t="s">
        <v>5780</v>
      </c>
      <c r="B7474" s="104" t="s">
        <v>423</v>
      </c>
      <c r="C7474" s="367" t="s">
        <v>99</v>
      </c>
      <c r="D7474" s="349" t="s">
        <v>5794</v>
      </c>
      <c r="E7474" s="370">
        <v>4000</v>
      </c>
      <c r="F7474" s="374" t="s">
        <v>8837</v>
      </c>
      <c r="G7474" s="350" t="s">
        <v>8838</v>
      </c>
      <c r="H7474" s="349" t="s">
        <v>5794</v>
      </c>
      <c r="I7474" s="349" t="s">
        <v>5793</v>
      </c>
      <c r="J7474" s="351" t="s">
        <v>5794</v>
      </c>
      <c r="K7474" s="352">
        <v>4</v>
      </c>
      <c r="L7474" s="353">
        <v>12</v>
      </c>
      <c r="M7474" s="377">
        <v>48000</v>
      </c>
      <c r="N7474" s="350">
        <v>4</v>
      </c>
      <c r="O7474" s="349">
        <v>6</v>
      </c>
      <c r="P7474" s="377">
        <v>24000</v>
      </c>
    </row>
    <row r="7475" spans="1:16" x14ac:dyDescent="0.2">
      <c r="A7475" s="348" t="s">
        <v>5780</v>
      </c>
      <c r="B7475" s="104" t="s">
        <v>423</v>
      </c>
      <c r="C7475" s="367" t="s">
        <v>99</v>
      </c>
      <c r="D7475" s="349" t="s">
        <v>5811</v>
      </c>
      <c r="E7475" s="370">
        <v>3000</v>
      </c>
      <c r="F7475" s="374" t="s">
        <v>8839</v>
      </c>
      <c r="G7475" s="350" t="s">
        <v>8840</v>
      </c>
      <c r="H7475" s="349" t="s">
        <v>1053</v>
      </c>
      <c r="I7475" s="349" t="s">
        <v>5793</v>
      </c>
      <c r="J7475" s="351" t="s">
        <v>1053</v>
      </c>
      <c r="K7475" s="352">
        <v>1</v>
      </c>
      <c r="L7475" s="353">
        <v>2</v>
      </c>
      <c r="M7475" s="377">
        <v>5000</v>
      </c>
      <c r="N7475" s="350">
        <v>1</v>
      </c>
      <c r="O7475" s="349">
        <v>2</v>
      </c>
      <c r="P7475" s="377">
        <v>4000</v>
      </c>
    </row>
    <row r="7476" spans="1:16" x14ac:dyDescent="0.2">
      <c r="A7476" s="348" t="s">
        <v>5780</v>
      </c>
      <c r="B7476" s="104" t="s">
        <v>423</v>
      </c>
      <c r="C7476" s="367" t="s">
        <v>99</v>
      </c>
      <c r="D7476" s="349" t="s">
        <v>5797</v>
      </c>
      <c r="E7476" s="370">
        <v>4000</v>
      </c>
      <c r="F7476" s="374" t="s">
        <v>8841</v>
      </c>
      <c r="G7476" s="350" t="s">
        <v>8842</v>
      </c>
      <c r="H7476" s="349" t="s">
        <v>5875</v>
      </c>
      <c r="I7476" s="349" t="s">
        <v>5793</v>
      </c>
      <c r="J7476" s="351" t="s">
        <v>5875</v>
      </c>
      <c r="K7476" s="352">
        <v>2</v>
      </c>
      <c r="L7476" s="353">
        <v>4</v>
      </c>
      <c r="M7476" s="377">
        <v>13066.666666666666</v>
      </c>
      <c r="N7476" s="350">
        <v>4</v>
      </c>
      <c r="O7476" s="349">
        <v>6</v>
      </c>
      <c r="P7476" s="377">
        <v>24000</v>
      </c>
    </row>
    <row r="7477" spans="1:16" x14ac:dyDescent="0.2">
      <c r="A7477" s="348" t="s">
        <v>5780</v>
      </c>
      <c r="B7477" s="104" t="s">
        <v>423</v>
      </c>
      <c r="C7477" s="367" t="s">
        <v>99</v>
      </c>
      <c r="D7477" s="349" t="s">
        <v>4514</v>
      </c>
      <c r="E7477" s="370">
        <v>4000</v>
      </c>
      <c r="F7477" s="374" t="s">
        <v>8843</v>
      </c>
      <c r="G7477" s="350" t="s">
        <v>8844</v>
      </c>
      <c r="H7477" s="349" t="s">
        <v>5972</v>
      </c>
      <c r="I7477" s="349" t="s">
        <v>5793</v>
      </c>
      <c r="J7477" s="351" t="s">
        <v>5972</v>
      </c>
      <c r="K7477" s="352">
        <v>4</v>
      </c>
      <c r="L7477" s="353">
        <v>12</v>
      </c>
      <c r="M7477" s="377">
        <v>48000</v>
      </c>
      <c r="N7477" s="350">
        <v>4</v>
      </c>
      <c r="O7477" s="349">
        <v>6</v>
      </c>
      <c r="P7477" s="377">
        <v>24000</v>
      </c>
    </row>
    <row r="7478" spans="1:16" x14ac:dyDescent="0.2">
      <c r="A7478" s="348" t="s">
        <v>5780</v>
      </c>
      <c r="B7478" s="104" t="s">
        <v>423</v>
      </c>
      <c r="C7478" s="367" t="s">
        <v>99</v>
      </c>
      <c r="D7478" s="349" t="s">
        <v>5863</v>
      </c>
      <c r="E7478" s="370">
        <v>3000</v>
      </c>
      <c r="F7478" s="374" t="s">
        <v>8845</v>
      </c>
      <c r="G7478" s="350" t="s">
        <v>8846</v>
      </c>
      <c r="H7478" s="349" t="s">
        <v>5821</v>
      </c>
      <c r="I7478" s="349" t="s">
        <v>5793</v>
      </c>
      <c r="J7478" s="351" t="s">
        <v>5821</v>
      </c>
      <c r="K7478" s="352">
        <v>4</v>
      </c>
      <c r="L7478" s="353">
        <v>12</v>
      </c>
      <c r="M7478" s="377">
        <v>36000</v>
      </c>
      <c r="N7478" s="350">
        <v>4</v>
      </c>
      <c r="O7478" s="349">
        <v>6</v>
      </c>
      <c r="P7478" s="377">
        <v>18000</v>
      </c>
    </row>
    <row r="7479" spans="1:16" x14ac:dyDescent="0.2">
      <c r="A7479" s="348" t="s">
        <v>5780</v>
      </c>
      <c r="B7479" s="104" t="s">
        <v>423</v>
      </c>
      <c r="C7479" s="367" t="s">
        <v>99</v>
      </c>
      <c r="D7479" s="349" t="s">
        <v>4514</v>
      </c>
      <c r="E7479" s="370">
        <v>4000</v>
      </c>
      <c r="F7479" s="374" t="s">
        <v>8847</v>
      </c>
      <c r="G7479" s="350" t="s">
        <v>8848</v>
      </c>
      <c r="H7479" s="349" t="s">
        <v>5972</v>
      </c>
      <c r="I7479" s="349" t="s">
        <v>5793</v>
      </c>
      <c r="J7479" s="351" t="s">
        <v>5972</v>
      </c>
      <c r="K7479" s="352">
        <v>4</v>
      </c>
      <c r="L7479" s="353">
        <v>12</v>
      </c>
      <c r="M7479" s="377">
        <v>48000</v>
      </c>
      <c r="N7479" s="350">
        <v>4</v>
      </c>
      <c r="O7479" s="349">
        <v>6</v>
      </c>
      <c r="P7479" s="377">
        <v>24000</v>
      </c>
    </row>
    <row r="7480" spans="1:16" x14ac:dyDescent="0.2">
      <c r="A7480" s="348" t="s">
        <v>5780</v>
      </c>
      <c r="B7480" s="104" t="s">
        <v>423</v>
      </c>
      <c r="C7480" s="367" t="s">
        <v>99</v>
      </c>
      <c r="D7480" s="349" t="s">
        <v>5797</v>
      </c>
      <c r="E7480" s="370">
        <v>4000</v>
      </c>
      <c r="F7480" s="374" t="s">
        <v>8849</v>
      </c>
      <c r="G7480" s="350" t="s">
        <v>8850</v>
      </c>
      <c r="H7480" s="349" t="s">
        <v>5875</v>
      </c>
      <c r="I7480" s="349" t="s">
        <v>5793</v>
      </c>
      <c r="J7480" s="351" t="s">
        <v>5875</v>
      </c>
      <c r="K7480" s="352">
        <v>2</v>
      </c>
      <c r="L7480" s="353">
        <v>4</v>
      </c>
      <c r="M7480" s="377">
        <v>13066.666666666666</v>
      </c>
      <c r="N7480" s="350">
        <v>4</v>
      </c>
      <c r="O7480" s="349">
        <v>6</v>
      </c>
      <c r="P7480" s="377">
        <v>24000</v>
      </c>
    </row>
    <row r="7481" spans="1:16" x14ac:dyDescent="0.2">
      <c r="A7481" s="348" t="s">
        <v>5780</v>
      </c>
      <c r="B7481" s="104" t="s">
        <v>423</v>
      </c>
      <c r="C7481" s="367" t="s">
        <v>99</v>
      </c>
      <c r="D7481" s="349" t="s">
        <v>5870</v>
      </c>
      <c r="E7481" s="370">
        <v>4000</v>
      </c>
      <c r="F7481" s="374" t="s">
        <v>8851</v>
      </c>
      <c r="G7481" s="350" t="s">
        <v>8852</v>
      </c>
      <c r="H7481" s="349" t="s">
        <v>5821</v>
      </c>
      <c r="I7481" s="349" t="s">
        <v>5793</v>
      </c>
      <c r="J7481" s="351" t="s">
        <v>5821</v>
      </c>
      <c r="K7481" s="352">
        <v>4</v>
      </c>
      <c r="L7481" s="353">
        <v>12</v>
      </c>
      <c r="M7481" s="377">
        <v>48000</v>
      </c>
      <c r="N7481" s="350">
        <v>4</v>
      </c>
      <c r="O7481" s="349">
        <v>6</v>
      </c>
      <c r="P7481" s="377">
        <v>24000</v>
      </c>
    </row>
    <row r="7482" spans="1:16" x14ac:dyDescent="0.2">
      <c r="A7482" s="348" t="s">
        <v>5780</v>
      </c>
      <c r="B7482" s="104" t="s">
        <v>423</v>
      </c>
      <c r="C7482" s="367" t="s">
        <v>99</v>
      </c>
      <c r="D7482" s="349" t="s">
        <v>5948</v>
      </c>
      <c r="E7482" s="370">
        <v>3000</v>
      </c>
      <c r="F7482" s="374" t="s">
        <v>8853</v>
      </c>
      <c r="G7482" s="350" t="s">
        <v>8854</v>
      </c>
      <c r="H7482" s="349" t="s">
        <v>1060</v>
      </c>
      <c r="I7482" s="349" t="s">
        <v>5793</v>
      </c>
      <c r="J7482" s="351" t="s">
        <v>1060</v>
      </c>
      <c r="K7482" s="352">
        <v>4</v>
      </c>
      <c r="L7482" s="353">
        <v>12</v>
      </c>
      <c r="M7482" s="377">
        <v>36000</v>
      </c>
      <c r="N7482" s="350">
        <v>4</v>
      </c>
      <c r="O7482" s="349">
        <v>6</v>
      </c>
      <c r="P7482" s="377">
        <v>18000</v>
      </c>
    </row>
    <row r="7483" spans="1:16" x14ac:dyDescent="0.2">
      <c r="A7483" s="348" t="s">
        <v>5780</v>
      </c>
      <c r="B7483" s="104" t="s">
        <v>423</v>
      </c>
      <c r="C7483" s="367" t="s">
        <v>99</v>
      </c>
      <c r="D7483" s="349" t="s">
        <v>6791</v>
      </c>
      <c r="E7483" s="370">
        <v>4000</v>
      </c>
      <c r="F7483" s="374" t="s">
        <v>8855</v>
      </c>
      <c r="G7483" s="350" t="s">
        <v>8856</v>
      </c>
      <c r="H7483" s="349" t="s">
        <v>8857</v>
      </c>
      <c r="I7483" s="349" t="s">
        <v>5793</v>
      </c>
      <c r="J7483" s="351" t="s">
        <v>8857</v>
      </c>
      <c r="K7483" s="352">
        <v>4</v>
      </c>
      <c r="L7483" s="353">
        <v>12</v>
      </c>
      <c r="M7483" s="377">
        <v>48000</v>
      </c>
      <c r="N7483" s="350">
        <v>4</v>
      </c>
      <c r="O7483" s="349">
        <v>6</v>
      </c>
      <c r="P7483" s="377">
        <v>24000</v>
      </c>
    </row>
    <row r="7484" spans="1:16" x14ac:dyDescent="0.2">
      <c r="A7484" s="348" t="s">
        <v>5780</v>
      </c>
      <c r="B7484" s="104" t="s">
        <v>423</v>
      </c>
      <c r="C7484" s="367" t="s">
        <v>99</v>
      </c>
      <c r="D7484" s="349" t="s">
        <v>6130</v>
      </c>
      <c r="E7484" s="370">
        <v>4000</v>
      </c>
      <c r="F7484" s="374" t="s">
        <v>8858</v>
      </c>
      <c r="G7484" s="350" t="s">
        <v>8859</v>
      </c>
      <c r="H7484" s="349" t="s">
        <v>5539</v>
      </c>
      <c r="I7484" s="349" t="s">
        <v>5793</v>
      </c>
      <c r="J7484" s="351" t="s">
        <v>5539</v>
      </c>
      <c r="K7484" s="352">
        <v>2</v>
      </c>
      <c r="L7484" s="353">
        <v>6</v>
      </c>
      <c r="M7484" s="377">
        <v>23066.666666666668</v>
      </c>
      <c r="N7484" s="350">
        <v>4</v>
      </c>
      <c r="O7484" s="349">
        <v>6</v>
      </c>
      <c r="P7484" s="377">
        <v>24000</v>
      </c>
    </row>
    <row r="7485" spans="1:16" x14ac:dyDescent="0.2">
      <c r="A7485" s="348" t="s">
        <v>5780</v>
      </c>
      <c r="B7485" s="104" t="s">
        <v>423</v>
      </c>
      <c r="C7485" s="367" t="s">
        <v>99</v>
      </c>
      <c r="D7485" s="349" t="s">
        <v>5863</v>
      </c>
      <c r="E7485" s="370">
        <v>3000</v>
      </c>
      <c r="F7485" s="374" t="s">
        <v>8860</v>
      </c>
      <c r="G7485" s="350" t="s">
        <v>8861</v>
      </c>
      <c r="H7485" s="349" t="s">
        <v>5821</v>
      </c>
      <c r="I7485" s="349" t="s">
        <v>5793</v>
      </c>
      <c r="J7485" s="351" t="s">
        <v>5821</v>
      </c>
      <c r="K7485" s="352">
        <v>4</v>
      </c>
      <c r="L7485" s="353">
        <v>12</v>
      </c>
      <c r="M7485" s="377">
        <v>36000</v>
      </c>
      <c r="N7485" s="350">
        <v>4</v>
      </c>
      <c r="O7485" s="349">
        <v>6</v>
      </c>
      <c r="P7485" s="377">
        <v>18000</v>
      </c>
    </row>
    <row r="7486" spans="1:16" x14ac:dyDescent="0.2">
      <c r="A7486" s="348" t="s">
        <v>5780</v>
      </c>
      <c r="B7486" s="104" t="s">
        <v>423</v>
      </c>
      <c r="C7486" s="367" t="s">
        <v>99</v>
      </c>
      <c r="D7486" s="349" t="s">
        <v>5811</v>
      </c>
      <c r="E7486" s="370">
        <v>3000</v>
      </c>
      <c r="F7486" s="374" t="s">
        <v>8862</v>
      </c>
      <c r="G7486" s="350" t="s">
        <v>8863</v>
      </c>
      <c r="H7486" s="349" t="s">
        <v>5789</v>
      </c>
      <c r="I7486" s="349" t="s">
        <v>5785</v>
      </c>
      <c r="J7486" s="351" t="s">
        <v>5789</v>
      </c>
      <c r="K7486" s="352">
        <v>4</v>
      </c>
      <c r="L7486" s="353">
        <v>12</v>
      </c>
      <c r="M7486" s="377">
        <v>36000</v>
      </c>
      <c r="N7486" s="350">
        <v>4</v>
      </c>
      <c r="O7486" s="349">
        <v>6</v>
      </c>
      <c r="P7486" s="377">
        <v>18000</v>
      </c>
    </row>
    <row r="7487" spans="1:16" x14ac:dyDescent="0.2">
      <c r="A7487" s="348" t="s">
        <v>5780</v>
      </c>
      <c r="B7487" s="104" t="s">
        <v>423</v>
      </c>
      <c r="C7487" s="367" t="s">
        <v>99</v>
      </c>
      <c r="D7487" s="349" t="s">
        <v>5811</v>
      </c>
      <c r="E7487" s="370">
        <v>3000</v>
      </c>
      <c r="F7487" s="374" t="s">
        <v>8864</v>
      </c>
      <c r="G7487" s="350" t="s">
        <v>8865</v>
      </c>
      <c r="H7487" s="349" t="s">
        <v>1026</v>
      </c>
      <c r="I7487" s="349" t="s">
        <v>5793</v>
      </c>
      <c r="J7487" s="351" t="s">
        <v>1026</v>
      </c>
      <c r="K7487" s="352">
        <v>4</v>
      </c>
      <c r="L7487" s="353">
        <v>12</v>
      </c>
      <c r="M7487" s="377">
        <v>36000</v>
      </c>
      <c r="N7487" s="350">
        <v>4</v>
      </c>
      <c r="O7487" s="349">
        <v>6</v>
      </c>
      <c r="P7487" s="377">
        <v>18000</v>
      </c>
    </row>
    <row r="7488" spans="1:16" x14ac:dyDescent="0.2">
      <c r="A7488" s="348" t="s">
        <v>5780</v>
      </c>
      <c r="B7488" s="104" t="s">
        <v>423</v>
      </c>
      <c r="C7488" s="367" t="s">
        <v>99</v>
      </c>
      <c r="D7488" s="349" t="s">
        <v>4514</v>
      </c>
      <c r="E7488" s="370">
        <v>4000</v>
      </c>
      <c r="F7488" s="374" t="s">
        <v>8866</v>
      </c>
      <c r="G7488" s="350" t="s">
        <v>8867</v>
      </c>
      <c r="H7488" s="349" t="s">
        <v>5972</v>
      </c>
      <c r="I7488" s="349" t="s">
        <v>5793</v>
      </c>
      <c r="J7488" s="351" t="s">
        <v>5972</v>
      </c>
      <c r="K7488" s="352">
        <v>1</v>
      </c>
      <c r="L7488" s="353">
        <v>3</v>
      </c>
      <c r="M7488" s="377">
        <v>12000</v>
      </c>
      <c r="N7488" s="350">
        <v>0</v>
      </c>
      <c r="O7488" s="349">
        <v>0</v>
      </c>
      <c r="P7488" s="377">
        <v>0</v>
      </c>
    </row>
    <row r="7489" spans="1:16" x14ac:dyDescent="0.2">
      <c r="A7489" s="348" t="s">
        <v>5780</v>
      </c>
      <c r="B7489" s="104" t="s">
        <v>423</v>
      </c>
      <c r="C7489" s="367" t="s">
        <v>99</v>
      </c>
      <c r="D7489" s="349" t="s">
        <v>5870</v>
      </c>
      <c r="E7489" s="370">
        <v>4000</v>
      </c>
      <c r="F7489" s="374" t="s">
        <v>8868</v>
      </c>
      <c r="G7489" s="350" t="s">
        <v>8869</v>
      </c>
      <c r="H7489" s="349" t="s">
        <v>6035</v>
      </c>
      <c r="I7489" s="349" t="s">
        <v>5793</v>
      </c>
      <c r="J7489" s="351" t="s">
        <v>6035</v>
      </c>
      <c r="K7489" s="352">
        <v>4</v>
      </c>
      <c r="L7489" s="353">
        <v>12</v>
      </c>
      <c r="M7489" s="377">
        <v>48000</v>
      </c>
      <c r="N7489" s="350">
        <v>4</v>
      </c>
      <c r="O7489" s="349">
        <v>6</v>
      </c>
      <c r="P7489" s="377">
        <v>24000</v>
      </c>
    </row>
    <row r="7490" spans="1:16" x14ac:dyDescent="0.2">
      <c r="A7490" s="348" t="s">
        <v>5780</v>
      </c>
      <c r="B7490" s="104" t="s">
        <v>423</v>
      </c>
      <c r="C7490" s="367" t="s">
        <v>99</v>
      </c>
      <c r="D7490" s="349" t="s">
        <v>8870</v>
      </c>
      <c r="E7490" s="370">
        <v>2000</v>
      </c>
      <c r="F7490" s="374" t="s">
        <v>8871</v>
      </c>
      <c r="G7490" s="350" t="s">
        <v>8872</v>
      </c>
      <c r="H7490" s="349" t="s">
        <v>8873</v>
      </c>
      <c r="I7490" s="349" t="s">
        <v>5793</v>
      </c>
      <c r="J7490" s="351" t="s">
        <v>8873</v>
      </c>
      <c r="K7490" s="352">
        <v>2</v>
      </c>
      <c r="L7490" s="353">
        <v>6</v>
      </c>
      <c r="M7490" s="377">
        <v>11533.333333333334</v>
      </c>
      <c r="N7490" s="350">
        <v>4</v>
      </c>
      <c r="O7490" s="349">
        <v>6</v>
      </c>
      <c r="P7490" s="377">
        <v>12000</v>
      </c>
    </row>
    <row r="7491" spans="1:16" x14ac:dyDescent="0.2">
      <c r="A7491" s="348" t="s">
        <v>5780</v>
      </c>
      <c r="B7491" s="104" t="s">
        <v>423</v>
      </c>
      <c r="C7491" s="367" t="s">
        <v>99</v>
      </c>
      <c r="D7491" s="349" t="s">
        <v>5870</v>
      </c>
      <c r="E7491" s="370">
        <v>4000</v>
      </c>
      <c r="F7491" s="374" t="s">
        <v>8874</v>
      </c>
      <c r="G7491" s="350" t="s">
        <v>8875</v>
      </c>
      <c r="H7491" s="349" t="s">
        <v>5900</v>
      </c>
      <c r="I7491" s="349" t="s">
        <v>5793</v>
      </c>
      <c r="J7491" s="351" t="s">
        <v>5900</v>
      </c>
      <c r="K7491" s="352">
        <v>4</v>
      </c>
      <c r="L7491" s="353">
        <v>12</v>
      </c>
      <c r="M7491" s="377">
        <v>48000</v>
      </c>
      <c r="N7491" s="350">
        <v>4</v>
      </c>
      <c r="O7491" s="349">
        <v>6</v>
      </c>
      <c r="P7491" s="377">
        <v>24000</v>
      </c>
    </row>
    <row r="7492" spans="1:16" x14ac:dyDescent="0.2">
      <c r="A7492" s="348" t="s">
        <v>5780</v>
      </c>
      <c r="B7492" s="104" t="s">
        <v>423</v>
      </c>
      <c r="C7492" s="367" t="s">
        <v>99</v>
      </c>
      <c r="D7492" s="349" t="s">
        <v>5811</v>
      </c>
      <c r="E7492" s="370">
        <v>3000</v>
      </c>
      <c r="F7492" s="374" t="s">
        <v>8876</v>
      </c>
      <c r="G7492" s="350" t="s">
        <v>8877</v>
      </c>
      <c r="H7492" s="349" t="s">
        <v>5789</v>
      </c>
      <c r="I7492" s="349" t="s">
        <v>5785</v>
      </c>
      <c r="J7492" s="351" t="s">
        <v>5789</v>
      </c>
      <c r="K7492" s="352">
        <v>4</v>
      </c>
      <c r="L7492" s="353">
        <v>12</v>
      </c>
      <c r="M7492" s="377">
        <v>36000</v>
      </c>
      <c r="N7492" s="350">
        <v>4</v>
      </c>
      <c r="O7492" s="349">
        <v>6</v>
      </c>
      <c r="P7492" s="377">
        <v>18000</v>
      </c>
    </row>
    <row r="7493" spans="1:16" x14ac:dyDescent="0.2">
      <c r="A7493" s="348" t="s">
        <v>5780</v>
      </c>
      <c r="B7493" s="104" t="s">
        <v>423</v>
      </c>
      <c r="C7493" s="367" t="s">
        <v>99</v>
      </c>
      <c r="D7493" s="349" t="s">
        <v>5853</v>
      </c>
      <c r="E7493" s="370">
        <v>4000</v>
      </c>
      <c r="F7493" s="374" t="s">
        <v>8878</v>
      </c>
      <c r="G7493" s="350" t="s">
        <v>8879</v>
      </c>
      <c r="H7493" s="349" t="s">
        <v>1060</v>
      </c>
      <c r="I7493" s="349" t="s">
        <v>5793</v>
      </c>
      <c r="J7493" s="351" t="s">
        <v>1060</v>
      </c>
      <c r="K7493" s="352">
        <v>2</v>
      </c>
      <c r="L7493" s="353">
        <v>6</v>
      </c>
      <c r="M7493" s="377">
        <v>23066.666666666668</v>
      </c>
      <c r="N7493" s="350">
        <v>4</v>
      </c>
      <c r="O7493" s="349">
        <v>6</v>
      </c>
      <c r="P7493" s="377">
        <v>24000</v>
      </c>
    </row>
    <row r="7494" spans="1:16" x14ac:dyDescent="0.2">
      <c r="A7494" s="348" t="s">
        <v>5780</v>
      </c>
      <c r="B7494" s="104" t="s">
        <v>423</v>
      </c>
      <c r="C7494" s="367" t="s">
        <v>99</v>
      </c>
      <c r="D7494" s="349" t="s">
        <v>5802</v>
      </c>
      <c r="E7494" s="370">
        <v>4000</v>
      </c>
      <c r="F7494" s="374" t="s">
        <v>8880</v>
      </c>
      <c r="G7494" s="350" t="s">
        <v>8881</v>
      </c>
      <c r="H7494" s="349" t="s">
        <v>1060</v>
      </c>
      <c r="I7494" s="349" t="s">
        <v>5793</v>
      </c>
      <c r="J7494" s="351" t="s">
        <v>1060</v>
      </c>
      <c r="K7494" s="352">
        <v>4</v>
      </c>
      <c r="L7494" s="353">
        <v>12</v>
      </c>
      <c r="M7494" s="377">
        <v>48000</v>
      </c>
      <c r="N7494" s="350">
        <v>4</v>
      </c>
      <c r="O7494" s="349">
        <v>6</v>
      </c>
      <c r="P7494" s="377">
        <v>24000</v>
      </c>
    </row>
    <row r="7495" spans="1:16" x14ac:dyDescent="0.2">
      <c r="A7495" s="348" t="s">
        <v>5780</v>
      </c>
      <c r="B7495" s="104" t="s">
        <v>423</v>
      </c>
      <c r="C7495" s="367" t="s">
        <v>99</v>
      </c>
      <c r="D7495" s="349" t="s">
        <v>8882</v>
      </c>
      <c r="E7495" s="370">
        <v>4000</v>
      </c>
      <c r="F7495" s="374" t="s">
        <v>8883</v>
      </c>
      <c r="G7495" s="350" t="s">
        <v>8884</v>
      </c>
      <c r="H7495" s="349" t="s">
        <v>1895</v>
      </c>
      <c r="I7495" s="349" t="s">
        <v>5793</v>
      </c>
      <c r="J7495" s="351" t="s">
        <v>1895</v>
      </c>
      <c r="K7495" s="352">
        <v>4</v>
      </c>
      <c r="L7495" s="353">
        <v>11</v>
      </c>
      <c r="M7495" s="377">
        <v>44000</v>
      </c>
      <c r="N7495" s="350">
        <v>0</v>
      </c>
      <c r="O7495" s="349">
        <v>0</v>
      </c>
      <c r="P7495" s="377">
        <v>0</v>
      </c>
    </row>
    <row r="7496" spans="1:16" x14ac:dyDescent="0.2">
      <c r="A7496" s="348" t="s">
        <v>5780</v>
      </c>
      <c r="B7496" s="104" t="s">
        <v>423</v>
      </c>
      <c r="C7496" s="367" t="s">
        <v>99</v>
      </c>
      <c r="D7496" s="349" t="s">
        <v>5829</v>
      </c>
      <c r="E7496" s="370">
        <v>4000</v>
      </c>
      <c r="F7496" s="374" t="s">
        <v>8885</v>
      </c>
      <c r="G7496" s="350" t="s">
        <v>8886</v>
      </c>
      <c r="H7496" s="349" t="s">
        <v>1060</v>
      </c>
      <c r="I7496" s="349" t="s">
        <v>5793</v>
      </c>
      <c r="J7496" s="351" t="s">
        <v>1060</v>
      </c>
      <c r="K7496" s="352">
        <v>2</v>
      </c>
      <c r="L7496" s="353">
        <v>5</v>
      </c>
      <c r="M7496" s="377">
        <v>19466.666666666668</v>
      </c>
      <c r="N7496" s="350">
        <v>4</v>
      </c>
      <c r="O7496" s="349">
        <v>6</v>
      </c>
      <c r="P7496" s="377">
        <v>24000</v>
      </c>
    </row>
    <row r="7497" spans="1:16" x14ac:dyDescent="0.2">
      <c r="A7497" s="348" t="s">
        <v>5780</v>
      </c>
      <c r="B7497" s="104" t="s">
        <v>423</v>
      </c>
      <c r="C7497" s="367" t="s">
        <v>99</v>
      </c>
      <c r="D7497" s="349" t="s">
        <v>6130</v>
      </c>
      <c r="E7497" s="370">
        <v>4000</v>
      </c>
      <c r="F7497" s="374" t="s">
        <v>8887</v>
      </c>
      <c r="G7497" s="350" t="s">
        <v>8888</v>
      </c>
      <c r="H7497" s="349" t="s">
        <v>8889</v>
      </c>
      <c r="I7497" s="349" t="s">
        <v>5793</v>
      </c>
      <c r="J7497" s="351" t="s">
        <v>8889</v>
      </c>
      <c r="K7497" s="352">
        <v>2</v>
      </c>
      <c r="L7497" s="353">
        <v>6</v>
      </c>
      <c r="M7497" s="377">
        <v>23066.666666666668</v>
      </c>
      <c r="N7497" s="350">
        <v>4</v>
      </c>
      <c r="O7497" s="349">
        <v>6</v>
      </c>
      <c r="P7497" s="377">
        <v>24000</v>
      </c>
    </row>
    <row r="7498" spans="1:16" x14ac:dyDescent="0.2">
      <c r="A7498" s="348" t="s">
        <v>5780</v>
      </c>
      <c r="B7498" s="104" t="s">
        <v>423</v>
      </c>
      <c r="C7498" s="367" t="s">
        <v>99</v>
      </c>
      <c r="D7498" s="349" t="s">
        <v>4514</v>
      </c>
      <c r="E7498" s="370">
        <v>4000</v>
      </c>
      <c r="F7498" s="374" t="s">
        <v>8890</v>
      </c>
      <c r="G7498" s="350" t="s">
        <v>8891</v>
      </c>
      <c r="H7498" s="349" t="s">
        <v>5849</v>
      </c>
      <c r="I7498" s="349" t="s">
        <v>5793</v>
      </c>
      <c r="J7498" s="351" t="s">
        <v>5849</v>
      </c>
      <c r="K7498" s="352">
        <v>4</v>
      </c>
      <c r="L7498" s="353">
        <v>12</v>
      </c>
      <c r="M7498" s="377">
        <v>48000</v>
      </c>
      <c r="N7498" s="350">
        <v>4</v>
      </c>
      <c r="O7498" s="349">
        <v>6</v>
      </c>
      <c r="P7498" s="377">
        <v>24000</v>
      </c>
    </row>
    <row r="7499" spans="1:16" x14ac:dyDescent="0.2">
      <c r="A7499" s="348" t="s">
        <v>5780</v>
      </c>
      <c r="B7499" s="104" t="s">
        <v>423</v>
      </c>
      <c r="C7499" s="367" t="s">
        <v>99</v>
      </c>
      <c r="D7499" s="349" t="s">
        <v>5811</v>
      </c>
      <c r="E7499" s="370">
        <v>2500</v>
      </c>
      <c r="F7499" s="374" t="s">
        <v>8892</v>
      </c>
      <c r="G7499" s="350" t="s">
        <v>8893</v>
      </c>
      <c r="H7499" s="349" t="s">
        <v>1060</v>
      </c>
      <c r="I7499" s="349" t="s">
        <v>5793</v>
      </c>
      <c r="J7499" s="351" t="s">
        <v>1060</v>
      </c>
      <c r="K7499" s="352">
        <v>4</v>
      </c>
      <c r="L7499" s="353">
        <v>12</v>
      </c>
      <c r="M7499" s="377">
        <v>30000</v>
      </c>
      <c r="N7499" s="350">
        <v>4</v>
      </c>
      <c r="O7499" s="349">
        <v>6</v>
      </c>
      <c r="P7499" s="377">
        <v>15000</v>
      </c>
    </row>
    <row r="7500" spans="1:16" x14ac:dyDescent="0.2">
      <c r="A7500" s="348" t="s">
        <v>5780</v>
      </c>
      <c r="B7500" s="104" t="s">
        <v>423</v>
      </c>
      <c r="C7500" s="367" t="s">
        <v>99</v>
      </c>
      <c r="D7500" s="349" t="s">
        <v>5797</v>
      </c>
      <c r="E7500" s="370">
        <v>4000</v>
      </c>
      <c r="F7500" s="374" t="s">
        <v>8894</v>
      </c>
      <c r="G7500" s="350" t="s">
        <v>8895</v>
      </c>
      <c r="H7500" s="349" t="s">
        <v>1060</v>
      </c>
      <c r="I7500" s="349" t="s">
        <v>5793</v>
      </c>
      <c r="J7500" s="351" t="s">
        <v>1060</v>
      </c>
      <c r="K7500" s="352">
        <v>2</v>
      </c>
      <c r="L7500" s="353">
        <v>5</v>
      </c>
      <c r="M7500" s="377">
        <v>19333.333333333332</v>
      </c>
      <c r="N7500" s="350">
        <v>4</v>
      </c>
      <c r="O7500" s="349">
        <v>6</v>
      </c>
      <c r="P7500" s="377">
        <v>24000</v>
      </c>
    </row>
    <row r="7501" spans="1:16" x14ac:dyDescent="0.2">
      <c r="A7501" s="348" t="s">
        <v>5780</v>
      </c>
      <c r="B7501" s="104" t="s">
        <v>423</v>
      </c>
      <c r="C7501" s="367" t="s">
        <v>99</v>
      </c>
      <c r="D7501" s="349" t="s">
        <v>5811</v>
      </c>
      <c r="E7501" s="370">
        <v>3000</v>
      </c>
      <c r="F7501" s="374" t="s">
        <v>8896</v>
      </c>
      <c r="G7501" s="350" t="s">
        <v>8897</v>
      </c>
      <c r="H7501" s="349" t="s">
        <v>1060</v>
      </c>
      <c r="I7501" s="349" t="s">
        <v>5793</v>
      </c>
      <c r="J7501" s="351" t="s">
        <v>1060</v>
      </c>
      <c r="K7501" s="352">
        <v>2</v>
      </c>
      <c r="L7501" s="353">
        <v>5</v>
      </c>
      <c r="M7501" s="377">
        <v>12500</v>
      </c>
      <c r="N7501" s="350">
        <v>4</v>
      </c>
      <c r="O7501" s="349">
        <v>6</v>
      </c>
      <c r="P7501" s="377">
        <v>18000</v>
      </c>
    </row>
    <row r="7502" spans="1:16" x14ac:dyDescent="0.2">
      <c r="A7502" s="348" t="s">
        <v>5780</v>
      </c>
      <c r="B7502" s="104" t="s">
        <v>423</v>
      </c>
      <c r="C7502" s="367" t="s">
        <v>99</v>
      </c>
      <c r="D7502" s="349" t="s">
        <v>5802</v>
      </c>
      <c r="E7502" s="370">
        <v>4000</v>
      </c>
      <c r="F7502" s="374" t="s">
        <v>8898</v>
      </c>
      <c r="G7502" s="350" t="s">
        <v>8899</v>
      </c>
      <c r="H7502" s="349" t="s">
        <v>1060</v>
      </c>
      <c r="I7502" s="349" t="s">
        <v>5793</v>
      </c>
      <c r="J7502" s="351" t="s">
        <v>1060</v>
      </c>
      <c r="K7502" s="352">
        <v>4</v>
      </c>
      <c r="L7502" s="353">
        <v>12</v>
      </c>
      <c r="M7502" s="377">
        <v>48000</v>
      </c>
      <c r="N7502" s="350">
        <v>4</v>
      </c>
      <c r="O7502" s="349">
        <v>6</v>
      </c>
      <c r="P7502" s="377">
        <v>24000</v>
      </c>
    </row>
    <row r="7503" spans="1:16" x14ac:dyDescent="0.2">
      <c r="A7503" s="348" t="s">
        <v>5780</v>
      </c>
      <c r="B7503" s="104" t="s">
        <v>423</v>
      </c>
      <c r="C7503" s="367" t="s">
        <v>99</v>
      </c>
      <c r="D7503" s="349" t="s">
        <v>5817</v>
      </c>
      <c r="E7503" s="370">
        <v>4000</v>
      </c>
      <c r="F7503" s="374" t="s">
        <v>8900</v>
      </c>
      <c r="G7503" s="350" t="s">
        <v>8901</v>
      </c>
      <c r="H7503" s="349" t="s">
        <v>1026</v>
      </c>
      <c r="I7503" s="349" t="s">
        <v>5793</v>
      </c>
      <c r="J7503" s="351" t="s">
        <v>1026</v>
      </c>
      <c r="K7503" s="352">
        <v>4</v>
      </c>
      <c r="L7503" s="353">
        <v>12</v>
      </c>
      <c r="M7503" s="377">
        <v>48000</v>
      </c>
      <c r="N7503" s="350">
        <v>4</v>
      </c>
      <c r="O7503" s="349">
        <v>6</v>
      </c>
      <c r="P7503" s="377">
        <v>24000</v>
      </c>
    </row>
    <row r="7504" spans="1:16" x14ac:dyDescent="0.2">
      <c r="A7504" s="348" t="s">
        <v>5780</v>
      </c>
      <c r="B7504" s="104" t="s">
        <v>423</v>
      </c>
      <c r="C7504" s="367" t="s">
        <v>99</v>
      </c>
      <c r="D7504" s="349" t="s">
        <v>8902</v>
      </c>
      <c r="E7504" s="370">
        <v>3500</v>
      </c>
      <c r="F7504" s="374" t="s">
        <v>8903</v>
      </c>
      <c r="G7504" s="350" t="s">
        <v>8904</v>
      </c>
      <c r="H7504" s="349" t="s">
        <v>5875</v>
      </c>
      <c r="I7504" s="349" t="s">
        <v>5793</v>
      </c>
      <c r="J7504" s="351" t="s">
        <v>5875</v>
      </c>
      <c r="K7504" s="352">
        <v>2</v>
      </c>
      <c r="L7504" s="353">
        <v>4</v>
      </c>
      <c r="M7504" s="377">
        <v>11433.333333333334</v>
      </c>
      <c r="N7504" s="350">
        <v>4</v>
      </c>
      <c r="O7504" s="349">
        <v>6</v>
      </c>
      <c r="P7504" s="377">
        <v>21000</v>
      </c>
    </row>
    <row r="7505" spans="1:16" x14ac:dyDescent="0.2">
      <c r="A7505" s="348" t="s">
        <v>5780</v>
      </c>
      <c r="B7505" s="104" t="s">
        <v>423</v>
      </c>
      <c r="C7505" s="367" t="s">
        <v>99</v>
      </c>
      <c r="D7505" s="349" t="s">
        <v>5794</v>
      </c>
      <c r="E7505" s="370">
        <v>4000</v>
      </c>
      <c r="F7505" s="374" t="s">
        <v>8905</v>
      </c>
      <c r="G7505" s="350" t="s">
        <v>8906</v>
      </c>
      <c r="H7505" s="349" t="s">
        <v>1026</v>
      </c>
      <c r="I7505" s="349" t="s">
        <v>1028</v>
      </c>
      <c r="J7505" s="351" t="s">
        <v>1026</v>
      </c>
      <c r="K7505" s="352">
        <v>4</v>
      </c>
      <c r="L7505" s="353">
        <v>12</v>
      </c>
      <c r="M7505" s="377">
        <v>48000</v>
      </c>
      <c r="N7505" s="350">
        <v>4</v>
      </c>
      <c r="O7505" s="349">
        <v>6</v>
      </c>
      <c r="P7505" s="377">
        <v>24000</v>
      </c>
    </row>
    <row r="7506" spans="1:16" x14ac:dyDescent="0.2">
      <c r="A7506" s="348" t="s">
        <v>5780</v>
      </c>
      <c r="B7506" s="104" t="s">
        <v>423</v>
      </c>
      <c r="C7506" s="367" t="s">
        <v>99</v>
      </c>
      <c r="D7506" s="349" t="s">
        <v>5794</v>
      </c>
      <c r="E7506" s="370">
        <v>3000</v>
      </c>
      <c r="F7506" s="374" t="s">
        <v>8907</v>
      </c>
      <c r="G7506" s="350" t="s">
        <v>8908</v>
      </c>
      <c r="H7506" s="349" t="s">
        <v>1026</v>
      </c>
      <c r="I7506" s="349" t="s">
        <v>1028</v>
      </c>
      <c r="J7506" s="351" t="s">
        <v>1026</v>
      </c>
      <c r="K7506" s="352">
        <v>4</v>
      </c>
      <c r="L7506" s="353">
        <v>12</v>
      </c>
      <c r="M7506" s="377">
        <v>36000</v>
      </c>
      <c r="N7506" s="350">
        <v>4</v>
      </c>
      <c r="O7506" s="349">
        <v>6</v>
      </c>
      <c r="P7506" s="377">
        <v>18000</v>
      </c>
    </row>
    <row r="7507" spans="1:16" x14ac:dyDescent="0.2">
      <c r="A7507" s="348" t="s">
        <v>5780</v>
      </c>
      <c r="B7507" s="104" t="s">
        <v>423</v>
      </c>
      <c r="C7507" s="367" t="s">
        <v>99</v>
      </c>
      <c r="D7507" s="349" t="s">
        <v>6156</v>
      </c>
      <c r="E7507" s="370">
        <v>4000</v>
      </c>
      <c r="F7507" s="374" t="s">
        <v>8909</v>
      </c>
      <c r="G7507" s="350" t="s">
        <v>8910</v>
      </c>
      <c r="H7507" s="349" t="s">
        <v>1160</v>
      </c>
      <c r="I7507" s="349" t="s">
        <v>5793</v>
      </c>
      <c r="J7507" s="351" t="s">
        <v>1160</v>
      </c>
      <c r="K7507" s="352">
        <v>2</v>
      </c>
      <c r="L7507" s="353">
        <v>4</v>
      </c>
      <c r="M7507" s="377">
        <v>16000</v>
      </c>
      <c r="N7507" s="350">
        <v>0</v>
      </c>
      <c r="O7507" s="349">
        <v>0</v>
      </c>
      <c r="P7507" s="377">
        <v>0</v>
      </c>
    </row>
    <row r="7508" spans="1:16" x14ac:dyDescent="0.2">
      <c r="A7508" s="348" t="s">
        <v>5780</v>
      </c>
      <c r="B7508" s="104" t="s">
        <v>423</v>
      </c>
      <c r="C7508" s="367" t="s">
        <v>99</v>
      </c>
      <c r="D7508" s="349" t="s">
        <v>5790</v>
      </c>
      <c r="E7508" s="370">
        <v>3000</v>
      </c>
      <c r="F7508" s="374" t="s">
        <v>8911</v>
      </c>
      <c r="G7508" s="350" t="s">
        <v>8912</v>
      </c>
      <c r="H7508" s="349" t="s">
        <v>1060</v>
      </c>
      <c r="I7508" s="349" t="s">
        <v>5793</v>
      </c>
      <c r="J7508" s="351" t="s">
        <v>1060</v>
      </c>
      <c r="K7508" s="352">
        <v>4</v>
      </c>
      <c r="L7508" s="353">
        <v>12</v>
      </c>
      <c r="M7508" s="377">
        <v>36000</v>
      </c>
      <c r="N7508" s="350">
        <v>4</v>
      </c>
      <c r="O7508" s="349">
        <v>6</v>
      </c>
      <c r="P7508" s="377">
        <v>18000</v>
      </c>
    </row>
    <row r="7509" spans="1:16" x14ac:dyDescent="0.2">
      <c r="A7509" s="348" t="s">
        <v>5780</v>
      </c>
      <c r="B7509" s="104" t="s">
        <v>423</v>
      </c>
      <c r="C7509" s="367" t="s">
        <v>99</v>
      </c>
      <c r="D7509" s="349" t="s">
        <v>5811</v>
      </c>
      <c r="E7509" s="370">
        <v>2500</v>
      </c>
      <c r="F7509" s="374" t="s">
        <v>8913</v>
      </c>
      <c r="G7509" s="350" t="s">
        <v>8914</v>
      </c>
      <c r="H7509" s="349" t="s">
        <v>6446</v>
      </c>
      <c r="I7509" s="349" t="s">
        <v>5785</v>
      </c>
      <c r="J7509" s="351" t="s">
        <v>6446</v>
      </c>
      <c r="K7509" s="352">
        <v>4</v>
      </c>
      <c r="L7509" s="353">
        <v>12</v>
      </c>
      <c r="M7509" s="377">
        <v>30000</v>
      </c>
      <c r="N7509" s="350">
        <v>4</v>
      </c>
      <c r="O7509" s="349">
        <v>6</v>
      </c>
      <c r="P7509" s="377">
        <v>15000</v>
      </c>
    </row>
    <row r="7510" spans="1:16" x14ac:dyDescent="0.2">
      <c r="A7510" s="348" t="s">
        <v>5780</v>
      </c>
      <c r="B7510" s="104" t="s">
        <v>423</v>
      </c>
      <c r="C7510" s="367" t="s">
        <v>99</v>
      </c>
      <c r="D7510" s="349" t="s">
        <v>5811</v>
      </c>
      <c r="E7510" s="370">
        <v>3000</v>
      </c>
      <c r="F7510" s="374" t="s">
        <v>8915</v>
      </c>
      <c r="G7510" s="350" t="s">
        <v>8916</v>
      </c>
      <c r="H7510" s="349" t="s">
        <v>2439</v>
      </c>
      <c r="I7510" s="349" t="s">
        <v>5793</v>
      </c>
      <c r="J7510" s="351" t="s">
        <v>2439</v>
      </c>
      <c r="K7510" s="352">
        <v>4</v>
      </c>
      <c r="L7510" s="353">
        <v>12</v>
      </c>
      <c r="M7510" s="377">
        <v>36000</v>
      </c>
      <c r="N7510" s="350">
        <v>4</v>
      </c>
      <c r="O7510" s="349">
        <v>6</v>
      </c>
      <c r="P7510" s="377">
        <v>18000</v>
      </c>
    </row>
    <row r="7511" spans="1:16" x14ac:dyDescent="0.2">
      <c r="A7511" s="348" t="s">
        <v>5780</v>
      </c>
      <c r="B7511" s="104" t="s">
        <v>423</v>
      </c>
      <c r="C7511" s="367" t="s">
        <v>99</v>
      </c>
      <c r="D7511" s="349" t="s">
        <v>5794</v>
      </c>
      <c r="E7511" s="370">
        <v>4000</v>
      </c>
      <c r="F7511" s="374" t="s">
        <v>8917</v>
      </c>
      <c r="G7511" s="350" t="s">
        <v>8918</v>
      </c>
      <c r="H7511" s="349" t="s">
        <v>5794</v>
      </c>
      <c r="I7511" s="349" t="s">
        <v>5793</v>
      </c>
      <c r="J7511" s="351" t="s">
        <v>5794</v>
      </c>
      <c r="K7511" s="352">
        <v>4</v>
      </c>
      <c r="L7511" s="353">
        <v>12</v>
      </c>
      <c r="M7511" s="377">
        <v>48000</v>
      </c>
      <c r="N7511" s="350">
        <v>0</v>
      </c>
      <c r="O7511" s="349">
        <v>0</v>
      </c>
      <c r="P7511" s="377">
        <v>0</v>
      </c>
    </row>
    <row r="7512" spans="1:16" x14ac:dyDescent="0.2">
      <c r="A7512" s="348" t="s">
        <v>5780</v>
      </c>
      <c r="B7512" s="104" t="s">
        <v>423</v>
      </c>
      <c r="C7512" s="367" t="s">
        <v>99</v>
      </c>
      <c r="D7512" s="349" t="s">
        <v>5794</v>
      </c>
      <c r="E7512" s="370">
        <v>4000</v>
      </c>
      <c r="F7512" s="374" t="s">
        <v>8919</v>
      </c>
      <c r="G7512" s="350" t="s">
        <v>8920</v>
      </c>
      <c r="H7512" s="349" t="s">
        <v>5794</v>
      </c>
      <c r="I7512" s="349" t="s">
        <v>5793</v>
      </c>
      <c r="J7512" s="351" t="s">
        <v>5794</v>
      </c>
      <c r="K7512" s="352">
        <v>4</v>
      </c>
      <c r="L7512" s="353">
        <v>12</v>
      </c>
      <c r="M7512" s="377">
        <v>48000</v>
      </c>
      <c r="N7512" s="350">
        <v>4</v>
      </c>
      <c r="O7512" s="349">
        <v>6</v>
      </c>
      <c r="P7512" s="377">
        <v>24000</v>
      </c>
    </row>
    <row r="7513" spans="1:16" x14ac:dyDescent="0.2">
      <c r="A7513" s="348" t="s">
        <v>5780</v>
      </c>
      <c r="B7513" s="104" t="s">
        <v>423</v>
      </c>
      <c r="C7513" s="367" t="s">
        <v>99</v>
      </c>
      <c r="D7513" s="349" t="s">
        <v>5863</v>
      </c>
      <c r="E7513" s="370">
        <v>2250</v>
      </c>
      <c r="F7513" s="374" t="s">
        <v>8921</v>
      </c>
      <c r="G7513" s="350" t="s">
        <v>8922</v>
      </c>
      <c r="H7513" s="349" t="s">
        <v>1060</v>
      </c>
      <c r="I7513" s="349" t="s">
        <v>1028</v>
      </c>
      <c r="J7513" s="351" t="s">
        <v>1060</v>
      </c>
      <c r="K7513" s="352">
        <v>4</v>
      </c>
      <c r="L7513" s="353">
        <v>12</v>
      </c>
      <c r="M7513" s="377">
        <v>27000</v>
      </c>
      <c r="N7513" s="350">
        <v>4</v>
      </c>
      <c r="O7513" s="349">
        <v>6</v>
      </c>
      <c r="P7513" s="377">
        <v>13500</v>
      </c>
    </row>
    <row r="7514" spans="1:16" x14ac:dyDescent="0.2">
      <c r="A7514" s="348" t="s">
        <v>5780</v>
      </c>
      <c r="B7514" s="104" t="s">
        <v>423</v>
      </c>
      <c r="C7514" s="367" t="s">
        <v>99</v>
      </c>
      <c r="D7514" s="349" t="s">
        <v>5849</v>
      </c>
      <c r="E7514" s="370">
        <v>4000</v>
      </c>
      <c r="F7514" s="374" t="s">
        <v>8923</v>
      </c>
      <c r="G7514" s="350" t="s">
        <v>8924</v>
      </c>
      <c r="H7514" s="349" t="s">
        <v>5825</v>
      </c>
      <c r="I7514" s="349" t="s">
        <v>5793</v>
      </c>
      <c r="J7514" s="351" t="s">
        <v>5825</v>
      </c>
      <c r="K7514" s="352">
        <v>2</v>
      </c>
      <c r="L7514" s="353">
        <v>5</v>
      </c>
      <c r="M7514" s="377">
        <v>19466.666666666668</v>
      </c>
      <c r="N7514" s="350">
        <v>4</v>
      </c>
      <c r="O7514" s="349">
        <v>6</v>
      </c>
      <c r="P7514" s="377">
        <v>24000</v>
      </c>
    </row>
    <row r="7515" spans="1:16" x14ac:dyDescent="0.2">
      <c r="A7515" s="348" t="s">
        <v>5780</v>
      </c>
      <c r="B7515" s="104" t="s">
        <v>423</v>
      </c>
      <c r="C7515" s="367" t="s">
        <v>99</v>
      </c>
      <c r="D7515" s="349" t="s">
        <v>5790</v>
      </c>
      <c r="E7515" s="370">
        <v>4000</v>
      </c>
      <c r="F7515" s="374" t="s">
        <v>8925</v>
      </c>
      <c r="G7515" s="350" t="s">
        <v>8926</v>
      </c>
      <c r="H7515" s="349" t="s">
        <v>1060</v>
      </c>
      <c r="I7515" s="349" t="s">
        <v>5793</v>
      </c>
      <c r="J7515" s="351" t="s">
        <v>1060</v>
      </c>
      <c r="K7515" s="352">
        <v>4</v>
      </c>
      <c r="L7515" s="353">
        <v>12</v>
      </c>
      <c r="M7515" s="377">
        <v>48000</v>
      </c>
      <c r="N7515" s="350">
        <v>4</v>
      </c>
      <c r="O7515" s="349">
        <v>6</v>
      </c>
      <c r="P7515" s="377">
        <v>24000</v>
      </c>
    </row>
    <row r="7516" spans="1:16" x14ac:dyDescent="0.2">
      <c r="A7516" s="348" t="s">
        <v>5780</v>
      </c>
      <c r="B7516" s="104" t="s">
        <v>423</v>
      </c>
      <c r="C7516" s="367" t="s">
        <v>99</v>
      </c>
      <c r="D7516" s="349" t="s">
        <v>8927</v>
      </c>
      <c r="E7516" s="370">
        <v>4000</v>
      </c>
      <c r="F7516" s="374" t="s">
        <v>8928</v>
      </c>
      <c r="G7516" s="350" t="s">
        <v>8929</v>
      </c>
      <c r="H7516" s="349" t="s">
        <v>1026</v>
      </c>
      <c r="I7516" s="349" t="s">
        <v>1028</v>
      </c>
      <c r="J7516" s="351" t="s">
        <v>1026</v>
      </c>
      <c r="K7516" s="352">
        <v>4</v>
      </c>
      <c r="L7516" s="353">
        <v>12</v>
      </c>
      <c r="M7516" s="377">
        <v>48000</v>
      </c>
      <c r="N7516" s="350">
        <v>0</v>
      </c>
      <c r="O7516" s="349">
        <v>0</v>
      </c>
      <c r="P7516" s="377">
        <v>0</v>
      </c>
    </row>
    <row r="7517" spans="1:16" x14ac:dyDescent="0.2">
      <c r="A7517" s="348" t="s">
        <v>5780</v>
      </c>
      <c r="B7517" s="104" t="s">
        <v>423</v>
      </c>
      <c r="C7517" s="367" t="s">
        <v>99</v>
      </c>
      <c r="D7517" s="349" t="s">
        <v>5870</v>
      </c>
      <c r="E7517" s="370">
        <v>4000</v>
      </c>
      <c r="F7517" s="374" t="s">
        <v>8930</v>
      </c>
      <c r="G7517" s="350" t="s">
        <v>8931</v>
      </c>
      <c r="H7517" s="349" t="s">
        <v>5972</v>
      </c>
      <c r="I7517" s="349" t="s">
        <v>5793</v>
      </c>
      <c r="J7517" s="351" t="s">
        <v>5972</v>
      </c>
      <c r="K7517" s="352">
        <v>4</v>
      </c>
      <c r="L7517" s="353">
        <v>12</v>
      </c>
      <c r="M7517" s="377">
        <v>48000</v>
      </c>
      <c r="N7517" s="350">
        <v>4</v>
      </c>
      <c r="O7517" s="349">
        <v>6</v>
      </c>
      <c r="P7517" s="377">
        <v>24000</v>
      </c>
    </row>
    <row r="7518" spans="1:16" x14ac:dyDescent="0.2">
      <c r="A7518" s="348" t="s">
        <v>5780</v>
      </c>
      <c r="B7518" s="104" t="s">
        <v>423</v>
      </c>
      <c r="C7518" s="367" t="s">
        <v>99</v>
      </c>
      <c r="D7518" s="349" t="s">
        <v>5863</v>
      </c>
      <c r="E7518" s="370">
        <v>4000</v>
      </c>
      <c r="F7518" s="374" t="s">
        <v>8932</v>
      </c>
      <c r="G7518" s="350" t="s">
        <v>8933</v>
      </c>
      <c r="H7518" s="349" t="s">
        <v>5821</v>
      </c>
      <c r="I7518" s="349" t="s">
        <v>5793</v>
      </c>
      <c r="J7518" s="351" t="s">
        <v>5821</v>
      </c>
      <c r="K7518" s="352">
        <v>4</v>
      </c>
      <c r="L7518" s="353">
        <v>12</v>
      </c>
      <c r="M7518" s="377">
        <v>48000</v>
      </c>
      <c r="N7518" s="350">
        <v>4</v>
      </c>
      <c r="O7518" s="349">
        <v>6</v>
      </c>
      <c r="P7518" s="377">
        <v>24000</v>
      </c>
    </row>
    <row r="7519" spans="1:16" x14ac:dyDescent="0.2">
      <c r="A7519" s="348" t="s">
        <v>5780</v>
      </c>
      <c r="B7519" s="104" t="s">
        <v>423</v>
      </c>
      <c r="C7519" s="367" t="s">
        <v>99</v>
      </c>
      <c r="D7519" s="349" t="s">
        <v>6156</v>
      </c>
      <c r="E7519" s="370">
        <v>4000</v>
      </c>
      <c r="F7519" s="374" t="s">
        <v>8934</v>
      </c>
      <c r="G7519" s="350" t="s">
        <v>8935</v>
      </c>
      <c r="H7519" s="349" t="s">
        <v>5825</v>
      </c>
      <c r="I7519" s="349" t="s">
        <v>5793</v>
      </c>
      <c r="J7519" s="351" t="s">
        <v>5825</v>
      </c>
      <c r="K7519" s="352">
        <v>4</v>
      </c>
      <c r="L7519" s="353">
        <v>12</v>
      </c>
      <c r="M7519" s="377">
        <v>48000</v>
      </c>
      <c r="N7519" s="350">
        <v>4</v>
      </c>
      <c r="O7519" s="349">
        <v>6</v>
      </c>
      <c r="P7519" s="377">
        <v>24000</v>
      </c>
    </row>
    <row r="7520" spans="1:16" x14ac:dyDescent="0.2">
      <c r="A7520" s="348" t="s">
        <v>5780</v>
      </c>
      <c r="B7520" s="104" t="s">
        <v>423</v>
      </c>
      <c r="C7520" s="367" t="s">
        <v>99</v>
      </c>
      <c r="D7520" s="349" t="s">
        <v>5863</v>
      </c>
      <c r="E7520" s="370">
        <v>4000</v>
      </c>
      <c r="F7520" s="374" t="s">
        <v>8936</v>
      </c>
      <c r="G7520" s="350" t="s">
        <v>8937</v>
      </c>
      <c r="H7520" s="349" t="s">
        <v>1060</v>
      </c>
      <c r="I7520" s="349" t="s">
        <v>1028</v>
      </c>
      <c r="J7520" s="351" t="s">
        <v>1060</v>
      </c>
      <c r="K7520" s="352">
        <v>4</v>
      </c>
      <c r="L7520" s="353">
        <v>12</v>
      </c>
      <c r="M7520" s="377">
        <v>48000</v>
      </c>
      <c r="N7520" s="350">
        <v>4</v>
      </c>
      <c r="O7520" s="349">
        <v>6</v>
      </c>
      <c r="P7520" s="377">
        <v>24000</v>
      </c>
    </row>
    <row r="7521" spans="1:16" x14ac:dyDescent="0.2">
      <c r="A7521" s="348" t="s">
        <v>5780</v>
      </c>
      <c r="B7521" s="104" t="s">
        <v>423</v>
      </c>
      <c r="C7521" s="367" t="s">
        <v>99</v>
      </c>
      <c r="D7521" s="349" t="s">
        <v>5870</v>
      </c>
      <c r="E7521" s="370">
        <v>4000</v>
      </c>
      <c r="F7521" s="374" t="s">
        <v>8938</v>
      </c>
      <c r="G7521" s="350" t="s">
        <v>8939</v>
      </c>
      <c r="H7521" s="349" t="s">
        <v>6035</v>
      </c>
      <c r="I7521" s="349" t="s">
        <v>5793</v>
      </c>
      <c r="J7521" s="351" t="s">
        <v>6035</v>
      </c>
      <c r="K7521" s="352">
        <v>4</v>
      </c>
      <c r="L7521" s="353">
        <v>12</v>
      </c>
      <c r="M7521" s="377">
        <v>48000</v>
      </c>
      <c r="N7521" s="350">
        <v>4</v>
      </c>
      <c r="O7521" s="349">
        <v>6</v>
      </c>
      <c r="P7521" s="377">
        <v>24000</v>
      </c>
    </row>
    <row r="7522" spans="1:16" x14ac:dyDescent="0.2">
      <c r="A7522" s="348" t="s">
        <v>5780</v>
      </c>
      <c r="B7522" s="104" t="s">
        <v>423</v>
      </c>
      <c r="C7522" s="367" t="s">
        <v>99</v>
      </c>
      <c r="D7522" s="349" t="s">
        <v>5863</v>
      </c>
      <c r="E7522" s="370">
        <v>3000</v>
      </c>
      <c r="F7522" s="374" t="s">
        <v>8940</v>
      </c>
      <c r="G7522" s="350" t="s">
        <v>8941</v>
      </c>
      <c r="H7522" s="349" t="s">
        <v>5821</v>
      </c>
      <c r="I7522" s="349" t="s">
        <v>5793</v>
      </c>
      <c r="J7522" s="351" t="s">
        <v>5821</v>
      </c>
      <c r="K7522" s="352">
        <v>4</v>
      </c>
      <c r="L7522" s="353">
        <v>12</v>
      </c>
      <c r="M7522" s="377">
        <v>36000</v>
      </c>
      <c r="N7522" s="350">
        <v>4</v>
      </c>
      <c r="O7522" s="349">
        <v>6</v>
      </c>
      <c r="P7522" s="377">
        <v>18000</v>
      </c>
    </row>
    <row r="7523" spans="1:16" x14ac:dyDescent="0.2">
      <c r="A7523" s="348" t="s">
        <v>5780</v>
      </c>
      <c r="B7523" s="104" t="s">
        <v>423</v>
      </c>
      <c r="C7523" s="367" t="s">
        <v>99</v>
      </c>
      <c r="D7523" s="349" t="s">
        <v>5794</v>
      </c>
      <c r="E7523" s="370">
        <v>4000</v>
      </c>
      <c r="F7523" s="374" t="s">
        <v>8942</v>
      </c>
      <c r="G7523" s="350" t="s">
        <v>8943</v>
      </c>
      <c r="H7523" s="349" t="s">
        <v>5826</v>
      </c>
      <c r="I7523" s="349" t="s">
        <v>5793</v>
      </c>
      <c r="J7523" s="351" t="s">
        <v>5826</v>
      </c>
      <c r="K7523" s="352">
        <v>4</v>
      </c>
      <c r="L7523" s="353">
        <v>12</v>
      </c>
      <c r="M7523" s="377">
        <v>48000</v>
      </c>
      <c r="N7523" s="350">
        <v>4</v>
      </c>
      <c r="O7523" s="349">
        <v>6</v>
      </c>
      <c r="P7523" s="377">
        <v>24000</v>
      </c>
    </row>
    <row r="7524" spans="1:16" x14ac:dyDescent="0.2">
      <c r="A7524" s="348" t="s">
        <v>5780</v>
      </c>
      <c r="B7524" s="104" t="s">
        <v>423</v>
      </c>
      <c r="C7524" s="367" t="s">
        <v>99</v>
      </c>
      <c r="D7524" s="349" t="s">
        <v>5863</v>
      </c>
      <c r="E7524" s="370">
        <v>4000</v>
      </c>
      <c r="F7524" s="374" t="s">
        <v>8944</v>
      </c>
      <c r="G7524" s="350" t="s">
        <v>8945</v>
      </c>
      <c r="H7524" s="349" t="s">
        <v>5821</v>
      </c>
      <c r="I7524" s="349" t="s">
        <v>5793</v>
      </c>
      <c r="J7524" s="351" t="s">
        <v>5821</v>
      </c>
      <c r="K7524" s="352">
        <v>4</v>
      </c>
      <c r="L7524" s="353">
        <v>12</v>
      </c>
      <c r="M7524" s="377">
        <v>48000</v>
      </c>
      <c r="N7524" s="350">
        <v>0</v>
      </c>
      <c r="O7524" s="349">
        <v>0</v>
      </c>
      <c r="P7524" s="377">
        <v>0</v>
      </c>
    </row>
    <row r="7525" spans="1:16" x14ac:dyDescent="0.2">
      <c r="A7525" s="348" t="s">
        <v>5780</v>
      </c>
      <c r="B7525" s="104" t="s">
        <v>423</v>
      </c>
      <c r="C7525" s="367" t="s">
        <v>99</v>
      </c>
      <c r="D7525" s="349" t="s">
        <v>5911</v>
      </c>
      <c r="E7525" s="370">
        <v>4000</v>
      </c>
      <c r="F7525" s="374" t="s">
        <v>8946</v>
      </c>
      <c r="G7525" s="350" t="s">
        <v>8947</v>
      </c>
      <c r="H7525" s="349" t="s">
        <v>1060</v>
      </c>
      <c r="I7525" s="349" t="s">
        <v>5793</v>
      </c>
      <c r="J7525" s="351" t="s">
        <v>1060</v>
      </c>
      <c r="K7525" s="352">
        <v>2</v>
      </c>
      <c r="L7525" s="353">
        <v>4</v>
      </c>
      <c r="M7525" s="377">
        <v>16000</v>
      </c>
      <c r="N7525" s="350">
        <v>4</v>
      </c>
      <c r="O7525" s="349">
        <v>6</v>
      </c>
      <c r="P7525" s="377">
        <v>24000</v>
      </c>
    </row>
    <row r="7526" spans="1:16" x14ac:dyDescent="0.2">
      <c r="A7526" s="348" t="s">
        <v>5780</v>
      </c>
      <c r="B7526" s="104" t="s">
        <v>423</v>
      </c>
      <c r="C7526" s="367" t="s">
        <v>99</v>
      </c>
      <c r="D7526" s="349" t="s">
        <v>4514</v>
      </c>
      <c r="E7526" s="370">
        <v>4000</v>
      </c>
      <c r="F7526" s="374" t="s">
        <v>8948</v>
      </c>
      <c r="G7526" s="350" t="s">
        <v>8949</v>
      </c>
      <c r="H7526" s="349" t="s">
        <v>5972</v>
      </c>
      <c r="I7526" s="349" t="s">
        <v>5793</v>
      </c>
      <c r="J7526" s="351" t="s">
        <v>5972</v>
      </c>
      <c r="K7526" s="352">
        <v>4</v>
      </c>
      <c r="L7526" s="353">
        <v>7</v>
      </c>
      <c r="M7526" s="377">
        <v>28000</v>
      </c>
      <c r="N7526" s="350">
        <v>0</v>
      </c>
      <c r="O7526" s="349">
        <v>0</v>
      </c>
      <c r="P7526" s="377">
        <v>0</v>
      </c>
    </row>
    <row r="7527" spans="1:16" x14ac:dyDescent="0.2">
      <c r="A7527" s="348" t="s">
        <v>5780</v>
      </c>
      <c r="B7527" s="104" t="s">
        <v>423</v>
      </c>
      <c r="C7527" s="367" t="s">
        <v>99</v>
      </c>
      <c r="D7527" s="349" t="s">
        <v>8950</v>
      </c>
      <c r="E7527" s="370">
        <v>6000</v>
      </c>
      <c r="F7527" s="374" t="s">
        <v>8948</v>
      </c>
      <c r="G7527" s="350" t="s">
        <v>8949</v>
      </c>
      <c r="H7527" s="349" t="s">
        <v>5825</v>
      </c>
      <c r="I7527" s="349" t="s">
        <v>5793</v>
      </c>
      <c r="J7527" s="351" t="s">
        <v>5825</v>
      </c>
      <c r="K7527" s="352">
        <v>2</v>
      </c>
      <c r="L7527" s="353">
        <v>5</v>
      </c>
      <c r="M7527" s="377">
        <v>27200</v>
      </c>
      <c r="N7527" s="350">
        <v>4</v>
      </c>
      <c r="O7527" s="349">
        <v>6</v>
      </c>
      <c r="P7527" s="377">
        <v>36000</v>
      </c>
    </row>
    <row r="7528" spans="1:16" x14ac:dyDescent="0.2">
      <c r="A7528" s="348" t="s">
        <v>5780</v>
      </c>
      <c r="B7528" s="104" t="s">
        <v>423</v>
      </c>
      <c r="C7528" s="367" t="s">
        <v>99</v>
      </c>
      <c r="D7528" s="349" t="s">
        <v>7361</v>
      </c>
      <c r="E7528" s="370">
        <v>3000</v>
      </c>
      <c r="F7528" s="374" t="s">
        <v>8951</v>
      </c>
      <c r="G7528" s="350" t="s">
        <v>8952</v>
      </c>
      <c r="H7528" s="349" t="s">
        <v>1026</v>
      </c>
      <c r="I7528" s="349" t="s">
        <v>5793</v>
      </c>
      <c r="J7528" s="351" t="s">
        <v>1026</v>
      </c>
      <c r="K7528" s="352">
        <v>4</v>
      </c>
      <c r="L7528" s="353">
        <v>12</v>
      </c>
      <c r="M7528" s="377">
        <v>36000</v>
      </c>
      <c r="N7528" s="350">
        <v>4</v>
      </c>
      <c r="O7528" s="349">
        <v>6</v>
      </c>
      <c r="P7528" s="377">
        <v>18000</v>
      </c>
    </row>
    <row r="7529" spans="1:16" x14ac:dyDescent="0.2">
      <c r="A7529" s="348" t="s">
        <v>5780</v>
      </c>
      <c r="B7529" s="104" t="s">
        <v>423</v>
      </c>
      <c r="C7529" s="367" t="s">
        <v>99</v>
      </c>
      <c r="D7529" s="349" t="s">
        <v>5829</v>
      </c>
      <c r="E7529" s="370">
        <v>4000</v>
      </c>
      <c r="F7529" s="374" t="s">
        <v>8953</v>
      </c>
      <c r="G7529" s="350" t="s">
        <v>8954</v>
      </c>
      <c r="H7529" s="349" t="s">
        <v>1060</v>
      </c>
      <c r="I7529" s="349" t="s">
        <v>5793</v>
      </c>
      <c r="J7529" s="351" t="s">
        <v>1060</v>
      </c>
      <c r="K7529" s="352">
        <v>2</v>
      </c>
      <c r="L7529" s="353">
        <v>6</v>
      </c>
      <c r="M7529" s="377">
        <v>21200</v>
      </c>
      <c r="N7529" s="350">
        <v>4</v>
      </c>
      <c r="O7529" s="349">
        <v>6</v>
      </c>
      <c r="P7529" s="377">
        <v>24000</v>
      </c>
    </row>
    <row r="7530" spans="1:16" x14ac:dyDescent="0.2">
      <c r="A7530" s="348" t="s">
        <v>5780</v>
      </c>
      <c r="B7530" s="104" t="s">
        <v>423</v>
      </c>
      <c r="C7530" s="367" t="s">
        <v>99</v>
      </c>
      <c r="D7530" s="349" t="s">
        <v>5880</v>
      </c>
      <c r="E7530" s="370">
        <v>4000</v>
      </c>
      <c r="F7530" s="374" t="s">
        <v>8955</v>
      </c>
      <c r="G7530" s="350" t="s">
        <v>8956</v>
      </c>
      <c r="H7530" s="349" t="s">
        <v>1026</v>
      </c>
      <c r="I7530" s="349" t="s">
        <v>5793</v>
      </c>
      <c r="J7530" s="351" t="s">
        <v>1026</v>
      </c>
      <c r="K7530" s="352">
        <v>4</v>
      </c>
      <c r="L7530" s="353">
        <v>12</v>
      </c>
      <c r="M7530" s="377">
        <v>48000</v>
      </c>
      <c r="N7530" s="350">
        <v>4</v>
      </c>
      <c r="O7530" s="349">
        <v>6</v>
      </c>
      <c r="P7530" s="377">
        <v>24000</v>
      </c>
    </row>
    <row r="7531" spans="1:16" x14ac:dyDescent="0.2">
      <c r="A7531" s="348" t="s">
        <v>5780</v>
      </c>
      <c r="B7531" s="104" t="s">
        <v>423</v>
      </c>
      <c r="C7531" s="367" t="s">
        <v>99</v>
      </c>
      <c r="D7531" s="349" t="s">
        <v>6594</v>
      </c>
      <c r="E7531" s="370">
        <v>4000</v>
      </c>
      <c r="F7531" s="374" t="s">
        <v>8957</v>
      </c>
      <c r="G7531" s="350" t="s">
        <v>8958</v>
      </c>
      <c r="H7531" s="349" t="s">
        <v>1160</v>
      </c>
      <c r="I7531" s="349" t="s">
        <v>5793</v>
      </c>
      <c r="J7531" s="351" t="s">
        <v>1160</v>
      </c>
      <c r="K7531" s="352">
        <v>4</v>
      </c>
      <c r="L7531" s="353">
        <v>12</v>
      </c>
      <c r="M7531" s="377">
        <v>48000</v>
      </c>
      <c r="N7531" s="350">
        <v>4</v>
      </c>
      <c r="O7531" s="349">
        <v>6</v>
      </c>
      <c r="P7531" s="377">
        <v>24000</v>
      </c>
    </row>
    <row r="7532" spans="1:16" x14ac:dyDescent="0.2">
      <c r="A7532" s="348" t="s">
        <v>5780</v>
      </c>
      <c r="B7532" s="104" t="s">
        <v>423</v>
      </c>
      <c r="C7532" s="367" t="s">
        <v>99</v>
      </c>
      <c r="D7532" s="349" t="s">
        <v>6198</v>
      </c>
      <c r="E7532" s="370">
        <v>4000</v>
      </c>
      <c r="F7532" s="374" t="s">
        <v>8959</v>
      </c>
      <c r="G7532" s="350" t="s">
        <v>8960</v>
      </c>
      <c r="H7532" s="349" t="s">
        <v>1026</v>
      </c>
      <c r="I7532" s="349" t="s">
        <v>5793</v>
      </c>
      <c r="J7532" s="351" t="s">
        <v>1026</v>
      </c>
      <c r="K7532" s="352">
        <v>4</v>
      </c>
      <c r="L7532" s="353">
        <v>12</v>
      </c>
      <c r="M7532" s="377">
        <v>48000</v>
      </c>
      <c r="N7532" s="350">
        <v>4</v>
      </c>
      <c r="O7532" s="349">
        <v>6</v>
      </c>
      <c r="P7532" s="377">
        <v>24000</v>
      </c>
    </row>
    <row r="7533" spans="1:16" x14ac:dyDescent="0.2">
      <c r="A7533" s="348" t="s">
        <v>5780</v>
      </c>
      <c r="B7533" s="104" t="s">
        <v>423</v>
      </c>
      <c r="C7533" s="367" t="s">
        <v>99</v>
      </c>
      <c r="D7533" s="349" t="s">
        <v>7248</v>
      </c>
      <c r="E7533" s="370">
        <v>2500</v>
      </c>
      <c r="F7533" s="374" t="s">
        <v>8961</v>
      </c>
      <c r="G7533" s="350" t="s">
        <v>8962</v>
      </c>
      <c r="H7533" s="349" t="s">
        <v>8963</v>
      </c>
      <c r="I7533" s="349" t="s">
        <v>5814</v>
      </c>
      <c r="J7533" s="351" t="s">
        <v>8963</v>
      </c>
      <c r="K7533" s="352">
        <v>4</v>
      </c>
      <c r="L7533" s="353">
        <v>12</v>
      </c>
      <c r="M7533" s="377">
        <v>30000</v>
      </c>
      <c r="N7533" s="350">
        <v>4</v>
      </c>
      <c r="O7533" s="349">
        <v>6</v>
      </c>
      <c r="P7533" s="377">
        <v>15000</v>
      </c>
    </row>
    <row r="7534" spans="1:16" x14ac:dyDescent="0.2">
      <c r="A7534" s="348" t="s">
        <v>5780</v>
      </c>
      <c r="B7534" s="104" t="s">
        <v>423</v>
      </c>
      <c r="C7534" s="367" t="s">
        <v>99</v>
      </c>
      <c r="D7534" s="349" t="s">
        <v>5794</v>
      </c>
      <c r="E7534" s="370">
        <v>4000</v>
      </c>
      <c r="F7534" s="374" t="s">
        <v>8964</v>
      </c>
      <c r="G7534" s="350" t="s">
        <v>8965</v>
      </c>
      <c r="H7534" s="349" t="s">
        <v>5794</v>
      </c>
      <c r="I7534" s="349" t="s">
        <v>5793</v>
      </c>
      <c r="J7534" s="351" t="s">
        <v>5794</v>
      </c>
      <c r="K7534" s="352">
        <v>4</v>
      </c>
      <c r="L7534" s="353">
        <v>12</v>
      </c>
      <c r="M7534" s="377">
        <v>48000</v>
      </c>
      <c r="N7534" s="350">
        <v>4</v>
      </c>
      <c r="O7534" s="349">
        <v>6</v>
      </c>
      <c r="P7534" s="377">
        <v>24000</v>
      </c>
    </row>
    <row r="7535" spans="1:16" x14ac:dyDescent="0.2">
      <c r="A7535" s="348" t="s">
        <v>5780</v>
      </c>
      <c r="B7535" s="104" t="s">
        <v>423</v>
      </c>
      <c r="C7535" s="367" t="s">
        <v>99</v>
      </c>
      <c r="D7535" s="349" t="s">
        <v>5923</v>
      </c>
      <c r="E7535" s="370">
        <v>3000</v>
      </c>
      <c r="F7535" s="374" t="s">
        <v>8966</v>
      </c>
      <c r="G7535" s="350" t="s">
        <v>8967</v>
      </c>
      <c r="H7535" s="349" t="s">
        <v>5900</v>
      </c>
      <c r="I7535" s="349" t="s">
        <v>5793</v>
      </c>
      <c r="J7535" s="351" t="s">
        <v>5900</v>
      </c>
      <c r="K7535" s="352">
        <v>4</v>
      </c>
      <c r="L7535" s="353">
        <v>12</v>
      </c>
      <c r="M7535" s="377">
        <v>36000</v>
      </c>
      <c r="N7535" s="350">
        <v>4</v>
      </c>
      <c r="O7535" s="349">
        <v>6</v>
      </c>
      <c r="P7535" s="377">
        <v>18000</v>
      </c>
    </row>
    <row r="7536" spans="1:16" x14ac:dyDescent="0.2">
      <c r="A7536" s="348" t="s">
        <v>5780</v>
      </c>
      <c r="B7536" s="104" t="s">
        <v>423</v>
      </c>
      <c r="C7536" s="367" t="s">
        <v>99</v>
      </c>
      <c r="D7536" s="349" t="s">
        <v>5781</v>
      </c>
      <c r="E7536" s="370">
        <v>3500</v>
      </c>
      <c r="F7536" s="374" t="s">
        <v>8968</v>
      </c>
      <c r="G7536" s="350" t="s">
        <v>8969</v>
      </c>
      <c r="H7536" s="349" t="s">
        <v>8970</v>
      </c>
      <c r="I7536" s="349" t="s">
        <v>5793</v>
      </c>
      <c r="J7536" s="351" t="s">
        <v>8970</v>
      </c>
      <c r="K7536" s="352">
        <v>4</v>
      </c>
      <c r="L7536" s="353">
        <v>12</v>
      </c>
      <c r="M7536" s="377">
        <v>42000</v>
      </c>
      <c r="N7536" s="350">
        <v>4</v>
      </c>
      <c r="O7536" s="349">
        <v>6</v>
      </c>
      <c r="P7536" s="377">
        <v>21000</v>
      </c>
    </row>
    <row r="7537" spans="1:16" x14ac:dyDescent="0.2">
      <c r="A7537" s="348" t="s">
        <v>5780</v>
      </c>
      <c r="B7537" s="104" t="s">
        <v>423</v>
      </c>
      <c r="C7537" s="367" t="s">
        <v>99</v>
      </c>
      <c r="D7537" s="349" t="s">
        <v>5794</v>
      </c>
      <c r="E7537" s="370">
        <v>4000</v>
      </c>
      <c r="F7537" s="374" t="s">
        <v>8971</v>
      </c>
      <c r="G7537" s="350" t="s">
        <v>8972</v>
      </c>
      <c r="H7537" s="349" t="s">
        <v>5794</v>
      </c>
      <c r="I7537" s="349" t="s">
        <v>5793</v>
      </c>
      <c r="J7537" s="351" t="s">
        <v>5794</v>
      </c>
      <c r="K7537" s="352">
        <v>4</v>
      </c>
      <c r="L7537" s="353">
        <v>12</v>
      </c>
      <c r="M7537" s="377">
        <v>48000</v>
      </c>
      <c r="N7537" s="350">
        <v>4</v>
      </c>
      <c r="O7537" s="349">
        <v>6</v>
      </c>
      <c r="P7537" s="377">
        <v>24000</v>
      </c>
    </row>
    <row r="7538" spans="1:16" x14ac:dyDescent="0.2">
      <c r="A7538" s="348" t="s">
        <v>5780</v>
      </c>
      <c r="B7538" s="104" t="s">
        <v>423</v>
      </c>
      <c r="C7538" s="367" t="s">
        <v>99</v>
      </c>
      <c r="D7538" s="349" t="s">
        <v>8882</v>
      </c>
      <c r="E7538" s="370">
        <v>4000</v>
      </c>
      <c r="F7538" s="374" t="s">
        <v>8973</v>
      </c>
      <c r="G7538" s="350" t="s">
        <v>8974</v>
      </c>
      <c r="H7538" s="349" t="s">
        <v>1060</v>
      </c>
      <c r="I7538" s="349" t="s">
        <v>5793</v>
      </c>
      <c r="J7538" s="351" t="s">
        <v>1060</v>
      </c>
      <c r="K7538" s="352">
        <v>4</v>
      </c>
      <c r="L7538" s="353">
        <v>12</v>
      </c>
      <c r="M7538" s="377">
        <v>48000</v>
      </c>
      <c r="N7538" s="350">
        <v>4</v>
      </c>
      <c r="O7538" s="349">
        <v>6</v>
      </c>
      <c r="P7538" s="377">
        <v>24000</v>
      </c>
    </row>
    <row r="7539" spans="1:16" x14ac:dyDescent="0.2">
      <c r="A7539" s="348" t="s">
        <v>5780</v>
      </c>
      <c r="B7539" s="104" t="s">
        <v>423</v>
      </c>
      <c r="C7539" s="367" t="s">
        <v>99</v>
      </c>
      <c r="D7539" s="349" t="s">
        <v>7028</v>
      </c>
      <c r="E7539" s="370">
        <v>3000</v>
      </c>
      <c r="F7539" s="374" t="s">
        <v>8975</v>
      </c>
      <c r="G7539" s="350" t="s">
        <v>8976</v>
      </c>
      <c r="H7539" s="349" t="s">
        <v>1117</v>
      </c>
      <c r="I7539" s="349" t="s">
        <v>1118</v>
      </c>
      <c r="J7539" s="351" t="s">
        <v>1117</v>
      </c>
      <c r="K7539" s="352">
        <v>4</v>
      </c>
      <c r="L7539" s="353">
        <v>12</v>
      </c>
      <c r="M7539" s="377">
        <v>36000</v>
      </c>
      <c r="N7539" s="350">
        <v>4</v>
      </c>
      <c r="O7539" s="349">
        <v>6</v>
      </c>
      <c r="P7539" s="377">
        <v>18000</v>
      </c>
    </row>
    <row r="7540" spans="1:16" x14ac:dyDescent="0.2">
      <c r="A7540" s="348" t="s">
        <v>5780</v>
      </c>
      <c r="B7540" s="104" t="s">
        <v>423</v>
      </c>
      <c r="C7540" s="367" t="s">
        <v>99</v>
      </c>
      <c r="D7540" s="349" t="s">
        <v>5941</v>
      </c>
      <c r="E7540" s="370">
        <v>4000</v>
      </c>
      <c r="F7540" s="374" t="s">
        <v>8977</v>
      </c>
      <c r="G7540" s="350" t="s">
        <v>8978</v>
      </c>
      <c r="H7540" s="349" t="s">
        <v>1060</v>
      </c>
      <c r="I7540" s="349" t="s">
        <v>5793</v>
      </c>
      <c r="J7540" s="351" t="s">
        <v>1060</v>
      </c>
      <c r="K7540" s="352">
        <v>2</v>
      </c>
      <c r="L7540" s="353">
        <v>6</v>
      </c>
      <c r="M7540" s="377">
        <v>21200</v>
      </c>
      <c r="N7540" s="350">
        <v>4</v>
      </c>
      <c r="O7540" s="349">
        <v>6</v>
      </c>
      <c r="P7540" s="377">
        <v>24000</v>
      </c>
    </row>
    <row r="7541" spans="1:16" x14ac:dyDescent="0.2">
      <c r="A7541" s="348" t="s">
        <v>5780</v>
      </c>
      <c r="B7541" s="104" t="s">
        <v>423</v>
      </c>
      <c r="C7541" s="367" t="s">
        <v>99</v>
      </c>
      <c r="D7541" s="349" t="s">
        <v>5811</v>
      </c>
      <c r="E7541" s="370">
        <v>3000</v>
      </c>
      <c r="F7541" s="374" t="s">
        <v>8979</v>
      </c>
      <c r="G7541" s="350" t="s">
        <v>8980</v>
      </c>
      <c r="H7541" s="349" t="s">
        <v>5863</v>
      </c>
      <c r="I7541" s="349" t="s">
        <v>5793</v>
      </c>
      <c r="J7541" s="351" t="s">
        <v>5863</v>
      </c>
      <c r="K7541" s="352">
        <v>4</v>
      </c>
      <c r="L7541" s="353">
        <v>12</v>
      </c>
      <c r="M7541" s="377">
        <v>36000</v>
      </c>
      <c r="N7541" s="350">
        <v>4</v>
      </c>
      <c r="O7541" s="349">
        <v>6</v>
      </c>
      <c r="P7541" s="377">
        <v>18000</v>
      </c>
    </row>
    <row r="7542" spans="1:16" x14ac:dyDescent="0.2">
      <c r="A7542" s="348" t="s">
        <v>5780</v>
      </c>
      <c r="B7542" s="104" t="s">
        <v>423</v>
      </c>
      <c r="C7542" s="367" t="s">
        <v>99</v>
      </c>
      <c r="D7542" s="349" t="s">
        <v>5794</v>
      </c>
      <c r="E7542" s="370">
        <v>3000</v>
      </c>
      <c r="F7542" s="374" t="s">
        <v>8981</v>
      </c>
      <c r="G7542" s="350" t="s">
        <v>8982</v>
      </c>
      <c r="H7542" s="349" t="s">
        <v>5826</v>
      </c>
      <c r="I7542" s="349" t="s">
        <v>5793</v>
      </c>
      <c r="J7542" s="351" t="s">
        <v>5826</v>
      </c>
      <c r="K7542" s="352">
        <v>4</v>
      </c>
      <c r="L7542" s="353">
        <v>12</v>
      </c>
      <c r="M7542" s="377">
        <v>36000</v>
      </c>
      <c r="N7542" s="350">
        <v>4</v>
      </c>
      <c r="O7542" s="349">
        <v>6</v>
      </c>
      <c r="P7542" s="377">
        <v>18000</v>
      </c>
    </row>
    <row r="7543" spans="1:16" x14ac:dyDescent="0.2">
      <c r="A7543" s="348" t="s">
        <v>5780</v>
      </c>
      <c r="B7543" s="104" t="s">
        <v>423</v>
      </c>
      <c r="C7543" s="367" t="s">
        <v>99</v>
      </c>
      <c r="D7543" s="349" t="s">
        <v>8983</v>
      </c>
      <c r="E7543" s="370">
        <v>3000</v>
      </c>
      <c r="F7543" s="374" t="s">
        <v>8984</v>
      </c>
      <c r="G7543" s="350" t="s">
        <v>8985</v>
      </c>
      <c r="H7543" s="349" t="s">
        <v>1026</v>
      </c>
      <c r="I7543" s="349" t="s">
        <v>5793</v>
      </c>
      <c r="J7543" s="351" t="s">
        <v>1026</v>
      </c>
      <c r="K7543" s="352">
        <v>3</v>
      </c>
      <c r="L7543" s="353">
        <v>8</v>
      </c>
      <c r="M7543" s="377">
        <v>24000</v>
      </c>
      <c r="N7543" s="350">
        <v>0</v>
      </c>
      <c r="O7543" s="349">
        <v>0</v>
      </c>
      <c r="P7543" s="377">
        <v>0</v>
      </c>
    </row>
    <row r="7544" spans="1:16" x14ac:dyDescent="0.2">
      <c r="A7544" s="348" t="s">
        <v>5780</v>
      </c>
      <c r="B7544" s="104" t="s">
        <v>423</v>
      </c>
      <c r="C7544" s="367" t="s">
        <v>99</v>
      </c>
      <c r="D7544" s="349" t="s">
        <v>8618</v>
      </c>
      <c r="E7544" s="370">
        <v>6000</v>
      </c>
      <c r="F7544" s="374" t="s">
        <v>8986</v>
      </c>
      <c r="G7544" s="350" t="s">
        <v>8987</v>
      </c>
      <c r="H7544" s="349" t="s">
        <v>1544</v>
      </c>
      <c r="I7544" s="349" t="s">
        <v>5793</v>
      </c>
      <c r="J7544" s="351" t="s">
        <v>1544</v>
      </c>
      <c r="K7544" s="352">
        <v>2</v>
      </c>
      <c r="L7544" s="353">
        <v>5</v>
      </c>
      <c r="M7544" s="377">
        <v>30000</v>
      </c>
      <c r="N7544" s="350">
        <v>4</v>
      </c>
      <c r="O7544" s="349">
        <v>6</v>
      </c>
      <c r="P7544" s="377">
        <v>36000</v>
      </c>
    </row>
    <row r="7545" spans="1:16" x14ac:dyDescent="0.2">
      <c r="A7545" s="348" t="s">
        <v>5780</v>
      </c>
      <c r="B7545" s="104" t="s">
        <v>423</v>
      </c>
      <c r="C7545" s="367" t="s">
        <v>99</v>
      </c>
      <c r="D7545" s="349" t="s">
        <v>6120</v>
      </c>
      <c r="E7545" s="370">
        <v>3000</v>
      </c>
      <c r="F7545" s="374" t="s">
        <v>8988</v>
      </c>
      <c r="G7545" s="350" t="s">
        <v>8989</v>
      </c>
      <c r="H7545" s="349" t="s">
        <v>1026</v>
      </c>
      <c r="I7545" s="349" t="s">
        <v>5793</v>
      </c>
      <c r="J7545" s="351" t="s">
        <v>1026</v>
      </c>
      <c r="K7545" s="352">
        <v>4</v>
      </c>
      <c r="L7545" s="353">
        <v>12</v>
      </c>
      <c r="M7545" s="377">
        <v>36000</v>
      </c>
      <c r="N7545" s="350">
        <v>4</v>
      </c>
      <c r="O7545" s="349">
        <v>6</v>
      </c>
      <c r="P7545" s="377">
        <v>18000</v>
      </c>
    </row>
    <row r="7546" spans="1:16" x14ac:dyDescent="0.2">
      <c r="A7546" s="348" t="s">
        <v>5780</v>
      </c>
      <c r="B7546" s="104" t="s">
        <v>423</v>
      </c>
      <c r="C7546" s="367" t="s">
        <v>99</v>
      </c>
      <c r="D7546" s="349" t="s">
        <v>5870</v>
      </c>
      <c r="E7546" s="370">
        <v>3000</v>
      </c>
      <c r="F7546" s="374" t="s">
        <v>8990</v>
      </c>
      <c r="G7546" s="350" t="s">
        <v>8991</v>
      </c>
      <c r="H7546" s="349" t="s">
        <v>3769</v>
      </c>
      <c r="I7546" s="349" t="s">
        <v>5814</v>
      </c>
      <c r="J7546" s="351" t="s">
        <v>3769</v>
      </c>
      <c r="K7546" s="352">
        <v>4</v>
      </c>
      <c r="L7546" s="353">
        <v>12</v>
      </c>
      <c r="M7546" s="377">
        <v>36000</v>
      </c>
      <c r="N7546" s="350">
        <v>4</v>
      </c>
      <c r="O7546" s="349">
        <v>6</v>
      </c>
      <c r="P7546" s="377">
        <v>18000</v>
      </c>
    </row>
    <row r="7547" spans="1:16" x14ac:dyDescent="0.2">
      <c r="A7547" s="348" t="s">
        <v>5780</v>
      </c>
      <c r="B7547" s="104" t="s">
        <v>423</v>
      </c>
      <c r="C7547" s="367" t="s">
        <v>99</v>
      </c>
      <c r="D7547" s="349" t="s">
        <v>5811</v>
      </c>
      <c r="E7547" s="370">
        <v>3000</v>
      </c>
      <c r="F7547" s="374" t="s">
        <v>8992</v>
      </c>
      <c r="G7547" s="350" t="s">
        <v>8993</v>
      </c>
      <c r="H7547" s="349" t="s">
        <v>3769</v>
      </c>
      <c r="I7547" s="349" t="s">
        <v>5814</v>
      </c>
      <c r="J7547" s="351" t="s">
        <v>3769</v>
      </c>
      <c r="K7547" s="352">
        <v>4</v>
      </c>
      <c r="L7547" s="353">
        <v>12</v>
      </c>
      <c r="M7547" s="377">
        <v>36000</v>
      </c>
      <c r="N7547" s="350">
        <v>4</v>
      </c>
      <c r="O7547" s="349">
        <v>6</v>
      </c>
      <c r="P7547" s="377">
        <v>18000</v>
      </c>
    </row>
    <row r="7548" spans="1:16" x14ac:dyDescent="0.2">
      <c r="A7548" s="348" t="s">
        <v>5780</v>
      </c>
      <c r="B7548" s="104" t="s">
        <v>423</v>
      </c>
      <c r="C7548" s="367" t="s">
        <v>99</v>
      </c>
      <c r="D7548" s="349" t="s">
        <v>5811</v>
      </c>
      <c r="E7548" s="370">
        <v>3000</v>
      </c>
      <c r="F7548" s="374" t="s">
        <v>8994</v>
      </c>
      <c r="G7548" s="350" t="s">
        <v>8995</v>
      </c>
      <c r="H7548" s="349" t="s">
        <v>5875</v>
      </c>
      <c r="I7548" s="349" t="s">
        <v>5793</v>
      </c>
      <c r="J7548" s="351" t="s">
        <v>5875</v>
      </c>
      <c r="K7548" s="352">
        <v>2</v>
      </c>
      <c r="L7548" s="353">
        <v>4</v>
      </c>
      <c r="M7548" s="377">
        <v>9800</v>
      </c>
      <c r="N7548" s="350">
        <v>4</v>
      </c>
      <c r="O7548" s="349">
        <v>6</v>
      </c>
      <c r="P7548" s="377">
        <v>18000</v>
      </c>
    </row>
    <row r="7549" spans="1:16" x14ac:dyDescent="0.2">
      <c r="A7549" s="348" t="s">
        <v>5780</v>
      </c>
      <c r="B7549" s="104" t="s">
        <v>423</v>
      </c>
      <c r="C7549" s="367" t="s">
        <v>99</v>
      </c>
      <c r="D7549" s="349" t="s">
        <v>5811</v>
      </c>
      <c r="E7549" s="370">
        <v>3000</v>
      </c>
      <c r="F7549" s="374" t="s">
        <v>8996</v>
      </c>
      <c r="G7549" s="350" t="s">
        <v>8997</v>
      </c>
      <c r="H7549" s="349" t="s">
        <v>6403</v>
      </c>
      <c r="I7549" s="349" t="s">
        <v>5785</v>
      </c>
      <c r="J7549" s="351" t="s">
        <v>6403</v>
      </c>
      <c r="K7549" s="352">
        <v>4</v>
      </c>
      <c r="L7549" s="353">
        <v>12</v>
      </c>
      <c r="M7549" s="377">
        <v>36000</v>
      </c>
      <c r="N7549" s="350">
        <v>4</v>
      </c>
      <c r="O7549" s="349">
        <v>6</v>
      </c>
      <c r="P7549" s="377">
        <v>18000</v>
      </c>
    </row>
    <row r="7550" spans="1:16" x14ac:dyDescent="0.2">
      <c r="A7550" s="348" t="s">
        <v>5780</v>
      </c>
      <c r="B7550" s="104" t="s">
        <v>423</v>
      </c>
      <c r="C7550" s="367" t="s">
        <v>99</v>
      </c>
      <c r="D7550" s="349" t="s">
        <v>5786</v>
      </c>
      <c r="E7550" s="370">
        <v>1500</v>
      </c>
      <c r="F7550" s="374" t="s">
        <v>8998</v>
      </c>
      <c r="G7550" s="350" t="s">
        <v>8999</v>
      </c>
      <c r="H7550" s="349" t="s">
        <v>9000</v>
      </c>
      <c r="I7550" s="349" t="s">
        <v>5793</v>
      </c>
      <c r="J7550" s="351" t="s">
        <v>9000</v>
      </c>
      <c r="K7550" s="352">
        <v>4</v>
      </c>
      <c r="L7550" s="353">
        <v>12</v>
      </c>
      <c r="M7550" s="377">
        <v>18000</v>
      </c>
      <c r="N7550" s="350">
        <v>4</v>
      </c>
      <c r="O7550" s="349">
        <v>6</v>
      </c>
      <c r="P7550" s="377">
        <v>9000</v>
      </c>
    </row>
    <row r="7551" spans="1:16" x14ac:dyDescent="0.2">
      <c r="A7551" s="348" t="s">
        <v>5780</v>
      </c>
      <c r="B7551" s="104" t="s">
        <v>423</v>
      </c>
      <c r="C7551" s="367" t="s">
        <v>99</v>
      </c>
      <c r="D7551" s="349" t="s">
        <v>5794</v>
      </c>
      <c r="E7551" s="370">
        <v>4000</v>
      </c>
      <c r="F7551" s="374" t="s">
        <v>9001</v>
      </c>
      <c r="G7551" s="350" t="s">
        <v>9002</v>
      </c>
      <c r="H7551" s="349" t="s">
        <v>5794</v>
      </c>
      <c r="I7551" s="349" t="s">
        <v>5793</v>
      </c>
      <c r="J7551" s="351" t="s">
        <v>5794</v>
      </c>
      <c r="K7551" s="352">
        <v>4</v>
      </c>
      <c r="L7551" s="353">
        <v>12</v>
      </c>
      <c r="M7551" s="377">
        <v>48000</v>
      </c>
      <c r="N7551" s="350">
        <v>4</v>
      </c>
      <c r="O7551" s="349">
        <v>6</v>
      </c>
      <c r="P7551" s="377">
        <v>24000</v>
      </c>
    </row>
    <row r="7552" spans="1:16" x14ac:dyDescent="0.2">
      <c r="A7552" s="348" t="s">
        <v>5780</v>
      </c>
      <c r="B7552" s="104" t="s">
        <v>423</v>
      </c>
      <c r="C7552" s="367" t="s">
        <v>99</v>
      </c>
      <c r="D7552" s="349" t="s">
        <v>5811</v>
      </c>
      <c r="E7552" s="370">
        <v>2500</v>
      </c>
      <c r="F7552" s="374" t="s">
        <v>9003</v>
      </c>
      <c r="G7552" s="350" t="s">
        <v>9004</v>
      </c>
      <c r="H7552" s="349" t="s">
        <v>5825</v>
      </c>
      <c r="I7552" s="349" t="s">
        <v>5793</v>
      </c>
      <c r="J7552" s="351" t="s">
        <v>5825</v>
      </c>
      <c r="K7552" s="352">
        <v>4</v>
      </c>
      <c r="L7552" s="353">
        <v>12</v>
      </c>
      <c r="M7552" s="377">
        <v>30000</v>
      </c>
      <c r="N7552" s="350">
        <v>4</v>
      </c>
      <c r="O7552" s="349">
        <v>6</v>
      </c>
      <c r="P7552" s="377">
        <v>15000</v>
      </c>
    </row>
    <row r="7553" spans="1:16" x14ac:dyDescent="0.2">
      <c r="A7553" s="348" t="s">
        <v>5780</v>
      </c>
      <c r="B7553" s="104" t="s">
        <v>423</v>
      </c>
      <c r="C7553" s="367" t="s">
        <v>99</v>
      </c>
      <c r="D7553" s="349" t="s">
        <v>7078</v>
      </c>
      <c r="E7553" s="370">
        <v>2500</v>
      </c>
      <c r="F7553" s="374" t="s">
        <v>9005</v>
      </c>
      <c r="G7553" s="350" t="s">
        <v>9006</v>
      </c>
      <c r="H7553" s="349" t="s">
        <v>9007</v>
      </c>
      <c r="I7553" s="349" t="s">
        <v>5785</v>
      </c>
      <c r="J7553" s="351" t="s">
        <v>9007</v>
      </c>
      <c r="K7553" s="352">
        <v>4</v>
      </c>
      <c r="L7553" s="353">
        <v>12</v>
      </c>
      <c r="M7553" s="377">
        <v>30000</v>
      </c>
      <c r="N7553" s="350">
        <v>4</v>
      </c>
      <c r="O7553" s="349">
        <v>6</v>
      </c>
      <c r="P7553" s="377">
        <v>15000</v>
      </c>
    </row>
    <row r="7554" spans="1:16" x14ac:dyDescent="0.2">
      <c r="A7554" s="348" t="s">
        <v>5780</v>
      </c>
      <c r="B7554" s="104" t="s">
        <v>423</v>
      </c>
      <c r="C7554" s="367" t="s">
        <v>99</v>
      </c>
      <c r="D7554" s="349" t="s">
        <v>5929</v>
      </c>
      <c r="E7554" s="370">
        <v>2000</v>
      </c>
      <c r="F7554" s="374" t="s">
        <v>9008</v>
      </c>
      <c r="G7554" s="350" t="s">
        <v>9009</v>
      </c>
      <c r="H7554" s="349" t="s">
        <v>1060</v>
      </c>
      <c r="I7554" s="349" t="s">
        <v>1028</v>
      </c>
      <c r="J7554" s="351" t="s">
        <v>1060</v>
      </c>
      <c r="K7554" s="352">
        <v>4</v>
      </c>
      <c r="L7554" s="353">
        <v>12</v>
      </c>
      <c r="M7554" s="377">
        <v>24000</v>
      </c>
      <c r="N7554" s="350">
        <v>4</v>
      </c>
      <c r="O7554" s="349">
        <v>6</v>
      </c>
      <c r="P7554" s="377">
        <v>12000</v>
      </c>
    </row>
    <row r="7555" spans="1:16" x14ac:dyDescent="0.2">
      <c r="A7555" s="348" t="s">
        <v>5780</v>
      </c>
      <c r="B7555" s="104" t="s">
        <v>423</v>
      </c>
      <c r="C7555" s="367" t="s">
        <v>99</v>
      </c>
      <c r="D7555" s="349" t="s">
        <v>5811</v>
      </c>
      <c r="E7555" s="370">
        <v>3000</v>
      </c>
      <c r="F7555" s="374" t="s">
        <v>9010</v>
      </c>
      <c r="G7555" s="350" t="s">
        <v>9011</v>
      </c>
      <c r="H7555" s="349" t="s">
        <v>1026</v>
      </c>
      <c r="I7555" s="349" t="s">
        <v>5793</v>
      </c>
      <c r="J7555" s="351" t="s">
        <v>1026</v>
      </c>
      <c r="K7555" s="352">
        <v>2</v>
      </c>
      <c r="L7555" s="353">
        <v>6</v>
      </c>
      <c r="M7555" s="377">
        <v>18000</v>
      </c>
      <c r="N7555" s="350">
        <v>4</v>
      </c>
      <c r="O7555" s="349">
        <v>6</v>
      </c>
      <c r="P7555" s="377">
        <v>18000</v>
      </c>
    </row>
    <row r="7556" spans="1:16" x14ac:dyDescent="0.2">
      <c r="A7556" s="348" t="s">
        <v>5780</v>
      </c>
      <c r="B7556" s="104" t="s">
        <v>423</v>
      </c>
      <c r="C7556" s="367" t="s">
        <v>99</v>
      </c>
      <c r="D7556" s="349" t="s">
        <v>5870</v>
      </c>
      <c r="E7556" s="370">
        <v>4000</v>
      </c>
      <c r="F7556" s="374" t="s">
        <v>9012</v>
      </c>
      <c r="G7556" s="350" t="s">
        <v>9013</v>
      </c>
      <c r="H7556" s="349" t="s">
        <v>6079</v>
      </c>
      <c r="I7556" s="349" t="s">
        <v>5793</v>
      </c>
      <c r="J7556" s="351" t="s">
        <v>6079</v>
      </c>
      <c r="K7556" s="352">
        <v>4</v>
      </c>
      <c r="L7556" s="353">
        <v>12</v>
      </c>
      <c r="M7556" s="377">
        <v>48000</v>
      </c>
      <c r="N7556" s="350">
        <v>4</v>
      </c>
      <c r="O7556" s="349">
        <v>6</v>
      </c>
      <c r="P7556" s="377">
        <v>24000</v>
      </c>
    </row>
    <row r="7557" spans="1:16" x14ac:dyDescent="0.2">
      <c r="A7557" s="348" t="s">
        <v>5780</v>
      </c>
      <c r="B7557" s="104" t="s">
        <v>423</v>
      </c>
      <c r="C7557" s="367" t="s">
        <v>99</v>
      </c>
      <c r="D7557" s="349" t="s">
        <v>5811</v>
      </c>
      <c r="E7557" s="370">
        <v>2000</v>
      </c>
      <c r="F7557" s="374" t="s">
        <v>9014</v>
      </c>
      <c r="G7557" s="350" t="s">
        <v>9015</v>
      </c>
      <c r="H7557" s="349" t="s">
        <v>6153</v>
      </c>
      <c r="I7557" s="349" t="s">
        <v>5793</v>
      </c>
      <c r="J7557" s="351" t="s">
        <v>6153</v>
      </c>
      <c r="K7557" s="352">
        <v>4</v>
      </c>
      <c r="L7557" s="353">
        <v>12</v>
      </c>
      <c r="M7557" s="377">
        <v>24000</v>
      </c>
      <c r="N7557" s="350">
        <v>4</v>
      </c>
      <c r="O7557" s="349">
        <v>6</v>
      </c>
      <c r="P7557" s="377">
        <v>12000</v>
      </c>
    </row>
    <row r="7558" spans="1:16" x14ac:dyDescent="0.2">
      <c r="A7558" s="348" t="s">
        <v>5780</v>
      </c>
      <c r="B7558" s="104" t="s">
        <v>423</v>
      </c>
      <c r="C7558" s="367" t="s">
        <v>99</v>
      </c>
      <c r="D7558" s="349" t="s">
        <v>5794</v>
      </c>
      <c r="E7558" s="370">
        <v>4000</v>
      </c>
      <c r="F7558" s="374" t="s">
        <v>9016</v>
      </c>
      <c r="G7558" s="350" t="s">
        <v>9017</v>
      </c>
      <c r="H7558" s="349" t="s">
        <v>1026</v>
      </c>
      <c r="I7558" s="349" t="s">
        <v>1028</v>
      </c>
      <c r="J7558" s="351" t="s">
        <v>1026</v>
      </c>
      <c r="K7558" s="352">
        <v>4</v>
      </c>
      <c r="L7558" s="353">
        <v>12</v>
      </c>
      <c r="M7558" s="377">
        <v>48000</v>
      </c>
      <c r="N7558" s="350">
        <v>4</v>
      </c>
      <c r="O7558" s="349">
        <v>6</v>
      </c>
      <c r="P7558" s="377">
        <v>24000</v>
      </c>
    </row>
    <row r="7559" spans="1:16" x14ac:dyDescent="0.2">
      <c r="A7559" s="348" t="s">
        <v>5780</v>
      </c>
      <c r="B7559" s="104" t="s">
        <v>423</v>
      </c>
      <c r="C7559" s="367" t="s">
        <v>99</v>
      </c>
      <c r="D7559" s="349" t="s">
        <v>5811</v>
      </c>
      <c r="E7559" s="370">
        <v>3000</v>
      </c>
      <c r="F7559" s="374" t="s">
        <v>9018</v>
      </c>
      <c r="G7559" s="350" t="s">
        <v>9019</v>
      </c>
      <c r="H7559" s="349" t="s">
        <v>1026</v>
      </c>
      <c r="I7559" s="349" t="s">
        <v>5793</v>
      </c>
      <c r="J7559" s="351" t="s">
        <v>1026</v>
      </c>
      <c r="K7559" s="352">
        <v>1</v>
      </c>
      <c r="L7559" s="353">
        <v>3</v>
      </c>
      <c r="M7559" s="377">
        <v>8200</v>
      </c>
      <c r="N7559" s="350">
        <v>4</v>
      </c>
      <c r="O7559" s="349">
        <v>6</v>
      </c>
      <c r="P7559" s="377">
        <v>18000</v>
      </c>
    </row>
    <row r="7560" spans="1:16" x14ac:dyDescent="0.2">
      <c r="A7560" s="348" t="s">
        <v>5780</v>
      </c>
      <c r="B7560" s="104" t="s">
        <v>423</v>
      </c>
      <c r="C7560" s="367" t="s">
        <v>99</v>
      </c>
      <c r="D7560" s="349" t="s">
        <v>5948</v>
      </c>
      <c r="E7560" s="370">
        <v>3000</v>
      </c>
      <c r="F7560" s="374" t="s">
        <v>9020</v>
      </c>
      <c r="G7560" s="350" t="s">
        <v>9021</v>
      </c>
      <c r="H7560" s="349" t="s">
        <v>1060</v>
      </c>
      <c r="I7560" s="349" t="s">
        <v>5793</v>
      </c>
      <c r="J7560" s="351" t="s">
        <v>1060</v>
      </c>
      <c r="K7560" s="352">
        <v>4</v>
      </c>
      <c r="L7560" s="353">
        <v>12</v>
      </c>
      <c r="M7560" s="377">
        <v>36000</v>
      </c>
      <c r="N7560" s="350">
        <v>4</v>
      </c>
      <c r="O7560" s="349">
        <v>6</v>
      </c>
      <c r="P7560" s="377">
        <v>18000</v>
      </c>
    </row>
    <row r="7561" spans="1:16" x14ac:dyDescent="0.2">
      <c r="A7561" s="348" t="s">
        <v>5780</v>
      </c>
      <c r="B7561" s="104" t="s">
        <v>423</v>
      </c>
      <c r="C7561" s="367" t="s">
        <v>99</v>
      </c>
      <c r="D7561" s="349" t="s">
        <v>5853</v>
      </c>
      <c r="E7561" s="370">
        <v>4000</v>
      </c>
      <c r="F7561" s="374" t="s">
        <v>9022</v>
      </c>
      <c r="G7561" s="350" t="s">
        <v>9023</v>
      </c>
      <c r="H7561" s="349" t="s">
        <v>1060</v>
      </c>
      <c r="I7561" s="349" t="s">
        <v>5793</v>
      </c>
      <c r="J7561" s="351" t="s">
        <v>1060</v>
      </c>
      <c r="K7561" s="352">
        <v>2</v>
      </c>
      <c r="L7561" s="353">
        <v>6</v>
      </c>
      <c r="M7561" s="377">
        <v>23066.666666666668</v>
      </c>
      <c r="N7561" s="350">
        <v>4</v>
      </c>
      <c r="O7561" s="349">
        <v>6</v>
      </c>
      <c r="P7561" s="377">
        <v>24000</v>
      </c>
    </row>
    <row r="7562" spans="1:16" x14ac:dyDescent="0.2">
      <c r="A7562" s="348" t="s">
        <v>5780</v>
      </c>
      <c r="B7562" s="104" t="s">
        <v>423</v>
      </c>
      <c r="C7562" s="367" t="s">
        <v>99</v>
      </c>
      <c r="D7562" s="349" t="s">
        <v>5794</v>
      </c>
      <c r="E7562" s="370">
        <v>4000</v>
      </c>
      <c r="F7562" s="374" t="s">
        <v>9024</v>
      </c>
      <c r="G7562" s="350" t="s">
        <v>9025</v>
      </c>
      <c r="H7562" s="349" t="s">
        <v>5794</v>
      </c>
      <c r="I7562" s="349" t="s">
        <v>5793</v>
      </c>
      <c r="J7562" s="351" t="s">
        <v>5794</v>
      </c>
      <c r="K7562" s="352">
        <v>4</v>
      </c>
      <c r="L7562" s="353">
        <v>12</v>
      </c>
      <c r="M7562" s="377">
        <v>48000</v>
      </c>
      <c r="N7562" s="350">
        <v>4</v>
      </c>
      <c r="O7562" s="349">
        <v>6</v>
      </c>
      <c r="P7562" s="377">
        <v>24000</v>
      </c>
    </row>
    <row r="7563" spans="1:16" x14ac:dyDescent="0.2">
      <c r="A7563" s="348" t="s">
        <v>5780</v>
      </c>
      <c r="B7563" s="104" t="s">
        <v>423</v>
      </c>
      <c r="C7563" s="367" t="s">
        <v>99</v>
      </c>
      <c r="D7563" s="349" t="s">
        <v>4514</v>
      </c>
      <c r="E7563" s="370">
        <v>4000</v>
      </c>
      <c r="F7563" s="374" t="s">
        <v>9026</v>
      </c>
      <c r="G7563" s="350" t="s">
        <v>9027</v>
      </c>
      <c r="H7563" s="349" t="s">
        <v>5849</v>
      </c>
      <c r="I7563" s="349" t="s">
        <v>5793</v>
      </c>
      <c r="J7563" s="351" t="s">
        <v>5849</v>
      </c>
      <c r="K7563" s="352">
        <v>1</v>
      </c>
      <c r="L7563" s="353">
        <v>3</v>
      </c>
      <c r="M7563" s="377">
        <v>12000</v>
      </c>
      <c r="N7563" s="350">
        <v>0</v>
      </c>
      <c r="O7563" s="349">
        <v>0</v>
      </c>
      <c r="P7563" s="377">
        <v>0</v>
      </c>
    </row>
    <row r="7564" spans="1:16" x14ac:dyDescent="0.2">
      <c r="A7564" s="348" t="s">
        <v>5780</v>
      </c>
      <c r="B7564" s="104" t="s">
        <v>423</v>
      </c>
      <c r="C7564" s="367" t="s">
        <v>99</v>
      </c>
      <c r="D7564" s="349" t="s">
        <v>5863</v>
      </c>
      <c r="E7564" s="370">
        <v>4000</v>
      </c>
      <c r="F7564" s="374" t="s">
        <v>9028</v>
      </c>
      <c r="G7564" s="350" t="s">
        <v>9029</v>
      </c>
      <c r="H7564" s="349" t="s">
        <v>5821</v>
      </c>
      <c r="I7564" s="349" t="s">
        <v>5793</v>
      </c>
      <c r="J7564" s="351" t="s">
        <v>5821</v>
      </c>
      <c r="K7564" s="352">
        <v>3</v>
      </c>
      <c r="L7564" s="353">
        <v>7</v>
      </c>
      <c r="M7564" s="377">
        <v>28000</v>
      </c>
      <c r="N7564" s="350">
        <v>0</v>
      </c>
      <c r="O7564" s="349">
        <v>0</v>
      </c>
      <c r="P7564" s="377">
        <v>0</v>
      </c>
    </row>
    <row r="7565" spans="1:16" x14ac:dyDescent="0.2">
      <c r="A7565" s="348" t="s">
        <v>5780</v>
      </c>
      <c r="B7565" s="104" t="s">
        <v>423</v>
      </c>
      <c r="C7565" s="367" t="s">
        <v>99</v>
      </c>
      <c r="D7565" s="349" t="s">
        <v>5811</v>
      </c>
      <c r="E7565" s="370">
        <v>3000</v>
      </c>
      <c r="F7565" s="374" t="s">
        <v>9030</v>
      </c>
      <c r="G7565" s="350" t="s">
        <v>9031</v>
      </c>
      <c r="H7565" s="349" t="s">
        <v>1026</v>
      </c>
      <c r="I7565" s="349" t="s">
        <v>5793</v>
      </c>
      <c r="J7565" s="351" t="s">
        <v>1026</v>
      </c>
      <c r="K7565" s="352">
        <v>4</v>
      </c>
      <c r="L7565" s="353">
        <v>12</v>
      </c>
      <c r="M7565" s="377">
        <v>36000</v>
      </c>
      <c r="N7565" s="350">
        <v>4</v>
      </c>
      <c r="O7565" s="349">
        <v>6</v>
      </c>
      <c r="P7565" s="377">
        <v>18000</v>
      </c>
    </row>
    <row r="7566" spans="1:16" x14ac:dyDescent="0.2">
      <c r="A7566" s="348" t="s">
        <v>5780</v>
      </c>
      <c r="B7566" s="104" t="s">
        <v>423</v>
      </c>
      <c r="C7566" s="367" t="s">
        <v>99</v>
      </c>
      <c r="D7566" s="349" t="s">
        <v>5863</v>
      </c>
      <c r="E7566" s="370">
        <v>4000</v>
      </c>
      <c r="F7566" s="374" t="s">
        <v>9032</v>
      </c>
      <c r="G7566" s="350" t="s">
        <v>9033</v>
      </c>
      <c r="H7566" s="349" t="s">
        <v>5821</v>
      </c>
      <c r="I7566" s="349" t="s">
        <v>5793</v>
      </c>
      <c r="J7566" s="351" t="s">
        <v>5821</v>
      </c>
      <c r="K7566" s="352">
        <v>4</v>
      </c>
      <c r="L7566" s="353">
        <v>12</v>
      </c>
      <c r="M7566" s="377">
        <v>48000</v>
      </c>
      <c r="N7566" s="350">
        <v>4</v>
      </c>
      <c r="O7566" s="349">
        <v>6</v>
      </c>
      <c r="P7566" s="377">
        <v>24000</v>
      </c>
    </row>
    <row r="7567" spans="1:16" x14ac:dyDescent="0.2">
      <c r="A7567" s="348" t="s">
        <v>5780</v>
      </c>
      <c r="B7567" s="104" t="s">
        <v>423</v>
      </c>
      <c r="C7567" s="367" t="s">
        <v>99</v>
      </c>
      <c r="D7567" s="349" t="s">
        <v>6130</v>
      </c>
      <c r="E7567" s="370">
        <v>4000</v>
      </c>
      <c r="F7567" s="374" t="s">
        <v>9034</v>
      </c>
      <c r="G7567" s="350" t="s">
        <v>9035</v>
      </c>
      <c r="H7567" s="349" t="s">
        <v>1895</v>
      </c>
      <c r="I7567" s="349" t="s">
        <v>5793</v>
      </c>
      <c r="J7567" s="351" t="s">
        <v>1895</v>
      </c>
      <c r="K7567" s="352">
        <v>2</v>
      </c>
      <c r="L7567" s="353">
        <v>6</v>
      </c>
      <c r="M7567" s="377">
        <v>22933.333333333332</v>
      </c>
      <c r="N7567" s="350">
        <v>4</v>
      </c>
      <c r="O7567" s="349">
        <v>6</v>
      </c>
      <c r="P7567" s="377">
        <v>24000</v>
      </c>
    </row>
    <row r="7568" spans="1:16" x14ac:dyDescent="0.2">
      <c r="A7568" s="348" t="s">
        <v>5780</v>
      </c>
      <c r="B7568" s="104" t="s">
        <v>423</v>
      </c>
      <c r="C7568" s="367" t="s">
        <v>99</v>
      </c>
      <c r="D7568" s="349" t="s">
        <v>5808</v>
      </c>
      <c r="E7568" s="370">
        <v>4000</v>
      </c>
      <c r="F7568" s="374" t="s">
        <v>9036</v>
      </c>
      <c r="G7568" s="350" t="s">
        <v>9037</v>
      </c>
      <c r="H7568" s="349" t="s">
        <v>1026</v>
      </c>
      <c r="I7568" s="349" t="s">
        <v>5793</v>
      </c>
      <c r="J7568" s="351" t="s">
        <v>1026</v>
      </c>
      <c r="K7568" s="352">
        <v>4</v>
      </c>
      <c r="L7568" s="353">
        <v>12</v>
      </c>
      <c r="M7568" s="377">
        <v>48000</v>
      </c>
      <c r="N7568" s="350">
        <v>4</v>
      </c>
      <c r="O7568" s="349">
        <v>6</v>
      </c>
      <c r="P7568" s="377">
        <v>24000</v>
      </c>
    </row>
    <row r="7569" spans="1:16" x14ac:dyDescent="0.2">
      <c r="A7569" s="348" t="s">
        <v>5780</v>
      </c>
      <c r="B7569" s="104" t="s">
        <v>423</v>
      </c>
      <c r="C7569" s="367" t="s">
        <v>99</v>
      </c>
      <c r="D7569" s="349" t="s">
        <v>5863</v>
      </c>
      <c r="E7569" s="370">
        <v>3000</v>
      </c>
      <c r="F7569" s="374" t="s">
        <v>9038</v>
      </c>
      <c r="G7569" s="350" t="s">
        <v>9039</v>
      </c>
      <c r="H7569" s="349" t="s">
        <v>5875</v>
      </c>
      <c r="I7569" s="349" t="s">
        <v>5793</v>
      </c>
      <c r="J7569" s="351" t="s">
        <v>5875</v>
      </c>
      <c r="K7569" s="352">
        <v>4</v>
      </c>
      <c r="L7569" s="353">
        <v>10</v>
      </c>
      <c r="M7569" s="377">
        <v>30000</v>
      </c>
      <c r="N7569" s="350">
        <v>0</v>
      </c>
      <c r="O7569" s="349">
        <v>0</v>
      </c>
      <c r="P7569" s="377">
        <v>0</v>
      </c>
    </row>
    <row r="7570" spans="1:16" x14ac:dyDescent="0.2">
      <c r="A7570" s="348" t="s">
        <v>5780</v>
      </c>
      <c r="B7570" s="104" t="s">
        <v>423</v>
      </c>
      <c r="C7570" s="367" t="s">
        <v>99</v>
      </c>
      <c r="D7570" s="349" t="s">
        <v>9040</v>
      </c>
      <c r="E7570" s="370">
        <v>6000</v>
      </c>
      <c r="F7570" s="374" t="s">
        <v>9041</v>
      </c>
      <c r="G7570" s="350" t="s">
        <v>9042</v>
      </c>
      <c r="H7570" s="349" t="s">
        <v>2388</v>
      </c>
      <c r="I7570" s="349" t="s">
        <v>5793</v>
      </c>
      <c r="J7570" s="351" t="s">
        <v>2388</v>
      </c>
      <c r="K7570" s="352">
        <v>1</v>
      </c>
      <c r="L7570" s="353">
        <v>2</v>
      </c>
      <c r="M7570" s="377">
        <v>12000</v>
      </c>
      <c r="N7570" s="350">
        <v>0</v>
      </c>
      <c r="O7570" s="349">
        <v>0</v>
      </c>
      <c r="P7570" s="377">
        <v>0</v>
      </c>
    </row>
    <row r="7571" spans="1:16" x14ac:dyDescent="0.2">
      <c r="A7571" s="348" t="s">
        <v>5780</v>
      </c>
      <c r="B7571" s="104" t="s">
        <v>423</v>
      </c>
      <c r="C7571" s="367" t="s">
        <v>99</v>
      </c>
      <c r="D7571" s="349" t="s">
        <v>5863</v>
      </c>
      <c r="E7571" s="370">
        <v>4000</v>
      </c>
      <c r="F7571" s="374" t="s">
        <v>9043</v>
      </c>
      <c r="G7571" s="350" t="s">
        <v>9044</v>
      </c>
      <c r="H7571" s="349" t="s">
        <v>7461</v>
      </c>
      <c r="I7571" s="349" t="s">
        <v>5793</v>
      </c>
      <c r="J7571" s="351" t="s">
        <v>7461</v>
      </c>
      <c r="K7571" s="352">
        <v>4</v>
      </c>
      <c r="L7571" s="353">
        <v>12</v>
      </c>
      <c r="M7571" s="377">
        <v>48000</v>
      </c>
      <c r="N7571" s="350">
        <v>4</v>
      </c>
      <c r="O7571" s="349">
        <v>6</v>
      </c>
      <c r="P7571" s="377">
        <v>24000</v>
      </c>
    </row>
    <row r="7572" spans="1:16" x14ac:dyDescent="0.2">
      <c r="A7572" s="348" t="s">
        <v>5780</v>
      </c>
      <c r="B7572" s="104" t="s">
        <v>423</v>
      </c>
      <c r="C7572" s="367" t="s">
        <v>99</v>
      </c>
      <c r="D7572" s="349" t="s">
        <v>5863</v>
      </c>
      <c r="E7572" s="370">
        <v>3000</v>
      </c>
      <c r="F7572" s="374" t="s">
        <v>9045</v>
      </c>
      <c r="G7572" s="350" t="s">
        <v>9046</v>
      </c>
      <c r="H7572" s="349" t="s">
        <v>5875</v>
      </c>
      <c r="I7572" s="349" t="s">
        <v>5793</v>
      </c>
      <c r="J7572" s="351" t="s">
        <v>5875</v>
      </c>
      <c r="K7572" s="352">
        <v>4</v>
      </c>
      <c r="L7572" s="353">
        <v>12</v>
      </c>
      <c r="M7572" s="377">
        <v>36000</v>
      </c>
      <c r="N7572" s="350">
        <v>4</v>
      </c>
      <c r="O7572" s="349">
        <v>6</v>
      </c>
      <c r="P7572" s="377">
        <v>18000</v>
      </c>
    </row>
    <row r="7573" spans="1:16" x14ac:dyDescent="0.2">
      <c r="A7573" s="348" t="s">
        <v>5780</v>
      </c>
      <c r="B7573" s="104" t="s">
        <v>423</v>
      </c>
      <c r="C7573" s="367" t="s">
        <v>99</v>
      </c>
      <c r="D7573" s="349" t="s">
        <v>5829</v>
      </c>
      <c r="E7573" s="370">
        <v>4000</v>
      </c>
      <c r="F7573" s="374" t="s">
        <v>9047</v>
      </c>
      <c r="G7573" s="350" t="s">
        <v>9048</v>
      </c>
      <c r="H7573" s="349" t="s">
        <v>1895</v>
      </c>
      <c r="I7573" s="349" t="s">
        <v>5793</v>
      </c>
      <c r="J7573" s="351" t="s">
        <v>1895</v>
      </c>
      <c r="K7573" s="352">
        <v>2</v>
      </c>
      <c r="L7573" s="353">
        <v>5</v>
      </c>
      <c r="M7573" s="377">
        <v>19333.333333333332</v>
      </c>
      <c r="N7573" s="350">
        <v>4</v>
      </c>
      <c r="O7573" s="349">
        <v>6</v>
      </c>
      <c r="P7573" s="377">
        <v>24000</v>
      </c>
    </row>
    <row r="7574" spans="1:16" x14ac:dyDescent="0.2">
      <c r="A7574" s="348" t="s">
        <v>5780</v>
      </c>
      <c r="B7574" s="104" t="s">
        <v>423</v>
      </c>
      <c r="C7574" s="367" t="s">
        <v>99</v>
      </c>
      <c r="D7574" s="349" t="s">
        <v>5811</v>
      </c>
      <c r="E7574" s="370">
        <v>3000</v>
      </c>
      <c r="F7574" s="374" t="s">
        <v>9049</v>
      </c>
      <c r="G7574" s="350" t="s">
        <v>9050</v>
      </c>
      <c r="H7574" s="349" t="s">
        <v>2388</v>
      </c>
      <c r="I7574" s="349" t="s">
        <v>1028</v>
      </c>
      <c r="J7574" s="351" t="s">
        <v>2388</v>
      </c>
      <c r="K7574" s="352">
        <v>1</v>
      </c>
      <c r="L7574" s="353">
        <v>2</v>
      </c>
      <c r="M7574" s="377">
        <v>6000</v>
      </c>
      <c r="N7574" s="350">
        <v>0</v>
      </c>
      <c r="O7574" s="349">
        <v>0</v>
      </c>
      <c r="P7574" s="377">
        <v>0</v>
      </c>
    </row>
    <row r="7575" spans="1:16" x14ac:dyDescent="0.2">
      <c r="A7575" s="348" t="s">
        <v>5780</v>
      </c>
      <c r="B7575" s="104" t="s">
        <v>423</v>
      </c>
      <c r="C7575" s="367" t="s">
        <v>99</v>
      </c>
      <c r="D7575" s="349" t="s">
        <v>9051</v>
      </c>
      <c r="E7575" s="370">
        <v>3000</v>
      </c>
      <c r="F7575" s="374" t="s">
        <v>9052</v>
      </c>
      <c r="G7575" s="350" t="s">
        <v>9053</v>
      </c>
      <c r="H7575" s="349" t="s">
        <v>1117</v>
      </c>
      <c r="I7575" s="349" t="s">
        <v>1118</v>
      </c>
      <c r="J7575" s="351" t="s">
        <v>1117</v>
      </c>
      <c r="K7575" s="352">
        <v>4</v>
      </c>
      <c r="L7575" s="353">
        <v>12</v>
      </c>
      <c r="M7575" s="377">
        <v>36000</v>
      </c>
      <c r="N7575" s="350">
        <v>4</v>
      </c>
      <c r="O7575" s="349">
        <v>6</v>
      </c>
      <c r="P7575" s="377">
        <v>18000</v>
      </c>
    </row>
    <row r="7576" spans="1:16" x14ac:dyDescent="0.2">
      <c r="A7576" s="348" t="s">
        <v>5780</v>
      </c>
      <c r="B7576" s="104" t="s">
        <v>423</v>
      </c>
      <c r="C7576" s="367" t="s">
        <v>99</v>
      </c>
      <c r="D7576" s="349" t="s">
        <v>4514</v>
      </c>
      <c r="E7576" s="370">
        <v>4000</v>
      </c>
      <c r="F7576" s="374" t="s">
        <v>9054</v>
      </c>
      <c r="G7576" s="350" t="s">
        <v>9055</v>
      </c>
      <c r="H7576" s="349" t="s">
        <v>5849</v>
      </c>
      <c r="I7576" s="349" t="s">
        <v>5793</v>
      </c>
      <c r="J7576" s="351" t="s">
        <v>5849</v>
      </c>
      <c r="K7576" s="352">
        <v>4</v>
      </c>
      <c r="L7576" s="353">
        <v>12</v>
      </c>
      <c r="M7576" s="377">
        <v>48000</v>
      </c>
      <c r="N7576" s="350">
        <v>4</v>
      </c>
      <c r="O7576" s="349">
        <v>6</v>
      </c>
      <c r="P7576" s="377">
        <v>24000</v>
      </c>
    </row>
    <row r="7577" spans="1:16" x14ac:dyDescent="0.2">
      <c r="A7577" s="348" t="s">
        <v>5780</v>
      </c>
      <c r="B7577" s="104" t="s">
        <v>423</v>
      </c>
      <c r="C7577" s="367" t="s">
        <v>99</v>
      </c>
      <c r="D7577" s="349" t="s">
        <v>5863</v>
      </c>
      <c r="E7577" s="370">
        <v>4000</v>
      </c>
      <c r="F7577" s="374" t="s">
        <v>9056</v>
      </c>
      <c r="G7577" s="350" t="s">
        <v>9057</v>
      </c>
      <c r="H7577" s="349" t="s">
        <v>5821</v>
      </c>
      <c r="I7577" s="349" t="s">
        <v>5793</v>
      </c>
      <c r="J7577" s="351" t="s">
        <v>5821</v>
      </c>
      <c r="K7577" s="352">
        <v>4</v>
      </c>
      <c r="L7577" s="353">
        <v>12</v>
      </c>
      <c r="M7577" s="377">
        <v>48000</v>
      </c>
      <c r="N7577" s="350">
        <v>4</v>
      </c>
      <c r="O7577" s="349">
        <v>6</v>
      </c>
      <c r="P7577" s="377">
        <v>24000</v>
      </c>
    </row>
    <row r="7578" spans="1:16" x14ac:dyDescent="0.2">
      <c r="A7578" s="348" t="s">
        <v>5780</v>
      </c>
      <c r="B7578" s="104" t="s">
        <v>423</v>
      </c>
      <c r="C7578" s="367" t="s">
        <v>99</v>
      </c>
      <c r="D7578" s="349" t="s">
        <v>5794</v>
      </c>
      <c r="E7578" s="370">
        <v>3000</v>
      </c>
      <c r="F7578" s="374" t="s">
        <v>9058</v>
      </c>
      <c r="G7578" s="350" t="s">
        <v>9059</v>
      </c>
      <c r="H7578" s="349" t="s">
        <v>5826</v>
      </c>
      <c r="I7578" s="349" t="s">
        <v>5793</v>
      </c>
      <c r="J7578" s="351" t="s">
        <v>5826</v>
      </c>
      <c r="K7578" s="352">
        <v>4</v>
      </c>
      <c r="L7578" s="353">
        <v>12</v>
      </c>
      <c r="M7578" s="377">
        <v>36000</v>
      </c>
      <c r="N7578" s="350">
        <v>4</v>
      </c>
      <c r="O7578" s="349">
        <v>6</v>
      </c>
      <c r="P7578" s="377">
        <v>18000</v>
      </c>
    </row>
    <row r="7579" spans="1:16" x14ac:dyDescent="0.2">
      <c r="A7579" s="348" t="s">
        <v>5780</v>
      </c>
      <c r="B7579" s="104" t="s">
        <v>423</v>
      </c>
      <c r="C7579" s="367" t="s">
        <v>99</v>
      </c>
      <c r="D7579" s="349" t="s">
        <v>6666</v>
      </c>
      <c r="E7579" s="370">
        <v>2000</v>
      </c>
      <c r="F7579" s="374" t="s">
        <v>9060</v>
      </c>
      <c r="G7579" s="350" t="s">
        <v>9061</v>
      </c>
      <c r="H7579" s="349" t="s">
        <v>1060</v>
      </c>
      <c r="I7579" s="349" t="s">
        <v>5793</v>
      </c>
      <c r="J7579" s="351" t="s">
        <v>1060</v>
      </c>
      <c r="K7579" s="352">
        <v>4</v>
      </c>
      <c r="L7579" s="353">
        <v>12</v>
      </c>
      <c r="M7579" s="377">
        <v>24000</v>
      </c>
      <c r="N7579" s="350">
        <v>2</v>
      </c>
      <c r="O7579" s="349">
        <v>4</v>
      </c>
      <c r="P7579" s="377">
        <v>6600</v>
      </c>
    </row>
    <row r="7580" spans="1:16" x14ac:dyDescent="0.2">
      <c r="A7580" s="348" t="s">
        <v>5780</v>
      </c>
      <c r="B7580" s="104" t="s">
        <v>423</v>
      </c>
      <c r="C7580" s="367" t="s">
        <v>99</v>
      </c>
      <c r="D7580" s="349" t="s">
        <v>5863</v>
      </c>
      <c r="E7580" s="370">
        <v>4000</v>
      </c>
      <c r="F7580" s="374" t="s">
        <v>9062</v>
      </c>
      <c r="G7580" s="350" t="s">
        <v>9063</v>
      </c>
      <c r="H7580" s="349" t="s">
        <v>5821</v>
      </c>
      <c r="I7580" s="349" t="s">
        <v>5793</v>
      </c>
      <c r="J7580" s="351" t="s">
        <v>5821</v>
      </c>
      <c r="K7580" s="352">
        <v>4</v>
      </c>
      <c r="L7580" s="353">
        <v>12</v>
      </c>
      <c r="M7580" s="377">
        <v>48000</v>
      </c>
      <c r="N7580" s="350">
        <v>0</v>
      </c>
      <c r="O7580" s="349">
        <v>0</v>
      </c>
      <c r="P7580" s="377">
        <v>0</v>
      </c>
    </row>
    <row r="7581" spans="1:16" x14ac:dyDescent="0.2">
      <c r="A7581" s="348" t="s">
        <v>5780</v>
      </c>
      <c r="B7581" s="104" t="s">
        <v>423</v>
      </c>
      <c r="C7581" s="367" t="s">
        <v>99</v>
      </c>
      <c r="D7581" s="349" t="s">
        <v>5817</v>
      </c>
      <c r="E7581" s="370">
        <v>2250</v>
      </c>
      <c r="F7581" s="374" t="s">
        <v>9064</v>
      </c>
      <c r="G7581" s="350" t="s">
        <v>9065</v>
      </c>
      <c r="H7581" s="349" t="s">
        <v>1026</v>
      </c>
      <c r="I7581" s="349" t="s">
        <v>5793</v>
      </c>
      <c r="J7581" s="351" t="s">
        <v>1026</v>
      </c>
      <c r="K7581" s="352">
        <v>4</v>
      </c>
      <c r="L7581" s="353">
        <v>12</v>
      </c>
      <c r="M7581" s="377">
        <v>27000</v>
      </c>
      <c r="N7581" s="350">
        <v>1</v>
      </c>
      <c r="O7581" s="349">
        <v>2</v>
      </c>
      <c r="P7581" s="377">
        <v>3150</v>
      </c>
    </row>
    <row r="7582" spans="1:16" x14ac:dyDescent="0.2">
      <c r="A7582" s="348" t="s">
        <v>5780</v>
      </c>
      <c r="B7582" s="104" t="s">
        <v>423</v>
      </c>
      <c r="C7582" s="367" t="s">
        <v>99</v>
      </c>
      <c r="D7582" s="349" t="s">
        <v>6156</v>
      </c>
      <c r="E7582" s="370">
        <v>3000</v>
      </c>
      <c r="F7582" s="374" t="s">
        <v>9066</v>
      </c>
      <c r="G7582" s="350" t="s">
        <v>9067</v>
      </c>
      <c r="H7582" s="349" t="s">
        <v>5825</v>
      </c>
      <c r="I7582" s="349" t="s">
        <v>5793</v>
      </c>
      <c r="J7582" s="351" t="s">
        <v>5825</v>
      </c>
      <c r="K7582" s="352">
        <v>2</v>
      </c>
      <c r="L7582" s="353">
        <v>6</v>
      </c>
      <c r="M7582" s="377">
        <v>18000</v>
      </c>
      <c r="N7582" s="350">
        <v>4</v>
      </c>
      <c r="O7582" s="349">
        <v>6</v>
      </c>
      <c r="P7582" s="377">
        <v>18000</v>
      </c>
    </row>
    <row r="7583" spans="1:16" x14ac:dyDescent="0.2">
      <c r="A7583" s="348" t="s">
        <v>5780</v>
      </c>
      <c r="B7583" s="104" t="s">
        <v>423</v>
      </c>
      <c r="C7583" s="367" t="s">
        <v>99</v>
      </c>
      <c r="D7583" s="349" t="s">
        <v>4514</v>
      </c>
      <c r="E7583" s="370">
        <v>4000</v>
      </c>
      <c r="F7583" s="374" t="s">
        <v>9068</v>
      </c>
      <c r="G7583" s="350" t="s">
        <v>9069</v>
      </c>
      <c r="H7583" s="349" t="s">
        <v>5972</v>
      </c>
      <c r="I7583" s="349" t="s">
        <v>5793</v>
      </c>
      <c r="J7583" s="351" t="s">
        <v>5972</v>
      </c>
      <c r="K7583" s="352">
        <v>4</v>
      </c>
      <c r="L7583" s="353">
        <v>12</v>
      </c>
      <c r="M7583" s="377">
        <v>48000</v>
      </c>
      <c r="N7583" s="350">
        <v>1</v>
      </c>
      <c r="O7583" s="349">
        <v>2</v>
      </c>
      <c r="P7583" s="377">
        <v>7466.6666666666661</v>
      </c>
    </row>
    <row r="7584" spans="1:16" x14ac:dyDescent="0.2">
      <c r="A7584" s="348" t="s">
        <v>5780</v>
      </c>
      <c r="B7584" s="104" t="s">
        <v>423</v>
      </c>
      <c r="C7584" s="367" t="s">
        <v>99</v>
      </c>
      <c r="D7584" s="349" t="s">
        <v>7466</v>
      </c>
      <c r="E7584" s="370">
        <v>4500</v>
      </c>
      <c r="F7584" s="374" t="s">
        <v>9070</v>
      </c>
      <c r="G7584" s="350" t="s">
        <v>9071</v>
      </c>
      <c r="H7584" s="349" t="s">
        <v>5821</v>
      </c>
      <c r="I7584" s="349" t="s">
        <v>5793</v>
      </c>
      <c r="J7584" s="351" t="s">
        <v>5821</v>
      </c>
      <c r="K7584" s="352">
        <v>2</v>
      </c>
      <c r="L7584" s="353">
        <v>6</v>
      </c>
      <c r="M7584" s="377">
        <v>27000</v>
      </c>
      <c r="N7584" s="350">
        <v>0</v>
      </c>
      <c r="O7584" s="349">
        <v>0</v>
      </c>
      <c r="P7584" s="377">
        <v>0</v>
      </c>
    </row>
    <row r="7585" spans="1:16" x14ac:dyDescent="0.2">
      <c r="A7585" s="348" t="s">
        <v>5780</v>
      </c>
      <c r="B7585" s="104" t="s">
        <v>423</v>
      </c>
      <c r="C7585" s="367" t="s">
        <v>99</v>
      </c>
      <c r="D7585" s="349" t="s">
        <v>4514</v>
      </c>
      <c r="E7585" s="370">
        <v>4000</v>
      </c>
      <c r="F7585" s="374" t="s">
        <v>9072</v>
      </c>
      <c r="G7585" s="350" t="s">
        <v>9073</v>
      </c>
      <c r="H7585" s="349" t="s">
        <v>5972</v>
      </c>
      <c r="I7585" s="349" t="s">
        <v>5793</v>
      </c>
      <c r="J7585" s="351" t="s">
        <v>5972</v>
      </c>
      <c r="K7585" s="352">
        <v>4</v>
      </c>
      <c r="L7585" s="353">
        <v>12</v>
      </c>
      <c r="M7585" s="377">
        <v>48000</v>
      </c>
      <c r="N7585" s="350">
        <v>4</v>
      </c>
      <c r="O7585" s="349">
        <v>6</v>
      </c>
      <c r="P7585" s="377">
        <v>24000</v>
      </c>
    </row>
    <row r="7586" spans="1:16" x14ac:dyDescent="0.2">
      <c r="A7586" s="348" t="s">
        <v>5780</v>
      </c>
      <c r="B7586" s="104" t="s">
        <v>423</v>
      </c>
      <c r="C7586" s="367" t="s">
        <v>99</v>
      </c>
      <c r="D7586" s="349" t="s">
        <v>5870</v>
      </c>
      <c r="E7586" s="370">
        <v>4000</v>
      </c>
      <c r="F7586" s="374" t="s">
        <v>9074</v>
      </c>
      <c r="G7586" s="350" t="s">
        <v>9075</v>
      </c>
      <c r="H7586" s="349" t="s">
        <v>6041</v>
      </c>
      <c r="I7586" s="349" t="s">
        <v>5793</v>
      </c>
      <c r="J7586" s="351" t="s">
        <v>6041</v>
      </c>
      <c r="K7586" s="352">
        <v>4</v>
      </c>
      <c r="L7586" s="353">
        <v>12</v>
      </c>
      <c r="M7586" s="377">
        <v>48000</v>
      </c>
      <c r="N7586" s="350">
        <v>4</v>
      </c>
      <c r="O7586" s="349">
        <v>6</v>
      </c>
      <c r="P7586" s="377">
        <v>24000</v>
      </c>
    </row>
    <row r="7587" spans="1:16" x14ac:dyDescent="0.2">
      <c r="A7587" s="348" t="s">
        <v>5780</v>
      </c>
      <c r="B7587" s="104" t="s">
        <v>423</v>
      </c>
      <c r="C7587" s="367" t="s">
        <v>99</v>
      </c>
      <c r="D7587" s="349" t="s">
        <v>5941</v>
      </c>
      <c r="E7587" s="370">
        <v>3000</v>
      </c>
      <c r="F7587" s="374" t="s">
        <v>9076</v>
      </c>
      <c r="G7587" s="350" t="s">
        <v>9077</v>
      </c>
      <c r="H7587" s="349" t="s">
        <v>1060</v>
      </c>
      <c r="I7587" s="349" t="s">
        <v>5793</v>
      </c>
      <c r="J7587" s="351" t="s">
        <v>1060</v>
      </c>
      <c r="K7587" s="352">
        <v>1</v>
      </c>
      <c r="L7587" s="353">
        <v>2</v>
      </c>
      <c r="M7587" s="377">
        <v>5700</v>
      </c>
      <c r="N7587" s="350">
        <v>4</v>
      </c>
      <c r="O7587" s="349">
        <v>6</v>
      </c>
      <c r="P7587" s="377">
        <v>18000</v>
      </c>
    </row>
    <row r="7588" spans="1:16" x14ac:dyDescent="0.2">
      <c r="A7588" s="348" t="s">
        <v>5780</v>
      </c>
      <c r="B7588" s="104" t="s">
        <v>423</v>
      </c>
      <c r="C7588" s="367" t="s">
        <v>99</v>
      </c>
      <c r="D7588" s="349" t="s">
        <v>5811</v>
      </c>
      <c r="E7588" s="370">
        <v>3000</v>
      </c>
      <c r="F7588" s="374" t="s">
        <v>9078</v>
      </c>
      <c r="G7588" s="350" t="s">
        <v>9079</v>
      </c>
      <c r="H7588" s="349" t="s">
        <v>5825</v>
      </c>
      <c r="I7588" s="349" t="s">
        <v>5793</v>
      </c>
      <c r="J7588" s="351" t="s">
        <v>5825</v>
      </c>
      <c r="K7588" s="352">
        <v>2</v>
      </c>
      <c r="L7588" s="353">
        <v>6</v>
      </c>
      <c r="M7588" s="377">
        <v>18000</v>
      </c>
      <c r="N7588" s="350">
        <v>4</v>
      </c>
      <c r="O7588" s="349">
        <v>6</v>
      </c>
      <c r="P7588" s="377">
        <v>18000</v>
      </c>
    </row>
    <row r="7589" spans="1:16" x14ac:dyDescent="0.2">
      <c r="A7589" s="348" t="s">
        <v>5780</v>
      </c>
      <c r="B7589" s="104" t="s">
        <v>423</v>
      </c>
      <c r="C7589" s="367" t="s">
        <v>99</v>
      </c>
      <c r="D7589" s="349" t="s">
        <v>6156</v>
      </c>
      <c r="E7589" s="370">
        <v>4000</v>
      </c>
      <c r="F7589" s="374" t="s">
        <v>9080</v>
      </c>
      <c r="G7589" s="350" t="s">
        <v>9081</v>
      </c>
      <c r="H7589" s="349" t="s">
        <v>5825</v>
      </c>
      <c r="I7589" s="349" t="s">
        <v>5793</v>
      </c>
      <c r="J7589" s="351" t="s">
        <v>5825</v>
      </c>
      <c r="K7589" s="352">
        <v>2</v>
      </c>
      <c r="L7589" s="353">
        <v>6</v>
      </c>
      <c r="M7589" s="377">
        <v>24000</v>
      </c>
      <c r="N7589" s="350">
        <v>1</v>
      </c>
      <c r="O7589" s="349">
        <v>1</v>
      </c>
      <c r="P7589" s="377">
        <v>4000</v>
      </c>
    </row>
    <row r="7590" spans="1:16" x14ac:dyDescent="0.2">
      <c r="A7590" s="348" t="s">
        <v>5780</v>
      </c>
      <c r="B7590" s="104" t="s">
        <v>423</v>
      </c>
      <c r="C7590" s="367" t="s">
        <v>99</v>
      </c>
      <c r="D7590" s="349" t="s">
        <v>5811</v>
      </c>
      <c r="E7590" s="370">
        <v>3000</v>
      </c>
      <c r="F7590" s="374" t="s">
        <v>9082</v>
      </c>
      <c r="G7590" s="350" t="s">
        <v>9083</v>
      </c>
      <c r="H7590" s="349" t="s">
        <v>6446</v>
      </c>
      <c r="I7590" s="349" t="s">
        <v>5785</v>
      </c>
      <c r="J7590" s="351" t="s">
        <v>6446</v>
      </c>
      <c r="K7590" s="352">
        <v>4</v>
      </c>
      <c r="L7590" s="353">
        <v>12</v>
      </c>
      <c r="M7590" s="377">
        <v>36000</v>
      </c>
      <c r="N7590" s="350">
        <v>4</v>
      </c>
      <c r="O7590" s="349">
        <v>6</v>
      </c>
      <c r="P7590" s="377">
        <v>18000</v>
      </c>
    </row>
    <row r="7591" spans="1:16" x14ac:dyDescent="0.2">
      <c r="A7591" s="348" t="s">
        <v>5780</v>
      </c>
      <c r="B7591" s="104" t="s">
        <v>423</v>
      </c>
      <c r="C7591" s="367" t="s">
        <v>99</v>
      </c>
      <c r="D7591" s="349" t="s">
        <v>5811</v>
      </c>
      <c r="E7591" s="370">
        <v>3000</v>
      </c>
      <c r="F7591" s="374" t="s">
        <v>9084</v>
      </c>
      <c r="G7591" s="350" t="s">
        <v>9085</v>
      </c>
      <c r="H7591" s="349" t="s">
        <v>1026</v>
      </c>
      <c r="I7591" s="349" t="s">
        <v>5793</v>
      </c>
      <c r="J7591" s="351" t="s">
        <v>1026</v>
      </c>
      <c r="K7591" s="352">
        <v>2</v>
      </c>
      <c r="L7591" s="353">
        <v>5</v>
      </c>
      <c r="M7591" s="377">
        <v>12500</v>
      </c>
      <c r="N7591" s="350">
        <v>4</v>
      </c>
      <c r="O7591" s="349">
        <v>6</v>
      </c>
      <c r="P7591" s="377">
        <v>18000</v>
      </c>
    </row>
    <row r="7592" spans="1:16" x14ac:dyDescent="0.2">
      <c r="A7592" s="348" t="s">
        <v>5780</v>
      </c>
      <c r="B7592" s="104" t="s">
        <v>423</v>
      </c>
      <c r="C7592" s="367" t="s">
        <v>99</v>
      </c>
      <c r="D7592" s="349" t="s">
        <v>9086</v>
      </c>
      <c r="E7592" s="370">
        <v>5500</v>
      </c>
      <c r="F7592" s="374" t="s">
        <v>9087</v>
      </c>
      <c r="G7592" s="350" t="s">
        <v>9088</v>
      </c>
      <c r="H7592" s="349" t="s">
        <v>2388</v>
      </c>
      <c r="I7592" s="349" t="s">
        <v>5793</v>
      </c>
      <c r="J7592" s="351" t="s">
        <v>2388</v>
      </c>
      <c r="K7592" s="352">
        <v>4</v>
      </c>
      <c r="L7592" s="353">
        <v>12</v>
      </c>
      <c r="M7592" s="377">
        <v>66000</v>
      </c>
      <c r="N7592" s="350">
        <v>4</v>
      </c>
      <c r="O7592" s="349">
        <v>6</v>
      </c>
      <c r="P7592" s="377">
        <v>33000</v>
      </c>
    </row>
    <row r="7593" spans="1:16" x14ac:dyDescent="0.2">
      <c r="A7593" s="348" t="s">
        <v>5780</v>
      </c>
      <c r="B7593" s="104" t="s">
        <v>423</v>
      </c>
      <c r="C7593" s="367" t="s">
        <v>99</v>
      </c>
      <c r="D7593" s="349" t="s">
        <v>5794</v>
      </c>
      <c r="E7593" s="370">
        <v>4000</v>
      </c>
      <c r="F7593" s="374" t="s">
        <v>9089</v>
      </c>
      <c r="G7593" s="350" t="s">
        <v>9090</v>
      </c>
      <c r="H7593" s="349" t="s">
        <v>1026</v>
      </c>
      <c r="I7593" s="349" t="s">
        <v>5793</v>
      </c>
      <c r="J7593" s="351" t="s">
        <v>1026</v>
      </c>
      <c r="K7593" s="352">
        <v>4</v>
      </c>
      <c r="L7593" s="353">
        <v>12</v>
      </c>
      <c r="M7593" s="377">
        <v>48000</v>
      </c>
      <c r="N7593" s="350">
        <v>4</v>
      </c>
      <c r="O7593" s="349">
        <v>6</v>
      </c>
      <c r="P7593" s="377">
        <v>24000</v>
      </c>
    </row>
    <row r="7594" spans="1:16" x14ac:dyDescent="0.2">
      <c r="A7594" s="348" t="s">
        <v>5780</v>
      </c>
      <c r="B7594" s="104" t="s">
        <v>423</v>
      </c>
      <c r="C7594" s="367" t="s">
        <v>99</v>
      </c>
      <c r="D7594" s="349" t="s">
        <v>5948</v>
      </c>
      <c r="E7594" s="370">
        <v>4000</v>
      </c>
      <c r="F7594" s="374" t="s">
        <v>9091</v>
      </c>
      <c r="G7594" s="350" t="s">
        <v>9092</v>
      </c>
      <c r="H7594" s="349" t="s">
        <v>1060</v>
      </c>
      <c r="I7594" s="349" t="s">
        <v>5793</v>
      </c>
      <c r="J7594" s="351" t="s">
        <v>1060</v>
      </c>
      <c r="K7594" s="352">
        <v>4</v>
      </c>
      <c r="L7594" s="353">
        <v>12</v>
      </c>
      <c r="M7594" s="377">
        <v>48000</v>
      </c>
      <c r="N7594" s="350">
        <v>4</v>
      </c>
      <c r="O7594" s="349">
        <v>6</v>
      </c>
      <c r="P7594" s="377">
        <v>24000</v>
      </c>
    </row>
    <row r="7595" spans="1:16" x14ac:dyDescent="0.2">
      <c r="A7595" s="348" t="s">
        <v>5780</v>
      </c>
      <c r="B7595" s="104" t="s">
        <v>423</v>
      </c>
      <c r="C7595" s="367" t="s">
        <v>99</v>
      </c>
      <c r="D7595" s="349" t="s">
        <v>5826</v>
      </c>
      <c r="E7595" s="370">
        <v>3000</v>
      </c>
      <c r="F7595" s="374" t="s">
        <v>9093</v>
      </c>
      <c r="G7595" s="350" t="s">
        <v>9094</v>
      </c>
      <c r="H7595" s="349" t="s">
        <v>1026</v>
      </c>
      <c r="I7595" s="349" t="s">
        <v>5793</v>
      </c>
      <c r="J7595" s="351" t="s">
        <v>1026</v>
      </c>
      <c r="K7595" s="352">
        <v>1</v>
      </c>
      <c r="L7595" s="353">
        <v>3</v>
      </c>
      <c r="M7595" s="377">
        <v>8100</v>
      </c>
      <c r="N7595" s="350">
        <v>4</v>
      </c>
      <c r="O7595" s="349">
        <v>6</v>
      </c>
      <c r="P7595" s="377">
        <v>18000</v>
      </c>
    </row>
    <row r="7596" spans="1:16" x14ac:dyDescent="0.2">
      <c r="A7596" s="348" t="s">
        <v>5780</v>
      </c>
      <c r="B7596" s="104" t="s">
        <v>423</v>
      </c>
      <c r="C7596" s="367" t="s">
        <v>99</v>
      </c>
      <c r="D7596" s="349" t="s">
        <v>5863</v>
      </c>
      <c r="E7596" s="370">
        <v>4000</v>
      </c>
      <c r="F7596" s="374" t="s">
        <v>9095</v>
      </c>
      <c r="G7596" s="350" t="s">
        <v>9096</v>
      </c>
      <c r="H7596" s="349" t="s">
        <v>5821</v>
      </c>
      <c r="I7596" s="349" t="s">
        <v>5793</v>
      </c>
      <c r="J7596" s="351" t="s">
        <v>5821</v>
      </c>
      <c r="K7596" s="352">
        <v>4</v>
      </c>
      <c r="L7596" s="353">
        <v>12</v>
      </c>
      <c r="M7596" s="377">
        <v>48000</v>
      </c>
      <c r="N7596" s="350">
        <v>4</v>
      </c>
      <c r="O7596" s="349">
        <v>6</v>
      </c>
      <c r="P7596" s="377">
        <v>24000</v>
      </c>
    </row>
    <row r="7597" spans="1:16" x14ac:dyDescent="0.2">
      <c r="A7597" s="348" t="s">
        <v>5780</v>
      </c>
      <c r="B7597" s="104" t="s">
        <v>423</v>
      </c>
      <c r="C7597" s="367" t="s">
        <v>99</v>
      </c>
      <c r="D7597" s="349" t="s">
        <v>5794</v>
      </c>
      <c r="E7597" s="370">
        <v>4000</v>
      </c>
      <c r="F7597" s="374" t="s">
        <v>9097</v>
      </c>
      <c r="G7597" s="350" t="s">
        <v>9098</v>
      </c>
      <c r="H7597" s="349" t="s">
        <v>1026</v>
      </c>
      <c r="I7597" s="349" t="s">
        <v>5793</v>
      </c>
      <c r="J7597" s="351" t="s">
        <v>1026</v>
      </c>
      <c r="K7597" s="352">
        <v>3</v>
      </c>
      <c r="L7597" s="353">
        <v>7</v>
      </c>
      <c r="M7597" s="377">
        <v>28000</v>
      </c>
      <c r="N7597" s="350">
        <v>0</v>
      </c>
      <c r="O7597" s="349">
        <v>0</v>
      </c>
      <c r="P7597" s="377">
        <v>0</v>
      </c>
    </row>
    <row r="7598" spans="1:16" x14ac:dyDescent="0.2">
      <c r="A7598" s="348" t="s">
        <v>5780</v>
      </c>
      <c r="B7598" s="104" t="s">
        <v>423</v>
      </c>
      <c r="C7598" s="367" t="s">
        <v>99</v>
      </c>
      <c r="D7598" s="349" t="s">
        <v>5870</v>
      </c>
      <c r="E7598" s="370">
        <v>4000</v>
      </c>
      <c r="F7598" s="374" t="s">
        <v>9099</v>
      </c>
      <c r="G7598" s="350" t="s">
        <v>9100</v>
      </c>
      <c r="H7598" s="349" t="s">
        <v>5821</v>
      </c>
      <c r="I7598" s="349" t="s">
        <v>5793</v>
      </c>
      <c r="J7598" s="351" t="s">
        <v>5821</v>
      </c>
      <c r="K7598" s="352">
        <v>4</v>
      </c>
      <c r="L7598" s="353">
        <v>12</v>
      </c>
      <c r="M7598" s="377">
        <v>48000</v>
      </c>
      <c r="N7598" s="350">
        <v>4</v>
      </c>
      <c r="O7598" s="349">
        <v>6</v>
      </c>
      <c r="P7598" s="377">
        <v>24000</v>
      </c>
    </row>
    <row r="7599" spans="1:16" x14ac:dyDescent="0.2">
      <c r="A7599" s="348" t="s">
        <v>5780</v>
      </c>
      <c r="B7599" s="104" t="s">
        <v>423</v>
      </c>
      <c r="C7599" s="367" t="s">
        <v>99</v>
      </c>
      <c r="D7599" s="349" t="s">
        <v>5829</v>
      </c>
      <c r="E7599" s="370">
        <v>4000</v>
      </c>
      <c r="F7599" s="374" t="s">
        <v>9101</v>
      </c>
      <c r="G7599" s="350" t="s">
        <v>9102</v>
      </c>
      <c r="H7599" s="349" t="s">
        <v>5524</v>
      </c>
      <c r="I7599" s="349" t="s">
        <v>5793</v>
      </c>
      <c r="J7599" s="351" t="s">
        <v>5524</v>
      </c>
      <c r="K7599" s="352">
        <v>2</v>
      </c>
      <c r="L7599" s="353">
        <v>6</v>
      </c>
      <c r="M7599" s="377">
        <v>23066.666666666668</v>
      </c>
      <c r="N7599" s="350">
        <v>4</v>
      </c>
      <c r="O7599" s="349">
        <v>6</v>
      </c>
      <c r="P7599" s="377">
        <v>24000</v>
      </c>
    </row>
    <row r="7600" spans="1:16" x14ac:dyDescent="0.2">
      <c r="A7600" s="348" t="s">
        <v>5780</v>
      </c>
      <c r="B7600" s="104" t="s">
        <v>423</v>
      </c>
      <c r="C7600" s="367" t="s">
        <v>99</v>
      </c>
      <c r="D7600" s="349" t="s">
        <v>5863</v>
      </c>
      <c r="E7600" s="370">
        <v>3000</v>
      </c>
      <c r="F7600" s="374" t="s">
        <v>9103</v>
      </c>
      <c r="G7600" s="350" t="s">
        <v>9104</v>
      </c>
      <c r="H7600" s="349" t="s">
        <v>1060</v>
      </c>
      <c r="I7600" s="349" t="s">
        <v>1028</v>
      </c>
      <c r="J7600" s="351" t="s">
        <v>1060</v>
      </c>
      <c r="K7600" s="352">
        <v>4</v>
      </c>
      <c r="L7600" s="353">
        <v>12</v>
      </c>
      <c r="M7600" s="377">
        <v>36000</v>
      </c>
      <c r="N7600" s="350">
        <v>4</v>
      </c>
      <c r="O7600" s="349">
        <v>6</v>
      </c>
      <c r="P7600" s="377">
        <v>18000</v>
      </c>
    </row>
    <row r="7601" spans="1:16" x14ac:dyDescent="0.2">
      <c r="A7601" s="348" t="s">
        <v>5780</v>
      </c>
      <c r="B7601" s="104" t="s">
        <v>423</v>
      </c>
      <c r="C7601" s="367" t="s">
        <v>99</v>
      </c>
      <c r="D7601" s="349" t="s">
        <v>7227</v>
      </c>
      <c r="E7601" s="370">
        <v>4000</v>
      </c>
      <c r="F7601" s="374" t="s">
        <v>9105</v>
      </c>
      <c r="G7601" s="350" t="s">
        <v>9106</v>
      </c>
      <c r="H7601" s="349" t="s">
        <v>1026</v>
      </c>
      <c r="I7601" s="349" t="s">
        <v>5793</v>
      </c>
      <c r="J7601" s="351" t="s">
        <v>1026</v>
      </c>
      <c r="K7601" s="352">
        <v>4</v>
      </c>
      <c r="L7601" s="353">
        <v>12</v>
      </c>
      <c r="M7601" s="377">
        <v>48000</v>
      </c>
      <c r="N7601" s="350">
        <v>4</v>
      </c>
      <c r="O7601" s="349">
        <v>6</v>
      </c>
      <c r="P7601" s="377">
        <v>24000</v>
      </c>
    </row>
    <row r="7602" spans="1:16" x14ac:dyDescent="0.2">
      <c r="A7602" s="348" t="s">
        <v>5780</v>
      </c>
      <c r="B7602" s="104" t="s">
        <v>423</v>
      </c>
      <c r="C7602" s="367" t="s">
        <v>99</v>
      </c>
      <c r="D7602" s="349" t="s">
        <v>6357</v>
      </c>
      <c r="E7602" s="370">
        <v>4000</v>
      </c>
      <c r="F7602" s="374" t="s">
        <v>9107</v>
      </c>
      <c r="G7602" s="350" t="s">
        <v>9108</v>
      </c>
      <c r="H7602" s="349" t="s">
        <v>5825</v>
      </c>
      <c r="I7602" s="349" t="s">
        <v>5793</v>
      </c>
      <c r="J7602" s="351" t="s">
        <v>5825</v>
      </c>
      <c r="K7602" s="352">
        <v>4</v>
      </c>
      <c r="L7602" s="353">
        <v>12</v>
      </c>
      <c r="M7602" s="377">
        <v>48000</v>
      </c>
      <c r="N7602" s="350">
        <v>4</v>
      </c>
      <c r="O7602" s="349">
        <v>6</v>
      </c>
      <c r="P7602" s="377">
        <v>24000</v>
      </c>
    </row>
    <row r="7603" spans="1:16" x14ac:dyDescent="0.2">
      <c r="A7603" s="348" t="s">
        <v>5780</v>
      </c>
      <c r="B7603" s="104" t="s">
        <v>423</v>
      </c>
      <c r="C7603" s="367" t="s">
        <v>99</v>
      </c>
      <c r="D7603" s="349" t="s">
        <v>9109</v>
      </c>
      <c r="E7603" s="370">
        <v>4500</v>
      </c>
      <c r="F7603" s="374" t="s">
        <v>9110</v>
      </c>
      <c r="G7603" s="350" t="s">
        <v>9111</v>
      </c>
      <c r="H7603" s="349" t="s">
        <v>1060</v>
      </c>
      <c r="I7603" s="349" t="s">
        <v>1028</v>
      </c>
      <c r="J7603" s="351" t="s">
        <v>1060</v>
      </c>
      <c r="K7603" s="352">
        <v>2</v>
      </c>
      <c r="L7603" s="353">
        <v>6</v>
      </c>
      <c r="M7603" s="377">
        <v>27000</v>
      </c>
      <c r="N7603" s="350">
        <v>0</v>
      </c>
      <c r="O7603" s="349">
        <v>0</v>
      </c>
      <c r="P7603" s="377">
        <v>0</v>
      </c>
    </row>
    <row r="7604" spans="1:16" x14ac:dyDescent="0.2">
      <c r="A7604" s="348" t="s">
        <v>5780</v>
      </c>
      <c r="B7604" s="104" t="s">
        <v>423</v>
      </c>
      <c r="C7604" s="367" t="s">
        <v>99</v>
      </c>
      <c r="D7604" s="349" t="s">
        <v>5790</v>
      </c>
      <c r="E7604" s="370">
        <v>3000</v>
      </c>
      <c r="F7604" s="374" t="s">
        <v>9112</v>
      </c>
      <c r="G7604" s="350" t="s">
        <v>9113</v>
      </c>
      <c r="H7604" s="349" t="s">
        <v>1060</v>
      </c>
      <c r="I7604" s="349" t="s">
        <v>5793</v>
      </c>
      <c r="J7604" s="351" t="s">
        <v>1060</v>
      </c>
      <c r="K7604" s="352">
        <v>4</v>
      </c>
      <c r="L7604" s="353">
        <v>12</v>
      </c>
      <c r="M7604" s="377">
        <v>36000</v>
      </c>
      <c r="N7604" s="350">
        <v>4</v>
      </c>
      <c r="O7604" s="349">
        <v>6</v>
      </c>
      <c r="P7604" s="377">
        <v>18000</v>
      </c>
    </row>
    <row r="7605" spans="1:16" x14ac:dyDescent="0.2">
      <c r="A7605" s="348" t="s">
        <v>5780</v>
      </c>
      <c r="B7605" s="104" t="s">
        <v>423</v>
      </c>
      <c r="C7605" s="367" t="s">
        <v>99</v>
      </c>
      <c r="D7605" s="349" t="s">
        <v>5826</v>
      </c>
      <c r="E7605" s="370">
        <v>3000</v>
      </c>
      <c r="F7605" s="374" t="s">
        <v>9114</v>
      </c>
      <c r="G7605" s="350" t="s">
        <v>9115</v>
      </c>
      <c r="H7605" s="349" t="s">
        <v>1026</v>
      </c>
      <c r="I7605" s="349" t="s">
        <v>5793</v>
      </c>
      <c r="J7605" s="351" t="s">
        <v>1026</v>
      </c>
      <c r="K7605" s="352">
        <v>2</v>
      </c>
      <c r="L7605" s="353">
        <v>6</v>
      </c>
      <c r="M7605" s="377">
        <v>15900</v>
      </c>
      <c r="N7605" s="350">
        <v>4</v>
      </c>
      <c r="O7605" s="349">
        <v>6</v>
      </c>
      <c r="P7605" s="377">
        <v>18000</v>
      </c>
    </row>
    <row r="7606" spans="1:16" x14ac:dyDescent="0.2">
      <c r="A7606" s="348" t="s">
        <v>5780</v>
      </c>
      <c r="B7606" s="104" t="s">
        <v>423</v>
      </c>
      <c r="C7606" s="367" t="s">
        <v>99</v>
      </c>
      <c r="D7606" s="349" t="s">
        <v>5794</v>
      </c>
      <c r="E7606" s="370">
        <v>4000</v>
      </c>
      <c r="F7606" s="374" t="s">
        <v>9116</v>
      </c>
      <c r="G7606" s="350" t="s">
        <v>9117</v>
      </c>
      <c r="H7606" s="349" t="s">
        <v>5794</v>
      </c>
      <c r="I7606" s="349" t="s">
        <v>5793</v>
      </c>
      <c r="J7606" s="351" t="s">
        <v>5794</v>
      </c>
      <c r="K7606" s="352">
        <v>4</v>
      </c>
      <c r="L7606" s="353">
        <v>12</v>
      </c>
      <c r="M7606" s="377">
        <v>48000</v>
      </c>
      <c r="N7606" s="350">
        <v>4</v>
      </c>
      <c r="O7606" s="349">
        <v>6</v>
      </c>
      <c r="P7606" s="377">
        <v>24000</v>
      </c>
    </row>
    <row r="7607" spans="1:16" x14ac:dyDescent="0.2">
      <c r="A7607" s="348" t="s">
        <v>5780</v>
      </c>
      <c r="B7607" s="104" t="s">
        <v>423</v>
      </c>
      <c r="C7607" s="367" t="s">
        <v>99</v>
      </c>
      <c r="D7607" s="349" t="s">
        <v>5817</v>
      </c>
      <c r="E7607" s="370">
        <v>3500</v>
      </c>
      <c r="F7607" s="374" t="s">
        <v>9118</v>
      </c>
      <c r="G7607" s="350" t="s">
        <v>9119</v>
      </c>
      <c r="H7607" s="349" t="s">
        <v>6100</v>
      </c>
      <c r="I7607" s="349" t="s">
        <v>1028</v>
      </c>
      <c r="J7607" s="351" t="s">
        <v>6100</v>
      </c>
      <c r="K7607" s="352">
        <v>4</v>
      </c>
      <c r="L7607" s="353">
        <v>12</v>
      </c>
      <c r="M7607" s="377">
        <v>42000</v>
      </c>
      <c r="N7607" s="350">
        <v>4</v>
      </c>
      <c r="O7607" s="349">
        <v>6</v>
      </c>
      <c r="P7607" s="377">
        <v>21000</v>
      </c>
    </row>
    <row r="7608" spans="1:16" x14ac:dyDescent="0.2">
      <c r="A7608" s="348" t="s">
        <v>5780</v>
      </c>
      <c r="B7608" s="104" t="s">
        <v>423</v>
      </c>
      <c r="C7608" s="367" t="s">
        <v>99</v>
      </c>
      <c r="D7608" s="349" t="s">
        <v>6130</v>
      </c>
      <c r="E7608" s="370">
        <v>4000</v>
      </c>
      <c r="F7608" s="374" t="s">
        <v>9120</v>
      </c>
      <c r="G7608" s="350" t="s">
        <v>9121</v>
      </c>
      <c r="H7608" s="349" t="s">
        <v>5539</v>
      </c>
      <c r="I7608" s="349" t="s">
        <v>5793</v>
      </c>
      <c r="J7608" s="351" t="s">
        <v>5539</v>
      </c>
      <c r="K7608" s="352">
        <v>2</v>
      </c>
      <c r="L7608" s="353">
        <v>6</v>
      </c>
      <c r="M7608" s="377">
        <v>23066.666666666668</v>
      </c>
      <c r="N7608" s="350">
        <v>4</v>
      </c>
      <c r="O7608" s="349">
        <v>6</v>
      </c>
      <c r="P7608" s="377">
        <v>24000</v>
      </c>
    </row>
    <row r="7609" spans="1:16" x14ac:dyDescent="0.2">
      <c r="A7609" s="348" t="s">
        <v>5780</v>
      </c>
      <c r="B7609" s="104" t="s">
        <v>423</v>
      </c>
      <c r="C7609" s="367" t="s">
        <v>99</v>
      </c>
      <c r="D7609" s="349" t="s">
        <v>5826</v>
      </c>
      <c r="E7609" s="370">
        <v>4000</v>
      </c>
      <c r="F7609" s="374" t="s">
        <v>9122</v>
      </c>
      <c r="G7609" s="350" t="s">
        <v>9123</v>
      </c>
      <c r="H7609" s="349" t="s">
        <v>1026</v>
      </c>
      <c r="I7609" s="349" t="s">
        <v>5793</v>
      </c>
      <c r="J7609" s="351" t="s">
        <v>1026</v>
      </c>
      <c r="K7609" s="352">
        <v>1</v>
      </c>
      <c r="L7609" s="353">
        <v>2</v>
      </c>
      <c r="M7609" s="377">
        <v>7600</v>
      </c>
      <c r="N7609" s="350">
        <v>4</v>
      </c>
      <c r="O7609" s="349">
        <v>6</v>
      </c>
      <c r="P7609" s="377">
        <v>24000</v>
      </c>
    </row>
    <row r="7610" spans="1:16" x14ac:dyDescent="0.2">
      <c r="A7610" s="348" t="s">
        <v>5780</v>
      </c>
      <c r="B7610" s="104" t="s">
        <v>423</v>
      </c>
      <c r="C7610" s="367" t="s">
        <v>99</v>
      </c>
      <c r="D7610" s="349" t="s">
        <v>5797</v>
      </c>
      <c r="E7610" s="370">
        <v>4000</v>
      </c>
      <c r="F7610" s="374" t="s">
        <v>9124</v>
      </c>
      <c r="G7610" s="350" t="s">
        <v>9125</v>
      </c>
      <c r="H7610" s="349" t="s">
        <v>1060</v>
      </c>
      <c r="I7610" s="349" t="s">
        <v>5793</v>
      </c>
      <c r="J7610" s="351" t="s">
        <v>1060</v>
      </c>
      <c r="K7610" s="352">
        <v>2</v>
      </c>
      <c r="L7610" s="353">
        <v>5</v>
      </c>
      <c r="M7610" s="377">
        <v>19466.666666666668</v>
      </c>
      <c r="N7610" s="350">
        <v>0</v>
      </c>
      <c r="O7610" s="349">
        <v>0</v>
      </c>
      <c r="P7610" s="377">
        <v>0</v>
      </c>
    </row>
    <row r="7611" spans="1:16" x14ac:dyDescent="0.2">
      <c r="A7611" s="348" t="s">
        <v>5780</v>
      </c>
      <c r="B7611" s="104" t="s">
        <v>423</v>
      </c>
      <c r="C7611" s="367" t="s">
        <v>99</v>
      </c>
      <c r="D7611" s="349" t="s">
        <v>5875</v>
      </c>
      <c r="E7611" s="370">
        <v>4000</v>
      </c>
      <c r="F7611" s="374" t="s">
        <v>9124</v>
      </c>
      <c r="G7611" s="350" t="s">
        <v>9125</v>
      </c>
      <c r="H7611" s="349" t="s">
        <v>1060</v>
      </c>
      <c r="I7611" s="349" t="s">
        <v>5793</v>
      </c>
      <c r="J7611" s="351" t="s">
        <v>1060</v>
      </c>
      <c r="K7611" s="352">
        <v>1</v>
      </c>
      <c r="L7611" s="353">
        <v>2</v>
      </c>
      <c r="M7611" s="377">
        <v>4666.666666666667</v>
      </c>
      <c r="N7611" s="350">
        <v>4</v>
      </c>
      <c r="O7611" s="349">
        <v>6</v>
      </c>
      <c r="P7611" s="377">
        <v>24000</v>
      </c>
    </row>
    <row r="7612" spans="1:16" x14ac:dyDescent="0.2">
      <c r="A7612" s="348" t="s">
        <v>5780</v>
      </c>
      <c r="B7612" s="104" t="s">
        <v>423</v>
      </c>
      <c r="C7612" s="367" t="s">
        <v>99</v>
      </c>
      <c r="D7612" s="349" t="s">
        <v>7248</v>
      </c>
      <c r="E7612" s="370">
        <v>4500</v>
      </c>
      <c r="F7612" s="374" t="s">
        <v>9126</v>
      </c>
      <c r="G7612" s="350" t="s">
        <v>9127</v>
      </c>
      <c r="H7612" s="349" t="s">
        <v>9128</v>
      </c>
      <c r="I7612" s="349" t="s">
        <v>5959</v>
      </c>
      <c r="J7612" s="351" t="s">
        <v>9128</v>
      </c>
      <c r="K7612" s="352">
        <v>4</v>
      </c>
      <c r="L7612" s="353">
        <v>12</v>
      </c>
      <c r="M7612" s="377">
        <v>54000</v>
      </c>
      <c r="N7612" s="350">
        <v>4</v>
      </c>
      <c r="O7612" s="349">
        <v>6</v>
      </c>
      <c r="P7612" s="377">
        <v>27000</v>
      </c>
    </row>
    <row r="7613" spans="1:16" x14ac:dyDescent="0.2">
      <c r="A7613" s="348" t="s">
        <v>5780</v>
      </c>
      <c r="B7613" s="104" t="s">
        <v>423</v>
      </c>
      <c r="C7613" s="367" t="s">
        <v>99</v>
      </c>
      <c r="D7613" s="349" t="s">
        <v>5870</v>
      </c>
      <c r="E7613" s="370">
        <v>3000</v>
      </c>
      <c r="F7613" s="374" t="s">
        <v>9129</v>
      </c>
      <c r="G7613" s="350" t="s">
        <v>9130</v>
      </c>
      <c r="H7613" s="349" t="s">
        <v>6016</v>
      </c>
      <c r="I7613" s="349" t="s">
        <v>5793</v>
      </c>
      <c r="J7613" s="351" t="s">
        <v>6016</v>
      </c>
      <c r="K7613" s="352">
        <v>4</v>
      </c>
      <c r="L7613" s="353">
        <v>12</v>
      </c>
      <c r="M7613" s="377">
        <v>36000</v>
      </c>
      <c r="N7613" s="350">
        <v>4</v>
      </c>
      <c r="O7613" s="349">
        <v>6</v>
      </c>
      <c r="P7613" s="377">
        <v>18000</v>
      </c>
    </row>
    <row r="7614" spans="1:16" x14ac:dyDescent="0.2">
      <c r="A7614" s="348" t="s">
        <v>5780</v>
      </c>
      <c r="B7614" s="104" t="s">
        <v>423</v>
      </c>
      <c r="C7614" s="367" t="s">
        <v>99</v>
      </c>
      <c r="D7614" s="349" t="s">
        <v>7768</v>
      </c>
      <c r="E7614" s="370">
        <v>3000</v>
      </c>
      <c r="F7614" s="374" t="s">
        <v>9131</v>
      </c>
      <c r="G7614" s="350" t="s">
        <v>9132</v>
      </c>
      <c r="H7614" s="349" t="s">
        <v>5539</v>
      </c>
      <c r="I7614" s="349" t="s">
        <v>5793</v>
      </c>
      <c r="J7614" s="351" t="s">
        <v>5539</v>
      </c>
      <c r="K7614" s="352">
        <v>2</v>
      </c>
      <c r="L7614" s="353">
        <v>4</v>
      </c>
      <c r="M7614" s="377">
        <v>12000</v>
      </c>
      <c r="N7614" s="350">
        <v>4</v>
      </c>
      <c r="O7614" s="349">
        <v>6</v>
      </c>
      <c r="P7614" s="377">
        <v>18000</v>
      </c>
    </row>
    <row r="7615" spans="1:16" x14ac:dyDescent="0.2">
      <c r="A7615" s="348" t="s">
        <v>5780</v>
      </c>
      <c r="B7615" s="104" t="s">
        <v>423</v>
      </c>
      <c r="C7615" s="367" t="s">
        <v>99</v>
      </c>
      <c r="D7615" s="349" t="s">
        <v>5781</v>
      </c>
      <c r="E7615" s="370">
        <v>4500</v>
      </c>
      <c r="F7615" s="374" t="s">
        <v>9133</v>
      </c>
      <c r="G7615" s="350" t="s">
        <v>9134</v>
      </c>
      <c r="H7615" s="349" t="s">
        <v>5972</v>
      </c>
      <c r="I7615" s="349" t="s">
        <v>5793</v>
      </c>
      <c r="J7615" s="351" t="s">
        <v>5972</v>
      </c>
      <c r="K7615" s="352">
        <v>4</v>
      </c>
      <c r="L7615" s="353">
        <v>12</v>
      </c>
      <c r="M7615" s="377">
        <v>54000</v>
      </c>
      <c r="N7615" s="350">
        <v>4</v>
      </c>
      <c r="O7615" s="349">
        <v>6</v>
      </c>
      <c r="P7615" s="377">
        <v>27000</v>
      </c>
    </row>
    <row r="7616" spans="1:16" x14ac:dyDescent="0.2">
      <c r="A7616" s="348" t="s">
        <v>5780</v>
      </c>
      <c r="B7616" s="104" t="s">
        <v>423</v>
      </c>
      <c r="C7616" s="367" t="s">
        <v>99</v>
      </c>
      <c r="D7616" s="349" t="s">
        <v>5994</v>
      </c>
      <c r="E7616" s="370">
        <v>4000</v>
      </c>
      <c r="F7616" s="374" t="s">
        <v>9135</v>
      </c>
      <c r="G7616" s="350" t="s">
        <v>9136</v>
      </c>
      <c r="H7616" s="349" t="s">
        <v>5825</v>
      </c>
      <c r="I7616" s="349" t="s">
        <v>5793</v>
      </c>
      <c r="J7616" s="351" t="s">
        <v>5825</v>
      </c>
      <c r="K7616" s="352">
        <v>2</v>
      </c>
      <c r="L7616" s="353">
        <v>6</v>
      </c>
      <c r="M7616" s="377">
        <v>24000</v>
      </c>
      <c r="N7616" s="350">
        <v>4</v>
      </c>
      <c r="O7616" s="349">
        <v>6</v>
      </c>
      <c r="P7616" s="377">
        <v>24000</v>
      </c>
    </row>
    <row r="7617" spans="1:16" x14ac:dyDescent="0.2">
      <c r="A7617" s="348" t="s">
        <v>5780</v>
      </c>
      <c r="B7617" s="104" t="s">
        <v>423</v>
      </c>
      <c r="C7617" s="367" t="s">
        <v>99</v>
      </c>
      <c r="D7617" s="349" t="s">
        <v>5941</v>
      </c>
      <c r="E7617" s="370">
        <v>4000</v>
      </c>
      <c r="F7617" s="374" t="s">
        <v>9137</v>
      </c>
      <c r="G7617" s="350" t="s">
        <v>9138</v>
      </c>
      <c r="H7617" s="349" t="s">
        <v>1060</v>
      </c>
      <c r="I7617" s="349" t="s">
        <v>5793</v>
      </c>
      <c r="J7617" s="351" t="s">
        <v>1060</v>
      </c>
      <c r="K7617" s="352">
        <v>2</v>
      </c>
      <c r="L7617" s="353">
        <v>6</v>
      </c>
      <c r="M7617" s="377">
        <v>20933.333333333332</v>
      </c>
      <c r="N7617" s="350">
        <v>4</v>
      </c>
      <c r="O7617" s="349">
        <v>6</v>
      </c>
      <c r="P7617" s="377">
        <v>24000</v>
      </c>
    </row>
    <row r="7618" spans="1:16" x14ac:dyDescent="0.2">
      <c r="A7618" s="348" t="s">
        <v>5780</v>
      </c>
      <c r="B7618" s="104" t="s">
        <v>423</v>
      </c>
      <c r="C7618" s="367" t="s">
        <v>99</v>
      </c>
      <c r="D7618" s="349" t="s">
        <v>9139</v>
      </c>
      <c r="E7618" s="370">
        <v>9000</v>
      </c>
      <c r="F7618" s="374" t="s">
        <v>9140</v>
      </c>
      <c r="G7618" s="350" t="s">
        <v>9141</v>
      </c>
      <c r="H7618" s="349" t="s">
        <v>9142</v>
      </c>
      <c r="I7618" s="349" t="s">
        <v>5793</v>
      </c>
      <c r="J7618" s="351" t="s">
        <v>9142</v>
      </c>
      <c r="K7618" s="352">
        <v>2</v>
      </c>
      <c r="L7618" s="353">
        <v>4</v>
      </c>
      <c r="M7618" s="377">
        <v>30300</v>
      </c>
      <c r="N7618" s="350">
        <v>4</v>
      </c>
      <c r="O7618" s="349">
        <v>6</v>
      </c>
      <c r="P7618" s="377">
        <v>54000</v>
      </c>
    </row>
    <row r="7619" spans="1:16" x14ac:dyDescent="0.2">
      <c r="A7619" s="348" t="s">
        <v>5780</v>
      </c>
      <c r="B7619" s="104" t="s">
        <v>423</v>
      </c>
      <c r="C7619" s="367" t="s">
        <v>99</v>
      </c>
      <c r="D7619" s="349" t="s">
        <v>5870</v>
      </c>
      <c r="E7619" s="370">
        <v>4000</v>
      </c>
      <c r="F7619" s="374" t="s">
        <v>9143</v>
      </c>
      <c r="G7619" s="350" t="s">
        <v>9144</v>
      </c>
      <c r="H7619" s="349" t="s">
        <v>5972</v>
      </c>
      <c r="I7619" s="349" t="s">
        <v>5793</v>
      </c>
      <c r="J7619" s="351" t="s">
        <v>5972</v>
      </c>
      <c r="K7619" s="352">
        <v>4</v>
      </c>
      <c r="L7619" s="353">
        <v>12</v>
      </c>
      <c r="M7619" s="377">
        <v>48000</v>
      </c>
      <c r="N7619" s="350">
        <v>4</v>
      </c>
      <c r="O7619" s="349">
        <v>6</v>
      </c>
      <c r="P7619" s="377">
        <v>24000</v>
      </c>
    </row>
    <row r="7620" spans="1:16" x14ac:dyDescent="0.2">
      <c r="A7620" s="348" t="s">
        <v>5780</v>
      </c>
      <c r="B7620" s="104" t="s">
        <v>423</v>
      </c>
      <c r="C7620" s="367" t="s">
        <v>99</v>
      </c>
      <c r="D7620" s="349" t="s">
        <v>5794</v>
      </c>
      <c r="E7620" s="370">
        <v>4000</v>
      </c>
      <c r="F7620" s="374" t="s">
        <v>9145</v>
      </c>
      <c r="G7620" s="350" t="s">
        <v>9146</v>
      </c>
      <c r="H7620" s="349" t="s">
        <v>1026</v>
      </c>
      <c r="I7620" s="349" t="s">
        <v>1028</v>
      </c>
      <c r="J7620" s="351" t="s">
        <v>1026</v>
      </c>
      <c r="K7620" s="352">
        <v>3</v>
      </c>
      <c r="L7620" s="353">
        <v>9</v>
      </c>
      <c r="M7620" s="377">
        <v>36000</v>
      </c>
      <c r="N7620" s="350">
        <v>0</v>
      </c>
      <c r="O7620" s="349">
        <v>0</v>
      </c>
      <c r="P7620" s="377">
        <v>0</v>
      </c>
    </row>
    <row r="7621" spans="1:16" x14ac:dyDescent="0.2">
      <c r="A7621" s="348" t="s">
        <v>5780</v>
      </c>
      <c r="B7621" s="104" t="s">
        <v>423</v>
      </c>
      <c r="C7621" s="367" t="s">
        <v>99</v>
      </c>
      <c r="D7621" s="349" t="s">
        <v>5911</v>
      </c>
      <c r="E7621" s="370">
        <v>4000</v>
      </c>
      <c r="F7621" s="374" t="s">
        <v>9147</v>
      </c>
      <c r="G7621" s="350" t="s">
        <v>9148</v>
      </c>
      <c r="H7621" s="349" t="s">
        <v>5825</v>
      </c>
      <c r="I7621" s="349" t="s">
        <v>5793</v>
      </c>
      <c r="J7621" s="351" t="s">
        <v>5825</v>
      </c>
      <c r="K7621" s="352">
        <v>2</v>
      </c>
      <c r="L7621" s="353">
        <v>5</v>
      </c>
      <c r="M7621" s="377">
        <v>19466.666666666668</v>
      </c>
      <c r="N7621" s="350">
        <v>4</v>
      </c>
      <c r="O7621" s="349">
        <v>6</v>
      </c>
      <c r="P7621" s="377">
        <v>24000</v>
      </c>
    </row>
    <row r="7622" spans="1:16" x14ac:dyDescent="0.2">
      <c r="A7622" s="348" t="s">
        <v>5780</v>
      </c>
      <c r="B7622" s="104" t="s">
        <v>423</v>
      </c>
      <c r="C7622" s="367" t="s">
        <v>99</v>
      </c>
      <c r="D7622" s="349" t="s">
        <v>5794</v>
      </c>
      <c r="E7622" s="370">
        <v>4000</v>
      </c>
      <c r="F7622" s="374" t="s">
        <v>9149</v>
      </c>
      <c r="G7622" s="350" t="s">
        <v>9150</v>
      </c>
      <c r="H7622" s="349" t="s">
        <v>5794</v>
      </c>
      <c r="I7622" s="349" t="s">
        <v>5793</v>
      </c>
      <c r="J7622" s="351" t="s">
        <v>5794</v>
      </c>
      <c r="K7622" s="352">
        <v>1</v>
      </c>
      <c r="L7622" s="353">
        <v>3</v>
      </c>
      <c r="M7622" s="377">
        <v>12000</v>
      </c>
      <c r="N7622" s="350">
        <v>0</v>
      </c>
      <c r="O7622" s="349">
        <v>0</v>
      </c>
      <c r="P7622" s="377">
        <v>0</v>
      </c>
    </row>
    <row r="7623" spans="1:16" x14ac:dyDescent="0.2">
      <c r="A7623" s="348" t="s">
        <v>5780</v>
      </c>
      <c r="B7623" s="104" t="s">
        <v>423</v>
      </c>
      <c r="C7623" s="367" t="s">
        <v>99</v>
      </c>
      <c r="D7623" s="349" t="s">
        <v>9151</v>
      </c>
      <c r="E7623" s="370">
        <v>10000</v>
      </c>
      <c r="F7623" s="374" t="s">
        <v>9152</v>
      </c>
      <c r="G7623" s="350" t="s">
        <v>9153</v>
      </c>
      <c r="H7623" s="349" t="s">
        <v>9154</v>
      </c>
      <c r="I7623" s="349" t="s">
        <v>5793</v>
      </c>
      <c r="J7623" s="351" t="s">
        <v>9154</v>
      </c>
      <c r="K7623" s="352">
        <v>4</v>
      </c>
      <c r="L7623" s="353">
        <v>12</v>
      </c>
      <c r="M7623" s="377">
        <v>120000</v>
      </c>
      <c r="N7623" s="350">
        <v>4</v>
      </c>
      <c r="O7623" s="349">
        <v>6</v>
      </c>
      <c r="P7623" s="377">
        <v>60000</v>
      </c>
    </row>
    <row r="7624" spans="1:16" x14ac:dyDescent="0.2">
      <c r="A7624" s="348" t="s">
        <v>5780</v>
      </c>
      <c r="B7624" s="104" t="s">
        <v>423</v>
      </c>
      <c r="C7624" s="367" t="s">
        <v>99</v>
      </c>
      <c r="D7624" s="349" t="s">
        <v>5811</v>
      </c>
      <c r="E7624" s="370">
        <v>2500</v>
      </c>
      <c r="F7624" s="374" t="s">
        <v>9155</v>
      </c>
      <c r="G7624" s="350" t="s">
        <v>9156</v>
      </c>
      <c r="H7624" s="349" t="s">
        <v>9157</v>
      </c>
      <c r="I7624" s="349" t="s">
        <v>1028</v>
      </c>
      <c r="J7624" s="351" t="s">
        <v>9157</v>
      </c>
      <c r="K7624" s="352">
        <v>1</v>
      </c>
      <c r="L7624" s="353">
        <v>2</v>
      </c>
      <c r="M7624" s="377">
        <v>5000</v>
      </c>
      <c r="N7624" s="350">
        <v>0</v>
      </c>
      <c r="O7624" s="349">
        <v>0</v>
      </c>
      <c r="P7624" s="377">
        <v>0</v>
      </c>
    </row>
    <row r="7625" spans="1:16" x14ac:dyDescent="0.2">
      <c r="A7625" s="348" t="s">
        <v>5780</v>
      </c>
      <c r="B7625" s="104" t="s">
        <v>423</v>
      </c>
      <c r="C7625" s="367" t="s">
        <v>99</v>
      </c>
      <c r="D7625" s="349" t="s">
        <v>6316</v>
      </c>
      <c r="E7625" s="370">
        <v>4000</v>
      </c>
      <c r="F7625" s="374" t="s">
        <v>9158</v>
      </c>
      <c r="G7625" s="350" t="s">
        <v>9159</v>
      </c>
      <c r="H7625" s="349" t="s">
        <v>1060</v>
      </c>
      <c r="I7625" s="349" t="s">
        <v>5793</v>
      </c>
      <c r="J7625" s="351" t="s">
        <v>1060</v>
      </c>
      <c r="K7625" s="352">
        <v>4</v>
      </c>
      <c r="L7625" s="353">
        <v>12</v>
      </c>
      <c r="M7625" s="377">
        <v>48000</v>
      </c>
      <c r="N7625" s="350">
        <v>1</v>
      </c>
      <c r="O7625" s="349">
        <v>1</v>
      </c>
      <c r="P7625" s="377">
        <v>1733.3333333333333</v>
      </c>
    </row>
    <row r="7626" spans="1:16" x14ac:dyDescent="0.2">
      <c r="A7626" s="348" t="s">
        <v>5780</v>
      </c>
      <c r="B7626" s="104" t="s">
        <v>423</v>
      </c>
      <c r="C7626" s="367" t="s">
        <v>99</v>
      </c>
      <c r="D7626" s="349" t="s">
        <v>5826</v>
      </c>
      <c r="E7626" s="370">
        <v>4000</v>
      </c>
      <c r="F7626" s="374" t="s">
        <v>9160</v>
      </c>
      <c r="G7626" s="350" t="s">
        <v>9161</v>
      </c>
      <c r="H7626" s="349" t="s">
        <v>1026</v>
      </c>
      <c r="I7626" s="349" t="s">
        <v>5793</v>
      </c>
      <c r="J7626" s="351" t="s">
        <v>1026</v>
      </c>
      <c r="K7626" s="352">
        <v>2</v>
      </c>
      <c r="L7626" s="353">
        <v>5</v>
      </c>
      <c r="M7626" s="377">
        <v>19466.666666666668</v>
      </c>
      <c r="N7626" s="350">
        <v>4</v>
      </c>
      <c r="O7626" s="349">
        <v>6</v>
      </c>
      <c r="P7626" s="377">
        <v>24000</v>
      </c>
    </row>
    <row r="7627" spans="1:16" x14ac:dyDescent="0.2">
      <c r="A7627" s="348" t="s">
        <v>5780</v>
      </c>
      <c r="B7627" s="104" t="s">
        <v>423</v>
      </c>
      <c r="C7627" s="367" t="s">
        <v>99</v>
      </c>
      <c r="D7627" s="349" t="s">
        <v>5870</v>
      </c>
      <c r="E7627" s="370">
        <v>4000</v>
      </c>
      <c r="F7627" s="374" t="s">
        <v>9162</v>
      </c>
      <c r="G7627" s="350" t="s">
        <v>9163</v>
      </c>
      <c r="H7627" s="349" t="s">
        <v>6761</v>
      </c>
      <c r="I7627" s="349" t="s">
        <v>5793</v>
      </c>
      <c r="J7627" s="351" t="s">
        <v>6761</v>
      </c>
      <c r="K7627" s="352">
        <v>4</v>
      </c>
      <c r="L7627" s="353">
        <v>12</v>
      </c>
      <c r="M7627" s="377">
        <v>48000</v>
      </c>
      <c r="N7627" s="350">
        <v>4</v>
      </c>
      <c r="O7627" s="349">
        <v>6</v>
      </c>
      <c r="P7627" s="377">
        <v>24000</v>
      </c>
    </row>
    <row r="7628" spans="1:16" x14ac:dyDescent="0.2">
      <c r="A7628" s="348" t="s">
        <v>5780</v>
      </c>
      <c r="B7628" s="104" t="s">
        <v>423</v>
      </c>
      <c r="C7628" s="367" t="s">
        <v>99</v>
      </c>
      <c r="D7628" s="349" t="s">
        <v>5817</v>
      </c>
      <c r="E7628" s="370">
        <v>2250</v>
      </c>
      <c r="F7628" s="374" t="s">
        <v>9164</v>
      </c>
      <c r="G7628" s="350" t="s">
        <v>9165</v>
      </c>
      <c r="H7628" s="349" t="s">
        <v>1026</v>
      </c>
      <c r="I7628" s="349" t="s">
        <v>1028</v>
      </c>
      <c r="J7628" s="351" t="s">
        <v>1026</v>
      </c>
      <c r="K7628" s="352">
        <v>4</v>
      </c>
      <c r="L7628" s="353">
        <v>12</v>
      </c>
      <c r="M7628" s="377">
        <v>27000</v>
      </c>
      <c r="N7628" s="350">
        <v>0</v>
      </c>
      <c r="O7628" s="349">
        <v>0</v>
      </c>
      <c r="P7628" s="377">
        <v>0</v>
      </c>
    </row>
    <row r="7629" spans="1:16" x14ac:dyDescent="0.2">
      <c r="A7629" s="348" t="s">
        <v>5780</v>
      </c>
      <c r="B7629" s="104" t="s">
        <v>423</v>
      </c>
      <c r="C7629" s="367" t="s">
        <v>99</v>
      </c>
      <c r="D7629" s="349" t="s">
        <v>5929</v>
      </c>
      <c r="E7629" s="370">
        <v>2000</v>
      </c>
      <c r="F7629" s="374" t="s">
        <v>9166</v>
      </c>
      <c r="G7629" s="350" t="s">
        <v>9167</v>
      </c>
      <c r="H7629" s="349" t="s">
        <v>5821</v>
      </c>
      <c r="I7629" s="349" t="s">
        <v>5793</v>
      </c>
      <c r="J7629" s="351" t="s">
        <v>5821</v>
      </c>
      <c r="K7629" s="352">
        <v>4</v>
      </c>
      <c r="L7629" s="353">
        <v>12</v>
      </c>
      <c r="M7629" s="377">
        <v>24000</v>
      </c>
      <c r="N7629" s="350">
        <v>4</v>
      </c>
      <c r="O7629" s="349">
        <v>6</v>
      </c>
      <c r="P7629" s="377">
        <v>12000</v>
      </c>
    </row>
    <row r="7630" spans="1:16" x14ac:dyDescent="0.2">
      <c r="A7630" s="348" t="s">
        <v>5780</v>
      </c>
      <c r="B7630" s="104" t="s">
        <v>423</v>
      </c>
      <c r="C7630" s="367" t="s">
        <v>99</v>
      </c>
      <c r="D7630" s="349" t="s">
        <v>5863</v>
      </c>
      <c r="E7630" s="370">
        <v>2500</v>
      </c>
      <c r="F7630" s="374" t="s">
        <v>9168</v>
      </c>
      <c r="G7630" s="350" t="s">
        <v>9169</v>
      </c>
      <c r="H7630" s="349" t="s">
        <v>5820</v>
      </c>
      <c r="I7630" s="349" t="s">
        <v>1028</v>
      </c>
      <c r="J7630" s="351" t="s">
        <v>5820</v>
      </c>
      <c r="K7630" s="352">
        <v>4</v>
      </c>
      <c r="L7630" s="353">
        <v>12</v>
      </c>
      <c r="M7630" s="377">
        <v>30000</v>
      </c>
      <c r="N7630" s="350">
        <v>4</v>
      </c>
      <c r="O7630" s="349">
        <v>6</v>
      </c>
      <c r="P7630" s="377">
        <v>15000</v>
      </c>
    </row>
    <row r="7631" spans="1:16" x14ac:dyDescent="0.2">
      <c r="A7631" s="348" t="s">
        <v>5780</v>
      </c>
      <c r="B7631" s="104" t="s">
        <v>423</v>
      </c>
      <c r="C7631" s="367" t="s">
        <v>99</v>
      </c>
      <c r="D7631" s="349" t="s">
        <v>6589</v>
      </c>
      <c r="E7631" s="370">
        <v>4000</v>
      </c>
      <c r="F7631" s="374" t="s">
        <v>9170</v>
      </c>
      <c r="G7631" s="350" t="s">
        <v>9171</v>
      </c>
      <c r="H7631" s="349" t="s">
        <v>1060</v>
      </c>
      <c r="I7631" s="349" t="s">
        <v>5793</v>
      </c>
      <c r="J7631" s="351" t="s">
        <v>1060</v>
      </c>
      <c r="K7631" s="352">
        <v>2</v>
      </c>
      <c r="L7631" s="353">
        <v>6</v>
      </c>
      <c r="M7631" s="377">
        <v>24000</v>
      </c>
      <c r="N7631" s="350">
        <v>0</v>
      </c>
      <c r="O7631" s="349">
        <v>0</v>
      </c>
      <c r="P7631" s="377">
        <v>0</v>
      </c>
    </row>
    <row r="7632" spans="1:16" x14ac:dyDescent="0.2">
      <c r="A7632" s="348" t="s">
        <v>5780</v>
      </c>
      <c r="B7632" s="104" t="s">
        <v>423</v>
      </c>
      <c r="C7632" s="367" t="s">
        <v>99</v>
      </c>
      <c r="D7632" s="349" t="s">
        <v>6107</v>
      </c>
      <c r="E7632" s="370">
        <v>4000</v>
      </c>
      <c r="F7632" s="374" t="s">
        <v>9170</v>
      </c>
      <c r="G7632" s="350" t="s">
        <v>9171</v>
      </c>
      <c r="H7632" s="349" t="s">
        <v>1060</v>
      </c>
      <c r="I7632" s="349" t="s">
        <v>5793</v>
      </c>
      <c r="J7632" s="351" t="s">
        <v>1060</v>
      </c>
      <c r="K7632" s="352">
        <v>2</v>
      </c>
      <c r="L7632" s="353">
        <v>6</v>
      </c>
      <c r="M7632" s="377">
        <v>24000</v>
      </c>
      <c r="N7632" s="350">
        <v>4</v>
      </c>
      <c r="O7632" s="349">
        <v>6</v>
      </c>
      <c r="P7632" s="377">
        <v>24000</v>
      </c>
    </row>
    <row r="7633" spans="1:16" x14ac:dyDescent="0.2">
      <c r="A7633" s="348" t="s">
        <v>5780</v>
      </c>
      <c r="B7633" s="104" t="s">
        <v>423</v>
      </c>
      <c r="C7633" s="367" t="s">
        <v>99</v>
      </c>
      <c r="D7633" s="349" t="s">
        <v>5817</v>
      </c>
      <c r="E7633" s="370">
        <v>3500</v>
      </c>
      <c r="F7633" s="374" t="s">
        <v>9172</v>
      </c>
      <c r="G7633" s="350" t="s">
        <v>9173</v>
      </c>
      <c r="H7633" s="349" t="s">
        <v>5826</v>
      </c>
      <c r="I7633" s="349" t="s">
        <v>5793</v>
      </c>
      <c r="J7633" s="351" t="s">
        <v>5826</v>
      </c>
      <c r="K7633" s="352">
        <v>4</v>
      </c>
      <c r="L7633" s="353">
        <v>12</v>
      </c>
      <c r="M7633" s="377">
        <v>42000</v>
      </c>
      <c r="N7633" s="350">
        <v>4</v>
      </c>
      <c r="O7633" s="349">
        <v>6</v>
      </c>
      <c r="P7633" s="377">
        <v>21000</v>
      </c>
    </row>
    <row r="7634" spans="1:16" x14ac:dyDescent="0.2">
      <c r="A7634" s="348" t="s">
        <v>5780</v>
      </c>
      <c r="B7634" s="104" t="s">
        <v>423</v>
      </c>
      <c r="C7634" s="367" t="s">
        <v>99</v>
      </c>
      <c r="D7634" s="349" t="s">
        <v>8983</v>
      </c>
      <c r="E7634" s="370">
        <v>4000</v>
      </c>
      <c r="F7634" s="374" t="s">
        <v>9174</v>
      </c>
      <c r="G7634" s="350" t="s">
        <v>9175</v>
      </c>
      <c r="H7634" s="349" t="s">
        <v>1026</v>
      </c>
      <c r="I7634" s="349" t="s">
        <v>5793</v>
      </c>
      <c r="J7634" s="351" t="s">
        <v>1026</v>
      </c>
      <c r="K7634" s="352">
        <v>4</v>
      </c>
      <c r="L7634" s="353">
        <v>12</v>
      </c>
      <c r="M7634" s="377">
        <v>48000</v>
      </c>
      <c r="N7634" s="350">
        <v>0</v>
      </c>
      <c r="O7634" s="349">
        <v>0</v>
      </c>
      <c r="P7634" s="377">
        <v>0</v>
      </c>
    </row>
    <row r="7635" spans="1:16" x14ac:dyDescent="0.2">
      <c r="A7635" s="348" t="s">
        <v>5780</v>
      </c>
      <c r="B7635" s="104" t="s">
        <v>423</v>
      </c>
      <c r="C7635" s="367" t="s">
        <v>99</v>
      </c>
      <c r="D7635" s="349" t="s">
        <v>5790</v>
      </c>
      <c r="E7635" s="370">
        <v>4000</v>
      </c>
      <c r="F7635" s="374" t="s">
        <v>9176</v>
      </c>
      <c r="G7635" s="350" t="s">
        <v>9177</v>
      </c>
      <c r="H7635" s="349" t="s">
        <v>1060</v>
      </c>
      <c r="I7635" s="349" t="s">
        <v>5793</v>
      </c>
      <c r="J7635" s="351" t="s">
        <v>1060</v>
      </c>
      <c r="K7635" s="352">
        <v>4</v>
      </c>
      <c r="L7635" s="353">
        <v>12</v>
      </c>
      <c r="M7635" s="377">
        <v>48000</v>
      </c>
      <c r="N7635" s="350">
        <v>4</v>
      </c>
      <c r="O7635" s="349">
        <v>6</v>
      </c>
      <c r="P7635" s="377">
        <v>24000</v>
      </c>
    </row>
    <row r="7636" spans="1:16" x14ac:dyDescent="0.2">
      <c r="A7636" s="348" t="s">
        <v>5780</v>
      </c>
      <c r="B7636" s="104" t="s">
        <v>423</v>
      </c>
      <c r="C7636" s="367" t="s">
        <v>99</v>
      </c>
      <c r="D7636" s="349" t="s">
        <v>8086</v>
      </c>
      <c r="E7636" s="370">
        <v>6000</v>
      </c>
      <c r="F7636" s="374" t="s">
        <v>9178</v>
      </c>
      <c r="G7636" s="350" t="s">
        <v>9179</v>
      </c>
      <c r="H7636" s="349" t="s">
        <v>1060</v>
      </c>
      <c r="I7636" s="349" t="s">
        <v>5793</v>
      </c>
      <c r="J7636" s="351" t="s">
        <v>1060</v>
      </c>
      <c r="K7636" s="352">
        <v>4</v>
      </c>
      <c r="L7636" s="353">
        <v>12</v>
      </c>
      <c r="M7636" s="377">
        <v>72000</v>
      </c>
      <c r="N7636" s="350">
        <v>0</v>
      </c>
      <c r="O7636" s="349">
        <v>0</v>
      </c>
      <c r="P7636" s="377">
        <v>0</v>
      </c>
    </row>
    <row r="7637" spans="1:16" x14ac:dyDescent="0.2">
      <c r="A7637" s="348" t="s">
        <v>5780</v>
      </c>
      <c r="B7637" s="104" t="s">
        <v>423</v>
      </c>
      <c r="C7637" s="367" t="s">
        <v>99</v>
      </c>
      <c r="D7637" s="349" t="s">
        <v>5863</v>
      </c>
      <c r="E7637" s="370">
        <v>3000</v>
      </c>
      <c r="F7637" s="374" t="s">
        <v>9180</v>
      </c>
      <c r="G7637" s="350" t="s">
        <v>9181</v>
      </c>
      <c r="H7637" s="349" t="s">
        <v>5821</v>
      </c>
      <c r="I7637" s="349" t="s">
        <v>5793</v>
      </c>
      <c r="J7637" s="351" t="s">
        <v>5821</v>
      </c>
      <c r="K7637" s="352">
        <v>4</v>
      </c>
      <c r="L7637" s="353">
        <v>12</v>
      </c>
      <c r="M7637" s="377">
        <v>36000</v>
      </c>
      <c r="N7637" s="350">
        <v>4</v>
      </c>
      <c r="O7637" s="349">
        <v>6</v>
      </c>
      <c r="P7637" s="377">
        <v>18000</v>
      </c>
    </row>
    <row r="7638" spans="1:16" x14ac:dyDescent="0.2">
      <c r="A7638" s="348" t="s">
        <v>5780</v>
      </c>
      <c r="B7638" s="104" t="s">
        <v>423</v>
      </c>
      <c r="C7638" s="367" t="s">
        <v>99</v>
      </c>
      <c r="D7638" s="349" t="s">
        <v>5797</v>
      </c>
      <c r="E7638" s="370">
        <v>3000</v>
      </c>
      <c r="F7638" s="374" t="s">
        <v>9182</v>
      </c>
      <c r="G7638" s="350" t="s">
        <v>9183</v>
      </c>
      <c r="H7638" s="349" t="s">
        <v>1060</v>
      </c>
      <c r="I7638" s="349" t="s">
        <v>5793</v>
      </c>
      <c r="J7638" s="351" t="s">
        <v>1060</v>
      </c>
      <c r="K7638" s="352">
        <v>2</v>
      </c>
      <c r="L7638" s="353">
        <v>5</v>
      </c>
      <c r="M7638" s="377">
        <v>12500</v>
      </c>
      <c r="N7638" s="350">
        <v>4</v>
      </c>
      <c r="O7638" s="349">
        <v>6</v>
      </c>
      <c r="P7638" s="377">
        <v>18000</v>
      </c>
    </row>
    <row r="7639" spans="1:16" x14ac:dyDescent="0.2">
      <c r="A7639" s="348" t="s">
        <v>5780</v>
      </c>
      <c r="B7639" s="104" t="s">
        <v>423</v>
      </c>
      <c r="C7639" s="367" t="s">
        <v>99</v>
      </c>
      <c r="D7639" s="349" t="s">
        <v>5794</v>
      </c>
      <c r="E7639" s="370">
        <v>3000</v>
      </c>
      <c r="F7639" s="374" t="s">
        <v>9184</v>
      </c>
      <c r="G7639" s="350" t="s">
        <v>9185</v>
      </c>
      <c r="H7639" s="349" t="s">
        <v>5794</v>
      </c>
      <c r="I7639" s="349" t="s">
        <v>5793</v>
      </c>
      <c r="J7639" s="351" t="s">
        <v>5794</v>
      </c>
      <c r="K7639" s="352">
        <v>4</v>
      </c>
      <c r="L7639" s="353">
        <v>12</v>
      </c>
      <c r="M7639" s="377">
        <v>36000</v>
      </c>
      <c r="N7639" s="350">
        <v>4</v>
      </c>
      <c r="O7639" s="349">
        <v>6</v>
      </c>
      <c r="P7639" s="377">
        <v>18000</v>
      </c>
    </row>
    <row r="7640" spans="1:16" x14ac:dyDescent="0.2">
      <c r="A7640" s="348" t="s">
        <v>5780</v>
      </c>
      <c r="B7640" s="104" t="s">
        <v>423</v>
      </c>
      <c r="C7640" s="367" t="s">
        <v>99</v>
      </c>
      <c r="D7640" s="349" t="s">
        <v>5811</v>
      </c>
      <c r="E7640" s="370">
        <v>3000</v>
      </c>
      <c r="F7640" s="374" t="s">
        <v>9186</v>
      </c>
      <c r="G7640" s="350" t="s">
        <v>9187</v>
      </c>
      <c r="H7640" s="349" t="s">
        <v>9188</v>
      </c>
      <c r="I7640" s="349" t="s">
        <v>5793</v>
      </c>
      <c r="J7640" s="351" t="s">
        <v>9188</v>
      </c>
      <c r="K7640" s="352">
        <v>4</v>
      </c>
      <c r="L7640" s="353">
        <v>12</v>
      </c>
      <c r="M7640" s="377">
        <v>36000</v>
      </c>
      <c r="N7640" s="350">
        <v>4</v>
      </c>
      <c r="O7640" s="349">
        <v>6</v>
      </c>
      <c r="P7640" s="377">
        <v>18000</v>
      </c>
    </row>
    <row r="7641" spans="1:16" x14ac:dyDescent="0.2">
      <c r="A7641" s="348" t="s">
        <v>5780</v>
      </c>
      <c r="B7641" s="104" t="s">
        <v>423</v>
      </c>
      <c r="C7641" s="367" t="s">
        <v>99</v>
      </c>
      <c r="D7641" s="349" t="s">
        <v>5863</v>
      </c>
      <c r="E7641" s="370">
        <v>4000</v>
      </c>
      <c r="F7641" s="374" t="s">
        <v>9189</v>
      </c>
      <c r="G7641" s="350" t="s">
        <v>9190</v>
      </c>
      <c r="H7641" s="349" t="s">
        <v>1060</v>
      </c>
      <c r="I7641" s="349" t="s">
        <v>5793</v>
      </c>
      <c r="J7641" s="351" t="s">
        <v>1060</v>
      </c>
      <c r="K7641" s="352">
        <v>2</v>
      </c>
      <c r="L7641" s="353">
        <v>6</v>
      </c>
      <c r="M7641" s="377">
        <v>24000</v>
      </c>
      <c r="N7641" s="350">
        <v>0</v>
      </c>
      <c r="O7641" s="349">
        <v>0</v>
      </c>
      <c r="P7641" s="377">
        <v>0</v>
      </c>
    </row>
    <row r="7642" spans="1:16" x14ac:dyDescent="0.2">
      <c r="A7642" s="348" t="s">
        <v>5780</v>
      </c>
      <c r="B7642" s="104" t="s">
        <v>423</v>
      </c>
      <c r="C7642" s="367" t="s">
        <v>99</v>
      </c>
      <c r="D7642" s="349" t="s">
        <v>5829</v>
      </c>
      <c r="E7642" s="370">
        <v>4000</v>
      </c>
      <c r="F7642" s="374" t="s">
        <v>9189</v>
      </c>
      <c r="G7642" s="350" t="s">
        <v>9190</v>
      </c>
      <c r="H7642" s="349" t="s">
        <v>1060</v>
      </c>
      <c r="I7642" s="349" t="s">
        <v>5793</v>
      </c>
      <c r="J7642" s="351" t="s">
        <v>1060</v>
      </c>
      <c r="K7642" s="352">
        <v>2</v>
      </c>
      <c r="L7642" s="353">
        <v>6</v>
      </c>
      <c r="M7642" s="377">
        <v>23066.666666666668</v>
      </c>
      <c r="N7642" s="350">
        <v>4</v>
      </c>
      <c r="O7642" s="349">
        <v>6</v>
      </c>
      <c r="P7642" s="377">
        <v>24000</v>
      </c>
    </row>
    <row r="7643" spans="1:16" x14ac:dyDescent="0.2">
      <c r="A7643" s="348" t="s">
        <v>5780</v>
      </c>
      <c r="B7643" s="104" t="s">
        <v>423</v>
      </c>
      <c r="C7643" s="367" t="s">
        <v>99</v>
      </c>
      <c r="D7643" s="349" t="s">
        <v>1026</v>
      </c>
      <c r="E7643" s="370">
        <v>4000</v>
      </c>
      <c r="F7643" s="374" t="s">
        <v>9191</v>
      </c>
      <c r="G7643" s="350" t="s">
        <v>9192</v>
      </c>
      <c r="H7643" s="349" t="s">
        <v>1026</v>
      </c>
      <c r="I7643" s="349" t="s">
        <v>5793</v>
      </c>
      <c r="J7643" s="351" t="s">
        <v>1026</v>
      </c>
      <c r="K7643" s="352">
        <v>2</v>
      </c>
      <c r="L7643" s="353">
        <v>5</v>
      </c>
      <c r="M7643" s="377">
        <v>18533.333333333332</v>
      </c>
      <c r="N7643" s="350">
        <v>4</v>
      </c>
      <c r="O7643" s="349">
        <v>6</v>
      </c>
      <c r="P7643" s="377">
        <v>24000</v>
      </c>
    </row>
    <row r="7644" spans="1:16" x14ac:dyDescent="0.2">
      <c r="A7644" s="348" t="s">
        <v>5780</v>
      </c>
      <c r="B7644" s="104" t="s">
        <v>423</v>
      </c>
      <c r="C7644" s="367" t="s">
        <v>99</v>
      </c>
      <c r="D7644" s="349" t="s">
        <v>6130</v>
      </c>
      <c r="E7644" s="370">
        <v>4000</v>
      </c>
      <c r="F7644" s="374" t="s">
        <v>9193</v>
      </c>
      <c r="G7644" s="350" t="s">
        <v>9194</v>
      </c>
      <c r="H7644" s="349" t="s">
        <v>5539</v>
      </c>
      <c r="I7644" s="349" t="s">
        <v>5793</v>
      </c>
      <c r="J7644" s="351" t="s">
        <v>5539</v>
      </c>
      <c r="K7644" s="352">
        <v>2</v>
      </c>
      <c r="L7644" s="353">
        <v>6</v>
      </c>
      <c r="M7644" s="377">
        <v>21200</v>
      </c>
      <c r="N7644" s="350">
        <v>4</v>
      </c>
      <c r="O7644" s="349">
        <v>6</v>
      </c>
      <c r="P7644" s="377">
        <v>24000</v>
      </c>
    </row>
    <row r="7645" spans="1:16" x14ac:dyDescent="0.2">
      <c r="A7645" s="348" t="s">
        <v>5780</v>
      </c>
      <c r="B7645" s="104" t="s">
        <v>423</v>
      </c>
      <c r="C7645" s="367" t="s">
        <v>99</v>
      </c>
      <c r="D7645" s="349" t="s">
        <v>6130</v>
      </c>
      <c r="E7645" s="370">
        <v>4000</v>
      </c>
      <c r="F7645" s="374" t="s">
        <v>9195</v>
      </c>
      <c r="G7645" s="350" t="s">
        <v>9196</v>
      </c>
      <c r="H7645" s="349" t="s">
        <v>1060</v>
      </c>
      <c r="I7645" s="349" t="s">
        <v>5793</v>
      </c>
      <c r="J7645" s="351" t="s">
        <v>1060</v>
      </c>
      <c r="K7645" s="352">
        <v>2</v>
      </c>
      <c r="L7645" s="353">
        <v>6</v>
      </c>
      <c r="M7645" s="377">
        <v>21200</v>
      </c>
      <c r="N7645" s="350">
        <v>4</v>
      </c>
      <c r="O7645" s="349">
        <v>6</v>
      </c>
      <c r="P7645" s="377">
        <v>24000</v>
      </c>
    </row>
    <row r="7646" spans="1:16" x14ac:dyDescent="0.2">
      <c r="A7646" s="348" t="s">
        <v>5780</v>
      </c>
      <c r="B7646" s="104" t="s">
        <v>423</v>
      </c>
      <c r="C7646" s="367" t="s">
        <v>99</v>
      </c>
      <c r="D7646" s="349" t="s">
        <v>9197</v>
      </c>
      <c r="E7646" s="370">
        <v>7000</v>
      </c>
      <c r="F7646" s="374" t="s">
        <v>9198</v>
      </c>
      <c r="G7646" s="350" t="s">
        <v>9199</v>
      </c>
      <c r="H7646" s="349" t="s">
        <v>9200</v>
      </c>
      <c r="I7646" s="349" t="s">
        <v>5793</v>
      </c>
      <c r="J7646" s="351" t="s">
        <v>9200</v>
      </c>
      <c r="K7646" s="352">
        <v>4</v>
      </c>
      <c r="L7646" s="353">
        <v>12</v>
      </c>
      <c r="M7646" s="377">
        <v>84000</v>
      </c>
      <c r="N7646" s="350">
        <v>4</v>
      </c>
      <c r="O7646" s="349">
        <v>6</v>
      </c>
      <c r="P7646" s="377">
        <v>42000</v>
      </c>
    </row>
    <row r="7647" spans="1:16" x14ac:dyDescent="0.2">
      <c r="A7647" s="348" t="s">
        <v>5780</v>
      </c>
      <c r="B7647" s="104" t="s">
        <v>423</v>
      </c>
      <c r="C7647" s="367" t="s">
        <v>99</v>
      </c>
      <c r="D7647" s="349" t="s">
        <v>9201</v>
      </c>
      <c r="E7647" s="370">
        <v>8000</v>
      </c>
      <c r="F7647" s="374" t="s">
        <v>9202</v>
      </c>
      <c r="G7647" s="350" t="s">
        <v>9203</v>
      </c>
      <c r="H7647" s="349" t="s">
        <v>9204</v>
      </c>
      <c r="I7647" s="349" t="s">
        <v>5793</v>
      </c>
      <c r="J7647" s="351" t="s">
        <v>9204</v>
      </c>
      <c r="K7647" s="352">
        <v>3</v>
      </c>
      <c r="L7647" s="353">
        <v>7</v>
      </c>
      <c r="M7647" s="377">
        <v>56000</v>
      </c>
      <c r="N7647" s="350">
        <v>0</v>
      </c>
      <c r="O7647" s="349">
        <v>0</v>
      </c>
      <c r="P7647" s="377">
        <v>0</v>
      </c>
    </row>
    <row r="7648" spans="1:16" x14ac:dyDescent="0.2">
      <c r="A7648" s="348" t="s">
        <v>5780</v>
      </c>
      <c r="B7648" s="104" t="s">
        <v>423</v>
      </c>
      <c r="C7648" s="367" t="s">
        <v>99</v>
      </c>
      <c r="D7648" s="349" t="s">
        <v>9205</v>
      </c>
      <c r="E7648" s="370">
        <v>6000</v>
      </c>
      <c r="F7648" s="374" t="s">
        <v>9206</v>
      </c>
      <c r="G7648" s="350" t="s">
        <v>9207</v>
      </c>
      <c r="H7648" s="349" t="s">
        <v>1026</v>
      </c>
      <c r="I7648" s="349" t="s">
        <v>5793</v>
      </c>
      <c r="J7648" s="351" t="s">
        <v>1026</v>
      </c>
      <c r="K7648" s="352">
        <v>2</v>
      </c>
      <c r="L7648" s="353">
        <v>5</v>
      </c>
      <c r="M7648" s="377">
        <v>27800</v>
      </c>
      <c r="N7648" s="350">
        <v>4</v>
      </c>
      <c r="O7648" s="349">
        <v>6</v>
      </c>
      <c r="P7648" s="377">
        <v>36000</v>
      </c>
    </row>
    <row r="7649" spans="1:16" x14ac:dyDescent="0.2">
      <c r="A7649" s="348" t="s">
        <v>5780</v>
      </c>
      <c r="B7649" s="104" t="s">
        <v>423</v>
      </c>
      <c r="C7649" s="367" t="s">
        <v>99</v>
      </c>
      <c r="D7649" s="349" t="s">
        <v>5832</v>
      </c>
      <c r="E7649" s="370">
        <v>5000</v>
      </c>
      <c r="F7649" s="374" t="s">
        <v>9208</v>
      </c>
      <c r="G7649" s="350" t="s">
        <v>9209</v>
      </c>
      <c r="H7649" s="349" t="s">
        <v>6153</v>
      </c>
      <c r="I7649" s="349" t="s">
        <v>5793</v>
      </c>
      <c r="J7649" s="351" t="s">
        <v>6153</v>
      </c>
      <c r="K7649" s="352">
        <v>1</v>
      </c>
      <c r="L7649" s="353">
        <v>3</v>
      </c>
      <c r="M7649" s="377">
        <v>15000</v>
      </c>
      <c r="N7649" s="350">
        <v>0</v>
      </c>
      <c r="O7649" s="349">
        <v>0</v>
      </c>
      <c r="P7649" s="377">
        <v>0</v>
      </c>
    </row>
    <row r="7650" spans="1:16" x14ac:dyDescent="0.2">
      <c r="A7650" s="348" t="s">
        <v>5780</v>
      </c>
      <c r="B7650" s="104" t="s">
        <v>423</v>
      </c>
      <c r="C7650" s="367" t="s">
        <v>99</v>
      </c>
      <c r="D7650" s="349" t="s">
        <v>5853</v>
      </c>
      <c r="E7650" s="370">
        <v>4000</v>
      </c>
      <c r="F7650" s="374" t="s">
        <v>9210</v>
      </c>
      <c r="G7650" s="350" t="s">
        <v>9211</v>
      </c>
      <c r="H7650" s="349" t="s">
        <v>1060</v>
      </c>
      <c r="I7650" s="349" t="s">
        <v>5793</v>
      </c>
      <c r="J7650" s="351" t="s">
        <v>1060</v>
      </c>
      <c r="K7650" s="352">
        <v>2</v>
      </c>
      <c r="L7650" s="353">
        <v>6</v>
      </c>
      <c r="M7650" s="377">
        <v>21200</v>
      </c>
      <c r="N7650" s="350">
        <v>4</v>
      </c>
      <c r="O7650" s="349">
        <v>6</v>
      </c>
      <c r="P7650" s="377">
        <v>24000</v>
      </c>
    </row>
    <row r="7651" spans="1:16" x14ac:dyDescent="0.2">
      <c r="A7651" s="348" t="s">
        <v>5780</v>
      </c>
      <c r="B7651" s="104" t="s">
        <v>423</v>
      </c>
      <c r="C7651" s="367" t="s">
        <v>99</v>
      </c>
      <c r="D7651" s="349" t="s">
        <v>5863</v>
      </c>
      <c r="E7651" s="370">
        <v>4000</v>
      </c>
      <c r="F7651" s="374" t="s">
        <v>9212</v>
      </c>
      <c r="G7651" s="350" t="s">
        <v>9213</v>
      </c>
      <c r="H7651" s="349" t="s">
        <v>5821</v>
      </c>
      <c r="I7651" s="349" t="s">
        <v>5793</v>
      </c>
      <c r="J7651" s="351" t="s">
        <v>5821</v>
      </c>
      <c r="K7651" s="352">
        <v>4</v>
      </c>
      <c r="L7651" s="353">
        <v>12</v>
      </c>
      <c r="M7651" s="377">
        <v>48000</v>
      </c>
      <c r="N7651" s="350">
        <v>4</v>
      </c>
      <c r="O7651" s="349">
        <v>6</v>
      </c>
      <c r="P7651" s="377">
        <v>24000</v>
      </c>
    </row>
    <row r="7652" spans="1:16" x14ac:dyDescent="0.2">
      <c r="A7652" s="348" t="s">
        <v>5780</v>
      </c>
      <c r="B7652" s="104" t="s">
        <v>423</v>
      </c>
      <c r="C7652" s="367" t="s">
        <v>99</v>
      </c>
      <c r="D7652" s="349" t="s">
        <v>5870</v>
      </c>
      <c r="E7652" s="370">
        <v>3500</v>
      </c>
      <c r="F7652" s="374" t="s">
        <v>9214</v>
      </c>
      <c r="G7652" s="350" t="s">
        <v>9215</v>
      </c>
      <c r="H7652" s="349" t="s">
        <v>5794</v>
      </c>
      <c r="I7652" s="349" t="s">
        <v>5793</v>
      </c>
      <c r="J7652" s="351" t="s">
        <v>5794</v>
      </c>
      <c r="K7652" s="352">
        <v>4</v>
      </c>
      <c r="L7652" s="353">
        <v>12</v>
      </c>
      <c r="M7652" s="377">
        <v>42000</v>
      </c>
      <c r="N7652" s="350">
        <v>4</v>
      </c>
      <c r="O7652" s="349">
        <v>6</v>
      </c>
      <c r="P7652" s="377">
        <v>21000</v>
      </c>
    </row>
    <row r="7653" spans="1:16" x14ac:dyDescent="0.2">
      <c r="A7653" s="348" t="s">
        <v>5780</v>
      </c>
      <c r="B7653" s="104" t="s">
        <v>423</v>
      </c>
      <c r="C7653" s="367" t="s">
        <v>99</v>
      </c>
      <c r="D7653" s="349" t="s">
        <v>5880</v>
      </c>
      <c r="E7653" s="370">
        <v>4000</v>
      </c>
      <c r="F7653" s="374" t="s">
        <v>9216</v>
      </c>
      <c r="G7653" s="350" t="s">
        <v>9217</v>
      </c>
      <c r="H7653" s="349" t="s">
        <v>1026</v>
      </c>
      <c r="I7653" s="349" t="s">
        <v>5793</v>
      </c>
      <c r="J7653" s="351" t="s">
        <v>1026</v>
      </c>
      <c r="K7653" s="352">
        <v>4</v>
      </c>
      <c r="L7653" s="353">
        <v>12</v>
      </c>
      <c r="M7653" s="377">
        <v>48000</v>
      </c>
      <c r="N7653" s="350">
        <v>4</v>
      </c>
      <c r="O7653" s="349">
        <v>6</v>
      </c>
      <c r="P7653" s="377">
        <v>24000</v>
      </c>
    </row>
    <row r="7654" spans="1:16" x14ac:dyDescent="0.2">
      <c r="A7654" s="348" t="s">
        <v>5780</v>
      </c>
      <c r="B7654" s="104" t="s">
        <v>423</v>
      </c>
      <c r="C7654" s="367" t="s">
        <v>99</v>
      </c>
      <c r="D7654" s="349" t="s">
        <v>5917</v>
      </c>
      <c r="E7654" s="370">
        <v>4000</v>
      </c>
      <c r="F7654" s="374" t="s">
        <v>9218</v>
      </c>
      <c r="G7654" s="350" t="s">
        <v>9219</v>
      </c>
      <c r="H7654" s="349" t="s">
        <v>1060</v>
      </c>
      <c r="I7654" s="349" t="s">
        <v>5793</v>
      </c>
      <c r="J7654" s="351" t="s">
        <v>1060</v>
      </c>
      <c r="K7654" s="352">
        <v>2</v>
      </c>
      <c r="L7654" s="353">
        <v>6</v>
      </c>
      <c r="M7654" s="377">
        <v>21200</v>
      </c>
      <c r="N7654" s="350">
        <v>4</v>
      </c>
      <c r="O7654" s="349">
        <v>6</v>
      </c>
      <c r="P7654" s="377">
        <v>24000</v>
      </c>
    </row>
    <row r="7655" spans="1:16" x14ac:dyDescent="0.2">
      <c r="A7655" s="348" t="s">
        <v>5780</v>
      </c>
      <c r="B7655" s="104" t="s">
        <v>423</v>
      </c>
      <c r="C7655" s="367" t="s">
        <v>99</v>
      </c>
      <c r="D7655" s="349" t="s">
        <v>5802</v>
      </c>
      <c r="E7655" s="370">
        <v>3000</v>
      </c>
      <c r="F7655" s="374" t="s">
        <v>9220</v>
      </c>
      <c r="G7655" s="350" t="s">
        <v>9221</v>
      </c>
      <c r="H7655" s="349" t="s">
        <v>1067</v>
      </c>
      <c r="I7655" s="349" t="s">
        <v>5793</v>
      </c>
      <c r="J7655" s="351" t="s">
        <v>1067</v>
      </c>
      <c r="K7655" s="352">
        <v>4</v>
      </c>
      <c r="L7655" s="353">
        <v>12</v>
      </c>
      <c r="M7655" s="377">
        <v>36000</v>
      </c>
      <c r="N7655" s="350">
        <v>4</v>
      </c>
      <c r="O7655" s="349">
        <v>6</v>
      </c>
      <c r="P7655" s="377">
        <v>18000</v>
      </c>
    </row>
    <row r="7656" spans="1:16" x14ac:dyDescent="0.2">
      <c r="A7656" s="348" t="s">
        <v>5780</v>
      </c>
      <c r="B7656" s="104" t="s">
        <v>423</v>
      </c>
      <c r="C7656" s="367" t="s">
        <v>99</v>
      </c>
      <c r="D7656" s="349" t="s">
        <v>5863</v>
      </c>
      <c r="E7656" s="370">
        <v>4000</v>
      </c>
      <c r="F7656" s="374" t="s">
        <v>9222</v>
      </c>
      <c r="G7656" s="350" t="s">
        <v>9223</v>
      </c>
      <c r="H7656" s="349" t="s">
        <v>5821</v>
      </c>
      <c r="I7656" s="349" t="s">
        <v>5793</v>
      </c>
      <c r="J7656" s="351" t="s">
        <v>5821</v>
      </c>
      <c r="K7656" s="352">
        <v>4</v>
      </c>
      <c r="L7656" s="353">
        <v>12</v>
      </c>
      <c r="M7656" s="377">
        <v>48000</v>
      </c>
      <c r="N7656" s="350">
        <v>4</v>
      </c>
      <c r="O7656" s="349">
        <v>6</v>
      </c>
      <c r="P7656" s="377">
        <v>24000</v>
      </c>
    </row>
    <row r="7657" spans="1:16" x14ac:dyDescent="0.2">
      <c r="A7657" s="348" t="s">
        <v>5780</v>
      </c>
      <c r="B7657" s="104" t="s">
        <v>423</v>
      </c>
      <c r="C7657" s="367" t="s">
        <v>99</v>
      </c>
      <c r="D7657" s="349" t="s">
        <v>5797</v>
      </c>
      <c r="E7657" s="370">
        <v>4000</v>
      </c>
      <c r="F7657" s="374" t="s">
        <v>9224</v>
      </c>
      <c r="G7657" s="350" t="s">
        <v>9225</v>
      </c>
      <c r="H7657" s="349" t="s">
        <v>1060</v>
      </c>
      <c r="I7657" s="349" t="s">
        <v>5793</v>
      </c>
      <c r="J7657" s="351" t="s">
        <v>1060</v>
      </c>
      <c r="K7657" s="352">
        <v>1</v>
      </c>
      <c r="L7657" s="353">
        <v>2</v>
      </c>
      <c r="M7657" s="377">
        <v>7600</v>
      </c>
      <c r="N7657" s="350">
        <v>4</v>
      </c>
      <c r="O7657" s="349">
        <v>6</v>
      </c>
      <c r="P7657" s="377">
        <v>24000</v>
      </c>
    </row>
    <row r="7658" spans="1:16" x14ac:dyDescent="0.2">
      <c r="A7658" s="348" t="s">
        <v>5780</v>
      </c>
      <c r="B7658" s="104" t="s">
        <v>423</v>
      </c>
      <c r="C7658" s="367" t="s">
        <v>99</v>
      </c>
      <c r="D7658" s="349" t="s">
        <v>6120</v>
      </c>
      <c r="E7658" s="370">
        <v>4000</v>
      </c>
      <c r="F7658" s="374" t="s">
        <v>9226</v>
      </c>
      <c r="G7658" s="350" t="s">
        <v>9227</v>
      </c>
      <c r="H7658" s="349" t="s">
        <v>1026</v>
      </c>
      <c r="I7658" s="349" t="s">
        <v>5793</v>
      </c>
      <c r="J7658" s="351" t="s">
        <v>1026</v>
      </c>
      <c r="K7658" s="352">
        <v>4</v>
      </c>
      <c r="L7658" s="353">
        <v>10</v>
      </c>
      <c r="M7658" s="377">
        <v>40000</v>
      </c>
      <c r="N7658" s="350">
        <v>0</v>
      </c>
      <c r="O7658" s="349">
        <v>0</v>
      </c>
      <c r="P7658" s="377">
        <v>0</v>
      </c>
    </row>
    <row r="7659" spans="1:16" x14ac:dyDescent="0.2">
      <c r="A7659" s="348" t="s">
        <v>5780</v>
      </c>
      <c r="B7659" s="104" t="s">
        <v>423</v>
      </c>
      <c r="C7659" s="367" t="s">
        <v>99</v>
      </c>
      <c r="D7659" s="349" t="s">
        <v>6807</v>
      </c>
      <c r="E7659" s="370">
        <v>5000</v>
      </c>
      <c r="F7659" s="374" t="s">
        <v>9226</v>
      </c>
      <c r="G7659" s="350" t="s">
        <v>9227</v>
      </c>
      <c r="H7659" s="349" t="s">
        <v>1026</v>
      </c>
      <c r="I7659" s="349" t="s">
        <v>5793</v>
      </c>
      <c r="J7659" s="351" t="s">
        <v>1026</v>
      </c>
      <c r="K7659" s="352">
        <v>1</v>
      </c>
      <c r="L7659" s="353">
        <v>2</v>
      </c>
      <c r="M7659" s="377">
        <v>10000</v>
      </c>
      <c r="N7659" s="350">
        <v>4</v>
      </c>
      <c r="O7659" s="349">
        <v>6</v>
      </c>
      <c r="P7659" s="377">
        <v>30000</v>
      </c>
    </row>
    <row r="7660" spans="1:16" x14ac:dyDescent="0.2">
      <c r="A7660" s="348" t="s">
        <v>5780</v>
      </c>
      <c r="B7660" s="104" t="s">
        <v>423</v>
      </c>
      <c r="C7660" s="367" t="s">
        <v>99</v>
      </c>
      <c r="D7660" s="349" t="s">
        <v>5794</v>
      </c>
      <c r="E7660" s="370">
        <v>3500</v>
      </c>
      <c r="F7660" s="374" t="s">
        <v>9228</v>
      </c>
      <c r="G7660" s="350" t="s">
        <v>9229</v>
      </c>
      <c r="H7660" s="349" t="s">
        <v>5794</v>
      </c>
      <c r="I7660" s="349" t="s">
        <v>5793</v>
      </c>
      <c r="J7660" s="351" t="s">
        <v>5794</v>
      </c>
      <c r="K7660" s="352">
        <v>3</v>
      </c>
      <c r="L7660" s="353">
        <v>8</v>
      </c>
      <c r="M7660" s="377">
        <v>28000</v>
      </c>
      <c r="N7660" s="350">
        <v>0</v>
      </c>
      <c r="O7660" s="349">
        <v>0</v>
      </c>
      <c r="P7660" s="377">
        <v>0</v>
      </c>
    </row>
    <row r="7661" spans="1:16" x14ac:dyDescent="0.2">
      <c r="A7661" s="348" t="s">
        <v>5780</v>
      </c>
      <c r="B7661" s="104" t="s">
        <v>423</v>
      </c>
      <c r="C7661" s="367" t="s">
        <v>99</v>
      </c>
      <c r="D7661" s="349" t="s">
        <v>4514</v>
      </c>
      <c r="E7661" s="370">
        <v>3500</v>
      </c>
      <c r="F7661" s="374" t="s">
        <v>9230</v>
      </c>
      <c r="G7661" s="350" t="s">
        <v>9231</v>
      </c>
      <c r="H7661" s="349" t="s">
        <v>8655</v>
      </c>
      <c r="I7661" s="349" t="s">
        <v>5793</v>
      </c>
      <c r="J7661" s="351" t="s">
        <v>8655</v>
      </c>
      <c r="K7661" s="352">
        <v>4</v>
      </c>
      <c r="L7661" s="353">
        <v>12</v>
      </c>
      <c r="M7661" s="377">
        <v>42000</v>
      </c>
      <c r="N7661" s="350">
        <v>4</v>
      </c>
      <c r="O7661" s="349">
        <v>6</v>
      </c>
      <c r="P7661" s="377">
        <v>21000</v>
      </c>
    </row>
    <row r="7662" spans="1:16" x14ac:dyDescent="0.2">
      <c r="A7662" s="348" t="s">
        <v>5780</v>
      </c>
      <c r="B7662" s="104" t="s">
        <v>423</v>
      </c>
      <c r="C7662" s="367" t="s">
        <v>99</v>
      </c>
      <c r="D7662" s="349" t="s">
        <v>6807</v>
      </c>
      <c r="E7662" s="370">
        <v>5000</v>
      </c>
      <c r="F7662" s="374" t="s">
        <v>9232</v>
      </c>
      <c r="G7662" s="350" t="s">
        <v>9233</v>
      </c>
      <c r="H7662" s="349" t="s">
        <v>1026</v>
      </c>
      <c r="I7662" s="349" t="s">
        <v>5793</v>
      </c>
      <c r="J7662" s="351" t="s">
        <v>1026</v>
      </c>
      <c r="K7662" s="352">
        <v>1</v>
      </c>
      <c r="L7662" s="353">
        <v>2</v>
      </c>
      <c r="M7662" s="377">
        <v>9500</v>
      </c>
      <c r="N7662" s="350">
        <v>4</v>
      </c>
      <c r="O7662" s="349">
        <v>6</v>
      </c>
      <c r="P7662" s="377">
        <v>30000</v>
      </c>
    </row>
    <row r="7663" spans="1:16" x14ac:dyDescent="0.2">
      <c r="A7663" s="348" t="s">
        <v>5780</v>
      </c>
      <c r="B7663" s="104" t="s">
        <v>423</v>
      </c>
      <c r="C7663" s="367" t="s">
        <v>99</v>
      </c>
      <c r="D7663" s="349" t="s">
        <v>7130</v>
      </c>
      <c r="E7663" s="370">
        <v>3000</v>
      </c>
      <c r="F7663" s="374" t="s">
        <v>9234</v>
      </c>
      <c r="G7663" s="350" t="s">
        <v>9235</v>
      </c>
      <c r="H7663" s="349" t="s">
        <v>5825</v>
      </c>
      <c r="I7663" s="349" t="s">
        <v>5793</v>
      </c>
      <c r="J7663" s="351" t="s">
        <v>5825</v>
      </c>
      <c r="K7663" s="352">
        <v>2</v>
      </c>
      <c r="L7663" s="353">
        <v>4</v>
      </c>
      <c r="M7663" s="377">
        <v>12000</v>
      </c>
      <c r="N7663" s="350">
        <v>4</v>
      </c>
      <c r="O7663" s="349">
        <v>6</v>
      </c>
      <c r="P7663" s="377">
        <v>18000</v>
      </c>
    </row>
    <row r="7664" spans="1:16" x14ac:dyDescent="0.2">
      <c r="A7664" s="348" t="s">
        <v>5780</v>
      </c>
      <c r="B7664" s="104" t="s">
        <v>423</v>
      </c>
      <c r="C7664" s="367" t="s">
        <v>99</v>
      </c>
      <c r="D7664" s="349" t="s">
        <v>5817</v>
      </c>
      <c r="E7664" s="370">
        <v>2000</v>
      </c>
      <c r="F7664" s="374" t="s">
        <v>9236</v>
      </c>
      <c r="G7664" s="350" t="s">
        <v>9237</v>
      </c>
      <c r="H7664" s="349" t="s">
        <v>5820</v>
      </c>
      <c r="I7664" s="349" t="s">
        <v>5793</v>
      </c>
      <c r="J7664" s="351" t="s">
        <v>5820</v>
      </c>
      <c r="K7664" s="352">
        <v>4</v>
      </c>
      <c r="L7664" s="353">
        <v>12</v>
      </c>
      <c r="M7664" s="377">
        <v>24000</v>
      </c>
      <c r="N7664" s="350">
        <v>1</v>
      </c>
      <c r="O7664" s="349">
        <v>2</v>
      </c>
      <c r="P7664" s="377">
        <v>4000</v>
      </c>
    </row>
    <row r="7665" spans="1:16" x14ac:dyDescent="0.2">
      <c r="A7665" s="348" t="s">
        <v>5780</v>
      </c>
      <c r="B7665" s="104" t="s">
        <v>423</v>
      </c>
      <c r="C7665" s="367" t="s">
        <v>99</v>
      </c>
      <c r="D7665" s="349" t="s">
        <v>5911</v>
      </c>
      <c r="E7665" s="370">
        <v>4000</v>
      </c>
      <c r="F7665" s="374" t="s">
        <v>9238</v>
      </c>
      <c r="G7665" s="350" t="s">
        <v>9239</v>
      </c>
      <c r="H7665" s="349" t="s">
        <v>1026</v>
      </c>
      <c r="I7665" s="349" t="s">
        <v>5793</v>
      </c>
      <c r="J7665" s="351" t="s">
        <v>1026</v>
      </c>
      <c r="K7665" s="352">
        <v>2</v>
      </c>
      <c r="L7665" s="353">
        <v>5</v>
      </c>
      <c r="M7665" s="377">
        <v>19466.666666666668</v>
      </c>
      <c r="N7665" s="350">
        <v>4</v>
      </c>
      <c r="O7665" s="349">
        <v>6</v>
      </c>
      <c r="P7665" s="377">
        <v>24000</v>
      </c>
    </row>
    <row r="7666" spans="1:16" x14ac:dyDescent="0.2">
      <c r="A7666" s="348" t="s">
        <v>5780</v>
      </c>
      <c r="B7666" s="104" t="s">
        <v>423</v>
      </c>
      <c r="C7666" s="367" t="s">
        <v>99</v>
      </c>
      <c r="D7666" s="349" t="s">
        <v>5870</v>
      </c>
      <c r="E7666" s="370">
        <v>4500</v>
      </c>
      <c r="F7666" s="374" t="s">
        <v>9240</v>
      </c>
      <c r="G7666" s="350" t="s">
        <v>9241</v>
      </c>
      <c r="H7666" s="349" t="s">
        <v>1060</v>
      </c>
      <c r="I7666" s="349" t="s">
        <v>5793</v>
      </c>
      <c r="J7666" s="351" t="s">
        <v>1060</v>
      </c>
      <c r="K7666" s="352">
        <v>4</v>
      </c>
      <c r="L7666" s="353">
        <v>12</v>
      </c>
      <c r="M7666" s="377">
        <v>54000</v>
      </c>
      <c r="N7666" s="350">
        <v>4</v>
      </c>
      <c r="O7666" s="349">
        <v>6</v>
      </c>
      <c r="P7666" s="377">
        <v>27000</v>
      </c>
    </row>
    <row r="7667" spans="1:16" x14ac:dyDescent="0.2">
      <c r="A7667" s="348" t="s">
        <v>5780</v>
      </c>
      <c r="B7667" s="104" t="s">
        <v>423</v>
      </c>
      <c r="C7667" s="367" t="s">
        <v>99</v>
      </c>
      <c r="D7667" s="349" t="s">
        <v>9242</v>
      </c>
      <c r="E7667" s="370">
        <v>2000</v>
      </c>
      <c r="F7667" s="374" t="s">
        <v>9243</v>
      </c>
      <c r="G7667" s="350" t="s">
        <v>9244</v>
      </c>
      <c r="H7667" s="349" t="s">
        <v>1067</v>
      </c>
      <c r="I7667" s="349" t="s">
        <v>5793</v>
      </c>
      <c r="J7667" s="351" t="s">
        <v>1067</v>
      </c>
      <c r="K7667" s="352">
        <v>3</v>
      </c>
      <c r="L7667" s="353">
        <v>7</v>
      </c>
      <c r="M7667" s="377">
        <v>14000</v>
      </c>
      <c r="N7667" s="350">
        <v>0</v>
      </c>
      <c r="O7667" s="349">
        <v>0</v>
      </c>
      <c r="P7667" s="377">
        <v>0</v>
      </c>
    </row>
    <row r="7668" spans="1:16" x14ac:dyDescent="0.2">
      <c r="A7668" s="348" t="s">
        <v>5780</v>
      </c>
      <c r="B7668" s="104" t="s">
        <v>423</v>
      </c>
      <c r="C7668" s="367" t="s">
        <v>99</v>
      </c>
      <c r="D7668" s="349" t="s">
        <v>8647</v>
      </c>
      <c r="E7668" s="370">
        <v>2000</v>
      </c>
      <c r="F7668" s="374" t="s">
        <v>9243</v>
      </c>
      <c r="G7668" s="350" t="s">
        <v>9244</v>
      </c>
      <c r="H7668" s="349" t="s">
        <v>8650</v>
      </c>
      <c r="I7668" s="349" t="s">
        <v>5793</v>
      </c>
      <c r="J7668" s="351" t="s">
        <v>8650</v>
      </c>
      <c r="K7668" s="352">
        <v>2</v>
      </c>
      <c r="L7668" s="353">
        <v>5</v>
      </c>
      <c r="M7668" s="377">
        <v>8733.3333333333339</v>
      </c>
      <c r="N7668" s="350">
        <v>4</v>
      </c>
      <c r="O7668" s="349">
        <v>6</v>
      </c>
      <c r="P7668" s="377">
        <v>12000</v>
      </c>
    </row>
    <row r="7669" spans="1:16" x14ac:dyDescent="0.2">
      <c r="A7669" s="348" t="s">
        <v>5780</v>
      </c>
      <c r="B7669" s="104" t="s">
        <v>423</v>
      </c>
      <c r="C7669" s="367" t="s">
        <v>99</v>
      </c>
      <c r="D7669" s="349" t="s">
        <v>5863</v>
      </c>
      <c r="E7669" s="370">
        <v>4000</v>
      </c>
      <c r="F7669" s="374" t="s">
        <v>9245</v>
      </c>
      <c r="G7669" s="350" t="s">
        <v>9246</v>
      </c>
      <c r="H7669" s="349" t="s">
        <v>5875</v>
      </c>
      <c r="I7669" s="349" t="s">
        <v>1028</v>
      </c>
      <c r="J7669" s="351" t="s">
        <v>5875</v>
      </c>
      <c r="K7669" s="352">
        <v>4</v>
      </c>
      <c r="L7669" s="353">
        <v>12</v>
      </c>
      <c r="M7669" s="377">
        <v>48000</v>
      </c>
      <c r="N7669" s="350">
        <v>4</v>
      </c>
      <c r="O7669" s="349">
        <v>6</v>
      </c>
      <c r="P7669" s="377">
        <v>24000</v>
      </c>
    </row>
    <row r="7670" spans="1:16" x14ac:dyDescent="0.2">
      <c r="A7670" s="348" t="s">
        <v>5780</v>
      </c>
      <c r="B7670" s="104" t="s">
        <v>423</v>
      </c>
      <c r="C7670" s="367" t="s">
        <v>99</v>
      </c>
      <c r="D7670" s="349" t="s">
        <v>4514</v>
      </c>
      <c r="E7670" s="370">
        <v>3000</v>
      </c>
      <c r="F7670" s="374" t="s">
        <v>9247</v>
      </c>
      <c r="G7670" s="350" t="s">
        <v>9248</v>
      </c>
      <c r="H7670" s="349" t="s">
        <v>5972</v>
      </c>
      <c r="I7670" s="349" t="s">
        <v>5793</v>
      </c>
      <c r="J7670" s="351" t="s">
        <v>5972</v>
      </c>
      <c r="K7670" s="352">
        <v>4</v>
      </c>
      <c r="L7670" s="353">
        <v>12</v>
      </c>
      <c r="M7670" s="377">
        <v>36000</v>
      </c>
      <c r="N7670" s="350">
        <v>4</v>
      </c>
      <c r="O7670" s="349">
        <v>6</v>
      </c>
      <c r="P7670" s="377">
        <v>18000</v>
      </c>
    </row>
    <row r="7671" spans="1:16" x14ac:dyDescent="0.2">
      <c r="A7671" s="348" t="s">
        <v>5780</v>
      </c>
      <c r="B7671" s="104" t="s">
        <v>423</v>
      </c>
      <c r="C7671" s="367" t="s">
        <v>99</v>
      </c>
      <c r="D7671" s="349" t="s">
        <v>9249</v>
      </c>
      <c r="E7671" s="370">
        <v>4000</v>
      </c>
      <c r="F7671" s="374" t="s">
        <v>9250</v>
      </c>
      <c r="G7671" s="350" t="s">
        <v>9251</v>
      </c>
      <c r="H7671" s="349" t="s">
        <v>1060</v>
      </c>
      <c r="I7671" s="349" t="s">
        <v>5793</v>
      </c>
      <c r="J7671" s="351" t="s">
        <v>1060</v>
      </c>
      <c r="K7671" s="352">
        <v>4</v>
      </c>
      <c r="L7671" s="353">
        <v>12</v>
      </c>
      <c r="M7671" s="377">
        <v>48000</v>
      </c>
      <c r="N7671" s="350">
        <v>4</v>
      </c>
      <c r="O7671" s="349">
        <v>6</v>
      </c>
      <c r="P7671" s="377">
        <v>24000</v>
      </c>
    </row>
    <row r="7672" spans="1:16" x14ac:dyDescent="0.2">
      <c r="A7672" s="348" t="s">
        <v>5780</v>
      </c>
      <c r="B7672" s="104" t="s">
        <v>423</v>
      </c>
      <c r="C7672" s="367" t="s">
        <v>99</v>
      </c>
      <c r="D7672" s="349" t="s">
        <v>4514</v>
      </c>
      <c r="E7672" s="370">
        <v>3500</v>
      </c>
      <c r="F7672" s="374" t="s">
        <v>9252</v>
      </c>
      <c r="G7672" s="350" t="s">
        <v>9253</v>
      </c>
      <c r="H7672" s="349" t="s">
        <v>5825</v>
      </c>
      <c r="I7672" s="349" t="s">
        <v>1028</v>
      </c>
      <c r="J7672" s="351" t="s">
        <v>5825</v>
      </c>
      <c r="K7672" s="352">
        <v>1</v>
      </c>
      <c r="L7672" s="353">
        <v>2</v>
      </c>
      <c r="M7672" s="377">
        <v>7000</v>
      </c>
      <c r="N7672" s="350">
        <v>0</v>
      </c>
      <c r="O7672" s="349">
        <v>0</v>
      </c>
      <c r="P7672" s="377">
        <v>0</v>
      </c>
    </row>
    <row r="7673" spans="1:16" ht="12" thickBot="1" x14ac:dyDescent="0.25">
      <c r="A7673" s="348" t="s">
        <v>5780</v>
      </c>
      <c r="B7673" s="104" t="s">
        <v>423</v>
      </c>
      <c r="C7673" s="367" t="s">
        <v>99</v>
      </c>
      <c r="D7673" s="349" t="s">
        <v>5948</v>
      </c>
      <c r="E7673" s="370">
        <v>3000</v>
      </c>
      <c r="F7673" s="374" t="s">
        <v>9254</v>
      </c>
      <c r="G7673" s="350" t="s">
        <v>9255</v>
      </c>
      <c r="H7673" s="349" t="s">
        <v>1060</v>
      </c>
      <c r="I7673" s="349" t="s">
        <v>5793</v>
      </c>
      <c r="J7673" s="351" t="s">
        <v>1060</v>
      </c>
      <c r="K7673" s="357">
        <v>4</v>
      </c>
      <c r="L7673" s="358">
        <v>12</v>
      </c>
      <c r="M7673" s="378">
        <v>36000</v>
      </c>
      <c r="N7673" s="359">
        <v>4</v>
      </c>
      <c r="O7673" s="360">
        <v>6</v>
      </c>
      <c r="P7673" s="378">
        <v>18000</v>
      </c>
    </row>
    <row r="7674" spans="1:16" x14ac:dyDescent="0.2">
      <c r="A7674" s="348" t="s">
        <v>5780</v>
      </c>
      <c r="B7674" s="104" t="s">
        <v>423</v>
      </c>
      <c r="C7674" s="367" t="s">
        <v>99</v>
      </c>
      <c r="D7674" s="349" t="s">
        <v>5863</v>
      </c>
      <c r="E7674" s="370">
        <v>4000</v>
      </c>
      <c r="F7674" s="374" t="s">
        <v>9256</v>
      </c>
      <c r="G7674" s="350" t="s">
        <v>9257</v>
      </c>
      <c r="H7674" s="349" t="s">
        <v>6100</v>
      </c>
      <c r="I7674" s="349" t="s">
        <v>1028</v>
      </c>
      <c r="J7674" s="351" t="s">
        <v>6100</v>
      </c>
      <c r="K7674" s="352">
        <v>4</v>
      </c>
      <c r="L7674" s="353">
        <v>12</v>
      </c>
      <c r="M7674" s="377">
        <v>48000</v>
      </c>
      <c r="N7674" s="350">
        <v>4</v>
      </c>
      <c r="O7674" s="349">
        <v>6</v>
      </c>
      <c r="P7674" s="377">
        <v>24000</v>
      </c>
    </row>
    <row r="7675" spans="1:16" x14ac:dyDescent="0.2">
      <c r="A7675" s="348" t="s">
        <v>5780</v>
      </c>
      <c r="B7675" s="104" t="s">
        <v>423</v>
      </c>
      <c r="C7675" s="367" t="s">
        <v>99</v>
      </c>
      <c r="D7675" s="349" t="s">
        <v>5853</v>
      </c>
      <c r="E7675" s="370">
        <v>4000</v>
      </c>
      <c r="F7675" s="374" t="s">
        <v>9258</v>
      </c>
      <c r="G7675" s="350" t="s">
        <v>9259</v>
      </c>
      <c r="H7675" s="349" t="s">
        <v>5875</v>
      </c>
      <c r="I7675" s="349" t="s">
        <v>5793</v>
      </c>
      <c r="J7675" s="351" t="s">
        <v>5875</v>
      </c>
      <c r="K7675" s="352">
        <v>2</v>
      </c>
      <c r="L7675" s="353">
        <v>4</v>
      </c>
      <c r="M7675" s="377">
        <v>13066.666666666666</v>
      </c>
      <c r="N7675" s="350">
        <v>4</v>
      </c>
      <c r="O7675" s="349">
        <v>6</v>
      </c>
      <c r="P7675" s="377">
        <v>24000</v>
      </c>
    </row>
    <row r="7676" spans="1:16" x14ac:dyDescent="0.2">
      <c r="A7676" s="348" t="s">
        <v>5780</v>
      </c>
      <c r="B7676" s="104" t="s">
        <v>423</v>
      </c>
      <c r="C7676" s="367" t="s">
        <v>99</v>
      </c>
      <c r="D7676" s="349" t="s">
        <v>1026</v>
      </c>
      <c r="E7676" s="370">
        <v>4000</v>
      </c>
      <c r="F7676" s="374" t="s">
        <v>9260</v>
      </c>
      <c r="G7676" s="350" t="s">
        <v>9261</v>
      </c>
      <c r="H7676" s="349" t="s">
        <v>1026</v>
      </c>
      <c r="I7676" s="349" t="s">
        <v>5793</v>
      </c>
      <c r="J7676" s="351" t="s">
        <v>1026</v>
      </c>
      <c r="K7676" s="352">
        <v>2</v>
      </c>
      <c r="L7676" s="353">
        <v>5</v>
      </c>
      <c r="M7676" s="377">
        <v>19466.666666666668</v>
      </c>
      <c r="N7676" s="350">
        <v>4</v>
      </c>
      <c r="O7676" s="349">
        <v>6</v>
      </c>
      <c r="P7676" s="377">
        <v>24000</v>
      </c>
    </row>
    <row r="7677" spans="1:16" x14ac:dyDescent="0.2">
      <c r="A7677" s="348" t="s">
        <v>5780</v>
      </c>
      <c r="B7677" s="104" t="s">
        <v>423</v>
      </c>
      <c r="C7677" s="367" t="s">
        <v>99</v>
      </c>
      <c r="D7677" s="349" t="s">
        <v>5863</v>
      </c>
      <c r="E7677" s="370">
        <v>3000</v>
      </c>
      <c r="F7677" s="374" t="s">
        <v>9262</v>
      </c>
      <c r="G7677" s="350" t="s">
        <v>9263</v>
      </c>
      <c r="H7677" s="349" t="s">
        <v>5875</v>
      </c>
      <c r="I7677" s="349" t="s">
        <v>5793</v>
      </c>
      <c r="J7677" s="351" t="s">
        <v>5875</v>
      </c>
      <c r="K7677" s="352">
        <v>4</v>
      </c>
      <c r="L7677" s="353">
        <v>12</v>
      </c>
      <c r="M7677" s="377">
        <v>36000</v>
      </c>
      <c r="N7677" s="350">
        <v>4</v>
      </c>
      <c r="O7677" s="349">
        <v>6</v>
      </c>
      <c r="P7677" s="377">
        <v>18000</v>
      </c>
    </row>
    <row r="7678" spans="1:16" x14ac:dyDescent="0.2">
      <c r="A7678" s="348" t="s">
        <v>5780</v>
      </c>
      <c r="B7678" s="104" t="s">
        <v>423</v>
      </c>
      <c r="C7678" s="367" t="s">
        <v>99</v>
      </c>
      <c r="D7678" s="349" t="s">
        <v>5938</v>
      </c>
      <c r="E7678" s="370">
        <v>5000</v>
      </c>
      <c r="F7678" s="374" t="s">
        <v>9264</v>
      </c>
      <c r="G7678" s="350" t="s">
        <v>9265</v>
      </c>
      <c r="H7678" s="349" t="s">
        <v>1895</v>
      </c>
      <c r="I7678" s="349" t="s">
        <v>1028</v>
      </c>
      <c r="J7678" s="351" t="s">
        <v>1895</v>
      </c>
      <c r="K7678" s="352">
        <v>4</v>
      </c>
      <c r="L7678" s="353">
        <v>12</v>
      </c>
      <c r="M7678" s="377">
        <v>60000</v>
      </c>
      <c r="N7678" s="350">
        <v>4</v>
      </c>
      <c r="O7678" s="349">
        <v>6</v>
      </c>
      <c r="P7678" s="377">
        <v>30000</v>
      </c>
    </row>
    <row r="7679" spans="1:16" x14ac:dyDescent="0.2">
      <c r="A7679" s="348" t="s">
        <v>5780</v>
      </c>
      <c r="B7679" s="104" t="s">
        <v>423</v>
      </c>
      <c r="C7679" s="367" t="s">
        <v>99</v>
      </c>
      <c r="D7679" s="349" t="s">
        <v>6198</v>
      </c>
      <c r="E7679" s="370">
        <v>3000</v>
      </c>
      <c r="F7679" s="374" t="s">
        <v>9266</v>
      </c>
      <c r="G7679" s="350" t="s">
        <v>9267</v>
      </c>
      <c r="H7679" s="349" t="s">
        <v>1026</v>
      </c>
      <c r="I7679" s="349" t="s">
        <v>5793</v>
      </c>
      <c r="J7679" s="351" t="s">
        <v>1026</v>
      </c>
      <c r="K7679" s="352">
        <v>4</v>
      </c>
      <c r="L7679" s="353">
        <v>12</v>
      </c>
      <c r="M7679" s="377">
        <v>36000</v>
      </c>
      <c r="N7679" s="350">
        <v>4</v>
      </c>
      <c r="O7679" s="349">
        <v>6</v>
      </c>
      <c r="P7679" s="377">
        <v>18000</v>
      </c>
    </row>
    <row r="7680" spans="1:16" x14ac:dyDescent="0.2">
      <c r="A7680" s="348" t="s">
        <v>5780</v>
      </c>
      <c r="B7680" s="104" t="s">
        <v>423</v>
      </c>
      <c r="C7680" s="367" t="s">
        <v>99</v>
      </c>
      <c r="D7680" s="349" t="s">
        <v>5811</v>
      </c>
      <c r="E7680" s="370">
        <v>3000</v>
      </c>
      <c r="F7680" s="374" t="s">
        <v>9268</v>
      </c>
      <c r="G7680" s="350" t="s">
        <v>9269</v>
      </c>
      <c r="H7680" s="349" t="s">
        <v>5794</v>
      </c>
      <c r="I7680" s="349" t="s">
        <v>5793</v>
      </c>
      <c r="J7680" s="351" t="s">
        <v>5794</v>
      </c>
      <c r="K7680" s="352">
        <v>4</v>
      </c>
      <c r="L7680" s="353">
        <v>12</v>
      </c>
      <c r="M7680" s="377">
        <v>36000</v>
      </c>
      <c r="N7680" s="350">
        <v>0</v>
      </c>
      <c r="O7680" s="349">
        <v>0</v>
      </c>
      <c r="P7680" s="377">
        <v>0</v>
      </c>
    </row>
    <row r="7681" spans="1:16" x14ac:dyDescent="0.2">
      <c r="A7681" s="348" t="s">
        <v>5780</v>
      </c>
      <c r="B7681" s="104" t="s">
        <v>423</v>
      </c>
      <c r="C7681" s="367" t="s">
        <v>99</v>
      </c>
      <c r="D7681" s="349" t="s">
        <v>5811</v>
      </c>
      <c r="E7681" s="370">
        <v>2000</v>
      </c>
      <c r="F7681" s="374" t="s">
        <v>9270</v>
      </c>
      <c r="G7681" s="350" t="s">
        <v>9271</v>
      </c>
      <c r="H7681" s="349" t="s">
        <v>5849</v>
      </c>
      <c r="I7681" s="349" t="s">
        <v>1028</v>
      </c>
      <c r="J7681" s="351" t="s">
        <v>5849</v>
      </c>
      <c r="K7681" s="352">
        <v>4</v>
      </c>
      <c r="L7681" s="353">
        <v>10</v>
      </c>
      <c r="M7681" s="377">
        <v>20000</v>
      </c>
      <c r="N7681" s="350">
        <v>0</v>
      </c>
      <c r="O7681" s="349">
        <v>0</v>
      </c>
      <c r="P7681" s="377">
        <v>0</v>
      </c>
    </row>
    <row r="7682" spans="1:16" x14ac:dyDescent="0.2">
      <c r="A7682" s="348" t="s">
        <v>5780</v>
      </c>
      <c r="B7682" s="104" t="s">
        <v>423</v>
      </c>
      <c r="C7682" s="367" t="s">
        <v>99</v>
      </c>
      <c r="D7682" s="349" t="s">
        <v>6227</v>
      </c>
      <c r="E7682" s="370">
        <v>4000</v>
      </c>
      <c r="F7682" s="374" t="s">
        <v>9272</v>
      </c>
      <c r="G7682" s="350" t="s">
        <v>9273</v>
      </c>
      <c r="H7682" s="349" t="s">
        <v>1060</v>
      </c>
      <c r="I7682" s="349" t="s">
        <v>5793</v>
      </c>
      <c r="J7682" s="351" t="s">
        <v>1060</v>
      </c>
      <c r="K7682" s="352">
        <v>4</v>
      </c>
      <c r="L7682" s="353">
        <v>12</v>
      </c>
      <c r="M7682" s="377">
        <v>48000</v>
      </c>
      <c r="N7682" s="350">
        <v>4</v>
      </c>
      <c r="O7682" s="349">
        <v>6</v>
      </c>
      <c r="P7682" s="377">
        <v>24000</v>
      </c>
    </row>
    <row r="7683" spans="1:16" x14ac:dyDescent="0.2">
      <c r="A7683" s="348" t="s">
        <v>5780</v>
      </c>
      <c r="B7683" s="104" t="s">
        <v>423</v>
      </c>
      <c r="C7683" s="367" t="s">
        <v>99</v>
      </c>
      <c r="D7683" s="349" t="s">
        <v>6156</v>
      </c>
      <c r="E7683" s="370">
        <v>3000</v>
      </c>
      <c r="F7683" s="374" t="s">
        <v>9274</v>
      </c>
      <c r="G7683" s="350" t="s">
        <v>9275</v>
      </c>
      <c r="H7683" s="349" t="s">
        <v>5825</v>
      </c>
      <c r="I7683" s="349" t="s">
        <v>5793</v>
      </c>
      <c r="J7683" s="351" t="s">
        <v>5825</v>
      </c>
      <c r="K7683" s="352">
        <v>4</v>
      </c>
      <c r="L7683" s="353">
        <v>12</v>
      </c>
      <c r="M7683" s="377">
        <v>36000</v>
      </c>
      <c r="N7683" s="350">
        <v>4</v>
      </c>
      <c r="O7683" s="349">
        <v>6</v>
      </c>
      <c r="P7683" s="377">
        <v>18000</v>
      </c>
    </row>
    <row r="7684" spans="1:16" x14ac:dyDescent="0.2">
      <c r="A7684" s="348" t="s">
        <v>5780</v>
      </c>
      <c r="B7684" s="104" t="s">
        <v>423</v>
      </c>
      <c r="C7684" s="367" t="s">
        <v>99</v>
      </c>
      <c r="D7684" s="349" t="s">
        <v>5811</v>
      </c>
      <c r="E7684" s="370">
        <v>2000</v>
      </c>
      <c r="F7684" s="374" t="s">
        <v>9276</v>
      </c>
      <c r="G7684" s="350" t="s">
        <v>9277</v>
      </c>
      <c r="H7684" s="349" t="s">
        <v>9278</v>
      </c>
      <c r="I7684" s="349" t="s">
        <v>5793</v>
      </c>
      <c r="J7684" s="351" t="s">
        <v>9278</v>
      </c>
      <c r="K7684" s="352">
        <v>3</v>
      </c>
      <c r="L7684" s="353">
        <v>7</v>
      </c>
      <c r="M7684" s="377">
        <v>14000</v>
      </c>
      <c r="N7684" s="350">
        <v>0</v>
      </c>
      <c r="O7684" s="349">
        <v>0</v>
      </c>
      <c r="P7684" s="377">
        <v>0</v>
      </c>
    </row>
    <row r="7685" spans="1:16" x14ac:dyDescent="0.2">
      <c r="A7685" s="348" t="s">
        <v>5780</v>
      </c>
      <c r="B7685" s="104" t="s">
        <v>423</v>
      </c>
      <c r="C7685" s="367" t="s">
        <v>99</v>
      </c>
      <c r="D7685" s="349" t="s">
        <v>5794</v>
      </c>
      <c r="E7685" s="370">
        <v>3000</v>
      </c>
      <c r="F7685" s="374" t="s">
        <v>9279</v>
      </c>
      <c r="G7685" s="350" t="s">
        <v>9280</v>
      </c>
      <c r="H7685" s="349" t="s">
        <v>1026</v>
      </c>
      <c r="I7685" s="349" t="s">
        <v>1028</v>
      </c>
      <c r="J7685" s="351" t="s">
        <v>1026</v>
      </c>
      <c r="K7685" s="352">
        <v>3</v>
      </c>
      <c r="L7685" s="353">
        <v>8</v>
      </c>
      <c r="M7685" s="377">
        <v>24000</v>
      </c>
      <c r="N7685" s="350">
        <v>0</v>
      </c>
      <c r="O7685" s="349">
        <v>0</v>
      </c>
      <c r="P7685" s="377">
        <v>0</v>
      </c>
    </row>
    <row r="7686" spans="1:16" x14ac:dyDescent="0.2">
      <c r="A7686" s="348" t="s">
        <v>5780</v>
      </c>
      <c r="B7686" s="104" t="s">
        <v>423</v>
      </c>
      <c r="C7686" s="367" t="s">
        <v>99</v>
      </c>
      <c r="D7686" s="349" t="s">
        <v>4514</v>
      </c>
      <c r="E7686" s="370">
        <v>4000</v>
      </c>
      <c r="F7686" s="374" t="s">
        <v>9281</v>
      </c>
      <c r="G7686" s="350" t="s">
        <v>9282</v>
      </c>
      <c r="H7686" s="349" t="s">
        <v>5852</v>
      </c>
      <c r="I7686" s="349" t="s">
        <v>1028</v>
      </c>
      <c r="J7686" s="351" t="s">
        <v>5852</v>
      </c>
      <c r="K7686" s="352">
        <v>4</v>
      </c>
      <c r="L7686" s="353">
        <v>12</v>
      </c>
      <c r="M7686" s="377">
        <v>48000</v>
      </c>
      <c r="N7686" s="350">
        <v>4</v>
      </c>
      <c r="O7686" s="349">
        <v>6</v>
      </c>
      <c r="P7686" s="377">
        <v>24000</v>
      </c>
    </row>
    <row r="7687" spans="1:16" x14ac:dyDescent="0.2">
      <c r="A7687" s="348" t="s">
        <v>5780</v>
      </c>
      <c r="B7687" s="104" t="s">
        <v>423</v>
      </c>
      <c r="C7687" s="367" t="s">
        <v>99</v>
      </c>
      <c r="D7687" s="349" t="s">
        <v>6156</v>
      </c>
      <c r="E7687" s="370">
        <v>4000</v>
      </c>
      <c r="F7687" s="374" t="s">
        <v>9283</v>
      </c>
      <c r="G7687" s="350" t="s">
        <v>9284</v>
      </c>
      <c r="H7687" s="349" t="s">
        <v>1160</v>
      </c>
      <c r="I7687" s="349" t="s">
        <v>5793</v>
      </c>
      <c r="J7687" s="351" t="s">
        <v>1160</v>
      </c>
      <c r="K7687" s="352">
        <v>4</v>
      </c>
      <c r="L7687" s="353">
        <v>12</v>
      </c>
      <c r="M7687" s="377">
        <v>48000</v>
      </c>
      <c r="N7687" s="350">
        <v>4</v>
      </c>
      <c r="O7687" s="349">
        <v>6</v>
      </c>
      <c r="P7687" s="377">
        <v>24000</v>
      </c>
    </row>
    <row r="7688" spans="1:16" x14ac:dyDescent="0.2">
      <c r="A7688" s="348" t="s">
        <v>5780</v>
      </c>
      <c r="B7688" s="104" t="s">
        <v>423</v>
      </c>
      <c r="C7688" s="367" t="s">
        <v>99</v>
      </c>
      <c r="D7688" s="349" t="s">
        <v>6156</v>
      </c>
      <c r="E7688" s="370">
        <v>3500</v>
      </c>
      <c r="F7688" s="374" t="s">
        <v>9285</v>
      </c>
      <c r="G7688" s="350" t="s">
        <v>9286</v>
      </c>
      <c r="H7688" s="349" t="s">
        <v>5825</v>
      </c>
      <c r="I7688" s="349" t="s">
        <v>5793</v>
      </c>
      <c r="J7688" s="351" t="s">
        <v>5825</v>
      </c>
      <c r="K7688" s="352">
        <v>4</v>
      </c>
      <c r="L7688" s="353">
        <v>12</v>
      </c>
      <c r="M7688" s="377">
        <v>42000</v>
      </c>
      <c r="N7688" s="350">
        <v>4</v>
      </c>
      <c r="O7688" s="349">
        <v>6</v>
      </c>
      <c r="P7688" s="377">
        <v>21000</v>
      </c>
    </row>
    <row r="7689" spans="1:16" x14ac:dyDescent="0.2">
      <c r="A7689" s="348" t="s">
        <v>5780</v>
      </c>
      <c r="B7689" s="104" t="s">
        <v>423</v>
      </c>
      <c r="C7689" s="367" t="s">
        <v>99</v>
      </c>
      <c r="D7689" s="349" t="s">
        <v>8235</v>
      </c>
      <c r="E7689" s="370">
        <v>4000</v>
      </c>
      <c r="F7689" s="374" t="s">
        <v>9287</v>
      </c>
      <c r="G7689" s="350" t="s">
        <v>9288</v>
      </c>
      <c r="H7689" s="349" t="s">
        <v>5821</v>
      </c>
      <c r="I7689" s="349" t="s">
        <v>5793</v>
      </c>
      <c r="J7689" s="351" t="s">
        <v>5821</v>
      </c>
      <c r="K7689" s="352">
        <v>4</v>
      </c>
      <c r="L7689" s="353">
        <v>12</v>
      </c>
      <c r="M7689" s="377">
        <v>48000</v>
      </c>
      <c r="N7689" s="350">
        <v>4</v>
      </c>
      <c r="O7689" s="349">
        <v>6</v>
      </c>
      <c r="P7689" s="377">
        <v>24000</v>
      </c>
    </row>
    <row r="7690" spans="1:16" x14ac:dyDescent="0.2">
      <c r="A7690" s="348" t="s">
        <v>5780</v>
      </c>
      <c r="B7690" s="104" t="s">
        <v>423</v>
      </c>
      <c r="C7690" s="367" t="s">
        <v>99</v>
      </c>
      <c r="D7690" s="349" t="s">
        <v>4514</v>
      </c>
      <c r="E7690" s="370">
        <v>4000</v>
      </c>
      <c r="F7690" s="374" t="s">
        <v>9289</v>
      </c>
      <c r="G7690" s="350" t="s">
        <v>9290</v>
      </c>
      <c r="H7690" s="349" t="s">
        <v>5825</v>
      </c>
      <c r="I7690" s="349" t="s">
        <v>1028</v>
      </c>
      <c r="J7690" s="351" t="s">
        <v>5825</v>
      </c>
      <c r="K7690" s="352">
        <v>4</v>
      </c>
      <c r="L7690" s="353">
        <v>12</v>
      </c>
      <c r="M7690" s="377">
        <v>48000</v>
      </c>
      <c r="N7690" s="350">
        <v>4</v>
      </c>
      <c r="O7690" s="349">
        <v>6</v>
      </c>
      <c r="P7690" s="377">
        <v>24000</v>
      </c>
    </row>
    <row r="7691" spans="1:16" x14ac:dyDescent="0.2">
      <c r="A7691" s="348" t="s">
        <v>5780</v>
      </c>
      <c r="B7691" s="104" t="s">
        <v>423</v>
      </c>
      <c r="C7691" s="367" t="s">
        <v>99</v>
      </c>
      <c r="D7691" s="349" t="s">
        <v>5953</v>
      </c>
      <c r="E7691" s="370">
        <v>4000</v>
      </c>
      <c r="F7691" s="374" t="s">
        <v>9291</v>
      </c>
      <c r="G7691" s="350" t="s">
        <v>9292</v>
      </c>
      <c r="H7691" s="349" t="s">
        <v>6192</v>
      </c>
      <c r="I7691" s="349" t="s">
        <v>5793</v>
      </c>
      <c r="J7691" s="351" t="s">
        <v>6192</v>
      </c>
      <c r="K7691" s="352">
        <v>4</v>
      </c>
      <c r="L7691" s="353">
        <v>12</v>
      </c>
      <c r="M7691" s="377">
        <v>48000</v>
      </c>
      <c r="N7691" s="350">
        <v>4</v>
      </c>
      <c r="O7691" s="349">
        <v>6</v>
      </c>
      <c r="P7691" s="377">
        <v>24000</v>
      </c>
    </row>
    <row r="7692" spans="1:16" x14ac:dyDescent="0.2">
      <c r="A7692" s="348" t="s">
        <v>5780</v>
      </c>
      <c r="B7692" s="104" t="s">
        <v>423</v>
      </c>
      <c r="C7692" s="367" t="s">
        <v>99</v>
      </c>
      <c r="D7692" s="349" t="s">
        <v>5808</v>
      </c>
      <c r="E7692" s="370">
        <v>4000</v>
      </c>
      <c r="F7692" s="374" t="s">
        <v>9293</v>
      </c>
      <c r="G7692" s="350" t="s">
        <v>9294</v>
      </c>
      <c r="H7692" s="349" t="s">
        <v>1060</v>
      </c>
      <c r="I7692" s="349" t="s">
        <v>5793</v>
      </c>
      <c r="J7692" s="351" t="s">
        <v>1060</v>
      </c>
      <c r="K7692" s="352">
        <v>4</v>
      </c>
      <c r="L7692" s="353">
        <v>12</v>
      </c>
      <c r="M7692" s="377">
        <v>48000</v>
      </c>
      <c r="N7692" s="350">
        <v>4</v>
      </c>
      <c r="O7692" s="349">
        <v>6</v>
      </c>
      <c r="P7692" s="377">
        <v>24000</v>
      </c>
    </row>
    <row r="7693" spans="1:16" x14ac:dyDescent="0.2">
      <c r="A7693" s="348" t="s">
        <v>5780</v>
      </c>
      <c r="B7693" s="104" t="s">
        <v>423</v>
      </c>
      <c r="C7693" s="367" t="s">
        <v>99</v>
      </c>
      <c r="D7693" s="349" t="s">
        <v>4514</v>
      </c>
      <c r="E7693" s="370">
        <v>4000</v>
      </c>
      <c r="F7693" s="374" t="s">
        <v>9295</v>
      </c>
      <c r="G7693" s="350" t="s">
        <v>9296</v>
      </c>
      <c r="H7693" s="349" t="s">
        <v>5972</v>
      </c>
      <c r="I7693" s="349" t="s">
        <v>5793</v>
      </c>
      <c r="J7693" s="351" t="s">
        <v>5972</v>
      </c>
      <c r="K7693" s="352">
        <v>1</v>
      </c>
      <c r="L7693" s="353">
        <v>2</v>
      </c>
      <c r="M7693" s="377">
        <v>8000</v>
      </c>
      <c r="N7693" s="350">
        <v>0</v>
      </c>
      <c r="O7693" s="349">
        <v>0</v>
      </c>
      <c r="P7693" s="377">
        <v>0</v>
      </c>
    </row>
    <row r="7694" spans="1:16" x14ac:dyDescent="0.2">
      <c r="A7694" s="348" t="s">
        <v>5780</v>
      </c>
      <c r="B7694" s="104" t="s">
        <v>423</v>
      </c>
      <c r="C7694" s="367" t="s">
        <v>99</v>
      </c>
      <c r="D7694" s="349" t="s">
        <v>5797</v>
      </c>
      <c r="E7694" s="370">
        <v>4000</v>
      </c>
      <c r="F7694" s="374" t="s">
        <v>9297</v>
      </c>
      <c r="G7694" s="350" t="s">
        <v>9298</v>
      </c>
      <c r="H7694" s="349" t="s">
        <v>1060</v>
      </c>
      <c r="I7694" s="349" t="s">
        <v>5793</v>
      </c>
      <c r="J7694" s="351" t="s">
        <v>1060</v>
      </c>
      <c r="K7694" s="352">
        <v>2</v>
      </c>
      <c r="L7694" s="353">
        <v>5</v>
      </c>
      <c r="M7694" s="377">
        <v>19466.666666666668</v>
      </c>
      <c r="N7694" s="350">
        <v>4</v>
      </c>
      <c r="O7694" s="349">
        <v>6</v>
      </c>
      <c r="P7694" s="377">
        <v>24000</v>
      </c>
    </row>
    <row r="7695" spans="1:16" x14ac:dyDescent="0.2">
      <c r="A7695" s="348" t="s">
        <v>5780</v>
      </c>
      <c r="B7695" s="104" t="s">
        <v>423</v>
      </c>
      <c r="C7695" s="367" t="s">
        <v>99</v>
      </c>
      <c r="D7695" s="349" t="s">
        <v>5811</v>
      </c>
      <c r="E7695" s="370">
        <v>3000</v>
      </c>
      <c r="F7695" s="374" t="s">
        <v>9299</v>
      </c>
      <c r="G7695" s="350" t="s">
        <v>9300</v>
      </c>
      <c r="H7695" s="349" t="s">
        <v>2388</v>
      </c>
      <c r="I7695" s="349" t="s">
        <v>5793</v>
      </c>
      <c r="J7695" s="351" t="s">
        <v>2388</v>
      </c>
      <c r="K7695" s="352">
        <v>4</v>
      </c>
      <c r="L7695" s="353">
        <v>12</v>
      </c>
      <c r="M7695" s="377">
        <v>36000</v>
      </c>
      <c r="N7695" s="350">
        <v>4</v>
      </c>
      <c r="O7695" s="349">
        <v>6</v>
      </c>
      <c r="P7695" s="377">
        <v>18000</v>
      </c>
    </row>
    <row r="7696" spans="1:16" x14ac:dyDescent="0.2">
      <c r="A7696" s="348" t="s">
        <v>5780</v>
      </c>
      <c r="B7696" s="104" t="s">
        <v>423</v>
      </c>
      <c r="C7696" s="367" t="s">
        <v>99</v>
      </c>
      <c r="D7696" s="349" t="s">
        <v>5863</v>
      </c>
      <c r="E7696" s="370">
        <v>4500</v>
      </c>
      <c r="F7696" s="374" t="s">
        <v>9301</v>
      </c>
      <c r="G7696" s="350" t="s">
        <v>9302</v>
      </c>
      <c r="H7696" s="349" t="s">
        <v>5821</v>
      </c>
      <c r="I7696" s="349" t="s">
        <v>5793</v>
      </c>
      <c r="J7696" s="351" t="s">
        <v>5821</v>
      </c>
      <c r="K7696" s="352">
        <v>4</v>
      </c>
      <c r="L7696" s="353">
        <v>11</v>
      </c>
      <c r="M7696" s="377">
        <v>49500</v>
      </c>
      <c r="N7696" s="350">
        <v>0</v>
      </c>
      <c r="O7696" s="349">
        <v>0</v>
      </c>
      <c r="P7696" s="377">
        <v>0</v>
      </c>
    </row>
    <row r="7697" spans="1:16" x14ac:dyDescent="0.2">
      <c r="A7697" s="348" t="s">
        <v>5780</v>
      </c>
      <c r="B7697" s="104" t="s">
        <v>423</v>
      </c>
      <c r="C7697" s="367" t="s">
        <v>99</v>
      </c>
      <c r="D7697" s="349" t="s">
        <v>5911</v>
      </c>
      <c r="E7697" s="370">
        <v>4000</v>
      </c>
      <c r="F7697" s="374" t="s">
        <v>9303</v>
      </c>
      <c r="G7697" s="350" t="s">
        <v>9304</v>
      </c>
      <c r="H7697" s="349" t="s">
        <v>1026</v>
      </c>
      <c r="I7697" s="349" t="s">
        <v>5793</v>
      </c>
      <c r="J7697" s="351" t="s">
        <v>1026</v>
      </c>
      <c r="K7697" s="352">
        <v>2</v>
      </c>
      <c r="L7697" s="353">
        <v>6</v>
      </c>
      <c r="M7697" s="377">
        <v>23066.666666666668</v>
      </c>
      <c r="N7697" s="350">
        <v>4</v>
      </c>
      <c r="O7697" s="349">
        <v>6</v>
      </c>
      <c r="P7697" s="377">
        <v>24000</v>
      </c>
    </row>
    <row r="7698" spans="1:16" x14ac:dyDescent="0.2">
      <c r="A7698" s="348" t="s">
        <v>5780</v>
      </c>
      <c r="B7698" s="104" t="s">
        <v>423</v>
      </c>
      <c r="C7698" s="367" t="s">
        <v>99</v>
      </c>
      <c r="D7698" s="349" t="s">
        <v>5794</v>
      </c>
      <c r="E7698" s="370">
        <v>4000</v>
      </c>
      <c r="F7698" s="374" t="s">
        <v>9305</v>
      </c>
      <c r="G7698" s="350" t="s">
        <v>9306</v>
      </c>
      <c r="H7698" s="349" t="s">
        <v>5794</v>
      </c>
      <c r="I7698" s="349" t="s">
        <v>5793</v>
      </c>
      <c r="J7698" s="351" t="s">
        <v>5794</v>
      </c>
      <c r="K7698" s="352">
        <v>4</v>
      </c>
      <c r="L7698" s="353">
        <v>9</v>
      </c>
      <c r="M7698" s="377">
        <v>36000</v>
      </c>
      <c r="N7698" s="350">
        <v>0</v>
      </c>
      <c r="O7698" s="349">
        <v>0</v>
      </c>
      <c r="P7698" s="377">
        <v>0</v>
      </c>
    </row>
    <row r="7699" spans="1:16" x14ac:dyDescent="0.2">
      <c r="A7699" s="348" t="s">
        <v>5780</v>
      </c>
      <c r="B7699" s="104" t="s">
        <v>423</v>
      </c>
      <c r="C7699" s="367" t="s">
        <v>99</v>
      </c>
      <c r="D7699" s="349" t="s">
        <v>7005</v>
      </c>
      <c r="E7699" s="370">
        <v>5000</v>
      </c>
      <c r="F7699" s="374" t="s">
        <v>9305</v>
      </c>
      <c r="G7699" s="350" t="s">
        <v>9306</v>
      </c>
      <c r="H7699" s="349" t="s">
        <v>1026</v>
      </c>
      <c r="I7699" s="349" t="s">
        <v>5793</v>
      </c>
      <c r="J7699" s="351" t="s">
        <v>1026</v>
      </c>
      <c r="K7699" s="352">
        <v>1</v>
      </c>
      <c r="L7699" s="353">
        <v>3</v>
      </c>
      <c r="M7699" s="377">
        <v>15000</v>
      </c>
      <c r="N7699" s="350">
        <v>4</v>
      </c>
      <c r="O7699" s="349">
        <v>6</v>
      </c>
      <c r="P7699" s="377">
        <v>30000</v>
      </c>
    </row>
    <row r="7700" spans="1:16" x14ac:dyDescent="0.2">
      <c r="A7700" s="348" t="s">
        <v>5780</v>
      </c>
      <c r="B7700" s="104" t="s">
        <v>423</v>
      </c>
      <c r="C7700" s="367" t="s">
        <v>99</v>
      </c>
      <c r="D7700" s="349" t="s">
        <v>5829</v>
      </c>
      <c r="E7700" s="370">
        <v>4000</v>
      </c>
      <c r="F7700" s="374" t="s">
        <v>9307</v>
      </c>
      <c r="G7700" s="350" t="s">
        <v>9308</v>
      </c>
      <c r="H7700" s="349" t="s">
        <v>1060</v>
      </c>
      <c r="I7700" s="349" t="s">
        <v>5793</v>
      </c>
      <c r="J7700" s="351" t="s">
        <v>1060</v>
      </c>
      <c r="K7700" s="352">
        <v>2</v>
      </c>
      <c r="L7700" s="353">
        <v>6</v>
      </c>
      <c r="M7700" s="377">
        <v>21200</v>
      </c>
      <c r="N7700" s="350">
        <v>4</v>
      </c>
      <c r="O7700" s="349">
        <v>6</v>
      </c>
      <c r="P7700" s="377">
        <v>24000</v>
      </c>
    </row>
    <row r="7701" spans="1:16" x14ac:dyDescent="0.2">
      <c r="A7701" s="348" t="s">
        <v>5780</v>
      </c>
      <c r="B7701" s="104" t="s">
        <v>423</v>
      </c>
      <c r="C7701" s="367" t="s">
        <v>99</v>
      </c>
      <c r="D7701" s="349" t="s">
        <v>5811</v>
      </c>
      <c r="E7701" s="370">
        <v>2500</v>
      </c>
      <c r="F7701" s="374" t="s">
        <v>9309</v>
      </c>
      <c r="G7701" s="350" t="s">
        <v>9310</v>
      </c>
      <c r="H7701" s="349" t="s">
        <v>9311</v>
      </c>
      <c r="I7701" s="349" t="s">
        <v>5785</v>
      </c>
      <c r="J7701" s="351" t="s">
        <v>9311</v>
      </c>
      <c r="K7701" s="352">
        <v>4</v>
      </c>
      <c r="L7701" s="353">
        <v>12</v>
      </c>
      <c r="M7701" s="377">
        <v>30000</v>
      </c>
      <c r="N7701" s="350">
        <v>4</v>
      </c>
      <c r="O7701" s="349">
        <v>6</v>
      </c>
      <c r="P7701" s="377">
        <v>15000</v>
      </c>
    </row>
    <row r="7702" spans="1:16" x14ac:dyDescent="0.2">
      <c r="A7702" s="348" t="s">
        <v>5780</v>
      </c>
      <c r="B7702" s="104" t="s">
        <v>423</v>
      </c>
      <c r="C7702" s="367" t="s">
        <v>99</v>
      </c>
      <c r="D7702" s="349" t="s">
        <v>5794</v>
      </c>
      <c r="E7702" s="370">
        <v>4000</v>
      </c>
      <c r="F7702" s="374" t="s">
        <v>9312</v>
      </c>
      <c r="G7702" s="350" t="s">
        <v>9313</v>
      </c>
      <c r="H7702" s="349" t="s">
        <v>5794</v>
      </c>
      <c r="I7702" s="349" t="s">
        <v>5793</v>
      </c>
      <c r="J7702" s="351" t="s">
        <v>5794</v>
      </c>
      <c r="K7702" s="352">
        <v>3</v>
      </c>
      <c r="L7702" s="353">
        <v>8</v>
      </c>
      <c r="M7702" s="377">
        <v>32000</v>
      </c>
      <c r="N7702" s="350">
        <v>0</v>
      </c>
      <c r="O7702" s="349">
        <v>0</v>
      </c>
      <c r="P7702" s="377">
        <v>0</v>
      </c>
    </row>
    <row r="7703" spans="1:16" x14ac:dyDescent="0.2">
      <c r="A7703" s="348" t="s">
        <v>5780</v>
      </c>
      <c r="B7703" s="104" t="s">
        <v>423</v>
      </c>
      <c r="C7703" s="367" t="s">
        <v>99</v>
      </c>
      <c r="D7703" s="349" t="s">
        <v>9314</v>
      </c>
      <c r="E7703" s="370">
        <v>6000</v>
      </c>
      <c r="F7703" s="374" t="s">
        <v>9312</v>
      </c>
      <c r="G7703" s="350" t="s">
        <v>9313</v>
      </c>
      <c r="H7703" s="349" t="s">
        <v>1026</v>
      </c>
      <c r="I7703" s="349" t="s">
        <v>5793</v>
      </c>
      <c r="J7703" s="351" t="s">
        <v>1026</v>
      </c>
      <c r="K7703" s="352">
        <v>2</v>
      </c>
      <c r="L7703" s="353">
        <v>4</v>
      </c>
      <c r="M7703" s="377">
        <v>19600</v>
      </c>
      <c r="N7703" s="350">
        <v>4</v>
      </c>
      <c r="O7703" s="349">
        <v>6</v>
      </c>
      <c r="P7703" s="377">
        <v>36000</v>
      </c>
    </row>
    <row r="7704" spans="1:16" x14ac:dyDescent="0.2">
      <c r="A7704" s="348" t="s">
        <v>5780</v>
      </c>
      <c r="B7704" s="104" t="s">
        <v>423</v>
      </c>
      <c r="C7704" s="367" t="s">
        <v>99</v>
      </c>
      <c r="D7704" s="349" t="s">
        <v>5794</v>
      </c>
      <c r="E7704" s="370">
        <v>3000</v>
      </c>
      <c r="F7704" s="374" t="s">
        <v>9315</v>
      </c>
      <c r="G7704" s="350" t="s">
        <v>9316</v>
      </c>
      <c r="H7704" s="349" t="s">
        <v>1026</v>
      </c>
      <c r="I7704" s="349" t="s">
        <v>1028</v>
      </c>
      <c r="J7704" s="351" t="s">
        <v>1026</v>
      </c>
      <c r="K7704" s="352">
        <v>4</v>
      </c>
      <c r="L7704" s="353">
        <v>12</v>
      </c>
      <c r="M7704" s="377">
        <v>36000</v>
      </c>
      <c r="N7704" s="350">
        <v>4</v>
      </c>
      <c r="O7704" s="349">
        <v>6</v>
      </c>
      <c r="P7704" s="377">
        <v>18000</v>
      </c>
    </row>
    <row r="7705" spans="1:16" x14ac:dyDescent="0.2">
      <c r="A7705" s="348" t="s">
        <v>5780</v>
      </c>
      <c r="B7705" s="104" t="s">
        <v>423</v>
      </c>
      <c r="C7705" s="367" t="s">
        <v>99</v>
      </c>
      <c r="D7705" s="349" t="s">
        <v>5863</v>
      </c>
      <c r="E7705" s="370">
        <v>2000</v>
      </c>
      <c r="F7705" s="374" t="s">
        <v>9317</v>
      </c>
      <c r="G7705" s="350" t="s">
        <v>9318</v>
      </c>
      <c r="H7705" s="349" t="s">
        <v>5821</v>
      </c>
      <c r="I7705" s="349" t="s">
        <v>5793</v>
      </c>
      <c r="J7705" s="351" t="s">
        <v>5821</v>
      </c>
      <c r="K7705" s="352">
        <v>4</v>
      </c>
      <c r="L7705" s="353">
        <v>12</v>
      </c>
      <c r="M7705" s="377">
        <v>24000</v>
      </c>
      <c r="N7705" s="350">
        <v>2</v>
      </c>
      <c r="O7705" s="349">
        <v>6</v>
      </c>
      <c r="P7705" s="377">
        <v>12000</v>
      </c>
    </row>
    <row r="7706" spans="1:16" x14ac:dyDescent="0.2">
      <c r="A7706" s="348" t="s">
        <v>5780</v>
      </c>
      <c r="B7706" s="104" t="s">
        <v>423</v>
      </c>
      <c r="C7706" s="367" t="s">
        <v>99</v>
      </c>
      <c r="D7706" s="349" t="s">
        <v>5911</v>
      </c>
      <c r="E7706" s="370">
        <v>4000</v>
      </c>
      <c r="F7706" s="374" t="s">
        <v>9319</v>
      </c>
      <c r="G7706" s="350" t="s">
        <v>9320</v>
      </c>
      <c r="H7706" s="349" t="s">
        <v>1060</v>
      </c>
      <c r="I7706" s="349" t="s">
        <v>5793</v>
      </c>
      <c r="J7706" s="351" t="s">
        <v>1060</v>
      </c>
      <c r="K7706" s="352">
        <v>2</v>
      </c>
      <c r="L7706" s="353">
        <v>6</v>
      </c>
      <c r="M7706" s="377">
        <v>21200</v>
      </c>
      <c r="N7706" s="350">
        <v>4</v>
      </c>
      <c r="O7706" s="349">
        <v>6</v>
      </c>
      <c r="P7706" s="377">
        <v>24000</v>
      </c>
    </row>
    <row r="7707" spans="1:16" x14ac:dyDescent="0.2">
      <c r="A7707" s="348" t="s">
        <v>5780</v>
      </c>
      <c r="B7707" s="104" t="s">
        <v>423</v>
      </c>
      <c r="C7707" s="367" t="s">
        <v>99</v>
      </c>
      <c r="D7707" s="349" t="s">
        <v>5794</v>
      </c>
      <c r="E7707" s="370">
        <v>3000</v>
      </c>
      <c r="F7707" s="374" t="s">
        <v>9321</v>
      </c>
      <c r="G7707" s="350" t="s">
        <v>9322</v>
      </c>
      <c r="H7707" s="349" t="s">
        <v>1026</v>
      </c>
      <c r="I7707" s="349" t="s">
        <v>5793</v>
      </c>
      <c r="J7707" s="351" t="s">
        <v>1026</v>
      </c>
      <c r="K7707" s="352">
        <v>4</v>
      </c>
      <c r="L7707" s="353">
        <v>12</v>
      </c>
      <c r="M7707" s="377">
        <v>36000</v>
      </c>
      <c r="N7707" s="350">
        <v>4</v>
      </c>
      <c r="O7707" s="349">
        <v>6</v>
      </c>
      <c r="P7707" s="377">
        <v>18000</v>
      </c>
    </row>
    <row r="7708" spans="1:16" x14ac:dyDescent="0.2">
      <c r="A7708" s="348" t="s">
        <v>5780</v>
      </c>
      <c r="B7708" s="104" t="s">
        <v>423</v>
      </c>
      <c r="C7708" s="367" t="s">
        <v>99</v>
      </c>
      <c r="D7708" s="349" t="s">
        <v>4514</v>
      </c>
      <c r="E7708" s="370">
        <v>3000</v>
      </c>
      <c r="F7708" s="374" t="s">
        <v>9323</v>
      </c>
      <c r="G7708" s="350" t="s">
        <v>9324</v>
      </c>
      <c r="H7708" s="349" t="s">
        <v>5825</v>
      </c>
      <c r="I7708" s="349" t="s">
        <v>1028</v>
      </c>
      <c r="J7708" s="351" t="s">
        <v>5825</v>
      </c>
      <c r="K7708" s="352">
        <v>4</v>
      </c>
      <c r="L7708" s="353">
        <v>12</v>
      </c>
      <c r="M7708" s="377">
        <v>36000</v>
      </c>
      <c r="N7708" s="350">
        <v>4</v>
      </c>
      <c r="O7708" s="349">
        <v>6</v>
      </c>
      <c r="P7708" s="377">
        <v>18000</v>
      </c>
    </row>
    <row r="7709" spans="1:16" x14ac:dyDescent="0.2">
      <c r="A7709" s="348" t="s">
        <v>5780</v>
      </c>
      <c r="B7709" s="104" t="s">
        <v>423</v>
      </c>
      <c r="C7709" s="367" t="s">
        <v>99</v>
      </c>
      <c r="D7709" s="349" t="s">
        <v>5911</v>
      </c>
      <c r="E7709" s="370">
        <v>4000</v>
      </c>
      <c r="F7709" s="374" t="s">
        <v>9325</v>
      </c>
      <c r="G7709" s="350" t="s">
        <v>9326</v>
      </c>
      <c r="H7709" s="349" t="s">
        <v>1060</v>
      </c>
      <c r="I7709" s="349" t="s">
        <v>5793</v>
      </c>
      <c r="J7709" s="351" t="s">
        <v>1060</v>
      </c>
      <c r="K7709" s="352">
        <v>2</v>
      </c>
      <c r="L7709" s="353">
        <v>6</v>
      </c>
      <c r="M7709" s="377">
        <v>23066.666666666668</v>
      </c>
      <c r="N7709" s="350">
        <v>4</v>
      </c>
      <c r="O7709" s="349">
        <v>6</v>
      </c>
      <c r="P7709" s="377">
        <v>24000</v>
      </c>
    </row>
    <row r="7710" spans="1:16" x14ac:dyDescent="0.2">
      <c r="A7710" s="348" t="s">
        <v>5780</v>
      </c>
      <c r="B7710" s="104" t="s">
        <v>423</v>
      </c>
      <c r="C7710" s="367" t="s">
        <v>99</v>
      </c>
      <c r="D7710" s="349" t="s">
        <v>5811</v>
      </c>
      <c r="E7710" s="370">
        <v>3000</v>
      </c>
      <c r="F7710" s="374" t="s">
        <v>9327</v>
      </c>
      <c r="G7710" s="350" t="s">
        <v>9328</v>
      </c>
      <c r="H7710" s="349" t="s">
        <v>9329</v>
      </c>
      <c r="I7710" s="349" t="s">
        <v>5814</v>
      </c>
      <c r="J7710" s="351" t="s">
        <v>9329</v>
      </c>
      <c r="K7710" s="352">
        <v>4</v>
      </c>
      <c r="L7710" s="353">
        <v>12</v>
      </c>
      <c r="M7710" s="377">
        <v>36000</v>
      </c>
      <c r="N7710" s="350">
        <v>4</v>
      </c>
      <c r="O7710" s="349">
        <v>6</v>
      </c>
      <c r="P7710" s="377">
        <v>18000</v>
      </c>
    </row>
    <row r="7711" spans="1:16" x14ac:dyDescent="0.2">
      <c r="A7711" s="348" t="s">
        <v>5780</v>
      </c>
      <c r="B7711" s="104" t="s">
        <v>423</v>
      </c>
      <c r="C7711" s="367" t="s">
        <v>99</v>
      </c>
      <c r="D7711" s="349" t="s">
        <v>5811</v>
      </c>
      <c r="E7711" s="370">
        <v>3000</v>
      </c>
      <c r="F7711" s="374" t="s">
        <v>9330</v>
      </c>
      <c r="G7711" s="350" t="s">
        <v>9331</v>
      </c>
      <c r="H7711" s="349" t="s">
        <v>7095</v>
      </c>
      <c r="I7711" s="349" t="s">
        <v>5793</v>
      </c>
      <c r="J7711" s="351" t="s">
        <v>7095</v>
      </c>
      <c r="K7711" s="352">
        <v>4</v>
      </c>
      <c r="L7711" s="353">
        <v>12</v>
      </c>
      <c r="M7711" s="377">
        <v>36000</v>
      </c>
      <c r="N7711" s="350">
        <v>4</v>
      </c>
      <c r="O7711" s="349">
        <v>6</v>
      </c>
      <c r="P7711" s="377">
        <v>18000</v>
      </c>
    </row>
    <row r="7712" spans="1:16" x14ac:dyDescent="0.2">
      <c r="A7712" s="348" t="s">
        <v>5780</v>
      </c>
      <c r="B7712" s="104" t="s">
        <v>423</v>
      </c>
      <c r="C7712" s="367" t="s">
        <v>99</v>
      </c>
      <c r="D7712" s="349" t="s">
        <v>5826</v>
      </c>
      <c r="E7712" s="370">
        <v>4000</v>
      </c>
      <c r="F7712" s="374" t="s">
        <v>9332</v>
      </c>
      <c r="G7712" s="350" t="s">
        <v>9333</v>
      </c>
      <c r="H7712" s="349" t="s">
        <v>1026</v>
      </c>
      <c r="I7712" s="349" t="s">
        <v>5793</v>
      </c>
      <c r="J7712" s="351" t="s">
        <v>1026</v>
      </c>
      <c r="K7712" s="352">
        <v>2</v>
      </c>
      <c r="L7712" s="353">
        <v>6</v>
      </c>
      <c r="M7712" s="377">
        <v>21200</v>
      </c>
      <c r="N7712" s="350">
        <v>4</v>
      </c>
      <c r="O7712" s="349">
        <v>6</v>
      </c>
      <c r="P7712" s="377">
        <v>24000</v>
      </c>
    </row>
    <row r="7713" spans="1:16" x14ac:dyDescent="0.2">
      <c r="A7713" s="348" t="s">
        <v>5780</v>
      </c>
      <c r="B7713" s="104" t="s">
        <v>423</v>
      </c>
      <c r="C7713" s="367" t="s">
        <v>99</v>
      </c>
      <c r="D7713" s="349" t="s">
        <v>7947</v>
      </c>
      <c r="E7713" s="370">
        <v>1500</v>
      </c>
      <c r="F7713" s="374" t="s">
        <v>9334</v>
      </c>
      <c r="G7713" s="350" t="s">
        <v>9335</v>
      </c>
      <c r="H7713" s="349" t="s">
        <v>1109</v>
      </c>
      <c r="I7713" s="349" t="s">
        <v>5793</v>
      </c>
      <c r="J7713" s="351" t="s">
        <v>1109</v>
      </c>
      <c r="K7713" s="352">
        <v>4</v>
      </c>
      <c r="L7713" s="353">
        <v>12</v>
      </c>
      <c r="M7713" s="377">
        <v>18000</v>
      </c>
      <c r="N7713" s="350">
        <v>4</v>
      </c>
      <c r="O7713" s="349">
        <v>6</v>
      </c>
      <c r="P7713" s="377">
        <v>9000</v>
      </c>
    </row>
    <row r="7714" spans="1:16" x14ac:dyDescent="0.2">
      <c r="A7714" s="348" t="s">
        <v>5780</v>
      </c>
      <c r="B7714" s="104" t="s">
        <v>423</v>
      </c>
      <c r="C7714" s="367" t="s">
        <v>99</v>
      </c>
      <c r="D7714" s="349" t="s">
        <v>7466</v>
      </c>
      <c r="E7714" s="370">
        <v>4500</v>
      </c>
      <c r="F7714" s="374" t="s">
        <v>9336</v>
      </c>
      <c r="G7714" s="350" t="s">
        <v>9337</v>
      </c>
      <c r="H7714" s="349" t="s">
        <v>6035</v>
      </c>
      <c r="I7714" s="349" t="s">
        <v>5793</v>
      </c>
      <c r="J7714" s="351" t="s">
        <v>6035</v>
      </c>
      <c r="K7714" s="352">
        <v>4</v>
      </c>
      <c r="L7714" s="353">
        <v>12</v>
      </c>
      <c r="M7714" s="377">
        <v>54000</v>
      </c>
      <c r="N7714" s="350">
        <v>4</v>
      </c>
      <c r="O7714" s="349">
        <v>6</v>
      </c>
      <c r="P7714" s="377">
        <v>27000</v>
      </c>
    </row>
    <row r="7715" spans="1:16" x14ac:dyDescent="0.2">
      <c r="A7715" s="348" t="s">
        <v>5780</v>
      </c>
      <c r="B7715" s="104" t="s">
        <v>423</v>
      </c>
      <c r="C7715" s="367" t="s">
        <v>99</v>
      </c>
      <c r="D7715" s="349" t="s">
        <v>9338</v>
      </c>
      <c r="E7715" s="370">
        <v>10500</v>
      </c>
      <c r="F7715" s="374" t="s">
        <v>9339</v>
      </c>
      <c r="G7715" s="350" t="s">
        <v>9340</v>
      </c>
      <c r="H7715" s="349" t="s">
        <v>9341</v>
      </c>
      <c r="I7715" s="349" t="s">
        <v>5793</v>
      </c>
      <c r="J7715" s="351" t="s">
        <v>9341</v>
      </c>
      <c r="K7715" s="352">
        <v>4</v>
      </c>
      <c r="L7715" s="353">
        <v>12</v>
      </c>
      <c r="M7715" s="377">
        <v>126000</v>
      </c>
      <c r="N7715" s="350">
        <v>4</v>
      </c>
      <c r="O7715" s="349">
        <v>6</v>
      </c>
      <c r="P7715" s="377">
        <v>63000</v>
      </c>
    </row>
    <row r="7716" spans="1:16" x14ac:dyDescent="0.2">
      <c r="A7716" s="348" t="s">
        <v>5780</v>
      </c>
      <c r="B7716" s="104" t="s">
        <v>423</v>
      </c>
      <c r="C7716" s="367" t="s">
        <v>99</v>
      </c>
      <c r="D7716" s="349" t="s">
        <v>7375</v>
      </c>
      <c r="E7716" s="370">
        <v>1500</v>
      </c>
      <c r="F7716" s="374" t="s">
        <v>9342</v>
      </c>
      <c r="G7716" s="350" t="s">
        <v>9343</v>
      </c>
      <c r="H7716" s="349" t="s">
        <v>5825</v>
      </c>
      <c r="I7716" s="349" t="s">
        <v>5793</v>
      </c>
      <c r="J7716" s="351" t="s">
        <v>5825</v>
      </c>
      <c r="K7716" s="352">
        <v>2</v>
      </c>
      <c r="L7716" s="353">
        <v>6</v>
      </c>
      <c r="M7716" s="377">
        <v>8650</v>
      </c>
      <c r="N7716" s="350">
        <v>4</v>
      </c>
      <c r="O7716" s="349">
        <v>6</v>
      </c>
      <c r="P7716" s="377">
        <v>9000</v>
      </c>
    </row>
    <row r="7717" spans="1:16" x14ac:dyDescent="0.2">
      <c r="A7717" s="348" t="s">
        <v>5780</v>
      </c>
      <c r="B7717" s="104" t="s">
        <v>423</v>
      </c>
      <c r="C7717" s="367" t="s">
        <v>99</v>
      </c>
      <c r="D7717" s="349" t="s">
        <v>5826</v>
      </c>
      <c r="E7717" s="370">
        <v>3000</v>
      </c>
      <c r="F7717" s="374" t="s">
        <v>9344</v>
      </c>
      <c r="G7717" s="350" t="s">
        <v>9345</v>
      </c>
      <c r="H7717" s="349" t="s">
        <v>5826</v>
      </c>
      <c r="I7717" s="349" t="s">
        <v>5793</v>
      </c>
      <c r="J7717" s="351" t="s">
        <v>5826</v>
      </c>
      <c r="K7717" s="352">
        <v>1</v>
      </c>
      <c r="L7717" s="353">
        <v>3</v>
      </c>
      <c r="M7717" s="377">
        <v>9000</v>
      </c>
      <c r="N7717" s="350">
        <v>4</v>
      </c>
      <c r="O7717" s="349">
        <v>6</v>
      </c>
      <c r="P7717" s="377">
        <v>18000</v>
      </c>
    </row>
    <row r="7718" spans="1:16" x14ac:dyDescent="0.2">
      <c r="A7718" s="348" t="s">
        <v>5780</v>
      </c>
      <c r="B7718" s="104" t="s">
        <v>423</v>
      </c>
      <c r="C7718" s="367" t="s">
        <v>99</v>
      </c>
      <c r="D7718" s="349" t="s">
        <v>5817</v>
      </c>
      <c r="E7718" s="370">
        <v>3500</v>
      </c>
      <c r="F7718" s="374" t="s">
        <v>9346</v>
      </c>
      <c r="G7718" s="350" t="s">
        <v>9347</v>
      </c>
      <c r="H7718" s="349" t="s">
        <v>5820</v>
      </c>
      <c r="I7718" s="349" t="s">
        <v>5793</v>
      </c>
      <c r="J7718" s="351" t="s">
        <v>5820</v>
      </c>
      <c r="K7718" s="352">
        <v>4</v>
      </c>
      <c r="L7718" s="353">
        <v>12</v>
      </c>
      <c r="M7718" s="377">
        <v>42000</v>
      </c>
      <c r="N7718" s="350">
        <v>4</v>
      </c>
      <c r="O7718" s="349">
        <v>6</v>
      </c>
      <c r="P7718" s="377">
        <v>21000</v>
      </c>
    </row>
    <row r="7719" spans="1:16" x14ac:dyDescent="0.2">
      <c r="A7719" s="348" t="s">
        <v>5780</v>
      </c>
      <c r="B7719" s="104" t="s">
        <v>423</v>
      </c>
      <c r="C7719" s="367" t="s">
        <v>99</v>
      </c>
      <c r="D7719" s="349" t="s">
        <v>6019</v>
      </c>
      <c r="E7719" s="370">
        <v>4000</v>
      </c>
      <c r="F7719" s="374" t="s">
        <v>9348</v>
      </c>
      <c r="G7719" s="350" t="s">
        <v>9349</v>
      </c>
      <c r="H7719" s="349" t="s">
        <v>1060</v>
      </c>
      <c r="I7719" s="349" t="s">
        <v>1028</v>
      </c>
      <c r="J7719" s="351" t="s">
        <v>1060</v>
      </c>
      <c r="K7719" s="352">
        <v>3</v>
      </c>
      <c r="L7719" s="353">
        <v>9</v>
      </c>
      <c r="M7719" s="377">
        <v>36000</v>
      </c>
      <c r="N7719" s="350">
        <v>0</v>
      </c>
      <c r="O7719" s="349">
        <v>0</v>
      </c>
      <c r="P7719" s="377">
        <v>0</v>
      </c>
    </row>
    <row r="7720" spans="1:16" x14ac:dyDescent="0.2">
      <c r="A7720" s="348" t="s">
        <v>5780</v>
      </c>
      <c r="B7720" s="104" t="s">
        <v>423</v>
      </c>
      <c r="C7720" s="367" t="s">
        <v>99</v>
      </c>
      <c r="D7720" s="349" t="s">
        <v>5849</v>
      </c>
      <c r="E7720" s="370">
        <v>4000</v>
      </c>
      <c r="F7720" s="374" t="s">
        <v>9350</v>
      </c>
      <c r="G7720" s="350" t="s">
        <v>9351</v>
      </c>
      <c r="H7720" s="349" t="s">
        <v>5849</v>
      </c>
      <c r="I7720" s="349" t="s">
        <v>5793</v>
      </c>
      <c r="J7720" s="351" t="s">
        <v>5849</v>
      </c>
      <c r="K7720" s="352">
        <v>2</v>
      </c>
      <c r="L7720" s="353">
        <v>4</v>
      </c>
      <c r="M7720" s="377">
        <v>13066.666666666666</v>
      </c>
      <c r="N7720" s="350">
        <v>4</v>
      </c>
      <c r="O7720" s="349">
        <v>6</v>
      </c>
      <c r="P7720" s="377">
        <v>24000</v>
      </c>
    </row>
    <row r="7721" spans="1:16" x14ac:dyDescent="0.2">
      <c r="A7721" s="348" t="s">
        <v>5780</v>
      </c>
      <c r="B7721" s="104" t="s">
        <v>423</v>
      </c>
      <c r="C7721" s="367" t="s">
        <v>99</v>
      </c>
      <c r="D7721" s="349" t="s">
        <v>5794</v>
      </c>
      <c r="E7721" s="370">
        <v>3500</v>
      </c>
      <c r="F7721" s="374" t="s">
        <v>9352</v>
      </c>
      <c r="G7721" s="350" t="s">
        <v>9353</v>
      </c>
      <c r="H7721" s="349" t="s">
        <v>1026</v>
      </c>
      <c r="I7721" s="349" t="s">
        <v>1028</v>
      </c>
      <c r="J7721" s="351" t="s">
        <v>1026</v>
      </c>
      <c r="K7721" s="352">
        <v>4</v>
      </c>
      <c r="L7721" s="353">
        <v>12</v>
      </c>
      <c r="M7721" s="377">
        <v>42000</v>
      </c>
      <c r="N7721" s="350">
        <v>4</v>
      </c>
      <c r="O7721" s="349">
        <v>6</v>
      </c>
      <c r="P7721" s="377">
        <v>21000</v>
      </c>
    </row>
    <row r="7722" spans="1:16" x14ac:dyDescent="0.2">
      <c r="A7722" s="348" t="s">
        <v>5780</v>
      </c>
      <c r="B7722" s="104" t="s">
        <v>423</v>
      </c>
      <c r="C7722" s="367" t="s">
        <v>99</v>
      </c>
      <c r="D7722" s="349" t="s">
        <v>4514</v>
      </c>
      <c r="E7722" s="370">
        <v>4000</v>
      </c>
      <c r="F7722" s="374" t="s">
        <v>9354</v>
      </c>
      <c r="G7722" s="350" t="s">
        <v>9355</v>
      </c>
      <c r="H7722" s="349" t="s">
        <v>5849</v>
      </c>
      <c r="I7722" s="349" t="s">
        <v>5793</v>
      </c>
      <c r="J7722" s="351" t="s">
        <v>5849</v>
      </c>
      <c r="K7722" s="352">
        <v>3</v>
      </c>
      <c r="L7722" s="353">
        <v>9</v>
      </c>
      <c r="M7722" s="377">
        <v>36000</v>
      </c>
      <c r="N7722" s="350">
        <v>0</v>
      </c>
      <c r="O7722" s="349">
        <v>0</v>
      </c>
      <c r="P7722" s="377">
        <v>0</v>
      </c>
    </row>
    <row r="7723" spans="1:16" x14ac:dyDescent="0.2">
      <c r="A7723" s="348" t="s">
        <v>5780</v>
      </c>
      <c r="B7723" s="104" t="s">
        <v>423</v>
      </c>
      <c r="C7723" s="367" t="s">
        <v>99</v>
      </c>
      <c r="D7723" s="349" t="s">
        <v>5849</v>
      </c>
      <c r="E7723" s="370">
        <v>4000</v>
      </c>
      <c r="F7723" s="374" t="s">
        <v>9354</v>
      </c>
      <c r="G7723" s="350" t="s">
        <v>9355</v>
      </c>
      <c r="H7723" s="349" t="s">
        <v>5825</v>
      </c>
      <c r="I7723" s="349" t="s">
        <v>5793</v>
      </c>
      <c r="J7723" s="351" t="s">
        <v>5825</v>
      </c>
      <c r="K7723" s="352">
        <v>1</v>
      </c>
      <c r="L7723" s="353">
        <v>3</v>
      </c>
      <c r="M7723" s="377">
        <v>10800</v>
      </c>
      <c r="N7723" s="350">
        <v>4</v>
      </c>
      <c r="O7723" s="349">
        <v>6</v>
      </c>
      <c r="P7723" s="377">
        <v>24000</v>
      </c>
    </row>
    <row r="7724" spans="1:16" x14ac:dyDescent="0.2">
      <c r="A7724" s="348" t="s">
        <v>5780</v>
      </c>
      <c r="B7724" s="104" t="s">
        <v>423</v>
      </c>
      <c r="C7724" s="367" t="s">
        <v>99</v>
      </c>
      <c r="D7724" s="349" t="s">
        <v>5893</v>
      </c>
      <c r="E7724" s="370">
        <v>4000</v>
      </c>
      <c r="F7724" s="374" t="s">
        <v>9356</v>
      </c>
      <c r="G7724" s="350" t="s">
        <v>9357</v>
      </c>
      <c r="H7724" s="349" t="s">
        <v>1060</v>
      </c>
      <c r="I7724" s="349" t="s">
        <v>5793</v>
      </c>
      <c r="J7724" s="351" t="s">
        <v>1060</v>
      </c>
      <c r="K7724" s="352">
        <v>4</v>
      </c>
      <c r="L7724" s="353">
        <v>12</v>
      </c>
      <c r="M7724" s="377">
        <v>48000</v>
      </c>
      <c r="N7724" s="350">
        <v>4</v>
      </c>
      <c r="O7724" s="349">
        <v>6</v>
      </c>
      <c r="P7724" s="377">
        <v>24000</v>
      </c>
    </row>
    <row r="7725" spans="1:16" x14ac:dyDescent="0.2">
      <c r="A7725" s="348" t="s">
        <v>5780</v>
      </c>
      <c r="B7725" s="104" t="s">
        <v>423</v>
      </c>
      <c r="C7725" s="367" t="s">
        <v>99</v>
      </c>
      <c r="D7725" s="349" t="s">
        <v>5923</v>
      </c>
      <c r="E7725" s="370">
        <v>3000</v>
      </c>
      <c r="F7725" s="374" t="s">
        <v>9358</v>
      </c>
      <c r="G7725" s="350" t="s">
        <v>9359</v>
      </c>
      <c r="H7725" s="349" t="s">
        <v>9360</v>
      </c>
      <c r="I7725" s="349" t="s">
        <v>5785</v>
      </c>
      <c r="J7725" s="351" t="s">
        <v>9360</v>
      </c>
      <c r="K7725" s="352">
        <v>4</v>
      </c>
      <c r="L7725" s="353">
        <v>12</v>
      </c>
      <c r="M7725" s="377">
        <v>36000</v>
      </c>
      <c r="N7725" s="350">
        <v>4</v>
      </c>
      <c r="O7725" s="349">
        <v>6</v>
      </c>
      <c r="P7725" s="377">
        <v>18000</v>
      </c>
    </row>
    <row r="7726" spans="1:16" x14ac:dyDescent="0.2">
      <c r="A7726" s="348" t="s">
        <v>5780</v>
      </c>
      <c r="B7726" s="104" t="s">
        <v>423</v>
      </c>
      <c r="C7726" s="367" t="s">
        <v>99</v>
      </c>
      <c r="D7726" s="349" t="s">
        <v>5829</v>
      </c>
      <c r="E7726" s="370">
        <v>4000</v>
      </c>
      <c r="F7726" s="374" t="s">
        <v>9361</v>
      </c>
      <c r="G7726" s="350" t="s">
        <v>9362</v>
      </c>
      <c r="H7726" s="349" t="s">
        <v>1060</v>
      </c>
      <c r="I7726" s="349" t="s">
        <v>5793</v>
      </c>
      <c r="J7726" s="351" t="s">
        <v>1060</v>
      </c>
      <c r="K7726" s="352">
        <v>2</v>
      </c>
      <c r="L7726" s="353">
        <v>6</v>
      </c>
      <c r="M7726" s="377">
        <v>23066.666666666668</v>
      </c>
      <c r="N7726" s="350">
        <v>4</v>
      </c>
      <c r="O7726" s="349">
        <v>6</v>
      </c>
      <c r="P7726" s="377">
        <v>24000</v>
      </c>
    </row>
    <row r="7727" spans="1:16" x14ac:dyDescent="0.2">
      <c r="A7727" s="348" t="s">
        <v>5780</v>
      </c>
      <c r="B7727" s="104" t="s">
        <v>423</v>
      </c>
      <c r="C7727" s="367" t="s">
        <v>99</v>
      </c>
      <c r="D7727" s="349" t="s">
        <v>6538</v>
      </c>
      <c r="E7727" s="370">
        <v>4000</v>
      </c>
      <c r="F7727" s="374" t="s">
        <v>9363</v>
      </c>
      <c r="G7727" s="350" t="s">
        <v>9364</v>
      </c>
      <c r="H7727" s="349" t="s">
        <v>1060</v>
      </c>
      <c r="I7727" s="349" t="s">
        <v>5793</v>
      </c>
      <c r="J7727" s="351" t="s">
        <v>1060</v>
      </c>
      <c r="K7727" s="352">
        <v>4</v>
      </c>
      <c r="L7727" s="353">
        <v>12</v>
      </c>
      <c r="M7727" s="377">
        <v>48000</v>
      </c>
      <c r="N7727" s="350">
        <v>4</v>
      </c>
      <c r="O7727" s="349">
        <v>6</v>
      </c>
      <c r="P7727" s="377">
        <v>24000</v>
      </c>
    </row>
    <row r="7728" spans="1:16" x14ac:dyDescent="0.2">
      <c r="A7728" s="348" t="s">
        <v>5780</v>
      </c>
      <c r="B7728" s="104" t="s">
        <v>423</v>
      </c>
      <c r="C7728" s="367" t="s">
        <v>99</v>
      </c>
      <c r="D7728" s="349" t="s">
        <v>5863</v>
      </c>
      <c r="E7728" s="370">
        <v>4000</v>
      </c>
      <c r="F7728" s="374" t="s">
        <v>9365</v>
      </c>
      <c r="G7728" s="350" t="s">
        <v>9366</v>
      </c>
      <c r="H7728" s="349" t="s">
        <v>5875</v>
      </c>
      <c r="I7728" s="349" t="s">
        <v>5793</v>
      </c>
      <c r="J7728" s="351" t="s">
        <v>5875</v>
      </c>
      <c r="K7728" s="352">
        <v>4</v>
      </c>
      <c r="L7728" s="353">
        <v>10</v>
      </c>
      <c r="M7728" s="377">
        <v>40000</v>
      </c>
      <c r="N7728" s="350">
        <v>0</v>
      </c>
      <c r="O7728" s="349">
        <v>0</v>
      </c>
      <c r="P7728" s="377">
        <v>0</v>
      </c>
    </row>
    <row r="7729" spans="1:16" x14ac:dyDescent="0.2">
      <c r="A7729" s="348" t="s">
        <v>5780</v>
      </c>
      <c r="B7729" s="104" t="s">
        <v>423</v>
      </c>
      <c r="C7729" s="367" t="s">
        <v>99</v>
      </c>
      <c r="D7729" s="349" t="s">
        <v>5797</v>
      </c>
      <c r="E7729" s="370">
        <v>4000</v>
      </c>
      <c r="F7729" s="374" t="s">
        <v>9365</v>
      </c>
      <c r="G7729" s="350" t="s">
        <v>9366</v>
      </c>
      <c r="H7729" s="349" t="s">
        <v>1060</v>
      </c>
      <c r="I7729" s="349" t="s">
        <v>5793</v>
      </c>
      <c r="J7729" s="351" t="s">
        <v>1060</v>
      </c>
      <c r="K7729" s="352">
        <v>1</v>
      </c>
      <c r="L7729" s="353">
        <v>2</v>
      </c>
      <c r="M7729" s="377">
        <v>7600</v>
      </c>
      <c r="N7729" s="350">
        <v>4</v>
      </c>
      <c r="O7729" s="349">
        <v>6</v>
      </c>
      <c r="P7729" s="377">
        <v>24000</v>
      </c>
    </row>
    <row r="7730" spans="1:16" x14ac:dyDescent="0.2">
      <c r="A7730" s="348" t="s">
        <v>5780</v>
      </c>
      <c r="B7730" s="104" t="s">
        <v>423</v>
      </c>
      <c r="C7730" s="367" t="s">
        <v>99</v>
      </c>
      <c r="D7730" s="349" t="s">
        <v>4514</v>
      </c>
      <c r="E7730" s="370">
        <v>4000</v>
      </c>
      <c r="F7730" s="374" t="s">
        <v>9367</v>
      </c>
      <c r="G7730" s="350" t="s">
        <v>9368</v>
      </c>
      <c r="H7730" s="349" t="s">
        <v>5972</v>
      </c>
      <c r="I7730" s="349" t="s">
        <v>5793</v>
      </c>
      <c r="J7730" s="351" t="s">
        <v>5972</v>
      </c>
      <c r="K7730" s="352">
        <v>4</v>
      </c>
      <c r="L7730" s="353">
        <v>12</v>
      </c>
      <c r="M7730" s="377">
        <v>48000</v>
      </c>
      <c r="N7730" s="350">
        <v>4</v>
      </c>
      <c r="O7730" s="349">
        <v>6</v>
      </c>
      <c r="P7730" s="377">
        <v>24000</v>
      </c>
    </row>
    <row r="7731" spans="1:16" x14ac:dyDescent="0.2">
      <c r="A7731" s="348" t="s">
        <v>5780</v>
      </c>
      <c r="B7731" s="104" t="s">
        <v>423</v>
      </c>
      <c r="C7731" s="367" t="s">
        <v>99</v>
      </c>
      <c r="D7731" s="349" t="s">
        <v>5811</v>
      </c>
      <c r="E7731" s="370">
        <v>2000</v>
      </c>
      <c r="F7731" s="374" t="s">
        <v>9369</v>
      </c>
      <c r="G7731" s="350" t="s">
        <v>9370</v>
      </c>
      <c r="H7731" s="349" t="s">
        <v>8126</v>
      </c>
      <c r="I7731" s="349" t="s">
        <v>5785</v>
      </c>
      <c r="J7731" s="351" t="s">
        <v>8126</v>
      </c>
      <c r="K7731" s="352">
        <v>4</v>
      </c>
      <c r="L7731" s="353">
        <v>12</v>
      </c>
      <c r="M7731" s="377">
        <v>24000</v>
      </c>
      <c r="N7731" s="350">
        <v>1</v>
      </c>
      <c r="O7731" s="349">
        <v>3</v>
      </c>
      <c r="P7731" s="377">
        <v>4533.333333333333</v>
      </c>
    </row>
    <row r="7732" spans="1:16" x14ac:dyDescent="0.2">
      <c r="A7732" s="348" t="s">
        <v>5780</v>
      </c>
      <c r="B7732" s="104" t="s">
        <v>423</v>
      </c>
      <c r="C7732" s="367" t="s">
        <v>99</v>
      </c>
      <c r="D7732" s="349" t="s">
        <v>5811</v>
      </c>
      <c r="E7732" s="370">
        <v>3000</v>
      </c>
      <c r="F7732" s="374" t="s">
        <v>2734</v>
      </c>
      <c r="G7732" s="350" t="s">
        <v>2735</v>
      </c>
      <c r="H7732" s="349" t="s">
        <v>1895</v>
      </c>
      <c r="I7732" s="349" t="s">
        <v>5793</v>
      </c>
      <c r="J7732" s="351" t="s">
        <v>1895</v>
      </c>
      <c r="K7732" s="352">
        <v>1</v>
      </c>
      <c r="L7732" s="353">
        <v>3</v>
      </c>
      <c r="M7732" s="377">
        <v>8100</v>
      </c>
      <c r="N7732" s="350">
        <v>4</v>
      </c>
      <c r="O7732" s="349">
        <v>6</v>
      </c>
      <c r="P7732" s="377">
        <v>18000</v>
      </c>
    </row>
    <row r="7733" spans="1:16" x14ac:dyDescent="0.2">
      <c r="A7733" s="348" t="s">
        <v>5780</v>
      </c>
      <c r="B7733" s="104" t="s">
        <v>423</v>
      </c>
      <c r="C7733" s="367" t="s">
        <v>99</v>
      </c>
      <c r="D7733" s="349" t="s">
        <v>6130</v>
      </c>
      <c r="E7733" s="370">
        <v>4000</v>
      </c>
      <c r="F7733" s="374" t="s">
        <v>9371</v>
      </c>
      <c r="G7733" s="350" t="s">
        <v>9372</v>
      </c>
      <c r="H7733" s="349" t="s">
        <v>5825</v>
      </c>
      <c r="I7733" s="349" t="s">
        <v>5793</v>
      </c>
      <c r="J7733" s="351" t="s">
        <v>5825</v>
      </c>
      <c r="K7733" s="352">
        <v>2</v>
      </c>
      <c r="L7733" s="353">
        <v>6</v>
      </c>
      <c r="M7733" s="377">
        <v>23066.666666666668</v>
      </c>
      <c r="N7733" s="350">
        <v>4</v>
      </c>
      <c r="O7733" s="349">
        <v>6</v>
      </c>
      <c r="P7733" s="377">
        <v>24000</v>
      </c>
    </row>
    <row r="7734" spans="1:16" x14ac:dyDescent="0.2">
      <c r="A7734" s="348" t="s">
        <v>5780</v>
      </c>
      <c r="B7734" s="104" t="s">
        <v>423</v>
      </c>
      <c r="C7734" s="367" t="s">
        <v>99</v>
      </c>
      <c r="D7734" s="349" t="s">
        <v>5870</v>
      </c>
      <c r="E7734" s="370">
        <v>4000</v>
      </c>
      <c r="F7734" s="374" t="s">
        <v>9373</v>
      </c>
      <c r="G7734" s="350" t="s">
        <v>9374</v>
      </c>
      <c r="H7734" s="349" t="s">
        <v>6035</v>
      </c>
      <c r="I7734" s="349" t="s">
        <v>5793</v>
      </c>
      <c r="J7734" s="351" t="s">
        <v>6035</v>
      </c>
      <c r="K7734" s="352">
        <v>4</v>
      </c>
      <c r="L7734" s="353">
        <v>12</v>
      </c>
      <c r="M7734" s="377">
        <v>48000</v>
      </c>
      <c r="N7734" s="350">
        <v>4</v>
      </c>
      <c r="O7734" s="349">
        <v>6</v>
      </c>
      <c r="P7734" s="377">
        <v>24000</v>
      </c>
    </row>
    <row r="7735" spans="1:16" x14ac:dyDescent="0.2">
      <c r="A7735" s="348" t="s">
        <v>5780</v>
      </c>
      <c r="B7735" s="104" t="s">
        <v>423</v>
      </c>
      <c r="C7735" s="367" t="s">
        <v>99</v>
      </c>
      <c r="D7735" s="349" t="s">
        <v>5829</v>
      </c>
      <c r="E7735" s="370">
        <v>4000</v>
      </c>
      <c r="F7735" s="374" t="s">
        <v>9375</v>
      </c>
      <c r="G7735" s="350" t="s">
        <v>9376</v>
      </c>
      <c r="H7735" s="349" t="s">
        <v>5825</v>
      </c>
      <c r="I7735" s="349" t="s">
        <v>5793</v>
      </c>
      <c r="J7735" s="351" t="s">
        <v>5825</v>
      </c>
      <c r="K7735" s="352">
        <v>2</v>
      </c>
      <c r="L7735" s="353">
        <v>6</v>
      </c>
      <c r="M7735" s="377">
        <v>23066.666666666668</v>
      </c>
      <c r="N7735" s="350">
        <v>4</v>
      </c>
      <c r="O7735" s="349">
        <v>6</v>
      </c>
      <c r="P7735" s="377">
        <v>24000</v>
      </c>
    </row>
    <row r="7736" spans="1:16" x14ac:dyDescent="0.2">
      <c r="A7736" s="348" t="s">
        <v>5780</v>
      </c>
      <c r="B7736" s="104" t="s">
        <v>423</v>
      </c>
      <c r="C7736" s="367" t="s">
        <v>99</v>
      </c>
      <c r="D7736" s="349" t="s">
        <v>5863</v>
      </c>
      <c r="E7736" s="370">
        <v>4000</v>
      </c>
      <c r="F7736" s="374" t="s">
        <v>9377</v>
      </c>
      <c r="G7736" s="350" t="s">
        <v>9378</v>
      </c>
      <c r="H7736" s="349" t="s">
        <v>5875</v>
      </c>
      <c r="I7736" s="349" t="s">
        <v>5793</v>
      </c>
      <c r="J7736" s="351" t="s">
        <v>5875</v>
      </c>
      <c r="K7736" s="352">
        <v>4</v>
      </c>
      <c r="L7736" s="353">
        <v>10</v>
      </c>
      <c r="M7736" s="377">
        <v>40000</v>
      </c>
      <c r="N7736" s="350">
        <v>0</v>
      </c>
      <c r="O7736" s="349">
        <v>0</v>
      </c>
      <c r="P7736" s="377">
        <v>0</v>
      </c>
    </row>
    <row r="7737" spans="1:16" x14ac:dyDescent="0.2">
      <c r="A7737" s="348" t="s">
        <v>5780</v>
      </c>
      <c r="B7737" s="104" t="s">
        <v>423</v>
      </c>
      <c r="C7737" s="367" t="s">
        <v>99</v>
      </c>
      <c r="D7737" s="349" t="s">
        <v>6130</v>
      </c>
      <c r="E7737" s="370">
        <v>4000</v>
      </c>
      <c r="F7737" s="374" t="s">
        <v>9379</v>
      </c>
      <c r="G7737" s="350" t="s">
        <v>9380</v>
      </c>
      <c r="H7737" s="349" t="s">
        <v>1544</v>
      </c>
      <c r="I7737" s="349" t="s">
        <v>5793</v>
      </c>
      <c r="J7737" s="351" t="s">
        <v>1544</v>
      </c>
      <c r="K7737" s="352">
        <v>2</v>
      </c>
      <c r="L7737" s="353">
        <v>6</v>
      </c>
      <c r="M7737" s="377">
        <v>22933.333333333332</v>
      </c>
      <c r="N7737" s="350">
        <v>4</v>
      </c>
      <c r="O7737" s="349">
        <v>6</v>
      </c>
      <c r="P7737" s="377">
        <v>24000</v>
      </c>
    </row>
    <row r="7738" spans="1:16" x14ac:dyDescent="0.2">
      <c r="A7738" s="348" t="s">
        <v>5780</v>
      </c>
      <c r="B7738" s="104" t="s">
        <v>423</v>
      </c>
      <c r="C7738" s="367" t="s">
        <v>99</v>
      </c>
      <c r="D7738" s="349" t="s">
        <v>5863</v>
      </c>
      <c r="E7738" s="370">
        <v>3000</v>
      </c>
      <c r="F7738" s="374" t="s">
        <v>9381</v>
      </c>
      <c r="G7738" s="350" t="s">
        <v>9382</v>
      </c>
      <c r="H7738" s="349" t="s">
        <v>5821</v>
      </c>
      <c r="I7738" s="349" t="s">
        <v>5793</v>
      </c>
      <c r="J7738" s="351" t="s">
        <v>5821</v>
      </c>
      <c r="K7738" s="352">
        <v>4</v>
      </c>
      <c r="L7738" s="353">
        <v>12</v>
      </c>
      <c r="M7738" s="377">
        <v>36000</v>
      </c>
      <c r="N7738" s="350">
        <v>4</v>
      </c>
      <c r="O7738" s="349">
        <v>6</v>
      </c>
      <c r="P7738" s="377">
        <v>18000</v>
      </c>
    </row>
    <row r="7739" spans="1:16" x14ac:dyDescent="0.2">
      <c r="A7739" s="348" t="s">
        <v>5780</v>
      </c>
      <c r="B7739" s="104" t="s">
        <v>423</v>
      </c>
      <c r="C7739" s="367" t="s">
        <v>99</v>
      </c>
      <c r="D7739" s="349" t="s">
        <v>5870</v>
      </c>
      <c r="E7739" s="370">
        <v>4000</v>
      </c>
      <c r="F7739" s="374" t="s">
        <v>9383</v>
      </c>
      <c r="G7739" s="350" t="s">
        <v>9384</v>
      </c>
      <c r="H7739" s="349" t="s">
        <v>5821</v>
      </c>
      <c r="I7739" s="349" t="s">
        <v>5793</v>
      </c>
      <c r="J7739" s="351" t="s">
        <v>5821</v>
      </c>
      <c r="K7739" s="352">
        <v>1</v>
      </c>
      <c r="L7739" s="353">
        <v>1</v>
      </c>
      <c r="M7739" s="377">
        <v>4000</v>
      </c>
      <c r="N7739" s="350">
        <v>0</v>
      </c>
      <c r="O7739" s="349">
        <v>0</v>
      </c>
      <c r="P7739" s="377">
        <v>0</v>
      </c>
    </row>
    <row r="7740" spans="1:16" x14ac:dyDescent="0.2">
      <c r="A7740" s="348" t="s">
        <v>5780</v>
      </c>
      <c r="B7740" s="104" t="s">
        <v>423</v>
      </c>
      <c r="C7740" s="367" t="s">
        <v>99</v>
      </c>
      <c r="D7740" s="349" t="s">
        <v>5911</v>
      </c>
      <c r="E7740" s="370">
        <v>4000</v>
      </c>
      <c r="F7740" s="374" t="s">
        <v>9385</v>
      </c>
      <c r="G7740" s="350" t="s">
        <v>9386</v>
      </c>
      <c r="H7740" s="349" t="s">
        <v>1026</v>
      </c>
      <c r="I7740" s="349" t="s">
        <v>5793</v>
      </c>
      <c r="J7740" s="351" t="s">
        <v>1026</v>
      </c>
      <c r="K7740" s="352">
        <v>2</v>
      </c>
      <c r="L7740" s="353">
        <v>5</v>
      </c>
      <c r="M7740" s="377">
        <v>19466.666666666668</v>
      </c>
      <c r="N7740" s="350">
        <v>4</v>
      </c>
      <c r="O7740" s="349">
        <v>6</v>
      </c>
      <c r="P7740" s="377">
        <v>24000</v>
      </c>
    </row>
    <row r="7741" spans="1:16" x14ac:dyDescent="0.2">
      <c r="A7741" s="348" t="s">
        <v>5780</v>
      </c>
      <c r="B7741" s="104" t="s">
        <v>423</v>
      </c>
      <c r="C7741" s="367" t="s">
        <v>99</v>
      </c>
      <c r="D7741" s="349" t="s">
        <v>5863</v>
      </c>
      <c r="E7741" s="370">
        <v>3000</v>
      </c>
      <c r="F7741" s="374" t="s">
        <v>9387</v>
      </c>
      <c r="G7741" s="350" t="s">
        <v>9388</v>
      </c>
      <c r="H7741" s="349" t="s">
        <v>5875</v>
      </c>
      <c r="I7741" s="349" t="s">
        <v>5793</v>
      </c>
      <c r="J7741" s="351" t="s">
        <v>5875</v>
      </c>
      <c r="K7741" s="352">
        <v>4</v>
      </c>
      <c r="L7741" s="353">
        <v>12</v>
      </c>
      <c r="M7741" s="377">
        <v>36000</v>
      </c>
      <c r="N7741" s="350">
        <v>4</v>
      </c>
      <c r="O7741" s="349">
        <v>6</v>
      </c>
      <c r="P7741" s="377">
        <v>18000</v>
      </c>
    </row>
    <row r="7742" spans="1:16" x14ac:dyDescent="0.2">
      <c r="A7742" s="348" t="s">
        <v>5780</v>
      </c>
      <c r="B7742" s="104" t="s">
        <v>423</v>
      </c>
      <c r="C7742" s="367" t="s">
        <v>99</v>
      </c>
      <c r="D7742" s="349" t="s">
        <v>5790</v>
      </c>
      <c r="E7742" s="370">
        <v>4000</v>
      </c>
      <c r="F7742" s="374" t="s">
        <v>9389</v>
      </c>
      <c r="G7742" s="350" t="s">
        <v>9390</v>
      </c>
      <c r="H7742" s="349" t="s">
        <v>1060</v>
      </c>
      <c r="I7742" s="349" t="s">
        <v>5793</v>
      </c>
      <c r="J7742" s="351" t="s">
        <v>1060</v>
      </c>
      <c r="K7742" s="352">
        <v>4</v>
      </c>
      <c r="L7742" s="353">
        <v>10</v>
      </c>
      <c r="M7742" s="377">
        <v>40000</v>
      </c>
      <c r="N7742" s="350">
        <v>0</v>
      </c>
      <c r="O7742" s="349">
        <v>0</v>
      </c>
      <c r="P7742" s="377">
        <v>0</v>
      </c>
    </row>
    <row r="7743" spans="1:16" x14ac:dyDescent="0.2">
      <c r="A7743" s="348" t="s">
        <v>5780</v>
      </c>
      <c r="B7743" s="104" t="s">
        <v>423</v>
      </c>
      <c r="C7743" s="367" t="s">
        <v>99</v>
      </c>
      <c r="D7743" s="349" t="s">
        <v>5911</v>
      </c>
      <c r="E7743" s="370">
        <v>4000</v>
      </c>
      <c r="F7743" s="374" t="s">
        <v>9391</v>
      </c>
      <c r="G7743" s="350" t="s">
        <v>9392</v>
      </c>
      <c r="H7743" s="349" t="s">
        <v>5825</v>
      </c>
      <c r="I7743" s="349" t="s">
        <v>5793</v>
      </c>
      <c r="J7743" s="351" t="s">
        <v>5825</v>
      </c>
      <c r="K7743" s="352">
        <v>2</v>
      </c>
      <c r="L7743" s="353">
        <v>6</v>
      </c>
      <c r="M7743" s="377">
        <v>23066.666666666668</v>
      </c>
      <c r="N7743" s="350">
        <v>4</v>
      </c>
      <c r="O7743" s="349">
        <v>6</v>
      </c>
      <c r="P7743" s="377">
        <v>24000</v>
      </c>
    </row>
    <row r="7744" spans="1:16" x14ac:dyDescent="0.2">
      <c r="A7744" s="348" t="s">
        <v>5780</v>
      </c>
      <c r="B7744" s="104" t="s">
        <v>423</v>
      </c>
      <c r="C7744" s="367" t="s">
        <v>99</v>
      </c>
      <c r="D7744" s="349" t="s">
        <v>7994</v>
      </c>
      <c r="E7744" s="370">
        <v>2000</v>
      </c>
      <c r="F7744" s="374" t="s">
        <v>9393</v>
      </c>
      <c r="G7744" s="350" t="s">
        <v>9394</v>
      </c>
      <c r="H7744" s="349" t="s">
        <v>2439</v>
      </c>
      <c r="I7744" s="349" t="s">
        <v>5793</v>
      </c>
      <c r="J7744" s="351" t="s">
        <v>2439</v>
      </c>
      <c r="K7744" s="352">
        <v>4</v>
      </c>
      <c r="L7744" s="353">
        <v>12</v>
      </c>
      <c r="M7744" s="377">
        <v>24000</v>
      </c>
      <c r="N7744" s="350">
        <v>4</v>
      </c>
      <c r="O7744" s="349">
        <v>6</v>
      </c>
      <c r="P7744" s="377">
        <v>12000</v>
      </c>
    </row>
    <row r="7745" spans="1:16" x14ac:dyDescent="0.2">
      <c r="A7745" s="348" t="s">
        <v>5780</v>
      </c>
      <c r="B7745" s="104" t="s">
        <v>423</v>
      </c>
      <c r="C7745" s="367" t="s">
        <v>99</v>
      </c>
      <c r="D7745" s="349" t="s">
        <v>5811</v>
      </c>
      <c r="E7745" s="370">
        <v>3000</v>
      </c>
      <c r="F7745" s="374" t="s">
        <v>9395</v>
      </c>
      <c r="G7745" s="350" t="s">
        <v>9396</v>
      </c>
      <c r="H7745" s="349" t="s">
        <v>1026</v>
      </c>
      <c r="I7745" s="349" t="s">
        <v>5793</v>
      </c>
      <c r="J7745" s="351" t="s">
        <v>1026</v>
      </c>
      <c r="K7745" s="352">
        <v>2</v>
      </c>
      <c r="L7745" s="353">
        <v>6</v>
      </c>
      <c r="M7745" s="377">
        <v>18000</v>
      </c>
      <c r="N7745" s="350">
        <v>0</v>
      </c>
      <c r="O7745" s="349">
        <v>0</v>
      </c>
      <c r="P7745" s="377">
        <v>0</v>
      </c>
    </row>
    <row r="7746" spans="1:16" x14ac:dyDescent="0.2">
      <c r="A7746" s="348" t="s">
        <v>5780</v>
      </c>
      <c r="B7746" s="104" t="s">
        <v>423</v>
      </c>
      <c r="C7746" s="367" t="s">
        <v>99</v>
      </c>
      <c r="D7746" s="349" t="s">
        <v>5811</v>
      </c>
      <c r="E7746" s="370">
        <v>3000</v>
      </c>
      <c r="F7746" s="374" t="s">
        <v>9395</v>
      </c>
      <c r="G7746" s="350" t="s">
        <v>9396</v>
      </c>
      <c r="H7746" s="349" t="s">
        <v>5826</v>
      </c>
      <c r="I7746" s="349" t="s">
        <v>5793</v>
      </c>
      <c r="J7746" s="351" t="s">
        <v>5826</v>
      </c>
      <c r="K7746" s="352">
        <v>1</v>
      </c>
      <c r="L7746" s="353">
        <v>1</v>
      </c>
      <c r="M7746" s="377">
        <v>3000</v>
      </c>
      <c r="N7746" s="350">
        <v>4</v>
      </c>
      <c r="O7746" s="349">
        <v>6</v>
      </c>
      <c r="P7746" s="377">
        <v>18000</v>
      </c>
    </row>
    <row r="7747" spans="1:16" x14ac:dyDescent="0.2">
      <c r="A7747" s="348" t="s">
        <v>5780</v>
      </c>
      <c r="B7747" s="104" t="s">
        <v>423</v>
      </c>
      <c r="C7747" s="367" t="s">
        <v>99</v>
      </c>
      <c r="D7747" s="349" t="s">
        <v>9397</v>
      </c>
      <c r="E7747" s="370">
        <v>5000</v>
      </c>
      <c r="F7747" s="374" t="s">
        <v>9398</v>
      </c>
      <c r="G7747" s="350" t="s">
        <v>9399</v>
      </c>
      <c r="H7747" s="349" t="s">
        <v>9400</v>
      </c>
      <c r="I7747" s="349" t="s">
        <v>5842</v>
      </c>
      <c r="J7747" s="351" t="s">
        <v>9400</v>
      </c>
      <c r="K7747" s="352">
        <v>4</v>
      </c>
      <c r="L7747" s="353">
        <v>7</v>
      </c>
      <c r="M7747" s="377">
        <v>35000</v>
      </c>
      <c r="N7747" s="350">
        <v>0</v>
      </c>
      <c r="O7747" s="349">
        <v>0</v>
      </c>
      <c r="P7747" s="377">
        <v>0</v>
      </c>
    </row>
    <row r="7748" spans="1:16" x14ac:dyDescent="0.2">
      <c r="A7748" s="348" t="s">
        <v>5780</v>
      </c>
      <c r="B7748" s="104" t="s">
        <v>423</v>
      </c>
      <c r="C7748" s="367" t="s">
        <v>99</v>
      </c>
      <c r="D7748" s="349" t="s">
        <v>9401</v>
      </c>
      <c r="E7748" s="370">
        <v>7000</v>
      </c>
      <c r="F7748" s="374" t="s">
        <v>9398</v>
      </c>
      <c r="G7748" s="350" t="s">
        <v>9399</v>
      </c>
      <c r="H7748" s="349" t="s">
        <v>9402</v>
      </c>
      <c r="I7748" s="349" t="s">
        <v>5785</v>
      </c>
      <c r="J7748" s="351" t="s">
        <v>9402</v>
      </c>
      <c r="K7748" s="352">
        <v>2</v>
      </c>
      <c r="L7748" s="353">
        <v>5</v>
      </c>
      <c r="M7748" s="377">
        <v>30566.666666666668</v>
      </c>
      <c r="N7748" s="350">
        <v>4</v>
      </c>
      <c r="O7748" s="349">
        <v>6</v>
      </c>
      <c r="P7748" s="377">
        <v>42000</v>
      </c>
    </row>
    <row r="7749" spans="1:16" x14ac:dyDescent="0.2">
      <c r="A7749" s="348" t="s">
        <v>5780</v>
      </c>
      <c r="B7749" s="104" t="s">
        <v>423</v>
      </c>
      <c r="C7749" s="367" t="s">
        <v>99</v>
      </c>
      <c r="D7749" s="349" t="s">
        <v>5863</v>
      </c>
      <c r="E7749" s="370">
        <v>3000</v>
      </c>
      <c r="F7749" s="374" t="s">
        <v>9403</v>
      </c>
      <c r="G7749" s="350" t="s">
        <v>9404</v>
      </c>
      <c r="H7749" s="349" t="s">
        <v>5875</v>
      </c>
      <c r="I7749" s="349" t="s">
        <v>5793</v>
      </c>
      <c r="J7749" s="351" t="s">
        <v>5875</v>
      </c>
      <c r="K7749" s="352">
        <v>4</v>
      </c>
      <c r="L7749" s="353">
        <v>12</v>
      </c>
      <c r="M7749" s="377">
        <v>36000</v>
      </c>
      <c r="N7749" s="350">
        <v>4</v>
      </c>
      <c r="O7749" s="349">
        <v>6</v>
      </c>
      <c r="P7749" s="377">
        <v>18000</v>
      </c>
    </row>
    <row r="7750" spans="1:16" x14ac:dyDescent="0.2">
      <c r="A7750" s="348" t="s">
        <v>5780</v>
      </c>
      <c r="B7750" s="104" t="s">
        <v>423</v>
      </c>
      <c r="C7750" s="367" t="s">
        <v>99</v>
      </c>
      <c r="D7750" s="349" t="s">
        <v>7361</v>
      </c>
      <c r="E7750" s="370">
        <v>4000</v>
      </c>
      <c r="F7750" s="374" t="s">
        <v>9405</v>
      </c>
      <c r="G7750" s="350" t="s">
        <v>9406</v>
      </c>
      <c r="H7750" s="349" t="s">
        <v>1026</v>
      </c>
      <c r="I7750" s="349" t="s">
        <v>5793</v>
      </c>
      <c r="J7750" s="351" t="s">
        <v>1026</v>
      </c>
      <c r="K7750" s="352">
        <v>4</v>
      </c>
      <c r="L7750" s="353">
        <v>12</v>
      </c>
      <c r="M7750" s="377">
        <v>48000</v>
      </c>
      <c r="N7750" s="350">
        <v>4</v>
      </c>
      <c r="O7750" s="349">
        <v>6</v>
      </c>
      <c r="P7750" s="377">
        <v>24000</v>
      </c>
    </row>
    <row r="7751" spans="1:16" x14ac:dyDescent="0.2">
      <c r="A7751" s="348" t="s">
        <v>5780</v>
      </c>
      <c r="B7751" s="104" t="s">
        <v>423</v>
      </c>
      <c r="C7751" s="367" t="s">
        <v>99</v>
      </c>
      <c r="D7751" s="349" t="s">
        <v>5911</v>
      </c>
      <c r="E7751" s="370">
        <v>4000</v>
      </c>
      <c r="F7751" s="374" t="s">
        <v>9407</v>
      </c>
      <c r="G7751" s="350" t="s">
        <v>9408</v>
      </c>
      <c r="H7751" s="349" t="s">
        <v>1060</v>
      </c>
      <c r="I7751" s="349" t="s">
        <v>5793</v>
      </c>
      <c r="J7751" s="351" t="s">
        <v>1060</v>
      </c>
      <c r="K7751" s="352">
        <v>2</v>
      </c>
      <c r="L7751" s="353">
        <v>6</v>
      </c>
      <c r="M7751" s="377">
        <v>22933.333333333332</v>
      </c>
      <c r="N7751" s="350">
        <v>4</v>
      </c>
      <c r="O7751" s="349">
        <v>6</v>
      </c>
      <c r="P7751" s="377">
        <v>24000</v>
      </c>
    </row>
    <row r="7752" spans="1:16" x14ac:dyDescent="0.2">
      <c r="A7752" s="348" t="s">
        <v>5780</v>
      </c>
      <c r="B7752" s="104" t="s">
        <v>423</v>
      </c>
      <c r="C7752" s="367" t="s">
        <v>99</v>
      </c>
      <c r="D7752" s="349" t="s">
        <v>5817</v>
      </c>
      <c r="E7752" s="370">
        <v>3500</v>
      </c>
      <c r="F7752" s="374" t="s">
        <v>9409</v>
      </c>
      <c r="G7752" s="350" t="s">
        <v>9410</v>
      </c>
      <c r="H7752" s="349" t="s">
        <v>6100</v>
      </c>
      <c r="I7752" s="349" t="s">
        <v>1028</v>
      </c>
      <c r="J7752" s="351" t="s">
        <v>6100</v>
      </c>
      <c r="K7752" s="352">
        <v>4</v>
      </c>
      <c r="L7752" s="353">
        <v>12</v>
      </c>
      <c r="M7752" s="377">
        <v>42000</v>
      </c>
      <c r="N7752" s="350">
        <v>4</v>
      </c>
      <c r="O7752" s="349">
        <v>6</v>
      </c>
      <c r="P7752" s="377">
        <v>21000</v>
      </c>
    </row>
    <row r="7753" spans="1:16" x14ac:dyDescent="0.2">
      <c r="A7753" s="348" t="s">
        <v>5780</v>
      </c>
      <c r="B7753" s="104" t="s">
        <v>423</v>
      </c>
      <c r="C7753" s="367" t="s">
        <v>99</v>
      </c>
      <c r="D7753" s="349" t="s">
        <v>5853</v>
      </c>
      <c r="E7753" s="370">
        <v>4000</v>
      </c>
      <c r="F7753" s="374" t="s">
        <v>9411</v>
      </c>
      <c r="G7753" s="350" t="s">
        <v>9412</v>
      </c>
      <c r="H7753" s="349" t="s">
        <v>1060</v>
      </c>
      <c r="I7753" s="349" t="s">
        <v>5793</v>
      </c>
      <c r="J7753" s="351" t="s">
        <v>1060</v>
      </c>
      <c r="K7753" s="352">
        <v>2</v>
      </c>
      <c r="L7753" s="353">
        <v>6</v>
      </c>
      <c r="M7753" s="377">
        <v>23066.666666666668</v>
      </c>
      <c r="N7753" s="350">
        <v>4</v>
      </c>
      <c r="O7753" s="349">
        <v>6</v>
      </c>
      <c r="P7753" s="377">
        <v>24000</v>
      </c>
    </row>
    <row r="7754" spans="1:16" x14ac:dyDescent="0.2">
      <c r="A7754" s="348" t="s">
        <v>5780</v>
      </c>
      <c r="B7754" s="104" t="s">
        <v>423</v>
      </c>
      <c r="C7754" s="367" t="s">
        <v>99</v>
      </c>
      <c r="D7754" s="349" t="s">
        <v>5829</v>
      </c>
      <c r="E7754" s="370">
        <v>4000</v>
      </c>
      <c r="F7754" s="374" t="s">
        <v>9413</v>
      </c>
      <c r="G7754" s="350" t="s">
        <v>9414</v>
      </c>
      <c r="H7754" s="349" t="s">
        <v>1895</v>
      </c>
      <c r="I7754" s="349" t="s">
        <v>5793</v>
      </c>
      <c r="J7754" s="351" t="s">
        <v>1895</v>
      </c>
      <c r="K7754" s="352">
        <v>2</v>
      </c>
      <c r="L7754" s="353">
        <v>5</v>
      </c>
      <c r="M7754" s="377">
        <v>19466.666666666668</v>
      </c>
      <c r="N7754" s="350">
        <v>4</v>
      </c>
      <c r="O7754" s="349">
        <v>6</v>
      </c>
      <c r="P7754" s="377">
        <v>24000</v>
      </c>
    </row>
    <row r="7755" spans="1:16" x14ac:dyDescent="0.2">
      <c r="A7755" s="348" t="s">
        <v>5780</v>
      </c>
      <c r="B7755" s="104" t="s">
        <v>423</v>
      </c>
      <c r="C7755" s="367" t="s">
        <v>99</v>
      </c>
      <c r="D7755" s="349" t="s">
        <v>5808</v>
      </c>
      <c r="E7755" s="370">
        <v>4000</v>
      </c>
      <c r="F7755" s="374" t="s">
        <v>9415</v>
      </c>
      <c r="G7755" s="350" t="s">
        <v>9416</v>
      </c>
      <c r="H7755" s="349" t="s">
        <v>7851</v>
      </c>
      <c r="I7755" s="349" t="s">
        <v>5793</v>
      </c>
      <c r="J7755" s="351" t="s">
        <v>7851</v>
      </c>
      <c r="K7755" s="352">
        <v>1</v>
      </c>
      <c r="L7755" s="353">
        <v>2</v>
      </c>
      <c r="M7755" s="377">
        <v>8000</v>
      </c>
      <c r="N7755" s="350">
        <v>4</v>
      </c>
      <c r="O7755" s="349">
        <v>6</v>
      </c>
      <c r="P7755" s="377">
        <v>24000</v>
      </c>
    </row>
    <row r="7756" spans="1:16" x14ac:dyDescent="0.2">
      <c r="A7756" s="348" t="s">
        <v>5780</v>
      </c>
      <c r="B7756" s="104" t="s">
        <v>423</v>
      </c>
      <c r="C7756" s="367" t="s">
        <v>99</v>
      </c>
      <c r="D7756" s="349" t="s">
        <v>6120</v>
      </c>
      <c r="E7756" s="370">
        <v>3000</v>
      </c>
      <c r="F7756" s="374" t="s">
        <v>9417</v>
      </c>
      <c r="G7756" s="350" t="s">
        <v>9418</v>
      </c>
      <c r="H7756" s="349" t="s">
        <v>1026</v>
      </c>
      <c r="I7756" s="349" t="s">
        <v>5793</v>
      </c>
      <c r="J7756" s="351" t="s">
        <v>1026</v>
      </c>
      <c r="K7756" s="352">
        <v>4</v>
      </c>
      <c r="L7756" s="353">
        <v>11</v>
      </c>
      <c r="M7756" s="377">
        <v>33000</v>
      </c>
      <c r="N7756" s="350">
        <v>0</v>
      </c>
      <c r="O7756" s="349">
        <v>0</v>
      </c>
      <c r="P7756" s="377">
        <v>0</v>
      </c>
    </row>
    <row r="7757" spans="1:16" x14ac:dyDescent="0.2">
      <c r="A7757" s="348" t="s">
        <v>5780</v>
      </c>
      <c r="B7757" s="104" t="s">
        <v>423</v>
      </c>
      <c r="C7757" s="367" t="s">
        <v>99</v>
      </c>
      <c r="D7757" s="349" t="s">
        <v>5811</v>
      </c>
      <c r="E7757" s="370">
        <v>2500</v>
      </c>
      <c r="F7757" s="374" t="s">
        <v>9419</v>
      </c>
      <c r="G7757" s="350" t="s">
        <v>9420</v>
      </c>
      <c r="H7757" s="349" t="s">
        <v>5825</v>
      </c>
      <c r="I7757" s="349" t="s">
        <v>5793</v>
      </c>
      <c r="J7757" s="351" t="s">
        <v>5825</v>
      </c>
      <c r="K7757" s="352">
        <v>2</v>
      </c>
      <c r="L7757" s="353">
        <v>4</v>
      </c>
      <c r="M7757" s="377">
        <v>10000</v>
      </c>
      <c r="N7757" s="350">
        <v>0</v>
      </c>
      <c r="O7757" s="349">
        <v>0</v>
      </c>
      <c r="P7757" s="377">
        <v>0</v>
      </c>
    </row>
    <row r="7758" spans="1:16" x14ac:dyDescent="0.2">
      <c r="A7758" s="348" t="s">
        <v>5780</v>
      </c>
      <c r="B7758" s="104" t="s">
        <v>423</v>
      </c>
      <c r="C7758" s="367" t="s">
        <v>99</v>
      </c>
      <c r="D7758" s="349" t="s">
        <v>5826</v>
      </c>
      <c r="E7758" s="370">
        <v>4000</v>
      </c>
      <c r="F7758" s="374" t="s">
        <v>9421</v>
      </c>
      <c r="G7758" s="350" t="s">
        <v>9422</v>
      </c>
      <c r="H7758" s="349" t="s">
        <v>1026</v>
      </c>
      <c r="I7758" s="349" t="s">
        <v>5793</v>
      </c>
      <c r="J7758" s="351" t="s">
        <v>1026</v>
      </c>
      <c r="K7758" s="352">
        <v>2</v>
      </c>
      <c r="L7758" s="353">
        <v>5</v>
      </c>
      <c r="M7758" s="377">
        <v>19466.666666666668</v>
      </c>
      <c r="N7758" s="350">
        <v>4</v>
      </c>
      <c r="O7758" s="349">
        <v>6</v>
      </c>
      <c r="P7758" s="377">
        <v>24000</v>
      </c>
    </row>
    <row r="7759" spans="1:16" x14ac:dyDescent="0.2">
      <c r="A7759" s="348" t="s">
        <v>5780</v>
      </c>
      <c r="B7759" s="104" t="s">
        <v>423</v>
      </c>
      <c r="C7759" s="367" t="s">
        <v>99</v>
      </c>
      <c r="D7759" s="349" t="s">
        <v>5863</v>
      </c>
      <c r="E7759" s="370">
        <v>3000</v>
      </c>
      <c r="F7759" s="374" t="s">
        <v>9423</v>
      </c>
      <c r="G7759" s="350" t="s">
        <v>9424</v>
      </c>
      <c r="H7759" s="349" t="s">
        <v>5821</v>
      </c>
      <c r="I7759" s="349" t="s">
        <v>5793</v>
      </c>
      <c r="J7759" s="351" t="s">
        <v>5821</v>
      </c>
      <c r="K7759" s="352">
        <v>4</v>
      </c>
      <c r="L7759" s="353">
        <v>12</v>
      </c>
      <c r="M7759" s="377">
        <v>36000</v>
      </c>
      <c r="N7759" s="350">
        <v>0</v>
      </c>
      <c r="O7759" s="349">
        <v>0</v>
      </c>
      <c r="P7759" s="377">
        <v>0</v>
      </c>
    </row>
    <row r="7760" spans="1:16" x14ac:dyDescent="0.2">
      <c r="A7760" s="348" t="s">
        <v>5780</v>
      </c>
      <c r="B7760" s="104" t="s">
        <v>423</v>
      </c>
      <c r="C7760" s="367" t="s">
        <v>99</v>
      </c>
      <c r="D7760" s="349" t="s">
        <v>5794</v>
      </c>
      <c r="E7760" s="370">
        <v>3000</v>
      </c>
      <c r="F7760" s="374" t="s">
        <v>9425</v>
      </c>
      <c r="G7760" s="350" t="s">
        <v>9426</v>
      </c>
      <c r="H7760" s="349" t="s">
        <v>1026</v>
      </c>
      <c r="I7760" s="349" t="s">
        <v>5793</v>
      </c>
      <c r="J7760" s="351" t="s">
        <v>1026</v>
      </c>
      <c r="K7760" s="352">
        <v>3</v>
      </c>
      <c r="L7760" s="353">
        <v>8</v>
      </c>
      <c r="M7760" s="377">
        <v>24000</v>
      </c>
      <c r="N7760" s="350">
        <v>0</v>
      </c>
      <c r="O7760" s="349">
        <v>0</v>
      </c>
      <c r="P7760" s="377">
        <v>0</v>
      </c>
    </row>
    <row r="7761" spans="1:16" x14ac:dyDescent="0.2">
      <c r="A7761" s="348" t="s">
        <v>5780</v>
      </c>
      <c r="B7761" s="104" t="s">
        <v>423</v>
      </c>
      <c r="C7761" s="367" t="s">
        <v>99</v>
      </c>
      <c r="D7761" s="349" t="s">
        <v>5880</v>
      </c>
      <c r="E7761" s="370">
        <v>4000</v>
      </c>
      <c r="F7761" s="374" t="s">
        <v>9427</v>
      </c>
      <c r="G7761" s="350" t="s">
        <v>9428</v>
      </c>
      <c r="H7761" s="349" t="s">
        <v>1026</v>
      </c>
      <c r="I7761" s="349" t="s">
        <v>5793</v>
      </c>
      <c r="J7761" s="351" t="s">
        <v>1026</v>
      </c>
      <c r="K7761" s="352">
        <v>4</v>
      </c>
      <c r="L7761" s="353">
        <v>10</v>
      </c>
      <c r="M7761" s="377">
        <v>40000</v>
      </c>
      <c r="N7761" s="350">
        <v>0</v>
      </c>
      <c r="O7761" s="349">
        <v>0</v>
      </c>
      <c r="P7761" s="377">
        <v>0</v>
      </c>
    </row>
    <row r="7762" spans="1:16" x14ac:dyDescent="0.2">
      <c r="A7762" s="348" t="s">
        <v>5780</v>
      </c>
      <c r="B7762" s="104" t="s">
        <v>423</v>
      </c>
      <c r="C7762" s="367" t="s">
        <v>99</v>
      </c>
      <c r="D7762" s="349" t="s">
        <v>5911</v>
      </c>
      <c r="E7762" s="370">
        <v>4000</v>
      </c>
      <c r="F7762" s="374" t="s">
        <v>9429</v>
      </c>
      <c r="G7762" s="350" t="s">
        <v>9430</v>
      </c>
      <c r="H7762" s="349" t="s">
        <v>1895</v>
      </c>
      <c r="I7762" s="349" t="s">
        <v>5793</v>
      </c>
      <c r="J7762" s="351" t="s">
        <v>1895</v>
      </c>
      <c r="K7762" s="352">
        <v>2</v>
      </c>
      <c r="L7762" s="353">
        <v>6</v>
      </c>
      <c r="M7762" s="377">
        <v>23066.666666666668</v>
      </c>
      <c r="N7762" s="350">
        <v>4</v>
      </c>
      <c r="O7762" s="349">
        <v>6</v>
      </c>
      <c r="P7762" s="377">
        <v>24000</v>
      </c>
    </row>
    <row r="7763" spans="1:16" x14ac:dyDescent="0.2">
      <c r="A7763" s="348" t="s">
        <v>5780</v>
      </c>
      <c r="B7763" s="104" t="s">
        <v>423</v>
      </c>
      <c r="C7763" s="367" t="s">
        <v>99</v>
      </c>
      <c r="D7763" s="349" t="s">
        <v>9431</v>
      </c>
      <c r="E7763" s="370">
        <v>4000</v>
      </c>
      <c r="F7763" s="374" t="s">
        <v>9432</v>
      </c>
      <c r="G7763" s="350" t="s">
        <v>9433</v>
      </c>
      <c r="H7763" s="349" t="s">
        <v>5825</v>
      </c>
      <c r="I7763" s="349" t="s">
        <v>5793</v>
      </c>
      <c r="J7763" s="351" t="s">
        <v>5825</v>
      </c>
      <c r="K7763" s="352">
        <v>4</v>
      </c>
      <c r="L7763" s="353">
        <v>12</v>
      </c>
      <c r="M7763" s="377">
        <v>48000</v>
      </c>
      <c r="N7763" s="350">
        <v>4</v>
      </c>
      <c r="O7763" s="349">
        <v>6</v>
      </c>
      <c r="P7763" s="377">
        <v>24000</v>
      </c>
    </row>
    <row r="7764" spans="1:16" x14ac:dyDescent="0.2">
      <c r="A7764" s="348" t="s">
        <v>5780</v>
      </c>
      <c r="B7764" s="104" t="s">
        <v>423</v>
      </c>
      <c r="C7764" s="367" t="s">
        <v>99</v>
      </c>
      <c r="D7764" s="349" t="s">
        <v>5870</v>
      </c>
      <c r="E7764" s="370">
        <v>3000</v>
      </c>
      <c r="F7764" s="374" t="s">
        <v>9434</v>
      </c>
      <c r="G7764" s="350" t="s">
        <v>9435</v>
      </c>
      <c r="H7764" s="349" t="s">
        <v>6016</v>
      </c>
      <c r="I7764" s="349" t="s">
        <v>5793</v>
      </c>
      <c r="J7764" s="351" t="s">
        <v>6016</v>
      </c>
      <c r="K7764" s="352">
        <v>1</v>
      </c>
      <c r="L7764" s="353">
        <v>3</v>
      </c>
      <c r="M7764" s="377">
        <v>9000</v>
      </c>
      <c r="N7764" s="350">
        <v>0</v>
      </c>
      <c r="O7764" s="349">
        <v>0</v>
      </c>
      <c r="P7764" s="377">
        <v>0</v>
      </c>
    </row>
    <row r="7765" spans="1:16" x14ac:dyDescent="0.2">
      <c r="A7765" s="348" t="s">
        <v>5780</v>
      </c>
      <c r="B7765" s="104" t="s">
        <v>423</v>
      </c>
      <c r="C7765" s="367" t="s">
        <v>99</v>
      </c>
      <c r="D7765" s="349" t="s">
        <v>5811</v>
      </c>
      <c r="E7765" s="370">
        <v>2500</v>
      </c>
      <c r="F7765" s="374" t="s">
        <v>9436</v>
      </c>
      <c r="G7765" s="350" t="s">
        <v>9437</v>
      </c>
      <c r="H7765" s="349" t="s">
        <v>1026</v>
      </c>
      <c r="I7765" s="349" t="s">
        <v>5793</v>
      </c>
      <c r="J7765" s="351" t="s">
        <v>1026</v>
      </c>
      <c r="K7765" s="352">
        <v>4</v>
      </c>
      <c r="L7765" s="353">
        <v>12</v>
      </c>
      <c r="M7765" s="377">
        <v>30000</v>
      </c>
      <c r="N7765" s="350">
        <v>4</v>
      </c>
      <c r="O7765" s="349">
        <v>6</v>
      </c>
      <c r="P7765" s="377">
        <v>15000</v>
      </c>
    </row>
    <row r="7766" spans="1:16" x14ac:dyDescent="0.2">
      <c r="A7766" s="348" t="s">
        <v>5780</v>
      </c>
      <c r="B7766" s="104" t="s">
        <v>423</v>
      </c>
      <c r="C7766" s="367" t="s">
        <v>99</v>
      </c>
      <c r="D7766" s="349" t="s">
        <v>5880</v>
      </c>
      <c r="E7766" s="370">
        <v>4000</v>
      </c>
      <c r="F7766" s="374" t="s">
        <v>9438</v>
      </c>
      <c r="G7766" s="350" t="s">
        <v>9439</v>
      </c>
      <c r="H7766" s="349" t="s">
        <v>1026</v>
      </c>
      <c r="I7766" s="349" t="s">
        <v>5793</v>
      </c>
      <c r="J7766" s="351" t="s">
        <v>1026</v>
      </c>
      <c r="K7766" s="352">
        <v>4</v>
      </c>
      <c r="L7766" s="353">
        <v>12</v>
      </c>
      <c r="M7766" s="377">
        <v>48000</v>
      </c>
      <c r="N7766" s="350">
        <v>4</v>
      </c>
      <c r="O7766" s="349">
        <v>6</v>
      </c>
      <c r="P7766" s="377">
        <v>24000</v>
      </c>
    </row>
    <row r="7767" spans="1:16" x14ac:dyDescent="0.2">
      <c r="A7767" s="348" t="s">
        <v>5780</v>
      </c>
      <c r="B7767" s="104" t="s">
        <v>423</v>
      </c>
      <c r="C7767" s="367" t="s">
        <v>99</v>
      </c>
      <c r="D7767" s="349" t="s">
        <v>5794</v>
      </c>
      <c r="E7767" s="370">
        <v>4000</v>
      </c>
      <c r="F7767" s="374" t="s">
        <v>9440</v>
      </c>
      <c r="G7767" s="350" t="s">
        <v>9441</v>
      </c>
      <c r="H7767" s="349" t="s">
        <v>1026</v>
      </c>
      <c r="I7767" s="349" t="s">
        <v>5793</v>
      </c>
      <c r="J7767" s="351" t="s">
        <v>1026</v>
      </c>
      <c r="K7767" s="352">
        <v>2</v>
      </c>
      <c r="L7767" s="353">
        <v>6</v>
      </c>
      <c r="M7767" s="377">
        <v>24000</v>
      </c>
      <c r="N7767" s="350">
        <v>0</v>
      </c>
      <c r="O7767" s="349">
        <v>0</v>
      </c>
      <c r="P7767" s="377">
        <v>0</v>
      </c>
    </row>
    <row r="7768" spans="1:16" x14ac:dyDescent="0.2">
      <c r="A7768" s="348" t="s">
        <v>5780</v>
      </c>
      <c r="B7768" s="104" t="s">
        <v>423</v>
      </c>
      <c r="C7768" s="367" t="s">
        <v>99</v>
      </c>
      <c r="D7768" s="349" t="s">
        <v>5786</v>
      </c>
      <c r="E7768" s="370">
        <v>1500</v>
      </c>
      <c r="F7768" s="374" t="s">
        <v>9442</v>
      </c>
      <c r="G7768" s="350" t="s">
        <v>9443</v>
      </c>
      <c r="H7768" s="349" t="s">
        <v>9444</v>
      </c>
      <c r="I7768" s="349" t="s">
        <v>1225</v>
      </c>
      <c r="J7768" s="351" t="s">
        <v>9445</v>
      </c>
      <c r="K7768" s="352">
        <v>4</v>
      </c>
      <c r="L7768" s="353">
        <v>12</v>
      </c>
      <c r="M7768" s="377">
        <v>18000</v>
      </c>
      <c r="N7768" s="350">
        <v>2</v>
      </c>
      <c r="O7768" s="349">
        <v>4</v>
      </c>
      <c r="P7768" s="377">
        <v>6000</v>
      </c>
    </row>
    <row r="7769" spans="1:16" x14ac:dyDescent="0.2">
      <c r="A7769" s="348" t="s">
        <v>5780</v>
      </c>
      <c r="B7769" s="104" t="s">
        <v>423</v>
      </c>
      <c r="C7769" s="367" t="s">
        <v>99</v>
      </c>
      <c r="D7769" s="349" t="s">
        <v>7552</v>
      </c>
      <c r="E7769" s="370">
        <v>3500</v>
      </c>
      <c r="F7769" s="374" t="s">
        <v>9446</v>
      </c>
      <c r="G7769" s="350" t="s">
        <v>9447</v>
      </c>
      <c r="H7769" s="349" t="s">
        <v>5821</v>
      </c>
      <c r="I7769" s="349" t="s">
        <v>5793</v>
      </c>
      <c r="J7769" s="351" t="s">
        <v>5821</v>
      </c>
      <c r="K7769" s="352">
        <v>4</v>
      </c>
      <c r="L7769" s="353">
        <v>12</v>
      </c>
      <c r="M7769" s="377">
        <v>42000</v>
      </c>
      <c r="N7769" s="350">
        <v>4</v>
      </c>
      <c r="O7769" s="349">
        <v>6</v>
      </c>
      <c r="P7769" s="377">
        <v>21000</v>
      </c>
    </row>
    <row r="7770" spans="1:16" x14ac:dyDescent="0.2">
      <c r="A7770" s="348" t="s">
        <v>5780</v>
      </c>
      <c r="B7770" s="104" t="s">
        <v>423</v>
      </c>
      <c r="C7770" s="367" t="s">
        <v>99</v>
      </c>
      <c r="D7770" s="349" t="s">
        <v>4514</v>
      </c>
      <c r="E7770" s="370">
        <v>3000</v>
      </c>
      <c r="F7770" s="374" t="s">
        <v>9448</v>
      </c>
      <c r="G7770" s="350" t="s">
        <v>9449</v>
      </c>
      <c r="H7770" s="349" t="s">
        <v>4514</v>
      </c>
      <c r="I7770" s="349" t="s">
        <v>5793</v>
      </c>
      <c r="J7770" s="351" t="s">
        <v>4514</v>
      </c>
      <c r="K7770" s="352">
        <v>4</v>
      </c>
      <c r="L7770" s="353">
        <v>12</v>
      </c>
      <c r="M7770" s="377">
        <v>36000</v>
      </c>
      <c r="N7770" s="350">
        <v>4</v>
      </c>
      <c r="O7770" s="349">
        <v>6</v>
      </c>
      <c r="P7770" s="377">
        <v>18000</v>
      </c>
    </row>
    <row r="7771" spans="1:16" x14ac:dyDescent="0.2">
      <c r="A7771" s="348" t="s">
        <v>5780</v>
      </c>
      <c r="B7771" s="104" t="s">
        <v>423</v>
      </c>
      <c r="C7771" s="367" t="s">
        <v>99</v>
      </c>
      <c r="D7771" s="349" t="s">
        <v>5817</v>
      </c>
      <c r="E7771" s="370">
        <v>2000</v>
      </c>
      <c r="F7771" s="374" t="s">
        <v>9450</v>
      </c>
      <c r="G7771" s="350" t="s">
        <v>9451</v>
      </c>
      <c r="H7771" s="349" t="s">
        <v>5820</v>
      </c>
      <c r="I7771" s="349" t="s">
        <v>5793</v>
      </c>
      <c r="J7771" s="351" t="s">
        <v>5820</v>
      </c>
      <c r="K7771" s="352">
        <v>4</v>
      </c>
      <c r="L7771" s="353">
        <v>12</v>
      </c>
      <c r="M7771" s="377">
        <v>24000</v>
      </c>
      <c r="N7771" s="350">
        <v>1</v>
      </c>
      <c r="O7771" s="349">
        <v>3</v>
      </c>
      <c r="P7771" s="377">
        <v>5600</v>
      </c>
    </row>
    <row r="7772" spans="1:16" x14ac:dyDescent="0.2">
      <c r="A7772" s="348" t="s">
        <v>5780</v>
      </c>
      <c r="B7772" s="104" t="s">
        <v>423</v>
      </c>
      <c r="C7772" s="367" t="s">
        <v>99</v>
      </c>
      <c r="D7772" s="349" t="s">
        <v>9452</v>
      </c>
      <c r="E7772" s="370">
        <v>3500</v>
      </c>
      <c r="F7772" s="374" t="s">
        <v>9453</v>
      </c>
      <c r="G7772" s="350" t="s">
        <v>9454</v>
      </c>
      <c r="H7772" s="349" t="s">
        <v>5794</v>
      </c>
      <c r="I7772" s="349" t="s">
        <v>5793</v>
      </c>
      <c r="J7772" s="351" t="s">
        <v>5794</v>
      </c>
      <c r="K7772" s="352">
        <v>4</v>
      </c>
      <c r="L7772" s="353">
        <v>12</v>
      </c>
      <c r="M7772" s="377">
        <v>42000</v>
      </c>
      <c r="N7772" s="350">
        <v>4</v>
      </c>
      <c r="O7772" s="349">
        <v>6</v>
      </c>
      <c r="P7772" s="377">
        <v>21000</v>
      </c>
    </row>
    <row r="7773" spans="1:16" x14ac:dyDescent="0.2">
      <c r="A7773" s="348" t="s">
        <v>5780</v>
      </c>
      <c r="B7773" s="104" t="s">
        <v>423</v>
      </c>
      <c r="C7773" s="367" t="s">
        <v>99</v>
      </c>
      <c r="D7773" s="349" t="s">
        <v>6538</v>
      </c>
      <c r="E7773" s="370">
        <v>4000</v>
      </c>
      <c r="F7773" s="374" t="s">
        <v>9455</v>
      </c>
      <c r="G7773" s="350" t="s">
        <v>9456</v>
      </c>
      <c r="H7773" s="349" t="s">
        <v>1067</v>
      </c>
      <c r="I7773" s="349" t="s">
        <v>5793</v>
      </c>
      <c r="J7773" s="351" t="s">
        <v>1067</v>
      </c>
      <c r="K7773" s="352">
        <v>4</v>
      </c>
      <c r="L7773" s="353">
        <v>12</v>
      </c>
      <c r="M7773" s="377">
        <v>48000</v>
      </c>
      <c r="N7773" s="350">
        <v>4</v>
      </c>
      <c r="O7773" s="349">
        <v>6</v>
      </c>
      <c r="P7773" s="377">
        <v>24000</v>
      </c>
    </row>
    <row r="7774" spans="1:16" x14ac:dyDescent="0.2">
      <c r="A7774" s="348" t="s">
        <v>5780</v>
      </c>
      <c r="B7774" s="104" t="s">
        <v>423</v>
      </c>
      <c r="C7774" s="367" t="s">
        <v>99</v>
      </c>
      <c r="D7774" s="349" t="s">
        <v>7361</v>
      </c>
      <c r="E7774" s="370">
        <v>4000</v>
      </c>
      <c r="F7774" s="374" t="s">
        <v>9457</v>
      </c>
      <c r="G7774" s="350" t="s">
        <v>9458</v>
      </c>
      <c r="H7774" s="349" t="s">
        <v>1026</v>
      </c>
      <c r="I7774" s="349" t="s">
        <v>5793</v>
      </c>
      <c r="J7774" s="351" t="s">
        <v>1026</v>
      </c>
      <c r="K7774" s="352">
        <v>4</v>
      </c>
      <c r="L7774" s="353">
        <v>12</v>
      </c>
      <c r="M7774" s="377">
        <v>48000</v>
      </c>
      <c r="N7774" s="350">
        <v>4</v>
      </c>
      <c r="O7774" s="349">
        <v>6</v>
      </c>
      <c r="P7774" s="377">
        <v>24000</v>
      </c>
    </row>
    <row r="7775" spans="1:16" x14ac:dyDescent="0.2">
      <c r="A7775" s="348" t="s">
        <v>5780</v>
      </c>
      <c r="B7775" s="104" t="s">
        <v>423</v>
      </c>
      <c r="C7775" s="367" t="s">
        <v>99</v>
      </c>
      <c r="D7775" s="349" t="s">
        <v>7768</v>
      </c>
      <c r="E7775" s="370">
        <v>3000</v>
      </c>
      <c r="F7775" s="374" t="s">
        <v>9459</v>
      </c>
      <c r="G7775" s="350" t="s">
        <v>9460</v>
      </c>
      <c r="H7775" s="349" t="s">
        <v>9461</v>
      </c>
      <c r="I7775" s="349" t="s">
        <v>5793</v>
      </c>
      <c r="J7775" s="351" t="s">
        <v>9461</v>
      </c>
      <c r="K7775" s="352">
        <v>2</v>
      </c>
      <c r="L7775" s="353">
        <v>4</v>
      </c>
      <c r="M7775" s="377">
        <v>12000</v>
      </c>
      <c r="N7775" s="350">
        <v>4</v>
      </c>
      <c r="O7775" s="349">
        <v>6</v>
      </c>
      <c r="P7775" s="377">
        <v>18000</v>
      </c>
    </row>
    <row r="7776" spans="1:16" x14ac:dyDescent="0.2">
      <c r="A7776" s="348" t="s">
        <v>5780</v>
      </c>
      <c r="B7776" s="104" t="s">
        <v>423</v>
      </c>
      <c r="C7776" s="367" t="s">
        <v>99</v>
      </c>
      <c r="D7776" s="349" t="s">
        <v>4514</v>
      </c>
      <c r="E7776" s="370">
        <v>3000</v>
      </c>
      <c r="F7776" s="374" t="s">
        <v>9462</v>
      </c>
      <c r="G7776" s="350" t="s">
        <v>9463</v>
      </c>
      <c r="H7776" s="349" t="s">
        <v>5849</v>
      </c>
      <c r="I7776" s="349" t="s">
        <v>5793</v>
      </c>
      <c r="J7776" s="351" t="s">
        <v>5849</v>
      </c>
      <c r="K7776" s="352">
        <v>1</v>
      </c>
      <c r="L7776" s="353">
        <v>3</v>
      </c>
      <c r="M7776" s="377">
        <v>9000</v>
      </c>
      <c r="N7776" s="350">
        <v>0</v>
      </c>
      <c r="O7776" s="349">
        <v>0</v>
      </c>
      <c r="P7776" s="377">
        <v>0</v>
      </c>
    </row>
    <row r="7777" spans="1:16" x14ac:dyDescent="0.2">
      <c r="A7777" s="348" t="s">
        <v>5780</v>
      </c>
      <c r="B7777" s="104" t="s">
        <v>423</v>
      </c>
      <c r="C7777" s="367" t="s">
        <v>99</v>
      </c>
      <c r="D7777" s="349" t="s">
        <v>4514</v>
      </c>
      <c r="E7777" s="370">
        <v>4000</v>
      </c>
      <c r="F7777" s="374" t="s">
        <v>9464</v>
      </c>
      <c r="G7777" s="350" t="s">
        <v>9465</v>
      </c>
      <c r="H7777" s="349" t="s">
        <v>5849</v>
      </c>
      <c r="I7777" s="349" t="s">
        <v>5793</v>
      </c>
      <c r="J7777" s="351" t="s">
        <v>5849</v>
      </c>
      <c r="K7777" s="352">
        <v>2</v>
      </c>
      <c r="L7777" s="353">
        <v>4</v>
      </c>
      <c r="M7777" s="377">
        <v>16000</v>
      </c>
      <c r="N7777" s="350">
        <v>0</v>
      </c>
      <c r="O7777" s="349">
        <v>0</v>
      </c>
      <c r="P7777" s="377">
        <v>0</v>
      </c>
    </row>
    <row r="7778" spans="1:16" x14ac:dyDescent="0.2">
      <c r="A7778" s="348" t="s">
        <v>5780</v>
      </c>
      <c r="B7778" s="104" t="s">
        <v>423</v>
      </c>
      <c r="C7778" s="367" t="s">
        <v>99</v>
      </c>
      <c r="D7778" s="349" t="s">
        <v>5811</v>
      </c>
      <c r="E7778" s="370">
        <v>3000</v>
      </c>
      <c r="F7778" s="374" t="s">
        <v>9466</v>
      </c>
      <c r="G7778" s="350" t="s">
        <v>9467</v>
      </c>
      <c r="H7778" s="349" t="s">
        <v>1026</v>
      </c>
      <c r="I7778" s="349" t="s">
        <v>5793</v>
      </c>
      <c r="J7778" s="351" t="s">
        <v>1026</v>
      </c>
      <c r="K7778" s="352">
        <v>2</v>
      </c>
      <c r="L7778" s="353">
        <v>5</v>
      </c>
      <c r="M7778" s="377">
        <v>13200</v>
      </c>
      <c r="N7778" s="350">
        <v>1</v>
      </c>
      <c r="O7778" s="349">
        <v>2</v>
      </c>
      <c r="P7778" s="377">
        <v>5400</v>
      </c>
    </row>
    <row r="7779" spans="1:16" x14ac:dyDescent="0.2">
      <c r="A7779" s="348" t="s">
        <v>5780</v>
      </c>
      <c r="B7779" s="104" t="s">
        <v>423</v>
      </c>
      <c r="C7779" s="367" t="s">
        <v>99</v>
      </c>
      <c r="D7779" s="349" t="s">
        <v>5929</v>
      </c>
      <c r="E7779" s="370">
        <v>3500</v>
      </c>
      <c r="F7779" s="374" t="s">
        <v>9468</v>
      </c>
      <c r="G7779" s="350" t="s">
        <v>9469</v>
      </c>
      <c r="H7779" s="349" t="s">
        <v>1026</v>
      </c>
      <c r="I7779" s="349" t="s">
        <v>1028</v>
      </c>
      <c r="J7779" s="351" t="s">
        <v>1026</v>
      </c>
      <c r="K7779" s="352">
        <v>4</v>
      </c>
      <c r="L7779" s="353">
        <v>12</v>
      </c>
      <c r="M7779" s="377">
        <v>42000</v>
      </c>
      <c r="N7779" s="350">
        <v>4</v>
      </c>
      <c r="O7779" s="349">
        <v>6</v>
      </c>
      <c r="P7779" s="377">
        <v>21000</v>
      </c>
    </row>
    <row r="7780" spans="1:16" x14ac:dyDescent="0.2">
      <c r="A7780" s="348" t="s">
        <v>5780</v>
      </c>
      <c r="B7780" s="104" t="s">
        <v>423</v>
      </c>
      <c r="C7780" s="367" t="s">
        <v>99</v>
      </c>
      <c r="D7780" s="349" t="s">
        <v>5829</v>
      </c>
      <c r="E7780" s="370">
        <v>4000</v>
      </c>
      <c r="F7780" s="374" t="s">
        <v>9470</v>
      </c>
      <c r="G7780" s="350" t="s">
        <v>9471</v>
      </c>
      <c r="H7780" s="349" t="s">
        <v>1060</v>
      </c>
      <c r="I7780" s="349" t="s">
        <v>5793</v>
      </c>
      <c r="J7780" s="351" t="s">
        <v>1060</v>
      </c>
      <c r="K7780" s="352">
        <v>2</v>
      </c>
      <c r="L7780" s="353">
        <v>5</v>
      </c>
      <c r="M7780" s="377">
        <v>19466.666666666668</v>
      </c>
      <c r="N7780" s="350">
        <v>4</v>
      </c>
      <c r="O7780" s="349">
        <v>6</v>
      </c>
      <c r="P7780" s="377">
        <v>24000</v>
      </c>
    </row>
    <row r="7781" spans="1:16" x14ac:dyDescent="0.2">
      <c r="A7781" s="348" t="s">
        <v>5780</v>
      </c>
      <c r="B7781" s="104" t="s">
        <v>423</v>
      </c>
      <c r="C7781" s="367" t="s">
        <v>99</v>
      </c>
      <c r="D7781" s="349" t="s">
        <v>5794</v>
      </c>
      <c r="E7781" s="370">
        <v>4000</v>
      </c>
      <c r="F7781" s="374" t="s">
        <v>9472</v>
      </c>
      <c r="G7781" s="350" t="s">
        <v>9473</v>
      </c>
      <c r="H7781" s="349" t="s">
        <v>5794</v>
      </c>
      <c r="I7781" s="349" t="s">
        <v>5793</v>
      </c>
      <c r="J7781" s="351" t="s">
        <v>5794</v>
      </c>
      <c r="K7781" s="352">
        <v>4</v>
      </c>
      <c r="L7781" s="353">
        <v>12</v>
      </c>
      <c r="M7781" s="377">
        <v>48000</v>
      </c>
      <c r="N7781" s="350">
        <v>4</v>
      </c>
      <c r="O7781" s="349">
        <v>6</v>
      </c>
      <c r="P7781" s="377">
        <v>24000</v>
      </c>
    </row>
    <row r="7782" spans="1:16" x14ac:dyDescent="0.2">
      <c r="A7782" s="348" t="s">
        <v>5780</v>
      </c>
      <c r="B7782" s="104" t="s">
        <v>423</v>
      </c>
      <c r="C7782" s="367" t="s">
        <v>99</v>
      </c>
      <c r="D7782" s="349" t="s">
        <v>6156</v>
      </c>
      <c r="E7782" s="370">
        <v>4000</v>
      </c>
      <c r="F7782" s="374" t="s">
        <v>9474</v>
      </c>
      <c r="G7782" s="350" t="s">
        <v>9475</v>
      </c>
      <c r="H7782" s="349" t="s">
        <v>1160</v>
      </c>
      <c r="I7782" s="349" t="s">
        <v>5793</v>
      </c>
      <c r="J7782" s="351" t="s">
        <v>1160</v>
      </c>
      <c r="K7782" s="352">
        <v>4</v>
      </c>
      <c r="L7782" s="353">
        <v>12</v>
      </c>
      <c r="M7782" s="377">
        <v>48000</v>
      </c>
      <c r="N7782" s="350">
        <v>4</v>
      </c>
      <c r="O7782" s="349">
        <v>6</v>
      </c>
      <c r="P7782" s="377">
        <v>24000</v>
      </c>
    </row>
    <row r="7783" spans="1:16" x14ac:dyDescent="0.2">
      <c r="A7783" s="348" t="s">
        <v>5780</v>
      </c>
      <c r="B7783" s="104" t="s">
        <v>423</v>
      </c>
      <c r="C7783" s="367" t="s">
        <v>99</v>
      </c>
      <c r="D7783" s="349" t="s">
        <v>5794</v>
      </c>
      <c r="E7783" s="370">
        <v>3000</v>
      </c>
      <c r="F7783" s="374" t="s">
        <v>9476</v>
      </c>
      <c r="G7783" s="350" t="s">
        <v>9477</v>
      </c>
      <c r="H7783" s="349" t="s">
        <v>1026</v>
      </c>
      <c r="I7783" s="349" t="s">
        <v>5793</v>
      </c>
      <c r="J7783" s="351" t="s">
        <v>1026</v>
      </c>
      <c r="K7783" s="352">
        <v>4</v>
      </c>
      <c r="L7783" s="353">
        <v>12</v>
      </c>
      <c r="M7783" s="377">
        <v>36000</v>
      </c>
      <c r="N7783" s="350">
        <v>4</v>
      </c>
      <c r="O7783" s="349">
        <v>6</v>
      </c>
      <c r="P7783" s="377">
        <v>18000</v>
      </c>
    </row>
    <row r="7784" spans="1:16" x14ac:dyDescent="0.2">
      <c r="A7784" s="348" t="s">
        <v>5780</v>
      </c>
      <c r="B7784" s="104" t="s">
        <v>423</v>
      </c>
      <c r="C7784" s="367" t="s">
        <v>99</v>
      </c>
      <c r="D7784" s="349" t="s">
        <v>6120</v>
      </c>
      <c r="E7784" s="370">
        <v>4000</v>
      </c>
      <c r="F7784" s="374" t="s">
        <v>9478</v>
      </c>
      <c r="G7784" s="350" t="s">
        <v>9479</v>
      </c>
      <c r="H7784" s="349" t="s">
        <v>1026</v>
      </c>
      <c r="I7784" s="349" t="s">
        <v>5793</v>
      </c>
      <c r="J7784" s="351" t="s">
        <v>1026</v>
      </c>
      <c r="K7784" s="352">
        <v>4</v>
      </c>
      <c r="L7784" s="353">
        <v>12</v>
      </c>
      <c r="M7784" s="377">
        <v>48000</v>
      </c>
      <c r="N7784" s="350">
        <v>4</v>
      </c>
      <c r="O7784" s="349">
        <v>6</v>
      </c>
      <c r="P7784" s="377">
        <v>24000</v>
      </c>
    </row>
    <row r="7785" spans="1:16" x14ac:dyDescent="0.2">
      <c r="A7785" s="348" t="s">
        <v>5780</v>
      </c>
      <c r="B7785" s="104" t="s">
        <v>423</v>
      </c>
      <c r="C7785" s="367" t="s">
        <v>99</v>
      </c>
      <c r="D7785" s="349" t="s">
        <v>5817</v>
      </c>
      <c r="E7785" s="370">
        <v>2250</v>
      </c>
      <c r="F7785" s="374" t="s">
        <v>9480</v>
      </c>
      <c r="G7785" s="350" t="s">
        <v>9481</v>
      </c>
      <c r="H7785" s="349" t="s">
        <v>5875</v>
      </c>
      <c r="I7785" s="349" t="s">
        <v>5793</v>
      </c>
      <c r="J7785" s="351" t="s">
        <v>5875</v>
      </c>
      <c r="K7785" s="352">
        <v>4</v>
      </c>
      <c r="L7785" s="353">
        <v>12</v>
      </c>
      <c r="M7785" s="377">
        <v>27000</v>
      </c>
      <c r="N7785" s="350">
        <v>2</v>
      </c>
      <c r="O7785" s="349">
        <v>6</v>
      </c>
      <c r="P7785" s="377">
        <v>13500</v>
      </c>
    </row>
    <row r="7786" spans="1:16" x14ac:dyDescent="0.2">
      <c r="A7786" s="348" t="s">
        <v>5780</v>
      </c>
      <c r="B7786" s="104" t="s">
        <v>423</v>
      </c>
      <c r="C7786" s="367" t="s">
        <v>99</v>
      </c>
      <c r="D7786" s="349" t="s">
        <v>5911</v>
      </c>
      <c r="E7786" s="370">
        <v>4000</v>
      </c>
      <c r="F7786" s="374" t="s">
        <v>2779</v>
      </c>
      <c r="G7786" s="350" t="s">
        <v>2780</v>
      </c>
      <c r="H7786" s="349" t="s">
        <v>5849</v>
      </c>
      <c r="I7786" s="349" t="s">
        <v>5793</v>
      </c>
      <c r="J7786" s="351" t="s">
        <v>5849</v>
      </c>
      <c r="K7786" s="352">
        <v>2</v>
      </c>
      <c r="L7786" s="353">
        <v>4</v>
      </c>
      <c r="M7786" s="377">
        <v>13066.666666666666</v>
      </c>
      <c r="N7786" s="350">
        <v>4</v>
      </c>
      <c r="O7786" s="349">
        <v>6</v>
      </c>
      <c r="P7786" s="377">
        <v>24000</v>
      </c>
    </row>
    <row r="7787" spans="1:16" x14ac:dyDescent="0.2">
      <c r="A7787" s="348" t="s">
        <v>5780</v>
      </c>
      <c r="B7787" s="104" t="s">
        <v>423</v>
      </c>
      <c r="C7787" s="367" t="s">
        <v>99</v>
      </c>
      <c r="D7787" s="349" t="s">
        <v>5794</v>
      </c>
      <c r="E7787" s="370">
        <v>4000</v>
      </c>
      <c r="F7787" s="374" t="s">
        <v>9482</v>
      </c>
      <c r="G7787" s="350" t="s">
        <v>9483</v>
      </c>
      <c r="H7787" s="349" t="s">
        <v>5794</v>
      </c>
      <c r="I7787" s="349" t="s">
        <v>5793</v>
      </c>
      <c r="J7787" s="351" t="s">
        <v>5794</v>
      </c>
      <c r="K7787" s="352">
        <v>4</v>
      </c>
      <c r="L7787" s="353">
        <v>12</v>
      </c>
      <c r="M7787" s="377">
        <v>48000</v>
      </c>
      <c r="N7787" s="350">
        <v>4</v>
      </c>
      <c r="O7787" s="349">
        <v>6</v>
      </c>
      <c r="P7787" s="377">
        <v>24000</v>
      </c>
    </row>
    <row r="7788" spans="1:16" x14ac:dyDescent="0.2">
      <c r="A7788" s="348" t="s">
        <v>5780</v>
      </c>
      <c r="B7788" s="104" t="s">
        <v>423</v>
      </c>
      <c r="C7788" s="367" t="s">
        <v>99</v>
      </c>
      <c r="D7788" s="349" t="s">
        <v>4514</v>
      </c>
      <c r="E7788" s="370">
        <v>4000</v>
      </c>
      <c r="F7788" s="374" t="s">
        <v>9484</v>
      </c>
      <c r="G7788" s="350" t="s">
        <v>9485</v>
      </c>
      <c r="H7788" s="349" t="s">
        <v>5852</v>
      </c>
      <c r="I7788" s="349" t="s">
        <v>5793</v>
      </c>
      <c r="J7788" s="351" t="s">
        <v>5852</v>
      </c>
      <c r="K7788" s="352">
        <v>4</v>
      </c>
      <c r="L7788" s="353">
        <v>12</v>
      </c>
      <c r="M7788" s="377">
        <v>48000</v>
      </c>
      <c r="N7788" s="350">
        <v>4</v>
      </c>
      <c r="O7788" s="349">
        <v>6</v>
      </c>
      <c r="P7788" s="377">
        <v>24000</v>
      </c>
    </row>
    <row r="7789" spans="1:16" x14ac:dyDescent="0.2">
      <c r="A7789" s="348" t="s">
        <v>5780</v>
      </c>
      <c r="B7789" s="104" t="s">
        <v>423</v>
      </c>
      <c r="C7789" s="367" t="s">
        <v>99</v>
      </c>
      <c r="D7789" s="349" t="s">
        <v>5880</v>
      </c>
      <c r="E7789" s="370">
        <v>4000</v>
      </c>
      <c r="F7789" s="374" t="s">
        <v>9486</v>
      </c>
      <c r="G7789" s="350" t="s">
        <v>9487</v>
      </c>
      <c r="H7789" s="349" t="s">
        <v>1026</v>
      </c>
      <c r="I7789" s="349" t="s">
        <v>5793</v>
      </c>
      <c r="J7789" s="351" t="s">
        <v>1026</v>
      </c>
      <c r="K7789" s="352">
        <v>2</v>
      </c>
      <c r="L7789" s="353">
        <v>5</v>
      </c>
      <c r="M7789" s="377">
        <v>20000</v>
      </c>
      <c r="N7789" s="350">
        <v>0</v>
      </c>
      <c r="O7789" s="349">
        <v>0</v>
      </c>
      <c r="P7789" s="377">
        <v>0</v>
      </c>
    </row>
    <row r="7790" spans="1:16" x14ac:dyDescent="0.2">
      <c r="A7790" s="348" t="s">
        <v>5780</v>
      </c>
      <c r="B7790" s="104" t="s">
        <v>423</v>
      </c>
      <c r="C7790" s="367" t="s">
        <v>99</v>
      </c>
      <c r="D7790" s="349" t="s">
        <v>5870</v>
      </c>
      <c r="E7790" s="370">
        <v>4000</v>
      </c>
      <c r="F7790" s="374" t="s">
        <v>9488</v>
      </c>
      <c r="G7790" s="350" t="s">
        <v>9489</v>
      </c>
      <c r="H7790" s="349" t="s">
        <v>5826</v>
      </c>
      <c r="I7790" s="349" t="s">
        <v>5793</v>
      </c>
      <c r="J7790" s="351" t="s">
        <v>5826</v>
      </c>
      <c r="K7790" s="352">
        <v>4</v>
      </c>
      <c r="L7790" s="353">
        <v>12</v>
      </c>
      <c r="M7790" s="377">
        <v>48000</v>
      </c>
      <c r="N7790" s="350">
        <v>4</v>
      </c>
      <c r="O7790" s="349">
        <v>6</v>
      </c>
      <c r="P7790" s="377">
        <v>24000</v>
      </c>
    </row>
    <row r="7791" spans="1:16" x14ac:dyDescent="0.2">
      <c r="A7791" s="348" t="s">
        <v>5780</v>
      </c>
      <c r="B7791" s="104" t="s">
        <v>423</v>
      </c>
      <c r="C7791" s="367" t="s">
        <v>99</v>
      </c>
      <c r="D7791" s="349" t="s">
        <v>5870</v>
      </c>
      <c r="E7791" s="370">
        <v>4000</v>
      </c>
      <c r="F7791" s="374" t="s">
        <v>9490</v>
      </c>
      <c r="G7791" s="350" t="s">
        <v>9491</v>
      </c>
      <c r="H7791" s="349" t="s">
        <v>5821</v>
      </c>
      <c r="I7791" s="349" t="s">
        <v>5793</v>
      </c>
      <c r="J7791" s="351" t="s">
        <v>5821</v>
      </c>
      <c r="K7791" s="352">
        <v>4</v>
      </c>
      <c r="L7791" s="353">
        <v>12</v>
      </c>
      <c r="M7791" s="377">
        <v>48000</v>
      </c>
      <c r="N7791" s="350">
        <v>4</v>
      </c>
      <c r="O7791" s="349">
        <v>6</v>
      </c>
      <c r="P7791" s="377">
        <v>24000</v>
      </c>
    </row>
    <row r="7792" spans="1:16" x14ac:dyDescent="0.2">
      <c r="A7792" s="348" t="s">
        <v>5780</v>
      </c>
      <c r="B7792" s="104" t="s">
        <v>423</v>
      </c>
      <c r="C7792" s="367" t="s">
        <v>99</v>
      </c>
      <c r="D7792" s="349" t="s">
        <v>5870</v>
      </c>
      <c r="E7792" s="370">
        <v>4000</v>
      </c>
      <c r="F7792" s="374" t="s">
        <v>9492</v>
      </c>
      <c r="G7792" s="350" t="s">
        <v>9493</v>
      </c>
      <c r="H7792" s="349" t="s">
        <v>5863</v>
      </c>
      <c r="I7792" s="349" t="s">
        <v>5793</v>
      </c>
      <c r="J7792" s="351" t="s">
        <v>5863</v>
      </c>
      <c r="K7792" s="352">
        <v>2</v>
      </c>
      <c r="L7792" s="353">
        <v>5</v>
      </c>
      <c r="M7792" s="377">
        <v>20000</v>
      </c>
      <c r="N7792" s="350">
        <v>0</v>
      </c>
      <c r="O7792" s="349">
        <v>0</v>
      </c>
      <c r="P7792" s="377">
        <v>0</v>
      </c>
    </row>
    <row r="7793" spans="1:16" x14ac:dyDescent="0.2">
      <c r="A7793" s="348" t="s">
        <v>5780</v>
      </c>
      <c r="B7793" s="104" t="s">
        <v>423</v>
      </c>
      <c r="C7793" s="367" t="s">
        <v>99</v>
      </c>
      <c r="D7793" s="349" t="s">
        <v>9494</v>
      </c>
      <c r="E7793" s="370">
        <v>4000</v>
      </c>
      <c r="F7793" s="374" t="s">
        <v>9495</v>
      </c>
      <c r="G7793" s="350" t="s">
        <v>9496</v>
      </c>
      <c r="H7793" s="349" t="s">
        <v>5825</v>
      </c>
      <c r="I7793" s="349" t="s">
        <v>5793</v>
      </c>
      <c r="J7793" s="351" t="s">
        <v>5825</v>
      </c>
      <c r="K7793" s="352">
        <v>2</v>
      </c>
      <c r="L7793" s="353">
        <v>5</v>
      </c>
      <c r="M7793" s="377">
        <v>16666.666666666668</v>
      </c>
      <c r="N7793" s="350">
        <v>4</v>
      </c>
      <c r="O7793" s="349">
        <v>6</v>
      </c>
      <c r="P7793" s="377">
        <v>24000</v>
      </c>
    </row>
    <row r="7794" spans="1:16" x14ac:dyDescent="0.2">
      <c r="A7794" s="348" t="s">
        <v>5780</v>
      </c>
      <c r="B7794" s="104" t="s">
        <v>423</v>
      </c>
      <c r="C7794" s="367" t="s">
        <v>99</v>
      </c>
      <c r="D7794" s="349" t="s">
        <v>4514</v>
      </c>
      <c r="E7794" s="370">
        <v>4000</v>
      </c>
      <c r="F7794" s="374" t="s">
        <v>9497</v>
      </c>
      <c r="G7794" s="350" t="s">
        <v>9498</v>
      </c>
      <c r="H7794" s="349" t="s">
        <v>5825</v>
      </c>
      <c r="I7794" s="349" t="s">
        <v>1028</v>
      </c>
      <c r="J7794" s="351" t="s">
        <v>5825</v>
      </c>
      <c r="K7794" s="352">
        <v>4</v>
      </c>
      <c r="L7794" s="353">
        <v>12</v>
      </c>
      <c r="M7794" s="377">
        <v>48000</v>
      </c>
      <c r="N7794" s="350">
        <v>4</v>
      </c>
      <c r="O7794" s="349">
        <v>6</v>
      </c>
      <c r="P7794" s="377">
        <v>24000</v>
      </c>
    </row>
    <row r="7795" spans="1:16" x14ac:dyDescent="0.2">
      <c r="A7795" s="348" t="s">
        <v>5780</v>
      </c>
      <c r="B7795" s="104" t="s">
        <v>423</v>
      </c>
      <c r="C7795" s="367" t="s">
        <v>99</v>
      </c>
      <c r="D7795" s="349" t="s">
        <v>4514</v>
      </c>
      <c r="E7795" s="370">
        <v>4000</v>
      </c>
      <c r="F7795" s="374" t="s">
        <v>9499</v>
      </c>
      <c r="G7795" s="350" t="s">
        <v>9500</v>
      </c>
      <c r="H7795" s="349" t="s">
        <v>5852</v>
      </c>
      <c r="I7795" s="349" t="s">
        <v>1028</v>
      </c>
      <c r="J7795" s="351" t="s">
        <v>5852</v>
      </c>
      <c r="K7795" s="352">
        <v>4</v>
      </c>
      <c r="L7795" s="353">
        <v>12</v>
      </c>
      <c r="M7795" s="377">
        <v>48000</v>
      </c>
      <c r="N7795" s="350">
        <v>4</v>
      </c>
      <c r="O7795" s="349">
        <v>6</v>
      </c>
      <c r="P7795" s="377">
        <v>24000</v>
      </c>
    </row>
    <row r="7796" spans="1:16" x14ac:dyDescent="0.2">
      <c r="A7796" s="348" t="s">
        <v>5780</v>
      </c>
      <c r="B7796" s="104" t="s">
        <v>423</v>
      </c>
      <c r="C7796" s="367" t="s">
        <v>99</v>
      </c>
      <c r="D7796" s="349" t="s">
        <v>5863</v>
      </c>
      <c r="E7796" s="370">
        <v>4000</v>
      </c>
      <c r="F7796" s="374" t="s">
        <v>9501</v>
      </c>
      <c r="G7796" s="350" t="s">
        <v>9502</v>
      </c>
      <c r="H7796" s="349" t="s">
        <v>5821</v>
      </c>
      <c r="I7796" s="349" t="s">
        <v>5793</v>
      </c>
      <c r="J7796" s="351" t="s">
        <v>5821</v>
      </c>
      <c r="K7796" s="352">
        <v>4</v>
      </c>
      <c r="L7796" s="353">
        <v>12</v>
      </c>
      <c r="M7796" s="377">
        <v>48000</v>
      </c>
      <c r="N7796" s="350">
        <v>4</v>
      </c>
      <c r="O7796" s="349">
        <v>6</v>
      </c>
      <c r="P7796" s="377">
        <v>24000</v>
      </c>
    </row>
    <row r="7797" spans="1:16" x14ac:dyDescent="0.2">
      <c r="A7797" s="348" t="s">
        <v>5780</v>
      </c>
      <c r="B7797" s="104" t="s">
        <v>423</v>
      </c>
      <c r="C7797" s="367" t="s">
        <v>99</v>
      </c>
      <c r="D7797" s="349" t="s">
        <v>5911</v>
      </c>
      <c r="E7797" s="370">
        <v>4000</v>
      </c>
      <c r="F7797" s="374" t="s">
        <v>9503</v>
      </c>
      <c r="G7797" s="350" t="s">
        <v>9504</v>
      </c>
      <c r="H7797" s="349" t="s">
        <v>1060</v>
      </c>
      <c r="I7797" s="349" t="s">
        <v>5793</v>
      </c>
      <c r="J7797" s="351" t="s">
        <v>1060</v>
      </c>
      <c r="K7797" s="352">
        <v>2</v>
      </c>
      <c r="L7797" s="353">
        <v>6</v>
      </c>
      <c r="M7797" s="377">
        <v>23066.666666666668</v>
      </c>
      <c r="N7797" s="350">
        <v>4</v>
      </c>
      <c r="O7797" s="349">
        <v>6</v>
      </c>
      <c r="P7797" s="377">
        <v>24000</v>
      </c>
    </row>
    <row r="7798" spans="1:16" x14ac:dyDescent="0.2">
      <c r="A7798" s="348" t="s">
        <v>5780</v>
      </c>
      <c r="B7798" s="104" t="s">
        <v>423</v>
      </c>
      <c r="C7798" s="367" t="s">
        <v>99</v>
      </c>
      <c r="D7798" s="349" t="s">
        <v>5941</v>
      </c>
      <c r="E7798" s="370">
        <v>4000</v>
      </c>
      <c r="F7798" s="374" t="s">
        <v>9505</v>
      </c>
      <c r="G7798" s="350" t="s">
        <v>9506</v>
      </c>
      <c r="H7798" s="349" t="s">
        <v>1060</v>
      </c>
      <c r="I7798" s="349" t="s">
        <v>5793</v>
      </c>
      <c r="J7798" s="351" t="s">
        <v>1060</v>
      </c>
      <c r="K7798" s="352">
        <v>2</v>
      </c>
      <c r="L7798" s="353">
        <v>5</v>
      </c>
      <c r="M7798" s="377">
        <v>19466.666666666668</v>
      </c>
      <c r="N7798" s="350">
        <v>4</v>
      </c>
      <c r="O7798" s="349">
        <v>6</v>
      </c>
      <c r="P7798" s="377">
        <v>24000</v>
      </c>
    </row>
    <row r="7799" spans="1:16" x14ac:dyDescent="0.2">
      <c r="A7799" s="348" t="s">
        <v>5780</v>
      </c>
      <c r="B7799" s="104" t="s">
        <v>423</v>
      </c>
      <c r="C7799" s="367" t="s">
        <v>99</v>
      </c>
      <c r="D7799" s="349" t="s">
        <v>5790</v>
      </c>
      <c r="E7799" s="370">
        <v>4000</v>
      </c>
      <c r="F7799" s="374" t="s">
        <v>9507</v>
      </c>
      <c r="G7799" s="350" t="s">
        <v>9508</v>
      </c>
      <c r="H7799" s="349" t="s">
        <v>1060</v>
      </c>
      <c r="I7799" s="349" t="s">
        <v>5793</v>
      </c>
      <c r="J7799" s="351" t="s">
        <v>1060</v>
      </c>
      <c r="K7799" s="352">
        <v>4</v>
      </c>
      <c r="L7799" s="353">
        <v>12</v>
      </c>
      <c r="M7799" s="377">
        <v>48000</v>
      </c>
      <c r="N7799" s="350">
        <v>4</v>
      </c>
      <c r="O7799" s="349">
        <v>6</v>
      </c>
      <c r="P7799" s="377">
        <v>24000</v>
      </c>
    </row>
    <row r="7800" spans="1:16" x14ac:dyDescent="0.2">
      <c r="A7800" s="348" t="s">
        <v>5780</v>
      </c>
      <c r="B7800" s="104" t="s">
        <v>423</v>
      </c>
      <c r="C7800" s="367" t="s">
        <v>99</v>
      </c>
      <c r="D7800" s="349" t="s">
        <v>6120</v>
      </c>
      <c r="E7800" s="370">
        <v>3000</v>
      </c>
      <c r="F7800" s="374" t="s">
        <v>9509</v>
      </c>
      <c r="G7800" s="350" t="s">
        <v>9510</v>
      </c>
      <c r="H7800" s="349" t="s">
        <v>1026</v>
      </c>
      <c r="I7800" s="349" t="s">
        <v>5793</v>
      </c>
      <c r="J7800" s="351" t="s">
        <v>1026</v>
      </c>
      <c r="K7800" s="352">
        <v>2</v>
      </c>
      <c r="L7800" s="353">
        <v>6</v>
      </c>
      <c r="M7800" s="377">
        <v>18000</v>
      </c>
      <c r="N7800" s="350">
        <v>4</v>
      </c>
      <c r="O7800" s="349">
        <v>6</v>
      </c>
      <c r="P7800" s="377">
        <v>18000</v>
      </c>
    </row>
    <row r="7801" spans="1:16" x14ac:dyDescent="0.2">
      <c r="A7801" s="348" t="s">
        <v>5780</v>
      </c>
      <c r="B7801" s="104" t="s">
        <v>423</v>
      </c>
      <c r="C7801" s="367" t="s">
        <v>99</v>
      </c>
      <c r="D7801" s="349" t="s">
        <v>5797</v>
      </c>
      <c r="E7801" s="370">
        <v>4000</v>
      </c>
      <c r="F7801" s="374" t="s">
        <v>9511</v>
      </c>
      <c r="G7801" s="350" t="s">
        <v>9512</v>
      </c>
      <c r="H7801" s="349" t="s">
        <v>1060</v>
      </c>
      <c r="I7801" s="349" t="s">
        <v>5793</v>
      </c>
      <c r="J7801" s="351" t="s">
        <v>1060</v>
      </c>
      <c r="K7801" s="352">
        <v>2</v>
      </c>
      <c r="L7801" s="353">
        <v>5</v>
      </c>
      <c r="M7801" s="377">
        <v>19333.333333333332</v>
      </c>
      <c r="N7801" s="350">
        <v>4</v>
      </c>
      <c r="O7801" s="349">
        <v>6</v>
      </c>
      <c r="P7801" s="377">
        <v>24000</v>
      </c>
    </row>
    <row r="7802" spans="1:16" x14ac:dyDescent="0.2">
      <c r="A7802" s="348" t="s">
        <v>5780</v>
      </c>
      <c r="B7802" s="104" t="s">
        <v>423</v>
      </c>
      <c r="C7802" s="367" t="s">
        <v>99</v>
      </c>
      <c r="D7802" s="349" t="s">
        <v>7227</v>
      </c>
      <c r="E7802" s="370">
        <v>4000</v>
      </c>
      <c r="F7802" s="374" t="s">
        <v>9513</v>
      </c>
      <c r="G7802" s="350" t="s">
        <v>9514</v>
      </c>
      <c r="H7802" s="349" t="s">
        <v>1026</v>
      </c>
      <c r="I7802" s="349" t="s">
        <v>5793</v>
      </c>
      <c r="J7802" s="351" t="s">
        <v>1026</v>
      </c>
      <c r="K7802" s="352">
        <v>4</v>
      </c>
      <c r="L7802" s="353">
        <v>12</v>
      </c>
      <c r="M7802" s="377">
        <v>48000</v>
      </c>
      <c r="N7802" s="350">
        <v>4</v>
      </c>
      <c r="O7802" s="349">
        <v>6</v>
      </c>
      <c r="P7802" s="377">
        <v>24000</v>
      </c>
    </row>
    <row r="7803" spans="1:16" x14ac:dyDescent="0.2">
      <c r="A7803" s="348" t="s">
        <v>5780</v>
      </c>
      <c r="B7803" s="104" t="s">
        <v>423</v>
      </c>
      <c r="C7803" s="367" t="s">
        <v>99</v>
      </c>
      <c r="D7803" s="349" t="s">
        <v>5794</v>
      </c>
      <c r="E7803" s="370">
        <v>3000</v>
      </c>
      <c r="F7803" s="374" t="s">
        <v>9515</v>
      </c>
      <c r="G7803" s="350" t="s">
        <v>9516</v>
      </c>
      <c r="H7803" s="349" t="s">
        <v>1026</v>
      </c>
      <c r="I7803" s="349" t="s">
        <v>5793</v>
      </c>
      <c r="J7803" s="351" t="s">
        <v>1026</v>
      </c>
      <c r="K7803" s="352">
        <v>4</v>
      </c>
      <c r="L7803" s="353">
        <v>12</v>
      </c>
      <c r="M7803" s="377">
        <v>36000</v>
      </c>
      <c r="N7803" s="350">
        <v>4</v>
      </c>
      <c r="O7803" s="349">
        <v>6</v>
      </c>
      <c r="P7803" s="377">
        <v>18000</v>
      </c>
    </row>
    <row r="7804" spans="1:16" x14ac:dyDescent="0.2">
      <c r="A7804" s="348" t="s">
        <v>5780</v>
      </c>
      <c r="B7804" s="104" t="s">
        <v>423</v>
      </c>
      <c r="C7804" s="367" t="s">
        <v>99</v>
      </c>
      <c r="D7804" s="349" t="s">
        <v>5811</v>
      </c>
      <c r="E7804" s="370">
        <v>3000</v>
      </c>
      <c r="F7804" s="374" t="s">
        <v>9517</v>
      </c>
      <c r="G7804" s="350" t="s">
        <v>9518</v>
      </c>
      <c r="H7804" s="349" t="s">
        <v>5821</v>
      </c>
      <c r="I7804" s="349" t="s">
        <v>5793</v>
      </c>
      <c r="J7804" s="351" t="s">
        <v>5821</v>
      </c>
      <c r="K7804" s="352">
        <v>4</v>
      </c>
      <c r="L7804" s="353">
        <v>12</v>
      </c>
      <c r="M7804" s="377">
        <v>36000</v>
      </c>
      <c r="N7804" s="350">
        <v>4</v>
      </c>
      <c r="O7804" s="349">
        <v>6</v>
      </c>
      <c r="P7804" s="377">
        <v>18000</v>
      </c>
    </row>
    <row r="7805" spans="1:16" x14ac:dyDescent="0.2">
      <c r="A7805" s="348" t="s">
        <v>5780</v>
      </c>
      <c r="B7805" s="104" t="s">
        <v>423</v>
      </c>
      <c r="C7805" s="367" t="s">
        <v>99</v>
      </c>
      <c r="D7805" s="349" t="s">
        <v>5794</v>
      </c>
      <c r="E7805" s="370">
        <v>4000</v>
      </c>
      <c r="F7805" s="374" t="s">
        <v>9519</v>
      </c>
      <c r="G7805" s="350" t="s">
        <v>9520</v>
      </c>
      <c r="H7805" s="349" t="s">
        <v>1026</v>
      </c>
      <c r="I7805" s="349" t="s">
        <v>1028</v>
      </c>
      <c r="J7805" s="351" t="s">
        <v>1026</v>
      </c>
      <c r="K7805" s="352">
        <v>4</v>
      </c>
      <c r="L7805" s="353">
        <v>12</v>
      </c>
      <c r="M7805" s="377">
        <v>48000</v>
      </c>
      <c r="N7805" s="350">
        <v>1</v>
      </c>
      <c r="O7805" s="349">
        <v>2</v>
      </c>
      <c r="P7805" s="377">
        <v>5866.666666666667</v>
      </c>
    </row>
    <row r="7806" spans="1:16" x14ac:dyDescent="0.2">
      <c r="A7806" s="348" t="s">
        <v>5780</v>
      </c>
      <c r="B7806" s="104" t="s">
        <v>423</v>
      </c>
      <c r="C7806" s="367" t="s">
        <v>99</v>
      </c>
      <c r="D7806" s="349" t="s">
        <v>9521</v>
      </c>
      <c r="E7806" s="370">
        <v>4000</v>
      </c>
      <c r="F7806" s="374" t="s">
        <v>9522</v>
      </c>
      <c r="G7806" s="350" t="s">
        <v>9523</v>
      </c>
      <c r="H7806" s="349" t="s">
        <v>1026</v>
      </c>
      <c r="I7806" s="349" t="s">
        <v>5793</v>
      </c>
      <c r="J7806" s="351" t="s">
        <v>1026</v>
      </c>
      <c r="K7806" s="352">
        <v>4</v>
      </c>
      <c r="L7806" s="353">
        <v>12</v>
      </c>
      <c r="M7806" s="377">
        <v>48000</v>
      </c>
      <c r="N7806" s="350">
        <v>4</v>
      </c>
      <c r="O7806" s="349">
        <v>6</v>
      </c>
      <c r="P7806" s="377">
        <v>24000</v>
      </c>
    </row>
    <row r="7807" spans="1:16" x14ac:dyDescent="0.2">
      <c r="A7807" s="348" t="s">
        <v>5780</v>
      </c>
      <c r="B7807" s="104" t="s">
        <v>423</v>
      </c>
      <c r="C7807" s="367" t="s">
        <v>99</v>
      </c>
      <c r="D7807" s="349" t="s">
        <v>1026</v>
      </c>
      <c r="E7807" s="370">
        <v>4000</v>
      </c>
      <c r="F7807" s="374" t="s">
        <v>9524</v>
      </c>
      <c r="G7807" s="350" t="s">
        <v>9525</v>
      </c>
      <c r="H7807" s="349" t="s">
        <v>1026</v>
      </c>
      <c r="I7807" s="349" t="s">
        <v>5793</v>
      </c>
      <c r="J7807" s="351" t="s">
        <v>1026</v>
      </c>
      <c r="K7807" s="352">
        <v>2</v>
      </c>
      <c r="L7807" s="353">
        <v>5</v>
      </c>
      <c r="M7807" s="377">
        <v>19466.666666666668</v>
      </c>
      <c r="N7807" s="350">
        <v>4</v>
      </c>
      <c r="O7807" s="349">
        <v>6</v>
      </c>
      <c r="P7807" s="377">
        <v>24000</v>
      </c>
    </row>
    <row r="7808" spans="1:16" x14ac:dyDescent="0.2">
      <c r="A7808" s="348" t="s">
        <v>5780</v>
      </c>
      <c r="B7808" s="104" t="s">
        <v>423</v>
      </c>
      <c r="C7808" s="367" t="s">
        <v>99</v>
      </c>
      <c r="D7808" s="349" t="s">
        <v>5829</v>
      </c>
      <c r="E7808" s="370">
        <v>4000</v>
      </c>
      <c r="F7808" s="374" t="s">
        <v>9526</v>
      </c>
      <c r="G7808" s="350" t="s">
        <v>9527</v>
      </c>
      <c r="H7808" s="349" t="s">
        <v>1060</v>
      </c>
      <c r="I7808" s="349" t="s">
        <v>5793</v>
      </c>
      <c r="J7808" s="351" t="s">
        <v>1060</v>
      </c>
      <c r="K7808" s="352">
        <v>2</v>
      </c>
      <c r="L7808" s="353">
        <v>5</v>
      </c>
      <c r="M7808" s="377">
        <v>19466.666666666668</v>
      </c>
      <c r="N7808" s="350">
        <v>4</v>
      </c>
      <c r="O7808" s="349">
        <v>6</v>
      </c>
      <c r="P7808" s="377">
        <v>24000</v>
      </c>
    </row>
    <row r="7809" spans="1:16" x14ac:dyDescent="0.2">
      <c r="A7809" s="348" t="s">
        <v>5780</v>
      </c>
      <c r="B7809" s="104" t="s">
        <v>423</v>
      </c>
      <c r="C7809" s="367" t="s">
        <v>99</v>
      </c>
      <c r="D7809" s="349" t="s">
        <v>5880</v>
      </c>
      <c r="E7809" s="370">
        <v>4000</v>
      </c>
      <c r="F7809" s="374" t="s">
        <v>9528</v>
      </c>
      <c r="G7809" s="350" t="s">
        <v>9529</v>
      </c>
      <c r="H7809" s="349" t="s">
        <v>1026</v>
      </c>
      <c r="I7809" s="349" t="s">
        <v>5793</v>
      </c>
      <c r="J7809" s="351" t="s">
        <v>1026</v>
      </c>
      <c r="K7809" s="352">
        <v>4</v>
      </c>
      <c r="L7809" s="353">
        <v>12</v>
      </c>
      <c r="M7809" s="377">
        <v>48000</v>
      </c>
      <c r="N7809" s="350">
        <v>4</v>
      </c>
      <c r="O7809" s="349">
        <v>6</v>
      </c>
      <c r="P7809" s="377">
        <v>24000</v>
      </c>
    </row>
    <row r="7810" spans="1:16" x14ac:dyDescent="0.2">
      <c r="A7810" s="348" t="s">
        <v>5780</v>
      </c>
      <c r="B7810" s="104" t="s">
        <v>423</v>
      </c>
      <c r="C7810" s="367" t="s">
        <v>99</v>
      </c>
      <c r="D7810" s="349" t="s">
        <v>5853</v>
      </c>
      <c r="E7810" s="370">
        <v>4000</v>
      </c>
      <c r="F7810" s="374" t="s">
        <v>9530</v>
      </c>
      <c r="G7810" s="350" t="s">
        <v>9531</v>
      </c>
      <c r="H7810" s="349" t="s">
        <v>1060</v>
      </c>
      <c r="I7810" s="349" t="s">
        <v>5793</v>
      </c>
      <c r="J7810" s="351" t="s">
        <v>1060</v>
      </c>
      <c r="K7810" s="352">
        <v>2</v>
      </c>
      <c r="L7810" s="353">
        <v>4</v>
      </c>
      <c r="M7810" s="377">
        <v>15733.333333333332</v>
      </c>
      <c r="N7810" s="350">
        <v>4</v>
      </c>
      <c r="O7810" s="349">
        <v>6</v>
      </c>
      <c r="P7810" s="377">
        <v>24000</v>
      </c>
    </row>
    <row r="7811" spans="1:16" x14ac:dyDescent="0.2">
      <c r="A7811" s="348" t="s">
        <v>5780</v>
      </c>
      <c r="B7811" s="104" t="s">
        <v>423</v>
      </c>
      <c r="C7811" s="367" t="s">
        <v>99</v>
      </c>
      <c r="D7811" s="349" t="s">
        <v>5863</v>
      </c>
      <c r="E7811" s="370">
        <v>4000</v>
      </c>
      <c r="F7811" s="374" t="s">
        <v>9532</v>
      </c>
      <c r="G7811" s="350" t="s">
        <v>9533</v>
      </c>
      <c r="H7811" s="349" t="s">
        <v>5821</v>
      </c>
      <c r="I7811" s="349" t="s">
        <v>5793</v>
      </c>
      <c r="J7811" s="351" t="s">
        <v>5821</v>
      </c>
      <c r="K7811" s="352">
        <v>4</v>
      </c>
      <c r="L7811" s="353">
        <v>12</v>
      </c>
      <c r="M7811" s="377">
        <v>48000</v>
      </c>
      <c r="N7811" s="350">
        <v>4</v>
      </c>
      <c r="O7811" s="349">
        <v>6</v>
      </c>
      <c r="P7811" s="377">
        <v>24000</v>
      </c>
    </row>
    <row r="7812" spans="1:16" x14ac:dyDescent="0.2">
      <c r="A7812" s="348" t="s">
        <v>5780</v>
      </c>
      <c r="B7812" s="104" t="s">
        <v>423</v>
      </c>
      <c r="C7812" s="367" t="s">
        <v>99</v>
      </c>
      <c r="D7812" s="349" t="s">
        <v>4514</v>
      </c>
      <c r="E7812" s="370">
        <v>4000</v>
      </c>
      <c r="F7812" s="374" t="s">
        <v>9534</v>
      </c>
      <c r="G7812" s="350" t="s">
        <v>9535</v>
      </c>
      <c r="H7812" s="349" t="s">
        <v>5972</v>
      </c>
      <c r="I7812" s="349" t="s">
        <v>5793</v>
      </c>
      <c r="J7812" s="351" t="s">
        <v>5972</v>
      </c>
      <c r="K7812" s="352">
        <v>4</v>
      </c>
      <c r="L7812" s="353">
        <v>12</v>
      </c>
      <c r="M7812" s="377">
        <v>48000</v>
      </c>
      <c r="N7812" s="350">
        <v>4</v>
      </c>
      <c r="O7812" s="349">
        <v>6</v>
      </c>
      <c r="P7812" s="377">
        <v>24000</v>
      </c>
    </row>
    <row r="7813" spans="1:16" x14ac:dyDescent="0.2">
      <c r="A7813" s="348" t="s">
        <v>5780</v>
      </c>
      <c r="B7813" s="104" t="s">
        <v>423</v>
      </c>
      <c r="C7813" s="367" t="s">
        <v>99</v>
      </c>
      <c r="D7813" s="349" t="s">
        <v>1535</v>
      </c>
      <c r="E7813" s="370">
        <v>3000</v>
      </c>
      <c r="F7813" s="374" t="s">
        <v>9536</v>
      </c>
      <c r="G7813" s="350" t="s">
        <v>9537</v>
      </c>
      <c r="H7813" s="349" t="s">
        <v>3958</v>
      </c>
      <c r="I7813" s="349" t="s">
        <v>5814</v>
      </c>
      <c r="J7813" s="351" t="s">
        <v>3958</v>
      </c>
      <c r="K7813" s="352">
        <v>4</v>
      </c>
      <c r="L7813" s="353">
        <v>12</v>
      </c>
      <c r="M7813" s="377">
        <v>36000</v>
      </c>
      <c r="N7813" s="350">
        <v>4</v>
      </c>
      <c r="O7813" s="349">
        <v>6</v>
      </c>
      <c r="P7813" s="377">
        <v>18000</v>
      </c>
    </row>
    <row r="7814" spans="1:16" x14ac:dyDescent="0.2">
      <c r="A7814" s="348" t="s">
        <v>5780</v>
      </c>
      <c r="B7814" s="104" t="s">
        <v>423</v>
      </c>
      <c r="C7814" s="367" t="s">
        <v>99</v>
      </c>
      <c r="D7814" s="349" t="s">
        <v>5863</v>
      </c>
      <c r="E7814" s="370">
        <v>3500</v>
      </c>
      <c r="F7814" s="374" t="s">
        <v>9538</v>
      </c>
      <c r="G7814" s="350" t="s">
        <v>9539</v>
      </c>
      <c r="H7814" s="349" t="s">
        <v>5875</v>
      </c>
      <c r="I7814" s="349" t="s">
        <v>5793</v>
      </c>
      <c r="J7814" s="351" t="s">
        <v>5875</v>
      </c>
      <c r="K7814" s="352">
        <v>4</v>
      </c>
      <c r="L7814" s="353">
        <v>12</v>
      </c>
      <c r="M7814" s="377">
        <v>42000</v>
      </c>
      <c r="N7814" s="350">
        <v>4</v>
      </c>
      <c r="O7814" s="349">
        <v>6</v>
      </c>
      <c r="P7814" s="377">
        <v>21000</v>
      </c>
    </row>
    <row r="7815" spans="1:16" x14ac:dyDescent="0.2">
      <c r="A7815" s="348" t="s">
        <v>5780</v>
      </c>
      <c r="B7815" s="104" t="s">
        <v>423</v>
      </c>
      <c r="C7815" s="367" t="s">
        <v>99</v>
      </c>
      <c r="D7815" s="349" t="s">
        <v>5870</v>
      </c>
      <c r="E7815" s="370">
        <v>3000</v>
      </c>
      <c r="F7815" s="374" t="s">
        <v>9540</v>
      </c>
      <c r="G7815" s="350" t="s">
        <v>9541</v>
      </c>
      <c r="H7815" s="349" t="s">
        <v>5794</v>
      </c>
      <c r="I7815" s="349" t="s">
        <v>5793</v>
      </c>
      <c r="J7815" s="351" t="s">
        <v>5794</v>
      </c>
      <c r="K7815" s="352">
        <v>4</v>
      </c>
      <c r="L7815" s="353">
        <v>8</v>
      </c>
      <c r="M7815" s="377">
        <v>24000</v>
      </c>
      <c r="N7815" s="350">
        <v>0</v>
      </c>
      <c r="O7815" s="349">
        <v>0</v>
      </c>
      <c r="P7815" s="377">
        <v>0</v>
      </c>
    </row>
    <row r="7816" spans="1:16" x14ac:dyDescent="0.2">
      <c r="A7816" s="348" t="s">
        <v>5780</v>
      </c>
      <c r="B7816" s="104" t="s">
        <v>423</v>
      </c>
      <c r="C7816" s="367" t="s">
        <v>99</v>
      </c>
      <c r="D7816" s="349" t="s">
        <v>5808</v>
      </c>
      <c r="E7816" s="370">
        <v>4000</v>
      </c>
      <c r="F7816" s="374" t="s">
        <v>9540</v>
      </c>
      <c r="G7816" s="350" t="s">
        <v>9541</v>
      </c>
      <c r="H7816" s="349" t="s">
        <v>1026</v>
      </c>
      <c r="I7816" s="349" t="s">
        <v>5793</v>
      </c>
      <c r="J7816" s="351" t="s">
        <v>1026</v>
      </c>
      <c r="K7816" s="352">
        <v>2</v>
      </c>
      <c r="L7816" s="353">
        <v>4</v>
      </c>
      <c r="M7816" s="377">
        <v>15733.333333333334</v>
      </c>
      <c r="N7816" s="350">
        <v>4</v>
      </c>
      <c r="O7816" s="349">
        <v>6</v>
      </c>
      <c r="P7816" s="377">
        <v>24000</v>
      </c>
    </row>
    <row r="7817" spans="1:16" x14ac:dyDescent="0.2">
      <c r="A7817" s="348" t="s">
        <v>5780</v>
      </c>
      <c r="B7817" s="104" t="s">
        <v>423</v>
      </c>
      <c r="C7817" s="367" t="s">
        <v>99</v>
      </c>
      <c r="D7817" s="349" t="s">
        <v>5870</v>
      </c>
      <c r="E7817" s="370">
        <v>4000</v>
      </c>
      <c r="F7817" s="374" t="s">
        <v>9542</v>
      </c>
      <c r="G7817" s="350" t="s">
        <v>9543</v>
      </c>
      <c r="H7817" s="349" t="s">
        <v>6035</v>
      </c>
      <c r="I7817" s="349" t="s">
        <v>5793</v>
      </c>
      <c r="J7817" s="351" t="s">
        <v>6035</v>
      </c>
      <c r="K7817" s="352">
        <v>4</v>
      </c>
      <c r="L7817" s="353">
        <v>6</v>
      </c>
      <c r="M7817" s="377">
        <v>24000</v>
      </c>
      <c r="N7817" s="350">
        <v>0</v>
      </c>
      <c r="O7817" s="349">
        <v>0</v>
      </c>
      <c r="P7817" s="377">
        <v>0</v>
      </c>
    </row>
    <row r="7818" spans="1:16" x14ac:dyDescent="0.2">
      <c r="A7818" s="348" t="s">
        <v>5780</v>
      </c>
      <c r="B7818" s="104" t="s">
        <v>423</v>
      </c>
      <c r="C7818" s="367" t="s">
        <v>99</v>
      </c>
      <c r="D7818" s="349" t="s">
        <v>5911</v>
      </c>
      <c r="E7818" s="370">
        <v>4000</v>
      </c>
      <c r="F7818" s="374" t="s">
        <v>9542</v>
      </c>
      <c r="G7818" s="350" t="s">
        <v>9543</v>
      </c>
      <c r="H7818" s="349" t="s">
        <v>1895</v>
      </c>
      <c r="I7818" s="349" t="s">
        <v>5793</v>
      </c>
      <c r="J7818" s="351" t="s">
        <v>1895</v>
      </c>
      <c r="K7818" s="352">
        <v>2</v>
      </c>
      <c r="L7818" s="353">
        <v>6</v>
      </c>
      <c r="M7818" s="377">
        <v>23066.666666666668</v>
      </c>
      <c r="N7818" s="350">
        <v>4</v>
      </c>
      <c r="O7818" s="349">
        <v>6</v>
      </c>
      <c r="P7818" s="377">
        <v>24000</v>
      </c>
    </row>
    <row r="7819" spans="1:16" x14ac:dyDescent="0.2">
      <c r="A7819" s="348" t="s">
        <v>5780</v>
      </c>
      <c r="B7819" s="104" t="s">
        <v>423</v>
      </c>
      <c r="C7819" s="367" t="s">
        <v>99</v>
      </c>
      <c r="D7819" s="349" t="s">
        <v>5863</v>
      </c>
      <c r="E7819" s="370">
        <v>6000</v>
      </c>
      <c r="F7819" s="374" t="s">
        <v>9544</v>
      </c>
      <c r="G7819" s="350" t="s">
        <v>9545</v>
      </c>
      <c r="H7819" s="349" t="s">
        <v>5821</v>
      </c>
      <c r="I7819" s="349" t="s">
        <v>5793</v>
      </c>
      <c r="J7819" s="351" t="s">
        <v>5821</v>
      </c>
      <c r="K7819" s="352">
        <v>4</v>
      </c>
      <c r="L7819" s="353">
        <v>12</v>
      </c>
      <c r="M7819" s="377">
        <v>72000</v>
      </c>
      <c r="N7819" s="350">
        <v>4</v>
      </c>
      <c r="O7819" s="349">
        <v>6</v>
      </c>
      <c r="P7819" s="377">
        <v>36000</v>
      </c>
    </row>
    <row r="7820" spans="1:16" x14ac:dyDescent="0.2">
      <c r="A7820" s="348" t="s">
        <v>5780</v>
      </c>
      <c r="B7820" s="104" t="s">
        <v>423</v>
      </c>
      <c r="C7820" s="367" t="s">
        <v>99</v>
      </c>
      <c r="D7820" s="349" t="s">
        <v>5863</v>
      </c>
      <c r="E7820" s="370">
        <v>4000</v>
      </c>
      <c r="F7820" s="374" t="s">
        <v>9546</v>
      </c>
      <c r="G7820" s="350" t="s">
        <v>9547</v>
      </c>
      <c r="H7820" s="349" t="s">
        <v>5821</v>
      </c>
      <c r="I7820" s="349" t="s">
        <v>5793</v>
      </c>
      <c r="J7820" s="351" t="s">
        <v>5821</v>
      </c>
      <c r="K7820" s="352">
        <v>4</v>
      </c>
      <c r="L7820" s="353">
        <v>12</v>
      </c>
      <c r="M7820" s="377">
        <v>48000</v>
      </c>
      <c r="N7820" s="350">
        <v>4</v>
      </c>
      <c r="O7820" s="349">
        <v>6</v>
      </c>
      <c r="P7820" s="377">
        <v>24000</v>
      </c>
    </row>
    <row r="7821" spans="1:16" x14ac:dyDescent="0.2">
      <c r="A7821" s="348" t="s">
        <v>5780</v>
      </c>
      <c r="B7821" s="104" t="s">
        <v>423</v>
      </c>
      <c r="C7821" s="367" t="s">
        <v>99</v>
      </c>
      <c r="D7821" s="349" t="s">
        <v>5829</v>
      </c>
      <c r="E7821" s="370">
        <v>4000</v>
      </c>
      <c r="F7821" s="374" t="s">
        <v>9548</v>
      </c>
      <c r="G7821" s="350" t="s">
        <v>9549</v>
      </c>
      <c r="H7821" s="349" t="s">
        <v>6016</v>
      </c>
      <c r="I7821" s="349" t="s">
        <v>5793</v>
      </c>
      <c r="J7821" s="351" t="s">
        <v>6016</v>
      </c>
      <c r="K7821" s="352">
        <v>2</v>
      </c>
      <c r="L7821" s="353">
        <v>6</v>
      </c>
      <c r="M7821" s="377">
        <v>21200</v>
      </c>
      <c r="N7821" s="350">
        <v>1</v>
      </c>
      <c r="O7821" s="349">
        <v>1</v>
      </c>
      <c r="P7821" s="377">
        <v>4000</v>
      </c>
    </row>
    <row r="7822" spans="1:16" x14ac:dyDescent="0.2">
      <c r="A7822" s="348" t="s">
        <v>5780</v>
      </c>
      <c r="B7822" s="104" t="s">
        <v>423</v>
      </c>
      <c r="C7822" s="367" t="s">
        <v>99</v>
      </c>
      <c r="D7822" s="349" t="s">
        <v>6120</v>
      </c>
      <c r="E7822" s="370">
        <v>4000</v>
      </c>
      <c r="F7822" s="374" t="s">
        <v>9550</v>
      </c>
      <c r="G7822" s="350" t="s">
        <v>9551</v>
      </c>
      <c r="H7822" s="349" t="s">
        <v>1026</v>
      </c>
      <c r="I7822" s="349" t="s">
        <v>5793</v>
      </c>
      <c r="J7822" s="351" t="s">
        <v>1026</v>
      </c>
      <c r="K7822" s="352">
        <v>2</v>
      </c>
      <c r="L7822" s="353">
        <v>6</v>
      </c>
      <c r="M7822" s="377">
        <v>24000</v>
      </c>
      <c r="N7822" s="350">
        <v>0</v>
      </c>
      <c r="O7822" s="349">
        <v>0</v>
      </c>
      <c r="P7822" s="377">
        <v>0</v>
      </c>
    </row>
    <row r="7823" spans="1:16" x14ac:dyDescent="0.2">
      <c r="A7823" s="348" t="s">
        <v>5780</v>
      </c>
      <c r="B7823" s="104" t="s">
        <v>423</v>
      </c>
      <c r="C7823" s="367" t="s">
        <v>99</v>
      </c>
      <c r="D7823" s="349" t="s">
        <v>8086</v>
      </c>
      <c r="E7823" s="370">
        <v>6000</v>
      </c>
      <c r="F7823" s="374" t="s">
        <v>9552</v>
      </c>
      <c r="G7823" s="350" t="s">
        <v>9553</v>
      </c>
      <c r="H7823" s="349" t="s">
        <v>1060</v>
      </c>
      <c r="I7823" s="349" t="s">
        <v>5793</v>
      </c>
      <c r="J7823" s="351" t="s">
        <v>1060</v>
      </c>
      <c r="K7823" s="352">
        <v>4</v>
      </c>
      <c r="L7823" s="353">
        <v>12</v>
      </c>
      <c r="M7823" s="377">
        <v>72000</v>
      </c>
      <c r="N7823" s="350">
        <v>0</v>
      </c>
      <c r="O7823" s="349">
        <v>0</v>
      </c>
      <c r="P7823" s="377">
        <v>0</v>
      </c>
    </row>
    <row r="7824" spans="1:16" x14ac:dyDescent="0.2">
      <c r="A7824" s="348" t="s">
        <v>5780</v>
      </c>
      <c r="B7824" s="104" t="s">
        <v>423</v>
      </c>
      <c r="C7824" s="367" t="s">
        <v>99</v>
      </c>
      <c r="D7824" s="349" t="s">
        <v>5863</v>
      </c>
      <c r="E7824" s="370">
        <v>4000</v>
      </c>
      <c r="F7824" s="374" t="s">
        <v>9554</v>
      </c>
      <c r="G7824" s="350" t="s">
        <v>9555</v>
      </c>
      <c r="H7824" s="349" t="s">
        <v>1060</v>
      </c>
      <c r="I7824" s="349" t="s">
        <v>5793</v>
      </c>
      <c r="J7824" s="351" t="s">
        <v>1060</v>
      </c>
      <c r="K7824" s="352">
        <v>4</v>
      </c>
      <c r="L7824" s="353">
        <v>12</v>
      </c>
      <c r="M7824" s="377">
        <v>48000</v>
      </c>
      <c r="N7824" s="350">
        <v>4</v>
      </c>
      <c r="O7824" s="349">
        <v>6</v>
      </c>
      <c r="P7824" s="377">
        <v>24000</v>
      </c>
    </row>
    <row r="7825" spans="1:16" x14ac:dyDescent="0.2">
      <c r="A7825" s="348" t="s">
        <v>5780</v>
      </c>
      <c r="B7825" s="104" t="s">
        <v>423</v>
      </c>
      <c r="C7825" s="367" t="s">
        <v>99</v>
      </c>
      <c r="D7825" s="349" t="s">
        <v>4514</v>
      </c>
      <c r="E7825" s="370">
        <v>4000</v>
      </c>
      <c r="F7825" s="374" t="s">
        <v>9556</v>
      </c>
      <c r="G7825" s="350" t="s">
        <v>9557</v>
      </c>
      <c r="H7825" s="349" t="s">
        <v>5852</v>
      </c>
      <c r="I7825" s="349" t="s">
        <v>1028</v>
      </c>
      <c r="J7825" s="351" t="s">
        <v>5852</v>
      </c>
      <c r="K7825" s="352">
        <v>4</v>
      </c>
      <c r="L7825" s="353">
        <v>12</v>
      </c>
      <c r="M7825" s="377">
        <v>48000</v>
      </c>
      <c r="N7825" s="350">
        <v>4</v>
      </c>
      <c r="O7825" s="349">
        <v>6</v>
      </c>
      <c r="P7825" s="377">
        <v>24000</v>
      </c>
    </row>
    <row r="7826" spans="1:16" x14ac:dyDescent="0.2">
      <c r="A7826" s="348" t="s">
        <v>5780</v>
      </c>
      <c r="B7826" s="104" t="s">
        <v>423</v>
      </c>
      <c r="C7826" s="367" t="s">
        <v>99</v>
      </c>
      <c r="D7826" s="349" t="s">
        <v>5811</v>
      </c>
      <c r="E7826" s="370">
        <v>2000</v>
      </c>
      <c r="F7826" s="374" t="s">
        <v>9558</v>
      </c>
      <c r="G7826" s="350" t="s">
        <v>9559</v>
      </c>
      <c r="H7826" s="349" t="s">
        <v>5794</v>
      </c>
      <c r="I7826" s="349" t="s">
        <v>5793</v>
      </c>
      <c r="J7826" s="351" t="s">
        <v>5794</v>
      </c>
      <c r="K7826" s="352">
        <v>4</v>
      </c>
      <c r="L7826" s="353">
        <v>12</v>
      </c>
      <c r="M7826" s="377">
        <v>24000</v>
      </c>
      <c r="N7826" s="350">
        <v>4</v>
      </c>
      <c r="O7826" s="349">
        <v>6</v>
      </c>
      <c r="P7826" s="377">
        <v>12000</v>
      </c>
    </row>
    <row r="7827" spans="1:16" x14ac:dyDescent="0.2">
      <c r="A7827" s="348" t="s">
        <v>5780</v>
      </c>
      <c r="B7827" s="104" t="s">
        <v>423</v>
      </c>
      <c r="C7827" s="367" t="s">
        <v>99</v>
      </c>
      <c r="D7827" s="349" t="s">
        <v>5794</v>
      </c>
      <c r="E7827" s="370">
        <v>3500</v>
      </c>
      <c r="F7827" s="374" t="s">
        <v>9560</v>
      </c>
      <c r="G7827" s="350" t="s">
        <v>9561</v>
      </c>
      <c r="H7827" s="349" t="s">
        <v>1026</v>
      </c>
      <c r="I7827" s="349" t="s">
        <v>1028</v>
      </c>
      <c r="J7827" s="351" t="s">
        <v>1026</v>
      </c>
      <c r="K7827" s="352">
        <v>2</v>
      </c>
      <c r="L7827" s="353">
        <v>6</v>
      </c>
      <c r="M7827" s="377">
        <v>21000</v>
      </c>
      <c r="N7827" s="350">
        <v>0</v>
      </c>
      <c r="O7827" s="349">
        <v>0</v>
      </c>
      <c r="P7827" s="377">
        <v>0</v>
      </c>
    </row>
    <row r="7828" spans="1:16" x14ac:dyDescent="0.2">
      <c r="A7828" s="348" t="s">
        <v>5780</v>
      </c>
      <c r="B7828" s="104" t="s">
        <v>423</v>
      </c>
      <c r="C7828" s="367" t="s">
        <v>99</v>
      </c>
      <c r="D7828" s="349" t="s">
        <v>5875</v>
      </c>
      <c r="E7828" s="370">
        <v>4000</v>
      </c>
      <c r="F7828" s="374" t="s">
        <v>9562</v>
      </c>
      <c r="G7828" s="350" t="s">
        <v>9563</v>
      </c>
      <c r="H7828" s="349" t="s">
        <v>1060</v>
      </c>
      <c r="I7828" s="349" t="s">
        <v>5793</v>
      </c>
      <c r="J7828" s="351" t="s">
        <v>1060</v>
      </c>
      <c r="K7828" s="352">
        <v>1</v>
      </c>
      <c r="L7828" s="353">
        <v>2</v>
      </c>
      <c r="M7828" s="377">
        <v>4666.666666666667</v>
      </c>
      <c r="N7828" s="350">
        <v>4</v>
      </c>
      <c r="O7828" s="349">
        <v>6</v>
      </c>
      <c r="P7828" s="377">
        <v>24000</v>
      </c>
    </row>
    <row r="7829" spans="1:16" x14ac:dyDescent="0.2">
      <c r="A7829" s="348" t="s">
        <v>5780</v>
      </c>
      <c r="B7829" s="104" t="s">
        <v>423</v>
      </c>
      <c r="C7829" s="367" t="s">
        <v>99</v>
      </c>
      <c r="D7829" s="349" t="s">
        <v>5790</v>
      </c>
      <c r="E7829" s="370">
        <v>3000</v>
      </c>
      <c r="F7829" s="374" t="s">
        <v>9564</v>
      </c>
      <c r="G7829" s="350" t="s">
        <v>9565</v>
      </c>
      <c r="H7829" s="349" t="s">
        <v>1060</v>
      </c>
      <c r="I7829" s="349" t="s">
        <v>5793</v>
      </c>
      <c r="J7829" s="351" t="s">
        <v>1060</v>
      </c>
      <c r="K7829" s="352">
        <v>4</v>
      </c>
      <c r="L7829" s="353">
        <v>10</v>
      </c>
      <c r="M7829" s="377">
        <v>30000</v>
      </c>
      <c r="N7829" s="350">
        <v>0</v>
      </c>
      <c r="O7829" s="349">
        <v>0</v>
      </c>
      <c r="P7829" s="377">
        <v>0</v>
      </c>
    </row>
    <row r="7830" spans="1:16" x14ac:dyDescent="0.2">
      <c r="A7830" s="348" t="s">
        <v>5780</v>
      </c>
      <c r="B7830" s="104" t="s">
        <v>423</v>
      </c>
      <c r="C7830" s="367" t="s">
        <v>99</v>
      </c>
      <c r="D7830" s="349" t="s">
        <v>5875</v>
      </c>
      <c r="E7830" s="370">
        <v>3000</v>
      </c>
      <c r="F7830" s="374" t="s">
        <v>9564</v>
      </c>
      <c r="G7830" s="350" t="s">
        <v>9565</v>
      </c>
      <c r="H7830" s="349" t="s">
        <v>1060</v>
      </c>
      <c r="I7830" s="349" t="s">
        <v>5793</v>
      </c>
      <c r="J7830" s="351" t="s">
        <v>1060</v>
      </c>
      <c r="K7830" s="352">
        <v>1</v>
      </c>
      <c r="L7830" s="353">
        <v>2</v>
      </c>
      <c r="M7830" s="377">
        <v>3400</v>
      </c>
      <c r="N7830" s="350">
        <v>4</v>
      </c>
      <c r="O7830" s="349">
        <v>6</v>
      </c>
      <c r="P7830" s="377">
        <v>18000</v>
      </c>
    </row>
    <row r="7831" spans="1:16" x14ac:dyDescent="0.2">
      <c r="A7831" s="348" t="s">
        <v>5780</v>
      </c>
      <c r="B7831" s="104" t="s">
        <v>423</v>
      </c>
      <c r="C7831" s="367" t="s">
        <v>99</v>
      </c>
      <c r="D7831" s="349" t="s">
        <v>4514</v>
      </c>
      <c r="E7831" s="370">
        <v>4000</v>
      </c>
      <c r="F7831" s="374" t="s">
        <v>9566</v>
      </c>
      <c r="G7831" s="350" t="s">
        <v>9567</v>
      </c>
      <c r="H7831" s="349" t="s">
        <v>5972</v>
      </c>
      <c r="I7831" s="349" t="s">
        <v>5793</v>
      </c>
      <c r="J7831" s="351" t="s">
        <v>5972</v>
      </c>
      <c r="K7831" s="352">
        <v>4</v>
      </c>
      <c r="L7831" s="353">
        <v>12</v>
      </c>
      <c r="M7831" s="377">
        <v>48000</v>
      </c>
      <c r="N7831" s="350">
        <v>0</v>
      </c>
      <c r="O7831" s="349">
        <v>0</v>
      </c>
      <c r="P7831" s="377">
        <v>0</v>
      </c>
    </row>
    <row r="7832" spans="1:16" x14ac:dyDescent="0.2">
      <c r="A7832" s="348" t="s">
        <v>5780</v>
      </c>
      <c r="B7832" s="104" t="s">
        <v>423</v>
      </c>
      <c r="C7832" s="367" t="s">
        <v>99</v>
      </c>
      <c r="D7832" s="349" t="s">
        <v>5941</v>
      </c>
      <c r="E7832" s="370">
        <v>4000</v>
      </c>
      <c r="F7832" s="374" t="s">
        <v>9568</v>
      </c>
      <c r="G7832" s="350" t="s">
        <v>9569</v>
      </c>
      <c r="H7832" s="349" t="s">
        <v>1060</v>
      </c>
      <c r="I7832" s="349" t="s">
        <v>5793</v>
      </c>
      <c r="J7832" s="351" t="s">
        <v>1060</v>
      </c>
      <c r="K7832" s="352">
        <v>2</v>
      </c>
      <c r="L7832" s="353">
        <v>5</v>
      </c>
      <c r="M7832" s="377">
        <v>19466.666666666668</v>
      </c>
      <c r="N7832" s="350">
        <v>4</v>
      </c>
      <c r="O7832" s="349">
        <v>6</v>
      </c>
      <c r="P7832" s="377">
        <v>24000</v>
      </c>
    </row>
    <row r="7833" spans="1:16" x14ac:dyDescent="0.2">
      <c r="A7833" s="348" t="s">
        <v>5780</v>
      </c>
      <c r="B7833" s="104" t="s">
        <v>423</v>
      </c>
      <c r="C7833" s="367" t="s">
        <v>99</v>
      </c>
      <c r="D7833" s="349" t="s">
        <v>5811</v>
      </c>
      <c r="E7833" s="370">
        <v>3000</v>
      </c>
      <c r="F7833" s="374" t="s">
        <v>9570</v>
      </c>
      <c r="G7833" s="350" t="s">
        <v>9571</v>
      </c>
      <c r="H7833" s="349" t="s">
        <v>6761</v>
      </c>
      <c r="I7833" s="349" t="s">
        <v>5793</v>
      </c>
      <c r="J7833" s="351" t="s">
        <v>6761</v>
      </c>
      <c r="K7833" s="352">
        <v>4</v>
      </c>
      <c r="L7833" s="353">
        <v>12</v>
      </c>
      <c r="M7833" s="377">
        <v>36000</v>
      </c>
      <c r="N7833" s="350">
        <v>4</v>
      </c>
      <c r="O7833" s="349">
        <v>6</v>
      </c>
      <c r="P7833" s="377">
        <v>18000</v>
      </c>
    </row>
    <row r="7834" spans="1:16" x14ac:dyDescent="0.2">
      <c r="A7834" s="348" t="s">
        <v>5780</v>
      </c>
      <c r="B7834" s="104" t="s">
        <v>423</v>
      </c>
      <c r="C7834" s="367" t="s">
        <v>99</v>
      </c>
      <c r="D7834" s="349" t="s">
        <v>5870</v>
      </c>
      <c r="E7834" s="370">
        <v>4000</v>
      </c>
      <c r="F7834" s="374" t="s">
        <v>9572</v>
      </c>
      <c r="G7834" s="350" t="s">
        <v>9573</v>
      </c>
      <c r="H7834" s="349" t="s">
        <v>9574</v>
      </c>
      <c r="I7834" s="349" t="s">
        <v>5793</v>
      </c>
      <c r="J7834" s="351" t="s">
        <v>9574</v>
      </c>
      <c r="K7834" s="352">
        <v>4</v>
      </c>
      <c r="L7834" s="353">
        <v>12</v>
      </c>
      <c r="M7834" s="377">
        <v>48000</v>
      </c>
      <c r="N7834" s="350">
        <v>4</v>
      </c>
      <c r="O7834" s="349">
        <v>6</v>
      </c>
      <c r="P7834" s="377">
        <v>24000</v>
      </c>
    </row>
    <row r="7835" spans="1:16" x14ac:dyDescent="0.2">
      <c r="A7835" s="348" t="s">
        <v>5780</v>
      </c>
      <c r="B7835" s="104" t="s">
        <v>423</v>
      </c>
      <c r="C7835" s="367" t="s">
        <v>99</v>
      </c>
      <c r="D7835" s="349" t="s">
        <v>5849</v>
      </c>
      <c r="E7835" s="370">
        <v>4000</v>
      </c>
      <c r="F7835" s="374" t="s">
        <v>9575</v>
      </c>
      <c r="G7835" s="350" t="s">
        <v>9576</v>
      </c>
      <c r="H7835" s="349" t="s">
        <v>5825</v>
      </c>
      <c r="I7835" s="349" t="s">
        <v>5793</v>
      </c>
      <c r="J7835" s="351" t="s">
        <v>5825</v>
      </c>
      <c r="K7835" s="352">
        <v>2</v>
      </c>
      <c r="L7835" s="353">
        <v>5</v>
      </c>
      <c r="M7835" s="377">
        <v>19466.666666666668</v>
      </c>
      <c r="N7835" s="350">
        <v>4</v>
      </c>
      <c r="O7835" s="349">
        <v>6</v>
      </c>
      <c r="P7835" s="377">
        <v>24000</v>
      </c>
    </row>
    <row r="7836" spans="1:16" x14ac:dyDescent="0.2">
      <c r="A7836" s="348" t="s">
        <v>5780</v>
      </c>
      <c r="B7836" s="104" t="s">
        <v>423</v>
      </c>
      <c r="C7836" s="367" t="s">
        <v>99</v>
      </c>
      <c r="D7836" s="349" t="s">
        <v>5797</v>
      </c>
      <c r="E7836" s="370">
        <v>4000</v>
      </c>
      <c r="F7836" s="374" t="s">
        <v>9577</v>
      </c>
      <c r="G7836" s="350" t="s">
        <v>9578</v>
      </c>
      <c r="H7836" s="349" t="s">
        <v>1060</v>
      </c>
      <c r="I7836" s="349" t="s">
        <v>5793</v>
      </c>
      <c r="J7836" s="351" t="s">
        <v>1060</v>
      </c>
      <c r="K7836" s="352">
        <v>2</v>
      </c>
      <c r="L7836" s="353">
        <v>5</v>
      </c>
      <c r="M7836" s="377">
        <v>19466.666666666668</v>
      </c>
      <c r="N7836" s="350">
        <v>4</v>
      </c>
      <c r="O7836" s="349">
        <v>6</v>
      </c>
      <c r="P7836" s="377">
        <v>24000</v>
      </c>
    </row>
    <row r="7837" spans="1:16" x14ac:dyDescent="0.2">
      <c r="A7837" s="348" t="s">
        <v>5780</v>
      </c>
      <c r="B7837" s="104" t="s">
        <v>423</v>
      </c>
      <c r="C7837" s="367" t="s">
        <v>99</v>
      </c>
      <c r="D7837" s="349" t="s">
        <v>9579</v>
      </c>
      <c r="E7837" s="370">
        <v>3000</v>
      </c>
      <c r="F7837" s="374" t="s">
        <v>9580</v>
      </c>
      <c r="G7837" s="350" t="s">
        <v>9581</v>
      </c>
      <c r="H7837" s="349" t="s">
        <v>1060</v>
      </c>
      <c r="I7837" s="349" t="s">
        <v>5793</v>
      </c>
      <c r="J7837" s="351" t="s">
        <v>1060</v>
      </c>
      <c r="K7837" s="352">
        <v>4</v>
      </c>
      <c r="L7837" s="353">
        <v>10</v>
      </c>
      <c r="M7837" s="377">
        <v>30000</v>
      </c>
      <c r="N7837" s="350">
        <v>0</v>
      </c>
      <c r="O7837" s="349">
        <v>0</v>
      </c>
      <c r="P7837" s="377">
        <v>0</v>
      </c>
    </row>
    <row r="7838" spans="1:16" x14ac:dyDescent="0.2">
      <c r="A7838" s="348" t="s">
        <v>5780</v>
      </c>
      <c r="B7838" s="104" t="s">
        <v>423</v>
      </c>
      <c r="C7838" s="367" t="s">
        <v>99</v>
      </c>
      <c r="D7838" s="349" t="s">
        <v>5797</v>
      </c>
      <c r="E7838" s="370">
        <v>4000</v>
      </c>
      <c r="F7838" s="374" t="s">
        <v>9580</v>
      </c>
      <c r="G7838" s="350" t="s">
        <v>9581</v>
      </c>
      <c r="H7838" s="349" t="s">
        <v>5875</v>
      </c>
      <c r="I7838" s="349" t="s">
        <v>5793</v>
      </c>
      <c r="J7838" s="351" t="s">
        <v>5875</v>
      </c>
      <c r="K7838" s="352">
        <v>1</v>
      </c>
      <c r="L7838" s="353">
        <v>2</v>
      </c>
      <c r="M7838" s="377">
        <v>8000</v>
      </c>
      <c r="N7838" s="350">
        <v>4</v>
      </c>
      <c r="O7838" s="349">
        <v>6</v>
      </c>
      <c r="P7838" s="377">
        <v>24000</v>
      </c>
    </row>
    <row r="7839" spans="1:16" x14ac:dyDescent="0.2">
      <c r="A7839" s="348" t="s">
        <v>5780</v>
      </c>
      <c r="B7839" s="104" t="s">
        <v>423</v>
      </c>
      <c r="C7839" s="367" t="s">
        <v>99</v>
      </c>
      <c r="D7839" s="349" t="s">
        <v>5794</v>
      </c>
      <c r="E7839" s="370">
        <v>3500</v>
      </c>
      <c r="F7839" s="374" t="s">
        <v>9582</v>
      </c>
      <c r="G7839" s="350" t="s">
        <v>9583</v>
      </c>
      <c r="H7839" s="349" t="s">
        <v>1026</v>
      </c>
      <c r="I7839" s="349" t="s">
        <v>1028</v>
      </c>
      <c r="J7839" s="351" t="s">
        <v>1026</v>
      </c>
      <c r="K7839" s="352">
        <v>4</v>
      </c>
      <c r="L7839" s="353">
        <v>12</v>
      </c>
      <c r="M7839" s="377">
        <v>42000</v>
      </c>
      <c r="N7839" s="350">
        <v>4</v>
      </c>
      <c r="O7839" s="349">
        <v>6</v>
      </c>
      <c r="P7839" s="377">
        <v>21000</v>
      </c>
    </row>
    <row r="7840" spans="1:16" x14ac:dyDescent="0.2">
      <c r="A7840" s="348" t="s">
        <v>5780</v>
      </c>
      <c r="B7840" s="104" t="s">
        <v>423</v>
      </c>
      <c r="C7840" s="367" t="s">
        <v>99</v>
      </c>
      <c r="D7840" s="349" t="s">
        <v>4514</v>
      </c>
      <c r="E7840" s="370">
        <v>4000</v>
      </c>
      <c r="F7840" s="374" t="s">
        <v>9584</v>
      </c>
      <c r="G7840" s="350" t="s">
        <v>9585</v>
      </c>
      <c r="H7840" s="349" t="s">
        <v>5972</v>
      </c>
      <c r="I7840" s="349" t="s">
        <v>5793</v>
      </c>
      <c r="J7840" s="351" t="s">
        <v>5972</v>
      </c>
      <c r="K7840" s="352">
        <v>4</v>
      </c>
      <c r="L7840" s="353">
        <v>12</v>
      </c>
      <c r="M7840" s="377">
        <v>48000</v>
      </c>
      <c r="N7840" s="350">
        <v>4</v>
      </c>
      <c r="O7840" s="349">
        <v>6</v>
      </c>
      <c r="P7840" s="377">
        <v>24000</v>
      </c>
    </row>
    <row r="7841" spans="1:16" x14ac:dyDescent="0.2">
      <c r="A7841" s="348" t="s">
        <v>5780</v>
      </c>
      <c r="B7841" s="104" t="s">
        <v>423</v>
      </c>
      <c r="C7841" s="367" t="s">
        <v>99</v>
      </c>
      <c r="D7841" s="349" t="s">
        <v>6227</v>
      </c>
      <c r="E7841" s="370">
        <v>4000</v>
      </c>
      <c r="F7841" s="374" t="s">
        <v>9586</v>
      </c>
      <c r="G7841" s="350" t="s">
        <v>9587</v>
      </c>
      <c r="H7841" s="349" t="s">
        <v>5900</v>
      </c>
      <c r="I7841" s="349" t="s">
        <v>5793</v>
      </c>
      <c r="J7841" s="351" t="s">
        <v>5900</v>
      </c>
      <c r="K7841" s="352">
        <v>4</v>
      </c>
      <c r="L7841" s="353">
        <v>12</v>
      </c>
      <c r="M7841" s="377">
        <v>48000</v>
      </c>
      <c r="N7841" s="350">
        <v>4</v>
      </c>
      <c r="O7841" s="349">
        <v>6</v>
      </c>
      <c r="P7841" s="377">
        <v>24000</v>
      </c>
    </row>
    <row r="7842" spans="1:16" x14ac:dyDescent="0.2">
      <c r="A7842" s="348" t="s">
        <v>5780</v>
      </c>
      <c r="B7842" s="104" t="s">
        <v>423</v>
      </c>
      <c r="C7842" s="367" t="s">
        <v>99</v>
      </c>
      <c r="D7842" s="349" t="s">
        <v>7552</v>
      </c>
      <c r="E7842" s="370">
        <v>3500</v>
      </c>
      <c r="F7842" s="374" t="s">
        <v>9588</v>
      </c>
      <c r="G7842" s="350" t="s">
        <v>9589</v>
      </c>
      <c r="H7842" s="349" t="s">
        <v>5794</v>
      </c>
      <c r="I7842" s="349" t="s">
        <v>5793</v>
      </c>
      <c r="J7842" s="351" t="s">
        <v>5794</v>
      </c>
      <c r="K7842" s="352">
        <v>4</v>
      </c>
      <c r="L7842" s="353">
        <v>12</v>
      </c>
      <c r="M7842" s="377">
        <v>42000</v>
      </c>
      <c r="N7842" s="350">
        <v>4</v>
      </c>
      <c r="O7842" s="349">
        <v>6</v>
      </c>
      <c r="P7842" s="377">
        <v>21000</v>
      </c>
    </row>
    <row r="7843" spans="1:16" x14ac:dyDescent="0.2">
      <c r="A7843" s="348" t="s">
        <v>5780</v>
      </c>
      <c r="B7843" s="104" t="s">
        <v>423</v>
      </c>
      <c r="C7843" s="367" t="s">
        <v>99</v>
      </c>
      <c r="D7843" s="349" t="s">
        <v>6120</v>
      </c>
      <c r="E7843" s="370">
        <v>4000</v>
      </c>
      <c r="F7843" s="374" t="s">
        <v>9590</v>
      </c>
      <c r="G7843" s="350" t="s">
        <v>9591</v>
      </c>
      <c r="H7843" s="349" t="s">
        <v>1026</v>
      </c>
      <c r="I7843" s="349" t="s">
        <v>5793</v>
      </c>
      <c r="J7843" s="351" t="s">
        <v>1026</v>
      </c>
      <c r="K7843" s="352">
        <v>4</v>
      </c>
      <c r="L7843" s="353">
        <v>12</v>
      </c>
      <c r="M7843" s="377">
        <v>48000</v>
      </c>
      <c r="N7843" s="350">
        <v>4</v>
      </c>
      <c r="O7843" s="349">
        <v>6</v>
      </c>
      <c r="P7843" s="377">
        <v>24000</v>
      </c>
    </row>
    <row r="7844" spans="1:16" x14ac:dyDescent="0.2">
      <c r="A7844" s="348" t="s">
        <v>5780</v>
      </c>
      <c r="B7844" s="104" t="s">
        <v>423</v>
      </c>
      <c r="C7844" s="367" t="s">
        <v>99</v>
      </c>
      <c r="D7844" s="349" t="s">
        <v>5863</v>
      </c>
      <c r="E7844" s="370">
        <v>3000</v>
      </c>
      <c r="F7844" s="374" t="s">
        <v>9592</v>
      </c>
      <c r="G7844" s="350" t="s">
        <v>9593</v>
      </c>
      <c r="H7844" s="349" t="s">
        <v>5863</v>
      </c>
      <c r="I7844" s="349" t="s">
        <v>5793</v>
      </c>
      <c r="J7844" s="351" t="s">
        <v>5863</v>
      </c>
      <c r="K7844" s="352">
        <v>4</v>
      </c>
      <c r="L7844" s="353">
        <v>12</v>
      </c>
      <c r="M7844" s="377">
        <v>36000</v>
      </c>
      <c r="N7844" s="350">
        <v>4</v>
      </c>
      <c r="O7844" s="349">
        <v>6</v>
      </c>
      <c r="P7844" s="377">
        <v>18000</v>
      </c>
    </row>
    <row r="7845" spans="1:16" x14ac:dyDescent="0.2">
      <c r="A7845" s="348" t="s">
        <v>5780</v>
      </c>
      <c r="B7845" s="104" t="s">
        <v>423</v>
      </c>
      <c r="C7845" s="367" t="s">
        <v>99</v>
      </c>
      <c r="D7845" s="349" t="s">
        <v>5849</v>
      </c>
      <c r="E7845" s="370">
        <v>3000</v>
      </c>
      <c r="F7845" s="374" t="s">
        <v>9594</v>
      </c>
      <c r="G7845" s="350" t="s">
        <v>9595</v>
      </c>
      <c r="H7845" s="349" t="s">
        <v>5825</v>
      </c>
      <c r="I7845" s="349" t="s">
        <v>5793</v>
      </c>
      <c r="J7845" s="351" t="s">
        <v>5825</v>
      </c>
      <c r="K7845" s="352">
        <v>2</v>
      </c>
      <c r="L7845" s="353">
        <v>6</v>
      </c>
      <c r="M7845" s="377">
        <v>15900</v>
      </c>
      <c r="N7845" s="350">
        <v>4</v>
      </c>
      <c r="O7845" s="349">
        <v>6</v>
      </c>
      <c r="P7845" s="377">
        <v>18000</v>
      </c>
    </row>
    <row r="7846" spans="1:16" x14ac:dyDescent="0.2">
      <c r="A7846" s="348" t="s">
        <v>5780</v>
      </c>
      <c r="B7846" s="104" t="s">
        <v>423</v>
      </c>
      <c r="C7846" s="367" t="s">
        <v>99</v>
      </c>
      <c r="D7846" s="349" t="s">
        <v>8609</v>
      </c>
      <c r="E7846" s="370">
        <v>6000</v>
      </c>
      <c r="F7846" s="374" t="s">
        <v>9596</v>
      </c>
      <c r="G7846" s="350" t="s">
        <v>9597</v>
      </c>
      <c r="H7846" s="349" t="s">
        <v>2388</v>
      </c>
      <c r="I7846" s="349" t="s">
        <v>5793</v>
      </c>
      <c r="J7846" s="351" t="s">
        <v>2388</v>
      </c>
      <c r="K7846" s="352">
        <v>4</v>
      </c>
      <c r="L7846" s="353">
        <v>12</v>
      </c>
      <c r="M7846" s="377">
        <v>72000</v>
      </c>
      <c r="N7846" s="350">
        <v>4</v>
      </c>
      <c r="O7846" s="349">
        <v>6</v>
      </c>
      <c r="P7846" s="377">
        <v>36000</v>
      </c>
    </row>
    <row r="7847" spans="1:16" x14ac:dyDescent="0.2">
      <c r="A7847" s="348" t="s">
        <v>5780</v>
      </c>
      <c r="B7847" s="104" t="s">
        <v>423</v>
      </c>
      <c r="C7847" s="367" t="s">
        <v>99</v>
      </c>
      <c r="D7847" s="349" t="s">
        <v>5797</v>
      </c>
      <c r="E7847" s="370">
        <v>4000</v>
      </c>
      <c r="F7847" s="374" t="s">
        <v>9598</v>
      </c>
      <c r="G7847" s="350" t="s">
        <v>9599</v>
      </c>
      <c r="H7847" s="349" t="s">
        <v>1060</v>
      </c>
      <c r="I7847" s="349" t="s">
        <v>5793</v>
      </c>
      <c r="J7847" s="351" t="s">
        <v>1060</v>
      </c>
      <c r="K7847" s="352">
        <v>2</v>
      </c>
      <c r="L7847" s="353">
        <v>5</v>
      </c>
      <c r="M7847" s="377">
        <v>17600</v>
      </c>
      <c r="N7847" s="350">
        <v>4</v>
      </c>
      <c r="O7847" s="349">
        <v>6</v>
      </c>
      <c r="P7847" s="377">
        <v>24000</v>
      </c>
    </row>
    <row r="7848" spans="1:16" x14ac:dyDescent="0.2">
      <c r="A7848" s="348" t="s">
        <v>5780</v>
      </c>
      <c r="B7848" s="104" t="s">
        <v>423</v>
      </c>
      <c r="C7848" s="367" t="s">
        <v>99</v>
      </c>
      <c r="D7848" s="349" t="s">
        <v>5802</v>
      </c>
      <c r="E7848" s="370">
        <v>4000</v>
      </c>
      <c r="F7848" s="374" t="s">
        <v>9600</v>
      </c>
      <c r="G7848" s="350" t="s">
        <v>9601</v>
      </c>
      <c r="H7848" s="349" t="s">
        <v>1895</v>
      </c>
      <c r="I7848" s="349" t="s">
        <v>5793</v>
      </c>
      <c r="J7848" s="351" t="s">
        <v>1895</v>
      </c>
      <c r="K7848" s="352">
        <v>2</v>
      </c>
      <c r="L7848" s="353">
        <v>4</v>
      </c>
      <c r="M7848" s="377">
        <v>13066.666666666666</v>
      </c>
      <c r="N7848" s="350">
        <v>4</v>
      </c>
      <c r="O7848" s="349">
        <v>6</v>
      </c>
      <c r="P7848" s="377">
        <v>24000</v>
      </c>
    </row>
    <row r="7849" spans="1:16" x14ac:dyDescent="0.2">
      <c r="A7849" s="348" t="s">
        <v>5780</v>
      </c>
      <c r="B7849" s="104" t="s">
        <v>423</v>
      </c>
      <c r="C7849" s="367" t="s">
        <v>99</v>
      </c>
      <c r="D7849" s="349" t="s">
        <v>5794</v>
      </c>
      <c r="E7849" s="370">
        <v>4000</v>
      </c>
      <c r="F7849" s="374" t="s">
        <v>9602</v>
      </c>
      <c r="G7849" s="350" t="s">
        <v>9603</v>
      </c>
      <c r="H7849" s="349" t="s">
        <v>1026</v>
      </c>
      <c r="I7849" s="349" t="s">
        <v>5793</v>
      </c>
      <c r="J7849" s="351" t="s">
        <v>1026</v>
      </c>
      <c r="K7849" s="352">
        <v>4</v>
      </c>
      <c r="L7849" s="353">
        <v>12</v>
      </c>
      <c r="M7849" s="377">
        <v>48000</v>
      </c>
      <c r="N7849" s="350">
        <v>4</v>
      </c>
      <c r="O7849" s="349">
        <v>6</v>
      </c>
      <c r="P7849" s="377">
        <v>24000</v>
      </c>
    </row>
    <row r="7850" spans="1:16" x14ac:dyDescent="0.2">
      <c r="A7850" s="348" t="s">
        <v>5780</v>
      </c>
      <c r="B7850" s="104" t="s">
        <v>423</v>
      </c>
      <c r="C7850" s="367" t="s">
        <v>99</v>
      </c>
      <c r="D7850" s="349" t="s">
        <v>5941</v>
      </c>
      <c r="E7850" s="370">
        <v>4000</v>
      </c>
      <c r="F7850" s="374" t="s">
        <v>9604</v>
      </c>
      <c r="G7850" s="350" t="s">
        <v>9605</v>
      </c>
      <c r="H7850" s="349" t="s">
        <v>1060</v>
      </c>
      <c r="I7850" s="349" t="s">
        <v>5793</v>
      </c>
      <c r="J7850" s="351" t="s">
        <v>1060</v>
      </c>
      <c r="K7850" s="352">
        <v>2</v>
      </c>
      <c r="L7850" s="353">
        <v>5</v>
      </c>
      <c r="M7850" s="377">
        <v>16666.666666666668</v>
      </c>
      <c r="N7850" s="350">
        <v>4</v>
      </c>
      <c r="O7850" s="349">
        <v>6</v>
      </c>
      <c r="P7850" s="377">
        <v>24000</v>
      </c>
    </row>
    <row r="7851" spans="1:16" x14ac:dyDescent="0.2">
      <c r="A7851" s="348" t="s">
        <v>5780</v>
      </c>
      <c r="B7851" s="104" t="s">
        <v>423</v>
      </c>
      <c r="C7851" s="367" t="s">
        <v>99</v>
      </c>
      <c r="D7851" s="349" t="s">
        <v>5811</v>
      </c>
      <c r="E7851" s="370">
        <v>3000</v>
      </c>
      <c r="F7851" s="374" t="s">
        <v>9606</v>
      </c>
      <c r="G7851" s="350" t="s">
        <v>9607</v>
      </c>
      <c r="H7851" s="349" t="s">
        <v>9608</v>
      </c>
      <c r="I7851" s="349" t="s">
        <v>5785</v>
      </c>
      <c r="J7851" s="351" t="s">
        <v>9608</v>
      </c>
      <c r="K7851" s="352">
        <v>4</v>
      </c>
      <c r="L7851" s="353">
        <v>12</v>
      </c>
      <c r="M7851" s="377">
        <v>36000</v>
      </c>
      <c r="N7851" s="350">
        <v>4</v>
      </c>
      <c r="O7851" s="349">
        <v>6</v>
      </c>
      <c r="P7851" s="377">
        <v>18000</v>
      </c>
    </row>
    <row r="7852" spans="1:16" x14ac:dyDescent="0.2">
      <c r="A7852" s="348" t="s">
        <v>5780</v>
      </c>
      <c r="B7852" s="104" t="s">
        <v>423</v>
      </c>
      <c r="C7852" s="367" t="s">
        <v>99</v>
      </c>
      <c r="D7852" s="349" t="s">
        <v>9609</v>
      </c>
      <c r="E7852" s="370">
        <v>6000</v>
      </c>
      <c r="F7852" s="374" t="s">
        <v>9610</v>
      </c>
      <c r="G7852" s="350" t="s">
        <v>9611</v>
      </c>
      <c r="H7852" s="349" t="s">
        <v>1026</v>
      </c>
      <c r="I7852" s="349" t="s">
        <v>5793</v>
      </c>
      <c r="J7852" s="351" t="s">
        <v>1026</v>
      </c>
      <c r="K7852" s="352">
        <v>4</v>
      </c>
      <c r="L7852" s="353">
        <v>8</v>
      </c>
      <c r="M7852" s="377">
        <v>48000</v>
      </c>
      <c r="N7852" s="350">
        <v>0</v>
      </c>
      <c r="O7852" s="349">
        <v>0</v>
      </c>
      <c r="P7852" s="377">
        <v>0</v>
      </c>
    </row>
    <row r="7853" spans="1:16" x14ac:dyDescent="0.2">
      <c r="A7853" s="348" t="s">
        <v>5780</v>
      </c>
      <c r="B7853" s="104" t="s">
        <v>423</v>
      </c>
      <c r="C7853" s="367" t="s">
        <v>99</v>
      </c>
      <c r="D7853" s="349" t="s">
        <v>5835</v>
      </c>
      <c r="E7853" s="370">
        <v>5000</v>
      </c>
      <c r="F7853" s="374" t="s">
        <v>9610</v>
      </c>
      <c r="G7853" s="350" t="s">
        <v>9611</v>
      </c>
      <c r="H7853" s="349" t="s">
        <v>5826</v>
      </c>
      <c r="I7853" s="349" t="s">
        <v>5793</v>
      </c>
      <c r="J7853" s="351" t="s">
        <v>5826</v>
      </c>
      <c r="K7853" s="352">
        <v>2</v>
      </c>
      <c r="L7853" s="353">
        <v>4</v>
      </c>
      <c r="M7853" s="377">
        <v>20000</v>
      </c>
      <c r="N7853" s="350">
        <v>4</v>
      </c>
      <c r="O7853" s="349">
        <v>6</v>
      </c>
      <c r="P7853" s="377">
        <v>30000</v>
      </c>
    </row>
    <row r="7854" spans="1:16" x14ac:dyDescent="0.2">
      <c r="A7854" s="348" t="s">
        <v>5780</v>
      </c>
      <c r="B7854" s="104" t="s">
        <v>423</v>
      </c>
      <c r="C7854" s="367" t="s">
        <v>99</v>
      </c>
      <c r="D7854" s="349" t="s">
        <v>5929</v>
      </c>
      <c r="E7854" s="370">
        <v>2250</v>
      </c>
      <c r="F7854" s="374" t="s">
        <v>9612</v>
      </c>
      <c r="G7854" s="350" t="s">
        <v>9613</v>
      </c>
      <c r="H7854" s="349" t="s">
        <v>1060</v>
      </c>
      <c r="I7854" s="349" t="s">
        <v>1028</v>
      </c>
      <c r="J7854" s="351" t="s">
        <v>1060</v>
      </c>
      <c r="K7854" s="352">
        <v>4</v>
      </c>
      <c r="L7854" s="353">
        <v>12</v>
      </c>
      <c r="M7854" s="377">
        <v>27000</v>
      </c>
      <c r="N7854" s="350">
        <v>4</v>
      </c>
      <c r="O7854" s="349">
        <v>6</v>
      </c>
      <c r="P7854" s="377">
        <v>13500</v>
      </c>
    </row>
    <row r="7855" spans="1:16" x14ac:dyDescent="0.2">
      <c r="A7855" s="348" t="s">
        <v>5780</v>
      </c>
      <c r="B7855" s="104" t="s">
        <v>423</v>
      </c>
      <c r="C7855" s="367" t="s">
        <v>99</v>
      </c>
      <c r="D7855" s="349" t="s">
        <v>6120</v>
      </c>
      <c r="E7855" s="370">
        <v>3000</v>
      </c>
      <c r="F7855" s="374" t="s">
        <v>9614</v>
      </c>
      <c r="G7855" s="350" t="s">
        <v>9615</v>
      </c>
      <c r="H7855" s="349" t="s">
        <v>1026</v>
      </c>
      <c r="I7855" s="349" t="s">
        <v>5793</v>
      </c>
      <c r="J7855" s="351" t="s">
        <v>1026</v>
      </c>
      <c r="K7855" s="352">
        <v>1</v>
      </c>
      <c r="L7855" s="353">
        <v>3</v>
      </c>
      <c r="M7855" s="377">
        <v>9000</v>
      </c>
      <c r="N7855" s="350">
        <v>0</v>
      </c>
      <c r="O7855" s="349">
        <v>0</v>
      </c>
      <c r="P7855" s="377">
        <v>0</v>
      </c>
    </row>
    <row r="7856" spans="1:16" x14ac:dyDescent="0.2">
      <c r="A7856" s="348" t="s">
        <v>5780</v>
      </c>
      <c r="B7856" s="104" t="s">
        <v>423</v>
      </c>
      <c r="C7856" s="367" t="s">
        <v>99</v>
      </c>
      <c r="D7856" s="349" t="s">
        <v>5811</v>
      </c>
      <c r="E7856" s="370">
        <v>3000</v>
      </c>
      <c r="F7856" s="374" t="s">
        <v>9616</v>
      </c>
      <c r="G7856" s="350" t="s">
        <v>9617</v>
      </c>
      <c r="H7856" s="349" t="s">
        <v>6153</v>
      </c>
      <c r="I7856" s="349" t="s">
        <v>5793</v>
      </c>
      <c r="J7856" s="351" t="s">
        <v>6153</v>
      </c>
      <c r="K7856" s="352">
        <v>4</v>
      </c>
      <c r="L7856" s="353">
        <v>12</v>
      </c>
      <c r="M7856" s="377">
        <v>36000</v>
      </c>
      <c r="N7856" s="350">
        <v>4</v>
      </c>
      <c r="O7856" s="349">
        <v>6</v>
      </c>
      <c r="P7856" s="377">
        <v>18000</v>
      </c>
    </row>
    <row r="7857" spans="1:16" x14ac:dyDescent="0.2">
      <c r="A7857" s="348" t="s">
        <v>5780</v>
      </c>
      <c r="B7857" s="104" t="s">
        <v>423</v>
      </c>
      <c r="C7857" s="367" t="s">
        <v>99</v>
      </c>
      <c r="D7857" s="349" t="s">
        <v>5863</v>
      </c>
      <c r="E7857" s="370">
        <v>4000</v>
      </c>
      <c r="F7857" s="374" t="s">
        <v>9618</v>
      </c>
      <c r="G7857" s="350" t="s">
        <v>9619</v>
      </c>
      <c r="H7857" s="349" t="s">
        <v>5875</v>
      </c>
      <c r="I7857" s="349" t="s">
        <v>5793</v>
      </c>
      <c r="J7857" s="351" t="s">
        <v>5875</v>
      </c>
      <c r="K7857" s="352">
        <v>4</v>
      </c>
      <c r="L7857" s="353">
        <v>12</v>
      </c>
      <c r="M7857" s="377">
        <v>48000</v>
      </c>
      <c r="N7857" s="350">
        <v>4</v>
      </c>
      <c r="O7857" s="349">
        <v>6</v>
      </c>
      <c r="P7857" s="377">
        <v>24000</v>
      </c>
    </row>
    <row r="7858" spans="1:16" x14ac:dyDescent="0.2">
      <c r="A7858" s="348" t="s">
        <v>5780</v>
      </c>
      <c r="B7858" s="104" t="s">
        <v>423</v>
      </c>
      <c r="C7858" s="367" t="s">
        <v>99</v>
      </c>
      <c r="D7858" s="349" t="s">
        <v>5794</v>
      </c>
      <c r="E7858" s="370">
        <v>4000</v>
      </c>
      <c r="F7858" s="374" t="s">
        <v>9620</v>
      </c>
      <c r="G7858" s="350" t="s">
        <v>9621</v>
      </c>
      <c r="H7858" s="349" t="s">
        <v>5794</v>
      </c>
      <c r="I7858" s="349" t="s">
        <v>5793</v>
      </c>
      <c r="J7858" s="351" t="s">
        <v>5794</v>
      </c>
      <c r="K7858" s="352">
        <v>4</v>
      </c>
      <c r="L7858" s="353">
        <v>12</v>
      </c>
      <c r="M7858" s="377">
        <v>48000</v>
      </c>
      <c r="N7858" s="350">
        <v>4</v>
      </c>
      <c r="O7858" s="349">
        <v>6</v>
      </c>
      <c r="P7858" s="377">
        <v>24000</v>
      </c>
    </row>
    <row r="7859" spans="1:16" x14ac:dyDescent="0.2">
      <c r="A7859" s="348" t="s">
        <v>5780</v>
      </c>
      <c r="B7859" s="104" t="s">
        <v>423</v>
      </c>
      <c r="C7859" s="367" t="s">
        <v>99</v>
      </c>
      <c r="D7859" s="349" t="s">
        <v>5829</v>
      </c>
      <c r="E7859" s="370">
        <v>4000</v>
      </c>
      <c r="F7859" s="374" t="s">
        <v>9622</v>
      </c>
      <c r="G7859" s="350" t="s">
        <v>9623</v>
      </c>
      <c r="H7859" s="349" t="s">
        <v>1060</v>
      </c>
      <c r="I7859" s="349" t="s">
        <v>5793</v>
      </c>
      <c r="J7859" s="351" t="s">
        <v>1060</v>
      </c>
      <c r="K7859" s="352">
        <v>2</v>
      </c>
      <c r="L7859" s="353">
        <v>6</v>
      </c>
      <c r="M7859" s="377">
        <v>23066.666666666668</v>
      </c>
      <c r="N7859" s="350">
        <v>1</v>
      </c>
      <c r="O7859" s="349">
        <v>3</v>
      </c>
      <c r="P7859" s="377">
        <v>9600</v>
      </c>
    </row>
    <row r="7860" spans="1:16" x14ac:dyDescent="0.2">
      <c r="A7860" s="348" t="s">
        <v>5780</v>
      </c>
      <c r="B7860" s="104" t="s">
        <v>423</v>
      </c>
      <c r="C7860" s="367" t="s">
        <v>99</v>
      </c>
      <c r="D7860" s="349" t="s">
        <v>8006</v>
      </c>
      <c r="E7860" s="370">
        <v>2000</v>
      </c>
      <c r="F7860" s="374" t="s">
        <v>9624</v>
      </c>
      <c r="G7860" s="350" t="s">
        <v>9625</v>
      </c>
      <c r="H7860" s="349" t="s">
        <v>9626</v>
      </c>
      <c r="I7860" s="349" t="s">
        <v>5793</v>
      </c>
      <c r="J7860" s="351" t="s">
        <v>9626</v>
      </c>
      <c r="K7860" s="352">
        <v>4</v>
      </c>
      <c r="L7860" s="353">
        <v>12</v>
      </c>
      <c r="M7860" s="377">
        <v>24000</v>
      </c>
      <c r="N7860" s="350">
        <v>4</v>
      </c>
      <c r="O7860" s="349">
        <v>6</v>
      </c>
      <c r="P7860" s="377">
        <v>12000</v>
      </c>
    </row>
    <row r="7861" spans="1:16" x14ac:dyDescent="0.2">
      <c r="A7861" s="348" t="s">
        <v>5780</v>
      </c>
      <c r="B7861" s="104" t="s">
        <v>423</v>
      </c>
      <c r="C7861" s="367" t="s">
        <v>99</v>
      </c>
      <c r="D7861" s="349" t="s">
        <v>5870</v>
      </c>
      <c r="E7861" s="370">
        <v>4000</v>
      </c>
      <c r="F7861" s="374" t="s">
        <v>9627</v>
      </c>
      <c r="G7861" s="350" t="s">
        <v>9628</v>
      </c>
      <c r="H7861" s="349" t="s">
        <v>5875</v>
      </c>
      <c r="I7861" s="349" t="s">
        <v>1028</v>
      </c>
      <c r="J7861" s="351" t="s">
        <v>5875</v>
      </c>
      <c r="K7861" s="352">
        <v>4</v>
      </c>
      <c r="L7861" s="353">
        <v>12</v>
      </c>
      <c r="M7861" s="377">
        <v>48000</v>
      </c>
      <c r="N7861" s="350">
        <v>4</v>
      </c>
      <c r="O7861" s="349">
        <v>6</v>
      </c>
      <c r="P7861" s="377">
        <v>24000</v>
      </c>
    </row>
    <row r="7862" spans="1:16" x14ac:dyDescent="0.2">
      <c r="A7862" s="348" t="s">
        <v>5780</v>
      </c>
      <c r="B7862" s="104" t="s">
        <v>423</v>
      </c>
      <c r="C7862" s="367" t="s">
        <v>99</v>
      </c>
      <c r="D7862" s="349" t="s">
        <v>5863</v>
      </c>
      <c r="E7862" s="370">
        <v>4000</v>
      </c>
      <c r="F7862" s="374" t="s">
        <v>9629</v>
      </c>
      <c r="G7862" s="350" t="s">
        <v>9630</v>
      </c>
      <c r="H7862" s="349" t="s">
        <v>5821</v>
      </c>
      <c r="I7862" s="349" t="s">
        <v>5793</v>
      </c>
      <c r="J7862" s="351" t="s">
        <v>5821</v>
      </c>
      <c r="K7862" s="352">
        <v>4</v>
      </c>
      <c r="L7862" s="353">
        <v>12</v>
      </c>
      <c r="M7862" s="377">
        <v>48000</v>
      </c>
      <c r="N7862" s="350">
        <v>4</v>
      </c>
      <c r="O7862" s="349">
        <v>6</v>
      </c>
      <c r="P7862" s="377">
        <v>24000</v>
      </c>
    </row>
    <row r="7863" spans="1:16" x14ac:dyDescent="0.2">
      <c r="A7863" s="348" t="s">
        <v>5780</v>
      </c>
      <c r="B7863" s="104" t="s">
        <v>423</v>
      </c>
      <c r="C7863" s="367" t="s">
        <v>99</v>
      </c>
      <c r="D7863" s="349" t="s">
        <v>5870</v>
      </c>
      <c r="E7863" s="370">
        <v>3000</v>
      </c>
      <c r="F7863" s="374" t="s">
        <v>9631</v>
      </c>
      <c r="G7863" s="350" t="s">
        <v>9632</v>
      </c>
      <c r="H7863" s="349" t="s">
        <v>6035</v>
      </c>
      <c r="I7863" s="349" t="s">
        <v>5793</v>
      </c>
      <c r="J7863" s="351" t="s">
        <v>6035</v>
      </c>
      <c r="K7863" s="352">
        <v>4</v>
      </c>
      <c r="L7863" s="353">
        <v>11</v>
      </c>
      <c r="M7863" s="377">
        <v>33000</v>
      </c>
      <c r="N7863" s="350">
        <v>0</v>
      </c>
      <c r="O7863" s="349">
        <v>0</v>
      </c>
      <c r="P7863" s="377">
        <v>0</v>
      </c>
    </row>
    <row r="7864" spans="1:16" x14ac:dyDescent="0.2">
      <c r="A7864" s="348" t="s">
        <v>5780</v>
      </c>
      <c r="B7864" s="104" t="s">
        <v>423</v>
      </c>
      <c r="C7864" s="367" t="s">
        <v>99</v>
      </c>
      <c r="D7864" s="349" t="s">
        <v>6156</v>
      </c>
      <c r="E7864" s="370">
        <v>3000</v>
      </c>
      <c r="F7864" s="374" t="s">
        <v>9633</v>
      </c>
      <c r="G7864" s="350" t="s">
        <v>9634</v>
      </c>
      <c r="H7864" s="349" t="s">
        <v>1160</v>
      </c>
      <c r="I7864" s="349" t="s">
        <v>5793</v>
      </c>
      <c r="J7864" s="351" t="s">
        <v>1160</v>
      </c>
      <c r="K7864" s="352">
        <v>4</v>
      </c>
      <c r="L7864" s="353">
        <v>12</v>
      </c>
      <c r="M7864" s="377">
        <v>36000</v>
      </c>
      <c r="N7864" s="350">
        <v>1</v>
      </c>
      <c r="O7864" s="349">
        <v>1</v>
      </c>
      <c r="P7864" s="377">
        <v>3000</v>
      </c>
    </row>
    <row r="7865" spans="1:16" x14ac:dyDescent="0.2">
      <c r="A7865" s="348" t="s">
        <v>5780</v>
      </c>
      <c r="B7865" s="104" t="s">
        <v>423</v>
      </c>
      <c r="C7865" s="367" t="s">
        <v>99</v>
      </c>
      <c r="D7865" s="349" t="s">
        <v>5948</v>
      </c>
      <c r="E7865" s="370">
        <v>3000</v>
      </c>
      <c r="F7865" s="374" t="s">
        <v>9635</v>
      </c>
      <c r="G7865" s="350" t="s">
        <v>9636</v>
      </c>
      <c r="H7865" s="349" t="s">
        <v>1060</v>
      </c>
      <c r="I7865" s="349" t="s">
        <v>5793</v>
      </c>
      <c r="J7865" s="351" t="s">
        <v>1060</v>
      </c>
      <c r="K7865" s="352">
        <v>4</v>
      </c>
      <c r="L7865" s="353">
        <v>12</v>
      </c>
      <c r="M7865" s="377">
        <v>36000</v>
      </c>
      <c r="N7865" s="350">
        <v>4</v>
      </c>
      <c r="O7865" s="349">
        <v>6</v>
      </c>
      <c r="P7865" s="377">
        <v>18000</v>
      </c>
    </row>
    <row r="7866" spans="1:16" x14ac:dyDescent="0.2">
      <c r="A7866" s="348" t="s">
        <v>5780</v>
      </c>
      <c r="B7866" s="104" t="s">
        <v>423</v>
      </c>
      <c r="C7866" s="367" t="s">
        <v>99</v>
      </c>
      <c r="D7866" s="349" t="s">
        <v>5781</v>
      </c>
      <c r="E7866" s="370">
        <v>4500</v>
      </c>
      <c r="F7866" s="374" t="s">
        <v>9637</v>
      </c>
      <c r="G7866" s="350" t="s">
        <v>9638</v>
      </c>
      <c r="H7866" s="349" t="s">
        <v>7907</v>
      </c>
      <c r="I7866" s="349" t="s">
        <v>5785</v>
      </c>
      <c r="J7866" s="351" t="s">
        <v>7907</v>
      </c>
      <c r="K7866" s="352">
        <v>2</v>
      </c>
      <c r="L7866" s="353">
        <v>5</v>
      </c>
      <c r="M7866" s="377">
        <v>22500</v>
      </c>
      <c r="N7866" s="350">
        <v>0</v>
      </c>
      <c r="O7866" s="349">
        <v>0</v>
      </c>
      <c r="P7866" s="377">
        <v>0</v>
      </c>
    </row>
    <row r="7867" spans="1:16" x14ac:dyDescent="0.2">
      <c r="A7867" s="348" t="s">
        <v>5780</v>
      </c>
      <c r="B7867" s="104" t="s">
        <v>423</v>
      </c>
      <c r="C7867" s="367" t="s">
        <v>99</v>
      </c>
      <c r="D7867" s="349" t="s">
        <v>6156</v>
      </c>
      <c r="E7867" s="370">
        <v>4000</v>
      </c>
      <c r="F7867" s="374" t="s">
        <v>9639</v>
      </c>
      <c r="G7867" s="350" t="s">
        <v>9640</v>
      </c>
      <c r="H7867" s="349" t="s">
        <v>5825</v>
      </c>
      <c r="I7867" s="349" t="s">
        <v>5793</v>
      </c>
      <c r="J7867" s="351" t="s">
        <v>5825</v>
      </c>
      <c r="K7867" s="352">
        <v>4</v>
      </c>
      <c r="L7867" s="353">
        <v>12</v>
      </c>
      <c r="M7867" s="377">
        <v>48000</v>
      </c>
      <c r="N7867" s="350">
        <v>4</v>
      </c>
      <c r="O7867" s="349">
        <v>6</v>
      </c>
      <c r="P7867" s="377">
        <v>24000</v>
      </c>
    </row>
    <row r="7868" spans="1:16" x14ac:dyDescent="0.2">
      <c r="A7868" s="348" t="s">
        <v>5780</v>
      </c>
      <c r="B7868" s="104" t="s">
        <v>423</v>
      </c>
      <c r="C7868" s="367" t="s">
        <v>99</v>
      </c>
      <c r="D7868" s="349" t="s">
        <v>5863</v>
      </c>
      <c r="E7868" s="370">
        <v>4000</v>
      </c>
      <c r="F7868" s="374" t="s">
        <v>9641</v>
      </c>
      <c r="G7868" s="350" t="s">
        <v>9642</v>
      </c>
      <c r="H7868" s="349" t="s">
        <v>5821</v>
      </c>
      <c r="I7868" s="349" t="s">
        <v>5793</v>
      </c>
      <c r="J7868" s="351" t="s">
        <v>5821</v>
      </c>
      <c r="K7868" s="352">
        <v>4</v>
      </c>
      <c r="L7868" s="353">
        <v>12</v>
      </c>
      <c r="M7868" s="377">
        <v>48000</v>
      </c>
      <c r="N7868" s="350">
        <v>4</v>
      </c>
      <c r="O7868" s="349">
        <v>6</v>
      </c>
      <c r="P7868" s="377">
        <v>24000</v>
      </c>
    </row>
    <row r="7869" spans="1:16" x14ac:dyDescent="0.2">
      <c r="A7869" s="348" t="s">
        <v>5780</v>
      </c>
      <c r="B7869" s="104" t="s">
        <v>423</v>
      </c>
      <c r="C7869" s="367" t="s">
        <v>99</v>
      </c>
      <c r="D7869" s="349" t="s">
        <v>5811</v>
      </c>
      <c r="E7869" s="370">
        <v>3000</v>
      </c>
      <c r="F7869" s="374" t="s">
        <v>9643</v>
      </c>
      <c r="G7869" s="350" t="s">
        <v>9644</v>
      </c>
      <c r="H7869" s="349" t="s">
        <v>4514</v>
      </c>
      <c r="I7869" s="349" t="s">
        <v>5793</v>
      </c>
      <c r="J7869" s="351" t="s">
        <v>4514</v>
      </c>
      <c r="K7869" s="352">
        <v>2</v>
      </c>
      <c r="L7869" s="353">
        <v>6</v>
      </c>
      <c r="M7869" s="377">
        <v>18000</v>
      </c>
      <c r="N7869" s="350">
        <v>0</v>
      </c>
      <c r="O7869" s="349">
        <v>0</v>
      </c>
      <c r="P7869" s="377">
        <v>0</v>
      </c>
    </row>
    <row r="7870" spans="1:16" x14ac:dyDescent="0.2">
      <c r="A7870" s="348" t="s">
        <v>5780</v>
      </c>
      <c r="B7870" s="104" t="s">
        <v>423</v>
      </c>
      <c r="C7870" s="367" t="s">
        <v>99</v>
      </c>
      <c r="D7870" s="349" t="s">
        <v>5794</v>
      </c>
      <c r="E7870" s="370">
        <v>4000</v>
      </c>
      <c r="F7870" s="374" t="s">
        <v>9645</v>
      </c>
      <c r="G7870" s="350" t="s">
        <v>9646</v>
      </c>
      <c r="H7870" s="349" t="s">
        <v>5794</v>
      </c>
      <c r="I7870" s="349" t="s">
        <v>1028</v>
      </c>
      <c r="J7870" s="351" t="s">
        <v>5794</v>
      </c>
      <c r="K7870" s="352">
        <v>4</v>
      </c>
      <c r="L7870" s="353">
        <v>12</v>
      </c>
      <c r="M7870" s="377">
        <v>48000</v>
      </c>
      <c r="N7870" s="350">
        <v>4</v>
      </c>
      <c r="O7870" s="349">
        <v>6</v>
      </c>
      <c r="P7870" s="377">
        <v>24000</v>
      </c>
    </row>
    <row r="7871" spans="1:16" x14ac:dyDescent="0.2">
      <c r="A7871" s="348" t="s">
        <v>5780</v>
      </c>
      <c r="B7871" s="104" t="s">
        <v>423</v>
      </c>
      <c r="C7871" s="367" t="s">
        <v>99</v>
      </c>
      <c r="D7871" s="349" t="s">
        <v>5826</v>
      </c>
      <c r="E7871" s="370">
        <v>4000</v>
      </c>
      <c r="F7871" s="374" t="s">
        <v>9647</v>
      </c>
      <c r="G7871" s="350" t="s">
        <v>9648</v>
      </c>
      <c r="H7871" s="349" t="s">
        <v>1026</v>
      </c>
      <c r="I7871" s="349" t="s">
        <v>5793</v>
      </c>
      <c r="J7871" s="351" t="s">
        <v>1026</v>
      </c>
      <c r="K7871" s="352">
        <v>1</v>
      </c>
      <c r="L7871" s="353">
        <v>2</v>
      </c>
      <c r="M7871" s="377">
        <v>4533.333333333333</v>
      </c>
      <c r="N7871" s="350">
        <v>4</v>
      </c>
      <c r="O7871" s="349">
        <v>6</v>
      </c>
      <c r="P7871" s="377">
        <v>24000</v>
      </c>
    </row>
    <row r="7872" spans="1:16" x14ac:dyDescent="0.2">
      <c r="A7872" s="348" t="s">
        <v>5780</v>
      </c>
      <c r="B7872" s="104" t="s">
        <v>423</v>
      </c>
      <c r="C7872" s="367" t="s">
        <v>99</v>
      </c>
      <c r="D7872" s="349" t="s">
        <v>5829</v>
      </c>
      <c r="E7872" s="370">
        <v>4000</v>
      </c>
      <c r="F7872" s="374" t="s">
        <v>9649</v>
      </c>
      <c r="G7872" s="350" t="s">
        <v>9650</v>
      </c>
      <c r="H7872" s="349" t="s">
        <v>1067</v>
      </c>
      <c r="I7872" s="349" t="s">
        <v>5793</v>
      </c>
      <c r="J7872" s="351" t="s">
        <v>1067</v>
      </c>
      <c r="K7872" s="352">
        <v>2</v>
      </c>
      <c r="L7872" s="353">
        <v>4</v>
      </c>
      <c r="M7872" s="377">
        <v>16000</v>
      </c>
      <c r="N7872" s="350">
        <v>4</v>
      </c>
      <c r="O7872" s="349">
        <v>6</v>
      </c>
      <c r="P7872" s="377">
        <v>24000</v>
      </c>
    </row>
    <row r="7873" spans="1:16" x14ac:dyDescent="0.2">
      <c r="A7873" s="348" t="s">
        <v>5780</v>
      </c>
      <c r="B7873" s="104" t="s">
        <v>423</v>
      </c>
      <c r="C7873" s="367" t="s">
        <v>99</v>
      </c>
      <c r="D7873" s="349" t="s">
        <v>5802</v>
      </c>
      <c r="E7873" s="370">
        <v>4000</v>
      </c>
      <c r="F7873" s="374" t="s">
        <v>9651</v>
      </c>
      <c r="G7873" s="350" t="s">
        <v>9652</v>
      </c>
      <c r="H7873" s="349" t="s">
        <v>9653</v>
      </c>
      <c r="I7873" s="349" t="s">
        <v>5793</v>
      </c>
      <c r="J7873" s="351" t="s">
        <v>9653</v>
      </c>
      <c r="K7873" s="352">
        <v>2</v>
      </c>
      <c r="L7873" s="353">
        <v>4</v>
      </c>
      <c r="M7873" s="377">
        <v>13066.666666666666</v>
      </c>
      <c r="N7873" s="350">
        <v>4</v>
      </c>
      <c r="O7873" s="349">
        <v>6</v>
      </c>
      <c r="P7873" s="377">
        <v>24000</v>
      </c>
    </row>
    <row r="7874" spans="1:16" x14ac:dyDescent="0.2">
      <c r="A7874" s="348" t="s">
        <v>5780</v>
      </c>
      <c r="B7874" s="104" t="s">
        <v>423</v>
      </c>
      <c r="C7874" s="367" t="s">
        <v>99</v>
      </c>
      <c r="D7874" s="349" t="s">
        <v>4514</v>
      </c>
      <c r="E7874" s="370">
        <v>3000</v>
      </c>
      <c r="F7874" s="374" t="s">
        <v>9654</v>
      </c>
      <c r="G7874" s="350" t="s">
        <v>9655</v>
      </c>
      <c r="H7874" s="349" t="s">
        <v>4514</v>
      </c>
      <c r="I7874" s="349" t="s">
        <v>5793</v>
      </c>
      <c r="J7874" s="351" t="s">
        <v>4514</v>
      </c>
      <c r="K7874" s="352">
        <v>4</v>
      </c>
      <c r="L7874" s="353">
        <v>12</v>
      </c>
      <c r="M7874" s="377">
        <v>36000</v>
      </c>
      <c r="N7874" s="350">
        <v>4</v>
      </c>
      <c r="O7874" s="349">
        <v>6</v>
      </c>
      <c r="P7874" s="377">
        <v>18000</v>
      </c>
    </row>
    <row r="7875" spans="1:16" x14ac:dyDescent="0.2">
      <c r="A7875" s="348" t="s">
        <v>5780</v>
      </c>
      <c r="B7875" s="104" t="s">
        <v>423</v>
      </c>
      <c r="C7875" s="367" t="s">
        <v>99</v>
      </c>
      <c r="D7875" s="349" t="s">
        <v>5811</v>
      </c>
      <c r="E7875" s="370">
        <v>3000</v>
      </c>
      <c r="F7875" s="374" t="s">
        <v>9656</v>
      </c>
      <c r="G7875" s="350" t="s">
        <v>9657</v>
      </c>
      <c r="H7875" s="349" t="s">
        <v>9658</v>
      </c>
      <c r="I7875" s="349" t="s">
        <v>5785</v>
      </c>
      <c r="J7875" s="351" t="s">
        <v>9658</v>
      </c>
      <c r="K7875" s="352">
        <v>4</v>
      </c>
      <c r="L7875" s="353">
        <v>12</v>
      </c>
      <c r="M7875" s="377">
        <v>36000</v>
      </c>
      <c r="N7875" s="350">
        <v>4</v>
      </c>
      <c r="O7875" s="349">
        <v>6</v>
      </c>
      <c r="P7875" s="377">
        <v>18000</v>
      </c>
    </row>
    <row r="7876" spans="1:16" x14ac:dyDescent="0.2">
      <c r="A7876" s="348" t="s">
        <v>5780</v>
      </c>
      <c r="B7876" s="104" t="s">
        <v>423</v>
      </c>
      <c r="C7876" s="367" t="s">
        <v>99</v>
      </c>
      <c r="D7876" s="349" t="s">
        <v>5870</v>
      </c>
      <c r="E7876" s="370">
        <v>4000</v>
      </c>
      <c r="F7876" s="374" t="s">
        <v>9659</v>
      </c>
      <c r="G7876" s="350" t="s">
        <v>9660</v>
      </c>
      <c r="H7876" s="349" t="s">
        <v>5972</v>
      </c>
      <c r="I7876" s="349" t="s">
        <v>5793</v>
      </c>
      <c r="J7876" s="351" t="s">
        <v>5972</v>
      </c>
      <c r="K7876" s="352">
        <v>4</v>
      </c>
      <c r="L7876" s="353">
        <v>12</v>
      </c>
      <c r="M7876" s="377">
        <v>48000</v>
      </c>
      <c r="N7876" s="350">
        <v>4</v>
      </c>
      <c r="O7876" s="349">
        <v>6</v>
      </c>
      <c r="P7876" s="377">
        <v>24000</v>
      </c>
    </row>
    <row r="7877" spans="1:16" x14ac:dyDescent="0.2">
      <c r="A7877" s="348" t="s">
        <v>5780</v>
      </c>
      <c r="B7877" s="104" t="s">
        <v>423</v>
      </c>
      <c r="C7877" s="367" t="s">
        <v>99</v>
      </c>
      <c r="D7877" s="349" t="s">
        <v>5863</v>
      </c>
      <c r="E7877" s="370">
        <v>3000</v>
      </c>
      <c r="F7877" s="374" t="s">
        <v>9661</v>
      </c>
      <c r="G7877" s="350" t="s">
        <v>9662</v>
      </c>
      <c r="H7877" s="349" t="s">
        <v>5821</v>
      </c>
      <c r="I7877" s="349" t="s">
        <v>5793</v>
      </c>
      <c r="J7877" s="351" t="s">
        <v>5821</v>
      </c>
      <c r="K7877" s="352">
        <v>4</v>
      </c>
      <c r="L7877" s="353">
        <v>12</v>
      </c>
      <c r="M7877" s="377">
        <v>36000</v>
      </c>
      <c r="N7877" s="350">
        <v>4</v>
      </c>
      <c r="O7877" s="349">
        <v>6</v>
      </c>
      <c r="P7877" s="377">
        <v>18000</v>
      </c>
    </row>
    <row r="7878" spans="1:16" x14ac:dyDescent="0.2">
      <c r="A7878" s="348" t="s">
        <v>5780</v>
      </c>
      <c r="B7878" s="104" t="s">
        <v>423</v>
      </c>
      <c r="C7878" s="367" t="s">
        <v>99</v>
      </c>
      <c r="D7878" s="349" t="s">
        <v>5911</v>
      </c>
      <c r="E7878" s="370">
        <v>4000</v>
      </c>
      <c r="F7878" s="374" t="s">
        <v>9663</v>
      </c>
      <c r="G7878" s="350" t="s">
        <v>9664</v>
      </c>
      <c r="H7878" s="349" t="s">
        <v>6016</v>
      </c>
      <c r="I7878" s="349" t="s">
        <v>5793</v>
      </c>
      <c r="J7878" s="351" t="s">
        <v>6016</v>
      </c>
      <c r="K7878" s="352">
        <v>2</v>
      </c>
      <c r="L7878" s="353">
        <v>4</v>
      </c>
      <c r="M7878" s="377">
        <v>13066.666666666666</v>
      </c>
      <c r="N7878" s="350">
        <v>4</v>
      </c>
      <c r="O7878" s="349">
        <v>6</v>
      </c>
      <c r="P7878" s="377">
        <v>24000</v>
      </c>
    </row>
    <row r="7879" spans="1:16" x14ac:dyDescent="0.2">
      <c r="A7879" s="348" t="s">
        <v>5780</v>
      </c>
      <c r="B7879" s="104" t="s">
        <v>423</v>
      </c>
      <c r="C7879" s="367" t="s">
        <v>99</v>
      </c>
      <c r="D7879" s="349" t="s">
        <v>5790</v>
      </c>
      <c r="E7879" s="370">
        <v>4000</v>
      </c>
      <c r="F7879" s="374" t="s">
        <v>9665</v>
      </c>
      <c r="G7879" s="350" t="s">
        <v>9666</v>
      </c>
      <c r="H7879" s="349" t="s">
        <v>1060</v>
      </c>
      <c r="I7879" s="349" t="s">
        <v>5793</v>
      </c>
      <c r="J7879" s="351" t="s">
        <v>1060</v>
      </c>
      <c r="K7879" s="352">
        <v>3</v>
      </c>
      <c r="L7879" s="353">
        <v>7</v>
      </c>
      <c r="M7879" s="377">
        <v>28000</v>
      </c>
      <c r="N7879" s="350">
        <v>0</v>
      </c>
      <c r="O7879" s="349">
        <v>0</v>
      </c>
      <c r="P7879" s="377">
        <v>0</v>
      </c>
    </row>
    <row r="7880" spans="1:16" x14ac:dyDescent="0.2">
      <c r="A7880" s="348" t="s">
        <v>5780</v>
      </c>
      <c r="B7880" s="104" t="s">
        <v>423</v>
      </c>
      <c r="C7880" s="367" t="s">
        <v>99</v>
      </c>
      <c r="D7880" s="349" t="s">
        <v>5826</v>
      </c>
      <c r="E7880" s="370">
        <v>3000</v>
      </c>
      <c r="F7880" s="374" t="s">
        <v>9667</v>
      </c>
      <c r="G7880" s="350" t="s">
        <v>9668</v>
      </c>
      <c r="H7880" s="349" t="s">
        <v>1026</v>
      </c>
      <c r="I7880" s="349" t="s">
        <v>5793</v>
      </c>
      <c r="J7880" s="351" t="s">
        <v>1026</v>
      </c>
      <c r="K7880" s="352">
        <v>1</v>
      </c>
      <c r="L7880" s="353">
        <v>2</v>
      </c>
      <c r="M7880" s="377">
        <v>6000</v>
      </c>
      <c r="N7880" s="350">
        <v>4</v>
      </c>
      <c r="O7880" s="349">
        <v>6</v>
      </c>
      <c r="P7880" s="377">
        <v>18000</v>
      </c>
    </row>
    <row r="7881" spans="1:16" x14ac:dyDescent="0.2">
      <c r="A7881" s="348" t="s">
        <v>5780</v>
      </c>
      <c r="B7881" s="104" t="s">
        <v>423</v>
      </c>
      <c r="C7881" s="367" t="s">
        <v>99</v>
      </c>
      <c r="D7881" s="349" t="s">
        <v>4514</v>
      </c>
      <c r="E7881" s="370">
        <v>4000</v>
      </c>
      <c r="F7881" s="374" t="s">
        <v>9669</v>
      </c>
      <c r="G7881" s="350" t="s">
        <v>9670</v>
      </c>
      <c r="H7881" s="349" t="s">
        <v>5849</v>
      </c>
      <c r="I7881" s="349" t="s">
        <v>5793</v>
      </c>
      <c r="J7881" s="351" t="s">
        <v>5849</v>
      </c>
      <c r="K7881" s="352">
        <v>4</v>
      </c>
      <c r="L7881" s="353">
        <v>10</v>
      </c>
      <c r="M7881" s="377">
        <v>40000</v>
      </c>
      <c r="N7881" s="350">
        <v>0</v>
      </c>
      <c r="O7881" s="349">
        <v>0</v>
      </c>
      <c r="P7881" s="377">
        <v>0</v>
      </c>
    </row>
    <row r="7882" spans="1:16" x14ac:dyDescent="0.2">
      <c r="A7882" s="348" t="s">
        <v>5780</v>
      </c>
      <c r="B7882" s="104" t="s">
        <v>423</v>
      </c>
      <c r="C7882" s="367" t="s">
        <v>99</v>
      </c>
      <c r="D7882" s="349" t="s">
        <v>5835</v>
      </c>
      <c r="E7882" s="370">
        <v>5000</v>
      </c>
      <c r="F7882" s="374" t="s">
        <v>9669</v>
      </c>
      <c r="G7882" s="350" t="s">
        <v>9670</v>
      </c>
      <c r="H7882" s="349" t="s">
        <v>5825</v>
      </c>
      <c r="I7882" s="349" t="s">
        <v>5793</v>
      </c>
      <c r="J7882" s="351" t="s">
        <v>5825</v>
      </c>
      <c r="K7882" s="352">
        <v>1</v>
      </c>
      <c r="L7882" s="353">
        <v>2</v>
      </c>
      <c r="M7882" s="377">
        <v>9500</v>
      </c>
      <c r="N7882" s="350">
        <v>4</v>
      </c>
      <c r="O7882" s="349">
        <v>6</v>
      </c>
      <c r="P7882" s="377">
        <v>30000</v>
      </c>
    </row>
    <row r="7883" spans="1:16" x14ac:dyDescent="0.2">
      <c r="A7883" s="348" t="s">
        <v>5780</v>
      </c>
      <c r="B7883" s="104" t="s">
        <v>423</v>
      </c>
      <c r="C7883" s="367" t="s">
        <v>99</v>
      </c>
      <c r="D7883" s="349" t="s">
        <v>4514</v>
      </c>
      <c r="E7883" s="370">
        <v>3000</v>
      </c>
      <c r="F7883" s="374" t="s">
        <v>9671</v>
      </c>
      <c r="G7883" s="350" t="s">
        <v>9672</v>
      </c>
      <c r="H7883" s="349" t="s">
        <v>5972</v>
      </c>
      <c r="I7883" s="349" t="s">
        <v>5793</v>
      </c>
      <c r="J7883" s="351" t="s">
        <v>5972</v>
      </c>
      <c r="K7883" s="352">
        <v>4</v>
      </c>
      <c r="L7883" s="353">
        <v>12</v>
      </c>
      <c r="M7883" s="377">
        <v>36000</v>
      </c>
      <c r="N7883" s="350">
        <v>4</v>
      </c>
      <c r="O7883" s="349">
        <v>6</v>
      </c>
      <c r="P7883" s="377">
        <v>18000</v>
      </c>
    </row>
    <row r="7884" spans="1:16" x14ac:dyDescent="0.2">
      <c r="A7884" s="348" t="s">
        <v>5780</v>
      </c>
      <c r="B7884" s="104" t="s">
        <v>423</v>
      </c>
      <c r="C7884" s="367" t="s">
        <v>99</v>
      </c>
      <c r="D7884" s="349" t="s">
        <v>6818</v>
      </c>
      <c r="E7884" s="370">
        <v>5000</v>
      </c>
      <c r="F7884" s="374" t="s">
        <v>9673</v>
      </c>
      <c r="G7884" s="350" t="s">
        <v>9674</v>
      </c>
      <c r="H7884" s="349" t="s">
        <v>1026</v>
      </c>
      <c r="I7884" s="349" t="s">
        <v>5793</v>
      </c>
      <c r="J7884" s="351" t="s">
        <v>1026</v>
      </c>
      <c r="K7884" s="352">
        <v>4</v>
      </c>
      <c r="L7884" s="353">
        <v>12</v>
      </c>
      <c r="M7884" s="377">
        <v>60000</v>
      </c>
      <c r="N7884" s="350">
        <v>4</v>
      </c>
      <c r="O7884" s="349">
        <v>6</v>
      </c>
      <c r="P7884" s="377">
        <v>30000</v>
      </c>
    </row>
    <row r="7885" spans="1:16" x14ac:dyDescent="0.2">
      <c r="A7885" s="348" t="s">
        <v>5780</v>
      </c>
      <c r="B7885" s="104" t="s">
        <v>423</v>
      </c>
      <c r="C7885" s="367" t="s">
        <v>99</v>
      </c>
      <c r="D7885" s="349" t="s">
        <v>5863</v>
      </c>
      <c r="E7885" s="370">
        <v>4000</v>
      </c>
      <c r="F7885" s="374" t="s">
        <v>9675</v>
      </c>
      <c r="G7885" s="350" t="s">
        <v>9676</v>
      </c>
      <c r="H7885" s="349" t="s">
        <v>1060</v>
      </c>
      <c r="I7885" s="349" t="s">
        <v>1028</v>
      </c>
      <c r="J7885" s="351" t="s">
        <v>1060</v>
      </c>
      <c r="K7885" s="352">
        <v>4</v>
      </c>
      <c r="L7885" s="353">
        <v>12</v>
      </c>
      <c r="M7885" s="377">
        <v>48000</v>
      </c>
      <c r="N7885" s="350">
        <v>4</v>
      </c>
      <c r="O7885" s="349">
        <v>6</v>
      </c>
      <c r="P7885" s="377">
        <v>24000</v>
      </c>
    </row>
    <row r="7886" spans="1:16" x14ac:dyDescent="0.2">
      <c r="A7886" s="348" t="s">
        <v>5780</v>
      </c>
      <c r="B7886" s="104" t="s">
        <v>423</v>
      </c>
      <c r="C7886" s="367" t="s">
        <v>99</v>
      </c>
      <c r="D7886" s="349" t="s">
        <v>5911</v>
      </c>
      <c r="E7886" s="370">
        <v>4000</v>
      </c>
      <c r="F7886" s="374" t="s">
        <v>9677</v>
      </c>
      <c r="G7886" s="350" t="s">
        <v>9678</v>
      </c>
      <c r="H7886" s="349" t="s">
        <v>1067</v>
      </c>
      <c r="I7886" s="349" t="s">
        <v>5793</v>
      </c>
      <c r="J7886" s="351" t="s">
        <v>1067</v>
      </c>
      <c r="K7886" s="352">
        <v>2</v>
      </c>
      <c r="L7886" s="353">
        <v>4</v>
      </c>
      <c r="M7886" s="377">
        <v>16000</v>
      </c>
      <c r="N7886" s="350">
        <v>4</v>
      </c>
      <c r="O7886" s="349">
        <v>6</v>
      </c>
      <c r="P7886" s="377">
        <v>24000</v>
      </c>
    </row>
    <row r="7887" spans="1:16" x14ac:dyDescent="0.2">
      <c r="A7887" s="348" t="s">
        <v>5780</v>
      </c>
      <c r="B7887" s="104" t="s">
        <v>423</v>
      </c>
      <c r="C7887" s="367" t="s">
        <v>99</v>
      </c>
      <c r="D7887" s="349" t="s">
        <v>5794</v>
      </c>
      <c r="E7887" s="370">
        <v>3000</v>
      </c>
      <c r="F7887" s="374" t="s">
        <v>9679</v>
      </c>
      <c r="G7887" s="350" t="s">
        <v>9680</v>
      </c>
      <c r="H7887" s="349" t="s">
        <v>5826</v>
      </c>
      <c r="I7887" s="349" t="s">
        <v>5793</v>
      </c>
      <c r="J7887" s="351" t="s">
        <v>5826</v>
      </c>
      <c r="K7887" s="352">
        <v>4</v>
      </c>
      <c r="L7887" s="353">
        <v>12</v>
      </c>
      <c r="M7887" s="377">
        <v>36000</v>
      </c>
      <c r="N7887" s="350">
        <v>0</v>
      </c>
      <c r="O7887" s="349">
        <v>0</v>
      </c>
      <c r="P7887" s="377">
        <v>0</v>
      </c>
    </row>
    <row r="7888" spans="1:16" x14ac:dyDescent="0.2">
      <c r="A7888" s="348" t="s">
        <v>5780</v>
      </c>
      <c r="B7888" s="104" t="s">
        <v>423</v>
      </c>
      <c r="C7888" s="367" t="s">
        <v>99</v>
      </c>
      <c r="D7888" s="349" t="s">
        <v>5811</v>
      </c>
      <c r="E7888" s="370">
        <v>2500</v>
      </c>
      <c r="F7888" s="374" t="s">
        <v>9681</v>
      </c>
      <c r="G7888" s="350" t="s">
        <v>9682</v>
      </c>
      <c r="H7888" s="349" t="s">
        <v>5875</v>
      </c>
      <c r="I7888" s="349" t="s">
        <v>5793</v>
      </c>
      <c r="J7888" s="351" t="s">
        <v>5875</v>
      </c>
      <c r="K7888" s="352">
        <v>1</v>
      </c>
      <c r="L7888" s="353">
        <v>2</v>
      </c>
      <c r="M7888" s="377">
        <v>5000</v>
      </c>
      <c r="N7888" s="350">
        <v>0</v>
      </c>
      <c r="O7888" s="349">
        <v>0</v>
      </c>
      <c r="P7888" s="377">
        <v>0</v>
      </c>
    </row>
    <row r="7889" spans="1:16" x14ac:dyDescent="0.2">
      <c r="A7889" s="348" t="s">
        <v>5780</v>
      </c>
      <c r="B7889" s="104" t="s">
        <v>423</v>
      </c>
      <c r="C7889" s="367" t="s">
        <v>99</v>
      </c>
      <c r="D7889" s="349" t="s">
        <v>5941</v>
      </c>
      <c r="E7889" s="370">
        <v>4000</v>
      </c>
      <c r="F7889" s="374" t="s">
        <v>9683</v>
      </c>
      <c r="G7889" s="350" t="s">
        <v>9684</v>
      </c>
      <c r="H7889" s="349" t="s">
        <v>1060</v>
      </c>
      <c r="I7889" s="349" t="s">
        <v>5793</v>
      </c>
      <c r="J7889" s="351" t="s">
        <v>1060</v>
      </c>
      <c r="K7889" s="352">
        <v>2</v>
      </c>
      <c r="L7889" s="353">
        <v>5</v>
      </c>
      <c r="M7889" s="377">
        <v>16666.666666666668</v>
      </c>
      <c r="N7889" s="350">
        <v>4</v>
      </c>
      <c r="O7889" s="349">
        <v>6</v>
      </c>
      <c r="P7889" s="377">
        <v>24000</v>
      </c>
    </row>
    <row r="7890" spans="1:16" x14ac:dyDescent="0.2">
      <c r="A7890" s="348" t="s">
        <v>5780</v>
      </c>
      <c r="B7890" s="104" t="s">
        <v>423</v>
      </c>
      <c r="C7890" s="367" t="s">
        <v>99</v>
      </c>
      <c r="D7890" s="349" t="s">
        <v>5929</v>
      </c>
      <c r="E7890" s="370">
        <v>2250</v>
      </c>
      <c r="F7890" s="374" t="s">
        <v>9685</v>
      </c>
      <c r="G7890" s="350" t="s">
        <v>9686</v>
      </c>
      <c r="H7890" s="349" t="s">
        <v>1060</v>
      </c>
      <c r="I7890" s="349" t="s">
        <v>1028</v>
      </c>
      <c r="J7890" s="351" t="s">
        <v>1060</v>
      </c>
      <c r="K7890" s="352">
        <v>4</v>
      </c>
      <c r="L7890" s="353">
        <v>12</v>
      </c>
      <c r="M7890" s="377">
        <v>27000</v>
      </c>
      <c r="N7890" s="350">
        <v>4</v>
      </c>
      <c r="O7890" s="349">
        <v>6</v>
      </c>
      <c r="P7890" s="377">
        <v>13500</v>
      </c>
    </row>
    <row r="7891" spans="1:16" x14ac:dyDescent="0.2">
      <c r="A7891" s="348" t="s">
        <v>5780</v>
      </c>
      <c r="B7891" s="104" t="s">
        <v>423</v>
      </c>
      <c r="C7891" s="367" t="s">
        <v>99</v>
      </c>
      <c r="D7891" s="349" t="s">
        <v>6120</v>
      </c>
      <c r="E7891" s="370">
        <v>4000</v>
      </c>
      <c r="F7891" s="374" t="s">
        <v>9687</v>
      </c>
      <c r="G7891" s="350" t="s">
        <v>9688</v>
      </c>
      <c r="H7891" s="349" t="s">
        <v>1026</v>
      </c>
      <c r="I7891" s="349" t="s">
        <v>5793</v>
      </c>
      <c r="J7891" s="351" t="s">
        <v>1026</v>
      </c>
      <c r="K7891" s="352">
        <v>4</v>
      </c>
      <c r="L7891" s="353">
        <v>10</v>
      </c>
      <c r="M7891" s="377">
        <v>40000</v>
      </c>
      <c r="N7891" s="350">
        <v>0</v>
      </c>
      <c r="O7891" s="349">
        <v>0</v>
      </c>
      <c r="P7891" s="377">
        <v>0</v>
      </c>
    </row>
    <row r="7892" spans="1:16" x14ac:dyDescent="0.2">
      <c r="A7892" s="348" t="s">
        <v>5780</v>
      </c>
      <c r="B7892" s="104" t="s">
        <v>423</v>
      </c>
      <c r="C7892" s="367" t="s">
        <v>99</v>
      </c>
      <c r="D7892" s="349" t="s">
        <v>7043</v>
      </c>
      <c r="E7892" s="370">
        <v>5000</v>
      </c>
      <c r="F7892" s="374" t="s">
        <v>9687</v>
      </c>
      <c r="G7892" s="350" t="s">
        <v>9688</v>
      </c>
      <c r="H7892" s="349" t="s">
        <v>1026</v>
      </c>
      <c r="I7892" s="349" t="s">
        <v>5793</v>
      </c>
      <c r="J7892" s="351" t="s">
        <v>1026</v>
      </c>
      <c r="K7892" s="352">
        <v>1</v>
      </c>
      <c r="L7892" s="353">
        <v>2</v>
      </c>
      <c r="M7892" s="377">
        <v>9500</v>
      </c>
      <c r="N7892" s="350">
        <v>4</v>
      </c>
      <c r="O7892" s="349">
        <v>6</v>
      </c>
      <c r="P7892" s="377">
        <v>30000</v>
      </c>
    </row>
    <row r="7893" spans="1:16" x14ac:dyDescent="0.2">
      <c r="A7893" s="348" t="s">
        <v>5780</v>
      </c>
      <c r="B7893" s="104" t="s">
        <v>423</v>
      </c>
      <c r="C7893" s="367" t="s">
        <v>99</v>
      </c>
      <c r="D7893" s="349" t="s">
        <v>5811</v>
      </c>
      <c r="E7893" s="370">
        <v>3000</v>
      </c>
      <c r="F7893" s="374" t="s">
        <v>9689</v>
      </c>
      <c r="G7893" s="350" t="s">
        <v>9690</v>
      </c>
      <c r="H7893" s="349" t="s">
        <v>1160</v>
      </c>
      <c r="I7893" s="349" t="s">
        <v>5793</v>
      </c>
      <c r="J7893" s="351" t="s">
        <v>1160</v>
      </c>
      <c r="K7893" s="352">
        <v>4</v>
      </c>
      <c r="L7893" s="353">
        <v>12</v>
      </c>
      <c r="M7893" s="377">
        <v>36000</v>
      </c>
      <c r="N7893" s="350">
        <v>0</v>
      </c>
      <c r="O7893" s="349">
        <v>0</v>
      </c>
      <c r="P7893" s="377">
        <v>0</v>
      </c>
    </row>
    <row r="7894" spans="1:16" x14ac:dyDescent="0.2">
      <c r="A7894" s="348" t="s">
        <v>5780</v>
      </c>
      <c r="B7894" s="104" t="s">
        <v>423</v>
      </c>
      <c r="C7894" s="367" t="s">
        <v>99</v>
      </c>
      <c r="D7894" s="349" t="s">
        <v>6156</v>
      </c>
      <c r="E7894" s="370">
        <v>4000</v>
      </c>
      <c r="F7894" s="374" t="s">
        <v>9691</v>
      </c>
      <c r="G7894" s="350" t="s">
        <v>9692</v>
      </c>
      <c r="H7894" s="349" t="s">
        <v>5825</v>
      </c>
      <c r="I7894" s="349" t="s">
        <v>5793</v>
      </c>
      <c r="J7894" s="351" t="s">
        <v>5825</v>
      </c>
      <c r="K7894" s="352">
        <v>2</v>
      </c>
      <c r="L7894" s="353">
        <v>4</v>
      </c>
      <c r="M7894" s="377">
        <v>16000</v>
      </c>
      <c r="N7894" s="350">
        <v>0</v>
      </c>
      <c r="O7894" s="349">
        <v>0</v>
      </c>
      <c r="P7894" s="377">
        <v>0</v>
      </c>
    </row>
    <row r="7895" spans="1:16" x14ac:dyDescent="0.2">
      <c r="A7895" s="348" t="s">
        <v>5780</v>
      </c>
      <c r="B7895" s="104" t="s">
        <v>423</v>
      </c>
      <c r="C7895" s="367" t="s">
        <v>99</v>
      </c>
      <c r="D7895" s="349" t="s">
        <v>7994</v>
      </c>
      <c r="E7895" s="370">
        <v>2000</v>
      </c>
      <c r="F7895" s="374" t="s">
        <v>9693</v>
      </c>
      <c r="G7895" s="350" t="s">
        <v>9694</v>
      </c>
      <c r="H7895" s="349" t="s">
        <v>5524</v>
      </c>
      <c r="I7895" s="349" t="s">
        <v>1028</v>
      </c>
      <c r="J7895" s="351" t="s">
        <v>5524</v>
      </c>
      <c r="K7895" s="352">
        <v>1</v>
      </c>
      <c r="L7895" s="353">
        <v>3</v>
      </c>
      <c r="M7895" s="377">
        <v>6000</v>
      </c>
      <c r="N7895" s="350">
        <v>0</v>
      </c>
      <c r="O7895" s="349">
        <v>0</v>
      </c>
      <c r="P7895" s="377">
        <v>0</v>
      </c>
    </row>
    <row r="7896" spans="1:16" x14ac:dyDescent="0.2">
      <c r="A7896" s="348" t="s">
        <v>5780</v>
      </c>
      <c r="B7896" s="104" t="s">
        <v>423</v>
      </c>
      <c r="C7896" s="367" t="s">
        <v>99</v>
      </c>
      <c r="D7896" s="349" t="s">
        <v>5863</v>
      </c>
      <c r="E7896" s="370">
        <v>4000</v>
      </c>
      <c r="F7896" s="374" t="s">
        <v>9695</v>
      </c>
      <c r="G7896" s="350" t="s">
        <v>9696</v>
      </c>
      <c r="H7896" s="349" t="s">
        <v>5821</v>
      </c>
      <c r="I7896" s="349" t="s">
        <v>5793</v>
      </c>
      <c r="J7896" s="351" t="s">
        <v>5821</v>
      </c>
      <c r="K7896" s="352">
        <v>4</v>
      </c>
      <c r="L7896" s="353">
        <v>12</v>
      </c>
      <c r="M7896" s="377">
        <v>48000</v>
      </c>
      <c r="N7896" s="350">
        <v>4</v>
      </c>
      <c r="O7896" s="349">
        <v>6</v>
      </c>
      <c r="P7896" s="377">
        <v>24000</v>
      </c>
    </row>
    <row r="7897" spans="1:16" x14ac:dyDescent="0.2">
      <c r="A7897" s="348" t="s">
        <v>5780</v>
      </c>
      <c r="B7897" s="104" t="s">
        <v>423</v>
      </c>
      <c r="C7897" s="367" t="s">
        <v>99</v>
      </c>
      <c r="D7897" s="349" t="s">
        <v>5853</v>
      </c>
      <c r="E7897" s="370">
        <v>4000</v>
      </c>
      <c r="F7897" s="374" t="s">
        <v>9697</v>
      </c>
      <c r="G7897" s="350" t="s">
        <v>9698</v>
      </c>
      <c r="H7897" s="349" t="s">
        <v>1060</v>
      </c>
      <c r="I7897" s="349" t="s">
        <v>5793</v>
      </c>
      <c r="J7897" s="351" t="s">
        <v>1060</v>
      </c>
      <c r="K7897" s="352">
        <v>2</v>
      </c>
      <c r="L7897" s="353">
        <v>6</v>
      </c>
      <c r="M7897" s="377">
        <v>21200</v>
      </c>
      <c r="N7897" s="350">
        <v>4</v>
      </c>
      <c r="O7897" s="349">
        <v>6</v>
      </c>
      <c r="P7897" s="377">
        <v>24000</v>
      </c>
    </row>
    <row r="7898" spans="1:16" x14ac:dyDescent="0.2">
      <c r="A7898" s="348" t="s">
        <v>5780</v>
      </c>
      <c r="B7898" s="104" t="s">
        <v>423</v>
      </c>
      <c r="C7898" s="367" t="s">
        <v>99</v>
      </c>
      <c r="D7898" s="349" t="s">
        <v>6357</v>
      </c>
      <c r="E7898" s="370">
        <v>4000</v>
      </c>
      <c r="F7898" s="374" t="s">
        <v>9699</v>
      </c>
      <c r="G7898" s="350" t="s">
        <v>9700</v>
      </c>
      <c r="H7898" s="349" t="s">
        <v>5825</v>
      </c>
      <c r="I7898" s="349" t="s">
        <v>5793</v>
      </c>
      <c r="J7898" s="351" t="s">
        <v>5825</v>
      </c>
      <c r="K7898" s="352">
        <v>4</v>
      </c>
      <c r="L7898" s="353">
        <v>12</v>
      </c>
      <c r="M7898" s="377">
        <v>48000</v>
      </c>
      <c r="N7898" s="350">
        <v>4</v>
      </c>
      <c r="O7898" s="349">
        <v>6</v>
      </c>
      <c r="P7898" s="377">
        <v>24000</v>
      </c>
    </row>
    <row r="7899" spans="1:16" x14ac:dyDescent="0.2">
      <c r="A7899" s="348" t="s">
        <v>5780</v>
      </c>
      <c r="B7899" s="104" t="s">
        <v>423</v>
      </c>
      <c r="C7899" s="367" t="s">
        <v>99</v>
      </c>
      <c r="D7899" s="349" t="s">
        <v>4514</v>
      </c>
      <c r="E7899" s="370">
        <v>4000</v>
      </c>
      <c r="F7899" s="374" t="s">
        <v>9701</v>
      </c>
      <c r="G7899" s="350" t="s">
        <v>9702</v>
      </c>
      <c r="H7899" s="349" t="s">
        <v>5849</v>
      </c>
      <c r="I7899" s="349" t="s">
        <v>5793</v>
      </c>
      <c r="J7899" s="351" t="s">
        <v>5849</v>
      </c>
      <c r="K7899" s="352">
        <v>4</v>
      </c>
      <c r="L7899" s="353">
        <v>12</v>
      </c>
      <c r="M7899" s="377">
        <v>48000</v>
      </c>
      <c r="N7899" s="350">
        <v>2</v>
      </c>
      <c r="O7899" s="349">
        <v>5</v>
      </c>
      <c r="P7899" s="377">
        <v>20000</v>
      </c>
    </row>
    <row r="7900" spans="1:16" x14ac:dyDescent="0.2">
      <c r="A7900" s="348" t="s">
        <v>5780</v>
      </c>
      <c r="B7900" s="104" t="s">
        <v>423</v>
      </c>
      <c r="C7900" s="367" t="s">
        <v>99</v>
      </c>
      <c r="D7900" s="349" t="s">
        <v>5811</v>
      </c>
      <c r="E7900" s="370">
        <v>2500</v>
      </c>
      <c r="F7900" s="374" t="s">
        <v>9703</v>
      </c>
      <c r="G7900" s="350" t="s">
        <v>9704</v>
      </c>
      <c r="H7900" s="349" t="s">
        <v>5794</v>
      </c>
      <c r="I7900" s="349" t="s">
        <v>5793</v>
      </c>
      <c r="J7900" s="351" t="s">
        <v>5794</v>
      </c>
      <c r="K7900" s="352">
        <v>4</v>
      </c>
      <c r="L7900" s="353">
        <v>12</v>
      </c>
      <c r="M7900" s="377">
        <v>30000</v>
      </c>
      <c r="N7900" s="350">
        <v>4</v>
      </c>
      <c r="O7900" s="349">
        <v>6</v>
      </c>
      <c r="P7900" s="377">
        <v>15000</v>
      </c>
    </row>
    <row r="7901" spans="1:16" x14ac:dyDescent="0.2">
      <c r="A7901" s="348" t="s">
        <v>5780</v>
      </c>
      <c r="B7901" s="104" t="s">
        <v>423</v>
      </c>
      <c r="C7901" s="367" t="s">
        <v>99</v>
      </c>
      <c r="D7901" s="349" t="s">
        <v>5849</v>
      </c>
      <c r="E7901" s="370">
        <v>4000</v>
      </c>
      <c r="F7901" s="374" t="s">
        <v>9705</v>
      </c>
      <c r="G7901" s="350" t="s">
        <v>9706</v>
      </c>
      <c r="H7901" s="349" t="s">
        <v>5825</v>
      </c>
      <c r="I7901" s="349" t="s">
        <v>5793</v>
      </c>
      <c r="J7901" s="351" t="s">
        <v>5825</v>
      </c>
      <c r="K7901" s="352">
        <v>2</v>
      </c>
      <c r="L7901" s="353">
        <v>6</v>
      </c>
      <c r="M7901" s="377">
        <v>21200</v>
      </c>
      <c r="N7901" s="350">
        <v>3</v>
      </c>
      <c r="O7901" s="349">
        <v>5</v>
      </c>
      <c r="P7901" s="377">
        <v>20000</v>
      </c>
    </row>
    <row r="7902" spans="1:16" x14ac:dyDescent="0.2">
      <c r="A7902" s="348" t="s">
        <v>5780</v>
      </c>
      <c r="B7902" s="104" t="s">
        <v>423</v>
      </c>
      <c r="C7902" s="367" t="s">
        <v>99</v>
      </c>
      <c r="D7902" s="349" t="s">
        <v>5863</v>
      </c>
      <c r="E7902" s="370">
        <v>4000</v>
      </c>
      <c r="F7902" s="374" t="s">
        <v>9707</v>
      </c>
      <c r="G7902" s="350" t="s">
        <v>9708</v>
      </c>
      <c r="H7902" s="349" t="s">
        <v>5821</v>
      </c>
      <c r="I7902" s="349" t="s">
        <v>5793</v>
      </c>
      <c r="J7902" s="351" t="s">
        <v>5821</v>
      </c>
      <c r="K7902" s="352">
        <v>4</v>
      </c>
      <c r="L7902" s="353">
        <v>12</v>
      </c>
      <c r="M7902" s="377">
        <v>48000</v>
      </c>
      <c r="N7902" s="350">
        <v>4</v>
      </c>
      <c r="O7902" s="349">
        <v>6</v>
      </c>
      <c r="P7902" s="377">
        <v>24000</v>
      </c>
    </row>
    <row r="7903" spans="1:16" x14ac:dyDescent="0.2">
      <c r="A7903" s="348" t="s">
        <v>5780</v>
      </c>
      <c r="B7903" s="104" t="s">
        <v>423</v>
      </c>
      <c r="C7903" s="367" t="s">
        <v>99</v>
      </c>
      <c r="D7903" s="349" t="s">
        <v>5811</v>
      </c>
      <c r="E7903" s="370">
        <v>2000</v>
      </c>
      <c r="F7903" s="374" t="s">
        <v>9709</v>
      </c>
      <c r="G7903" s="350" t="s">
        <v>9710</v>
      </c>
      <c r="H7903" s="349" t="s">
        <v>5784</v>
      </c>
      <c r="I7903" s="349" t="s">
        <v>5785</v>
      </c>
      <c r="J7903" s="351" t="s">
        <v>5784</v>
      </c>
      <c r="K7903" s="352">
        <v>4</v>
      </c>
      <c r="L7903" s="353">
        <v>12</v>
      </c>
      <c r="M7903" s="377">
        <v>24000</v>
      </c>
      <c r="N7903" s="350">
        <v>4</v>
      </c>
      <c r="O7903" s="349">
        <v>6</v>
      </c>
      <c r="P7903" s="377">
        <v>12000</v>
      </c>
    </row>
    <row r="7904" spans="1:16" x14ac:dyDescent="0.2">
      <c r="A7904" s="348" t="s">
        <v>5780</v>
      </c>
      <c r="B7904" s="104" t="s">
        <v>423</v>
      </c>
      <c r="C7904" s="367" t="s">
        <v>99</v>
      </c>
      <c r="D7904" s="349" t="s">
        <v>5794</v>
      </c>
      <c r="E7904" s="370">
        <v>3000</v>
      </c>
      <c r="F7904" s="374" t="s">
        <v>9711</v>
      </c>
      <c r="G7904" s="350" t="s">
        <v>9712</v>
      </c>
      <c r="H7904" s="349" t="s">
        <v>1026</v>
      </c>
      <c r="I7904" s="349" t="s">
        <v>5793</v>
      </c>
      <c r="J7904" s="351" t="s">
        <v>1026</v>
      </c>
      <c r="K7904" s="352">
        <v>2</v>
      </c>
      <c r="L7904" s="353">
        <v>6</v>
      </c>
      <c r="M7904" s="377">
        <v>18000</v>
      </c>
      <c r="N7904" s="350">
        <v>0</v>
      </c>
      <c r="O7904" s="349">
        <v>0</v>
      </c>
      <c r="P7904" s="377">
        <v>0</v>
      </c>
    </row>
    <row r="7905" spans="1:16" x14ac:dyDescent="0.2">
      <c r="A7905" s="348" t="s">
        <v>5780</v>
      </c>
      <c r="B7905" s="104" t="s">
        <v>423</v>
      </c>
      <c r="C7905" s="367" t="s">
        <v>99</v>
      </c>
      <c r="D7905" s="349" t="s">
        <v>5826</v>
      </c>
      <c r="E7905" s="370">
        <v>4000</v>
      </c>
      <c r="F7905" s="374" t="s">
        <v>9713</v>
      </c>
      <c r="G7905" s="350" t="s">
        <v>9714</v>
      </c>
      <c r="H7905" s="349" t="s">
        <v>1026</v>
      </c>
      <c r="I7905" s="349" t="s">
        <v>5793</v>
      </c>
      <c r="J7905" s="351" t="s">
        <v>1026</v>
      </c>
      <c r="K7905" s="352">
        <v>2</v>
      </c>
      <c r="L7905" s="353">
        <v>5</v>
      </c>
      <c r="M7905" s="377">
        <v>19466.666666666668</v>
      </c>
      <c r="N7905" s="350">
        <v>4</v>
      </c>
      <c r="O7905" s="349">
        <v>6</v>
      </c>
      <c r="P7905" s="377">
        <v>24000</v>
      </c>
    </row>
    <row r="7906" spans="1:16" x14ac:dyDescent="0.2">
      <c r="A7906" s="348" t="s">
        <v>5780</v>
      </c>
      <c r="B7906" s="104" t="s">
        <v>423</v>
      </c>
      <c r="C7906" s="367" t="s">
        <v>99</v>
      </c>
      <c r="D7906" s="349" t="s">
        <v>6807</v>
      </c>
      <c r="E7906" s="370">
        <v>5000</v>
      </c>
      <c r="F7906" s="374" t="s">
        <v>9715</v>
      </c>
      <c r="G7906" s="350" t="s">
        <v>9716</v>
      </c>
      <c r="H7906" s="349" t="s">
        <v>1060</v>
      </c>
      <c r="I7906" s="349" t="s">
        <v>5793</v>
      </c>
      <c r="J7906" s="351" t="s">
        <v>1060</v>
      </c>
      <c r="K7906" s="352">
        <v>1</v>
      </c>
      <c r="L7906" s="353">
        <v>2</v>
      </c>
      <c r="M7906" s="377">
        <v>9500</v>
      </c>
      <c r="N7906" s="350">
        <v>4</v>
      </c>
      <c r="O7906" s="349">
        <v>6</v>
      </c>
      <c r="P7906" s="377">
        <v>30000</v>
      </c>
    </row>
    <row r="7907" spans="1:16" x14ac:dyDescent="0.2">
      <c r="A7907" s="348" t="s">
        <v>5780</v>
      </c>
      <c r="B7907" s="104" t="s">
        <v>423</v>
      </c>
      <c r="C7907" s="367" t="s">
        <v>99</v>
      </c>
      <c r="D7907" s="349" t="s">
        <v>7552</v>
      </c>
      <c r="E7907" s="370">
        <v>4000</v>
      </c>
      <c r="F7907" s="374" t="s">
        <v>9717</v>
      </c>
      <c r="G7907" s="350" t="s">
        <v>9718</v>
      </c>
      <c r="H7907" s="349" t="s">
        <v>5794</v>
      </c>
      <c r="I7907" s="349" t="s">
        <v>5793</v>
      </c>
      <c r="J7907" s="351" t="s">
        <v>5794</v>
      </c>
      <c r="K7907" s="352">
        <v>4</v>
      </c>
      <c r="L7907" s="353">
        <v>12</v>
      </c>
      <c r="M7907" s="377">
        <v>48000</v>
      </c>
      <c r="N7907" s="350">
        <v>4</v>
      </c>
      <c r="O7907" s="349">
        <v>6</v>
      </c>
      <c r="P7907" s="377">
        <v>24000</v>
      </c>
    </row>
    <row r="7908" spans="1:16" x14ac:dyDescent="0.2">
      <c r="A7908" s="348" t="s">
        <v>5780</v>
      </c>
      <c r="B7908" s="104" t="s">
        <v>423</v>
      </c>
      <c r="C7908" s="367" t="s">
        <v>99</v>
      </c>
      <c r="D7908" s="349" t="s">
        <v>5863</v>
      </c>
      <c r="E7908" s="370">
        <v>4000</v>
      </c>
      <c r="F7908" s="374" t="s">
        <v>9719</v>
      </c>
      <c r="G7908" s="350" t="s">
        <v>9720</v>
      </c>
      <c r="H7908" s="349" t="s">
        <v>1060</v>
      </c>
      <c r="I7908" s="349" t="s">
        <v>5793</v>
      </c>
      <c r="J7908" s="351" t="s">
        <v>1060</v>
      </c>
      <c r="K7908" s="352">
        <v>4</v>
      </c>
      <c r="L7908" s="353">
        <v>12</v>
      </c>
      <c r="M7908" s="377">
        <v>48000</v>
      </c>
      <c r="N7908" s="350">
        <v>4</v>
      </c>
      <c r="O7908" s="349">
        <v>6</v>
      </c>
      <c r="P7908" s="377">
        <v>24000</v>
      </c>
    </row>
    <row r="7909" spans="1:16" x14ac:dyDescent="0.2">
      <c r="A7909" s="348" t="s">
        <v>5780</v>
      </c>
      <c r="B7909" s="104" t="s">
        <v>423</v>
      </c>
      <c r="C7909" s="367" t="s">
        <v>99</v>
      </c>
      <c r="D7909" s="349" t="s">
        <v>5794</v>
      </c>
      <c r="E7909" s="370">
        <v>4000</v>
      </c>
      <c r="F7909" s="374" t="s">
        <v>9721</v>
      </c>
      <c r="G7909" s="350" t="s">
        <v>9722</v>
      </c>
      <c r="H7909" s="349" t="s">
        <v>1026</v>
      </c>
      <c r="I7909" s="349" t="s">
        <v>5793</v>
      </c>
      <c r="J7909" s="351" t="s">
        <v>1026</v>
      </c>
      <c r="K7909" s="352">
        <v>4</v>
      </c>
      <c r="L7909" s="353">
        <v>12</v>
      </c>
      <c r="M7909" s="377">
        <v>48000</v>
      </c>
      <c r="N7909" s="350">
        <v>4</v>
      </c>
      <c r="O7909" s="349">
        <v>6</v>
      </c>
      <c r="P7909" s="377">
        <v>24000</v>
      </c>
    </row>
    <row r="7910" spans="1:16" x14ac:dyDescent="0.2">
      <c r="A7910" s="348" t="s">
        <v>5780</v>
      </c>
      <c r="B7910" s="104" t="s">
        <v>423</v>
      </c>
      <c r="C7910" s="367" t="s">
        <v>99</v>
      </c>
      <c r="D7910" s="349" t="s">
        <v>5941</v>
      </c>
      <c r="E7910" s="370">
        <v>3000</v>
      </c>
      <c r="F7910" s="374" t="s">
        <v>9723</v>
      </c>
      <c r="G7910" s="350" t="s">
        <v>9724</v>
      </c>
      <c r="H7910" s="349" t="s">
        <v>1060</v>
      </c>
      <c r="I7910" s="349" t="s">
        <v>5793</v>
      </c>
      <c r="J7910" s="351" t="s">
        <v>1060</v>
      </c>
      <c r="K7910" s="352">
        <v>1</v>
      </c>
      <c r="L7910" s="353">
        <v>2</v>
      </c>
      <c r="M7910" s="377">
        <v>5700</v>
      </c>
      <c r="N7910" s="350">
        <v>4</v>
      </c>
      <c r="O7910" s="349">
        <v>6</v>
      </c>
      <c r="P7910" s="377">
        <v>18000</v>
      </c>
    </row>
    <row r="7911" spans="1:16" x14ac:dyDescent="0.2">
      <c r="A7911" s="348" t="s">
        <v>5780</v>
      </c>
      <c r="B7911" s="104" t="s">
        <v>423</v>
      </c>
      <c r="C7911" s="367" t="s">
        <v>99</v>
      </c>
      <c r="D7911" s="349" t="s">
        <v>9725</v>
      </c>
      <c r="E7911" s="370">
        <v>3500</v>
      </c>
      <c r="F7911" s="374" t="s">
        <v>9726</v>
      </c>
      <c r="G7911" s="350" t="s">
        <v>9727</v>
      </c>
      <c r="H7911" s="349" t="s">
        <v>1060</v>
      </c>
      <c r="I7911" s="349" t="s">
        <v>5793</v>
      </c>
      <c r="J7911" s="351" t="s">
        <v>1060</v>
      </c>
      <c r="K7911" s="352">
        <v>2</v>
      </c>
      <c r="L7911" s="353">
        <v>6</v>
      </c>
      <c r="M7911" s="377">
        <v>21000</v>
      </c>
      <c r="N7911" s="350">
        <v>0</v>
      </c>
      <c r="O7911" s="349">
        <v>0</v>
      </c>
      <c r="P7911" s="377">
        <v>0</v>
      </c>
    </row>
    <row r="7912" spans="1:16" x14ac:dyDescent="0.2">
      <c r="A7912" s="348" t="s">
        <v>5780</v>
      </c>
      <c r="B7912" s="104" t="s">
        <v>423</v>
      </c>
      <c r="C7912" s="367" t="s">
        <v>99</v>
      </c>
      <c r="D7912" s="349" t="s">
        <v>5863</v>
      </c>
      <c r="E7912" s="370">
        <v>4000</v>
      </c>
      <c r="F7912" s="374" t="s">
        <v>9728</v>
      </c>
      <c r="G7912" s="350" t="s">
        <v>9729</v>
      </c>
      <c r="H7912" s="349" t="s">
        <v>1060</v>
      </c>
      <c r="I7912" s="349" t="s">
        <v>1028</v>
      </c>
      <c r="J7912" s="351" t="s">
        <v>1060</v>
      </c>
      <c r="K7912" s="352">
        <v>4</v>
      </c>
      <c r="L7912" s="353">
        <v>12</v>
      </c>
      <c r="M7912" s="377">
        <v>48000</v>
      </c>
      <c r="N7912" s="350">
        <v>0</v>
      </c>
      <c r="O7912" s="349">
        <v>0</v>
      </c>
      <c r="P7912" s="377">
        <v>0</v>
      </c>
    </row>
    <row r="7913" spans="1:16" x14ac:dyDescent="0.2">
      <c r="A7913" s="348" t="s">
        <v>5780</v>
      </c>
      <c r="B7913" s="104" t="s">
        <v>423</v>
      </c>
      <c r="C7913" s="367" t="s">
        <v>99</v>
      </c>
      <c r="D7913" s="349" t="s">
        <v>6538</v>
      </c>
      <c r="E7913" s="370">
        <v>4000</v>
      </c>
      <c r="F7913" s="374" t="s">
        <v>9730</v>
      </c>
      <c r="G7913" s="350" t="s">
        <v>9731</v>
      </c>
      <c r="H7913" s="349" t="s">
        <v>9732</v>
      </c>
      <c r="I7913" s="349" t="s">
        <v>5793</v>
      </c>
      <c r="J7913" s="351" t="s">
        <v>9732</v>
      </c>
      <c r="K7913" s="352">
        <v>4</v>
      </c>
      <c r="L7913" s="353">
        <v>12</v>
      </c>
      <c r="M7913" s="377">
        <v>48000</v>
      </c>
      <c r="N7913" s="350">
        <v>4</v>
      </c>
      <c r="O7913" s="349">
        <v>6</v>
      </c>
      <c r="P7913" s="377">
        <v>24000</v>
      </c>
    </row>
    <row r="7914" spans="1:16" x14ac:dyDescent="0.2">
      <c r="A7914" s="348" t="s">
        <v>5780</v>
      </c>
      <c r="B7914" s="104" t="s">
        <v>423</v>
      </c>
      <c r="C7914" s="367" t="s">
        <v>99</v>
      </c>
      <c r="D7914" s="349" t="s">
        <v>1026</v>
      </c>
      <c r="E7914" s="370">
        <v>3000</v>
      </c>
      <c r="F7914" s="374" t="s">
        <v>9733</v>
      </c>
      <c r="G7914" s="350" t="s">
        <v>9734</v>
      </c>
      <c r="H7914" s="349" t="s">
        <v>1026</v>
      </c>
      <c r="I7914" s="349" t="s">
        <v>5793</v>
      </c>
      <c r="J7914" s="351" t="s">
        <v>1026</v>
      </c>
      <c r="K7914" s="352">
        <v>2</v>
      </c>
      <c r="L7914" s="353">
        <v>5</v>
      </c>
      <c r="M7914" s="377">
        <v>12500</v>
      </c>
      <c r="N7914" s="350">
        <v>4</v>
      </c>
      <c r="O7914" s="349">
        <v>6</v>
      </c>
      <c r="P7914" s="377">
        <v>18000</v>
      </c>
    </row>
    <row r="7915" spans="1:16" x14ac:dyDescent="0.2">
      <c r="A7915" s="348" t="s">
        <v>5780</v>
      </c>
      <c r="B7915" s="104" t="s">
        <v>423</v>
      </c>
      <c r="C7915" s="367" t="s">
        <v>99</v>
      </c>
      <c r="D7915" s="349" t="s">
        <v>5863</v>
      </c>
      <c r="E7915" s="370">
        <v>4000</v>
      </c>
      <c r="F7915" s="374" t="s">
        <v>9735</v>
      </c>
      <c r="G7915" s="350" t="s">
        <v>9736</v>
      </c>
      <c r="H7915" s="349" t="s">
        <v>5821</v>
      </c>
      <c r="I7915" s="349" t="s">
        <v>5793</v>
      </c>
      <c r="J7915" s="351" t="s">
        <v>5821</v>
      </c>
      <c r="K7915" s="352">
        <v>4</v>
      </c>
      <c r="L7915" s="353">
        <v>12</v>
      </c>
      <c r="M7915" s="377">
        <v>48000</v>
      </c>
      <c r="N7915" s="350">
        <v>4</v>
      </c>
      <c r="O7915" s="349">
        <v>6</v>
      </c>
      <c r="P7915" s="377">
        <v>24000</v>
      </c>
    </row>
    <row r="7916" spans="1:16" x14ac:dyDescent="0.2">
      <c r="A7916" s="348" t="s">
        <v>5780</v>
      </c>
      <c r="B7916" s="104" t="s">
        <v>423</v>
      </c>
      <c r="C7916" s="367" t="s">
        <v>99</v>
      </c>
      <c r="D7916" s="349" t="s">
        <v>5948</v>
      </c>
      <c r="E7916" s="370">
        <v>4000</v>
      </c>
      <c r="F7916" s="374" t="s">
        <v>9737</v>
      </c>
      <c r="G7916" s="350" t="s">
        <v>9738</v>
      </c>
      <c r="H7916" s="349" t="s">
        <v>1060</v>
      </c>
      <c r="I7916" s="349" t="s">
        <v>5793</v>
      </c>
      <c r="J7916" s="351" t="s">
        <v>1060</v>
      </c>
      <c r="K7916" s="352">
        <v>4</v>
      </c>
      <c r="L7916" s="353">
        <v>12</v>
      </c>
      <c r="M7916" s="377">
        <v>48000</v>
      </c>
      <c r="N7916" s="350">
        <v>4</v>
      </c>
      <c r="O7916" s="349">
        <v>6</v>
      </c>
      <c r="P7916" s="377">
        <v>24000</v>
      </c>
    </row>
    <row r="7917" spans="1:16" x14ac:dyDescent="0.2">
      <c r="A7917" s="348" t="s">
        <v>5780</v>
      </c>
      <c r="B7917" s="104" t="s">
        <v>423</v>
      </c>
      <c r="C7917" s="367" t="s">
        <v>99</v>
      </c>
      <c r="D7917" s="349" t="s">
        <v>5863</v>
      </c>
      <c r="E7917" s="370">
        <v>4000</v>
      </c>
      <c r="F7917" s="374" t="s">
        <v>9739</v>
      </c>
      <c r="G7917" s="350" t="s">
        <v>9740</v>
      </c>
      <c r="H7917" s="349" t="s">
        <v>5863</v>
      </c>
      <c r="I7917" s="349" t="s">
        <v>5793</v>
      </c>
      <c r="J7917" s="351" t="s">
        <v>5863</v>
      </c>
      <c r="K7917" s="352">
        <v>4</v>
      </c>
      <c r="L7917" s="353">
        <v>12</v>
      </c>
      <c r="M7917" s="377">
        <v>48000</v>
      </c>
      <c r="N7917" s="350">
        <v>0</v>
      </c>
      <c r="O7917" s="349">
        <v>0</v>
      </c>
      <c r="P7917" s="377">
        <v>0</v>
      </c>
    </row>
    <row r="7918" spans="1:16" x14ac:dyDescent="0.2">
      <c r="A7918" s="348" t="s">
        <v>5780</v>
      </c>
      <c r="B7918" s="104" t="s">
        <v>423</v>
      </c>
      <c r="C7918" s="367" t="s">
        <v>99</v>
      </c>
      <c r="D7918" s="349" t="s">
        <v>5794</v>
      </c>
      <c r="E7918" s="370">
        <v>4000</v>
      </c>
      <c r="F7918" s="374" t="s">
        <v>9741</v>
      </c>
      <c r="G7918" s="350" t="s">
        <v>9742</v>
      </c>
      <c r="H7918" s="349" t="s">
        <v>5794</v>
      </c>
      <c r="I7918" s="349" t="s">
        <v>5793</v>
      </c>
      <c r="J7918" s="351" t="s">
        <v>5794</v>
      </c>
      <c r="K7918" s="352">
        <v>4</v>
      </c>
      <c r="L7918" s="353">
        <v>12</v>
      </c>
      <c r="M7918" s="377">
        <v>48000</v>
      </c>
      <c r="N7918" s="350">
        <v>1</v>
      </c>
      <c r="O7918" s="349">
        <v>2</v>
      </c>
      <c r="P7918" s="377">
        <v>6133.3333333333339</v>
      </c>
    </row>
    <row r="7919" spans="1:16" x14ac:dyDescent="0.2">
      <c r="A7919" s="348" t="s">
        <v>5780</v>
      </c>
      <c r="B7919" s="104" t="s">
        <v>423</v>
      </c>
      <c r="C7919" s="367" t="s">
        <v>99</v>
      </c>
      <c r="D7919" s="349" t="s">
        <v>5825</v>
      </c>
      <c r="E7919" s="370">
        <v>4000</v>
      </c>
      <c r="F7919" s="374" t="s">
        <v>9743</v>
      </c>
      <c r="G7919" s="350" t="s">
        <v>9744</v>
      </c>
      <c r="H7919" s="349" t="s">
        <v>5825</v>
      </c>
      <c r="I7919" s="349" t="s">
        <v>5793</v>
      </c>
      <c r="J7919" s="351" t="s">
        <v>5825</v>
      </c>
      <c r="K7919" s="352">
        <v>1</v>
      </c>
      <c r="L7919" s="353">
        <v>3</v>
      </c>
      <c r="M7919" s="377">
        <v>10933.333333333332</v>
      </c>
      <c r="N7919" s="350">
        <v>4</v>
      </c>
      <c r="O7919" s="349">
        <v>6</v>
      </c>
      <c r="P7919" s="377">
        <v>24000</v>
      </c>
    </row>
    <row r="7920" spans="1:16" x14ac:dyDescent="0.2">
      <c r="A7920" s="348" t="s">
        <v>5780</v>
      </c>
      <c r="B7920" s="104" t="s">
        <v>423</v>
      </c>
      <c r="C7920" s="367" t="s">
        <v>99</v>
      </c>
      <c r="D7920" s="349" t="s">
        <v>8647</v>
      </c>
      <c r="E7920" s="370">
        <v>2000</v>
      </c>
      <c r="F7920" s="374" t="s">
        <v>9745</v>
      </c>
      <c r="G7920" s="350" t="s">
        <v>9746</v>
      </c>
      <c r="H7920" s="349" t="s">
        <v>7864</v>
      </c>
      <c r="I7920" s="349" t="s">
        <v>5793</v>
      </c>
      <c r="J7920" s="351" t="s">
        <v>7864</v>
      </c>
      <c r="K7920" s="352">
        <v>2</v>
      </c>
      <c r="L7920" s="353">
        <v>4</v>
      </c>
      <c r="M7920" s="377">
        <v>6533.333333333333</v>
      </c>
      <c r="N7920" s="350">
        <v>4</v>
      </c>
      <c r="O7920" s="349">
        <v>6</v>
      </c>
      <c r="P7920" s="377">
        <v>12000</v>
      </c>
    </row>
    <row r="7921" spans="1:16" x14ac:dyDescent="0.2">
      <c r="A7921" s="348" t="s">
        <v>5780</v>
      </c>
      <c r="B7921" s="104" t="s">
        <v>423</v>
      </c>
      <c r="C7921" s="367" t="s">
        <v>99</v>
      </c>
      <c r="D7921" s="349" t="s">
        <v>5853</v>
      </c>
      <c r="E7921" s="370">
        <v>4000</v>
      </c>
      <c r="F7921" s="374" t="s">
        <v>9747</v>
      </c>
      <c r="G7921" s="350" t="s">
        <v>9748</v>
      </c>
      <c r="H7921" s="349" t="s">
        <v>1060</v>
      </c>
      <c r="I7921" s="349" t="s">
        <v>5793</v>
      </c>
      <c r="J7921" s="351" t="s">
        <v>1060</v>
      </c>
      <c r="K7921" s="352">
        <v>2</v>
      </c>
      <c r="L7921" s="353">
        <v>6</v>
      </c>
      <c r="M7921" s="377">
        <v>23066.666666666668</v>
      </c>
      <c r="N7921" s="350">
        <v>4</v>
      </c>
      <c r="O7921" s="349">
        <v>6</v>
      </c>
      <c r="P7921" s="377">
        <v>24000</v>
      </c>
    </row>
    <row r="7922" spans="1:16" x14ac:dyDescent="0.2">
      <c r="A7922" s="348" t="s">
        <v>5780</v>
      </c>
      <c r="B7922" s="104" t="s">
        <v>423</v>
      </c>
      <c r="C7922" s="367" t="s">
        <v>99</v>
      </c>
      <c r="D7922" s="349" t="s">
        <v>4514</v>
      </c>
      <c r="E7922" s="370">
        <v>3000</v>
      </c>
      <c r="F7922" s="374" t="s">
        <v>9749</v>
      </c>
      <c r="G7922" s="350" t="s">
        <v>9750</v>
      </c>
      <c r="H7922" s="349" t="s">
        <v>5849</v>
      </c>
      <c r="I7922" s="349" t="s">
        <v>5793</v>
      </c>
      <c r="J7922" s="351" t="s">
        <v>5849</v>
      </c>
      <c r="K7922" s="352">
        <v>4</v>
      </c>
      <c r="L7922" s="353">
        <v>12</v>
      </c>
      <c r="M7922" s="377">
        <v>36000</v>
      </c>
      <c r="N7922" s="350">
        <v>4</v>
      </c>
      <c r="O7922" s="349">
        <v>6</v>
      </c>
      <c r="P7922" s="377">
        <v>18000</v>
      </c>
    </row>
    <row r="7923" spans="1:16" x14ac:dyDescent="0.2">
      <c r="A7923" s="348" t="s">
        <v>5780</v>
      </c>
      <c r="B7923" s="104" t="s">
        <v>423</v>
      </c>
      <c r="C7923" s="367" t="s">
        <v>99</v>
      </c>
      <c r="D7923" s="349" t="s">
        <v>5797</v>
      </c>
      <c r="E7923" s="370">
        <v>4000</v>
      </c>
      <c r="F7923" s="374" t="s">
        <v>9751</v>
      </c>
      <c r="G7923" s="350" t="s">
        <v>9752</v>
      </c>
      <c r="H7923" s="349" t="s">
        <v>1060</v>
      </c>
      <c r="I7923" s="349" t="s">
        <v>5793</v>
      </c>
      <c r="J7923" s="351" t="s">
        <v>1060</v>
      </c>
      <c r="K7923" s="352">
        <v>2</v>
      </c>
      <c r="L7923" s="353">
        <v>5</v>
      </c>
      <c r="M7923" s="377">
        <v>19466.666666666668</v>
      </c>
      <c r="N7923" s="350">
        <v>4</v>
      </c>
      <c r="O7923" s="349">
        <v>6</v>
      </c>
      <c r="P7923" s="377">
        <v>24000</v>
      </c>
    </row>
    <row r="7924" spans="1:16" x14ac:dyDescent="0.2">
      <c r="A7924" s="348" t="s">
        <v>5780</v>
      </c>
      <c r="B7924" s="104" t="s">
        <v>423</v>
      </c>
      <c r="C7924" s="367" t="s">
        <v>99</v>
      </c>
      <c r="D7924" s="349" t="s">
        <v>5794</v>
      </c>
      <c r="E7924" s="370">
        <v>4000</v>
      </c>
      <c r="F7924" s="374" t="s">
        <v>9753</v>
      </c>
      <c r="G7924" s="350" t="s">
        <v>9754</v>
      </c>
      <c r="H7924" s="349" t="s">
        <v>1026</v>
      </c>
      <c r="I7924" s="349" t="s">
        <v>5793</v>
      </c>
      <c r="J7924" s="351" t="s">
        <v>1026</v>
      </c>
      <c r="K7924" s="352">
        <v>4</v>
      </c>
      <c r="L7924" s="353">
        <v>12</v>
      </c>
      <c r="M7924" s="377">
        <v>48000</v>
      </c>
      <c r="N7924" s="350">
        <v>4</v>
      </c>
      <c r="O7924" s="349">
        <v>6</v>
      </c>
      <c r="P7924" s="377">
        <v>24000</v>
      </c>
    </row>
    <row r="7925" spans="1:16" x14ac:dyDescent="0.2">
      <c r="A7925" s="348" t="s">
        <v>5780</v>
      </c>
      <c r="B7925" s="104" t="s">
        <v>423</v>
      </c>
      <c r="C7925" s="367" t="s">
        <v>99</v>
      </c>
      <c r="D7925" s="349" t="s">
        <v>5911</v>
      </c>
      <c r="E7925" s="370">
        <v>4000</v>
      </c>
      <c r="F7925" s="374" t="s">
        <v>9755</v>
      </c>
      <c r="G7925" s="350" t="s">
        <v>9756</v>
      </c>
      <c r="H7925" s="349" t="s">
        <v>6939</v>
      </c>
      <c r="I7925" s="349" t="s">
        <v>5793</v>
      </c>
      <c r="J7925" s="351" t="s">
        <v>6939</v>
      </c>
      <c r="K7925" s="352">
        <v>2</v>
      </c>
      <c r="L7925" s="353">
        <v>6</v>
      </c>
      <c r="M7925" s="377">
        <v>21200</v>
      </c>
      <c r="N7925" s="350">
        <v>4</v>
      </c>
      <c r="O7925" s="349">
        <v>6</v>
      </c>
      <c r="P7925" s="377">
        <v>24000</v>
      </c>
    </row>
    <row r="7926" spans="1:16" x14ac:dyDescent="0.2">
      <c r="A7926" s="348" t="s">
        <v>5780</v>
      </c>
      <c r="B7926" s="104" t="s">
        <v>423</v>
      </c>
      <c r="C7926" s="367" t="s">
        <v>99</v>
      </c>
      <c r="D7926" s="349" t="s">
        <v>5811</v>
      </c>
      <c r="E7926" s="370">
        <v>3000</v>
      </c>
      <c r="F7926" s="374" t="s">
        <v>9757</v>
      </c>
      <c r="G7926" s="350" t="s">
        <v>9758</v>
      </c>
      <c r="H7926" s="349" t="s">
        <v>3769</v>
      </c>
      <c r="I7926" s="349" t="s">
        <v>5814</v>
      </c>
      <c r="J7926" s="351" t="s">
        <v>3769</v>
      </c>
      <c r="K7926" s="352">
        <v>4</v>
      </c>
      <c r="L7926" s="353">
        <v>12</v>
      </c>
      <c r="M7926" s="377">
        <v>36000</v>
      </c>
      <c r="N7926" s="350">
        <v>4</v>
      </c>
      <c r="O7926" s="349">
        <v>6</v>
      </c>
      <c r="P7926" s="377">
        <v>18000</v>
      </c>
    </row>
    <row r="7927" spans="1:16" x14ac:dyDescent="0.2">
      <c r="A7927" s="348" t="s">
        <v>5780</v>
      </c>
      <c r="B7927" s="104" t="s">
        <v>423</v>
      </c>
      <c r="C7927" s="367" t="s">
        <v>99</v>
      </c>
      <c r="D7927" s="349" t="s">
        <v>4514</v>
      </c>
      <c r="E7927" s="370">
        <v>4000</v>
      </c>
      <c r="F7927" s="374" t="s">
        <v>9759</v>
      </c>
      <c r="G7927" s="350" t="s">
        <v>9760</v>
      </c>
      <c r="H7927" s="349" t="s">
        <v>5972</v>
      </c>
      <c r="I7927" s="349" t="s">
        <v>5793</v>
      </c>
      <c r="J7927" s="351" t="s">
        <v>5972</v>
      </c>
      <c r="K7927" s="352">
        <v>4</v>
      </c>
      <c r="L7927" s="353">
        <v>12</v>
      </c>
      <c r="M7927" s="377">
        <v>48000</v>
      </c>
      <c r="N7927" s="350">
        <v>4</v>
      </c>
      <c r="O7927" s="349">
        <v>6</v>
      </c>
      <c r="P7927" s="377">
        <v>24000</v>
      </c>
    </row>
    <row r="7928" spans="1:16" x14ac:dyDescent="0.2">
      <c r="A7928" s="348" t="s">
        <v>5780</v>
      </c>
      <c r="B7928" s="104" t="s">
        <v>423</v>
      </c>
      <c r="C7928" s="367" t="s">
        <v>99</v>
      </c>
      <c r="D7928" s="349" t="s">
        <v>9761</v>
      </c>
      <c r="E7928" s="370">
        <v>5000</v>
      </c>
      <c r="F7928" s="374" t="s">
        <v>9762</v>
      </c>
      <c r="G7928" s="350" t="s">
        <v>9763</v>
      </c>
      <c r="H7928" s="349" t="s">
        <v>9764</v>
      </c>
      <c r="I7928" s="349" t="s">
        <v>5793</v>
      </c>
      <c r="J7928" s="351" t="s">
        <v>9764</v>
      </c>
      <c r="K7928" s="352">
        <v>2</v>
      </c>
      <c r="L7928" s="353">
        <v>5</v>
      </c>
      <c r="M7928" s="377">
        <v>25000</v>
      </c>
      <c r="N7928" s="350">
        <v>4</v>
      </c>
      <c r="O7928" s="349">
        <v>6</v>
      </c>
      <c r="P7928" s="377">
        <v>30000</v>
      </c>
    </row>
    <row r="7929" spans="1:16" x14ac:dyDescent="0.2">
      <c r="A7929" s="348" t="s">
        <v>5780</v>
      </c>
      <c r="B7929" s="104" t="s">
        <v>423</v>
      </c>
      <c r="C7929" s="367" t="s">
        <v>99</v>
      </c>
      <c r="D7929" s="349" t="s">
        <v>1026</v>
      </c>
      <c r="E7929" s="370">
        <v>4000</v>
      </c>
      <c r="F7929" s="374" t="s">
        <v>9765</v>
      </c>
      <c r="G7929" s="350" t="s">
        <v>9766</v>
      </c>
      <c r="H7929" s="349" t="s">
        <v>1026</v>
      </c>
      <c r="I7929" s="349" t="s">
        <v>5793</v>
      </c>
      <c r="J7929" s="351" t="s">
        <v>1026</v>
      </c>
      <c r="K7929" s="352">
        <v>1</v>
      </c>
      <c r="L7929" s="353">
        <v>3</v>
      </c>
      <c r="M7929" s="377">
        <v>10933.333333333332</v>
      </c>
      <c r="N7929" s="350">
        <v>4</v>
      </c>
      <c r="O7929" s="349">
        <v>6</v>
      </c>
      <c r="P7929" s="377">
        <v>24000</v>
      </c>
    </row>
    <row r="7930" spans="1:16" x14ac:dyDescent="0.2">
      <c r="A7930" s="348" t="s">
        <v>5780</v>
      </c>
      <c r="B7930" s="104" t="s">
        <v>423</v>
      </c>
      <c r="C7930" s="367" t="s">
        <v>99</v>
      </c>
      <c r="D7930" s="349" t="s">
        <v>9767</v>
      </c>
      <c r="E7930" s="370">
        <v>6500</v>
      </c>
      <c r="F7930" s="374" t="s">
        <v>9768</v>
      </c>
      <c r="G7930" s="350" t="s">
        <v>9769</v>
      </c>
      <c r="H7930" s="349" t="s">
        <v>5794</v>
      </c>
      <c r="I7930" s="349" t="s">
        <v>5793</v>
      </c>
      <c r="J7930" s="351" t="s">
        <v>5794</v>
      </c>
      <c r="K7930" s="352">
        <v>4</v>
      </c>
      <c r="L7930" s="353">
        <v>12</v>
      </c>
      <c r="M7930" s="377">
        <v>78000</v>
      </c>
      <c r="N7930" s="350">
        <v>2</v>
      </c>
      <c r="O7930" s="349">
        <v>6</v>
      </c>
      <c r="P7930" s="377">
        <v>39000</v>
      </c>
    </row>
    <row r="7931" spans="1:16" x14ac:dyDescent="0.2">
      <c r="A7931" s="348" t="s">
        <v>5780</v>
      </c>
      <c r="B7931" s="104" t="s">
        <v>423</v>
      </c>
      <c r="C7931" s="367" t="s">
        <v>99</v>
      </c>
      <c r="D7931" s="349" t="s">
        <v>7552</v>
      </c>
      <c r="E7931" s="370">
        <v>3500</v>
      </c>
      <c r="F7931" s="374" t="s">
        <v>9770</v>
      </c>
      <c r="G7931" s="350" t="s">
        <v>9771</v>
      </c>
      <c r="H7931" s="349" t="s">
        <v>5821</v>
      </c>
      <c r="I7931" s="349" t="s">
        <v>5793</v>
      </c>
      <c r="J7931" s="351" t="s">
        <v>5821</v>
      </c>
      <c r="K7931" s="352">
        <v>4</v>
      </c>
      <c r="L7931" s="353">
        <v>12</v>
      </c>
      <c r="M7931" s="377">
        <v>42000</v>
      </c>
      <c r="N7931" s="350">
        <v>4</v>
      </c>
      <c r="O7931" s="349">
        <v>6</v>
      </c>
      <c r="P7931" s="377">
        <v>21000</v>
      </c>
    </row>
    <row r="7932" spans="1:16" x14ac:dyDescent="0.2">
      <c r="A7932" s="348" t="s">
        <v>5780</v>
      </c>
      <c r="B7932" s="104" t="s">
        <v>423</v>
      </c>
      <c r="C7932" s="367" t="s">
        <v>99</v>
      </c>
      <c r="D7932" s="349" t="s">
        <v>5941</v>
      </c>
      <c r="E7932" s="370">
        <v>4000</v>
      </c>
      <c r="F7932" s="374" t="s">
        <v>9772</v>
      </c>
      <c r="G7932" s="350" t="s">
        <v>9773</v>
      </c>
      <c r="H7932" s="349" t="s">
        <v>1060</v>
      </c>
      <c r="I7932" s="349" t="s">
        <v>5793</v>
      </c>
      <c r="J7932" s="351" t="s">
        <v>1060</v>
      </c>
      <c r="K7932" s="352">
        <v>2</v>
      </c>
      <c r="L7932" s="353">
        <v>5</v>
      </c>
      <c r="M7932" s="377">
        <v>19466.666666666668</v>
      </c>
      <c r="N7932" s="350">
        <v>4</v>
      </c>
      <c r="O7932" s="349">
        <v>6</v>
      </c>
      <c r="P7932" s="377">
        <v>24000</v>
      </c>
    </row>
    <row r="7933" spans="1:16" x14ac:dyDescent="0.2">
      <c r="A7933" s="348" t="s">
        <v>5780</v>
      </c>
      <c r="B7933" s="104" t="s">
        <v>423</v>
      </c>
      <c r="C7933" s="367" t="s">
        <v>99</v>
      </c>
      <c r="D7933" s="349" t="s">
        <v>4514</v>
      </c>
      <c r="E7933" s="370">
        <v>3000</v>
      </c>
      <c r="F7933" s="374" t="s">
        <v>9774</v>
      </c>
      <c r="G7933" s="350" t="s">
        <v>9775</v>
      </c>
      <c r="H7933" s="349" t="s">
        <v>5825</v>
      </c>
      <c r="I7933" s="349" t="s">
        <v>1028</v>
      </c>
      <c r="J7933" s="351" t="s">
        <v>5825</v>
      </c>
      <c r="K7933" s="352">
        <v>4</v>
      </c>
      <c r="L7933" s="353">
        <v>12</v>
      </c>
      <c r="M7933" s="377">
        <v>36000</v>
      </c>
      <c r="N7933" s="350">
        <v>4</v>
      </c>
      <c r="O7933" s="349">
        <v>6</v>
      </c>
      <c r="P7933" s="377">
        <v>18000</v>
      </c>
    </row>
    <row r="7934" spans="1:16" x14ac:dyDescent="0.2">
      <c r="A7934" s="348" t="s">
        <v>5780</v>
      </c>
      <c r="B7934" s="104" t="s">
        <v>423</v>
      </c>
      <c r="C7934" s="367" t="s">
        <v>99</v>
      </c>
      <c r="D7934" s="349" t="s">
        <v>5880</v>
      </c>
      <c r="E7934" s="370">
        <v>4000</v>
      </c>
      <c r="F7934" s="374" t="s">
        <v>9776</v>
      </c>
      <c r="G7934" s="350" t="s">
        <v>9777</v>
      </c>
      <c r="H7934" s="349" t="s">
        <v>1026</v>
      </c>
      <c r="I7934" s="349" t="s">
        <v>5793</v>
      </c>
      <c r="J7934" s="351" t="s">
        <v>1026</v>
      </c>
      <c r="K7934" s="352">
        <v>4</v>
      </c>
      <c r="L7934" s="353">
        <v>12</v>
      </c>
      <c r="M7934" s="377">
        <v>48000</v>
      </c>
      <c r="N7934" s="350">
        <v>4</v>
      </c>
      <c r="O7934" s="349">
        <v>6</v>
      </c>
      <c r="P7934" s="377">
        <v>24000</v>
      </c>
    </row>
    <row r="7935" spans="1:16" x14ac:dyDescent="0.2">
      <c r="A7935" s="348" t="s">
        <v>5780</v>
      </c>
      <c r="B7935" s="104" t="s">
        <v>423</v>
      </c>
      <c r="C7935" s="367" t="s">
        <v>99</v>
      </c>
      <c r="D7935" s="349" t="s">
        <v>5948</v>
      </c>
      <c r="E7935" s="370">
        <v>4000</v>
      </c>
      <c r="F7935" s="374" t="s">
        <v>9778</v>
      </c>
      <c r="G7935" s="350" t="s">
        <v>9779</v>
      </c>
      <c r="H7935" s="349" t="s">
        <v>1060</v>
      </c>
      <c r="I7935" s="349" t="s">
        <v>5793</v>
      </c>
      <c r="J7935" s="351" t="s">
        <v>1060</v>
      </c>
      <c r="K7935" s="352">
        <v>4</v>
      </c>
      <c r="L7935" s="353">
        <v>12</v>
      </c>
      <c r="M7935" s="377">
        <v>48000</v>
      </c>
      <c r="N7935" s="350">
        <v>2</v>
      </c>
      <c r="O7935" s="349">
        <v>5</v>
      </c>
      <c r="P7935" s="377">
        <v>20000</v>
      </c>
    </row>
    <row r="7936" spans="1:16" x14ac:dyDescent="0.2">
      <c r="A7936" s="348" t="s">
        <v>5780</v>
      </c>
      <c r="B7936" s="104" t="s">
        <v>423</v>
      </c>
      <c r="C7936" s="367" t="s">
        <v>99</v>
      </c>
      <c r="D7936" s="349" t="s">
        <v>5863</v>
      </c>
      <c r="E7936" s="370">
        <v>3500</v>
      </c>
      <c r="F7936" s="374" t="s">
        <v>9780</v>
      </c>
      <c r="G7936" s="350" t="s">
        <v>9781</v>
      </c>
      <c r="H7936" s="349" t="s">
        <v>1060</v>
      </c>
      <c r="I7936" s="349" t="s">
        <v>5793</v>
      </c>
      <c r="J7936" s="351" t="s">
        <v>1060</v>
      </c>
      <c r="K7936" s="352">
        <v>2</v>
      </c>
      <c r="L7936" s="353">
        <v>4</v>
      </c>
      <c r="M7936" s="377">
        <v>14000</v>
      </c>
      <c r="N7936" s="350">
        <v>0</v>
      </c>
      <c r="O7936" s="349">
        <v>0</v>
      </c>
      <c r="P7936" s="377">
        <v>0</v>
      </c>
    </row>
    <row r="7937" spans="1:16" x14ac:dyDescent="0.2">
      <c r="A7937" s="348" t="s">
        <v>5780</v>
      </c>
      <c r="B7937" s="104" t="s">
        <v>423</v>
      </c>
      <c r="C7937" s="367" t="s">
        <v>99</v>
      </c>
      <c r="D7937" s="349" t="s">
        <v>4514</v>
      </c>
      <c r="E7937" s="370">
        <v>4000</v>
      </c>
      <c r="F7937" s="374" t="s">
        <v>9782</v>
      </c>
      <c r="G7937" s="350" t="s">
        <v>9783</v>
      </c>
      <c r="H7937" s="349" t="s">
        <v>5972</v>
      </c>
      <c r="I7937" s="349" t="s">
        <v>5793</v>
      </c>
      <c r="J7937" s="351" t="s">
        <v>5972</v>
      </c>
      <c r="K7937" s="352">
        <v>4</v>
      </c>
      <c r="L7937" s="353">
        <v>12</v>
      </c>
      <c r="M7937" s="377">
        <v>48000</v>
      </c>
      <c r="N7937" s="350">
        <v>4</v>
      </c>
      <c r="O7937" s="349">
        <v>6</v>
      </c>
      <c r="P7937" s="377">
        <v>24000</v>
      </c>
    </row>
    <row r="7938" spans="1:16" x14ac:dyDescent="0.2">
      <c r="A7938" s="348" t="s">
        <v>5780</v>
      </c>
      <c r="B7938" s="104" t="s">
        <v>423</v>
      </c>
      <c r="C7938" s="367" t="s">
        <v>99</v>
      </c>
      <c r="D7938" s="349" t="s">
        <v>6463</v>
      </c>
      <c r="E7938" s="370">
        <v>4000</v>
      </c>
      <c r="F7938" s="374" t="s">
        <v>9784</v>
      </c>
      <c r="G7938" s="350" t="s">
        <v>9785</v>
      </c>
      <c r="H7938" s="349" t="s">
        <v>5539</v>
      </c>
      <c r="I7938" s="349" t="s">
        <v>5793</v>
      </c>
      <c r="J7938" s="351" t="s">
        <v>5539</v>
      </c>
      <c r="K7938" s="352">
        <v>4</v>
      </c>
      <c r="L7938" s="353">
        <v>12</v>
      </c>
      <c r="M7938" s="377">
        <v>48000</v>
      </c>
      <c r="N7938" s="350">
        <v>1</v>
      </c>
      <c r="O7938" s="349">
        <v>2</v>
      </c>
      <c r="P7938" s="377">
        <v>5866.666666666667</v>
      </c>
    </row>
    <row r="7939" spans="1:16" x14ac:dyDescent="0.2">
      <c r="A7939" s="348" t="s">
        <v>5780</v>
      </c>
      <c r="B7939" s="104" t="s">
        <v>423</v>
      </c>
      <c r="C7939" s="367" t="s">
        <v>99</v>
      </c>
      <c r="D7939" s="349" t="s">
        <v>5786</v>
      </c>
      <c r="E7939" s="370">
        <v>1500</v>
      </c>
      <c r="F7939" s="374" t="s">
        <v>9786</v>
      </c>
      <c r="G7939" s="350" t="s">
        <v>9787</v>
      </c>
      <c r="H7939" s="349" t="s">
        <v>1064</v>
      </c>
      <c r="I7939" s="349" t="s">
        <v>5814</v>
      </c>
      <c r="J7939" s="351" t="s">
        <v>1064</v>
      </c>
      <c r="K7939" s="352">
        <v>2</v>
      </c>
      <c r="L7939" s="353">
        <v>6</v>
      </c>
      <c r="M7939" s="377">
        <v>9000</v>
      </c>
      <c r="N7939" s="350">
        <v>0</v>
      </c>
      <c r="O7939" s="349">
        <v>0</v>
      </c>
      <c r="P7939" s="377">
        <v>0</v>
      </c>
    </row>
    <row r="7940" spans="1:16" x14ac:dyDescent="0.2">
      <c r="A7940" s="348" t="s">
        <v>5780</v>
      </c>
      <c r="B7940" s="104" t="s">
        <v>423</v>
      </c>
      <c r="C7940" s="367" t="s">
        <v>99</v>
      </c>
      <c r="D7940" s="349" t="s">
        <v>5863</v>
      </c>
      <c r="E7940" s="370">
        <v>4000</v>
      </c>
      <c r="F7940" s="374" t="s">
        <v>9788</v>
      </c>
      <c r="G7940" s="350" t="s">
        <v>9789</v>
      </c>
      <c r="H7940" s="349" t="s">
        <v>5821</v>
      </c>
      <c r="I7940" s="349" t="s">
        <v>5793</v>
      </c>
      <c r="J7940" s="351" t="s">
        <v>5821</v>
      </c>
      <c r="K7940" s="352">
        <v>4</v>
      </c>
      <c r="L7940" s="353">
        <v>12</v>
      </c>
      <c r="M7940" s="377">
        <v>48000</v>
      </c>
      <c r="N7940" s="350">
        <v>4</v>
      </c>
      <c r="O7940" s="349">
        <v>6</v>
      </c>
      <c r="P7940" s="377">
        <v>24000</v>
      </c>
    </row>
    <row r="7941" spans="1:16" x14ac:dyDescent="0.2">
      <c r="A7941" s="348" t="s">
        <v>5780</v>
      </c>
      <c r="B7941" s="104" t="s">
        <v>423</v>
      </c>
      <c r="C7941" s="367" t="s">
        <v>99</v>
      </c>
      <c r="D7941" s="349" t="s">
        <v>5797</v>
      </c>
      <c r="E7941" s="370">
        <v>4000</v>
      </c>
      <c r="F7941" s="374" t="s">
        <v>9790</v>
      </c>
      <c r="G7941" s="350" t="s">
        <v>9791</v>
      </c>
      <c r="H7941" s="349" t="s">
        <v>1060</v>
      </c>
      <c r="I7941" s="349" t="s">
        <v>5793</v>
      </c>
      <c r="J7941" s="351" t="s">
        <v>1060</v>
      </c>
      <c r="K7941" s="352">
        <v>1</v>
      </c>
      <c r="L7941" s="353">
        <v>2</v>
      </c>
      <c r="M7941" s="377">
        <v>7600</v>
      </c>
      <c r="N7941" s="350">
        <v>4</v>
      </c>
      <c r="O7941" s="349">
        <v>6</v>
      </c>
      <c r="P7941" s="377">
        <v>24000</v>
      </c>
    </row>
    <row r="7942" spans="1:16" x14ac:dyDescent="0.2">
      <c r="A7942" s="348" t="s">
        <v>5780</v>
      </c>
      <c r="B7942" s="104" t="s">
        <v>423</v>
      </c>
      <c r="C7942" s="367" t="s">
        <v>99</v>
      </c>
      <c r="D7942" s="349" t="s">
        <v>5863</v>
      </c>
      <c r="E7942" s="370">
        <v>4000</v>
      </c>
      <c r="F7942" s="374" t="s">
        <v>9792</v>
      </c>
      <c r="G7942" s="350" t="s">
        <v>9793</v>
      </c>
      <c r="H7942" s="349" t="s">
        <v>1060</v>
      </c>
      <c r="I7942" s="349" t="s">
        <v>5793</v>
      </c>
      <c r="J7942" s="351" t="s">
        <v>1060</v>
      </c>
      <c r="K7942" s="352">
        <v>4</v>
      </c>
      <c r="L7942" s="353">
        <v>12</v>
      </c>
      <c r="M7942" s="377">
        <v>48000</v>
      </c>
      <c r="N7942" s="350">
        <v>4</v>
      </c>
      <c r="O7942" s="349">
        <v>6</v>
      </c>
      <c r="P7942" s="377">
        <v>24000</v>
      </c>
    </row>
    <row r="7943" spans="1:16" x14ac:dyDescent="0.2">
      <c r="A7943" s="348" t="s">
        <v>5780</v>
      </c>
      <c r="B7943" s="104" t="s">
        <v>423</v>
      </c>
      <c r="C7943" s="367" t="s">
        <v>99</v>
      </c>
      <c r="D7943" s="349" t="s">
        <v>5826</v>
      </c>
      <c r="E7943" s="370">
        <v>4000</v>
      </c>
      <c r="F7943" s="374" t="s">
        <v>9794</v>
      </c>
      <c r="G7943" s="350" t="s">
        <v>9795</v>
      </c>
      <c r="H7943" s="349" t="s">
        <v>1026</v>
      </c>
      <c r="I7943" s="349" t="s">
        <v>5793</v>
      </c>
      <c r="J7943" s="351" t="s">
        <v>1026</v>
      </c>
      <c r="K7943" s="352">
        <v>2</v>
      </c>
      <c r="L7943" s="353">
        <v>5</v>
      </c>
      <c r="M7943" s="377">
        <v>19466.666666666668</v>
      </c>
      <c r="N7943" s="350">
        <v>4</v>
      </c>
      <c r="O7943" s="349">
        <v>6</v>
      </c>
      <c r="P7943" s="377">
        <v>24000</v>
      </c>
    </row>
    <row r="7944" spans="1:16" x14ac:dyDescent="0.2">
      <c r="A7944" s="348" t="s">
        <v>5780</v>
      </c>
      <c r="B7944" s="104" t="s">
        <v>423</v>
      </c>
      <c r="C7944" s="367" t="s">
        <v>99</v>
      </c>
      <c r="D7944" s="349" t="s">
        <v>1026</v>
      </c>
      <c r="E7944" s="370">
        <v>4000</v>
      </c>
      <c r="F7944" s="374" t="s">
        <v>9796</v>
      </c>
      <c r="G7944" s="350" t="s">
        <v>9797</v>
      </c>
      <c r="H7944" s="349" t="s">
        <v>1026</v>
      </c>
      <c r="I7944" s="349" t="s">
        <v>5793</v>
      </c>
      <c r="J7944" s="351" t="s">
        <v>1026</v>
      </c>
      <c r="K7944" s="352">
        <v>2</v>
      </c>
      <c r="L7944" s="353">
        <v>5</v>
      </c>
      <c r="M7944" s="377">
        <v>19466.666666666668</v>
      </c>
      <c r="N7944" s="350">
        <v>4</v>
      </c>
      <c r="O7944" s="349">
        <v>6</v>
      </c>
      <c r="P7944" s="377">
        <v>24000</v>
      </c>
    </row>
    <row r="7945" spans="1:16" x14ac:dyDescent="0.2">
      <c r="A7945" s="348" t="s">
        <v>5780</v>
      </c>
      <c r="B7945" s="104" t="s">
        <v>423</v>
      </c>
      <c r="C7945" s="367" t="s">
        <v>99</v>
      </c>
      <c r="D7945" s="349" t="s">
        <v>6130</v>
      </c>
      <c r="E7945" s="370">
        <v>4000</v>
      </c>
      <c r="F7945" s="374" t="s">
        <v>9798</v>
      </c>
      <c r="G7945" s="350" t="s">
        <v>9799</v>
      </c>
      <c r="H7945" s="349" t="s">
        <v>1895</v>
      </c>
      <c r="I7945" s="349" t="s">
        <v>5793</v>
      </c>
      <c r="J7945" s="351" t="s">
        <v>1895</v>
      </c>
      <c r="K7945" s="352">
        <v>2</v>
      </c>
      <c r="L7945" s="353">
        <v>6</v>
      </c>
      <c r="M7945" s="377">
        <v>23066.666666666668</v>
      </c>
      <c r="N7945" s="350">
        <v>4</v>
      </c>
      <c r="O7945" s="349">
        <v>6</v>
      </c>
      <c r="P7945" s="377">
        <v>24000</v>
      </c>
    </row>
    <row r="7946" spans="1:16" x14ac:dyDescent="0.2">
      <c r="A7946" s="348" t="s">
        <v>5780</v>
      </c>
      <c r="B7946" s="104" t="s">
        <v>423</v>
      </c>
      <c r="C7946" s="367" t="s">
        <v>99</v>
      </c>
      <c r="D7946" s="349" t="s">
        <v>5880</v>
      </c>
      <c r="E7946" s="370">
        <v>4000</v>
      </c>
      <c r="F7946" s="374" t="s">
        <v>9800</v>
      </c>
      <c r="G7946" s="350" t="s">
        <v>9801</v>
      </c>
      <c r="H7946" s="349" t="s">
        <v>1026</v>
      </c>
      <c r="I7946" s="349" t="s">
        <v>5793</v>
      </c>
      <c r="J7946" s="351" t="s">
        <v>1026</v>
      </c>
      <c r="K7946" s="352">
        <v>4</v>
      </c>
      <c r="L7946" s="353">
        <v>12</v>
      </c>
      <c r="M7946" s="377">
        <v>48000</v>
      </c>
      <c r="N7946" s="350">
        <v>1</v>
      </c>
      <c r="O7946" s="349">
        <v>1</v>
      </c>
      <c r="P7946" s="377">
        <v>4000</v>
      </c>
    </row>
    <row r="7947" spans="1:16" x14ac:dyDescent="0.2">
      <c r="A7947" s="348" t="s">
        <v>5780</v>
      </c>
      <c r="B7947" s="104" t="s">
        <v>423</v>
      </c>
      <c r="C7947" s="367" t="s">
        <v>99</v>
      </c>
      <c r="D7947" s="349" t="s">
        <v>5849</v>
      </c>
      <c r="E7947" s="370">
        <v>4000</v>
      </c>
      <c r="F7947" s="374" t="s">
        <v>9802</v>
      </c>
      <c r="G7947" s="350" t="s">
        <v>9803</v>
      </c>
      <c r="H7947" s="349" t="s">
        <v>5825</v>
      </c>
      <c r="I7947" s="349" t="s">
        <v>5793</v>
      </c>
      <c r="J7947" s="351" t="s">
        <v>5825</v>
      </c>
      <c r="K7947" s="352">
        <v>2</v>
      </c>
      <c r="L7947" s="353">
        <v>5</v>
      </c>
      <c r="M7947" s="377">
        <v>19466.666666666668</v>
      </c>
      <c r="N7947" s="350">
        <v>4</v>
      </c>
      <c r="O7947" s="349">
        <v>6</v>
      </c>
      <c r="P7947" s="377">
        <v>24000</v>
      </c>
    </row>
    <row r="7948" spans="1:16" x14ac:dyDescent="0.2">
      <c r="A7948" s="348" t="s">
        <v>5780</v>
      </c>
      <c r="B7948" s="104" t="s">
        <v>423</v>
      </c>
      <c r="C7948" s="367" t="s">
        <v>99</v>
      </c>
      <c r="D7948" s="349" t="s">
        <v>5911</v>
      </c>
      <c r="E7948" s="370">
        <v>4000</v>
      </c>
      <c r="F7948" s="374" t="s">
        <v>9804</v>
      </c>
      <c r="G7948" s="350" t="s">
        <v>9805</v>
      </c>
      <c r="H7948" s="349" t="s">
        <v>6016</v>
      </c>
      <c r="I7948" s="349" t="s">
        <v>5793</v>
      </c>
      <c r="J7948" s="351" t="s">
        <v>6016</v>
      </c>
      <c r="K7948" s="352">
        <v>2</v>
      </c>
      <c r="L7948" s="353">
        <v>5</v>
      </c>
      <c r="M7948" s="377">
        <v>19466.666666666668</v>
      </c>
      <c r="N7948" s="350">
        <v>4</v>
      </c>
      <c r="O7948" s="349">
        <v>6</v>
      </c>
      <c r="P7948" s="377">
        <v>24000</v>
      </c>
    </row>
    <row r="7949" spans="1:16" x14ac:dyDescent="0.2">
      <c r="A7949" s="348" t="s">
        <v>5780</v>
      </c>
      <c r="B7949" s="104" t="s">
        <v>423</v>
      </c>
      <c r="C7949" s="367" t="s">
        <v>99</v>
      </c>
      <c r="D7949" s="349" t="s">
        <v>7994</v>
      </c>
      <c r="E7949" s="370">
        <v>2000</v>
      </c>
      <c r="F7949" s="374" t="s">
        <v>9806</v>
      </c>
      <c r="G7949" s="350" t="s">
        <v>9807</v>
      </c>
      <c r="H7949" s="349" t="s">
        <v>2439</v>
      </c>
      <c r="I7949" s="349" t="s">
        <v>5793</v>
      </c>
      <c r="J7949" s="351" t="s">
        <v>2439</v>
      </c>
      <c r="K7949" s="352">
        <v>4</v>
      </c>
      <c r="L7949" s="353">
        <v>12</v>
      </c>
      <c r="M7949" s="377">
        <v>24000</v>
      </c>
      <c r="N7949" s="350">
        <v>4</v>
      </c>
      <c r="O7949" s="349">
        <v>6</v>
      </c>
      <c r="P7949" s="377">
        <v>12000</v>
      </c>
    </row>
    <row r="7950" spans="1:16" x14ac:dyDescent="0.2">
      <c r="A7950" s="348" t="s">
        <v>5780</v>
      </c>
      <c r="B7950" s="104" t="s">
        <v>423</v>
      </c>
      <c r="C7950" s="367" t="s">
        <v>99</v>
      </c>
      <c r="D7950" s="349" t="s">
        <v>5938</v>
      </c>
      <c r="E7950" s="370">
        <v>5000</v>
      </c>
      <c r="F7950" s="374" t="s">
        <v>9808</v>
      </c>
      <c r="G7950" s="350" t="s">
        <v>9809</v>
      </c>
      <c r="H7950" s="349" t="s">
        <v>5875</v>
      </c>
      <c r="I7950" s="349" t="s">
        <v>5793</v>
      </c>
      <c r="J7950" s="351" t="s">
        <v>5875</v>
      </c>
      <c r="K7950" s="352">
        <v>4</v>
      </c>
      <c r="L7950" s="353">
        <v>12</v>
      </c>
      <c r="M7950" s="377">
        <v>60000</v>
      </c>
      <c r="N7950" s="350">
        <v>4</v>
      </c>
      <c r="O7950" s="349">
        <v>6</v>
      </c>
      <c r="P7950" s="377">
        <v>30000</v>
      </c>
    </row>
    <row r="7951" spans="1:16" x14ac:dyDescent="0.2">
      <c r="A7951" s="348" t="s">
        <v>5780</v>
      </c>
      <c r="B7951" s="104" t="s">
        <v>423</v>
      </c>
      <c r="C7951" s="367" t="s">
        <v>99</v>
      </c>
      <c r="D7951" s="349" t="s">
        <v>5794</v>
      </c>
      <c r="E7951" s="370">
        <v>3000</v>
      </c>
      <c r="F7951" s="374" t="s">
        <v>9810</v>
      </c>
      <c r="G7951" s="350" t="s">
        <v>9811</v>
      </c>
      <c r="H7951" s="349" t="s">
        <v>1026</v>
      </c>
      <c r="I7951" s="349" t="s">
        <v>1028</v>
      </c>
      <c r="J7951" s="351" t="s">
        <v>1026</v>
      </c>
      <c r="K7951" s="352">
        <v>4</v>
      </c>
      <c r="L7951" s="353">
        <v>12</v>
      </c>
      <c r="M7951" s="377">
        <v>36000</v>
      </c>
      <c r="N7951" s="350">
        <v>4</v>
      </c>
      <c r="O7951" s="349">
        <v>6</v>
      </c>
      <c r="P7951" s="377">
        <v>18000</v>
      </c>
    </row>
    <row r="7952" spans="1:16" x14ac:dyDescent="0.2">
      <c r="A7952" s="348" t="s">
        <v>5780</v>
      </c>
      <c r="B7952" s="104" t="s">
        <v>423</v>
      </c>
      <c r="C7952" s="367" t="s">
        <v>99</v>
      </c>
      <c r="D7952" s="349" t="s">
        <v>5811</v>
      </c>
      <c r="E7952" s="370">
        <v>3000</v>
      </c>
      <c r="F7952" s="374" t="s">
        <v>9812</v>
      </c>
      <c r="G7952" s="350" t="s">
        <v>9813</v>
      </c>
      <c r="H7952" s="349" t="s">
        <v>7374</v>
      </c>
      <c r="I7952" s="349" t="s">
        <v>5785</v>
      </c>
      <c r="J7952" s="351" t="s">
        <v>7374</v>
      </c>
      <c r="K7952" s="352">
        <v>4</v>
      </c>
      <c r="L7952" s="353">
        <v>12</v>
      </c>
      <c r="M7952" s="377">
        <v>36000</v>
      </c>
      <c r="N7952" s="350">
        <v>4</v>
      </c>
      <c r="O7952" s="349">
        <v>6</v>
      </c>
      <c r="P7952" s="377">
        <v>18000</v>
      </c>
    </row>
    <row r="7953" spans="1:16" x14ac:dyDescent="0.2">
      <c r="A7953" s="348" t="s">
        <v>5780</v>
      </c>
      <c r="B7953" s="104" t="s">
        <v>423</v>
      </c>
      <c r="C7953" s="367" t="s">
        <v>99</v>
      </c>
      <c r="D7953" s="349" t="s">
        <v>5811</v>
      </c>
      <c r="E7953" s="370">
        <v>3500</v>
      </c>
      <c r="F7953" s="374" t="s">
        <v>9814</v>
      </c>
      <c r="G7953" s="350" t="s">
        <v>9815</v>
      </c>
      <c r="H7953" s="349" t="s">
        <v>1026</v>
      </c>
      <c r="I7953" s="349" t="s">
        <v>1028</v>
      </c>
      <c r="J7953" s="351" t="s">
        <v>1026</v>
      </c>
      <c r="K7953" s="352">
        <v>4</v>
      </c>
      <c r="L7953" s="353">
        <v>12</v>
      </c>
      <c r="M7953" s="377">
        <v>42000</v>
      </c>
      <c r="N7953" s="350">
        <v>4</v>
      </c>
      <c r="O7953" s="349">
        <v>6</v>
      </c>
      <c r="P7953" s="377">
        <v>21000</v>
      </c>
    </row>
    <row r="7954" spans="1:16" x14ac:dyDescent="0.2">
      <c r="A7954" s="348" t="s">
        <v>5780</v>
      </c>
      <c r="B7954" s="104" t="s">
        <v>423</v>
      </c>
      <c r="C7954" s="367" t="s">
        <v>99</v>
      </c>
      <c r="D7954" s="349" t="s">
        <v>5911</v>
      </c>
      <c r="E7954" s="370">
        <v>4000</v>
      </c>
      <c r="F7954" s="374" t="s">
        <v>9816</v>
      </c>
      <c r="G7954" s="350" t="s">
        <v>9817</v>
      </c>
      <c r="H7954" s="349" t="s">
        <v>1060</v>
      </c>
      <c r="I7954" s="349" t="s">
        <v>5793</v>
      </c>
      <c r="J7954" s="351" t="s">
        <v>1060</v>
      </c>
      <c r="K7954" s="352">
        <v>2</v>
      </c>
      <c r="L7954" s="353">
        <v>6</v>
      </c>
      <c r="M7954" s="377">
        <v>22933.333333333332</v>
      </c>
      <c r="N7954" s="350">
        <v>4</v>
      </c>
      <c r="O7954" s="349">
        <v>6</v>
      </c>
      <c r="P7954" s="377">
        <v>24000</v>
      </c>
    </row>
    <row r="7955" spans="1:16" x14ac:dyDescent="0.2">
      <c r="A7955" s="348" t="s">
        <v>5780</v>
      </c>
      <c r="B7955" s="104" t="s">
        <v>423</v>
      </c>
      <c r="C7955" s="367" t="s">
        <v>99</v>
      </c>
      <c r="D7955" s="349" t="s">
        <v>5794</v>
      </c>
      <c r="E7955" s="370">
        <v>3000</v>
      </c>
      <c r="F7955" s="374" t="s">
        <v>9818</v>
      </c>
      <c r="G7955" s="350" t="s">
        <v>9819</v>
      </c>
      <c r="H7955" s="349" t="s">
        <v>1026</v>
      </c>
      <c r="I7955" s="349" t="s">
        <v>5793</v>
      </c>
      <c r="J7955" s="351" t="s">
        <v>1026</v>
      </c>
      <c r="K7955" s="352">
        <v>3</v>
      </c>
      <c r="L7955" s="353">
        <v>7</v>
      </c>
      <c r="M7955" s="377">
        <v>21000</v>
      </c>
      <c r="N7955" s="350">
        <v>0</v>
      </c>
      <c r="O7955" s="349">
        <v>0</v>
      </c>
      <c r="P7955" s="377">
        <v>0</v>
      </c>
    </row>
    <row r="7956" spans="1:16" x14ac:dyDescent="0.2">
      <c r="A7956" s="348" t="s">
        <v>5780</v>
      </c>
      <c r="B7956" s="104" t="s">
        <v>423</v>
      </c>
      <c r="C7956" s="367" t="s">
        <v>99</v>
      </c>
      <c r="D7956" s="349" t="s">
        <v>5870</v>
      </c>
      <c r="E7956" s="370">
        <v>3500</v>
      </c>
      <c r="F7956" s="374" t="s">
        <v>9820</v>
      </c>
      <c r="G7956" s="350" t="s">
        <v>9821</v>
      </c>
      <c r="H7956" s="349" t="s">
        <v>6041</v>
      </c>
      <c r="I7956" s="349" t="s">
        <v>5793</v>
      </c>
      <c r="J7956" s="351" t="s">
        <v>6041</v>
      </c>
      <c r="K7956" s="352">
        <v>4</v>
      </c>
      <c r="L7956" s="353">
        <v>12</v>
      </c>
      <c r="M7956" s="377">
        <v>42000</v>
      </c>
      <c r="N7956" s="350">
        <v>4</v>
      </c>
      <c r="O7956" s="349">
        <v>6</v>
      </c>
      <c r="P7956" s="377">
        <v>21000</v>
      </c>
    </row>
    <row r="7957" spans="1:16" x14ac:dyDescent="0.2">
      <c r="A7957" s="348" t="s">
        <v>5780</v>
      </c>
      <c r="B7957" s="104" t="s">
        <v>423</v>
      </c>
      <c r="C7957" s="367" t="s">
        <v>99</v>
      </c>
      <c r="D7957" s="349" t="s">
        <v>5808</v>
      </c>
      <c r="E7957" s="370">
        <v>4000</v>
      </c>
      <c r="F7957" s="374" t="s">
        <v>9822</v>
      </c>
      <c r="G7957" s="350" t="s">
        <v>9823</v>
      </c>
      <c r="H7957" s="349" t="s">
        <v>5524</v>
      </c>
      <c r="I7957" s="349" t="s">
        <v>5793</v>
      </c>
      <c r="J7957" s="351" t="s">
        <v>5524</v>
      </c>
      <c r="K7957" s="352">
        <v>2</v>
      </c>
      <c r="L7957" s="353">
        <v>6</v>
      </c>
      <c r="M7957" s="377">
        <v>21200</v>
      </c>
      <c r="N7957" s="350">
        <v>4</v>
      </c>
      <c r="O7957" s="349">
        <v>6</v>
      </c>
      <c r="P7957" s="377">
        <v>24000</v>
      </c>
    </row>
    <row r="7958" spans="1:16" x14ac:dyDescent="0.2">
      <c r="A7958" s="348" t="s">
        <v>5780</v>
      </c>
      <c r="B7958" s="104" t="s">
        <v>423</v>
      </c>
      <c r="C7958" s="367" t="s">
        <v>99</v>
      </c>
      <c r="D7958" s="349" t="s">
        <v>6120</v>
      </c>
      <c r="E7958" s="370">
        <v>4000</v>
      </c>
      <c r="F7958" s="374" t="s">
        <v>9824</v>
      </c>
      <c r="G7958" s="350" t="s">
        <v>9825</v>
      </c>
      <c r="H7958" s="349" t="s">
        <v>1026</v>
      </c>
      <c r="I7958" s="349" t="s">
        <v>5793</v>
      </c>
      <c r="J7958" s="351" t="s">
        <v>1026</v>
      </c>
      <c r="K7958" s="352">
        <v>4</v>
      </c>
      <c r="L7958" s="353">
        <v>12</v>
      </c>
      <c r="M7958" s="377">
        <v>48000</v>
      </c>
      <c r="N7958" s="350">
        <v>4</v>
      </c>
      <c r="O7958" s="349">
        <v>6</v>
      </c>
      <c r="P7958" s="377">
        <v>24000</v>
      </c>
    </row>
    <row r="7959" spans="1:16" x14ac:dyDescent="0.2">
      <c r="A7959" s="348" t="s">
        <v>5780</v>
      </c>
      <c r="B7959" s="104" t="s">
        <v>423</v>
      </c>
      <c r="C7959" s="367" t="s">
        <v>99</v>
      </c>
      <c r="D7959" s="349" t="s">
        <v>5870</v>
      </c>
      <c r="E7959" s="370">
        <v>4000</v>
      </c>
      <c r="F7959" s="374" t="s">
        <v>9826</v>
      </c>
      <c r="G7959" s="350" t="s">
        <v>9827</v>
      </c>
      <c r="H7959" s="349" t="s">
        <v>1060</v>
      </c>
      <c r="I7959" s="349" t="s">
        <v>1028</v>
      </c>
      <c r="J7959" s="351" t="s">
        <v>1060</v>
      </c>
      <c r="K7959" s="352">
        <v>4</v>
      </c>
      <c r="L7959" s="353">
        <v>12</v>
      </c>
      <c r="M7959" s="377">
        <v>48000</v>
      </c>
      <c r="N7959" s="350">
        <v>4</v>
      </c>
      <c r="O7959" s="349">
        <v>6</v>
      </c>
      <c r="P7959" s="377">
        <v>24000</v>
      </c>
    </row>
    <row r="7960" spans="1:16" x14ac:dyDescent="0.2">
      <c r="A7960" s="348" t="s">
        <v>5780</v>
      </c>
      <c r="B7960" s="104" t="s">
        <v>423</v>
      </c>
      <c r="C7960" s="367" t="s">
        <v>99</v>
      </c>
      <c r="D7960" s="349" t="s">
        <v>6839</v>
      </c>
      <c r="E7960" s="370">
        <v>4000</v>
      </c>
      <c r="F7960" s="374" t="s">
        <v>9828</v>
      </c>
      <c r="G7960" s="350" t="s">
        <v>9829</v>
      </c>
      <c r="H7960" s="349" t="s">
        <v>1060</v>
      </c>
      <c r="I7960" s="349" t="s">
        <v>5793</v>
      </c>
      <c r="J7960" s="351" t="s">
        <v>1060</v>
      </c>
      <c r="K7960" s="352">
        <v>4</v>
      </c>
      <c r="L7960" s="353">
        <v>12</v>
      </c>
      <c r="M7960" s="377">
        <v>48000</v>
      </c>
      <c r="N7960" s="350">
        <v>4</v>
      </c>
      <c r="O7960" s="349">
        <v>6</v>
      </c>
      <c r="P7960" s="377">
        <v>24000</v>
      </c>
    </row>
    <row r="7961" spans="1:16" x14ac:dyDescent="0.2">
      <c r="A7961" s="348" t="s">
        <v>5780</v>
      </c>
      <c r="B7961" s="104" t="s">
        <v>423</v>
      </c>
      <c r="C7961" s="367" t="s">
        <v>99</v>
      </c>
      <c r="D7961" s="349" t="s">
        <v>5811</v>
      </c>
      <c r="E7961" s="370">
        <v>3000</v>
      </c>
      <c r="F7961" s="374" t="s">
        <v>9830</v>
      </c>
      <c r="G7961" s="350" t="s">
        <v>9831</v>
      </c>
      <c r="H7961" s="349" t="s">
        <v>3769</v>
      </c>
      <c r="I7961" s="349" t="s">
        <v>5814</v>
      </c>
      <c r="J7961" s="351" t="s">
        <v>3769</v>
      </c>
      <c r="K7961" s="352">
        <v>4</v>
      </c>
      <c r="L7961" s="353">
        <v>12</v>
      </c>
      <c r="M7961" s="377">
        <v>36000</v>
      </c>
      <c r="N7961" s="350">
        <v>4</v>
      </c>
      <c r="O7961" s="349">
        <v>6</v>
      </c>
      <c r="P7961" s="377">
        <v>18000</v>
      </c>
    </row>
    <row r="7962" spans="1:16" x14ac:dyDescent="0.2">
      <c r="A7962" s="348" t="s">
        <v>5780</v>
      </c>
      <c r="B7962" s="104" t="s">
        <v>423</v>
      </c>
      <c r="C7962" s="367" t="s">
        <v>99</v>
      </c>
      <c r="D7962" s="349" t="s">
        <v>5794</v>
      </c>
      <c r="E7962" s="370">
        <v>4000</v>
      </c>
      <c r="F7962" s="374" t="s">
        <v>9832</v>
      </c>
      <c r="G7962" s="350" t="s">
        <v>9833</v>
      </c>
      <c r="H7962" s="349" t="s">
        <v>5794</v>
      </c>
      <c r="I7962" s="349" t="s">
        <v>5793</v>
      </c>
      <c r="J7962" s="351" t="s">
        <v>5794</v>
      </c>
      <c r="K7962" s="352">
        <v>2</v>
      </c>
      <c r="L7962" s="353">
        <v>6</v>
      </c>
      <c r="M7962" s="377">
        <v>24000</v>
      </c>
      <c r="N7962" s="350">
        <v>0</v>
      </c>
      <c r="O7962" s="349">
        <v>0</v>
      </c>
      <c r="P7962" s="377">
        <v>0</v>
      </c>
    </row>
    <row r="7963" spans="1:16" x14ac:dyDescent="0.2">
      <c r="A7963" s="348" t="s">
        <v>5780</v>
      </c>
      <c r="B7963" s="104" t="s">
        <v>423</v>
      </c>
      <c r="C7963" s="367" t="s">
        <v>99</v>
      </c>
      <c r="D7963" s="349" t="s">
        <v>5853</v>
      </c>
      <c r="E7963" s="370">
        <v>4000</v>
      </c>
      <c r="F7963" s="374" t="s">
        <v>9834</v>
      </c>
      <c r="G7963" s="350" t="s">
        <v>9835</v>
      </c>
      <c r="H7963" s="349" t="s">
        <v>1060</v>
      </c>
      <c r="I7963" s="349" t="s">
        <v>5793</v>
      </c>
      <c r="J7963" s="351" t="s">
        <v>1060</v>
      </c>
      <c r="K7963" s="352">
        <v>2</v>
      </c>
      <c r="L7963" s="353">
        <v>6</v>
      </c>
      <c r="M7963" s="377">
        <v>23066.666666666668</v>
      </c>
      <c r="N7963" s="350">
        <v>4</v>
      </c>
      <c r="O7963" s="349">
        <v>6</v>
      </c>
      <c r="P7963" s="377">
        <v>24000</v>
      </c>
    </row>
    <row r="7964" spans="1:16" x14ac:dyDescent="0.2">
      <c r="A7964" s="348" t="s">
        <v>5780</v>
      </c>
      <c r="B7964" s="104" t="s">
        <v>423</v>
      </c>
      <c r="C7964" s="367" t="s">
        <v>99</v>
      </c>
      <c r="D7964" s="349" t="s">
        <v>5863</v>
      </c>
      <c r="E7964" s="370">
        <v>4000</v>
      </c>
      <c r="F7964" s="374" t="s">
        <v>9836</v>
      </c>
      <c r="G7964" s="350" t="s">
        <v>9837</v>
      </c>
      <c r="H7964" s="349" t="s">
        <v>6100</v>
      </c>
      <c r="I7964" s="349" t="s">
        <v>5793</v>
      </c>
      <c r="J7964" s="351" t="s">
        <v>6100</v>
      </c>
      <c r="K7964" s="352">
        <v>4</v>
      </c>
      <c r="L7964" s="353">
        <v>12</v>
      </c>
      <c r="M7964" s="377">
        <v>48000</v>
      </c>
      <c r="N7964" s="350">
        <v>4</v>
      </c>
      <c r="O7964" s="349">
        <v>6</v>
      </c>
      <c r="P7964" s="377">
        <v>24000</v>
      </c>
    </row>
    <row r="7965" spans="1:16" x14ac:dyDescent="0.2">
      <c r="A7965" s="348" t="s">
        <v>5780</v>
      </c>
      <c r="B7965" s="104" t="s">
        <v>423</v>
      </c>
      <c r="C7965" s="367" t="s">
        <v>99</v>
      </c>
      <c r="D7965" s="349" t="s">
        <v>1026</v>
      </c>
      <c r="E7965" s="370">
        <v>4000</v>
      </c>
      <c r="F7965" s="374" t="s">
        <v>9838</v>
      </c>
      <c r="G7965" s="350" t="s">
        <v>9839</v>
      </c>
      <c r="H7965" s="349" t="s">
        <v>1026</v>
      </c>
      <c r="I7965" s="349" t="s">
        <v>5793</v>
      </c>
      <c r="J7965" s="351" t="s">
        <v>1026</v>
      </c>
      <c r="K7965" s="352">
        <v>1</v>
      </c>
      <c r="L7965" s="353">
        <v>2</v>
      </c>
      <c r="M7965" s="377">
        <v>4533.333333333333</v>
      </c>
      <c r="N7965" s="350">
        <v>4</v>
      </c>
      <c r="O7965" s="349">
        <v>6</v>
      </c>
      <c r="P7965" s="377">
        <v>24000</v>
      </c>
    </row>
    <row r="7966" spans="1:16" x14ac:dyDescent="0.2">
      <c r="A7966" s="348" t="s">
        <v>5780</v>
      </c>
      <c r="B7966" s="104" t="s">
        <v>423</v>
      </c>
      <c r="C7966" s="367" t="s">
        <v>99</v>
      </c>
      <c r="D7966" s="349" t="s">
        <v>5920</v>
      </c>
      <c r="E7966" s="370">
        <v>4000</v>
      </c>
      <c r="F7966" s="374" t="s">
        <v>9840</v>
      </c>
      <c r="G7966" s="350" t="s">
        <v>9841</v>
      </c>
      <c r="H7966" s="349" t="s">
        <v>5821</v>
      </c>
      <c r="I7966" s="349" t="s">
        <v>5793</v>
      </c>
      <c r="J7966" s="351" t="s">
        <v>5821</v>
      </c>
      <c r="K7966" s="352">
        <v>4</v>
      </c>
      <c r="L7966" s="353">
        <v>12</v>
      </c>
      <c r="M7966" s="377">
        <v>48000</v>
      </c>
      <c r="N7966" s="350">
        <v>4</v>
      </c>
      <c r="O7966" s="349">
        <v>6</v>
      </c>
      <c r="P7966" s="377">
        <v>24000</v>
      </c>
    </row>
    <row r="7967" spans="1:16" x14ac:dyDescent="0.2">
      <c r="A7967" s="348" t="s">
        <v>5780</v>
      </c>
      <c r="B7967" s="104" t="s">
        <v>423</v>
      </c>
      <c r="C7967" s="367" t="s">
        <v>99</v>
      </c>
      <c r="D7967" s="349" t="s">
        <v>9842</v>
      </c>
      <c r="E7967" s="370">
        <v>4000</v>
      </c>
      <c r="F7967" s="374" t="s">
        <v>9843</v>
      </c>
      <c r="G7967" s="350" t="s">
        <v>9844</v>
      </c>
      <c r="H7967" s="349" t="s">
        <v>9845</v>
      </c>
      <c r="I7967" s="349" t="s">
        <v>5793</v>
      </c>
      <c r="J7967" s="351" t="s">
        <v>9845</v>
      </c>
      <c r="K7967" s="352">
        <v>1</v>
      </c>
      <c r="L7967" s="353">
        <v>3</v>
      </c>
      <c r="M7967" s="377">
        <v>10266.666666666666</v>
      </c>
      <c r="N7967" s="350">
        <v>4</v>
      </c>
      <c r="O7967" s="349">
        <v>6</v>
      </c>
      <c r="P7967" s="377">
        <v>24000</v>
      </c>
    </row>
    <row r="7968" spans="1:16" x14ac:dyDescent="0.2">
      <c r="A7968" s="348" t="s">
        <v>5780</v>
      </c>
      <c r="B7968" s="104" t="s">
        <v>423</v>
      </c>
      <c r="C7968" s="367" t="s">
        <v>99</v>
      </c>
      <c r="D7968" s="349" t="s">
        <v>4514</v>
      </c>
      <c r="E7968" s="370">
        <v>4000</v>
      </c>
      <c r="F7968" s="374" t="s">
        <v>9846</v>
      </c>
      <c r="G7968" s="350" t="s">
        <v>9847</v>
      </c>
      <c r="H7968" s="349" t="s">
        <v>5972</v>
      </c>
      <c r="I7968" s="349" t="s">
        <v>5793</v>
      </c>
      <c r="J7968" s="351" t="s">
        <v>5972</v>
      </c>
      <c r="K7968" s="352">
        <v>1</v>
      </c>
      <c r="L7968" s="353">
        <v>3</v>
      </c>
      <c r="M7968" s="377">
        <v>12000</v>
      </c>
      <c r="N7968" s="350">
        <v>0</v>
      </c>
      <c r="O7968" s="349">
        <v>0</v>
      </c>
      <c r="P7968" s="377">
        <v>0</v>
      </c>
    </row>
    <row r="7969" spans="1:16" x14ac:dyDescent="0.2">
      <c r="A7969" s="348" t="s">
        <v>5780</v>
      </c>
      <c r="B7969" s="104" t="s">
        <v>423</v>
      </c>
      <c r="C7969" s="367" t="s">
        <v>99</v>
      </c>
      <c r="D7969" s="349" t="s">
        <v>5911</v>
      </c>
      <c r="E7969" s="370">
        <v>4000</v>
      </c>
      <c r="F7969" s="374" t="s">
        <v>9848</v>
      </c>
      <c r="G7969" s="350" t="s">
        <v>9849</v>
      </c>
      <c r="H7969" s="349" t="s">
        <v>1060</v>
      </c>
      <c r="I7969" s="349" t="s">
        <v>5793</v>
      </c>
      <c r="J7969" s="351" t="s">
        <v>1060</v>
      </c>
      <c r="K7969" s="352">
        <v>2</v>
      </c>
      <c r="L7969" s="353">
        <v>6</v>
      </c>
      <c r="M7969" s="377">
        <v>23066.666666666668</v>
      </c>
      <c r="N7969" s="350">
        <v>4</v>
      </c>
      <c r="O7969" s="349">
        <v>6</v>
      </c>
      <c r="P7969" s="377">
        <v>24000</v>
      </c>
    </row>
    <row r="7970" spans="1:16" x14ac:dyDescent="0.2">
      <c r="A7970" s="348" t="s">
        <v>5780</v>
      </c>
      <c r="B7970" s="104" t="s">
        <v>423</v>
      </c>
      <c r="C7970" s="367" t="s">
        <v>99</v>
      </c>
      <c r="D7970" s="349" t="s">
        <v>5929</v>
      </c>
      <c r="E7970" s="370">
        <v>4000</v>
      </c>
      <c r="F7970" s="374" t="s">
        <v>9850</v>
      </c>
      <c r="G7970" s="350" t="s">
        <v>9851</v>
      </c>
      <c r="H7970" s="349" t="s">
        <v>1026</v>
      </c>
      <c r="I7970" s="349" t="s">
        <v>1028</v>
      </c>
      <c r="J7970" s="351" t="s">
        <v>1026</v>
      </c>
      <c r="K7970" s="352">
        <v>4</v>
      </c>
      <c r="L7970" s="353">
        <v>12</v>
      </c>
      <c r="M7970" s="377">
        <v>48000</v>
      </c>
      <c r="N7970" s="350">
        <v>4</v>
      </c>
      <c r="O7970" s="349">
        <v>6</v>
      </c>
      <c r="P7970" s="377">
        <v>24000</v>
      </c>
    </row>
    <row r="7971" spans="1:16" x14ac:dyDescent="0.2">
      <c r="A7971" s="348" t="s">
        <v>5780</v>
      </c>
      <c r="B7971" s="104" t="s">
        <v>423</v>
      </c>
      <c r="C7971" s="367" t="s">
        <v>99</v>
      </c>
      <c r="D7971" s="349" t="s">
        <v>5863</v>
      </c>
      <c r="E7971" s="370">
        <v>4000</v>
      </c>
      <c r="F7971" s="374" t="s">
        <v>9852</v>
      </c>
      <c r="G7971" s="350" t="s">
        <v>9853</v>
      </c>
      <c r="H7971" s="349" t="s">
        <v>1060</v>
      </c>
      <c r="I7971" s="349" t="s">
        <v>5793</v>
      </c>
      <c r="J7971" s="351" t="s">
        <v>1060</v>
      </c>
      <c r="K7971" s="352">
        <v>4</v>
      </c>
      <c r="L7971" s="353">
        <v>12</v>
      </c>
      <c r="M7971" s="377">
        <v>48000</v>
      </c>
      <c r="N7971" s="350">
        <v>4</v>
      </c>
      <c r="O7971" s="349">
        <v>6</v>
      </c>
      <c r="P7971" s="377">
        <v>24000</v>
      </c>
    </row>
    <row r="7972" spans="1:16" x14ac:dyDescent="0.2">
      <c r="A7972" s="348" t="s">
        <v>5780</v>
      </c>
      <c r="B7972" s="104" t="s">
        <v>423</v>
      </c>
      <c r="C7972" s="367" t="s">
        <v>99</v>
      </c>
      <c r="D7972" s="349" t="s">
        <v>5794</v>
      </c>
      <c r="E7972" s="370">
        <v>4000</v>
      </c>
      <c r="F7972" s="374" t="s">
        <v>9854</v>
      </c>
      <c r="G7972" s="350" t="s">
        <v>9855</v>
      </c>
      <c r="H7972" s="349" t="s">
        <v>5794</v>
      </c>
      <c r="I7972" s="349" t="s">
        <v>5793</v>
      </c>
      <c r="J7972" s="351" t="s">
        <v>5794</v>
      </c>
      <c r="K7972" s="352">
        <v>2</v>
      </c>
      <c r="L7972" s="353">
        <v>5</v>
      </c>
      <c r="M7972" s="377">
        <v>20000</v>
      </c>
      <c r="N7972" s="350">
        <v>0</v>
      </c>
      <c r="O7972" s="349">
        <v>0</v>
      </c>
      <c r="P7972" s="377">
        <v>0</v>
      </c>
    </row>
    <row r="7973" spans="1:16" x14ac:dyDescent="0.2">
      <c r="A7973" s="348" t="s">
        <v>5780</v>
      </c>
      <c r="B7973" s="104" t="s">
        <v>423</v>
      </c>
      <c r="C7973" s="367" t="s">
        <v>99</v>
      </c>
      <c r="D7973" s="349" t="s">
        <v>6316</v>
      </c>
      <c r="E7973" s="370">
        <v>4000</v>
      </c>
      <c r="F7973" s="374" t="s">
        <v>9856</v>
      </c>
      <c r="G7973" s="350" t="s">
        <v>9857</v>
      </c>
      <c r="H7973" s="349" t="s">
        <v>1067</v>
      </c>
      <c r="I7973" s="349" t="s">
        <v>5793</v>
      </c>
      <c r="J7973" s="351" t="s">
        <v>1067</v>
      </c>
      <c r="K7973" s="352">
        <v>4</v>
      </c>
      <c r="L7973" s="353">
        <v>12</v>
      </c>
      <c r="M7973" s="377">
        <v>48000</v>
      </c>
      <c r="N7973" s="350">
        <v>4</v>
      </c>
      <c r="O7973" s="349">
        <v>6</v>
      </c>
      <c r="P7973" s="377">
        <v>24000</v>
      </c>
    </row>
    <row r="7974" spans="1:16" x14ac:dyDescent="0.2">
      <c r="A7974" s="348" t="s">
        <v>5780</v>
      </c>
      <c r="B7974" s="104" t="s">
        <v>423</v>
      </c>
      <c r="C7974" s="367" t="s">
        <v>99</v>
      </c>
      <c r="D7974" s="349" t="s">
        <v>5797</v>
      </c>
      <c r="E7974" s="370">
        <v>4000</v>
      </c>
      <c r="F7974" s="374" t="s">
        <v>9858</v>
      </c>
      <c r="G7974" s="350" t="s">
        <v>9859</v>
      </c>
      <c r="H7974" s="349" t="s">
        <v>1060</v>
      </c>
      <c r="I7974" s="349" t="s">
        <v>5793</v>
      </c>
      <c r="J7974" s="351" t="s">
        <v>1060</v>
      </c>
      <c r="K7974" s="352">
        <v>4</v>
      </c>
      <c r="L7974" s="353">
        <v>12</v>
      </c>
      <c r="M7974" s="377">
        <v>48000</v>
      </c>
      <c r="N7974" s="350">
        <v>4</v>
      </c>
      <c r="O7974" s="349">
        <v>6</v>
      </c>
      <c r="P7974" s="377">
        <v>24000</v>
      </c>
    </row>
    <row r="7975" spans="1:16" x14ac:dyDescent="0.2">
      <c r="A7975" s="348" t="s">
        <v>5780</v>
      </c>
      <c r="B7975" s="104" t="s">
        <v>423</v>
      </c>
      <c r="C7975" s="367" t="s">
        <v>99</v>
      </c>
      <c r="D7975" s="349" t="s">
        <v>9860</v>
      </c>
      <c r="E7975" s="370">
        <v>4000</v>
      </c>
      <c r="F7975" s="374" t="s">
        <v>9861</v>
      </c>
      <c r="G7975" s="350" t="s">
        <v>9862</v>
      </c>
      <c r="H7975" s="349" t="s">
        <v>5826</v>
      </c>
      <c r="I7975" s="349" t="s">
        <v>5793</v>
      </c>
      <c r="J7975" s="351" t="s">
        <v>5826</v>
      </c>
      <c r="K7975" s="352">
        <v>4</v>
      </c>
      <c r="L7975" s="353">
        <v>10</v>
      </c>
      <c r="M7975" s="377">
        <v>40000</v>
      </c>
      <c r="N7975" s="350">
        <v>0</v>
      </c>
      <c r="O7975" s="349">
        <v>0</v>
      </c>
      <c r="P7975" s="377">
        <v>0</v>
      </c>
    </row>
    <row r="7976" spans="1:16" x14ac:dyDescent="0.2">
      <c r="A7976" s="348" t="s">
        <v>5780</v>
      </c>
      <c r="B7976" s="104" t="s">
        <v>423</v>
      </c>
      <c r="C7976" s="367" t="s">
        <v>99</v>
      </c>
      <c r="D7976" s="349" t="s">
        <v>9863</v>
      </c>
      <c r="E7976" s="370">
        <v>6000</v>
      </c>
      <c r="F7976" s="374" t="s">
        <v>9861</v>
      </c>
      <c r="G7976" s="350" t="s">
        <v>9862</v>
      </c>
      <c r="H7976" s="349" t="s">
        <v>1026</v>
      </c>
      <c r="I7976" s="349" t="s">
        <v>5793</v>
      </c>
      <c r="J7976" s="351" t="s">
        <v>1026</v>
      </c>
      <c r="K7976" s="352">
        <v>2</v>
      </c>
      <c r="L7976" s="353">
        <v>4</v>
      </c>
      <c r="M7976" s="377">
        <v>23600</v>
      </c>
      <c r="N7976" s="350">
        <v>4</v>
      </c>
      <c r="O7976" s="349">
        <v>6</v>
      </c>
      <c r="P7976" s="377">
        <v>36000</v>
      </c>
    </row>
    <row r="7977" spans="1:16" x14ac:dyDescent="0.2">
      <c r="A7977" s="348" t="s">
        <v>5780</v>
      </c>
      <c r="B7977" s="104" t="s">
        <v>423</v>
      </c>
      <c r="C7977" s="367" t="s">
        <v>99</v>
      </c>
      <c r="D7977" s="349" t="s">
        <v>8609</v>
      </c>
      <c r="E7977" s="370">
        <v>8000</v>
      </c>
      <c r="F7977" s="374" t="s">
        <v>9864</v>
      </c>
      <c r="G7977" s="350" t="s">
        <v>9865</v>
      </c>
      <c r="H7977" s="349" t="s">
        <v>2388</v>
      </c>
      <c r="I7977" s="349" t="s">
        <v>5793</v>
      </c>
      <c r="J7977" s="351" t="s">
        <v>2388</v>
      </c>
      <c r="K7977" s="352">
        <v>4</v>
      </c>
      <c r="L7977" s="353">
        <v>12</v>
      </c>
      <c r="M7977" s="377">
        <v>96000</v>
      </c>
      <c r="N7977" s="350">
        <v>1</v>
      </c>
      <c r="O7977" s="349">
        <v>1</v>
      </c>
      <c r="P7977" s="377">
        <v>8000</v>
      </c>
    </row>
    <row r="7978" spans="1:16" x14ac:dyDescent="0.2">
      <c r="A7978" s="348" t="s">
        <v>5780</v>
      </c>
      <c r="B7978" s="104" t="s">
        <v>423</v>
      </c>
      <c r="C7978" s="367" t="s">
        <v>99</v>
      </c>
      <c r="D7978" s="349" t="s">
        <v>5811</v>
      </c>
      <c r="E7978" s="370">
        <v>2500</v>
      </c>
      <c r="F7978" s="374" t="s">
        <v>9866</v>
      </c>
      <c r="G7978" s="350" t="s">
        <v>9867</v>
      </c>
      <c r="H7978" s="349" t="s">
        <v>1109</v>
      </c>
      <c r="I7978" s="349" t="s">
        <v>5793</v>
      </c>
      <c r="J7978" s="351" t="s">
        <v>1109</v>
      </c>
      <c r="K7978" s="352">
        <v>4</v>
      </c>
      <c r="L7978" s="353">
        <v>12</v>
      </c>
      <c r="M7978" s="377">
        <v>30000</v>
      </c>
      <c r="N7978" s="350">
        <v>4</v>
      </c>
      <c r="O7978" s="349">
        <v>6</v>
      </c>
      <c r="P7978" s="377">
        <v>15000</v>
      </c>
    </row>
    <row r="7979" spans="1:16" x14ac:dyDescent="0.2">
      <c r="A7979" s="348" t="s">
        <v>5780</v>
      </c>
      <c r="B7979" s="104" t="s">
        <v>423</v>
      </c>
      <c r="C7979" s="367" t="s">
        <v>99</v>
      </c>
      <c r="D7979" s="349" t="s">
        <v>5863</v>
      </c>
      <c r="E7979" s="370">
        <v>4500</v>
      </c>
      <c r="F7979" s="374" t="s">
        <v>9868</v>
      </c>
      <c r="G7979" s="350" t="s">
        <v>9869</v>
      </c>
      <c r="H7979" s="349" t="s">
        <v>5820</v>
      </c>
      <c r="I7979" s="349" t="s">
        <v>1028</v>
      </c>
      <c r="J7979" s="351" t="s">
        <v>5820</v>
      </c>
      <c r="K7979" s="352">
        <v>4</v>
      </c>
      <c r="L7979" s="353">
        <v>12</v>
      </c>
      <c r="M7979" s="377">
        <v>54000</v>
      </c>
      <c r="N7979" s="350">
        <v>4</v>
      </c>
      <c r="O7979" s="349">
        <v>6</v>
      </c>
      <c r="P7979" s="377">
        <v>27000</v>
      </c>
    </row>
    <row r="7980" spans="1:16" x14ac:dyDescent="0.2">
      <c r="A7980" s="348" t="s">
        <v>5780</v>
      </c>
      <c r="B7980" s="104" t="s">
        <v>423</v>
      </c>
      <c r="C7980" s="367" t="s">
        <v>99</v>
      </c>
      <c r="D7980" s="349" t="s">
        <v>5863</v>
      </c>
      <c r="E7980" s="370">
        <v>3000</v>
      </c>
      <c r="F7980" s="374" t="s">
        <v>9870</v>
      </c>
      <c r="G7980" s="350" t="s">
        <v>9871</v>
      </c>
      <c r="H7980" s="349" t="s">
        <v>5821</v>
      </c>
      <c r="I7980" s="349" t="s">
        <v>5793</v>
      </c>
      <c r="J7980" s="351" t="s">
        <v>5821</v>
      </c>
      <c r="K7980" s="352">
        <v>4</v>
      </c>
      <c r="L7980" s="353">
        <v>12</v>
      </c>
      <c r="M7980" s="377">
        <v>36000</v>
      </c>
      <c r="N7980" s="350">
        <v>4</v>
      </c>
      <c r="O7980" s="349">
        <v>6</v>
      </c>
      <c r="P7980" s="377">
        <v>18000</v>
      </c>
    </row>
    <row r="7981" spans="1:16" x14ac:dyDescent="0.2">
      <c r="A7981" s="348" t="s">
        <v>5780</v>
      </c>
      <c r="B7981" s="104" t="s">
        <v>423</v>
      </c>
      <c r="C7981" s="367" t="s">
        <v>99</v>
      </c>
      <c r="D7981" s="349" t="s">
        <v>7361</v>
      </c>
      <c r="E7981" s="370">
        <v>3000</v>
      </c>
      <c r="F7981" s="374" t="s">
        <v>9872</v>
      </c>
      <c r="G7981" s="350" t="s">
        <v>9873</v>
      </c>
      <c r="H7981" s="349" t="s">
        <v>1026</v>
      </c>
      <c r="I7981" s="349" t="s">
        <v>5793</v>
      </c>
      <c r="J7981" s="351" t="s">
        <v>1026</v>
      </c>
      <c r="K7981" s="352">
        <v>4</v>
      </c>
      <c r="L7981" s="353">
        <v>12</v>
      </c>
      <c r="M7981" s="377">
        <v>36000</v>
      </c>
      <c r="N7981" s="350">
        <v>4</v>
      </c>
      <c r="O7981" s="349">
        <v>6</v>
      </c>
      <c r="P7981" s="377">
        <v>18000</v>
      </c>
    </row>
    <row r="7982" spans="1:16" x14ac:dyDescent="0.2">
      <c r="A7982" s="348" t="s">
        <v>5780</v>
      </c>
      <c r="B7982" s="104" t="s">
        <v>423</v>
      </c>
      <c r="C7982" s="367" t="s">
        <v>99</v>
      </c>
      <c r="D7982" s="349" t="s">
        <v>5863</v>
      </c>
      <c r="E7982" s="370">
        <v>3000</v>
      </c>
      <c r="F7982" s="374" t="s">
        <v>9874</v>
      </c>
      <c r="G7982" s="350" t="s">
        <v>9875</v>
      </c>
      <c r="H7982" s="349" t="s">
        <v>5875</v>
      </c>
      <c r="I7982" s="349" t="s">
        <v>5793</v>
      </c>
      <c r="J7982" s="351" t="s">
        <v>5875</v>
      </c>
      <c r="K7982" s="352">
        <v>4</v>
      </c>
      <c r="L7982" s="353">
        <v>12</v>
      </c>
      <c r="M7982" s="377">
        <v>36000</v>
      </c>
      <c r="N7982" s="350">
        <v>4</v>
      </c>
      <c r="O7982" s="349">
        <v>6</v>
      </c>
      <c r="P7982" s="377">
        <v>18000</v>
      </c>
    </row>
    <row r="7983" spans="1:16" x14ac:dyDescent="0.2">
      <c r="A7983" s="348" t="s">
        <v>5780</v>
      </c>
      <c r="B7983" s="104" t="s">
        <v>423</v>
      </c>
      <c r="C7983" s="367" t="s">
        <v>99</v>
      </c>
      <c r="D7983" s="349" t="s">
        <v>5911</v>
      </c>
      <c r="E7983" s="370">
        <v>4000</v>
      </c>
      <c r="F7983" s="374" t="s">
        <v>9876</v>
      </c>
      <c r="G7983" s="350" t="s">
        <v>9877</v>
      </c>
      <c r="H7983" s="349" t="s">
        <v>7563</v>
      </c>
      <c r="I7983" s="349" t="s">
        <v>5793</v>
      </c>
      <c r="J7983" s="351" t="s">
        <v>7563</v>
      </c>
      <c r="K7983" s="352">
        <v>2</v>
      </c>
      <c r="L7983" s="353">
        <v>4</v>
      </c>
      <c r="M7983" s="377">
        <v>16000</v>
      </c>
      <c r="N7983" s="350">
        <v>4</v>
      </c>
      <c r="O7983" s="349">
        <v>6</v>
      </c>
      <c r="P7983" s="377">
        <v>24000</v>
      </c>
    </row>
    <row r="7984" spans="1:16" x14ac:dyDescent="0.2">
      <c r="A7984" s="348" t="s">
        <v>5780</v>
      </c>
      <c r="B7984" s="104" t="s">
        <v>423</v>
      </c>
      <c r="C7984" s="367" t="s">
        <v>99</v>
      </c>
      <c r="D7984" s="349" t="s">
        <v>5802</v>
      </c>
      <c r="E7984" s="370">
        <v>4000</v>
      </c>
      <c r="F7984" s="374" t="s">
        <v>9878</v>
      </c>
      <c r="G7984" s="350" t="s">
        <v>9879</v>
      </c>
      <c r="H7984" s="349" t="s">
        <v>1060</v>
      </c>
      <c r="I7984" s="349" t="s">
        <v>5793</v>
      </c>
      <c r="J7984" s="351" t="s">
        <v>1060</v>
      </c>
      <c r="K7984" s="352">
        <v>4</v>
      </c>
      <c r="L7984" s="353">
        <v>12</v>
      </c>
      <c r="M7984" s="377">
        <v>48000</v>
      </c>
      <c r="N7984" s="350">
        <v>4</v>
      </c>
      <c r="O7984" s="349">
        <v>6</v>
      </c>
      <c r="P7984" s="377">
        <v>24000</v>
      </c>
    </row>
    <row r="7985" spans="1:16" x14ac:dyDescent="0.2">
      <c r="A7985" s="348" t="s">
        <v>5780</v>
      </c>
      <c r="B7985" s="104" t="s">
        <v>423</v>
      </c>
      <c r="C7985" s="367" t="s">
        <v>99</v>
      </c>
      <c r="D7985" s="349" t="s">
        <v>5863</v>
      </c>
      <c r="E7985" s="370">
        <v>3000</v>
      </c>
      <c r="F7985" s="374" t="s">
        <v>9880</v>
      </c>
      <c r="G7985" s="350" t="s">
        <v>9881</v>
      </c>
      <c r="H7985" s="349" t="s">
        <v>1060</v>
      </c>
      <c r="I7985" s="349" t="s">
        <v>5793</v>
      </c>
      <c r="J7985" s="351" t="s">
        <v>1060</v>
      </c>
      <c r="K7985" s="352">
        <v>4</v>
      </c>
      <c r="L7985" s="353">
        <v>12</v>
      </c>
      <c r="M7985" s="377">
        <v>36000</v>
      </c>
      <c r="N7985" s="350">
        <v>4</v>
      </c>
      <c r="O7985" s="349">
        <v>6</v>
      </c>
      <c r="P7985" s="377">
        <v>18000</v>
      </c>
    </row>
    <row r="7986" spans="1:16" x14ac:dyDescent="0.2">
      <c r="A7986" s="348" t="s">
        <v>5780</v>
      </c>
      <c r="B7986" s="104" t="s">
        <v>423</v>
      </c>
      <c r="C7986" s="367" t="s">
        <v>99</v>
      </c>
      <c r="D7986" s="349" t="s">
        <v>5811</v>
      </c>
      <c r="E7986" s="370">
        <v>2000</v>
      </c>
      <c r="F7986" s="374" t="s">
        <v>9882</v>
      </c>
      <c r="G7986" s="350" t="s">
        <v>9883</v>
      </c>
      <c r="H7986" s="349" t="s">
        <v>8067</v>
      </c>
      <c r="I7986" s="349" t="s">
        <v>5785</v>
      </c>
      <c r="J7986" s="351" t="s">
        <v>8067</v>
      </c>
      <c r="K7986" s="352">
        <v>4</v>
      </c>
      <c r="L7986" s="353">
        <v>12</v>
      </c>
      <c r="M7986" s="377">
        <v>24000</v>
      </c>
      <c r="N7986" s="350">
        <v>4</v>
      </c>
      <c r="O7986" s="349">
        <v>6</v>
      </c>
      <c r="P7986" s="377">
        <v>12000</v>
      </c>
    </row>
    <row r="7987" spans="1:16" x14ac:dyDescent="0.2">
      <c r="A7987" s="348" t="s">
        <v>5780</v>
      </c>
      <c r="B7987" s="104" t="s">
        <v>423</v>
      </c>
      <c r="C7987" s="367" t="s">
        <v>99</v>
      </c>
      <c r="D7987" s="349" t="s">
        <v>9884</v>
      </c>
      <c r="E7987" s="370">
        <v>3500</v>
      </c>
      <c r="F7987" s="374" t="s">
        <v>9885</v>
      </c>
      <c r="G7987" s="350" t="s">
        <v>9886</v>
      </c>
      <c r="H7987" s="349" t="s">
        <v>9887</v>
      </c>
      <c r="I7987" s="349" t="s">
        <v>1225</v>
      </c>
      <c r="J7987" s="351" t="s">
        <v>9888</v>
      </c>
      <c r="K7987" s="352">
        <v>4</v>
      </c>
      <c r="L7987" s="353">
        <v>12</v>
      </c>
      <c r="M7987" s="377">
        <v>42000</v>
      </c>
      <c r="N7987" s="350">
        <v>4</v>
      </c>
      <c r="O7987" s="349">
        <v>6</v>
      </c>
      <c r="P7987" s="377">
        <v>21000</v>
      </c>
    </row>
    <row r="7988" spans="1:16" x14ac:dyDescent="0.2">
      <c r="A7988" s="348" t="s">
        <v>5780</v>
      </c>
      <c r="B7988" s="104" t="s">
        <v>423</v>
      </c>
      <c r="C7988" s="367" t="s">
        <v>99</v>
      </c>
      <c r="D7988" s="349" t="s">
        <v>5794</v>
      </c>
      <c r="E7988" s="370">
        <v>4000</v>
      </c>
      <c r="F7988" s="374" t="s">
        <v>9889</v>
      </c>
      <c r="G7988" s="350" t="s">
        <v>9890</v>
      </c>
      <c r="H7988" s="349" t="s">
        <v>1026</v>
      </c>
      <c r="I7988" s="349" t="s">
        <v>1028</v>
      </c>
      <c r="J7988" s="351" t="s">
        <v>1026</v>
      </c>
      <c r="K7988" s="352">
        <v>4</v>
      </c>
      <c r="L7988" s="353">
        <v>12</v>
      </c>
      <c r="M7988" s="377">
        <v>48000</v>
      </c>
      <c r="N7988" s="350">
        <v>4</v>
      </c>
      <c r="O7988" s="349">
        <v>6</v>
      </c>
      <c r="P7988" s="377">
        <v>24000</v>
      </c>
    </row>
    <row r="7989" spans="1:16" x14ac:dyDescent="0.2">
      <c r="A7989" s="348" t="s">
        <v>5780</v>
      </c>
      <c r="B7989" s="104" t="s">
        <v>423</v>
      </c>
      <c r="C7989" s="367" t="s">
        <v>99</v>
      </c>
      <c r="D7989" s="349" t="s">
        <v>5917</v>
      </c>
      <c r="E7989" s="370">
        <v>3000</v>
      </c>
      <c r="F7989" s="374" t="s">
        <v>9891</v>
      </c>
      <c r="G7989" s="350" t="s">
        <v>9892</v>
      </c>
      <c r="H7989" s="349" t="s">
        <v>1060</v>
      </c>
      <c r="I7989" s="349" t="s">
        <v>5793</v>
      </c>
      <c r="J7989" s="351" t="s">
        <v>1060</v>
      </c>
      <c r="K7989" s="352">
        <v>2</v>
      </c>
      <c r="L7989" s="353">
        <v>6</v>
      </c>
      <c r="M7989" s="377">
        <v>15900</v>
      </c>
      <c r="N7989" s="350">
        <v>4</v>
      </c>
      <c r="O7989" s="349">
        <v>6</v>
      </c>
      <c r="P7989" s="377">
        <v>18000</v>
      </c>
    </row>
    <row r="7990" spans="1:16" x14ac:dyDescent="0.2">
      <c r="A7990" s="348" t="s">
        <v>5780</v>
      </c>
      <c r="B7990" s="104" t="s">
        <v>423</v>
      </c>
      <c r="C7990" s="367" t="s">
        <v>99</v>
      </c>
      <c r="D7990" s="349" t="s">
        <v>5811</v>
      </c>
      <c r="E7990" s="370">
        <v>3000</v>
      </c>
      <c r="F7990" s="374" t="s">
        <v>9893</v>
      </c>
      <c r="G7990" s="350" t="s">
        <v>9894</v>
      </c>
      <c r="H7990" s="349" t="s">
        <v>6761</v>
      </c>
      <c r="I7990" s="349" t="s">
        <v>5793</v>
      </c>
      <c r="J7990" s="351" t="s">
        <v>6761</v>
      </c>
      <c r="K7990" s="352">
        <v>4</v>
      </c>
      <c r="L7990" s="353">
        <v>12</v>
      </c>
      <c r="M7990" s="377">
        <v>36000</v>
      </c>
      <c r="N7990" s="350">
        <v>4</v>
      </c>
      <c r="O7990" s="349">
        <v>6</v>
      </c>
      <c r="P7990" s="377">
        <v>18000</v>
      </c>
    </row>
    <row r="7991" spans="1:16" x14ac:dyDescent="0.2">
      <c r="A7991" s="348" t="s">
        <v>5780</v>
      </c>
      <c r="B7991" s="104" t="s">
        <v>423</v>
      </c>
      <c r="C7991" s="367" t="s">
        <v>99</v>
      </c>
      <c r="D7991" s="349" t="s">
        <v>5811</v>
      </c>
      <c r="E7991" s="370">
        <v>3000</v>
      </c>
      <c r="F7991" s="374" t="s">
        <v>9895</v>
      </c>
      <c r="G7991" s="350" t="s">
        <v>9896</v>
      </c>
      <c r="H7991" s="349" t="s">
        <v>8067</v>
      </c>
      <c r="I7991" s="349" t="s">
        <v>5785</v>
      </c>
      <c r="J7991" s="351" t="s">
        <v>8067</v>
      </c>
      <c r="K7991" s="352">
        <v>4</v>
      </c>
      <c r="L7991" s="353">
        <v>12</v>
      </c>
      <c r="M7991" s="377">
        <v>36000</v>
      </c>
      <c r="N7991" s="350">
        <v>4</v>
      </c>
      <c r="O7991" s="349">
        <v>6</v>
      </c>
      <c r="P7991" s="377">
        <v>18000</v>
      </c>
    </row>
    <row r="7992" spans="1:16" x14ac:dyDescent="0.2">
      <c r="A7992" s="348" t="s">
        <v>5780</v>
      </c>
      <c r="B7992" s="104" t="s">
        <v>423</v>
      </c>
      <c r="C7992" s="367" t="s">
        <v>99</v>
      </c>
      <c r="D7992" s="349" t="s">
        <v>5853</v>
      </c>
      <c r="E7992" s="370">
        <v>4000</v>
      </c>
      <c r="F7992" s="374" t="s">
        <v>9897</v>
      </c>
      <c r="G7992" s="350" t="s">
        <v>9898</v>
      </c>
      <c r="H7992" s="349" t="s">
        <v>1060</v>
      </c>
      <c r="I7992" s="349" t="s">
        <v>5793</v>
      </c>
      <c r="J7992" s="351" t="s">
        <v>1060</v>
      </c>
      <c r="K7992" s="352">
        <v>2</v>
      </c>
      <c r="L7992" s="353">
        <v>6</v>
      </c>
      <c r="M7992" s="377">
        <v>21200</v>
      </c>
      <c r="N7992" s="350">
        <v>4</v>
      </c>
      <c r="O7992" s="349">
        <v>6</v>
      </c>
      <c r="P7992" s="377">
        <v>24000</v>
      </c>
    </row>
    <row r="7993" spans="1:16" x14ac:dyDescent="0.2">
      <c r="A7993" s="348" t="s">
        <v>5780</v>
      </c>
      <c r="B7993" s="104" t="s">
        <v>423</v>
      </c>
      <c r="C7993" s="367" t="s">
        <v>99</v>
      </c>
      <c r="D7993" s="349" t="s">
        <v>5863</v>
      </c>
      <c r="E7993" s="370">
        <v>4000</v>
      </c>
      <c r="F7993" s="374" t="s">
        <v>9899</v>
      </c>
      <c r="G7993" s="350" t="s">
        <v>9900</v>
      </c>
      <c r="H7993" s="349" t="s">
        <v>1060</v>
      </c>
      <c r="I7993" s="349" t="s">
        <v>1028</v>
      </c>
      <c r="J7993" s="351" t="s">
        <v>1060</v>
      </c>
      <c r="K7993" s="352">
        <v>4</v>
      </c>
      <c r="L7993" s="353">
        <v>12</v>
      </c>
      <c r="M7993" s="377">
        <v>48000</v>
      </c>
      <c r="N7993" s="350">
        <v>4</v>
      </c>
      <c r="O7993" s="349">
        <v>6</v>
      </c>
      <c r="P7993" s="377">
        <v>24000</v>
      </c>
    </row>
    <row r="7994" spans="1:16" x14ac:dyDescent="0.2">
      <c r="A7994" s="348" t="s">
        <v>5780</v>
      </c>
      <c r="B7994" s="104" t="s">
        <v>423</v>
      </c>
      <c r="C7994" s="367" t="s">
        <v>99</v>
      </c>
      <c r="D7994" s="349" t="s">
        <v>9901</v>
      </c>
      <c r="E7994" s="370">
        <v>7000</v>
      </c>
      <c r="F7994" s="374" t="s">
        <v>9902</v>
      </c>
      <c r="G7994" s="350" t="s">
        <v>9903</v>
      </c>
      <c r="H7994" s="349" t="s">
        <v>1313</v>
      </c>
      <c r="I7994" s="349" t="s">
        <v>5793</v>
      </c>
      <c r="J7994" s="351" t="s">
        <v>1313</v>
      </c>
      <c r="K7994" s="352">
        <v>4</v>
      </c>
      <c r="L7994" s="353">
        <v>12</v>
      </c>
      <c r="M7994" s="377">
        <v>84000</v>
      </c>
      <c r="N7994" s="350">
        <v>4</v>
      </c>
      <c r="O7994" s="349">
        <v>6</v>
      </c>
      <c r="P7994" s="377">
        <v>42000</v>
      </c>
    </row>
    <row r="7995" spans="1:16" x14ac:dyDescent="0.2">
      <c r="A7995" s="348" t="s">
        <v>5780</v>
      </c>
      <c r="B7995" s="104" t="s">
        <v>423</v>
      </c>
      <c r="C7995" s="367" t="s">
        <v>99</v>
      </c>
      <c r="D7995" s="349" t="s">
        <v>7330</v>
      </c>
      <c r="E7995" s="370">
        <v>3500</v>
      </c>
      <c r="F7995" s="374" t="s">
        <v>9904</v>
      </c>
      <c r="G7995" s="350" t="s">
        <v>9905</v>
      </c>
      <c r="H7995" s="349" t="s">
        <v>3958</v>
      </c>
      <c r="I7995" s="349" t="s">
        <v>5814</v>
      </c>
      <c r="J7995" s="351" t="s">
        <v>3958</v>
      </c>
      <c r="K7995" s="352">
        <v>4</v>
      </c>
      <c r="L7995" s="353">
        <v>12</v>
      </c>
      <c r="M7995" s="377">
        <v>42000</v>
      </c>
      <c r="N7995" s="350">
        <v>4</v>
      </c>
      <c r="O7995" s="349">
        <v>6</v>
      </c>
      <c r="P7995" s="377">
        <v>21000</v>
      </c>
    </row>
    <row r="7996" spans="1:16" x14ac:dyDescent="0.2">
      <c r="A7996" s="348" t="s">
        <v>5780</v>
      </c>
      <c r="B7996" s="104" t="s">
        <v>423</v>
      </c>
      <c r="C7996" s="367" t="s">
        <v>99</v>
      </c>
      <c r="D7996" s="349" t="s">
        <v>6357</v>
      </c>
      <c r="E7996" s="370">
        <v>4000</v>
      </c>
      <c r="F7996" s="374" t="s">
        <v>9906</v>
      </c>
      <c r="G7996" s="350" t="s">
        <v>9907</v>
      </c>
      <c r="H7996" s="349" t="s">
        <v>5825</v>
      </c>
      <c r="I7996" s="349" t="s">
        <v>5793</v>
      </c>
      <c r="J7996" s="351" t="s">
        <v>5825</v>
      </c>
      <c r="K7996" s="352">
        <v>2</v>
      </c>
      <c r="L7996" s="353">
        <v>6</v>
      </c>
      <c r="M7996" s="377">
        <v>24000</v>
      </c>
      <c r="N7996" s="350">
        <v>0</v>
      </c>
      <c r="O7996" s="349">
        <v>0</v>
      </c>
      <c r="P7996" s="377">
        <v>0</v>
      </c>
    </row>
    <row r="7997" spans="1:16" x14ac:dyDescent="0.2">
      <c r="A7997" s="348" t="s">
        <v>5780</v>
      </c>
      <c r="B7997" s="104" t="s">
        <v>423</v>
      </c>
      <c r="C7997" s="367" t="s">
        <v>99</v>
      </c>
      <c r="D7997" s="349" t="s">
        <v>5863</v>
      </c>
      <c r="E7997" s="370">
        <v>3000</v>
      </c>
      <c r="F7997" s="374" t="s">
        <v>9908</v>
      </c>
      <c r="G7997" s="350" t="s">
        <v>9909</v>
      </c>
      <c r="H7997" s="349" t="s">
        <v>5875</v>
      </c>
      <c r="I7997" s="349" t="s">
        <v>5793</v>
      </c>
      <c r="J7997" s="351" t="s">
        <v>5875</v>
      </c>
      <c r="K7997" s="352">
        <v>4</v>
      </c>
      <c r="L7997" s="353">
        <v>12</v>
      </c>
      <c r="M7997" s="377">
        <v>36000</v>
      </c>
      <c r="N7997" s="350">
        <v>4</v>
      </c>
      <c r="O7997" s="349">
        <v>6</v>
      </c>
      <c r="P7997" s="377">
        <v>18000</v>
      </c>
    </row>
    <row r="7998" spans="1:16" x14ac:dyDescent="0.2">
      <c r="A7998" s="348" t="s">
        <v>5780</v>
      </c>
      <c r="B7998" s="104" t="s">
        <v>423</v>
      </c>
      <c r="C7998" s="367" t="s">
        <v>99</v>
      </c>
      <c r="D7998" s="349" t="s">
        <v>5817</v>
      </c>
      <c r="E7998" s="370">
        <v>2000</v>
      </c>
      <c r="F7998" s="374" t="s">
        <v>9910</v>
      </c>
      <c r="G7998" s="350" t="s">
        <v>9911</v>
      </c>
      <c r="H7998" s="349" t="s">
        <v>6100</v>
      </c>
      <c r="I7998" s="349" t="s">
        <v>1028</v>
      </c>
      <c r="J7998" s="351" t="s">
        <v>6100</v>
      </c>
      <c r="K7998" s="352">
        <v>4</v>
      </c>
      <c r="L7998" s="353">
        <v>12</v>
      </c>
      <c r="M7998" s="377">
        <v>24000</v>
      </c>
      <c r="N7998" s="350">
        <v>4</v>
      </c>
      <c r="O7998" s="349">
        <v>6</v>
      </c>
      <c r="P7998" s="377">
        <v>12000</v>
      </c>
    </row>
    <row r="7999" spans="1:16" x14ac:dyDescent="0.2">
      <c r="A7999" s="348" t="s">
        <v>5780</v>
      </c>
      <c r="B7999" s="104" t="s">
        <v>423</v>
      </c>
      <c r="C7999" s="367" t="s">
        <v>99</v>
      </c>
      <c r="D7999" s="349" t="s">
        <v>5948</v>
      </c>
      <c r="E7999" s="370">
        <v>4000</v>
      </c>
      <c r="F7999" s="374" t="s">
        <v>9912</v>
      </c>
      <c r="G7999" s="350" t="s">
        <v>9913</v>
      </c>
      <c r="H7999" s="349" t="s">
        <v>1060</v>
      </c>
      <c r="I7999" s="349" t="s">
        <v>5793</v>
      </c>
      <c r="J7999" s="351" t="s">
        <v>1060</v>
      </c>
      <c r="K7999" s="352">
        <v>3</v>
      </c>
      <c r="L7999" s="353">
        <v>7</v>
      </c>
      <c r="M7999" s="377">
        <v>28000</v>
      </c>
      <c r="N7999" s="350">
        <v>0</v>
      </c>
      <c r="O7999" s="349">
        <v>0</v>
      </c>
      <c r="P7999" s="377">
        <v>0</v>
      </c>
    </row>
    <row r="8000" spans="1:16" x14ac:dyDescent="0.2">
      <c r="A8000" s="348" t="s">
        <v>5780</v>
      </c>
      <c r="B8000" s="104" t="s">
        <v>423</v>
      </c>
      <c r="C8000" s="367" t="s">
        <v>99</v>
      </c>
      <c r="D8000" s="349" t="s">
        <v>5941</v>
      </c>
      <c r="E8000" s="370">
        <v>4000</v>
      </c>
      <c r="F8000" s="374" t="s">
        <v>9912</v>
      </c>
      <c r="G8000" s="350" t="s">
        <v>9913</v>
      </c>
      <c r="H8000" s="349" t="s">
        <v>1060</v>
      </c>
      <c r="I8000" s="349" t="s">
        <v>5793</v>
      </c>
      <c r="J8000" s="351" t="s">
        <v>1060</v>
      </c>
      <c r="K8000" s="352">
        <v>2</v>
      </c>
      <c r="L8000" s="353">
        <v>5</v>
      </c>
      <c r="M8000" s="377">
        <v>19333.333333333332</v>
      </c>
      <c r="N8000" s="350">
        <v>4</v>
      </c>
      <c r="O8000" s="349">
        <v>6</v>
      </c>
      <c r="P8000" s="377">
        <v>24000</v>
      </c>
    </row>
    <row r="8001" spans="1:16" x14ac:dyDescent="0.2">
      <c r="A8001" s="348" t="s">
        <v>5780</v>
      </c>
      <c r="B8001" s="104" t="s">
        <v>423</v>
      </c>
      <c r="C8001" s="367" t="s">
        <v>99</v>
      </c>
      <c r="D8001" s="349" t="s">
        <v>5929</v>
      </c>
      <c r="E8001" s="370">
        <v>2250</v>
      </c>
      <c r="F8001" s="374" t="s">
        <v>9914</v>
      </c>
      <c r="G8001" s="350" t="s">
        <v>9915</v>
      </c>
      <c r="H8001" s="349" t="s">
        <v>1060</v>
      </c>
      <c r="I8001" s="349" t="s">
        <v>1028</v>
      </c>
      <c r="J8001" s="351" t="s">
        <v>1060</v>
      </c>
      <c r="K8001" s="352">
        <v>4</v>
      </c>
      <c r="L8001" s="353">
        <v>12</v>
      </c>
      <c r="M8001" s="377">
        <v>27000</v>
      </c>
      <c r="N8001" s="350">
        <v>4</v>
      </c>
      <c r="O8001" s="349">
        <v>6</v>
      </c>
      <c r="P8001" s="377">
        <v>13500</v>
      </c>
    </row>
    <row r="8002" spans="1:16" x14ac:dyDescent="0.2">
      <c r="A8002" s="348" t="s">
        <v>5780</v>
      </c>
      <c r="B8002" s="104" t="s">
        <v>423</v>
      </c>
      <c r="C8002" s="367" t="s">
        <v>99</v>
      </c>
      <c r="D8002" s="349" t="s">
        <v>5811</v>
      </c>
      <c r="E8002" s="370">
        <v>2000</v>
      </c>
      <c r="F8002" s="374" t="s">
        <v>9916</v>
      </c>
      <c r="G8002" s="350" t="s">
        <v>9917</v>
      </c>
      <c r="H8002" s="349" t="s">
        <v>2174</v>
      </c>
      <c r="I8002" s="349" t="s">
        <v>5814</v>
      </c>
      <c r="J8002" s="351" t="s">
        <v>2174</v>
      </c>
      <c r="K8002" s="352">
        <v>4</v>
      </c>
      <c r="L8002" s="353">
        <v>12</v>
      </c>
      <c r="M8002" s="377">
        <v>24000</v>
      </c>
      <c r="N8002" s="350">
        <v>4</v>
      </c>
      <c r="O8002" s="349">
        <v>6</v>
      </c>
      <c r="P8002" s="377">
        <v>12000</v>
      </c>
    </row>
    <row r="8003" spans="1:16" x14ac:dyDescent="0.2">
      <c r="A8003" s="348" t="s">
        <v>5780</v>
      </c>
      <c r="B8003" s="104" t="s">
        <v>423</v>
      </c>
      <c r="C8003" s="367" t="s">
        <v>99</v>
      </c>
      <c r="D8003" s="349" t="s">
        <v>5817</v>
      </c>
      <c r="E8003" s="370">
        <v>2000</v>
      </c>
      <c r="F8003" s="374" t="s">
        <v>9918</v>
      </c>
      <c r="G8003" s="350" t="s">
        <v>9919</v>
      </c>
      <c r="H8003" s="349" t="s">
        <v>1060</v>
      </c>
      <c r="I8003" s="349" t="s">
        <v>5793</v>
      </c>
      <c r="J8003" s="351" t="s">
        <v>1060</v>
      </c>
      <c r="K8003" s="352">
        <v>4</v>
      </c>
      <c r="L8003" s="353">
        <v>12</v>
      </c>
      <c r="M8003" s="377">
        <v>24000</v>
      </c>
      <c r="N8003" s="350">
        <v>4</v>
      </c>
      <c r="O8003" s="349">
        <v>6</v>
      </c>
      <c r="P8003" s="377">
        <v>12000</v>
      </c>
    </row>
    <row r="8004" spans="1:16" x14ac:dyDescent="0.2">
      <c r="A8004" s="348" t="s">
        <v>5780</v>
      </c>
      <c r="B8004" s="104" t="s">
        <v>423</v>
      </c>
      <c r="C8004" s="367" t="s">
        <v>99</v>
      </c>
      <c r="D8004" s="349" t="s">
        <v>5929</v>
      </c>
      <c r="E8004" s="370">
        <v>2000</v>
      </c>
      <c r="F8004" s="374" t="s">
        <v>9920</v>
      </c>
      <c r="G8004" s="350" t="s">
        <v>9921</v>
      </c>
      <c r="H8004" s="349" t="s">
        <v>1060</v>
      </c>
      <c r="I8004" s="349" t="s">
        <v>1028</v>
      </c>
      <c r="J8004" s="351" t="s">
        <v>1060</v>
      </c>
      <c r="K8004" s="352">
        <v>4</v>
      </c>
      <c r="L8004" s="353">
        <v>7</v>
      </c>
      <c r="M8004" s="377">
        <v>14000</v>
      </c>
      <c r="N8004" s="350">
        <v>0</v>
      </c>
      <c r="O8004" s="349">
        <v>0</v>
      </c>
      <c r="P8004" s="377">
        <v>0</v>
      </c>
    </row>
    <row r="8005" spans="1:16" x14ac:dyDescent="0.2">
      <c r="A8005" s="348" t="s">
        <v>5780</v>
      </c>
      <c r="B8005" s="104" t="s">
        <v>423</v>
      </c>
      <c r="C8005" s="367" t="s">
        <v>99</v>
      </c>
      <c r="D8005" s="349" t="s">
        <v>6732</v>
      </c>
      <c r="E8005" s="370">
        <v>5000</v>
      </c>
      <c r="F8005" s="374" t="s">
        <v>9920</v>
      </c>
      <c r="G8005" s="350" t="s">
        <v>9921</v>
      </c>
      <c r="H8005" s="349" t="s">
        <v>1060</v>
      </c>
      <c r="I8005" s="349" t="s">
        <v>5793</v>
      </c>
      <c r="J8005" s="351" t="s">
        <v>1060</v>
      </c>
      <c r="K8005" s="352">
        <v>2</v>
      </c>
      <c r="L8005" s="353">
        <v>5</v>
      </c>
      <c r="M8005" s="377">
        <v>21833.333333333332</v>
      </c>
      <c r="N8005" s="350">
        <v>4</v>
      </c>
      <c r="O8005" s="349">
        <v>6</v>
      </c>
      <c r="P8005" s="377">
        <v>30000</v>
      </c>
    </row>
    <row r="8006" spans="1:16" x14ac:dyDescent="0.2">
      <c r="A8006" s="348" t="s">
        <v>5780</v>
      </c>
      <c r="B8006" s="104" t="s">
        <v>423</v>
      </c>
      <c r="C8006" s="367" t="s">
        <v>99</v>
      </c>
      <c r="D8006" s="349" t="s">
        <v>5870</v>
      </c>
      <c r="E8006" s="370">
        <v>4000</v>
      </c>
      <c r="F8006" s="374" t="s">
        <v>9922</v>
      </c>
      <c r="G8006" s="350" t="s">
        <v>9923</v>
      </c>
      <c r="H8006" s="349" t="s">
        <v>4514</v>
      </c>
      <c r="I8006" s="349" t="s">
        <v>5793</v>
      </c>
      <c r="J8006" s="351" t="s">
        <v>4514</v>
      </c>
      <c r="K8006" s="352">
        <v>4</v>
      </c>
      <c r="L8006" s="353">
        <v>12</v>
      </c>
      <c r="M8006" s="377">
        <v>48000</v>
      </c>
      <c r="N8006" s="350">
        <v>4</v>
      </c>
      <c r="O8006" s="349">
        <v>6</v>
      </c>
      <c r="P8006" s="377">
        <v>24000</v>
      </c>
    </row>
    <row r="8007" spans="1:16" x14ac:dyDescent="0.2">
      <c r="A8007" s="348" t="s">
        <v>5780</v>
      </c>
      <c r="B8007" s="104" t="s">
        <v>423</v>
      </c>
      <c r="C8007" s="367" t="s">
        <v>99</v>
      </c>
      <c r="D8007" s="349" t="s">
        <v>5808</v>
      </c>
      <c r="E8007" s="370">
        <v>3000</v>
      </c>
      <c r="F8007" s="374" t="s">
        <v>9924</v>
      </c>
      <c r="G8007" s="350" t="s">
        <v>9925</v>
      </c>
      <c r="H8007" s="349" t="s">
        <v>5524</v>
      </c>
      <c r="I8007" s="349" t="s">
        <v>5793</v>
      </c>
      <c r="J8007" s="351" t="s">
        <v>5524</v>
      </c>
      <c r="K8007" s="352">
        <v>2</v>
      </c>
      <c r="L8007" s="353">
        <v>5</v>
      </c>
      <c r="M8007" s="377">
        <v>12500</v>
      </c>
      <c r="N8007" s="350">
        <v>4</v>
      </c>
      <c r="O8007" s="349">
        <v>6</v>
      </c>
      <c r="P8007" s="377">
        <v>18000</v>
      </c>
    </row>
    <row r="8008" spans="1:16" x14ac:dyDescent="0.2">
      <c r="A8008" s="348" t="s">
        <v>5780</v>
      </c>
      <c r="B8008" s="104" t="s">
        <v>423</v>
      </c>
      <c r="C8008" s="367" t="s">
        <v>99</v>
      </c>
      <c r="D8008" s="349" t="s">
        <v>5811</v>
      </c>
      <c r="E8008" s="370">
        <v>3000</v>
      </c>
      <c r="F8008" s="374" t="s">
        <v>9926</v>
      </c>
      <c r="G8008" s="350" t="s">
        <v>9927</v>
      </c>
      <c r="H8008" s="349" t="s">
        <v>9928</v>
      </c>
      <c r="I8008" s="349" t="s">
        <v>5793</v>
      </c>
      <c r="J8008" s="351" t="s">
        <v>9928</v>
      </c>
      <c r="K8008" s="352">
        <v>1</v>
      </c>
      <c r="L8008" s="353">
        <v>1</v>
      </c>
      <c r="M8008" s="377">
        <v>3000</v>
      </c>
      <c r="N8008" s="350">
        <v>1</v>
      </c>
      <c r="O8008" s="349">
        <v>2</v>
      </c>
      <c r="P8008" s="377">
        <v>6000</v>
      </c>
    </row>
    <row r="8009" spans="1:16" x14ac:dyDescent="0.2">
      <c r="A8009" s="348" t="s">
        <v>5780</v>
      </c>
      <c r="B8009" s="104" t="s">
        <v>423</v>
      </c>
      <c r="C8009" s="367" t="s">
        <v>99</v>
      </c>
      <c r="D8009" s="349" t="s">
        <v>5863</v>
      </c>
      <c r="E8009" s="370">
        <v>4000</v>
      </c>
      <c r="F8009" s="374" t="s">
        <v>9929</v>
      </c>
      <c r="G8009" s="350" t="s">
        <v>9930</v>
      </c>
      <c r="H8009" s="349" t="s">
        <v>5821</v>
      </c>
      <c r="I8009" s="349" t="s">
        <v>5793</v>
      </c>
      <c r="J8009" s="351" t="s">
        <v>5821</v>
      </c>
      <c r="K8009" s="352">
        <v>4</v>
      </c>
      <c r="L8009" s="353">
        <v>12</v>
      </c>
      <c r="M8009" s="377">
        <v>48000</v>
      </c>
      <c r="N8009" s="350">
        <v>0</v>
      </c>
      <c r="O8009" s="349">
        <v>0</v>
      </c>
      <c r="P8009" s="377">
        <v>0</v>
      </c>
    </row>
    <row r="8010" spans="1:16" x14ac:dyDescent="0.2">
      <c r="A8010" s="348" t="s">
        <v>5780</v>
      </c>
      <c r="B8010" s="104" t="s">
        <v>423</v>
      </c>
      <c r="C8010" s="367" t="s">
        <v>99</v>
      </c>
      <c r="D8010" s="349" t="s">
        <v>6463</v>
      </c>
      <c r="E8010" s="370">
        <v>4000</v>
      </c>
      <c r="F8010" s="374" t="s">
        <v>9931</v>
      </c>
      <c r="G8010" s="350" t="s">
        <v>9932</v>
      </c>
      <c r="H8010" s="349" t="s">
        <v>5539</v>
      </c>
      <c r="I8010" s="349" t="s">
        <v>5793</v>
      </c>
      <c r="J8010" s="351" t="s">
        <v>5539</v>
      </c>
      <c r="K8010" s="352">
        <v>4</v>
      </c>
      <c r="L8010" s="353">
        <v>12</v>
      </c>
      <c r="M8010" s="377">
        <v>48000</v>
      </c>
      <c r="N8010" s="350">
        <v>4</v>
      </c>
      <c r="O8010" s="349">
        <v>6</v>
      </c>
      <c r="P8010" s="377">
        <v>24000</v>
      </c>
    </row>
    <row r="8011" spans="1:16" x14ac:dyDescent="0.2">
      <c r="A8011" s="348" t="s">
        <v>5780</v>
      </c>
      <c r="B8011" s="104" t="s">
        <v>423</v>
      </c>
      <c r="C8011" s="367" t="s">
        <v>99</v>
      </c>
      <c r="D8011" s="349" t="s">
        <v>9933</v>
      </c>
      <c r="E8011" s="370">
        <v>4000</v>
      </c>
      <c r="F8011" s="374" t="s">
        <v>9934</v>
      </c>
      <c r="G8011" s="350" t="s">
        <v>9935</v>
      </c>
      <c r="H8011" s="349" t="s">
        <v>1060</v>
      </c>
      <c r="I8011" s="349" t="s">
        <v>5793</v>
      </c>
      <c r="J8011" s="351" t="s">
        <v>1060</v>
      </c>
      <c r="K8011" s="352">
        <v>2</v>
      </c>
      <c r="L8011" s="353">
        <v>4</v>
      </c>
      <c r="M8011" s="377">
        <v>14000</v>
      </c>
      <c r="N8011" s="350">
        <v>4</v>
      </c>
      <c r="O8011" s="349">
        <v>6</v>
      </c>
      <c r="P8011" s="377">
        <v>24000</v>
      </c>
    </row>
    <row r="8012" spans="1:16" x14ac:dyDescent="0.2">
      <c r="A8012" s="348" t="s">
        <v>5780</v>
      </c>
      <c r="B8012" s="104" t="s">
        <v>423</v>
      </c>
      <c r="C8012" s="367" t="s">
        <v>99</v>
      </c>
      <c r="D8012" s="349" t="s">
        <v>5794</v>
      </c>
      <c r="E8012" s="370">
        <v>4000</v>
      </c>
      <c r="F8012" s="374" t="s">
        <v>9936</v>
      </c>
      <c r="G8012" s="350" t="s">
        <v>9937</v>
      </c>
      <c r="H8012" s="349" t="s">
        <v>5826</v>
      </c>
      <c r="I8012" s="349" t="s">
        <v>5793</v>
      </c>
      <c r="J8012" s="351" t="s">
        <v>5826</v>
      </c>
      <c r="K8012" s="352">
        <v>4</v>
      </c>
      <c r="L8012" s="353">
        <v>12</v>
      </c>
      <c r="M8012" s="377">
        <v>48000</v>
      </c>
      <c r="N8012" s="350">
        <v>4</v>
      </c>
      <c r="O8012" s="349">
        <v>6</v>
      </c>
      <c r="P8012" s="377">
        <v>24000</v>
      </c>
    </row>
    <row r="8013" spans="1:16" x14ac:dyDescent="0.2">
      <c r="A8013" s="348" t="s">
        <v>5780</v>
      </c>
      <c r="B8013" s="104" t="s">
        <v>423</v>
      </c>
      <c r="C8013" s="367" t="s">
        <v>99</v>
      </c>
      <c r="D8013" s="349" t="s">
        <v>5794</v>
      </c>
      <c r="E8013" s="370">
        <v>3500</v>
      </c>
      <c r="F8013" s="374" t="s">
        <v>9938</v>
      </c>
      <c r="G8013" s="350" t="s">
        <v>9939</v>
      </c>
      <c r="H8013" s="349" t="s">
        <v>5794</v>
      </c>
      <c r="I8013" s="349" t="s">
        <v>5793</v>
      </c>
      <c r="J8013" s="351" t="s">
        <v>5794</v>
      </c>
      <c r="K8013" s="352">
        <v>1</v>
      </c>
      <c r="L8013" s="353">
        <v>3</v>
      </c>
      <c r="M8013" s="377">
        <v>10500</v>
      </c>
      <c r="N8013" s="350">
        <v>0</v>
      </c>
      <c r="O8013" s="349">
        <v>0</v>
      </c>
      <c r="P8013" s="377">
        <v>0</v>
      </c>
    </row>
    <row r="8014" spans="1:16" x14ac:dyDescent="0.2">
      <c r="A8014" s="348" t="s">
        <v>5780</v>
      </c>
      <c r="B8014" s="104" t="s">
        <v>423</v>
      </c>
      <c r="C8014" s="367" t="s">
        <v>99</v>
      </c>
      <c r="D8014" s="349" t="s">
        <v>5811</v>
      </c>
      <c r="E8014" s="370">
        <v>2500</v>
      </c>
      <c r="F8014" s="374" t="s">
        <v>9940</v>
      </c>
      <c r="G8014" s="350" t="s">
        <v>9941</v>
      </c>
      <c r="H8014" s="349" t="s">
        <v>5794</v>
      </c>
      <c r="I8014" s="349" t="s">
        <v>5793</v>
      </c>
      <c r="J8014" s="351" t="s">
        <v>5794</v>
      </c>
      <c r="K8014" s="352">
        <v>4</v>
      </c>
      <c r="L8014" s="353">
        <v>12</v>
      </c>
      <c r="M8014" s="377">
        <v>30000</v>
      </c>
      <c r="N8014" s="350">
        <v>4</v>
      </c>
      <c r="O8014" s="349">
        <v>6</v>
      </c>
      <c r="P8014" s="377">
        <v>15000</v>
      </c>
    </row>
    <row r="8015" spans="1:16" x14ac:dyDescent="0.2">
      <c r="A8015" s="348" t="s">
        <v>5780</v>
      </c>
      <c r="B8015" s="104" t="s">
        <v>423</v>
      </c>
      <c r="C8015" s="367" t="s">
        <v>99</v>
      </c>
      <c r="D8015" s="349" t="s">
        <v>5797</v>
      </c>
      <c r="E8015" s="370">
        <v>3000</v>
      </c>
      <c r="F8015" s="374" t="s">
        <v>9942</v>
      </c>
      <c r="G8015" s="350" t="s">
        <v>9943</v>
      </c>
      <c r="H8015" s="349" t="s">
        <v>1060</v>
      </c>
      <c r="I8015" s="349" t="s">
        <v>5793</v>
      </c>
      <c r="J8015" s="351" t="s">
        <v>1060</v>
      </c>
      <c r="K8015" s="352">
        <v>2</v>
      </c>
      <c r="L8015" s="353">
        <v>5</v>
      </c>
      <c r="M8015" s="377">
        <v>12500</v>
      </c>
      <c r="N8015" s="350">
        <v>4</v>
      </c>
      <c r="O8015" s="349">
        <v>6</v>
      </c>
      <c r="P8015" s="377">
        <v>18000</v>
      </c>
    </row>
    <row r="8016" spans="1:16" x14ac:dyDescent="0.2">
      <c r="A8016" s="348" t="s">
        <v>5780</v>
      </c>
      <c r="B8016" s="104" t="s">
        <v>423</v>
      </c>
      <c r="C8016" s="367" t="s">
        <v>99</v>
      </c>
      <c r="D8016" s="349" t="s">
        <v>5811</v>
      </c>
      <c r="E8016" s="370">
        <v>3000</v>
      </c>
      <c r="F8016" s="374" t="s">
        <v>9944</v>
      </c>
      <c r="G8016" s="350" t="s">
        <v>9945</v>
      </c>
      <c r="H8016" s="349" t="s">
        <v>9928</v>
      </c>
      <c r="I8016" s="349" t="s">
        <v>5793</v>
      </c>
      <c r="J8016" s="351" t="s">
        <v>9928</v>
      </c>
      <c r="K8016" s="352">
        <v>1</v>
      </c>
      <c r="L8016" s="353">
        <v>1</v>
      </c>
      <c r="M8016" s="377">
        <v>3000</v>
      </c>
      <c r="N8016" s="350">
        <v>4</v>
      </c>
      <c r="O8016" s="349">
        <v>6</v>
      </c>
      <c r="P8016" s="377">
        <v>18000</v>
      </c>
    </row>
    <row r="8017" spans="1:16" x14ac:dyDescent="0.2">
      <c r="A8017" s="348" t="s">
        <v>5780</v>
      </c>
      <c r="B8017" s="104" t="s">
        <v>423</v>
      </c>
      <c r="C8017" s="367" t="s">
        <v>99</v>
      </c>
      <c r="D8017" s="349" t="s">
        <v>5880</v>
      </c>
      <c r="E8017" s="370">
        <v>3000</v>
      </c>
      <c r="F8017" s="374" t="s">
        <v>9946</v>
      </c>
      <c r="G8017" s="350" t="s">
        <v>9947</v>
      </c>
      <c r="H8017" s="349" t="s">
        <v>1026</v>
      </c>
      <c r="I8017" s="349" t="s">
        <v>5793</v>
      </c>
      <c r="J8017" s="351" t="s">
        <v>1026</v>
      </c>
      <c r="K8017" s="352">
        <v>4</v>
      </c>
      <c r="L8017" s="353">
        <v>12</v>
      </c>
      <c r="M8017" s="377">
        <v>36000</v>
      </c>
      <c r="N8017" s="350">
        <v>4</v>
      </c>
      <c r="O8017" s="349">
        <v>6</v>
      </c>
      <c r="P8017" s="377">
        <v>18000</v>
      </c>
    </row>
    <row r="8018" spans="1:16" x14ac:dyDescent="0.2">
      <c r="A8018" s="348" t="s">
        <v>5780</v>
      </c>
      <c r="B8018" s="104" t="s">
        <v>423</v>
      </c>
      <c r="C8018" s="367" t="s">
        <v>99</v>
      </c>
      <c r="D8018" s="349" t="s">
        <v>5794</v>
      </c>
      <c r="E8018" s="370">
        <v>4000</v>
      </c>
      <c r="F8018" s="374" t="s">
        <v>9948</v>
      </c>
      <c r="G8018" s="350" t="s">
        <v>9949</v>
      </c>
      <c r="H8018" s="349" t="s">
        <v>5794</v>
      </c>
      <c r="I8018" s="349" t="s">
        <v>5793</v>
      </c>
      <c r="J8018" s="351" t="s">
        <v>5794</v>
      </c>
      <c r="K8018" s="352">
        <v>4</v>
      </c>
      <c r="L8018" s="353">
        <v>12</v>
      </c>
      <c r="M8018" s="377">
        <v>48000</v>
      </c>
      <c r="N8018" s="350">
        <v>4</v>
      </c>
      <c r="O8018" s="349">
        <v>6</v>
      </c>
      <c r="P8018" s="377">
        <v>24000</v>
      </c>
    </row>
    <row r="8019" spans="1:16" x14ac:dyDescent="0.2">
      <c r="A8019" s="348" t="s">
        <v>5780</v>
      </c>
      <c r="B8019" s="104" t="s">
        <v>423</v>
      </c>
      <c r="C8019" s="367" t="s">
        <v>99</v>
      </c>
      <c r="D8019" s="349" t="s">
        <v>5811</v>
      </c>
      <c r="E8019" s="370">
        <v>3000</v>
      </c>
      <c r="F8019" s="374" t="s">
        <v>9950</v>
      </c>
      <c r="G8019" s="350" t="s">
        <v>9951</v>
      </c>
      <c r="H8019" s="349" t="s">
        <v>9658</v>
      </c>
      <c r="I8019" s="349" t="s">
        <v>5785</v>
      </c>
      <c r="J8019" s="351" t="s">
        <v>9658</v>
      </c>
      <c r="K8019" s="352">
        <v>4</v>
      </c>
      <c r="L8019" s="353">
        <v>12</v>
      </c>
      <c r="M8019" s="377">
        <v>36000</v>
      </c>
      <c r="N8019" s="350">
        <v>4</v>
      </c>
      <c r="O8019" s="349">
        <v>6</v>
      </c>
      <c r="P8019" s="377">
        <v>18000</v>
      </c>
    </row>
    <row r="8020" spans="1:16" x14ac:dyDescent="0.2">
      <c r="A8020" s="348" t="s">
        <v>5780</v>
      </c>
      <c r="B8020" s="104" t="s">
        <v>423</v>
      </c>
      <c r="C8020" s="367" t="s">
        <v>99</v>
      </c>
      <c r="D8020" s="349" t="s">
        <v>9952</v>
      </c>
      <c r="E8020" s="370">
        <v>4500</v>
      </c>
      <c r="F8020" s="374" t="s">
        <v>9953</v>
      </c>
      <c r="G8020" s="350" t="s">
        <v>9954</v>
      </c>
      <c r="H8020" s="349" t="s">
        <v>6142</v>
      </c>
      <c r="I8020" s="349" t="s">
        <v>5785</v>
      </c>
      <c r="J8020" s="351" t="s">
        <v>6142</v>
      </c>
      <c r="K8020" s="352">
        <v>4</v>
      </c>
      <c r="L8020" s="353">
        <v>12</v>
      </c>
      <c r="M8020" s="377">
        <v>54000</v>
      </c>
      <c r="N8020" s="350">
        <v>4</v>
      </c>
      <c r="O8020" s="349">
        <v>6</v>
      </c>
      <c r="P8020" s="377">
        <v>27000</v>
      </c>
    </row>
    <row r="8021" spans="1:16" x14ac:dyDescent="0.2">
      <c r="A8021" s="348" t="s">
        <v>5780</v>
      </c>
      <c r="B8021" s="104" t="s">
        <v>423</v>
      </c>
      <c r="C8021" s="367" t="s">
        <v>99</v>
      </c>
      <c r="D8021" s="349" t="s">
        <v>5870</v>
      </c>
      <c r="E8021" s="370">
        <v>4000</v>
      </c>
      <c r="F8021" s="374" t="s">
        <v>9955</v>
      </c>
      <c r="G8021" s="350" t="s">
        <v>9956</v>
      </c>
      <c r="H8021" s="349" t="s">
        <v>5873</v>
      </c>
      <c r="I8021" s="349" t="s">
        <v>5793</v>
      </c>
      <c r="J8021" s="351" t="s">
        <v>5873</v>
      </c>
      <c r="K8021" s="352">
        <v>4</v>
      </c>
      <c r="L8021" s="353">
        <v>12</v>
      </c>
      <c r="M8021" s="377">
        <v>48000</v>
      </c>
      <c r="N8021" s="350">
        <v>4</v>
      </c>
      <c r="O8021" s="349">
        <v>6</v>
      </c>
      <c r="P8021" s="377">
        <v>24000</v>
      </c>
    </row>
    <row r="8022" spans="1:16" x14ac:dyDescent="0.2">
      <c r="A8022" s="348" t="s">
        <v>5780</v>
      </c>
      <c r="B8022" s="104" t="s">
        <v>423</v>
      </c>
      <c r="C8022" s="367" t="s">
        <v>99</v>
      </c>
      <c r="D8022" s="349" t="s">
        <v>5794</v>
      </c>
      <c r="E8022" s="370">
        <v>4000</v>
      </c>
      <c r="F8022" s="374" t="s">
        <v>9957</v>
      </c>
      <c r="G8022" s="350" t="s">
        <v>9958</v>
      </c>
      <c r="H8022" s="349" t="s">
        <v>5794</v>
      </c>
      <c r="I8022" s="349" t="s">
        <v>5793</v>
      </c>
      <c r="J8022" s="351" t="s">
        <v>5794</v>
      </c>
      <c r="K8022" s="352">
        <v>4</v>
      </c>
      <c r="L8022" s="353">
        <v>12</v>
      </c>
      <c r="M8022" s="377">
        <v>48000</v>
      </c>
      <c r="N8022" s="350">
        <v>4</v>
      </c>
      <c r="O8022" s="349">
        <v>6</v>
      </c>
      <c r="P8022" s="377">
        <v>24000</v>
      </c>
    </row>
    <row r="8023" spans="1:16" x14ac:dyDescent="0.2">
      <c r="A8023" s="348" t="s">
        <v>5780</v>
      </c>
      <c r="B8023" s="104" t="s">
        <v>423</v>
      </c>
      <c r="C8023" s="367" t="s">
        <v>99</v>
      </c>
      <c r="D8023" s="349" t="s">
        <v>5863</v>
      </c>
      <c r="E8023" s="370">
        <v>4000</v>
      </c>
      <c r="F8023" s="374" t="s">
        <v>9959</v>
      </c>
      <c r="G8023" s="350" t="s">
        <v>9960</v>
      </c>
      <c r="H8023" s="349" t="s">
        <v>5820</v>
      </c>
      <c r="I8023" s="349" t="s">
        <v>1028</v>
      </c>
      <c r="J8023" s="351" t="s">
        <v>5820</v>
      </c>
      <c r="K8023" s="352">
        <v>4</v>
      </c>
      <c r="L8023" s="353">
        <v>12</v>
      </c>
      <c r="M8023" s="377">
        <v>48000</v>
      </c>
      <c r="N8023" s="350">
        <v>4</v>
      </c>
      <c r="O8023" s="349">
        <v>6</v>
      </c>
      <c r="P8023" s="377">
        <v>24000</v>
      </c>
    </row>
    <row r="8024" spans="1:16" x14ac:dyDescent="0.2">
      <c r="A8024" s="348" t="s">
        <v>5780</v>
      </c>
      <c r="B8024" s="104" t="s">
        <v>423</v>
      </c>
      <c r="C8024" s="367" t="s">
        <v>99</v>
      </c>
      <c r="D8024" s="349" t="s">
        <v>5863</v>
      </c>
      <c r="E8024" s="370">
        <v>4000</v>
      </c>
      <c r="F8024" s="374" t="s">
        <v>9961</v>
      </c>
      <c r="G8024" s="350" t="s">
        <v>9962</v>
      </c>
      <c r="H8024" s="349" t="s">
        <v>5821</v>
      </c>
      <c r="I8024" s="349" t="s">
        <v>5793</v>
      </c>
      <c r="J8024" s="351" t="s">
        <v>5821</v>
      </c>
      <c r="K8024" s="352">
        <v>4</v>
      </c>
      <c r="L8024" s="353">
        <v>12</v>
      </c>
      <c r="M8024" s="377">
        <v>48000</v>
      </c>
      <c r="N8024" s="350">
        <v>4</v>
      </c>
      <c r="O8024" s="349">
        <v>6</v>
      </c>
      <c r="P8024" s="377">
        <v>24000</v>
      </c>
    </row>
    <row r="8025" spans="1:16" x14ac:dyDescent="0.2">
      <c r="A8025" s="348" t="s">
        <v>5780</v>
      </c>
      <c r="B8025" s="104" t="s">
        <v>423</v>
      </c>
      <c r="C8025" s="367" t="s">
        <v>99</v>
      </c>
      <c r="D8025" s="349" t="s">
        <v>5941</v>
      </c>
      <c r="E8025" s="370">
        <v>4000</v>
      </c>
      <c r="F8025" s="374" t="s">
        <v>9963</v>
      </c>
      <c r="G8025" s="350" t="s">
        <v>9964</v>
      </c>
      <c r="H8025" s="349" t="s">
        <v>1060</v>
      </c>
      <c r="I8025" s="349" t="s">
        <v>5793</v>
      </c>
      <c r="J8025" s="351" t="s">
        <v>1060</v>
      </c>
      <c r="K8025" s="352">
        <v>2</v>
      </c>
      <c r="L8025" s="353">
        <v>5</v>
      </c>
      <c r="M8025" s="377">
        <v>19466.666666666668</v>
      </c>
      <c r="N8025" s="350">
        <v>4</v>
      </c>
      <c r="O8025" s="349">
        <v>6</v>
      </c>
      <c r="P8025" s="377">
        <v>24000</v>
      </c>
    </row>
    <row r="8026" spans="1:16" x14ac:dyDescent="0.2">
      <c r="A8026" s="348" t="s">
        <v>5780</v>
      </c>
      <c r="B8026" s="104" t="s">
        <v>423</v>
      </c>
      <c r="C8026" s="367" t="s">
        <v>99</v>
      </c>
      <c r="D8026" s="349" t="s">
        <v>5797</v>
      </c>
      <c r="E8026" s="370">
        <v>4000</v>
      </c>
      <c r="F8026" s="374" t="s">
        <v>9965</v>
      </c>
      <c r="G8026" s="350" t="s">
        <v>9966</v>
      </c>
      <c r="H8026" s="349" t="s">
        <v>1060</v>
      </c>
      <c r="I8026" s="349" t="s">
        <v>5793</v>
      </c>
      <c r="J8026" s="351" t="s">
        <v>1060</v>
      </c>
      <c r="K8026" s="352">
        <v>2</v>
      </c>
      <c r="L8026" s="353">
        <v>5</v>
      </c>
      <c r="M8026" s="377">
        <v>16666.666666666668</v>
      </c>
      <c r="N8026" s="350">
        <v>4</v>
      </c>
      <c r="O8026" s="349">
        <v>6</v>
      </c>
      <c r="P8026" s="377">
        <v>24000</v>
      </c>
    </row>
    <row r="8027" spans="1:16" x14ac:dyDescent="0.2">
      <c r="A8027" s="348" t="s">
        <v>5780</v>
      </c>
      <c r="B8027" s="104" t="s">
        <v>423</v>
      </c>
      <c r="C8027" s="367" t="s">
        <v>99</v>
      </c>
      <c r="D8027" s="349" t="s">
        <v>4514</v>
      </c>
      <c r="E8027" s="370">
        <v>4000</v>
      </c>
      <c r="F8027" s="374" t="s">
        <v>9967</v>
      </c>
      <c r="G8027" s="350" t="s">
        <v>9968</v>
      </c>
      <c r="H8027" s="349" t="s">
        <v>5825</v>
      </c>
      <c r="I8027" s="349" t="s">
        <v>1028</v>
      </c>
      <c r="J8027" s="351" t="s">
        <v>5825</v>
      </c>
      <c r="K8027" s="352">
        <v>4</v>
      </c>
      <c r="L8027" s="353">
        <v>12</v>
      </c>
      <c r="M8027" s="377">
        <v>48000</v>
      </c>
      <c r="N8027" s="350">
        <v>4</v>
      </c>
      <c r="O8027" s="349">
        <v>6</v>
      </c>
      <c r="P8027" s="377">
        <v>24000</v>
      </c>
    </row>
    <row r="8028" spans="1:16" x14ac:dyDescent="0.2">
      <c r="A8028" s="348" t="s">
        <v>5780</v>
      </c>
      <c r="B8028" s="104" t="s">
        <v>423</v>
      </c>
      <c r="C8028" s="367" t="s">
        <v>99</v>
      </c>
      <c r="D8028" s="349" t="s">
        <v>4514</v>
      </c>
      <c r="E8028" s="370">
        <v>3000</v>
      </c>
      <c r="F8028" s="374" t="s">
        <v>9969</v>
      </c>
      <c r="G8028" s="350" t="s">
        <v>9970</v>
      </c>
      <c r="H8028" s="349" t="s">
        <v>5849</v>
      </c>
      <c r="I8028" s="349" t="s">
        <v>5793</v>
      </c>
      <c r="J8028" s="351" t="s">
        <v>5849</v>
      </c>
      <c r="K8028" s="352">
        <v>3</v>
      </c>
      <c r="L8028" s="353">
        <v>9</v>
      </c>
      <c r="M8028" s="377">
        <v>27000</v>
      </c>
      <c r="N8028" s="350">
        <v>0</v>
      </c>
      <c r="O8028" s="349">
        <v>0</v>
      </c>
      <c r="P8028" s="377">
        <v>0</v>
      </c>
    </row>
    <row r="8029" spans="1:16" x14ac:dyDescent="0.2">
      <c r="A8029" s="348" t="s">
        <v>5780</v>
      </c>
      <c r="B8029" s="104" t="s">
        <v>423</v>
      </c>
      <c r="C8029" s="367" t="s">
        <v>99</v>
      </c>
      <c r="D8029" s="349" t="s">
        <v>6594</v>
      </c>
      <c r="E8029" s="370">
        <v>4000</v>
      </c>
      <c r="F8029" s="374" t="s">
        <v>9971</v>
      </c>
      <c r="G8029" s="350" t="s">
        <v>9972</v>
      </c>
      <c r="H8029" s="349" t="s">
        <v>1160</v>
      </c>
      <c r="I8029" s="349" t="s">
        <v>5793</v>
      </c>
      <c r="J8029" s="351" t="s">
        <v>1160</v>
      </c>
      <c r="K8029" s="352">
        <v>4</v>
      </c>
      <c r="L8029" s="353">
        <v>12</v>
      </c>
      <c r="M8029" s="377">
        <v>48000</v>
      </c>
      <c r="N8029" s="350">
        <v>4</v>
      </c>
      <c r="O8029" s="349">
        <v>6</v>
      </c>
      <c r="P8029" s="377">
        <v>24000</v>
      </c>
    </row>
    <row r="8030" spans="1:16" x14ac:dyDescent="0.2">
      <c r="A8030" s="348" t="s">
        <v>5780</v>
      </c>
      <c r="B8030" s="104" t="s">
        <v>423</v>
      </c>
      <c r="C8030" s="367" t="s">
        <v>99</v>
      </c>
      <c r="D8030" s="349" t="s">
        <v>5948</v>
      </c>
      <c r="E8030" s="370">
        <v>4000</v>
      </c>
      <c r="F8030" s="374" t="s">
        <v>9973</v>
      </c>
      <c r="G8030" s="350" t="s">
        <v>9974</v>
      </c>
      <c r="H8030" s="349" t="s">
        <v>1060</v>
      </c>
      <c r="I8030" s="349" t="s">
        <v>5793</v>
      </c>
      <c r="J8030" s="351" t="s">
        <v>1060</v>
      </c>
      <c r="K8030" s="352">
        <v>4</v>
      </c>
      <c r="L8030" s="353">
        <v>12</v>
      </c>
      <c r="M8030" s="377">
        <v>48000</v>
      </c>
      <c r="N8030" s="350">
        <v>4</v>
      </c>
      <c r="O8030" s="349">
        <v>6</v>
      </c>
      <c r="P8030" s="377">
        <v>24000</v>
      </c>
    </row>
    <row r="8031" spans="1:16" x14ac:dyDescent="0.2">
      <c r="A8031" s="348" t="s">
        <v>5780</v>
      </c>
      <c r="B8031" s="104" t="s">
        <v>423</v>
      </c>
      <c r="C8031" s="367" t="s">
        <v>99</v>
      </c>
      <c r="D8031" s="349" t="s">
        <v>5863</v>
      </c>
      <c r="E8031" s="370">
        <v>4500</v>
      </c>
      <c r="F8031" s="374" t="s">
        <v>9975</v>
      </c>
      <c r="G8031" s="350" t="s">
        <v>9976</v>
      </c>
      <c r="H8031" s="349" t="s">
        <v>5821</v>
      </c>
      <c r="I8031" s="349" t="s">
        <v>5793</v>
      </c>
      <c r="J8031" s="351" t="s">
        <v>5821</v>
      </c>
      <c r="K8031" s="352">
        <v>4</v>
      </c>
      <c r="L8031" s="353">
        <v>12</v>
      </c>
      <c r="M8031" s="377">
        <v>54000</v>
      </c>
      <c r="N8031" s="350">
        <v>4</v>
      </c>
      <c r="O8031" s="349">
        <v>6</v>
      </c>
      <c r="P8031" s="377">
        <v>27000</v>
      </c>
    </row>
    <row r="8032" spans="1:16" x14ac:dyDescent="0.2">
      <c r="A8032" s="348" t="s">
        <v>5780</v>
      </c>
      <c r="B8032" s="104" t="s">
        <v>423</v>
      </c>
      <c r="C8032" s="367" t="s">
        <v>99</v>
      </c>
      <c r="D8032" s="349" t="s">
        <v>5794</v>
      </c>
      <c r="E8032" s="370">
        <v>3500</v>
      </c>
      <c r="F8032" s="374" t="s">
        <v>9977</v>
      </c>
      <c r="G8032" s="350" t="s">
        <v>9978</v>
      </c>
      <c r="H8032" s="349" t="s">
        <v>5794</v>
      </c>
      <c r="I8032" s="349" t="s">
        <v>5793</v>
      </c>
      <c r="J8032" s="351" t="s">
        <v>5794</v>
      </c>
      <c r="K8032" s="352">
        <v>4</v>
      </c>
      <c r="L8032" s="353">
        <v>12</v>
      </c>
      <c r="M8032" s="377">
        <v>42000</v>
      </c>
      <c r="N8032" s="350">
        <v>4</v>
      </c>
      <c r="O8032" s="349">
        <v>6</v>
      </c>
      <c r="P8032" s="377">
        <v>21000</v>
      </c>
    </row>
    <row r="8033" spans="1:16" x14ac:dyDescent="0.2">
      <c r="A8033" s="348" t="s">
        <v>5780</v>
      </c>
      <c r="B8033" s="104" t="s">
        <v>423</v>
      </c>
      <c r="C8033" s="367" t="s">
        <v>99</v>
      </c>
      <c r="D8033" s="349" t="s">
        <v>5880</v>
      </c>
      <c r="E8033" s="370">
        <v>4000</v>
      </c>
      <c r="F8033" s="374" t="s">
        <v>9979</v>
      </c>
      <c r="G8033" s="350" t="s">
        <v>9980</v>
      </c>
      <c r="H8033" s="349" t="s">
        <v>1026</v>
      </c>
      <c r="I8033" s="349" t="s">
        <v>5793</v>
      </c>
      <c r="J8033" s="351" t="s">
        <v>1026</v>
      </c>
      <c r="K8033" s="352">
        <v>4</v>
      </c>
      <c r="L8033" s="353">
        <v>12</v>
      </c>
      <c r="M8033" s="377">
        <v>48000</v>
      </c>
      <c r="N8033" s="350">
        <v>4</v>
      </c>
      <c r="O8033" s="349">
        <v>6</v>
      </c>
      <c r="P8033" s="377">
        <v>24000</v>
      </c>
    </row>
    <row r="8034" spans="1:16" x14ac:dyDescent="0.2">
      <c r="A8034" s="348" t="s">
        <v>5780</v>
      </c>
      <c r="B8034" s="104" t="s">
        <v>423</v>
      </c>
      <c r="C8034" s="367" t="s">
        <v>99</v>
      </c>
      <c r="D8034" s="349" t="s">
        <v>5817</v>
      </c>
      <c r="E8034" s="370">
        <v>3500</v>
      </c>
      <c r="F8034" s="374" t="s">
        <v>9981</v>
      </c>
      <c r="G8034" s="350" t="s">
        <v>9982</v>
      </c>
      <c r="H8034" s="349" t="s">
        <v>1026</v>
      </c>
      <c r="I8034" s="349" t="s">
        <v>5793</v>
      </c>
      <c r="J8034" s="351" t="s">
        <v>1026</v>
      </c>
      <c r="K8034" s="352">
        <v>4</v>
      </c>
      <c r="L8034" s="353">
        <v>12</v>
      </c>
      <c r="M8034" s="377">
        <v>42000</v>
      </c>
      <c r="N8034" s="350">
        <v>4</v>
      </c>
      <c r="O8034" s="349">
        <v>6</v>
      </c>
      <c r="P8034" s="377">
        <v>21000</v>
      </c>
    </row>
    <row r="8035" spans="1:16" x14ac:dyDescent="0.2">
      <c r="A8035" s="348" t="s">
        <v>5780</v>
      </c>
      <c r="B8035" s="104" t="s">
        <v>423</v>
      </c>
      <c r="C8035" s="367" t="s">
        <v>99</v>
      </c>
      <c r="D8035" s="349" t="s">
        <v>6156</v>
      </c>
      <c r="E8035" s="370">
        <v>4000</v>
      </c>
      <c r="F8035" s="374" t="s">
        <v>9983</v>
      </c>
      <c r="G8035" s="350" t="s">
        <v>9984</v>
      </c>
      <c r="H8035" s="349" t="s">
        <v>5825</v>
      </c>
      <c r="I8035" s="349" t="s">
        <v>5793</v>
      </c>
      <c r="J8035" s="351" t="s">
        <v>5825</v>
      </c>
      <c r="K8035" s="352">
        <v>4</v>
      </c>
      <c r="L8035" s="353">
        <v>10</v>
      </c>
      <c r="M8035" s="377">
        <v>40000</v>
      </c>
      <c r="N8035" s="350">
        <v>0</v>
      </c>
      <c r="O8035" s="349">
        <v>0</v>
      </c>
      <c r="P8035" s="377">
        <v>0</v>
      </c>
    </row>
    <row r="8036" spans="1:16" x14ac:dyDescent="0.2">
      <c r="A8036" s="348" t="s">
        <v>5780</v>
      </c>
      <c r="B8036" s="104" t="s">
        <v>423</v>
      </c>
      <c r="C8036" s="367" t="s">
        <v>99</v>
      </c>
      <c r="D8036" s="349" t="s">
        <v>5811</v>
      </c>
      <c r="E8036" s="370">
        <v>3000</v>
      </c>
      <c r="F8036" s="374" t="s">
        <v>9985</v>
      </c>
      <c r="G8036" s="350" t="s">
        <v>9986</v>
      </c>
      <c r="H8036" s="349" t="s">
        <v>1026</v>
      </c>
      <c r="I8036" s="349" t="s">
        <v>5793</v>
      </c>
      <c r="J8036" s="351" t="s">
        <v>1026</v>
      </c>
      <c r="K8036" s="352">
        <v>1</v>
      </c>
      <c r="L8036" s="353">
        <v>2</v>
      </c>
      <c r="M8036" s="377">
        <v>5700</v>
      </c>
      <c r="N8036" s="350">
        <v>4</v>
      </c>
      <c r="O8036" s="349">
        <v>6</v>
      </c>
      <c r="P8036" s="377">
        <v>18000</v>
      </c>
    </row>
    <row r="8037" spans="1:16" x14ac:dyDescent="0.2">
      <c r="A8037" s="348" t="s">
        <v>5780</v>
      </c>
      <c r="B8037" s="104" t="s">
        <v>423</v>
      </c>
      <c r="C8037" s="367" t="s">
        <v>99</v>
      </c>
      <c r="D8037" s="349" t="s">
        <v>5794</v>
      </c>
      <c r="E8037" s="370">
        <v>3000</v>
      </c>
      <c r="F8037" s="374" t="s">
        <v>9987</v>
      </c>
      <c r="G8037" s="350" t="s">
        <v>9988</v>
      </c>
      <c r="H8037" s="349" t="s">
        <v>1026</v>
      </c>
      <c r="I8037" s="349" t="s">
        <v>5793</v>
      </c>
      <c r="J8037" s="351" t="s">
        <v>1026</v>
      </c>
      <c r="K8037" s="352">
        <v>4</v>
      </c>
      <c r="L8037" s="353">
        <v>12</v>
      </c>
      <c r="M8037" s="377">
        <v>36000</v>
      </c>
      <c r="N8037" s="350">
        <v>4</v>
      </c>
      <c r="O8037" s="349">
        <v>6</v>
      </c>
      <c r="P8037" s="377">
        <v>18000</v>
      </c>
    </row>
    <row r="8038" spans="1:16" x14ac:dyDescent="0.2">
      <c r="A8038" s="348" t="s">
        <v>5780</v>
      </c>
      <c r="B8038" s="104" t="s">
        <v>423</v>
      </c>
      <c r="C8038" s="367" t="s">
        <v>99</v>
      </c>
      <c r="D8038" s="349" t="s">
        <v>7597</v>
      </c>
      <c r="E8038" s="370">
        <v>4000</v>
      </c>
      <c r="F8038" s="374" t="s">
        <v>9989</v>
      </c>
      <c r="G8038" s="350" t="s">
        <v>9990</v>
      </c>
      <c r="H8038" s="349" t="s">
        <v>1026</v>
      </c>
      <c r="I8038" s="349" t="s">
        <v>5793</v>
      </c>
      <c r="J8038" s="351" t="s">
        <v>1026</v>
      </c>
      <c r="K8038" s="352">
        <v>2</v>
      </c>
      <c r="L8038" s="353">
        <v>5</v>
      </c>
      <c r="M8038" s="377">
        <v>17466.666666666668</v>
      </c>
      <c r="N8038" s="350">
        <v>4</v>
      </c>
      <c r="O8038" s="349">
        <v>6</v>
      </c>
      <c r="P8038" s="377">
        <v>24000</v>
      </c>
    </row>
    <row r="8039" spans="1:16" x14ac:dyDescent="0.2">
      <c r="A8039" s="348" t="s">
        <v>5780</v>
      </c>
      <c r="B8039" s="104" t="s">
        <v>423</v>
      </c>
      <c r="C8039" s="367" t="s">
        <v>99</v>
      </c>
      <c r="D8039" s="349" t="s">
        <v>9991</v>
      </c>
      <c r="E8039" s="370">
        <v>3500</v>
      </c>
      <c r="F8039" s="374" t="s">
        <v>9992</v>
      </c>
      <c r="G8039" s="350" t="s">
        <v>9993</v>
      </c>
      <c r="H8039" s="349" t="s">
        <v>9994</v>
      </c>
      <c r="I8039" s="349" t="s">
        <v>5793</v>
      </c>
      <c r="J8039" s="351" t="s">
        <v>9994</v>
      </c>
      <c r="K8039" s="352">
        <v>2</v>
      </c>
      <c r="L8039" s="353">
        <v>6</v>
      </c>
      <c r="M8039" s="377">
        <v>20183.333333333336</v>
      </c>
      <c r="N8039" s="350">
        <v>4</v>
      </c>
      <c r="O8039" s="349">
        <v>6</v>
      </c>
      <c r="P8039" s="377">
        <v>21000</v>
      </c>
    </row>
    <row r="8040" spans="1:16" x14ac:dyDescent="0.2">
      <c r="A8040" s="348" t="s">
        <v>5780</v>
      </c>
      <c r="B8040" s="104" t="s">
        <v>423</v>
      </c>
      <c r="C8040" s="367" t="s">
        <v>99</v>
      </c>
      <c r="D8040" s="349" t="s">
        <v>7130</v>
      </c>
      <c r="E8040" s="370">
        <v>3000</v>
      </c>
      <c r="F8040" s="374" t="s">
        <v>9995</v>
      </c>
      <c r="G8040" s="350" t="s">
        <v>9996</v>
      </c>
      <c r="H8040" s="349" t="s">
        <v>5849</v>
      </c>
      <c r="I8040" s="349" t="s">
        <v>5793</v>
      </c>
      <c r="J8040" s="351" t="s">
        <v>5849</v>
      </c>
      <c r="K8040" s="352">
        <v>2</v>
      </c>
      <c r="L8040" s="353">
        <v>4</v>
      </c>
      <c r="M8040" s="377">
        <v>12000</v>
      </c>
      <c r="N8040" s="350">
        <v>4</v>
      </c>
      <c r="O8040" s="349">
        <v>6</v>
      </c>
      <c r="P8040" s="377">
        <v>18000</v>
      </c>
    </row>
    <row r="8041" spans="1:16" x14ac:dyDescent="0.2">
      <c r="A8041" s="348" t="s">
        <v>5780</v>
      </c>
      <c r="B8041" s="104" t="s">
        <v>423</v>
      </c>
      <c r="C8041" s="367" t="s">
        <v>99</v>
      </c>
      <c r="D8041" s="349" t="s">
        <v>5811</v>
      </c>
      <c r="E8041" s="370">
        <v>3000</v>
      </c>
      <c r="F8041" s="374" t="s">
        <v>9997</v>
      </c>
      <c r="G8041" s="350" t="s">
        <v>9998</v>
      </c>
      <c r="H8041" s="349" t="s">
        <v>9999</v>
      </c>
      <c r="I8041" s="349" t="s">
        <v>5842</v>
      </c>
      <c r="J8041" s="351" t="s">
        <v>9999</v>
      </c>
      <c r="K8041" s="352">
        <v>4</v>
      </c>
      <c r="L8041" s="353">
        <v>12</v>
      </c>
      <c r="M8041" s="377">
        <v>36000</v>
      </c>
      <c r="N8041" s="350">
        <v>4</v>
      </c>
      <c r="O8041" s="349">
        <v>6</v>
      </c>
      <c r="P8041" s="377">
        <v>18000</v>
      </c>
    </row>
    <row r="8042" spans="1:16" x14ac:dyDescent="0.2">
      <c r="A8042" s="348" t="s">
        <v>5780</v>
      </c>
      <c r="B8042" s="104" t="s">
        <v>423</v>
      </c>
      <c r="C8042" s="367" t="s">
        <v>99</v>
      </c>
      <c r="D8042" s="349" t="s">
        <v>5811</v>
      </c>
      <c r="E8042" s="370">
        <v>2500</v>
      </c>
      <c r="F8042" s="374" t="s">
        <v>10000</v>
      </c>
      <c r="G8042" s="350" t="s">
        <v>10001</v>
      </c>
      <c r="H8042" s="349" t="s">
        <v>5900</v>
      </c>
      <c r="I8042" s="349" t="s">
        <v>1028</v>
      </c>
      <c r="J8042" s="351" t="s">
        <v>5900</v>
      </c>
      <c r="K8042" s="352">
        <v>4</v>
      </c>
      <c r="L8042" s="353">
        <v>12</v>
      </c>
      <c r="M8042" s="377">
        <v>30000</v>
      </c>
      <c r="N8042" s="350">
        <v>4</v>
      </c>
      <c r="O8042" s="349">
        <v>6</v>
      </c>
      <c r="P8042" s="377">
        <v>15000</v>
      </c>
    </row>
    <row r="8043" spans="1:16" x14ac:dyDescent="0.2">
      <c r="A8043" s="348" t="s">
        <v>5780</v>
      </c>
      <c r="B8043" s="104" t="s">
        <v>423</v>
      </c>
      <c r="C8043" s="367" t="s">
        <v>99</v>
      </c>
      <c r="D8043" s="349" t="s">
        <v>4514</v>
      </c>
      <c r="E8043" s="370">
        <v>4000</v>
      </c>
      <c r="F8043" s="374" t="s">
        <v>10002</v>
      </c>
      <c r="G8043" s="350" t="s">
        <v>10003</v>
      </c>
      <c r="H8043" s="349" t="s">
        <v>5972</v>
      </c>
      <c r="I8043" s="349" t="s">
        <v>5793</v>
      </c>
      <c r="J8043" s="351" t="s">
        <v>5972</v>
      </c>
      <c r="K8043" s="352">
        <v>4</v>
      </c>
      <c r="L8043" s="353">
        <v>12</v>
      </c>
      <c r="M8043" s="377">
        <v>48000</v>
      </c>
      <c r="N8043" s="350">
        <v>4</v>
      </c>
      <c r="O8043" s="349">
        <v>6</v>
      </c>
      <c r="P8043" s="377">
        <v>24000</v>
      </c>
    </row>
    <row r="8044" spans="1:16" x14ac:dyDescent="0.2">
      <c r="A8044" s="348" t="s">
        <v>5780</v>
      </c>
      <c r="B8044" s="104" t="s">
        <v>423</v>
      </c>
      <c r="C8044" s="367" t="s">
        <v>99</v>
      </c>
      <c r="D8044" s="349" t="s">
        <v>7619</v>
      </c>
      <c r="E8044" s="370">
        <v>2250</v>
      </c>
      <c r="F8044" s="374" t="s">
        <v>10004</v>
      </c>
      <c r="G8044" s="350" t="s">
        <v>10005</v>
      </c>
      <c r="H8044" s="349" t="s">
        <v>1026</v>
      </c>
      <c r="I8044" s="349" t="s">
        <v>1028</v>
      </c>
      <c r="J8044" s="351" t="s">
        <v>1026</v>
      </c>
      <c r="K8044" s="352">
        <v>4</v>
      </c>
      <c r="L8044" s="353">
        <v>12</v>
      </c>
      <c r="M8044" s="377">
        <v>27000</v>
      </c>
      <c r="N8044" s="350">
        <v>4</v>
      </c>
      <c r="O8044" s="349">
        <v>6</v>
      </c>
      <c r="P8044" s="377">
        <v>13500</v>
      </c>
    </row>
    <row r="8045" spans="1:16" x14ac:dyDescent="0.2">
      <c r="A8045" s="348" t="s">
        <v>5780</v>
      </c>
      <c r="B8045" s="104" t="s">
        <v>423</v>
      </c>
      <c r="C8045" s="367" t="s">
        <v>99</v>
      </c>
      <c r="D8045" s="349" t="s">
        <v>7227</v>
      </c>
      <c r="E8045" s="370">
        <v>4000</v>
      </c>
      <c r="F8045" s="374" t="s">
        <v>10006</v>
      </c>
      <c r="G8045" s="350" t="s">
        <v>10007</v>
      </c>
      <c r="H8045" s="349" t="s">
        <v>1026</v>
      </c>
      <c r="I8045" s="349" t="s">
        <v>5793</v>
      </c>
      <c r="J8045" s="351" t="s">
        <v>1026</v>
      </c>
      <c r="K8045" s="352">
        <v>4</v>
      </c>
      <c r="L8045" s="353">
        <v>12</v>
      </c>
      <c r="M8045" s="377">
        <v>48000</v>
      </c>
      <c r="N8045" s="350">
        <v>4</v>
      </c>
      <c r="O8045" s="349">
        <v>6</v>
      </c>
      <c r="P8045" s="377">
        <v>24000</v>
      </c>
    </row>
    <row r="8046" spans="1:16" x14ac:dyDescent="0.2">
      <c r="A8046" s="348" t="s">
        <v>5780</v>
      </c>
      <c r="B8046" s="104" t="s">
        <v>423</v>
      </c>
      <c r="C8046" s="367" t="s">
        <v>99</v>
      </c>
      <c r="D8046" s="349" t="s">
        <v>5911</v>
      </c>
      <c r="E8046" s="370">
        <v>4000</v>
      </c>
      <c r="F8046" s="374" t="s">
        <v>10008</v>
      </c>
      <c r="G8046" s="350" t="s">
        <v>10009</v>
      </c>
      <c r="H8046" s="349" t="s">
        <v>5825</v>
      </c>
      <c r="I8046" s="349" t="s">
        <v>5793</v>
      </c>
      <c r="J8046" s="351" t="s">
        <v>5825</v>
      </c>
      <c r="K8046" s="352">
        <v>2</v>
      </c>
      <c r="L8046" s="353">
        <v>6</v>
      </c>
      <c r="M8046" s="377">
        <v>23066.666666666668</v>
      </c>
      <c r="N8046" s="350">
        <v>4</v>
      </c>
      <c r="O8046" s="349">
        <v>6</v>
      </c>
      <c r="P8046" s="377">
        <v>24000</v>
      </c>
    </row>
    <row r="8047" spans="1:16" x14ac:dyDescent="0.2">
      <c r="A8047" s="348" t="s">
        <v>5780</v>
      </c>
      <c r="B8047" s="104" t="s">
        <v>423</v>
      </c>
      <c r="C8047" s="367" t="s">
        <v>99</v>
      </c>
      <c r="D8047" s="349" t="s">
        <v>5794</v>
      </c>
      <c r="E8047" s="370">
        <v>3000</v>
      </c>
      <c r="F8047" s="374" t="s">
        <v>10010</v>
      </c>
      <c r="G8047" s="350" t="s">
        <v>10011</v>
      </c>
      <c r="H8047" s="349" t="s">
        <v>5794</v>
      </c>
      <c r="I8047" s="349" t="s">
        <v>5793</v>
      </c>
      <c r="J8047" s="351" t="s">
        <v>5794</v>
      </c>
      <c r="K8047" s="352">
        <v>4</v>
      </c>
      <c r="L8047" s="353">
        <v>6</v>
      </c>
      <c r="M8047" s="377">
        <v>18000</v>
      </c>
      <c r="N8047" s="350">
        <v>0</v>
      </c>
      <c r="O8047" s="349">
        <v>0</v>
      </c>
      <c r="P8047" s="377">
        <v>0</v>
      </c>
    </row>
    <row r="8048" spans="1:16" x14ac:dyDescent="0.2">
      <c r="A8048" s="348" t="s">
        <v>5780</v>
      </c>
      <c r="B8048" s="104" t="s">
        <v>423</v>
      </c>
      <c r="C8048" s="367" t="s">
        <v>99</v>
      </c>
      <c r="D8048" s="349" t="s">
        <v>5826</v>
      </c>
      <c r="E8048" s="370">
        <v>4000</v>
      </c>
      <c r="F8048" s="374" t="s">
        <v>10010</v>
      </c>
      <c r="G8048" s="350" t="s">
        <v>10011</v>
      </c>
      <c r="H8048" s="349" t="s">
        <v>1026</v>
      </c>
      <c r="I8048" s="349" t="s">
        <v>5793</v>
      </c>
      <c r="J8048" s="351" t="s">
        <v>1026</v>
      </c>
      <c r="K8048" s="352">
        <v>2</v>
      </c>
      <c r="L8048" s="353">
        <v>6</v>
      </c>
      <c r="M8048" s="377">
        <v>21200</v>
      </c>
      <c r="N8048" s="350">
        <v>4</v>
      </c>
      <c r="O8048" s="349">
        <v>6</v>
      </c>
      <c r="P8048" s="377">
        <v>24000</v>
      </c>
    </row>
    <row r="8049" spans="1:16" x14ac:dyDescent="0.2">
      <c r="A8049" s="348" t="s">
        <v>5780</v>
      </c>
      <c r="B8049" s="104" t="s">
        <v>423</v>
      </c>
      <c r="C8049" s="367" t="s">
        <v>99</v>
      </c>
      <c r="D8049" s="349" t="s">
        <v>5790</v>
      </c>
      <c r="E8049" s="370">
        <v>4000</v>
      </c>
      <c r="F8049" s="374" t="s">
        <v>10012</v>
      </c>
      <c r="G8049" s="350" t="s">
        <v>10013</v>
      </c>
      <c r="H8049" s="349" t="s">
        <v>1060</v>
      </c>
      <c r="I8049" s="349" t="s">
        <v>5793</v>
      </c>
      <c r="J8049" s="351" t="s">
        <v>1060</v>
      </c>
      <c r="K8049" s="352">
        <v>4</v>
      </c>
      <c r="L8049" s="353">
        <v>12</v>
      </c>
      <c r="M8049" s="377">
        <v>48000</v>
      </c>
      <c r="N8049" s="350">
        <v>4</v>
      </c>
      <c r="O8049" s="349">
        <v>6</v>
      </c>
      <c r="P8049" s="377">
        <v>24000</v>
      </c>
    </row>
    <row r="8050" spans="1:16" x14ac:dyDescent="0.2">
      <c r="A8050" s="348" t="s">
        <v>5780</v>
      </c>
      <c r="B8050" s="104" t="s">
        <v>423</v>
      </c>
      <c r="C8050" s="367" t="s">
        <v>99</v>
      </c>
      <c r="D8050" s="349" t="s">
        <v>5853</v>
      </c>
      <c r="E8050" s="370">
        <v>4000</v>
      </c>
      <c r="F8050" s="374" t="s">
        <v>10014</v>
      </c>
      <c r="G8050" s="350" t="s">
        <v>10015</v>
      </c>
      <c r="H8050" s="349" t="s">
        <v>1060</v>
      </c>
      <c r="I8050" s="349" t="s">
        <v>5793</v>
      </c>
      <c r="J8050" s="351" t="s">
        <v>1060</v>
      </c>
      <c r="K8050" s="352">
        <v>2</v>
      </c>
      <c r="L8050" s="353">
        <v>4</v>
      </c>
      <c r="M8050" s="377">
        <v>16000</v>
      </c>
      <c r="N8050" s="350">
        <v>4</v>
      </c>
      <c r="O8050" s="349">
        <v>6</v>
      </c>
      <c r="P8050" s="377">
        <v>24000</v>
      </c>
    </row>
    <row r="8051" spans="1:16" x14ac:dyDescent="0.2">
      <c r="A8051" s="348" t="s">
        <v>5780</v>
      </c>
      <c r="B8051" s="104" t="s">
        <v>423</v>
      </c>
      <c r="C8051" s="367" t="s">
        <v>99</v>
      </c>
      <c r="D8051" s="349" t="s">
        <v>5911</v>
      </c>
      <c r="E8051" s="370">
        <v>4000</v>
      </c>
      <c r="F8051" s="374" t="s">
        <v>10016</v>
      </c>
      <c r="G8051" s="350" t="s">
        <v>10017</v>
      </c>
      <c r="H8051" s="349" t="s">
        <v>2439</v>
      </c>
      <c r="I8051" s="349" t="s">
        <v>5793</v>
      </c>
      <c r="J8051" s="351" t="s">
        <v>2439</v>
      </c>
      <c r="K8051" s="352">
        <v>2</v>
      </c>
      <c r="L8051" s="353">
        <v>4</v>
      </c>
      <c r="M8051" s="377">
        <v>13066.666666666666</v>
      </c>
      <c r="N8051" s="350">
        <v>4</v>
      </c>
      <c r="O8051" s="349">
        <v>6</v>
      </c>
      <c r="P8051" s="377">
        <v>24000</v>
      </c>
    </row>
    <row r="8052" spans="1:16" x14ac:dyDescent="0.2">
      <c r="A8052" s="348" t="s">
        <v>5780</v>
      </c>
      <c r="B8052" s="104" t="s">
        <v>423</v>
      </c>
      <c r="C8052" s="367" t="s">
        <v>99</v>
      </c>
      <c r="D8052" s="349" t="s">
        <v>5797</v>
      </c>
      <c r="E8052" s="370">
        <v>4000</v>
      </c>
      <c r="F8052" s="374" t="s">
        <v>10018</v>
      </c>
      <c r="G8052" s="350" t="s">
        <v>10019</v>
      </c>
      <c r="H8052" s="349" t="s">
        <v>1060</v>
      </c>
      <c r="I8052" s="349" t="s">
        <v>5793</v>
      </c>
      <c r="J8052" s="351" t="s">
        <v>1060</v>
      </c>
      <c r="K8052" s="352">
        <v>1</v>
      </c>
      <c r="L8052" s="353">
        <v>2</v>
      </c>
      <c r="M8052" s="377">
        <v>7600</v>
      </c>
      <c r="N8052" s="350">
        <v>4</v>
      </c>
      <c r="O8052" s="349">
        <v>6</v>
      </c>
      <c r="P8052" s="377">
        <v>24000</v>
      </c>
    </row>
    <row r="8053" spans="1:16" x14ac:dyDescent="0.2">
      <c r="A8053" s="348" t="s">
        <v>5780</v>
      </c>
      <c r="B8053" s="104" t="s">
        <v>423</v>
      </c>
      <c r="C8053" s="367" t="s">
        <v>99</v>
      </c>
      <c r="D8053" s="349" t="s">
        <v>5875</v>
      </c>
      <c r="E8053" s="370">
        <v>4000</v>
      </c>
      <c r="F8053" s="374" t="s">
        <v>10020</v>
      </c>
      <c r="G8053" s="350" t="s">
        <v>10021</v>
      </c>
      <c r="H8053" s="349" t="s">
        <v>1060</v>
      </c>
      <c r="I8053" s="349" t="s">
        <v>5793</v>
      </c>
      <c r="J8053" s="351" t="s">
        <v>1060</v>
      </c>
      <c r="K8053" s="352">
        <v>1</v>
      </c>
      <c r="L8053" s="353">
        <v>2</v>
      </c>
      <c r="M8053" s="377">
        <v>4666.666666666667</v>
      </c>
      <c r="N8053" s="350">
        <v>4</v>
      </c>
      <c r="O8053" s="349">
        <v>6</v>
      </c>
      <c r="P8053" s="377">
        <v>24000</v>
      </c>
    </row>
    <row r="8054" spans="1:16" x14ac:dyDescent="0.2">
      <c r="A8054" s="348" t="s">
        <v>5780</v>
      </c>
      <c r="B8054" s="104" t="s">
        <v>423</v>
      </c>
      <c r="C8054" s="367" t="s">
        <v>99</v>
      </c>
      <c r="D8054" s="349" t="s">
        <v>5863</v>
      </c>
      <c r="E8054" s="370">
        <v>4000</v>
      </c>
      <c r="F8054" s="374" t="s">
        <v>10022</v>
      </c>
      <c r="G8054" s="350" t="s">
        <v>10023</v>
      </c>
      <c r="H8054" s="349" t="s">
        <v>5821</v>
      </c>
      <c r="I8054" s="349" t="s">
        <v>5793</v>
      </c>
      <c r="J8054" s="351" t="s">
        <v>5821</v>
      </c>
      <c r="K8054" s="352">
        <v>4</v>
      </c>
      <c r="L8054" s="353">
        <v>12</v>
      </c>
      <c r="M8054" s="377">
        <v>48000</v>
      </c>
      <c r="N8054" s="350">
        <v>4</v>
      </c>
      <c r="O8054" s="349">
        <v>6</v>
      </c>
      <c r="P8054" s="377">
        <v>24000</v>
      </c>
    </row>
    <row r="8055" spans="1:16" x14ac:dyDescent="0.2">
      <c r="A8055" s="348" t="s">
        <v>5780</v>
      </c>
      <c r="B8055" s="104" t="s">
        <v>423</v>
      </c>
      <c r="C8055" s="367" t="s">
        <v>99</v>
      </c>
      <c r="D8055" s="349" t="s">
        <v>5811</v>
      </c>
      <c r="E8055" s="370">
        <v>3000</v>
      </c>
      <c r="F8055" s="374" t="s">
        <v>10024</v>
      </c>
      <c r="G8055" s="350" t="s">
        <v>10025</v>
      </c>
      <c r="H8055" s="349" t="s">
        <v>5825</v>
      </c>
      <c r="I8055" s="349" t="s">
        <v>5793</v>
      </c>
      <c r="J8055" s="351" t="s">
        <v>5825</v>
      </c>
      <c r="K8055" s="352">
        <v>2</v>
      </c>
      <c r="L8055" s="353">
        <v>2</v>
      </c>
      <c r="M8055" s="377">
        <v>6000</v>
      </c>
      <c r="N8055" s="350">
        <v>0</v>
      </c>
      <c r="O8055" s="349">
        <v>0</v>
      </c>
      <c r="P8055" s="377">
        <v>0</v>
      </c>
    </row>
    <row r="8056" spans="1:16" x14ac:dyDescent="0.2">
      <c r="A8056" s="348" t="s">
        <v>5780</v>
      </c>
      <c r="B8056" s="104" t="s">
        <v>423</v>
      </c>
      <c r="C8056" s="367" t="s">
        <v>99</v>
      </c>
      <c r="D8056" s="349" t="s">
        <v>5849</v>
      </c>
      <c r="E8056" s="370">
        <v>4000</v>
      </c>
      <c r="F8056" s="374" t="s">
        <v>10024</v>
      </c>
      <c r="G8056" s="350" t="s">
        <v>10025</v>
      </c>
      <c r="H8056" s="349" t="s">
        <v>5825</v>
      </c>
      <c r="I8056" s="349" t="s">
        <v>5793</v>
      </c>
      <c r="J8056" s="351" t="s">
        <v>5825</v>
      </c>
      <c r="K8056" s="352">
        <v>1</v>
      </c>
      <c r="L8056" s="353">
        <v>3</v>
      </c>
      <c r="M8056" s="377">
        <v>10800</v>
      </c>
      <c r="N8056" s="350">
        <v>4</v>
      </c>
      <c r="O8056" s="349">
        <v>6</v>
      </c>
      <c r="P8056" s="377">
        <v>24000</v>
      </c>
    </row>
    <row r="8057" spans="1:16" x14ac:dyDescent="0.2">
      <c r="A8057" s="348" t="s">
        <v>5780</v>
      </c>
      <c r="B8057" s="104" t="s">
        <v>423</v>
      </c>
      <c r="C8057" s="367" t="s">
        <v>99</v>
      </c>
      <c r="D8057" s="349" t="s">
        <v>5797</v>
      </c>
      <c r="E8057" s="370">
        <v>3000</v>
      </c>
      <c r="F8057" s="374" t="s">
        <v>10026</v>
      </c>
      <c r="G8057" s="350" t="s">
        <v>10027</v>
      </c>
      <c r="H8057" s="349" t="s">
        <v>5875</v>
      </c>
      <c r="I8057" s="349" t="s">
        <v>5793</v>
      </c>
      <c r="J8057" s="351" t="s">
        <v>5875</v>
      </c>
      <c r="K8057" s="352">
        <v>2</v>
      </c>
      <c r="L8057" s="353">
        <v>4</v>
      </c>
      <c r="M8057" s="377">
        <v>9800</v>
      </c>
      <c r="N8057" s="350">
        <v>4</v>
      </c>
      <c r="O8057" s="349">
        <v>6</v>
      </c>
      <c r="P8057" s="377">
        <v>18000</v>
      </c>
    </row>
    <row r="8058" spans="1:16" x14ac:dyDescent="0.2">
      <c r="A8058" s="348" t="s">
        <v>5780</v>
      </c>
      <c r="B8058" s="104" t="s">
        <v>423</v>
      </c>
      <c r="C8058" s="367" t="s">
        <v>99</v>
      </c>
      <c r="D8058" s="349" t="s">
        <v>4514</v>
      </c>
      <c r="E8058" s="370">
        <v>4000</v>
      </c>
      <c r="F8058" s="374" t="s">
        <v>10028</v>
      </c>
      <c r="G8058" s="350" t="s">
        <v>10029</v>
      </c>
      <c r="H8058" s="349" t="s">
        <v>5972</v>
      </c>
      <c r="I8058" s="349" t="s">
        <v>5793</v>
      </c>
      <c r="J8058" s="351" t="s">
        <v>5972</v>
      </c>
      <c r="K8058" s="352">
        <v>4</v>
      </c>
      <c r="L8058" s="353">
        <v>12</v>
      </c>
      <c r="M8058" s="377">
        <v>48000</v>
      </c>
      <c r="N8058" s="350">
        <v>4</v>
      </c>
      <c r="O8058" s="349">
        <v>6</v>
      </c>
      <c r="P8058" s="377">
        <v>24000</v>
      </c>
    </row>
    <row r="8059" spans="1:16" x14ac:dyDescent="0.2">
      <c r="A8059" s="348" t="s">
        <v>5780</v>
      </c>
      <c r="B8059" s="104" t="s">
        <v>423</v>
      </c>
      <c r="C8059" s="367" t="s">
        <v>99</v>
      </c>
      <c r="D8059" s="349" t="s">
        <v>10030</v>
      </c>
      <c r="E8059" s="370">
        <v>5000</v>
      </c>
      <c r="F8059" s="374" t="s">
        <v>10031</v>
      </c>
      <c r="G8059" s="350" t="s">
        <v>10032</v>
      </c>
      <c r="H8059" s="349" t="s">
        <v>1313</v>
      </c>
      <c r="I8059" s="349" t="s">
        <v>5793</v>
      </c>
      <c r="J8059" s="351" t="s">
        <v>1313</v>
      </c>
      <c r="K8059" s="352">
        <v>2</v>
      </c>
      <c r="L8059" s="353">
        <v>5</v>
      </c>
      <c r="M8059" s="377">
        <v>23166.666666666668</v>
      </c>
      <c r="N8059" s="350">
        <v>4</v>
      </c>
      <c r="O8059" s="349">
        <v>6</v>
      </c>
      <c r="P8059" s="377">
        <v>30000</v>
      </c>
    </row>
    <row r="8060" spans="1:16" x14ac:dyDescent="0.2">
      <c r="A8060" s="348" t="s">
        <v>5780</v>
      </c>
      <c r="B8060" s="104" t="s">
        <v>423</v>
      </c>
      <c r="C8060" s="367" t="s">
        <v>99</v>
      </c>
      <c r="D8060" s="349" t="s">
        <v>5870</v>
      </c>
      <c r="E8060" s="370">
        <v>4000</v>
      </c>
      <c r="F8060" s="374" t="s">
        <v>10033</v>
      </c>
      <c r="G8060" s="350" t="s">
        <v>10034</v>
      </c>
      <c r="H8060" s="349" t="s">
        <v>6035</v>
      </c>
      <c r="I8060" s="349" t="s">
        <v>5793</v>
      </c>
      <c r="J8060" s="351" t="s">
        <v>6035</v>
      </c>
      <c r="K8060" s="352">
        <v>4</v>
      </c>
      <c r="L8060" s="353">
        <v>12</v>
      </c>
      <c r="M8060" s="377">
        <v>48000</v>
      </c>
      <c r="N8060" s="350">
        <v>4</v>
      </c>
      <c r="O8060" s="349">
        <v>6</v>
      </c>
      <c r="P8060" s="377">
        <v>24000</v>
      </c>
    </row>
    <row r="8061" spans="1:16" x14ac:dyDescent="0.2">
      <c r="A8061" s="348" t="s">
        <v>5780</v>
      </c>
      <c r="B8061" s="104" t="s">
        <v>423</v>
      </c>
      <c r="C8061" s="367" t="s">
        <v>99</v>
      </c>
      <c r="D8061" s="349" t="s">
        <v>7361</v>
      </c>
      <c r="E8061" s="370">
        <v>4000</v>
      </c>
      <c r="F8061" s="374" t="s">
        <v>10035</v>
      </c>
      <c r="G8061" s="350" t="s">
        <v>10036</v>
      </c>
      <c r="H8061" s="349" t="s">
        <v>1026</v>
      </c>
      <c r="I8061" s="349" t="s">
        <v>5793</v>
      </c>
      <c r="J8061" s="351" t="s">
        <v>1026</v>
      </c>
      <c r="K8061" s="352">
        <v>4</v>
      </c>
      <c r="L8061" s="353">
        <v>12</v>
      </c>
      <c r="M8061" s="377">
        <v>48000</v>
      </c>
      <c r="N8061" s="350">
        <v>4</v>
      </c>
      <c r="O8061" s="349">
        <v>6</v>
      </c>
      <c r="P8061" s="377">
        <v>24000</v>
      </c>
    </row>
    <row r="8062" spans="1:16" x14ac:dyDescent="0.2">
      <c r="A8062" s="348" t="s">
        <v>5780</v>
      </c>
      <c r="B8062" s="104" t="s">
        <v>423</v>
      </c>
      <c r="C8062" s="367" t="s">
        <v>99</v>
      </c>
      <c r="D8062" s="349" t="s">
        <v>6858</v>
      </c>
      <c r="E8062" s="370">
        <v>3000</v>
      </c>
      <c r="F8062" s="374" t="s">
        <v>10037</v>
      </c>
      <c r="G8062" s="350" t="s">
        <v>10038</v>
      </c>
      <c r="H8062" s="349" t="s">
        <v>5825</v>
      </c>
      <c r="I8062" s="349" t="s">
        <v>5793</v>
      </c>
      <c r="J8062" s="351" t="s">
        <v>5825</v>
      </c>
      <c r="K8062" s="352">
        <v>2</v>
      </c>
      <c r="L8062" s="353">
        <v>5</v>
      </c>
      <c r="M8062" s="377">
        <v>13200</v>
      </c>
      <c r="N8062" s="350">
        <v>4</v>
      </c>
      <c r="O8062" s="349">
        <v>6</v>
      </c>
      <c r="P8062" s="377">
        <v>18000</v>
      </c>
    </row>
    <row r="8063" spans="1:16" x14ac:dyDescent="0.2">
      <c r="A8063" s="348" t="s">
        <v>5780</v>
      </c>
      <c r="B8063" s="104" t="s">
        <v>423</v>
      </c>
      <c r="C8063" s="367" t="s">
        <v>99</v>
      </c>
      <c r="D8063" s="349" t="s">
        <v>5849</v>
      </c>
      <c r="E8063" s="370">
        <v>4000</v>
      </c>
      <c r="F8063" s="374" t="s">
        <v>10039</v>
      </c>
      <c r="G8063" s="350" t="s">
        <v>10040</v>
      </c>
      <c r="H8063" s="349" t="s">
        <v>5825</v>
      </c>
      <c r="I8063" s="349" t="s">
        <v>5793</v>
      </c>
      <c r="J8063" s="351" t="s">
        <v>5825</v>
      </c>
      <c r="K8063" s="352">
        <v>2</v>
      </c>
      <c r="L8063" s="353">
        <v>5</v>
      </c>
      <c r="M8063" s="377">
        <v>17600</v>
      </c>
      <c r="N8063" s="350">
        <v>4</v>
      </c>
      <c r="O8063" s="349">
        <v>6</v>
      </c>
      <c r="P8063" s="377">
        <v>24000</v>
      </c>
    </row>
    <row r="8064" spans="1:16" x14ac:dyDescent="0.2">
      <c r="A8064" s="348" t="s">
        <v>5780</v>
      </c>
      <c r="B8064" s="104" t="s">
        <v>423</v>
      </c>
      <c r="C8064" s="367" t="s">
        <v>99</v>
      </c>
      <c r="D8064" s="349" t="s">
        <v>5863</v>
      </c>
      <c r="E8064" s="370">
        <v>4500</v>
      </c>
      <c r="F8064" s="374" t="s">
        <v>10041</v>
      </c>
      <c r="G8064" s="350" t="s">
        <v>10042</v>
      </c>
      <c r="H8064" s="349" t="s">
        <v>5821</v>
      </c>
      <c r="I8064" s="349" t="s">
        <v>5793</v>
      </c>
      <c r="J8064" s="351" t="s">
        <v>5821</v>
      </c>
      <c r="K8064" s="352">
        <v>2</v>
      </c>
      <c r="L8064" s="353">
        <v>5</v>
      </c>
      <c r="M8064" s="377">
        <v>22500</v>
      </c>
      <c r="N8064" s="350">
        <v>0</v>
      </c>
      <c r="O8064" s="349">
        <v>0</v>
      </c>
      <c r="P8064" s="377">
        <v>0</v>
      </c>
    </row>
    <row r="8065" spans="1:16" x14ac:dyDescent="0.2">
      <c r="A8065" s="348" t="s">
        <v>5780</v>
      </c>
      <c r="B8065" s="104" t="s">
        <v>423</v>
      </c>
      <c r="C8065" s="367" t="s">
        <v>99</v>
      </c>
      <c r="D8065" s="349" t="s">
        <v>4514</v>
      </c>
      <c r="E8065" s="370">
        <v>3000</v>
      </c>
      <c r="F8065" s="374" t="s">
        <v>10043</v>
      </c>
      <c r="G8065" s="350" t="s">
        <v>10044</v>
      </c>
      <c r="H8065" s="349" t="s">
        <v>5849</v>
      </c>
      <c r="I8065" s="349" t="s">
        <v>5793</v>
      </c>
      <c r="J8065" s="351" t="s">
        <v>5849</v>
      </c>
      <c r="K8065" s="352">
        <v>4</v>
      </c>
      <c r="L8065" s="353">
        <v>12</v>
      </c>
      <c r="M8065" s="377">
        <v>36000</v>
      </c>
      <c r="N8065" s="350">
        <v>4</v>
      </c>
      <c r="O8065" s="349">
        <v>6</v>
      </c>
      <c r="P8065" s="377">
        <v>18000</v>
      </c>
    </row>
    <row r="8066" spans="1:16" x14ac:dyDescent="0.2">
      <c r="A8066" s="348" t="s">
        <v>5780</v>
      </c>
      <c r="B8066" s="104" t="s">
        <v>423</v>
      </c>
      <c r="C8066" s="367" t="s">
        <v>99</v>
      </c>
      <c r="D8066" s="349" t="s">
        <v>1026</v>
      </c>
      <c r="E8066" s="370">
        <v>3000</v>
      </c>
      <c r="F8066" s="374" t="s">
        <v>10045</v>
      </c>
      <c r="G8066" s="350" t="s">
        <v>10046</v>
      </c>
      <c r="H8066" s="349" t="s">
        <v>1026</v>
      </c>
      <c r="I8066" s="349" t="s">
        <v>5793</v>
      </c>
      <c r="J8066" s="351" t="s">
        <v>1026</v>
      </c>
      <c r="K8066" s="352">
        <v>1</v>
      </c>
      <c r="L8066" s="353">
        <v>2</v>
      </c>
      <c r="M8066" s="377">
        <v>5000</v>
      </c>
      <c r="N8066" s="350">
        <v>4</v>
      </c>
      <c r="O8066" s="349">
        <v>6</v>
      </c>
      <c r="P8066" s="377">
        <v>18000</v>
      </c>
    </row>
    <row r="8067" spans="1:16" x14ac:dyDescent="0.2">
      <c r="A8067" s="348" t="s">
        <v>5780</v>
      </c>
      <c r="B8067" s="104" t="s">
        <v>423</v>
      </c>
      <c r="C8067" s="367" t="s">
        <v>99</v>
      </c>
      <c r="D8067" s="349" t="s">
        <v>5811</v>
      </c>
      <c r="E8067" s="370">
        <v>3000</v>
      </c>
      <c r="F8067" s="374" t="s">
        <v>10047</v>
      </c>
      <c r="G8067" s="350" t="s">
        <v>10048</v>
      </c>
      <c r="H8067" s="349" t="s">
        <v>10049</v>
      </c>
      <c r="I8067" s="349" t="s">
        <v>5793</v>
      </c>
      <c r="J8067" s="351" t="s">
        <v>10049</v>
      </c>
      <c r="K8067" s="352">
        <v>4</v>
      </c>
      <c r="L8067" s="353">
        <v>11</v>
      </c>
      <c r="M8067" s="377">
        <v>33000</v>
      </c>
      <c r="N8067" s="350">
        <v>0</v>
      </c>
      <c r="O8067" s="349">
        <v>0</v>
      </c>
      <c r="P8067" s="377">
        <v>0</v>
      </c>
    </row>
    <row r="8068" spans="1:16" x14ac:dyDescent="0.2">
      <c r="A8068" s="348" t="s">
        <v>5780</v>
      </c>
      <c r="B8068" s="104" t="s">
        <v>423</v>
      </c>
      <c r="C8068" s="367" t="s">
        <v>99</v>
      </c>
      <c r="D8068" s="349" t="s">
        <v>5811</v>
      </c>
      <c r="E8068" s="370">
        <v>3000</v>
      </c>
      <c r="F8068" s="374" t="s">
        <v>10047</v>
      </c>
      <c r="G8068" s="350" t="s">
        <v>10048</v>
      </c>
      <c r="H8068" s="349" t="s">
        <v>10050</v>
      </c>
      <c r="I8068" s="349" t="s">
        <v>5793</v>
      </c>
      <c r="J8068" s="351" t="s">
        <v>10050</v>
      </c>
      <c r="K8068" s="352">
        <v>1</v>
      </c>
      <c r="L8068" s="353">
        <v>1</v>
      </c>
      <c r="M8068" s="377">
        <v>3000</v>
      </c>
      <c r="N8068" s="350">
        <v>4</v>
      </c>
      <c r="O8068" s="349">
        <v>6</v>
      </c>
      <c r="P8068" s="377">
        <v>18000</v>
      </c>
    </row>
    <row r="8069" spans="1:16" x14ac:dyDescent="0.2">
      <c r="A8069" s="348" t="s">
        <v>5780</v>
      </c>
      <c r="B8069" s="104" t="s">
        <v>423</v>
      </c>
      <c r="C8069" s="367" t="s">
        <v>99</v>
      </c>
      <c r="D8069" s="349" t="s">
        <v>5880</v>
      </c>
      <c r="E8069" s="370">
        <v>3000</v>
      </c>
      <c r="F8069" s="374" t="s">
        <v>10051</v>
      </c>
      <c r="G8069" s="350" t="s">
        <v>10052</v>
      </c>
      <c r="H8069" s="349" t="s">
        <v>1026</v>
      </c>
      <c r="I8069" s="349" t="s">
        <v>5793</v>
      </c>
      <c r="J8069" s="351" t="s">
        <v>1026</v>
      </c>
      <c r="K8069" s="352">
        <v>4</v>
      </c>
      <c r="L8069" s="353">
        <v>12</v>
      </c>
      <c r="M8069" s="377">
        <v>36000</v>
      </c>
      <c r="N8069" s="350">
        <v>4</v>
      </c>
      <c r="O8069" s="349">
        <v>6</v>
      </c>
      <c r="P8069" s="377">
        <v>18000</v>
      </c>
    </row>
    <row r="8070" spans="1:16" x14ac:dyDescent="0.2">
      <c r="A8070" s="348" t="s">
        <v>5780</v>
      </c>
      <c r="B8070" s="104" t="s">
        <v>423</v>
      </c>
      <c r="C8070" s="367" t="s">
        <v>99</v>
      </c>
      <c r="D8070" s="349" t="s">
        <v>6649</v>
      </c>
      <c r="E8070" s="370">
        <v>1500</v>
      </c>
      <c r="F8070" s="374" t="s">
        <v>10053</v>
      </c>
      <c r="G8070" s="350" t="s">
        <v>10054</v>
      </c>
      <c r="H8070" s="349" t="s">
        <v>5875</v>
      </c>
      <c r="I8070" s="349" t="s">
        <v>5793</v>
      </c>
      <c r="J8070" s="351" t="s">
        <v>5875</v>
      </c>
      <c r="K8070" s="352">
        <v>4</v>
      </c>
      <c r="L8070" s="353">
        <v>7</v>
      </c>
      <c r="M8070" s="377">
        <v>10500</v>
      </c>
      <c r="N8070" s="350">
        <v>0</v>
      </c>
      <c r="O8070" s="349">
        <v>0</v>
      </c>
      <c r="P8070" s="377">
        <v>0</v>
      </c>
    </row>
    <row r="8071" spans="1:16" x14ac:dyDescent="0.2">
      <c r="A8071" s="348" t="s">
        <v>5780</v>
      </c>
      <c r="B8071" s="104" t="s">
        <v>423</v>
      </c>
      <c r="C8071" s="367" t="s">
        <v>99</v>
      </c>
      <c r="D8071" s="349" t="s">
        <v>5797</v>
      </c>
      <c r="E8071" s="370">
        <v>3000</v>
      </c>
      <c r="F8071" s="374" t="s">
        <v>10053</v>
      </c>
      <c r="G8071" s="350" t="s">
        <v>10054</v>
      </c>
      <c r="H8071" s="349" t="s">
        <v>1060</v>
      </c>
      <c r="I8071" s="349" t="s">
        <v>5793</v>
      </c>
      <c r="J8071" s="351" t="s">
        <v>1060</v>
      </c>
      <c r="K8071" s="352">
        <v>2</v>
      </c>
      <c r="L8071" s="353">
        <v>5</v>
      </c>
      <c r="M8071" s="377">
        <v>12500</v>
      </c>
      <c r="N8071" s="350">
        <v>4</v>
      </c>
      <c r="O8071" s="349">
        <v>6</v>
      </c>
      <c r="P8071" s="377">
        <v>18000</v>
      </c>
    </row>
    <row r="8072" spans="1:16" x14ac:dyDescent="0.2">
      <c r="A8072" s="348" t="s">
        <v>5780</v>
      </c>
      <c r="B8072" s="104" t="s">
        <v>423</v>
      </c>
      <c r="C8072" s="367" t="s">
        <v>99</v>
      </c>
      <c r="D8072" s="349" t="s">
        <v>4514</v>
      </c>
      <c r="E8072" s="370">
        <v>4000</v>
      </c>
      <c r="F8072" s="374" t="s">
        <v>10055</v>
      </c>
      <c r="G8072" s="350" t="s">
        <v>10056</v>
      </c>
      <c r="H8072" s="349" t="s">
        <v>4514</v>
      </c>
      <c r="I8072" s="349" t="s">
        <v>5793</v>
      </c>
      <c r="J8072" s="351" t="s">
        <v>4514</v>
      </c>
      <c r="K8072" s="352">
        <v>4</v>
      </c>
      <c r="L8072" s="353">
        <v>12</v>
      </c>
      <c r="M8072" s="377">
        <v>48000</v>
      </c>
      <c r="N8072" s="350">
        <v>4</v>
      </c>
      <c r="O8072" s="349">
        <v>6</v>
      </c>
      <c r="P8072" s="377">
        <v>24000</v>
      </c>
    </row>
    <row r="8073" spans="1:16" x14ac:dyDescent="0.2">
      <c r="A8073" s="348" t="s">
        <v>5780</v>
      </c>
      <c r="B8073" s="104" t="s">
        <v>423</v>
      </c>
      <c r="C8073" s="367" t="s">
        <v>99</v>
      </c>
      <c r="D8073" s="349" t="s">
        <v>10057</v>
      </c>
      <c r="E8073" s="370">
        <v>4500</v>
      </c>
      <c r="F8073" s="374" t="s">
        <v>10058</v>
      </c>
      <c r="G8073" s="350" t="s">
        <v>10059</v>
      </c>
      <c r="H8073" s="349" t="s">
        <v>5821</v>
      </c>
      <c r="I8073" s="349" t="s">
        <v>5793</v>
      </c>
      <c r="J8073" s="351" t="s">
        <v>5821</v>
      </c>
      <c r="K8073" s="352">
        <v>4</v>
      </c>
      <c r="L8073" s="353">
        <v>12</v>
      </c>
      <c r="M8073" s="377">
        <v>54000</v>
      </c>
      <c r="N8073" s="350">
        <v>4</v>
      </c>
      <c r="O8073" s="349">
        <v>6</v>
      </c>
      <c r="P8073" s="377">
        <v>27000</v>
      </c>
    </row>
    <row r="8074" spans="1:16" x14ac:dyDescent="0.2">
      <c r="A8074" s="348" t="s">
        <v>5780</v>
      </c>
      <c r="B8074" s="104" t="s">
        <v>423</v>
      </c>
      <c r="C8074" s="367" t="s">
        <v>99</v>
      </c>
      <c r="D8074" s="349" t="s">
        <v>5929</v>
      </c>
      <c r="E8074" s="370">
        <v>3500</v>
      </c>
      <c r="F8074" s="374" t="s">
        <v>10060</v>
      </c>
      <c r="G8074" s="350" t="s">
        <v>10061</v>
      </c>
      <c r="H8074" s="349" t="s">
        <v>1026</v>
      </c>
      <c r="I8074" s="349" t="s">
        <v>1028</v>
      </c>
      <c r="J8074" s="351" t="s">
        <v>1026</v>
      </c>
      <c r="K8074" s="352">
        <v>4</v>
      </c>
      <c r="L8074" s="353">
        <v>8</v>
      </c>
      <c r="M8074" s="377">
        <v>28000</v>
      </c>
      <c r="N8074" s="350">
        <v>0</v>
      </c>
      <c r="O8074" s="349">
        <v>0</v>
      </c>
      <c r="P8074" s="377">
        <v>0</v>
      </c>
    </row>
    <row r="8075" spans="1:16" x14ac:dyDescent="0.2">
      <c r="A8075" s="348" t="s">
        <v>5780</v>
      </c>
      <c r="B8075" s="104" t="s">
        <v>423</v>
      </c>
      <c r="C8075" s="367" t="s">
        <v>99</v>
      </c>
      <c r="D8075" s="349" t="s">
        <v>7268</v>
      </c>
      <c r="E8075" s="370">
        <v>4000</v>
      </c>
      <c r="F8075" s="374" t="s">
        <v>10060</v>
      </c>
      <c r="G8075" s="350" t="s">
        <v>10061</v>
      </c>
      <c r="H8075" s="349" t="s">
        <v>5826</v>
      </c>
      <c r="I8075" s="349" t="s">
        <v>5793</v>
      </c>
      <c r="J8075" s="351" t="s">
        <v>5826</v>
      </c>
      <c r="K8075" s="352">
        <v>2</v>
      </c>
      <c r="L8075" s="353">
        <v>4</v>
      </c>
      <c r="M8075" s="377">
        <v>15733.333333333334</v>
      </c>
      <c r="N8075" s="350">
        <v>4</v>
      </c>
      <c r="O8075" s="349">
        <v>6</v>
      </c>
      <c r="P8075" s="377">
        <v>24000</v>
      </c>
    </row>
    <row r="8076" spans="1:16" x14ac:dyDescent="0.2">
      <c r="A8076" s="348" t="s">
        <v>5780</v>
      </c>
      <c r="B8076" s="104" t="s">
        <v>423</v>
      </c>
      <c r="C8076" s="367" t="s">
        <v>99</v>
      </c>
      <c r="D8076" s="349" t="s">
        <v>7659</v>
      </c>
      <c r="E8076" s="370">
        <v>2000</v>
      </c>
      <c r="F8076" s="374" t="s">
        <v>10062</v>
      </c>
      <c r="G8076" s="350" t="s">
        <v>10063</v>
      </c>
      <c r="H8076" s="349" t="s">
        <v>7662</v>
      </c>
      <c r="I8076" s="349" t="s">
        <v>5814</v>
      </c>
      <c r="J8076" s="351" t="s">
        <v>7662</v>
      </c>
      <c r="K8076" s="352">
        <v>4</v>
      </c>
      <c r="L8076" s="353">
        <v>12</v>
      </c>
      <c r="M8076" s="377">
        <v>24000</v>
      </c>
      <c r="N8076" s="350">
        <v>4</v>
      </c>
      <c r="O8076" s="349">
        <v>6</v>
      </c>
      <c r="P8076" s="377">
        <v>12000</v>
      </c>
    </row>
    <row r="8077" spans="1:16" x14ac:dyDescent="0.2">
      <c r="A8077" s="348" t="s">
        <v>5780</v>
      </c>
      <c r="B8077" s="104" t="s">
        <v>423</v>
      </c>
      <c r="C8077" s="367" t="s">
        <v>99</v>
      </c>
      <c r="D8077" s="349" t="s">
        <v>5790</v>
      </c>
      <c r="E8077" s="370">
        <v>4000</v>
      </c>
      <c r="F8077" s="374" t="s">
        <v>10064</v>
      </c>
      <c r="G8077" s="350" t="s">
        <v>10065</v>
      </c>
      <c r="H8077" s="349" t="s">
        <v>1060</v>
      </c>
      <c r="I8077" s="349" t="s">
        <v>5793</v>
      </c>
      <c r="J8077" s="351" t="s">
        <v>1060</v>
      </c>
      <c r="K8077" s="352">
        <v>4</v>
      </c>
      <c r="L8077" s="353">
        <v>12</v>
      </c>
      <c r="M8077" s="377">
        <v>48000</v>
      </c>
      <c r="N8077" s="350">
        <v>1</v>
      </c>
      <c r="O8077" s="349">
        <v>2</v>
      </c>
      <c r="P8077" s="377">
        <v>8000</v>
      </c>
    </row>
    <row r="8078" spans="1:16" ht="12" thickBot="1" x14ac:dyDescent="0.25">
      <c r="A8078" s="348" t="s">
        <v>5780</v>
      </c>
      <c r="B8078" s="104" t="s">
        <v>423</v>
      </c>
      <c r="C8078" s="367" t="s">
        <v>99</v>
      </c>
      <c r="D8078" s="349" t="s">
        <v>7361</v>
      </c>
      <c r="E8078" s="370">
        <v>3000</v>
      </c>
      <c r="F8078" s="374" t="s">
        <v>10066</v>
      </c>
      <c r="G8078" s="350" t="s">
        <v>10067</v>
      </c>
      <c r="H8078" s="349" t="s">
        <v>1026</v>
      </c>
      <c r="I8078" s="349" t="s">
        <v>5793</v>
      </c>
      <c r="J8078" s="351" t="s">
        <v>1026</v>
      </c>
      <c r="K8078" s="357">
        <v>4</v>
      </c>
      <c r="L8078" s="358">
        <v>12</v>
      </c>
      <c r="M8078" s="378">
        <v>36000</v>
      </c>
      <c r="N8078" s="359">
        <v>4</v>
      </c>
      <c r="O8078" s="360">
        <v>6</v>
      </c>
      <c r="P8078" s="378">
        <v>18000</v>
      </c>
    </row>
    <row r="8079" spans="1:16" x14ac:dyDescent="0.2">
      <c r="A8079" s="348" t="s">
        <v>5780</v>
      </c>
      <c r="B8079" s="104" t="s">
        <v>423</v>
      </c>
      <c r="C8079" s="367" t="s">
        <v>99</v>
      </c>
      <c r="D8079" s="349" t="s">
        <v>5870</v>
      </c>
      <c r="E8079" s="370">
        <v>4000</v>
      </c>
      <c r="F8079" s="374" t="s">
        <v>10068</v>
      </c>
      <c r="G8079" s="350" t="s">
        <v>10069</v>
      </c>
      <c r="H8079" s="349" t="s">
        <v>6153</v>
      </c>
      <c r="I8079" s="349" t="s">
        <v>5793</v>
      </c>
      <c r="J8079" s="351" t="s">
        <v>6153</v>
      </c>
      <c r="K8079" s="352">
        <v>1</v>
      </c>
      <c r="L8079" s="353">
        <v>3</v>
      </c>
      <c r="M8079" s="377">
        <v>12000</v>
      </c>
      <c r="N8079" s="350">
        <v>0</v>
      </c>
      <c r="O8079" s="349">
        <v>0</v>
      </c>
      <c r="P8079" s="377">
        <v>0</v>
      </c>
    </row>
    <row r="8080" spans="1:16" x14ac:dyDescent="0.2">
      <c r="A8080" s="348" t="s">
        <v>5780</v>
      </c>
      <c r="B8080" s="104" t="s">
        <v>423</v>
      </c>
      <c r="C8080" s="367" t="s">
        <v>99</v>
      </c>
      <c r="D8080" s="349" t="s">
        <v>5790</v>
      </c>
      <c r="E8080" s="370">
        <v>4000</v>
      </c>
      <c r="F8080" s="374" t="s">
        <v>10070</v>
      </c>
      <c r="G8080" s="350" t="s">
        <v>10071</v>
      </c>
      <c r="H8080" s="349" t="s">
        <v>1060</v>
      </c>
      <c r="I8080" s="349" t="s">
        <v>5793</v>
      </c>
      <c r="J8080" s="351" t="s">
        <v>1060</v>
      </c>
      <c r="K8080" s="352">
        <v>4</v>
      </c>
      <c r="L8080" s="353">
        <v>12</v>
      </c>
      <c r="M8080" s="377">
        <v>48000</v>
      </c>
      <c r="N8080" s="350">
        <v>4</v>
      </c>
      <c r="O8080" s="349">
        <v>6</v>
      </c>
      <c r="P8080" s="377">
        <v>24000</v>
      </c>
    </row>
    <row r="8081" spans="1:16" x14ac:dyDescent="0.2">
      <c r="A8081" s="348" t="s">
        <v>5780</v>
      </c>
      <c r="B8081" s="104" t="s">
        <v>423</v>
      </c>
      <c r="C8081" s="367" t="s">
        <v>99</v>
      </c>
      <c r="D8081" s="349" t="s">
        <v>5863</v>
      </c>
      <c r="E8081" s="370">
        <v>4000</v>
      </c>
      <c r="F8081" s="374" t="s">
        <v>10072</v>
      </c>
      <c r="G8081" s="350" t="s">
        <v>10073</v>
      </c>
      <c r="H8081" s="349" t="s">
        <v>5821</v>
      </c>
      <c r="I8081" s="349" t="s">
        <v>5793</v>
      </c>
      <c r="J8081" s="351" t="s">
        <v>5821</v>
      </c>
      <c r="K8081" s="352">
        <v>4</v>
      </c>
      <c r="L8081" s="353">
        <v>12</v>
      </c>
      <c r="M8081" s="377">
        <v>48000</v>
      </c>
      <c r="N8081" s="350">
        <v>4</v>
      </c>
      <c r="O8081" s="349">
        <v>6</v>
      </c>
      <c r="P8081" s="377">
        <v>24000</v>
      </c>
    </row>
    <row r="8082" spans="1:16" x14ac:dyDescent="0.2">
      <c r="A8082" s="348" t="s">
        <v>5780</v>
      </c>
      <c r="B8082" s="104" t="s">
        <v>423</v>
      </c>
      <c r="C8082" s="367" t="s">
        <v>99</v>
      </c>
      <c r="D8082" s="349" t="s">
        <v>1026</v>
      </c>
      <c r="E8082" s="370">
        <v>4000</v>
      </c>
      <c r="F8082" s="374" t="s">
        <v>10074</v>
      </c>
      <c r="G8082" s="350" t="s">
        <v>10075</v>
      </c>
      <c r="H8082" s="349" t="s">
        <v>1026</v>
      </c>
      <c r="I8082" s="349" t="s">
        <v>5793</v>
      </c>
      <c r="J8082" s="351" t="s">
        <v>1026</v>
      </c>
      <c r="K8082" s="352">
        <v>1</v>
      </c>
      <c r="L8082" s="353">
        <v>2</v>
      </c>
      <c r="M8082" s="377">
        <v>8000</v>
      </c>
      <c r="N8082" s="350">
        <v>4</v>
      </c>
      <c r="O8082" s="349">
        <v>6</v>
      </c>
      <c r="P8082" s="377">
        <v>24000</v>
      </c>
    </row>
    <row r="8083" spans="1:16" x14ac:dyDescent="0.2">
      <c r="A8083" s="348" t="s">
        <v>5780</v>
      </c>
      <c r="B8083" s="104" t="s">
        <v>423</v>
      </c>
      <c r="C8083" s="367" t="s">
        <v>99</v>
      </c>
      <c r="D8083" s="349" t="s">
        <v>5880</v>
      </c>
      <c r="E8083" s="370">
        <v>4000</v>
      </c>
      <c r="F8083" s="374" t="s">
        <v>10076</v>
      </c>
      <c r="G8083" s="350" t="s">
        <v>10077</v>
      </c>
      <c r="H8083" s="349" t="s">
        <v>1026</v>
      </c>
      <c r="I8083" s="349" t="s">
        <v>5793</v>
      </c>
      <c r="J8083" s="351" t="s">
        <v>1026</v>
      </c>
      <c r="K8083" s="352">
        <v>2</v>
      </c>
      <c r="L8083" s="353">
        <v>6</v>
      </c>
      <c r="M8083" s="377">
        <v>24000</v>
      </c>
      <c r="N8083" s="350">
        <v>4</v>
      </c>
      <c r="O8083" s="349">
        <v>6</v>
      </c>
      <c r="P8083" s="377">
        <v>24000</v>
      </c>
    </row>
    <row r="8084" spans="1:16" x14ac:dyDescent="0.2">
      <c r="A8084" s="348" t="s">
        <v>5780</v>
      </c>
      <c r="B8084" s="104" t="s">
        <v>423</v>
      </c>
      <c r="C8084" s="367" t="s">
        <v>99</v>
      </c>
      <c r="D8084" s="349" t="s">
        <v>5853</v>
      </c>
      <c r="E8084" s="370">
        <v>4000</v>
      </c>
      <c r="F8084" s="374" t="s">
        <v>10078</v>
      </c>
      <c r="G8084" s="350" t="s">
        <v>10079</v>
      </c>
      <c r="H8084" s="349" t="s">
        <v>1060</v>
      </c>
      <c r="I8084" s="349" t="s">
        <v>5793</v>
      </c>
      <c r="J8084" s="351" t="s">
        <v>1060</v>
      </c>
      <c r="K8084" s="352">
        <v>2</v>
      </c>
      <c r="L8084" s="353">
        <v>6</v>
      </c>
      <c r="M8084" s="377">
        <v>23066.666666666668</v>
      </c>
      <c r="N8084" s="350">
        <v>4</v>
      </c>
      <c r="O8084" s="349">
        <v>6</v>
      </c>
      <c r="P8084" s="377">
        <v>24000</v>
      </c>
    </row>
    <row r="8085" spans="1:16" x14ac:dyDescent="0.2">
      <c r="A8085" s="348" t="s">
        <v>5780</v>
      </c>
      <c r="B8085" s="104" t="s">
        <v>423</v>
      </c>
      <c r="C8085" s="367" t="s">
        <v>99</v>
      </c>
      <c r="D8085" s="349" t="s">
        <v>7768</v>
      </c>
      <c r="E8085" s="370">
        <v>3000</v>
      </c>
      <c r="F8085" s="374" t="s">
        <v>10080</v>
      </c>
      <c r="G8085" s="350" t="s">
        <v>10081</v>
      </c>
      <c r="H8085" s="349" t="s">
        <v>1544</v>
      </c>
      <c r="I8085" s="349" t="s">
        <v>5793</v>
      </c>
      <c r="J8085" s="351" t="s">
        <v>1544</v>
      </c>
      <c r="K8085" s="352">
        <v>2</v>
      </c>
      <c r="L8085" s="353">
        <v>4</v>
      </c>
      <c r="M8085" s="377">
        <v>12000</v>
      </c>
      <c r="N8085" s="350">
        <v>4</v>
      </c>
      <c r="O8085" s="349">
        <v>6</v>
      </c>
      <c r="P8085" s="377">
        <v>18000</v>
      </c>
    </row>
    <row r="8086" spans="1:16" x14ac:dyDescent="0.2">
      <c r="A8086" s="348" t="s">
        <v>5780</v>
      </c>
      <c r="B8086" s="104" t="s">
        <v>423</v>
      </c>
      <c r="C8086" s="367" t="s">
        <v>99</v>
      </c>
      <c r="D8086" s="349" t="s">
        <v>5794</v>
      </c>
      <c r="E8086" s="370">
        <v>3000</v>
      </c>
      <c r="F8086" s="374" t="s">
        <v>10082</v>
      </c>
      <c r="G8086" s="350" t="s">
        <v>10083</v>
      </c>
      <c r="H8086" s="349" t="s">
        <v>1026</v>
      </c>
      <c r="I8086" s="349" t="s">
        <v>5793</v>
      </c>
      <c r="J8086" s="351" t="s">
        <v>1026</v>
      </c>
      <c r="K8086" s="352">
        <v>4</v>
      </c>
      <c r="L8086" s="353">
        <v>12</v>
      </c>
      <c r="M8086" s="377">
        <v>36000</v>
      </c>
      <c r="N8086" s="350">
        <v>4</v>
      </c>
      <c r="O8086" s="349">
        <v>6</v>
      </c>
      <c r="P8086" s="377">
        <v>18000</v>
      </c>
    </row>
    <row r="8087" spans="1:16" x14ac:dyDescent="0.2">
      <c r="A8087" s="348" t="s">
        <v>5780</v>
      </c>
      <c r="B8087" s="104" t="s">
        <v>423</v>
      </c>
      <c r="C8087" s="367" t="s">
        <v>99</v>
      </c>
      <c r="D8087" s="349" t="s">
        <v>10084</v>
      </c>
      <c r="E8087" s="370">
        <v>4500</v>
      </c>
      <c r="F8087" s="374" t="s">
        <v>10085</v>
      </c>
      <c r="G8087" s="350" t="s">
        <v>10086</v>
      </c>
      <c r="H8087" s="349" t="s">
        <v>1109</v>
      </c>
      <c r="I8087" s="349" t="s">
        <v>5793</v>
      </c>
      <c r="J8087" s="351" t="s">
        <v>1109</v>
      </c>
      <c r="K8087" s="352">
        <v>2</v>
      </c>
      <c r="L8087" s="353">
        <v>6</v>
      </c>
      <c r="M8087" s="377">
        <v>27000</v>
      </c>
      <c r="N8087" s="350">
        <v>4</v>
      </c>
      <c r="O8087" s="349">
        <v>6</v>
      </c>
      <c r="P8087" s="377">
        <v>27000</v>
      </c>
    </row>
    <row r="8088" spans="1:16" x14ac:dyDescent="0.2">
      <c r="A8088" s="348" t="s">
        <v>5780</v>
      </c>
      <c r="B8088" s="104" t="s">
        <v>423</v>
      </c>
      <c r="C8088" s="367" t="s">
        <v>99</v>
      </c>
      <c r="D8088" s="349" t="s">
        <v>5863</v>
      </c>
      <c r="E8088" s="370">
        <v>4000</v>
      </c>
      <c r="F8088" s="374" t="s">
        <v>10087</v>
      </c>
      <c r="G8088" s="350" t="s">
        <v>10088</v>
      </c>
      <c r="H8088" s="349" t="s">
        <v>5863</v>
      </c>
      <c r="I8088" s="349" t="s">
        <v>5793</v>
      </c>
      <c r="J8088" s="351" t="s">
        <v>5863</v>
      </c>
      <c r="K8088" s="352">
        <v>1</v>
      </c>
      <c r="L8088" s="353">
        <v>1</v>
      </c>
      <c r="M8088" s="377">
        <v>4000</v>
      </c>
      <c r="N8088" s="350">
        <v>0</v>
      </c>
      <c r="O8088" s="349">
        <v>0</v>
      </c>
      <c r="P8088" s="377">
        <v>0</v>
      </c>
    </row>
    <row r="8089" spans="1:16" x14ac:dyDescent="0.2">
      <c r="A8089" s="348" t="s">
        <v>5780</v>
      </c>
      <c r="B8089" s="104" t="s">
        <v>423</v>
      </c>
      <c r="C8089" s="367" t="s">
        <v>99</v>
      </c>
      <c r="D8089" s="349" t="s">
        <v>5826</v>
      </c>
      <c r="E8089" s="370">
        <v>4000</v>
      </c>
      <c r="F8089" s="374" t="s">
        <v>10089</v>
      </c>
      <c r="G8089" s="350" t="s">
        <v>10090</v>
      </c>
      <c r="H8089" s="349" t="s">
        <v>1026</v>
      </c>
      <c r="I8089" s="349" t="s">
        <v>5793</v>
      </c>
      <c r="J8089" s="351" t="s">
        <v>1026</v>
      </c>
      <c r="K8089" s="352">
        <v>2</v>
      </c>
      <c r="L8089" s="353">
        <v>5</v>
      </c>
      <c r="M8089" s="377">
        <v>19466.666666666668</v>
      </c>
      <c r="N8089" s="350">
        <v>4</v>
      </c>
      <c r="O8089" s="349">
        <v>6</v>
      </c>
      <c r="P8089" s="377">
        <v>24000</v>
      </c>
    </row>
    <row r="8090" spans="1:16" x14ac:dyDescent="0.2">
      <c r="A8090" s="348" t="s">
        <v>5780</v>
      </c>
      <c r="B8090" s="104" t="s">
        <v>423</v>
      </c>
      <c r="C8090" s="367" t="s">
        <v>99</v>
      </c>
      <c r="D8090" s="349" t="s">
        <v>5853</v>
      </c>
      <c r="E8090" s="370">
        <v>4000</v>
      </c>
      <c r="F8090" s="374" t="s">
        <v>10091</v>
      </c>
      <c r="G8090" s="350" t="s">
        <v>10092</v>
      </c>
      <c r="H8090" s="349" t="s">
        <v>1060</v>
      </c>
      <c r="I8090" s="349" t="s">
        <v>5793</v>
      </c>
      <c r="J8090" s="351" t="s">
        <v>1060</v>
      </c>
      <c r="K8090" s="352">
        <v>2</v>
      </c>
      <c r="L8090" s="353">
        <v>6</v>
      </c>
      <c r="M8090" s="377">
        <v>21200</v>
      </c>
      <c r="N8090" s="350">
        <v>4</v>
      </c>
      <c r="O8090" s="349">
        <v>6</v>
      </c>
      <c r="P8090" s="377">
        <v>24000</v>
      </c>
    </row>
    <row r="8091" spans="1:16" x14ac:dyDescent="0.2">
      <c r="A8091" s="348" t="s">
        <v>5780</v>
      </c>
      <c r="B8091" s="104" t="s">
        <v>423</v>
      </c>
      <c r="C8091" s="367" t="s">
        <v>99</v>
      </c>
      <c r="D8091" s="349" t="s">
        <v>5797</v>
      </c>
      <c r="E8091" s="370">
        <v>4000</v>
      </c>
      <c r="F8091" s="374" t="s">
        <v>10093</v>
      </c>
      <c r="G8091" s="350" t="s">
        <v>10094</v>
      </c>
      <c r="H8091" s="349" t="s">
        <v>1060</v>
      </c>
      <c r="I8091" s="349" t="s">
        <v>5793</v>
      </c>
      <c r="J8091" s="351" t="s">
        <v>1060</v>
      </c>
      <c r="K8091" s="352">
        <v>1</v>
      </c>
      <c r="L8091" s="353">
        <v>2</v>
      </c>
      <c r="M8091" s="377">
        <v>6666.6666666666661</v>
      </c>
      <c r="N8091" s="350">
        <v>4</v>
      </c>
      <c r="O8091" s="349">
        <v>6</v>
      </c>
      <c r="P8091" s="377">
        <v>24000</v>
      </c>
    </row>
    <row r="8092" spans="1:16" x14ac:dyDescent="0.2">
      <c r="A8092" s="348" t="s">
        <v>5780</v>
      </c>
      <c r="B8092" s="104" t="s">
        <v>423</v>
      </c>
      <c r="C8092" s="367" t="s">
        <v>99</v>
      </c>
      <c r="D8092" s="349" t="s">
        <v>5811</v>
      </c>
      <c r="E8092" s="370">
        <v>3000</v>
      </c>
      <c r="F8092" s="374" t="s">
        <v>10095</v>
      </c>
      <c r="G8092" s="350" t="s">
        <v>10096</v>
      </c>
      <c r="H8092" s="349" t="s">
        <v>6035</v>
      </c>
      <c r="I8092" s="349" t="s">
        <v>5793</v>
      </c>
      <c r="J8092" s="351" t="s">
        <v>6035</v>
      </c>
      <c r="K8092" s="352">
        <v>4</v>
      </c>
      <c r="L8092" s="353">
        <v>12</v>
      </c>
      <c r="M8092" s="377">
        <v>36000</v>
      </c>
      <c r="N8092" s="350">
        <v>4</v>
      </c>
      <c r="O8092" s="349">
        <v>6</v>
      </c>
      <c r="P8092" s="377">
        <v>18000</v>
      </c>
    </row>
    <row r="8093" spans="1:16" x14ac:dyDescent="0.2">
      <c r="A8093" s="348" t="s">
        <v>5780</v>
      </c>
      <c r="B8093" s="104" t="s">
        <v>423</v>
      </c>
      <c r="C8093" s="367" t="s">
        <v>99</v>
      </c>
      <c r="D8093" s="349" t="s">
        <v>4514</v>
      </c>
      <c r="E8093" s="370">
        <v>4000</v>
      </c>
      <c r="F8093" s="374" t="s">
        <v>10097</v>
      </c>
      <c r="G8093" s="350" t="s">
        <v>10098</v>
      </c>
      <c r="H8093" s="349" t="s">
        <v>5972</v>
      </c>
      <c r="I8093" s="349" t="s">
        <v>5793</v>
      </c>
      <c r="J8093" s="351" t="s">
        <v>5972</v>
      </c>
      <c r="K8093" s="352">
        <v>4</v>
      </c>
      <c r="L8093" s="353">
        <v>12</v>
      </c>
      <c r="M8093" s="377">
        <v>48000</v>
      </c>
      <c r="N8093" s="350">
        <v>4</v>
      </c>
      <c r="O8093" s="349">
        <v>6</v>
      </c>
      <c r="P8093" s="377">
        <v>24000</v>
      </c>
    </row>
    <row r="8094" spans="1:16" x14ac:dyDescent="0.2">
      <c r="A8094" s="348" t="s">
        <v>5780</v>
      </c>
      <c r="B8094" s="104" t="s">
        <v>423</v>
      </c>
      <c r="C8094" s="367" t="s">
        <v>99</v>
      </c>
      <c r="D8094" s="349" t="s">
        <v>7375</v>
      </c>
      <c r="E8094" s="370">
        <v>1500</v>
      </c>
      <c r="F8094" s="374" t="s">
        <v>10099</v>
      </c>
      <c r="G8094" s="350" t="s">
        <v>10100</v>
      </c>
      <c r="H8094" s="349" t="s">
        <v>1895</v>
      </c>
      <c r="I8094" s="349" t="s">
        <v>5793</v>
      </c>
      <c r="J8094" s="351" t="s">
        <v>1895</v>
      </c>
      <c r="K8094" s="352">
        <v>2</v>
      </c>
      <c r="L8094" s="353">
        <v>6</v>
      </c>
      <c r="M8094" s="377">
        <v>8650</v>
      </c>
      <c r="N8094" s="350">
        <v>4</v>
      </c>
      <c r="O8094" s="349">
        <v>6</v>
      </c>
      <c r="P8094" s="377">
        <v>9000</v>
      </c>
    </row>
    <row r="8095" spans="1:16" x14ac:dyDescent="0.2">
      <c r="A8095" s="348" t="s">
        <v>5780</v>
      </c>
      <c r="B8095" s="104" t="s">
        <v>423</v>
      </c>
      <c r="C8095" s="367" t="s">
        <v>99</v>
      </c>
      <c r="D8095" s="349" t="s">
        <v>5911</v>
      </c>
      <c r="E8095" s="370">
        <v>4000</v>
      </c>
      <c r="F8095" s="374" t="s">
        <v>10101</v>
      </c>
      <c r="G8095" s="350" t="s">
        <v>10102</v>
      </c>
      <c r="H8095" s="349" t="s">
        <v>5825</v>
      </c>
      <c r="I8095" s="349" t="s">
        <v>5793</v>
      </c>
      <c r="J8095" s="351" t="s">
        <v>5825</v>
      </c>
      <c r="K8095" s="352">
        <v>2</v>
      </c>
      <c r="L8095" s="353">
        <v>6</v>
      </c>
      <c r="M8095" s="377">
        <v>23066.666666666668</v>
      </c>
      <c r="N8095" s="350">
        <v>4</v>
      </c>
      <c r="O8095" s="349">
        <v>6</v>
      </c>
      <c r="P8095" s="377">
        <v>24000</v>
      </c>
    </row>
    <row r="8096" spans="1:16" x14ac:dyDescent="0.2">
      <c r="A8096" s="348" t="s">
        <v>5780</v>
      </c>
      <c r="B8096" s="104" t="s">
        <v>423</v>
      </c>
      <c r="C8096" s="367" t="s">
        <v>99</v>
      </c>
      <c r="D8096" s="349" t="s">
        <v>4514</v>
      </c>
      <c r="E8096" s="370">
        <v>4500</v>
      </c>
      <c r="F8096" s="374" t="s">
        <v>10103</v>
      </c>
      <c r="G8096" s="350" t="s">
        <v>10104</v>
      </c>
      <c r="H8096" s="349" t="s">
        <v>4514</v>
      </c>
      <c r="I8096" s="349" t="s">
        <v>5793</v>
      </c>
      <c r="J8096" s="351" t="s">
        <v>4514</v>
      </c>
      <c r="K8096" s="352">
        <v>4</v>
      </c>
      <c r="L8096" s="353">
        <v>12</v>
      </c>
      <c r="M8096" s="377">
        <v>54000</v>
      </c>
      <c r="N8096" s="350">
        <v>4</v>
      </c>
      <c r="O8096" s="349">
        <v>6</v>
      </c>
      <c r="P8096" s="377">
        <v>27000</v>
      </c>
    </row>
    <row r="8097" spans="1:16" x14ac:dyDescent="0.2">
      <c r="A8097" s="348" t="s">
        <v>5780</v>
      </c>
      <c r="B8097" s="104" t="s">
        <v>423</v>
      </c>
      <c r="C8097" s="367" t="s">
        <v>99</v>
      </c>
      <c r="D8097" s="349" t="s">
        <v>6130</v>
      </c>
      <c r="E8097" s="370">
        <v>4000</v>
      </c>
      <c r="F8097" s="374" t="s">
        <v>10105</v>
      </c>
      <c r="G8097" s="350" t="s">
        <v>10106</v>
      </c>
      <c r="H8097" s="349" t="s">
        <v>5825</v>
      </c>
      <c r="I8097" s="349" t="s">
        <v>5793</v>
      </c>
      <c r="J8097" s="351" t="s">
        <v>5825</v>
      </c>
      <c r="K8097" s="352">
        <v>2</v>
      </c>
      <c r="L8097" s="353">
        <v>6</v>
      </c>
      <c r="M8097" s="377">
        <v>23066.666666666668</v>
      </c>
      <c r="N8097" s="350">
        <v>4</v>
      </c>
      <c r="O8097" s="349">
        <v>6</v>
      </c>
      <c r="P8097" s="377">
        <v>24000</v>
      </c>
    </row>
    <row r="8098" spans="1:16" x14ac:dyDescent="0.2">
      <c r="A8098" s="348" t="s">
        <v>5780</v>
      </c>
      <c r="B8098" s="104" t="s">
        <v>423</v>
      </c>
      <c r="C8098" s="367" t="s">
        <v>99</v>
      </c>
      <c r="D8098" s="349" t="s">
        <v>4514</v>
      </c>
      <c r="E8098" s="370">
        <v>4000</v>
      </c>
      <c r="F8098" s="374" t="s">
        <v>10107</v>
      </c>
      <c r="G8098" s="350" t="s">
        <v>10108</v>
      </c>
      <c r="H8098" s="349" t="s">
        <v>5972</v>
      </c>
      <c r="I8098" s="349" t="s">
        <v>5793</v>
      </c>
      <c r="J8098" s="351" t="s">
        <v>5972</v>
      </c>
      <c r="K8098" s="352">
        <v>4</v>
      </c>
      <c r="L8098" s="353">
        <v>12</v>
      </c>
      <c r="M8098" s="377">
        <v>48000</v>
      </c>
      <c r="N8098" s="350">
        <v>4</v>
      </c>
      <c r="O8098" s="349">
        <v>6</v>
      </c>
      <c r="P8098" s="377">
        <v>24000</v>
      </c>
    </row>
    <row r="8099" spans="1:16" x14ac:dyDescent="0.2">
      <c r="A8099" s="348" t="s">
        <v>5780</v>
      </c>
      <c r="B8099" s="104" t="s">
        <v>423</v>
      </c>
      <c r="C8099" s="367" t="s">
        <v>99</v>
      </c>
      <c r="D8099" s="349" t="s">
        <v>5811</v>
      </c>
      <c r="E8099" s="370">
        <v>3000</v>
      </c>
      <c r="F8099" s="374" t="s">
        <v>10109</v>
      </c>
      <c r="G8099" s="350" t="s">
        <v>10110</v>
      </c>
      <c r="H8099" s="349" t="s">
        <v>1060</v>
      </c>
      <c r="I8099" s="349" t="s">
        <v>5793</v>
      </c>
      <c r="J8099" s="351" t="s">
        <v>1060</v>
      </c>
      <c r="K8099" s="352">
        <v>4</v>
      </c>
      <c r="L8099" s="353">
        <v>7</v>
      </c>
      <c r="M8099" s="377">
        <v>21000</v>
      </c>
      <c r="N8099" s="350">
        <v>0</v>
      </c>
      <c r="O8099" s="349">
        <v>0</v>
      </c>
      <c r="P8099" s="377">
        <v>0</v>
      </c>
    </row>
    <row r="8100" spans="1:16" x14ac:dyDescent="0.2">
      <c r="A8100" s="348" t="s">
        <v>5780</v>
      </c>
      <c r="B8100" s="104" t="s">
        <v>423</v>
      </c>
      <c r="C8100" s="367" t="s">
        <v>99</v>
      </c>
      <c r="D8100" s="349" t="s">
        <v>5911</v>
      </c>
      <c r="E8100" s="370">
        <v>4000</v>
      </c>
      <c r="F8100" s="374" t="s">
        <v>10109</v>
      </c>
      <c r="G8100" s="350" t="s">
        <v>10110</v>
      </c>
      <c r="H8100" s="349" t="s">
        <v>1060</v>
      </c>
      <c r="I8100" s="349" t="s">
        <v>5793</v>
      </c>
      <c r="J8100" s="351" t="s">
        <v>1060</v>
      </c>
      <c r="K8100" s="352">
        <v>2</v>
      </c>
      <c r="L8100" s="353">
        <v>4</v>
      </c>
      <c r="M8100" s="377">
        <v>15466.666666666668</v>
      </c>
      <c r="N8100" s="350">
        <v>0</v>
      </c>
      <c r="O8100" s="349">
        <v>0</v>
      </c>
      <c r="P8100" s="377">
        <v>0</v>
      </c>
    </row>
    <row r="8101" spans="1:16" x14ac:dyDescent="0.2">
      <c r="A8101" s="348" t="s">
        <v>5780</v>
      </c>
      <c r="B8101" s="104" t="s">
        <v>423</v>
      </c>
      <c r="C8101" s="367" t="s">
        <v>99</v>
      </c>
      <c r="D8101" s="349" t="s">
        <v>1060</v>
      </c>
      <c r="E8101" s="370">
        <v>3000</v>
      </c>
      <c r="F8101" s="374" t="s">
        <v>10109</v>
      </c>
      <c r="G8101" s="350" t="s">
        <v>10110</v>
      </c>
      <c r="H8101" s="349" t="s">
        <v>1060</v>
      </c>
      <c r="I8101" s="349" t="s">
        <v>5793</v>
      </c>
      <c r="J8101" s="351" t="s">
        <v>1060</v>
      </c>
      <c r="K8101" s="352">
        <v>1</v>
      </c>
      <c r="L8101" s="353">
        <v>2</v>
      </c>
      <c r="M8101" s="377">
        <v>3300</v>
      </c>
      <c r="N8101" s="350">
        <v>4</v>
      </c>
      <c r="O8101" s="349">
        <v>6</v>
      </c>
      <c r="P8101" s="377">
        <v>18000</v>
      </c>
    </row>
    <row r="8102" spans="1:16" x14ac:dyDescent="0.2">
      <c r="A8102" s="348" t="s">
        <v>5780</v>
      </c>
      <c r="B8102" s="104" t="s">
        <v>423</v>
      </c>
      <c r="C8102" s="367" t="s">
        <v>99</v>
      </c>
      <c r="D8102" s="349" t="s">
        <v>5997</v>
      </c>
      <c r="E8102" s="370">
        <v>3500</v>
      </c>
      <c r="F8102" s="374" t="s">
        <v>10111</v>
      </c>
      <c r="G8102" s="350" t="s">
        <v>10112</v>
      </c>
      <c r="H8102" s="349" t="s">
        <v>1060</v>
      </c>
      <c r="I8102" s="349" t="s">
        <v>5793</v>
      </c>
      <c r="J8102" s="351" t="s">
        <v>1060</v>
      </c>
      <c r="K8102" s="352">
        <v>2</v>
      </c>
      <c r="L8102" s="353">
        <v>6</v>
      </c>
      <c r="M8102" s="377">
        <v>21000</v>
      </c>
      <c r="N8102" s="350">
        <v>4</v>
      </c>
      <c r="O8102" s="349">
        <v>6</v>
      </c>
      <c r="P8102" s="377">
        <v>21000</v>
      </c>
    </row>
    <row r="8103" spans="1:16" x14ac:dyDescent="0.2">
      <c r="A8103" s="348" t="s">
        <v>5780</v>
      </c>
      <c r="B8103" s="104" t="s">
        <v>423</v>
      </c>
      <c r="C8103" s="367" t="s">
        <v>99</v>
      </c>
      <c r="D8103" s="349" t="s">
        <v>5853</v>
      </c>
      <c r="E8103" s="370">
        <v>4000</v>
      </c>
      <c r="F8103" s="374" t="s">
        <v>5616</v>
      </c>
      <c r="G8103" s="350" t="s">
        <v>5617</v>
      </c>
      <c r="H8103" s="349" t="s">
        <v>1060</v>
      </c>
      <c r="I8103" s="349" t="s">
        <v>5793</v>
      </c>
      <c r="J8103" s="351" t="s">
        <v>1060</v>
      </c>
      <c r="K8103" s="352">
        <v>2</v>
      </c>
      <c r="L8103" s="353">
        <v>6</v>
      </c>
      <c r="M8103" s="377">
        <v>23066.666666666668</v>
      </c>
      <c r="N8103" s="350">
        <v>4</v>
      </c>
      <c r="O8103" s="349">
        <v>6</v>
      </c>
      <c r="P8103" s="377">
        <v>24000</v>
      </c>
    </row>
    <row r="8104" spans="1:16" x14ac:dyDescent="0.2">
      <c r="A8104" s="348" t="s">
        <v>5780</v>
      </c>
      <c r="B8104" s="104" t="s">
        <v>423</v>
      </c>
      <c r="C8104" s="367" t="s">
        <v>99</v>
      </c>
      <c r="D8104" s="349" t="s">
        <v>5794</v>
      </c>
      <c r="E8104" s="370">
        <v>4000</v>
      </c>
      <c r="F8104" s="374" t="s">
        <v>10113</v>
      </c>
      <c r="G8104" s="350" t="s">
        <v>10114</v>
      </c>
      <c r="H8104" s="349" t="s">
        <v>5794</v>
      </c>
      <c r="I8104" s="349" t="s">
        <v>5793</v>
      </c>
      <c r="J8104" s="351" t="s">
        <v>5794</v>
      </c>
      <c r="K8104" s="352">
        <v>4</v>
      </c>
      <c r="L8104" s="353">
        <v>12</v>
      </c>
      <c r="M8104" s="377">
        <v>48000</v>
      </c>
      <c r="N8104" s="350">
        <v>4</v>
      </c>
      <c r="O8104" s="349">
        <v>6</v>
      </c>
      <c r="P8104" s="377">
        <v>24000</v>
      </c>
    </row>
    <row r="8105" spans="1:16" x14ac:dyDescent="0.2">
      <c r="A8105" s="348" t="s">
        <v>5780</v>
      </c>
      <c r="B8105" s="104" t="s">
        <v>423</v>
      </c>
      <c r="C8105" s="367" t="s">
        <v>99</v>
      </c>
      <c r="D8105" s="349" t="s">
        <v>5826</v>
      </c>
      <c r="E8105" s="370">
        <v>3000</v>
      </c>
      <c r="F8105" s="374" t="s">
        <v>10115</v>
      </c>
      <c r="G8105" s="350" t="s">
        <v>10116</v>
      </c>
      <c r="H8105" s="349" t="s">
        <v>1026</v>
      </c>
      <c r="I8105" s="349" t="s">
        <v>5793</v>
      </c>
      <c r="J8105" s="351" t="s">
        <v>1026</v>
      </c>
      <c r="K8105" s="352">
        <v>2</v>
      </c>
      <c r="L8105" s="353">
        <v>6</v>
      </c>
      <c r="M8105" s="377">
        <v>15800</v>
      </c>
      <c r="N8105" s="350">
        <v>4</v>
      </c>
      <c r="O8105" s="349">
        <v>6</v>
      </c>
      <c r="P8105" s="377">
        <v>18000</v>
      </c>
    </row>
    <row r="8106" spans="1:16" x14ac:dyDescent="0.2">
      <c r="A8106" s="348" t="s">
        <v>5780</v>
      </c>
      <c r="B8106" s="104" t="s">
        <v>423</v>
      </c>
      <c r="C8106" s="367" t="s">
        <v>99</v>
      </c>
      <c r="D8106" s="349" t="s">
        <v>10117</v>
      </c>
      <c r="E8106" s="370">
        <v>4000</v>
      </c>
      <c r="F8106" s="374" t="s">
        <v>10118</v>
      </c>
      <c r="G8106" s="350" t="s">
        <v>10119</v>
      </c>
      <c r="H8106" s="349" t="s">
        <v>10120</v>
      </c>
      <c r="I8106" s="349" t="s">
        <v>5785</v>
      </c>
      <c r="J8106" s="351" t="s">
        <v>10120</v>
      </c>
      <c r="K8106" s="352">
        <v>4</v>
      </c>
      <c r="L8106" s="353">
        <v>12</v>
      </c>
      <c r="M8106" s="377">
        <v>48000</v>
      </c>
      <c r="N8106" s="350">
        <v>4</v>
      </c>
      <c r="O8106" s="349">
        <v>6</v>
      </c>
      <c r="P8106" s="377">
        <v>24000</v>
      </c>
    </row>
    <row r="8107" spans="1:16" x14ac:dyDescent="0.2">
      <c r="A8107" s="348" t="s">
        <v>5780</v>
      </c>
      <c r="B8107" s="104" t="s">
        <v>423</v>
      </c>
      <c r="C8107" s="367" t="s">
        <v>99</v>
      </c>
      <c r="D8107" s="349" t="s">
        <v>5929</v>
      </c>
      <c r="E8107" s="370">
        <v>3500</v>
      </c>
      <c r="F8107" s="374" t="s">
        <v>10121</v>
      </c>
      <c r="G8107" s="350" t="s">
        <v>10122</v>
      </c>
      <c r="H8107" s="349" t="s">
        <v>1060</v>
      </c>
      <c r="I8107" s="349" t="s">
        <v>1028</v>
      </c>
      <c r="J8107" s="351" t="s">
        <v>1060</v>
      </c>
      <c r="K8107" s="352">
        <v>4</v>
      </c>
      <c r="L8107" s="353">
        <v>12</v>
      </c>
      <c r="M8107" s="377">
        <v>42000</v>
      </c>
      <c r="N8107" s="350">
        <v>1</v>
      </c>
      <c r="O8107" s="349">
        <v>1</v>
      </c>
      <c r="P8107" s="377">
        <v>933.33333333333337</v>
      </c>
    </row>
    <row r="8108" spans="1:16" x14ac:dyDescent="0.2">
      <c r="A8108" s="348" t="s">
        <v>5780</v>
      </c>
      <c r="B8108" s="104" t="s">
        <v>423</v>
      </c>
      <c r="C8108" s="367" t="s">
        <v>99</v>
      </c>
      <c r="D8108" s="349" t="s">
        <v>5870</v>
      </c>
      <c r="E8108" s="370">
        <v>4000</v>
      </c>
      <c r="F8108" s="374" t="s">
        <v>10123</v>
      </c>
      <c r="G8108" s="350" t="s">
        <v>10124</v>
      </c>
      <c r="H8108" s="349" t="s">
        <v>6035</v>
      </c>
      <c r="I8108" s="349" t="s">
        <v>5793</v>
      </c>
      <c r="J8108" s="351" t="s">
        <v>6035</v>
      </c>
      <c r="K8108" s="352">
        <v>4</v>
      </c>
      <c r="L8108" s="353">
        <v>12</v>
      </c>
      <c r="M8108" s="377">
        <v>48000</v>
      </c>
      <c r="N8108" s="350">
        <v>4</v>
      </c>
      <c r="O8108" s="349">
        <v>6</v>
      </c>
      <c r="P8108" s="377">
        <v>24000</v>
      </c>
    </row>
    <row r="8109" spans="1:16" x14ac:dyDescent="0.2">
      <c r="A8109" s="348" t="s">
        <v>5780</v>
      </c>
      <c r="B8109" s="104" t="s">
        <v>423</v>
      </c>
      <c r="C8109" s="367" t="s">
        <v>99</v>
      </c>
      <c r="D8109" s="349" t="s">
        <v>5863</v>
      </c>
      <c r="E8109" s="370">
        <v>3000</v>
      </c>
      <c r="F8109" s="374" t="s">
        <v>10125</v>
      </c>
      <c r="G8109" s="350" t="s">
        <v>10126</v>
      </c>
      <c r="H8109" s="349" t="s">
        <v>1060</v>
      </c>
      <c r="I8109" s="349" t="s">
        <v>5793</v>
      </c>
      <c r="J8109" s="351" t="s">
        <v>1060</v>
      </c>
      <c r="K8109" s="352">
        <v>4</v>
      </c>
      <c r="L8109" s="353">
        <v>12</v>
      </c>
      <c r="M8109" s="377">
        <v>36000</v>
      </c>
      <c r="N8109" s="350">
        <v>4</v>
      </c>
      <c r="O8109" s="349">
        <v>6</v>
      </c>
      <c r="P8109" s="377">
        <v>18000</v>
      </c>
    </row>
    <row r="8110" spans="1:16" x14ac:dyDescent="0.2">
      <c r="A8110" s="348" t="s">
        <v>5780</v>
      </c>
      <c r="B8110" s="104" t="s">
        <v>423</v>
      </c>
      <c r="C8110" s="367" t="s">
        <v>99</v>
      </c>
      <c r="D8110" s="349" t="s">
        <v>4514</v>
      </c>
      <c r="E8110" s="370">
        <v>3000</v>
      </c>
      <c r="F8110" s="374" t="s">
        <v>10127</v>
      </c>
      <c r="G8110" s="350" t="s">
        <v>10128</v>
      </c>
      <c r="H8110" s="349" t="s">
        <v>5852</v>
      </c>
      <c r="I8110" s="349" t="s">
        <v>5793</v>
      </c>
      <c r="J8110" s="351" t="s">
        <v>5852</v>
      </c>
      <c r="K8110" s="352">
        <v>4</v>
      </c>
      <c r="L8110" s="353">
        <v>12</v>
      </c>
      <c r="M8110" s="377">
        <v>36000</v>
      </c>
      <c r="N8110" s="350">
        <v>4</v>
      </c>
      <c r="O8110" s="349">
        <v>6</v>
      </c>
      <c r="P8110" s="377">
        <v>18000</v>
      </c>
    </row>
    <row r="8111" spans="1:16" x14ac:dyDescent="0.2">
      <c r="A8111" s="348" t="s">
        <v>5780</v>
      </c>
      <c r="B8111" s="104" t="s">
        <v>423</v>
      </c>
      <c r="C8111" s="367" t="s">
        <v>99</v>
      </c>
      <c r="D8111" s="349" t="s">
        <v>5880</v>
      </c>
      <c r="E8111" s="370">
        <v>3000</v>
      </c>
      <c r="F8111" s="374" t="s">
        <v>10129</v>
      </c>
      <c r="G8111" s="350" t="s">
        <v>10130</v>
      </c>
      <c r="H8111" s="349" t="s">
        <v>2516</v>
      </c>
      <c r="I8111" s="349" t="s">
        <v>5793</v>
      </c>
      <c r="J8111" s="351" t="s">
        <v>2516</v>
      </c>
      <c r="K8111" s="352">
        <v>4</v>
      </c>
      <c r="L8111" s="353">
        <v>12</v>
      </c>
      <c r="M8111" s="377">
        <v>36000</v>
      </c>
      <c r="N8111" s="350">
        <v>4</v>
      </c>
      <c r="O8111" s="349">
        <v>6</v>
      </c>
      <c r="P8111" s="377">
        <v>18000</v>
      </c>
    </row>
    <row r="8112" spans="1:16" x14ac:dyDescent="0.2">
      <c r="A8112" s="348" t="s">
        <v>5780</v>
      </c>
      <c r="B8112" s="104" t="s">
        <v>423</v>
      </c>
      <c r="C8112" s="367" t="s">
        <v>99</v>
      </c>
      <c r="D8112" s="349" t="s">
        <v>5870</v>
      </c>
      <c r="E8112" s="370">
        <v>3000</v>
      </c>
      <c r="F8112" s="374" t="s">
        <v>10131</v>
      </c>
      <c r="G8112" s="350" t="s">
        <v>10132</v>
      </c>
      <c r="H8112" s="349" t="s">
        <v>1109</v>
      </c>
      <c r="I8112" s="349" t="s">
        <v>5793</v>
      </c>
      <c r="J8112" s="351" t="s">
        <v>1109</v>
      </c>
      <c r="K8112" s="352">
        <v>4</v>
      </c>
      <c r="L8112" s="353">
        <v>12</v>
      </c>
      <c r="M8112" s="377">
        <v>36000</v>
      </c>
      <c r="N8112" s="350">
        <v>4</v>
      </c>
      <c r="O8112" s="349">
        <v>6</v>
      </c>
      <c r="P8112" s="377">
        <v>18000</v>
      </c>
    </row>
    <row r="8113" spans="1:16" x14ac:dyDescent="0.2">
      <c r="A8113" s="348" t="s">
        <v>5780</v>
      </c>
      <c r="B8113" s="104" t="s">
        <v>423</v>
      </c>
      <c r="C8113" s="367" t="s">
        <v>99</v>
      </c>
      <c r="D8113" s="349" t="s">
        <v>5790</v>
      </c>
      <c r="E8113" s="370">
        <v>3000</v>
      </c>
      <c r="F8113" s="374" t="s">
        <v>10133</v>
      </c>
      <c r="G8113" s="350" t="s">
        <v>10134</v>
      </c>
      <c r="H8113" s="349" t="s">
        <v>1060</v>
      </c>
      <c r="I8113" s="349" t="s">
        <v>5793</v>
      </c>
      <c r="J8113" s="351" t="s">
        <v>1060</v>
      </c>
      <c r="K8113" s="352">
        <v>4</v>
      </c>
      <c r="L8113" s="353">
        <v>12</v>
      </c>
      <c r="M8113" s="377">
        <v>36000</v>
      </c>
      <c r="N8113" s="350">
        <v>4</v>
      </c>
      <c r="O8113" s="349">
        <v>6</v>
      </c>
      <c r="P8113" s="377">
        <v>18000</v>
      </c>
    </row>
    <row r="8114" spans="1:16" x14ac:dyDescent="0.2">
      <c r="A8114" s="348" t="s">
        <v>5780</v>
      </c>
      <c r="B8114" s="104" t="s">
        <v>423</v>
      </c>
      <c r="C8114" s="367" t="s">
        <v>99</v>
      </c>
      <c r="D8114" s="349" t="s">
        <v>5794</v>
      </c>
      <c r="E8114" s="370">
        <v>4000</v>
      </c>
      <c r="F8114" s="374" t="s">
        <v>10135</v>
      </c>
      <c r="G8114" s="350" t="s">
        <v>10136</v>
      </c>
      <c r="H8114" s="349" t="s">
        <v>1026</v>
      </c>
      <c r="I8114" s="349" t="s">
        <v>5793</v>
      </c>
      <c r="J8114" s="351" t="s">
        <v>1026</v>
      </c>
      <c r="K8114" s="352">
        <v>4</v>
      </c>
      <c r="L8114" s="353">
        <v>12</v>
      </c>
      <c r="M8114" s="377">
        <v>48000</v>
      </c>
      <c r="N8114" s="350">
        <v>4</v>
      </c>
      <c r="O8114" s="349">
        <v>6</v>
      </c>
      <c r="P8114" s="377">
        <v>24000</v>
      </c>
    </row>
    <row r="8115" spans="1:16" x14ac:dyDescent="0.2">
      <c r="A8115" s="348" t="s">
        <v>5780</v>
      </c>
      <c r="B8115" s="104" t="s">
        <v>423</v>
      </c>
      <c r="C8115" s="367" t="s">
        <v>99</v>
      </c>
      <c r="D8115" s="349" t="s">
        <v>4514</v>
      </c>
      <c r="E8115" s="370">
        <v>4000</v>
      </c>
      <c r="F8115" s="374" t="s">
        <v>10137</v>
      </c>
      <c r="G8115" s="350" t="s">
        <v>10138</v>
      </c>
      <c r="H8115" s="349" t="s">
        <v>5849</v>
      </c>
      <c r="I8115" s="349" t="s">
        <v>5793</v>
      </c>
      <c r="J8115" s="351" t="s">
        <v>5849</v>
      </c>
      <c r="K8115" s="352">
        <v>4</v>
      </c>
      <c r="L8115" s="353">
        <v>12</v>
      </c>
      <c r="M8115" s="377">
        <v>48000</v>
      </c>
      <c r="N8115" s="350">
        <v>4</v>
      </c>
      <c r="O8115" s="349">
        <v>6</v>
      </c>
      <c r="P8115" s="377">
        <v>24000</v>
      </c>
    </row>
    <row r="8116" spans="1:16" x14ac:dyDescent="0.2">
      <c r="A8116" s="348" t="s">
        <v>5780</v>
      </c>
      <c r="B8116" s="104" t="s">
        <v>423</v>
      </c>
      <c r="C8116" s="367" t="s">
        <v>99</v>
      </c>
      <c r="D8116" s="349" t="s">
        <v>5829</v>
      </c>
      <c r="E8116" s="370">
        <v>4000</v>
      </c>
      <c r="F8116" s="374" t="s">
        <v>10139</v>
      </c>
      <c r="G8116" s="350" t="s">
        <v>10140</v>
      </c>
      <c r="H8116" s="349" t="s">
        <v>1057</v>
      </c>
      <c r="I8116" s="349" t="s">
        <v>5793</v>
      </c>
      <c r="J8116" s="351" t="s">
        <v>1057</v>
      </c>
      <c r="K8116" s="352">
        <v>2</v>
      </c>
      <c r="L8116" s="353">
        <v>5</v>
      </c>
      <c r="M8116" s="377">
        <v>19466.666666666668</v>
      </c>
      <c r="N8116" s="350">
        <v>4</v>
      </c>
      <c r="O8116" s="349">
        <v>6</v>
      </c>
      <c r="P8116" s="377">
        <v>24000</v>
      </c>
    </row>
    <row r="8117" spans="1:16" x14ac:dyDescent="0.2">
      <c r="A8117" s="348" t="s">
        <v>5780</v>
      </c>
      <c r="B8117" s="104" t="s">
        <v>423</v>
      </c>
      <c r="C8117" s="367" t="s">
        <v>99</v>
      </c>
      <c r="D8117" s="349" t="s">
        <v>4514</v>
      </c>
      <c r="E8117" s="370">
        <v>3000</v>
      </c>
      <c r="F8117" s="374" t="s">
        <v>10141</v>
      </c>
      <c r="G8117" s="350" t="s">
        <v>10142</v>
      </c>
      <c r="H8117" s="349" t="s">
        <v>5825</v>
      </c>
      <c r="I8117" s="349" t="s">
        <v>1028</v>
      </c>
      <c r="J8117" s="351" t="s">
        <v>5825</v>
      </c>
      <c r="K8117" s="352">
        <v>4</v>
      </c>
      <c r="L8117" s="353">
        <v>12</v>
      </c>
      <c r="M8117" s="377">
        <v>36000</v>
      </c>
      <c r="N8117" s="350">
        <v>4</v>
      </c>
      <c r="O8117" s="349">
        <v>6</v>
      </c>
      <c r="P8117" s="377">
        <v>18000</v>
      </c>
    </row>
    <row r="8118" spans="1:16" x14ac:dyDescent="0.2">
      <c r="A8118" s="348" t="s">
        <v>5780</v>
      </c>
      <c r="B8118" s="104" t="s">
        <v>423</v>
      </c>
      <c r="C8118" s="367" t="s">
        <v>99</v>
      </c>
      <c r="D8118" s="349" t="s">
        <v>10143</v>
      </c>
      <c r="E8118" s="370">
        <v>3500</v>
      </c>
      <c r="F8118" s="374" t="s">
        <v>10144</v>
      </c>
      <c r="G8118" s="350" t="s">
        <v>10145</v>
      </c>
      <c r="H8118" s="349" t="s">
        <v>5825</v>
      </c>
      <c r="I8118" s="349" t="s">
        <v>5793</v>
      </c>
      <c r="J8118" s="351" t="s">
        <v>5825</v>
      </c>
      <c r="K8118" s="352">
        <v>1</v>
      </c>
      <c r="L8118" s="353">
        <v>2</v>
      </c>
      <c r="M8118" s="377">
        <v>7000</v>
      </c>
      <c r="N8118" s="350">
        <v>0</v>
      </c>
      <c r="O8118" s="349">
        <v>0</v>
      </c>
      <c r="P8118" s="377">
        <v>0</v>
      </c>
    </row>
    <row r="8119" spans="1:16" x14ac:dyDescent="0.2">
      <c r="A8119" s="348" t="s">
        <v>5780</v>
      </c>
      <c r="B8119" s="104" t="s">
        <v>423</v>
      </c>
      <c r="C8119" s="367" t="s">
        <v>99</v>
      </c>
      <c r="D8119" s="349" t="s">
        <v>5920</v>
      </c>
      <c r="E8119" s="370">
        <v>4500</v>
      </c>
      <c r="F8119" s="374" t="s">
        <v>10146</v>
      </c>
      <c r="G8119" s="350" t="s">
        <v>10147</v>
      </c>
      <c r="H8119" s="349" t="s">
        <v>1060</v>
      </c>
      <c r="I8119" s="349" t="s">
        <v>5793</v>
      </c>
      <c r="J8119" s="351" t="s">
        <v>1060</v>
      </c>
      <c r="K8119" s="352">
        <v>4</v>
      </c>
      <c r="L8119" s="353">
        <v>12</v>
      </c>
      <c r="M8119" s="377">
        <v>54000</v>
      </c>
      <c r="N8119" s="350">
        <v>4</v>
      </c>
      <c r="O8119" s="349">
        <v>6</v>
      </c>
      <c r="P8119" s="377">
        <v>27000</v>
      </c>
    </row>
    <row r="8120" spans="1:16" x14ac:dyDescent="0.2">
      <c r="A8120" s="348" t="s">
        <v>5780</v>
      </c>
      <c r="B8120" s="104" t="s">
        <v>423</v>
      </c>
      <c r="C8120" s="367" t="s">
        <v>99</v>
      </c>
      <c r="D8120" s="349" t="s">
        <v>5914</v>
      </c>
      <c r="E8120" s="370">
        <v>2000</v>
      </c>
      <c r="F8120" s="374" t="s">
        <v>10148</v>
      </c>
      <c r="G8120" s="350" t="s">
        <v>10149</v>
      </c>
      <c r="H8120" s="349" t="s">
        <v>1117</v>
      </c>
      <c r="I8120" s="349" t="s">
        <v>1118</v>
      </c>
      <c r="J8120" s="351" t="s">
        <v>1117</v>
      </c>
      <c r="K8120" s="352">
        <v>2</v>
      </c>
      <c r="L8120" s="353">
        <v>4</v>
      </c>
      <c r="M8120" s="377">
        <v>8000</v>
      </c>
      <c r="N8120" s="350">
        <v>0</v>
      </c>
      <c r="O8120" s="349">
        <v>0</v>
      </c>
      <c r="P8120" s="377">
        <v>0</v>
      </c>
    </row>
    <row r="8121" spans="1:16" x14ac:dyDescent="0.2">
      <c r="A8121" s="348" t="s">
        <v>5780</v>
      </c>
      <c r="B8121" s="104" t="s">
        <v>423</v>
      </c>
      <c r="C8121" s="367" t="s">
        <v>99</v>
      </c>
      <c r="D8121" s="349" t="s">
        <v>5870</v>
      </c>
      <c r="E8121" s="370">
        <v>3500</v>
      </c>
      <c r="F8121" s="374" t="s">
        <v>10150</v>
      </c>
      <c r="G8121" s="350" t="s">
        <v>10151</v>
      </c>
      <c r="H8121" s="349" t="s">
        <v>5972</v>
      </c>
      <c r="I8121" s="349" t="s">
        <v>5793</v>
      </c>
      <c r="J8121" s="351" t="s">
        <v>5972</v>
      </c>
      <c r="K8121" s="352">
        <v>4</v>
      </c>
      <c r="L8121" s="353">
        <v>12</v>
      </c>
      <c r="M8121" s="377">
        <v>42000</v>
      </c>
      <c r="N8121" s="350">
        <v>4</v>
      </c>
      <c r="O8121" s="349">
        <v>6</v>
      </c>
      <c r="P8121" s="377">
        <v>21000</v>
      </c>
    </row>
    <row r="8122" spans="1:16" x14ac:dyDescent="0.2">
      <c r="A8122" s="348" t="s">
        <v>5780</v>
      </c>
      <c r="B8122" s="104" t="s">
        <v>423</v>
      </c>
      <c r="C8122" s="367" t="s">
        <v>99</v>
      </c>
      <c r="D8122" s="349" t="s">
        <v>1026</v>
      </c>
      <c r="E8122" s="370">
        <v>4000</v>
      </c>
      <c r="F8122" s="374" t="s">
        <v>10152</v>
      </c>
      <c r="G8122" s="350" t="s">
        <v>10153</v>
      </c>
      <c r="H8122" s="349" t="s">
        <v>1026</v>
      </c>
      <c r="I8122" s="349" t="s">
        <v>5793</v>
      </c>
      <c r="J8122" s="351" t="s">
        <v>1026</v>
      </c>
      <c r="K8122" s="352">
        <v>1</v>
      </c>
      <c r="L8122" s="353">
        <v>3</v>
      </c>
      <c r="M8122" s="377">
        <v>12000</v>
      </c>
      <c r="N8122" s="350">
        <v>4</v>
      </c>
      <c r="O8122" s="349">
        <v>6</v>
      </c>
      <c r="P8122" s="377">
        <v>24000</v>
      </c>
    </row>
    <row r="8123" spans="1:16" x14ac:dyDescent="0.2">
      <c r="A8123" s="348" t="s">
        <v>5780</v>
      </c>
      <c r="B8123" s="104" t="s">
        <v>423</v>
      </c>
      <c r="C8123" s="367" t="s">
        <v>99</v>
      </c>
      <c r="D8123" s="349" t="s">
        <v>4514</v>
      </c>
      <c r="E8123" s="370">
        <v>4000</v>
      </c>
      <c r="F8123" s="374" t="s">
        <v>10154</v>
      </c>
      <c r="G8123" s="350" t="s">
        <v>10155</v>
      </c>
      <c r="H8123" s="349" t="s">
        <v>5825</v>
      </c>
      <c r="I8123" s="349" t="s">
        <v>1028</v>
      </c>
      <c r="J8123" s="351" t="s">
        <v>5825</v>
      </c>
      <c r="K8123" s="352">
        <v>4</v>
      </c>
      <c r="L8123" s="353">
        <v>12</v>
      </c>
      <c r="M8123" s="377">
        <v>48000</v>
      </c>
      <c r="N8123" s="350">
        <v>4</v>
      </c>
      <c r="O8123" s="349">
        <v>6</v>
      </c>
      <c r="P8123" s="377">
        <v>24000</v>
      </c>
    </row>
    <row r="8124" spans="1:16" x14ac:dyDescent="0.2">
      <c r="A8124" s="348" t="s">
        <v>5780</v>
      </c>
      <c r="B8124" s="104" t="s">
        <v>423</v>
      </c>
      <c r="C8124" s="367" t="s">
        <v>99</v>
      </c>
      <c r="D8124" s="349" t="s">
        <v>6156</v>
      </c>
      <c r="E8124" s="370">
        <v>4000</v>
      </c>
      <c r="F8124" s="374" t="s">
        <v>10156</v>
      </c>
      <c r="G8124" s="350" t="s">
        <v>10157</v>
      </c>
      <c r="H8124" s="349" t="s">
        <v>5825</v>
      </c>
      <c r="I8124" s="349" t="s">
        <v>5793</v>
      </c>
      <c r="J8124" s="351" t="s">
        <v>5825</v>
      </c>
      <c r="K8124" s="352">
        <v>4</v>
      </c>
      <c r="L8124" s="353">
        <v>12</v>
      </c>
      <c r="M8124" s="377">
        <v>48000</v>
      </c>
      <c r="N8124" s="350">
        <v>4</v>
      </c>
      <c r="O8124" s="349">
        <v>6</v>
      </c>
      <c r="P8124" s="377">
        <v>24000</v>
      </c>
    </row>
    <row r="8125" spans="1:16" x14ac:dyDescent="0.2">
      <c r="A8125" s="348" t="s">
        <v>5780</v>
      </c>
      <c r="B8125" s="104" t="s">
        <v>423</v>
      </c>
      <c r="C8125" s="367" t="s">
        <v>99</v>
      </c>
      <c r="D8125" s="349" t="s">
        <v>5849</v>
      </c>
      <c r="E8125" s="370">
        <v>4000</v>
      </c>
      <c r="F8125" s="374" t="s">
        <v>10158</v>
      </c>
      <c r="G8125" s="350" t="s">
        <v>10159</v>
      </c>
      <c r="H8125" s="349" t="s">
        <v>5849</v>
      </c>
      <c r="I8125" s="349" t="s">
        <v>5793</v>
      </c>
      <c r="J8125" s="351" t="s">
        <v>5849</v>
      </c>
      <c r="K8125" s="352">
        <v>1</v>
      </c>
      <c r="L8125" s="353">
        <v>3</v>
      </c>
      <c r="M8125" s="377">
        <v>8400</v>
      </c>
      <c r="N8125" s="350">
        <v>4</v>
      </c>
      <c r="O8125" s="349">
        <v>6</v>
      </c>
      <c r="P8125" s="377">
        <v>24000</v>
      </c>
    </row>
    <row r="8126" spans="1:16" x14ac:dyDescent="0.2">
      <c r="A8126" s="348" t="s">
        <v>5780</v>
      </c>
      <c r="B8126" s="104" t="s">
        <v>423</v>
      </c>
      <c r="C8126" s="367" t="s">
        <v>99</v>
      </c>
      <c r="D8126" s="349" t="s">
        <v>5802</v>
      </c>
      <c r="E8126" s="370">
        <v>4000</v>
      </c>
      <c r="F8126" s="374" t="s">
        <v>10160</v>
      </c>
      <c r="G8126" s="350" t="s">
        <v>10161</v>
      </c>
      <c r="H8126" s="349" t="s">
        <v>1060</v>
      </c>
      <c r="I8126" s="349" t="s">
        <v>5793</v>
      </c>
      <c r="J8126" s="351" t="s">
        <v>1060</v>
      </c>
      <c r="K8126" s="352">
        <v>4</v>
      </c>
      <c r="L8126" s="353">
        <v>12</v>
      </c>
      <c r="M8126" s="377">
        <v>48000</v>
      </c>
      <c r="N8126" s="350">
        <v>4</v>
      </c>
      <c r="O8126" s="349">
        <v>6</v>
      </c>
      <c r="P8126" s="377">
        <v>24000</v>
      </c>
    </row>
    <row r="8127" spans="1:16" x14ac:dyDescent="0.2">
      <c r="A8127" s="348" t="s">
        <v>5780</v>
      </c>
      <c r="B8127" s="104" t="s">
        <v>423</v>
      </c>
      <c r="C8127" s="367" t="s">
        <v>99</v>
      </c>
      <c r="D8127" s="349" t="s">
        <v>5849</v>
      </c>
      <c r="E8127" s="370">
        <v>4000</v>
      </c>
      <c r="F8127" s="374" t="s">
        <v>10162</v>
      </c>
      <c r="G8127" s="350" t="s">
        <v>10163</v>
      </c>
      <c r="H8127" s="349" t="s">
        <v>5825</v>
      </c>
      <c r="I8127" s="349" t="s">
        <v>5793</v>
      </c>
      <c r="J8127" s="351" t="s">
        <v>5825</v>
      </c>
      <c r="K8127" s="352">
        <v>2</v>
      </c>
      <c r="L8127" s="353">
        <v>5</v>
      </c>
      <c r="M8127" s="377">
        <v>16666.666666666668</v>
      </c>
      <c r="N8127" s="350">
        <v>4</v>
      </c>
      <c r="O8127" s="349">
        <v>6</v>
      </c>
      <c r="P8127" s="377">
        <v>24000</v>
      </c>
    </row>
    <row r="8128" spans="1:16" x14ac:dyDescent="0.2">
      <c r="A8128" s="348" t="s">
        <v>5780</v>
      </c>
      <c r="B8128" s="104" t="s">
        <v>423</v>
      </c>
      <c r="C8128" s="367" t="s">
        <v>99</v>
      </c>
      <c r="D8128" s="349" t="s">
        <v>5863</v>
      </c>
      <c r="E8128" s="370">
        <v>4000</v>
      </c>
      <c r="F8128" s="374" t="s">
        <v>10164</v>
      </c>
      <c r="G8128" s="350" t="s">
        <v>10165</v>
      </c>
      <c r="H8128" s="349" t="s">
        <v>1060</v>
      </c>
      <c r="I8128" s="349" t="s">
        <v>5793</v>
      </c>
      <c r="J8128" s="351" t="s">
        <v>1060</v>
      </c>
      <c r="K8128" s="352">
        <v>4</v>
      </c>
      <c r="L8128" s="353">
        <v>12</v>
      </c>
      <c r="M8128" s="377">
        <v>48000</v>
      </c>
      <c r="N8128" s="350">
        <v>4</v>
      </c>
      <c r="O8128" s="349">
        <v>6</v>
      </c>
      <c r="P8128" s="377">
        <v>24000</v>
      </c>
    </row>
    <row r="8129" spans="1:16" x14ac:dyDescent="0.2">
      <c r="A8129" s="348" t="s">
        <v>5780</v>
      </c>
      <c r="B8129" s="104" t="s">
        <v>423</v>
      </c>
      <c r="C8129" s="367" t="s">
        <v>99</v>
      </c>
      <c r="D8129" s="349" t="s">
        <v>6538</v>
      </c>
      <c r="E8129" s="370">
        <v>4000</v>
      </c>
      <c r="F8129" s="374" t="s">
        <v>10166</v>
      </c>
      <c r="G8129" s="350" t="s">
        <v>10167</v>
      </c>
      <c r="H8129" s="349" t="s">
        <v>10168</v>
      </c>
      <c r="I8129" s="349" t="s">
        <v>5793</v>
      </c>
      <c r="J8129" s="351" t="s">
        <v>10168</v>
      </c>
      <c r="K8129" s="352">
        <v>4</v>
      </c>
      <c r="L8129" s="353">
        <v>12</v>
      </c>
      <c r="M8129" s="377">
        <v>48000</v>
      </c>
      <c r="N8129" s="350">
        <v>4</v>
      </c>
      <c r="O8129" s="349">
        <v>6</v>
      </c>
      <c r="P8129" s="377">
        <v>24000</v>
      </c>
    </row>
    <row r="8130" spans="1:16" x14ac:dyDescent="0.2">
      <c r="A8130" s="348" t="s">
        <v>5780</v>
      </c>
      <c r="B8130" s="104" t="s">
        <v>423</v>
      </c>
      <c r="C8130" s="367" t="s">
        <v>99</v>
      </c>
      <c r="D8130" s="349" t="s">
        <v>5826</v>
      </c>
      <c r="E8130" s="370">
        <v>3000</v>
      </c>
      <c r="F8130" s="374" t="s">
        <v>10169</v>
      </c>
      <c r="G8130" s="350" t="s">
        <v>10170</v>
      </c>
      <c r="H8130" s="349" t="s">
        <v>1026</v>
      </c>
      <c r="I8130" s="349" t="s">
        <v>5793</v>
      </c>
      <c r="J8130" s="351" t="s">
        <v>1026</v>
      </c>
      <c r="K8130" s="352">
        <v>2</v>
      </c>
      <c r="L8130" s="353">
        <v>5</v>
      </c>
      <c r="M8130" s="377">
        <v>12500</v>
      </c>
      <c r="N8130" s="350">
        <v>4</v>
      </c>
      <c r="O8130" s="349">
        <v>6</v>
      </c>
      <c r="P8130" s="377">
        <v>18000</v>
      </c>
    </row>
    <row r="8131" spans="1:16" x14ac:dyDescent="0.2">
      <c r="A8131" s="348" t="s">
        <v>5780</v>
      </c>
      <c r="B8131" s="104" t="s">
        <v>423</v>
      </c>
      <c r="C8131" s="367" t="s">
        <v>99</v>
      </c>
      <c r="D8131" s="349" t="s">
        <v>5794</v>
      </c>
      <c r="E8131" s="370">
        <v>4000</v>
      </c>
      <c r="F8131" s="374" t="s">
        <v>10171</v>
      </c>
      <c r="G8131" s="350" t="s">
        <v>10172</v>
      </c>
      <c r="H8131" s="349" t="s">
        <v>5794</v>
      </c>
      <c r="I8131" s="349" t="s">
        <v>5793</v>
      </c>
      <c r="J8131" s="351" t="s">
        <v>5794</v>
      </c>
      <c r="K8131" s="352">
        <v>4</v>
      </c>
      <c r="L8131" s="353">
        <v>12</v>
      </c>
      <c r="M8131" s="377">
        <v>48000</v>
      </c>
      <c r="N8131" s="350">
        <v>4</v>
      </c>
      <c r="O8131" s="349">
        <v>6</v>
      </c>
      <c r="P8131" s="377">
        <v>24000</v>
      </c>
    </row>
    <row r="8132" spans="1:16" x14ac:dyDescent="0.2">
      <c r="A8132" s="348" t="s">
        <v>5780</v>
      </c>
      <c r="B8132" s="104" t="s">
        <v>423</v>
      </c>
      <c r="C8132" s="367" t="s">
        <v>99</v>
      </c>
      <c r="D8132" s="349" t="s">
        <v>4514</v>
      </c>
      <c r="E8132" s="370">
        <v>4000</v>
      </c>
      <c r="F8132" s="374" t="s">
        <v>10173</v>
      </c>
      <c r="G8132" s="350" t="s">
        <v>10174</v>
      </c>
      <c r="H8132" s="349" t="s">
        <v>5972</v>
      </c>
      <c r="I8132" s="349" t="s">
        <v>5793</v>
      </c>
      <c r="J8132" s="351" t="s">
        <v>5972</v>
      </c>
      <c r="K8132" s="352">
        <v>4</v>
      </c>
      <c r="L8132" s="353">
        <v>12</v>
      </c>
      <c r="M8132" s="377">
        <v>48000</v>
      </c>
      <c r="N8132" s="350">
        <v>4</v>
      </c>
      <c r="O8132" s="349">
        <v>6</v>
      </c>
      <c r="P8132" s="377">
        <v>24000</v>
      </c>
    </row>
    <row r="8133" spans="1:16" x14ac:dyDescent="0.2">
      <c r="A8133" s="348" t="s">
        <v>5780</v>
      </c>
      <c r="B8133" s="104" t="s">
        <v>423</v>
      </c>
      <c r="C8133" s="367" t="s">
        <v>99</v>
      </c>
      <c r="D8133" s="349" t="s">
        <v>6156</v>
      </c>
      <c r="E8133" s="370">
        <v>4000</v>
      </c>
      <c r="F8133" s="374" t="s">
        <v>10175</v>
      </c>
      <c r="G8133" s="350" t="s">
        <v>10176</v>
      </c>
      <c r="H8133" s="349" t="s">
        <v>5825</v>
      </c>
      <c r="I8133" s="349" t="s">
        <v>5793</v>
      </c>
      <c r="J8133" s="351" t="s">
        <v>5825</v>
      </c>
      <c r="K8133" s="352">
        <v>4</v>
      </c>
      <c r="L8133" s="353">
        <v>12</v>
      </c>
      <c r="M8133" s="377">
        <v>48000</v>
      </c>
      <c r="N8133" s="350">
        <v>2</v>
      </c>
      <c r="O8133" s="349">
        <v>6</v>
      </c>
      <c r="P8133" s="377">
        <v>24000</v>
      </c>
    </row>
    <row r="8134" spans="1:16" x14ac:dyDescent="0.2">
      <c r="A8134" s="348" t="s">
        <v>5780</v>
      </c>
      <c r="B8134" s="104" t="s">
        <v>423</v>
      </c>
      <c r="C8134" s="367" t="s">
        <v>99</v>
      </c>
      <c r="D8134" s="349" t="s">
        <v>5829</v>
      </c>
      <c r="E8134" s="370">
        <v>4000</v>
      </c>
      <c r="F8134" s="374" t="s">
        <v>10177</v>
      </c>
      <c r="G8134" s="350" t="s">
        <v>10178</v>
      </c>
      <c r="H8134" s="349" t="s">
        <v>1067</v>
      </c>
      <c r="I8134" s="349" t="s">
        <v>5793</v>
      </c>
      <c r="J8134" s="351" t="s">
        <v>1067</v>
      </c>
      <c r="K8134" s="352">
        <v>2</v>
      </c>
      <c r="L8134" s="353">
        <v>4</v>
      </c>
      <c r="M8134" s="377">
        <v>13066.666666666666</v>
      </c>
      <c r="N8134" s="350">
        <v>4</v>
      </c>
      <c r="O8134" s="349">
        <v>6</v>
      </c>
      <c r="P8134" s="377">
        <v>24000</v>
      </c>
    </row>
    <row r="8135" spans="1:16" x14ac:dyDescent="0.2">
      <c r="A8135" s="348" t="s">
        <v>5780</v>
      </c>
      <c r="B8135" s="104" t="s">
        <v>423</v>
      </c>
      <c r="C8135" s="367" t="s">
        <v>99</v>
      </c>
      <c r="D8135" s="349" t="s">
        <v>5794</v>
      </c>
      <c r="E8135" s="370">
        <v>3500</v>
      </c>
      <c r="F8135" s="374" t="s">
        <v>10179</v>
      </c>
      <c r="G8135" s="350" t="s">
        <v>10180</v>
      </c>
      <c r="H8135" s="349" t="s">
        <v>5794</v>
      </c>
      <c r="I8135" s="349" t="s">
        <v>5793</v>
      </c>
      <c r="J8135" s="351" t="s">
        <v>5794</v>
      </c>
      <c r="K8135" s="352">
        <v>4</v>
      </c>
      <c r="L8135" s="353">
        <v>12</v>
      </c>
      <c r="M8135" s="377">
        <v>42000</v>
      </c>
      <c r="N8135" s="350">
        <v>4</v>
      </c>
      <c r="O8135" s="349">
        <v>6</v>
      </c>
      <c r="P8135" s="377">
        <v>21000</v>
      </c>
    </row>
    <row r="8136" spans="1:16" x14ac:dyDescent="0.2">
      <c r="A8136" s="348" t="s">
        <v>5780</v>
      </c>
      <c r="B8136" s="104" t="s">
        <v>423</v>
      </c>
      <c r="C8136" s="367" t="s">
        <v>99</v>
      </c>
      <c r="D8136" s="349" t="s">
        <v>5811</v>
      </c>
      <c r="E8136" s="370">
        <v>2000</v>
      </c>
      <c r="F8136" s="374" t="s">
        <v>10181</v>
      </c>
      <c r="G8136" s="350" t="s">
        <v>10182</v>
      </c>
      <c r="H8136" s="349" t="s">
        <v>6063</v>
      </c>
      <c r="I8136" s="349" t="s">
        <v>5814</v>
      </c>
      <c r="J8136" s="351" t="s">
        <v>6063</v>
      </c>
      <c r="K8136" s="352">
        <v>4</v>
      </c>
      <c r="L8136" s="353">
        <v>12</v>
      </c>
      <c r="M8136" s="377">
        <v>24000</v>
      </c>
      <c r="N8136" s="350">
        <v>4</v>
      </c>
      <c r="O8136" s="349">
        <v>6</v>
      </c>
      <c r="P8136" s="377">
        <v>12000</v>
      </c>
    </row>
    <row r="8137" spans="1:16" x14ac:dyDescent="0.2">
      <c r="A8137" s="348" t="s">
        <v>5780</v>
      </c>
      <c r="B8137" s="104" t="s">
        <v>423</v>
      </c>
      <c r="C8137" s="367" t="s">
        <v>99</v>
      </c>
      <c r="D8137" s="349" t="s">
        <v>5794</v>
      </c>
      <c r="E8137" s="370">
        <v>4000</v>
      </c>
      <c r="F8137" s="374" t="s">
        <v>10183</v>
      </c>
      <c r="G8137" s="350" t="s">
        <v>10184</v>
      </c>
      <c r="H8137" s="349" t="s">
        <v>5794</v>
      </c>
      <c r="I8137" s="349" t="s">
        <v>5793</v>
      </c>
      <c r="J8137" s="351" t="s">
        <v>5794</v>
      </c>
      <c r="K8137" s="352">
        <v>4</v>
      </c>
      <c r="L8137" s="353">
        <v>12</v>
      </c>
      <c r="M8137" s="377">
        <v>48000</v>
      </c>
      <c r="N8137" s="350">
        <v>4</v>
      </c>
      <c r="O8137" s="349">
        <v>6</v>
      </c>
      <c r="P8137" s="377">
        <v>24000</v>
      </c>
    </row>
    <row r="8138" spans="1:16" x14ac:dyDescent="0.2">
      <c r="A8138" s="348" t="s">
        <v>5780</v>
      </c>
      <c r="B8138" s="104" t="s">
        <v>423</v>
      </c>
      <c r="C8138" s="367" t="s">
        <v>99</v>
      </c>
      <c r="D8138" s="349" t="s">
        <v>6120</v>
      </c>
      <c r="E8138" s="370">
        <v>4000</v>
      </c>
      <c r="F8138" s="374" t="s">
        <v>10185</v>
      </c>
      <c r="G8138" s="350" t="s">
        <v>10186</v>
      </c>
      <c r="H8138" s="349" t="s">
        <v>1026</v>
      </c>
      <c r="I8138" s="349" t="s">
        <v>5793</v>
      </c>
      <c r="J8138" s="351" t="s">
        <v>1026</v>
      </c>
      <c r="K8138" s="352">
        <v>4</v>
      </c>
      <c r="L8138" s="353">
        <v>12</v>
      </c>
      <c r="M8138" s="377">
        <v>48000</v>
      </c>
      <c r="N8138" s="350">
        <v>0</v>
      </c>
      <c r="O8138" s="349">
        <v>0</v>
      </c>
      <c r="P8138" s="377">
        <v>0</v>
      </c>
    </row>
    <row r="8139" spans="1:16" x14ac:dyDescent="0.2">
      <c r="A8139" s="348" t="s">
        <v>5780</v>
      </c>
      <c r="B8139" s="104" t="s">
        <v>423</v>
      </c>
      <c r="C8139" s="367" t="s">
        <v>99</v>
      </c>
      <c r="D8139" s="349" t="s">
        <v>4514</v>
      </c>
      <c r="E8139" s="370">
        <v>4000</v>
      </c>
      <c r="F8139" s="374" t="s">
        <v>10187</v>
      </c>
      <c r="G8139" s="350" t="s">
        <v>10188</v>
      </c>
      <c r="H8139" s="349" t="s">
        <v>5849</v>
      </c>
      <c r="I8139" s="349" t="s">
        <v>5793</v>
      </c>
      <c r="J8139" s="351" t="s">
        <v>5849</v>
      </c>
      <c r="K8139" s="352">
        <v>4</v>
      </c>
      <c r="L8139" s="353">
        <v>12</v>
      </c>
      <c r="M8139" s="377">
        <v>48000</v>
      </c>
      <c r="N8139" s="350">
        <v>4</v>
      </c>
      <c r="O8139" s="349">
        <v>6</v>
      </c>
      <c r="P8139" s="377">
        <v>24000</v>
      </c>
    </row>
    <row r="8140" spans="1:16" x14ac:dyDescent="0.2">
      <c r="A8140" s="348" t="s">
        <v>5780</v>
      </c>
      <c r="B8140" s="104" t="s">
        <v>423</v>
      </c>
      <c r="C8140" s="367" t="s">
        <v>99</v>
      </c>
      <c r="D8140" s="349" t="s">
        <v>10189</v>
      </c>
      <c r="E8140" s="370">
        <v>12000</v>
      </c>
      <c r="F8140" s="374" t="s">
        <v>10190</v>
      </c>
      <c r="G8140" s="350" t="s">
        <v>10191</v>
      </c>
      <c r="H8140" s="349" t="s">
        <v>5539</v>
      </c>
      <c r="I8140" s="349" t="s">
        <v>1028</v>
      </c>
      <c r="J8140" s="351" t="s">
        <v>5539</v>
      </c>
      <c r="K8140" s="352">
        <v>4</v>
      </c>
      <c r="L8140" s="353">
        <v>12</v>
      </c>
      <c r="M8140" s="377">
        <v>144000</v>
      </c>
      <c r="N8140" s="350">
        <v>1</v>
      </c>
      <c r="O8140" s="349">
        <v>2</v>
      </c>
      <c r="P8140" s="377">
        <v>13600</v>
      </c>
    </row>
    <row r="8141" spans="1:16" x14ac:dyDescent="0.2">
      <c r="A8141" s="348" t="s">
        <v>5780</v>
      </c>
      <c r="B8141" s="104" t="s">
        <v>423</v>
      </c>
      <c r="C8141" s="367" t="s">
        <v>99</v>
      </c>
      <c r="D8141" s="349" t="s">
        <v>5870</v>
      </c>
      <c r="E8141" s="370">
        <v>4000</v>
      </c>
      <c r="F8141" s="374" t="s">
        <v>10192</v>
      </c>
      <c r="G8141" s="350" t="s">
        <v>10193</v>
      </c>
      <c r="H8141" s="349" t="s">
        <v>5794</v>
      </c>
      <c r="I8141" s="349" t="s">
        <v>5793</v>
      </c>
      <c r="J8141" s="351" t="s">
        <v>5794</v>
      </c>
      <c r="K8141" s="352">
        <v>4</v>
      </c>
      <c r="L8141" s="353">
        <v>12</v>
      </c>
      <c r="M8141" s="377">
        <v>48000</v>
      </c>
      <c r="N8141" s="350">
        <v>4</v>
      </c>
      <c r="O8141" s="349">
        <v>6</v>
      </c>
      <c r="P8141" s="377">
        <v>24000</v>
      </c>
    </row>
    <row r="8142" spans="1:16" x14ac:dyDescent="0.2">
      <c r="A8142" s="348" t="s">
        <v>5780</v>
      </c>
      <c r="B8142" s="104" t="s">
        <v>423</v>
      </c>
      <c r="C8142" s="367" t="s">
        <v>99</v>
      </c>
      <c r="D8142" s="349" t="s">
        <v>5811</v>
      </c>
      <c r="E8142" s="370">
        <v>2500</v>
      </c>
      <c r="F8142" s="374" t="s">
        <v>10194</v>
      </c>
      <c r="G8142" s="350" t="s">
        <v>10195</v>
      </c>
      <c r="H8142" s="349" t="s">
        <v>6016</v>
      </c>
      <c r="I8142" s="349" t="s">
        <v>5793</v>
      </c>
      <c r="J8142" s="351" t="s">
        <v>6016</v>
      </c>
      <c r="K8142" s="352">
        <v>4</v>
      </c>
      <c r="L8142" s="353">
        <v>12</v>
      </c>
      <c r="M8142" s="377">
        <v>30000</v>
      </c>
      <c r="N8142" s="350">
        <v>4</v>
      </c>
      <c r="O8142" s="349">
        <v>6</v>
      </c>
      <c r="P8142" s="377">
        <v>15000</v>
      </c>
    </row>
    <row r="8143" spans="1:16" x14ac:dyDescent="0.2">
      <c r="A8143" s="348" t="s">
        <v>5780</v>
      </c>
      <c r="B8143" s="104" t="s">
        <v>423</v>
      </c>
      <c r="C8143" s="367" t="s">
        <v>99</v>
      </c>
      <c r="D8143" s="349" t="s">
        <v>5893</v>
      </c>
      <c r="E8143" s="370">
        <v>3000</v>
      </c>
      <c r="F8143" s="374" t="s">
        <v>10196</v>
      </c>
      <c r="G8143" s="350" t="s">
        <v>10197</v>
      </c>
      <c r="H8143" s="349" t="s">
        <v>1060</v>
      </c>
      <c r="I8143" s="349" t="s">
        <v>5793</v>
      </c>
      <c r="J8143" s="351" t="s">
        <v>1060</v>
      </c>
      <c r="K8143" s="352">
        <v>1</v>
      </c>
      <c r="L8143" s="353">
        <v>3</v>
      </c>
      <c r="M8143" s="377">
        <v>9000</v>
      </c>
      <c r="N8143" s="350">
        <v>0</v>
      </c>
      <c r="O8143" s="349">
        <v>0</v>
      </c>
      <c r="P8143" s="377">
        <v>0</v>
      </c>
    </row>
    <row r="8144" spans="1:16" x14ac:dyDescent="0.2">
      <c r="A8144" s="348" t="s">
        <v>5780</v>
      </c>
      <c r="B8144" s="104" t="s">
        <v>423</v>
      </c>
      <c r="C8144" s="367" t="s">
        <v>99</v>
      </c>
      <c r="D8144" s="349" t="s">
        <v>5802</v>
      </c>
      <c r="E8144" s="370">
        <v>4000</v>
      </c>
      <c r="F8144" s="374" t="s">
        <v>10198</v>
      </c>
      <c r="G8144" s="350" t="s">
        <v>10199</v>
      </c>
      <c r="H8144" s="349" t="s">
        <v>6192</v>
      </c>
      <c r="I8144" s="349" t="s">
        <v>5793</v>
      </c>
      <c r="J8144" s="351" t="s">
        <v>6192</v>
      </c>
      <c r="K8144" s="352">
        <v>2</v>
      </c>
      <c r="L8144" s="353">
        <v>6</v>
      </c>
      <c r="M8144" s="377">
        <v>24000</v>
      </c>
      <c r="N8144" s="350">
        <v>4</v>
      </c>
      <c r="O8144" s="349">
        <v>6</v>
      </c>
      <c r="P8144" s="377">
        <v>24000</v>
      </c>
    </row>
    <row r="8145" spans="1:16" x14ac:dyDescent="0.2">
      <c r="A8145" s="348" t="s">
        <v>5780</v>
      </c>
      <c r="B8145" s="104" t="s">
        <v>423</v>
      </c>
      <c r="C8145" s="367" t="s">
        <v>99</v>
      </c>
      <c r="D8145" s="349" t="s">
        <v>5914</v>
      </c>
      <c r="E8145" s="370">
        <v>3000</v>
      </c>
      <c r="F8145" s="374" t="s">
        <v>10200</v>
      </c>
      <c r="G8145" s="350" t="s">
        <v>10201</v>
      </c>
      <c r="H8145" s="349" t="s">
        <v>5914</v>
      </c>
      <c r="I8145" s="349" t="s">
        <v>1118</v>
      </c>
      <c r="J8145" s="351" t="s">
        <v>5914</v>
      </c>
      <c r="K8145" s="352">
        <v>4</v>
      </c>
      <c r="L8145" s="353">
        <v>12</v>
      </c>
      <c r="M8145" s="377">
        <v>36000</v>
      </c>
      <c r="N8145" s="350">
        <v>4</v>
      </c>
      <c r="O8145" s="349">
        <v>6</v>
      </c>
      <c r="P8145" s="377">
        <v>18000</v>
      </c>
    </row>
    <row r="8146" spans="1:16" x14ac:dyDescent="0.2">
      <c r="A8146" s="348" t="s">
        <v>5780</v>
      </c>
      <c r="B8146" s="104" t="s">
        <v>423</v>
      </c>
      <c r="C8146" s="367" t="s">
        <v>99</v>
      </c>
      <c r="D8146" s="349" t="s">
        <v>5870</v>
      </c>
      <c r="E8146" s="370">
        <v>4000</v>
      </c>
      <c r="F8146" s="374" t="s">
        <v>10202</v>
      </c>
      <c r="G8146" s="350" t="s">
        <v>10203</v>
      </c>
      <c r="H8146" s="349" t="s">
        <v>8013</v>
      </c>
      <c r="I8146" s="349" t="s">
        <v>5793</v>
      </c>
      <c r="J8146" s="351" t="s">
        <v>8013</v>
      </c>
      <c r="K8146" s="352">
        <v>4</v>
      </c>
      <c r="L8146" s="353">
        <v>12</v>
      </c>
      <c r="M8146" s="377">
        <v>48000</v>
      </c>
      <c r="N8146" s="350">
        <v>4</v>
      </c>
      <c r="O8146" s="349">
        <v>6</v>
      </c>
      <c r="P8146" s="377">
        <v>24000</v>
      </c>
    </row>
    <row r="8147" spans="1:16" x14ac:dyDescent="0.2">
      <c r="A8147" s="348" t="s">
        <v>5780</v>
      </c>
      <c r="B8147" s="104" t="s">
        <v>423</v>
      </c>
      <c r="C8147" s="367" t="s">
        <v>99</v>
      </c>
      <c r="D8147" s="349" t="s">
        <v>4514</v>
      </c>
      <c r="E8147" s="370">
        <v>3000</v>
      </c>
      <c r="F8147" s="374" t="s">
        <v>10204</v>
      </c>
      <c r="G8147" s="350" t="s">
        <v>10205</v>
      </c>
      <c r="H8147" s="349" t="s">
        <v>5972</v>
      </c>
      <c r="I8147" s="349" t="s">
        <v>5793</v>
      </c>
      <c r="J8147" s="351" t="s">
        <v>5972</v>
      </c>
      <c r="K8147" s="352">
        <v>4</v>
      </c>
      <c r="L8147" s="353">
        <v>12</v>
      </c>
      <c r="M8147" s="377">
        <v>36000</v>
      </c>
      <c r="N8147" s="350">
        <v>4</v>
      </c>
      <c r="O8147" s="349">
        <v>6</v>
      </c>
      <c r="P8147" s="377">
        <v>18000</v>
      </c>
    </row>
    <row r="8148" spans="1:16" x14ac:dyDescent="0.2">
      <c r="A8148" s="348" t="s">
        <v>5780</v>
      </c>
      <c r="B8148" s="104" t="s">
        <v>423</v>
      </c>
      <c r="C8148" s="367" t="s">
        <v>99</v>
      </c>
      <c r="D8148" s="349" t="s">
        <v>5863</v>
      </c>
      <c r="E8148" s="370">
        <v>4000</v>
      </c>
      <c r="F8148" s="374" t="s">
        <v>10206</v>
      </c>
      <c r="G8148" s="350" t="s">
        <v>10207</v>
      </c>
      <c r="H8148" s="349" t="s">
        <v>5875</v>
      </c>
      <c r="I8148" s="349" t="s">
        <v>5793</v>
      </c>
      <c r="J8148" s="351" t="s">
        <v>5875</v>
      </c>
      <c r="K8148" s="352">
        <v>4</v>
      </c>
      <c r="L8148" s="353">
        <v>12</v>
      </c>
      <c r="M8148" s="377">
        <v>48000</v>
      </c>
      <c r="N8148" s="350">
        <v>4</v>
      </c>
      <c r="O8148" s="349">
        <v>6</v>
      </c>
      <c r="P8148" s="377">
        <v>24000</v>
      </c>
    </row>
    <row r="8149" spans="1:16" x14ac:dyDescent="0.2">
      <c r="A8149" s="348" t="s">
        <v>5780</v>
      </c>
      <c r="B8149" s="104" t="s">
        <v>423</v>
      </c>
      <c r="C8149" s="367" t="s">
        <v>99</v>
      </c>
      <c r="D8149" s="349" t="s">
        <v>10084</v>
      </c>
      <c r="E8149" s="370">
        <v>4500</v>
      </c>
      <c r="F8149" s="374" t="s">
        <v>10208</v>
      </c>
      <c r="G8149" s="350" t="s">
        <v>10209</v>
      </c>
      <c r="H8149" s="349" t="s">
        <v>10210</v>
      </c>
      <c r="I8149" s="349" t="s">
        <v>5793</v>
      </c>
      <c r="J8149" s="351" t="s">
        <v>10210</v>
      </c>
      <c r="K8149" s="352">
        <v>2</v>
      </c>
      <c r="L8149" s="353">
        <v>5</v>
      </c>
      <c r="M8149" s="377">
        <v>19650</v>
      </c>
      <c r="N8149" s="350">
        <v>4</v>
      </c>
      <c r="O8149" s="349">
        <v>6</v>
      </c>
      <c r="P8149" s="377">
        <v>27000</v>
      </c>
    </row>
    <row r="8150" spans="1:16" x14ac:dyDescent="0.2">
      <c r="A8150" s="348" t="s">
        <v>5780</v>
      </c>
      <c r="B8150" s="104" t="s">
        <v>423</v>
      </c>
      <c r="C8150" s="367" t="s">
        <v>99</v>
      </c>
      <c r="D8150" s="349" t="s">
        <v>10211</v>
      </c>
      <c r="E8150" s="370">
        <v>4000</v>
      </c>
      <c r="F8150" s="374" t="s">
        <v>3030</v>
      </c>
      <c r="G8150" s="350" t="s">
        <v>3031</v>
      </c>
      <c r="H8150" s="349" t="s">
        <v>5794</v>
      </c>
      <c r="I8150" s="349" t="s">
        <v>5793</v>
      </c>
      <c r="J8150" s="351" t="s">
        <v>5794</v>
      </c>
      <c r="K8150" s="352">
        <v>4</v>
      </c>
      <c r="L8150" s="353">
        <v>12</v>
      </c>
      <c r="M8150" s="377">
        <v>48000</v>
      </c>
      <c r="N8150" s="350">
        <v>0</v>
      </c>
      <c r="O8150" s="349">
        <v>0</v>
      </c>
      <c r="P8150" s="377">
        <v>0</v>
      </c>
    </row>
    <row r="8151" spans="1:16" x14ac:dyDescent="0.2">
      <c r="A8151" s="348" t="s">
        <v>5780</v>
      </c>
      <c r="B8151" s="104" t="s">
        <v>423</v>
      </c>
      <c r="C8151" s="367" t="s">
        <v>99</v>
      </c>
      <c r="D8151" s="349" t="s">
        <v>5829</v>
      </c>
      <c r="E8151" s="370">
        <v>4000</v>
      </c>
      <c r="F8151" s="374" t="s">
        <v>10212</v>
      </c>
      <c r="G8151" s="350" t="s">
        <v>10213</v>
      </c>
      <c r="H8151" s="349" t="s">
        <v>1057</v>
      </c>
      <c r="I8151" s="349" t="s">
        <v>5793</v>
      </c>
      <c r="J8151" s="351" t="s">
        <v>1057</v>
      </c>
      <c r="K8151" s="352">
        <v>2</v>
      </c>
      <c r="L8151" s="353">
        <v>5</v>
      </c>
      <c r="M8151" s="377">
        <v>19333.333333333332</v>
      </c>
      <c r="N8151" s="350">
        <v>4</v>
      </c>
      <c r="O8151" s="349">
        <v>6</v>
      </c>
      <c r="P8151" s="377">
        <v>24000</v>
      </c>
    </row>
    <row r="8152" spans="1:16" x14ac:dyDescent="0.2">
      <c r="A8152" s="348" t="s">
        <v>5780</v>
      </c>
      <c r="B8152" s="104" t="s">
        <v>423</v>
      </c>
      <c r="C8152" s="367" t="s">
        <v>99</v>
      </c>
      <c r="D8152" s="349" t="s">
        <v>5829</v>
      </c>
      <c r="E8152" s="370">
        <v>4000</v>
      </c>
      <c r="F8152" s="374" t="s">
        <v>10214</v>
      </c>
      <c r="G8152" s="350" t="s">
        <v>10215</v>
      </c>
      <c r="H8152" s="349" t="s">
        <v>1067</v>
      </c>
      <c r="I8152" s="349" t="s">
        <v>5793</v>
      </c>
      <c r="J8152" s="351" t="s">
        <v>1067</v>
      </c>
      <c r="K8152" s="352">
        <v>2</v>
      </c>
      <c r="L8152" s="353">
        <v>4</v>
      </c>
      <c r="M8152" s="377">
        <v>16000</v>
      </c>
      <c r="N8152" s="350">
        <v>4</v>
      </c>
      <c r="O8152" s="349">
        <v>6</v>
      </c>
      <c r="P8152" s="377">
        <v>24000</v>
      </c>
    </row>
    <row r="8153" spans="1:16" x14ac:dyDescent="0.2">
      <c r="A8153" s="348" t="s">
        <v>5780</v>
      </c>
      <c r="B8153" s="104" t="s">
        <v>423</v>
      </c>
      <c r="C8153" s="367" t="s">
        <v>99</v>
      </c>
      <c r="D8153" s="349" t="s">
        <v>5849</v>
      </c>
      <c r="E8153" s="370">
        <v>4000</v>
      </c>
      <c r="F8153" s="374" t="s">
        <v>10216</v>
      </c>
      <c r="G8153" s="350" t="s">
        <v>10217</v>
      </c>
      <c r="H8153" s="349" t="s">
        <v>5825</v>
      </c>
      <c r="I8153" s="349" t="s">
        <v>5793</v>
      </c>
      <c r="J8153" s="351" t="s">
        <v>5825</v>
      </c>
      <c r="K8153" s="352">
        <v>2</v>
      </c>
      <c r="L8153" s="353">
        <v>5</v>
      </c>
      <c r="M8153" s="377">
        <v>19466.666666666668</v>
      </c>
      <c r="N8153" s="350">
        <v>4</v>
      </c>
      <c r="O8153" s="349">
        <v>6</v>
      </c>
      <c r="P8153" s="377">
        <v>24000</v>
      </c>
    </row>
    <row r="8154" spans="1:16" x14ac:dyDescent="0.2">
      <c r="A8154" s="348" t="s">
        <v>5780</v>
      </c>
      <c r="B8154" s="104" t="s">
        <v>423</v>
      </c>
      <c r="C8154" s="367" t="s">
        <v>99</v>
      </c>
      <c r="D8154" s="349" t="s">
        <v>5911</v>
      </c>
      <c r="E8154" s="370">
        <v>4000</v>
      </c>
      <c r="F8154" s="374" t="s">
        <v>10218</v>
      </c>
      <c r="G8154" s="350" t="s">
        <v>10219</v>
      </c>
      <c r="H8154" s="349" t="s">
        <v>1026</v>
      </c>
      <c r="I8154" s="349" t="s">
        <v>5793</v>
      </c>
      <c r="J8154" s="351" t="s">
        <v>1026</v>
      </c>
      <c r="K8154" s="352">
        <v>2</v>
      </c>
      <c r="L8154" s="353">
        <v>6</v>
      </c>
      <c r="M8154" s="377">
        <v>21200</v>
      </c>
      <c r="N8154" s="350">
        <v>4</v>
      </c>
      <c r="O8154" s="349">
        <v>6</v>
      </c>
      <c r="P8154" s="377">
        <v>24000</v>
      </c>
    </row>
    <row r="8155" spans="1:16" x14ac:dyDescent="0.2">
      <c r="A8155" s="348" t="s">
        <v>5780</v>
      </c>
      <c r="B8155" s="104" t="s">
        <v>423</v>
      </c>
      <c r="C8155" s="367" t="s">
        <v>99</v>
      </c>
      <c r="D8155" s="349" t="s">
        <v>5849</v>
      </c>
      <c r="E8155" s="370">
        <v>4000</v>
      </c>
      <c r="F8155" s="374" t="s">
        <v>10220</v>
      </c>
      <c r="G8155" s="350" t="s">
        <v>10221</v>
      </c>
      <c r="H8155" s="349" t="s">
        <v>5825</v>
      </c>
      <c r="I8155" s="349" t="s">
        <v>5793</v>
      </c>
      <c r="J8155" s="351" t="s">
        <v>5825</v>
      </c>
      <c r="K8155" s="352">
        <v>2</v>
      </c>
      <c r="L8155" s="353">
        <v>5</v>
      </c>
      <c r="M8155" s="377">
        <v>16666.666666666668</v>
      </c>
      <c r="N8155" s="350">
        <v>4</v>
      </c>
      <c r="O8155" s="349">
        <v>6</v>
      </c>
      <c r="P8155" s="377">
        <v>24000</v>
      </c>
    </row>
    <row r="8156" spans="1:16" x14ac:dyDescent="0.2">
      <c r="A8156" s="348" t="s">
        <v>5780</v>
      </c>
      <c r="B8156" s="104" t="s">
        <v>423</v>
      </c>
      <c r="C8156" s="367" t="s">
        <v>99</v>
      </c>
      <c r="D8156" s="349" t="s">
        <v>5880</v>
      </c>
      <c r="E8156" s="370">
        <v>3000</v>
      </c>
      <c r="F8156" s="374" t="s">
        <v>10222</v>
      </c>
      <c r="G8156" s="350" t="s">
        <v>10223</v>
      </c>
      <c r="H8156" s="349" t="s">
        <v>1026</v>
      </c>
      <c r="I8156" s="349" t="s">
        <v>5793</v>
      </c>
      <c r="J8156" s="351" t="s">
        <v>1026</v>
      </c>
      <c r="K8156" s="352">
        <v>4</v>
      </c>
      <c r="L8156" s="353">
        <v>12</v>
      </c>
      <c r="M8156" s="377">
        <v>36000</v>
      </c>
      <c r="N8156" s="350">
        <v>4</v>
      </c>
      <c r="O8156" s="349">
        <v>6</v>
      </c>
      <c r="P8156" s="377">
        <v>18000</v>
      </c>
    </row>
    <row r="8157" spans="1:16" x14ac:dyDescent="0.2">
      <c r="A8157" s="348" t="s">
        <v>5780</v>
      </c>
      <c r="B8157" s="104" t="s">
        <v>423</v>
      </c>
      <c r="C8157" s="367" t="s">
        <v>99</v>
      </c>
      <c r="D8157" s="349" t="s">
        <v>5880</v>
      </c>
      <c r="E8157" s="370">
        <v>3000</v>
      </c>
      <c r="F8157" s="374" t="s">
        <v>10224</v>
      </c>
      <c r="G8157" s="350" t="s">
        <v>10225</v>
      </c>
      <c r="H8157" s="349" t="s">
        <v>1026</v>
      </c>
      <c r="I8157" s="349" t="s">
        <v>5793</v>
      </c>
      <c r="J8157" s="351" t="s">
        <v>1026</v>
      </c>
      <c r="K8157" s="352">
        <v>4</v>
      </c>
      <c r="L8157" s="353">
        <v>12</v>
      </c>
      <c r="M8157" s="377">
        <v>36000</v>
      </c>
      <c r="N8157" s="350">
        <v>4</v>
      </c>
      <c r="O8157" s="349">
        <v>6</v>
      </c>
      <c r="P8157" s="377">
        <v>18000</v>
      </c>
    </row>
    <row r="8158" spans="1:16" x14ac:dyDescent="0.2">
      <c r="A8158" s="348" t="s">
        <v>5780</v>
      </c>
      <c r="B8158" s="104" t="s">
        <v>423</v>
      </c>
      <c r="C8158" s="367" t="s">
        <v>99</v>
      </c>
      <c r="D8158" s="349" t="s">
        <v>5911</v>
      </c>
      <c r="E8158" s="370">
        <v>4000</v>
      </c>
      <c r="F8158" s="374" t="s">
        <v>10226</v>
      </c>
      <c r="G8158" s="350" t="s">
        <v>10227</v>
      </c>
      <c r="H8158" s="349" t="s">
        <v>1067</v>
      </c>
      <c r="I8158" s="349" t="s">
        <v>5793</v>
      </c>
      <c r="J8158" s="351" t="s">
        <v>1067</v>
      </c>
      <c r="K8158" s="352">
        <v>2</v>
      </c>
      <c r="L8158" s="353">
        <v>6</v>
      </c>
      <c r="M8158" s="377">
        <v>22933.333333333332</v>
      </c>
      <c r="N8158" s="350">
        <v>4</v>
      </c>
      <c r="O8158" s="349">
        <v>6</v>
      </c>
      <c r="P8158" s="377">
        <v>24000</v>
      </c>
    </row>
    <row r="8159" spans="1:16" x14ac:dyDescent="0.2">
      <c r="A8159" s="348" t="s">
        <v>5780</v>
      </c>
      <c r="B8159" s="104" t="s">
        <v>423</v>
      </c>
      <c r="C8159" s="367" t="s">
        <v>99</v>
      </c>
      <c r="D8159" s="349" t="s">
        <v>10228</v>
      </c>
      <c r="E8159" s="370">
        <v>4000</v>
      </c>
      <c r="F8159" s="374" t="s">
        <v>10229</v>
      </c>
      <c r="G8159" s="350" t="s">
        <v>10230</v>
      </c>
      <c r="H8159" s="349" t="s">
        <v>6939</v>
      </c>
      <c r="I8159" s="349" t="s">
        <v>5793</v>
      </c>
      <c r="J8159" s="351" t="s">
        <v>6939</v>
      </c>
      <c r="K8159" s="352">
        <v>2</v>
      </c>
      <c r="L8159" s="353">
        <v>4</v>
      </c>
      <c r="M8159" s="377">
        <v>14000</v>
      </c>
      <c r="N8159" s="350">
        <v>1</v>
      </c>
      <c r="O8159" s="349">
        <v>1</v>
      </c>
      <c r="P8159" s="377">
        <v>4000</v>
      </c>
    </row>
    <row r="8160" spans="1:16" x14ac:dyDescent="0.2">
      <c r="A8160" s="348" t="s">
        <v>5780</v>
      </c>
      <c r="B8160" s="104" t="s">
        <v>423</v>
      </c>
      <c r="C8160" s="367" t="s">
        <v>99</v>
      </c>
      <c r="D8160" s="349" t="s">
        <v>4514</v>
      </c>
      <c r="E8160" s="370">
        <v>4000</v>
      </c>
      <c r="F8160" s="374" t="s">
        <v>10231</v>
      </c>
      <c r="G8160" s="350" t="s">
        <v>10232</v>
      </c>
      <c r="H8160" s="349" t="s">
        <v>5825</v>
      </c>
      <c r="I8160" s="349" t="s">
        <v>1028</v>
      </c>
      <c r="J8160" s="351" t="s">
        <v>5825</v>
      </c>
      <c r="K8160" s="352">
        <v>4</v>
      </c>
      <c r="L8160" s="353">
        <v>12</v>
      </c>
      <c r="M8160" s="377">
        <v>48000</v>
      </c>
      <c r="N8160" s="350">
        <v>4</v>
      </c>
      <c r="O8160" s="349">
        <v>6</v>
      </c>
      <c r="P8160" s="377">
        <v>24000</v>
      </c>
    </row>
    <row r="8161" spans="1:16" x14ac:dyDescent="0.2">
      <c r="A8161" s="348" t="s">
        <v>5780</v>
      </c>
      <c r="B8161" s="104" t="s">
        <v>423</v>
      </c>
      <c r="C8161" s="367" t="s">
        <v>99</v>
      </c>
      <c r="D8161" s="349" t="s">
        <v>6156</v>
      </c>
      <c r="E8161" s="370">
        <v>4000</v>
      </c>
      <c r="F8161" s="374" t="s">
        <v>10233</v>
      </c>
      <c r="G8161" s="350" t="s">
        <v>10234</v>
      </c>
      <c r="H8161" s="349" t="s">
        <v>5825</v>
      </c>
      <c r="I8161" s="349" t="s">
        <v>5793</v>
      </c>
      <c r="J8161" s="351" t="s">
        <v>5825</v>
      </c>
      <c r="K8161" s="352">
        <v>1</v>
      </c>
      <c r="L8161" s="353">
        <v>2</v>
      </c>
      <c r="M8161" s="377">
        <v>8000</v>
      </c>
      <c r="N8161" s="350">
        <v>0</v>
      </c>
      <c r="O8161" s="349">
        <v>0</v>
      </c>
      <c r="P8161" s="377">
        <v>0</v>
      </c>
    </row>
    <row r="8162" spans="1:16" x14ac:dyDescent="0.2">
      <c r="A8162" s="348" t="s">
        <v>5780</v>
      </c>
      <c r="B8162" s="104" t="s">
        <v>423</v>
      </c>
      <c r="C8162" s="367" t="s">
        <v>99</v>
      </c>
      <c r="D8162" s="349" t="s">
        <v>5790</v>
      </c>
      <c r="E8162" s="370">
        <v>4000</v>
      </c>
      <c r="F8162" s="374" t="s">
        <v>10235</v>
      </c>
      <c r="G8162" s="350" t="s">
        <v>10236</v>
      </c>
      <c r="H8162" s="349" t="s">
        <v>1060</v>
      </c>
      <c r="I8162" s="349" t="s">
        <v>5793</v>
      </c>
      <c r="J8162" s="351" t="s">
        <v>1060</v>
      </c>
      <c r="K8162" s="352">
        <v>4</v>
      </c>
      <c r="L8162" s="353">
        <v>12</v>
      </c>
      <c r="M8162" s="377">
        <v>48000</v>
      </c>
      <c r="N8162" s="350">
        <v>4</v>
      </c>
      <c r="O8162" s="349">
        <v>6</v>
      </c>
      <c r="P8162" s="377">
        <v>24000</v>
      </c>
    </row>
    <row r="8163" spans="1:16" x14ac:dyDescent="0.2">
      <c r="A8163" s="348" t="s">
        <v>5780</v>
      </c>
      <c r="B8163" s="104" t="s">
        <v>423</v>
      </c>
      <c r="C8163" s="367" t="s">
        <v>99</v>
      </c>
      <c r="D8163" s="349" t="s">
        <v>5811</v>
      </c>
      <c r="E8163" s="370">
        <v>2000</v>
      </c>
      <c r="F8163" s="374" t="s">
        <v>10237</v>
      </c>
      <c r="G8163" s="350" t="s">
        <v>10238</v>
      </c>
      <c r="H8163" s="349" t="s">
        <v>3769</v>
      </c>
      <c r="I8163" s="349" t="s">
        <v>5814</v>
      </c>
      <c r="J8163" s="351" t="s">
        <v>3769</v>
      </c>
      <c r="K8163" s="352">
        <v>4</v>
      </c>
      <c r="L8163" s="353">
        <v>12</v>
      </c>
      <c r="M8163" s="377">
        <v>24000</v>
      </c>
      <c r="N8163" s="350">
        <v>4</v>
      </c>
      <c r="O8163" s="349">
        <v>6</v>
      </c>
      <c r="P8163" s="377">
        <v>12000</v>
      </c>
    </row>
    <row r="8164" spans="1:16" x14ac:dyDescent="0.2">
      <c r="A8164" s="348" t="s">
        <v>5780</v>
      </c>
      <c r="B8164" s="104" t="s">
        <v>423</v>
      </c>
      <c r="C8164" s="367" t="s">
        <v>99</v>
      </c>
      <c r="D8164" s="349" t="s">
        <v>5811</v>
      </c>
      <c r="E8164" s="370">
        <v>3000</v>
      </c>
      <c r="F8164" s="374" t="s">
        <v>10239</v>
      </c>
      <c r="G8164" s="350" t="s">
        <v>10240</v>
      </c>
      <c r="H8164" s="349" t="s">
        <v>6142</v>
      </c>
      <c r="I8164" s="349" t="s">
        <v>5785</v>
      </c>
      <c r="J8164" s="351" t="s">
        <v>6142</v>
      </c>
      <c r="K8164" s="352">
        <v>2</v>
      </c>
      <c r="L8164" s="353">
        <v>6</v>
      </c>
      <c r="M8164" s="377">
        <v>18000</v>
      </c>
      <c r="N8164" s="350">
        <v>0</v>
      </c>
      <c r="O8164" s="349">
        <v>0</v>
      </c>
      <c r="P8164" s="377">
        <v>0</v>
      </c>
    </row>
    <row r="8165" spans="1:16" x14ac:dyDescent="0.2">
      <c r="A8165" s="348" t="s">
        <v>5780</v>
      </c>
      <c r="B8165" s="104" t="s">
        <v>423</v>
      </c>
      <c r="C8165" s="367" t="s">
        <v>99</v>
      </c>
      <c r="D8165" s="349" t="s">
        <v>5808</v>
      </c>
      <c r="E8165" s="370">
        <v>4000</v>
      </c>
      <c r="F8165" s="374" t="s">
        <v>10241</v>
      </c>
      <c r="G8165" s="350" t="s">
        <v>10242</v>
      </c>
      <c r="H8165" s="349" t="s">
        <v>1060</v>
      </c>
      <c r="I8165" s="349" t="s">
        <v>5793</v>
      </c>
      <c r="J8165" s="351" t="s">
        <v>1060</v>
      </c>
      <c r="K8165" s="352">
        <v>4</v>
      </c>
      <c r="L8165" s="353">
        <v>12</v>
      </c>
      <c r="M8165" s="377">
        <v>48000</v>
      </c>
      <c r="N8165" s="350">
        <v>4</v>
      </c>
      <c r="O8165" s="349">
        <v>6</v>
      </c>
      <c r="P8165" s="377">
        <v>24000</v>
      </c>
    </row>
    <row r="8166" spans="1:16" x14ac:dyDescent="0.2">
      <c r="A8166" s="348" t="s">
        <v>5780</v>
      </c>
      <c r="B8166" s="104" t="s">
        <v>423</v>
      </c>
      <c r="C8166" s="367" t="s">
        <v>99</v>
      </c>
      <c r="D8166" s="349" t="s">
        <v>5911</v>
      </c>
      <c r="E8166" s="370">
        <v>4000</v>
      </c>
      <c r="F8166" s="374" t="s">
        <v>10243</v>
      </c>
      <c r="G8166" s="350" t="s">
        <v>10244</v>
      </c>
      <c r="H8166" s="349" t="s">
        <v>5825</v>
      </c>
      <c r="I8166" s="349" t="s">
        <v>5793</v>
      </c>
      <c r="J8166" s="351" t="s">
        <v>5825</v>
      </c>
      <c r="K8166" s="352">
        <v>2</v>
      </c>
      <c r="L8166" s="353">
        <v>6</v>
      </c>
      <c r="M8166" s="377">
        <v>21200</v>
      </c>
      <c r="N8166" s="350">
        <v>4</v>
      </c>
      <c r="O8166" s="349">
        <v>6</v>
      </c>
      <c r="P8166" s="377">
        <v>24000</v>
      </c>
    </row>
    <row r="8167" spans="1:16" x14ac:dyDescent="0.2">
      <c r="A8167" s="348" t="s">
        <v>5780</v>
      </c>
      <c r="B8167" s="104" t="s">
        <v>423</v>
      </c>
      <c r="C8167" s="367" t="s">
        <v>99</v>
      </c>
      <c r="D8167" s="349" t="s">
        <v>5797</v>
      </c>
      <c r="E8167" s="370">
        <v>4000</v>
      </c>
      <c r="F8167" s="374" t="s">
        <v>10245</v>
      </c>
      <c r="G8167" s="350" t="s">
        <v>10246</v>
      </c>
      <c r="H8167" s="349" t="s">
        <v>1060</v>
      </c>
      <c r="I8167" s="349" t="s">
        <v>5793</v>
      </c>
      <c r="J8167" s="351" t="s">
        <v>1060</v>
      </c>
      <c r="K8167" s="352">
        <v>1</v>
      </c>
      <c r="L8167" s="353">
        <v>3</v>
      </c>
      <c r="M8167" s="377">
        <v>10933.333333333332</v>
      </c>
      <c r="N8167" s="350">
        <v>4</v>
      </c>
      <c r="O8167" s="349">
        <v>6</v>
      </c>
      <c r="P8167" s="377">
        <v>24000</v>
      </c>
    </row>
    <row r="8168" spans="1:16" x14ac:dyDescent="0.2">
      <c r="A8168" s="348" t="s">
        <v>5780</v>
      </c>
      <c r="B8168" s="104" t="s">
        <v>423</v>
      </c>
      <c r="C8168" s="367" t="s">
        <v>99</v>
      </c>
      <c r="D8168" s="349" t="s">
        <v>5880</v>
      </c>
      <c r="E8168" s="370">
        <v>3000</v>
      </c>
      <c r="F8168" s="374" t="s">
        <v>10247</v>
      </c>
      <c r="G8168" s="350" t="s">
        <v>10248</v>
      </c>
      <c r="H8168" s="349" t="s">
        <v>1026</v>
      </c>
      <c r="I8168" s="349" t="s">
        <v>5793</v>
      </c>
      <c r="J8168" s="351" t="s">
        <v>1026</v>
      </c>
      <c r="K8168" s="352">
        <v>4</v>
      </c>
      <c r="L8168" s="353">
        <v>12</v>
      </c>
      <c r="M8168" s="377">
        <v>36000</v>
      </c>
      <c r="N8168" s="350">
        <v>4</v>
      </c>
      <c r="O8168" s="349">
        <v>6</v>
      </c>
      <c r="P8168" s="377">
        <v>18000</v>
      </c>
    </row>
    <row r="8169" spans="1:16" x14ac:dyDescent="0.2">
      <c r="A8169" s="348" t="s">
        <v>5780</v>
      </c>
      <c r="B8169" s="104" t="s">
        <v>423</v>
      </c>
      <c r="C8169" s="367" t="s">
        <v>99</v>
      </c>
      <c r="D8169" s="349" t="s">
        <v>5794</v>
      </c>
      <c r="E8169" s="370">
        <v>4000</v>
      </c>
      <c r="F8169" s="374" t="s">
        <v>10249</v>
      </c>
      <c r="G8169" s="350" t="s">
        <v>10250</v>
      </c>
      <c r="H8169" s="349" t="s">
        <v>1026</v>
      </c>
      <c r="I8169" s="349" t="s">
        <v>5793</v>
      </c>
      <c r="J8169" s="351" t="s">
        <v>1026</v>
      </c>
      <c r="K8169" s="352">
        <v>4</v>
      </c>
      <c r="L8169" s="353">
        <v>10</v>
      </c>
      <c r="M8169" s="377">
        <v>40000</v>
      </c>
      <c r="N8169" s="350">
        <v>0</v>
      </c>
      <c r="O8169" s="349">
        <v>0</v>
      </c>
      <c r="P8169" s="377">
        <v>0</v>
      </c>
    </row>
    <row r="8170" spans="1:16" x14ac:dyDescent="0.2">
      <c r="A8170" s="348" t="s">
        <v>5780</v>
      </c>
      <c r="B8170" s="104" t="s">
        <v>423</v>
      </c>
      <c r="C8170" s="367" t="s">
        <v>99</v>
      </c>
      <c r="D8170" s="349" t="s">
        <v>5863</v>
      </c>
      <c r="E8170" s="370">
        <v>4000</v>
      </c>
      <c r="F8170" s="374" t="s">
        <v>10251</v>
      </c>
      <c r="G8170" s="350" t="s">
        <v>10252</v>
      </c>
      <c r="H8170" s="349" t="s">
        <v>1060</v>
      </c>
      <c r="I8170" s="349" t="s">
        <v>5793</v>
      </c>
      <c r="J8170" s="351" t="s">
        <v>1060</v>
      </c>
      <c r="K8170" s="352">
        <v>4</v>
      </c>
      <c r="L8170" s="353">
        <v>12</v>
      </c>
      <c r="M8170" s="377">
        <v>48000</v>
      </c>
      <c r="N8170" s="350">
        <v>1</v>
      </c>
      <c r="O8170" s="349">
        <v>3</v>
      </c>
      <c r="P8170" s="377">
        <v>9200</v>
      </c>
    </row>
    <row r="8171" spans="1:16" x14ac:dyDescent="0.2">
      <c r="A8171" s="348" t="s">
        <v>5780</v>
      </c>
      <c r="B8171" s="104" t="s">
        <v>423</v>
      </c>
      <c r="C8171" s="367" t="s">
        <v>99</v>
      </c>
      <c r="D8171" s="349" t="s">
        <v>5941</v>
      </c>
      <c r="E8171" s="370">
        <v>4000</v>
      </c>
      <c r="F8171" s="374" t="s">
        <v>10253</v>
      </c>
      <c r="G8171" s="350" t="s">
        <v>10254</v>
      </c>
      <c r="H8171" s="349" t="s">
        <v>1060</v>
      </c>
      <c r="I8171" s="349" t="s">
        <v>5793</v>
      </c>
      <c r="J8171" s="351" t="s">
        <v>1060</v>
      </c>
      <c r="K8171" s="352">
        <v>2</v>
      </c>
      <c r="L8171" s="353">
        <v>4</v>
      </c>
      <c r="M8171" s="377">
        <v>16000</v>
      </c>
      <c r="N8171" s="350">
        <v>4</v>
      </c>
      <c r="O8171" s="349">
        <v>6</v>
      </c>
      <c r="P8171" s="377">
        <v>24000</v>
      </c>
    </row>
    <row r="8172" spans="1:16" x14ac:dyDescent="0.2">
      <c r="A8172" s="348" t="s">
        <v>5780</v>
      </c>
      <c r="B8172" s="104" t="s">
        <v>423</v>
      </c>
      <c r="C8172" s="367" t="s">
        <v>99</v>
      </c>
      <c r="D8172" s="349" t="s">
        <v>6538</v>
      </c>
      <c r="E8172" s="370">
        <v>4000</v>
      </c>
      <c r="F8172" s="374" t="s">
        <v>10255</v>
      </c>
      <c r="G8172" s="350" t="s">
        <v>10256</v>
      </c>
      <c r="H8172" s="349" t="s">
        <v>1060</v>
      </c>
      <c r="I8172" s="349" t="s">
        <v>5793</v>
      </c>
      <c r="J8172" s="351" t="s">
        <v>1060</v>
      </c>
      <c r="K8172" s="352">
        <v>2</v>
      </c>
      <c r="L8172" s="353">
        <v>5</v>
      </c>
      <c r="M8172" s="377">
        <v>20000</v>
      </c>
      <c r="N8172" s="350">
        <v>0</v>
      </c>
      <c r="O8172" s="349">
        <v>0</v>
      </c>
      <c r="P8172" s="377">
        <v>0</v>
      </c>
    </row>
    <row r="8173" spans="1:16" x14ac:dyDescent="0.2">
      <c r="A8173" s="348" t="s">
        <v>5780</v>
      </c>
      <c r="B8173" s="104" t="s">
        <v>423</v>
      </c>
      <c r="C8173" s="367" t="s">
        <v>99</v>
      </c>
      <c r="D8173" s="349" t="s">
        <v>5870</v>
      </c>
      <c r="E8173" s="370">
        <v>3500</v>
      </c>
      <c r="F8173" s="374" t="s">
        <v>10257</v>
      </c>
      <c r="G8173" s="350" t="s">
        <v>10258</v>
      </c>
      <c r="H8173" s="349" t="s">
        <v>10259</v>
      </c>
      <c r="I8173" s="349" t="s">
        <v>5793</v>
      </c>
      <c r="J8173" s="351" t="s">
        <v>10259</v>
      </c>
      <c r="K8173" s="352">
        <v>4</v>
      </c>
      <c r="L8173" s="353">
        <v>12</v>
      </c>
      <c r="M8173" s="377">
        <v>42000</v>
      </c>
      <c r="N8173" s="350">
        <v>4</v>
      </c>
      <c r="O8173" s="349">
        <v>6</v>
      </c>
      <c r="P8173" s="377">
        <v>21000</v>
      </c>
    </row>
    <row r="8174" spans="1:16" x14ac:dyDescent="0.2">
      <c r="A8174" s="348" t="s">
        <v>5780</v>
      </c>
      <c r="B8174" s="104" t="s">
        <v>423</v>
      </c>
      <c r="C8174" s="367" t="s">
        <v>99</v>
      </c>
      <c r="D8174" s="349" t="s">
        <v>7130</v>
      </c>
      <c r="E8174" s="370">
        <v>4000</v>
      </c>
      <c r="F8174" s="374" t="s">
        <v>10260</v>
      </c>
      <c r="G8174" s="350" t="s">
        <v>10261</v>
      </c>
      <c r="H8174" s="349" t="s">
        <v>5825</v>
      </c>
      <c r="I8174" s="349" t="s">
        <v>5793</v>
      </c>
      <c r="J8174" s="351" t="s">
        <v>5825</v>
      </c>
      <c r="K8174" s="352">
        <v>2</v>
      </c>
      <c r="L8174" s="353">
        <v>4</v>
      </c>
      <c r="M8174" s="377">
        <v>16000</v>
      </c>
      <c r="N8174" s="350">
        <v>4</v>
      </c>
      <c r="O8174" s="349">
        <v>6</v>
      </c>
      <c r="P8174" s="377">
        <v>24000</v>
      </c>
    </row>
    <row r="8175" spans="1:16" x14ac:dyDescent="0.2">
      <c r="A8175" s="348" t="s">
        <v>5780</v>
      </c>
      <c r="B8175" s="104" t="s">
        <v>423</v>
      </c>
      <c r="C8175" s="367" t="s">
        <v>99</v>
      </c>
      <c r="D8175" s="349" t="s">
        <v>6093</v>
      </c>
      <c r="E8175" s="370">
        <v>6000</v>
      </c>
      <c r="F8175" s="374" t="s">
        <v>10262</v>
      </c>
      <c r="G8175" s="350" t="s">
        <v>10263</v>
      </c>
      <c r="H8175" s="349" t="s">
        <v>1026</v>
      </c>
      <c r="I8175" s="349" t="s">
        <v>5793</v>
      </c>
      <c r="J8175" s="351" t="s">
        <v>1026</v>
      </c>
      <c r="K8175" s="352">
        <v>4</v>
      </c>
      <c r="L8175" s="353">
        <v>12</v>
      </c>
      <c r="M8175" s="377">
        <v>72000</v>
      </c>
      <c r="N8175" s="350">
        <v>4</v>
      </c>
      <c r="O8175" s="349">
        <v>6</v>
      </c>
      <c r="P8175" s="377">
        <v>36000</v>
      </c>
    </row>
    <row r="8176" spans="1:16" x14ac:dyDescent="0.2">
      <c r="A8176" s="348" t="s">
        <v>5780</v>
      </c>
      <c r="B8176" s="104" t="s">
        <v>423</v>
      </c>
      <c r="C8176" s="367" t="s">
        <v>99</v>
      </c>
      <c r="D8176" s="349" t="s">
        <v>5811</v>
      </c>
      <c r="E8176" s="370">
        <v>3000</v>
      </c>
      <c r="F8176" s="374" t="s">
        <v>10264</v>
      </c>
      <c r="G8176" s="350" t="s">
        <v>10265</v>
      </c>
      <c r="H8176" s="349" t="s">
        <v>1060</v>
      </c>
      <c r="I8176" s="349" t="s">
        <v>5793</v>
      </c>
      <c r="J8176" s="351" t="s">
        <v>1060</v>
      </c>
      <c r="K8176" s="352">
        <v>1</v>
      </c>
      <c r="L8176" s="353">
        <v>3</v>
      </c>
      <c r="M8176" s="377">
        <v>9000</v>
      </c>
      <c r="N8176" s="350">
        <v>4</v>
      </c>
      <c r="O8176" s="349">
        <v>6</v>
      </c>
      <c r="P8176" s="377">
        <v>18000</v>
      </c>
    </row>
    <row r="8177" spans="1:16" x14ac:dyDescent="0.2">
      <c r="A8177" s="348" t="s">
        <v>5780</v>
      </c>
      <c r="B8177" s="104" t="s">
        <v>423</v>
      </c>
      <c r="C8177" s="367" t="s">
        <v>99</v>
      </c>
      <c r="D8177" s="349" t="s">
        <v>5863</v>
      </c>
      <c r="E8177" s="370">
        <v>3000</v>
      </c>
      <c r="F8177" s="374" t="s">
        <v>10266</v>
      </c>
      <c r="G8177" s="350" t="s">
        <v>10267</v>
      </c>
      <c r="H8177" s="349" t="s">
        <v>5875</v>
      </c>
      <c r="I8177" s="349" t="s">
        <v>5793</v>
      </c>
      <c r="J8177" s="351" t="s">
        <v>5875</v>
      </c>
      <c r="K8177" s="352">
        <v>4</v>
      </c>
      <c r="L8177" s="353">
        <v>12</v>
      </c>
      <c r="M8177" s="377">
        <v>36000</v>
      </c>
      <c r="N8177" s="350">
        <v>2</v>
      </c>
      <c r="O8177" s="349">
        <v>5</v>
      </c>
      <c r="P8177" s="377">
        <v>15000</v>
      </c>
    </row>
    <row r="8178" spans="1:16" x14ac:dyDescent="0.2">
      <c r="A8178" s="348" t="s">
        <v>5780</v>
      </c>
      <c r="B8178" s="104" t="s">
        <v>423</v>
      </c>
      <c r="C8178" s="367" t="s">
        <v>99</v>
      </c>
      <c r="D8178" s="349" t="s">
        <v>5811</v>
      </c>
      <c r="E8178" s="370">
        <v>2500</v>
      </c>
      <c r="F8178" s="374" t="s">
        <v>10268</v>
      </c>
      <c r="G8178" s="350" t="s">
        <v>10269</v>
      </c>
      <c r="H8178" s="349" t="s">
        <v>1026</v>
      </c>
      <c r="I8178" s="349" t="s">
        <v>1028</v>
      </c>
      <c r="J8178" s="351" t="s">
        <v>1026</v>
      </c>
      <c r="K8178" s="352">
        <v>4</v>
      </c>
      <c r="L8178" s="353">
        <v>12</v>
      </c>
      <c r="M8178" s="377">
        <v>30000</v>
      </c>
      <c r="N8178" s="350">
        <v>4</v>
      </c>
      <c r="O8178" s="349">
        <v>6</v>
      </c>
      <c r="P8178" s="377">
        <v>15000</v>
      </c>
    </row>
    <row r="8179" spans="1:16" x14ac:dyDescent="0.2">
      <c r="A8179" s="348" t="s">
        <v>5780</v>
      </c>
      <c r="B8179" s="104" t="s">
        <v>423</v>
      </c>
      <c r="C8179" s="367" t="s">
        <v>99</v>
      </c>
      <c r="D8179" s="349" t="s">
        <v>5914</v>
      </c>
      <c r="E8179" s="370">
        <v>3000</v>
      </c>
      <c r="F8179" s="374" t="s">
        <v>10270</v>
      </c>
      <c r="G8179" s="350" t="s">
        <v>10271</v>
      </c>
      <c r="H8179" s="349" t="s">
        <v>1118</v>
      </c>
      <c r="I8179" s="349" t="s">
        <v>1117</v>
      </c>
      <c r="J8179" s="351" t="s">
        <v>1118</v>
      </c>
      <c r="K8179" s="352">
        <v>4</v>
      </c>
      <c r="L8179" s="353">
        <v>12</v>
      </c>
      <c r="M8179" s="377">
        <v>36000</v>
      </c>
      <c r="N8179" s="350">
        <v>4</v>
      </c>
      <c r="O8179" s="349">
        <v>6</v>
      </c>
      <c r="P8179" s="377">
        <v>18000</v>
      </c>
    </row>
    <row r="8180" spans="1:16" x14ac:dyDescent="0.2">
      <c r="A8180" s="348" t="s">
        <v>5780</v>
      </c>
      <c r="B8180" s="104" t="s">
        <v>423</v>
      </c>
      <c r="C8180" s="367" t="s">
        <v>99</v>
      </c>
      <c r="D8180" s="349" t="s">
        <v>5870</v>
      </c>
      <c r="E8180" s="370">
        <v>4000</v>
      </c>
      <c r="F8180" s="374" t="s">
        <v>10272</v>
      </c>
      <c r="G8180" s="350" t="s">
        <v>10273</v>
      </c>
      <c r="H8180" s="349" t="s">
        <v>5972</v>
      </c>
      <c r="I8180" s="349" t="s">
        <v>5793</v>
      </c>
      <c r="J8180" s="351" t="s">
        <v>5972</v>
      </c>
      <c r="K8180" s="352">
        <v>4</v>
      </c>
      <c r="L8180" s="353">
        <v>12</v>
      </c>
      <c r="M8180" s="377">
        <v>48000</v>
      </c>
      <c r="N8180" s="350">
        <v>4</v>
      </c>
      <c r="O8180" s="349">
        <v>6</v>
      </c>
      <c r="P8180" s="377">
        <v>24000</v>
      </c>
    </row>
    <row r="8181" spans="1:16" x14ac:dyDescent="0.2">
      <c r="A8181" s="348" t="s">
        <v>5780</v>
      </c>
      <c r="B8181" s="104" t="s">
        <v>423</v>
      </c>
      <c r="C8181" s="367" t="s">
        <v>99</v>
      </c>
      <c r="D8181" s="349" t="s">
        <v>6130</v>
      </c>
      <c r="E8181" s="370">
        <v>4000</v>
      </c>
      <c r="F8181" s="374" t="s">
        <v>10274</v>
      </c>
      <c r="G8181" s="350" t="s">
        <v>10275</v>
      </c>
      <c r="H8181" s="349" t="s">
        <v>6192</v>
      </c>
      <c r="I8181" s="349" t="s">
        <v>5793</v>
      </c>
      <c r="J8181" s="351" t="s">
        <v>6192</v>
      </c>
      <c r="K8181" s="352">
        <v>2</v>
      </c>
      <c r="L8181" s="353">
        <v>6</v>
      </c>
      <c r="M8181" s="377">
        <v>23066.666666666668</v>
      </c>
      <c r="N8181" s="350">
        <v>4</v>
      </c>
      <c r="O8181" s="349">
        <v>6</v>
      </c>
      <c r="P8181" s="377">
        <v>24000</v>
      </c>
    </row>
    <row r="8182" spans="1:16" x14ac:dyDescent="0.2">
      <c r="A8182" s="348" t="s">
        <v>5780</v>
      </c>
      <c r="B8182" s="104" t="s">
        <v>423</v>
      </c>
      <c r="C8182" s="367" t="s">
        <v>99</v>
      </c>
      <c r="D8182" s="349" t="s">
        <v>5880</v>
      </c>
      <c r="E8182" s="370">
        <v>4000</v>
      </c>
      <c r="F8182" s="374" t="s">
        <v>10276</v>
      </c>
      <c r="G8182" s="350" t="s">
        <v>10277</v>
      </c>
      <c r="H8182" s="349" t="s">
        <v>1026</v>
      </c>
      <c r="I8182" s="349" t="s">
        <v>5793</v>
      </c>
      <c r="J8182" s="351" t="s">
        <v>1026</v>
      </c>
      <c r="K8182" s="352">
        <v>4</v>
      </c>
      <c r="L8182" s="353">
        <v>10</v>
      </c>
      <c r="M8182" s="377">
        <v>40000</v>
      </c>
      <c r="N8182" s="350">
        <v>0</v>
      </c>
      <c r="O8182" s="349">
        <v>0</v>
      </c>
      <c r="P8182" s="377">
        <v>0</v>
      </c>
    </row>
    <row r="8183" spans="1:16" x14ac:dyDescent="0.2">
      <c r="A8183" s="348" t="s">
        <v>5780</v>
      </c>
      <c r="B8183" s="104" t="s">
        <v>423</v>
      </c>
      <c r="C8183" s="367" t="s">
        <v>99</v>
      </c>
      <c r="D8183" s="349" t="s">
        <v>10278</v>
      </c>
      <c r="E8183" s="370">
        <v>2200</v>
      </c>
      <c r="F8183" s="374" t="s">
        <v>10279</v>
      </c>
      <c r="G8183" s="350" t="s">
        <v>10280</v>
      </c>
      <c r="H8183" s="349" t="s">
        <v>10281</v>
      </c>
      <c r="I8183" s="349" t="s">
        <v>5785</v>
      </c>
      <c r="J8183" s="351" t="s">
        <v>10281</v>
      </c>
      <c r="K8183" s="352">
        <v>4</v>
      </c>
      <c r="L8183" s="353">
        <v>12</v>
      </c>
      <c r="M8183" s="377">
        <v>26400</v>
      </c>
      <c r="N8183" s="350">
        <v>4</v>
      </c>
      <c r="O8183" s="349">
        <v>6</v>
      </c>
      <c r="P8183" s="377">
        <v>13200</v>
      </c>
    </row>
    <row r="8184" spans="1:16" x14ac:dyDescent="0.2">
      <c r="A8184" s="348" t="s">
        <v>5780</v>
      </c>
      <c r="B8184" s="104" t="s">
        <v>423</v>
      </c>
      <c r="C8184" s="367" t="s">
        <v>99</v>
      </c>
      <c r="D8184" s="349" t="s">
        <v>5829</v>
      </c>
      <c r="E8184" s="370">
        <v>4000</v>
      </c>
      <c r="F8184" s="374" t="s">
        <v>10282</v>
      </c>
      <c r="G8184" s="350" t="s">
        <v>10283</v>
      </c>
      <c r="H8184" s="349" t="s">
        <v>1895</v>
      </c>
      <c r="I8184" s="349" t="s">
        <v>5793</v>
      </c>
      <c r="J8184" s="351" t="s">
        <v>1895</v>
      </c>
      <c r="K8184" s="352">
        <v>2</v>
      </c>
      <c r="L8184" s="353">
        <v>6</v>
      </c>
      <c r="M8184" s="377">
        <v>23066.666666666668</v>
      </c>
      <c r="N8184" s="350">
        <v>4</v>
      </c>
      <c r="O8184" s="349">
        <v>6</v>
      </c>
      <c r="P8184" s="377">
        <v>24000</v>
      </c>
    </row>
    <row r="8185" spans="1:16" x14ac:dyDescent="0.2">
      <c r="A8185" s="348" t="s">
        <v>5780</v>
      </c>
      <c r="B8185" s="104" t="s">
        <v>423</v>
      </c>
      <c r="C8185" s="367" t="s">
        <v>99</v>
      </c>
      <c r="D8185" s="349" t="s">
        <v>6156</v>
      </c>
      <c r="E8185" s="370">
        <v>3000</v>
      </c>
      <c r="F8185" s="374" t="s">
        <v>10284</v>
      </c>
      <c r="G8185" s="350" t="s">
        <v>10285</v>
      </c>
      <c r="H8185" s="349" t="s">
        <v>1160</v>
      </c>
      <c r="I8185" s="349" t="s">
        <v>5793</v>
      </c>
      <c r="J8185" s="351" t="s">
        <v>1160</v>
      </c>
      <c r="K8185" s="352">
        <v>3</v>
      </c>
      <c r="L8185" s="353">
        <v>9</v>
      </c>
      <c r="M8185" s="377">
        <v>27000</v>
      </c>
      <c r="N8185" s="350">
        <v>0</v>
      </c>
      <c r="O8185" s="349">
        <v>0</v>
      </c>
      <c r="P8185" s="377">
        <v>0</v>
      </c>
    </row>
    <row r="8186" spans="1:16" x14ac:dyDescent="0.2">
      <c r="A8186" s="348" t="s">
        <v>5780</v>
      </c>
      <c r="B8186" s="104" t="s">
        <v>423</v>
      </c>
      <c r="C8186" s="367" t="s">
        <v>99</v>
      </c>
      <c r="D8186" s="349" t="s">
        <v>5849</v>
      </c>
      <c r="E8186" s="370">
        <v>4000</v>
      </c>
      <c r="F8186" s="374" t="s">
        <v>10284</v>
      </c>
      <c r="G8186" s="350" t="s">
        <v>10285</v>
      </c>
      <c r="H8186" s="349" t="s">
        <v>5825</v>
      </c>
      <c r="I8186" s="349" t="s">
        <v>5793</v>
      </c>
      <c r="J8186" s="351" t="s">
        <v>5825</v>
      </c>
      <c r="K8186" s="352">
        <v>1</v>
      </c>
      <c r="L8186" s="353">
        <v>3</v>
      </c>
      <c r="M8186" s="377">
        <v>10933.333333333332</v>
      </c>
      <c r="N8186" s="350">
        <v>4</v>
      </c>
      <c r="O8186" s="349">
        <v>6</v>
      </c>
      <c r="P8186" s="377">
        <v>24000</v>
      </c>
    </row>
    <row r="8187" spans="1:16" x14ac:dyDescent="0.2">
      <c r="A8187" s="348" t="s">
        <v>5780</v>
      </c>
      <c r="B8187" s="104" t="s">
        <v>423</v>
      </c>
      <c r="C8187" s="367" t="s">
        <v>99</v>
      </c>
      <c r="D8187" s="349" t="s">
        <v>5794</v>
      </c>
      <c r="E8187" s="370">
        <v>4000</v>
      </c>
      <c r="F8187" s="374" t="s">
        <v>10286</v>
      </c>
      <c r="G8187" s="350" t="s">
        <v>10287</v>
      </c>
      <c r="H8187" s="349" t="s">
        <v>1026</v>
      </c>
      <c r="I8187" s="349" t="s">
        <v>5793</v>
      </c>
      <c r="J8187" s="351" t="s">
        <v>1026</v>
      </c>
      <c r="K8187" s="352">
        <v>4</v>
      </c>
      <c r="L8187" s="353">
        <v>12</v>
      </c>
      <c r="M8187" s="377">
        <v>48000</v>
      </c>
      <c r="N8187" s="350">
        <v>4</v>
      </c>
      <c r="O8187" s="349">
        <v>6</v>
      </c>
      <c r="P8187" s="377">
        <v>24000</v>
      </c>
    </row>
    <row r="8188" spans="1:16" x14ac:dyDescent="0.2">
      <c r="A8188" s="348" t="s">
        <v>5780</v>
      </c>
      <c r="B8188" s="104" t="s">
        <v>423</v>
      </c>
      <c r="C8188" s="367" t="s">
        <v>99</v>
      </c>
      <c r="D8188" s="349" t="s">
        <v>5786</v>
      </c>
      <c r="E8188" s="370">
        <v>1500</v>
      </c>
      <c r="F8188" s="374" t="s">
        <v>10288</v>
      </c>
      <c r="G8188" s="350" t="s">
        <v>10289</v>
      </c>
      <c r="H8188" s="349" t="s">
        <v>10290</v>
      </c>
      <c r="I8188" s="349" t="s">
        <v>5785</v>
      </c>
      <c r="J8188" s="351" t="s">
        <v>10290</v>
      </c>
      <c r="K8188" s="352">
        <v>4</v>
      </c>
      <c r="L8188" s="353">
        <v>12</v>
      </c>
      <c r="M8188" s="377">
        <v>18000</v>
      </c>
      <c r="N8188" s="350">
        <v>4</v>
      </c>
      <c r="O8188" s="349">
        <v>6</v>
      </c>
      <c r="P8188" s="377">
        <v>9000</v>
      </c>
    </row>
    <row r="8189" spans="1:16" x14ac:dyDescent="0.2">
      <c r="A8189" s="348" t="s">
        <v>5780</v>
      </c>
      <c r="B8189" s="104" t="s">
        <v>423</v>
      </c>
      <c r="C8189" s="367" t="s">
        <v>99</v>
      </c>
      <c r="D8189" s="349" t="s">
        <v>5849</v>
      </c>
      <c r="E8189" s="370">
        <v>4000</v>
      </c>
      <c r="F8189" s="374" t="s">
        <v>10291</v>
      </c>
      <c r="G8189" s="350" t="s">
        <v>10292</v>
      </c>
      <c r="H8189" s="349" t="s">
        <v>5825</v>
      </c>
      <c r="I8189" s="349" t="s">
        <v>5793</v>
      </c>
      <c r="J8189" s="351" t="s">
        <v>5825</v>
      </c>
      <c r="K8189" s="352">
        <v>2</v>
      </c>
      <c r="L8189" s="353">
        <v>5</v>
      </c>
      <c r="M8189" s="377">
        <v>19466.666666666668</v>
      </c>
      <c r="N8189" s="350">
        <v>3</v>
      </c>
      <c r="O8189" s="349">
        <v>5</v>
      </c>
      <c r="P8189" s="377">
        <v>20000</v>
      </c>
    </row>
    <row r="8190" spans="1:16" x14ac:dyDescent="0.2">
      <c r="A8190" s="348" t="s">
        <v>5780</v>
      </c>
      <c r="B8190" s="104" t="s">
        <v>423</v>
      </c>
      <c r="C8190" s="367" t="s">
        <v>99</v>
      </c>
      <c r="D8190" s="349" t="s">
        <v>5863</v>
      </c>
      <c r="E8190" s="370">
        <v>4000</v>
      </c>
      <c r="F8190" s="374" t="s">
        <v>10293</v>
      </c>
      <c r="G8190" s="350" t="s">
        <v>10294</v>
      </c>
      <c r="H8190" s="349" t="s">
        <v>1060</v>
      </c>
      <c r="I8190" s="349" t="s">
        <v>1028</v>
      </c>
      <c r="J8190" s="351" t="s">
        <v>1060</v>
      </c>
      <c r="K8190" s="352">
        <v>2</v>
      </c>
      <c r="L8190" s="353">
        <v>6</v>
      </c>
      <c r="M8190" s="377">
        <v>24000</v>
      </c>
      <c r="N8190" s="350">
        <v>0</v>
      </c>
      <c r="O8190" s="349">
        <v>0</v>
      </c>
      <c r="P8190" s="377">
        <v>0</v>
      </c>
    </row>
    <row r="8191" spans="1:16" x14ac:dyDescent="0.2">
      <c r="A8191" s="348" t="s">
        <v>5780</v>
      </c>
      <c r="B8191" s="104" t="s">
        <v>423</v>
      </c>
      <c r="C8191" s="367" t="s">
        <v>99</v>
      </c>
      <c r="D8191" s="349" t="s">
        <v>6136</v>
      </c>
      <c r="E8191" s="370">
        <v>2000</v>
      </c>
      <c r="F8191" s="374" t="s">
        <v>10295</v>
      </c>
      <c r="G8191" s="350" t="s">
        <v>10296</v>
      </c>
      <c r="H8191" s="349" t="s">
        <v>1057</v>
      </c>
      <c r="I8191" s="349" t="s">
        <v>5793</v>
      </c>
      <c r="J8191" s="351" t="s">
        <v>1057</v>
      </c>
      <c r="K8191" s="352">
        <v>4</v>
      </c>
      <c r="L8191" s="353">
        <v>12</v>
      </c>
      <c r="M8191" s="377">
        <v>24000</v>
      </c>
      <c r="N8191" s="350">
        <v>4</v>
      </c>
      <c r="O8191" s="349">
        <v>6</v>
      </c>
      <c r="P8191" s="377">
        <v>12000</v>
      </c>
    </row>
    <row r="8192" spans="1:16" x14ac:dyDescent="0.2">
      <c r="A8192" s="348" t="s">
        <v>5780</v>
      </c>
      <c r="B8192" s="104" t="s">
        <v>423</v>
      </c>
      <c r="C8192" s="367" t="s">
        <v>99</v>
      </c>
      <c r="D8192" s="349" t="s">
        <v>5863</v>
      </c>
      <c r="E8192" s="370">
        <v>4000</v>
      </c>
      <c r="F8192" s="374" t="s">
        <v>10297</v>
      </c>
      <c r="G8192" s="350" t="s">
        <v>10298</v>
      </c>
      <c r="H8192" s="349" t="s">
        <v>10299</v>
      </c>
      <c r="I8192" s="349" t="s">
        <v>5793</v>
      </c>
      <c r="J8192" s="351" t="s">
        <v>10299</v>
      </c>
      <c r="K8192" s="352">
        <v>4</v>
      </c>
      <c r="L8192" s="353">
        <v>12</v>
      </c>
      <c r="M8192" s="377">
        <v>48000</v>
      </c>
      <c r="N8192" s="350">
        <v>4</v>
      </c>
      <c r="O8192" s="349">
        <v>6</v>
      </c>
      <c r="P8192" s="377">
        <v>24000</v>
      </c>
    </row>
    <row r="8193" spans="1:16" x14ac:dyDescent="0.2">
      <c r="A8193" s="348" t="s">
        <v>5780</v>
      </c>
      <c r="B8193" s="104" t="s">
        <v>423</v>
      </c>
      <c r="C8193" s="367" t="s">
        <v>99</v>
      </c>
      <c r="D8193" s="349" t="s">
        <v>7375</v>
      </c>
      <c r="E8193" s="370">
        <v>1500</v>
      </c>
      <c r="F8193" s="374" t="s">
        <v>10300</v>
      </c>
      <c r="G8193" s="350" t="s">
        <v>10301</v>
      </c>
      <c r="H8193" s="349" t="s">
        <v>10302</v>
      </c>
      <c r="I8193" s="349" t="s">
        <v>5793</v>
      </c>
      <c r="J8193" s="351" t="s">
        <v>10302</v>
      </c>
      <c r="K8193" s="352">
        <v>2</v>
      </c>
      <c r="L8193" s="353">
        <v>6</v>
      </c>
      <c r="M8193" s="377">
        <v>8650</v>
      </c>
      <c r="N8193" s="350">
        <v>4</v>
      </c>
      <c r="O8193" s="349">
        <v>6</v>
      </c>
      <c r="P8193" s="377">
        <v>9000</v>
      </c>
    </row>
    <row r="8194" spans="1:16" x14ac:dyDescent="0.2">
      <c r="A8194" s="348" t="s">
        <v>5780</v>
      </c>
      <c r="B8194" s="104" t="s">
        <v>423</v>
      </c>
      <c r="C8194" s="367" t="s">
        <v>99</v>
      </c>
      <c r="D8194" s="349" t="s">
        <v>4514</v>
      </c>
      <c r="E8194" s="370">
        <v>4000</v>
      </c>
      <c r="F8194" s="374" t="s">
        <v>10303</v>
      </c>
      <c r="G8194" s="350" t="s">
        <v>10304</v>
      </c>
      <c r="H8194" s="349" t="s">
        <v>5972</v>
      </c>
      <c r="I8194" s="349" t="s">
        <v>5793</v>
      </c>
      <c r="J8194" s="351" t="s">
        <v>5972</v>
      </c>
      <c r="K8194" s="352">
        <v>3</v>
      </c>
      <c r="L8194" s="353">
        <v>7</v>
      </c>
      <c r="M8194" s="377">
        <v>28000</v>
      </c>
      <c r="N8194" s="350">
        <v>0</v>
      </c>
      <c r="O8194" s="349">
        <v>0</v>
      </c>
      <c r="P8194" s="377">
        <v>0</v>
      </c>
    </row>
    <row r="8195" spans="1:16" x14ac:dyDescent="0.2">
      <c r="A8195" s="348" t="s">
        <v>5780</v>
      </c>
      <c r="B8195" s="104" t="s">
        <v>423</v>
      </c>
      <c r="C8195" s="367" t="s">
        <v>99</v>
      </c>
      <c r="D8195" s="349" t="s">
        <v>5825</v>
      </c>
      <c r="E8195" s="370">
        <v>4000</v>
      </c>
      <c r="F8195" s="374" t="s">
        <v>10303</v>
      </c>
      <c r="G8195" s="350" t="s">
        <v>10304</v>
      </c>
      <c r="H8195" s="349" t="s">
        <v>5825</v>
      </c>
      <c r="I8195" s="349" t="s">
        <v>5793</v>
      </c>
      <c r="J8195" s="351" t="s">
        <v>5825</v>
      </c>
      <c r="K8195" s="352">
        <v>2</v>
      </c>
      <c r="L8195" s="353">
        <v>5</v>
      </c>
      <c r="M8195" s="377">
        <v>19466.666666666668</v>
      </c>
      <c r="N8195" s="350">
        <v>4</v>
      </c>
      <c r="O8195" s="349">
        <v>6</v>
      </c>
      <c r="P8195" s="377">
        <v>24000</v>
      </c>
    </row>
    <row r="8196" spans="1:16" x14ac:dyDescent="0.2">
      <c r="A8196" s="348" t="s">
        <v>5780</v>
      </c>
      <c r="B8196" s="104" t="s">
        <v>423</v>
      </c>
      <c r="C8196" s="367" t="s">
        <v>99</v>
      </c>
      <c r="D8196" s="349" t="s">
        <v>6130</v>
      </c>
      <c r="E8196" s="370">
        <v>4000</v>
      </c>
      <c r="F8196" s="374" t="s">
        <v>10305</v>
      </c>
      <c r="G8196" s="350" t="s">
        <v>10306</v>
      </c>
      <c r="H8196" s="349" t="s">
        <v>5825</v>
      </c>
      <c r="I8196" s="349" t="s">
        <v>5793</v>
      </c>
      <c r="J8196" s="351" t="s">
        <v>5825</v>
      </c>
      <c r="K8196" s="352">
        <v>2</v>
      </c>
      <c r="L8196" s="353">
        <v>6</v>
      </c>
      <c r="M8196" s="377">
        <v>23066.666666666668</v>
      </c>
      <c r="N8196" s="350">
        <v>4</v>
      </c>
      <c r="O8196" s="349">
        <v>6</v>
      </c>
      <c r="P8196" s="377">
        <v>24000</v>
      </c>
    </row>
    <row r="8197" spans="1:16" x14ac:dyDescent="0.2">
      <c r="A8197" s="348" t="s">
        <v>5780</v>
      </c>
      <c r="B8197" s="104" t="s">
        <v>423</v>
      </c>
      <c r="C8197" s="367" t="s">
        <v>99</v>
      </c>
      <c r="D8197" s="349" t="s">
        <v>5826</v>
      </c>
      <c r="E8197" s="370">
        <v>4000</v>
      </c>
      <c r="F8197" s="374" t="s">
        <v>10307</v>
      </c>
      <c r="G8197" s="350" t="s">
        <v>10308</v>
      </c>
      <c r="H8197" s="349" t="s">
        <v>1026</v>
      </c>
      <c r="I8197" s="349" t="s">
        <v>5793</v>
      </c>
      <c r="J8197" s="351" t="s">
        <v>1026</v>
      </c>
      <c r="K8197" s="352">
        <v>1</v>
      </c>
      <c r="L8197" s="353">
        <v>2</v>
      </c>
      <c r="M8197" s="377">
        <v>7600</v>
      </c>
      <c r="N8197" s="350">
        <v>4</v>
      </c>
      <c r="O8197" s="349">
        <v>6</v>
      </c>
      <c r="P8197" s="377">
        <v>24000</v>
      </c>
    </row>
    <row r="8198" spans="1:16" x14ac:dyDescent="0.2">
      <c r="A8198" s="348" t="s">
        <v>5780</v>
      </c>
      <c r="B8198" s="104" t="s">
        <v>423</v>
      </c>
      <c r="C8198" s="367" t="s">
        <v>99</v>
      </c>
      <c r="D8198" s="349" t="s">
        <v>6416</v>
      </c>
      <c r="E8198" s="370">
        <v>5000</v>
      </c>
      <c r="F8198" s="374" t="s">
        <v>10309</v>
      </c>
      <c r="G8198" s="350" t="s">
        <v>10310</v>
      </c>
      <c r="H8198" s="349" t="s">
        <v>5825</v>
      </c>
      <c r="I8198" s="349" t="s">
        <v>5793</v>
      </c>
      <c r="J8198" s="351" t="s">
        <v>5825</v>
      </c>
      <c r="K8198" s="352">
        <v>1</v>
      </c>
      <c r="L8198" s="353">
        <v>3</v>
      </c>
      <c r="M8198" s="377">
        <v>12333.333333333334</v>
      </c>
      <c r="N8198" s="350">
        <v>4</v>
      </c>
      <c r="O8198" s="349">
        <v>6</v>
      </c>
      <c r="P8198" s="377">
        <v>30000</v>
      </c>
    </row>
    <row r="8199" spans="1:16" x14ac:dyDescent="0.2">
      <c r="A8199" s="348" t="s">
        <v>5780</v>
      </c>
      <c r="B8199" s="104" t="s">
        <v>423</v>
      </c>
      <c r="C8199" s="367" t="s">
        <v>99</v>
      </c>
      <c r="D8199" s="349" t="s">
        <v>5808</v>
      </c>
      <c r="E8199" s="370">
        <v>4000</v>
      </c>
      <c r="F8199" s="374" t="s">
        <v>10311</v>
      </c>
      <c r="G8199" s="350" t="s">
        <v>10312</v>
      </c>
      <c r="H8199" s="349" t="s">
        <v>1067</v>
      </c>
      <c r="I8199" s="349" t="s">
        <v>5793</v>
      </c>
      <c r="J8199" s="351" t="s">
        <v>1067</v>
      </c>
      <c r="K8199" s="352">
        <v>4</v>
      </c>
      <c r="L8199" s="353">
        <v>12</v>
      </c>
      <c r="M8199" s="377">
        <v>48000</v>
      </c>
      <c r="N8199" s="350">
        <v>4</v>
      </c>
      <c r="O8199" s="349">
        <v>6</v>
      </c>
      <c r="P8199" s="377">
        <v>24000</v>
      </c>
    </row>
    <row r="8200" spans="1:16" x14ac:dyDescent="0.2">
      <c r="A8200" s="348" t="s">
        <v>5780</v>
      </c>
      <c r="B8200" s="104" t="s">
        <v>423</v>
      </c>
      <c r="C8200" s="367" t="s">
        <v>99</v>
      </c>
      <c r="D8200" s="349" t="s">
        <v>5794</v>
      </c>
      <c r="E8200" s="370">
        <v>3000</v>
      </c>
      <c r="F8200" s="374" t="s">
        <v>10313</v>
      </c>
      <c r="G8200" s="350" t="s">
        <v>10314</v>
      </c>
      <c r="H8200" s="349" t="s">
        <v>5826</v>
      </c>
      <c r="I8200" s="349" t="s">
        <v>5793</v>
      </c>
      <c r="J8200" s="351" t="s">
        <v>5826</v>
      </c>
      <c r="K8200" s="352">
        <v>4</v>
      </c>
      <c r="L8200" s="353">
        <v>12</v>
      </c>
      <c r="M8200" s="377">
        <v>36000</v>
      </c>
      <c r="N8200" s="350">
        <v>4</v>
      </c>
      <c r="O8200" s="349">
        <v>6</v>
      </c>
      <c r="P8200" s="377">
        <v>18000</v>
      </c>
    </row>
    <row r="8201" spans="1:16" x14ac:dyDescent="0.2">
      <c r="A8201" s="348" t="s">
        <v>5780</v>
      </c>
      <c r="B8201" s="104" t="s">
        <v>423</v>
      </c>
      <c r="C8201" s="367" t="s">
        <v>99</v>
      </c>
      <c r="D8201" s="349" t="s">
        <v>1026</v>
      </c>
      <c r="E8201" s="370">
        <v>4000</v>
      </c>
      <c r="F8201" s="374" t="s">
        <v>10315</v>
      </c>
      <c r="G8201" s="350" t="s">
        <v>10316</v>
      </c>
      <c r="H8201" s="349" t="s">
        <v>1026</v>
      </c>
      <c r="I8201" s="349" t="s">
        <v>5793</v>
      </c>
      <c r="J8201" s="351" t="s">
        <v>1026</v>
      </c>
      <c r="K8201" s="352">
        <v>1</v>
      </c>
      <c r="L8201" s="353">
        <v>3</v>
      </c>
      <c r="M8201" s="377">
        <v>10933.333333333332</v>
      </c>
      <c r="N8201" s="350">
        <v>4</v>
      </c>
      <c r="O8201" s="349">
        <v>6</v>
      </c>
      <c r="P8201" s="377">
        <v>24000</v>
      </c>
    </row>
    <row r="8202" spans="1:16" x14ac:dyDescent="0.2">
      <c r="A8202" s="348" t="s">
        <v>5780</v>
      </c>
      <c r="B8202" s="104" t="s">
        <v>423</v>
      </c>
      <c r="C8202" s="367" t="s">
        <v>99</v>
      </c>
      <c r="D8202" s="349" t="s">
        <v>4514</v>
      </c>
      <c r="E8202" s="370">
        <v>4000</v>
      </c>
      <c r="F8202" s="374" t="s">
        <v>10317</v>
      </c>
      <c r="G8202" s="350" t="s">
        <v>10318</v>
      </c>
      <c r="H8202" s="349" t="s">
        <v>5849</v>
      </c>
      <c r="I8202" s="349" t="s">
        <v>5793</v>
      </c>
      <c r="J8202" s="351" t="s">
        <v>5849</v>
      </c>
      <c r="K8202" s="352">
        <v>4</v>
      </c>
      <c r="L8202" s="353">
        <v>12</v>
      </c>
      <c r="M8202" s="377">
        <v>48000</v>
      </c>
      <c r="N8202" s="350">
        <v>4</v>
      </c>
      <c r="O8202" s="349">
        <v>6</v>
      </c>
      <c r="P8202" s="377">
        <v>24000</v>
      </c>
    </row>
    <row r="8203" spans="1:16" x14ac:dyDescent="0.2">
      <c r="A8203" s="348" t="s">
        <v>5780</v>
      </c>
      <c r="B8203" s="104" t="s">
        <v>423</v>
      </c>
      <c r="C8203" s="367" t="s">
        <v>99</v>
      </c>
      <c r="D8203" s="349" t="s">
        <v>10319</v>
      </c>
      <c r="E8203" s="370">
        <v>4500</v>
      </c>
      <c r="F8203" s="374" t="s">
        <v>10320</v>
      </c>
      <c r="G8203" s="350" t="s">
        <v>10321</v>
      </c>
      <c r="H8203" s="349" t="s">
        <v>1026</v>
      </c>
      <c r="I8203" s="349" t="s">
        <v>5793</v>
      </c>
      <c r="J8203" s="351" t="s">
        <v>1026</v>
      </c>
      <c r="K8203" s="352">
        <v>4</v>
      </c>
      <c r="L8203" s="353">
        <v>12</v>
      </c>
      <c r="M8203" s="377">
        <v>54000</v>
      </c>
      <c r="N8203" s="350">
        <v>4</v>
      </c>
      <c r="O8203" s="349">
        <v>6</v>
      </c>
      <c r="P8203" s="377">
        <v>27000</v>
      </c>
    </row>
    <row r="8204" spans="1:16" x14ac:dyDescent="0.2">
      <c r="A8204" s="348" t="s">
        <v>5780</v>
      </c>
      <c r="B8204" s="104" t="s">
        <v>423</v>
      </c>
      <c r="C8204" s="367" t="s">
        <v>99</v>
      </c>
      <c r="D8204" s="349" t="s">
        <v>5811</v>
      </c>
      <c r="E8204" s="370">
        <v>3000</v>
      </c>
      <c r="F8204" s="374" t="s">
        <v>10322</v>
      </c>
      <c r="G8204" s="350" t="s">
        <v>10323</v>
      </c>
      <c r="H8204" s="349" t="s">
        <v>5825</v>
      </c>
      <c r="I8204" s="349" t="s">
        <v>5793</v>
      </c>
      <c r="J8204" s="351" t="s">
        <v>5825</v>
      </c>
      <c r="K8204" s="352">
        <v>4</v>
      </c>
      <c r="L8204" s="353">
        <v>12</v>
      </c>
      <c r="M8204" s="377">
        <v>36000</v>
      </c>
      <c r="N8204" s="350">
        <v>4</v>
      </c>
      <c r="O8204" s="349">
        <v>6</v>
      </c>
      <c r="P8204" s="377">
        <v>18000</v>
      </c>
    </row>
    <row r="8205" spans="1:16" x14ac:dyDescent="0.2">
      <c r="A8205" s="348" t="s">
        <v>5780</v>
      </c>
      <c r="B8205" s="104" t="s">
        <v>423</v>
      </c>
      <c r="C8205" s="367" t="s">
        <v>99</v>
      </c>
      <c r="D8205" s="349" t="s">
        <v>5797</v>
      </c>
      <c r="E8205" s="370">
        <v>3000</v>
      </c>
      <c r="F8205" s="374" t="s">
        <v>10324</v>
      </c>
      <c r="G8205" s="350" t="s">
        <v>10325</v>
      </c>
      <c r="H8205" s="349" t="s">
        <v>1060</v>
      </c>
      <c r="I8205" s="349" t="s">
        <v>5793</v>
      </c>
      <c r="J8205" s="351" t="s">
        <v>1060</v>
      </c>
      <c r="K8205" s="352">
        <v>2</v>
      </c>
      <c r="L8205" s="353">
        <v>5</v>
      </c>
      <c r="M8205" s="377">
        <v>13900</v>
      </c>
      <c r="N8205" s="350">
        <v>4</v>
      </c>
      <c r="O8205" s="349">
        <v>6</v>
      </c>
      <c r="P8205" s="377">
        <v>18000</v>
      </c>
    </row>
    <row r="8206" spans="1:16" x14ac:dyDescent="0.2">
      <c r="A8206" s="348" t="s">
        <v>5780</v>
      </c>
      <c r="B8206" s="104" t="s">
        <v>423</v>
      </c>
      <c r="C8206" s="367" t="s">
        <v>99</v>
      </c>
      <c r="D8206" s="349" t="s">
        <v>5911</v>
      </c>
      <c r="E8206" s="370">
        <v>4000</v>
      </c>
      <c r="F8206" s="374" t="s">
        <v>10326</v>
      </c>
      <c r="G8206" s="350" t="s">
        <v>10327</v>
      </c>
      <c r="H8206" s="349" t="s">
        <v>5825</v>
      </c>
      <c r="I8206" s="349" t="s">
        <v>5793</v>
      </c>
      <c r="J8206" s="351" t="s">
        <v>5825</v>
      </c>
      <c r="K8206" s="352">
        <v>2</v>
      </c>
      <c r="L8206" s="353">
        <v>6</v>
      </c>
      <c r="M8206" s="377">
        <v>23066.666666666668</v>
      </c>
      <c r="N8206" s="350">
        <v>4</v>
      </c>
      <c r="O8206" s="349">
        <v>6</v>
      </c>
      <c r="P8206" s="377">
        <v>24000</v>
      </c>
    </row>
    <row r="8207" spans="1:16" x14ac:dyDescent="0.2">
      <c r="A8207" s="348" t="s">
        <v>5780</v>
      </c>
      <c r="B8207" s="104" t="s">
        <v>423</v>
      </c>
      <c r="C8207" s="367" t="s">
        <v>99</v>
      </c>
      <c r="D8207" s="349" t="s">
        <v>10328</v>
      </c>
      <c r="E8207" s="370">
        <v>6500</v>
      </c>
      <c r="F8207" s="374" t="s">
        <v>10329</v>
      </c>
      <c r="G8207" s="350" t="s">
        <v>10330</v>
      </c>
      <c r="H8207" s="349" t="s">
        <v>10331</v>
      </c>
      <c r="I8207" s="349" t="s">
        <v>5793</v>
      </c>
      <c r="J8207" s="351" t="s">
        <v>10331</v>
      </c>
      <c r="K8207" s="352">
        <v>2</v>
      </c>
      <c r="L8207" s="353">
        <v>6</v>
      </c>
      <c r="M8207" s="377">
        <v>39000</v>
      </c>
      <c r="N8207" s="350">
        <v>0</v>
      </c>
      <c r="O8207" s="349">
        <v>0</v>
      </c>
      <c r="P8207" s="377">
        <v>0</v>
      </c>
    </row>
    <row r="8208" spans="1:16" x14ac:dyDescent="0.2">
      <c r="A8208" s="348" t="s">
        <v>5780</v>
      </c>
      <c r="B8208" s="104" t="s">
        <v>423</v>
      </c>
      <c r="C8208" s="367" t="s">
        <v>99</v>
      </c>
      <c r="D8208" s="349" t="s">
        <v>10332</v>
      </c>
      <c r="E8208" s="370">
        <v>9000</v>
      </c>
      <c r="F8208" s="374" t="s">
        <v>10329</v>
      </c>
      <c r="G8208" s="350" t="s">
        <v>10330</v>
      </c>
      <c r="H8208" s="349" t="s">
        <v>10333</v>
      </c>
      <c r="I8208" s="349" t="s">
        <v>5793</v>
      </c>
      <c r="J8208" s="351" t="s">
        <v>10333</v>
      </c>
      <c r="K8208" s="352">
        <v>2</v>
      </c>
      <c r="L8208" s="353">
        <v>6</v>
      </c>
      <c r="M8208" s="377">
        <v>54000</v>
      </c>
      <c r="N8208" s="350">
        <v>4</v>
      </c>
      <c r="O8208" s="349">
        <v>6</v>
      </c>
      <c r="P8208" s="377">
        <v>54000</v>
      </c>
    </row>
    <row r="8209" spans="1:16" x14ac:dyDescent="0.2">
      <c r="A8209" s="348" t="s">
        <v>5780</v>
      </c>
      <c r="B8209" s="104" t="s">
        <v>423</v>
      </c>
      <c r="C8209" s="367" t="s">
        <v>99</v>
      </c>
      <c r="D8209" s="349" t="s">
        <v>10334</v>
      </c>
      <c r="E8209" s="370">
        <v>7000</v>
      </c>
      <c r="F8209" s="374" t="s">
        <v>10335</v>
      </c>
      <c r="G8209" s="350" t="s">
        <v>10336</v>
      </c>
      <c r="H8209" s="349" t="s">
        <v>5826</v>
      </c>
      <c r="I8209" s="349" t="s">
        <v>5793</v>
      </c>
      <c r="J8209" s="351" t="s">
        <v>5826</v>
      </c>
      <c r="K8209" s="352">
        <v>4</v>
      </c>
      <c r="L8209" s="353">
        <v>12</v>
      </c>
      <c r="M8209" s="377">
        <v>84000</v>
      </c>
      <c r="N8209" s="350">
        <v>1</v>
      </c>
      <c r="O8209" s="349">
        <v>3</v>
      </c>
      <c r="P8209" s="377">
        <v>16566.666666666668</v>
      </c>
    </row>
    <row r="8210" spans="1:16" x14ac:dyDescent="0.2">
      <c r="A8210" s="348" t="s">
        <v>5780</v>
      </c>
      <c r="B8210" s="104" t="s">
        <v>423</v>
      </c>
      <c r="C8210" s="367" t="s">
        <v>99</v>
      </c>
      <c r="D8210" s="349" t="s">
        <v>5817</v>
      </c>
      <c r="E8210" s="370">
        <v>2250</v>
      </c>
      <c r="F8210" s="374" t="s">
        <v>10337</v>
      </c>
      <c r="G8210" s="350" t="s">
        <v>10338</v>
      </c>
      <c r="H8210" s="349" t="s">
        <v>6100</v>
      </c>
      <c r="I8210" s="349" t="s">
        <v>1028</v>
      </c>
      <c r="J8210" s="351" t="s">
        <v>6100</v>
      </c>
      <c r="K8210" s="352">
        <v>4</v>
      </c>
      <c r="L8210" s="353">
        <v>12</v>
      </c>
      <c r="M8210" s="377">
        <v>27000</v>
      </c>
      <c r="N8210" s="350">
        <v>4</v>
      </c>
      <c r="O8210" s="349">
        <v>6</v>
      </c>
      <c r="P8210" s="377">
        <v>13500</v>
      </c>
    </row>
    <row r="8211" spans="1:16" x14ac:dyDescent="0.2">
      <c r="A8211" s="348" t="s">
        <v>5780</v>
      </c>
      <c r="B8211" s="104" t="s">
        <v>423</v>
      </c>
      <c r="C8211" s="367" t="s">
        <v>99</v>
      </c>
      <c r="D8211" s="349" t="s">
        <v>5863</v>
      </c>
      <c r="E8211" s="370">
        <v>4000</v>
      </c>
      <c r="F8211" s="374" t="s">
        <v>10339</v>
      </c>
      <c r="G8211" s="350" t="s">
        <v>10340</v>
      </c>
      <c r="H8211" s="349" t="s">
        <v>5821</v>
      </c>
      <c r="I8211" s="349" t="s">
        <v>5793</v>
      </c>
      <c r="J8211" s="351" t="s">
        <v>5821</v>
      </c>
      <c r="K8211" s="352">
        <v>4</v>
      </c>
      <c r="L8211" s="353">
        <v>12</v>
      </c>
      <c r="M8211" s="377">
        <v>48000</v>
      </c>
      <c r="N8211" s="350">
        <v>1</v>
      </c>
      <c r="O8211" s="349">
        <v>1</v>
      </c>
      <c r="P8211" s="377">
        <v>4000</v>
      </c>
    </row>
    <row r="8212" spans="1:16" x14ac:dyDescent="0.2">
      <c r="A8212" s="348" t="s">
        <v>5780</v>
      </c>
      <c r="B8212" s="104" t="s">
        <v>423</v>
      </c>
      <c r="C8212" s="367" t="s">
        <v>99</v>
      </c>
      <c r="D8212" s="349" t="s">
        <v>5797</v>
      </c>
      <c r="E8212" s="370">
        <v>4000</v>
      </c>
      <c r="F8212" s="374" t="s">
        <v>10341</v>
      </c>
      <c r="G8212" s="350" t="s">
        <v>10342</v>
      </c>
      <c r="H8212" s="349" t="s">
        <v>1060</v>
      </c>
      <c r="I8212" s="349" t="s">
        <v>5793</v>
      </c>
      <c r="J8212" s="351" t="s">
        <v>1060</v>
      </c>
      <c r="K8212" s="352">
        <v>1</v>
      </c>
      <c r="L8212" s="353">
        <v>2</v>
      </c>
      <c r="M8212" s="377">
        <v>7466.666666666667</v>
      </c>
      <c r="N8212" s="350">
        <v>4</v>
      </c>
      <c r="O8212" s="349">
        <v>6</v>
      </c>
      <c r="P8212" s="377">
        <v>24000</v>
      </c>
    </row>
    <row r="8213" spans="1:16" x14ac:dyDescent="0.2">
      <c r="A8213" s="348" t="s">
        <v>5780</v>
      </c>
      <c r="B8213" s="104" t="s">
        <v>423</v>
      </c>
      <c r="C8213" s="367" t="s">
        <v>99</v>
      </c>
      <c r="D8213" s="349" t="s">
        <v>10343</v>
      </c>
      <c r="E8213" s="370">
        <v>1500</v>
      </c>
      <c r="F8213" s="374" t="s">
        <v>10344</v>
      </c>
      <c r="G8213" s="350" t="s">
        <v>10345</v>
      </c>
      <c r="H8213" s="349" t="s">
        <v>1060</v>
      </c>
      <c r="I8213" s="349" t="s">
        <v>5793</v>
      </c>
      <c r="J8213" s="351" t="s">
        <v>1060</v>
      </c>
      <c r="K8213" s="352">
        <v>4</v>
      </c>
      <c r="L8213" s="353">
        <v>12</v>
      </c>
      <c r="M8213" s="377">
        <v>18000</v>
      </c>
      <c r="N8213" s="350">
        <v>0</v>
      </c>
      <c r="O8213" s="349">
        <v>0</v>
      </c>
      <c r="P8213" s="377">
        <v>0</v>
      </c>
    </row>
    <row r="8214" spans="1:16" x14ac:dyDescent="0.2">
      <c r="A8214" s="348" t="s">
        <v>5780</v>
      </c>
      <c r="B8214" s="104" t="s">
        <v>423</v>
      </c>
      <c r="C8214" s="367" t="s">
        <v>99</v>
      </c>
      <c r="D8214" s="349" t="s">
        <v>6538</v>
      </c>
      <c r="E8214" s="370">
        <v>4000</v>
      </c>
      <c r="F8214" s="374" t="s">
        <v>10346</v>
      </c>
      <c r="G8214" s="350" t="s">
        <v>10347</v>
      </c>
      <c r="H8214" s="349" t="s">
        <v>6707</v>
      </c>
      <c r="I8214" s="349" t="s">
        <v>5793</v>
      </c>
      <c r="J8214" s="351" t="s">
        <v>6707</v>
      </c>
      <c r="K8214" s="352">
        <v>4</v>
      </c>
      <c r="L8214" s="353">
        <v>12</v>
      </c>
      <c r="M8214" s="377">
        <v>48000</v>
      </c>
      <c r="N8214" s="350">
        <v>4</v>
      </c>
      <c r="O8214" s="349">
        <v>6</v>
      </c>
      <c r="P8214" s="377">
        <v>24000</v>
      </c>
    </row>
    <row r="8215" spans="1:16" x14ac:dyDescent="0.2">
      <c r="A8215" s="348" t="s">
        <v>5780</v>
      </c>
      <c r="B8215" s="104" t="s">
        <v>423</v>
      </c>
      <c r="C8215" s="367" t="s">
        <v>99</v>
      </c>
      <c r="D8215" s="349" t="s">
        <v>6525</v>
      </c>
      <c r="E8215" s="370">
        <v>4000</v>
      </c>
      <c r="F8215" s="374" t="s">
        <v>10348</v>
      </c>
      <c r="G8215" s="350" t="s">
        <v>10349</v>
      </c>
      <c r="H8215" s="349" t="s">
        <v>1060</v>
      </c>
      <c r="I8215" s="349" t="s">
        <v>5793</v>
      </c>
      <c r="J8215" s="351" t="s">
        <v>1060</v>
      </c>
      <c r="K8215" s="352">
        <v>4</v>
      </c>
      <c r="L8215" s="353">
        <v>12</v>
      </c>
      <c r="M8215" s="377">
        <v>48000</v>
      </c>
      <c r="N8215" s="350">
        <v>4</v>
      </c>
      <c r="O8215" s="349">
        <v>6</v>
      </c>
      <c r="P8215" s="377">
        <v>24000</v>
      </c>
    </row>
    <row r="8216" spans="1:16" x14ac:dyDescent="0.2">
      <c r="A8216" s="348" t="s">
        <v>5780</v>
      </c>
      <c r="B8216" s="104" t="s">
        <v>423</v>
      </c>
      <c r="C8216" s="367" t="s">
        <v>99</v>
      </c>
      <c r="D8216" s="349" t="s">
        <v>6538</v>
      </c>
      <c r="E8216" s="370">
        <v>4000</v>
      </c>
      <c r="F8216" s="374" t="s">
        <v>10350</v>
      </c>
      <c r="G8216" s="350" t="s">
        <v>10351</v>
      </c>
      <c r="H8216" s="349" t="s">
        <v>1060</v>
      </c>
      <c r="I8216" s="349" t="s">
        <v>5793</v>
      </c>
      <c r="J8216" s="351" t="s">
        <v>1060</v>
      </c>
      <c r="K8216" s="352">
        <v>4</v>
      </c>
      <c r="L8216" s="353">
        <v>12</v>
      </c>
      <c r="M8216" s="377">
        <v>48000</v>
      </c>
      <c r="N8216" s="350">
        <v>4</v>
      </c>
      <c r="O8216" s="349">
        <v>6</v>
      </c>
      <c r="P8216" s="377">
        <v>24000</v>
      </c>
    </row>
    <row r="8217" spans="1:16" x14ac:dyDescent="0.2">
      <c r="A8217" s="348" t="s">
        <v>5780</v>
      </c>
      <c r="B8217" s="104" t="s">
        <v>423</v>
      </c>
      <c r="C8217" s="367" t="s">
        <v>99</v>
      </c>
      <c r="D8217" s="349" t="s">
        <v>6019</v>
      </c>
      <c r="E8217" s="370">
        <v>4000</v>
      </c>
      <c r="F8217" s="374" t="s">
        <v>10352</v>
      </c>
      <c r="G8217" s="350" t="s">
        <v>10353</v>
      </c>
      <c r="H8217" s="349" t="s">
        <v>10354</v>
      </c>
      <c r="I8217" s="349" t="s">
        <v>1028</v>
      </c>
      <c r="J8217" s="351" t="s">
        <v>10354</v>
      </c>
      <c r="K8217" s="352">
        <v>4</v>
      </c>
      <c r="L8217" s="353">
        <v>12</v>
      </c>
      <c r="M8217" s="377">
        <v>48000</v>
      </c>
      <c r="N8217" s="350">
        <v>4</v>
      </c>
      <c r="O8217" s="349">
        <v>6</v>
      </c>
      <c r="P8217" s="377">
        <v>24000</v>
      </c>
    </row>
    <row r="8218" spans="1:16" x14ac:dyDescent="0.2">
      <c r="A8218" s="348" t="s">
        <v>5780</v>
      </c>
      <c r="B8218" s="104" t="s">
        <v>423</v>
      </c>
      <c r="C8218" s="367" t="s">
        <v>99</v>
      </c>
      <c r="D8218" s="349" t="s">
        <v>4514</v>
      </c>
      <c r="E8218" s="370">
        <v>6000</v>
      </c>
      <c r="F8218" s="374" t="s">
        <v>10355</v>
      </c>
      <c r="G8218" s="350" t="s">
        <v>10356</v>
      </c>
      <c r="H8218" s="349" t="s">
        <v>8655</v>
      </c>
      <c r="I8218" s="349" t="s">
        <v>5793</v>
      </c>
      <c r="J8218" s="351" t="s">
        <v>8655</v>
      </c>
      <c r="K8218" s="352">
        <v>4</v>
      </c>
      <c r="L8218" s="353">
        <v>12</v>
      </c>
      <c r="M8218" s="377">
        <v>72000</v>
      </c>
      <c r="N8218" s="350">
        <v>4</v>
      </c>
      <c r="O8218" s="349">
        <v>6</v>
      </c>
      <c r="P8218" s="377">
        <v>36000</v>
      </c>
    </row>
    <row r="8219" spans="1:16" x14ac:dyDescent="0.2">
      <c r="A8219" s="348" t="s">
        <v>5780</v>
      </c>
      <c r="B8219" s="104" t="s">
        <v>423</v>
      </c>
      <c r="C8219" s="367" t="s">
        <v>99</v>
      </c>
      <c r="D8219" s="349" t="s">
        <v>5948</v>
      </c>
      <c r="E8219" s="370">
        <v>3000</v>
      </c>
      <c r="F8219" s="374" t="s">
        <v>10357</v>
      </c>
      <c r="G8219" s="350" t="s">
        <v>10358</v>
      </c>
      <c r="H8219" s="349" t="s">
        <v>1060</v>
      </c>
      <c r="I8219" s="349" t="s">
        <v>5793</v>
      </c>
      <c r="J8219" s="351" t="s">
        <v>1060</v>
      </c>
      <c r="K8219" s="352">
        <v>4</v>
      </c>
      <c r="L8219" s="353">
        <v>12</v>
      </c>
      <c r="M8219" s="377">
        <v>36000</v>
      </c>
      <c r="N8219" s="350">
        <v>4</v>
      </c>
      <c r="O8219" s="349">
        <v>6</v>
      </c>
      <c r="P8219" s="377">
        <v>18000</v>
      </c>
    </row>
    <row r="8220" spans="1:16" x14ac:dyDescent="0.2">
      <c r="A8220" s="348" t="s">
        <v>5780</v>
      </c>
      <c r="B8220" s="104" t="s">
        <v>423</v>
      </c>
      <c r="C8220" s="367" t="s">
        <v>99</v>
      </c>
      <c r="D8220" s="349" t="s">
        <v>5794</v>
      </c>
      <c r="E8220" s="370">
        <v>4000</v>
      </c>
      <c r="F8220" s="374" t="s">
        <v>10359</v>
      </c>
      <c r="G8220" s="350" t="s">
        <v>10360</v>
      </c>
      <c r="H8220" s="349" t="s">
        <v>1026</v>
      </c>
      <c r="I8220" s="349" t="s">
        <v>1028</v>
      </c>
      <c r="J8220" s="351" t="s">
        <v>1026</v>
      </c>
      <c r="K8220" s="352">
        <v>4</v>
      </c>
      <c r="L8220" s="353">
        <v>12</v>
      </c>
      <c r="M8220" s="377">
        <v>48000</v>
      </c>
      <c r="N8220" s="350">
        <v>4</v>
      </c>
      <c r="O8220" s="349">
        <v>6</v>
      </c>
      <c r="P8220" s="377">
        <v>24000</v>
      </c>
    </row>
    <row r="8221" spans="1:16" x14ac:dyDescent="0.2">
      <c r="A8221" s="348" t="s">
        <v>5780</v>
      </c>
      <c r="B8221" s="104" t="s">
        <v>423</v>
      </c>
      <c r="C8221" s="367" t="s">
        <v>99</v>
      </c>
      <c r="D8221" s="349" t="s">
        <v>5929</v>
      </c>
      <c r="E8221" s="370">
        <v>3500</v>
      </c>
      <c r="F8221" s="374" t="s">
        <v>10361</v>
      </c>
      <c r="G8221" s="350" t="s">
        <v>10362</v>
      </c>
      <c r="H8221" s="349" t="s">
        <v>1060</v>
      </c>
      <c r="I8221" s="349" t="s">
        <v>1028</v>
      </c>
      <c r="J8221" s="351" t="s">
        <v>1060</v>
      </c>
      <c r="K8221" s="352">
        <v>4</v>
      </c>
      <c r="L8221" s="353">
        <v>12</v>
      </c>
      <c r="M8221" s="377">
        <v>42000</v>
      </c>
      <c r="N8221" s="350">
        <v>4</v>
      </c>
      <c r="O8221" s="349">
        <v>6</v>
      </c>
      <c r="P8221" s="377">
        <v>21000</v>
      </c>
    </row>
    <row r="8222" spans="1:16" x14ac:dyDescent="0.2">
      <c r="A8222" s="348" t="s">
        <v>5780</v>
      </c>
      <c r="B8222" s="104" t="s">
        <v>423</v>
      </c>
      <c r="C8222" s="367" t="s">
        <v>99</v>
      </c>
      <c r="D8222" s="349" t="s">
        <v>5832</v>
      </c>
      <c r="E8222" s="370">
        <v>5000</v>
      </c>
      <c r="F8222" s="374" t="s">
        <v>10363</v>
      </c>
      <c r="G8222" s="350" t="s">
        <v>10364</v>
      </c>
      <c r="H8222" s="349" t="s">
        <v>1026</v>
      </c>
      <c r="I8222" s="349" t="s">
        <v>5793</v>
      </c>
      <c r="J8222" s="351" t="s">
        <v>1026</v>
      </c>
      <c r="K8222" s="352">
        <v>3</v>
      </c>
      <c r="L8222" s="353">
        <v>7</v>
      </c>
      <c r="M8222" s="377">
        <v>35000</v>
      </c>
      <c r="N8222" s="350">
        <v>0</v>
      </c>
      <c r="O8222" s="349">
        <v>0</v>
      </c>
      <c r="P8222" s="377">
        <v>0</v>
      </c>
    </row>
    <row r="8223" spans="1:16" x14ac:dyDescent="0.2">
      <c r="A8223" s="348" t="s">
        <v>5780</v>
      </c>
      <c r="B8223" s="104" t="s">
        <v>423</v>
      </c>
      <c r="C8223" s="367" t="s">
        <v>99</v>
      </c>
      <c r="D8223" s="349" t="s">
        <v>4514</v>
      </c>
      <c r="E8223" s="370">
        <v>4000</v>
      </c>
      <c r="F8223" s="374" t="s">
        <v>10365</v>
      </c>
      <c r="G8223" s="350" t="s">
        <v>10366</v>
      </c>
      <c r="H8223" s="349" t="s">
        <v>5825</v>
      </c>
      <c r="I8223" s="349" t="s">
        <v>1028</v>
      </c>
      <c r="J8223" s="351" t="s">
        <v>5825</v>
      </c>
      <c r="K8223" s="352">
        <v>4</v>
      </c>
      <c r="L8223" s="353">
        <v>6</v>
      </c>
      <c r="M8223" s="377">
        <v>24000</v>
      </c>
      <c r="N8223" s="350">
        <v>0</v>
      </c>
      <c r="O8223" s="349">
        <v>0</v>
      </c>
      <c r="P8223" s="377">
        <v>0</v>
      </c>
    </row>
    <row r="8224" spans="1:16" x14ac:dyDescent="0.2">
      <c r="A8224" s="348" t="s">
        <v>5780</v>
      </c>
      <c r="B8224" s="104" t="s">
        <v>423</v>
      </c>
      <c r="C8224" s="367" t="s">
        <v>99</v>
      </c>
      <c r="D8224" s="349" t="s">
        <v>5849</v>
      </c>
      <c r="E8224" s="370">
        <v>4000</v>
      </c>
      <c r="F8224" s="374" t="s">
        <v>10365</v>
      </c>
      <c r="G8224" s="350" t="s">
        <v>10366</v>
      </c>
      <c r="H8224" s="349" t="s">
        <v>5825</v>
      </c>
      <c r="I8224" s="349" t="s">
        <v>5793</v>
      </c>
      <c r="J8224" s="351" t="s">
        <v>5825</v>
      </c>
      <c r="K8224" s="352">
        <v>2</v>
      </c>
      <c r="L8224" s="353">
        <v>6</v>
      </c>
      <c r="M8224" s="377">
        <v>21200</v>
      </c>
      <c r="N8224" s="350">
        <v>4</v>
      </c>
      <c r="O8224" s="349">
        <v>6</v>
      </c>
      <c r="P8224" s="377">
        <v>24000</v>
      </c>
    </row>
    <row r="8225" spans="1:16" x14ac:dyDescent="0.2">
      <c r="A8225" s="348" t="s">
        <v>5780</v>
      </c>
      <c r="B8225" s="104" t="s">
        <v>423</v>
      </c>
      <c r="C8225" s="367" t="s">
        <v>99</v>
      </c>
      <c r="D8225" s="349" t="s">
        <v>6538</v>
      </c>
      <c r="E8225" s="370">
        <v>4000</v>
      </c>
      <c r="F8225" s="374" t="s">
        <v>10367</v>
      </c>
      <c r="G8225" s="350" t="s">
        <v>10368</v>
      </c>
      <c r="H8225" s="349" t="s">
        <v>1895</v>
      </c>
      <c r="I8225" s="349" t="s">
        <v>5793</v>
      </c>
      <c r="J8225" s="351" t="s">
        <v>1895</v>
      </c>
      <c r="K8225" s="352">
        <v>4</v>
      </c>
      <c r="L8225" s="353">
        <v>12</v>
      </c>
      <c r="M8225" s="377">
        <v>48000</v>
      </c>
      <c r="N8225" s="350">
        <v>4</v>
      </c>
      <c r="O8225" s="349">
        <v>6</v>
      </c>
      <c r="P8225" s="377">
        <v>24000</v>
      </c>
    </row>
    <row r="8226" spans="1:16" x14ac:dyDescent="0.2">
      <c r="A8226" s="348" t="s">
        <v>5780</v>
      </c>
      <c r="B8226" s="104" t="s">
        <v>423</v>
      </c>
      <c r="C8226" s="367" t="s">
        <v>99</v>
      </c>
      <c r="D8226" s="349" t="s">
        <v>5948</v>
      </c>
      <c r="E8226" s="370">
        <v>4000</v>
      </c>
      <c r="F8226" s="374" t="s">
        <v>10369</v>
      </c>
      <c r="G8226" s="350" t="s">
        <v>10370</v>
      </c>
      <c r="H8226" s="349" t="s">
        <v>1060</v>
      </c>
      <c r="I8226" s="349" t="s">
        <v>5793</v>
      </c>
      <c r="J8226" s="351" t="s">
        <v>1060</v>
      </c>
      <c r="K8226" s="352">
        <v>4</v>
      </c>
      <c r="L8226" s="353">
        <v>12</v>
      </c>
      <c r="M8226" s="377">
        <v>48000</v>
      </c>
      <c r="N8226" s="350">
        <v>4</v>
      </c>
      <c r="O8226" s="349">
        <v>6</v>
      </c>
      <c r="P8226" s="377">
        <v>24000</v>
      </c>
    </row>
    <row r="8227" spans="1:16" x14ac:dyDescent="0.2">
      <c r="A8227" s="348" t="s">
        <v>5780</v>
      </c>
      <c r="B8227" s="104" t="s">
        <v>423</v>
      </c>
      <c r="C8227" s="367" t="s">
        <v>99</v>
      </c>
      <c r="D8227" s="349" t="s">
        <v>5794</v>
      </c>
      <c r="E8227" s="370">
        <v>4000</v>
      </c>
      <c r="F8227" s="374" t="s">
        <v>10371</v>
      </c>
      <c r="G8227" s="350" t="s">
        <v>10372</v>
      </c>
      <c r="H8227" s="349" t="s">
        <v>5826</v>
      </c>
      <c r="I8227" s="349" t="s">
        <v>5793</v>
      </c>
      <c r="J8227" s="351" t="s">
        <v>5826</v>
      </c>
      <c r="K8227" s="352">
        <v>4</v>
      </c>
      <c r="L8227" s="353">
        <v>12</v>
      </c>
      <c r="M8227" s="377">
        <v>48000</v>
      </c>
      <c r="N8227" s="350">
        <v>4</v>
      </c>
      <c r="O8227" s="349">
        <v>6</v>
      </c>
      <c r="P8227" s="377">
        <v>24000</v>
      </c>
    </row>
    <row r="8228" spans="1:16" x14ac:dyDescent="0.2">
      <c r="A8228" s="348" t="s">
        <v>5780</v>
      </c>
      <c r="B8228" s="104" t="s">
        <v>423</v>
      </c>
      <c r="C8228" s="367" t="s">
        <v>99</v>
      </c>
      <c r="D8228" s="349" t="s">
        <v>5786</v>
      </c>
      <c r="E8228" s="370">
        <v>1500</v>
      </c>
      <c r="F8228" s="374" t="s">
        <v>10373</v>
      </c>
      <c r="G8228" s="350" t="s">
        <v>10374</v>
      </c>
      <c r="H8228" s="349" t="s">
        <v>10375</v>
      </c>
      <c r="I8228" s="349" t="s">
        <v>5785</v>
      </c>
      <c r="J8228" s="351" t="s">
        <v>10375</v>
      </c>
      <c r="K8228" s="352">
        <v>4</v>
      </c>
      <c r="L8228" s="353">
        <v>12</v>
      </c>
      <c r="M8228" s="377">
        <v>18000</v>
      </c>
      <c r="N8228" s="350">
        <v>4</v>
      </c>
      <c r="O8228" s="349">
        <v>6</v>
      </c>
      <c r="P8228" s="377">
        <v>9000</v>
      </c>
    </row>
    <row r="8229" spans="1:16" x14ac:dyDescent="0.2">
      <c r="A8229" s="348" t="s">
        <v>5780</v>
      </c>
      <c r="B8229" s="104" t="s">
        <v>423</v>
      </c>
      <c r="C8229" s="367" t="s">
        <v>99</v>
      </c>
      <c r="D8229" s="349" t="s">
        <v>5863</v>
      </c>
      <c r="E8229" s="370">
        <v>4000</v>
      </c>
      <c r="F8229" s="374" t="s">
        <v>10376</v>
      </c>
      <c r="G8229" s="350" t="s">
        <v>10377</v>
      </c>
      <c r="H8229" s="349" t="s">
        <v>1060</v>
      </c>
      <c r="I8229" s="349" t="s">
        <v>1028</v>
      </c>
      <c r="J8229" s="351" t="s">
        <v>1060</v>
      </c>
      <c r="K8229" s="352">
        <v>4</v>
      </c>
      <c r="L8229" s="353">
        <v>12</v>
      </c>
      <c r="M8229" s="377">
        <v>48000</v>
      </c>
      <c r="N8229" s="350">
        <v>4</v>
      </c>
      <c r="O8229" s="349">
        <v>6</v>
      </c>
      <c r="P8229" s="377">
        <v>24000</v>
      </c>
    </row>
    <row r="8230" spans="1:16" x14ac:dyDescent="0.2">
      <c r="A8230" s="348" t="s">
        <v>5780</v>
      </c>
      <c r="B8230" s="104" t="s">
        <v>423</v>
      </c>
      <c r="C8230" s="367" t="s">
        <v>99</v>
      </c>
      <c r="D8230" s="349" t="s">
        <v>4514</v>
      </c>
      <c r="E8230" s="370">
        <v>4000</v>
      </c>
      <c r="F8230" s="374" t="s">
        <v>10378</v>
      </c>
      <c r="G8230" s="350" t="s">
        <v>10379</v>
      </c>
      <c r="H8230" s="349" t="s">
        <v>1037</v>
      </c>
      <c r="I8230" s="349" t="s">
        <v>5793</v>
      </c>
      <c r="J8230" s="351" t="s">
        <v>1037</v>
      </c>
      <c r="K8230" s="352">
        <v>4</v>
      </c>
      <c r="L8230" s="353">
        <v>12</v>
      </c>
      <c r="M8230" s="377">
        <v>48000</v>
      </c>
      <c r="N8230" s="350">
        <v>4</v>
      </c>
      <c r="O8230" s="349">
        <v>6</v>
      </c>
      <c r="P8230" s="377">
        <v>24000</v>
      </c>
    </row>
    <row r="8231" spans="1:16" x14ac:dyDescent="0.2">
      <c r="A8231" s="348" t="s">
        <v>5780</v>
      </c>
      <c r="B8231" s="104" t="s">
        <v>423</v>
      </c>
      <c r="C8231" s="367" t="s">
        <v>99</v>
      </c>
      <c r="D8231" s="349" t="s">
        <v>7150</v>
      </c>
      <c r="E8231" s="370">
        <v>6000</v>
      </c>
      <c r="F8231" s="374" t="s">
        <v>10380</v>
      </c>
      <c r="G8231" s="350" t="s">
        <v>10381</v>
      </c>
      <c r="H8231" s="349" t="s">
        <v>5821</v>
      </c>
      <c r="I8231" s="349" t="s">
        <v>5793</v>
      </c>
      <c r="J8231" s="351" t="s">
        <v>5821</v>
      </c>
      <c r="K8231" s="352">
        <v>4</v>
      </c>
      <c r="L8231" s="353">
        <v>12</v>
      </c>
      <c r="M8231" s="377">
        <v>72000</v>
      </c>
      <c r="N8231" s="350">
        <v>4</v>
      </c>
      <c r="O8231" s="349">
        <v>6</v>
      </c>
      <c r="P8231" s="377">
        <v>36000</v>
      </c>
    </row>
    <row r="8232" spans="1:16" x14ac:dyDescent="0.2">
      <c r="A8232" s="348" t="s">
        <v>5780</v>
      </c>
      <c r="B8232" s="104" t="s">
        <v>423</v>
      </c>
      <c r="C8232" s="367" t="s">
        <v>99</v>
      </c>
      <c r="D8232" s="349" t="s">
        <v>6130</v>
      </c>
      <c r="E8232" s="370">
        <v>4000</v>
      </c>
      <c r="F8232" s="374" t="s">
        <v>10382</v>
      </c>
      <c r="G8232" s="350" t="s">
        <v>10383</v>
      </c>
      <c r="H8232" s="349" t="s">
        <v>1895</v>
      </c>
      <c r="I8232" s="349" t="s">
        <v>5793</v>
      </c>
      <c r="J8232" s="351" t="s">
        <v>1895</v>
      </c>
      <c r="K8232" s="352">
        <v>2</v>
      </c>
      <c r="L8232" s="353">
        <v>4</v>
      </c>
      <c r="M8232" s="377">
        <v>16000</v>
      </c>
      <c r="N8232" s="350">
        <v>4</v>
      </c>
      <c r="O8232" s="349">
        <v>6</v>
      </c>
      <c r="P8232" s="377">
        <v>24000</v>
      </c>
    </row>
    <row r="8233" spans="1:16" x14ac:dyDescent="0.2">
      <c r="A8233" s="348" t="s">
        <v>5780</v>
      </c>
      <c r="B8233" s="104" t="s">
        <v>423</v>
      </c>
      <c r="C8233" s="367" t="s">
        <v>99</v>
      </c>
      <c r="D8233" s="349" t="s">
        <v>5880</v>
      </c>
      <c r="E8233" s="370">
        <v>4000</v>
      </c>
      <c r="F8233" s="374" t="s">
        <v>10384</v>
      </c>
      <c r="G8233" s="350" t="s">
        <v>10385</v>
      </c>
      <c r="H8233" s="349" t="s">
        <v>1026</v>
      </c>
      <c r="I8233" s="349" t="s">
        <v>5793</v>
      </c>
      <c r="J8233" s="351" t="s">
        <v>1026</v>
      </c>
      <c r="K8233" s="352">
        <v>4</v>
      </c>
      <c r="L8233" s="353">
        <v>12</v>
      </c>
      <c r="M8233" s="377">
        <v>48000</v>
      </c>
      <c r="N8233" s="350">
        <v>4</v>
      </c>
      <c r="O8233" s="349">
        <v>6</v>
      </c>
      <c r="P8233" s="377">
        <v>24000</v>
      </c>
    </row>
    <row r="8234" spans="1:16" x14ac:dyDescent="0.2">
      <c r="A8234" s="348" t="s">
        <v>5780</v>
      </c>
      <c r="B8234" s="104" t="s">
        <v>423</v>
      </c>
      <c r="C8234" s="367" t="s">
        <v>99</v>
      </c>
      <c r="D8234" s="349" t="s">
        <v>1060</v>
      </c>
      <c r="E8234" s="370">
        <v>4500</v>
      </c>
      <c r="F8234" s="374" t="s">
        <v>10386</v>
      </c>
      <c r="G8234" s="350" t="s">
        <v>10387</v>
      </c>
      <c r="H8234" s="349" t="s">
        <v>1060</v>
      </c>
      <c r="I8234" s="349" t="s">
        <v>5793</v>
      </c>
      <c r="J8234" s="351" t="s">
        <v>1060</v>
      </c>
      <c r="K8234" s="352">
        <v>2</v>
      </c>
      <c r="L8234" s="353">
        <v>4</v>
      </c>
      <c r="M8234" s="377">
        <v>15450</v>
      </c>
      <c r="N8234" s="350">
        <v>4</v>
      </c>
      <c r="O8234" s="349">
        <v>6</v>
      </c>
      <c r="P8234" s="377">
        <v>27000</v>
      </c>
    </row>
    <row r="8235" spans="1:16" x14ac:dyDescent="0.2">
      <c r="A8235" s="348" t="s">
        <v>5780</v>
      </c>
      <c r="B8235" s="104" t="s">
        <v>423</v>
      </c>
      <c r="C8235" s="367" t="s">
        <v>99</v>
      </c>
      <c r="D8235" s="349" t="s">
        <v>5863</v>
      </c>
      <c r="E8235" s="370">
        <v>3500</v>
      </c>
      <c r="F8235" s="374" t="s">
        <v>10388</v>
      </c>
      <c r="G8235" s="350" t="s">
        <v>10389</v>
      </c>
      <c r="H8235" s="349" t="s">
        <v>5821</v>
      </c>
      <c r="I8235" s="349" t="s">
        <v>5793</v>
      </c>
      <c r="J8235" s="351" t="s">
        <v>5821</v>
      </c>
      <c r="K8235" s="352">
        <v>4</v>
      </c>
      <c r="L8235" s="353">
        <v>12</v>
      </c>
      <c r="M8235" s="377">
        <v>42000</v>
      </c>
      <c r="N8235" s="350">
        <v>4</v>
      </c>
      <c r="O8235" s="349">
        <v>6</v>
      </c>
      <c r="P8235" s="377">
        <v>21000</v>
      </c>
    </row>
    <row r="8236" spans="1:16" x14ac:dyDescent="0.2">
      <c r="A8236" s="348" t="s">
        <v>5780</v>
      </c>
      <c r="B8236" s="104" t="s">
        <v>423</v>
      </c>
      <c r="C8236" s="367" t="s">
        <v>99</v>
      </c>
      <c r="D8236" s="349" t="s">
        <v>7375</v>
      </c>
      <c r="E8236" s="370">
        <v>1500</v>
      </c>
      <c r="F8236" s="374" t="s">
        <v>10390</v>
      </c>
      <c r="G8236" s="350" t="s">
        <v>10391</v>
      </c>
      <c r="H8236" s="349" t="s">
        <v>2439</v>
      </c>
      <c r="I8236" s="349" t="s">
        <v>5793</v>
      </c>
      <c r="J8236" s="351" t="s">
        <v>2439</v>
      </c>
      <c r="K8236" s="352">
        <v>2</v>
      </c>
      <c r="L8236" s="353">
        <v>4</v>
      </c>
      <c r="M8236" s="377">
        <v>4900</v>
      </c>
      <c r="N8236" s="350">
        <v>4</v>
      </c>
      <c r="O8236" s="349">
        <v>6</v>
      </c>
      <c r="P8236" s="377">
        <v>9000</v>
      </c>
    </row>
    <row r="8237" spans="1:16" x14ac:dyDescent="0.2">
      <c r="A8237" s="348" t="s">
        <v>5780</v>
      </c>
      <c r="B8237" s="104" t="s">
        <v>423</v>
      </c>
      <c r="C8237" s="367" t="s">
        <v>99</v>
      </c>
      <c r="D8237" s="349" t="s">
        <v>10392</v>
      </c>
      <c r="E8237" s="370">
        <v>4500</v>
      </c>
      <c r="F8237" s="374" t="s">
        <v>10393</v>
      </c>
      <c r="G8237" s="350" t="s">
        <v>10394</v>
      </c>
      <c r="H8237" s="349" t="s">
        <v>1026</v>
      </c>
      <c r="I8237" s="349" t="s">
        <v>1028</v>
      </c>
      <c r="J8237" s="351" t="s">
        <v>1026</v>
      </c>
      <c r="K8237" s="352">
        <v>4</v>
      </c>
      <c r="L8237" s="353">
        <v>6</v>
      </c>
      <c r="M8237" s="377">
        <v>27000</v>
      </c>
      <c r="N8237" s="350">
        <v>0</v>
      </c>
      <c r="O8237" s="349">
        <v>0</v>
      </c>
      <c r="P8237" s="377">
        <v>0</v>
      </c>
    </row>
    <row r="8238" spans="1:16" x14ac:dyDescent="0.2">
      <c r="A8238" s="348" t="s">
        <v>5780</v>
      </c>
      <c r="B8238" s="104" t="s">
        <v>423</v>
      </c>
      <c r="C8238" s="367" t="s">
        <v>99</v>
      </c>
      <c r="D8238" s="349" t="s">
        <v>10395</v>
      </c>
      <c r="E8238" s="370">
        <v>6000</v>
      </c>
      <c r="F8238" s="374" t="s">
        <v>10393</v>
      </c>
      <c r="G8238" s="350" t="s">
        <v>10394</v>
      </c>
      <c r="H8238" s="349" t="s">
        <v>1026</v>
      </c>
      <c r="I8238" s="349" t="s">
        <v>5793</v>
      </c>
      <c r="J8238" s="351" t="s">
        <v>1026</v>
      </c>
      <c r="K8238" s="352">
        <v>2</v>
      </c>
      <c r="L8238" s="353">
        <v>6</v>
      </c>
      <c r="M8238" s="377">
        <v>36000</v>
      </c>
      <c r="N8238" s="350">
        <v>4</v>
      </c>
      <c r="O8238" s="349">
        <v>6</v>
      </c>
      <c r="P8238" s="377">
        <v>36000</v>
      </c>
    </row>
    <row r="8239" spans="1:16" x14ac:dyDescent="0.2">
      <c r="A8239" s="348" t="s">
        <v>5780</v>
      </c>
      <c r="B8239" s="104" t="s">
        <v>423</v>
      </c>
      <c r="C8239" s="367" t="s">
        <v>99</v>
      </c>
      <c r="D8239" s="349" t="s">
        <v>5790</v>
      </c>
      <c r="E8239" s="370">
        <v>4000</v>
      </c>
      <c r="F8239" s="374" t="s">
        <v>10396</v>
      </c>
      <c r="G8239" s="350" t="s">
        <v>10397</v>
      </c>
      <c r="H8239" s="349" t="s">
        <v>1060</v>
      </c>
      <c r="I8239" s="349" t="s">
        <v>5793</v>
      </c>
      <c r="J8239" s="351" t="s">
        <v>1060</v>
      </c>
      <c r="K8239" s="352">
        <v>4</v>
      </c>
      <c r="L8239" s="353">
        <v>12</v>
      </c>
      <c r="M8239" s="377">
        <v>48000</v>
      </c>
      <c r="N8239" s="350">
        <v>4</v>
      </c>
      <c r="O8239" s="349">
        <v>6</v>
      </c>
      <c r="P8239" s="377">
        <v>24000</v>
      </c>
    </row>
    <row r="8240" spans="1:16" x14ac:dyDescent="0.2">
      <c r="A8240" s="348" t="s">
        <v>5780</v>
      </c>
      <c r="B8240" s="104" t="s">
        <v>423</v>
      </c>
      <c r="C8240" s="367" t="s">
        <v>99</v>
      </c>
      <c r="D8240" s="349" t="s">
        <v>4514</v>
      </c>
      <c r="E8240" s="370">
        <v>3000</v>
      </c>
      <c r="F8240" s="374" t="s">
        <v>10398</v>
      </c>
      <c r="G8240" s="350" t="s">
        <v>10399</v>
      </c>
      <c r="H8240" s="349" t="s">
        <v>5849</v>
      </c>
      <c r="I8240" s="349" t="s">
        <v>5793</v>
      </c>
      <c r="J8240" s="351" t="s">
        <v>5849</v>
      </c>
      <c r="K8240" s="352">
        <v>4</v>
      </c>
      <c r="L8240" s="353">
        <v>12</v>
      </c>
      <c r="M8240" s="377">
        <v>36000</v>
      </c>
      <c r="N8240" s="350">
        <v>4</v>
      </c>
      <c r="O8240" s="349">
        <v>6</v>
      </c>
      <c r="P8240" s="377">
        <v>18000</v>
      </c>
    </row>
    <row r="8241" spans="1:16" x14ac:dyDescent="0.2">
      <c r="A8241" s="348" t="s">
        <v>5780</v>
      </c>
      <c r="B8241" s="104" t="s">
        <v>423</v>
      </c>
      <c r="C8241" s="367" t="s">
        <v>99</v>
      </c>
      <c r="D8241" s="349" t="s">
        <v>7552</v>
      </c>
      <c r="E8241" s="370">
        <v>3500</v>
      </c>
      <c r="F8241" s="374" t="s">
        <v>10400</v>
      </c>
      <c r="G8241" s="350" t="s">
        <v>10401</v>
      </c>
      <c r="H8241" s="349" t="s">
        <v>5863</v>
      </c>
      <c r="I8241" s="349" t="s">
        <v>5793</v>
      </c>
      <c r="J8241" s="351" t="s">
        <v>5863</v>
      </c>
      <c r="K8241" s="352">
        <v>4</v>
      </c>
      <c r="L8241" s="353">
        <v>9</v>
      </c>
      <c r="M8241" s="377">
        <v>31500</v>
      </c>
      <c r="N8241" s="350">
        <v>0</v>
      </c>
      <c r="O8241" s="349">
        <v>0</v>
      </c>
      <c r="P8241" s="377">
        <v>0</v>
      </c>
    </row>
    <row r="8242" spans="1:16" x14ac:dyDescent="0.2">
      <c r="A8242" s="348" t="s">
        <v>5780</v>
      </c>
      <c r="B8242" s="104" t="s">
        <v>423</v>
      </c>
      <c r="C8242" s="367" t="s">
        <v>99</v>
      </c>
      <c r="D8242" s="349" t="s">
        <v>5997</v>
      </c>
      <c r="E8242" s="370">
        <v>4000</v>
      </c>
      <c r="F8242" s="374" t="s">
        <v>10400</v>
      </c>
      <c r="G8242" s="350" t="s">
        <v>10401</v>
      </c>
      <c r="H8242" s="349" t="s">
        <v>1060</v>
      </c>
      <c r="I8242" s="349" t="s">
        <v>5793</v>
      </c>
      <c r="J8242" s="351" t="s">
        <v>1060</v>
      </c>
      <c r="K8242" s="352">
        <v>1</v>
      </c>
      <c r="L8242" s="353">
        <v>3</v>
      </c>
      <c r="M8242" s="377">
        <v>10800</v>
      </c>
      <c r="N8242" s="350">
        <v>4</v>
      </c>
      <c r="O8242" s="349">
        <v>6</v>
      </c>
      <c r="P8242" s="377">
        <v>24000</v>
      </c>
    </row>
    <row r="8243" spans="1:16" x14ac:dyDescent="0.2">
      <c r="A8243" s="348" t="s">
        <v>5780</v>
      </c>
      <c r="B8243" s="104" t="s">
        <v>423</v>
      </c>
      <c r="C8243" s="367" t="s">
        <v>99</v>
      </c>
      <c r="D8243" s="349" t="s">
        <v>5920</v>
      </c>
      <c r="E8243" s="370">
        <v>4000</v>
      </c>
      <c r="F8243" s="374" t="s">
        <v>10402</v>
      </c>
      <c r="G8243" s="350" t="s">
        <v>10403</v>
      </c>
      <c r="H8243" s="349" t="s">
        <v>5821</v>
      </c>
      <c r="I8243" s="349" t="s">
        <v>5793</v>
      </c>
      <c r="J8243" s="351" t="s">
        <v>5821</v>
      </c>
      <c r="K8243" s="352">
        <v>4</v>
      </c>
      <c r="L8243" s="353">
        <v>8</v>
      </c>
      <c r="M8243" s="377">
        <v>32000</v>
      </c>
      <c r="N8243" s="350">
        <v>0</v>
      </c>
      <c r="O8243" s="349">
        <v>0</v>
      </c>
      <c r="P8243" s="377">
        <v>0</v>
      </c>
    </row>
    <row r="8244" spans="1:16" x14ac:dyDescent="0.2">
      <c r="A8244" s="348" t="s">
        <v>5780</v>
      </c>
      <c r="B8244" s="104" t="s">
        <v>423</v>
      </c>
      <c r="C8244" s="367" t="s">
        <v>99</v>
      </c>
      <c r="D8244" s="349" t="s">
        <v>5805</v>
      </c>
      <c r="E8244" s="370">
        <v>3000</v>
      </c>
      <c r="F8244" s="374" t="s">
        <v>10402</v>
      </c>
      <c r="G8244" s="350" t="s">
        <v>10403</v>
      </c>
      <c r="H8244" s="349" t="s">
        <v>5875</v>
      </c>
      <c r="I8244" s="349" t="s">
        <v>5793</v>
      </c>
      <c r="J8244" s="351" t="s">
        <v>5875</v>
      </c>
      <c r="K8244" s="352">
        <v>2</v>
      </c>
      <c r="L8244" s="353">
        <v>4</v>
      </c>
      <c r="M8244" s="377">
        <v>12000</v>
      </c>
      <c r="N8244" s="350">
        <v>4</v>
      </c>
      <c r="O8244" s="349">
        <v>6</v>
      </c>
      <c r="P8244" s="377">
        <v>18000</v>
      </c>
    </row>
    <row r="8245" spans="1:16" x14ac:dyDescent="0.2">
      <c r="A8245" s="348" t="s">
        <v>5780</v>
      </c>
      <c r="B8245" s="104" t="s">
        <v>423</v>
      </c>
      <c r="C8245" s="367" t="s">
        <v>99</v>
      </c>
      <c r="D8245" s="349" t="s">
        <v>6120</v>
      </c>
      <c r="E8245" s="370">
        <v>4000</v>
      </c>
      <c r="F8245" s="374" t="s">
        <v>10404</v>
      </c>
      <c r="G8245" s="350" t="s">
        <v>10405</v>
      </c>
      <c r="H8245" s="349" t="s">
        <v>1026</v>
      </c>
      <c r="I8245" s="349" t="s">
        <v>5793</v>
      </c>
      <c r="J8245" s="351" t="s">
        <v>1026</v>
      </c>
      <c r="K8245" s="352">
        <v>4</v>
      </c>
      <c r="L8245" s="353">
        <v>12</v>
      </c>
      <c r="M8245" s="377">
        <v>48000</v>
      </c>
      <c r="N8245" s="350">
        <v>4</v>
      </c>
      <c r="O8245" s="349">
        <v>6</v>
      </c>
      <c r="P8245" s="377">
        <v>24000</v>
      </c>
    </row>
    <row r="8246" spans="1:16" x14ac:dyDescent="0.2">
      <c r="A8246" s="348" t="s">
        <v>5780</v>
      </c>
      <c r="B8246" s="104" t="s">
        <v>423</v>
      </c>
      <c r="C8246" s="367" t="s">
        <v>99</v>
      </c>
      <c r="D8246" s="349" t="s">
        <v>7619</v>
      </c>
      <c r="E8246" s="370">
        <v>3500</v>
      </c>
      <c r="F8246" s="374" t="s">
        <v>10406</v>
      </c>
      <c r="G8246" s="350" t="s">
        <v>10407</v>
      </c>
      <c r="H8246" s="349" t="s">
        <v>5821</v>
      </c>
      <c r="I8246" s="349" t="s">
        <v>5793</v>
      </c>
      <c r="J8246" s="351" t="s">
        <v>5821</v>
      </c>
      <c r="K8246" s="352">
        <v>4</v>
      </c>
      <c r="L8246" s="353">
        <v>12</v>
      </c>
      <c r="M8246" s="377">
        <v>42000</v>
      </c>
      <c r="N8246" s="350">
        <v>4</v>
      </c>
      <c r="O8246" s="349">
        <v>6</v>
      </c>
      <c r="P8246" s="377">
        <v>21000</v>
      </c>
    </row>
    <row r="8247" spans="1:16" x14ac:dyDescent="0.2">
      <c r="A8247" s="348" t="s">
        <v>5780</v>
      </c>
      <c r="B8247" s="104" t="s">
        <v>423</v>
      </c>
      <c r="C8247" s="367" t="s">
        <v>99</v>
      </c>
      <c r="D8247" s="349" t="s">
        <v>5811</v>
      </c>
      <c r="E8247" s="370">
        <v>2500</v>
      </c>
      <c r="F8247" s="374" t="s">
        <v>10408</v>
      </c>
      <c r="G8247" s="350" t="s">
        <v>10409</v>
      </c>
      <c r="H8247" s="349" t="s">
        <v>1049</v>
      </c>
      <c r="I8247" s="349" t="s">
        <v>5814</v>
      </c>
      <c r="J8247" s="351" t="s">
        <v>1049</v>
      </c>
      <c r="K8247" s="352">
        <v>4</v>
      </c>
      <c r="L8247" s="353">
        <v>12</v>
      </c>
      <c r="M8247" s="377">
        <v>30000</v>
      </c>
      <c r="N8247" s="350">
        <v>4</v>
      </c>
      <c r="O8247" s="349">
        <v>6</v>
      </c>
      <c r="P8247" s="377">
        <v>15000</v>
      </c>
    </row>
    <row r="8248" spans="1:16" x14ac:dyDescent="0.2">
      <c r="A8248" s="348" t="s">
        <v>5780</v>
      </c>
      <c r="B8248" s="104" t="s">
        <v>423</v>
      </c>
      <c r="C8248" s="367" t="s">
        <v>99</v>
      </c>
      <c r="D8248" s="349" t="s">
        <v>5794</v>
      </c>
      <c r="E8248" s="370">
        <v>4000</v>
      </c>
      <c r="F8248" s="374" t="s">
        <v>10410</v>
      </c>
      <c r="G8248" s="350" t="s">
        <v>10411</v>
      </c>
      <c r="H8248" s="349" t="s">
        <v>5794</v>
      </c>
      <c r="I8248" s="349" t="s">
        <v>5793</v>
      </c>
      <c r="J8248" s="351" t="s">
        <v>5794</v>
      </c>
      <c r="K8248" s="352">
        <v>4</v>
      </c>
      <c r="L8248" s="353">
        <v>12</v>
      </c>
      <c r="M8248" s="377">
        <v>48000</v>
      </c>
      <c r="N8248" s="350">
        <v>4</v>
      </c>
      <c r="O8248" s="349">
        <v>6</v>
      </c>
      <c r="P8248" s="377">
        <v>24000</v>
      </c>
    </row>
    <row r="8249" spans="1:16" x14ac:dyDescent="0.2">
      <c r="A8249" s="348" t="s">
        <v>5780</v>
      </c>
      <c r="B8249" s="104" t="s">
        <v>423</v>
      </c>
      <c r="C8249" s="367" t="s">
        <v>99</v>
      </c>
      <c r="D8249" s="349" t="s">
        <v>4514</v>
      </c>
      <c r="E8249" s="370">
        <v>3000</v>
      </c>
      <c r="F8249" s="374" t="s">
        <v>10412</v>
      </c>
      <c r="G8249" s="350" t="s">
        <v>10413</v>
      </c>
      <c r="H8249" s="349" t="s">
        <v>5849</v>
      </c>
      <c r="I8249" s="349" t="s">
        <v>5793</v>
      </c>
      <c r="J8249" s="351" t="s">
        <v>5849</v>
      </c>
      <c r="K8249" s="352">
        <v>4</v>
      </c>
      <c r="L8249" s="353">
        <v>12</v>
      </c>
      <c r="M8249" s="377">
        <v>36000</v>
      </c>
      <c r="N8249" s="350">
        <v>4</v>
      </c>
      <c r="O8249" s="349">
        <v>6</v>
      </c>
      <c r="P8249" s="377">
        <v>18000</v>
      </c>
    </row>
    <row r="8250" spans="1:16" x14ac:dyDescent="0.2">
      <c r="A8250" s="348" t="s">
        <v>5780</v>
      </c>
      <c r="B8250" s="104" t="s">
        <v>423</v>
      </c>
      <c r="C8250" s="367" t="s">
        <v>99</v>
      </c>
      <c r="D8250" s="349" t="s">
        <v>5929</v>
      </c>
      <c r="E8250" s="370">
        <v>2250</v>
      </c>
      <c r="F8250" s="374" t="s">
        <v>10414</v>
      </c>
      <c r="G8250" s="350" t="s">
        <v>10415</v>
      </c>
      <c r="H8250" s="349" t="s">
        <v>1060</v>
      </c>
      <c r="I8250" s="349" t="s">
        <v>1028</v>
      </c>
      <c r="J8250" s="351" t="s">
        <v>1060</v>
      </c>
      <c r="K8250" s="352">
        <v>2</v>
      </c>
      <c r="L8250" s="353">
        <v>6</v>
      </c>
      <c r="M8250" s="377">
        <v>13500</v>
      </c>
      <c r="N8250" s="350">
        <v>0</v>
      </c>
      <c r="O8250" s="349">
        <v>0</v>
      </c>
      <c r="P8250" s="377">
        <v>0</v>
      </c>
    </row>
    <row r="8251" spans="1:16" x14ac:dyDescent="0.2">
      <c r="A8251" s="348" t="s">
        <v>5780</v>
      </c>
      <c r="B8251" s="104" t="s">
        <v>423</v>
      </c>
      <c r="C8251" s="367" t="s">
        <v>99</v>
      </c>
      <c r="D8251" s="349" t="s">
        <v>5797</v>
      </c>
      <c r="E8251" s="370">
        <v>3000</v>
      </c>
      <c r="F8251" s="374" t="s">
        <v>10416</v>
      </c>
      <c r="G8251" s="350" t="s">
        <v>10417</v>
      </c>
      <c r="H8251" s="349" t="s">
        <v>1060</v>
      </c>
      <c r="I8251" s="349" t="s">
        <v>5793</v>
      </c>
      <c r="J8251" s="351" t="s">
        <v>1060</v>
      </c>
      <c r="K8251" s="352">
        <v>2</v>
      </c>
      <c r="L8251" s="353">
        <v>5</v>
      </c>
      <c r="M8251" s="377">
        <v>14600</v>
      </c>
      <c r="N8251" s="350">
        <v>4</v>
      </c>
      <c r="O8251" s="349">
        <v>6</v>
      </c>
      <c r="P8251" s="377">
        <v>18000</v>
      </c>
    </row>
    <row r="8252" spans="1:16" x14ac:dyDescent="0.2">
      <c r="A8252" s="348" t="s">
        <v>5780</v>
      </c>
      <c r="B8252" s="104" t="s">
        <v>423</v>
      </c>
      <c r="C8252" s="367" t="s">
        <v>99</v>
      </c>
      <c r="D8252" s="349" t="s">
        <v>5794</v>
      </c>
      <c r="E8252" s="370">
        <v>4000</v>
      </c>
      <c r="F8252" s="374" t="s">
        <v>10418</v>
      </c>
      <c r="G8252" s="350" t="s">
        <v>10419</v>
      </c>
      <c r="H8252" s="349" t="s">
        <v>5794</v>
      </c>
      <c r="I8252" s="349" t="s">
        <v>5793</v>
      </c>
      <c r="J8252" s="351" t="s">
        <v>5794</v>
      </c>
      <c r="K8252" s="352">
        <v>4</v>
      </c>
      <c r="L8252" s="353">
        <v>12</v>
      </c>
      <c r="M8252" s="377">
        <v>48000</v>
      </c>
      <c r="N8252" s="350">
        <v>4</v>
      </c>
      <c r="O8252" s="349">
        <v>6</v>
      </c>
      <c r="P8252" s="377">
        <v>24000</v>
      </c>
    </row>
    <row r="8253" spans="1:16" x14ac:dyDescent="0.2">
      <c r="A8253" s="348" t="s">
        <v>5780</v>
      </c>
      <c r="B8253" s="104" t="s">
        <v>423</v>
      </c>
      <c r="C8253" s="367" t="s">
        <v>99</v>
      </c>
      <c r="D8253" s="349" t="s">
        <v>5794</v>
      </c>
      <c r="E8253" s="370">
        <v>4000</v>
      </c>
      <c r="F8253" s="374" t="s">
        <v>10420</v>
      </c>
      <c r="G8253" s="350" t="s">
        <v>10421</v>
      </c>
      <c r="H8253" s="349" t="s">
        <v>1026</v>
      </c>
      <c r="I8253" s="349" t="s">
        <v>5793</v>
      </c>
      <c r="J8253" s="351" t="s">
        <v>1026</v>
      </c>
      <c r="K8253" s="352">
        <v>4</v>
      </c>
      <c r="L8253" s="353">
        <v>12</v>
      </c>
      <c r="M8253" s="377">
        <v>48000</v>
      </c>
      <c r="N8253" s="350">
        <v>4</v>
      </c>
      <c r="O8253" s="349">
        <v>6</v>
      </c>
      <c r="P8253" s="377">
        <v>24000</v>
      </c>
    </row>
    <row r="8254" spans="1:16" x14ac:dyDescent="0.2">
      <c r="A8254" s="348" t="s">
        <v>5780</v>
      </c>
      <c r="B8254" s="104" t="s">
        <v>423</v>
      </c>
      <c r="C8254" s="367" t="s">
        <v>99</v>
      </c>
      <c r="D8254" s="349" t="s">
        <v>5794</v>
      </c>
      <c r="E8254" s="370">
        <v>3000</v>
      </c>
      <c r="F8254" s="374" t="s">
        <v>10422</v>
      </c>
      <c r="G8254" s="350" t="s">
        <v>10423</v>
      </c>
      <c r="H8254" s="349" t="s">
        <v>5794</v>
      </c>
      <c r="I8254" s="349" t="s">
        <v>5793</v>
      </c>
      <c r="J8254" s="351" t="s">
        <v>5794</v>
      </c>
      <c r="K8254" s="352">
        <v>4</v>
      </c>
      <c r="L8254" s="353">
        <v>9</v>
      </c>
      <c r="M8254" s="377">
        <v>27000</v>
      </c>
      <c r="N8254" s="350">
        <v>0</v>
      </c>
      <c r="O8254" s="349">
        <v>0</v>
      </c>
      <c r="P8254" s="377">
        <v>0</v>
      </c>
    </row>
    <row r="8255" spans="1:16" x14ac:dyDescent="0.2">
      <c r="A8255" s="348" t="s">
        <v>5780</v>
      </c>
      <c r="B8255" s="104" t="s">
        <v>423</v>
      </c>
      <c r="C8255" s="367" t="s">
        <v>99</v>
      </c>
      <c r="D8255" s="349" t="s">
        <v>5826</v>
      </c>
      <c r="E8255" s="370">
        <v>3000</v>
      </c>
      <c r="F8255" s="374" t="s">
        <v>10422</v>
      </c>
      <c r="G8255" s="350" t="s">
        <v>10423</v>
      </c>
      <c r="H8255" s="349" t="s">
        <v>5826</v>
      </c>
      <c r="I8255" s="349" t="s">
        <v>5793</v>
      </c>
      <c r="J8255" s="351" t="s">
        <v>5826</v>
      </c>
      <c r="K8255" s="352">
        <v>1</v>
      </c>
      <c r="L8255" s="353">
        <v>3</v>
      </c>
      <c r="M8255" s="377">
        <v>6300</v>
      </c>
      <c r="N8255" s="350">
        <v>4</v>
      </c>
      <c r="O8255" s="349">
        <v>6</v>
      </c>
      <c r="P8255" s="377">
        <v>18000</v>
      </c>
    </row>
    <row r="8256" spans="1:16" x14ac:dyDescent="0.2">
      <c r="A8256" s="348" t="s">
        <v>5780</v>
      </c>
      <c r="B8256" s="104" t="s">
        <v>423</v>
      </c>
      <c r="C8256" s="367" t="s">
        <v>99</v>
      </c>
      <c r="D8256" s="349" t="s">
        <v>5870</v>
      </c>
      <c r="E8256" s="370">
        <v>4000</v>
      </c>
      <c r="F8256" s="374" t="s">
        <v>10424</v>
      </c>
      <c r="G8256" s="350" t="s">
        <v>10425</v>
      </c>
      <c r="H8256" s="349" t="s">
        <v>7408</v>
      </c>
      <c r="I8256" s="349" t="s">
        <v>5793</v>
      </c>
      <c r="J8256" s="351" t="s">
        <v>7408</v>
      </c>
      <c r="K8256" s="352">
        <v>4</v>
      </c>
      <c r="L8256" s="353">
        <v>12</v>
      </c>
      <c r="M8256" s="377">
        <v>48000</v>
      </c>
      <c r="N8256" s="350">
        <v>4</v>
      </c>
      <c r="O8256" s="349">
        <v>6</v>
      </c>
      <c r="P8256" s="377">
        <v>24000</v>
      </c>
    </row>
    <row r="8257" spans="1:16" x14ac:dyDescent="0.2">
      <c r="A8257" s="348" t="s">
        <v>5780</v>
      </c>
      <c r="B8257" s="104" t="s">
        <v>423</v>
      </c>
      <c r="C8257" s="367" t="s">
        <v>99</v>
      </c>
      <c r="D8257" s="349" t="s">
        <v>5811</v>
      </c>
      <c r="E8257" s="370">
        <v>4000</v>
      </c>
      <c r="F8257" s="374" t="s">
        <v>10426</v>
      </c>
      <c r="G8257" s="350" t="s">
        <v>10427</v>
      </c>
      <c r="H8257" s="349" t="s">
        <v>1026</v>
      </c>
      <c r="I8257" s="349" t="s">
        <v>5793</v>
      </c>
      <c r="J8257" s="351" t="s">
        <v>1026</v>
      </c>
      <c r="K8257" s="352">
        <v>4</v>
      </c>
      <c r="L8257" s="353">
        <v>12</v>
      </c>
      <c r="M8257" s="377">
        <v>48000</v>
      </c>
      <c r="N8257" s="350">
        <v>4</v>
      </c>
      <c r="O8257" s="349">
        <v>6</v>
      </c>
      <c r="P8257" s="377">
        <v>24000</v>
      </c>
    </row>
    <row r="8258" spans="1:16" x14ac:dyDescent="0.2">
      <c r="A8258" s="348" t="s">
        <v>5780</v>
      </c>
      <c r="B8258" s="104" t="s">
        <v>423</v>
      </c>
      <c r="C8258" s="367" t="s">
        <v>99</v>
      </c>
      <c r="D8258" s="349" t="s">
        <v>10428</v>
      </c>
      <c r="E8258" s="370">
        <v>8000</v>
      </c>
      <c r="F8258" s="374" t="s">
        <v>10429</v>
      </c>
      <c r="G8258" s="350" t="s">
        <v>10430</v>
      </c>
      <c r="H8258" s="349" t="s">
        <v>1313</v>
      </c>
      <c r="I8258" s="349" t="s">
        <v>5793</v>
      </c>
      <c r="J8258" s="351" t="s">
        <v>1313</v>
      </c>
      <c r="K8258" s="352">
        <v>4</v>
      </c>
      <c r="L8258" s="353">
        <v>12</v>
      </c>
      <c r="M8258" s="377">
        <v>96000</v>
      </c>
      <c r="N8258" s="350">
        <v>4</v>
      </c>
      <c r="O8258" s="349">
        <v>6</v>
      </c>
      <c r="P8258" s="377">
        <v>48000</v>
      </c>
    </row>
    <row r="8259" spans="1:16" x14ac:dyDescent="0.2">
      <c r="A8259" s="348" t="s">
        <v>5780</v>
      </c>
      <c r="B8259" s="104" t="s">
        <v>423</v>
      </c>
      <c r="C8259" s="367" t="s">
        <v>99</v>
      </c>
      <c r="D8259" s="349" t="s">
        <v>1026</v>
      </c>
      <c r="E8259" s="370">
        <v>3000</v>
      </c>
      <c r="F8259" s="374" t="s">
        <v>10431</v>
      </c>
      <c r="G8259" s="350" t="s">
        <v>10432</v>
      </c>
      <c r="H8259" s="349" t="s">
        <v>1026</v>
      </c>
      <c r="I8259" s="349" t="s">
        <v>5793</v>
      </c>
      <c r="J8259" s="351" t="s">
        <v>1026</v>
      </c>
      <c r="K8259" s="352">
        <v>1</v>
      </c>
      <c r="L8259" s="353">
        <v>2</v>
      </c>
      <c r="M8259" s="377">
        <v>5700</v>
      </c>
      <c r="N8259" s="350">
        <v>4</v>
      </c>
      <c r="O8259" s="349">
        <v>6</v>
      </c>
      <c r="P8259" s="377">
        <v>18000</v>
      </c>
    </row>
    <row r="8260" spans="1:16" x14ac:dyDescent="0.2">
      <c r="A8260" s="348" t="s">
        <v>5780</v>
      </c>
      <c r="B8260" s="104" t="s">
        <v>423</v>
      </c>
      <c r="C8260" s="367" t="s">
        <v>99</v>
      </c>
      <c r="D8260" s="349" t="s">
        <v>5790</v>
      </c>
      <c r="E8260" s="370">
        <v>4000</v>
      </c>
      <c r="F8260" s="374" t="s">
        <v>10433</v>
      </c>
      <c r="G8260" s="350" t="s">
        <v>10434</v>
      </c>
      <c r="H8260" s="349" t="s">
        <v>1060</v>
      </c>
      <c r="I8260" s="349" t="s">
        <v>5793</v>
      </c>
      <c r="J8260" s="351" t="s">
        <v>1060</v>
      </c>
      <c r="K8260" s="352">
        <v>4</v>
      </c>
      <c r="L8260" s="353">
        <v>12</v>
      </c>
      <c r="M8260" s="377">
        <v>48000</v>
      </c>
      <c r="N8260" s="350">
        <v>4</v>
      </c>
      <c r="O8260" s="349">
        <v>6</v>
      </c>
      <c r="P8260" s="377">
        <v>24000</v>
      </c>
    </row>
    <row r="8261" spans="1:16" x14ac:dyDescent="0.2">
      <c r="A8261" s="348" t="s">
        <v>5780</v>
      </c>
      <c r="B8261" s="104" t="s">
        <v>423</v>
      </c>
      <c r="C8261" s="367" t="s">
        <v>99</v>
      </c>
      <c r="D8261" s="349" t="s">
        <v>5811</v>
      </c>
      <c r="E8261" s="370">
        <v>3000</v>
      </c>
      <c r="F8261" s="374" t="s">
        <v>10435</v>
      </c>
      <c r="G8261" s="350" t="s">
        <v>10436</v>
      </c>
      <c r="H8261" s="349" t="s">
        <v>1026</v>
      </c>
      <c r="I8261" s="349" t="s">
        <v>5793</v>
      </c>
      <c r="J8261" s="351" t="s">
        <v>1026</v>
      </c>
      <c r="K8261" s="352">
        <v>2</v>
      </c>
      <c r="L8261" s="353">
        <v>4</v>
      </c>
      <c r="M8261" s="377">
        <v>12000</v>
      </c>
      <c r="N8261" s="350">
        <v>4</v>
      </c>
      <c r="O8261" s="349">
        <v>6</v>
      </c>
      <c r="P8261" s="377">
        <v>18000</v>
      </c>
    </row>
    <row r="8262" spans="1:16" x14ac:dyDescent="0.2">
      <c r="A8262" s="348" t="s">
        <v>5780</v>
      </c>
      <c r="B8262" s="104" t="s">
        <v>423</v>
      </c>
      <c r="C8262" s="367" t="s">
        <v>99</v>
      </c>
      <c r="D8262" s="349" t="s">
        <v>5811</v>
      </c>
      <c r="E8262" s="370">
        <v>3000</v>
      </c>
      <c r="F8262" s="374" t="s">
        <v>10437</v>
      </c>
      <c r="G8262" s="350" t="s">
        <v>10438</v>
      </c>
      <c r="H8262" s="349" t="s">
        <v>1026</v>
      </c>
      <c r="I8262" s="349" t="s">
        <v>5793</v>
      </c>
      <c r="J8262" s="351" t="s">
        <v>1026</v>
      </c>
      <c r="K8262" s="352">
        <v>1</v>
      </c>
      <c r="L8262" s="353">
        <v>3</v>
      </c>
      <c r="M8262" s="377">
        <v>9000</v>
      </c>
      <c r="N8262" s="350">
        <v>0</v>
      </c>
      <c r="O8262" s="349">
        <v>0</v>
      </c>
      <c r="P8262" s="377">
        <v>0</v>
      </c>
    </row>
    <row r="8263" spans="1:16" x14ac:dyDescent="0.2">
      <c r="A8263" s="348" t="s">
        <v>5780</v>
      </c>
      <c r="B8263" s="104" t="s">
        <v>423</v>
      </c>
      <c r="C8263" s="367" t="s">
        <v>99</v>
      </c>
      <c r="D8263" s="349" t="s">
        <v>5797</v>
      </c>
      <c r="E8263" s="370">
        <v>4000</v>
      </c>
      <c r="F8263" s="374" t="s">
        <v>10439</v>
      </c>
      <c r="G8263" s="350" t="s">
        <v>10440</v>
      </c>
      <c r="H8263" s="349" t="s">
        <v>1060</v>
      </c>
      <c r="I8263" s="349" t="s">
        <v>5793</v>
      </c>
      <c r="J8263" s="351" t="s">
        <v>1060</v>
      </c>
      <c r="K8263" s="352">
        <v>1</v>
      </c>
      <c r="L8263" s="353">
        <v>3</v>
      </c>
      <c r="M8263" s="377">
        <v>12000</v>
      </c>
      <c r="N8263" s="350">
        <v>4</v>
      </c>
      <c r="O8263" s="349">
        <v>6</v>
      </c>
      <c r="P8263" s="377">
        <v>24000</v>
      </c>
    </row>
    <row r="8264" spans="1:16" x14ac:dyDescent="0.2">
      <c r="A8264" s="348" t="s">
        <v>5780</v>
      </c>
      <c r="B8264" s="104" t="s">
        <v>423</v>
      </c>
      <c r="C8264" s="367" t="s">
        <v>99</v>
      </c>
      <c r="D8264" s="349" t="s">
        <v>8792</v>
      </c>
      <c r="E8264" s="370">
        <v>4500</v>
      </c>
      <c r="F8264" s="374" t="s">
        <v>10441</v>
      </c>
      <c r="G8264" s="350" t="s">
        <v>10442</v>
      </c>
      <c r="H8264" s="349" t="s">
        <v>5794</v>
      </c>
      <c r="I8264" s="349" t="s">
        <v>5793</v>
      </c>
      <c r="J8264" s="351" t="s">
        <v>5794</v>
      </c>
      <c r="K8264" s="352">
        <v>1</v>
      </c>
      <c r="L8264" s="353">
        <v>3</v>
      </c>
      <c r="M8264" s="377">
        <v>13500</v>
      </c>
      <c r="N8264" s="350">
        <v>0</v>
      </c>
      <c r="O8264" s="349">
        <v>0</v>
      </c>
      <c r="P8264" s="377">
        <v>0</v>
      </c>
    </row>
    <row r="8265" spans="1:16" x14ac:dyDescent="0.2">
      <c r="A8265" s="348" t="s">
        <v>5780</v>
      </c>
      <c r="B8265" s="104" t="s">
        <v>423</v>
      </c>
      <c r="C8265" s="367" t="s">
        <v>99</v>
      </c>
      <c r="D8265" s="349" t="s">
        <v>5811</v>
      </c>
      <c r="E8265" s="370">
        <v>3000</v>
      </c>
      <c r="F8265" s="374" t="s">
        <v>10443</v>
      </c>
      <c r="G8265" s="350" t="s">
        <v>10444</v>
      </c>
      <c r="H8265" s="349" t="s">
        <v>10445</v>
      </c>
      <c r="I8265" s="349" t="s">
        <v>5785</v>
      </c>
      <c r="J8265" s="351" t="s">
        <v>10445</v>
      </c>
      <c r="K8265" s="352">
        <v>4</v>
      </c>
      <c r="L8265" s="353">
        <v>12</v>
      </c>
      <c r="M8265" s="377">
        <v>36000</v>
      </c>
      <c r="N8265" s="350">
        <v>4</v>
      </c>
      <c r="O8265" s="349">
        <v>6</v>
      </c>
      <c r="P8265" s="377">
        <v>18000</v>
      </c>
    </row>
    <row r="8266" spans="1:16" x14ac:dyDescent="0.2">
      <c r="A8266" s="348" t="s">
        <v>5780</v>
      </c>
      <c r="B8266" s="104" t="s">
        <v>423</v>
      </c>
      <c r="C8266" s="367" t="s">
        <v>99</v>
      </c>
      <c r="D8266" s="349" t="s">
        <v>10446</v>
      </c>
      <c r="E8266" s="370">
        <v>6000</v>
      </c>
      <c r="F8266" s="374" t="s">
        <v>10447</v>
      </c>
      <c r="G8266" s="350" t="s">
        <v>10448</v>
      </c>
      <c r="H8266" s="349" t="s">
        <v>3296</v>
      </c>
      <c r="I8266" s="349" t="s">
        <v>5793</v>
      </c>
      <c r="J8266" s="351" t="s">
        <v>3296</v>
      </c>
      <c r="K8266" s="352">
        <v>2</v>
      </c>
      <c r="L8266" s="353">
        <v>4</v>
      </c>
      <c r="M8266" s="377">
        <v>24000</v>
      </c>
      <c r="N8266" s="350">
        <v>0</v>
      </c>
      <c r="O8266" s="349">
        <v>0</v>
      </c>
      <c r="P8266" s="377">
        <v>0</v>
      </c>
    </row>
    <row r="8267" spans="1:16" x14ac:dyDescent="0.2">
      <c r="A8267" s="348" t="s">
        <v>5780</v>
      </c>
      <c r="B8267" s="104" t="s">
        <v>423</v>
      </c>
      <c r="C8267" s="367" t="s">
        <v>99</v>
      </c>
      <c r="D8267" s="349" t="s">
        <v>5863</v>
      </c>
      <c r="E8267" s="370">
        <v>3000</v>
      </c>
      <c r="F8267" s="374" t="s">
        <v>10449</v>
      </c>
      <c r="G8267" s="350" t="s">
        <v>10450</v>
      </c>
      <c r="H8267" s="349" t="s">
        <v>5863</v>
      </c>
      <c r="I8267" s="349" t="s">
        <v>5793</v>
      </c>
      <c r="J8267" s="351" t="s">
        <v>5863</v>
      </c>
      <c r="K8267" s="352">
        <v>4</v>
      </c>
      <c r="L8267" s="353">
        <v>12</v>
      </c>
      <c r="M8267" s="377">
        <v>36000</v>
      </c>
      <c r="N8267" s="350">
        <v>4</v>
      </c>
      <c r="O8267" s="349">
        <v>6</v>
      </c>
      <c r="P8267" s="377">
        <v>18000</v>
      </c>
    </row>
    <row r="8268" spans="1:16" x14ac:dyDescent="0.2">
      <c r="A8268" s="348" t="s">
        <v>5780</v>
      </c>
      <c r="B8268" s="104" t="s">
        <v>423</v>
      </c>
      <c r="C8268" s="367" t="s">
        <v>99</v>
      </c>
      <c r="D8268" s="349" t="s">
        <v>1026</v>
      </c>
      <c r="E8268" s="370">
        <v>4000</v>
      </c>
      <c r="F8268" s="374" t="s">
        <v>10451</v>
      </c>
      <c r="G8268" s="350" t="s">
        <v>10452</v>
      </c>
      <c r="H8268" s="349" t="s">
        <v>1026</v>
      </c>
      <c r="I8268" s="349" t="s">
        <v>5793</v>
      </c>
      <c r="J8268" s="351" t="s">
        <v>1026</v>
      </c>
      <c r="K8268" s="352">
        <v>1</v>
      </c>
      <c r="L8268" s="353">
        <v>3</v>
      </c>
      <c r="M8268" s="377">
        <v>8400</v>
      </c>
      <c r="N8268" s="350">
        <v>4</v>
      </c>
      <c r="O8268" s="349">
        <v>6</v>
      </c>
      <c r="P8268" s="377">
        <v>24000</v>
      </c>
    </row>
    <row r="8269" spans="1:16" x14ac:dyDescent="0.2">
      <c r="A8269" s="348" t="s">
        <v>5780</v>
      </c>
      <c r="B8269" s="104" t="s">
        <v>423</v>
      </c>
      <c r="C8269" s="367" t="s">
        <v>99</v>
      </c>
      <c r="D8269" s="349" t="s">
        <v>10453</v>
      </c>
      <c r="E8269" s="370">
        <v>4000</v>
      </c>
      <c r="F8269" s="374" t="s">
        <v>10454</v>
      </c>
      <c r="G8269" s="350" t="s">
        <v>10455</v>
      </c>
      <c r="H8269" s="349" t="s">
        <v>1026</v>
      </c>
      <c r="I8269" s="349" t="s">
        <v>5793</v>
      </c>
      <c r="J8269" s="351" t="s">
        <v>1026</v>
      </c>
      <c r="K8269" s="352">
        <v>1</v>
      </c>
      <c r="L8269" s="353">
        <v>1</v>
      </c>
      <c r="M8269" s="377">
        <v>666.66666666666674</v>
      </c>
      <c r="N8269" s="350">
        <v>4</v>
      </c>
      <c r="O8269" s="349">
        <v>6</v>
      </c>
      <c r="P8269" s="377">
        <v>24000</v>
      </c>
    </row>
    <row r="8270" spans="1:16" x14ac:dyDescent="0.2">
      <c r="A8270" s="348" t="s">
        <v>5780</v>
      </c>
      <c r="B8270" s="104" t="s">
        <v>423</v>
      </c>
      <c r="C8270" s="367" t="s">
        <v>99</v>
      </c>
      <c r="D8270" s="349" t="s">
        <v>1026</v>
      </c>
      <c r="E8270" s="370">
        <v>4000</v>
      </c>
      <c r="F8270" s="374" t="s">
        <v>10456</v>
      </c>
      <c r="G8270" s="350" t="s">
        <v>10457</v>
      </c>
      <c r="H8270" s="349" t="s">
        <v>1026</v>
      </c>
      <c r="I8270" s="349" t="s">
        <v>5793</v>
      </c>
      <c r="J8270" s="351" t="s">
        <v>1026</v>
      </c>
      <c r="K8270" s="352">
        <v>2</v>
      </c>
      <c r="L8270" s="353">
        <v>5</v>
      </c>
      <c r="M8270" s="377">
        <v>19466.666666666668</v>
      </c>
      <c r="N8270" s="350">
        <v>4</v>
      </c>
      <c r="O8270" s="349">
        <v>6</v>
      </c>
      <c r="P8270" s="377">
        <v>24000</v>
      </c>
    </row>
    <row r="8271" spans="1:16" x14ac:dyDescent="0.2">
      <c r="A8271" s="348" t="s">
        <v>5780</v>
      </c>
      <c r="B8271" s="104" t="s">
        <v>423</v>
      </c>
      <c r="C8271" s="367" t="s">
        <v>99</v>
      </c>
      <c r="D8271" s="349" t="s">
        <v>4514</v>
      </c>
      <c r="E8271" s="370">
        <v>4000</v>
      </c>
      <c r="F8271" s="374" t="s">
        <v>10458</v>
      </c>
      <c r="G8271" s="350" t="s">
        <v>10459</v>
      </c>
      <c r="H8271" s="349" t="s">
        <v>5849</v>
      </c>
      <c r="I8271" s="349" t="s">
        <v>5793</v>
      </c>
      <c r="J8271" s="351" t="s">
        <v>5849</v>
      </c>
      <c r="K8271" s="352">
        <v>4</v>
      </c>
      <c r="L8271" s="353">
        <v>12</v>
      </c>
      <c r="M8271" s="377">
        <v>48000</v>
      </c>
      <c r="N8271" s="350">
        <v>4</v>
      </c>
      <c r="O8271" s="349">
        <v>6</v>
      </c>
      <c r="P8271" s="377">
        <v>24000</v>
      </c>
    </row>
    <row r="8272" spans="1:16" x14ac:dyDescent="0.2">
      <c r="A8272" s="348" t="s">
        <v>5780</v>
      </c>
      <c r="B8272" s="104" t="s">
        <v>423</v>
      </c>
      <c r="C8272" s="367" t="s">
        <v>99</v>
      </c>
      <c r="D8272" s="349" t="s">
        <v>10460</v>
      </c>
      <c r="E8272" s="370">
        <v>6000</v>
      </c>
      <c r="F8272" s="374" t="s">
        <v>10461</v>
      </c>
      <c r="G8272" s="350" t="s">
        <v>10462</v>
      </c>
      <c r="H8272" s="349" t="s">
        <v>5825</v>
      </c>
      <c r="I8272" s="349" t="s">
        <v>5793</v>
      </c>
      <c r="J8272" s="351" t="s">
        <v>5825</v>
      </c>
      <c r="K8272" s="352">
        <v>1</v>
      </c>
      <c r="L8272" s="353">
        <v>2</v>
      </c>
      <c r="M8272" s="377">
        <v>12000</v>
      </c>
      <c r="N8272" s="350">
        <v>0</v>
      </c>
      <c r="O8272" s="349">
        <v>0</v>
      </c>
      <c r="P8272" s="377">
        <v>0</v>
      </c>
    </row>
    <row r="8273" spans="1:16" x14ac:dyDescent="0.2">
      <c r="A8273" s="348" t="s">
        <v>5780</v>
      </c>
      <c r="B8273" s="104" t="s">
        <v>423</v>
      </c>
      <c r="C8273" s="367" t="s">
        <v>99</v>
      </c>
      <c r="D8273" s="349" t="s">
        <v>5786</v>
      </c>
      <c r="E8273" s="370">
        <v>1500</v>
      </c>
      <c r="F8273" s="374" t="s">
        <v>10463</v>
      </c>
      <c r="G8273" s="350" t="s">
        <v>10464</v>
      </c>
      <c r="H8273" s="349" t="s">
        <v>10465</v>
      </c>
      <c r="I8273" s="349" t="s">
        <v>5814</v>
      </c>
      <c r="J8273" s="351" t="s">
        <v>10465</v>
      </c>
      <c r="K8273" s="352">
        <v>4</v>
      </c>
      <c r="L8273" s="353">
        <v>12</v>
      </c>
      <c r="M8273" s="377">
        <v>18000</v>
      </c>
      <c r="N8273" s="350">
        <v>4</v>
      </c>
      <c r="O8273" s="349">
        <v>6</v>
      </c>
      <c r="P8273" s="377">
        <v>9000</v>
      </c>
    </row>
    <row r="8274" spans="1:16" x14ac:dyDescent="0.2">
      <c r="A8274" s="348" t="s">
        <v>5780</v>
      </c>
      <c r="B8274" s="104" t="s">
        <v>423</v>
      </c>
      <c r="C8274" s="367" t="s">
        <v>99</v>
      </c>
      <c r="D8274" s="349" t="s">
        <v>5826</v>
      </c>
      <c r="E8274" s="370">
        <v>4000</v>
      </c>
      <c r="F8274" s="374" t="s">
        <v>10466</v>
      </c>
      <c r="G8274" s="350" t="s">
        <v>10467</v>
      </c>
      <c r="H8274" s="349" t="s">
        <v>1026</v>
      </c>
      <c r="I8274" s="349" t="s">
        <v>5793</v>
      </c>
      <c r="J8274" s="351" t="s">
        <v>1026</v>
      </c>
      <c r="K8274" s="352">
        <v>2</v>
      </c>
      <c r="L8274" s="353">
        <v>6</v>
      </c>
      <c r="M8274" s="377">
        <v>21200</v>
      </c>
      <c r="N8274" s="350">
        <v>4</v>
      </c>
      <c r="O8274" s="349">
        <v>6</v>
      </c>
      <c r="P8274" s="377">
        <v>24000</v>
      </c>
    </row>
    <row r="8275" spans="1:16" x14ac:dyDescent="0.2">
      <c r="A8275" s="348" t="s">
        <v>5780</v>
      </c>
      <c r="B8275" s="104" t="s">
        <v>423</v>
      </c>
      <c r="C8275" s="367" t="s">
        <v>99</v>
      </c>
      <c r="D8275" s="349" t="s">
        <v>5794</v>
      </c>
      <c r="E8275" s="370">
        <v>4000</v>
      </c>
      <c r="F8275" s="374" t="s">
        <v>10468</v>
      </c>
      <c r="G8275" s="350" t="s">
        <v>10469</v>
      </c>
      <c r="H8275" s="349" t="s">
        <v>5794</v>
      </c>
      <c r="I8275" s="349" t="s">
        <v>5793</v>
      </c>
      <c r="J8275" s="351" t="s">
        <v>5794</v>
      </c>
      <c r="K8275" s="352">
        <v>4</v>
      </c>
      <c r="L8275" s="353">
        <v>12</v>
      </c>
      <c r="M8275" s="377">
        <v>48000</v>
      </c>
      <c r="N8275" s="350">
        <v>4</v>
      </c>
      <c r="O8275" s="349">
        <v>6</v>
      </c>
      <c r="P8275" s="377">
        <v>24000</v>
      </c>
    </row>
    <row r="8276" spans="1:16" x14ac:dyDescent="0.2">
      <c r="A8276" s="348" t="s">
        <v>5780</v>
      </c>
      <c r="B8276" s="104" t="s">
        <v>423</v>
      </c>
      <c r="C8276" s="367" t="s">
        <v>99</v>
      </c>
      <c r="D8276" s="349" t="s">
        <v>5849</v>
      </c>
      <c r="E8276" s="370">
        <v>4000</v>
      </c>
      <c r="F8276" s="374" t="s">
        <v>10470</v>
      </c>
      <c r="G8276" s="350" t="s">
        <v>10471</v>
      </c>
      <c r="H8276" s="349" t="s">
        <v>5825</v>
      </c>
      <c r="I8276" s="349" t="s">
        <v>5793</v>
      </c>
      <c r="J8276" s="351" t="s">
        <v>5825</v>
      </c>
      <c r="K8276" s="352">
        <v>2</v>
      </c>
      <c r="L8276" s="353">
        <v>6</v>
      </c>
      <c r="M8276" s="377">
        <v>21200</v>
      </c>
      <c r="N8276" s="350">
        <v>4</v>
      </c>
      <c r="O8276" s="349">
        <v>6</v>
      </c>
      <c r="P8276" s="377">
        <v>24000</v>
      </c>
    </row>
    <row r="8277" spans="1:16" x14ac:dyDescent="0.2">
      <c r="A8277" s="348" t="s">
        <v>5780</v>
      </c>
      <c r="B8277" s="104" t="s">
        <v>423</v>
      </c>
      <c r="C8277" s="367" t="s">
        <v>99</v>
      </c>
      <c r="D8277" s="349" t="s">
        <v>4514</v>
      </c>
      <c r="E8277" s="370">
        <v>4000</v>
      </c>
      <c r="F8277" s="374" t="s">
        <v>10472</v>
      </c>
      <c r="G8277" s="350" t="s">
        <v>10473</v>
      </c>
      <c r="H8277" s="349" t="s">
        <v>5849</v>
      </c>
      <c r="I8277" s="349" t="s">
        <v>5793</v>
      </c>
      <c r="J8277" s="351" t="s">
        <v>5849</v>
      </c>
      <c r="K8277" s="352">
        <v>4</v>
      </c>
      <c r="L8277" s="353">
        <v>12</v>
      </c>
      <c r="M8277" s="377">
        <v>48000</v>
      </c>
      <c r="N8277" s="350">
        <v>4</v>
      </c>
      <c r="O8277" s="349">
        <v>6</v>
      </c>
      <c r="P8277" s="377">
        <v>24000</v>
      </c>
    </row>
    <row r="8278" spans="1:16" x14ac:dyDescent="0.2">
      <c r="A8278" s="348" t="s">
        <v>5780</v>
      </c>
      <c r="B8278" s="104" t="s">
        <v>423</v>
      </c>
      <c r="C8278" s="367" t="s">
        <v>99</v>
      </c>
      <c r="D8278" s="349" t="s">
        <v>6256</v>
      </c>
      <c r="E8278" s="370">
        <v>4000</v>
      </c>
      <c r="F8278" s="374" t="s">
        <v>10474</v>
      </c>
      <c r="G8278" s="350" t="s">
        <v>10475</v>
      </c>
      <c r="H8278" s="349" t="s">
        <v>1026</v>
      </c>
      <c r="I8278" s="349" t="s">
        <v>5793</v>
      </c>
      <c r="J8278" s="351" t="s">
        <v>1026</v>
      </c>
      <c r="K8278" s="352">
        <v>2</v>
      </c>
      <c r="L8278" s="353">
        <v>6</v>
      </c>
      <c r="M8278" s="377">
        <v>24000</v>
      </c>
      <c r="N8278" s="350">
        <v>4</v>
      </c>
      <c r="O8278" s="349">
        <v>6</v>
      </c>
      <c r="P8278" s="377">
        <v>24000</v>
      </c>
    </row>
    <row r="8279" spans="1:16" x14ac:dyDescent="0.2">
      <c r="A8279" s="348" t="s">
        <v>5780</v>
      </c>
      <c r="B8279" s="104" t="s">
        <v>423</v>
      </c>
      <c r="C8279" s="367" t="s">
        <v>99</v>
      </c>
      <c r="D8279" s="349" t="s">
        <v>5863</v>
      </c>
      <c r="E8279" s="370">
        <v>3000</v>
      </c>
      <c r="F8279" s="374" t="s">
        <v>10476</v>
      </c>
      <c r="G8279" s="350" t="s">
        <v>10477</v>
      </c>
      <c r="H8279" s="349" t="s">
        <v>5821</v>
      </c>
      <c r="I8279" s="349" t="s">
        <v>5793</v>
      </c>
      <c r="J8279" s="351" t="s">
        <v>5821</v>
      </c>
      <c r="K8279" s="352">
        <v>4</v>
      </c>
      <c r="L8279" s="353">
        <v>12</v>
      </c>
      <c r="M8279" s="377">
        <v>36000</v>
      </c>
      <c r="N8279" s="350">
        <v>4</v>
      </c>
      <c r="O8279" s="349">
        <v>6</v>
      </c>
      <c r="P8279" s="377">
        <v>18000</v>
      </c>
    </row>
    <row r="8280" spans="1:16" x14ac:dyDescent="0.2">
      <c r="A8280" s="348" t="s">
        <v>5780</v>
      </c>
      <c r="B8280" s="104" t="s">
        <v>423</v>
      </c>
      <c r="C8280" s="367" t="s">
        <v>99</v>
      </c>
      <c r="D8280" s="349" t="s">
        <v>4514</v>
      </c>
      <c r="E8280" s="370">
        <v>4000</v>
      </c>
      <c r="F8280" s="374" t="s">
        <v>10478</v>
      </c>
      <c r="G8280" s="350" t="s">
        <v>10479</v>
      </c>
      <c r="H8280" s="349" t="s">
        <v>4514</v>
      </c>
      <c r="I8280" s="349" t="s">
        <v>5793</v>
      </c>
      <c r="J8280" s="351" t="s">
        <v>4514</v>
      </c>
      <c r="K8280" s="352">
        <v>4</v>
      </c>
      <c r="L8280" s="353">
        <v>12</v>
      </c>
      <c r="M8280" s="377">
        <v>48000</v>
      </c>
      <c r="N8280" s="350">
        <v>4</v>
      </c>
      <c r="O8280" s="349">
        <v>6</v>
      </c>
      <c r="P8280" s="377">
        <v>24000</v>
      </c>
    </row>
    <row r="8281" spans="1:16" x14ac:dyDescent="0.2">
      <c r="A8281" s="348" t="s">
        <v>5780</v>
      </c>
      <c r="B8281" s="104" t="s">
        <v>423</v>
      </c>
      <c r="C8281" s="367" t="s">
        <v>99</v>
      </c>
      <c r="D8281" s="349" t="s">
        <v>6672</v>
      </c>
      <c r="E8281" s="370">
        <v>8000</v>
      </c>
      <c r="F8281" s="374" t="s">
        <v>10480</v>
      </c>
      <c r="G8281" s="350" t="s">
        <v>10481</v>
      </c>
      <c r="H8281" s="349" t="s">
        <v>1313</v>
      </c>
      <c r="I8281" s="349" t="s">
        <v>5793</v>
      </c>
      <c r="J8281" s="351" t="s">
        <v>1313</v>
      </c>
      <c r="K8281" s="352">
        <v>2</v>
      </c>
      <c r="L8281" s="353">
        <v>5</v>
      </c>
      <c r="M8281" s="377">
        <v>38133.333333333336</v>
      </c>
      <c r="N8281" s="350">
        <v>4</v>
      </c>
      <c r="O8281" s="349">
        <v>6</v>
      </c>
      <c r="P8281" s="377">
        <v>48000</v>
      </c>
    </row>
    <row r="8282" spans="1:16" x14ac:dyDescent="0.2">
      <c r="A8282" s="348" t="s">
        <v>5780</v>
      </c>
      <c r="B8282" s="104" t="s">
        <v>423</v>
      </c>
      <c r="C8282" s="367" t="s">
        <v>99</v>
      </c>
      <c r="D8282" s="349" t="s">
        <v>1026</v>
      </c>
      <c r="E8282" s="370">
        <v>4000</v>
      </c>
      <c r="F8282" s="374" t="s">
        <v>10482</v>
      </c>
      <c r="G8282" s="350" t="s">
        <v>10483</v>
      </c>
      <c r="H8282" s="349" t="s">
        <v>1026</v>
      </c>
      <c r="I8282" s="349" t="s">
        <v>5793</v>
      </c>
      <c r="J8282" s="351" t="s">
        <v>1026</v>
      </c>
      <c r="K8282" s="352">
        <v>2</v>
      </c>
      <c r="L8282" s="353">
        <v>5</v>
      </c>
      <c r="M8282" s="377">
        <v>19466.666666666668</v>
      </c>
      <c r="N8282" s="350">
        <v>4</v>
      </c>
      <c r="O8282" s="349">
        <v>6</v>
      </c>
      <c r="P8282" s="377">
        <v>24000</v>
      </c>
    </row>
    <row r="8283" spans="1:16" x14ac:dyDescent="0.2">
      <c r="A8283" s="348" t="s">
        <v>5780</v>
      </c>
      <c r="B8283" s="104" t="s">
        <v>423</v>
      </c>
      <c r="C8283" s="367" t="s">
        <v>99</v>
      </c>
      <c r="D8283" s="349" t="s">
        <v>6227</v>
      </c>
      <c r="E8283" s="370">
        <v>4000</v>
      </c>
      <c r="F8283" s="374" t="s">
        <v>10484</v>
      </c>
      <c r="G8283" s="350" t="s">
        <v>10485</v>
      </c>
      <c r="H8283" s="349" t="s">
        <v>1060</v>
      </c>
      <c r="I8283" s="349" t="s">
        <v>5793</v>
      </c>
      <c r="J8283" s="351" t="s">
        <v>1060</v>
      </c>
      <c r="K8283" s="352">
        <v>4</v>
      </c>
      <c r="L8283" s="353">
        <v>12</v>
      </c>
      <c r="M8283" s="377">
        <v>48000</v>
      </c>
      <c r="N8283" s="350">
        <v>4</v>
      </c>
      <c r="O8283" s="349">
        <v>6</v>
      </c>
      <c r="P8283" s="377">
        <v>24000</v>
      </c>
    </row>
    <row r="8284" spans="1:16" x14ac:dyDescent="0.2">
      <c r="A8284" s="348" t="s">
        <v>5780</v>
      </c>
      <c r="B8284" s="104" t="s">
        <v>423</v>
      </c>
      <c r="C8284" s="367" t="s">
        <v>99</v>
      </c>
      <c r="D8284" s="349" t="s">
        <v>5794</v>
      </c>
      <c r="E8284" s="370">
        <v>4000</v>
      </c>
      <c r="F8284" s="374" t="s">
        <v>10486</v>
      </c>
      <c r="G8284" s="350" t="s">
        <v>10487</v>
      </c>
      <c r="H8284" s="349" t="s">
        <v>1026</v>
      </c>
      <c r="I8284" s="349" t="s">
        <v>5793</v>
      </c>
      <c r="J8284" s="351" t="s">
        <v>1026</v>
      </c>
      <c r="K8284" s="352">
        <v>3</v>
      </c>
      <c r="L8284" s="353">
        <v>8</v>
      </c>
      <c r="M8284" s="377">
        <v>32000</v>
      </c>
      <c r="N8284" s="350">
        <v>0</v>
      </c>
      <c r="O8284" s="349">
        <v>0</v>
      </c>
      <c r="P8284" s="377">
        <v>0</v>
      </c>
    </row>
    <row r="8285" spans="1:16" x14ac:dyDescent="0.2">
      <c r="A8285" s="348" t="s">
        <v>5780</v>
      </c>
      <c r="B8285" s="104" t="s">
        <v>423</v>
      </c>
      <c r="C8285" s="367" t="s">
        <v>99</v>
      </c>
      <c r="D8285" s="349" t="s">
        <v>9579</v>
      </c>
      <c r="E8285" s="370">
        <v>4000</v>
      </c>
      <c r="F8285" s="374" t="s">
        <v>10488</v>
      </c>
      <c r="G8285" s="350" t="s">
        <v>10489</v>
      </c>
      <c r="H8285" s="349" t="s">
        <v>1060</v>
      </c>
      <c r="I8285" s="349" t="s">
        <v>5793</v>
      </c>
      <c r="J8285" s="351" t="s">
        <v>1060</v>
      </c>
      <c r="K8285" s="352">
        <v>4</v>
      </c>
      <c r="L8285" s="353">
        <v>12</v>
      </c>
      <c r="M8285" s="377">
        <v>48000</v>
      </c>
      <c r="N8285" s="350">
        <v>4</v>
      </c>
      <c r="O8285" s="349">
        <v>6</v>
      </c>
      <c r="P8285" s="377">
        <v>24000</v>
      </c>
    </row>
    <row r="8286" spans="1:16" x14ac:dyDescent="0.2">
      <c r="A8286" s="348" t="s">
        <v>5780</v>
      </c>
      <c r="B8286" s="104" t="s">
        <v>423</v>
      </c>
      <c r="C8286" s="367" t="s">
        <v>99</v>
      </c>
      <c r="D8286" s="349" t="s">
        <v>6120</v>
      </c>
      <c r="E8286" s="370">
        <v>3000</v>
      </c>
      <c r="F8286" s="374" t="s">
        <v>10490</v>
      </c>
      <c r="G8286" s="350" t="s">
        <v>10491</v>
      </c>
      <c r="H8286" s="349" t="s">
        <v>1026</v>
      </c>
      <c r="I8286" s="349" t="s">
        <v>5793</v>
      </c>
      <c r="J8286" s="351" t="s">
        <v>1026</v>
      </c>
      <c r="K8286" s="352">
        <v>4</v>
      </c>
      <c r="L8286" s="353">
        <v>12</v>
      </c>
      <c r="M8286" s="377">
        <v>36000</v>
      </c>
      <c r="N8286" s="350">
        <v>4</v>
      </c>
      <c r="O8286" s="349">
        <v>6</v>
      </c>
      <c r="P8286" s="377">
        <v>18000</v>
      </c>
    </row>
    <row r="8287" spans="1:16" x14ac:dyDescent="0.2">
      <c r="A8287" s="348" t="s">
        <v>5780</v>
      </c>
      <c r="B8287" s="104" t="s">
        <v>423</v>
      </c>
      <c r="C8287" s="367" t="s">
        <v>99</v>
      </c>
      <c r="D8287" s="349" t="s">
        <v>5832</v>
      </c>
      <c r="E8287" s="370">
        <v>5000</v>
      </c>
      <c r="F8287" s="374" t="s">
        <v>10492</v>
      </c>
      <c r="G8287" s="350" t="s">
        <v>10493</v>
      </c>
      <c r="H8287" s="349" t="s">
        <v>1026</v>
      </c>
      <c r="I8287" s="349" t="s">
        <v>5793</v>
      </c>
      <c r="J8287" s="351" t="s">
        <v>1026</v>
      </c>
      <c r="K8287" s="352">
        <v>4</v>
      </c>
      <c r="L8287" s="353">
        <v>12</v>
      </c>
      <c r="M8287" s="377">
        <v>60000</v>
      </c>
      <c r="N8287" s="350">
        <v>4</v>
      </c>
      <c r="O8287" s="349">
        <v>6</v>
      </c>
      <c r="P8287" s="377">
        <v>30000</v>
      </c>
    </row>
    <row r="8288" spans="1:16" x14ac:dyDescent="0.2">
      <c r="A8288" s="348" t="s">
        <v>5780</v>
      </c>
      <c r="B8288" s="104" t="s">
        <v>423</v>
      </c>
      <c r="C8288" s="367" t="s">
        <v>99</v>
      </c>
      <c r="D8288" s="349" t="s">
        <v>5870</v>
      </c>
      <c r="E8288" s="370">
        <v>4000</v>
      </c>
      <c r="F8288" s="374" t="s">
        <v>10494</v>
      </c>
      <c r="G8288" s="350" t="s">
        <v>10495</v>
      </c>
      <c r="H8288" s="349" t="s">
        <v>6035</v>
      </c>
      <c r="I8288" s="349" t="s">
        <v>5793</v>
      </c>
      <c r="J8288" s="351" t="s">
        <v>6035</v>
      </c>
      <c r="K8288" s="352">
        <v>4</v>
      </c>
      <c r="L8288" s="353">
        <v>12</v>
      </c>
      <c r="M8288" s="377">
        <v>48000</v>
      </c>
      <c r="N8288" s="350">
        <v>4</v>
      </c>
      <c r="O8288" s="349">
        <v>6</v>
      </c>
      <c r="P8288" s="377">
        <v>24000</v>
      </c>
    </row>
    <row r="8289" spans="1:16" x14ac:dyDescent="0.2">
      <c r="A8289" s="348" t="s">
        <v>5780</v>
      </c>
      <c r="B8289" s="104" t="s">
        <v>423</v>
      </c>
      <c r="C8289" s="367" t="s">
        <v>99</v>
      </c>
      <c r="D8289" s="349" t="s">
        <v>5794</v>
      </c>
      <c r="E8289" s="370">
        <v>4000</v>
      </c>
      <c r="F8289" s="374" t="s">
        <v>10496</v>
      </c>
      <c r="G8289" s="350" t="s">
        <v>10497</v>
      </c>
      <c r="H8289" s="349" t="s">
        <v>5794</v>
      </c>
      <c r="I8289" s="349" t="s">
        <v>5793</v>
      </c>
      <c r="J8289" s="351" t="s">
        <v>5794</v>
      </c>
      <c r="K8289" s="352">
        <v>4</v>
      </c>
      <c r="L8289" s="353">
        <v>12</v>
      </c>
      <c r="M8289" s="377">
        <v>48000</v>
      </c>
      <c r="N8289" s="350">
        <v>4</v>
      </c>
      <c r="O8289" s="349">
        <v>6</v>
      </c>
      <c r="P8289" s="377">
        <v>24000</v>
      </c>
    </row>
    <row r="8290" spans="1:16" x14ac:dyDescent="0.2">
      <c r="A8290" s="348" t="s">
        <v>5780</v>
      </c>
      <c r="B8290" s="104" t="s">
        <v>423</v>
      </c>
      <c r="C8290" s="367" t="s">
        <v>99</v>
      </c>
      <c r="D8290" s="349" t="s">
        <v>6416</v>
      </c>
      <c r="E8290" s="370">
        <v>4500</v>
      </c>
      <c r="F8290" s="374" t="s">
        <v>10498</v>
      </c>
      <c r="G8290" s="350" t="s">
        <v>10499</v>
      </c>
      <c r="H8290" s="349" t="s">
        <v>1895</v>
      </c>
      <c r="I8290" s="349" t="s">
        <v>5793</v>
      </c>
      <c r="J8290" s="351" t="s">
        <v>1895</v>
      </c>
      <c r="K8290" s="352">
        <v>1</v>
      </c>
      <c r="L8290" s="353">
        <v>3</v>
      </c>
      <c r="M8290" s="377">
        <v>11550</v>
      </c>
      <c r="N8290" s="350">
        <v>4</v>
      </c>
      <c r="O8290" s="349">
        <v>6</v>
      </c>
      <c r="P8290" s="377">
        <v>27000</v>
      </c>
    </row>
    <row r="8291" spans="1:16" x14ac:dyDescent="0.2">
      <c r="A8291" s="348" t="s">
        <v>5780</v>
      </c>
      <c r="B8291" s="104" t="s">
        <v>423</v>
      </c>
      <c r="C8291" s="367" t="s">
        <v>99</v>
      </c>
      <c r="D8291" s="349" t="s">
        <v>7335</v>
      </c>
      <c r="E8291" s="370">
        <v>4500</v>
      </c>
      <c r="F8291" s="374" t="s">
        <v>10500</v>
      </c>
      <c r="G8291" s="350" t="s">
        <v>10501</v>
      </c>
      <c r="H8291" s="349" t="s">
        <v>1026</v>
      </c>
      <c r="I8291" s="349" t="s">
        <v>5793</v>
      </c>
      <c r="J8291" s="351" t="s">
        <v>1026</v>
      </c>
      <c r="K8291" s="352">
        <v>4</v>
      </c>
      <c r="L8291" s="353">
        <v>12</v>
      </c>
      <c r="M8291" s="377">
        <v>54000</v>
      </c>
      <c r="N8291" s="350">
        <v>4</v>
      </c>
      <c r="O8291" s="349">
        <v>6</v>
      </c>
      <c r="P8291" s="377">
        <v>27000</v>
      </c>
    </row>
    <row r="8292" spans="1:16" x14ac:dyDescent="0.2">
      <c r="A8292" s="348" t="s">
        <v>5780</v>
      </c>
      <c r="B8292" s="104" t="s">
        <v>423</v>
      </c>
      <c r="C8292" s="367" t="s">
        <v>99</v>
      </c>
      <c r="D8292" s="349" t="s">
        <v>5794</v>
      </c>
      <c r="E8292" s="370">
        <v>3000</v>
      </c>
      <c r="F8292" s="374" t="s">
        <v>10502</v>
      </c>
      <c r="G8292" s="350" t="s">
        <v>10503</v>
      </c>
      <c r="H8292" s="349" t="s">
        <v>1026</v>
      </c>
      <c r="I8292" s="349" t="s">
        <v>5793</v>
      </c>
      <c r="J8292" s="351" t="s">
        <v>1026</v>
      </c>
      <c r="K8292" s="352">
        <v>4</v>
      </c>
      <c r="L8292" s="353">
        <v>12</v>
      </c>
      <c r="M8292" s="377">
        <v>36000</v>
      </c>
      <c r="N8292" s="350">
        <v>4</v>
      </c>
      <c r="O8292" s="349">
        <v>6</v>
      </c>
      <c r="P8292" s="377">
        <v>18000</v>
      </c>
    </row>
    <row r="8293" spans="1:16" x14ac:dyDescent="0.2">
      <c r="A8293" s="348" t="s">
        <v>5780</v>
      </c>
      <c r="B8293" s="104" t="s">
        <v>423</v>
      </c>
      <c r="C8293" s="367" t="s">
        <v>99</v>
      </c>
      <c r="D8293" s="349" t="s">
        <v>1026</v>
      </c>
      <c r="E8293" s="370">
        <v>4000</v>
      </c>
      <c r="F8293" s="374" t="s">
        <v>10504</v>
      </c>
      <c r="G8293" s="350" t="s">
        <v>10505</v>
      </c>
      <c r="H8293" s="349" t="s">
        <v>1026</v>
      </c>
      <c r="I8293" s="349" t="s">
        <v>5793</v>
      </c>
      <c r="J8293" s="351" t="s">
        <v>1026</v>
      </c>
      <c r="K8293" s="352">
        <v>2</v>
      </c>
      <c r="L8293" s="353">
        <v>5</v>
      </c>
      <c r="M8293" s="377">
        <v>19466.666666666668</v>
      </c>
      <c r="N8293" s="350">
        <v>4</v>
      </c>
      <c r="O8293" s="349">
        <v>6</v>
      </c>
      <c r="P8293" s="377">
        <v>24000</v>
      </c>
    </row>
    <row r="8294" spans="1:16" x14ac:dyDescent="0.2">
      <c r="A8294" s="348" t="s">
        <v>5780</v>
      </c>
      <c r="B8294" s="104" t="s">
        <v>423</v>
      </c>
      <c r="C8294" s="367" t="s">
        <v>99</v>
      </c>
      <c r="D8294" s="349" t="s">
        <v>5811</v>
      </c>
      <c r="E8294" s="370">
        <v>3000</v>
      </c>
      <c r="F8294" s="374" t="s">
        <v>10506</v>
      </c>
      <c r="G8294" s="350" t="s">
        <v>10507</v>
      </c>
      <c r="H8294" s="349" t="s">
        <v>10508</v>
      </c>
      <c r="I8294" s="349" t="s">
        <v>5793</v>
      </c>
      <c r="J8294" s="351" t="s">
        <v>10508</v>
      </c>
      <c r="K8294" s="352">
        <v>4</v>
      </c>
      <c r="L8294" s="353">
        <v>12</v>
      </c>
      <c r="M8294" s="377">
        <v>36000</v>
      </c>
      <c r="N8294" s="350">
        <v>4</v>
      </c>
      <c r="O8294" s="349">
        <v>6</v>
      </c>
      <c r="P8294" s="377">
        <v>18000</v>
      </c>
    </row>
    <row r="8295" spans="1:16" x14ac:dyDescent="0.2">
      <c r="A8295" s="348" t="s">
        <v>5780</v>
      </c>
      <c r="B8295" s="104" t="s">
        <v>423</v>
      </c>
      <c r="C8295" s="367" t="s">
        <v>99</v>
      </c>
      <c r="D8295" s="349" t="s">
        <v>5794</v>
      </c>
      <c r="E8295" s="370">
        <v>4000</v>
      </c>
      <c r="F8295" s="374" t="s">
        <v>10509</v>
      </c>
      <c r="G8295" s="350" t="s">
        <v>10510</v>
      </c>
      <c r="H8295" s="349" t="s">
        <v>5794</v>
      </c>
      <c r="I8295" s="349" t="s">
        <v>5793</v>
      </c>
      <c r="J8295" s="351" t="s">
        <v>5794</v>
      </c>
      <c r="K8295" s="352">
        <v>4</v>
      </c>
      <c r="L8295" s="353">
        <v>12</v>
      </c>
      <c r="M8295" s="377">
        <v>48000</v>
      </c>
      <c r="N8295" s="350">
        <v>4</v>
      </c>
      <c r="O8295" s="349">
        <v>6</v>
      </c>
      <c r="P8295" s="377">
        <v>24000</v>
      </c>
    </row>
    <row r="8296" spans="1:16" x14ac:dyDescent="0.2">
      <c r="A8296" s="348" t="s">
        <v>5780</v>
      </c>
      <c r="B8296" s="104" t="s">
        <v>423</v>
      </c>
      <c r="C8296" s="367" t="s">
        <v>99</v>
      </c>
      <c r="D8296" s="349" t="s">
        <v>5794</v>
      </c>
      <c r="E8296" s="370">
        <v>3000</v>
      </c>
      <c r="F8296" s="374" t="s">
        <v>10511</v>
      </c>
      <c r="G8296" s="350" t="s">
        <v>10512</v>
      </c>
      <c r="H8296" s="349" t="s">
        <v>5826</v>
      </c>
      <c r="I8296" s="349" t="s">
        <v>5793</v>
      </c>
      <c r="J8296" s="351" t="s">
        <v>5826</v>
      </c>
      <c r="K8296" s="352">
        <v>4</v>
      </c>
      <c r="L8296" s="353">
        <v>12</v>
      </c>
      <c r="M8296" s="377">
        <v>36000</v>
      </c>
      <c r="N8296" s="350">
        <v>4</v>
      </c>
      <c r="O8296" s="349">
        <v>6</v>
      </c>
      <c r="P8296" s="377">
        <v>18000</v>
      </c>
    </row>
    <row r="8297" spans="1:16" x14ac:dyDescent="0.2">
      <c r="A8297" s="348" t="s">
        <v>5780</v>
      </c>
      <c r="B8297" s="104" t="s">
        <v>423</v>
      </c>
      <c r="C8297" s="367" t="s">
        <v>99</v>
      </c>
      <c r="D8297" s="349" t="s">
        <v>5863</v>
      </c>
      <c r="E8297" s="370">
        <v>4500</v>
      </c>
      <c r="F8297" s="374" t="s">
        <v>10513</v>
      </c>
      <c r="G8297" s="350" t="s">
        <v>10514</v>
      </c>
      <c r="H8297" s="349" t="s">
        <v>10515</v>
      </c>
      <c r="I8297" s="349" t="s">
        <v>1028</v>
      </c>
      <c r="J8297" s="351" t="s">
        <v>10515</v>
      </c>
      <c r="K8297" s="352">
        <v>4</v>
      </c>
      <c r="L8297" s="353">
        <v>12</v>
      </c>
      <c r="M8297" s="377">
        <v>54000</v>
      </c>
      <c r="N8297" s="350">
        <v>4</v>
      </c>
      <c r="O8297" s="349">
        <v>6</v>
      </c>
      <c r="P8297" s="377">
        <v>27000</v>
      </c>
    </row>
    <row r="8298" spans="1:16" x14ac:dyDescent="0.2">
      <c r="A8298" s="348" t="s">
        <v>5780</v>
      </c>
      <c r="B8298" s="104" t="s">
        <v>423</v>
      </c>
      <c r="C8298" s="367" t="s">
        <v>99</v>
      </c>
      <c r="D8298" s="349" t="s">
        <v>5794</v>
      </c>
      <c r="E8298" s="370">
        <v>4000</v>
      </c>
      <c r="F8298" s="374" t="s">
        <v>10516</v>
      </c>
      <c r="G8298" s="350" t="s">
        <v>10517</v>
      </c>
      <c r="H8298" s="349" t="s">
        <v>1026</v>
      </c>
      <c r="I8298" s="349" t="s">
        <v>1028</v>
      </c>
      <c r="J8298" s="351" t="s">
        <v>1026</v>
      </c>
      <c r="K8298" s="352">
        <v>4</v>
      </c>
      <c r="L8298" s="353">
        <v>8</v>
      </c>
      <c r="M8298" s="377">
        <v>32000</v>
      </c>
      <c r="N8298" s="350">
        <v>0</v>
      </c>
      <c r="O8298" s="349">
        <v>0</v>
      </c>
      <c r="P8298" s="377">
        <v>0</v>
      </c>
    </row>
    <row r="8299" spans="1:16" x14ac:dyDescent="0.2">
      <c r="A8299" s="348" t="s">
        <v>5780</v>
      </c>
      <c r="B8299" s="104" t="s">
        <v>423</v>
      </c>
      <c r="C8299" s="367" t="s">
        <v>99</v>
      </c>
      <c r="D8299" s="349" t="s">
        <v>6807</v>
      </c>
      <c r="E8299" s="370">
        <v>5000</v>
      </c>
      <c r="F8299" s="374" t="s">
        <v>10516</v>
      </c>
      <c r="G8299" s="350" t="s">
        <v>10517</v>
      </c>
      <c r="H8299" s="349" t="s">
        <v>1026</v>
      </c>
      <c r="I8299" s="349" t="s">
        <v>5793</v>
      </c>
      <c r="J8299" s="351" t="s">
        <v>1026</v>
      </c>
      <c r="K8299" s="352">
        <v>2</v>
      </c>
      <c r="L8299" s="353">
        <v>4</v>
      </c>
      <c r="M8299" s="377">
        <v>19666.666666666668</v>
      </c>
      <c r="N8299" s="350">
        <v>4</v>
      </c>
      <c r="O8299" s="349">
        <v>6</v>
      </c>
      <c r="P8299" s="377">
        <v>30000</v>
      </c>
    </row>
    <row r="8300" spans="1:16" x14ac:dyDescent="0.2">
      <c r="A8300" s="348" t="s">
        <v>5780</v>
      </c>
      <c r="B8300" s="104" t="s">
        <v>423</v>
      </c>
      <c r="C8300" s="367" t="s">
        <v>99</v>
      </c>
      <c r="D8300" s="349" t="s">
        <v>5817</v>
      </c>
      <c r="E8300" s="370">
        <v>3500</v>
      </c>
      <c r="F8300" s="374" t="s">
        <v>10518</v>
      </c>
      <c r="G8300" s="350" t="s">
        <v>10519</v>
      </c>
      <c r="H8300" s="349" t="s">
        <v>1026</v>
      </c>
      <c r="I8300" s="349" t="s">
        <v>1028</v>
      </c>
      <c r="J8300" s="351" t="s">
        <v>1026</v>
      </c>
      <c r="K8300" s="352">
        <v>4</v>
      </c>
      <c r="L8300" s="353">
        <v>12</v>
      </c>
      <c r="M8300" s="377">
        <v>42000</v>
      </c>
      <c r="N8300" s="350">
        <v>4</v>
      </c>
      <c r="O8300" s="349">
        <v>6</v>
      </c>
      <c r="P8300" s="377">
        <v>21000</v>
      </c>
    </row>
    <row r="8301" spans="1:16" x14ac:dyDescent="0.2">
      <c r="A8301" s="348" t="s">
        <v>5780</v>
      </c>
      <c r="B8301" s="104" t="s">
        <v>423</v>
      </c>
      <c r="C8301" s="367" t="s">
        <v>99</v>
      </c>
      <c r="D8301" s="349" t="s">
        <v>5794</v>
      </c>
      <c r="E8301" s="370">
        <v>4000</v>
      </c>
      <c r="F8301" s="374" t="s">
        <v>10520</v>
      </c>
      <c r="G8301" s="350" t="s">
        <v>10521</v>
      </c>
      <c r="H8301" s="349" t="s">
        <v>5794</v>
      </c>
      <c r="I8301" s="349" t="s">
        <v>5793</v>
      </c>
      <c r="J8301" s="351" t="s">
        <v>5794</v>
      </c>
      <c r="K8301" s="352">
        <v>4</v>
      </c>
      <c r="L8301" s="353">
        <v>12</v>
      </c>
      <c r="M8301" s="377">
        <v>48000</v>
      </c>
      <c r="N8301" s="350">
        <v>4</v>
      </c>
      <c r="O8301" s="349">
        <v>6</v>
      </c>
      <c r="P8301" s="377">
        <v>24000</v>
      </c>
    </row>
    <row r="8302" spans="1:16" x14ac:dyDescent="0.2">
      <c r="A8302" s="348" t="s">
        <v>5780</v>
      </c>
      <c r="B8302" s="104" t="s">
        <v>423</v>
      </c>
      <c r="C8302" s="367" t="s">
        <v>99</v>
      </c>
      <c r="D8302" s="349" t="s">
        <v>5811</v>
      </c>
      <c r="E8302" s="370">
        <v>3000</v>
      </c>
      <c r="F8302" s="374" t="s">
        <v>10522</v>
      </c>
      <c r="G8302" s="350" t="s">
        <v>10523</v>
      </c>
      <c r="H8302" s="349" t="s">
        <v>10524</v>
      </c>
      <c r="I8302" s="349" t="s">
        <v>5842</v>
      </c>
      <c r="J8302" s="351" t="s">
        <v>10524</v>
      </c>
      <c r="K8302" s="352">
        <v>4</v>
      </c>
      <c r="L8302" s="353">
        <v>12</v>
      </c>
      <c r="M8302" s="377">
        <v>36000</v>
      </c>
      <c r="N8302" s="350">
        <v>4</v>
      </c>
      <c r="O8302" s="349">
        <v>6</v>
      </c>
      <c r="P8302" s="377">
        <v>18000</v>
      </c>
    </row>
    <row r="8303" spans="1:16" x14ac:dyDescent="0.2">
      <c r="A8303" s="348" t="s">
        <v>5780</v>
      </c>
      <c r="B8303" s="104" t="s">
        <v>423</v>
      </c>
      <c r="C8303" s="367" t="s">
        <v>99</v>
      </c>
      <c r="D8303" s="349" t="s">
        <v>5863</v>
      </c>
      <c r="E8303" s="370">
        <v>4000</v>
      </c>
      <c r="F8303" s="374" t="s">
        <v>10525</v>
      </c>
      <c r="G8303" s="350" t="s">
        <v>10526</v>
      </c>
      <c r="H8303" s="349" t="s">
        <v>5875</v>
      </c>
      <c r="I8303" s="349" t="s">
        <v>5793</v>
      </c>
      <c r="J8303" s="351" t="s">
        <v>5875</v>
      </c>
      <c r="K8303" s="352">
        <v>4</v>
      </c>
      <c r="L8303" s="353">
        <v>12</v>
      </c>
      <c r="M8303" s="377">
        <v>48000</v>
      </c>
      <c r="N8303" s="350">
        <v>4</v>
      </c>
      <c r="O8303" s="349">
        <v>6</v>
      </c>
      <c r="P8303" s="377">
        <v>24000</v>
      </c>
    </row>
    <row r="8304" spans="1:16" x14ac:dyDescent="0.2">
      <c r="A8304" s="348" t="s">
        <v>5780</v>
      </c>
      <c r="B8304" s="104" t="s">
        <v>423</v>
      </c>
      <c r="C8304" s="367" t="s">
        <v>99</v>
      </c>
      <c r="D8304" s="349" t="s">
        <v>5914</v>
      </c>
      <c r="E8304" s="370">
        <v>3000</v>
      </c>
      <c r="F8304" s="374" t="s">
        <v>10527</v>
      </c>
      <c r="G8304" s="350" t="s">
        <v>10528</v>
      </c>
      <c r="H8304" s="349" t="s">
        <v>5914</v>
      </c>
      <c r="I8304" s="349" t="s">
        <v>5814</v>
      </c>
      <c r="J8304" s="351" t="s">
        <v>5914</v>
      </c>
      <c r="K8304" s="352">
        <v>2</v>
      </c>
      <c r="L8304" s="353">
        <v>5</v>
      </c>
      <c r="M8304" s="377">
        <v>13900</v>
      </c>
      <c r="N8304" s="350">
        <v>4</v>
      </c>
      <c r="O8304" s="349">
        <v>6</v>
      </c>
      <c r="P8304" s="377">
        <v>18000</v>
      </c>
    </row>
    <row r="8305" spans="1:16" x14ac:dyDescent="0.2">
      <c r="A8305" s="348" t="s">
        <v>5780</v>
      </c>
      <c r="B8305" s="104" t="s">
        <v>423</v>
      </c>
      <c r="C8305" s="367" t="s">
        <v>99</v>
      </c>
      <c r="D8305" s="349" t="s">
        <v>5825</v>
      </c>
      <c r="E8305" s="370">
        <v>4000</v>
      </c>
      <c r="F8305" s="374" t="s">
        <v>10529</v>
      </c>
      <c r="G8305" s="350" t="s">
        <v>10530</v>
      </c>
      <c r="H8305" s="349" t="s">
        <v>5825</v>
      </c>
      <c r="I8305" s="349" t="s">
        <v>5793</v>
      </c>
      <c r="J8305" s="351" t="s">
        <v>5825</v>
      </c>
      <c r="K8305" s="352">
        <v>1</v>
      </c>
      <c r="L8305" s="353">
        <v>2</v>
      </c>
      <c r="M8305" s="377">
        <v>7600</v>
      </c>
      <c r="N8305" s="350">
        <v>4</v>
      </c>
      <c r="O8305" s="349">
        <v>6</v>
      </c>
      <c r="P8305" s="377">
        <v>24000</v>
      </c>
    </row>
    <row r="8306" spans="1:16" x14ac:dyDescent="0.2">
      <c r="A8306" s="348" t="s">
        <v>5780</v>
      </c>
      <c r="B8306" s="104" t="s">
        <v>423</v>
      </c>
      <c r="C8306" s="367" t="s">
        <v>99</v>
      </c>
      <c r="D8306" s="349" t="s">
        <v>5911</v>
      </c>
      <c r="E8306" s="370">
        <v>4000</v>
      </c>
      <c r="F8306" s="374" t="s">
        <v>10531</v>
      </c>
      <c r="G8306" s="350" t="s">
        <v>10532</v>
      </c>
      <c r="H8306" s="349" t="s">
        <v>2439</v>
      </c>
      <c r="I8306" s="349" t="s">
        <v>5793</v>
      </c>
      <c r="J8306" s="351" t="s">
        <v>2439</v>
      </c>
      <c r="K8306" s="352">
        <v>2</v>
      </c>
      <c r="L8306" s="353">
        <v>4</v>
      </c>
      <c r="M8306" s="377">
        <v>13066.666666666666</v>
      </c>
      <c r="N8306" s="350">
        <v>1</v>
      </c>
      <c r="O8306" s="349">
        <v>2</v>
      </c>
      <c r="P8306" s="377">
        <v>8000</v>
      </c>
    </row>
    <row r="8307" spans="1:16" x14ac:dyDescent="0.2">
      <c r="A8307" s="348" t="s">
        <v>5780</v>
      </c>
      <c r="B8307" s="104" t="s">
        <v>423</v>
      </c>
      <c r="C8307" s="367" t="s">
        <v>99</v>
      </c>
      <c r="D8307" s="349" t="s">
        <v>5863</v>
      </c>
      <c r="E8307" s="370">
        <v>4000</v>
      </c>
      <c r="F8307" s="374" t="s">
        <v>10533</v>
      </c>
      <c r="G8307" s="350" t="s">
        <v>10534</v>
      </c>
      <c r="H8307" s="349" t="s">
        <v>5875</v>
      </c>
      <c r="I8307" s="349" t="s">
        <v>5793</v>
      </c>
      <c r="J8307" s="351" t="s">
        <v>5875</v>
      </c>
      <c r="K8307" s="352">
        <v>4</v>
      </c>
      <c r="L8307" s="353">
        <v>12</v>
      </c>
      <c r="M8307" s="377">
        <v>48000</v>
      </c>
      <c r="N8307" s="350">
        <v>1</v>
      </c>
      <c r="O8307" s="349">
        <v>1</v>
      </c>
      <c r="P8307" s="377">
        <v>4000</v>
      </c>
    </row>
    <row r="8308" spans="1:16" x14ac:dyDescent="0.2">
      <c r="A8308" s="348" t="s">
        <v>5780</v>
      </c>
      <c r="B8308" s="104" t="s">
        <v>423</v>
      </c>
      <c r="C8308" s="367" t="s">
        <v>99</v>
      </c>
      <c r="D8308" s="349" t="s">
        <v>5811</v>
      </c>
      <c r="E8308" s="370">
        <v>2500</v>
      </c>
      <c r="F8308" s="374" t="s">
        <v>10535</v>
      </c>
      <c r="G8308" s="350" t="s">
        <v>10536</v>
      </c>
      <c r="H8308" s="349" t="s">
        <v>10537</v>
      </c>
      <c r="I8308" s="349" t="s">
        <v>5793</v>
      </c>
      <c r="J8308" s="351" t="s">
        <v>10537</v>
      </c>
      <c r="K8308" s="352">
        <v>4</v>
      </c>
      <c r="L8308" s="353">
        <v>12</v>
      </c>
      <c r="M8308" s="377">
        <v>30000</v>
      </c>
      <c r="N8308" s="350">
        <v>0</v>
      </c>
      <c r="O8308" s="349">
        <v>0</v>
      </c>
      <c r="P8308" s="377">
        <v>0</v>
      </c>
    </row>
    <row r="8309" spans="1:16" x14ac:dyDescent="0.2">
      <c r="A8309" s="348" t="s">
        <v>5780</v>
      </c>
      <c r="B8309" s="104" t="s">
        <v>423</v>
      </c>
      <c r="C8309" s="367" t="s">
        <v>99</v>
      </c>
      <c r="D8309" s="349" t="s">
        <v>4514</v>
      </c>
      <c r="E8309" s="370">
        <v>4000</v>
      </c>
      <c r="F8309" s="374" t="s">
        <v>10538</v>
      </c>
      <c r="G8309" s="350" t="s">
        <v>10539</v>
      </c>
      <c r="H8309" s="349" t="s">
        <v>5849</v>
      </c>
      <c r="I8309" s="349" t="s">
        <v>5793</v>
      </c>
      <c r="J8309" s="351" t="s">
        <v>5849</v>
      </c>
      <c r="K8309" s="352">
        <v>4</v>
      </c>
      <c r="L8309" s="353">
        <v>12</v>
      </c>
      <c r="M8309" s="377">
        <v>48000</v>
      </c>
      <c r="N8309" s="350">
        <v>4</v>
      </c>
      <c r="O8309" s="349">
        <v>6</v>
      </c>
      <c r="P8309" s="377">
        <v>24000</v>
      </c>
    </row>
    <row r="8310" spans="1:16" x14ac:dyDescent="0.2">
      <c r="A8310" s="348" t="s">
        <v>5780</v>
      </c>
      <c r="B8310" s="104" t="s">
        <v>423</v>
      </c>
      <c r="C8310" s="367" t="s">
        <v>99</v>
      </c>
      <c r="D8310" s="349" t="s">
        <v>5811</v>
      </c>
      <c r="E8310" s="370">
        <v>3000</v>
      </c>
      <c r="F8310" s="374" t="s">
        <v>10540</v>
      </c>
      <c r="G8310" s="350" t="s">
        <v>10541</v>
      </c>
      <c r="H8310" s="349" t="s">
        <v>6041</v>
      </c>
      <c r="I8310" s="349" t="s">
        <v>5793</v>
      </c>
      <c r="J8310" s="351" t="s">
        <v>6041</v>
      </c>
      <c r="K8310" s="352">
        <v>4</v>
      </c>
      <c r="L8310" s="353">
        <v>12</v>
      </c>
      <c r="M8310" s="377">
        <v>36000</v>
      </c>
      <c r="N8310" s="350">
        <v>4</v>
      </c>
      <c r="O8310" s="349">
        <v>6</v>
      </c>
      <c r="P8310" s="377">
        <v>18000</v>
      </c>
    </row>
    <row r="8311" spans="1:16" x14ac:dyDescent="0.2">
      <c r="A8311" s="348" t="s">
        <v>5780</v>
      </c>
      <c r="B8311" s="104" t="s">
        <v>423</v>
      </c>
      <c r="C8311" s="367" t="s">
        <v>99</v>
      </c>
      <c r="D8311" s="349" t="s">
        <v>4514</v>
      </c>
      <c r="E8311" s="370">
        <v>3000</v>
      </c>
      <c r="F8311" s="374" t="s">
        <v>10542</v>
      </c>
      <c r="G8311" s="350" t="s">
        <v>10543</v>
      </c>
      <c r="H8311" s="349" t="s">
        <v>5825</v>
      </c>
      <c r="I8311" s="349" t="s">
        <v>1028</v>
      </c>
      <c r="J8311" s="351" t="s">
        <v>5825</v>
      </c>
      <c r="K8311" s="352">
        <v>4</v>
      </c>
      <c r="L8311" s="353">
        <v>12</v>
      </c>
      <c r="M8311" s="377">
        <v>36000</v>
      </c>
      <c r="N8311" s="350">
        <v>1</v>
      </c>
      <c r="O8311" s="349">
        <v>2</v>
      </c>
      <c r="P8311" s="377">
        <v>5200</v>
      </c>
    </row>
    <row r="8312" spans="1:16" x14ac:dyDescent="0.2">
      <c r="A8312" s="348" t="s">
        <v>5780</v>
      </c>
      <c r="B8312" s="104" t="s">
        <v>423</v>
      </c>
      <c r="C8312" s="367" t="s">
        <v>99</v>
      </c>
      <c r="D8312" s="349" t="s">
        <v>5835</v>
      </c>
      <c r="E8312" s="370">
        <v>5000</v>
      </c>
      <c r="F8312" s="374" t="s">
        <v>10544</v>
      </c>
      <c r="G8312" s="350" t="s">
        <v>10545</v>
      </c>
      <c r="H8312" s="349" t="s">
        <v>5875</v>
      </c>
      <c r="I8312" s="349" t="s">
        <v>5793</v>
      </c>
      <c r="J8312" s="351" t="s">
        <v>5875</v>
      </c>
      <c r="K8312" s="352">
        <v>2</v>
      </c>
      <c r="L8312" s="353">
        <v>4</v>
      </c>
      <c r="M8312" s="377">
        <v>20000</v>
      </c>
      <c r="N8312" s="350">
        <v>4</v>
      </c>
      <c r="O8312" s="349">
        <v>6</v>
      </c>
      <c r="P8312" s="377">
        <v>30000</v>
      </c>
    </row>
    <row r="8313" spans="1:16" x14ac:dyDescent="0.2">
      <c r="A8313" s="348" t="s">
        <v>5780</v>
      </c>
      <c r="B8313" s="104" t="s">
        <v>423</v>
      </c>
      <c r="C8313" s="367" t="s">
        <v>99</v>
      </c>
      <c r="D8313" s="349" t="s">
        <v>5811</v>
      </c>
      <c r="E8313" s="370">
        <v>3000</v>
      </c>
      <c r="F8313" s="374" t="s">
        <v>10546</v>
      </c>
      <c r="G8313" s="350" t="s">
        <v>10547</v>
      </c>
      <c r="H8313" s="349" t="s">
        <v>5784</v>
      </c>
      <c r="I8313" s="349" t="s">
        <v>5785</v>
      </c>
      <c r="J8313" s="351" t="s">
        <v>5784</v>
      </c>
      <c r="K8313" s="352">
        <v>4</v>
      </c>
      <c r="L8313" s="353">
        <v>12</v>
      </c>
      <c r="M8313" s="377">
        <v>36000</v>
      </c>
      <c r="N8313" s="350">
        <v>4</v>
      </c>
      <c r="O8313" s="349">
        <v>6</v>
      </c>
      <c r="P8313" s="377">
        <v>18000</v>
      </c>
    </row>
    <row r="8314" spans="1:16" x14ac:dyDescent="0.2">
      <c r="A8314" s="348" t="s">
        <v>5780</v>
      </c>
      <c r="B8314" s="104" t="s">
        <v>423</v>
      </c>
      <c r="C8314" s="367" t="s">
        <v>99</v>
      </c>
      <c r="D8314" s="349" t="s">
        <v>5811</v>
      </c>
      <c r="E8314" s="370">
        <v>3000</v>
      </c>
      <c r="F8314" s="374" t="s">
        <v>10548</v>
      </c>
      <c r="G8314" s="350" t="s">
        <v>10549</v>
      </c>
      <c r="H8314" s="349" t="s">
        <v>2174</v>
      </c>
      <c r="I8314" s="349" t="s">
        <v>5814</v>
      </c>
      <c r="J8314" s="351" t="s">
        <v>2174</v>
      </c>
      <c r="K8314" s="352">
        <v>4</v>
      </c>
      <c r="L8314" s="353">
        <v>12</v>
      </c>
      <c r="M8314" s="377">
        <v>36000</v>
      </c>
      <c r="N8314" s="350">
        <v>4</v>
      </c>
      <c r="O8314" s="349">
        <v>6</v>
      </c>
      <c r="P8314" s="377">
        <v>18000</v>
      </c>
    </row>
    <row r="8315" spans="1:16" x14ac:dyDescent="0.2">
      <c r="A8315" s="348" t="s">
        <v>5780</v>
      </c>
      <c r="B8315" s="104" t="s">
        <v>423</v>
      </c>
      <c r="C8315" s="367" t="s">
        <v>99</v>
      </c>
      <c r="D8315" s="349" t="s">
        <v>5893</v>
      </c>
      <c r="E8315" s="370">
        <v>4000</v>
      </c>
      <c r="F8315" s="374" t="s">
        <v>10550</v>
      </c>
      <c r="G8315" s="350" t="s">
        <v>10551</v>
      </c>
      <c r="H8315" s="349" t="s">
        <v>1060</v>
      </c>
      <c r="I8315" s="349" t="s">
        <v>5793</v>
      </c>
      <c r="J8315" s="351" t="s">
        <v>1060</v>
      </c>
      <c r="K8315" s="352">
        <v>4</v>
      </c>
      <c r="L8315" s="353">
        <v>12</v>
      </c>
      <c r="M8315" s="377">
        <v>48000</v>
      </c>
      <c r="N8315" s="350">
        <v>4</v>
      </c>
      <c r="O8315" s="349">
        <v>6</v>
      </c>
      <c r="P8315" s="377">
        <v>24000</v>
      </c>
    </row>
    <row r="8316" spans="1:16" x14ac:dyDescent="0.2">
      <c r="A8316" s="348" t="s">
        <v>5780</v>
      </c>
      <c r="B8316" s="104" t="s">
        <v>423</v>
      </c>
      <c r="C8316" s="367" t="s">
        <v>99</v>
      </c>
      <c r="D8316" s="349" t="s">
        <v>5863</v>
      </c>
      <c r="E8316" s="370">
        <v>4000</v>
      </c>
      <c r="F8316" s="374" t="s">
        <v>10552</v>
      </c>
      <c r="G8316" s="350" t="s">
        <v>10553</v>
      </c>
      <c r="H8316" s="349" t="s">
        <v>5863</v>
      </c>
      <c r="I8316" s="349" t="s">
        <v>5793</v>
      </c>
      <c r="J8316" s="351" t="s">
        <v>5863</v>
      </c>
      <c r="K8316" s="352">
        <v>4</v>
      </c>
      <c r="L8316" s="353">
        <v>10</v>
      </c>
      <c r="M8316" s="377">
        <v>40000</v>
      </c>
      <c r="N8316" s="350">
        <v>0</v>
      </c>
      <c r="O8316" s="349">
        <v>0</v>
      </c>
      <c r="P8316" s="377">
        <v>0</v>
      </c>
    </row>
    <row r="8317" spans="1:16" x14ac:dyDescent="0.2">
      <c r="A8317" s="348" t="s">
        <v>5780</v>
      </c>
      <c r="B8317" s="104" t="s">
        <v>423</v>
      </c>
      <c r="C8317" s="367" t="s">
        <v>99</v>
      </c>
      <c r="D8317" s="349" t="s">
        <v>6807</v>
      </c>
      <c r="E8317" s="370">
        <v>5000</v>
      </c>
      <c r="F8317" s="374" t="s">
        <v>10552</v>
      </c>
      <c r="G8317" s="350" t="s">
        <v>10553</v>
      </c>
      <c r="H8317" s="349" t="s">
        <v>1060</v>
      </c>
      <c r="I8317" s="349" t="s">
        <v>5793</v>
      </c>
      <c r="J8317" s="351" t="s">
        <v>1060</v>
      </c>
      <c r="K8317" s="352">
        <v>1</v>
      </c>
      <c r="L8317" s="353">
        <v>2</v>
      </c>
      <c r="M8317" s="377">
        <v>9500</v>
      </c>
      <c r="N8317" s="350">
        <v>4</v>
      </c>
      <c r="O8317" s="349">
        <v>6</v>
      </c>
      <c r="P8317" s="377">
        <v>30000</v>
      </c>
    </row>
    <row r="8318" spans="1:16" x14ac:dyDescent="0.2">
      <c r="A8318" s="348" t="s">
        <v>5780</v>
      </c>
      <c r="B8318" s="104" t="s">
        <v>423</v>
      </c>
      <c r="C8318" s="367" t="s">
        <v>99</v>
      </c>
      <c r="D8318" s="349" t="s">
        <v>10554</v>
      </c>
      <c r="E8318" s="370">
        <v>3000</v>
      </c>
      <c r="F8318" s="374" t="s">
        <v>10555</v>
      </c>
      <c r="G8318" s="350" t="s">
        <v>10556</v>
      </c>
      <c r="H8318" s="349" t="s">
        <v>6035</v>
      </c>
      <c r="I8318" s="349" t="s">
        <v>5793</v>
      </c>
      <c r="J8318" s="351" t="s">
        <v>6035</v>
      </c>
      <c r="K8318" s="352">
        <v>4</v>
      </c>
      <c r="L8318" s="353">
        <v>9</v>
      </c>
      <c r="M8318" s="377">
        <v>27000</v>
      </c>
      <c r="N8318" s="350">
        <v>0</v>
      </c>
      <c r="O8318" s="349">
        <v>0</v>
      </c>
      <c r="P8318" s="377">
        <v>0</v>
      </c>
    </row>
    <row r="8319" spans="1:16" x14ac:dyDescent="0.2">
      <c r="A8319" s="348" t="s">
        <v>5780</v>
      </c>
      <c r="B8319" s="104" t="s">
        <v>423</v>
      </c>
      <c r="C8319" s="367" t="s">
        <v>99</v>
      </c>
      <c r="D8319" s="349" t="s">
        <v>6133</v>
      </c>
      <c r="E8319" s="370">
        <v>6000</v>
      </c>
      <c r="F8319" s="374" t="s">
        <v>10555</v>
      </c>
      <c r="G8319" s="350" t="s">
        <v>10556</v>
      </c>
      <c r="H8319" s="349" t="s">
        <v>1895</v>
      </c>
      <c r="I8319" s="349" t="s">
        <v>5793</v>
      </c>
      <c r="J8319" s="351" t="s">
        <v>1895</v>
      </c>
      <c r="K8319" s="352">
        <v>1</v>
      </c>
      <c r="L8319" s="353">
        <v>3</v>
      </c>
      <c r="M8319" s="377">
        <v>18000</v>
      </c>
      <c r="N8319" s="350">
        <v>4</v>
      </c>
      <c r="O8319" s="349">
        <v>6</v>
      </c>
      <c r="P8319" s="377">
        <v>36000</v>
      </c>
    </row>
    <row r="8320" spans="1:16" x14ac:dyDescent="0.2">
      <c r="A8320" s="348" t="s">
        <v>5780</v>
      </c>
      <c r="B8320" s="104" t="s">
        <v>423</v>
      </c>
      <c r="C8320" s="367" t="s">
        <v>99</v>
      </c>
      <c r="D8320" s="349" t="s">
        <v>10557</v>
      </c>
      <c r="E8320" s="370">
        <v>4000</v>
      </c>
      <c r="F8320" s="374" t="s">
        <v>10558</v>
      </c>
      <c r="G8320" s="350" t="s">
        <v>10559</v>
      </c>
      <c r="H8320" s="349" t="s">
        <v>1060</v>
      </c>
      <c r="I8320" s="349" t="s">
        <v>5793</v>
      </c>
      <c r="J8320" s="351" t="s">
        <v>1060</v>
      </c>
      <c r="K8320" s="352">
        <v>4</v>
      </c>
      <c r="L8320" s="353">
        <v>12</v>
      </c>
      <c r="M8320" s="377">
        <v>48000</v>
      </c>
      <c r="N8320" s="350">
        <v>4</v>
      </c>
      <c r="O8320" s="349">
        <v>6</v>
      </c>
      <c r="P8320" s="377">
        <v>24000</v>
      </c>
    </row>
    <row r="8321" spans="1:16" x14ac:dyDescent="0.2">
      <c r="A8321" s="348" t="s">
        <v>5780</v>
      </c>
      <c r="B8321" s="104" t="s">
        <v>423</v>
      </c>
      <c r="C8321" s="367" t="s">
        <v>99</v>
      </c>
      <c r="D8321" s="349" t="s">
        <v>5817</v>
      </c>
      <c r="E8321" s="370">
        <v>2000</v>
      </c>
      <c r="F8321" s="374" t="s">
        <v>10560</v>
      </c>
      <c r="G8321" s="350" t="s">
        <v>10561</v>
      </c>
      <c r="H8321" s="349" t="s">
        <v>1026</v>
      </c>
      <c r="I8321" s="349" t="s">
        <v>5793</v>
      </c>
      <c r="J8321" s="351" t="s">
        <v>1026</v>
      </c>
      <c r="K8321" s="352">
        <v>2</v>
      </c>
      <c r="L8321" s="353">
        <v>6</v>
      </c>
      <c r="M8321" s="377">
        <v>12000</v>
      </c>
      <c r="N8321" s="350">
        <v>0</v>
      </c>
      <c r="O8321" s="349">
        <v>0</v>
      </c>
      <c r="P8321" s="377">
        <v>0</v>
      </c>
    </row>
    <row r="8322" spans="1:16" x14ac:dyDescent="0.2">
      <c r="A8322" s="348" t="s">
        <v>5780</v>
      </c>
      <c r="B8322" s="104" t="s">
        <v>423</v>
      </c>
      <c r="C8322" s="367" t="s">
        <v>99</v>
      </c>
      <c r="D8322" s="349" t="s">
        <v>7361</v>
      </c>
      <c r="E8322" s="370">
        <v>3000</v>
      </c>
      <c r="F8322" s="374" t="s">
        <v>10562</v>
      </c>
      <c r="G8322" s="350" t="s">
        <v>10563</v>
      </c>
      <c r="H8322" s="349" t="s">
        <v>1026</v>
      </c>
      <c r="I8322" s="349" t="s">
        <v>5793</v>
      </c>
      <c r="J8322" s="351" t="s">
        <v>1026</v>
      </c>
      <c r="K8322" s="352">
        <v>4</v>
      </c>
      <c r="L8322" s="353">
        <v>12</v>
      </c>
      <c r="M8322" s="377">
        <v>36000</v>
      </c>
      <c r="N8322" s="350">
        <v>4</v>
      </c>
      <c r="O8322" s="349">
        <v>6</v>
      </c>
      <c r="P8322" s="377">
        <v>18000</v>
      </c>
    </row>
    <row r="8323" spans="1:16" x14ac:dyDescent="0.2">
      <c r="A8323" s="348" t="s">
        <v>5780</v>
      </c>
      <c r="B8323" s="104" t="s">
        <v>423</v>
      </c>
      <c r="C8323" s="367" t="s">
        <v>99</v>
      </c>
      <c r="D8323" s="349" t="s">
        <v>5911</v>
      </c>
      <c r="E8323" s="370">
        <v>4000</v>
      </c>
      <c r="F8323" s="374" t="s">
        <v>10564</v>
      </c>
      <c r="G8323" s="350" t="s">
        <v>10565</v>
      </c>
      <c r="H8323" s="349" t="s">
        <v>1060</v>
      </c>
      <c r="I8323" s="349" t="s">
        <v>5793</v>
      </c>
      <c r="J8323" s="351" t="s">
        <v>1060</v>
      </c>
      <c r="K8323" s="352">
        <v>2</v>
      </c>
      <c r="L8323" s="353">
        <v>6</v>
      </c>
      <c r="M8323" s="377">
        <v>23066.666666666668</v>
      </c>
      <c r="N8323" s="350">
        <v>4</v>
      </c>
      <c r="O8323" s="349">
        <v>6</v>
      </c>
      <c r="P8323" s="377">
        <v>24000</v>
      </c>
    </row>
    <row r="8324" spans="1:16" x14ac:dyDescent="0.2">
      <c r="A8324" s="348" t="s">
        <v>5780</v>
      </c>
      <c r="B8324" s="104" t="s">
        <v>423</v>
      </c>
      <c r="C8324" s="367" t="s">
        <v>99</v>
      </c>
      <c r="D8324" s="349" t="s">
        <v>4514</v>
      </c>
      <c r="E8324" s="370">
        <v>3000</v>
      </c>
      <c r="F8324" s="374" t="s">
        <v>10566</v>
      </c>
      <c r="G8324" s="350" t="s">
        <v>10567</v>
      </c>
      <c r="H8324" s="349" t="s">
        <v>5849</v>
      </c>
      <c r="I8324" s="349" t="s">
        <v>5793</v>
      </c>
      <c r="J8324" s="351" t="s">
        <v>5849</v>
      </c>
      <c r="K8324" s="352">
        <v>4</v>
      </c>
      <c r="L8324" s="353">
        <v>12</v>
      </c>
      <c r="M8324" s="377">
        <v>36000</v>
      </c>
      <c r="N8324" s="350">
        <v>4</v>
      </c>
      <c r="O8324" s="349">
        <v>6</v>
      </c>
      <c r="P8324" s="377">
        <v>18000</v>
      </c>
    </row>
    <row r="8325" spans="1:16" x14ac:dyDescent="0.2">
      <c r="A8325" s="348" t="s">
        <v>5780</v>
      </c>
      <c r="B8325" s="104" t="s">
        <v>423</v>
      </c>
      <c r="C8325" s="367" t="s">
        <v>99</v>
      </c>
      <c r="D8325" s="349" t="s">
        <v>6181</v>
      </c>
      <c r="E8325" s="370">
        <v>5000</v>
      </c>
      <c r="F8325" s="374" t="s">
        <v>10568</v>
      </c>
      <c r="G8325" s="350" t="s">
        <v>10569</v>
      </c>
      <c r="H8325" s="349" t="s">
        <v>1026</v>
      </c>
      <c r="I8325" s="349" t="s">
        <v>5793</v>
      </c>
      <c r="J8325" s="351" t="s">
        <v>1026</v>
      </c>
      <c r="K8325" s="352">
        <v>4</v>
      </c>
      <c r="L8325" s="353">
        <v>12</v>
      </c>
      <c r="M8325" s="377">
        <v>60000</v>
      </c>
      <c r="N8325" s="350">
        <v>4</v>
      </c>
      <c r="O8325" s="349">
        <v>6</v>
      </c>
      <c r="P8325" s="377">
        <v>30000</v>
      </c>
    </row>
    <row r="8326" spans="1:16" x14ac:dyDescent="0.2">
      <c r="A8326" s="348" t="s">
        <v>5780</v>
      </c>
      <c r="B8326" s="104" t="s">
        <v>423</v>
      </c>
      <c r="C8326" s="367" t="s">
        <v>99</v>
      </c>
      <c r="D8326" s="349" t="s">
        <v>5811</v>
      </c>
      <c r="E8326" s="370">
        <v>2500</v>
      </c>
      <c r="F8326" s="374" t="s">
        <v>10570</v>
      </c>
      <c r="G8326" s="350" t="s">
        <v>10571</v>
      </c>
      <c r="H8326" s="349" t="s">
        <v>10572</v>
      </c>
      <c r="I8326" s="349" t="s">
        <v>5785</v>
      </c>
      <c r="J8326" s="351" t="s">
        <v>10572</v>
      </c>
      <c r="K8326" s="352">
        <v>4</v>
      </c>
      <c r="L8326" s="353">
        <v>12</v>
      </c>
      <c r="M8326" s="377">
        <v>30000</v>
      </c>
      <c r="N8326" s="350">
        <v>4</v>
      </c>
      <c r="O8326" s="349">
        <v>6</v>
      </c>
      <c r="P8326" s="377">
        <v>15000</v>
      </c>
    </row>
    <row r="8327" spans="1:16" x14ac:dyDescent="0.2">
      <c r="A8327" s="348" t="s">
        <v>5780</v>
      </c>
      <c r="B8327" s="104" t="s">
        <v>423</v>
      </c>
      <c r="C8327" s="367" t="s">
        <v>99</v>
      </c>
      <c r="D8327" s="349" t="s">
        <v>5870</v>
      </c>
      <c r="E8327" s="370">
        <v>4000</v>
      </c>
      <c r="F8327" s="374" t="s">
        <v>10573</v>
      </c>
      <c r="G8327" s="350" t="s">
        <v>10574</v>
      </c>
      <c r="H8327" s="349" t="s">
        <v>5972</v>
      </c>
      <c r="I8327" s="349" t="s">
        <v>5793</v>
      </c>
      <c r="J8327" s="351" t="s">
        <v>5972</v>
      </c>
      <c r="K8327" s="352">
        <v>4</v>
      </c>
      <c r="L8327" s="353">
        <v>12</v>
      </c>
      <c r="M8327" s="377">
        <v>48000</v>
      </c>
      <c r="N8327" s="350">
        <v>4</v>
      </c>
      <c r="O8327" s="349">
        <v>6</v>
      </c>
      <c r="P8327" s="377">
        <v>24000</v>
      </c>
    </row>
    <row r="8328" spans="1:16" x14ac:dyDescent="0.2">
      <c r="A8328" s="348" t="s">
        <v>5780</v>
      </c>
      <c r="B8328" s="104" t="s">
        <v>423</v>
      </c>
      <c r="C8328" s="367" t="s">
        <v>99</v>
      </c>
      <c r="D8328" s="349" t="s">
        <v>5911</v>
      </c>
      <c r="E8328" s="370">
        <v>4000</v>
      </c>
      <c r="F8328" s="374" t="s">
        <v>10575</v>
      </c>
      <c r="G8328" s="350" t="s">
        <v>10576</v>
      </c>
      <c r="H8328" s="349" t="s">
        <v>1060</v>
      </c>
      <c r="I8328" s="349" t="s">
        <v>5793</v>
      </c>
      <c r="J8328" s="351" t="s">
        <v>1060</v>
      </c>
      <c r="K8328" s="352">
        <v>2</v>
      </c>
      <c r="L8328" s="353">
        <v>6</v>
      </c>
      <c r="M8328" s="377">
        <v>21200</v>
      </c>
      <c r="N8328" s="350">
        <v>4</v>
      </c>
      <c r="O8328" s="349">
        <v>6</v>
      </c>
      <c r="P8328" s="377">
        <v>24000</v>
      </c>
    </row>
    <row r="8329" spans="1:16" x14ac:dyDescent="0.2">
      <c r="A8329" s="348" t="s">
        <v>5780</v>
      </c>
      <c r="B8329" s="104" t="s">
        <v>423</v>
      </c>
      <c r="C8329" s="367" t="s">
        <v>99</v>
      </c>
      <c r="D8329" s="349" t="s">
        <v>5794</v>
      </c>
      <c r="E8329" s="370">
        <v>3000</v>
      </c>
      <c r="F8329" s="374" t="s">
        <v>10577</v>
      </c>
      <c r="G8329" s="350" t="s">
        <v>10578</v>
      </c>
      <c r="H8329" s="349" t="s">
        <v>1026</v>
      </c>
      <c r="I8329" s="349" t="s">
        <v>1028</v>
      </c>
      <c r="J8329" s="351" t="s">
        <v>1026</v>
      </c>
      <c r="K8329" s="352">
        <v>4</v>
      </c>
      <c r="L8329" s="353">
        <v>12</v>
      </c>
      <c r="M8329" s="377">
        <v>36000</v>
      </c>
      <c r="N8329" s="350">
        <v>4</v>
      </c>
      <c r="O8329" s="349">
        <v>6</v>
      </c>
      <c r="P8329" s="377">
        <v>18000</v>
      </c>
    </row>
    <row r="8330" spans="1:16" x14ac:dyDescent="0.2">
      <c r="A8330" s="348" t="s">
        <v>5780</v>
      </c>
      <c r="B8330" s="104" t="s">
        <v>423</v>
      </c>
      <c r="C8330" s="367" t="s">
        <v>99</v>
      </c>
      <c r="D8330" s="349" t="s">
        <v>5794</v>
      </c>
      <c r="E8330" s="370">
        <v>4000</v>
      </c>
      <c r="F8330" s="374" t="s">
        <v>10579</v>
      </c>
      <c r="G8330" s="350" t="s">
        <v>10580</v>
      </c>
      <c r="H8330" s="349" t="s">
        <v>5826</v>
      </c>
      <c r="I8330" s="349" t="s">
        <v>5793</v>
      </c>
      <c r="J8330" s="351" t="s">
        <v>5826</v>
      </c>
      <c r="K8330" s="352">
        <v>4</v>
      </c>
      <c r="L8330" s="353">
        <v>12</v>
      </c>
      <c r="M8330" s="377">
        <v>48000</v>
      </c>
      <c r="N8330" s="350">
        <v>4</v>
      </c>
      <c r="O8330" s="349">
        <v>6</v>
      </c>
      <c r="P8330" s="377">
        <v>24000</v>
      </c>
    </row>
    <row r="8331" spans="1:16" x14ac:dyDescent="0.2">
      <c r="A8331" s="348" t="s">
        <v>5780</v>
      </c>
      <c r="B8331" s="104" t="s">
        <v>423</v>
      </c>
      <c r="C8331" s="367" t="s">
        <v>99</v>
      </c>
      <c r="D8331" s="349" t="s">
        <v>4514</v>
      </c>
      <c r="E8331" s="370">
        <v>4000</v>
      </c>
      <c r="F8331" s="374" t="s">
        <v>10581</v>
      </c>
      <c r="G8331" s="350" t="s">
        <v>10582</v>
      </c>
      <c r="H8331" s="349" t="s">
        <v>5972</v>
      </c>
      <c r="I8331" s="349" t="s">
        <v>5793</v>
      </c>
      <c r="J8331" s="351" t="s">
        <v>5972</v>
      </c>
      <c r="K8331" s="352">
        <v>4</v>
      </c>
      <c r="L8331" s="353">
        <v>12</v>
      </c>
      <c r="M8331" s="377">
        <v>48000</v>
      </c>
      <c r="N8331" s="350">
        <v>4</v>
      </c>
      <c r="O8331" s="349">
        <v>6</v>
      </c>
      <c r="P8331" s="377">
        <v>24000</v>
      </c>
    </row>
    <row r="8332" spans="1:16" x14ac:dyDescent="0.2">
      <c r="A8332" s="348" t="s">
        <v>5780</v>
      </c>
      <c r="B8332" s="104" t="s">
        <v>423</v>
      </c>
      <c r="C8332" s="367" t="s">
        <v>99</v>
      </c>
      <c r="D8332" s="349" t="s">
        <v>5863</v>
      </c>
      <c r="E8332" s="370">
        <v>3500</v>
      </c>
      <c r="F8332" s="374" t="s">
        <v>10583</v>
      </c>
      <c r="G8332" s="350" t="s">
        <v>10584</v>
      </c>
      <c r="H8332" s="349" t="s">
        <v>5821</v>
      </c>
      <c r="I8332" s="349" t="s">
        <v>5793</v>
      </c>
      <c r="J8332" s="351" t="s">
        <v>5821</v>
      </c>
      <c r="K8332" s="352">
        <v>4</v>
      </c>
      <c r="L8332" s="353">
        <v>10</v>
      </c>
      <c r="M8332" s="377">
        <v>35000</v>
      </c>
      <c r="N8332" s="350">
        <v>0</v>
      </c>
      <c r="O8332" s="349">
        <v>0</v>
      </c>
      <c r="P8332" s="377">
        <v>0</v>
      </c>
    </row>
    <row r="8333" spans="1:16" x14ac:dyDescent="0.2">
      <c r="A8333" s="348" t="s">
        <v>5780</v>
      </c>
      <c r="B8333" s="104" t="s">
        <v>423</v>
      </c>
      <c r="C8333" s="367" t="s">
        <v>99</v>
      </c>
      <c r="D8333" s="349" t="s">
        <v>10585</v>
      </c>
      <c r="E8333" s="370">
        <v>5000</v>
      </c>
      <c r="F8333" s="374" t="s">
        <v>10586</v>
      </c>
      <c r="G8333" s="350" t="s">
        <v>10587</v>
      </c>
      <c r="H8333" s="349" t="s">
        <v>1026</v>
      </c>
      <c r="I8333" s="349" t="s">
        <v>5793</v>
      </c>
      <c r="J8333" s="351" t="s">
        <v>1026</v>
      </c>
      <c r="K8333" s="352">
        <v>1</v>
      </c>
      <c r="L8333" s="353">
        <v>3</v>
      </c>
      <c r="M8333" s="377">
        <v>15000</v>
      </c>
      <c r="N8333" s="350">
        <v>0</v>
      </c>
      <c r="O8333" s="349">
        <v>0</v>
      </c>
      <c r="P8333" s="377">
        <v>0</v>
      </c>
    </row>
    <row r="8334" spans="1:16" x14ac:dyDescent="0.2">
      <c r="A8334" s="348" t="s">
        <v>5780</v>
      </c>
      <c r="B8334" s="104" t="s">
        <v>423</v>
      </c>
      <c r="C8334" s="367" t="s">
        <v>99</v>
      </c>
      <c r="D8334" s="349" t="s">
        <v>5849</v>
      </c>
      <c r="E8334" s="370">
        <v>4000</v>
      </c>
      <c r="F8334" s="374" t="s">
        <v>10588</v>
      </c>
      <c r="G8334" s="350" t="s">
        <v>10589</v>
      </c>
      <c r="H8334" s="349" t="s">
        <v>5825</v>
      </c>
      <c r="I8334" s="349" t="s">
        <v>5793</v>
      </c>
      <c r="J8334" s="351" t="s">
        <v>5825</v>
      </c>
      <c r="K8334" s="352">
        <v>2</v>
      </c>
      <c r="L8334" s="353">
        <v>5</v>
      </c>
      <c r="M8334" s="377">
        <v>19466.666666666668</v>
      </c>
      <c r="N8334" s="350">
        <v>4</v>
      </c>
      <c r="O8334" s="349">
        <v>6</v>
      </c>
      <c r="P8334" s="377">
        <v>24000</v>
      </c>
    </row>
    <row r="8335" spans="1:16" x14ac:dyDescent="0.2">
      <c r="A8335" s="348" t="s">
        <v>5780</v>
      </c>
      <c r="B8335" s="104" t="s">
        <v>423</v>
      </c>
      <c r="C8335" s="367" t="s">
        <v>99</v>
      </c>
      <c r="D8335" s="349" t="s">
        <v>5790</v>
      </c>
      <c r="E8335" s="370">
        <v>4000</v>
      </c>
      <c r="F8335" s="374" t="s">
        <v>10590</v>
      </c>
      <c r="G8335" s="350" t="s">
        <v>10591</v>
      </c>
      <c r="H8335" s="349" t="s">
        <v>1060</v>
      </c>
      <c r="I8335" s="349" t="s">
        <v>5793</v>
      </c>
      <c r="J8335" s="351" t="s">
        <v>1060</v>
      </c>
      <c r="K8335" s="352">
        <v>4</v>
      </c>
      <c r="L8335" s="353">
        <v>7</v>
      </c>
      <c r="M8335" s="377">
        <v>28000</v>
      </c>
      <c r="N8335" s="350">
        <v>0</v>
      </c>
      <c r="O8335" s="349">
        <v>0</v>
      </c>
      <c r="P8335" s="377">
        <v>0</v>
      </c>
    </row>
    <row r="8336" spans="1:16" x14ac:dyDescent="0.2">
      <c r="A8336" s="348" t="s">
        <v>5780</v>
      </c>
      <c r="B8336" s="104" t="s">
        <v>423</v>
      </c>
      <c r="C8336" s="367" t="s">
        <v>99</v>
      </c>
      <c r="D8336" s="349" t="s">
        <v>5797</v>
      </c>
      <c r="E8336" s="370">
        <v>3000</v>
      </c>
      <c r="F8336" s="374" t="s">
        <v>10590</v>
      </c>
      <c r="G8336" s="350" t="s">
        <v>10591</v>
      </c>
      <c r="H8336" s="349" t="s">
        <v>1060</v>
      </c>
      <c r="I8336" s="349" t="s">
        <v>5793</v>
      </c>
      <c r="J8336" s="351" t="s">
        <v>1060</v>
      </c>
      <c r="K8336" s="352">
        <v>2</v>
      </c>
      <c r="L8336" s="353">
        <v>5</v>
      </c>
      <c r="M8336" s="377">
        <v>14600</v>
      </c>
      <c r="N8336" s="350">
        <v>4</v>
      </c>
      <c r="O8336" s="349">
        <v>6</v>
      </c>
      <c r="P8336" s="377">
        <v>18000</v>
      </c>
    </row>
    <row r="8337" spans="1:16" x14ac:dyDescent="0.2">
      <c r="A8337" s="348" t="s">
        <v>5780</v>
      </c>
      <c r="B8337" s="104" t="s">
        <v>423</v>
      </c>
      <c r="C8337" s="367" t="s">
        <v>99</v>
      </c>
      <c r="D8337" s="349" t="s">
        <v>5794</v>
      </c>
      <c r="E8337" s="370">
        <v>4000</v>
      </c>
      <c r="F8337" s="374" t="s">
        <v>10592</v>
      </c>
      <c r="G8337" s="350" t="s">
        <v>10593</v>
      </c>
      <c r="H8337" s="349" t="s">
        <v>1026</v>
      </c>
      <c r="I8337" s="349" t="s">
        <v>5793</v>
      </c>
      <c r="J8337" s="351" t="s">
        <v>1026</v>
      </c>
      <c r="K8337" s="352">
        <v>3</v>
      </c>
      <c r="L8337" s="353">
        <v>7</v>
      </c>
      <c r="M8337" s="377">
        <v>28000</v>
      </c>
      <c r="N8337" s="350">
        <v>0</v>
      </c>
      <c r="O8337" s="349">
        <v>0</v>
      </c>
      <c r="P8337" s="377">
        <v>0</v>
      </c>
    </row>
    <row r="8338" spans="1:16" x14ac:dyDescent="0.2">
      <c r="A8338" s="348" t="s">
        <v>5780</v>
      </c>
      <c r="B8338" s="104" t="s">
        <v>423</v>
      </c>
      <c r="C8338" s="367" t="s">
        <v>99</v>
      </c>
      <c r="D8338" s="349" t="s">
        <v>5870</v>
      </c>
      <c r="E8338" s="370">
        <v>3500</v>
      </c>
      <c r="F8338" s="374" t="s">
        <v>10594</v>
      </c>
      <c r="G8338" s="350" t="s">
        <v>10595</v>
      </c>
      <c r="H8338" s="349" t="s">
        <v>6035</v>
      </c>
      <c r="I8338" s="349" t="s">
        <v>5793</v>
      </c>
      <c r="J8338" s="351" t="s">
        <v>6035</v>
      </c>
      <c r="K8338" s="352">
        <v>4</v>
      </c>
      <c r="L8338" s="353">
        <v>12</v>
      </c>
      <c r="M8338" s="377">
        <v>42000</v>
      </c>
      <c r="N8338" s="350">
        <v>4</v>
      </c>
      <c r="O8338" s="349">
        <v>6</v>
      </c>
      <c r="P8338" s="377">
        <v>21000</v>
      </c>
    </row>
    <row r="8339" spans="1:16" x14ac:dyDescent="0.2">
      <c r="A8339" s="348" t="s">
        <v>5780</v>
      </c>
      <c r="B8339" s="104" t="s">
        <v>423</v>
      </c>
      <c r="C8339" s="367" t="s">
        <v>99</v>
      </c>
      <c r="D8339" s="349" t="s">
        <v>5817</v>
      </c>
      <c r="E8339" s="370">
        <v>2250</v>
      </c>
      <c r="F8339" s="374" t="s">
        <v>10596</v>
      </c>
      <c r="G8339" s="350" t="s">
        <v>10597</v>
      </c>
      <c r="H8339" s="349" t="s">
        <v>1026</v>
      </c>
      <c r="I8339" s="349" t="s">
        <v>5793</v>
      </c>
      <c r="J8339" s="351" t="s">
        <v>1026</v>
      </c>
      <c r="K8339" s="352">
        <v>3</v>
      </c>
      <c r="L8339" s="353">
        <v>7</v>
      </c>
      <c r="M8339" s="377">
        <v>15750</v>
      </c>
      <c r="N8339" s="350">
        <v>0</v>
      </c>
      <c r="O8339" s="349">
        <v>0</v>
      </c>
      <c r="P8339" s="377">
        <v>0</v>
      </c>
    </row>
    <row r="8340" spans="1:16" x14ac:dyDescent="0.2">
      <c r="A8340" s="348" t="s">
        <v>5780</v>
      </c>
      <c r="B8340" s="104" t="s">
        <v>423</v>
      </c>
      <c r="C8340" s="367" t="s">
        <v>99</v>
      </c>
      <c r="D8340" s="349" t="s">
        <v>4514</v>
      </c>
      <c r="E8340" s="370">
        <v>3000</v>
      </c>
      <c r="F8340" s="374" t="s">
        <v>10598</v>
      </c>
      <c r="G8340" s="350" t="s">
        <v>10599</v>
      </c>
      <c r="H8340" s="349" t="s">
        <v>4514</v>
      </c>
      <c r="I8340" s="349" t="s">
        <v>5793</v>
      </c>
      <c r="J8340" s="351" t="s">
        <v>4514</v>
      </c>
      <c r="K8340" s="352">
        <v>4</v>
      </c>
      <c r="L8340" s="353">
        <v>12</v>
      </c>
      <c r="M8340" s="377">
        <v>36000</v>
      </c>
      <c r="N8340" s="350">
        <v>4</v>
      </c>
      <c r="O8340" s="349">
        <v>6</v>
      </c>
      <c r="P8340" s="377">
        <v>18000</v>
      </c>
    </row>
    <row r="8341" spans="1:16" x14ac:dyDescent="0.2">
      <c r="A8341" s="348" t="s">
        <v>5780</v>
      </c>
      <c r="B8341" s="104" t="s">
        <v>423</v>
      </c>
      <c r="C8341" s="367" t="s">
        <v>99</v>
      </c>
      <c r="D8341" s="349" t="s">
        <v>10600</v>
      </c>
      <c r="E8341" s="370">
        <v>6000</v>
      </c>
      <c r="F8341" s="374" t="s">
        <v>10601</v>
      </c>
      <c r="G8341" s="350" t="s">
        <v>10602</v>
      </c>
      <c r="H8341" s="349" t="s">
        <v>10603</v>
      </c>
      <c r="I8341" s="349" t="s">
        <v>5785</v>
      </c>
      <c r="J8341" s="351" t="s">
        <v>10603</v>
      </c>
      <c r="K8341" s="352">
        <v>4</v>
      </c>
      <c r="L8341" s="353">
        <v>12</v>
      </c>
      <c r="M8341" s="377">
        <v>72000</v>
      </c>
      <c r="N8341" s="350">
        <v>4</v>
      </c>
      <c r="O8341" s="349">
        <v>6</v>
      </c>
      <c r="P8341" s="377">
        <v>36000</v>
      </c>
    </row>
    <row r="8342" spans="1:16" x14ac:dyDescent="0.2">
      <c r="A8342" s="348" t="s">
        <v>5780</v>
      </c>
      <c r="B8342" s="104" t="s">
        <v>423</v>
      </c>
      <c r="C8342" s="367" t="s">
        <v>99</v>
      </c>
      <c r="D8342" s="349" t="s">
        <v>5811</v>
      </c>
      <c r="E8342" s="370">
        <v>3000</v>
      </c>
      <c r="F8342" s="374" t="s">
        <v>10604</v>
      </c>
      <c r="G8342" s="350" t="s">
        <v>10605</v>
      </c>
      <c r="H8342" s="349" t="s">
        <v>1026</v>
      </c>
      <c r="I8342" s="349" t="s">
        <v>5793</v>
      </c>
      <c r="J8342" s="351" t="s">
        <v>1026</v>
      </c>
      <c r="K8342" s="352">
        <v>1</v>
      </c>
      <c r="L8342" s="353">
        <v>3</v>
      </c>
      <c r="M8342" s="377">
        <v>8200</v>
      </c>
      <c r="N8342" s="350">
        <v>4</v>
      </c>
      <c r="O8342" s="349">
        <v>6</v>
      </c>
      <c r="P8342" s="377">
        <v>18000</v>
      </c>
    </row>
    <row r="8343" spans="1:16" x14ac:dyDescent="0.2">
      <c r="A8343" s="348" t="s">
        <v>5780</v>
      </c>
      <c r="B8343" s="104" t="s">
        <v>423</v>
      </c>
      <c r="C8343" s="367" t="s">
        <v>99</v>
      </c>
      <c r="D8343" s="349" t="s">
        <v>4514</v>
      </c>
      <c r="E8343" s="370">
        <v>4000</v>
      </c>
      <c r="F8343" s="374" t="s">
        <v>10606</v>
      </c>
      <c r="G8343" s="350" t="s">
        <v>10607</v>
      </c>
      <c r="H8343" s="349" t="s">
        <v>5852</v>
      </c>
      <c r="I8343" s="349" t="s">
        <v>5793</v>
      </c>
      <c r="J8343" s="351" t="s">
        <v>5852</v>
      </c>
      <c r="K8343" s="352">
        <v>4</v>
      </c>
      <c r="L8343" s="353">
        <v>12</v>
      </c>
      <c r="M8343" s="377">
        <v>48000</v>
      </c>
      <c r="N8343" s="350">
        <v>4</v>
      </c>
      <c r="O8343" s="349">
        <v>6</v>
      </c>
      <c r="P8343" s="377">
        <v>24000</v>
      </c>
    </row>
    <row r="8344" spans="1:16" x14ac:dyDescent="0.2">
      <c r="A8344" s="348" t="s">
        <v>5780</v>
      </c>
      <c r="B8344" s="104" t="s">
        <v>423</v>
      </c>
      <c r="C8344" s="367" t="s">
        <v>99</v>
      </c>
      <c r="D8344" s="349" t="s">
        <v>5863</v>
      </c>
      <c r="E8344" s="370">
        <v>4000</v>
      </c>
      <c r="F8344" s="374" t="s">
        <v>10608</v>
      </c>
      <c r="G8344" s="350" t="s">
        <v>10609</v>
      </c>
      <c r="H8344" s="349" t="s">
        <v>5875</v>
      </c>
      <c r="I8344" s="349" t="s">
        <v>5793</v>
      </c>
      <c r="J8344" s="351" t="s">
        <v>5875</v>
      </c>
      <c r="K8344" s="352">
        <v>4</v>
      </c>
      <c r="L8344" s="353">
        <v>12</v>
      </c>
      <c r="M8344" s="377">
        <v>48000</v>
      </c>
      <c r="N8344" s="350">
        <v>4</v>
      </c>
      <c r="O8344" s="349">
        <v>6</v>
      </c>
      <c r="P8344" s="377">
        <v>24000</v>
      </c>
    </row>
    <row r="8345" spans="1:16" x14ac:dyDescent="0.2">
      <c r="A8345" s="348" t="s">
        <v>5780</v>
      </c>
      <c r="B8345" s="104" t="s">
        <v>423</v>
      </c>
      <c r="C8345" s="367" t="s">
        <v>99</v>
      </c>
      <c r="D8345" s="349" t="s">
        <v>5977</v>
      </c>
      <c r="E8345" s="370">
        <v>6000</v>
      </c>
      <c r="F8345" s="374" t="s">
        <v>10610</v>
      </c>
      <c r="G8345" s="350" t="s">
        <v>10611</v>
      </c>
      <c r="H8345" s="349" t="s">
        <v>1026</v>
      </c>
      <c r="I8345" s="349" t="s">
        <v>5793</v>
      </c>
      <c r="J8345" s="351" t="s">
        <v>1026</v>
      </c>
      <c r="K8345" s="352">
        <v>4</v>
      </c>
      <c r="L8345" s="353">
        <v>12</v>
      </c>
      <c r="M8345" s="377">
        <v>72000</v>
      </c>
      <c r="N8345" s="350">
        <v>4</v>
      </c>
      <c r="O8345" s="349">
        <v>6</v>
      </c>
      <c r="P8345" s="377">
        <v>36000</v>
      </c>
    </row>
    <row r="8346" spans="1:16" x14ac:dyDescent="0.2">
      <c r="A8346" s="348" t="s">
        <v>5780</v>
      </c>
      <c r="B8346" s="104" t="s">
        <v>423</v>
      </c>
      <c r="C8346" s="367" t="s">
        <v>99</v>
      </c>
      <c r="D8346" s="349" t="s">
        <v>10189</v>
      </c>
      <c r="E8346" s="370">
        <v>5000</v>
      </c>
      <c r="F8346" s="374" t="s">
        <v>10612</v>
      </c>
      <c r="G8346" s="350" t="s">
        <v>10613</v>
      </c>
      <c r="H8346" s="349" t="s">
        <v>5794</v>
      </c>
      <c r="I8346" s="349" t="s">
        <v>5793</v>
      </c>
      <c r="J8346" s="351" t="s">
        <v>5794</v>
      </c>
      <c r="K8346" s="352">
        <v>4</v>
      </c>
      <c r="L8346" s="353">
        <v>8</v>
      </c>
      <c r="M8346" s="377">
        <v>40000</v>
      </c>
      <c r="N8346" s="350">
        <v>0</v>
      </c>
      <c r="O8346" s="349">
        <v>0</v>
      </c>
      <c r="P8346" s="377">
        <v>0</v>
      </c>
    </row>
    <row r="8347" spans="1:16" x14ac:dyDescent="0.2">
      <c r="A8347" s="348" t="s">
        <v>5780</v>
      </c>
      <c r="B8347" s="104" t="s">
        <v>423</v>
      </c>
      <c r="C8347" s="367" t="s">
        <v>99</v>
      </c>
      <c r="D8347" s="349" t="s">
        <v>9863</v>
      </c>
      <c r="E8347" s="370">
        <v>6000</v>
      </c>
      <c r="F8347" s="374" t="s">
        <v>10612</v>
      </c>
      <c r="G8347" s="350" t="s">
        <v>10613</v>
      </c>
      <c r="H8347" s="349" t="s">
        <v>1026</v>
      </c>
      <c r="I8347" s="349" t="s">
        <v>5793</v>
      </c>
      <c r="J8347" s="351" t="s">
        <v>1026</v>
      </c>
      <c r="K8347" s="352">
        <v>2</v>
      </c>
      <c r="L8347" s="353">
        <v>4</v>
      </c>
      <c r="M8347" s="377">
        <v>23600</v>
      </c>
      <c r="N8347" s="350">
        <v>4</v>
      </c>
      <c r="O8347" s="349">
        <v>6</v>
      </c>
      <c r="P8347" s="377">
        <v>36000</v>
      </c>
    </row>
    <row r="8348" spans="1:16" x14ac:dyDescent="0.2">
      <c r="A8348" s="348" t="s">
        <v>5780</v>
      </c>
      <c r="B8348" s="104" t="s">
        <v>423</v>
      </c>
      <c r="C8348" s="367" t="s">
        <v>99</v>
      </c>
      <c r="D8348" s="349" t="s">
        <v>5863</v>
      </c>
      <c r="E8348" s="370">
        <v>4000</v>
      </c>
      <c r="F8348" s="374" t="s">
        <v>10614</v>
      </c>
      <c r="G8348" s="350" t="s">
        <v>10615</v>
      </c>
      <c r="H8348" s="349" t="s">
        <v>5821</v>
      </c>
      <c r="I8348" s="349" t="s">
        <v>5793</v>
      </c>
      <c r="J8348" s="351" t="s">
        <v>5821</v>
      </c>
      <c r="K8348" s="352">
        <v>4</v>
      </c>
      <c r="L8348" s="353">
        <v>12</v>
      </c>
      <c r="M8348" s="377">
        <v>48000</v>
      </c>
      <c r="N8348" s="350">
        <v>4</v>
      </c>
      <c r="O8348" s="349">
        <v>6</v>
      </c>
      <c r="P8348" s="377">
        <v>24000</v>
      </c>
    </row>
    <row r="8349" spans="1:16" x14ac:dyDescent="0.2">
      <c r="A8349" s="348" t="s">
        <v>5780</v>
      </c>
      <c r="B8349" s="104" t="s">
        <v>423</v>
      </c>
      <c r="C8349" s="367" t="s">
        <v>99</v>
      </c>
      <c r="D8349" s="349" t="s">
        <v>5911</v>
      </c>
      <c r="E8349" s="370">
        <v>4000</v>
      </c>
      <c r="F8349" s="374" t="s">
        <v>10616</v>
      </c>
      <c r="G8349" s="350" t="s">
        <v>10617</v>
      </c>
      <c r="H8349" s="349" t="s">
        <v>1895</v>
      </c>
      <c r="I8349" s="349" t="s">
        <v>5793</v>
      </c>
      <c r="J8349" s="351" t="s">
        <v>1895</v>
      </c>
      <c r="K8349" s="352">
        <v>2</v>
      </c>
      <c r="L8349" s="353">
        <v>6</v>
      </c>
      <c r="M8349" s="377">
        <v>23066.666666666668</v>
      </c>
      <c r="N8349" s="350">
        <v>4</v>
      </c>
      <c r="O8349" s="349">
        <v>6</v>
      </c>
      <c r="P8349" s="377">
        <v>24000</v>
      </c>
    </row>
    <row r="8350" spans="1:16" x14ac:dyDescent="0.2">
      <c r="A8350" s="348" t="s">
        <v>5780</v>
      </c>
      <c r="B8350" s="104" t="s">
        <v>423</v>
      </c>
      <c r="C8350" s="367" t="s">
        <v>99</v>
      </c>
      <c r="D8350" s="349" t="s">
        <v>5790</v>
      </c>
      <c r="E8350" s="370">
        <v>4000</v>
      </c>
      <c r="F8350" s="374" t="s">
        <v>10618</v>
      </c>
      <c r="G8350" s="350" t="s">
        <v>10619</v>
      </c>
      <c r="H8350" s="349" t="s">
        <v>1060</v>
      </c>
      <c r="I8350" s="349" t="s">
        <v>5793</v>
      </c>
      <c r="J8350" s="351" t="s">
        <v>1060</v>
      </c>
      <c r="K8350" s="352">
        <v>4</v>
      </c>
      <c r="L8350" s="353">
        <v>12</v>
      </c>
      <c r="M8350" s="377">
        <v>48000</v>
      </c>
      <c r="N8350" s="350">
        <v>4</v>
      </c>
      <c r="O8350" s="349">
        <v>6</v>
      </c>
      <c r="P8350" s="377">
        <v>24000</v>
      </c>
    </row>
    <row r="8351" spans="1:16" x14ac:dyDescent="0.2">
      <c r="A8351" s="348" t="s">
        <v>5780</v>
      </c>
      <c r="B8351" s="104" t="s">
        <v>423</v>
      </c>
      <c r="C8351" s="367" t="s">
        <v>99</v>
      </c>
      <c r="D8351" s="349" t="s">
        <v>5863</v>
      </c>
      <c r="E8351" s="370">
        <v>4000</v>
      </c>
      <c r="F8351" s="374" t="s">
        <v>10620</v>
      </c>
      <c r="G8351" s="350" t="s">
        <v>10621</v>
      </c>
      <c r="H8351" s="349" t="s">
        <v>5863</v>
      </c>
      <c r="I8351" s="349" t="s">
        <v>5793</v>
      </c>
      <c r="J8351" s="351" t="s">
        <v>5863</v>
      </c>
      <c r="K8351" s="352">
        <v>4</v>
      </c>
      <c r="L8351" s="353">
        <v>12</v>
      </c>
      <c r="M8351" s="377">
        <v>48000</v>
      </c>
      <c r="N8351" s="350">
        <v>4</v>
      </c>
      <c r="O8351" s="349">
        <v>6</v>
      </c>
      <c r="P8351" s="377">
        <v>24000</v>
      </c>
    </row>
    <row r="8352" spans="1:16" x14ac:dyDescent="0.2">
      <c r="A8352" s="348" t="s">
        <v>5780</v>
      </c>
      <c r="B8352" s="104" t="s">
        <v>423</v>
      </c>
      <c r="C8352" s="367" t="s">
        <v>99</v>
      </c>
      <c r="D8352" s="349" t="s">
        <v>7248</v>
      </c>
      <c r="E8352" s="370">
        <v>3000</v>
      </c>
      <c r="F8352" s="374" t="s">
        <v>10622</v>
      </c>
      <c r="G8352" s="350" t="s">
        <v>10623</v>
      </c>
      <c r="H8352" s="349" t="s">
        <v>10572</v>
      </c>
      <c r="I8352" s="349" t="s">
        <v>5785</v>
      </c>
      <c r="J8352" s="351" t="s">
        <v>10572</v>
      </c>
      <c r="K8352" s="352">
        <v>2</v>
      </c>
      <c r="L8352" s="353">
        <v>6</v>
      </c>
      <c r="M8352" s="377">
        <v>16500</v>
      </c>
      <c r="N8352" s="350">
        <v>4</v>
      </c>
      <c r="O8352" s="349">
        <v>6</v>
      </c>
      <c r="P8352" s="377">
        <v>18000</v>
      </c>
    </row>
    <row r="8353" spans="1:16" x14ac:dyDescent="0.2">
      <c r="A8353" s="348" t="s">
        <v>5780</v>
      </c>
      <c r="B8353" s="104" t="s">
        <v>423</v>
      </c>
      <c r="C8353" s="367" t="s">
        <v>99</v>
      </c>
      <c r="D8353" s="349" t="s">
        <v>5794</v>
      </c>
      <c r="E8353" s="370">
        <v>4000</v>
      </c>
      <c r="F8353" s="374" t="s">
        <v>10624</v>
      </c>
      <c r="G8353" s="350" t="s">
        <v>10625</v>
      </c>
      <c r="H8353" s="349" t="s">
        <v>1026</v>
      </c>
      <c r="I8353" s="349" t="s">
        <v>5793</v>
      </c>
      <c r="J8353" s="351" t="s">
        <v>1026</v>
      </c>
      <c r="K8353" s="352">
        <v>4</v>
      </c>
      <c r="L8353" s="353">
        <v>12</v>
      </c>
      <c r="M8353" s="377">
        <v>48000</v>
      </c>
      <c r="N8353" s="350">
        <v>4</v>
      </c>
      <c r="O8353" s="349">
        <v>6</v>
      </c>
      <c r="P8353" s="377">
        <v>24000</v>
      </c>
    </row>
    <row r="8354" spans="1:16" x14ac:dyDescent="0.2">
      <c r="A8354" s="348" t="s">
        <v>5780</v>
      </c>
      <c r="B8354" s="104" t="s">
        <v>423</v>
      </c>
      <c r="C8354" s="367" t="s">
        <v>99</v>
      </c>
      <c r="D8354" s="349" t="s">
        <v>5817</v>
      </c>
      <c r="E8354" s="370">
        <v>4000</v>
      </c>
      <c r="F8354" s="374" t="s">
        <v>10626</v>
      </c>
      <c r="G8354" s="350" t="s">
        <v>10627</v>
      </c>
      <c r="H8354" s="349" t="s">
        <v>5875</v>
      </c>
      <c r="I8354" s="349" t="s">
        <v>5793</v>
      </c>
      <c r="J8354" s="351" t="s">
        <v>5875</v>
      </c>
      <c r="K8354" s="352">
        <v>4</v>
      </c>
      <c r="L8354" s="353">
        <v>12</v>
      </c>
      <c r="M8354" s="377">
        <v>48000</v>
      </c>
      <c r="N8354" s="350">
        <v>4</v>
      </c>
      <c r="O8354" s="349">
        <v>6</v>
      </c>
      <c r="P8354" s="377">
        <v>24000</v>
      </c>
    </row>
    <row r="8355" spans="1:16" x14ac:dyDescent="0.2">
      <c r="A8355" s="348" t="s">
        <v>5780</v>
      </c>
      <c r="B8355" s="104" t="s">
        <v>423</v>
      </c>
      <c r="C8355" s="367" t="s">
        <v>99</v>
      </c>
      <c r="D8355" s="349" t="s">
        <v>7130</v>
      </c>
      <c r="E8355" s="370">
        <v>4000</v>
      </c>
      <c r="F8355" s="374" t="s">
        <v>10628</v>
      </c>
      <c r="G8355" s="350" t="s">
        <v>10629</v>
      </c>
      <c r="H8355" s="349" t="s">
        <v>5825</v>
      </c>
      <c r="I8355" s="349" t="s">
        <v>5793</v>
      </c>
      <c r="J8355" s="351" t="s">
        <v>5825</v>
      </c>
      <c r="K8355" s="352">
        <v>2</v>
      </c>
      <c r="L8355" s="353">
        <v>4</v>
      </c>
      <c r="M8355" s="377">
        <v>16000</v>
      </c>
      <c r="N8355" s="350">
        <v>4</v>
      </c>
      <c r="O8355" s="349">
        <v>6</v>
      </c>
      <c r="P8355" s="377">
        <v>24000</v>
      </c>
    </row>
    <row r="8356" spans="1:16" x14ac:dyDescent="0.2">
      <c r="A8356" s="348" t="s">
        <v>5780</v>
      </c>
      <c r="B8356" s="104" t="s">
        <v>423</v>
      </c>
      <c r="C8356" s="367" t="s">
        <v>99</v>
      </c>
      <c r="D8356" s="349" t="s">
        <v>5811</v>
      </c>
      <c r="E8356" s="370">
        <v>2000</v>
      </c>
      <c r="F8356" s="374" t="s">
        <v>10630</v>
      </c>
      <c r="G8356" s="350" t="s">
        <v>10631</v>
      </c>
      <c r="H8356" s="349" t="s">
        <v>10632</v>
      </c>
      <c r="I8356" s="349" t="s">
        <v>5814</v>
      </c>
      <c r="J8356" s="351" t="s">
        <v>10632</v>
      </c>
      <c r="K8356" s="352">
        <v>4</v>
      </c>
      <c r="L8356" s="353">
        <v>12</v>
      </c>
      <c r="M8356" s="377">
        <v>24000</v>
      </c>
      <c r="N8356" s="350">
        <v>4</v>
      </c>
      <c r="O8356" s="349">
        <v>6</v>
      </c>
      <c r="P8356" s="377">
        <v>12000</v>
      </c>
    </row>
    <row r="8357" spans="1:16" x14ac:dyDescent="0.2">
      <c r="A8357" s="348" t="s">
        <v>5780</v>
      </c>
      <c r="B8357" s="104" t="s">
        <v>423</v>
      </c>
      <c r="C8357" s="367" t="s">
        <v>99</v>
      </c>
      <c r="D8357" s="349" t="s">
        <v>5880</v>
      </c>
      <c r="E8357" s="370">
        <v>4000</v>
      </c>
      <c r="F8357" s="374" t="s">
        <v>10633</v>
      </c>
      <c r="G8357" s="350" t="s">
        <v>10634</v>
      </c>
      <c r="H8357" s="349" t="s">
        <v>1026</v>
      </c>
      <c r="I8357" s="349" t="s">
        <v>5793</v>
      </c>
      <c r="J8357" s="351" t="s">
        <v>1026</v>
      </c>
      <c r="K8357" s="352">
        <v>4</v>
      </c>
      <c r="L8357" s="353">
        <v>12</v>
      </c>
      <c r="M8357" s="377">
        <v>48000</v>
      </c>
      <c r="N8357" s="350">
        <v>0</v>
      </c>
      <c r="O8357" s="349">
        <v>0</v>
      </c>
      <c r="P8357" s="377">
        <v>0</v>
      </c>
    </row>
    <row r="8358" spans="1:16" x14ac:dyDescent="0.2">
      <c r="A8358" s="348" t="s">
        <v>5780</v>
      </c>
      <c r="B8358" s="104" t="s">
        <v>423</v>
      </c>
      <c r="C8358" s="367" t="s">
        <v>99</v>
      </c>
      <c r="D8358" s="349" t="s">
        <v>5863</v>
      </c>
      <c r="E8358" s="370">
        <v>3500</v>
      </c>
      <c r="F8358" s="374" t="s">
        <v>10635</v>
      </c>
      <c r="G8358" s="350" t="s">
        <v>10636</v>
      </c>
      <c r="H8358" s="349" t="s">
        <v>5821</v>
      </c>
      <c r="I8358" s="349" t="s">
        <v>5793</v>
      </c>
      <c r="J8358" s="351" t="s">
        <v>5821</v>
      </c>
      <c r="K8358" s="352">
        <v>4</v>
      </c>
      <c r="L8358" s="353">
        <v>12</v>
      </c>
      <c r="M8358" s="377">
        <v>42000</v>
      </c>
      <c r="N8358" s="350">
        <v>4</v>
      </c>
      <c r="O8358" s="349">
        <v>6</v>
      </c>
      <c r="P8358" s="377">
        <v>21000</v>
      </c>
    </row>
    <row r="8359" spans="1:16" x14ac:dyDescent="0.2">
      <c r="A8359" s="348" t="s">
        <v>5780</v>
      </c>
      <c r="B8359" s="104" t="s">
        <v>423</v>
      </c>
      <c r="C8359" s="367" t="s">
        <v>99</v>
      </c>
      <c r="D8359" s="349" t="s">
        <v>5870</v>
      </c>
      <c r="E8359" s="370">
        <v>4000</v>
      </c>
      <c r="F8359" s="374" t="s">
        <v>10637</v>
      </c>
      <c r="G8359" s="350" t="s">
        <v>10638</v>
      </c>
      <c r="H8359" s="349" t="s">
        <v>6016</v>
      </c>
      <c r="I8359" s="349" t="s">
        <v>5793</v>
      </c>
      <c r="J8359" s="351" t="s">
        <v>6016</v>
      </c>
      <c r="K8359" s="352">
        <v>1</v>
      </c>
      <c r="L8359" s="353">
        <v>1</v>
      </c>
      <c r="M8359" s="377">
        <v>4000</v>
      </c>
      <c r="N8359" s="350">
        <v>0</v>
      </c>
      <c r="O8359" s="349">
        <v>0</v>
      </c>
      <c r="P8359" s="377">
        <v>0</v>
      </c>
    </row>
    <row r="8360" spans="1:16" x14ac:dyDescent="0.2">
      <c r="A8360" s="348" t="s">
        <v>5780</v>
      </c>
      <c r="B8360" s="104" t="s">
        <v>423</v>
      </c>
      <c r="C8360" s="367" t="s">
        <v>99</v>
      </c>
      <c r="D8360" s="349" t="s">
        <v>10639</v>
      </c>
      <c r="E8360" s="370">
        <v>8000</v>
      </c>
      <c r="F8360" s="374" t="s">
        <v>10640</v>
      </c>
      <c r="G8360" s="350" t="s">
        <v>10641</v>
      </c>
      <c r="H8360" s="349" t="s">
        <v>10642</v>
      </c>
      <c r="I8360" s="349" t="s">
        <v>5793</v>
      </c>
      <c r="J8360" s="351" t="s">
        <v>10642</v>
      </c>
      <c r="K8360" s="352">
        <v>4</v>
      </c>
      <c r="L8360" s="353">
        <v>12</v>
      </c>
      <c r="M8360" s="377">
        <v>96000</v>
      </c>
      <c r="N8360" s="350">
        <v>4</v>
      </c>
      <c r="O8360" s="349">
        <v>6</v>
      </c>
      <c r="P8360" s="377">
        <v>48000</v>
      </c>
    </row>
    <row r="8361" spans="1:16" x14ac:dyDescent="0.2">
      <c r="A8361" s="348" t="s">
        <v>5780</v>
      </c>
      <c r="B8361" s="104" t="s">
        <v>423</v>
      </c>
      <c r="C8361" s="367" t="s">
        <v>99</v>
      </c>
      <c r="D8361" s="349" t="s">
        <v>5863</v>
      </c>
      <c r="E8361" s="370">
        <v>4000</v>
      </c>
      <c r="F8361" s="374" t="s">
        <v>10643</v>
      </c>
      <c r="G8361" s="350" t="s">
        <v>10644</v>
      </c>
      <c r="H8361" s="349" t="s">
        <v>5863</v>
      </c>
      <c r="I8361" s="349" t="s">
        <v>5793</v>
      </c>
      <c r="J8361" s="351" t="s">
        <v>5863</v>
      </c>
      <c r="K8361" s="352">
        <v>4</v>
      </c>
      <c r="L8361" s="353">
        <v>12</v>
      </c>
      <c r="M8361" s="377">
        <v>48000</v>
      </c>
      <c r="N8361" s="350">
        <v>1</v>
      </c>
      <c r="O8361" s="349">
        <v>3</v>
      </c>
      <c r="P8361" s="377">
        <v>9200</v>
      </c>
    </row>
    <row r="8362" spans="1:16" x14ac:dyDescent="0.2">
      <c r="A8362" s="348" t="s">
        <v>5780</v>
      </c>
      <c r="B8362" s="104" t="s">
        <v>423</v>
      </c>
      <c r="C8362" s="367" t="s">
        <v>99</v>
      </c>
      <c r="D8362" s="349" t="s">
        <v>4514</v>
      </c>
      <c r="E8362" s="370">
        <v>3500</v>
      </c>
      <c r="F8362" s="374" t="s">
        <v>10645</v>
      </c>
      <c r="G8362" s="350" t="s">
        <v>10646</v>
      </c>
      <c r="H8362" s="349" t="s">
        <v>5972</v>
      </c>
      <c r="I8362" s="349" t="s">
        <v>5793</v>
      </c>
      <c r="J8362" s="351" t="s">
        <v>5972</v>
      </c>
      <c r="K8362" s="352">
        <v>4</v>
      </c>
      <c r="L8362" s="353">
        <v>12</v>
      </c>
      <c r="M8362" s="377">
        <v>42000</v>
      </c>
      <c r="N8362" s="350">
        <v>4</v>
      </c>
      <c r="O8362" s="349">
        <v>6</v>
      </c>
      <c r="P8362" s="377">
        <v>21000</v>
      </c>
    </row>
    <row r="8363" spans="1:16" x14ac:dyDescent="0.2">
      <c r="A8363" s="348" t="s">
        <v>5780</v>
      </c>
      <c r="B8363" s="104" t="s">
        <v>423</v>
      </c>
      <c r="C8363" s="367" t="s">
        <v>99</v>
      </c>
      <c r="D8363" s="349" t="s">
        <v>10647</v>
      </c>
      <c r="E8363" s="370">
        <v>4000</v>
      </c>
      <c r="F8363" s="374" t="s">
        <v>10648</v>
      </c>
      <c r="G8363" s="350" t="s">
        <v>10649</v>
      </c>
      <c r="H8363" s="349" t="s">
        <v>5875</v>
      </c>
      <c r="I8363" s="349" t="s">
        <v>1028</v>
      </c>
      <c r="J8363" s="351" t="s">
        <v>5875</v>
      </c>
      <c r="K8363" s="352">
        <v>4</v>
      </c>
      <c r="L8363" s="353">
        <v>10</v>
      </c>
      <c r="M8363" s="377">
        <v>40000</v>
      </c>
      <c r="N8363" s="350">
        <v>0</v>
      </c>
      <c r="O8363" s="349">
        <v>0</v>
      </c>
      <c r="P8363" s="377">
        <v>0</v>
      </c>
    </row>
    <row r="8364" spans="1:16" x14ac:dyDescent="0.2">
      <c r="A8364" s="348" t="s">
        <v>5780</v>
      </c>
      <c r="B8364" s="104" t="s">
        <v>423</v>
      </c>
      <c r="C8364" s="367" t="s">
        <v>99</v>
      </c>
      <c r="D8364" s="349" t="s">
        <v>5797</v>
      </c>
      <c r="E8364" s="370">
        <v>3000</v>
      </c>
      <c r="F8364" s="374" t="s">
        <v>10648</v>
      </c>
      <c r="G8364" s="350" t="s">
        <v>10649</v>
      </c>
      <c r="H8364" s="349" t="s">
        <v>5875</v>
      </c>
      <c r="I8364" s="349" t="s">
        <v>5793</v>
      </c>
      <c r="J8364" s="351" t="s">
        <v>5875</v>
      </c>
      <c r="K8364" s="352">
        <v>1</v>
      </c>
      <c r="L8364" s="353">
        <v>2</v>
      </c>
      <c r="M8364" s="377">
        <v>6000</v>
      </c>
      <c r="N8364" s="350">
        <v>4</v>
      </c>
      <c r="O8364" s="349">
        <v>6</v>
      </c>
      <c r="P8364" s="377">
        <v>18000</v>
      </c>
    </row>
    <row r="8365" spans="1:16" x14ac:dyDescent="0.2">
      <c r="A8365" s="348" t="s">
        <v>5780</v>
      </c>
      <c r="B8365" s="104" t="s">
        <v>423</v>
      </c>
      <c r="C8365" s="367" t="s">
        <v>99</v>
      </c>
      <c r="D8365" s="349" t="s">
        <v>8235</v>
      </c>
      <c r="E8365" s="370">
        <v>4500</v>
      </c>
      <c r="F8365" s="374" t="s">
        <v>10650</v>
      </c>
      <c r="G8365" s="350" t="s">
        <v>10651</v>
      </c>
      <c r="H8365" s="349" t="s">
        <v>5863</v>
      </c>
      <c r="I8365" s="349" t="s">
        <v>5793</v>
      </c>
      <c r="J8365" s="351" t="s">
        <v>5863</v>
      </c>
      <c r="K8365" s="352">
        <v>4</v>
      </c>
      <c r="L8365" s="353">
        <v>6</v>
      </c>
      <c r="M8365" s="377">
        <v>27000</v>
      </c>
      <c r="N8365" s="350">
        <v>0</v>
      </c>
      <c r="O8365" s="349">
        <v>0</v>
      </c>
      <c r="P8365" s="377">
        <v>0</v>
      </c>
    </row>
    <row r="8366" spans="1:16" x14ac:dyDescent="0.2">
      <c r="A8366" s="348" t="s">
        <v>5780</v>
      </c>
      <c r="B8366" s="104" t="s">
        <v>423</v>
      </c>
      <c r="C8366" s="367" t="s">
        <v>99</v>
      </c>
      <c r="D8366" s="349" t="s">
        <v>7123</v>
      </c>
      <c r="E8366" s="370">
        <v>6000</v>
      </c>
      <c r="F8366" s="374" t="s">
        <v>10650</v>
      </c>
      <c r="G8366" s="350" t="s">
        <v>10651</v>
      </c>
      <c r="H8366" s="349" t="s">
        <v>1060</v>
      </c>
      <c r="I8366" s="349" t="s">
        <v>5793</v>
      </c>
      <c r="J8366" s="351" t="s">
        <v>1060</v>
      </c>
      <c r="K8366" s="352">
        <v>2</v>
      </c>
      <c r="L8366" s="353">
        <v>6</v>
      </c>
      <c r="M8366" s="377">
        <v>31800</v>
      </c>
      <c r="N8366" s="350">
        <v>4</v>
      </c>
      <c r="O8366" s="349">
        <v>6</v>
      </c>
      <c r="P8366" s="377">
        <v>36000</v>
      </c>
    </row>
    <row r="8367" spans="1:16" x14ac:dyDescent="0.2">
      <c r="A8367" s="348" t="s">
        <v>5780</v>
      </c>
      <c r="B8367" s="104" t="s">
        <v>423</v>
      </c>
      <c r="C8367" s="367" t="s">
        <v>99</v>
      </c>
      <c r="D8367" s="349" t="s">
        <v>10652</v>
      </c>
      <c r="E8367" s="370">
        <v>6000</v>
      </c>
      <c r="F8367" s="374" t="s">
        <v>10653</v>
      </c>
      <c r="G8367" s="350" t="s">
        <v>10654</v>
      </c>
      <c r="H8367" s="349" t="s">
        <v>5873</v>
      </c>
      <c r="I8367" s="349" t="s">
        <v>5793</v>
      </c>
      <c r="J8367" s="351" t="s">
        <v>5873</v>
      </c>
      <c r="K8367" s="352">
        <v>4</v>
      </c>
      <c r="L8367" s="353">
        <v>6</v>
      </c>
      <c r="M8367" s="377">
        <v>36000</v>
      </c>
      <c r="N8367" s="350">
        <v>0</v>
      </c>
      <c r="O8367" s="349">
        <v>0</v>
      </c>
      <c r="P8367" s="377">
        <v>0</v>
      </c>
    </row>
    <row r="8368" spans="1:16" x14ac:dyDescent="0.2">
      <c r="A8368" s="348" t="s">
        <v>5780</v>
      </c>
      <c r="B8368" s="104" t="s">
        <v>423</v>
      </c>
      <c r="C8368" s="367" t="s">
        <v>99</v>
      </c>
      <c r="D8368" s="349" t="s">
        <v>10655</v>
      </c>
      <c r="E8368" s="370">
        <v>7500</v>
      </c>
      <c r="F8368" s="374" t="s">
        <v>10653</v>
      </c>
      <c r="G8368" s="350" t="s">
        <v>10654</v>
      </c>
      <c r="H8368" s="349" t="s">
        <v>5873</v>
      </c>
      <c r="I8368" s="349" t="s">
        <v>5793</v>
      </c>
      <c r="J8368" s="351" t="s">
        <v>5873</v>
      </c>
      <c r="K8368" s="352">
        <v>2</v>
      </c>
      <c r="L8368" s="353">
        <v>6</v>
      </c>
      <c r="M8368" s="377">
        <v>39000</v>
      </c>
      <c r="N8368" s="350">
        <v>4</v>
      </c>
      <c r="O8368" s="349">
        <v>6</v>
      </c>
      <c r="P8368" s="377">
        <v>45000</v>
      </c>
    </row>
    <row r="8369" spans="1:16" x14ac:dyDescent="0.2">
      <c r="A8369" s="348" t="s">
        <v>5780</v>
      </c>
      <c r="B8369" s="104" t="s">
        <v>423</v>
      </c>
      <c r="C8369" s="367" t="s">
        <v>99</v>
      </c>
      <c r="D8369" s="349" t="s">
        <v>5790</v>
      </c>
      <c r="E8369" s="370">
        <v>4000</v>
      </c>
      <c r="F8369" s="374" t="s">
        <v>10656</v>
      </c>
      <c r="G8369" s="350" t="s">
        <v>10657</v>
      </c>
      <c r="H8369" s="349" t="s">
        <v>1060</v>
      </c>
      <c r="I8369" s="349" t="s">
        <v>5793</v>
      </c>
      <c r="J8369" s="351" t="s">
        <v>1060</v>
      </c>
      <c r="K8369" s="352">
        <v>4</v>
      </c>
      <c r="L8369" s="353">
        <v>12</v>
      </c>
      <c r="M8369" s="377">
        <v>48000</v>
      </c>
      <c r="N8369" s="350">
        <v>4</v>
      </c>
      <c r="O8369" s="349">
        <v>6</v>
      </c>
      <c r="P8369" s="377">
        <v>24000</v>
      </c>
    </row>
    <row r="8370" spans="1:16" x14ac:dyDescent="0.2">
      <c r="A8370" s="348" t="s">
        <v>5780</v>
      </c>
      <c r="B8370" s="104" t="s">
        <v>423</v>
      </c>
      <c r="C8370" s="367" t="s">
        <v>99</v>
      </c>
      <c r="D8370" s="349" t="s">
        <v>5863</v>
      </c>
      <c r="E8370" s="370">
        <v>3000</v>
      </c>
      <c r="F8370" s="374" t="s">
        <v>10658</v>
      </c>
      <c r="G8370" s="350" t="s">
        <v>10659</v>
      </c>
      <c r="H8370" s="349" t="s">
        <v>5875</v>
      </c>
      <c r="I8370" s="349" t="s">
        <v>5793</v>
      </c>
      <c r="J8370" s="351" t="s">
        <v>5875</v>
      </c>
      <c r="K8370" s="352">
        <v>4</v>
      </c>
      <c r="L8370" s="353">
        <v>12</v>
      </c>
      <c r="M8370" s="377">
        <v>36000</v>
      </c>
      <c r="N8370" s="350">
        <v>4</v>
      </c>
      <c r="O8370" s="349">
        <v>6</v>
      </c>
      <c r="P8370" s="377">
        <v>18000</v>
      </c>
    </row>
    <row r="8371" spans="1:16" x14ac:dyDescent="0.2">
      <c r="A8371" s="348" t="s">
        <v>5780</v>
      </c>
      <c r="B8371" s="104" t="s">
        <v>423</v>
      </c>
      <c r="C8371" s="367" t="s">
        <v>99</v>
      </c>
      <c r="D8371" s="349" t="s">
        <v>6130</v>
      </c>
      <c r="E8371" s="370">
        <v>4000</v>
      </c>
      <c r="F8371" s="374" t="s">
        <v>10660</v>
      </c>
      <c r="G8371" s="350" t="s">
        <v>10661</v>
      </c>
      <c r="H8371" s="349" t="s">
        <v>6192</v>
      </c>
      <c r="I8371" s="349" t="s">
        <v>5793</v>
      </c>
      <c r="J8371" s="351" t="s">
        <v>6192</v>
      </c>
      <c r="K8371" s="352">
        <v>2</v>
      </c>
      <c r="L8371" s="353">
        <v>6</v>
      </c>
      <c r="M8371" s="377">
        <v>23066.666666666668</v>
      </c>
      <c r="N8371" s="350">
        <v>4</v>
      </c>
      <c r="O8371" s="349">
        <v>6</v>
      </c>
      <c r="P8371" s="377">
        <v>24000</v>
      </c>
    </row>
    <row r="8372" spans="1:16" x14ac:dyDescent="0.2">
      <c r="A8372" s="348" t="s">
        <v>5780</v>
      </c>
      <c r="B8372" s="104" t="s">
        <v>423</v>
      </c>
      <c r="C8372" s="367" t="s">
        <v>99</v>
      </c>
      <c r="D8372" s="349" t="s">
        <v>5817</v>
      </c>
      <c r="E8372" s="370">
        <v>3500</v>
      </c>
      <c r="F8372" s="374" t="s">
        <v>10662</v>
      </c>
      <c r="G8372" s="350" t="s">
        <v>10663</v>
      </c>
      <c r="H8372" s="349" t="s">
        <v>1060</v>
      </c>
      <c r="I8372" s="349" t="s">
        <v>1028</v>
      </c>
      <c r="J8372" s="351" t="s">
        <v>1060</v>
      </c>
      <c r="K8372" s="352">
        <v>4</v>
      </c>
      <c r="L8372" s="353">
        <v>12</v>
      </c>
      <c r="M8372" s="377">
        <v>42000</v>
      </c>
      <c r="N8372" s="350">
        <v>4</v>
      </c>
      <c r="O8372" s="349">
        <v>6</v>
      </c>
      <c r="P8372" s="377">
        <v>21000</v>
      </c>
    </row>
    <row r="8373" spans="1:16" x14ac:dyDescent="0.2">
      <c r="A8373" s="348" t="s">
        <v>5780</v>
      </c>
      <c r="B8373" s="104" t="s">
        <v>423</v>
      </c>
      <c r="C8373" s="367" t="s">
        <v>99</v>
      </c>
      <c r="D8373" s="349" t="s">
        <v>6120</v>
      </c>
      <c r="E8373" s="370">
        <v>3000</v>
      </c>
      <c r="F8373" s="374" t="s">
        <v>10664</v>
      </c>
      <c r="G8373" s="350" t="s">
        <v>10665</v>
      </c>
      <c r="H8373" s="349" t="s">
        <v>1026</v>
      </c>
      <c r="I8373" s="349" t="s">
        <v>5793</v>
      </c>
      <c r="J8373" s="351" t="s">
        <v>1026</v>
      </c>
      <c r="K8373" s="352">
        <v>3</v>
      </c>
      <c r="L8373" s="353">
        <v>9</v>
      </c>
      <c r="M8373" s="377">
        <v>27000</v>
      </c>
      <c r="N8373" s="350">
        <v>0</v>
      </c>
      <c r="O8373" s="349">
        <v>0</v>
      </c>
      <c r="P8373" s="377">
        <v>0</v>
      </c>
    </row>
    <row r="8374" spans="1:16" x14ac:dyDescent="0.2">
      <c r="A8374" s="348" t="s">
        <v>5780</v>
      </c>
      <c r="B8374" s="104" t="s">
        <v>423</v>
      </c>
      <c r="C8374" s="367" t="s">
        <v>99</v>
      </c>
      <c r="D8374" s="349" t="s">
        <v>5911</v>
      </c>
      <c r="E8374" s="370">
        <v>4000</v>
      </c>
      <c r="F8374" s="374" t="s">
        <v>10666</v>
      </c>
      <c r="G8374" s="350" t="s">
        <v>10667</v>
      </c>
      <c r="H8374" s="349" t="s">
        <v>10668</v>
      </c>
      <c r="I8374" s="349" t="s">
        <v>5793</v>
      </c>
      <c r="J8374" s="351" t="s">
        <v>10668</v>
      </c>
      <c r="K8374" s="352">
        <v>2</v>
      </c>
      <c r="L8374" s="353">
        <v>6</v>
      </c>
      <c r="M8374" s="377">
        <v>23066.666666666668</v>
      </c>
      <c r="N8374" s="350">
        <v>4</v>
      </c>
      <c r="O8374" s="349">
        <v>6</v>
      </c>
      <c r="P8374" s="377">
        <v>24000</v>
      </c>
    </row>
    <row r="8375" spans="1:16" x14ac:dyDescent="0.2">
      <c r="A8375" s="348" t="s">
        <v>5780</v>
      </c>
      <c r="B8375" s="104" t="s">
        <v>423</v>
      </c>
      <c r="C8375" s="367" t="s">
        <v>99</v>
      </c>
      <c r="D8375" s="349" t="s">
        <v>5863</v>
      </c>
      <c r="E8375" s="370">
        <v>3000</v>
      </c>
      <c r="F8375" s="374" t="s">
        <v>10669</v>
      </c>
      <c r="G8375" s="350" t="s">
        <v>10670</v>
      </c>
      <c r="H8375" s="349" t="s">
        <v>5821</v>
      </c>
      <c r="I8375" s="349" t="s">
        <v>5793</v>
      </c>
      <c r="J8375" s="351" t="s">
        <v>5821</v>
      </c>
      <c r="K8375" s="352">
        <v>4</v>
      </c>
      <c r="L8375" s="353">
        <v>12</v>
      </c>
      <c r="M8375" s="377">
        <v>36000</v>
      </c>
      <c r="N8375" s="350">
        <v>4</v>
      </c>
      <c r="O8375" s="349">
        <v>6</v>
      </c>
      <c r="P8375" s="377">
        <v>18000</v>
      </c>
    </row>
    <row r="8376" spans="1:16" x14ac:dyDescent="0.2">
      <c r="A8376" s="348" t="s">
        <v>5780</v>
      </c>
      <c r="B8376" s="104" t="s">
        <v>423</v>
      </c>
      <c r="C8376" s="367" t="s">
        <v>99</v>
      </c>
      <c r="D8376" s="349" t="s">
        <v>5826</v>
      </c>
      <c r="E8376" s="370">
        <v>4000</v>
      </c>
      <c r="F8376" s="374" t="s">
        <v>10671</v>
      </c>
      <c r="G8376" s="350" t="s">
        <v>10672</v>
      </c>
      <c r="H8376" s="349" t="s">
        <v>1026</v>
      </c>
      <c r="I8376" s="349" t="s">
        <v>5793</v>
      </c>
      <c r="J8376" s="351" t="s">
        <v>1026</v>
      </c>
      <c r="K8376" s="352">
        <v>2</v>
      </c>
      <c r="L8376" s="353">
        <v>5</v>
      </c>
      <c r="M8376" s="377">
        <v>19466.666666666668</v>
      </c>
      <c r="N8376" s="350">
        <v>4</v>
      </c>
      <c r="O8376" s="349">
        <v>6</v>
      </c>
      <c r="P8376" s="377">
        <v>24000</v>
      </c>
    </row>
    <row r="8377" spans="1:16" x14ac:dyDescent="0.2">
      <c r="A8377" s="348" t="s">
        <v>5780</v>
      </c>
      <c r="B8377" s="104" t="s">
        <v>423</v>
      </c>
      <c r="C8377" s="367" t="s">
        <v>99</v>
      </c>
      <c r="D8377" s="349" t="s">
        <v>10673</v>
      </c>
      <c r="E8377" s="370">
        <v>4000</v>
      </c>
      <c r="F8377" s="374" t="s">
        <v>10674</v>
      </c>
      <c r="G8377" s="350" t="s">
        <v>10675</v>
      </c>
      <c r="H8377" s="349" t="s">
        <v>1026</v>
      </c>
      <c r="I8377" s="349" t="s">
        <v>5793</v>
      </c>
      <c r="J8377" s="351" t="s">
        <v>1026</v>
      </c>
      <c r="K8377" s="352">
        <v>4</v>
      </c>
      <c r="L8377" s="353">
        <v>12</v>
      </c>
      <c r="M8377" s="377">
        <v>48000</v>
      </c>
      <c r="N8377" s="350">
        <v>4</v>
      </c>
      <c r="O8377" s="349">
        <v>6</v>
      </c>
      <c r="P8377" s="377">
        <v>24000</v>
      </c>
    </row>
    <row r="8378" spans="1:16" x14ac:dyDescent="0.2">
      <c r="A8378" s="348" t="s">
        <v>5780</v>
      </c>
      <c r="B8378" s="104" t="s">
        <v>423</v>
      </c>
      <c r="C8378" s="367" t="s">
        <v>99</v>
      </c>
      <c r="D8378" s="349" t="s">
        <v>5880</v>
      </c>
      <c r="E8378" s="370">
        <v>4000</v>
      </c>
      <c r="F8378" s="374" t="s">
        <v>10676</v>
      </c>
      <c r="G8378" s="350" t="s">
        <v>10677</v>
      </c>
      <c r="H8378" s="349" t="s">
        <v>1026</v>
      </c>
      <c r="I8378" s="349" t="s">
        <v>5793</v>
      </c>
      <c r="J8378" s="351" t="s">
        <v>1026</v>
      </c>
      <c r="K8378" s="352">
        <v>4</v>
      </c>
      <c r="L8378" s="353">
        <v>12</v>
      </c>
      <c r="M8378" s="377">
        <v>48000</v>
      </c>
      <c r="N8378" s="350">
        <v>4</v>
      </c>
      <c r="O8378" s="349">
        <v>6</v>
      </c>
      <c r="P8378" s="377">
        <v>24000</v>
      </c>
    </row>
    <row r="8379" spans="1:16" x14ac:dyDescent="0.2">
      <c r="A8379" s="348" t="s">
        <v>5780</v>
      </c>
      <c r="B8379" s="104" t="s">
        <v>423</v>
      </c>
      <c r="C8379" s="367" t="s">
        <v>99</v>
      </c>
      <c r="D8379" s="349" t="s">
        <v>6093</v>
      </c>
      <c r="E8379" s="370">
        <v>9000</v>
      </c>
      <c r="F8379" s="374" t="s">
        <v>10678</v>
      </c>
      <c r="G8379" s="350" t="s">
        <v>10679</v>
      </c>
      <c r="H8379" s="349" t="s">
        <v>1026</v>
      </c>
      <c r="I8379" s="349" t="s">
        <v>5793</v>
      </c>
      <c r="J8379" s="351" t="s">
        <v>1026</v>
      </c>
      <c r="K8379" s="352">
        <v>1</v>
      </c>
      <c r="L8379" s="353">
        <v>1</v>
      </c>
      <c r="M8379" s="377">
        <v>9000</v>
      </c>
      <c r="N8379" s="350">
        <v>0</v>
      </c>
      <c r="O8379" s="349">
        <v>0</v>
      </c>
      <c r="P8379" s="377">
        <v>0</v>
      </c>
    </row>
    <row r="8380" spans="1:16" x14ac:dyDescent="0.2">
      <c r="A8380" s="348" t="s">
        <v>5780</v>
      </c>
      <c r="B8380" s="104" t="s">
        <v>423</v>
      </c>
      <c r="C8380" s="367" t="s">
        <v>99</v>
      </c>
      <c r="D8380" s="349" t="s">
        <v>5811</v>
      </c>
      <c r="E8380" s="370">
        <v>2000</v>
      </c>
      <c r="F8380" s="374" t="s">
        <v>10680</v>
      </c>
      <c r="G8380" s="350" t="s">
        <v>10681</v>
      </c>
      <c r="H8380" s="349" t="s">
        <v>1026</v>
      </c>
      <c r="I8380" s="349" t="s">
        <v>5793</v>
      </c>
      <c r="J8380" s="351" t="s">
        <v>1026</v>
      </c>
      <c r="K8380" s="352">
        <v>4</v>
      </c>
      <c r="L8380" s="353">
        <v>12</v>
      </c>
      <c r="M8380" s="377">
        <v>24000</v>
      </c>
      <c r="N8380" s="350">
        <v>4</v>
      </c>
      <c r="O8380" s="349">
        <v>6</v>
      </c>
      <c r="P8380" s="377">
        <v>12000</v>
      </c>
    </row>
    <row r="8381" spans="1:16" x14ac:dyDescent="0.2">
      <c r="A8381" s="348" t="s">
        <v>5780</v>
      </c>
      <c r="B8381" s="104" t="s">
        <v>423</v>
      </c>
      <c r="C8381" s="367" t="s">
        <v>99</v>
      </c>
      <c r="D8381" s="349" t="s">
        <v>5863</v>
      </c>
      <c r="E8381" s="370">
        <v>4500</v>
      </c>
      <c r="F8381" s="374" t="s">
        <v>10682</v>
      </c>
      <c r="G8381" s="350" t="s">
        <v>10683</v>
      </c>
      <c r="H8381" s="349" t="s">
        <v>1060</v>
      </c>
      <c r="I8381" s="349" t="s">
        <v>5793</v>
      </c>
      <c r="J8381" s="351" t="s">
        <v>1060</v>
      </c>
      <c r="K8381" s="352">
        <v>4</v>
      </c>
      <c r="L8381" s="353">
        <v>12</v>
      </c>
      <c r="M8381" s="377">
        <v>54000</v>
      </c>
      <c r="N8381" s="350">
        <v>4</v>
      </c>
      <c r="O8381" s="349">
        <v>6</v>
      </c>
      <c r="P8381" s="377">
        <v>27000</v>
      </c>
    </row>
    <row r="8382" spans="1:16" x14ac:dyDescent="0.2">
      <c r="A8382" s="348" t="s">
        <v>5780</v>
      </c>
      <c r="B8382" s="104" t="s">
        <v>423</v>
      </c>
      <c r="C8382" s="367" t="s">
        <v>99</v>
      </c>
      <c r="D8382" s="349" t="s">
        <v>6400</v>
      </c>
      <c r="E8382" s="370">
        <v>4000</v>
      </c>
      <c r="F8382" s="374" t="s">
        <v>10684</v>
      </c>
      <c r="G8382" s="350" t="s">
        <v>10685</v>
      </c>
      <c r="H8382" s="349" t="s">
        <v>1895</v>
      </c>
      <c r="I8382" s="349" t="s">
        <v>5793</v>
      </c>
      <c r="J8382" s="351" t="s">
        <v>1895</v>
      </c>
      <c r="K8382" s="352">
        <v>2</v>
      </c>
      <c r="L8382" s="353">
        <v>5</v>
      </c>
      <c r="M8382" s="377">
        <v>17333.333333333332</v>
      </c>
      <c r="N8382" s="350">
        <v>4</v>
      </c>
      <c r="O8382" s="349">
        <v>6</v>
      </c>
      <c r="P8382" s="377">
        <v>24000</v>
      </c>
    </row>
    <row r="8383" spans="1:16" x14ac:dyDescent="0.2">
      <c r="A8383" s="348" t="s">
        <v>5780</v>
      </c>
      <c r="B8383" s="104" t="s">
        <v>423</v>
      </c>
      <c r="C8383" s="367" t="s">
        <v>99</v>
      </c>
      <c r="D8383" s="349" t="s">
        <v>6807</v>
      </c>
      <c r="E8383" s="370">
        <v>5000</v>
      </c>
      <c r="F8383" s="374" t="s">
        <v>10686</v>
      </c>
      <c r="G8383" s="350" t="s">
        <v>10687</v>
      </c>
      <c r="H8383" s="349" t="s">
        <v>5794</v>
      </c>
      <c r="I8383" s="349" t="s">
        <v>5793</v>
      </c>
      <c r="J8383" s="351" t="s">
        <v>5794</v>
      </c>
      <c r="K8383" s="352">
        <v>4</v>
      </c>
      <c r="L8383" s="353">
        <v>12</v>
      </c>
      <c r="M8383" s="377">
        <v>60000</v>
      </c>
      <c r="N8383" s="350">
        <v>4</v>
      </c>
      <c r="O8383" s="349">
        <v>6</v>
      </c>
      <c r="P8383" s="377">
        <v>30000</v>
      </c>
    </row>
    <row r="8384" spans="1:16" x14ac:dyDescent="0.2">
      <c r="A8384" s="348" t="s">
        <v>5780</v>
      </c>
      <c r="B8384" s="104" t="s">
        <v>423</v>
      </c>
      <c r="C8384" s="367" t="s">
        <v>99</v>
      </c>
      <c r="D8384" s="349" t="s">
        <v>10688</v>
      </c>
      <c r="E8384" s="370">
        <v>6000</v>
      </c>
      <c r="F8384" s="374" t="s">
        <v>10689</v>
      </c>
      <c r="G8384" s="350" t="s">
        <v>10690</v>
      </c>
      <c r="H8384" s="349" t="s">
        <v>1060</v>
      </c>
      <c r="I8384" s="349" t="s">
        <v>5793</v>
      </c>
      <c r="J8384" s="351" t="s">
        <v>1060</v>
      </c>
      <c r="K8384" s="352">
        <v>4</v>
      </c>
      <c r="L8384" s="353">
        <v>12</v>
      </c>
      <c r="M8384" s="377">
        <v>72000</v>
      </c>
      <c r="N8384" s="350">
        <v>2</v>
      </c>
      <c r="O8384" s="349">
        <v>4</v>
      </c>
      <c r="P8384" s="377">
        <v>20400</v>
      </c>
    </row>
    <row r="8385" spans="1:16" x14ac:dyDescent="0.2">
      <c r="A8385" s="348" t="s">
        <v>5780</v>
      </c>
      <c r="B8385" s="104" t="s">
        <v>423</v>
      </c>
      <c r="C8385" s="367" t="s">
        <v>99</v>
      </c>
      <c r="D8385" s="349" t="s">
        <v>5863</v>
      </c>
      <c r="E8385" s="370">
        <v>4000</v>
      </c>
      <c r="F8385" s="374" t="s">
        <v>10691</v>
      </c>
      <c r="G8385" s="350" t="s">
        <v>10692</v>
      </c>
      <c r="H8385" s="349" t="s">
        <v>5821</v>
      </c>
      <c r="I8385" s="349" t="s">
        <v>5793</v>
      </c>
      <c r="J8385" s="351" t="s">
        <v>5821</v>
      </c>
      <c r="K8385" s="352">
        <v>4</v>
      </c>
      <c r="L8385" s="353">
        <v>12</v>
      </c>
      <c r="M8385" s="377">
        <v>48000</v>
      </c>
      <c r="N8385" s="350">
        <v>4</v>
      </c>
      <c r="O8385" s="349">
        <v>6</v>
      </c>
      <c r="P8385" s="377">
        <v>24000</v>
      </c>
    </row>
    <row r="8386" spans="1:16" x14ac:dyDescent="0.2">
      <c r="A8386" s="348" t="s">
        <v>5780</v>
      </c>
      <c r="B8386" s="104" t="s">
        <v>423</v>
      </c>
      <c r="C8386" s="367" t="s">
        <v>99</v>
      </c>
      <c r="D8386" s="349" t="s">
        <v>4514</v>
      </c>
      <c r="E8386" s="370">
        <v>4000</v>
      </c>
      <c r="F8386" s="374" t="s">
        <v>10693</v>
      </c>
      <c r="G8386" s="350" t="s">
        <v>10694</v>
      </c>
      <c r="H8386" s="349" t="s">
        <v>5972</v>
      </c>
      <c r="I8386" s="349" t="s">
        <v>5793</v>
      </c>
      <c r="J8386" s="351" t="s">
        <v>5972</v>
      </c>
      <c r="K8386" s="352">
        <v>4</v>
      </c>
      <c r="L8386" s="353">
        <v>12</v>
      </c>
      <c r="M8386" s="377">
        <v>48000</v>
      </c>
      <c r="N8386" s="350">
        <v>4</v>
      </c>
      <c r="O8386" s="349">
        <v>6</v>
      </c>
      <c r="P8386" s="377">
        <v>24000</v>
      </c>
    </row>
    <row r="8387" spans="1:16" x14ac:dyDescent="0.2">
      <c r="A8387" s="348" t="s">
        <v>5780</v>
      </c>
      <c r="B8387" s="104" t="s">
        <v>423</v>
      </c>
      <c r="C8387" s="367" t="s">
        <v>99</v>
      </c>
      <c r="D8387" s="349" t="s">
        <v>10695</v>
      </c>
      <c r="E8387" s="370">
        <v>8000</v>
      </c>
      <c r="F8387" s="374" t="s">
        <v>10696</v>
      </c>
      <c r="G8387" s="350" t="s">
        <v>10697</v>
      </c>
      <c r="H8387" s="349" t="s">
        <v>2388</v>
      </c>
      <c r="I8387" s="349" t="s">
        <v>5793</v>
      </c>
      <c r="J8387" s="351" t="s">
        <v>2388</v>
      </c>
      <c r="K8387" s="352">
        <v>2</v>
      </c>
      <c r="L8387" s="353">
        <v>6</v>
      </c>
      <c r="M8387" s="377">
        <v>44000</v>
      </c>
      <c r="N8387" s="350">
        <v>4</v>
      </c>
      <c r="O8387" s="349">
        <v>6</v>
      </c>
      <c r="P8387" s="377">
        <v>48000</v>
      </c>
    </row>
    <row r="8388" spans="1:16" x14ac:dyDescent="0.2">
      <c r="A8388" s="348" t="s">
        <v>5780</v>
      </c>
      <c r="B8388" s="104" t="s">
        <v>423</v>
      </c>
      <c r="C8388" s="367" t="s">
        <v>99</v>
      </c>
      <c r="D8388" s="349" t="s">
        <v>5829</v>
      </c>
      <c r="E8388" s="370">
        <v>4000</v>
      </c>
      <c r="F8388" s="374" t="s">
        <v>10698</v>
      </c>
      <c r="G8388" s="350" t="s">
        <v>10699</v>
      </c>
      <c r="H8388" s="349" t="s">
        <v>5825</v>
      </c>
      <c r="I8388" s="349" t="s">
        <v>5793</v>
      </c>
      <c r="J8388" s="351" t="s">
        <v>5825</v>
      </c>
      <c r="K8388" s="352">
        <v>2</v>
      </c>
      <c r="L8388" s="353">
        <v>5</v>
      </c>
      <c r="M8388" s="377">
        <v>19466.666666666668</v>
      </c>
      <c r="N8388" s="350">
        <v>4</v>
      </c>
      <c r="O8388" s="349">
        <v>6</v>
      </c>
      <c r="P8388" s="377">
        <v>24000</v>
      </c>
    </row>
    <row r="8389" spans="1:16" x14ac:dyDescent="0.2">
      <c r="A8389" s="348" t="s">
        <v>5780</v>
      </c>
      <c r="B8389" s="104" t="s">
        <v>423</v>
      </c>
      <c r="C8389" s="367" t="s">
        <v>99</v>
      </c>
      <c r="D8389" s="349" t="s">
        <v>5929</v>
      </c>
      <c r="E8389" s="370">
        <v>3500</v>
      </c>
      <c r="F8389" s="374" t="s">
        <v>10700</v>
      </c>
      <c r="G8389" s="350" t="s">
        <v>10701</v>
      </c>
      <c r="H8389" s="349" t="s">
        <v>1026</v>
      </c>
      <c r="I8389" s="349" t="s">
        <v>1028</v>
      </c>
      <c r="J8389" s="351" t="s">
        <v>1026</v>
      </c>
      <c r="K8389" s="352">
        <v>4</v>
      </c>
      <c r="L8389" s="353">
        <v>12</v>
      </c>
      <c r="M8389" s="377">
        <v>42000</v>
      </c>
      <c r="N8389" s="350">
        <v>4</v>
      </c>
      <c r="O8389" s="349">
        <v>6</v>
      </c>
      <c r="P8389" s="377">
        <v>21000</v>
      </c>
    </row>
    <row r="8390" spans="1:16" x14ac:dyDescent="0.2">
      <c r="A8390" s="348" t="s">
        <v>5780</v>
      </c>
      <c r="B8390" s="104" t="s">
        <v>423</v>
      </c>
      <c r="C8390" s="367" t="s">
        <v>99</v>
      </c>
      <c r="D8390" s="349" t="s">
        <v>5797</v>
      </c>
      <c r="E8390" s="370">
        <v>4000</v>
      </c>
      <c r="F8390" s="374" t="s">
        <v>10702</v>
      </c>
      <c r="G8390" s="350" t="s">
        <v>10703</v>
      </c>
      <c r="H8390" s="349" t="s">
        <v>1060</v>
      </c>
      <c r="I8390" s="349" t="s">
        <v>5793</v>
      </c>
      <c r="J8390" s="351" t="s">
        <v>1060</v>
      </c>
      <c r="K8390" s="352">
        <v>2</v>
      </c>
      <c r="L8390" s="353">
        <v>5</v>
      </c>
      <c r="M8390" s="377">
        <v>19466.666666666668</v>
      </c>
      <c r="N8390" s="350">
        <v>4</v>
      </c>
      <c r="O8390" s="349">
        <v>6</v>
      </c>
      <c r="P8390" s="377">
        <v>24000</v>
      </c>
    </row>
    <row r="8391" spans="1:16" x14ac:dyDescent="0.2">
      <c r="A8391" s="348" t="s">
        <v>5780</v>
      </c>
      <c r="B8391" s="104" t="s">
        <v>423</v>
      </c>
      <c r="C8391" s="367" t="s">
        <v>99</v>
      </c>
      <c r="D8391" s="349" t="s">
        <v>6959</v>
      </c>
      <c r="E8391" s="370">
        <v>3000</v>
      </c>
      <c r="F8391" s="374" t="s">
        <v>10704</v>
      </c>
      <c r="G8391" s="350" t="s">
        <v>10705</v>
      </c>
      <c r="H8391" s="349" t="s">
        <v>1026</v>
      </c>
      <c r="I8391" s="349" t="s">
        <v>5793</v>
      </c>
      <c r="J8391" s="351" t="s">
        <v>1026</v>
      </c>
      <c r="K8391" s="352">
        <v>1</v>
      </c>
      <c r="L8391" s="353">
        <v>1</v>
      </c>
      <c r="M8391" s="377">
        <v>800</v>
      </c>
      <c r="N8391" s="350">
        <v>4</v>
      </c>
      <c r="O8391" s="349">
        <v>6</v>
      </c>
      <c r="P8391" s="377">
        <v>18000</v>
      </c>
    </row>
    <row r="8392" spans="1:16" x14ac:dyDescent="0.2">
      <c r="A8392" s="348" t="s">
        <v>5780</v>
      </c>
      <c r="B8392" s="104" t="s">
        <v>423</v>
      </c>
      <c r="C8392" s="367" t="s">
        <v>99</v>
      </c>
      <c r="D8392" s="349" t="s">
        <v>5794</v>
      </c>
      <c r="E8392" s="370">
        <v>4000</v>
      </c>
      <c r="F8392" s="374" t="s">
        <v>10706</v>
      </c>
      <c r="G8392" s="350" t="s">
        <v>10707</v>
      </c>
      <c r="H8392" s="349" t="s">
        <v>5826</v>
      </c>
      <c r="I8392" s="349" t="s">
        <v>5793</v>
      </c>
      <c r="J8392" s="351" t="s">
        <v>5826</v>
      </c>
      <c r="K8392" s="352">
        <v>4</v>
      </c>
      <c r="L8392" s="353">
        <v>12</v>
      </c>
      <c r="M8392" s="377">
        <v>48000</v>
      </c>
      <c r="N8392" s="350">
        <v>4</v>
      </c>
      <c r="O8392" s="349">
        <v>6</v>
      </c>
      <c r="P8392" s="377">
        <v>24000</v>
      </c>
    </row>
    <row r="8393" spans="1:16" x14ac:dyDescent="0.2">
      <c r="A8393" s="348" t="s">
        <v>5780</v>
      </c>
      <c r="B8393" s="104" t="s">
        <v>423</v>
      </c>
      <c r="C8393" s="367" t="s">
        <v>99</v>
      </c>
      <c r="D8393" s="349" t="s">
        <v>5794</v>
      </c>
      <c r="E8393" s="370">
        <v>4000</v>
      </c>
      <c r="F8393" s="374" t="s">
        <v>10708</v>
      </c>
      <c r="G8393" s="350" t="s">
        <v>10709</v>
      </c>
      <c r="H8393" s="349" t="s">
        <v>5794</v>
      </c>
      <c r="I8393" s="349" t="s">
        <v>5793</v>
      </c>
      <c r="J8393" s="351" t="s">
        <v>5794</v>
      </c>
      <c r="K8393" s="352">
        <v>4</v>
      </c>
      <c r="L8393" s="353">
        <v>12</v>
      </c>
      <c r="M8393" s="377">
        <v>48000</v>
      </c>
      <c r="N8393" s="350">
        <v>4</v>
      </c>
      <c r="O8393" s="349">
        <v>6</v>
      </c>
      <c r="P8393" s="377">
        <v>24000</v>
      </c>
    </row>
    <row r="8394" spans="1:16" x14ac:dyDescent="0.2">
      <c r="A8394" s="348" t="s">
        <v>5780</v>
      </c>
      <c r="B8394" s="104" t="s">
        <v>423</v>
      </c>
      <c r="C8394" s="367" t="s">
        <v>99</v>
      </c>
      <c r="D8394" s="349" t="s">
        <v>5846</v>
      </c>
      <c r="E8394" s="370">
        <v>6000</v>
      </c>
      <c r="F8394" s="374" t="s">
        <v>10710</v>
      </c>
      <c r="G8394" s="350" t="s">
        <v>10711</v>
      </c>
      <c r="H8394" s="349" t="s">
        <v>5821</v>
      </c>
      <c r="I8394" s="349" t="s">
        <v>5793</v>
      </c>
      <c r="J8394" s="351" t="s">
        <v>5821</v>
      </c>
      <c r="K8394" s="352">
        <v>4</v>
      </c>
      <c r="L8394" s="353">
        <v>12</v>
      </c>
      <c r="M8394" s="377">
        <v>72000</v>
      </c>
      <c r="N8394" s="350">
        <v>0</v>
      </c>
      <c r="O8394" s="349">
        <v>0</v>
      </c>
      <c r="P8394" s="377">
        <v>0</v>
      </c>
    </row>
    <row r="8395" spans="1:16" x14ac:dyDescent="0.2">
      <c r="A8395" s="348" t="s">
        <v>5780</v>
      </c>
      <c r="B8395" s="104" t="s">
        <v>423</v>
      </c>
      <c r="C8395" s="367" t="s">
        <v>99</v>
      </c>
      <c r="D8395" s="349" t="s">
        <v>5863</v>
      </c>
      <c r="E8395" s="370">
        <v>3000</v>
      </c>
      <c r="F8395" s="374" t="s">
        <v>10712</v>
      </c>
      <c r="G8395" s="350" t="s">
        <v>10713</v>
      </c>
      <c r="H8395" s="349" t="s">
        <v>5821</v>
      </c>
      <c r="I8395" s="349" t="s">
        <v>5793</v>
      </c>
      <c r="J8395" s="351" t="s">
        <v>5821</v>
      </c>
      <c r="K8395" s="352">
        <v>4</v>
      </c>
      <c r="L8395" s="353">
        <v>12</v>
      </c>
      <c r="M8395" s="377">
        <v>36000</v>
      </c>
      <c r="N8395" s="350">
        <v>4</v>
      </c>
      <c r="O8395" s="349">
        <v>6</v>
      </c>
      <c r="P8395" s="377">
        <v>18000</v>
      </c>
    </row>
    <row r="8396" spans="1:16" x14ac:dyDescent="0.2">
      <c r="A8396" s="348" t="s">
        <v>5780</v>
      </c>
      <c r="B8396" s="104" t="s">
        <v>423</v>
      </c>
      <c r="C8396" s="367" t="s">
        <v>99</v>
      </c>
      <c r="D8396" s="349" t="s">
        <v>6463</v>
      </c>
      <c r="E8396" s="370">
        <v>4000</v>
      </c>
      <c r="F8396" s="374" t="s">
        <v>10714</v>
      </c>
      <c r="G8396" s="350" t="s">
        <v>10715</v>
      </c>
      <c r="H8396" s="349" t="s">
        <v>1060</v>
      </c>
      <c r="I8396" s="349" t="s">
        <v>5793</v>
      </c>
      <c r="J8396" s="351" t="s">
        <v>1060</v>
      </c>
      <c r="K8396" s="352">
        <v>4</v>
      </c>
      <c r="L8396" s="353">
        <v>12</v>
      </c>
      <c r="M8396" s="377">
        <v>48000</v>
      </c>
      <c r="N8396" s="350">
        <v>4</v>
      </c>
      <c r="O8396" s="349">
        <v>6</v>
      </c>
      <c r="P8396" s="377">
        <v>24000</v>
      </c>
    </row>
    <row r="8397" spans="1:16" x14ac:dyDescent="0.2">
      <c r="A8397" s="348" t="s">
        <v>5780</v>
      </c>
      <c r="B8397" s="104" t="s">
        <v>423</v>
      </c>
      <c r="C8397" s="367" t="s">
        <v>99</v>
      </c>
      <c r="D8397" s="349" t="s">
        <v>5811</v>
      </c>
      <c r="E8397" s="370">
        <v>3000</v>
      </c>
      <c r="F8397" s="374" t="s">
        <v>10716</v>
      </c>
      <c r="G8397" s="350" t="s">
        <v>10717</v>
      </c>
      <c r="H8397" s="349" t="s">
        <v>1026</v>
      </c>
      <c r="I8397" s="349" t="s">
        <v>5793</v>
      </c>
      <c r="J8397" s="351" t="s">
        <v>1026</v>
      </c>
      <c r="K8397" s="352">
        <v>4</v>
      </c>
      <c r="L8397" s="353">
        <v>12</v>
      </c>
      <c r="M8397" s="377">
        <v>36000</v>
      </c>
      <c r="N8397" s="350">
        <v>0</v>
      </c>
      <c r="O8397" s="349">
        <v>0</v>
      </c>
      <c r="P8397" s="377">
        <v>0</v>
      </c>
    </row>
    <row r="8398" spans="1:16" x14ac:dyDescent="0.2">
      <c r="A8398" s="348" t="s">
        <v>5780</v>
      </c>
      <c r="B8398" s="104" t="s">
        <v>423</v>
      </c>
      <c r="C8398" s="367" t="s">
        <v>99</v>
      </c>
      <c r="D8398" s="349" t="s">
        <v>6416</v>
      </c>
      <c r="E8398" s="370">
        <v>4500</v>
      </c>
      <c r="F8398" s="374" t="s">
        <v>10718</v>
      </c>
      <c r="G8398" s="350" t="s">
        <v>10719</v>
      </c>
      <c r="H8398" s="349" t="s">
        <v>1026</v>
      </c>
      <c r="I8398" s="349" t="s">
        <v>5793</v>
      </c>
      <c r="J8398" s="351" t="s">
        <v>1026</v>
      </c>
      <c r="K8398" s="352">
        <v>2</v>
      </c>
      <c r="L8398" s="353">
        <v>6</v>
      </c>
      <c r="M8398" s="377">
        <v>27000</v>
      </c>
      <c r="N8398" s="350">
        <v>4</v>
      </c>
      <c r="O8398" s="349">
        <v>6</v>
      </c>
      <c r="P8398" s="377">
        <v>27000</v>
      </c>
    </row>
    <row r="8399" spans="1:16" x14ac:dyDescent="0.2">
      <c r="A8399" s="348" t="s">
        <v>5780</v>
      </c>
      <c r="B8399" s="104" t="s">
        <v>423</v>
      </c>
      <c r="C8399" s="367" t="s">
        <v>99</v>
      </c>
      <c r="D8399" s="349" t="s">
        <v>5811</v>
      </c>
      <c r="E8399" s="370">
        <v>3000</v>
      </c>
      <c r="F8399" s="374" t="s">
        <v>10720</v>
      </c>
      <c r="G8399" s="350" t="s">
        <v>10721</v>
      </c>
      <c r="H8399" s="349" t="s">
        <v>5826</v>
      </c>
      <c r="I8399" s="349" t="s">
        <v>5793</v>
      </c>
      <c r="J8399" s="351" t="s">
        <v>5826</v>
      </c>
      <c r="K8399" s="352">
        <v>2</v>
      </c>
      <c r="L8399" s="353">
        <v>4</v>
      </c>
      <c r="M8399" s="377">
        <v>9800</v>
      </c>
      <c r="N8399" s="350">
        <v>4</v>
      </c>
      <c r="O8399" s="349">
        <v>6</v>
      </c>
      <c r="P8399" s="377">
        <v>18000</v>
      </c>
    </row>
    <row r="8400" spans="1:16" x14ac:dyDescent="0.2">
      <c r="A8400" s="348" t="s">
        <v>5780</v>
      </c>
      <c r="B8400" s="104" t="s">
        <v>423</v>
      </c>
      <c r="C8400" s="367" t="s">
        <v>99</v>
      </c>
      <c r="D8400" s="349" t="s">
        <v>4514</v>
      </c>
      <c r="E8400" s="370">
        <v>4000</v>
      </c>
      <c r="F8400" s="374" t="s">
        <v>10722</v>
      </c>
      <c r="G8400" s="350" t="s">
        <v>10723</v>
      </c>
      <c r="H8400" s="349" t="s">
        <v>5849</v>
      </c>
      <c r="I8400" s="349" t="s">
        <v>5793</v>
      </c>
      <c r="J8400" s="351" t="s">
        <v>5849</v>
      </c>
      <c r="K8400" s="352">
        <v>4</v>
      </c>
      <c r="L8400" s="353">
        <v>12</v>
      </c>
      <c r="M8400" s="377">
        <v>48000</v>
      </c>
      <c r="N8400" s="350">
        <v>0</v>
      </c>
      <c r="O8400" s="349">
        <v>0</v>
      </c>
      <c r="P8400" s="377">
        <v>0</v>
      </c>
    </row>
    <row r="8401" spans="1:16" x14ac:dyDescent="0.2">
      <c r="A8401" s="348" t="s">
        <v>5780</v>
      </c>
      <c r="B8401" s="104" t="s">
        <v>423</v>
      </c>
      <c r="C8401" s="367" t="s">
        <v>99</v>
      </c>
      <c r="D8401" s="349" t="s">
        <v>5811</v>
      </c>
      <c r="E8401" s="370">
        <v>2500</v>
      </c>
      <c r="F8401" s="374" t="s">
        <v>10724</v>
      </c>
      <c r="G8401" s="350" t="s">
        <v>10725</v>
      </c>
      <c r="H8401" s="349" t="s">
        <v>1544</v>
      </c>
      <c r="I8401" s="349" t="s">
        <v>5793</v>
      </c>
      <c r="J8401" s="351" t="s">
        <v>1544</v>
      </c>
      <c r="K8401" s="352">
        <v>4</v>
      </c>
      <c r="L8401" s="353">
        <v>12</v>
      </c>
      <c r="M8401" s="377">
        <v>30000</v>
      </c>
      <c r="N8401" s="350">
        <v>4</v>
      </c>
      <c r="O8401" s="349">
        <v>6</v>
      </c>
      <c r="P8401" s="377">
        <v>15000</v>
      </c>
    </row>
    <row r="8402" spans="1:16" x14ac:dyDescent="0.2">
      <c r="A8402" s="348" t="s">
        <v>5780</v>
      </c>
      <c r="B8402" s="104" t="s">
        <v>423</v>
      </c>
      <c r="C8402" s="367" t="s">
        <v>99</v>
      </c>
      <c r="D8402" s="349" t="s">
        <v>5826</v>
      </c>
      <c r="E8402" s="370">
        <v>4000</v>
      </c>
      <c r="F8402" s="374" t="s">
        <v>10726</v>
      </c>
      <c r="G8402" s="350" t="s">
        <v>10727</v>
      </c>
      <c r="H8402" s="349" t="s">
        <v>1026</v>
      </c>
      <c r="I8402" s="349" t="s">
        <v>5793</v>
      </c>
      <c r="J8402" s="351" t="s">
        <v>1026</v>
      </c>
      <c r="K8402" s="352">
        <v>1</v>
      </c>
      <c r="L8402" s="353">
        <v>3</v>
      </c>
      <c r="M8402" s="377">
        <v>12000</v>
      </c>
      <c r="N8402" s="350">
        <v>1</v>
      </c>
      <c r="O8402" s="349">
        <v>3</v>
      </c>
      <c r="P8402" s="377">
        <v>8666.6666666666661</v>
      </c>
    </row>
    <row r="8403" spans="1:16" x14ac:dyDescent="0.2">
      <c r="A8403" s="348" t="s">
        <v>5780</v>
      </c>
      <c r="B8403" s="104" t="s">
        <v>423</v>
      </c>
      <c r="C8403" s="367" t="s">
        <v>99</v>
      </c>
      <c r="D8403" s="349" t="s">
        <v>5811</v>
      </c>
      <c r="E8403" s="370">
        <v>3000</v>
      </c>
      <c r="F8403" s="374" t="s">
        <v>10728</v>
      </c>
      <c r="G8403" s="350" t="s">
        <v>10729</v>
      </c>
      <c r="H8403" s="349" t="s">
        <v>6446</v>
      </c>
      <c r="I8403" s="349" t="s">
        <v>5785</v>
      </c>
      <c r="J8403" s="351" t="s">
        <v>6446</v>
      </c>
      <c r="K8403" s="352">
        <v>4</v>
      </c>
      <c r="L8403" s="353">
        <v>6</v>
      </c>
      <c r="M8403" s="377">
        <v>18000</v>
      </c>
      <c r="N8403" s="350">
        <v>0</v>
      </c>
      <c r="O8403" s="349">
        <v>0</v>
      </c>
      <c r="P8403" s="377">
        <v>0</v>
      </c>
    </row>
    <row r="8404" spans="1:16" x14ac:dyDescent="0.2">
      <c r="A8404" s="348" t="s">
        <v>5780</v>
      </c>
      <c r="B8404" s="104" t="s">
        <v>423</v>
      </c>
      <c r="C8404" s="367" t="s">
        <v>99</v>
      </c>
      <c r="D8404" s="349" t="s">
        <v>7268</v>
      </c>
      <c r="E8404" s="370">
        <v>4000</v>
      </c>
      <c r="F8404" s="374" t="s">
        <v>10728</v>
      </c>
      <c r="G8404" s="350" t="s">
        <v>10729</v>
      </c>
      <c r="H8404" s="349" t="s">
        <v>1026</v>
      </c>
      <c r="I8404" s="349" t="s">
        <v>5793</v>
      </c>
      <c r="J8404" s="351" t="s">
        <v>1026</v>
      </c>
      <c r="K8404" s="352">
        <v>2</v>
      </c>
      <c r="L8404" s="353">
        <v>6</v>
      </c>
      <c r="M8404" s="377">
        <v>22000</v>
      </c>
      <c r="N8404" s="350">
        <v>4</v>
      </c>
      <c r="O8404" s="349">
        <v>6</v>
      </c>
      <c r="P8404" s="377">
        <v>24000</v>
      </c>
    </row>
    <row r="8405" spans="1:16" x14ac:dyDescent="0.2">
      <c r="A8405" s="348" t="s">
        <v>5780</v>
      </c>
      <c r="B8405" s="104" t="s">
        <v>423</v>
      </c>
      <c r="C8405" s="367" t="s">
        <v>99</v>
      </c>
      <c r="D8405" s="349" t="s">
        <v>7005</v>
      </c>
      <c r="E8405" s="370">
        <v>5000</v>
      </c>
      <c r="F8405" s="374" t="s">
        <v>10730</v>
      </c>
      <c r="G8405" s="350" t="s">
        <v>10731</v>
      </c>
      <c r="H8405" s="349" t="s">
        <v>1026</v>
      </c>
      <c r="I8405" s="349" t="s">
        <v>5793</v>
      </c>
      <c r="J8405" s="351" t="s">
        <v>1026</v>
      </c>
      <c r="K8405" s="352">
        <v>2</v>
      </c>
      <c r="L8405" s="353">
        <v>5</v>
      </c>
      <c r="M8405" s="377">
        <v>22000</v>
      </c>
      <c r="N8405" s="350">
        <v>4</v>
      </c>
      <c r="O8405" s="349">
        <v>6</v>
      </c>
      <c r="P8405" s="377">
        <v>30000</v>
      </c>
    </row>
    <row r="8406" spans="1:16" x14ac:dyDescent="0.2">
      <c r="A8406" s="348" t="s">
        <v>5780</v>
      </c>
      <c r="B8406" s="104" t="s">
        <v>423</v>
      </c>
      <c r="C8406" s="367" t="s">
        <v>99</v>
      </c>
      <c r="D8406" s="349" t="s">
        <v>10428</v>
      </c>
      <c r="E8406" s="370">
        <v>6000</v>
      </c>
      <c r="F8406" s="374" t="s">
        <v>10732</v>
      </c>
      <c r="G8406" s="350" t="s">
        <v>10733</v>
      </c>
      <c r="H8406" s="349" t="s">
        <v>10734</v>
      </c>
      <c r="I8406" s="349" t="s">
        <v>1028</v>
      </c>
      <c r="J8406" s="351" t="s">
        <v>10734</v>
      </c>
      <c r="K8406" s="352">
        <v>4</v>
      </c>
      <c r="L8406" s="353">
        <v>7</v>
      </c>
      <c r="M8406" s="377">
        <v>42000</v>
      </c>
      <c r="N8406" s="350">
        <v>0</v>
      </c>
      <c r="O8406" s="349">
        <v>0</v>
      </c>
      <c r="P8406" s="377">
        <v>0</v>
      </c>
    </row>
    <row r="8407" spans="1:16" x14ac:dyDescent="0.2">
      <c r="A8407" s="348" t="s">
        <v>5780</v>
      </c>
      <c r="B8407" s="104" t="s">
        <v>423</v>
      </c>
      <c r="C8407" s="367" t="s">
        <v>99</v>
      </c>
      <c r="D8407" s="349" t="s">
        <v>7448</v>
      </c>
      <c r="E8407" s="370">
        <v>7000</v>
      </c>
      <c r="F8407" s="374" t="s">
        <v>10732</v>
      </c>
      <c r="G8407" s="350" t="s">
        <v>10733</v>
      </c>
      <c r="H8407" s="349" t="s">
        <v>1544</v>
      </c>
      <c r="I8407" s="349" t="s">
        <v>5793</v>
      </c>
      <c r="J8407" s="351" t="s">
        <v>1544</v>
      </c>
      <c r="K8407" s="352">
        <v>2</v>
      </c>
      <c r="L8407" s="353">
        <v>5</v>
      </c>
      <c r="M8407" s="377">
        <v>32200</v>
      </c>
      <c r="N8407" s="350">
        <v>4</v>
      </c>
      <c r="O8407" s="349">
        <v>6</v>
      </c>
      <c r="P8407" s="377">
        <v>42000</v>
      </c>
    </row>
    <row r="8408" spans="1:16" x14ac:dyDescent="0.2">
      <c r="A8408" s="348" t="s">
        <v>5780</v>
      </c>
      <c r="B8408" s="104" t="s">
        <v>423</v>
      </c>
      <c r="C8408" s="367" t="s">
        <v>99</v>
      </c>
      <c r="D8408" s="349" t="s">
        <v>6156</v>
      </c>
      <c r="E8408" s="370">
        <v>4000</v>
      </c>
      <c r="F8408" s="374" t="s">
        <v>10735</v>
      </c>
      <c r="G8408" s="350" t="s">
        <v>10736</v>
      </c>
      <c r="H8408" s="349" t="s">
        <v>5825</v>
      </c>
      <c r="I8408" s="349" t="s">
        <v>5793</v>
      </c>
      <c r="J8408" s="351" t="s">
        <v>5825</v>
      </c>
      <c r="K8408" s="352">
        <v>4</v>
      </c>
      <c r="L8408" s="353">
        <v>12</v>
      </c>
      <c r="M8408" s="377">
        <v>48000</v>
      </c>
      <c r="N8408" s="350">
        <v>4</v>
      </c>
      <c r="O8408" s="349">
        <v>6</v>
      </c>
      <c r="P8408" s="377">
        <v>24000</v>
      </c>
    </row>
    <row r="8409" spans="1:16" x14ac:dyDescent="0.2">
      <c r="A8409" s="348" t="s">
        <v>5780</v>
      </c>
      <c r="B8409" s="104" t="s">
        <v>423</v>
      </c>
      <c r="C8409" s="367" t="s">
        <v>99</v>
      </c>
      <c r="D8409" s="349" t="s">
        <v>8792</v>
      </c>
      <c r="E8409" s="370">
        <v>4000</v>
      </c>
      <c r="F8409" s="374" t="s">
        <v>10737</v>
      </c>
      <c r="G8409" s="350" t="s">
        <v>10738</v>
      </c>
      <c r="H8409" s="349" t="s">
        <v>5794</v>
      </c>
      <c r="I8409" s="349" t="s">
        <v>5793</v>
      </c>
      <c r="J8409" s="351" t="s">
        <v>5794</v>
      </c>
      <c r="K8409" s="352">
        <v>4</v>
      </c>
      <c r="L8409" s="353">
        <v>12</v>
      </c>
      <c r="M8409" s="377">
        <v>48000</v>
      </c>
      <c r="N8409" s="350">
        <v>4</v>
      </c>
      <c r="O8409" s="349">
        <v>6</v>
      </c>
      <c r="P8409" s="377">
        <v>24000</v>
      </c>
    </row>
    <row r="8410" spans="1:16" x14ac:dyDescent="0.2">
      <c r="A8410" s="348" t="s">
        <v>5780</v>
      </c>
      <c r="B8410" s="104" t="s">
        <v>423</v>
      </c>
      <c r="C8410" s="367" t="s">
        <v>99</v>
      </c>
      <c r="D8410" s="349" t="s">
        <v>5929</v>
      </c>
      <c r="E8410" s="370">
        <v>2250</v>
      </c>
      <c r="F8410" s="374" t="s">
        <v>10739</v>
      </c>
      <c r="G8410" s="350" t="s">
        <v>10740</v>
      </c>
      <c r="H8410" s="349" t="s">
        <v>1026</v>
      </c>
      <c r="I8410" s="349" t="s">
        <v>1028</v>
      </c>
      <c r="J8410" s="351" t="s">
        <v>1026</v>
      </c>
      <c r="K8410" s="352">
        <v>4</v>
      </c>
      <c r="L8410" s="353">
        <v>12</v>
      </c>
      <c r="M8410" s="377">
        <v>27000</v>
      </c>
      <c r="N8410" s="350">
        <v>4</v>
      </c>
      <c r="O8410" s="349">
        <v>6</v>
      </c>
      <c r="P8410" s="377">
        <v>13500</v>
      </c>
    </row>
    <row r="8411" spans="1:16" x14ac:dyDescent="0.2">
      <c r="A8411" s="348" t="s">
        <v>5780</v>
      </c>
      <c r="B8411" s="104" t="s">
        <v>423</v>
      </c>
      <c r="C8411" s="367" t="s">
        <v>99</v>
      </c>
      <c r="D8411" s="349" t="s">
        <v>5938</v>
      </c>
      <c r="E8411" s="370">
        <v>5000</v>
      </c>
      <c r="F8411" s="374" t="s">
        <v>10741</v>
      </c>
      <c r="G8411" s="350" t="s">
        <v>10742</v>
      </c>
      <c r="H8411" s="349" t="s">
        <v>1895</v>
      </c>
      <c r="I8411" s="349" t="s">
        <v>1028</v>
      </c>
      <c r="J8411" s="351" t="s">
        <v>1895</v>
      </c>
      <c r="K8411" s="352">
        <v>4</v>
      </c>
      <c r="L8411" s="353">
        <v>12</v>
      </c>
      <c r="M8411" s="377">
        <v>60000</v>
      </c>
      <c r="N8411" s="350">
        <v>4</v>
      </c>
      <c r="O8411" s="349">
        <v>6</v>
      </c>
      <c r="P8411" s="377">
        <v>30000</v>
      </c>
    </row>
    <row r="8412" spans="1:16" x14ac:dyDescent="0.2">
      <c r="A8412" s="348" t="s">
        <v>5780</v>
      </c>
      <c r="B8412" s="104" t="s">
        <v>423</v>
      </c>
      <c r="C8412" s="367" t="s">
        <v>99</v>
      </c>
      <c r="D8412" s="349" t="s">
        <v>5911</v>
      </c>
      <c r="E8412" s="370">
        <v>4000</v>
      </c>
      <c r="F8412" s="374" t="s">
        <v>10743</v>
      </c>
      <c r="G8412" s="350" t="s">
        <v>10744</v>
      </c>
      <c r="H8412" s="349" t="s">
        <v>5524</v>
      </c>
      <c r="I8412" s="349" t="s">
        <v>5793</v>
      </c>
      <c r="J8412" s="351" t="s">
        <v>5524</v>
      </c>
      <c r="K8412" s="352">
        <v>2</v>
      </c>
      <c r="L8412" s="353">
        <v>6</v>
      </c>
      <c r="M8412" s="377">
        <v>21200</v>
      </c>
      <c r="N8412" s="350">
        <v>4</v>
      </c>
      <c r="O8412" s="349">
        <v>6</v>
      </c>
      <c r="P8412" s="377">
        <v>24000</v>
      </c>
    </row>
    <row r="8413" spans="1:16" x14ac:dyDescent="0.2">
      <c r="A8413" s="348" t="s">
        <v>5780</v>
      </c>
      <c r="B8413" s="104" t="s">
        <v>423</v>
      </c>
      <c r="C8413" s="367" t="s">
        <v>99</v>
      </c>
      <c r="D8413" s="349" t="s">
        <v>5786</v>
      </c>
      <c r="E8413" s="370">
        <v>1500</v>
      </c>
      <c r="F8413" s="374" t="s">
        <v>10745</v>
      </c>
      <c r="G8413" s="350" t="s">
        <v>10746</v>
      </c>
      <c r="H8413" s="349" t="s">
        <v>6761</v>
      </c>
      <c r="I8413" s="349" t="s">
        <v>5793</v>
      </c>
      <c r="J8413" s="351" t="s">
        <v>6761</v>
      </c>
      <c r="K8413" s="352">
        <v>2</v>
      </c>
      <c r="L8413" s="353">
        <v>4</v>
      </c>
      <c r="M8413" s="377">
        <v>6000</v>
      </c>
      <c r="N8413" s="350">
        <v>0</v>
      </c>
      <c r="O8413" s="349">
        <v>0</v>
      </c>
      <c r="P8413" s="377">
        <v>0</v>
      </c>
    </row>
    <row r="8414" spans="1:16" x14ac:dyDescent="0.2">
      <c r="A8414" s="348" t="s">
        <v>5780</v>
      </c>
      <c r="B8414" s="104" t="s">
        <v>423</v>
      </c>
      <c r="C8414" s="367" t="s">
        <v>99</v>
      </c>
      <c r="D8414" s="349" t="s">
        <v>4514</v>
      </c>
      <c r="E8414" s="370">
        <v>3000</v>
      </c>
      <c r="F8414" s="374" t="s">
        <v>10747</v>
      </c>
      <c r="G8414" s="350" t="s">
        <v>10748</v>
      </c>
      <c r="H8414" s="349" t="s">
        <v>5972</v>
      </c>
      <c r="I8414" s="349" t="s">
        <v>5793</v>
      </c>
      <c r="J8414" s="351" t="s">
        <v>5972</v>
      </c>
      <c r="K8414" s="352">
        <v>4</v>
      </c>
      <c r="L8414" s="353">
        <v>12</v>
      </c>
      <c r="M8414" s="377">
        <v>36000</v>
      </c>
      <c r="N8414" s="350">
        <v>4</v>
      </c>
      <c r="O8414" s="349">
        <v>6</v>
      </c>
      <c r="P8414" s="377">
        <v>18000</v>
      </c>
    </row>
    <row r="8415" spans="1:16" x14ac:dyDescent="0.2">
      <c r="A8415" s="348" t="s">
        <v>5780</v>
      </c>
      <c r="B8415" s="104" t="s">
        <v>423</v>
      </c>
      <c r="C8415" s="367" t="s">
        <v>99</v>
      </c>
      <c r="D8415" s="349" t="s">
        <v>5817</v>
      </c>
      <c r="E8415" s="370">
        <v>2000</v>
      </c>
      <c r="F8415" s="374" t="s">
        <v>10749</v>
      </c>
      <c r="G8415" s="350" t="s">
        <v>10750</v>
      </c>
      <c r="H8415" s="349" t="s">
        <v>1026</v>
      </c>
      <c r="I8415" s="349" t="s">
        <v>5793</v>
      </c>
      <c r="J8415" s="351" t="s">
        <v>1026</v>
      </c>
      <c r="K8415" s="352">
        <v>4</v>
      </c>
      <c r="L8415" s="353">
        <v>12</v>
      </c>
      <c r="M8415" s="377">
        <v>24000</v>
      </c>
      <c r="N8415" s="350">
        <v>4</v>
      </c>
      <c r="O8415" s="349">
        <v>6</v>
      </c>
      <c r="P8415" s="377">
        <v>12000</v>
      </c>
    </row>
    <row r="8416" spans="1:16" x14ac:dyDescent="0.2">
      <c r="A8416" s="348" t="s">
        <v>5780</v>
      </c>
      <c r="B8416" s="104" t="s">
        <v>423</v>
      </c>
      <c r="C8416" s="367" t="s">
        <v>99</v>
      </c>
      <c r="D8416" s="349" t="s">
        <v>5911</v>
      </c>
      <c r="E8416" s="370">
        <v>4000</v>
      </c>
      <c r="F8416" s="374" t="s">
        <v>10751</v>
      </c>
      <c r="G8416" s="350" t="s">
        <v>10752</v>
      </c>
      <c r="H8416" s="349" t="s">
        <v>5825</v>
      </c>
      <c r="I8416" s="349" t="s">
        <v>5793</v>
      </c>
      <c r="J8416" s="351" t="s">
        <v>5825</v>
      </c>
      <c r="K8416" s="352">
        <v>2</v>
      </c>
      <c r="L8416" s="353">
        <v>6</v>
      </c>
      <c r="M8416" s="377">
        <v>21200</v>
      </c>
      <c r="N8416" s="350">
        <v>4</v>
      </c>
      <c r="O8416" s="349">
        <v>6</v>
      </c>
      <c r="P8416" s="377">
        <v>24000</v>
      </c>
    </row>
    <row r="8417" spans="1:16" x14ac:dyDescent="0.2">
      <c r="A8417" s="348" t="s">
        <v>5780</v>
      </c>
      <c r="B8417" s="104" t="s">
        <v>423</v>
      </c>
      <c r="C8417" s="367" t="s">
        <v>99</v>
      </c>
      <c r="D8417" s="349" t="s">
        <v>5863</v>
      </c>
      <c r="E8417" s="370">
        <v>3000</v>
      </c>
      <c r="F8417" s="374" t="s">
        <v>10753</v>
      </c>
      <c r="G8417" s="350" t="s">
        <v>10754</v>
      </c>
      <c r="H8417" s="349" t="s">
        <v>1060</v>
      </c>
      <c r="I8417" s="349" t="s">
        <v>5793</v>
      </c>
      <c r="J8417" s="351" t="s">
        <v>1060</v>
      </c>
      <c r="K8417" s="352">
        <v>4</v>
      </c>
      <c r="L8417" s="353">
        <v>12</v>
      </c>
      <c r="M8417" s="377">
        <v>36000</v>
      </c>
      <c r="N8417" s="350">
        <v>4</v>
      </c>
      <c r="O8417" s="349">
        <v>6</v>
      </c>
      <c r="P8417" s="377">
        <v>18000</v>
      </c>
    </row>
    <row r="8418" spans="1:16" x14ac:dyDescent="0.2">
      <c r="A8418" s="348" t="s">
        <v>5780</v>
      </c>
      <c r="B8418" s="104" t="s">
        <v>423</v>
      </c>
      <c r="C8418" s="367" t="s">
        <v>99</v>
      </c>
      <c r="D8418" s="349" t="s">
        <v>6120</v>
      </c>
      <c r="E8418" s="370">
        <v>4000</v>
      </c>
      <c r="F8418" s="374" t="s">
        <v>10755</v>
      </c>
      <c r="G8418" s="350" t="s">
        <v>10756</v>
      </c>
      <c r="H8418" s="349" t="s">
        <v>1026</v>
      </c>
      <c r="I8418" s="349" t="s">
        <v>5793</v>
      </c>
      <c r="J8418" s="351" t="s">
        <v>1026</v>
      </c>
      <c r="K8418" s="352">
        <v>4</v>
      </c>
      <c r="L8418" s="353">
        <v>12</v>
      </c>
      <c r="M8418" s="377">
        <v>48000</v>
      </c>
      <c r="N8418" s="350">
        <v>4</v>
      </c>
      <c r="O8418" s="349">
        <v>6</v>
      </c>
      <c r="P8418" s="377">
        <v>24000</v>
      </c>
    </row>
    <row r="8419" spans="1:16" x14ac:dyDescent="0.2">
      <c r="A8419" s="348" t="s">
        <v>5780</v>
      </c>
      <c r="B8419" s="104" t="s">
        <v>423</v>
      </c>
      <c r="C8419" s="367" t="s">
        <v>99</v>
      </c>
      <c r="D8419" s="349" t="s">
        <v>5863</v>
      </c>
      <c r="E8419" s="370">
        <v>4000</v>
      </c>
      <c r="F8419" s="374" t="s">
        <v>10757</v>
      </c>
      <c r="G8419" s="350" t="s">
        <v>10758</v>
      </c>
      <c r="H8419" s="349" t="s">
        <v>5821</v>
      </c>
      <c r="I8419" s="349" t="s">
        <v>5793</v>
      </c>
      <c r="J8419" s="351" t="s">
        <v>5821</v>
      </c>
      <c r="K8419" s="352">
        <v>4</v>
      </c>
      <c r="L8419" s="353">
        <v>12</v>
      </c>
      <c r="M8419" s="377">
        <v>48000</v>
      </c>
      <c r="N8419" s="350">
        <v>4</v>
      </c>
      <c r="O8419" s="349">
        <v>6</v>
      </c>
      <c r="P8419" s="377">
        <v>24000</v>
      </c>
    </row>
    <row r="8420" spans="1:16" x14ac:dyDescent="0.2">
      <c r="A8420" s="348" t="s">
        <v>5780</v>
      </c>
      <c r="B8420" s="104" t="s">
        <v>423</v>
      </c>
      <c r="C8420" s="367" t="s">
        <v>99</v>
      </c>
      <c r="D8420" s="349" t="s">
        <v>5794</v>
      </c>
      <c r="E8420" s="370">
        <v>4000</v>
      </c>
      <c r="F8420" s="374" t="s">
        <v>10759</v>
      </c>
      <c r="G8420" s="350" t="s">
        <v>10760</v>
      </c>
      <c r="H8420" s="349" t="s">
        <v>5794</v>
      </c>
      <c r="I8420" s="349" t="s">
        <v>5793</v>
      </c>
      <c r="J8420" s="351" t="s">
        <v>5794</v>
      </c>
      <c r="K8420" s="352">
        <v>4</v>
      </c>
      <c r="L8420" s="353">
        <v>12</v>
      </c>
      <c r="M8420" s="377">
        <v>48000</v>
      </c>
      <c r="N8420" s="350">
        <v>4</v>
      </c>
      <c r="O8420" s="349">
        <v>6</v>
      </c>
      <c r="P8420" s="377">
        <v>24000</v>
      </c>
    </row>
    <row r="8421" spans="1:16" x14ac:dyDescent="0.2">
      <c r="A8421" s="348" t="s">
        <v>5780</v>
      </c>
      <c r="B8421" s="104" t="s">
        <v>423</v>
      </c>
      <c r="C8421" s="367" t="s">
        <v>99</v>
      </c>
      <c r="D8421" s="349" t="s">
        <v>6156</v>
      </c>
      <c r="E8421" s="370">
        <v>4000</v>
      </c>
      <c r="F8421" s="374" t="s">
        <v>10761</v>
      </c>
      <c r="G8421" s="350" t="s">
        <v>10762</v>
      </c>
      <c r="H8421" s="349" t="s">
        <v>5825</v>
      </c>
      <c r="I8421" s="349" t="s">
        <v>5793</v>
      </c>
      <c r="J8421" s="351" t="s">
        <v>5825</v>
      </c>
      <c r="K8421" s="352">
        <v>4</v>
      </c>
      <c r="L8421" s="353">
        <v>12</v>
      </c>
      <c r="M8421" s="377">
        <v>48000</v>
      </c>
      <c r="N8421" s="350">
        <v>4</v>
      </c>
      <c r="O8421" s="349">
        <v>6</v>
      </c>
      <c r="P8421" s="377">
        <v>24000</v>
      </c>
    </row>
    <row r="8422" spans="1:16" x14ac:dyDescent="0.2">
      <c r="A8422" s="348" t="s">
        <v>5780</v>
      </c>
      <c r="B8422" s="104" t="s">
        <v>423</v>
      </c>
      <c r="C8422" s="367" t="s">
        <v>99</v>
      </c>
      <c r="D8422" s="349" t="s">
        <v>5797</v>
      </c>
      <c r="E8422" s="370">
        <v>3000</v>
      </c>
      <c r="F8422" s="374" t="s">
        <v>10763</v>
      </c>
      <c r="G8422" s="350" t="s">
        <v>10764</v>
      </c>
      <c r="H8422" s="349" t="s">
        <v>1060</v>
      </c>
      <c r="I8422" s="349" t="s">
        <v>5793</v>
      </c>
      <c r="J8422" s="351" t="s">
        <v>1060</v>
      </c>
      <c r="K8422" s="352">
        <v>2</v>
      </c>
      <c r="L8422" s="353">
        <v>5</v>
      </c>
      <c r="M8422" s="377">
        <v>12500</v>
      </c>
      <c r="N8422" s="350">
        <v>4</v>
      </c>
      <c r="O8422" s="349">
        <v>6</v>
      </c>
      <c r="P8422" s="377">
        <v>18000</v>
      </c>
    </row>
    <row r="8423" spans="1:16" x14ac:dyDescent="0.2">
      <c r="A8423" s="348" t="s">
        <v>5780</v>
      </c>
      <c r="B8423" s="104" t="s">
        <v>423</v>
      </c>
      <c r="C8423" s="367" t="s">
        <v>99</v>
      </c>
      <c r="D8423" s="349" t="s">
        <v>7375</v>
      </c>
      <c r="E8423" s="370">
        <v>1500</v>
      </c>
      <c r="F8423" s="374" t="s">
        <v>10765</v>
      </c>
      <c r="G8423" s="350" t="s">
        <v>10766</v>
      </c>
      <c r="H8423" s="349" t="s">
        <v>10168</v>
      </c>
      <c r="I8423" s="349" t="s">
        <v>5793</v>
      </c>
      <c r="J8423" s="351" t="s">
        <v>10168</v>
      </c>
      <c r="K8423" s="352">
        <v>2</v>
      </c>
      <c r="L8423" s="353">
        <v>4</v>
      </c>
      <c r="M8423" s="377">
        <v>6000</v>
      </c>
      <c r="N8423" s="350">
        <v>4</v>
      </c>
      <c r="O8423" s="349">
        <v>6</v>
      </c>
      <c r="P8423" s="377">
        <v>9000</v>
      </c>
    </row>
    <row r="8424" spans="1:16" x14ac:dyDescent="0.2">
      <c r="A8424" s="348" t="s">
        <v>5780</v>
      </c>
      <c r="B8424" s="104" t="s">
        <v>423</v>
      </c>
      <c r="C8424" s="367" t="s">
        <v>99</v>
      </c>
      <c r="D8424" s="349" t="s">
        <v>5929</v>
      </c>
      <c r="E8424" s="370">
        <v>2250</v>
      </c>
      <c r="F8424" s="374" t="s">
        <v>10767</v>
      </c>
      <c r="G8424" s="350" t="s">
        <v>10768</v>
      </c>
      <c r="H8424" s="349" t="s">
        <v>1060</v>
      </c>
      <c r="I8424" s="349" t="s">
        <v>1028</v>
      </c>
      <c r="J8424" s="351" t="s">
        <v>1060</v>
      </c>
      <c r="K8424" s="352">
        <v>4</v>
      </c>
      <c r="L8424" s="353">
        <v>12</v>
      </c>
      <c r="M8424" s="377">
        <v>27000</v>
      </c>
      <c r="N8424" s="350">
        <v>4</v>
      </c>
      <c r="O8424" s="349">
        <v>6</v>
      </c>
      <c r="P8424" s="377">
        <v>13500</v>
      </c>
    </row>
    <row r="8425" spans="1:16" x14ac:dyDescent="0.2">
      <c r="A8425" s="348" t="s">
        <v>5780</v>
      </c>
      <c r="B8425" s="104" t="s">
        <v>423</v>
      </c>
      <c r="C8425" s="367" t="s">
        <v>99</v>
      </c>
      <c r="D8425" s="349" t="s">
        <v>5811</v>
      </c>
      <c r="E8425" s="370">
        <v>3500</v>
      </c>
      <c r="F8425" s="374" t="s">
        <v>10769</v>
      </c>
      <c r="G8425" s="350" t="s">
        <v>10770</v>
      </c>
      <c r="H8425" s="349" t="s">
        <v>1049</v>
      </c>
      <c r="I8425" s="349" t="s">
        <v>5814</v>
      </c>
      <c r="J8425" s="351" t="s">
        <v>1049</v>
      </c>
      <c r="K8425" s="352">
        <v>4</v>
      </c>
      <c r="L8425" s="353">
        <v>12</v>
      </c>
      <c r="M8425" s="377">
        <v>42000</v>
      </c>
      <c r="N8425" s="350">
        <v>4</v>
      </c>
      <c r="O8425" s="349">
        <v>6</v>
      </c>
      <c r="P8425" s="377">
        <v>21000</v>
      </c>
    </row>
    <row r="8426" spans="1:16" x14ac:dyDescent="0.2">
      <c r="A8426" s="348" t="s">
        <v>5780</v>
      </c>
      <c r="B8426" s="104" t="s">
        <v>423</v>
      </c>
      <c r="C8426" s="367" t="s">
        <v>99</v>
      </c>
      <c r="D8426" s="349" t="s">
        <v>5811</v>
      </c>
      <c r="E8426" s="370">
        <v>3000</v>
      </c>
      <c r="F8426" s="374" t="s">
        <v>10771</v>
      </c>
      <c r="G8426" s="350" t="s">
        <v>10772</v>
      </c>
      <c r="H8426" s="349" t="s">
        <v>5972</v>
      </c>
      <c r="I8426" s="349" t="s">
        <v>5793</v>
      </c>
      <c r="J8426" s="351" t="s">
        <v>5972</v>
      </c>
      <c r="K8426" s="352">
        <v>4</v>
      </c>
      <c r="L8426" s="353">
        <v>12</v>
      </c>
      <c r="M8426" s="377">
        <v>36000</v>
      </c>
      <c r="N8426" s="350">
        <v>4</v>
      </c>
      <c r="O8426" s="349">
        <v>6</v>
      </c>
      <c r="P8426" s="377">
        <v>18000</v>
      </c>
    </row>
    <row r="8427" spans="1:16" x14ac:dyDescent="0.2">
      <c r="A8427" s="348" t="s">
        <v>5780</v>
      </c>
      <c r="B8427" s="104" t="s">
        <v>423</v>
      </c>
      <c r="C8427" s="367" t="s">
        <v>99</v>
      </c>
      <c r="D8427" s="349" t="s">
        <v>5870</v>
      </c>
      <c r="E8427" s="370">
        <v>4000</v>
      </c>
      <c r="F8427" s="374" t="s">
        <v>10773</v>
      </c>
      <c r="G8427" s="350" t="s">
        <v>10774</v>
      </c>
      <c r="H8427" s="349" t="s">
        <v>9574</v>
      </c>
      <c r="I8427" s="349" t="s">
        <v>5793</v>
      </c>
      <c r="J8427" s="351" t="s">
        <v>9574</v>
      </c>
      <c r="K8427" s="352">
        <v>4</v>
      </c>
      <c r="L8427" s="353">
        <v>12</v>
      </c>
      <c r="M8427" s="377">
        <v>48000</v>
      </c>
      <c r="N8427" s="350">
        <v>4</v>
      </c>
      <c r="O8427" s="349">
        <v>6</v>
      </c>
      <c r="P8427" s="377">
        <v>24000</v>
      </c>
    </row>
    <row r="8428" spans="1:16" x14ac:dyDescent="0.2">
      <c r="A8428" s="348" t="s">
        <v>5780</v>
      </c>
      <c r="B8428" s="104" t="s">
        <v>423</v>
      </c>
      <c r="C8428" s="367" t="s">
        <v>99</v>
      </c>
      <c r="D8428" s="349" t="s">
        <v>10775</v>
      </c>
      <c r="E8428" s="370">
        <v>4000</v>
      </c>
      <c r="F8428" s="374" t="s">
        <v>10776</v>
      </c>
      <c r="G8428" s="350" t="s">
        <v>10777</v>
      </c>
      <c r="H8428" s="349" t="s">
        <v>5972</v>
      </c>
      <c r="I8428" s="349" t="s">
        <v>5793</v>
      </c>
      <c r="J8428" s="351" t="s">
        <v>5972</v>
      </c>
      <c r="K8428" s="352">
        <v>4</v>
      </c>
      <c r="L8428" s="353">
        <v>12</v>
      </c>
      <c r="M8428" s="377">
        <v>48000</v>
      </c>
      <c r="N8428" s="350">
        <v>4</v>
      </c>
      <c r="O8428" s="349">
        <v>6</v>
      </c>
      <c r="P8428" s="377">
        <v>24000</v>
      </c>
    </row>
    <row r="8429" spans="1:16" x14ac:dyDescent="0.2">
      <c r="A8429" s="348" t="s">
        <v>5780</v>
      </c>
      <c r="B8429" s="104" t="s">
        <v>423</v>
      </c>
      <c r="C8429" s="367" t="s">
        <v>99</v>
      </c>
      <c r="D8429" s="349" t="s">
        <v>4514</v>
      </c>
      <c r="E8429" s="370">
        <v>4000</v>
      </c>
      <c r="F8429" s="374" t="s">
        <v>10778</v>
      </c>
      <c r="G8429" s="350" t="s">
        <v>10779</v>
      </c>
      <c r="H8429" s="349" t="s">
        <v>5972</v>
      </c>
      <c r="I8429" s="349" t="s">
        <v>5793</v>
      </c>
      <c r="J8429" s="351" t="s">
        <v>5972</v>
      </c>
      <c r="K8429" s="352">
        <v>4</v>
      </c>
      <c r="L8429" s="353">
        <v>12</v>
      </c>
      <c r="M8429" s="377">
        <v>48000</v>
      </c>
      <c r="N8429" s="350">
        <v>4</v>
      </c>
      <c r="O8429" s="349">
        <v>6</v>
      </c>
      <c r="P8429" s="377">
        <v>24000</v>
      </c>
    </row>
    <row r="8430" spans="1:16" x14ac:dyDescent="0.2">
      <c r="A8430" s="348" t="s">
        <v>5780</v>
      </c>
      <c r="B8430" s="104" t="s">
        <v>423</v>
      </c>
      <c r="C8430" s="367" t="s">
        <v>99</v>
      </c>
      <c r="D8430" s="349" t="s">
        <v>5849</v>
      </c>
      <c r="E8430" s="370">
        <v>3000</v>
      </c>
      <c r="F8430" s="374" t="s">
        <v>10780</v>
      </c>
      <c r="G8430" s="350" t="s">
        <v>10781</v>
      </c>
      <c r="H8430" s="349" t="s">
        <v>5825</v>
      </c>
      <c r="I8430" s="349" t="s">
        <v>5793</v>
      </c>
      <c r="J8430" s="351" t="s">
        <v>5825</v>
      </c>
      <c r="K8430" s="352">
        <v>2</v>
      </c>
      <c r="L8430" s="353">
        <v>5</v>
      </c>
      <c r="M8430" s="377">
        <v>13000</v>
      </c>
      <c r="N8430" s="350">
        <v>4</v>
      </c>
      <c r="O8430" s="349">
        <v>6</v>
      </c>
      <c r="P8430" s="377">
        <v>18000</v>
      </c>
    </row>
    <row r="8431" spans="1:16" x14ac:dyDescent="0.2">
      <c r="A8431" s="348" t="s">
        <v>5780</v>
      </c>
      <c r="B8431" s="104" t="s">
        <v>423</v>
      </c>
      <c r="C8431" s="367" t="s">
        <v>99</v>
      </c>
      <c r="D8431" s="349" t="s">
        <v>5811</v>
      </c>
      <c r="E8431" s="370">
        <v>3000</v>
      </c>
      <c r="F8431" s="374" t="s">
        <v>10782</v>
      </c>
      <c r="G8431" s="350" t="s">
        <v>10783</v>
      </c>
      <c r="H8431" s="349" t="s">
        <v>8545</v>
      </c>
      <c r="I8431" s="349" t="s">
        <v>5842</v>
      </c>
      <c r="J8431" s="351" t="s">
        <v>8545</v>
      </c>
      <c r="K8431" s="352">
        <v>4</v>
      </c>
      <c r="L8431" s="353">
        <v>12</v>
      </c>
      <c r="M8431" s="377">
        <v>36000</v>
      </c>
      <c r="N8431" s="350">
        <v>1</v>
      </c>
      <c r="O8431" s="349">
        <v>2</v>
      </c>
      <c r="P8431" s="377">
        <v>5100</v>
      </c>
    </row>
    <row r="8432" spans="1:16" x14ac:dyDescent="0.2">
      <c r="A8432" s="348" t="s">
        <v>5780</v>
      </c>
      <c r="B8432" s="104" t="s">
        <v>423</v>
      </c>
      <c r="C8432" s="367" t="s">
        <v>99</v>
      </c>
      <c r="D8432" s="349" t="s">
        <v>5938</v>
      </c>
      <c r="E8432" s="370">
        <v>5000</v>
      </c>
      <c r="F8432" s="374" t="s">
        <v>10784</v>
      </c>
      <c r="G8432" s="350" t="s">
        <v>10785</v>
      </c>
      <c r="H8432" s="349" t="s">
        <v>1026</v>
      </c>
      <c r="I8432" s="349" t="s">
        <v>1028</v>
      </c>
      <c r="J8432" s="351" t="s">
        <v>1026</v>
      </c>
      <c r="K8432" s="352">
        <v>3</v>
      </c>
      <c r="L8432" s="353">
        <v>9</v>
      </c>
      <c r="M8432" s="377">
        <v>45000</v>
      </c>
      <c r="N8432" s="350">
        <v>0</v>
      </c>
      <c r="O8432" s="349">
        <v>0</v>
      </c>
      <c r="P8432" s="377">
        <v>0</v>
      </c>
    </row>
    <row r="8433" spans="1:16" x14ac:dyDescent="0.2">
      <c r="A8433" s="348" t="s">
        <v>5780</v>
      </c>
      <c r="B8433" s="104" t="s">
        <v>423</v>
      </c>
      <c r="C8433" s="367" t="s">
        <v>99</v>
      </c>
      <c r="D8433" s="349" t="s">
        <v>5811</v>
      </c>
      <c r="E8433" s="370">
        <v>3000</v>
      </c>
      <c r="F8433" s="374" t="s">
        <v>10786</v>
      </c>
      <c r="G8433" s="350" t="s">
        <v>10787</v>
      </c>
      <c r="H8433" s="349" t="s">
        <v>8452</v>
      </c>
      <c r="I8433" s="349" t="s">
        <v>5814</v>
      </c>
      <c r="J8433" s="351" t="s">
        <v>6746</v>
      </c>
      <c r="K8433" s="352">
        <v>4</v>
      </c>
      <c r="L8433" s="353">
        <v>12</v>
      </c>
      <c r="M8433" s="377">
        <v>36000</v>
      </c>
      <c r="N8433" s="350">
        <v>4</v>
      </c>
      <c r="O8433" s="349">
        <v>6</v>
      </c>
      <c r="P8433" s="377">
        <v>18000</v>
      </c>
    </row>
    <row r="8434" spans="1:16" x14ac:dyDescent="0.2">
      <c r="A8434" s="348" t="s">
        <v>5780</v>
      </c>
      <c r="B8434" s="104" t="s">
        <v>423</v>
      </c>
      <c r="C8434" s="367" t="s">
        <v>99</v>
      </c>
      <c r="D8434" s="349" t="s">
        <v>5870</v>
      </c>
      <c r="E8434" s="370">
        <v>3000</v>
      </c>
      <c r="F8434" s="374" t="s">
        <v>10788</v>
      </c>
      <c r="G8434" s="350" t="s">
        <v>10789</v>
      </c>
      <c r="H8434" s="349" t="s">
        <v>6035</v>
      </c>
      <c r="I8434" s="349" t="s">
        <v>5793</v>
      </c>
      <c r="J8434" s="351" t="s">
        <v>6035</v>
      </c>
      <c r="K8434" s="352">
        <v>4</v>
      </c>
      <c r="L8434" s="353">
        <v>12</v>
      </c>
      <c r="M8434" s="377">
        <v>36000</v>
      </c>
      <c r="N8434" s="350">
        <v>4</v>
      </c>
      <c r="O8434" s="349">
        <v>6</v>
      </c>
      <c r="P8434" s="377">
        <v>18000</v>
      </c>
    </row>
    <row r="8435" spans="1:16" x14ac:dyDescent="0.2">
      <c r="A8435" s="348" t="s">
        <v>5780</v>
      </c>
      <c r="B8435" s="104" t="s">
        <v>423</v>
      </c>
      <c r="C8435" s="367" t="s">
        <v>99</v>
      </c>
      <c r="D8435" s="349" t="s">
        <v>5811</v>
      </c>
      <c r="E8435" s="370">
        <v>3000</v>
      </c>
      <c r="F8435" s="374" t="s">
        <v>10790</v>
      </c>
      <c r="G8435" s="350" t="s">
        <v>10791</v>
      </c>
      <c r="H8435" s="349" t="s">
        <v>3296</v>
      </c>
      <c r="I8435" s="349" t="s">
        <v>5793</v>
      </c>
      <c r="J8435" s="351" t="s">
        <v>3296</v>
      </c>
      <c r="K8435" s="352">
        <v>2</v>
      </c>
      <c r="L8435" s="353">
        <v>4</v>
      </c>
      <c r="M8435" s="377">
        <v>9800</v>
      </c>
      <c r="N8435" s="350">
        <v>4</v>
      </c>
      <c r="O8435" s="349">
        <v>6</v>
      </c>
      <c r="P8435" s="377">
        <v>18000</v>
      </c>
    </row>
    <row r="8436" spans="1:16" x14ac:dyDescent="0.2">
      <c r="A8436" s="348" t="s">
        <v>5780</v>
      </c>
      <c r="B8436" s="104" t="s">
        <v>423</v>
      </c>
      <c r="C8436" s="367" t="s">
        <v>99</v>
      </c>
      <c r="D8436" s="349" t="s">
        <v>6130</v>
      </c>
      <c r="E8436" s="370">
        <v>4000</v>
      </c>
      <c r="F8436" s="374" t="s">
        <v>10792</v>
      </c>
      <c r="G8436" s="350" t="s">
        <v>10793</v>
      </c>
      <c r="H8436" s="349" t="s">
        <v>5539</v>
      </c>
      <c r="I8436" s="349" t="s">
        <v>5793</v>
      </c>
      <c r="J8436" s="351" t="s">
        <v>5539</v>
      </c>
      <c r="K8436" s="352">
        <v>2</v>
      </c>
      <c r="L8436" s="353">
        <v>6</v>
      </c>
      <c r="M8436" s="377">
        <v>21200</v>
      </c>
      <c r="N8436" s="350">
        <v>4</v>
      </c>
      <c r="O8436" s="349">
        <v>6</v>
      </c>
      <c r="P8436" s="377">
        <v>24000</v>
      </c>
    </row>
    <row r="8437" spans="1:16" x14ac:dyDescent="0.2">
      <c r="A8437" s="348" t="s">
        <v>5780</v>
      </c>
      <c r="B8437" s="104" t="s">
        <v>423</v>
      </c>
      <c r="C8437" s="367" t="s">
        <v>99</v>
      </c>
      <c r="D8437" s="349" t="s">
        <v>5826</v>
      </c>
      <c r="E8437" s="370">
        <v>4000</v>
      </c>
      <c r="F8437" s="374" t="s">
        <v>10794</v>
      </c>
      <c r="G8437" s="350" t="s">
        <v>10795</v>
      </c>
      <c r="H8437" s="349" t="s">
        <v>1026</v>
      </c>
      <c r="I8437" s="349" t="s">
        <v>5793</v>
      </c>
      <c r="J8437" s="351" t="s">
        <v>1026</v>
      </c>
      <c r="K8437" s="352">
        <v>2</v>
      </c>
      <c r="L8437" s="353">
        <v>5</v>
      </c>
      <c r="M8437" s="377">
        <v>19466.666666666668</v>
      </c>
      <c r="N8437" s="350">
        <v>4</v>
      </c>
      <c r="O8437" s="349">
        <v>6</v>
      </c>
      <c r="P8437" s="377">
        <v>24000</v>
      </c>
    </row>
    <row r="8438" spans="1:16" x14ac:dyDescent="0.2">
      <c r="A8438" s="348" t="s">
        <v>5780</v>
      </c>
      <c r="B8438" s="104" t="s">
        <v>423</v>
      </c>
      <c r="C8438" s="367" t="s">
        <v>99</v>
      </c>
      <c r="D8438" s="349" t="s">
        <v>9397</v>
      </c>
      <c r="E8438" s="370">
        <v>6000</v>
      </c>
      <c r="F8438" s="374" t="s">
        <v>10796</v>
      </c>
      <c r="G8438" s="350" t="s">
        <v>10797</v>
      </c>
      <c r="H8438" s="349" t="s">
        <v>6601</v>
      </c>
      <c r="I8438" s="349" t="s">
        <v>5793</v>
      </c>
      <c r="J8438" s="351" t="s">
        <v>6601</v>
      </c>
      <c r="K8438" s="352">
        <v>4</v>
      </c>
      <c r="L8438" s="353">
        <v>6</v>
      </c>
      <c r="M8438" s="377">
        <v>36000</v>
      </c>
      <c r="N8438" s="350">
        <v>0</v>
      </c>
      <c r="O8438" s="349">
        <v>0</v>
      </c>
      <c r="P8438" s="377">
        <v>0</v>
      </c>
    </row>
    <row r="8439" spans="1:16" x14ac:dyDescent="0.2">
      <c r="A8439" s="348" t="s">
        <v>5780</v>
      </c>
      <c r="B8439" s="104" t="s">
        <v>423</v>
      </c>
      <c r="C8439" s="367" t="s">
        <v>99</v>
      </c>
      <c r="D8439" s="349" t="s">
        <v>10798</v>
      </c>
      <c r="E8439" s="370">
        <v>9000</v>
      </c>
      <c r="F8439" s="374" t="s">
        <v>10796</v>
      </c>
      <c r="G8439" s="350" t="s">
        <v>10797</v>
      </c>
      <c r="H8439" s="349" t="s">
        <v>10799</v>
      </c>
      <c r="I8439" s="349" t="s">
        <v>5793</v>
      </c>
      <c r="J8439" s="351" t="s">
        <v>10799</v>
      </c>
      <c r="K8439" s="352">
        <v>2</v>
      </c>
      <c r="L8439" s="353">
        <v>6</v>
      </c>
      <c r="M8439" s="377">
        <v>54000</v>
      </c>
      <c r="N8439" s="350">
        <v>4</v>
      </c>
      <c r="O8439" s="349">
        <v>6</v>
      </c>
      <c r="P8439" s="377">
        <v>54000</v>
      </c>
    </row>
    <row r="8440" spans="1:16" x14ac:dyDescent="0.2">
      <c r="A8440" s="348" t="s">
        <v>5780</v>
      </c>
      <c r="B8440" s="104" t="s">
        <v>423</v>
      </c>
      <c r="C8440" s="367" t="s">
        <v>99</v>
      </c>
      <c r="D8440" s="349" t="s">
        <v>4514</v>
      </c>
      <c r="E8440" s="370">
        <v>3000</v>
      </c>
      <c r="F8440" s="374" t="s">
        <v>10800</v>
      </c>
      <c r="G8440" s="350" t="s">
        <v>10801</v>
      </c>
      <c r="H8440" s="349" t="s">
        <v>5849</v>
      </c>
      <c r="I8440" s="349" t="s">
        <v>5793</v>
      </c>
      <c r="J8440" s="351" t="s">
        <v>5849</v>
      </c>
      <c r="K8440" s="352">
        <v>4</v>
      </c>
      <c r="L8440" s="353">
        <v>12</v>
      </c>
      <c r="M8440" s="377">
        <v>36000</v>
      </c>
      <c r="N8440" s="350">
        <v>4</v>
      </c>
      <c r="O8440" s="349">
        <v>6</v>
      </c>
      <c r="P8440" s="377">
        <v>18000</v>
      </c>
    </row>
    <row r="8441" spans="1:16" x14ac:dyDescent="0.2">
      <c r="A8441" s="348" t="s">
        <v>5780</v>
      </c>
      <c r="B8441" s="104" t="s">
        <v>423</v>
      </c>
      <c r="C8441" s="367" t="s">
        <v>99</v>
      </c>
      <c r="D8441" s="349" t="s">
        <v>4514</v>
      </c>
      <c r="E8441" s="370">
        <v>3000</v>
      </c>
      <c r="F8441" s="374" t="s">
        <v>10802</v>
      </c>
      <c r="G8441" s="350" t="s">
        <v>10803</v>
      </c>
      <c r="H8441" s="349" t="s">
        <v>5972</v>
      </c>
      <c r="I8441" s="349" t="s">
        <v>1028</v>
      </c>
      <c r="J8441" s="351" t="s">
        <v>5972</v>
      </c>
      <c r="K8441" s="352">
        <v>4</v>
      </c>
      <c r="L8441" s="353">
        <v>12</v>
      </c>
      <c r="M8441" s="377">
        <v>36000</v>
      </c>
      <c r="N8441" s="350">
        <v>4</v>
      </c>
      <c r="O8441" s="349">
        <v>6</v>
      </c>
      <c r="P8441" s="377">
        <v>18000</v>
      </c>
    </row>
    <row r="8442" spans="1:16" x14ac:dyDescent="0.2">
      <c r="A8442" s="348" t="s">
        <v>5780</v>
      </c>
      <c r="B8442" s="104" t="s">
        <v>423</v>
      </c>
      <c r="C8442" s="367" t="s">
        <v>99</v>
      </c>
      <c r="D8442" s="349" t="s">
        <v>1026</v>
      </c>
      <c r="E8442" s="370">
        <v>4000</v>
      </c>
      <c r="F8442" s="374" t="s">
        <v>10804</v>
      </c>
      <c r="G8442" s="350" t="s">
        <v>10805</v>
      </c>
      <c r="H8442" s="349" t="s">
        <v>1026</v>
      </c>
      <c r="I8442" s="349" t="s">
        <v>5793</v>
      </c>
      <c r="J8442" s="351" t="s">
        <v>1026</v>
      </c>
      <c r="K8442" s="352">
        <v>2</v>
      </c>
      <c r="L8442" s="353">
        <v>5</v>
      </c>
      <c r="M8442" s="377">
        <v>19466.666666666668</v>
      </c>
      <c r="N8442" s="350">
        <v>4</v>
      </c>
      <c r="O8442" s="349">
        <v>6</v>
      </c>
      <c r="P8442" s="377">
        <v>24000</v>
      </c>
    </row>
    <row r="8443" spans="1:16" x14ac:dyDescent="0.2">
      <c r="A8443" s="348" t="s">
        <v>5780</v>
      </c>
      <c r="B8443" s="104" t="s">
        <v>423</v>
      </c>
      <c r="C8443" s="367" t="s">
        <v>99</v>
      </c>
      <c r="D8443" s="349" t="s">
        <v>5790</v>
      </c>
      <c r="E8443" s="370">
        <v>3000</v>
      </c>
      <c r="F8443" s="374" t="s">
        <v>10806</v>
      </c>
      <c r="G8443" s="350" t="s">
        <v>10807</v>
      </c>
      <c r="H8443" s="349" t="s">
        <v>1060</v>
      </c>
      <c r="I8443" s="349" t="s">
        <v>5793</v>
      </c>
      <c r="J8443" s="351" t="s">
        <v>1060</v>
      </c>
      <c r="K8443" s="352">
        <v>4</v>
      </c>
      <c r="L8443" s="353">
        <v>12</v>
      </c>
      <c r="M8443" s="377">
        <v>36000</v>
      </c>
      <c r="N8443" s="350">
        <v>4</v>
      </c>
      <c r="O8443" s="349">
        <v>6</v>
      </c>
      <c r="P8443" s="377">
        <v>18000</v>
      </c>
    </row>
    <row r="8444" spans="1:16" x14ac:dyDescent="0.2">
      <c r="A8444" s="348" t="s">
        <v>5780</v>
      </c>
      <c r="B8444" s="104" t="s">
        <v>423</v>
      </c>
      <c r="C8444" s="367" t="s">
        <v>99</v>
      </c>
      <c r="D8444" s="349" t="s">
        <v>10808</v>
      </c>
      <c r="E8444" s="370">
        <v>1500</v>
      </c>
      <c r="F8444" s="374" t="s">
        <v>10809</v>
      </c>
      <c r="G8444" s="350" t="s">
        <v>10810</v>
      </c>
      <c r="H8444" s="349" t="s">
        <v>10808</v>
      </c>
      <c r="I8444" s="349" t="s">
        <v>6255</v>
      </c>
      <c r="J8444" s="351" t="s">
        <v>10808</v>
      </c>
      <c r="K8444" s="352">
        <v>4</v>
      </c>
      <c r="L8444" s="353">
        <v>12</v>
      </c>
      <c r="M8444" s="377">
        <v>18000</v>
      </c>
      <c r="N8444" s="350">
        <v>4</v>
      </c>
      <c r="O8444" s="349">
        <v>6</v>
      </c>
      <c r="P8444" s="377">
        <v>9000</v>
      </c>
    </row>
    <row r="8445" spans="1:16" x14ac:dyDescent="0.2">
      <c r="A8445" s="348" t="s">
        <v>5780</v>
      </c>
      <c r="B8445" s="104" t="s">
        <v>423</v>
      </c>
      <c r="C8445" s="367" t="s">
        <v>99</v>
      </c>
      <c r="D8445" s="349" t="s">
        <v>10811</v>
      </c>
      <c r="E8445" s="370">
        <v>3000</v>
      </c>
      <c r="F8445" s="374" t="s">
        <v>10812</v>
      </c>
      <c r="G8445" s="350" t="s">
        <v>10813</v>
      </c>
      <c r="H8445" s="349" t="s">
        <v>10814</v>
      </c>
      <c r="I8445" s="349" t="s">
        <v>5814</v>
      </c>
      <c r="J8445" s="351" t="s">
        <v>10814</v>
      </c>
      <c r="K8445" s="352">
        <v>2</v>
      </c>
      <c r="L8445" s="353">
        <v>6</v>
      </c>
      <c r="M8445" s="377">
        <v>17200</v>
      </c>
      <c r="N8445" s="350">
        <v>4</v>
      </c>
      <c r="O8445" s="349">
        <v>6</v>
      </c>
      <c r="P8445" s="377">
        <v>18000</v>
      </c>
    </row>
    <row r="8446" spans="1:16" x14ac:dyDescent="0.2">
      <c r="A8446" s="348" t="s">
        <v>5780</v>
      </c>
      <c r="B8446" s="104" t="s">
        <v>423</v>
      </c>
      <c r="C8446" s="367" t="s">
        <v>99</v>
      </c>
      <c r="D8446" s="349" t="s">
        <v>1026</v>
      </c>
      <c r="E8446" s="370">
        <v>3000</v>
      </c>
      <c r="F8446" s="374" t="s">
        <v>10815</v>
      </c>
      <c r="G8446" s="350" t="s">
        <v>10816</v>
      </c>
      <c r="H8446" s="349" t="s">
        <v>1026</v>
      </c>
      <c r="I8446" s="349" t="s">
        <v>5793</v>
      </c>
      <c r="J8446" s="351" t="s">
        <v>1026</v>
      </c>
      <c r="K8446" s="352">
        <v>1</v>
      </c>
      <c r="L8446" s="353">
        <v>2</v>
      </c>
      <c r="M8446" s="377">
        <v>5700</v>
      </c>
      <c r="N8446" s="350">
        <v>4</v>
      </c>
      <c r="O8446" s="349">
        <v>6</v>
      </c>
      <c r="P8446" s="377">
        <v>18000</v>
      </c>
    </row>
    <row r="8447" spans="1:16" x14ac:dyDescent="0.2">
      <c r="A8447" s="348" t="s">
        <v>5780</v>
      </c>
      <c r="B8447" s="104" t="s">
        <v>423</v>
      </c>
      <c r="C8447" s="367" t="s">
        <v>99</v>
      </c>
      <c r="D8447" s="349" t="s">
        <v>10817</v>
      </c>
      <c r="E8447" s="370">
        <v>4000</v>
      </c>
      <c r="F8447" s="374" t="s">
        <v>10818</v>
      </c>
      <c r="G8447" s="350" t="s">
        <v>10819</v>
      </c>
      <c r="H8447" s="349" t="s">
        <v>1026</v>
      </c>
      <c r="I8447" s="349" t="s">
        <v>5793</v>
      </c>
      <c r="J8447" s="351" t="s">
        <v>1026</v>
      </c>
      <c r="K8447" s="352">
        <v>4</v>
      </c>
      <c r="L8447" s="353">
        <v>12</v>
      </c>
      <c r="M8447" s="377">
        <v>48000</v>
      </c>
      <c r="N8447" s="350">
        <v>4</v>
      </c>
      <c r="O8447" s="349">
        <v>6</v>
      </c>
      <c r="P8447" s="377">
        <v>24000</v>
      </c>
    </row>
    <row r="8448" spans="1:16" x14ac:dyDescent="0.2">
      <c r="A8448" s="348" t="s">
        <v>5780</v>
      </c>
      <c r="B8448" s="104" t="s">
        <v>423</v>
      </c>
      <c r="C8448" s="367" t="s">
        <v>99</v>
      </c>
      <c r="D8448" s="349" t="s">
        <v>5870</v>
      </c>
      <c r="E8448" s="370">
        <v>4000</v>
      </c>
      <c r="F8448" s="374" t="s">
        <v>10820</v>
      </c>
      <c r="G8448" s="350" t="s">
        <v>10821</v>
      </c>
      <c r="H8448" s="349" t="s">
        <v>10822</v>
      </c>
      <c r="I8448" s="349" t="s">
        <v>5793</v>
      </c>
      <c r="J8448" s="351" t="s">
        <v>10822</v>
      </c>
      <c r="K8448" s="352">
        <v>4</v>
      </c>
      <c r="L8448" s="353">
        <v>12</v>
      </c>
      <c r="M8448" s="377">
        <v>48000</v>
      </c>
      <c r="N8448" s="350">
        <v>4</v>
      </c>
      <c r="O8448" s="349">
        <v>6</v>
      </c>
      <c r="P8448" s="377">
        <v>24000</v>
      </c>
    </row>
    <row r="8449" spans="1:16" x14ac:dyDescent="0.2">
      <c r="A8449" s="348" t="s">
        <v>5780</v>
      </c>
      <c r="B8449" s="104" t="s">
        <v>423</v>
      </c>
      <c r="C8449" s="367" t="s">
        <v>99</v>
      </c>
      <c r="D8449" s="349" t="s">
        <v>5929</v>
      </c>
      <c r="E8449" s="370">
        <v>4000</v>
      </c>
      <c r="F8449" s="374" t="s">
        <v>10823</v>
      </c>
      <c r="G8449" s="350" t="s">
        <v>10824</v>
      </c>
      <c r="H8449" s="349" t="s">
        <v>1060</v>
      </c>
      <c r="I8449" s="349" t="s">
        <v>1028</v>
      </c>
      <c r="J8449" s="351" t="s">
        <v>1060</v>
      </c>
      <c r="K8449" s="352">
        <v>4</v>
      </c>
      <c r="L8449" s="353">
        <v>12</v>
      </c>
      <c r="M8449" s="377">
        <v>48000</v>
      </c>
      <c r="N8449" s="350">
        <v>4</v>
      </c>
      <c r="O8449" s="349">
        <v>6</v>
      </c>
      <c r="P8449" s="377">
        <v>24000</v>
      </c>
    </row>
    <row r="8450" spans="1:16" x14ac:dyDescent="0.2">
      <c r="A8450" s="348" t="s">
        <v>5780</v>
      </c>
      <c r="B8450" s="104" t="s">
        <v>423</v>
      </c>
      <c r="C8450" s="367" t="s">
        <v>99</v>
      </c>
      <c r="D8450" s="349" t="s">
        <v>5853</v>
      </c>
      <c r="E8450" s="370">
        <v>4000</v>
      </c>
      <c r="F8450" s="374" t="s">
        <v>10825</v>
      </c>
      <c r="G8450" s="350" t="s">
        <v>10826</v>
      </c>
      <c r="H8450" s="349" t="s">
        <v>1060</v>
      </c>
      <c r="I8450" s="349" t="s">
        <v>5793</v>
      </c>
      <c r="J8450" s="351" t="s">
        <v>1060</v>
      </c>
      <c r="K8450" s="352">
        <v>2</v>
      </c>
      <c r="L8450" s="353">
        <v>4</v>
      </c>
      <c r="M8450" s="377">
        <v>13066.666666666666</v>
      </c>
      <c r="N8450" s="350">
        <v>4</v>
      </c>
      <c r="O8450" s="349">
        <v>6</v>
      </c>
      <c r="P8450" s="377">
        <v>24000</v>
      </c>
    </row>
    <row r="8451" spans="1:16" x14ac:dyDescent="0.2">
      <c r="A8451" s="348" t="s">
        <v>5780</v>
      </c>
      <c r="B8451" s="104" t="s">
        <v>423</v>
      </c>
      <c r="C8451" s="367" t="s">
        <v>99</v>
      </c>
      <c r="D8451" s="349" t="s">
        <v>6594</v>
      </c>
      <c r="E8451" s="370">
        <v>4000</v>
      </c>
      <c r="F8451" s="374" t="s">
        <v>10827</v>
      </c>
      <c r="G8451" s="350" t="s">
        <v>10828</v>
      </c>
      <c r="H8451" s="349" t="s">
        <v>5825</v>
      </c>
      <c r="I8451" s="349" t="s">
        <v>5793</v>
      </c>
      <c r="J8451" s="351" t="s">
        <v>5825</v>
      </c>
      <c r="K8451" s="352">
        <v>2</v>
      </c>
      <c r="L8451" s="353">
        <v>6</v>
      </c>
      <c r="M8451" s="377">
        <v>24000</v>
      </c>
      <c r="N8451" s="350">
        <v>4</v>
      </c>
      <c r="O8451" s="349">
        <v>6</v>
      </c>
      <c r="P8451" s="377">
        <v>24000</v>
      </c>
    </row>
    <row r="8452" spans="1:16" x14ac:dyDescent="0.2">
      <c r="A8452" s="348" t="s">
        <v>5780</v>
      </c>
      <c r="B8452" s="104" t="s">
        <v>423</v>
      </c>
      <c r="C8452" s="367" t="s">
        <v>99</v>
      </c>
      <c r="D8452" s="349" t="s">
        <v>5811</v>
      </c>
      <c r="E8452" s="370">
        <v>2000</v>
      </c>
      <c r="F8452" s="374" t="s">
        <v>10829</v>
      </c>
      <c r="G8452" s="350" t="s">
        <v>10830</v>
      </c>
      <c r="H8452" s="349" t="s">
        <v>5972</v>
      </c>
      <c r="I8452" s="349" t="s">
        <v>5793</v>
      </c>
      <c r="J8452" s="351" t="s">
        <v>5972</v>
      </c>
      <c r="K8452" s="352">
        <v>4</v>
      </c>
      <c r="L8452" s="353">
        <v>12</v>
      </c>
      <c r="M8452" s="377">
        <v>24000</v>
      </c>
      <c r="N8452" s="350">
        <v>4</v>
      </c>
      <c r="O8452" s="349">
        <v>6</v>
      </c>
      <c r="P8452" s="377">
        <v>12000</v>
      </c>
    </row>
    <row r="8453" spans="1:16" x14ac:dyDescent="0.2">
      <c r="A8453" s="348" t="s">
        <v>5780</v>
      </c>
      <c r="B8453" s="104" t="s">
        <v>423</v>
      </c>
      <c r="C8453" s="367" t="s">
        <v>99</v>
      </c>
      <c r="D8453" s="349" t="s">
        <v>6408</v>
      </c>
      <c r="E8453" s="370">
        <v>4000</v>
      </c>
      <c r="F8453" s="374" t="s">
        <v>10831</v>
      </c>
      <c r="G8453" s="350" t="s">
        <v>10832</v>
      </c>
      <c r="H8453" s="349" t="s">
        <v>1026</v>
      </c>
      <c r="I8453" s="349" t="s">
        <v>5793</v>
      </c>
      <c r="J8453" s="351" t="s">
        <v>1026</v>
      </c>
      <c r="K8453" s="352">
        <v>2</v>
      </c>
      <c r="L8453" s="353">
        <v>5</v>
      </c>
      <c r="M8453" s="377">
        <v>18533.333333333332</v>
      </c>
      <c r="N8453" s="350">
        <v>4</v>
      </c>
      <c r="O8453" s="349">
        <v>6</v>
      </c>
      <c r="P8453" s="377">
        <v>24000</v>
      </c>
    </row>
    <row r="8454" spans="1:16" x14ac:dyDescent="0.2">
      <c r="A8454" s="348" t="s">
        <v>5780</v>
      </c>
      <c r="B8454" s="104" t="s">
        <v>423</v>
      </c>
      <c r="C8454" s="367" t="s">
        <v>99</v>
      </c>
      <c r="D8454" s="349" t="s">
        <v>4514</v>
      </c>
      <c r="E8454" s="370">
        <v>4000</v>
      </c>
      <c r="F8454" s="374" t="s">
        <v>10833</v>
      </c>
      <c r="G8454" s="350" t="s">
        <v>10834</v>
      </c>
      <c r="H8454" s="349" t="s">
        <v>5972</v>
      </c>
      <c r="I8454" s="349" t="s">
        <v>5793</v>
      </c>
      <c r="J8454" s="351" t="s">
        <v>5972</v>
      </c>
      <c r="K8454" s="352">
        <v>4</v>
      </c>
      <c r="L8454" s="353">
        <v>12</v>
      </c>
      <c r="M8454" s="377">
        <v>48000</v>
      </c>
      <c r="N8454" s="350">
        <v>4</v>
      </c>
      <c r="O8454" s="349">
        <v>6</v>
      </c>
      <c r="P8454" s="377">
        <v>24000</v>
      </c>
    </row>
    <row r="8455" spans="1:16" x14ac:dyDescent="0.2">
      <c r="A8455" s="348" t="s">
        <v>5780</v>
      </c>
      <c r="B8455" s="104" t="s">
        <v>423</v>
      </c>
      <c r="C8455" s="367" t="s">
        <v>99</v>
      </c>
      <c r="D8455" s="349" t="s">
        <v>6463</v>
      </c>
      <c r="E8455" s="370">
        <v>4000</v>
      </c>
      <c r="F8455" s="374" t="s">
        <v>10835</v>
      </c>
      <c r="G8455" s="350" t="s">
        <v>10836</v>
      </c>
      <c r="H8455" s="349" t="s">
        <v>5825</v>
      </c>
      <c r="I8455" s="349" t="s">
        <v>5793</v>
      </c>
      <c r="J8455" s="351" t="s">
        <v>5825</v>
      </c>
      <c r="K8455" s="352">
        <v>4</v>
      </c>
      <c r="L8455" s="353">
        <v>12</v>
      </c>
      <c r="M8455" s="377">
        <v>48000</v>
      </c>
      <c r="N8455" s="350">
        <v>4</v>
      </c>
      <c r="O8455" s="349">
        <v>6</v>
      </c>
      <c r="P8455" s="377">
        <v>24000</v>
      </c>
    </row>
    <row r="8456" spans="1:16" x14ac:dyDescent="0.2">
      <c r="A8456" s="348" t="s">
        <v>5780</v>
      </c>
      <c r="B8456" s="104" t="s">
        <v>423</v>
      </c>
      <c r="C8456" s="367" t="s">
        <v>99</v>
      </c>
      <c r="D8456" s="349" t="s">
        <v>5794</v>
      </c>
      <c r="E8456" s="370">
        <v>4000</v>
      </c>
      <c r="F8456" s="374" t="s">
        <v>10837</v>
      </c>
      <c r="G8456" s="350" t="s">
        <v>10838</v>
      </c>
      <c r="H8456" s="349" t="s">
        <v>5794</v>
      </c>
      <c r="I8456" s="349" t="s">
        <v>5793</v>
      </c>
      <c r="J8456" s="351" t="s">
        <v>5794</v>
      </c>
      <c r="K8456" s="352">
        <v>4</v>
      </c>
      <c r="L8456" s="353">
        <v>12</v>
      </c>
      <c r="M8456" s="377">
        <v>48000</v>
      </c>
      <c r="N8456" s="350">
        <v>4</v>
      </c>
      <c r="O8456" s="349">
        <v>6</v>
      </c>
      <c r="P8456" s="377">
        <v>24000</v>
      </c>
    </row>
    <row r="8457" spans="1:16" x14ac:dyDescent="0.2">
      <c r="A8457" s="348" t="s">
        <v>5780</v>
      </c>
      <c r="B8457" s="104" t="s">
        <v>423</v>
      </c>
      <c r="C8457" s="367" t="s">
        <v>99</v>
      </c>
      <c r="D8457" s="349" t="s">
        <v>5794</v>
      </c>
      <c r="E8457" s="370">
        <v>3000</v>
      </c>
      <c r="F8457" s="374" t="s">
        <v>10839</v>
      </c>
      <c r="G8457" s="350" t="s">
        <v>10840</v>
      </c>
      <c r="H8457" s="349" t="s">
        <v>1026</v>
      </c>
      <c r="I8457" s="349" t="s">
        <v>5793</v>
      </c>
      <c r="J8457" s="351" t="s">
        <v>1026</v>
      </c>
      <c r="K8457" s="352">
        <v>4</v>
      </c>
      <c r="L8457" s="353">
        <v>12</v>
      </c>
      <c r="M8457" s="377">
        <v>36000</v>
      </c>
      <c r="N8457" s="350">
        <v>4</v>
      </c>
      <c r="O8457" s="349">
        <v>6</v>
      </c>
      <c r="P8457" s="377">
        <v>18000</v>
      </c>
    </row>
    <row r="8458" spans="1:16" x14ac:dyDescent="0.2">
      <c r="A8458" s="348" t="s">
        <v>5780</v>
      </c>
      <c r="B8458" s="104" t="s">
        <v>423</v>
      </c>
      <c r="C8458" s="367" t="s">
        <v>99</v>
      </c>
      <c r="D8458" s="349" t="s">
        <v>5794</v>
      </c>
      <c r="E8458" s="370">
        <v>4000</v>
      </c>
      <c r="F8458" s="374" t="s">
        <v>10841</v>
      </c>
      <c r="G8458" s="350" t="s">
        <v>10842</v>
      </c>
      <c r="H8458" s="349" t="s">
        <v>1026</v>
      </c>
      <c r="I8458" s="349" t="s">
        <v>5793</v>
      </c>
      <c r="J8458" s="351" t="s">
        <v>1026</v>
      </c>
      <c r="K8458" s="352">
        <v>4</v>
      </c>
      <c r="L8458" s="353">
        <v>12</v>
      </c>
      <c r="M8458" s="377">
        <v>48000</v>
      </c>
      <c r="N8458" s="350">
        <v>4</v>
      </c>
      <c r="O8458" s="349">
        <v>6</v>
      </c>
      <c r="P8458" s="377">
        <v>24000</v>
      </c>
    </row>
    <row r="8459" spans="1:16" x14ac:dyDescent="0.2">
      <c r="A8459" s="348" t="s">
        <v>5780</v>
      </c>
      <c r="B8459" s="104" t="s">
        <v>423</v>
      </c>
      <c r="C8459" s="367" t="s">
        <v>99</v>
      </c>
      <c r="D8459" s="349" t="s">
        <v>5794</v>
      </c>
      <c r="E8459" s="370">
        <v>3000</v>
      </c>
      <c r="F8459" s="374" t="s">
        <v>10843</v>
      </c>
      <c r="G8459" s="350" t="s">
        <v>10844</v>
      </c>
      <c r="H8459" s="349" t="s">
        <v>1026</v>
      </c>
      <c r="I8459" s="349" t="s">
        <v>1028</v>
      </c>
      <c r="J8459" s="351" t="s">
        <v>1026</v>
      </c>
      <c r="K8459" s="352">
        <v>4</v>
      </c>
      <c r="L8459" s="353">
        <v>12</v>
      </c>
      <c r="M8459" s="377">
        <v>36000</v>
      </c>
      <c r="N8459" s="350">
        <v>4</v>
      </c>
      <c r="O8459" s="349">
        <v>6</v>
      </c>
      <c r="P8459" s="377">
        <v>18000</v>
      </c>
    </row>
    <row r="8460" spans="1:16" x14ac:dyDescent="0.2">
      <c r="A8460" s="348" t="s">
        <v>5780</v>
      </c>
      <c r="B8460" s="104" t="s">
        <v>423</v>
      </c>
      <c r="C8460" s="367" t="s">
        <v>99</v>
      </c>
      <c r="D8460" s="349" t="s">
        <v>5911</v>
      </c>
      <c r="E8460" s="370">
        <v>4000</v>
      </c>
      <c r="F8460" s="374" t="s">
        <v>10845</v>
      </c>
      <c r="G8460" s="350" t="s">
        <v>10846</v>
      </c>
      <c r="H8460" s="349" t="s">
        <v>5825</v>
      </c>
      <c r="I8460" s="349" t="s">
        <v>5793</v>
      </c>
      <c r="J8460" s="351" t="s">
        <v>5825</v>
      </c>
      <c r="K8460" s="352">
        <v>2</v>
      </c>
      <c r="L8460" s="353">
        <v>6</v>
      </c>
      <c r="M8460" s="377">
        <v>23066.666666666668</v>
      </c>
      <c r="N8460" s="350">
        <v>4</v>
      </c>
      <c r="O8460" s="349">
        <v>6</v>
      </c>
      <c r="P8460" s="377">
        <v>24000</v>
      </c>
    </row>
    <row r="8461" spans="1:16" x14ac:dyDescent="0.2">
      <c r="A8461" s="348" t="s">
        <v>5780</v>
      </c>
      <c r="B8461" s="104" t="s">
        <v>423</v>
      </c>
      <c r="C8461" s="367" t="s">
        <v>99</v>
      </c>
      <c r="D8461" s="349" t="s">
        <v>5863</v>
      </c>
      <c r="E8461" s="370">
        <v>4000</v>
      </c>
      <c r="F8461" s="374" t="s">
        <v>10847</v>
      </c>
      <c r="G8461" s="350" t="s">
        <v>10848</v>
      </c>
      <c r="H8461" s="349" t="s">
        <v>5821</v>
      </c>
      <c r="I8461" s="349" t="s">
        <v>5874</v>
      </c>
      <c r="J8461" s="351" t="s">
        <v>5821</v>
      </c>
      <c r="K8461" s="352">
        <v>4</v>
      </c>
      <c r="L8461" s="353">
        <v>12</v>
      </c>
      <c r="M8461" s="377">
        <v>48000</v>
      </c>
      <c r="N8461" s="350">
        <v>4</v>
      </c>
      <c r="O8461" s="349">
        <v>6</v>
      </c>
      <c r="P8461" s="377">
        <v>24000</v>
      </c>
    </row>
    <row r="8462" spans="1:16" x14ac:dyDescent="0.2">
      <c r="A8462" s="348" t="s">
        <v>5780</v>
      </c>
      <c r="B8462" s="104" t="s">
        <v>423</v>
      </c>
      <c r="C8462" s="367" t="s">
        <v>99</v>
      </c>
      <c r="D8462" s="349" t="s">
        <v>6156</v>
      </c>
      <c r="E8462" s="370">
        <v>3000</v>
      </c>
      <c r="F8462" s="374" t="s">
        <v>10849</v>
      </c>
      <c r="G8462" s="350" t="s">
        <v>10850</v>
      </c>
      <c r="H8462" s="349" t="s">
        <v>1160</v>
      </c>
      <c r="I8462" s="349" t="s">
        <v>5793</v>
      </c>
      <c r="J8462" s="351" t="s">
        <v>1160</v>
      </c>
      <c r="K8462" s="352">
        <v>4</v>
      </c>
      <c r="L8462" s="353">
        <v>12</v>
      </c>
      <c r="M8462" s="377">
        <v>36000</v>
      </c>
      <c r="N8462" s="350">
        <v>4</v>
      </c>
      <c r="O8462" s="349">
        <v>6</v>
      </c>
      <c r="P8462" s="377">
        <v>18000</v>
      </c>
    </row>
    <row r="8463" spans="1:16" x14ac:dyDescent="0.2">
      <c r="A8463" s="348" t="s">
        <v>5780</v>
      </c>
      <c r="B8463" s="104" t="s">
        <v>423</v>
      </c>
      <c r="C8463" s="367" t="s">
        <v>99</v>
      </c>
      <c r="D8463" s="349" t="s">
        <v>6120</v>
      </c>
      <c r="E8463" s="370">
        <v>3000</v>
      </c>
      <c r="F8463" s="374" t="s">
        <v>10851</v>
      </c>
      <c r="G8463" s="350" t="s">
        <v>10852</v>
      </c>
      <c r="H8463" s="349" t="s">
        <v>1026</v>
      </c>
      <c r="I8463" s="349" t="s">
        <v>5793</v>
      </c>
      <c r="J8463" s="351" t="s">
        <v>1026</v>
      </c>
      <c r="K8463" s="352">
        <v>4</v>
      </c>
      <c r="L8463" s="353">
        <v>12</v>
      </c>
      <c r="M8463" s="377">
        <v>36000</v>
      </c>
      <c r="N8463" s="350">
        <v>4</v>
      </c>
      <c r="O8463" s="349">
        <v>6</v>
      </c>
      <c r="P8463" s="377">
        <v>18000</v>
      </c>
    </row>
    <row r="8464" spans="1:16" x14ac:dyDescent="0.2">
      <c r="A8464" s="348" t="s">
        <v>5780</v>
      </c>
      <c r="B8464" s="104" t="s">
        <v>423</v>
      </c>
      <c r="C8464" s="367" t="s">
        <v>99</v>
      </c>
      <c r="D8464" s="349" t="s">
        <v>5794</v>
      </c>
      <c r="E8464" s="370">
        <v>4000</v>
      </c>
      <c r="F8464" s="374" t="s">
        <v>10853</v>
      </c>
      <c r="G8464" s="350" t="s">
        <v>10854</v>
      </c>
      <c r="H8464" s="349" t="s">
        <v>1026</v>
      </c>
      <c r="I8464" s="349" t="s">
        <v>5793</v>
      </c>
      <c r="J8464" s="351" t="s">
        <v>1026</v>
      </c>
      <c r="K8464" s="352">
        <v>4</v>
      </c>
      <c r="L8464" s="353">
        <v>12</v>
      </c>
      <c r="M8464" s="377">
        <v>48000</v>
      </c>
      <c r="N8464" s="350">
        <v>4</v>
      </c>
      <c r="O8464" s="349">
        <v>6</v>
      </c>
      <c r="P8464" s="377">
        <v>24000</v>
      </c>
    </row>
    <row r="8465" spans="1:16" x14ac:dyDescent="0.2">
      <c r="A8465" s="348" t="s">
        <v>5780</v>
      </c>
      <c r="B8465" s="104" t="s">
        <v>423</v>
      </c>
      <c r="C8465" s="367" t="s">
        <v>99</v>
      </c>
      <c r="D8465" s="349" t="s">
        <v>5794</v>
      </c>
      <c r="E8465" s="370">
        <v>4000</v>
      </c>
      <c r="F8465" s="374" t="s">
        <v>10855</v>
      </c>
      <c r="G8465" s="350" t="s">
        <v>10856</v>
      </c>
      <c r="H8465" s="349" t="s">
        <v>5794</v>
      </c>
      <c r="I8465" s="349" t="s">
        <v>5793</v>
      </c>
      <c r="J8465" s="351" t="s">
        <v>5794</v>
      </c>
      <c r="K8465" s="352">
        <v>4</v>
      </c>
      <c r="L8465" s="353">
        <v>12</v>
      </c>
      <c r="M8465" s="377">
        <v>48000</v>
      </c>
      <c r="N8465" s="350">
        <v>4</v>
      </c>
      <c r="O8465" s="349">
        <v>6</v>
      </c>
      <c r="P8465" s="377">
        <v>24000</v>
      </c>
    </row>
    <row r="8466" spans="1:16" x14ac:dyDescent="0.2">
      <c r="A8466" s="348" t="s">
        <v>5780</v>
      </c>
      <c r="B8466" s="104" t="s">
        <v>423</v>
      </c>
      <c r="C8466" s="367" t="s">
        <v>99</v>
      </c>
      <c r="D8466" s="349" t="s">
        <v>5870</v>
      </c>
      <c r="E8466" s="370">
        <v>4000</v>
      </c>
      <c r="F8466" s="374" t="s">
        <v>10857</v>
      </c>
      <c r="G8466" s="350" t="s">
        <v>10858</v>
      </c>
      <c r="H8466" s="349" t="s">
        <v>5794</v>
      </c>
      <c r="I8466" s="349" t="s">
        <v>5793</v>
      </c>
      <c r="J8466" s="351" t="s">
        <v>5794</v>
      </c>
      <c r="K8466" s="352">
        <v>4</v>
      </c>
      <c r="L8466" s="353">
        <v>12</v>
      </c>
      <c r="M8466" s="377">
        <v>48000</v>
      </c>
      <c r="N8466" s="350">
        <v>4</v>
      </c>
      <c r="O8466" s="349">
        <v>6</v>
      </c>
      <c r="P8466" s="377">
        <v>24000</v>
      </c>
    </row>
    <row r="8467" spans="1:16" x14ac:dyDescent="0.2">
      <c r="A8467" s="348" t="s">
        <v>5780</v>
      </c>
      <c r="B8467" s="104" t="s">
        <v>423</v>
      </c>
      <c r="C8467" s="367" t="s">
        <v>99</v>
      </c>
      <c r="D8467" s="349" t="s">
        <v>6136</v>
      </c>
      <c r="E8467" s="370">
        <v>3000</v>
      </c>
      <c r="F8467" s="374" t="s">
        <v>10859</v>
      </c>
      <c r="G8467" s="350" t="s">
        <v>10860</v>
      </c>
      <c r="H8467" s="349" t="s">
        <v>6139</v>
      </c>
      <c r="I8467" s="349" t="s">
        <v>5793</v>
      </c>
      <c r="J8467" s="351" t="s">
        <v>6139</v>
      </c>
      <c r="K8467" s="352">
        <v>1</v>
      </c>
      <c r="L8467" s="353">
        <v>2</v>
      </c>
      <c r="M8467" s="377">
        <v>6000</v>
      </c>
      <c r="N8467" s="350">
        <v>0</v>
      </c>
      <c r="O8467" s="349">
        <v>0</v>
      </c>
      <c r="P8467" s="377">
        <v>0</v>
      </c>
    </row>
    <row r="8468" spans="1:16" x14ac:dyDescent="0.2">
      <c r="A8468" s="348" t="s">
        <v>5780</v>
      </c>
      <c r="B8468" s="104" t="s">
        <v>423</v>
      </c>
      <c r="C8468" s="367" t="s">
        <v>99</v>
      </c>
      <c r="D8468" s="349" t="s">
        <v>5911</v>
      </c>
      <c r="E8468" s="370">
        <v>4000</v>
      </c>
      <c r="F8468" s="374" t="s">
        <v>10861</v>
      </c>
      <c r="G8468" s="350" t="s">
        <v>10862</v>
      </c>
      <c r="H8468" s="349" t="s">
        <v>1060</v>
      </c>
      <c r="I8468" s="349" t="s">
        <v>5793</v>
      </c>
      <c r="J8468" s="351" t="s">
        <v>1060</v>
      </c>
      <c r="K8468" s="352">
        <v>2</v>
      </c>
      <c r="L8468" s="353">
        <v>5</v>
      </c>
      <c r="M8468" s="377">
        <v>19466.666666666668</v>
      </c>
      <c r="N8468" s="350">
        <v>4</v>
      </c>
      <c r="O8468" s="349">
        <v>6</v>
      </c>
      <c r="P8468" s="377">
        <v>24000</v>
      </c>
    </row>
    <row r="8469" spans="1:16" x14ac:dyDescent="0.2">
      <c r="A8469" s="348" t="s">
        <v>5780</v>
      </c>
      <c r="B8469" s="104" t="s">
        <v>423</v>
      </c>
      <c r="C8469" s="367" t="s">
        <v>99</v>
      </c>
      <c r="D8469" s="349" t="s">
        <v>5929</v>
      </c>
      <c r="E8469" s="370">
        <v>2000</v>
      </c>
      <c r="F8469" s="374" t="s">
        <v>10863</v>
      </c>
      <c r="G8469" s="350" t="s">
        <v>10864</v>
      </c>
      <c r="H8469" s="349" t="s">
        <v>1060</v>
      </c>
      <c r="I8469" s="349" t="s">
        <v>1028</v>
      </c>
      <c r="J8469" s="351" t="s">
        <v>1060</v>
      </c>
      <c r="K8469" s="352">
        <v>4</v>
      </c>
      <c r="L8469" s="353">
        <v>12</v>
      </c>
      <c r="M8469" s="377">
        <v>24000</v>
      </c>
      <c r="N8469" s="350">
        <v>4</v>
      </c>
      <c r="O8469" s="349">
        <v>6</v>
      </c>
      <c r="P8469" s="377">
        <v>12000</v>
      </c>
    </row>
    <row r="8470" spans="1:16" x14ac:dyDescent="0.2">
      <c r="A8470" s="348" t="s">
        <v>5780</v>
      </c>
      <c r="B8470" s="104" t="s">
        <v>423</v>
      </c>
      <c r="C8470" s="367" t="s">
        <v>99</v>
      </c>
      <c r="D8470" s="349" t="s">
        <v>5863</v>
      </c>
      <c r="E8470" s="370">
        <v>4500</v>
      </c>
      <c r="F8470" s="374" t="s">
        <v>10865</v>
      </c>
      <c r="G8470" s="350" t="s">
        <v>10866</v>
      </c>
      <c r="H8470" s="349" t="s">
        <v>5821</v>
      </c>
      <c r="I8470" s="349" t="s">
        <v>5793</v>
      </c>
      <c r="J8470" s="351" t="s">
        <v>5821</v>
      </c>
      <c r="K8470" s="352">
        <v>4</v>
      </c>
      <c r="L8470" s="353">
        <v>12</v>
      </c>
      <c r="M8470" s="377">
        <v>54000</v>
      </c>
      <c r="N8470" s="350">
        <v>4</v>
      </c>
      <c r="O8470" s="349">
        <v>6</v>
      </c>
      <c r="P8470" s="377">
        <v>27000</v>
      </c>
    </row>
    <row r="8471" spans="1:16" x14ac:dyDescent="0.2">
      <c r="A8471" s="348" t="s">
        <v>5780</v>
      </c>
      <c r="B8471" s="104" t="s">
        <v>423</v>
      </c>
      <c r="C8471" s="367" t="s">
        <v>99</v>
      </c>
      <c r="D8471" s="349" t="s">
        <v>4514</v>
      </c>
      <c r="E8471" s="370">
        <v>4000</v>
      </c>
      <c r="F8471" s="374" t="s">
        <v>10867</v>
      </c>
      <c r="G8471" s="350" t="s">
        <v>10868</v>
      </c>
      <c r="H8471" s="349" t="s">
        <v>5972</v>
      </c>
      <c r="I8471" s="349" t="s">
        <v>5793</v>
      </c>
      <c r="J8471" s="351" t="s">
        <v>5972</v>
      </c>
      <c r="K8471" s="352">
        <v>1</v>
      </c>
      <c r="L8471" s="353">
        <v>3</v>
      </c>
      <c r="M8471" s="377">
        <v>12000</v>
      </c>
      <c r="N8471" s="350">
        <v>0</v>
      </c>
      <c r="O8471" s="349">
        <v>0</v>
      </c>
      <c r="P8471" s="377">
        <v>0</v>
      </c>
    </row>
    <row r="8472" spans="1:16" x14ac:dyDescent="0.2">
      <c r="A8472" s="348" t="s">
        <v>5780</v>
      </c>
      <c r="B8472" s="104" t="s">
        <v>423</v>
      </c>
      <c r="C8472" s="367" t="s">
        <v>99</v>
      </c>
      <c r="D8472" s="349" t="s">
        <v>5811</v>
      </c>
      <c r="E8472" s="370">
        <v>3000</v>
      </c>
      <c r="F8472" s="374" t="s">
        <v>10869</v>
      </c>
      <c r="G8472" s="350" t="s">
        <v>10870</v>
      </c>
      <c r="H8472" s="349" t="s">
        <v>1895</v>
      </c>
      <c r="I8472" s="349" t="s">
        <v>5793</v>
      </c>
      <c r="J8472" s="351" t="s">
        <v>1895</v>
      </c>
      <c r="K8472" s="352">
        <v>4</v>
      </c>
      <c r="L8472" s="353">
        <v>12</v>
      </c>
      <c r="M8472" s="377">
        <v>36000</v>
      </c>
      <c r="N8472" s="350">
        <v>4</v>
      </c>
      <c r="O8472" s="349">
        <v>6</v>
      </c>
      <c r="P8472" s="377">
        <v>18000</v>
      </c>
    </row>
    <row r="8473" spans="1:16" x14ac:dyDescent="0.2">
      <c r="A8473" s="348" t="s">
        <v>5780</v>
      </c>
      <c r="B8473" s="104" t="s">
        <v>423</v>
      </c>
      <c r="C8473" s="367" t="s">
        <v>99</v>
      </c>
      <c r="D8473" s="349" t="s">
        <v>7466</v>
      </c>
      <c r="E8473" s="370">
        <v>5000</v>
      </c>
      <c r="F8473" s="374" t="s">
        <v>10871</v>
      </c>
      <c r="G8473" s="350" t="s">
        <v>10872</v>
      </c>
      <c r="H8473" s="349" t="s">
        <v>5794</v>
      </c>
      <c r="I8473" s="349" t="s">
        <v>5793</v>
      </c>
      <c r="J8473" s="351" t="s">
        <v>5794</v>
      </c>
      <c r="K8473" s="352">
        <v>4</v>
      </c>
      <c r="L8473" s="353">
        <v>12</v>
      </c>
      <c r="M8473" s="377">
        <v>60000</v>
      </c>
      <c r="N8473" s="350">
        <v>2</v>
      </c>
      <c r="O8473" s="349">
        <v>5</v>
      </c>
      <c r="P8473" s="377">
        <v>25000</v>
      </c>
    </row>
    <row r="8474" spans="1:16" x14ac:dyDescent="0.2">
      <c r="A8474" s="348" t="s">
        <v>5780</v>
      </c>
      <c r="B8474" s="104" t="s">
        <v>423</v>
      </c>
      <c r="C8474" s="367" t="s">
        <v>99</v>
      </c>
      <c r="D8474" s="349" t="s">
        <v>6107</v>
      </c>
      <c r="E8474" s="370">
        <v>4000</v>
      </c>
      <c r="F8474" s="374" t="s">
        <v>10873</v>
      </c>
      <c r="G8474" s="350" t="s">
        <v>10874</v>
      </c>
      <c r="H8474" s="349" t="s">
        <v>1060</v>
      </c>
      <c r="I8474" s="349" t="s">
        <v>5793</v>
      </c>
      <c r="J8474" s="351" t="s">
        <v>1060</v>
      </c>
      <c r="K8474" s="352">
        <v>4</v>
      </c>
      <c r="L8474" s="353">
        <v>12</v>
      </c>
      <c r="M8474" s="377">
        <v>48000</v>
      </c>
      <c r="N8474" s="350">
        <v>4</v>
      </c>
      <c r="O8474" s="349">
        <v>6</v>
      </c>
      <c r="P8474" s="377">
        <v>24000</v>
      </c>
    </row>
    <row r="8475" spans="1:16" x14ac:dyDescent="0.2">
      <c r="A8475" s="348" t="s">
        <v>5780</v>
      </c>
      <c r="B8475" s="104" t="s">
        <v>423</v>
      </c>
      <c r="C8475" s="367" t="s">
        <v>99</v>
      </c>
      <c r="D8475" s="349" t="s">
        <v>5870</v>
      </c>
      <c r="E8475" s="370">
        <v>3000</v>
      </c>
      <c r="F8475" s="374" t="s">
        <v>10875</v>
      </c>
      <c r="G8475" s="350" t="s">
        <v>10876</v>
      </c>
      <c r="H8475" s="349" t="s">
        <v>5821</v>
      </c>
      <c r="I8475" s="349" t="s">
        <v>5793</v>
      </c>
      <c r="J8475" s="351" t="s">
        <v>5821</v>
      </c>
      <c r="K8475" s="352">
        <v>4</v>
      </c>
      <c r="L8475" s="353">
        <v>12</v>
      </c>
      <c r="M8475" s="377">
        <v>36000</v>
      </c>
      <c r="N8475" s="350">
        <v>4</v>
      </c>
      <c r="O8475" s="349">
        <v>6</v>
      </c>
      <c r="P8475" s="377">
        <v>18000</v>
      </c>
    </row>
    <row r="8476" spans="1:16" x14ac:dyDescent="0.2">
      <c r="A8476" s="348" t="s">
        <v>5780</v>
      </c>
      <c r="B8476" s="104" t="s">
        <v>423</v>
      </c>
      <c r="C8476" s="367" t="s">
        <v>99</v>
      </c>
      <c r="D8476" s="349" t="s">
        <v>5880</v>
      </c>
      <c r="E8476" s="370">
        <v>4000</v>
      </c>
      <c r="F8476" s="374" t="s">
        <v>10877</v>
      </c>
      <c r="G8476" s="350" t="s">
        <v>10878</v>
      </c>
      <c r="H8476" s="349" t="s">
        <v>1026</v>
      </c>
      <c r="I8476" s="349" t="s">
        <v>5793</v>
      </c>
      <c r="J8476" s="351" t="s">
        <v>1026</v>
      </c>
      <c r="K8476" s="352">
        <v>4</v>
      </c>
      <c r="L8476" s="353">
        <v>10</v>
      </c>
      <c r="M8476" s="377">
        <v>40000</v>
      </c>
      <c r="N8476" s="350">
        <v>0</v>
      </c>
      <c r="O8476" s="349">
        <v>0</v>
      </c>
      <c r="P8476" s="377">
        <v>0</v>
      </c>
    </row>
    <row r="8477" spans="1:16" x14ac:dyDescent="0.2">
      <c r="A8477" s="348" t="s">
        <v>5780</v>
      </c>
      <c r="B8477" s="104" t="s">
        <v>423</v>
      </c>
      <c r="C8477" s="367" t="s">
        <v>99</v>
      </c>
      <c r="D8477" s="349" t="s">
        <v>6019</v>
      </c>
      <c r="E8477" s="370">
        <v>4000</v>
      </c>
      <c r="F8477" s="374" t="s">
        <v>10879</v>
      </c>
      <c r="G8477" s="350" t="s">
        <v>10880</v>
      </c>
      <c r="H8477" s="349" t="s">
        <v>1109</v>
      </c>
      <c r="I8477" s="349" t="s">
        <v>1028</v>
      </c>
      <c r="J8477" s="351" t="s">
        <v>1109</v>
      </c>
      <c r="K8477" s="352">
        <v>4</v>
      </c>
      <c r="L8477" s="353">
        <v>12</v>
      </c>
      <c r="M8477" s="377">
        <v>48000</v>
      </c>
      <c r="N8477" s="350">
        <v>4</v>
      </c>
      <c r="O8477" s="349">
        <v>6</v>
      </c>
      <c r="P8477" s="377">
        <v>24000</v>
      </c>
    </row>
    <row r="8478" spans="1:16" x14ac:dyDescent="0.2">
      <c r="A8478" s="348" t="s">
        <v>5780</v>
      </c>
      <c r="B8478" s="104" t="s">
        <v>423</v>
      </c>
      <c r="C8478" s="367" t="s">
        <v>99</v>
      </c>
      <c r="D8478" s="349" t="s">
        <v>7130</v>
      </c>
      <c r="E8478" s="370">
        <v>4000</v>
      </c>
      <c r="F8478" s="374" t="s">
        <v>10881</v>
      </c>
      <c r="G8478" s="350" t="s">
        <v>10882</v>
      </c>
      <c r="H8478" s="349" t="s">
        <v>5825</v>
      </c>
      <c r="I8478" s="349" t="s">
        <v>5793</v>
      </c>
      <c r="J8478" s="351" t="s">
        <v>5825</v>
      </c>
      <c r="K8478" s="352">
        <v>2</v>
      </c>
      <c r="L8478" s="353">
        <v>4</v>
      </c>
      <c r="M8478" s="377">
        <v>16000</v>
      </c>
      <c r="N8478" s="350">
        <v>4</v>
      </c>
      <c r="O8478" s="349">
        <v>6</v>
      </c>
      <c r="P8478" s="377">
        <v>24000</v>
      </c>
    </row>
    <row r="8479" spans="1:16" x14ac:dyDescent="0.2">
      <c r="A8479" s="348" t="s">
        <v>5780</v>
      </c>
      <c r="B8479" s="104" t="s">
        <v>423</v>
      </c>
      <c r="C8479" s="367" t="s">
        <v>99</v>
      </c>
      <c r="D8479" s="349" t="s">
        <v>5938</v>
      </c>
      <c r="E8479" s="370">
        <v>5000</v>
      </c>
      <c r="F8479" s="374" t="s">
        <v>10883</v>
      </c>
      <c r="G8479" s="350" t="s">
        <v>10884</v>
      </c>
      <c r="H8479" s="349" t="s">
        <v>5825</v>
      </c>
      <c r="I8479" s="349" t="s">
        <v>1028</v>
      </c>
      <c r="J8479" s="351" t="s">
        <v>5825</v>
      </c>
      <c r="K8479" s="352">
        <v>4</v>
      </c>
      <c r="L8479" s="353">
        <v>12</v>
      </c>
      <c r="M8479" s="377">
        <v>60000</v>
      </c>
      <c r="N8479" s="350">
        <v>4</v>
      </c>
      <c r="O8479" s="349">
        <v>6</v>
      </c>
      <c r="P8479" s="377">
        <v>30000</v>
      </c>
    </row>
    <row r="8480" spans="1:16" x14ac:dyDescent="0.2">
      <c r="A8480" s="348" t="s">
        <v>5780</v>
      </c>
      <c r="B8480" s="104" t="s">
        <v>423</v>
      </c>
      <c r="C8480" s="367" t="s">
        <v>99</v>
      </c>
      <c r="D8480" s="349" t="s">
        <v>10885</v>
      </c>
      <c r="E8480" s="370">
        <v>1500</v>
      </c>
      <c r="F8480" s="374" t="s">
        <v>10886</v>
      </c>
      <c r="G8480" s="350" t="s">
        <v>10887</v>
      </c>
      <c r="H8480" s="349" t="s">
        <v>10888</v>
      </c>
      <c r="I8480" s="349" t="s">
        <v>5793</v>
      </c>
      <c r="J8480" s="351" t="s">
        <v>10888</v>
      </c>
      <c r="K8480" s="352">
        <v>4</v>
      </c>
      <c r="L8480" s="353">
        <v>7</v>
      </c>
      <c r="M8480" s="377">
        <v>10500</v>
      </c>
      <c r="N8480" s="350">
        <v>0</v>
      </c>
      <c r="O8480" s="349">
        <v>0</v>
      </c>
      <c r="P8480" s="377">
        <v>0</v>
      </c>
    </row>
    <row r="8481" spans="1:16" x14ac:dyDescent="0.2">
      <c r="A8481" s="348" t="s">
        <v>5780</v>
      </c>
      <c r="B8481" s="104" t="s">
        <v>423</v>
      </c>
      <c r="C8481" s="367" t="s">
        <v>99</v>
      </c>
      <c r="D8481" s="349" t="s">
        <v>5849</v>
      </c>
      <c r="E8481" s="370">
        <v>3000</v>
      </c>
      <c r="F8481" s="374" t="s">
        <v>10886</v>
      </c>
      <c r="G8481" s="350" t="s">
        <v>10887</v>
      </c>
      <c r="H8481" s="349" t="s">
        <v>5825</v>
      </c>
      <c r="I8481" s="349" t="s">
        <v>5793</v>
      </c>
      <c r="J8481" s="351" t="s">
        <v>5825</v>
      </c>
      <c r="K8481" s="352">
        <v>2</v>
      </c>
      <c r="L8481" s="353">
        <v>5</v>
      </c>
      <c r="M8481" s="377">
        <v>12500</v>
      </c>
      <c r="N8481" s="350">
        <v>4</v>
      </c>
      <c r="O8481" s="349">
        <v>6</v>
      </c>
      <c r="P8481" s="377">
        <v>18000</v>
      </c>
    </row>
    <row r="8482" spans="1:16" x14ac:dyDescent="0.2">
      <c r="A8482" s="348" t="s">
        <v>5780</v>
      </c>
      <c r="B8482" s="104" t="s">
        <v>423</v>
      </c>
      <c r="C8482" s="367" t="s">
        <v>99</v>
      </c>
      <c r="D8482" s="349" t="s">
        <v>5794</v>
      </c>
      <c r="E8482" s="370">
        <v>4000</v>
      </c>
      <c r="F8482" s="374" t="s">
        <v>10889</v>
      </c>
      <c r="G8482" s="350" t="s">
        <v>10890</v>
      </c>
      <c r="H8482" s="349" t="s">
        <v>5794</v>
      </c>
      <c r="I8482" s="349" t="s">
        <v>5793</v>
      </c>
      <c r="J8482" s="351" t="s">
        <v>5794</v>
      </c>
      <c r="K8482" s="352">
        <v>4</v>
      </c>
      <c r="L8482" s="353">
        <v>12</v>
      </c>
      <c r="M8482" s="377">
        <v>48000</v>
      </c>
      <c r="N8482" s="350">
        <v>4</v>
      </c>
      <c r="O8482" s="349">
        <v>6</v>
      </c>
      <c r="P8482" s="377">
        <v>24000</v>
      </c>
    </row>
    <row r="8483" spans="1:16" x14ac:dyDescent="0.2">
      <c r="A8483" s="348" t="s">
        <v>5780</v>
      </c>
      <c r="B8483" s="104" t="s">
        <v>423</v>
      </c>
      <c r="C8483" s="367" t="s">
        <v>99</v>
      </c>
      <c r="D8483" s="349" t="s">
        <v>6357</v>
      </c>
      <c r="E8483" s="370">
        <v>3000</v>
      </c>
      <c r="F8483" s="374" t="s">
        <v>10891</v>
      </c>
      <c r="G8483" s="350" t="s">
        <v>10892</v>
      </c>
      <c r="H8483" s="349" t="s">
        <v>5825</v>
      </c>
      <c r="I8483" s="349" t="s">
        <v>5793</v>
      </c>
      <c r="J8483" s="351" t="s">
        <v>5825</v>
      </c>
      <c r="K8483" s="352">
        <v>4</v>
      </c>
      <c r="L8483" s="353">
        <v>12</v>
      </c>
      <c r="M8483" s="377">
        <v>36000</v>
      </c>
      <c r="N8483" s="350">
        <v>4</v>
      </c>
      <c r="O8483" s="349">
        <v>6</v>
      </c>
      <c r="P8483" s="377">
        <v>18000</v>
      </c>
    </row>
    <row r="8484" spans="1:16" x14ac:dyDescent="0.2">
      <c r="A8484" s="348" t="s">
        <v>5780</v>
      </c>
      <c r="B8484" s="104" t="s">
        <v>423</v>
      </c>
      <c r="C8484" s="367" t="s">
        <v>99</v>
      </c>
      <c r="D8484" s="349" t="s">
        <v>5794</v>
      </c>
      <c r="E8484" s="370">
        <v>4000</v>
      </c>
      <c r="F8484" s="374" t="s">
        <v>10893</v>
      </c>
      <c r="G8484" s="350" t="s">
        <v>10894</v>
      </c>
      <c r="H8484" s="349" t="s">
        <v>1026</v>
      </c>
      <c r="I8484" s="349" t="s">
        <v>1028</v>
      </c>
      <c r="J8484" s="351" t="s">
        <v>1026</v>
      </c>
      <c r="K8484" s="352">
        <v>4</v>
      </c>
      <c r="L8484" s="353">
        <v>12</v>
      </c>
      <c r="M8484" s="377">
        <v>48000</v>
      </c>
      <c r="N8484" s="350">
        <v>4</v>
      </c>
      <c r="O8484" s="349">
        <v>6</v>
      </c>
      <c r="P8484" s="377">
        <v>24000</v>
      </c>
    </row>
    <row r="8485" spans="1:16" x14ac:dyDescent="0.2">
      <c r="A8485" s="348" t="s">
        <v>5780</v>
      </c>
      <c r="B8485" s="104" t="s">
        <v>423</v>
      </c>
      <c r="C8485" s="367" t="s">
        <v>99</v>
      </c>
      <c r="D8485" s="349" t="s">
        <v>5794</v>
      </c>
      <c r="E8485" s="370">
        <v>3000</v>
      </c>
      <c r="F8485" s="374" t="s">
        <v>10895</v>
      </c>
      <c r="G8485" s="350" t="s">
        <v>10896</v>
      </c>
      <c r="H8485" s="349" t="s">
        <v>5794</v>
      </c>
      <c r="I8485" s="349" t="s">
        <v>5793</v>
      </c>
      <c r="J8485" s="351" t="s">
        <v>5794</v>
      </c>
      <c r="K8485" s="352">
        <v>4</v>
      </c>
      <c r="L8485" s="353">
        <v>12</v>
      </c>
      <c r="M8485" s="377">
        <v>36000</v>
      </c>
      <c r="N8485" s="350">
        <v>4</v>
      </c>
      <c r="O8485" s="349">
        <v>6</v>
      </c>
      <c r="P8485" s="377">
        <v>18000</v>
      </c>
    </row>
    <row r="8486" spans="1:16" x14ac:dyDescent="0.2">
      <c r="A8486" s="348" t="s">
        <v>5780</v>
      </c>
      <c r="B8486" s="104" t="s">
        <v>423</v>
      </c>
      <c r="C8486" s="367" t="s">
        <v>99</v>
      </c>
      <c r="D8486" s="349" t="s">
        <v>5870</v>
      </c>
      <c r="E8486" s="370">
        <v>4000</v>
      </c>
      <c r="F8486" s="374" t="s">
        <v>10897</v>
      </c>
      <c r="G8486" s="350" t="s">
        <v>10898</v>
      </c>
      <c r="H8486" s="349" t="s">
        <v>7181</v>
      </c>
      <c r="I8486" s="349" t="s">
        <v>5793</v>
      </c>
      <c r="J8486" s="351" t="s">
        <v>7181</v>
      </c>
      <c r="K8486" s="352">
        <v>4</v>
      </c>
      <c r="L8486" s="353">
        <v>12</v>
      </c>
      <c r="M8486" s="377">
        <v>48000</v>
      </c>
      <c r="N8486" s="350">
        <v>4</v>
      </c>
      <c r="O8486" s="349">
        <v>6</v>
      </c>
      <c r="P8486" s="377">
        <v>24000</v>
      </c>
    </row>
    <row r="8487" spans="1:16" x14ac:dyDescent="0.2">
      <c r="A8487" s="348" t="s">
        <v>5780</v>
      </c>
      <c r="B8487" s="104" t="s">
        <v>423</v>
      </c>
      <c r="C8487" s="367" t="s">
        <v>99</v>
      </c>
      <c r="D8487" s="349" t="s">
        <v>8288</v>
      </c>
      <c r="E8487" s="370">
        <v>5000</v>
      </c>
      <c r="F8487" s="374" t="s">
        <v>10899</v>
      </c>
      <c r="G8487" s="350" t="s">
        <v>10900</v>
      </c>
      <c r="H8487" s="349" t="s">
        <v>5825</v>
      </c>
      <c r="I8487" s="349" t="s">
        <v>1028</v>
      </c>
      <c r="J8487" s="351" t="s">
        <v>5825</v>
      </c>
      <c r="K8487" s="352">
        <v>4</v>
      </c>
      <c r="L8487" s="353">
        <v>6</v>
      </c>
      <c r="M8487" s="377">
        <v>30000</v>
      </c>
      <c r="N8487" s="350">
        <v>0</v>
      </c>
      <c r="O8487" s="349">
        <v>0</v>
      </c>
      <c r="P8487" s="377">
        <v>0</v>
      </c>
    </row>
    <row r="8488" spans="1:16" x14ac:dyDescent="0.2">
      <c r="A8488" s="348" t="s">
        <v>5780</v>
      </c>
      <c r="B8488" s="104" t="s">
        <v>423</v>
      </c>
      <c r="C8488" s="367" t="s">
        <v>99</v>
      </c>
      <c r="D8488" s="349" t="s">
        <v>6416</v>
      </c>
      <c r="E8488" s="370">
        <v>4500</v>
      </c>
      <c r="F8488" s="374" t="s">
        <v>10899</v>
      </c>
      <c r="G8488" s="350" t="s">
        <v>10900</v>
      </c>
      <c r="H8488" s="349" t="s">
        <v>5825</v>
      </c>
      <c r="I8488" s="349" t="s">
        <v>5793</v>
      </c>
      <c r="J8488" s="351" t="s">
        <v>5825</v>
      </c>
      <c r="K8488" s="352">
        <v>2</v>
      </c>
      <c r="L8488" s="353">
        <v>6</v>
      </c>
      <c r="M8488" s="377">
        <v>27000</v>
      </c>
      <c r="N8488" s="350">
        <v>4</v>
      </c>
      <c r="O8488" s="349">
        <v>6</v>
      </c>
      <c r="P8488" s="377">
        <v>27000</v>
      </c>
    </row>
    <row r="8489" spans="1:16" x14ac:dyDescent="0.2">
      <c r="A8489" s="348" t="s">
        <v>5780</v>
      </c>
      <c r="B8489" s="104" t="s">
        <v>423</v>
      </c>
      <c r="C8489" s="367" t="s">
        <v>99</v>
      </c>
      <c r="D8489" s="349" t="s">
        <v>5826</v>
      </c>
      <c r="E8489" s="370">
        <v>3000</v>
      </c>
      <c r="F8489" s="374" t="s">
        <v>10901</v>
      </c>
      <c r="G8489" s="350" t="s">
        <v>10902</v>
      </c>
      <c r="H8489" s="349" t="s">
        <v>1026</v>
      </c>
      <c r="I8489" s="349" t="s">
        <v>5793</v>
      </c>
      <c r="J8489" s="351" t="s">
        <v>1026</v>
      </c>
      <c r="K8489" s="352">
        <v>1</v>
      </c>
      <c r="L8489" s="353">
        <v>3</v>
      </c>
      <c r="M8489" s="377">
        <v>9000</v>
      </c>
      <c r="N8489" s="350">
        <v>4</v>
      </c>
      <c r="O8489" s="349">
        <v>6</v>
      </c>
      <c r="P8489" s="377">
        <v>18000</v>
      </c>
    </row>
    <row r="8490" spans="1:16" x14ac:dyDescent="0.2">
      <c r="A8490" s="348" t="s">
        <v>5780</v>
      </c>
      <c r="B8490" s="104" t="s">
        <v>423</v>
      </c>
      <c r="C8490" s="367" t="s">
        <v>99</v>
      </c>
      <c r="D8490" s="349" t="s">
        <v>4514</v>
      </c>
      <c r="E8490" s="370">
        <v>3000</v>
      </c>
      <c r="F8490" s="374" t="s">
        <v>10903</v>
      </c>
      <c r="G8490" s="350" t="s">
        <v>10904</v>
      </c>
      <c r="H8490" s="349" t="s">
        <v>5825</v>
      </c>
      <c r="I8490" s="349" t="s">
        <v>1028</v>
      </c>
      <c r="J8490" s="351" t="s">
        <v>5825</v>
      </c>
      <c r="K8490" s="352">
        <v>4</v>
      </c>
      <c r="L8490" s="353">
        <v>12</v>
      </c>
      <c r="M8490" s="377">
        <v>36000</v>
      </c>
      <c r="N8490" s="350">
        <v>4</v>
      </c>
      <c r="O8490" s="349">
        <v>6</v>
      </c>
      <c r="P8490" s="377">
        <v>18000</v>
      </c>
    </row>
    <row r="8491" spans="1:16" x14ac:dyDescent="0.2">
      <c r="A8491" s="348" t="s">
        <v>5780</v>
      </c>
      <c r="B8491" s="104" t="s">
        <v>423</v>
      </c>
      <c r="C8491" s="367" t="s">
        <v>99</v>
      </c>
      <c r="D8491" s="349" t="s">
        <v>5794</v>
      </c>
      <c r="E8491" s="370">
        <v>3000</v>
      </c>
      <c r="F8491" s="374" t="s">
        <v>10905</v>
      </c>
      <c r="G8491" s="350" t="s">
        <v>10906</v>
      </c>
      <c r="H8491" s="349" t="s">
        <v>5794</v>
      </c>
      <c r="I8491" s="349" t="s">
        <v>5793</v>
      </c>
      <c r="J8491" s="351" t="s">
        <v>5794</v>
      </c>
      <c r="K8491" s="352">
        <v>4</v>
      </c>
      <c r="L8491" s="353">
        <v>10</v>
      </c>
      <c r="M8491" s="377">
        <v>30000</v>
      </c>
      <c r="N8491" s="350">
        <v>0</v>
      </c>
      <c r="O8491" s="349">
        <v>0</v>
      </c>
      <c r="P8491" s="377">
        <v>0</v>
      </c>
    </row>
    <row r="8492" spans="1:16" x14ac:dyDescent="0.2">
      <c r="A8492" s="348" t="s">
        <v>5780</v>
      </c>
      <c r="B8492" s="104" t="s">
        <v>423</v>
      </c>
      <c r="C8492" s="367" t="s">
        <v>99</v>
      </c>
      <c r="D8492" s="349" t="s">
        <v>5811</v>
      </c>
      <c r="E8492" s="370">
        <v>3000</v>
      </c>
      <c r="F8492" s="374" t="s">
        <v>10907</v>
      </c>
      <c r="G8492" s="350" t="s">
        <v>10908</v>
      </c>
      <c r="H8492" s="349" t="s">
        <v>1060</v>
      </c>
      <c r="I8492" s="349" t="s">
        <v>5793</v>
      </c>
      <c r="J8492" s="351" t="s">
        <v>1060</v>
      </c>
      <c r="K8492" s="352">
        <v>2</v>
      </c>
      <c r="L8492" s="353">
        <v>6</v>
      </c>
      <c r="M8492" s="377">
        <v>18000</v>
      </c>
      <c r="N8492" s="350">
        <v>4</v>
      </c>
      <c r="O8492" s="349">
        <v>6</v>
      </c>
      <c r="P8492" s="377">
        <v>18000</v>
      </c>
    </row>
    <row r="8493" spans="1:16" x14ac:dyDescent="0.2">
      <c r="A8493" s="348" t="s">
        <v>5780</v>
      </c>
      <c r="B8493" s="104" t="s">
        <v>423</v>
      </c>
      <c r="C8493" s="367" t="s">
        <v>99</v>
      </c>
      <c r="D8493" s="349" t="s">
        <v>10909</v>
      </c>
      <c r="E8493" s="370">
        <v>9000</v>
      </c>
      <c r="F8493" s="374" t="s">
        <v>10910</v>
      </c>
      <c r="G8493" s="350" t="s">
        <v>10911</v>
      </c>
      <c r="H8493" s="349" t="s">
        <v>3296</v>
      </c>
      <c r="I8493" s="349" t="s">
        <v>5793</v>
      </c>
      <c r="J8493" s="351" t="s">
        <v>3296</v>
      </c>
      <c r="K8493" s="352">
        <v>4</v>
      </c>
      <c r="L8493" s="353">
        <v>12</v>
      </c>
      <c r="M8493" s="377">
        <v>108000</v>
      </c>
      <c r="N8493" s="350">
        <v>4</v>
      </c>
      <c r="O8493" s="349">
        <v>6</v>
      </c>
      <c r="P8493" s="377">
        <v>54000</v>
      </c>
    </row>
    <row r="8494" spans="1:16" x14ac:dyDescent="0.2">
      <c r="A8494" s="348" t="s">
        <v>5780</v>
      </c>
      <c r="B8494" s="104" t="s">
        <v>423</v>
      </c>
      <c r="C8494" s="367" t="s">
        <v>99</v>
      </c>
      <c r="D8494" s="349" t="s">
        <v>5863</v>
      </c>
      <c r="E8494" s="370">
        <v>3000</v>
      </c>
      <c r="F8494" s="374" t="s">
        <v>10912</v>
      </c>
      <c r="G8494" s="350" t="s">
        <v>10913</v>
      </c>
      <c r="H8494" s="349" t="s">
        <v>5821</v>
      </c>
      <c r="I8494" s="349" t="s">
        <v>5793</v>
      </c>
      <c r="J8494" s="351" t="s">
        <v>5821</v>
      </c>
      <c r="K8494" s="352">
        <v>4</v>
      </c>
      <c r="L8494" s="353">
        <v>12</v>
      </c>
      <c r="M8494" s="377">
        <v>36000</v>
      </c>
      <c r="N8494" s="350">
        <v>0</v>
      </c>
      <c r="O8494" s="349">
        <v>0</v>
      </c>
      <c r="P8494" s="377">
        <v>0</v>
      </c>
    </row>
    <row r="8495" spans="1:16" x14ac:dyDescent="0.2">
      <c r="A8495" s="348" t="s">
        <v>5780</v>
      </c>
      <c r="B8495" s="104" t="s">
        <v>423</v>
      </c>
      <c r="C8495" s="367" t="s">
        <v>99</v>
      </c>
      <c r="D8495" s="349" t="s">
        <v>10914</v>
      </c>
      <c r="E8495" s="370">
        <v>6000</v>
      </c>
      <c r="F8495" s="374" t="s">
        <v>10915</v>
      </c>
      <c r="G8495" s="350" t="s">
        <v>10916</v>
      </c>
      <c r="H8495" s="349" t="s">
        <v>1026</v>
      </c>
      <c r="I8495" s="349" t="s">
        <v>5793</v>
      </c>
      <c r="J8495" s="351" t="s">
        <v>1026</v>
      </c>
      <c r="K8495" s="352">
        <v>2</v>
      </c>
      <c r="L8495" s="353">
        <v>5</v>
      </c>
      <c r="M8495" s="377">
        <v>27800</v>
      </c>
      <c r="N8495" s="350">
        <v>4</v>
      </c>
      <c r="O8495" s="349">
        <v>6</v>
      </c>
      <c r="P8495" s="377">
        <v>36000</v>
      </c>
    </row>
    <row r="8496" spans="1:16" x14ac:dyDescent="0.2">
      <c r="A8496" s="348" t="s">
        <v>5780</v>
      </c>
      <c r="B8496" s="104" t="s">
        <v>423</v>
      </c>
      <c r="C8496" s="367" t="s">
        <v>99</v>
      </c>
      <c r="D8496" s="349" t="s">
        <v>5808</v>
      </c>
      <c r="E8496" s="370">
        <v>4000</v>
      </c>
      <c r="F8496" s="374" t="s">
        <v>10917</v>
      </c>
      <c r="G8496" s="350" t="s">
        <v>10918</v>
      </c>
      <c r="H8496" s="349" t="s">
        <v>1060</v>
      </c>
      <c r="I8496" s="349" t="s">
        <v>5793</v>
      </c>
      <c r="J8496" s="351" t="s">
        <v>1060</v>
      </c>
      <c r="K8496" s="352">
        <v>4</v>
      </c>
      <c r="L8496" s="353">
        <v>12</v>
      </c>
      <c r="M8496" s="377">
        <v>48000</v>
      </c>
      <c r="N8496" s="350">
        <v>4</v>
      </c>
      <c r="O8496" s="349">
        <v>6</v>
      </c>
      <c r="P8496" s="377">
        <v>24000</v>
      </c>
    </row>
    <row r="8497" spans="1:16" x14ac:dyDescent="0.2">
      <c r="A8497" s="348" t="s">
        <v>5780</v>
      </c>
      <c r="B8497" s="104" t="s">
        <v>423</v>
      </c>
      <c r="C8497" s="367" t="s">
        <v>99</v>
      </c>
      <c r="D8497" s="349" t="s">
        <v>5794</v>
      </c>
      <c r="E8497" s="370">
        <v>3500</v>
      </c>
      <c r="F8497" s="374" t="s">
        <v>10919</v>
      </c>
      <c r="G8497" s="350" t="s">
        <v>10920</v>
      </c>
      <c r="H8497" s="349" t="s">
        <v>5794</v>
      </c>
      <c r="I8497" s="349" t="s">
        <v>5793</v>
      </c>
      <c r="J8497" s="351" t="s">
        <v>5794</v>
      </c>
      <c r="K8497" s="352">
        <v>4</v>
      </c>
      <c r="L8497" s="353">
        <v>12</v>
      </c>
      <c r="M8497" s="377">
        <v>42000</v>
      </c>
      <c r="N8497" s="350">
        <v>4</v>
      </c>
      <c r="O8497" s="349">
        <v>6</v>
      </c>
      <c r="P8497" s="377">
        <v>21000</v>
      </c>
    </row>
    <row r="8498" spans="1:16" x14ac:dyDescent="0.2">
      <c r="A8498" s="348" t="s">
        <v>5780</v>
      </c>
      <c r="B8498" s="104" t="s">
        <v>423</v>
      </c>
      <c r="C8498" s="367" t="s">
        <v>99</v>
      </c>
      <c r="D8498" s="349" t="s">
        <v>6198</v>
      </c>
      <c r="E8498" s="370">
        <v>3000</v>
      </c>
      <c r="F8498" s="374" t="s">
        <v>10921</v>
      </c>
      <c r="G8498" s="350" t="s">
        <v>10922</v>
      </c>
      <c r="H8498" s="349" t="s">
        <v>1026</v>
      </c>
      <c r="I8498" s="349" t="s">
        <v>5793</v>
      </c>
      <c r="J8498" s="351" t="s">
        <v>1026</v>
      </c>
      <c r="K8498" s="352">
        <v>1</v>
      </c>
      <c r="L8498" s="353">
        <v>3</v>
      </c>
      <c r="M8498" s="377">
        <v>9000</v>
      </c>
      <c r="N8498" s="350">
        <v>0</v>
      </c>
      <c r="O8498" s="349">
        <v>0</v>
      </c>
      <c r="P8498" s="377">
        <v>0</v>
      </c>
    </row>
    <row r="8499" spans="1:16" x14ac:dyDescent="0.2">
      <c r="A8499" s="348" t="s">
        <v>5780</v>
      </c>
      <c r="B8499" s="104" t="s">
        <v>423</v>
      </c>
      <c r="C8499" s="367" t="s">
        <v>99</v>
      </c>
      <c r="D8499" s="349" t="s">
        <v>5870</v>
      </c>
      <c r="E8499" s="370">
        <v>4000</v>
      </c>
      <c r="F8499" s="374" t="s">
        <v>10923</v>
      </c>
      <c r="G8499" s="350" t="s">
        <v>10924</v>
      </c>
      <c r="H8499" s="349" t="s">
        <v>6035</v>
      </c>
      <c r="I8499" s="349" t="s">
        <v>5793</v>
      </c>
      <c r="J8499" s="351" t="s">
        <v>6035</v>
      </c>
      <c r="K8499" s="352">
        <v>4</v>
      </c>
      <c r="L8499" s="353">
        <v>12</v>
      </c>
      <c r="M8499" s="377">
        <v>48000</v>
      </c>
      <c r="N8499" s="350">
        <v>4</v>
      </c>
      <c r="O8499" s="349">
        <v>6</v>
      </c>
      <c r="P8499" s="377">
        <v>24000</v>
      </c>
    </row>
    <row r="8500" spans="1:16" x14ac:dyDescent="0.2">
      <c r="A8500" s="348" t="s">
        <v>5780</v>
      </c>
      <c r="B8500" s="104" t="s">
        <v>423</v>
      </c>
      <c r="C8500" s="367" t="s">
        <v>99</v>
      </c>
      <c r="D8500" s="349" t="s">
        <v>6503</v>
      </c>
      <c r="E8500" s="370">
        <v>4000</v>
      </c>
      <c r="F8500" s="374" t="s">
        <v>10925</v>
      </c>
      <c r="G8500" s="350" t="s">
        <v>10926</v>
      </c>
      <c r="H8500" s="349" t="s">
        <v>1060</v>
      </c>
      <c r="I8500" s="349" t="s">
        <v>5793</v>
      </c>
      <c r="J8500" s="351" t="s">
        <v>1060</v>
      </c>
      <c r="K8500" s="352">
        <v>3</v>
      </c>
      <c r="L8500" s="353">
        <v>9</v>
      </c>
      <c r="M8500" s="377">
        <v>36000</v>
      </c>
      <c r="N8500" s="350">
        <v>0</v>
      </c>
      <c r="O8500" s="349">
        <v>0</v>
      </c>
      <c r="P8500" s="377">
        <v>0</v>
      </c>
    </row>
    <row r="8501" spans="1:16" x14ac:dyDescent="0.2">
      <c r="A8501" s="348" t="s">
        <v>5780</v>
      </c>
      <c r="B8501" s="104" t="s">
        <v>423</v>
      </c>
      <c r="C8501" s="367" t="s">
        <v>99</v>
      </c>
      <c r="D8501" s="349" t="s">
        <v>7123</v>
      </c>
      <c r="E8501" s="370">
        <v>6000</v>
      </c>
      <c r="F8501" s="374" t="s">
        <v>5639</v>
      </c>
      <c r="G8501" s="350" t="s">
        <v>5640</v>
      </c>
      <c r="H8501" s="349" t="s">
        <v>1060</v>
      </c>
      <c r="I8501" s="349" t="s">
        <v>5793</v>
      </c>
      <c r="J8501" s="351" t="s">
        <v>1060</v>
      </c>
      <c r="K8501" s="352">
        <v>2</v>
      </c>
      <c r="L8501" s="353">
        <v>6</v>
      </c>
      <c r="M8501" s="377">
        <v>31800</v>
      </c>
      <c r="N8501" s="350">
        <v>4</v>
      </c>
      <c r="O8501" s="349">
        <v>6</v>
      </c>
      <c r="P8501" s="377">
        <v>36000</v>
      </c>
    </row>
    <row r="8502" spans="1:16" x14ac:dyDescent="0.2">
      <c r="A8502" s="348" t="s">
        <v>5780</v>
      </c>
      <c r="B8502" s="104" t="s">
        <v>423</v>
      </c>
      <c r="C8502" s="367" t="s">
        <v>99</v>
      </c>
      <c r="D8502" s="349" t="s">
        <v>5911</v>
      </c>
      <c r="E8502" s="370">
        <v>4000</v>
      </c>
      <c r="F8502" s="374" t="s">
        <v>10927</v>
      </c>
      <c r="G8502" s="350" t="s">
        <v>10928</v>
      </c>
      <c r="H8502" s="349" t="s">
        <v>1057</v>
      </c>
      <c r="I8502" s="349" t="s">
        <v>5793</v>
      </c>
      <c r="J8502" s="351" t="s">
        <v>1057</v>
      </c>
      <c r="K8502" s="352">
        <v>2</v>
      </c>
      <c r="L8502" s="353">
        <v>5</v>
      </c>
      <c r="M8502" s="377">
        <v>19466.666666666668</v>
      </c>
      <c r="N8502" s="350">
        <v>4</v>
      </c>
      <c r="O8502" s="349">
        <v>6</v>
      </c>
      <c r="P8502" s="377">
        <v>24000</v>
      </c>
    </row>
    <row r="8503" spans="1:16" x14ac:dyDescent="0.2">
      <c r="A8503" s="348" t="s">
        <v>5780</v>
      </c>
      <c r="B8503" s="104" t="s">
        <v>423</v>
      </c>
      <c r="C8503" s="367" t="s">
        <v>99</v>
      </c>
      <c r="D8503" s="349" t="s">
        <v>5790</v>
      </c>
      <c r="E8503" s="370">
        <v>3000</v>
      </c>
      <c r="F8503" s="374" t="s">
        <v>10929</v>
      </c>
      <c r="G8503" s="350" t="s">
        <v>10930</v>
      </c>
      <c r="H8503" s="349" t="s">
        <v>1060</v>
      </c>
      <c r="I8503" s="349" t="s">
        <v>5793</v>
      </c>
      <c r="J8503" s="351" t="s">
        <v>1060</v>
      </c>
      <c r="K8503" s="352">
        <v>1</v>
      </c>
      <c r="L8503" s="353">
        <v>3</v>
      </c>
      <c r="M8503" s="377">
        <v>9000</v>
      </c>
      <c r="N8503" s="350">
        <v>0</v>
      </c>
      <c r="O8503" s="349">
        <v>0</v>
      </c>
      <c r="P8503" s="377">
        <v>0</v>
      </c>
    </row>
    <row r="8504" spans="1:16" x14ac:dyDescent="0.2">
      <c r="A8504" s="348" t="s">
        <v>5780</v>
      </c>
      <c r="B8504" s="104" t="s">
        <v>423</v>
      </c>
      <c r="C8504" s="367" t="s">
        <v>99</v>
      </c>
      <c r="D8504" s="349" t="s">
        <v>10931</v>
      </c>
      <c r="E8504" s="370">
        <v>4000</v>
      </c>
      <c r="F8504" s="374" t="s">
        <v>10932</v>
      </c>
      <c r="G8504" s="350" t="s">
        <v>10933</v>
      </c>
      <c r="H8504" s="349" t="s">
        <v>1026</v>
      </c>
      <c r="I8504" s="349" t="s">
        <v>5793</v>
      </c>
      <c r="J8504" s="351" t="s">
        <v>1026</v>
      </c>
      <c r="K8504" s="352">
        <v>1</v>
      </c>
      <c r="L8504" s="353">
        <v>3</v>
      </c>
      <c r="M8504" s="377">
        <v>9866.6666666666661</v>
      </c>
      <c r="N8504" s="350">
        <v>4</v>
      </c>
      <c r="O8504" s="349">
        <v>6</v>
      </c>
      <c r="P8504" s="377">
        <v>24000</v>
      </c>
    </row>
    <row r="8505" spans="1:16" x14ac:dyDescent="0.2">
      <c r="A8505" s="348" t="s">
        <v>5780</v>
      </c>
      <c r="B8505" s="104" t="s">
        <v>423</v>
      </c>
      <c r="C8505" s="367" t="s">
        <v>99</v>
      </c>
      <c r="D8505" s="349" t="s">
        <v>5786</v>
      </c>
      <c r="E8505" s="370">
        <v>1500</v>
      </c>
      <c r="F8505" s="374" t="s">
        <v>10934</v>
      </c>
      <c r="G8505" s="350" t="s">
        <v>10935</v>
      </c>
      <c r="H8505" s="349" t="s">
        <v>5784</v>
      </c>
      <c r="I8505" s="349" t="s">
        <v>5785</v>
      </c>
      <c r="J8505" s="351" t="s">
        <v>5784</v>
      </c>
      <c r="K8505" s="352">
        <v>4</v>
      </c>
      <c r="L8505" s="353">
        <v>12</v>
      </c>
      <c r="M8505" s="377">
        <v>18000</v>
      </c>
      <c r="N8505" s="350">
        <v>4</v>
      </c>
      <c r="O8505" s="349">
        <v>6</v>
      </c>
      <c r="P8505" s="377">
        <v>9000</v>
      </c>
    </row>
    <row r="8506" spans="1:16" x14ac:dyDescent="0.2">
      <c r="A8506" s="348" t="s">
        <v>5780</v>
      </c>
      <c r="B8506" s="104" t="s">
        <v>423</v>
      </c>
      <c r="C8506" s="367" t="s">
        <v>99</v>
      </c>
      <c r="D8506" s="349" t="s">
        <v>5853</v>
      </c>
      <c r="E8506" s="370">
        <v>4000</v>
      </c>
      <c r="F8506" s="374" t="s">
        <v>10936</v>
      </c>
      <c r="G8506" s="350" t="s">
        <v>10937</v>
      </c>
      <c r="H8506" s="349" t="s">
        <v>1060</v>
      </c>
      <c r="I8506" s="349" t="s">
        <v>5793</v>
      </c>
      <c r="J8506" s="351" t="s">
        <v>1060</v>
      </c>
      <c r="K8506" s="352">
        <v>2</v>
      </c>
      <c r="L8506" s="353">
        <v>5</v>
      </c>
      <c r="M8506" s="377">
        <v>19466.666666666668</v>
      </c>
      <c r="N8506" s="350">
        <v>4</v>
      </c>
      <c r="O8506" s="349">
        <v>6</v>
      </c>
      <c r="P8506" s="377">
        <v>24000</v>
      </c>
    </row>
    <row r="8507" spans="1:16" x14ac:dyDescent="0.2">
      <c r="A8507" s="348" t="s">
        <v>5780</v>
      </c>
      <c r="B8507" s="104" t="s">
        <v>423</v>
      </c>
      <c r="C8507" s="367" t="s">
        <v>99</v>
      </c>
      <c r="D8507" s="349" t="s">
        <v>10938</v>
      </c>
      <c r="E8507" s="370">
        <v>3000</v>
      </c>
      <c r="F8507" s="374" t="s">
        <v>10939</v>
      </c>
      <c r="G8507" s="350" t="s">
        <v>10940</v>
      </c>
      <c r="H8507" s="349" t="s">
        <v>10734</v>
      </c>
      <c r="I8507" s="349" t="s">
        <v>1028</v>
      </c>
      <c r="J8507" s="351" t="s">
        <v>10734</v>
      </c>
      <c r="K8507" s="352">
        <v>4</v>
      </c>
      <c r="L8507" s="353">
        <v>12</v>
      </c>
      <c r="M8507" s="377">
        <v>36000</v>
      </c>
      <c r="N8507" s="350">
        <v>4</v>
      </c>
      <c r="O8507" s="349">
        <v>6</v>
      </c>
      <c r="P8507" s="377">
        <v>18000</v>
      </c>
    </row>
    <row r="8508" spans="1:16" x14ac:dyDescent="0.2">
      <c r="A8508" s="348" t="s">
        <v>5780</v>
      </c>
      <c r="B8508" s="104" t="s">
        <v>423</v>
      </c>
      <c r="C8508" s="367" t="s">
        <v>99</v>
      </c>
      <c r="D8508" s="349" t="s">
        <v>10941</v>
      </c>
      <c r="E8508" s="370">
        <v>6000</v>
      </c>
      <c r="F8508" s="374" t="s">
        <v>10942</v>
      </c>
      <c r="G8508" s="350" t="s">
        <v>10943</v>
      </c>
      <c r="H8508" s="349" t="s">
        <v>5825</v>
      </c>
      <c r="I8508" s="349" t="s">
        <v>1028</v>
      </c>
      <c r="J8508" s="351" t="s">
        <v>5825</v>
      </c>
      <c r="K8508" s="352">
        <v>4</v>
      </c>
      <c r="L8508" s="353">
        <v>12</v>
      </c>
      <c r="M8508" s="377">
        <v>72000</v>
      </c>
      <c r="N8508" s="350">
        <v>4</v>
      </c>
      <c r="O8508" s="349">
        <v>6</v>
      </c>
      <c r="P8508" s="377">
        <v>36000</v>
      </c>
    </row>
    <row r="8509" spans="1:16" x14ac:dyDescent="0.2">
      <c r="A8509" s="348" t="s">
        <v>5780</v>
      </c>
      <c r="B8509" s="104" t="s">
        <v>423</v>
      </c>
      <c r="C8509" s="367" t="s">
        <v>99</v>
      </c>
      <c r="D8509" s="349" t="s">
        <v>5870</v>
      </c>
      <c r="E8509" s="370">
        <v>4000</v>
      </c>
      <c r="F8509" s="374" t="s">
        <v>10944</v>
      </c>
      <c r="G8509" s="350" t="s">
        <v>10945</v>
      </c>
      <c r="H8509" s="349" t="s">
        <v>5821</v>
      </c>
      <c r="I8509" s="349" t="s">
        <v>5874</v>
      </c>
      <c r="J8509" s="351" t="s">
        <v>5821</v>
      </c>
      <c r="K8509" s="352">
        <v>4</v>
      </c>
      <c r="L8509" s="353">
        <v>12</v>
      </c>
      <c r="M8509" s="377">
        <v>48000</v>
      </c>
      <c r="N8509" s="350">
        <v>4</v>
      </c>
      <c r="O8509" s="349">
        <v>6</v>
      </c>
      <c r="P8509" s="377">
        <v>24000</v>
      </c>
    </row>
    <row r="8510" spans="1:16" x14ac:dyDescent="0.2">
      <c r="A8510" s="348" t="s">
        <v>5780</v>
      </c>
      <c r="B8510" s="104" t="s">
        <v>423</v>
      </c>
      <c r="C8510" s="367" t="s">
        <v>99</v>
      </c>
      <c r="D8510" s="349" t="s">
        <v>5811</v>
      </c>
      <c r="E8510" s="370">
        <v>3000</v>
      </c>
      <c r="F8510" s="374" t="s">
        <v>10946</v>
      </c>
      <c r="G8510" s="350" t="s">
        <v>10947</v>
      </c>
      <c r="H8510" s="349" t="s">
        <v>5794</v>
      </c>
      <c r="I8510" s="349" t="s">
        <v>5793</v>
      </c>
      <c r="J8510" s="351" t="s">
        <v>5794</v>
      </c>
      <c r="K8510" s="352">
        <v>4</v>
      </c>
      <c r="L8510" s="353">
        <v>8</v>
      </c>
      <c r="M8510" s="377">
        <v>24000</v>
      </c>
      <c r="N8510" s="350">
        <v>0</v>
      </c>
      <c r="O8510" s="349">
        <v>0</v>
      </c>
      <c r="P8510" s="377">
        <v>0</v>
      </c>
    </row>
    <row r="8511" spans="1:16" x14ac:dyDescent="0.2">
      <c r="A8511" s="348" t="s">
        <v>5780</v>
      </c>
      <c r="B8511" s="104" t="s">
        <v>423</v>
      </c>
      <c r="C8511" s="367" t="s">
        <v>99</v>
      </c>
      <c r="D8511" s="349" t="s">
        <v>1026</v>
      </c>
      <c r="E8511" s="370">
        <v>3000</v>
      </c>
      <c r="F8511" s="374" t="s">
        <v>10946</v>
      </c>
      <c r="G8511" s="350" t="s">
        <v>10947</v>
      </c>
      <c r="H8511" s="349" t="s">
        <v>1026</v>
      </c>
      <c r="I8511" s="349" t="s">
        <v>5793</v>
      </c>
      <c r="J8511" s="351" t="s">
        <v>1026</v>
      </c>
      <c r="K8511" s="352">
        <v>2</v>
      </c>
      <c r="L8511" s="353">
        <v>4</v>
      </c>
      <c r="M8511" s="377">
        <v>12500</v>
      </c>
      <c r="N8511" s="350">
        <v>4</v>
      </c>
      <c r="O8511" s="349">
        <v>6</v>
      </c>
      <c r="P8511" s="377">
        <v>18000</v>
      </c>
    </row>
    <row r="8512" spans="1:16" x14ac:dyDescent="0.2">
      <c r="A8512" s="348" t="s">
        <v>5780</v>
      </c>
      <c r="B8512" s="104" t="s">
        <v>423</v>
      </c>
      <c r="C8512" s="367" t="s">
        <v>99</v>
      </c>
      <c r="D8512" s="349" t="s">
        <v>5870</v>
      </c>
      <c r="E8512" s="370">
        <v>4000</v>
      </c>
      <c r="F8512" s="374" t="s">
        <v>10948</v>
      </c>
      <c r="G8512" s="350" t="s">
        <v>10949</v>
      </c>
      <c r="H8512" s="349" t="s">
        <v>1109</v>
      </c>
      <c r="I8512" s="349" t="s">
        <v>5793</v>
      </c>
      <c r="J8512" s="351" t="s">
        <v>1109</v>
      </c>
      <c r="K8512" s="352">
        <v>4</v>
      </c>
      <c r="L8512" s="353">
        <v>12</v>
      </c>
      <c r="M8512" s="377">
        <v>48000</v>
      </c>
      <c r="N8512" s="350">
        <v>4</v>
      </c>
      <c r="O8512" s="349">
        <v>6</v>
      </c>
      <c r="P8512" s="377">
        <v>24000</v>
      </c>
    </row>
    <row r="8513" spans="1:16" x14ac:dyDescent="0.2">
      <c r="A8513" s="348" t="s">
        <v>5780</v>
      </c>
      <c r="B8513" s="104" t="s">
        <v>423</v>
      </c>
      <c r="C8513" s="367" t="s">
        <v>99</v>
      </c>
      <c r="D8513" s="349" t="s">
        <v>7361</v>
      </c>
      <c r="E8513" s="370">
        <v>3000</v>
      </c>
      <c r="F8513" s="374" t="s">
        <v>10950</v>
      </c>
      <c r="G8513" s="350" t="s">
        <v>10951</v>
      </c>
      <c r="H8513" s="349" t="s">
        <v>1026</v>
      </c>
      <c r="I8513" s="349" t="s">
        <v>5793</v>
      </c>
      <c r="J8513" s="351" t="s">
        <v>1026</v>
      </c>
      <c r="K8513" s="352">
        <v>3</v>
      </c>
      <c r="L8513" s="353">
        <v>8</v>
      </c>
      <c r="M8513" s="377">
        <v>24000</v>
      </c>
      <c r="N8513" s="350">
        <v>0</v>
      </c>
      <c r="O8513" s="349">
        <v>0</v>
      </c>
      <c r="P8513" s="377">
        <v>0</v>
      </c>
    </row>
    <row r="8514" spans="1:16" x14ac:dyDescent="0.2">
      <c r="A8514" s="348" t="s">
        <v>5780</v>
      </c>
      <c r="B8514" s="104" t="s">
        <v>423</v>
      </c>
      <c r="C8514" s="367" t="s">
        <v>99</v>
      </c>
      <c r="D8514" s="349" t="s">
        <v>7174</v>
      </c>
      <c r="E8514" s="370">
        <v>4000</v>
      </c>
      <c r="F8514" s="374" t="s">
        <v>10952</v>
      </c>
      <c r="G8514" s="350" t="s">
        <v>10953</v>
      </c>
      <c r="H8514" s="349" t="s">
        <v>1060</v>
      </c>
      <c r="I8514" s="349" t="s">
        <v>5793</v>
      </c>
      <c r="J8514" s="351" t="s">
        <v>1060</v>
      </c>
      <c r="K8514" s="352">
        <v>4</v>
      </c>
      <c r="L8514" s="353">
        <v>12</v>
      </c>
      <c r="M8514" s="377">
        <v>48000</v>
      </c>
      <c r="N8514" s="350">
        <v>4</v>
      </c>
      <c r="O8514" s="349">
        <v>6</v>
      </c>
      <c r="P8514" s="377">
        <v>24000</v>
      </c>
    </row>
    <row r="8515" spans="1:16" x14ac:dyDescent="0.2">
      <c r="A8515" s="348" t="s">
        <v>5780</v>
      </c>
      <c r="B8515" s="104" t="s">
        <v>423</v>
      </c>
      <c r="C8515" s="367" t="s">
        <v>99</v>
      </c>
      <c r="D8515" s="349" t="s">
        <v>5853</v>
      </c>
      <c r="E8515" s="370">
        <v>4000</v>
      </c>
      <c r="F8515" s="374" t="s">
        <v>10954</v>
      </c>
      <c r="G8515" s="350" t="s">
        <v>10955</v>
      </c>
      <c r="H8515" s="349" t="s">
        <v>1060</v>
      </c>
      <c r="I8515" s="349" t="s">
        <v>5793</v>
      </c>
      <c r="J8515" s="351" t="s">
        <v>1060</v>
      </c>
      <c r="K8515" s="352">
        <v>2</v>
      </c>
      <c r="L8515" s="353">
        <v>6</v>
      </c>
      <c r="M8515" s="377">
        <v>23066.666666666668</v>
      </c>
      <c r="N8515" s="350">
        <v>4</v>
      </c>
      <c r="O8515" s="349">
        <v>6</v>
      </c>
      <c r="P8515" s="377">
        <v>24000</v>
      </c>
    </row>
    <row r="8516" spans="1:16" x14ac:dyDescent="0.2">
      <c r="A8516" s="348" t="s">
        <v>5780</v>
      </c>
      <c r="B8516" s="104" t="s">
        <v>423</v>
      </c>
      <c r="C8516" s="367" t="s">
        <v>99</v>
      </c>
      <c r="D8516" s="349" t="s">
        <v>5880</v>
      </c>
      <c r="E8516" s="370">
        <v>4000</v>
      </c>
      <c r="F8516" s="374" t="s">
        <v>10956</v>
      </c>
      <c r="G8516" s="350" t="s">
        <v>10957</v>
      </c>
      <c r="H8516" s="349" t="s">
        <v>1026</v>
      </c>
      <c r="I8516" s="349" t="s">
        <v>5793</v>
      </c>
      <c r="J8516" s="351" t="s">
        <v>1026</v>
      </c>
      <c r="K8516" s="352">
        <v>4</v>
      </c>
      <c r="L8516" s="353">
        <v>12</v>
      </c>
      <c r="M8516" s="377">
        <v>48000</v>
      </c>
      <c r="N8516" s="350">
        <v>4</v>
      </c>
      <c r="O8516" s="349">
        <v>6</v>
      </c>
      <c r="P8516" s="377">
        <v>24000</v>
      </c>
    </row>
    <row r="8517" spans="1:16" x14ac:dyDescent="0.2">
      <c r="A8517" s="348" t="s">
        <v>5780</v>
      </c>
      <c r="B8517" s="104" t="s">
        <v>423</v>
      </c>
      <c r="C8517" s="367" t="s">
        <v>99</v>
      </c>
      <c r="D8517" s="349" t="s">
        <v>5997</v>
      </c>
      <c r="E8517" s="370">
        <v>2000</v>
      </c>
      <c r="F8517" s="374" t="s">
        <v>10958</v>
      </c>
      <c r="G8517" s="350" t="s">
        <v>10959</v>
      </c>
      <c r="H8517" s="349" t="s">
        <v>1060</v>
      </c>
      <c r="I8517" s="349" t="s">
        <v>5793</v>
      </c>
      <c r="J8517" s="351" t="s">
        <v>1060</v>
      </c>
      <c r="K8517" s="352">
        <v>2</v>
      </c>
      <c r="L8517" s="353">
        <v>6</v>
      </c>
      <c r="M8517" s="377">
        <v>10600</v>
      </c>
      <c r="N8517" s="350">
        <v>4</v>
      </c>
      <c r="O8517" s="349">
        <v>6</v>
      </c>
      <c r="P8517" s="377">
        <v>12000</v>
      </c>
    </row>
    <row r="8518" spans="1:16" x14ac:dyDescent="0.2">
      <c r="A8518" s="348" t="s">
        <v>5780</v>
      </c>
      <c r="B8518" s="104" t="s">
        <v>423</v>
      </c>
      <c r="C8518" s="367" t="s">
        <v>99</v>
      </c>
      <c r="D8518" s="349" t="s">
        <v>5870</v>
      </c>
      <c r="E8518" s="370">
        <v>3000</v>
      </c>
      <c r="F8518" s="374" t="s">
        <v>10960</v>
      </c>
      <c r="G8518" s="350" t="s">
        <v>10961</v>
      </c>
      <c r="H8518" s="349" t="s">
        <v>6035</v>
      </c>
      <c r="I8518" s="349" t="s">
        <v>5793</v>
      </c>
      <c r="J8518" s="351" t="s">
        <v>6035</v>
      </c>
      <c r="K8518" s="352">
        <v>4</v>
      </c>
      <c r="L8518" s="353">
        <v>12</v>
      </c>
      <c r="M8518" s="377">
        <v>36000</v>
      </c>
      <c r="N8518" s="350">
        <v>4</v>
      </c>
      <c r="O8518" s="349">
        <v>6</v>
      </c>
      <c r="P8518" s="377">
        <v>18000</v>
      </c>
    </row>
    <row r="8519" spans="1:16" x14ac:dyDescent="0.2">
      <c r="A8519" s="348" t="s">
        <v>5780</v>
      </c>
      <c r="B8519" s="104" t="s">
        <v>423</v>
      </c>
      <c r="C8519" s="367" t="s">
        <v>99</v>
      </c>
      <c r="D8519" s="349" t="s">
        <v>6156</v>
      </c>
      <c r="E8519" s="370">
        <v>4000</v>
      </c>
      <c r="F8519" s="374" t="s">
        <v>10962</v>
      </c>
      <c r="G8519" s="350" t="s">
        <v>10963</v>
      </c>
      <c r="H8519" s="349" t="s">
        <v>6488</v>
      </c>
      <c r="I8519" s="349" t="s">
        <v>5793</v>
      </c>
      <c r="J8519" s="351" t="s">
        <v>6488</v>
      </c>
      <c r="K8519" s="352">
        <v>4</v>
      </c>
      <c r="L8519" s="353">
        <v>12</v>
      </c>
      <c r="M8519" s="377">
        <v>48000</v>
      </c>
      <c r="N8519" s="350">
        <v>4</v>
      </c>
      <c r="O8519" s="349">
        <v>6</v>
      </c>
      <c r="P8519" s="377">
        <v>24000</v>
      </c>
    </row>
    <row r="8520" spans="1:16" x14ac:dyDescent="0.2">
      <c r="A8520" s="348" t="s">
        <v>5780</v>
      </c>
      <c r="B8520" s="104" t="s">
        <v>423</v>
      </c>
      <c r="C8520" s="367" t="s">
        <v>99</v>
      </c>
      <c r="D8520" s="349" t="s">
        <v>7466</v>
      </c>
      <c r="E8520" s="370">
        <v>5000</v>
      </c>
      <c r="F8520" s="374" t="s">
        <v>10964</v>
      </c>
      <c r="G8520" s="350" t="s">
        <v>10965</v>
      </c>
      <c r="H8520" s="349" t="s">
        <v>5900</v>
      </c>
      <c r="I8520" s="349" t="s">
        <v>5793</v>
      </c>
      <c r="J8520" s="351" t="s">
        <v>5900</v>
      </c>
      <c r="K8520" s="352">
        <v>4</v>
      </c>
      <c r="L8520" s="353">
        <v>12</v>
      </c>
      <c r="M8520" s="377">
        <v>60000</v>
      </c>
      <c r="N8520" s="350">
        <v>4</v>
      </c>
      <c r="O8520" s="349">
        <v>6</v>
      </c>
      <c r="P8520" s="377">
        <v>30000</v>
      </c>
    </row>
    <row r="8521" spans="1:16" x14ac:dyDescent="0.2">
      <c r="A8521" s="348" t="s">
        <v>5780</v>
      </c>
      <c r="B8521" s="104" t="s">
        <v>423</v>
      </c>
      <c r="C8521" s="367" t="s">
        <v>99</v>
      </c>
      <c r="D8521" s="349" t="s">
        <v>5863</v>
      </c>
      <c r="E8521" s="370">
        <v>3000</v>
      </c>
      <c r="F8521" s="374" t="s">
        <v>10966</v>
      </c>
      <c r="G8521" s="350" t="s">
        <v>10967</v>
      </c>
      <c r="H8521" s="349" t="s">
        <v>5821</v>
      </c>
      <c r="I8521" s="349" t="s">
        <v>5793</v>
      </c>
      <c r="J8521" s="351" t="s">
        <v>5821</v>
      </c>
      <c r="K8521" s="352">
        <v>4</v>
      </c>
      <c r="L8521" s="353">
        <v>12</v>
      </c>
      <c r="M8521" s="377">
        <v>36000</v>
      </c>
      <c r="N8521" s="350">
        <v>4</v>
      </c>
      <c r="O8521" s="349">
        <v>6</v>
      </c>
      <c r="P8521" s="377">
        <v>18000</v>
      </c>
    </row>
    <row r="8522" spans="1:16" x14ac:dyDescent="0.2">
      <c r="A8522" s="348" t="s">
        <v>5780</v>
      </c>
      <c r="B8522" s="104" t="s">
        <v>423</v>
      </c>
      <c r="C8522" s="367" t="s">
        <v>99</v>
      </c>
      <c r="D8522" s="349" t="s">
        <v>5811</v>
      </c>
      <c r="E8522" s="370">
        <v>3000</v>
      </c>
      <c r="F8522" s="374" t="s">
        <v>10968</v>
      </c>
      <c r="G8522" s="350" t="s">
        <v>10969</v>
      </c>
      <c r="H8522" s="349" t="s">
        <v>6446</v>
      </c>
      <c r="I8522" s="349" t="s">
        <v>5785</v>
      </c>
      <c r="J8522" s="351" t="s">
        <v>6446</v>
      </c>
      <c r="K8522" s="352">
        <v>4</v>
      </c>
      <c r="L8522" s="353">
        <v>12</v>
      </c>
      <c r="M8522" s="377">
        <v>36000</v>
      </c>
      <c r="N8522" s="350">
        <v>4</v>
      </c>
      <c r="O8522" s="349">
        <v>6</v>
      </c>
      <c r="P8522" s="377">
        <v>18000</v>
      </c>
    </row>
    <row r="8523" spans="1:16" x14ac:dyDescent="0.2">
      <c r="A8523" s="348" t="s">
        <v>5780</v>
      </c>
      <c r="B8523" s="104" t="s">
        <v>423</v>
      </c>
      <c r="C8523" s="367" t="s">
        <v>99</v>
      </c>
      <c r="D8523" s="349" t="s">
        <v>5863</v>
      </c>
      <c r="E8523" s="370">
        <v>4000</v>
      </c>
      <c r="F8523" s="374" t="s">
        <v>10970</v>
      </c>
      <c r="G8523" s="350" t="s">
        <v>10971</v>
      </c>
      <c r="H8523" s="349" t="s">
        <v>5863</v>
      </c>
      <c r="I8523" s="349" t="s">
        <v>5793</v>
      </c>
      <c r="J8523" s="351" t="s">
        <v>5863</v>
      </c>
      <c r="K8523" s="352">
        <v>4</v>
      </c>
      <c r="L8523" s="353">
        <v>12</v>
      </c>
      <c r="M8523" s="377">
        <v>48000</v>
      </c>
      <c r="N8523" s="350">
        <v>4</v>
      </c>
      <c r="O8523" s="349">
        <v>6</v>
      </c>
      <c r="P8523" s="377">
        <v>24000</v>
      </c>
    </row>
    <row r="8524" spans="1:16" x14ac:dyDescent="0.2">
      <c r="A8524" s="348" t="s">
        <v>5780</v>
      </c>
      <c r="B8524" s="104" t="s">
        <v>423</v>
      </c>
      <c r="C8524" s="367" t="s">
        <v>99</v>
      </c>
      <c r="D8524" s="349" t="s">
        <v>1026</v>
      </c>
      <c r="E8524" s="370">
        <v>4000</v>
      </c>
      <c r="F8524" s="374" t="s">
        <v>10972</v>
      </c>
      <c r="G8524" s="350" t="s">
        <v>10973</v>
      </c>
      <c r="H8524" s="349" t="s">
        <v>1026</v>
      </c>
      <c r="I8524" s="349" t="s">
        <v>5793</v>
      </c>
      <c r="J8524" s="351" t="s">
        <v>1026</v>
      </c>
      <c r="K8524" s="352">
        <v>2</v>
      </c>
      <c r="L8524" s="353">
        <v>5</v>
      </c>
      <c r="M8524" s="377">
        <v>16666.666666666668</v>
      </c>
      <c r="N8524" s="350">
        <v>4</v>
      </c>
      <c r="O8524" s="349">
        <v>6</v>
      </c>
      <c r="P8524" s="377">
        <v>24000</v>
      </c>
    </row>
    <row r="8525" spans="1:16" x14ac:dyDescent="0.2">
      <c r="A8525" s="348" t="s">
        <v>5780</v>
      </c>
      <c r="B8525" s="104" t="s">
        <v>423</v>
      </c>
      <c r="C8525" s="367" t="s">
        <v>99</v>
      </c>
      <c r="D8525" s="349" t="s">
        <v>5849</v>
      </c>
      <c r="E8525" s="370">
        <v>4000</v>
      </c>
      <c r="F8525" s="374" t="s">
        <v>10974</v>
      </c>
      <c r="G8525" s="350" t="s">
        <v>10975</v>
      </c>
      <c r="H8525" s="349" t="s">
        <v>5825</v>
      </c>
      <c r="I8525" s="349" t="s">
        <v>5793</v>
      </c>
      <c r="J8525" s="351" t="s">
        <v>5825</v>
      </c>
      <c r="K8525" s="352">
        <v>2</v>
      </c>
      <c r="L8525" s="353">
        <v>4</v>
      </c>
      <c r="M8525" s="377">
        <v>13066.666666666666</v>
      </c>
      <c r="N8525" s="350">
        <v>4</v>
      </c>
      <c r="O8525" s="349">
        <v>6</v>
      </c>
      <c r="P8525" s="377">
        <v>24000</v>
      </c>
    </row>
    <row r="8526" spans="1:16" x14ac:dyDescent="0.2">
      <c r="A8526" s="348" t="s">
        <v>5780</v>
      </c>
      <c r="B8526" s="104" t="s">
        <v>423</v>
      </c>
      <c r="C8526" s="367" t="s">
        <v>99</v>
      </c>
      <c r="D8526" s="349" t="s">
        <v>5835</v>
      </c>
      <c r="E8526" s="370">
        <v>5000</v>
      </c>
      <c r="F8526" s="374" t="s">
        <v>10976</v>
      </c>
      <c r="G8526" s="350" t="s">
        <v>10977</v>
      </c>
      <c r="H8526" s="349" t="s">
        <v>5825</v>
      </c>
      <c r="I8526" s="349" t="s">
        <v>5793</v>
      </c>
      <c r="J8526" s="351" t="s">
        <v>5825</v>
      </c>
      <c r="K8526" s="352">
        <v>1</v>
      </c>
      <c r="L8526" s="353">
        <v>2</v>
      </c>
      <c r="M8526" s="377">
        <v>9500</v>
      </c>
      <c r="N8526" s="350">
        <v>4</v>
      </c>
      <c r="O8526" s="349">
        <v>6</v>
      </c>
      <c r="P8526" s="377">
        <v>30000</v>
      </c>
    </row>
    <row r="8527" spans="1:16" x14ac:dyDescent="0.2">
      <c r="A8527" s="348" t="s">
        <v>5780</v>
      </c>
      <c r="B8527" s="104" t="s">
        <v>423</v>
      </c>
      <c r="C8527" s="367" t="s">
        <v>99</v>
      </c>
      <c r="D8527" s="349" t="s">
        <v>5817</v>
      </c>
      <c r="E8527" s="370">
        <v>2000</v>
      </c>
      <c r="F8527" s="374" t="s">
        <v>10978</v>
      </c>
      <c r="G8527" s="350" t="s">
        <v>10979</v>
      </c>
      <c r="H8527" s="349" t="s">
        <v>1026</v>
      </c>
      <c r="I8527" s="349" t="s">
        <v>5793</v>
      </c>
      <c r="J8527" s="351" t="s">
        <v>1026</v>
      </c>
      <c r="K8527" s="352">
        <v>4</v>
      </c>
      <c r="L8527" s="353">
        <v>12</v>
      </c>
      <c r="M8527" s="377">
        <v>24000</v>
      </c>
      <c r="N8527" s="350">
        <v>4</v>
      </c>
      <c r="O8527" s="349">
        <v>6</v>
      </c>
      <c r="P8527" s="377">
        <v>12000</v>
      </c>
    </row>
    <row r="8528" spans="1:16" x14ac:dyDescent="0.2">
      <c r="A8528" s="348" t="s">
        <v>5780</v>
      </c>
      <c r="B8528" s="104" t="s">
        <v>423</v>
      </c>
      <c r="C8528" s="367" t="s">
        <v>99</v>
      </c>
      <c r="D8528" s="349" t="s">
        <v>4514</v>
      </c>
      <c r="E8528" s="370">
        <v>3000</v>
      </c>
      <c r="F8528" s="374" t="s">
        <v>10980</v>
      </c>
      <c r="G8528" s="350" t="s">
        <v>10981</v>
      </c>
      <c r="H8528" s="349" t="s">
        <v>5972</v>
      </c>
      <c r="I8528" s="349" t="s">
        <v>5793</v>
      </c>
      <c r="J8528" s="351" t="s">
        <v>5972</v>
      </c>
      <c r="K8528" s="352">
        <v>4</v>
      </c>
      <c r="L8528" s="353">
        <v>12</v>
      </c>
      <c r="M8528" s="377">
        <v>36000</v>
      </c>
      <c r="N8528" s="350">
        <v>4</v>
      </c>
      <c r="O8528" s="349">
        <v>6</v>
      </c>
      <c r="P8528" s="377">
        <v>18000</v>
      </c>
    </row>
    <row r="8529" spans="1:16" x14ac:dyDescent="0.2">
      <c r="A8529" s="348" t="s">
        <v>5780</v>
      </c>
      <c r="B8529" s="104" t="s">
        <v>423</v>
      </c>
      <c r="C8529" s="367" t="s">
        <v>99</v>
      </c>
      <c r="D8529" s="349" t="s">
        <v>5863</v>
      </c>
      <c r="E8529" s="370">
        <v>4500</v>
      </c>
      <c r="F8529" s="374" t="s">
        <v>10982</v>
      </c>
      <c r="G8529" s="350" t="s">
        <v>10983</v>
      </c>
      <c r="H8529" s="349" t="s">
        <v>6100</v>
      </c>
      <c r="I8529" s="349" t="s">
        <v>5793</v>
      </c>
      <c r="J8529" s="351" t="s">
        <v>6100</v>
      </c>
      <c r="K8529" s="352">
        <v>4</v>
      </c>
      <c r="L8529" s="353">
        <v>6</v>
      </c>
      <c r="M8529" s="377">
        <v>27000</v>
      </c>
      <c r="N8529" s="350">
        <v>0</v>
      </c>
      <c r="O8529" s="349">
        <v>0</v>
      </c>
      <c r="P8529" s="377">
        <v>0</v>
      </c>
    </row>
    <row r="8530" spans="1:16" x14ac:dyDescent="0.2">
      <c r="A8530" s="348" t="s">
        <v>5780</v>
      </c>
      <c r="B8530" s="104" t="s">
        <v>423</v>
      </c>
      <c r="C8530" s="367" t="s">
        <v>99</v>
      </c>
      <c r="D8530" s="349" t="s">
        <v>5808</v>
      </c>
      <c r="E8530" s="370">
        <v>4000</v>
      </c>
      <c r="F8530" s="374" t="s">
        <v>10982</v>
      </c>
      <c r="G8530" s="350" t="s">
        <v>10983</v>
      </c>
      <c r="H8530" s="349" t="s">
        <v>1060</v>
      </c>
      <c r="I8530" s="349" t="s">
        <v>5793</v>
      </c>
      <c r="J8530" s="351" t="s">
        <v>1060</v>
      </c>
      <c r="K8530" s="352">
        <v>2</v>
      </c>
      <c r="L8530" s="353">
        <v>6</v>
      </c>
      <c r="M8530" s="377">
        <v>21200</v>
      </c>
      <c r="N8530" s="350">
        <v>4</v>
      </c>
      <c r="O8530" s="349">
        <v>6</v>
      </c>
      <c r="P8530" s="377">
        <v>24000</v>
      </c>
    </row>
    <row r="8531" spans="1:16" x14ac:dyDescent="0.2">
      <c r="A8531" s="348" t="s">
        <v>5780</v>
      </c>
      <c r="B8531" s="104" t="s">
        <v>423</v>
      </c>
      <c r="C8531" s="367" t="s">
        <v>99</v>
      </c>
      <c r="D8531" s="349" t="s">
        <v>10984</v>
      </c>
      <c r="E8531" s="370">
        <v>4500</v>
      </c>
      <c r="F8531" s="374" t="s">
        <v>10985</v>
      </c>
      <c r="G8531" s="350" t="s">
        <v>10986</v>
      </c>
      <c r="H8531" s="349" t="s">
        <v>5821</v>
      </c>
      <c r="I8531" s="349" t="s">
        <v>5793</v>
      </c>
      <c r="J8531" s="351" t="s">
        <v>5821</v>
      </c>
      <c r="K8531" s="352">
        <v>4</v>
      </c>
      <c r="L8531" s="353">
        <v>12</v>
      </c>
      <c r="M8531" s="377">
        <v>54000</v>
      </c>
      <c r="N8531" s="350">
        <v>4</v>
      </c>
      <c r="O8531" s="349">
        <v>6</v>
      </c>
      <c r="P8531" s="377">
        <v>27000</v>
      </c>
    </row>
    <row r="8532" spans="1:16" x14ac:dyDescent="0.2">
      <c r="A8532" s="348" t="s">
        <v>5780</v>
      </c>
      <c r="B8532" s="104" t="s">
        <v>423</v>
      </c>
      <c r="C8532" s="367" t="s">
        <v>99</v>
      </c>
      <c r="D8532" s="349" t="s">
        <v>4514</v>
      </c>
      <c r="E8532" s="370">
        <v>4000</v>
      </c>
      <c r="F8532" s="374" t="s">
        <v>10987</v>
      </c>
      <c r="G8532" s="350" t="s">
        <v>10988</v>
      </c>
      <c r="H8532" s="349" t="s">
        <v>5852</v>
      </c>
      <c r="I8532" s="349" t="s">
        <v>5793</v>
      </c>
      <c r="J8532" s="351" t="s">
        <v>5852</v>
      </c>
      <c r="K8532" s="352">
        <v>4</v>
      </c>
      <c r="L8532" s="353">
        <v>12</v>
      </c>
      <c r="M8532" s="377">
        <v>48000</v>
      </c>
      <c r="N8532" s="350">
        <v>4</v>
      </c>
      <c r="O8532" s="349">
        <v>6</v>
      </c>
      <c r="P8532" s="377">
        <v>24000</v>
      </c>
    </row>
    <row r="8533" spans="1:16" x14ac:dyDescent="0.2">
      <c r="A8533" s="348" t="s">
        <v>5780</v>
      </c>
      <c r="B8533" s="104" t="s">
        <v>423</v>
      </c>
      <c r="C8533" s="367" t="s">
        <v>99</v>
      </c>
      <c r="D8533" s="349" t="s">
        <v>5870</v>
      </c>
      <c r="E8533" s="370">
        <v>4000</v>
      </c>
      <c r="F8533" s="374" t="s">
        <v>10989</v>
      </c>
      <c r="G8533" s="350" t="s">
        <v>10990</v>
      </c>
      <c r="H8533" s="349" t="s">
        <v>6035</v>
      </c>
      <c r="I8533" s="349" t="s">
        <v>5793</v>
      </c>
      <c r="J8533" s="351" t="s">
        <v>6035</v>
      </c>
      <c r="K8533" s="352">
        <v>4</v>
      </c>
      <c r="L8533" s="353">
        <v>12</v>
      </c>
      <c r="M8533" s="377">
        <v>48000</v>
      </c>
      <c r="N8533" s="350">
        <v>4</v>
      </c>
      <c r="O8533" s="349">
        <v>6</v>
      </c>
      <c r="P8533" s="377">
        <v>24000</v>
      </c>
    </row>
    <row r="8534" spans="1:16" x14ac:dyDescent="0.2">
      <c r="A8534" s="348" t="s">
        <v>5780</v>
      </c>
      <c r="B8534" s="104" t="s">
        <v>423</v>
      </c>
      <c r="C8534" s="367" t="s">
        <v>99</v>
      </c>
      <c r="D8534" s="349" t="s">
        <v>10991</v>
      </c>
      <c r="E8534" s="370">
        <v>4000</v>
      </c>
      <c r="F8534" s="374" t="s">
        <v>10992</v>
      </c>
      <c r="G8534" s="350" t="s">
        <v>10993</v>
      </c>
      <c r="H8534" s="349" t="s">
        <v>1895</v>
      </c>
      <c r="I8534" s="349" t="s">
        <v>5793</v>
      </c>
      <c r="J8534" s="351" t="s">
        <v>1895</v>
      </c>
      <c r="K8534" s="352">
        <v>2</v>
      </c>
      <c r="L8534" s="353">
        <v>5</v>
      </c>
      <c r="M8534" s="377">
        <v>17600</v>
      </c>
      <c r="N8534" s="350">
        <v>1</v>
      </c>
      <c r="O8534" s="349">
        <v>1</v>
      </c>
      <c r="P8534" s="377">
        <v>4000</v>
      </c>
    </row>
    <row r="8535" spans="1:16" x14ac:dyDescent="0.2">
      <c r="A8535" s="348" t="s">
        <v>5780</v>
      </c>
      <c r="B8535" s="104" t="s">
        <v>423</v>
      </c>
      <c r="C8535" s="367" t="s">
        <v>99</v>
      </c>
      <c r="D8535" s="349" t="s">
        <v>1026</v>
      </c>
      <c r="E8535" s="370">
        <v>4000</v>
      </c>
      <c r="F8535" s="374" t="s">
        <v>10994</v>
      </c>
      <c r="G8535" s="350" t="s">
        <v>10995</v>
      </c>
      <c r="H8535" s="349" t="s">
        <v>1026</v>
      </c>
      <c r="I8535" s="349" t="s">
        <v>5793</v>
      </c>
      <c r="J8535" s="351" t="s">
        <v>1026</v>
      </c>
      <c r="K8535" s="352">
        <v>1</v>
      </c>
      <c r="L8535" s="353">
        <v>2</v>
      </c>
      <c r="M8535" s="377">
        <v>7600</v>
      </c>
      <c r="N8535" s="350">
        <v>4</v>
      </c>
      <c r="O8535" s="349">
        <v>6</v>
      </c>
      <c r="P8535" s="377">
        <v>24000</v>
      </c>
    </row>
    <row r="8536" spans="1:16" x14ac:dyDescent="0.2">
      <c r="A8536" s="348" t="s">
        <v>5780</v>
      </c>
      <c r="B8536" s="104" t="s">
        <v>423</v>
      </c>
      <c r="C8536" s="367" t="s">
        <v>99</v>
      </c>
      <c r="D8536" s="349" t="s">
        <v>4514</v>
      </c>
      <c r="E8536" s="370">
        <v>4000</v>
      </c>
      <c r="F8536" s="374" t="s">
        <v>10996</v>
      </c>
      <c r="G8536" s="350" t="s">
        <v>10997</v>
      </c>
      <c r="H8536" s="349" t="s">
        <v>5849</v>
      </c>
      <c r="I8536" s="349" t="s">
        <v>5793</v>
      </c>
      <c r="J8536" s="351" t="s">
        <v>5849</v>
      </c>
      <c r="K8536" s="352">
        <v>4</v>
      </c>
      <c r="L8536" s="353">
        <v>12</v>
      </c>
      <c r="M8536" s="377">
        <v>48000</v>
      </c>
      <c r="N8536" s="350">
        <v>4</v>
      </c>
      <c r="O8536" s="349">
        <v>6</v>
      </c>
      <c r="P8536" s="377">
        <v>24000</v>
      </c>
    </row>
    <row r="8537" spans="1:16" x14ac:dyDescent="0.2">
      <c r="A8537" s="348" t="s">
        <v>5780</v>
      </c>
      <c r="B8537" s="104" t="s">
        <v>423</v>
      </c>
      <c r="C8537" s="367" t="s">
        <v>99</v>
      </c>
      <c r="D8537" s="349" t="s">
        <v>5826</v>
      </c>
      <c r="E8537" s="370">
        <v>3000</v>
      </c>
      <c r="F8537" s="374" t="s">
        <v>10998</v>
      </c>
      <c r="G8537" s="350" t="s">
        <v>10999</v>
      </c>
      <c r="H8537" s="349" t="s">
        <v>1026</v>
      </c>
      <c r="I8537" s="349" t="s">
        <v>5793</v>
      </c>
      <c r="J8537" s="351" t="s">
        <v>1026</v>
      </c>
      <c r="K8537" s="352">
        <v>2</v>
      </c>
      <c r="L8537" s="353">
        <v>5</v>
      </c>
      <c r="M8537" s="377">
        <v>12500</v>
      </c>
      <c r="N8537" s="350">
        <v>4</v>
      </c>
      <c r="O8537" s="349">
        <v>6</v>
      </c>
      <c r="P8537" s="377">
        <v>18000</v>
      </c>
    </row>
    <row r="8538" spans="1:16" x14ac:dyDescent="0.2">
      <c r="A8538" s="348" t="s">
        <v>5780</v>
      </c>
      <c r="B8538" s="104" t="s">
        <v>423</v>
      </c>
      <c r="C8538" s="367" t="s">
        <v>99</v>
      </c>
      <c r="D8538" s="349" t="s">
        <v>4514</v>
      </c>
      <c r="E8538" s="370">
        <v>4000</v>
      </c>
      <c r="F8538" s="374" t="s">
        <v>11000</v>
      </c>
      <c r="G8538" s="350" t="s">
        <v>11001</v>
      </c>
      <c r="H8538" s="349" t="s">
        <v>5972</v>
      </c>
      <c r="I8538" s="349" t="s">
        <v>5793</v>
      </c>
      <c r="J8538" s="351" t="s">
        <v>5972</v>
      </c>
      <c r="K8538" s="352">
        <v>4</v>
      </c>
      <c r="L8538" s="353">
        <v>12</v>
      </c>
      <c r="M8538" s="377">
        <v>48000</v>
      </c>
      <c r="N8538" s="350">
        <v>4</v>
      </c>
      <c r="O8538" s="349">
        <v>6</v>
      </c>
      <c r="P8538" s="377">
        <v>24000</v>
      </c>
    </row>
    <row r="8539" spans="1:16" x14ac:dyDescent="0.2">
      <c r="A8539" s="348" t="s">
        <v>5780</v>
      </c>
      <c r="B8539" s="104" t="s">
        <v>423</v>
      </c>
      <c r="C8539" s="367" t="s">
        <v>99</v>
      </c>
      <c r="D8539" s="349" t="s">
        <v>5863</v>
      </c>
      <c r="E8539" s="370">
        <v>4000</v>
      </c>
      <c r="F8539" s="374" t="s">
        <v>11002</v>
      </c>
      <c r="G8539" s="350" t="s">
        <v>11003</v>
      </c>
      <c r="H8539" s="349" t="s">
        <v>5821</v>
      </c>
      <c r="I8539" s="349" t="s">
        <v>5793</v>
      </c>
      <c r="J8539" s="351" t="s">
        <v>5821</v>
      </c>
      <c r="K8539" s="352">
        <v>4</v>
      </c>
      <c r="L8539" s="353">
        <v>12</v>
      </c>
      <c r="M8539" s="377">
        <v>48000</v>
      </c>
      <c r="N8539" s="350">
        <v>4</v>
      </c>
      <c r="O8539" s="349">
        <v>6</v>
      </c>
      <c r="P8539" s="377">
        <v>24000</v>
      </c>
    </row>
    <row r="8540" spans="1:16" x14ac:dyDescent="0.2">
      <c r="A8540" s="348" t="s">
        <v>5780</v>
      </c>
      <c r="B8540" s="104" t="s">
        <v>423</v>
      </c>
      <c r="C8540" s="367" t="s">
        <v>99</v>
      </c>
      <c r="D8540" s="349" t="s">
        <v>5863</v>
      </c>
      <c r="E8540" s="370">
        <v>3000</v>
      </c>
      <c r="F8540" s="374" t="s">
        <v>11004</v>
      </c>
      <c r="G8540" s="350" t="s">
        <v>11005</v>
      </c>
      <c r="H8540" s="349" t="s">
        <v>1060</v>
      </c>
      <c r="I8540" s="349" t="s">
        <v>5793</v>
      </c>
      <c r="J8540" s="351" t="s">
        <v>1060</v>
      </c>
      <c r="K8540" s="352">
        <v>4</v>
      </c>
      <c r="L8540" s="353">
        <v>12</v>
      </c>
      <c r="M8540" s="377">
        <v>36000</v>
      </c>
      <c r="N8540" s="350">
        <v>4</v>
      </c>
      <c r="O8540" s="349">
        <v>6</v>
      </c>
      <c r="P8540" s="377">
        <v>18000</v>
      </c>
    </row>
    <row r="8541" spans="1:16" x14ac:dyDescent="0.2">
      <c r="A8541" s="348" t="s">
        <v>5780</v>
      </c>
      <c r="B8541" s="104" t="s">
        <v>423</v>
      </c>
      <c r="C8541" s="367" t="s">
        <v>99</v>
      </c>
      <c r="D8541" s="349" t="s">
        <v>5811</v>
      </c>
      <c r="E8541" s="370">
        <v>2500</v>
      </c>
      <c r="F8541" s="374" t="s">
        <v>11006</v>
      </c>
      <c r="G8541" s="350" t="s">
        <v>11007</v>
      </c>
      <c r="H8541" s="349" t="s">
        <v>11008</v>
      </c>
      <c r="I8541" s="349" t="s">
        <v>5785</v>
      </c>
      <c r="J8541" s="351" t="s">
        <v>11008</v>
      </c>
      <c r="K8541" s="352">
        <v>4</v>
      </c>
      <c r="L8541" s="353">
        <v>12</v>
      </c>
      <c r="M8541" s="377">
        <v>30000</v>
      </c>
      <c r="N8541" s="350">
        <v>4</v>
      </c>
      <c r="O8541" s="349">
        <v>6</v>
      </c>
      <c r="P8541" s="377">
        <v>15000</v>
      </c>
    </row>
    <row r="8542" spans="1:16" x14ac:dyDescent="0.2">
      <c r="A8542" s="348" t="s">
        <v>5780</v>
      </c>
      <c r="B8542" s="104" t="s">
        <v>423</v>
      </c>
      <c r="C8542" s="367" t="s">
        <v>99</v>
      </c>
      <c r="D8542" s="349" t="s">
        <v>6120</v>
      </c>
      <c r="E8542" s="370">
        <v>4000</v>
      </c>
      <c r="F8542" s="374" t="s">
        <v>11009</v>
      </c>
      <c r="G8542" s="350" t="s">
        <v>11010</v>
      </c>
      <c r="H8542" s="349" t="s">
        <v>1026</v>
      </c>
      <c r="I8542" s="349" t="s">
        <v>5793</v>
      </c>
      <c r="J8542" s="351" t="s">
        <v>1026</v>
      </c>
      <c r="K8542" s="352">
        <v>3</v>
      </c>
      <c r="L8542" s="353">
        <v>9</v>
      </c>
      <c r="M8542" s="377">
        <v>36000</v>
      </c>
      <c r="N8542" s="350">
        <v>0</v>
      </c>
      <c r="O8542" s="349">
        <v>0</v>
      </c>
      <c r="P8542" s="377">
        <v>0</v>
      </c>
    </row>
    <row r="8543" spans="1:16" x14ac:dyDescent="0.2">
      <c r="A8543" s="348" t="s">
        <v>5780</v>
      </c>
      <c r="B8543" s="104" t="s">
        <v>423</v>
      </c>
      <c r="C8543" s="367" t="s">
        <v>99</v>
      </c>
      <c r="D8543" s="349" t="s">
        <v>6130</v>
      </c>
      <c r="E8543" s="370">
        <v>4000</v>
      </c>
      <c r="F8543" s="374" t="s">
        <v>11011</v>
      </c>
      <c r="G8543" s="350" t="s">
        <v>11012</v>
      </c>
      <c r="H8543" s="349" t="s">
        <v>5539</v>
      </c>
      <c r="I8543" s="349" t="s">
        <v>5793</v>
      </c>
      <c r="J8543" s="351" t="s">
        <v>5539</v>
      </c>
      <c r="K8543" s="352">
        <v>2</v>
      </c>
      <c r="L8543" s="353">
        <v>4</v>
      </c>
      <c r="M8543" s="377">
        <v>15733.333333333332</v>
      </c>
      <c r="N8543" s="350">
        <v>4</v>
      </c>
      <c r="O8543" s="349">
        <v>6</v>
      </c>
      <c r="P8543" s="377">
        <v>24000</v>
      </c>
    </row>
    <row r="8544" spans="1:16" x14ac:dyDescent="0.2">
      <c r="A8544" s="348" t="s">
        <v>5780</v>
      </c>
      <c r="B8544" s="104" t="s">
        <v>423</v>
      </c>
      <c r="C8544" s="367" t="s">
        <v>99</v>
      </c>
      <c r="D8544" s="349" t="s">
        <v>5880</v>
      </c>
      <c r="E8544" s="370">
        <v>4000</v>
      </c>
      <c r="F8544" s="374" t="s">
        <v>11013</v>
      </c>
      <c r="G8544" s="350" t="s">
        <v>11014</v>
      </c>
      <c r="H8544" s="349" t="s">
        <v>1026</v>
      </c>
      <c r="I8544" s="349" t="s">
        <v>5793</v>
      </c>
      <c r="J8544" s="351" t="s">
        <v>1026</v>
      </c>
      <c r="K8544" s="352">
        <v>4</v>
      </c>
      <c r="L8544" s="353">
        <v>10</v>
      </c>
      <c r="M8544" s="377">
        <v>40000</v>
      </c>
      <c r="N8544" s="350">
        <v>0</v>
      </c>
      <c r="O8544" s="349">
        <v>0</v>
      </c>
      <c r="P8544" s="377">
        <v>0</v>
      </c>
    </row>
    <row r="8545" spans="1:16" x14ac:dyDescent="0.2">
      <c r="A8545" s="348" t="s">
        <v>5780</v>
      </c>
      <c r="B8545" s="104" t="s">
        <v>423</v>
      </c>
      <c r="C8545" s="367" t="s">
        <v>99</v>
      </c>
      <c r="D8545" s="349" t="s">
        <v>5893</v>
      </c>
      <c r="E8545" s="370">
        <v>3000</v>
      </c>
      <c r="F8545" s="374" t="s">
        <v>11015</v>
      </c>
      <c r="G8545" s="350" t="s">
        <v>11016</v>
      </c>
      <c r="H8545" s="349" t="s">
        <v>1060</v>
      </c>
      <c r="I8545" s="349" t="s">
        <v>5793</v>
      </c>
      <c r="J8545" s="351" t="s">
        <v>1060</v>
      </c>
      <c r="K8545" s="352">
        <v>4</v>
      </c>
      <c r="L8545" s="353">
        <v>12</v>
      </c>
      <c r="M8545" s="377">
        <v>36000</v>
      </c>
      <c r="N8545" s="350">
        <v>4</v>
      </c>
      <c r="O8545" s="349">
        <v>6</v>
      </c>
      <c r="P8545" s="377">
        <v>18000</v>
      </c>
    </row>
    <row r="8546" spans="1:16" x14ac:dyDescent="0.2">
      <c r="A8546" s="348" t="s">
        <v>5780</v>
      </c>
      <c r="B8546" s="104" t="s">
        <v>423</v>
      </c>
      <c r="C8546" s="367" t="s">
        <v>99</v>
      </c>
      <c r="D8546" s="349" t="s">
        <v>5786</v>
      </c>
      <c r="E8546" s="370">
        <v>1500</v>
      </c>
      <c r="F8546" s="374" t="s">
        <v>11017</v>
      </c>
      <c r="G8546" s="350" t="s">
        <v>11018</v>
      </c>
      <c r="H8546" s="349" t="s">
        <v>6488</v>
      </c>
      <c r="I8546" s="349" t="s">
        <v>5793</v>
      </c>
      <c r="J8546" s="351" t="s">
        <v>6488</v>
      </c>
      <c r="K8546" s="352">
        <v>2</v>
      </c>
      <c r="L8546" s="353">
        <v>4</v>
      </c>
      <c r="M8546" s="377">
        <v>6000</v>
      </c>
      <c r="N8546" s="350">
        <v>0</v>
      </c>
      <c r="O8546" s="349">
        <v>0</v>
      </c>
      <c r="P8546" s="377">
        <v>0</v>
      </c>
    </row>
    <row r="8547" spans="1:16" x14ac:dyDescent="0.2">
      <c r="A8547" s="348" t="s">
        <v>5780</v>
      </c>
      <c r="B8547" s="104" t="s">
        <v>423</v>
      </c>
      <c r="C8547" s="367" t="s">
        <v>99</v>
      </c>
      <c r="D8547" s="349" t="s">
        <v>5811</v>
      </c>
      <c r="E8547" s="370">
        <v>2000</v>
      </c>
      <c r="F8547" s="374" t="s">
        <v>11019</v>
      </c>
      <c r="G8547" s="350" t="s">
        <v>11020</v>
      </c>
      <c r="H8547" s="349" t="s">
        <v>3769</v>
      </c>
      <c r="I8547" s="349" t="s">
        <v>5814</v>
      </c>
      <c r="J8547" s="351" t="s">
        <v>3769</v>
      </c>
      <c r="K8547" s="352">
        <v>4</v>
      </c>
      <c r="L8547" s="353">
        <v>12</v>
      </c>
      <c r="M8547" s="377">
        <v>24000</v>
      </c>
      <c r="N8547" s="350">
        <v>4</v>
      </c>
      <c r="O8547" s="349">
        <v>6</v>
      </c>
      <c r="P8547" s="377">
        <v>12000</v>
      </c>
    </row>
    <row r="8548" spans="1:16" x14ac:dyDescent="0.2">
      <c r="A8548" s="348" t="s">
        <v>5780</v>
      </c>
      <c r="B8548" s="104" t="s">
        <v>423</v>
      </c>
      <c r="C8548" s="367" t="s">
        <v>99</v>
      </c>
      <c r="D8548" s="349" t="s">
        <v>5811</v>
      </c>
      <c r="E8548" s="370">
        <v>3000</v>
      </c>
      <c r="F8548" s="374" t="s">
        <v>11021</v>
      </c>
      <c r="G8548" s="350" t="s">
        <v>11022</v>
      </c>
      <c r="H8548" s="349" t="s">
        <v>11023</v>
      </c>
      <c r="I8548" s="349" t="s">
        <v>5785</v>
      </c>
      <c r="J8548" s="351" t="s">
        <v>11023</v>
      </c>
      <c r="K8548" s="352">
        <v>4</v>
      </c>
      <c r="L8548" s="353">
        <v>12</v>
      </c>
      <c r="M8548" s="377">
        <v>36000</v>
      </c>
      <c r="N8548" s="350">
        <v>4</v>
      </c>
      <c r="O8548" s="349">
        <v>6</v>
      </c>
      <c r="P8548" s="377">
        <v>18000</v>
      </c>
    </row>
    <row r="8549" spans="1:16" x14ac:dyDescent="0.2">
      <c r="A8549" s="348" t="s">
        <v>5780</v>
      </c>
      <c r="B8549" s="104" t="s">
        <v>423</v>
      </c>
      <c r="C8549" s="367" t="s">
        <v>99</v>
      </c>
      <c r="D8549" s="349" t="s">
        <v>4514</v>
      </c>
      <c r="E8549" s="370">
        <v>4000</v>
      </c>
      <c r="F8549" s="374" t="s">
        <v>11024</v>
      </c>
      <c r="G8549" s="350" t="s">
        <v>11025</v>
      </c>
      <c r="H8549" s="349" t="s">
        <v>5972</v>
      </c>
      <c r="I8549" s="349" t="s">
        <v>5793</v>
      </c>
      <c r="J8549" s="351" t="s">
        <v>5972</v>
      </c>
      <c r="K8549" s="352">
        <v>4</v>
      </c>
      <c r="L8549" s="353">
        <v>12</v>
      </c>
      <c r="M8549" s="377">
        <v>48000</v>
      </c>
      <c r="N8549" s="350">
        <v>4</v>
      </c>
      <c r="O8549" s="349">
        <v>6</v>
      </c>
      <c r="P8549" s="377">
        <v>24000</v>
      </c>
    </row>
    <row r="8550" spans="1:16" x14ac:dyDescent="0.2">
      <c r="A8550" s="348" t="s">
        <v>5780</v>
      </c>
      <c r="B8550" s="104" t="s">
        <v>423</v>
      </c>
      <c r="C8550" s="367" t="s">
        <v>99</v>
      </c>
      <c r="D8550" s="349" t="s">
        <v>5811</v>
      </c>
      <c r="E8550" s="370">
        <v>3000</v>
      </c>
      <c r="F8550" s="374" t="s">
        <v>11026</v>
      </c>
      <c r="G8550" s="350" t="s">
        <v>11027</v>
      </c>
      <c r="H8550" s="349" t="s">
        <v>6035</v>
      </c>
      <c r="I8550" s="349" t="s">
        <v>5793</v>
      </c>
      <c r="J8550" s="351" t="s">
        <v>6035</v>
      </c>
      <c r="K8550" s="352">
        <v>4</v>
      </c>
      <c r="L8550" s="353">
        <v>12</v>
      </c>
      <c r="M8550" s="377">
        <v>36000</v>
      </c>
      <c r="N8550" s="350">
        <v>4</v>
      </c>
      <c r="O8550" s="349">
        <v>6</v>
      </c>
      <c r="P8550" s="377">
        <v>18000</v>
      </c>
    </row>
    <row r="8551" spans="1:16" x14ac:dyDescent="0.2">
      <c r="A8551" s="348" t="s">
        <v>5780</v>
      </c>
      <c r="B8551" s="104" t="s">
        <v>423</v>
      </c>
      <c r="C8551" s="367" t="s">
        <v>99</v>
      </c>
      <c r="D8551" s="349" t="s">
        <v>6594</v>
      </c>
      <c r="E8551" s="370">
        <v>4000</v>
      </c>
      <c r="F8551" s="374" t="s">
        <v>11028</v>
      </c>
      <c r="G8551" s="350" t="s">
        <v>11029</v>
      </c>
      <c r="H8551" s="349" t="s">
        <v>6488</v>
      </c>
      <c r="I8551" s="349" t="s">
        <v>5793</v>
      </c>
      <c r="J8551" s="351" t="s">
        <v>6488</v>
      </c>
      <c r="K8551" s="352">
        <v>4</v>
      </c>
      <c r="L8551" s="353">
        <v>12</v>
      </c>
      <c r="M8551" s="377">
        <v>48000</v>
      </c>
      <c r="N8551" s="350">
        <v>4</v>
      </c>
      <c r="O8551" s="349">
        <v>6</v>
      </c>
      <c r="P8551" s="377">
        <v>24000</v>
      </c>
    </row>
    <row r="8552" spans="1:16" x14ac:dyDescent="0.2">
      <c r="A8552" s="348" t="s">
        <v>5780</v>
      </c>
      <c r="B8552" s="104" t="s">
        <v>423</v>
      </c>
      <c r="C8552" s="367" t="s">
        <v>99</v>
      </c>
      <c r="D8552" s="349" t="s">
        <v>5870</v>
      </c>
      <c r="E8552" s="370">
        <v>3500</v>
      </c>
      <c r="F8552" s="374" t="s">
        <v>11030</v>
      </c>
      <c r="G8552" s="350" t="s">
        <v>11031</v>
      </c>
      <c r="H8552" s="349" t="s">
        <v>9626</v>
      </c>
      <c r="I8552" s="349" t="s">
        <v>5793</v>
      </c>
      <c r="J8552" s="351" t="s">
        <v>9626</v>
      </c>
      <c r="K8552" s="352">
        <v>4</v>
      </c>
      <c r="L8552" s="353">
        <v>12</v>
      </c>
      <c r="M8552" s="377">
        <v>42000</v>
      </c>
      <c r="N8552" s="350">
        <v>4</v>
      </c>
      <c r="O8552" s="349">
        <v>6</v>
      </c>
      <c r="P8552" s="377">
        <v>21000</v>
      </c>
    </row>
    <row r="8553" spans="1:16" x14ac:dyDescent="0.2">
      <c r="A8553" s="348" t="s">
        <v>5780</v>
      </c>
      <c r="B8553" s="104" t="s">
        <v>423</v>
      </c>
      <c r="C8553" s="367" t="s">
        <v>99</v>
      </c>
      <c r="D8553" s="349" t="s">
        <v>5863</v>
      </c>
      <c r="E8553" s="370">
        <v>4000</v>
      </c>
      <c r="F8553" s="374" t="s">
        <v>11032</v>
      </c>
      <c r="G8553" s="350" t="s">
        <v>11033</v>
      </c>
      <c r="H8553" s="349" t="s">
        <v>5863</v>
      </c>
      <c r="I8553" s="349" t="s">
        <v>5793</v>
      </c>
      <c r="J8553" s="351" t="s">
        <v>5863</v>
      </c>
      <c r="K8553" s="352">
        <v>4</v>
      </c>
      <c r="L8553" s="353">
        <v>12</v>
      </c>
      <c r="M8553" s="377">
        <v>48000</v>
      </c>
      <c r="N8553" s="350">
        <v>4</v>
      </c>
      <c r="O8553" s="349">
        <v>6</v>
      </c>
      <c r="P8553" s="377">
        <v>24000</v>
      </c>
    </row>
    <row r="8554" spans="1:16" x14ac:dyDescent="0.2">
      <c r="A8554" s="348" t="s">
        <v>5780</v>
      </c>
      <c r="B8554" s="104" t="s">
        <v>423</v>
      </c>
      <c r="C8554" s="367" t="s">
        <v>99</v>
      </c>
      <c r="D8554" s="349" t="s">
        <v>5811</v>
      </c>
      <c r="E8554" s="370">
        <v>2500</v>
      </c>
      <c r="F8554" s="374" t="s">
        <v>11034</v>
      </c>
      <c r="G8554" s="350" t="s">
        <v>11035</v>
      </c>
      <c r="H8554" s="349" t="s">
        <v>1026</v>
      </c>
      <c r="I8554" s="349" t="s">
        <v>5793</v>
      </c>
      <c r="J8554" s="351" t="s">
        <v>1026</v>
      </c>
      <c r="K8554" s="352">
        <v>4</v>
      </c>
      <c r="L8554" s="353">
        <v>12</v>
      </c>
      <c r="M8554" s="377">
        <v>30000</v>
      </c>
      <c r="N8554" s="350">
        <v>4</v>
      </c>
      <c r="O8554" s="349">
        <v>6</v>
      </c>
      <c r="P8554" s="377">
        <v>15000</v>
      </c>
    </row>
    <row r="8555" spans="1:16" x14ac:dyDescent="0.2">
      <c r="A8555" s="348" t="s">
        <v>5780</v>
      </c>
      <c r="B8555" s="104" t="s">
        <v>423</v>
      </c>
      <c r="C8555" s="367" t="s">
        <v>99</v>
      </c>
      <c r="D8555" s="349" t="s">
        <v>5880</v>
      </c>
      <c r="E8555" s="370">
        <v>4000</v>
      </c>
      <c r="F8555" s="374" t="s">
        <v>11036</v>
      </c>
      <c r="G8555" s="350" t="s">
        <v>11037</v>
      </c>
      <c r="H8555" s="349" t="s">
        <v>1026</v>
      </c>
      <c r="I8555" s="349" t="s">
        <v>5793</v>
      </c>
      <c r="J8555" s="351" t="s">
        <v>1026</v>
      </c>
      <c r="K8555" s="352">
        <v>2</v>
      </c>
      <c r="L8555" s="353">
        <v>6</v>
      </c>
      <c r="M8555" s="377">
        <v>24000</v>
      </c>
      <c r="N8555" s="350">
        <v>0</v>
      </c>
      <c r="O8555" s="349">
        <v>0</v>
      </c>
      <c r="P8555" s="377">
        <v>0</v>
      </c>
    </row>
    <row r="8556" spans="1:16" x14ac:dyDescent="0.2">
      <c r="A8556" s="348" t="s">
        <v>5780</v>
      </c>
      <c r="B8556" s="104" t="s">
        <v>423</v>
      </c>
      <c r="C8556" s="367" t="s">
        <v>99</v>
      </c>
      <c r="D8556" s="349" t="s">
        <v>5863</v>
      </c>
      <c r="E8556" s="370">
        <v>4000</v>
      </c>
      <c r="F8556" s="374" t="s">
        <v>11038</v>
      </c>
      <c r="G8556" s="350" t="s">
        <v>11039</v>
      </c>
      <c r="H8556" s="349" t="s">
        <v>5821</v>
      </c>
      <c r="I8556" s="349" t="s">
        <v>5793</v>
      </c>
      <c r="J8556" s="351" t="s">
        <v>5821</v>
      </c>
      <c r="K8556" s="352">
        <v>4</v>
      </c>
      <c r="L8556" s="353">
        <v>12</v>
      </c>
      <c r="M8556" s="377">
        <v>48000</v>
      </c>
      <c r="N8556" s="350">
        <v>4</v>
      </c>
      <c r="O8556" s="349">
        <v>6</v>
      </c>
      <c r="P8556" s="377">
        <v>24000</v>
      </c>
    </row>
    <row r="8557" spans="1:16" x14ac:dyDescent="0.2">
      <c r="A8557" s="348" t="s">
        <v>5780</v>
      </c>
      <c r="B8557" s="104" t="s">
        <v>423</v>
      </c>
      <c r="C8557" s="367" t="s">
        <v>99</v>
      </c>
      <c r="D8557" s="349" t="s">
        <v>5794</v>
      </c>
      <c r="E8557" s="370">
        <v>4000</v>
      </c>
      <c r="F8557" s="374" t="s">
        <v>11040</v>
      </c>
      <c r="G8557" s="350" t="s">
        <v>11041</v>
      </c>
      <c r="H8557" s="349" t="s">
        <v>5794</v>
      </c>
      <c r="I8557" s="349" t="s">
        <v>5793</v>
      </c>
      <c r="J8557" s="351" t="s">
        <v>5794</v>
      </c>
      <c r="K8557" s="352">
        <v>4</v>
      </c>
      <c r="L8557" s="353">
        <v>12</v>
      </c>
      <c r="M8557" s="377">
        <v>48000</v>
      </c>
      <c r="N8557" s="350">
        <v>4</v>
      </c>
      <c r="O8557" s="349">
        <v>6</v>
      </c>
      <c r="P8557" s="377">
        <v>24000</v>
      </c>
    </row>
    <row r="8558" spans="1:16" x14ac:dyDescent="0.2">
      <c r="A8558" s="348" t="s">
        <v>5780</v>
      </c>
      <c r="B8558" s="104" t="s">
        <v>423</v>
      </c>
      <c r="C8558" s="367" t="s">
        <v>99</v>
      </c>
      <c r="D8558" s="349" t="s">
        <v>11042</v>
      </c>
      <c r="E8558" s="370">
        <v>5600</v>
      </c>
      <c r="F8558" s="374" t="s">
        <v>11043</v>
      </c>
      <c r="G8558" s="350" t="s">
        <v>11044</v>
      </c>
      <c r="H8558" s="349" t="s">
        <v>11045</v>
      </c>
      <c r="I8558" s="349" t="s">
        <v>5793</v>
      </c>
      <c r="J8558" s="351" t="s">
        <v>11045</v>
      </c>
      <c r="K8558" s="352">
        <v>4</v>
      </c>
      <c r="L8558" s="353">
        <v>12</v>
      </c>
      <c r="M8558" s="377">
        <v>67200</v>
      </c>
      <c r="N8558" s="350">
        <v>4</v>
      </c>
      <c r="O8558" s="349">
        <v>6</v>
      </c>
      <c r="P8558" s="377">
        <v>33600</v>
      </c>
    </row>
    <row r="8559" spans="1:16" x14ac:dyDescent="0.2">
      <c r="A8559" s="348" t="s">
        <v>5780</v>
      </c>
      <c r="B8559" s="104" t="s">
        <v>423</v>
      </c>
      <c r="C8559" s="367" t="s">
        <v>99</v>
      </c>
      <c r="D8559" s="349" t="s">
        <v>5863</v>
      </c>
      <c r="E8559" s="370">
        <v>6000</v>
      </c>
      <c r="F8559" s="374" t="s">
        <v>11046</v>
      </c>
      <c r="G8559" s="350" t="s">
        <v>11047</v>
      </c>
      <c r="H8559" s="349" t="s">
        <v>1060</v>
      </c>
      <c r="I8559" s="349" t="s">
        <v>5793</v>
      </c>
      <c r="J8559" s="351" t="s">
        <v>1060</v>
      </c>
      <c r="K8559" s="352">
        <v>4</v>
      </c>
      <c r="L8559" s="353">
        <v>6</v>
      </c>
      <c r="M8559" s="377">
        <v>36000</v>
      </c>
      <c r="N8559" s="350">
        <v>0</v>
      </c>
      <c r="O8559" s="349">
        <v>0</v>
      </c>
      <c r="P8559" s="377">
        <v>0</v>
      </c>
    </row>
    <row r="8560" spans="1:16" x14ac:dyDescent="0.2">
      <c r="A8560" s="348" t="s">
        <v>5780</v>
      </c>
      <c r="B8560" s="104" t="s">
        <v>423</v>
      </c>
      <c r="C8560" s="367" t="s">
        <v>99</v>
      </c>
      <c r="D8560" s="349" t="s">
        <v>11048</v>
      </c>
      <c r="E8560" s="370">
        <v>7500</v>
      </c>
      <c r="F8560" s="374" t="s">
        <v>11046</v>
      </c>
      <c r="G8560" s="350" t="s">
        <v>11047</v>
      </c>
      <c r="H8560" s="349" t="s">
        <v>1060</v>
      </c>
      <c r="I8560" s="349" t="s">
        <v>5793</v>
      </c>
      <c r="J8560" s="351" t="s">
        <v>1060</v>
      </c>
      <c r="K8560" s="352">
        <v>2</v>
      </c>
      <c r="L8560" s="353">
        <v>6</v>
      </c>
      <c r="M8560" s="377">
        <v>39250</v>
      </c>
      <c r="N8560" s="350">
        <v>4</v>
      </c>
      <c r="O8560" s="349">
        <v>6</v>
      </c>
      <c r="P8560" s="377">
        <v>45000</v>
      </c>
    </row>
    <row r="8561" spans="1:16" x14ac:dyDescent="0.2">
      <c r="A8561" s="348" t="s">
        <v>5780</v>
      </c>
      <c r="B8561" s="104" t="s">
        <v>423</v>
      </c>
      <c r="C8561" s="367" t="s">
        <v>99</v>
      </c>
      <c r="D8561" s="349" t="s">
        <v>5811</v>
      </c>
      <c r="E8561" s="370">
        <v>2500</v>
      </c>
      <c r="F8561" s="374" t="s">
        <v>11049</v>
      </c>
      <c r="G8561" s="350" t="s">
        <v>11050</v>
      </c>
      <c r="H8561" s="349" t="s">
        <v>11051</v>
      </c>
      <c r="I8561" s="349" t="s">
        <v>5793</v>
      </c>
      <c r="J8561" s="351" t="s">
        <v>11051</v>
      </c>
      <c r="K8561" s="352">
        <v>4</v>
      </c>
      <c r="L8561" s="353">
        <v>12</v>
      </c>
      <c r="M8561" s="377">
        <v>30000</v>
      </c>
      <c r="N8561" s="350">
        <v>4</v>
      </c>
      <c r="O8561" s="349">
        <v>6</v>
      </c>
      <c r="P8561" s="377">
        <v>15000</v>
      </c>
    </row>
    <row r="8562" spans="1:16" x14ac:dyDescent="0.2">
      <c r="A8562" s="348" t="s">
        <v>5780</v>
      </c>
      <c r="B8562" s="104" t="s">
        <v>423</v>
      </c>
      <c r="C8562" s="367" t="s">
        <v>99</v>
      </c>
      <c r="D8562" s="349" t="s">
        <v>5829</v>
      </c>
      <c r="E8562" s="370">
        <v>4000</v>
      </c>
      <c r="F8562" s="374" t="s">
        <v>11052</v>
      </c>
      <c r="G8562" s="350" t="s">
        <v>11053</v>
      </c>
      <c r="H8562" s="349" t="s">
        <v>1026</v>
      </c>
      <c r="I8562" s="349" t="s">
        <v>5793</v>
      </c>
      <c r="J8562" s="351" t="s">
        <v>1026</v>
      </c>
      <c r="K8562" s="352">
        <v>2</v>
      </c>
      <c r="L8562" s="353">
        <v>4</v>
      </c>
      <c r="M8562" s="377">
        <v>15733.333333333332</v>
      </c>
      <c r="N8562" s="350">
        <v>4</v>
      </c>
      <c r="O8562" s="349">
        <v>6</v>
      </c>
      <c r="P8562" s="377">
        <v>24000</v>
      </c>
    </row>
    <row r="8563" spans="1:16" x14ac:dyDescent="0.2">
      <c r="A8563" s="348" t="s">
        <v>5780</v>
      </c>
      <c r="B8563" s="104" t="s">
        <v>423</v>
      </c>
      <c r="C8563" s="367" t="s">
        <v>99</v>
      </c>
      <c r="D8563" s="349" t="s">
        <v>5863</v>
      </c>
      <c r="E8563" s="370">
        <v>4000</v>
      </c>
      <c r="F8563" s="374" t="s">
        <v>11054</v>
      </c>
      <c r="G8563" s="350" t="s">
        <v>11055</v>
      </c>
      <c r="H8563" s="349" t="s">
        <v>5863</v>
      </c>
      <c r="I8563" s="349" t="s">
        <v>5793</v>
      </c>
      <c r="J8563" s="351" t="s">
        <v>5863</v>
      </c>
      <c r="K8563" s="352">
        <v>4</v>
      </c>
      <c r="L8563" s="353">
        <v>12</v>
      </c>
      <c r="M8563" s="377">
        <v>48000</v>
      </c>
      <c r="N8563" s="350">
        <v>4</v>
      </c>
      <c r="O8563" s="349">
        <v>6</v>
      </c>
      <c r="P8563" s="377">
        <v>24000</v>
      </c>
    </row>
    <row r="8564" spans="1:16" x14ac:dyDescent="0.2">
      <c r="A8564" s="348" t="s">
        <v>5780</v>
      </c>
      <c r="B8564" s="104" t="s">
        <v>423</v>
      </c>
      <c r="C8564" s="367" t="s">
        <v>99</v>
      </c>
      <c r="D8564" s="349" t="s">
        <v>5805</v>
      </c>
      <c r="E8564" s="370">
        <v>4000</v>
      </c>
      <c r="F8564" s="374" t="s">
        <v>11056</v>
      </c>
      <c r="G8564" s="350" t="s">
        <v>11057</v>
      </c>
      <c r="H8564" s="349" t="s">
        <v>5875</v>
      </c>
      <c r="I8564" s="349" t="s">
        <v>5793</v>
      </c>
      <c r="J8564" s="351" t="s">
        <v>5875</v>
      </c>
      <c r="K8564" s="352">
        <v>2</v>
      </c>
      <c r="L8564" s="353">
        <v>4</v>
      </c>
      <c r="M8564" s="377">
        <v>16000</v>
      </c>
      <c r="N8564" s="350">
        <v>4</v>
      </c>
      <c r="O8564" s="349">
        <v>6</v>
      </c>
      <c r="P8564" s="377">
        <v>24000</v>
      </c>
    </row>
    <row r="8565" spans="1:16" x14ac:dyDescent="0.2">
      <c r="A8565" s="348" t="s">
        <v>5780</v>
      </c>
      <c r="B8565" s="104" t="s">
        <v>423</v>
      </c>
      <c r="C8565" s="367" t="s">
        <v>99</v>
      </c>
      <c r="D8565" s="349" t="s">
        <v>5794</v>
      </c>
      <c r="E8565" s="370">
        <v>3000</v>
      </c>
      <c r="F8565" s="374" t="s">
        <v>11058</v>
      </c>
      <c r="G8565" s="350" t="s">
        <v>11059</v>
      </c>
      <c r="H8565" s="349" t="s">
        <v>1026</v>
      </c>
      <c r="I8565" s="349" t="s">
        <v>5793</v>
      </c>
      <c r="J8565" s="351" t="s">
        <v>1026</v>
      </c>
      <c r="K8565" s="352">
        <v>4</v>
      </c>
      <c r="L8565" s="353">
        <v>12</v>
      </c>
      <c r="M8565" s="377">
        <v>36000</v>
      </c>
      <c r="N8565" s="350">
        <v>4</v>
      </c>
      <c r="O8565" s="349">
        <v>6</v>
      </c>
      <c r="P8565" s="377">
        <v>18000</v>
      </c>
    </row>
    <row r="8566" spans="1:16" x14ac:dyDescent="0.2">
      <c r="A8566" s="348" t="s">
        <v>5780</v>
      </c>
      <c r="B8566" s="104" t="s">
        <v>423</v>
      </c>
      <c r="C8566" s="367" t="s">
        <v>99</v>
      </c>
      <c r="D8566" s="349" t="s">
        <v>5920</v>
      </c>
      <c r="E8566" s="370">
        <v>4500</v>
      </c>
      <c r="F8566" s="374" t="s">
        <v>11060</v>
      </c>
      <c r="G8566" s="350" t="s">
        <v>11061</v>
      </c>
      <c r="H8566" s="349" t="s">
        <v>5821</v>
      </c>
      <c r="I8566" s="349" t="s">
        <v>5793</v>
      </c>
      <c r="J8566" s="351" t="s">
        <v>5821</v>
      </c>
      <c r="K8566" s="352">
        <v>4</v>
      </c>
      <c r="L8566" s="353">
        <v>12</v>
      </c>
      <c r="M8566" s="377">
        <v>54000</v>
      </c>
      <c r="N8566" s="350">
        <v>4</v>
      </c>
      <c r="O8566" s="349">
        <v>6</v>
      </c>
      <c r="P8566" s="377">
        <v>27000</v>
      </c>
    </row>
    <row r="8567" spans="1:16" x14ac:dyDescent="0.2">
      <c r="A8567" s="348" t="s">
        <v>5780</v>
      </c>
      <c r="B8567" s="104" t="s">
        <v>423</v>
      </c>
      <c r="C8567" s="367" t="s">
        <v>99</v>
      </c>
      <c r="D8567" s="349" t="s">
        <v>5811</v>
      </c>
      <c r="E8567" s="370">
        <v>2500</v>
      </c>
      <c r="F8567" s="374" t="s">
        <v>11062</v>
      </c>
      <c r="G8567" s="350" t="s">
        <v>11063</v>
      </c>
      <c r="H8567" s="349" t="s">
        <v>11064</v>
      </c>
      <c r="I8567" s="349" t="s">
        <v>5842</v>
      </c>
      <c r="J8567" s="351" t="s">
        <v>11064</v>
      </c>
      <c r="K8567" s="352">
        <v>4</v>
      </c>
      <c r="L8567" s="353">
        <v>12</v>
      </c>
      <c r="M8567" s="377">
        <v>30000</v>
      </c>
      <c r="N8567" s="350">
        <v>4</v>
      </c>
      <c r="O8567" s="349">
        <v>6</v>
      </c>
      <c r="P8567" s="377">
        <v>15000</v>
      </c>
    </row>
    <row r="8568" spans="1:16" x14ac:dyDescent="0.2">
      <c r="A8568" s="348" t="s">
        <v>5780</v>
      </c>
      <c r="B8568" s="104" t="s">
        <v>423</v>
      </c>
      <c r="C8568" s="367" t="s">
        <v>99</v>
      </c>
      <c r="D8568" s="349" t="s">
        <v>4514</v>
      </c>
      <c r="E8568" s="370">
        <v>4000</v>
      </c>
      <c r="F8568" s="374" t="s">
        <v>11065</v>
      </c>
      <c r="G8568" s="350" t="s">
        <v>11066</v>
      </c>
      <c r="H8568" s="349" t="s">
        <v>5972</v>
      </c>
      <c r="I8568" s="349" t="s">
        <v>5793</v>
      </c>
      <c r="J8568" s="351" t="s">
        <v>5972</v>
      </c>
      <c r="K8568" s="352">
        <v>4</v>
      </c>
      <c r="L8568" s="353">
        <v>12</v>
      </c>
      <c r="M8568" s="377">
        <v>48000</v>
      </c>
      <c r="N8568" s="350">
        <v>4</v>
      </c>
      <c r="O8568" s="349">
        <v>6</v>
      </c>
      <c r="P8568" s="377">
        <v>24000</v>
      </c>
    </row>
    <row r="8569" spans="1:16" x14ac:dyDescent="0.2">
      <c r="A8569" s="348" t="s">
        <v>5780</v>
      </c>
      <c r="B8569" s="104" t="s">
        <v>423</v>
      </c>
      <c r="C8569" s="367" t="s">
        <v>99</v>
      </c>
      <c r="D8569" s="349" t="s">
        <v>5870</v>
      </c>
      <c r="E8569" s="370">
        <v>4000</v>
      </c>
      <c r="F8569" s="374" t="s">
        <v>11067</v>
      </c>
      <c r="G8569" s="350" t="s">
        <v>11068</v>
      </c>
      <c r="H8569" s="349" t="s">
        <v>11069</v>
      </c>
      <c r="I8569" s="349" t="s">
        <v>5793</v>
      </c>
      <c r="J8569" s="351" t="s">
        <v>11069</v>
      </c>
      <c r="K8569" s="352">
        <v>4</v>
      </c>
      <c r="L8569" s="353">
        <v>12</v>
      </c>
      <c r="M8569" s="377">
        <v>48000</v>
      </c>
      <c r="N8569" s="350">
        <v>4</v>
      </c>
      <c r="O8569" s="349">
        <v>6</v>
      </c>
      <c r="P8569" s="377">
        <v>24000</v>
      </c>
    </row>
    <row r="8570" spans="1:16" x14ac:dyDescent="0.2">
      <c r="A8570" s="348" t="s">
        <v>5780</v>
      </c>
      <c r="B8570" s="104" t="s">
        <v>423</v>
      </c>
      <c r="C8570" s="367" t="s">
        <v>99</v>
      </c>
      <c r="D8570" s="349" t="s">
        <v>6120</v>
      </c>
      <c r="E8570" s="370">
        <v>3000</v>
      </c>
      <c r="F8570" s="374" t="s">
        <v>11070</v>
      </c>
      <c r="G8570" s="350" t="s">
        <v>11071</v>
      </c>
      <c r="H8570" s="349" t="s">
        <v>1026</v>
      </c>
      <c r="I8570" s="349" t="s">
        <v>5793</v>
      </c>
      <c r="J8570" s="351" t="s">
        <v>1026</v>
      </c>
      <c r="K8570" s="352">
        <v>4</v>
      </c>
      <c r="L8570" s="353">
        <v>12</v>
      </c>
      <c r="M8570" s="377">
        <v>36000</v>
      </c>
      <c r="N8570" s="350">
        <v>4</v>
      </c>
      <c r="O8570" s="349">
        <v>6</v>
      </c>
      <c r="P8570" s="377">
        <v>18000</v>
      </c>
    </row>
    <row r="8571" spans="1:16" x14ac:dyDescent="0.2">
      <c r="A8571" s="348" t="s">
        <v>5780</v>
      </c>
      <c r="B8571" s="104" t="s">
        <v>423</v>
      </c>
      <c r="C8571" s="367" t="s">
        <v>99</v>
      </c>
      <c r="D8571" s="349" t="s">
        <v>5829</v>
      </c>
      <c r="E8571" s="370">
        <v>4000</v>
      </c>
      <c r="F8571" s="374" t="s">
        <v>11072</v>
      </c>
      <c r="G8571" s="350" t="s">
        <v>11073</v>
      </c>
      <c r="H8571" s="349" t="s">
        <v>1026</v>
      </c>
      <c r="I8571" s="349" t="s">
        <v>5793</v>
      </c>
      <c r="J8571" s="351" t="s">
        <v>1026</v>
      </c>
      <c r="K8571" s="352">
        <v>1</v>
      </c>
      <c r="L8571" s="353">
        <v>3</v>
      </c>
      <c r="M8571" s="377">
        <v>12000</v>
      </c>
      <c r="N8571" s="350">
        <v>4</v>
      </c>
      <c r="O8571" s="349">
        <v>6</v>
      </c>
      <c r="P8571" s="377">
        <v>24000</v>
      </c>
    </row>
    <row r="8572" spans="1:16" x14ac:dyDescent="0.2">
      <c r="A8572" s="348" t="s">
        <v>5780</v>
      </c>
      <c r="B8572" s="104" t="s">
        <v>423</v>
      </c>
      <c r="C8572" s="367" t="s">
        <v>99</v>
      </c>
      <c r="D8572" s="349" t="s">
        <v>6538</v>
      </c>
      <c r="E8572" s="370">
        <v>4000</v>
      </c>
      <c r="F8572" s="374" t="s">
        <v>11074</v>
      </c>
      <c r="G8572" s="350" t="s">
        <v>11075</v>
      </c>
      <c r="H8572" s="349" t="s">
        <v>5825</v>
      </c>
      <c r="I8572" s="349" t="s">
        <v>5793</v>
      </c>
      <c r="J8572" s="351" t="s">
        <v>5825</v>
      </c>
      <c r="K8572" s="352">
        <v>4</v>
      </c>
      <c r="L8572" s="353">
        <v>12</v>
      </c>
      <c r="M8572" s="377">
        <v>48000</v>
      </c>
      <c r="N8572" s="350">
        <v>4</v>
      </c>
      <c r="O8572" s="349">
        <v>6</v>
      </c>
      <c r="P8572" s="377">
        <v>24000</v>
      </c>
    </row>
    <row r="8573" spans="1:16" x14ac:dyDescent="0.2">
      <c r="A8573" s="348" t="s">
        <v>5780</v>
      </c>
      <c r="B8573" s="104" t="s">
        <v>423</v>
      </c>
      <c r="C8573" s="367" t="s">
        <v>99</v>
      </c>
      <c r="D8573" s="349" t="s">
        <v>5863</v>
      </c>
      <c r="E8573" s="370">
        <v>4000</v>
      </c>
      <c r="F8573" s="374" t="s">
        <v>11076</v>
      </c>
      <c r="G8573" s="350" t="s">
        <v>11077</v>
      </c>
      <c r="H8573" s="349" t="s">
        <v>5821</v>
      </c>
      <c r="I8573" s="349" t="s">
        <v>5793</v>
      </c>
      <c r="J8573" s="351" t="s">
        <v>5821</v>
      </c>
      <c r="K8573" s="352">
        <v>4</v>
      </c>
      <c r="L8573" s="353">
        <v>12</v>
      </c>
      <c r="M8573" s="377">
        <v>48000</v>
      </c>
      <c r="N8573" s="350">
        <v>4</v>
      </c>
      <c r="O8573" s="349">
        <v>6</v>
      </c>
      <c r="P8573" s="377">
        <v>24000</v>
      </c>
    </row>
    <row r="8574" spans="1:16" x14ac:dyDescent="0.2">
      <c r="A8574" s="348" t="s">
        <v>5780</v>
      </c>
      <c r="B8574" s="104" t="s">
        <v>423</v>
      </c>
      <c r="C8574" s="367" t="s">
        <v>99</v>
      </c>
      <c r="D8574" s="349" t="s">
        <v>5863</v>
      </c>
      <c r="E8574" s="370">
        <v>3000</v>
      </c>
      <c r="F8574" s="374" t="s">
        <v>11078</v>
      </c>
      <c r="G8574" s="350" t="s">
        <v>11079</v>
      </c>
      <c r="H8574" s="349" t="s">
        <v>5875</v>
      </c>
      <c r="I8574" s="349" t="s">
        <v>5793</v>
      </c>
      <c r="J8574" s="351" t="s">
        <v>5875</v>
      </c>
      <c r="K8574" s="352">
        <v>4</v>
      </c>
      <c r="L8574" s="353">
        <v>12</v>
      </c>
      <c r="M8574" s="377">
        <v>36000</v>
      </c>
      <c r="N8574" s="350">
        <v>4</v>
      </c>
      <c r="O8574" s="349">
        <v>6</v>
      </c>
      <c r="P8574" s="377">
        <v>18000</v>
      </c>
    </row>
    <row r="8575" spans="1:16" x14ac:dyDescent="0.2">
      <c r="A8575" s="348" t="s">
        <v>5780</v>
      </c>
      <c r="B8575" s="104" t="s">
        <v>423</v>
      </c>
      <c r="C8575" s="367" t="s">
        <v>99</v>
      </c>
      <c r="D8575" s="349" t="s">
        <v>11080</v>
      </c>
      <c r="E8575" s="370">
        <v>4500</v>
      </c>
      <c r="F8575" s="374" t="s">
        <v>11081</v>
      </c>
      <c r="G8575" s="350" t="s">
        <v>11082</v>
      </c>
      <c r="H8575" s="349" t="s">
        <v>1060</v>
      </c>
      <c r="I8575" s="349" t="s">
        <v>5793</v>
      </c>
      <c r="J8575" s="351" t="s">
        <v>1060</v>
      </c>
      <c r="K8575" s="352">
        <v>2</v>
      </c>
      <c r="L8575" s="353">
        <v>4</v>
      </c>
      <c r="M8575" s="377">
        <v>18000</v>
      </c>
      <c r="N8575" s="350">
        <v>4</v>
      </c>
      <c r="O8575" s="349">
        <v>6</v>
      </c>
      <c r="P8575" s="377">
        <v>27000</v>
      </c>
    </row>
    <row r="8576" spans="1:16" x14ac:dyDescent="0.2">
      <c r="A8576" s="348" t="s">
        <v>5780</v>
      </c>
      <c r="B8576" s="104" t="s">
        <v>423</v>
      </c>
      <c r="C8576" s="367" t="s">
        <v>99</v>
      </c>
      <c r="D8576" s="349" t="s">
        <v>5794</v>
      </c>
      <c r="E8576" s="370">
        <v>3000</v>
      </c>
      <c r="F8576" s="374" t="s">
        <v>11083</v>
      </c>
      <c r="G8576" s="350" t="s">
        <v>11084</v>
      </c>
      <c r="H8576" s="349" t="s">
        <v>1026</v>
      </c>
      <c r="I8576" s="349" t="s">
        <v>1028</v>
      </c>
      <c r="J8576" s="351" t="s">
        <v>1026</v>
      </c>
      <c r="K8576" s="352">
        <v>4</v>
      </c>
      <c r="L8576" s="353">
        <v>12</v>
      </c>
      <c r="M8576" s="377">
        <v>36000</v>
      </c>
      <c r="N8576" s="350">
        <v>4</v>
      </c>
      <c r="O8576" s="349">
        <v>6</v>
      </c>
      <c r="P8576" s="377">
        <v>18000</v>
      </c>
    </row>
    <row r="8577" spans="1:16" x14ac:dyDescent="0.2">
      <c r="A8577" s="348" t="s">
        <v>5780</v>
      </c>
      <c r="B8577" s="104" t="s">
        <v>423</v>
      </c>
      <c r="C8577" s="367" t="s">
        <v>99</v>
      </c>
      <c r="D8577" s="349" t="s">
        <v>4514</v>
      </c>
      <c r="E8577" s="370">
        <v>3000</v>
      </c>
      <c r="F8577" s="374" t="s">
        <v>11085</v>
      </c>
      <c r="G8577" s="350" t="s">
        <v>11086</v>
      </c>
      <c r="H8577" s="349" t="s">
        <v>5825</v>
      </c>
      <c r="I8577" s="349" t="s">
        <v>1028</v>
      </c>
      <c r="J8577" s="351" t="s">
        <v>5825</v>
      </c>
      <c r="K8577" s="352">
        <v>4</v>
      </c>
      <c r="L8577" s="353">
        <v>12</v>
      </c>
      <c r="M8577" s="377">
        <v>36000</v>
      </c>
      <c r="N8577" s="350">
        <v>4</v>
      </c>
      <c r="O8577" s="349">
        <v>6</v>
      </c>
      <c r="P8577" s="377">
        <v>18000</v>
      </c>
    </row>
    <row r="8578" spans="1:16" x14ac:dyDescent="0.2">
      <c r="A8578" s="348" t="s">
        <v>5780</v>
      </c>
      <c r="B8578" s="104" t="s">
        <v>423</v>
      </c>
      <c r="C8578" s="367" t="s">
        <v>99</v>
      </c>
      <c r="D8578" s="349" t="s">
        <v>11087</v>
      </c>
      <c r="E8578" s="370">
        <v>5000</v>
      </c>
      <c r="F8578" s="374" t="s">
        <v>11088</v>
      </c>
      <c r="G8578" s="350" t="s">
        <v>11089</v>
      </c>
      <c r="H8578" s="349" t="s">
        <v>11090</v>
      </c>
      <c r="I8578" s="349" t="s">
        <v>5793</v>
      </c>
      <c r="J8578" s="351" t="s">
        <v>11090</v>
      </c>
      <c r="K8578" s="352">
        <v>4</v>
      </c>
      <c r="L8578" s="353">
        <v>12</v>
      </c>
      <c r="M8578" s="377">
        <v>60000</v>
      </c>
      <c r="N8578" s="350">
        <v>4</v>
      </c>
      <c r="O8578" s="349">
        <v>6</v>
      </c>
      <c r="P8578" s="377">
        <v>30000</v>
      </c>
    </row>
    <row r="8579" spans="1:16" x14ac:dyDescent="0.2">
      <c r="A8579" s="348" t="s">
        <v>5780</v>
      </c>
      <c r="B8579" s="104" t="s">
        <v>423</v>
      </c>
      <c r="C8579" s="367" t="s">
        <v>99</v>
      </c>
      <c r="D8579" s="349" t="s">
        <v>5826</v>
      </c>
      <c r="E8579" s="370">
        <v>3000</v>
      </c>
      <c r="F8579" s="374" t="s">
        <v>11091</v>
      </c>
      <c r="G8579" s="350" t="s">
        <v>11092</v>
      </c>
      <c r="H8579" s="349" t="s">
        <v>1026</v>
      </c>
      <c r="I8579" s="349" t="s">
        <v>5793</v>
      </c>
      <c r="J8579" s="351" t="s">
        <v>1026</v>
      </c>
      <c r="K8579" s="352">
        <v>2</v>
      </c>
      <c r="L8579" s="353">
        <v>6</v>
      </c>
      <c r="M8579" s="377">
        <v>15700</v>
      </c>
      <c r="N8579" s="350">
        <v>4</v>
      </c>
      <c r="O8579" s="349">
        <v>6</v>
      </c>
      <c r="P8579" s="377">
        <v>18000</v>
      </c>
    </row>
    <row r="8580" spans="1:16" x14ac:dyDescent="0.2">
      <c r="A8580" s="348" t="s">
        <v>5780</v>
      </c>
      <c r="B8580" s="104" t="s">
        <v>423</v>
      </c>
      <c r="C8580" s="367" t="s">
        <v>99</v>
      </c>
      <c r="D8580" s="349" t="s">
        <v>5797</v>
      </c>
      <c r="E8580" s="370">
        <v>4000</v>
      </c>
      <c r="F8580" s="374" t="s">
        <v>11093</v>
      </c>
      <c r="G8580" s="350" t="s">
        <v>11094</v>
      </c>
      <c r="H8580" s="349" t="s">
        <v>1060</v>
      </c>
      <c r="I8580" s="349" t="s">
        <v>5793</v>
      </c>
      <c r="J8580" s="351" t="s">
        <v>1060</v>
      </c>
      <c r="K8580" s="352">
        <v>2</v>
      </c>
      <c r="L8580" s="353">
        <v>5</v>
      </c>
      <c r="M8580" s="377">
        <v>18533.333333333332</v>
      </c>
      <c r="N8580" s="350">
        <v>4</v>
      </c>
      <c r="O8580" s="349">
        <v>6</v>
      </c>
      <c r="P8580" s="377">
        <v>24000</v>
      </c>
    </row>
    <row r="8581" spans="1:16" x14ac:dyDescent="0.2">
      <c r="A8581" s="348" t="s">
        <v>5780</v>
      </c>
      <c r="B8581" s="104" t="s">
        <v>423</v>
      </c>
      <c r="C8581" s="367" t="s">
        <v>99</v>
      </c>
      <c r="D8581" s="349" t="s">
        <v>5880</v>
      </c>
      <c r="E8581" s="370">
        <v>3000</v>
      </c>
      <c r="F8581" s="374" t="s">
        <v>11095</v>
      </c>
      <c r="G8581" s="350" t="s">
        <v>11096</v>
      </c>
      <c r="H8581" s="349" t="s">
        <v>1026</v>
      </c>
      <c r="I8581" s="349" t="s">
        <v>5793</v>
      </c>
      <c r="J8581" s="351" t="s">
        <v>1026</v>
      </c>
      <c r="K8581" s="352">
        <v>4</v>
      </c>
      <c r="L8581" s="353">
        <v>12</v>
      </c>
      <c r="M8581" s="377">
        <v>36000</v>
      </c>
      <c r="N8581" s="350">
        <v>4</v>
      </c>
      <c r="O8581" s="349">
        <v>6</v>
      </c>
      <c r="P8581" s="377">
        <v>18000</v>
      </c>
    </row>
    <row r="8582" spans="1:16" x14ac:dyDescent="0.2">
      <c r="A8582" s="348" t="s">
        <v>5780</v>
      </c>
      <c r="B8582" s="104" t="s">
        <v>423</v>
      </c>
      <c r="C8582" s="367" t="s">
        <v>99</v>
      </c>
      <c r="D8582" s="349" t="s">
        <v>11097</v>
      </c>
      <c r="E8582" s="370">
        <v>5000</v>
      </c>
      <c r="F8582" s="374" t="s">
        <v>11098</v>
      </c>
      <c r="G8582" s="350" t="s">
        <v>11099</v>
      </c>
      <c r="H8582" s="349" t="s">
        <v>5825</v>
      </c>
      <c r="I8582" s="349" t="s">
        <v>5793</v>
      </c>
      <c r="J8582" s="351" t="s">
        <v>5825</v>
      </c>
      <c r="K8582" s="352">
        <v>4</v>
      </c>
      <c r="L8582" s="353">
        <v>12</v>
      </c>
      <c r="M8582" s="377">
        <v>60000</v>
      </c>
      <c r="N8582" s="350">
        <v>4</v>
      </c>
      <c r="O8582" s="349">
        <v>6</v>
      </c>
      <c r="P8582" s="377">
        <v>30000</v>
      </c>
    </row>
    <row r="8583" spans="1:16" x14ac:dyDescent="0.2">
      <c r="A8583" s="348" t="s">
        <v>5780</v>
      </c>
      <c r="B8583" s="104" t="s">
        <v>423</v>
      </c>
      <c r="C8583" s="367" t="s">
        <v>99</v>
      </c>
      <c r="D8583" s="349" t="s">
        <v>6130</v>
      </c>
      <c r="E8583" s="370">
        <v>4000</v>
      </c>
      <c r="F8583" s="374" t="s">
        <v>11100</v>
      </c>
      <c r="G8583" s="350" t="s">
        <v>11101</v>
      </c>
      <c r="H8583" s="349" t="s">
        <v>5825</v>
      </c>
      <c r="I8583" s="349" t="s">
        <v>5793</v>
      </c>
      <c r="J8583" s="351" t="s">
        <v>5825</v>
      </c>
      <c r="K8583" s="352">
        <v>2</v>
      </c>
      <c r="L8583" s="353">
        <v>6</v>
      </c>
      <c r="M8583" s="377">
        <v>21200</v>
      </c>
      <c r="N8583" s="350">
        <v>4</v>
      </c>
      <c r="O8583" s="349">
        <v>6</v>
      </c>
      <c r="P8583" s="377">
        <v>24000</v>
      </c>
    </row>
    <row r="8584" spans="1:16" x14ac:dyDescent="0.2">
      <c r="A8584" s="348" t="s">
        <v>5780</v>
      </c>
      <c r="B8584" s="104" t="s">
        <v>423</v>
      </c>
      <c r="C8584" s="367" t="s">
        <v>99</v>
      </c>
      <c r="D8584" s="349" t="s">
        <v>5829</v>
      </c>
      <c r="E8584" s="370">
        <v>4000</v>
      </c>
      <c r="F8584" s="374" t="s">
        <v>11102</v>
      </c>
      <c r="G8584" s="350" t="s">
        <v>11103</v>
      </c>
      <c r="H8584" s="349" t="s">
        <v>1060</v>
      </c>
      <c r="I8584" s="349" t="s">
        <v>5793</v>
      </c>
      <c r="J8584" s="351" t="s">
        <v>1060</v>
      </c>
      <c r="K8584" s="352">
        <v>2</v>
      </c>
      <c r="L8584" s="353">
        <v>6</v>
      </c>
      <c r="M8584" s="377">
        <v>23066.666666666668</v>
      </c>
      <c r="N8584" s="350">
        <v>4</v>
      </c>
      <c r="O8584" s="349">
        <v>6</v>
      </c>
      <c r="P8584" s="377">
        <v>24000</v>
      </c>
    </row>
    <row r="8585" spans="1:16" x14ac:dyDescent="0.2">
      <c r="A8585" s="348" t="s">
        <v>5780</v>
      </c>
      <c r="B8585" s="104" t="s">
        <v>423</v>
      </c>
      <c r="C8585" s="367" t="s">
        <v>99</v>
      </c>
      <c r="D8585" s="349" t="s">
        <v>5948</v>
      </c>
      <c r="E8585" s="370">
        <v>4000</v>
      </c>
      <c r="F8585" s="374" t="s">
        <v>11104</v>
      </c>
      <c r="G8585" s="350" t="s">
        <v>11105</v>
      </c>
      <c r="H8585" s="349" t="s">
        <v>1060</v>
      </c>
      <c r="I8585" s="349" t="s">
        <v>5793</v>
      </c>
      <c r="J8585" s="351" t="s">
        <v>1060</v>
      </c>
      <c r="K8585" s="352">
        <v>4</v>
      </c>
      <c r="L8585" s="353">
        <v>12</v>
      </c>
      <c r="M8585" s="377">
        <v>48000</v>
      </c>
      <c r="N8585" s="350">
        <v>4</v>
      </c>
      <c r="O8585" s="349">
        <v>6</v>
      </c>
      <c r="P8585" s="377">
        <v>24000</v>
      </c>
    </row>
    <row r="8586" spans="1:16" x14ac:dyDescent="0.2">
      <c r="A8586" s="348" t="s">
        <v>5780</v>
      </c>
      <c r="B8586" s="104" t="s">
        <v>423</v>
      </c>
      <c r="C8586" s="367" t="s">
        <v>99</v>
      </c>
      <c r="D8586" s="349" t="s">
        <v>5863</v>
      </c>
      <c r="E8586" s="370">
        <v>4000</v>
      </c>
      <c r="F8586" s="374" t="s">
        <v>11106</v>
      </c>
      <c r="G8586" s="350" t="s">
        <v>11107</v>
      </c>
      <c r="H8586" s="349" t="s">
        <v>5863</v>
      </c>
      <c r="I8586" s="349" t="s">
        <v>5793</v>
      </c>
      <c r="J8586" s="351" t="s">
        <v>5863</v>
      </c>
      <c r="K8586" s="352">
        <v>4</v>
      </c>
      <c r="L8586" s="353">
        <v>12</v>
      </c>
      <c r="M8586" s="377">
        <v>48000</v>
      </c>
      <c r="N8586" s="350">
        <v>4</v>
      </c>
      <c r="O8586" s="349">
        <v>6</v>
      </c>
      <c r="P8586" s="377">
        <v>24000</v>
      </c>
    </row>
    <row r="8587" spans="1:16" x14ac:dyDescent="0.2">
      <c r="A8587" s="348" t="s">
        <v>5780</v>
      </c>
      <c r="B8587" s="104" t="s">
        <v>423</v>
      </c>
      <c r="C8587" s="367" t="s">
        <v>99</v>
      </c>
      <c r="D8587" s="349" t="s">
        <v>5811</v>
      </c>
      <c r="E8587" s="370">
        <v>2000</v>
      </c>
      <c r="F8587" s="374" t="s">
        <v>11108</v>
      </c>
      <c r="G8587" s="350" t="s">
        <v>11109</v>
      </c>
      <c r="H8587" s="349" t="s">
        <v>11110</v>
      </c>
      <c r="I8587" s="349" t="s">
        <v>5793</v>
      </c>
      <c r="J8587" s="351" t="s">
        <v>6153</v>
      </c>
      <c r="K8587" s="352">
        <v>1</v>
      </c>
      <c r="L8587" s="353">
        <v>3</v>
      </c>
      <c r="M8587" s="377">
        <v>4333.333333333333</v>
      </c>
      <c r="N8587" s="350">
        <v>4</v>
      </c>
      <c r="O8587" s="349">
        <v>6</v>
      </c>
      <c r="P8587" s="377">
        <v>12000</v>
      </c>
    </row>
    <row r="8588" spans="1:16" x14ac:dyDescent="0.2">
      <c r="A8588" s="348" t="s">
        <v>5780</v>
      </c>
      <c r="B8588" s="104" t="s">
        <v>423</v>
      </c>
      <c r="C8588" s="367" t="s">
        <v>99</v>
      </c>
      <c r="D8588" s="349" t="s">
        <v>10775</v>
      </c>
      <c r="E8588" s="370">
        <v>4000</v>
      </c>
      <c r="F8588" s="374" t="s">
        <v>11111</v>
      </c>
      <c r="G8588" s="350" t="s">
        <v>11112</v>
      </c>
      <c r="H8588" s="349" t="s">
        <v>5972</v>
      </c>
      <c r="I8588" s="349" t="s">
        <v>5793</v>
      </c>
      <c r="J8588" s="351" t="s">
        <v>5972</v>
      </c>
      <c r="K8588" s="352">
        <v>4</v>
      </c>
      <c r="L8588" s="353">
        <v>12</v>
      </c>
      <c r="M8588" s="377">
        <v>48000</v>
      </c>
      <c r="N8588" s="350">
        <v>4</v>
      </c>
      <c r="O8588" s="349">
        <v>6</v>
      </c>
      <c r="P8588" s="377">
        <v>24000</v>
      </c>
    </row>
    <row r="8589" spans="1:16" x14ac:dyDescent="0.2">
      <c r="A8589" s="348" t="s">
        <v>5780</v>
      </c>
      <c r="B8589" s="104" t="s">
        <v>423</v>
      </c>
      <c r="C8589" s="367" t="s">
        <v>99</v>
      </c>
      <c r="D8589" s="349" t="s">
        <v>5863</v>
      </c>
      <c r="E8589" s="370">
        <v>4000</v>
      </c>
      <c r="F8589" s="374" t="s">
        <v>11113</v>
      </c>
      <c r="G8589" s="350" t="s">
        <v>11114</v>
      </c>
      <c r="H8589" s="349" t="s">
        <v>10515</v>
      </c>
      <c r="I8589" s="349" t="s">
        <v>1028</v>
      </c>
      <c r="J8589" s="351" t="s">
        <v>10515</v>
      </c>
      <c r="K8589" s="352">
        <v>4</v>
      </c>
      <c r="L8589" s="353">
        <v>12</v>
      </c>
      <c r="M8589" s="377">
        <v>48000</v>
      </c>
      <c r="N8589" s="350">
        <v>4</v>
      </c>
      <c r="O8589" s="349">
        <v>6</v>
      </c>
      <c r="P8589" s="377">
        <v>24000</v>
      </c>
    </row>
    <row r="8590" spans="1:16" x14ac:dyDescent="0.2">
      <c r="A8590" s="348" t="s">
        <v>5780</v>
      </c>
      <c r="B8590" s="104" t="s">
        <v>423</v>
      </c>
      <c r="C8590" s="367" t="s">
        <v>99</v>
      </c>
      <c r="D8590" s="349" t="s">
        <v>6525</v>
      </c>
      <c r="E8590" s="370">
        <v>4500</v>
      </c>
      <c r="F8590" s="374" t="s">
        <v>11115</v>
      </c>
      <c r="G8590" s="350" t="s">
        <v>11116</v>
      </c>
      <c r="H8590" s="349" t="s">
        <v>1060</v>
      </c>
      <c r="I8590" s="349" t="s">
        <v>5793</v>
      </c>
      <c r="J8590" s="351" t="s">
        <v>1060</v>
      </c>
      <c r="K8590" s="352">
        <v>4</v>
      </c>
      <c r="L8590" s="353">
        <v>12</v>
      </c>
      <c r="M8590" s="377">
        <v>54000</v>
      </c>
      <c r="N8590" s="350">
        <v>4</v>
      </c>
      <c r="O8590" s="349">
        <v>6</v>
      </c>
      <c r="P8590" s="377">
        <v>27000</v>
      </c>
    </row>
    <row r="8591" spans="1:16" x14ac:dyDescent="0.2">
      <c r="A8591" s="348" t="s">
        <v>5780</v>
      </c>
      <c r="B8591" s="104" t="s">
        <v>423</v>
      </c>
      <c r="C8591" s="367" t="s">
        <v>99</v>
      </c>
      <c r="D8591" s="349" t="s">
        <v>5794</v>
      </c>
      <c r="E8591" s="370">
        <v>3000</v>
      </c>
      <c r="F8591" s="374" t="s">
        <v>11117</v>
      </c>
      <c r="G8591" s="350" t="s">
        <v>11118</v>
      </c>
      <c r="H8591" s="349" t="s">
        <v>1026</v>
      </c>
      <c r="I8591" s="349" t="s">
        <v>1028</v>
      </c>
      <c r="J8591" s="351" t="s">
        <v>1026</v>
      </c>
      <c r="K8591" s="352">
        <v>4</v>
      </c>
      <c r="L8591" s="353">
        <v>12</v>
      </c>
      <c r="M8591" s="377">
        <v>36000</v>
      </c>
      <c r="N8591" s="350">
        <v>4</v>
      </c>
      <c r="O8591" s="349">
        <v>6</v>
      </c>
      <c r="P8591" s="377">
        <v>18000</v>
      </c>
    </row>
    <row r="8592" spans="1:16" x14ac:dyDescent="0.2">
      <c r="A8592" s="348" t="s">
        <v>5780</v>
      </c>
      <c r="B8592" s="104" t="s">
        <v>423</v>
      </c>
      <c r="C8592" s="367" t="s">
        <v>99</v>
      </c>
      <c r="D8592" s="349" t="s">
        <v>11119</v>
      </c>
      <c r="E8592" s="370">
        <v>6000</v>
      </c>
      <c r="F8592" s="374" t="s">
        <v>11120</v>
      </c>
      <c r="G8592" s="350" t="s">
        <v>11121</v>
      </c>
      <c r="H8592" s="349" t="s">
        <v>6035</v>
      </c>
      <c r="I8592" s="349" t="s">
        <v>5793</v>
      </c>
      <c r="J8592" s="351" t="s">
        <v>6035</v>
      </c>
      <c r="K8592" s="352">
        <v>4</v>
      </c>
      <c r="L8592" s="353">
        <v>12</v>
      </c>
      <c r="M8592" s="377">
        <v>72000</v>
      </c>
      <c r="N8592" s="350">
        <v>4</v>
      </c>
      <c r="O8592" s="349">
        <v>6</v>
      </c>
      <c r="P8592" s="377">
        <v>36000</v>
      </c>
    </row>
    <row r="8593" spans="1:16" x14ac:dyDescent="0.2">
      <c r="A8593" s="348" t="s">
        <v>5780</v>
      </c>
      <c r="B8593" s="104" t="s">
        <v>423</v>
      </c>
      <c r="C8593" s="367" t="s">
        <v>99</v>
      </c>
      <c r="D8593" s="349" t="s">
        <v>5863</v>
      </c>
      <c r="E8593" s="370">
        <v>4000</v>
      </c>
      <c r="F8593" s="374" t="s">
        <v>11122</v>
      </c>
      <c r="G8593" s="350" t="s">
        <v>11123</v>
      </c>
      <c r="H8593" s="349" t="s">
        <v>5821</v>
      </c>
      <c r="I8593" s="349" t="s">
        <v>5793</v>
      </c>
      <c r="J8593" s="351" t="s">
        <v>5821</v>
      </c>
      <c r="K8593" s="352">
        <v>4</v>
      </c>
      <c r="L8593" s="353">
        <v>12</v>
      </c>
      <c r="M8593" s="377">
        <v>48000</v>
      </c>
      <c r="N8593" s="350">
        <v>4</v>
      </c>
      <c r="O8593" s="349">
        <v>6</v>
      </c>
      <c r="P8593" s="377">
        <v>24000</v>
      </c>
    </row>
    <row r="8594" spans="1:16" x14ac:dyDescent="0.2">
      <c r="A8594" s="348" t="s">
        <v>5780</v>
      </c>
      <c r="B8594" s="104" t="s">
        <v>423</v>
      </c>
      <c r="C8594" s="367" t="s">
        <v>99</v>
      </c>
      <c r="D8594" s="349" t="s">
        <v>5880</v>
      </c>
      <c r="E8594" s="370">
        <v>4000</v>
      </c>
      <c r="F8594" s="374" t="s">
        <v>11124</v>
      </c>
      <c r="G8594" s="350" t="s">
        <v>11125</v>
      </c>
      <c r="H8594" s="349" t="s">
        <v>1026</v>
      </c>
      <c r="I8594" s="349" t="s">
        <v>5793</v>
      </c>
      <c r="J8594" s="351" t="s">
        <v>1026</v>
      </c>
      <c r="K8594" s="352">
        <v>4</v>
      </c>
      <c r="L8594" s="353">
        <v>12</v>
      </c>
      <c r="M8594" s="377">
        <v>48000</v>
      </c>
      <c r="N8594" s="350">
        <v>4</v>
      </c>
      <c r="O8594" s="349">
        <v>6</v>
      </c>
      <c r="P8594" s="377">
        <v>24000</v>
      </c>
    </row>
    <row r="8595" spans="1:16" x14ac:dyDescent="0.2">
      <c r="A8595" s="348" t="s">
        <v>5780</v>
      </c>
      <c r="B8595" s="104" t="s">
        <v>423</v>
      </c>
      <c r="C8595" s="367" t="s">
        <v>99</v>
      </c>
      <c r="D8595" s="349" t="s">
        <v>5797</v>
      </c>
      <c r="E8595" s="370">
        <v>4000</v>
      </c>
      <c r="F8595" s="374" t="s">
        <v>11126</v>
      </c>
      <c r="G8595" s="350" t="s">
        <v>11127</v>
      </c>
      <c r="H8595" s="349" t="s">
        <v>1060</v>
      </c>
      <c r="I8595" s="349" t="s">
        <v>5793</v>
      </c>
      <c r="J8595" s="351" t="s">
        <v>1060</v>
      </c>
      <c r="K8595" s="352">
        <v>2</v>
      </c>
      <c r="L8595" s="353">
        <v>5</v>
      </c>
      <c r="M8595" s="377">
        <v>19466.666666666668</v>
      </c>
      <c r="N8595" s="350">
        <v>4</v>
      </c>
      <c r="O8595" s="349">
        <v>6</v>
      </c>
      <c r="P8595" s="377">
        <v>24000</v>
      </c>
    </row>
    <row r="8596" spans="1:16" x14ac:dyDescent="0.2">
      <c r="A8596" s="348" t="s">
        <v>5780</v>
      </c>
      <c r="B8596" s="104" t="s">
        <v>423</v>
      </c>
      <c r="C8596" s="367" t="s">
        <v>99</v>
      </c>
      <c r="D8596" s="349" t="s">
        <v>6130</v>
      </c>
      <c r="E8596" s="370">
        <v>4000</v>
      </c>
      <c r="F8596" s="374" t="s">
        <v>11128</v>
      </c>
      <c r="G8596" s="350" t="s">
        <v>11129</v>
      </c>
      <c r="H8596" s="349" t="s">
        <v>1895</v>
      </c>
      <c r="I8596" s="349" t="s">
        <v>5793</v>
      </c>
      <c r="J8596" s="351" t="s">
        <v>1895</v>
      </c>
      <c r="K8596" s="352">
        <v>2</v>
      </c>
      <c r="L8596" s="353">
        <v>5</v>
      </c>
      <c r="M8596" s="377">
        <v>19466.666666666668</v>
      </c>
      <c r="N8596" s="350">
        <v>4</v>
      </c>
      <c r="O8596" s="349">
        <v>6</v>
      </c>
      <c r="P8596" s="377">
        <v>24000</v>
      </c>
    </row>
    <row r="8597" spans="1:16" x14ac:dyDescent="0.2">
      <c r="A8597" s="348" t="s">
        <v>5780</v>
      </c>
      <c r="B8597" s="104" t="s">
        <v>423</v>
      </c>
      <c r="C8597" s="367" t="s">
        <v>99</v>
      </c>
      <c r="D8597" s="349" t="s">
        <v>5794</v>
      </c>
      <c r="E8597" s="370">
        <v>4000</v>
      </c>
      <c r="F8597" s="374" t="s">
        <v>11130</v>
      </c>
      <c r="G8597" s="350" t="s">
        <v>11131</v>
      </c>
      <c r="H8597" s="349" t="s">
        <v>5826</v>
      </c>
      <c r="I8597" s="349" t="s">
        <v>1028</v>
      </c>
      <c r="J8597" s="351" t="s">
        <v>5826</v>
      </c>
      <c r="K8597" s="352">
        <v>4</v>
      </c>
      <c r="L8597" s="353">
        <v>12</v>
      </c>
      <c r="M8597" s="377">
        <v>48000</v>
      </c>
      <c r="N8597" s="350">
        <v>4</v>
      </c>
      <c r="O8597" s="349">
        <v>6</v>
      </c>
      <c r="P8597" s="377">
        <v>24000</v>
      </c>
    </row>
    <row r="8598" spans="1:16" x14ac:dyDescent="0.2">
      <c r="A8598" s="348" t="s">
        <v>5780</v>
      </c>
      <c r="B8598" s="104" t="s">
        <v>423</v>
      </c>
      <c r="C8598" s="367" t="s">
        <v>99</v>
      </c>
      <c r="D8598" s="349" t="s">
        <v>5811</v>
      </c>
      <c r="E8598" s="370">
        <v>3000</v>
      </c>
      <c r="F8598" s="374" t="s">
        <v>11132</v>
      </c>
      <c r="G8598" s="350" t="s">
        <v>11133</v>
      </c>
      <c r="H8598" s="349" t="s">
        <v>6142</v>
      </c>
      <c r="I8598" s="349" t="s">
        <v>5785</v>
      </c>
      <c r="J8598" s="351" t="s">
        <v>6142</v>
      </c>
      <c r="K8598" s="352">
        <v>4</v>
      </c>
      <c r="L8598" s="353">
        <v>12</v>
      </c>
      <c r="M8598" s="377">
        <v>36000</v>
      </c>
      <c r="N8598" s="350">
        <v>4</v>
      </c>
      <c r="O8598" s="349">
        <v>6</v>
      </c>
      <c r="P8598" s="377">
        <v>18000</v>
      </c>
    </row>
    <row r="8599" spans="1:16" x14ac:dyDescent="0.2">
      <c r="A8599" s="348" t="s">
        <v>5780</v>
      </c>
      <c r="B8599" s="104" t="s">
        <v>423</v>
      </c>
      <c r="C8599" s="367" t="s">
        <v>99</v>
      </c>
      <c r="D8599" s="349" t="s">
        <v>5794</v>
      </c>
      <c r="E8599" s="370">
        <v>4000</v>
      </c>
      <c r="F8599" s="374" t="s">
        <v>11134</v>
      </c>
      <c r="G8599" s="350" t="s">
        <v>11135</v>
      </c>
      <c r="H8599" s="349" t="s">
        <v>5826</v>
      </c>
      <c r="I8599" s="349" t="s">
        <v>5793</v>
      </c>
      <c r="J8599" s="351" t="s">
        <v>5826</v>
      </c>
      <c r="K8599" s="352">
        <v>4</v>
      </c>
      <c r="L8599" s="353">
        <v>12</v>
      </c>
      <c r="M8599" s="377">
        <v>48000</v>
      </c>
      <c r="N8599" s="350">
        <v>4</v>
      </c>
      <c r="O8599" s="349">
        <v>6</v>
      </c>
      <c r="P8599" s="377">
        <v>24000</v>
      </c>
    </row>
    <row r="8600" spans="1:16" x14ac:dyDescent="0.2">
      <c r="A8600" s="348" t="s">
        <v>5780</v>
      </c>
      <c r="B8600" s="104" t="s">
        <v>423</v>
      </c>
      <c r="C8600" s="367" t="s">
        <v>99</v>
      </c>
      <c r="D8600" s="349" t="s">
        <v>4514</v>
      </c>
      <c r="E8600" s="370">
        <v>3000</v>
      </c>
      <c r="F8600" s="374" t="s">
        <v>11136</v>
      </c>
      <c r="G8600" s="350" t="s">
        <v>11137</v>
      </c>
      <c r="H8600" s="349" t="s">
        <v>5972</v>
      </c>
      <c r="I8600" s="349" t="s">
        <v>5793</v>
      </c>
      <c r="J8600" s="351" t="s">
        <v>5972</v>
      </c>
      <c r="K8600" s="352">
        <v>4</v>
      </c>
      <c r="L8600" s="353">
        <v>12</v>
      </c>
      <c r="M8600" s="377">
        <v>36000</v>
      </c>
      <c r="N8600" s="350">
        <v>4</v>
      </c>
      <c r="O8600" s="349">
        <v>6</v>
      </c>
      <c r="P8600" s="377">
        <v>18000</v>
      </c>
    </row>
    <row r="8601" spans="1:16" x14ac:dyDescent="0.2">
      <c r="A8601" s="348" t="s">
        <v>5780</v>
      </c>
      <c r="B8601" s="104" t="s">
        <v>423</v>
      </c>
      <c r="C8601" s="367" t="s">
        <v>99</v>
      </c>
      <c r="D8601" s="349" t="s">
        <v>5849</v>
      </c>
      <c r="E8601" s="370">
        <v>4000</v>
      </c>
      <c r="F8601" s="374" t="s">
        <v>11138</v>
      </c>
      <c r="G8601" s="350" t="s">
        <v>11139</v>
      </c>
      <c r="H8601" s="349" t="s">
        <v>5825</v>
      </c>
      <c r="I8601" s="349" t="s">
        <v>5793</v>
      </c>
      <c r="J8601" s="351" t="s">
        <v>5825</v>
      </c>
      <c r="K8601" s="352">
        <v>1</v>
      </c>
      <c r="L8601" s="353">
        <v>3</v>
      </c>
      <c r="M8601" s="377">
        <v>10933.333333333332</v>
      </c>
      <c r="N8601" s="350">
        <v>4</v>
      </c>
      <c r="O8601" s="349">
        <v>6</v>
      </c>
      <c r="P8601" s="377">
        <v>24000</v>
      </c>
    </row>
    <row r="8602" spans="1:16" x14ac:dyDescent="0.2">
      <c r="A8602" s="348" t="s">
        <v>5780</v>
      </c>
      <c r="B8602" s="104" t="s">
        <v>423</v>
      </c>
      <c r="C8602" s="367" t="s">
        <v>99</v>
      </c>
      <c r="D8602" s="349" t="s">
        <v>5920</v>
      </c>
      <c r="E8602" s="370">
        <v>3500</v>
      </c>
      <c r="F8602" s="374" t="s">
        <v>11140</v>
      </c>
      <c r="G8602" s="350" t="s">
        <v>11141</v>
      </c>
      <c r="H8602" s="349" t="s">
        <v>5821</v>
      </c>
      <c r="I8602" s="349" t="s">
        <v>5793</v>
      </c>
      <c r="J8602" s="351" t="s">
        <v>5821</v>
      </c>
      <c r="K8602" s="352">
        <v>4</v>
      </c>
      <c r="L8602" s="353">
        <v>12</v>
      </c>
      <c r="M8602" s="377">
        <v>42000</v>
      </c>
      <c r="N8602" s="350">
        <v>4</v>
      </c>
      <c r="O8602" s="349">
        <v>6</v>
      </c>
      <c r="P8602" s="377">
        <v>21000</v>
      </c>
    </row>
    <row r="8603" spans="1:16" x14ac:dyDescent="0.2">
      <c r="A8603" s="348" t="s">
        <v>5780</v>
      </c>
      <c r="B8603" s="104" t="s">
        <v>423</v>
      </c>
      <c r="C8603" s="367" t="s">
        <v>99</v>
      </c>
      <c r="D8603" s="349" t="s">
        <v>5811</v>
      </c>
      <c r="E8603" s="370">
        <v>3000</v>
      </c>
      <c r="F8603" s="374" t="s">
        <v>11142</v>
      </c>
      <c r="G8603" s="350" t="s">
        <v>11143</v>
      </c>
      <c r="H8603" s="349" t="s">
        <v>8013</v>
      </c>
      <c r="I8603" s="349" t="s">
        <v>5793</v>
      </c>
      <c r="J8603" s="351" t="s">
        <v>8013</v>
      </c>
      <c r="K8603" s="352">
        <v>4</v>
      </c>
      <c r="L8603" s="353">
        <v>12</v>
      </c>
      <c r="M8603" s="377">
        <v>36000</v>
      </c>
      <c r="N8603" s="350">
        <v>1</v>
      </c>
      <c r="O8603" s="349">
        <v>2</v>
      </c>
      <c r="P8603" s="377">
        <v>6000</v>
      </c>
    </row>
    <row r="8604" spans="1:16" x14ac:dyDescent="0.2">
      <c r="A8604" s="348" t="s">
        <v>5780</v>
      </c>
      <c r="B8604" s="104" t="s">
        <v>423</v>
      </c>
      <c r="C8604" s="367" t="s">
        <v>99</v>
      </c>
      <c r="D8604" s="349" t="s">
        <v>5811</v>
      </c>
      <c r="E8604" s="370">
        <v>3000</v>
      </c>
      <c r="F8604" s="374" t="s">
        <v>11144</v>
      </c>
      <c r="G8604" s="350" t="s">
        <v>11145</v>
      </c>
      <c r="H8604" s="349" t="s">
        <v>8545</v>
      </c>
      <c r="I8604" s="349" t="s">
        <v>5842</v>
      </c>
      <c r="J8604" s="351" t="s">
        <v>8545</v>
      </c>
      <c r="K8604" s="352">
        <v>4</v>
      </c>
      <c r="L8604" s="353">
        <v>12</v>
      </c>
      <c r="M8604" s="377">
        <v>36000</v>
      </c>
      <c r="N8604" s="350">
        <v>4</v>
      </c>
      <c r="O8604" s="349">
        <v>6</v>
      </c>
      <c r="P8604" s="377">
        <v>18000</v>
      </c>
    </row>
    <row r="8605" spans="1:16" x14ac:dyDescent="0.2">
      <c r="A8605" s="348" t="s">
        <v>5780</v>
      </c>
      <c r="B8605" s="104" t="s">
        <v>423</v>
      </c>
      <c r="C8605" s="367" t="s">
        <v>99</v>
      </c>
      <c r="D8605" s="349" t="s">
        <v>6130</v>
      </c>
      <c r="E8605" s="370">
        <v>4000</v>
      </c>
      <c r="F8605" s="374" t="s">
        <v>11146</v>
      </c>
      <c r="G8605" s="350" t="s">
        <v>11147</v>
      </c>
      <c r="H8605" s="349" t="s">
        <v>5825</v>
      </c>
      <c r="I8605" s="349" t="s">
        <v>5793</v>
      </c>
      <c r="J8605" s="351" t="s">
        <v>5825</v>
      </c>
      <c r="K8605" s="352">
        <v>2</v>
      </c>
      <c r="L8605" s="353">
        <v>4</v>
      </c>
      <c r="M8605" s="377">
        <v>16000</v>
      </c>
      <c r="N8605" s="350">
        <v>4</v>
      </c>
      <c r="O8605" s="349">
        <v>6</v>
      </c>
      <c r="P8605" s="377">
        <v>24000</v>
      </c>
    </row>
    <row r="8606" spans="1:16" x14ac:dyDescent="0.2">
      <c r="A8606" s="348" t="s">
        <v>5780</v>
      </c>
      <c r="B8606" s="104" t="s">
        <v>423</v>
      </c>
      <c r="C8606" s="367" t="s">
        <v>99</v>
      </c>
      <c r="D8606" s="349" t="s">
        <v>4514</v>
      </c>
      <c r="E8606" s="370">
        <v>4000</v>
      </c>
      <c r="F8606" s="374" t="s">
        <v>11148</v>
      </c>
      <c r="G8606" s="350" t="s">
        <v>11149</v>
      </c>
      <c r="H8606" s="349" t="s">
        <v>4514</v>
      </c>
      <c r="I8606" s="349" t="s">
        <v>5793</v>
      </c>
      <c r="J8606" s="351" t="s">
        <v>4514</v>
      </c>
      <c r="K8606" s="352">
        <v>4</v>
      </c>
      <c r="L8606" s="353">
        <v>12</v>
      </c>
      <c r="M8606" s="377">
        <v>48000</v>
      </c>
      <c r="N8606" s="350">
        <v>4</v>
      </c>
      <c r="O8606" s="349">
        <v>6</v>
      </c>
      <c r="P8606" s="377">
        <v>24000</v>
      </c>
    </row>
    <row r="8607" spans="1:16" x14ac:dyDescent="0.2">
      <c r="A8607" s="348" t="s">
        <v>5780</v>
      </c>
      <c r="B8607" s="104" t="s">
        <v>423</v>
      </c>
      <c r="C8607" s="367" t="s">
        <v>99</v>
      </c>
      <c r="D8607" s="349" t="s">
        <v>5781</v>
      </c>
      <c r="E8607" s="370">
        <v>4500</v>
      </c>
      <c r="F8607" s="374" t="s">
        <v>11150</v>
      </c>
      <c r="G8607" s="350" t="s">
        <v>11151</v>
      </c>
      <c r="H8607" s="349" t="s">
        <v>7907</v>
      </c>
      <c r="I8607" s="349" t="s">
        <v>5785</v>
      </c>
      <c r="J8607" s="351" t="s">
        <v>7907</v>
      </c>
      <c r="K8607" s="352">
        <v>4</v>
      </c>
      <c r="L8607" s="353">
        <v>12</v>
      </c>
      <c r="M8607" s="377">
        <v>54000</v>
      </c>
      <c r="N8607" s="350">
        <v>4</v>
      </c>
      <c r="O8607" s="349">
        <v>6</v>
      </c>
      <c r="P8607" s="377">
        <v>27000</v>
      </c>
    </row>
    <row r="8608" spans="1:16" x14ac:dyDescent="0.2">
      <c r="A8608" s="348" t="s">
        <v>5780</v>
      </c>
      <c r="B8608" s="104" t="s">
        <v>423</v>
      </c>
      <c r="C8608" s="367" t="s">
        <v>99</v>
      </c>
      <c r="D8608" s="349" t="s">
        <v>5790</v>
      </c>
      <c r="E8608" s="370">
        <v>3000</v>
      </c>
      <c r="F8608" s="374" t="s">
        <v>11152</v>
      </c>
      <c r="G8608" s="350" t="s">
        <v>11153</v>
      </c>
      <c r="H8608" s="349" t="s">
        <v>6238</v>
      </c>
      <c r="I8608" s="349" t="s">
        <v>5793</v>
      </c>
      <c r="J8608" s="351" t="s">
        <v>6238</v>
      </c>
      <c r="K8608" s="352">
        <v>4</v>
      </c>
      <c r="L8608" s="353">
        <v>7</v>
      </c>
      <c r="M8608" s="377">
        <v>21000</v>
      </c>
      <c r="N8608" s="350">
        <v>0</v>
      </c>
      <c r="O8608" s="349">
        <v>0</v>
      </c>
      <c r="P8608" s="377">
        <v>0</v>
      </c>
    </row>
    <row r="8609" spans="1:16" x14ac:dyDescent="0.2">
      <c r="A8609" s="348" t="s">
        <v>5780</v>
      </c>
      <c r="B8609" s="104" t="s">
        <v>423</v>
      </c>
      <c r="C8609" s="367" t="s">
        <v>99</v>
      </c>
      <c r="D8609" s="349" t="s">
        <v>5797</v>
      </c>
      <c r="E8609" s="370">
        <v>3000</v>
      </c>
      <c r="F8609" s="374" t="s">
        <v>11152</v>
      </c>
      <c r="G8609" s="350" t="s">
        <v>11153</v>
      </c>
      <c r="H8609" s="349" t="s">
        <v>1060</v>
      </c>
      <c r="I8609" s="349" t="s">
        <v>5793</v>
      </c>
      <c r="J8609" s="351" t="s">
        <v>1060</v>
      </c>
      <c r="K8609" s="352">
        <v>2</v>
      </c>
      <c r="L8609" s="353">
        <v>5</v>
      </c>
      <c r="M8609" s="377">
        <v>14500</v>
      </c>
      <c r="N8609" s="350">
        <v>4</v>
      </c>
      <c r="O8609" s="349">
        <v>6</v>
      </c>
      <c r="P8609" s="377">
        <v>18000</v>
      </c>
    </row>
    <row r="8610" spans="1:16" x14ac:dyDescent="0.2">
      <c r="A8610" s="348" t="s">
        <v>5780</v>
      </c>
      <c r="B8610" s="104" t="s">
        <v>423</v>
      </c>
      <c r="C8610" s="367" t="s">
        <v>99</v>
      </c>
      <c r="D8610" s="349" t="s">
        <v>4514</v>
      </c>
      <c r="E8610" s="370">
        <v>3500</v>
      </c>
      <c r="F8610" s="374" t="s">
        <v>11154</v>
      </c>
      <c r="G8610" s="350" t="s">
        <v>11155</v>
      </c>
      <c r="H8610" s="349" t="s">
        <v>5972</v>
      </c>
      <c r="I8610" s="349" t="s">
        <v>5793</v>
      </c>
      <c r="J8610" s="351" t="s">
        <v>5972</v>
      </c>
      <c r="K8610" s="352">
        <v>4</v>
      </c>
      <c r="L8610" s="353">
        <v>12</v>
      </c>
      <c r="M8610" s="377">
        <v>42000</v>
      </c>
      <c r="N8610" s="350">
        <v>4</v>
      </c>
      <c r="O8610" s="349">
        <v>6</v>
      </c>
      <c r="P8610" s="377">
        <v>21000</v>
      </c>
    </row>
    <row r="8611" spans="1:16" x14ac:dyDescent="0.2">
      <c r="A8611" s="348" t="s">
        <v>5780</v>
      </c>
      <c r="B8611" s="104" t="s">
        <v>423</v>
      </c>
      <c r="C8611" s="367" t="s">
        <v>99</v>
      </c>
      <c r="D8611" s="349" t="s">
        <v>5811</v>
      </c>
      <c r="E8611" s="370">
        <v>2500</v>
      </c>
      <c r="F8611" s="374" t="s">
        <v>11156</v>
      </c>
      <c r="G8611" s="350" t="s">
        <v>11157</v>
      </c>
      <c r="H8611" s="349" t="s">
        <v>5789</v>
      </c>
      <c r="I8611" s="349" t="s">
        <v>5785</v>
      </c>
      <c r="J8611" s="351" t="s">
        <v>5789</v>
      </c>
      <c r="K8611" s="352">
        <v>2</v>
      </c>
      <c r="L8611" s="353">
        <v>4</v>
      </c>
      <c r="M8611" s="377">
        <v>10000</v>
      </c>
      <c r="N8611" s="350">
        <v>0</v>
      </c>
      <c r="O8611" s="349">
        <v>0</v>
      </c>
      <c r="P8611" s="377">
        <v>0</v>
      </c>
    </row>
    <row r="8612" spans="1:16" x14ac:dyDescent="0.2">
      <c r="A8612" s="348" t="s">
        <v>5780</v>
      </c>
      <c r="B8612" s="104" t="s">
        <v>423</v>
      </c>
      <c r="C8612" s="367" t="s">
        <v>99</v>
      </c>
      <c r="D8612" s="349" t="s">
        <v>5794</v>
      </c>
      <c r="E8612" s="370">
        <v>4000</v>
      </c>
      <c r="F8612" s="374" t="s">
        <v>11158</v>
      </c>
      <c r="G8612" s="350" t="s">
        <v>11159</v>
      </c>
      <c r="H8612" s="349" t="s">
        <v>5794</v>
      </c>
      <c r="I8612" s="349" t="s">
        <v>5793</v>
      </c>
      <c r="J8612" s="351" t="s">
        <v>5794</v>
      </c>
      <c r="K8612" s="352">
        <v>4</v>
      </c>
      <c r="L8612" s="353">
        <v>12</v>
      </c>
      <c r="M8612" s="377">
        <v>48000</v>
      </c>
      <c r="N8612" s="350">
        <v>4</v>
      </c>
      <c r="O8612" s="349">
        <v>6</v>
      </c>
      <c r="P8612" s="377">
        <v>24000</v>
      </c>
    </row>
    <row r="8613" spans="1:16" x14ac:dyDescent="0.2">
      <c r="A8613" s="348" t="s">
        <v>5780</v>
      </c>
      <c r="B8613" s="104" t="s">
        <v>423</v>
      </c>
      <c r="C8613" s="367" t="s">
        <v>99</v>
      </c>
      <c r="D8613" s="349" t="s">
        <v>5794</v>
      </c>
      <c r="E8613" s="370">
        <v>4000</v>
      </c>
      <c r="F8613" s="374" t="s">
        <v>11160</v>
      </c>
      <c r="G8613" s="350" t="s">
        <v>11161</v>
      </c>
      <c r="H8613" s="349" t="s">
        <v>5794</v>
      </c>
      <c r="I8613" s="349" t="s">
        <v>5793</v>
      </c>
      <c r="J8613" s="351" t="s">
        <v>5794</v>
      </c>
      <c r="K8613" s="352">
        <v>4</v>
      </c>
      <c r="L8613" s="353">
        <v>12</v>
      </c>
      <c r="M8613" s="377">
        <v>48000</v>
      </c>
      <c r="N8613" s="350">
        <v>4</v>
      </c>
      <c r="O8613" s="349">
        <v>6</v>
      </c>
      <c r="P8613" s="377">
        <v>24000</v>
      </c>
    </row>
    <row r="8614" spans="1:16" x14ac:dyDescent="0.2">
      <c r="A8614" s="348" t="s">
        <v>5780</v>
      </c>
      <c r="B8614" s="104" t="s">
        <v>423</v>
      </c>
      <c r="C8614" s="367" t="s">
        <v>99</v>
      </c>
      <c r="D8614" s="349" t="s">
        <v>4514</v>
      </c>
      <c r="E8614" s="370">
        <v>4000</v>
      </c>
      <c r="F8614" s="374" t="s">
        <v>11162</v>
      </c>
      <c r="G8614" s="350" t="s">
        <v>11163</v>
      </c>
      <c r="H8614" s="349" t="s">
        <v>4514</v>
      </c>
      <c r="I8614" s="349" t="s">
        <v>5793</v>
      </c>
      <c r="J8614" s="351" t="s">
        <v>4514</v>
      </c>
      <c r="K8614" s="352">
        <v>4</v>
      </c>
      <c r="L8614" s="353">
        <v>12</v>
      </c>
      <c r="M8614" s="377">
        <v>48000</v>
      </c>
      <c r="N8614" s="350">
        <v>4</v>
      </c>
      <c r="O8614" s="349">
        <v>6</v>
      </c>
      <c r="P8614" s="377">
        <v>24000</v>
      </c>
    </row>
    <row r="8615" spans="1:16" x14ac:dyDescent="0.2">
      <c r="A8615" s="348" t="s">
        <v>5780</v>
      </c>
      <c r="B8615" s="104" t="s">
        <v>423</v>
      </c>
      <c r="C8615" s="367" t="s">
        <v>99</v>
      </c>
      <c r="D8615" s="349" t="s">
        <v>5846</v>
      </c>
      <c r="E8615" s="370">
        <v>6000</v>
      </c>
      <c r="F8615" s="374" t="s">
        <v>11164</v>
      </c>
      <c r="G8615" s="350" t="s">
        <v>11165</v>
      </c>
      <c r="H8615" s="349" t="s">
        <v>8970</v>
      </c>
      <c r="I8615" s="349" t="s">
        <v>5793</v>
      </c>
      <c r="J8615" s="351" t="s">
        <v>8970</v>
      </c>
      <c r="K8615" s="352">
        <v>4</v>
      </c>
      <c r="L8615" s="353">
        <v>12</v>
      </c>
      <c r="M8615" s="377">
        <v>72000</v>
      </c>
      <c r="N8615" s="350">
        <v>4</v>
      </c>
      <c r="O8615" s="349">
        <v>6</v>
      </c>
      <c r="P8615" s="377">
        <v>36000</v>
      </c>
    </row>
    <row r="8616" spans="1:16" x14ac:dyDescent="0.2">
      <c r="A8616" s="348" t="s">
        <v>5780</v>
      </c>
      <c r="B8616" s="104" t="s">
        <v>423</v>
      </c>
      <c r="C8616" s="367" t="s">
        <v>99</v>
      </c>
      <c r="D8616" s="349" t="s">
        <v>5797</v>
      </c>
      <c r="E8616" s="370">
        <v>4000</v>
      </c>
      <c r="F8616" s="374" t="s">
        <v>11166</v>
      </c>
      <c r="G8616" s="350" t="s">
        <v>11167</v>
      </c>
      <c r="H8616" s="349" t="s">
        <v>1060</v>
      </c>
      <c r="I8616" s="349" t="s">
        <v>5793</v>
      </c>
      <c r="J8616" s="351" t="s">
        <v>1060</v>
      </c>
      <c r="K8616" s="352">
        <v>2</v>
      </c>
      <c r="L8616" s="353">
        <v>5</v>
      </c>
      <c r="M8616" s="377">
        <v>17600</v>
      </c>
      <c r="N8616" s="350">
        <v>4</v>
      </c>
      <c r="O8616" s="349">
        <v>6</v>
      </c>
      <c r="P8616" s="377">
        <v>24000</v>
      </c>
    </row>
    <row r="8617" spans="1:16" x14ac:dyDescent="0.2">
      <c r="A8617" s="348" t="s">
        <v>5780</v>
      </c>
      <c r="B8617" s="104" t="s">
        <v>423</v>
      </c>
      <c r="C8617" s="367" t="s">
        <v>99</v>
      </c>
      <c r="D8617" s="349" t="s">
        <v>5870</v>
      </c>
      <c r="E8617" s="370">
        <v>3000</v>
      </c>
      <c r="F8617" s="374" t="s">
        <v>11168</v>
      </c>
      <c r="G8617" s="350" t="s">
        <v>11169</v>
      </c>
      <c r="H8617" s="349" t="s">
        <v>4514</v>
      </c>
      <c r="I8617" s="349" t="s">
        <v>5793</v>
      </c>
      <c r="J8617" s="351" t="s">
        <v>4514</v>
      </c>
      <c r="K8617" s="352">
        <v>4</v>
      </c>
      <c r="L8617" s="353">
        <v>12</v>
      </c>
      <c r="M8617" s="377">
        <v>36000</v>
      </c>
      <c r="N8617" s="350">
        <v>4</v>
      </c>
      <c r="O8617" s="349">
        <v>6</v>
      </c>
      <c r="P8617" s="377">
        <v>18000</v>
      </c>
    </row>
    <row r="8618" spans="1:16" x14ac:dyDescent="0.2">
      <c r="A8618" s="348" t="s">
        <v>5780</v>
      </c>
      <c r="B8618" s="104" t="s">
        <v>423</v>
      </c>
      <c r="C8618" s="367" t="s">
        <v>99</v>
      </c>
      <c r="D8618" s="349" t="s">
        <v>11170</v>
      </c>
      <c r="E8618" s="370">
        <v>4000</v>
      </c>
      <c r="F8618" s="374" t="s">
        <v>11171</v>
      </c>
      <c r="G8618" s="350" t="s">
        <v>11172</v>
      </c>
      <c r="H8618" s="349" t="s">
        <v>5825</v>
      </c>
      <c r="I8618" s="349" t="s">
        <v>5793</v>
      </c>
      <c r="J8618" s="351" t="s">
        <v>5825</v>
      </c>
      <c r="K8618" s="352">
        <v>4</v>
      </c>
      <c r="L8618" s="353">
        <v>12</v>
      </c>
      <c r="M8618" s="377">
        <v>48000</v>
      </c>
      <c r="N8618" s="350">
        <v>4</v>
      </c>
      <c r="O8618" s="349">
        <v>6</v>
      </c>
      <c r="P8618" s="377">
        <v>24000</v>
      </c>
    </row>
    <row r="8619" spans="1:16" x14ac:dyDescent="0.2">
      <c r="A8619" s="348" t="s">
        <v>5780</v>
      </c>
      <c r="B8619" s="104" t="s">
        <v>423</v>
      </c>
      <c r="C8619" s="367" t="s">
        <v>99</v>
      </c>
      <c r="D8619" s="349" t="s">
        <v>6130</v>
      </c>
      <c r="E8619" s="370">
        <v>4000</v>
      </c>
      <c r="F8619" s="374" t="s">
        <v>11173</v>
      </c>
      <c r="G8619" s="350" t="s">
        <v>11174</v>
      </c>
      <c r="H8619" s="349" t="s">
        <v>8631</v>
      </c>
      <c r="I8619" s="349" t="s">
        <v>5793</v>
      </c>
      <c r="J8619" s="351" t="s">
        <v>8631</v>
      </c>
      <c r="K8619" s="352">
        <v>2</v>
      </c>
      <c r="L8619" s="353">
        <v>6</v>
      </c>
      <c r="M8619" s="377">
        <v>23066.666666666668</v>
      </c>
      <c r="N8619" s="350">
        <v>4</v>
      </c>
      <c r="O8619" s="349">
        <v>6</v>
      </c>
      <c r="P8619" s="377">
        <v>24000</v>
      </c>
    </row>
    <row r="8620" spans="1:16" x14ac:dyDescent="0.2">
      <c r="A8620" s="348" t="s">
        <v>5780</v>
      </c>
      <c r="B8620" s="104" t="s">
        <v>423</v>
      </c>
      <c r="C8620" s="367" t="s">
        <v>99</v>
      </c>
      <c r="D8620" s="349" t="s">
        <v>4514</v>
      </c>
      <c r="E8620" s="370">
        <v>4000</v>
      </c>
      <c r="F8620" s="374" t="s">
        <v>11175</v>
      </c>
      <c r="G8620" s="350" t="s">
        <v>11176</v>
      </c>
      <c r="H8620" s="349" t="s">
        <v>5972</v>
      </c>
      <c r="I8620" s="349" t="s">
        <v>5793</v>
      </c>
      <c r="J8620" s="351" t="s">
        <v>5972</v>
      </c>
      <c r="K8620" s="352">
        <v>4</v>
      </c>
      <c r="L8620" s="353">
        <v>12</v>
      </c>
      <c r="M8620" s="377">
        <v>48000</v>
      </c>
      <c r="N8620" s="350">
        <v>4</v>
      </c>
      <c r="O8620" s="349">
        <v>6</v>
      </c>
      <c r="P8620" s="377">
        <v>24000</v>
      </c>
    </row>
    <row r="8621" spans="1:16" x14ac:dyDescent="0.2">
      <c r="A8621" s="348" t="s">
        <v>5780</v>
      </c>
      <c r="B8621" s="104" t="s">
        <v>423</v>
      </c>
      <c r="C8621" s="367" t="s">
        <v>99</v>
      </c>
      <c r="D8621" s="349" t="s">
        <v>6538</v>
      </c>
      <c r="E8621" s="370">
        <v>4000</v>
      </c>
      <c r="F8621" s="374" t="s">
        <v>11177</v>
      </c>
      <c r="G8621" s="350" t="s">
        <v>11178</v>
      </c>
      <c r="H8621" s="349" t="s">
        <v>11179</v>
      </c>
      <c r="I8621" s="349" t="s">
        <v>5793</v>
      </c>
      <c r="J8621" s="351" t="s">
        <v>11179</v>
      </c>
      <c r="K8621" s="352">
        <v>4</v>
      </c>
      <c r="L8621" s="353">
        <v>12</v>
      </c>
      <c r="M8621" s="377">
        <v>48000</v>
      </c>
      <c r="N8621" s="350">
        <v>4</v>
      </c>
      <c r="O8621" s="349">
        <v>6</v>
      </c>
      <c r="P8621" s="377">
        <v>24000</v>
      </c>
    </row>
    <row r="8622" spans="1:16" x14ac:dyDescent="0.2">
      <c r="A8622" s="348" t="s">
        <v>5780</v>
      </c>
      <c r="B8622" s="104" t="s">
        <v>423</v>
      </c>
      <c r="C8622" s="367" t="s">
        <v>99</v>
      </c>
      <c r="D8622" s="349" t="s">
        <v>6974</v>
      </c>
      <c r="E8622" s="370">
        <v>5000</v>
      </c>
      <c r="F8622" s="374" t="s">
        <v>11180</v>
      </c>
      <c r="G8622" s="350" t="s">
        <v>11181</v>
      </c>
      <c r="H8622" s="349" t="s">
        <v>1026</v>
      </c>
      <c r="I8622" s="349" t="s">
        <v>5793</v>
      </c>
      <c r="J8622" s="351" t="s">
        <v>1026</v>
      </c>
      <c r="K8622" s="352">
        <v>4</v>
      </c>
      <c r="L8622" s="353">
        <v>12</v>
      </c>
      <c r="M8622" s="377">
        <v>60000</v>
      </c>
      <c r="N8622" s="350">
        <v>4</v>
      </c>
      <c r="O8622" s="349">
        <v>6</v>
      </c>
      <c r="P8622" s="377">
        <v>30000</v>
      </c>
    </row>
    <row r="8623" spans="1:16" x14ac:dyDescent="0.2">
      <c r="A8623" s="348" t="s">
        <v>5780</v>
      </c>
      <c r="B8623" s="104" t="s">
        <v>423</v>
      </c>
      <c r="C8623" s="367" t="s">
        <v>99</v>
      </c>
      <c r="D8623" s="349" t="s">
        <v>4514</v>
      </c>
      <c r="E8623" s="370">
        <v>4000</v>
      </c>
      <c r="F8623" s="374" t="s">
        <v>11182</v>
      </c>
      <c r="G8623" s="350" t="s">
        <v>11183</v>
      </c>
      <c r="H8623" s="349" t="s">
        <v>5849</v>
      </c>
      <c r="I8623" s="349" t="s">
        <v>5793</v>
      </c>
      <c r="J8623" s="351" t="s">
        <v>5849</v>
      </c>
      <c r="K8623" s="352">
        <v>4</v>
      </c>
      <c r="L8623" s="353">
        <v>12</v>
      </c>
      <c r="M8623" s="377">
        <v>48000</v>
      </c>
      <c r="N8623" s="350">
        <v>4</v>
      </c>
      <c r="O8623" s="349">
        <v>6</v>
      </c>
      <c r="P8623" s="377">
        <v>24000</v>
      </c>
    </row>
    <row r="8624" spans="1:16" x14ac:dyDescent="0.2">
      <c r="A8624" s="348" t="s">
        <v>5780</v>
      </c>
      <c r="B8624" s="104" t="s">
        <v>423</v>
      </c>
      <c r="C8624" s="367" t="s">
        <v>99</v>
      </c>
      <c r="D8624" s="349" t="s">
        <v>1026</v>
      </c>
      <c r="E8624" s="370">
        <v>3000</v>
      </c>
      <c r="F8624" s="374" t="s">
        <v>11184</v>
      </c>
      <c r="G8624" s="350" t="s">
        <v>11185</v>
      </c>
      <c r="H8624" s="349" t="s">
        <v>1026</v>
      </c>
      <c r="I8624" s="349" t="s">
        <v>5793</v>
      </c>
      <c r="J8624" s="351" t="s">
        <v>1026</v>
      </c>
      <c r="K8624" s="352">
        <v>1</v>
      </c>
      <c r="L8624" s="353">
        <v>3</v>
      </c>
      <c r="M8624" s="377">
        <v>6300</v>
      </c>
      <c r="N8624" s="350">
        <v>4</v>
      </c>
      <c r="O8624" s="349">
        <v>6</v>
      </c>
      <c r="P8624" s="377">
        <v>18000</v>
      </c>
    </row>
    <row r="8625" spans="1:16" x14ac:dyDescent="0.2">
      <c r="A8625" s="348" t="s">
        <v>5780</v>
      </c>
      <c r="B8625" s="104" t="s">
        <v>423</v>
      </c>
      <c r="C8625" s="367" t="s">
        <v>99</v>
      </c>
      <c r="D8625" s="349" t="s">
        <v>5863</v>
      </c>
      <c r="E8625" s="370">
        <v>3000</v>
      </c>
      <c r="F8625" s="374" t="s">
        <v>11186</v>
      </c>
      <c r="G8625" s="350" t="s">
        <v>11187</v>
      </c>
      <c r="H8625" s="349" t="s">
        <v>1060</v>
      </c>
      <c r="I8625" s="349" t="s">
        <v>1028</v>
      </c>
      <c r="J8625" s="351" t="s">
        <v>1060</v>
      </c>
      <c r="K8625" s="352">
        <v>4</v>
      </c>
      <c r="L8625" s="353">
        <v>12</v>
      </c>
      <c r="M8625" s="377">
        <v>36000</v>
      </c>
      <c r="N8625" s="350">
        <v>4</v>
      </c>
      <c r="O8625" s="349">
        <v>6</v>
      </c>
      <c r="P8625" s="377">
        <v>18000</v>
      </c>
    </row>
    <row r="8626" spans="1:16" x14ac:dyDescent="0.2">
      <c r="A8626" s="348" t="s">
        <v>5780</v>
      </c>
      <c r="B8626" s="104" t="s">
        <v>423</v>
      </c>
      <c r="C8626" s="367" t="s">
        <v>99</v>
      </c>
      <c r="D8626" s="349" t="s">
        <v>5829</v>
      </c>
      <c r="E8626" s="370">
        <v>4000</v>
      </c>
      <c r="F8626" s="374" t="s">
        <v>11188</v>
      </c>
      <c r="G8626" s="350" t="s">
        <v>11189</v>
      </c>
      <c r="H8626" s="349" t="s">
        <v>6016</v>
      </c>
      <c r="I8626" s="349" t="s">
        <v>5793</v>
      </c>
      <c r="J8626" s="351" t="s">
        <v>6016</v>
      </c>
      <c r="K8626" s="352">
        <v>2</v>
      </c>
      <c r="L8626" s="353">
        <v>4</v>
      </c>
      <c r="M8626" s="377">
        <v>16000</v>
      </c>
      <c r="N8626" s="350">
        <v>4</v>
      </c>
      <c r="O8626" s="349">
        <v>6</v>
      </c>
      <c r="P8626" s="377">
        <v>24000</v>
      </c>
    </row>
    <row r="8627" spans="1:16" x14ac:dyDescent="0.2">
      <c r="A8627" s="348" t="s">
        <v>5780</v>
      </c>
      <c r="B8627" s="104" t="s">
        <v>423</v>
      </c>
      <c r="C8627" s="367" t="s">
        <v>99</v>
      </c>
      <c r="D8627" s="349" t="s">
        <v>7947</v>
      </c>
      <c r="E8627" s="370">
        <v>1500</v>
      </c>
      <c r="F8627" s="374" t="s">
        <v>11190</v>
      </c>
      <c r="G8627" s="350" t="s">
        <v>11191</v>
      </c>
      <c r="H8627" s="349" t="s">
        <v>5825</v>
      </c>
      <c r="I8627" s="349" t="s">
        <v>5793</v>
      </c>
      <c r="J8627" s="351" t="s">
        <v>5825</v>
      </c>
      <c r="K8627" s="352">
        <v>4</v>
      </c>
      <c r="L8627" s="353">
        <v>7</v>
      </c>
      <c r="M8627" s="377">
        <v>10500</v>
      </c>
      <c r="N8627" s="350">
        <v>0</v>
      </c>
      <c r="O8627" s="349">
        <v>0</v>
      </c>
      <c r="P8627" s="377">
        <v>0</v>
      </c>
    </row>
    <row r="8628" spans="1:16" x14ac:dyDescent="0.2">
      <c r="A8628" s="348" t="s">
        <v>5780</v>
      </c>
      <c r="B8628" s="104" t="s">
        <v>423</v>
      </c>
      <c r="C8628" s="367" t="s">
        <v>99</v>
      </c>
      <c r="D8628" s="349" t="s">
        <v>5849</v>
      </c>
      <c r="E8628" s="370">
        <v>4000</v>
      </c>
      <c r="F8628" s="374" t="s">
        <v>11190</v>
      </c>
      <c r="G8628" s="350" t="s">
        <v>11191</v>
      </c>
      <c r="H8628" s="349" t="s">
        <v>5825</v>
      </c>
      <c r="I8628" s="349" t="s">
        <v>5793</v>
      </c>
      <c r="J8628" s="351" t="s">
        <v>5825</v>
      </c>
      <c r="K8628" s="352">
        <v>2</v>
      </c>
      <c r="L8628" s="353">
        <v>5</v>
      </c>
      <c r="M8628" s="377">
        <v>19466.666666666668</v>
      </c>
      <c r="N8628" s="350">
        <v>4</v>
      </c>
      <c r="O8628" s="349">
        <v>6</v>
      </c>
      <c r="P8628" s="377">
        <v>24000</v>
      </c>
    </row>
    <row r="8629" spans="1:16" x14ac:dyDescent="0.2">
      <c r="A8629" s="348" t="s">
        <v>5780</v>
      </c>
      <c r="B8629" s="104" t="s">
        <v>423</v>
      </c>
      <c r="C8629" s="367" t="s">
        <v>99</v>
      </c>
      <c r="D8629" s="349" t="s">
        <v>5849</v>
      </c>
      <c r="E8629" s="370">
        <v>4000</v>
      </c>
      <c r="F8629" s="374" t="s">
        <v>11192</v>
      </c>
      <c r="G8629" s="350" t="s">
        <v>11193</v>
      </c>
      <c r="H8629" s="349" t="s">
        <v>5825</v>
      </c>
      <c r="I8629" s="349" t="s">
        <v>5793</v>
      </c>
      <c r="J8629" s="351" t="s">
        <v>5825</v>
      </c>
      <c r="K8629" s="352">
        <v>2</v>
      </c>
      <c r="L8629" s="353">
        <v>5</v>
      </c>
      <c r="M8629" s="377">
        <v>17200</v>
      </c>
      <c r="N8629" s="350">
        <v>4</v>
      </c>
      <c r="O8629" s="349">
        <v>6</v>
      </c>
      <c r="P8629" s="377">
        <v>24000</v>
      </c>
    </row>
    <row r="8630" spans="1:16" x14ac:dyDescent="0.2">
      <c r="A8630" s="348" t="s">
        <v>5780</v>
      </c>
      <c r="B8630" s="104" t="s">
        <v>423</v>
      </c>
      <c r="C8630" s="367" t="s">
        <v>99</v>
      </c>
      <c r="D8630" s="349" t="s">
        <v>5849</v>
      </c>
      <c r="E8630" s="370">
        <v>4000</v>
      </c>
      <c r="F8630" s="374" t="s">
        <v>11192</v>
      </c>
      <c r="G8630" s="350" t="s">
        <v>11193</v>
      </c>
      <c r="H8630" s="349" t="s">
        <v>5825</v>
      </c>
      <c r="I8630" s="349" t="s">
        <v>5793</v>
      </c>
      <c r="J8630" s="351" t="s">
        <v>5825</v>
      </c>
      <c r="K8630" s="352">
        <v>1</v>
      </c>
      <c r="L8630" s="353">
        <v>2</v>
      </c>
      <c r="M8630" s="377">
        <v>4666.666666666667</v>
      </c>
      <c r="N8630" s="350">
        <v>4</v>
      </c>
      <c r="O8630" s="349">
        <v>6</v>
      </c>
      <c r="P8630" s="377">
        <v>24000</v>
      </c>
    </row>
    <row r="8631" spans="1:16" x14ac:dyDescent="0.2">
      <c r="A8631" s="348" t="s">
        <v>5780</v>
      </c>
      <c r="B8631" s="104" t="s">
        <v>423</v>
      </c>
      <c r="C8631" s="367" t="s">
        <v>99</v>
      </c>
      <c r="D8631" s="349" t="s">
        <v>5817</v>
      </c>
      <c r="E8631" s="370">
        <v>4000</v>
      </c>
      <c r="F8631" s="374" t="s">
        <v>11194</v>
      </c>
      <c r="G8631" s="350" t="s">
        <v>11195</v>
      </c>
      <c r="H8631" s="349" t="s">
        <v>5875</v>
      </c>
      <c r="I8631" s="349" t="s">
        <v>5793</v>
      </c>
      <c r="J8631" s="351" t="s">
        <v>5875</v>
      </c>
      <c r="K8631" s="352">
        <v>3</v>
      </c>
      <c r="L8631" s="353">
        <v>7</v>
      </c>
      <c r="M8631" s="377">
        <v>28000</v>
      </c>
      <c r="N8631" s="350">
        <v>0</v>
      </c>
      <c r="O8631" s="349">
        <v>0</v>
      </c>
      <c r="P8631" s="377">
        <v>0</v>
      </c>
    </row>
    <row r="8632" spans="1:16" x14ac:dyDescent="0.2">
      <c r="A8632" s="348" t="s">
        <v>5780</v>
      </c>
      <c r="B8632" s="104" t="s">
        <v>423</v>
      </c>
      <c r="C8632" s="367" t="s">
        <v>99</v>
      </c>
      <c r="D8632" s="349" t="s">
        <v>10817</v>
      </c>
      <c r="E8632" s="370">
        <v>4000</v>
      </c>
      <c r="F8632" s="374" t="s">
        <v>11196</v>
      </c>
      <c r="G8632" s="350" t="s">
        <v>11197</v>
      </c>
      <c r="H8632" s="349" t="s">
        <v>1026</v>
      </c>
      <c r="I8632" s="349" t="s">
        <v>5793</v>
      </c>
      <c r="J8632" s="351" t="s">
        <v>1026</v>
      </c>
      <c r="K8632" s="352">
        <v>4</v>
      </c>
      <c r="L8632" s="353">
        <v>12</v>
      </c>
      <c r="M8632" s="377">
        <v>48000</v>
      </c>
      <c r="N8632" s="350">
        <v>1</v>
      </c>
      <c r="O8632" s="349">
        <v>3</v>
      </c>
      <c r="P8632" s="377">
        <v>8400</v>
      </c>
    </row>
    <row r="8633" spans="1:16" x14ac:dyDescent="0.2">
      <c r="A8633" s="348" t="s">
        <v>5780</v>
      </c>
      <c r="B8633" s="104" t="s">
        <v>423</v>
      </c>
      <c r="C8633" s="367" t="s">
        <v>99</v>
      </c>
      <c r="D8633" s="349" t="s">
        <v>4514</v>
      </c>
      <c r="E8633" s="370">
        <v>4000</v>
      </c>
      <c r="F8633" s="374" t="s">
        <v>11198</v>
      </c>
      <c r="G8633" s="350" t="s">
        <v>11199</v>
      </c>
      <c r="H8633" s="349" t="s">
        <v>5972</v>
      </c>
      <c r="I8633" s="349" t="s">
        <v>5793</v>
      </c>
      <c r="J8633" s="351" t="s">
        <v>5972</v>
      </c>
      <c r="K8633" s="352">
        <v>4</v>
      </c>
      <c r="L8633" s="353">
        <v>12</v>
      </c>
      <c r="M8633" s="377">
        <v>48000</v>
      </c>
      <c r="N8633" s="350">
        <v>4</v>
      </c>
      <c r="O8633" s="349">
        <v>6</v>
      </c>
      <c r="P8633" s="377">
        <v>24000</v>
      </c>
    </row>
    <row r="8634" spans="1:16" x14ac:dyDescent="0.2">
      <c r="A8634" s="348" t="s">
        <v>5780</v>
      </c>
      <c r="B8634" s="104" t="s">
        <v>423</v>
      </c>
      <c r="C8634" s="367" t="s">
        <v>99</v>
      </c>
      <c r="D8634" s="349" t="s">
        <v>5941</v>
      </c>
      <c r="E8634" s="370">
        <v>4000</v>
      </c>
      <c r="F8634" s="374" t="s">
        <v>11200</v>
      </c>
      <c r="G8634" s="350" t="s">
        <v>11201</v>
      </c>
      <c r="H8634" s="349" t="s">
        <v>1060</v>
      </c>
      <c r="I8634" s="349" t="s">
        <v>5793</v>
      </c>
      <c r="J8634" s="351" t="s">
        <v>1060</v>
      </c>
      <c r="K8634" s="352">
        <v>2</v>
      </c>
      <c r="L8634" s="353">
        <v>5</v>
      </c>
      <c r="M8634" s="377">
        <v>17600</v>
      </c>
      <c r="N8634" s="350">
        <v>4</v>
      </c>
      <c r="O8634" s="349">
        <v>6</v>
      </c>
      <c r="P8634" s="377">
        <v>24000</v>
      </c>
    </row>
    <row r="8635" spans="1:16" x14ac:dyDescent="0.2">
      <c r="A8635" s="348" t="s">
        <v>5780</v>
      </c>
      <c r="B8635" s="104" t="s">
        <v>423</v>
      </c>
      <c r="C8635" s="367" t="s">
        <v>99</v>
      </c>
      <c r="D8635" s="349" t="s">
        <v>5808</v>
      </c>
      <c r="E8635" s="370">
        <v>4000</v>
      </c>
      <c r="F8635" s="374" t="s">
        <v>11202</v>
      </c>
      <c r="G8635" s="350" t="s">
        <v>11203</v>
      </c>
      <c r="H8635" s="349" t="s">
        <v>1060</v>
      </c>
      <c r="I8635" s="349" t="s">
        <v>5793</v>
      </c>
      <c r="J8635" s="351" t="s">
        <v>1060</v>
      </c>
      <c r="K8635" s="352">
        <v>2</v>
      </c>
      <c r="L8635" s="353">
        <v>6</v>
      </c>
      <c r="M8635" s="377">
        <v>24000</v>
      </c>
      <c r="N8635" s="350">
        <v>4</v>
      </c>
      <c r="O8635" s="349">
        <v>6</v>
      </c>
      <c r="P8635" s="377">
        <v>24000</v>
      </c>
    </row>
    <row r="8636" spans="1:16" x14ac:dyDescent="0.2">
      <c r="A8636" s="348" t="s">
        <v>5780</v>
      </c>
      <c r="B8636" s="104" t="s">
        <v>423</v>
      </c>
      <c r="C8636" s="367" t="s">
        <v>99</v>
      </c>
      <c r="D8636" s="349" t="s">
        <v>5835</v>
      </c>
      <c r="E8636" s="370">
        <v>5000</v>
      </c>
      <c r="F8636" s="374" t="s">
        <v>11204</v>
      </c>
      <c r="G8636" s="350" t="s">
        <v>11205</v>
      </c>
      <c r="H8636" s="349" t="s">
        <v>1026</v>
      </c>
      <c r="I8636" s="349" t="s">
        <v>5793</v>
      </c>
      <c r="J8636" s="351" t="s">
        <v>1026</v>
      </c>
      <c r="K8636" s="352">
        <v>2</v>
      </c>
      <c r="L8636" s="353">
        <v>5</v>
      </c>
      <c r="M8636" s="377">
        <v>22000</v>
      </c>
      <c r="N8636" s="350">
        <v>4</v>
      </c>
      <c r="O8636" s="349">
        <v>6</v>
      </c>
      <c r="P8636" s="377">
        <v>30000</v>
      </c>
    </row>
    <row r="8637" spans="1:16" x14ac:dyDescent="0.2">
      <c r="A8637" s="348" t="s">
        <v>5780</v>
      </c>
      <c r="B8637" s="104" t="s">
        <v>423</v>
      </c>
      <c r="C8637" s="367" t="s">
        <v>99</v>
      </c>
      <c r="D8637" s="349" t="s">
        <v>5794</v>
      </c>
      <c r="E8637" s="370">
        <v>5000</v>
      </c>
      <c r="F8637" s="374" t="s">
        <v>11206</v>
      </c>
      <c r="G8637" s="350" t="s">
        <v>11207</v>
      </c>
      <c r="H8637" s="349" t="s">
        <v>1026</v>
      </c>
      <c r="I8637" s="349" t="s">
        <v>1028</v>
      </c>
      <c r="J8637" s="351" t="s">
        <v>1026</v>
      </c>
      <c r="K8637" s="352">
        <v>4</v>
      </c>
      <c r="L8637" s="353">
        <v>12</v>
      </c>
      <c r="M8637" s="377">
        <v>60000</v>
      </c>
      <c r="N8637" s="350">
        <v>4</v>
      </c>
      <c r="O8637" s="349">
        <v>6</v>
      </c>
      <c r="P8637" s="377">
        <v>30000</v>
      </c>
    </row>
    <row r="8638" spans="1:16" x14ac:dyDescent="0.2">
      <c r="A8638" s="348" t="s">
        <v>5780</v>
      </c>
      <c r="B8638" s="104" t="s">
        <v>423</v>
      </c>
      <c r="C8638" s="367" t="s">
        <v>99</v>
      </c>
      <c r="D8638" s="349" t="s">
        <v>5794</v>
      </c>
      <c r="E8638" s="370">
        <v>3000</v>
      </c>
      <c r="F8638" s="374" t="s">
        <v>11208</v>
      </c>
      <c r="G8638" s="350" t="s">
        <v>11209</v>
      </c>
      <c r="H8638" s="349" t="s">
        <v>5826</v>
      </c>
      <c r="I8638" s="349" t="s">
        <v>5793</v>
      </c>
      <c r="J8638" s="351" t="s">
        <v>5826</v>
      </c>
      <c r="K8638" s="352">
        <v>4</v>
      </c>
      <c r="L8638" s="353">
        <v>12</v>
      </c>
      <c r="M8638" s="377">
        <v>36000</v>
      </c>
      <c r="N8638" s="350">
        <v>4</v>
      </c>
      <c r="O8638" s="349">
        <v>6</v>
      </c>
      <c r="P8638" s="377">
        <v>18000</v>
      </c>
    </row>
    <row r="8639" spans="1:16" x14ac:dyDescent="0.2">
      <c r="A8639" s="348" t="s">
        <v>5780</v>
      </c>
      <c r="B8639" s="104" t="s">
        <v>423</v>
      </c>
      <c r="C8639" s="367" t="s">
        <v>99</v>
      </c>
      <c r="D8639" s="349" t="s">
        <v>10817</v>
      </c>
      <c r="E8639" s="370">
        <v>3000</v>
      </c>
      <c r="F8639" s="374" t="s">
        <v>11210</v>
      </c>
      <c r="G8639" s="350" t="s">
        <v>11211</v>
      </c>
      <c r="H8639" s="349" t="s">
        <v>1026</v>
      </c>
      <c r="I8639" s="349" t="s">
        <v>5793</v>
      </c>
      <c r="J8639" s="351" t="s">
        <v>1026</v>
      </c>
      <c r="K8639" s="352">
        <v>1</v>
      </c>
      <c r="L8639" s="353">
        <v>1</v>
      </c>
      <c r="M8639" s="377">
        <v>3000</v>
      </c>
      <c r="N8639" s="350">
        <v>0</v>
      </c>
      <c r="O8639" s="349">
        <v>0</v>
      </c>
      <c r="P8639" s="377">
        <v>0</v>
      </c>
    </row>
    <row r="8640" spans="1:16" x14ac:dyDescent="0.2">
      <c r="A8640" s="348" t="s">
        <v>5780</v>
      </c>
      <c r="B8640" s="104" t="s">
        <v>423</v>
      </c>
      <c r="C8640" s="367" t="s">
        <v>99</v>
      </c>
      <c r="D8640" s="349" t="s">
        <v>5863</v>
      </c>
      <c r="E8640" s="370">
        <v>3000</v>
      </c>
      <c r="F8640" s="374" t="s">
        <v>11212</v>
      </c>
      <c r="G8640" s="350" t="s">
        <v>11213</v>
      </c>
      <c r="H8640" s="349" t="s">
        <v>5875</v>
      </c>
      <c r="I8640" s="349" t="s">
        <v>1028</v>
      </c>
      <c r="J8640" s="351" t="s">
        <v>5875</v>
      </c>
      <c r="K8640" s="352">
        <v>4</v>
      </c>
      <c r="L8640" s="353">
        <v>12</v>
      </c>
      <c r="M8640" s="377">
        <v>36000</v>
      </c>
      <c r="N8640" s="350">
        <v>4</v>
      </c>
      <c r="O8640" s="349">
        <v>6</v>
      </c>
      <c r="P8640" s="377">
        <v>18000</v>
      </c>
    </row>
    <row r="8641" spans="1:16" x14ac:dyDescent="0.2">
      <c r="A8641" s="348" t="s">
        <v>5780</v>
      </c>
      <c r="B8641" s="104" t="s">
        <v>423</v>
      </c>
      <c r="C8641" s="367" t="s">
        <v>99</v>
      </c>
      <c r="D8641" s="349" t="s">
        <v>5817</v>
      </c>
      <c r="E8641" s="370">
        <v>2000</v>
      </c>
      <c r="F8641" s="374" t="s">
        <v>11214</v>
      </c>
      <c r="G8641" s="350" t="s">
        <v>11215</v>
      </c>
      <c r="H8641" s="349" t="s">
        <v>1026</v>
      </c>
      <c r="I8641" s="349" t="s">
        <v>5793</v>
      </c>
      <c r="J8641" s="351" t="s">
        <v>1026</v>
      </c>
      <c r="K8641" s="352">
        <v>4</v>
      </c>
      <c r="L8641" s="353">
        <v>12</v>
      </c>
      <c r="M8641" s="377">
        <v>24000</v>
      </c>
      <c r="N8641" s="350">
        <v>4</v>
      </c>
      <c r="O8641" s="349">
        <v>6</v>
      </c>
      <c r="P8641" s="377">
        <v>12000</v>
      </c>
    </row>
    <row r="8642" spans="1:16" x14ac:dyDescent="0.2">
      <c r="A8642" s="348" t="s">
        <v>5780</v>
      </c>
      <c r="B8642" s="104" t="s">
        <v>423</v>
      </c>
      <c r="C8642" s="367" t="s">
        <v>99</v>
      </c>
      <c r="D8642" s="349" t="s">
        <v>6357</v>
      </c>
      <c r="E8642" s="370">
        <v>4000</v>
      </c>
      <c r="F8642" s="374" t="s">
        <v>11216</v>
      </c>
      <c r="G8642" s="350" t="s">
        <v>11217</v>
      </c>
      <c r="H8642" s="349" t="s">
        <v>5825</v>
      </c>
      <c r="I8642" s="349" t="s">
        <v>5793</v>
      </c>
      <c r="J8642" s="351" t="s">
        <v>5825</v>
      </c>
      <c r="K8642" s="352">
        <v>1</v>
      </c>
      <c r="L8642" s="353">
        <v>3</v>
      </c>
      <c r="M8642" s="377">
        <v>12000</v>
      </c>
      <c r="N8642" s="350">
        <v>0</v>
      </c>
      <c r="O8642" s="349">
        <v>0</v>
      </c>
      <c r="P8642" s="377">
        <v>0</v>
      </c>
    </row>
    <row r="8643" spans="1:16" x14ac:dyDescent="0.2">
      <c r="A8643" s="348" t="s">
        <v>5780</v>
      </c>
      <c r="B8643" s="104" t="s">
        <v>423</v>
      </c>
      <c r="C8643" s="367" t="s">
        <v>99</v>
      </c>
      <c r="D8643" s="349" t="s">
        <v>5811</v>
      </c>
      <c r="E8643" s="370">
        <v>3000</v>
      </c>
      <c r="F8643" s="374" t="s">
        <v>11218</v>
      </c>
      <c r="G8643" s="350" t="s">
        <v>11219</v>
      </c>
      <c r="H8643" s="349" t="s">
        <v>1026</v>
      </c>
      <c r="I8643" s="349" t="s">
        <v>5793</v>
      </c>
      <c r="J8643" s="351" t="s">
        <v>1026</v>
      </c>
      <c r="K8643" s="352">
        <v>4</v>
      </c>
      <c r="L8643" s="353">
        <v>12</v>
      </c>
      <c r="M8643" s="377">
        <v>36000</v>
      </c>
      <c r="N8643" s="350">
        <v>4</v>
      </c>
      <c r="O8643" s="349">
        <v>6</v>
      </c>
      <c r="P8643" s="377">
        <v>18000</v>
      </c>
    </row>
    <row r="8644" spans="1:16" x14ac:dyDescent="0.2">
      <c r="A8644" s="348" t="s">
        <v>5780</v>
      </c>
      <c r="B8644" s="104" t="s">
        <v>423</v>
      </c>
      <c r="C8644" s="367" t="s">
        <v>99</v>
      </c>
      <c r="D8644" s="349" t="s">
        <v>7227</v>
      </c>
      <c r="E8644" s="370">
        <v>3000</v>
      </c>
      <c r="F8644" s="374" t="s">
        <v>11220</v>
      </c>
      <c r="G8644" s="350" t="s">
        <v>11221</v>
      </c>
      <c r="H8644" s="349" t="s">
        <v>1026</v>
      </c>
      <c r="I8644" s="349" t="s">
        <v>5793</v>
      </c>
      <c r="J8644" s="351" t="s">
        <v>1026</v>
      </c>
      <c r="K8644" s="352">
        <v>4</v>
      </c>
      <c r="L8644" s="353">
        <v>12</v>
      </c>
      <c r="M8644" s="377">
        <v>36000</v>
      </c>
      <c r="N8644" s="350">
        <v>4</v>
      </c>
      <c r="O8644" s="349">
        <v>6</v>
      </c>
      <c r="P8644" s="377">
        <v>18000</v>
      </c>
    </row>
    <row r="8645" spans="1:16" x14ac:dyDescent="0.2">
      <c r="A8645" s="348" t="s">
        <v>5780</v>
      </c>
      <c r="B8645" s="104" t="s">
        <v>423</v>
      </c>
      <c r="C8645" s="367" t="s">
        <v>99</v>
      </c>
      <c r="D8645" s="349" t="s">
        <v>5826</v>
      </c>
      <c r="E8645" s="370">
        <v>4000</v>
      </c>
      <c r="F8645" s="374" t="s">
        <v>11222</v>
      </c>
      <c r="G8645" s="350" t="s">
        <v>11223</v>
      </c>
      <c r="H8645" s="349" t="s">
        <v>1026</v>
      </c>
      <c r="I8645" s="349" t="s">
        <v>5793</v>
      </c>
      <c r="J8645" s="351" t="s">
        <v>1026</v>
      </c>
      <c r="K8645" s="352">
        <v>2</v>
      </c>
      <c r="L8645" s="353">
        <v>6</v>
      </c>
      <c r="M8645" s="377">
        <v>21200</v>
      </c>
      <c r="N8645" s="350">
        <v>4</v>
      </c>
      <c r="O8645" s="349">
        <v>6</v>
      </c>
      <c r="P8645" s="377">
        <v>24000</v>
      </c>
    </row>
    <row r="8646" spans="1:16" x14ac:dyDescent="0.2">
      <c r="A8646" s="348" t="s">
        <v>5780</v>
      </c>
      <c r="B8646" s="104" t="s">
        <v>423</v>
      </c>
      <c r="C8646" s="367" t="s">
        <v>99</v>
      </c>
      <c r="D8646" s="349" t="s">
        <v>5794</v>
      </c>
      <c r="E8646" s="370">
        <v>4000</v>
      </c>
      <c r="F8646" s="374" t="s">
        <v>11224</v>
      </c>
      <c r="G8646" s="350" t="s">
        <v>11225</v>
      </c>
      <c r="H8646" s="349" t="s">
        <v>1026</v>
      </c>
      <c r="I8646" s="349" t="s">
        <v>1028</v>
      </c>
      <c r="J8646" s="351" t="s">
        <v>1026</v>
      </c>
      <c r="K8646" s="352">
        <v>4</v>
      </c>
      <c r="L8646" s="353">
        <v>12</v>
      </c>
      <c r="M8646" s="377">
        <v>48000</v>
      </c>
      <c r="N8646" s="350">
        <v>4</v>
      </c>
      <c r="O8646" s="349">
        <v>6</v>
      </c>
      <c r="P8646" s="377">
        <v>24000</v>
      </c>
    </row>
    <row r="8647" spans="1:16" x14ac:dyDescent="0.2">
      <c r="A8647" s="348" t="s">
        <v>5780</v>
      </c>
      <c r="B8647" s="104" t="s">
        <v>423</v>
      </c>
      <c r="C8647" s="367" t="s">
        <v>99</v>
      </c>
      <c r="D8647" s="349" t="s">
        <v>5786</v>
      </c>
      <c r="E8647" s="370">
        <v>1500</v>
      </c>
      <c r="F8647" s="374" t="s">
        <v>11226</v>
      </c>
      <c r="G8647" s="350" t="s">
        <v>11227</v>
      </c>
      <c r="H8647" s="349" t="s">
        <v>1049</v>
      </c>
      <c r="I8647" s="349" t="s">
        <v>5814</v>
      </c>
      <c r="J8647" s="351" t="s">
        <v>1049</v>
      </c>
      <c r="K8647" s="352">
        <v>4</v>
      </c>
      <c r="L8647" s="353">
        <v>12</v>
      </c>
      <c r="M8647" s="377">
        <v>18000</v>
      </c>
      <c r="N8647" s="350">
        <v>4</v>
      </c>
      <c r="O8647" s="349">
        <v>6</v>
      </c>
      <c r="P8647" s="377">
        <v>9000</v>
      </c>
    </row>
    <row r="8648" spans="1:16" x14ac:dyDescent="0.2">
      <c r="A8648" s="348" t="s">
        <v>5780</v>
      </c>
      <c r="B8648" s="104" t="s">
        <v>423</v>
      </c>
      <c r="C8648" s="367" t="s">
        <v>99</v>
      </c>
      <c r="D8648" s="349" t="s">
        <v>5797</v>
      </c>
      <c r="E8648" s="370">
        <v>4000</v>
      </c>
      <c r="F8648" s="374" t="s">
        <v>11228</v>
      </c>
      <c r="G8648" s="350" t="s">
        <v>11229</v>
      </c>
      <c r="H8648" s="349" t="s">
        <v>1060</v>
      </c>
      <c r="I8648" s="349" t="s">
        <v>5793</v>
      </c>
      <c r="J8648" s="351" t="s">
        <v>1060</v>
      </c>
      <c r="K8648" s="352">
        <v>2</v>
      </c>
      <c r="L8648" s="353">
        <v>4</v>
      </c>
      <c r="M8648" s="377">
        <v>16000</v>
      </c>
      <c r="N8648" s="350">
        <v>1</v>
      </c>
      <c r="O8648" s="349">
        <v>1</v>
      </c>
      <c r="P8648" s="377">
        <v>2533.3333333333335</v>
      </c>
    </row>
    <row r="8649" spans="1:16" x14ac:dyDescent="0.2">
      <c r="A8649" s="348" t="s">
        <v>5780</v>
      </c>
      <c r="B8649" s="104" t="s">
        <v>423</v>
      </c>
      <c r="C8649" s="367" t="s">
        <v>99</v>
      </c>
      <c r="D8649" s="349" t="s">
        <v>5811</v>
      </c>
      <c r="E8649" s="370">
        <v>3000</v>
      </c>
      <c r="F8649" s="374" t="s">
        <v>11230</v>
      </c>
      <c r="G8649" s="350" t="s">
        <v>11231</v>
      </c>
      <c r="H8649" s="349" t="s">
        <v>1026</v>
      </c>
      <c r="I8649" s="349" t="s">
        <v>5793</v>
      </c>
      <c r="J8649" s="351" t="s">
        <v>1026</v>
      </c>
      <c r="K8649" s="352">
        <v>2</v>
      </c>
      <c r="L8649" s="353">
        <v>5</v>
      </c>
      <c r="M8649" s="377">
        <v>13900</v>
      </c>
      <c r="N8649" s="350">
        <v>4</v>
      </c>
      <c r="O8649" s="349">
        <v>6</v>
      </c>
      <c r="P8649" s="377">
        <v>18000</v>
      </c>
    </row>
    <row r="8650" spans="1:16" x14ac:dyDescent="0.2">
      <c r="A8650" s="348" t="s">
        <v>5780</v>
      </c>
      <c r="B8650" s="104" t="s">
        <v>423</v>
      </c>
      <c r="C8650" s="367" t="s">
        <v>99</v>
      </c>
      <c r="D8650" s="349" t="s">
        <v>5870</v>
      </c>
      <c r="E8650" s="370">
        <v>3000</v>
      </c>
      <c r="F8650" s="374" t="s">
        <v>11232</v>
      </c>
      <c r="G8650" s="350" t="s">
        <v>11233</v>
      </c>
      <c r="H8650" s="349" t="s">
        <v>5863</v>
      </c>
      <c r="I8650" s="349" t="s">
        <v>5874</v>
      </c>
      <c r="J8650" s="351" t="s">
        <v>5863</v>
      </c>
      <c r="K8650" s="352">
        <v>4</v>
      </c>
      <c r="L8650" s="353">
        <v>12</v>
      </c>
      <c r="M8650" s="377">
        <v>36000</v>
      </c>
      <c r="N8650" s="350">
        <v>4</v>
      </c>
      <c r="O8650" s="349">
        <v>6</v>
      </c>
      <c r="P8650" s="377">
        <v>18000</v>
      </c>
    </row>
    <row r="8651" spans="1:16" x14ac:dyDescent="0.2">
      <c r="A8651" s="348" t="s">
        <v>5780</v>
      </c>
      <c r="B8651" s="104" t="s">
        <v>423</v>
      </c>
      <c r="C8651" s="367" t="s">
        <v>99</v>
      </c>
      <c r="D8651" s="349" t="s">
        <v>1026</v>
      </c>
      <c r="E8651" s="370">
        <v>4000</v>
      </c>
      <c r="F8651" s="374" t="s">
        <v>11234</v>
      </c>
      <c r="G8651" s="350" t="s">
        <v>11235</v>
      </c>
      <c r="H8651" s="349" t="s">
        <v>1026</v>
      </c>
      <c r="I8651" s="349" t="s">
        <v>5793</v>
      </c>
      <c r="J8651" s="351" t="s">
        <v>1026</v>
      </c>
      <c r="K8651" s="352">
        <v>1</v>
      </c>
      <c r="L8651" s="353">
        <v>2</v>
      </c>
      <c r="M8651" s="377">
        <v>6666.6666666666661</v>
      </c>
      <c r="N8651" s="350">
        <v>4</v>
      </c>
      <c r="O8651" s="349">
        <v>6</v>
      </c>
      <c r="P8651" s="377">
        <v>24000</v>
      </c>
    </row>
    <row r="8652" spans="1:16" x14ac:dyDescent="0.2">
      <c r="A8652" s="348" t="s">
        <v>5780</v>
      </c>
      <c r="B8652" s="104" t="s">
        <v>423</v>
      </c>
      <c r="C8652" s="367" t="s">
        <v>99</v>
      </c>
      <c r="D8652" s="349" t="s">
        <v>5863</v>
      </c>
      <c r="E8652" s="370">
        <v>3000</v>
      </c>
      <c r="F8652" s="374" t="s">
        <v>11236</v>
      </c>
      <c r="G8652" s="350" t="s">
        <v>11237</v>
      </c>
      <c r="H8652" s="349" t="s">
        <v>5875</v>
      </c>
      <c r="I8652" s="349" t="s">
        <v>5793</v>
      </c>
      <c r="J8652" s="351" t="s">
        <v>5875</v>
      </c>
      <c r="K8652" s="352">
        <v>4</v>
      </c>
      <c r="L8652" s="353">
        <v>12</v>
      </c>
      <c r="M8652" s="377">
        <v>36000</v>
      </c>
      <c r="N8652" s="350">
        <v>4</v>
      </c>
      <c r="O8652" s="349">
        <v>6</v>
      </c>
      <c r="P8652" s="377">
        <v>18000</v>
      </c>
    </row>
    <row r="8653" spans="1:16" x14ac:dyDescent="0.2">
      <c r="A8653" s="348" t="s">
        <v>5780</v>
      </c>
      <c r="B8653" s="104" t="s">
        <v>423</v>
      </c>
      <c r="C8653" s="367" t="s">
        <v>99</v>
      </c>
      <c r="D8653" s="349" t="s">
        <v>1026</v>
      </c>
      <c r="E8653" s="370">
        <v>3000</v>
      </c>
      <c r="F8653" s="374" t="s">
        <v>11238</v>
      </c>
      <c r="G8653" s="350" t="s">
        <v>11239</v>
      </c>
      <c r="H8653" s="349" t="s">
        <v>1026</v>
      </c>
      <c r="I8653" s="349" t="s">
        <v>5793</v>
      </c>
      <c r="J8653" s="351" t="s">
        <v>1026</v>
      </c>
      <c r="K8653" s="352">
        <v>2</v>
      </c>
      <c r="L8653" s="353">
        <v>5</v>
      </c>
      <c r="M8653" s="377">
        <v>12500</v>
      </c>
      <c r="N8653" s="350">
        <v>4</v>
      </c>
      <c r="O8653" s="349">
        <v>6</v>
      </c>
      <c r="P8653" s="377">
        <v>18000</v>
      </c>
    </row>
    <row r="8654" spans="1:16" x14ac:dyDescent="0.2">
      <c r="A8654" s="348" t="s">
        <v>5780</v>
      </c>
      <c r="B8654" s="104" t="s">
        <v>423</v>
      </c>
      <c r="C8654" s="367" t="s">
        <v>99</v>
      </c>
      <c r="D8654" s="349" t="s">
        <v>4514</v>
      </c>
      <c r="E8654" s="370">
        <v>4000</v>
      </c>
      <c r="F8654" s="374" t="s">
        <v>11240</v>
      </c>
      <c r="G8654" s="350" t="s">
        <v>11241</v>
      </c>
      <c r="H8654" s="349" t="s">
        <v>5972</v>
      </c>
      <c r="I8654" s="349" t="s">
        <v>5793</v>
      </c>
      <c r="J8654" s="351" t="s">
        <v>5972</v>
      </c>
      <c r="K8654" s="352">
        <v>4</v>
      </c>
      <c r="L8654" s="353">
        <v>12</v>
      </c>
      <c r="M8654" s="377">
        <v>48000</v>
      </c>
      <c r="N8654" s="350">
        <v>4</v>
      </c>
      <c r="O8654" s="349">
        <v>6</v>
      </c>
      <c r="P8654" s="377">
        <v>24000</v>
      </c>
    </row>
    <row r="8655" spans="1:16" x14ac:dyDescent="0.2">
      <c r="A8655" s="348" t="s">
        <v>5780</v>
      </c>
      <c r="B8655" s="104" t="s">
        <v>423</v>
      </c>
      <c r="C8655" s="367" t="s">
        <v>99</v>
      </c>
      <c r="D8655" s="349" t="s">
        <v>5863</v>
      </c>
      <c r="E8655" s="370">
        <v>3000</v>
      </c>
      <c r="F8655" s="374" t="s">
        <v>11242</v>
      </c>
      <c r="G8655" s="350" t="s">
        <v>11243</v>
      </c>
      <c r="H8655" s="349" t="s">
        <v>1060</v>
      </c>
      <c r="I8655" s="349" t="s">
        <v>1028</v>
      </c>
      <c r="J8655" s="351" t="s">
        <v>1060</v>
      </c>
      <c r="K8655" s="352">
        <v>4</v>
      </c>
      <c r="L8655" s="353">
        <v>12</v>
      </c>
      <c r="M8655" s="377">
        <v>36000</v>
      </c>
      <c r="N8655" s="350">
        <v>4</v>
      </c>
      <c r="O8655" s="349">
        <v>6</v>
      </c>
      <c r="P8655" s="377">
        <v>18000</v>
      </c>
    </row>
    <row r="8656" spans="1:16" x14ac:dyDescent="0.2">
      <c r="A8656" s="348" t="s">
        <v>5780</v>
      </c>
      <c r="B8656" s="104" t="s">
        <v>423</v>
      </c>
      <c r="C8656" s="367" t="s">
        <v>99</v>
      </c>
      <c r="D8656" s="349" t="s">
        <v>5863</v>
      </c>
      <c r="E8656" s="370">
        <v>3000</v>
      </c>
      <c r="F8656" s="374" t="s">
        <v>11244</v>
      </c>
      <c r="G8656" s="350" t="s">
        <v>11245</v>
      </c>
      <c r="H8656" s="349" t="s">
        <v>5875</v>
      </c>
      <c r="I8656" s="349" t="s">
        <v>5793</v>
      </c>
      <c r="J8656" s="351" t="s">
        <v>5875</v>
      </c>
      <c r="K8656" s="352">
        <v>4</v>
      </c>
      <c r="L8656" s="353">
        <v>12</v>
      </c>
      <c r="M8656" s="377">
        <v>36000</v>
      </c>
      <c r="N8656" s="350">
        <v>4</v>
      </c>
      <c r="O8656" s="349">
        <v>6</v>
      </c>
      <c r="P8656" s="377">
        <v>18000</v>
      </c>
    </row>
    <row r="8657" spans="1:16" x14ac:dyDescent="0.2">
      <c r="A8657" s="348" t="s">
        <v>5780</v>
      </c>
      <c r="B8657" s="104" t="s">
        <v>423</v>
      </c>
      <c r="C8657" s="367" t="s">
        <v>99</v>
      </c>
      <c r="D8657" s="349" t="s">
        <v>5794</v>
      </c>
      <c r="E8657" s="370">
        <v>4000</v>
      </c>
      <c r="F8657" s="374" t="s">
        <v>11246</v>
      </c>
      <c r="G8657" s="350" t="s">
        <v>11247</v>
      </c>
      <c r="H8657" s="349" t="s">
        <v>5794</v>
      </c>
      <c r="I8657" s="349" t="s">
        <v>5793</v>
      </c>
      <c r="J8657" s="351" t="s">
        <v>5794</v>
      </c>
      <c r="K8657" s="352">
        <v>4</v>
      </c>
      <c r="L8657" s="353">
        <v>12</v>
      </c>
      <c r="M8657" s="377">
        <v>48000</v>
      </c>
      <c r="N8657" s="350">
        <v>4</v>
      </c>
      <c r="O8657" s="349">
        <v>6</v>
      </c>
      <c r="P8657" s="377">
        <v>24000</v>
      </c>
    </row>
    <row r="8658" spans="1:16" x14ac:dyDescent="0.2">
      <c r="A8658" s="348" t="s">
        <v>5780</v>
      </c>
      <c r="B8658" s="104" t="s">
        <v>423</v>
      </c>
      <c r="C8658" s="367" t="s">
        <v>99</v>
      </c>
      <c r="D8658" s="349" t="s">
        <v>5863</v>
      </c>
      <c r="E8658" s="370">
        <v>4500</v>
      </c>
      <c r="F8658" s="374" t="s">
        <v>11248</v>
      </c>
      <c r="G8658" s="350" t="s">
        <v>11249</v>
      </c>
      <c r="H8658" s="349" t="s">
        <v>6100</v>
      </c>
      <c r="I8658" s="349" t="s">
        <v>1028</v>
      </c>
      <c r="J8658" s="351" t="s">
        <v>6100</v>
      </c>
      <c r="K8658" s="352">
        <v>4</v>
      </c>
      <c r="L8658" s="353">
        <v>12</v>
      </c>
      <c r="M8658" s="377">
        <v>54000</v>
      </c>
      <c r="N8658" s="350">
        <v>4</v>
      </c>
      <c r="O8658" s="349">
        <v>6</v>
      </c>
      <c r="P8658" s="377">
        <v>27000</v>
      </c>
    </row>
    <row r="8659" spans="1:16" x14ac:dyDescent="0.2">
      <c r="A8659" s="348" t="s">
        <v>5780</v>
      </c>
      <c r="B8659" s="104" t="s">
        <v>423</v>
      </c>
      <c r="C8659" s="367" t="s">
        <v>99</v>
      </c>
      <c r="D8659" s="349" t="s">
        <v>5790</v>
      </c>
      <c r="E8659" s="370">
        <v>4500</v>
      </c>
      <c r="F8659" s="374" t="s">
        <v>11250</v>
      </c>
      <c r="G8659" s="350" t="s">
        <v>11251</v>
      </c>
      <c r="H8659" s="349" t="s">
        <v>6238</v>
      </c>
      <c r="I8659" s="349" t="s">
        <v>5793</v>
      </c>
      <c r="J8659" s="351" t="s">
        <v>6238</v>
      </c>
      <c r="K8659" s="352">
        <v>4</v>
      </c>
      <c r="L8659" s="353">
        <v>12</v>
      </c>
      <c r="M8659" s="377">
        <v>54000</v>
      </c>
      <c r="N8659" s="350">
        <v>4</v>
      </c>
      <c r="O8659" s="349">
        <v>6</v>
      </c>
      <c r="P8659" s="377">
        <v>27000</v>
      </c>
    </row>
    <row r="8660" spans="1:16" x14ac:dyDescent="0.2">
      <c r="A8660" s="348" t="s">
        <v>5780</v>
      </c>
      <c r="B8660" s="104" t="s">
        <v>423</v>
      </c>
      <c r="C8660" s="367" t="s">
        <v>99</v>
      </c>
      <c r="D8660" s="349" t="s">
        <v>5794</v>
      </c>
      <c r="E8660" s="370">
        <v>4000</v>
      </c>
      <c r="F8660" s="374" t="s">
        <v>11252</v>
      </c>
      <c r="G8660" s="350" t="s">
        <v>11253</v>
      </c>
      <c r="H8660" s="349" t="s">
        <v>5794</v>
      </c>
      <c r="I8660" s="349" t="s">
        <v>5793</v>
      </c>
      <c r="J8660" s="351" t="s">
        <v>5794</v>
      </c>
      <c r="K8660" s="352">
        <v>4</v>
      </c>
      <c r="L8660" s="353">
        <v>12</v>
      </c>
      <c r="M8660" s="377">
        <v>48000</v>
      </c>
      <c r="N8660" s="350">
        <v>4</v>
      </c>
      <c r="O8660" s="349">
        <v>6</v>
      </c>
      <c r="P8660" s="377">
        <v>24000</v>
      </c>
    </row>
    <row r="8661" spans="1:16" x14ac:dyDescent="0.2">
      <c r="A8661" s="348" t="s">
        <v>5780</v>
      </c>
      <c r="B8661" s="104" t="s">
        <v>423</v>
      </c>
      <c r="C8661" s="367" t="s">
        <v>99</v>
      </c>
      <c r="D8661" s="349" t="s">
        <v>11254</v>
      </c>
      <c r="E8661" s="370">
        <v>6000</v>
      </c>
      <c r="F8661" s="374" t="s">
        <v>11255</v>
      </c>
      <c r="G8661" s="350" t="s">
        <v>11256</v>
      </c>
      <c r="H8661" s="349" t="s">
        <v>5821</v>
      </c>
      <c r="I8661" s="349" t="s">
        <v>5793</v>
      </c>
      <c r="J8661" s="351" t="s">
        <v>5821</v>
      </c>
      <c r="K8661" s="352">
        <v>4</v>
      </c>
      <c r="L8661" s="353">
        <v>12</v>
      </c>
      <c r="M8661" s="377">
        <v>72000</v>
      </c>
      <c r="N8661" s="350">
        <v>4</v>
      </c>
      <c r="O8661" s="349">
        <v>6</v>
      </c>
      <c r="P8661" s="377">
        <v>36000</v>
      </c>
    </row>
    <row r="8662" spans="1:16" x14ac:dyDescent="0.2">
      <c r="A8662" s="348" t="s">
        <v>5780</v>
      </c>
      <c r="B8662" s="104" t="s">
        <v>423</v>
      </c>
      <c r="C8662" s="367" t="s">
        <v>99</v>
      </c>
      <c r="D8662" s="349" t="s">
        <v>7448</v>
      </c>
      <c r="E8662" s="370">
        <v>7000</v>
      </c>
      <c r="F8662" s="374" t="s">
        <v>11257</v>
      </c>
      <c r="G8662" s="350" t="s">
        <v>11258</v>
      </c>
      <c r="H8662" s="349" t="s">
        <v>5539</v>
      </c>
      <c r="I8662" s="349" t="s">
        <v>5793</v>
      </c>
      <c r="J8662" s="351" t="s">
        <v>5539</v>
      </c>
      <c r="K8662" s="352">
        <v>2</v>
      </c>
      <c r="L8662" s="353">
        <v>5</v>
      </c>
      <c r="M8662" s="377">
        <v>35000</v>
      </c>
      <c r="N8662" s="350">
        <v>0</v>
      </c>
      <c r="O8662" s="349">
        <v>0</v>
      </c>
      <c r="P8662" s="377">
        <v>0</v>
      </c>
    </row>
    <row r="8663" spans="1:16" x14ac:dyDescent="0.2">
      <c r="A8663" s="348" t="s">
        <v>5780</v>
      </c>
      <c r="B8663" s="104" t="s">
        <v>423</v>
      </c>
      <c r="C8663" s="367" t="s">
        <v>99</v>
      </c>
      <c r="D8663" s="349" t="s">
        <v>5853</v>
      </c>
      <c r="E8663" s="370">
        <v>4000</v>
      </c>
      <c r="F8663" s="374" t="s">
        <v>11259</v>
      </c>
      <c r="G8663" s="350" t="s">
        <v>11260</v>
      </c>
      <c r="H8663" s="349" t="s">
        <v>1060</v>
      </c>
      <c r="I8663" s="349" t="s">
        <v>5793</v>
      </c>
      <c r="J8663" s="351" t="s">
        <v>1060</v>
      </c>
      <c r="K8663" s="352">
        <v>2</v>
      </c>
      <c r="L8663" s="353">
        <v>6</v>
      </c>
      <c r="M8663" s="377">
        <v>23066.666666666668</v>
      </c>
      <c r="N8663" s="350">
        <v>4</v>
      </c>
      <c r="O8663" s="349">
        <v>6</v>
      </c>
      <c r="P8663" s="377">
        <v>24000</v>
      </c>
    </row>
    <row r="8664" spans="1:16" x14ac:dyDescent="0.2">
      <c r="A8664" s="348" t="s">
        <v>5780</v>
      </c>
      <c r="B8664" s="104" t="s">
        <v>423</v>
      </c>
      <c r="C8664" s="367" t="s">
        <v>99</v>
      </c>
      <c r="D8664" s="349" t="s">
        <v>5911</v>
      </c>
      <c r="E8664" s="370">
        <v>4000</v>
      </c>
      <c r="F8664" s="374" t="s">
        <v>11261</v>
      </c>
      <c r="G8664" s="350" t="s">
        <v>11262</v>
      </c>
      <c r="H8664" s="349" t="s">
        <v>6153</v>
      </c>
      <c r="I8664" s="349" t="s">
        <v>5793</v>
      </c>
      <c r="J8664" s="351" t="s">
        <v>6153</v>
      </c>
      <c r="K8664" s="352">
        <v>2</v>
      </c>
      <c r="L8664" s="353">
        <v>6</v>
      </c>
      <c r="M8664" s="377">
        <v>23066.666666666668</v>
      </c>
      <c r="N8664" s="350">
        <v>4</v>
      </c>
      <c r="O8664" s="349">
        <v>6</v>
      </c>
      <c r="P8664" s="377">
        <v>24000</v>
      </c>
    </row>
    <row r="8665" spans="1:16" x14ac:dyDescent="0.2">
      <c r="A8665" s="348" t="s">
        <v>5780</v>
      </c>
      <c r="B8665" s="104" t="s">
        <v>423</v>
      </c>
      <c r="C8665" s="367" t="s">
        <v>99</v>
      </c>
      <c r="D8665" s="349" t="s">
        <v>4514</v>
      </c>
      <c r="E8665" s="370">
        <v>4000</v>
      </c>
      <c r="F8665" s="374" t="s">
        <v>11263</v>
      </c>
      <c r="G8665" s="350" t="s">
        <v>11264</v>
      </c>
      <c r="H8665" s="349" t="s">
        <v>4514</v>
      </c>
      <c r="I8665" s="349" t="s">
        <v>5793</v>
      </c>
      <c r="J8665" s="351" t="s">
        <v>4514</v>
      </c>
      <c r="K8665" s="352">
        <v>4</v>
      </c>
      <c r="L8665" s="353">
        <v>12</v>
      </c>
      <c r="M8665" s="377">
        <v>48000</v>
      </c>
      <c r="N8665" s="350">
        <v>4</v>
      </c>
      <c r="O8665" s="349">
        <v>6</v>
      </c>
      <c r="P8665" s="377">
        <v>24000</v>
      </c>
    </row>
    <row r="8666" spans="1:16" x14ac:dyDescent="0.2">
      <c r="A8666" s="348" t="s">
        <v>5780</v>
      </c>
      <c r="B8666" s="104" t="s">
        <v>423</v>
      </c>
      <c r="C8666" s="367" t="s">
        <v>99</v>
      </c>
      <c r="D8666" s="349" t="s">
        <v>5929</v>
      </c>
      <c r="E8666" s="370">
        <v>2000</v>
      </c>
      <c r="F8666" s="374" t="s">
        <v>11265</v>
      </c>
      <c r="G8666" s="350" t="s">
        <v>11266</v>
      </c>
      <c r="H8666" s="349" t="s">
        <v>1060</v>
      </c>
      <c r="I8666" s="349" t="s">
        <v>1028</v>
      </c>
      <c r="J8666" s="351" t="s">
        <v>1060</v>
      </c>
      <c r="K8666" s="352">
        <v>4</v>
      </c>
      <c r="L8666" s="353">
        <v>12</v>
      </c>
      <c r="M8666" s="377">
        <v>24000</v>
      </c>
      <c r="N8666" s="350">
        <v>4</v>
      </c>
      <c r="O8666" s="349">
        <v>6</v>
      </c>
      <c r="P8666" s="377">
        <v>12000</v>
      </c>
    </row>
    <row r="8667" spans="1:16" x14ac:dyDescent="0.2">
      <c r="A8667" s="348" t="s">
        <v>5780</v>
      </c>
      <c r="B8667" s="104" t="s">
        <v>423</v>
      </c>
      <c r="C8667" s="367" t="s">
        <v>99</v>
      </c>
      <c r="D8667" s="349" t="s">
        <v>5863</v>
      </c>
      <c r="E8667" s="370">
        <v>3000</v>
      </c>
      <c r="F8667" s="374" t="s">
        <v>11267</v>
      </c>
      <c r="G8667" s="350" t="s">
        <v>11268</v>
      </c>
      <c r="H8667" s="349" t="s">
        <v>5821</v>
      </c>
      <c r="I8667" s="349" t="s">
        <v>5793</v>
      </c>
      <c r="J8667" s="351" t="s">
        <v>5821</v>
      </c>
      <c r="K8667" s="352">
        <v>4</v>
      </c>
      <c r="L8667" s="353">
        <v>12</v>
      </c>
      <c r="M8667" s="377">
        <v>36000</v>
      </c>
      <c r="N8667" s="350">
        <v>4</v>
      </c>
      <c r="O8667" s="349">
        <v>6</v>
      </c>
      <c r="P8667" s="377">
        <v>18000</v>
      </c>
    </row>
    <row r="8668" spans="1:16" x14ac:dyDescent="0.2">
      <c r="A8668" s="348" t="s">
        <v>5780</v>
      </c>
      <c r="B8668" s="104" t="s">
        <v>423</v>
      </c>
      <c r="C8668" s="367" t="s">
        <v>99</v>
      </c>
      <c r="D8668" s="349" t="s">
        <v>5863</v>
      </c>
      <c r="E8668" s="370">
        <v>4000</v>
      </c>
      <c r="F8668" s="374" t="s">
        <v>11269</v>
      </c>
      <c r="G8668" s="350" t="s">
        <v>11270</v>
      </c>
      <c r="H8668" s="349" t="s">
        <v>5821</v>
      </c>
      <c r="I8668" s="349" t="s">
        <v>5793</v>
      </c>
      <c r="J8668" s="351" t="s">
        <v>5821</v>
      </c>
      <c r="K8668" s="352">
        <v>4</v>
      </c>
      <c r="L8668" s="353">
        <v>12</v>
      </c>
      <c r="M8668" s="377">
        <v>48000</v>
      </c>
      <c r="N8668" s="350">
        <v>4</v>
      </c>
      <c r="O8668" s="349">
        <v>6</v>
      </c>
      <c r="P8668" s="377">
        <v>24000</v>
      </c>
    </row>
    <row r="8669" spans="1:16" x14ac:dyDescent="0.2">
      <c r="A8669" s="348" t="s">
        <v>5780</v>
      </c>
      <c r="B8669" s="104" t="s">
        <v>423</v>
      </c>
      <c r="C8669" s="367" t="s">
        <v>99</v>
      </c>
      <c r="D8669" s="349" t="s">
        <v>11271</v>
      </c>
      <c r="E8669" s="370">
        <v>6000</v>
      </c>
      <c r="F8669" s="374" t="s">
        <v>11272</v>
      </c>
      <c r="G8669" s="350" t="s">
        <v>11273</v>
      </c>
      <c r="H8669" s="349" t="s">
        <v>1026</v>
      </c>
      <c r="I8669" s="349" t="s">
        <v>5793</v>
      </c>
      <c r="J8669" s="351" t="s">
        <v>1026</v>
      </c>
      <c r="K8669" s="352">
        <v>3</v>
      </c>
      <c r="L8669" s="353">
        <v>9</v>
      </c>
      <c r="M8669" s="377">
        <v>54000</v>
      </c>
      <c r="N8669" s="350">
        <v>0</v>
      </c>
      <c r="O8669" s="349">
        <v>0</v>
      </c>
      <c r="P8669" s="377">
        <v>0</v>
      </c>
    </row>
    <row r="8670" spans="1:16" x14ac:dyDescent="0.2">
      <c r="A8670" s="348" t="s">
        <v>5780</v>
      </c>
      <c r="B8670" s="104" t="s">
        <v>423</v>
      </c>
      <c r="C8670" s="367" t="s">
        <v>99</v>
      </c>
      <c r="D8670" s="349" t="s">
        <v>5893</v>
      </c>
      <c r="E8670" s="370">
        <v>3000</v>
      </c>
      <c r="F8670" s="374" t="s">
        <v>11274</v>
      </c>
      <c r="G8670" s="350" t="s">
        <v>11275</v>
      </c>
      <c r="H8670" s="349" t="s">
        <v>1060</v>
      </c>
      <c r="I8670" s="349" t="s">
        <v>5793</v>
      </c>
      <c r="J8670" s="351" t="s">
        <v>1060</v>
      </c>
      <c r="K8670" s="352">
        <v>4</v>
      </c>
      <c r="L8670" s="353">
        <v>12</v>
      </c>
      <c r="M8670" s="377">
        <v>36000</v>
      </c>
      <c r="N8670" s="350">
        <v>4</v>
      </c>
      <c r="O8670" s="349">
        <v>6</v>
      </c>
      <c r="P8670" s="377">
        <v>18000</v>
      </c>
    </row>
    <row r="8671" spans="1:16" x14ac:dyDescent="0.2">
      <c r="A8671" s="348" t="s">
        <v>5780</v>
      </c>
      <c r="B8671" s="104" t="s">
        <v>423</v>
      </c>
      <c r="C8671" s="367" t="s">
        <v>99</v>
      </c>
      <c r="D8671" s="349" t="s">
        <v>5911</v>
      </c>
      <c r="E8671" s="370">
        <v>4000</v>
      </c>
      <c r="F8671" s="374" t="s">
        <v>11276</v>
      </c>
      <c r="G8671" s="350" t="s">
        <v>11277</v>
      </c>
      <c r="H8671" s="349" t="s">
        <v>1067</v>
      </c>
      <c r="I8671" s="349" t="s">
        <v>5793</v>
      </c>
      <c r="J8671" s="351" t="s">
        <v>1067</v>
      </c>
      <c r="K8671" s="352">
        <v>2</v>
      </c>
      <c r="L8671" s="353">
        <v>6</v>
      </c>
      <c r="M8671" s="377">
        <v>21200</v>
      </c>
      <c r="N8671" s="350">
        <v>4</v>
      </c>
      <c r="O8671" s="349">
        <v>6</v>
      </c>
      <c r="P8671" s="377">
        <v>24000</v>
      </c>
    </row>
    <row r="8672" spans="1:16" x14ac:dyDescent="0.2">
      <c r="A8672" s="348" t="s">
        <v>5780</v>
      </c>
      <c r="B8672" s="104" t="s">
        <v>423</v>
      </c>
      <c r="C8672" s="367" t="s">
        <v>99</v>
      </c>
      <c r="D8672" s="349" t="s">
        <v>5794</v>
      </c>
      <c r="E8672" s="370">
        <v>4000</v>
      </c>
      <c r="F8672" s="374" t="s">
        <v>11278</v>
      </c>
      <c r="G8672" s="350" t="s">
        <v>11279</v>
      </c>
      <c r="H8672" s="349" t="s">
        <v>5794</v>
      </c>
      <c r="I8672" s="349" t="s">
        <v>5793</v>
      </c>
      <c r="J8672" s="351" t="s">
        <v>5794</v>
      </c>
      <c r="K8672" s="352">
        <v>4</v>
      </c>
      <c r="L8672" s="353">
        <v>12</v>
      </c>
      <c r="M8672" s="377">
        <v>48000</v>
      </c>
      <c r="N8672" s="350">
        <v>4</v>
      </c>
      <c r="O8672" s="349">
        <v>6</v>
      </c>
      <c r="P8672" s="377">
        <v>24000</v>
      </c>
    </row>
    <row r="8673" spans="1:16" x14ac:dyDescent="0.2">
      <c r="A8673" s="348" t="s">
        <v>5780</v>
      </c>
      <c r="B8673" s="104" t="s">
        <v>423</v>
      </c>
      <c r="C8673" s="367" t="s">
        <v>99</v>
      </c>
      <c r="D8673" s="349" t="s">
        <v>5863</v>
      </c>
      <c r="E8673" s="370">
        <v>4000</v>
      </c>
      <c r="F8673" s="374" t="s">
        <v>11280</v>
      </c>
      <c r="G8673" s="350" t="s">
        <v>11281</v>
      </c>
      <c r="H8673" s="349" t="s">
        <v>5821</v>
      </c>
      <c r="I8673" s="349" t="s">
        <v>5793</v>
      </c>
      <c r="J8673" s="351" t="s">
        <v>5821</v>
      </c>
      <c r="K8673" s="352">
        <v>4</v>
      </c>
      <c r="L8673" s="353">
        <v>12</v>
      </c>
      <c r="M8673" s="377">
        <v>48000</v>
      </c>
      <c r="N8673" s="350">
        <v>4</v>
      </c>
      <c r="O8673" s="349">
        <v>6</v>
      </c>
      <c r="P8673" s="377">
        <v>24000</v>
      </c>
    </row>
    <row r="8674" spans="1:16" x14ac:dyDescent="0.2">
      <c r="A8674" s="348" t="s">
        <v>5780</v>
      </c>
      <c r="B8674" s="104" t="s">
        <v>423</v>
      </c>
      <c r="C8674" s="367" t="s">
        <v>99</v>
      </c>
      <c r="D8674" s="349" t="s">
        <v>4514</v>
      </c>
      <c r="E8674" s="370">
        <v>4000</v>
      </c>
      <c r="F8674" s="374" t="s">
        <v>11282</v>
      </c>
      <c r="G8674" s="350" t="s">
        <v>11283</v>
      </c>
      <c r="H8674" s="349" t="s">
        <v>5849</v>
      </c>
      <c r="I8674" s="349" t="s">
        <v>5793</v>
      </c>
      <c r="J8674" s="351" t="s">
        <v>5849</v>
      </c>
      <c r="K8674" s="352">
        <v>4</v>
      </c>
      <c r="L8674" s="353">
        <v>12</v>
      </c>
      <c r="M8674" s="377">
        <v>48000</v>
      </c>
      <c r="N8674" s="350">
        <v>4</v>
      </c>
      <c r="O8674" s="349">
        <v>6</v>
      </c>
      <c r="P8674" s="377">
        <v>24000</v>
      </c>
    </row>
    <row r="8675" spans="1:16" x14ac:dyDescent="0.2">
      <c r="A8675" s="348" t="s">
        <v>5780</v>
      </c>
      <c r="B8675" s="104" t="s">
        <v>423</v>
      </c>
      <c r="C8675" s="367" t="s">
        <v>99</v>
      </c>
      <c r="D8675" s="349" t="s">
        <v>6093</v>
      </c>
      <c r="E8675" s="370">
        <v>6000</v>
      </c>
      <c r="F8675" s="374" t="s">
        <v>11284</v>
      </c>
      <c r="G8675" s="350" t="s">
        <v>11285</v>
      </c>
      <c r="H8675" s="349" t="s">
        <v>1026</v>
      </c>
      <c r="I8675" s="349" t="s">
        <v>1028</v>
      </c>
      <c r="J8675" s="351" t="s">
        <v>1026</v>
      </c>
      <c r="K8675" s="352">
        <v>4</v>
      </c>
      <c r="L8675" s="353">
        <v>12</v>
      </c>
      <c r="M8675" s="377">
        <v>72000</v>
      </c>
      <c r="N8675" s="350">
        <v>4</v>
      </c>
      <c r="O8675" s="349">
        <v>6</v>
      </c>
      <c r="P8675" s="377">
        <v>36000</v>
      </c>
    </row>
    <row r="8676" spans="1:16" x14ac:dyDescent="0.2">
      <c r="A8676" s="348" t="s">
        <v>5780</v>
      </c>
      <c r="B8676" s="104" t="s">
        <v>423</v>
      </c>
      <c r="C8676" s="367" t="s">
        <v>99</v>
      </c>
      <c r="D8676" s="349" t="s">
        <v>6120</v>
      </c>
      <c r="E8676" s="370">
        <v>4000</v>
      </c>
      <c r="F8676" s="374" t="s">
        <v>11286</v>
      </c>
      <c r="G8676" s="350" t="s">
        <v>11287</v>
      </c>
      <c r="H8676" s="349" t="s">
        <v>1026</v>
      </c>
      <c r="I8676" s="349" t="s">
        <v>5793</v>
      </c>
      <c r="J8676" s="351" t="s">
        <v>1026</v>
      </c>
      <c r="K8676" s="352">
        <v>4</v>
      </c>
      <c r="L8676" s="353">
        <v>12</v>
      </c>
      <c r="M8676" s="377">
        <v>48000</v>
      </c>
      <c r="N8676" s="350">
        <v>4</v>
      </c>
      <c r="O8676" s="349">
        <v>6</v>
      </c>
      <c r="P8676" s="377">
        <v>24000</v>
      </c>
    </row>
    <row r="8677" spans="1:16" x14ac:dyDescent="0.2">
      <c r="A8677" s="348" t="s">
        <v>5780</v>
      </c>
      <c r="B8677" s="104" t="s">
        <v>423</v>
      </c>
      <c r="C8677" s="367" t="s">
        <v>99</v>
      </c>
      <c r="D8677" s="349" t="s">
        <v>5829</v>
      </c>
      <c r="E8677" s="370">
        <v>4000</v>
      </c>
      <c r="F8677" s="374" t="s">
        <v>11288</v>
      </c>
      <c r="G8677" s="350" t="s">
        <v>11289</v>
      </c>
      <c r="H8677" s="349" t="s">
        <v>1895</v>
      </c>
      <c r="I8677" s="349" t="s">
        <v>5793</v>
      </c>
      <c r="J8677" s="351" t="s">
        <v>1895</v>
      </c>
      <c r="K8677" s="352">
        <v>2</v>
      </c>
      <c r="L8677" s="353">
        <v>5</v>
      </c>
      <c r="M8677" s="377">
        <v>19200</v>
      </c>
      <c r="N8677" s="350">
        <v>4</v>
      </c>
      <c r="O8677" s="349">
        <v>6</v>
      </c>
      <c r="P8677" s="377">
        <v>24000</v>
      </c>
    </row>
    <row r="8678" spans="1:16" x14ac:dyDescent="0.2">
      <c r="A8678" s="348" t="s">
        <v>5780</v>
      </c>
      <c r="B8678" s="104" t="s">
        <v>423</v>
      </c>
      <c r="C8678" s="367" t="s">
        <v>99</v>
      </c>
      <c r="D8678" s="349" t="s">
        <v>5948</v>
      </c>
      <c r="E8678" s="370">
        <v>4000</v>
      </c>
      <c r="F8678" s="374" t="s">
        <v>11290</v>
      </c>
      <c r="G8678" s="350" t="s">
        <v>11291</v>
      </c>
      <c r="H8678" s="349" t="s">
        <v>1060</v>
      </c>
      <c r="I8678" s="349" t="s">
        <v>5793</v>
      </c>
      <c r="J8678" s="351" t="s">
        <v>1060</v>
      </c>
      <c r="K8678" s="352">
        <v>4</v>
      </c>
      <c r="L8678" s="353">
        <v>12</v>
      </c>
      <c r="M8678" s="377">
        <v>48000</v>
      </c>
      <c r="N8678" s="350">
        <v>4</v>
      </c>
      <c r="O8678" s="349">
        <v>6</v>
      </c>
      <c r="P8678" s="377">
        <v>24000</v>
      </c>
    </row>
    <row r="8679" spans="1:16" x14ac:dyDescent="0.2">
      <c r="A8679" s="348" t="s">
        <v>5780</v>
      </c>
      <c r="B8679" s="104" t="s">
        <v>423</v>
      </c>
      <c r="C8679" s="367" t="s">
        <v>99</v>
      </c>
      <c r="D8679" s="349" t="s">
        <v>4514</v>
      </c>
      <c r="E8679" s="370">
        <v>4000</v>
      </c>
      <c r="F8679" s="374" t="s">
        <v>11292</v>
      </c>
      <c r="G8679" s="350" t="s">
        <v>11293</v>
      </c>
      <c r="H8679" s="349" t="s">
        <v>5972</v>
      </c>
      <c r="I8679" s="349" t="s">
        <v>5793</v>
      </c>
      <c r="J8679" s="351" t="s">
        <v>5972</v>
      </c>
      <c r="K8679" s="352">
        <v>4</v>
      </c>
      <c r="L8679" s="353">
        <v>12</v>
      </c>
      <c r="M8679" s="377">
        <v>48000</v>
      </c>
      <c r="N8679" s="350">
        <v>4</v>
      </c>
      <c r="O8679" s="349">
        <v>6</v>
      </c>
      <c r="P8679" s="377">
        <v>24000</v>
      </c>
    </row>
    <row r="8680" spans="1:16" x14ac:dyDescent="0.2">
      <c r="A8680" s="348" t="s">
        <v>5780</v>
      </c>
      <c r="B8680" s="104" t="s">
        <v>423</v>
      </c>
      <c r="C8680" s="367" t="s">
        <v>99</v>
      </c>
      <c r="D8680" s="349" t="s">
        <v>4514</v>
      </c>
      <c r="E8680" s="370">
        <v>4500</v>
      </c>
      <c r="F8680" s="374" t="s">
        <v>11294</v>
      </c>
      <c r="G8680" s="350" t="s">
        <v>11295</v>
      </c>
      <c r="H8680" s="349" t="s">
        <v>5972</v>
      </c>
      <c r="I8680" s="349" t="s">
        <v>5793</v>
      </c>
      <c r="J8680" s="351" t="s">
        <v>5972</v>
      </c>
      <c r="K8680" s="352">
        <v>4</v>
      </c>
      <c r="L8680" s="353">
        <v>12</v>
      </c>
      <c r="M8680" s="377">
        <v>54000</v>
      </c>
      <c r="N8680" s="350">
        <v>4</v>
      </c>
      <c r="O8680" s="349">
        <v>6</v>
      </c>
      <c r="P8680" s="377">
        <v>27000</v>
      </c>
    </row>
    <row r="8681" spans="1:16" x14ac:dyDescent="0.2">
      <c r="A8681" s="348" t="s">
        <v>5780</v>
      </c>
      <c r="B8681" s="104" t="s">
        <v>423</v>
      </c>
      <c r="C8681" s="367" t="s">
        <v>99</v>
      </c>
      <c r="D8681" s="349" t="s">
        <v>11296</v>
      </c>
      <c r="E8681" s="370">
        <v>7000</v>
      </c>
      <c r="F8681" s="374" t="s">
        <v>11297</v>
      </c>
      <c r="G8681" s="350" t="s">
        <v>11298</v>
      </c>
      <c r="H8681" s="349" t="s">
        <v>6016</v>
      </c>
      <c r="I8681" s="349" t="s">
        <v>5793</v>
      </c>
      <c r="J8681" s="351" t="s">
        <v>6016</v>
      </c>
      <c r="K8681" s="352">
        <v>2</v>
      </c>
      <c r="L8681" s="353">
        <v>4</v>
      </c>
      <c r="M8681" s="377">
        <v>28000</v>
      </c>
      <c r="N8681" s="350">
        <v>4</v>
      </c>
      <c r="O8681" s="349">
        <v>6</v>
      </c>
      <c r="P8681" s="377">
        <v>42000</v>
      </c>
    </row>
    <row r="8682" spans="1:16" x14ac:dyDescent="0.2">
      <c r="A8682" s="348" t="s">
        <v>5780</v>
      </c>
      <c r="B8682" s="104" t="s">
        <v>423</v>
      </c>
      <c r="C8682" s="367" t="s">
        <v>99</v>
      </c>
      <c r="D8682" s="349" t="s">
        <v>5797</v>
      </c>
      <c r="E8682" s="370">
        <v>4000</v>
      </c>
      <c r="F8682" s="374" t="s">
        <v>11299</v>
      </c>
      <c r="G8682" s="350" t="s">
        <v>11300</v>
      </c>
      <c r="H8682" s="349" t="s">
        <v>5875</v>
      </c>
      <c r="I8682" s="349" t="s">
        <v>5793</v>
      </c>
      <c r="J8682" s="351" t="s">
        <v>5875</v>
      </c>
      <c r="K8682" s="352">
        <v>2</v>
      </c>
      <c r="L8682" s="353">
        <v>4</v>
      </c>
      <c r="M8682" s="377">
        <v>13066.666666666666</v>
      </c>
      <c r="N8682" s="350">
        <v>4</v>
      </c>
      <c r="O8682" s="349">
        <v>6</v>
      </c>
      <c r="P8682" s="377">
        <v>24000</v>
      </c>
    </row>
    <row r="8683" spans="1:16" x14ac:dyDescent="0.2">
      <c r="A8683" s="348" t="s">
        <v>5780</v>
      </c>
      <c r="B8683" s="104" t="s">
        <v>423</v>
      </c>
      <c r="C8683" s="367" t="s">
        <v>99</v>
      </c>
      <c r="D8683" s="349" t="s">
        <v>5863</v>
      </c>
      <c r="E8683" s="370">
        <v>4000</v>
      </c>
      <c r="F8683" s="374" t="s">
        <v>11301</v>
      </c>
      <c r="G8683" s="350" t="s">
        <v>11302</v>
      </c>
      <c r="H8683" s="349" t="s">
        <v>5821</v>
      </c>
      <c r="I8683" s="349" t="s">
        <v>5793</v>
      </c>
      <c r="J8683" s="351" t="s">
        <v>5821</v>
      </c>
      <c r="K8683" s="352">
        <v>4</v>
      </c>
      <c r="L8683" s="353">
        <v>12</v>
      </c>
      <c r="M8683" s="377">
        <v>48000</v>
      </c>
      <c r="N8683" s="350">
        <v>4</v>
      </c>
      <c r="O8683" s="349">
        <v>6</v>
      </c>
      <c r="P8683" s="377">
        <v>24000</v>
      </c>
    </row>
    <row r="8684" spans="1:16" x14ac:dyDescent="0.2">
      <c r="A8684" s="348" t="s">
        <v>5780</v>
      </c>
      <c r="B8684" s="104" t="s">
        <v>423</v>
      </c>
      <c r="C8684" s="367" t="s">
        <v>99</v>
      </c>
      <c r="D8684" s="349" t="s">
        <v>5794</v>
      </c>
      <c r="E8684" s="370">
        <v>4000</v>
      </c>
      <c r="F8684" s="374" t="s">
        <v>11303</v>
      </c>
      <c r="G8684" s="350" t="s">
        <v>11304</v>
      </c>
      <c r="H8684" s="349" t="s">
        <v>5794</v>
      </c>
      <c r="I8684" s="349" t="s">
        <v>5793</v>
      </c>
      <c r="J8684" s="351" t="s">
        <v>5794</v>
      </c>
      <c r="K8684" s="352">
        <v>4</v>
      </c>
      <c r="L8684" s="353">
        <v>12</v>
      </c>
      <c r="M8684" s="377">
        <v>48000</v>
      </c>
      <c r="N8684" s="350">
        <v>4</v>
      </c>
      <c r="O8684" s="349">
        <v>6</v>
      </c>
      <c r="P8684" s="377">
        <v>24000</v>
      </c>
    </row>
    <row r="8685" spans="1:16" x14ac:dyDescent="0.2">
      <c r="A8685" s="348" t="s">
        <v>5780</v>
      </c>
      <c r="B8685" s="104" t="s">
        <v>423</v>
      </c>
      <c r="C8685" s="367" t="s">
        <v>99</v>
      </c>
      <c r="D8685" s="349" t="s">
        <v>5826</v>
      </c>
      <c r="E8685" s="370">
        <v>4000</v>
      </c>
      <c r="F8685" s="374" t="s">
        <v>11305</v>
      </c>
      <c r="G8685" s="350" t="s">
        <v>11306</v>
      </c>
      <c r="H8685" s="349" t="s">
        <v>1026</v>
      </c>
      <c r="I8685" s="349" t="s">
        <v>5793</v>
      </c>
      <c r="J8685" s="351" t="s">
        <v>1026</v>
      </c>
      <c r="K8685" s="352">
        <v>2</v>
      </c>
      <c r="L8685" s="353">
        <v>5</v>
      </c>
      <c r="M8685" s="377">
        <v>19466.666666666668</v>
      </c>
      <c r="N8685" s="350">
        <v>4</v>
      </c>
      <c r="O8685" s="349">
        <v>6</v>
      </c>
      <c r="P8685" s="377">
        <v>24000</v>
      </c>
    </row>
    <row r="8686" spans="1:16" x14ac:dyDescent="0.2">
      <c r="A8686" s="348" t="s">
        <v>5780</v>
      </c>
      <c r="B8686" s="104" t="s">
        <v>423</v>
      </c>
      <c r="C8686" s="367" t="s">
        <v>99</v>
      </c>
      <c r="D8686" s="349" t="s">
        <v>11307</v>
      </c>
      <c r="E8686" s="370">
        <v>7000</v>
      </c>
      <c r="F8686" s="374" t="s">
        <v>11308</v>
      </c>
      <c r="G8686" s="350" t="s">
        <v>11309</v>
      </c>
      <c r="H8686" s="349" t="s">
        <v>2388</v>
      </c>
      <c r="I8686" s="349" t="s">
        <v>5793</v>
      </c>
      <c r="J8686" s="351" t="s">
        <v>2388</v>
      </c>
      <c r="K8686" s="352">
        <v>2</v>
      </c>
      <c r="L8686" s="353">
        <v>6</v>
      </c>
      <c r="M8686" s="377">
        <v>36166.666666666664</v>
      </c>
      <c r="N8686" s="350">
        <v>4</v>
      </c>
      <c r="O8686" s="349">
        <v>6</v>
      </c>
      <c r="P8686" s="377">
        <v>42000</v>
      </c>
    </row>
    <row r="8687" spans="1:16" x14ac:dyDescent="0.2">
      <c r="A8687" s="348" t="s">
        <v>5780</v>
      </c>
      <c r="B8687" s="104" t="s">
        <v>423</v>
      </c>
      <c r="C8687" s="367" t="s">
        <v>99</v>
      </c>
      <c r="D8687" s="349" t="s">
        <v>5811</v>
      </c>
      <c r="E8687" s="370">
        <v>2500</v>
      </c>
      <c r="F8687" s="374" t="s">
        <v>11310</v>
      </c>
      <c r="G8687" s="350" t="s">
        <v>11311</v>
      </c>
      <c r="H8687" s="349" t="s">
        <v>8067</v>
      </c>
      <c r="I8687" s="349" t="s">
        <v>5785</v>
      </c>
      <c r="J8687" s="351" t="s">
        <v>8067</v>
      </c>
      <c r="K8687" s="352">
        <v>4</v>
      </c>
      <c r="L8687" s="353">
        <v>12</v>
      </c>
      <c r="M8687" s="377">
        <v>30000</v>
      </c>
      <c r="N8687" s="350">
        <v>4</v>
      </c>
      <c r="O8687" s="349">
        <v>6</v>
      </c>
      <c r="P8687" s="377">
        <v>15000</v>
      </c>
    </row>
    <row r="8688" spans="1:16" x14ac:dyDescent="0.2">
      <c r="A8688" s="348" t="s">
        <v>5780</v>
      </c>
      <c r="B8688" s="104" t="s">
        <v>423</v>
      </c>
      <c r="C8688" s="367" t="s">
        <v>99</v>
      </c>
      <c r="D8688" s="349" t="s">
        <v>5853</v>
      </c>
      <c r="E8688" s="370">
        <v>4000</v>
      </c>
      <c r="F8688" s="374" t="s">
        <v>11312</v>
      </c>
      <c r="G8688" s="350" t="s">
        <v>11313</v>
      </c>
      <c r="H8688" s="349" t="s">
        <v>5875</v>
      </c>
      <c r="I8688" s="349" t="s">
        <v>5793</v>
      </c>
      <c r="J8688" s="351" t="s">
        <v>5875</v>
      </c>
      <c r="K8688" s="352">
        <v>2</v>
      </c>
      <c r="L8688" s="353">
        <v>4</v>
      </c>
      <c r="M8688" s="377">
        <v>13066.666666666666</v>
      </c>
      <c r="N8688" s="350">
        <v>4</v>
      </c>
      <c r="O8688" s="349">
        <v>6</v>
      </c>
      <c r="P8688" s="377">
        <v>24000</v>
      </c>
    </row>
    <row r="8689" spans="1:16" x14ac:dyDescent="0.2">
      <c r="A8689" s="348" t="s">
        <v>5780</v>
      </c>
      <c r="B8689" s="104" t="s">
        <v>423</v>
      </c>
      <c r="C8689" s="367" t="s">
        <v>99</v>
      </c>
      <c r="D8689" s="349" t="s">
        <v>5794</v>
      </c>
      <c r="E8689" s="370">
        <v>3000</v>
      </c>
      <c r="F8689" s="374" t="s">
        <v>11314</v>
      </c>
      <c r="G8689" s="350" t="s">
        <v>11315</v>
      </c>
      <c r="H8689" s="349" t="s">
        <v>5794</v>
      </c>
      <c r="I8689" s="349" t="s">
        <v>5793</v>
      </c>
      <c r="J8689" s="351" t="s">
        <v>5794</v>
      </c>
      <c r="K8689" s="352">
        <v>4</v>
      </c>
      <c r="L8689" s="353">
        <v>12</v>
      </c>
      <c r="M8689" s="377">
        <v>36000</v>
      </c>
      <c r="N8689" s="350">
        <v>4</v>
      </c>
      <c r="O8689" s="349">
        <v>6</v>
      </c>
      <c r="P8689" s="377">
        <v>18000</v>
      </c>
    </row>
    <row r="8690" spans="1:16" x14ac:dyDescent="0.2">
      <c r="A8690" s="348" t="s">
        <v>5780</v>
      </c>
      <c r="B8690" s="104" t="s">
        <v>423</v>
      </c>
      <c r="C8690" s="367" t="s">
        <v>99</v>
      </c>
      <c r="D8690" s="349" t="s">
        <v>5863</v>
      </c>
      <c r="E8690" s="370">
        <v>3000</v>
      </c>
      <c r="F8690" s="374" t="s">
        <v>11316</v>
      </c>
      <c r="G8690" s="350" t="s">
        <v>11317</v>
      </c>
      <c r="H8690" s="349" t="s">
        <v>1060</v>
      </c>
      <c r="I8690" s="349" t="s">
        <v>5793</v>
      </c>
      <c r="J8690" s="351" t="s">
        <v>1060</v>
      </c>
      <c r="K8690" s="352">
        <v>4</v>
      </c>
      <c r="L8690" s="353">
        <v>12</v>
      </c>
      <c r="M8690" s="377">
        <v>36000</v>
      </c>
      <c r="N8690" s="350">
        <v>4</v>
      </c>
      <c r="O8690" s="349">
        <v>6</v>
      </c>
      <c r="P8690" s="377">
        <v>18000</v>
      </c>
    </row>
    <row r="8691" spans="1:16" x14ac:dyDescent="0.2">
      <c r="A8691" s="348" t="s">
        <v>5780</v>
      </c>
      <c r="B8691" s="104" t="s">
        <v>423</v>
      </c>
      <c r="C8691" s="367" t="s">
        <v>99</v>
      </c>
      <c r="D8691" s="349" t="s">
        <v>5790</v>
      </c>
      <c r="E8691" s="370">
        <v>4000</v>
      </c>
      <c r="F8691" s="374" t="s">
        <v>11318</v>
      </c>
      <c r="G8691" s="350" t="s">
        <v>11319</v>
      </c>
      <c r="H8691" s="349" t="s">
        <v>1060</v>
      </c>
      <c r="I8691" s="349" t="s">
        <v>5793</v>
      </c>
      <c r="J8691" s="351" t="s">
        <v>1060</v>
      </c>
      <c r="K8691" s="352">
        <v>4</v>
      </c>
      <c r="L8691" s="353">
        <v>12</v>
      </c>
      <c r="M8691" s="377">
        <v>48000</v>
      </c>
      <c r="N8691" s="350">
        <v>0</v>
      </c>
      <c r="O8691" s="349">
        <v>0</v>
      </c>
      <c r="P8691" s="377">
        <v>0</v>
      </c>
    </row>
    <row r="8692" spans="1:16" x14ac:dyDescent="0.2">
      <c r="A8692" s="348" t="s">
        <v>5780</v>
      </c>
      <c r="B8692" s="104" t="s">
        <v>423</v>
      </c>
      <c r="C8692" s="367" t="s">
        <v>99</v>
      </c>
      <c r="D8692" s="349" t="s">
        <v>5811</v>
      </c>
      <c r="E8692" s="370">
        <v>2500</v>
      </c>
      <c r="F8692" s="374" t="s">
        <v>11320</v>
      </c>
      <c r="G8692" s="350" t="s">
        <v>11321</v>
      </c>
      <c r="H8692" s="349" t="s">
        <v>1026</v>
      </c>
      <c r="I8692" s="349" t="s">
        <v>5793</v>
      </c>
      <c r="J8692" s="351" t="s">
        <v>1026</v>
      </c>
      <c r="K8692" s="352">
        <v>4</v>
      </c>
      <c r="L8692" s="353">
        <v>12</v>
      </c>
      <c r="M8692" s="377">
        <v>30000</v>
      </c>
      <c r="N8692" s="350">
        <v>4</v>
      </c>
      <c r="O8692" s="349">
        <v>6</v>
      </c>
      <c r="P8692" s="377">
        <v>15000</v>
      </c>
    </row>
    <row r="8693" spans="1:16" x14ac:dyDescent="0.2">
      <c r="A8693" s="348" t="s">
        <v>5780</v>
      </c>
      <c r="B8693" s="104" t="s">
        <v>423</v>
      </c>
      <c r="C8693" s="367" t="s">
        <v>99</v>
      </c>
      <c r="D8693" s="349" t="s">
        <v>5863</v>
      </c>
      <c r="E8693" s="370">
        <v>4000</v>
      </c>
      <c r="F8693" s="374" t="s">
        <v>11322</v>
      </c>
      <c r="G8693" s="350" t="s">
        <v>11323</v>
      </c>
      <c r="H8693" s="349" t="s">
        <v>5821</v>
      </c>
      <c r="I8693" s="349" t="s">
        <v>5793</v>
      </c>
      <c r="J8693" s="351" t="s">
        <v>5821</v>
      </c>
      <c r="K8693" s="352">
        <v>4</v>
      </c>
      <c r="L8693" s="353">
        <v>12</v>
      </c>
      <c r="M8693" s="377">
        <v>48000</v>
      </c>
      <c r="N8693" s="350">
        <v>4</v>
      </c>
      <c r="O8693" s="349">
        <v>6</v>
      </c>
      <c r="P8693" s="377">
        <v>24000</v>
      </c>
    </row>
    <row r="8694" spans="1:16" x14ac:dyDescent="0.2">
      <c r="A8694" s="348" t="s">
        <v>5780</v>
      </c>
      <c r="B8694" s="104" t="s">
        <v>423</v>
      </c>
      <c r="C8694" s="367" t="s">
        <v>99</v>
      </c>
      <c r="D8694" s="349" t="s">
        <v>5794</v>
      </c>
      <c r="E8694" s="370">
        <v>4000</v>
      </c>
      <c r="F8694" s="374" t="s">
        <v>11324</v>
      </c>
      <c r="G8694" s="350" t="s">
        <v>11325</v>
      </c>
      <c r="H8694" s="349" t="s">
        <v>5794</v>
      </c>
      <c r="I8694" s="349" t="s">
        <v>5793</v>
      </c>
      <c r="J8694" s="351" t="s">
        <v>5794</v>
      </c>
      <c r="K8694" s="352">
        <v>4</v>
      </c>
      <c r="L8694" s="353">
        <v>12</v>
      </c>
      <c r="M8694" s="377">
        <v>48000</v>
      </c>
      <c r="N8694" s="350">
        <v>4</v>
      </c>
      <c r="O8694" s="349">
        <v>6</v>
      </c>
      <c r="P8694" s="377">
        <v>24000</v>
      </c>
    </row>
    <row r="8695" spans="1:16" x14ac:dyDescent="0.2">
      <c r="A8695" s="348" t="s">
        <v>5780</v>
      </c>
      <c r="B8695" s="104" t="s">
        <v>423</v>
      </c>
      <c r="C8695" s="367" t="s">
        <v>99</v>
      </c>
      <c r="D8695" s="349" t="s">
        <v>5811</v>
      </c>
      <c r="E8695" s="370">
        <v>2500</v>
      </c>
      <c r="F8695" s="374" t="s">
        <v>11326</v>
      </c>
      <c r="G8695" s="350" t="s">
        <v>11327</v>
      </c>
      <c r="H8695" s="349" t="s">
        <v>1026</v>
      </c>
      <c r="I8695" s="349" t="s">
        <v>5793</v>
      </c>
      <c r="J8695" s="351" t="s">
        <v>1026</v>
      </c>
      <c r="K8695" s="352">
        <v>4</v>
      </c>
      <c r="L8695" s="353">
        <v>12</v>
      </c>
      <c r="M8695" s="377">
        <v>30000</v>
      </c>
      <c r="N8695" s="350">
        <v>4</v>
      </c>
      <c r="O8695" s="349">
        <v>6</v>
      </c>
      <c r="P8695" s="377">
        <v>15000</v>
      </c>
    </row>
    <row r="8696" spans="1:16" x14ac:dyDescent="0.2">
      <c r="A8696" s="348" t="s">
        <v>5780</v>
      </c>
      <c r="B8696" s="104" t="s">
        <v>423</v>
      </c>
      <c r="C8696" s="367" t="s">
        <v>99</v>
      </c>
      <c r="D8696" s="349" t="s">
        <v>5797</v>
      </c>
      <c r="E8696" s="370">
        <v>4000</v>
      </c>
      <c r="F8696" s="374" t="s">
        <v>11328</v>
      </c>
      <c r="G8696" s="350" t="s">
        <v>11329</v>
      </c>
      <c r="H8696" s="349" t="s">
        <v>1060</v>
      </c>
      <c r="I8696" s="349" t="s">
        <v>5793</v>
      </c>
      <c r="J8696" s="351" t="s">
        <v>1060</v>
      </c>
      <c r="K8696" s="352">
        <v>1</v>
      </c>
      <c r="L8696" s="353">
        <v>3</v>
      </c>
      <c r="M8696" s="377">
        <v>10133.333333333334</v>
      </c>
      <c r="N8696" s="350">
        <v>4</v>
      </c>
      <c r="O8696" s="349">
        <v>6</v>
      </c>
      <c r="P8696" s="377">
        <v>24000</v>
      </c>
    </row>
    <row r="8697" spans="1:16" x14ac:dyDescent="0.2">
      <c r="A8697" s="348" t="s">
        <v>5780</v>
      </c>
      <c r="B8697" s="104" t="s">
        <v>423</v>
      </c>
      <c r="C8697" s="367" t="s">
        <v>99</v>
      </c>
      <c r="D8697" s="349" t="s">
        <v>5863</v>
      </c>
      <c r="E8697" s="370">
        <v>4500</v>
      </c>
      <c r="F8697" s="374" t="s">
        <v>11330</v>
      </c>
      <c r="G8697" s="350" t="s">
        <v>11331</v>
      </c>
      <c r="H8697" s="349" t="s">
        <v>5821</v>
      </c>
      <c r="I8697" s="349" t="s">
        <v>5793</v>
      </c>
      <c r="J8697" s="351" t="s">
        <v>5821</v>
      </c>
      <c r="K8697" s="352">
        <v>4</v>
      </c>
      <c r="L8697" s="353">
        <v>12</v>
      </c>
      <c r="M8697" s="377">
        <v>54000</v>
      </c>
      <c r="N8697" s="350">
        <v>4</v>
      </c>
      <c r="O8697" s="349">
        <v>6</v>
      </c>
      <c r="P8697" s="377">
        <v>27000</v>
      </c>
    </row>
    <row r="8698" spans="1:16" x14ac:dyDescent="0.2">
      <c r="A8698" s="348" t="s">
        <v>5780</v>
      </c>
      <c r="B8698" s="104" t="s">
        <v>423</v>
      </c>
      <c r="C8698" s="367" t="s">
        <v>99</v>
      </c>
      <c r="D8698" s="349" t="s">
        <v>7779</v>
      </c>
      <c r="E8698" s="370">
        <v>1500</v>
      </c>
      <c r="F8698" s="374" t="s">
        <v>11332</v>
      </c>
      <c r="G8698" s="350" t="s">
        <v>11333</v>
      </c>
      <c r="H8698" s="349" t="s">
        <v>11334</v>
      </c>
      <c r="I8698" s="349" t="s">
        <v>5959</v>
      </c>
      <c r="J8698" s="351" t="s">
        <v>11335</v>
      </c>
      <c r="K8698" s="352">
        <v>4</v>
      </c>
      <c r="L8698" s="353">
        <v>12</v>
      </c>
      <c r="M8698" s="377">
        <v>18000</v>
      </c>
      <c r="N8698" s="350">
        <v>4</v>
      </c>
      <c r="O8698" s="349">
        <v>6</v>
      </c>
      <c r="P8698" s="377">
        <v>9000</v>
      </c>
    </row>
    <row r="8699" spans="1:16" x14ac:dyDescent="0.2">
      <c r="A8699" s="348" t="s">
        <v>5780</v>
      </c>
      <c r="B8699" s="104" t="s">
        <v>423</v>
      </c>
      <c r="C8699" s="367" t="s">
        <v>99</v>
      </c>
      <c r="D8699" s="349" t="s">
        <v>5863</v>
      </c>
      <c r="E8699" s="370">
        <v>3000</v>
      </c>
      <c r="F8699" s="374" t="s">
        <v>11336</v>
      </c>
      <c r="G8699" s="350" t="s">
        <v>11337</v>
      </c>
      <c r="H8699" s="349" t="s">
        <v>1060</v>
      </c>
      <c r="I8699" s="349" t="s">
        <v>5793</v>
      </c>
      <c r="J8699" s="351" t="s">
        <v>1060</v>
      </c>
      <c r="K8699" s="352">
        <v>4</v>
      </c>
      <c r="L8699" s="353">
        <v>12</v>
      </c>
      <c r="M8699" s="377">
        <v>36000</v>
      </c>
      <c r="N8699" s="350">
        <v>4</v>
      </c>
      <c r="O8699" s="349">
        <v>6</v>
      </c>
      <c r="P8699" s="377">
        <v>18000</v>
      </c>
    </row>
    <row r="8700" spans="1:16" x14ac:dyDescent="0.2">
      <c r="A8700" s="348" t="s">
        <v>5780</v>
      </c>
      <c r="B8700" s="104" t="s">
        <v>423</v>
      </c>
      <c r="C8700" s="367" t="s">
        <v>99</v>
      </c>
      <c r="D8700" s="349" t="s">
        <v>5863</v>
      </c>
      <c r="E8700" s="370">
        <v>4000</v>
      </c>
      <c r="F8700" s="374" t="s">
        <v>11338</v>
      </c>
      <c r="G8700" s="350" t="s">
        <v>11339</v>
      </c>
      <c r="H8700" s="349" t="s">
        <v>5821</v>
      </c>
      <c r="I8700" s="349" t="s">
        <v>5793</v>
      </c>
      <c r="J8700" s="351" t="s">
        <v>5821</v>
      </c>
      <c r="K8700" s="352">
        <v>4</v>
      </c>
      <c r="L8700" s="353">
        <v>12</v>
      </c>
      <c r="M8700" s="377">
        <v>48000</v>
      </c>
      <c r="N8700" s="350">
        <v>4</v>
      </c>
      <c r="O8700" s="349">
        <v>6</v>
      </c>
      <c r="P8700" s="377">
        <v>24000</v>
      </c>
    </row>
    <row r="8701" spans="1:16" x14ac:dyDescent="0.2">
      <c r="A8701" s="348" t="s">
        <v>5780</v>
      </c>
      <c r="B8701" s="104" t="s">
        <v>423</v>
      </c>
      <c r="C8701" s="367" t="s">
        <v>99</v>
      </c>
      <c r="D8701" s="349" t="s">
        <v>5790</v>
      </c>
      <c r="E8701" s="370">
        <v>4500</v>
      </c>
      <c r="F8701" s="374" t="s">
        <v>11340</v>
      </c>
      <c r="G8701" s="350" t="s">
        <v>11341</v>
      </c>
      <c r="H8701" s="349" t="s">
        <v>1060</v>
      </c>
      <c r="I8701" s="349" t="s">
        <v>5793</v>
      </c>
      <c r="J8701" s="351" t="s">
        <v>1060</v>
      </c>
      <c r="K8701" s="352">
        <v>3</v>
      </c>
      <c r="L8701" s="353">
        <v>7</v>
      </c>
      <c r="M8701" s="377">
        <v>31500</v>
      </c>
      <c r="N8701" s="350">
        <v>0</v>
      </c>
      <c r="O8701" s="349">
        <v>0</v>
      </c>
      <c r="P8701" s="377">
        <v>0</v>
      </c>
    </row>
    <row r="8702" spans="1:16" x14ac:dyDescent="0.2">
      <c r="A8702" s="348" t="s">
        <v>5780</v>
      </c>
      <c r="B8702" s="104" t="s">
        <v>423</v>
      </c>
      <c r="C8702" s="367" t="s">
        <v>99</v>
      </c>
      <c r="D8702" s="349" t="s">
        <v>5870</v>
      </c>
      <c r="E8702" s="370">
        <v>4000</v>
      </c>
      <c r="F8702" s="374" t="s">
        <v>11342</v>
      </c>
      <c r="G8702" s="350" t="s">
        <v>11343</v>
      </c>
      <c r="H8702" s="349" t="s">
        <v>6035</v>
      </c>
      <c r="I8702" s="349" t="s">
        <v>5793</v>
      </c>
      <c r="J8702" s="351" t="s">
        <v>6035</v>
      </c>
      <c r="K8702" s="352">
        <v>4</v>
      </c>
      <c r="L8702" s="353">
        <v>12</v>
      </c>
      <c r="M8702" s="377">
        <v>48000</v>
      </c>
      <c r="N8702" s="350">
        <v>4</v>
      </c>
      <c r="O8702" s="349">
        <v>6</v>
      </c>
      <c r="P8702" s="377">
        <v>24000</v>
      </c>
    </row>
    <row r="8703" spans="1:16" x14ac:dyDescent="0.2">
      <c r="A8703" s="348" t="s">
        <v>5780</v>
      </c>
      <c r="B8703" s="104" t="s">
        <v>423</v>
      </c>
      <c r="C8703" s="367" t="s">
        <v>99</v>
      </c>
      <c r="D8703" s="349" t="s">
        <v>4514</v>
      </c>
      <c r="E8703" s="370">
        <v>4000</v>
      </c>
      <c r="F8703" s="374" t="s">
        <v>11344</v>
      </c>
      <c r="G8703" s="350" t="s">
        <v>11345</v>
      </c>
      <c r="H8703" s="349" t="s">
        <v>5972</v>
      </c>
      <c r="I8703" s="349" t="s">
        <v>5793</v>
      </c>
      <c r="J8703" s="351" t="s">
        <v>5972</v>
      </c>
      <c r="K8703" s="352">
        <v>4</v>
      </c>
      <c r="L8703" s="353">
        <v>12</v>
      </c>
      <c r="M8703" s="377">
        <v>48000</v>
      </c>
      <c r="N8703" s="350">
        <v>1</v>
      </c>
      <c r="O8703" s="349">
        <v>3</v>
      </c>
      <c r="P8703" s="377">
        <v>8800</v>
      </c>
    </row>
    <row r="8704" spans="1:16" x14ac:dyDescent="0.2">
      <c r="A8704" s="348" t="s">
        <v>5780</v>
      </c>
      <c r="B8704" s="104" t="s">
        <v>423</v>
      </c>
      <c r="C8704" s="367" t="s">
        <v>99</v>
      </c>
      <c r="D8704" s="349" t="s">
        <v>5797</v>
      </c>
      <c r="E8704" s="370">
        <v>4000</v>
      </c>
      <c r="F8704" s="374" t="s">
        <v>11346</v>
      </c>
      <c r="G8704" s="350" t="s">
        <v>11347</v>
      </c>
      <c r="H8704" s="349" t="s">
        <v>1060</v>
      </c>
      <c r="I8704" s="349" t="s">
        <v>5793</v>
      </c>
      <c r="J8704" s="351" t="s">
        <v>1060</v>
      </c>
      <c r="K8704" s="352">
        <v>2</v>
      </c>
      <c r="L8704" s="353">
        <v>5</v>
      </c>
      <c r="M8704" s="377">
        <v>19466.666666666668</v>
      </c>
      <c r="N8704" s="350">
        <v>4</v>
      </c>
      <c r="O8704" s="349">
        <v>6</v>
      </c>
      <c r="P8704" s="377">
        <v>24000</v>
      </c>
    </row>
    <row r="8705" spans="1:16" x14ac:dyDescent="0.2">
      <c r="A8705" s="348" t="s">
        <v>5780</v>
      </c>
      <c r="B8705" s="104" t="s">
        <v>423</v>
      </c>
      <c r="C8705" s="367" t="s">
        <v>99</v>
      </c>
      <c r="D8705" s="349" t="s">
        <v>5863</v>
      </c>
      <c r="E8705" s="370">
        <v>4000</v>
      </c>
      <c r="F8705" s="374" t="s">
        <v>11348</v>
      </c>
      <c r="G8705" s="350" t="s">
        <v>11349</v>
      </c>
      <c r="H8705" s="349" t="s">
        <v>5863</v>
      </c>
      <c r="I8705" s="349" t="s">
        <v>5793</v>
      </c>
      <c r="J8705" s="351" t="s">
        <v>5863</v>
      </c>
      <c r="K8705" s="352">
        <v>4</v>
      </c>
      <c r="L8705" s="353">
        <v>10</v>
      </c>
      <c r="M8705" s="377">
        <v>40000</v>
      </c>
      <c r="N8705" s="350">
        <v>0</v>
      </c>
      <c r="O8705" s="349">
        <v>0</v>
      </c>
      <c r="P8705" s="377">
        <v>0</v>
      </c>
    </row>
    <row r="8706" spans="1:16" x14ac:dyDescent="0.2">
      <c r="A8706" s="348" t="s">
        <v>5780</v>
      </c>
      <c r="B8706" s="104" t="s">
        <v>423</v>
      </c>
      <c r="C8706" s="367" t="s">
        <v>99</v>
      </c>
      <c r="D8706" s="349" t="s">
        <v>5893</v>
      </c>
      <c r="E8706" s="370">
        <v>3000</v>
      </c>
      <c r="F8706" s="374" t="s">
        <v>11350</v>
      </c>
      <c r="G8706" s="350" t="s">
        <v>11351</v>
      </c>
      <c r="H8706" s="349" t="s">
        <v>1060</v>
      </c>
      <c r="I8706" s="349" t="s">
        <v>5793</v>
      </c>
      <c r="J8706" s="351" t="s">
        <v>1060</v>
      </c>
      <c r="K8706" s="352">
        <v>4</v>
      </c>
      <c r="L8706" s="353">
        <v>12</v>
      </c>
      <c r="M8706" s="377">
        <v>36000</v>
      </c>
      <c r="N8706" s="350">
        <v>4</v>
      </c>
      <c r="O8706" s="349">
        <v>6</v>
      </c>
      <c r="P8706" s="377">
        <v>18000</v>
      </c>
    </row>
    <row r="8707" spans="1:16" x14ac:dyDescent="0.2">
      <c r="A8707" s="348" t="s">
        <v>5780</v>
      </c>
      <c r="B8707" s="104" t="s">
        <v>423</v>
      </c>
      <c r="C8707" s="367" t="s">
        <v>99</v>
      </c>
      <c r="D8707" s="349" t="s">
        <v>5893</v>
      </c>
      <c r="E8707" s="370">
        <v>4000</v>
      </c>
      <c r="F8707" s="374" t="s">
        <v>11352</v>
      </c>
      <c r="G8707" s="350" t="s">
        <v>11353</v>
      </c>
      <c r="H8707" s="349" t="s">
        <v>1060</v>
      </c>
      <c r="I8707" s="349" t="s">
        <v>5793</v>
      </c>
      <c r="J8707" s="351" t="s">
        <v>1060</v>
      </c>
      <c r="K8707" s="352">
        <v>4</v>
      </c>
      <c r="L8707" s="353">
        <v>12</v>
      </c>
      <c r="M8707" s="377">
        <v>48000</v>
      </c>
      <c r="N8707" s="350">
        <v>4</v>
      </c>
      <c r="O8707" s="349">
        <v>6</v>
      </c>
      <c r="P8707" s="377">
        <v>24000</v>
      </c>
    </row>
    <row r="8708" spans="1:16" x14ac:dyDescent="0.2">
      <c r="A8708" s="348" t="s">
        <v>5780</v>
      </c>
      <c r="B8708" s="104" t="s">
        <v>423</v>
      </c>
      <c r="C8708" s="367" t="s">
        <v>99</v>
      </c>
      <c r="D8708" s="349" t="s">
        <v>5853</v>
      </c>
      <c r="E8708" s="370">
        <v>4000</v>
      </c>
      <c r="F8708" s="374" t="s">
        <v>11354</v>
      </c>
      <c r="G8708" s="350" t="s">
        <v>11355</v>
      </c>
      <c r="H8708" s="349" t="s">
        <v>1060</v>
      </c>
      <c r="I8708" s="349" t="s">
        <v>5793</v>
      </c>
      <c r="J8708" s="351" t="s">
        <v>1060</v>
      </c>
      <c r="K8708" s="352">
        <v>2</v>
      </c>
      <c r="L8708" s="353">
        <v>6</v>
      </c>
      <c r="M8708" s="377">
        <v>23066.666666666668</v>
      </c>
      <c r="N8708" s="350">
        <v>4</v>
      </c>
      <c r="O8708" s="349">
        <v>6</v>
      </c>
      <c r="P8708" s="377">
        <v>24000</v>
      </c>
    </row>
    <row r="8709" spans="1:16" x14ac:dyDescent="0.2">
      <c r="A8709" s="348" t="s">
        <v>5780</v>
      </c>
      <c r="B8709" s="104" t="s">
        <v>423</v>
      </c>
      <c r="C8709" s="367" t="s">
        <v>99</v>
      </c>
      <c r="D8709" s="349" t="s">
        <v>6133</v>
      </c>
      <c r="E8709" s="370">
        <v>6000</v>
      </c>
      <c r="F8709" s="374" t="s">
        <v>11356</v>
      </c>
      <c r="G8709" s="350" t="s">
        <v>11357</v>
      </c>
      <c r="H8709" s="349" t="s">
        <v>1026</v>
      </c>
      <c r="I8709" s="349" t="s">
        <v>5793</v>
      </c>
      <c r="J8709" s="351" t="s">
        <v>1026</v>
      </c>
      <c r="K8709" s="352">
        <v>3</v>
      </c>
      <c r="L8709" s="353">
        <v>8</v>
      </c>
      <c r="M8709" s="377">
        <v>48000</v>
      </c>
      <c r="N8709" s="350">
        <v>0</v>
      </c>
      <c r="O8709" s="349">
        <v>0</v>
      </c>
      <c r="P8709" s="377">
        <v>0</v>
      </c>
    </row>
    <row r="8710" spans="1:16" x14ac:dyDescent="0.2">
      <c r="A8710" s="348" t="s">
        <v>5780</v>
      </c>
      <c r="B8710" s="104" t="s">
        <v>423</v>
      </c>
      <c r="C8710" s="367" t="s">
        <v>99</v>
      </c>
      <c r="D8710" s="349" t="s">
        <v>6538</v>
      </c>
      <c r="E8710" s="370">
        <v>4000</v>
      </c>
      <c r="F8710" s="374" t="s">
        <v>11358</v>
      </c>
      <c r="G8710" s="350" t="s">
        <v>11359</v>
      </c>
      <c r="H8710" s="349" t="s">
        <v>1060</v>
      </c>
      <c r="I8710" s="349" t="s">
        <v>5793</v>
      </c>
      <c r="J8710" s="351" t="s">
        <v>1060</v>
      </c>
      <c r="K8710" s="352">
        <v>4</v>
      </c>
      <c r="L8710" s="353">
        <v>12</v>
      </c>
      <c r="M8710" s="377">
        <v>48000</v>
      </c>
      <c r="N8710" s="350">
        <v>0</v>
      </c>
      <c r="O8710" s="349">
        <v>0</v>
      </c>
      <c r="P8710" s="377">
        <v>0</v>
      </c>
    </row>
    <row r="8711" spans="1:16" x14ac:dyDescent="0.2">
      <c r="A8711" s="348" t="s">
        <v>5780</v>
      </c>
      <c r="B8711" s="104" t="s">
        <v>423</v>
      </c>
      <c r="C8711" s="367" t="s">
        <v>99</v>
      </c>
      <c r="D8711" s="349" t="s">
        <v>5893</v>
      </c>
      <c r="E8711" s="370">
        <v>4000</v>
      </c>
      <c r="F8711" s="374" t="s">
        <v>11360</v>
      </c>
      <c r="G8711" s="350" t="s">
        <v>11361</v>
      </c>
      <c r="H8711" s="349" t="s">
        <v>1060</v>
      </c>
      <c r="I8711" s="349" t="s">
        <v>5793</v>
      </c>
      <c r="J8711" s="351" t="s">
        <v>1060</v>
      </c>
      <c r="K8711" s="352">
        <v>4</v>
      </c>
      <c r="L8711" s="353">
        <v>12</v>
      </c>
      <c r="M8711" s="377">
        <v>48000</v>
      </c>
      <c r="N8711" s="350">
        <v>4</v>
      </c>
      <c r="O8711" s="349">
        <v>6</v>
      </c>
      <c r="P8711" s="377">
        <v>24000</v>
      </c>
    </row>
    <row r="8712" spans="1:16" x14ac:dyDescent="0.2">
      <c r="A8712" s="348" t="s">
        <v>5780</v>
      </c>
      <c r="B8712" s="104" t="s">
        <v>423</v>
      </c>
      <c r="C8712" s="367" t="s">
        <v>99</v>
      </c>
      <c r="D8712" s="349" t="s">
        <v>5829</v>
      </c>
      <c r="E8712" s="370">
        <v>4000</v>
      </c>
      <c r="F8712" s="374" t="s">
        <v>11362</v>
      </c>
      <c r="G8712" s="350" t="s">
        <v>11363</v>
      </c>
      <c r="H8712" s="349" t="s">
        <v>1026</v>
      </c>
      <c r="I8712" s="349" t="s">
        <v>5793</v>
      </c>
      <c r="J8712" s="351" t="s">
        <v>1026</v>
      </c>
      <c r="K8712" s="352">
        <v>2</v>
      </c>
      <c r="L8712" s="353">
        <v>6</v>
      </c>
      <c r="M8712" s="377">
        <v>23066.666666666668</v>
      </c>
      <c r="N8712" s="350">
        <v>4</v>
      </c>
      <c r="O8712" s="349">
        <v>6</v>
      </c>
      <c r="P8712" s="377">
        <v>24000</v>
      </c>
    </row>
    <row r="8713" spans="1:16" x14ac:dyDescent="0.2">
      <c r="A8713" s="348" t="s">
        <v>5780</v>
      </c>
      <c r="B8713" s="104" t="s">
        <v>423</v>
      </c>
      <c r="C8713" s="367" t="s">
        <v>99</v>
      </c>
      <c r="D8713" s="349" t="s">
        <v>6156</v>
      </c>
      <c r="E8713" s="370">
        <v>3000</v>
      </c>
      <c r="F8713" s="374" t="s">
        <v>11364</v>
      </c>
      <c r="G8713" s="350" t="s">
        <v>11365</v>
      </c>
      <c r="H8713" s="349" t="s">
        <v>6488</v>
      </c>
      <c r="I8713" s="349" t="s">
        <v>5793</v>
      </c>
      <c r="J8713" s="351" t="s">
        <v>6488</v>
      </c>
      <c r="K8713" s="352">
        <v>4</v>
      </c>
      <c r="L8713" s="353">
        <v>12</v>
      </c>
      <c r="M8713" s="377">
        <v>36000</v>
      </c>
      <c r="N8713" s="350">
        <v>0</v>
      </c>
      <c r="O8713" s="349">
        <v>0</v>
      </c>
      <c r="P8713" s="377">
        <v>0</v>
      </c>
    </row>
    <row r="8714" spans="1:16" x14ac:dyDescent="0.2">
      <c r="A8714" s="348" t="s">
        <v>5780</v>
      </c>
      <c r="B8714" s="104" t="s">
        <v>423</v>
      </c>
      <c r="C8714" s="367" t="s">
        <v>99</v>
      </c>
      <c r="D8714" s="349" t="s">
        <v>7361</v>
      </c>
      <c r="E8714" s="370">
        <v>3000</v>
      </c>
      <c r="F8714" s="374" t="s">
        <v>11366</v>
      </c>
      <c r="G8714" s="350" t="s">
        <v>11367</v>
      </c>
      <c r="H8714" s="349" t="s">
        <v>1026</v>
      </c>
      <c r="I8714" s="349" t="s">
        <v>5793</v>
      </c>
      <c r="J8714" s="351" t="s">
        <v>1026</v>
      </c>
      <c r="K8714" s="352">
        <v>3</v>
      </c>
      <c r="L8714" s="353">
        <v>7</v>
      </c>
      <c r="M8714" s="377">
        <v>21000</v>
      </c>
      <c r="N8714" s="350">
        <v>0</v>
      </c>
      <c r="O8714" s="349">
        <v>0</v>
      </c>
      <c r="P8714" s="377">
        <v>0</v>
      </c>
    </row>
    <row r="8715" spans="1:16" x14ac:dyDescent="0.2">
      <c r="A8715" s="348" t="s">
        <v>5780</v>
      </c>
      <c r="B8715" s="104" t="s">
        <v>423</v>
      </c>
      <c r="C8715" s="367" t="s">
        <v>99</v>
      </c>
      <c r="D8715" s="349" t="s">
        <v>5811</v>
      </c>
      <c r="E8715" s="370">
        <v>3000</v>
      </c>
      <c r="F8715" s="374" t="s">
        <v>11368</v>
      </c>
      <c r="G8715" s="350" t="s">
        <v>11369</v>
      </c>
      <c r="H8715" s="349" t="s">
        <v>1026</v>
      </c>
      <c r="I8715" s="349" t="s">
        <v>5793</v>
      </c>
      <c r="J8715" s="351" t="s">
        <v>1026</v>
      </c>
      <c r="K8715" s="352">
        <v>1</v>
      </c>
      <c r="L8715" s="353">
        <v>3</v>
      </c>
      <c r="M8715" s="377">
        <v>7700</v>
      </c>
      <c r="N8715" s="350">
        <v>4</v>
      </c>
      <c r="O8715" s="349">
        <v>6</v>
      </c>
      <c r="P8715" s="377">
        <v>18000</v>
      </c>
    </row>
    <row r="8716" spans="1:16" x14ac:dyDescent="0.2">
      <c r="A8716" s="348" t="s">
        <v>5780</v>
      </c>
      <c r="B8716" s="104" t="s">
        <v>423</v>
      </c>
      <c r="C8716" s="367" t="s">
        <v>99</v>
      </c>
      <c r="D8716" s="349" t="s">
        <v>11370</v>
      </c>
      <c r="E8716" s="370">
        <v>3000</v>
      </c>
      <c r="F8716" s="374" t="s">
        <v>11371</v>
      </c>
      <c r="G8716" s="350" t="s">
        <v>11372</v>
      </c>
      <c r="H8716" s="349" t="s">
        <v>1544</v>
      </c>
      <c r="I8716" s="349" t="s">
        <v>5793</v>
      </c>
      <c r="J8716" s="351" t="s">
        <v>1544</v>
      </c>
      <c r="K8716" s="352">
        <v>2</v>
      </c>
      <c r="L8716" s="353">
        <v>6</v>
      </c>
      <c r="M8716" s="377">
        <v>16500</v>
      </c>
      <c r="N8716" s="350">
        <v>4</v>
      </c>
      <c r="O8716" s="349">
        <v>6</v>
      </c>
      <c r="P8716" s="377">
        <v>18000</v>
      </c>
    </row>
    <row r="8717" spans="1:16" x14ac:dyDescent="0.2">
      <c r="A8717" s="348" t="s">
        <v>5780</v>
      </c>
      <c r="B8717" s="104" t="s">
        <v>423</v>
      </c>
      <c r="C8717" s="367" t="s">
        <v>99</v>
      </c>
      <c r="D8717" s="349" t="s">
        <v>11373</v>
      </c>
      <c r="E8717" s="370">
        <v>7000</v>
      </c>
      <c r="F8717" s="374" t="s">
        <v>11374</v>
      </c>
      <c r="G8717" s="350" t="s">
        <v>11375</v>
      </c>
      <c r="H8717" s="349" t="s">
        <v>5794</v>
      </c>
      <c r="I8717" s="349" t="s">
        <v>5793</v>
      </c>
      <c r="J8717" s="351" t="s">
        <v>5794</v>
      </c>
      <c r="K8717" s="352">
        <v>4</v>
      </c>
      <c r="L8717" s="353">
        <v>12</v>
      </c>
      <c r="M8717" s="377">
        <v>84000</v>
      </c>
      <c r="N8717" s="350">
        <v>4</v>
      </c>
      <c r="O8717" s="349">
        <v>6</v>
      </c>
      <c r="P8717" s="377">
        <v>42000</v>
      </c>
    </row>
    <row r="8718" spans="1:16" x14ac:dyDescent="0.2">
      <c r="A8718" s="348" t="s">
        <v>5780</v>
      </c>
      <c r="B8718" s="104" t="s">
        <v>423</v>
      </c>
      <c r="C8718" s="367" t="s">
        <v>99</v>
      </c>
      <c r="D8718" s="349" t="s">
        <v>5797</v>
      </c>
      <c r="E8718" s="370">
        <v>4000</v>
      </c>
      <c r="F8718" s="374" t="s">
        <v>11376</v>
      </c>
      <c r="G8718" s="350" t="s">
        <v>11377</v>
      </c>
      <c r="H8718" s="349" t="s">
        <v>1060</v>
      </c>
      <c r="I8718" s="349" t="s">
        <v>5793</v>
      </c>
      <c r="J8718" s="351" t="s">
        <v>1060</v>
      </c>
      <c r="K8718" s="352">
        <v>2</v>
      </c>
      <c r="L8718" s="353">
        <v>5</v>
      </c>
      <c r="M8718" s="377">
        <v>19333.333333333332</v>
      </c>
      <c r="N8718" s="350">
        <v>4</v>
      </c>
      <c r="O8718" s="349">
        <v>6</v>
      </c>
      <c r="P8718" s="377">
        <v>24000</v>
      </c>
    </row>
    <row r="8719" spans="1:16" x14ac:dyDescent="0.2">
      <c r="A8719" s="348" t="s">
        <v>5780</v>
      </c>
      <c r="B8719" s="104" t="s">
        <v>423</v>
      </c>
      <c r="C8719" s="367" t="s">
        <v>99</v>
      </c>
      <c r="D8719" s="349" t="s">
        <v>5870</v>
      </c>
      <c r="E8719" s="370">
        <v>3000</v>
      </c>
      <c r="F8719" s="374" t="s">
        <v>11378</v>
      </c>
      <c r="G8719" s="350" t="s">
        <v>11379</v>
      </c>
      <c r="H8719" s="349" t="s">
        <v>6035</v>
      </c>
      <c r="I8719" s="349" t="s">
        <v>5793</v>
      </c>
      <c r="J8719" s="351" t="s">
        <v>6035</v>
      </c>
      <c r="K8719" s="352">
        <v>4</v>
      </c>
      <c r="L8719" s="353">
        <v>12</v>
      </c>
      <c r="M8719" s="377">
        <v>36000</v>
      </c>
      <c r="N8719" s="350">
        <v>4</v>
      </c>
      <c r="O8719" s="349">
        <v>6</v>
      </c>
      <c r="P8719" s="377">
        <v>18000</v>
      </c>
    </row>
    <row r="8720" spans="1:16" x14ac:dyDescent="0.2">
      <c r="A8720" s="348" t="s">
        <v>5780</v>
      </c>
      <c r="B8720" s="104" t="s">
        <v>423</v>
      </c>
      <c r="C8720" s="367" t="s">
        <v>99</v>
      </c>
      <c r="D8720" s="349" t="s">
        <v>5797</v>
      </c>
      <c r="E8720" s="370">
        <v>4000</v>
      </c>
      <c r="F8720" s="374" t="s">
        <v>11380</v>
      </c>
      <c r="G8720" s="350" t="s">
        <v>11381</v>
      </c>
      <c r="H8720" s="349" t="s">
        <v>1060</v>
      </c>
      <c r="I8720" s="349" t="s">
        <v>5793</v>
      </c>
      <c r="J8720" s="351" t="s">
        <v>1060</v>
      </c>
      <c r="K8720" s="352">
        <v>2</v>
      </c>
      <c r="L8720" s="353">
        <v>5</v>
      </c>
      <c r="M8720" s="377">
        <v>19466.666666666668</v>
      </c>
      <c r="N8720" s="350">
        <v>4</v>
      </c>
      <c r="O8720" s="349">
        <v>6</v>
      </c>
      <c r="P8720" s="377">
        <v>24000</v>
      </c>
    </row>
    <row r="8721" spans="1:16" x14ac:dyDescent="0.2">
      <c r="A8721" s="348" t="s">
        <v>5780</v>
      </c>
      <c r="B8721" s="104" t="s">
        <v>423</v>
      </c>
      <c r="C8721" s="367" t="s">
        <v>99</v>
      </c>
      <c r="D8721" s="349" t="s">
        <v>5863</v>
      </c>
      <c r="E8721" s="370">
        <v>4500</v>
      </c>
      <c r="F8721" s="374" t="s">
        <v>11382</v>
      </c>
      <c r="G8721" s="350" t="s">
        <v>11383</v>
      </c>
      <c r="H8721" s="349" t="s">
        <v>5875</v>
      </c>
      <c r="I8721" s="349" t="s">
        <v>5793</v>
      </c>
      <c r="J8721" s="351" t="s">
        <v>5875</v>
      </c>
      <c r="K8721" s="352">
        <v>4</v>
      </c>
      <c r="L8721" s="353">
        <v>12</v>
      </c>
      <c r="M8721" s="377">
        <v>54000</v>
      </c>
      <c r="N8721" s="350">
        <v>4</v>
      </c>
      <c r="O8721" s="349">
        <v>6</v>
      </c>
      <c r="P8721" s="377">
        <v>27000</v>
      </c>
    </row>
    <row r="8722" spans="1:16" x14ac:dyDescent="0.2">
      <c r="A8722" s="348" t="s">
        <v>5780</v>
      </c>
      <c r="B8722" s="104" t="s">
        <v>423</v>
      </c>
      <c r="C8722" s="367" t="s">
        <v>99</v>
      </c>
      <c r="D8722" s="349" t="s">
        <v>4514</v>
      </c>
      <c r="E8722" s="370">
        <v>4000</v>
      </c>
      <c r="F8722" s="374" t="s">
        <v>11384</v>
      </c>
      <c r="G8722" s="350" t="s">
        <v>11385</v>
      </c>
      <c r="H8722" s="349" t="s">
        <v>5972</v>
      </c>
      <c r="I8722" s="349" t="s">
        <v>5793</v>
      </c>
      <c r="J8722" s="351" t="s">
        <v>5972</v>
      </c>
      <c r="K8722" s="352">
        <v>4</v>
      </c>
      <c r="L8722" s="353">
        <v>12</v>
      </c>
      <c r="M8722" s="377">
        <v>48000</v>
      </c>
      <c r="N8722" s="350">
        <v>4</v>
      </c>
      <c r="O8722" s="349">
        <v>6</v>
      </c>
      <c r="P8722" s="377">
        <v>24000</v>
      </c>
    </row>
    <row r="8723" spans="1:16" x14ac:dyDescent="0.2">
      <c r="A8723" s="348" t="s">
        <v>5780</v>
      </c>
      <c r="B8723" s="104" t="s">
        <v>423</v>
      </c>
      <c r="C8723" s="367" t="s">
        <v>99</v>
      </c>
      <c r="D8723" s="349" t="s">
        <v>5863</v>
      </c>
      <c r="E8723" s="370">
        <v>3000</v>
      </c>
      <c r="F8723" s="374" t="s">
        <v>11386</v>
      </c>
      <c r="G8723" s="350" t="s">
        <v>11387</v>
      </c>
      <c r="H8723" s="349" t="s">
        <v>1060</v>
      </c>
      <c r="I8723" s="349" t="s">
        <v>5793</v>
      </c>
      <c r="J8723" s="351" t="s">
        <v>1060</v>
      </c>
      <c r="K8723" s="352">
        <v>4</v>
      </c>
      <c r="L8723" s="353">
        <v>12</v>
      </c>
      <c r="M8723" s="377">
        <v>36000</v>
      </c>
      <c r="N8723" s="350">
        <v>4</v>
      </c>
      <c r="O8723" s="349">
        <v>6</v>
      </c>
      <c r="P8723" s="377">
        <v>18000</v>
      </c>
    </row>
    <row r="8724" spans="1:16" x14ac:dyDescent="0.2">
      <c r="A8724" s="348" t="s">
        <v>5780</v>
      </c>
      <c r="B8724" s="104" t="s">
        <v>423</v>
      </c>
      <c r="C8724" s="367" t="s">
        <v>99</v>
      </c>
      <c r="D8724" s="349" t="s">
        <v>5797</v>
      </c>
      <c r="E8724" s="370">
        <v>4000</v>
      </c>
      <c r="F8724" s="374" t="s">
        <v>11388</v>
      </c>
      <c r="G8724" s="350" t="s">
        <v>11389</v>
      </c>
      <c r="H8724" s="349" t="s">
        <v>1060</v>
      </c>
      <c r="I8724" s="349" t="s">
        <v>5793</v>
      </c>
      <c r="J8724" s="351" t="s">
        <v>1060</v>
      </c>
      <c r="K8724" s="352">
        <v>2</v>
      </c>
      <c r="L8724" s="353">
        <v>5</v>
      </c>
      <c r="M8724" s="377">
        <v>16666.666666666668</v>
      </c>
      <c r="N8724" s="350">
        <v>4</v>
      </c>
      <c r="O8724" s="349">
        <v>6</v>
      </c>
      <c r="P8724" s="377">
        <v>24000</v>
      </c>
    </row>
    <row r="8725" spans="1:16" x14ac:dyDescent="0.2">
      <c r="A8725" s="348" t="s">
        <v>5780</v>
      </c>
      <c r="B8725" s="104" t="s">
        <v>423</v>
      </c>
      <c r="C8725" s="367" t="s">
        <v>99</v>
      </c>
      <c r="D8725" s="349" t="s">
        <v>5794</v>
      </c>
      <c r="E8725" s="370">
        <v>3000</v>
      </c>
      <c r="F8725" s="374" t="s">
        <v>11390</v>
      </c>
      <c r="G8725" s="350" t="s">
        <v>11391</v>
      </c>
      <c r="H8725" s="349" t="s">
        <v>5794</v>
      </c>
      <c r="I8725" s="349" t="s">
        <v>5793</v>
      </c>
      <c r="J8725" s="351" t="s">
        <v>5794</v>
      </c>
      <c r="K8725" s="352">
        <v>4</v>
      </c>
      <c r="L8725" s="353">
        <v>12</v>
      </c>
      <c r="M8725" s="377">
        <v>36000</v>
      </c>
      <c r="N8725" s="350">
        <v>4</v>
      </c>
      <c r="O8725" s="349">
        <v>6</v>
      </c>
      <c r="P8725" s="377">
        <v>18000</v>
      </c>
    </row>
    <row r="8726" spans="1:16" x14ac:dyDescent="0.2">
      <c r="A8726" s="348" t="s">
        <v>5780</v>
      </c>
      <c r="B8726" s="104" t="s">
        <v>423</v>
      </c>
      <c r="C8726" s="367" t="s">
        <v>99</v>
      </c>
      <c r="D8726" s="349" t="s">
        <v>5794</v>
      </c>
      <c r="E8726" s="370">
        <v>4000</v>
      </c>
      <c r="F8726" s="374" t="s">
        <v>11392</v>
      </c>
      <c r="G8726" s="350" t="s">
        <v>11393</v>
      </c>
      <c r="H8726" s="349" t="s">
        <v>1026</v>
      </c>
      <c r="I8726" s="349" t="s">
        <v>5793</v>
      </c>
      <c r="J8726" s="351" t="s">
        <v>1026</v>
      </c>
      <c r="K8726" s="352">
        <v>4</v>
      </c>
      <c r="L8726" s="353">
        <v>12</v>
      </c>
      <c r="M8726" s="377">
        <v>48000</v>
      </c>
      <c r="N8726" s="350">
        <v>4</v>
      </c>
      <c r="O8726" s="349">
        <v>6</v>
      </c>
      <c r="P8726" s="377">
        <v>24000</v>
      </c>
    </row>
    <row r="8727" spans="1:16" x14ac:dyDescent="0.2">
      <c r="A8727" s="348" t="s">
        <v>5780</v>
      </c>
      <c r="B8727" s="104" t="s">
        <v>423</v>
      </c>
      <c r="C8727" s="367" t="s">
        <v>99</v>
      </c>
      <c r="D8727" s="349" t="s">
        <v>5794</v>
      </c>
      <c r="E8727" s="370">
        <v>3000</v>
      </c>
      <c r="F8727" s="374" t="s">
        <v>11394</v>
      </c>
      <c r="G8727" s="350" t="s">
        <v>11395</v>
      </c>
      <c r="H8727" s="349" t="s">
        <v>1026</v>
      </c>
      <c r="I8727" s="349" t="s">
        <v>5793</v>
      </c>
      <c r="J8727" s="351" t="s">
        <v>1026</v>
      </c>
      <c r="K8727" s="352">
        <v>4</v>
      </c>
      <c r="L8727" s="353">
        <v>6</v>
      </c>
      <c r="M8727" s="377">
        <v>18000</v>
      </c>
      <c r="N8727" s="350">
        <v>0</v>
      </c>
      <c r="O8727" s="349">
        <v>0</v>
      </c>
      <c r="P8727" s="377">
        <v>0</v>
      </c>
    </row>
    <row r="8728" spans="1:16" x14ac:dyDescent="0.2">
      <c r="A8728" s="348" t="s">
        <v>5780</v>
      </c>
      <c r="B8728" s="104" t="s">
        <v>423</v>
      </c>
      <c r="C8728" s="367" t="s">
        <v>99</v>
      </c>
      <c r="D8728" s="349" t="s">
        <v>6807</v>
      </c>
      <c r="E8728" s="370">
        <v>5000</v>
      </c>
      <c r="F8728" s="374" t="s">
        <v>11394</v>
      </c>
      <c r="G8728" s="350" t="s">
        <v>11395</v>
      </c>
      <c r="H8728" s="349" t="s">
        <v>1026</v>
      </c>
      <c r="I8728" s="349" t="s">
        <v>5793</v>
      </c>
      <c r="J8728" s="351" t="s">
        <v>1026</v>
      </c>
      <c r="K8728" s="352">
        <v>2</v>
      </c>
      <c r="L8728" s="353">
        <v>6</v>
      </c>
      <c r="M8728" s="377">
        <v>26500</v>
      </c>
      <c r="N8728" s="350">
        <v>4</v>
      </c>
      <c r="O8728" s="349">
        <v>6</v>
      </c>
      <c r="P8728" s="377">
        <v>30000</v>
      </c>
    </row>
    <row r="8729" spans="1:16" x14ac:dyDescent="0.2">
      <c r="A8729" s="348" t="s">
        <v>5780</v>
      </c>
      <c r="B8729" s="104" t="s">
        <v>423</v>
      </c>
      <c r="C8729" s="367" t="s">
        <v>99</v>
      </c>
      <c r="D8729" s="349" t="s">
        <v>11396</v>
      </c>
      <c r="E8729" s="370">
        <v>5000</v>
      </c>
      <c r="F8729" s="374" t="s">
        <v>11397</v>
      </c>
      <c r="G8729" s="350" t="s">
        <v>11398</v>
      </c>
      <c r="H8729" s="349" t="s">
        <v>5510</v>
      </c>
      <c r="I8729" s="349" t="s">
        <v>5814</v>
      </c>
      <c r="J8729" s="351" t="s">
        <v>5510</v>
      </c>
      <c r="K8729" s="352">
        <v>4</v>
      </c>
      <c r="L8729" s="353">
        <v>12</v>
      </c>
      <c r="M8729" s="377">
        <v>60000</v>
      </c>
      <c r="N8729" s="350">
        <v>4</v>
      </c>
      <c r="O8729" s="349">
        <v>6</v>
      </c>
      <c r="P8729" s="377">
        <v>30000</v>
      </c>
    </row>
    <row r="8730" spans="1:16" x14ac:dyDescent="0.2">
      <c r="A8730" s="348" t="s">
        <v>5780</v>
      </c>
      <c r="B8730" s="104" t="s">
        <v>423</v>
      </c>
      <c r="C8730" s="367" t="s">
        <v>99</v>
      </c>
      <c r="D8730" s="349" t="s">
        <v>5817</v>
      </c>
      <c r="E8730" s="370">
        <v>2000</v>
      </c>
      <c r="F8730" s="374" t="s">
        <v>11399</v>
      </c>
      <c r="G8730" s="350" t="s">
        <v>11400</v>
      </c>
      <c r="H8730" s="349" t="s">
        <v>1026</v>
      </c>
      <c r="I8730" s="349" t="s">
        <v>5793</v>
      </c>
      <c r="J8730" s="351" t="s">
        <v>1026</v>
      </c>
      <c r="K8730" s="352">
        <v>4</v>
      </c>
      <c r="L8730" s="353">
        <v>12</v>
      </c>
      <c r="M8730" s="377">
        <v>24000</v>
      </c>
      <c r="N8730" s="350">
        <v>4</v>
      </c>
      <c r="O8730" s="349">
        <v>6</v>
      </c>
      <c r="P8730" s="377">
        <v>12000</v>
      </c>
    </row>
    <row r="8731" spans="1:16" x14ac:dyDescent="0.2">
      <c r="A8731" s="348" t="s">
        <v>5780</v>
      </c>
      <c r="B8731" s="104" t="s">
        <v>423</v>
      </c>
      <c r="C8731" s="367" t="s">
        <v>99</v>
      </c>
      <c r="D8731" s="349" t="s">
        <v>6120</v>
      </c>
      <c r="E8731" s="370">
        <v>4000</v>
      </c>
      <c r="F8731" s="374" t="s">
        <v>11401</v>
      </c>
      <c r="G8731" s="350" t="s">
        <v>11402</v>
      </c>
      <c r="H8731" s="349" t="s">
        <v>1026</v>
      </c>
      <c r="I8731" s="349" t="s">
        <v>5793</v>
      </c>
      <c r="J8731" s="351" t="s">
        <v>1026</v>
      </c>
      <c r="K8731" s="352">
        <v>2</v>
      </c>
      <c r="L8731" s="353">
        <v>4</v>
      </c>
      <c r="M8731" s="377">
        <v>16000</v>
      </c>
      <c r="N8731" s="350">
        <v>0</v>
      </c>
      <c r="O8731" s="349">
        <v>0</v>
      </c>
      <c r="P8731" s="377">
        <v>0</v>
      </c>
    </row>
    <row r="8732" spans="1:16" x14ac:dyDescent="0.2">
      <c r="A8732" s="348" t="s">
        <v>5780</v>
      </c>
      <c r="B8732" s="104" t="s">
        <v>423</v>
      </c>
      <c r="C8732" s="367" t="s">
        <v>99</v>
      </c>
      <c r="D8732" s="349" t="s">
        <v>5826</v>
      </c>
      <c r="E8732" s="370">
        <v>3000</v>
      </c>
      <c r="F8732" s="374" t="s">
        <v>11403</v>
      </c>
      <c r="G8732" s="350" t="s">
        <v>11404</v>
      </c>
      <c r="H8732" s="349" t="s">
        <v>1026</v>
      </c>
      <c r="I8732" s="349" t="s">
        <v>5793</v>
      </c>
      <c r="J8732" s="351" t="s">
        <v>1026</v>
      </c>
      <c r="K8732" s="352">
        <v>2</v>
      </c>
      <c r="L8732" s="353">
        <v>5</v>
      </c>
      <c r="M8732" s="377">
        <v>12500</v>
      </c>
      <c r="N8732" s="350">
        <v>4</v>
      </c>
      <c r="O8732" s="349">
        <v>6</v>
      </c>
      <c r="P8732" s="377">
        <v>18000</v>
      </c>
    </row>
    <row r="8733" spans="1:16" x14ac:dyDescent="0.2">
      <c r="A8733" s="348" t="s">
        <v>5780</v>
      </c>
      <c r="B8733" s="104" t="s">
        <v>423</v>
      </c>
      <c r="C8733" s="367" t="s">
        <v>99</v>
      </c>
      <c r="D8733" s="349" t="s">
        <v>4514</v>
      </c>
      <c r="E8733" s="370">
        <v>4000</v>
      </c>
      <c r="F8733" s="374" t="s">
        <v>11405</v>
      </c>
      <c r="G8733" s="350" t="s">
        <v>11406</v>
      </c>
      <c r="H8733" s="349" t="s">
        <v>5972</v>
      </c>
      <c r="I8733" s="349" t="s">
        <v>1028</v>
      </c>
      <c r="J8733" s="351" t="s">
        <v>5972</v>
      </c>
      <c r="K8733" s="352">
        <v>4</v>
      </c>
      <c r="L8733" s="353">
        <v>12</v>
      </c>
      <c r="M8733" s="377">
        <v>48000</v>
      </c>
      <c r="N8733" s="350">
        <v>4</v>
      </c>
      <c r="O8733" s="349">
        <v>6</v>
      </c>
      <c r="P8733" s="377">
        <v>24000</v>
      </c>
    </row>
    <row r="8734" spans="1:16" x14ac:dyDescent="0.2">
      <c r="A8734" s="348" t="s">
        <v>5780</v>
      </c>
      <c r="B8734" s="104" t="s">
        <v>423</v>
      </c>
      <c r="C8734" s="367" t="s">
        <v>99</v>
      </c>
      <c r="D8734" s="349" t="s">
        <v>6019</v>
      </c>
      <c r="E8734" s="370">
        <v>4000</v>
      </c>
      <c r="F8734" s="374" t="s">
        <v>11407</v>
      </c>
      <c r="G8734" s="350" t="s">
        <v>11408</v>
      </c>
      <c r="H8734" s="349" t="s">
        <v>6167</v>
      </c>
      <c r="I8734" s="349" t="s">
        <v>1028</v>
      </c>
      <c r="J8734" s="351" t="s">
        <v>6167</v>
      </c>
      <c r="K8734" s="352">
        <v>4</v>
      </c>
      <c r="L8734" s="353">
        <v>12</v>
      </c>
      <c r="M8734" s="377">
        <v>48000</v>
      </c>
      <c r="N8734" s="350">
        <v>4</v>
      </c>
      <c r="O8734" s="349">
        <v>6</v>
      </c>
      <c r="P8734" s="377">
        <v>24000</v>
      </c>
    </row>
    <row r="8735" spans="1:16" x14ac:dyDescent="0.2">
      <c r="A8735" s="348" t="s">
        <v>5780</v>
      </c>
      <c r="B8735" s="104" t="s">
        <v>423</v>
      </c>
      <c r="C8735" s="367" t="s">
        <v>99</v>
      </c>
      <c r="D8735" s="349" t="s">
        <v>5794</v>
      </c>
      <c r="E8735" s="370">
        <v>4000</v>
      </c>
      <c r="F8735" s="374" t="s">
        <v>11409</v>
      </c>
      <c r="G8735" s="350" t="s">
        <v>11410</v>
      </c>
      <c r="H8735" s="349" t="s">
        <v>5794</v>
      </c>
      <c r="I8735" s="349" t="s">
        <v>5793</v>
      </c>
      <c r="J8735" s="351" t="s">
        <v>5794</v>
      </c>
      <c r="K8735" s="352">
        <v>4</v>
      </c>
      <c r="L8735" s="353">
        <v>12</v>
      </c>
      <c r="M8735" s="377">
        <v>48000</v>
      </c>
      <c r="N8735" s="350">
        <v>4</v>
      </c>
      <c r="O8735" s="349">
        <v>6</v>
      </c>
      <c r="P8735" s="377">
        <v>24000</v>
      </c>
    </row>
    <row r="8736" spans="1:16" x14ac:dyDescent="0.2">
      <c r="A8736" s="348" t="s">
        <v>5780</v>
      </c>
      <c r="B8736" s="104" t="s">
        <v>423</v>
      </c>
      <c r="C8736" s="367" t="s">
        <v>99</v>
      </c>
      <c r="D8736" s="349" t="s">
        <v>5794</v>
      </c>
      <c r="E8736" s="370">
        <v>4000</v>
      </c>
      <c r="F8736" s="374" t="s">
        <v>11411</v>
      </c>
      <c r="G8736" s="350" t="s">
        <v>11412</v>
      </c>
      <c r="H8736" s="349" t="s">
        <v>5794</v>
      </c>
      <c r="I8736" s="349" t="s">
        <v>5793</v>
      </c>
      <c r="J8736" s="351" t="s">
        <v>5794</v>
      </c>
      <c r="K8736" s="352">
        <v>4</v>
      </c>
      <c r="L8736" s="353">
        <v>12</v>
      </c>
      <c r="M8736" s="377">
        <v>48000</v>
      </c>
      <c r="N8736" s="350">
        <v>4</v>
      </c>
      <c r="O8736" s="349">
        <v>6</v>
      </c>
      <c r="P8736" s="377">
        <v>24000</v>
      </c>
    </row>
    <row r="8737" spans="1:16" x14ac:dyDescent="0.2">
      <c r="A8737" s="348" t="s">
        <v>5780</v>
      </c>
      <c r="B8737" s="104" t="s">
        <v>423</v>
      </c>
      <c r="C8737" s="367" t="s">
        <v>99</v>
      </c>
      <c r="D8737" s="349" t="s">
        <v>5817</v>
      </c>
      <c r="E8737" s="370">
        <v>2250</v>
      </c>
      <c r="F8737" s="374" t="s">
        <v>11413</v>
      </c>
      <c r="G8737" s="350" t="s">
        <v>11414</v>
      </c>
      <c r="H8737" s="349" t="s">
        <v>1026</v>
      </c>
      <c r="I8737" s="349" t="s">
        <v>5793</v>
      </c>
      <c r="J8737" s="351" t="s">
        <v>1026</v>
      </c>
      <c r="K8737" s="352">
        <v>4</v>
      </c>
      <c r="L8737" s="353">
        <v>12</v>
      </c>
      <c r="M8737" s="377">
        <v>27000</v>
      </c>
      <c r="N8737" s="350">
        <v>4</v>
      </c>
      <c r="O8737" s="349">
        <v>6</v>
      </c>
      <c r="P8737" s="377">
        <v>13500</v>
      </c>
    </row>
    <row r="8738" spans="1:16" x14ac:dyDescent="0.2">
      <c r="A8738" s="348" t="s">
        <v>5780</v>
      </c>
      <c r="B8738" s="104" t="s">
        <v>423</v>
      </c>
      <c r="C8738" s="367" t="s">
        <v>99</v>
      </c>
      <c r="D8738" s="349" t="s">
        <v>5938</v>
      </c>
      <c r="E8738" s="370">
        <v>5000</v>
      </c>
      <c r="F8738" s="374" t="s">
        <v>11415</v>
      </c>
      <c r="G8738" s="350" t="s">
        <v>11416</v>
      </c>
      <c r="H8738" s="349" t="s">
        <v>11417</v>
      </c>
      <c r="I8738" s="349" t="s">
        <v>5793</v>
      </c>
      <c r="J8738" s="351" t="s">
        <v>11417</v>
      </c>
      <c r="K8738" s="352">
        <v>1</v>
      </c>
      <c r="L8738" s="353">
        <v>1</v>
      </c>
      <c r="M8738" s="377">
        <v>5000</v>
      </c>
      <c r="N8738" s="350">
        <v>0</v>
      </c>
      <c r="O8738" s="349">
        <v>0</v>
      </c>
      <c r="P8738" s="377">
        <v>0</v>
      </c>
    </row>
    <row r="8739" spans="1:16" x14ac:dyDescent="0.2">
      <c r="A8739" s="348" t="s">
        <v>5780</v>
      </c>
      <c r="B8739" s="104" t="s">
        <v>423</v>
      </c>
      <c r="C8739" s="367" t="s">
        <v>99</v>
      </c>
      <c r="D8739" s="349" t="s">
        <v>5853</v>
      </c>
      <c r="E8739" s="370">
        <v>4000</v>
      </c>
      <c r="F8739" s="374" t="s">
        <v>11418</v>
      </c>
      <c r="G8739" s="350" t="s">
        <v>11419</v>
      </c>
      <c r="H8739" s="349" t="s">
        <v>1060</v>
      </c>
      <c r="I8739" s="349" t="s">
        <v>5793</v>
      </c>
      <c r="J8739" s="351" t="s">
        <v>1060</v>
      </c>
      <c r="K8739" s="352">
        <v>2</v>
      </c>
      <c r="L8739" s="353">
        <v>6</v>
      </c>
      <c r="M8739" s="377">
        <v>23066.666666666668</v>
      </c>
      <c r="N8739" s="350">
        <v>4</v>
      </c>
      <c r="O8739" s="349">
        <v>6</v>
      </c>
      <c r="P8739" s="377">
        <v>24000</v>
      </c>
    </row>
    <row r="8740" spans="1:16" x14ac:dyDescent="0.2">
      <c r="A8740" s="348" t="s">
        <v>5780</v>
      </c>
      <c r="B8740" s="104" t="s">
        <v>423</v>
      </c>
      <c r="C8740" s="367" t="s">
        <v>99</v>
      </c>
      <c r="D8740" s="349" t="s">
        <v>5853</v>
      </c>
      <c r="E8740" s="370">
        <v>4000</v>
      </c>
      <c r="F8740" s="374" t="s">
        <v>11420</v>
      </c>
      <c r="G8740" s="350" t="s">
        <v>11421</v>
      </c>
      <c r="H8740" s="349" t="s">
        <v>1060</v>
      </c>
      <c r="I8740" s="349" t="s">
        <v>5793</v>
      </c>
      <c r="J8740" s="351" t="s">
        <v>1060</v>
      </c>
      <c r="K8740" s="352">
        <v>2</v>
      </c>
      <c r="L8740" s="353">
        <v>6</v>
      </c>
      <c r="M8740" s="377">
        <v>23066.666666666668</v>
      </c>
      <c r="N8740" s="350">
        <v>4</v>
      </c>
      <c r="O8740" s="349">
        <v>6</v>
      </c>
      <c r="P8740" s="377">
        <v>24000</v>
      </c>
    </row>
    <row r="8741" spans="1:16" x14ac:dyDescent="0.2">
      <c r="A8741" s="348" t="s">
        <v>5780</v>
      </c>
      <c r="B8741" s="104" t="s">
        <v>423</v>
      </c>
      <c r="C8741" s="367" t="s">
        <v>99</v>
      </c>
      <c r="D8741" s="349" t="s">
        <v>5829</v>
      </c>
      <c r="E8741" s="370">
        <v>4000</v>
      </c>
      <c r="F8741" s="374" t="s">
        <v>11422</v>
      </c>
      <c r="G8741" s="350" t="s">
        <v>11423</v>
      </c>
      <c r="H8741" s="349" t="s">
        <v>1109</v>
      </c>
      <c r="I8741" s="349" t="s">
        <v>5793</v>
      </c>
      <c r="J8741" s="351" t="s">
        <v>1109</v>
      </c>
      <c r="K8741" s="352">
        <v>2</v>
      </c>
      <c r="L8741" s="353">
        <v>6</v>
      </c>
      <c r="M8741" s="377">
        <v>23066.666666666668</v>
      </c>
      <c r="N8741" s="350">
        <v>4</v>
      </c>
      <c r="O8741" s="349">
        <v>6</v>
      </c>
      <c r="P8741" s="377">
        <v>24000</v>
      </c>
    </row>
    <row r="8742" spans="1:16" x14ac:dyDescent="0.2">
      <c r="A8742" s="348" t="s">
        <v>5780</v>
      </c>
      <c r="B8742" s="104" t="s">
        <v>423</v>
      </c>
      <c r="C8742" s="367" t="s">
        <v>99</v>
      </c>
      <c r="D8742" s="349" t="s">
        <v>11424</v>
      </c>
      <c r="E8742" s="370">
        <v>2500</v>
      </c>
      <c r="F8742" s="374" t="s">
        <v>11425</v>
      </c>
      <c r="G8742" s="350" t="s">
        <v>11426</v>
      </c>
      <c r="H8742" s="349" t="s">
        <v>1090</v>
      </c>
      <c r="I8742" s="349" t="s">
        <v>5814</v>
      </c>
      <c r="J8742" s="351" t="s">
        <v>1090</v>
      </c>
      <c r="K8742" s="352">
        <v>2</v>
      </c>
      <c r="L8742" s="353">
        <v>6</v>
      </c>
      <c r="M8742" s="377">
        <v>13750</v>
      </c>
      <c r="N8742" s="350">
        <v>4</v>
      </c>
      <c r="O8742" s="349">
        <v>6</v>
      </c>
      <c r="P8742" s="377">
        <v>15000</v>
      </c>
    </row>
    <row r="8743" spans="1:16" x14ac:dyDescent="0.2">
      <c r="A8743" s="348" t="s">
        <v>5780</v>
      </c>
      <c r="B8743" s="104" t="s">
        <v>423</v>
      </c>
      <c r="C8743" s="367" t="s">
        <v>99</v>
      </c>
      <c r="D8743" s="349" t="s">
        <v>5797</v>
      </c>
      <c r="E8743" s="370">
        <v>4000</v>
      </c>
      <c r="F8743" s="374" t="s">
        <v>11427</v>
      </c>
      <c r="G8743" s="350" t="s">
        <v>11428</v>
      </c>
      <c r="H8743" s="349" t="s">
        <v>1060</v>
      </c>
      <c r="I8743" s="349" t="s">
        <v>5793</v>
      </c>
      <c r="J8743" s="351" t="s">
        <v>1060</v>
      </c>
      <c r="K8743" s="352">
        <v>2</v>
      </c>
      <c r="L8743" s="353">
        <v>5</v>
      </c>
      <c r="M8743" s="377">
        <v>19466.666666666668</v>
      </c>
      <c r="N8743" s="350">
        <v>4</v>
      </c>
      <c r="O8743" s="349">
        <v>6</v>
      </c>
      <c r="P8743" s="377">
        <v>24000</v>
      </c>
    </row>
    <row r="8744" spans="1:16" x14ac:dyDescent="0.2">
      <c r="A8744" s="348" t="s">
        <v>5780</v>
      </c>
      <c r="B8744" s="104" t="s">
        <v>423</v>
      </c>
      <c r="C8744" s="367" t="s">
        <v>99</v>
      </c>
      <c r="D8744" s="349" t="s">
        <v>5822</v>
      </c>
      <c r="E8744" s="370">
        <v>4000</v>
      </c>
      <c r="F8744" s="374" t="s">
        <v>11429</v>
      </c>
      <c r="G8744" s="350" t="s">
        <v>11430</v>
      </c>
      <c r="H8744" s="349" t="s">
        <v>1060</v>
      </c>
      <c r="I8744" s="349" t="s">
        <v>5793</v>
      </c>
      <c r="J8744" s="351" t="s">
        <v>1060</v>
      </c>
      <c r="K8744" s="352">
        <v>4</v>
      </c>
      <c r="L8744" s="353">
        <v>12</v>
      </c>
      <c r="M8744" s="377">
        <v>48000</v>
      </c>
      <c r="N8744" s="350">
        <v>4</v>
      </c>
      <c r="O8744" s="349">
        <v>6</v>
      </c>
      <c r="P8744" s="377">
        <v>24000</v>
      </c>
    </row>
    <row r="8745" spans="1:16" x14ac:dyDescent="0.2">
      <c r="A8745" s="348" t="s">
        <v>5780</v>
      </c>
      <c r="B8745" s="104" t="s">
        <v>423</v>
      </c>
      <c r="C8745" s="367" t="s">
        <v>99</v>
      </c>
      <c r="D8745" s="349" t="s">
        <v>5977</v>
      </c>
      <c r="E8745" s="370">
        <v>6000</v>
      </c>
      <c r="F8745" s="374" t="s">
        <v>11431</v>
      </c>
      <c r="G8745" s="350" t="s">
        <v>11432</v>
      </c>
      <c r="H8745" s="349" t="s">
        <v>5794</v>
      </c>
      <c r="I8745" s="349" t="s">
        <v>5793</v>
      </c>
      <c r="J8745" s="351" t="s">
        <v>5794</v>
      </c>
      <c r="K8745" s="352">
        <v>4</v>
      </c>
      <c r="L8745" s="353">
        <v>12</v>
      </c>
      <c r="M8745" s="377">
        <v>72000</v>
      </c>
      <c r="N8745" s="350">
        <v>4</v>
      </c>
      <c r="O8745" s="349">
        <v>6</v>
      </c>
      <c r="P8745" s="377">
        <v>36000</v>
      </c>
    </row>
    <row r="8746" spans="1:16" x14ac:dyDescent="0.2">
      <c r="A8746" s="348" t="s">
        <v>5780</v>
      </c>
      <c r="B8746" s="104" t="s">
        <v>423</v>
      </c>
      <c r="C8746" s="367" t="s">
        <v>99</v>
      </c>
      <c r="D8746" s="349" t="s">
        <v>5911</v>
      </c>
      <c r="E8746" s="370">
        <v>4000</v>
      </c>
      <c r="F8746" s="374" t="s">
        <v>11433</v>
      </c>
      <c r="G8746" s="350" t="s">
        <v>11434</v>
      </c>
      <c r="H8746" s="349" t="s">
        <v>1060</v>
      </c>
      <c r="I8746" s="349" t="s">
        <v>5793</v>
      </c>
      <c r="J8746" s="351" t="s">
        <v>1060</v>
      </c>
      <c r="K8746" s="352">
        <v>2</v>
      </c>
      <c r="L8746" s="353">
        <v>6</v>
      </c>
      <c r="M8746" s="377">
        <v>21200</v>
      </c>
      <c r="N8746" s="350">
        <v>4</v>
      </c>
      <c r="O8746" s="349">
        <v>6</v>
      </c>
      <c r="P8746" s="377">
        <v>24000</v>
      </c>
    </row>
    <row r="8747" spans="1:16" x14ac:dyDescent="0.2">
      <c r="A8747" s="348" t="s">
        <v>5780</v>
      </c>
      <c r="B8747" s="104" t="s">
        <v>423</v>
      </c>
      <c r="C8747" s="367" t="s">
        <v>99</v>
      </c>
      <c r="D8747" s="349" t="s">
        <v>5797</v>
      </c>
      <c r="E8747" s="370">
        <v>4000</v>
      </c>
      <c r="F8747" s="374" t="s">
        <v>11435</v>
      </c>
      <c r="G8747" s="350" t="s">
        <v>11436</v>
      </c>
      <c r="H8747" s="349" t="s">
        <v>1060</v>
      </c>
      <c r="I8747" s="349" t="s">
        <v>5793</v>
      </c>
      <c r="J8747" s="351" t="s">
        <v>1060</v>
      </c>
      <c r="K8747" s="352">
        <v>2</v>
      </c>
      <c r="L8747" s="353">
        <v>5</v>
      </c>
      <c r="M8747" s="377">
        <v>19466.666666666668</v>
      </c>
      <c r="N8747" s="350">
        <v>4</v>
      </c>
      <c r="O8747" s="349">
        <v>6</v>
      </c>
      <c r="P8747" s="377">
        <v>24000</v>
      </c>
    </row>
    <row r="8748" spans="1:16" x14ac:dyDescent="0.2">
      <c r="A8748" s="348" t="s">
        <v>5780</v>
      </c>
      <c r="B8748" s="104" t="s">
        <v>423</v>
      </c>
      <c r="C8748" s="367" t="s">
        <v>99</v>
      </c>
      <c r="D8748" s="349" t="s">
        <v>5794</v>
      </c>
      <c r="E8748" s="370">
        <v>4000</v>
      </c>
      <c r="F8748" s="374" t="s">
        <v>11437</v>
      </c>
      <c r="G8748" s="350" t="s">
        <v>11438</v>
      </c>
      <c r="H8748" s="349" t="s">
        <v>5826</v>
      </c>
      <c r="I8748" s="349" t="s">
        <v>5793</v>
      </c>
      <c r="J8748" s="351" t="s">
        <v>5826</v>
      </c>
      <c r="K8748" s="352">
        <v>4</v>
      </c>
      <c r="L8748" s="353">
        <v>12</v>
      </c>
      <c r="M8748" s="377">
        <v>48000</v>
      </c>
      <c r="N8748" s="350">
        <v>4</v>
      </c>
      <c r="O8748" s="349">
        <v>6</v>
      </c>
      <c r="P8748" s="377">
        <v>24000</v>
      </c>
    </row>
    <row r="8749" spans="1:16" x14ac:dyDescent="0.2">
      <c r="A8749" s="348" t="s">
        <v>5780</v>
      </c>
      <c r="B8749" s="104" t="s">
        <v>423</v>
      </c>
      <c r="C8749" s="367" t="s">
        <v>99</v>
      </c>
      <c r="D8749" s="349" t="s">
        <v>5794</v>
      </c>
      <c r="E8749" s="370">
        <v>4000</v>
      </c>
      <c r="F8749" s="374" t="s">
        <v>11439</v>
      </c>
      <c r="G8749" s="350" t="s">
        <v>11440</v>
      </c>
      <c r="H8749" s="349" t="s">
        <v>5794</v>
      </c>
      <c r="I8749" s="349" t="s">
        <v>5793</v>
      </c>
      <c r="J8749" s="351" t="s">
        <v>5794</v>
      </c>
      <c r="K8749" s="352">
        <v>4</v>
      </c>
      <c r="L8749" s="353">
        <v>11</v>
      </c>
      <c r="M8749" s="377">
        <v>44000</v>
      </c>
      <c r="N8749" s="350">
        <v>0</v>
      </c>
      <c r="O8749" s="349">
        <v>0</v>
      </c>
      <c r="P8749" s="377">
        <v>0</v>
      </c>
    </row>
    <row r="8750" spans="1:16" x14ac:dyDescent="0.2">
      <c r="A8750" s="348" t="s">
        <v>5780</v>
      </c>
      <c r="B8750" s="104" t="s">
        <v>423</v>
      </c>
      <c r="C8750" s="367" t="s">
        <v>99</v>
      </c>
      <c r="D8750" s="349" t="s">
        <v>5822</v>
      </c>
      <c r="E8750" s="370">
        <v>4000</v>
      </c>
      <c r="F8750" s="374" t="s">
        <v>11441</v>
      </c>
      <c r="G8750" s="350" t="s">
        <v>11442</v>
      </c>
      <c r="H8750" s="349" t="s">
        <v>1060</v>
      </c>
      <c r="I8750" s="349" t="s">
        <v>5793</v>
      </c>
      <c r="J8750" s="351" t="s">
        <v>1060</v>
      </c>
      <c r="K8750" s="352">
        <v>4</v>
      </c>
      <c r="L8750" s="353">
        <v>12</v>
      </c>
      <c r="M8750" s="377">
        <v>48000</v>
      </c>
      <c r="N8750" s="350">
        <v>4</v>
      </c>
      <c r="O8750" s="349">
        <v>6</v>
      </c>
      <c r="P8750" s="377">
        <v>24000</v>
      </c>
    </row>
    <row r="8751" spans="1:16" x14ac:dyDescent="0.2">
      <c r="A8751" s="348" t="s">
        <v>5780</v>
      </c>
      <c r="B8751" s="104" t="s">
        <v>423</v>
      </c>
      <c r="C8751" s="367" t="s">
        <v>99</v>
      </c>
      <c r="D8751" s="349" t="s">
        <v>4514</v>
      </c>
      <c r="E8751" s="370">
        <v>3000</v>
      </c>
      <c r="F8751" s="374" t="s">
        <v>11443</v>
      </c>
      <c r="G8751" s="350" t="s">
        <v>11444</v>
      </c>
      <c r="H8751" s="349" t="s">
        <v>5972</v>
      </c>
      <c r="I8751" s="349" t="s">
        <v>5793</v>
      </c>
      <c r="J8751" s="351" t="s">
        <v>5972</v>
      </c>
      <c r="K8751" s="352">
        <v>4</v>
      </c>
      <c r="L8751" s="353">
        <v>12</v>
      </c>
      <c r="M8751" s="377">
        <v>36000</v>
      </c>
      <c r="N8751" s="350">
        <v>4</v>
      </c>
      <c r="O8751" s="349">
        <v>6</v>
      </c>
      <c r="P8751" s="377">
        <v>18000</v>
      </c>
    </row>
    <row r="8752" spans="1:16" x14ac:dyDescent="0.2">
      <c r="A8752" s="348" t="s">
        <v>5780</v>
      </c>
      <c r="B8752" s="104" t="s">
        <v>423</v>
      </c>
      <c r="C8752" s="367" t="s">
        <v>99</v>
      </c>
      <c r="D8752" s="349" t="s">
        <v>1026</v>
      </c>
      <c r="E8752" s="370">
        <v>4000</v>
      </c>
      <c r="F8752" s="374" t="s">
        <v>11445</v>
      </c>
      <c r="G8752" s="350" t="s">
        <v>11446</v>
      </c>
      <c r="H8752" s="349" t="s">
        <v>1026</v>
      </c>
      <c r="I8752" s="349" t="s">
        <v>5793</v>
      </c>
      <c r="J8752" s="351" t="s">
        <v>1026</v>
      </c>
      <c r="K8752" s="352">
        <v>1</v>
      </c>
      <c r="L8752" s="353">
        <v>2</v>
      </c>
      <c r="M8752" s="377">
        <v>7600</v>
      </c>
      <c r="N8752" s="350">
        <v>4</v>
      </c>
      <c r="O8752" s="349">
        <v>6</v>
      </c>
      <c r="P8752" s="377">
        <v>24000</v>
      </c>
    </row>
    <row r="8753" spans="1:16" x14ac:dyDescent="0.2">
      <c r="A8753" s="348" t="s">
        <v>5780</v>
      </c>
      <c r="B8753" s="104" t="s">
        <v>423</v>
      </c>
      <c r="C8753" s="367" t="s">
        <v>99</v>
      </c>
      <c r="D8753" s="349" t="s">
        <v>5817</v>
      </c>
      <c r="E8753" s="370">
        <v>3500</v>
      </c>
      <c r="F8753" s="374" t="s">
        <v>11447</v>
      </c>
      <c r="G8753" s="350" t="s">
        <v>11448</v>
      </c>
      <c r="H8753" s="349" t="s">
        <v>6100</v>
      </c>
      <c r="I8753" s="349" t="s">
        <v>1028</v>
      </c>
      <c r="J8753" s="351" t="s">
        <v>6100</v>
      </c>
      <c r="K8753" s="352">
        <v>4</v>
      </c>
      <c r="L8753" s="353">
        <v>12</v>
      </c>
      <c r="M8753" s="377">
        <v>42000</v>
      </c>
      <c r="N8753" s="350">
        <v>4</v>
      </c>
      <c r="O8753" s="349">
        <v>6</v>
      </c>
      <c r="P8753" s="377">
        <v>21000</v>
      </c>
    </row>
    <row r="8754" spans="1:16" x14ac:dyDescent="0.2">
      <c r="A8754" s="348" t="s">
        <v>5780</v>
      </c>
      <c r="B8754" s="104" t="s">
        <v>423</v>
      </c>
      <c r="C8754" s="367" t="s">
        <v>99</v>
      </c>
      <c r="D8754" s="349" t="s">
        <v>1026</v>
      </c>
      <c r="E8754" s="370">
        <v>3000</v>
      </c>
      <c r="F8754" s="374" t="s">
        <v>11449</v>
      </c>
      <c r="G8754" s="350" t="s">
        <v>11450</v>
      </c>
      <c r="H8754" s="349" t="s">
        <v>1026</v>
      </c>
      <c r="I8754" s="349" t="s">
        <v>5793</v>
      </c>
      <c r="J8754" s="351" t="s">
        <v>1026</v>
      </c>
      <c r="K8754" s="352">
        <v>2</v>
      </c>
      <c r="L8754" s="353">
        <v>6</v>
      </c>
      <c r="M8754" s="377">
        <v>15900</v>
      </c>
      <c r="N8754" s="350">
        <v>4</v>
      </c>
      <c r="O8754" s="349">
        <v>6</v>
      </c>
      <c r="P8754" s="377">
        <v>18000</v>
      </c>
    </row>
    <row r="8755" spans="1:16" x14ac:dyDescent="0.2">
      <c r="A8755" s="348" t="s">
        <v>5780</v>
      </c>
      <c r="B8755" s="104" t="s">
        <v>423</v>
      </c>
      <c r="C8755" s="367" t="s">
        <v>99</v>
      </c>
      <c r="D8755" s="349" t="s">
        <v>5863</v>
      </c>
      <c r="E8755" s="370">
        <v>3500</v>
      </c>
      <c r="F8755" s="374" t="s">
        <v>11451</v>
      </c>
      <c r="G8755" s="350" t="s">
        <v>11452</v>
      </c>
      <c r="H8755" s="349" t="s">
        <v>5821</v>
      </c>
      <c r="I8755" s="349" t="s">
        <v>5793</v>
      </c>
      <c r="J8755" s="351" t="s">
        <v>5821</v>
      </c>
      <c r="K8755" s="352">
        <v>4</v>
      </c>
      <c r="L8755" s="353">
        <v>9</v>
      </c>
      <c r="M8755" s="377">
        <v>31500</v>
      </c>
      <c r="N8755" s="350">
        <v>0</v>
      </c>
      <c r="O8755" s="349">
        <v>0</v>
      </c>
      <c r="P8755" s="377">
        <v>0</v>
      </c>
    </row>
    <row r="8756" spans="1:16" x14ac:dyDescent="0.2">
      <c r="A8756" s="348" t="s">
        <v>5780</v>
      </c>
      <c r="B8756" s="104" t="s">
        <v>423</v>
      </c>
      <c r="C8756" s="367" t="s">
        <v>99</v>
      </c>
      <c r="D8756" s="349" t="s">
        <v>5797</v>
      </c>
      <c r="E8756" s="370">
        <v>4000</v>
      </c>
      <c r="F8756" s="374" t="s">
        <v>11451</v>
      </c>
      <c r="G8756" s="350" t="s">
        <v>11452</v>
      </c>
      <c r="H8756" s="349" t="s">
        <v>1060</v>
      </c>
      <c r="I8756" s="349" t="s">
        <v>5793</v>
      </c>
      <c r="J8756" s="351" t="s">
        <v>1060</v>
      </c>
      <c r="K8756" s="352">
        <v>1</v>
      </c>
      <c r="L8756" s="353">
        <v>3</v>
      </c>
      <c r="M8756" s="377">
        <v>12000</v>
      </c>
      <c r="N8756" s="350">
        <v>4</v>
      </c>
      <c r="O8756" s="349">
        <v>6</v>
      </c>
      <c r="P8756" s="377">
        <v>24000</v>
      </c>
    </row>
    <row r="8757" spans="1:16" x14ac:dyDescent="0.2">
      <c r="A8757" s="348" t="s">
        <v>5780</v>
      </c>
      <c r="B8757" s="104" t="s">
        <v>423</v>
      </c>
      <c r="C8757" s="367" t="s">
        <v>99</v>
      </c>
      <c r="D8757" s="349" t="s">
        <v>5870</v>
      </c>
      <c r="E8757" s="370">
        <v>4000</v>
      </c>
      <c r="F8757" s="374" t="s">
        <v>11453</v>
      </c>
      <c r="G8757" s="350" t="s">
        <v>11454</v>
      </c>
      <c r="H8757" s="349" t="s">
        <v>5873</v>
      </c>
      <c r="I8757" s="349" t="s">
        <v>5793</v>
      </c>
      <c r="J8757" s="351" t="s">
        <v>5873</v>
      </c>
      <c r="K8757" s="352">
        <v>4</v>
      </c>
      <c r="L8757" s="353">
        <v>12</v>
      </c>
      <c r="M8757" s="377">
        <v>48000</v>
      </c>
      <c r="N8757" s="350">
        <v>4</v>
      </c>
      <c r="O8757" s="349">
        <v>6</v>
      </c>
      <c r="P8757" s="377">
        <v>24000</v>
      </c>
    </row>
    <row r="8758" spans="1:16" x14ac:dyDescent="0.2">
      <c r="A8758" s="348" t="s">
        <v>5780</v>
      </c>
      <c r="B8758" s="104" t="s">
        <v>423</v>
      </c>
      <c r="C8758" s="367" t="s">
        <v>99</v>
      </c>
      <c r="D8758" s="349" t="s">
        <v>5826</v>
      </c>
      <c r="E8758" s="370">
        <v>4000</v>
      </c>
      <c r="F8758" s="374" t="s">
        <v>11455</v>
      </c>
      <c r="G8758" s="350" t="s">
        <v>11456</v>
      </c>
      <c r="H8758" s="349" t="s">
        <v>1026</v>
      </c>
      <c r="I8758" s="349" t="s">
        <v>5793</v>
      </c>
      <c r="J8758" s="351" t="s">
        <v>1026</v>
      </c>
      <c r="K8758" s="352">
        <v>2</v>
      </c>
      <c r="L8758" s="353">
        <v>5</v>
      </c>
      <c r="M8758" s="377">
        <v>19466.666666666668</v>
      </c>
      <c r="N8758" s="350">
        <v>4</v>
      </c>
      <c r="O8758" s="349">
        <v>6</v>
      </c>
      <c r="P8758" s="377">
        <v>24000</v>
      </c>
    </row>
    <row r="8759" spans="1:16" x14ac:dyDescent="0.2">
      <c r="A8759" s="348" t="s">
        <v>5780</v>
      </c>
      <c r="B8759" s="104" t="s">
        <v>423</v>
      </c>
      <c r="C8759" s="367" t="s">
        <v>99</v>
      </c>
      <c r="D8759" s="349" t="s">
        <v>5880</v>
      </c>
      <c r="E8759" s="370">
        <v>4000</v>
      </c>
      <c r="F8759" s="374" t="s">
        <v>11457</v>
      </c>
      <c r="G8759" s="350" t="s">
        <v>11458</v>
      </c>
      <c r="H8759" s="349" t="s">
        <v>1026</v>
      </c>
      <c r="I8759" s="349" t="s">
        <v>5793</v>
      </c>
      <c r="J8759" s="351" t="s">
        <v>1026</v>
      </c>
      <c r="K8759" s="352">
        <v>4</v>
      </c>
      <c r="L8759" s="353">
        <v>12</v>
      </c>
      <c r="M8759" s="377">
        <v>48000</v>
      </c>
      <c r="N8759" s="350">
        <v>4</v>
      </c>
      <c r="O8759" s="349">
        <v>6</v>
      </c>
      <c r="P8759" s="377">
        <v>24000</v>
      </c>
    </row>
    <row r="8760" spans="1:16" x14ac:dyDescent="0.2">
      <c r="A8760" s="348" t="s">
        <v>5780</v>
      </c>
      <c r="B8760" s="104" t="s">
        <v>423</v>
      </c>
      <c r="C8760" s="367" t="s">
        <v>99</v>
      </c>
      <c r="D8760" s="349" t="s">
        <v>5929</v>
      </c>
      <c r="E8760" s="370">
        <v>2250</v>
      </c>
      <c r="F8760" s="374" t="s">
        <v>11459</v>
      </c>
      <c r="G8760" s="350" t="s">
        <v>11460</v>
      </c>
      <c r="H8760" s="349" t="s">
        <v>1060</v>
      </c>
      <c r="I8760" s="349" t="s">
        <v>1028</v>
      </c>
      <c r="J8760" s="351" t="s">
        <v>1060</v>
      </c>
      <c r="K8760" s="352">
        <v>4</v>
      </c>
      <c r="L8760" s="353">
        <v>12</v>
      </c>
      <c r="M8760" s="377">
        <v>27000</v>
      </c>
      <c r="N8760" s="350">
        <v>4</v>
      </c>
      <c r="O8760" s="349">
        <v>6</v>
      </c>
      <c r="P8760" s="377">
        <v>13500</v>
      </c>
    </row>
    <row r="8761" spans="1:16" x14ac:dyDescent="0.2">
      <c r="A8761" s="348" t="s">
        <v>5780</v>
      </c>
      <c r="B8761" s="104" t="s">
        <v>423</v>
      </c>
      <c r="C8761" s="367" t="s">
        <v>99</v>
      </c>
      <c r="D8761" s="349" t="s">
        <v>5811</v>
      </c>
      <c r="E8761" s="370">
        <v>2000</v>
      </c>
      <c r="F8761" s="374" t="s">
        <v>11461</v>
      </c>
      <c r="G8761" s="350" t="s">
        <v>11462</v>
      </c>
      <c r="H8761" s="349" t="s">
        <v>11463</v>
      </c>
      <c r="I8761" s="349" t="s">
        <v>5814</v>
      </c>
      <c r="J8761" s="351" t="s">
        <v>11463</v>
      </c>
      <c r="K8761" s="352">
        <v>4</v>
      </c>
      <c r="L8761" s="353">
        <v>12</v>
      </c>
      <c r="M8761" s="377">
        <v>24000</v>
      </c>
      <c r="N8761" s="350">
        <v>4</v>
      </c>
      <c r="O8761" s="349">
        <v>6</v>
      </c>
      <c r="P8761" s="377">
        <v>12000</v>
      </c>
    </row>
    <row r="8762" spans="1:16" x14ac:dyDescent="0.2">
      <c r="A8762" s="348" t="s">
        <v>5780</v>
      </c>
      <c r="B8762" s="104" t="s">
        <v>423</v>
      </c>
      <c r="C8762" s="367" t="s">
        <v>99</v>
      </c>
      <c r="D8762" s="349" t="s">
        <v>5938</v>
      </c>
      <c r="E8762" s="370">
        <v>5000</v>
      </c>
      <c r="F8762" s="374" t="s">
        <v>11464</v>
      </c>
      <c r="G8762" s="350" t="s">
        <v>11465</v>
      </c>
      <c r="H8762" s="349" t="s">
        <v>1026</v>
      </c>
      <c r="I8762" s="349" t="s">
        <v>5793</v>
      </c>
      <c r="J8762" s="351" t="s">
        <v>1026</v>
      </c>
      <c r="K8762" s="352">
        <v>4</v>
      </c>
      <c r="L8762" s="353">
        <v>12</v>
      </c>
      <c r="M8762" s="377">
        <v>60000</v>
      </c>
      <c r="N8762" s="350">
        <v>0</v>
      </c>
      <c r="O8762" s="349">
        <v>0</v>
      </c>
      <c r="P8762" s="377">
        <v>0</v>
      </c>
    </row>
    <row r="8763" spans="1:16" x14ac:dyDescent="0.2">
      <c r="A8763" s="348" t="s">
        <v>5780</v>
      </c>
      <c r="B8763" s="104" t="s">
        <v>423</v>
      </c>
      <c r="C8763" s="367" t="s">
        <v>99</v>
      </c>
      <c r="D8763" s="349" t="s">
        <v>6130</v>
      </c>
      <c r="E8763" s="370">
        <v>4000</v>
      </c>
      <c r="F8763" s="374" t="s">
        <v>11466</v>
      </c>
      <c r="G8763" s="350" t="s">
        <v>11467</v>
      </c>
      <c r="H8763" s="349" t="s">
        <v>5539</v>
      </c>
      <c r="I8763" s="349" t="s">
        <v>5793</v>
      </c>
      <c r="J8763" s="351" t="s">
        <v>5539</v>
      </c>
      <c r="K8763" s="352">
        <v>2</v>
      </c>
      <c r="L8763" s="353">
        <v>6</v>
      </c>
      <c r="M8763" s="377">
        <v>23066.666666666668</v>
      </c>
      <c r="N8763" s="350">
        <v>4</v>
      </c>
      <c r="O8763" s="349">
        <v>6</v>
      </c>
      <c r="P8763" s="377">
        <v>24000</v>
      </c>
    </row>
    <row r="8764" spans="1:16" x14ac:dyDescent="0.2">
      <c r="A8764" s="348" t="s">
        <v>5780</v>
      </c>
      <c r="B8764" s="104" t="s">
        <v>423</v>
      </c>
      <c r="C8764" s="367" t="s">
        <v>99</v>
      </c>
      <c r="D8764" s="349" t="s">
        <v>5853</v>
      </c>
      <c r="E8764" s="370">
        <v>4000</v>
      </c>
      <c r="F8764" s="374" t="s">
        <v>11468</v>
      </c>
      <c r="G8764" s="350" t="s">
        <v>11469</v>
      </c>
      <c r="H8764" s="349" t="s">
        <v>1060</v>
      </c>
      <c r="I8764" s="349" t="s">
        <v>5793</v>
      </c>
      <c r="J8764" s="351" t="s">
        <v>1060</v>
      </c>
      <c r="K8764" s="352">
        <v>2</v>
      </c>
      <c r="L8764" s="353">
        <v>6</v>
      </c>
      <c r="M8764" s="377">
        <v>23066.666666666668</v>
      </c>
      <c r="N8764" s="350">
        <v>4</v>
      </c>
      <c r="O8764" s="349">
        <v>6</v>
      </c>
      <c r="P8764" s="377">
        <v>24000</v>
      </c>
    </row>
    <row r="8765" spans="1:16" x14ac:dyDescent="0.2">
      <c r="A8765" s="348" t="s">
        <v>5780</v>
      </c>
      <c r="B8765" s="104" t="s">
        <v>423</v>
      </c>
      <c r="C8765" s="367" t="s">
        <v>99</v>
      </c>
      <c r="D8765" s="349" t="s">
        <v>5863</v>
      </c>
      <c r="E8765" s="370">
        <v>3500</v>
      </c>
      <c r="F8765" s="374" t="s">
        <v>11470</v>
      </c>
      <c r="G8765" s="350" t="s">
        <v>11471</v>
      </c>
      <c r="H8765" s="349" t="s">
        <v>5821</v>
      </c>
      <c r="I8765" s="349" t="s">
        <v>5793</v>
      </c>
      <c r="J8765" s="351" t="s">
        <v>5821</v>
      </c>
      <c r="K8765" s="352">
        <v>4</v>
      </c>
      <c r="L8765" s="353">
        <v>9</v>
      </c>
      <c r="M8765" s="377">
        <v>31500</v>
      </c>
      <c r="N8765" s="350">
        <v>0</v>
      </c>
      <c r="O8765" s="349">
        <v>0</v>
      </c>
      <c r="P8765" s="377">
        <v>0</v>
      </c>
    </row>
    <row r="8766" spans="1:16" x14ac:dyDescent="0.2">
      <c r="A8766" s="348" t="s">
        <v>5780</v>
      </c>
      <c r="B8766" s="104" t="s">
        <v>423</v>
      </c>
      <c r="C8766" s="367" t="s">
        <v>99</v>
      </c>
      <c r="D8766" s="349" t="s">
        <v>5797</v>
      </c>
      <c r="E8766" s="370">
        <v>4000</v>
      </c>
      <c r="F8766" s="374" t="s">
        <v>11470</v>
      </c>
      <c r="G8766" s="350" t="s">
        <v>11471</v>
      </c>
      <c r="H8766" s="349" t="s">
        <v>1060</v>
      </c>
      <c r="I8766" s="349" t="s">
        <v>5793</v>
      </c>
      <c r="J8766" s="351" t="s">
        <v>1060</v>
      </c>
      <c r="K8766" s="352">
        <v>1</v>
      </c>
      <c r="L8766" s="353">
        <v>3</v>
      </c>
      <c r="M8766" s="377">
        <v>12000</v>
      </c>
      <c r="N8766" s="350">
        <v>4</v>
      </c>
      <c r="O8766" s="349">
        <v>6</v>
      </c>
      <c r="P8766" s="377">
        <v>24000</v>
      </c>
    </row>
    <row r="8767" spans="1:16" x14ac:dyDescent="0.2">
      <c r="A8767" s="348" t="s">
        <v>5780</v>
      </c>
      <c r="B8767" s="104" t="s">
        <v>423</v>
      </c>
      <c r="C8767" s="367" t="s">
        <v>99</v>
      </c>
      <c r="D8767" s="349" t="s">
        <v>11472</v>
      </c>
      <c r="E8767" s="370">
        <v>2500</v>
      </c>
      <c r="F8767" s="374" t="s">
        <v>11473</v>
      </c>
      <c r="G8767" s="350" t="s">
        <v>11474</v>
      </c>
      <c r="H8767" s="349" t="s">
        <v>10734</v>
      </c>
      <c r="I8767" s="349" t="s">
        <v>1028</v>
      </c>
      <c r="J8767" s="351" t="s">
        <v>10734</v>
      </c>
      <c r="K8767" s="352">
        <v>4</v>
      </c>
      <c r="L8767" s="353">
        <v>12</v>
      </c>
      <c r="M8767" s="377">
        <v>30000</v>
      </c>
      <c r="N8767" s="350">
        <v>4</v>
      </c>
      <c r="O8767" s="349">
        <v>6</v>
      </c>
      <c r="P8767" s="377">
        <v>15000</v>
      </c>
    </row>
    <row r="8768" spans="1:16" x14ac:dyDescent="0.2">
      <c r="A8768" s="348" t="s">
        <v>5780</v>
      </c>
      <c r="B8768" s="104" t="s">
        <v>423</v>
      </c>
      <c r="C8768" s="367" t="s">
        <v>99</v>
      </c>
      <c r="D8768" s="349" t="s">
        <v>5870</v>
      </c>
      <c r="E8768" s="370">
        <v>4000</v>
      </c>
      <c r="F8768" s="374" t="s">
        <v>11475</v>
      </c>
      <c r="G8768" s="350" t="s">
        <v>11476</v>
      </c>
      <c r="H8768" s="349" t="s">
        <v>6079</v>
      </c>
      <c r="I8768" s="349" t="s">
        <v>5793</v>
      </c>
      <c r="J8768" s="351" t="s">
        <v>6079</v>
      </c>
      <c r="K8768" s="352">
        <v>4</v>
      </c>
      <c r="L8768" s="353">
        <v>12</v>
      </c>
      <c r="M8768" s="377">
        <v>48000</v>
      </c>
      <c r="N8768" s="350">
        <v>0</v>
      </c>
      <c r="O8768" s="349">
        <v>0</v>
      </c>
      <c r="P8768" s="377">
        <v>0</v>
      </c>
    </row>
    <row r="8769" spans="1:16" x14ac:dyDescent="0.2">
      <c r="A8769" s="348" t="s">
        <v>5780</v>
      </c>
      <c r="B8769" s="104" t="s">
        <v>423</v>
      </c>
      <c r="C8769" s="367" t="s">
        <v>99</v>
      </c>
      <c r="D8769" s="349" t="s">
        <v>5870</v>
      </c>
      <c r="E8769" s="370">
        <v>4500</v>
      </c>
      <c r="F8769" s="374" t="s">
        <v>11477</v>
      </c>
      <c r="G8769" s="350" t="s">
        <v>11478</v>
      </c>
      <c r="H8769" s="349" t="s">
        <v>6079</v>
      </c>
      <c r="I8769" s="349" t="s">
        <v>5793</v>
      </c>
      <c r="J8769" s="351" t="s">
        <v>6079</v>
      </c>
      <c r="K8769" s="352">
        <v>4</v>
      </c>
      <c r="L8769" s="353">
        <v>12</v>
      </c>
      <c r="M8769" s="377">
        <v>54000</v>
      </c>
      <c r="N8769" s="350">
        <v>4</v>
      </c>
      <c r="O8769" s="349">
        <v>6</v>
      </c>
      <c r="P8769" s="377">
        <v>27000</v>
      </c>
    </row>
    <row r="8770" spans="1:16" x14ac:dyDescent="0.2">
      <c r="A8770" s="348" t="s">
        <v>5780</v>
      </c>
      <c r="B8770" s="104" t="s">
        <v>423</v>
      </c>
      <c r="C8770" s="367" t="s">
        <v>99</v>
      </c>
      <c r="D8770" s="349" t="s">
        <v>5811</v>
      </c>
      <c r="E8770" s="370">
        <v>3000</v>
      </c>
      <c r="F8770" s="374" t="s">
        <v>11479</v>
      </c>
      <c r="G8770" s="350" t="s">
        <v>11480</v>
      </c>
      <c r="H8770" s="349" t="s">
        <v>7374</v>
      </c>
      <c r="I8770" s="349" t="s">
        <v>5785</v>
      </c>
      <c r="J8770" s="351" t="s">
        <v>7374</v>
      </c>
      <c r="K8770" s="352">
        <v>4</v>
      </c>
      <c r="L8770" s="353">
        <v>12</v>
      </c>
      <c r="M8770" s="377">
        <v>36000</v>
      </c>
      <c r="N8770" s="350">
        <v>4</v>
      </c>
      <c r="O8770" s="349">
        <v>6</v>
      </c>
      <c r="P8770" s="377">
        <v>18000</v>
      </c>
    </row>
    <row r="8771" spans="1:16" x14ac:dyDescent="0.2">
      <c r="A8771" s="348" t="s">
        <v>5780</v>
      </c>
      <c r="B8771" s="104" t="s">
        <v>423</v>
      </c>
      <c r="C8771" s="367" t="s">
        <v>99</v>
      </c>
      <c r="D8771" s="349" t="s">
        <v>4514</v>
      </c>
      <c r="E8771" s="370">
        <v>4000</v>
      </c>
      <c r="F8771" s="374" t="s">
        <v>11481</v>
      </c>
      <c r="G8771" s="350" t="s">
        <v>11482</v>
      </c>
      <c r="H8771" s="349" t="s">
        <v>5849</v>
      </c>
      <c r="I8771" s="349" t="s">
        <v>5793</v>
      </c>
      <c r="J8771" s="351" t="s">
        <v>5849</v>
      </c>
      <c r="K8771" s="352">
        <v>4</v>
      </c>
      <c r="L8771" s="353">
        <v>12</v>
      </c>
      <c r="M8771" s="377">
        <v>48000</v>
      </c>
      <c r="N8771" s="350">
        <v>4</v>
      </c>
      <c r="O8771" s="349">
        <v>6</v>
      </c>
      <c r="P8771" s="377">
        <v>24000</v>
      </c>
    </row>
    <row r="8772" spans="1:16" x14ac:dyDescent="0.2">
      <c r="A8772" s="348" t="s">
        <v>5780</v>
      </c>
      <c r="B8772" s="104" t="s">
        <v>423</v>
      </c>
      <c r="C8772" s="367" t="s">
        <v>99</v>
      </c>
      <c r="D8772" s="349" t="s">
        <v>5911</v>
      </c>
      <c r="E8772" s="370">
        <v>4000</v>
      </c>
      <c r="F8772" s="374" t="s">
        <v>11483</v>
      </c>
      <c r="G8772" s="350" t="s">
        <v>11484</v>
      </c>
      <c r="H8772" s="349" t="s">
        <v>5825</v>
      </c>
      <c r="I8772" s="349" t="s">
        <v>5793</v>
      </c>
      <c r="J8772" s="351" t="s">
        <v>5825</v>
      </c>
      <c r="K8772" s="352">
        <v>2</v>
      </c>
      <c r="L8772" s="353">
        <v>6</v>
      </c>
      <c r="M8772" s="377">
        <v>23066.666666666668</v>
      </c>
      <c r="N8772" s="350">
        <v>4</v>
      </c>
      <c r="O8772" s="349">
        <v>6</v>
      </c>
      <c r="P8772" s="377">
        <v>24000</v>
      </c>
    </row>
    <row r="8773" spans="1:16" x14ac:dyDescent="0.2">
      <c r="A8773" s="348" t="s">
        <v>5780</v>
      </c>
      <c r="B8773" s="104" t="s">
        <v>423</v>
      </c>
      <c r="C8773" s="367" t="s">
        <v>99</v>
      </c>
      <c r="D8773" s="349" t="s">
        <v>5893</v>
      </c>
      <c r="E8773" s="370">
        <v>4000</v>
      </c>
      <c r="F8773" s="374" t="s">
        <v>11485</v>
      </c>
      <c r="G8773" s="350" t="s">
        <v>11486</v>
      </c>
      <c r="H8773" s="349" t="s">
        <v>1060</v>
      </c>
      <c r="I8773" s="349" t="s">
        <v>5793</v>
      </c>
      <c r="J8773" s="351" t="s">
        <v>1060</v>
      </c>
      <c r="K8773" s="352">
        <v>4</v>
      </c>
      <c r="L8773" s="353">
        <v>12</v>
      </c>
      <c r="M8773" s="377">
        <v>48000</v>
      </c>
      <c r="N8773" s="350">
        <v>4</v>
      </c>
      <c r="O8773" s="349">
        <v>6</v>
      </c>
      <c r="P8773" s="377">
        <v>24000</v>
      </c>
    </row>
    <row r="8774" spans="1:16" x14ac:dyDescent="0.2">
      <c r="A8774" s="348" t="s">
        <v>5780</v>
      </c>
      <c r="B8774" s="104" t="s">
        <v>423</v>
      </c>
      <c r="C8774" s="367" t="s">
        <v>99</v>
      </c>
      <c r="D8774" s="349" t="s">
        <v>5870</v>
      </c>
      <c r="E8774" s="370">
        <v>4000</v>
      </c>
      <c r="F8774" s="374" t="s">
        <v>11487</v>
      </c>
      <c r="G8774" s="350" t="s">
        <v>11488</v>
      </c>
      <c r="H8774" s="349" t="s">
        <v>11489</v>
      </c>
      <c r="I8774" s="349" t="s">
        <v>5793</v>
      </c>
      <c r="J8774" s="351" t="s">
        <v>11489</v>
      </c>
      <c r="K8774" s="352">
        <v>4</v>
      </c>
      <c r="L8774" s="353">
        <v>12</v>
      </c>
      <c r="M8774" s="377">
        <v>48000</v>
      </c>
      <c r="N8774" s="350">
        <v>1</v>
      </c>
      <c r="O8774" s="349">
        <v>2</v>
      </c>
      <c r="P8774" s="377">
        <v>8000</v>
      </c>
    </row>
    <row r="8775" spans="1:16" x14ac:dyDescent="0.2">
      <c r="A8775" s="348" t="s">
        <v>5780</v>
      </c>
      <c r="B8775" s="104" t="s">
        <v>423</v>
      </c>
      <c r="C8775" s="367" t="s">
        <v>99</v>
      </c>
      <c r="D8775" s="349" t="s">
        <v>5835</v>
      </c>
      <c r="E8775" s="370">
        <v>5000</v>
      </c>
      <c r="F8775" s="374" t="s">
        <v>11490</v>
      </c>
      <c r="G8775" s="350" t="s">
        <v>11491</v>
      </c>
      <c r="H8775" s="349" t="s">
        <v>1060</v>
      </c>
      <c r="I8775" s="349" t="s">
        <v>5793</v>
      </c>
      <c r="J8775" s="351" t="s">
        <v>1060</v>
      </c>
      <c r="K8775" s="352">
        <v>1</v>
      </c>
      <c r="L8775" s="353">
        <v>2</v>
      </c>
      <c r="M8775" s="377">
        <v>8333.3333333333321</v>
      </c>
      <c r="N8775" s="350">
        <v>4</v>
      </c>
      <c r="O8775" s="349">
        <v>6</v>
      </c>
      <c r="P8775" s="377">
        <v>30000</v>
      </c>
    </row>
    <row r="8776" spans="1:16" x14ac:dyDescent="0.2">
      <c r="A8776" s="348" t="s">
        <v>5780</v>
      </c>
      <c r="B8776" s="104" t="s">
        <v>423</v>
      </c>
      <c r="C8776" s="367" t="s">
        <v>99</v>
      </c>
      <c r="D8776" s="349" t="s">
        <v>5811</v>
      </c>
      <c r="E8776" s="370">
        <v>3000</v>
      </c>
      <c r="F8776" s="374" t="s">
        <v>11492</v>
      </c>
      <c r="G8776" s="350" t="s">
        <v>11493</v>
      </c>
      <c r="H8776" s="349" t="s">
        <v>1026</v>
      </c>
      <c r="I8776" s="349" t="s">
        <v>1028</v>
      </c>
      <c r="J8776" s="351" t="s">
        <v>1026</v>
      </c>
      <c r="K8776" s="352">
        <v>4</v>
      </c>
      <c r="L8776" s="353">
        <v>12</v>
      </c>
      <c r="M8776" s="377">
        <v>36000</v>
      </c>
      <c r="N8776" s="350">
        <v>4</v>
      </c>
      <c r="O8776" s="349">
        <v>6</v>
      </c>
      <c r="P8776" s="377">
        <v>18000</v>
      </c>
    </row>
    <row r="8777" spans="1:16" x14ac:dyDescent="0.2">
      <c r="A8777" s="348" t="s">
        <v>5780</v>
      </c>
      <c r="B8777" s="104" t="s">
        <v>423</v>
      </c>
      <c r="C8777" s="367" t="s">
        <v>99</v>
      </c>
      <c r="D8777" s="349" t="s">
        <v>4514</v>
      </c>
      <c r="E8777" s="370">
        <v>4000</v>
      </c>
      <c r="F8777" s="374" t="s">
        <v>11494</v>
      </c>
      <c r="G8777" s="350" t="s">
        <v>11495</v>
      </c>
      <c r="H8777" s="349" t="s">
        <v>5849</v>
      </c>
      <c r="I8777" s="349" t="s">
        <v>5793</v>
      </c>
      <c r="J8777" s="351" t="s">
        <v>5849</v>
      </c>
      <c r="K8777" s="352">
        <v>4</v>
      </c>
      <c r="L8777" s="353">
        <v>7</v>
      </c>
      <c r="M8777" s="377">
        <v>28000</v>
      </c>
      <c r="N8777" s="350">
        <v>0</v>
      </c>
      <c r="O8777" s="349">
        <v>0</v>
      </c>
      <c r="P8777" s="377">
        <v>0</v>
      </c>
    </row>
    <row r="8778" spans="1:16" x14ac:dyDescent="0.2">
      <c r="A8778" s="348" t="s">
        <v>5780</v>
      </c>
      <c r="B8778" s="104" t="s">
        <v>423</v>
      </c>
      <c r="C8778" s="367" t="s">
        <v>99</v>
      </c>
      <c r="D8778" s="349" t="s">
        <v>5849</v>
      </c>
      <c r="E8778" s="370">
        <v>4000</v>
      </c>
      <c r="F8778" s="374" t="s">
        <v>11494</v>
      </c>
      <c r="G8778" s="350" t="s">
        <v>11495</v>
      </c>
      <c r="H8778" s="349" t="s">
        <v>5825</v>
      </c>
      <c r="I8778" s="349" t="s">
        <v>5793</v>
      </c>
      <c r="J8778" s="351" t="s">
        <v>5825</v>
      </c>
      <c r="K8778" s="352">
        <v>2</v>
      </c>
      <c r="L8778" s="353">
        <v>5</v>
      </c>
      <c r="M8778" s="377">
        <v>18533.333333333332</v>
      </c>
      <c r="N8778" s="350">
        <v>4</v>
      </c>
      <c r="O8778" s="349">
        <v>6</v>
      </c>
      <c r="P8778" s="377">
        <v>24000</v>
      </c>
    </row>
    <row r="8779" spans="1:16" x14ac:dyDescent="0.2">
      <c r="A8779" s="348" t="s">
        <v>5780</v>
      </c>
      <c r="B8779" s="104" t="s">
        <v>423</v>
      </c>
      <c r="C8779" s="367" t="s">
        <v>99</v>
      </c>
      <c r="D8779" s="349" t="s">
        <v>5797</v>
      </c>
      <c r="E8779" s="370">
        <v>4000</v>
      </c>
      <c r="F8779" s="374" t="s">
        <v>3500</v>
      </c>
      <c r="G8779" s="350" t="s">
        <v>3501</v>
      </c>
      <c r="H8779" s="349" t="s">
        <v>5875</v>
      </c>
      <c r="I8779" s="349" t="s">
        <v>5793</v>
      </c>
      <c r="J8779" s="351" t="s">
        <v>5875</v>
      </c>
      <c r="K8779" s="352">
        <v>1</v>
      </c>
      <c r="L8779" s="353">
        <v>3</v>
      </c>
      <c r="M8779" s="377">
        <v>8400</v>
      </c>
      <c r="N8779" s="350">
        <v>4</v>
      </c>
      <c r="O8779" s="349">
        <v>6</v>
      </c>
      <c r="P8779" s="377">
        <v>24000</v>
      </c>
    </row>
    <row r="8780" spans="1:16" x14ac:dyDescent="0.2">
      <c r="A8780" s="348" t="s">
        <v>5780</v>
      </c>
      <c r="B8780" s="104" t="s">
        <v>423</v>
      </c>
      <c r="C8780" s="367" t="s">
        <v>99</v>
      </c>
      <c r="D8780" s="349" t="s">
        <v>5863</v>
      </c>
      <c r="E8780" s="370">
        <v>4000</v>
      </c>
      <c r="F8780" s="374" t="s">
        <v>11496</v>
      </c>
      <c r="G8780" s="350" t="s">
        <v>11497</v>
      </c>
      <c r="H8780" s="349" t="s">
        <v>5863</v>
      </c>
      <c r="I8780" s="349" t="s">
        <v>5793</v>
      </c>
      <c r="J8780" s="351" t="s">
        <v>5863</v>
      </c>
      <c r="K8780" s="352">
        <v>4</v>
      </c>
      <c r="L8780" s="353">
        <v>12</v>
      </c>
      <c r="M8780" s="377">
        <v>48000</v>
      </c>
      <c r="N8780" s="350">
        <v>4</v>
      </c>
      <c r="O8780" s="349">
        <v>6</v>
      </c>
      <c r="P8780" s="377">
        <v>24000</v>
      </c>
    </row>
    <row r="8781" spans="1:16" x14ac:dyDescent="0.2">
      <c r="A8781" s="348" t="s">
        <v>5780</v>
      </c>
      <c r="B8781" s="104" t="s">
        <v>423</v>
      </c>
      <c r="C8781" s="367" t="s">
        <v>99</v>
      </c>
      <c r="D8781" s="349" t="s">
        <v>5826</v>
      </c>
      <c r="E8781" s="370">
        <v>3000</v>
      </c>
      <c r="F8781" s="374" t="s">
        <v>11498</v>
      </c>
      <c r="G8781" s="350" t="s">
        <v>11499</v>
      </c>
      <c r="H8781" s="349" t="s">
        <v>1026</v>
      </c>
      <c r="I8781" s="349" t="s">
        <v>5793</v>
      </c>
      <c r="J8781" s="351" t="s">
        <v>1026</v>
      </c>
      <c r="K8781" s="352">
        <v>1</v>
      </c>
      <c r="L8781" s="353">
        <v>3</v>
      </c>
      <c r="M8781" s="377">
        <v>8200</v>
      </c>
      <c r="N8781" s="350">
        <v>4</v>
      </c>
      <c r="O8781" s="349">
        <v>6</v>
      </c>
      <c r="P8781" s="377">
        <v>18000</v>
      </c>
    </row>
    <row r="8782" spans="1:16" x14ac:dyDescent="0.2">
      <c r="A8782" s="348" t="s">
        <v>5780</v>
      </c>
      <c r="B8782" s="104" t="s">
        <v>423</v>
      </c>
      <c r="C8782" s="367" t="s">
        <v>99</v>
      </c>
      <c r="D8782" s="349" t="s">
        <v>4514</v>
      </c>
      <c r="E8782" s="370">
        <v>4000</v>
      </c>
      <c r="F8782" s="374" t="s">
        <v>11500</v>
      </c>
      <c r="G8782" s="350" t="s">
        <v>11501</v>
      </c>
      <c r="H8782" s="349" t="s">
        <v>5972</v>
      </c>
      <c r="I8782" s="349" t="s">
        <v>5793</v>
      </c>
      <c r="J8782" s="351" t="s">
        <v>5972</v>
      </c>
      <c r="K8782" s="352">
        <v>4</v>
      </c>
      <c r="L8782" s="353">
        <v>12</v>
      </c>
      <c r="M8782" s="377">
        <v>48000</v>
      </c>
      <c r="N8782" s="350">
        <v>4</v>
      </c>
      <c r="O8782" s="349">
        <v>6</v>
      </c>
      <c r="P8782" s="377">
        <v>24000</v>
      </c>
    </row>
    <row r="8783" spans="1:16" x14ac:dyDescent="0.2">
      <c r="A8783" s="348" t="s">
        <v>5780</v>
      </c>
      <c r="B8783" s="104" t="s">
        <v>423</v>
      </c>
      <c r="C8783" s="367" t="s">
        <v>99</v>
      </c>
      <c r="D8783" s="349" t="s">
        <v>5863</v>
      </c>
      <c r="E8783" s="370">
        <v>4000</v>
      </c>
      <c r="F8783" s="374" t="s">
        <v>11502</v>
      </c>
      <c r="G8783" s="350" t="s">
        <v>11503</v>
      </c>
      <c r="H8783" s="349" t="s">
        <v>5863</v>
      </c>
      <c r="I8783" s="349" t="s">
        <v>5793</v>
      </c>
      <c r="J8783" s="351" t="s">
        <v>5863</v>
      </c>
      <c r="K8783" s="352">
        <v>4</v>
      </c>
      <c r="L8783" s="353">
        <v>12</v>
      </c>
      <c r="M8783" s="377">
        <v>48000</v>
      </c>
      <c r="N8783" s="350">
        <v>4</v>
      </c>
      <c r="O8783" s="349">
        <v>6</v>
      </c>
      <c r="P8783" s="377">
        <v>24000</v>
      </c>
    </row>
    <row r="8784" spans="1:16" x14ac:dyDescent="0.2">
      <c r="A8784" s="348" t="s">
        <v>5780</v>
      </c>
      <c r="B8784" s="104" t="s">
        <v>423</v>
      </c>
      <c r="C8784" s="367" t="s">
        <v>99</v>
      </c>
      <c r="D8784" s="349" t="s">
        <v>5849</v>
      </c>
      <c r="E8784" s="370">
        <v>3000</v>
      </c>
      <c r="F8784" s="374" t="s">
        <v>11504</v>
      </c>
      <c r="G8784" s="350" t="s">
        <v>11505</v>
      </c>
      <c r="H8784" s="349" t="s">
        <v>5825</v>
      </c>
      <c r="I8784" s="349" t="s">
        <v>5793</v>
      </c>
      <c r="J8784" s="351" t="s">
        <v>5825</v>
      </c>
      <c r="K8784" s="352">
        <v>1</v>
      </c>
      <c r="L8784" s="353">
        <v>2</v>
      </c>
      <c r="M8784" s="377">
        <v>5700</v>
      </c>
      <c r="N8784" s="350">
        <v>4</v>
      </c>
      <c r="O8784" s="349">
        <v>6</v>
      </c>
      <c r="P8784" s="377">
        <v>18000</v>
      </c>
    </row>
    <row r="8785" spans="1:16" x14ac:dyDescent="0.2">
      <c r="A8785" s="348" t="s">
        <v>5780</v>
      </c>
      <c r="B8785" s="104" t="s">
        <v>423</v>
      </c>
      <c r="C8785" s="367" t="s">
        <v>99</v>
      </c>
      <c r="D8785" s="349" t="s">
        <v>5826</v>
      </c>
      <c r="E8785" s="370">
        <v>3000</v>
      </c>
      <c r="F8785" s="374" t="s">
        <v>11506</v>
      </c>
      <c r="G8785" s="350" t="s">
        <v>11507</v>
      </c>
      <c r="H8785" s="349" t="s">
        <v>1026</v>
      </c>
      <c r="I8785" s="349" t="s">
        <v>5793</v>
      </c>
      <c r="J8785" s="351" t="s">
        <v>1026</v>
      </c>
      <c r="K8785" s="352">
        <v>1</v>
      </c>
      <c r="L8785" s="353">
        <v>2</v>
      </c>
      <c r="M8785" s="377">
        <v>5700</v>
      </c>
      <c r="N8785" s="350">
        <v>4</v>
      </c>
      <c r="O8785" s="349">
        <v>6</v>
      </c>
      <c r="P8785" s="377">
        <v>18000</v>
      </c>
    </row>
    <row r="8786" spans="1:16" x14ac:dyDescent="0.2">
      <c r="A8786" s="348" t="s">
        <v>5780</v>
      </c>
      <c r="B8786" s="104" t="s">
        <v>423</v>
      </c>
      <c r="C8786" s="367" t="s">
        <v>99</v>
      </c>
      <c r="D8786" s="349" t="s">
        <v>5863</v>
      </c>
      <c r="E8786" s="370">
        <v>4000</v>
      </c>
      <c r="F8786" s="374" t="s">
        <v>11508</v>
      </c>
      <c r="G8786" s="350" t="s">
        <v>11509</v>
      </c>
      <c r="H8786" s="349" t="s">
        <v>1060</v>
      </c>
      <c r="I8786" s="349" t="s">
        <v>5793</v>
      </c>
      <c r="J8786" s="351" t="s">
        <v>1060</v>
      </c>
      <c r="K8786" s="352">
        <v>4</v>
      </c>
      <c r="L8786" s="353">
        <v>12</v>
      </c>
      <c r="M8786" s="377">
        <v>48000</v>
      </c>
      <c r="N8786" s="350">
        <v>4</v>
      </c>
      <c r="O8786" s="349">
        <v>6</v>
      </c>
      <c r="P8786" s="377">
        <v>24000</v>
      </c>
    </row>
    <row r="8787" spans="1:16" x14ac:dyDescent="0.2">
      <c r="A8787" s="348" t="s">
        <v>5780</v>
      </c>
      <c r="B8787" s="104" t="s">
        <v>423</v>
      </c>
      <c r="C8787" s="367" t="s">
        <v>99</v>
      </c>
      <c r="D8787" s="349" t="s">
        <v>4514</v>
      </c>
      <c r="E8787" s="370">
        <v>4000</v>
      </c>
      <c r="F8787" s="374" t="s">
        <v>11510</v>
      </c>
      <c r="G8787" s="350" t="s">
        <v>11511</v>
      </c>
      <c r="H8787" s="349" t="s">
        <v>5849</v>
      </c>
      <c r="I8787" s="349" t="s">
        <v>5793</v>
      </c>
      <c r="J8787" s="351" t="s">
        <v>5849</v>
      </c>
      <c r="K8787" s="352">
        <v>4</v>
      </c>
      <c r="L8787" s="353">
        <v>12</v>
      </c>
      <c r="M8787" s="377">
        <v>48000</v>
      </c>
      <c r="N8787" s="350">
        <v>4</v>
      </c>
      <c r="O8787" s="349">
        <v>6</v>
      </c>
      <c r="P8787" s="377">
        <v>24000</v>
      </c>
    </row>
    <row r="8788" spans="1:16" x14ac:dyDescent="0.2">
      <c r="A8788" s="348" t="s">
        <v>5780</v>
      </c>
      <c r="B8788" s="104" t="s">
        <v>423</v>
      </c>
      <c r="C8788" s="367" t="s">
        <v>99</v>
      </c>
      <c r="D8788" s="349" t="s">
        <v>5790</v>
      </c>
      <c r="E8788" s="370">
        <v>3000</v>
      </c>
      <c r="F8788" s="374" t="s">
        <v>11512</v>
      </c>
      <c r="G8788" s="350" t="s">
        <v>11513</v>
      </c>
      <c r="H8788" s="349" t="s">
        <v>1060</v>
      </c>
      <c r="I8788" s="349" t="s">
        <v>5793</v>
      </c>
      <c r="J8788" s="351" t="s">
        <v>1060</v>
      </c>
      <c r="K8788" s="352">
        <v>2</v>
      </c>
      <c r="L8788" s="353">
        <v>4</v>
      </c>
      <c r="M8788" s="377">
        <v>12000</v>
      </c>
      <c r="N8788" s="350">
        <v>0</v>
      </c>
      <c r="O8788" s="349">
        <v>0</v>
      </c>
      <c r="P8788" s="377">
        <v>0</v>
      </c>
    </row>
    <row r="8789" spans="1:16" x14ac:dyDescent="0.2">
      <c r="A8789" s="348" t="s">
        <v>5780</v>
      </c>
      <c r="B8789" s="104" t="s">
        <v>423</v>
      </c>
      <c r="C8789" s="367" t="s">
        <v>99</v>
      </c>
      <c r="D8789" s="349" t="s">
        <v>4514</v>
      </c>
      <c r="E8789" s="370">
        <v>4000</v>
      </c>
      <c r="F8789" s="374" t="s">
        <v>11514</v>
      </c>
      <c r="G8789" s="350" t="s">
        <v>11515</v>
      </c>
      <c r="H8789" s="349" t="s">
        <v>5849</v>
      </c>
      <c r="I8789" s="349" t="s">
        <v>5793</v>
      </c>
      <c r="J8789" s="351" t="s">
        <v>5849</v>
      </c>
      <c r="K8789" s="352">
        <v>3</v>
      </c>
      <c r="L8789" s="353">
        <v>9</v>
      </c>
      <c r="M8789" s="377">
        <v>36000</v>
      </c>
      <c r="N8789" s="350">
        <v>0</v>
      </c>
      <c r="O8789" s="349">
        <v>0</v>
      </c>
      <c r="P8789" s="377">
        <v>0</v>
      </c>
    </row>
    <row r="8790" spans="1:16" x14ac:dyDescent="0.2">
      <c r="A8790" s="348" t="s">
        <v>5780</v>
      </c>
      <c r="B8790" s="104" t="s">
        <v>423</v>
      </c>
      <c r="C8790" s="367" t="s">
        <v>99</v>
      </c>
      <c r="D8790" s="349" t="s">
        <v>5826</v>
      </c>
      <c r="E8790" s="370">
        <v>3000</v>
      </c>
      <c r="F8790" s="374" t="s">
        <v>11516</v>
      </c>
      <c r="G8790" s="350" t="s">
        <v>11517</v>
      </c>
      <c r="H8790" s="349" t="s">
        <v>1026</v>
      </c>
      <c r="I8790" s="349" t="s">
        <v>5793</v>
      </c>
      <c r="J8790" s="351" t="s">
        <v>1026</v>
      </c>
      <c r="K8790" s="352">
        <v>2</v>
      </c>
      <c r="L8790" s="353">
        <v>5</v>
      </c>
      <c r="M8790" s="377">
        <v>14600</v>
      </c>
      <c r="N8790" s="350">
        <v>4</v>
      </c>
      <c r="O8790" s="349">
        <v>6</v>
      </c>
      <c r="P8790" s="377">
        <v>18000</v>
      </c>
    </row>
    <row r="8791" spans="1:16" x14ac:dyDescent="0.2">
      <c r="A8791" s="348" t="s">
        <v>5780</v>
      </c>
      <c r="B8791" s="104" t="s">
        <v>423</v>
      </c>
      <c r="C8791" s="367" t="s">
        <v>99</v>
      </c>
      <c r="D8791" s="349" t="s">
        <v>5917</v>
      </c>
      <c r="E8791" s="370">
        <v>3000</v>
      </c>
      <c r="F8791" s="374" t="s">
        <v>11518</v>
      </c>
      <c r="G8791" s="350" t="s">
        <v>11519</v>
      </c>
      <c r="H8791" s="349" t="s">
        <v>1060</v>
      </c>
      <c r="I8791" s="349" t="s">
        <v>5793</v>
      </c>
      <c r="J8791" s="351" t="s">
        <v>1060</v>
      </c>
      <c r="K8791" s="352">
        <v>2</v>
      </c>
      <c r="L8791" s="353">
        <v>6</v>
      </c>
      <c r="M8791" s="377">
        <v>15800</v>
      </c>
      <c r="N8791" s="350">
        <v>4</v>
      </c>
      <c r="O8791" s="349">
        <v>6</v>
      </c>
      <c r="P8791" s="377">
        <v>18000</v>
      </c>
    </row>
    <row r="8792" spans="1:16" x14ac:dyDescent="0.2">
      <c r="A8792" s="348" t="s">
        <v>5780</v>
      </c>
      <c r="B8792" s="104" t="s">
        <v>423</v>
      </c>
      <c r="C8792" s="367" t="s">
        <v>99</v>
      </c>
      <c r="D8792" s="349" t="s">
        <v>6400</v>
      </c>
      <c r="E8792" s="370">
        <v>4500</v>
      </c>
      <c r="F8792" s="374" t="s">
        <v>11520</v>
      </c>
      <c r="G8792" s="350" t="s">
        <v>11521</v>
      </c>
      <c r="H8792" s="349" t="s">
        <v>5845</v>
      </c>
      <c r="I8792" s="349" t="s">
        <v>5785</v>
      </c>
      <c r="J8792" s="351" t="s">
        <v>5845</v>
      </c>
      <c r="K8792" s="352">
        <v>4</v>
      </c>
      <c r="L8792" s="353">
        <v>6</v>
      </c>
      <c r="M8792" s="377">
        <v>27000</v>
      </c>
      <c r="N8792" s="350">
        <v>0</v>
      </c>
      <c r="O8792" s="349">
        <v>0</v>
      </c>
      <c r="P8792" s="377">
        <v>0</v>
      </c>
    </row>
    <row r="8793" spans="1:16" x14ac:dyDescent="0.2">
      <c r="A8793" s="348" t="s">
        <v>5780</v>
      </c>
      <c r="B8793" s="104" t="s">
        <v>423</v>
      </c>
      <c r="C8793" s="367" t="s">
        <v>99</v>
      </c>
      <c r="D8793" s="349" t="s">
        <v>6400</v>
      </c>
      <c r="E8793" s="370">
        <v>4000</v>
      </c>
      <c r="F8793" s="374" t="s">
        <v>11520</v>
      </c>
      <c r="G8793" s="350" t="s">
        <v>11521</v>
      </c>
      <c r="H8793" s="349" t="s">
        <v>1895</v>
      </c>
      <c r="I8793" s="349" t="s">
        <v>5793</v>
      </c>
      <c r="J8793" s="351" t="s">
        <v>1895</v>
      </c>
      <c r="K8793" s="352">
        <v>2</v>
      </c>
      <c r="L8793" s="353">
        <v>6</v>
      </c>
      <c r="M8793" s="377">
        <v>24000</v>
      </c>
      <c r="N8793" s="350">
        <v>4</v>
      </c>
      <c r="O8793" s="349">
        <v>6</v>
      </c>
      <c r="P8793" s="377">
        <v>24000</v>
      </c>
    </row>
    <row r="8794" spans="1:16" x14ac:dyDescent="0.2">
      <c r="A8794" s="348" t="s">
        <v>5780</v>
      </c>
      <c r="B8794" s="104" t="s">
        <v>423</v>
      </c>
      <c r="C8794" s="367" t="s">
        <v>99</v>
      </c>
      <c r="D8794" s="349" t="s">
        <v>11522</v>
      </c>
      <c r="E8794" s="370">
        <v>4000</v>
      </c>
      <c r="F8794" s="374" t="s">
        <v>11523</v>
      </c>
      <c r="G8794" s="350" t="s">
        <v>11524</v>
      </c>
      <c r="H8794" s="349" t="s">
        <v>5825</v>
      </c>
      <c r="I8794" s="349" t="s">
        <v>5793</v>
      </c>
      <c r="J8794" s="351" t="s">
        <v>5825</v>
      </c>
      <c r="K8794" s="352">
        <v>2</v>
      </c>
      <c r="L8794" s="353">
        <v>6</v>
      </c>
      <c r="M8794" s="377">
        <v>21200</v>
      </c>
      <c r="N8794" s="350">
        <v>4</v>
      </c>
      <c r="O8794" s="349">
        <v>6</v>
      </c>
      <c r="P8794" s="377">
        <v>24000</v>
      </c>
    </row>
    <row r="8795" spans="1:16" x14ac:dyDescent="0.2">
      <c r="A8795" s="348" t="s">
        <v>5780</v>
      </c>
      <c r="B8795" s="104" t="s">
        <v>423</v>
      </c>
      <c r="C8795" s="367" t="s">
        <v>99</v>
      </c>
      <c r="D8795" s="349" t="s">
        <v>5794</v>
      </c>
      <c r="E8795" s="370">
        <v>4000</v>
      </c>
      <c r="F8795" s="374" t="s">
        <v>11525</v>
      </c>
      <c r="G8795" s="350" t="s">
        <v>11526</v>
      </c>
      <c r="H8795" s="349" t="s">
        <v>5794</v>
      </c>
      <c r="I8795" s="349" t="s">
        <v>5793</v>
      </c>
      <c r="J8795" s="351" t="s">
        <v>5794</v>
      </c>
      <c r="K8795" s="352">
        <v>4</v>
      </c>
      <c r="L8795" s="353">
        <v>12</v>
      </c>
      <c r="M8795" s="377">
        <v>48000</v>
      </c>
      <c r="N8795" s="350">
        <v>2</v>
      </c>
      <c r="O8795" s="349">
        <v>5</v>
      </c>
      <c r="P8795" s="377">
        <v>20000</v>
      </c>
    </row>
    <row r="8796" spans="1:16" x14ac:dyDescent="0.2">
      <c r="A8796" s="348" t="s">
        <v>5780</v>
      </c>
      <c r="B8796" s="104" t="s">
        <v>423</v>
      </c>
      <c r="C8796" s="367" t="s">
        <v>99</v>
      </c>
      <c r="D8796" s="349" t="s">
        <v>4514</v>
      </c>
      <c r="E8796" s="370">
        <v>4000</v>
      </c>
      <c r="F8796" s="374" t="s">
        <v>11527</v>
      </c>
      <c r="G8796" s="350" t="s">
        <v>11528</v>
      </c>
      <c r="H8796" s="349" t="s">
        <v>5825</v>
      </c>
      <c r="I8796" s="349" t="s">
        <v>1028</v>
      </c>
      <c r="J8796" s="351" t="s">
        <v>5825</v>
      </c>
      <c r="K8796" s="352">
        <v>4</v>
      </c>
      <c r="L8796" s="353">
        <v>12</v>
      </c>
      <c r="M8796" s="377">
        <v>48000</v>
      </c>
      <c r="N8796" s="350">
        <v>4</v>
      </c>
      <c r="O8796" s="349">
        <v>6</v>
      </c>
      <c r="P8796" s="377">
        <v>24000</v>
      </c>
    </row>
    <row r="8797" spans="1:16" x14ac:dyDescent="0.2">
      <c r="A8797" s="348" t="s">
        <v>5780</v>
      </c>
      <c r="B8797" s="104" t="s">
        <v>423</v>
      </c>
      <c r="C8797" s="367" t="s">
        <v>99</v>
      </c>
      <c r="D8797" s="349" t="s">
        <v>5811</v>
      </c>
      <c r="E8797" s="370">
        <v>3000</v>
      </c>
      <c r="F8797" s="374" t="s">
        <v>11529</v>
      </c>
      <c r="G8797" s="350" t="s">
        <v>11530</v>
      </c>
      <c r="H8797" s="349" t="s">
        <v>6079</v>
      </c>
      <c r="I8797" s="349" t="s">
        <v>5793</v>
      </c>
      <c r="J8797" s="351" t="s">
        <v>6079</v>
      </c>
      <c r="K8797" s="352">
        <v>4</v>
      </c>
      <c r="L8797" s="353">
        <v>12</v>
      </c>
      <c r="M8797" s="377">
        <v>36000</v>
      </c>
      <c r="N8797" s="350">
        <v>4</v>
      </c>
      <c r="O8797" s="349">
        <v>6</v>
      </c>
      <c r="P8797" s="377">
        <v>18000</v>
      </c>
    </row>
    <row r="8798" spans="1:16" x14ac:dyDescent="0.2">
      <c r="A8798" s="348" t="s">
        <v>5780</v>
      </c>
      <c r="B8798" s="104" t="s">
        <v>423</v>
      </c>
      <c r="C8798" s="367" t="s">
        <v>99</v>
      </c>
      <c r="D8798" s="349" t="s">
        <v>5790</v>
      </c>
      <c r="E8798" s="370">
        <v>4000</v>
      </c>
      <c r="F8798" s="374" t="s">
        <v>11531</v>
      </c>
      <c r="G8798" s="350" t="s">
        <v>11532</v>
      </c>
      <c r="H8798" s="349" t="s">
        <v>1060</v>
      </c>
      <c r="I8798" s="349" t="s">
        <v>5793</v>
      </c>
      <c r="J8798" s="351" t="s">
        <v>1060</v>
      </c>
      <c r="K8798" s="352">
        <v>4</v>
      </c>
      <c r="L8798" s="353">
        <v>12</v>
      </c>
      <c r="M8798" s="377">
        <v>48000</v>
      </c>
      <c r="N8798" s="350">
        <v>4</v>
      </c>
      <c r="O8798" s="349">
        <v>6</v>
      </c>
      <c r="P8798" s="377">
        <v>24000</v>
      </c>
    </row>
    <row r="8799" spans="1:16" x14ac:dyDescent="0.2">
      <c r="A8799" s="348" t="s">
        <v>5780</v>
      </c>
      <c r="B8799" s="104" t="s">
        <v>423</v>
      </c>
      <c r="C8799" s="367" t="s">
        <v>99</v>
      </c>
      <c r="D8799" s="349" t="s">
        <v>5781</v>
      </c>
      <c r="E8799" s="370">
        <v>4500</v>
      </c>
      <c r="F8799" s="374" t="s">
        <v>11533</v>
      </c>
      <c r="G8799" s="350" t="s">
        <v>11534</v>
      </c>
      <c r="H8799" s="349" t="s">
        <v>6035</v>
      </c>
      <c r="I8799" s="349" t="s">
        <v>5793</v>
      </c>
      <c r="J8799" s="351" t="s">
        <v>6035</v>
      </c>
      <c r="K8799" s="352">
        <v>4</v>
      </c>
      <c r="L8799" s="353">
        <v>12</v>
      </c>
      <c r="M8799" s="377">
        <v>54000</v>
      </c>
      <c r="N8799" s="350">
        <v>4</v>
      </c>
      <c r="O8799" s="349">
        <v>6</v>
      </c>
      <c r="P8799" s="377">
        <v>27000</v>
      </c>
    </row>
    <row r="8800" spans="1:16" x14ac:dyDescent="0.2">
      <c r="A8800" s="348" t="s">
        <v>5780</v>
      </c>
      <c r="B8800" s="104" t="s">
        <v>423</v>
      </c>
      <c r="C8800" s="367" t="s">
        <v>99</v>
      </c>
      <c r="D8800" s="349" t="s">
        <v>5811</v>
      </c>
      <c r="E8800" s="370">
        <v>2500</v>
      </c>
      <c r="F8800" s="374" t="s">
        <v>11535</v>
      </c>
      <c r="G8800" s="350" t="s">
        <v>11536</v>
      </c>
      <c r="H8800" s="349" t="s">
        <v>11537</v>
      </c>
      <c r="I8800" s="349" t="s">
        <v>11538</v>
      </c>
      <c r="J8800" s="351" t="s">
        <v>11537</v>
      </c>
      <c r="K8800" s="352">
        <v>4</v>
      </c>
      <c r="L8800" s="353">
        <v>7</v>
      </c>
      <c r="M8800" s="377">
        <v>17500</v>
      </c>
      <c r="N8800" s="350">
        <v>0</v>
      </c>
      <c r="O8800" s="349">
        <v>0</v>
      </c>
      <c r="P8800" s="377">
        <v>0</v>
      </c>
    </row>
    <row r="8801" spans="1:16" x14ac:dyDescent="0.2">
      <c r="A8801" s="348" t="s">
        <v>5780</v>
      </c>
      <c r="B8801" s="104" t="s">
        <v>423</v>
      </c>
      <c r="C8801" s="367" t="s">
        <v>99</v>
      </c>
      <c r="D8801" s="349" t="s">
        <v>6193</v>
      </c>
      <c r="E8801" s="370">
        <v>4500</v>
      </c>
      <c r="F8801" s="374" t="s">
        <v>11535</v>
      </c>
      <c r="G8801" s="350" t="s">
        <v>11536</v>
      </c>
      <c r="H8801" s="349" t="s">
        <v>5825</v>
      </c>
      <c r="I8801" s="349" t="s">
        <v>5793</v>
      </c>
      <c r="J8801" s="351" t="s">
        <v>5825</v>
      </c>
      <c r="K8801" s="352">
        <v>2</v>
      </c>
      <c r="L8801" s="353">
        <v>5</v>
      </c>
      <c r="M8801" s="377">
        <v>19650</v>
      </c>
      <c r="N8801" s="350">
        <v>4</v>
      </c>
      <c r="O8801" s="349">
        <v>6</v>
      </c>
      <c r="P8801" s="377">
        <v>27000</v>
      </c>
    </row>
    <row r="8802" spans="1:16" x14ac:dyDescent="0.2">
      <c r="A8802" s="348" t="s">
        <v>5780</v>
      </c>
      <c r="B8802" s="104" t="s">
        <v>423</v>
      </c>
      <c r="C8802" s="367" t="s">
        <v>99</v>
      </c>
      <c r="D8802" s="349" t="s">
        <v>5853</v>
      </c>
      <c r="E8802" s="370">
        <v>4000</v>
      </c>
      <c r="F8802" s="374" t="s">
        <v>11539</v>
      </c>
      <c r="G8802" s="350" t="s">
        <v>11540</v>
      </c>
      <c r="H8802" s="349" t="s">
        <v>1060</v>
      </c>
      <c r="I8802" s="349" t="s">
        <v>5793</v>
      </c>
      <c r="J8802" s="351" t="s">
        <v>1060</v>
      </c>
      <c r="K8802" s="352">
        <v>2</v>
      </c>
      <c r="L8802" s="353">
        <v>6</v>
      </c>
      <c r="M8802" s="377">
        <v>23066.666666666668</v>
      </c>
      <c r="N8802" s="350">
        <v>4</v>
      </c>
      <c r="O8802" s="349">
        <v>6</v>
      </c>
      <c r="P8802" s="377">
        <v>24000</v>
      </c>
    </row>
    <row r="8803" spans="1:16" x14ac:dyDescent="0.2">
      <c r="A8803" s="348" t="s">
        <v>5780</v>
      </c>
      <c r="B8803" s="104" t="s">
        <v>423</v>
      </c>
      <c r="C8803" s="367" t="s">
        <v>99</v>
      </c>
      <c r="D8803" s="349" t="s">
        <v>6120</v>
      </c>
      <c r="E8803" s="370">
        <v>4000</v>
      </c>
      <c r="F8803" s="374" t="s">
        <v>11541</v>
      </c>
      <c r="G8803" s="350" t="s">
        <v>11542</v>
      </c>
      <c r="H8803" s="349" t="s">
        <v>1026</v>
      </c>
      <c r="I8803" s="349" t="s">
        <v>5793</v>
      </c>
      <c r="J8803" s="351" t="s">
        <v>1026</v>
      </c>
      <c r="K8803" s="352">
        <v>4</v>
      </c>
      <c r="L8803" s="353">
        <v>11</v>
      </c>
      <c r="M8803" s="377">
        <v>44000</v>
      </c>
      <c r="N8803" s="350">
        <v>0</v>
      </c>
      <c r="O8803" s="349">
        <v>0</v>
      </c>
      <c r="P8803" s="377">
        <v>0</v>
      </c>
    </row>
    <row r="8804" spans="1:16" x14ac:dyDescent="0.2">
      <c r="A8804" s="348" t="s">
        <v>5780</v>
      </c>
      <c r="B8804" s="104" t="s">
        <v>423</v>
      </c>
      <c r="C8804" s="367" t="s">
        <v>99</v>
      </c>
      <c r="D8804" s="349" t="s">
        <v>4514</v>
      </c>
      <c r="E8804" s="370">
        <v>3500</v>
      </c>
      <c r="F8804" s="374" t="s">
        <v>11543</v>
      </c>
      <c r="G8804" s="350" t="s">
        <v>11544</v>
      </c>
      <c r="H8804" s="349" t="s">
        <v>5852</v>
      </c>
      <c r="I8804" s="349" t="s">
        <v>1028</v>
      </c>
      <c r="J8804" s="351" t="s">
        <v>5852</v>
      </c>
      <c r="K8804" s="352">
        <v>4</v>
      </c>
      <c r="L8804" s="353">
        <v>12</v>
      </c>
      <c r="M8804" s="377">
        <v>42000</v>
      </c>
      <c r="N8804" s="350">
        <v>4</v>
      </c>
      <c r="O8804" s="349">
        <v>6</v>
      </c>
      <c r="P8804" s="377">
        <v>21000</v>
      </c>
    </row>
    <row r="8805" spans="1:16" x14ac:dyDescent="0.2">
      <c r="A8805" s="348" t="s">
        <v>5780</v>
      </c>
      <c r="B8805" s="104" t="s">
        <v>423</v>
      </c>
      <c r="C8805" s="367" t="s">
        <v>99</v>
      </c>
      <c r="D8805" s="349" t="s">
        <v>5863</v>
      </c>
      <c r="E8805" s="370">
        <v>3000</v>
      </c>
      <c r="F8805" s="374" t="s">
        <v>11545</v>
      </c>
      <c r="G8805" s="350" t="s">
        <v>11546</v>
      </c>
      <c r="H8805" s="349" t="s">
        <v>1060</v>
      </c>
      <c r="I8805" s="349" t="s">
        <v>5793</v>
      </c>
      <c r="J8805" s="351" t="s">
        <v>1060</v>
      </c>
      <c r="K8805" s="352">
        <v>1</v>
      </c>
      <c r="L8805" s="353">
        <v>2</v>
      </c>
      <c r="M8805" s="377">
        <v>6000</v>
      </c>
      <c r="N8805" s="350">
        <v>0</v>
      </c>
      <c r="O8805" s="349">
        <v>0</v>
      </c>
      <c r="P8805" s="377">
        <v>0</v>
      </c>
    </row>
    <row r="8806" spans="1:16" x14ac:dyDescent="0.2">
      <c r="A8806" s="348" t="s">
        <v>5780</v>
      </c>
      <c r="B8806" s="104" t="s">
        <v>423</v>
      </c>
      <c r="C8806" s="367" t="s">
        <v>99</v>
      </c>
      <c r="D8806" s="349" t="s">
        <v>6120</v>
      </c>
      <c r="E8806" s="370">
        <v>3000</v>
      </c>
      <c r="F8806" s="374" t="s">
        <v>11547</v>
      </c>
      <c r="G8806" s="350" t="s">
        <v>11548</v>
      </c>
      <c r="H8806" s="349" t="s">
        <v>1026</v>
      </c>
      <c r="I8806" s="349" t="s">
        <v>5793</v>
      </c>
      <c r="J8806" s="351" t="s">
        <v>1026</v>
      </c>
      <c r="K8806" s="352">
        <v>2</v>
      </c>
      <c r="L8806" s="353">
        <v>6</v>
      </c>
      <c r="M8806" s="377">
        <v>18000</v>
      </c>
      <c r="N8806" s="350">
        <v>0</v>
      </c>
      <c r="O8806" s="349">
        <v>0</v>
      </c>
      <c r="P8806" s="377">
        <v>0</v>
      </c>
    </row>
    <row r="8807" spans="1:16" x14ac:dyDescent="0.2">
      <c r="A8807" s="348" t="s">
        <v>5780</v>
      </c>
      <c r="B8807" s="104" t="s">
        <v>423</v>
      </c>
      <c r="C8807" s="367" t="s">
        <v>99</v>
      </c>
      <c r="D8807" s="349" t="s">
        <v>5797</v>
      </c>
      <c r="E8807" s="370">
        <v>4000</v>
      </c>
      <c r="F8807" s="374" t="s">
        <v>11549</v>
      </c>
      <c r="G8807" s="350" t="s">
        <v>11550</v>
      </c>
      <c r="H8807" s="349" t="s">
        <v>1060</v>
      </c>
      <c r="I8807" s="349" t="s">
        <v>5793</v>
      </c>
      <c r="J8807" s="351" t="s">
        <v>1060</v>
      </c>
      <c r="K8807" s="352">
        <v>2</v>
      </c>
      <c r="L8807" s="353">
        <v>5</v>
      </c>
      <c r="M8807" s="377">
        <v>19466.666666666668</v>
      </c>
      <c r="N8807" s="350">
        <v>4</v>
      </c>
      <c r="O8807" s="349">
        <v>6</v>
      </c>
      <c r="P8807" s="377">
        <v>24000</v>
      </c>
    </row>
    <row r="8808" spans="1:16" x14ac:dyDescent="0.2">
      <c r="A8808" s="348" t="s">
        <v>5780</v>
      </c>
      <c r="B8808" s="104" t="s">
        <v>423</v>
      </c>
      <c r="C8808" s="367" t="s">
        <v>99</v>
      </c>
      <c r="D8808" s="349" t="s">
        <v>7204</v>
      </c>
      <c r="E8808" s="370">
        <v>4000</v>
      </c>
      <c r="F8808" s="374" t="s">
        <v>11551</v>
      </c>
      <c r="G8808" s="350" t="s">
        <v>11552</v>
      </c>
      <c r="H8808" s="349" t="s">
        <v>6192</v>
      </c>
      <c r="I8808" s="349" t="s">
        <v>5793</v>
      </c>
      <c r="J8808" s="351" t="s">
        <v>6192</v>
      </c>
      <c r="K8808" s="352">
        <v>2</v>
      </c>
      <c r="L8808" s="353">
        <v>4</v>
      </c>
      <c r="M8808" s="377">
        <v>14000</v>
      </c>
      <c r="N8808" s="350">
        <v>1</v>
      </c>
      <c r="O8808" s="349">
        <v>1</v>
      </c>
      <c r="P8808" s="377">
        <v>4000</v>
      </c>
    </row>
    <row r="8809" spans="1:16" x14ac:dyDescent="0.2">
      <c r="A8809" s="348" t="s">
        <v>5780</v>
      </c>
      <c r="B8809" s="104" t="s">
        <v>423</v>
      </c>
      <c r="C8809" s="367" t="s">
        <v>99</v>
      </c>
      <c r="D8809" s="349" t="s">
        <v>7619</v>
      </c>
      <c r="E8809" s="370">
        <v>2000</v>
      </c>
      <c r="F8809" s="374" t="s">
        <v>11553</v>
      </c>
      <c r="G8809" s="350" t="s">
        <v>11554</v>
      </c>
      <c r="H8809" s="349" t="s">
        <v>5794</v>
      </c>
      <c r="I8809" s="349" t="s">
        <v>5793</v>
      </c>
      <c r="J8809" s="351" t="s">
        <v>5794</v>
      </c>
      <c r="K8809" s="352">
        <v>4</v>
      </c>
      <c r="L8809" s="353">
        <v>12</v>
      </c>
      <c r="M8809" s="377">
        <v>24000</v>
      </c>
      <c r="N8809" s="350">
        <v>4</v>
      </c>
      <c r="O8809" s="349">
        <v>6</v>
      </c>
      <c r="P8809" s="377">
        <v>12000</v>
      </c>
    </row>
    <row r="8810" spans="1:16" x14ac:dyDescent="0.2">
      <c r="A8810" s="348" t="s">
        <v>5780</v>
      </c>
      <c r="B8810" s="104" t="s">
        <v>423</v>
      </c>
      <c r="C8810" s="367" t="s">
        <v>99</v>
      </c>
      <c r="D8810" s="349" t="s">
        <v>5829</v>
      </c>
      <c r="E8810" s="370">
        <v>4000</v>
      </c>
      <c r="F8810" s="374" t="s">
        <v>11555</v>
      </c>
      <c r="G8810" s="350" t="s">
        <v>11556</v>
      </c>
      <c r="H8810" s="349" t="s">
        <v>1895</v>
      </c>
      <c r="I8810" s="349" t="s">
        <v>5793</v>
      </c>
      <c r="J8810" s="351" t="s">
        <v>1895</v>
      </c>
      <c r="K8810" s="352">
        <v>2</v>
      </c>
      <c r="L8810" s="353">
        <v>5</v>
      </c>
      <c r="M8810" s="377">
        <v>19200</v>
      </c>
      <c r="N8810" s="350">
        <v>4</v>
      </c>
      <c r="O8810" s="349">
        <v>6</v>
      </c>
      <c r="P8810" s="377">
        <v>24000</v>
      </c>
    </row>
    <row r="8811" spans="1:16" x14ac:dyDescent="0.2">
      <c r="A8811" s="348" t="s">
        <v>5780</v>
      </c>
      <c r="B8811" s="104" t="s">
        <v>423</v>
      </c>
      <c r="C8811" s="367" t="s">
        <v>99</v>
      </c>
      <c r="D8811" s="349" t="s">
        <v>11557</v>
      </c>
      <c r="E8811" s="370">
        <v>6000</v>
      </c>
      <c r="F8811" s="374" t="s">
        <v>11558</v>
      </c>
      <c r="G8811" s="350" t="s">
        <v>11559</v>
      </c>
      <c r="H8811" s="349" t="s">
        <v>5794</v>
      </c>
      <c r="I8811" s="349" t="s">
        <v>5793</v>
      </c>
      <c r="J8811" s="351" t="s">
        <v>5794</v>
      </c>
      <c r="K8811" s="352">
        <v>4</v>
      </c>
      <c r="L8811" s="353">
        <v>12</v>
      </c>
      <c r="M8811" s="377">
        <v>72000</v>
      </c>
      <c r="N8811" s="350">
        <v>4</v>
      </c>
      <c r="O8811" s="349">
        <v>6</v>
      </c>
      <c r="P8811" s="377">
        <v>36000</v>
      </c>
    </row>
    <row r="8812" spans="1:16" x14ac:dyDescent="0.2">
      <c r="A8812" s="348" t="s">
        <v>5780</v>
      </c>
      <c r="B8812" s="104" t="s">
        <v>423</v>
      </c>
      <c r="C8812" s="367" t="s">
        <v>99</v>
      </c>
      <c r="D8812" s="349" t="s">
        <v>5863</v>
      </c>
      <c r="E8812" s="370">
        <v>4000</v>
      </c>
      <c r="F8812" s="374" t="s">
        <v>11560</v>
      </c>
      <c r="G8812" s="350" t="s">
        <v>11561</v>
      </c>
      <c r="H8812" s="349" t="s">
        <v>5863</v>
      </c>
      <c r="I8812" s="349" t="s">
        <v>5793</v>
      </c>
      <c r="J8812" s="351" t="s">
        <v>5863</v>
      </c>
      <c r="K8812" s="352">
        <v>4</v>
      </c>
      <c r="L8812" s="353">
        <v>12</v>
      </c>
      <c r="M8812" s="377">
        <v>48000</v>
      </c>
      <c r="N8812" s="350">
        <v>4</v>
      </c>
      <c r="O8812" s="349">
        <v>6</v>
      </c>
      <c r="P8812" s="377">
        <v>24000</v>
      </c>
    </row>
    <row r="8813" spans="1:16" x14ac:dyDescent="0.2">
      <c r="A8813" s="348" t="s">
        <v>5780</v>
      </c>
      <c r="B8813" s="104" t="s">
        <v>423</v>
      </c>
      <c r="C8813" s="367" t="s">
        <v>99</v>
      </c>
      <c r="D8813" s="349" t="s">
        <v>5863</v>
      </c>
      <c r="E8813" s="370">
        <v>4000</v>
      </c>
      <c r="F8813" s="374" t="s">
        <v>11562</v>
      </c>
      <c r="G8813" s="350" t="s">
        <v>11563</v>
      </c>
      <c r="H8813" s="349" t="s">
        <v>1060</v>
      </c>
      <c r="I8813" s="349" t="s">
        <v>1028</v>
      </c>
      <c r="J8813" s="351" t="s">
        <v>1060</v>
      </c>
      <c r="K8813" s="352">
        <v>4</v>
      </c>
      <c r="L8813" s="353">
        <v>12</v>
      </c>
      <c r="M8813" s="377">
        <v>48000</v>
      </c>
      <c r="N8813" s="350">
        <v>4</v>
      </c>
      <c r="O8813" s="349">
        <v>6</v>
      </c>
      <c r="P8813" s="377">
        <v>24000</v>
      </c>
    </row>
    <row r="8814" spans="1:16" x14ac:dyDescent="0.2">
      <c r="A8814" s="348" t="s">
        <v>5780</v>
      </c>
      <c r="B8814" s="104" t="s">
        <v>423</v>
      </c>
      <c r="C8814" s="367" t="s">
        <v>99</v>
      </c>
      <c r="D8814" s="349" t="s">
        <v>11564</v>
      </c>
      <c r="E8814" s="370">
        <v>8000</v>
      </c>
      <c r="F8814" s="374" t="s">
        <v>11565</v>
      </c>
      <c r="G8814" s="350" t="s">
        <v>11566</v>
      </c>
      <c r="H8814" s="349" t="s">
        <v>1026</v>
      </c>
      <c r="I8814" s="349" t="s">
        <v>5793</v>
      </c>
      <c r="J8814" s="351" t="s">
        <v>1026</v>
      </c>
      <c r="K8814" s="352">
        <v>4</v>
      </c>
      <c r="L8814" s="353">
        <v>12</v>
      </c>
      <c r="M8814" s="377">
        <v>96000</v>
      </c>
      <c r="N8814" s="350">
        <v>4</v>
      </c>
      <c r="O8814" s="349">
        <v>6</v>
      </c>
      <c r="P8814" s="377">
        <v>48000</v>
      </c>
    </row>
    <row r="8815" spans="1:16" x14ac:dyDescent="0.2">
      <c r="A8815" s="348" t="s">
        <v>5780</v>
      </c>
      <c r="B8815" s="104" t="s">
        <v>423</v>
      </c>
      <c r="C8815" s="367" t="s">
        <v>99</v>
      </c>
      <c r="D8815" s="349" t="s">
        <v>5880</v>
      </c>
      <c r="E8815" s="370">
        <v>3000</v>
      </c>
      <c r="F8815" s="374" t="s">
        <v>11567</v>
      </c>
      <c r="G8815" s="350" t="s">
        <v>11568</v>
      </c>
      <c r="H8815" s="349" t="s">
        <v>1026</v>
      </c>
      <c r="I8815" s="349" t="s">
        <v>5793</v>
      </c>
      <c r="J8815" s="351" t="s">
        <v>1026</v>
      </c>
      <c r="K8815" s="352">
        <v>4</v>
      </c>
      <c r="L8815" s="353">
        <v>12</v>
      </c>
      <c r="M8815" s="377">
        <v>36000</v>
      </c>
      <c r="N8815" s="350">
        <v>4</v>
      </c>
      <c r="O8815" s="349">
        <v>6</v>
      </c>
      <c r="P8815" s="377">
        <v>18000</v>
      </c>
    </row>
    <row r="8816" spans="1:16" x14ac:dyDescent="0.2">
      <c r="A8816" s="348" t="s">
        <v>5780</v>
      </c>
      <c r="B8816" s="104" t="s">
        <v>423</v>
      </c>
      <c r="C8816" s="367" t="s">
        <v>99</v>
      </c>
      <c r="D8816" s="349" t="s">
        <v>4514</v>
      </c>
      <c r="E8816" s="370">
        <v>3000</v>
      </c>
      <c r="F8816" s="374" t="s">
        <v>11569</v>
      </c>
      <c r="G8816" s="350" t="s">
        <v>11570</v>
      </c>
      <c r="H8816" s="349" t="s">
        <v>5849</v>
      </c>
      <c r="I8816" s="349" t="s">
        <v>5793</v>
      </c>
      <c r="J8816" s="351" t="s">
        <v>5849</v>
      </c>
      <c r="K8816" s="352">
        <v>4</v>
      </c>
      <c r="L8816" s="353">
        <v>12</v>
      </c>
      <c r="M8816" s="377">
        <v>36000</v>
      </c>
      <c r="N8816" s="350">
        <v>4</v>
      </c>
      <c r="O8816" s="349">
        <v>6</v>
      </c>
      <c r="P8816" s="377">
        <v>18000</v>
      </c>
    </row>
    <row r="8817" spans="1:16" x14ac:dyDescent="0.2">
      <c r="A8817" s="348" t="s">
        <v>5780</v>
      </c>
      <c r="B8817" s="104" t="s">
        <v>423</v>
      </c>
      <c r="C8817" s="367" t="s">
        <v>99</v>
      </c>
      <c r="D8817" s="349" t="s">
        <v>5790</v>
      </c>
      <c r="E8817" s="370">
        <v>4000</v>
      </c>
      <c r="F8817" s="374" t="s">
        <v>11571</v>
      </c>
      <c r="G8817" s="350" t="s">
        <v>11572</v>
      </c>
      <c r="H8817" s="349" t="s">
        <v>1060</v>
      </c>
      <c r="I8817" s="349" t="s">
        <v>5793</v>
      </c>
      <c r="J8817" s="351" t="s">
        <v>1060</v>
      </c>
      <c r="K8817" s="352">
        <v>2</v>
      </c>
      <c r="L8817" s="353">
        <v>4</v>
      </c>
      <c r="M8817" s="377">
        <v>16000</v>
      </c>
      <c r="N8817" s="350">
        <v>0</v>
      </c>
      <c r="O8817" s="349">
        <v>0</v>
      </c>
      <c r="P8817" s="377">
        <v>0</v>
      </c>
    </row>
    <row r="8818" spans="1:16" x14ac:dyDescent="0.2">
      <c r="A8818" s="348" t="s">
        <v>5780</v>
      </c>
      <c r="B8818" s="104" t="s">
        <v>423</v>
      </c>
      <c r="C8818" s="367" t="s">
        <v>99</v>
      </c>
      <c r="D8818" s="349" t="s">
        <v>5826</v>
      </c>
      <c r="E8818" s="370">
        <v>4000</v>
      </c>
      <c r="F8818" s="374" t="s">
        <v>11573</v>
      </c>
      <c r="G8818" s="350" t="s">
        <v>11574</v>
      </c>
      <c r="H8818" s="349" t="s">
        <v>1026</v>
      </c>
      <c r="I8818" s="349" t="s">
        <v>5793</v>
      </c>
      <c r="J8818" s="351" t="s">
        <v>1026</v>
      </c>
      <c r="K8818" s="352">
        <v>1</v>
      </c>
      <c r="L8818" s="353">
        <v>3</v>
      </c>
      <c r="M8818" s="377">
        <v>12000</v>
      </c>
      <c r="N8818" s="350">
        <v>4</v>
      </c>
      <c r="O8818" s="349">
        <v>6</v>
      </c>
      <c r="P8818" s="377">
        <v>24000</v>
      </c>
    </row>
    <row r="8819" spans="1:16" x14ac:dyDescent="0.2">
      <c r="A8819" s="348" t="s">
        <v>5780</v>
      </c>
      <c r="B8819" s="104" t="s">
        <v>423</v>
      </c>
      <c r="C8819" s="367" t="s">
        <v>99</v>
      </c>
      <c r="D8819" s="349" t="s">
        <v>5880</v>
      </c>
      <c r="E8819" s="370">
        <v>4000</v>
      </c>
      <c r="F8819" s="374" t="s">
        <v>11575</v>
      </c>
      <c r="G8819" s="350" t="s">
        <v>11576</v>
      </c>
      <c r="H8819" s="349" t="s">
        <v>1026</v>
      </c>
      <c r="I8819" s="349" t="s">
        <v>5793</v>
      </c>
      <c r="J8819" s="351" t="s">
        <v>1026</v>
      </c>
      <c r="K8819" s="352">
        <v>4</v>
      </c>
      <c r="L8819" s="353">
        <v>12</v>
      </c>
      <c r="M8819" s="377">
        <v>48000</v>
      </c>
      <c r="N8819" s="350">
        <v>4</v>
      </c>
      <c r="O8819" s="349">
        <v>6</v>
      </c>
      <c r="P8819" s="377">
        <v>24000</v>
      </c>
    </row>
    <row r="8820" spans="1:16" x14ac:dyDescent="0.2">
      <c r="A8820" s="348" t="s">
        <v>5780</v>
      </c>
      <c r="B8820" s="104" t="s">
        <v>423</v>
      </c>
      <c r="C8820" s="367" t="s">
        <v>99</v>
      </c>
      <c r="D8820" s="349" t="s">
        <v>5794</v>
      </c>
      <c r="E8820" s="370">
        <v>4000</v>
      </c>
      <c r="F8820" s="374" t="s">
        <v>11577</v>
      </c>
      <c r="G8820" s="350" t="s">
        <v>11578</v>
      </c>
      <c r="H8820" s="349" t="s">
        <v>1026</v>
      </c>
      <c r="I8820" s="349" t="s">
        <v>5793</v>
      </c>
      <c r="J8820" s="351" t="s">
        <v>1026</v>
      </c>
      <c r="K8820" s="352">
        <v>4</v>
      </c>
      <c r="L8820" s="353">
        <v>12</v>
      </c>
      <c r="M8820" s="377">
        <v>48000</v>
      </c>
      <c r="N8820" s="350">
        <v>4</v>
      </c>
      <c r="O8820" s="349">
        <v>6</v>
      </c>
      <c r="P8820" s="377">
        <v>24000</v>
      </c>
    </row>
    <row r="8821" spans="1:16" x14ac:dyDescent="0.2">
      <c r="A8821" s="348" t="s">
        <v>5780</v>
      </c>
      <c r="B8821" s="104" t="s">
        <v>423</v>
      </c>
      <c r="C8821" s="367" t="s">
        <v>99</v>
      </c>
      <c r="D8821" s="349" t="s">
        <v>5794</v>
      </c>
      <c r="E8821" s="370">
        <v>3000</v>
      </c>
      <c r="F8821" s="374" t="s">
        <v>11579</v>
      </c>
      <c r="G8821" s="350" t="s">
        <v>11580</v>
      </c>
      <c r="H8821" s="349" t="s">
        <v>1026</v>
      </c>
      <c r="I8821" s="349" t="s">
        <v>5793</v>
      </c>
      <c r="J8821" s="351" t="s">
        <v>1026</v>
      </c>
      <c r="K8821" s="352">
        <v>2</v>
      </c>
      <c r="L8821" s="353">
        <v>4</v>
      </c>
      <c r="M8821" s="377">
        <v>12000</v>
      </c>
      <c r="N8821" s="350">
        <v>0</v>
      </c>
      <c r="O8821" s="349">
        <v>0</v>
      </c>
      <c r="P8821" s="377">
        <v>0</v>
      </c>
    </row>
    <row r="8822" spans="1:16" x14ac:dyDescent="0.2">
      <c r="A8822" s="348" t="s">
        <v>5780</v>
      </c>
      <c r="B8822" s="104" t="s">
        <v>423</v>
      </c>
      <c r="C8822" s="367" t="s">
        <v>99</v>
      </c>
      <c r="D8822" s="349" t="s">
        <v>4514</v>
      </c>
      <c r="E8822" s="370">
        <v>4000</v>
      </c>
      <c r="F8822" s="374" t="s">
        <v>11581</v>
      </c>
      <c r="G8822" s="350" t="s">
        <v>11582</v>
      </c>
      <c r="H8822" s="349" t="s">
        <v>4514</v>
      </c>
      <c r="I8822" s="349" t="s">
        <v>5793</v>
      </c>
      <c r="J8822" s="351" t="s">
        <v>4514</v>
      </c>
      <c r="K8822" s="352">
        <v>4</v>
      </c>
      <c r="L8822" s="353">
        <v>12</v>
      </c>
      <c r="M8822" s="377">
        <v>48000</v>
      </c>
      <c r="N8822" s="350">
        <v>4</v>
      </c>
      <c r="O8822" s="349">
        <v>6</v>
      </c>
      <c r="P8822" s="377">
        <v>24000</v>
      </c>
    </row>
    <row r="8823" spans="1:16" x14ac:dyDescent="0.2">
      <c r="A8823" s="348" t="s">
        <v>5780</v>
      </c>
      <c r="B8823" s="104" t="s">
        <v>423</v>
      </c>
      <c r="C8823" s="367" t="s">
        <v>99</v>
      </c>
      <c r="D8823" s="349" t="s">
        <v>5786</v>
      </c>
      <c r="E8823" s="370">
        <v>1500</v>
      </c>
      <c r="F8823" s="374" t="s">
        <v>11583</v>
      </c>
      <c r="G8823" s="350" t="s">
        <v>11584</v>
      </c>
      <c r="H8823" s="349" t="s">
        <v>11585</v>
      </c>
      <c r="I8823" s="349" t="s">
        <v>5814</v>
      </c>
      <c r="J8823" s="351" t="s">
        <v>1049</v>
      </c>
      <c r="K8823" s="352">
        <v>4</v>
      </c>
      <c r="L8823" s="353">
        <v>12</v>
      </c>
      <c r="M8823" s="377">
        <v>18000</v>
      </c>
      <c r="N8823" s="350">
        <v>4</v>
      </c>
      <c r="O8823" s="349">
        <v>6</v>
      </c>
      <c r="P8823" s="377">
        <v>9000</v>
      </c>
    </row>
    <row r="8824" spans="1:16" x14ac:dyDescent="0.2">
      <c r="A8824" s="348" t="s">
        <v>5780</v>
      </c>
      <c r="B8824" s="104" t="s">
        <v>423</v>
      </c>
      <c r="C8824" s="367" t="s">
        <v>99</v>
      </c>
      <c r="D8824" s="349" t="s">
        <v>5786</v>
      </c>
      <c r="E8824" s="370">
        <v>1500</v>
      </c>
      <c r="F8824" s="374" t="s">
        <v>11586</v>
      </c>
      <c r="G8824" s="350" t="s">
        <v>11587</v>
      </c>
      <c r="H8824" s="349" t="s">
        <v>1117</v>
      </c>
      <c r="I8824" s="349" t="s">
        <v>1117</v>
      </c>
      <c r="J8824" s="351" t="s">
        <v>1117</v>
      </c>
      <c r="K8824" s="352">
        <v>2</v>
      </c>
      <c r="L8824" s="353">
        <v>5</v>
      </c>
      <c r="M8824" s="377">
        <v>7500</v>
      </c>
      <c r="N8824" s="350">
        <v>0</v>
      </c>
      <c r="O8824" s="349">
        <v>0</v>
      </c>
      <c r="P8824" s="377">
        <v>0</v>
      </c>
    </row>
    <row r="8825" spans="1:16" x14ac:dyDescent="0.2">
      <c r="A8825" s="348" t="s">
        <v>5780</v>
      </c>
      <c r="B8825" s="104" t="s">
        <v>423</v>
      </c>
      <c r="C8825" s="367" t="s">
        <v>99</v>
      </c>
      <c r="D8825" s="349" t="s">
        <v>5849</v>
      </c>
      <c r="E8825" s="370">
        <v>4000</v>
      </c>
      <c r="F8825" s="374" t="s">
        <v>11588</v>
      </c>
      <c r="G8825" s="350" t="s">
        <v>11589</v>
      </c>
      <c r="H8825" s="349" t="s">
        <v>5825</v>
      </c>
      <c r="I8825" s="349" t="s">
        <v>5793</v>
      </c>
      <c r="J8825" s="351" t="s">
        <v>5825</v>
      </c>
      <c r="K8825" s="352">
        <v>1</v>
      </c>
      <c r="L8825" s="353">
        <v>3</v>
      </c>
      <c r="M8825" s="377">
        <v>12000</v>
      </c>
      <c r="N8825" s="350">
        <v>4</v>
      </c>
      <c r="O8825" s="349">
        <v>6</v>
      </c>
      <c r="P8825" s="377">
        <v>24000</v>
      </c>
    </row>
    <row r="8826" spans="1:16" x14ac:dyDescent="0.2">
      <c r="A8826" s="348" t="s">
        <v>5780</v>
      </c>
      <c r="B8826" s="104" t="s">
        <v>423</v>
      </c>
      <c r="C8826" s="367" t="s">
        <v>99</v>
      </c>
      <c r="D8826" s="349" t="s">
        <v>5911</v>
      </c>
      <c r="E8826" s="370">
        <v>4000</v>
      </c>
      <c r="F8826" s="374" t="s">
        <v>11590</v>
      </c>
      <c r="G8826" s="350" t="s">
        <v>11591</v>
      </c>
      <c r="H8826" s="349" t="s">
        <v>7864</v>
      </c>
      <c r="I8826" s="349" t="s">
        <v>5793</v>
      </c>
      <c r="J8826" s="351" t="s">
        <v>7864</v>
      </c>
      <c r="K8826" s="352">
        <v>2</v>
      </c>
      <c r="L8826" s="353">
        <v>4</v>
      </c>
      <c r="M8826" s="377">
        <v>13066.666666666666</v>
      </c>
      <c r="N8826" s="350">
        <v>4</v>
      </c>
      <c r="O8826" s="349">
        <v>6</v>
      </c>
      <c r="P8826" s="377">
        <v>24000</v>
      </c>
    </row>
    <row r="8827" spans="1:16" x14ac:dyDescent="0.2">
      <c r="A8827" s="348" t="s">
        <v>5780</v>
      </c>
      <c r="B8827" s="104" t="s">
        <v>423</v>
      </c>
      <c r="C8827" s="367" t="s">
        <v>99</v>
      </c>
      <c r="D8827" s="349" t="s">
        <v>6120</v>
      </c>
      <c r="E8827" s="370">
        <v>4000</v>
      </c>
      <c r="F8827" s="374" t="s">
        <v>11592</v>
      </c>
      <c r="G8827" s="350" t="s">
        <v>11593</v>
      </c>
      <c r="H8827" s="349" t="s">
        <v>1026</v>
      </c>
      <c r="I8827" s="349" t="s">
        <v>5793</v>
      </c>
      <c r="J8827" s="351" t="s">
        <v>1026</v>
      </c>
      <c r="K8827" s="352">
        <v>2</v>
      </c>
      <c r="L8827" s="353">
        <v>6</v>
      </c>
      <c r="M8827" s="377">
        <v>24000</v>
      </c>
      <c r="N8827" s="350">
        <v>0</v>
      </c>
      <c r="O8827" s="349">
        <v>0</v>
      </c>
      <c r="P8827" s="377">
        <v>0</v>
      </c>
    </row>
    <row r="8828" spans="1:16" x14ac:dyDescent="0.2">
      <c r="A8828" s="348" t="s">
        <v>5780</v>
      </c>
      <c r="B8828" s="104" t="s">
        <v>423</v>
      </c>
      <c r="C8828" s="367" t="s">
        <v>99</v>
      </c>
      <c r="D8828" s="349" t="s">
        <v>5863</v>
      </c>
      <c r="E8828" s="370">
        <v>2000</v>
      </c>
      <c r="F8828" s="374" t="s">
        <v>11594</v>
      </c>
      <c r="G8828" s="350" t="s">
        <v>11595</v>
      </c>
      <c r="H8828" s="349" t="s">
        <v>11596</v>
      </c>
      <c r="I8828" s="349" t="s">
        <v>1028</v>
      </c>
      <c r="J8828" s="351" t="s">
        <v>11596</v>
      </c>
      <c r="K8828" s="352">
        <v>4</v>
      </c>
      <c r="L8828" s="353">
        <v>12</v>
      </c>
      <c r="M8828" s="377">
        <v>24000</v>
      </c>
      <c r="N8828" s="350">
        <v>4</v>
      </c>
      <c r="O8828" s="349">
        <v>6</v>
      </c>
      <c r="P8828" s="377">
        <v>12000</v>
      </c>
    </row>
    <row r="8829" spans="1:16" x14ac:dyDescent="0.2">
      <c r="A8829" s="348" t="s">
        <v>5780</v>
      </c>
      <c r="B8829" s="104" t="s">
        <v>423</v>
      </c>
      <c r="C8829" s="367" t="s">
        <v>99</v>
      </c>
      <c r="D8829" s="349" t="s">
        <v>8792</v>
      </c>
      <c r="E8829" s="370">
        <v>4000</v>
      </c>
      <c r="F8829" s="374" t="s">
        <v>11597</v>
      </c>
      <c r="G8829" s="350" t="s">
        <v>11598</v>
      </c>
      <c r="H8829" s="349" t="s">
        <v>5794</v>
      </c>
      <c r="I8829" s="349" t="s">
        <v>5793</v>
      </c>
      <c r="J8829" s="351" t="s">
        <v>5794</v>
      </c>
      <c r="K8829" s="352">
        <v>4</v>
      </c>
      <c r="L8829" s="353">
        <v>12</v>
      </c>
      <c r="M8829" s="377">
        <v>48000</v>
      </c>
      <c r="N8829" s="350">
        <v>4</v>
      </c>
      <c r="O8829" s="349">
        <v>6</v>
      </c>
      <c r="P8829" s="377">
        <v>24000</v>
      </c>
    </row>
    <row r="8830" spans="1:16" x14ac:dyDescent="0.2">
      <c r="A8830" s="348" t="s">
        <v>5780</v>
      </c>
      <c r="B8830" s="104" t="s">
        <v>423</v>
      </c>
      <c r="C8830" s="367" t="s">
        <v>99</v>
      </c>
      <c r="D8830" s="349" t="s">
        <v>11599</v>
      </c>
      <c r="E8830" s="370">
        <v>6000</v>
      </c>
      <c r="F8830" s="374" t="s">
        <v>11600</v>
      </c>
      <c r="G8830" s="350" t="s">
        <v>11601</v>
      </c>
      <c r="H8830" s="349" t="s">
        <v>1895</v>
      </c>
      <c r="I8830" s="349" t="s">
        <v>5793</v>
      </c>
      <c r="J8830" s="351" t="s">
        <v>1895</v>
      </c>
      <c r="K8830" s="352">
        <v>2</v>
      </c>
      <c r="L8830" s="353">
        <v>6</v>
      </c>
      <c r="M8830" s="377">
        <v>31600</v>
      </c>
      <c r="N8830" s="350">
        <v>4</v>
      </c>
      <c r="O8830" s="349">
        <v>6</v>
      </c>
      <c r="P8830" s="377">
        <v>36000</v>
      </c>
    </row>
    <row r="8831" spans="1:16" x14ac:dyDescent="0.2">
      <c r="A8831" s="348" t="s">
        <v>5780</v>
      </c>
      <c r="B8831" s="104" t="s">
        <v>423</v>
      </c>
      <c r="C8831" s="367" t="s">
        <v>99</v>
      </c>
      <c r="D8831" s="349" t="s">
        <v>5929</v>
      </c>
      <c r="E8831" s="370">
        <v>3500</v>
      </c>
      <c r="F8831" s="374" t="s">
        <v>11602</v>
      </c>
      <c r="G8831" s="350" t="s">
        <v>11603</v>
      </c>
      <c r="H8831" s="349" t="s">
        <v>1026</v>
      </c>
      <c r="I8831" s="349" t="s">
        <v>1028</v>
      </c>
      <c r="J8831" s="351" t="s">
        <v>1026</v>
      </c>
      <c r="K8831" s="352">
        <v>4</v>
      </c>
      <c r="L8831" s="353">
        <v>12</v>
      </c>
      <c r="M8831" s="377">
        <v>42000</v>
      </c>
      <c r="N8831" s="350">
        <v>4</v>
      </c>
      <c r="O8831" s="349">
        <v>6</v>
      </c>
      <c r="P8831" s="377">
        <v>21000</v>
      </c>
    </row>
    <row r="8832" spans="1:16" x14ac:dyDescent="0.2">
      <c r="A8832" s="348" t="s">
        <v>5780</v>
      </c>
      <c r="B8832" s="104" t="s">
        <v>423</v>
      </c>
      <c r="C8832" s="367" t="s">
        <v>99</v>
      </c>
      <c r="D8832" s="349" t="s">
        <v>5849</v>
      </c>
      <c r="E8832" s="370">
        <v>3000</v>
      </c>
      <c r="F8832" s="374" t="s">
        <v>11604</v>
      </c>
      <c r="G8832" s="350" t="s">
        <v>11605</v>
      </c>
      <c r="H8832" s="349" t="s">
        <v>5825</v>
      </c>
      <c r="I8832" s="349" t="s">
        <v>5793</v>
      </c>
      <c r="J8832" s="351" t="s">
        <v>5825</v>
      </c>
      <c r="K8832" s="352">
        <v>2</v>
      </c>
      <c r="L8832" s="353">
        <v>5</v>
      </c>
      <c r="M8832" s="377">
        <v>14600</v>
      </c>
      <c r="N8832" s="350">
        <v>4</v>
      </c>
      <c r="O8832" s="349">
        <v>6</v>
      </c>
      <c r="P8832" s="377">
        <v>18000</v>
      </c>
    </row>
    <row r="8833" spans="1:16" x14ac:dyDescent="0.2">
      <c r="A8833" s="348" t="s">
        <v>5780</v>
      </c>
      <c r="B8833" s="104" t="s">
        <v>423</v>
      </c>
      <c r="C8833" s="367" t="s">
        <v>99</v>
      </c>
      <c r="D8833" s="349" t="s">
        <v>5870</v>
      </c>
      <c r="E8833" s="370">
        <v>4000</v>
      </c>
      <c r="F8833" s="374" t="s">
        <v>11606</v>
      </c>
      <c r="G8833" s="350" t="s">
        <v>11607</v>
      </c>
      <c r="H8833" s="349" t="s">
        <v>6153</v>
      </c>
      <c r="I8833" s="349" t="s">
        <v>5793</v>
      </c>
      <c r="J8833" s="351" t="s">
        <v>6153</v>
      </c>
      <c r="K8833" s="352">
        <v>4</v>
      </c>
      <c r="L8833" s="353">
        <v>12</v>
      </c>
      <c r="M8833" s="377">
        <v>48000</v>
      </c>
      <c r="N8833" s="350">
        <v>4</v>
      </c>
      <c r="O8833" s="349">
        <v>6</v>
      </c>
      <c r="P8833" s="377">
        <v>24000</v>
      </c>
    </row>
    <row r="8834" spans="1:16" x14ac:dyDescent="0.2">
      <c r="A8834" s="348" t="s">
        <v>5780</v>
      </c>
      <c r="B8834" s="104" t="s">
        <v>423</v>
      </c>
      <c r="C8834" s="367" t="s">
        <v>99</v>
      </c>
      <c r="D8834" s="349" t="s">
        <v>5870</v>
      </c>
      <c r="E8834" s="370">
        <v>4000</v>
      </c>
      <c r="F8834" s="374" t="s">
        <v>11608</v>
      </c>
      <c r="G8834" s="350" t="s">
        <v>11609</v>
      </c>
      <c r="H8834" s="349" t="s">
        <v>5873</v>
      </c>
      <c r="I8834" s="349" t="s">
        <v>5793</v>
      </c>
      <c r="J8834" s="351" t="s">
        <v>5873</v>
      </c>
      <c r="K8834" s="352">
        <v>4</v>
      </c>
      <c r="L8834" s="353">
        <v>12</v>
      </c>
      <c r="M8834" s="377">
        <v>48000</v>
      </c>
      <c r="N8834" s="350">
        <v>4</v>
      </c>
      <c r="O8834" s="349">
        <v>6</v>
      </c>
      <c r="P8834" s="377">
        <v>24000</v>
      </c>
    </row>
    <row r="8835" spans="1:16" x14ac:dyDescent="0.2">
      <c r="A8835" s="348" t="s">
        <v>5780</v>
      </c>
      <c r="B8835" s="104" t="s">
        <v>423</v>
      </c>
      <c r="C8835" s="367" t="s">
        <v>99</v>
      </c>
      <c r="D8835" s="349" t="s">
        <v>4514</v>
      </c>
      <c r="E8835" s="370">
        <v>4000</v>
      </c>
      <c r="F8835" s="374" t="s">
        <v>11610</v>
      </c>
      <c r="G8835" s="350" t="s">
        <v>11611</v>
      </c>
      <c r="H8835" s="349" t="s">
        <v>5972</v>
      </c>
      <c r="I8835" s="349" t="s">
        <v>5793</v>
      </c>
      <c r="J8835" s="351" t="s">
        <v>5972</v>
      </c>
      <c r="K8835" s="352">
        <v>4</v>
      </c>
      <c r="L8835" s="353">
        <v>12</v>
      </c>
      <c r="M8835" s="377">
        <v>48000</v>
      </c>
      <c r="N8835" s="350">
        <v>4</v>
      </c>
      <c r="O8835" s="349">
        <v>6</v>
      </c>
      <c r="P8835" s="377">
        <v>24000</v>
      </c>
    </row>
    <row r="8836" spans="1:16" x14ac:dyDescent="0.2">
      <c r="A8836" s="348" t="s">
        <v>5780</v>
      </c>
      <c r="B8836" s="104" t="s">
        <v>423</v>
      </c>
      <c r="C8836" s="367" t="s">
        <v>99</v>
      </c>
      <c r="D8836" s="349" t="s">
        <v>11612</v>
      </c>
      <c r="E8836" s="370">
        <v>4000</v>
      </c>
      <c r="F8836" s="374" t="s">
        <v>11613</v>
      </c>
      <c r="G8836" s="350" t="s">
        <v>11614</v>
      </c>
      <c r="H8836" s="349" t="s">
        <v>1060</v>
      </c>
      <c r="I8836" s="349" t="s">
        <v>5793</v>
      </c>
      <c r="J8836" s="351" t="s">
        <v>1060</v>
      </c>
      <c r="K8836" s="352">
        <v>2</v>
      </c>
      <c r="L8836" s="353">
        <v>5</v>
      </c>
      <c r="M8836" s="377">
        <v>16666.666666666668</v>
      </c>
      <c r="N8836" s="350">
        <v>4</v>
      </c>
      <c r="O8836" s="349">
        <v>6</v>
      </c>
      <c r="P8836" s="377">
        <v>24000</v>
      </c>
    </row>
    <row r="8837" spans="1:16" x14ac:dyDescent="0.2">
      <c r="A8837" s="348" t="s">
        <v>5780</v>
      </c>
      <c r="B8837" s="104" t="s">
        <v>423</v>
      </c>
      <c r="C8837" s="367" t="s">
        <v>99</v>
      </c>
      <c r="D8837" s="349" t="s">
        <v>5811</v>
      </c>
      <c r="E8837" s="370">
        <v>2000</v>
      </c>
      <c r="F8837" s="374" t="s">
        <v>11615</v>
      </c>
      <c r="G8837" s="350" t="s">
        <v>11616</v>
      </c>
      <c r="H8837" s="349" t="s">
        <v>1109</v>
      </c>
      <c r="I8837" s="349" t="s">
        <v>5793</v>
      </c>
      <c r="J8837" s="351" t="s">
        <v>1109</v>
      </c>
      <c r="K8837" s="352">
        <v>4</v>
      </c>
      <c r="L8837" s="353">
        <v>12</v>
      </c>
      <c r="M8837" s="377">
        <v>24000</v>
      </c>
      <c r="N8837" s="350">
        <v>4</v>
      </c>
      <c r="O8837" s="349">
        <v>6</v>
      </c>
      <c r="P8837" s="377">
        <v>12000</v>
      </c>
    </row>
    <row r="8838" spans="1:16" x14ac:dyDescent="0.2">
      <c r="A8838" s="348" t="s">
        <v>5780</v>
      </c>
      <c r="B8838" s="104" t="s">
        <v>423</v>
      </c>
      <c r="C8838" s="367" t="s">
        <v>99</v>
      </c>
      <c r="D8838" s="349" t="s">
        <v>4514</v>
      </c>
      <c r="E8838" s="370">
        <v>4000</v>
      </c>
      <c r="F8838" s="374" t="s">
        <v>11617</v>
      </c>
      <c r="G8838" s="350" t="s">
        <v>11618</v>
      </c>
      <c r="H8838" s="349" t="s">
        <v>5972</v>
      </c>
      <c r="I8838" s="349" t="s">
        <v>5793</v>
      </c>
      <c r="J8838" s="351" t="s">
        <v>5972</v>
      </c>
      <c r="K8838" s="352">
        <v>4</v>
      </c>
      <c r="L8838" s="353">
        <v>12</v>
      </c>
      <c r="M8838" s="377">
        <v>48000</v>
      </c>
      <c r="N8838" s="350">
        <v>4</v>
      </c>
      <c r="O8838" s="349">
        <v>6</v>
      </c>
      <c r="P8838" s="377">
        <v>24000</v>
      </c>
    </row>
    <row r="8839" spans="1:16" x14ac:dyDescent="0.2">
      <c r="A8839" s="348" t="s">
        <v>5780</v>
      </c>
      <c r="B8839" s="104" t="s">
        <v>423</v>
      </c>
      <c r="C8839" s="367" t="s">
        <v>99</v>
      </c>
      <c r="D8839" s="349" t="s">
        <v>5849</v>
      </c>
      <c r="E8839" s="370">
        <v>4000</v>
      </c>
      <c r="F8839" s="374" t="s">
        <v>3532</v>
      </c>
      <c r="G8839" s="350" t="s">
        <v>3533</v>
      </c>
      <c r="H8839" s="349" t="s">
        <v>5825</v>
      </c>
      <c r="I8839" s="349" t="s">
        <v>5793</v>
      </c>
      <c r="J8839" s="351" t="s">
        <v>5825</v>
      </c>
      <c r="K8839" s="352">
        <v>1</v>
      </c>
      <c r="L8839" s="353">
        <v>2</v>
      </c>
      <c r="M8839" s="377">
        <v>7600</v>
      </c>
      <c r="N8839" s="350">
        <v>4</v>
      </c>
      <c r="O8839" s="349">
        <v>6</v>
      </c>
      <c r="P8839" s="377">
        <v>24000</v>
      </c>
    </row>
    <row r="8840" spans="1:16" x14ac:dyDescent="0.2">
      <c r="A8840" s="348" t="s">
        <v>5780</v>
      </c>
      <c r="B8840" s="104" t="s">
        <v>423</v>
      </c>
      <c r="C8840" s="367" t="s">
        <v>99</v>
      </c>
      <c r="D8840" s="349" t="s">
        <v>9397</v>
      </c>
      <c r="E8840" s="370">
        <v>6000</v>
      </c>
      <c r="F8840" s="374" t="s">
        <v>11619</v>
      </c>
      <c r="G8840" s="350" t="s">
        <v>11620</v>
      </c>
      <c r="H8840" s="349" t="s">
        <v>9402</v>
      </c>
      <c r="I8840" s="349" t="s">
        <v>5785</v>
      </c>
      <c r="J8840" s="351" t="s">
        <v>9402</v>
      </c>
      <c r="K8840" s="352">
        <v>3</v>
      </c>
      <c r="L8840" s="353">
        <v>7</v>
      </c>
      <c r="M8840" s="377">
        <v>42000</v>
      </c>
      <c r="N8840" s="350">
        <v>0</v>
      </c>
      <c r="O8840" s="349">
        <v>0</v>
      </c>
      <c r="P8840" s="377">
        <v>0</v>
      </c>
    </row>
    <row r="8841" spans="1:16" x14ac:dyDescent="0.2">
      <c r="A8841" s="348" t="s">
        <v>5780</v>
      </c>
      <c r="B8841" s="104" t="s">
        <v>423</v>
      </c>
      <c r="C8841" s="367" t="s">
        <v>99</v>
      </c>
      <c r="D8841" s="349" t="s">
        <v>5797</v>
      </c>
      <c r="E8841" s="370">
        <v>4000</v>
      </c>
      <c r="F8841" s="374" t="s">
        <v>11621</v>
      </c>
      <c r="G8841" s="350" t="s">
        <v>11622</v>
      </c>
      <c r="H8841" s="349" t="s">
        <v>1060</v>
      </c>
      <c r="I8841" s="349" t="s">
        <v>5793</v>
      </c>
      <c r="J8841" s="351" t="s">
        <v>1060</v>
      </c>
      <c r="K8841" s="352">
        <v>2</v>
      </c>
      <c r="L8841" s="353">
        <v>5</v>
      </c>
      <c r="M8841" s="377">
        <v>19466.666666666668</v>
      </c>
      <c r="N8841" s="350">
        <v>4</v>
      </c>
      <c r="O8841" s="349">
        <v>6</v>
      </c>
      <c r="P8841" s="377">
        <v>24000</v>
      </c>
    </row>
    <row r="8842" spans="1:16" x14ac:dyDescent="0.2">
      <c r="A8842" s="348" t="s">
        <v>5780</v>
      </c>
      <c r="B8842" s="104" t="s">
        <v>423</v>
      </c>
      <c r="C8842" s="367" t="s">
        <v>99</v>
      </c>
      <c r="D8842" s="349" t="s">
        <v>5863</v>
      </c>
      <c r="E8842" s="370">
        <v>4000</v>
      </c>
      <c r="F8842" s="374" t="s">
        <v>11623</v>
      </c>
      <c r="G8842" s="350" t="s">
        <v>11624</v>
      </c>
      <c r="H8842" s="349" t="s">
        <v>1060</v>
      </c>
      <c r="I8842" s="349" t="s">
        <v>5793</v>
      </c>
      <c r="J8842" s="351" t="s">
        <v>1060</v>
      </c>
      <c r="K8842" s="352">
        <v>2</v>
      </c>
      <c r="L8842" s="353">
        <v>6</v>
      </c>
      <c r="M8842" s="377">
        <v>24000</v>
      </c>
      <c r="N8842" s="350">
        <v>0</v>
      </c>
      <c r="O8842" s="349">
        <v>0</v>
      </c>
      <c r="P8842" s="377">
        <v>0</v>
      </c>
    </row>
    <row r="8843" spans="1:16" x14ac:dyDescent="0.2">
      <c r="A8843" s="348" t="s">
        <v>5780</v>
      </c>
      <c r="B8843" s="104" t="s">
        <v>423</v>
      </c>
      <c r="C8843" s="367" t="s">
        <v>99</v>
      </c>
      <c r="D8843" s="349" t="s">
        <v>5863</v>
      </c>
      <c r="E8843" s="370">
        <v>4000</v>
      </c>
      <c r="F8843" s="374" t="s">
        <v>11625</v>
      </c>
      <c r="G8843" s="350" t="s">
        <v>11626</v>
      </c>
      <c r="H8843" s="349" t="s">
        <v>5821</v>
      </c>
      <c r="I8843" s="349" t="s">
        <v>5793</v>
      </c>
      <c r="J8843" s="351" t="s">
        <v>5821</v>
      </c>
      <c r="K8843" s="352">
        <v>4</v>
      </c>
      <c r="L8843" s="353">
        <v>10</v>
      </c>
      <c r="M8843" s="377">
        <v>40000</v>
      </c>
      <c r="N8843" s="350">
        <v>0</v>
      </c>
      <c r="O8843" s="349">
        <v>0</v>
      </c>
      <c r="P8843" s="377">
        <v>0</v>
      </c>
    </row>
    <row r="8844" spans="1:16" x14ac:dyDescent="0.2">
      <c r="A8844" s="348" t="s">
        <v>5780</v>
      </c>
      <c r="B8844" s="104" t="s">
        <v>423</v>
      </c>
      <c r="C8844" s="367" t="s">
        <v>99</v>
      </c>
      <c r="D8844" s="349" t="s">
        <v>5941</v>
      </c>
      <c r="E8844" s="370">
        <v>3000</v>
      </c>
      <c r="F8844" s="374" t="s">
        <v>11625</v>
      </c>
      <c r="G8844" s="350" t="s">
        <v>11626</v>
      </c>
      <c r="H8844" s="349" t="s">
        <v>1060</v>
      </c>
      <c r="I8844" s="349" t="s">
        <v>5793</v>
      </c>
      <c r="J8844" s="351" t="s">
        <v>1060</v>
      </c>
      <c r="K8844" s="352">
        <v>1</v>
      </c>
      <c r="L8844" s="353">
        <v>2</v>
      </c>
      <c r="M8844" s="377">
        <v>5700</v>
      </c>
      <c r="N8844" s="350">
        <v>4</v>
      </c>
      <c r="O8844" s="349">
        <v>6</v>
      </c>
      <c r="P8844" s="377">
        <v>18000</v>
      </c>
    </row>
    <row r="8845" spans="1:16" x14ac:dyDescent="0.2">
      <c r="A8845" s="348" t="s">
        <v>5780</v>
      </c>
      <c r="B8845" s="104" t="s">
        <v>423</v>
      </c>
      <c r="C8845" s="367" t="s">
        <v>99</v>
      </c>
      <c r="D8845" s="349" t="s">
        <v>5863</v>
      </c>
      <c r="E8845" s="370">
        <v>3000</v>
      </c>
      <c r="F8845" s="374" t="s">
        <v>11627</v>
      </c>
      <c r="G8845" s="350" t="s">
        <v>11628</v>
      </c>
      <c r="H8845" s="349" t="s">
        <v>5821</v>
      </c>
      <c r="I8845" s="349" t="s">
        <v>5793</v>
      </c>
      <c r="J8845" s="351" t="s">
        <v>5821</v>
      </c>
      <c r="K8845" s="352">
        <v>4</v>
      </c>
      <c r="L8845" s="353">
        <v>8</v>
      </c>
      <c r="M8845" s="377">
        <v>24000</v>
      </c>
      <c r="N8845" s="350">
        <v>0</v>
      </c>
      <c r="O8845" s="349">
        <v>0</v>
      </c>
      <c r="P8845" s="377">
        <v>0</v>
      </c>
    </row>
    <row r="8846" spans="1:16" x14ac:dyDescent="0.2">
      <c r="A8846" s="348" t="s">
        <v>5780</v>
      </c>
      <c r="B8846" s="104" t="s">
        <v>423</v>
      </c>
      <c r="C8846" s="367" t="s">
        <v>99</v>
      </c>
      <c r="D8846" s="349" t="s">
        <v>5805</v>
      </c>
      <c r="E8846" s="370">
        <v>4000</v>
      </c>
      <c r="F8846" s="374" t="s">
        <v>11627</v>
      </c>
      <c r="G8846" s="350" t="s">
        <v>11628</v>
      </c>
      <c r="H8846" s="349" t="s">
        <v>5875</v>
      </c>
      <c r="I8846" s="349" t="s">
        <v>5793</v>
      </c>
      <c r="J8846" s="351" t="s">
        <v>5875</v>
      </c>
      <c r="K8846" s="352">
        <v>2</v>
      </c>
      <c r="L8846" s="353">
        <v>4</v>
      </c>
      <c r="M8846" s="377">
        <v>15733.333333333334</v>
      </c>
      <c r="N8846" s="350">
        <v>4</v>
      </c>
      <c r="O8846" s="349">
        <v>6</v>
      </c>
      <c r="P8846" s="377">
        <v>24000</v>
      </c>
    </row>
    <row r="8847" spans="1:16" x14ac:dyDescent="0.2">
      <c r="A8847" s="348" t="s">
        <v>5780</v>
      </c>
      <c r="B8847" s="104" t="s">
        <v>423</v>
      </c>
      <c r="C8847" s="367" t="s">
        <v>99</v>
      </c>
      <c r="D8847" s="349" t="s">
        <v>5863</v>
      </c>
      <c r="E8847" s="370">
        <v>3500</v>
      </c>
      <c r="F8847" s="374" t="s">
        <v>11629</v>
      </c>
      <c r="G8847" s="350" t="s">
        <v>11630</v>
      </c>
      <c r="H8847" s="349" t="s">
        <v>5821</v>
      </c>
      <c r="I8847" s="349" t="s">
        <v>5793</v>
      </c>
      <c r="J8847" s="351" t="s">
        <v>5821</v>
      </c>
      <c r="K8847" s="352">
        <v>4</v>
      </c>
      <c r="L8847" s="353">
        <v>12</v>
      </c>
      <c r="M8847" s="377">
        <v>42000</v>
      </c>
      <c r="N8847" s="350">
        <v>0</v>
      </c>
      <c r="O8847" s="349">
        <v>0</v>
      </c>
      <c r="P8847" s="377">
        <v>0</v>
      </c>
    </row>
    <row r="8848" spans="1:16" x14ac:dyDescent="0.2">
      <c r="A8848" s="348" t="s">
        <v>5780</v>
      </c>
      <c r="B8848" s="104" t="s">
        <v>423</v>
      </c>
      <c r="C8848" s="367" t="s">
        <v>99</v>
      </c>
      <c r="D8848" s="349" t="s">
        <v>6120</v>
      </c>
      <c r="E8848" s="370">
        <v>4000</v>
      </c>
      <c r="F8848" s="374" t="s">
        <v>11631</v>
      </c>
      <c r="G8848" s="350" t="s">
        <v>11632</v>
      </c>
      <c r="H8848" s="349" t="s">
        <v>1026</v>
      </c>
      <c r="I8848" s="349" t="s">
        <v>5793</v>
      </c>
      <c r="J8848" s="351" t="s">
        <v>1026</v>
      </c>
      <c r="K8848" s="352">
        <v>4</v>
      </c>
      <c r="L8848" s="353">
        <v>7</v>
      </c>
      <c r="M8848" s="377">
        <v>28000</v>
      </c>
      <c r="N8848" s="350">
        <v>0</v>
      </c>
      <c r="O8848" s="349">
        <v>0</v>
      </c>
      <c r="P8848" s="377">
        <v>0</v>
      </c>
    </row>
    <row r="8849" spans="1:16" x14ac:dyDescent="0.2">
      <c r="A8849" s="348" t="s">
        <v>5780</v>
      </c>
      <c r="B8849" s="104" t="s">
        <v>423</v>
      </c>
      <c r="C8849" s="367" t="s">
        <v>99</v>
      </c>
      <c r="D8849" s="349" t="s">
        <v>1026</v>
      </c>
      <c r="E8849" s="370">
        <v>4000</v>
      </c>
      <c r="F8849" s="374" t="s">
        <v>11631</v>
      </c>
      <c r="G8849" s="350" t="s">
        <v>11632</v>
      </c>
      <c r="H8849" s="349" t="s">
        <v>1026</v>
      </c>
      <c r="I8849" s="349" t="s">
        <v>5793</v>
      </c>
      <c r="J8849" s="351" t="s">
        <v>1026</v>
      </c>
      <c r="K8849" s="352">
        <v>2</v>
      </c>
      <c r="L8849" s="353">
        <v>5</v>
      </c>
      <c r="M8849" s="377">
        <v>19333.333333333332</v>
      </c>
      <c r="N8849" s="350">
        <v>4</v>
      </c>
      <c r="O8849" s="349">
        <v>6</v>
      </c>
      <c r="P8849" s="377">
        <v>24000</v>
      </c>
    </row>
    <row r="8850" spans="1:16" x14ac:dyDescent="0.2">
      <c r="A8850" s="348" t="s">
        <v>5780</v>
      </c>
      <c r="B8850" s="104" t="s">
        <v>423</v>
      </c>
      <c r="C8850" s="367" t="s">
        <v>99</v>
      </c>
      <c r="D8850" s="349" t="s">
        <v>5794</v>
      </c>
      <c r="E8850" s="370">
        <v>2500</v>
      </c>
      <c r="F8850" s="374" t="s">
        <v>11633</v>
      </c>
      <c r="G8850" s="350" t="s">
        <v>11634</v>
      </c>
      <c r="H8850" s="349" t="s">
        <v>1026</v>
      </c>
      <c r="I8850" s="349" t="s">
        <v>1028</v>
      </c>
      <c r="J8850" s="351" t="s">
        <v>1026</v>
      </c>
      <c r="K8850" s="352">
        <v>4</v>
      </c>
      <c r="L8850" s="353">
        <v>12</v>
      </c>
      <c r="M8850" s="377">
        <v>30000</v>
      </c>
      <c r="N8850" s="350">
        <v>4</v>
      </c>
      <c r="O8850" s="349">
        <v>6</v>
      </c>
      <c r="P8850" s="377">
        <v>15000</v>
      </c>
    </row>
    <row r="8851" spans="1:16" x14ac:dyDescent="0.2">
      <c r="A8851" s="348" t="s">
        <v>5780</v>
      </c>
      <c r="B8851" s="104" t="s">
        <v>423</v>
      </c>
      <c r="C8851" s="367" t="s">
        <v>99</v>
      </c>
      <c r="D8851" s="349" t="s">
        <v>11635</v>
      </c>
      <c r="E8851" s="370">
        <v>2000</v>
      </c>
      <c r="F8851" s="374" t="s">
        <v>11636</v>
      </c>
      <c r="G8851" s="350" t="s">
        <v>11637</v>
      </c>
      <c r="H8851" s="349" t="s">
        <v>8332</v>
      </c>
      <c r="I8851" s="349" t="s">
        <v>5793</v>
      </c>
      <c r="J8851" s="351" t="s">
        <v>8332</v>
      </c>
      <c r="K8851" s="352">
        <v>4</v>
      </c>
      <c r="L8851" s="353">
        <v>12</v>
      </c>
      <c r="M8851" s="377">
        <v>24000</v>
      </c>
      <c r="N8851" s="350">
        <v>4</v>
      </c>
      <c r="O8851" s="349">
        <v>6</v>
      </c>
      <c r="P8851" s="377">
        <v>12000</v>
      </c>
    </row>
    <row r="8852" spans="1:16" x14ac:dyDescent="0.2">
      <c r="A8852" s="348" t="s">
        <v>5780</v>
      </c>
      <c r="B8852" s="104" t="s">
        <v>423</v>
      </c>
      <c r="C8852" s="367" t="s">
        <v>99</v>
      </c>
      <c r="D8852" s="349" t="s">
        <v>5808</v>
      </c>
      <c r="E8852" s="370">
        <v>4000</v>
      </c>
      <c r="F8852" s="374" t="s">
        <v>11638</v>
      </c>
      <c r="G8852" s="350" t="s">
        <v>11639</v>
      </c>
      <c r="H8852" s="349" t="s">
        <v>1060</v>
      </c>
      <c r="I8852" s="349" t="s">
        <v>5793</v>
      </c>
      <c r="J8852" s="351" t="s">
        <v>1060</v>
      </c>
      <c r="K8852" s="352">
        <v>4</v>
      </c>
      <c r="L8852" s="353">
        <v>12</v>
      </c>
      <c r="M8852" s="377">
        <v>48000</v>
      </c>
      <c r="N8852" s="350">
        <v>4</v>
      </c>
      <c r="O8852" s="349">
        <v>6</v>
      </c>
      <c r="P8852" s="377">
        <v>24000</v>
      </c>
    </row>
    <row r="8853" spans="1:16" x14ac:dyDescent="0.2">
      <c r="A8853" s="348" t="s">
        <v>5780</v>
      </c>
      <c r="B8853" s="104" t="s">
        <v>423</v>
      </c>
      <c r="C8853" s="367" t="s">
        <v>99</v>
      </c>
      <c r="D8853" s="349" t="s">
        <v>5811</v>
      </c>
      <c r="E8853" s="370">
        <v>2500</v>
      </c>
      <c r="F8853" s="374" t="s">
        <v>11640</v>
      </c>
      <c r="G8853" s="350" t="s">
        <v>11641</v>
      </c>
      <c r="H8853" s="349" t="s">
        <v>7374</v>
      </c>
      <c r="I8853" s="349" t="s">
        <v>5785</v>
      </c>
      <c r="J8853" s="351" t="s">
        <v>7374</v>
      </c>
      <c r="K8853" s="352">
        <v>4</v>
      </c>
      <c r="L8853" s="353">
        <v>12</v>
      </c>
      <c r="M8853" s="377">
        <v>30000</v>
      </c>
      <c r="N8853" s="350">
        <v>4</v>
      </c>
      <c r="O8853" s="349">
        <v>6</v>
      </c>
      <c r="P8853" s="377">
        <v>15000</v>
      </c>
    </row>
    <row r="8854" spans="1:16" x14ac:dyDescent="0.2">
      <c r="A8854" s="348" t="s">
        <v>5780</v>
      </c>
      <c r="B8854" s="104" t="s">
        <v>423</v>
      </c>
      <c r="C8854" s="367" t="s">
        <v>99</v>
      </c>
      <c r="D8854" s="349" t="s">
        <v>1026</v>
      </c>
      <c r="E8854" s="370">
        <v>4000</v>
      </c>
      <c r="F8854" s="374" t="s">
        <v>11642</v>
      </c>
      <c r="G8854" s="350" t="s">
        <v>11643</v>
      </c>
      <c r="H8854" s="349" t="s">
        <v>1026</v>
      </c>
      <c r="I8854" s="349" t="s">
        <v>5793</v>
      </c>
      <c r="J8854" s="351" t="s">
        <v>1026</v>
      </c>
      <c r="K8854" s="352">
        <v>1</v>
      </c>
      <c r="L8854" s="353">
        <v>3</v>
      </c>
      <c r="M8854" s="377">
        <v>10933.333333333332</v>
      </c>
      <c r="N8854" s="350">
        <v>4</v>
      </c>
      <c r="O8854" s="349">
        <v>6</v>
      </c>
      <c r="P8854" s="377">
        <v>24000</v>
      </c>
    </row>
    <row r="8855" spans="1:16" x14ac:dyDescent="0.2">
      <c r="A8855" s="348" t="s">
        <v>5780</v>
      </c>
      <c r="B8855" s="104" t="s">
        <v>423</v>
      </c>
      <c r="C8855" s="367" t="s">
        <v>99</v>
      </c>
      <c r="D8855" s="349" t="s">
        <v>5829</v>
      </c>
      <c r="E8855" s="370">
        <v>4000</v>
      </c>
      <c r="F8855" s="374" t="s">
        <v>11644</v>
      </c>
      <c r="G8855" s="350" t="s">
        <v>11645</v>
      </c>
      <c r="H8855" s="349" t="s">
        <v>1895</v>
      </c>
      <c r="I8855" s="349" t="s">
        <v>5793</v>
      </c>
      <c r="J8855" s="351" t="s">
        <v>1895</v>
      </c>
      <c r="K8855" s="352">
        <v>2</v>
      </c>
      <c r="L8855" s="353">
        <v>5</v>
      </c>
      <c r="M8855" s="377">
        <v>19333.333333333332</v>
      </c>
      <c r="N8855" s="350">
        <v>4</v>
      </c>
      <c r="O8855" s="349">
        <v>6</v>
      </c>
      <c r="P8855" s="377">
        <v>24000</v>
      </c>
    </row>
    <row r="8856" spans="1:16" x14ac:dyDescent="0.2">
      <c r="A8856" s="348" t="s">
        <v>5780</v>
      </c>
      <c r="B8856" s="104" t="s">
        <v>423</v>
      </c>
      <c r="C8856" s="367" t="s">
        <v>99</v>
      </c>
      <c r="D8856" s="349" t="s">
        <v>5863</v>
      </c>
      <c r="E8856" s="370">
        <v>3000</v>
      </c>
      <c r="F8856" s="374" t="s">
        <v>11646</v>
      </c>
      <c r="G8856" s="350" t="s">
        <v>11647</v>
      </c>
      <c r="H8856" s="349" t="s">
        <v>5821</v>
      </c>
      <c r="I8856" s="349" t="s">
        <v>5793</v>
      </c>
      <c r="J8856" s="351" t="s">
        <v>5821</v>
      </c>
      <c r="K8856" s="352">
        <v>4</v>
      </c>
      <c r="L8856" s="353">
        <v>12</v>
      </c>
      <c r="M8856" s="377">
        <v>36000</v>
      </c>
      <c r="N8856" s="350">
        <v>4</v>
      </c>
      <c r="O8856" s="349">
        <v>6</v>
      </c>
      <c r="P8856" s="377">
        <v>18000</v>
      </c>
    </row>
    <row r="8857" spans="1:16" x14ac:dyDescent="0.2">
      <c r="A8857" s="348" t="s">
        <v>5780</v>
      </c>
      <c r="B8857" s="104" t="s">
        <v>423</v>
      </c>
      <c r="C8857" s="367" t="s">
        <v>99</v>
      </c>
      <c r="D8857" s="349" t="s">
        <v>5811</v>
      </c>
      <c r="E8857" s="370">
        <v>3000</v>
      </c>
      <c r="F8857" s="374" t="s">
        <v>11648</v>
      </c>
      <c r="G8857" s="350" t="s">
        <v>11649</v>
      </c>
      <c r="H8857" s="349" t="s">
        <v>11650</v>
      </c>
      <c r="I8857" s="349" t="s">
        <v>5785</v>
      </c>
      <c r="J8857" s="351" t="s">
        <v>11650</v>
      </c>
      <c r="K8857" s="352">
        <v>4</v>
      </c>
      <c r="L8857" s="353">
        <v>12</v>
      </c>
      <c r="M8857" s="377">
        <v>36000</v>
      </c>
      <c r="N8857" s="350">
        <v>4</v>
      </c>
      <c r="O8857" s="349">
        <v>6</v>
      </c>
      <c r="P8857" s="377">
        <v>18000</v>
      </c>
    </row>
    <row r="8858" spans="1:16" x14ac:dyDescent="0.2">
      <c r="A8858" s="348" t="s">
        <v>5780</v>
      </c>
      <c r="B8858" s="104" t="s">
        <v>423</v>
      </c>
      <c r="C8858" s="367" t="s">
        <v>99</v>
      </c>
      <c r="D8858" s="349" t="s">
        <v>5997</v>
      </c>
      <c r="E8858" s="370">
        <v>2250</v>
      </c>
      <c r="F8858" s="374" t="s">
        <v>11651</v>
      </c>
      <c r="G8858" s="350" t="s">
        <v>11652</v>
      </c>
      <c r="H8858" s="349" t="s">
        <v>1060</v>
      </c>
      <c r="I8858" s="349" t="s">
        <v>5793</v>
      </c>
      <c r="J8858" s="351" t="s">
        <v>1060</v>
      </c>
      <c r="K8858" s="352">
        <v>2</v>
      </c>
      <c r="L8858" s="353">
        <v>6</v>
      </c>
      <c r="M8858" s="377">
        <v>13500</v>
      </c>
      <c r="N8858" s="350">
        <v>4</v>
      </c>
      <c r="O8858" s="349">
        <v>6</v>
      </c>
      <c r="P8858" s="377">
        <v>13500</v>
      </c>
    </row>
    <row r="8859" spans="1:16" x14ac:dyDescent="0.2">
      <c r="A8859" s="348" t="s">
        <v>5780</v>
      </c>
      <c r="B8859" s="104" t="s">
        <v>423</v>
      </c>
      <c r="C8859" s="367" t="s">
        <v>99</v>
      </c>
      <c r="D8859" s="349" t="s">
        <v>6589</v>
      </c>
      <c r="E8859" s="370">
        <v>4000</v>
      </c>
      <c r="F8859" s="374" t="s">
        <v>11653</v>
      </c>
      <c r="G8859" s="350" t="s">
        <v>11654</v>
      </c>
      <c r="H8859" s="349" t="s">
        <v>1060</v>
      </c>
      <c r="I8859" s="349" t="s">
        <v>5793</v>
      </c>
      <c r="J8859" s="351" t="s">
        <v>1060</v>
      </c>
      <c r="K8859" s="352">
        <v>4</v>
      </c>
      <c r="L8859" s="353">
        <v>12</v>
      </c>
      <c r="M8859" s="377">
        <v>48000</v>
      </c>
      <c r="N8859" s="350">
        <v>4</v>
      </c>
      <c r="O8859" s="349">
        <v>6</v>
      </c>
      <c r="P8859" s="377">
        <v>24000</v>
      </c>
    </row>
    <row r="8860" spans="1:16" x14ac:dyDescent="0.2">
      <c r="A8860" s="348" t="s">
        <v>5780</v>
      </c>
      <c r="B8860" s="104" t="s">
        <v>423</v>
      </c>
      <c r="C8860" s="367" t="s">
        <v>99</v>
      </c>
      <c r="D8860" s="349" t="s">
        <v>11655</v>
      </c>
      <c r="E8860" s="370">
        <v>6000</v>
      </c>
      <c r="F8860" s="374" t="s">
        <v>11656</v>
      </c>
      <c r="G8860" s="350" t="s">
        <v>11657</v>
      </c>
      <c r="H8860" s="349" t="s">
        <v>1895</v>
      </c>
      <c r="I8860" s="349" t="s">
        <v>5793</v>
      </c>
      <c r="J8860" s="351" t="s">
        <v>1895</v>
      </c>
      <c r="K8860" s="352">
        <v>1</v>
      </c>
      <c r="L8860" s="353">
        <v>2</v>
      </c>
      <c r="M8860" s="377">
        <v>12000</v>
      </c>
      <c r="N8860" s="350">
        <v>4</v>
      </c>
      <c r="O8860" s="349">
        <v>6</v>
      </c>
      <c r="P8860" s="377">
        <v>36000</v>
      </c>
    </row>
    <row r="8861" spans="1:16" x14ac:dyDescent="0.2">
      <c r="A8861" s="348" t="s">
        <v>5780</v>
      </c>
      <c r="B8861" s="104" t="s">
        <v>423</v>
      </c>
      <c r="C8861" s="367" t="s">
        <v>99</v>
      </c>
      <c r="D8861" s="349" t="s">
        <v>5829</v>
      </c>
      <c r="E8861" s="370">
        <v>4000</v>
      </c>
      <c r="F8861" s="374" t="s">
        <v>11658</v>
      </c>
      <c r="G8861" s="350" t="s">
        <v>11659</v>
      </c>
      <c r="H8861" s="349" t="s">
        <v>1067</v>
      </c>
      <c r="I8861" s="349" t="s">
        <v>5793</v>
      </c>
      <c r="J8861" s="351" t="s">
        <v>1067</v>
      </c>
      <c r="K8861" s="352">
        <v>2</v>
      </c>
      <c r="L8861" s="353">
        <v>6</v>
      </c>
      <c r="M8861" s="377">
        <v>22933.333333333332</v>
      </c>
      <c r="N8861" s="350">
        <v>1</v>
      </c>
      <c r="O8861" s="349">
        <v>3</v>
      </c>
      <c r="P8861" s="377">
        <v>12000</v>
      </c>
    </row>
    <row r="8862" spans="1:16" x14ac:dyDescent="0.2">
      <c r="A8862" s="348" t="s">
        <v>5780</v>
      </c>
      <c r="B8862" s="104" t="s">
        <v>423</v>
      </c>
      <c r="C8862" s="367" t="s">
        <v>99</v>
      </c>
      <c r="D8862" s="349" t="s">
        <v>5863</v>
      </c>
      <c r="E8862" s="370">
        <v>4000</v>
      </c>
      <c r="F8862" s="374" t="s">
        <v>11660</v>
      </c>
      <c r="G8862" s="350" t="s">
        <v>11661</v>
      </c>
      <c r="H8862" s="349" t="s">
        <v>5821</v>
      </c>
      <c r="I8862" s="349" t="s">
        <v>5793</v>
      </c>
      <c r="J8862" s="351" t="s">
        <v>5821</v>
      </c>
      <c r="K8862" s="352">
        <v>4</v>
      </c>
      <c r="L8862" s="353">
        <v>12</v>
      </c>
      <c r="M8862" s="377">
        <v>48000</v>
      </c>
      <c r="N8862" s="350">
        <v>4</v>
      </c>
      <c r="O8862" s="349">
        <v>6</v>
      </c>
      <c r="P8862" s="377">
        <v>24000</v>
      </c>
    </row>
    <row r="8863" spans="1:16" x14ac:dyDescent="0.2">
      <c r="A8863" s="348" t="s">
        <v>5780</v>
      </c>
      <c r="B8863" s="104" t="s">
        <v>423</v>
      </c>
      <c r="C8863" s="367" t="s">
        <v>99</v>
      </c>
      <c r="D8863" s="349" t="s">
        <v>5811</v>
      </c>
      <c r="E8863" s="370">
        <v>2500</v>
      </c>
      <c r="F8863" s="374" t="s">
        <v>11662</v>
      </c>
      <c r="G8863" s="350" t="s">
        <v>11663</v>
      </c>
      <c r="H8863" s="349" t="s">
        <v>5789</v>
      </c>
      <c r="I8863" s="349" t="s">
        <v>5785</v>
      </c>
      <c r="J8863" s="351" t="s">
        <v>5789</v>
      </c>
      <c r="K8863" s="352">
        <v>4</v>
      </c>
      <c r="L8863" s="353">
        <v>12</v>
      </c>
      <c r="M8863" s="377">
        <v>30000</v>
      </c>
      <c r="N8863" s="350">
        <v>4</v>
      </c>
      <c r="O8863" s="349">
        <v>6</v>
      </c>
      <c r="P8863" s="377">
        <v>15000</v>
      </c>
    </row>
    <row r="8864" spans="1:16" x14ac:dyDescent="0.2">
      <c r="A8864" s="348" t="s">
        <v>5780</v>
      </c>
      <c r="B8864" s="104" t="s">
        <v>423</v>
      </c>
      <c r="C8864" s="367" t="s">
        <v>99</v>
      </c>
      <c r="D8864" s="349" t="s">
        <v>5826</v>
      </c>
      <c r="E8864" s="370">
        <v>4000</v>
      </c>
      <c r="F8864" s="374" t="s">
        <v>11664</v>
      </c>
      <c r="G8864" s="350" t="s">
        <v>11665</v>
      </c>
      <c r="H8864" s="349" t="s">
        <v>1026</v>
      </c>
      <c r="I8864" s="349" t="s">
        <v>5793</v>
      </c>
      <c r="J8864" s="351" t="s">
        <v>1026</v>
      </c>
      <c r="K8864" s="352">
        <v>2</v>
      </c>
      <c r="L8864" s="353">
        <v>5</v>
      </c>
      <c r="M8864" s="377">
        <v>19466.666666666668</v>
      </c>
      <c r="N8864" s="350">
        <v>4</v>
      </c>
      <c r="O8864" s="349">
        <v>6</v>
      </c>
      <c r="P8864" s="377">
        <v>24000</v>
      </c>
    </row>
    <row r="8865" spans="1:16" x14ac:dyDescent="0.2">
      <c r="A8865" s="348" t="s">
        <v>5780</v>
      </c>
      <c r="B8865" s="104" t="s">
        <v>423</v>
      </c>
      <c r="C8865" s="367" t="s">
        <v>99</v>
      </c>
      <c r="D8865" s="349" t="s">
        <v>5849</v>
      </c>
      <c r="E8865" s="370">
        <v>4000</v>
      </c>
      <c r="F8865" s="374" t="s">
        <v>11666</v>
      </c>
      <c r="G8865" s="350" t="s">
        <v>11667</v>
      </c>
      <c r="H8865" s="349" t="s">
        <v>5825</v>
      </c>
      <c r="I8865" s="349" t="s">
        <v>5793</v>
      </c>
      <c r="J8865" s="351" t="s">
        <v>5825</v>
      </c>
      <c r="K8865" s="352">
        <v>2</v>
      </c>
      <c r="L8865" s="353">
        <v>5</v>
      </c>
      <c r="M8865" s="377">
        <v>16666.666666666668</v>
      </c>
      <c r="N8865" s="350">
        <v>4</v>
      </c>
      <c r="O8865" s="349">
        <v>6</v>
      </c>
      <c r="P8865" s="377">
        <v>24000</v>
      </c>
    </row>
    <row r="8866" spans="1:16" x14ac:dyDescent="0.2">
      <c r="A8866" s="348" t="s">
        <v>5780</v>
      </c>
      <c r="B8866" s="104" t="s">
        <v>423</v>
      </c>
      <c r="C8866" s="367" t="s">
        <v>99</v>
      </c>
      <c r="D8866" s="349" t="s">
        <v>5870</v>
      </c>
      <c r="E8866" s="370">
        <v>4000</v>
      </c>
      <c r="F8866" s="374" t="s">
        <v>11668</v>
      </c>
      <c r="G8866" s="350" t="s">
        <v>11669</v>
      </c>
      <c r="H8866" s="349" t="s">
        <v>7095</v>
      </c>
      <c r="I8866" s="349" t="s">
        <v>5793</v>
      </c>
      <c r="J8866" s="351" t="s">
        <v>7095</v>
      </c>
      <c r="K8866" s="352">
        <v>4</v>
      </c>
      <c r="L8866" s="353">
        <v>12</v>
      </c>
      <c r="M8866" s="377">
        <v>48000</v>
      </c>
      <c r="N8866" s="350">
        <v>4</v>
      </c>
      <c r="O8866" s="349">
        <v>6</v>
      </c>
      <c r="P8866" s="377">
        <v>24000</v>
      </c>
    </row>
    <row r="8867" spans="1:16" x14ac:dyDescent="0.2">
      <c r="A8867" s="348" t="s">
        <v>5780</v>
      </c>
      <c r="B8867" s="104" t="s">
        <v>423</v>
      </c>
      <c r="C8867" s="367" t="s">
        <v>99</v>
      </c>
      <c r="D8867" s="349" t="s">
        <v>5794</v>
      </c>
      <c r="E8867" s="370">
        <v>4000</v>
      </c>
      <c r="F8867" s="374" t="s">
        <v>11670</v>
      </c>
      <c r="G8867" s="350" t="s">
        <v>11671</v>
      </c>
      <c r="H8867" s="349" t="s">
        <v>5794</v>
      </c>
      <c r="I8867" s="349" t="s">
        <v>5793</v>
      </c>
      <c r="J8867" s="351" t="s">
        <v>5794</v>
      </c>
      <c r="K8867" s="352">
        <v>4</v>
      </c>
      <c r="L8867" s="353">
        <v>12</v>
      </c>
      <c r="M8867" s="377">
        <v>48000</v>
      </c>
      <c r="N8867" s="350">
        <v>4</v>
      </c>
      <c r="O8867" s="349">
        <v>6</v>
      </c>
      <c r="P8867" s="377">
        <v>24000</v>
      </c>
    </row>
    <row r="8868" spans="1:16" x14ac:dyDescent="0.2">
      <c r="A8868" s="348" t="s">
        <v>5780</v>
      </c>
      <c r="B8868" s="104" t="s">
        <v>423</v>
      </c>
      <c r="C8868" s="367" t="s">
        <v>99</v>
      </c>
      <c r="D8868" s="349" t="s">
        <v>6807</v>
      </c>
      <c r="E8868" s="370">
        <v>5000</v>
      </c>
      <c r="F8868" s="374" t="s">
        <v>11672</v>
      </c>
      <c r="G8868" s="350" t="s">
        <v>11673</v>
      </c>
      <c r="H8868" s="349" t="s">
        <v>1026</v>
      </c>
      <c r="I8868" s="349" t="s">
        <v>5793</v>
      </c>
      <c r="J8868" s="351" t="s">
        <v>1026</v>
      </c>
      <c r="K8868" s="352">
        <v>2</v>
      </c>
      <c r="L8868" s="353">
        <v>6</v>
      </c>
      <c r="M8868" s="377">
        <v>27500</v>
      </c>
      <c r="N8868" s="350">
        <v>4</v>
      </c>
      <c r="O8868" s="349">
        <v>6</v>
      </c>
      <c r="P8868" s="377">
        <v>30000</v>
      </c>
    </row>
    <row r="8869" spans="1:16" x14ac:dyDescent="0.2">
      <c r="A8869" s="348" t="s">
        <v>5780</v>
      </c>
      <c r="B8869" s="104" t="s">
        <v>423</v>
      </c>
      <c r="C8869" s="367" t="s">
        <v>99</v>
      </c>
      <c r="D8869" s="349" t="s">
        <v>5808</v>
      </c>
      <c r="E8869" s="370">
        <v>4000</v>
      </c>
      <c r="F8869" s="374" t="s">
        <v>11674</v>
      </c>
      <c r="G8869" s="350" t="s">
        <v>11675</v>
      </c>
      <c r="H8869" s="349" t="s">
        <v>1026</v>
      </c>
      <c r="I8869" s="349" t="s">
        <v>5793</v>
      </c>
      <c r="J8869" s="351" t="s">
        <v>1026</v>
      </c>
      <c r="K8869" s="352">
        <v>4</v>
      </c>
      <c r="L8869" s="353">
        <v>12</v>
      </c>
      <c r="M8869" s="377">
        <v>48000</v>
      </c>
      <c r="N8869" s="350">
        <v>4</v>
      </c>
      <c r="O8869" s="349">
        <v>6</v>
      </c>
      <c r="P8869" s="377">
        <v>24000</v>
      </c>
    </row>
    <row r="8870" spans="1:16" x14ac:dyDescent="0.2">
      <c r="A8870" s="348" t="s">
        <v>5780</v>
      </c>
      <c r="B8870" s="104" t="s">
        <v>423</v>
      </c>
      <c r="C8870" s="367" t="s">
        <v>99</v>
      </c>
      <c r="D8870" s="349" t="s">
        <v>4514</v>
      </c>
      <c r="E8870" s="370">
        <v>4000</v>
      </c>
      <c r="F8870" s="374" t="s">
        <v>11676</v>
      </c>
      <c r="G8870" s="350" t="s">
        <v>11677</v>
      </c>
      <c r="H8870" s="349" t="s">
        <v>5972</v>
      </c>
      <c r="I8870" s="349" t="s">
        <v>5793</v>
      </c>
      <c r="J8870" s="351" t="s">
        <v>5972</v>
      </c>
      <c r="K8870" s="352">
        <v>4</v>
      </c>
      <c r="L8870" s="353">
        <v>12</v>
      </c>
      <c r="M8870" s="377">
        <v>48000</v>
      </c>
      <c r="N8870" s="350">
        <v>4</v>
      </c>
      <c r="O8870" s="349">
        <v>6</v>
      </c>
      <c r="P8870" s="377">
        <v>24000</v>
      </c>
    </row>
    <row r="8871" spans="1:16" x14ac:dyDescent="0.2">
      <c r="A8871" s="348" t="s">
        <v>5780</v>
      </c>
      <c r="B8871" s="104" t="s">
        <v>423</v>
      </c>
      <c r="C8871" s="367" t="s">
        <v>99</v>
      </c>
      <c r="D8871" s="349" t="s">
        <v>6503</v>
      </c>
      <c r="E8871" s="370">
        <v>4000</v>
      </c>
      <c r="F8871" s="374" t="s">
        <v>11678</v>
      </c>
      <c r="G8871" s="350" t="s">
        <v>11679</v>
      </c>
      <c r="H8871" s="349" t="s">
        <v>1060</v>
      </c>
      <c r="I8871" s="349" t="s">
        <v>5793</v>
      </c>
      <c r="J8871" s="351" t="s">
        <v>1060</v>
      </c>
      <c r="K8871" s="352">
        <v>4</v>
      </c>
      <c r="L8871" s="353">
        <v>12</v>
      </c>
      <c r="M8871" s="377">
        <v>48000</v>
      </c>
      <c r="N8871" s="350">
        <v>4</v>
      </c>
      <c r="O8871" s="349">
        <v>6</v>
      </c>
      <c r="P8871" s="377">
        <v>24000</v>
      </c>
    </row>
    <row r="8872" spans="1:16" x14ac:dyDescent="0.2">
      <c r="A8872" s="348" t="s">
        <v>5780</v>
      </c>
      <c r="B8872" s="104" t="s">
        <v>423</v>
      </c>
      <c r="C8872" s="367" t="s">
        <v>99</v>
      </c>
      <c r="D8872" s="349" t="s">
        <v>11680</v>
      </c>
      <c r="E8872" s="370">
        <v>3000</v>
      </c>
      <c r="F8872" s="374" t="s">
        <v>11681</v>
      </c>
      <c r="G8872" s="350" t="s">
        <v>11682</v>
      </c>
      <c r="H8872" s="349" t="s">
        <v>6139</v>
      </c>
      <c r="I8872" s="349" t="s">
        <v>5793</v>
      </c>
      <c r="J8872" s="351" t="s">
        <v>6139</v>
      </c>
      <c r="K8872" s="352">
        <v>4</v>
      </c>
      <c r="L8872" s="353">
        <v>12</v>
      </c>
      <c r="M8872" s="377">
        <v>36000</v>
      </c>
      <c r="N8872" s="350">
        <v>4</v>
      </c>
      <c r="O8872" s="349">
        <v>6</v>
      </c>
      <c r="P8872" s="377">
        <v>18000</v>
      </c>
    </row>
    <row r="8873" spans="1:16" x14ac:dyDescent="0.2">
      <c r="A8873" s="348" t="s">
        <v>5780</v>
      </c>
      <c r="B8873" s="104" t="s">
        <v>423</v>
      </c>
      <c r="C8873" s="367" t="s">
        <v>99</v>
      </c>
      <c r="D8873" s="349" t="s">
        <v>5853</v>
      </c>
      <c r="E8873" s="370">
        <v>4000</v>
      </c>
      <c r="F8873" s="374" t="s">
        <v>11683</v>
      </c>
      <c r="G8873" s="350" t="s">
        <v>11684</v>
      </c>
      <c r="H8873" s="349" t="s">
        <v>1060</v>
      </c>
      <c r="I8873" s="349" t="s">
        <v>5793</v>
      </c>
      <c r="J8873" s="351" t="s">
        <v>1060</v>
      </c>
      <c r="K8873" s="352">
        <v>2</v>
      </c>
      <c r="L8873" s="353">
        <v>6</v>
      </c>
      <c r="M8873" s="377">
        <v>23066.666666666668</v>
      </c>
      <c r="N8873" s="350">
        <v>4</v>
      </c>
      <c r="O8873" s="349">
        <v>6</v>
      </c>
      <c r="P8873" s="377">
        <v>24000</v>
      </c>
    </row>
    <row r="8874" spans="1:16" x14ac:dyDescent="0.2">
      <c r="A8874" s="348" t="s">
        <v>5780</v>
      </c>
      <c r="B8874" s="104" t="s">
        <v>423</v>
      </c>
      <c r="C8874" s="367" t="s">
        <v>99</v>
      </c>
      <c r="D8874" s="349" t="s">
        <v>5794</v>
      </c>
      <c r="E8874" s="370">
        <v>3000</v>
      </c>
      <c r="F8874" s="374" t="s">
        <v>11685</v>
      </c>
      <c r="G8874" s="350" t="s">
        <v>11686</v>
      </c>
      <c r="H8874" s="349" t="s">
        <v>1026</v>
      </c>
      <c r="I8874" s="349" t="s">
        <v>1028</v>
      </c>
      <c r="J8874" s="351" t="s">
        <v>1026</v>
      </c>
      <c r="K8874" s="352">
        <v>4</v>
      </c>
      <c r="L8874" s="353">
        <v>12</v>
      </c>
      <c r="M8874" s="377">
        <v>36000</v>
      </c>
      <c r="N8874" s="350">
        <v>4</v>
      </c>
      <c r="O8874" s="349">
        <v>6</v>
      </c>
      <c r="P8874" s="377">
        <v>18000</v>
      </c>
    </row>
    <row r="8875" spans="1:16" x14ac:dyDescent="0.2">
      <c r="A8875" s="348" t="s">
        <v>5780</v>
      </c>
      <c r="B8875" s="104" t="s">
        <v>423</v>
      </c>
      <c r="C8875" s="367" t="s">
        <v>99</v>
      </c>
      <c r="D8875" s="349" t="s">
        <v>10211</v>
      </c>
      <c r="E8875" s="370">
        <v>4000</v>
      </c>
      <c r="F8875" s="374" t="s">
        <v>11687</v>
      </c>
      <c r="G8875" s="350" t="s">
        <v>11688</v>
      </c>
      <c r="H8875" s="349" t="s">
        <v>5794</v>
      </c>
      <c r="I8875" s="349" t="s">
        <v>5793</v>
      </c>
      <c r="J8875" s="351" t="s">
        <v>5794</v>
      </c>
      <c r="K8875" s="352">
        <v>4</v>
      </c>
      <c r="L8875" s="353">
        <v>12</v>
      </c>
      <c r="M8875" s="377">
        <v>48000</v>
      </c>
      <c r="N8875" s="350">
        <v>4</v>
      </c>
      <c r="O8875" s="349">
        <v>6</v>
      </c>
      <c r="P8875" s="377">
        <v>24000</v>
      </c>
    </row>
    <row r="8876" spans="1:16" x14ac:dyDescent="0.2">
      <c r="A8876" s="348" t="s">
        <v>5780</v>
      </c>
      <c r="B8876" s="104" t="s">
        <v>423</v>
      </c>
      <c r="C8876" s="367" t="s">
        <v>99</v>
      </c>
      <c r="D8876" s="349" t="s">
        <v>5811</v>
      </c>
      <c r="E8876" s="370">
        <v>2000</v>
      </c>
      <c r="F8876" s="374" t="s">
        <v>11689</v>
      </c>
      <c r="G8876" s="350" t="s">
        <v>11690</v>
      </c>
      <c r="H8876" s="349" t="s">
        <v>11691</v>
      </c>
      <c r="I8876" s="349" t="s">
        <v>5785</v>
      </c>
      <c r="J8876" s="351" t="s">
        <v>11691</v>
      </c>
      <c r="K8876" s="352">
        <v>2</v>
      </c>
      <c r="L8876" s="353">
        <v>6</v>
      </c>
      <c r="M8876" s="377">
        <v>12000</v>
      </c>
      <c r="N8876" s="350">
        <v>0</v>
      </c>
      <c r="O8876" s="349">
        <v>0</v>
      </c>
      <c r="P8876" s="377">
        <v>0</v>
      </c>
    </row>
    <row r="8877" spans="1:16" x14ac:dyDescent="0.2">
      <c r="A8877" s="348" t="s">
        <v>5780</v>
      </c>
      <c r="B8877" s="104" t="s">
        <v>423</v>
      </c>
      <c r="C8877" s="367" t="s">
        <v>99</v>
      </c>
      <c r="D8877" s="349" t="s">
        <v>5863</v>
      </c>
      <c r="E8877" s="370">
        <v>4000</v>
      </c>
      <c r="F8877" s="374" t="s">
        <v>11692</v>
      </c>
      <c r="G8877" s="350" t="s">
        <v>11693</v>
      </c>
      <c r="H8877" s="349" t="s">
        <v>5821</v>
      </c>
      <c r="I8877" s="349" t="s">
        <v>1028</v>
      </c>
      <c r="J8877" s="351" t="s">
        <v>5821</v>
      </c>
      <c r="K8877" s="352">
        <v>4</v>
      </c>
      <c r="L8877" s="353">
        <v>12</v>
      </c>
      <c r="M8877" s="377">
        <v>48000</v>
      </c>
      <c r="N8877" s="350">
        <v>4</v>
      </c>
      <c r="O8877" s="349">
        <v>6</v>
      </c>
      <c r="P8877" s="377">
        <v>24000</v>
      </c>
    </row>
    <row r="8878" spans="1:16" x14ac:dyDescent="0.2">
      <c r="A8878" s="348" t="s">
        <v>5780</v>
      </c>
      <c r="B8878" s="104" t="s">
        <v>423</v>
      </c>
      <c r="C8878" s="367" t="s">
        <v>99</v>
      </c>
      <c r="D8878" s="349" t="s">
        <v>5790</v>
      </c>
      <c r="E8878" s="370">
        <v>4000</v>
      </c>
      <c r="F8878" s="374" t="s">
        <v>11694</v>
      </c>
      <c r="G8878" s="350" t="s">
        <v>11695</v>
      </c>
      <c r="H8878" s="349" t="s">
        <v>1060</v>
      </c>
      <c r="I8878" s="349" t="s">
        <v>5793</v>
      </c>
      <c r="J8878" s="351" t="s">
        <v>1060</v>
      </c>
      <c r="K8878" s="352">
        <v>4</v>
      </c>
      <c r="L8878" s="353">
        <v>12</v>
      </c>
      <c r="M8878" s="377">
        <v>48000</v>
      </c>
      <c r="N8878" s="350">
        <v>4</v>
      </c>
      <c r="O8878" s="349">
        <v>6</v>
      </c>
      <c r="P8878" s="377">
        <v>24000</v>
      </c>
    </row>
    <row r="8879" spans="1:16" x14ac:dyDescent="0.2">
      <c r="A8879" s="348" t="s">
        <v>5780</v>
      </c>
      <c r="B8879" s="104" t="s">
        <v>423</v>
      </c>
      <c r="C8879" s="367" t="s">
        <v>99</v>
      </c>
      <c r="D8879" s="349" t="s">
        <v>5829</v>
      </c>
      <c r="E8879" s="370">
        <v>4000</v>
      </c>
      <c r="F8879" s="374" t="s">
        <v>11696</v>
      </c>
      <c r="G8879" s="350" t="s">
        <v>11697</v>
      </c>
      <c r="H8879" s="349" t="s">
        <v>1067</v>
      </c>
      <c r="I8879" s="349" t="s">
        <v>5793</v>
      </c>
      <c r="J8879" s="351" t="s">
        <v>1067</v>
      </c>
      <c r="K8879" s="352">
        <v>2</v>
      </c>
      <c r="L8879" s="353">
        <v>4</v>
      </c>
      <c r="M8879" s="377">
        <v>12533.333333333334</v>
      </c>
      <c r="N8879" s="350">
        <v>4</v>
      </c>
      <c r="O8879" s="349">
        <v>6</v>
      </c>
      <c r="P8879" s="377">
        <v>24000</v>
      </c>
    </row>
    <row r="8880" spans="1:16" x14ac:dyDescent="0.2">
      <c r="A8880" s="348" t="s">
        <v>5780</v>
      </c>
      <c r="B8880" s="104" t="s">
        <v>423</v>
      </c>
      <c r="C8880" s="367" t="s">
        <v>99</v>
      </c>
      <c r="D8880" s="349" t="s">
        <v>5863</v>
      </c>
      <c r="E8880" s="370">
        <v>4000</v>
      </c>
      <c r="F8880" s="374" t="s">
        <v>11698</v>
      </c>
      <c r="G8880" s="350" t="s">
        <v>11699</v>
      </c>
      <c r="H8880" s="349" t="s">
        <v>5821</v>
      </c>
      <c r="I8880" s="349" t="s">
        <v>5793</v>
      </c>
      <c r="J8880" s="351" t="s">
        <v>5821</v>
      </c>
      <c r="K8880" s="352">
        <v>4</v>
      </c>
      <c r="L8880" s="353">
        <v>12</v>
      </c>
      <c r="M8880" s="377">
        <v>48000</v>
      </c>
      <c r="N8880" s="350">
        <v>4</v>
      </c>
      <c r="O8880" s="349">
        <v>6</v>
      </c>
      <c r="P8880" s="377">
        <v>24000</v>
      </c>
    </row>
    <row r="8881" spans="1:16" x14ac:dyDescent="0.2">
      <c r="A8881" s="348" t="s">
        <v>5780</v>
      </c>
      <c r="B8881" s="104" t="s">
        <v>423</v>
      </c>
      <c r="C8881" s="367" t="s">
        <v>99</v>
      </c>
      <c r="D8881" s="349" t="s">
        <v>4514</v>
      </c>
      <c r="E8881" s="370">
        <v>4000</v>
      </c>
      <c r="F8881" s="374" t="s">
        <v>11700</v>
      </c>
      <c r="G8881" s="350" t="s">
        <v>11701</v>
      </c>
      <c r="H8881" s="349" t="s">
        <v>5849</v>
      </c>
      <c r="I8881" s="349" t="s">
        <v>5793</v>
      </c>
      <c r="J8881" s="351" t="s">
        <v>5849</v>
      </c>
      <c r="K8881" s="352">
        <v>4</v>
      </c>
      <c r="L8881" s="353">
        <v>12</v>
      </c>
      <c r="M8881" s="377">
        <v>48000</v>
      </c>
      <c r="N8881" s="350">
        <v>4</v>
      </c>
      <c r="O8881" s="349">
        <v>6</v>
      </c>
      <c r="P8881" s="377">
        <v>24000</v>
      </c>
    </row>
    <row r="8882" spans="1:16" x14ac:dyDescent="0.2">
      <c r="A8882" s="348" t="s">
        <v>5780</v>
      </c>
      <c r="B8882" s="104" t="s">
        <v>423</v>
      </c>
      <c r="C8882" s="367" t="s">
        <v>99</v>
      </c>
      <c r="D8882" s="349" t="s">
        <v>5811</v>
      </c>
      <c r="E8882" s="370">
        <v>3000</v>
      </c>
      <c r="F8882" s="374" t="s">
        <v>11702</v>
      </c>
      <c r="G8882" s="350" t="s">
        <v>11703</v>
      </c>
      <c r="H8882" s="349" t="s">
        <v>5863</v>
      </c>
      <c r="I8882" s="349" t="s">
        <v>5793</v>
      </c>
      <c r="J8882" s="351" t="s">
        <v>5863</v>
      </c>
      <c r="K8882" s="352">
        <v>4</v>
      </c>
      <c r="L8882" s="353">
        <v>12</v>
      </c>
      <c r="M8882" s="377">
        <v>36000</v>
      </c>
      <c r="N8882" s="350">
        <v>4</v>
      </c>
      <c r="O8882" s="349">
        <v>6</v>
      </c>
      <c r="P8882" s="377">
        <v>18000</v>
      </c>
    </row>
    <row r="8883" spans="1:16" x14ac:dyDescent="0.2">
      <c r="A8883" s="348" t="s">
        <v>5780</v>
      </c>
      <c r="B8883" s="104" t="s">
        <v>423</v>
      </c>
      <c r="C8883" s="367" t="s">
        <v>99</v>
      </c>
      <c r="D8883" s="349" t="s">
        <v>6538</v>
      </c>
      <c r="E8883" s="370">
        <v>4000</v>
      </c>
      <c r="F8883" s="374" t="s">
        <v>11704</v>
      </c>
      <c r="G8883" s="350" t="s">
        <v>11705</v>
      </c>
      <c r="H8883" s="349" t="s">
        <v>11706</v>
      </c>
      <c r="I8883" s="349" t="s">
        <v>5793</v>
      </c>
      <c r="J8883" s="351" t="s">
        <v>11706</v>
      </c>
      <c r="K8883" s="352">
        <v>4</v>
      </c>
      <c r="L8883" s="353">
        <v>12</v>
      </c>
      <c r="M8883" s="377">
        <v>48000</v>
      </c>
      <c r="N8883" s="350">
        <v>4</v>
      </c>
      <c r="O8883" s="349">
        <v>6</v>
      </c>
      <c r="P8883" s="377">
        <v>24000</v>
      </c>
    </row>
    <row r="8884" spans="1:16" x14ac:dyDescent="0.2">
      <c r="A8884" s="348" t="s">
        <v>5780</v>
      </c>
      <c r="B8884" s="104" t="s">
        <v>423</v>
      </c>
      <c r="C8884" s="367" t="s">
        <v>99</v>
      </c>
      <c r="D8884" s="349" t="s">
        <v>1026</v>
      </c>
      <c r="E8884" s="370">
        <v>4000</v>
      </c>
      <c r="F8884" s="374" t="s">
        <v>11707</v>
      </c>
      <c r="G8884" s="350" t="s">
        <v>11708</v>
      </c>
      <c r="H8884" s="349" t="s">
        <v>1026</v>
      </c>
      <c r="I8884" s="349" t="s">
        <v>5793</v>
      </c>
      <c r="J8884" s="351" t="s">
        <v>1026</v>
      </c>
      <c r="K8884" s="352">
        <v>2</v>
      </c>
      <c r="L8884" s="353">
        <v>5</v>
      </c>
      <c r="M8884" s="377">
        <v>17600</v>
      </c>
      <c r="N8884" s="350">
        <v>4</v>
      </c>
      <c r="O8884" s="349">
        <v>6</v>
      </c>
      <c r="P8884" s="377">
        <v>24000</v>
      </c>
    </row>
    <row r="8885" spans="1:16" x14ac:dyDescent="0.2">
      <c r="A8885" s="348" t="s">
        <v>5780</v>
      </c>
      <c r="B8885" s="104" t="s">
        <v>423</v>
      </c>
      <c r="C8885" s="367" t="s">
        <v>99</v>
      </c>
      <c r="D8885" s="349" t="s">
        <v>7174</v>
      </c>
      <c r="E8885" s="370">
        <v>4000</v>
      </c>
      <c r="F8885" s="374" t="s">
        <v>11709</v>
      </c>
      <c r="G8885" s="350" t="s">
        <v>11710</v>
      </c>
      <c r="H8885" s="349" t="s">
        <v>1060</v>
      </c>
      <c r="I8885" s="349" t="s">
        <v>5793</v>
      </c>
      <c r="J8885" s="351" t="s">
        <v>1060</v>
      </c>
      <c r="K8885" s="352">
        <v>2</v>
      </c>
      <c r="L8885" s="353">
        <v>6</v>
      </c>
      <c r="M8885" s="377">
        <v>24000</v>
      </c>
      <c r="N8885" s="350">
        <v>4</v>
      </c>
      <c r="O8885" s="349">
        <v>6</v>
      </c>
      <c r="P8885" s="377">
        <v>24000</v>
      </c>
    </row>
    <row r="8886" spans="1:16" x14ac:dyDescent="0.2">
      <c r="A8886" s="348" t="s">
        <v>5780</v>
      </c>
      <c r="B8886" s="104" t="s">
        <v>423</v>
      </c>
      <c r="C8886" s="367" t="s">
        <v>99</v>
      </c>
      <c r="D8886" s="349" t="s">
        <v>10030</v>
      </c>
      <c r="E8886" s="370">
        <v>5000</v>
      </c>
      <c r="F8886" s="374" t="s">
        <v>11711</v>
      </c>
      <c r="G8886" s="350" t="s">
        <v>11712</v>
      </c>
      <c r="H8886" s="349" t="s">
        <v>11713</v>
      </c>
      <c r="I8886" s="349" t="s">
        <v>5785</v>
      </c>
      <c r="J8886" s="351" t="s">
        <v>11713</v>
      </c>
      <c r="K8886" s="352">
        <v>1</v>
      </c>
      <c r="L8886" s="353">
        <v>2</v>
      </c>
      <c r="M8886" s="377">
        <v>10000</v>
      </c>
      <c r="N8886" s="350">
        <v>0</v>
      </c>
      <c r="O8886" s="349">
        <v>0</v>
      </c>
      <c r="P8886" s="377">
        <v>0</v>
      </c>
    </row>
    <row r="8887" spans="1:16" x14ac:dyDescent="0.2">
      <c r="A8887" s="348" t="s">
        <v>5780</v>
      </c>
      <c r="B8887" s="104" t="s">
        <v>423</v>
      </c>
      <c r="C8887" s="367" t="s">
        <v>99</v>
      </c>
      <c r="D8887" s="349" t="s">
        <v>6107</v>
      </c>
      <c r="E8887" s="370">
        <v>4000</v>
      </c>
      <c r="F8887" s="374" t="s">
        <v>11714</v>
      </c>
      <c r="G8887" s="350" t="s">
        <v>11715</v>
      </c>
      <c r="H8887" s="349" t="s">
        <v>1060</v>
      </c>
      <c r="I8887" s="349" t="s">
        <v>5793</v>
      </c>
      <c r="J8887" s="351" t="s">
        <v>1060</v>
      </c>
      <c r="K8887" s="352">
        <v>2</v>
      </c>
      <c r="L8887" s="353">
        <v>4</v>
      </c>
      <c r="M8887" s="377">
        <v>16000</v>
      </c>
      <c r="N8887" s="350">
        <v>4</v>
      </c>
      <c r="O8887" s="349">
        <v>6</v>
      </c>
      <c r="P8887" s="377">
        <v>24000</v>
      </c>
    </row>
    <row r="8888" spans="1:16" x14ac:dyDescent="0.2">
      <c r="A8888" s="348" t="s">
        <v>5780</v>
      </c>
      <c r="B8888" s="104" t="s">
        <v>423</v>
      </c>
      <c r="C8888" s="367" t="s">
        <v>99</v>
      </c>
      <c r="D8888" s="349" t="s">
        <v>5797</v>
      </c>
      <c r="E8888" s="370">
        <v>3000</v>
      </c>
      <c r="F8888" s="374" t="s">
        <v>11716</v>
      </c>
      <c r="G8888" s="350" t="s">
        <v>11717</v>
      </c>
      <c r="H8888" s="349" t="s">
        <v>5875</v>
      </c>
      <c r="I8888" s="349" t="s">
        <v>5793</v>
      </c>
      <c r="J8888" s="351" t="s">
        <v>5875</v>
      </c>
      <c r="K8888" s="352">
        <v>2</v>
      </c>
      <c r="L8888" s="353">
        <v>4</v>
      </c>
      <c r="M8888" s="377">
        <v>9800</v>
      </c>
      <c r="N8888" s="350">
        <v>4</v>
      </c>
      <c r="O8888" s="349">
        <v>6</v>
      </c>
      <c r="P8888" s="377">
        <v>18000</v>
      </c>
    </row>
    <row r="8889" spans="1:16" x14ac:dyDescent="0.2">
      <c r="A8889" s="348" t="s">
        <v>5780</v>
      </c>
      <c r="B8889" s="104" t="s">
        <v>423</v>
      </c>
      <c r="C8889" s="367" t="s">
        <v>99</v>
      </c>
      <c r="D8889" s="349" t="s">
        <v>11718</v>
      </c>
      <c r="E8889" s="370">
        <v>6000</v>
      </c>
      <c r="F8889" s="374" t="s">
        <v>11719</v>
      </c>
      <c r="G8889" s="350" t="s">
        <v>11720</v>
      </c>
      <c r="H8889" s="349" t="s">
        <v>1060</v>
      </c>
      <c r="I8889" s="349" t="s">
        <v>5793</v>
      </c>
      <c r="J8889" s="351" t="s">
        <v>1060</v>
      </c>
      <c r="K8889" s="352">
        <v>2</v>
      </c>
      <c r="L8889" s="353">
        <v>6</v>
      </c>
      <c r="M8889" s="377">
        <v>31800</v>
      </c>
      <c r="N8889" s="350">
        <v>4</v>
      </c>
      <c r="O8889" s="349">
        <v>6</v>
      </c>
      <c r="P8889" s="377">
        <v>36000</v>
      </c>
    </row>
    <row r="8890" spans="1:16" x14ac:dyDescent="0.2">
      <c r="A8890" s="348" t="s">
        <v>5780</v>
      </c>
      <c r="B8890" s="104" t="s">
        <v>423</v>
      </c>
      <c r="C8890" s="367" t="s">
        <v>99</v>
      </c>
      <c r="D8890" s="349" t="s">
        <v>5790</v>
      </c>
      <c r="E8890" s="370">
        <v>3000</v>
      </c>
      <c r="F8890" s="374" t="s">
        <v>11721</v>
      </c>
      <c r="G8890" s="350" t="s">
        <v>11722</v>
      </c>
      <c r="H8890" s="349" t="s">
        <v>1060</v>
      </c>
      <c r="I8890" s="349" t="s">
        <v>5793</v>
      </c>
      <c r="J8890" s="351" t="s">
        <v>1060</v>
      </c>
      <c r="K8890" s="352">
        <v>4</v>
      </c>
      <c r="L8890" s="353">
        <v>12</v>
      </c>
      <c r="M8890" s="377">
        <v>36000</v>
      </c>
      <c r="N8890" s="350">
        <v>4</v>
      </c>
      <c r="O8890" s="349">
        <v>6</v>
      </c>
      <c r="P8890" s="377">
        <v>18000</v>
      </c>
    </row>
    <row r="8891" spans="1:16" x14ac:dyDescent="0.2">
      <c r="A8891" s="348" t="s">
        <v>5780</v>
      </c>
      <c r="B8891" s="104" t="s">
        <v>423</v>
      </c>
      <c r="C8891" s="367" t="s">
        <v>99</v>
      </c>
      <c r="D8891" s="349" t="s">
        <v>5794</v>
      </c>
      <c r="E8891" s="370">
        <v>4500</v>
      </c>
      <c r="F8891" s="374" t="s">
        <v>11723</v>
      </c>
      <c r="G8891" s="350" t="s">
        <v>11724</v>
      </c>
      <c r="H8891" s="349" t="s">
        <v>5794</v>
      </c>
      <c r="I8891" s="349" t="s">
        <v>5793</v>
      </c>
      <c r="J8891" s="351" t="s">
        <v>5794</v>
      </c>
      <c r="K8891" s="352">
        <v>2</v>
      </c>
      <c r="L8891" s="353">
        <v>6</v>
      </c>
      <c r="M8891" s="377">
        <v>27000</v>
      </c>
      <c r="N8891" s="350">
        <v>0</v>
      </c>
      <c r="O8891" s="349">
        <v>0</v>
      </c>
      <c r="P8891" s="377">
        <v>0</v>
      </c>
    </row>
    <row r="8892" spans="1:16" x14ac:dyDescent="0.2">
      <c r="A8892" s="348" t="s">
        <v>5780</v>
      </c>
      <c r="B8892" s="104" t="s">
        <v>423</v>
      </c>
      <c r="C8892" s="367" t="s">
        <v>99</v>
      </c>
      <c r="D8892" s="349" t="s">
        <v>5794</v>
      </c>
      <c r="E8892" s="370">
        <v>3000</v>
      </c>
      <c r="F8892" s="374" t="s">
        <v>11725</v>
      </c>
      <c r="G8892" s="350" t="s">
        <v>11726</v>
      </c>
      <c r="H8892" s="349" t="s">
        <v>1026</v>
      </c>
      <c r="I8892" s="349" t="s">
        <v>5793</v>
      </c>
      <c r="J8892" s="351" t="s">
        <v>1026</v>
      </c>
      <c r="K8892" s="352">
        <v>4</v>
      </c>
      <c r="L8892" s="353">
        <v>12</v>
      </c>
      <c r="M8892" s="377">
        <v>36000</v>
      </c>
      <c r="N8892" s="350">
        <v>4</v>
      </c>
      <c r="O8892" s="349">
        <v>6</v>
      </c>
      <c r="P8892" s="377">
        <v>18000</v>
      </c>
    </row>
    <row r="8893" spans="1:16" x14ac:dyDescent="0.2">
      <c r="A8893" s="348" t="s">
        <v>5780</v>
      </c>
      <c r="B8893" s="104" t="s">
        <v>423</v>
      </c>
      <c r="C8893" s="367" t="s">
        <v>99</v>
      </c>
      <c r="D8893" s="349" t="s">
        <v>5797</v>
      </c>
      <c r="E8893" s="370">
        <v>4000</v>
      </c>
      <c r="F8893" s="374" t="s">
        <v>11727</v>
      </c>
      <c r="G8893" s="350" t="s">
        <v>11728</v>
      </c>
      <c r="H8893" s="349" t="s">
        <v>1060</v>
      </c>
      <c r="I8893" s="349" t="s">
        <v>5793</v>
      </c>
      <c r="J8893" s="351" t="s">
        <v>1060</v>
      </c>
      <c r="K8893" s="352">
        <v>2</v>
      </c>
      <c r="L8893" s="353">
        <v>5</v>
      </c>
      <c r="M8893" s="377">
        <v>19466.666666666668</v>
      </c>
      <c r="N8893" s="350">
        <v>4</v>
      </c>
      <c r="O8893" s="349">
        <v>6</v>
      </c>
      <c r="P8893" s="377">
        <v>24000</v>
      </c>
    </row>
    <row r="8894" spans="1:16" x14ac:dyDescent="0.2">
      <c r="A8894" s="348" t="s">
        <v>5780</v>
      </c>
      <c r="B8894" s="104" t="s">
        <v>423</v>
      </c>
      <c r="C8894" s="367" t="s">
        <v>99</v>
      </c>
      <c r="D8894" s="349" t="s">
        <v>5786</v>
      </c>
      <c r="E8894" s="370">
        <v>1500</v>
      </c>
      <c r="F8894" s="374" t="s">
        <v>11729</v>
      </c>
      <c r="G8894" s="350" t="s">
        <v>11730</v>
      </c>
      <c r="H8894" s="349" t="s">
        <v>1049</v>
      </c>
      <c r="I8894" s="349" t="s">
        <v>5814</v>
      </c>
      <c r="J8894" s="351" t="s">
        <v>1049</v>
      </c>
      <c r="K8894" s="352">
        <v>4</v>
      </c>
      <c r="L8894" s="353">
        <v>12</v>
      </c>
      <c r="M8894" s="377">
        <v>18000</v>
      </c>
      <c r="N8894" s="350">
        <v>4</v>
      </c>
      <c r="O8894" s="349">
        <v>6</v>
      </c>
      <c r="P8894" s="377">
        <v>9000</v>
      </c>
    </row>
    <row r="8895" spans="1:16" x14ac:dyDescent="0.2">
      <c r="A8895" s="348" t="s">
        <v>5780</v>
      </c>
      <c r="B8895" s="104" t="s">
        <v>423</v>
      </c>
      <c r="C8895" s="367" t="s">
        <v>99</v>
      </c>
      <c r="D8895" s="349" t="s">
        <v>5794</v>
      </c>
      <c r="E8895" s="370">
        <v>4000</v>
      </c>
      <c r="F8895" s="374" t="s">
        <v>11731</v>
      </c>
      <c r="G8895" s="350" t="s">
        <v>11732</v>
      </c>
      <c r="H8895" s="349" t="s">
        <v>1026</v>
      </c>
      <c r="I8895" s="349" t="s">
        <v>5793</v>
      </c>
      <c r="J8895" s="351" t="s">
        <v>1026</v>
      </c>
      <c r="K8895" s="352">
        <v>4</v>
      </c>
      <c r="L8895" s="353">
        <v>12</v>
      </c>
      <c r="M8895" s="377">
        <v>48000</v>
      </c>
      <c r="N8895" s="350">
        <v>4</v>
      </c>
      <c r="O8895" s="349">
        <v>6</v>
      </c>
      <c r="P8895" s="377">
        <v>24000</v>
      </c>
    </row>
    <row r="8896" spans="1:16" x14ac:dyDescent="0.2">
      <c r="A8896" s="348" t="s">
        <v>5780</v>
      </c>
      <c r="B8896" s="104" t="s">
        <v>423</v>
      </c>
      <c r="C8896" s="367" t="s">
        <v>99</v>
      </c>
      <c r="D8896" s="349" t="s">
        <v>11733</v>
      </c>
      <c r="E8896" s="370">
        <v>8000</v>
      </c>
      <c r="F8896" s="374" t="s">
        <v>11734</v>
      </c>
      <c r="G8896" s="350" t="s">
        <v>11735</v>
      </c>
      <c r="H8896" s="349" t="s">
        <v>3296</v>
      </c>
      <c r="I8896" s="349" t="s">
        <v>5814</v>
      </c>
      <c r="J8896" s="351" t="s">
        <v>3296</v>
      </c>
      <c r="K8896" s="352">
        <v>4</v>
      </c>
      <c r="L8896" s="353">
        <v>12</v>
      </c>
      <c r="M8896" s="377">
        <v>96000</v>
      </c>
      <c r="N8896" s="350">
        <v>4</v>
      </c>
      <c r="O8896" s="349">
        <v>6</v>
      </c>
      <c r="P8896" s="377">
        <v>48000</v>
      </c>
    </row>
    <row r="8897" spans="1:16" x14ac:dyDescent="0.2">
      <c r="A8897" s="348" t="s">
        <v>5780</v>
      </c>
      <c r="B8897" s="104" t="s">
        <v>423</v>
      </c>
      <c r="C8897" s="367" t="s">
        <v>99</v>
      </c>
      <c r="D8897" s="349" t="s">
        <v>5790</v>
      </c>
      <c r="E8897" s="370">
        <v>4000</v>
      </c>
      <c r="F8897" s="374" t="s">
        <v>11736</v>
      </c>
      <c r="G8897" s="350" t="s">
        <v>11737</v>
      </c>
      <c r="H8897" s="349" t="s">
        <v>1060</v>
      </c>
      <c r="I8897" s="349" t="s">
        <v>5793</v>
      </c>
      <c r="J8897" s="351" t="s">
        <v>1060</v>
      </c>
      <c r="K8897" s="352">
        <v>3</v>
      </c>
      <c r="L8897" s="353">
        <v>7</v>
      </c>
      <c r="M8897" s="377">
        <v>28000</v>
      </c>
      <c r="N8897" s="350">
        <v>0</v>
      </c>
      <c r="O8897" s="349">
        <v>0</v>
      </c>
      <c r="P8897" s="377">
        <v>0</v>
      </c>
    </row>
    <row r="8898" spans="1:16" x14ac:dyDescent="0.2">
      <c r="A8898" s="348" t="s">
        <v>5780</v>
      </c>
      <c r="B8898" s="104" t="s">
        <v>423</v>
      </c>
      <c r="C8898" s="367" t="s">
        <v>99</v>
      </c>
      <c r="D8898" s="349" t="s">
        <v>5794</v>
      </c>
      <c r="E8898" s="370">
        <v>3000</v>
      </c>
      <c r="F8898" s="374" t="s">
        <v>11738</v>
      </c>
      <c r="G8898" s="350" t="s">
        <v>11739</v>
      </c>
      <c r="H8898" s="349" t="s">
        <v>5826</v>
      </c>
      <c r="I8898" s="349" t="s">
        <v>5793</v>
      </c>
      <c r="J8898" s="351" t="s">
        <v>5826</v>
      </c>
      <c r="K8898" s="352">
        <v>4</v>
      </c>
      <c r="L8898" s="353">
        <v>12</v>
      </c>
      <c r="M8898" s="377">
        <v>36000</v>
      </c>
      <c r="N8898" s="350">
        <v>4</v>
      </c>
      <c r="O8898" s="349">
        <v>6</v>
      </c>
      <c r="P8898" s="377">
        <v>18000</v>
      </c>
    </row>
    <row r="8899" spans="1:16" x14ac:dyDescent="0.2">
      <c r="A8899" s="348" t="s">
        <v>5780</v>
      </c>
      <c r="B8899" s="104" t="s">
        <v>423</v>
      </c>
      <c r="C8899" s="367" t="s">
        <v>99</v>
      </c>
      <c r="D8899" s="349" t="s">
        <v>5786</v>
      </c>
      <c r="E8899" s="370">
        <v>1500</v>
      </c>
      <c r="F8899" s="374" t="s">
        <v>11740</v>
      </c>
      <c r="G8899" s="350" t="s">
        <v>11741</v>
      </c>
      <c r="H8899" s="349" t="s">
        <v>1895</v>
      </c>
      <c r="I8899" s="349" t="s">
        <v>1028</v>
      </c>
      <c r="J8899" s="351" t="s">
        <v>1895</v>
      </c>
      <c r="K8899" s="352">
        <v>1</v>
      </c>
      <c r="L8899" s="353">
        <v>1</v>
      </c>
      <c r="M8899" s="377">
        <v>1500</v>
      </c>
      <c r="N8899" s="350">
        <v>0</v>
      </c>
      <c r="O8899" s="349">
        <v>0</v>
      </c>
      <c r="P8899" s="377">
        <v>0</v>
      </c>
    </row>
    <row r="8900" spans="1:16" x14ac:dyDescent="0.2">
      <c r="A8900" s="348" t="s">
        <v>5780</v>
      </c>
      <c r="B8900" s="104" t="s">
        <v>423</v>
      </c>
      <c r="C8900" s="367" t="s">
        <v>99</v>
      </c>
      <c r="D8900" s="349" t="s">
        <v>5811</v>
      </c>
      <c r="E8900" s="370">
        <v>3000</v>
      </c>
      <c r="F8900" s="374" t="s">
        <v>11742</v>
      </c>
      <c r="G8900" s="350" t="s">
        <v>11743</v>
      </c>
      <c r="H8900" s="349" t="s">
        <v>1026</v>
      </c>
      <c r="I8900" s="349" t="s">
        <v>5793</v>
      </c>
      <c r="J8900" s="351" t="s">
        <v>1026</v>
      </c>
      <c r="K8900" s="352">
        <v>4</v>
      </c>
      <c r="L8900" s="353">
        <v>12</v>
      </c>
      <c r="M8900" s="377">
        <v>36000</v>
      </c>
      <c r="N8900" s="350">
        <v>0</v>
      </c>
      <c r="O8900" s="349">
        <v>0</v>
      </c>
      <c r="P8900" s="377">
        <v>0</v>
      </c>
    </row>
    <row r="8901" spans="1:16" x14ac:dyDescent="0.2">
      <c r="A8901" s="348" t="s">
        <v>5780</v>
      </c>
      <c r="B8901" s="104" t="s">
        <v>423</v>
      </c>
      <c r="C8901" s="367" t="s">
        <v>99</v>
      </c>
      <c r="D8901" s="349" t="s">
        <v>1026</v>
      </c>
      <c r="E8901" s="370">
        <v>4000</v>
      </c>
      <c r="F8901" s="374" t="s">
        <v>11744</v>
      </c>
      <c r="G8901" s="350" t="s">
        <v>11745</v>
      </c>
      <c r="H8901" s="349" t="s">
        <v>1026</v>
      </c>
      <c r="I8901" s="349" t="s">
        <v>5793</v>
      </c>
      <c r="J8901" s="351" t="s">
        <v>1026</v>
      </c>
      <c r="K8901" s="352">
        <v>2</v>
      </c>
      <c r="L8901" s="353">
        <v>5</v>
      </c>
      <c r="M8901" s="377">
        <v>19466.666666666668</v>
      </c>
      <c r="N8901" s="350">
        <v>4</v>
      </c>
      <c r="O8901" s="349">
        <v>6</v>
      </c>
      <c r="P8901" s="377">
        <v>24000</v>
      </c>
    </row>
    <row r="8902" spans="1:16" x14ac:dyDescent="0.2">
      <c r="A8902" s="348" t="s">
        <v>5780</v>
      </c>
      <c r="B8902" s="104" t="s">
        <v>423</v>
      </c>
      <c r="C8902" s="367" t="s">
        <v>99</v>
      </c>
      <c r="D8902" s="349" t="s">
        <v>1026</v>
      </c>
      <c r="E8902" s="370">
        <v>4000</v>
      </c>
      <c r="F8902" s="374" t="s">
        <v>11746</v>
      </c>
      <c r="G8902" s="350" t="s">
        <v>11747</v>
      </c>
      <c r="H8902" s="349" t="s">
        <v>1026</v>
      </c>
      <c r="I8902" s="349" t="s">
        <v>5793</v>
      </c>
      <c r="J8902" s="351" t="s">
        <v>1026</v>
      </c>
      <c r="K8902" s="352">
        <v>2</v>
      </c>
      <c r="L8902" s="353">
        <v>4</v>
      </c>
      <c r="M8902" s="377">
        <v>14933.333333333332</v>
      </c>
      <c r="N8902" s="350">
        <v>4</v>
      </c>
      <c r="O8902" s="349">
        <v>6</v>
      </c>
      <c r="P8902" s="377">
        <v>24000</v>
      </c>
    </row>
    <row r="8903" spans="1:16" x14ac:dyDescent="0.2">
      <c r="A8903" s="348" t="s">
        <v>5780</v>
      </c>
      <c r="B8903" s="104" t="s">
        <v>423</v>
      </c>
      <c r="C8903" s="367" t="s">
        <v>99</v>
      </c>
      <c r="D8903" s="349" t="s">
        <v>4514</v>
      </c>
      <c r="E8903" s="370">
        <v>3000</v>
      </c>
      <c r="F8903" s="374" t="s">
        <v>11748</v>
      </c>
      <c r="G8903" s="350" t="s">
        <v>11749</v>
      </c>
      <c r="H8903" s="349" t="s">
        <v>5849</v>
      </c>
      <c r="I8903" s="349" t="s">
        <v>5793</v>
      </c>
      <c r="J8903" s="351" t="s">
        <v>5849</v>
      </c>
      <c r="K8903" s="352">
        <v>4</v>
      </c>
      <c r="L8903" s="353">
        <v>12</v>
      </c>
      <c r="M8903" s="377">
        <v>36000</v>
      </c>
      <c r="N8903" s="350">
        <v>4</v>
      </c>
      <c r="O8903" s="349">
        <v>6</v>
      </c>
      <c r="P8903" s="377">
        <v>18000</v>
      </c>
    </row>
    <row r="8904" spans="1:16" x14ac:dyDescent="0.2">
      <c r="A8904" s="348" t="s">
        <v>5780</v>
      </c>
      <c r="B8904" s="104" t="s">
        <v>423</v>
      </c>
      <c r="C8904" s="367" t="s">
        <v>99</v>
      </c>
      <c r="D8904" s="349" t="s">
        <v>5853</v>
      </c>
      <c r="E8904" s="370">
        <v>4000</v>
      </c>
      <c r="F8904" s="374" t="s">
        <v>11750</v>
      </c>
      <c r="G8904" s="350" t="s">
        <v>11751</v>
      </c>
      <c r="H8904" s="349" t="s">
        <v>1060</v>
      </c>
      <c r="I8904" s="349" t="s">
        <v>5793</v>
      </c>
      <c r="J8904" s="351" t="s">
        <v>1060</v>
      </c>
      <c r="K8904" s="352">
        <v>2</v>
      </c>
      <c r="L8904" s="353">
        <v>4</v>
      </c>
      <c r="M8904" s="377">
        <v>16000</v>
      </c>
      <c r="N8904" s="350">
        <v>4</v>
      </c>
      <c r="O8904" s="349">
        <v>6</v>
      </c>
      <c r="P8904" s="377">
        <v>24000</v>
      </c>
    </row>
    <row r="8905" spans="1:16" x14ac:dyDescent="0.2">
      <c r="A8905" s="348" t="s">
        <v>5780</v>
      </c>
      <c r="B8905" s="104" t="s">
        <v>423</v>
      </c>
      <c r="C8905" s="367" t="s">
        <v>99</v>
      </c>
      <c r="D8905" s="349" t="s">
        <v>6463</v>
      </c>
      <c r="E8905" s="370">
        <v>4000</v>
      </c>
      <c r="F8905" s="374" t="s">
        <v>11752</v>
      </c>
      <c r="G8905" s="350" t="s">
        <v>11753</v>
      </c>
      <c r="H8905" s="349" t="s">
        <v>1895</v>
      </c>
      <c r="I8905" s="349" t="s">
        <v>5793</v>
      </c>
      <c r="J8905" s="351" t="s">
        <v>1895</v>
      </c>
      <c r="K8905" s="352">
        <v>4</v>
      </c>
      <c r="L8905" s="353">
        <v>12</v>
      </c>
      <c r="M8905" s="377">
        <v>48000</v>
      </c>
      <c r="N8905" s="350">
        <v>4</v>
      </c>
      <c r="O8905" s="349">
        <v>6</v>
      </c>
      <c r="P8905" s="377">
        <v>24000</v>
      </c>
    </row>
    <row r="8906" spans="1:16" x14ac:dyDescent="0.2">
      <c r="A8906" s="348" t="s">
        <v>5780</v>
      </c>
      <c r="B8906" s="104" t="s">
        <v>423</v>
      </c>
      <c r="C8906" s="367" t="s">
        <v>99</v>
      </c>
      <c r="D8906" s="349" t="s">
        <v>6503</v>
      </c>
      <c r="E8906" s="370">
        <v>4000</v>
      </c>
      <c r="F8906" s="374" t="s">
        <v>11754</v>
      </c>
      <c r="G8906" s="350" t="s">
        <v>11755</v>
      </c>
      <c r="H8906" s="349" t="s">
        <v>1060</v>
      </c>
      <c r="I8906" s="349" t="s">
        <v>5793</v>
      </c>
      <c r="J8906" s="351" t="s">
        <v>1060</v>
      </c>
      <c r="K8906" s="352">
        <v>4</v>
      </c>
      <c r="L8906" s="353">
        <v>12</v>
      </c>
      <c r="M8906" s="377">
        <v>48000</v>
      </c>
      <c r="N8906" s="350">
        <v>4</v>
      </c>
      <c r="O8906" s="349">
        <v>6</v>
      </c>
      <c r="P8906" s="377">
        <v>24000</v>
      </c>
    </row>
    <row r="8907" spans="1:16" x14ac:dyDescent="0.2">
      <c r="A8907" s="348" t="s">
        <v>5780</v>
      </c>
      <c r="B8907" s="104" t="s">
        <v>423</v>
      </c>
      <c r="C8907" s="367" t="s">
        <v>99</v>
      </c>
      <c r="D8907" s="349" t="s">
        <v>5829</v>
      </c>
      <c r="E8907" s="370">
        <v>4000</v>
      </c>
      <c r="F8907" s="374" t="s">
        <v>11756</v>
      </c>
      <c r="G8907" s="350" t="s">
        <v>11757</v>
      </c>
      <c r="H8907" s="349" t="s">
        <v>1060</v>
      </c>
      <c r="I8907" s="349" t="s">
        <v>5793</v>
      </c>
      <c r="J8907" s="351" t="s">
        <v>1060</v>
      </c>
      <c r="K8907" s="352">
        <v>2</v>
      </c>
      <c r="L8907" s="353">
        <v>5</v>
      </c>
      <c r="M8907" s="377">
        <v>19466.666666666668</v>
      </c>
      <c r="N8907" s="350">
        <v>4</v>
      </c>
      <c r="O8907" s="349">
        <v>6</v>
      </c>
      <c r="P8907" s="377">
        <v>24000</v>
      </c>
    </row>
    <row r="8908" spans="1:16" x14ac:dyDescent="0.2">
      <c r="A8908" s="348" t="s">
        <v>5780</v>
      </c>
      <c r="B8908" s="104" t="s">
        <v>423</v>
      </c>
      <c r="C8908" s="367" t="s">
        <v>99</v>
      </c>
      <c r="D8908" s="349" t="s">
        <v>6538</v>
      </c>
      <c r="E8908" s="370">
        <v>4000</v>
      </c>
      <c r="F8908" s="374" t="s">
        <v>11758</v>
      </c>
      <c r="G8908" s="350" t="s">
        <v>11759</v>
      </c>
      <c r="H8908" s="349" t="s">
        <v>1067</v>
      </c>
      <c r="I8908" s="349" t="s">
        <v>5793</v>
      </c>
      <c r="J8908" s="351" t="s">
        <v>1067</v>
      </c>
      <c r="K8908" s="352">
        <v>4</v>
      </c>
      <c r="L8908" s="353">
        <v>12</v>
      </c>
      <c r="M8908" s="377">
        <v>48000</v>
      </c>
      <c r="N8908" s="350">
        <v>4</v>
      </c>
      <c r="O8908" s="349">
        <v>6</v>
      </c>
      <c r="P8908" s="377">
        <v>24000</v>
      </c>
    </row>
    <row r="8909" spans="1:16" x14ac:dyDescent="0.2">
      <c r="A8909" s="348" t="s">
        <v>5780</v>
      </c>
      <c r="B8909" s="104" t="s">
        <v>423</v>
      </c>
      <c r="C8909" s="367" t="s">
        <v>99</v>
      </c>
      <c r="D8909" s="349" t="s">
        <v>5794</v>
      </c>
      <c r="E8909" s="370">
        <v>6000</v>
      </c>
      <c r="F8909" s="374" t="s">
        <v>11760</v>
      </c>
      <c r="G8909" s="350" t="s">
        <v>11761</v>
      </c>
      <c r="H8909" s="349" t="s">
        <v>1026</v>
      </c>
      <c r="I8909" s="349" t="s">
        <v>1028</v>
      </c>
      <c r="J8909" s="351" t="s">
        <v>1026</v>
      </c>
      <c r="K8909" s="352">
        <v>4</v>
      </c>
      <c r="L8909" s="353">
        <v>12</v>
      </c>
      <c r="M8909" s="377">
        <v>72000</v>
      </c>
      <c r="N8909" s="350">
        <v>4</v>
      </c>
      <c r="O8909" s="349">
        <v>6</v>
      </c>
      <c r="P8909" s="377">
        <v>36000</v>
      </c>
    </row>
    <row r="8910" spans="1:16" x14ac:dyDescent="0.2">
      <c r="A8910" s="348" t="s">
        <v>5780</v>
      </c>
      <c r="B8910" s="104" t="s">
        <v>423</v>
      </c>
      <c r="C8910" s="367" t="s">
        <v>99</v>
      </c>
      <c r="D8910" s="349" t="s">
        <v>5826</v>
      </c>
      <c r="E8910" s="370">
        <v>4000</v>
      </c>
      <c r="F8910" s="374" t="s">
        <v>11762</v>
      </c>
      <c r="G8910" s="350" t="s">
        <v>11763</v>
      </c>
      <c r="H8910" s="349" t="s">
        <v>1026</v>
      </c>
      <c r="I8910" s="349" t="s">
        <v>5793</v>
      </c>
      <c r="J8910" s="351" t="s">
        <v>1026</v>
      </c>
      <c r="K8910" s="352">
        <v>2</v>
      </c>
      <c r="L8910" s="353">
        <v>5</v>
      </c>
      <c r="M8910" s="377">
        <v>19466.666666666668</v>
      </c>
      <c r="N8910" s="350">
        <v>4</v>
      </c>
      <c r="O8910" s="349">
        <v>6</v>
      </c>
      <c r="P8910" s="377">
        <v>24000</v>
      </c>
    </row>
    <row r="8911" spans="1:16" x14ac:dyDescent="0.2">
      <c r="A8911" s="348" t="s">
        <v>5780</v>
      </c>
      <c r="B8911" s="104" t="s">
        <v>423</v>
      </c>
      <c r="C8911" s="367" t="s">
        <v>99</v>
      </c>
      <c r="D8911" s="349" t="s">
        <v>5794</v>
      </c>
      <c r="E8911" s="370">
        <v>4000</v>
      </c>
      <c r="F8911" s="374" t="s">
        <v>11764</v>
      </c>
      <c r="G8911" s="350" t="s">
        <v>11765</v>
      </c>
      <c r="H8911" s="349" t="s">
        <v>5826</v>
      </c>
      <c r="I8911" s="349" t="s">
        <v>5793</v>
      </c>
      <c r="J8911" s="351" t="s">
        <v>5826</v>
      </c>
      <c r="K8911" s="352">
        <v>4</v>
      </c>
      <c r="L8911" s="353">
        <v>12</v>
      </c>
      <c r="M8911" s="377">
        <v>48000</v>
      </c>
      <c r="N8911" s="350">
        <v>4</v>
      </c>
      <c r="O8911" s="349">
        <v>6</v>
      </c>
      <c r="P8911" s="377">
        <v>24000</v>
      </c>
    </row>
    <row r="8912" spans="1:16" x14ac:dyDescent="0.2">
      <c r="A8912" s="348" t="s">
        <v>5780</v>
      </c>
      <c r="B8912" s="104" t="s">
        <v>423</v>
      </c>
      <c r="C8912" s="367" t="s">
        <v>99</v>
      </c>
      <c r="D8912" s="349" t="s">
        <v>5863</v>
      </c>
      <c r="E8912" s="370">
        <v>4000</v>
      </c>
      <c r="F8912" s="374" t="s">
        <v>11766</v>
      </c>
      <c r="G8912" s="350" t="s">
        <v>11767</v>
      </c>
      <c r="H8912" s="349" t="s">
        <v>5821</v>
      </c>
      <c r="I8912" s="349" t="s">
        <v>5793</v>
      </c>
      <c r="J8912" s="351" t="s">
        <v>5821</v>
      </c>
      <c r="K8912" s="352">
        <v>4</v>
      </c>
      <c r="L8912" s="353">
        <v>12</v>
      </c>
      <c r="M8912" s="377">
        <v>48000</v>
      </c>
      <c r="N8912" s="350">
        <v>4</v>
      </c>
      <c r="O8912" s="349">
        <v>6</v>
      </c>
      <c r="P8912" s="377">
        <v>24000</v>
      </c>
    </row>
    <row r="8913" spans="1:16" x14ac:dyDescent="0.2">
      <c r="A8913" s="348" t="s">
        <v>5780</v>
      </c>
      <c r="B8913" s="104" t="s">
        <v>423</v>
      </c>
      <c r="C8913" s="367" t="s">
        <v>99</v>
      </c>
      <c r="D8913" s="349" t="s">
        <v>5829</v>
      </c>
      <c r="E8913" s="370">
        <v>4000</v>
      </c>
      <c r="F8913" s="374" t="s">
        <v>11768</v>
      </c>
      <c r="G8913" s="350" t="s">
        <v>11769</v>
      </c>
      <c r="H8913" s="349" t="s">
        <v>1895</v>
      </c>
      <c r="I8913" s="349" t="s">
        <v>5793</v>
      </c>
      <c r="J8913" s="351" t="s">
        <v>1895</v>
      </c>
      <c r="K8913" s="352">
        <v>2</v>
      </c>
      <c r="L8913" s="353">
        <v>6</v>
      </c>
      <c r="M8913" s="377">
        <v>23066.666666666668</v>
      </c>
      <c r="N8913" s="350">
        <v>4</v>
      </c>
      <c r="O8913" s="349">
        <v>6</v>
      </c>
      <c r="P8913" s="377">
        <v>24000</v>
      </c>
    </row>
    <row r="8914" spans="1:16" x14ac:dyDescent="0.2">
      <c r="A8914" s="348" t="s">
        <v>5780</v>
      </c>
      <c r="B8914" s="104" t="s">
        <v>423</v>
      </c>
      <c r="C8914" s="367" t="s">
        <v>99</v>
      </c>
      <c r="D8914" s="349" t="s">
        <v>11770</v>
      </c>
      <c r="E8914" s="370">
        <v>4000</v>
      </c>
      <c r="F8914" s="374" t="s">
        <v>11771</v>
      </c>
      <c r="G8914" s="350" t="s">
        <v>11772</v>
      </c>
      <c r="H8914" s="349" t="s">
        <v>5825</v>
      </c>
      <c r="I8914" s="349" t="s">
        <v>5793</v>
      </c>
      <c r="J8914" s="351" t="s">
        <v>5825</v>
      </c>
      <c r="K8914" s="352">
        <v>4</v>
      </c>
      <c r="L8914" s="353">
        <v>12</v>
      </c>
      <c r="M8914" s="377">
        <v>48000</v>
      </c>
      <c r="N8914" s="350">
        <v>4</v>
      </c>
      <c r="O8914" s="349">
        <v>6</v>
      </c>
      <c r="P8914" s="377">
        <v>24000</v>
      </c>
    </row>
    <row r="8915" spans="1:16" x14ac:dyDescent="0.2">
      <c r="A8915" s="348" t="s">
        <v>5780</v>
      </c>
      <c r="B8915" s="104" t="s">
        <v>423</v>
      </c>
      <c r="C8915" s="367" t="s">
        <v>99</v>
      </c>
      <c r="D8915" s="349" t="s">
        <v>4514</v>
      </c>
      <c r="E8915" s="370">
        <v>4500</v>
      </c>
      <c r="F8915" s="374" t="s">
        <v>11773</v>
      </c>
      <c r="G8915" s="350" t="s">
        <v>11774</v>
      </c>
      <c r="H8915" s="349" t="s">
        <v>5972</v>
      </c>
      <c r="I8915" s="349" t="s">
        <v>5793</v>
      </c>
      <c r="J8915" s="351" t="s">
        <v>5972</v>
      </c>
      <c r="K8915" s="352">
        <v>4</v>
      </c>
      <c r="L8915" s="353">
        <v>12</v>
      </c>
      <c r="M8915" s="377">
        <v>54000</v>
      </c>
      <c r="N8915" s="350">
        <v>4</v>
      </c>
      <c r="O8915" s="349">
        <v>6</v>
      </c>
      <c r="P8915" s="377">
        <v>27000</v>
      </c>
    </row>
    <row r="8916" spans="1:16" x14ac:dyDescent="0.2">
      <c r="A8916" s="348" t="s">
        <v>5780</v>
      </c>
      <c r="B8916" s="104" t="s">
        <v>423</v>
      </c>
      <c r="C8916" s="367" t="s">
        <v>99</v>
      </c>
      <c r="D8916" s="349" t="s">
        <v>5863</v>
      </c>
      <c r="E8916" s="370">
        <v>3000</v>
      </c>
      <c r="F8916" s="374" t="s">
        <v>11775</v>
      </c>
      <c r="G8916" s="350" t="s">
        <v>11776</v>
      </c>
      <c r="H8916" s="349" t="s">
        <v>6100</v>
      </c>
      <c r="I8916" s="349" t="s">
        <v>5793</v>
      </c>
      <c r="J8916" s="351" t="s">
        <v>6100</v>
      </c>
      <c r="K8916" s="352">
        <v>4</v>
      </c>
      <c r="L8916" s="353">
        <v>12</v>
      </c>
      <c r="M8916" s="377">
        <v>36000</v>
      </c>
      <c r="N8916" s="350">
        <v>4</v>
      </c>
      <c r="O8916" s="349">
        <v>6</v>
      </c>
      <c r="P8916" s="377">
        <v>18000</v>
      </c>
    </row>
    <row r="8917" spans="1:16" x14ac:dyDescent="0.2">
      <c r="A8917" s="348" t="s">
        <v>5780</v>
      </c>
      <c r="B8917" s="104" t="s">
        <v>423</v>
      </c>
      <c r="C8917" s="367" t="s">
        <v>99</v>
      </c>
      <c r="D8917" s="349" t="s">
        <v>5794</v>
      </c>
      <c r="E8917" s="370">
        <v>4000</v>
      </c>
      <c r="F8917" s="374" t="s">
        <v>11777</v>
      </c>
      <c r="G8917" s="350" t="s">
        <v>11778</v>
      </c>
      <c r="H8917" s="349" t="s">
        <v>1026</v>
      </c>
      <c r="I8917" s="349" t="s">
        <v>1028</v>
      </c>
      <c r="J8917" s="351" t="s">
        <v>1026</v>
      </c>
      <c r="K8917" s="352">
        <v>4</v>
      </c>
      <c r="L8917" s="353">
        <v>10</v>
      </c>
      <c r="M8917" s="377">
        <v>40000</v>
      </c>
      <c r="N8917" s="350">
        <v>0</v>
      </c>
      <c r="O8917" s="349">
        <v>0</v>
      </c>
      <c r="P8917" s="377">
        <v>0</v>
      </c>
    </row>
    <row r="8918" spans="1:16" x14ac:dyDescent="0.2">
      <c r="A8918" s="348" t="s">
        <v>5780</v>
      </c>
      <c r="B8918" s="104" t="s">
        <v>423</v>
      </c>
      <c r="C8918" s="367" t="s">
        <v>99</v>
      </c>
      <c r="D8918" s="349" t="s">
        <v>5835</v>
      </c>
      <c r="E8918" s="370">
        <v>5000</v>
      </c>
      <c r="F8918" s="374" t="s">
        <v>11777</v>
      </c>
      <c r="G8918" s="350" t="s">
        <v>11778</v>
      </c>
      <c r="H8918" s="349" t="s">
        <v>1026</v>
      </c>
      <c r="I8918" s="349" t="s">
        <v>5793</v>
      </c>
      <c r="J8918" s="351" t="s">
        <v>1026</v>
      </c>
      <c r="K8918" s="352">
        <v>1</v>
      </c>
      <c r="L8918" s="353">
        <v>2</v>
      </c>
      <c r="M8918" s="377">
        <v>9500</v>
      </c>
      <c r="N8918" s="350">
        <v>4</v>
      </c>
      <c r="O8918" s="349">
        <v>6</v>
      </c>
      <c r="P8918" s="377">
        <v>30000</v>
      </c>
    </row>
    <row r="8919" spans="1:16" x14ac:dyDescent="0.2">
      <c r="A8919" s="348" t="s">
        <v>5780</v>
      </c>
      <c r="B8919" s="104" t="s">
        <v>423</v>
      </c>
      <c r="C8919" s="367" t="s">
        <v>99</v>
      </c>
      <c r="D8919" s="349" t="s">
        <v>6156</v>
      </c>
      <c r="E8919" s="370">
        <v>4000</v>
      </c>
      <c r="F8919" s="374" t="s">
        <v>11779</v>
      </c>
      <c r="G8919" s="350" t="s">
        <v>11780</v>
      </c>
      <c r="H8919" s="349" t="s">
        <v>5825</v>
      </c>
      <c r="I8919" s="349" t="s">
        <v>5793</v>
      </c>
      <c r="J8919" s="351" t="s">
        <v>5825</v>
      </c>
      <c r="K8919" s="352">
        <v>4</v>
      </c>
      <c r="L8919" s="353">
        <v>12</v>
      </c>
      <c r="M8919" s="377">
        <v>48000</v>
      </c>
      <c r="N8919" s="350">
        <v>4</v>
      </c>
      <c r="O8919" s="349">
        <v>6</v>
      </c>
      <c r="P8919" s="377">
        <v>24000</v>
      </c>
    </row>
    <row r="8920" spans="1:16" x14ac:dyDescent="0.2">
      <c r="A8920" s="348" t="s">
        <v>5780</v>
      </c>
      <c r="B8920" s="104" t="s">
        <v>423</v>
      </c>
      <c r="C8920" s="367" t="s">
        <v>99</v>
      </c>
      <c r="D8920" s="349" t="s">
        <v>5863</v>
      </c>
      <c r="E8920" s="370">
        <v>3500</v>
      </c>
      <c r="F8920" s="374" t="s">
        <v>11781</v>
      </c>
      <c r="G8920" s="350" t="s">
        <v>11782</v>
      </c>
      <c r="H8920" s="349" t="s">
        <v>10515</v>
      </c>
      <c r="I8920" s="349" t="s">
        <v>1028</v>
      </c>
      <c r="J8920" s="351" t="s">
        <v>10515</v>
      </c>
      <c r="K8920" s="352">
        <v>4</v>
      </c>
      <c r="L8920" s="353">
        <v>12</v>
      </c>
      <c r="M8920" s="377">
        <v>42000</v>
      </c>
      <c r="N8920" s="350">
        <v>2</v>
      </c>
      <c r="O8920" s="349">
        <v>6</v>
      </c>
      <c r="P8920" s="377">
        <v>21000</v>
      </c>
    </row>
    <row r="8921" spans="1:16" x14ac:dyDescent="0.2">
      <c r="A8921" s="348" t="s">
        <v>5780</v>
      </c>
      <c r="B8921" s="104" t="s">
        <v>423</v>
      </c>
      <c r="C8921" s="367" t="s">
        <v>99</v>
      </c>
      <c r="D8921" s="349" t="s">
        <v>5929</v>
      </c>
      <c r="E8921" s="370">
        <v>3500</v>
      </c>
      <c r="F8921" s="374" t="s">
        <v>11783</v>
      </c>
      <c r="G8921" s="350" t="s">
        <v>11784</v>
      </c>
      <c r="H8921" s="349" t="s">
        <v>1060</v>
      </c>
      <c r="I8921" s="349" t="s">
        <v>1028</v>
      </c>
      <c r="J8921" s="351" t="s">
        <v>1060</v>
      </c>
      <c r="K8921" s="352">
        <v>4</v>
      </c>
      <c r="L8921" s="353">
        <v>12</v>
      </c>
      <c r="M8921" s="377">
        <v>42000</v>
      </c>
      <c r="N8921" s="350">
        <v>4</v>
      </c>
      <c r="O8921" s="349">
        <v>6</v>
      </c>
      <c r="P8921" s="377">
        <v>21000</v>
      </c>
    </row>
    <row r="8922" spans="1:16" x14ac:dyDescent="0.2">
      <c r="A8922" s="348" t="s">
        <v>5780</v>
      </c>
      <c r="B8922" s="104" t="s">
        <v>423</v>
      </c>
      <c r="C8922" s="367" t="s">
        <v>99</v>
      </c>
      <c r="D8922" s="349" t="s">
        <v>5829</v>
      </c>
      <c r="E8922" s="370">
        <v>4000</v>
      </c>
      <c r="F8922" s="374" t="s">
        <v>11785</v>
      </c>
      <c r="G8922" s="350" t="s">
        <v>11786</v>
      </c>
      <c r="H8922" s="349" t="s">
        <v>1895</v>
      </c>
      <c r="I8922" s="349" t="s">
        <v>5793</v>
      </c>
      <c r="J8922" s="351" t="s">
        <v>1895</v>
      </c>
      <c r="K8922" s="352">
        <v>2</v>
      </c>
      <c r="L8922" s="353">
        <v>6</v>
      </c>
      <c r="M8922" s="377">
        <v>23066.666666666668</v>
      </c>
      <c r="N8922" s="350">
        <v>4</v>
      </c>
      <c r="O8922" s="349">
        <v>6</v>
      </c>
      <c r="P8922" s="377">
        <v>24000</v>
      </c>
    </row>
    <row r="8923" spans="1:16" x14ac:dyDescent="0.2">
      <c r="A8923" s="348" t="s">
        <v>5780</v>
      </c>
      <c r="B8923" s="104" t="s">
        <v>423</v>
      </c>
      <c r="C8923" s="367" t="s">
        <v>99</v>
      </c>
      <c r="D8923" s="349" t="s">
        <v>4514</v>
      </c>
      <c r="E8923" s="370">
        <v>4000</v>
      </c>
      <c r="F8923" s="374" t="s">
        <v>11787</v>
      </c>
      <c r="G8923" s="350" t="s">
        <v>11788</v>
      </c>
      <c r="H8923" s="349" t="s">
        <v>5972</v>
      </c>
      <c r="I8923" s="349" t="s">
        <v>5793</v>
      </c>
      <c r="J8923" s="351" t="s">
        <v>5972</v>
      </c>
      <c r="K8923" s="352">
        <v>4</v>
      </c>
      <c r="L8923" s="353">
        <v>12</v>
      </c>
      <c r="M8923" s="377">
        <v>48000</v>
      </c>
      <c r="N8923" s="350">
        <v>4</v>
      </c>
      <c r="O8923" s="349">
        <v>6</v>
      </c>
      <c r="P8923" s="377">
        <v>24000</v>
      </c>
    </row>
    <row r="8924" spans="1:16" x14ac:dyDescent="0.2">
      <c r="A8924" s="348" t="s">
        <v>5780</v>
      </c>
      <c r="B8924" s="104" t="s">
        <v>423</v>
      </c>
      <c r="C8924" s="367" t="s">
        <v>99</v>
      </c>
      <c r="D8924" s="349" t="s">
        <v>1026</v>
      </c>
      <c r="E8924" s="370">
        <v>4000</v>
      </c>
      <c r="F8924" s="374" t="s">
        <v>11789</v>
      </c>
      <c r="G8924" s="350" t="s">
        <v>11790</v>
      </c>
      <c r="H8924" s="349" t="s">
        <v>1026</v>
      </c>
      <c r="I8924" s="349" t="s">
        <v>5793</v>
      </c>
      <c r="J8924" s="351" t="s">
        <v>1026</v>
      </c>
      <c r="K8924" s="352">
        <v>1</v>
      </c>
      <c r="L8924" s="353">
        <v>3</v>
      </c>
      <c r="M8924" s="377">
        <v>10800</v>
      </c>
      <c r="N8924" s="350">
        <v>4</v>
      </c>
      <c r="O8924" s="349">
        <v>6</v>
      </c>
      <c r="P8924" s="377">
        <v>24000</v>
      </c>
    </row>
    <row r="8925" spans="1:16" x14ac:dyDescent="0.2">
      <c r="A8925" s="348" t="s">
        <v>5780</v>
      </c>
      <c r="B8925" s="104" t="s">
        <v>423</v>
      </c>
      <c r="C8925" s="367" t="s">
        <v>99</v>
      </c>
      <c r="D8925" s="349" t="s">
        <v>5911</v>
      </c>
      <c r="E8925" s="370">
        <v>4000</v>
      </c>
      <c r="F8925" s="374" t="s">
        <v>11791</v>
      </c>
      <c r="G8925" s="350" t="s">
        <v>11792</v>
      </c>
      <c r="H8925" s="349" t="s">
        <v>5825</v>
      </c>
      <c r="I8925" s="349" t="s">
        <v>5793</v>
      </c>
      <c r="J8925" s="351" t="s">
        <v>5825</v>
      </c>
      <c r="K8925" s="352">
        <v>2</v>
      </c>
      <c r="L8925" s="353">
        <v>6</v>
      </c>
      <c r="M8925" s="377">
        <v>23066.666666666668</v>
      </c>
      <c r="N8925" s="350">
        <v>4</v>
      </c>
      <c r="O8925" s="349">
        <v>6</v>
      </c>
      <c r="P8925" s="377">
        <v>24000</v>
      </c>
    </row>
    <row r="8926" spans="1:16" x14ac:dyDescent="0.2">
      <c r="A8926" s="348" t="s">
        <v>5780</v>
      </c>
      <c r="B8926" s="104" t="s">
        <v>423</v>
      </c>
      <c r="C8926" s="367" t="s">
        <v>99</v>
      </c>
      <c r="D8926" s="349" t="s">
        <v>5811</v>
      </c>
      <c r="E8926" s="370">
        <v>3000</v>
      </c>
      <c r="F8926" s="374" t="s">
        <v>11793</v>
      </c>
      <c r="G8926" s="350" t="s">
        <v>11794</v>
      </c>
      <c r="H8926" s="349" t="s">
        <v>6035</v>
      </c>
      <c r="I8926" s="349" t="s">
        <v>5793</v>
      </c>
      <c r="J8926" s="351" t="s">
        <v>6035</v>
      </c>
      <c r="K8926" s="352">
        <v>4</v>
      </c>
      <c r="L8926" s="353">
        <v>12</v>
      </c>
      <c r="M8926" s="377">
        <v>36000</v>
      </c>
      <c r="N8926" s="350">
        <v>4</v>
      </c>
      <c r="O8926" s="349">
        <v>6</v>
      </c>
      <c r="P8926" s="377">
        <v>18000</v>
      </c>
    </row>
    <row r="8927" spans="1:16" x14ac:dyDescent="0.2">
      <c r="A8927" s="348" t="s">
        <v>5780</v>
      </c>
      <c r="B8927" s="104" t="s">
        <v>423</v>
      </c>
      <c r="C8927" s="367" t="s">
        <v>99</v>
      </c>
      <c r="D8927" s="349" t="s">
        <v>5811</v>
      </c>
      <c r="E8927" s="370">
        <v>3000</v>
      </c>
      <c r="F8927" s="374" t="s">
        <v>11795</v>
      </c>
      <c r="G8927" s="350" t="s">
        <v>11796</v>
      </c>
      <c r="H8927" s="349" t="s">
        <v>5863</v>
      </c>
      <c r="I8927" s="349" t="s">
        <v>5793</v>
      </c>
      <c r="J8927" s="351" t="s">
        <v>5863</v>
      </c>
      <c r="K8927" s="352">
        <v>4</v>
      </c>
      <c r="L8927" s="353">
        <v>12</v>
      </c>
      <c r="M8927" s="377">
        <v>36000</v>
      </c>
      <c r="N8927" s="350">
        <v>4</v>
      </c>
      <c r="O8927" s="349">
        <v>6</v>
      </c>
      <c r="P8927" s="377">
        <v>18000</v>
      </c>
    </row>
    <row r="8928" spans="1:16" x14ac:dyDescent="0.2">
      <c r="A8928" s="348" t="s">
        <v>5780</v>
      </c>
      <c r="B8928" s="104" t="s">
        <v>423</v>
      </c>
      <c r="C8928" s="367" t="s">
        <v>99</v>
      </c>
      <c r="D8928" s="349" t="s">
        <v>5870</v>
      </c>
      <c r="E8928" s="370">
        <v>4000</v>
      </c>
      <c r="F8928" s="374" t="s">
        <v>11797</v>
      </c>
      <c r="G8928" s="350" t="s">
        <v>11798</v>
      </c>
      <c r="H8928" s="349" t="s">
        <v>5863</v>
      </c>
      <c r="I8928" s="349" t="s">
        <v>5793</v>
      </c>
      <c r="J8928" s="351" t="s">
        <v>5863</v>
      </c>
      <c r="K8928" s="352">
        <v>4</v>
      </c>
      <c r="L8928" s="353">
        <v>12</v>
      </c>
      <c r="M8928" s="377">
        <v>48000</v>
      </c>
      <c r="N8928" s="350">
        <v>4</v>
      </c>
      <c r="O8928" s="349">
        <v>6</v>
      </c>
      <c r="P8928" s="377">
        <v>24000</v>
      </c>
    </row>
    <row r="8929" spans="1:16" x14ac:dyDescent="0.2">
      <c r="A8929" s="348" t="s">
        <v>5780</v>
      </c>
      <c r="B8929" s="104" t="s">
        <v>423</v>
      </c>
      <c r="C8929" s="367" t="s">
        <v>99</v>
      </c>
      <c r="D8929" s="349" t="s">
        <v>5863</v>
      </c>
      <c r="E8929" s="370">
        <v>4000</v>
      </c>
      <c r="F8929" s="374" t="s">
        <v>11799</v>
      </c>
      <c r="G8929" s="350" t="s">
        <v>11800</v>
      </c>
      <c r="H8929" s="349" t="s">
        <v>5875</v>
      </c>
      <c r="I8929" s="349" t="s">
        <v>5793</v>
      </c>
      <c r="J8929" s="351" t="s">
        <v>5875</v>
      </c>
      <c r="K8929" s="352">
        <v>4</v>
      </c>
      <c r="L8929" s="353">
        <v>12</v>
      </c>
      <c r="M8929" s="377">
        <v>48000</v>
      </c>
      <c r="N8929" s="350">
        <v>4</v>
      </c>
      <c r="O8929" s="349">
        <v>6</v>
      </c>
      <c r="P8929" s="377">
        <v>24000</v>
      </c>
    </row>
    <row r="8930" spans="1:16" x14ac:dyDescent="0.2">
      <c r="A8930" s="348" t="s">
        <v>5780</v>
      </c>
      <c r="B8930" s="104" t="s">
        <v>423</v>
      </c>
      <c r="C8930" s="367" t="s">
        <v>99</v>
      </c>
      <c r="D8930" s="349" t="s">
        <v>6538</v>
      </c>
      <c r="E8930" s="370">
        <v>4000</v>
      </c>
      <c r="F8930" s="374" t="s">
        <v>11801</v>
      </c>
      <c r="G8930" s="350" t="s">
        <v>11802</v>
      </c>
      <c r="H8930" s="349" t="s">
        <v>1067</v>
      </c>
      <c r="I8930" s="349" t="s">
        <v>5793</v>
      </c>
      <c r="J8930" s="351" t="s">
        <v>1067</v>
      </c>
      <c r="K8930" s="352">
        <v>4</v>
      </c>
      <c r="L8930" s="353">
        <v>12</v>
      </c>
      <c r="M8930" s="377">
        <v>48000</v>
      </c>
      <c r="N8930" s="350">
        <v>4</v>
      </c>
      <c r="O8930" s="349">
        <v>6</v>
      </c>
      <c r="P8930" s="377">
        <v>24000</v>
      </c>
    </row>
    <row r="8931" spans="1:16" x14ac:dyDescent="0.2">
      <c r="A8931" s="348" t="s">
        <v>5780</v>
      </c>
      <c r="B8931" s="104" t="s">
        <v>423</v>
      </c>
      <c r="C8931" s="367" t="s">
        <v>99</v>
      </c>
      <c r="D8931" s="349" t="s">
        <v>5811</v>
      </c>
      <c r="E8931" s="370">
        <v>2500</v>
      </c>
      <c r="F8931" s="374" t="s">
        <v>11803</v>
      </c>
      <c r="G8931" s="350" t="s">
        <v>11804</v>
      </c>
      <c r="H8931" s="349" t="s">
        <v>5794</v>
      </c>
      <c r="I8931" s="349" t="s">
        <v>5793</v>
      </c>
      <c r="J8931" s="351" t="s">
        <v>5794</v>
      </c>
      <c r="K8931" s="352">
        <v>4</v>
      </c>
      <c r="L8931" s="353">
        <v>12</v>
      </c>
      <c r="M8931" s="377">
        <v>30000</v>
      </c>
      <c r="N8931" s="350">
        <v>4</v>
      </c>
      <c r="O8931" s="349">
        <v>6</v>
      </c>
      <c r="P8931" s="377">
        <v>15000</v>
      </c>
    </row>
    <row r="8932" spans="1:16" x14ac:dyDescent="0.2">
      <c r="A8932" s="348" t="s">
        <v>5780</v>
      </c>
      <c r="B8932" s="104" t="s">
        <v>423</v>
      </c>
      <c r="C8932" s="367" t="s">
        <v>99</v>
      </c>
      <c r="D8932" s="349" t="s">
        <v>5794</v>
      </c>
      <c r="E8932" s="370">
        <v>4500</v>
      </c>
      <c r="F8932" s="374" t="s">
        <v>11805</v>
      </c>
      <c r="G8932" s="350" t="s">
        <v>11806</v>
      </c>
      <c r="H8932" s="349" t="s">
        <v>5794</v>
      </c>
      <c r="I8932" s="349" t="s">
        <v>5793</v>
      </c>
      <c r="J8932" s="351" t="s">
        <v>5794</v>
      </c>
      <c r="K8932" s="352">
        <v>2</v>
      </c>
      <c r="L8932" s="353">
        <v>4</v>
      </c>
      <c r="M8932" s="377">
        <v>18000</v>
      </c>
      <c r="N8932" s="350">
        <v>0</v>
      </c>
      <c r="O8932" s="349">
        <v>0</v>
      </c>
      <c r="P8932" s="377">
        <v>0</v>
      </c>
    </row>
    <row r="8933" spans="1:16" x14ac:dyDescent="0.2">
      <c r="A8933" s="348" t="s">
        <v>5780</v>
      </c>
      <c r="B8933" s="104" t="s">
        <v>423</v>
      </c>
      <c r="C8933" s="367" t="s">
        <v>99</v>
      </c>
      <c r="D8933" s="349" t="s">
        <v>6156</v>
      </c>
      <c r="E8933" s="370">
        <v>4000</v>
      </c>
      <c r="F8933" s="374" t="s">
        <v>11807</v>
      </c>
      <c r="G8933" s="350" t="s">
        <v>11808</v>
      </c>
      <c r="H8933" s="349" t="s">
        <v>5825</v>
      </c>
      <c r="I8933" s="349" t="s">
        <v>5793</v>
      </c>
      <c r="J8933" s="351" t="s">
        <v>5825</v>
      </c>
      <c r="K8933" s="352">
        <v>4</v>
      </c>
      <c r="L8933" s="353">
        <v>12</v>
      </c>
      <c r="M8933" s="377">
        <v>48000</v>
      </c>
      <c r="N8933" s="350">
        <v>4</v>
      </c>
      <c r="O8933" s="349">
        <v>6</v>
      </c>
      <c r="P8933" s="377">
        <v>24000</v>
      </c>
    </row>
    <row r="8934" spans="1:16" x14ac:dyDescent="0.2">
      <c r="A8934" s="348" t="s">
        <v>5780</v>
      </c>
      <c r="B8934" s="104" t="s">
        <v>423</v>
      </c>
      <c r="C8934" s="367" t="s">
        <v>99</v>
      </c>
      <c r="D8934" s="349" t="s">
        <v>5849</v>
      </c>
      <c r="E8934" s="370">
        <v>4000</v>
      </c>
      <c r="F8934" s="374" t="s">
        <v>11809</v>
      </c>
      <c r="G8934" s="350" t="s">
        <v>11810</v>
      </c>
      <c r="H8934" s="349" t="s">
        <v>5825</v>
      </c>
      <c r="I8934" s="349" t="s">
        <v>5793</v>
      </c>
      <c r="J8934" s="351" t="s">
        <v>5825</v>
      </c>
      <c r="K8934" s="352">
        <v>2</v>
      </c>
      <c r="L8934" s="353">
        <v>5</v>
      </c>
      <c r="M8934" s="377">
        <v>19066.666666666668</v>
      </c>
      <c r="N8934" s="350">
        <v>4</v>
      </c>
      <c r="O8934" s="349">
        <v>6</v>
      </c>
      <c r="P8934" s="377">
        <v>24000</v>
      </c>
    </row>
    <row r="8935" spans="1:16" x14ac:dyDescent="0.2">
      <c r="A8935" s="348" t="s">
        <v>5780</v>
      </c>
      <c r="B8935" s="104" t="s">
        <v>423</v>
      </c>
      <c r="C8935" s="367" t="s">
        <v>99</v>
      </c>
      <c r="D8935" s="349" t="s">
        <v>5797</v>
      </c>
      <c r="E8935" s="370">
        <v>4000</v>
      </c>
      <c r="F8935" s="374" t="s">
        <v>11811</v>
      </c>
      <c r="G8935" s="350" t="s">
        <v>11812</v>
      </c>
      <c r="H8935" s="349" t="s">
        <v>1060</v>
      </c>
      <c r="I8935" s="349" t="s">
        <v>5793</v>
      </c>
      <c r="J8935" s="351" t="s">
        <v>1060</v>
      </c>
      <c r="K8935" s="352">
        <v>2</v>
      </c>
      <c r="L8935" s="353">
        <v>5</v>
      </c>
      <c r="M8935" s="377">
        <v>16666.666666666668</v>
      </c>
      <c r="N8935" s="350">
        <v>4</v>
      </c>
      <c r="O8935" s="349">
        <v>6</v>
      </c>
      <c r="P8935" s="377">
        <v>24000</v>
      </c>
    </row>
    <row r="8936" spans="1:16" x14ac:dyDescent="0.2">
      <c r="A8936" s="348" t="s">
        <v>5780</v>
      </c>
      <c r="B8936" s="104" t="s">
        <v>423</v>
      </c>
      <c r="C8936" s="367" t="s">
        <v>99</v>
      </c>
      <c r="D8936" s="349" t="s">
        <v>5794</v>
      </c>
      <c r="E8936" s="370">
        <v>4000</v>
      </c>
      <c r="F8936" s="374" t="s">
        <v>11813</v>
      </c>
      <c r="G8936" s="350" t="s">
        <v>11814</v>
      </c>
      <c r="H8936" s="349" t="s">
        <v>5794</v>
      </c>
      <c r="I8936" s="349" t="s">
        <v>5793</v>
      </c>
      <c r="J8936" s="351" t="s">
        <v>5794</v>
      </c>
      <c r="K8936" s="352">
        <v>4</v>
      </c>
      <c r="L8936" s="353">
        <v>12</v>
      </c>
      <c r="M8936" s="377">
        <v>48000</v>
      </c>
      <c r="N8936" s="350">
        <v>4</v>
      </c>
      <c r="O8936" s="349">
        <v>6</v>
      </c>
      <c r="P8936" s="377">
        <v>24000</v>
      </c>
    </row>
    <row r="8937" spans="1:16" x14ac:dyDescent="0.2">
      <c r="A8937" s="348" t="s">
        <v>5780</v>
      </c>
      <c r="B8937" s="104" t="s">
        <v>423</v>
      </c>
      <c r="C8937" s="367" t="s">
        <v>99</v>
      </c>
      <c r="D8937" s="349" t="s">
        <v>4514</v>
      </c>
      <c r="E8937" s="370">
        <v>4500</v>
      </c>
      <c r="F8937" s="374" t="s">
        <v>11815</v>
      </c>
      <c r="G8937" s="350" t="s">
        <v>11816</v>
      </c>
      <c r="H8937" s="349" t="s">
        <v>5972</v>
      </c>
      <c r="I8937" s="349" t="s">
        <v>5874</v>
      </c>
      <c r="J8937" s="351" t="s">
        <v>5972</v>
      </c>
      <c r="K8937" s="352">
        <v>4</v>
      </c>
      <c r="L8937" s="353">
        <v>12</v>
      </c>
      <c r="M8937" s="377">
        <v>54000</v>
      </c>
      <c r="N8937" s="350">
        <v>4</v>
      </c>
      <c r="O8937" s="349">
        <v>6</v>
      </c>
      <c r="P8937" s="377">
        <v>27000</v>
      </c>
    </row>
    <row r="8938" spans="1:16" x14ac:dyDescent="0.2">
      <c r="A8938" s="348" t="s">
        <v>5780</v>
      </c>
      <c r="B8938" s="104" t="s">
        <v>423</v>
      </c>
      <c r="C8938" s="367" t="s">
        <v>99</v>
      </c>
      <c r="D8938" s="349" t="s">
        <v>5880</v>
      </c>
      <c r="E8938" s="370">
        <v>3000</v>
      </c>
      <c r="F8938" s="374" t="s">
        <v>11817</v>
      </c>
      <c r="G8938" s="350" t="s">
        <v>11818</v>
      </c>
      <c r="H8938" s="349" t="s">
        <v>1026</v>
      </c>
      <c r="I8938" s="349" t="s">
        <v>5793</v>
      </c>
      <c r="J8938" s="351" t="s">
        <v>1026</v>
      </c>
      <c r="K8938" s="352">
        <v>4</v>
      </c>
      <c r="L8938" s="353">
        <v>12</v>
      </c>
      <c r="M8938" s="377">
        <v>36000</v>
      </c>
      <c r="N8938" s="350">
        <v>4</v>
      </c>
      <c r="O8938" s="349">
        <v>6</v>
      </c>
      <c r="P8938" s="377">
        <v>18000</v>
      </c>
    </row>
    <row r="8939" spans="1:16" x14ac:dyDescent="0.2">
      <c r="A8939" s="348" t="s">
        <v>5780</v>
      </c>
      <c r="B8939" s="104" t="s">
        <v>423</v>
      </c>
      <c r="C8939" s="367" t="s">
        <v>99</v>
      </c>
      <c r="D8939" s="349" t="s">
        <v>4514</v>
      </c>
      <c r="E8939" s="370">
        <v>4000</v>
      </c>
      <c r="F8939" s="374" t="s">
        <v>11819</v>
      </c>
      <c r="G8939" s="350" t="s">
        <v>11820</v>
      </c>
      <c r="H8939" s="349" t="s">
        <v>5972</v>
      </c>
      <c r="I8939" s="349" t="s">
        <v>5793</v>
      </c>
      <c r="J8939" s="351" t="s">
        <v>5972</v>
      </c>
      <c r="K8939" s="352">
        <v>4</v>
      </c>
      <c r="L8939" s="353">
        <v>12</v>
      </c>
      <c r="M8939" s="377">
        <v>48000</v>
      </c>
      <c r="N8939" s="350">
        <v>4</v>
      </c>
      <c r="O8939" s="349">
        <v>6</v>
      </c>
      <c r="P8939" s="377">
        <v>24000</v>
      </c>
    </row>
    <row r="8940" spans="1:16" x14ac:dyDescent="0.2">
      <c r="A8940" s="348" t="s">
        <v>5780</v>
      </c>
      <c r="B8940" s="104" t="s">
        <v>423</v>
      </c>
      <c r="C8940" s="367" t="s">
        <v>99</v>
      </c>
      <c r="D8940" s="349" t="s">
        <v>5811</v>
      </c>
      <c r="E8940" s="370">
        <v>3000</v>
      </c>
      <c r="F8940" s="374" t="s">
        <v>11821</v>
      </c>
      <c r="G8940" s="350" t="s">
        <v>11822</v>
      </c>
      <c r="H8940" s="349" t="s">
        <v>3769</v>
      </c>
      <c r="I8940" s="349" t="s">
        <v>5814</v>
      </c>
      <c r="J8940" s="351" t="s">
        <v>3769</v>
      </c>
      <c r="K8940" s="352">
        <v>4</v>
      </c>
      <c r="L8940" s="353">
        <v>12</v>
      </c>
      <c r="M8940" s="377">
        <v>36000</v>
      </c>
      <c r="N8940" s="350">
        <v>4</v>
      </c>
      <c r="O8940" s="349">
        <v>6</v>
      </c>
      <c r="P8940" s="377">
        <v>18000</v>
      </c>
    </row>
    <row r="8941" spans="1:16" x14ac:dyDescent="0.2">
      <c r="A8941" s="348" t="s">
        <v>5780</v>
      </c>
      <c r="B8941" s="104" t="s">
        <v>423</v>
      </c>
      <c r="C8941" s="367" t="s">
        <v>99</v>
      </c>
      <c r="D8941" s="349" t="s">
        <v>6807</v>
      </c>
      <c r="E8941" s="370">
        <v>5000</v>
      </c>
      <c r="F8941" s="374" t="s">
        <v>11823</v>
      </c>
      <c r="G8941" s="350" t="s">
        <v>11824</v>
      </c>
      <c r="H8941" s="349" t="s">
        <v>1026</v>
      </c>
      <c r="I8941" s="349" t="s">
        <v>5793</v>
      </c>
      <c r="J8941" s="351" t="s">
        <v>1026</v>
      </c>
      <c r="K8941" s="352">
        <v>1</v>
      </c>
      <c r="L8941" s="353">
        <v>3</v>
      </c>
      <c r="M8941" s="377">
        <v>13500</v>
      </c>
      <c r="N8941" s="350">
        <v>4</v>
      </c>
      <c r="O8941" s="349">
        <v>6</v>
      </c>
      <c r="P8941" s="377">
        <v>30000</v>
      </c>
    </row>
    <row r="8942" spans="1:16" x14ac:dyDescent="0.2">
      <c r="A8942" s="348" t="s">
        <v>5780</v>
      </c>
      <c r="B8942" s="104" t="s">
        <v>423</v>
      </c>
      <c r="C8942" s="367" t="s">
        <v>99</v>
      </c>
      <c r="D8942" s="349" t="s">
        <v>5797</v>
      </c>
      <c r="E8942" s="370">
        <v>4000</v>
      </c>
      <c r="F8942" s="374" t="s">
        <v>11825</v>
      </c>
      <c r="G8942" s="350" t="s">
        <v>11826</v>
      </c>
      <c r="H8942" s="349" t="s">
        <v>1060</v>
      </c>
      <c r="I8942" s="349" t="s">
        <v>5793</v>
      </c>
      <c r="J8942" s="351" t="s">
        <v>1060</v>
      </c>
      <c r="K8942" s="352">
        <v>1</v>
      </c>
      <c r="L8942" s="353">
        <v>2</v>
      </c>
      <c r="M8942" s="377">
        <v>7600</v>
      </c>
      <c r="N8942" s="350">
        <v>4</v>
      </c>
      <c r="O8942" s="349">
        <v>6</v>
      </c>
      <c r="P8942" s="377">
        <v>24000</v>
      </c>
    </row>
    <row r="8943" spans="1:16" x14ac:dyDescent="0.2">
      <c r="A8943" s="348" t="s">
        <v>5780</v>
      </c>
      <c r="B8943" s="104" t="s">
        <v>423</v>
      </c>
      <c r="C8943" s="367" t="s">
        <v>99</v>
      </c>
      <c r="D8943" s="349" t="s">
        <v>6357</v>
      </c>
      <c r="E8943" s="370">
        <v>4000</v>
      </c>
      <c r="F8943" s="374" t="s">
        <v>11827</v>
      </c>
      <c r="G8943" s="350" t="s">
        <v>11828</v>
      </c>
      <c r="H8943" s="349" t="s">
        <v>5825</v>
      </c>
      <c r="I8943" s="349" t="s">
        <v>5793</v>
      </c>
      <c r="J8943" s="351" t="s">
        <v>5825</v>
      </c>
      <c r="K8943" s="352">
        <v>4</v>
      </c>
      <c r="L8943" s="353">
        <v>12</v>
      </c>
      <c r="M8943" s="377">
        <v>48000</v>
      </c>
      <c r="N8943" s="350">
        <v>4</v>
      </c>
      <c r="O8943" s="349">
        <v>6</v>
      </c>
      <c r="P8943" s="377">
        <v>24000</v>
      </c>
    </row>
    <row r="8944" spans="1:16" x14ac:dyDescent="0.2">
      <c r="A8944" s="348" t="s">
        <v>5780</v>
      </c>
      <c r="B8944" s="104" t="s">
        <v>423</v>
      </c>
      <c r="C8944" s="367" t="s">
        <v>99</v>
      </c>
      <c r="D8944" s="349" t="s">
        <v>5794</v>
      </c>
      <c r="E8944" s="370">
        <v>4000</v>
      </c>
      <c r="F8944" s="374" t="s">
        <v>11829</v>
      </c>
      <c r="G8944" s="350" t="s">
        <v>11830</v>
      </c>
      <c r="H8944" s="349" t="s">
        <v>5794</v>
      </c>
      <c r="I8944" s="349" t="s">
        <v>5793</v>
      </c>
      <c r="J8944" s="351" t="s">
        <v>5794</v>
      </c>
      <c r="K8944" s="352">
        <v>4</v>
      </c>
      <c r="L8944" s="353">
        <v>12</v>
      </c>
      <c r="M8944" s="377">
        <v>48000</v>
      </c>
      <c r="N8944" s="350">
        <v>4</v>
      </c>
      <c r="O8944" s="349">
        <v>6</v>
      </c>
      <c r="P8944" s="377">
        <v>24000</v>
      </c>
    </row>
    <row r="8945" spans="1:16" x14ac:dyDescent="0.2">
      <c r="A8945" s="348" t="s">
        <v>5780</v>
      </c>
      <c r="B8945" s="104" t="s">
        <v>423</v>
      </c>
      <c r="C8945" s="367" t="s">
        <v>99</v>
      </c>
      <c r="D8945" s="349" t="s">
        <v>6156</v>
      </c>
      <c r="E8945" s="370">
        <v>4000</v>
      </c>
      <c r="F8945" s="374" t="s">
        <v>11831</v>
      </c>
      <c r="G8945" s="350" t="s">
        <v>11832</v>
      </c>
      <c r="H8945" s="349" t="s">
        <v>5825</v>
      </c>
      <c r="I8945" s="349" t="s">
        <v>5793</v>
      </c>
      <c r="J8945" s="351" t="s">
        <v>5825</v>
      </c>
      <c r="K8945" s="352">
        <v>4</v>
      </c>
      <c r="L8945" s="353">
        <v>12</v>
      </c>
      <c r="M8945" s="377">
        <v>48000</v>
      </c>
      <c r="N8945" s="350">
        <v>4</v>
      </c>
      <c r="O8945" s="349">
        <v>6</v>
      </c>
      <c r="P8945" s="377">
        <v>24000</v>
      </c>
    </row>
    <row r="8946" spans="1:16" x14ac:dyDescent="0.2">
      <c r="A8946" s="348" t="s">
        <v>5780</v>
      </c>
      <c r="B8946" s="104" t="s">
        <v>423</v>
      </c>
      <c r="C8946" s="367" t="s">
        <v>99</v>
      </c>
      <c r="D8946" s="349" t="s">
        <v>5817</v>
      </c>
      <c r="E8946" s="370">
        <v>2000</v>
      </c>
      <c r="F8946" s="374" t="s">
        <v>11833</v>
      </c>
      <c r="G8946" s="350" t="s">
        <v>11834</v>
      </c>
      <c r="H8946" s="349" t="s">
        <v>1026</v>
      </c>
      <c r="I8946" s="349" t="s">
        <v>5793</v>
      </c>
      <c r="J8946" s="351" t="s">
        <v>1026</v>
      </c>
      <c r="K8946" s="352">
        <v>4</v>
      </c>
      <c r="L8946" s="353">
        <v>12</v>
      </c>
      <c r="M8946" s="377">
        <v>24000</v>
      </c>
      <c r="N8946" s="350">
        <v>4</v>
      </c>
      <c r="O8946" s="349">
        <v>6</v>
      </c>
      <c r="P8946" s="377">
        <v>12000</v>
      </c>
    </row>
    <row r="8947" spans="1:16" x14ac:dyDescent="0.2">
      <c r="A8947" s="348" t="s">
        <v>5780</v>
      </c>
      <c r="B8947" s="104" t="s">
        <v>423</v>
      </c>
      <c r="C8947" s="367" t="s">
        <v>99</v>
      </c>
      <c r="D8947" s="349" t="s">
        <v>5870</v>
      </c>
      <c r="E8947" s="370">
        <v>3000</v>
      </c>
      <c r="F8947" s="374" t="s">
        <v>11835</v>
      </c>
      <c r="G8947" s="350" t="s">
        <v>11836</v>
      </c>
      <c r="H8947" s="349" t="s">
        <v>9732</v>
      </c>
      <c r="I8947" s="349" t="s">
        <v>5793</v>
      </c>
      <c r="J8947" s="351" t="s">
        <v>9732</v>
      </c>
      <c r="K8947" s="352">
        <v>4</v>
      </c>
      <c r="L8947" s="353">
        <v>12</v>
      </c>
      <c r="M8947" s="377">
        <v>36000</v>
      </c>
      <c r="N8947" s="350">
        <v>4</v>
      </c>
      <c r="O8947" s="349">
        <v>6</v>
      </c>
      <c r="P8947" s="377">
        <v>18000</v>
      </c>
    </row>
    <row r="8948" spans="1:16" x14ac:dyDescent="0.2">
      <c r="A8948" s="348" t="s">
        <v>5780</v>
      </c>
      <c r="B8948" s="104" t="s">
        <v>423</v>
      </c>
      <c r="C8948" s="367" t="s">
        <v>99</v>
      </c>
      <c r="D8948" s="349" t="s">
        <v>6156</v>
      </c>
      <c r="E8948" s="370">
        <v>4000</v>
      </c>
      <c r="F8948" s="374" t="s">
        <v>11837</v>
      </c>
      <c r="G8948" s="350" t="s">
        <v>11838</v>
      </c>
      <c r="H8948" s="349" t="s">
        <v>5825</v>
      </c>
      <c r="I8948" s="349" t="s">
        <v>5793</v>
      </c>
      <c r="J8948" s="351" t="s">
        <v>5825</v>
      </c>
      <c r="K8948" s="352">
        <v>4</v>
      </c>
      <c r="L8948" s="353">
        <v>12</v>
      </c>
      <c r="M8948" s="377">
        <v>48000</v>
      </c>
      <c r="N8948" s="350">
        <v>4</v>
      </c>
      <c r="O8948" s="349">
        <v>6</v>
      </c>
      <c r="P8948" s="377">
        <v>24000</v>
      </c>
    </row>
    <row r="8949" spans="1:16" x14ac:dyDescent="0.2">
      <c r="A8949" s="348" t="s">
        <v>5780</v>
      </c>
      <c r="B8949" s="104" t="s">
        <v>423</v>
      </c>
      <c r="C8949" s="367" t="s">
        <v>99</v>
      </c>
      <c r="D8949" s="349" t="s">
        <v>5870</v>
      </c>
      <c r="E8949" s="370">
        <v>4000</v>
      </c>
      <c r="F8949" s="374" t="s">
        <v>11839</v>
      </c>
      <c r="G8949" s="350" t="s">
        <v>11840</v>
      </c>
      <c r="H8949" s="349" t="s">
        <v>5863</v>
      </c>
      <c r="I8949" s="349" t="s">
        <v>5793</v>
      </c>
      <c r="J8949" s="351" t="s">
        <v>5863</v>
      </c>
      <c r="K8949" s="352">
        <v>4</v>
      </c>
      <c r="L8949" s="353">
        <v>12</v>
      </c>
      <c r="M8949" s="377">
        <v>48000</v>
      </c>
      <c r="N8949" s="350">
        <v>4</v>
      </c>
      <c r="O8949" s="349">
        <v>6</v>
      </c>
      <c r="P8949" s="377">
        <v>24000</v>
      </c>
    </row>
    <row r="8950" spans="1:16" x14ac:dyDescent="0.2">
      <c r="A8950" s="348" t="s">
        <v>5780</v>
      </c>
      <c r="B8950" s="104" t="s">
        <v>423</v>
      </c>
      <c r="C8950" s="367" t="s">
        <v>99</v>
      </c>
      <c r="D8950" s="349" t="s">
        <v>5794</v>
      </c>
      <c r="E8950" s="370">
        <v>3000</v>
      </c>
      <c r="F8950" s="374" t="s">
        <v>11841</v>
      </c>
      <c r="G8950" s="350" t="s">
        <v>11842</v>
      </c>
      <c r="H8950" s="349" t="s">
        <v>5826</v>
      </c>
      <c r="I8950" s="349" t="s">
        <v>5793</v>
      </c>
      <c r="J8950" s="351" t="s">
        <v>5826</v>
      </c>
      <c r="K8950" s="352">
        <v>4</v>
      </c>
      <c r="L8950" s="353">
        <v>12</v>
      </c>
      <c r="M8950" s="377">
        <v>36000</v>
      </c>
      <c r="N8950" s="350">
        <v>2</v>
      </c>
      <c r="O8950" s="349">
        <v>5</v>
      </c>
      <c r="P8950" s="377">
        <v>15000</v>
      </c>
    </row>
    <row r="8951" spans="1:16" x14ac:dyDescent="0.2">
      <c r="A8951" s="348" t="s">
        <v>5780</v>
      </c>
      <c r="B8951" s="104" t="s">
        <v>423</v>
      </c>
      <c r="C8951" s="367" t="s">
        <v>99</v>
      </c>
      <c r="D8951" s="349" t="s">
        <v>5790</v>
      </c>
      <c r="E8951" s="370">
        <v>3000</v>
      </c>
      <c r="F8951" s="374" t="s">
        <v>11843</v>
      </c>
      <c r="G8951" s="350" t="s">
        <v>11844</v>
      </c>
      <c r="H8951" s="349" t="s">
        <v>1060</v>
      </c>
      <c r="I8951" s="349" t="s">
        <v>5793</v>
      </c>
      <c r="J8951" s="351" t="s">
        <v>1060</v>
      </c>
      <c r="K8951" s="352">
        <v>2</v>
      </c>
      <c r="L8951" s="353">
        <v>6</v>
      </c>
      <c r="M8951" s="377">
        <v>18000</v>
      </c>
      <c r="N8951" s="350">
        <v>0</v>
      </c>
      <c r="O8951" s="349">
        <v>0</v>
      </c>
      <c r="P8951" s="377">
        <v>0</v>
      </c>
    </row>
    <row r="8952" spans="1:16" x14ac:dyDescent="0.2">
      <c r="A8952" s="348" t="s">
        <v>5780</v>
      </c>
      <c r="B8952" s="104" t="s">
        <v>423</v>
      </c>
      <c r="C8952" s="367" t="s">
        <v>99</v>
      </c>
      <c r="D8952" s="349" t="s">
        <v>5849</v>
      </c>
      <c r="E8952" s="370">
        <v>4000</v>
      </c>
      <c r="F8952" s="374" t="s">
        <v>11845</v>
      </c>
      <c r="G8952" s="350" t="s">
        <v>11846</v>
      </c>
      <c r="H8952" s="349" t="s">
        <v>5825</v>
      </c>
      <c r="I8952" s="349" t="s">
        <v>5793</v>
      </c>
      <c r="J8952" s="351" t="s">
        <v>5825</v>
      </c>
      <c r="K8952" s="352">
        <v>2</v>
      </c>
      <c r="L8952" s="353">
        <v>5</v>
      </c>
      <c r="M8952" s="377">
        <v>17600</v>
      </c>
      <c r="N8952" s="350">
        <v>4</v>
      </c>
      <c r="O8952" s="349">
        <v>6</v>
      </c>
      <c r="P8952" s="377">
        <v>24000</v>
      </c>
    </row>
    <row r="8953" spans="1:16" x14ac:dyDescent="0.2">
      <c r="A8953" s="348" t="s">
        <v>5780</v>
      </c>
      <c r="B8953" s="104" t="s">
        <v>423</v>
      </c>
      <c r="C8953" s="367" t="s">
        <v>99</v>
      </c>
      <c r="D8953" s="349" t="s">
        <v>5790</v>
      </c>
      <c r="E8953" s="370">
        <v>3000</v>
      </c>
      <c r="F8953" s="374" t="s">
        <v>11847</v>
      </c>
      <c r="G8953" s="350" t="s">
        <v>11848</v>
      </c>
      <c r="H8953" s="349" t="s">
        <v>1060</v>
      </c>
      <c r="I8953" s="349" t="s">
        <v>5793</v>
      </c>
      <c r="J8953" s="351" t="s">
        <v>1060</v>
      </c>
      <c r="K8953" s="352">
        <v>4</v>
      </c>
      <c r="L8953" s="353">
        <v>12</v>
      </c>
      <c r="M8953" s="377">
        <v>36000</v>
      </c>
      <c r="N8953" s="350">
        <v>4</v>
      </c>
      <c r="O8953" s="349">
        <v>6</v>
      </c>
      <c r="P8953" s="377">
        <v>18000</v>
      </c>
    </row>
    <row r="8954" spans="1:16" x14ac:dyDescent="0.2">
      <c r="A8954" s="348" t="s">
        <v>5780</v>
      </c>
      <c r="B8954" s="104" t="s">
        <v>423</v>
      </c>
      <c r="C8954" s="367" t="s">
        <v>99</v>
      </c>
      <c r="D8954" s="349" t="s">
        <v>6136</v>
      </c>
      <c r="E8954" s="370">
        <v>2000</v>
      </c>
      <c r="F8954" s="374" t="s">
        <v>11849</v>
      </c>
      <c r="G8954" s="350" t="s">
        <v>11850</v>
      </c>
      <c r="H8954" s="349" t="s">
        <v>1067</v>
      </c>
      <c r="I8954" s="349" t="s">
        <v>5793</v>
      </c>
      <c r="J8954" s="351" t="s">
        <v>1067</v>
      </c>
      <c r="K8954" s="352">
        <v>1</v>
      </c>
      <c r="L8954" s="353">
        <v>2</v>
      </c>
      <c r="M8954" s="377">
        <v>4000</v>
      </c>
      <c r="N8954" s="350">
        <v>0</v>
      </c>
      <c r="O8954" s="349">
        <v>0</v>
      </c>
      <c r="P8954" s="377">
        <v>0</v>
      </c>
    </row>
    <row r="8955" spans="1:16" x14ac:dyDescent="0.2">
      <c r="A8955" s="348" t="s">
        <v>5780</v>
      </c>
      <c r="B8955" s="104" t="s">
        <v>423</v>
      </c>
      <c r="C8955" s="367" t="s">
        <v>99</v>
      </c>
      <c r="D8955" s="349" t="s">
        <v>5880</v>
      </c>
      <c r="E8955" s="370">
        <v>4000</v>
      </c>
      <c r="F8955" s="374" t="s">
        <v>11851</v>
      </c>
      <c r="G8955" s="350" t="s">
        <v>11852</v>
      </c>
      <c r="H8955" s="349" t="s">
        <v>1026</v>
      </c>
      <c r="I8955" s="349" t="s">
        <v>5793</v>
      </c>
      <c r="J8955" s="351" t="s">
        <v>1026</v>
      </c>
      <c r="K8955" s="352">
        <v>4</v>
      </c>
      <c r="L8955" s="353">
        <v>12</v>
      </c>
      <c r="M8955" s="377">
        <v>48000</v>
      </c>
      <c r="N8955" s="350">
        <v>4</v>
      </c>
      <c r="O8955" s="349">
        <v>6</v>
      </c>
      <c r="P8955" s="377">
        <v>24000</v>
      </c>
    </row>
    <row r="8956" spans="1:16" x14ac:dyDescent="0.2">
      <c r="A8956" s="348" t="s">
        <v>5780</v>
      </c>
      <c r="B8956" s="104" t="s">
        <v>423</v>
      </c>
      <c r="C8956" s="367" t="s">
        <v>99</v>
      </c>
      <c r="D8956" s="349" t="s">
        <v>5811</v>
      </c>
      <c r="E8956" s="370">
        <v>2500</v>
      </c>
      <c r="F8956" s="374" t="s">
        <v>11853</v>
      </c>
      <c r="G8956" s="350" t="s">
        <v>11854</v>
      </c>
      <c r="H8956" s="349" t="s">
        <v>7374</v>
      </c>
      <c r="I8956" s="349" t="s">
        <v>5785</v>
      </c>
      <c r="J8956" s="351" t="s">
        <v>7374</v>
      </c>
      <c r="K8956" s="352">
        <v>4</v>
      </c>
      <c r="L8956" s="353">
        <v>8</v>
      </c>
      <c r="M8956" s="377">
        <v>20000</v>
      </c>
      <c r="N8956" s="350">
        <v>0</v>
      </c>
      <c r="O8956" s="349">
        <v>0</v>
      </c>
      <c r="P8956" s="377">
        <v>0</v>
      </c>
    </row>
    <row r="8957" spans="1:16" x14ac:dyDescent="0.2">
      <c r="A8957" s="348" t="s">
        <v>5780</v>
      </c>
      <c r="B8957" s="104" t="s">
        <v>423</v>
      </c>
      <c r="C8957" s="367" t="s">
        <v>99</v>
      </c>
      <c r="D8957" s="349" t="s">
        <v>5911</v>
      </c>
      <c r="E8957" s="370">
        <v>4000</v>
      </c>
      <c r="F8957" s="374" t="s">
        <v>11853</v>
      </c>
      <c r="G8957" s="350" t="s">
        <v>11854</v>
      </c>
      <c r="H8957" s="349" t="s">
        <v>1067</v>
      </c>
      <c r="I8957" s="349" t="s">
        <v>5793</v>
      </c>
      <c r="J8957" s="351" t="s">
        <v>1067</v>
      </c>
      <c r="K8957" s="352">
        <v>2</v>
      </c>
      <c r="L8957" s="353">
        <v>4</v>
      </c>
      <c r="M8957" s="377">
        <v>13066.666666666666</v>
      </c>
      <c r="N8957" s="350">
        <v>4</v>
      </c>
      <c r="O8957" s="349">
        <v>6</v>
      </c>
      <c r="P8957" s="377">
        <v>24000</v>
      </c>
    </row>
    <row r="8958" spans="1:16" x14ac:dyDescent="0.2">
      <c r="A8958" s="348" t="s">
        <v>5780</v>
      </c>
      <c r="B8958" s="104" t="s">
        <v>423</v>
      </c>
      <c r="C8958" s="367" t="s">
        <v>99</v>
      </c>
      <c r="D8958" s="349" t="s">
        <v>5863</v>
      </c>
      <c r="E8958" s="370">
        <v>4000</v>
      </c>
      <c r="F8958" s="374" t="s">
        <v>11855</v>
      </c>
      <c r="G8958" s="350" t="s">
        <v>11856</v>
      </c>
      <c r="H8958" s="349" t="s">
        <v>5875</v>
      </c>
      <c r="I8958" s="349" t="s">
        <v>5793</v>
      </c>
      <c r="J8958" s="351" t="s">
        <v>5875</v>
      </c>
      <c r="K8958" s="352">
        <v>4</v>
      </c>
      <c r="L8958" s="353">
        <v>12</v>
      </c>
      <c r="M8958" s="377">
        <v>48000</v>
      </c>
      <c r="N8958" s="350">
        <v>4</v>
      </c>
      <c r="O8958" s="349">
        <v>6</v>
      </c>
      <c r="P8958" s="377">
        <v>24000</v>
      </c>
    </row>
    <row r="8959" spans="1:16" x14ac:dyDescent="0.2">
      <c r="A8959" s="348" t="s">
        <v>5780</v>
      </c>
      <c r="B8959" s="104" t="s">
        <v>423</v>
      </c>
      <c r="C8959" s="367" t="s">
        <v>99</v>
      </c>
      <c r="D8959" s="349" t="s">
        <v>5811</v>
      </c>
      <c r="E8959" s="370">
        <v>3000</v>
      </c>
      <c r="F8959" s="374" t="s">
        <v>11857</v>
      </c>
      <c r="G8959" s="350" t="s">
        <v>11858</v>
      </c>
      <c r="H8959" s="349" t="s">
        <v>5789</v>
      </c>
      <c r="I8959" s="349" t="s">
        <v>5785</v>
      </c>
      <c r="J8959" s="351" t="s">
        <v>5789</v>
      </c>
      <c r="K8959" s="352">
        <v>4</v>
      </c>
      <c r="L8959" s="353">
        <v>12</v>
      </c>
      <c r="M8959" s="377">
        <v>36000</v>
      </c>
      <c r="N8959" s="350">
        <v>4</v>
      </c>
      <c r="O8959" s="349">
        <v>6</v>
      </c>
      <c r="P8959" s="377">
        <v>18000</v>
      </c>
    </row>
    <row r="8960" spans="1:16" x14ac:dyDescent="0.2">
      <c r="A8960" s="348" t="s">
        <v>5780</v>
      </c>
      <c r="B8960" s="104" t="s">
        <v>423</v>
      </c>
      <c r="C8960" s="367" t="s">
        <v>99</v>
      </c>
      <c r="D8960" s="349" t="s">
        <v>6256</v>
      </c>
      <c r="E8960" s="370">
        <v>4000</v>
      </c>
      <c r="F8960" s="374" t="s">
        <v>11859</v>
      </c>
      <c r="G8960" s="350" t="s">
        <v>11860</v>
      </c>
      <c r="H8960" s="349" t="s">
        <v>1026</v>
      </c>
      <c r="I8960" s="349" t="s">
        <v>5793</v>
      </c>
      <c r="J8960" s="351" t="s">
        <v>1026</v>
      </c>
      <c r="K8960" s="352">
        <v>2</v>
      </c>
      <c r="L8960" s="353">
        <v>6</v>
      </c>
      <c r="M8960" s="377">
        <v>24000</v>
      </c>
      <c r="N8960" s="350">
        <v>4</v>
      </c>
      <c r="O8960" s="349">
        <v>6</v>
      </c>
      <c r="P8960" s="377">
        <v>24000</v>
      </c>
    </row>
    <row r="8961" spans="1:16" x14ac:dyDescent="0.2">
      <c r="A8961" s="348" t="s">
        <v>5780</v>
      </c>
      <c r="B8961" s="104" t="s">
        <v>423</v>
      </c>
      <c r="C8961" s="367" t="s">
        <v>99</v>
      </c>
      <c r="D8961" s="349" t="s">
        <v>5790</v>
      </c>
      <c r="E8961" s="370">
        <v>4000</v>
      </c>
      <c r="F8961" s="374" t="s">
        <v>11861</v>
      </c>
      <c r="G8961" s="350" t="s">
        <v>11862</v>
      </c>
      <c r="H8961" s="349" t="s">
        <v>1060</v>
      </c>
      <c r="I8961" s="349" t="s">
        <v>5793</v>
      </c>
      <c r="J8961" s="351" t="s">
        <v>1060</v>
      </c>
      <c r="K8961" s="352">
        <v>4</v>
      </c>
      <c r="L8961" s="353">
        <v>12</v>
      </c>
      <c r="M8961" s="377">
        <v>48000</v>
      </c>
      <c r="N8961" s="350">
        <v>4</v>
      </c>
      <c r="O8961" s="349">
        <v>6</v>
      </c>
      <c r="P8961" s="377">
        <v>24000</v>
      </c>
    </row>
    <row r="8962" spans="1:16" x14ac:dyDescent="0.2">
      <c r="A8962" s="348" t="s">
        <v>5780</v>
      </c>
      <c r="B8962" s="104" t="s">
        <v>423</v>
      </c>
      <c r="C8962" s="367" t="s">
        <v>99</v>
      </c>
      <c r="D8962" s="349" t="s">
        <v>5875</v>
      </c>
      <c r="E8962" s="370">
        <v>3000</v>
      </c>
      <c r="F8962" s="374" t="s">
        <v>11863</v>
      </c>
      <c r="G8962" s="350" t="s">
        <v>11864</v>
      </c>
      <c r="H8962" s="349" t="s">
        <v>1060</v>
      </c>
      <c r="I8962" s="349" t="s">
        <v>5793</v>
      </c>
      <c r="J8962" s="351" t="s">
        <v>1060</v>
      </c>
      <c r="K8962" s="352">
        <v>1</v>
      </c>
      <c r="L8962" s="353">
        <v>2</v>
      </c>
      <c r="M8962" s="377">
        <v>3500</v>
      </c>
      <c r="N8962" s="350">
        <v>4</v>
      </c>
      <c r="O8962" s="349">
        <v>6</v>
      </c>
      <c r="P8962" s="377">
        <v>18000</v>
      </c>
    </row>
    <row r="8963" spans="1:16" x14ac:dyDescent="0.2">
      <c r="A8963" s="348" t="s">
        <v>5780</v>
      </c>
      <c r="B8963" s="104" t="s">
        <v>423</v>
      </c>
      <c r="C8963" s="367" t="s">
        <v>99</v>
      </c>
      <c r="D8963" s="349" t="s">
        <v>6818</v>
      </c>
      <c r="E8963" s="370">
        <v>5000</v>
      </c>
      <c r="F8963" s="374" t="s">
        <v>11865</v>
      </c>
      <c r="G8963" s="350" t="s">
        <v>11866</v>
      </c>
      <c r="H8963" s="349" t="s">
        <v>6761</v>
      </c>
      <c r="I8963" s="349" t="s">
        <v>5793</v>
      </c>
      <c r="J8963" s="351" t="s">
        <v>6761</v>
      </c>
      <c r="K8963" s="352">
        <v>4</v>
      </c>
      <c r="L8963" s="353">
        <v>12</v>
      </c>
      <c r="M8963" s="377">
        <v>60000</v>
      </c>
      <c r="N8963" s="350">
        <v>4</v>
      </c>
      <c r="O8963" s="349">
        <v>6</v>
      </c>
      <c r="P8963" s="377">
        <v>30000</v>
      </c>
    </row>
    <row r="8964" spans="1:16" x14ac:dyDescent="0.2">
      <c r="A8964" s="348" t="s">
        <v>5780</v>
      </c>
      <c r="B8964" s="104" t="s">
        <v>423</v>
      </c>
      <c r="C8964" s="367" t="s">
        <v>99</v>
      </c>
      <c r="D8964" s="349" t="s">
        <v>5880</v>
      </c>
      <c r="E8964" s="370">
        <v>3000</v>
      </c>
      <c r="F8964" s="374" t="s">
        <v>11867</v>
      </c>
      <c r="G8964" s="350" t="s">
        <v>11868</v>
      </c>
      <c r="H8964" s="349" t="s">
        <v>1026</v>
      </c>
      <c r="I8964" s="349" t="s">
        <v>5793</v>
      </c>
      <c r="J8964" s="351" t="s">
        <v>1026</v>
      </c>
      <c r="K8964" s="352">
        <v>4</v>
      </c>
      <c r="L8964" s="353">
        <v>9</v>
      </c>
      <c r="M8964" s="377">
        <v>27000</v>
      </c>
      <c r="N8964" s="350">
        <v>0</v>
      </c>
      <c r="O8964" s="349">
        <v>0</v>
      </c>
      <c r="P8964" s="377">
        <v>0</v>
      </c>
    </row>
    <row r="8965" spans="1:16" x14ac:dyDescent="0.2">
      <c r="A8965" s="348" t="s">
        <v>5780</v>
      </c>
      <c r="B8965" s="104" t="s">
        <v>423</v>
      </c>
      <c r="C8965" s="367" t="s">
        <v>99</v>
      </c>
      <c r="D8965" s="349" t="s">
        <v>5997</v>
      </c>
      <c r="E8965" s="370">
        <v>4000</v>
      </c>
      <c r="F8965" s="374" t="s">
        <v>11867</v>
      </c>
      <c r="G8965" s="350" t="s">
        <v>11868</v>
      </c>
      <c r="H8965" s="349" t="s">
        <v>1026</v>
      </c>
      <c r="I8965" s="349" t="s">
        <v>5793</v>
      </c>
      <c r="J8965" s="351" t="s">
        <v>1026</v>
      </c>
      <c r="K8965" s="352">
        <v>1</v>
      </c>
      <c r="L8965" s="353">
        <v>3</v>
      </c>
      <c r="M8965" s="377">
        <v>10933.333333333332</v>
      </c>
      <c r="N8965" s="350">
        <v>4</v>
      </c>
      <c r="O8965" s="349">
        <v>6</v>
      </c>
      <c r="P8965" s="377">
        <v>24000</v>
      </c>
    </row>
    <row r="8966" spans="1:16" x14ac:dyDescent="0.2">
      <c r="A8966" s="348" t="s">
        <v>5780</v>
      </c>
      <c r="B8966" s="104" t="s">
        <v>423</v>
      </c>
      <c r="C8966" s="367" t="s">
        <v>99</v>
      </c>
      <c r="D8966" s="349" t="s">
        <v>11080</v>
      </c>
      <c r="E8966" s="370">
        <v>4500</v>
      </c>
      <c r="F8966" s="374" t="s">
        <v>11869</v>
      </c>
      <c r="G8966" s="350" t="s">
        <v>11870</v>
      </c>
      <c r="H8966" s="349" t="s">
        <v>1060</v>
      </c>
      <c r="I8966" s="349" t="s">
        <v>5793</v>
      </c>
      <c r="J8966" s="351" t="s">
        <v>1060</v>
      </c>
      <c r="K8966" s="352">
        <v>2</v>
      </c>
      <c r="L8966" s="353">
        <v>4</v>
      </c>
      <c r="M8966" s="377">
        <v>18000</v>
      </c>
      <c r="N8966" s="350">
        <v>4</v>
      </c>
      <c r="O8966" s="349">
        <v>6</v>
      </c>
      <c r="P8966" s="377">
        <v>27000</v>
      </c>
    </row>
    <row r="8967" spans="1:16" x14ac:dyDescent="0.2">
      <c r="A8967" s="348" t="s">
        <v>5780</v>
      </c>
      <c r="B8967" s="104" t="s">
        <v>423</v>
      </c>
      <c r="C8967" s="367" t="s">
        <v>99</v>
      </c>
      <c r="D8967" s="349" t="s">
        <v>6416</v>
      </c>
      <c r="E8967" s="370">
        <v>4000</v>
      </c>
      <c r="F8967" s="374" t="s">
        <v>11871</v>
      </c>
      <c r="G8967" s="350" t="s">
        <v>11872</v>
      </c>
      <c r="H8967" s="349" t="s">
        <v>11873</v>
      </c>
      <c r="I8967" s="349" t="s">
        <v>1028</v>
      </c>
      <c r="J8967" s="351" t="s">
        <v>11873</v>
      </c>
      <c r="K8967" s="352">
        <v>4</v>
      </c>
      <c r="L8967" s="353">
        <v>12</v>
      </c>
      <c r="M8967" s="377">
        <v>48000</v>
      </c>
      <c r="N8967" s="350">
        <v>4</v>
      </c>
      <c r="O8967" s="349">
        <v>6</v>
      </c>
      <c r="P8967" s="377">
        <v>24000</v>
      </c>
    </row>
    <row r="8968" spans="1:16" x14ac:dyDescent="0.2">
      <c r="A8968" s="348" t="s">
        <v>5780</v>
      </c>
      <c r="B8968" s="104" t="s">
        <v>423</v>
      </c>
      <c r="C8968" s="367" t="s">
        <v>99</v>
      </c>
      <c r="D8968" s="349" t="s">
        <v>11874</v>
      </c>
      <c r="E8968" s="370">
        <v>5000</v>
      </c>
      <c r="F8968" s="374" t="s">
        <v>11875</v>
      </c>
      <c r="G8968" s="350" t="s">
        <v>11876</v>
      </c>
      <c r="H8968" s="349" t="s">
        <v>11877</v>
      </c>
      <c r="I8968" s="349" t="s">
        <v>5814</v>
      </c>
      <c r="J8968" s="351" t="s">
        <v>11877</v>
      </c>
      <c r="K8968" s="352">
        <v>4</v>
      </c>
      <c r="L8968" s="353">
        <v>12</v>
      </c>
      <c r="M8968" s="377">
        <v>60000</v>
      </c>
      <c r="N8968" s="350">
        <v>4</v>
      </c>
      <c r="O8968" s="349">
        <v>6</v>
      </c>
      <c r="P8968" s="377">
        <v>30000</v>
      </c>
    </row>
    <row r="8969" spans="1:16" x14ac:dyDescent="0.2">
      <c r="A8969" s="348" t="s">
        <v>5780</v>
      </c>
      <c r="B8969" s="104" t="s">
        <v>423</v>
      </c>
      <c r="C8969" s="367" t="s">
        <v>99</v>
      </c>
      <c r="D8969" s="349" t="s">
        <v>5863</v>
      </c>
      <c r="E8969" s="370">
        <v>4000</v>
      </c>
      <c r="F8969" s="374" t="s">
        <v>11878</v>
      </c>
      <c r="G8969" s="350" t="s">
        <v>11879</v>
      </c>
      <c r="H8969" s="349" t="s">
        <v>5821</v>
      </c>
      <c r="I8969" s="349" t="s">
        <v>5793</v>
      </c>
      <c r="J8969" s="351" t="s">
        <v>5821</v>
      </c>
      <c r="K8969" s="352">
        <v>4</v>
      </c>
      <c r="L8969" s="353">
        <v>12</v>
      </c>
      <c r="M8969" s="377">
        <v>48000</v>
      </c>
      <c r="N8969" s="350">
        <v>4</v>
      </c>
      <c r="O8969" s="349">
        <v>6</v>
      </c>
      <c r="P8969" s="377">
        <v>24000</v>
      </c>
    </row>
    <row r="8970" spans="1:16" x14ac:dyDescent="0.2">
      <c r="A8970" s="348" t="s">
        <v>5780</v>
      </c>
      <c r="B8970" s="104" t="s">
        <v>423</v>
      </c>
      <c r="C8970" s="367" t="s">
        <v>99</v>
      </c>
      <c r="D8970" s="349" t="s">
        <v>6120</v>
      </c>
      <c r="E8970" s="370">
        <v>4000</v>
      </c>
      <c r="F8970" s="374" t="s">
        <v>11880</v>
      </c>
      <c r="G8970" s="350" t="s">
        <v>11881</v>
      </c>
      <c r="H8970" s="349" t="s">
        <v>1026</v>
      </c>
      <c r="I8970" s="349" t="s">
        <v>5793</v>
      </c>
      <c r="J8970" s="351" t="s">
        <v>1026</v>
      </c>
      <c r="K8970" s="352">
        <v>4</v>
      </c>
      <c r="L8970" s="353">
        <v>12</v>
      </c>
      <c r="M8970" s="377">
        <v>48000</v>
      </c>
      <c r="N8970" s="350">
        <v>4</v>
      </c>
      <c r="O8970" s="349">
        <v>6</v>
      </c>
      <c r="P8970" s="377">
        <v>24000</v>
      </c>
    </row>
    <row r="8971" spans="1:16" x14ac:dyDescent="0.2">
      <c r="A8971" s="348" t="s">
        <v>5780</v>
      </c>
      <c r="B8971" s="104" t="s">
        <v>423</v>
      </c>
      <c r="C8971" s="367" t="s">
        <v>99</v>
      </c>
      <c r="D8971" s="349" t="s">
        <v>6120</v>
      </c>
      <c r="E8971" s="370">
        <v>3000</v>
      </c>
      <c r="F8971" s="374" t="s">
        <v>11882</v>
      </c>
      <c r="G8971" s="350" t="s">
        <v>11883</v>
      </c>
      <c r="H8971" s="349" t="s">
        <v>1026</v>
      </c>
      <c r="I8971" s="349" t="s">
        <v>5793</v>
      </c>
      <c r="J8971" s="351" t="s">
        <v>1026</v>
      </c>
      <c r="K8971" s="352">
        <v>4</v>
      </c>
      <c r="L8971" s="353">
        <v>12</v>
      </c>
      <c r="M8971" s="377">
        <v>36000</v>
      </c>
      <c r="N8971" s="350">
        <v>0</v>
      </c>
      <c r="O8971" s="349">
        <v>0</v>
      </c>
      <c r="P8971" s="377">
        <v>0</v>
      </c>
    </row>
    <row r="8972" spans="1:16" x14ac:dyDescent="0.2">
      <c r="A8972" s="348" t="s">
        <v>5780</v>
      </c>
      <c r="B8972" s="104" t="s">
        <v>423</v>
      </c>
      <c r="C8972" s="367" t="s">
        <v>99</v>
      </c>
      <c r="D8972" s="349" t="s">
        <v>5863</v>
      </c>
      <c r="E8972" s="370">
        <v>3500</v>
      </c>
      <c r="F8972" s="374" t="s">
        <v>11884</v>
      </c>
      <c r="G8972" s="350" t="s">
        <v>11885</v>
      </c>
      <c r="H8972" s="349" t="s">
        <v>1060</v>
      </c>
      <c r="I8972" s="349" t="s">
        <v>1028</v>
      </c>
      <c r="J8972" s="351" t="s">
        <v>1060</v>
      </c>
      <c r="K8972" s="352">
        <v>1</v>
      </c>
      <c r="L8972" s="353">
        <v>3</v>
      </c>
      <c r="M8972" s="377">
        <v>10500</v>
      </c>
      <c r="N8972" s="350">
        <v>0</v>
      </c>
      <c r="O8972" s="349">
        <v>0</v>
      </c>
      <c r="P8972" s="377">
        <v>0</v>
      </c>
    </row>
    <row r="8973" spans="1:16" x14ac:dyDescent="0.2">
      <c r="A8973" s="348" t="s">
        <v>5780</v>
      </c>
      <c r="B8973" s="104" t="s">
        <v>423</v>
      </c>
      <c r="C8973" s="367" t="s">
        <v>99</v>
      </c>
      <c r="D8973" s="349" t="s">
        <v>5781</v>
      </c>
      <c r="E8973" s="370">
        <v>3500</v>
      </c>
      <c r="F8973" s="374" t="s">
        <v>11886</v>
      </c>
      <c r="G8973" s="350" t="s">
        <v>11887</v>
      </c>
      <c r="H8973" s="349" t="s">
        <v>8970</v>
      </c>
      <c r="I8973" s="349" t="s">
        <v>5793</v>
      </c>
      <c r="J8973" s="351" t="s">
        <v>8970</v>
      </c>
      <c r="K8973" s="352">
        <v>4</v>
      </c>
      <c r="L8973" s="353">
        <v>9</v>
      </c>
      <c r="M8973" s="377">
        <v>31500</v>
      </c>
      <c r="N8973" s="350">
        <v>0</v>
      </c>
      <c r="O8973" s="349">
        <v>0</v>
      </c>
      <c r="P8973" s="377">
        <v>0</v>
      </c>
    </row>
    <row r="8974" spans="1:16" x14ac:dyDescent="0.2">
      <c r="A8974" s="348" t="s">
        <v>5780</v>
      </c>
      <c r="B8974" s="104" t="s">
        <v>423</v>
      </c>
      <c r="C8974" s="367" t="s">
        <v>99</v>
      </c>
      <c r="D8974" s="349" t="s">
        <v>5802</v>
      </c>
      <c r="E8974" s="370">
        <v>4000</v>
      </c>
      <c r="F8974" s="374" t="s">
        <v>11886</v>
      </c>
      <c r="G8974" s="350" t="s">
        <v>11887</v>
      </c>
      <c r="H8974" s="349" t="s">
        <v>1895</v>
      </c>
      <c r="I8974" s="349" t="s">
        <v>5793</v>
      </c>
      <c r="J8974" s="351" t="s">
        <v>1895</v>
      </c>
      <c r="K8974" s="352">
        <v>1</v>
      </c>
      <c r="L8974" s="353">
        <v>3</v>
      </c>
      <c r="M8974" s="377">
        <v>12000</v>
      </c>
      <c r="N8974" s="350">
        <v>4</v>
      </c>
      <c r="O8974" s="349">
        <v>6</v>
      </c>
      <c r="P8974" s="377">
        <v>24000</v>
      </c>
    </row>
    <row r="8975" spans="1:16" x14ac:dyDescent="0.2">
      <c r="A8975" s="348" t="s">
        <v>5780</v>
      </c>
      <c r="B8975" s="104" t="s">
        <v>423</v>
      </c>
      <c r="C8975" s="367" t="s">
        <v>99</v>
      </c>
      <c r="D8975" s="349" t="s">
        <v>11888</v>
      </c>
      <c r="E8975" s="370">
        <v>4000</v>
      </c>
      <c r="F8975" s="374" t="s">
        <v>11889</v>
      </c>
      <c r="G8975" s="350" t="s">
        <v>11890</v>
      </c>
      <c r="H8975" s="349" t="s">
        <v>1026</v>
      </c>
      <c r="I8975" s="349" t="s">
        <v>5793</v>
      </c>
      <c r="J8975" s="351" t="s">
        <v>1026</v>
      </c>
      <c r="K8975" s="352">
        <v>2</v>
      </c>
      <c r="L8975" s="353">
        <v>6</v>
      </c>
      <c r="M8975" s="377">
        <v>24000</v>
      </c>
      <c r="N8975" s="350">
        <v>4</v>
      </c>
      <c r="O8975" s="349">
        <v>6</v>
      </c>
      <c r="P8975" s="377">
        <v>24000</v>
      </c>
    </row>
    <row r="8976" spans="1:16" x14ac:dyDescent="0.2">
      <c r="A8976" s="348" t="s">
        <v>5780</v>
      </c>
      <c r="B8976" s="104" t="s">
        <v>423</v>
      </c>
      <c r="C8976" s="367" t="s">
        <v>99</v>
      </c>
      <c r="D8976" s="349" t="s">
        <v>5826</v>
      </c>
      <c r="E8976" s="370">
        <v>3000</v>
      </c>
      <c r="F8976" s="374" t="s">
        <v>11891</v>
      </c>
      <c r="G8976" s="350" t="s">
        <v>11892</v>
      </c>
      <c r="H8976" s="349" t="s">
        <v>1026</v>
      </c>
      <c r="I8976" s="349" t="s">
        <v>5793</v>
      </c>
      <c r="J8976" s="351" t="s">
        <v>1026</v>
      </c>
      <c r="K8976" s="352">
        <v>1</v>
      </c>
      <c r="L8976" s="353">
        <v>3</v>
      </c>
      <c r="M8976" s="377">
        <v>8200</v>
      </c>
      <c r="N8976" s="350">
        <v>4</v>
      </c>
      <c r="O8976" s="349">
        <v>6</v>
      </c>
      <c r="P8976" s="377">
        <v>18000</v>
      </c>
    </row>
    <row r="8977" spans="1:16" x14ac:dyDescent="0.2">
      <c r="A8977" s="348" t="s">
        <v>5780</v>
      </c>
      <c r="B8977" s="104" t="s">
        <v>423</v>
      </c>
      <c r="C8977" s="367" t="s">
        <v>99</v>
      </c>
      <c r="D8977" s="349" t="s">
        <v>5790</v>
      </c>
      <c r="E8977" s="370">
        <v>3000</v>
      </c>
      <c r="F8977" s="374" t="s">
        <v>11893</v>
      </c>
      <c r="G8977" s="350" t="s">
        <v>11894</v>
      </c>
      <c r="H8977" s="349" t="s">
        <v>1060</v>
      </c>
      <c r="I8977" s="349" t="s">
        <v>5793</v>
      </c>
      <c r="J8977" s="351" t="s">
        <v>1060</v>
      </c>
      <c r="K8977" s="352">
        <v>4</v>
      </c>
      <c r="L8977" s="353">
        <v>12</v>
      </c>
      <c r="M8977" s="377">
        <v>36000</v>
      </c>
      <c r="N8977" s="350">
        <v>4</v>
      </c>
      <c r="O8977" s="349">
        <v>6</v>
      </c>
      <c r="P8977" s="377">
        <v>18000</v>
      </c>
    </row>
    <row r="8978" spans="1:16" x14ac:dyDescent="0.2">
      <c r="A8978" s="348" t="s">
        <v>5780</v>
      </c>
      <c r="B8978" s="104" t="s">
        <v>423</v>
      </c>
      <c r="C8978" s="367" t="s">
        <v>99</v>
      </c>
      <c r="D8978" s="349" t="s">
        <v>5880</v>
      </c>
      <c r="E8978" s="370">
        <v>4000</v>
      </c>
      <c r="F8978" s="374" t="s">
        <v>11895</v>
      </c>
      <c r="G8978" s="350" t="s">
        <v>11896</v>
      </c>
      <c r="H8978" s="349" t="s">
        <v>1026</v>
      </c>
      <c r="I8978" s="349" t="s">
        <v>5793</v>
      </c>
      <c r="J8978" s="351" t="s">
        <v>1026</v>
      </c>
      <c r="K8978" s="352">
        <v>3</v>
      </c>
      <c r="L8978" s="353">
        <v>9</v>
      </c>
      <c r="M8978" s="377">
        <v>36000</v>
      </c>
      <c r="N8978" s="350">
        <v>0</v>
      </c>
      <c r="O8978" s="349">
        <v>0</v>
      </c>
      <c r="P8978" s="377">
        <v>0</v>
      </c>
    </row>
    <row r="8979" spans="1:16" x14ac:dyDescent="0.2">
      <c r="A8979" s="348" t="s">
        <v>5780</v>
      </c>
      <c r="B8979" s="104" t="s">
        <v>423</v>
      </c>
      <c r="C8979" s="367" t="s">
        <v>99</v>
      </c>
      <c r="D8979" s="349" t="s">
        <v>5790</v>
      </c>
      <c r="E8979" s="370">
        <v>4000</v>
      </c>
      <c r="F8979" s="374" t="s">
        <v>11897</v>
      </c>
      <c r="G8979" s="350" t="s">
        <v>11898</v>
      </c>
      <c r="H8979" s="349" t="s">
        <v>1060</v>
      </c>
      <c r="I8979" s="349" t="s">
        <v>5793</v>
      </c>
      <c r="J8979" s="351" t="s">
        <v>1060</v>
      </c>
      <c r="K8979" s="352">
        <v>4</v>
      </c>
      <c r="L8979" s="353">
        <v>12</v>
      </c>
      <c r="M8979" s="377">
        <v>48000</v>
      </c>
      <c r="N8979" s="350">
        <v>4</v>
      </c>
      <c r="O8979" s="349">
        <v>6</v>
      </c>
      <c r="P8979" s="377">
        <v>24000</v>
      </c>
    </row>
    <row r="8980" spans="1:16" x14ac:dyDescent="0.2">
      <c r="A8980" s="348" t="s">
        <v>5780</v>
      </c>
      <c r="B8980" s="104" t="s">
        <v>423</v>
      </c>
      <c r="C8980" s="367" t="s">
        <v>99</v>
      </c>
      <c r="D8980" s="349" t="s">
        <v>5863</v>
      </c>
      <c r="E8980" s="370">
        <v>4000</v>
      </c>
      <c r="F8980" s="374" t="s">
        <v>11899</v>
      </c>
      <c r="G8980" s="350" t="s">
        <v>11900</v>
      </c>
      <c r="H8980" s="349" t="s">
        <v>5821</v>
      </c>
      <c r="I8980" s="349" t="s">
        <v>5793</v>
      </c>
      <c r="J8980" s="351" t="s">
        <v>5821</v>
      </c>
      <c r="K8980" s="352">
        <v>4</v>
      </c>
      <c r="L8980" s="353">
        <v>10</v>
      </c>
      <c r="M8980" s="377">
        <v>40000</v>
      </c>
      <c r="N8980" s="350">
        <v>0</v>
      </c>
      <c r="O8980" s="349">
        <v>0</v>
      </c>
      <c r="P8980" s="377">
        <v>0</v>
      </c>
    </row>
    <row r="8981" spans="1:16" x14ac:dyDescent="0.2">
      <c r="A8981" s="348" t="s">
        <v>5780</v>
      </c>
      <c r="B8981" s="104" t="s">
        <v>423</v>
      </c>
      <c r="C8981" s="367" t="s">
        <v>99</v>
      </c>
      <c r="D8981" s="349" t="s">
        <v>5875</v>
      </c>
      <c r="E8981" s="370">
        <v>3000</v>
      </c>
      <c r="F8981" s="374" t="s">
        <v>11901</v>
      </c>
      <c r="G8981" s="350" t="s">
        <v>11902</v>
      </c>
      <c r="H8981" s="349" t="s">
        <v>1060</v>
      </c>
      <c r="I8981" s="349" t="s">
        <v>5793</v>
      </c>
      <c r="J8981" s="351" t="s">
        <v>1060</v>
      </c>
      <c r="K8981" s="352">
        <v>1</v>
      </c>
      <c r="L8981" s="353">
        <v>2</v>
      </c>
      <c r="M8981" s="377">
        <v>3500</v>
      </c>
      <c r="N8981" s="350">
        <v>4</v>
      </c>
      <c r="O8981" s="349">
        <v>6</v>
      </c>
      <c r="P8981" s="377">
        <v>18000</v>
      </c>
    </row>
    <row r="8982" spans="1:16" x14ac:dyDescent="0.2">
      <c r="A8982" s="348" t="s">
        <v>5780</v>
      </c>
      <c r="B8982" s="104" t="s">
        <v>423</v>
      </c>
      <c r="C8982" s="367" t="s">
        <v>99</v>
      </c>
      <c r="D8982" s="349" t="s">
        <v>6807</v>
      </c>
      <c r="E8982" s="370">
        <v>12000</v>
      </c>
      <c r="F8982" s="374" t="s">
        <v>11903</v>
      </c>
      <c r="G8982" s="350" t="s">
        <v>11904</v>
      </c>
      <c r="H8982" s="349" t="s">
        <v>11905</v>
      </c>
      <c r="I8982" s="349" t="s">
        <v>5793</v>
      </c>
      <c r="J8982" s="351" t="s">
        <v>11905</v>
      </c>
      <c r="K8982" s="352">
        <v>1</v>
      </c>
      <c r="L8982" s="353">
        <v>3</v>
      </c>
      <c r="M8982" s="377">
        <v>29600</v>
      </c>
      <c r="N8982" s="350">
        <v>4</v>
      </c>
      <c r="O8982" s="349">
        <v>6</v>
      </c>
      <c r="P8982" s="377">
        <v>72000</v>
      </c>
    </row>
    <row r="8983" spans="1:16" x14ac:dyDescent="0.2">
      <c r="A8983" s="348" t="s">
        <v>5780</v>
      </c>
      <c r="B8983" s="104" t="s">
        <v>423</v>
      </c>
      <c r="C8983" s="367" t="s">
        <v>99</v>
      </c>
      <c r="D8983" s="349" t="s">
        <v>6846</v>
      </c>
      <c r="E8983" s="370">
        <v>2000</v>
      </c>
      <c r="F8983" s="374" t="s">
        <v>11906</v>
      </c>
      <c r="G8983" s="350" t="s">
        <v>11907</v>
      </c>
      <c r="H8983" s="349" t="s">
        <v>6041</v>
      </c>
      <c r="I8983" s="349" t="s">
        <v>5793</v>
      </c>
      <c r="J8983" s="351" t="s">
        <v>6041</v>
      </c>
      <c r="K8983" s="352">
        <v>4</v>
      </c>
      <c r="L8983" s="353">
        <v>12</v>
      </c>
      <c r="M8983" s="377">
        <v>24000</v>
      </c>
      <c r="N8983" s="350">
        <v>4</v>
      </c>
      <c r="O8983" s="349">
        <v>6</v>
      </c>
      <c r="P8983" s="377">
        <v>12000</v>
      </c>
    </row>
    <row r="8984" spans="1:16" x14ac:dyDescent="0.2">
      <c r="A8984" s="348" t="s">
        <v>5780</v>
      </c>
      <c r="B8984" s="104" t="s">
        <v>423</v>
      </c>
      <c r="C8984" s="367" t="s">
        <v>99</v>
      </c>
      <c r="D8984" s="349" t="s">
        <v>5811</v>
      </c>
      <c r="E8984" s="370">
        <v>3500</v>
      </c>
      <c r="F8984" s="374" t="s">
        <v>11908</v>
      </c>
      <c r="G8984" s="350" t="s">
        <v>11909</v>
      </c>
      <c r="H8984" s="349" t="s">
        <v>4514</v>
      </c>
      <c r="I8984" s="349" t="s">
        <v>5793</v>
      </c>
      <c r="J8984" s="351" t="s">
        <v>4514</v>
      </c>
      <c r="K8984" s="352">
        <v>4</v>
      </c>
      <c r="L8984" s="353">
        <v>12</v>
      </c>
      <c r="M8984" s="377">
        <v>42000</v>
      </c>
      <c r="N8984" s="350">
        <v>4</v>
      </c>
      <c r="O8984" s="349">
        <v>6</v>
      </c>
      <c r="P8984" s="377">
        <v>21000</v>
      </c>
    </row>
    <row r="8985" spans="1:16" x14ac:dyDescent="0.2">
      <c r="A8985" s="348" t="s">
        <v>5780</v>
      </c>
      <c r="B8985" s="104" t="s">
        <v>423</v>
      </c>
      <c r="C8985" s="367" t="s">
        <v>99</v>
      </c>
      <c r="D8985" s="349" t="s">
        <v>5786</v>
      </c>
      <c r="E8985" s="370">
        <v>1500</v>
      </c>
      <c r="F8985" s="374" t="s">
        <v>11910</v>
      </c>
      <c r="G8985" s="350" t="s">
        <v>11911</v>
      </c>
      <c r="H8985" s="349" t="s">
        <v>1060</v>
      </c>
      <c r="I8985" s="349" t="s">
        <v>1028</v>
      </c>
      <c r="J8985" s="351" t="s">
        <v>1060</v>
      </c>
      <c r="K8985" s="352">
        <v>4</v>
      </c>
      <c r="L8985" s="353">
        <v>12</v>
      </c>
      <c r="M8985" s="377">
        <v>18000</v>
      </c>
      <c r="N8985" s="350">
        <v>4</v>
      </c>
      <c r="O8985" s="349">
        <v>6</v>
      </c>
      <c r="P8985" s="377">
        <v>9000</v>
      </c>
    </row>
    <row r="8986" spans="1:16" x14ac:dyDescent="0.2">
      <c r="A8986" s="348" t="s">
        <v>5780</v>
      </c>
      <c r="B8986" s="104" t="s">
        <v>423</v>
      </c>
      <c r="C8986" s="367" t="s">
        <v>99</v>
      </c>
      <c r="D8986" s="349" t="s">
        <v>7619</v>
      </c>
      <c r="E8986" s="370">
        <v>3500</v>
      </c>
      <c r="F8986" s="374" t="s">
        <v>11912</v>
      </c>
      <c r="G8986" s="350" t="s">
        <v>11913</v>
      </c>
      <c r="H8986" s="349" t="s">
        <v>5794</v>
      </c>
      <c r="I8986" s="349" t="s">
        <v>5793</v>
      </c>
      <c r="J8986" s="351" t="s">
        <v>5794</v>
      </c>
      <c r="K8986" s="352">
        <v>4</v>
      </c>
      <c r="L8986" s="353">
        <v>12</v>
      </c>
      <c r="M8986" s="377">
        <v>42000</v>
      </c>
      <c r="N8986" s="350">
        <v>4</v>
      </c>
      <c r="O8986" s="349">
        <v>6</v>
      </c>
      <c r="P8986" s="377">
        <v>21000</v>
      </c>
    </row>
    <row r="8987" spans="1:16" x14ac:dyDescent="0.2">
      <c r="A8987" s="348" t="s">
        <v>5780</v>
      </c>
      <c r="B8987" s="104" t="s">
        <v>423</v>
      </c>
      <c r="C8987" s="367" t="s">
        <v>99</v>
      </c>
      <c r="D8987" s="349" t="s">
        <v>5794</v>
      </c>
      <c r="E8987" s="370">
        <v>4000</v>
      </c>
      <c r="F8987" s="374" t="s">
        <v>11914</v>
      </c>
      <c r="G8987" s="350" t="s">
        <v>11915</v>
      </c>
      <c r="H8987" s="349" t="s">
        <v>5794</v>
      </c>
      <c r="I8987" s="349" t="s">
        <v>5793</v>
      </c>
      <c r="J8987" s="351" t="s">
        <v>5794</v>
      </c>
      <c r="K8987" s="352">
        <v>4</v>
      </c>
      <c r="L8987" s="353">
        <v>12</v>
      </c>
      <c r="M8987" s="377">
        <v>48000</v>
      </c>
      <c r="N8987" s="350">
        <v>4</v>
      </c>
      <c r="O8987" s="349">
        <v>6</v>
      </c>
      <c r="P8987" s="377">
        <v>24000</v>
      </c>
    </row>
    <row r="8988" spans="1:16" x14ac:dyDescent="0.2">
      <c r="A8988" s="348" t="s">
        <v>5780</v>
      </c>
      <c r="B8988" s="104" t="s">
        <v>423</v>
      </c>
      <c r="C8988" s="367" t="s">
        <v>99</v>
      </c>
      <c r="D8988" s="349" t="s">
        <v>5794</v>
      </c>
      <c r="E8988" s="370">
        <v>3000</v>
      </c>
      <c r="F8988" s="374" t="s">
        <v>11916</v>
      </c>
      <c r="G8988" s="350" t="s">
        <v>11917</v>
      </c>
      <c r="H8988" s="349" t="s">
        <v>5794</v>
      </c>
      <c r="I8988" s="349" t="s">
        <v>5793</v>
      </c>
      <c r="J8988" s="351" t="s">
        <v>5794</v>
      </c>
      <c r="K8988" s="352">
        <v>4</v>
      </c>
      <c r="L8988" s="353">
        <v>12</v>
      </c>
      <c r="M8988" s="377">
        <v>36000</v>
      </c>
      <c r="N8988" s="350">
        <v>4</v>
      </c>
      <c r="O8988" s="349">
        <v>6</v>
      </c>
      <c r="P8988" s="377">
        <v>18000</v>
      </c>
    </row>
    <row r="8989" spans="1:16" x14ac:dyDescent="0.2">
      <c r="A8989" s="348" t="s">
        <v>5780</v>
      </c>
      <c r="B8989" s="104" t="s">
        <v>423</v>
      </c>
      <c r="C8989" s="367" t="s">
        <v>99</v>
      </c>
      <c r="D8989" s="349" t="s">
        <v>5797</v>
      </c>
      <c r="E8989" s="370">
        <v>3000</v>
      </c>
      <c r="F8989" s="374" t="s">
        <v>11918</v>
      </c>
      <c r="G8989" s="350" t="s">
        <v>11919</v>
      </c>
      <c r="H8989" s="349" t="s">
        <v>1060</v>
      </c>
      <c r="I8989" s="349" t="s">
        <v>5793</v>
      </c>
      <c r="J8989" s="351" t="s">
        <v>1060</v>
      </c>
      <c r="K8989" s="352">
        <v>2</v>
      </c>
      <c r="L8989" s="353">
        <v>5</v>
      </c>
      <c r="M8989" s="377">
        <v>13200</v>
      </c>
      <c r="N8989" s="350">
        <v>4</v>
      </c>
      <c r="O8989" s="349">
        <v>6</v>
      </c>
      <c r="P8989" s="377">
        <v>18000</v>
      </c>
    </row>
    <row r="8990" spans="1:16" x14ac:dyDescent="0.2">
      <c r="A8990" s="348" t="s">
        <v>5780</v>
      </c>
      <c r="B8990" s="104" t="s">
        <v>423</v>
      </c>
      <c r="C8990" s="367" t="s">
        <v>99</v>
      </c>
      <c r="D8990" s="349" t="s">
        <v>5811</v>
      </c>
      <c r="E8990" s="370">
        <v>3000</v>
      </c>
      <c r="F8990" s="374" t="s">
        <v>11920</v>
      </c>
      <c r="G8990" s="350" t="s">
        <v>11921</v>
      </c>
      <c r="H8990" s="349" t="s">
        <v>8067</v>
      </c>
      <c r="I8990" s="349" t="s">
        <v>5785</v>
      </c>
      <c r="J8990" s="351" t="s">
        <v>8067</v>
      </c>
      <c r="K8990" s="352">
        <v>4</v>
      </c>
      <c r="L8990" s="353">
        <v>12</v>
      </c>
      <c r="M8990" s="377">
        <v>36000</v>
      </c>
      <c r="N8990" s="350">
        <v>4</v>
      </c>
      <c r="O8990" s="349">
        <v>6</v>
      </c>
      <c r="P8990" s="377">
        <v>18000</v>
      </c>
    </row>
    <row r="8991" spans="1:16" x14ac:dyDescent="0.2">
      <c r="A8991" s="348" t="s">
        <v>5780</v>
      </c>
      <c r="B8991" s="104" t="s">
        <v>423</v>
      </c>
      <c r="C8991" s="367" t="s">
        <v>99</v>
      </c>
      <c r="D8991" s="349" t="s">
        <v>5790</v>
      </c>
      <c r="E8991" s="370">
        <v>4000</v>
      </c>
      <c r="F8991" s="374" t="s">
        <v>11922</v>
      </c>
      <c r="G8991" s="350" t="s">
        <v>11923</v>
      </c>
      <c r="H8991" s="349" t="s">
        <v>1060</v>
      </c>
      <c r="I8991" s="349" t="s">
        <v>5793</v>
      </c>
      <c r="J8991" s="351" t="s">
        <v>1060</v>
      </c>
      <c r="K8991" s="352">
        <v>4</v>
      </c>
      <c r="L8991" s="353">
        <v>12</v>
      </c>
      <c r="M8991" s="377">
        <v>48000</v>
      </c>
      <c r="N8991" s="350">
        <v>4</v>
      </c>
      <c r="O8991" s="349">
        <v>6</v>
      </c>
      <c r="P8991" s="377">
        <v>24000</v>
      </c>
    </row>
    <row r="8992" spans="1:16" x14ac:dyDescent="0.2">
      <c r="A8992" s="348" t="s">
        <v>5780</v>
      </c>
      <c r="B8992" s="104" t="s">
        <v>423</v>
      </c>
      <c r="C8992" s="367" t="s">
        <v>99</v>
      </c>
      <c r="D8992" s="349" t="s">
        <v>5794</v>
      </c>
      <c r="E8992" s="370">
        <v>4000</v>
      </c>
      <c r="F8992" s="374" t="s">
        <v>11924</v>
      </c>
      <c r="G8992" s="350" t="s">
        <v>11925</v>
      </c>
      <c r="H8992" s="349" t="s">
        <v>5794</v>
      </c>
      <c r="I8992" s="349" t="s">
        <v>5793</v>
      </c>
      <c r="J8992" s="351" t="s">
        <v>5794</v>
      </c>
      <c r="K8992" s="352">
        <v>4</v>
      </c>
      <c r="L8992" s="353">
        <v>12</v>
      </c>
      <c r="M8992" s="377">
        <v>48000</v>
      </c>
      <c r="N8992" s="350">
        <v>1</v>
      </c>
      <c r="O8992" s="349">
        <v>3</v>
      </c>
      <c r="P8992" s="377">
        <v>10400</v>
      </c>
    </row>
    <row r="8993" spans="1:16" x14ac:dyDescent="0.2">
      <c r="A8993" s="348" t="s">
        <v>5780</v>
      </c>
      <c r="B8993" s="104" t="s">
        <v>423</v>
      </c>
      <c r="C8993" s="367" t="s">
        <v>99</v>
      </c>
      <c r="D8993" s="349" t="s">
        <v>5817</v>
      </c>
      <c r="E8993" s="370">
        <v>4000</v>
      </c>
      <c r="F8993" s="374" t="s">
        <v>11926</v>
      </c>
      <c r="G8993" s="350" t="s">
        <v>11927</v>
      </c>
      <c r="H8993" s="349" t="s">
        <v>5820</v>
      </c>
      <c r="I8993" s="349" t="s">
        <v>1028</v>
      </c>
      <c r="J8993" s="351" t="s">
        <v>5820</v>
      </c>
      <c r="K8993" s="352">
        <v>4</v>
      </c>
      <c r="L8993" s="353">
        <v>12</v>
      </c>
      <c r="M8993" s="377">
        <v>48000</v>
      </c>
      <c r="N8993" s="350">
        <v>4</v>
      </c>
      <c r="O8993" s="349">
        <v>6</v>
      </c>
      <c r="P8993" s="377">
        <v>24000</v>
      </c>
    </row>
    <row r="8994" spans="1:16" x14ac:dyDescent="0.2">
      <c r="A8994" s="348" t="s">
        <v>5780</v>
      </c>
      <c r="B8994" s="104" t="s">
        <v>423</v>
      </c>
      <c r="C8994" s="367" t="s">
        <v>99</v>
      </c>
      <c r="D8994" s="349" t="s">
        <v>5794</v>
      </c>
      <c r="E8994" s="370">
        <v>4000</v>
      </c>
      <c r="F8994" s="374" t="s">
        <v>11928</v>
      </c>
      <c r="G8994" s="350" t="s">
        <v>11929</v>
      </c>
      <c r="H8994" s="349" t="s">
        <v>1026</v>
      </c>
      <c r="I8994" s="349" t="s">
        <v>1028</v>
      </c>
      <c r="J8994" s="351" t="s">
        <v>1026</v>
      </c>
      <c r="K8994" s="352">
        <v>4</v>
      </c>
      <c r="L8994" s="353">
        <v>12</v>
      </c>
      <c r="M8994" s="377">
        <v>48000</v>
      </c>
      <c r="N8994" s="350">
        <v>4</v>
      </c>
      <c r="O8994" s="349">
        <v>6</v>
      </c>
      <c r="P8994" s="377">
        <v>24000</v>
      </c>
    </row>
    <row r="8995" spans="1:16" x14ac:dyDescent="0.2">
      <c r="A8995" s="348" t="s">
        <v>5780</v>
      </c>
      <c r="B8995" s="104" t="s">
        <v>423</v>
      </c>
      <c r="C8995" s="367" t="s">
        <v>99</v>
      </c>
      <c r="D8995" s="349" t="s">
        <v>5863</v>
      </c>
      <c r="E8995" s="370">
        <v>3000</v>
      </c>
      <c r="F8995" s="374" t="s">
        <v>11930</v>
      </c>
      <c r="G8995" s="350" t="s">
        <v>11931</v>
      </c>
      <c r="H8995" s="349" t="s">
        <v>5821</v>
      </c>
      <c r="I8995" s="349" t="s">
        <v>5793</v>
      </c>
      <c r="J8995" s="351" t="s">
        <v>5821</v>
      </c>
      <c r="K8995" s="352">
        <v>4</v>
      </c>
      <c r="L8995" s="353">
        <v>12</v>
      </c>
      <c r="M8995" s="377">
        <v>36000</v>
      </c>
      <c r="N8995" s="350">
        <v>4</v>
      </c>
      <c r="O8995" s="349">
        <v>6</v>
      </c>
      <c r="P8995" s="377">
        <v>18000</v>
      </c>
    </row>
    <row r="8996" spans="1:16" x14ac:dyDescent="0.2">
      <c r="A8996" s="348" t="s">
        <v>5780</v>
      </c>
      <c r="B8996" s="104" t="s">
        <v>423</v>
      </c>
      <c r="C8996" s="367" t="s">
        <v>99</v>
      </c>
      <c r="D8996" s="349" t="s">
        <v>5870</v>
      </c>
      <c r="E8996" s="370">
        <v>4500</v>
      </c>
      <c r="F8996" s="374" t="s">
        <v>11932</v>
      </c>
      <c r="G8996" s="350" t="s">
        <v>11933</v>
      </c>
      <c r="H8996" s="349" t="s">
        <v>6016</v>
      </c>
      <c r="I8996" s="349" t="s">
        <v>1028</v>
      </c>
      <c r="J8996" s="351" t="s">
        <v>6016</v>
      </c>
      <c r="K8996" s="352">
        <v>4</v>
      </c>
      <c r="L8996" s="353">
        <v>12</v>
      </c>
      <c r="M8996" s="377">
        <v>54000</v>
      </c>
      <c r="N8996" s="350">
        <v>4</v>
      </c>
      <c r="O8996" s="349">
        <v>6</v>
      </c>
      <c r="P8996" s="377">
        <v>27000</v>
      </c>
    </row>
    <row r="8997" spans="1:16" x14ac:dyDescent="0.2">
      <c r="A8997" s="348" t="s">
        <v>5780</v>
      </c>
      <c r="B8997" s="104" t="s">
        <v>423</v>
      </c>
      <c r="C8997" s="367" t="s">
        <v>99</v>
      </c>
      <c r="D8997" s="349" t="s">
        <v>11934</v>
      </c>
      <c r="E8997" s="370">
        <v>7000</v>
      </c>
      <c r="F8997" s="374" t="s">
        <v>11935</v>
      </c>
      <c r="G8997" s="350" t="s">
        <v>11936</v>
      </c>
      <c r="H8997" s="349" t="s">
        <v>7374</v>
      </c>
      <c r="I8997" s="349" t="s">
        <v>5785</v>
      </c>
      <c r="J8997" s="351" t="s">
        <v>7374</v>
      </c>
      <c r="K8997" s="352">
        <v>2</v>
      </c>
      <c r="L8997" s="353">
        <v>5</v>
      </c>
      <c r="M8997" s="377">
        <v>35000</v>
      </c>
      <c r="N8997" s="350">
        <v>4</v>
      </c>
      <c r="O8997" s="349">
        <v>6</v>
      </c>
      <c r="P8997" s="377">
        <v>42000</v>
      </c>
    </row>
    <row r="8998" spans="1:16" x14ac:dyDescent="0.2">
      <c r="A8998" s="348" t="s">
        <v>5780</v>
      </c>
      <c r="B8998" s="104" t="s">
        <v>423</v>
      </c>
      <c r="C8998" s="367" t="s">
        <v>99</v>
      </c>
      <c r="D8998" s="349" t="s">
        <v>5863</v>
      </c>
      <c r="E8998" s="370">
        <v>4000</v>
      </c>
      <c r="F8998" s="374" t="s">
        <v>11937</v>
      </c>
      <c r="G8998" s="350" t="s">
        <v>11938</v>
      </c>
      <c r="H8998" s="349" t="s">
        <v>5863</v>
      </c>
      <c r="I8998" s="349" t="s">
        <v>5793</v>
      </c>
      <c r="J8998" s="351" t="s">
        <v>5863</v>
      </c>
      <c r="K8998" s="352">
        <v>4</v>
      </c>
      <c r="L8998" s="353">
        <v>12</v>
      </c>
      <c r="M8998" s="377">
        <v>48000</v>
      </c>
      <c r="N8998" s="350">
        <v>4</v>
      </c>
      <c r="O8998" s="349">
        <v>6</v>
      </c>
      <c r="P8998" s="377">
        <v>24000</v>
      </c>
    </row>
    <row r="8999" spans="1:16" x14ac:dyDescent="0.2">
      <c r="A8999" s="348" t="s">
        <v>5780</v>
      </c>
      <c r="B8999" s="104" t="s">
        <v>423</v>
      </c>
      <c r="C8999" s="367" t="s">
        <v>99</v>
      </c>
      <c r="D8999" s="349" t="s">
        <v>5863</v>
      </c>
      <c r="E8999" s="370">
        <v>4000</v>
      </c>
      <c r="F8999" s="374" t="s">
        <v>11939</v>
      </c>
      <c r="G8999" s="350" t="s">
        <v>11940</v>
      </c>
      <c r="H8999" s="349" t="s">
        <v>1060</v>
      </c>
      <c r="I8999" s="349" t="s">
        <v>1028</v>
      </c>
      <c r="J8999" s="351" t="s">
        <v>1060</v>
      </c>
      <c r="K8999" s="352">
        <v>4</v>
      </c>
      <c r="L8999" s="353">
        <v>8</v>
      </c>
      <c r="M8999" s="377">
        <v>32000</v>
      </c>
      <c r="N8999" s="350">
        <v>0</v>
      </c>
      <c r="O8999" s="349">
        <v>0</v>
      </c>
      <c r="P8999" s="377">
        <v>0</v>
      </c>
    </row>
    <row r="9000" spans="1:16" x14ac:dyDescent="0.2">
      <c r="A9000" s="348" t="s">
        <v>5780</v>
      </c>
      <c r="B9000" s="104" t="s">
        <v>423</v>
      </c>
      <c r="C9000" s="367" t="s">
        <v>99</v>
      </c>
      <c r="D9000" s="349" t="s">
        <v>11941</v>
      </c>
      <c r="E9000" s="370">
        <v>6000</v>
      </c>
      <c r="F9000" s="374" t="s">
        <v>11939</v>
      </c>
      <c r="G9000" s="350" t="s">
        <v>11940</v>
      </c>
      <c r="H9000" s="349" t="s">
        <v>1060</v>
      </c>
      <c r="I9000" s="349" t="s">
        <v>5793</v>
      </c>
      <c r="J9000" s="351" t="s">
        <v>1060</v>
      </c>
      <c r="K9000" s="352">
        <v>2</v>
      </c>
      <c r="L9000" s="353">
        <v>4</v>
      </c>
      <c r="M9000" s="377">
        <v>23600</v>
      </c>
      <c r="N9000" s="350">
        <v>4</v>
      </c>
      <c r="O9000" s="349">
        <v>6</v>
      </c>
      <c r="P9000" s="377">
        <v>36000</v>
      </c>
    </row>
    <row r="9001" spans="1:16" x14ac:dyDescent="0.2">
      <c r="A9001" s="348" t="s">
        <v>5780</v>
      </c>
      <c r="B9001" s="104" t="s">
        <v>423</v>
      </c>
      <c r="C9001" s="367" t="s">
        <v>99</v>
      </c>
      <c r="D9001" s="349" t="s">
        <v>7619</v>
      </c>
      <c r="E9001" s="370">
        <v>2000</v>
      </c>
      <c r="F9001" s="374" t="s">
        <v>11942</v>
      </c>
      <c r="G9001" s="350" t="s">
        <v>11943</v>
      </c>
      <c r="H9001" s="349" t="s">
        <v>5875</v>
      </c>
      <c r="I9001" s="349" t="s">
        <v>5793</v>
      </c>
      <c r="J9001" s="351" t="s">
        <v>5875</v>
      </c>
      <c r="K9001" s="352">
        <v>4</v>
      </c>
      <c r="L9001" s="353">
        <v>12</v>
      </c>
      <c r="M9001" s="377">
        <v>24000</v>
      </c>
      <c r="N9001" s="350">
        <v>4</v>
      </c>
      <c r="O9001" s="349">
        <v>6</v>
      </c>
      <c r="P9001" s="377">
        <v>12000</v>
      </c>
    </row>
    <row r="9002" spans="1:16" x14ac:dyDescent="0.2">
      <c r="A9002" s="348" t="s">
        <v>5780</v>
      </c>
      <c r="B9002" s="104" t="s">
        <v>423</v>
      </c>
      <c r="C9002" s="367" t="s">
        <v>99</v>
      </c>
      <c r="D9002" s="349" t="s">
        <v>5863</v>
      </c>
      <c r="E9002" s="370">
        <v>3500</v>
      </c>
      <c r="F9002" s="374" t="s">
        <v>11944</v>
      </c>
      <c r="G9002" s="350" t="s">
        <v>11945</v>
      </c>
      <c r="H9002" s="349" t="s">
        <v>5821</v>
      </c>
      <c r="I9002" s="349" t="s">
        <v>5793</v>
      </c>
      <c r="J9002" s="351" t="s">
        <v>5821</v>
      </c>
      <c r="K9002" s="352">
        <v>4</v>
      </c>
      <c r="L9002" s="353">
        <v>12</v>
      </c>
      <c r="M9002" s="377">
        <v>42000</v>
      </c>
      <c r="N9002" s="350">
        <v>4</v>
      </c>
      <c r="O9002" s="349">
        <v>6</v>
      </c>
      <c r="P9002" s="377">
        <v>21000</v>
      </c>
    </row>
    <row r="9003" spans="1:16" x14ac:dyDescent="0.2">
      <c r="A9003" s="348" t="s">
        <v>5780</v>
      </c>
      <c r="B9003" s="104" t="s">
        <v>423</v>
      </c>
      <c r="C9003" s="367" t="s">
        <v>99</v>
      </c>
      <c r="D9003" s="349" t="s">
        <v>5870</v>
      </c>
      <c r="E9003" s="370">
        <v>4000</v>
      </c>
      <c r="F9003" s="374" t="s">
        <v>11946</v>
      </c>
      <c r="G9003" s="350" t="s">
        <v>11947</v>
      </c>
      <c r="H9003" s="349" t="s">
        <v>11948</v>
      </c>
      <c r="I9003" s="349" t="s">
        <v>1028</v>
      </c>
      <c r="J9003" s="351" t="s">
        <v>11948</v>
      </c>
      <c r="K9003" s="352">
        <v>4</v>
      </c>
      <c r="L9003" s="353">
        <v>12</v>
      </c>
      <c r="M9003" s="377">
        <v>48000</v>
      </c>
      <c r="N9003" s="350">
        <v>4</v>
      </c>
      <c r="O9003" s="349">
        <v>6</v>
      </c>
      <c r="P9003" s="377">
        <v>24000</v>
      </c>
    </row>
    <row r="9004" spans="1:16" x14ac:dyDescent="0.2">
      <c r="A9004" s="348" t="s">
        <v>5780</v>
      </c>
      <c r="B9004" s="104" t="s">
        <v>423</v>
      </c>
      <c r="C9004" s="367" t="s">
        <v>99</v>
      </c>
      <c r="D9004" s="349" t="s">
        <v>5826</v>
      </c>
      <c r="E9004" s="370">
        <v>4000</v>
      </c>
      <c r="F9004" s="374" t="s">
        <v>11949</v>
      </c>
      <c r="G9004" s="350" t="s">
        <v>11950</v>
      </c>
      <c r="H9004" s="349" t="s">
        <v>1026</v>
      </c>
      <c r="I9004" s="349" t="s">
        <v>5793</v>
      </c>
      <c r="J9004" s="351" t="s">
        <v>1026</v>
      </c>
      <c r="K9004" s="352">
        <v>2</v>
      </c>
      <c r="L9004" s="353">
        <v>5</v>
      </c>
      <c r="M9004" s="377">
        <v>19466.666666666668</v>
      </c>
      <c r="N9004" s="350">
        <v>4</v>
      </c>
      <c r="O9004" s="349">
        <v>6</v>
      </c>
      <c r="P9004" s="377">
        <v>24000</v>
      </c>
    </row>
    <row r="9005" spans="1:16" x14ac:dyDescent="0.2">
      <c r="A9005" s="348" t="s">
        <v>5780</v>
      </c>
      <c r="B9005" s="104" t="s">
        <v>423</v>
      </c>
      <c r="C9005" s="367" t="s">
        <v>99</v>
      </c>
      <c r="D9005" s="349" t="s">
        <v>5911</v>
      </c>
      <c r="E9005" s="370">
        <v>4000</v>
      </c>
      <c r="F9005" s="374" t="s">
        <v>11951</v>
      </c>
      <c r="G9005" s="350" t="s">
        <v>11952</v>
      </c>
      <c r="H9005" s="349" t="s">
        <v>1026</v>
      </c>
      <c r="I9005" s="349" t="s">
        <v>5793</v>
      </c>
      <c r="J9005" s="351" t="s">
        <v>1026</v>
      </c>
      <c r="K9005" s="352">
        <v>2</v>
      </c>
      <c r="L9005" s="353">
        <v>6</v>
      </c>
      <c r="M9005" s="377">
        <v>23066.666666666668</v>
      </c>
      <c r="N9005" s="350">
        <v>4</v>
      </c>
      <c r="O9005" s="349">
        <v>6</v>
      </c>
      <c r="P9005" s="377">
        <v>24000</v>
      </c>
    </row>
    <row r="9006" spans="1:16" x14ac:dyDescent="0.2">
      <c r="A9006" s="348" t="s">
        <v>5780</v>
      </c>
      <c r="B9006" s="104" t="s">
        <v>423</v>
      </c>
      <c r="C9006" s="367" t="s">
        <v>99</v>
      </c>
      <c r="D9006" s="349" t="s">
        <v>5794</v>
      </c>
      <c r="E9006" s="370">
        <v>4000</v>
      </c>
      <c r="F9006" s="374" t="s">
        <v>11953</v>
      </c>
      <c r="G9006" s="350" t="s">
        <v>11954</v>
      </c>
      <c r="H9006" s="349" t="s">
        <v>5794</v>
      </c>
      <c r="I9006" s="349" t="s">
        <v>5793</v>
      </c>
      <c r="J9006" s="351" t="s">
        <v>5794</v>
      </c>
      <c r="K9006" s="352">
        <v>4</v>
      </c>
      <c r="L9006" s="353">
        <v>12</v>
      </c>
      <c r="M9006" s="377">
        <v>48000</v>
      </c>
      <c r="N9006" s="350">
        <v>4</v>
      </c>
      <c r="O9006" s="349">
        <v>6</v>
      </c>
      <c r="P9006" s="377">
        <v>24000</v>
      </c>
    </row>
    <row r="9007" spans="1:16" x14ac:dyDescent="0.2">
      <c r="A9007" s="348" t="s">
        <v>5780</v>
      </c>
      <c r="B9007" s="104" t="s">
        <v>423</v>
      </c>
      <c r="C9007" s="367" t="s">
        <v>99</v>
      </c>
      <c r="D9007" s="349" t="s">
        <v>5870</v>
      </c>
      <c r="E9007" s="370">
        <v>4000</v>
      </c>
      <c r="F9007" s="374" t="s">
        <v>11955</v>
      </c>
      <c r="G9007" s="350" t="s">
        <v>11956</v>
      </c>
      <c r="H9007" s="349" t="s">
        <v>6079</v>
      </c>
      <c r="I9007" s="349" t="s">
        <v>5793</v>
      </c>
      <c r="J9007" s="351" t="s">
        <v>6079</v>
      </c>
      <c r="K9007" s="352">
        <v>4</v>
      </c>
      <c r="L9007" s="353">
        <v>12</v>
      </c>
      <c r="M9007" s="377">
        <v>48000</v>
      </c>
      <c r="N9007" s="350">
        <v>4</v>
      </c>
      <c r="O9007" s="349">
        <v>6</v>
      </c>
      <c r="P9007" s="377">
        <v>24000</v>
      </c>
    </row>
    <row r="9008" spans="1:16" x14ac:dyDescent="0.2">
      <c r="A9008" s="348" t="s">
        <v>5780</v>
      </c>
      <c r="B9008" s="104" t="s">
        <v>423</v>
      </c>
      <c r="C9008" s="367" t="s">
        <v>99</v>
      </c>
      <c r="D9008" s="349" t="s">
        <v>6839</v>
      </c>
      <c r="E9008" s="370">
        <v>4000</v>
      </c>
      <c r="F9008" s="374" t="s">
        <v>11957</v>
      </c>
      <c r="G9008" s="350" t="s">
        <v>11958</v>
      </c>
      <c r="H9008" s="349" t="s">
        <v>1026</v>
      </c>
      <c r="I9008" s="349" t="s">
        <v>5793</v>
      </c>
      <c r="J9008" s="351" t="s">
        <v>1026</v>
      </c>
      <c r="K9008" s="352">
        <v>4</v>
      </c>
      <c r="L9008" s="353">
        <v>12</v>
      </c>
      <c r="M9008" s="377">
        <v>48000</v>
      </c>
      <c r="N9008" s="350">
        <v>4</v>
      </c>
      <c r="O9008" s="349">
        <v>6</v>
      </c>
      <c r="P9008" s="377">
        <v>24000</v>
      </c>
    </row>
    <row r="9009" spans="1:16" x14ac:dyDescent="0.2">
      <c r="A9009" s="348" t="s">
        <v>5780</v>
      </c>
      <c r="B9009" s="104" t="s">
        <v>423</v>
      </c>
      <c r="C9009" s="367" t="s">
        <v>99</v>
      </c>
      <c r="D9009" s="349" t="s">
        <v>5870</v>
      </c>
      <c r="E9009" s="370">
        <v>4500</v>
      </c>
      <c r="F9009" s="374" t="s">
        <v>11959</v>
      </c>
      <c r="G9009" s="350" t="s">
        <v>11960</v>
      </c>
      <c r="H9009" s="349" t="s">
        <v>1060</v>
      </c>
      <c r="I9009" s="349" t="s">
        <v>1028</v>
      </c>
      <c r="J9009" s="351" t="s">
        <v>1060</v>
      </c>
      <c r="K9009" s="352">
        <v>4</v>
      </c>
      <c r="L9009" s="353">
        <v>12</v>
      </c>
      <c r="M9009" s="377">
        <v>54000</v>
      </c>
      <c r="N9009" s="350">
        <v>1</v>
      </c>
      <c r="O9009" s="349">
        <v>3</v>
      </c>
      <c r="P9009" s="377">
        <v>13500</v>
      </c>
    </row>
    <row r="9010" spans="1:16" x14ac:dyDescent="0.2">
      <c r="A9010" s="348" t="s">
        <v>5780</v>
      </c>
      <c r="B9010" s="104" t="s">
        <v>423</v>
      </c>
      <c r="C9010" s="367" t="s">
        <v>99</v>
      </c>
      <c r="D9010" s="349" t="s">
        <v>6538</v>
      </c>
      <c r="E9010" s="370">
        <v>4000</v>
      </c>
      <c r="F9010" s="374" t="s">
        <v>11961</v>
      </c>
      <c r="G9010" s="350" t="s">
        <v>11962</v>
      </c>
      <c r="H9010" s="349" t="s">
        <v>6238</v>
      </c>
      <c r="I9010" s="349" t="s">
        <v>5793</v>
      </c>
      <c r="J9010" s="351" t="s">
        <v>6238</v>
      </c>
      <c r="K9010" s="352">
        <v>4</v>
      </c>
      <c r="L9010" s="353">
        <v>12</v>
      </c>
      <c r="M9010" s="377">
        <v>48000</v>
      </c>
      <c r="N9010" s="350">
        <v>4</v>
      </c>
      <c r="O9010" s="349">
        <v>6</v>
      </c>
      <c r="P9010" s="377">
        <v>24000</v>
      </c>
    </row>
    <row r="9011" spans="1:16" x14ac:dyDescent="0.2">
      <c r="A9011" s="348" t="s">
        <v>5780</v>
      </c>
      <c r="B9011" s="104" t="s">
        <v>423</v>
      </c>
      <c r="C9011" s="367" t="s">
        <v>99</v>
      </c>
      <c r="D9011" s="349" t="s">
        <v>5849</v>
      </c>
      <c r="E9011" s="370">
        <v>4000</v>
      </c>
      <c r="F9011" s="374" t="s">
        <v>11963</v>
      </c>
      <c r="G9011" s="350" t="s">
        <v>11964</v>
      </c>
      <c r="H9011" s="349" t="s">
        <v>5825</v>
      </c>
      <c r="I9011" s="349" t="s">
        <v>5793</v>
      </c>
      <c r="J9011" s="351" t="s">
        <v>5825</v>
      </c>
      <c r="K9011" s="352">
        <v>2</v>
      </c>
      <c r="L9011" s="353">
        <v>5</v>
      </c>
      <c r="M9011" s="377">
        <v>18400</v>
      </c>
      <c r="N9011" s="350">
        <v>4</v>
      </c>
      <c r="O9011" s="349">
        <v>6</v>
      </c>
      <c r="P9011" s="377">
        <v>24000</v>
      </c>
    </row>
    <row r="9012" spans="1:16" x14ac:dyDescent="0.2">
      <c r="A9012" s="348" t="s">
        <v>5780</v>
      </c>
      <c r="B9012" s="104" t="s">
        <v>423</v>
      </c>
      <c r="C9012" s="367" t="s">
        <v>99</v>
      </c>
      <c r="D9012" s="349" t="s">
        <v>5794</v>
      </c>
      <c r="E9012" s="370">
        <v>4000</v>
      </c>
      <c r="F9012" s="374" t="s">
        <v>11965</v>
      </c>
      <c r="G9012" s="350" t="s">
        <v>11966</v>
      </c>
      <c r="H9012" s="349" t="s">
        <v>5794</v>
      </c>
      <c r="I9012" s="349" t="s">
        <v>5793</v>
      </c>
      <c r="J9012" s="351" t="s">
        <v>5794</v>
      </c>
      <c r="K9012" s="352">
        <v>4</v>
      </c>
      <c r="L9012" s="353">
        <v>12</v>
      </c>
      <c r="M9012" s="377">
        <v>48000</v>
      </c>
      <c r="N9012" s="350">
        <v>4</v>
      </c>
      <c r="O9012" s="349">
        <v>6</v>
      </c>
      <c r="P9012" s="377">
        <v>24000</v>
      </c>
    </row>
    <row r="9013" spans="1:16" x14ac:dyDescent="0.2">
      <c r="A9013" s="348" t="s">
        <v>5780</v>
      </c>
      <c r="B9013" s="104" t="s">
        <v>423</v>
      </c>
      <c r="C9013" s="367" t="s">
        <v>99</v>
      </c>
      <c r="D9013" s="349" t="s">
        <v>4514</v>
      </c>
      <c r="E9013" s="370">
        <v>4000</v>
      </c>
      <c r="F9013" s="374" t="s">
        <v>11967</v>
      </c>
      <c r="G9013" s="350" t="s">
        <v>11968</v>
      </c>
      <c r="H9013" s="349" t="s">
        <v>5849</v>
      </c>
      <c r="I9013" s="349" t="s">
        <v>5793</v>
      </c>
      <c r="J9013" s="351" t="s">
        <v>5849</v>
      </c>
      <c r="K9013" s="352">
        <v>4</v>
      </c>
      <c r="L9013" s="353">
        <v>12</v>
      </c>
      <c r="M9013" s="377">
        <v>48000</v>
      </c>
      <c r="N9013" s="350">
        <v>4</v>
      </c>
      <c r="O9013" s="349">
        <v>6</v>
      </c>
      <c r="P9013" s="377">
        <v>24000</v>
      </c>
    </row>
    <row r="9014" spans="1:16" x14ac:dyDescent="0.2">
      <c r="A9014" s="348" t="s">
        <v>5780</v>
      </c>
      <c r="B9014" s="104" t="s">
        <v>423</v>
      </c>
      <c r="C9014" s="367" t="s">
        <v>99</v>
      </c>
      <c r="D9014" s="349" t="s">
        <v>5794</v>
      </c>
      <c r="E9014" s="370">
        <v>4000</v>
      </c>
      <c r="F9014" s="374" t="s">
        <v>11969</v>
      </c>
      <c r="G9014" s="350" t="s">
        <v>11970</v>
      </c>
      <c r="H9014" s="349" t="s">
        <v>1026</v>
      </c>
      <c r="I9014" s="349" t="s">
        <v>1028</v>
      </c>
      <c r="J9014" s="351" t="s">
        <v>1026</v>
      </c>
      <c r="K9014" s="352">
        <v>2</v>
      </c>
      <c r="L9014" s="353">
        <v>4</v>
      </c>
      <c r="M9014" s="377">
        <v>16000</v>
      </c>
      <c r="N9014" s="350">
        <v>0</v>
      </c>
      <c r="O9014" s="349">
        <v>0</v>
      </c>
      <c r="P9014" s="377">
        <v>0</v>
      </c>
    </row>
    <row r="9015" spans="1:16" x14ac:dyDescent="0.2">
      <c r="A9015" s="348" t="s">
        <v>5780</v>
      </c>
      <c r="B9015" s="104" t="s">
        <v>423</v>
      </c>
      <c r="C9015" s="367" t="s">
        <v>99</v>
      </c>
      <c r="D9015" s="349" t="s">
        <v>5863</v>
      </c>
      <c r="E9015" s="370">
        <v>4000</v>
      </c>
      <c r="F9015" s="374" t="s">
        <v>11971</v>
      </c>
      <c r="G9015" s="350" t="s">
        <v>11972</v>
      </c>
      <c r="H9015" s="349" t="s">
        <v>5821</v>
      </c>
      <c r="I9015" s="349" t="s">
        <v>5874</v>
      </c>
      <c r="J9015" s="351" t="s">
        <v>5821</v>
      </c>
      <c r="K9015" s="352">
        <v>4</v>
      </c>
      <c r="L9015" s="353">
        <v>12</v>
      </c>
      <c r="M9015" s="377">
        <v>48000</v>
      </c>
      <c r="N9015" s="350">
        <v>4</v>
      </c>
      <c r="O9015" s="349">
        <v>6</v>
      </c>
      <c r="P9015" s="377">
        <v>24000</v>
      </c>
    </row>
    <row r="9016" spans="1:16" x14ac:dyDescent="0.2">
      <c r="A9016" s="348" t="s">
        <v>5780</v>
      </c>
      <c r="B9016" s="104" t="s">
        <v>423</v>
      </c>
      <c r="C9016" s="367" t="s">
        <v>99</v>
      </c>
      <c r="D9016" s="349" t="s">
        <v>4514</v>
      </c>
      <c r="E9016" s="370">
        <v>4000</v>
      </c>
      <c r="F9016" s="374" t="s">
        <v>11973</v>
      </c>
      <c r="G9016" s="350" t="s">
        <v>11974</v>
      </c>
      <c r="H9016" s="349" t="s">
        <v>5825</v>
      </c>
      <c r="I9016" s="349" t="s">
        <v>1028</v>
      </c>
      <c r="J9016" s="351" t="s">
        <v>5825</v>
      </c>
      <c r="K9016" s="352">
        <v>4</v>
      </c>
      <c r="L9016" s="353">
        <v>12</v>
      </c>
      <c r="M9016" s="377">
        <v>48000</v>
      </c>
      <c r="N9016" s="350">
        <v>4</v>
      </c>
      <c r="O9016" s="349">
        <v>6</v>
      </c>
      <c r="P9016" s="377">
        <v>24000</v>
      </c>
    </row>
    <row r="9017" spans="1:16" x14ac:dyDescent="0.2">
      <c r="A9017" s="348" t="s">
        <v>5780</v>
      </c>
      <c r="B9017" s="104" t="s">
        <v>423</v>
      </c>
      <c r="C9017" s="367" t="s">
        <v>99</v>
      </c>
      <c r="D9017" s="349" t="s">
        <v>1026</v>
      </c>
      <c r="E9017" s="370">
        <v>4000</v>
      </c>
      <c r="F9017" s="374" t="s">
        <v>11975</v>
      </c>
      <c r="G9017" s="350" t="s">
        <v>11976</v>
      </c>
      <c r="H9017" s="349" t="s">
        <v>1026</v>
      </c>
      <c r="I9017" s="349" t="s">
        <v>5793</v>
      </c>
      <c r="J9017" s="351" t="s">
        <v>1026</v>
      </c>
      <c r="K9017" s="352">
        <v>1</v>
      </c>
      <c r="L9017" s="353">
        <v>3</v>
      </c>
      <c r="M9017" s="377">
        <v>12000</v>
      </c>
      <c r="N9017" s="350">
        <v>4</v>
      </c>
      <c r="O9017" s="349">
        <v>6</v>
      </c>
      <c r="P9017" s="377">
        <v>24000</v>
      </c>
    </row>
    <row r="9018" spans="1:16" x14ac:dyDescent="0.2">
      <c r="A9018" s="348" t="s">
        <v>5780</v>
      </c>
      <c r="B9018" s="104" t="s">
        <v>423</v>
      </c>
      <c r="C9018" s="367" t="s">
        <v>99</v>
      </c>
      <c r="D9018" s="349" t="s">
        <v>11977</v>
      </c>
      <c r="E9018" s="370">
        <v>3500</v>
      </c>
      <c r="F9018" s="374" t="s">
        <v>11978</v>
      </c>
      <c r="G9018" s="350" t="s">
        <v>11979</v>
      </c>
      <c r="H9018" s="349" t="s">
        <v>11980</v>
      </c>
      <c r="I9018" s="349" t="s">
        <v>5814</v>
      </c>
      <c r="J9018" s="351" t="s">
        <v>11980</v>
      </c>
      <c r="K9018" s="352">
        <v>4</v>
      </c>
      <c r="L9018" s="353">
        <v>12</v>
      </c>
      <c r="M9018" s="377">
        <v>42000</v>
      </c>
      <c r="N9018" s="350">
        <v>4</v>
      </c>
      <c r="O9018" s="349">
        <v>6</v>
      </c>
      <c r="P9018" s="377">
        <v>21000</v>
      </c>
    </row>
    <row r="9019" spans="1:16" x14ac:dyDescent="0.2">
      <c r="A9019" s="348" t="s">
        <v>5780</v>
      </c>
      <c r="B9019" s="104" t="s">
        <v>423</v>
      </c>
      <c r="C9019" s="367" t="s">
        <v>99</v>
      </c>
      <c r="D9019" s="349" t="s">
        <v>6672</v>
      </c>
      <c r="E9019" s="370">
        <v>6000</v>
      </c>
      <c r="F9019" s="374" t="s">
        <v>11981</v>
      </c>
      <c r="G9019" s="350" t="s">
        <v>11982</v>
      </c>
      <c r="H9019" s="349" t="s">
        <v>2388</v>
      </c>
      <c r="I9019" s="349" t="s">
        <v>5793</v>
      </c>
      <c r="J9019" s="351" t="s">
        <v>2388</v>
      </c>
      <c r="K9019" s="352">
        <v>4</v>
      </c>
      <c r="L9019" s="353">
        <v>12</v>
      </c>
      <c r="M9019" s="377">
        <v>72000</v>
      </c>
      <c r="N9019" s="350">
        <v>4</v>
      </c>
      <c r="O9019" s="349">
        <v>6</v>
      </c>
      <c r="P9019" s="377">
        <v>36000</v>
      </c>
    </row>
    <row r="9020" spans="1:16" x14ac:dyDescent="0.2">
      <c r="A9020" s="348" t="s">
        <v>5780</v>
      </c>
      <c r="B9020" s="104" t="s">
        <v>423</v>
      </c>
      <c r="C9020" s="367" t="s">
        <v>99</v>
      </c>
      <c r="D9020" s="349" t="s">
        <v>6156</v>
      </c>
      <c r="E9020" s="370">
        <v>3000</v>
      </c>
      <c r="F9020" s="374" t="s">
        <v>11983</v>
      </c>
      <c r="G9020" s="350" t="s">
        <v>11984</v>
      </c>
      <c r="H9020" s="349" t="s">
        <v>5825</v>
      </c>
      <c r="I9020" s="349" t="s">
        <v>5793</v>
      </c>
      <c r="J9020" s="351" t="s">
        <v>5825</v>
      </c>
      <c r="K9020" s="352">
        <v>4</v>
      </c>
      <c r="L9020" s="353">
        <v>12</v>
      </c>
      <c r="M9020" s="377">
        <v>36000</v>
      </c>
      <c r="N9020" s="350">
        <v>4</v>
      </c>
      <c r="O9020" s="349">
        <v>6</v>
      </c>
      <c r="P9020" s="377">
        <v>18000</v>
      </c>
    </row>
    <row r="9021" spans="1:16" x14ac:dyDescent="0.2">
      <c r="A9021" s="348" t="s">
        <v>5780</v>
      </c>
      <c r="B9021" s="104" t="s">
        <v>423</v>
      </c>
      <c r="C9021" s="367" t="s">
        <v>99</v>
      </c>
      <c r="D9021" s="349" t="s">
        <v>7854</v>
      </c>
      <c r="E9021" s="370">
        <v>3000</v>
      </c>
      <c r="F9021" s="374" t="s">
        <v>11985</v>
      </c>
      <c r="G9021" s="350" t="s">
        <v>11986</v>
      </c>
      <c r="H9021" s="349" t="s">
        <v>6717</v>
      </c>
      <c r="I9021" s="349" t="s">
        <v>5814</v>
      </c>
      <c r="J9021" s="351" t="s">
        <v>6717</v>
      </c>
      <c r="K9021" s="352">
        <v>4</v>
      </c>
      <c r="L9021" s="353">
        <v>12</v>
      </c>
      <c r="M9021" s="377">
        <v>36000</v>
      </c>
      <c r="N9021" s="350">
        <v>4</v>
      </c>
      <c r="O9021" s="349">
        <v>6</v>
      </c>
      <c r="P9021" s="377">
        <v>18000</v>
      </c>
    </row>
    <row r="9022" spans="1:16" x14ac:dyDescent="0.2">
      <c r="A9022" s="348" t="s">
        <v>5780</v>
      </c>
      <c r="B9022" s="104" t="s">
        <v>423</v>
      </c>
      <c r="C9022" s="367" t="s">
        <v>99</v>
      </c>
      <c r="D9022" s="349" t="s">
        <v>5863</v>
      </c>
      <c r="E9022" s="370">
        <v>4000</v>
      </c>
      <c r="F9022" s="374" t="s">
        <v>11987</v>
      </c>
      <c r="G9022" s="350" t="s">
        <v>11988</v>
      </c>
      <c r="H9022" s="349" t="s">
        <v>5875</v>
      </c>
      <c r="I9022" s="349" t="s">
        <v>5793</v>
      </c>
      <c r="J9022" s="351" t="s">
        <v>5875</v>
      </c>
      <c r="K9022" s="352">
        <v>4</v>
      </c>
      <c r="L9022" s="353">
        <v>12</v>
      </c>
      <c r="M9022" s="377">
        <v>48000</v>
      </c>
      <c r="N9022" s="350">
        <v>4</v>
      </c>
      <c r="O9022" s="349">
        <v>6</v>
      </c>
      <c r="P9022" s="377">
        <v>24000</v>
      </c>
    </row>
    <row r="9023" spans="1:16" x14ac:dyDescent="0.2">
      <c r="A9023" s="348" t="s">
        <v>5780</v>
      </c>
      <c r="B9023" s="104" t="s">
        <v>423</v>
      </c>
      <c r="C9023" s="367" t="s">
        <v>99</v>
      </c>
      <c r="D9023" s="349" t="s">
        <v>5880</v>
      </c>
      <c r="E9023" s="370">
        <v>3000</v>
      </c>
      <c r="F9023" s="374" t="s">
        <v>11989</v>
      </c>
      <c r="G9023" s="350" t="s">
        <v>11990</v>
      </c>
      <c r="H9023" s="349" t="s">
        <v>1026</v>
      </c>
      <c r="I9023" s="349" t="s">
        <v>5793</v>
      </c>
      <c r="J9023" s="351" t="s">
        <v>1026</v>
      </c>
      <c r="K9023" s="352">
        <v>4</v>
      </c>
      <c r="L9023" s="353">
        <v>12</v>
      </c>
      <c r="M9023" s="377">
        <v>36000</v>
      </c>
      <c r="N9023" s="350">
        <v>0</v>
      </c>
      <c r="O9023" s="349">
        <v>0</v>
      </c>
      <c r="P9023" s="377">
        <v>0</v>
      </c>
    </row>
    <row r="9024" spans="1:16" x14ac:dyDescent="0.2">
      <c r="A9024" s="348" t="s">
        <v>5780</v>
      </c>
      <c r="B9024" s="104" t="s">
        <v>423</v>
      </c>
      <c r="C9024" s="367" t="s">
        <v>99</v>
      </c>
      <c r="D9024" s="349" t="s">
        <v>5863</v>
      </c>
      <c r="E9024" s="370">
        <v>4000</v>
      </c>
      <c r="F9024" s="374" t="s">
        <v>11991</v>
      </c>
      <c r="G9024" s="350" t="s">
        <v>11992</v>
      </c>
      <c r="H9024" s="349" t="s">
        <v>5875</v>
      </c>
      <c r="I9024" s="349" t="s">
        <v>5793</v>
      </c>
      <c r="J9024" s="351" t="s">
        <v>5875</v>
      </c>
      <c r="K9024" s="352">
        <v>4</v>
      </c>
      <c r="L9024" s="353">
        <v>12</v>
      </c>
      <c r="M9024" s="377">
        <v>48000</v>
      </c>
      <c r="N9024" s="350">
        <v>4</v>
      </c>
      <c r="O9024" s="349">
        <v>6</v>
      </c>
      <c r="P9024" s="377">
        <v>24000</v>
      </c>
    </row>
    <row r="9025" spans="1:16" x14ac:dyDescent="0.2">
      <c r="A9025" s="348" t="s">
        <v>5780</v>
      </c>
      <c r="B9025" s="104" t="s">
        <v>423</v>
      </c>
      <c r="C9025" s="367" t="s">
        <v>99</v>
      </c>
      <c r="D9025" s="349" t="s">
        <v>5811</v>
      </c>
      <c r="E9025" s="370">
        <v>2000</v>
      </c>
      <c r="F9025" s="374" t="s">
        <v>11993</v>
      </c>
      <c r="G9025" s="350" t="s">
        <v>11994</v>
      </c>
      <c r="H9025" s="349" t="s">
        <v>1026</v>
      </c>
      <c r="I9025" s="349" t="s">
        <v>5793</v>
      </c>
      <c r="J9025" s="351" t="s">
        <v>1026</v>
      </c>
      <c r="K9025" s="352">
        <v>4</v>
      </c>
      <c r="L9025" s="353">
        <v>12</v>
      </c>
      <c r="M9025" s="377">
        <v>24000</v>
      </c>
      <c r="N9025" s="350">
        <v>0</v>
      </c>
      <c r="O9025" s="349">
        <v>0</v>
      </c>
      <c r="P9025" s="377">
        <v>0</v>
      </c>
    </row>
    <row r="9026" spans="1:16" x14ac:dyDescent="0.2">
      <c r="A9026" s="348" t="s">
        <v>5780</v>
      </c>
      <c r="B9026" s="104" t="s">
        <v>423</v>
      </c>
      <c r="C9026" s="367" t="s">
        <v>99</v>
      </c>
      <c r="D9026" s="349" t="s">
        <v>5794</v>
      </c>
      <c r="E9026" s="370">
        <v>4500</v>
      </c>
      <c r="F9026" s="374" t="s">
        <v>11995</v>
      </c>
      <c r="G9026" s="350" t="s">
        <v>11996</v>
      </c>
      <c r="H9026" s="349" t="s">
        <v>5794</v>
      </c>
      <c r="I9026" s="349" t="s">
        <v>5793</v>
      </c>
      <c r="J9026" s="351" t="s">
        <v>5794</v>
      </c>
      <c r="K9026" s="352">
        <v>4</v>
      </c>
      <c r="L9026" s="353">
        <v>12</v>
      </c>
      <c r="M9026" s="377">
        <v>54000</v>
      </c>
      <c r="N9026" s="350">
        <v>0</v>
      </c>
      <c r="O9026" s="349">
        <v>0</v>
      </c>
      <c r="P9026" s="377">
        <v>0</v>
      </c>
    </row>
    <row r="9027" spans="1:16" x14ac:dyDescent="0.2">
      <c r="A9027" s="348" t="s">
        <v>5780</v>
      </c>
      <c r="B9027" s="104" t="s">
        <v>423</v>
      </c>
      <c r="C9027" s="367" t="s">
        <v>99</v>
      </c>
      <c r="D9027" s="349" t="s">
        <v>5826</v>
      </c>
      <c r="E9027" s="370">
        <v>4000</v>
      </c>
      <c r="F9027" s="374" t="s">
        <v>11997</v>
      </c>
      <c r="G9027" s="350" t="s">
        <v>11998</v>
      </c>
      <c r="H9027" s="349" t="s">
        <v>1026</v>
      </c>
      <c r="I9027" s="349" t="s">
        <v>5793</v>
      </c>
      <c r="J9027" s="351" t="s">
        <v>1026</v>
      </c>
      <c r="K9027" s="352">
        <v>2</v>
      </c>
      <c r="L9027" s="353">
        <v>6</v>
      </c>
      <c r="M9027" s="377">
        <v>21200</v>
      </c>
      <c r="N9027" s="350">
        <v>4</v>
      </c>
      <c r="O9027" s="349">
        <v>6</v>
      </c>
      <c r="P9027" s="377">
        <v>24000</v>
      </c>
    </row>
    <row r="9028" spans="1:16" x14ac:dyDescent="0.2">
      <c r="A9028" s="348" t="s">
        <v>5780</v>
      </c>
      <c r="B9028" s="104" t="s">
        <v>423</v>
      </c>
      <c r="C9028" s="367" t="s">
        <v>99</v>
      </c>
      <c r="D9028" s="349" t="s">
        <v>5914</v>
      </c>
      <c r="E9028" s="370">
        <v>3500</v>
      </c>
      <c r="F9028" s="374" t="s">
        <v>11999</v>
      </c>
      <c r="G9028" s="350" t="s">
        <v>12000</v>
      </c>
      <c r="H9028" s="349" t="s">
        <v>6254</v>
      </c>
      <c r="I9028" s="349" t="s">
        <v>6255</v>
      </c>
      <c r="J9028" s="351" t="s">
        <v>6254</v>
      </c>
      <c r="K9028" s="352">
        <v>4</v>
      </c>
      <c r="L9028" s="353">
        <v>12</v>
      </c>
      <c r="M9028" s="377">
        <v>42000</v>
      </c>
      <c r="N9028" s="350">
        <v>4</v>
      </c>
      <c r="O9028" s="349">
        <v>6</v>
      </c>
      <c r="P9028" s="377">
        <v>21000</v>
      </c>
    </row>
    <row r="9029" spans="1:16" x14ac:dyDescent="0.2">
      <c r="A9029" s="348" t="s">
        <v>5780</v>
      </c>
      <c r="B9029" s="104" t="s">
        <v>423</v>
      </c>
      <c r="C9029" s="367" t="s">
        <v>99</v>
      </c>
      <c r="D9029" s="349" t="s">
        <v>6120</v>
      </c>
      <c r="E9029" s="370">
        <v>3000</v>
      </c>
      <c r="F9029" s="374" t="s">
        <v>12001</v>
      </c>
      <c r="G9029" s="350" t="s">
        <v>12002</v>
      </c>
      <c r="H9029" s="349" t="s">
        <v>1026</v>
      </c>
      <c r="I9029" s="349" t="s">
        <v>5793</v>
      </c>
      <c r="J9029" s="351" t="s">
        <v>1026</v>
      </c>
      <c r="K9029" s="352">
        <v>4</v>
      </c>
      <c r="L9029" s="353">
        <v>12</v>
      </c>
      <c r="M9029" s="377">
        <v>36000</v>
      </c>
      <c r="N9029" s="350">
        <v>4</v>
      </c>
      <c r="O9029" s="349">
        <v>6</v>
      </c>
      <c r="P9029" s="377">
        <v>18000</v>
      </c>
    </row>
    <row r="9030" spans="1:16" x14ac:dyDescent="0.2">
      <c r="A9030" s="348" t="s">
        <v>5780</v>
      </c>
      <c r="B9030" s="104" t="s">
        <v>423</v>
      </c>
      <c r="C9030" s="367" t="s">
        <v>99</v>
      </c>
      <c r="D9030" s="349" t="s">
        <v>6107</v>
      </c>
      <c r="E9030" s="370">
        <v>4000</v>
      </c>
      <c r="F9030" s="374" t="s">
        <v>12003</v>
      </c>
      <c r="G9030" s="350" t="s">
        <v>12004</v>
      </c>
      <c r="H9030" s="349" t="s">
        <v>1060</v>
      </c>
      <c r="I9030" s="349" t="s">
        <v>5793</v>
      </c>
      <c r="J9030" s="351" t="s">
        <v>1060</v>
      </c>
      <c r="K9030" s="352">
        <v>4</v>
      </c>
      <c r="L9030" s="353">
        <v>12</v>
      </c>
      <c r="M9030" s="377">
        <v>48000</v>
      </c>
      <c r="N9030" s="350">
        <v>4</v>
      </c>
      <c r="O9030" s="349">
        <v>6</v>
      </c>
      <c r="P9030" s="377">
        <v>24000</v>
      </c>
    </row>
    <row r="9031" spans="1:16" x14ac:dyDescent="0.2">
      <c r="A9031" s="348" t="s">
        <v>5780</v>
      </c>
      <c r="B9031" s="104" t="s">
        <v>423</v>
      </c>
      <c r="C9031" s="367" t="s">
        <v>99</v>
      </c>
      <c r="D9031" s="349" t="s">
        <v>5832</v>
      </c>
      <c r="E9031" s="370">
        <v>5000</v>
      </c>
      <c r="F9031" s="374" t="s">
        <v>12005</v>
      </c>
      <c r="G9031" s="350" t="s">
        <v>12006</v>
      </c>
      <c r="H9031" s="349" t="s">
        <v>1060</v>
      </c>
      <c r="I9031" s="349" t="s">
        <v>5793</v>
      </c>
      <c r="J9031" s="351" t="s">
        <v>1060</v>
      </c>
      <c r="K9031" s="352">
        <v>2</v>
      </c>
      <c r="L9031" s="353">
        <v>4</v>
      </c>
      <c r="M9031" s="377">
        <v>20000</v>
      </c>
      <c r="N9031" s="350">
        <v>0</v>
      </c>
      <c r="O9031" s="349">
        <v>0</v>
      </c>
      <c r="P9031" s="377">
        <v>0</v>
      </c>
    </row>
    <row r="9032" spans="1:16" x14ac:dyDescent="0.2">
      <c r="A9032" s="348" t="s">
        <v>5780</v>
      </c>
      <c r="B9032" s="104" t="s">
        <v>423</v>
      </c>
      <c r="C9032" s="367" t="s">
        <v>99</v>
      </c>
      <c r="D9032" s="349" t="s">
        <v>5817</v>
      </c>
      <c r="E9032" s="370">
        <v>2000</v>
      </c>
      <c r="F9032" s="374" t="s">
        <v>12007</v>
      </c>
      <c r="G9032" s="350" t="s">
        <v>12008</v>
      </c>
      <c r="H9032" s="349" t="s">
        <v>1026</v>
      </c>
      <c r="I9032" s="349" t="s">
        <v>5793</v>
      </c>
      <c r="J9032" s="351" t="s">
        <v>1026</v>
      </c>
      <c r="K9032" s="352">
        <v>4</v>
      </c>
      <c r="L9032" s="353">
        <v>12</v>
      </c>
      <c r="M9032" s="377">
        <v>24000</v>
      </c>
      <c r="N9032" s="350">
        <v>4</v>
      </c>
      <c r="O9032" s="349">
        <v>6</v>
      </c>
      <c r="P9032" s="377">
        <v>12000</v>
      </c>
    </row>
    <row r="9033" spans="1:16" x14ac:dyDescent="0.2">
      <c r="A9033" s="348" t="s">
        <v>5780</v>
      </c>
      <c r="B9033" s="104" t="s">
        <v>423</v>
      </c>
      <c r="C9033" s="367" t="s">
        <v>99</v>
      </c>
      <c r="D9033" s="349" t="s">
        <v>5825</v>
      </c>
      <c r="E9033" s="370">
        <v>4000</v>
      </c>
      <c r="F9033" s="374" t="s">
        <v>12009</v>
      </c>
      <c r="G9033" s="350" t="s">
        <v>12010</v>
      </c>
      <c r="H9033" s="349" t="s">
        <v>5825</v>
      </c>
      <c r="I9033" s="349" t="s">
        <v>5793</v>
      </c>
      <c r="J9033" s="351" t="s">
        <v>5825</v>
      </c>
      <c r="K9033" s="352">
        <v>2</v>
      </c>
      <c r="L9033" s="353">
        <v>5</v>
      </c>
      <c r="M9033" s="377">
        <v>16666.666666666668</v>
      </c>
      <c r="N9033" s="350">
        <v>1</v>
      </c>
      <c r="O9033" s="349">
        <v>3</v>
      </c>
      <c r="P9033" s="377">
        <v>12000</v>
      </c>
    </row>
    <row r="9034" spans="1:16" x14ac:dyDescent="0.2">
      <c r="A9034" s="348" t="s">
        <v>5780</v>
      </c>
      <c r="B9034" s="104" t="s">
        <v>423</v>
      </c>
      <c r="C9034" s="367" t="s">
        <v>99</v>
      </c>
      <c r="D9034" s="349" t="s">
        <v>4514</v>
      </c>
      <c r="E9034" s="370">
        <v>3500</v>
      </c>
      <c r="F9034" s="374" t="s">
        <v>12011</v>
      </c>
      <c r="G9034" s="350" t="s">
        <v>12012</v>
      </c>
      <c r="H9034" s="349" t="s">
        <v>6488</v>
      </c>
      <c r="I9034" s="349" t="s">
        <v>5793</v>
      </c>
      <c r="J9034" s="351" t="s">
        <v>6488</v>
      </c>
      <c r="K9034" s="352">
        <v>4</v>
      </c>
      <c r="L9034" s="353">
        <v>6</v>
      </c>
      <c r="M9034" s="377">
        <v>21000</v>
      </c>
      <c r="N9034" s="350">
        <v>0</v>
      </c>
      <c r="O9034" s="349">
        <v>0</v>
      </c>
      <c r="P9034" s="377">
        <v>0</v>
      </c>
    </row>
    <row r="9035" spans="1:16" x14ac:dyDescent="0.2">
      <c r="A9035" s="348" t="s">
        <v>5780</v>
      </c>
      <c r="B9035" s="104" t="s">
        <v>423</v>
      </c>
      <c r="C9035" s="367" t="s">
        <v>99</v>
      </c>
      <c r="D9035" s="349" t="s">
        <v>5994</v>
      </c>
      <c r="E9035" s="370">
        <v>4000</v>
      </c>
      <c r="F9035" s="374" t="s">
        <v>12011</v>
      </c>
      <c r="G9035" s="350" t="s">
        <v>12012</v>
      </c>
      <c r="H9035" s="349" t="s">
        <v>5825</v>
      </c>
      <c r="I9035" s="349" t="s">
        <v>5793</v>
      </c>
      <c r="J9035" s="351" t="s">
        <v>5825</v>
      </c>
      <c r="K9035" s="352">
        <v>2</v>
      </c>
      <c r="L9035" s="353">
        <v>6</v>
      </c>
      <c r="M9035" s="377">
        <v>24000</v>
      </c>
      <c r="N9035" s="350">
        <v>4</v>
      </c>
      <c r="O9035" s="349">
        <v>6</v>
      </c>
      <c r="P9035" s="377">
        <v>24000</v>
      </c>
    </row>
    <row r="9036" spans="1:16" x14ac:dyDescent="0.2">
      <c r="A9036" s="348" t="s">
        <v>5780</v>
      </c>
      <c r="B9036" s="104" t="s">
        <v>423</v>
      </c>
      <c r="C9036" s="367" t="s">
        <v>99</v>
      </c>
      <c r="D9036" s="349" t="s">
        <v>5811</v>
      </c>
      <c r="E9036" s="370">
        <v>2500</v>
      </c>
      <c r="F9036" s="374" t="s">
        <v>12013</v>
      </c>
      <c r="G9036" s="350" t="s">
        <v>12014</v>
      </c>
      <c r="H9036" s="349" t="s">
        <v>6016</v>
      </c>
      <c r="I9036" s="349" t="s">
        <v>5793</v>
      </c>
      <c r="J9036" s="351" t="s">
        <v>6016</v>
      </c>
      <c r="K9036" s="352">
        <v>4</v>
      </c>
      <c r="L9036" s="353">
        <v>12</v>
      </c>
      <c r="M9036" s="377">
        <v>30000</v>
      </c>
      <c r="N9036" s="350">
        <v>4</v>
      </c>
      <c r="O9036" s="349">
        <v>6</v>
      </c>
      <c r="P9036" s="377">
        <v>15000</v>
      </c>
    </row>
    <row r="9037" spans="1:16" x14ac:dyDescent="0.2">
      <c r="A9037" s="348" t="s">
        <v>5780</v>
      </c>
      <c r="B9037" s="104" t="s">
        <v>423</v>
      </c>
      <c r="C9037" s="367" t="s">
        <v>99</v>
      </c>
      <c r="D9037" s="349" t="s">
        <v>5797</v>
      </c>
      <c r="E9037" s="370">
        <v>4000</v>
      </c>
      <c r="F9037" s="374" t="s">
        <v>12015</v>
      </c>
      <c r="G9037" s="350" t="s">
        <v>12016</v>
      </c>
      <c r="H9037" s="349" t="s">
        <v>1060</v>
      </c>
      <c r="I9037" s="349" t="s">
        <v>5793</v>
      </c>
      <c r="J9037" s="351" t="s">
        <v>1060</v>
      </c>
      <c r="K9037" s="352">
        <v>2</v>
      </c>
      <c r="L9037" s="353">
        <v>5</v>
      </c>
      <c r="M9037" s="377">
        <v>20000</v>
      </c>
      <c r="N9037" s="350">
        <v>4</v>
      </c>
      <c r="O9037" s="349">
        <v>6</v>
      </c>
      <c r="P9037" s="377">
        <v>24000</v>
      </c>
    </row>
    <row r="9038" spans="1:16" x14ac:dyDescent="0.2">
      <c r="A9038" s="348" t="s">
        <v>5780</v>
      </c>
      <c r="B9038" s="104" t="s">
        <v>423</v>
      </c>
      <c r="C9038" s="367" t="s">
        <v>99</v>
      </c>
      <c r="D9038" s="349" t="s">
        <v>5853</v>
      </c>
      <c r="E9038" s="370">
        <v>4000</v>
      </c>
      <c r="F9038" s="374" t="s">
        <v>12017</v>
      </c>
      <c r="G9038" s="350" t="s">
        <v>12018</v>
      </c>
      <c r="H9038" s="349" t="s">
        <v>1060</v>
      </c>
      <c r="I9038" s="349" t="s">
        <v>5793</v>
      </c>
      <c r="J9038" s="351" t="s">
        <v>1060</v>
      </c>
      <c r="K9038" s="352">
        <v>2</v>
      </c>
      <c r="L9038" s="353">
        <v>6</v>
      </c>
      <c r="M9038" s="377">
        <v>23066.666666666668</v>
      </c>
      <c r="N9038" s="350">
        <v>4</v>
      </c>
      <c r="O9038" s="349">
        <v>6</v>
      </c>
      <c r="P9038" s="377">
        <v>24000</v>
      </c>
    </row>
    <row r="9039" spans="1:16" x14ac:dyDescent="0.2">
      <c r="A9039" s="348" t="s">
        <v>5780</v>
      </c>
      <c r="B9039" s="104" t="s">
        <v>423</v>
      </c>
      <c r="C9039" s="367" t="s">
        <v>99</v>
      </c>
      <c r="D9039" s="349" t="s">
        <v>5817</v>
      </c>
      <c r="E9039" s="370">
        <v>2250</v>
      </c>
      <c r="F9039" s="374" t="s">
        <v>12019</v>
      </c>
      <c r="G9039" s="350" t="s">
        <v>12020</v>
      </c>
      <c r="H9039" s="349" t="s">
        <v>5820</v>
      </c>
      <c r="I9039" s="349" t="s">
        <v>5793</v>
      </c>
      <c r="J9039" s="351" t="s">
        <v>5820</v>
      </c>
      <c r="K9039" s="352">
        <v>4</v>
      </c>
      <c r="L9039" s="353">
        <v>7</v>
      </c>
      <c r="M9039" s="377">
        <v>15750</v>
      </c>
      <c r="N9039" s="350">
        <v>0</v>
      </c>
      <c r="O9039" s="349">
        <v>0</v>
      </c>
      <c r="P9039" s="377">
        <v>0</v>
      </c>
    </row>
    <row r="9040" spans="1:16" x14ac:dyDescent="0.2">
      <c r="A9040" s="348" t="s">
        <v>5780</v>
      </c>
      <c r="B9040" s="104" t="s">
        <v>423</v>
      </c>
      <c r="C9040" s="367" t="s">
        <v>99</v>
      </c>
      <c r="D9040" s="349" t="s">
        <v>5941</v>
      </c>
      <c r="E9040" s="370">
        <v>4000</v>
      </c>
      <c r="F9040" s="374" t="s">
        <v>12019</v>
      </c>
      <c r="G9040" s="350" t="s">
        <v>12020</v>
      </c>
      <c r="H9040" s="349" t="s">
        <v>1060</v>
      </c>
      <c r="I9040" s="349" t="s">
        <v>5793</v>
      </c>
      <c r="J9040" s="351" t="s">
        <v>1060</v>
      </c>
      <c r="K9040" s="352">
        <v>2</v>
      </c>
      <c r="L9040" s="353">
        <v>5</v>
      </c>
      <c r="M9040" s="377">
        <v>19333.333333333332</v>
      </c>
      <c r="N9040" s="350">
        <v>4</v>
      </c>
      <c r="O9040" s="349">
        <v>6</v>
      </c>
      <c r="P9040" s="377">
        <v>24000</v>
      </c>
    </row>
    <row r="9041" spans="1:16" x14ac:dyDescent="0.2">
      <c r="A9041" s="348" t="s">
        <v>5780</v>
      </c>
      <c r="B9041" s="104" t="s">
        <v>423</v>
      </c>
      <c r="C9041" s="367" t="s">
        <v>99</v>
      </c>
      <c r="D9041" s="349" t="s">
        <v>5811</v>
      </c>
      <c r="E9041" s="370">
        <v>3000</v>
      </c>
      <c r="F9041" s="374" t="s">
        <v>12021</v>
      </c>
      <c r="G9041" s="350" t="s">
        <v>12022</v>
      </c>
      <c r="H9041" s="349" t="s">
        <v>1026</v>
      </c>
      <c r="I9041" s="349" t="s">
        <v>5793</v>
      </c>
      <c r="J9041" s="351" t="s">
        <v>1026</v>
      </c>
      <c r="K9041" s="352">
        <v>2</v>
      </c>
      <c r="L9041" s="353">
        <v>6</v>
      </c>
      <c r="M9041" s="377">
        <v>18000</v>
      </c>
      <c r="N9041" s="350">
        <v>4</v>
      </c>
      <c r="O9041" s="349">
        <v>6</v>
      </c>
      <c r="P9041" s="377">
        <v>18000</v>
      </c>
    </row>
    <row r="9042" spans="1:16" x14ac:dyDescent="0.2">
      <c r="A9042" s="348" t="s">
        <v>5780</v>
      </c>
      <c r="B9042" s="104" t="s">
        <v>423</v>
      </c>
      <c r="C9042" s="367" t="s">
        <v>99</v>
      </c>
      <c r="D9042" s="349" t="s">
        <v>5853</v>
      </c>
      <c r="E9042" s="370">
        <v>4000</v>
      </c>
      <c r="F9042" s="374" t="s">
        <v>12023</v>
      </c>
      <c r="G9042" s="350" t="s">
        <v>12024</v>
      </c>
      <c r="H9042" s="349" t="s">
        <v>1060</v>
      </c>
      <c r="I9042" s="349" t="s">
        <v>5793</v>
      </c>
      <c r="J9042" s="351" t="s">
        <v>1060</v>
      </c>
      <c r="K9042" s="352">
        <v>2</v>
      </c>
      <c r="L9042" s="353">
        <v>6</v>
      </c>
      <c r="M9042" s="377">
        <v>23066.666666666668</v>
      </c>
      <c r="N9042" s="350">
        <v>4</v>
      </c>
      <c r="O9042" s="349">
        <v>6</v>
      </c>
      <c r="P9042" s="377">
        <v>24000</v>
      </c>
    </row>
    <row r="9043" spans="1:16" x14ac:dyDescent="0.2">
      <c r="A9043" s="348" t="s">
        <v>5780</v>
      </c>
      <c r="B9043" s="104" t="s">
        <v>423</v>
      </c>
      <c r="C9043" s="367" t="s">
        <v>99</v>
      </c>
      <c r="D9043" s="349" t="s">
        <v>5826</v>
      </c>
      <c r="E9043" s="370">
        <v>4000</v>
      </c>
      <c r="F9043" s="374" t="s">
        <v>12025</v>
      </c>
      <c r="G9043" s="350" t="s">
        <v>12026</v>
      </c>
      <c r="H9043" s="349" t="s">
        <v>1026</v>
      </c>
      <c r="I9043" s="349" t="s">
        <v>5793</v>
      </c>
      <c r="J9043" s="351" t="s">
        <v>1026</v>
      </c>
      <c r="K9043" s="352">
        <v>2</v>
      </c>
      <c r="L9043" s="353">
        <v>5</v>
      </c>
      <c r="M9043" s="377">
        <v>19466.666666666668</v>
      </c>
      <c r="N9043" s="350">
        <v>4</v>
      </c>
      <c r="O9043" s="349">
        <v>6</v>
      </c>
      <c r="P9043" s="377">
        <v>24000</v>
      </c>
    </row>
    <row r="9044" spans="1:16" x14ac:dyDescent="0.2">
      <c r="A9044" s="348" t="s">
        <v>5780</v>
      </c>
      <c r="B9044" s="104" t="s">
        <v>423</v>
      </c>
      <c r="C9044" s="367" t="s">
        <v>99</v>
      </c>
      <c r="D9044" s="349" t="s">
        <v>5870</v>
      </c>
      <c r="E9044" s="370">
        <v>4000</v>
      </c>
      <c r="F9044" s="374" t="s">
        <v>12027</v>
      </c>
      <c r="G9044" s="350" t="s">
        <v>12028</v>
      </c>
      <c r="H9044" s="349" t="s">
        <v>6761</v>
      </c>
      <c r="I9044" s="349" t="s">
        <v>5793</v>
      </c>
      <c r="J9044" s="351" t="s">
        <v>6761</v>
      </c>
      <c r="K9044" s="352">
        <v>4</v>
      </c>
      <c r="L9044" s="353">
        <v>12</v>
      </c>
      <c r="M9044" s="377">
        <v>48000</v>
      </c>
      <c r="N9044" s="350">
        <v>4</v>
      </c>
      <c r="O9044" s="349">
        <v>6</v>
      </c>
      <c r="P9044" s="377">
        <v>24000</v>
      </c>
    </row>
    <row r="9045" spans="1:16" x14ac:dyDescent="0.2">
      <c r="A9045" s="348" t="s">
        <v>5780</v>
      </c>
      <c r="B9045" s="104" t="s">
        <v>423</v>
      </c>
      <c r="C9045" s="367" t="s">
        <v>99</v>
      </c>
      <c r="D9045" s="349" t="s">
        <v>1026</v>
      </c>
      <c r="E9045" s="370">
        <v>4000</v>
      </c>
      <c r="F9045" s="374" t="s">
        <v>12029</v>
      </c>
      <c r="G9045" s="350" t="s">
        <v>12030</v>
      </c>
      <c r="H9045" s="349" t="s">
        <v>1026</v>
      </c>
      <c r="I9045" s="349" t="s">
        <v>5793</v>
      </c>
      <c r="J9045" s="351" t="s">
        <v>1026</v>
      </c>
      <c r="K9045" s="352">
        <v>2</v>
      </c>
      <c r="L9045" s="353">
        <v>5</v>
      </c>
      <c r="M9045" s="377">
        <v>16666.666666666668</v>
      </c>
      <c r="N9045" s="350">
        <v>4</v>
      </c>
      <c r="O9045" s="349">
        <v>6</v>
      </c>
      <c r="P9045" s="377">
        <v>24000</v>
      </c>
    </row>
    <row r="9046" spans="1:16" x14ac:dyDescent="0.2">
      <c r="A9046" s="348" t="s">
        <v>5780</v>
      </c>
      <c r="B9046" s="104" t="s">
        <v>423</v>
      </c>
      <c r="C9046" s="367" t="s">
        <v>99</v>
      </c>
      <c r="D9046" s="349" t="s">
        <v>5829</v>
      </c>
      <c r="E9046" s="370">
        <v>4000</v>
      </c>
      <c r="F9046" s="374" t="s">
        <v>12031</v>
      </c>
      <c r="G9046" s="350" t="s">
        <v>12032</v>
      </c>
      <c r="H9046" s="349" t="s">
        <v>1895</v>
      </c>
      <c r="I9046" s="349" t="s">
        <v>5793</v>
      </c>
      <c r="J9046" s="351" t="s">
        <v>1895</v>
      </c>
      <c r="K9046" s="352">
        <v>2</v>
      </c>
      <c r="L9046" s="353">
        <v>4</v>
      </c>
      <c r="M9046" s="377">
        <v>13066.666666666666</v>
      </c>
      <c r="N9046" s="350">
        <v>4</v>
      </c>
      <c r="O9046" s="349">
        <v>6</v>
      </c>
      <c r="P9046" s="377">
        <v>24000</v>
      </c>
    </row>
    <row r="9047" spans="1:16" x14ac:dyDescent="0.2">
      <c r="A9047" s="348" t="s">
        <v>5780</v>
      </c>
      <c r="B9047" s="104" t="s">
        <v>423</v>
      </c>
      <c r="C9047" s="367" t="s">
        <v>99</v>
      </c>
      <c r="D9047" s="349" t="s">
        <v>12033</v>
      </c>
      <c r="E9047" s="370">
        <v>6000</v>
      </c>
      <c r="F9047" s="374" t="s">
        <v>12034</v>
      </c>
      <c r="G9047" s="350" t="s">
        <v>12035</v>
      </c>
      <c r="H9047" s="349" t="s">
        <v>1060</v>
      </c>
      <c r="I9047" s="349" t="s">
        <v>5793</v>
      </c>
      <c r="J9047" s="351" t="s">
        <v>1060</v>
      </c>
      <c r="K9047" s="352">
        <v>2</v>
      </c>
      <c r="L9047" s="353">
        <v>5</v>
      </c>
      <c r="M9047" s="377">
        <v>27800</v>
      </c>
      <c r="N9047" s="350">
        <v>4</v>
      </c>
      <c r="O9047" s="349">
        <v>6</v>
      </c>
      <c r="P9047" s="377">
        <v>36000</v>
      </c>
    </row>
    <row r="9048" spans="1:16" x14ac:dyDescent="0.2">
      <c r="A9048" s="348" t="s">
        <v>5780</v>
      </c>
      <c r="B9048" s="104" t="s">
        <v>423</v>
      </c>
      <c r="C9048" s="367" t="s">
        <v>99</v>
      </c>
      <c r="D9048" s="349" t="s">
        <v>9109</v>
      </c>
      <c r="E9048" s="370">
        <v>4500</v>
      </c>
      <c r="F9048" s="374" t="s">
        <v>12036</v>
      </c>
      <c r="G9048" s="350" t="s">
        <v>12037</v>
      </c>
      <c r="H9048" s="349" t="s">
        <v>8067</v>
      </c>
      <c r="I9048" s="349" t="s">
        <v>5785</v>
      </c>
      <c r="J9048" s="351" t="s">
        <v>8067</v>
      </c>
      <c r="K9048" s="352">
        <v>4</v>
      </c>
      <c r="L9048" s="353">
        <v>12</v>
      </c>
      <c r="M9048" s="377">
        <v>54000</v>
      </c>
      <c r="N9048" s="350">
        <v>1</v>
      </c>
      <c r="O9048" s="349">
        <v>1</v>
      </c>
      <c r="P9048" s="377">
        <v>750</v>
      </c>
    </row>
    <row r="9049" spans="1:16" x14ac:dyDescent="0.2">
      <c r="A9049" s="348" t="s">
        <v>5780</v>
      </c>
      <c r="B9049" s="104" t="s">
        <v>423</v>
      </c>
      <c r="C9049" s="367" t="s">
        <v>99</v>
      </c>
      <c r="D9049" s="349" t="s">
        <v>5794</v>
      </c>
      <c r="E9049" s="370">
        <v>4000</v>
      </c>
      <c r="F9049" s="374" t="s">
        <v>12038</v>
      </c>
      <c r="G9049" s="350" t="s">
        <v>12039</v>
      </c>
      <c r="H9049" s="349" t="s">
        <v>5794</v>
      </c>
      <c r="I9049" s="349" t="s">
        <v>5793</v>
      </c>
      <c r="J9049" s="351" t="s">
        <v>5794</v>
      </c>
      <c r="K9049" s="352">
        <v>4</v>
      </c>
      <c r="L9049" s="353">
        <v>12</v>
      </c>
      <c r="M9049" s="377">
        <v>48000</v>
      </c>
      <c r="N9049" s="350">
        <v>4</v>
      </c>
      <c r="O9049" s="349">
        <v>6</v>
      </c>
      <c r="P9049" s="377">
        <v>24000</v>
      </c>
    </row>
    <row r="9050" spans="1:16" x14ac:dyDescent="0.2">
      <c r="A9050" s="348" t="s">
        <v>5780</v>
      </c>
      <c r="B9050" s="104" t="s">
        <v>423</v>
      </c>
      <c r="C9050" s="367" t="s">
        <v>99</v>
      </c>
      <c r="D9050" s="349" t="s">
        <v>5794</v>
      </c>
      <c r="E9050" s="370">
        <v>4000</v>
      </c>
      <c r="F9050" s="374" t="s">
        <v>12040</v>
      </c>
      <c r="G9050" s="350" t="s">
        <v>12041</v>
      </c>
      <c r="H9050" s="349" t="s">
        <v>5826</v>
      </c>
      <c r="I9050" s="349" t="s">
        <v>5793</v>
      </c>
      <c r="J9050" s="351" t="s">
        <v>5826</v>
      </c>
      <c r="K9050" s="352">
        <v>4</v>
      </c>
      <c r="L9050" s="353">
        <v>12</v>
      </c>
      <c r="M9050" s="377">
        <v>48000</v>
      </c>
      <c r="N9050" s="350">
        <v>4</v>
      </c>
      <c r="O9050" s="349">
        <v>6</v>
      </c>
      <c r="P9050" s="377">
        <v>24000</v>
      </c>
    </row>
    <row r="9051" spans="1:16" x14ac:dyDescent="0.2">
      <c r="A9051" s="348" t="s">
        <v>5780</v>
      </c>
      <c r="B9051" s="104" t="s">
        <v>423</v>
      </c>
      <c r="C9051" s="367" t="s">
        <v>99</v>
      </c>
      <c r="D9051" s="349" t="s">
        <v>12042</v>
      </c>
      <c r="E9051" s="370">
        <v>5000</v>
      </c>
      <c r="F9051" s="374" t="s">
        <v>12043</v>
      </c>
      <c r="G9051" s="350" t="s">
        <v>12044</v>
      </c>
      <c r="H9051" s="349" t="s">
        <v>12045</v>
      </c>
      <c r="I9051" s="349" t="s">
        <v>5785</v>
      </c>
      <c r="J9051" s="351" t="s">
        <v>12045</v>
      </c>
      <c r="K9051" s="352">
        <v>4</v>
      </c>
      <c r="L9051" s="353">
        <v>9</v>
      </c>
      <c r="M9051" s="377">
        <v>45000</v>
      </c>
      <c r="N9051" s="350">
        <v>0</v>
      </c>
      <c r="O9051" s="349">
        <v>0</v>
      </c>
      <c r="P9051" s="377">
        <v>0</v>
      </c>
    </row>
    <row r="9052" spans="1:16" x14ac:dyDescent="0.2">
      <c r="A9052" s="348" t="s">
        <v>5780</v>
      </c>
      <c r="B9052" s="104" t="s">
        <v>423</v>
      </c>
      <c r="C9052" s="367" t="s">
        <v>99</v>
      </c>
      <c r="D9052" s="349" t="s">
        <v>6366</v>
      </c>
      <c r="E9052" s="370">
        <v>6000</v>
      </c>
      <c r="F9052" s="374" t="s">
        <v>12043</v>
      </c>
      <c r="G9052" s="350" t="s">
        <v>12044</v>
      </c>
      <c r="H9052" s="349" t="s">
        <v>2388</v>
      </c>
      <c r="I9052" s="349" t="s">
        <v>5793</v>
      </c>
      <c r="J9052" s="351" t="s">
        <v>2388</v>
      </c>
      <c r="K9052" s="352">
        <v>1</v>
      </c>
      <c r="L9052" s="353">
        <v>3</v>
      </c>
      <c r="M9052" s="377">
        <v>16400</v>
      </c>
      <c r="N9052" s="350">
        <v>4</v>
      </c>
      <c r="O9052" s="349">
        <v>6</v>
      </c>
      <c r="P9052" s="377">
        <v>36000</v>
      </c>
    </row>
    <row r="9053" spans="1:16" x14ac:dyDescent="0.2">
      <c r="A9053" s="348" t="s">
        <v>5780</v>
      </c>
      <c r="B9053" s="104" t="s">
        <v>423</v>
      </c>
      <c r="C9053" s="367" t="s">
        <v>99</v>
      </c>
      <c r="D9053" s="349" t="s">
        <v>5811</v>
      </c>
      <c r="E9053" s="370">
        <v>3000</v>
      </c>
      <c r="F9053" s="374" t="s">
        <v>12046</v>
      </c>
      <c r="G9053" s="350" t="s">
        <v>12047</v>
      </c>
      <c r="H9053" s="349" t="s">
        <v>12048</v>
      </c>
      <c r="I9053" s="349" t="s">
        <v>5814</v>
      </c>
      <c r="J9053" s="351" t="s">
        <v>12048</v>
      </c>
      <c r="K9053" s="352">
        <v>4</v>
      </c>
      <c r="L9053" s="353">
        <v>12</v>
      </c>
      <c r="M9053" s="377">
        <v>36000</v>
      </c>
      <c r="N9053" s="350">
        <v>4</v>
      </c>
      <c r="O9053" s="349">
        <v>6</v>
      </c>
      <c r="P9053" s="377">
        <v>18000</v>
      </c>
    </row>
    <row r="9054" spans="1:16" x14ac:dyDescent="0.2">
      <c r="A9054" s="348" t="s">
        <v>5780</v>
      </c>
      <c r="B9054" s="104" t="s">
        <v>423</v>
      </c>
      <c r="C9054" s="367" t="s">
        <v>99</v>
      </c>
      <c r="D9054" s="349" t="s">
        <v>6120</v>
      </c>
      <c r="E9054" s="370">
        <v>4000</v>
      </c>
      <c r="F9054" s="374" t="s">
        <v>12049</v>
      </c>
      <c r="G9054" s="350" t="s">
        <v>12050</v>
      </c>
      <c r="H9054" s="349" t="s">
        <v>1026</v>
      </c>
      <c r="I9054" s="349" t="s">
        <v>5793</v>
      </c>
      <c r="J9054" s="351" t="s">
        <v>1026</v>
      </c>
      <c r="K9054" s="352">
        <v>4</v>
      </c>
      <c r="L9054" s="353">
        <v>12</v>
      </c>
      <c r="M9054" s="377">
        <v>48000</v>
      </c>
      <c r="N9054" s="350">
        <v>4</v>
      </c>
      <c r="O9054" s="349">
        <v>6</v>
      </c>
      <c r="P9054" s="377">
        <v>24000</v>
      </c>
    </row>
    <row r="9055" spans="1:16" x14ac:dyDescent="0.2">
      <c r="A9055" s="348" t="s">
        <v>5780</v>
      </c>
      <c r="B9055" s="104" t="s">
        <v>423</v>
      </c>
      <c r="C9055" s="367" t="s">
        <v>99</v>
      </c>
      <c r="D9055" s="349" t="s">
        <v>5811</v>
      </c>
      <c r="E9055" s="370">
        <v>3000</v>
      </c>
      <c r="F9055" s="374" t="s">
        <v>12051</v>
      </c>
      <c r="G9055" s="350" t="s">
        <v>12052</v>
      </c>
      <c r="H9055" s="349" t="s">
        <v>5875</v>
      </c>
      <c r="I9055" s="349" t="s">
        <v>5793</v>
      </c>
      <c r="J9055" s="351" t="s">
        <v>5875</v>
      </c>
      <c r="K9055" s="352">
        <v>1</v>
      </c>
      <c r="L9055" s="353">
        <v>1</v>
      </c>
      <c r="M9055" s="377">
        <v>3000</v>
      </c>
      <c r="N9055" s="350">
        <v>4</v>
      </c>
      <c r="O9055" s="349">
        <v>6</v>
      </c>
      <c r="P9055" s="377">
        <v>18000</v>
      </c>
    </row>
    <row r="9056" spans="1:16" x14ac:dyDescent="0.2">
      <c r="A9056" s="348" t="s">
        <v>5780</v>
      </c>
      <c r="B9056" s="104" t="s">
        <v>423</v>
      </c>
      <c r="C9056" s="367" t="s">
        <v>99</v>
      </c>
      <c r="D9056" s="349" t="s">
        <v>5829</v>
      </c>
      <c r="E9056" s="370">
        <v>4000</v>
      </c>
      <c r="F9056" s="374" t="s">
        <v>12053</v>
      </c>
      <c r="G9056" s="350" t="s">
        <v>12054</v>
      </c>
      <c r="H9056" s="349" t="s">
        <v>1060</v>
      </c>
      <c r="I9056" s="349" t="s">
        <v>5793</v>
      </c>
      <c r="J9056" s="351" t="s">
        <v>1060</v>
      </c>
      <c r="K9056" s="352">
        <v>2</v>
      </c>
      <c r="L9056" s="353">
        <v>4</v>
      </c>
      <c r="M9056" s="377">
        <v>13066.666666666666</v>
      </c>
      <c r="N9056" s="350">
        <v>4</v>
      </c>
      <c r="O9056" s="349">
        <v>6</v>
      </c>
      <c r="P9056" s="377">
        <v>24000</v>
      </c>
    </row>
    <row r="9057" spans="1:16" x14ac:dyDescent="0.2">
      <c r="A9057" s="348" t="s">
        <v>5780</v>
      </c>
      <c r="B9057" s="104" t="s">
        <v>423</v>
      </c>
      <c r="C9057" s="367" t="s">
        <v>99</v>
      </c>
      <c r="D9057" s="349" t="s">
        <v>4514</v>
      </c>
      <c r="E9057" s="370">
        <v>4000</v>
      </c>
      <c r="F9057" s="374" t="s">
        <v>12055</v>
      </c>
      <c r="G9057" s="350" t="s">
        <v>12056</v>
      </c>
      <c r="H9057" s="349" t="s">
        <v>5972</v>
      </c>
      <c r="I9057" s="349" t="s">
        <v>5793</v>
      </c>
      <c r="J9057" s="351" t="s">
        <v>5972</v>
      </c>
      <c r="K9057" s="352">
        <v>4</v>
      </c>
      <c r="L9057" s="353">
        <v>12</v>
      </c>
      <c r="M9057" s="377">
        <v>48000</v>
      </c>
      <c r="N9057" s="350">
        <v>4</v>
      </c>
      <c r="O9057" s="349">
        <v>6</v>
      </c>
      <c r="P9057" s="377">
        <v>24000</v>
      </c>
    </row>
    <row r="9058" spans="1:16" x14ac:dyDescent="0.2">
      <c r="A9058" s="348" t="s">
        <v>5780</v>
      </c>
      <c r="B9058" s="104" t="s">
        <v>423</v>
      </c>
      <c r="C9058" s="367" t="s">
        <v>99</v>
      </c>
      <c r="D9058" s="349" t="s">
        <v>5797</v>
      </c>
      <c r="E9058" s="370">
        <v>4000</v>
      </c>
      <c r="F9058" s="374" t="s">
        <v>12057</v>
      </c>
      <c r="G9058" s="350" t="s">
        <v>12058</v>
      </c>
      <c r="H9058" s="349" t="s">
        <v>1060</v>
      </c>
      <c r="I9058" s="349" t="s">
        <v>5793</v>
      </c>
      <c r="J9058" s="351" t="s">
        <v>1060</v>
      </c>
      <c r="K9058" s="352">
        <v>2</v>
      </c>
      <c r="L9058" s="353">
        <v>5</v>
      </c>
      <c r="M9058" s="377">
        <v>19466.666666666668</v>
      </c>
      <c r="N9058" s="350">
        <v>4</v>
      </c>
      <c r="O9058" s="349">
        <v>6</v>
      </c>
      <c r="P9058" s="377">
        <v>24000</v>
      </c>
    </row>
    <row r="9059" spans="1:16" x14ac:dyDescent="0.2">
      <c r="A9059" s="348" t="s">
        <v>5780</v>
      </c>
      <c r="B9059" s="104" t="s">
        <v>423</v>
      </c>
      <c r="C9059" s="367" t="s">
        <v>99</v>
      </c>
      <c r="D9059" s="349" t="s">
        <v>6130</v>
      </c>
      <c r="E9059" s="370">
        <v>4000</v>
      </c>
      <c r="F9059" s="374" t="s">
        <v>12059</v>
      </c>
      <c r="G9059" s="350" t="s">
        <v>12060</v>
      </c>
      <c r="H9059" s="349" t="s">
        <v>8889</v>
      </c>
      <c r="I9059" s="349" t="s">
        <v>5793</v>
      </c>
      <c r="J9059" s="351" t="s">
        <v>8889</v>
      </c>
      <c r="K9059" s="352">
        <v>2</v>
      </c>
      <c r="L9059" s="353">
        <v>6</v>
      </c>
      <c r="M9059" s="377">
        <v>22933.333333333332</v>
      </c>
      <c r="N9059" s="350">
        <v>4</v>
      </c>
      <c r="O9059" s="349">
        <v>6</v>
      </c>
      <c r="P9059" s="377">
        <v>24000</v>
      </c>
    </row>
    <row r="9060" spans="1:16" x14ac:dyDescent="0.2">
      <c r="A9060" s="348" t="s">
        <v>5780</v>
      </c>
      <c r="B9060" s="104" t="s">
        <v>423</v>
      </c>
      <c r="C9060" s="367" t="s">
        <v>99</v>
      </c>
      <c r="D9060" s="349" t="s">
        <v>4514</v>
      </c>
      <c r="E9060" s="370">
        <v>4000</v>
      </c>
      <c r="F9060" s="374" t="s">
        <v>12061</v>
      </c>
      <c r="G9060" s="350" t="s">
        <v>12062</v>
      </c>
      <c r="H9060" s="349" t="s">
        <v>5972</v>
      </c>
      <c r="I9060" s="349" t="s">
        <v>5793</v>
      </c>
      <c r="J9060" s="351" t="s">
        <v>5972</v>
      </c>
      <c r="K9060" s="352">
        <v>4</v>
      </c>
      <c r="L9060" s="353">
        <v>12</v>
      </c>
      <c r="M9060" s="377">
        <v>48000</v>
      </c>
      <c r="N9060" s="350">
        <v>4</v>
      </c>
      <c r="O9060" s="349">
        <v>6</v>
      </c>
      <c r="P9060" s="377">
        <v>24000</v>
      </c>
    </row>
    <row r="9061" spans="1:16" x14ac:dyDescent="0.2">
      <c r="A9061" s="348" t="s">
        <v>5780</v>
      </c>
      <c r="B9061" s="104" t="s">
        <v>423</v>
      </c>
      <c r="C9061" s="367" t="s">
        <v>99</v>
      </c>
      <c r="D9061" s="349" t="s">
        <v>5863</v>
      </c>
      <c r="E9061" s="370">
        <v>4000</v>
      </c>
      <c r="F9061" s="374" t="s">
        <v>12063</v>
      </c>
      <c r="G9061" s="350" t="s">
        <v>12064</v>
      </c>
      <c r="H9061" s="349" t="s">
        <v>5863</v>
      </c>
      <c r="I9061" s="349" t="s">
        <v>5793</v>
      </c>
      <c r="J9061" s="351" t="s">
        <v>5863</v>
      </c>
      <c r="K9061" s="352">
        <v>4</v>
      </c>
      <c r="L9061" s="353">
        <v>12</v>
      </c>
      <c r="M9061" s="377">
        <v>48000</v>
      </c>
      <c r="N9061" s="350">
        <v>4</v>
      </c>
      <c r="O9061" s="349">
        <v>6</v>
      </c>
      <c r="P9061" s="377">
        <v>24000</v>
      </c>
    </row>
    <row r="9062" spans="1:16" x14ac:dyDescent="0.2">
      <c r="A9062" s="348" t="s">
        <v>5780</v>
      </c>
      <c r="B9062" s="104" t="s">
        <v>423</v>
      </c>
      <c r="C9062" s="367" t="s">
        <v>99</v>
      </c>
      <c r="D9062" s="349" t="s">
        <v>4514</v>
      </c>
      <c r="E9062" s="370">
        <v>4000</v>
      </c>
      <c r="F9062" s="374" t="s">
        <v>12065</v>
      </c>
      <c r="G9062" s="350" t="s">
        <v>12066</v>
      </c>
      <c r="H9062" s="349" t="s">
        <v>5972</v>
      </c>
      <c r="I9062" s="349" t="s">
        <v>5793</v>
      </c>
      <c r="J9062" s="351" t="s">
        <v>5972</v>
      </c>
      <c r="K9062" s="352">
        <v>4</v>
      </c>
      <c r="L9062" s="353">
        <v>12</v>
      </c>
      <c r="M9062" s="377">
        <v>48000</v>
      </c>
      <c r="N9062" s="350">
        <v>4</v>
      </c>
      <c r="O9062" s="349">
        <v>6</v>
      </c>
      <c r="P9062" s="377">
        <v>24000</v>
      </c>
    </row>
    <row r="9063" spans="1:16" x14ac:dyDescent="0.2">
      <c r="A9063" s="348" t="s">
        <v>5780</v>
      </c>
      <c r="B9063" s="104" t="s">
        <v>423</v>
      </c>
      <c r="C9063" s="367" t="s">
        <v>99</v>
      </c>
      <c r="D9063" s="349" t="s">
        <v>5794</v>
      </c>
      <c r="E9063" s="370">
        <v>3500</v>
      </c>
      <c r="F9063" s="374" t="s">
        <v>12067</v>
      </c>
      <c r="G9063" s="350" t="s">
        <v>12068</v>
      </c>
      <c r="H9063" s="349" t="s">
        <v>5794</v>
      </c>
      <c r="I9063" s="349" t="s">
        <v>5793</v>
      </c>
      <c r="J9063" s="351" t="s">
        <v>5794</v>
      </c>
      <c r="K9063" s="352">
        <v>4</v>
      </c>
      <c r="L9063" s="353">
        <v>12</v>
      </c>
      <c r="M9063" s="377">
        <v>42000</v>
      </c>
      <c r="N9063" s="350">
        <v>4</v>
      </c>
      <c r="O9063" s="349">
        <v>6</v>
      </c>
      <c r="P9063" s="377">
        <v>21000</v>
      </c>
    </row>
    <row r="9064" spans="1:16" x14ac:dyDescent="0.2">
      <c r="A9064" s="348" t="s">
        <v>5780</v>
      </c>
      <c r="B9064" s="104" t="s">
        <v>423</v>
      </c>
      <c r="C9064" s="367" t="s">
        <v>99</v>
      </c>
      <c r="D9064" s="349" t="s">
        <v>5863</v>
      </c>
      <c r="E9064" s="370">
        <v>4000</v>
      </c>
      <c r="F9064" s="374" t="s">
        <v>12069</v>
      </c>
      <c r="G9064" s="350" t="s">
        <v>12070</v>
      </c>
      <c r="H9064" s="349" t="s">
        <v>5821</v>
      </c>
      <c r="I9064" s="349" t="s">
        <v>5793</v>
      </c>
      <c r="J9064" s="351" t="s">
        <v>5821</v>
      </c>
      <c r="K9064" s="352">
        <v>4</v>
      </c>
      <c r="L9064" s="353">
        <v>9</v>
      </c>
      <c r="M9064" s="377">
        <v>36000</v>
      </c>
      <c r="N9064" s="350">
        <v>0</v>
      </c>
      <c r="O9064" s="349">
        <v>0</v>
      </c>
      <c r="P9064" s="377">
        <v>0</v>
      </c>
    </row>
    <row r="9065" spans="1:16" x14ac:dyDescent="0.2">
      <c r="A9065" s="348" t="s">
        <v>5780</v>
      </c>
      <c r="B9065" s="104" t="s">
        <v>423</v>
      </c>
      <c r="C9065" s="367" t="s">
        <v>99</v>
      </c>
      <c r="D9065" s="349" t="s">
        <v>5797</v>
      </c>
      <c r="E9065" s="370">
        <v>4000</v>
      </c>
      <c r="F9065" s="374" t="s">
        <v>12069</v>
      </c>
      <c r="G9065" s="350" t="s">
        <v>12070</v>
      </c>
      <c r="H9065" s="349" t="s">
        <v>1060</v>
      </c>
      <c r="I9065" s="349" t="s">
        <v>5793</v>
      </c>
      <c r="J9065" s="351" t="s">
        <v>1060</v>
      </c>
      <c r="K9065" s="352">
        <v>1</v>
      </c>
      <c r="L9065" s="353">
        <v>3</v>
      </c>
      <c r="M9065" s="377">
        <v>12000</v>
      </c>
      <c r="N9065" s="350">
        <v>1</v>
      </c>
      <c r="O9065" s="349">
        <v>2</v>
      </c>
      <c r="P9065" s="377">
        <v>8000</v>
      </c>
    </row>
    <row r="9066" spans="1:16" x14ac:dyDescent="0.2">
      <c r="A9066" s="348" t="s">
        <v>5780</v>
      </c>
      <c r="B9066" s="104" t="s">
        <v>423</v>
      </c>
      <c r="C9066" s="367" t="s">
        <v>99</v>
      </c>
      <c r="D9066" s="349" t="s">
        <v>5797</v>
      </c>
      <c r="E9066" s="370">
        <v>4000</v>
      </c>
      <c r="F9066" s="374" t="s">
        <v>12071</v>
      </c>
      <c r="G9066" s="350" t="s">
        <v>12072</v>
      </c>
      <c r="H9066" s="349" t="s">
        <v>1060</v>
      </c>
      <c r="I9066" s="349" t="s">
        <v>5793</v>
      </c>
      <c r="J9066" s="351" t="s">
        <v>1060</v>
      </c>
      <c r="K9066" s="352">
        <v>2</v>
      </c>
      <c r="L9066" s="353">
        <v>5</v>
      </c>
      <c r="M9066" s="377">
        <v>19466.666666666668</v>
      </c>
      <c r="N9066" s="350">
        <v>4</v>
      </c>
      <c r="O9066" s="349">
        <v>6</v>
      </c>
      <c r="P9066" s="377">
        <v>24000</v>
      </c>
    </row>
    <row r="9067" spans="1:16" x14ac:dyDescent="0.2">
      <c r="A9067" s="348" t="s">
        <v>5780</v>
      </c>
      <c r="B9067" s="104" t="s">
        <v>423</v>
      </c>
      <c r="C9067" s="367" t="s">
        <v>99</v>
      </c>
      <c r="D9067" s="349" t="s">
        <v>6130</v>
      </c>
      <c r="E9067" s="370">
        <v>4000</v>
      </c>
      <c r="F9067" s="374" t="s">
        <v>12073</v>
      </c>
      <c r="G9067" s="350" t="s">
        <v>12074</v>
      </c>
      <c r="H9067" s="349" t="s">
        <v>1060</v>
      </c>
      <c r="I9067" s="349" t="s">
        <v>5793</v>
      </c>
      <c r="J9067" s="351" t="s">
        <v>1060</v>
      </c>
      <c r="K9067" s="352">
        <v>2</v>
      </c>
      <c r="L9067" s="353">
        <v>6</v>
      </c>
      <c r="M9067" s="377">
        <v>23066.666666666668</v>
      </c>
      <c r="N9067" s="350">
        <v>4</v>
      </c>
      <c r="O9067" s="349">
        <v>6</v>
      </c>
      <c r="P9067" s="377">
        <v>24000</v>
      </c>
    </row>
    <row r="9068" spans="1:16" x14ac:dyDescent="0.2">
      <c r="A9068" s="348" t="s">
        <v>5780</v>
      </c>
      <c r="B9068" s="104" t="s">
        <v>423</v>
      </c>
      <c r="C9068" s="367" t="s">
        <v>99</v>
      </c>
      <c r="D9068" s="349" t="s">
        <v>5870</v>
      </c>
      <c r="E9068" s="370">
        <v>4500</v>
      </c>
      <c r="F9068" s="374" t="s">
        <v>12075</v>
      </c>
      <c r="G9068" s="350" t="s">
        <v>12076</v>
      </c>
      <c r="H9068" s="349" t="s">
        <v>1109</v>
      </c>
      <c r="I9068" s="349" t="s">
        <v>5793</v>
      </c>
      <c r="J9068" s="351" t="s">
        <v>1109</v>
      </c>
      <c r="K9068" s="352">
        <v>4</v>
      </c>
      <c r="L9068" s="353">
        <v>12</v>
      </c>
      <c r="M9068" s="377">
        <v>54000</v>
      </c>
      <c r="N9068" s="350">
        <v>4</v>
      </c>
      <c r="O9068" s="349">
        <v>6</v>
      </c>
      <c r="P9068" s="377">
        <v>27000</v>
      </c>
    </row>
    <row r="9069" spans="1:16" x14ac:dyDescent="0.2">
      <c r="A9069" s="348" t="s">
        <v>5780</v>
      </c>
      <c r="B9069" s="104" t="s">
        <v>423</v>
      </c>
      <c r="C9069" s="367" t="s">
        <v>99</v>
      </c>
      <c r="D9069" s="349" t="s">
        <v>5826</v>
      </c>
      <c r="E9069" s="370">
        <v>4000</v>
      </c>
      <c r="F9069" s="374" t="s">
        <v>12077</v>
      </c>
      <c r="G9069" s="350" t="s">
        <v>12078</v>
      </c>
      <c r="H9069" s="349" t="s">
        <v>1026</v>
      </c>
      <c r="I9069" s="349" t="s">
        <v>5793</v>
      </c>
      <c r="J9069" s="351" t="s">
        <v>1026</v>
      </c>
      <c r="K9069" s="352">
        <v>2</v>
      </c>
      <c r="L9069" s="353">
        <v>5</v>
      </c>
      <c r="M9069" s="377">
        <v>19466.666666666668</v>
      </c>
      <c r="N9069" s="350">
        <v>4</v>
      </c>
      <c r="O9069" s="349">
        <v>6</v>
      </c>
      <c r="P9069" s="377">
        <v>24000</v>
      </c>
    </row>
    <row r="9070" spans="1:16" x14ac:dyDescent="0.2">
      <c r="A9070" s="348" t="s">
        <v>5780</v>
      </c>
      <c r="B9070" s="104" t="s">
        <v>423</v>
      </c>
      <c r="C9070" s="367" t="s">
        <v>99</v>
      </c>
      <c r="D9070" s="349" t="s">
        <v>8882</v>
      </c>
      <c r="E9070" s="370">
        <v>4000</v>
      </c>
      <c r="F9070" s="374" t="s">
        <v>12079</v>
      </c>
      <c r="G9070" s="350" t="s">
        <v>12080</v>
      </c>
      <c r="H9070" s="349" t="s">
        <v>1060</v>
      </c>
      <c r="I9070" s="349" t="s">
        <v>5793</v>
      </c>
      <c r="J9070" s="351" t="s">
        <v>1060</v>
      </c>
      <c r="K9070" s="352">
        <v>4</v>
      </c>
      <c r="L9070" s="353">
        <v>12</v>
      </c>
      <c r="M9070" s="377">
        <v>48000</v>
      </c>
      <c r="N9070" s="350">
        <v>4</v>
      </c>
      <c r="O9070" s="349">
        <v>6</v>
      </c>
      <c r="P9070" s="377">
        <v>24000</v>
      </c>
    </row>
    <row r="9071" spans="1:16" x14ac:dyDescent="0.2">
      <c r="A9071" s="348" t="s">
        <v>5780</v>
      </c>
      <c r="B9071" s="104" t="s">
        <v>423</v>
      </c>
      <c r="C9071" s="367" t="s">
        <v>99</v>
      </c>
      <c r="D9071" s="349" t="s">
        <v>5794</v>
      </c>
      <c r="E9071" s="370">
        <v>3000</v>
      </c>
      <c r="F9071" s="374" t="s">
        <v>12081</v>
      </c>
      <c r="G9071" s="350" t="s">
        <v>12082</v>
      </c>
      <c r="H9071" s="349" t="s">
        <v>5826</v>
      </c>
      <c r="I9071" s="349" t="s">
        <v>5793</v>
      </c>
      <c r="J9071" s="351" t="s">
        <v>5826</v>
      </c>
      <c r="K9071" s="352">
        <v>4</v>
      </c>
      <c r="L9071" s="353">
        <v>12</v>
      </c>
      <c r="M9071" s="377">
        <v>36000</v>
      </c>
      <c r="N9071" s="350">
        <v>4</v>
      </c>
      <c r="O9071" s="349">
        <v>6</v>
      </c>
      <c r="P9071" s="377">
        <v>18000</v>
      </c>
    </row>
    <row r="9072" spans="1:16" x14ac:dyDescent="0.2">
      <c r="A9072" s="348" t="s">
        <v>5780</v>
      </c>
      <c r="B9072" s="104" t="s">
        <v>423</v>
      </c>
      <c r="C9072" s="367" t="s">
        <v>99</v>
      </c>
      <c r="D9072" s="349" t="s">
        <v>5832</v>
      </c>
      <c r="E9072" s="370">
        <v>5000</v>
      </c>
      <c r="F9072" s="374" t="s">
        <v>12083</v>
      </c>
      <c r="G9072" s="350" t="s">
        <v>12084</v>
      </c>
      <c r="H9072" s="349" t="s">
        <v>1026</v>
      </c>
      <c r="I9072" s="349" t="s">
        <v>5793</v>
      </c>
      <c r="J9072" s="351" t="s">
        <v>1026</v>
      </c>
      <c r="K9072" s="352">
        <v>4</v>
      </c>
      <c r="L9072" s="353">
        <v>12</v>
      </c>
      <c r="M9072" s="377">
        <v>60000</v>
      </c>
      <c r="N9072" s="350">
        <v>0</v>
      </c>
      <c r="O9072" s="349">
        <v>0</v>
      </c>
      <c r="P9072" s="377">
        <v>0</v>
      </c>
    </row>
    <row r="9073" spans="1:16" x14ac:dyDescent="0.2">
      <c r="A9073" s="348" t="s">
        <v>5780</v>
      </c>
      <c r="B9073" s="104" t="s">
        <v>423</v>
      </c>
      <c r="C9073" s="367" t="s">
        <v>99</v>
      </c>
      <c r="D9073" s="349" t="s">
        <v>5853</v>
      </c>
      <c r="E9073" s="370">
        <v>4000</v>
      </c>
      <c r="F9073" s="374" t="s">
        <v>12085</v>
      </c>
      <c r="G9073" s="350" t="s">
        <v>12086</v>
      </c>
      <c r="H9073" s="349" t="s">
        <v>1060</v>
      </c>
      <c r="I9073" s="349" t="s">
        <v>5793</v>
      </c>
      <c r="J9073" s="351" t="s">
        <v>1060</v>
      </c>
      <c r="K9073" s="352">
        <v>2</v>
      </c>
      <c r="L9073" s="353">
        <v>6</v>
      </c>
      <c r="M9073" s="377">
        <v>22933.333333333332</v>
      </c>
      <c r="N9073" s="350">
        <v>4</v>
      </c>
      <c r="O9073" s="349">
        <v>6</v>
      </c>
      <c r="P9073" s="377">
        <v>24000</v>
      </c>
    </row>
    <row r="9074" spans="1:16" x14ac:dyDescent="0.2">
      <c r="A9074" s="348" t="s">
        <v>5780</v>
      </c>
      <c r="B9074" s="104" t="s">
        <v>423</v>
      </c>
      <c r="C9074" s="367" t="s">
        <v>99</v>
      </c>
      <c r="D9074" s="349" t="s">
        <v>5794</v>
      </c>
      <c r="E9074" s="370">
        <v>4000</v>
      </c>
      <c r="F9074" s="374" t="s">
        <v>12087</v>
      </c>
      <c r="G9074" s="350" t="s">
        <v>12088</v>
      </c>
      <c r="H9074" s="349" t="s">
        <v>5826</v>
      </c>
      <c r="I9074" s="349" t="s">
        <v>5793</v>
      </c>
      <c r="J9074" s="351" t="s">
        <v>5826</v>
      </c>
      <c r="K9074" s="352">
        <v>2</v>
      </c>
      <c r="L9074" s="353">
        <v>6</v>
      </c>
      <c r="M9074" s="377">
        <v>24000</v>
      </c>
      <c r="N9074" s="350">
        <v>0</v>
      </c>
      <c r="O9074" s="349">
        <v>0</v>
      </c>
      <c r="P9074" s="377">
        <v>0</v>
      </c>
    </row>
    <row r="9075" spans="1:16" x14ac:dyDescent="0.2">
      <c r="A9075" s="348" t="s">
        <v>5780</v>
      </c>
      <c r="B9075" s="104" t="s">
        <v>423</v>
      </c>
      <c r="C9075" s="367" t="s">
        <v>99</v>
      </c>
      <c r="D9075" s="349" t="s">
        <v>5794</v>
      </c>
      <c r="E9075" s="370">
        <v>4000</v>
      </c>
      <c r="F9075" s="374" t="s">
        <v>12089</v>
      </c>
      <c r="G9075" s="350" t="s">
        <v>12090</v>
      </c>
      <c r="H9075" s="349" t="s">
        <v>5794</v>
      </c>
      <c r="I9075" s="349" t="s">
        <v>5793</v>
      </c>
      <c r="J9075" s="351" t="s">
        <v>5794</v>
      </c>
      <c r="K9075" s="352">
        <v>2</v>
      </c>
      <c r="L9075" s="353">
        <v>4</v>
      </c>
      <c r="M9075" s="377">
        <v>16000</v>
      </c>
      <c r="N9075" s="350">
        <v>0</v>
      </c>
      <c r="O9075" s="349">
        <v>0</v>
      </c>
      <c r="P9075" s="377">
        <v>0</v>
      </c>
    </row>
    <row r="9076" spans="1:16" x14ac:dyDescent="0.2">
      <c r="A9076" s="348" t="s">
        <v>5780</v>
      </c>
      <c r="B9076" s="104" t="s">
        <v>423</v>
      </c>
      <c r="C9076" s="367" t="s">
        <v>99</v>
      </c>
      <c r="D9076" s="349" t="s">
        <v>5811</v>
      </c>
      <c r="E9076" s="370">
        <v>2500</v>
      </c>
      <c r="F9076" s="374" t="s">
        <v>12091</v>
      </c>
      <c r="G9076" s="350" t="s">
        <v>12092</v>
      </c>
      <c r="H9076" s="349" t="s">
        <v>12093</v>
      </c>
      <c r="I9076" s="349" t="s">
        <v>5814</v>
      </c>
      <c r="J9076" s="351" t="s">
        <v>12093</v>
      </c>
      <c r="K9076" s="352">
        <v>4</v>
      </c>
      <c r="L9076" s="353">
        <v>12</v>
      </c>
      <c r="M9076" s="377">
        <v>30000</v>
      </c>
      <c r="N9076" s="350">
        <v>4</v>
      </c>
      <c r="O9076" s="349">
        <v>6</v>
      </c>
      <c r="P9076" s="377">
        <v>15000</v>
      </c>
    </row>
    <row r="9077" spans="1:16" x14ac:dyDescent="0.2">
      <c r="A9077" s="348" t="s">
        <v>5780</v>
      </c>
      <c r="B9077" s="104" t="s">
        <v>423</v>
      </c>
      <c r="C9077" s="367" t="s">
        <v>99</v>
      </c>
      <c r="D9077" s="349" t="s">
        <v>6256</v>
      </c>
      <c r="E9077" s="370">
        <v>4000</v>
      </c>
      <c r="F9077" s="374" t="s">
        <v>12094</v>
      </c>
      <c r="G9077" s="350" t="s">
        <v>12095</v>
      </c>
      <c r="H9077" s="349" t="s">
        <v>1026</v>
      </c>
      <c r="I9077" s="349" t="s">
        <v>5793</v>
      </c>
      <c r="J9077" s="351" t="s">
        <v>1026</v>
      </c>
      <c r="K9077" s="352">
        <v>2</v>
      </c>
      <c r="L9077" s="353">
        <v>6</v>
      </c>
      <c r="M9077" s="377">
        <v>24000</v>
      </c>
      <c r="N9077" s="350">
        <v>4</v>
      </c>
      <c r="O9077" s="349">
        <v>6</v>
      </c>
      <c r="P9077" s="377">
        <v>24000</v>
      </c>
    </row>
    <row r="9078" spans="1:16" x14ac:dyDescent="0.2">
      <c r="A9078" s="348" t="s">
        <v>5780</v>
      </c>
      <c r="B9078" s="104" t="s">
        <v>423</v>
      </c>
      <c r="C9078" s="367" t="s">
        <v>99</v>
      </c>
      <c r="D9078" s="349" t="s">
        <v>5870</v>
      </c>
      <c r="E9078" s="370">
        <v>4000</v>
      </c>
      <c r="F9078" s="374" t="s">
        <v>12096</v>
      </c>
      <c r="G9078" s="350" t="s">
        <v>12097</v>
      </c>
      <c r="H9078" s="349" t="s">
        <v>6035</v>
      </c>
      <c r="I9078" s="349" t="s">
        <v>5793</v>
      </c>
      <c r="J9078" s="351" t="s">
        <v>6035</v>
      </c>
      <c r="K9078" s="352">
        <v>4</v>
      </c>
      <c r="L9078" s="353">
        <v>12</v>
      </c>
      <c r="M9078" s="377">
        <v>48000</v>
      </c>
      <c r="N9078" s="350">
        <v>4</v>
      </c>
      <c r="O9078" s="349">
        <v>6</v>
      </c>
      <c r="P9078" s="377">
        <v>24000</v>
      </c>
    </row>
    <row r="9079" spans="1:16" x14ac:dyDescent="0.2">
      <c r="A9079" s="348" t="s">
        <v>5780</v>
      </c>
      <c r="B9079" s="104" t="s">
        <v>423</v>
      </c>
      <c r="C9079" s="367" t="s">
        <v>99</v>
      </c>
      <c r="D9079" s="349" t="s">
        <v>5811</v>
      </c>
      <c r="E9079" s="370">
        <v>3000</v>
      </c>
      <c r="F9079" s="374" t="s">
        <v>12098</v>
      </c>
      <c r="G9079" s="350" t="s">
        <v>12099</v>
      </c>
      <c r="H9079" s="349" t="s">
        <v>1049</v>
      </c>
      <c r="I9079" s="349" t="s">
        <v>5814</v>
      </c>
      <c r="J9079" s="351" t="s">
        <v>1049</v>
      </c>
      <c r="K9079" s="352">
        <v>4</v>
      </c>
      <c r="L9079" s="353">
        <v>12</v>
      </c>
      <c r="M9079" s="377">
        <v>36000</v>
      </c>
      <c r="N9079" s="350">
        <v>4</v>
      </c>
      <c r="O9079" s="349">
        <v>6</v>
      </c>
      <c r="P9079" s="377">
        <v>18000</v>
      </c>
    </row>
    <row r="9080" spans="1:16" x14ac:dyDescent="0.2">
      <c r="A9080" s="348" t="s">
        <v>5780</v>
      </c>
      <c r="B9080" s="104" t="s">
        <v>423</v>
      </c>
      <c r="C9080" s="367" t="s">
        <v>99</v>
      </c>
      <c r="D9080" s="349" t="s">
        <v>5817</v>
      </c>
      <c r="E9080" s="370">
        <v>2000</v>
      </c>
      <c r="F9080" s="374" t="s">
        <v>12100</v>
      </c>
      <c r="G9080" s="350" t="s">
        <v>12101</v>
      </c>
      <c r="H9080" s="349" t="s">
        <v>5820</v>
      </c>
      <c r="I9080" s="349" t="s">
        <v>5793</v>
      </c>
      <c r="J9080" s="351" t="s">
        <v>5820</v>
      </c>
      <c r="K9080" s="352">
        <v>4</v>
      </c>
      <c r="L9080" s="353">
        <v>12</v>
      </c>
      <c r="M9080" s="377">
        <v>24000</v>
      </c>
      <c r="N9080" s="350">
        <v>4</v>
      </c>
      <c r="O9080" s="349">
        <v>6</v>
      </c>
      <c r="P9080" s="377">
        <v>12000</v>
      </c>
    </row>
    <row r="9081" spans="1:16" x14ac:dyDescent="0.2">
      <c r="A9081" s="348" t="s">
        <v>5780</v>
      </c>
      <c r="B9081" s="104" t="s">
        <v>423</v>
      </c>
      <c r="C9081" s="367" t="s">
        <v>99</v>
      </c>
      <c r="D9081" s="349" t="s">
        <v>1026</v>
      </c>
      <c r="E9081" s="370">
        <v>3000</v>
      </c>
      <c r="F9081" s="374" t="s">
        <v>12102</v>
      </c>
      <c r="G9081" s="350" t="s">
        <v>12103</v>
      </c>
      <c r="H9081" s="349" t="s">
        <v>1026</v>
      </c>
      <c r="I9081" s="349" t="s">
        <v>5793</v>
      </c>
      <c r="J9081" s="351" t="s">
        <v>1026</v>
      </c>
      <c r="K9081" s="352">
        <v>2</v>
      </c>
      <c r="L9081" s="353">
        <v>5</v>
      </c>
      <c r="M9081" s="377">
        <v>12500</v>
      </c>
      <c r="N9081" s="350">
        <v>4</v>
      </c>
      <c r="O9081" s="349">
        <v>6</v>
      </c>
      <c r="P9081" s="377">
        <v>18000</v>
      </c>
    </row>
    <row r="9082" spans="1:16" x14ac:dyDescent="0.2">
      <c r="A9082" s="348" t="s">
        <v>5780</v>
      </c>
      <c r="B9082" s="104" t="s">
        <v>423</v>
      </c>
      <c r="C9082" s="367" t="s">
        <v>99</v>
      </c>
      <c r="D9082" s="349" t="s">
        <v>5811</v>
      </c>
      <c r="E9082" s="370">
        <v>3000</v>
      </c>
      <c r="F9082" s="374" t="s">
        <v>12104</v>
      </c>
      <c r="G9082" s="350" t="s">
        <v>12105</v>
      </c>
      <c r="H9082" s="349" t="s">
        <v>6035</v>
      </c>
      <c r="I9082" s="349" t="s">
        <v>5793</v>
      </c>
      <c r="J9082" s="351" t="s">
        <v>6035</v>
      </c>
      <c r="K9082" s="352">
        <v>4</v>
      </c>
      <c r="L9082" s="353">
        <v>12</v>
      </c>
      <c r="M9082" s="377">
        <v>36000</v>
      </c>
      <c r="N9082" s="350">
        <v>4</v>
      </c>
      <c r="O9082" s="349">
        <v>6</v>
      </c>
      <c r="P9082" s="377">
        <v>18000</v>
      </c>
    </row>
    <row r="9083" spans="1:16" x14ac:dyDescent="0.2">
      <c r="A9083" s="348" t="s">
        <v>5780</v>
      </c>
      <c r="B9083" s="104" t="s">
        <v>423</v>
      </c>
      <c r="C9083" s="367" t="s">
        <v>99</v>
      </c>
      <c r="D9083" s="349" t="s">
        <v>5811</v>
      </c>
      <c r="E9083" s="370">
        <v>3000</v>
      </c>
      <c r="F9083" s="374" t="s">
        <v>12106</v>
      </c>
      <c r="G9083" s="350" t="s">
        <v>12107</v>
      </c>
      <c r="H9083" s="349" t="s">
        <v>1060</v>
      </c>
      <c r="I9083" s="349" t="s">
        <v>5793</v>
      </c>
      <c r="J9083" s="351" t="s">
        <v>1060</v>
      </c>
      <c r="K9083" s="352">
        <v>2</v>
      </c>
      <c r="L9083" s="353">
        <v>6</v>
      </c>
      <c r="M9083" s="377">
        <v>15900</v>
      </c>
      <c r="N9083" s="350">
        <v>4</v>
      </c>
      <c r="O9083" s="349">
        <v>6</v>
      </c>
      <c r="P9083" s="377">
        <v>18000</v>
      </c>
    </row>
    <row r="9084" spans="1:16" x14ac:dyDescent="0.2">
      <c r="A9084" s="348" t="s">
        <v>5780</v>
      </c>
      <c r="B9084" s="104" t="s">
        <v>423</v>
      </c>
      <c r="C9084" s="367" t="s">
        <v>99</v>
      </c>
      <c r="D9084" s="349" t="s">
        <v>5911</v>
      </c>
      <c r="E9084" s="370">
        <v>4000</v>
      </c>
      <c r="F9084" s="374" t="s">
        <v>12108</v>
      </c>
      <c r="G9084" s="350" t="s">
        <v>12109</v>
      </c>
      <c r="H9084" s="349" t="s">
        <v>1026</v>
      </c>
      <c r="I9084" s="349" t="s">
        <v>5793</v>
      </c>
      <c r="J9084" s="351" t="s">
        <v>1026</v>
      </c>
      <c r="K9084" s="352">
        <v>2</v>
      </c>
      <c r="L9084" s="353">
        <v>4</v>
      </c>
      <c r="M9084" s="377">
        <v>13066.666666666666</v>
      </c>
      <c r="N9084" s="350">
        <v>4</v>
      </c>
      <c r="O9084" s="349">
        <v>6</v>
      </c>
      <c r="P9084" s="377">
        <v>24000</v>
      </c>
    </row>
    <row r="9085" spans="1:16" x14ac:dyDescent="0.2">
      <c r="A9085" s="348" t="s">
        <v>5780</v>
      </c>
      <c r="B9085" s="104" t="s">
        <v>423</v>
      </c>
      <c r="C9085" s="367" t="s">
        <v>99</v>
      </c>
      <c r="D9085" s="349" t="s">
        <v>5790</v>
      </c>
      <c r="E9085" s="370">
        <v>4000</v>
      </c>
      <c r="F9085" s="374" t="s">
        <v>12110</v>
      </c>
      <c r="G9085" s="350" t="s">
        <v>12111</v>
      </c>
      <c r="H9085" s="349" t="s">
        <v>6238</v>
      </c>
      <c r="I9085" s="349" t="s">
        <v>5793</v>
      </c>
      <c r="J9085" s="351" t="s">
        <v>6238</v>
      </c>
      <c r="K9085" s="352">
        <v>4</v>
      </c>
      <c r="L9085" s="353">
        <v>12</v>
      </c>
      <c r="M9085" s="377">
        <v>48000</v>
      </c>
      <c r="N9085" s="350">
        <v>0</v>
      </c>
      <c r="O9085" s="349">
        <v>0</v>
      </c>
      <c r="P9085" s="377">
        <v>0</v>
      </c>
    </row>
    <row r="9086" spans="1:16" x14ac:dyDescent="0.2">
      <c r="A9086" s="348" t="s">
        <v>5780</v>
      </c>
      <c r="B9086" s="104" t="s">
        <v>423</v>
      </c>
      <c r="C9086" s="367" t="s">
        <v>99</v>
      </c>
      <c r="D9086" s="349" t="s">
        <v>5863</v>
      </c>
      <c r="E9086" s="370">
        <v>4000</v>
      </c>
      <c r="F9086" s="374" t="s">
        <v>12112</v>
      </c>
      <c r="G9086" s="350" t="s">
        <v>12113</v>
      </c>
      <c r="H9086" s="349" t="s">
        <v>5821</v>
      </c>
      <c r="I9086" s="349" t="s">
        <v>5793</v>
      </c>
      <c r="J9086" s="351" t="s">
        <v>5821</v>
      </c>
      <c r="K9086" s="352">
        <v>4</v>
      </c>
      <c r="L9086" s="353">
        <v>12</v>
      </c>
      <c r="M9086" s="377">
        <v>48000</v>
      </c>
      <c r="N9086" s="350">
        <v>4</v>
      </c>
      <c r="O9086" s="349">
        <v>6</v>
      </c>
      <c r="P9086" s="377">
        <v>24000</v>
      </c>
    </row>
    <row r="9087" spans="1:16" x14ac:dyDescent="0.2">
      <c r="A9087" s="348" t="s">
        <v>5780</v>
      </c>
      <c r="B9087" s="104" t="s">
        <v>423</v>
      </c>
      <c r="C9087" s="367" t="s">
        <v>99</v>
      </c>
      <c r="D9087" s="349" t="s">
        <v>12114</v>
      </c>
      <c r="E9087" s="370">
        <v>6000</v>
      </c>
      <c r="F9087" s="374" t="s">
        <v>12115</v>
      </c>
      <c r="G9087" s="350" t="s">
        <v>12116</v>
      </c>
      <c r="H9087" s="349" t="s">
        <v>2388</v>
      </c>
      <c r="I9087" s="349" t="s">
        <v>5793</v>
      </c>
      <c r="J9087" s="351" t="s">
        <v>2388</v>
      </c>
      <c r="K9087" s="352">
        <v>4</v>
      </c>
      <c r="L9087" s="353">
        <v>12</v>
      </c>
      <c r="M9087" s="377">
        <v>72000</v>
      </c>
      <c r="N9087" s="350">
        <v>4</v>
      </c>
      <c r="O9087" s="349">
        <v>6</v>
      </c>
      <c r="P9087" s="377">
        <v>36000</v>
      </c>
    </row>
    <row r="9088" spans="1:16" x14ac:dyDescent="0.2">
      <c r="A9088" s="348" t="s">
        <v>5780</v>
      </c>
      <c r="B9088" s="104" t="s">
        <v>423</v>
      </c>
      <c r="C9088" s="367" t="s">
        <v>99</v>
      </c>
      <c r="D9088" s="349" t="s">
        <v>6357</v>
      </c>
      <c r="E9088" s="370">
        <v>3000</v>
      </c>
      <c r="F9088" s="374" t="s">
        <v>12117</v>
      </c>
      <c r="G9088" s="350" t="s">
        <v>12118</v>
      </c>
      <c r="H9088" s="349" t="s">
        <v>5825</v>
      </c>
      <c r="I9088" s="349" t="s">
        <v>5793</v>
      </c>
      <c r="J9088" s="351" t="s">
        <v>5825</v>
      </c>
      <c r="K9088" s="352">
        <v>4</v>
      </c>
      <c r="L9088" s="353">
        <v>12</v>
      </c>
      <c r="M9088" s="377">
        <v>36000</v>
      </c>
      <c r="N9088" s="350">
        <v>4</v>
      </c>
      <c r="O9088" s="349">
        <v>6</v>
      </c>
      <c r="P9088" s="377">
        <v>18000</v>
      </c>
    </row>
    <row r="9089" spans="1:16" x14ac:dyDescent="0.2">
      <c r="A9089" s="348" t="s">
        <v>5780</v>
      </c>
      <c r="B9089" s="104" t="s">
        <v>423</v>
      </c>
      <c r="C9089" s="367" t="s">
        <v>99</v>
      </c>
      <c r="D9089" s="349" t="s">
        <v>4514</v>
      </c>
      <c r="E9089" s="370">
        <v>3500</v>
      </c>
      <c r="F9089" s="374" t="s">
        <v>12119</v>
      </c>
      <c r="G9089" s="350" t="s">
        <v>12120</v>
      </c>
      <c r="H9089" s="349" t="s">
        <v>12121</v>
      </c>
      <c r="I9089" s="349" t="s">
        <v>5793</v>
      </c>
      <c r="J9089" s="351" t="s">
        <v>12121</v>
      </c>
      <c r="K9089" s="352">
        <v>4</v>
      </c>
      <c r="L9089" s="353">
        <v>12</v>
      </c>
      <c r="M9089" s="377">
        <v>42000</v>
      </c>
      <c r="N9089" s="350">
        <v>4</v>
      </c>
      <c r="O9089" s="349">
        <v>6</v>
      </c>
      <c r="P9089" s="377">
        <v>21000</v>
      </c>
    </row>
    <row r="9090" spans="1:16" x14ac:dyDescent="0.2">
      <c r="A9090" s="348" t="s">
        <v>5780</v>
      </c>
      <c r="B9090" s="104" t="s">
        <v>423</v>
      </c>
      <c r="C9090" s="367" t="s">
        <v>99</v>
      </c>
      <c r="D9090" s="349" t="s">
        <v>5880</v>
      </c>
      <c r="E9090" s="370">
        <v>4000</v>
      </c>
      <c r="F9090" s="374" t="s">
        <v>12122</v>
      </c>
      <c r="G9090" s="350" t="s">
        <v>12123</v>
      </c>
      <c r="H9090" s="349" t="s">
        <v>1026</v>
      </c>
      <c r="I9090" s="349" t="s">
        <v>5793</v>
      </c>
      <c r="J9090" s="351" t="s">
        <v>1026</v>
      </c>
      <c r="K9090" s="352">
        <v>4</v>
      </c>
      <c r="L9090" s="353">
        <v>12</v>
      </c>
      <c r="M9090" s="377">
        <v>48000</v>
      </c>
      <c r="N9090" s="350">
        <v>4</v>
      </c>
      <c r="O9090" s="349">
        <v>6</v>
      </c>
      <c r="P9090" s="377">
        <v>24000</v>
      </c>
    </row>
    <row r="9091" spans="1:16" x14ac:dyDescent="0.2">
      <c r="A9091" s="348" t="s">
        <v>5780</v>
      </c>
      <c r="B9091" s="104" t="s">
        <v>423</v>
      </c>
      <c r="C9091" s="367" t="s">
        <v>99</v>
      </c>
      <c r="D9091" s="349" t="s">
        <v>6538</v>
      </c>
      <c r="E9091" s="370">
        <v>4000</v>
      </c>
      <c r="F9091" s="374" t="s">
        <v>12124</v>
      </c>
      <c r="G9091" s="350" t="s">
        <v>12125</v>
      </c>
      <c r="H9091" s="349" t="s">
        <v>1057</v>
      </c>
      <c r="I9091" s="349" t="s">
        <v>5793</v>
      </c>
      <c r="J9091" s="351" t="s">
        <v>1057</v>
      </c>
      <c r="K9091" s="352">
        <v>4</v>
      </c>
      <c r="L9091" s="353">
        <v>12</v>
      </c>
      <c r="M9091" s="377">
        <v>48000</v>
      </c>
      <c r="N9091" s="350">
        <v>4</v>
      </c>
      <c r="O9091" s="349">
        <v>6</v>
      </c>
      <c r="P9091" s="377">
        <v>24000</v>
      </c>
    </row>
    <row r="9092" spans="1:16" x14ac:dyDescent="0.2">
      <c r="A9092" s="348" t="s">
        <v>5780</v>
      </c>
      <c r="B9092" s="104" t="s">
        <v>423</v>
      </c>
      <c r="C9092" s="367" t="s">
        <v>99</v>
      </c>
      <c r="D9092" s="349" t="s">
        <v>5808</v>
      </c>
      <c r="E9092" s="370">
        <v>4000</v>
      </c>
      <c r="F9092" s="374" t="s">
        <v>12126</v>
      </c>
      <c r="G9092" s="350" t="s">
        <v>12127</v>
      </c>
      <c r="H9092" s="349" t="s">
        <v>6192</v>
      </c>
      <c r="I9092" s="349" t="s">
        <v>5793</v>
      </c>
      <c r="J9092" s="351" t="s">
        <v>6192</v>
      </c>
      <c r="K9092" s="352">
        <v>2</v>
      </c>
      <c r="L9092" s="353">
        <v>5</v>
      </c>
      <c r="M9092" s="377">
        <v>16666.666666666668</v>
      </c>
      <c r="N9092" s="350">
        <v>4</v>
      </c>
      <c r="O9092" s="349">
        <v>6</v>
      </c>
      <c r="P9092" s="377">
        <v>24000</v>
      </c>
    </row>
    <row r="9093" spans="1:16" x14ac:dyDescent="0.2">
      <c r="A9093" s="348" t="s">
        <v>5780</v>
      </c>
      <c r="B9093" s="104" t="s">
        <v>423</v>
      </c>
      <c r="C9093" s="367" t="s">
        <v>99</v>
      </c>
      <c r="D9093" s="349" t="s">
        <v>6858</v>
      </c>
      <c r="E9093" s="370">
        <v>3000</v>
      </c>
      <c r="F9093" s="374" t="s">
        <v>12128</v>
      </c>
      <c r="G9093" s="350" t="s">
        <v>12129</v>
      </c>
      <c r="H9093" s="349" t="s">
        <v>1060</v>
      </c>
      <c r="I9093" s="349" t="s">
        <v>5793</v>
      </c>
      <c r="J9093" s="351" t="s">
        <v>1060</v>
      </c>
      <c r="K9093" s="352">
        <v>2</v>
      </c>
      <c r="L9093" s="353">
        <v>5</v>
      </c>
      <c r="M9093" s="377">
        <v>13200</v>
      </c>
      <c r="N9093" s="350">
        <v>4</v>
      </c>
      <c r="O9093" s="349">
        <v>6</v>
      </c>
      <c r="P9093" s="377">
        <v>18000</v>
      </c>
    </row>
    <row r="9094" spans="1:16" x14ac:dyDescent="0.2">
      <c r="A9094" s="348" t="s">
        <v>5780</v>
      </c>
      <c r="B9094" s="104" t="s">
        <v>423</v>
      </c>
      <c r="C9094" s="367" t="s">
        <v>99</v>
      </c>
      <c r="D9094" s="349" t="s">
        <v>5790</v>
      </c>
      <c r="E9094" s="370">
        <v>3000</v>
      </c>
      <c r="F9094" s="374" t="s">
        <v>12130</v>
      </c>
      <c r="G9094" s="350" t="s">
        <v>12131</v>
      </c>
      <c r="H9094" s="349" t="s">
        <v>1060</v>
      </c>
      <c r="I9094" s="349" t="s">
        <v>5793</v>
      </c>
      <c r="J9094" s="351" t="s">
        <v>1060</v>
      </c>
      <c r="K9094" s="352">
        <v>1</v>
      </c>
      <c r="L9094" s="353">
        <v>3</v>
      </c>
      <c r="M9094" s="377">
        <v>9000</v>
      </c>
      <c r="N9094" s="350">
        <v>0</v>
      </c>
      <c r="O9094" s="349">
        <v>0</v>
      </c>
      <c r="P9094" s="377">
        <v>0</v>
      </c>
    </row>
    <row r="9095" spans="1:16" x14ac:dyDescent="0.2">
      <c r="A9095" s="348" t="s">
        <v>5780</v>
      </c>
      <c r="B9095" s="104" t="s">
        <v>423</v>
      </c>
      <c r="C9095" s="367" t="s">
        <v>99</v>
      </c>
      <c r="D9095" s="349" t="s">
        <v>5794</v>
      </c>
      <c r="E9095" s="370">
        <v>3000</v>
      </c>
      <c r="F9095" s="374" t="s">
        <v>12132</v>
      </c>
      <c r="G9095" s="350" t="s">
        <v>12133</v>
      </c>
      <c r="H9095" s="349" t="s">
        <v>5826</v>
      </c>
      <c r="I9095" s="349" t="s">
        <v>5793</v>
      </c>
      <c r="J9095" s="351" t="s">
        <v>5826</v>
      </c>
      <c r="K9095" s="352">
        <v>4</v>
      </c>
      <c r="L9095" s="353">
        <v>12</v>
      </c>
      <c r="M9095" s="377">
        <v>36000</v>
      </c>
      <c r="N9095" s="350">
        <v>4</v>
      </c>
      <c r="O9095" s="349">
        <v>6</v>
      </c>
      <c r="P9095" s="377">
        <v>18000</v>
      </c>
    </row>
    <row r="9096" spans="1:16" x14ac:dyDescent="0.2">
      <c r="A9096" s="348" t="s">
        <v>5780</v>
      </c>
      <c r="B9096" s="104" t="s">
        <v>423</v>
      </c>
      <c r="C9096" s="367" t="s">
        <v>99</v>
      </c>
      <c r="D9096" s="349" t="s">
        <v>5917</v>
      </c>
      <c r="E9096" s="370">
        <v>3000</v>
      </c>
      <c r="F9096" s="374" t="s">
        <v>12134</v>
      </c>
      <c r="G9096" s="350" t="s">
        <v>12135</v>
      </c>
      <c r="H9096" s="349" t="s">
        <v>1060</v>
      </c>
      <c r="I9096" s="349" t="s">
        <v>5793</v>
      </c>
      <c r="J9096" s="351" t="s">
        <v>1060</v>
      </c>
      <c r="K9096" s="352">
        <v>2</v>
      </c>
      <c r="L9096" s="353">
        <v>6</v>
      </c>
      <c r="M9096" s="377">
        <v>15900</v>
      </c>
      <c r="N9096" s="350">
        <v>4</v>
      </c>
      <c r="O9096" s="349">
        <v>6</v>
      </c>
      <c r="P9096" s="377">
        <v>18000</v>
      </c>
    </row>
    <row r="9097" spans="1:16" x14ac:dyDescent="0.2">
      <c r="A9097" s="348" t="s">
        <v>5780</v>
      </c>
      <c r="B9097" s="104" t="s">
        <v>423</v>
      </c>
      <c r="C9097" s="367" t="s">
        <v>99</v>
      </c>
      <c r="D9097" s="349" t="s">
        <v>7994</v>
      </c>
      <c r="E9097" s="370">
        <v>2000</v>
      </c>
      <c r="F9097" s="374" t="s">
        <v>12136</v>
      </c>
      <c r="G9097" s="350" t="s">
        <v>12137</v>
      </c>
      <c r="H9097" s="349" t="s">
        <v>5524</v>
      </c>
      <c r="I9097" s="349" t="s">
        <v>1028</v>
      </c>
      <c r="J9097" s="351" t="s">
        <v>5524</v>
      </c>
      <c r="K9097" s="352">
        <v>4</v>
      </c>
      <c r="L9097" s="353">
        <v>12</v>
      </c>
      <c r="M9097" s="377">
        <v>24000</v>
      </c>
      <c r="N9097" s="350">
        <v>0</v>
      </c>
      <c r="O9097" s="349">
        <v>0</v>
      </c>
      <c r="P9097" s="377">
        <v>0</v>
      </c>
    </row>
    <row r="9098" spans="1:16" x14ac:dyDescent="0.2">
      <c r="A9098" s="348" t="s">
        <v>5780</v>
      </c>
      <c r="B9098" s="104" t="s">
        <v>423</v>
      </c>
      <c r="C9098" s="367" t="s">
        <v>99</v>
      </c>
      <c r="D9098" s="349" t="s">
        <v>8471</v>
      </c>
      <c r="E9098" s="370">
        <v>4000</v>
      </c>
      <c r="F9098" s="374" t="s">
        <v>12138</v>
      </c>
      <c r="G9098" s="350" t="s">
        <v>12139</v>
      </c>
      <c r="H9098" s="349" t="s">
        <v>5825</v>
      </c>
      <c r="I9098" s="349" t="s">
        <v>5793</v>
      </c>
      <c r="J9098" s="351" t="s">
        <v>5825</v>
      </c>
      <c r="K9098" s="352">
        <v>1</v>
      </c>
      <c r="L9098" s="353">
        <v>1</v>
      </c>
      <c r="M9098" s="377">
        <v>1066.6666666666667</v>
      </c>
      <c r="N9098" s="350">
        <v>4</v>
      </c>
      <c r="O9098" s="349">
        <v>6</v>
      </c>
      <c r="P9098" s="377">
        <v>24000</v>
      </c>
    </row>
    <row r="9099" spans="1:16" x14ac:dyDescent="0.2">
      <c r="A9099" s="348" t="s">
        <v>5780</v>
      </c>
      <c r="B9099" s="104" t="s">
        <v>423</v>
      </c>
      <c r="C9099" s="367" t="s">
        <v>99</v>
      </c>
      <c r="D9099" s="349" t="s">
        <v>5790</v>
      </c>
      <c r="E9099" s="370">
        <v>4000</v>
      </c>
      <c r="F9099" s="374" t="s">
        <v>12140</v>
      </c>
      <c r="G9099" s="350" t="s">
        <v>12141</v>
      </c>
      <c r="H9099" s="349" t="s">
        <v>1060</v>
      </c>
      <c r="I9099" s="349" t="s">
        <v>5793</v>
      </c>
      <c r="J9099" s="351" t="s">
        <v>1060</v>
      </c>
      <c r="K9099" s="352">
        <v>4</v>
      </c>
      <c r="L9099" s="353">
        <v>12</v>
      </c>
      <c r="M9099" s="377">
        <v>48000</v>
      </c>
      <c r="N9099" s="350">
        <v>4</v>
      </c>
      <c r="O9099" s="349">
        <v>6</v>
      </c>
      <c r="P9099" s="377">
        <v>24000</v>
      </c>
    </row>
    <row r="9100" spans="1:16" x14ac:dyDescent="0.2">
      <c r="A9100" s="348" t="s">
        <v>5780</v>
      </c>
      <c r="B9100" s="104" t="s">
        <v>423</v>
      </c>
      <c r="C9100" s="367" t="s">
        <v>99</v>
      </c>
      <c r="D9100" s="349" t="s">
        <v>5794</v>
      </c>
      <c r="E9100" s="370">
        <v>4000</v>
      </c>
      <c r="F9100" s="374" t="s">
        <v>12142</v>
      </c>
      <c r="G9100" s="350" t="s">
        <v>12143</v>
      </c>
      <c r="H9100" s="349" t="s">
        <v>1026</v>
      </c>
      <c r="I9100" s="349" t="s">
        <v>5793</v>
      </c>
      <c r="J9100" s="351" t="s">
        <v>1026</v>
      </c>
      <c r="K9100" s="352">
        <v>4</v>
      </c>
      <c r="L9100" s="353">
        <v>12</v>
      </c>
      <c r="M9100" s="377">
        <v>48000</v>
      </c>
      <c r="N9100" s="350">
        <v>4</v>
      </c>
      <c r="O9100" s="349">
        <v>6</v>
      </c>
      <c r="P9100" s="377">
        <v>24000</v>
      </c>
    </row>
    <row r="9101" spans="1:16" x14ac:dyDescent="0.2">
      <c r="A9101" s="348" t="s">
        <v>5780</v>
      </c>
      <c r="B9101" s="104" t="s">
        <v>423</v>
      </c>
      <c r="C9101" s="367" t="s">
        <v>99</v>
      </c>
      <c r="D9101" s="349" t="s">
        <v>5811</v>
      </c>
      <c r="E9101" s="370">
        <v>3000</v>
      </c>
      <c r="F9101" s="374" t="s">
        <v>12144</v>
      </c>
      <c r="G9101" s="350" t="s">
        <v>12145</v>
      </c>
      <c r="H9101" s="349" t="s">
        <v>1026</v>
      </c>
      <c r="I9101" s="349" t="s">
        <v>5793</v>
      </c>
      <c r="J9101" s="351" t="s">
        <v>1026</v>
      </c>
      <c r="K9101" s="352">
        <v>1</v>
      </c>
      <c r="L9101" s="353">
        <v>3</v>
      </c>
      <c r="M9101" s="377">
        <v>8200</v>
      </c>
      <c r="N9101" s="350">
        <v>4</v>
      </c>
      <c r="O9101" s="349">
        <v>6</v>
      </c>
      <c r="P9101" s="377">
        <v>18000</v>
      </c>
    </row>
    <row r="9102" spans="1:16" x14ac:dyDescent="0.2">
      <c r="A9102" s="348" t="s">
        <v>5780</v>
      </c>
      <c r="B9102" s="104" t="s">
        <v>423</v>
      </c>
      <c r="C9102" s="367" t="s">
        <v>99</v>
      </c>
      <c r="D9102" s="349" t="s">
        <v>5870</v>
      </c>
      <c r="E9102" s="370">
        <v>4500</v>
      </c>
      <c r="F9102" s="374" t="s">
        <v>12146</v>
      </c>
      <c r="G9102" s="350" t="s">
        <v>12147</v>
      </c>
      <c r="H9102" s="349" t="s">
        <v>5900</v>
      </c>
      <c r="I9102" s="349" t="s">
        <v>5793</v>
      </c>
      <c r="J9102" s="351" t="s">
        <v>5900</v>
      </c>
      <c r="K9102" s="352">
        <v>4</v>
      </c>
      <c r="L9102" s="353">
        <v>7</v>
      </c>
      <c r="M9102" s="377">
        <v>31500</v>
      </c>
      <c r="N9102" s="350">
        <v>0</v>
      </c>
      <c r="O9102" s="349">
        <v>0</v>
      </c>
      <c r="P9102" s="377">
        <v>0</v>
      </c>
    </row>
    <row r="9103" spans="1:16" x14ac:dyDescent="0.2">
      <c r="A9103" s="348" t="s">
        <v>5780</v>
      </c>
      <c r="B9103" s="104" t="s">
        <v>423</v>
      </c>
      <c r="C9103" s="367" t="s">
        <v>99</v>
      </c>
      <c r="D9103" s="349" t="s">
        <v>6416</v>
      </c>
      <c r="E9103" s="370">
        <v>5000</v>
      </c>
      <c r="F9103" s="374" t="s">
        <v>12146</v>
      </c>
      <c r="G9103" s="350" t="s">
        <v>12147</v>
      </c>
      <c r="H9103" s="349" t="s">
        <v>1067</v>
      </c>
      <c r="I9103" s="349" t="s">
        <v>5793</v>
      </c>
      <c r="J9103" s="351" t="s">
        <v>1067</v>
      </c>
      <c r="K9103" s="352">
        <v>2</v>
      </c>
      <c r="L9103" s="353">
        <v>5</v>
      </c>
      <c r="M9103" s="377">
        <v>21833.333333333332</v>
      </c>
      <c r="N9103" s="350">
        <v>4</v>
      </c>
      <c r="O9103" s="349">
        <v>6</v>
      </c>
      <c r="P9103" s="377">
        <v>30000</v>
      </c>
    </row>
    <row r="9104" spans="1:16" x14ac:dyDescent="0.2">
      <c r="A9104" s="348" t="s">
        <v>5780</v>
      </c>
      <c r="B9104" s="104" t="s">
        <v>423</v>
      </c>
      <c r="C9104" s="367" t="s">
        <v>99</v>
      </c>
      <c r="D9104" s="349" t="s">
        <v>5811</v>
      </c>
      <c r="E9104" s="370">
        <v>2500</v>
      </c>
      <c r="F9104" s="374" t="s">
        <v>12148</v>
      </c>
      <c r="G9104" s="350" t="s">
        <v>12149</v>
      </c>
      <c r="H9104" s="349" t="s">
        <v>6565</v>
      </c>
      <c r="I9104" s="349" t="s">
        <v>5814</v>
      </c>
      <c r="J9104" s="351" t="s">
        <v>6566</v>
      </c>
      <c r="K9104" s="352">
        <v>4</v>
      </c>
      <c r="L9104" s="353">
        <v>12</v>
      </c>
      <c r="M9104" s="377">
        <v>30000</v>
      </c>
      <c r="N9104" s="350">
        <v>4</v>
      </c>
      <c r="O9104" s="349">
        <v>6</v>
      </c>
      <c r="P9104" s="377">
        <v>15000</v>
      </c>
    </row>
    <row r="9105" spans="1:16" x14ac:dyDescent="0.2">
      <c r="A9105" s="348" t="s">
        <v>5780</v>
      </c>
      <c r="B9105" s="104" t="s">
        <v>423</v>
      </c>
      <c r="C9105" s="367" t="s">
        <v>99</v>
      </c>
      <c r="D9105" s="349" t="s">
        <v>12150</v>
      </c>
      <c r="E9105" s="370">
        <v>5000</v>
      </c>
      <c r="F9105" s="374" t="s">
        <v>12151</v>
      </c>
      <c r="G9105" s="350" t="s">
        <v>12152</v>
      </c>
      <c r="H9105" s="349" t="s">
        <v>5821</v>
      </c>
      <c r="I9105" s="349" t="s">
        <v>5793</v>
      </c>
      <c r="J9105" s="351" t="s">
        <v>5821</v>
      </c>
      <c r="K9105" s="352">
        <v>2</v>
      </c>
      <c r="L9105" s="353">
        <v>6</v>
      </c>
      <c r="M9105" s="377">
        <v>30000</v>
      </c>
      <c r="N9105" s="350">
        <v>0</v>
      </c>
      <c r="O9105" s="349">
        <v>0</v>
      </c>
      <c r="P9105" s="377">
        <v>0</v>
      </c>
    </row>
    <row r="9106" spans="1:16" x14ac:dyDescent="0.2">
      <c r="A9106" s="348" t="s">
        <v>5780</v>
      </c>
      <c r="B9106" s="104" t="s">
        <v>423</v>
      </c>
      <c r="C9106" s="367" t="s">
        <v>99</v>
      </c>
      <c r="D9106" s="349" t="s">
        <v>5794</v>
      </c>
      <c r="E9106" s="370">
        <v>3000</v>
      </c>
      <c r="F9106" s="374" t="s">
        <v>12153</v>
      </c>
      <c r="G9106" s="350" t="s">
        <v>12154</v>
      </c>
      <c r="H9106" s="349" t="s">
        <v>5794</v>
      </c>
      <c r="I9106" s="349" t="s">
        <v>5793</v>
      </c>
      <c r="J9106" s="351" t="s">
        <v>5794</v>
      </c>
      <c r="K9106" s="352">
        <v>4</v>
      </c>
      <c r="L9106" s="353">
        <v>12</v>
      </c>
      <c r="M9106" s="377">
        <v>36000</v>
      </c>
      <c r="N9106" s="350">
        <v>4</v>
      </c>
      <c r="O9106" s="349">
        <v>6</v>
      </c>
      <c r="P9106" s="377">
        <v>18000</v>
      </c>
    </row>
    <row r="9107" spans="1:16" x14ac:dyDescent="0.2">
      <c r="A9107" s="348" t="s">
        <v>5780</v>
      </c>
      <c r="B9107" s="104" t="s">
        <v>423</v>
      </c>
      <c r="C9107" s="367" t="s">
        <v>99</v>
      </c>
      <c r="D9107" s="349" t="s">
        <v>5794</v>
      </c>
      <c r="E9107" s="370">
        <v>3000</v>
      </c>
      <c r="F9107" s="374" t="s">
        <v>12155</v>
      </c>
      <c r="G9107" s="350" t="s">
        <v>12156</v>
      </c>
      <c r="H9107" s="349" t="s">
        <v>1026</v>
      </c>
      <c r="I9107" s="349" t="s">
        <v>5793</v>
      </c>
      <c r="J9107" s="351" t="s">
        <v>1026</v>
      </c>
      <c r="K9107" s="352">
        <v>4</v>
      </c>
      <c r="L9107" s="353">
        <v>12</v>
      </c>
      <c r="M9107" s="377">
        <v>36000</v>
      </c>
      <c r="N9107" s="350">
        <v>4</v>
      </c>
      <c r="O9107" s="349">
        <v>6</v>
      </c>
      <c r="P9107" s="377">
        <v>18000</v>
      </c>
    </row>
    <row r="9108" spans="1:16" x14ac:dyDescent="0.2">
      <c r="A9108" s="348" t="s">
        <v>5780</v>
      </c>
      <c r="B9108" s="104" t="s">
        <v>423</v>
      </c>
      <c r="C9108" s="367" t="s">
        <v>99</v>
      </c>
      <c r="D9108" s="349" t="s">
        <v>7552</v>
      </c>
      <c r="E9108" s="370">
        <v>3500</v>
      </c>
      <c r="F9108" s="374" t="s">
        <v>12157</v>
      </c>
      <c r="G9108" s="350" t="s">
        <v>12158</v>
      </c>
      <c r="H9108" s="349" t="s">
        <v>5794</v>
      </c>
      <c r="I9108" s="349" t="s">
        <v>5793</v>
      </c>
      <c r="J9108" s="351" t="s">
        <v>5794</v>
      </c>
      <c r="K9108" s="352">
        <v>4</v>
      </c>
      <c r="L9108" s="353">
        <v>12</v>
      </c>
      <c r="M9108" s="377">
        <v>42000</v>
      </c>
      <c r="N9108" s="350">
        <v>4</v>
      </c>
      <c r="O9108" s="349">
        <v>6</v>
      </c>
      <c r="P9108" s="377">
        <v>21000</v>
      </c>
    </row>
    <row r="9109" spans="1:16" x14ac:dyDescent="0.2">
      <c r="A9109" s="348" t="s">
        <v>5780</v>
      </c>
      <c r="B9109" s="104" t="s">
        <v>423</v>
      </c>
      <c r="C9109" s="367" t="s">
        <v>99</v>
      </c>
      <c r="D9109" s="349" t="s">
        <v>5829</v>
      </c>
      <c r="E9109" s="370">
        <v>4000</v>
      </c>
      <c r="F9109" s="374" t="s">
        <v>12159</v>
      </c>
      <c r="G9109" s="350" t="s">
        <v>12160</v>
      </c>
      <c r="H9109" s="349" t="s">
        <v>1060</v>
      </c>
      <c r="I9109" s="349" t="s">
        <v>5793</v>
      </c>
      <c r="J9109" s="351" t="s">
        <v>1060</v>
      </c>
      <c r="K9109" s="352">
        <v>2</v>
      </c>
      <c r="L9109" s="353">
        <v>6</v>
      </c>
      <c r="M9109" s="377">
        <v>21200</v>
      </c>
      <c r="N9109" s="350">
        <v>4</v>
      </c>
      <c r="O9109" s="349">
        <v>6</v>
      </c>
      <c r="P9109" s="377">
        <v>24000</v>
      </c>
    </row>
    <row r="9110" spans="1:16" x14ac:dyDescent="0.2">
      <c r="A9110" s="348" t="s">
        <v>5780</v>
      </c>
      <c r="B9110" s="104" t="s">
        <v>423</v>
      </c>
      <c r="C9110" s="367" t="s">
        <v>99</v>
      </c>
      <c r="D9110" s="349" t="s">
        <v>12161</v>
      </c>
      <c r="E9110" s="370">
        <v>2000</v>
      </c>
      <c r="F9110" s="374" t="s">
        <v>12162</v>
      </c>
      <c r="G9110" s="350" t="s">
        <v>12163</v>
      </c>
      <c r="H9110" s="349" t="s">
        <v>6079</v>
      </c>
      <c r="I9110" s="349" t="s">
        <v>5793</v>
      </c>
      <c r="J9110" s="351" t="s">
        <v>6079</v>
      </c>
      <c r="K9110" s="352">
        <v>4</v>
      </c>
      <c r="L9110" s="353">
        <v>12</v>
      </c>
      <c r="M9110" s="377">
        <v>24000</v>
      </c>
      <c r="N9110" s="350">
        <v>4</v>
      </c>
      <c r="O9110" s="349">
        <v>6</v>
      </c>
      <c r="P9110" s="377">
        <v>12000</v>
      </c>
    </row>
    <row r="9111" spans="1:16" x14ac:dyDescent="0.2">
      <c r="A9111" s="348" t="s">
        <v>5780</v>
      </c>
      <c r="B9111" s="104" t="s">
        <v>423</v>
      </c>
      <c r="C9111" s="367" t="s">
        <v>99</v>
      </c>
      <c r="D9111" s="349" t="s">
        <v>4514</v>
      </c>
      <c r="E9111" s="370">
        <v>4000</v>
      </c>
      <c r="F9111" s="374" t="s">
        <v>12164</v>
      </c>
      <c r="G9111" s="350" t="s">
        <v>12165</v>
      </c>
      <c r="H9111" s="349" t="s">
        <v>5972</v>
      </c>
      <c r="I9111" s="349" t="s">
        <v>5793</v>
      </c>
      <c r="J9111" s="351" t="s">
        <v>5972</v>
      </c>
      <c r="K9111" s="352">
        <v>4</v>
      </c>
      <c r="L9111" s="353">
        <v>12</v>
      </c>
      <c r="M9111" s="377">
        <v>48000</v>
      </c>
      <c r="N9111" s="350">
        <v>4</v>
      </c>
      <c r="O9111" s="349">
        <v>6</v>
      </c>
      <c r="P9111" s="377">
        <v>24000</v>
      </c>
    </row>
    <row r="9112" spans="1:16" x14ac:dyDescent="0.2">
      <c r="A9112" s="348" t="s">
        <v>5780</v>
      </c>
      <c r="B9112" s="104" t="s">
        <v>423</v>
      </c>
      <c r="C9112" s="367" t="s">
        <v>99</v>
      </c>
      <c r="D9112" s="349" t="s">
        <v>5794</v>
      </c>
      <c r="E9112" s="370">
        <v>4000</v>
      </c>
      <c r="F9112" s="374" t="s">
        <v>12166</v>
      </c>
      <c r="G9112" s="350" t="s">
        <v>12167</v>
      </c>
      <c r="H9112" s="349" t="s">
        <v>5794</v>
      </c>
      <c r="I9112" s="349" t="s">
        <v>5793</v>
      </c>
      <c r="J9112" s="351" t="s">
        <v>5794</v>
      </c>
      <c r="K9112" s="352">
        <v>2</v>
      </c>
      <c r="L9112" s="353">
        <v>5</v>
      </c>
      <c r="M9112" s="377">
        <v>20000</v>
      </c>
      <c r="N9112" s="350">
        <v>0</v>
      </c>
      <c r="O9112" s="349">
        <v>0</v>
      </c>
      <c r="P9112" s="377">
        <v>0</v>
      </c>
    </row>
    <row r="9113" spans="1:16" x14ac:dyDescent="0.2">
      <c r="A9113" s="348" t="s">
        <v>5780</v>
      </c>
      <c r="B9113" s="104" t="s">
        <v>423</v>
      </c>
      <c r="C9113" s="367" t="s">
        <v>99</v>
      </c>
      <c r="D9113" s="349" t="s">
        <v>5794</v>
      </c>
      <c r="E9113" s="370">
        <v>3000</v>
      </c>
      <c r="F9113" s="374" t="s">
        <v>12168</v>
      </c>
      <c r="G9113" s="350" t="s">
        <v>12169</v>
      </c>
      <c r="H9113" s="349" t="s">
        <v>1026</v>
      </c>
      <c r="I9113" s="349" t="s">
        <v>5793</v>
      </c>
      <c r="J9113" s="351" t="s">
        <v>1026</v>
      </c>
      <c r="K9113" s="352">
        <v>4</v>
      </c>
      <c r="L9113" s="353">
        <v>12</v>
      </c>
      <c r="M9113" s="377">
        <v>36000</v>
      </c>
      <c r="N9113" s="350">
        <v>4</v>
      </c>
      <c r="O9113" s="349">
        <v>6</v>
      </c>
      <c r="P9113" s="377">
        <v>18000</v>
      </c>
    </row>
    <row r="9114" spans="1:16" x14ac:dyDescent="0.2">
      <c r="A9114" s="348" t="s">
        <v>5780</v>
      </c>
      <c r="B9114" s="104" t="s">
        <v>423</v>
      </c>
      <c r="C9114" s="367" t="s">
        <v>99</v>
      </c>
      <c r="D9114" s="349" t="s">
        <v>5870</v>
      </c>
      <c r="E9114" s="370">
        <v>3000</v>
      </c>
      <c r="F9114" s="374" t="s">
        <v>12170</v>
      </c>
      <c r="G9114" s="350" t="s">
        <v>12171</v>
      </c>
      <c r="H9114" s="349" t="s">
        <v>6035</v>
      </c>
      <c r="I9114" s="349" t="s">
        <v>5793</v>
      </c>
      <c r="J9114" s="351" t="s">
        <v>6035</v>
      </c>
      <c r="K9114" s="352">
        <v>4</v>
      </c>
      <c r="L9114" s="353">
        <v>7</v>
      </c>
      <c r="M9114" s="377">
        <v>21000</v>
      </c>
      <c r="N9114" s="350">
        <v>0</v>
      </c>
      <c r="O9114" s="349">
        <v>0</v>
      </c>
      <c r="P9114" s="377">
        <v>0</v>
      </c>
    </row>
    <row r="9115" spans="1:16" x14ac:dyDescent="0.2">
      <c r="A9115" s="348" t="s">
        <v>5780</v>
      </c>
      <c r="B9115" s="104" t="s">
        <v>423</v>
      </c>
      <c r="C9115" s="367" t="s">
        <v>99</v>
      </c>
      <c r="D9115" s="349" t="s">
        <v>6416</v>
      </c>
      <c r="E9115" s="370">
        <v>4500</v>
      </c>
      <c r="F9115" s="374" t="s">
        <v>12170</v>
      </c>
      <c r="G9115" s="350" t="s">
        <v>12171</v>
      </c>
      <c r="H9115" s="349" t="s">
        <v>1895</v>
      </c>
      <c r="I9115" s="349" t="s">
        <v>5793</v>
      </c>
      <c r="J9115" s="351" t="s">
        <v>1895</v>
      </c>
      <c r="K9115" s="352">
        <v>2</v>
      </c>
      <c r="L9115" s="353">
        <v>5</v>
      </c>
      <c r="M9115" s="377">
        <v>19650</v>
      </c>
      <c r="N9115" s="350">
        <v>4</v>
      </c>
      <c r="O9115" s="349">
        <v>6</v>
      </c>
      <c r="P9115" s="377">
        <v>27000</v>
      </c>
    </row>
    <row r="9116" spans="1:16" x14ac:dyDescent="0.2">
      <c r="A9116" s="348" t="s">
        <v>5780</v>
      </c>
      <c r="B9116" s="104" t="s">
        <v>423</v>
      </c>
      <c r="C9116" s="367" t="s">
        <v>99</v>
      </c>
      <c r="D9116" s="349" t="s">
        <v>5794</v>
      </c>
      <c r="E9116" s="370">
        <v>3000</v>
      </c>
      <c r="F9116" s="374" t="s">
        <v>12172</v>
      </c>
      <c r="G9116" s="350" t="s">
        <v>12173</v>
      </c>
      <c r="H9116" s="349" t="s">
        <v>5826</v>
      </c>
      <c r="I9116" s="349" t="s">
        <v>5793</v>
      </c>
      <c r="J9116" s="351" t="s">
        <v>5826</v>
      </c>
      <c r="K9116" s="352">
        <v>4</v>
      </c>
      <c r="L9116" s="353">
        <v>12</v>
      </c>
      <c r="M9116" s="377">
        <v>36000</v>
      </c>
      <c r="N9116" s="350">
        <v>4</v>
      </c>
      <c r="O9116" s="349">
        <v>6</v>
      </c>
      <c r="P9116" s="377">
        <v>18000</v>
      </c>
    </row>
    <row r="9117" spans="1:16" x14ac:dyDescent="0.2">
      <c r="A9117" s="348" t="s">
        <v>5780</v>
      </c>
      <c r="B9117" s="104" t="s">
        <v>423</v>
      </c>
      <c r="C9117" s="367" t="s">
        <v>99</v>
      </c>
      <c r="D9117" s="349" t="s">
        <v>5863</v>
      </c>
      <c r="E9117" s="370">
        <v>3500</v>
      </c>
      <c r="F9117" s="374" t="s">
        <v>12174</v>
      </c>
      <c r="G9117" s="350" t="s">
        <v>12175</v>
      </c>
      <c r="H9117" s="349" t="s">
        <v>6100</v>
      </c>
      <c r="I9117" s="349" t="s">
        <v>1028</v>
      </c>
      <c r="J9117" s="351" t="s">
        <v>6100</v>
      </c>
      <c r="K9117" s="352">
        <v>4</v>
      </c>
      <c r="L9117" s="353">
        <v>12</v>
      </c>
      <c r="M9117" s="377">
        <v>42000</v>
      </c>
      <c r="N9117" s="350">
        <v>4</v>
      </c>
      <c r="O9117" s="349">
        <v>6</v>
      </c>
      <c r="P9117" s="377">
        <v>21000</v>
      </c>
    </row>
    <row r="9118" spans="1:16" x14ac:dyDescent="0.2">
      <c r="A9118" s="348" t="s">
        <v>5780</v>
      </c>
      <c r="B9118" s="104" t="s">
        <v>423</v>
      </c>
      <c r="C9118" s="367" t="s">
        <v>99</v>
      </c>
      <c r="D9118" s="349" t="s">
        <v>4514</v>
      </c>
      <c r="E9118" s="370">
        <v>4000</v>
      </c>
      <c r="F9118" s="374" t="s">
        <v>12176</v>
      </c>
      <c r="G9118" s="350" t="s">
        <v>12177</v>
      </c>
      <c r="H9118" s="349" t="s">
        <v>4514</v>
      </c>
      <c r="I9118" s="349" t="s">
        <v>5793</v>
      </c>
      <c r="J9118" s="351" t="s">
        <v>4514</v>
      </c>
      <c r="K9118" s="352">
        <v>4</v>
      </c>
      <c r="L9118" s="353">
        <v>12</v>
      </c>
      <c r="M9118" s="377">
        <v>48000</v>
      </c>
      <c r="N9118" s="350">
        <v>4</v>
      </c>
      <c r="O9118" s="349">
        <v>6</v>
      </c>
      <c r="P9118" s="377">
        <v>24000</v>
      </c>
    </row>
    <row r="9119" spans="1:16" x14ac:dyDescent="0.2">
      <c r="A9119" s="348" t="s">
        <v>5780</v>
      </c>
      <c r="B9119" s="104" t="s">
        <v>423</v>
      </c>
      <c r="C9119" s="367" t="s">
        <v>99</v>
      </c>
      <c r="D9119" s="349" t="s">
        <v>5938</v>
      </c>
      <c r="E9119" s="370">
        <v>5000</v>
      </c>
      <c r="F9119" s="374" t="s">
        <v>12178</v>
      </c>
      <c r="G9119" s="350" t="s">
        <v>12179</v>
      </c>
      <c r="H9119" s="349" t="s">
        <v>6192</v>
      </c>
      <c r="I9119" s="349" t="s">
        <v>1028</v>
      </c>
      <c r="J9119" s="351" t="s">
        <v>6192</v>
      </c>
      <c r="K9119" s="352">
        <v>3</v>
      </c>
      <c r="L9119" s="353">
        <v>8</v>
      </c>
      <c r="M9119" s="377">
        <v>40000</v>
      </c>
      <c r="N9119" s="350">
        <v>0</v>
      </c>
      <c r="O9119" s="349">
        <v>0</v>
      </c>
      <c r="P9119" s="377">
        <v>0</v>
      </c>
    </row>
    <row r="9120" spans="1:16" x14ac:dyDescent="0.2">
      <c r="A9120" s="348" t="s">
        <v>5780</v>
      </c>
      <c r="B9120" s="104" t="s">
        <v>423</v>
      </c>
      <c r="C9120" s="367" t="s">
        <v>99</v>
      </c>
      <c r="D9120" s="349" t="s">
        <v>5811</v>
      </c>
      <c r="E9120" s="370">
        <v>2500</v>
      </c>
      <c r="F9120" s="374" t="s">
        <v>12180</v>
      </c>
      <c r="G9120" s="350" t="s">
        <v>12181</v>
      </c>
      <c r="H9120" s="349" t="s">
        <v>6446</v>
      </c>
      <c r="I9120" s="349" t="s">
        <v>5785</v>
      </c>
      <c r="J9120" s="351" t="s">
        <v>6446</v>
      </c>
      <c r="K9120" s="352">
        <v>4</v>
      </c>
      <c r="L9120" s="353">
        <v>12</v>
      </c>
      <c r="M9120" s="377">
        <v>30000</v>
      </c>
      <c r="N9120" s="350">
        <v>4</v>
      </c>
      <c r="O9120" s="349">
        <v>6</v>
      </c>
      <c r="P9120" s="377">
        <v>15000</v>
      </c>
    </row>
    <row r="9121" spans="1:16" x14ac:dyDescent="0.2">
      <c r="A9121" s="348" t="s">
        <v>5780</v>
      </c>
      <c r="B9121" s="104" t="s">
        <v>423</v>
      </c>
      <c r="C9121" s="367" t="s">
        <v>99</v>
      </c>
      <c r="D9121" s="349" t="s">
        <v>5911</v>
      </c>
      <c r="E9121" s="370">
        <v>4000</v>
      </c>
      <c r="F9121" s="374" t="s">
        <v>12182</v>
      </c>
      <c r="G9121" s="350" t="s">
        <v>12183</v>
      </c>
      <c r="H9121" s="349" t="s">
        <v>1060</v>
      </c>
      <c r="I9121" s="349" t="s">
        <v>5793</v>
      </c>
      <c r="J9121" s="351" t="s">
        <v>1060</v>
      </c>
      <c r="K9121" s="352">
        <v>2</v>
      </c>
      <c r="L9121" s="353">
        <v>5</v>
      </c>
      <c r="M9121" s="377">
        <v>19466.666666666668</v>
      </c>
      <c r="N9121" s="350">
        <v>4</v>
      </c>
      <c r="O9121" s="349">
        <v>6</v>
      </c>
      <c r="P9121" s="377">
        <v>24000</v>
      </c>
    </row>
    <row r="9122" spans="1:16" x14ac:dyDescent="0.2">
      <c r="A9122" s="348" t="s">
        <v>5780</v>
      </c>
      <c r="B9122" s="104" t="s">
        <v>423</v>
      </c>
      <c r="C9122" s="367" t="s">
        <v>99</v>
      </c>
      <c r="D9122" s="349" t="s">
        <v>6146</v>
      </c>
      <c r="E9122" s="370">
        <v>15600</v>
      </c>
      <c r="F9122" s="374" t="s">
        <v>12184</v>
      </c>
      <c r="G9122" s="350" t="s">
        <v>12185</v>
      </c>
      <c r="H9122" s="349" t="s">
        <v>12186</v>
      </c>
      <c r="I9122" s="349" t="s">
        <v>1028</v>
      </c>
      <c r="J9122" s="351" t="s">
        <v>8873</v>
      </c>
      <c r="K9122" s="352">
        <v>2</v>
      </c>
      <c r="L9122" s="353">
        <v>4</v>
      </c>
      <c r="M9122" s="377">
        <v>62400</v>
      </c>
      <c r="N9122" s="350">
        <v>0</v>
      </c>
      <c r="O9122" s="349">
        <v>0</v>
      </c>
      <c r="P9122" s="377">
        <v>0</v>
      </c>
    </row>
    <row r="9123" spans="1:16" x14ac:dyDescent="0.2">
      <c r="A9123" s="348" t="s">
        <v>5780</v>
      </c>
      <c r="B9123" s="104" t="s">
        <v>423</v>
      </c>
      <c r="C9123" s="367" t="s">
        <v>99</v>
      </c>
      <c r="D9123" s="349" t="s">
        <v>4514</v>
      </c>
      <c r="E9123" s="370">
        <v>4000</v>
      </c>
      <c r="F9123" s="374" t="s">
        <v>12187</v>
      </c>
      <c r="G9123" s="350" t="s">
        <v>12188</v>
      </c>
      <c r="H9123" s="349" t="s">
        <v>4514</v>
      </c>
      <c r="I9123" s="349" t="s">
        <v>5793</v>
      </c>
      <c r="J9123" s="351" t="s">
        <v>4514</v>
      </c>
      <c r="K9123" s="352">
        <v>4</v>
      </c>
      <c r="L9123" s="353">
        <v>12</v>
      </c>
      <c r="M9123" s="377">
        <v>48000</v>
      </c>
      <c r="N9123" s="350">
        <v>4</v>
      </c>
      <c r="O9123" s="349">
        <v>6</v>
      </c>
      <c r="P9123" s="377">
        <v>24000</v>
      </c>
    </row>
    <row r="9124" spans="1:16" x14ac:dyDescent="0.2">
      <c r="A9124" s="348" t="s">
        <v>5780</v>
      </c>
      <c r="B9124" s="104" t="s">
        <v>423</v>
      </c>
      <c r="C9124" s="367" t="s">
        <v>99</v>
      </c>
      <c r="D9124" s="349" t="s">
        <v>5811</v>
      </c>
      <c r="E9124" s="370">
        <v>3000</v>
      </c>
      <c r="F9124" s="374" t="s">
        <v>12189</v>
      </c>
      <c r="G9124" s="350" t="s">
        <v>12190</v>
      </c>
      <c r="H9124" s="349" t="s">
        <v>5821</v>
      </c>
      <c r="I9124" s="349" t="s">
        <v>5793</v>
      </c>
      <c r="J9124" s="351" t="s">
        <v>5821</v>
      </c>
      <c r="K9124" s="352">
        <v>4</v>
      </c>
      <c r="L9124" s="353">
        <v>12</v>
      </c>
      <c r="M9124" s="377">
        <v>36000</v>
      </c>
      <c r="N9124" s="350">
        <v>4</v>
      </c>
      <c r="O9124" s="349">
        <v>6</v>
      </c>
      <c r="P9124" s="377">
        <v>18000</v>
      </c>
    </row>
    <row r="9125" spans="1:16" x14ac:dyDescent="0.2">
      <c r="A9125" s="348" t="s">
        <v>5780</v>
      </c>
      <c r="B9125" s="104" t="s">
        <v>423</v>
      </c>
      <c r="C9125" s="367" t="s">
        <v>99</v>
      </c>
      <c r="D9125" s="349" t="s">
        <v>5829</v>
      </c>
      <c r="E9125" s="370">
        <v>4000</v>
      </c>
      <c r="F9125" s="374" t="s">
        <v>12191</v>
      </c>
      <c r="G9125" s="350" t="s">
        <v>12192</v>
      </c>
      <c r="H9125" s="349" t="s">
        <v>1060</v>
      </c>
      <c r="I9125" s="349" t="s">
        <v>5793</v>
      </c>
      <c r="J9125" s="351" t="s">
        <v>1060</v>
      </c>
      <c r="K9125" s="352">
        <v>2</v>
      </c>
      <c r="L9125" s="353">
        <v>4</v>
      </c>
      <c r="M9125" s="377">
        <v>13066.666666666666</v>
      </c>
      <c r="N9125" s="350">
        <v>4</v>
      </c>
      <c r="O9125" s="349">
        <v>6</v>
      </c>
      <c r="P9125" s="377">
        <v>24000</v>
      </c>
    </row>
    <row r="9126" spans="1:16" x14ac:dyDescent="0.2">
      <c r="A9126" s="348" t="s">
        <v>5780</v>
      </c>
      <c r="B9126" s="104" t="s">
        <v>423</v>
      </c>
      <c r="C9126" s="367" t="s">
        <v>99</v>
      </c>
      <c r="D9126" s="349" t="s">
        <v>5811</v>
      </c>
      <c r="E9126" s="370">
        <v>3000</v>
      </c>
      <c r="F9126" s="374" t="s">
        <v>12193</v>
      </c>
      <c r="G9126" s="350" t="s">
        <v>12194</v>
      </c>
      <c r="H9126" s="349" t="s">
        <v>5849</v>
      </c>
      <c r="I9126" s="349" t="s">
        <v>5793</v>
      </c>
      <c r="J9126" s="351" t="s">
        <v>5849</v>
      </c>
      <c r="K9126" s="352">
        <v>1</v>
      </c>
      <c r="L9126" s="353">
        <v>3</v>
      </c>
      <c r="M9126" s="377">
        <v>6300</v>
      </c>
      <c r="N9126" s="350">
        <v>4</v>
      </c>
      <c r="O9126" s="349">
        <v>6</v>
      </c>
      <c r="P9126" s="377">
        <v>18000</v>
      </c>
    </row>
    <row r="9127" spans="1:16" x14ac:dyDescent="0.2">
      <c r="A9127" s="348" t="s">
        <v>5780</v>
      </c>
      <c r="B9127" s="104" t="s">
        <v>423</v>
      </c>
      <c r="C9127" s="367" t="s">
        <v>99</v>
      </c>
      <c r="D9127" s="349" t="s">
        <v>6357</v>
      </c>
      <c r="E9127" s="370">
        <v>4000</v>
      </c>
      <c r="F9127" s="374" t="s">
        <v>12195</v>
      </c>
      <c r="G9127" s="350" t="s">
        <v>12196</v>
      </c>
      <c r="H9127" s="349" t="s">
        <v>5825</v>
      </c>
      <c r="I9127" s="349" t="s">
        <v>5793</v>
      </c>
      <c r="J9127" s="351" t="s">
        <v>5825</v>
      </c>
      <c r="K9127" s="352">
        <v>4</v>
      </c>
      <c r="L9127" s="353">
        <v>12</v>
      </c>
      <c r="M9127" s="377">
        <v>48000</v>
      </c>
      <c r="N9127" s="350">
        <v>4</v>
      </c>
      <c r="O9127" s="349">
        <v>6</v>
      </c>
      <c r="P9127" s="377">
        <v>24000</v>
      </c>
    </row>
    <row r="9128" spans="1:16" x14ac:dyDescent="0.2">
      <c r="A9128" s="348" t="s">
        <v>5780</v>
      </c>
      <c r="B9128" s="104" t="s">
        <v>423</v>
      </c>
      <c r="C9128" s="367" t="s">
        <v>99</v>
      </c>
      <c r="D9128" s="349" t="s">
        <v>5870</v>
      </c>
      <c r="E9128" s="370">
        <v>3000</v>
      </c>
      <c r="F9128" s="374" t="s">
        <v>12197</v>
      </c>
      <c r="G9128" s="350" t="s">
        <v>12198</v>
      </c>
      <c r="H9128" s="349" t="s">
        <v>6035</v>
      </c>
      <c r="I9128" s="349" t="s">
        <v>5793</v>
      </c>
      <c r="J9128" s="351" t="s">
        <v>6035</v>
      </c>
      <c r="K9128" s="352">
        <v>4</v>
      </c>
      <c r="L9128" s="353">
        <v>12</v>
      </c>
      <c r="M9128" s="377">
        <v>36000</v>
      </c>
      <c r="N9128" s="350">
        <v>4</v>
      </c>
      <c r="O9128" s="349">
        <v>6</v>
      </c>
      <c r="P9128" s="377">
        <v>18000</v>
      </c>
    </row>
    <row r="9129" spans="1:16" x14ac:dyDescent="0.2">
      <c r="A9129" s="348" t="s">
        <v>5780</v>
      </c>
      <c r="B9129" s="104" t="s">
        <v>423</v>
      </c>
      <c r="C9129" s="367" t="s">
        <v>99</v>
      </c>
      <c r="D9129" s="349" t="s">
        <v>5811</v>
      </c>
      <c r="E9129" s="370">
        <v>2500</v>
      </c>
      <c r="F9129" s="374" t="s">
        <v>12199</v>
      </c>
      <c r="G9129" s="350" t="s">
        <v>12200</v>
      </c>
      <c r="H9129" s="349" t="s">
        <v>12201</v>
      </c>
      <c r="I9129" s="349" t="s">
        <v>5793</v>
      </c>
      <c r="J9129" s="351" t="s">
        <v>12201</v>
      </c>
      <c r="K9129" s="352">
        <v>1</v>
      </c>
      <c r="L9129" s="353">
        <v>1</v>
      </c>
      <c r="M9129" s="377">
        <v>2500</v>
      </c>
      <c r="N9129" s="350">
        <v>0</v>
      </c>
      <c r="O9129" s="349">
        <v>0</v>
      </c>
      <c r="P9129" s="377">
        <v>0</v>
      </c>
    </row>
    <row r="9130" spans="1:16" x14ac:dyDescent="0.2">
      <c r="A9130" s="348" t="s">
        <v>5780</v>
      </c>
      <c r="B9130" s="104" t="s">
        <v>423</v>
      </c>
      <c r="C9130" s="367" t="s">
        <v>99</v>
      </c>
      <c r="D9130" s="349" t="s">
        <v>10189</v>
      </c>
      <c r="E9130" s="370">
        <v>12000</v>
      </c>
      <c r="F9130" s="374" t="s">
        <v>12202</v>
      </c>
      <c r="G9130" s="350" t="s">
        <v>12203</v>
      </c>
      <c r="H9130" s="349" t="s">
        <v>1060</v>
      </c>
      <c r="I9130" s="349" t="s">
        <v>1028</v>
      </c>
      <c r="J9130" s="351" t="s">
        <v>1060</v>
      </c>
      <c r="K9130" s="352">
        <v>2</v>
      </c>
      <c r="L9130" s="353">
        <v>6</v>
      </c>
      <c r="M9130" s="377">
        <v>72000</v>
      </c>
      <c r="N9130" s="350">
        <v>0</v>
      </c>
      <c r="O9130" s="349">
        <v>0</v>
      </c>
      <c r="P9130" s="377">
        <v>0</v>
      </c>
    </row>
    <row r="9131" spans="1:16" x14ac:dyDescent="0.2">
      <c r="A9131" s="348" t="s">
        <v>5780</v>
      </c>
      <c r="B9131" s="104" t="s">
        <v>423</v>
      </c>
      <c r="C9131" s="367" t="s">
        <v>99</v>
      </c>
      <c r="D9131" s="349" t="s">
        <v>5863</v>
      </c>
      <c r="E9131" s="370">
        <v>3000</v>
      </c>
      <c r="F9131" s="374" t="s">
        <v>12204</v>
      </c>
      <c r="G9131" s="350" t="s">
        <v>12205</v>
      </c>
      <c r="H9131" s="349" t="s">
        <v>1060</v>
      </c>
      <c r="I9131" s="349" t="s">
        <v>1028</v>
      </c>
      <c r="J9131" s="351" t="s">
        <v>1060</v>
      </c>
      <c r="K9131" s="352">
        <v>4</v>
      </c>
      <c r="L9131" s="353">
        <v>12</v>
      </c>
      <c r="M9131" s="377">
        <v>36000</v>
      </c>
      <c r="N9131" s="350">
        <v>4</v>
      </c>
      <c r="O9131" s="349">
        <v>6</v>
      </c>
      <c r="P9131" s="377">
        <v>18000</v>
      </c>
    </row>
    <row r="9132" spans="1:16" x14ac:dyDescent="0.2">
      <c r="A9132" s="348" t="s">
        <v>5780</v>
      </c>
      <c r="B9132" s="104" t="s">
        <v>423</v>
      </c>
      <c r="C9132" s="367" t="s">
        <v>99</v>
      </c>
      <c r="D9132" s="349" t="s">
        <v>6818</v>
      </c>
      <c r="E9132" s="370">
        <v>5000</v>
      </c>
      <c r="F9132" s="374" t="s">
        <v>12206</v>
      </c>
      <c r="G9132" s="350" t="s">
        <v>12207</v>
      </c>
      <c r="H9132" s="349" t="s">
        <v>1026</v>
      </c>
      <c r="I9132" s="349" t="s">
        <v>5793</v>
      </c>
      <c r="J9132" s="351" t="s">
        <v>1026</v>
      </c>
      <c r="K9132" s="352">
        <v>4</v>
      </c>
      <c r="L9132" s="353">
        <v>12</v>
      </c>
      <c r="M9132" s="377">
        <v>60000</v>
      </c>
      <c r="N9132" s="350">
        <v>4</v>
      </c>
      <c r="O9132" s="349">
        <v>6</v>
      </c>
      <c r="P9132" s="377">
        <v>30000</v>
      </c>
    </row>
    <row r="9133" spans="1:16" x14ac:dyDescent="0.2">
      <c r="A9133" s="348" t="s">
        <v>5780</v>
      </c>
      <c r="B9133" s="104" t="s">
        <v>423</v>
      </c>
      <c r="C9133" s="367" t="s">
        <v>99</v>
      </c>
      <c r="D9133" s="349" t="s">
        <v>12208</v>
      </c>
      <c r="E9133" s="370">
        <v>6500</v>
      </c>
      <c r="F9133" s="374" t="s">
        <v>12209</v>
      </c>
      <c r="G9133" s="350" t="s">
        <v>12210</v>
      </c>
      <c r="H9133" s="349" t="s">
        <v>5794</v>
      </c>
      <c r="I9133" s="349" t="s">
        <v>5793</v>
      </c>
      <c r="J9133" s="351" t="s">
        <v>5794</v>
      </c>
      <c r="K9133" s="352">
        <v>4</v>
      </c>
      <c r="L9133" s="353">
        <v>12</v>
      </c>
      <c r="M9133" s="377">
        <v>78000</v>
      </c>
      <c r="N9133" s="350">
        <v>1</v>
      </c>
      <c r="O9133" s="349">
        <v>1</v>
      </c>
      <c r="P9133" s="377">
        <v>6500</v>
      </c>
    </row>
    <row r="9134" spans="1:16" x14ac:dyDescent="0.2">
      <c r="A9134" s="348" t="s">
        <v>5780</v>
      </c>
      <c r="B9134" s="104" t="s">
        <v>423</v>
      </c>
      <c r="C9134" s="367" t="s">
        <v>99</v>
      </c>
      <c r="D9134" s="349" t="s">
        <v>6107</v>
      </c>
      <c r="E9134" s="370">
        <v>4000</v>
      </c>
      <c r="F9134" s="374" t="s">
        <v>12211</v>
      </c>
      <c r="G9134" s="350" t="s">
        <v>12212</v>
      </c>
      <c r="H9134" s="349" t="s">
        <v>1060</v>
      </c>
      <c r="I9134" s="349" t="s">
        <v>5793</v>
      </c>
      <c r="J9134" s="351" t="s">
        <v>1060</v>
      </c>
      <c r="K9134" s="352">
        <v>4</v>
      </c>
      <c r="L9134" s="353">
        <v>12</v>
      </c>
      <c r="M9134" s="377">
        <v>48000</v>
      </c>
      <c r="N9134" s="350">
        <v>4</v>
      </c>
      <c r="O9134" s="349">
        <v>6</v>
      </c>
      <c r="P9134" s="377">
        <v>24000</v>
      </c>
    </row>
    <row r="9135" spans="1:16" x14ac:dyDescent="0.2">
      <c r="A9135" s="348" t="s">
        <v>5780</v>
      </c>
      <c r="B9135" s="104" t="s">
        <v>423</v>
      </c>
      <c r="C9135" s="367" t="s">
        <v>99</v>
      </c>
      <c r="D9135" s="349" t="s">
        <v>5794</v>
      </c>
      <c r="E9135" s="370">
        <v>4000</v>
      </c>
      <c r="F9135" s="374" t="s">
        <v>12213</v>
      </c>
      <c r="G9135" s="350" t="s">
        <v>12214</v>
      </c>
      <c r="H9135" s="349" t="s">
        <v>5794</v>
      </c>
      <c r="I9135" s="349" t="s">
        <v>5874</v>
      </c>
      <c r="J9135" s="351" t="s">
        <v>5794</v>
      </c>
      <c r="K9135" s="352">
        <v>2</v>
      </c>
      <c r="L9135" s="353">
        <v>6</v>
      </c>
      <c r="M9135" s="377">
        <v>24000</v>
      </c>
      <c r="N9135" s="350">
        <v>0</v>
      </c>
      <c r="O9135" s="349">
        <v>0</v>
      </c>
      <c r="P9135" s="377">
        <v>0</v>
      </c>
    </row>
    <row r="9136" spans="1:16" x14ac:dyDescent="0.2">
      <c r="A9136" s="348" t="s">
        <v>5780</v>
      </c>
      <c r="B9136" s="104" t="s">
        <v>423</v>
      </c>
      <c r="C9136" s="367" t="s">
        <v>99</v>
      </c>
      <c r="D9136" s="349" t="s">
        <v>5811</v>
      </c>
      <c r="E9136" s="370">
        <v>3000</v>
      </c>
      <c r="F9136" s="374" t="s">
        <v>12215</v>
      </c>
      <c r="G9136" s="350" t="s">
        <v>12216</v>
      </c>
      <c r="H9136" s="349" t="s">
        <v>3769</v>
      </c>
      <c r="I9136" s="349" t="s">
        <v>5814</v>
      </c>
      <c r="J9136" s="351" t="s">
        <v>3769</v>
      </c>
      <c r="K9136" s="352">
        <v>4</v>
      </c>
      <c r="L9136" s="353">
        <v>12</v>
      </c>
      <c r="M9136" s="377">
        <v>36000</v>
      </c>
      <c r="N9136" s="350">
        <v>4</v>
      </c>
      <c r="O9136" s="349">
        <v>6</v>
      </c>
      <c r="P9136" s="377">
        <v>18000</v>
      </c>
    </row>
    <row r="9137" spans="1:16" x14ac:dyDescent="0.2">
      <c r="A9137" s="348" t="s">
        <v>5780</v>
      </c>
      <c r="B9137" s="104" t="s">
        <v>423</v>
      </c>
      <c r="C9137" s="367" t="s">
        <v>99</v>
      </c>
      <c r="D9137" s="349" t="s">
        <v>5817</v>
      </c>
      <c r="E9137" s="370">
        <v>4000</v>
      </c>
      <c r="F9137" s="374" t="s">
        <v>12217</v>
      </c>
      <c r="G9137" s="350" t="s">
        <v>12218</v>
      </c>
      <c r="H9137" s="349" t="s">
        <v>1026</v>
      </c>
      <c r="I9137" s="349" t="s">
        <v>5793</v>
      </c>
      <c r="J9137" s="351" t="s">
        <v>1026</v>
      </c>
      <c r="K9137" s="352">
        <v>4</v>
      </c>
      <c r="L9137" s="353">
        <v>12</v>
      </c>
      <c r="M9137" s="377">
        <v>48000</v>
      </c>
      <c r="N9137" s="350">
        <v>4</v>
      </c>
      <c r="O9137" s="349">
        <v>6</v>
      </c>
      <c r="P9137" s="377">
        <v>24000</v>
      </c>
    </row>
    <row r="9138" spans="1:16" x14ac:dyDescent="0.2">
      <c r="A9138" s="348" t="s">
        <v>5780</v>
      </c>
      <c r="B9138" s="104" t="s">
        <v>423</v>
      </c>
      <c r="C9138" s="367" t="s">
        <v>99</v>
      </c>
      <c r="D9138" s="349" t="s">
        <v>5911</v>
      </c>
      <c r="E9138" s="370">
        <v>4000</v>
      </c>
      <c r="F9138" s="374" t="s">
        <v>12219</v>
      </c>
      <c r="G9138" s="350" t="s">
        <v>12220</v>
      </c>
      <c r="H9138" s="349" t="s">
        <v>1060</v>
      </c>
      <c r="I9138" s="349" t="s">
        <v>5793</v>
      </c>
      <c r="J9138" s="351" t="s">
        <v>1060</v>
      </c>
      <c r="K9138" s="352">
        <v>2</v>
      </c>
      <c r="L9138" s="353">
        <v>6</v>
      </c>
      <c r="M9138" s="377">
        <v>23066.666666666668</v>
      </c>
      <c r="N9138" s="350">
        <v>4</v>
      </c>
      <c r="O9138" s="349">
        <v>6</v>
      </c>
      <c r="P9138" s="377">
        <v>24000</v>
      </c>
    </row>
    <row r="9139" spans="1:16" x14ac:dyDescent="0.2">
      <c r="A9139" s="348" t="s">
        <v>5780</v>
      </c>
      <c r="B9139" s="104" t="s">
        <v>423</v>
      </c>
      <c r="C9139" s="367" t="s">
        <v>99</v>
      </c>
      <c r="D9139" s="349" t="s">
        <v>4514</v>
      </c>
      <c r="E9139" s="370">
        <v>3000</v>
      </c>
      <c r="F9139" s="374" t="s">
        <v>12221</v>
      </c>
      <c r="G9139" s="350" t="s">
        <v>12222</v>
      </c>
      <c r="H9139" s="349" t="s">
        <v>5972</v>
      </c>
      <c r="I9139" s="349" t="s">
        <v>5793</v>
      </c>
      <c r="J9139" s="351" t="s">
        <v>5972</v>
      </c>
      <c r="K9139" s="352">
        <v>4</v>
      </c>
      <c r="L9139" s="353">
        <v>12</v>
      </c>
      <c r="M9139" s="377">
        <v>36000</v>
      </c>
      <c r="N9139" s="350">
        <v>4</v>
      </c>
      <c r="O9139" s="349">
        <v>6</v>
      </c>
      <c r="P9139" s="377">
        <v>18000</v>
      </c>
    </row>
    <row r="9140" spans="1:16" x14ac:dyDescent="0.2">
      <c r="A9140" s="348" t="s">
        <v>5780</v>
      </c>
      <c r="B9140" s="104" t="s">
        <v>423</v>
      </c>
      <c r="C9140" s="367" t="s">
        <v>99</v>
      </c>
      <c r="D9140" s="349" t="s">
        <v>5870</v>
      </c>
      <c r="E9140" s="370">
        <v>4000</v>
      </c>
      <c r="F9140" s="374" t="s">
        <v>12223</v>
      </c>
      <c r="G9140" s="350" t="s">
        <v>12224</v>
      </c>
      <c r="H9140" s="349" t="s">
        <v>12225</v>
      </c>
      <c r="I9140" s="349" t="s">
        <v>5793</v>
      </c>
      <c r="J9140" s="351" t="s">
        <v>12225</v>
      </c>
      <c r="K9140" s="352">
        <v>4</v>
      </c>
      <c r="L9140" s="353">
        <v>12</v>
      </c>
      <c r="M9140" s="377">
        <v>48000</v>
      </c>
      <c r="N9140" s="350">
        <v>4</v>
      </c>
      <c r="O9140" s="349">
        <v>6</v>
      </c>
      <c r="P9140" s="377">
        <v>24000</v>
      </c>
    </row>
    <row r="9141" spans="1:16" x14ac:dyDescent="0.2">
      <c r="A9141" s="348" t="s">
        <v>5780</v>
      </c>
      <c r="B9141" s="104" t="s">
        <v>423</v>
      </c>
      <c r="C9141" s="367" t="s">
        <v>99</v>
      </c>
      <c r="D9141" s="349" t="s">
        <v>5794</v>
      </c>
      <c r="E9141" s="370">
        <v>4000</v>
      </c>
      <c r="F9141" s="374" t="s">
        <v>12226</v>
      </c>
      <c r="G9141" s="350" t="s">
        <v>12227</v>
      </c>
      <c r="H9141" s="349" t="s">
        <v>5826</v>
      </c>
      <c r="I9141" s="349" t="s">
        <v>5793</v>
      </c>
      <c r="J9141" s="351" t="s">
        <v>5826</v>
      </c>
      <c r="K9141" s="352">
        <v>4</v>
      </c>
      <c r="L9141" s="353">
        <v>12</v>
      </c>
      <c r="M9141" s="377">
        <v>48000</v>
      </c>
      <c r="N9141" s="350">
        <v>4</v>
      </c>
      <c r="O9141" s="349">
        <v>6</v>
      </c>
      <c r="P9141" s="377">
        <v>24000</v>
      </c>
    </row>
    <row r="9142" spans="1:16" x14ac:dyDescent="0.2">
      <c r="A9142" s="348" t="s">
        <v>5780</v>
      </c>
      <c r="B9142" s="104" t="s">
        <v>423</v>
      </c>
      <c r="C9142" s="367" t="s">
        <v>99</v>
      </c>
      <c r="D9142" s="349" t="s">
        <v>4514</v>
      </c>
      <c r="E9142" s="370">
        <v>4000</v>
      </c>
      <c r="F9142" s="374" t="s">
        <v>12228</v>
      </c>
      <c r="G9142" s="350" t="s">
        <v>12229</v>
      </c>
      <c r="H9142" s="349" t="s">
        <v>1037</v>
      </c>
      <c r="I9142" s="349" t="s">
        <v>5793</v>
      </c>
      <c r="J9142" s="351" t="s">
        <v>1037</v>
      </c>
      <c r="K9142" s="352">
        <v>4</v>
      </c>
      <c r="L9142" s="353">
        <v>12</v>
      </c>
      <c r="M9142" s="377">
        <v>48000</v>
      </c>
      <c r="N9142" s="350">
        <v>4</v>
      </c>
      <c r="O9142" s="349">
        <v>6</v>
      </c>
      <c r="P9142" s="377">
        <v>24000</v>
      </c>
    </row>
    <row r="9143" spans="1:16" x14ac:dyDescent="0.2">
      <c r="A9143" s="348" t="s">
        <v>5780</v>
      </c>
      <c r="B9143" s="104" t="s">
        <v>423</v>
      </c>
      <c r="C9143" s="367" t="s">
        <v>99</v>
      </c>
      <c r="D9143" s="349" t="s">
        <v>12230</v>
      </c>
      <c r="E9143" s="370">
        <v>5500</v>
      </c>
      <c r="F9143" s="374" t="s">
        <v>12231</v>
      </c>
      <c r="G9143" s="350" t="s">
        <v>12232</v>
      </c>
      <c r="H9143" s="349" t="s">
        <v>12233</v>
      </c>
      <c r="I9143" s="349" t="s">
        <v>5793</v>
      </c>
      <c r="J9143" s="351" t="s">
        <v>12233</v>
      </c>
      <c r="K9143" s="352">
        <v>4</v>
      </c>
      <c r="L9143" s="353">
        <v>12</v>
      </c>
      <c r="M9143" s="377">
        <v>66000</v>
      </c>
      <c r="N9143" s="350">
        <v>4</v>
      </c>
      <c r="O9143" s="349">
        <v>6</v>
      </c>
      <c r="P9143" s="377">
        <v>33000</v>
      </c>
    </row>
    <row r="9144" spans="1:16" x14ac:dyDescent="0.2">
      <c r="A9144" s="348" t="s">
        <v>5780</v>
      </c>
      <c r="B9144" s="104" t="s">
        <v>423</v>
      </c>
      <c r="C9144" s="367" t="s">
        <v>99</v>
      </c>
      <c r="D9144" s="349" t="s">
        <v>5797</v>
      </c>
      <c r="E9144" s="370">
        <v>4000</v>
      </c>
      <c r="F9144" s="374" t="s">
        <v>12234</v>
      </c>
      <c r="G9144" s="350" t="s">
        <v>12235</v>
      </c>
      <c r="H9144" s="349" t="s">
        <v>1060</v>
      </c>
      <c r="I9144" s="349" t="s">
        <v>5793</v>
      </c>
      <c r="J9144" s="351" t="s">
        <v>1060</v>
      </c>
      <c r="K9144" s="352">
        <v>4</v>
      </c>
      <c r="L9144" s="353">
        <v>12</v>
      </c>
      <c r="M9144" s="377">
        <v>48000</v>
      </c>
      <c r="N9144" s="350">
        <v>4</v>
      </c>
      <c r="O9144" s="349">
        <v>6</v>
      </c>
      <c r="P9144" s="377">
        <v>24000</v>
      </c>
    </row>
    <row r="9145" spans="1:16" x14ac:dyDescent="0.2">
      <c r="A9145" s="348" t="s">
        <v>5780</v>
      </c>
      <c r="B9145" s="104" t="s">
        <v>423</v>
      </c>
      <c r="C9145" s="367" t="s">
        <v>99</v>
      </c>
      <c r="D9145" s="349" t="s">
        <v>6107</v>
      </c>
      <c r="E9145" s="370">
        <v>4000</v>
      </c>
      <c r="F9145" s="374" t="s">
        <v>12236</v>
      </c>
      <c r="G9145" s="350" t="s">
        <v>12237</v>
      </c>
      <c r="H9145" s="349" t="s">
        <v>1060</v>
      </c>
      <c r="I9145" s="349" t="s">
        <v>5793</v>
      </c>
      <c r="J9145" s="351" t="s">
        <v>1060</v>
      </c>
      <c r="K9145" s="352">
        <v>4</v>
      </c>
      <c r="L9145" s="353">
        <v>12</v>
      </c>
      <c r="M9145" s="377">
        <v>48000</v>
      </c>
      <c r="N9145" s="350">
        <v>0</v>
      </c>
      <c r="O9145" s="349">
        <v>0</v>
      </c>
      <c r="P9145" s="377">
        <v>0</v>
      </c>
    </row>
    <row r="9146" spans="1:16" x14ac:dyDescent="0.2">
      <c r="A9146" s="348" t="s">
        <v>5780</v>
      </c>
      <c r="B9146" s="104" t="s">
        <v>423</v>
      </c>
      <c r="C9146" s="367" t="s">
        <v>99</v>
      </c>
      <c r="D9146" s="349" t="s">
        <v>6839</v>
      </c>
      <c r="E9146" s="370">
        <v>4000</v>
      </c>
      <c r="F9146" s="374" t="s">
        <v>12238</v>
      </c>
      <c r="G9146" s="350" t="s">
        <v>12239</v>
      </c>
      <c r="H9146" s="349" t="s">
        <v>1060</v>
      </c>
      <c r="I9146" s="349" t="s">
        <v>5793</v>
      </c>
      <c r="J9146" s="351" t="s">
        <v>1060</v>
      </c>
      <c r="K9146" s="352">
        <v>4</v>
      </c>
      <c r="L9146" s="353">
        <v>12</v>
      </c>
      <c r="M9146" s="377">
        <v>48000</v>
      </c>
      <c r="N9146" s="350">
        <v>1</v>
      </c>
      <c r="O9146" s="349">
        <v>3</v>
      </c>
      <c r="P9146" s="377">
        <v>12000</v>
      </c>
    </row>
    <row r="9147" spans="1:16" x14ac:dyDescent="0.2">
      <c r="A9147" s="348" t="s">
        <v>5780</v>
      </c>
      <c r="B9147" s="104" t="s">
        <v>423</v>
      </c>
      <c r="C9147" s="367" t="s">
        <v>99</v>
      </c>
      <c r="D9147" s="349" t="s">
        <v>5802</v>
      </c>
      <c r="E9147" s="370">
        <v>4000</v>
      </c>
      <c r="F9147" s="374" t="s">
        <v>12240</v>
      </c>
      <c r="G9147" s="350" t="s">
        <v>12241</v>
      </c>
      <c r="H9147" s="349" t="s">
        <v>6192</v>
      </c>
      <c r="I9147" s="349" t="s">
        <v>5793</v>
      </c>
      <c r="J9147" s="351" t="s">
        <v>6192</v>
      </c>
      <c r="K9147" s="352">
        <v>4</v>
      </c>
      <c r="L9147" s="353">
        <v>12</v>
      </c>
      <c r="M9147" s="377">
        <v>48000</v>
      </c>
      <c r="N9147" s="350">
        <v>4</v>
      </c>
      <c r="O9147" s="349">
        <v>6</v>
      </c>
      <c r="P9147" s="377">
        <v>24000</v>
      </c>
    </row>
    <row r="9148" spans="1:16" x14ac:dyDescent="0.2">
      <c r="A9148" s="348" t="s">
        <v>5780</v>
      </c>
      <c r="B9148" s="104" t="s">
        <v>423</v>
      </c>
      <c r="C9148" s="367" t="s">
        <v>99</v>
      </c>
      <c r="D9148" s="349" t="s">
        <v>5797</v>
      </c>
      <c r="E9148" s="370">
        <v>4000</v>
      </c>
      <c r="F9148" s="374" t="s">
        <v>12242</v>
      </c>
      <c r="G9148" s="350" t="s">
        <v>12243</v>
      </c>
      <c r="H9148" s="349" t="s">
        <v>5875</v>
      </c>
      <c r="I9148" s="349" t="s">
        <v>5793</v>
      </c>
      <c r="J9148" s="351" t="s">
        <v>5875</v>
      </c>
      <c r="K9148" s="352">
        <v>2</v>
      </c>
      <c r="L9148" s="353">
        <v>4</v>
      </c>
      <c r="M9148" s="377">
        <v>13066.666666666666</v>
      </c>
      <c r="N9148" s="350">
        <v>4</v>
      </c>
      <c r="O9148" s="349">
        <v>6</v>
      </c>
      <c r="P9148" s="377">
        <v>24000</v>
      </c>
    </row>
    <row r="9149" spans="1:16" x14ac:dyDescent="0.2">
      <c r="A9149" s="348" t="s">
        <v>5780</v>
      </c>
      <c r="B9149" s="104" t="s">
        <v>423</v>
      </c>
      <c r="C9149" s="367" t="s">
        <v>99</v>
      </c>
      <c r="D9149" s="349" t="s">
        <v>7619</v>
      </c>
      <c r="E9149" s="370">
        <v>3500</v>
      </c>
      <c r="F9149" s="374" t="s">
        <v>12244</v>
      </c>
      <c r="G9149" s="350" t="s">
        <v>12245</v>
      </c>
      <c r="H9149" s="349" t="s">
        <v>5821</v>
      </c>
      <c r="I9149" s="349" t="s">
        <v>5793</v>
      </c>
      <c r="J9149" s="351" t="s">
        <v>5821</v>
      </c>
      <c r="K9149" s="352">
        <v>4</v>
      </c>
      <c r="L9149" s="353">
        <v>12</v>
      </c>
      <c r="M9149" s="377">
        <v>42000</v>
      </c>
      <c r="N9149" s="350">
        <v>4</v>
      </c>
      <c r="O9149" s="349">
        <v>6</v>
      </c>
      <c r="P9149" s="377">
        <v>21000</v>
      </c>
    </row>
    <row r="9150" spans="1:16" x14ac:dyDescent="0.2">
      <c r="A9150" s="348" t="s">
        <v>5780</v>
      </c>
      <c r="B9150" s="104" t="s">
        <v>423</v>
      </c>
      <c r="C9150" s="367" t="s">
        <v>99</v>
      </c>
      <c r="D9150" s="349" t="s">
        <v>5911</v>
      </c>
      <c r="E9150" s="370">
        <v>4000</v>
      </c>
      <c r="F9150" s="374" t="s">
        <v>12246</v>
      </c>
      <c r="G9150" s="350" t="s">
        <v>12247</v>
      </c>
      <c r="H9150" s="349" t="s">
        <v>1057</v>
      </c>
      <c r="I9150" s="349" t="s">
        <v>5793</v>
      </c>
      <c r="J9150" s="351" t="s">
        <v>1057</v>
      </c>
      <c r="K9150" s="352">
        <v>2</v>
      </c>
      <c r="L9150" s="353">
        <v>5</v>
      </c>
      <c r="M9150" s="377">
        <v>19466.666666666668</v>
      </c>
      <c r="N9150" s="350">
        <v>4</v>
      </c>
      <c r="O9150" s="349">
        <v>6</v>
      </c>
      <c r="P9150" s="377">
        <v>24000</v>
      </c>
    </row>
    <row r="9151" spans="1:16" x14ac:dyDescent="0.2">
      <c r="A9151" s="348" t="s">
        <v>5780</v>
      </c>
      <c r="B9151" s="104" t="s">
        <v>423</v>
      </c>
      <c r="C9151" s="367" t="s">
        <v>99</v>
      </c>
      <c r="D9151" s="349" t="s">
        <v>5811</v>
      </c>
      <c r="E9151" s="370">
        <v>3000</v>
      </c>
      <c r="F9151" s="374" t="s">
        <v>12248</v>
      </c>
      <c r="G9151" s="350" t="s">
        <v>12249</v>
      </c>
      <c r="H9151" s="349" t="s">
        <v>8452</v>
      </c>
      <c r="I9151" s="349" t="s">
        <v>5814</v>
      </c>
      <c r="J9151" s="351" t="s">
        <v>6746</v>
      </c>
      <c r="K9151" s="352">
        <v>4</v>
      </c>
      <c r="L9151" s="353">
        <v>12</v>
      </c>
      <c r="M9151" s="377">
        <v>36000</v>
      </c>
      <c r="N9151" s="350">
        <v>4</v>
      </c>
      <c r="O9151" s="349">
        <v>6</v>
      </c>
      <c r="P9151" s="377">
        <v>18000</v>
      </c>
    </row>
    <row r="9152" spans="1:16" x14ac:dyDescent="0.2">
      <c r="A9152" s="348" t="s">
        <v>5780</v>
      </c>
      <c r="B9152" s="104" t="s">
        <v>423</v>
      </c>
      <c r="C9152" s="367" t="s">
        <v>99</v>
      </c>
      <c r="D9152" s="349" t="s">
        <v>6503</v>
      </c>
      <c r="E9152" s="370">
        <v>4000</v>
      </c>
      <c r="F9152" s="374" t="s">
        <v>12250</v>
      </c>
      <c r="G9152" s="350" t="s">
        <v>12251</v>
      </c>
      <c r="H9152" s="349" t="s">
        <v>1060</v>
      </c>
      <c r="I9152" s="349" t="s">
        <v>5793</v>
      </c>
      <c r="J9152" s="351" t="s">
        <v>1060</v>
      </c>
      <c r="K9152" s="352">
        <v>4</v>
      </c>
      <c r="L9152" s="353">
        <v>7</v>
      </c>
      <c r="M9152" s="377">
        <v>28000</v>
      </c>
      <c r="N9152" s="350">
        <v>0</v>
      </c>
      <c r="O9152" s="349">
        <v>0</v>
      </c>
      <c r="P9152" s="377">
        <v>0</v>
      </c>
    </row>
    <row r="9153" spans="1:16" x14ac:dyDescent="0.2">
      <c r="A9153" s="348" t="s">
        <v>5780</v>
      </c>
      <c r="B9153" s="104" t="s">
        <v>423</v>
      </c>
      <c r="C9153" s="367" t="s">
        <v>99</v>
      </c>
      <c r="D9153" s="349" t="s">
        <v>6807</v>
      </c>
      <c r="E9153" s="370">
        <v>5000</v>
      </c>
      <c r="F9153" s="374" t="s">
        <v>12250</v>
      </c>
      <c r="G9153" s="350" t="s">
        <v>12251</v>
      </c>
      <c r="H9153" s="349" t="s">
        <v>1060</v>
      </c>
      <c r="I9153" s="349" t="s">
        <v>5793</v>
      </c>
      <c r="J9153" s="351" t="s">
        <v>1060</v>
      </c>
      <c r="K9153" s="352">
        <v>2</v>
      </c>
      <c r="L9153" s="353">
        <v>5</v>
      </c>
      <c r="M9153" s="377">
        <v>23166.666666666668</v>
      </c>
      <c r="N9153" s="350">
        <v>4</v>
      </c>
      <c r="O9153" s="349">
        <v>6</v>
      </c>
      <c r="P9153" s="377">
        <v>30000</v>
      </c>
    </row>
    <row r="9154" spans="1:16" x14ac:dyDescent="0.2">
      <c r="A9154" s="348" t="s">
        <v>5780</v>
      </c>
      <c r="B9154" s="104" t="s">
        <v>423</v>
      </c>
      <c r="C9154" s="367" t="s">
        <v>99</v>
      </c>
      <c r="D9154" s="349" t="s">
        <v>4514</v>
      </c>
      <c r="E9154" s="370">
        <v>4000</v>
      </c>
      <c r="F9154" s="374" t="s">
        <v>12252</v>
      </c>
      <c r="G9154" s="350" t="s">
        <v>12253</v>
      </c>
      <c r="H9154" s="349" t="s">
        <v>5852</v>
      </c>
      <c r="I9154" s="349" t="s">
        <v>1028</v>
      </c>
      <c r="J9154" s="351" t="s">
        <v>5852</v>
      </c>
      <c r="K9154" s="352">
        <v>2</v>
      </c>
      <c r="L9154" s="353">
        <v>6</v>
      </c>
      <c r="M9154" s="377">
        <v>24000</v>
      </c>
      <c r="N9154" s="350">
        <v>0</v>
      </c>
      <c r="O9154" s="349">
        <v>0</v>
      </c>
      <c r="P9154" s="377">
        <v>0</v>
      </c>
    </row>
    <row r="9155" spans="1:16" x14ac:dyDescent="0.2">
      <c r="A9155" s="348" t="s">
        <v>5780</v>
      </c>
      <c r="B9155" s="104" t="s">
        <v>423</v>
      </c>
      <c r="C9155" s="367" t="s">
        <v>99</v>
      </c>
      <c r="D9155" s="349" t="s">
        <v>6366</v>
      </c>
      <c r="E9155" s="370">
        <v>6000</v>
      </c>
      <c r="F9155" s="374" t="s">
        <v>12254</v>
      </c>
      <c r="G9155" s="350" t="s">
        <v>12255</v>
      </c>
      <c r="H9155" s="349" t="s">
        <v>5926</v>
      </c>
      <c r="I9155" s="349" t="s">
        <v>5793</v>
      </c>
      <c r="J9155" s="351" t="s">
        <v>5926</v>
      </c>
      <c r="K9155" s="352">
        <v>4</v>
      </c>
      <c r="L9155" s="353">
        <v>12</v>
      </c>
      <c r="M9155" s="377">
        <v>72000</v>
      </c>
      <c r="N9155" s="350">
        <v>4</v>
      </c>
      <c r="O9155" s="349">
        <v>6</v>
      </c>
      <c r="P9155" s="377">
        <v>36000</v>
      </c>
    </row>
    <row r="9156" spans="1:16" x14ac:dyDescent="0.2">
      <c r="A9156" s="348" t="s">
        <v>5780</v>
      </c>
      <c r="B9156" s="104" t="s">
        <v>423</v>
      </c>
      <c r="C9156" s="367" t="s">
        <v>99</v>
      </c>
      <c r="D9156" s="349" t="s">
        <v>5794</v>
      </c>
      <c r="E9156" s="370">
        <v>4000</v>
      </c>
      <c r="F9156" s="374" t="s">
        <v>12256</v>
      </c>
      <c r="G9156" s="350" t="s">
        <v>12257</v>
      </c>
      <c r="H9156" s="349" t="s">
        <v>5826</v>
      </c>
      <c r="I9156" s="349" t="s">
        <v>1028</v>
      </c>
      <c r="J9156" s="351" t="s">
        <v>5826</v>
      </c>
      <c r="K9156" s="352">
        <v>4</v>
      </c>
      <c r="L9156" s="353">
        <v>10</v>
      </c>
      <c r="M9156" s="377">
        <v>40000</v>
      </c>
      <c r="N9156" s="350">
        <v>0</v>
      </c>
      <c r="O9156" s="349">
        <v>0</v>
      </c>
      <c r="P9156" s="377">
        <v>0</v>
      </c>
    </row>
    <row r="9157" spans="1:16" x14ac:dyDescent="0.2">
      <c r="A9157" s="348" t="s">
        <v>5780</v>
      </c>
      <c r="B9157" s="104" t="s">
        <v>423</v>
      </c>
      <c r="C9157" s="367" t="s">
        <v>99</v>
      </c>
      <c r="D9157" s="349" t="s">
        <v>5835</v>
      </c>
      <c r="E9157" s="370">
        <v>5000</v>
      </c>
      <c r="F9157" s="374" t="s">
        <v>12256</v>
      </c>
      <c r="G9157" s="350" t="s">
        <v>12257</v>
      </c>
      <c r="H9157" s="349" t="s">
        <v>1026</v>
      </c>
      <c r="I9157" s="349" t="s">
        <v>5793</v>
      </c>
      <c r="J9157" s="351" t="s">
        <v>1026</v>
      </c>
      <c r="K9157" s="352">
        <v>1</v>
      </c>
      <c r="L9157" s="353">
        <v>2</v>
      </c>
      <c r="M9157" s="377">
        <v>9500</v>
      </c>
      <c r="N9157" s="350">
        <v>4</v>
      </c>
      <c r="O9157" s="349">
        <v>6</v>
      </c>
      <c r="P9157" s="377">
        <v>30000</v>
      </c>
    </row>
    <row r="9158" spans="1:16" x14ac:dyDescent="0.2">
      <c r="A9158" s="348" t="s">
        <v>5780</v>
      </c>
      <c r="B9158" s="104" t="s">
        <v>423</v>
      </c>
      <c r="C9158" s="367" t="s">
        <v>99</v>
      </c>
      <c r="D9158" s="349" t="s">
        <v>6400</v>
      </c>
      <c r="E9158" s="370">
        <v>4000</v>
      </c>
      <c r="F9158" s="374" t="s">
        <v>12258</v>
      </c>
      <c r="G9158" s="350" t="s">
        <v>12259</v>
      </c>
      <c r="H9158" s="349" t="s">
        <v>1895</v>
      </c>
      <c r="I9158" s="349" t="s">
        <v>5793</v>
      </c>
      <c r="J9158" s="351" t="s">
        <v>1895</v>
      </c>
      <c r="K9158" s="352">
        <v>2</v>
      </c>
      <c r="L9158" s="353">
        <v>5</v>
      </c>
      <c r="M9158" s="377">
        <v>17600</v>
      </c>
      <c r="N9158" s="350">
        <v>4</v>
      </c>
      <c r="O9158" s="349">
        <v>6</v>
      </c>
      <c r="P9158" s="377">
        <v>24000</v>
      </c>
    </row>
    <row r="9159" spans="1:16" x14ac:dyDescent="0.2">
      <c r="A9159" s="348" t="s">
        <v>5780</v>
      </c>
      <c r="B9159" s="104" t="s">
        <v>423</v>
      </c>
      <c r="C9159" s="367" t="s">
        <v>99</v>
      </c>
      <c r="D9159" s="349" t="s">
        <v>6156</v>
      </c>
      <c r="E9159" s="370">
        <v>3000</v>
      </c>
      <c r="F9159" s="374" t="s">
        <v>12260</v>
      </c>
      <c r="G9159" s="350" t="s">
        <v>12261</v>
      </c>
      <c r="H9159" s="349" t="s">
        <v>5825</v>
      </c>
      <c r="I9159" s="349" t="s">
        <v>5793</v>
      </c>
      <c r="J9159" s="351" t="s">
        <v>5825</v>
      </c>
      <c r="K9159" s="352">
        <v>2</v>
      </c>
      <c r="L9159" s="353">
        <v>6</v>
      </c>
      <c r="M9159" s="377">
        <v>18000</v>
      </c>
      <c r="N9159" s="350">
        <v>4</v>
      </c>
      <c r="O9159" s="349">
        <v>6</v>
      </c>
      <c r="P9159" s="377">
        <v>18000</v>
      </c>
    </row>
    <row r="9160" spans="1:16" x14ac:dyDescent="0.2">
      <c r="A9160" s="348" t="s">
        <v>5780</v>
      </c>
      <c r="B9160" s="104" t="s">
        <v>423</v>
      </c>
      <c r="C9160" s="367" t="s">
        <v>99</v>
      </c>
      <c r="D9160" s="349" t="s">
        <v>4514</v>
      </c>
      <c r="E9160" s="370">
        <v>4000</v>
      </c>
      <c r="F9160" s="374" t="s">
        <v>5676</v>
      </c>
      <c r="G9160" s="350" t="s">
        <v>5677</v>
      </c>
      <c r="H9160" s="349" t="s">
        <v>5849</v>
      </c>
      <c r="I9160" s="349" t="s">
        <v>5793</v>
      </c>
      <c r="J9160" s="351" t="s">
        <v>5849</v>
      </c>
      <c r="K9160" s="352">
        <v>4</v>
      </c>
      <c r="L9160" s="353">
        <v>10</v>
      </c>
      <c r="M9160" s="377">
        <v>40000</v>
      </c>
      <c r="N9160" s="350">
        <v>0</v>
      </c>
      <c r="O9160" s="349">
        <v>0</v>
      </c>
      <c r="P9160" s="377">
        <v>0</v>
      </c>
    </row>
    <row r="9161" spans="1:16" x14ac:dyDescent="0.2">
      <c r="A9161" s="348" t="s">
        <v>5780</v>
      </c>
      <c r="B9161" s="104" t="s">
        <v>423</v>
      </c>
      <c r="C9161" s="367" t="s">
        <v>99</v>
      </c>
      <c r="D9161" s="349" t="s">
        <v>4514</v>
      </c>
      <c r="E9161" s="370">
        <v>4500</v>
      </c>
      <c r="F9161" s="374" t="s">
        <v>12262</v>
      </c>
      <c r="G9161" s="350" t="s">
        <v>12263</v>
      </c>
      <c r="H9161" s="349" t="s">
        <v>5972</v>
      </c>
      <c r="I9161" s="349" t="s">
        <v>5793</v>
      </c>
      <c r="J9161" s="351" t="s">
        <v>5972</v>
      </c>
      <c r="K9161" s="352">
        <v>4</v>
      </c>
      <c r="L9161" s="353">
        <v>12</v>
      </c>
      <c r="M9161" s="377">
        <v>54000</v>
      </c>
      <c r="N9161" s="350">
        <v>4</v>
      </c>
      <c r="O9161" s="349">
        <v>6</v>
      </c>
      <c r="P9161" s="377">
        <v>27000</v>
      </c>
    </row>
    <row r="9162" spans="1:16" x14ac:dyDescent="0.2">
      <c r="A9162" s="348" t="s">
        <v>5780</v>
      </c>
      <c r="B9162" s="104" t="s">
        <v>423</v>
      </c>
      <c r="C9162" s="367" t="s">
        <v>99</v>
      </c>
      <c r="D9162" s="349" t="s">
        <v>10446</v>
      </c>
      <c r="E9162" s="370">
        <v>6000</v>
      </c>
      <c r="F9162" s="374" t="s">
        <v>12264</v>
      </c>
      <c r="G9162" s="350" t="s">
        <v>12265</v>
      </c>
      <c r="H9162" s="349" t="s">
        <v>12266</v>
      </c>
      <c r="I9162" s="349" t="s">
        <v>5793</v>
      </c>
      <c r="J9162" s="351" t="s">
        <v>12266</v>
      </c>
      <c r="K9162" s="352">
        <v>1</v>
      </c>
      <c r="L9162" s="353">
        <v>3</v>
      </c>
      <c r="M9162" s="377">
        <v>18000</v>
      </c>
      <c r="N9162" s="350">
        <v>4</v>
      </c>
      <c r="O9162" s="349">
        <v>6</v>
      </c>
      <c r="P9162" s="377">
        <v>36000</v>
      </c>
    </row>
    <row r="9163" spans="1:16" x14ac:dyDescent="0.2">
      <c r="A9163" s="348" t="s">
        <v>5780</v>
      </c>
      <c r="B9163" s="104" t="s">
        <v>423</v>
      </c>
      <c r="C9163" s="367" t="s">
        <v>99</v>
      </c>
      <c r="D9163" s="349" t="s">
        <v>4514</v>
      </c>
      <c r="E9163" s="370">
        <v>4000</v>
      </c>
      <c r="F9163" s="374" t="s">
        <v>12267</v>
      </c>
      <c r="G9163" s="350" t="s">
        <v>12268</v>
      </c>
      <c r="H9163" s="349" t="s">
        <v>5849</v>
      </c>
      <c r="I9163" s="349" t="s">
        <v>5793</v>
      </c>
      <c r="J9163" s="351" t="s">
        <v>5849</v>
      </c>
      <c r="K9163" s="352">
        <v>4</v>
      </c>
      <c r="L9163" s="353">
        <v>12</v>
      </c>
      <c r="M9163" s="377">
        <v>48000</v>
      </c>
      <c r="N9163" s="350">
        <v>4</v>
      </c>
      <c r="O9163" s="349">
        <v>6</v>
      </c>
      <c r="P9163" s="377">
        <v>24000</v>
      </c>
    </row>
    <row r="9164" spans="1:16" x14ac:dyDescent="0.2">
      <c r="A9164" s="348" t="s">
        <v>5780</v>
      </c>
      <c r="B9164" s="104" t="s">
        <v>423</v>
      </c>
      <c r="C9164" s="367" t="s">
        <v>99</v>
      </c>
      <c r="D9164" s="349" t="s">
        <v>12269</v>
      </c>
      <c r="E9164" s="370">
        <v>6500</v>
      </c>
      <c r="F9164" s="374" t="s">
        <v>12270</v>
      </c>
      <c r="G9164" s="350" t="s">
        <v>12271</v>
      </c>
      <c r="H9164" s="349" t="s">
        <v>2388</v>
      </c>
      <c r="I9164" s="349" t="s">
        <v>5793</v>
      </c>
      <c r="J9164" s="351" t="s">
        <v>2388</v>
      </c>
      <c r="K9164" s="352">
        <v>4</v>
      </c>
      <c r="L9164" s="353">
        <v>12</v>
      </c>
      <c r="M9164" s="377">
        <v>78000</v>
      </c>
      <c r="N9164" s="350">
        <v>1</v>
      </c>
      <c r="O9164" s="349">
        <v>2</v>
      </c>
      <c r="P9164" s="377">
        <v>7366.666666666667</v>
      </c>
    </row>
    <row r="9165" spans="1:16" x14ac:dyDescent="0.2">
      <c r="A9165" s="348" t="s">
        <v>5780</v>
      </c>
      <c r="B9165" s="104" t="s">
        <v>423</v>
      </c>
      <c r="C9165" s="367" t="s">
        <v>99</v>
      </c>
      <c r="D9165" s="349" t="s">
        <v>5863</v>
      </c>
      <c r="E9165" s="370">
        <v>3000</v>
      </c>
      <c r="F9165" s="374" t="s">
        <v>12272</v>
      </c>
      <c r="G9165" s="350" t="s">
        <v>12273</v>
      </c>
      <c r="H9165" s="349" t="s">
        <v>5875</v>
      </c>
      <c r="I9165" s="349" t="s">
        <v>5793</v>
      </c>
      <c r="J9165" s="351" t="s">
        <v>5875</v>
      </c>
      <c r="K9165" s="352">
        <v>4</v>
      </c>
      <c r="L9165" s="353">
        <v>12</v>
      </c>
      <c r="M9165" s="377">
        <v>36000</v>
      </c>
      <c r="N9165" s="350">
        <v>4</v>
      </c>
      <c r="O9165" s="349">
        <v>6</v>
      </c>
      <c r="P9165" s="377">
        <v>18000</v>
      </c>
    </row>
    <row r="9166" spans="1:16" x14ac:dyDescent="0.2">
      <c r="A9166" s="348" t="s">
        <v>5780</v>
      </c>
      <c r="B9166" s="104" t="s">
        <v>423</v>
      </c>
      <c r="C9166" s="367" t="s">
        <v>99</v>
      </c>
      <c r="D9166" s="349" t="s">
        <v>5794</v>
      </c>
      <c r="E9166" s="370">
        <v>4000</v>
      </c>
      <c r="F9166" s="374" t="s">
        <v>12274</v>
      </c>
      <c r="G9166" s="350" t="s">
        <v>12275</v>
      </c>
      <c r="H9166" s="349" t="s">
        <v>5826</v>
      </c>
      <c r="I9166" s="349" t="s">
        <v>5793</v>
      </c>
      <c r="J9166" s="351" t="s">
        <v>5826</v>
      </c>
      <c r="K9166" s="352">
        <v>4</v>
      </c>
      <c r="L9166" s="353">
        <v>12</v>
      </c>
      <c r="M9166" s="377">
        <v>48000</v>
      </c>
      <c r="N9166" s="350">
        <v>2</v>
      </c>
      <c r="O9166" s="349">
        <v>5</v>
      </c>
      <c r="P9166" s="377">
        <v>20000</v>
      </c>
    </row>
    <row r="9167" spans="1:16" x14ac:dyDescent="0.2">
      <c r="A9167" s="348" t="s">
        <v>5780</v>
      </c>
      <c r="B9167" s="104" t="s">
        <v>423</v>
      </c>
      <c r="C9167" s="367" t="s">
        <v>99</v>
      </c>
      <c r="D9167" s="349" t="s">
        <v>5870</v>
      </c>
      <c r="E9167" s="370">
        <v>4000</v>
      </c>
      <c r="F9167" s="374" t="s">
        <v>12276</v>
      </c>
      <c r="G9167" s="350" t="s">
        <v>12277</v>
      </c>
      <c r="H9167" s="349" t="s">
        <v>1109</v>
      </c>
      <c r="I9167" s="349" t="s">
        <v>5793</v>
      </c>
      <c r="J9167" s="351" t="s">
        <v>1109</v>
      </c>
      <c r="K9167" s="352">
        <v>4</v>
      </c>
      <c r="L9167" s="353">
        <v>12</v>
      </c>
      <c r="M9167" s="377">
        <v>48000</v>
      </c>
      <c r="N9167" s="350">
        <v>4</v>
      </c>
      <c r="O9167" s="349">
        <v>6</v>
      </c>
      <c r="P9167" s="377">
        <v>24000</v>
      </c>
    </row>
    <row r="9168" spans="1:16" x14ac:dyDescent="0.2">
      <c r="A9168" s="348" t="s">
        <v>5780</v>
      </c>
      <c r="B9168" s="104" t="s">
        <v>423</v>
      </c>
      <c r="C9168" s="367" t="s">
        <v>99</v>
      </c>
      <c r="D9168" s="349" t="s">
        <v>1026</v>
      </c>
      <c r="E9168" s="370">
        <v>4000</v>
      </c>
      <c r="F9168" s="374" t="s">
        <v>12278</v>
      </c>
      <c r="G9168" s="350" t="s">
        <v>12279</v>
      </c>
      <c r="H9168" s="349" t="s">
        <v>1026</v>
      </c>
      <c r="I9168" s="349" t="s">
        <v>5793</v>
      </c>
      <c r="J9168" s="351" t="s">
        <v>1026</v>
      </c>
      <c r="K9168" s="352">
        <v>2</v>
      </c>
      <c r="L9168" s="353">
        <v>4</v>
      </c>
      <c r="M9168" s="377">
        <v>13066.666666666666</v>
      </c>
      <c r="N9168" s="350">
        <v>4</v>
      </c>
      <c r="O9168" s="349">
        <v>6</v>
      </c>
      <c r="P9168" s="377">
        <v>24000</v>
      </c>
    </row>
    <row r="9169" spans="1:16" x14ac:dyDescent="0.2">
      <c r="A9169" s="348" t="s">
        <v>5780</v>
      </c>
      <c r="B9169" s="104" t="s">
        <v>423</v>
      </c>
      <c r="C9169" s="367" t="s">
        <v>99</v>
      </c>
      <c r="D9169" s="349" t="s">
        <v>5863</v>
      </c>
      <c r="E9169" s="370">
        <v>4000</v>
      </c>
      <c r="F9169" s="374" t="s">
        <v>12280</v>
      </c>
      <c r="G9169" s="350" t="s">
        <v>12281</v>
      </c>
      <c r="H9169" s="349" t="s">
        <v>5821</v>
      </c>
      <c r="I9169" s="349" t="s">
        <v>5793</v>
      </c>
      <c r="J9169" s="351" t="s">
        <v>5821</v>
      </c>
      <c r="K9169" s="352">
        <v>4</v>
      </c>
      <c r="L9169" s="353">
        <v>12</v>
      </c>
      <c r="M9169" s="377">
        <v>48000</v>
      </c>
      <c r="N9169" s="350">
        <v>4</v>
      </c>
      <c r="O9169" s="349">
        <v>6</v>
      </c>
      <c r="P9169" s="377">
        <v>24000</v>
      </c>
    </row>
    <row r="9170" spans="1:16" x14ac:dyDescent="0.2">
      <c r="A9170" s="348" t="s">
        <v>5780</v>
      </c>
      <c r="B9170" s="104" t="s">
        <v>423</v>
      </c>
      <c r="C9170" s="367" t="s">
        <v>99</v>
      </c>
      <c r="D9170" s="349" t="s">
        <v>4514</v>
      </c>
      <c r="E9170" s="370">
        <v>4000</v>
      </c>
      <c r="F9170" s="374" t="s">
        <v>12282</v>
      </c>
      <c r="G9170" s="350" t="s">
        <v>12283</v>
      </c>
      <c r="H9170" s="349" t="s">
        <v>5972</v>
      </c>
      <c r="I9170" s="349" t="s">
        <v>5793</v>
      </c>
      <c r="J9170" s="351" t="s">
        <v>5972</v>
      </c>
      <c r="K9170" s="352">
        <v>4</v>
      </c>
      <c r="L9170" s="353">
        <v>12</v>
      </c>
      <c r="M9170" s="377">
        <v>48000</v>
      </c>
      <c r="N9170" s="350">
        <v>4</v>
      </c>
      <c r="O9170" s="349">
        <v>6</v>
      </c>
      <c r="P9170" s="377">
        <v>24000</v>
      </c>
    </row>
    <row r="9171" spans="1:16" x14ac:dyDescent="0.2">
      <c r="A9171" s="348" t="s">
        <v>5780</v>
      </c>
      <c r="B9171" s="104" t="s">
        <v>423</v>
      </c>
      <c r="C9171" s="367" t="s">
        <v>99</v>
      </c>
      <c r="D9171" s="349" t="s">
        <v>5790</v>
      </c>
      <c r="E9171" s="370">
        <v>3000</v>
      </c>
      <c r="F9171" s="374" t="s">
        <v>12284</v>
      </c>
      <c r="G9171" s="350" t="s">
        <v>12285</v>
      </c>
      <c r="H9171" s="349" t="s">
        <v>1060</v>
      </c>
      <c r="I9171" s="349" t="s">
        <v>5793</v>
      </c>
      <c r="J9171" s="351" t="s">
        <v>1060</v>
      </c>
      <c r="K9171" s="352">
        <v>4</v>
      </c>
      <c r="L9171" s="353">
        <v>12</v>
      </c>
      <c r="M9171" s="377">
        <v>36000</v>
      </c>
      <c r="N9171" s="350">
        <v>4</v>
      </c>
      <c r="O9171" s="349">
        <v>6</v>
      </c>
      <c r="P9171" s="377">
        <v>18000</v>
      </c>
    </row>
    <row r="9172" spans="1:16" x14ac:dyDescent="0.2">
      <c r="A9172" s="348" t="s">
        <v>5780</v>
      </c>
      <c r="B9172" s="104" t="s">
        <v>423</v>
      </c>
      <c r="C9172" s="367" t="s">
        <v>99</v>
      </c>
      <c r="D9172" s="349" t="s">
        <v>4514</v>
      </c>
      <c r="E9172" s="370">
        <v>3000</v>
      </c>
      <c r="F9172" s="374" t="s">
        <v>12286</v>
      </c>
      <c r="G9172" s="350" t="s">
        <v>12287</v>
      </c>
      <c r="H9172" s="349" t="s">
        <v>5849</v>
      </c>
      <c r="I9172" s="349" t="s">
        <v>5793</v>
      </c>
      <c r="J9172" s="351" t="s">
        <v>5849</v>
      </c>
      <c r="K9172" s="352">
        <v>4</v>
      </c>
      <c r="L9172" s="353">
        <v>12</v>
      </c>
      <c r="M9172" s="377">
        <v>36000</v>
      </c>
      <c r="N9172" s="350">
        <v>4</v>
      </c>
      <c r="O9172" s="349">
        <v>6</v>
      </c>
      <c r="P9172" s="377">
        <v>18000</v>
      </c>
    </row>
    <row r="9173" spans="1:16" x14ac:dyDescent="0.2">
      <c r="A9173" s="348" t="s">
        <v>5780</v>
      </c>
      <c r="B9173" s="104" t="s">
        <v>423</v>
      </c>
      <c r="C9173" s="367" t="s">
        <v>99</v>
      </c>
      <c r="D9173" s="349" t="s">
        <v>5893</v>
      </c>
      <c r="E9173" s="370">
        <v>3000</v>
      </c>
      <c r="F9173" s="374" t="s">
        <v>12288</v>
      </c>
      <c r="G9173" s="350" t="s">
        <v>12289</v>
      </c>
      <c r="H9173" s="349" t="s">
        <v>1060</v>
      </c>
      <c r="I9173" s="349" t="s">
        <v>5793</v>
      </c>
      <c r="J9173" s="351" t="s">
        <v>1060</v>
      </c>
      <c r="K9173" s="352">
        <v>3</v>
      </c>
      <c r="L9173" s="353">
        <v>8</v>
      </c>
      <c r="M9173" s="377">
        <v>24000</v>
      </c>
      <c r="N9173" s="350">
        <v>0</v>
      </c>
      <c r="O9173" s="349">
        <v>0</v>
      </c>
      <c r="P9173" s="377">
        <v>0</v>
      </c>
    </row>
    <row r="9174" spans="1:16" x14ac:dyDescent="0.2">
      <c r="A9174" s="348" t="s">
        <v>5780</v>
      </c>
      <c r="B9174" s="104" t="s">
        <v>423</v>
      </c>
      <c r="C9174" s="367" t="s">
        <v>99</v>
      </c>
      <c r="D9174" s="349" t="s">
        <v>5811</v>
      </c>
      <c r="E9174" s="370">
        <v>2500</v>
      </c>
      <c r="F9174" s="374" t="s">
        <v>12290</v>
      </c>
      <c r="G9174" s="350" t="s">
        <v>12291</v>
      </c>
      <c r="H9174" s="349" t="s">
        <v>12292</v>
      </c>
      <c r="I9174" s="349" t="s">
        <v>5785</v>
      </c>
      <c r="J9174" s="351" t="s">
        <v>12292</v>
      </c>
      <c r="K9174" s="352">
        <v>4</v>
      </c>
      <c r="L9174" s="353">
        <v>12</v>
      </c>
      <c r="M9174" s="377">
        <v>30000</v>
      </c>
      <c r="N9174" s="350">
        <v>4</v>
      </c>
      <c r="O9174" s="349">
        <v>6</v>
      </c>
      <c r="P9174" s="377">
        <v>15000</v>
      </c>
    </row>
    <row r="9175" spans="1:16" x14ac:dyDescent="0.2">
      <c r="A9175" s="348" t="s">
        <v>5780</v>
      </c>
      <c r="B9175" s="104" t="s">
        <v>423</v>
      </c>
      <c r="C9175" s="367" t="s">
        <v>99</v>
      </c>
      <c r="D9175" s="349" t="s">
        <v>4514</v>
      </c>
      <c r="E9175" s="370">
        <v>3000</v>
      </c>
      <c r="F9175" s="374" t="s">
        <v>12293</v>
      </c>
      <c r="G9175" s="350" t="s">
        <v>12294</v>
      </c>
      <c r="H9175" s="349" t="s">
        <v>5825</v>
      </c>
      <c r="I9175" s="349" t="s">
        <v>1028</v>
      </c>
      <c r="J9175" s="351" t="s">
        <v>5825</v>
      </c>
      <c r="K9175" s="352">
        <v>3</v>
      </c>
      <c r="L9175" s="353">
        <v>9</v>
      </c>
      <c r="M9175" s="377">
        <v>27000</v>
      </c>
      <c r="N9175" s="350">
        <v>0</v>
      </c>
      <c r="O9175" s="349">
        <v>0</v>
      </c>
      <c r="P9175" s="377">
        <v>0</v>
      </c>
    </row>
    <row r="9176" spans="1:16" x14ac:dyDescent="0.2">
      <c r="A9176" s="348" t="s">
        <v>5780</v>
      </c>
      <c r="B9176" s="104" t="s">
        <v>423</v>
      </c>
      <c r="C9176" s="367" t="s">
        <v>99</v>
      </c>
      <c r="D9176" s="349" t="s">
        <v>5863</v>
      </c>
      <c r="E9176" s="370">
        <v>4000</v>
      </c>
      <c r="F9176" s="374" t="s">
        <v>12295</v>
      </c>
      <c r="G9176" s="350" t="s">
        <v>12296</v>
      </c>
      <c r="H9176" s="349" t="s">
        <v>5821</v>
      </c>
      <c r="I9176" s="349" t="s">
        <v>5793</v>
      </c>
      <c r="J9176" s="351" t="s">
        <v>5821</v>
      </c>
      <c r="K9176" s="352">
        <v>4</v>
      </c>
      <c r="L9176" s="353">
        <v>7</v>
      </c>
      <c r="M9176" s="377">
        <v>28000</v>
      </c>
      <c r="N9176" s="350">
        <v>0</v>
      </c>
      <c r="O9176" s="349">
        <v>0</v>
      </c>
      <c r="P9176" s="377">
        <v>0</v>
      </c>
    </row>
    <row r="9177" spans="1:16" x14ac:dyDescent="0.2">
      <c r="A9177" s="348" t="s">
        <v>5780</v>
      </c>
      <c r="B9177" s="104" t="s">
        <v>423</v>
      </c>
      <c r="C9177" s="367" t="s">
        <v>99</v>
      </c>
      <c r="D9177" s="349" t="s">
        <v>7651</v>
      </c>
      <c r="E9177" s="370">
        <v>5000</v>
      </c>
      <c r="F9177" s="374" t="s">
        <v>12295</v>
      </c>
      <c r="G9177" s="350" t="s">
        <v>12296</v>
      </c>
      <c r="H9177" s="349" t="s">
        <v>1060</v>
      </c>
      <c r="I9177" s="349" t="s">
        <v>5793</v>
      </c>
      <c r="J9177" s="351" t="s">
        <v>1060</v>
      </c>
      <c r="K9177" s="352">
        <v>2</v>
      </c>
      <c r="L9177" s="353">
        <v>5</v>
      </c>
      <c r="M9177" s="377">
        <v>22000</v>
      </c>
      <c r="N9177" s="350">
        <v>4</v>
      </c>
      <c r="O9177" s="349">
        <v>6</v>
      </c>
      <c r="P9177" s="377">
        <v>30000</v>
      </c>
    </row>
    <row r="9178" spans="1:16" x14ac:dyDescent="0.2">
      <c r="A9178" s="348" t="s">
        <v>5780</v>
      </c>
      <c r="B9178" s="104" t="s">
        <v>423</v>
      </c>
      <c r="C9178" s="367" t="s">
        <v>99</v>
      </c>
      <c r="D9178" s="349" t="s">
        <v>7361</v>
      </c>
      <c r="E9178" s="370">
        <v>3000</v>
      </c>
      <c r="F9178" s="374" t="s">
        <v>12297</v>
      </c>
      <c r="G9178" s="350" t="s">
        <v>12298</v>
      </c>
      <c r="H9178" s="349" t="s">
        <v>1026</v>
      </c>
      <c r="I9178" s="349" t="s">
        <v>5793</v>
      </c>
      <c r="J9178" s="351" t="s">
        <v>1026</v>
      </c>
      <c r="K9178" s="352">
        <v>1</v>
      </c>
      <c r="L9178" s="353">
        <v>3</v>
      </c>
      <c r="M9178" s="377">
        <v>9000</v>
      </c>
      <c r="N9178" s="350">
        <v>0</v>
      </c>
      <c r="O9178" s="349">
        <v>0</v>
      </c>
      <c r="P9178" s="377">
        <v>0</v>
      </c>
    </row>
    <row r="9179" spans="1:16" x14ac:dyDescent="0.2">
      <c r="A9179" s="348" t="s">
        <v>5780</v>
      </c>
      <c r="B9179" s="104" t="s">
        <v>423</v>
      </c>
      <c r="C9179" s="367" t="s">
        <v>99</v>
      </c>
      <c r="D9179" s="349" t="s">
        <v>5914</v>
      </c>
      <c r="E9179" s="370">
        <v>3000</v>
      </c>
      <c r="F9179" s="374" t="s">
        <v>12299</v>
      </c>
      <c r="G9179" s="350" t="s">
        <v>12300</v>
      </c>
      <c r="H9179" s="349" t="s">
        <v>6254</v>
      </c>
      <c r="I9179" s="349" t="s">
        <v>6255</v>
      </c>
      <c r="J9179" s="351" t="s">
        <v>6254</v>
      </c>
      <c r="K9179" s="352">
        <v>4</v>
      </c>
      <c r="L9179" s="353">
        <v>12</v>
      </c>
      <c r="M9179" s="377">
        <v>36000</v>
      </c>
      <c r="N9179" s="350">
        <v>4</v>
      </c>
      <c r="O9179" s="349">
        <v>6</v>
      </c>
      <c r="P9179" s="377">
        <v>18000</v>
      </c>
    </row>
    <row r="9180" spans="1:16" x14ac:dyDescent="0.2">
      <c r="A9180" s="348" t="s">
        <v>5780</v>
      </c>
      <c r="B9180" s="104" t="s">
        <v>423</v>
      </c>
      <c r="C9180" s="367" t="s">
        <v>99</v>
      </c>
      <c r="D9180" s="349" t="s">
        <v>11680</v>
      </c>
      <c r="E9180" s="370">
        <v>3000</v>
      </c>
      <c r="F9180" s="374" t="s">
        <v>12301</v>
      </c>
      <c r="G9180" s="350" t="s">
        <v>12302</v>
      </c>
      <c r="H9180" s="349" t="s">
        <v>5900</v>
      </c>
      <c r="I9180" s="349" t="s">
        <v>5793</v>
      </c>
      <c r="J9180" s="351" t="s">
        <v>5900</v>
      </c>
      <c r="K9180" s="352">
        <v>4</v>
      </c>
      <c r="L9180" s="353">
        <v>12</v>
      </c>
      <c r="M9180" s="377">
        <v>36000</v>
      </c>
      <c r="N9180" s="350">
        <v>4</v>
      </c>
      <c r="O9180" s="349">
        <v>6</v>
      </c>
      <c r="P9180" s="377">
        <v>18000</v>
      </c>
    </row>
    <row r="9181" spans="1:16" x14ac:dyDescent="0.2">
      <c r="A9181" s="348" t="s">
        <v>5780</v>
      </c>
      <c r="B9181" s="104" t="s">
        <v>423</v>
      </c>
      <c r="C9181" s="367" t="s">
        <v>99</v>
      </c>
      <c r="D9181" s="349" t="s">
        <v>5794</v>
      </c>
      <c r="E9181" s="370">
        <v>3000</v>
      </c>
      <c r="F9181" s="374" t="s">
        <v>12303</v>
      </c>
      <c r="G9181" s="350" t="s">
        <v>12304</v>
      </c>
      <c r="H9181" s="349" t="s">
        <v>1026</v>
      </c>
      <c r="I9181" s="349" t="s">
        <v>1028</v>
      </c>
      <c r="J9181" s="351" t="s">
        <v>1026</v>
      </c>
      <c r="K9181" s="352">
        <v>4</v>
      </c>
      <c r="L9181" s="353">
        <v>12</v>
      </c>
      <c r="M9181" s="377">
        <v>36000</v>
      </c>
      <c r="N9181" s="350">
        <v>4</v>
      </c>
      <c r="O9181" s="349">
        <v>6</v>
      </c>
      <c r="P9181" s="377">
        <v>18000</v>
      </c>
    </row>
    <row r="9182" spans="1:16" x14ac:dyDescent="0.2">
      <c r="A9182" s="348" t="s">
        <v>5780</v>
      </c>
      <c r="B9182" s="104" t="s">
        <v>423</v>
      </c>
      <c r="C9182" s="367" t="s">
        <v>99</v>
      </c>
      <c r="D9182" s="349" t="s">
        <v>5811</v>
      </c>
      <c r="E9182" s="370">
        <v>3000</v>
      </c>
      <c r="F9182" s="374" t="s">
        <v>12305</v>
      </c>
      <c r="G9182" s="350" t="s">
        <v>12306</v>
      </c>
      <c r="H9182" s="349" t="s">
        <v>6446</v>
      </c>
      <c r="I9182" s="349" t="s">
        <v>5785</v>
      </c>
      <c r="J9182" s="351" t="s">
        <v>6446</v>
      </c>
      <c r="K9182" s="352">
        <v>4</v>
      </c>
      <c r="L9182" s="353">
        <v>12</v>
      </c>
      <c r="M9182" s="377">
        <v>36000</v>
      </c>
      <c r="N9182" s="350">
        <v>4</v>
      </c>
      <c r="O9182" s="349">
        <v>6</v>
      </c>
      <c r="P9182" s="377">
        <v>18000</v>
      </c>
    </row>
    <row r="9183" spans="1:16" x14ac:dyDescent="0.2">
      <c r="A9183" s="348" t="s">
        <v>5780</v>
      </c>
      <c r="B9183" s="104" t="s">
        <v>423</v>
      </c>
      <c r="C9183" s="367" t="s">
        <v>99</v>
      </c>
      <c r="D9183" s="349" t="s">
        <v>6120</v>
      </c>
      <c r="E9183" s="370">
        <v>3000</v>
      </c>
      <c r="F9183" s="374" t="s">
        <v>12307</v>
      </c>
      <c r="G9183" s="350" t="s">
        <v>12308</v>
      </c>
      <c r="H9183" s="349" t="s">
        <v>1026</v>
      </c>
      <c r="I9183" s="349" t="s">
        <v>5793</v>
      </c>
      <c r="J9183" s="351" t="s">
        <v>1026</v>
      </c>
      <c r="K9183" s="352">
        <v>4</v>
      </c>
      <c r="L9183" s="353">
        <v>12</v>
      </c>
      <c r="M9183" s="377">
        <v>36000</v>
      </c>
      <c r="N9183" s="350">
        <v>4</v>
      </c>
      <c r="O9183" s="349">
        <v>6</v>
      </c>
      <c r="P9183" s="377">
        <v>18000</v>
      </c>
    </row>
    <row r="9184" spans="1:16" x14ac:dyDescent="0.2">
      <c r="A9184" s="348" t="s">
        <v>5780</v>
      </c>
      <c r="B9184" s="104" t="s">
        <v>423</v>
      </c>
      <c r="C9184" s="367" t="s">
        <v>99</v>
      </c>
      <c r="D9184" s="349" t="s">
        <v>5870</v>
      </c>
      <c r="E9184" s="370">
        <v>4000</v>
      </c>
      <c r="F9184" s="374" t="s">
        <v>12309</v>
      </c>
      <c r="G9184" s="350" t="s">
        <v>12310</v>
      </c>
      <c r="H9184" s="349" t="s">
        <v>1109</v>
      </c>
      <c r="I9184" s="349" t="s">
        <v>5793</v>
      </c>
      <c r="J9184" s="351" t="s">
        <v>1109</v>
      </c>
      <c r="K9184" s="352">
        <v>4</v>
      </c>
      <c r="L9184" s="353">
        <v>12</v>
      </c>
      <c r="M9184" s="377">
        <v>48000</v>
      </c>
      <c r="N9184" s="350">
        <v>4</v>
      </c>
      <c r="O9184" s="349">
        <v>6</v>
      </c>
      <c r="P9184" s="377">
        <v>24000</v>
      </c>
    </row>
    <row r="9185" spans="1:16" x14ac:dyDescent="0.2">
      <c r="A9185" s="348" t="s">
        <v>5780</v>
      </c>
      <c r="B9185" s="104" t="s">
        <v>423</v>
      </c>
      <c r="C9185" s="367" t="s">
        <v>99</v>
      </c>
      <c r="D9185" s="349" t="s">
        <v>5849</v>
      </c>
      <c r="E9185" s="370">
        <v>4000</v>
      </c>
      <c r="F9185" s="374" t="s">
        <v>12311</v>
      </c>
      <c r="G9185" s="350" t="s">
        <v>12312</v>
      </c>
      <c r="H9185" s="349" t="s">
        <v>5825</v>
      </c>
      <c r="I9185" s="349" t="s">
        <v>5793</v>
      </c>
      <c r="J9185" s="351" t="s">
        <v>5825</v>
      </c>
      <c r="K9185" s="352">
        <v>2</v>
      </c>
      <c r="L9185" s="353">
        <v>5</v>
      </c>
      <c r="M9185" s="377">
        <v>19466.666666666668</v>
      </c>
      <c r="N9185" s="350">
        <v>4</v>
      </c>
      <c r="O9185" s="349">
        <v>6</v>
      </c>
      <c r="P9185" s="377">
        <v>24000</v>
      </c>
    </row>
    <row r="9186" spans="1:16" x14ac:dyDescent="0.2">
      <c r="A9186" s="348" t="s">
        <v>5780</v>
      </c>
      <c r="B9186" s="104" t="s">
        <v>423</v>
      </c>
      <c r="C9186" s="367" t="s">
        <v>99</v>
      </c>
      <c r="D9186" s="349" t="s">
        <v>5826</v>
      </c>
      <c r="E9186" s="370">
        <v>4000</v>
      </c>
      <c r="F9186" s="374" t="s">
        <v>12313</v>
      </c>
      <c r="G9186" s="350" t="s">
        <v>12314</v>
      </c>
      <c r="H9186" s="349" t="s">
        <v>5826</v>
      </c>
      <c r="I9186" s="349" t="s">
        <v>5793</v>
      </c>
      <c r="J9186" s="351" t="s">
        <v>5826</v>
      </c>
      <c r="K9186" s="352">
        <v>2</v>
      </c>
      <c r="L9186" s="353">
        <v>4</v>
      </c>
      <c r="M9186" s="377">
        <v>13066.666666666666</v>
      </c>
      <c r="N9186" s="350">
        <v>4</v>
      </c>
      <c r="O9186" s="349">
        <v>6</v>
      </c>
      <c r="P9186" s="377">
        <v>24000</v>
      </c>
    </row>
    <row r="9187" spans="1:16" x14ac:dyDescent="0.2">
      <c r="A9187" s="348" t="s">
        <v>5780</v>
      </c>
      <c r="B9187" s="104" t="s">
        <v>423</v>
      </c>
      <c r="C9187" s="367" t="s">
        <v>99</v>
      </c>
      <c r="D9187" s="349" t="s">
        <v>5941</v>
      </c>
      <c r="E9187" s="370">
        <v>4000</v>
      </c>
      <c r="F9187" s="374" t="s">
        <v>12315</v>
      </c>
      <c r="G9187" s="350" t="s">
        <v>12316</v>
      </c>
      <c r="H9187" s="349" t="s">
        <v>1060</v>
      </c>
      <c r="I9187" s="349" t="s">
        <v>5793</v>
      </c>
      <c r="J9187" s="351" t="s">
        <v>1060</v>
      </c>
      <c r="K9187" s="352">
        <v>2</v>
      </c>
      <c r="L9187" s="353">
        <v>5</v>
      </c>
      <c r="M9187" s="377">
        <v>19466.666666666668</v>
      </c>
      <c r="N9187" s="350">
        <v>4</v>
      </c>
      <c r="O9187" s="349">
        <v>6</v>
      </c>
      <c r="P9187" s="377">
        <v>24000</v>
      </c>
    </row>
    <row r="9188" spans="1:16" x14ac:dyDescent="0.2">
      <c r="A9188" s="348" t="s">
        <v>5780</v>
      </c>
      <c r="B9188" s="104" t="s">
        <v>423</v>
      </c>
      <c r="C9188" s="367" t="s">
        <v>99</v>
      </c>
      <c r="D9188" s="349" t="s">
        <v>5781</v>
      </c>
      <c r="E9188" s="370">
        <v>4000</v>
      </c>
      <c r="F9188" s="374" t="s">
        <v>12317</v>
      </c>
      <c r="G9188" s="350" t="s">
        <v>12318</v>
      </c>
      <c r="H9188" s="349" t="s">
        <v>6035</v>
      </c>
      <c r="I9188" s="349" t="s">
        <v>5793</v>
      </c>
      <c r="J9188" s="351" t="s">
        <v>6035</v>
      </c>
      <c r="K9188" s="352">
        <v>4</v>
      </c>
      <c r="L9188" s="353">
        <v>12</v>
      </c>
      <c r="M9188" s="377">
        <v>48000</v>
      </c>
      <c r="N9188" s="350">
        <v>4</v>
      </c>
      <c r="O9188" s="349">
        <v>6</v>
      </c>
      <c r="P9188" s="377">
        <v>24000</v>
      </c>
    </row>
    <row r="9189" spans="1:16" x14ac:dyDescent="0.2">
      <c r="A9189" s="348" t="s">
        <v>5780</v>
      </c>
      <c r="B9189" s="104" t="s">
        <v>423</v>
      </c>
      <c r="C9189" s="367" t="s">
        <v>99</v>
      </c>
      <c r="D9189" s="349" t="s">
        <v>5863</v>
      </c>
      <c r="E9189" s="370">
        <v>3000</v>
      </c>
      <c r="F9189" s="374" t="s">
        <v>12319</v>
      </c>
      <c r="G9189" s="350" t="s">
        <v>12320</v>
      </c>
      <c r="H9189" s="349" t="s">
        <v>5875</v>
      </c>
      <c r="I9189" s="349" t="s">
        <v>5793</v>
      </c>
      <c r="J9189" s="351" t="s">
        <v>5875</v>
      </c>
      <c r="K9189" s="352">
        <v>3</v>
      </c>
      <c r="L9189" s="353">
        <v>9</v>
      </c>
      <c r="M9189" s="377">
        <v>27000</v>
      </c>
      <c r="N9189" s="350">
        <v>0</v>
      </c>
      <c r="O9189" s="349">
        <v>0</v>
      </c>
      <c r="P9189" s="377">
        <v>0</v>
      </c>
    </row>
    <row r="9190" spans="1:16" x14ac:dyDescent="0.2">
      <c r="A9190" s="348" t="s">
        <v>5780</v>
      </c>
      <c r="B9190" s="104" t="s">
        <v>423</v>
      </c>
      <c r="C9190" s="367" t="s">
        <v>99</v>
      </c>
      <c r="D9190" s="349" t="s">
        <v>5870</v>
      </c>
      <c r="E9190" s="370">
        <v>4000</v>
      </c>
      <c r="F9190" s="374" t="s">
        <v>12321</v>
      </c>
      <c r="G9190" s="350" t="s">
        <v>12322</v>
      </c>
      <c r="H9190" s="349" t="s">
        <v>6035</v>
      </c>
      <c r="I9190" s="349" t="s">
        <v>5793</v>
      </c>
      <c r="J9190" s="351" t="s">
        <v>6035</v>
      </c>
      <c r="K9190" s="352">
        <v>4</v>
      </c>
      <c r="L9190" s="353">
        <v>12</v>
      </c>
      <c r="M9190" s="377">
        <v>48000</v>
      </c>
      <c r="N9190" s="350">
        <v>4</v>
      </c>
      <c r="O9190" s="349">
        <v>6</v>
      </c>
      <c r="P9190" s="377">
        <v>24000</v>
      </c>
    </row>
    <row r="9191" spans="1:16" x14ac:dyDescent="0.2">
      <c r="A9191" s="348" t="s">
        <v>5780</v>
      </c>
      <c r="B9191" s="104" t="s">
        <v>423</v>
      </c>
      <c r="C9191" s="367" t="s">
        <v>99</v>
      </c>
      <c r="D9191" s="349" t="s">
        <v>5863</v>
      </c>
      <c r="E9191" s="370">
        <v>3000</v>
      </c>
      <c r="F9191" s="374" t="s">
        <v>12323</v>
      </c>
      <c r="G9191" s="350" t="s">
        <v>12324</v>
      </c>
      <c r="H9191" s="349" t="s">
        <v>1060</v>
      </c>
      <c r="I9191" s="349" t="s">
        <v>5793</v>
      </c>
      <c r="J9191" s="351" t="s">
        <v>1060</v>
      </c>
      <c r="K9191" s="352">
        <v>4</v>
      </c>
      <c r="L9191" s="353">
        <v>12</v>
      </c>
      <c r="M9191" s="377">
        <v>36000</v>
      </c>
      <c r="N9191" s="350">
        <v>4</v>
      </c>
      <c r="O9191" s="349">
        <v>6</v>
      </c>
      <c r="P9191" s="377">
        <v>18000</v>
      </c>
    </row>
    <row r="9192" spans="1:16" x14ac:dyDescent="0.2">
      <c r="A9192" s="348" t="s">
        <v>5780</v>
      </c>
      <c r="B9192" s="104" t="s">
        <v>423</v>
      </c>
      <c r="C9192" s="367" t="s">
        <v>99</v>
      </c>
      <c r="D9192" s="349" t="s">
        <v>5790</v>
      </c>
      <c r="E9192" s="370">
        <v>4000</v>
      </c>
      <c r="F9192" s="374" t="s">
        <v>12325</v>
      </c>
      <c r="G9192" s="350" t="s">
        <v>12326</v>
      </c>
      <c r="H9192" s="349" t="s">
        <v>1060</v>
      </c>
      <c r="I9192" s="349" t="s">
        <v>5793</v>
      </c>
      <c r="J9192" s="351" t="s">
        <v>1060</v>
      </c>
      <c r="K9192" s="352">
        <v>4</v>
      </c>
      <c r="L9192" s="353">
        <v>12</v>
      </c>
      <c r="M9192" s="377">
        <v>48000</v>
      </c>
      <c r="N9192" s="350">
        <v>4</v>
      </c>
      <c r="O9192" s="349">
        <v>6</v>
      </c>
      <c r="P9192" s="377">
        <v>24000</v>
      </c>
    </row>
    <row r="9193" spans="1:16" x14ac:dyDescent="0.2">
      <c r="A9193" s="348" t="s">
        <v>5780</v>
      </c>
      <c r="B9193" s="104" t="s">
        <v>423</v>
      </c>
      <c r="C9193" s="367" t="s">
        <v>99</v>
      </c>
      <c r="D9193" s="349" t="s">
        <v>5917</v>
      </c>
      <c r="E9193" s="370">
        <v>3000</v>
      </c>
      <c r="F9193" s="374" t="s">
        <v>12327</v>
      </c>
      <c r="G9193" s="350" t="s">
        <v>12328</v>
      </c>
      <c r="H9193" s="349" t="s">
        <v>1060</v>
      </c>
      <c r="I9193" s="349" t="s">
        <v>5793</v>
      </c>
      <c r="J9193" s="351" t="s">
        <v>1060</v>
      </c>
      <c r="K9193" s="352">
        <v>2</v>
      </c>
      <c r="L9193" s="353">
        <v>6</v>
      </c>
      <c r="M9193" s="377">
        <v>15800</v>
      </c>
      <c r="N9193" s="350">
        <v>4</v>
      </c>
      <c r="O9193" s="349">
        <v>6</v>
      </c>
      <c r="P9193" s="377">
        <v>18000</v>
      </c>
    </row>
    <row r="9194" spans="1:16" x14ac:dyDescent="0.2">
      <c r="A9194" s="348" t="s">
        <v>5780</v>
      </c>
      <c r="B9194" s="104" t="s">
        <v>423</v>
      </c>
      <c r="C9194" s="367" t="s">
        <v>99</v>
      </c>
      <c r="D9194" s="349" t="s">
        <v>5794</v>
      </c>
      <c r="E9194" s="370">
        <v>3000</v>
      </c>
      <c r="F9194" s="374" t="s">
        <v>12329</v>
      </c>
      <c r="G9194" s="350" t="s">
        <v>12330</v>
      </c>
      <c r="H9194" s="349" t="s">
        <v>5794</v>
      </c>
      <c r="I9194" s="349" t="s">
        <v>5793</v>
      </c>
      <c r="J9194" s="351" t="s">
        <v>5794</v>
      </c>
      <c r="K9194" s="352">
        <v>4</v>
      </c>
      <c r="L9194" s="353">
        <v>12</v>
      </c>
      <c r="M9194" s="377">
        <v>36000</v>
      </c>
      <c r="N9194" s="350">
        <v>4</v>
      </c>
      <c r="O9194" s="349">
        <v>6</v>
      </c>
      <c r="P9194" s="377">
        <v>18000</v>
      </c>
    </row>
    <row r="9195" spans="1:16" x14ac:dyDescent="0.2">
      <c r="A9195" s="348" t="s">
        <v>5780</v>
      </c>
      <c r="B9195" s="104" t="s">
        <v>423</v>
      </c>
      <c r="C9195" s="367" t="s">
        <v>99</v>
      </c>
      <c r="D9195" s="349" t="s">
        <v>5853</v>
      </c>
      <c r="E9195" s="370">
        <v>4000</v>
      </c>
      <c r="F9195" s="374" t="s">
        <v>12331</v>
      </c>
      <c r="G9195" s="350" t="s">
        <v>12332</v>
      </c>
      <c r="H9195" s="349" t="s">
        <v>1060</v>
      </c>
      <c r="I9195" s="349" t="s">
        <v>5793</v>
      </c>
      <c r="J9195" s="351" t="s">
        <v>1060</v>
      </c>
      <c r="K9195" s="352">
        <v>2</v>
      </c>
      <c r="L9195" s="353">
        <v>6</v>
      </c>
      <c r="M9195" s="377">
        <v>23066.666666666668</v>
      </c>
      <c r="N9195" s="350">
        <v>4</v>
      </c>
      <c r="O9195" s="349">
        <v>6</v>
      </c>
      <c r="P9195" s="377">
        <v>24000</v>
      </c>
    </row>
    <row r="9196" spans="1:16" x14ac:dyDescent="0.2">
      <c r="A9196" s="348" t="s">
        <v>5780</v>
      </c>
      <c r="B9196" s="104" t="s">
        <v>423</v>
      </c>
      <c r="C9196" s="367" t="s">
        <v>99</v>
      </c>
      <c r="D9196" s="349" t="s">
        <v>5786</v>
      </c>
      <c r="E9196" s="370">
        <v>1500</v>
      </c>
      <c r="F9196" s="374" t="s">
        <v>12333</v>
      </c>
      <c r="G9196" s="350" t="s">
        <v>12334</v>
      </c>
      <c r="H9196" s="349" t="s">
        <v>12335</v>
      </c>
      <c r="I9196" s="349" t="s">
        <v>5842</v>
      </c>
      <c r="J9196" s="351" t="s">
        <v>12335</v>
      </c>
      <c r="K9196" s="352">
        <v>4</v>
      </c>
      <c r="L9196" s="353">
        <v>12</v>
      </c>
      <c r="M9196" s="377">
        <v>18000</v>
      </c>
      <c r="N9196" s="350">
        <v>4</v>
      </c>
      <c r="O9196" s="349">
        <v>6</v>
      </c>
      <c r="P9196" s="377">
        <v>9000</v>
      </c>
    </row>
    <row r="9197" spans="1:16" x14ac:dyDescent="0.2">
      <c r="A9197" s="348" t="s">
        <v>5780</v>
      </c>
      <c r="B9197" s="104" t="s">
        <v>423</v>
      </c>
      <c r="C9197" s="367" t="s">
        <v>99</v>
      </c>
      <c r="D9197" s="349" t="s">
        <v>5790</v>
      </c>
      <c r="E9197" s="370">
        <v>4000</v>
      </c>
      <c r="F9197" s="374" t="s">
        <v>12336</v>
      </c>
      <c r="G9197" s="350" t="s">
        <v>12337</v>
      </c>
      <c r="H9197" s="349" t="s">
        <v>1060</v>
      </c>
      <c r="I9197" s="349" t="s">
        <v>5793</v>
      </c>
      <c r="J9197" s="351" t="s">
        <v>1060</v>
      </c>
      <c r="K9197" s="352">
        <v>1</v>
      </c>
      <c r="L9197" s="353">
        <v>1</v>
      </c>
      <c r="M9197" s="377">
        <v>4000</v>
      </c>
      <c r="N9197" s="350">
        <v>0</v>
      </c>
      <c r="O9197" s="349">
        <v>0</v>
      </c>
      <c r="P9197" s="377">
        <v>0</v>
      </c>
    </row>
    <row r="9198" spans="1:16" x14ac:dyDescent="0.2">
      <c r="A9198" s="348" t="s">
        <v>5780</v>
      </c>
      <c r="B9198" s="104" t="s">
        <v>423</v>
      </c>
      <c r="C9198" s="367" t="s">
        <v>99</v>
      </c>
      <c r="D9198" s="349" t="s">
        <v>6156</v>
      </c>
      <c r="E9198" s="370">
        <v>4000</v>
      </c>
      <c r="F9198" s="374" t="s">
        <v>12338</v>
      </c>
      <c r="G9198" s="350" t="s">
        <v>12339</v>
      </c>
      <c r="H9198" s="349" t="s">
        <v>5825</v>
      </c>
      <c r="I9198" s="349" t="s">
        <v>5793</v>
      </c>
      <c r="J9198" s="351" t="s">
        <v>5825</v>
      </c>
      <c r="K9198" s="352">
        <v>3</v>
      </c>
      <c r="L9198" s="353">
        <v>9</v>
      </c>
      <c r="M9198" s="377">
        <v>36000</v>
      </c>
      <c r="N9198" s="350">
        <v>0</v>
      </c>
      <c r="O9198" s="349">
        <v>0</v>
      </c>
      <c r="P9198" s="377">
        <v>0</v>
      </c>
    </row>
    <row r="9199" spans="1:16" x14ac:dyDescent="0.2">
      <c r="A9199" s="348" t="s">
        <v>5780</v>
      </c>
      <c r="B9199" s="104" t="s">
        <v>423</v>
      </c>
      <c r="C9199" s="367" t="s">
        <v>99</v>
      </c>
      <c r="D9199" s="349" t="s">
        <v>5811</v>
      </c>
      <c r="E9199" s="370">
        <v>3000</v>
      </c>
      <c r="F9199" s="374" t="s">
        <v>12340</v>
      </c>
      <c r="G9199" s="350" t="s">
        <v>12341</v>
      </c>
      <c r="H9199" s="349" t="s">
        <v>1026</v>
      </c>
      <c r="I9199" s="349" t="s">
        <v>5793</v>
      </c>
      <c r="J9199" s="351" t="s">
        <v>1026</v>
      </c>
      <c r="K9199" s="352">
        <v>4</v>
      </c>
      <c r="L9199" s="353">
        <v>10</v>
      </c>
      <c r="M9199" s="377">
        <v>30000</v>
      </c>
      <c r="N9199" s="350">
        <v>0</v>
      </c>
      <c r="O9199" s="349">
        <v>0</v>
      </c>
      <c r="P9199" s="377">
        <v>0</v>
      </c>
    </row>
    <row r="9200" spans="1:16" x14ac:dyDescent="0.2">
      <c r="A9200" s="348" t="s">
        <v>5780</v>
      </c>
      <c r="B9200" s="104" t="s">
        <v>423</v>
      </c>
      <c r="C9200" s="367" t="s">
        <v>99</v>
      </c>
      <c r="D9200" s="349" t="s">
        <v>1026</v>
      </c>
      <c r="E9200" s="370">
        <v>3000</v>
      </c>
      <c r="F9200" s="374" t="s">
        <v>12340</v>
      </c>
      <c r="G9200" s="350" t="s">
        <v>12341</v>
      </c>
      <c r="H9200" s="349" t="s">
        <v>1026</v>
      </c>
      <c r="I9200" s="349" t="s">
        <v>5793</v>
      </c>
      <c r="J9200" s="351" t="s">
        <v>1026</v>
      </c>
      <c r="K9200" s="352">
        <v>1</v>
      </c>
      <c r="L9200" s="353">
        <v>2</v>
      </c>
      <c r="M9200" s="377">
        <v>3500</v>
      </c>
      <c r="N9200" s="350">
        <v>4</v>
      </c>
      <c r="O9200" s="349">
        <v>6</v>
      </c>
      <c r="P9200" s="377">
        <v>18000</v>
      </c>
    </row>
    <row r="9201" spans="1:16" x14ac:dyDescent="0.2">
      <c r="A9201" s="348" t="s">
        <v>5780</v>
      </c>
      <c r="B9201" s="104" t="s">
        <v>423</v>
      </c>
      <c r="C9201" s="367" t="s">
        <v>99</v>
      </c>
      <c r="D9201" s="349" t="s">
        <v>5794</v>
      </c>
      <c r="E9201" s="370">
        <v>4000</v>
      </c>
      <c r="F9201" s="374" t="s">
        <v>12342</v>
      </c>
      <c r="G9201" s="350" t="s">
        <v>12343</v>
      </c>
      <c r="H9201" s="349" t="s">
        <v>5826</v>
      </c>
      <c r="I9201" s="349" t="s">
        <v>5793</v>
      </c>
      <c r="J9201" s="351" t="s">
        <v>5826</v>
      </c>
      <c r="K9201" s="352">
        <v>4</v>
      </c>
      <c r="L9201" s="353">
        <v>12</v>
      </c>
      <c r="M9201" s="377">
        <v>48000</v>
      </c>
      <c r="N9201" s="350">
        <v>4</v>
      </c>
      <c r="O9201" s="349">
        <v>6</v>
      </c>
      <c r="P9201" s="377">
        <v>24000</v>
      </c>
    </row>
    <row r="9202" spans="1:16" x14ac:dyDescent="0.2">
      <c r="A9202" s="348" t="s">
        <v>5780</v>
      </c>
      <c r="B9202" s="104" t="s">
        <v>423</v>
      </c>
      <c r="C9202" s="367" t="s">
        <v>99</v>
      </c>
      <c r="D9202" s="349" t="s">
        <v>5829</v>
      </c>
      <c r="E9202" s="370">
        <v>4000</v>
      </c>
      <c r="F9202" s="374" t="s">
        <v>12344</v>
      </c>
      <c r="G9202" s="350" t="s">
        <v>12345</v>
      </c>
      <c r="H9202" s="349" t="s">
        <v>1060</v>
      </c>
      <c r="I9202" s="349" t="s">
        <v>5793</v>
      </c>
      <c r="J9202" s="351" t="s">
        <v>1060</v>
      </c>
      <c r="K9202" s="352">
        <v>2</v>
      </c>
      <c r="L9202" s="353">
        <v>4</v>
      </c>
      <c r="M9202" s="377">
        <v>15733.333333333332</v>
      </c>
      <c r="N9202" s="350">
        <v>4</v>
      </c>
      <c r="O9202" s="349">
        <v>6</v>
      </c>
      <c r="P9202" s="377">
        <v>24000</v>
      </c>
    </row>
    <row r="9203" spans="1:16" x14ac:dyDescent="0.2">
      <c r="A9203" s="348" t="s">
        <v>5780</v>
      </c>
      <c r="B9203" s="104" t="s">
        <v>423</v>
      </c>
      <c r="C9203" s="367" t="s">
        <v>99</v>
      </c>
      <c r="D9203" s="349" t="s">
        <v>6130</v>
      </c>
      <c r="E9203" s="370">
        <v>4000</v>
      </c>
      <c r="F9203" s="374" t="s">
        <v>12346</v>
      </c>
      <c r="G9203" s="350" t="s">
        <v>12347</v>
      </c>
      <c r="H9203" s="349" t="s">
        <v>1895</v>
      </c>
      <c r="I9203" s="349" t="s">
        <v>5793</v>
      </c>
      <c r="J9203" s="351" t="s">
        <v>1895</v>
      </c>
      <c r="K9203" s="352">
        <v>2</v>
      </c>
      <c r="L9203" s="353">
        <v>4</v>
      </c>
      <c r="M9203" s="377">
        <v>15733.333333333332</v>
      </c>
      <c r="N9203" s="350">
        <v>4</v>
      </c>
      <c r="O9203" s="349">
        <v>6</v>
      </c>
      <c r="P9203" s="377">
        <v>24000</v>
      </c>
    </row>
    <row r="9204" spans="1:16" x14ac:dyDescent="0.2">
      <c r="A9204" s="348" t="s">
        <v>5780</v>
      </c>
      <c r="B9204" s="104" t="s">
        <v>423</v>
      </c>
      <c r="C9204" s="367" t="s">
        <v>99</v>
      </c>
      <c r="D9204" s="349" t="s">
        <v>5870</v>
      </c>
      <c r="E9204" s="370">
        <v>3500</v>
      </c>
      <c r="F9204" s="374" t="s">
        <v>12348</v>
      </c>
      <c r="G9204" s="350" t="s">
        <v>12349</v>
      </c>
      <c r="H9204" s="349" t="s">
        <v>6079</v>
      </c>
      <c r="I9204" s="349" t="s">
        <v>5793</v>
      </c>
      <c r="J9204" s="351" t="s">
        <v>6079</v>
      </c>
      <c r="K9204" s="352">
        <v>4</v>
      </c>
      <c r="L9204" s="353">
        <v>12</v>
      </c>
      <c r="M9204" s="377">
        <v>42000</v>
      </c>
      <c r="N9204" s="350">
        <v>4</v>
      </c>
      <c r="O9204" s="349">
        <v>6</v>
      </c>
      <c r="P9204" s="377">
        <v>21000</v>
      </c>
    </row>
    <row r="9205" spans="1:16" x14ac:dyDescent="0.2">
      <c r="A9205" s="348" t="s">
        <v>5780</v>
      </c>
      <c r="B9205" s="104" t="s">
        <v>423</v>
      </c>
      <c r="C9205" s="367" t="s">
        <v>99</v>
      </c>
      <c r="D9205" s="349" t="s">
        <v>5826</v>
      </c>
      <c r="E9205" s="370">
        <v>4000</v>
      </c>
      <c r="F9205" s="374" t="s">
        <v>12350</v>
      </c>
      <c r="G9205" s="350" t="s">
        <v>12351</v>
      </c>
      <c r="H9205" s="349" t="s">
        <v>5826</v>
      </c>
      <c r="I9205" s="349" t="s">
        <v>5793</v>
      </c>
      <c r="J9205" s="351" t="s">
        <v>5826</v>
      </c>
      <c r="K9205" s="352">
        <v>2</v>
      </c>
      <c r="L9205" s="353">
        <v>4</v>
      </c>
      <c r="M9205" s="377">
        <v>13066.666666666666</v>
      </c>
      <c r="N9205" s="350">
        <v>4</v>
      </c>
      <c r="O9205" s="349">
        <v>6</v>
      </c>
      <c r="P9205" s="377">
        <v>24000</v>
      </c>
    </row>
    <row r="9206" spans="1:16" x14ac:dyDescent="0.2">
      <c r="A9206" s="348" t="s">
        <v>5780</v>
      </c>
      <c r="B9206" s="104" t="s">
        <v>423</v>
      </c>
      <c r="C9206" s="367" t="s">
        <v>99</v>
      </c>
      <c r="D9206" s="349" t="s">
        <v>5863</v>
      </c>
      <c r="E9206" s="370">
        <v>4000</v>
      </c>
      <c r="F9206" s="374" t="s">
        <v>12352</v>
      </c>
      <c r="G9206" s="350" t="s">
        <v>12353</v>
      </c>
      <c r="H9206" s="349" t="s">
        <v>5875</v>
      </c>
      <c r="I9206" s="349" t="s">
        <v>5793</v>
      </c>
      <c r="J9206" s="351" t="s">
        <v>5875</v>
      </c>
      <c r="K9206" s="352">
        <v>4</v>
      </c>
      <c r="L9206" s="353">
        <v>12</v>
      </c>
      <c r="M9206" s="377">
        <v>48000</v>
      </c>
      <c r="N9206" s="350">
        <v>4</v>
      </c>
      <c r="O9206" s="349">
        <v>6</v>
      </c>
      <c r="P9206" s="377">
        <v>24000</v>
      </c>
    </row>
    <row r="9207" spans="1:16" x14ac:dyDescent="0.2">
      <c r="A9207" s="348" t="s">
        <v>5780</v>
      </c>
      <c r="B9207" s="104" t="s">
        <v>423</v>
      </c>
      <c r="C9207" s="367" t="s">
        <v>99</v>
      </c>
      <c r="D9207" s="349" t="s">
        <v>5938</v>
      </c>
      <c r="E9207" s="370">
        <v>5000</v>
      </c>
      <c r="F9207" s="374" t="s">
        <v>12354</v>
      </c>
      <c r="G9207" s="350" t="s">
        <v>12355</v>
      </c>
      <c r="H9207" s="349" t="s">
        <v>6079</v>
      </c>
      <c r="I9207" s="349" t="s">
        <v>1028</v>
      </c>
      <c r="J9207" s="351" t="s">
        <v>6079</v>
      </c>
      <c r="K9207" s="352">
        <v>4</v>
      </c>
      <c r="L9207" s="353">
        <v>12</v>
      </c>
      <c r="M9207" s="377">
        <v>60000</v>
      </c>
      <c r="N9207" s="350">
        <v>0</v>
      </c>
      <c r="O9207" s="349">
        <v>0</v>
      </c>
      <c r="P9207" s="377">
        <v>0</v>
      </c>
    </row>
    <row r="9208" spans="1:16" x14ac:dyDescent="0.2">
      <c r="A9208" s="348" t="s">
        <v>5780</v>
      </c>
      <c r="B9208" s="104" t="s">
        <v>423</v>
      </c>
      <c r="C9208" s="367" t="s">
        <v>99</v>
      </c>
      <c r="D9208" s="349" t="s">
        <v>5849</v>
      </c>
      <c r="E9208" s="370">
        <v>4000</v>
      </c>
      <c r="F9208" s="374" t="s">
        <v>12356</v>
      </c>
      <c r="G9208" s="350" t="s">
        <v>12357</v>
      </c>
      <c r="H9208" s="349" t="s">
        <v>5825</v>
      </c>
      <c r="I9208" s="349" t="s">
        <v>5793</v>
      </c>
      <c r="J9208" s="351" t="s">
        <v>5825</v>
      </c>
      <c r="K9208" s="352">
        <v>2</v>
      </c>
      <c r="L9208" s="353">
        <v>5</v>
      </c>
      <c r="M9208" s="377">
        <v>19200</v>
      </c>
      <c r="N9208" s="350">
        <v>4</v>
      </c>
      <c r="O9208" s="349">
        <v>6</v>
      </c>
      <c r="P9208" s="377">
        <v>24000</v>
      </c>
    </row>
    <row r="9209" spans="1:16" x14ac:dyDescent="0.2">
      <c r="A9209" s="348" t="s">
        <v>5780</v>
      </c>
      <c r="B9209" s="104" t="s">
        <v>423</v>
      </c>
      <c r="C9209" s="367" t="s">
        <v>99</v>
      </c>
      <c r="D9209" s="349" t="s">
        <v>12358</v>
      </c>
      <c r="E9209" s="370">
        <v>6000</v>
      </c>
      <c r="F9209" s="374" t="s">
        <v>12359</v>
      </c>
      <c r="G9209" s="350" t="s">
        <v>12360</v>
      </c>
      <c r="H9209" s="349" t="s">
        <v>12361</v>
      </c>
      <c r="I9209" s="349" t="s">
        <v>5785</v>
      </c>
      <c r="J9209" s="351" t="s">
        <v>12361</v>
      </c>
      <c r="K9209" s="352">
        <v>4</v>
      </c>
      <c r="L9209" s="353">
        <v>12</v>
      </c>
      <c r="M9209" s="377">
        <v>72000</v>
      </c>
      <c r="N9209" s="350">
        <v>4</v>
      </c>
      <c r="O9209" s="349">
        <v>6</v>
      </c>
      <c r="P9209" s="377">
        <v>36000</v>
      </c>
    </row>
    <row r="9210" spans="1:16" x14ac:dyDescent="0.2">
      <c r="A9210" s="348" t="s">
        <v>5780</v>
      </c>
      <c r="B9210" s="104" t="s">
        <v>423</v>
      </c>
      <c r="C9210" s="367" t="s">
        <v>99</v>
      </c>
      <c r="D9210" s="349" t="s">
        <v>5829</v>
      </c>
      <c r="E9210" s="370">
        <v>4000</v>
      </c>
      <c r="F9210" s="374" t="s">
        <v>12362</v>
      </c>
      <c r="G9210" s="350" t="s">
        <v>12363</v>
      </c>
      <c r="H9210" s="349" t="s">
        <v>1895</v>
      </c>
      <c r="I9210" s="349" t="s">
        <v>5793</v>
      </c>
      <c r="J9210" s="351" t="s">
        <v>1895</v>
      </c>
      <c r="K9210" s="352">
        <v>2</v>
      </c>
      <c r="L9210" s="353">
        <v>4</v>
      </c>
      <c r="M9210" s="377">
        <v>16000</v>
      </c>
      <c r="N9210" s="350">
        <v>4</v>
      </c>
      <c r="O9210" s="349">
        <v>6</v>
      </c>
      <c r="P9210" s="377">
        <v>24000</v>
      </c>
    </row>
    <row r="9211" spans="1:16" x14ac:dyDescent="0.2">
      <c r="A9211" s="348" t="s">
        <v>5780</v>
      </c>
      <c r="B9211" s="104" t="s">
        <v>423</v>
      </c>
      <c r="C9211" s="367" t="s">
        <v>99</v>
      </c>
      <c r="D9211" s="349" t="s">
        <v>5880</v>
      </c>
      <c r="E9211" s="370">
        <v>4000</v>
      </c>
      <c r="F9211" s="374" t="s">
        <v>12364</v>
      </c>
      <c r="G9211" s="350" t="s">
        <v>12365</v>
      </c>
      <c r="H9211" s="349" t="s">
        <v>1026</v>
      </c>
      <c r="I9211" s="349" t="s">
        <v>5793</v>
      </c>
      <c r="J9211" s="351" t="s">
        <v>1026</v>
      </c>
      <c r="K9211" s="352">
        <v>4</v>
      </c>
      <c r="L9211" s="353">
        <v>12</v>
      </c>
      <c r="M9211" s="377">
        <v>48000</v>
      </c>
      <c r="N9211" s="350">
        <v>4</v>
      </c>
      <c r="O9211" s="349">
        <v>6</v>
      </c>
      <c r="P9211" s="377">
        <v>24000</v>
      </c>
    </row>
    <row r="9212" spans="1:16" x14ac:dyDescent="0.2">
      <c r="A9212" s="348" t="s">
        <v>5780</v>
      </c>
      <c r="B9212" s="104" t="s">
        <v>423</v>
      </c>
      <c r="C9212" s="367" t="s">
        <v>99</v>
      </c>
      <c r="D9212" s="349" t="s">
        <v>5829</v>
      </c>
      <c r="E9212" s="370">
        <v>4000</v>
      </c>
      <c r="F9212" s="374" t="s">
        <v>12366</v>
      </c>
      <c r="G9212" s="350" t="s">
        <v>12367</v>
      </c>
      <c r="H9212" s="349" t="s">
        <v>6939</v>
      </c>
      <c r="I9212" s="349" t="s">
        <v>5793</v>
      </c>
      <c r="J9212" s="351" t="s">
        <v>6939</v>
      </c>
      <c r="K9212" s="352">
        <v>2</v>
      </c>
      <c r="L9212" s="353">
        <v>6</v>
      </c>
      <c r="M9212" s="377">
        <v>21200</v>
      </c>
      <c r="N9212" s="350">
        <v>4</v>
      </c>
      <c r="O9212" s="349">
        <v>6</v>
      </c>
      <c r="P9212" s="377">
        <v>24000</v>
      </c>
    </row>
    <row r="9213" spans="1:16" x14ac:dyDescent="0.2">
      <c r="A9213" s="348" t="s">
        <v>5780</v>
      </c>
      <c r="B9213" s="104" t="s">
        <v>423</v>
      </c>
      <c r="C9213" s="367" t="s">
        <v>99</v>
      </c>
      <c r="D9213" s="349" t="s">
        <v>5825</v>
      </c>
      <c r="E9213" s="370">
        <v>4000</v>
      </c>
      <c r="F9213" s="374" t="s">
        <v>12368</v>
      </c>
      <c r="G9213" s="350" t="s">
        <v>12369</v>
      </c>
      <c r="H9213" s="349" t="s">
        <v>5825</v>
      </c>
      <c r="I9213" s="349" t="s">
        <v>5793</v>
      </c>
      <c r="J9213" s="351" t="s">
        <v>5825</v>
      </c>
      <c r="K9213" s="352">
        <v>1</v>
      </c>
      <c r="L9213" s="353">
        <v>2</v>
      </c>
      <c r="M9213" s="377">
        <v>7600</v>
      </c>
      <c r="N9213" s="350">
        <v>4</v>
      </c>
      <c r="O9213" s="349">
        <v>6</v>
      </c>
      <c r="P9213" s="377">
        <v>24000</v>
      </c>
    </row>
    <row r="9214" spans="1:16" x14ac:dyDescent="0.2">
      <c r="A9214" s="348" t="s">
        <v>5780</v>
      </c>
      <c r="B9214" s="104" t="s">
        <v>423</v>
      </c>
      <c r="C9214" s="367" t="s">
        <v>99</v>
      </c>
      <c r="D9214" s="349" t="s">
        <v>11680</v>
      </c>
      <c r="E9214" s="370">
        <v>3000</v>
      </c>
      <c r="F9214" s="374" t="s">
        <v>12370</v>
      </c>
      <c r="G9214" s="350" t="s">
        <v>12371</v>
      </c>
      <c r="H9214" s="349" t="s">
        <v>5900</v>
      </c>
      <c r="I9214" s="349" t="s">
        <v>5793</v>
      </c>
      <c r="J9214" s="351" t="s">
        <v>5900</v>
      </c>
      <c r="K9214" s="352">
        <v>4</v>
      </c>
      <c r="L9214" s="353">
        <v>12</v>
      </c>
      <c r="M9214" s="377">
        <v>36000</v>
      </c>
      <c r="N9214" s="350">
        <v>4</v>
      </c>
      <c r="O9214" s="349">
        <v>6</v>
      </c>
      <c r="P9214" s="377">
        <v>18000</v>
      </c>
    </row>
    <row r="9215" spans="1:16" x14ac:dyDescent="0.2">
      <c r="A9215" s="348" t="s">
        <v>5780</v>
      </c>
      <c r="B9215" s="104" t="s">
        <v>423</v>
      </c>
      <c r="C9215" s="367" t="s">
        <v>99</v>
      </c>
      <c r="D9215" s="349" t="s">
        <v>5863</v>
      </c>
      <c r="E9215" s="370">
        <v>3000</v>
      </c>
      <c r="F9215" s="374" t="s">
        <v>12372</v>
      </c>
      <c r="G9215" s="350" t="s">
        <v>12373</v>
      </c>
      <c r="H9215" s="349" t="s">
        <v>7461</v>
      </c>
      <c r="I9215" s="349" t="s">
        <v>5793</v>
      </c>
      <c r="J9215" s="351" t="s">
        <v>7461</v>
      </c>
      <c r="K9215" s="352">
        <v>4</v>
      </c>
      <c r="L9215" s="353">
        <v>12</v>
      </c>
      <c r="M9215" s="377">
        <v>36000</v>
      </c>
      <c r="N9215" s="350">
        <v>4</v>
      </c>
      <c r="O9215" s="349">
        <v>6</v>
      </c>
      <c r="P9215" s="377">
        <v>18000</v>
      </c>
    </row>
    <row r="9216" spans="1:16" x14ac:dyDescent="0.2">
      <c r="A9216" s="348" t="s">
        <v>5780</v>
      </c>
      <c r="B9216" s="104" t="s">
        <v>423</v>
      </c>
      <c r="C9216" s="367" t="s">
        <v>99</v>
      </c>
      <c r="D9216" s="349" t="s">
        <v>10343</v>
      </c>
      <c r="E9216" s="370">
        <v>1500</v>
      </c>
      <c r="F9216" s="374" t="s">
        <v>12374</v>
      </c>
      <c r="G9216" s="350" t="s">
        <v>12375</v>
      </c>
      <c r="H9216" s="349" t="s">
        <v>12376</v>
      </c>
      <c r="I9216" s="349" t="s">
        <v>1225</v>
      </c>
      <c r="J9216" s="351" t="s">
        <v>12376</v>
      </c>
      <c r="K9216" s="352">
        <v>1</v>
      </c>
      <c r="L9216" s="353">
        <v>3</v>
      </c>
      <c r="M9216" s="377">
        <v>4100</v>
      </c>
      <c r="N9216" s="350">
        <v>4</v>
      </c>
      <c r="O9216" s="349">
        <v>6</v>
      </c>
      <c r="P9216" s="377">
        <v>9000</v>
      </c>
    </row>
    <row r="9217" spans="1:16" x14ac:dyDescent="0.2">
      <c r="A9217" s="348" t="s">
        <v>5780</v>
      </c>
      <c r="B9217" s="104" t="s">
        <v>423</v>
      </c>
      <c r="C9217" s="367" t="s">
        <v>99</v>
      </c>
      <c r="D9217" s="349" t="s">
        <v>5911</v>
      </c>
      <c r="E9217" s="370">
        <v>4000</v>
      </c>
      <c r="F9217" s="374" t="s">
        <v>12377</v>
      </c>
      <c r="G9217" s="350" t="s">
        <v>12378</v>
      </c>
      <c r="H9217" s="349" t="s">
        <v>6016</v>
      </c>
      <c r="I9217" s="349" t="s">
        <v>5793</v>
      </c>
      <c r="J9217" s="351" t="s">
        <v>6016</v>
      </c>
      <c r="K9217" s="352">
        <v>2</v>
      </c>
      <c r="L9217" s="353">
        <v>6</v>
      </c>
      <c r="M9217" s="377">
        <v>21200</v>
      </c>
      <c r="N9217" s="350">
        <v>4</v>
      </c>
      <c r="O9217" s="349">
        <v>6</v>
      </c>
      <c r="P9217" s="377">
        <v>24000</v>
      </c>
    </row>
    <row r="9218" spans="1:16" x14ac:dyDescent="0.2">
      <c r="A9218" s="348" t="s">
        <v>5780</v>
      </c>
      <c r="B9218" s="104" t="s">
        <v>423</v>
      </c>
      <c r="C9218" s="367" t="s">
        <v>99</v>
      </c>
      <c r="D9218" s="349" t="s">
        <v>5870</v>
      </c>
      <c r="E9218" s="370">
        <v>4000</v>
      </c>
      <c r="F9218" s="374" t="s">
        <v>12379</v>
      </c>
      <c r="G9218" s="350" t="s">
        <v>12380</v>
      </c>
      <c r="H9218" s="349" t="s">
        <v>5972</v>
      </c>
      <c r="I9218" s="349" t="s">
        <v>5793</v>
      </c>
      <c r="J9218" s="351" t="s">
        <v>5972</v>
      </c>
      <c r="K9218" s="352">
        <v>4</v>
      </c>
      <c r="L9218" s="353">
        <v>12</v>
      </c>
      <c r="M9218" s="377">
        <v>48000</v>
      </c>
      <c r="N9218" s="350">
        <v>4</v>
      </c>
      <c r="O9218" s="349">
        <v>6</v>
      </c>
      <c r="P9218" s="377">
        <v>24000</v>
      </c>
    </row>
    <row r="9219" spans="1:16" x14ac:dyDescent="0.2">
      <c r="A9219" s="348" t="s">
        <v>5780</v>
      </c>
      <c r="B9219" s="104" t="s">
        <v>423</v>
      </c>
      <c r="C9219" s="367" t="s">
        <v>99</v>
      </c>
      <c r="D9219" s="349" t="s">
        <v>5811</v>
      </c>
      <c r="E9219" s="370">
        <v>2500</v>
      </c>
      <c r="F9219" s="374" t="s">
        <v>12381</v>
      </c>
      <c r="G9219" s="350" t="s">
        <v>12382</v>
      </c>
      <c r="H9219" s="349" t="s">
        <v>6041</v>
      </c>
      <c r="I9219" s="349" t="s">
        <v>5793</v>
      </c>
      <c r="J9219" s="351" t="s">
        <v>6041</v>
      </c>
      <c r="K9219" s="352">
        <v>4</v>
      </c>
      <c r="L9219" s="353">
        <v>12</v>
      </c>
      <c r="M9219" s="377">
        <v>30000</v>
      </c>
      <c r="N9219" s="350">
        <v>4</v>
      </c>
      <c r="O9219" s="349">
        <v>6</v>
      </c>
      <c r="P9219" s="377">
        <v>15000</v>
      </c>
    </row>
    <row r="9220" spans="1:16" x14ac:dyDescent="0.2">
      <c r="A9220" s="348" t="s">
        <v>5780</v>
      </c>
      <c r="B9220" s="104" t="s">
        <v>423</v>
      </c>
      <c r="C9220" s="367" t="s">
        <v>99</v>
      </c>
      <c r="D9220" s="349" t="s">
        <v>7552</v>
      </c>
      <c r="E9220" s="370">
        <v>3500</v>
      </c>
      <c r="F9220" s="374" t="s">
        <v>12383</v>
      </c>
      <c r="G9220" s="350" t="s">
        <v>12384</v>
      </c>
      <c r="H9220" s="349" t="s">
        <v>5821</v>
      </c>
      <c r="I9220" s="349" t="s">
        <v>5793</v>
      </c>
      <c r="J9220" s="351" t="s">
        <v>5821</v>
      </c>
      <c r="K9220" s="352">
        <v>4</v>
      </c>
      <c r="L9220" s="353">
        <v>12</v>
      </c>
      <c r="M9220" s="377">
        <v>42000</v>
      </c>
      <c r="N9220" s="350">
        <v>4</v>
      </c>
      <c r="O9220" s="349">
        <v>6</v>
      </c>
      <c r="P9220" s="377">
        <v>21000</v>
      </c>
    </row>
    <row r="9221" spans="1:16" x14ac:dyDescent="0.2">
      <c r="A9221" s="348" t="s">
        <v>5780</v>
      </c>
      <c r="B9221" s="104" t="s">
        <v>423</v>
      </c>
      <c r="C9221" s="367" t="s">
        <v>99</v>
      </c>
      <c r="D9221" s="349" t="s">
        <v>5880</v>
      </c>
      <c r="E9221" s="370">
        <v>3000</v>
      </c>
      <c r="F9221" s="374" t="s">
        <v>12385</v>
      </c>
      <c r="G9221" s="350" t="s">
        <v>12386</v>
      </c>
      <c r="H9221" s="349" t="s">
        <v>1026</v>
      </c>
      <c r="I9221" s="349" t="s">
        <v>5793</v>
      </c>
      <c r="J9221" s="351" t="s">
        <v>1026</v>
      </c>
      <c r="K9221" s="352">
        <v>4</v>
      </c>
      <c r="L9221" s="353">
        <v>12</v>
      </c>
      <c r="M9221" s="377">
        <v>36000</v>
      </c>
      <c r="N9221" s="350">
        <v>4</v>
      </c>
      <c r="O9221" s="349">
        <v>6</v>
      </c>
      <c r="P9221" s="377">
        <v>18000</v>
      </c>
    </row>
    <row r="9222" spans="1:16" x14ac:dyDescent="0.2">
      <c r="A9222" s="348" t="s">
        <v>5780</v>
      </c>
      <c r="B9222" s="104" t="s">
        <v>423</v>
      </c>
      <c r="C9222" s="367" t="s">
        <v>99</v>
      </c>
      <c r="D9222" s="349" t="s">
        <v>7947</v>
      </c>
      <c r="E9222" s="370">
        <v>1500</v>
      </c>
      <c r="F9222" s="374" t="s">
        <v>12387</v>
      </c>
      <c r="G9222" s="350" t="s">
        <v>12388</v>
      </c>
      <c r="H9222" s="349" t="s">
        <v>2439</v>
      </c>
      <c r="I9222" s="349" t="s">
        <v>5793</v>
      </c>
      <c r="J9222" s="351" t="s">
        <v>2439</v>
      </c>
      <c r="K9222" s="352">
        <v>1</v>
      </c>
      <c r="L9222" s="353">
        <v>1</v>
      </c>
      <c r="M9222" s="377">
        <v>1500</v>
      </c>
      <c r="N9222" s="350">
        <v>0</v>
      </c>
      <c r="O9222" s="349">
        <v>0</v>
      </c>
      <c r="P9222" s="377">
        <v>0</v>
      </c>
    </row>
    <row r="9223" spans="1:16" x14ac:dyDescent="0.2">
      <c r="A9223" s="348" t="s">
        <v>5780</v>
      </c>
      <c r="B9223" s="104" t="s">
        <v>423</v>
      </c>
      <c r="C9223" s="367" t="s">
        <v>99</v>
      </c>
      <c r="D9223" s="349" t="s">
        <v>12389</v>
      </c>
      <c r="E9223" s="370">
        <v>7000</v>
      </c>
      <c r="F9223" s="374" t="s">
        <v>12390</v>
      </c>
      <c r="G9223" s="350" t="s">
        <v>12391</v>
      </c>
      <c r="H9223" s="349" t="s">
        <v>3296</v>
      </c>
      <c r="I9223" s="349" t="s">
        <v>5814</v>
      </c>
      <c r="J9223" s="351" t="s">
        <v>3296</v>
      </c>
      <c r="K9223" s="352">
        <v>4</v>
      </c>
      <c r="L9223" s="353">
        <v>12</v>
      </c>
      <c r="M9223" s="377">
        <v>84000</v>
      </c>
      <c r="N9223" s="350">
        <v>4</v>
      </c>
      <c r="O9223" s="349">
        <v>6</v>
      </c>
      <c r="P9223" s="377">
        <v>42000</v>
      </c>
    </row>
    <row r="9224" spans="1:16" x14ac:dyDescent="0.2">
      <c r="A9224" s="348" t="s">
        <v>5780</v>
      </c>
      <c r="B9224" s="104" t="s">
        <v>423</v>
      </c>
      <c r="C9224" s="367" t="s">
        <v>99</v>
      </c>
      <c r="D9224" s="349" t="s">
        <v>5794</v>
      </c>
      <c r="E9224" s="370">
        <v>3000</v>
      </c>
      <c r="F9224" s="374" t="s">
        <v>12392</v>
      </c>
      <c r="G9224" s="350" t="s">
        <v>12393</v>
      </c>
      <c r="H9224" s="349" t="s">
        <v>5794</v>
      </c>
      <c r="I9224" s="349" t="s">
        <v>5793</v>
      </c>
      <c r="J9224" s="351" t="s">
        <v>5794</v>
      </c>
      <c r="K9224" s="352">
        <v>4</v>
      </c>
      <c r="L9224" s="353">
        <v>12</v>
      </c>
      <c r="M9224" s="377">
        <v>36000</v>
      </c>
      <c r="N9224" s="350">
        <v>4</v>
      </c>
      <c r="O9224" s="349">
        <v>6</v>
      </c>
      <c r="P9224" s="377">
        <v>18000</v>
      </c>
    </row>
    <row r="9225" spans="1:16" x14ac:dyDescent="0.2">
      <c r="A9225" s="348" t="s">
        <v>5780</v>
      </c>
      <c r="B9225" s="104" t="s">
        <v>423</v>
      </c>
      <c r="C9225" s="367" t="s">
        <v>99</v>
      </c>
      <c r="D9225" s="349" t="s">
        <v>5870</v>
      </c>
      <c r="E9225" s="370">
        <v>4000</v>
      </c>
      <c r="F9225" s="374" t="s">
        <v>12394</v>
      </c>
      <c r="G9225" s="350" t="s">
        <v>12395</v>
      </c>
      <c r="H9225" s="349" t="s">
        <v>6016</v>
      </c>
      <c r="I9225" s="349" t="s">
        <v>5793</v>
      </c>
      <c r="J9225" s="351" t="s">
        <v>6016</v>
      </c>
      <c r="K9225" s="352">
        <v>4</v>
      </c>
      <c r="L9225" s="353">
        <v>12</v>
      </c>
      <c r="M9225" s="377">
        <v>48000</v>
      </c>
      <c r="N9225" s="350">
        <v>4</v>
      </c>
      <c r="O9225" s="349">
        <v>6</v>
      </c>
      <c r="P9225" s="377">
        <v>24000</v>
      </c>
    </row>
    <row r="9226" spans="1:16" x14ac:dyDescent="0.2">
      <c r="A9226" s="348" t="s">
        <v>5780</v>
      </c>
      <c r="B9226" s="104" t="s">
        <v>423</v>
      </c>
      <c r="C9226" s="367" t="s">
        <v>99</v>
      </c>
      <c r="D9226" s="349" t="s">
        <v>5863</v>
      </c>
      <c r="E9226" s="370">
        <v>4000</v>
      </c>
      <c r="F9226" s="374" t="s">
        <v>12396</v>
      </c>
      <c r="G9226" s="350" t="s">
        <v>12397</v>
      </c>
      <c r="H9226" s="349" t="s">
        <v>5821</v>
      </c>
      <c r="I9226" s="349" t="s">
        <v>5793</v>
      </c>
      <c r="J9226" s="351" t="s">
        <v>5821</v>
      </c>
      <c r="K9226" s="352">
        <v>4</v>
      </c>
      <c r="L9226" s="353">
        <v>12</v>
      </c>
      <c r="M9226" s="377">
        <v>48000</v>
      </c>
      <c r="N9226" s="350">
        <v>4</v>
      </c>
      <c r="O9226" s="349">
        <v>6</v>
      </c>
      <c r="P9226" s="377">
        <v>24000</v>
      </c>
    </row>
    <row r="9227" spans="1:16" x14ac:dyDescent="0.2">
      <c r="A9227" s="348" t="s">
        <v>5780</v>
      </c>
      <c r="B9227" s="104" t="s">
        <v>423</v>
      </c>
      <c r="C9227" s="367" t="s">
        <v>99</v>
      </c>
      <c r="D9227" s="349" t="s">
        <v>5880</v>
      </c>
      <c r="E9227" s="370">
        <v>3000</v>
      </c>
      <c r="F9227" s="374" t="s">
        <v>12398</v>
      </c>
      <c r="G9227" s="350" t="s">
        <v>12399</v>
      </c>
      <c r="H9227" s="349" t="s">
        <v>5826</v>
      </c>
      <c r="I9227" s="349" t="s">
        <v>5793</v>
      </c>
      <c r="J9227" s="351" t="s">
        <v>5826</v>
      </c>
      <c r="K9227" s="352">
        <v>4</v>
      </c>
      <c r="L9227" s="353">
        <v>12</v>
      </c>
      <c r="M9227" s="377">
        <v>36000</v>
      </c>
      <c r="N9227" s="350">
        <v>4</v>
      </c>
      <c r="O9227" s="349">
        <v>6</v>
      </c>
      <c r="P9227" s="377">
        <v>18000</v>
      </c>
    </row>
    <row r="9228" spans="1:16" x14ac:dyDescent="0.2">
      <c r="A9228" s="348" t="s">
        <v>5780</v>
      </c>
      <c r="B9228" s="104" t="s">
        <v>423</v>
      </c>
      <c r="C9228" s="367" t="s">
        <v>99</v>
      </c>
      <c r="D9228" s="349" t="s">
        <v>12400</v>
      </c>
      <c r="E9228" s="370">
        <v>6500</v>
      </c>
      <c r="F9228" s="374" t="s">
        <v>12401</v>
      </c>
      <c r="G9228" s="350" t="s">
        <v>12402</v>
      </c>
      <c r="H9228" s="349" t="s">
        <v>5794</v>
      </c>
      <c r="I9228" s="349" t="s">
        <v>5793</v>
      </c>
      <c r="J9228" s="351" t="s">
        <v>5794</v>
      </c>
      <c r="K9228" s="352">
        <v>4</v>
      </c>
      <c r="L9228" s="353">
        <v>7</v>
      </c>
      <c r="M9228" s="377">
        <v>45500</v>
      </c>
      <c r="N9228" s="350">
        <v>0</v>
      </c>
      <c r="O9228" s="349">
        <v>0</v>
      </c>
      <c r="P9228" s="377">
        <v>0</v>
      </c>
    </row>
    <row r="9229" spans="1:16" x14ac:dyDescent="0.2">
      <c r="A9229" s="348" t="s">
        <v>5780</v>
      </c>
      <c r="B9229" s="104" t="s">
        <v>423</v>
      </c>
      <c r="C9229" s="367" t="s">
        <v>99</v>
      </c>
      <c r="D9229" s="349" t="s">
        <v>12403</v>
      </c>
      <c r="E9229" s="370">
        <v>8000</v>
      </c>
      <c r="F9229" s="374" t="s">
        <v>12401</v>
      </c>
      <c r="G9229" s="350" t="s">
        <v>12402</v>
      </c>
      <c r="H9229" s="349" t="s">
        <v>1026</v>
      </c>
      <c r="I9229" s="349" t="s">
        <v>5793</v>
      </c>
      <c r="J9229" s="351" t="s">
        <v>1026</v>
      </c>
      <c r="K9229" s="352">
        <v>2</v>
      </c>
      <c r="L9229" s="353">
        <v>5</v>
      </c>
      <c r="M9229" s="377">
        <v>36533.333333333336</v>
      </c>
      <c r="N9229" s="350">
        <v>4</v>
      </c>
      <c r="O9229" s="349">
        <v>6</v>
      </c>
      <c r="P9229" s="377">
        <v>48000</v>
      </c>
    </row>
    <row r="9230" spans="1:16" x14ac:dyDescent="0.2">
      <c r="A9230" s="348" t="s">
        <v>5780</v>
      </c>
      <c r="B9230" s="104" t="s">
        <v>423</v>
      </c>
      <c r="C9230" s="367" t="s">
        <v>99</v>
      </c>
      <c r="D9230" s="349" t="s">
        <v>7375</v>
      </c>
      <c r="E9230" s="370">
        <v>1500</v>
      </c>
      <c r="F9230" s="374" t="s">
        <v>12404</v>
      </c>
      <c r="G9230" s="350" t="s">
        <v>12405</v>
      </c>
      <c r="H9230" s="349" t="s">
        <v>5825</v>
      </c>
      <c r="I9230" s="349" t="s">
        <v>5793</v>
      </c>
      <c r="J9230" s="351" t="s">
        <v>5825</v>
      </c>
      <c r="K9230" s="352">
        <v>2</v>
      </c>
      <c r="L9230" s="353">
        <v>6</v>
      </c>
      <c r="M9230" s="377">
        <v>8650</v>
      </c>
      <c r="N9230" s="350">
        <v>4</v>
      </c>
      <c r="O9230" s="349">
        <v>6</v>
      </c>
      <c r="P9230" s="377">
        <v>9000</v>
      </c>
    </row>
    <row r="9231" spans="1:16" x14ac:dyDescent="0.2">
      <c r="A9231" s="348" t="s">
        <v>5780</v>
      </c>
      <c r="B9231" s="104" t="s">
        <v>423</v>
      </c>
      <c r="C9231" s="367" t="s">
        <v>99</v>
      </c>
      <c r="D9231" s="349" t="s">
        <v>5794</v>
      </c>
      <c r="E9231" s="370">
        <v>3000</v>
      </c>
      <c r="F9231" s="374" t="s">
        <v>12406</v>
      </c>
      <c r="G9231" s="350" t="s">
        <v>12407</v>
      </c>
      <c r="H9231" s="349" t="s">
        <v>5826</v>
      </c>
      <c r="I9231" s="349" t="s">
        <v>5793</v>
      </c>
      <c r="J9231" s="351" t="s">
        <v>5826</v>
      </c>
      <c r="K9231" s="352">
        <v>4</v>
      </c>
      <c r="L9231" s="353">
        <v>12</v>
      </c>
      <c r="M9231" s="377">
        <v>36000</v>
      </c>
      <c r="N9231" s="350">
        <v>4</v>
      </c>
      <c r="O9231" s="349">
        <v>6</v>
      </c>
      <c r="P9231" s="377">
        <v>18000</v>
      </c>
    </row>
    <row r="9232" spans="1:16" x14ac:dyDescent="0.2">
      <c r="A9232" s="348" t="s">
        <v>5780</v>
      </c>
      <c r="B9232" s="104" t="s">
        <v>423</v>
      </c>
      <c r="C9232" s="367" t="s">
        <v>99</v>
      </c>
      <c r="D9232" s="349" t="s">
        <v>8143</v>
      </c>
      <c r="E9232" s="370">
        <v>6000</v>
      </c>
      <c r="F9232" s="374" t="s">
        <v>12408</v>
      </c>
      <c r="G9232" s="350" t="s">
        <v>12409</v>
      </c>
      <c r="H9232" s="349" t="s">
        <v>1060</v>
      </c>
      <c r="I9232" s="349" t="s">
        <v>5793</v>
      </c>
      <c r="J9232" s="351" t="s">
        <v>1060</v>
      </c>
      <c r="K9232" s="352">
        <v>4</v>
      </c>
      <c r="L9232" s="353">
        <v>12</v>
      </c>
      <c r="M9232" s="377">
        <v>72000</v>
      </c>
      <c r="N9232" s="350">
        <v>4</v>
      </c>
      <c r="O9232" s="349">
        <v>6</v>
      </c>
      <c r="P9232" s="377">
        <v>36000</v>
      </c>
    </row>
    <row r="9233" spans="1:16" x14ac:dyDescent="0.2">
      <c r="A9233" s="348" t="s">
        <v>5780</v>
      </c>
      <c r="B9233" s="104" t="s">
        <v>423</v>
      </c>
      <c r="C9233" s="367" t="s">
        <v>99</v>
      </c>
      <c r="D9233" s="349" t="s">
        <v>12410</v>
      </c>
      <c r="E9233" s="370">
        <v>4000</v>
      </c>
      <c r="F9233" s="374" t="s">
        <v>12411</v>
      </c>
      <c r="G9233" s="350" t="s">
        <v>12412</v>
      </c>
      <c r="H9233" s="349" t="s">
        <v>1060</v>
      </c>
      <c r="I9233" s="349" t="s">
        <v>5793</v>
      </c>
      <c r="J9233" s="351" t="s">
        <v>1060</v>
      </c>
      <c r="K9233" s="352">
        <v>4</v>
      </c>
      <c r="L9233" s="353">
        <v>12</v>
      </c>
      <c r="M9233" s="377">
        <v>48000</v>
      </c>
      <c r="N9233" s="350">
        <v>4</v>
      </c>
      <c r="O9233" s="349">
        <v>6</v>
      </c>
      <c r="P9233" s="377">
        <v>24000</v>
      </c>
    </row>
    <row r="9234" spans="1:16" x14ac:dyDescent="0.2">
      <c r="A9234" s="348" t="s">
        <v>5780</v>
      </c>
      <c r="B9234" s="104" t="s">
        <v>423</v>
      </c>
      <c r="C9234" s="367" t="s">
        <v>99</v>
      </c>
      <c r="D9234" s="349" t="s">
        <v>6130</v>
      </c>
      <c r="E9234" s="370">
        <v>4000</v>
      </c>
      <c r="F9234" s="374" t="s">
        <v>12413</v>
      </c>
      <c r="G9234" s="350" t="s">
        <v>12414</v>
      </c>
      <c r="H9234" s="349" t="s">
        <v>1895</v>
      </c>
      <c r="I9234" s="349" t="s">
        <v>5793</v>
      </c>
      <c r="J9234" s="351" t="s">
        <v>1895</v>
      </c>
      <c r="K9234" s="352">
        <v>2</v>
      </c>
      <c r="L9234" s="353">
        <v>6</v>
      </c>
      <c r="M9234" s="377">
        <v>23066.666666666668</v>
      </c>
      <c r="N9234" s="350">
        <v>4</v>
      </c>
      <c r="O9234" s="349">
        <v>6</v>
      </c>
      <c r="P9234" s="377">
        <v>24000</v>
      </c>
    </row>
    <row r="9235" spans="1:16" x14ac:dyDescent="0.2">
      <c r="A9235" s="348" t="s">
        <v>5780</v>
      </c>
      <c r="B9235" s="104" t="s">
        <v>423</v>
      </c>
      <c r="C9235" s="367" t="s">
        <v>99</v>
      </c>
      <c r="D9235" s="349" t="s">
        <v>5794</v>
      </c>
      <c r="E9235" s="370">
        <v>4000</v>
      </c>
      <c r="F9235" s="374" t="s">
        <v>12415</v>
      </c>
      <c r="G9235" s="350" t="s">
        <v>12416</v>
      </c>
      <c r="H9235" s="349" t="s">
        <v>1026</v>
      </c>
      <c r="I9235" s="349" t="s">
        <v>1028</v>
      </c>
      <c r="J9235" s="351" t="s">
        <v>1026</v>
      </c>
      <c r="K9235" s="352">
        <v>4</v>
      </c>
      <c r="L9235" s="353">
        <v>12</v>
      </c>
      <c r="M9235" s="377">
        <v>48000</v>
      </c>
      <c r="N9235" s="350">
        <v>4</v>
      </c>
      <c r="O9235" s="349">
        <v>6</v>
      </c>
      <c r="P9235" s="377">
        <v>24000</v>
      </c>
    </row>
    <row r="9236" spans="1:16" x14ac:dyDescent="0.2">
      <c r="A9236" s="348" t="s">
        <v>5780</v>
      </c>
      <c r="B9236" s="104" t="s">
        <v>423</v>
      </c>
      <c r="C9236" s="367" t="s">
        <v>99</v>
      </c>
      <c r="D9236" s="349" t="s">
        <v>5794</v>
      </c>
      <c r="E9236" s="370">
        <v>3000</v>
      </c>
      <c r="F9236" s="374" t="s">
        <v>12417</v>
      </c>
      <c r="G9236" s="350" t="s">
        <v>12418</v>
      </c>
      <c r="H9236" s="349" t="s">
        <v>5794</v>
      </c>
      <c r="I9236" s="349" t="s">
        <v>5793</v>
      </c>
      <c r="J9236" s="351" t="s">
        <v>5794</v>
      </c>
      <c r="K9236" s="352">
        <v>4</v>
      </c>
      <c r="L9236" s="353">
        <v>12</v>
      </c>
      <c r="M9236" s="377">
        <v>36000</v>
      </c>
      <c r="N9236" s="350">
        <v>4</v>
      </c>
      <c r="O9236" s="349">
        <v>6</v>
      </c>
      <c r="P9236" s="377">
        <v>18000</v>
      </c>
    </row>
    <row r="9237" spans="1:16" x14ac:dyDescent="0.2">
      <c r="A9237" s="348" t="s">
        <v>5780</v>
      </c>
      <c r="B9237" s="104" t="s">
        <v>423</v>
      </c>
      <c r="C9237" s="367" t="s">
        <v>99</v>
      </c>
      <c r="D9237" s="349" t="s">
        <v>5829</v>
      </c>
      <c r="E9237" s="370">
        <v>4000</v>
      </c>
      <c r="F9237" s="374" t="s">
        <v>12419</v>
      </c>
      <c r="G9237" s="350" t="s">
        <v>12420</v>
      </c>
      <c r="H9237" s="349" t="s">
        <v>6939</v>
      </c>
      <c r="I9237" s="349" t="s">
        <v>5793</v>
      </c>
      <c r="J9237" s="351" t="s">
        <v>6939</v>
      </c>
      <c r="K9237" s="352">
        <v>2</v>
      </c>
      <c r="L9237" s="353">
        <v>6</v>
      </c>
      <c r="M9237" s="377">
        <v>21200</v>
      </c>
      <c r="N9237" s="350">
        <v>4</v>
      </c>
      <c r="O9237" s="349">
        <v>6</v>
      </c>
      <c r="P9237" s="377">
        <v>24000</v>
      </c>
    </row>
    <row r="9238" spans="1:16" x14ac:dyDescent="0.2">
      <c r="A9238" s="348" t="s">
        <v>5780</v>
      </c>
      <c r="B9238" s="104" t="s">
        <v>423</v>
      </c>
      <c r="C9238" s="367" t="s">
        <v>99</v>
      </c>
      <c r="D9238" s="349" t="s">
        <v>12421</v>
      </c>
      <c r="E9238" s="370">
        <v>4000</v>
      </c>
      <c r="F9238" s="374" t="s">
        <v>12422</v>
      </c>
      <c r="G9238" s="350" t="s">
        <v>12423</v>
      </c>
      <c r="H9238" s="349" t="s">
        <v>12424</v>
      </c>
      <c r="I9238" s="349" t="s">
        <v>5959</v>
      </c>
      <c r="J9238" s="351" t="s">
        <v>12424</v>
      </c>
      <c r="K9238" s="352">
        <v>2</v>
      </c>
      <c r="L9238" s="353">
        <v>6</v>
      </c>
      <c r="M9238" s="377">
        <v>21200</v>
      </c>
      <c r="N9238" s="350">
        <v>4</v>
      </c>
      <c r="O9238" s="349">
        <v>6</v>
      </c>
      <c r="P9238" s="377">
        <v>24000</v>
      </c>
    </row>
    <row r="9239" spans="1:16" x14ac:dyDescent="0.2">
      <c r="A9239" s="348" t="s">
        <v>5780</v>
      </c>
      <c r="B9239" s="104" t="s">
        <v>423</v>
      </c>
      <c r="C9239" s="367" t="s">
        <v>99</v>
      </c>
      <c r="D9239" s="349" t="s">
        <v>6503</v>
      </c>
      <c r="E9239" s="370">
        <v>3000</v>
      </c>
      <c r="F9239" s="374" t="s">
        <v>12425</v>
      </c>
      <c r="G9239" s="350" t="s">
        <v>12426</v>
      </c>
      <c r="H9239" s="349" t="s">
        <v>1060</v>
      </c>
      <c r="I9239" s="349" t="s">
        <v>5793</v>
      </c>
      <c r="J9239" s="351" t="s">
        <v>1060</v>
      </c>
      <c r="K9239" s="352">
        <v>4</v>
      </c>
      <c r="L9239" s="353">
        <v>12</v>
      </c>
      <c r="M9239" s="377">
        <v>36000</v>
      </c>
      <c r="N9239" s="350">
        <v>4</v>
      </c>
      <c r="O9239" s="349">
        <v>6</v>
      </c>
      <c r="P9239" s="377">
        <v>18000</v>
      </c>
    </row>
    <row r="9240" spans="1:16" x14ac:dyDescent="0.2">
      <c r="A9240" s="348" t="s">
        <v>5780</v>
      </c>
      <c r="B9240" s="104" t="s">
        <v>423</v>
      </c>
      <c r="C9240" s="367" t="s">
        <v>99</v>
      </c>
      <c r="D9240" s="349" t="s">
        <v>5817</v>
      </c>
      <c r="E9240" s="370">
        <v>4000</v>
      </c>
      <c r="F9240" s="374" t="s">
        <v>12427</v>
      </c>
      <c r="G9240" s="350" t="s">
        <v>12428</v>
      </c>
      <c r="H9240" s="349" t="s">
        <v>5826</v>
      </c>
      <c r="I9240" s="349" t="s">
        <v>5793</v>
      </c>
      <c r="J9240" s="351" t="s">
        <v>5826</v>
      </c>
      <c r="K9240" s="352">
        <v>4</v>
      </c>
      <c r="L9240" s="353">
        <v>12</v>
      </c>
      <c r="M9240" s="377">
        <v>48000</v>
      </c>
      <c r="N9240" s="350">
        <v>4</v>
      </c>
      <c r="O9240" s="349">
        <v>6</v>
      </c>
      <c r="P9240" s="377">
        <v>24000</v>
      </c>
    </row>
    <row r="9241" spans="1:16" x14ac:dyDescent="0.2">
      <c r="A9241" s="348" t="s">
        <v>5780</v>
      </c>
      <c r="B9241" s="104" t="s">
        <v>423</v>
      </c>
      <c r="C9241" s="367" t="s">
        <v>99</v>
      </c>
      <c r="D9241" s="349" t="s">
        <v>5808</v>
      </c>
      <c r="E9241" s="370">
        <v>4000</v>
      </c>
      <c r="F9241" s="374" t="s">
        <v>12429</v>
      </c>
      <c r="G9241" s="350" t="s">
        <v>12430</v>
      </c>
      <c r="H9241" s="349" t="s">
        <v>1060</v>
      </c>
      <c r="I9241" s="349" t="s">
        <v>5793</v>
      </c>
      <c r="J9241" s="351" t="s">
        <v>1060</v>
      </c>
      <c r="K9241" s="352">
        <v>2</v>
      </c>
      <c r="L9241" s="353">
        <v>6</v>
      </c>
      <c r="M9241" s="377">
        <v>21066.666666666668</v>
      </c>
      <c r="N9241" s="350">
        <v>1</v>
      </c>
      <c r="O9241" s="349">
        <v>2</v>
      </c>
      <c r="P9241" s="377">
        <v>7733.3333333333321</v>
      </c>
    </row>
    <row r="9242" spans="1:16" x14ac:dyDescent="0.2">
      <c r="A9242" s="348" t="s">
        <v>5780</v>
      </c>
      <c r="B9242" s="104" t="s">
        <v>423</v>
      </c>
      <c r="C9242" s="367" t="s">
        <v>99</v>
      </c>
      <c r="D9242" s="349" t="s">
        <v>5825</v>
      </c>
      <c r="E9242" s="370">
        <v>4000</v>
      </c>
      <c r="F9242" s="374" t="s">
        <v>12431</v>
      </c>
      <c r="G9242" s="350" t="s">
        <v>12432</v>
      </c>
      <c r="H9242" s="349" t="s">
        <v>5825</v>
      </c>
      <c r="I9242" s="349" t="s">
        <v>5793</v>
      </c>
      <c r="J9242" s="351" t="s">
        <v>5825</v>
      </c>
      <c r="K9242" s="352">
        <v>2</v>
      </c>
      <c r="L9242" s="353">
        <v>5</v>
      </c>
      <c r="M9242" s="377">
        <v>19333.333333333332</v>
      </c>
      <c r="N9242" s="350">
        <v>4</v>
      </c>
      <c r="O9242" s="349">
        <v>6</v>
      </c>
      <c r="P9242" s="377">
        <v>24000</v>
      </c>
    </row>
    <row r="9243" spans="1:16" x14ac:dyDescent="0.2">
      <c r="A9243" s="348" t="s">
        <v>5780</v>
      </c>
      <c r="B9243" s="104" t="s">
        <v>423</v>
      </c>
      <c r="C9243" s="367" t="s">
        <v>99</v>
      </c>
      <c r="D9243" s="349" t="s">
        <v>6156</v>
      </c>
      <c r="E9243" s="370">
        <v>4000</v>
      </c>
      <c r="F9243" s="374" t="s">
        <v>12433</v>
      </c>
      <c r="G9243" s="350" t="s">
        <v>12434</v>
      </c>
      <c r="H9243" s="349" t="s">
        <v>5825</v>
      </c>
      <c r="I9243" s="349" t="s">
        <v>5793</v>
      </c>
      <c r="J9243" s="351" t="s">
        <v>5825</v>
      </c>
      <c r="K9243" s="352">
        <v>4</v>
      </c>
      <c r="L9243" s="353">
        <v>12</v>
      </c>
      <c r="M9243" s="377">
        <v>48000</v>
      </c>
      <c r="N9243" s="350">
        <v>4</v>
      </c>
      <c r="O9243" s="349">
        <v>6</v>
      </c>
      <c r="P9243" s="377">
        <v>24000</v>
      </c>
    </row>
    <row r="9244" spans="1:16" x14ac:dyDescent="0.2">
      <c r="A9244" s="348" t="s">
        <v>5780</v>
      </c>
      <c r="B9244" s="104" t="s">
        <v>423</v>
      </c>
      <c r="C9244" s="367" t="s">
        <v>99</v>
      </c>
      <c r="D9244" s="349" t="s">
        <v>5863</v>
      </c>
      <c r="E9244" s="370">
        <v>4000</v>
      </c>
      <c r="F9244" s="374" t="s">
        <v>12435</v>
      </c>
      <c r="G9244" s="350" t="s">
        <v>12436</v>
      </c>
      <c r="H9244" s="349" t="s">
        <v>5821</v>
      </c>
      <c r="I9244" s="349" t="s">
        <v>5793</v>
      </c>
      <c r="J9244" s="351" t="s">
        <v>5821</v>
      </c>
      <c r="K9244" s="352">
        <v>4</v>
      </c>
      <c r="L9244" s="353">
        <v>12</v>
      </c>
      <c r="M9244" s="377">
        <v>48000</v>
      </c>
      <c r="N9244" s="350">
        <v>4</v>
      </c>
      <c r="O9244" s="349">
        <v>6</v>
      </c>
      <c r="P9244" s="377">
        <v>24000</v>
      </c>
    </row>
    <row r="9245" spans="1:16" x14ac:dyDescent="0.2">
      <c r="A9245" s="348" t="s">
        <v>5780</v>
      </c>
      <c r="B9245" s="104" t="s">
        <v>423</v>
      </c>
      <c r="C9245" s="367" t="s">
        <v>99</v>
      </c>
      <c r="D9245" s="349" t="s">
        <v>5863</v>
      </c>
      <c r="E9245" s="370">
        <v>4000</v>
      </c>
      <c r="F9245" s="374" t="s">
        <v>12437</v>
      </c>
      <c r="G9245" s="350" t="s">
        <v>12438</v>
      </c>
      <c r="H9245" s="349" t="s">
        <v>1060</v>
      </c>
      <c r="I9245" s="349" t="s">
        <v>1028</v>
      </c>
      <c r="J9245" s="351" t="s">
        <v>1060</v>
      </c>
      <c r="K9245" s="352">
        <v>3</v>
      </c>
      <c r="L9245" s="353">
        <v>9</v>
      </c>
      <c r="M9245" s="377">
        <v>36000</v>
      </c>
      <c r="N9245" s="350">
        <v>0</v>
      </c>
      <c r="O9245" s="349">
        <v>0</v>
      </c>
      <c r="P9245" s="377">
        <v>0</v>
      </c>
    </row>
    <row r="9246" spans="1:16" x14ac:dyDescent="0.2">
      <c r="A9246" s="348" t="s">
        <v>5780</v>
      </c>
      <c r="B9246" s="104" t="s">
        <v>423</v>
      </c>
      <c r="C9246" s="367" t="s">
        <v>99</v>
      </c>
      <c r="D9246" s="349" t="s">
        <v>5911</v>
      </c>
      <c r="E9246" s="370">
        <v>4000</v>
      </c>
      <c r="F9246" s="374" t="s">
        <v>12439</v>
      </c>
      <c r="G9246" s="350" t="s">
        <v>12440</v>
      </c>
      <c r="H9246" s="349" t="s">
        <v>1060</v>
      </c>
      <c r="I9246" s="349" t="s">
        <v>5793</v>
      </c>
      <c r="J9246" s="351" t="s">
        <v>1060</v>
      </c>
      <c r="K9246" s="352">
        <v>2</v>
      </c>
      <c r="L9246" s="353">
        <v>6</v>
      </c>
      <c r="M9246" s="377">
        <v>23066.666666666668</v>
      </c>
      <c r="N9246" s="350">
        <v>4</v>
      </c>
      <c r="O9246" s="349">
        <v>6</v>
      </c>
      <c r="P9246" s="377">
        <v>24000</v>
      </c>
    </row>
    <row r="9247" spans="1:16" x14ac:dyDescent="0.2">
      <c r="A9247" s="348" t="s">
        <v>5780</v>
      </c>
      <c r="B9247" s="104" t="s">
        <v>423</v>
      </c>
      <c r="C9247" s="367" t="s">
        <v>99</v>
      </c>
      <c r="D9247" s="349" t="s">
        <v>5941</v>
      </c>
      <c r="E9247" s="370">
        <v>4000</v>
      </c>
      <c r="F9247" s="374" t="s">
        <v>12441</v>
      </c>
      <c r="G9247" s="350" t="s">
        <v>12442</v>
      </c>
      <c r="H9247" s="349" t="s">
        <v>1060</v>
      </c>
      <c r="I9247" s="349" t="s">
        <v>5793</v>
      </c>
      <c r="J9247" s="351" t="s">
        <v>1060</v>
      </c>
      <c r="K9247" s="352">
        <v>4</v>
      </c>
      <c r="L9247" s="353">
        <v>12</v>
      </c>
      <c r="M9247" s="377">
        <v>48000</v>
      </c>
      <c r="N9247" s="350">
        <v>4</v>
      </c>
      <c r="O9247" s="349">
        <v>6</v>
      </c>
      <c r="P9247" s="377">
        <v>24000</v>
      </c>
    </row>
    <row r="9248" spans="1:16" x14ac:dyDescent="0.2">
      <c r="A9248" s="348" t="s">
        <v>5780</v>
      </c>
      <c r="B9248" s="104" t="s">
        <v>423</v>
      </c>
      <c r="C9248" s="367" t="s">
        <v>99</v>
      </c>
      <c r="D9248" s="349" t="s">
        <v>4514</v>
      </c>
      <c r="E9248" s="370">
        <v>3500</v>
      </c>
      <c r="F9248" s="374" t="s">
        <v>12443</v>
      </c>
      <c r="G9248" s="350" t="s">
        <v>12444</v>
      </c>
      <c r="H9248" s="349" t="s">
        <v>5849</v>
      </c>
      <c r="I9248" s="349" t="s">
        <v>5793</v>
      </c>
      <c r="J9248" s="351" t="s">
        <v>5849</v>
      </c>
      <c r="K9248" s="352">
        <v>4</v>
      </c>
      <c r="L9248" s="353">
        <v>12</v>
      </c>
      <c r="M9248" s="377">
        <v>42000</v>
      </c>
      <c r="N9248" s="350">
        <v>4</v>
      </c>
      <c r="O9248" s="349">
        <v>6</v>
      </c>
      <c r="P9248" s="377">
        <v>21000</v>
      </c>
    </row>
    <row r="9249" spans="1:16" x14ac:dyDescent="0.2">
      <c r="A9249" s="348" t="s">
        <v>5780</v>
      </c>
      <c r="B9249" s="104" t="s">
        <v>423</v>
      </c>
      <c r="C9249" s="367" t="s">
        <v>99</v>
      </c>
      <c r="D9249" s="349" t="s">
        <v>6198</v>
      </c>
      <c r="E9249" s="370">
        <v>3000</v>
      </c>
      <c r="F9249" s="374" t="s">
        <v>12445</v>
      </c>
      <c r="G9249" s="350" t="s">
        <v>12446</v>
      </c>
      <c r="H9249" s="349" t="s">
        <v>1026</v>
      </c>
      <c r="I9249" s="349" t="s">
        <v>5793</v>
      </c>
      <c r="J9249" s="351" t="s">
        <v>1026</v>
      </c>
      <c r="K9249" s="352">
        <v>4</v>
      </c>
      <c r="L9249" s="353">
        <v>12</v>
      </c>
      <c r="M9249" s="377">
        <v>36000</v>
      </c>
      <c r="N9249" s="350">
        <v>4</v>
      </c>
      <c r="O9249" s="349">
        <v>6</v>
      </c>
      <c r="P9249" s="377">
        <v>18000</v>
      </c>
    </row>
    <row r="9250" spans="1:16" x14ac:dyDescent="0.2">
      <c r="A9250" s="348" t="s">
        <v>5780</v>
      </c>
      <c r="B9250" s="104" t="s">
        <v>423</v>
      </c>
      <c r="C9250" s="367" t="s">
        <v>99</v>
      </c>
      <c r="D9250" s="349" t="s">
        <v>5829</v>
      </c>
      <c r="E9250" s="370">
        <v>4000</v>
      </c>
      <c r="F9250" s="374" t="s">
        <v>12447</v>
      </c>
      <c r="G9250" s="350" t="s">
        <v>12448</v>
      </c>
      <c r="H9250" s="349" t="s">
        <v>1067</v>
      </c>
      <c r="I9250" s="349" t="s">
        <v>5793</v>
      </c>
      <c r="J9250" s="351" t="s">
        <v>1067</v>
      </c>
      <c r="K9250" s="352">
        <v>2</v>
      </c>
      <c r="L9250" s="353">
        <v>6</v>
      </c>
      <c r="M9250" s="377">
        <v>23066.666666666668</v>
      </c>
      <c r="N9250" s="350">
        <v>4</v>
      </c>
      <c r="O9250" s="349">
        <v>6</v>
      </c>
      <c r="P9250" s="377">
        <v>24000</v>
      </c>
    </row>
    <row r="9251" spans="1:16" x14ac:dyDescent="0.2">
      <c r="A9251" s="348" t="s">
        <v>5780</v>
      </c>
      <c r="B9251" s="104" t="s">
        <v>423</v>
      </c>
      <c r="C9251" s="367" t="s">
        <v>99</v>
      </c>
      <c r="D9251" s="349" t="s">
        <v>5863</v>
      </c>
      <c r="E9251" s="370">
        <v>4000</v>
      </c>
      <c r="F9251" s="374" t="s">
        <v>12449</v>
      </c>
      <c r="G9251" s="350" t="s">
        <v>12450</v>
      </c>
      <c r="H9251" s="349" t="s">
        <v>5863</v>
      </c>
      <c r="I9251" s="349" t="s">
        <v>5793</v>
      </c>
      <c r="J9251" s="351" t="s">
        <v>5863</v>
      </c>
      <c r="K9251" s="352">
        <v>4</v>
      </c>
      <c r="L9251" s="353">
        <v>12</v>
      </c>
      <c r="M9251" s="377">
        <v>48000</v>
      </c>
      <c r="N9251" s="350">
        <v>4</v>
      </c>
      <c r="O9251" s="349">
        <v>6</v>
      </c>
      <c r="P9251" s="377">
        <v>24000</v>
      </c>
    </row>
    <row r="9252" spans="1:16" x14ac:dyDescent="0.2">
      <c r="A9252" s="348" t="s">
        <v>5780</v>
      </c>
      <c r="B9252" s="104" t="s">
        <v>423</v>
      </c>
      <c r="C9252" s="367" t="s">
        <v>99</v>
      </c>
      <c r="D9252" s="349" t="s">
        <v>4514</v>
      </c>
      <c r="E9252" s="370">
        <v>4000</v>
      </c>
      <c r="F9252" s="374" t="s">
        <v>12451</v>
      </c>
      <c r="G9252" s="350" t="s">
        <v>12452</v>
      </c>
      <c r="H9252" s="349" t="s">
        <v>5972</v>
      </c>
      <c r="I9252" s="349" t="s">
        <v>5793</v>
      </c>
      <c r="J9252" s="351" t="s">
        <v>5972</v>
      </c>
      <c r="K9252" s="352">
        <v>4</v>
      </c>
      <c r="L9252" s="353">
        <v>12</v>
      </c>
      <c r="M9252" s="377">
        <v>48000</v>
      </c>
      <c r="N9252" s="350">
        <v>4</v>
      </c>
      <c r="O9252" s="349">
        <v>6</v>
      </c>
      <c r="P9252" s="377">
        <v>24000</v>
      </c>
    </row>
    <row r="9253" spans="1:16" x14ac:dyDescent="0.2">
      <c r="A9253" s="348" t="s">
        <v>5780</v>
      </c>
      <c r="B9253" s="104" t="s">
        <v>423</v>
      </c>
      <c r="C9253" s="367" t="s">
        <v>99</v>
      </c>
      <c r="D9253" s="349" t="s">
        <v>5863</v>
      </c>
      <c r="E9253" s="370">
        <v>4000</v>
      </c>
      <c r="F9253" s="374" t="s">
        <v>12453</v>
      </c>
      <c r="G9253" s="350" t="s">
        <v>12454</v>
      </c>
      <c r="H9253" s="349" t="s">
        <v>5821</v>
      </c>
      <c r="I9253" s="349" t="s">
        <v>5793</v>
      </c>
      <c r="J9253" s="351" t="s">
        <v>5821</v>
      </c>
      <c r="K9253" s="352">
        <v>4</v>
      </c>
      <c r="L9253" s="353">
        <v>12</v>
      </c>
      <c r="M9253" s="377">
        <v>48000</v>
      </c>
      <c r="N9253" s="350">
        <v>4</v>
      </c>
      <c r="O9253" s="349">
        <v>6</v>
      </c>
      <c r="P9253" s="377">
        <v>24000</v>
      </c>
    </row>
    <row r="9254" spans="1:16" x14ac:dyDescent="0.2">
      <c r="A9254" s="348" t="s">
        <v>5780</v>
      </c>
      <c r="B9254" s="104" t="s">
        <v>423</v>
      </c>
      <c r="C9254" s="367" t="s">
        <v>99</v>
      </c>
      <c r="D9254" s="349" t="s">
        <v>4514</v>
      </c>
      <c r="E9254" s="370">
        <v>4000</v>
      </c>
      <c r="F9254" s="374" t="s">
        <v>12455</v>
      </c>
      <c r="G9254" s="350" t="s">
        <v>12456</v>
      </c>
      <c r="H9254" s="349" t="s">
        <v>4514</v>
      </c>
      <c r="I9254" s="349" t="s">
        <v>5793</v>
      </c>
      <c r="J9254" s="351" t="s">
        <v>4514</v>
      </c>
      <c r="K9254" s="352">
        <v>4</v>
      </c>
      <c r="L9254" s="353">
        <v>12</v>
      </c>
      <c r="M9254" s="377">
        <v>48000</v>
      </c>
      <c r="N9254" s="350">
        <v>4</v>
      </c>
      <c r="O9254" s="349">
        <v>6</v>
      </c>
      <c r="P9254" s="377">
        <v>24000</v>
      </c>
    </row>
    <row r="9255" spans="1:16" x14ac:dyDescent="0.2">
      <c r="A9255" s="348" t="s">
        <v>5780</v>
      </c>
      <c r="B9255" s="104" t="s">
        <v>423</v>
      </c>
      <c r="C9255" s="367" t="s">
        <v>99</v>
      </c>
      <c r="D9255" s="349" t="s">
        <v>6503</v>
      </c>
      <c r="E9255" s="370">
        <v>4000</v>
      </c>
      <c r="F9255" s="374" t="s">
        <v>12457</v>
      </c>
      <c r="G9255" s="350" t="s">
        <v>12458</v>
      </c>
      <c r="H9255" s="349" t="s">
        <v>1060</v>
      </c>
      <c r="I9255" s="349" t="s">
        <v>5793</v>
      </c>
      <c r="J9255" s="351" t="s">
        <v>1060</v>
      </c>
      <c r="K9255" s="352">
        <v>4</v>
      </c>
      <c r="L9255" s="353">
        <v>12</v>
      </c>
      <c r="M9255" s="377">
        <v>48000</v>
      </c>
      <c r="N9255" s="350">
        <v>4</v>
      </c>
      <c r="O9255" s="349">
        <v>6</v>
      </c>
      <c r="P9255" s="377">
        <v>24000</v>
      </c>
    </row>
    <row r="9256" spans="1:16" x14ac:dyDescent="0.2">
      <c r="A9256" s="348" t="s">
        <v>5780</v>
      </c>
      <c r="B9256" s="104" t="s">
        <v>423</v>
      </c>
      <c r="C9256" s="367" t="s">
        <v>99</v>
      </c>
      <c r="D9256" s="349" t="s">
        <v>5849</v>
      </c>
      <c r="E9256" s="370">
        <v>3000</v>
      </c>
      <c r="F9256" s="374" t="s">
        <v>12459</v>
      </c>
      <c r="G9256" s="350" t="s">
        <v>12460</v>
      </c>
      <c r="H9256" s="349" t="s">
        <v>5825</v>
      </c>
      <c r="I9256" s="349" t="s">
        <v>5793</v>
      </c>
      <c r="J9256" s="351" t="s">
        <v>5825</v>
      </c>
      <c r="K9256" s="352">
        <v>2</v>
      </c>
      <c r="L9256" s="353">
        <v>5</v>
      </c>
      <c r="M9256" s="377">
        <v>12500</v>
      </c>
      <c r="N9256" s="350">
        <v>4</v>
      </c>
      <c r="O9256" s="349">
        <v>6</v>
      </c>
      <c r="P9256" s="377">
        <v>18000</v>
      </c>
    </row>
    <row r="9257" spans="1:16" x14ac:dyDescent="0.2">
      <c r="A9257" s="348" t="s">
        <v>5780</v>
      </c>
      <c r="B9257" s="104" t="s">
        <v>423</v>
      </c>
      <c r="C9257" s="367" t="s">
        <v>99</v>
      </c>
      <c r="D9257" s="349" t="s">
        <v>5794</v>
      </c>
      <c r="E9257" s="370">
        <v>4500</v>
      </c>
      <c r="F9257" s="374" t="s">
        <v>12461</v>
      </c>
      <c r="G9257" s="350" t="s">
        <v>12462</v>
      </c>
      <c r="H9257" s="349" t="s">
        <v>5794</v>
      </c>
      <c r="I9257" s="349" t="s">
        <v>5793</v>
      </c>
      <c r="J9257" s="351" t="s">
        <v>5794</v>
      </c>
      <c r="K9257" s="352">
        <v>4</v>
      </c>
      <c r="L9257" s="353">
        <v>12</v>
      </c>
      <c r="M9257" s="377">
        <v>54000</v>
      </c>
      <c r="N9257" s="350">
        <v>4</v>
      </c>
      <c r="O9257" s="349">
        <v>6</v>
      </c>
      <c r="P9257" s="377">
        <v>27000</v>
      </c>
    </row>
    <row r="9258" spans="1:16" x14ac:dyDescent="0.2">
      <c r="A9258" s="348" t="s">
        <v>5780</v>
      </c>
      <c r="B9258" s="104" t="s">
        <v>423</v>
      </c>
      <c r="C9258" s="367" t="s">
        <v>99</v>
      </c>
      <c r="D9258" s="349" t="s">
        <v>5790</v>
      </c>
      <c r="E9258" s="370">
        <v>3000</v>
      </c>
      <c r="F9258" s="374" t="s">
        <v>12463</v>
      </c>
      <c r="G9258" s="350" t="s">
        <v>12464</v>
      </c>
      <c r="H9258" s="349" t="s">
        <v>1060</v>
      </c>
      <c r="I9258" s="349" t="s">
        <v>5793</v>
      </c>
      <c r="J9258" s="351" t="s">
        <v>1060</v>
      </c>
      <c r="K9258" s="352">
        <v>4</v>
      </c>
      <c r="L9258" s="353">
        <v>12</v>
      </c>
      <c r="M9258" s="377">
        <v>36000</v>
      </c>
      <c r="N9258" s="350">
        <v>4</v>
      </c>
      <c r="O9258" s="349">
        <v>6</v>
      </c>
      <c r="P9258" s="377">
        <v>18000</v>
      </c>
    </row>
    <row r="9259" spans="1:16" x14ac:dyDescent="0.2">
      <c r="A9259" s="348" t="s">
        <v>5780</v>
      </c>
      <c r="B9259" s="104" t="s">
        <v>423</v>
      </c>
      <c r="C9259" s="367" t="s">
        <v>99</v>
      </c>
      <c r="D9259" s="349" t="s">
        <v>5863</v>
      </c>
      <c r="E9259" s="370">
        <v>4000</v>
      </c>
      <c r="F9259" s="374" t="s">
        <v>12465</v>
      </c>
      <c r="G9259" s="350" t="s">
        <v>12466</v>
      </c>
      <c r="H9259" s="349" t="s">
        <v>5821</v>
      </c>
      <c r="I9259" s="349" t="s">
        <v>5793</v>
      </c>
      <c r="J9259" s="351" t="s">
        <v>5821</v>
      </c>
      <c r="K9259" s="352">
        <v>4</v>
      </c>
      <c r="L9259" s="353">
        <v>12</v>
      </c>
      <c r="M9259" s="377">
        <v>48000</v>
      </c>
      <c r="N9259" s="350">
        <v>4</v>
      </c>
      <c r="O9259" s="349">
        <v>6</v>
      </c>
      <c r="P9259" s="377">
        <v>24000</v>
      </c>
    </row>
    <row r="9260" spans="1:16" x14ac:dyDescent="0.2">
      <c r="A9260" s="348" t="s">
        <v>5780</v>
      </c>
      <c r="B9260" s="104" t="s">
        <v>423</v>
      </c>
      <c r="C9260" s="367" t="s">
        <v>99</v>
      </c>
      <c r="D9260" s="349" t="s">
        <v>6130</v>
      </c>
      <c r="E9260" s="370">
        <v>4000</v>
      </c>
      <c r="F9260" s="374" t="s">
        <v>12467</v>
      </c>
      <c r="G9260" s="350" t="s">
        <v>12468</v>
      </c>
      <c r="H9260" s="349" t="s">
        <v>2388</v>
      </c>
      <c r="I9260" s="349" t="s">
        <v>5793</v>
      </c>
      <c r="J9260" s="351" t="s">
        <v>2388</v>
      </c>
      <c r="K9260" s="352">
        <v>2</v>
      </c>
      <c r="L9260" s="353">
        <v>6</v>
      </c>
      <c r="M9260" s="377">
        <v>23066.666666666668</v>
      </c>
      <c r="N9260" s="350">
        <v>4</v>
      </c>
      <c r="O9260" s="349">
        <v>6</v>
      </c>
      <c r="P9260" s="377">
        <v>24000</v>
      </c>
    </row>
    <row r="9261" spans="1:16" x14ac:dyDescent="0.2">
      <c r="A9261" s="348" t="s">
        <v>5780</v>
      </c>
      <c r="B9261" s="104" t="s">
        <v>423</v>
      </c>
      <c r="C9261" s="367" t="s">
        <v>99</v>
      </c>
      <c r="D9261" s="349" t="s">
        <v>4514</v>
      </c>
      <c r="E9261" s="370">
        <v>3000</v>
      </c>
      <c r="F9261" s="374" t="s">
        <v>12469</v>
      </c>
      <c r="G9261" s="350" t="s">
        <v>12470</v>
      </c>
      <c r="H9261" s="349" t="s">
        <v>5972</v>
      </c>
      <c r="I9261" s="349" t="s">
        <v>5793</v>
      </c>
      <c r="J9261" s="351" t="s">
        <v>5972</v>
      </c>
      <c r="K9261" s="352">
        <v>4</v>
      </c>
      <c r="L9261" s="353">
        <v>7</v>
      </c>
      <c r="M9261" s="377">
        <v>21000</v>
      </c>
      <c r="N9261" s="350">
        <v>0</v>
      </c>
      <c r="O9261" s="349">
        <v>0</v>
      </c>
      <c r="P9261" s="377">
        <v>0</v>
      </c>
    </row>
    <row r="9262" spans="1:16" x14ac:dyDescent="0.2">
      <c r="A9262" s="348" t="s">
        <v>5780</v>
      </c>
      <c r="B9262" s="104" t="s">
        <v>423</v>
      </c>
      <c r="C9262" s="367" t="s">
        <v>99</v>
      </c>
      <c r="D9262" s="349" t="s">
        <v>5849</v>
      </c>
      <c r="E9262" s="370">
        <v>4000</v>
      </c>
      <c r="F9262" s="374" t="s">
        <v>12469</v>
      </c>
      <c r="G9262" s="350" t="s">
        <v>12470</v>
      </c>
      <c r="H9262" s="349" t="s">
        <v>5825</v>
      </c>
      <c r="I9262" s="349" t="s">
        <v>5793</v>
      </c>
      <c r="J9262" s="351" t="s">
        <v>5825</v>
      </c>
      <c r="K9262" s="352">
        <v>2</v>
      </c>
      <c r="L9262" s="353">
        <v>5</v>
      </c>
      <c r="M9262" s="377">
        <v>19466.666666666668</v>
      </c>
      <c r="N9262" s="350">
        <v>4</v>
      </c>
      <c r="O9262" s="349">
        <v>6</v>
      </c>
      <c r="P9262" s="377">
        <v>24000</v>
      </c>
    </row>
    <row r="9263" spans="1:16" x14ac:dyDescent="0.2">
      <c r="A9263" s="348" t="s">
        <v>5780</v>
      </c>
      <c r="B9263" s="104" t="s">
        <v>423</v>
      </c>
      <c r="C9263" s="367" t="s">
        <v>99</v>
      </c>
      <c r="D9263" s="349" t="s">
        <v>1026</v>
      </c>
      <c r="E9263" s="370">
        <v>4000</v>
      </c>
      <c r="F9263" s="374" t="s">
        <v>12471</v>
      </c>
      <c r="G9263" s="350" t="s">
        <v>12472</v>
      </c>
      <c r="H9263" s="349" t="s">
        <v>1026</v>
      </c>
      <c r="I9263" s="349" t="s">
        <v>5793</v>
      </c>
      <c r="J9263" s="351" t="s">
        <v>1026</v>
      </c>
      <c r="K9263" s="352">
        <v>2</v>
      </c>
      <c r="L9263" s="353">
        <v>6</v>
      </c>
      <c r="M9263" s="377">
        <v>21200</v>
      </c>
      <c r="N9263" s="350">
        <v>4</v>
      </c>
      <c r="O9263" s="349">
        <v>6</v>
      </c>
      <c r="P9263" s="377">
        <v>24000</v>
      </c>
    </row>
    <row r="9264" spans="1:16" x14ac:dyDescent="0.2">
      <c r="A9264" s="348" t="s">
        <v>5780</v>
      </c>
      <c r="B9264" s="104" t="s">
        <v>423</v>
      </c>
      <c r="C9264" s="367" t="s">
        <v>99</v>
      </c>
      <c r="D9264" s="349" t="s">
        <v>7466</v>
      </c>
      <c r="E9264" s="370">
        <v>5000</v>
      </c>
      <c r="F9264" s="374" t="s">
        <v>12473</v>
      </c>
      <c r="G9264" s="350" t="s">
        <v>12474</v>
      </c>
      <c r="H9264" s="349" t="s">
        <v>1109</v>
      </c>
      <c r="I9264" s="349" t="s">
        <v>5793</v>
      </c>
      <c r="J9264" s="351" t="s">
        <v>1109</v>
      </c>
      <c r="K9264" s="352">
        <v>4</v>
      </c>
      <c r="L9264" s="353">
        <v>6</v>
      </c>
      <c r="M9264" s="377">
        <v>30000</v>
      </c>
      <c r="N9264" s="350">
        <v>0</v>
      </c>
      <c r="O9264" s="349">
        <v>0</v>
      </c>
      <c r="P9264" s="377">
        <v>0</v>
      </c>
    </row>
    <row r="9265" spans="1:16" x14ac:dyDescent="0.2">
      <c r="A9265" s="348" t="s">
        <v>5780</v>
      </c>
      <c r="B9265" s="104" t="s">
        <v>423</v>
      </c>
      <c r="C9265" s="367" t="s">
        <v>99</v>
      </c>
      <c r="D9265" s="349" t="s">
        <v>5829</v>
      </c>
      <c r="E9265" s="370">
        <v>4000</v>
      </c>
      <c r="F9265" s="374" t="s">
        <v>12473</v>
      </c>
      <c r="G9265" s="350" t="s">
        <v>12474</v>
      </c>
      <c r="H9265" s="349" t="s">
        <v>1109</v>
      </c>
      <c r="I9265" s="349" t="s">
        <v>5793</v>
      </c>
      <c r="J9265" s="351" t="s">
        <v>1109</v>
      </c>
      <c r="K9265" s="352">
        <v>2</v>
      </c>
      <c r="L9265" s="353">
        <v>6</v>
      </c>
      <c r="M9265" s="377">
        <v>23066.666666666668</v>
      </c>
      <c r="N9265" s="350">
        <v>4</v>
      </c>
      <c r="O9265" s="349">
        <v>6</v>
      </c>
      <c r="P9265" s="377">
        <v>24000</v>
      </c>
    </row>
    <row r="9266" spans="1:16" x14ac:dyDescent="0.2">
      <c r="A9266" s="348" t="s">
        <v>5780</v>
      </c>
      <c r="B9266" s="104" t="s">
        <v>423</v>
      </c>
      <c r="C9266" s="367" t="s">
        <v>99</v>
      </c>
      <c r="D9266" s="349" t="s">
        <v>5863</v>
      </c>
      <c r="E9266" s="370">
        <v>3000</v>
      </c>
      <c r="F9266" s="374" t="s">
        <v>12475</v>
      </c>
      <c r="G9266" s="350" t="s">
        <v>12476</v>
      </c>
      <c r="H9266" s="349" t="s">
        <v>5875</v>
      </c>
      <c r="I9266" s="349" t="s">
        <v>5793</v>
      </c>
      <c r="J9266" s="351" t="s">
        <v>5875</v>
      </c>
      <c r="K9266" s="352">
        <v>3</v>
      </c>
      <c r="L9266" s="353">
        <v>8</v>
      </c>
      <c r="M9266" s="377">
        <v>24000</v>
      </c>
      <c r="N9266" s="350">
        <v>0</v>
      </c>
      <c r="O9266" s="349">
        <v>0</v>
      </c>
      <c r="P9266" s="377">
        <v>0</v>
      </c>
    </row>
    <row r="9267" spans="1:16" x14ac:dyDescent="0.2">
      <c r="A9267" s="348" t="s">
        <v>5780</v>
      </c>
      <c r="B9267" s="104" t="s">
        <v>423</v>
      </c>
      <c r="C9267" s="367" t="s">
        <v>99</v>
      </c>
      <c r="D9267" s="349" t="s">
        <v>6198</v>
      </c>
      <c r="E9267" s="370">
        <v>4000</v>
      </c>
      <c r="F9267" s="374" t="s">
        <v>12477</v>
      </c>
      <c r="G9267" s="350" t="s">
        <v>12478</v>
      </c>
      <c r="H9267" s="349" t="s">
        <v>1026</v>
      </c>
      <c r="I9267" s="349" t="s">
        <v>5793</v>
      </c>
      <c r="J9267" s="351" t="s">
        <v>1026</v>
      </c>
      <c r="K9267" s="352">
        <v>4</v>
      </c>
      <c r="L9267" s="353">
        <v>12</v>
      </c>
      <c r="M9267" s="377">
        <v>48000</v>
      </c>
      <c r="N9267" s="350">
        <v>4</v>
      </c>
      <c r="O9267" s="349">
        <v>6</v>
      </c>
      <c r="P9267" s="377">
        <v>24000</v>
      </c>
    </row>
    <row r="9268" spans="1:16" x14ac:dyDescent="0.2">
      <c r="A9268" s="348" t="s">
        <v>5780</v>
      </c>
      <c r="B9268" s="104" t="s">
        <v>423</v>
      </c>
      <c r="C9268" s="367" t="s">
        <v>99</v>
      </c>
      <c r="D9268" s="349" t="s">
        <v>5794</v>
      </c>
      <c r="E9268" s="370">
        <v>3000</v>
      </c>
      <c r="F9268" s="374" t="s">
        <v>12479</v>
      </c>
      <c r="G9268" s="350" t="s">
        <v>12480</v>
      </c>
      <c r="H9268" s="349" t="s">
        <v>1026</v>
      </c>
      <c r="I9268" s="349" t="s">
        <v>5793</v>
      </c>
      <c r="J9268" s="351" t="s">
        <v>1026</v>
      </c>
      <c r="K9268" s="352">
        <v>4</v>
      </c>
      <c r="L9268" s="353">
        <v>12</v>
      </c>
      <c r="M9268" s="377">
        <v>36000</v>
      </c>
      <c r="N9268" s="350">
        <v>4</v>
      </c>
      <c r="O9268" s="349">
        <v>6</v>
      </c>
      <c r="P9268" s="377">
        <v>18000</v>
      </c>
    </row>
    <row r="9269" spans="1:16" x14ac:dyDescent="0.2">
      <c r="A9269" s="348" t="s">
        <v>5780</v>
      </c>
      <c r="B9269" s="104" t="s">
        <v>423</v>
      </c>
      <c r="C9269" s="367" t="s">
        <v>99</v>
      </c>
      <c r="D9269" s="349" t="s">
        <v>10885</v>
      </c>
      <c r="E9269" s="370">
        <v>1500</v>
      </c>
      <c r="F9269" s="374" t="s">
        <v>12481</v>
      </c>
      <c r="G9269" s="350" t="s">
        <v>12482</v>
      </c>
      <c r="H9269" s="349" t="s">
        <v>12483</v>
      </c>
      <c r="I9269" s="349" t="s">
        <v>5793</v>
      </c>
      <c r="J9269" s="351" t="s">
        <v>12483</v>
      </c>
      <c r="K9269" s="352">
        <v>4</v>
      </c>
      <c r="L9269" s="353">
        <v>12</v>
      </c>
      <c r="M9269" s="377">
        <v>18000</v>
      </c>
      <c r="N9269" s="350">
        <v>4</v>
      </c>
      <c r="O9269" s="349">
        <v>6</v>
      </c>
      <c r="P9269" s="377">
        <v>9000</v>
      </c>
    </row>
    <row r="9270" spans="1:16" x14ac:dyDescent="0.2">
      <c r="A9270" s="348" t="s">
        <v>5780</v>
      </c>
      <c r="B9270" s="104" t="s">
        <v>423</v>
      </c>
      <c r="C9270" s="367" t="s">
        <v>99</v>
      </c>
      <c r="D9270" s="349" t="s">
        <v>5794</v>
      </c>
      <c r="E9270" s="370">
        <v>4000</v>
      </c>
      <c r="F9270" s="374" t="s">
        <v>12484</v>
      </c>
      <c r="G9270" s="350" t="s">
        <v>12485</v>
      </c>
      <c r="H9270" s="349" t="s">
        <v>1026</v>
      </c>
      <c r="I9270" s="349" t="s">
        <v>5793</v>
      </c>
      <c r="J9270" s="351" t="s">
        <v>1026</v>
      </c>
      <c r="K9270" s="352">
        <v>4</v>
      </c>
      <c r="L9270" s="353">
        <v>12</v>
      </c>
      <c r="M9270" s="377">
        <v>48000</v>
      </c>
      <c r="N9270" s="350">
        <v>4</v>
      </c>
      <c r="O9270" s="349">
        <v>6</v>
      </c>
      <c r="P9270" s="377">
        <v>24000</v>
      </c>
    </row>
    <row r="9271" spans="1:16" x14ac:dyDescent="0.2">
      <c r="A9271" s="348" t="s">
        <v>5780</v>
      </c>
      <c r="B9271" s="104" t="s">
        <v>423</v>
      </c>
      <c r="C9271" s="367" t="s">
        <v>99</v>
      </c>
      <c r="D9271" s="349" t="s">
        <v>5849</v>
      </c>
      <c r="E9271" s="370">
        <v>4000</v>
      </c>
      <c r="F9271" s="374" t="s">
        <v>12486</v>
      </c>
      <c r="G9271" s="350" t="s">
        <v>12487</v>
      </c>
      <c r="H9271" s="349" t="s">
        <v>5825</v>
      </c>
      <c r="I9271" s="349" t="s">
        <v>5793</v>
      </c>
      <c r="J9271" s="351" t="s">
        <v>5825</v>
      </c>
      <c r="K9271" s="352">
        <v>1</v>
      </c>
      <c r="L9271" s="353">
        <v>3</v>
      </c>
      <c r="M9271" s="377">
        <v>10933.333333333332</v>
      </c>
      <c r="N9271" s="350">
        <v>4</v>
      </c>
      <c r="O9271" s="349">
        <v>6</v>
      </c>
      <c r="P9271" s="377">
        <v>24000</v>
      </c>
    </row>
    <row r="9272" spans="1:16" x14ac:dyDescent="0.2">
      <c r="A9272" s="348" t="s">
        <v>5780</v>
      </c>
      <c r="B9272" s="104" t="s">
        <v>423</v>
      </c>
      <c r="C9272" s="367" t="s">
        <v>99</v>
      </c>
      <c r="D9272" s="349" t="s">
        <v>6120</v>
      </c>
      <c r="E9272" s="370">
        <v>4000</v>
      </c>
      <c r="F9272" s="374" t="s">
        <v>12488</v>
      </c>
      <c r="G9272" s="350" t="s">
        <v>12489</v>
      </c>
      <c r="H9272" s="349" t="s">
        <v>1026</v>
      </c>
      <c r="I9272" s="349" t="s">
        <v>5793</v>
      </c>
      <c r="J9272" s="351" t="s">
        <v>1026</v>
      </c>
      <c r="K9272" s="352">
        <v>4</v>
      </c>
      <c r="L9272" s="353">
        <v>12</v>
      </c>
      <c r="M9272" s="377">
        <v>48000</v>
      </c>
      <c r="N9272" s="350">
        <v>4</v>
      </c>
      <c r="O9272" s="349">
        <v>6</v>
      </c>
      <c r="P9272" s="377">
        <v>24000</v>
      </c>
    </row>
    <row r="9273" spans="1:16" x14ac:dyDescent="0.2">
      <c r="A9273" s="348" t="s">
        <v>5780</v>
      </c>
      <c r="B9273" s="104" t="s">
        <v>423</v>
      </c>
      <c r="C9273" s="367" t="s">
        <v>99</v>
      </c>
      <c r="D9273" s="349" t="s">
        <v>5802</v>
      </c>
      <c r="E9273" s="370">
        <v>4000</v>
      </c>
      <c r="F9273" s="374" t="s">
        <v>12490</v>
      </c>
      <c r="G9273" s="350" t="s">
        <v>12491</v>
      </c>
      <c r="H9273" s="349" t="s">
        <v>1060</v>
      </c>
      <c r="I9273" s="349" t="s">
        <v>5793</v>
      </c>
      <c r="J9273" s="351" t="s">
        <v>1060</v>
      </c>
      <c r="K9273" s="352">
        <v>4</v>
      </c>
      <c r="L9273" s="353">
        <v>12</v>
      </c>
      <c r="M9273" s="377">
        <v>48000</v>
      </c>
      <c r="N9273" s="350">
        <v>4</v>
      </c>
      <c r="O9273" s="349">
        <v>6</v>
      </c>
      <c r="P9273" s="377">
        <v>24000</v>
      </c>
    </row>
    <row r="9274" spans="1:16" x14ac:dyDescent="0.2">
      <c r="A9274" s="348" t="s">
        <v>5780</v>
      </c>
      <c r="B9274" s="104" t="s">
        <v>423</v>
      </c>
      <c r="C9274" s="367" t="s">
        <v>99</v>
      </c>
      <c r="D9274" s="349" t="s">
        <v>12492</v>
      </c>
      <c r="E9274" s="370">
        <v>5000</v>
      </c>
      <c r="F9274" s="374" t="s">
        <v>12493</v>
      </c>
      <c r="G9274" s="350" t="s">
        <v>12494</v>
      </c>
      <c r="H9274" s="349" t="s">
        <v>3296</v>
      </c>
      <c r="I9274" s="349" t="s">
        <v>5793</v>
      </c>
      <c r="J9274" s="351" t="s">
        <v>3296</v>
      </c>
      <c r="K9274" s="352">
        <v>2</v>
      </c>
      <c r="L9274" s="353">
        <v>5</v>
      </c>
      <c r="M9274" s="377">
        <v>24000</v>
      </c>
      <c r="N9274" s="350">
        <v>4</v>
      </c>
      <c r="O9274" s="349">
        <v>6</v>
      </c>
      <c r="P9274" s="377">
        <v>30000</v>
      </c>
    </row>
    <row r="9275" spans="1:16" x14ac:dyDescent="0.2">
      <c r="A9275" s="348" t="s">
        <v>5780</v>
      </c>
      <c r="B9275" s="104" t="s">
        <v>423</v>
      </c>
      <c r="C9275" s="367" t="s">
        <v>99</v>
      </c>
      <c r="D9275" s="349" t="s">
        <v>6818</v>
      </c>
      <c r="E9275" s="370">
        <v>5000</v>
      </c>
      <c r="F9275" s="374" t="s">
        <v>12495</v>
      </c>
      <c r="G9275" s="350" t="s">
        <v>12496</v>
      </c>
      <c r="H9275" s="349" t="s">
        <v>1026</v>
      </c>
      <c r="I9275" s="349" t="s">
        <v>5793</v>
      </c>
      <c r="J9275" s="351" t="s">
        <v>1026</v>
      </c>
      <c r="K9275" s="352">
        <v>4</v>
      </c>
      <c r="L9275" s="353">
        <v>8</v>
      </c>
      <c r="M9275" s="377">
        <v>40000</v>
      </c>
      <c r="N9275" s="350">
        <v>0</v>
      </c>
      <c r="O9275" s="349">
        <v>0</v>
      </c>
      <c r="P9275" s="377">
        <v>0</v>
      </c>
    </row>
    <row r="9276" spans="1:16" x14ac:dyDescent="0.2">
      <c r="A9276" s="348" t="s">
        <v>5780</v>
      </c>
      <c r="B9276" s="104" t="s">
        <v>423</v>
      </c>
      <c r="C9276" s="367" t="s">
        <v>99</v>
      </c>
      <c r="D9276" s="349" t="s">
        <v>12497</v>
      </c>
      <c r="E9276" s="370">
        <v>6000</v>
      </c>
      <c r="F9276" s="374" t="s">
        <v>12495</v>
      </c>
      <c r="G9276" s="350" t="s">
        <v>12496</v>
      </c>
      <c r="H9276" s="349" t="s">
        <v>5826</v>
      </c>
      <c r="I9276" s="349" t="s">
        <v>5793</v>
      </c>
      <c r="J9276" s="351" t="s">
        <v>5826</v>
      </c>
      <c r="K9276" s="352">
        <v>2</v>
      </c>
      <c r="L9276" s="353">
        <v>4</v>
      </c>
      <c r="M9276" s="377">
        <v>19600</v>
      </c>
      <c r="N9276" s="350">
        <v>4</v>
      </c>
      <c r="O9276" s="349">
        <v>6</v>
      </c>
      <c r="P9276" s="377">
        <v>36000</v>
      </c>
    </row>
    <row r="9277" spans="1:16" x14ac:dyDescent="0.2">
      <c r="A9277" s="348" t="s">
        <v>5780</v>
      </c>
      <c r="B9277" s="104" t="s">
        <v>423</v>
      </c>
      <c r="C9277" s="367" t="s">
        <v>99</v>
      </c>
      <c r="D9277" s="349" t="s">
        <v>6463</v>
      </c>
      <c r="E9277" s="370">
        <v>4000</v>
      </c>
      <c r="F9277" s="374" t="s">
        <v>12498</v>
      </c>
      <c r="G9277" s="350" t="s">
        <v>12499</v>
      </c>
      <c r="H9277" s="349" t="s">
        <v>5926</v>
      </c>
      <c r="I9277" s="349" t="s">
        <v>5793</v>
      </c>
      <c r="J9277" s="351" t="s">
        <v>5926</v>
      </c>
      <c r="K9277" s="352">
        <v>4</v>
      </c>
      <c r="L9277" s="353">
        <v>12</v>
      </c>
      <c r="M9277" s="377">
        <v>48000</v>
      </c>
      <c r="N9277" s="350">
        <v>4</v>
      </c>
      <c r="O9277" s="349">
        <v>6</v>
      </c>
      <c r="P9277" s="377">
        <v>24000</v>
      </c>
    </row>
    <row r="9278" spans="1:16" x14ac:dyDescent="0.2">
      <c r="A9278" s="348" t="s">
        <v>5780</v>
      </c>
      <c r="B9278" s="104" t="s">
        <v>423</v>
      </c>
      <c r="C9278" s="367" t="s">
        <v>99</v>
      </c>
      <c r="D9278" s="349" t="s">
        <v>5911</v>
      </c>
      <c r="E9278" s="370">
        <v>4000</v>
      </c>
      <c r="F9278" s="374" t="s">
        <v>12500</v>
      </c>
      <c r="G9278" s="350" t="s">
        <v>12501</v>
      </c>
      <c r="H9278" s="349" t="s">
        <v>1057</v>
      </c>
      <c r="I9278" s="349" t="s">
        <v>5793</v>
      </c>
      <c r="J9278" s="351" t="s">
        <v>1057</v>
      </c>
      <c r="K9278" s="352">
        <v>2</v>
      </c>
      <c r="L9278" s="353">
        <v>5</v>
      </c>
      <c r="M9278" s="377">
        <v>19466.666666666668</v>
      </c>
      <c r="N9278" s="350">
        <v>4</v>
      </c>
      <c r="O9278" s="349">
        <v>6</v>
      </c>
      <c r="P9278" s="377">
        <v>24000</v>
      </c>
    </row>
    <row r="9279" spans="1:16" x14ac:dyDescent="0.2">
      <c r="A9279" s="348" t="s">
        <v>5780</v>
      </c>
      <c r="B9279" s="104" t="s">
        <v>423</v>
      </c>
      <c r="C9279" s="367" t="s">
        <v>99</v>
      </c>
      <c r="D9279" s="349" t="s">
        <v>1026</v>
      </c>
      <c r="E9279" s="370">
        <v>3000</v>
      </c>
      <c r="F9279" s="374" t="s">
        <v>12502</v>
      </c>
      <c r="G9279" s="350" t="s">
        <v>12503</v>
      </c>
      <c r="H9279" s="349" t="s">
        <v>1026</v>
      </c>
      <c r="I9279" s="349" t="s">
        <v>5793</v>
      </c>
      <c r="J9279" s="351" t="s">
        <v>1026</v>
      </c>
      <c r="K9279" s="352">
        <v>2</v>
      </c>
      <c r="L9279" s="353">
        <v>6</v>
      </c>
      <c r="M9279" s="377">
        <v>15900</v>
      </c>
      <c r="N9279" s="350">
        <v>4</v>
      </c>
      <c r="O9279" s="349">
        <v>6</v>
      </c>
      <c r="P9279" s="377">
        <v>18000</v>
      </c>
    </row>
    <row r="9280" spans="1:16" x14ac:dyDescent="0.2">
      <c r="A9280" s="348" t="s">
        <v>5780</v>
      </c>
      <c r="B9280" s="104" t="s">
        <v>423</v>
      </c>
      <c r="C9280" s="367" t="s">
        <v>99</v>
      </c>
      <c r="D9280" s="349" t="s">
        <v>4514</v>
      </c>
      <c r="E9280" s="370">
        <v>3500</v>
      </c>
      <c r="F9280" s="374" t="s">
        <v>12504</v>
      </c>
      <c r="G9280" s="350" t="s">
        <v>12505</v>
      </c>
      <c r="H9280" s="349" t="s">
        <v>5972</v>
      </c>
      <c r="I9280" s="349" t="s">
        <v>5793</v>
      </c>
      <c r="J9280" s="351" t="s">
        <v>5972</v>
      </c>
      <c r="K9280" s="352">
        <v>4</v>
      </c>
      <c r="L9280" s="353">
        <v>12</v>
      </c>
      <c r="M9280" s="377">
        <v>42000</v>
      </c>
      <c r="N9280" s="350">
        <v>4</v>
      </c>
      <c r="O9280" s="349">
        <v>6</v>
      </c>
      <c r="P9280" s="377">
        <v>21000</v>
      </c>
    </row>
    <row r="9281" spans="1:16" x14ac:dyDescent="0.2">
      <c r="A9281" s="348" t="s">
        <v>5780</v>
      </c>
      <c r="B9281" s="104" t="s">
        <v>423</v>
      </c>
      <c r="C9281" s="367" t="s">
        <v>99</v>
      </c>
      <c r="D9281" s="349" t="s">
        <v>7005</v>
      </c>
      <c r="E9281" s="370">
        <v>5000</v>
      </c>
      <c r="F9281" s="374" t="s">
        <v>12506</v>
      </c>
      <c r="G9281" s="350" t="s">
        <v>12507</v>
      </c>
      <c r="H9281" s="349" t="s">
        <v>1026</v>
      </c>
      <c r="I9281" s="349" t="s">
        <v>5793</v>
      </c>
      <c r="J9281" s="351" t="s">
        <v>1026</v>
      </c>
      <c r="K9281" s="352">
        <v>2</v>
      </c>
      <c r="L9281" s="353">
        <v>5</v>
      </c>
      <c r="M9281" s="377">
        <v>21666.666666666668</v>
      </c>
      <c r="N9281" s="350">
        <v>4</v>
      </c>
      <c r="O9281" s="349">
        <v>6</v>
      </c>
      <c r="P9281" s="377">
        <v>30000</v>
      </c>
    </row>
    <row r="9282" spans="1:16" x14ac:dyDescent="0.2">
      <c r="A9282" s="348" t="s">
        <v>5780</v>
      </c>
      <c r="B9282" s="104" t="s">
        <v>423</v>
      </c>
      <c r="C9282" s="367" t="s">
        <v>99</v>
      </c>
      <c r="D9282" s="349" t="s">
        <v>5811</v>
      </c>
      <c r="E9282" s="370">
        <v>3000</v>
      </c>
      <c r="F9282" s="374" t="s">
        <v>12508</v>
      </c>
      <c r="G9282" s="350" t="s">
        <v>12509</v>
      </c>
      <c r="H9282" s="349" t="s">
        <v>5784</v>
      </c>
      <c r="I9282" s="349" t="s">
        <v>5785</v>
      </c>
      <c r="J9282" s="351" t="s">
        <v>5784</v>
      </c>
      <c r="K9282" s="352">
        <v>4</v>
      </c>
      <c r="L9282" s="353">
        <v>12</v>
      </c>
      <c r="M9282" s="377">
        <v>36000</v>
      </c>
      <c r="N9282" s="350">
        <v>4</v>
      </c>
      <c r="O9282" s="349">
        <v>6</v>
      </c>
      <c r="P9282" s="377">
        <v>18000</v>
      </c>
    </row>
    <row r="9283" spans="1:16" x14ac:dyDescent="0.2">
      <c r="A9283" s="348" t="s">
        <v>5780</v>
      </c>
      <c r="B9283" s="104" t="s">
        <v>423</v>
      </c>
      <c r="C9283" s="367" t="s">
        <v>99</v>
      </c>
      <c r="D9283" s="349" t="s">
        <v>5794</v>
      </c>
      <c r="E9283" s="370">
        <v>4000</v>
      </c>
      <c r="F9283" s="374" t="s">
        <v>12510</v>
      </c>
      <c r="G9283" s="350" t="s">
        <v>12511</v>
      </c>
      <c r="H9283" s="349" t="s">
        <v>5794</v>
      </c>
      <c r="I9283" s="349" t="s">
        <v>5793</v>
      </c>
      <c r="J9283" s="351" t="s">
        <v>5794</v>
      </c>
      <c r="K9283" s="352">
        <v>4</v>
      </c>
      <c r="L9283" s="353">
        <v>12</v>
      </c>
      <c r="M9283" s="377">
        <v>48000</v>
      </c>
      <c r="N9283" s="350">
        <v>4</v>
      </c>
      <c r="O9283" s="349">
        <v>6</v>
      </c>
      <c r="P9283" s="377">
        <v>24000</v>
      </c>
    </row>
    <row r="9284" spans="1:16" x14ac:dyDescent="0.2">
      <c r="A9284" s="348" t="s">
        <v>5780</v>
      </c>
      <c r="B9284" s="104" t="s">
        <v>423</v>
      </c>
      <c r="C9284" s="367" t="s">
        <v>99</v>
      </c>
      <c r="D9284" s="349" t="s">
        <v>5790</v>
      </c>
      <c r="E9284" s="370">
        <v>4000</v>
      </c>
      <c r="F9284" s="374" t="s">
        <v>12512</v>
      </c>
      <c r="G9284" s="350" t="s">
        <v>12513</v>
      </c>
      <c r="H9284" s="349" t="s">
        <v>1060</v>
      </c>
      <c r="I9284" s="349" t="s">
        <v>5793</v>
      </c>
      <c r="J9284" s="351" t="s">
        <v>1060</v>
      </c>
      <c r="K9284" s="352">
        <v>4</v>
      </c>
      <c r="L9284" s="353">
        <v>12</v>
      </c>
      <c r="M9284" s="377">
        <v>48000</v>
      </c>
      <c r="N9284" s="350">
        <v>4</v>
      </c>
      <c r="O9284" s="349">
        <v>6</v>
      </c>
      <c r="P9284" s="377">
        <v>24000</v>
      </c>
    </row>
    <row r="9285" spans="1:16" x14ac:dyDescent="0.2">
      <c r="A9285" s="348" t="s">
        <v>5780</v>
      </c>
      <c r="B9285" s="104" t="s">
        <v>423</v>
      </c>
      <c r="C9285" s="367" t="s">
        <v>99</v>
      </c>
      <c r="D9285" s="349" t="s">
        <v>5794</v>
      </c>
      <c r="E9285" s="370">
        <v>4000</v>
      </c>
      <c r="F9285" s="374" t="s">
        <v>12514</v>
      </c>
      <c r="G9285" s="350" t="s">
        <v>12515</v>
      </c>
      <c r="H9285" s="349" t="s">
        <v>5794</v>
      </c>
      <c r="I9285" s="349" t="s">
        <v>5793</v>
      </c>
      <c r="J9285" s="351" t="s">
        <v>5794</v>
      </c>
      <c r="K9285" s="352">
        <v>4</v>
      </c>
      <c r="L9285" s="353">
        <v>12</v>
      </c>
      <c r="M9285" s="377">
        <v>48000</v>
      </c>
      <c r="N9285" s="350">
        <v>4</v>
      </c>
      <c r="O9285" s="349">
        <v>6</v>
      </c>
      <c r="P9285" s="377">
        <v>24000</v>
      </c>
    </row>
    <row r="9286" spans="1:16" x14ac:dyDescent="0.2">
      <c r="A9286" s="348" t="s">
        <v>5780</v>
      </c>
      <c r="B9286" s="104" t="s">
        <v>423</v>
      </c>
      <c r="C9286" s="367" t="s">
        <v>99</v>
      </c>
      <c r="D9286" s="349" t="s">
        <v>5911</v>
      </c>
      <c r="E9286" s="370">
        <v>4000</v>
      </c>
      <c r="F9286" s="374" t="s">
        <v>12516</v>
      </c>
      <c r="G9286" s="350" t="s">
        <v>12517</v>
      </c>
      <c r="H9286" s="349" t="s">
        <v>1060</v>
      </c>
      <c r="I9286" s="349" t="s">
        <v>5793</v>
      </c>
      <c r="J9286" s="351" t="s">
        <v>1060</v>
      </c>
      <c r="K9286" s="352">
        <v>2</v>
      </c>
      <c r="L9286" s="353">
        <v>4</v>
      </c>
      <c r="M9286" s="377">
        <v>16000</v>
      </c>
      <c r="N9286" s="350">
        <v>4</v>
      </c>
      <c r="O9286" s="349">
        <v>6</v>
      </c>
      <c r="P9286" s="377">
        <v>24000</v>
      </c>
    </row>
    <row r="9287" spans="1:16" x14ac:dyDescent="0.2">
      <c r="A9287" s="348" t="s">
        <v>5780</v>
      </c>
      <c r="B9287" s="104" t="s">
        <v>423</v>
      </c>
      <c r="C9287" s="367" t="s">
        <v>99</v>
      </c>
      <c r="D9287" s="349" t="s">
        <v>12518</v>
      </c>
      <c r="E9287" s="370">
        <v>5000</v>
      </c>
      <c r="F9287" s="374" t="s">
        <v>12519</v>
      </c>
      <c r="G9287" s="350" t="s">
        <v>12520</v>
      </c>
      <c r="H9287" s="349" t="s">
        <v>5794</v>
      </c>
      <c r="I9287" s="349" t="s">
        <v>5793</v>
      </c>
      <c r="J9287" s="351" t="s">
        <v>5794</v>
      </c>
      <c r="K9287" s="352">
        <v>4</v>
      </c>
      <c r="L9287" s="353">
        <v>8</v>
      </c>
      <c r="M9287" s="377">
        <v>40000</v>
      </c>
      <c r="N9287" s="350">
        <v>0</v>
      </c>
      <c r="O9287" s="349">
        <v>0</v>
      </c>
      <c r="P9287" s="377">
        <v>0</v>
      </c>
    </row>
    <row r="9288" spans="1:16" x14ac:dyDescent="0.2">
      <c r="A9288" s="348" t="s">
        <v>5780</v>
      </c>
      <c r="B9288" s="104" t="s">
        <v>423</v>
      </c>
      <c r="C9288" s="367" t="s">
        <v>99</v>
      </c>
      <c r="D9288" s="349" t="s">
        <v>9863</v>
      </c>
      <c r="E9288" s="370">
        <v>6000</v>
      </c>
      <c r="F9288" s="374" t="s">
        <v>12519</v>
      </c>
      <c r="G9288" s="350" t="s">
        <v>12520</v>
      </c>
      <c r="H9288" s="349" t="s">
        <v>1026</v>
      </c>
      <c r="I9288" s="349" t="s">
        <v>5793</v>
      </c>
      <c r="J9288" s="351" t="s">
        <v>1026</v>
      </c>
      <c r="K9288" s="352">
        <v>2</v>
      </c>
      <c r="L9288" s="353">
        <v>4</v>
      </c>
      <c r="M9288" s="377">
        <v>23600</v>
      </c>
      <c r="N9288" s="350">
        <v>4</v>
      </c>
      <c r="O9288" s="349">
        <v>6</v>
      </c>
      <c r="P9288" s="377">
        <v>36000</v>
      </c>
    </row>
    <row r="9289" spans="1:16" x14ac:dyDescent="0.2">
      <c r="A9289" s="348" t="s">
        <v>5780</v>
      </c>
      <c r="B9289" s="104" t="s">
        <v>423</v>
      </c>
      <c r="C9289" s="367" t="s">
        <v>99</v>
      </c>
      <c r="D9289" s="349" t="s">
        <v>5849</v>
      </c>
      <c r="E9289" s="370">
        <v>4000</v>
      </c>
      <c r="F9289" s="374" t="s">
        <v>12521</v>
      </c>
      <c r="G9289" s="350" t="s">
        <v>12522</v>
      </c>
      <c r="H9289" s="349" t="s">
        <v>5825</v>
      </c>
      <c r="I9289" s="349" t="s">
        <v>5793</v>
      </c>
      <c r="J9289" s="351" t="s">
        <v>5825</v>
      </c>
      <c r="K9289" s="352">
        <v>2</v>
      </c>
      <c r="L9289" s="353">
        <v>5</v>
      </c>
      <c r="M9289" s="377">
        <v>19466.666666666668</v>
      </c>
      <c r="N9289" s="350">
        <v>4</v>
      </c>
      <c r="O9289" s="349">
        <v>6</v>
      </c>
      <c r="P9289" s="377">
        <v>24000</v>
      </c>
    </row>
    <row r="9290" spans="1:16" x14ac:dyDescent="0.2">
      <c r="A9290" s="348" t="s">
        <v>5780</v>
      </c>
      <c r="B9290" s="104" t="s">
        <v>423</v>
      </c>
      <c r="C9290" s="367" t="s">
        <v>99</v>
      </c>
      <c r="D9290" s="349" t="s">
        <v>5811</v>
      </c>
      <c r="E9290" s="370">
        <v>3000</v>
      </c>
      <c r="F9290" s="374" t="s">
        <v>12523</v>
      </c>
      <c r="G9290" s="350" t="s">
        <v>12524</v>
      </c>
      <c r="H9290" s="349" t="s">
        <v>5825</v>
      </c>
      <c r="I9290" s="349" t="s">
        <v>1028</v>
      </c>
      <c r="J9290" s="351" t="s">
        <v>5825</v>
      </c>
      <c r="K9290" s="352">
        <v>4</v>
      </c>
      <c r="L9290" s="353">
        <v>12</v>
      </c>
      <c r="M9290" s="377">
        <v>36000</v>
      </c>
      <c r="N9290" s="350">
        <v>4</v>
      </c>
      <c r="O9290" s="349">
        <v>6</v>
      </c>
      <c r="P9290" s="377">
        <v>18000</v>
      </c>
    </row>
    <row r="9291" spans="1:16" x14ac:dyDescent="0.2">
      <c r="A9291" s="348" t="s">
        <v>5780</v>
      </c>
      <c r="B9291" s="104" t="s">
        <v>423</v>
      </c>
      <c r="C9291" s="367" t="s">
        <v>99</v>
      </c>
      <c r="D9291" s="349" t="s">
        <v>5880</v>
      </c>
      <c r="E9291" s="370">
        <v>4000</v>
      </c>
      <c r="F9291" s="374" t="s">
        <v>12525</v>
      </c>
      <c r="G9291" s="350" t="s">
        <v>12526</v>
      </c>
      <c r="H9291" s="349" t="s">
        <v>1026</v>
      </c>
      <c r="I9291" s="349" t="s">
        <v>5793</v>
      </c>
      <c r="J9291" s="351" t="s">
        <v>1026</v>
      </c>
      <c r="K9291" s="352">
        <v>1</v>
      </c>
      <c r="L9291" s="353">
        <v>3</v>
      </c>
      <c r="M9291" s="377">
        <v>12000</v>
      </c>
      <c r="N9291" s="350">
        <v>0</v>
      </c>
      <c r="O9291" s="349">
        <v>0</v>
      </c>
      <c r="P9291" s="377">
        <v>0</v>
      </c>
    </row>
    <row r="9292" spans="1:16" x14ac:dyDescent="0.2">
      <c r="A9292" s="348" t="s">
        <v>5780</v>
      </c>
      <c r="B9292" s="104" t="s">
        <v>423</v>
      </c>
      <c r="C9292" s="367" t="s">
        <v>99</v>
      </c>
      <c r="D9292" s="349" t="s">
        <v>5794</v>
      </c>
      <c r="E9292" s="370">
        <v>3000</v>
      </c>
      <c r="F9292" s="374" t="s">
        <v>12527</v>
      </c>
      <c r="G9292" s="350" t="s">
        <v>12528</v>
      </c>
      <c r="H9292" s="349" t="s">
        <v>1026</v>
      </c>
      <c r="I9292" s="349" t="s">
        <v>5793</v>
      </c>
      <c r="J9292" s="351" t="s">
        <v>1026</v>
      </c>
      <c r="K9292" s="352">
        <v>4</v>
      </c>
      <c r="L9292" s="353">
        <v>12</v>
      </c>
      <c r="M9292" s="377">
        <v>36000</v>
      </c>
      <c r="N9292" s="350">
        <v>4</v>
      </c>
      <c r="O9292" s="349">
        <v>6</v>
      </c>
      <c r="P9292" s="377">
        <v>18000</v>
      </c>
    </row>
    <row r="9293" spans="1:16" x14ac:dyDescent="0.2">
      <c r="A9293" s="348" t="s">
        <v>5780</v>
      </c>
      <c r="B9293" s="104" t="s">
        <v>423</v>
      </c>
      <c r="C9293" s="367" t="s">
        <v>99</v>
      </c>
      <c r="D9293" s="349" t="s">
        <v>12529</v>
      </c>
      <c r="E9293" s="370">
        <v>4000</v>
      </c>
      <c r="F9293" s="374" t="s">
        <v>12530</v>
      </c>
      <c r="G9293" s="350" t="s">
        <v>12531</v>
      </c>
      <c r="H9293" s="349" t="s">
        <v>5794</v>
      </c>
      <c r="I9293" s="349" t="s">
        <v>5793</v>
      </c>
      <c r="J9293" s="351" t="s">
        <v>5794</v>
      </c>
      <c r="K9293" s="352">
        <v>4</v>
      </c>
      <c r="L9293" s="353">
        <v>8</v>
      </c>
      <c r="M9293" s="377">
        <v>32000</v>
      </c>
      <c r="N9293" s="350">
        <v>0</v>
      </c>
      <c r="O9293" s="349">
        <v>0</v>
      </c>
      <c r="P9293" s="377">
        <v>0</v>
      </c>
    </row>
    <row r="9294" spans="1:16" x14ac:dyDescent="0.2">
      <c r="A9294" s="348" t="s">
        <v>5780</v>
      </c>
      <c r="B9294" s="104" t="s">
        <v>423</v>
      </c>
      <c r="C9294" s="367" t="s">
        <v>99</v>
      </c>
      <c r="D9294" s="349" t="s">
        <v>12532</v>
      </c>
      <c r="E9294" s="370">
        <v>4000</v>
      </c>
      <c r="F9294" s="374" t="s">
        <v>12530</v>
      </c>
      <c r="G9294" s="350" t="s">
        <v>12531</v>
      </c>
      <c r="H9294" s="349" t="s">
        <v>1026</v>
      </c>
      <c r="I9294" s="349" t="s">
        <v>5793</v>
      </c>
      <c r="J9294" s="351" t="s">
        <v>1026</v>
      </c>
      <c r="K9294" s="352">
        <v>2</v>
      </c>
      <c r="L9294" s="353">
        <v>4</v>
      </c>
      <c r="M9294" s="377">
        <v>16666.666666666668</v>
      </c>
      <c r="N9294" s="350">
        <v>4</v>
      </c>
      <c r="O9294" s="349">
        <v>6</v>
      </c>
      <c r="P9294" s="377">
        <v>24000</v>
      </c>
    </row>
    <row r="9295" spans="1:16" x14ac:dyDescent="0.2">
      <c r="A9295" s="348" t="s">
        <v>5780</v>
      </c>
      <c r="B9295" s="104" t="s">
        <v>423</v>
      </c>
      <c r="C9295" s="367" t="s">
        <v>99</v>
      </c>
      <c r="D9295" s="349" t="s">
        <v>5811</v>
      </c>
      <c r="E9295" s="370">
        <v>3000</v>
      </c>
      <c r="F9295" s="374" t="s">
        <v>12533</v>
      </c>
      <c r="G9295" s="350" t="s">
        <v>12534</v>
      </c>
      <c r="H9295" s="349" t="s">
        <v>1026</v>
      </c>
      <c r="I9295" s="349" t="s">
        <v>5793</v>
      </c>
      <c r="J9295" s="351" t="s">
        <v>1026</v>
      </c>
      <c r="K9295" s="352">
        <v>2</v>
      </c>
      <c r="L9295" s="353">
        <v>5</v>
      </c>
      <c r="M9295" s="377">
        <v>12500</v>
      </c>
      <c r="N9295" s="350">
        <v>4</v>
      </c>
      <c r="O9295" s="349">
        <v>6</v>
      </c>
      <c r="P9295" s="377">
        <v>18000</v>
      </c>
    </row>
    <row r="9296" spans="1:16" x14ac:dyDescent="0.2">
      <c r="A9296" s="348" t="s">
        <v>5780</v>
      </c>
      <c r="B9296" s="104" t="s">
        <v>423</v>
      </c>
      <c r="C9296" s="367" t="s">
        <v>99</v>
      </c>
      <c r="D9296" s="349" t="s">
        <v>5863</v>
      </c>
      <c r="E9296" s="370">
        <v>4000</v>
      </c>
      <c r="F9296" s="374" t="s">
        <v>12535</v>
      </c>
      <c r="G9296" s="350" t="s">
        <v>12536</v>
      </c>
      <c r="H9296" s="349" t="s">
        <v>5821</v>
      </c>
      <c r="I9296" s="349" t="s">
        <v>5793</v>
      </c>
      <c r="J9296" s="351" t="s">
        <v>5821</v>
      </c>
      <c r="K9296" s="352">
        <v>4</v>
      </c>
      <c r="L9296" s="353">
        <v>12</v>
      </c>
      <c r="M9296" s="377">
        <v>48000</v>
      </c>
      <c r="N9296" s="350">
        <v>4</v>
      </c>
      <c r="O9296" s="349">
        <v>6</v>
      </c>
      <c r="P9296" s="377">
        <v>24000</v>
      </c>
    </row>
    <row r="9297" spans="1:16" x14ac:dyDescent="0.2">
      <c r="A9297" s="348" t="s">
        <v>5780</v>
      </c>
      <c r="B9297" s="104" t="s">
        <v>423</v>
      </c>
      <c r="C9297" s="367" t="s">
        <v>99</v>
      </c>
      <c r="D9297" s="349" t="s">
        <v>5794</v>
      </c>
      <c r="E9297" s="370">
        <v>4000</v>
      </c>
      <c r="F9297" s="374" t="s">
        <v>12537</v>
      </c>
      <c r="G9297" s="350" t="s">
        <v>12538</v>
      </c>
      <c r="H9297" s="349" t="s">
        <v>5794</v>
      </c>
      <c r="I9297" s="349" t="s">
        <v>5793</v>
      </c>
      <c r="J9297" s="351" t="s">
        <v>5794</v>
      </c>
      <c r="K9297" s="352">
        <v>4</v>
      </c>
      <c r="L9297" s="353">
        <v>12</v>
      </c>
      <c r="M9297" s="377">
        <v>48000</v>
      </c>
      <c r="N9297" s="350">
        <v>4</v>
      </c>
      <c r="O9297" s="349">
        <v>6</v>
      </c>
      <c r="P9297" s="377">
        <v>24000</v>
      </c>
    </row>
    <row r="9298" spans="1:16" x14ac:dyDescent="0.2">
      <c r="A9298" s="348" t="s">
        <v>5780</v>
      </c>
      <c r="B9298" s="104" t="s">
        <v>423</v>
      </c>
      <c r="C9298" s="367" t="s">
        <v>99</v>
      </c>
      <c r="D9298" s="349" t="s">
        <v>4514</v>
      </c>
      <c r="E9298" s="370">
        <v>4000</v>
      </c>
      <c r="F9298" s="374" t="s">
        <v>12539</v>
      </c>
      <c r="G9298" s="350" t="s">
        <v>12540</v>
      </c>
      <c r="H9298" s="349" t="s">
        <v>5972</v>
      </c>
      <c r="I9298" s="349" t="s">
        <v>5793</v>
      </c>
      <c r="J9298" s="351" t="s">
        <v>5972</v>
      </c>
      <c r="K9298" s="352">
        <v>4</v>
      </c>
      <c r="L9298" s="353">
        <v>11</v>
      </c>
      <c r="M9298" s="377">
        <v>44000</v>
      </c>
      <c r="N9298" s="350">
        <v>0</v>
      </c>
      <c r="O9298" s="349">
        <v>0</v>
      </c>
      <c r="P9298" s="377">
        <v>0</v>
      </c>
    </row>
    <row r="9299" spans="1:16" x14ac:dyDescent="0.2">
      <c r="A9299" s="348" t="s">
        <v>5780</v>
      </c>
      <c r="B9299" s="104" t="s">
        <v>423</v>
      </c>
      <c r="C9299" s="367" t="s">
        <v>99</v>
      </c>
      <c r="D9299" s="349" t="s">
        <v>12541</v>
      </c>
      <c r="E9299" s="370">
        <v>5000</v>
      </c>
      <c r="F9299" s="374" t="s">
        <v>12542</v>
      </c>
      <c r="G9299" s="350" t="s">
        <v>12543</v>
      </c>
      <c r="H9299" s="349" t="s">
        <v>1544</v>
      </c>
      <c r="I9299" s="349" t="s">
        <v>5793</v>
      </c>
      <c r="J9299" s="351" t="s">
        <v>1544</v>
      </c>
      <c r="K9299" s="352">
        <v>2</v>
      </c>
      <c r="L9299" s="353">
        <v>5</v>
      </c>
      <c r="M9299" s="377">
        <v>23166.666666666668</v>
      </c>
      <c r="N9299" s="350">
        <v>4</v>
      </c>
      <c r="O9299" s="349">
        <v>6</v>
      </c>
      <c r="P9299" s="377">
        <v>30000</v>
      </c>
    </row>
    <row r="9300" spans="1:16" x14ac:dyDescent="0.2">
      <c r="A9300" s="348" t="s">
        <v>5780</v>
      </c>
      <c r="B9300" s="104" t="s">
        <v>423</v>
      </c>
      <c r="C9300" s="367" t="s">
        <v>99</v>
      </c>
      <c r="D9300" s="349" t="s">
        <v>5870</v>
      </c>
      <c r="E9300" s="370">
        <v>4000</v>
      </c>
      <c r="F9300" s="374" t="s">
        <v>12544</v>
      </c>
      <c r="G9300" s="350" t="s">
        <v>12545</v>
      </c>
      <c r="H9300" s="349" t="s">
        <v>8664</v>
      </c>
      <c r="I9300" s="349" t="s">
        <v>5793</v>
      </c>
      <c r="J9300" s="351" t="s">
        <v>8664</v>
      </c>
      <c r="K9300" s="352">
        <v>4</v>
      </c>
      <c r="L9300" s="353">
        <v>12</v>
      </c>
      <c r="M9300" s="377">
        <v>48000</v>
      </c>
      <c r="N9300" s="350">
        <v>4</v>
      </c>
      <c r="O9300" s="349">
        <v>6</v>
      </c>
      <c r="P9300" s="377">
        <v>24000</v>
      </c>
    </row>
    <row r="9301" spans="1:16" x14ac:dyDescent="0.2">
      <c r="A9301" s="348" t="s">
        <v>5780</v>
      </c>
      <c r="B9301" s="104" t="s">
        <v>423</v>
      </c>
      <c r="C9301" s="367" t="s">
        <v>99</v>
      </c>
      <c r="D9301" s="349" t="s">
        <v>5794</v>
      </c>
      <c r="E9301" s="370">
        <v>4000</v>
      </c>
      <c r="F9301" s="374" t="s">
        <v>12546</v>
      </c>
      <c r="G9301" s="350" t="s">
        <v>12547</v>
      </c>
      <c r="H9301" s="349" t="s">
        <v>5794</v>
      </c>
      <c r="I9301" s="349" t="s">
        <v>5793</v>
      </c>
      <c r="J9301" s="351" t="s">
        <v>5794</v>
      </c>
      <c r="K9301" s="352">
        <v>4</v>
      </c>
      <c r="L9301" s="353">
        <v>12</v>
      </c>
      <c r="M9301" s="377">
        <v>48000</v>
      </c>
      <c r="N9301" s="350">
        <v>4</v>
      </c>
      <c r="O9301" s="349">
        <v>6</v>
      </c>
      <c r="P9301" s="377">
        <v>24000</v>
      </c>
    </row>
    <row r="9302" spans="1:16" x14ac:dyDescent="0.2">
      <c r="A9302" s="348" t="s">
        <v>5780</v>
      </c>
      <c r="B9302" s="104" t="s">
        <v>423</v>
      </c>
      <c r="C9302" s="367" t="s">
        <v>99</v>
      </c>
      <c r="D9302" s="349" t="s">
        <v>5794</v>
      </c>
      <c r="E9302" s="370">
        <v>3000</v>
      </c>
      <c r="F9302" s="374" t="s">
        <v>12548</v>
      </c>
      <c r="G9302" s="350" t="s">
        <v>12549</v>
      </c>
      <c r="H9302" s="349" t="s">
        <v>5826</v>
      </c>
      <c r="I9302" s="349" t="s">
        <v>5793</v>
      </c>
      <c r="J9302" s="351" t="s">
        <v>5826</v>
      </c>
      <c r="K9302" s="352">
        <v>4</v>
      </c>
      <c r="L9302" s="353">
        <v>12</v>
      </c>
      <c r="M9302" s="377">
        <v>36000</v>
      </c>
      <c r="N9302" s="350">
        <v>4</v>
      </c>
      <c r="O9302" s="349">
        <v>6</v>
      </c>
      <c r="P9302" s="377">
        <v>18000</v>
      </c>
    </row>
    <row r="9303" spans="1:16" x14ac:dyDescent="0.2">
      <c r="A9303" s="348" t="s">
        <v>5780</v>
      </c>
      <c r="B9303" s="104" t="s">
        <v>423</v>
      </c>
      <c r="C9303" s="367" t="s">
        <v>99</v>
      </c>
      <c r="D9303" s="349" t="s">
        <v>5797</v>
      </c>
      <c r="E9303" s="370">
        <v>4000</v>
      </c>
      <c r="F9303" s="374" t="s">
        <v>12550</v>
      </c>
      <c r="G9303" s="350" t="s">
        <v>12551</v>
      </c>
      <c r="H9303" s="349" t="s">
        <v>5875</v>
      </c>
      <c r="I9303" s="349" t="s">
        <v>5793</v>
      </c>
      <c r="J9303" s="351" t="s">
        <v>5875</v>
      </c>
      <c r="K9303" s="352">
        <v>1</v>
      </c>
      <c r="L9303" s="353">
        <v>3</v>
      </c>
      <c r="M9303" s="377">
        <v>8400</v>
      </c>
      <c r="N9303" s="350">
        <v>4</v>
      </c>
      <c r="O9303" s="349">
        <v>6</v>
      </c>
      <c r="P9303" s="377">
        <v>24000</v>
      </c>
    </row>
    <row r="9304" spans="1:16" x14ac:dyDescent="0.2">
      <c r="A9304" s="348" t="s">
        <v>5780</v>
      </c>
      <c r="B9304" s="104" t="s">
        <v>423</v>
      </c>
      <c r="C9304" s="367" t="s">
        <v>99</v>
      </c>
      <c r="D9304" s="349" t="s">
        <v>8471</v>
      </c>
      <c r="E9304" s="370">
        <v>4000</v>
      </c>
      <c r="F9304" s="374" t="s">
        <v>4006</v>
      </c>
      <c r="G9304" s="350" t="s">
        <v>4007</v>
      </c>
      <c r="H9304" s="349" t="s">
        <v>5825</v>
      </c>
      <c r="I9304" s="349" t="s">
        <v>5793</v>
      </c>
      <c r="J9304" s="351" t="s">
        <v>5825</v>
      </c>
      <c r="K9304" s="352">
        <v>1</v>
      </c>
      <c r="L9304" s="353">
        <v>1</v>
      </c>
      <c r="M9304" s="377">
        <v>533.33333333333337</v>
      </c>
      <c r="N9304" s="350">
        <v>4</v>
      </c>
      <c r="O9304" s="349">
        <v>6</v>
      </c>
      <c r="P9304" s="377">
        <v>24000</v>
      </c>
    </row>
    <row r="9305" spans="1:16" x14ac:dyDescent="0.2">
      <c r="A9305" s="348" t="s">
        <v>5780</v>
      </c>
      <c r="B9305" s="104" t="s">
        <v>423</v>
      </c>
      <c r="C9305" s="367" t="s">
        <v>99</v>
      </c>
      <c r="D9305" s="349" t="s">
        <v>5811</v>
      </c>
      <c r="E9305" s="370">
        <v>2500</v>
      </c>
      <c r="F9305" s="374" t="s">
        <v>12552</v>
      </c>
      <c r="G9305" s="350" t="s">
        <v>12553</v>
      </c>
      <c r="H9305" s="349" t="s">
        <v>1049</v>
      </c>
      <c r="I9305" s="349" t="s">
        <v>5814</v>
      </c>
      <c r="J9305" s="351" t="s">
        <v>1049</v>
      </c>
      <c r="K9305" s="352">
        <v>4</v>
      </c>
      <c r="L9305" s="353">
        <v>12</v>
      </c>
      <c r="M9305" s="377">
        <v>30000</v>
      </c>
      <c r="N9305" s="350">
        <v>4</v>
      </c>
      <c r="O9305" s="349">
        <v>6</v>
      </c>
      <c r="P9305" s="377">
        <v>15000</v>
      </c>
    </row>
    <row r="9306" spans="1:16" x14ac:dyDescent="0.2">
      <c r="A9306" s="348" t="s">
        <v>5780</v>
      </c>
      <c r="B9306" s="104" t="s">
        <v>423</v>
      </c>
      <c r="C9306" s="367" t="s">
        <v>99</v>
      </c>
      <c r="D9306" s="349" t="s">
        <v>6143</v>
      </c>
      <c r="E9306" s="370">
        <v>4000</v>
      </c>
      <c r="F9306" s="374" t="s">
        <v>12554</v>
      </c>
      <c r="G9306" s="350" t="s">
        <v>12555</v>
      </c>
      <c r="H9306" s="349" t="s">
        <v>1026</v>
      </c>
      <c r="I9306" s="349" t="s">
        <v>5793</v>
      </c>
      <c r="J9306" s="351" t="s">
        <v>1026</v>
      </c>
      <c r="K9306" s="352">
        <v>2</v>
      </c>
      <c r="L9306" s="353">
        <v>4</v>
      </c>
      <c r="M9306" s="377">
        <v>16000</v>
      </c>
      <c r="N9306" s="350">
        <v>4</v>
      </c>
      <c r="O9306" s="349">
        <v>6</v>
      </c>
      <c r="P9306" s="377">
        <v>24000</v>
      </c>
    </row>
    <row r="9307" spans="1:16" x14ac:dyDescent="0.2">
      <c r="A9307" s="348" t="s">
        <v>5780</v>
      </c>
      <c r="B9307" s="104" t="s">
        <v>423</v>
      </c>
      <c r="C9307" s="367" t="s">
        <v>99</v>
      </c>
      <c r="D9307" s="349" t="s">
        <v>5829</v>
      </c>
      <c r="E9307" s="370">
        <v>4000</v>
      </c>
      <c r="F9307" s="374" t="s">
        <v>12556</v>
      </c>
      <c r="G9307" s="350" t="s">
        <v>12557</v>
      </c>
      <c r="H9307" s="349" t="s">
        <v>1060</v>
      </c>
      <c r="I9307" s="349" t="s">
        <v>5793</v>
      </c>
      <c r="J9307" s="351" t="s">
        <v>1060</v>
      </c>
      <c r="K9307" s="352">
        <v>2</v>
      </c>
      <c r="L9307" s="353">
        <v>4</v>
      </c>
      <c r="M9307" s="377">
        <v>13066.666666666666</v>
      </c>
      <c r="N9307" s="350">
        <v>4</v>
      </c>
      <c r="O9307" s="349">
        <v>6</v>
      </c>
      <c r="P9307" s="377">
        <v>24000</v>
      </c>
    </row>
    <row r="9308" spans="1:16" x14ac:dyDescent="0.2">
      <c r="A9308" s="348" t="s">
        <v>5780</v>
      </c>
      <c r="B9308" s="104" t="s">
        <v>423</v>
      </c>
      <c r="C9308" s="367" t="s">
        <v>99</v>
      </c>
      <c r="D9308" s="349" t="s">
        <v>5811</v>
      </c>
      <c r="E9308" s="370">
        <v>3000</v>
      </c>
      <c r="F9308" s="374" t="s">
        <v>12558</v>
      </c>
      <c r="G9308" s="350" t="s">
        <v>12559</v>
      </c>
      <c r="H9308" s="349" t="s">
        <v>6142</v>
      </c>
      <c r="I9308" s="349" t="s">
        <v>5785</v>
      </c>
      <c r="J9308" s="351" t="s">
        <v>6142</v>
      </c>
      <c r="K9308" s="352">
        <v>4</v>
      </c>
      <c r="L9308" s="353">
        <v>12</v>
      </c>
      <c r="M9308" s="377">
        <v>36000</v>
      </c>
      <c r="N9308" s="350">
        <v>4</v>
      </c>
      <c r="O9308" s="349">
        <v>6</v>
      </c>
      <c r="P9308" s="377">
        <v>18000</v>
      </c>
    </row>
    <row r="9309" spans="1:16" x14ac:dyDescent="0.2">
      <c r="A9309" s="348" t="s">
        <v>5780</v>
      </c>
      <c r="B9309" s="104" t="s">
        <v>423</v>
      </c>
      <c r="C9309" s="367" t="s">
        <v>99</v>
      </c>
      <c r="D9309" s="349" t="s">
        <v>5786</v>
      </c>
      <c r="E9309" s="370">
        <v>1500</v>
      </c>
      <c r="F9309" s="374" t="s">
        <v>12560</v>
      </c>
      <c r="G9309" s="350" t="s">
        <v>12561</v>
      </c>
      <c r="H9309" s="349" t="s">
        <v>12562</v>
      </c>
      <c r="I9309" s="349" t="s">
        <v>1225</v>
      </c>
      <c r="J9309" s="351" t="s">
        <v>12563</v>
      </c>
      <c r="K9309" s="352">
        <v>4</v>
      </c>
      <c r="L9309" s="353">
        <v>12</v>
      </c>
      <c r="M9309" s="377">
        <v>18000</v>
      </c>
      <c r="N9309" s="350">
        <v>4</v>
      </c>
      <c r="O9309" s="349">
        <v>6</v>
      </c>
      <c r="P9309" s="377">
        <v>9000</v>
      </c>
    </row>
    <row r="9310" spans="1:16" x14ac:dyDescent="0.2">
      <c r="A9310" s="348" t="s">
        <v>5780</v>
      </c>
      <c r="B9310" s="104" t="s">
        <v>423</v>
      </c>
      <c r="C9310" s="367" t="s">
        <v>99</v>
      </c>
      <c r="D9310" s="349" t="s">
        <v>6130</v>
      </c>
      <c r="E9310" s="370">
        <v>4000</v>
      </c>
      <c r="F9310" s="374" t="s">
        <v>12564</v>
      </c>
      <c r="G9310" s="350" t="s">
        <v>12565</v>
      </c>
      <c r="H9310" s="349" t="s">
        <v>3296</v>
      </c>
      <c r="I9310" s="349" t="s">
        <v>5793</v>
      </c>
      <c r="J9310" s="351" t="s">
        <v>3296</v>
      </c>
      <c r="K9310" s="352">
        <v>2</v>
      </c>
      <c r="L9310" s="353">
        <v>6</v>
      </c>
      <c r="M9310" s="377">
        <v>21200</v>
      </c>
      <c r="N9310" s="350">
        <v>4</v>
      </c>
      <c r="O9310" s="349">
        <v>6</v>
      </c>
      <c r="P9310" s="377">
        <v>24000</v>
      </c>
    </row>
    <row r="9311" spans="1:16" x14ac:dyDescent="0.2">
      <c r="A9311" s="348" t="s">
        <v>5780</v>
      </c>
      <c r="B9311" s="104" t="s">
        <v>423</v>
      </c>
      <c r="C9311" s="367" t="s">
        <v>99</v>
      </c>
      <c r="D9311" s="349" t="s">
        <v>12566</v>
      </c>
      <c r="E9311" s="370">
        <v>2000</v>
      </c>
      <c r="F9311" s="374" t="s">
        <v>12567</v>
      </c>
      <c r="G9311" s="350" t="s">
        <v>12568</v>
      </c>
      <c r="H9311" s="349" t="s">
        <v>1117</v>
      </c>
      <c r="I9311" s="349" t="s">
        <v>1118</v>
      </c>
      <c r="J9311" s="351" t="s">
        <v>1117</v>
      </c>
      <c r="K9311" s="352">
        <v>4</v>
      </c>
      <c r="L9311" s="353">
        <v>12</v>
      </c>
      <c r="M9311" s="377">
        <v>24000</v>
      </c>
      <c r="N9311" s="350">
        <v>4</v>
      </c>
      <c r="O9311" s="349">
        <v>6</v>
      </c>
      <c r="P9311" s="377">
        <v>12000</v>
      </c>
    </row>
    <row r="9312" spans="1:16" x14ac:dyDescent="0.2">
      <c r="A9312" s="348" t="s">
        <v>5780</v>
      </c>
      <c r="B9312" s="104" t="s">
        <v>423</v>
      </c>
      <c r="C9312" s="367" t="s">
        <v>99</v>
      </c>
      <c r="D9312" s="349" t="s">
        <v>5911</v>
      </c>
      <c r="E9312" s="370">
        <v>4000</v>
      </c>
      <c r="F9312" s="374" t="s">
        <v>12569</v>
      </c>
      <c r="G9312" s="350" t="s">
        <v>12570</v>
      </c>
      <c r="H9312" s="349" t="s">
        <v>2439</v>
      </c>
      <c r="I9312" s="349" t="s">
        <v>5793</v>
      </c>
      <c r="J9312" s="351" t="s">
        <v>2439</v>
      </c>
      <c r="K9312" s="352">
        <v>2</v>
      </c>
      <c r="L9312" s="353">
        <v>4</v>
      </c>
      <c r="M9312" s="377">
        <v>13066.666666666666</v>
      </c>
      <c r="N9312" s="350">
        <v>4</v>
      </c>
      <c r="O9312" s="349">
        <v>6</v>
      </c>
      <c r="P9312" s="377">
        <v>24000</v>
      </c>
    </row>
    <row r="9313" spans="1:16" x14ac:dyDescent="0.2">
      <c r="A9313" s="348" t="s">
        <v>5780</v>
      </c>
      <c r="B9313" s="104" t="s">
        <v>423</v>
      </c>
      <c r="C9313" s="367" t="s">
        <v>99</v>
      </c>
      <c r="D9313" s="349" t="s">
        <v>12571</v>
      </c>
      <c r="E9313" s="370">
        <v>3000</v>
      </c>
      <c r="F9313" s="374" t="s">
        <v>12572</v>
      </c>
      <c r="G9313" s="350" t="s">
        <v>12573</v>
      </c>
      <c r="H9313" s="349" t="s">
        <v>10632</v>
      </c>
      <c r="I9313" s="349" t="s">
        <v>5814</v>
      </c>
      <c r="J9313" s="351" t="s">
        <v>10632</v>
      </c>
      <c r="K9313" s="352">
        <v>4</v>
      </c>
      <c r="L9313" s="353">
        <v>12</v>
      </c>
      <c r="M9313" s="377">
        <v>36000</v>
      </c>
      <c r="N9313" s="350">
        <v>4</v>
      </c>
      <c r="O9313" s="349">
        <v>6</v>
      </c>
      <c r="P9313" s="377">
        <v>18000</v>
      </c>
    </row>
    <row r="9314" spans="1:16" x14ac:dyDescent="0.2">
      <c r="A9314" s="348" t="s">
        <v>5780</v>
      </c>
      <c r="B9314" s="104" t="s">
        <v>423</v>
      </c>
      <c r="C9314" s="367" t="s">
        <v>99</v>
      </c>
      <c r="D9314" s="349" t="s">
        <v>5790</v>
      </c>
      <c r="E9314" s="370">
        <v>4000</v>
      </c>
      <c r="F9314" s="374" t="s">
        <v>12574</v>
      </c>
      <c r="G9314" s="350" t="s">
        <v>12575</v>
      </c>
      <c r="H9314" s="349" t="s">
        <v>1060</v>
      </c>
      <c r="I9314" s="349" t="s">
        <v>5793</v>
      </c>
      <c r="J9314" s="351" t="s">
        <v>1060</v>
      </c>
      <c r="K9314" s="352">
        <v>4</v>
      </c>
      <c r="L9314" s="353">
        <v>12</v>
      </c>
      <c r="M9314" s="377">
        <v>48000</v>
      </c>
      <c r="N9314" s="350">
        <v>4</v>
      </c>
      <c r="O9314" s="349">
        <v>6</v>
      </c>
      <c r="P9314" s="377">
        <v>24000</v>
      </c>
    </row>
    <row r="9315" spans="1:16" x14ac:dyDescent="0.2">
      <c r="A9315" s="348" t="s">
        <v>5780</v>
      </c>
      <c r="B9315" s="104" t="s">
        <v>423</v>
      </c>
      <c r="C9315" s="367" t="s">
        <v>99</v>
      </c>
      <c r="D9315" s="349" t="s">
        <v>4514</v>
      </c>
      <c r="E9315" s="370">
        <v>4000</v>
      </c>
      <c r="F9315" s="374" t="s">
        <v>12576</v>
      </c>
      <c r="G9315" s="350" t="s">
        <v>12577</v>
      </c>
      <c r="H9315" s="349" t="s">
        <v>5972</v>
      </c>
      <c r="I9315" s="349" t="s">
        <v>5793</v>
      </c>
      <c r="J9315" s="351" t="s">
        <v>5972</v>
      </c>
      <c r="K9315" s="352">
        <v>4</v>
      </c>
      <c r="L9315" s="353">
        <v>12</v>
      </c>
      <c r="M9315" s="377">
        <v>48000</v>
      </c>
      <c r="N9315" s="350">
        <v>4</v>
      </c>
      <c r="O9315" s="349">
        <v>6</v>
      </c>
      <c r="P9315" s="377">
        <v>24000</v>
      </c>
    </row>
    <row r="9316" spans="1:16" x14ac:dyDescent="0.2">
      <c r="A9316" s="348" t="s">
        <v>5780</v>
      </c>
      <c r="B9316" s="104" t="s">
        <v>423</v>
      </c>
      <c r="C9316" s="367" t="s">
        <v>99</v>
      </c>
      <c r="D9316" s="349" t="s">
        <v>4514</v>
      </c>
      <c r="E9316" s="370">
        <v>4000</v>
      </c>
      <c r="F9316" s="374" t="s">
        <v>12578</v>
      </c>
      <c r="G9316" s="350" t="s">
        <v>12579</v>
      </c>
      <c r="H9316" s="349" t="s">
        <v>5972</v>
      </c>
      <c r="I9316" s="349" t="s">
        <v>5793</v>
      </c>
      <c r="J9316" s="351" t="s">
        <v>5972</v>
      </c>
      <c r="K9316" s="352">
        <v>4</v>
      </c>
      <c r="L9316" s="353">
        <v>12</v>
      </c>
      <c r="M9316" s="377">
        <v>48000</v>
      </c>
      <c r="N9316" s="350">
        <v>4</v>
      </c>
      <c r="O9316" s="349">
        <v>6</v>
      </c>
      <c r="P9316" s="377">
        <v>24000</v>
      </c>
    </row>
    <row r="9317" spans="1:16" x14ac:dyDescent="0.2">
      <c r="A9317" s="348" t="s">
        <v>5780</v>
      </c>
      <c r="B9317" s="104" t="s">
        <v>423</v>
      </c>
      <c r="C9317" s="367" t="s">
        <v>99</v>
      </c>
      <c r="D9317" s="349" t="s">
        <v>4514</v>
      </c>
      <c r="E9317" s="370">
        <v>4000</v>
      </c>
      <c r="F9317" s="374" t="s">
        <v>12580</v>
      </c>
      <c r="G9317" s="350" t="s">
        <v>12581</v>
      </c>
      <c r="H9317" s="349" t="s">
        <v>5972</v>
      </c>
      <c r="I9317" s="349" t="s">
        <v>5793</v>
      </c>
      <c r="J9317" s="351" t="s">
        <v>5972</v>
      </c>
      <c r="K9317" s="352">
        <v>4</v>
      </c>
      <c r="L9317" s="353">
        <v>12</v>
      </c>
      <c r="M9317" s="377">
        <v>48000</v>
      </c>
      <c r="N9317" s="350">
        <v>4</v>
      </c>
      <c r="O9317" s="349">
        <v>6</v>
      </c>
      <c r="P9317" s="377">
        <v>24000</v>
      </c>
    </row>
    <row r="9318" spans="1:16" x14ac:dyDescent="0.2">
      <c r="A9318" s="348" t="s">
        <v>5780</v>
      </c>
      <c r="B9318" s="104" t="s">
        <v>423</v>
      </c>
      <c r="C9318" s="367" t="s">
        <v>99</v>
      </c>
      <c r="D9318" s="349" t="s">
        <v>6107</v>
      </c>
      <c r="E9318" s="370">
        <v>4000</v>
      </c>
      <c r="F9318" s="374" t="s">
        <v>12582</v>
      </c>
      <c r="G9318" s="350" t="s">
        <v>12583</v>
      </c>
      <c r="H9318" s="349" t="s">
        <v>1060</v>
      </c>
      <c r="I9318" s="349" t="s">
        <v>5793</v>
      </c>
      <c r="J9318" s="351" t="s">
        <v>1060</v>
      </c>
      <c r="K9318" s="352">
        <v>2</v>
      </c>
      <c r="L9318" s="353">
        <v>5</v>
      </c>
      <c r="M9318" s="377">
        <v>20000</v>
      </c>
      <c r="N9318" s="350">
        <v>4</v>
      </c>
      <c r="O9318" s="349">
        <v>6</v>
      </c>
      <c r="P9318" s="377">
        <v>24000</v>
      </c>
    </row>
    <row r="9319" spans="1:16" x14ac:dyDescent="0.2">
      <c r="A9319" s="348" t="s">
        <v>5780</v>
      </c>
      <c r="B9319" s="104" t="s">
        <v>423</v>
      </c>
      <c r="C9319" s="367" t="s">
        <v>99</v>
      </c>
      <c r="D9319" s="349" t="s">
        <v>6019</v>
      </c>
      <c r="E9319" s="370">
        <v>4000</v>
      </c>
      <c r="F9319" s="374" t="s">
        <v>12584</v>
      </c>
      <c r="G9319" s="350" t="s">
        <v>12585</v>
      </c>
      <c r="H9319" s="349" t="s">
        <v>1060</v>
      </c>
      <c r="I9319" s="349" t="s">
        <v>1028</v>
      </c>
      <c r="J9319" s="351" t="s">
        <v>1060</v>
      </c>
      <c r="K9319" s="352">
        <v>4</v>
      </c>
      <c r="L9319" s="353">
        <v>12</v>
      </c>
      <c r="M9319" s="377">
        <v>48000</v>
      </c>
      <c r="N9319" s="350">
        <v>4</v>
      </c>
      <c r="O9319" s="349">
        <v>6</v>
      </c>
      <c r="P9319" s="377">
        <v>24000</v>
      </c>
    </row>
    <row r="9320" spans="1:16" x14ac:dyDescent="0.2">
      <c r="A9320" s="348" t="s">
        <v>5780</v>
      </c>
      <c r="B9320" s="104" t="s">
        <v>423</v>
      </c>
      <c r="C9320" s="367" t="s">
        <v>99</v>
      </c>
      <c r="D9320" s="349" t="s">
        <v>5811</v>
      </c>
      <c r="E9320" s="370">
        <v>2000</v>
      </c>
      <c r="F9320" s="374" t="s">
        <v>12586</v>
      </c>
      <c r="G9320" s="350" t="s">
        <v>12587</v>
      </c>
      <c r="H9320" s="349" t="s">
        <v>1026</v>
      </c>
      <c r="I9320" s="349" t="s">
        <v>5793</v>
      </c>
      <c r="J9320" s="351" t="s">
        <v>1026</v>
      </c>
      <c r="K9320" s="352">
        <v>2</v>
      </c>
      <c r="L9320" s="353">
        <v>6</v>
      </c>
      <c r="M9320" s="377">
        <v>12000</v>
      </c>
      <c r="N9320" s="350">
        <v>0</v>
      </c>
      <c r="O9320" s="349">
        <v>0</v>
      </c>
      <c r="P9320" s="377">
        <v>0</v>
      </c>
    </row>
    <row r="9321" spans="1:16" x14ac:dyDescent="0.2">
      <c r="A9321" s="348" t="s">
        <v>5780</v>
      </c>
      <c r="B9321" s="104" t="s">
        <v>423</v>
      </c>
      <c r="C9321" s="367" t="s">
        <v>99</v>
      </c>
      <c r="D9321" s="349" t="s">
        <v>12588</v>
      </c>
      <c r="E9321" s="370">
        <v>6000</v>
      </c>
      <c r="F9321" s="374" t="s">
        <v>12589</v>
      </c>
      <c r="G9321" s="350" t="s">
        <v>12590</v>
      </c>
      <c r="H9321" s="349" t="s">
        <v>10734</v>
      </c>
      <c r="I9321" s="349" t="s">
        <v>1028</v>
      </c>
      <c r="J9321" s="351" t="s">
        <v>10734</v>
      </c>
      <c r="K9321" s="352">
        <v>4</v>
      </c>
      <c r="L9321" s="353">
        <v>12</v>
      </c>
      <c r="M9321" s="377">
        <v>72000</v>
      </c>
      <c r="N9321" s="350">
        <v>4</v>
      </c>
      <c r="O9321" s="349">
        <v>6</v>
      </c>
      <c r="P9321" s="377">
        <v>36000</v>
      </c>
    </row>
    <row r="9322" spans="1:16" x14ac:dyDescent="0.2">
      <c r="A9322" s="348" t="s">
        <v>5780</v>
      </c>
      <c r="B9322" s="104" t="s">
        <v>423</v>
      </c>
      <c r="C9322" s="367" t="s">
        <v>99</v>
      </c>
      <c r="D9322" s="349" t="s">
        <v>5853</v>
      </c>
      <c r="E9322" s="370">
        <v>4000</v>
      </c>
      <c r="F9322" s="374" t="s">
        <v>12591</v>
      </c>
      <c r="G9322" s="350" t="s">
        <v>12592</v>
      </c>
      <c r="H9322" s="349" t="s">
        <v>1060</v>
      </c>
      <c r="I9322" s="349" t="s">
        <v>5793</v>
      </c>
      <c r="J9322" s="351" t="s">
        <v>1060</v>
      </c>
      <c r="K9322" s="352">
        <v>2</v>
      </c>
      <c r="L9322" s="353">
        <v>6</v>
      </c>
      <c r="M9322" s="377">
        <v>21200</v>
      </c>
      <c r="N9322" s="350">
        <v>4</v>
      </c>
      <c r="O9322" s="349">
        <v>6</v>
      </c>
      <c r="P9322" s="377">
        <v>24000</v>
      </c>
    </row>
    <row r="9323" spans="1:16" x14ac:dyDescent="0.2">
      <c r="A9323" s="348" t="s">
        <v>5780</v>
      </c>
      <c r="B9323" s="104" t="s">
        <v>423</v>
      </c>
      <c r="C9323" s="367" t="s">
        <v>99</v>
      </c>
      <c r="D9323" s="349" t="s">
        <v>5794</v>
      </c>
      <c r="E9323" s="370">
        <v>4000</v>
      </c>
      <c r="F9323" s="374" t="s">
        <v>12593</v>
      </c>
      <c r="G9323" s="350" t="s">
        <v>12594</v>
      </c>
      <c r="H9323" s="349" t="s">
        <v>5794</v>
      </c>
      <c r="I9323" s="349" t="s">
        <v>5793</v>
      </c>
      <c r="J9323" s="351" t="s">
        <v>5794</v>
      </c>
      <c r="K9323" s="352">
        <v>4</v>
      </c>
      <c r="L9323" s="353">
        <v>12</v>
      </c>
      <c r="M9323" s="377">
        <v>48000</v>
      </c>
      <c r="N9323" s="350">
        <v>4</v>
      </c>
      <c r="O9323" s="349">
        <v>6</v>
      </c>
      <c r="P9323" s="377">
        <v>24000</v>
      </c>
    </row>
    <row r="9324" spans="1:16" x14ac:dyDescent="0.2">
      <c r="A9324" s="348" t="s">
        <v>5780</v>
      </c>
      <c r="B9324" s="104" t="s">
        <v>423</v>
      </c>
      <c r="C9324" s="367" t="s">
        <v>99</v>
      </c>
      <c r="D9324" s="349" t="s">
        <v>5794</v>
      </c>
      <c r="E9324" s="370">
        <v>4000</v>
      </c>
      <c r="F9324" s="374" t="s">
        <v>12595</v>
      </c>
      <c r="G9324" s="350" t="s">
        <v>12596</v>
      </c>
      <c r="H9324" s="349" t="s">
        <v>1026</v>
      </c>
      <c r="I9324" s="349" t="s">
        <v>5793</v>
      </c>
      <c r="J9324" s="351" t="s">
        <v>1026</v>
      </c>
      <c r="K9324" s="352">
        <v>4</v>
      </c>
      <c r="L9324" s="353">
        <v>12</v>
      </c>
      <c r="M9324" s="377">
        <v>48000</v>
      </c>
      <c r="N9324" s="350">
        <v>4</v>
      </c>
      <c r="O9324" s="349">
        <v>6</v>
      </c>
      <c r="P9324" s="377">
        <v>24000</v>
      </c>
    </row>
    <row r="9325" spans="1:16" x14ac:dyDescent="0.2">
      <c r="A9325" s="348" t="s">
        <v>5780</v>
      </c>
      <c r="B9325" s="104" t="s">
        <v>423</v>
      </c>
      <c r="C9325" s="367" t="s">
        <v>99</v>
      </c>
      <c r="D9325" s="349" t="s">
        <v>5863</v>
      </c>
      <c r="E9325" s="370">
        <v>3000</v>
      </c>
      <c r="F9325" s="374" t="s">
        <v>12597</v>
      </c>
      <c r="G9325" s="350" t="s">
        <v>12598</v>
      </c>
      <c r="H9325" s="349" t="s">
        <v>7461</v>
      </c>
      <c r="I9325" s="349" t="s">
        <v>5793</v>
      </c>
      <c r="J9325" s="351" t="s">
        <v>7461</v>
      </c>
      <c r="K9325" s="352">
        <v>4</v>
      </c>
      <c r="L9325" s="353">
        <v>12</v>
      </c>
      <c r="M9325" s="377">
        <v>36000</v>
      </c>
      <c r="N9325" s="350">
        <v>4</v>
      </c>
      <c r="O9325" s="349">
        <v>6</v>
      </c>
      <c r="P9325" s="377">
        <v>18000</v>
      </c>
    </row>
    <row r="9326" spans="1:16" x14ac:dyDescent="0.2">
      <c r="A9326" s="348" t="s">
        <v>5780</v>
      </c>
      <c r="B9326" s="104" t="s">
        <v>423</v>
      </c>
      <c r="C9326" s="367" t="s">
        <v>99</v>
      </c>
      <c r="D9326" s="349" t="s">
        <v>5797</v>
      </c>
      <c r="E9326" s="370">
        <v>4000</v>
      </c>
      <c r="F9326" s="374" t="s">
        <v>12599</v>
      </c>
      <c r="G9326" s="350" t="s">
        <v>12600</v>
      </c>
      <c r="H9326" s="349" t="s">
        <v>1060</v>
      </c>
      <c r="I9326" s="349" t="s">
        <v>5793</v>
      </c>
      <c r="J9326" s="351" t="s">
        <v>1060</v>
      </c>
      <c r="K9326" s="352">
        <v>1</v>
      </c>
      <c r="L9326" s="353">
        <v>3</v>
      </c>
      <c r="M9326" s="377">
        <v>10800</v>
      </c>
      <c r="N9326" s="350">
        <v>4</v>
      </c>
      <c r="O9326" s="349">
        <v>6</v>
      </c>
      <c r="P9326" s="377">
        <v>24000</v>
      </c>
    </row>
    <row r="9327" spans="1:16" x14ac:dyDescent="0.2">
      <c r="A9327" s="348" t="s">
        <v>5780</v>
      </c>
      <c r="B9327" s="104" t="s">
        <v>423</v>
      </c>
      <c r="C9327" s="367" t="s">
        <v>99</v>
      </c>
      <c r="D9327" s="349" t="s">
        <v>5929</v>
      </c>
      <c r="E9327" s="370">
        <v>3500</v>
      </c>
      <c r="F9327" s="374" t="s">
        <v>12601</v>
      </c>
      <c r="G9327" s="350" t="s">
        <v>12602</v>
      </c>
      <c r="H9327" s="349" t="s">
        <v>1060</v>
      </c>
      <c r="I9327" s="349" t="s">
        <v>1028</v>
      </c>
      <c r="J9327" s="351" t="s">
        <v>1060</v>
      </c>
      <c r="K9327" s="352">
        <v>4</v>
      </c>
      <c r="L9327" s="353">
        <v>12</v>
      </c>
      <c r="M9327" s="377">
        <v>42000</v>
      </c>
      <c r="N9327" s="350">
        <v>4</v>
      </c>
      <c r="O9327" s="349">
        <v>6</v>
      </c>
      <c r="P9327" s="377">
        <v>21000</v>
      </c>
    </row>
    <row r="9328" spans="1:16" x14ac:dyDescent="0.2">
      <c r="A9328" s="348" t="s">
        <v>5780</v>
      </c>
      <c r="B9328" s="104" t="s">
        <v>423</v>
      </c>
      <c r="C9328" s="367" t="s">
        <v>99</v>
      </c>
      <c r="D9328" s="349" t="s">
        <v>5794</v>
      </c>
      <c r="E9328" s="370">
        <v>2250</v>
      </c>
      <c r="F9328" s="374" t="s">
        <v>12603</v>
      </c>
      <c r="G9328" s="350" t="s">
        <v>12604</v>
      </c>
      <c r="H9328" s="349" t="s">
        <v>5826</v>
      </c>
      <c r="I9328" s="349" t="s">
        <v>5793</v>
      </c>
      <c r="J9328" s="351" t="s">
        <v>5826</v>
      </c>
      <c r="K9328" s="352">
        <v>4</v>
      </c>
      <c r="L9328" s="353">
        <v>12</v>
      </c>
      <c r="M9328" s="377">
        <v>27000</v>
      </c>
      <c r="N9328" s="350">
        <v>4</v>
      </c>
      <c r="O9328" s="349">
        <v>6</v>
      </c>
      <c r="P9328" s="377">
        <v>13500</v>
      </c>
    </row>
    <row r="9329" spans="1:16" x14ac:dyDescent="0.2">
      <c r="A9329" s="348" t="s">
        <v>5780</v>
      </c>
      <c r="B9329" s="104" t="s">
        <v>423</v>
      </c>
      <c r="C9329" s="367" t="s">
        <v>99</v>
      </c>
      <c r="D9329" s="349" t="s">
        <v>5811</v>
      </c>
      <c r="E9329" s="370">
        <v>3000</v>
      </c>
      <c r="F9329" s="374" t="s">
        <v>12605</v>
      </c>
      <c r="G9329" s="350" t="s">
        <v>12606</v>
      </c>
      <c r="H9329" s="349" t="s">
        <v>1026</v>
      </c>
      <c r="I9329" s="349" t="s">
        <v>5793</v>
      </c>
      <c r="J9329" s="351" t="s">
        <v>1026</v>
      </c>
      <c r="K9329" s="352">
        <v>2</v>
      </c>
      <c r="L9329" s="353">
        <v>6</v>
      </c>
      <c r="M9329" s="377">
        <v>18000</v>
      </c>
      <c r="N9329" s="350">
        <v>4</v>
      </c>
      <c r="O9329" s="349">
        <v>6</v>
      </c>
      <c r="P9329" s="377">
        <v>18000</v>
      </c>
    </row>
    <row r="9330" spans="1:16" x14ac:dyDescent="0.2">
      <c r="A9330" s="348" t="s">
        <v>5780</v>
      </c>
      <c r="B9330" s="104" t="s">
        <v>423</v>
      </c>
      <c r="C9330" s="367" t="s">
        <v>99</v>
      </c>
      <c r="D9330" s="349" t="s">
        <v>5811</v>
      </c>
      <c r="E9330" s="370">
        <v>2500</v>
      </c>
      <c r="F9330" s="374" t="s">
        <v>12607</v>
      </c>
      <c r="G9330" s="350" t="s">
        <v>12608</v>
      </c>
      <c r="H9330" s="349" t="s">
        <v>12609</v>
      </c>
      <c r="I9330" s="349" t="s">
        <v>5793</v>
      </c>
      <c r="J9330" s="351" t="s">
        <v>12609</v>
      </c>
      <c r="K9330" s="352">
        <v>2</v>
      </c>
      <c r="L9330" s="353">
        <v>4</v>
      </c>
      <c r="M9330" s="377">
        <v>10000</v>
      </c>
      <c r="N9330" s="350">
        <v>0</v>
      </c>
      <c r="O9330" s="349">
        <v>0</v>
      </c>
      <c r="P9330" s="377">
        <v>0</v>
      </c>
    </row>
    <row r="9331" spans="1:16" x14ac:dyDescent="0.2">
      <c r="A9331" s="348" t="s">
        <v>5780</v>
      </c>
      <c r="B9331" s="104" t="s">
        <v>423</v>
      </c>
      <c r="C9331" s="367" t="s">
        <v>99</v>
      </c>
      <c r="D9331" s="349" t="s">
        <v>6156</v>
      </c>
      <c r="E9331" s="370">
        <v>4500</v>
      </c>
      <c r="F9331" s="374" t="s">
        <v>12610</v>
      </c>
      <c r="G9331" s="350" t="s">
        <v>12611</v>
      </c>
      <c r="H9331" s="349" t="s">
        <v>5825</v>
      </c>
      <c r="I9331" s="349" t="s">
        <v>5793</v>
      </c>
      <c r="J9331" s="351" t="s">
        <v>5825</v>
      </c>
      <c r="K9331" s="352">
        <v>3</v>
      </c>
      <c r="L9331" s="353">
        <v>8</v>
      </c>
      <c r="M9331" s="377">
        <v>36000</v>
      </c>
      <c r="N9331" s="350">
        <v>0</v>
      </c>
      <c r="O9331" s="349">
        <v>0</v>
      </c>
      <c r="P9331" s="377">
        <v>0</v>
      </c>
    </row>
    <row r="9332" spans="1:16" x14ac:dyDescent="0.2">
      <c r="A9332" s="348" t="s">
        <v>5780</v>
      </c>
      <c r="B9332" s="104" t="s">
        <v>423</v>
      </c>
      <c r="C9332" s="367" t="s">
        <v>99</v>
      </c>
      <c r="D9332" s="349" t="s">
        <v>5790</v>
      </c>
      <c r="E9332" s="370">
        <v>3000</v>
      </c>
      <c r="F9332" s="374" t="s">
        <v>12612</v>
      </c>
      <c r="G9332" s="350" t="s">
        <v>12613</v>
      </c>
      <c r="H9332" s="349" t="s">
        <v>1060</v>
      </c>
      <c r="I9332" s="349" t="s">
        <v>5793</v>
      </c>
      <c r="J9332" s="351" t="s">
        <v>1060</v>
      </c>
      <c r="K9332" s="352">
        <v>4</v>
      </c>
      <c r="L9332" s="353">
        <v>7</v>
      </c>
      <c r="M9332" s="377">
        <v>21000</v>
      </c>
      <c r="N9332" s="350">
        <v>0</v>
      </c>
      <c r="O9332" s="349">
        <v>0</v>
      </c>
      <c r="P9332" s="377">
        <v>0</v>
      </c>
    </row>
    <row r="9333" spans="1:16" x14ac:dyDescent="0.2">
      <c r="A9333" s="348" t="s">
        <v>5780</v>
      </c>
      <c r="B9333" s="104" t="s">
        <v>423</v>
      </c>
      <c r="C9333" s="367" t="s">
        <v>99</v>
      </c>
      <c r="D9333" s="349" t="s">
        <v>5797</v>
      </c>
      <c r="E9333" s="370">
        <v>3000</v>
      </c>
      <c r="F9333" s="374" t="s">
        <v>12612</v>
      </c>
      <c r="G9333" s="350" t="s">
        <v>12613</v>
      </c>
      <c r="H9333" s="349" t="s">
        <v>1060</v>
      </c>
      <c r="I9333" s="349" t="s">
        <v>5793</v>
      </c>
      <c r="J9333" s="351" t="s">
        <v>1060</v>
      </c>
      <c r="K9333" s="352">
        <v>2</v>
      </c>
      <c r="L9333" s="353">
        <v>5</v>
      </c>
      <c r="M9333" s="377">
        <v>14500</v>
      </c>
      <c r="N9333" s="350">
        <v>4</v>
      </c>
      <c r="O9333" s="349">
        <v>6</v>
      </c>
      <c r="P9333" s="377">
        <v>18000</v>
      </c>
    </row>
    <row r="9334" spans="1:16" x14ac:dyDescent="0.2">
      <c r="A9334" s="348" t="s">
        <v>5780</v>
      </c>
      <c r="B9334" s="104" t="s">
        <v>423</v>
      </c>
      <c r="C9334" s="367" t="s">
        <v>99</v>
      </c>
      <c r="D9334" s="349" t="s">
        <v>12614</v>
      </c>
      <c r="E9334" s="370">
        <v>4000</v>
      </c>
      <c r="F9334" s="374" t="s">
        <v>12615</v>
      </c>
      <c r="G9334" s="350" t="s">
        <v>12616</v>
      </c>
      <c r="H9334" s="349" t="s">
        <v>2388</v>
      </c>
      <c r="I9334" s="349" t="s">
        <v>5793</v>
      </c>
      <c r="J9334" s="351" t="s">
        <v>2388</v>
      </c>
      <c r="K9334" s="352">
        <v>4</v>
      </c>
      <c r="L9334" s="353">
        <v>12</v>
      </c>
      <c r="M9334" s="377">
        <v>48000</v>
      </c>
      <c r="N9334" s="350">
        <v>4</v>
      </c>
      <c r="O9334" s="349">
        <v>6</v>
      </c>
      <c r="P9334" s="377">
        <v>24000</v>
      </c>
    </row>
    <row r="9335" spans="1:16" x14ac:dyDescent="0.2">
      <c r="A9335" s="348" t="s">
        <v>5780</v>
      </c>
      <c r="B9335" s="104" t="s">
        <v>423</v>
      </c>
      <c r="C9335" s="367" t="s">
        <v>99</v>
      </c>
      <c r="D9335" s="349" t="s">
        <v>5863</v>
      </c>
      <c r="E9335" s="370">
        <v>3000</v>
      </c>
      <c r="F9335" s="374" t="s">
        <v>12617</v>
      </c>
      <c r="G9335" s="350" t="s">
        <v>12618</v>
      </c>
      <c r="H9335" s="349" t="s">
        <v>5863</v>
      </c>
      <c r="I9335" s="349" t="s">
        <v>5793</v>
      </c>
      <c r="J9335" s="351" t="s">
        <v>5863</v>
      </c>
      <c r="K9335" s="352">
        <v>4</v>
      </c>
      <c r="L9335" s="353">
        <v>12</v>
      </c>
      <c r="M9335" s="377">
        <v>36000</v>
      </c>
      <c r="N9335" s="350">
        <v>4</v>
      </c>
      <c r="O9335" s="349">
        <v>6</v>
      </c>
      <c r="P9335" s="377">
        <v>18000</v>
      </c>
    </row>
    <row r="9336" spans="1:16" x14ac:dyDescent="0.2">
      <c r="A9336" s="348" t="s">
        <v>5780</v>
      </c>
      <c r="B9336" s="104" t="s">
        <v>423</v>
      </c>
      <c r="C9336" s="367" t="s">
        <v>99</v>
      </c>
      <c r="D9336" s="349" t="s">
        <v>6107</v>
      </c>
      <c r="E9336" s="370">
        <v>4000</v>
      </c>
      <c r="F9336" s="374" t="s">
        <v>12619</v>
      </c>
      <c r="G9336" s="350" t="s">
        <v>12620</v>
      </c>
      <c r="H9336" s="349" t="s">
        <v>1060</v>
      </c>
      <c r="I9336" s="349" t="s">
        <v>5793</v>
      </c>
      <c r="J9336" s="351" t="s">
        <v>1060</v>
      </c>
      <c r="K9336" s="352">
        <v>2</v>
      </c>
      <c r="L9336" s="353">
        <v>5</v>
      </c>
      <c r="M9336" s="377">
        <v>17600</v>
      </c>
      <c r="N9336" s="350">
        <v>4</v>
      </c>
      <c r="O9336" s="349">
        <v>6</v>
      </c>
      <c r="P9336" s="377">
        <v>24000</v>
      </c>
    </row>
    <row r="9337" spans="1:16" x14ac:dyDescent="0.2">
      <c r="A9337" s="348" t="s">
        <v>5780</v>
      </c>
      <c r="B9337" s="104" t="s">
        <v>423</v>
      </c>
      <c r="C9337" s="367" t="s">
        <v>99</v>
      </c>
      <c r="D9337" s="349" t="s">
        <v>5880</v>
      </c>
      <c r="E9337" s="370">
        <v>4000</v>
      </c>
      <c r="F9337" s="374" t="s">
        <v>12621</v>
      </c>
      <c r="G9337" s="350" t="s">
        <v>12622</v>
      </c>
      <c r="H9337" s="349" t="s">
        <v>1026</v>
      </c>
      <c r="I9337" s="349" t="s">
        <v>5793</v>
      </c>
      <c r="J9337" s="351" t="s">
        <v>1026</v>
      </c>
      <c r="K9337" s="352">
        <v>4</v>
      </c>
      <c r="L9337" s="353">
        <v>12</v>
      </c>
      <c r="M9337" s="377">
        <v>48000</v>
      </c>
      <c r="N9337" s="350">
        <v>4</v>
      </c>
      <c r="O9337" s="349">
        <v>6</v>
      </c>
      <c r="P9337" s="377">
        <v>24000</v>
      </c>
    </row>
    <row r="9338" spans="1:16" x14ac:dyDescent="0.2">
      <c r="A9338" s="348" t="s">
        <v>5780</v>
      </c>
      <c r="B9338" s="104" t="s">
        <v>423</v>
      </c>
      <c r="C9338" s="367" t="s">
        <v>99</v>
      </c>
      <c r="D9338" s="349" t="s">
        <v>1026</v>
      </c>
      <c r="E9338" s="370">
        <v>3000</v>
      </c>
      <c r="F9338" s="374" t="s">
        <v>12623</v>
      </c>
      <c r="G9338" s="350" t="s">
        <v>12624</v>
      </c>
      <c r="H9338" s="349" t="s">
        <v>1026</v>
      </c>
      <c r="I9338" s="349" t="s">
        <v>5793</v>
      </c>
      <c r="J9338" s="351" t="s">
        <v>1026</v>
      </c>
      <c r="K9338" s="352">
        <v>2</v>
      </c>
      <c r="L9338" s="353">
        <v>5</v>
      </c>
      <c r="M9338" s="377">
        <v>12500</v>
      </c>
      <c r="N9338" s="350">
        <v>3</v>
      </c>
      <c r="O9338" s="349">
        <v>5</v>
      </c>
      <c r="P9338" s="377">
        <v>15000</v>
      </c>
    </row>
    <row r="9339" spans="1:16" x14ac:dyDescent="0.2">
      <c r="A9339" s="348" t="s">
        <v>5780</v>
      </c>
      <c r="B9339" s="104" t="s">
        <v>423</v>
      </c>
      <c r="C9339" s="367" t="s">
        <v>99</v>
      </c>
      <c r="D9339" s="349" t="s">
        <v>6130</v>
      </c>
      <c r="E9339" s="370">
        <v>4000</v>
      </c>
      <c r="F9339" s="374" t="s">
        <v>12625</v>
      </c>
      <c r="G9339" s="350" t="s">
        <v>12626</v>
      </c>
      <c r="H9339" s="349" t="s">
        <v>1060</v>
      </c>
      <c r="I9339" s="349" t="s">
        <v>5793</v>
      </c>
      <c r="J9339" s="351" t="s">
        <v>1060</v>
      </c>
      <c r="K9339" s="352">
        <v>2</v>
      </c>
      <c r="L9339" s="353">
        <v>4</v>
      </c>
      <c r="M9339" s="377">
        <v>16000</v>
      </c>
      <c r="N9339" s="350">
        <v>4</v>
      </c>
      <c r="O9339" s="349">
        <v>6</v>
      </c>
      <c r="P9339" s="377">
        <v>24000</v>
      </c>
    </row>
    <row r="9340" spans="1:16" x14ac:dyDescent="0.2">
      <c r="A9340" s="348" t="s">
        <v>5780</v>
      </c>
      <c r="B9340" s="104" t="s">
        <v>423</v>
      </c>
      <c r="C9340" s="367" t="s">
        <v>99</v>
      </c>
      <c r="D9340" s="349" t="s">
        <v>5911</v>
      </c>
      <c r="E9340" s="370">
        <v>4000</v>
      </c>
      <c r="F9340" s="374" t="s">
        <v>12627</v>
      </c>
      <c r="G9340" s="350" t="s">
        <v>12628</v>
      </c>
      <c r="H9340" s="349" t="s">
        <v>6192</v>
      </c>
      <c r="I9340" s="349" t="s">
        <v>5793</v>
      </c>
      <c r="J9340" s="351" t="s">
        <v>6192</v>
      </c>
      <c r="K9340" s="352">
        <v>2</v>
      </c>
      <c r="L9340" s="353">
        <v>5</v>
      </c>
      <c r="M9340" s="377">
        <v>19466.666666666668</v>
      </c>
      <c r="N9340" s="350">
        <v>4</v>
      </c>
      <c r="O9340" s="349">
        <v>6</v>
      </c>
      <c r="P9340" s="377">
        <v>24000</v>
      </c>
    </row>
    <row r="9341" spans="1:16" x14ac:dyDescent="0.2">
      <c r="A9341" s="348" t="s">
        <v>5780</v>
      </c>
      <c r="B9341" s="104" t="s">
        <v>423</v>
      </c>
      <c r="C9341" s="367" t="s">
        <v>99</v>
      </c>
      <c r="D9341" s="349" t="s">
        <v>5863</v>
      </c>
      <c r="E9341" s="370">
        <v>3000</v>
      </c>
      <c r="F9341" s="374" t="s">
        <v>12629</v>
      </c>
      <c r="G9341" s="350" t="s">
        <v>12630</v>
      </c>
      <c r="H9341" s="349" t="s">
        <v>1895</v>
      </c>
      <c r="I9341" s="349" t="s">
        <v>5793</v>
      </c>
      <c r="J9341" s="351" t="s">
        <v>1895</v>
      </c>
      <c r="K9341" s="352">
        <v>4</v>
      </c>
      <c r="L9341" s="353">
        <v>8</v>
      </c>
      <c r="M9341" s="377">
        <v>24000</v>
      </c>
      <c r="N9341" s="350">
        <v>0</v>
      </c>
      <c r="O9341" s="349">
        <v>0</v>
      </c>
      <c r="P9341" s="377">
        <v>0</v>
      </c>
    </row>
    <row r="9342" spans="1:16" x14ac:dyDescent="0.2">
      <c r="A9342" s="348" t="s">
        <v>5780</v>
      </c>
      <c r="B9342" s="104" t="s">
        <v>423</v>
      </c>
      <c r="C9342" s="367" t="s">
        <v>99</v>
      </c>
      <c r="D9342" s="349" t="s">
        <v>5829</v>
      </c>
      <c r="E9342" s="370">
        <v>4000</v>
      </c>
      <c r="F9342" s="374" t="s">
        <v>12629</v>
      </c>
      <c r="G9342" s="350" t="s">
        <v>12630</v>
      </c>
      <c r="H9342" s="349" t="s">
        <v>1060</v>
      </c>
      <c r="I9342" s="349" t="s">
        <v>5793</v>
      </c>
      <c r="J9342" s="351" t="s">
        <v>1060</v>
      </c>
      <c r="K9342" s="352">
        <v>2</v>
      </c>
      <c r="L9342" s="353">
        <v>4</v>
      </c>
      <c r="M9342" s="377">
        <v>16000</v>
      </c>
      <c r="N9342" s="350">
        <v>1</v>
      </c>
      <c r="O9342" s="349">
        <v>3</v>
      </c>
      <c r="P9342" s="377">
        <v>8666.6666666666661</v>
      </c>
    </row>
    <row r="9343" spans="1:16" x14ac:dyDescent="0.2">
      <c r="A9343" s="348" t="s">
        <v>5780</v>
      </c>
      <c r="B9343" s="104" t="s">
        <v>423</v>
      </c>
      <c r="C9343" s="367" t="s">
        <v>99</v>
      </c>
      <c r="D9343" s="349" t="s">
        <v>1026</v>
      </c>
      <c r="E9343" s="370">
        <v>3000</v>
      </c>
      <c r="F9343" s="374" t="s">
        <v>12631</v>
      </c>
      <c r="G9343" s="350" t="s">
        <v>12632</v>
      </c>
      <c r="H9343" s="349" t="s">
        <v>1026</v>
      </c>
      <c r="I9343" s="349" t="s">
        <v>5793</v>
      </c>
      <c r="J9343" s="351" t="s">
        <v>1026</v>
      </c>
      <c r="K9343" s="352">
        <v>1</v>
      </c>
      <c r="L9343" s="353">
        <v>2</v>
      </c>
      <c r="M9343" s="377">
        <v>5700</v>
      </c>
      <c r="N9343" s="350">
        <v>4</v>
      </c>
      <c r="O9343" s="349">
        <v>6</v>
      </c>
      <c r="P9343" s="377">
        <v>18000</v>
      </c>
    </row>
    <row r="9344" spans="1:16" x14ac:dyDescent="0.2">
      <c r="A9344" s="348" t="s">
        <v>5780</v>
      </c>
      <c r="B9344" s="104" t="s">
        <v>423</v>
      </c>
      <c r="C9344" s="367" t="s">
        <v>99</v>
      </c>
      <c r="D9344" s="349" t="s">
        <v>4514</v>
      </c>
      <c r="E9344" s="370">
        <v>4000</v>
      </c>
      <c r="F9344" s="374" t="s">
        <v>12633</v>
      </c>
      <c r="G9344" s="350" t="s">
        <v>12634</v>
      </c>
      <c r="H9344" s="349" t="s">
        <v>5849</v>
      </c>
      <c r="I9344" s="349" t="s">
        <v>5793</v>
      </c>
      <c r="J9344" s="351" t="s">
        <v>5849</v>
      </c>
      <c r="K9344" s="352">
        <v>4</v>
      </c>
      <c r="L9344" s="353">
        <v>12</v>
      </c>
      <c r="M9344" s="377">
        <v>48000</v>
      </c>
      <c r="N9344" s="350">
        <v>4</v>
      </c>
      <c r="O9344" s="349">
        <v>6</v>
      </c>
      <c r="P9344" s="377">
        <v>24000</v>
      </c>
    </row>
    <row r="9345" spans="1:16" x14ac:dyDescent="0.2">
      <c r="A9345" s="348" t="s">
        <v>5780</v>
      </c>
      <c r="B9345" s="104" t="s">
        <v>423</v>
      </c>
      <c r="C9345" s="367" t="s">
        <v>99</v>
      </c>
      <c r="D9345" s="349" t="s">
        <v>5849</v>
      </c>
      <c r="E9345" s="370">
        <v>4000</v>
      </c>
      <c r="F9345" s="374" t="s">
        <v>12635</v>
      </c>
      <c r="G9345" s="350" t="s">
        <v>12636</v>
      </c>
      <c r="H9345" s="349" t="s">
        <v>5825</v>
      </c>
      <c r="I9345" s="349" t="s">
        <v>5793</v>
      </c>
      <c r="J9345" s="351" t="s">
        <v>5825</v>
      </c>
      <c r="K9345" s="352">
        <v>1</v>
      </c>
      <c r="L9345" s="353">
        <v>3</v>
      </c>
      <c r="M9345" s="377">
        <v>10266.666666666666</v>
      </c>
      <c r="N9345" s="350">
        <v>4</v>
      </c>
      <c r="O9345" s="349">
        <v>6</v>
      </c>
      <c r="P9345" s="377">
        <v>24000</v>
      </c>
    </row>
    <row r="9346" spans="1:16" x14ac:dyDescent="0.2">
      <c r="A9346" s="348" t="s">
        <v>5780</v>
      </c>
      <c r="B9346" s="104" t="s">
        <v>423</v>
      </c>
      <c r="C9346" s="367" t="s">
        <v>99</v>
      </c>
      <c r="D9346" s="349" t="s">
        <v>5863</v>
      </c>
      <c r="E9346" s="370">
        <v>4000</v>
      </c>
      <c r="F9346" s="374" t="s">
        <v>12637</v>
      </c>
      <c r="G9346" s="350" t="s">
        <v>12638</v>
      </c>
      <c r="H9346" s="349" t="s">
        <v>5821</v>
      </c>
      <c r="I9346" s="349" t="s">
        <v>5793</v>
      </c>
      <c r="J9346" s="351" t="s">
        <v>5821</v>
      </c>
      <c r="K9346" s="352">
        <v>4</v>
      </c>
      <c r="L9346" s="353">
        <v>12</v>
      </c>
      <c r="M9346" s="377">
        <v>48000</v>
      </c>
      <c r="N9346" s="350">
        <v>4</v>
      </c>
      <c r="O9346" s="349">
        <v>6</v>
      </c>
      <c r="P9346" s="377">
        <v>24000</v>
      </c>
    </row>
    <row r="9347" spans="1:16" x14ac:dyDescent="0.2">
      <c r="A9347" s="348" t="s">
        <v>5780</v>
      </c>
      <c r="B9347" s="104" t="s">
        <v>423</v>
      </c>
      <c r="C9347" s="367" t="s">
        <v>99</v>
      </c>
      <c r="D9347" s="349" t="s">
        <v>7361</v>
      </c>
      <c r="E9347" s="370">
        <v>4000</v>
      </c>
      <c r="F9347" s="374" t="s">
        <v>12639</v>
      </c>
      <c r="G9347" s="350" t="s">
        <v>12640</v>
      </c>
      <c r="H9347" s="349" t="s">
        <v>1026</v>
      </c>
      <c r="I9347" s="349" t="s">
        <v>5793</v>
      </c>
      <c r="J9347" s="351" t="s">
        <v>1026</v>
      </c>
      <c r="K9347" s="352">
        <v>2</v>
      </c>
      <c r="L9347" s="353">
        <v>6</v>
      </c>
      <c r="M9347" s="377">
        <v>24000</v>
      </c>
      <c r="N9347" s="350">
        <v>0</v>
      </c>
      <c r="O9347" s="349">
        <v>0</v>
      </c>
      <c r="P9347" s="377">
        <v>0</v>
      </c>
    </row>
    <row r="9348" spans="1:16" x14ac:dyDescent="0.2">
      <c r="A9348" s="348" t="s">
        <v>5780</v>
      </c>
      <c r="B9348" s="104" t="s">
        <v>423</v>
      </c>
      <c r="C9348" s="367" t="s">
        <v>99</v>
      </c>
      <c r="D9348" s="349" t="s">
        <v>4514</v>
      </c>
      <c r="E9348" s="370">
        <v>3000</v>
      </c>
      <c r="F9348" s="374" t="s">
        <v>12641</v>
      </c>
      <c r="G9348" s="350" t="s">
        <v>12642</v>
      </c>
      <c r="H9348" s="349" t="s">
        <v>5849</v>
      </c>
      <c r="I9348" s="349" t="s">
        <v>5793</v>
      </c>
      <c r="J9348" s="351" t="s">
        <v>5849</v>
      </c>
      <c r="K9348" s="352">
        <v>4</v>
      </c>
      <c r="L9348" s="353">
        <v>12</v>
      </c>
      <c r="M9348" s="377">
        <v>36000</v>
      </c>
      <c r="N9348" s="350">
        <v>4</v>
      </c>
      <c r="O9348" s="349">
        <v>6</v>
      </c>
      <c r="P9348" s="377">
        <v>18000</v>
      </c>
    </row>
    <row r="9349" spans="1:16" x14ac:dyDescent="0.2">
      <c r="A9349" s="348" t="s">
        <v>5780</v>
      </c>
      <c r="B9349" s="104" t="s">
        <v>423</v>
      </c>
      <c r="C9349" s="367" t="s">
        <v>99</v>
      </c>
      <c r="D9349" s="349" t="s">
        <v>7005</v>
      </c>
      <c r="E9349" s="370">
        <v>5000</v>
      </c>
      <c r="F9349" s="374" t="s">
        <v>12643</v>
      </c>
      <c r="G9349" s="350" t="s">
        <v>12644</v>
      </c>
      <c r="H9349" s="349" t="s">
        <v>1026</v>
      </c>
      <c r="I9349" s="349" t="s">
        <v>5793</v>
      </c>
      <c r="J9349" s="351" t="s">
        <v>1026</v>
      </c>
      <c r="K9349" s="352">
        <v>2</v>
      </c>
      <c r="L9349" s="353">
        <v>5</v>
      </c>
      <c r="M9349" s="377">
        <v>22000</v>
      </c>
      <c r="N9349" s="350">
        <v>4</v>
      </c>
      <c r="O9349" s="349">
        <v>6</v>
      </c>
      <c r="P9349" s="377">
        <v>30000</v>
      </c>
    </row>
    <row r="9350" spans="1:16" x14ac:dyDescent="0.2">
      <c r="A9350" s="348" t="s">
        <v>5780</v>
      </c>
      <c r="B9350" s="104" t="s">
        <v>423</v>
      </c>
      <c r="C9350" s="367" t="s">
        <v>99</v>
      </c>
      <c r="D9350" s="349" t="s">
        <v>5790</v>
      </c>
      <c r="E9350" s="370">
        <v>3000</v>
      </c>
      <c r="F9350" s="374" t="s">
        <v>12645</v>
      </c>
      <c r="G9350" s="350" t="s">
        <v>12646</v>
      </c>
      <c r="H9350" s="349" t="s">
        <v>1060</v>
      </c>
      <c r="I9350" s="349" t="s">
        <v>5793</v>
      </c>
      <c r="J9350" s="351" t="s">
        <v>1060</v>
      </c>
      <c r="K9350" s="352">
        <v>4</v>
      </c>
      <c r="L9350" s="353">
        <v>12</v>
      </c>
      <c r="M9350" s="377">
        <v>36000</v>
      </c>
      <c r="N9350" s="350">
        <v>4</v>
      </c>
      <c r="O9350" s="349">
        <v>6</v>
      </c>
      <c r="P9350" s="377">
        <v>18000</v>
      </c>
    </row>
    <row r="9351" spans="1:16" x14ac:dyDescent="0.2">
      <c r="A9351" s="348" t="s">
        <v>5780</v>
      </c>
      <c r="B9351" s="104" t="s">
        <v>423</v>
      </c>
      <c r="C9351" s="367" t="s">
        <v>99</v>
      </c>
      <c r="D9351" s="349" t="s">
        <v>12647</v>
      </c>
      <c r="E9351" s="370">
        <v>2500</v>
      </c>
      <c r="F9351" s="374" t="s">
        <v>12648</v>
      </c>
      <c r="G9351" s="350" t="s">
        <v>12649</v>
      </c>
      <c r="H9351" s="349" t="s">
        <v>12650</v>
      </c>
      <c r="I9351" s="349" t="s">
        <v>5959</v>
      </c>
      <c r="J9351" s="351" t="s">
        <v>12650</v>
      </c>
      <c r="K9351" s="352">
        <v>2</v>
      </c>
      <c r="L9351" s="353">
        <v>6</v>
      </c>
      <c r="M9351" s="377">
        <v>13750</v>
      </c>
      <c r="N9351" s="350">
        <v>4</v>
      </c>
      <c r="O9351" s="349">
        <v>6</v>
      </c>
      <c r="P9351" s="377">
        <v>15000</v>
      </c>
    </row>
    <row r="9352" spans="1:16" x14ac:dyDescent="0.2">
      <c r="A9352" s="348" t="s">
        <v>5780</v>
      </c>
      <c r="B9352" s="104" t="s">
        <v>423</v>
      </c>
      <c r="C9352" s="367" t="s">
        <v>99</v>
      </c>
      <c r="D9352" s="349" t="s">
        <v>5811</v>
      </c>
      <c r="E9352" s="370">
        <v>2000</v>
      </c>
      <c r="F9352" s="374" t="s">
        <v>12651</v>
      </c>
      <c r="G9352" s="350" t="s">
        <v>12652</v>
      </c>
      <c r="H9352" s="349" t="s">
        <v>5794</v>
      </c>
      <c r="I9352" s="349" t="s">
        <v>5793</v>
      </c>
      <c r="J9352" s="351" t="s">
        <v>5794</v>
      </c>
      <c r="K9352" s="352">
        <v>4</v>
      </c>
      <c r="L9352" s="353">
        <v>12</v>
      </c>
      <c r="M9352" s="377">
        <v>24000</v>
      </c>
      <c r="N9352" s="350">
        <v>4</v>
      </c>
      <c r="O9352" s="349">
        <v>6</v>
      </c>
      <c r="P9352" s="377">
        <v>12000</v>
      </c>
    </row>
    <row r="9353" spans="1:16" x14ac:dyDescent="0.2">
      <c r="A9353" s="348" t="s">
        <v>5780</v>
      </c>
      <c r="B9353" s="104" t="s">
        <v>423</v>
      </c>
      <c r="C9353" s="367" t="s">
        <v>99</v>
      </c>
      <c r="D9353" s="349" t="s">
        <v>5863</v>
      </c>
      <c r="E9353" s="370">
        <v>4000</v>
      </c>
      <c r="F9353" s="374" t="s">
        <v>12653</v>
      </c>
      <c r="G9353" s="350" t="s">
        <v>12654</v>
      </c>
      <c r="H9353" s="349" t="s">
        <v>12655</v>
      </c>
      <c r="I9353" s="349" t="s">
        <v>1028</v>
      </c>
      <c r="J9353" s="351" t="s">
        <v>12655</v>
      </c>
      <c r="K9353" s="352">
        <v>4</v>
      </c>
      <c r="L9353" s="353">
        <v>12</v>
      </c>
      <c r="M9353" s="377">
        <v>48000</v>
      </c>
      <c r="N9353" s="350">
        <v>4</v>
      </c>
      <c r="O9353" s="349">
        <v>6</v>
      </c>
      <c r="P9353" s="377">
        <v>24000</v>
      </c>
    </row>
    <row r="9354" spans="1:16" x14ac:dyDescent="0.2">
      <c r="A9354" s="348" t="s">
        <v>5780</v>
      </c>
      <c r="B9354" s="104" t="s">
        <v>423</v>
      </c>
      <c r="C9354" s="367" t="s">
        <v>99</v>
      </c>
      <c r="D9354" s="349" t="s">
        <v>5794</v>
      </c>
      <c r="E9354" s="370">
        <v>4000</v>
      </c>
      <c r="F9354" s="374" t="s">
        <v>12656</v>
      </c>
      <c r="G9354" s="350" t="s">
        <v>12657</v>
      </c>
      <c r="H9354" s="349" t="s">
        <v>1026</v>
      </c>
      <c r="I9354" s="349" t="s">
        <v>1028</v>
      </c>
      <c r="J9354" s="351" t="s">
        <v>1026</v>
      </c>
      <c r="K9354" s="352">
        <v>4</v>
      </c>
      <c r="L9354" s="353">
        <v>12</v>
      </c>
      <c r="M9354" s="377">
        <v>48000</v>
      </c>
      <c r="N9354" s="350">
        <v>4</v>
      </c>
      <c r="O9354" s="349">
        <v>6</v>
      </c>
      <c r="P9354" s="377">
        <v>24000</v>
      </c>
    </row>
    <row r="9355" spans="1:16" x14ac:dyDescent="0.2">
      <c r="A9355" s="348" t="s">
        <v>5780</v>
      </c>
      <c r="B9355" s="104" t="s">
        <v>423</v>
      </c>
      <c r="C9355" s="367" t="s">
        <v>99</v>
      </c>
      <c r="D9355" s="349" t="s">
        <v>5870</v>
      </c>
      <c r="E9355" s="370">
        <v>4000</v>
      </c>
      <c r="F9355" s="374" t="s">
        <v>12658</v>
      </c>
      <c r="G9355" s="350" t="s">
        <v>12659</v>
      </c>
      <c r="H9355" s="349" t="s">
        <v>5972</v>
      </c>
      <c r="I9355" s="349" t="s">
        <v>5793</v>
      </c>
      <c r="J9355" s="351" t="s">
        <v>5972</v>
      </c>
      <c r="K9355" s="352">
        <v>4</v>
      </c>
      <c r="L9355" s="353">
        <v>12</v>
      </c>
      <c r="M9355" s="377">
        <v>48000</v>
      </c>
      <c r="N9355" s="350">
        <v>4</v>
      </c>
      <c r="O9355" s="349">
        <v>6</v>
      </c>
      <c r="P9355" s="377">
        <v>24000</v>
      </c>
    </row>
    <row r="9356" spans="1:16" x14ac:dyDescent="0.2">
      <c r="A9356" s="348" t="s">
        <v>5780</v>
      </c>
      <c r="B9356" s="104" t="s">
        <v>423</v>
      </c>
      <c r="C9356" s="367" t="s">
        <v>99</v>
      </c>
      <c r="D9356" s="349" t="s">
        <v>5794</v>
      </c>
      <c r="E9356" s="370">
        <v>4000</v>
      </c>
      <c r="F9356" s="374" t="s">
        <v>12660</v>
      </c>
      <c r="G9356" s="350" t="s">
        <v>12661</v>
      </c>
      <c r="H9356" s="349" t="s">
        <v>1026</v>
      </c>
      <c r="I9356" s="349" t="s">
        <v>1028</v>
      </c>
      <c r="J9356" s="351" t="s">
        <v>1026</v>
      </c>
      <c r="K9356" s="352">
        <v>4</v>
      </c>
      <c r="L9356" s="353">
        <v>12</v>
      </c>
      <c r="M9356" s="377">
        <v>48000</v>
      </c>
      <c r="N9356" s="350">
        <v>4</v>
      </c>
      <c r="O9356" s="349">
        <v>6</v>
      </c>
      <c r="P9356" s="377">
        <v>24000</v>
      </c>
    </row>
    <row r="9357" spans="1:16" x14ac:dyDescent="0.2">
      <c r="A9357" s="348" t="s">
        <v>5780</v>
      </c>
      <c r="B9357" s="104" t="s">
        <v>423</v>
      </c>
      <c r="C9357" s="367" t="s">
        <v>99</v>
      </c>
      <c r="D9357" s="349" t="s">
        <v>5870</v>
      </c>
      <c r="E9357" s="370">
        <v>4000</v>
      </c>
      <c r="F9357" s="374" t="s">
        <v>12662</v>
      </c>
      <c r="G9357" s="350" t="s">
        <v>12663</v>
      </c>
      <c r="H9357" s="349" t="s">
        <v>5821</v>
      </c>
      <c r="I9357" s="349" t="s">
        <v>5793</v>
      </c>
      <c r="J9357" s="351" t="s">
        <v>5821</v>
      </c>
      <c r="K9357" s="352">
        <v>4</v>
      </c>
      <c r="L9357" s="353">
        <v>12</v>
      </c>
      <c r="M9357" s="377">
        <v>48000</v>
      </c>
      <c r="N9357" s="350">
        <v>4</v>
      </c>
      <c r="O9357" s="349">
        <v>6</v>
      </c>
      <c r="P9357" s="377">
        <v>24000</v>
      </c>
    </row>
    <row r="9358" spans="1:16" x14ac:dyDescent="0.2">
      <c r="A9358" s="348" t="s">
        <v>5780</v>
      </c>
      <c r="B9358" s="104" t="s">
        <v>423</v>
      </c>
      <c r="C9358" s="367" t="s">
        <v>99</v>
      </c>
      <c r="D9358" s="349" t="s">
        <v>8235</v>
      </c>
      <c r="E9358" s="370">
        <v>4000</v>
      </c>
      <c r="F9358" s="374" t="s">
        <v>12664</v>
      </c>
      <c r="G9358" s="350" t="s">
        <v>12665</v>
      </c>
      <c r="H9358" s="349" t="s">
        <v>5821</v>
      </c>
      <c r="I9358" s="349" t="s">
        <v>5793</v>
      </c>
      <c r="J9358" s="351" t="s">
        <v>5821</v>
      </c>
      <c r="K9358" s="352">
        <v>4</v>
      </c>
      <c r="L9358" s="353">
        <v>8</v>
      </c>
      <c r="M9358" s="377">
        <v>32000</v>
      </c>
      <c r="N9358" s="350">
        <v>0</v>
      </c>
      <c r="O9358" s="349">
        <v>0</v>
      </c>
      <c r="P9358" s="377">
        <v>0</v>
      </c>
    </row>
    <row r="9359" spans="1:16" x14ac:dyDescent="0.2">
      <c r="A9359" s="348" t="s">
        <v>5780</v>
      </c>
      <c r="B9359" s="104" t="s">
        <v>423</v>
      </c>
      <c r="C9359" s="367" t="s">
        <v>99</v>
      </c>
      <c r="D9359" s="349" t="s">
        <v>12666</v>
      </c>
      <c r="E9359" s="370">
        <v>4500</v>
      </c>
      <c r="F9359" s="374" t="s">
        <v>12664</v>
      </c>
      <c r="G9359" s="350" t="s">
        <v>12665</v>
      </c>
      <c r="H9359" s="349" t="s">
        <v>1060</v>
      </c>
      <c r="I9359" s="349" t="s">
        <v>5793</v>
      </c>
      <c r="J9359" s="351" t="s">
        <v>1060</v>
      </c>
      <c r="K9359" s="352">
        <v>2</v>
      </c>
      <c r="L9359" s="353">
        <v>4</v>
      </c>
      <c r="M9359" s="377">
        <v>18000</v>
      </c>
      <c r="N9359" s="350">
        <v>4</v>
      </c>
      <c r="O9359" s="349">
        <v>6</v>
      </c>
      <c r="P9359" s="377">
        <v>27000</v>
      </c>
    </row>
    <row r="9360" spans="1:16" x14ac:dyDescent="0.2">
      <c r="A9360" s="348" t="s">
        <v>5780</v>
      </c>
      <c r="B9360" s="104" t="s">
        <v>423</v>
      </c>
      <c r="C9360" s="367" t="s">
        <v>99</v>
      </c>
      <c r="D9360" s="349" t="s">
        <v>6093</v>
      </c>
      <c r="E9360" s="370">
        <v>9000</v>
      </c>
      <c r="F9360" s="374" t="s">
        <v>12667</v>
      </c>
      <c r="G9360" s="350" t="s">
        <v>12668</v>
      </c>
      <c r="H9360" s="349" t="s">
        <v>1026</v>
      </c>
      <c r="I9360" s="349" t="s">
        <v>5793</v>
      </c>
      <c r="J9360" s="351" t="s">
        <v>1026</v>
      </c>
      <c r="K9360" s="352">
        <v>2</v>
      </c>
      <c r="L9360" s="353">
        <v>6</v>
      </c>
      <c r="M9360" s="377">
        <v>47700</v>
      </c>
      <c r="N9360" s="350">
        <v>4</v>
      </c>
      <c r="O9360" s="349">
        <v>6</v>
      </c>
      <c r="P9360" s="377">
        <v>54000</v>
      </c>
    </row>
    <row r="9361" spans="1:16" x14ac:dyDescent="0.2">
      <c r="A9361" s="348" t="s">
        <v>5780</v>
      </c>
      <c r="B9361" s="104" t="s">
        <v>423</v>
      </c>
      <c r="C9361" s="367" t="s">
        <v>99</v>
      </c>
      <c r="D9361" s="349" t="s">
        <v>7005</v>
      </c>
      <c r="E9361" s="370">
        <v>5000</v>
      </c>
      <c r="F9361" s="374" t="s">
        <v>12669</v>
      </c>
      <c r="G9361" s="350" t="s">
        <v>12670</v>
      </c>
      <c r="H9361" s="349" t="s">
        <v>1026</v>
      </c>
      <c r="I9361" s="349" t="s">
        <v>5793</v>
      </c>
      <c r="J9361" s="351" t="s">
        <v>1026</v>
      </c>
      <c r="K9361" s="352">
        <v>1</v>
      </c>
      <c r="L9361" s="353">
        <v>2</v>
      </c>
      <c r="M9361" s="377">
        <v>9500</v>
      </c>
      <c r="N9361" s="350">
        <v>4</v>
      </c>
      <c r="O9361" s="349">
        <v>6</v>
      </c>
      <c r="P9361" s="377">
        <v>30000</v>
      </c>
    </row>
    <row r="9362" spans="1:16" x14ac:dyDescent="0.2">
      <c r="A9362" s="348" t="s">
        <v>5780</v>
      </c>
      <c r="B9362" s="104" t="s">
        <v>423</v>
      </c>
      <c r="C9362" s="367" t="s">
        <v>99</v>
      </c>
      <c r="D9362" s="349" t="s">
        <v>5790</v>
      </c>
      <c r="E9362" s="370">
        <v>3000</v>
      </c>
      <c r="F9362" s="374" t="s">
        <v>12671</v>
      </c>
      <c r="G9362" s="350" t="s">
        <v>12672</v>
      </c>
      <c r="H9362" s="349" t="s">
        <v>1060</v>
      </c>
      <c r="I9362" s="349" t="s">
        <v>5793</v>
      </c>
      <c r="J9362" s="351" t="s">
        <v>1060</v>
      </c>
      <c r="K9362" s="352">
        <v>4</v>
      </c>
      <c r="L9362" s="353">
        <v>12</v>
      </c>
      <c r="M9362" s="377">
        <v>36000</v>
      </c>
      <c r="N9362" s="350">
        <v>4</v>
      </c>
      <c r="O9362" s="349">
        <v>6</v>
      </c>
      <c r="P9362" s="377">
        <v>18000</v>
      </c>
    </row>
    <row r="9363" spans="1:16" x14ac:dyDescent="0.2">
      <c r="A9363" s="348" t="s">
        <v>5780</v>
      </c>
      <c r="B9363" s="104" t="s">
        <v>423</v>
      </c>
      <c r="C9363" s="367" t="s">
        <v>99</v>
      </c>
      <c r="D9363" s="349" t="s">
        <v>5829</v>
      </c>
      <c r="E9363" s="370">
        <v>4000</v>
      </c>
      <c r="F9363" s="374" t="s">
        <v>12673</v>
      </c>
      <c r="G9363" s="350" t="s">
        <v>12674</v>
      </c>
      <c r="H9363" s="349" t="s">
        <v>1060</v>
      </c>
      <c r="I9363" s="349" t="s">
        <v>5793</v>
      </c>
      <c r="J9363" s="351" t="s">
        <v>1060</v>
      </c>
      <c r="K9363" s="352">
        <v>2</v>
      </c>
      <c r="L9363" s="353">
        <v>4</v>
      </c>
      <c r="M9363" s="377">
        <v>16000</v>
      </c>
      <c r="N9363" s="350">
        <v>4</v>
      </c>
      <c r="O9363" s="349">
        <v>6</v>
      </c>
      <c r="P9363" s="377">
        <v>24000</v>
      </c>
    </row>
    <row r="9364" spans="1:16" x14ac:dyDescent="0.2">
      <c r="A9364" s="348" t="s">
        <v>5780</v>
      </c>
      <c r="B9364" s="104" t="s">
        <v>423</v>
      </c>
      <c r="C9364" s="367" t="s">
        <v>99</v>
      </c>
      <c r="D9364" s="349" t="s">
        <v>5797</v>
      </c>
      <c r="E9364" s="370">
        <v>4000</v>
      </c>
      <c r="F9364" s="374" t="s">
        <v>12675</v>
      </c>
      <c r="G9364" s="350" t="s">
        <v>12676</v>
      </c>
      <c r="H9364" s="349" t="s">
        <v>1060</v>
      </c>
      <c r="I9364" s="349" t="s">
        <v>5793</v>
      </c>
      <c r="J9364" s="351" t="s">
        <v>1060</v>
      </c>
      <c r="K9364" s="352">
        <v>1</v>
      </c>
      <c r="L9364" s="353">
        <v>3</v>
      </c>
      <c r="M9364" s="377">
        <v>10933.333333333332</v>
      </c>
      <c r="N9364" s="350">
        <v>1</v>
      </c>
      <c r="O9364" s="349">
        <v>3</v>
      </c>
      <c r="P9364" s="377">
        <v>9466.6666666666661</v>
      </c>
    </row>
    <row r="9365" spans="1:16" x14ac:dyDescent="0.2">
      <c r="A9365" s="348" t="s">
        <v>5780</v>
      </c>
      <c r="B9365" s="104" t="s">
        <v>423</v>
      </c>
      <c r="C9365" s="367" t="s">
        <v>99</v>
      </c>
      <c r="D9365" s="349" t="s">
        <v>5870</v>
      </c>
      <c r="E9365" s="370">
        <v>3000</v>
      </c>
      <c r="F9365" s="374" t="s">
        <v>12677</v>
      </c>
      <c r="G9365" s="350" t="s">
        <v>12678</v>
      </c>
      <c r="H9365" s="349" t="s">
        <v>7374</v>
      </c>
      <c r="I9365" s="349" t="s">
        <v>5874</v>
      </c>
      <c r="J9365" s="351" t="s">
        <v>7374</v>
      </c>
      <c r="K9365" s="352">
        <v>4</v>
      </c>
      <c r="L9365" s="353">
        <v>12</v>
      </c>
      <c r="M9365" s="377">
        <v>36000</v>
      </c>
      <c r="N9365" s="350">
        <v>4</v>
      </c>
      <c r="O9365" s="349">
        <v>6</v>
      </c>
      <c r="P9365" s="377">
        <v>18000</v>
      </c>
    </row>
    <row r="9366" spans="1:16" x14ac:dyDescent="0.2">
      <c r="A9366" s="348" t="s">
        <v>5780</v>
      </c>
      <c r="B9366" s="104" t="s">
        <v>423</v>
      </c>
      <c r="C9366" s="367" t="s">
        <v>99</v>
      </c>
      <c r="D9366" s="349" t="s">
        <v>5790</v>
      </c>
      <c r="E9366" s="370">
        <v>3000</v>
      </c>
      <c r="F9366" s="374" t="s">
        <v>12679</v>
      </c>
      <c r="G9366" s="350" t="s">
        <v>12680</v>
      </c>
      <c r="H9366" s="349" t="s">
        <v>1060</v>
      </c>
      <c r="I9366" s="349" t="s">
        <v>5793</v>
      </c>
      <c r="J9366" s="351" t="s">
        <v>1060</v>
      </c>
      <c r="K9366" s="352">
        <v>4</v>
      </c>
      <c r="L9366" s="353">
        <v>12</v>
      </c>
      <c r="M9366" s="377">
        <v>36000</v>
      </c>
      <c r="N9366" s="350">
        <v>4</v>
      </c>
      <c r="O9366" s="349">
        <v>6</v>
      </c>
      <c r="P9366" s="377">
        <v>18000</v>
      </c>
    </row>
    <row r="9367" spans="1:16" x14ac:dyDescent="0.2">
      <c r="A9367" s="348" t="s">
        <v>5780</v>
      </c>
      <c r="B9367" s="104" t="s">
        <v>423</v>
      </c>
      <c r="C9367" s="367" t="s">
        <v>99</v>
      </c>
      <c r="D9367" s="349" t="s">
        <v>5870</v>
      </c>
      <c r="E9367" s="370">
        <v>4000</v>
      </c>
      <c r="F9367" s="374" t="s">
        <v>12681</v>
      </c>
      <c r="G9367" s="350" t="s">
        <v>12682</v>
      </c>
      <c r="H9367" s="349" t="s">
        <v>6761</v>
      </c>
      <c r="I9367" s="349" t="s">
        <v>5793</v>
      </c>
      <c r="J9367" s="351" t="s">
        <v>6761</v>
      </c>
      <c r="K9367" s="352">
        <v>4</v>
      </c>
      <c r="L9367" s="353">
        <v>12</v>
      </c>
      <c r="M9367" s="377">
        <v>48000</v>
      </c>
      <c r="N9367" s="350">
        <v>4</v>
      </c>
      <c r="O9367" s="349">
        <v>6</v>
      </c>
      <c r="P9367" s="377">
        <v>24000</v>
      </c>
    </row>
    <row r="9368" spans="1:16" x14ac:dyDescent="0.2">
      <c r="A9368" s="348" t="s">
        <v>5780</v>
      </c>
      <c r="B9368" s="104" t="s">
        <v>423</v>
      </c>
      <c r="C9368" s="367" t="s">
        <v>99</v>
      </c>
      <c r="D9368" s="349" t="s">
        <v>5929</v>
      </c>
      <c r="E9368" s="370">
        <v>3500</v>
      </c>
      <c r="F9368" s="374" t="s">
        <v>12683</v>
      </c>
      <c r="G9368" s="350" t="s">
        <v>12684</v>
      </c>
      <c r="H9368" s="349" t="s">
        <v>1060</v>
      </c>
      <c r="I9368" s="349" t="s">
        <v>1028</v>
      </c>
      <c r="J9368" s="351" t="s">
        <v>1060</v>
      </c>
      <c r="K9368" s="352">
        <v>4</v>
      </c>
      <c r="L9368" s="353">
        <v>12</v>
      </c>
      <c r="M9368" s="377">
        <v>42000</v>
      </c>
      <c r="N9368" s="350">
        <v>4</v>
      </c>
      <c r="O9368" s="349">
        <v>6</v>
      </c>
      <c r="P9368" s="377">
        <v>21000</v>
      </c>
    </row>
    <row r="9369" spans="1:16" x14ac:dyDescent="0.2">
      <c r="A9369" s="348" t="s">
        <v>5780</v>
      </c>
      <c r="B9369" s="104" t="s">
        <v>423</v>
      </c>
      <c r="C9369" s="367" t="s">
        <v>99</v>
      </c>
      <c r="D9369" s="349" t="s">
        <v>5811</v>
      </c>
      <c r="E9369" s="370">
        <v>3000</v>
      </c>
      <c r="F9369" s="374" t="s">
        <v>12685</v>
      </c>
      <c r="G9369" s="350" t="s">
        <v>12686</v>
      </c>
      <c r="H9369" s="349" t="s">
        <v>1026</v>
      </c>
      <c r="I9369" s="349" t="s">
        <v>5793</v>
      </c>
      <c r="J9369" s="351" t="s">
        <v>1026</v>
      </c>
      <c r="K9369" s="352">
        <v>1</v>
      </c>
      <c r="L9369" s="353">
        <v>3</v>
      </c>
      <c r="M9369" s="377">
        <v>8200</v>
      </c>
      <c r="N9369" s="350">
        <v>4</v>
      </c>
      <c r="O9369" s="349">
        <v>6</v>
      </c>
      <c r="P9369" s="377">
        <v>18000</v>
      </c>
    </row>
    <row r="9370" spans="1:16" x14ac:dyDescent="0.2">
      <c r="A9370" s="348" t="s">
        <v>5780</v>
      </c>
      <c r="B9370" s="104" t="s">
        <v>423</v>
      </c>
      <c r="C9370" s="367" t="s">
        <v>99</v>
      </c>
      <c r="D9370" s="349" t="s">
        <v>6503</v>
      </c>
      <c r="E9370" s="370">
        <v>3000</v>
      </c>
      <c r="F9370" s="374" t="s">
        <v>12687</v>
      </c>
      <c r="G9370" s="350" t="s">
        <v>12688</v>
      </c>
      <c r="H9370" s="349" t="s">
        <v>1060</v>
      </c>
      <c r="I9370" s="349" t="s">
        <v>5793</v>
      </c>
      <c r="J9370" s="351" t="s">
        <v>1060</v>
      </c>
      <c r="K9370" s="352">
        <v>4</v>
      </c>
      <c r="L9370" s="353">
        <v>12</v>
      </c>
      <c r="M9370" s="377">
        <v>36000</v>
      </c>
      <c r="N9370" s="350">
        <v>4</v>
      </c>
      <c r="O9370" s="349">
        <v>6</v>
      </c>
      <c r="P9370" s="377">
        <v>18000</v>
      </c>
    </row>
    <row r="9371" spans="1:16" x14ac:dyDescent="0.2">
      <c r="A9371" s="348" t="s">
        <v>5780</v>
      </c>
      <c r="B9371" s="104" t="s">
        <v>423</v>
      </c>
      <c r="C9371" s="367" t="s">
        <v>99</v>
      </c>
      <c r="D9371" s="349" t="s">
        <v>5948</v>
      </c>
      <c r="E9371" s="370">
        <v>4000</v>
      </c>
      <c r="F9371" s="374" t="s">
        <v>12689</v>
      </c>
      <c r="G9371" s="350" t="s">
        <v>12690</v>
      </c>
      <c r="H9371" s="349" t="s">
        <v>1060</v>
      </c>
      <c r="I9371" s="349" t="s">
        <v>5793</v>
      </c>
      <c r="J9371" s="351" t="s">
        <v>1060</v>
      </c>
      <c r="K9371" s="352">
        <v>4</v>
      </c>
      <c r="L9371" s="353">
        <v>12</v>
      </c>
      <c r="M9371" s="377">
        <v>48000</v>
      </c>
      <c r="N9371" s="350">
        <v>4</v>
      </c>
      <c r="O9371" s="349">
        <v>6</v>
      </c>
      <c r="P9371" s="377">
        <v>24000</v>
      </c>
    </row>
    <row r="9372" spans="1:16" x14ac:dyDescent="0.2">
      <c r="A9372" s="348" t="s">
        <v>5780</v>
      </c>
      <c r="B9372" s="104" t="s">
        <v>423</v>
      </c>
      <c r="C9372" s="367" t="s">
        <v>99</v>
      </c>
      <c r="D9372" s="349" t="s">
        <v>4514</v>
      </c>
      <c r="E9372" s="370">
        <v>4000</v>
      </c>
      <c r="F9372" s="374" t="s">
        <v>12691</v>
      </c>
      <c r="G9372" s="350" t="s">
        <v>12692</v>
      </c>
      <c r="H9372" s="349" t="s">
        <v>5849</v>
      </c>
      <c r="I9372" s="349" t="s">
        <v>5793</v>
      </c>
      <c r="J9372" s="351" t="s">
        <v>5849</v>
      </c>
      <c r="K9372" s="352">
        <v>4</v>
      </c>
      <c r="L9372" s="353">
        <v>12</v>
      </c>
      <c r="M9372" s="377">
        <v>48000</v>
      </c>
      <c r="N9372" s="350">
        <v>4</v>
      </c>
      <c r="O9372" s="349">
        <v>6</v>
      </c>
      <c r="P9372" s="377">
        <v>24000</v>
      </c>
    </row>
    <row r="9373" spans="1:16" x14ac:dyDescent="0.2">
      <c r="A9373" s="348" t="s">
        <v>5780</v>
      </c>
      <c r="B9373" s="104" t="s">
        <v>423</v>
      </c>
      <c r="C9373" s="367" t="s">
        <v>99</v>
      </c>
      <c r="D9373" s="349" t="s">
        <v>5863</v>
      </c>
      <c r="E9373" s="370">
        <v>4000</v>
      </c>
      <c r="F9373" s="374" t="s">
        <v>12693</v>
      </c>
      <c r="G9373" s="350" t="s">
        <v>12694</v>
      </c>
      <c r="H9373" s="349" t="s">
        <v>5863</v>
      </c>
      <c r="I9373" s="349" t="s">
        <v>5793</v>
      </c>
      <c r="J9373" s="351" t="s">
        <v>5863</v>
      </c>
      <c r="K9373" s="352">
        <v>4</v>
      </c>
      <c r="L9373" s="353">
        <v>12</v>
      </c>
      <c r="M9373" s="377">
        <v>48000</v>
      </c>
      <c r="N9373" s="350">
        <v>4</v>
      </c>
      <c r="O9373" s="349">
        <v>6</v>
      </c>
      <c r="P9373" s="377">
        <v>24000</v>
      </c>
    </row>
    <row r="9374" spans="1:16" x14ac:dyDescent="0.2">
      <c r="A9374" s="348" t="s">
        <v>5780</v>
      </c>
      <c r="B9374" s="104" t="s">
        <v>423</v>
      </c>
      <c r="C9374" s="367" t="s">
        <v>99</v>
      </c>
      <c r="D9374" s="349" t="s">
        <v>5811</v>
      </c>
      <c r="E9374" s="370">
        <v>3000</v>
      </c>
      <c r="F9374" s="374" t="s">
        <v>12695</v>
      </c>
      <c r="G9374" s="350" t="s">
        <v>12696</v>
      </c>
      <c r="H9374" s="349" t="s">
        <v>1026</v>
      </c>
      <c r="I9374" s="349" t="s">
        <v>5793</v>
      </c>
      <c r="J9374" s="351" t="s">
        <v>1026</v>
      </c>
      <c r="K9374" s="352">
        <v>2</v>
      </c>
      <c r="L9374" s="353">
        <v>6</v>
      </c>
      <c r="M9374" s="377">
        <v>18000</v>
      </c>
      <c r="N9374" s="350">
        <v>4</v>
      </c>
      <c r="O9374" s="349">
        <v>6</v>
      </c>
      <c r="P9374" s="377">
        <v>18000</v>
      </c>
    </row>
    <row r="9375" spans="1:16" x14ac:dyDescent="0.2">
      <c r="A9375" s="348" t="s">
        <v>5780</v>
      </c>
      <c r="B9375" s="104" t="s">
        <v>423</v>
      </c>
      <c r="C9375" s="367" t="s">
        <v>99</v>
      </c>
      <c r="D9375" s="349" t="s">
        <v>1026</v>
      </c>
      <c r="E9375" s="370">
        <v>3000</v>
      </c>
      <c r="F9375" s="374" t="s">
        <v>12697</v>
      </c>
      <c r="G9375" s="350" t="s">
        <v>12698</v>
      </c>
      <c r="H9375" s="349" t="s">
        <v>1026</v>
      </c>
      <c r="I9375" s="349" t="s">
        <v>5793</v>
      </c>
      <c r="J9375" s="351" t="s">
        <v>1026</v>
      </c>
      <c r="K9375" s="352">
        <v>1</v>
      </c>
      <c r="L9375" s="353">
        <v>3</v>
      </c>
      <c r="M9375" s="377">
        <v>8800</v>
      </c>
      <c r="N9375" s="350">
        <v>4</v>
      </c>
      <c r="O9375" s="349">
        <v>6</v>
      </c>
      <c r="P9375" s="377">
        <v>18000</v>
      </c>
    </row>
    <row r="9376" spans="1:16" x14ac:dyDescent="0.2">
      <c r="A9376" s="348" t="s">
        <v>5780</v>
      </c>
      <c r="B9376" s="104" t="s">
        <v>423</v>
      </c>
      <c r="C9376" s="367" t="s">
        <v>99</v>
      </c>
      <c r="D9376" s="349" t="s">
        <v>5790</v>
      </c>
      <c r="E9376" s="370">
        <v>4000</v>
      </c>
      <c r="F9376" s="374" t="s">
        <v>12699</v>
      </c>
      <c r="G9376" s="350" t="s">
        <v>12700</v>
      </c>
      <c r="H9376" s="349" t="s">
        <v>1060</v>
      </c>
      <c r="I9376" s="349" t="s">
        <v>5793</v>
      </c>
      <c r="J9376" s="351" t="s">
        <v>1060</v>
      </c>
      <c r="K9376" s="352">
        <v>2</v>
      </c>
      <c r="L9376" s="353">
        <v>5</v>
      </c>
      <c r="M9376" s="377">
        <v>20000</v>
      </c>
      <c r="N9376" s="350">
        <v>0</v>
      </c>
      <c r="O9376" s="349">
        <v>0</v>
      </c>
      <c r="P9376" s="377">
        <v>0</v>
      </c>
    </row>
    <row r="9377" spans="1:16" x14ac:dyDescent="0.2">
      <c r="A9377" s="348" t="s">
        <v>5780</v>
      </c>
      <c r="B9377" s="104" t="s">
        <v>423</v>
      </c>
      <c r="C9377" s="367" t="s">
        <v>99</v>
      </c>
      <c r="D9377" s="349" t="s">
        <v>5790</v>
      </c>
      <c r="E9377" s="370">
        <v>4000</v>
      </c>
      <c r="F9377" s="374" t="s">
        <v>12701</v>
      </c>
      <c r="G9377" s="350" t="s">
        <v>12702</v>
      </c>
      <c r="H9377" s="349" t="s">
        <v>1060</v>
      </c>
      <c r="I9377" s="349" t="s">
        <v>5793</v>
      </c>
      <c r="J9377" s="351" t="s">
        <v>1060</v>
      </c>
      <c r="K9377" s="352">
        <v>4</v>
      </c>
      <c r="L9377" s="353">
        <v>12</v>
      </c>
      <c r="M9377" s="377">
        <v>48000</v>
      </c>
      <c r="N9377" s="350">
        <v>4</v>
      </c>
      <c r="O9377" s="349">
        <v>6</v>
      </c>
      <c r="P9377" s="377">
        <v>24000</v>
      </c>
    </row>
    <row r="9378" spans="1:16" x14ac:dyDescent="0.2">
      <c r="A9378" s="348" t="s">
        <v>5780</v>
      </c>
      <c r="B9378" s="104" t="s">
        <v>423</v>
      </c>
      <c r="C9378" s="367" t="s">
        <v>99</v>
      </c>
      <c r="D9378" s="349" t="s">
        <v>12703</v>
      </c>
      <c r="E9378" s="370">
        <v>7000</v>
      </c>
      <c r="F9378" s="374" t="s">
        <v>12704</v>
      </c>
      <c r="G9378" s="350" t="s">
        <v>12705</v>
      </c>
      <c r="H9378" s="349" t="s">
        <v>11713</v>
      </c>
      <c r="I9378" s="349" t="s">
        <v>5785</v>
      </c>
      <c r="J9378" s="351" t="s">
        <v>11713</v>
      </c>
      <c r="K9378" s="352">
        <v>4</v>
      </c>
      <c r="L9378" s="353">
        <v>12</v>
      </c>
      <c r="M9378" s="377">
        <v>84000</v>
      </c>
      <c r="N9378" s="350">
        <v>4</v>
      </c>
      <c r="O9378" s="349">
        <v>6</v>
      </c>
      <c r="P9378" s="377">
        <v>42000</v>
      </c>
    </row>
    <row r="9379" spans="1:16" x14ac:dyDescent="0.2">
      <c r="A9379" s="348" t="s">
        <v>5780</v>
      </c>
      <c r="B9379" s="104" t="s">
        <v>423</v>
      </c>
      <c r="C9379" s="367" t="s">
        <v>99</v>
      </c>
      <c r="D9379" s="349" t="s">
        <v>5853</v>
      </c>
      <c r="E9379" s="370">
        <v>4000</v>
      </c>
      <c r="F9379" s="374" t="s">
        <v>12706</v>
      </c>
      <c r="G9379" s="350" t="s">
        <v>12707</v>
      </c>
      <c r="H9379" s="349" t="s">
        <v>1060</v>
      </c>
      <c r="I9379" s="349" t="s">
        <v>5793</v>
      </c>
      <c r="J9379" s="351" t="s">
        <v>1060</v>
      </c>
      <c r="K9379" s="352">
        <v>2</v>
      </c>
      <c r="L9379" s="353">
        <v>6</v>
      </c>
      <c r="M9379" s="377">
        <v>23066.666666666668</v>
      </c>
      <c r="N9379" s="350">
        <v>4</v>
      </c>
      <c r="O9379" s="349">
        <v>6</v>
      </c>
      <c r="P9379" s="377">
        <v>24000</v>
      </c>
    </row>
    <row r="9380" spans="1:16" x14ac:dyDescent="0.2">
      <c r="A9380" s="348" t="s">
        <v>5780</v>
      </c>
      <c r="B9380" s="104" t="s">
        <v>423</v>
      </c>
      <c r="C9380" s="367" t="s">
        <v>99</v>
      </c>
      <c r="D9380" s="349" t="s">
        <v>5863</v>
      </c>
      <c r="E9380" s="370">
        <v>4000</v>
      </c>
      <c r="F9380" s="374" t="s">
        <v>12708</v>
      </c>
      <c r="G9380" s="350" t="s">
        <v>12709</v>
      </c>
      <c r="H9380" s="349" t="s">
        <v>5875</v>
      </c>
      <c r="I9380" s="349" t="s">
        <v>5793</v>
      </c>
      <c r="J9380" s="351" t="s">
        <v>5875</v>
      </c>
      <c r="K9380" s="352">
        <v>4</v>
      </c>
      <c r="L9380" s="353">
        <v>12</v>
      </c>
      <c r="M9380" s="377">
        <v>48000</v>
      </c>
      <c r="N9380" s="350">
        <v>4</v>
      </c>
      <c r="O9380" s="349">
        <v>6</v>
      </c>
      <c r="P9380" s="377">
        <v>24000</v>
      </c>
    </row>
    <row r="9381" spans="1:16" x14ac:dyDescent="0.2">
      <c r="A9381" s="348" t="s">
        <v>5780</v>
      </c>
      <c r="B9381" s="104" t="s">
        <v>423</v>
      </c>
      <c r="C9381" s="367" t="s">
        <v>99</v>
      </c>
      <c r="D9381" s="349" t="s">
        <v>5870</v>
      </c>
      <c r="E9381" s="370">
        <v>4000</v>
      </c>
      <c r="F9381" s="374" t="s">
        <v>12710</v>
      </c>
      <c r="G9381" s="350" t="s">
        <v>12711</v>
      </c>
      <c r="H9381" s="349" t="s">
        <v>5794</v>
      </c>
      <c r="I9381" s="349" t="s">
        <v>5874</v>
      </c>
      <c r="J9381" s="351" t="s">
        <v>5794</v>
      </c>
      <c r="K9381" s="352">
        <v>4</v>
      </c>
      <c r="L9381" s="353">
        <v>12</v>
      </c>
      <c r="M9381" s="377">
        <v>48000</v>
      </c>
      <c r="N9381" s="350">
        <v>4</v>
      </c>
      <c r="O9381" s="349">
        <v>6</v>
      </c>
      <c r="P9381" s="377">
        <v>24000</v>
      </c>
    </row>
    <row r="9382" spans="1:16" x14ac:dyDescent="0.2">
      <c r="A9382" s="348" t="s">
        <v>5780</v>
      </c>
      <c r="B9382" s="104" t="s">
        <v>423</v>
      </c>
      <c r="C9382" s="367" t="s">
        <v>99</v>
      </c>
      <c r="D9382" s="349" t="s">
        <v>5811</v>
      </c>
      <c r="E9382" s="370">
        <v>3000</v>
      </c>
      <c r="F9382" s="374" t="s">
        <v>12712</v>
      </c>
      <c r="G9382" s="350" t="s">
        <v>12713</v>
      </c>
      <c r="H9382" s="349" t="s">
        <v>1026</v>
      </c>
      <c r="I9382" s="349" t="s">
        <v>5793</v>
      </c>
      <c r="J9382" s="351" t="s">
        <v>1026</v>
      </c>
      <c r="K9382" s="352">
        <v>1</v>
      </c>
      <c r="L9382" s="353">
        <v>2</v>
      </c>
      <c r="M9382" s="377">
        <v>5700</v>
      </c>
      <c r="N9382" s="350">
        <v>4</v>
      </c>
      <c r="O9382" s="349">
        <v>6</v>
      </c>
      <c r="P9382" s="377">
        <v>18000</v>
      </c>
    </row>
    <row r="9383" spans="1:16" x14ac:dyDescent="0.2">
      <c r="A9383" s="348" t="s">
        <v>5780</v>
      </c>
      <c r="B9383" s="104" t="s">
        <v>423</v>
      </c>
      <c r="C9383" s="367" t="s">
        <v>99</v>
      </c>
      <c r="D9383" s="349" t="s">
        <v>5794</v>
      </c>
      <c r="E9383" s="370">
        <v>4500</v>
      </c>
      <c r="F9383" s="374" t="s">
        <v>12714</v>
      </c>
      <c r="G9383" s="350" t="s">
        <v>12715</v>
      </c>
      <c r="H9383" s="349" t="s">
        <v>1026</v>
      </c>
      <c r="I9383" s="349" t="s">
        <v>5793</v>
      </c>
      <c r="J9383" s="351" t="s">
        <v>1026</v>
      </c>
      <c r="K9383" s="352">
        <v>4</v>
      </c>
      <c r="L9383" s="353">
        <v>12</v>
      </c>
      <c r="M9383" s="377">
        <v>54000</v>
      </c>
      <c r="N9383" s="350">
        <v>4</v>
      </c>
      <c r="O9383" s="349">
        <v>6</v>
      </c>
      <c r="P9383" s="377">
        <v>27000</v>
      </c>
    </row>
    <row r="9384" spans="1:16" x14ac:dyDescent="0.2">
      <c r="A9384" s="348" t="s">
        <v>5780</v>
      </c>
      <c r="B9384" s="104" t="s">
        <v>423</v>
      </c>
      <c r="C9384" s="367" t="s">
        <v>99</v>
      </c>
      <c r="D9384" s="349" t="s">
        <v>5790</v>
      </c>
      <c r="E9384" s="370">
        <v>3000</v>
      </c>
      <c r="F9384" s="374" t="s">
        <v>12716</v>
      </c>
      <c r="G9384" s="350" t="s">
        <v>12717</v>
      </c>
      <c r="H9384" s="349" t="s">
        <v>1060</v>
      </c>
      <c r="I9384" s="349" t="s">
        <v>5793</v>
      </c>
      <c r="J9384" s="351" t="s">
        <v>1060</v>
      </c>
      <c r="K9384" s="352">
        <v>4</v>
      </c>
      <c r="L9384" s="353">
        <v>12</v>
      </c>
      <c r="M9384" s="377">
        <v>36000</v>
      </c>
      <c r="N9384" s="350">
        <v>4</v>
      </c>
      <c r="O9384" s="349">
        <v>6</v>
      </c>
      <c r="P9384" s="377">
        <v>18000</v>
      </c>
    </row>
    <row r="9385" spans="1:16" x14ac:dyDescent="0.2">
      <c r="A9385" s="348" t="s">
        <v>5780</v>
      </c>
      <c r="B9385" s="104" t="s">
        <v>423</v>
      </c>
      <c r="C9385" s="367" t="s">
        <v>99</v>
      </c>
      <c r="D9385" s="349" t="s">
        <v>6156</v>
      </c>
      <c r="E9385" s="370">
        <v>3000</v>
      </c>
      <c r="F9385" s="374" t="s">
        <v>12718</v>
      </c>
      <c r="G9385" s="350" t="s">
        <v>12719</v>
      </c>
      <c r="H9385" s="349" t="s">
        <v>5825</v>
      </c>
      <c r="I9385" s="349" t="s">
        <v>5793</v>
      </c>
      <c r="J9385" s="351" t="s">
        <v>5825</v>
      </c>
      <c r="K9385" s="352">
        <v>4</v>
      </c>
      <c r="L9385" s="353">
        <v>10</v>
      </c>
      <c r="M9385" s="377">
        <v>30000</v>
      </c>
      <c r="N9385" s="350">
        <v>0</v>
      </c>
      <c r="O9385" s="349">
        <v>0</v>
      </c>
      <c r="P9385" s="377">
        <v>0</v>
      </c>
    </row>
    <row r="9386" spans="1:16" x14ac:dyDescent="0.2">
      <c r="A9386" s="348" t="s">
        <v>5780</v>
      </c>
      <c r="B9386" s="104" t="s">
        <v>423</v>
      </c>
      <c r="C9386" s="367" t="s">
        <v>99</v>
      </c>
      <c r="D9386" s="349" t="s">
        <v>6120</v>
      </c>
      <c r="E9386" s="370">
        <v>4000</v>
      </c>
      <c r="F9386" s="374" t="s">
        <v>12720</v>
      </c>
      <c r="G9386" s="350" t="s">
        <v>12721</v>
      </c>
      <c r="H9386" s="349" t="s">
        <v>1026</v>
      </c>
      <c r="I9386" s="349" t="s">
        <v>5793</v>
      </c>
      <c r="J9386" s="351" t="s">
        <v>1026</v>
      </c>
      <c r="K9386" s="352">
        <v>4</v>
      </c>
      <c r="L9386" s="353">
        <v>12</v>
      </c>
      <c r="M9386" s="377">
        <v>48000</v>
      </c>
      <c r="N9386" s="350">
        <v>4</v>
      </c>
      <c r="O9386" s="349">
        <v>6</v>
      </c>
      <c r="P9386" s="377">
        <v>24000</v>
      </c>
    </row>
    <row r="9387" spans="1:16" x14ac:dyDescent="0.2">
      <c r="A9387" s="348" t="s">
        <v>5780</v>
      </c>
      <c r="B9387" s="104" t="s">
        <v>423</v>
      </c>
      <c r="C9387" s="367" t="s">
        <v>99</v>
      </c>
      <c r="D9387" s="349" t="s">
        <v>5870</v>
      </c>
      <c r="E9387" s="370">
        <v>4000</v>
      </c>
      <c r="F9387" s="374" t="s">
        <v>12722</v>
      </c>
      <c r="G9387" s="350" t="s">
        <v>12723</v>
      </c>
      <c r="H9387" s="349" t="s">
        <v>5900</v>
      </c>
      <c r="I9387" s="349" t="s">
        <v>5793</v>
      </c>
      <c r="J9387" s="351" t="s">
        <v>5900</v>
      </c>
      <c r="K9387" s="352">
        <v>4</v>
      </c>
      <c r="L9387" s="353">
        <v>12</v>
      </c>
      <c r="M9387" s="377">
        <v>48000</v>
      </c>
      <c r="N9387" s="350">
        <v>4</v>
      </c>
      <c r="O9387" s="349">
        <v>6</v>
      </c>
      <c r="P9387" s="377">
        <v>24000</v>
      </c>
    </row>
    <row r="9388" spans="1:16" x14ac:dyDescent="0.2">
      <c r="A9388" s="348" t="s">
        <v>5780</v>
      </c>
      <c r="B9388" s="104" t="s">
        <v>423</v>
      </c>
      <c r="C9388" s="367" t="s">
        <v>99</v>
      </c>
      <c r="D9388" s="349" t="s">
        <v>6538</v>
      </c>
      <c r="E9388" s="370">
        <v>4000</v>
      </c>
      <c r="F9388" s="374" t="s">
        <v>12724</v>
      </c>
      <c r="G9388" s="350" t="s">
        <v>12725</v>
      </c>
      <c r="H9388" s="349" t="s">
        <v>1060</v>
      </c>
      <c r="I9388" s="349" t="s">
        <v>5793</v>
      </c>
      <c r="J9388" s="351" t="s">
        <v>1060</v>
      </c>
      <c r="K9388" s="352">
        <v>4</v>
      </c>
      <c r="L9388" s="353">
        <v>12</v>
      </c>
      <c r="M9388" s="377">
        <v>48000</v>
      </c>
      <c r="N9388" s="350">
        <v>2</v>
      </c>
      <c r="O9388" s="349">
        <v>6</v>
      </c>
      <c r="P9388" s="377">
        <v>22000</v>
      </c>
    </row>
    <row r="9389" spans="1:16" x14ac:dyDescent="0.2">
      <c r="A9389" s="348" t="s">
        <v>5780</v>
      </c>
      <c r="B9389" s="104" t="s">
        <v>423</v>
      </c>
      <c r="C9389" s="367" t="s">
        <v>99</v>
      </c>
      <c r="D9389" s="349" t="s">
        <v>1026</v>
      </c>
      <c r="E9389" s="370">
        <v>3000</v>
      </c>
      <c r="F9389" s="374" t="s">
        <v>12726</v>
      </c>
      <c r="G9389" s="350" t="s">
        <v>12727</v>
      </c>
      <c r="H9389" s="349" t="s">
        <v>1026</v>
      </c>
      <c r="I9389" s="349" t="s">
        <v>5793</v>
      </c>
      <c r="J9389" s="351" t="s">
        <v>1026</v>
      </c>
      <c r="K9389" s="352">
        <v>1</v>
      </c>
      <c r="L9389" s="353">
        <v>2</v>
      </c>
      <c r="M9389" s="377">
        <v>6000</v>
      </c>
      <c r="N9389" s="350">
        <v>4</v>
      </c>
      <c r="O9389" s="349">
        <v>6</v>
      </c>
      <c r="P9389" s="377">
        <v>18000</v>
      </c>
    </row>
    <row r="9390" spans="1:16" x14ac:dyDescent="0.2">
      <c r="A9390" s="348" t="s">
        <v>5780</v>
      </c>
      <c r="B9390" s="104" t="s">
        <v>423</v>
      </c>
      <c r="C9390" s="367" t="s">
        <v>99</v>
      </c>
      <c r="D9390" s="349" t="s">
        <v>6974</v>
      </c>
      <c r="E9390" s="370">
        <v>5000</v>
      </c>
      <c r="F9390" s="374" t="s">
        <v>12728</v>
      </c>
      <c r="G9390" s="350" t="s">
        <v>12729</v>
      </c>
      <c r="H9390" s="349" t="s">
        <v>1026</v>
      </c>
      <c r="I9390" s="349" t="s">
        <v>5793</v>
      </c>
      <c r="J9390" s="351" t="s">
        <v>1026</v>
      </c>
      <c r="K9390" s="352">
        <v>2</v>
      </c>
      <c r="L9390" s="353">
        <v>5</v>
      </c>
      <c r="M9390" s="377">
        <v>25000</v>
      </c>
      <c r="N9390" s="350">
        <v>0</v>
      </c>
      <c r="O9390" s="349">
        <v>0</v>
      </c>
      <c r="P9390" s="377">
        <v>0</v>
      </c>
    </row>
    <row r="9391" spans="1:16" x14ac:dyDescent="0.2">
      <c r="A9391" s="348" t="s">
        <v>5780</v>
      </c>
      <c r="B9391" s="104" t="s">
        <v>423</v>
      </c>
      <c r="C9391" s="367" t="s">
        <v>99</v>
      </c>
      <c r="D9391" s="349" t="s">
        <v>5794</v>
      </c>
      <c r="E9391" s="370">
        <v>3000</v>
      </c>
      <c r="F9391" s="374" t="s">
        <v>12730</v>
      </c>
      <c r="G9391" s="350" t="s">
        <v>12731</v>
      </c>
      <c r="H9391" s="349" t="s">
        <v>5794</v>
      </c>
      <c r="I9391" s="349" t="s">
        <v>5793</v>
      </c>
      <c r="J9391" s="351" t="s">
        <v>5794</v>
      </c>
      <c r="K9391" s="352">
        <v>1</v>
      </c>
      <c r="L9391" s="353">
        <v>3</v>
      </c>
      <c r="M9391" s="377">
        <v>9000</v>
      </c>
      <c r="N9391" s="350">
        <v>0</v>
      </c>
      <c r="O9391" s="349">
        <v>0</v>
      </c>
      <c r="P9391" s="377">
        <v>0</v>
      </c>
    </row>
    <row r="9392" spans="1:16" x14ac:dyDescent="0.2">
      <c r="A9392" s="348" t="s">
        <v>5780</v>
      </c>
      <c r="B9392" s="104" t="s">
        <v>423</v>
      </c>
      <c r="C9392" s="367" t="s">
        <v>99</v>
      </c>
      <c r="D9392" s="349" t="s">
        <v>5811</v>
      </c>
      <c r="E9392" s="370">
        <v>3000</v>
      </c>
      <c r="F9392" s="374" t="s">
        <v>12732</v>
      </c>
      <c r="G9392" s="350" t="s">
        <v>12733</v>
      </c>
      <c r="H9392" s="349" t="s">
        <v>1060</v>
      </c>
      <c r="I9392" s="349" t="s">
        <v>5793</v>
      </c>
      <c r="J9392" s="351" t="s">
        <v>1060</v>
      </c>
      <c r="K9392" s="352">
        <v>4</v>
      </c>
      <c r="L9392" s="353">
        <v>12</v>
      </c>
      <c r="M9392" s="377">
        <v>36000</v>
      </c>
      <c r="N9392" s="350">
        <v>0</v>
      </c>
      <c r="O9392" s="349">
        <v>0</v>
      </c>
      <c r="P9392" s="377">
        <v>0</v>
      </c>
    </row>
    <row r="9393" spans="1:16" x14ac:dyDescent="0.2">
      <c r="A9393" s="348" t="s">
        <v>5780</v>
      </c>
      <c r="B9393" s="104" t="s">
        <v>423</v>
      </c>
      <c r="C9393" s="367" t="s">
        <v>99</v>
      </c>
      <c r="D9393" s="349" t="s">
        <v>5948</v>
      </c>
      <c r="E9393" s="370">
        <v>3000</v>
      </c>
      <c r="F9393" s="374" t="s">
        <v>12734</v>
      </c>
      <c r="G9393" s="350" t="s">
        <v>12735</v>
      </c>
      <c r="H9393" s="349" t="s">
        <v>1060</v>
      </c>
      <c r="I9393" s="349" t="s">
        <v>5793</v>
      </c>
      <c r="J9393" s="351" t="s">
        <v>1060</v>
      </c>
      <c r="K9393" s="352">
        <v>4</v>
      </c>
      <c r="L9393" s="353">
        <v>12</v>
      </c>
      <c r="M9393" s="377">
        <v>36000</v>
      </c>
      <c r="N9393" s="350">
        <v>4</v>
      </c>
      <c r="O9393" s="349">
        <v>6</v>
      </c>
      <c r="P9393" s="377">
        <v>18000</v>
      </c>
    </row>
    <row r="9394" spans="1:16" x14ac:dyDescent="0.2">
      <c r="A9394" s="348" t="s">
        <v>5780</v>
      </c>
      <c r="B9394" s="104" t="s">
        <v>423</v>
      </c>
      <c r="C9394" s="367" t="s">
        <v>99</v>
      </c>
      <c r="D9394" s="349" t="s">
        <v>8647</v>
      </c>
      <c r="E9394" s="370">
        <v>2000</v>
      </c>
      <c r="F9394" s="374" t="s">
        <v>12736</v>
      </c>
      <c r="G9394" s="350" t="s">
        <v>12737</v>
      </c>
      <c r="H9394" s="349" t="s">
        <v>8650</v>
      </c>
      <c r="I9394" s="349" t="s">
        <v>5793</v>
      </c>
      <c r="J9394" s="351" t="s">
        <v>8650</v>
      </c>
      <c r="K9394" s="352">
        <v>2</v>
      </c>
      <c r="L9394" s="353">
        <v>5</v>
      </c>
      <c r="M9394" s="377">
        <v>8800</v>
      </c>
      <c r="N9394" s="350">
        <v>4</v>
      </c>
      <c r="O9394" s="349">
        <v>6</v>
      </c>
      <c r="P9394" s="377">
        <v>12000</v>
      </c>
    </row>
    <row r="9395" spans="1:16" x14ac:dyDescent="0.2">
      <c r="A9395" s="348" t="s">
        <v>5780</v>
      </c>
      <c r="B9395" s="104" t="s">
        <v>423</v>
      </c>
      <c r="C9395" s="367" t="s">
        <v>99</v>
      </c>
      <c r="D9395" s="349" t="s">
        <v>5811</v>
      </c>
      <c r="E9395" s="370">
        <v>2000</v>
      </c>
      <c r="F9395" s="374" t="s">
        <v>12738</v>
      </c>
      <c r="G9395" s="350" t="s">
        <v>12739</v>
      </c>
      <c r="H9395" s="349" t="s">
        <v>1160</v>
      </c>
      <c r="I9395" s="349" t="s">
        <v>5793</v>
      </c>
      <c r="J9395" s="351" t="s">
        <v>1160</v>
      </c>
      <c r="K9395" s="352">
        <v>4</v>
      </c>
      <c r="L9395" s="353">
        <v>12</v>
      </c>
      <c r="M9395" s="377">
        <v>24000</v>
      </c>
      <c r="N9395" s="350">
        <v>4</v>
      </c>
      <c r="O9395" s="349">
        <v>6</v>
      </c>
      <c r="P9395" s="377">
        <v>12000</v>
      </c>
    </row>
    <row r="9396" spans="1:16" x14ac:dyDescent="0.2">
      <c r="A9396" s="348" t="s">
        <v>5780</v>
      </c>
      <c r="B9396" s="104" t="s">
        <v>423</v>
      </c>
      <c r="C9396" s="367" t="s">
        <v>99</v>
      </c>
      <c r="D9396" s="349" t="s">
        <v>5870</v>
      </c>
      <c r="E9396" s="370">
        <v>4000</v>
      </c>
      <c r="F9396" s="374" t="s">
        <v>12740</v>
      </c>
      <c r="G9396" s="350" t="s">
        <v>12741</v>
      </c>
      <c r="H9396" s="349" t="s">
        <v>5900</v>
      </c>
      <c r="I9396" s="349" t="s">
        <v>5793</v>
      </c>
      <c r="J9396" s="351" t="s">
        <v>5900</v>
      </c>
      <c r="K9396" s="352">
        <v>4</v>
      </c>
      <c r="L9396" s="353">
        <v>12</v>
      </c>
      <c r="M9396" s="377">
        <v>48000</v>
      </c>
      <c r="N9396" s="350">
        <v>4</v>
      </c>
      <c r="O9396" s="349">
        <v>6</v>
      </c>
      <c r="P9396" s="377">
        <v>24000</v>
      </c>
    </row>
    <row r="9397" spans="1:16" x14ac:dyDescent="0.2">
      <c r="A9397" s="348" t="s">
        <v>5780</v>
      </c>
      <c r="B9397" s="104" t="s">
        <v>423</v>
      </c>
      <c r="C9397" s="367" t="s">
        <v>99</v>
      </c>
      <c r="D9397" s="349" t="s">
        <v>7361</v>
      </c>
      <c r="E9397" s="370">
        <v>3000</v>
      </c>
      <c r="F9397" s="374" t="s">
        <v>12742</v>
      </c>
      <c r="G9397" s="350" t="s">
        <v>12743</v>
      </c>
      <c r="H9397" s="349" t="s">
        <v>1026</v>
      </c>
      <c r="I9397" s="349" t="s">
        <v>5793</v>
      </c>
      <c r="J9397" s="351" t="s">
        <v>1026</v>
      </c>
      <c r="K9397" s="352">
        <v>4</v>
      </c>
      <c r="L9397" s="353">
        <v>12</v>
      </c>
      <c r="M9397" s="377">
        <v>36000</v>
      </c>
      <c r="N9397" s="350">
        <v>4</v>
      </c>
      <c r="O9397" s="349">
        <v>6</v>
      </c>
      <c r="P9397" s="377">
        <v>18000</v>
      </c>
    </row>
    <row r="9398" spans="1:16" x14ac:dyDescent="0.2">
      <c r="A9398" s="348" t="s">
        <v>5780</v>
      </c>
      <c r="B9398" s="104" t="s">
        <v>423</v>
      </c>
      <c r="C9398" s="367" t="s">
        <v>99</v>
      </c>
      <c r="D9398" s="349" t="s">
        <v>5794</v>
      </c>
      <c r="E9398" s="370">
        <v>3500</v>
      </c>
      <c r="F9398" s="374" t="s">
        <v>12744</v>
      </c>
      <c r="G9398" s="350" t="s">
        <v>12745</v>
      </c>
      <c r="H9398" s="349" t="s">
        <v>5794</v>
      </c>
      <c r="I9398" s="349" t="s">
        <v>5793</v>
      </c>
      <c r="J9398" s="351" t="s">
        <v>5794</v>
      </c>
      <c r="K9398" s="352">
        <v>4</v>
      </c>
      <c r="L9398" s="353">
        <v>12</v>
      </c>
      <c r="M9398" s="377">
        <v>42000</v>
      </c>
      <c r="N9398" s="350">
        <v>4</v>
      </c>
      <c r="O9398" s="349">
        <v>6</v>
      </c>
      <c r="P9398" s="377">
        <v>21000</v>
      </c>
    </row>
    <row r="9399" spans="1:16" x14ac:dyDescent="0.2">
      <c r="A9399" s="348" t="s">
        <v>5780</v>
      </c>
      <c r="B9399" s="104" t="s">
        <v>423</v>
      </c>
      <c r="C9399" s="367" t="s">
        <v>99</v>
      </c>
      <c r="D9399" s="349" t="s">
        <v>5880</v>
      </c>
      <c r="E9399" s="370">
        <v>3000</v>
      </c>
      <c r="F9399" s="374" t="s">
        <v>12746</v>
      </c>
      <c r="G9399" s="350" t="s">
        <v>12747</v>
      </c>
      <c r="H9399" s="349" t="s">
        <v>1026</v>
      </c>
      <c r="I9399" s="349" t="s">
        <v>5793</v>
      </c>
      <c r="J9399" s="351" t="s">
        <v>1026</v>
      </c>
      <c r="K9399" s="352">
        <v>2</v>
      </c>
      <c r="L9399" s="353">
        <v>5</v>
      </c>
      <c r="M9399" s="377">
        <v>15000</v>
      </c>
      <c r="N9399" s="350">
        <v>0</v>
      </c>
      <c r="O9399" s="349">
        <v>0</v>
      </c>
      <c r="P9399" s="377">
        <v>0</v>
      </c>
    </row>
    <row r="9400" spans="1:16" x14ac:dyDescent="0.2">
      <c r="A9400" s="348" t="s">
        <v>5780</v>
      </c>
      <c r="B9400" s="104" t="s">
        <v>423</v>
      </c>
      <c r="C9400" s="367" t="s">
        <v>99</v>
      </c>
      <c r="D9400" s="349" t="s">
        <v>5880</v>
      </c>
      <c r="E9400" s="370">
        <v>3000</v>
      </c>
      <c r="F9400" s="374" t="s">
        <v>12748</v>
      </c>
      <c r="G9400" s="350" t="s">
        <v>12749</v>
      </c>
      <c r="H9400" s="349" t="s">
        <v>1026</v>
      </c>
      <c r="I9400" s="349" t="s">
        <v>5793</v>
      </c>
      <c r="J9400" s="351" t="s">
        <v>1026</v>
      </c>
      <c r="K9400" s="352">
        <v>4</v>
      </c>
      <c r="L9400" s="353">
        <v>12</v>
      </c>
      <c r="M9400" s="377">
        <v>36000</v>
      </c>
      <c r="N9400" s="350">
        <v>4</v>
      </c>
      <c r="O9400" s="349">
        <v>6</v>
      </c>
      <c r="P9400" s="377">
        <v>18000</v>
      </c>
    </row>
    <row r="9401" spans="1:16" x14ac:dyDescent="0.2">
      <c r="A9401" s="348" t="s">
        <v>5780</v>
      </c>
      <c r="B9401" s="104" t="s">
        <v>423</v>
      </c>
      <c r="C9401" s="367" t="s">
        <v>99</v>
      </c>
      <c r="D9401" s="349" t="s">
        <v>4514</v>
      </c>
      <c r="E9401" s="370">
        <v>4000</v>
      </c>
      <c r="F9401" s="374" t="s">
        <v>12750</v>
      </c>
      <c r="G9401" s="350" t="s">
        <v>12751</v>
      </c>
      <c r="H9401" s="349" t="s">
        <v>5972</v>
      </c>
      <c r="I9401" s="349" t="s">
        <v>5793</v>
      </c>
      <c r="J9401" s="351" t="s">
        <v>5972</v>
      </c>
      <c r="K9401" s="352">
        <v>4</v>
      </c>
      <c r="L9401" s="353">
        <v>12</v>
      </c>
      <c r="M9401" s="377">
        <v>48000</v>
      </c>
      <c r="N9401" s="350">
        <v>4</v>
      </c>
      <c r="O9401" s="349">
        <v>6</v>
      </c>
      <c r="P9401" s="377">
        <v>24000</v>
      </c>
    </row>
    <row r="9402" spans="1:16" x14ac:dyDescent="0.2">
      <c r="A9402" s="348" t="s">
        <v>5780</v>
      </c>
      <c r="B9402" s="104" t="s">
        <v>423</v>
      </c>
      <c r="C9402" s="367" t="s">
        <v>99</v>
      </c>
      <c r="D9402" s="349" t="s">
        <v>5863</v>
      </c>
      <c r="E9402" s="370">
        <v>3000</v>
      </c>
      <c r="F9402" s="374" t="s">
        <v>12752</v>
      </c>
      <c r="G9402" s="350" t="s">
        <v>12753</v>
      </c>
      <c r="H9402" s="349" t="s">
        <v>7461</v>
      </c>
      <c r="I9402" s="349" t="s">
        <v>5793</v>
      </c>
      <c r="J9402" s="351" t="s">
        <v>7461</v>
      </c>
      <c r="K9402" s="352">
        <v>4</v>
      </c>
      <c r="L9402" s="353">
        <v>12</v>
      </c>
      <c r="M9402" s="377">
        <v>36000</v>
      </c>
      <c r="N9402" s="350">
        <v>4</v>
      </c>
      <c r="O9402" s="349">
        <v>6</v>
      </c>
      <c r="P9402" s="377">
        <v>18000</v>
      </c>
    </row>
    <row r="9403" spans="1:16" x14ac:dyDescent="0.2">
      <c r="A9403" s="348" t="s">
        <v>5780</v>
      </c>
      <c r="B9403" s="104" t="s">
        <v>423</v>
      </c>
      <c r="C9403" s="367" t="s">
        <v>99</v>
      </c>
      <c r="D9403" s="349" t="s">
        <v>6120</v>
      </c>
      <c r="E9403" s="370">
        <v>3000</v>
      </c>
      <c r="F9403" s="374" t="s">
        <v>12754</v>
      </c>
      <c r="G9403" s="350" t="s">
        <v>12755</v>
      </c>
      <c r="H9403" s="349" t="s">
        <v>1026</v>
      </c>
      <c r="I9403" s="349" t="s">
        <v>5793</v>
      </c>
      <c r="J9403" s="351" t="s">
        <v>1026</v>
      </c>
      <c r="K9403" s="352">
        <v>2</v>
      </c>
      <c r="L9403" s="353">
        <v>6</v>
      </c>
      <c r="M9403" s="377">
        <v>18000</v>
      </c>
      <c r="N9403" s="350">
        <v>0</v>
      </c>
      <c r="O9403" s="349">
        <v>0</v>
      </c>
      <c r="P9403" s="377">
        <v>0</v>
      </c>
    </row>
    <row r="9404" spans="1:16" x14ac:dyDescent="0.2">
      <c r="A9404" s="348" t="s">
        <v>5780</v>
      </c>
      <c r="B9404" s="104" t="s">
        <v>423</v>
      </c>
      <c r="C9404" s="367" t="s">
        <v>99</v>
      </c>
      <c r="D9404" s="349" t="s">
        <v>5794</v>
      </c>
      <c r="E9404" s="370">
        <v>4000</v>
      </c>
      <c r="F9404" s="374" t="s">
        <v>12756</v>
      </c>
      <c r="G9404" s="350" t="s">
        <v>12757</v>
      </c>
      <c r="H9404" s="349" t="s">
        <v>5794</v>
      </c>
      <c r="I9404" s="349" t="s">
        <v>5793</v>
      </c>
      <c r="J9404" s="351" t="s">
        <v>5794</v>
      </c>
      <c r="K9404" s="352">
        <v>4</v>
      </c>
      <c r="L9404" s="353">
        <v>12</v>
      </c>
      <c r="M9404" s="377">
        <v>48000</v>
      </c>
      <c r="N9404" s="350">
        <v>4</v>
      </c>
      <c r="O9404" s="349">
        <v>6</v>
      </c>
      <c r="P9404" s="377">
        <v>24000</v>
      </c>
    </row>
    <row r="9405" spans="1:16" x14ac:dyDescent="0.2">
      <c r="A9405" s="348" t="s">
        <v>5780</v>
      </c>
      <c r="B9405" s="104" t="s">
        <v>423</v>
      </c>
      <c r="C9405" s="367" t="s">
        <v>99</v>
      </c>
      <c r="D9405" s="349" t="s">
        <v>5794</v>
      </c>
      <c r="E9405" s="370">
        <v>4000</v>
      </c>
      <c r="F9405" s="374" t="s">
        <v>12758</v>
      </c>
      <c r="G9405" s="350" t="s">
        <v>12759</v>
      </c>
      <c r="H9405" s="349" t="s">
        <v>5826</v>
      </c>
      <c r="I9405" s="349" t="s">
        <v>5793</v>
      </c>
      <c r="J9405" s="351" t="s">
        <v>5826</v>
      </c>
      <c r="K9405" s="352">
        <v>4</v>
      </c>
      <c r="L9405" s="353">
        <v>12</v>
      </c>
      <c r="M9405" s="377">
        <v>48000</v>
      </c>
      <c r="N9405" s="350">
        <v>4</v>
      </c>
      <c r="O9405" s="349">
        <v>6</v>
      </c>
      <c r="P9405" s="377">
        <v>24000</v>
      </c>
    </row>
    <row r="9406" spans="1:16" x14ac:dyDescent="0.2">
      <c r="A9406" s="348" t="s">
        <v>5780</v>
      </c>
      <c r="B9406" s="104" t="s">
        <v>423</v>
      </c>
      <c r="C9406" s="367" t="s">
        <v>99</v>
      </c>
      <c r="D9406" s="349" t="s">
        <v>5811</v>
      </c>
      <c r="E9406" s="370">
        <v>2500</v>
      </c>
      <c r="F9406" s="374" t="s">
        <v>12760</v>
      </c>
      <c r="G9406" s="350" t="s">
        <v>12761</v>
      </c>
      <c r="H9406" s="349" t="s">
        <v>5826</v>
      </c>
      <c r="I9406" s="349" t="s">
        <v>5793</v>
      </c>
      <c r="J9406" s="351" t="s">
        <v>5826</v>
      </c>
      <c r="K9406" s="352">
        <v>4</v>
      </c>
      <c r="L9406" s="353">
        <v>12</v>
      </c>
      <c r="M9406" s="377">
        <v>30000</v>
      </c>
      <c r="N9406" s="350">
        <v>4</v>
      </c>
      <c r="O9406" s="349">
        <v>6</v>
      </c>
      <c r="P9406" s="377">
        <v>15000</v>
      </c>
    </row>
    <row r="9407" spans="1:16" x14ac:dyDescent="0.2">
      <c r="A9407" s="348" t="s">
        <v>5780</v>
      </c>
      <c r="B9407" s="104" t="s">
        <v>423</v>
      </c>
      <c r="C9407" s="367" t="s">
        <v>99</v>
      </c>
      <c r="D9407" s="349" t="s">
        <v>5794</v>
      </c>
      <c r="E9407" s="370">
        <v>4000</v>
      </c>
      <c r="F9407" s="374" t="s">
        <v>12762</v>
      </c>
      <c r="G9407" s="350" t="s">
        <v>12763</v>
      </c>
      <c r="H9407" s="349" t="s">
        <v>1026</v>
      </c>
      <c r="I9407" s="349" t="s">
        <v>5793</v>
      </c>
      <c r="J9407" s="351" t="s">
        <v>1026</v>
      </c>
      <c r="K9407" s="352">
        <v>3</v>
      </c>
      <c r="L9407" s="353">
        <v>9</v>
      </c>
      <c r="M9407" s="377">
        <v>36000</v>
      </c>
      <c r="N9407" s="350">
        <v>0</v>
      </c>
      <c r="O9407" s="349">
        <v>0</v>
      </c>
      <c r="P9407" s="377">
        <v>0</v>
      </c>
    </row>
    <row r="9408" spans="1:16" x14ac:dyDescent="0.2">
      <c r="A9408" s="348" t="s">
        <v>5780</v>
      </c>
      <c r="B9408" s="104" t="s">
        <v>423</v>
      </c>
      <c r="C9408" s="367" t="s">
        <v>99</v>
      </c>
      <c r="D9408" s="349" t="s">
        <v>5790</v>
      </c>
      <c r="E9408" s="370">
        <v>4000</v>
      </c>
      <c r="F9408" s="374" t="s">
        <v>12764</v>
      </c>
      <c r="G9408" s="350" t="s">
        <v>12765</v>
      </c>
      <c r="H9408" s="349" t="s">
        <v>1060</v>
      </c>
      <c r="I9408" s="349" t="s">
        <v>5793</v>
      </c>
      <c r="J9408" s="351" t="s">
        <v>1060</v>
      </c>
      <c r="K9408" s="352">
        <v>4</v>
      </c>
      <c r="L9408" s="353">
        <v>12</v>
      </c>
      <c r="M9408" s="377">
        <v>48000</v>
      </c>
      <c r="N9408" s="350">
        <v>4</v>
      </c>
      <c r="O9408" s="349">
        <v>6</v>
      </c>
      <c r="P9408" s="377">
        <v>24000</v>
      </c>
    </row>
    <row r="9409" spans="1:16" x14ac:dyDescent="0.2">
      <c r="A9409" s="348" t="s">
        <v>5780</v>
      </c>
      <c r="B9409" s="104" t="s">
        <v>423</v>
      </c>
      <c r="C9409" s="367" t="s">
        <v>99</v>
      </c>
      <c r="D9409" s="349" t="s">
        <v>5794</v>
      </c>
      <c r="E9409" s="370">
        <v>6000</v>
      </c>
      <c r="F9409" s="374" t="s">
        <v>12766</v>
      </c>
      <c r="G9409" s="350" t="s">
        <v>12767</v>
      </c>
      <c r="H9409" s="349" t="s">
        <v>5794</v>
      </c>
      <c r="I9409" s="349" t="s">
        <v>5793</v>
      </c>
      <c r="J9409" s="351" t="s">
        <v>5794</v>
      </c>
      <c r="K9409" s="352">
        <v>4</v>
      </c>
      <c r="L9409" s="353">
        <v>12</v>
      </c>
      <c r="M9409" s="377">
        <v>72000</v>
      </c>
      <c r="N9409" s="350">
        <v>4</v>
      </c>
      <c r="O9409" s="349">
        <v>6</v>
      </c>
      <c r="P9409" s="377">
        <v>36000</v>
      </c>
    </row>
    <row r="9410" spans="1:16" x14ac:dyDescent="0.2">
      <c r="A9410" s="348" t="s">
        <v>5780</v>
      </c>
      <c r="B9410" s="104" t="s">
        <v>423</v>
      </c>
      <c r="C9410" s="367" t="s">
        <v>99</v>
      </c>
      <c r="D9410" s="349" t="s">
        <v>6316</v>
      </c>
      <c r="E9410" s="370">
        <v>4000</v>
      </c>
      <c r="F9410" s="374" t="s">
        <v>12768</v>
      </c>
      <c r="G9410" s="350" t="s">
        <v>12769</v>
      </c>
      <c r="H9410" s="349" t="s">
        <v>1060</v>
      </c>
      <c r="I9410" s="349" t="s">
        <v>5793</v>
      </c>
      <c r="J9410" s="351" t="s">
        <v>1060</v>
      </c>
      <c r="K9410" s="352">
        <v>4</v>
      </c>
      <c r="L9410" s="353">
        <v>12</v>
      </c>
      <c r="M9410" s="377">
        <v>48000</v>
      </c>
      <c r="N9410" s="350">
        <v>4</v>
      </c>
      <c r="O9410" s="349">
        <v>6</v>
      </c>
      <c r="P9410" s="377">
        <v>24000</v>
      </c>
    </row>
    <row r="9411" spans="1:16" x14ac:dyDescent="0.2">
      <c r="A9411" s="348" t="s">
        <v>5780</v>
      </c>
      <c r="B9411" s="104" t="s">
        <v>423</v>
      </c>
      <c r="C9411" s="367" t="s">
        <v>99</v>
      </c>
      <c r="D9411" s="349" t="s">
        <v>5797</v>
      </c>
      <c r="E9411" s="370">
        <v>4000</v>
      </c>
      <c r="F9411" s="374" t="s">
        <v>12770</v>
      </c>
      <c r="G9411" s="350" t="s">
        <v>12771</v>
      </c>
      <c r="H9411" s="349" t="s">
        <v>1060</v>
      </c>
      <c r="I9411" s="349" t="s">
        <v>5793</v>
      </c>
      <c r="J9411" s="351" t="s">
        <v>1060</v>
      </c>
      <c r="K9411" s="352">
        <v>2</v>
      </c>
      <c r="L9411" s="353">
        <v>5</v>
      </c>
      <c r="M9411" s="377">
        <v>19466.666666666668</v>
      </c>
      <c r="N9411" s="350">
        <v>4</v>
      </c>
      <c r="O9411" s="349">
        <v>6</v>
      </c>
      <c r="P9411" s="377">
        <v>24000</v>
      </c>
    </row>
    <row r="9412" spans="1:16" x14ac:dyDescent="0.2">
      <c r="A9412" s="348" t="s">
        <v>5780</v>
      </c>
      <c r="B9412" s="104" t="s">
        <v>423</v>
      </c>
      <c r="C9412" s="367" t="s">
        <v>99</v>
      </c>
      <c r="D9412" s="349" t="s">
        <v>5794</v>
      </c>
      <c r="E9412" s="370">
        <v>4000</v>
      </c>
      <c r="F9412" s="374" t="s">
        <v>12772</v>
      </c>
      <c r="G9412" s="350" t="s">
        <v>12773</v>
      </c>
      <c r="H9412" s="349" t="s">
        <v>1026</v>
      </c>
      <c r="I9412" s="349" t="s">
        <v>5793</v>
      </c>
      <c r="J9412" s="351" t="s">
        <v>1026</v>
      </c>
      <c r="K9412" s="352">
        <v>4</v>
      </c>
      <c r="L9412" s="353">
        <v>12</v>
      </c>
      <c r="M9412" s="377">
        <v>48000</v>
      </c>
      <c r="N9412" s="350">
        <v>4</v>
      </c>
      <c r="O9412" s="349">
        <v>6</v>
      </c>
      <c r="P9412" s="377">
        <v>24000</v>
      </c>
    </row>
    <row r="9413" spans="1:16" x14ac:dyDescent="0.2">
      <c r="A9413" s="348" t="s">
        <v>5780</v>
      </c>
      <c r="B9413" s="104" t="s">
        <v>423</v>
      </c>
      <c r="C9413" s="367" t="s">
        <v>99</v>
      </c>
      <c r="D9413" s="349" t="s">
        <v>12492</v>
      </c>
      <c r="E9413" s="370">
        <v>5000</v>
      </c>
      <c r="F9413" s="374" t="s">
        <v>12774</v>
      </c>
      <c r="G9413" s="350" t="s">
        <v>12775</v>
      </c>
      <c r="H9413" s="349" t="s">
        <v>5892</v>
      </c>
      <c r="I9413" s="349" t="s">
        <v>5793</v>
      </c>
      <c r="J9413" s="351" t="s">
        <v>5892</v>
      </c>
      <c r="K9413" s="352">
        <v>2</v>
      </c>
      <c r="L9413" s="353">
        <v>5</v>
      </c>
      <c r="M9413" s="377">
        <v>24000</v>
      </c>
      <c r="N9413" s="350">
        <v>4</v>
      </c>
      <c r="O9413" s="349">
        <v>6</v>
      </c>
      <c r="P9413" s="377">
        <v>30000</v>
      </c>
    </row>
    <row r="9414" spans="1:16" x14ac:dyDescent="0.2">
      <c r="A9414" s="348" t="s">
        <v>5780</v>
      </c>
      <c r="B9414" s="104" t="s">
        <v>423</v>
      </c>
      <c r="C9414" s="367" t="s">
        <v>99</v>
      </c>
      <c r="D9414" s="349" t="s">
        <v>5863</v>
      </c>
      <c r="E9414" s="370">
        <v>3000</v>
      </c>
      <c r="F9414" s="374" t="s">
        <v>12776</v>
      </c>
      <c r="G9414" s="350" t="s">
        <v>12777</v>
      </c>
      <c r="H9414" s="349" t="s">
        <v>5863</v>
      </c>
      <c r="I9414" s="349" t="s">
        <v>5793</v>
      </c>
      <c r="J9414" s="351" t="s">
        <v>5863</v>
      </c>
      <c r="K9414" s="352">
        <v>4</v>
      </c>
      <c r="L9414" s="353">
        <v>12</v>
      </c>
      <c r="M9414" s="377">
        <v>36000</v>
      </c>
      <c r="N9414" s="350">
        <v>4</v>
      </c>
      <c r="O9414" s="349">
        <v>6</v>
      </c>
      <c r="P9414" s="377">
        <v>18000</v>
      </c>
    </row>
    <row r="9415" spans="1:16" x14ac:dyDescent="0.2">
      <c r="A9415" s="348" t="s">
        <v>5780</v>
      </c>
      <c r="B9415" s="104" t="s">
        <v>423</v>
      </c>
      <c r="C9415" s="367" t="s">
        <v>99</v>
      </c>
      <c r="D9415" s="349" t="s">
        <v>5880</v>
      </c>
      <c r="E9415" s="370">
        <v>3000</v>
      </c>
      <c r="F9415" s="374" t="s">
        <v>12778</v>
      </c>
      <c r="G9415" s="350" t="s">
        <v>12779</v>
      </c>
      <c r="H9415" s="349" t="s">
        <v>1026</v>
      </c>
      <c r="I9415" s="349" t="s">
        <v>5793</v>
      </c>
      <c r="J9415" s="351" t="s">
        <v>1026</v>
      </c>
      <c r="K9415" s="352">
        <v>4</v>
      </c>
      <c r="L9415" s="353">
        <v>12</v>
      </c>
      <c r="M9415" s="377">
        <v>36000</v>
      </c>
      <c r="N9415" s="350">
        <v>4</v>
      </c>
      <c r="O9415" s="349">
        <v>6</v>
      </c>
      <c r="P9415" s="377">
        <v>18000</v>
      </c>
    </row>
    <row r="9416" spans="1:16" x14ac:dyDescent="0.2">
      <c r="A9416" s="348" t="s">
        <v>5780</v>
      </c>
      <c r="B9416" s="104" t="s">
        <v>423</v>
      </c>
      <c r="C9416" s="367" t="s">
        <v>99</v>
      </c>
      <c r="D9416" s="349" t="s">
        <v>5829</v>
      </c>
      <c r="E9416" s="370">
        <v>4000</v>
      </c>
      <c r="F9416" s="374" t="s">
        <v>12780</v>
      </c>
      <c r="G9416" s="350" t="s">
        <v>12781</v>
      </c>
      <c r="H9416" s="349" t="s">
        <v>6016</v>
      </c>
      <c r="I9416" s="349" t="s">
        <v>5793</v>
      </c>
      <c r="J9416" s="351" t="s">
        <v>6016</v>
      </c>
      <c r="K9416" s="352">
        <v>2</v>
      </c>
      <c r="L9416" s="353">
        <v>6</v>
      </c>
      <c r="M9416" s="377">
        <v>21200</v>
      </c>
      <c r="N9416" s="350">
        <v>4</v>
      </c>
      <c r="O9416" s="349">
        <v>6</v>
      </c>
      <c r="P9416" s="377">
        <v>24000</v>
      </c>
    </row>
    <row r="9417" spans="1:16" x14ac:dyDescent="0.2">
      <c r="A9417" s="348" t="s">
        <v>5780</v>
      </c>
      <c r="B9417" s="104" t="s">
        <v>423</v>
      </c>
      <c r="C9417" s="367" t="s">
        <v>99</v>
      </c>
      <c r="D9417" s="349" t="s">
        <v>6858</v>
      </c>
      <c r="E9417" s="370">
        <v>2000</v>
      </c>
      <c r="F9417" s="374" t="s">
        <v>12782</v>
      </c>
      <c r="G9417" s="350" t="s">
        <v>12783</v>
      </c>
      <c r="H9417" s="349" t="s">
        <v>1026</v>
      </c>
      <c r="I9417" s="349" t="s">
        <v>5793</v>
      </c>
      <c r="J9417" s="351" t="s">
        <v>1026</v>
      </c>
      <c r="K9417" s="352">
        <v>4</v>
      </c>
      <c r="L9417" s="353">
        <v>12</v>
      </c>
      <c r="M9417" s="377">
        <v>24000</v>
      </c>
      <c r="N9417" s="350">
        <v>0</v>
      </c>
      <c r="O9417" s="349">
        <v>0</v>
      </c>
      <c r="P9417" s="377">
        <v>0</v>
      </c>
    </row>
    <row r="9418" spans="1:16" x14ac:dyDescent="0.2">
      <c r="A9418" s="348" t="s">
        <v>5780</v>
      </c>
      <c r="B9418" s="104" t="s">
        <v>423</v>
      </c>
      <c r="C9418" s="367" t="s">
        <v>99</v>
      </c>
      <c r="D9418" s="349" t="s">
        <v>5911</v>
      </c>
      <c r="E9418" s="370">
        <v>4000</v>
      </c>
      <c r="F9418" s="374" t="s">
        <v>12784</v>
      </c>
      <c r="G9418" s="350" t="s">
        <v>12785</v>
      </c>
      <c r="H9418" s="349" t="s">
        <v>1060</v>
      </c>
      <c r="I9418" s="349" t="s">
        <v>5793</v>
      </c>
      <c r="J9418" s="351" t="s">
        <v>1060</v>
      </c>
      <c r="K9418" s="352">
        <v>2</v>
      </c>
      <c r="L9418" s="353">
        <v>6</v>
      </c>
      <c r="M9418" s="377">
        <v>21200</v>
      </c>
      <c r="N9418" s="350">
        <v>4</v>
      </c>
      <c r="O9418" s="349">
        <v>6</v>
      </c>
      <c r="P9418" s="377">
        <v>24000</v>
      </c>
    </row>
    <row r="9419" spans="1:16" x14ac:dyDescent="0.2">
      <c r="A9419" s="348" t="s">
        <v>5780</v>
      </c>
      <c r="B9419" s="104" t="s">
        <v>423</v>
      </c>
      <c r="C9419" s="367" t="s">
        <v>99</v>
      </c>
      <c r="D9419" s="349" t="s">
        <v>5863</v>
      </c>
      <c r="E9419" s="370">
        <v>3000</v>
      </c>
      <c r="F9419" s="374" t="s">
        <v>12786</v>
      </c>
      <c r="G9419" s="350" t="s">
        <v>12787</v>
      </c>
      <c r="H9419" s="349" t="s">
        <v>5821</v>
      </c>
      <c r="I9419" s="349" t="s">
        <v>5793</v>
      </c>
      <c r="J9419" s="351" t="s">
        <v>5821</v>
      </c>
      <c r="K9419" s="352">
        <v>3</v>
      </c>
      <c r="L9419" s="353">
        <v>9</v>
      </c>
      <c r="M9419" s="377">
        <v>27000</v>
      </c>
      <c r="N9419" s="350">
        <v>0</v>
      </c>
      <c r="O9419" s="349">
        <v>0</v>
      </c>
      <c r="P9419" s="377">
        <v>0</v>
      </c>
    </row>
    <row r="9420" spans="1:16" x14ac:dyDescent="0.2">
      <c r="A9420" s="348" t="s">
        <v>5780</v>
      </c>
      <c r="B9420" s="104" t="s">
        <v>423</v>
      </c>
      <c r="C9420" s="367" t="s">
        <v>99</v>
      </c>
      <c r="D9420" s="349" t="s">
        <v>5811</v>
      </c>
      <c r="E9420" s="370">
        <v>2500</v>
      </c>
      <c r="F9420" s="374" t="s">
        <v>12788</v>
      </c>
      <c r="G9420" s="350" t="s">
        <v>12789</v>
      </c>
      <c r="H9420" s="349" t="s">
        <v>5794</v>
      </c>
      <c r="I9420" s="349" t="s">
        <v>5793</v>
      </c>
      <c r="J9420" s="351" t="s">
        <v>5794</v>
      </c>
      <c r="K9420" s="352">
        <v>4</v>
      </c>
      <c r="L9420" s="353">
        <v>10</v>
      </c>
      <c r="M9420" s="377">
        <v>25000</v>
      </c>
      <c r="N9420" s="350">
        <v>0</v>
      </c>
      <c r="O9420" s="349">
        <v>0</v>
      </c>
      <c r="P9420" s="377">
        <v>0</v>
      </c>
    </row>
    <row r="9421" spans="1:16" x14ac:dyDescent="0.2">
      <c r="A9421" s="348" t="s">
        <v>5780</v>
      </c>
      <c r="B9421" s="104" t="s">
        <v>423</v>
      </c>
      <c r="C9421" s="367" t="s">
        <v>99</v>
      </c>
      <c r="D9421" s="349" t="s">
        <v>5811</v>
      </c>
      <c r="E9421" s="370">
        <v>3000</v>
      </c>
      <c r="F9421" s="374" t="s">
        <v>12788</v>
      </c>
      <c r="G9421" s="350" t="s">
        <v>12789</v>
      </c>
      <c r="H9421" s="349" t="s">
        <v>1026</v>
      </c>
      <c r="I9421" s="349" t="s">
        <v>5793</v>
      </c>
      <c r="J9421" s="351" t="s">
        <v>1026</v>
      </c>
      <c r="K9421" s="352">
        <v>1</v>
      </c>
      <c r="L9421" s="353">
        <v>2</v>
      </c>
      <c r="M9421" s="377">
        <v>5000</v>
      </c>
      <c r="N9421" s="350">
        <v>4</v>
      </c>
      <c r="O9421" s="349">
        <v>6</v>
      </c>
      <c r="P9421" s="377">
        <v>18000</v>
      </c>
    </row>
    <row r="9422" spans="1:16" x14ac:dyDescent="0.2">
      <c r="A9422" s="348" t="s">
        <v>5780</v>
      </c>
      <c r="B9422" s="104" t="s">
        <v>423</v>
      </c>
      <c r="C9422" s="367" t="s">
        <v>99</v>
      </c>
      <c r="D9422" s="349" t="s">
        <v>5811</v>
      </c>
      <c r="E9422" s="370">
        <v>2000</v>
      </c>
      <c r="F9422" s="374" t="s">
        <v>12790</v>
      </c>
      <c r="G9422" s="350" t="s">
        <v>12791</v>
      </c>
      <c r="H9422" s="349" t="s">
        <v>5926</v>
      </c>
      <c r="I9422" s="349" t="s">
        <v>5793</v>
      </c>
      <c r="J9422" s="351" t="s">
        <v>5926</v>
      </c>
      <c r="K9422" s="352">
        <v>2</v>
      </c>
      <c r="L9422" s="353">
        <v>6</v>
      </c>
      <c r="M9422" s="377">
        <v>12000</v>
      </c>
      <c r="N9422" s="350">
        <v>0</v>
      </c>
      <c r="O9422" s="349">
        <v>0</v>
      </c>
      <c r="P9422" s="377">
        <v>0</v>
      </c>
    </row>
    <row r="9423" spans="1:16" x14ac:dyDescent="0.2">
      <c r="A9423" s="348" t="s">
        <v>5780</v>
      </c>
      <c r="B9423" s="104" t="s">
        <v>423</v>
      </c>
      <c r="C9423" s="367" t="s">
        <v>99</v>
      </c>
      <c r="D9423" s="349" t="s">
        <v>6019</v>
      </c>
      <c r="E9423" s="370">
        <v>4000</v>
      </c>
      <c r="F9423" s="374" t="s">
        <v>12792</v>
      </c>
      <c r="G9423" s="350" t="s">
        <v>12793</v>
      </c>
      <c r="H9423" s="349" t="s">
        <v>6804</v>
      </c>
      <c r="I9423" s="349" t="s">
        <v>1028</v>
      </c>
      <c r="J9423" s="351" t="s">
        <v>6804</v>
      </c>
      <c r="K9423" s="352">
        <v>4</v>
      </c>
      <c r="L9423" s="353">
        <v>12</v>
      </c>
      <c r="M9423" s="377">
        <v>48000</v>
      </c>
      <c r="N9423" s="350">
        <v>4</v>
      </c>
      <c r="O9423" s="349">
        <v>6</v>
      </c>
      <c r="P9423" s="377">
        <v>24000</v>
      </c>
    </row>
    <row r="9424" spans="1:16" x14ac:dyDescent="0.2">
      <c r="A9424" s="348" t="s">
        <v>5780</v>
      </c>
      <c r="B9424" s="104" t="s">
        <v>423</v>
      </c>
      <c r="C9424" s="367" t="s">
        <v>99</v>
      </c>
      <c r="D9424" s="349" t="s">
        <v>5846</v>
      </c>
      <c r="E9424" s="370">
        <v>6000</v>
      </c>
      <c r="F9424" s="374" t="s">
        <v>12794</v>
      </c>
      <c r="G9424" s="350" t="s">
        <v>12795</v>
      </c>
      <c r="H9424" s="349" t="s">
        <v>5972</v>
      </c>
      <c r="I9424" s="349" t="s">
        <v>5874</v>
      </c>
      <c r="J9424" s="351" t="s">
        <v>5972</v>
      </c>
      <c r="K9424" s="352">
        <v>4</v>
      </c>
      <c r="L9424" s="353">
        <v>12</v>
      </c>
      <c r="M9424" s="377">
        <v>72000</v>
      </c>
      <c r="N9424" s="350">
        <v>2</v>
      </c>
      <c r="O9424" s="349">
        <v>6</v>
      </c>
      <c r="P9424" s="377">
        <v>36000</v>
      </c>
    </row>
    <row r="9425" spans="1:16" x14ac:dyDescent="0.2">
      <c r="A9425" s="348" t="s">
        <v>5780</v>
      </c>
      <c r="B9425" s="104" t="s">
        <v>423</v>
      </c>
      <c r="C9425" s="367" t="s">
        <v>99</v>
      </c>
      <c r="D9425" s="349" t="s">
        <v>5811</v>
      </c>
      <c r="E9425" s="370">
        <v>2500</v>
      </c>
      <c r="F9425" s="374" t="s">
        <v>12796</v>
      </c>
      <c r="G9425" s="350" t="s">
        <v>12797</v>
      </c>
      <c r="H9425" s="349" t="s">
        <v>12798</v>
      </c>
      <c r="I9425" s="349" t="s">
        <v>5842</v>
      </c>
      <c r="J9425" s="351" t="s">
        <v>12798</v>
      </c>
      <c r="K9425" s="352">
        <v>4</v>
      </c>
      <c r="L9425" s="353">
        <v>12</v>
      </c>
      <c r="M9425" s="377">
        <v>30000</v>
      </c>
      <c r="N9425" s="350">
        <v>4</v>
      </c>
      <c r="O9425" s="349">
        <v>6</v>
      </c>
      <c r="P9425" s="377">
        <v>15000</v>
      </c>
    </row>
    <row r="9426" spans="1:16" x14ac:dyDescent="0.2">
      <c r="A9426" s="348" t="s">
        <v>5780</v>
      </c>
      <c r="B9426" s="104" t="s">
        <v>423</v>
      </c>
      <c r="C9426" s="367" t="s">
        <v>99</v>
      </c>
      <c r="D9426" s="349" t="s">
        <v>5829</v>
      </c>
      <c r="E9426" s="370">
        <v>4000</v>
      </c>
      <c r="F9426" s="374" t="s">
        <v>12799</v>
      </c>
      <c r="G9426" s="350" t="s">
        <v>12800</v>
      </c>
      <c r="H9426" s="349" t="s">
        <v>1060</v>
      </c>
      <c r="I9426" s="349" t="s">
        <v>5793</v>
      </c>
      <c r="J9426" s="351" t="s">
        <v>1060</v>
      </c>
      <c r="K9426" s="352">
        <v>2</v>
      </c>
      <c r="L9426" s="353">
        <v>6</v>
      </c>
      <c r="M9426" s="377">
        <v>23066.666666666668</v>
      </c>
      <c r="N9426" s="350">
        <v>4</v>
      </c>
      <c r="O9426" s="349">
        <v>6</v>
      </c>
      <c r="P9426" s="377">
        <v>24000</v>
      </c>
    </row>
    <row r="9427" spans="1:16" x14ac:dyDescent="0.2">
      <c r="A9427" s="348" t="s">
        <v>5780</v>
      </c>
      <c r="B9427" s="104" t="s">
        <v>423</v>
      </c>
      <c r="C9427" s="367" t="s">
        <v>99</v>
      </c>
      <c r="D9427" s="349" t="s">
        <v>6120</v>
      </c>
      <c r="E9427" s="370">
        <v>3000</v>
      </c>
      <c r="F9427" s="374" t="s">
        <v>12801</v>
      </c>
      <c r="G9427" s="350" t="s">
        <v>12802</v>
      </c>
      <c r="H9427" s="349" t="s">
        <v>1026</v>
      </c>
      <c r="I9427" s="349" t="s">
        <v>5793</v>
      </c>
      <c r="J9427" s="351" t="s">
        <v>1026</v>
      </c>
      <c r="K9427" s="352">
        <v>4</v>
      </c>
      <c r="L9427" s="353">
        <v>12</v>
      </c>
      <c r="M9427" s="377">
        <v>36000</v>
      </c>
      <c r="N9427" s="350">
        <v>4</v>
      </c>
      <c r="O9427" s="349">
        <v>6</v>
      </c>
      <c r="P9427" s="377">
        <v>18000</v>
      </c>
    </row>
    <row r="9428" spans="1:16" x14ac:dyDescent="0.2">
      <c r="A9428" s="348" t="s">
        <v>5780</v>
      </c>
      <c r="B9428" s="104" t="s">
        <v>423</v>
      </c>
      <c r="C9428" s="367" t="s">
        <v>99</v>
      </c>
      <c r="D9428" s="349" t="s">
        <v>5853</v>
      </c>
      <c r="E9428" s="370">
        <v>4000</v>
      </c>
      <c r="F9428" s="374" t="s">
        <v>12803</v>
      </c>
      <c r="G9428" s="350" t="s">
        <v>12804</v>
      </c>
      <c r="H9428" s="349" t="s">
        <v>1060</v>
      </c>
      <c r="I9428" s="349" t="s">
        <v>5793</v>
      </c>
      <c r="J9428" s="351" t="s">
        <v>1060</v>
      </c>
      <c r="K9428" s="352">
        <v>2</v>
      </c>
      <c r="L9428" s="353">
        <v>6</v>
      </c>
      <c r="M9428" s="377">
        <v>21200</v>
      </c>
      <c r="N9428" s="350">
        <v>4</v>
      </c>
      <c r="O9428" s="349">
        <v>6</v>
      </c>
      <c r="P9428" s="377">
        <v>24000</v>
      </c>
    </row>
    <row r="9429" spans="1:16" x14ac:dyDescent="0.2">
      <c r="A9429" s="348" t="s">
        <v>5780</v>
      </c>
      <c r="B9429" s="104" t="s">
        <v>423</v>
      </c>
      <c r="C9429" s="367" t="s">
        <v>99</v>
      </c>
      <c r="D9429" s="349" t="s">
        <v>5863</v>
      </c>
      <c r="E9429" s="370">
        <v>3500</v>
      </c>
      <c r="F9429" s="374" t="s">
        <v>12805</v>
      </c>
      <c r="G9429" s="350" t="s">
        <v>12806</v>
      </c>
      <c r="H9429" s="349" t="s">
        <v>5875</v>
      </c>
      <c r="I9429" s="349" t="s">
        <v>5793</v>
      </c>
      <c r="J9429" s="351" t="s">
        <v>5875</v>
      </c>
      <c r="K9429" s="352">
        <v>4</v>
      </c>
      <c r="L9429" s="353">
        <v>12</v>
      </c>
      <c r="M9429" s="377">
        <v>42000</v>
      </c>
      <c r="N9429" s="350">
        <v>4</v>
      </c>
      <c r="O9429" s="349">
        <v>6</v>
      </c>
      <c r="P9429" s="377">
        <v>21000</v>
      </c>
    </row>
    <row r="9430" spans="1:16" x14ac:dyDescent="0.2">
      <c r="A9430" s="348" t="s">
        <v>5780</v>
      </c>
      <c r="B9430" s="104" t="s">
        <v>423</v>
      </c>
      <c r="C9430" s="367" t="s">
        <v>99</v>
      </c>
      <c r="D9430" s="349" t="s">
        <v>5786</v>
      </c>
      <c r="E9430" s="370">
        <v>1500</v>
      </c>
      <c r="F9430" s="374" t="s">
        <v>12807</v>
      </c>
      <c r="G9430" s="350" t="s">
        <v>12808</v>
      </c>
      <c r="H9430" s="349" t="s">
        <v>12809</v>
      </c>
      <c r="I9430" s="349" t="s">
        <v>1028</v>
      </c>
      <c r="J9430" s="351" t="s">
        <v>8010</v>
      </c>
      <c r="K9430" s="352">
        <v>4</v>
      </c>
      <c r="L9430" s="353">
        <v>12</v>
      </c>
      <c r="M9430" s="377">
        <v>18000</v>
      </c>
      <c r="N9430" s="350">
        <v>0</v>
      </c>
      <c r="O9430" s="349">
        <v>0</v>
      </c>
      <c r="P9430" s="377">
        <v>0</v>
      </c>
    </row>
    <row r="9431" spans="1:16" x14ac:dyDescent="0.2">
      <c r="A9431" s="348" t="s">
        <v>5780</v>
      </c>
      <c r="B9431" s="104" t="s">
        <v>423</v>
      </c>
      <c r="C9431" s="367" t="s">
        <v>99</v>
      </c>
      <c r="D9431" s="349" t="s">
        <v>5811</v>
      </c>
      <c r="E9431" s="370">
        <v>3000</v>
      </c>
      <c r="F9431" s="374" t="s">
        <v>12810</v>
      </c>
      <c r="G9431" s="350" t="s">
        <v>12811</v>
      </c>
      <c r="H9431" s="349" t="s">
        <v>12812</v>
      </c>
      <c r="I9431" s="349" t="s">
        <v>5785</v>
      </c>
      <c r="J9431" s="351" t="s">
        <v>12812</v>
      </c>
      <c r="K9431" s="352">
        <v>3</v>
      </c>
      <c r="L9431" s="353">
        <v>8</v>
      </c>
      <c r="M9431" s="377">
        <v>24000</v>
      </c>
      <c r="N9431" s="350">
        <v>0</v>
      </c>
      <c r="O9431" s="349">
        <v>0</v>
      </c>
      <c r="P9431" s="377">
        <v>0</v>
      </c>
    </row>
    <row r="9432" spans="1:16" x14ac:dyDescent="0.2">
      <c r="A9432" s="348" t="s">
        <v>5780</v>
      </c>
      <c r="B9432" s="104" t="s">
        <v>423</v>
      </c>
      <c r="C9432" s="367" t="s">
        <v>99</v>
      </c>
      <c r="D9432" s="349" t="s">
        <v>5829</v>
      </c>
      <c r="E9432" s="370">
        <v>4000</v>
      </c>
      <c r="F9432" s="374" t="s">
        <v>12813</v>
      </c>
      <c r="G9432" s="350" t="s">
        <v>12814</v>
      </c>
      <c r="H9432" s="349" t="s">
        <v>5524</v>
      </c>
      <c r="I9432" s="349" t="s">
        <v>5793</v>
      </c>
      <c r="J9432" s="351" t="s">
        <v>5524</v>
      </c>
      <c r="K9432" s="352">
        <v>2</v>
      </c>
      <c r="L9432" s="353">
        <v>6</v>
      </c>
      <c r="M9432" s="377">
        <v>23066.666666666668</v>
      </c>
      <c r="N9432" s="350">
        <v>4</v>
      </c>
      <c r="O9432" s="349">
        <v>6</v>
      </c>
      <c r="P9432" s="377">
        <v>24000</v>
      </c>
    </row>
    <row r="9433" spans="1:16" x14ac:dyDescent="0.2">
      <c r="A9433" s="348" t="s">
        <v>5780</v>
      </c>
      <c r="B9433" s="104" t="s">
        <v>423</v>
      </c>
      <c r="C9433" s="367" t="s">
        <v>99</v>
      </c>
      <c r="D9433" s="349" t="s">
        <v>6130</v>
      </c>
      <c r="E9433" s="370">
        <v>4000</v>
      </c>
      <c r="F9433" s="374" t="s">
        <v>12815</v>
      </c>
      <c r="G9433" s="350" t="s">
        <v>12816</v>
      </c>
      <c r="H9433" s="349" t="s">
        <v>5825</v>
      </c>
      <c r="I9433" s="349" t="s">
        <v>5793</v>
      </c>
      <c r="J9433" s="351" t="s">
        <v>5825</v>
      </c>
      <c r="K9433" s="352">
        <v>2</v>
      </c>
      <c r="L9433" s="353">
        <v>6</v>
      </c>
      <c r="M9433" s="377">
        <v>23066.666666666668</v>
      </c>
      <c r="N9433" s="350">
        <v>4</v>
      </c>
      <c r="O9433" s="349">
        <v>6</v>
      </c>
      <c r="P9433" s="377">
        <v>24000</v>
      </c>
    </row>
    <row r="9434" spans="1:16" x14ac:dyDescent="0.2">
      <c r="A9434" s="348" t="s">
        <v>5780</v>
      </c>
      <c r="B9434" s="104" t="s">
        <v>423</v>
      </c>
      <c r="C9434" s="367" t="s">
        <v>99</v>
      </c>
      <c r="D9434" s="349" t="s">
        <v>5863</v>
      </c>
      <c r="E9434" s="370">
        <v>4000</v>
      </c>
      <c r="F9434" s="374" t="s">
        <v>12817</v>
      </c>
      <c r="G9434" s="350" t="s">
        <v>12818</v>
      </c>
      <c r="H9434" s="349" t="s">
        <v>5875</v>
      </c>
      <c r="I9434" s="349" t="s">
        <v>5793</v>
      </c>
      <c r="J9434" s="351" t="s">
        <v>5875</v>
      </c>
      <c r="K9434" s="352">
        <v>4</v>
      </c>
      <c r="L9434" s="353">
        <v>12</v>
      </c>
      <c r="M9434" s="377">
        <v>48000</v>
      </c>
      <c r="N9434" s="350">
        <v>4</v>
      </c>
      <c r="O9434" s="349">
        <v>6</v>
      </c>
      <c r="P9434" s="377">
        <v>24000</v>
      </c>
    </row>
    <row r="9435" spans="1:16" x14ac:dyDescent="0.2">
      <c r="A9435" s="348" t="s">
        <v>5780</v>
      </c>
      <c r="B9435" s="104" t="s">
        <v>423</v>
      </c>
      <c r="C9435" s="367" t="s">
        <v>99</v>
      </c>
      <c r="D9435" s="349" t="s">
        <v>5911</v>
      </c>
      <c r="E9435" s="370">
        <v>4000</v>
      </c>
      <c r="F9435" s="374" t="s">
        <v>12819</v>
      </c>
      <c r="G9435" s="350" t="s">
        <v>12820</v>
      </c>
      <c r="H9435" s="349" t="s">
        <v>1060</v>
      </c>
      <c r="I9435" s="349" t="s">
        <v>5793</v>
      </c>
      <c r="J9435" s="351" t="s">
        <v>1060</v>
      </c>
      <c r="K9435" s="352">
        <v>2</v>
      </c>
      <c r="L9435" s="353">
        <v>5</v>
      </c>
      <c r="M9435" s="377">
        <v>19466.666666666668</v>
      </c>
      <c r="N9435" s="350">
        <v>4</v>
      </c>
      <c r="O9435" s="349">
        <v>6</v>
      </c>
      <c r="P9435" s="377">
        <v>24000</v>
      </c>
    </row>
    <row r="9436" spans="1:16" x14ac:dyDescent="0.2">
      <c r="A9436" s="348" t="s">
        <v>5780</v>
      </c>
      <c r="B9436" s="104" t="s">
        <v>423</v>
      </c>
      <c r="C9436" s="367" t="s">
        <v>99</v>
      </c>
      <c r="D9436" s="349" t="s">
        <v>4514</v>
      </c>
      <c r="E9436" s="370">
        <v>4000</v>
      </c>
      <c r="F9436" s="374" t="s">
        <v>12821</v>
      </c>
      <c r="G9436" s="350" t="s">
        <v>12822</v>
      </c>
      <c r="H9436" s="349" t="s">
        <v>5972</v>
      </c>
      <c r="I9436" s="349" t="s">
        <v>5793</v>
      </c>
      <c r="J9436" s="351" t="s">
        <v>5972</v>
      </c>
      <c r="K9436" s="352">
        <v>4</v>
      </c>
      <c r="L9436" s="353">
        <v>8</v>
      </c>
      <c r="M9436" s="377">
        <v>32000</v>
      </c>
      <c r="N9436" s="350">
        <v>0</v>
      </c>
      <c r="O9436" s="349">
        <v>0</v>
      </c>
      <c r="P9436" s="377">
        <v>0</v>
      </c>
    </row>
    <row r="9437" spans="1:16" x14ac:dyDescent="0.2">
      <c r="A9437" s="348" t="s">
        <v>5780</v>
      </c>
      <c r="B9437" s="104" t="s">
        <v>423</v>
      </c>
      <c r="C9437" s="367" t="s">
        <v>99</v>
      </c>
      <c r="D9437" s="349" t="s">
        <v>5835</v>
      </c>
      <c r="E9437" s="370">
        <v>5000</v>
      </c>
      <c r="F9437" s="374" t="s">
        <v>12821</v>
      </c>
      <c r="G9437" s="350" t="s">
        <v>12822</v>
      </c>
      <c r="H9437" s="349" t="s">
        <v>5825</v>
      </c>
      <c r="I9437" s="349" t="s">
        <v>5793</v>
      </c>
      <c r="J9437" s="351" t="s">
        <v>5825</v>
      </c>
      <c r="K9437" s="352">
        <v>2</v>
      </c>
      <c r="L9437" s="353">
        <v>4</v>
      </c>
      <c r="M9437" s="377">
        <v>20666.666666666668</v>
      </c>
      <c r="N9437" s="350">
        <v>4</v>
      </c>
      <c r="O9437" s="349">
        <v>6</v>
      </c>
      <c r="P9437" s="377">
        <v>30000</v>
      </c>
    </row>
    <row r="9438" spans="1:16" x14ac:dyDescent="0.2">
      <c r="A9438" s="348" t="s">
        <v>5780</v>
      </c>
      <c r="B9438" s="104" t="s">
        <v>423</v>
      </c>
      <c r="C9438" s="367" t="s">
        <v>99</v>
      </c>
      <c r="D9438" s="349" t="s">
        <v>7078</v>
      </c>
      <c r="E9438" s="370">
        <v>2000</v>
      </c>
      <c r="F9438" s="374" t="s">
        <v>12823</v>
      </c>
      <c r="G9438" s="350" t="s">
        <v>12824</v>
      </c>
      <c r="H9438" s="349" t="s">
        <v>12825</v>
      </c>
      <c r="I9438" s="349" t="s">
        <v>5814</v>
      </c>
      <c r="J9438" s="351" t="s">
        <v>12825</v>
      </c>
      <c r="K9438" s="352">
        <v>2</v>
      </c>
      <c r="L9438" s="353">
        <v>4</v>
      </c>
      <c r="M9438" s="377">
        <v>7666.666666666667</v>
      </c>
      <c r="N9438" s="350">
        <v>4</v>
      </c>
      <c r="O9438" s="349">
        <v>6</v>
      </c>
      <c r="P9438" s="377">
        <v>12000</v>
      </c>
    </row>
    <row r="9439" spans="1:16" x14ac:dyDescent="0.2">
      <c r="A9439" s="348" t="s">
        <v>5780</v>
      </c>
      <c r="B9439" s="104" t="s">
        <v>423</v>
      </c>
      <c r="C9439" s="367" t="s">
        <v>99</v>
      </c>
      <c r="D9439" s="349" t="s">
        <v>5781</v>
      </c>
      <c r="E9439" s="370">
        <v>4500</v>
      </c>
      <c r="F9439" s="374" t="s">
        <v>12826</v>
      </c>
      <c r="G9439" s="350" t="s">
        <v>12827</v>
      </c>
      <c r="H9439" s="349" t="s">
        <v>5845</v>
      </c>
      <c r="I9439" s="349" t="s">
        <v>5785</v>
      </c>
      <c r="J9439" s="351" t="s">
        <v>5845</v>
      </c>
      <c r="K9439" s="352">
        <v>4</v>
      </c>
      <c r="L9439" s="353">
        <v>12</v>
      </c>
      <c r="M9439" s="377">
        <v>54000</v>
      </c>
      <c r="N9439" s="350">
        <v>1</v>
      </c>
      <c r="O9439" s="349">
        <v>3</v>
      </c>
      <c r="P9439" s="377">
        <v>9600</v>
      </c>
    </row>
    <row r="9440" spans="1:16" x14ac:dyDescent="0.2">
      <c r="A9440" s="348" t="s">
        <v>5780</v>
      </c>
      <c r="B9440" s="104" t="s">
        <v>423</v>
      </c>
      <c r="C9440" s="367" t="s">
        <v>99</v>
      </c>
      <c r="D9440" s="349" t="s">
        <v>5826</v>
      </c>
      <c r="E9440" s="370">
        <v>4000</v>
      </c>
      <c r="F9440" s="374" t="s">
        <v>12828</v>
      </c>
      <c r="G9440" s="350" t="s">
        <v>12829</v>
      </c>
      <c r="H9440" s="349" t="s">
        <v>1026</v>
      </c>
      <c r="I9440" s="349" t="s">
        <v>5793</v>
      </c>
      <c r="J9440" s="351" t="s">
        <v>1026</v>
      </c>
      <c r="K9440" s="352">
        <v>2</v>
      </c>
      <c r="L9440" s="353">
        <v>5</v>
      </c>
      <c r="M9440" s="377">
        <v>19466.666666666668</v>
      </c>
      <c r="N9440" s="350">
        <v>4</v>
      </c>
      <c r="O9440" s="349">
        <v>6</v>
      </c>
      <c r="P9440" s="377">
        <v>24000</v>
      </c>
    </row>
    <row r="9441" spans="1:16" x14ac:dyDescent="0.2">
      <c r="A9441" s="348" t="s">
        <v>5780</v>
      </c>
      <c r="B9441" s="104" t="s">
        <v>423</v>
      </c>
      <c r="C9441" s="367" t="s">
        <v>99</v>
      </c>
      <c r="D9441" s="349" t="s">
        <v>5938</v>
      </c>
      <c r="E9441" s="370">
        <v>5000</v>
      </c>
      <c r="F9441" s="374" t="s">
        <v>12830</v>
      </c>
      <c r="G9441" s="350" t="s">
        <v>12831</v>
      </c>
      <c r="H9441" s="349" t="s">
        <v>12832</v>
      </c>
      <c r="I9441" s="349" t="s">
        <v>5793</v>
      </c>
      <c r="J9441" s="351" t="s">
        <v>12832</v>
      </c>
      <c r="K9441" s="352">
        <v>4</v>
      </c>
      <c r="L9441" s="353">
        <v>12</v>
      </c>
      <c r="M9441" s="377">
        <v>60000</v>
      </c>
      <c r="N9441" s="350">
        <v>2</v>
      </c>
      <c r="O9441" s="349">
        <v>5</v>
      </c>
      <c r="P9441" s="377">
        <v>25000</v>
      </c>
    </row>
    <row r="9442" spans="1:16" x14ac:dyDescent="0.2">
      <c r="A9442" s="348" t="s">
        <v>5780</v>
      </c>
      <c r="B9442" s="104" t="s">
        <v>423</v>
      </c>
      <c r="C9442" s="367" t="s">
        <v>99</v>
      </c>
      <c r="D9442" s="349" t="s">
        <v>5948</v>
      </c>
      <c r="E9442" s="370">
        <v>4000</v>
      </c>
      <c r="F9442" s="374" t="s">
        <v>12833</v>
      </c>
      <c r="G9442" s="350" t="s">
        <v>12834</v>
      </c>
      <c r="H9442" s="349" t="s">
        <v>1060</v>
      </c>
      <c r="I9442" s="349" t="s">
        <v>5793</v>
      </c>
      <c r="J9442" s="351" t="s">
        <v>1060</v>
      </c>
      <c r="K9442" s="352">
        <v>1</v>
      </c>
      <c r="L9442" s="353">
        <v>1</v>
      </c>
      <c r="M9442" s="377">
        <v>4000</v>
      </c>
      <c r="N9442" s="350">
        <v>0</v>
      </c>
      <c r="O9442" s="349">
        <v>0</v>
      </c>
      <c r="P9442" s="377">
        <v>0</v>
      </c>
    </row>
    <row r="9443" spans="1:16" x14ac:dyDescent="0.2">
      <c r="A9443" s="348" t="s">
        <v>5780</v>
      </c>
      <c r="B9443" s="104" t="s">
        <v>423</v>
      </c>
      <c r="C9443" s="367" t="s">
        <v>99</v>
      </c>
      <c r="D9443" s="349" t="s">
        <v>5941</v>
      </c>
      <c r="E9443" s="370">
        <v>4000</v>
      </c>
      <c r="F9443" s="374" t="s">
        <v>12835</v>
      </c>
      <c r="G9443" s="350" t="s">
        <v>12836</v>
      </c>
      <c r="H9443" s="349" t="s">
        <v>1060</v>
      </c>
      <c r="I9443" s="349" t="s">
        <v>5793</v>
      </c>
      <c r="J9443" s="351" t="s">
        <v>1060</v>
      </c>
      <c r="K9443" s="352">
        <v>2</v>
      </c>
      <c r="L9443" s="353">
        <v>6</v>
      </c>
      <c r="M9443" s="377">
        <v>21200</v>
      </c>
      <c r="N9443" s="350">
        <v>4</v>
      </c>
      <c r="O9443" s="349">
        <v>6</v>
      </c>
      <c r="P9443" s="377">
        <v>24000</v>
      </c>
    </row>
    <row r="9444" spans="1:16" x14ac:dyDescent="0.2">
      <c r="A9444" s="348" t="s">
        <v>5780</v>
      </c>
      <c r="B9444" s="104" t="s">
        <v>423</v>
      </c>
      <c r="C9444" s="367" t="s">
        <v>99</v>
      </c>
      <c r="D9444" s="349" t="s">
        <v>5794</v>
      </c>
      <c r="E9444" s="370">
        <v>4000</v>
      </c>
      <c r="F9444" s="374" t="s">
        <v>12837</v>
      </c>
      <c r="G9444" s="350" t="s">
        <v>12838</v>
      </c>
      <c r="H9444" s="349" t="s">
        <v>1026</v>
      </c>
      <c r="I9444" s="349" t="s">
        <v>5793</v>
      </c>
      <c r="J9444" s="351" t="s">
        <v>1026</v>
      </c>
      <c r="K9444" s="352">
        <v>4</v>
      </c>
      <c r="L9444" s="353">
        <v>12</v>
      </c>
      <c r="M9444" s="377">
        <v>48000</v>
      </c>
      <c r="N9444" s="350">
        <v>0</v>
      </c>
      <c r="O9444" s="349">
        <v>0</v>
      </c>
      <c r="P9444" s="377">
        <v>0</v>
      </c>
    </row>
    <row r="9445" spans="1:16" x14ac:dyDescent="0.2">
      <c r="A9445" s="348" t="s">
        <v>5780</v>
      </c>
      <c r="B9445" s="104" t="s">
        <v>423</v>
      </c>
      <c r="C9445" s="367" t="s">
        <v>99</v>
      </c>
      <c r="D9445" s="349" t="s">
        <v>5826</v>
      </c>
      <c r="E9445" s="370">
        <v>4000</v>
      </c>
      <c r="F9445" s="374" t="s">
        <v>12839</v>
      </c>
      <c r="G9445" s="350" t="s">
        <v>12840</v>
      </c>
      <c r="H9445" s="349" t="s">
        <v>1026</v>
      </c>
      <c r="I9445" s="349" t="s">
        <v>5793</v>
      </c>
      <c r="J9445" s="351" t="s">
        <v>1026</v>
      </c>
      <c r="K9445" s="352">
        <v>2</v>
      </c>
      <c r="L9445" s="353">
        <v>5</v>
      </c>
      <c r="M9445" s="377">
        <v>19466.666666666668</v>
      </c>
      <c r="N9445" s="350">
        <v>4</v>
      </c>
      <c r="O9445" s="349">
        <v>6</v>
      </c>
      <c r="P9445" s="377">
        <v>24000</v>
      </c>
    </row>
    <row r="9446" spans="1:16" x14ac:dyDescent="0.2">
      <c r="A9446" s="348" t="s">
        <v>5780</v>
      </c>
      <c r="B9446" s="104" t="s">
        <v>423</v>
      </c>
      <c r="C9446" s="367" t="s">
        <v>99</v>
      </c>
      <c r="D9446" s="349" t="s">
        <v>6156</v>
      </c>
      <c r="E9446" s="370">
        <v>3000</v>
      </c>
      <c r="F9446" s="374" t="s">
        <v>12841</v>
      </c>
      <c r="G9446" s="350" t="s">
        <v>12842</v>
      </c>
      <c r="H9446" s="349" t="s">
        <v>5825</v>
      </c>
      <c r="I9446" s="349" t="s">
        <v>5793</v>
      </c>
      <c r="J9446" s="351" t="s">
        <v>5825</v>
      </c>
      <c r="K9446" s="352">
        <v>4</v>
      </c>
      <c r="L9446" s="353">
        <v>12</v>
      </c>
      <c r="M9446" s="377">
        <v>36000</v>
      </c>
      <c r="N9446" s="350">
        <v>4</v>
      </c>
      <c r="O9446" s="349">
        <v>6</v>
      </c>
      <c r="P9446" s="377">
        <v>18000</v>
      </c>
    </row>
    <row r="9447" spans="1:16" x14ac:dyDescent="0.2">
      <c r="A9447" s="348" t="s">
        <v>5780</v>
      </c>
      <c r="B9447" s="104" t="s">
        <v>423</v>
      </c>
      <c r="C9447" s="367" t="s">
        <v>99</v>
      </c>
      <c r="D9447" s="349" t="s">
        <v>12843</v>
      </c>
      <c r="E9447" s="370">
        <v>4000</v>
      </c>
      <c r="F9447" s="374" t="s">
        <v>12844</v>
      </c>
      <c r="G9447" s="350" t="s">
        <v>12845</v>
      </c>
      <c r="H9447" s="349" t="s">
        <v>1544</v>
      </c>
      <c r="I9447" s="349" t="s">
        <v>5793</v>
      </c>
      <c r="J9447" s="351" t="s">
        <v>1544</v>
      </c>
      <c r="K9447" s="352">
        <v>2</v>
      </c>
      <c r="L9447" s="353">
        <v>5</v>
      </c>
      <c r="M9447" s="377">
        <v>19466.666666666668</v>
      </c>
      <c r="N9447" s="350">
        <v>2</v>
      </c>
      <c r="O9447" s="349">
        <v>4</v>
      </c>
      <c r="P9447" s="377">
        <v>13333.333333333332</v>
      </c>
    </row>
    <row r="9448" spans="1:16" x14ac:dyDescent="0.2">
      <c r="A9448" s="348" t="s">
        <v>5780</v>
      </c>
      <c r="B9448" s="104" t="s">
        <v>423</v>
      </c>
      <c r="C9448" s="367" t="s">
        <v>99</v>
      </c>
      <c r="D9448" s="349" t="s">
        <v>6181</v>
      </c>
      <c r="E9448" s="370">
        <v>5000</v>
      </c>
      <c r="F9448" s="374" t="s">
        <v>12846</v>
      </c>
      <c r="G9448" s="350" t="s">
        <v>12847</v>
      </c>
      <c r="H9448" s="349" t="s">
        <v>5825</v>
      </c>
      <c r="I9448" s="349" t="s">
        <v>5793</v>
      </c>
      <c r="J9448" s="351" t="s">
        <v>5825</v>
      </c>
      <c r="K9448" s="352">
        <v>4</v>
      </c>
      <c r="L9448" s="353">
        <v>12</v>
      </c>
      <c r="M9448" s="377">
        <v>60000</v>
      </c>
      <c r="N9448" s="350">
        <v>4</v>
      </c>
      <c r="O9448" s="349">
        <v>6</v>
      </c>
      <c r="P9448" s="377">
        <v>30000</v>
      </c>
    </row>
    <row r="9449" spans="1:16" x14ac:dyDescent="0.2">
      <c r="A9449" s="348" t="s">
        <v>5780</v>
      </c>
      <c r="B9449" s="104" t="s">
        <v>423</v>
      </c>
      <c r="C9449" s="367" t="s">
        <v>99</v>
      </c>
      <c r="D9449" s="349" t="s">
        <v>5817</v>
      </c>
      <c r="E9449" s="370">
        <v>2000</v>
      </c>
      <c r="F9449" s="374" t="s">
        <v>12848</v>
      </c>
      <c r="G9449" s="350" t="s">
        <v>12849</v>
      </c>
      <c r="H9449" s="349" t="s">
        <v>5875</v>
      </c>
      <c r="I9449" s="349" t="s">
        <v>5793</v>
      </c>
      <c r="J9449" s="351" t="s">
        <v>5875</v>
      </c>
      <c r="K9449" s="352">
        <v>4</v>
      </c>
      <c r="L9449" s="353">
        <v>12</v>
      </c>
      <c r="M9449" s="377">
        <v>24000</v>
      </c>
      <c r="N9449" s="350">
        <v>4</v>
      </c>
      <c r="O9449" s="349">
        <v>6</v>
      </c>
      <c r="P9449" s="377">
        <v>12000</v>
      </c>
    </row>
    <row r="9450" spans="1:16" x14ac:dyDescent="0.2">
      <c r="A9450" s="348" t="s">
        <v>5780</v>
      </c>
      <c r="B9450" s="104" t="s">
        <v>423</v>
      </c>
      <c r="C9450" s="367" t="s">
        <v>99</v>
      </c>
      <c r="D9450" s="349" t="s">
        <v>5863</v>
      </c>
      <c r="E9450" s="370">
        <v>3000</v>
      </c>
      <c r="F9450" s="374" t="s">
        <v>12850</v>
      </c>
      <c r="G9450" s="350" t="s">
        <v>12851</v>
      </c>
      <c r="H9450" s="349" t="s">
        <v>5875</v>
      </c>
      <c r="I9450" s="349" t="s">
        <v>5793</v>
      </c>
      <c r="J9450" s="351" t="s">
        <v>5875</v>
      </c>
      <c r="K9450" s="352">
        <v>4</v>
      </c>
      <c r="L9450" s="353">
        <v>12</v>
      </c>
      <c r="M9450" s="377">
        <v>36000</v>
      </c>
      <c r="N9450" s="350">
        <v>4</v>
      </c>
      <c r="O9450" s="349">
        <v>6</v>
      </c>
      <c r="P9450" s="377">
        <v>18000</v>
      </c>
    </row>
    <row r="9451" spans="1:16" x14ac:dyDescent="0.2">
      <c r="A9451" s="348" t="s">
        <v>5780</v>
      </c>
      <c r="B9451" s="104" t="s">
        <v>423</v>
      </c>
      <c r="C9451" s="367" t="s">
        <v>99</v>
      </c>
      <c r="D9451" s="349" t="s">
        <v>6818</v>
      </c>
      <c r="E9451" s="370">
        <v>5000</v>
      </c>
      <c r="F9451" s="374" t="s">
        <v>12852</v>
      </c>
      <c r="G9451" s="350" t="s">
        <v>12853</v>
      </c>
      <c r="H9451" s="349" t="s">
        <v>1060</v>
      </c>
      <c r="I9451" s="349" t="s">
        <v>5793</v>
      </c>
      <c r="J9451" s="351" t="s">
        <v>1060</v>
      </c>
      <c r="K9451" s="352">
        <v>4</v>
      </c>
      <c r="L9451" s="353">
        <v>12</v>
      </c>
      <c r="M9451" s="377">
        <v>60000</v>
      </c>
      <c r="N9451" s="350">
        <v>4</v>
      </c>
      <c r="O9451" s="349">
        <v>6</v>
      </c>
      <c r="P9451" s="377">
        <v>30000</v>
      </c>
    </row>
    <row r="9452" spans="1:16" x14ac:dyDescent="0.2">
      <c r="A9452" s="348" t="s">
        <v>5780</v>
      </c>
      <c r="B9452" s="104" t="s">
        <v>423</v>
      </c>
      <c r="C9452" s="367" t="s">
        <v>99</v>
      </c>
      <c r="D9452" s="349" t="s">
        <v>5790</v>
      </c>
      <c r="E9452" s="370">
        <v>4000</v>
      </c>
      <c r="F9452" s="374" t="s">
        <v>12854</v>
      </c>
      <c r="G9452" s="350" t="s">
        <v>12855</v>
      </c>
      <c r="H9452" s="349" t="s">
        <v>6238</v>
      </c>
      <c r="I9452" s="349" t="s">
        <v>5793</v>
      </c>
      <c r="J9452" s="351" t="s">
        <v>6238</v>
      </c>
      <c r="K9452" s="352">
        <v>4</v>
      </c>
      <c r="L9452" s="353">
        <v>12</v>
      </c>
      <c r="M9452" s="377">
        <v>48000</v>
      </c>
      <c r="N9452" s="350">
        <v>4</v>
      </c>
      <c r="O9452" s="349">
        <v>6</v>
      </c>
      <c r="P9452" s="377">
        <v>24000</v>
      </c>
    </row>
    <row r="9453" spans="1:16" x14ac:dyDescent="0.2">
      <c r="A9453" s="348" t="s">
        <v>5780</v>
      </c>
      <c r="B9453" s="104" t="s">
        <v>423</v>
      </c>
      <c r="C9453" s="367" t="s">
        <v>99</v>
      </c>
      <c r="D9453" s="349" t="s">
        <v>4514</v>
      </c>
      <c r="E9453" s="370">
        <v>4000</v>
      </c>
      <c r="F9453" s="374" t="s">
        <v>12856</v>
      </c>
      <c r="G9453" s="350" t="s">
        <v>12857</v>
      </c>
      <c r="H9453" s="349" t="s">
        <v>5972</v>
      </c>
      <c r="I9453" s="349" t="s">
        <v>5793</v>
      </c>
      <c r="J9453" s="351" t="s">
        <v>5972</v>
      </c>
      <c r="K9453" s="352">
        <v>4</v>
      </c>
      <c r="L9453" s="353">
        <v>12</v>
      </c>
      <c r="M9453" s="377">
        <v>48000</v>
      </c>
      <c r="N9453" s="350">
        <v>4</v>
      </c>
      <c r="O9453" s="349">
        <v>6</v>
      </c>
      <c r="P9453" s="377">
        <v>24000</v>
      </c>
    </row>
    <row r="9454" spans="1:16" x14ac:dyDescent="0.2">
      <c r="A9454" s="348" t="s">
        <v>5780</v>
      </c>
      <c r="B9454" s="104" t="s">
        <v>423</v>
      </c>
      <c r="C9454" s="367" t="s">
        <v>99</v>
      </c>
      <c r="D9454" s="349" t="s">
        <v>5826</v>
      </c>
      <c r="E9454" s="370">
        <v>4000</v>
      </c>
      <c r="F9454" s="374" t="s">
        <v>12858</v>
      </c>
      <c r="G9454" s="350" t="s">
        <v>12859</v>
      </c>
      <c r="H9454" s="349" t="s">
        <v>1026</v>
      </c>
      <c r="I9454" s="349" t="s">
        <v>5793</v>
      </c>
      <c r="J9454" s="351" t="s">
        <v>1026</v>
      </c>
      <c r="K9454" s="352">
        <v>1</v>
      </c>
      <c r="L9454" s="353">
        <v>3</v>
      </c>
      <c r="M9454" s="377">
        <v>10800</v>
      </c>
      <c r="N9454" s="350">
        <v>4</v>
      </c>
      <c r="O9454" s="349">
        <v>6</v>
      </c>
      <c r="P9454" s="377">
        <v>24000</v>
      </c>
    </row>
    <row r="9455" spans="1:16" x14ac:dyDescent="0.2">
      <c r="A9455" s="348" t="s">
        <v>5780</v>
      </c>
      <c r="B9455" s="104" t="s">
        <v>423</v>
      </c>
      <c r="C9455" s="367" t="s">
        <v>99</v>
      </c>
      <c r="D9455" s="349" t="s">
        <v>5811</v>
      </c>
      <c r="E9455" s="370">
        <v>3000</v>
      </c>
      <c r="F9455" s="374" t="s">
        <v>12860</v>
      </c>
      <c r="G9455" s="350" t="s">
        <v>12861</v>
      </c>
      <c r="H9455" s="349" t="s">
        <v>5875</v>
      </c>
      <c r="I9455" s="349" t="s">
        <v>5793</v>
      </c>
      <c r="J9455" s="351" t="s">
        <v>5875</v>
      </c>
      <c r="K9455" s="352">
        <v>4</v>
      </c>
      <c r="L9455" s="353">
        <v>12</v>
      </c>
      <c r="M9455" s="377">
        <v>36000</v>
      </c>
      <c r="N9455" s="350">
        <v>4</v>
      </c>
      <c r="O9455" s="349">
        <v>6</v>
      </c>
      <c r="P9455" s="377">
        <v>18000</v>
      </c>
    </row>
    <row r="9456" spans="1:16" x14ac:dyDescent="0.2">
      <c r="A9456" s="348" t="s">
        <v>5780</v>
      </c>
      <c r="B9456" s="104" t="s">
        <v>423</v>
      </c>
      <c r="C9456" s="367" t="s">
        <v>99</v>
      </c>
      <c r="D9456" s="349" t="s">
        <v>5781</v>
      </c>
      <c r="E9456" s="370">
        <v>4000</v>
      </c>
      <c r="F9456" s="374" t="s">
        <v>12862</v>
      </c>
      <c r="G9456" s="350" t="s">
        <v>12863</v>
      </c>
      <c r="H9456" s="349" t="s">
        <v>6035</v>
      </c>
      <c r="I9456" s="349" t="s">
        <v>5793</v>
      </c>
      <c r="J9456" s="351" t="s">
        <v>6035</v>
      </c>
      <c r="K9456" s="352">
        <v>4</v>
      </c>
      <c r="L9456" s="353">
        <v>12</v>
      </c>
      <c r="M9456" s="377">
        <v>48000</v>
      </c>
      <c r="N9456" s="350">
        <v>4</v>
      </c>
      <c r="O9456" s="349">
        <v>6</v>
      </c>
      <c r="P9456" s="377">
        <v>24000</v>
      </c>
    </row>
    <row r="9457" spans="1:16" x14ac:dyDescent="0.2">
      <c r="A9457" s="348" t="s">
        <v>5780</v>
      </c>
      <c r="B9457" s="104" t="s">
        <v>423</v>
      </c>
      <c r="C9457" s="367" t="s">
        <v>99</v>
      </c>
      <c r="D9457" s="349" t="s">
        <v>5863</v>
      </c>
      <c r="E9457" s="370">
        <v>3500</v>
      </c>
      <c r="F9457" s="374" t="s">
        <v>12864</v>
      </c>
      <c r="G9457" s="350" t="s">
        <v>12865</v>
      </c>
      <c r="H9457" s="349" t="s">
        <v>5863</v>
      </c>
      <c r="I9457" s="349" t="s">
        <v>1028</v>
      </c>
      <c r="J9457" s="351" t="s">
        <v>5863</v>
      </c>
      <c r="K9457" s="352">
        <v>4</v>
      </c>
      <c r="L9457" s="353">
        <v>12</v>
      </c>
      <c r="M9457" s="377">
        <v>42000</v>
      </c>
      <c r="N9457" s="350">
        <v>4</v>
      </c>
      <c r="O9457" s="349">
        <v>6</v>
      </c>
      <c r="P9457" s="377">
        <v>21000</v>
      </c>
    </row>
    <row r="9458" spans="1:16" x14ac:dyDescent="0.2">
      <c r="A9458" s="348" t="s">
        <v>5780</v>
      </c>
      <c r="B9458" s="104" t="s">
        <v>423</v>
      </c>
      <c r="C9458" s="367" t="s">
        <v>99</v>
      </c>
      <c r="D9458" s="349" t="s">
        <v>5826</v>
      </c>
      <c r="E9458" s="370">
        <v>4000</v>
      </c>
      <c r="F9458" s="374" t="s">
        <v>12866</v>
      </c>
      <c r="G9458" s="350" t="s">
        <v>12867</v>
      </c>
      <c r="H9458" s="349" t="s">
        <v>5826</v>
      </c>
      <c r="I9458" s="349" t="s">
        <v>5793</v>
      </c>
      <c r="J9458" s="351" t="s">
        <v>5826</v>
      </c>
      <c r="K9458" s="352">
        <v>2</v>
      </c>
      <c r="L9458" s="353">
        <v>4</v>
      </c>
      <c r="M9458" s="377">
        <v>13066.666666666666</v>
      </c>
      <c r="N9458" s="350">
        <v>4</v>
      </c>
      <c r="O9458" s="349">
        <v>6</v>
      </c>
      <c r="P9458" s="377">
        <v>24000</v>
      </c>
    </row>
    <row r="9459" spans="1:16" x14ac:dyDescent="0.2">
      <c r="A9459" s="348" t="s">
        <v>5780</v>
      </c>
      <c r="B9459" s="104" t="s">
        <v>423</v>
      </c>
      <c r="C9459" s="367" t="s">
        <v>99</v>
      </c>
      <c r="D9459" s="349" t="s">
        <v>5811</v>
      </c>
      <c r="E9459" s="370">
        <v>2500</v>
      </c>
      <c r="F9459" s="374" t="s">
        <v>12868</v>
      </c>
      <c r="G9459" s="350" t="s">
        <v>12869</v>
      </c>
      <c r="H9459" s="349" t="s">
        <v>5794</v>
      </c>
      <c r="I9459" s="349" t="s">
        <v>5793</v>
      </c>
      <c r="J9459" s="351" t="s">
        <v>5794</v>
      </c>
      <c r="K9459" s="352">
        <v>4</v>
      </c>
      <c r="L9459" s="353">
        <v>12</v>
      </c>
      <c r="M9459" s="377">
        <v>30000</v>
      </c>
      <c r="N9459" s="350">
        <v>4</v>
      </c>
      <c r="O9459" s="349">
        <v>6</v>
      </c>
      <c r="P9459" s="377">
        <v>15000</v>
      </c>
    </row>
    <row r="9460" spans="1:16" x14ac:dyDescent="0.2">
      <c r="A9460" s="348" t="s">
        <v>5780</v>
      </c>
      <c r="B9460" s="104" t="s">
        <v>423</v>
      </c>
      <c r="C9460" s="367" t="s">
        <v>99</v>
      </c>
      <c r="D9460" s="349" t="s">
        <v>8983</v>
      </c>
      <c r="E9460" s="370">
        <v>4000</v>
      </c>
      <c r="F9460" s="374" t="s">
        <v>12870</v>
      </c>
      <c r="G9460" s="350" t="s">
        <v>12871</v>
      </c>
      <c r="H9460" s="349" t="s">
        <v>1026</v>
      </c>
      <c r="I9460" s="349" t="s">
        <v>5793</v>
      </c>
      <c r="J9460" s="351" t="s">
        <v>1026</v>
      </c>
      <c r="K9460" s="352">
        <v>1</v>
      </c>
      <c r="L9460" s="353">
        <v>1</v>
      </c>
      <c r="M9460" s="377">
        <v>4000</v>
      </c>
      <c r="N9460" s="350">
        <v>0</v>
      </c>
      <c r="O9460" s="349">
        <v>0</v>
      </c>
      <c r="P9460" s="377">
        <v>0</v>
      </c>
    </row>
    <row r="9461" spans="1:16" x14ac:dyDescent="0.2">
      <c r="A9461" s="348" t="s">
        <v>5780</v>
      </c>
      <c r="B9461" s="104" t="s">
        <v>423</v>
      </c>
      <c r="C9461" s="367" t="s">
        <v>99</v>
      </c>
      <c r="D9461" s="349" t="s">
        <v>6198</v>
      </c>
      <c r="E9461" s="370">
        <v>4000</v>
      </c>
      <c r="F9461" s="374" t="s">
        <v>12872</v>
      </c>
      <c r="G9461" s="350" t="s">
        <v>12873</v>
      </c>
      <c r="H9461" s="349" t="s">
        <v>1026</v>
      </c>
      <c r="I9461" s="349" t="s">
        <v>5793</v>
      </c>
      <c r="J9461" s="351" t="s">
        <v>1026</v>
      </c>
      <c r="K9461" s="352">
        <v>4</v>
      </c>
      <c r="L9461" s="353">
        <v>12</v>
      </c>
      <c r="M9461" s="377">
        <v>48000</v>
      </c>
      <c r="N9461" s="350">
        <v>4</v>
      </c>
      <c r="O9461" s="349">
        <v>6</v>
      </c>
      <c r="P9461" s="377">
        <v>24000</v>
      </c>
    </row>
    <row r="9462" spans="1:16" x14ac:dyDescent="0.2">
      <c r="A9462" s="348" t="s">
        <v>5780</v>
      </c>
      <c r="B9462" s="104" t="s">
        <v>423</v>
      </c>
      <c r="C9462" s="367" t="s">
        <v>99</v>
      </c>
      <c r="D9462" s="349" t="s">
        <v>12874</v>
      </c>
      <c r="E9462" s="370">
        <v>4000</v>
      </c>
      <c r="F9462" s="374" t="s">
        <v>12875</v>
      </c>
      <c r="G9462" s="350" t="s">
        <v>12876</v>
      </c>
      <c r="H9462" s="349" t="s">
        <v>1895</v>
      </c>
      <c r="I9462" s="349" t="s">
        <v>5793</v>
      </c>
      <c r="J9462" s="351" t="s">
        <v>1895</v>
      </c>
      <c r="K9462" s="352">
        <v>2</v>
      </c>
      <c r="L9462" s="353">
        <v>5</v>
      </c>
      <c r="M9462" s="377">
        <v>17600</v>
      </c>
      <c r="N9462" s="350">
        <v>4</v>
      </c>
      <c r="O9462" s="349">
        <v>6</v>
      </c>
      <c r="P9462" s="377">
        <v>24000</v>
      </c>
    </row>
    <row r="9463" spans="1:16" x14ac:dyDescent="0.2">
      <c r="A9463" s="348" t="s">
        <v>5780</v>
      </c>
      <c r="B9463" s="104" t="s">
        <v>423</v>
      </c>
      <c r="C9463" s="367" t="s">
        <v>99</v>
      </c>
      <c r="D9463" s="349" t="s">
        <v>5794</v>
      </c>
      <c r="E9463" s="370">
        <v>4000</v>
      </c>
      <c r="F9463" s="374" t="s">
        <v>12877</v>
      </c>
      <c r="G9463" s="350" t="s">
        <v>12878</v>
      </c>
      <c r="H9463" s="349" t="s">
        <v>5794</v>
      </c>
      <c r="I9463" s="349" t="s">
        <v>5793</v>
      </c>
      <c r="J9463" s="351" t="s">
        <v>5794</v>
      </c>
      <c r="K9463" s="352">
        <v>4</v>
      </c>
      <c r="L9463" s="353">
        <v>12</v>
      </c>
      <c r="M9463" s="377">
        <v>48000</v>
      </c>
      <c r="N9463" s="350">
        <v>4</v>
      </c>
      <c r="O9463" s="349">
        <v>6</v>
      </c>
      <c r="P9463" s="377">
        <v>24000</v>
      </c>
    </row>
    <row r="9464" spans="1:16" x14ac:dyDescent="0.2">
      <c r="A9464" s="348" t="s">
        <v>5780</v>
      </c>
      <c r="B9464" s="104" t="s">
        <v>423</v>
      </c>
      <c r="C9464" s="367" t="s">
        <v>99</v>
      </c>
      <c r="D9464" s="349" t="s">
        <v>5863</v>
      </c>
      <c r="E9464" s="370">
        <v>3000</v>
      </c>
      <c r="F9464" s="374" t="s">
        <v>12879</v>
      </c>
      <c r="G9464" s="350" t="s">
        <v>12880</v>
      </c>
      <c r="H9464" s="349" t="s">
        <v>5820</v>
      </c>
      <c r="I9464" s="349" t="s">
        <v>5793</v>
      </c>
      <c r="J9464" s="351" t="s">
        <v>5820</v>
      </c>
      <c r="K9464" s="352">
        <v>4</v>
      </c>
      <c r="L9464" s="353">
        <v>12</v>
      </c>
      <c r="M9464" s="377">
        <v>36000</v>
      </c>
      <c r="N9464" s="350">
        <v>4</v>
      </c>
      <c r="O9464" s="349">
        <v>6</v>
      </c>
      <c r="P9464" s="377">
        <v>18000</v>
      </c>
    </row>
    <row r="9465" spans="1:16" x14ac:dyDescent="0.2">
      <c r="A9465" s="348" t="s">
        <v>5780</v>
      </c>
      <c r="B9465" s="104" t="s">
        <v>423</v>
      </c>
      <c r="C9465" s="367" t="s">
        <v>99</v>
      </c>
      <c r="D9465" s="349" t="s">
        <v>5863</v>
      </c>
      <c r="E9465" s="370">
        <v>3000</v>
      </c>
      <c r="F9465" s="374" t="s">
        <v>12881</v>
      </c>
      <c r="G9465" s="350" t="s">
        <v>12882</v>
      </c>
      <c r="H9465" s="349" t="s">
        <v>5821</v>
      </c>
      <c r="I9465" s="349" t="s">
        <v>5793</v>
      </c>
      <c r="J9465" s="351" t="s">
        <v>5821</v>
      </c>
      <c r="K9465" s="352">
        <v>4</v>
      </c>
      <c r="L9465" s="353">
        <v>12</v>
      </c>
      <c r="M9465" s="377">
        <v>36000</v>
      </c>
      <c r="N9465" s="350">
        <v>4</v>
      </c>
      <c r="O9465" s="349">
        <v>6</v>
      </c>
      <c r="P9465" s="377">
        <v>18000</v>
      </c>
    </row>
    <row r="9466" spans="1:16" x14ac:dyDescent="0.2">
      <c r="A9466" s="348" t="s">
        <v>5780</v>
      </c>
      <c r="B9466" s="104" t="s">
        <v>423</v>
      </c>
      <c r="C9466" s="367" t="s">
        <v>99</v>
      </c>
      <c r="D9466" s="349" t="s">
        <v>5794</v>
      </c>
      <c r="E9466" s="370">
        <v>4000</v>
      </c>
      <c r="F9466" s="374" t="s">
        <v>12883</v>
      </c>
      <c r="G9466" s="350" t="s">
        <v>12884</v>
      </c>
      <c r="H9466" s="349" t="s">
        <v>5794</v>
      </c>
      <c r="I9466" s="349" t="s">
        <v>5793</v>
      </c>
      <c r="J9466" s="351" t="s">
        <v>5794</v>
      </c>
      <c r="K9466" s="352">
        <v>4</v>
      </c>
      <c r="L9466" s="353">
        <v>12</v>
      </c>
      <c r="M9466" s="377">
        <v>48000</v>
      </c>
      <c r="N9466" s="350">
        <v>4</v>
      </c>
      <c r="O9466" s="349">
        <v>6</v>
      </c>
      <c r="P9466" s="377">
        <v>24000</v>
      </c>
    </row>
    <row r="9467" spans="1:16" x14ac:dyDescent="0.2">
      <c r="A9467" s="348" t="s">
        <v>5780</v>
      </c>
      <c r="B9467" s="104" t="s">
        <v>423</v>
      </c>
      <c r="C9467" s="367" t="s">
        <v>99</v>
      </c>
      <c r="D9467" s="349" t="s">
        <v>5794</v>
      </c>
      <c r="E9467" s="370">
        <v>4000</v>
      </c>
      <c r="F9467" s="374" t="s">
        <v>12885</v>
      </c>
      <c r="G9467" s="350" t="s">
        <v>12886</v>
      </c>
      <c r="H9467" s="349" t="s">
        <v>1026</v>
      </c>
      <c r="I9467" s="349" t="s">
        <v>1028</v>
      </c>
      <c r="J9467" s="351" t="s">
        <v>1026</v>
      </c>
      <c r="K9467" s="352">
        <v>4</v>
      </c>
      <c r="L9467" s="353">
        <v>12</v>
      </c>
      <c r="M9467" s="377">
        <v>48000</v>
      </c>
      <c r="N9467" s="350">
        <v>4</v>
      </c>
      <c r="O9467" s="349">
        <v>6</v>
      </c>
      <c r="P9467" s="377">
        <v>24000</v>
      </c>
    </row>
    <row r="9468" spans="1:16" x14ac:dyDescent="0.2">
      <c r="A9468" s="348" t="s">
        <v>5780</v>
      </c>
      <c r="B9468" s="104" t="s">
        <v>423</v>
      </c>
      <c r="C9468" s="367" t="s">
        <v>99</v>
      </c>
      <c r="D9468" s="349" t="s">
        <v>5794</v>
      </c>
      <c r="E9468" s="370">
        <v>3500</v>
      </c>
      <c r="F9468" s="374" t="s">
        <v>12887</v>
      </c>
      <c r="G9468" s="350" t="s">
        <v>12888</v>
      </c>
      <c r="H9468" s="349" t="s">
        <v>5794</v>
      </c>
      <c r="I9468" s="349" t="s">
        <v>5793</v>
      </c>
      <c r="J9468" s="351" t="s">
        <v>5794</v>
      </c>
      <c r="K9468" s="352">
        <v>4</v>
      </c>
      <c r="L9468" s="353">
        <v>12</v>
      </c>
      <c r="M9468" s="377">
        <v>42000</v>
      </c>
      <c r="N9468" s="350">
        <v>4</v>
      </c>
      <c r="O9468" s="349">
        <v>6</v>
      </c>
      <c r="P9468" s="377">
        <v>21000</v>
      </c>
    </row>
    <row r="9469" spans="1:16" x14ac:dyDescent="0.2">
      <c r="A9469" s="348" t="s">
        <v>5780</v>
      </c>
      <c r="B9469" s="104" t="s">
        <v>423</v>
      </c>
      <c r="C9469" s="367" t="s">
        <v>99</v>
      </c>
      <c r="D9469" s="349" t="s">
        <v>5870</v>
      </c>
      <c r="E9469" s="370">
        <v>3500</v>
      </c>
      <c r="F9469" s="374" t="s">
        <v>12889</v>
      </c>
      <c r="G9469" s="350" t="s">
        <v>12890</v>
      </c>
      <c r="H9469" s="349" t="s">
        <v>5863</v>
      </c>
      <c r="I9469" s="349" t="s">
        <v>5793</v>
      </c>
      <c r="J9469" s="351" t="s">
        <v>5863</v>
      </c>
      <c r="K9469" s="352">
        <v>4</v>
      </c>
      <c r="L9469" s="353">
        <v>12</v>
      </c>
      <c r="M9469" s="377">
        <v>42000</v>
      </c>
      <c r="N9469" s="350">
        <v>4</v>
      </c>
      <c r="O9469" s="349">
        <v>6</v>
      </c>
      <c r="P9469" s="377">
        <v>21000</v>
      </c>
    </row>
    <row r="9470" spans="1:16" x14ac:dyDescent="0.2">
      <c r="A9470" s="348" t="s">
        <v>5780</v>
      </c>
      <c r="B9470" s="104" t="s">
        <v>423</v>
      </c>
      <c r="C9470" s="367" t="s">
        <v>99</v>
      </c>
      <c r="D9470" s="349" t="s">
        <v>9521</v>
      </c>
      <c r="E9470" s="370">
        <v>4000</v>
      </c>
      <c r="F9470" s="374" t="s">
        <v>12891</v>
      </c>
      <c r="G9470" s="350" t="s">
        <v>12892</v>
      </c>
      <c r="H9470" s="349" t="s">
        <v>1026</v>
      </c>
      <c r="I9470" s="349" t="s">
        <v>5793</v>
      </c>
      <c r="J9470" s="351" t="s">
        <v>1026</v>
      </c>
      <c r="K9470" s="352">
        <v>2</v>
      </c>
      <c r="L9470" s="353">
        <v>6</v>
      </c>
      <c r="M9470" s="377">
        <v>24000</v>
      </c>
      <c r="N9470" s="350">
        <v>0</v>
      </c>
      <c r="O9470" s="349">
        <v>0</v>
      </c>
      <c r="P9470" s="377">
        <v>0</v>
      </c>
    </row>
    <row r="9471" spans="1:16" x14ac:dyDescent="0.2">
      <c r="A9471" s="348" t="s">
        <v>5780</v>
      </c>
      <c r="B9471" s="104" t="s">
        <v>423</v>
      </c>
      <c r="C9471" s="367" t="s">
        <v>99</v>
      </c>
      <c r="D9471" s="349" t="s">
        <v>5811</v>
      </c>
      <c r="E9471" s="370">
        <v>3000</v>
      </c>
      <c r="F9471" s="374" t="s">
        <v>12893</v>
      </c>
      <c r="G9471" s="350" t="s">
        <v>12894</v>
      </c>
      <c r="H9471" s="349" t="s">
        <v>5875</v>
      </c>
      <c r="I9471" s="349" t="s">
        <v>5793</v>
      </c>
      <c r="J9471" s="351" t="s">
        <v>5875</v>
      </c>
      <c r="K9471" s="352">
        <v>4</v>
      </c>
      <c r="L9471" s="353">
        <v>12</v>
      </c>
      <c r="M9471" s="377">
        <v>36000</v>
      </c>
      <c r="N9471" s="350">
        <v>4</v>
      </c>
      <c r="O9471" s="349">
        <v>6</v>
      </c>
      <c r="P9471" s="377">
        <v>18000</v>
      </c>
    </row>
    <row r="9472" spans="1:16" x14ac:dyDescent="0.2">
      <c r="A9472" s="348" t="s">
        <v>5780</v>
      </c>
      <c r="B9472" s="104" t="s">
        <v>423</v>
      </c>
      <c r="C9472" s="367" t="s">
        <v>99</v>
      </c>
      <c r="D9472" s="349" t="s">
        <v>5794</v>
      </c>
      <c r="E9472" s="370">
        <v>4000</v>
      </c>
      <c r="F9472" s="374" t="s">
        <v>12895</v>
      </c>
      <c r="G9472" s="350" t="s">
        <v>12896</v>
      </c>
      <c r="H9472" s="349" t="s">
        <v>5794</v>
      </c>
      <c r="I9472" s="349" t="s">
        <v>5793</v>
      </c>
      <c r="J9472" s="351" t="s">
        <v>5794</v>
      </c>
      <c r="K9472" s="352">
        <v>4</v>
      </c>
      <c r="L9472" s="353">
        <v>12</v>
      </c>
      <c r="M9472" s="377">
        <v>48000</v>
      </c>
      <c r="N9472" s="350">
        <v>0</v>
      </c>
      <c r="O9472" s="349">
        <v>0</v>
      </c>
      <c r="P9472" s="377">
        <v>0</v>
      </c>
    </row>
    <row r="9473" spans="1:16" x14ac:dyDescent="0.2">
      <c r="A9473" s="348" t="s">
        <v>5780</v>
      </c>
      <c r="B9473" s="104" t="s">
        <v>423</v>
      </c>
      <c r="C9473" s="367" t="s">
        <v>99</v>
      </c>
      <c r="D9473" s="349" t="s">
        <v>5794</v>
      </c>
      <c r="E9473" s="370">
        <v>4000</v>
      </c>
      <c r="F9473" s="374" t="s">
        <v>12897</v>
      </c>
      <c r="G9473" s="350" t="s">
        <v>12898</v>
      </c>
      <c r="H9473" s="349" t="s">
        <v>5794</v>
      </c>
      <c r="I9473" s="349" t="s">
        <v>5793</v>
      </c>
      <c r="J9473" s="351" t="s">
        <v>5794</v>
      </c>
      <c r="K9473" s="352">
        <v>4</v>
      </c>
      <c r="L9473" s="353">
        <v>12</v>
      </c>
      <c r="M9473" s="377">
        <v>48000</v>
      </c>
      <c r="N9473" s="350">
        <v>4</v>
      </c>
      <c r="O9473" s="349">
        <v>6</v>
      </c>
      <c r="P9473" s="377">
        <v>24000</v>
      </c>
    </row>
    <row r="9474" spans="1:16" x14ac:dyDescent="0.2">
      <c r="A9474" s="348" t="s">
        <v>5780</v>
      </c>
      <c r="B9474" s="104" t="s">
        <v>423</v>
      </c>
      <c r="C9474" s="367" t="s">
        <v>99</v>
      </c>
      <c r="D9474" s="349" t="s">
        <v>5880</v>
      </c>
      <c r="E9474" s="370">
        <v>3000</v>
      </c>
      <c r="F9474" s="374" t="s">
        <v>12899</v>
      </c>
      <c r="G9474" s="350" t="s">
        <v>12900</v>
      </c>
      <c r="H9474" s="349" t="s">
        <v>1026</v>
      </c>
      <c r="I9474" s="349" t="s">
        <v>5793</v>
      </c>
      <c r="J9474" s="351" t="s">
        <v>1026</v>
      </c>
      <c r="K9474" s="352">
        <v>4</v>
      </c>
      <c r="L9474" s="353">
        <v>12</v>
      </c>
      <c r="M9474" s="377">
        <v>36000</v>
      </c>
      <c r="N9474" s="350">
        <v>0</v>
      </c>
      <c r="O9474" s="349">
        <v>0</v>
      </c>
      <c r="P9474" s="377">
        <v>0</v>
      </c>
    </row>
    <row r="9475" spans="1:16" x14ac:dyDescent="0.2">
      <c r="A9475" s="348" t="s">
        <v>5780</v>
      </c>
      <c r="B9475" s="104" t="s">
        <v>423</v>
      </c>
      <c r="C9475" s="367" t="s">
        <v>99</v>
      </c>
      <c r="D9475" s="349" t="s">
        <v>7130</v>
      </c>
      <c r="E9475" s="370">
        <v>4000</v>
      </c>
      <c r="F9475" s="374" t="s">
        <v>12901</v>
      </c>
      <c r="G9475" s="350" t="s">
        <v>12902</v>
      </c>
      <c r="H9475" s="349" t="s">
        <v>5825</v>
      </c>
      <c r="I9475" s="349" t="s">
        <v>5793</v>
      </c>
      <c r="J9475" s="351" t="s">
        <v>5825</v>
      </c>
      <c r="K9475" s="352">
        <v>2</v>
      </c>
      <c r="L9475" s="353">
        <v>6</v>
      </c>
      <c r="M9475" s="377">
        <v>22000</v>
      </c>
      <c r="N9475" s="350">
        <v>4</v>
      </c>
      <c r="O9475" s="349">
        <v>6</v>
      </c>
      <c r="P9475" s="377">
        <v>24000</v>
      </c>
    </row>
    <row r="9476" spans="1:16" x14ac:dyDescent="0.2">
      <c r="A9476" s="348" t="s">
        <v>5780</v>
      </c>
      <c r="B9476" s="104" t="s">
        <v>423</v>
      </c>
      <c r="C9476" s="367" t="s">
        <v>99</v>
      </c>
      <c r="D9476" s="349" t="s">
        <v>5948</v>
      </c>
      <c r="E9476" s="370">
        <v>3000</v>
      </c>
      <c r="F9476" s="374" t="s">
        <v>12903</v>
      </c>
      <c r="G9476" s="350" t="s">
        <v>12904</v>
      </c>
      <c r="H9476" s="349" t="s">
        <v>1060</v>
      </c>
      <c r="I9476" s="349" t="s">
        <v>5793</v>
      </c>
      <c r="J9476" s="351" t="s">
        <v>1060</v>
      </c>
      <c r="K9476" s="352">
        <v>2</v>
      </c>
      <c r="L9476" s="353">
        <v>6</v>
      </c>
      <c r="M9476" s="377">
        <v>18000</v>
      </c>
      <c r="N9476" s="350">
        <v>0</v>
      </c>
      <c r="O9476" s="349">
        <v>0</v>
      </c>
      <c r="P9476" s="377">
        <v>0</v>
      </c>
    </row>
    <row r="9477" spans="1:16" x14ac:dyDescent="0.2">
      <c r="A9477" s="348" t="s">
        <v>5780</v>
      </c>
      <c r="B9477" s="104" t="s">
        <v>423</v>
      </c>
      <c r="C9477" s="367" t="s">
        <v>99</v>
      </c>
      <c r="D9477" s="349" t="s">
        <v>5797</v>
      </c>
      <c r="E9477" s="370">
        <v>4000</v>
      </c>
      <c r="F9477" s="374" t="s">
        <v>12905</v>
      </c>
      <c r="G9477" s="350" t="s">
        <v>12906</v>
      </c>
      <c r="H9477" s="349" t="s">
        <v>1060</v>
      </c>
      <c r="I9477" s="349" t="s">
        <v>5793</v>
      </c>
      <c r="J9477" s="351" t="s">
        <v>1060</v>
      </c>
      <c r="K9477" s="352">
        <v>2</v>
      </c>
      <c r="L9477" s="353">
        <v>5</v>
      </c>
      <c r="M9477" s="377">
        <v>18533.333333333332</v>
      </c>
      <c r="N9477" s="350">
        <v>1</v>
      </c>
      <c r="O9477" s="349">
        <v>3</v>
      </c>
      <c r="P9477" s="377">
        <v>12000</v>
      </c>
    </row>
    <row r="9478" spans="1:16" x14ac:dyDescent="0.2">
      <c r="A9478" s="348" t="s">
        <v>5780</v>
      </c>
      <c r="B9478" s="104" t="s">
        <v>423</v>
      </c>
      <c r="C9478" s="367" t="s">
        <v>99</v>
      </c>
      <c r="D9478" s="349" t="s">
        <v>6732</v>
      </c>
      <c r="E9478" s="370">
        <v>5000</v>
      </c>
      <c r="F9478" s="374" t="s">
        <v>12907</v>
      </c>
      <c r="G9478" s="350" t="s">
        <v>12908</v>
      </c>
      <c r="H9478" s="349" t="s">
        <v>1060</v>
      </c>
      <c r="I9478" s="349" t="s">
        <v>5793</v>
      </c>
      <c r="J9478" s="351" t="s">
        <v>1060</v>
      </c>
      <c r="K9478" s="352">
        <v>2</v>
      </c>
      <c r="L9478" s="353">
        <v>5</v>
      </c>
      <c r="M9478" s="377">
        <v>22000</v>
      </c>
      <c r="N9478" s="350">
        <v>4</v>
      </c>
      <c r="O9478" s="349">
        <v>6</v>
      </c>
      <c r="P9478" s="377">
        <v>30000</v>
      </c>
    </row>
    <row r="9479" spans="1:16" x14ac:dyDescent="0.2">
      <c r="A9479" s="348" t="s">
        <v>5780</v>
      </c>
      <c r="B9479" s="104" t="s">
        <v>423</v>
      </c>
      <c r="C9479" s="367" t="s">
        <v>99</v>
      </c>
      <c r="D9479" s="349" t="s">
        <v>5794</v>
      </c>
      <c r="E9479" s="370">
        <v>3000</v>
      </c>
      <c r="F9479" s="374" t="s">
        <v>12909</v>
      </c>
      <c r="G9479" s="350" t="s">
        <v>12910</v>
      </c>
      <c r="H9479" s="349" t="s">
        <v>1026</v>
      </c>
      <c r="I9479" s="349" t="s">
        <v>5793</v>
      </c>
      <c r="J9479" s="351" t="s">
        <v>1026</v>
      </c>
      <c r="K9479" s="352">
        <v>4</v>
      </c>
      <c r="L9479" s="353">
        <v>12</v>
      </c>
      <c r="M9479" s="377">
        <v>36000</v>
      </c>
      <c r="N9479" s="350">
        <v>0</v>
      </c>
      <c r="O9479" s="349">
        <v>0</v>
      </c>
      <c r="P9479" s="377">
        <v>0</v>
      </c>
    </row>
    <row r="9480" spans="1:16" x14ac:dyDescent="0.2">
      <c r="A9480" s="348" t="s">
        <v>5780</v>
      </c>
      <c r="B9480" s="104" t="s">
        <v>423</v>
      </c>
      <c r="C9480" s="367" t="s">
        <v>99</v>
      </c>
      <c r="D9480" s="349" t="s">
        <v>5870</v>
      </c>
      <c r="E9480" s="370">
        <v>3000</v>
      </c>
      <c r="F9480" s="374" t="s">
        <v>12911</v>
      </c>
      <c r="G9480" s="350" t="s">
        <v>12912</v>
      </c>
      <c r="H9480" s="349" t="s">
        <v>1109</v>
      </c>
      <c r="I9480" s="349" t="s">
        <v>5793</v>
      </c>
      <c r="J9480" s="351" t="s">
        <v>1109</v>
      </c>
      <c r="K9480" s="352">
        <v>4</v>
      </c>
      <c r="L9480" s="353">
        <v>12</v>
      </c>
      <c r="M9480" s="377">
        <v>36000</v>
      </c>
      <c r="N9480" s="350">
        <v>4</v>
      </c>
      <c r="O9480" s="349">
        <v>6</v>
      </c>
      <c r="P9480" s="377">
        <v>18000</v>
      </c>
    </row>
    <row r="9481" spans="1:16" x14ac:dyDescent="0.2">
      <c r="A9481" s="348" t="s">
        <v>5780</v>
      </c>
      <c r="B9481" s="104" t="s">
        <v>423</v>
      </c>
      <c r="C9481" s="367" t="s">
        <v>99</v>
      </c>
      <c r="D9481" s="349" t="s">
        <v>5811</v>
      </c>
      <c r="E9481" s="370">
        <v>3000</v>
      </c>
      <c r="F9481" s="374" t="s">
        <v>12913</v>
      </c>
      <c r="G9481" s="350" t="s">
        <v>12914</v>
      </c>
      <c r="H9481" s="349" t="s">
        <v>8067</v>
      </c>
      <c r="I9481" s="349" t="s">
        <v>5785</v>
      </c>
      <c r="J9481" s="351" t="s">
        <v>8067</v>
      </c>
      <c r="K9481" s="352">
        <v>4</v>
      </c>
      <c r="L9481" s="353">
        <v>12</v>
      </c>
      <c r="M9481" s="377">
        <v>36000</v>
      </c>
      <c r="N9481" s="350">
        <v>4</v>
      </c>
      <c r="O9481" s="349">
        <v>6</v>
      </c>
      <c r="P9481" s="377">
        <v>18000</v>
      </c>
    </row>
    <row r="9482" spans="1:16" x14ac:dyDescent="0.2">
      <c r="A9482" s="348" t="s">
        <v>5780</v>
      </c>
      <c r="B9482" s="104" t="s">
        <v>423</v>
      </c>
      <c r="C9482" s="367" t="s">
        <v>99</v>
      </c>
      <c r="D9482" s="349" t="s">
        <v>5797</v>
      </c>
      <c r="E9482" s="370">
        <v>4000</v>
      </c>
      <c r="F9482" s="374" t="s">
        <v>12915</v>
      </c>
      <c r="G9482" s="350" t="s">
        <v>12916</v>
      </c>
      <c r="H9482" s="349" t="s">
        <v>1060</v>
      </c>
      <c r="I9482" s="349" t="s">
        <v>5793</v>
      </c>
      <c r="J9482" s="351" t="s">
        <v>1060</v>
      </c>
      <c r="K9482" s="352">
        <v>1</v>
      </c>
      <c r="L9482" s="353">
        <v>2</v>
      </c>
      <c r="M9482" s="377">
        <v>7600</v>
      </c>
      <c r="N9482" s="350">
        <v>4</v>
      </c>
      <c r="O9482" s="349">
        <v>6</v>
      </c>
      <c r="P9482" s="377">
        <v>24000</v>
      </c>
    </row>
    <row r="9483" spans="1:16" x14ac:dyDescent="0.2">
      <c r="A9483" s="348" t="s">
        <v>5780</v>
      </c>
      <c r="B9483" s="104" t="s">
        <v>423</v>
      </c>
      <c r="C9483" s="367" t="s">
        <v>99</v>
      </c>
      <c r="D9483" s="349" t="s">
        <v>5829</v>
      </c>
      <c r="E9483" s="370">
        <v>4000</v>
      </c>
      <c r="F9483" s="374" t="s">
        <v>12917</v>
      </c>
      <c r="G9483" s="350" t="s">
        <v>12918</v>
      </c>
      <c r="H9483" s="349" t="s">
        <v>1060</v>
      </c>
      <c r="I9483" s="349" t="s">
        <v>5793</v>
      </c>
      <c r="J9483" s="351" t="s">
        <v>1060</v>
      </c>
      <c r="K9483" s="352">
        <v>2</v>
      </c>
      <c r="L9483" s="353">
        <v>6</v>
      </c>
      <c r="M9483" s="377">
        <v>23066.666666666668</v>
      </c>
      <c r="N9483" s="350">
        <v>4</v>
      </c>
      <c r="O9483" s="349">
        <v>6</v>
      </c>
      <c r="P9483" s="377">
        <v>24000</v>
      </c>
    </row>
    <row r="9484" spans="1:16" x14ac:dyDescent="0.2">
      <c r="A9484" s="348" t="s">
        <v>5780</v>
      </c>
      <c r="B9484" s="104" t="s">
        <v>423</v>
      </c>
      <c r="C9484" s="367" t="s">
        <v>99</v>
      </c>
      <c r="D9484" s="349" t="s">
        <v>7227</v>
      </c>
      <c r="E9484" s="370">
        <v>3000</v>
      </c>
      <c r="F9484" s="374" t="s">
        <v>12919</v>
      </c>
      <c r="G9484" s="350" t="s">
        <v>12920</v>
      </c>
      <c r="H9484" s="349" t="s">
        <v>1026</v>
      </c>
      <c r="I9484" s="349" t="s">
        <v>5793</v>
      </c>
      <c r="J9484" s="351" t="s">
        <v>1026</v>
      </c>
      <c r="K9484" s="352">
        <v>4</v>
      </c>
      <c r="L9484" s="353">
        <v>12</v>
      </c>
      <c r="M9484" s="377">
        <v>36000</v>
      </c>
      <c r="N9484" s="350">
        <v>4</v>
      </c>
      <c r="O9484" s="349">
        <v>6</v>
      </c>
      <c r="P9484" s="377">
        <v>18000</v>
      </c>
    </row>
    <row r="9485" spans="1:16" x14ac:dyDescent="0.2">
      <c r="A9485" s="348" t="s">
        <v>5780</v>
      </c>
      <c r="B9485" s="104" t="s">
        <v>423</v>
      </c>
      <c r="C9485" s="367" t="s">
        <v>99</v>
      </c>
      <c r="D9485" s="349" t="s">
        <v>6400</v>
      </c>
      <c r="E9485" s="370">
        <v>4000</v>
      </c>
      <c r="F9485" s="374" t="s">
        <v>12921</v>
      </c>
      <c r="G9485" s="350" t="s">
        <v>12922</v>
      </c>
      <c r="H9485" s="349" t="s">
        <v>1895</v>
      </c>
      <c r="I9485" s="349" t="s">
        <v>5793</v>
      </c>
      <c r="J9485" s="351" t="s">
        <v>1895</v>
      </c>
      <c r="K9485" s="352">
        <v>2</v>
      </c>
      <c r="L9485" s="353">
        <v>5</v>
      </c>
      <c r="M9485" s="377">
        <v>17600</v>
      </c>
      <c r="N9485" s="350">
        <v>4</v>
      </c>
      <c r="O9485" s="349">
        <v>6</v>
      </c>
      <c r="P9485" s="377">
        <v>24000</v>
      </c>
    </row>
    <row r="9486" spans="1:16" x14ac:dyDescent="0.2">
      <c r="A9486" s="348" t="s">
        <v>5780</v>
      </c>
      <c r="B9486" s="104" t="s">
        <v>423</v>
      </c>
      <c r="C9486" s="367" t="s">
        <v>99</v>
      </c>
      <c r="D9486" s="349" t="s">
        <v>4514</v>
      </c>
      <c r="E9486" s="370">
        <v>4000</v>
      </c>
      <c r="F9486" s="374" t="s">
        <v>12923</v>
      </c>
      <c r="G9486" s="350" t="s">
        <v>12924</v>
      </c>
      <c r="H9486" s="349" t="s">
        <v>8655</v>
      </c>
      <c r="I9486" s="349" t="s">
        <v>5793</v>
      </c>
      <c r="J9486" s="351" t="s">
        <v>8655</v>
      </c>
      <c r="K9486" s="352">
        <v>4</v>
      </c>
      <c r="L9486" s="353">
        <v>12</v>
      </c>
      <c r="M9486" s="377">
        <v>48000</v>
      </c>
      <c r="N9486" s="350">
        <v>4</v>
      </c>
      <c r="O9486" s="349">
        <v>6</v>
      </c>
      <c r="P9486" s="377">
        <v>24000</v>
      </c>
    </row>
    <row r="9487" spans="1:16" x14ac:dyDescent="0.2">
      <c r="A9487" s="348" t="s">
        <v>5780</v>
      </c>
      <c r="B9487" s="104" t="s">
        <v>423</v>
      </c>
      <c r="C9487" s="367" t="s">
        <v>99</v>
      </c>
      <c r="D9487" s="349" t="s">
        <v>5911</v>
      </c>
      <c r="E9487" s="370">
        <v>4000</v>
      </c>
      <c r="F9487" s="374" t="s">
        <v>12925</v>
      </c>
      <c r="G9487" s="350" t="s">
        <v>12926</v>
      </c>
      <c r="H9487" s="349" t="s">
        <v>12927</v>
      </c>
      <c r="I9487" s="349" t="s">
        <v>5793</v>
      </c>
      <c r="J9487" s="351" t="s">
        <v>12927</v>
      </c>
      <c r="K9487" s="352">
        <v>2</v>
      </c>
      <c r="L9487" s="353">
        <v>6</v>
      </c>
      <c r="M9487" s="377">
        <v>23066.666666666668</v>
      </c>
      <c r="N9487" s="350">
        <v>4</v>
      </c>
      <c r="O9487" s="349">
        <v>6</v>
      </c>
      <c r="P9487" s="377">
        <v>24000</v>
      </c>
    </row>
    <row r="9488" spans="1:16" x14ac:dyDescent="0.2">
      <c r="A9488" s="348" t="s">
        <v>5780</v>
      </c>
      <c r="B9488" s="104" t="s">
        <v>423</v>
      </c>
      <c r="C9488" s="367" t="s">
        <v>99</v>
      </c>
      <c r="D9488" s="349" t="s">
        <v>6156</v>
      </c>
      <c r="E9488" s="370">
        <v>4000</v>
      </c>
      <c r="F9488" s="374" t="s">
        <v>12928</v>
      </c>
      <c r="G9488" s="350" t="s">
        <v>12929</v>
      </c>
      <c r="H9488" s="349" t="s">
        <v>5825</v>
      </c>
      <c r="I9488" s="349" t="s">
        <v>5793</v>
      </c>
      <c r="J9488" s="351" t="s">
        <v>5825</v>
      </c>
      <c r="K9488" s="352">
        <v>4</v>
      </c>
      <c r="L9488" s="353">
        <v>10</v>
      </c>
      <c r="M9488" s="377">
        <v>40000</v>
      </c>
      <c r="N9488" s="350">
        <v>0</v>
      </c>
      <c r="O9488" s="349">
        <v>0</v>
      </c>
      <c r="P9488" s="377">
        <v>0</v>
      </c>
    </row>
    <row r="9489" spans="1:16" x14ac:dyDescent="0.2">
      <c r="A9489" s="348" t="s">
        <v>5780</v>
      </c>
      <c r="B9489" s="104" t="s">
        <v>423</v>
      </c>
      <c r="C9489" s="367" t="s">
        <v>99</v>
      </c>
      <c r="D9489" s="349" t="s">
        <v>5794</v>
      </c>
      <c r="E9489" s="370">
        <v>5000</v>
      </c>
      <c r="F9489" s="374" t="s">
        <v>12930</v>
      </c>
      <c r="G9489" s="350" t="s">
        <v>12931</v>
      </c>
      <c r="H9489" s="349" t="s">
        <v>5794</v>
      </c>
      <c r="I9489" s="349" t="s">
        <v>5793</v>
      </c>
      <c r="J9489" s="351" t="s">
        <v>5794</v>
      </c>
      <c r="K9489" s="352">
        <v>4</v>
      </c>
      <c r="L9489" s="353">
        <v>12</v>
      </c>
      <c r="M9489" s="377">
        <v>60000</v>
      </c>
      <c r="N9489" s="350">
        <v>4</v>
      </c>
      <c r="O9489" s="349">
        <v>6</v>
      </c>
      <c r="P9489" s="377">
        <v>30000</v>
      </c>
    </row>
    <row r="9490" spans="1:16" x14ac:dyDescent="0.2">
      <c r="A9490" s="348" t="s">
        <v>5780</v>
      </c>
      <c r="B9490" s="104" t="s">
        <v>423</v>
      </c>
      <c r="C9490" s="367" t="s">
        <v>99</v>
      </c>
      <c r="D9490" s="349" t="s">
        <v>5794</v>
      </c>
      <c r="E9490" s="370">
        <v>4000</v>
      </c>
      <c r="F9490" s="374" t="s">
        <v>12932</v>
      </c>
      <c r="G9490" s="350" t="s">
        <v>12933</v>
      </c>
      <c r="H9490" s="349" t="s">
        <v>1026</v>
      </c>
      <c r="I9490" s="349" t="s">
        <v>1028</v>
      </c>
      <c r="J9490" s="351" t="s">
        <v>1026</v>
      </c>
      <c r="K9490" s="352">
        <v>4</v>
      </c>
      <c r="L9490" s="353">
        <v>12</v>
      </c>
      <c r="M9490" s="377">
        <v>48000</v>
      </c>
      <c r="N9490" s="350">
        <v>4</v>
      </c>
      <c r="O9490" s="349">
        <v>6</v>
      </c>
      <c r="P9490" s="377">
        <v>24000</v>
      </c>
    </row>
    <row r="9491" spans="1:16" x14ac:dyDescent="0.2">
      <c r="A9491" s="348" t="s">
        <v>5780</v>
      </c>
      <c r="B9491" s="104" t="s">
        <v>423</v>
      </c>
      <c r="C9491" s="367" t="s">
        <v>99</v>
      </c>
      <c r="D9491" s="349" t="s">
        <v>5797</v>
      </c>
      <c r="E9491" s="370">
        <v>4000</v>
      </c>
      <c r="F9491" s="374" t="s">
        <v>12934</v>
      </c>
      <c r="G9491" s="350" t="s">
        <v>12935</v>
      </c>
      <c r="H9491" s="349" t="s">
        <v>1060</v>
      </c>
      <c r="I9491" s="349" t="s">
        <v>5793</v>
      </c>
      <c r="J9491" s="351" t="s">
        <v>1060</v>
      </c>
      <c r="K9491" s="352">
        <v>1</v>
      </c>
      <c r="L9491" s="353">
        <v>2</v>
      </c>
      <c r="M9491" s="377">
        <v>7600</v>
      </c>
      <c r="N9491" s="350">
        <v>4</v>
      </c>
      <c r="O9491" s="349">
        <v>6</v>
      </c>
      <c r="P9491" s="377">
        <v>24000</v>
      </c>
    </row>
    <row r="9492" spans="1:16" x14ac:dyDescent="0.2">
      <c r="A9492" s="348" t="s">
        <v>5780</v>
      </c>
      <c r="B9492" s="104" t="s">
        <v>423</v>
      </c>
      <c r="C9492" s="367" t="s">
        <v>99</v>
      </c>
      <c r="D9492" s="349" t="s">
        <v>5863</v>
      </c>
      <c r="E9492" s="370">
        <v>4000</v>
      </c>
      <c r="F9492" s="374" t="s">
        <v>12936</v>
      </c>
      <c r="G9492" s="350" t="s">
        <v>12937</v>
      </c>
      <c r="H9492" s="349" t="s">
        <v>5875</v>
      </c>
      <c r="I9492" s="349" t="s">
        <v>5793</v>
      </c>
      <c r="J9492" s="351" t="s">
        <v>5875</v>
      </c>
      <c r="K9492" s="352">
        <v>4</v>
      </c>
      <c r="L9492" s="353">
        <v>12</v>
      </c>
      <c r="M9492" s="377">
        <v>48000</v>
      </c>
      <c r="N9492" s="350">
        <v>4</v>
      </c>
      <c r="O9492" s="349">
        <v>6</v>
      </c>
      <c r="P9492" s="377">
        <v>24000</v>
      </c>
    </row>
    <row r="9493" spans="1:16" x14ac:dyDescent="0.2">
      <c r="A9493" s="348" t="s">
        <v>5780</v>
      </c>
      <c r="B9493" s="104" t="s">
        <v>423</v>
      </c>
      <c r="C9493" s="367" t="s">
        <v>99</v>
      </c>
      <c r="D9493" s="349" t="s">
        <v>6156</v>
      </c>
      <c r="E9493" s="370">
        <v>4000</v>
      </c>
      <c r="F9493" s="374" t="s">
        <v>12938</v>
      </c>
      <c r="G9493" s="350" t="s">
        <v>12939</v>
      </c>
      <c r="H9493" s="349" t="s">
        <v>5825</v>
      </c>
      <c r="I9493" s="349" t="s">
        <v>5793</v>
      </c>
      <c r="J9493" s="351" t="s">
        <v>5825</v>
      </c>
      <c r="K9493" s="352">
        <v>4</v>
      </c>
      <c r="L9493" s="353">
        <v>12</v>
      </c>
      <c r="M9493" s="377">
        <v>48000</v>
      </c>
      <c r="N9493" s="350">
        <v>4</v>
      </c>
      <c r="O9493" s="349">
        <v>6</v>
      </c>
      <c r="P9493" s="377">
        <v>24000</v>
      </c>
    </row>
    <row r="9494" spans="1:16" x14ac:dyDescent="0.2">
      <c r="A9494" s="348" t="s">
        <v>5780</v>
      </c>
      <c r="B9494" s="104" t="s">
        <v>423</v>
      </c>
      <c r="C9494" s="367" t="s">
        <v>99</v>
      </c>
      <c r="D9494" s="349" t="s">
        <v>5863</v>
      </c>
      <c r="E9494" s="370">
        <v>4000</v>
      </c>
      <c r="F9494" s="374" t="s">
        <v>12940</v>
      </c>
      <c r="G9494" s="350" t="s">
        <v>12941</v>
      </c>
      <c r="H9494" s="349" t="s">
        <v>5821</v>
      </c>
      <c r="I9494" s="349" t="s">
        <v>5793</v>
      </c>
      <c r="J9494" s="351" t="s">
        <v>5821</v>
      </c>
      <c r="K9494" s="352">
        <v>4</v>
      </c>
      <c r="L9494" s="353">
        <v>12</v>
      </c>
      <c r="M9494" s="377">
        <v>48000</v>
      </c>
      <c r="N9494" s="350">
        <v>4</v>
      </c>
      <c r="O9494" s="349">
        <v>6</v>
      </c>
      <c r="P9494" s="377">
        <v>24000</v>
      </c>
    </row>
    <row r="9495" spans="1:16" x14ac:dyDescent="0.2">
      <c r="A9495" s="348" t="s">
        <v>5780</v>
      </c>
      <c r="B9495" s="104" t="s">
        <v>423</v>
      </c>
      <c r="C9495" s="367" t="s">
        <v>99</v>
      </c>
      <c r="D9495" s="349" t="s">
        <v>7552</v>
      </c>
      <c r="E9495" s="370">
        <v>4000</v>
      </c>
      <c r="F9495" s="374" t="s">
        <v>12942</v>
      </c>
      <c r="G9495" s="350" t="s">
        <v>12943</v>
      </c>
      <c r="H9495" s="349" t="s">
        <v>5794</v>
      </c>
      <c r="I9495" s="349" t="s">
        <v>5793</v>
      </c>
      <c r="J9495" s="351" t="s">
        <v>5794</v>
      </c>
      <c r="K9495" s="352">
        <v>4</v>
      </c>
      <c r="L9495" s="353">
        <v>12</v>
      </c>
      <c r="M9495" s="377">
        <v>48000</v>
      </c>
      <c r="N9495" s="350">
        <v>4</v>
      </c>
      <c r="O9495" s="349">
        <v>6</v>
      </c>
      <c r="P9495" s="377">
        <v>24000</v>
      </c>
    </row>
    <row r="9496" spans="1:16" x14ac:dyDescent="0.2">
      <c r="A9496" s="348" t="s">
        <v>5780</v>
      </c>
      <c r="B9496" s="104" t="s">
        <v>423</v>
      </c>
      <c r="C9496" s="367" t="s">
        <v>99</v>
      </c>
      <c r="D9496" s="349" t="s">
        <v>7227</v>
      </c>
      <c r="E9496" s="370">
        <v>3000</v>
      </c>
      <c r="F9496" s="374" t="s">
        <v>12944</v>
      </c>
      <c r="G9496" s="350" t="s">
        <v>12945</v>
      </c>
      <c r="H9496" s="349" t="s">
        <v>1026</v>
      </c>
      <c r="I9496" s="349" t="s">
        <v>5793</v>
      </c>
      <c r="J9496" s="351" t="s">
        <v>1026</v>
      </c>
      <c r="K9496" s="352">
        <v>4</v>
      </c>
      <c r="L9496" s="353">
        <v>12</v>
      </c>
      <c r="M9496" s="377">
        <v>36000</v>
      </c>
      <c r="N9496" s="350">
        <v>4</v>
      </c>
      <c r="O9496" s="349">
        <v>6</v>
      </c>
      <c r="P9496" s="377">
        <v>18000</v>
      </c>
    </row>
    <row r="9497" spans="1:16" x14ac:dyDescent="0.2">
      <c r="A9497" s="348" t="s">
        <v>5780</v>
      </c>
      <c r="B9497" s="104" t="s">
        <v>423</v>
      </c>
      <c r="C9497" s="367" t="s">
        <v>99</v>
      </c>
      <c r="D9497" s="349" t="s">
        <v>5914</v>
      </c>
      <c r="E9497" s="370">
        <v>3000</v>
      </c>
      <c r="F9497" s="374" t="s">
        <v>12946</v>
      </c>
      <c r="G9497" s="350" t="s">
        <v>12947</v>
      </c>
      <c r="H9497" s="349" t="s">
        <v>6254</v>
      </c>
      <c r="I9497" s="349" t="s">
        <v>6255</v>
      </c>
      <c r="J9497" s="351" t="s">
        <v>6254</v>
      </c>
      <c r="K9497" s="352">
        <v>4</v>
      </c>
      <c r="L9497" s="353">
        <v>12</v>
      </c>
      <c r="M9497" s="377">
        <v>36000</v>
      </c>
      <c r="N9497" s="350">
        <v>4</v>
      </c>
      <c r="O9497" s="349">
        <v>6</v>
      </c>
      <c r="P9497" s="377">
        <v>18000</v>
      </c>
    </row>
    <row r="9498" spans="1:16" x14ac:dyDescent="0.2">
      <c r="A9498" s="348" t="s">
        <v>5780</v>
      </c>
      <c r="B9498" s="104" t="s">
        <v>423</v>
      </c>
      <c r="C9498" s="367" t="s">
        <v>99</v>
      </c>
      <c r="D9498" s="349" t="s">
        <v>4514</v>
      </c>
      <c r="E9498" s="370">
        <v>4500</v>
      </c>
      <c r="F9498" s="374" t="s">
        <v>12948</v>
      </c>
      <c r="G9498" s="350" t="s">
        <v>12949</v>
      </c>
      <c r="H9498" s="349" t="s">
        <v>12121</v>
      </c>
      <c r="I9498" s="349" t="s">
        <v>1028</v>
      </c>
      <c r="J9498" s="351" t="s">
        <v>12121</v>
      </c>
      <c r="K9498" s="352">
        <v>4</v>
      </c>
      <c r="L9498" s="353">
        <v>12</v>
      </c>
      <c r="M9498" s="377">
        <v>54000</v>
      </c>
      <c r="N9498" s="350">
        <v>4</v>
      </c>
      <c r="O9498" s="349">
        <v>6</v>
      </c>
      <c r="P9498" s="377">
        <v>27000</v>
      </c>
    </row>
    <row r="9499" spans="1:16" x14ac:dyDescent="0.2">
      <c r="A9499" s="348" t="s">
        <v>5780</v>
      </c>
      <c r="B9499" s="104" t="s">
        <v>423</v>
      </c>
      <c r="C9499" s="367" t="s">
        <v>99</v>
      </c>
      <c r="D9499" s="349" t="s">
        <v>5826</v>
      </c>
      <c r="E9499" s="370">
        <v>4000</v>
      </c>
      <c r="F9499" s="374" t="s">
        <v>12950</v>
      </c>
      <c r="G9499" s="350" t="s">
        <v>12951</v>
      </c>
      <c r="H9499" s="349" t="s">
        <v>5826</v>
      </c>
      <c r="I9499" s="349" t="s">
        <v>5793</v>
      </c>
      <c r="J9499" s="351" t="s">
        <v>5826</v>
      </c>
      <c r="K9499" s="352">
        <v>2</v>
      </c>
      <c r="L9499" s="353">
        <v>4</v>
      </c>
      <c r="M9499" s="377">
        <v>13066.666666666666</v>
      </c>
      <c r="N9499" s="350">
        <v>4</v>
      </c>
      <c r="O9499" s="349">
        <v>6</v>
      </c>
      <c r="P9499" s="377">
        <v>24000</v>
      </c>
    </row>
    <row r="9500" spans="1:16" x14ac:dyDescent="0.2">
      <c r="A9500" s="348" t="s">
        <v>5780</v>
      </c>
      <c r="B9500" s="104" t="s">
        <v>423</v>
      </c>
      <c r="C9500" s="367" t="s">
        <v>99</v>
      </c>
      <c r="D9500" s="349" t="s">
        <v>5870</v>
      </c>
      <c r="E9500" s="370">
        <v>4000</v>
      </c>
      <c r="F9500" s="374" t="s">
        <v>12952</v>
      </c>
      <c r="G9500" s="350" t="s">
        <v>12953</v>
      </c>
      <c r="H9500" s="349" t="s">
        <v>1060</v>
      </c>
      <c r="I9500" s="349" t="s">
        <v>5793</v>
      </c>
      <c r="J9500" s="351" t="s">
        <v>1060</v>
      </c>
      <c r="K9500" s="352">
        <v>4</v>
      </c>
      <c r="L9500" s="353">
        <v>12</v>
      </c>
      <c r="M9500" s="377">
        <v>48000</v>
      </c>
      <c r="N9500" s="350">
        <v>4</v>
      </c>
      <c r="O9500" s="349">
        <v>6</v>
      </c>
      <c r="P9500" s="377">
        <v>24000</v>
      </c>
    </row>
    <row r="9501" spans="1:16" x14ac:dyDescent="0.2">
      <c r="A9501" s="348" t="s">
        <v>5780</v>
      </c>
      <c r="B9501" s="104" t="s">
        <v>423</v>
      </c>
      <c r="C9501" s="367" t="s">
        <v>99</v>
      </c>
      <c r="D9501" s="349" t="s">
        <v>5794</v>
      </c>
      <c r="E9501" s="370">
        <v>4000</v>
      </c>
      <c r="F9501" s="374" t="s">
        <v>12954</v>
      </c>
      <c r="G9501" s="350" t="s">
        <v>12955</v>
      </c>
      <c r="H9501" s="349" t="s">
        <v>5794</v>
      </c>
      <c r="I9501" s="349" t="s">
        <v>5793</v>
      </c>
      <c r="J9501" s="351" t="s">
        <v>5794</v>
      </c>
      <c r="K9501" s="352">
        <v>4</v>
      </c>
      <c r="L9501" s="353">
        <v>12</v>
      </c>
      <c r="M9501" s="377">
        <v>48000</v>
      </c>
      <c r="N9501" s="350">
        <v>4</v>
      </c>
      <c r="O9501" s="349">
        <v>6</v>
      </c>
      <c r="P9501" s="377">
        <v>24000</v>
      </c>
    </row>
    <row r="9502" spans="1:16" x14ac:dyDescent="0.2">
      <c r="A9502" s="348" t="s">
        <v>5780</v>
      </c>
      <c r="B9502" s="104" t="s">
        <v>423</v>
      </c>
      <c r="C9502" s="367" t="s">
        <v>99</v>
      </c>
      <c r="D9502" s="349" t="s">
        <v>6156</v>
      </c>
      <c r="E9502" s="370">
        <v>4000</v>
      </c>
      <c r="F9502" s="374" t="s">
        <v>12956</v>
      </c>
      <c r="G9502" s="350" t="s">
        <v>12957</v>
      </c>
      <c r="H9502" s="349" t="s">
        <v>5825</v>
      </c>
      <c r="I9502" s="349" t="s">
        <v>5793</v>
      </c>
      <c r="J9502" s="351" t="s">
        <v>5825</v>
      </c>
      <c r="K9502" s="352">
        <v>4</v>
      </c>
      <c r="L9502" s="353">
        <v>12</v>
      </c>
      <c r="M9502" s="377">
        <v>48000</v>
      </c>
      <c r="N9502" s="350">
        <v>4</v>
      </c>
      <c r="O9502" s="349">
        <v>6</v>
      </c>
      <c r="P9502" s="377">
        <v>24000</v>
      </c>
    </row>
    <row r="9503" spans="1:16" x14ac:dyDescent="0.2">
      <c r="A9503" s="348" t="s">
        <v>5780</v>
      </c>
      <c r="B9503" s="104" t="s">
        <v>423</v>
      </c>
      <c r="C9503" s="367" t="s">
        <v>99</v>
      </c>
      <c r="D9503" s="349" t="s">
        <v>5829</v>
      </c>
      <c r="E9503" s="370">
        <v>4000</v>
      </c>
      <c r="F9503" s="374" t="s">
        <v>12958</v>
      </c>
      <c r="G9503" s="350" t="s">
        <v>12959</v>
      </c>
      <c r="H9503" s="349" t="s">
        <v>1060</v>
      </c>
      <c r="I9503" s="349" t="s">
        <v>5793</v>
      </c>
      <c r="J9503" s="351" t="s">
        <v>1060</v>
      </c>
      <c r="K9503" s="352">
        <v>2</v>
      </c>
      <c r="L9503" s="353">
        <v>5</v>
      </c>
      <c r="M9503" s="377">
        <v>19466.666666666668</v>
      </c>
      <c r="N9503" s="350">
        <v>4</v>
      </c>
      <c r="O9503" s="349">
        <v>6</v>
      </c>
      <c r="P9503" s="377">
        <v>24000</v>
      </c>
    </row>
    <row r="9504" spans="1:16" x14ac:dyDescent="0.2">
      <c r="A9504" s="348" t="s">
        <v>5780</v>
      </c>
      <c r="B9504" s="104" t="s">
        <v>423</v>
      </c>
      <c r="C9504" s="367" t="s">
        <v>99</v>
      </c>
      <c r="D9504" s="349" t="s">
        <v>5929</v>
      </c>
      <c r="E9504" s="370">
        <v>2250</v>
      </c>
      <c r="F9504" s="374" t="s">
        <v>12960</v>
      </c>
      <c r="G9504" s="350" t="s">
        <v>12961</v>
      </c>
      <c r="H9504" s="349" t="s">
        <v>1026</v>
      </c>
      <c r="I9504" s="349" t="s">
        <v>1028</v>
      </c>
      <c r="J9504" s="351" t="s">
        <v>1026</v>
      </c>
      <c r="K9504" s="352">
        <v>4</v>
      </c>
      <c r="L9504" s="353">
        <v>12</v>
      </c>
      <c r="M9504" s="377">
        <v>27000</v>
      </c>
      <c r="N9504" s="350">
        <v>4</v>
      </c>
      <c r="O9504" s="349">
        <v>6</v>
      </c>
      <c r="P9504" s="377">
        <v>13500</v>
      </c>
    </row>
    <row r="9505" spans="1:16" x14ac:dyDescent="0.2">
      <c r="A9505" s="348" t="s">
        <v>5780</v>
      </c>
      <c r="B9505" s="104" t="s">
        <v>423</v>
      </c>
      <c r="C9505" s="367" t="s">
        <v>99</v>
      </c>
      <c r="D9505" s="349" t="s">
        <v>5948</v>
      </c>
      <c r="E9505" s="370">
        <v>4000</v>
      </c>
      <c r="F9505" s="374" t="s">
        <v>12962</v>
      </c>
      <c r="G9505" s="350" t="s">
        <v>12963</v>
      </c>
      <c r="H9505" s="349" t="s">
        <v>1060</v>
      </c>
      <c r="I9505" s="349" t="s">
        <v>5793</v>
      </c>
      <c r="J9505" s="351" t="s">
        <v>1060</v>
      </c>
      <c r="K9505" s="352">
        <v>4</v>
      </c>
      <c r="L9505" s="353">
        <v>12</v>
      </c>
      <c r="M9505" s="377">
        <v>48000</v>
      </c>
      <c r="N9505" s="350">
        <v>0</v>
      </c>
      <c r="O9505" s="349">
        <v>0</v>
      </c>
      <c r="P9505" s="377">
        <v>0</v>
      </c>
    </row>
    <row r="9506" spans="1:16" x14ac:dyDescent="0.2">
      <c r="A9506" s="348" t="s">
        <v>5780</v>
      </c>
      <c r="B9506" s="104" t="s">
        <v>423</v>
      </c>
      <c r="C9506" s="367" t="s">
        <v>99</v>
      </c>
      <c r="D9506" s="349" t="s">
        <v>7552</v>
      </c>
      <c r="E9506" s="370">
        <v>3500</v>
      </c>
      <c r="F9506" s="374" t="s">
        <v>12964</v>
      </c>
      <c r="G9506" s="350" t="s">
        <v>12965</v>
      </c>
      <c r="H9506" s="349" t="s">
        <v>5821</v>
      </c>
      <c r="I9506" s="349" t="s">
        <v>5793</v>
      </c>
      <c r="J9506" s="351" t="s">
        <v>5821</v>
      </c>
      <c r="K9506" s="352">
        <v>4</v>
      </c>
      <c r="L9506" s="353">
        <v>12</v>
      </c>
      <c r="M9506" s="377">
        <v>42000</v>
      </c>
      <c r="N9506" s="350">
        <v>4</v>
      </c>
      <c r="O9506" s="349">
        <v>6</v>
      </c>
      <c r="P9506" s="377">
        <v>21000</v>
      </c>
    </row>
    <row r="9507" spans="1:16" x14ac:dyDescent="0.2">
      <c r="A9507" s="348" t="s">
        <v>5780</v>
      </c>
      <c r="B9507" s="104" t="s">
        <v>423</v>
      </c>
      <c r="C9507" s="367" t="s">
        <v>99</v>
      </c>
      <c r="D9507" s="349" t="s">
        <v>5794</v>
      </c>
      <c r="E9507" s="370">
        <v>3000</v>
      </c>
      <c r="F9507" s="374" t="s">
        <v>12966</v>
      </c>
      <c r="G9507" s="350" t="s">
        <v>12967</v>
      </c>
      <c r="H9507" s="349" t="s">
        <v>5826</v>
      </c>
      <c r="I9507" s="349" t="s">
        <v>5793</v>
      </c>
      <c r="J9507" s="351" t="s">
        <v>5826</v>
      </c>
      <c r="K9507" s="352">
        <v>4</v>
      </c>
      <c r="L9507" s="353">
        <v>12</v>
      </c>
      <c r="M9507" s="377">
        <v>36000</v>
      </c>
      <c r="N9507" s="350">
        <v>4</v>
      </c>
      <c r="O9507" s="349">
        <v>6</v>
      </c>
      <c r="P9507" s="377">
        <v>18000</v>
      </c>
    </row>
    <row r="9508" spans="1:16" x14ac:dyDescent="0.2">
      <c r="A9508" s="348" t="s">
        <v>5780</v>
      </c>
      <c r="B9508" s="104" t="s">
        <v>423</v>
      </c>
      <c r="C9508" s="367" t="s">
        <v>99</v>
      </c>
      <c r="D9508" s="349" t="s">
        <v>5863</v>
      </c>
      <c r="E9508" s="370">
        <v>4000</v>
      </c>
      <c r="F9508" s="374" t="s">
        <v>12968</v>
      </c>
      <c r="G9508" s="350" t="s">
        <v>12969</v>
      </c>
      <c r="H9508" s="349" t="s">
        <v>5863</v>
      </c>
      <c r="I9508" s="349" t="s">
        <v>5793</v>
      </c>
      <c r="J9508" s="351" t="s">
        <v>5863</v>
      </c>
      <c r="K9508" s="352">
        <v>4</v>
      </c>
      <c r="L9508" s="353">
        <v>12</v>
      </c>
      <c r="M9508" s="377">
        <v>48000</v>
      </c>
      <c r="N9508" s="350">
        <v>4</v>
      </c>
      <c r="O9508" s="349">
        <v>6</v>
      </c>
      <c r="P9508" s="377">
        <v>24000</v>
      </c>
    </row>
    <row r="9509" spans="1:16" x14ac:dyDescent="0.2">
      <c r="A9509" s="348" t="s">
        <v>5780</v>
      </c>
      <c r="B9509" s="104" t="s">
        <v>423</v>
      </c>
      <c r="C9509" s="367" t="s">
        <v>99</v>
      </c>
      <c r="D9509" s="349" t="s">
        <v>4514</v>
      </c>
      <c r="E9509" s="370">
        <v>4000</v>
      </c>
      <c r="F9509" s="374" t="s">
        <v>12970</v>
      </c>
      <c r="G9509" s="350" t="s">
        <v>12971</v>
      </c>
      <c r="H9509" s="349" t="s">
        <v>5852</v>
      </c>
      <c r="I9509" s="349" t="s">
        <v>1028</v>
      </c>
      <c r="J9509" s="351" t="s">
        <v>5852</v>
      </c>
      <c r="K9509" s="352">
        <v>4</v>
      </c>
      <c r="L9509" s="353">
        <v>12</v>
      </c>
      <c r="M9509" s="377">
        <v>48000</v>
      </c>
      <c r="N9509" s="350">
        <v>4</v>
      </c>
      <c r="O9509" s="349">
        <v>6</v>
      </c>
      <c r="P9509" s="377">
        <v>24000</v>
      </c>
    </row>
    <row r="9510" spans="1:16" x14ac:dyDescent="0.2">
      <c r="A9510" s="348" t="s">
        <v>5780</v>
      </c>
      <c r="B9510" s="104" t="s">
        <v>423</v>
      </c>
      <c r="C9510" s="367" t="s">
        <v>99</v>
      </c>
      <c r="D9510" s="349" t="s">
        <v>5794</v>
      </c>
      <c r="E9510" s="370">
        <v>4000</v>
      </c>
      <c r="F9510" s="374" t="s">
        <v>12972</v>
      </c>
      <c r="G9510" s="350" t="s">
        <v>12973</v>
      </c>
      <c r="H9510" s="349" t="s">
        <v>5794</v>
      </c>
      <c r="I9510" s="349" t="s">
        <v>5793</v>
      </c>
      <c r="J9510" s="351" t="s">
        <v>5794</v>
      </c>
      <c r="K9510" s="352">
        <v>1</v>
      </c>
      <c r="L9510" s="353">
        <v>1</v>
      </c>
      <c r="M9510" s="377">
        <v>4000</v>
      </c>
      <c r="N9510" s="350">
        <v>0</v>
      </c>
      <c r="O9510" s="349">
        <v>0</v>
      </c>
      <c r="P9510" s="377">
        <v>0</v>
      </c>
    </row>
    <row r="9511" spans="1:16" x14ac:dyDescent="0.2">
      <c r="A9511" s="348" t="s">
        <v>5780</v>
      </c>
      <c r="B9511" s="104" t="s">
        <v>423</v>
      </c>
      <c r="C9511" s="367" t="s">
        <v>99</v>
      </c>
      <c r="D9511" s="349" t="s">
        <v>8709</v>
      </c>
      <c r="E9511" s="370">
        <v>6000</v>
      </c>
      <c r="F9511" s="374" t="s">
        <v>12974</v>
      </c>
      <c r="G9511" s="350" t="s">
        <v>12975</v>
      </c>
      <c r="H9511" s="349" t="s">
        <v>1060</v>
      </c>
      <c r="I9511" s="349" t="s">
        <v>5793</v>
      </c>
      <c r="J9511" s="351" t="s">
        <v>1060</v>
      </c>
      <c r="K9511" s="352">
        <v>2</v>
      </c>
      <c r="L9511" s="353">
        <v>6</v>
      </c>
      <c r="M9511" s="377">
        <v>31800</v>
      </c>
      <c r="N9511" s="350">
        <v>4</v>
      </c>
      <c r="O9511" s="349">
        <v>6</v>
      </c>
      <c r="P9511" s="377">
        <v>36000</v>
      </c>
    </row>
    <row r="9512" spans="1:16" x14ac:dyDescent="0.2">
      <c r="A9512" s="348" t="s">
        <v>5780</v>
      </c>
      <c r="B9512" s="104" t="s">
        <v>423</v>
      </c>
      <c r="C9512" s="367" t="s">
        <v>99</v>
      </c>
      <c r="D9512" s="349" t="s">
        <v>6156</v>
      </c>
      <c r="E9512" s="370">
        <v>4000</v>
      </c>
      <c r="F9512" s="374" t="s">
        <v>12976</v>
      </c>
      <c r="G9512" s="350" t="s">
        <v>12977</v>
      </c>
      <c r="H9512" s="349" t="s">
        <v>5825</v>
      </c>
      <c r="I9512" s="349" t="s">
        <v>5793</v>
      </c>
      <c r="J9512" s="351" t="s">
        <v>5825</v>
      </c>
      <c r="K9512" s="352">
        <v>4</v>
      </c>
      <c r="L9512" s="353">
        <v>12</v>
      </c>
      <c r="M9512" s="377">
        <v>48000</v>
      </c>
      <c r="N9512" s="350">
        <v>4</v>
      </c>
      <c r="O9512" s="349">
        <v>6</v>
      </c>
      <c r="P9512" s="377">
        <v>24000</v>
      </c>
    </row>
    <row r="9513" spans="1:16" x14ac:dyDescent="0.2">
      <c r="A9513" s="348" t="s">
        <v>5780</v>
      </c>
      <c r="B9513" s="104" t="s">
        <v>423</v>
      </c>
      <c r="C9513" s="367" t="s">
        <v>99</v>
      </c>
      <c r="D9513" s="349" t="s">
        <v>5811</v>
      </c>
      <c r="E9513" s="370">
        <v>3000</v>
      </c>
      <c r="F9513" s="374" t="s">
        <v>12978</v>
      </c>
      <c r="G9513" s="350" t="s">
        <v>12979</v>
      </c>
      <c r="H9513" s="349" t="s">
        <v>12225</v>
      </c>
      <c r="I9513" s="349" t="s">
        <v>1028</v>
      </c>
      <c r="J9513" s="351" t="s">
        <v>12225</v>
      </c>
      <c r="K9513" s="352">
        <v>4</v>
      </c>
      <c r="L9513" s="353">
        <v>12</v>
      </c>
      <c r="M9513" s="377">
        <v>36000</v>
      </c>
      <c r="N9513" s="350">
        <v>4</v>
      </c>
      <c r="O9513" s="349">
        <v>6</v>
      </c>
      <c r="P9513" s="377">
        <v>18000</v>
      </c>
    </row>
    <row r="9514" spans="1:16" x14ac:dyDescent="0.2">
      <c r="A9514" s="348" t="s">
        <v>5780</v>
      </c>
      <c r="B9514" s="104" t="s">
        <v>423</v>
      </c>
      <c r="C9514" s="367" t="s">
        <v>99</v>
      </c>
      <c r="D9514" s="349" t="s">
        <v>5880</v>
      </c>
      <c r="E9514" s="370">
        <v>4000</v>
      </c>
      <c r="F9514" s="374" t="s">
        <v>12980</v>
      </c>
      <c r="G9514" s="350" t="s">
        <v>12981</v>
      </c>
      <c r="H9514" s="349" t="s">
        <v>1026</v>
      </c>
      <c r="I9514" s="349" t="s">
        <v>5793</v>
      </c>
      <c r="J9514" s="351" t="s">
        <v>1026</v>
      </c>
      <c r="K9514" s="352">
        <v>4</v>
      </c>
      <c r="L9514" s="353">
        <v>12</v>
      </c>
      <c r="M9514" s="377">
        <v>48000</v>
      </c>
      <c r="N9514" s="350">
        <v>4</v>
      </c>
      <c r="O9514" s="349">
        <v>6</v>
      </c>
      <c r="P9514" s="377">
        <v>24000</v>
      </c>
    </row>
    <row r="9515" spans="1:16" x14ac:dyDescent="0.2">
      <c r="A9515" s="348" t="s">
        <v>5780</v>
      </c>
      <c r="B9515" s="104" t="s">
        <v>423</v>
      </c>
      <c r="C9515" s="367" t="s">
        <v>99</v>
      </c>
      <c r="D9515" s="349" t="s">
        <v>5911</v>
      </c>
      <c r="E9515" s="370">
        <v>4000</v>
      </c>
      <c r="F9515" s="374" t="s">
        <v>12982</v>
      </c>
      <c r="G9515" s="350" t="s">
        <v>12983</v>
      </c>
      <c r="H9515" s="349" t="s">
        <v>1026</v>
      </c>
      <c r="I9515" s="349" t="s">
        <v>5793</v>
      </c>
      <c r="J9515" s="351" t="s">
        <v>1026</v>
      </c>
      <c r="K9515" s="352">
        <v>2</v>
      </c>
      <c r="L9515" s="353">
        <v>6</v>
      </c>
      <c r="M9515" s="377">
        <v>23066.666666666668</v>
      </c>
      <c r="N9515" s="350">
        <v>1</v>
      </c>
      <c r="O9515" s="349">
        <v>3</v>
      </c>
      <c r="P9515" s="377">
        <v>10800</v>
      </c>
    </row>
    <row r="9516" spans="1:16" x14ac:dyDescent="0.2">
      <c r="A9516" s="348" t="s">
        <v>5780</v>
      </c>
      <c r="B9516" s="104" t="s">
        <v>423</v>
      </c>
      <c r="C9516" s="367" t="s">
        <v>99</v>
      </c>
      <c r="D9516" s="349" t="s">
        <v>12492</v>
      </c>
      <c r="E9516" s="370">
        <v>6000</v>
      </c>
      <c r="F9516" s="374" t="s">
        <v>12984</v>
      </c>
      <c r="G9516" s="350" t="s">
        <v>12985</v>
      </c>
      <c r="H9516" s="349" t="s">
        <v>3296</v>
      </c>
      <c r="I9516" s="349" t="s">
        <v>5814</v>
      </c>
      <c r="J9516" s="351" t="s">
        <v>3296</v>
      </c>
      <c r="K9516" s="352">
        <v>4</v>
      </c>
      <c r="L9516" s="353">
        <v>12</v>
      </c>
      <c r="M9516" s="377">
        <v>72000</v>
      </c>
      <c r="N9516" s="350">
        <v>4</v>
      </c>
      <c r="O9516" s="349">
        <v>6</v>
      </c>
      <c r="P9516" s="377">
        <v>36000</v>
      </c>
    </row>
    <row r="9517" spans="1:16" x14ac:dyDescent="0.2">
      <c r="A9517" s="348" t="s">
        <v>5780</v>
      </c>
      <c r="B9517" s="104" t="s">
        <v>423</v>
      </c>
      <c r="C9517" s="367" t="s">
        <v>99</v>
      </c>
      <c r="D9517" s="349" t="s">
        <v>5794</v>
      </c>
      <c r="E9517" s="370">
        <v>4000</v>
      </c>
      <c r="F9517" s="374" t="s">
        <v>12986</v>
      </c>
      <c r="G9517" s="350" t="s">
        <v>12987</v>
      </c>
      <c r="H9517" s="349" t="s">
        <v>1026</v>
      </c>
      <c r="I9517" s="349" t="s">
        <v>5793</v>
      </c>
      <c r="J9517" s="351" t="s">
        <v>1026</v>
      </c>
      <c r="K9517" s="352">
        <v>4</v>
      </c>
      <c r="L9517" s="353">
        <v>12</v>
      </c>
      <c r="M9517" s="377">
        <v>48000</v>
      </c>
      <c r="N9517" s="350">
        <v>4</v>
      </c>
      <c r="O9517" s="349">
        <v>6</v>
      </c>
      <c r="P9517" s="377">
        <v>24000</v>
      </c>
    </row>
    <row r="9518" spans="1:16" x14ac:dyDescent="0.2">
      <c r="A9518" s="348" t="s">
        <v>5780</v>
      </c>
      <c r="B9518" s="104" t="s">
        <v>423</v>
      </c>
      <c r="C9518" s="367" t="s">
        <v>99</v>
      </c>
      <c r="D9518" s="349" t="s">
        <v>5790</v>
      </c>
      <c r="E9518" s="370">
        <v>3000</v>
      </c>
      <c r="F9518" s="374" t="s">
        <v>12988</v>
      </c>
      <c r="G9518" s="350" t="s">
        <v>12989</v>
      </c>
      <c r="H9518" s="349" t="s">
        <v>1060</v>
      </c>
      <c r="I9518" s="349" t="s">
        <v>5793</v>
      </c>
      <c r="J9518" s="351" t="s">
        <v>1060</v>
      </c>
      <c r="K9518" s="352">
        <v>4</v>
      </c>
      <c r="L9518" s="353">
        <v>12</v>
      </c>
      <c r="M9518" s="377">
        <v>36000</v>
      </c>
      <c r="N9518" s="350">
        <v>4</v>
      </c>
      <c r="O9518" s="349">
        <v>6</v>
      </c>
      <c r="P9518" s="377">
        <v>18000</v>
      </c>
    </row>
    <row r="9519" spans="1:16" x14ac:dyDescent="0.2">
      <c r="A9519" s="348" t="s">
        <v>5780</v>
      </c>
      <c r="B9519" s="104" t="s">
        <v>423</v>
      </c>
      <c r="C9519" s="367" t="s">
        <v>99</v>
      </c>
      <c r="D9519" s="349" t="s">
        <v>6120</v>
      </c>
      <c r="E9519" s="370">
        <v>4000</v>
      </c>
      <c r="F9519" s="374" t="s">
        <v>12990</v>
      </c>
      <c r="G9519" s="350" t="s">
        <v>12991</v>
      </c>
      <c r="H9519" s="349" t="s">
        <v>1026</v>
      </c>
      <c r="I9519" s="349" t="s">
        <v>5793</v>
      </c>
      <c r="J9519" s="351" t="s">
        <v>1026</v>
      </c>
      <c r="K9519" s="352">
        <v>2</v>
      </c>
      <c r="L9519" s="353">
        <v>4</v>
      </c>
      <c r="M9519" s="377">
        <v>16000</v>
      </c>
      <c r="N9519" s="350">
        <v>0</v>
      </c>
      <c r="O9519" s="349">
        <v>0</v>
      </c>
      <c r="P9519" s="377">
        <v>0</v>
      </c>
    </row>
    <row r="9520" spans="1:16" x14ac:dyDescent="0.2">
      <c r="A9520" s="348" t="s">
        <v>5780</v>
      </c>
      <c r="B9520" s="104" t="s">
        <v>423</v>
      </c>
      <c r="C9520" s="367" t="s">
        <v>99</v>
      </c>
      <c r="D9520" s="349" t="s">
        <v>5911</v>
      </c>
      <c r="E9520" s="370">
        <v>4000</v>
      </c>
      <c r="F9520" s="374" t="s">
        <v>12992</v>
      </c>
      <c r="G9520" s="350" t="s">
        <v>12993</v>
      </c>
      <c r="H9520" s="349" t="s">
        <v>5825</v>
      </c>
      <c r="I9520" s="349" t="s">
        <v>5793</v>
      </c>
      <c r="J9520" s="351" t="s">
        <v>5825</v>
      </c>
      <c r="K9520" s="352">
        <v>2</v>
      </c>
      <c r="L9520" s="353">
        <v>6</v>
      </c>
      <c r="M9520" s="377">
        <v>23066.666666666668</v>
      </c>
      <c r="N9520" s="350">
        <v>4</v>
      </c>
      <c r="O9520" s="349">
        <v>6</v>
      </c>
      <c r="P9520" s="377">
        <v>24000</v>
      </c>
    </row>
    <row r="9521" spans="1:16" x14ac:dyDescent="0.2">
      <c r="A9521" s="348" t="s">
        <v>5780</v>
      </c>
      <c r="B9521" s="104" t="s">
        <v>423</v>
      </c>
      <c r="C9521" s="367" t="s">
        <v>99</v>
      </c>
      <c r="D9521" s="349" t="s">
        <v>5911</v>
      </c>
      <c r="E9521" s="370">
        <v>4000</v>
      </c>
      <c r="F9521" s="374" t="s">
        <v>12994</v>
      </c>
      <c r="G9521" s="350" t="s">
        <v>12995</v>
      </c>
      <c r="H9521" s="349" t="s">
        <v>6153</v>
      </c>
      <c r="I9521" s="349" t="s">
        <v>5793</v>
      </c>
      <c r="J9521" s="351" t="s">
        <v>6153</v>
      </c>
      <c r="K9521" s="352">
        <v>2</v>
      </c>
      <c r="L9521" s="353">
        <v>6</v>
      </c>
      <c r="M9521" s="377">
        <v>23066.666666666668</v>
      </c>
      <c r="N9521" s="350">
        <v>4</v>
      </c>
      <c r="O9521" s="349">
        <v>6</v>
      </c>
      <c r="P9521" s="377">
        <v>24000</v>
      </c>
    </row>
    <row r="9522" spans="1:16" x14ac:dyDescent="0.2">
      <c r="A9522" s="348" t="s">
        <v>5780</v>
      </c>
      <c r="B9522" s="104" t="s">
        <v>423</v>
      </c>
      <c r="C9522" s="367" t="s">
        <v>99</v>
      </c>
      <c r="D9522" s="349" t="s">
        <v>5863</v>
      </c>
      <c r="E9522" s="370">
        <v>4000</v>
      </c>
      <c r="F9522" s="374" t="s">
        <v>12996</v>
      </c>
      <c r="G9522" s="350" t="s">
        <v>12997</v>
      </c>
      <c r="H9522" s="349" t="s">
        <v>5821</v>
      </c>
      <c r="I9522" s="349" t="s">
        <v>5793</v>
      </c>
      <c r="J9522" s="351" t="s">
        <v>5821</v>
      </c>
      <c r="K9522" s="352">
        <v>4</v>
      </c>
      <c r="L9522" s="353">
        <v>12</v>
      </c>
      <c r="M9522" s="377">
        <v>48000</v>
      </c>
      <c r="N9522" s="350">
        <v>4</v>
      </c>
      <c r="O9522" s="349">
        <v>6</v>
      </c>
      <c r="P9522" s="377">
        <v>24000</v>
      </c>
    </row>
    <row r="9523" spans="1:16" x14ac:dyDescent="0.2">
      <c r="A9523" s="348" t="s">
        <v>5780</v>
      </c>
      <c r="B9523" s="104" t="s">
        <v>423</v>
      </c>
      <c r="C9523" s="367" t="s">
        <v>99</v>
      </c>
      <c r="D9523" s="349" t="s">
        <v>4514</v>
      </c>
      <c r="E9523" s="370">
        <v>4000</v>
      </c>
      <c r="F9523" s="374" t="s">
        <v>12998</v>
      </c>
      <c r="G9523" s="350" t="s">
        <v>12999</v>
      </c>
      <c r="H9523" s="349" t="s">
        <v>5972</v>
      </c>
      <c r="I9523" s="349" t="s">
        <v>5793</v>
      </c>
      <c r="J9523" s="351" t="s">
        <v>5972</v>
      </c>
      <c r="K9523" s="352">
        <v>4</v>
      </c>
      <c r="L9523" s="353">
        <v>9</v>
      </c>
      <c r="M9523" s="377">
        <v>36000</v>
      </c>
      <c r="N9523" s="350">
        <v>0</v>
      </c>
      <c r="O9523" s="349">
        <v>0</v>
      </c>
      <c r="P9523" s="377">
        <v>0</v>
      </c>
    </row>
    <row r="9524" spans="1:16" x14ac:dyDescent="0.2">
      <c r="A9524" s="348" t="s">
        <v>5780</v>
      </c>
      <c r="B9524" s="104" t="s">
        <v>423</v>
      </c>
      <c r="C9524" s="367" t="s">
        <v>99</v>
      </c>
      <c r="D9524" s="349" t="s">
        <v>5849</v>
      </c>
      <c r="E9524" s="370">
        <v>4000</v>
      </c>
      <c r="F9524" s="374" t="s">
        <v>12998</v>
      </c>
      <c r="G9524" s="350" t="s">
        <v>12999</v>
      </c>
      <c r="H9524" s="349" t="s">
        <v>5825</v>
      </c>
      <c r="I9524" s="349" t="s">
        <v>5793</v>
      </c>
      <c r="J9524" s="351" t="s">
        <v>5825</v>
      </c>
      <c r="K9524" s="352">
        <v>1</v>
      </c>
      <c r="L9524" s="353">
        <v>3</v>
      </c>
      <c r="M9524" s="377">
        <v>10000</v>
      </c>
      <c r="N9524" s="350">
        <v>4</v>
      </c>
      <c r="O9524" s="349">
        <v>6</v>
      </c>
      <c r="P9524" s="377">
        <v>24000</v>
      </c>
    </row>
    <row r="9525" spans="1:16" x14ac:dyDescent="0.2">
      <c r="A9525" s="348" t="s">
        <v>5780</v>
      </c>
      <c r="B9525" s="104" t="s">
        <v>423</v>
      </c>
      <c r="C9525" s="367" t="s">
        <v>99</v>
      </c>
      <c r="D9525" s="349" t="s">
        <v>5811</v>
      </c>
      <c r="E9525" s="370">
        <v>3500</v>
      </c>
      <c r="F9525" s="374" t="s">
        <v>13000</v>
      </c>
      <c r="G9525" s="350" t="s">
        <v>13001</v>
      </c>
      <c r="H9525" s="349" t="s">
        <v>6079</v>
      </c>
      <c r="I9525" s="349" t="s">
        <v>5793</v>
      </c>
      <c r="J9525" s="351" t="s">
        <v>6079</v>
      </c>
      <c r="K9525" s="352">
        <v>4</v>
      </c>
      <c r="L9525" s="353">
        <v>12</v>
      </c>
      <c r="M9525" s="377">
        <v>42000</v>
      </c>
      <c r="N9525" s="350">
        <v>4</v>
      </c>
      <c r="O9525" s="349">
        <v>6</v>
      </c>
      <c r="P9525" s="377">
        <v>21000</v>
      </c>
    </row>
    <row r="9526" spans="1:16" x14ac:dyDescent="0.2">
      <c r="A9526" s="348" t="s">
        <v>5780</v>
      </c>
      <c r="B9526" s="104" t="s">
        <v>423</v>
      </c>
      <c r="C9526" s="367" t="s">
        <v>99</v>
      </c>
      <c r="D9526" s="349" t="s">
        <v>5863</v>
      </c>
      <c r="E9526" s="370">
        <v>4000</v>
      </c>
      <c r="F9526" s="374" t="s">
        <v>13002</v>
      </c>
      <c r="G9526" s="350" t="s">
        <v>13003</v>
      </c>
      <c r="H9526" s="349" t="s">
        <v>5821</v>
      </c>
      <c r="I9526" s="349" t="s">
        <v>5793</v>
      </c>
      <c r="J9526" s="351" t="s">
        <v>5821</v>
      </c>
      <c r="K9526" s="352">
        <v>4</v>
      </c>
      <c r="L9526" s="353">
        <v>12</v>
      </c>
      <c r="M9526" s="377">
        <v>48000</v>
      </c>
      <c r="N9526" s="350">
        <v>4</v>
      </c>
      <c r="O9526" s="349">
        <v>6</v>
      </c>
      <c r="P9526" s="377">
        <v>24000</v>
      </c>
    </row>
    <row r="9527" spans="1:16" x14ac:dyDescent="0.2">
      <c r="A9527" s="348" t="s">
        <v>5780</v>
      </c>
      <c r="B9527" s="104" t="s">
        <v>423</v>
      </c>
      <c r="C9527" s="367" t="s">
        <v>99</v>
      </c>
      <c r="D9527" s="349" t="s">
        <v>5794</v>
      </c>
      <c r="E9527" s="370">
        <v>4000</v>
      </c>
      <c r="F9527" s="374" t="s">
        <v>13004</v>
      </c>
      <c r="G9527" s="350" t="s">
        <v>13005</v>
      </c>
      <c r="H9527" s="349" t="s">
        <v>5794</v>
      </c>
      <c r="I9527" s="349" t="s">
        <v>5793</v>
      </c>
      <c r="J9527" s="351" t="s">
        <v>5794</v>
      </c>
      <c r="K9527" s="352">
        <v>4</v>
      </c>
      <c r="L9527" s="353">
        <v>12</v>
      </c>
      <c r="M9527" s="377">
        <v>48000</v>
      </c>
      <c r="N9527" s="350">
        <v>4</v>
      </c>
      <c r="O9527" s="349">
        <v>6</v>
      </c>
      <c r="P9527" s="377">
        <v>24000</v>
      </c>
    </row>
    <row r="9528" spans="1:16" x14ac:dyDescent="0.2">
      <c r="A9528" s="348" t="s">
        <v>5780</v>
      </c>
      <c r="B9528" s="104" t="s">
        <v>423</v>
      </c>
      <c r="C9528" s="367" t="s">
        <v>99</v>
      </c>
      <c r="D9528" s="349" t="s">
        <v>5914</v>
      </c>
      <c r="E9528" s="370">
        <v>3500</v>
      </c>
      <c r="F9528" s="374" t="s">
        <v>13006</v>
      </c>
      <c r="G9528" s="350" t="s">
        <v>13007</v>
      </c>
      <c r="H9528" s="349" t="s">
        <v>6254</v>
      </c>
      <c r="I9528" s="349" t="s">
        <v>6255</v>
      </c>
      <c r="J9528" s="351" t="s">
        <v>6254</v>
      </c>
      <c r="K9528" s="352">
        <v>4</v>
      </c>
      <c r="L9528" s="353">
        <v>8</v>
      </c>
      <c r="M9528" s="377">
        <v>28000</v>
      </c>
      <c r="N9528" s="350">
        <v>0</v>
      </c>
      <c r="O9528" s="349">
        <v>0</v>
      </c>
      <c r="P9528" s="377">
        <v>0</v>
      </c>
    </row>
    <row r="9529" spans="1:16" x14ac:dyDescent="0.2">
      <c r="A9529" s="348" t="s">
        <v>5780</v>
      </c>
      <c r="B9529" s="104" t="s">
        <v>423</v>
      </c>
      <c r="C9529" s="367" t="s">
        <v>99</v>
      </c>
      <c r="D9529" s="349" t="s">
        <v>13008</v>
      </c>
      <c r="E9529" s="370">
        <v>3500</v>
      </c>
      <c r="F9529" s="374" t="s">
        <v>13006</v>
      </c>
      <c r="G9529" s="350" t="s">
        <v>13007</v>
      </c>
      <c r="H9529" s="349" t="s">
        <v>5524</v>
      </c>
      <c r="I9529" s="349" t="s">
        <v>5793</v>
      </c>
      <c r="J9529" s="351" t="s">
        <v>5524</v>
      </c>
      <c r="K9529" s="352">
        <v>2</v>
      </c>
      <c r="L9529" s="353">
        <v>4</v>
      </c>
      <c r="M9529" s="377">
        <v>14000</v>
      </c>
      <c r="N9529" s="350">
        <v>4</v>
      </c>
      <c r="O9529" s="349">
        <v>6</v>
      </c>
      <c r="P9529" s="377">
        <v>21000</v>
      </c>
    </row>
    <row r="9530" spans="1:16" x14ac:dyDescent="0.2">
      <c r="A9530" s="348" t="s">
        <v>5780</v>
      </c>
      <c r="B9530" s="104" t="s">
        <v>423</v>
      </c>
      <c r="C9530" s="367" t="s">
        <v>99</v>
      </c>
      <c r="D9530" s="349" t="s">
        <v>5911</v>
      </c>
      <c r="E9530" s="370">
        <v>4000</v>
      </c>
      <c r="F9530" s="374" t="s">
        <v>13009</v>
      </c>
      <c r="G9530" s="350" t="s">
        <v>13010</v>
      </c>
      <c r="H9530" s="349" t="s">
        <v>1133</v>
      </c>
      <c r="I9530" s="349" t="s">
        <v>5793</v>
      </c>
      <c r="J9530" s="351" t="s">
        <v>1133</v>
      </c>
      <c r="K9530" s="352">
        <v>2</v>
      </c>
      <c r="L9530" s="353">
        <v>6</v>
      </c>
      <c r="M9530" s="377">
        <v>23066.666666666668</v>
      </c>
      <c r="N9530" s="350">
        <v>4</v>
      </c>
      <c r="O9530" s="349">
        <v>6</v>
      </c>
      <c r="P9530" s="377">
        <v>24000</v>
      </c>
    </row>
    <row r="9531" spans="1:16" x14ac:dyDescent="0.2">
      <c r="A9531" s="348" t="s">
        <v>5780</v>
      </c>
      <c r="B9531" s="104" t="s">
        <v>423</v>
      </c>
      <c r="C9531" s="367" t="s">
        <v>99</v>
      </c>
      <c r="D9531" s="349" t="s">
        <v>5811</v>
      </c>
      <c r="E9531" s="370">
        <v>2500</v>
      </c>
      <c r="F9531" s="374" t="s">
        <v>13011</v>
      </c>
      <c r="G9531" s="350" t="s">
        <v>13012</v>
      </c>
      <c r="H9531" s="349" t="s">
        <v>13013</v>
      </c>
      <c r="I9531" s="349" t="s">
        <v>5785</v>
      </c>
      <c r="J9531" s="351" t="s">
        <v>13013</v>
      </c>
      <c r="K9531" s="352">
        <v>4</v>
      </c>
      <c r="L9531" s="353">
        <v>12</v>
      </c>
      <c r="M9531" s="377">
        <v>30000</v>
      </c>
      <c r="N9531" s="350">
        <v>4</v>
      </c>
      <c r="O9531" s="349">
        <v>6</v>
      </c>
      <c r="P9531" s="377">
        <v>15000</v>
      </c>
    </row>
    <row r="9532" spans="1:16" x14ac:dyDescent="0.2">
      <c r="A9532" s="348" t="s">
        <v>5780</v>
      </c>
      <c r="B9532" s="104" t="s">
        <v>423</v>
      </c>
      <c r="C9532" s="367" t="s">
        <v>99</v>
      </c>
      <c r="D9532" s="349" t="s">
        <v>5797</v>
      </c>
      <c r="E9532" s="370">
        <v>4000</v>
      </c>
      <c r="F9532" s="374" t="s">
        <v>13014</v>
      </c>
      <c r="G9532" s="350" t="s">
        <v>13015</v>
      </c>
      <c r="H9532" s="349" t="s">
        <v>1060</v>
      </c>
      <c r="I9532" s="349" t="s">
        <v>5793</v>
      </c>
      <c r="J9532" s="351" t="s">
        <v>1060</v>
      </c>
      <c r="K9532" s="352">
        <v>2</v>
      </c>
      <c r="L9532" s="353">
        <v>5</v>
      </c>
      <c r="M9532" s="377">
        <v>19466.666666666668</v>
      </c>
      <c r="N9532" s="350">
        <v>4</v>
      </c>
      <c r="O9532" s="349">
        <v>6</v>
      </c>
      <c r="P9532" s="377">
        <v>24000</v>
      </c>
    </row>
    <row r="9533" spans="1:16" x14ac:dyDescent="0.2">
      <c r="A9533" s="348" t="s">
        <v>5780</v>
      </c>
      <c r="B9533" s="104" t="s">
        <v>423</v>
      </c>
      <c r="C9533" s="367" t="s">
        <v>99</v>
      </c>
      <c r="D9533" s="349" t="s">
        <v>5829</v>
      </c>
      <c r="E9533" s="370">
        <v>4000</v>
      </c>
      <c r="F9533" s="374" t="s">
        <v>13016</v>
      </c>
      <c r="G9533" s="350" t="s">
        <v>13017</v>
      </c>
      <c r="H9533" s="349" t="s">
        <v>1060</v>
      </c>
      <c r="I9533" s="349" t="s">
        <v>5793</v>
      </c>
      <c r="J9533" s="351" t="s">
        <v>1060</v>
      </c>
      <c r="K9533" s="352">
        <v>2</v>
      </c>
      <c r="L9533" s="353">
        <v>5</v>
      </c>
      <c r="M9533" s="377">
        <v>19466.666666666668</v>
      </c>
      <c r="N9533" s="350">
        <v>4</v>
      </c>
      <c r="O9533" s="349">
        <v>6</v>
      </c>
      <c r="P9533" s="377">
        <v>24000</v>
      </c>
    </row>
    <row r="9534" spans="1:16" x14ac:dyDescent="0.2">
      <c r="A9534" s="348" t="s">
        <v>5780</v>
      </c>
      <c r="B9534" s="104" t="s">
        <v>423</v>
      </c>
      <c r="C9534" s="367" t="s">
        <v>99</v>
      </c>
      <c r="D9534" s="349" t="s">
        <v>5853</v>
      </c>
      <c r="E9534" s="370">
        <v>4000</v>
      </c>
      <c r="F9534" s="374" t="s">
        <v>13018</v>
      </c>
      <c r="G9534" s="350" t="s">
        <v>13019</v>
      </c>
      <c r="H9534" s="349" t="s">
        <v>1060</v>
      </c>
      <c r="I9534" s="349" t="s">
        <v>5793</v>
      </c>
      <c r="J9534" s="351" t="s">
        <v>1060</v>
      </c>
      <c r="K9534" s="352">
        <v>2</v>
      </c>
      <c r="L9534" s="353">
        <v>5</v>
      </c>
      <c r="M9534" s="377">
        <v>19466.666666666668</v>
      </c>
      <c r="N9534" s="350">
        <v>4</v>
      </c>
      <c r="O9534" s="349">
        <v>6</v>
      </c>
      <c r="P9534" s="377">
        <v>24000</v>
      </c>
    </row>
    <row r="9535" spans="1:16" x14ac:dyDescent="0.2">
      <c r="A9535" s="348" t="s">
        <v>5780</v>
      </c>
      <c r="B9535" s="104" t="s">
        <v>423</v>
      </c>
      <c r="C9535" s="367" t="s">
        <v>99</v>
      </c>
      <c r="D9535" s="349" t="s">
        <v>5832</v>
      </c>
      <c r="E9535" s="370">
        <v>5000</v>
      </c>
      <c r="F9535" s="374" t="s">
        <v>13020</v>
      </c>
      <c r="G9535" s="350" t="s">
        <v>13021</v>
      </c>
      <c r="H9535" s="349" t="s">
        <v>1060</v>
      </c>
      <c r="I9535" s="349" t="s">
        <v>5793</v>
      </c>
      <c r="J9535" s="351" t="s">
        <v>1060</v>
      </c>
      <c r="K9535" s="352">
        <v>4</v>
      </c>
      <c r="L9535" s="353">
        <v>12</v>
      </c>
      <c r="M9535" s="377">
        <v>60000</v>
      </c>
      <c r="N9535" s="350">
        <v>4</v>
      </c>
      <c r="O9535" s="349">
        <v>6</v>
      </c>
      <c r="P9535" s="377">
        <v>30000</v>
      </c>
    </row>
    <row r="9536" spans="1:16" x14ac:dyDescent="0.2">
      <c r="A9536" s="348" t="s">
        <v>5780</v>
      </c>
      <c r="B9536" s="104" t="s">
        <v>423</v>
      </c>
      <c r="C9536" s="367" t="s">
        <v>99</v>
      </c>
      <c r="D9536" s="349" t="s">
        <v>5797</v>
      </c>
      <c r="E9536" s="370">
        <v>3000</v>
      </c>
      <c r="F9536" s="374" t="s">
        <v>13022</v>
      </c>
      <c r="G9536" s="350" t="s">
        <v>13023</v>
      </c>
      <c r="H9536" s="349" t="s">
        <v>5875</v>
      </c>
      <c r="I9536" s="349" t="s">
        <v>5793</v>
      </c>
      <c r="J9536" s="351" t="s">
        <v>5875</v>
      </c>
      <c r="K9536" s="352">
        <v>2</v>
      </c>
      <c r="L9536" s="353">
        <v>4</v>
      </c>
      <c r="M9536" s="377">
        <v>9800</v>
      </c>
      <c r="N9536" s="350">
        <v>4</v>
      </c>
      <c r="O9536" s="349">
        <v>6</v>
      </c>
      <c r="P9536" s="377">
        <v>18000</v>
      </c>
    </row>
    <row r="9537" spans="1:16" x14ac:dyDescent="0.2">
      <c r="A9537" s="348" t="s">
        <v>5780</v>
      </c>
      <c r="B9537" s="104" t="s">
        <v>423</v>
      </c>
      <c r="C9537" s="367" t="s">
        <v>99</v>
      </c>
      <c r="D9537" s="349" t="s">
        <v>5817</v>
      </c>
      <c r="E9537" s="370">
        <v>2000</v>
      </c>
      <c r="F9537" s="374" t="s">
        <v>13024</v>
      </c>
      <c r="G9537" s="350" t="s">
        <v>13025</v>
      </c>
      <c r="H9537" s="349" t="s">
        <v>5820</v>
      </c>
      <c r="I9537" s="349" t="s">
        <v>5793</v>
      </c>
      <c r="J9537" s="351" t="s">
        <v>5820</v>
      </c>
      <c r="K9537" s="352">
        <v>4</v>
      </c>
      <c r="L9537" s="353">
        <v>8</v>
      </c>
      <c r="M9537" s="377">
        <v>16000</v>
      </c>
      <c r="N9537" s="350">
        <v>0</v>
      </c>
      <c r="O9537" s="349">
        <v>0</v>
      </c>
      <c r="P9537" s="377">
        <v>0</v>
      </c>
    </row>
    <row r="9538" spans="1:16" x14ac:dyDescent="0.2">
      <c r="A9538" s="348" t="s">
        <v>5780</v>
      </c>
      <c r="B9538" s="104" t="s">
        <v>423</v>
      </c>
      <c r="C9538" s="367" t="s">
        <v>99</v>
      </c>
      <c r="D9538" s="349" t="s">
        <v>5853</v>
      </c>
      <c r="E9538" s="370">
        <v>4000</v>
      </c>
      <c r="F9538" s="374" t="s">
        <v>13024</v>
      </c>
      <c r="G9538" s="350" t="s">
        <v>13025</v>
      </c>
      <c r="H9538" s="349" t="s">
        <v>1060</v>
      </c>
      <c r="I9538" s="349" t="s">
        <v>5793</v>
      </c>
      <c r="J9538" s="351" t="s">
        <v>1060</v>
      </c>
      <c r="K9538" s="352">
        <v>2</v>
      </c>
      <c r="L9538" s="353">
        <v>4</v>
      </c>
      <c r="M9538" s="377">
        <v>15733.333333333334</v>
      </c>
      <c r="N9538" s="350">
        <v>4</v>
      </c>
      <c r="O9538" s="349">
        <v>6</v>
      </c>
      <c r="P9538" s="377">
        <v>24000</v>
      </c>
    </row>
    <row r="9539" spans="1:16" x14ac:dyDescent="0.2">
      <c r="A9539" s="348" t="s">
        <v>5780</v>
      </c>
      <c r="B9539" s="104" t="s">
        <v>423</v>
      </c>
      <c r="C9539" s="367" t="s">
        <v>99</v>
      </c>
      <c r="D9539" s="349" t="s">
        <v>13026</v>
      </c>
      <c r="E9539" s="370">
        <v>12000</v>
      </c>
      <c r="F9539" s="374" t="s">
        <v>13027</v>
      </c>
      <c r="G9539" s="350" t="s">
        <v>13028</v>
      </c>
      <c r="H9539" s="349" t="s">
        <v>9154</v>
      </c>
      <c r="I9539" s="349" t="s">
        <v>5793</v>
      </c>
      <c r="J9539" s="351" t="s">
        <v>9154</v>
      </c>
      <c r="K9539" s="352">
        <v>2</v>
      </c>
      <c r="L9539" s="353">
        <v>5</v>
      </c>
      <c r="M9539" s="377">
        <v>52400</v>
      </c>
      <c r="N9539" s="350">
        <v>4</v>
      </c>
      <c r="O9539" s="349">
        <v>6</v>
      </c>
      <c r="P9539" s="377">
        <v>72000</v>
      </c>
    </row>
    <row r="9540" spans="1:16" x14ac:dyDescent="0.2">
      <c r="A9540" s="348" t="s">
        <v>5780</v>
      </c>
      <c r="B9540" s="104" t="s">
        <v>423</v>
      </c>
      <c r="C9540" s="367" t="s">
        <v>99</v>
      </c>
      <c r="D9540" s="349" t="s">
        <v>5811</v>
      </c>
      <c r="E9540" s="370">
        <v>3000</v>
      </c>
      <c r="F9540" s="374" t="s">
        <v>13029</v>
      </c>
      <c r="G9540" s="350" t="s">
        <v>13030</v>
      </c>
      <c r="H9540" s="349" t="s">
        <v>1026</v>
      </c>
      <c r="I9540" s="349" t="s">
        <v>5793</v>
      </c>
      <c r="J9540" s="351" t="s">
        <v>1026</v>
      </c>
      <c r="K9540" s="352">
        <v>2</v>
      </c>
      <c r="L9540" s="353">
        <v>5</v>
      </c>
      <c r="M9540" s="377">
        <v>12500</v>
      </c>
      <c r="N9540" s="350">
        <v>4</v>
      </c>
      <c r="O9540" s="349">
        <v>6</v>
      </c>
      <c r="P9540" s="377">
        <v>18000</v>
      </c>
    </row>
    <row r="9541" spans="1:16" x14ac:dyDescent="0.2">
      <c r="A9541" s="348" t="s">
        <v>5780</v>
      </c>
      <c r="B9541" s="104" t="s">
        <v>423</v>
      </c>
      <c r="C9541" s="367" t="s">
        <v>99</v>
      </c>
      <c r="D9541" s="349" t="s">
        <v>4514</v>
      </c>
      <c r="E9541" s="370">
        <v>4000</v>
      </c>
      <c r="F9541" s="374" t="s">
        <v>13031</v>
      </c>
      <c r="G9541" s="350" t="s">
        <v>13032</v>
      </c>
      <c r="H9541" s="349" t="s">
        <v>5972</v>
      </c>
      <c r="I9541" s="349" t="s">
        <v>5793</v>
      </c>
      <c r="J9541" s="351" t="s">
        <v>5972</v>
      </c>
      <c r="K9541" s="352">
        <v>4</v>
      </c>
      <c r="L9541" s="353">
        <v>12</v>
      </c>
      <c r="M9541" s="377">
        <v>48000</v>
      </c>
      <c r="N9541" s="350">
        <v>4</v>
      </c>
      <c r="O9541" s="349">
        <v>6</v>
      </c>
      <c r="P9541" s="377">
        <v>24000</v>
      </c>
    </row>
    <row r="9542" spans="1:16" x14ac:dyDescent="0.2">
      <c r="A9542" s="348" t="s">
        <v>5780</v>
      </c>
      <c r="B9542" s="104" t="s">
        <v>423</v>
      </c>
      <c r="C9542" s="367" t="s">
        <v>99</v>
      </c>
      <c r="D9542" s="349" t="s">
        <v>5948</v>
      </c>
      <c r="E9542" s="370">
        <v>3000</v>
      </c>
      <c r="F9542" s="374" t="s">
        <v>13033</v>
      </c>
      <c r="G9542" s="350" t="s">
        <v>13034</v>
      </c>
      <c r="H9542" s="349" t="s">
        <v>1060</v>
      </c>
      <c r="I9542" s="349" t="s">
        <v>5793</v>
      </c>
      <c r="J9542" s="351" t="s">
        <v>1060</v>
      </c>
      <c r="K9542" s="352">
        <v>4</v>
      </c>
      <c r="L9542" s="353">
        <v>12</v>
      </c>
      <c r="M9542" s="377">
        <v>36000</v>
      </c>
      <c r="N9542" s="350">
        <v>4</v>
      </c>
      <c r="O9542" s="349">
        <v>6</v>
      </c>
      <c r="P9542" s="377">
        <v>18000</v>
      </c>
    </row>
    <row r="9543" spans="1:16" x14ac:dyDescent="0.2">
      <c r="A9543" s="348" t="s">
        <v>5780</v>
      </c>
      <c r="B9543" s="104" t="s">
        <v>423</v>
      </c>
      <c r="C9543" s="367" t="s">
        <v>99</v>
      </c>
      <c r="D9543" s="349" t="s">
        <v>5863</v>
      </c>
      <c r="E9543" s="370">
        <v>3500</v>
      </c>
      <c r="F9543" s="374" t="s">
        <v>13035</v>
      </c>
      <c r="G9543" s="350" t="s">
        <v>13036</v>
      </c>
      <c r="H9543" s="349" t="s">
        <v>5863</v>
      </c>
      <c r="I9543" s="349" t="s">
        <v>5793</v>
      </c>
      <c r="J9543" s="351" t="s">
        <v>5863</v>
      </c>
      <c r="K9543" s="352">
        <v>4</v>
      </c>
      <c r="L9543" s="353">
        <v>12</v>
      </c>
      <c r="M9543" s="377">
        <v>42000</v>
      </c>
      <c r="N9543" s="350">
        <v>4</v>
      </c>
      <c r="O9543" s="349">
        <v>6</v>
      </c>
      <c r="P9543" s="377">
        <v>21000</v>
      </c>
    </row>
    <row r="9544" spans="1:16" x14ac:dyDescent="0.2">
      <c r="A9544" s="348" t="s">
        <v>5780</v>
      </c>
      <c r="B9544" s="104" t="s">
        <v>423</v>
      </c>
      <c r="C9544" s="367" t="s">
        <v>99</v>
      </c>
      <c r="D9544" s="349" t="s">
        <v>5863</v>
      </c>
      <c r="E9544" s="370">
        <v>4000</v>
      </c>
      <c r="F9544" s="374" t="s">
        <v>13037</v>
      </c>
      <c r="G9544" s="350" t="s">
        <v>13038</v>
      </c>
      <c r="H9544" s="349" t="s">
        <v>5875</v>
      </c>
      <c r="I9544" s="349" t="s">
        <v>5793</v>
      </c>
      <c r="J9544" s="351" t="s">
        <v>5875</v>
      </c>
      <c r="K9544" s="352">
        <v>4</v>
      </c>
      <c r="L9544" s="353">
        <v>12</v>
      </c>
      <c r="M9544" s="377">
        <v>48000</v>
      </c>
      <c r="N9544" s="350">
        <v>4</v>
      </c>
      <c r="O9544" s="349">
        <v>6</v>
      </c>
      <c r="P9544" s="377">
        <v>24000</v>
      </c>
    </row>
    <row r="9545" spans="1:16" x14ac:dyDescent="0.2">
      <c r="A9545" s="348" t="s">
        <v>5780</v>
      </c>
      <c r="B9545" s="104" t="s">
        <v>423</v>
      </c>
      <c r="C9545" s="367" t="s">
        <v>99</v>
      </c>
      <c r="D9545" s="349" t="s">
        <v>5863</v>
      </c>
      <c r="E9545" s="370">
        <v>3000</v>
      </c>
      <c r="F9545" s="374" t="s">
        <v>13039</v>
      </c>
      <c r="G9545" s="350" t="s">
        <v>13040</v>
      </c>
      <c r="H9545" s="349" t="s">
        <v>1060</v>
      </c>
      <c r="I9545" s="349" t="s">
        <v>1028</v>
      </c>
      <c r="J9545" s="351" t="s">
        <v>1060</v>
      </c>
      <c r="K9545" s="352">
        <v>4</v>
      </c>
      <c r="L9545" s="353">
        <v>12</v>
      </c>
      <c r="M9545" s="377">
        <v>36000</v>
      </c>
      <c r="N9545" s="350">
        <v>4</v>
      </c>
      <c r="O9545" s="349">
        <v>6</v>
      </c>
      <c r="P9545" s="377">
        <v>18000</v>
      </c>
    </row>
    <row r="9546" spans="1:16" x14ac:dyDescent="0.2">
      <c r="A9546" s="348" t="s">
        <v>5780</v>
      </c>
      <c r="B9546" s="104" t="s">
        <v>423</v>
      </c>
      <c r="C9546" s="367" t="s">
        <v>99</v>
      </c>
      <c r="D9546" s="349" t="s">
        <v>13041</v>
      </c>
      <c r="E9546" s="370">
        <v>6000</v>
      </c>
      <c r="F9546" s="374" t="s">
        <v>13042</v>
      </c>
      <c r="G9546" s="350" t="s">
        <v>13043</v>
      </c>
      <c r="H9546" s="349" t="s">
        <v>1313</v>
      </c>
      <c r="I9546" s="349" t="s">
        <v>5793</v>
      </c>
      <c r="J9546" s="351" t="s">
        <v>1313</v>
      </c>
      <c r="K9546" s="352">
        <v>1</v>
      </c>
      <c r="L9546" s="353">
        <v>3</v>
      </c>
      <c r="M9546" s="377">
        <v>18000</v>
      </c>
      <c r="N9546" s="350">
        <v>4</v>
      </c>
      <c r="O9546" s="349">
        <v>6</v>
      </c>
      <c r="P9546" s="377">
        <v>36000</v>
      </c>
    </row>
    <row r="9547" spans="1:16" x14ac:dyDescent="0.2">
      <c r="A9547" s="348" t="s">
        <v>5780</v>
      </c>
      <c r="B9547" s="104" t="s">
        <v>423</v>
      </c>
      <c r="C9547" s="367" t="s">
        <v>99</v>
      </c>
      <c r="D9547" s="349" t="s">
        <v>7466</v>
      </c>
      <c r="E9547" s="370">
        <v>4000</v>
      </c>
      <c r="F9547" s="374" t="s">
        <v>13044</v>
      </c>
      <c r="G9547" s="350" t="s">
        <v>13045</v>
      </c>
      <c r="H9547" s="349" t="s">
        <v>5821</v>
      </c>
      <c r="I9547" s="349" t="s">
        <v>5793</v>
      </c>
      <c r="J9547" s="351" t="s">
        <v>5821</v>
      </c>
      <c r="K9547" s="352">
        <v>4</v>
      </c>
      <c r="L9547" s="353">
        <v>12</v>
      </c>
      <c r="M9547" s="377">
        <v>48000</v>
      </c>
      <c r="N9547" s="350">
        <v>4</v>
      </c>
      <c r="O9547" s="349">
        <v>6</v>
      </c>
      <c r="P9547" s="377">
        <v>24000</v>
      </c>
    </row>
    <row r="9548" spans="1:16" x14ac:dyDescent="0.2">
      <c r="A9548" s="348" t="s">
        <v>5780</v>
      </c>
      <c r="B9548" s="104" t="s">
        <v>423</v>
      </c>
      <c r="C9548" s="367" t="s">
        <v>99</v>
      </c>
      <c r="D9548" s="349" t="s">
        <v>11680</v>
      </c>
      <c r="E9548" s="370">
        <v>3000</v>
      </c>
      <c r="F9548" s="374" t="s">
        <v>13046</v>
      </c>
      <c r="G9548" s="350" t="s">
        <v>13047</v>
      </c>
      <c r="H9548" s="349" t="s">
        <v>13048</v>
      </c>
      <c r="I9548" s="349" t="s">
        <v>1028</v>
      </c>
      <c r="J9548" s="351" t="s">
        <v>13048</v>
      </c>
      <c r="K9548" s="352">
        <v>4</v>
      </c>
      <c r="L9548" s="353">
        <v>7</v>
      </c>
      <c r="M9548" s="377">
        <v>21000</v>
      </c>
      <c r="N9548" s="350">
        <v>0</v>
      </c>
      <c r="O9548" s="349">
        <v>0</v>
      </c>
      <c r="P9548" s="377">
        <v>0</v>
      </c>
    </row>
    <row r="9549" spans="1:16" x14ac:dyDescent="0.2">
      <c r="A9549" s="348" t="s">
        <v>5780</v>
      </c>
      <c r="B9549" s="104" t="s">
        <v>423</v>
      </c>
      <c r="C9549" s="367" t="s">
        <v>99</v>
      </c>
      <c r="D9549" s="349" t="s">
        <v>5808</v>
      </c>
      <c r="E9549" s="370">
        <v>4000</v>
      </c>
      <c r="F9549" s="374" t="s">
        <v>13046</v>
      </c>
      <c r="G9549" s="350" t="s">
        <v>13047</v>
      </c>
      <c r="H9549" s="349" t="s">
        <v>8134</v>
      </c>
      <c r="I9549" s="349" t="s">
        <v>5793</v>
      </c>
      <c r="J9549" s="351" t="s">
        <v>8134</v>
      </c>
      <c r="K9549" s="352">
        <v>2</v>
      </c>
      <c r="L9549" s="353">
        <v>5</v>
      </c>
      <c r="M9549" s="377">
        <v>16666.666666666668</v>
      </c>
      <c r="N9549" s="350">
        <v>4</v>
      </c>
      <c r="O9549" s="349">
        <v>6</v>
      </c>
      <c r="P9549" s="377">
        <v>24000</v>
      </c>
    </row>
    <row r="9550" spans="1:16" x14ac:dyDescent="0.2">
      <c r="A9550" s="348" t="s">
        <v>5780</v>
      </c>
      <c r="B9550" s="104" t="s">
        <v>423</v>
      </c>
      <c r="C9550" s="367" t="s">
        <v>99</v>
      </c>
      <c r="D9550" s="349" t="s">
        <v>5893</v>
      </c>
      <c r="E9550" s="370">
        <v>4000</v>
      </c>
      <c r="F9550" s="374" t="s">
        <v>13049</v>
      </c>
      <c r="G9550" s="350" t="s">
        <v>13050</v>
      </c>
      <c r="H9550" s="349" t="s">
        <v>1060</v>
      </c>
      <c r="I9550" s="349" t="s">
        <v>5793</v>
      </c>
      <c r="J9550" s="351" t="s">
        <v>1060</v>
      </c>
      <c r="K9550" s="352">
        <v>1</v>
      </c>
      <c r="L9550" s="353">
        <v>1</v>
      </c>
      <c r="M9550" s="377">
        <v>4000</v>
      </c>
      <c r="N9550" s="350">
        <v>0</v>
      </c>
      <c r="O9550" s="349">
        <v>0</v>
      </c>
      <c r="P9550" s="377">
        <v>0</v>
      </c>
    </row>
    <row r="9551" spans="1:16" x14ac:dyDescent="0.2">
      <c r="A9551" s="348" t="s">
        <v>5780</v>
      </c>
      <c r="B9551" s="104" t="s">
        <v>423</v>
      </c>
      <c r="C9551" s="367" t="s">
        <v>99</v>
      </c>
      <c r="D9551" s="349" t="s">
        <v>5863</v>
      </c>
      <c r="E9551" s="370">
        <v>3000</v>
      </c>
      <c r="F9551" s="374" t="s">
        <v>13051</v>
      </c>
      <c r="G9551" s="350" t="s">
        <v>13052</v>
      </c>
      <c r="H9551" s="349" t="s">
        <v>5821</v>
      </c>
      <c r="I9551" s="349" t="s">
        <v>5793</v>
      </c>
      <c r="J9551" s="351" t="s">
        <v>5821</v>
      </c>
      <c r="K9551" s="352">
        <v>4</v>
      </c>
      <c r="L9551" s="353">
        <v>12</v>
      </c>
      <c r="M9551" s="377">
        <v>36000</v>
      </c>
      <c r="N9551" s="350">
        <v>4</v>
      </c>
      <c r="O9551" s="349">
        <v>6</v>
      </c>
      <c r="P9551" s="377">
        <v>18000</v>
      </c>
    </row>
    <row r="9552" spans="1:16" x14ac:dyDescent="0.2">
      <c r="A9552" s="348" t="s">
        <v>5780</v>
      </c>
      <c r="B9552" s="104" t="s">
        <v>423</v>
      </c>
      <c r="C9552" s="367" t="s">
        <v>99</v>
      </c>
      <c r="D9552" s="349" t="s">
        <v>5811</v>
      </c>
      <c r="E9552" s="370">
        <v>2500</v>
      </c>
      <c r="F9552" s="374" t="s">
        <v>13053</v>
      </c>
      <c r="G9552" s="350" t="s">
        <v>13054</v>
      </c>
      <c r="H9552" s="349" t="s">
        <v>1064</v>
      </c>
      <c r="I9552" s="349" t="s">
        <v>5814</v>
      </c>
      <c r="J9552" s="351" t="s">
        <v>1064</v>
      </c>
      <c r="K9552" s="352">
        <v>4</v>
      </c>
      <c r="L9552" s="353">
        <v>12</v>
      </c>
      <c r="M9552" s="377">
        <v>30000</v>
      </c>
      <c r="N9552" s="350">
        <v>4</v>
      </c>
      <c r="O9552" s="349">
        <v>6</v>
      </c>
      <c r="P9552" s="377">
        <v>15000</v>
      </c>
    </row>
    <row r="9553" spans="1:16" x14ac:dyDescent="0.2">
      <c r="A9553" s="348" t="s">
        <v>5780</v>
      </c>
      <c r="B9553" s="104" t="s">
        <v>423</v>
      </c>
      <c r="C9553" s="367" t="s">
        <v>99</v>
      </c>
      <c r="D9553" s="349" t="s">
        <v>4514</v>
      </c>
      <c r="E9553" s="370">
        <v>4000</v>
      </c>
      <c r="F9553" s="374" t="s">
        <v>13055</v>
      </c>
      <c r="G9553" s="350" t="s">
        <v>13056</v>
      </c>
      <c r="H9553" s="349" t="s">
        <v>5972</v>
      </c>
      <c r="I9553" s="349" t="s">
        <v>5793</v>
      </c>
      <c r="J9553" s="351" t="s">
        <v>5972</v>
      </c>
      <c r="K9553" s="352">
        <v>4</v>
      </c>
      <c r="L9553" s="353">
        <v>12</v>
      </c>
      <c r="M9553" s="377">
        <v>48000</v>
      </c>
      <c r="N9553" s="350">
        <v>4</v>
      </c>
      <c r="O9553" s="349">
        <v>6</v>
      </c>
      <c r="P9553" s="377">
        <v>24000</v>
      </c>
    </row>
    <row r="9554" spans="1:16" x14ac:dyDescent="0.2">
      <c r="A9554" s="348" t="s">
        <v>5780</v>
      </c>
      <c r="B9554" s="104" t="s">
        <v>423</v>
      </c>
      <c r="C9554" s="367" t="s">
        <v>99</v>
      </c>
      <c r="D9554" s="349" t="s">
        <v>5829</v>
      </c>
      <c r="E9554" s="370">
        <v>4000</v>
      </c>
      <c r="F9554" s="374" t="s">
        <v>13057</v>
      </c>
      <c r="G9554" s="350" t="s">
        <v>13058</v>
      </c>
      <c r="H9554" s="349" t="s">
        <v>1060</v>
      </c>
      <c r="I9554" s="349" t="s">
        <v>5793</v>
      </c>
      <c r="J9554" s="351" t="s">
        <v>1060</v>
      </c>
      <c r="K9554" s="352">
        <v>2</v>
      </c>
      <c r="L9554" s="353">
        <v>4</v>
      </c>
      <c r="M9554" s="377">
        <v>13066.666666666666</v>
      </c>
      <c r="N9554" s="350">
        <v>4</v>
      </c>
      <c r="O9554" s="349">
        <v>6</v>
      </c>
      <c r="P9554" s="377">
        <v>24000</v>
      </c>
    </row>
    <row r="9555" spans="1:16" x14ac:dyDescent="0.2">
      <c r="A9555" s="348" t="s">
        <v>5780</v>
      </c>
      <c r="B9555" s="104" t="s">
        <v>423</v>
      </c>
      <c r="C9555" s="367" t="s">
        <v>99</v>
      </c>
      <c r="D9555" s="349" t="s">
        <v>5870</v>
      </c>
      <c r="E9555" s="370">
        <v>3000</v>
      </c>
      <c r="F9555" s="374" t="s">
        <v>13059</v>
      </c>
      <c r="G9555" s="350" t="s">
        <v>13060</v>
      </c>
      <c r="H9555" s="349" t="s">
        <v>6035</v>
      </c>
      <c r="I9555" s="349" t="s">
        <v>5793</v>
      </c>
      <c r="J9555" s="351" t="s">
        <v>6035</v>
      </c>
      <c r="K9555" s="352">
        <v>4</v>
      </c>
      <c r="L9555" s="353">
        <v>12</v>
      </c>
      <c r="M9555" s="377">
        <v>36000</v>
      </c>
      <c r="N9555" s="350">
        <v>4</v>
      </c>
      <c r="O9555" s="349">
        <v>6</v>
      </c>
      <c r="P9555" s="377">
        <v>18000</v>
      </c>
    </row>
    <row r="9556" spans="1:16" x14ac:dyDescent="0.2">
      <c r="A9556" s="348" t="s">
        <v>5780</v>
      </c>
      <c r="B9556" s="104" t="s">
        <v>423</v>
      </c>
      <c r="C9556" s="367" t="s">
        <v>99</v>
      </c>
      <c r="D9556" s="349" t="s">
        <v>5870</v>
      </c>
      <c r="E9556" s="370">
        <v>4000</v>
      </c>
      <c r="F9556" s="374" t="s">
        <v>13061</v>
      </c>
      <c r="G9556" s="350" t="s">
        <v>13062</v>
      </c>
      <c r="H9556" s="349" t="s">
        <v>5972</v>
      </c>
      <c r="I9556" s="349" t="s">
        <v>5793</v>
      </c>
      <c r="J9556" s="351" t="s">
        <v>5972</v>
      </c>
      <c r="K9556" s="352">
        <v>4</v>
      </c>
      <c r="L9556" s="353">
        <v>10</v>
      </c>
      <c r="M9556" s="377">
        <v>40000</v>
      </c>
      <c r="N9556" s="350">
        <v>0</v>
      </c>
      <c r="O9556" s="349">
        <v>0</v>
      </c>
      <c r="P9556" s="377">
        <v>0</v>
      </c>
    </row>
    <row r="9557" spans="1:16" x14ac:dyDescent="0.2">
      <c r="A9557" s="348" t="s">
        <v>5780</v>
      </c>
      <c r="B9557" s="104" t="s">
        <v>423</v>
      </c>
      <c r="C9557" s="367" t="s">
        <v>99</v>
      </c>
      <c r="D9557" s="349" t="s">
        <v>5808</v>
      </c>
      <c r="E9557" s="370">
        <v>4000</v>
      </c>
      <c r="F9557" s="374" t="s">
        <v>13061</v>
      </c>
      <c r="G9557" s="350" t="s">
        <v>13062</v>
      </c>
      <c r="H9557" s="349" t="s">
        <v>5825</v>
      </c>
      <c r="I9557" s="349" t="s">
        <v>5793</v>
      </c>
      <c r="J9557" s="351" t="s">
        <v>5825</v>
      </c>
      <c r="K9557" s="352">
        <v>1</v>
      </c>
      <c r="L9557" s="353">
        <v>2</v>
      </c>
      <c r="M9557" s="377">
        <v>7600</v>
      </c>
      <c r="N9557" s="350">
        <v>4</v>
      </c>
      <c r="O9557" s="349">
        <v>6</v>
      </c>
      <c r="P9557" s="377">
        <v>24000</v>
      </c>
    </row>
    <row r="9558" spans="1:16" x14ac:dyDescent="0.2">
      <c r="A9558" s="348" t="s">
        <v>5780</v>
      </c>
      <c r="B9558" s="104" t="s">
        <v>423</v>
      </c>
      <c r="C9558" s="367" t="s">
        <v>99</v>
      </c>
      <c r="D9558" s="349" t="s">
        <v>5948</v>
      </c>
      <c r="E9558" s="370">
        <v>4000</v>
      </c>
      <c r="F9558" s="374" t="s">
        <v>13063</v>
      </c>
      <c r="G9558" s="350" t="s">
        <v>13064</v>
      </c>
      <c r="H9558" s="349" t="s">
        <v>1060</v>
      </c>
      <c r="I9558" s="349" t="s">
        <v>5793</v>
      </c>
      <c r="J9558" s="351" t="s">
        <v>1060</v>
      </c>
      <c r="K9558" s="352">
        <v>3</v>
      </c>
      <c r="L9558" s="353">
        <v>9</v>
      </c>
      <c r="M9558" s="377">
        <v>36000</v>
      </c>
      <c r="N9558" s="350">
        <v>0</v>
      </c>
      <c r="O9558" s="349">
        <v>0</v>
      </c>
      <c r="P9558" s="377">
        <v>0</v>
      </c>
    </row>
    <row r="9559" spans="1:16" x14ac:dyDescent="0.2">
      <c r="A9559" s="348" t="s">
        <v>5780</v>
      </c>
      <c r="B9559" s="104" t="s">
        <v>423</v>
      </c>
      <c r="C9559" s="367" t="s">
        <v>99</v>
      </c>
      <c r="D9559" s="349" t="s">
        <v>5880</v>
      </c>
      <c r="E9559" s="370">
        <v>4000</v>
      </c>
      <c r="F9559" s="374" t="s">
        <v>13065</v>
      </c>
      <c r="G9559" s="350" t="s">
        <v>13066</v>
      </c>
      <c r="H9559" s="349" t="s">
        <v>1026</v>
      </c>
      <c r="I9559" s="349" t="s">
        <v>5793</v>
      </c>
      <c r="J9559" s="351" t="s">
        <v>1026</v>
      </c>
      <c r="K9559" s="352">
        <v>4</v>
      </c>
      <c r="L9559" s="353">
        <v>12</v>
      </c>
      <c r="M9559" s="377">
        <v>48000</v>
      </c>
      <c r="N9559" s="350">
        <v>4</v>
      </c>
      <c r="O9559" s="349">
        <v>6</v>
      </c>
      <c r="P9559" s="377">
        <v>24000</v>
      </c>
    </row>
    <row r="9560" spans="1:16" x14ac:dyDescent="0.2">
      <c r="A9560" s="348" t="s">
        <v>5780</v>
      </c>
      <c r="B9560" s="104" t="s">
        <v>423</v>
      </c>
      <c r="C9560" s="367" t="s">
        <v>99</v>
      </c>
      <c r="D9560" s="349" t="s">
        <v>5811</v>
      </c>
      <c r="E9560" s="370">
        <v>2500</v>
      </c>
      <c r="F9560" s="374" t="s">
        <v>13067</v>
      </c>
      <c r="G9560" s="350" t="s">
        <v>13068</v>
      </c>
      <c r="H9560" s="349" t="s">
        <v>8126</v>
      </c>
      <c r="I9560" s="349" t="s">
        <v>5785</v>
      </c>
      <c r="J9560" s="351" t="s">
        <v>8126</v>
      </c>
      <c r="K9560" s="352">
        <v>4</v>
      </c>
      <c r="L9560" s="353">
        <v>12</v>
      </c>
      <c r="M9560" s="377">
        <v>30000</v>
      </c>
      <c r="N9560" s="350">
        <v>4</v>
      </c>
      <c r="O9560" s="349">
        <v>6</v>
      </c>
      <c r="P9560" s="377">
        <v>15000</v>
      </c>
    </row>
    <row r="9561" spans="1:16" x14ac:dyDescent="0.2">
      <c r="A9561" s="348" t="s">
        <v>5780</v>
      </c>
      <c r="B9561" s="104" t="s">
        <v>423</v>
      </c>
      <c r="C9561" s="367" t="s">
        <v>99</v>
      </c>
      <c r="D9561" s="349" t="s">
        <v>5794</v>
      </c>
      <c r="E9561" s="370">
        <v>2000</v>
      </c>
      <c r="F9561" s="374" t="s">
        <v>13069</v>
      </c>
      <c r="G9561" s="350" t="s">
        <v>13070</v>
      </c>
      <c r="H9561" s="349" t="s">
        <v>5826</v>
      </c>
      <c r="I9561" s="349" t="s">
        <v>5793</v>
      </c>
      <c r="J9561" s="351" t="s">
        <v>5826</v>
      </c>
      <c r="K9561" s="352">
        <v>4</v>
      </c>
      <c r="L9561" s="353">
        <v>12</v>
      </c>
      <c r="M9561" s="377">
        <v>24000</v>
      </c>
      <c r="N9561" s="350">
        <v>4</v>
      </c>
      <c r="O9561" s="349">
        <v>6</v>
      </c>
      <c r="P9561" s="377">
        <v>12000</v>
      </c>
    </row>
    <row r="9562" spans="1:16" x14ac:dyDescent="0.2">
      <c r="A9562" s="348" t="s">
        <v>5780</v>
      </c>
      <c r="B9562" s="104" t="s">
        <v>423</v>
      </c>
      <c r="C9562" s="367" t="s">
        <v>99</v>
      </c>
      <c r="D9562" s="349" t="s">
        <v>6186</v>
      </c>
      <c r="E9562" s="370">
        <v>4000</v>
      </c>
      <c r="F9562" s="374" t="s">
        <v>13071</v>
      </c>
      <c r="G9562" s="350" t="s">
        <v>13072</v>
      </c>
      <c r="H9562" s="349" t="s">
        <v>1060</v>
      </c>
      <c r="I9562" s="349" t="s">
        <v>5793</v>
      </c>
      <c r="J9562" s="351" t="s">
        <v>1060</v>
      </c>
      <c r="K9562" s="352">
        <v>2</v>
      </c>
      <c r="L9562" s="353">
        <v>6</v>
      </c>
      <c r="M9562" s="377">
        <v>24000</v>
      </c>
      <c r="N9562" s="350">
        <v>4</v>
      </c>
      <c r="O9562" s="349">
        <v>6</v>
      </c>
      <c r="P9562" s="377">
        <v>24000</v>
      </c>
    </row>
    <row r="9563" spans="1:16" x14ac:dyDescent="0.2">
      <c r="A9563" s="348" t="s">
        <v>5780</v>
      </c>
      <c r="B9563" s="104" t="s">
        <v>423</v>
      </c>
      <c r="C9563" s="367" t="s">
        <v>99</v>
      </c>
      <c r="D9563" s="349" t="s">
        <v>6019</v>
      </c>
      <c r="E9563" s="370">
        <v>4000</v>
      </c>
      <c r="F9563" s="374" t="s">
        <v>13073</v>
      </c>
      <c r="G9563" s="350" t="s">
        <v>13074</v>
      </c>
      <c r="H9563" s="349" t="s">
        <v>8573</v>
      </c>
      <c r="I9563" s="349" t="s">
        <v>5785</v>
      </c>
      <c r="J9563" s="351" t="s">
        <v>6387</v>
      </c>
      <c r="K9563" s="352">
        <v>4</v>
      </c>
      <c r="L9563" s="353">
        <v>12</v>
      </c>
      <c r="M9563" s="377">
        <v>48000</v>
      </c>
      <c r="N9563" s="350">
        <v>4</v>
      </c>
      <c r="O9563" s="349">
        <v>6</v>
      </c>
      <c r="P9563" s="377">
        <v>24000</v>
      </c>
    </row>
    <row r="9564" spans="1:16" x14ac:dyDescent="0.2">
      <c r="A9564" s="348" t="s">
        <v>5780</v>
      </c>
      <c r="B9564" s="104" t="s">
        <v>423</v>
      </c>
      <c r="C9564" s="367" t="s">
        <v>99</v>
      </c>
      <c r="D9564" s="349" t="s">
        <v>6198</v>
      </c>
      <c r="E9564" s="370">
        <v>4000</v>
      </c>
      <c r="F9564" s="374" t="s">
        <v>13075</v>
      </c>
      <c r="G9564" s="350" t="s">
        <v>13076</v>
      </c>
      <c r="H9564" s="349" t="s">
        <v>1026</v>
      </c>
      <c r="I9564" s="349" t="s">
        <v>5793</v>
      </c>
      <c r="J9564" s="351" t="s">
        <v>1026</v>
      </c>
      <c r="K9564" s="352">
        <v>3</v>
      </c>
      <c r="L9564" s="353">
        <v>9</v>
      </c>
      <c r="M9564" s="377">
        <v>36000</v>
      </c>
      <c r="N9564" s="350">
        <v>0</v>
      </c>
      <c r="O9564" s="349">
        <v>0</v>
      </c>
      <c r="P9564" s="377">
        <v>0</v>
      </c>
    </row>
    <row r="9565" spans="1:16" x14ac:dyDescent="0.2">
      <c r="A9565" s="348" t="s">
        <v>5780</v>
      </c>
      <c r="B9565" s="104" t="s">
        <v>423</v>
      </c>
      <c r="C9565" s="367" t="s">
        <v>99</v>
      </c>
      <c r="D9565" s="349" t="s">
        <v>5948</v>
      </c>
      <c r="E9565" s="370">
        <v>4000</v>
      </c>
      <c r="F9565" s="374" t="s">
        <v>13077</v>
      </c>
      <c r="G9565" s="350" t="s">
        <v>13078</v>
      </c>
      <c r="H9565" s="349" t="s">
        <v>1060</v>
      </c>
      <c r="I9565" s="349" t="s">
        <v>5793</v>
      </c>
      <c r="J9565" s="351" t="s">
        <v>1060</v>
      </c>
      <c r="K9565" s="352">
        <v>3</v>
      </c>
      <c r="L9565" s="353">
        <v>9</v>
      </c>
      <c r="M9565" s="377">
        <v>36000</v>
      </c>
      <c r="N9565" s="350">
        <v>0</v>
      </c>
      <c r="O9565" s="349">
        <v>0</v>
      </c>
      <c r="P9565" s="377">
        <v>0</v>
      </c>
    </row>
    <row r="9566" spans="1:16" x14ac:dyDescent="0.2">
      <c r="A9566" s="348" t="s">
        <v>5780</v>
      </c>
      <c r="B9566" s="104" t="s">
        <v>423</v>
      </c>
      <c r="C9566" s="367" t="s">
        <v>99</v>
      </c>
      <c r="D9566" s="349" t="s">
        <v>5863</v>
      </c>
      <c r="E9566" s="370">
        <v>4000</v>
      </c>
      <c r="F9566" s="374" t="s">
        <v>13079</v>
      </c>
      <c r="G9566" s="350" t="s">
        <v>13080</v>
      </c>
      <c r="H9566" s="349" t="s">
        <v>1060</v>
      </c>
      <c r="I9566" s="349" t="s">
        <v>1028</v>
      </c>
      <c r="J9566" s="351" t="s">
        <v>1060</v>
      </c>
      <c r="K9566" s="352">
        <v>4</v>
      </c>
      <c r="L9566" s="353">
        <v>10</v>
      </c>
      <c r="M9566" s="377">
        <v>40000</v>
      </c>
      <c r="N9566" s="350">
        <v>0</v>
      </c>
      <c r="O9566" s="349">
        <v>0</v>
      </c>
      <c r="P9566" s="377">
        <v>0</v>
      </c>
    </row>
    <row r="9567" spans="1:16" x14ac:dyDescent="0.2">
      <c r="A9567" s="348" t="s">
        <v>5780</v>
      </c>
      <c r="B9567" s="104" t="s">
        <v>423</v>
      </c>
      <c r="C9567" s="367" t="s">
        <v>99</v>
      </c>
      <c r="D9567" s="349" t="s">
        <v>4514</v>
      </c>
      <c r="E9567" s="370">
        <v>3000</v>
      </c>
      <c r="F9567" s="374" t="s">
        <v>13081</v>
      </c>
      <c r="G9567" s="350" t="s">
        <v>13082</v>
      </c>
      <c r="H9567" s="349" t="s">
        <v>5825</v>
      </c>
      <c r="I9567" s="349" t="s">
        <v>1028</v>
      </c>
      <c r="J9567" s="351" t="s">
        <v>5825</v>
      </c>
      <c r="K9567" s="352">
        <v>4</v>
      </c>
      <c r="L9567" s="353">
        <v>12</v>
      </c>
      <c r="M9567" s="377">
        <v>36000</v>
      </c>
      <c r="N9567" s="350">
        <v>4</v>
      </c>
      <c r="O9567" s="349">
        <v>6</v>
      </c>
      <c r="P9567" s="377">
        <v>18000</v>
      </c>
    </row>
    <row r="9568" spans="1:16" x14ac:dyDescent="0.2">
      <c r="A9568" s="348" t="s">
        <v>5780</v>
      </c>
      <c r="B9568" s="104" t="s">
        <v>423</v>
      </c>
      <c r="C9568" s="367" t="s">
        <v>99</v>
      </c>
      <c r="D9568" s="349" t="s">
        <v>5794</v>
      </c>
      <c r="E9568" s="370">
        <v>4000</v>
      </c>
      <c r="F9568" s="374" t="s">
        <v>13083</v>
      </c>
      <c r="G9568" s="350" t="s">
        <v>13084</v>
      </c>
      <c r="H9568" s="349" t="s">
        <v>5794</v>
      </c>
      <c r="I9568" s="349" t="s">
        <v>5793</v>
      </c>
      <c r="J9568" s="351" t="s">
        <v>5794</v>
      </c>
      <c r="K9568" s="352">
        <v>4</v>
      </c>
      <c r="L9568" s="353">
        <v>12</v>
      </c>
      <c r="M9568" s="377">
        <v>48000</v>
      </c>
      <c r="N9568" s="350">
        <v>4</v>
      </c>
      <c r="O9568" s="349">
        <v>6</v>
      </c>
      <c r="P9568" s="377">
        <v>24000</v>
      </c>
    </row>
    <row r="9569" spans="1:16" x14ac:dyDescent="0.2">
      <c r="A9569" s="348" t="s">
        <v>5780</v>
      </c>
      <c r="B9569" s="104" t="s">
        <v>423</v>
      </c>
      <c r="C9569" s="367" t="s">
        <v>99</v>
      </c>
      <c r="D9569" s="349" t="s">
        <v>4514</v>
      </c>
      <c r="E9569" s="370">
        <v>4000</v>
      </c>
      <c r="F9569" s="374" t="s">
        <v>13085</v>
      </c>
      <c r="G9569" s="350" t="s">
        <v>13086</v>
      </c>
      <c r="H9569" s="349" t="s">
        <v>5852</v>
      </c>
      <c r="I9569" s="349" t="s">
        <v>1028</v>
      </c>
      <c r="J9569" s="351" t="s">
        <v>5852</v>
      </c>
      <c r="K9569" s="352">
        <v>4</v>
      </c>
      <c r="L9569" s="353">
        <v>12</v>
      </c>
      <c r="M9569" s="377">
        <v>48000</v>
      </c>
      <c r="N9569" s="350">
        <v>4</v>
      </c>
      <c r="O9569" s="349">
        <v>6</v>
      </c>
      <c r="P9569" s="377">
        <v>24000</v>
      </c>
    </row>
    <row r="9570" spans="1:16" x14ac:dyDescent="0.2">
      <c r="A9570" s="348" t="s">
        <v>5780</v>
      </c>
      <c r="B9570" s="104" t="s">
        <v>423</v>
      </c>
      <c r="C9570" s="367" t="s">
        <v>99</v>
      </c>
      <c r="D9570" s="349" t="s">
        <v>5794</v>
      </c>
      <c r="E9570" s="370">
        <v>4000</v>
      </c>
      <c r="F9570" s="374" t="s">
        <v>13087</v>
      </c>
      <c r="G9570" s="350" t="s">
        <v>13088</v>
      </c>
      <c r="H9570" s="349" t="s">
        <v>5794</v>
      </c>
      <c r="I9570" s="349" t="s">
        <v>5793</v>
      </c>
      <c r="J9570" s="351" t="s">
        <v>5794</v>
      </c>
      <c r="K9570" s="352">
        <v>4</v>
      </c>
      <c r="L9570" s="353">
        <v>12</v>
      </c>
      <c r="M9570" s="377">
        <v>48000</v>
      </c>
      <c r="N9570" s="350">
        <v>4</v>
      </c>
      <c r="O9570" s="349">
        <v>6</v>
      </c>
      <c r="P9570" s="377">
        <v>24000</v>
      </c>
    </row>
    <row r="9571" spans="1:16" x14ac:dyDescent="0.2">
      <c r="A9571" s="348" t="s">
        <v>5780</v>
      </c>
      <c r="B9571" s="104" t="s">
        <v>423</v>
      </c>
      <c r="C9571" s="367" t="s">
        <v>99</v>
      </c>
      <c r="D9571" s="349" t="s">
        <v>5794</v>
      </c>
      <c r="E9571" s="370">
        <v>4000</v>
      </c>
      <c r="F9571" s="374" t="s">
        <v>13089</v>
      </c>
      <c r="G9571" s="350" t="s">
        <v>13090</v>
      </c>
      <c r="H9571" s="349" t="s">
        <v>5794</v>
      </c>
      <c r="I9571" s="349" t="s">
        <v>5793</v>
      </c>
      <c r="J9571" s="351" t="s">
        <v>5794</v>
      </c>
      <c r="K9571" s="352">
        <v>4</v>
      </c>
      <c r="L9571" s="353">
        <v>12</v>
      </c>
      <c r="M9571" s="377">
        <v>48000</v>
      </c>
      <c r="N9571" s="350">
        <v>4</v>
      </c>
      <c r="O9571" s="349">
        <v>6</v>
      </c>
      <c r="P9571" s="377">
        <v>24000</v>
      </c>
    </row>
    <row r="9572" spans="1:16" x14ac:dyDescent="0.2">
      <c r="A9572" s="348" t="s">
        <v>5780</v>
      </c>
      <c r="B9572" s="104" t="s">
        <v>423</v>
      </c>
      <c r="C9572" s="367" t="s">
        <v>99</v>
      </c>
      <c r="D9572" s="349" t="s">
        <v>5849</v>
      </c>
      <c r="E9572" s="370">
        <v>4000</v>
      </c>
      <c r="F9572" s="374" t="s">
        <v>13091</v>
      </c>
      <c r="G9572" s="350" t="s">
        <v>13092</v>
      </c>
      <c r="H9572" s="349" t="s">
        <v>5825</v>
      </c>
      <c r="I9572" s="349" t="s">
        <v>5793</v>
      </c>
      <c r="J9572" s="351" t="s">
        <v>5825</v>
      </c>
      <c r="K9572" s="352">
        <v>1</v>
      </c>
      <c r="L9572" s="353">
        <v>3</v>
      </c>
      <c r="M9572" s="377">
        <v>10266.666666666666</v>
      </c>
      <c r="N9572" s="350">
        <v>4</v>
      </c>
      <c r="O9572" s="349">
        <v>6</v>
      </c>
      <c r="P9572" s="377">
        <v>24000</v>
      </c>
    </row>
    <row r="9573" spans="1:16" x14ac:dyDescent="0.2">
      <c r="A9573" s="348" t="s">
        <v>5780</v>
      </c>
      <c r="B9573" s="104" t="s">
        <v>423</v>
      </c>
      <c r="C9573" s="367" t="s">
        <v>99</v>
      </c>
      <c r="D9573" s="349" t="s">
        <v>5811</v>
      </c>
      <c r="E9573" s="370">
        <v>2000</v>
      </c>
      <c r="F9573" s="374" t="s">
        <v>13093</v>
      </c>
      <c r="G9573" s="350" t="s">
        <v>13094</v>
      </c>
      <c r="H9573" s="349" t="s">
        <v>5794</v>
      </c>
      <c r="I9573" s="349" t="s">
        <v>5793</v>
      </c>
      <c r="J9573" s="351" t="s">
        <v>5794</v>
      </c>
      <c r="K9573" s="352">
        <v>4</v>
      </c>
      <c r="L9573" s="353">
        <v>12</v>
      </c>
      <c r="M9573" s="377">
        <v>24000</v>
      </c>
      <c r="N9573" s="350">
        <v>4</v>
      </c>
      <c r="O9573" s="349">
        <v>6</v>
      </c>
      <c r="P9573" s="377">
        <v>12000</v>
      </c>
    </row>
    <row r="9574" spans="1:16" x14ac:dyDescent="0.2">
      <c r="A9574" s="348" t="s">
        <v>5780</v>
      </c>
      <c r="B9574" s="104" t="s">
        <v>423</v>
      </c>
      <c r="C9574" s="367" t="s">
        <v>99</v>
      </c>
      <c r="D9574" s="349" t="s">
        <v>5797</v>
      </c>
      <c r="E9574" s="370">
        <v>3000</v>
      </c>
      <c r="F9574" s="374" t="s">
        <v>13095</v>
      </c>
      <c r="G9574" s="350" t="s">
        <v>13096</v>
      </c>
      <c r="H9574" s="349" t="s">
        <v>1060</v>
      </c>
      <c r="I9574" s="349" t="s">
        <v>5793</v>
      </c>
      <c r="J9574" s="351" t="s">
        <v>1060</v>
      </c>
      <c r="K9574" s="352">
        <v>2</v>
      </c>
      <c r="L9574" s="353">
        <v>5</v>
      </c>
      <c r="M9574" s="377">
        <v>12500</v>
      </c>
      <c r="N9574" s="350">
        <v>4</v>
      </c>
      <c r="O9574" s="349">
        <v>6</v>
      </c>
      <c r="P9574" s="377">
        <v>18000</v>
      </c>
    </row>
    <row r="9575" spans="1:16" x14ac:dyDescent="0.2">
      <c r="A9575" s="348" t="s">
        <v>5780</v>
      </c>
      <c r="B9575" s="104" t="s">
        <v>423</v>
      </c>
      <c r="C9575" s="367" t="s">
        <v>99</v>
      </c>
      <c r="D9575" s="349" t="s">
        <v>5811</v>
      </c>
      <c r="E9575" s="370">
        <v>3000</v>
      </c>
      <c r="F9575" s="374" t="s">
        <v>13097</v>
      </c>
      <c r="G9575" s="350" t="s">
        <v>13098</v>
      </c>
      <c r="H9575" s="349" t="s">
        <v>8126</v>
      </c>
      <c r="I9575" s="349" t="s">
        <v>5785</v>
      </c>
      <c r="J9575" s="351" t="s">
        <v>8126</v>
      </c>
      <c r="K9575" s="352">
        <v>2</v>
      </c>
      <c r="L9575" s="353">
        <v>4</v>
      </c>
      <c r="M9575" s="377">
        <v>12000</v>
      </c>
      <c r="N9575" s="350">
        <v>0</v>
      </c>
      <c r="O9575" s="349">
        <v>0</v>
      </c>
      <c r="P9575" s="377">
        <v>0</v>
      </c>
    </row>
    <row r="9576" spans="1:16" x14ac:dyDescent="0.2">
      <c r="A9576" s="348" t="s">
        <v>5780</v>
      </c>
      <c r="B9576" s="104" t="s">
        <v>423</v>
      </c>
      <c r="C9576" s="367" t="s">
        <v>99</v>
      </c>
      <c r="D9576" s="349" t="s">
        <v>5948</v>
      </c>
      <c r="E9576" s="370">
        <v>4000</v>
      </c>
      <c r="F9576" s="374" t="s">
        <v>13099</v>
      </c>
      <c r="G9576" s="350" t="s">
        <v>13100</v>
      </c>
      <c r="H9576" s="349" t="s">
        <v>1060</v>
      </c>
      <c r="I9576" s="349" t="s">
        <v>5793</v>
      </c>
      <c r="J9576" s="351" t="s">
        <v>1060</v>
      </c>
      <c r="K9576" s="352">
        <v>4</v>
      </c>
      <c r="L9576" s="353">
        <v>12</v>
      </c>
      <c r="M9576" s="377">
        <v>48000</v>
      </c>
      <c r="N9576" s="350">
        <v>4</v>
      </c>
      <c r="O9576" s="349">
        <v>6</v>
      </c>
      <c r="P9576" s="377">
        <v>24000</v>
      </c>
    </row>
    <row r="9577" spans="1:16" x14ac:dyDescent="0.2">
      <c r="A9577" s="348" t="s">
        <v>5780</v>
      </c>
      <c r="B9577" s="104" t="s">
        <v>423</v>
      </c>
      <c r="C9577" s="367" t="s">
        <v>99</v>
      </c>
      <c r="D9577" s="349" t="s">
        <v>5948</v>
      </c>
      <c r="E9577" s="370">
        <v>4000</v>
      </c>
      <c r="F9577" s="374" t="s">
        <v>13101</v>
      </c>
      <c r="G9577" s="350" t="s">
        <v>13102</v>
      </c>
      <c r="H9577" s="349" t="s">
        <v>1060</v>
      </c>
      <c r="I9577" s="349" t="s">
        <v>5793</v>
      </c>
      <c r="J9577" s="351" t="s">
        <v>1060</v>
      </c>
      <c r="K9577" s="352">
        <v>4</v>
      </c>
      <c r="L9577" s="353">
        <v>12</v>
      </c>
      <c r="M9577" s="377">
        <v>48000</v>
      </c>
      <c r="N9577" s="350">
        <v>4</v>
      </c>
      <c r="O9577" s="349">
        <v>6</v>
      </c>
      <c r="P9577" s="377">
        <v>24000</v>
      </c>
    </row>
    <row r="9578" spans="1:16" x14ac:dyDescent="0.2">
      <c r="A9578" s="348" t="s">
        <v>5780</v>
      </c>
      <c r="B9578" s="104" t="s">
        <v>423</v>
      </c>
      <c r="C9578" s="367" t="s">
        <v>99</v>
      </c>
      <c r="D9578" s="349" t="s">
        <v>5863</v>
      </c>
      <c r="E9578" s="370">
        <v>3500</v>
      </c>
      <c r="F9578" s="374" t="s">
        <v>13103</v>
      </c>
      <c r="G9578" s="350" t="s">
        <v>13104</v>
      </c>
      <c r="H9578" s="349" t="s">
        <v>1060</v>
      </c>
      <c r="I9578" s="349" t="s">
        <v>1028</v>
      </c>
      <c r="J9578" s="351" t="s">
        <v>1060</v>
      </c>
      <c r="K9578" s="352">
        <v>4</v>
      </c>
      <c r="L9578" s="353">
        <v>12</v>
      </c>
      <c r="M9578" s="377">
        <v>42000</v>
      </c>
      <c r="N9578" s="350">
        <v>4</v>
      </c>
      <c r="O9578" s="349">
        <v>6</v>
      </c>
      <c r="P9578" s="377">
        <v>21000</v>
      </c>
    </row>
    <row r="9579" spans="1:16" x14ac:dyDescent="0.2">
      <c r="A9579" s="348" t="s">
        <v>5780</v>
      </c>
      <c r="B9579" s="104" t="s">
        <v>423</v>
      </c>
      <c r="C9579" s="367" t="s">
        <v>99</v>
      </c>
      <c r="D9579" s="349" t="s">
        <v>5849</v>
      </c>
      <c r="E9579" s="370">
        <v>3000</v>
      </c>
      <c r="F9579" s="374" t="s">
        <v>13105</v>
      </c>
      <c r="G9579" s="350" t="s">
        <v>13106</v>
      </c>
      <c r="H9579" s="349" t="s">
        <v>1060</v>
      </c>
      <c r="I9579" s="349" t="s">
        <v>5793</v>
      </c>
      <c r="J9579" s="351" t="s">
        <v>1060</v>
      </c>
      <c r="K9579" s="352">
        <v>2</v>
      </c>
      <c r="L9579" s="353">
        <v>5</v>
      </c>
      <c r="M9579" s="377">
        <v>12500</v>
      </c>
      <c r="N9579" s="350">
        <v>4</v>
      </c>
      <c r="O9579" s="349">
        <v>6</v>
      </c>
      <c r="P9579" s="377">
        <v>18000</v>
      </c>
    </row>
    <row r="9580" spans="1:16" x14ac:dyDescent="0.2">
      <c r="A9580" s="348" t="s">
        <v>5780</v>
      </c>
      <c r="B9580" s="104" t="s">
        <v>423</v>
      </c>
      <c r="C9580" s="367" t="s">
        <v>99</v>
      </c>
      <c r="D9580" s="349" t="s">
        <v>6463</v>
      </c>
      <c r="E9580" s="370">
        <v>4000</v>
      </c>
      <c r="F9580" s="374" t="s">
        <v>13107</v>
      </c>
      <c r="G9580" s="350" t="s">
        <v>13108</v>
      </c>
      <c r="H9580" s="349" t="s">
        <v>5926</v>
      </c>
      <c r="I9580" s="349" t="s">
        <v>5793</v>
      </c>
      <c r="J9580" s="351" t="s">
        <v>5926</v>
      </c>
      <c r="K9580" s="352">
        <v>4</v>
      </c>
      <c r="L9580" s="353">
        <v>12</v>
      </c>
      <c r="M9580" s="377">
        <v>48000</v>
      </c>
      <c r="N9580" s="350">
        <v>4</v>
      </c>
      <c r="O9580" s="349">
        <v>6</v>
      </c>
      <c r="P9580" s="377">
        <v>24000</v>
      </c>
    </row>
    <row r="9581" spans="1:16" x14ac:dyDescent="0.2">
      <c r="A9581" s="348" t="s">
        <v>5780</v>
      </c>
      <c r="B9581" s="104" t="s">
        <v>423</v>
      </c>
      <c r="C9581" s="367" t="s">
        <v>99</v>
      </c>
      <c r="D9581" s="349" t="s">
        <v>5797</v>
      </c>
      <c r="E9581" s="370">
        <v>4000</v>
      </c>
      <c r="F9581" s="374" t="s">
        <v>13109</v>
      </c>
      <c r="G9581" s="350" t="s">
        <v>13110</v>
      </c>
      <c r="H9581" s="349" t="s">
        <v>1060</v>
      </c>
      <c r="I9581" s="349" t="s">
        <v>5793</v>
      </c>
      <c r="J9581" s="351" t="s">
        <v>1060</v>
      </c>
      <c r="K9581" s="352">
        <v>2</v>
      </c>
      <c r="L9581" s="353">
        <v>5</v>
      </c>
      <c r="M9581" s="377">
        <v>16666.666666666668</v>
      </c>
      <c r="N9581" s="350">
        <v>4</v>
      </c>
      <c r="O9581" s="349">
        <v>6</v>
      </c>
      <c r="P9581" s="377">
        <v>24000</v>
      </c>
    </row>
    <row r="9582" spans="1:16" x14ac:dyDescent="0.2">
      <c r="A9582" s="348" t="s">
        <v>5780</v>
      </c>
      <c r="B9582" s="104" t="s">
        <v>423</v>
      </c>
      <c r="C9582" s="367" t="s">
        <v>99</v>
      </c>
      <c r="D9582" s="349" t="s">
        <v>5880</v>
      </c>
      <c r="E9582" s="370">
        <v>4000</v>
      </c>
      <c r="F9582" s="374" t="s">
        <v>13111</v>
      </c>
      <c r="G9582" s="350" t="s">
        <v>13112</v>
      </c>
      <c r="H9582" s="349" t="s">
        <v>1026</v>
      </c>
      <c r="I9582" s="349" t="s">
        <v>5793</v>
      </c>
      <c r="J9582" s="351" t="s">
        <v>1026</v>
      </c>
      <c r="K9582" s="352">
        <v>4</v>
      </c>
      <c r="L9582" s="353">
        <v>10</v>
      </c>
      <c r="M9582" s="377">
        <v>40000</v>
      </c>
      <c r="N9582" s="350">
        <v>0</v>
      </c>
      <c r="O9582" s="349">
        <v>0</v>
      </c>
      <c r="P9582" s="377">
        <v>0</v>
      </c>
    </row>
    <row r="9583" spans="1:16" x14ac:dyDescent="0.2">
      <c r="A9583" s="348" t="s">
        <v>5780</v>
      </c>
      <c r="B9583" s="104" t="s">
        <v>423</v>
      </c>
      <c r="C9583" s="367" t="s">
        <v>99</v>
      </c>
      <c r="D9583" s="349" t="s">
        <v>5870</v>
      </c>
      <c r="E9583" s="370">
        <v>3000</v>
      </c>
      <c r="F9583" s="374" t="s">
        <v>13113</v>
      </c>
      <c r="G9583" s="350" t="s">
        <v>13114</v>
      </c>
      <c r="H9583" s="349" t="s">
        <v>3769</v>
      </c>
      <c r="I9583" s="349" t="s">
        <v>5814</v>
      </c>
      <c r="J9583" s="351" t="s">
        <v>3769</v>
      </c>
      <c r="K9583" s="352">
        <v>4</v>
      </c>
      <c r="L9583" s="353">
        <v>12</v>
      </c>
      <c r="M9583" s="377">
        <v>36000</v>
      </c>
      <c r="N9583" s="350">
        <v>1</v>
      </c>
      <c r="O9583" s="349">
        <v>2</v>
      </c>
      <c r="P9583" s="377">
        <v>6000</v>
      </c>
    </row>
    <row r="9584" spans="1:16" x14ac:dyDescent="0.2">
      <c r="A9584" s="348" t="s">
        <v>5780</v>
      </c>
      <c r="B9584" s="104" t="s">
        <v>423</v>
      </c>
      <c r="C9584" s="367" t="s">
        <v>99</v>
      </c>
      <c r="D9584" s="349" t="s">
        <v>4514</v>
      </c>
      <c r="E9584" s="370">
        <v>4000</v>
      </c>
      <c r="F9584" s="374" t="s">
        <v>13115</v>
      </c>
      <c r="G9584" s="350" t="s">
        <v>13116</v>
      </c>
      <c r="H9584" s="349" t="s">
        <v>5972</v>
      </c>
      <c r="I9584" s="349" t="s">
        <v>5793</v>
      </c>
      <c r="J9584" s="351" t="s">
        <v>5972</v>
      </c>
      <c r="K9584" s="352">
        <v>4</v>
      </c>
      <c r="L9584" s="353">
        <v>12</v>
      </c>
      <c r="M9584" s="377">
        <v>48000</v>
      </c>
      <c r="N9584" s="350">
        <v>4</v>
      </c>
      <c r="O9584" s="349">
        <v>6</v>
      </c>
      <c r="P9584" s="377">
        <v>24000</v>
      </c>
    </row>
    <row r="9585" spans="1:16" x14ac:dyDescent="0.2">
      <c r="A9585" s="348" t="s">
        <v>5780</v>
      </c>
      <c r="B9585" s="104" t="s">
        <v>423</v>
      </c>
      <c r="C9585" s="367" t="s">
        <v>99</v>
      </c>
      <c r="D9585" s="349" t="s">
        <v>6130</v>
      </c>
      <c r="E9585" s="370">
        <v>4000</v>
      </c>
      <c r="F9585" s="374" t="s">
        <v>13117</v>
      </c>
      <c r="G9585" s="350" t="s">
        <v>13118</v>
      </c>
      <c r="H9585" s="349" t="s">
        <v>1895</v>
      </c>
      <c r="I9585" s="349" t="s">
        <v>5793</v>
      </c>
      <c r="J9585" s="351" t="s">
        <v>1895</v>
      </c>
      <c r="K9585" s="352">
        <v>2</v>
      </c>
      <c r="L9585" s="353">
        <v>6</v>
      </c>
      <c r="M9585" s="377">
        <v>23066.666666666668</v>
      </c>
      <c r="N9585" s="350">
        <v>4</v>
      </c>
      <c r="O9585" s="349">
        <v>6</v>
      </c>
      <c r="P9585" s="377">
        <v>24000</v>
      </c>
    </row>
    <row r="9586" spans="1:16" x14ac:dyDescent="0.2">
      <c r="A9586" s="348" t="s">
        <v>5780</v>
      </c>
      <c r="B9586" s="104" t="s">
        <v>423</v>
      </c>
      <c r="C9586" s="367" t="s">
        <v>99</v>
      </c>
      <c r="D9586" s="349" t="s">
        <v>5853</v>
      </c>
      <c r="E9586" s="370">
        <v>4000</v>
      </c>
      <c r="F9586" s="374" t="s">
        <v>13119</v>
      </c>
      <c r="G9586" s="350" t="s">
        <v>13120</v>
      </c>
      <c r="H9586" s="349" t="s">
        <v>1060</v>
      </c>
      <c r="I9586" s="349" t="s">
        <v>5793</v>
      </c>
      <c r="J9586" s="351" t="s">
        <v>1060</v>
      </c>
      <c r="K9586" s="352">
        <v>2</v>
      </c>
      <c r="L9586" s="353">
        <v>6</v>
      </c>
      <c r="M9586" s="377">
        <v>23066.666666666668</v>
      </c>
      <c r="N9586" s="350">
        <v>4</v>
      </c>
      <c r="O9586" s="349">
        <v>6</v>
      </c>
      <c r="P9586" s="377">
        <v>24000</v>
      </c>
    </row>
    <row r="9587" spans="1:16" x14ac:dyDescent="0.2">
      <c r="A9587" s="348" t="s">
        <v>5780</v>
      </c>
      <c r="B9587" s="104" t="s">
        <v>423</v>
      </c>
      <c r="C9587" s="367" t="s">
        <v>99</v>
      </c>
      <c r="D9587" s="349" t="s">
        <v>7483</v>
      </c>
      <c r="E9587" s="370">
        <v>4000</v>
      </c>
      <c r="F9587" s="374" t="s">
        <v>13121</v>
      </c>
      <c r="G9587" s="350" t="s">
        <v>13122</v>
      </c>
      <c r="H9587" s="349" t="s">
        <v>5784</v>
      </c>
      <c r="I9587" s="349" t="s">
        <v>5785</v>
      </c>
      <c r="J9587" s="351" t="s">
        <v>5784</v>
      </c>
      <c r="K9587" s="352">
        <v>2</v>
      </c>
      <c r="L9587" s="353">
        <v>6</v>
      </c>
      <c r="M9587" s="377">
        <v>21200</v>
      </c>
      <c r="N9587" s="350">
        <v>4</v>
      </c>
      <c r="O9587" s="349">
        <v>6</v>
      </c>
      <c r="P9587" s="377">
        <v>24000</v>
      </c>
    </row>
    <row r="9588" spans="1:16" x14ac:dyDescent="0.2">
      <c r="A9588" s="348" t="s">
        <v>5780</v>
      </c>
      <c r="B9588" s="104" t="s">
        <v>423</v>
      </c>
      <c r="C9588" s="367" t="s">
        <v>99</v>
      </c>
      <c r="D9588" s="349" t="s">
        <v>7268</v>
      </c>
      <c r="E9588" s="370">
        <v>4000</v>
      </c>
      <c r="F9588" s="374" t="s">
        <v>13123</v>
      </c>
      <c r="G9588" s="350" t="s">
        <v>13124</v>
      </c>
      <c r="H9588" s="349" t="s">
        <v>5826</v>
      </c>
      <c r="I9588" s="349" t="s">
        <v>5793</v>
      </c>
      <c r="J9588" s="351" t="s">
        <v>5826</v>
      </c>
      <c r="K9588" s="352">
        <v>2</v>
      </c>
      <c r="L9588" s="353">
        <v>4</v>
      </c>
      <c r="M9588" s="377">
        <v>16000</v>
      </c>
      <c r="N9588" s="350">
        <v>4</v>
      </c>
      <c r="O9588" s="349">
        <v>6</v>
      </c>
      <c r="P9588" s="377">
        <v>24000</v>
      </c>
    </row>
    <row r="9589" spans="1:16" x14ac:dyDescent="0.2">
      <c r="A9589" s="348" t="s">
        <v>5780</v>
      </c>
      <c r="B9589" s="104" t="s">
        <v>423</v>
      </c>
      <c r="C9589" s="367" t="s">
        <v>99</v>
      </c>
      <c r="D9589" s="349" t="s">
        <v>4514</v>
      </c>
      <c r="E9589" s="370">
        <v>4000</v>
      </c>
      <c r="F9589" s="374" t="s">
        <v>13125</v>
      </c>
      <c r="G9589" s="350" t="s">
        <v>13126</v>
      </c>
      <c r="H9589" s="349" t="s">
        <v>12121</v>
      </c>
      <c r="I9589" s="349" t="s">
        <v>5793</v>
      </c>
      <c r="J9589" s="351" t="s">
        <v>12121</v>
      </c>
      <c r="K9589" s="352">
        <v>4</v>
      </c>
      <c r="L9589" s="353">
        <v>6</v>
      </c>
      <c r="M9589" s="377">
        <v>24000</v>
      </c>
      <c r="N9589" s="350">
        <v>0</v>
      </c>
      <c r="O9589" s="349">
        <v>0</v>
      </c>
      <c r="P9589" s="377">
        <v>0</v>
      </c>
    </row>
    <row r="9590" spans="1:16" x14ac:dyDescent="0.2">
      <c r="A9590" s="348" t="s">
        <v>5780</v>
      </c>
      <c r="B9590" s="104" t="s">
        <v>423</v>
      </c>
      <c r="C9590" s="367" t="s">
        <v>99</v>
      </c>
      <c r="D9590" s="349" t="s">
        <v>5849</v>
      </c>
      <c r="E9590" s="370">
        <v>4000</v>
      </c>
      <c r="F9590" s="374" t="s">
        <v>13125</v>
      </c>
      <c r="G9590" s="350" t="s">
        <v>13126</v>
      </c>
      <c r="H9590" s="349" t="s">
        <v>5825</v>
      </c>
      <c r="I9590" s="349" t="s">
        <v>5793</v>
      </c>
      <c r="J9590" s="351" t="s">
        <v>5825</v>
      </c>
      <c r="K9590" s="352">
        <v>2</v>
      </c>
      <c r="L9590" s="353">
        <v>6</v>
      </c>
      <c r="M9590" s="377">
        <v>21066.666666666668</v>
      </c>
      <c r="N9590" s="350">
        <v>4</v>
      </c>
      <c r="O9590" s="349">
        <v>6</v>
      </c>
      <c r="P9590" s="377">
        <v>24000</v>
      </c>
    </row>
    <row r="9591" spans="1:16" x14ac:dyDescent="0.2">
      <c r="A9591" s="348" t="s">
        <v>5780</v>
      </c>
      <c r="B9591" s="104" t="s">
        <v>423</v>
      </c>
      <c r="C9591" s="367" t="s">
        <v>99</v>
      </c>
      <c r="D9591" s="349" t="s">
        <v>13127</v>
      </c>
      <c r="E9591" s="370">
        <v>3000</v>
      </c>
      <c r="F9591" s="374" t="s">
        <v>13128</v>
      </c>
      <c r="G9591" s="350" t="s">
        <v>13129</v>
      </c>
      <c r="H9591" s="349" t="s">
        <v>13130</v>
      </c>
      <c r="I9591" s="349" t="s">
        <v>5785</v>
      </c>
      <c r="J9591" s="351" t="s">
        <v>13130</v>
      </c>
      <c r="K9591" s="352">
        <v>4</v>
      </c>
      <c r="L9591" s="353">
        <v>12</v>
      </c>
      <c r="M9591" s="377">
        <v>36000</v>
      </c>
      <c r="N9591" s="350">
        <v>4</v>
      </c>
      <c r="O9591" s="349">
        <v>6</v>
      </c>
      <c r="P9591" s="377">
        <v>18000</v>
      </c>
    </row>
    <row r="9592" spans="1:16" x14ac:dyDescent="0.2">
      <c r="A9592" s="348" t="s">
        <v>5780</v>
      </c>
      <c r="B9592" s="104" t="s">
        <v>423</v>
      </c>
      <c r="C9592" s="367" t="s">
        <v>99</v>
      </c>
      <c r="D9592" s="349" t="s">
        <v>6130</v>
      </c>
      <c r="E9592" s="370">
        <v>4000</v>
      </c>
      <c r="F9592" s="374" t="s">
        <v>13131</v>
      </c>
      <c r="G9592" s="350" t="s">
        <v>13132</v>
      </c>
      <c r="H9592" s="349" t="s">
        <v>6192</v>
      </c>
      <c r="I9592" s="349" t="s">
        <v>5793</v>
      </c>
      <c r="J9592" s="351" t="s">
        <v>6192</v>
      </c>
      <c r="K9592" s="352">
        <v>2</v>
      </c>
      <c r="L9592" s="353">
        <v>6</v>
      </c>
      <c r="M9592" s="377">
        <v>23066.666666666668</v>
      </c>
      <c r="N9592" s="350">
        <v>4</v>
      </c>
      <c r="O9592" s="349">
        <v>6</v>
      </c>
      <c r="P9592" s="377">
        <v>24000</v>
      </c>
    </row>
    <row r="9593" spans="1:16" x14ac:dyDescent="0.2">
      <c r="A9593" s="348" t="s">
        <v>5780</v>
      </c>
      <c r="B9593" s="104" t="s">
        <v>423</v>
      </c>
      <c r="C9593" s="367" t="s">
        <v>99</v>
      </c>
      <c r="D9593" s="349" t="s">
        <v>5863</v>
      </c>
      <c r="E9593" s="370">
        <v>4000</v>
      </c>
      <c r="F9593" s="374" t="s">
        <v>13133</v>
      </c>
      <c r="G9593" s="350" t="s">
        <v>13134</v>
      </c>
      <c r="H9593" s="349" t="s">
        <v>5875</v>
      </c>
      <c r="I9593" s="349" t="s">
        <v>5793</v>
      </c>
      <c r="J9593" s="351" t="s">
        <v>5875</v>
      </c>
      <c r="K9593" s="352">
        <v>4</v>
      </c>
      <c r="L9593" s="353">
        <v>12</v>
      </c>
      <c r="M9593" s="377">
        <v>48000</v>
      </c>
      <c r="N9593" s="350">
        <v>4</v>
      </c>
      <c r="O9593" s="349">
        <v>6</v>
      </c>
      <c r="P9593" s="377">
        <v>24000</v>
      </c>
    </row>
    <row r="9594" spans="1:16" x14ac:dyDescent="0.2">
      <c r="A9594" s="348" t="s">
        <v>5780</v>
      </c>
      <c r="B9594" s="104" t="s">
        <v>423</v>
      </c>
      <c r="C9594" s="367" t="s">
        <v>99</v>
      </c>
      <c r="D9594" s="349" t="s">
        <v>5811</v>
      </c>
      <c r="E9594" s="370">
        <v>2000</v>
      </c>
      <c r="F9594" s="374" t="s">
        <v>13135</v>
      </c>
      <c r="G9594" s="350" t="s">
        <v>13136</v>
      </c>
      <c r="H9594" s="349" t="s">
        <v>10632</v>
      </c>
      <c r="I9594" s="349" t="s">
        <v>5814</v>
      </c>
      <c r="J9594" s="351" t="s">
        <v>10632</v>
      </c>
      <c r="K9594" s="352">
        <v>4</v>
      </c>
      <c r="L9594" s="353">
        <v>12</v>
      </c>
      <c r="M9594" s="377">
        <v>24000</v>
      </c>
      <c r="N9594" s="350">
        <v>4</v>
      </c>
      <c r="O9594" s="349">
        <v>6</v>
      </c>
      <c r="P9594" s="377">
        <v>12000</v>
      </c>
    </row>
    <row r="9595" spans="1:16" x14ac:dyDescent="0.2">
      <c r="A9595" s="348" t="s">
        <v>5780</v>
      </c>
      <c r="B9595" s="104" t="s">
        <v>423</v>
      </c>
      <c r="C9595" s="367" t="s">
        <v>99</v>
      </c>
      <c r="D9595" s="349" t="s">
        <v>4514</v>
      </c>
      <c r="E9595" s="370">
        <v>4000</v>
      </c>
      <c r="F9595" s="374" t="s">
        <v>13137</v>
      </c>
      <c r="G9595" s="350" t="s">
        <v>13138</v>
      </c>
      <c r="H9595" s="349" t="s">
        <v>5972</v>
      </c>
      <c r="I9595" s="349" t="s">
        <v>5793</v>
      </c>
      <c r="J9595" s="351" t="s">
        <v>5972</v>
      </c>
      <c r="K9595" s="352">
        <v>4</v>
      </c>
      <c r="L9595" s="353">
        <v>12</v>
      </c>
      <c r="M9595" s="377">
        <v>48000</v>
      </c>
      <c r="N9595" s="350">
        <v>4</v>
      </c>
      <c r="O9595" s="349">
        <v>6</v>
      </c>
      <c r="P9595" s="377">
        <v>24000</v>
      </c>
    </row>
    <row r="9596" spans="1:16" x14ac:dyDescent="0.2">
      <c r="A9596" s="348" t="s">
        <v>5780</v>
      </c>
      <c r="B9596" s="104" t="s">
        <v>423</v>
      </c>
      <c r="C9596" s="367" t="s">
        <v>99</v>
      </c>
      <c r="D9596" s="349" t="s">
        <v>5863</v>
      </c>
      <c r="E9596" s="370">
        <v>3000</v>
      </c>
      <c r="F9596" s="374" t="s">
        <v>13139</v>
      </c>
      <c r="G9596" s="350" t="s">
        <v>13140</v>
      </c>
      <c r="H9596" s="349" t="s">
        <v>5821</v>
      </c>
      <c r="I9596" s="349" t="s">
        <v>5793</v>
      </c>
      <c r="J9596" s="351" t="s">
        <v>5821</v>
      </c>
      <c r="K9596" s="352">
        <v>4</v>
      </c>
      <c r="L9596" s="353">
        <v>12</v>
      </c>
      <c r="M9596" s="377">
        <v>36000</v>
      </c>
      <c r="N9596" s="350">
        <v>4</v>
      </c>
      <c r="O9596" s="349">
        <v>6</v>
      </c>
      <c r="P9596" s="377">
        <v>18000</v>
      </c>
    </row>
    <row r="9597" spans="1:16" x14ac:dyDescent="0.2">
      <c r="A9597" s="348" t="s">
        <v>5780</v>
      </c>
      <c r="B9597" s="104" t="s">
        <v>423</v>
      </c>
      <c r="C9597" s="367" t="s">
        <v>99</v>
      </c>
      <c r="D9597" s="349" t="s">
        <v>5790</v>
      </c>
      <c r="E9597" s="370">
        <v>4000</v>
      </c>
      <c r="F9597" s="374" t="s">
        <v>13141</v>
      </c>
      <c r="G9597" s="350" t="s">
        <v>13142</v>
      </c>
      <c r="H9597" s="349" t="s">
        <v>1060</v>
      </c>
      <c r="I9597" s="349" t="s">
        <v>5793</v>
      </c>
      <c r="J9597" s="351" t="s">
        <v>1060</v>
      </c>
      <c r="K9597" s="352">
        <v>4</v>
      </c>
      <c r="L9597" s="353">
        <v>12</v>
      </c>
      <c r="M9597" s="377">
        <v>48000</v>
      </c>
      <c r="N9597" s="350">
        <v>4</v>
      </c>
      <c r="O9597" s="349">
        <v>6</v>
      </c>
      <c r="P9597" s="377">
        <v>24000</v>
      </c>
    </row>
    <row r="9598" spans="1:16" x14ac:dyDescent="0.2">
      <c r="A9598" s="348" t="s">
        <v>5780</v>
      </c>
      <c r="B9598" s="104" t="s">
        <v>423</v>
      </c>
      <c r="C9598" s="367" t="s">
        <v>99</v>
      </c>
      <c r="D9598" s="349" t="s">
        <v>5893</v>
      </c>
      <c r="E9598" s="370">
        <v>3000</v>
      </c>
      <c r="F9598" s="374" t="s">
        <v>13143</v>
      </c>
      <c r="G9598" s="350" t="s">
        <v>13144</v>
      </c>
      <c r="H9598" s="349" t="s">
        <v>1060</v>
      </c>
      <c r="I9598" s="349" t="s">
        <v>5793</v>
      </c>
      <c r="J9598" s="351" t="s">
        <v>1060</v>
      </c>
      <c r="K9598" s="352">
        <v>4</v>
      </c>
      <c r="L9598" s="353">
        <v>12</v>
      </c>
      <c r="M9598" s="377">
        <v>36000</v>
      </c>
      <c r="N9598" s="350">
        <v>4</v>
      </c>
      <c r="O9598" s="349">
        <v>6</v>
      </c>
      <c r="P9598" s="377">
        <v>18000</v>
      </c>
    </row>
    <row r="9599" spans="1:16" x14ac:dyDescent="0.2">
      <c r="A9599" s="348" t="s">
        <v>5780</v>
      </c>
      <c r="B9599" s="104" t="s">
        <v>423</v>
      </c>
      <c r="C9599" s="367" t="s">
        <v>99</v>
      </c>
      <c r="D9599" s="349" t="s">
        <v>5808</v>
      </c>
      <c r="E9599" s="370">
        <v>3500</v>
      </c>
      <c r="F9599" s="374" t="s">
        <v>13145</v>
      </c>
      <c r="G9599" s="350" t="s">
        <v>13146</v>
      </c>
      <c r="H9599" s="349" t="s">
        <v>1026</v>
      </c>
      <c r="I9599" s="349" t="s">
        <v>5793</v>
      </c>
      <c r="J9599" s="351" t="s">
        <v>1026</v>
      </c>
      <c r="K9599" s="352">
        <v>4</v>
      </c>
      <c r="L9599" s="353">
        <v>12</v>
      </c>
      <c r="M9599" s="377">
        <v>42000</v>
      </c>
      <c r="N9599" s="350">
        <v>4</v>
      </c>
      <c r="O9599" s="349">
        <v>6</v>
      </c>
      <c r="P9599" s="377">
        <v>21000</v>
      </c>
    </row>
    <row r="9600" spans="1:16" x14ac:dyDescent="0.2">
      <c r="A9600" s="348" t="s">
        <v>5780</v>
      </c>
      <c r="B9600" s="104" t="s">
        <v>423</v>
      </c>
      <c r="C9600" s="367" t="s">
        <v>99</v>
      </c>
      <c r="D9600" s="349" t="s">
        <v>6156</v>
      </c>
      <c r="E9600" s="370">
        <v>4000</v>
      </c>
      <c r="F9600" s="374" t="s">
        <v>13147</v>
      </c>
      <c r="G9600" s="350" t="s">
        <v>13148</v>
      </c>
      <c r="H9600" s="349" t="s">
        <v>5825</v>
      </c>
      <c r="I9600" s="349" t="s">
        <v>5793</v>
      </c>
      <c r="J9600" s="351" t="s">
        <v>5825</v>
      </c>
      <c r="K9600" s="352">
        <v>2</v>
      </c>
      <c r="L9600" s="353">
        <v>6</v>
      </c>
      <c r="M9600" s="377">
        <v>24000</v>
      </c>
      <c r="N9600" s="350">
        <v>0</v>
      </c>
      <c r="O9600" s="349">
        <v>0</v>
      </c>
      <c r="P9600" s="377">
        <v>0</v>
      </c>
    </row>
    <row r="9601" spans="1:16" x14ac:dyDescent="0.2">
      <c r="A9601" s="348" t="s">
        <v>5780</v>
      </c>
      <c r="B9601" s="104" t="s">
        <v>423</v>
      </c>
      <c r="C9601" s="367" t="s">
        <v>99</v>
      </c>
      <c r="D9601" s="349" t="s">
        <v>4514</v>
      </c>
      <c r="E9601" s="370">
        <v>3000</v>
      </c>
      <c r="F9601" s="374" t="s">
        <v>13149</v>
      </c>
      <c r="G9601" s="350" t="s">
        <v>13150</v>
      </c>
      <c r="H9601" s="349" t="s">
        <v>5972</v>
      </c>
      <c r="I9601" s="349" t="s">
        <v>5793</v>
      </c>
      <c r="J9601" s="351" t="s">
        <v>5972</v>
      </c>
      <c r="K9601" s="352">
        <v>4</v>
      </c>
      <c r="L9601" s="353">
        <v>12</v>
      </c>
      <c r="M9601" s="377">
        <v>36000</v>
      </c>
      <c r="N9601" s="350">
        <v>4</v>
      </c>
      <c r="O9601" s="349">
        <v>6</v>
      </c>
      <c r="P9601" s="377">
        <v>18000</v>
      </c>
    </row>
    <row r="9602" spans="1:16" x14ac:dyDescent="0.2">
      <c r="A9602" s="348" t="s">
        <v>5780</v>
      </c>
      <c r="B9602" s="104" t="s">
        <v>423</v>
      </c>
      <c r="C9602" s="367" t="s">
        <v>99</v>
      </c>
      <c r="D9602" s="349" t="s">
        <v>6120</v>
      </c>
      <c r="E9602" s="370">
        <v>3000</v>
      </c>
      <c r="F9602" s="374" t="s">
        <v>13151</v>
      </c>
      <c r="G9602" s="350" t="s">
        <v>13152</v>
      </c>
      <c r="H9602" s="349" t="s">
        <v>1026</v>
      </c>
      <c r="I9602" s="349" t="s">
        <v>5793</v>
      </c>
      <c r="J9602" s="351" t="s">
        <v>1026</v>
      </c>
      <c r="K9602" s="352">
        <v>4</v>
      </c>
      <c r="L9602" s="353">
        <v>12</v>
      </c>
      <c r="M9602" s="377">
        <v>36000</v>
      </c>
      <c r="N9602" s="350">
        <v>0</v>
      </c>
      <c r="O9602" s="349">
        <v>0</v>
      </c>
      <c r="P9602" s="377">
        <v>0</v>
      </c>
    </row>
    <row r="9603" spans="1:16" x14ac:dyDescent="0.2">
      <c r="A9603" s="348" t="s">
        <v>5780</v>
      </c>
      <c r="B9603" s="104" t="s">
        <v>423</v>
      </c>
      <c r="C9603" s="367" t="s">
        <v>99</v>
      </c>
      <c r="D9603" s="349" t="s">
        <v>11770</v>
      </c>
      <c r="E9603" s="370">
        <v>4000</v>
      </c>
      <c r="F9603" s="374" t="s">
        <v>13153</v>
      </c>
      <c r="G9603" s="350" t="s">
        <v>13154</v>
      </c>
      <c r="H9603" s="349" t="s">
        <v>5825</v>
      </c>
      <c r="I9603" s="349" t="s">
        <v>5793</v>
      </c>
      <c r="J9603" s="351" t="s">
        <v>5825</v>
      </c>
      <c r="K9603" s="352">
        <v>4</v>
      </c>
      <c r="L9603" s="353">
        <v>12</v>
      </c>
      <c r="M9603" s="377">
        <v>48000</v>
      </c>
      <c r="N9603" s="350">
        <v>4</v>
      </c>
      <c r="O9603" s="349">
        <v>6</v>
      </c>
      <c r="P9603" s="377">
        <v>24000</v>
      </c>
    </row>
    <row r="9604" spans="1:16" x14ac:dyDescent="0.2">
      <c r="A9604" s="348" t="s">
        <v>5780</v>
      </c>
      <c r="B9604" s="104" t="s">
        <v>423</v>
      </c>
      <c r="C9604" s="367" t="s">
        <v>99</v>
      </c>
      <c r="D9604" s="349" t="s">
        <v>5911</v>
      </c>
      <c r="E9604" s="370">
        <v>4000</v>
      </c>
      <c r="F9604" s="374" t="s">
        <v>13155</v>
      </c>
      <c r="G9604" s="350" t="s">
        <v>13156</v>
      </c>
      <c r="H9604" s="349" t="s">
        <v>1026</v>
      </c>
      <c r="I9604" s="349" t="s">
        <v>5793</v>
      </c>
      <c r="J9604" s="351" t="s">
        <v>1026</v>
      </c>
      <c r="K9604" s="352">
        <v>2</v>
      </c>
      <c r="L9604" s="353">
        <v>6</v>
      </c>
      <c r="M9604" s="377">
        <v>22933.333333333332</v>
      </c>
      <c r="N9604" s="350">
        <v>4</v>
      </c>
      <c r="O9604" s="349">
        <v>6</v>
      </c>
      <c r="P9604" s="377">
        <v>24000</v>
      </c>
    </row>
    <row r="9605" spans="1:16" x14ac:dyDescent="0.2">
      <c r="A9605" s="348" t="s">
        <v>5780</v>
      </c>
      <c r="B9605" s="104" t="s">
        <v>423</v>
      </c>
      <c r="C9605" s="367" t="s">
        <v>99</v>
      </c>
      <c r="D9605" s="349" t="s">
        <v>5811</v>
      </c>
      <c r="E9605" s="370">
        <v>3000</v>
      </c>
      <c r="F9605" s="374" t="s">
        <v>13157</v>
      </c>
      <c r="G9605" s="350" t="s">
        <v>13158</v>
      </c>
      <c r="H9605" s="349" t="s">
        <v>8067</v>
      </c>
      <c r="I9605" s="349" t="s">
        <v>5785</v>
      </c>
      <c r="J9605" s="351" t="s">
        <v>8067</v>
      </c>
      <c r="K9605" s="352">
        <v>4</v>
      </c>
      <c r="L9605" s="353">
        <v>12</v>
      </c>
      <c r="M9605" s="377">
        <v>36000</v>
      </c>
      <c r="N9605" s="350">
        <v>4</v>
      </c>
      <c r="O9605" s="349">
        <v>6</v>
      </c>
      <c r="P9605" s="377">
        <v>18000</v>
      </c>
    </row>
    <row r="9606" spans="1:16" x14ac:dyDescent="0.2">
      <c r="A9606" s="348" t="s">
        <v>5780</v>
      </c>
      <c r="B9606" s="104" t="s">
        <v>423</v>
      </c>
      <c r="C9606" s="367" t="s">
        <v>99</v>
      </c>
      <c r="D9606" s="349" t="s">
        <v>5794</v>
      </c>
      <c r="E9606" s="370">
        <v>4000</v>
      </c>
      <c r="F9606" s="374" t="s">
        <v>13159</v>
      </c>
      <c r="G9606" s="350" t="s">
        <v>13160</v>
      </c>
      <c r="H9606" s="349" t="s">
        <v>5794</v>
      </c>
      <c r="I9606" s="349" t="s">
        <v>5793</v>
      </c>
      <c r="J9606" s="351" t="s">
        <v>5794</v>
      </c>
      <c r="K9606" s="352">
        <v>4</v>
      </c>
      <c r="L9606" s="353">
        <v>12</v>
      </c>
      <c r="M9606" s="377">
        <v>48000</v>
      </c>
      <c r="N9606" s="350">
        <v>4</v>
      </c>
      <c r="O9606" s="349">
        <v>6</v>
      </c>
      <c r="P9606" s="377">
        <v>24000</v>
      </c>
    </row>
    <row r="9607" spans="1:16" x14ac:dyDescent="0.2">
      <c r="A9607" s="348" t="s">
        <v>5780</v>
      </c>
      <c r="B9607" s="104" t="s">
        <v>423</v>
      </c>
      <c r="C9607" s="367" t="s">
        <v>99</v>
      </c>
      <c r="D9607" s="349" t="s">
        <v>7768</v>
      </c>
      <c r="E9607" s="370">
        <v>3000</v>
      </c>
      <c r="F9607" s="374" t="s">
        <v>13161</v>
      </c>
      <c r="G9607" s="350" t="s">
        <v>13162</v>
      </c>
      <c r="H9607" s="349" t="s">
        <v>1544</v>
      </c>
      <c r="I9607" s="349" t="s">
        <v>5793</v>
      </c>
      <c r="J9607" s="351" t="s">
        <v>1544</v>
      </c>
      <c r="K9607" s="352">
        <v>4</v>
      </c>
      <c r="L9607" s="353">
        <v>12</v>
      </c>
      <c r="M9607" s="377">
        <v>36000</v>
      </c>
      <c r="N9607" s="350">
        <v>4</v>
      </c>
      <c r="O9607" s="349">
        <v>6</v>
      </c>
      <c r="P9607" s="377">
        <v>18000</v>
      </c>
    </row>
    <row r="9608" spans="1:16" x14ac:dyDescent="0.2">
      <c r="A9608" s="348" t="s">
        <v>5780</v>
      </c>
      <c r="B9608" s="104" t="s">
        <v>423</v>
      </c>
      <c r="C9608" s="367" t="s">
        <v>99</v>
      </c>
      <c r="D9608" s="349" t="s">
        <v>5829</v>
      </c>
      <c r="E9608" s="370">
        <v>4000</v>
      </c>
      <c r="F9608" s="374" t="s">
        <v>13163</v>
      </c>
      <c r="G9608" s="350" t="s">
        <v>13164</v>
      </c>
      <c r="H9608" s="349" t="s">
        <v>6192</v>
      </c>
      <c r="I9608" s="349" t="s">
        <v>5793</v>
      </c>
      <c r="J9608" s="351" t="s">
        <v>6192</v>
      </c>
      <c r="K9608" s="352">
        <v>2</v>
      </c>
      <c r="L9608" s="353">
        <v>6</v>
      </c>
      <c r="M9608" s="377">
        <v>22933.333333333332</v>
      </c>
      <c r="N9608" s="350">
        <v>4</v>
      </c>
      <c r="O9608" s="349">
        <v>6</v>
      </c>
      <c r="P9608" s="377">
        <v>24000</v>
      </c>
    </row>
    <row r="9609" spans="1:16" x14ac:dyDescent="0.2">
      <c r="A9609" s="348" t="s">
        <v>5780</v>
      </c>
      <c r="B9609" s="104" t="s">
        <v>423</v>
      </c>
      <c r="C9609" s="367" t="s">
        <v>99</v>
      </c>
      <c r="D9609" s="349" t="s">
        <v>6400</v>
      </c>
      <c r="E9609" s="370">
        <v>4500</v>
      </c>
      <c r="F9609" s="374" t="s">
        <v>13165</v>
      </c>
      <c r="G9609" s="350" t="s">
        <v>13166</v>
      </c>
      <c r="H9609" s="349" t="s">
        <v>1895</v>
      </c>
      <c r="I9609" s="349" t="s">
        <v>5793</v>
      </c>
      <c r="J9609" s="351" t="s">
        <v>1895</v>
      </c>
      <c r="K9609" s="352">
        <v>1</v>
      </c>
      <c r="L9609" s="353">
        <v>3</v>
      </c>
      <c r="M9609" s="377">
        <v>11250</v>
      </c>
      <c r="N9609" s="350">
        <v>4</v>
      </c>
      <c r="O9609" s="349">
        <v>6</v>
      </c>
      <c r="P9609" s="377">
        <v>27000</v>
      </c>
    </row>
    <row r="9610" spans="1:16" x14ac:dyDescent="0.2">
      <c r="A9610" s="348" t="s">
        <v>5780</v>
      </c>
      <c r="B9610" s="104" t="s">
        <v>423</v>
      </c>
      <c r="C9610" s="367" t="s">
        <v>99</v>
      </c>
      <c r="D9610" s="349" t="s">
        <v>6120</v>
      </c>
      <c r="E9610" s="370">
        <v>4000</v>
      </c>
      <c r="F9610" s="374" t="s">
        <v>13167</v>
      </c>
      <c r="G9610" s="350" t="s">
        <v>13168</v>
      </c>
      <c r="H9610" s="349" t="s">
        <v>1026</v>
      </c>
      <c r="I9610" s="349" t="s">
        <v>5793</v>
      </c>
      <c r="J9610" s="351" t="s">
        <v>1026</v>
      </c>
      <c r="K9610" s="352">
        <v>4</v>
      </c>
      <c r="L9610" s="353">
        <v>12</v>
      </c>
      <c r="M9610" s="377">
        <v>48000</v>
      </c>
      <c r="N9610" s="350">
        <v>0</v>
      </c>
      <c r="O9610" s="349">
        <v>0</v>
      </c>
      <c r="P9610" s="377">
        <v>0</v>
      </c>
    </row>
    <row r="9611" spans="1:16" x14ac:dyDescent="0.2">
      <c r="A9611" s="348" t="s">
        <v>5780</v>
      </c>
      <c r="B9611" s="104" t="s">
        <v>423</v>
      </c>
      <c r="C9611" s="367" t="s">
        <v>99</v>
      </c>
      <c r="D9611" s="349" t="s">
        <v>7375</v>
      </c>
      <c r="E9611" s="370">
        <v>1500</v>
      </c>
      <c r="F9611" s="374" t="s">
        <v>13169</v>
      </c>
      <c r="G9611" s="350" t="s">
        <v>13170</v>
      </c>
      <c r="H9611" s="349" t="s">
        <v>1060</v>
      </c>
      <c r="I9611" s="349" t="s">
        <v>5793</v>
      </c>
      <c r="J9611" s="351" t="s">
        <v>1060</v>
      </c>
      <c r="K9611" s="352">
        <v>2</v>
      </c>
      <c r="L9611" s="353">
        <v>5</v>
      </c>
      <c r="M9611" s="377">
        <v>6600</v>
      </c>
      <c r="N9611" s="350">
        <v>4</v>
      </c>
      <c r="O9611" s="349">
        <v>6</v>
      </c>
      <c r="P9611" s="377">
        <v>9000</v>
      </c>
    </row>
    <row r="9612" spans="1:16" x14ac:dyDescent="0.2">
      <c r="A9612" s="348" t="s">
        <v>5780</v>
      </c>
      <c r="B9612" s="104" t="s">
        <v>423</v>
      </c>
      <c r="C9612" s="367" t="s">
        <v>99</v>
      </c>
      <c r="D9612" s="349" t="s">
        <v>5826</v>
      </c>
      <c r="E9612" s="370">
        <v>4000</v>
      </c>
      <c r="F9612" s="374" t="s">
        <v>13171</v>
      </c>
      <c r="G9612" s="350" t="s">
        <v>13172</v>
      </c>
      <c r="H9612" s="349" t="s">
        <v>1026</v>
      </c>
      <c r="I9612" s="349" t="s">
        <v>5793</v>
      </c>
      <c r="J9612" s="351" t="s">
        <v>1026</v>
      </c>
      <c r="K9612" s="352">
        <v>1</v>
      </c>
      <c r="L9612" s="353">
        <v>3</v>
      </c>
      <c r="M9612" s="377">
        <v>9333.3333333333339</v>
      </c>
      <c r="N9612" s="350">
        <v>4</v>
      </c>
      <c r="O9612" s="349">
        <v>6</v>
      </c>
      <c r="P9612" s="377">
        <v>24000</v>
      </c>
    </row>
    <row r="9613" spans="1:16" x14ac:dyDescent="0.2">
      <c r="A9613" s="348" t="s">
        <v>5780</v>
      </c>
      <c r="B9613" s="104" t="s">
        <v>423</v>
      </c>
      <c r="C9613" s="367" t="s">
        <v>99</v>
      </c>
      <c r="D9613" s="349" t="s">
        <v>4514</v>
      </c>
      <c r="E9613" s="370">
        <v>4000</v>
      </c>
      <c r="F9613" s="374" t="s">
        <v>13173</v>
      </c>
      <c r="G9613" s="350" t="s">
        <v>13174</v>
      </c>
      <c r="H9613" s="349" t="s">
        <v>6488</v>
      </c>
      <c r="I9613" s="349" t="s">
        <v>5793</v>
      </c>
      <c r="J9613" s="351" t="s">
        <v>6488</v>
      </c>
      <c r="K9613" s="352">
        <v>4</v>
      </c>
      <c r="L9613" s="353">
        <v>12</v>
      </c>
      <c r="M9613" s="377">
        <v>48000</v>
      </c>
      <c r="N9613" s="350">
        <v>4</v>
      </c>
      <c r="O9613" s="349">
        <v>6</v>
      </c>
      <c r="P9613" s="377">
        <v>24000</v>
      </c>
    </row>
    <row r="9614" spans="1:16" x14ac:dyDescent="0.2">
      <c r="A9614" s="348" t="s">
        <v>5780</v>
      </c>
      <c r="B9614" s="104" t="s">
        <v>423</v>
      </c>
      <c r="C9614" s="367" t="s">
        <v>99</v>
      </c>
      <c r="D9614" s="349" t="s">
        <v>5811</v>
      </c>
      <c r="E9614" s="370">
        <v>3000</v>
      </c>
      <c r="F9614" s="374" t="s">
        <v>13175</v>
      </c>
      <c r="G9614" s="350" t="s">
        <v>13176</v>
      </c>
      <c r="H9614" s="349" t="s">
        <v>5789</v>
      </c>
      <c r="I9614" s="349" t="s">
        <v>5785</v>
      </c>
      <c r="J9614" s="351" t="s">
        <v>5789</v>
      </c>
      <c r="K9614" s="352">
        <v>4</v>
      </c>
      <c r="L9614" s="353">
        <v>12</v>
      </c>
      <c r="M9614" s="377">
        <v>36000</v>
      </c>
      <c r="N9614" s="350">
        <v>4</v>
      </c>
      <c r="O9614" s="349">
        <v>6</v>
      </c>
      <c r="P9614" s="377">
        <v>18000</v>
      </c>
    </row>
    <row r="9615" spans="1:16" x14ac:dyDescent="0.2">
      <c r="A9615" s="348" t="s">
        <v>5780</v>
      </c>
      <c r="B9615" s="104" t="s">
        <v>423</v>
      </c>
      <c r="C9615" s="367" t="s">
        <v>99</v>
      </c>
      <c r="D9615" s="349" t="s">
        <v>13177</v>
      </c>
      <c r="E9615" s="370">
        <v>7000</v>
      </c>
      <c r="F9615" s="374" t="s">
        <v>13178</v>
      </c>
      <c r="G9615" s="350" t="s">
        <v>13179</v>
      </c>
      <c r="H9615" s="349" t="s">
        <v>4514</v>
      </c>
      <c r="I9615" s="349" t="s">
        <v>5793</v>
      </c>
      <c r="J9615" s="351" t="s">
        <v>4514</v>
      </c>
      <c r="K9615" s="352">
        <v>4</v>
      </c>
      <c r="L9615" s="353">
        <v>12</v>
      </c>
      <c r="M9615" s="377">
        <v>84000</v>
      </c>
      <c r="N9615" s="350">
        <v>4</v>
      </c>
      <c r="O9615" s="349">
        <v>6</v>
      </c>
      <c r="P9615" s="377">
        <v>42000</v>
      </c>
    </row>
    <row r="9616" spans="1:16" x14ac:dyDescent="0.2">
      <c r="A9616" s="348" t="s">
        <v>5780</v>
      </c>
      <c r="B9616" s="104" t="s">
        <v>423</v>
      </c>
      <c r="C9616" s="367" t="s">
        <v>99</v>
      </c>
      <c r="D9616" s="349" t="s">
        <v>4514</v>
      </c>
      <c r="E9616" s="370">
        <v>3000</v>
      </c>
      <c r="F9616" s="374" t="s">
        <v>13180</v>
      </c>
      <c r="G9616" s="350" t="s">
        <v>13181</v>
      </c>
      <c r="H9616" s="349" t="s">
        <v>5849</v>
      </c>
      <c r="I9616" s="349" t="s">
        <v>5793</v>
      </c>
      <c r="J9616" s="351" t="s">
        <v>5849</v>
      </c>
      <c r="K9616" s="352">
        <v>4</v>
      </c>
      <c r="L9616" s="353">
        <v>12</v>
      </c>
      <c r="M9616" s="377">
        <v>36000</v>
      </c>
      <c r="N9616" s="350">
        <v>4</v>
      </c>
      <c r="O9616" s="349">
        <v>6</v>
      </c>
      <c r="P9616" s="377">
        <v>18000</v>
      </c>
    </row>
    <row r="9617" spans="1:16" x14ac:dyDescent="0.2">
      <c r="A9617" s="348" t="s">
        <v>5780</v>
      </c>
      <c r="B9617" s="104" t="s">
        <v>423</v>
      </c>
      <c r="C9617" s="367" t="s">
        <v>99</v>
      </c>
      <c r="D9617" s="349" t="s">
        <v>5911</v>
      </c>
      <c r="E9617" s="370">
        <v>4000</v>
      </c>
      <c r="F9617" s="374" t="s">
        <v>13182</v>
      </c>
      <c r="G9617" s="350" t="s">
        <v>13183</v>
      </c>
      <c r="H9617" s="349" t="s">
        <v>1895</v>
      </c>
      <c r="I9617" s="349" t="s">
        <v>5793</v>
      </c>
      <c r="J9617" s="351" t="s">
        <v>1895</v>
      </c>
      <c r="K9617" s="352">
        <v>2</v>
      </c>
      <c r="L9617" s="353">
        <v>6</v>
      </c>
      <c r="M9617" s="377">
        <v>23066.666666666668</v>
      </c>
      <c r="N9617" s="350">
        <v>4</v>
      </c>
      <c r="O9617" s="349">
        <v>6</v>
      </c>
      <c r="P9617" s="377">
        <v>24000</v>
      </c>
    </row>
    <row r="9618" spans="1:16" x14ac:dyDescent="0.2">
      <c r="A9618" s="348" t="s">
        <v>5780</v>
      </c>
      <c r="B9618" s="104" t="s">
        <v>423</v>
      </c>
      <c r="C9618" s="367" t="s">
        <v>99</v>
      </c>
      <c r="D9618" s="349" t="s">
        <v>4514</v>
      </c>
      <c r="E9618" s="370">
        <v>3000</v>
      </c>
      <c r="F9618" s="374" t="s">
        <v>13184</v>
      </c>
      <c r="G9618" s="350" t="s">
        <v>13185</v>
      </c>
      <c r="H9618" s="349" t="s">
        <v>5972</v>
      </c>
      <c r="I9618" s="349" t="s">
        <v>5793</v>
      </c>
      <c r="J9618" s="351" t="s">
        <v>5972</v>
      </c>
      <c r="K9618" s="352">
        <v>4</v>
      </c>
      <c r="L9618" s="353">
        <v>12</v>
      </c>
      <c r="M9618" s="377">
        <v>36000</v>
      </c>
      <c r="N9618" s="350">
        <v>4</v>
      </c>
      <c r="O9618" s="349">
        <v>6</v>
      </c>
      <c r="P9618" s="377">
        <v>18000</v>
      </c>
    </row>
    <row r="9619" spans="1:16" x14ac:dyDescent="0.2">
      <c r="A9619" s="348" t="s">
        <v>5780</v>
      </c>
      <c r="B9619" s="104" t="s">
        <v>423</v>
      </c>
      <c r="C9619" s="367" t="s">
        <v>99</v>
      </c>
      <c r="D9619" s="349" t="s">
        <v>6858</v>
      </c>
      <c r="E9619" s="370">
        <v>3000</v>
      </c>
      <c r="F9619" s="374" t="s">
        <v>13186</v>
      </c>
      <c r="G9619" s="350" t="s">
        <v>13187</v>
      </c>
      <c r="H9619" s="349" t="s">
        <v>1026</v>
      </c>
      <c r="I9619" s="349" t="s">
        <v>5793</v>
      </c>
      <c r="J9619" s="351" t="s">
        <v>1026</v>
      </c>
      <c r="K9619" s="352">
        <v>1</v>
      </c>
      <c r="L9619" s="353">
        <v>2</v>
      </c>
      <c r="M9619" s="377">
        <v>5700</v>
      </c>
      <c r="N9619" s="350">
        <v>4</v>
      </c>
      <c r="O9619" s="349">
        <v>6</v>
      </c>
      <c r="P9619" s="377">
        <v>18000</v>
      </c>
    </row>
    <row r="9620" spans="1:16" x14ac:dyDescent="0.2">
      <c r="A9620" s="348" t="s">
        <v>5780</v>
      </c>
      <c r="B9620" s="104" t="s">
        <v>423</v>
      </c>
      <c r="C9620" s="367" t="s">
        <v>99</v>
      </c>
      <c r="D9620" s="349" t="s">
        <v>5941</v>
      </c>
      <c r="E9620" s="370">
        <v>4000</v>
      </c>
      <c r="F9620" s="374" t="s">
        <v>13188</v>
      </c>
      <c r="G9620" s="350" t="s">
        <v>13189</v>
      </c>
      <c r="H9620" s="349" t="s">
        <v>1060</v>
      </c>
      <c r="I9620" s="349" t="s">
        <v>5793</v>
      </c>
      <c r="J9620" s="351" t="s">
        <v>1060</v>
      </c>
      <c r="K9620" s="352">
        <v>1</v>
      </c>
      <c r="L9620" s="353">
        <v>3</v>
      </c>
      <c r="M9620" s="377">
        <v>10800</v>
      </c>
      <c r="N9620" s="350">
        <v>4</v>
      </c>
      <c r="O9620" s="349">
        <v>6</v>
      </c>
      <c r="P9620" s="377">
        <v>24000</v>
      </c>
    </row>
    <row r="9621" spans="1:16" x14ac:dyDescent="0.2">
      <c r="A9621" s="348" t="s">
        <v>5780</v>
      </c>
      <c r="B9621" s="104" t="s">
        <v>423</v>
      </c>
      <c r="C9621" s="367" t="s">
        <v>99</v>
      </c>
      <c r="D9621" s="349" t="s">
        <v>4514</v>
      </c>
      <c r="E9621" s="370">
        <v>4000</v>
      </c>
      <c r="F9621" s="374" t="s">
        <v>13190</v>
      </c>
      <c r="G9621" s="350" t="s">
        <v>13191</v>
      </c>
      <c r="H9621" s="349" t="s">
        <v>5849</v>
      </c>
      <c r="I9621" s="349" t="s">
        <v>5793</v>
      </c>
      <c r="J9621" s="351" t="s">
        <v>5849</v>
      </c>
      <c r="K9621" s="352">
        <v>4</v>
      </c>
      <c r="L9621" s="353">
        <v>12</v>
      </c>
      <c r="M9621" s="377">
        <v>48000</v>
      </c>
      <c r="N9621" s="350">
        <v>4</v>
      </c>
      <c r="O9621" s="349">
        <v>6</v>
      </c>
      <c r="P9621" s="377">
        <v>24000</v>
      </c>
    </row>
    <row r="9622" spans="1:16" x14ac:dyDescent="0.2">
      <c r="A9622" s="348" t="s">
        <v>5780</v>
      </c>
      <c r="B9622" s="104" t="s">
        <v>423</v>
      </c>
      <c r="C9622" s="367" t="s">
        <v>99</v>
      </c>
      <c r="D9622" s="349" t="s">
        <v>5870</v>
      </c>
      <c r="E9622" s="370">
        <v>4000</v>
      </c>
      <c r="F9622" s="374" t="s">
        <v>13192</v>
      </c>
      <c r="G9622" s="350" t="s">
        <v>13193</v>
      </c>
      <c r="H9622" s="349" t="s">
        <v>5821</v>
      </c>
      <c r="I9622" s="349" t="s">
        <v>5793</v>
      </c>
      <c r="J9622" s="351" t="s">
        <v>5821</v>
      </c>
      <c r="K9622" s="352">
        <v>4</v>
      </c>
      <c r="L9622" s="353">
        <v>12</v>
      </c>
      <c r="M9622" s="377">
        <v>48000</v>
      </c>
      <c r="N9622" s="350">
        <v>4</v>
      </c>
      <c r="O9622" s="349">
        <v>6</v>
      </c>
      <c r="P9622" s="377">
        <v>24000</v>
      </c>
    </row>
    <row r="9623" spans="1:16" x14ac:dyDescent="0.2">
      <c r="A9623" s="348" t="s">
        <v>5780</v>
      </c>
      <c r="B9623" s="104" t="s">
        <v>423</v>
      </c>
      <c r="C9623" s="367" t="s">
        <v>99</v>
      </c>
      <c r="D9623" s="349" t="s">
        <v>5870</v>
      </c>
      <c r="E9623" s="370">
        <v>3000</v>
      </c>
      <c r="F9623" s="374" t="s">
        <v>13194</v>
      </c>
      <c r="G9623" s="350" t="s">
        <v>13195</v>
      </c>
      <c r="H9623" s="349" t="s">
        <v>8009</v>
      </c>
      <c r="I9623" s="349" t="s">
        <v>5793</v>
      </c>
      <c r="J9623" s="351" t="s">
        <v>8009</v>
      </c>
      <c r="K9623" s="352">
        <v>4</v>
      </c>
      <c r="L9623" s="353">
        <v>12</v>
      </c>
      <c r="M9623" s="377">
        <v>36000</v>
      </c>
      <c r="N9623" s="350">
        <v>4</v>
      </c>
      <c r="O9623" s="349">
        <v>6</v>
      </c>
      <c r="P9623" s="377">
        <v>18000</v>
      </c>
    </row>
    <row r="9624" spans="1:16" x14ac:dyDescent="0.2">
      <c r="A9624" s="348" t="s">
        <v>5780</v>
      </c>
      <c r="B9624" s="104" t="s">
        <v>423</v>
      </c>
      <c r="C9624" s="367" t="s">
        <v>99</v>
      </c>
      <c r="D9624" s="349" t="s">
        <v>5802</v>
      </c>
      <c r="E9624" s="370">
        <v>4000</v>
      </c>
      <c r="F9624" s="374" t="s">
        <v>13196</v>
      </c>
      <c r="G9624" s="350" t="s">
        <v>13197</v>
      </c>
      <c r="H9624" s="349" t="s">
        <v>7861</v>
      </c>
      <c r="I9624" s="349" t="s">
        <v>5793</v>
      </c>
      <c r="J9624" s="351" t="s">
        <v>7861</v>
      </c>
      <c r="K9624" s="352">
        <v>1</v>
      </c>
      <c r="L9624" s="353">
        <v>2</v>
      </c>
      <c r="M9624" s="377">
        <v>7600</v>
      </c>
      <c r="N9624" s="350">
        <v>4</v>
      </c>
      <c r="O9624" s="349">
        <v>6</v>
      </c>
      <c r="P9624" s="377">
        <v>24000</v>
      </c>
    </row>
    <row r="9625" spans="1:16" x14ac:dyDescent="0.2">
      <c r="A9625" s="348" t="s">
        <v>5780</v>
      </c>
      <c r="B9625" s="104" t="s">
        <v>423</v>
      </c>
      <c r="C9625" s="367" t="s">
        <v>99</v>
      </c>
      <c r="D9625" s="349" t="s">
        <v>5825</v>
      </c>
      <c r="E9625" s="370">
        <v>4000</v>
      </c>
      <c r="F9625" s="374" t="s">
        <v>13198</v>
      </c>
      <c r="G9625" s="350" t="s">
        <v>13199</v>
      </c>
      <c r="H9625" s="349" t="s">
        <v>5825</v>
      </c>
      <c r="I9625" s="349" t="s">
        <v>5793</v>
      </c>
      <c r="J9625" s="351" t="s">
        <v>5825</v>
      </c>
      <c r="K9625" s="352">
        <v>1</v>
      </c>
      <c r="L9625" s="353">
        <v>2</v>
      </c>
      <c r="M9625" s="377">
        <v>7600</v>
      </c>
      <c r="N9625" s="350">
        <v>4</v>
      </c>
      <c r="O9625" s="349">
        <v>6</v>
      </c>
      <c r="P9625" s="377">
        <v>24000</v>
      </c>
    </row>
    <row r="9626" spans="1:16" x14ac:dyDescent="0.2">
      <c r="A9626" s="348" t="s">
        <v>5780</v>
      </c>
      <c r="B9626" s="104" t="s">
        <v>423</v>
      </c>
      <c r="C9626" s="367" t="s">
        <v>99</v>
      </c>
      <c r="D9626" s="349" t="s">
        <v>5948</v>
      </c>
      <c r="E9626" s="370">
        <v>3000</v>
      </c>
      <c r="F9626" s="374" t="s">
        <v>13200</v>
      </c>
      <c r="G9626" s="350" t="s">
        <v>13201</v>
      </c>
      <c r="H9626" s="349" t="s">
        <v>1060</v>
      </c>
      <c r="I9626" s="349" t="s">
        <v>5793</v>
      </c>
      <c r="J9626" s="351" t="s">
        <v>1060</v>
      </c>
      <c r="K9626" s="352">
        <v>4</v>
      </c>
      <c r="L9626" s="353">
        <v>12</v>
      </c>
      <c r="M9626" s="377">
        <v>36000</v>
      </c>
      <c r="N9626" s="350">
        <v>4</v>
      </c>
      <c r="O9626" s="349">
        <v>6</v>
      </c>
      <c r="P9626" s="377">
        <v>18000</v>
      </c>
    </row>
    <row r="9627" spans="1:16" x14ac:dyDescent="0.2">
      <c r="A9627" s="348" t="s">
        <v>5780</v>
      </c>
      <c r="B9627" s="104" t="s">
        <v>423</v>
      </c>
      <c r="C9627" s="367" t="s">
        <v>99</v>
      </c>
      <c r="D9627" s="349" t="s">
        <v>10931</v>
      </c>
      <c r="E9627" s="370">
        <v>4000</v>
      </c>
      <c r="F9627" s="374" t="s">
        <v>13202</v>
      </c>
      <c r="G9627" s="350" t="s">
        <v>13203</v>
      </c>
      <c r="H9627" s="349" t="s">
        <v>1026</v>
      </c>
      <c r="I9627" s="349" t="s">
        <v>5793</v>
      </c>
      <c r="J9627" s="351" t="s">
        <v>1026</v>
      </c>
      <c r="K9627" s="352">
        <v>1</v>
      </c>
      <c r="L9627" s="353">
        <v>3</v>
      </c>
      <c r="M9627" s="377">
        <v>10000</v>
      </c>
      <c r="N9627" s="350">
        <v>4</v>
      </c>
      <c r="O9627" s="349">
        <v>6</v>
      </c>
      <c r="P9627" s="377">
        <v>24000</v>
      </c>
    </row>
    <row r="9628" spans="1:16" x14ac:dyDescent="0.2">
      <c r="A9628" s="348" t="s">
        <v>5780</v>
      </c>
      <c r="B9628" s="104" t="s">
        <v>423</v>
      </c>
      <c r="C9628" s="367" t="s">
        <v>99</v>
      </c>
      <c r="D9628" s="349" t="s">
        <v>6316</v>
      </c>
      <c r="E9628" s="370">
        <v>4000</v>
      </c>
      <c r="F9628" s="374" t="s">
        <v>13204</v>
      </c>
      <c r="G9628" s="350" t="s">
        <v>13205</v>
      </c>
      <c r="H9628" s="349" t="s">
        <v>1067</v>
      </c>
      <c r="I9628" s="349" t="s">
        <v>5793</v>
      </c>
      <c r="J9628" s="351" t="s">
        <v>1067</v>
      </c>
      <c r="K9628" s="352">
        <v>4</v>
      </c>
      <c r="L9628" s="353">
        <v>12</v>
      </c>
      <c r="M9628" s="377">
        <v>48000</v>
      </c>
      <c r="N9628" s="350">
        <v>4</v>
      </c>
      <c r="O9628" s="349">
        <v>6</v>
      </c>
      <c r="P9628" s="377">
        <v>24000</v>
      </c>
    </row>
    <row r="9629" spans="1:16" x14ac:dyDescent="0.2">
      <c r="A9629" s="348" t="s">
        <v>5780</v>
      </c>
      <c r="B9629" s="104" t="s">
        <v>423</v>
      </c>
      <c r="C9629" s="367" t="s">
        <v>99</v>
      </c>
      <c r="D9629" s="349" t="s">
        <v>6120</v>
      </c>
      <c r="E9629" s="370">
        <v>3000</v>
      </c>
      <c r="F9629" s="374" t="s">
        <v>13206</v>
      </c>
      <c r="G9629" s="350" t="s">
        <v>13207</v>
      </c>
      <c r="H9629" s="349" t="s">
        <v>1026</v>
      </c>
      <c r="I9629" s="349" t="s">
        <v>5793</v>
      </c>
      <c r="J9629" s="351" t="s">
        <v>1026</v>
      </c>
      <c r="K9629" s="352">
        <v>4</v>
      </c>
      <c r="L9629" s="353">
        <v>6</v>
      </c>
      <c r="M9629" s="377">
        <v>18000</v>
      </c>
      <c r="N9629" s="350">
        <v>0</v>
      </c>
      <c r="O9629" s="349">
        <v>0</v>
      </c>
      <c r="P9629" s="377">
        <v>0</v>
      </c>
    </row>
    <row r="9630" spans="1:16" x14ac:dyDescent="0.2">
      <c r="A9630" s="348" t="s">
        <v>5780</v>
      </c>
      <c r="B9630" s="104" t="s">
        <v>423</v>
      </c>
      <c r="C9630" s="367" t="s">
        <v>99</v>
      </c>
      <c r="D9630" s="349" t="s">
        <v>6807</v>
      </c>
      <c r="E9630" s="370">
        <v>5000</v>
      </c>
      <c r="F9630" s="374" t="s">
        <v>13206</v>
      </c>
      <c r="G9630" s="350" t="s">
        <v>13207</v>
      </c>
      <c r="H9630" s="349" t="s">
        <v>1026</v>
      </c>
      <c r="I9630" s="349" t="s">
        <v>5793</v>
      </c>
      <c r="J9630" s="351" t="s">
        <v>1026</v>
      </c>
      <c r="K9630" s="352">
        <v>2</v>
      </c>
      <c r="L9630" s="353">
        <v>6</v>
      </c>
      <c r="M9630" s="377">
        <v>26500</v>
      </c>
      <c r="N9630" s="350">
        <v>4</v>
      </c>
      <c r="O9630" s="349">
        <v>6</v>
      </c>
      <c r="P9630" s="377">
        <v>30000</v>
      </c>
    </row>
    <row r="9631" spans="1:16" x14ac:dyDescent="0.2">
      <c r="A9631" s="348" t="s">
        <v>5780</v>
      </c>
      <c r="B9631" s="104" t="s">
        <v>423</v>
      </c>
      <c r="C9631" s="367" t="s">
        <v>99</v>
      </c>
      <c r="D9631" s="349" t="s">
        <v>5941</v>
      </c>
      <c r="E9631" s="370">
        <v>4000</v>
      </c>
      <c r="F9631" s="374" t="s">
        <v>13208</v>
      </c>
      <c r="G9631" s="350" t="s">
        <v>13209</v>
      </c>
      <c r="H9631" s="349" t="s">
        <v>1060</v>
      </c>
      <c r="I9631" s="349" t="s">
        <v>5793</v>
      </c>
      <c r="J9631" s="351" t="s">
        <v>1060</v>
      </c>
      <c r="K9631" s="352">
        <v>1</v>
      </c>
      <c r="L9631" s="353">
        <v>3</v>
      </c>
      <c r="M9631" s="377">
        <v>8400</v>
      </c>
      <c r="N9631" s="350">
        <v>4</v>
      </c>
      <c r="O9631" s="349">
        <v>6</v>
      </c>
      <c r="P9631" s="377">
        <v>24000</v>
      </c>
    </row>
    <row r="9632" spans="1:16" x14ac:dyDescent="0.2">
      <c r="A9632" s="348" t="s">
        <v>5780</v>
      </c>
      <c r="B9632" s="104" t="s">
        <v>423</v>
      </c>
      <c r="C9632" s="367" t="s">
        <v>99</v>
      </c>
      <c r="D9632" s="349" t="s">
        <v>5870</v>
      </c>
      <c r="E9632" s="370">
        <v>4000</v>
      </c>
      <c r="F9632" s="374" t="s">
        <v>13210</v>
      </c>
      <c r="G9632" s="350" t="s">
        <v>13211</v>
      </c>
      <c r="H9632" s="349" t="s">
        <v>13212</v>
      </c>
      <c r="I9632" s="349" t="s">
        <v>1028</v>
      </c>
      <c r="J9632" s="351" t="s">
        <v>13212</v>
      </c>
      <c r="K9632" s="352">
        <v>4</v>
      </c>
      <c r="L9632" s="353">
        <v>12</v>
      </c>
      <c r="M9632" s="377">
        <v>48000</v>
      </c>
      <c r="N9632" s="350">
        <v>4</v>
      </c>
      <c r="O9632" s="349">
        <v>6</v>
      </c>
      <c r="P9632" s="377">
        <v>24000</v>
      </c>
    </row>
    <row r="9633" spans="1:16" x14ac:dyDescent="0.2">
      <c r="A9633" s="348" t="s">
        <v>5780</v>
      </c>
      <c r="B9633" s="104" t="s">
        <v>423</v>
      </c>
      <c r="C9633" s="367" t="s">
        <v>99</v>
      </c>
      <c r="D9633" s="349" t="s">
        <v>4514</v>
      </c>
      <c r="E9633" s="370">
        <v>4000</v>
      </c>
      <c r="F9633" s="374" t="s">
        <v>13213</v>
      </c>
      <c r="G9633" s="350" t="s">
        <v>13214</v>
      </c>
      <c r="H9633" s="349" t="s">
        <v>5849</v>
      </c>
      <c r="I9633" s="349" t="s">
        <v>5793</v>
      </c>
      <c r="J9633" s="351" t="s">
        <v>5849</v>
      </c>
      <c r="K9633" s="352">
        <v>4</v>
      </c>
      <c r="L9633" s="353">
        <v>12</v>
      </c>
      <c r="M9633" s="377">
        <v>48000</v>
      </c>
      <c r="N9633" s="350">
        <v>4</v>
      </c>
      <c r="O9633" s="349">
        <v>6</v>
      </c>
      <c r="P9633" s="377">
        <v>24000</v>
      </c>
    </row>
    <row r="9634" spans="1:16" x14ac:dyDescent="0.2">
      <c r="A9634" s="348" t="s">
        <v>5780</v>
      </c>
      <c r="B9634" s="104" t="s">
        <v>423</v>
      </c>
      <c r="C9634" s="367" t="s">
        <v>99</v>
      </c>
      <c r="D9634" s="349" t="s">
        <v>4514</v>
      </c>
      <c r="E9634" s="370">
        <v>3000</v>
      </c>
      <c r="F9634" s="374" t="s">
        <v>13215</v>
      </c>
      <c r="G9634" s="350" t="s">
        <v>13216</v>
      </c>
      <c r="H9634" s="349" t="s">
        <v>5972</v>
      </c>
      <c r="I9634" s="349" t="s">
        <v>5793</v>
      </c>
      <c r="J9634" s="351" t="s">
        <v>5972</v>
      </c>
      <c r="K9634" s="352">
        <v>4</v>
      </c>
      <c r="L9634" s="353">
        <v>12</v>
      </c>
      <c r="M9634" s="377">
        <v>36000</v>
      </c>
      <c r="N9634" s="350">
        <v>4</v>
      </c>
      <c r="O9634" s="349">
        <v>6</v>
      </c>
      <c r="P9634" s="377">
        <v>18000</v>
      </c>
    </row>
    <row r="9635" spans="1:16" x14ac:dyDescent="0.2">
      <c r="A9635" s="348" t="s">
        <v>5780</v>
      </c>
      <c r="B9635" s="104" t="s">
        <v>423</v>
      </c>
      <c r="C9635" s="367" t="s">
        <v>99</v>
      </c>
      <c r="D9635" s="349" t="s">
        <v>4514</v>
      </c>
      <c r="E9635" s="370">
        <v>4500</v>
      </c>
      <c r="F9635" s="374" t="s">
        <v>13217</v>
      </c>
      <c r="G9635" s="350" t="s">
        <v>13218</v>
      </c>
      <c r="H9635" s="349" t="s">
        <v>5972</v>
      </c>
      <c r="I9635" s="349" t="s">
        <v>5793</v>
      </c>
      <c r="J9635" s="351" t="s">
        <v>5972</v>
      </c>
      <c r="K9635" s="352">
        <v>4</v>
      </c>
      <c r="L9635" s="353">
        <v>12</v>
      </c>
      <c r="M9635" s="377">
        <v>54000</v>
      </c>
      <c r="N9635" s="350">
        <v>4</v>
      </c>
      <c r="O9635" s="349">
        <v>6</v>
      </c>
      <c r="P9635" s="377">
        <v>27000</v>
      </c>
    </row>
    <row r="9636" spans="1:16" x14ac:dyDescent="0.2">
      <c r="A9636" s="348" t="s">
        <v>5780</v>
      </c>
      <c r="B9636" s="104" t="s">
        <v>423</v>
      </c>
      <c r="C9636" s="367" t="s">
        <v>99</v>
      </c>
      <c r="D9636" s="349" t="s">
        <v>5829</v>
      </c>
      <c r="E9636" s="370">
        <v>4000</v>
      </c>
      <c r="F9636" s="374" t="s">
        <v>13219</v>
      </c>
      <c r="G9636" s="350" t="s">
        <v>13220</v>
      </c>
      <c r="H9636" s="349" t="s">
        <v>11069</v>
      </c>
      <c r="I9636" s="349" t="s">
        <v>5793</v>
      </c>
      <c r="J9636" s="351" t="s">
        <v>11069</v>
      </c>
      <c r="K9636" s="352">
        <v>2</v>
      </c>
      <c r="L9636" s="353">
        <v>4</v>
      </c>
      <c r="M9636" s="377">
        <v>16000</v>
      </c>
      <c r="N9636" s="350">
        <v>4</v>
      </c>
      <c r="O9636" s="349">
        <v>6</v>
      </c>
      <c r="P9636" s="377">
        <v>24000</v>
      </c>
    </row>
    <row r="9637" spans="1:16" x14ac:dyDescent="0.2">
      <c r="A9637" s="348" t="s">
        <v>5780</v>
      </c>
      <c r="B9637" s="104" t="s">
        <v>423</v>
      </c>
      <c r="C9637" s="367" t="s">
        <v>99</v>
      </c>
      <c r="D9637" s="349" t="s">
        <v>5863</v>
      </c>
      <c r="E9637" s="370">
        <v>3000</v>
      </c>
      <c r="F9637" s="374" t="s">
        <v>13221</v>
      </c>
      <c r="G9637" s="350" t="s">
        <v>13222</v>
      </c>
      <c r="H9637" s="349" t="s">
        <v>5875</v>
      </c>
      <c r="I9637" s="349" t="s">
        <v>5793</v>
      </c>
      <c r="J9637" s="351" t="s">
        <v>5875</v>
      </c>
      <c r="K9637" s="352">
        <v>4</v>
      </c>
      <c r="L9637" s="353">
        <v>12</v>
      </c>
      <c r="M9637" s="377">
        <v>36000</v>
      </c>
      <c r="N9637" s="350">
        <v>4</v>
      </c>
      <c r="O9637" s="349">
        <v>6</v>
      </c>
      <c r="P9637" s="377">
        <v>18000</v>
      </c>
    </row>
    <row r="9638" spans="1:16" x14ac:dyDescent="0.2">
      <c r="A9638" s="348" t="s">
        <v>5780</v>
      </c>
      <c r="B9638" s="104" t="s">
        <v>423</v>
      </c>
      <c r="C9638" s="367" t="s">
        <v>99</v>
      </c>
      <c r="D9638" s="349" t="s">
        <v>7005</v>
      </c>
      <c r="E9638" s="370">
        <v>5000</v>
      </c>
      <c r="F9638" s="374" t="s">
        <v>13223</v>
      </c>
      <c r="G9638" s="350" t="s">
        <v>13224</v>
      </c>
      <c r="H9638" s="349" t="s">
        <v>1026</v>
      </c>
      <c r="I9638" s="349" t="s">
        <v>5793</v>
      </c>
      <c r="J9638" s="351" t="s">
        <v>1026</v>
      </c>
      <c r="K9638" s="352">
        <v>2</v>
      </c>
      <c r="L9638" s="353">
        <v>5</v>
      </c>
      <c r="M9638" s="377">
        <v>22000</v>
      </c>
      <c r="N9638" s="350">
        <v>4</v>
      </c>
      <c r="O9638" s="349">
        <v>6</v>
      </c>
      <c r="P9638" s="377">
        <v>30000</v>
      </c>
    </row>
    <row r="9639" spans="1:16" x14ac:dyDescent="0.2">
      <c r="A9639" s="348" t="s">
        <v>5780</v>
      </c>
      <c r="B9639" s="104" t="s">
        <v>423</v>
      </c>
      <c r="C9639" s="367" t="s">
        <v>99</v>
      </c>
      <c r="D9639" s="349" t="s">
        <v>5802</v>
      </c>
      <c r="E9639" s="370">
        <v>4000</v>
      </c>
      <c r="F9639" s="374" t="s">
        <v>13225</v>
      </c>
      <c r="G9639" s="350" t="s">
        <v>13226</v>
      </c>
      <c r="H9639" s="349" t="s">
        <v>6035</v>
      </c>
      <c r="I9639" s="349" t="s">
        <v>5793</v>
      </c>
      <c r="J9639" s="351" t="s">
        <v>6035</v>
      </c>
      <c r="K9639" s="352">
        <v>4</v>
      </c>
      <c r="L9639" s="353">
        <v>12</v>
      </c>
      <c r="M9639" s="377">
        <v>48000</v>
      </c>
      <c r="N9639" s="350">
        <v>1</v>
      </c>
      <c r="O9639" s="349">
        <v>2</v>
      </c>
      <c r="P9639" s="377">
        <v>7200</v>
      </c>
    </row>
    <row r="9640" spans="1:16" x14ac:dyDescent="0.2">
      <c r="A9640" s="348" t="s">
        <v>5780</v>
      </c>
      <c r="B9640" s="104" t="s">
        <v>423</v>
      </c>
      <c r="C9640" s="367" t="s">
        <v>99</v>
      </c>
      <c r="D9640" s="349" t="s">
        <v>5870</v>
      </c>
      <c r="E9640" s="370">
        <v>3500</v>
      </c>
      <c r="F9640" s="374" t="s">
        <v>13227</v>
      </c>
      <c r="G9640" s="350" t="s">
        <v>13228</v>
      </c>
      <c r="H9640" s="349" t="s">
        <v>11489</v>
      </c>
      <c r="I9640" s="349" t="s">
        <v>1028</v>
      </c>
      <c r="J9640" s="351" t="s">
        <v>11489</v>
      </c>
      <c r="K9640" s="352">
        <v>4</v>
      </c>
      <c r="L9640" s="353">
        <v>12</v>
      </c>
      <c r="M9640" s="377">
        <v>42000</v>
      </c>
      <c r="N9640" s="350">
        <v>4</v>
      </c>
      <c r="O9640" s="349">
        <v>6</v>
      </c>
      <c r="P9640" s="377">
        <v>21000</v>
      </c>
    </row>
    <row r="9641" spans="1:16" x14ac:dyDescent="0.2">
      <c r="A9641" s="348" t="s">
        <v>5780</v>
      </c>
      <c r="B9641" s="104" t="s">
        <v>423</v>
      </c>
      <c r="C9641" s="367" t="s">
        <v>99</v>
      </c>
      <c r="D9641" s="349" t="s">
        <v>5790</v>
      </c>
      <c r="E9641" s="370">
        <v>4000</v>
      </c>
      <c r="F9641" s="374" t="s">
        <v>13229</v>
      </c>
      <c r="G9641" s="350" t="s">
        <v>13230</v>
      </c>
      <c r="H9641" s="349" t="s">
        <v>1060</v>
      </c>
      <c r="I9641" s="349" t="s">
        <v>5793</v>
      </c>
      <c r="J9641" s="351" t="s">
        <v>1060</v>
      </c>
      <c r="K9641" s="352">
        <v>4</v>
      </c>
      <c r="L9641" s="353">
        <v>12</v>
      </c>
      <c r="M9641" s="377">
        <v>48000</v>
      </c>
      <c r="N9641" s="350">
        <v>4</v>
      </c>
      <c r="O9641" s="349">
        <v>6</v>
      </c>
      <c r="P9641" s="377">
        <v>24000</v>
      </c>
    </row>
    <row r="9642" spans="1:16" x14ac:dyDescent="0.2">
      <c r="A9642" s="348" t="s">
        <v>5780</v>
      </c>
      <c r="B9642" s="104" t="s">
        <v>423</v>
      </c>
      <c r="C9642" s="367" t="s">
        <v>99</v>
      </c>
      <c r="D9642" s="349" t="s">
        <v>1026</v>
      </c>
      <c r="E9642" s="370">
        <v>4000</v>
      </c>
      <c r="F9642" s="374" t="s">
        <v>13231</v>
      </c>
      <c r="G9642" s="350" t="s">
        <v>13232</v>
      </c>
      <c r="H9642" s="349" t="s">
        <v>1026</v>
      </c>
      <c r="I9642" s="349" t="s">
        <v>5793</v>
      </c>
      <c r="J9642" s="351" t="s">
        <v>1026</v>
      </c>
      <c r="K9642" s="352">
        <v>2</v>
      </c>
      <c r="L9642" s="353">
        <v>5</v>
      </c>
      <c r="M9642" s="377">
        <v>19466.666666666668</v>
      </c>
      <c r="N9642" s="350">
        <v>4</v>
      </c>
      <c r="O9642" s="349">
        <v>6</v>
      </c>
      <c r="P9642" s="377">
        <v>24000</v>
      </c>
    </row>
    <row r="9643" spans="1:16" x14ac:dyDescent="0.2">
      <c r="A9643" s="348" t="s">
        <v>5780</v>
      </c>
      <c r="B9643" s="104" t="s">
        <v>423</v>
      </c>
      <c r="C9643" s="367" t="s">
        <v>99</v>
      </c>
      <c r="D9643" s="349" t="s">
        <v>5802</v>
      </c>
      <c r="E9643" s="370">
        <v>4000</v>
      </c>
      <c r="F9643" s="374" t="s">
        <v>13233</v>
      </c>
      <c r="G9643" s="350" t="s">
        <v>13234</v>
      </c>
      <c r="H9643" s="349" t="s">
        <v>6192</v>
      </c>
      <c r="I9643" s="349" t="s">
        <v>5793</v>
      </c>
      <c r="J9643" s="351" t="s">
        <v>6192</v>
      </c>
      <c r="K9643" s="352">
        <v>1</v>
      </c>
      <c r="L9643" s="353">
        <v>3</v>
      </c>
      <c r="M9643" s="377">
        <v>12000</v>
      </c>
      <c r="N9643" s="350">
        <v>4</v>
      </c>
      <c r="O9643" s="349">
        <v>6</v>
      </c>
      <c r="P9643" s="377">
        <v>24000</v>
      </c>
    </row>
    <row r="9644" spans="1:16" x14ac:dyDescent="0.2">
      <c r="A9644" s="348" t="s">
        <v>5780</v>
      </c>
      <c r="B9644" s="104" t="s">
        <v>423</v>
      </c>
      <c r="C9644" s="367" t="s">
        <v>99</v>
      </c>
      <c r="D9644" s="349" t="s">
        <v>13235</v>
      </c>
      <c r="E9644" s="370">
        <v>4000</v>
      </c>
      <c r="F9644" s="374" t="s">
        <v>13236</v>
      </c>
      <c r="G9644" s="350" t="s">
        <v>13237</v>
      </c>
      <c r="H9644" s="349" t="s">
        <v>6415</v>
      </c>
      <c r="I9644" s="349" t="s">
        <v>5793</v>
      </c>
      <c r="J9644" s="351" t="s">
        <v>6415</v>
      </c>
      <c r="K9644" s="352">
        <v>4</v>
      </c>
      <c r="L9644" s="353">
        <v>12</v>
      </c>
      <c r="M9644" s="377">
        <v>48000</v>
      </c>
      <c r="N9644" s="350">
        <v>4</v>
      </c>
      <c r="O9644" s="349">
        <v>6</v>
      </c>
      <c r="P9644" s="377">
        <v>24000</v>
      </c>
    </row>
    <row r="9645" spans="1:16" x14ac:dyDescent="0.2">
      <c r="A9645" s="348" t="s">
        <v>5780</v>
      </c>
      <c r="B9645" s="104" t="s">
        <v>423</v>
      </c>
      <c r="C9645" s="367" t="s">
        <v>99</v>
      </c>
      <c r="D9645" s="349" t="s">
        <v>4514</v>
      </c>
      <c r="E9645" s="370">
        <v>4000</v>
      </c>
      <c r="F9645" s="374" t="s">
        <v>13238</v>
      </c>
      <c r="G9645" s="350" t="s">
        <v>13239</v>
      </c>
      <c r="H9645" s="349" t="s">
        <v>5849</v>
      </c>
      <c r="I9645" s="349" t="s">
        <v>5793</v>
      </c>
      <c r="J9645" s="351" t="s">
        <v>5849</v>
      </c>
      <c r="K9645" s="352">
        <v>4</v>
      </c>
      <c r="L9645" s="353">
        <v>12</v>
      </c>
      <c r="M9645" s="377">
        <v>48000</v>
      </c>
      <c r="N9645" s="350">
        <v>4</v>
      </c>
      <c r="O9645" s="349">
        <v>6</v>
      </c>
      <c r="P9645" s="377">
        <v>24000</v>
      </c>
    </row>
    <row r="9646" spans="1:16" x14ac:dyDescent="0.2">
      <c r="A9646" s="348" t="s">
        <v>5780</v>
      </c>
      <c r="B9646" s="104" t="s">
        <v>423</v>
      </c>
      <c r="C9646" s="367" t="s">
        <v>99</v>
      </c>
      <c r="D9646" s="349" t="s">
        <v>6130</v>
      </c>
      <c r="E9646" s="370">
        <v>4000</v>
      </c>
      <c r="F9646" s="374" t="s">
        <v>13240</v>
      </c>
      <c r="G9646" s="350" t="s">
        <v>13241</v>
      </c>
      <c r="H9646" s="349" t="s">
        <v>1973</v>
      </c>
      <c r="I9646" s="349" t="s">
        <v>5793</v>
      </c>
      <c r="J9646" s="351" t="s">
        <v>1973</v>
      </c>
      <c r="K9646" s="352">
        <v>2</v>
      </c>
      <c r="L9646" s="353">
        <v>4</v>
      </c>
      <c r="M9646" s="377">
        <v>15733.333333333332</v>
      </c>
      <c r="N9646" s="350">
        <v>4</v>
      </c>
      <c r="O9646" s="349">
        <v>6</v>
      </c>
      <c r="P9646" s="377">
        <v>24000</v>
      </c>
    </row>
    <row r="9647" spans="1:16" x14ac:dyDescent="0.2">
      <c r="A9647" s="348" t="s">
        <v>5780</v>
      </c>
      <c r="B9647" s="104" t="s">
        <v>423</v>
      </c>
      <c r="C9647" s="367" t="s">
        <v>99</v>
      </c>
      <c r="D9647" s="349" t="s">
        <v>6538</v>
      </c>
      <c r="E9647" s="370">
        <v>4000</v>
      </c>
      <c r="F9647" s="374" t="s">
        <v>13242</v>
      </c>
      <c r="G9647" s="350" t="s">
        <v>13243</v>
      </c>
      <c r="H9647" s="349" t="s">
        <v>12225</v>
      </c>
      <c r="I9647" s="349" t="s">
        <v>5793</v>
      </c>
      <c r="J9647" s="351" t="s">
        <v>12225</v>
      </c>
      <c r="K9647" s="352">
        <v>4</v>
      </c>
      <c r="L9647" s="353">
        <v>12</v>
      </c>
      <c r="M9647" s="377">
        <v>48000</v>
      </c>
      <c r="N9647" s="350">
        <v>4</v>
      </c>
      <c r="O9647" s="349">
        <v>6</v>
      </c>
      <c r="P9647" s="377">
        <v>24000</v>
      </c>
    </row>
    <row r="9648" spans="1:16" x14ac:dyDescent="0.2">
      <c r="A9648" s="348" t="s">
        <v>5780</v>
      </c>
      <c r="B9648" s="104" t="s">
        <v>423</v>
      </c>
      <c r="C9648" s="367" t="s">
        <v>99</v>
      </c>
      <c r="D9648" s="349" t="s">
        <v>5790</v>
      </c>
      <c r="E9648" s="370">
        <v>3000</v>
      </c>
      <c r="F9648" s="374" t="s">
        <v>13244</v>
      </c>
      <c r="G9648" s="350" t="s">
        <v>13245</v>
      </c>
      <c r="H9648" s="349" t="s">
        <v>1060</v>
      </c>
      <c r="I9648" s="349" t="s">
        <v>5793</v>
      </c>
      <c r="J9648" s="351" t="s">
        <v>1060</v>
      </c>
      <c r="K9648" s="352">
        <v>4</v>
      </c>
      <c r="L9648" s="353">
        <v>12</v>
      </c>
      <c r="M9648" s="377">
        <v>36000</v>
      </c>
      <c r="N9648" s="350">
        <v>4</v>
      </c>
      <c r="O9648" s="349">
        <v>6</v>
      </c>
      <c r="P9648" s="377">
        <v>18000</v>
      </c>
    </row>
    <row r="9649" spans="1:16" x14ac:dyDescent="0.2">
      <c r="A9649" s="348" t="s">
        <v>5780</v>
      </c>
      <c r="B9649" s="104" t="s">
        <v>423</v>
      </c>
      <c r="C9649" s="367" t="s">
        <v>99</v>
      </c>
      <c r="D9649" s="349" t="s">
        <v>5863</v>
      </c>
      <c r="E9649" s="370">
        <v>4000</v>
      </c>
      <c r="F9649" s="374" t="s">
        <v>13246</v>
      </c>
      <c r="G9649" s="350" t="s">
        <v>13247</v>
      </c>
      <c r="H9649" s="349" t="s">
        <v>5821</v>
      </c>
      <c r="I9649" s="349" t="s">
        <v>5793</v>
      </c>
      <c r="J9649" s="351" t="s">
        <v>5821</v>
      </c>
      <c r="K9649" s="352">
        <v>4</v>
      </c>
      <c r="L9649" s="353">
        <v>12</v>
      </c>
      <c r="M9649" s="377">
        <v>48000</v>
      </c>
      <c r="N9649" s="350">
        <v>4</v>
      </c>
      <c r="O9649" s="349">
        <v>6</v>
      </c>
      <c r="P9649" s="377">
        <v>24000</v>
      </c>
    </row>
    <row r="9650" spans="1:16" x14ac:dyDescent="0.2">
      <c r="A9650" s="348" t="s">
        <v>5780</v>
      </c>
      <c r="B9650" s="104" t="s">
        <v>423</v>
      </c>
      <c r="C9650" s="367" t="s">
        <v>99</v>
      </c>
      <c r="D9650" s="349" t="s">
        <v>4514</v>
      </c>
      <c r="E9650" s="370">
        <v>3000</v>
      </c>
      <c r="F9650" s="374" t="s">
        <v>13248</v>
      </c>
      <c r="G9650" s="350" t="s">
        <v>13249</v>
      </c>
      <c r="H9650" s="349" t="s">
        <v>5972</v>
      </c>
      <c r="I9650" s="349" t="s">
        <v>5793</v>
      </c>
      <c r="J9650" s="351" t="s">
        <v>5972</v>
      </c>
      <c r="K9650" s="352">
        <v>4</v>
      </c>
      <c r="L9650" s="353">
        <v>12</v>
      </c>
      <c r="M9650" s="377">
        <v>36000</v>
      </c>
      <c r="N9650" s="350">
        <v>4</v>
      </c>
      <c r="O9650" s="349">
        <v>6</v>
      </c>
      <c r="P9650" s="377">
        <v>18000</v>
      </c>
    </row>
    <row r="9651" spans="1:16" x14ac:dyDescent="0.2">
      <c r="A9651" s="348" t="s">
        <v>5780</v>
      </c>
      <c r="B9651" s="104" t="s">
        <v>423</v>
      </c>
      <c r="C9651" s="367" t="s">
        <v>99</v>
      </c>
      <c r="D9651" s="349" t="s">
        <v>5826</v>
      </c>
      <c r="E9651" s="370">
        <v>4000</v>
      </c>
      <c r="F9651" s="374" t="s">
        <v>13250</v>
      </c>
      <c r="G9651" s="350" t="s">
        <v>13251</v>
      </c>
      <c r="H9651" s="349" t="s">
        <v>1026</v>
      </c>
      <c r="I9651" s="349" t="s">
        <v>5793</v>
      </c>
      <c r="J9651" s="351" t="s">
        <v>1026</v>
      </c>
      <c r="K9651" s="352">
        <v>2</v>
      </c>
      <c r="L9651" s="353">
        <v>5</v>
      </c>
      <c r="M9651" s="377">
        <v>19466.666666666668</v>
      </c>
      <c r="N9651" s="350">
        <v>4</v>
      </c>
      <c r="O9651" s="349">
        <v>6</v>
      </c>
      <c r="P9651" s="377">
        <v>24000</v>
      </c>
    </row>
    <row r="9652" spans="1:16" x14ac:dyDescent="0.2">
      <c r="A9652" s="348" t="s">
        <v>5780</v>
      </c>
      <c r="B9652" s="104" t="s">
        <v>423</v>
      </c>
      <c r="C9652" s="367" t="s">
        <v>99</v>
      </c>
      <c r="D9652" s="349" t="s">
        <v>5811</v>
      </c>
      <c r="E9652" s="370">
        <v>3000</v>
      </c>
      <c r="F9652" s="374" t="s">
        <v>13252</v>
      </c>
      <c r="G9652" s="350" t="s">
        <v>13253</v>
      </c>
      <c r="H9652" s="349" t="s">
        <v>5794</v>
      </c>
      <c r="I9652" s="349" t="s">
        <v>5793</v>
      </c>
      <c r="J9652" s="351" t="s">
        <v>5794</v>
      </c>
      <c r="K9652" s="352">
        <v>4</v>
      </c>
      <c r="L9652" s="353">
        <v>12</v>
      </c>
      <c r="M9652" s="377">
        <v>36000</v>
      </c>
      <c r="N9652" s="350">
        <v>4</v>
      </c>
      <c r="O9652" s="349">
        <v>6</v>
      </c>
      <c r="P9652" s="377">
        <v>18000</v>
      </c>
    </row>
    <row r="9653" spans="1:16" x14ac:dyDescent="0.2">
      <c r="A9653" s="348" t="s">
        <v>5780</v>
      </c>
      <c r="B9653" s="104" t="s">
        <v>423</v>
      </c>
      <c r="C9653" s="367" t="s">
        <v>99</v>
      </c>
      <c r="D9653" s="349" t="s">
        <v>5870</v>
      </c>
      <c r="E9653" s="370">
        <v>4000</v>
      </c>
      <c r="F9653" s="374" t="s">
        <v>13254</v>
      </c>
      <c r="G9653" s="350" t="s">
        <v>13255</v>
      </c>
      <c r="H9653" s="349" t="s">
        <v>6041</v>
      </c>
      <c r="I9653" s="349" t="s">
        <v>5793</v>
      </c>
      <c r="J9653" s="351" t="s">
        <v>6041</v>
      </c>
      <c r="K9653" s="352">
        <v>4</v>
      </c>
      <c r="L9653" s="353">
        <v>12</v>
      </c>
      <c r="M9653" s="377">
        <v>48000</v>
      </c>
      <c r="N9653" s="350">
        <v>4</v>
      </c>
      <c r="O9653" s="349">
        <v>6</v>
      </c>
      <c r="P9653" s="377">
        <v>24000</v>
      </c>
    </row>
    <row r="9654" spans="1:16" x14ac:dyDescent="0.2">
      <c r="A9654" s="348" t="s">
        <v>5780</v>
      </c>
      <c r="B9654" s="104" t="s">
        <v>423</v>
      </c>
      <c r="C9654" s="367" t="s">
        <v>99</v>
      </c>
      <c r="D9654" s="349" t="s">
        <v>4514</v>
      </c>
      <c r="E9654" s="370">
        <v>3000</v>
      </c>
      <c r="F9654" s="374" t="s">
        <v>13256</v>
      </c>
      <c r="G9654" s="350" t="s">
        <v>13257</v>
      </c>
      <c r="H9654" s="349" t="s">
        <v>5972</v>
      </c>
      <c r="I9654" s="349" t="s">
        <v>5793</v>
      </c>
      <c r="J9654" s="351" t="s">
        <v>5972</v>
      </c>
      <c r="K9654" s="352">
        <v>4</v>
      </c>
      <c r="L9654" s="353">
        <v>12</v>
      </c>
      <c r="M9654" s="377">
        <v>36000</v>
      </c>
      <c r="N9654" s="350">
        <v>4</v>
      </c>
      <c r="O9654" s="349">
        <v>6</v>
      </c>
      <c r="P9654" s="377">
        <v>18000</v>
      </c>
    </row>
    <row r="9655" spans="1:16" x14ac:dyDescent="0.2">
      <c r="A9655" s="348" t="s">
        <v>5780</v>
      </c>
      <c r="B9655" s="104" t="s">
        <v>423</v>
      </c>
      <c r="C9655" s="367" t="s">
        <v>99</v>
      </c>
      <c r="D9655" s="349" t="s">
        <v>5880</v>
      </c>
      <c r="E9655" s="370">
        <v>3000</v>
      </c>
      <c r="F9655" s="374" t="s">
        <v>13258</v>
      </c>
      <c r="G9655" s="350" t="s">
        <v>13259</v>
      </c>
      <c r="H9655" s="349" t="s">
        <v>1026</v>
      </c>
      <c r="I9655" s="349" t="s">
        <v>5793</v>
      </c>
      <c r="J9655" s="351" t="s">
        <v>1026</v>
      </c>
      <c r="K9655" s="352">
        <v>4</v>
      </c>
      <c r="L9655" s="353">
        <v>12</v>
      </c>
      <c r="M9655" s="377">
        <v>36000</v>
      </c>
      <c r="N9655" s="350">
        <v>4</v>
      </c>
      <c r="O9655" s="349">
        <v>6</v>
      </c>
      <c r="P9655" s="377">
        <v>18000</v>
      </c>
    </row>
    <row r="9656" spans="1:16" x14ac:dyDescent="0.2">
      <c r="A9656" s="348" t="s">
        <v>5780</v>
      </c>
      <c r="B9656" s="104" t="s">
        <v>423</v>
      </c>
      <c r="C9656" s="367" t="s">
        <v>99</v>
      </c>
      <c r="D9656" s="349" t="s">
        <v>5811</v>
      </c>
      <c r="E9656" s="370">
        <v>2500</v>
      </c>
      <c r="F9656" s="374" t="s">
        <v>13260</v>
      </c>
      <c r="G9656" s="350" t="s">
        <v>13261</v>
      </c>
      <c r="H9656" s="349" t="s">
        <v>13262</v>
      </c>
      <c r="I9656" s="349" t="s">
        <v>5793</v>
      </c>
      <c r="J9656" s="351" t="s">
        <v>13262</v>
      </c>
      <c r="K9656" s="352">
        <v>4</v>
      </c>
      <c r="L9656" s="353">
        <v>12</v>
      </c>
      <c r="M9656" s="377">
        <v>30000</v>
      </c>
      <c r="N9656" s="350">
        <v>4</v>
      </c>
      <c r="O9656" s="349">
        <v>6</v>
      </c>
      <c r="P9656" s="377">
        <v>15000</v>
      </c>
    </row>
    <row r="9657" spans="1:16" x14ac:dyDescent="0.2">
      <c r="A9657" s="348" t="s">
        <v>5780</v>
      </c>
      <c r="B9657" s="104" t="s">
        <v>423</v>
      </c>
      <c r="C9657" s="367" t="s">
        <v>99</v>
      </c>
      <c r="D9657" s="349" t="s">
        <v>5811</v>
      </c>
      <c r="E9657" s="370">
        <v>3000</v>
      </c>
      <c r="F9657" s="374" t="s">
        <v>13263</v>
      </c>
      <c r="G9657" s="350" t="s">
        <v>13264</v>
      </c>
      <c r="H9657" s="349" t="s">
        <v>1895</v>
      </c>
      <c r="I9657" s="349" t="s">
        <v>5793</v>
      </c>
      <c r="J9657" s="351" t="s">
        <v>1895</v>
      </c>
      <c r="K9657" s="352">
        <v>4</v>
      </c>
      <c r="L9657" s="353">
        <v>12</v>
      </c>
      <c r="M9657" s="377">
        <v>36000</v>
      </c>
      <c r="N9657" s="350">
        <v>4</v>
      </c>
      <c r="O9657" s="349">
        <v>6</v>
      </c>
      <c r="P9657" s="377">
        <v>18000</v>
      </c>
    </row>
    <row r="9658" spans="1:16" x14ac:dyDescent="0.2">
      <c r="A9658" s="348" t="s">
        <v>5780</v>
      </c>
      <c r="B9658" s="104" t="s">
        <v>423</v>
      </c>
      <c r="C9658" s="367" t="s">
        <v>99</v>
      </c>
      <c r="D9658" s="349" t="s">
        <v>5811</v>
      </c>
      <c r="E9658" s="370">
        <v>2000</v>
      </c>
      <c r="F9658" s="374" t="s">
        <v>13265</v>
      </c>
      <c r="G9658" s="350" t="s">
        <v>13266</v>
      </c>
      <c r="H9658" s="349" t="s">
        <v>13267</v>
      </c>
      <c r="I9658" s="349" t="s">
        <v>5793</v>
      </c>
      <c r="J9658" s="351" t="s">
        <v>13267</v>
      </c>
      <c r="K9658" s="352">
        <v>4</v>
      </c>
      <c r="L9658" s="353">
        <v>12</v>
      </c>
      <c r="M9658" s="377">
        <v>24000</v>
      </c>
      <c r="N9658" s="350">
        <v>4</v>
      </c>
      <c r="O9658" s="349">
        <v>6</v>
      </c>
      <c r="P9658" s="377">
        <v>12000</v>
      </c>
    </row>
    <row r="9659" spans="1:16" x14ac:dyDescent="0.2">
      <c r="A9659" s="348" t="s">
        <v>5780</v>
      </c>
      <c r="B9659" s="104" t="s">
        <v>423</v>
      </c>
      <c r="C9659" s="367" t="s">
        <v>99</v>
      </c>
      <c r="D9659" s="349" t="s">
        <v>5822</v>
      </c>
      <c r="E9659" s="370">
        <v>4000</v>
      </c>
      <c r="F9659" s="374" t="s">
        <v>13268</v>
      </c>
      <c r="G9659" s="350" t="s">
        <v>13269</v>
      </c>
      <c r="H9659" s="349" t="s">
        <v>5825</v>
      </c>
      <c r="I9659" s="349" t="s">
        <v>5793</v>
      </c>
      <c r="J9659" s="351" t="s">
        <v>5825</v>
      </c>
      <c r="K9659" s="352">
        <v>4</v>
      </c>
      <c r="L9659" s="353">
        <v>12</v>
      </c>
      <c r="M9659" s="377">
        <v>48000</v>
      </c>
      <c r="N9659" s="350">
        <v>4</v>
      </c>
      <c r="O9659" s="349">
        <v>6</v>
      </c>
      <c r="P9659" s="377">
        <v>24000</v>
      </c>
    </row>
    <row r="9660" spans="1:16" x14ac:dyDescent="0.2">
      <c r="A9660" s="348" t="s">
        <v>5780</v>
      </c>
      <c r="B9660" s="104" t="s">
        <v>423</v>
      </c>
      <c r="C9660" s="367" t="s">
        <v>99</v>
      </c>
      <c r="D9660" s="349" t="s">
        <v>5863</v>
      </c>
      <c r="E9660" s="370">
        <v>3000</v>
      </c>
      <c r="F9660" s="374" t="s">
        <v>13270</v>
      </c>
      <c r="G9660" s="350" t="s">
        <v>13271</v>
      </c>
      <c r="H9660" s="349" t="s">
        <v>5821</v>
      </c>
      <c r="I9660" s="349" t="s">
        <v>5793</v>
      </c>
      <c r="J9660" s="351" t="s">
        <v>5821</v>
      </c>
      <c r="K9660" s="352">
        <v>4</v>
      </c>
      <c r="L9660" s="353">
        <v>12</v>
      </c>
      <c r="M9660" s="377">
        <v>36000</v>
      </c>
      <c r="N9660" s="350">
        <v>4</v>
      </c>
      <c r="O9660" s="349">
        <v>6</v>
      </c>
      <c r="P9660" s="377">
        <v>18000</v>
      </c>
    </row>
    <row r="9661" spans="1:16" x14ac:dyDescent="0.2">
      <c r="A9661" s="348" t="s">
        <v>5780</v>
      </c>
      <c r="B9661" s="104" t="s">
        <v>423</v>
      </c>
      <c r="C9661" s="367" t="s">
        <v>99</v>
      </c>
      <c r="D9661" s="349" t="s">
        <v>5794</v>
      </c>
      <c r="E9661" s="370">
        <v>3000</v>
      </c>
      <c r="F9661" s="374" t="s">
        <v>13272</v>
      </c>
      <c r="G9661" s="350" t="s">
        <v>13273</v>
      </c>
      <c r="H9661" s="349" t="s">
        <v>1026</v>
      </c>
      <c r="I9661" s="349" t="s">
        <v>5793</v>
      </c>
      <c r="J9661" s="351" t="s">
        <v>1026</v>
      </c>
      <c r="K9661" s="352">
        <v>4</v>
      </c>
      <c r="L9661" s="353">
        <v>12</v>
      </c>
      <c r="M9661" s="377">
        <v>36000</v>
      </c>
      <c r="N9661" s="350">
        <v>4</v>
      </c>
      <c r="O9661" s="349">
        <v>6</v>
      </c>
      <c r="P9661" s="377">
        <v>18000</v>
      </c>
    </row>
    <row r="9662" spans="1:16" x14ac:dyDescent="0.2">
      <c r="A9662" s="348" t="s">
        <v>5780</v>
      </c>
      <c r="B9662" s="104" t="s">
        <v>423</v>
      </c>
      <c r="C9662" s="367" t="s">
        <v>99</v>
      </c>
      <c r="D9662" s="349" t="s">
        <v>5817</v>
      </c>
      <c r="E9662" s="370">
        <v>2250</v>
      </c>
      <c r="F9662" s="374" t="s">
        <v>13274</v>
      </c>
      <c r="G9662" s="350" t="s">
        <v>13275</v>
      </c>
      <c r="H9662" s="349" t="s">
        <v>10515</v>
      </c>
      <c r="I9662" s="349" t="s">
        <v>5793</v>
      </c>
      <c r="J9662" s="351" t="s">
        <v>10515</v>
      </c>
      <c r="K9662" s="352">
        <v>3</v>
      </c>
      <c r="L9662" s="353">
        <v>7</v>
      </c>
      <c r="M9662" s="377">
        <v>15750</v>
      </c>
      <c r="N9662" s="350">
        <v>0</v>
      </c>
      <c r="O9662" s="349">
        <v>0</v>
      </c>
      <c r="P9662" s="377">
        <v>0</v>
      </c>
    </row>
    <row r="9663" spans="1:16" x14ac:dyDescent="0.2">
      <c r="A9663" s="348" t="s">
        <v>5780</v>
      </c>
      <c r="B9663" s="104" t="s">
        <v>423</v>
      </c>
      <c r="C9663" s="367" t="s">
        <v>99</v>
      </c>
      <c r="D9663" s="349" t="s">
        <v>5849</v>
      </c>
      <c r="E9663" s="370">
        <v>4000</v>
      </c>
      <c r="F9663" s="374" t="s">
        <v>13276</v>
      </c>
      <c r="G9663" s="350" t="s">
        <v>13277</v>
      </c>
      <c r="H9663" s="349" t="s">
        <v>5825</v>
      </c>
      <c r="I9663" s="349" t="s">
        <v>5793</v>
      </c>
      <c r="J9663" s="351" t="s">
        <v>5825</v>
      </c>
      <c r="K9663" s="352">
        <v>2</v>
      </c>
      <c r="L9663" s="353">
        <v>5</v>
      </c>
      <c r="M9663" s="377">
        <v>19466.666666666668</v>
      </c>
      <c r="N9663" s="350">
        <v>4</v>
      </c>
      <c r="O9663" s="349">
        <v>6</v>
      </c>
      <c r="P9663" s="377">
        <v>24000</v>
      </c>
    </row>
    <row r="9664" spans="1:16" x14ac:dyDescent="0.2">
      <c r="A9664" s="348" t="s">
        <v>5780</v>
      </c>
      <c r="B9664" s="104" t="s">
        <v>423</v>
      </c>
      <c r="C9664" s="367" t="s">
        <v>99</v>
      </c>
      <c r="D9664" s="349" t="s">
        <v>5811</v>
      </c>
      <c r="E9664" s="370">
        <v>3000</v>
      </c>
      <c r="F9664" s="374" t="s">
        <v>13278</v>
      </c>
      <c r="G9664" s="350" t="s">
        <v>13279</v>
      </c>
      <c r="H9664" s="349" t="s">
        <v>6446</v>
      </c>
      <c r="I9664" s="349" t="s">
        <v>5785</v>
      </c>
      <c r="J9664" s="351" t="s">
        <v>6446</v>
      </c>
      <c r="K9664" s="352">
        <v>4</v>
      </c>
      <c r="L9664" s="353">
        <v>12</v>
      </c>
      <c r="M9664" s="377">
        <v>36000</v>
      </c>
      <c r="N9664" s="350">
        <v>4</v>
      </c>
      <c r="O9664" s="349">
        <v>6</v>
      </c>
      <c r="P9664" s="377">
        <v>18000</v>
      </c>
    </row>
    <row r="9665" spans="1:16" x14ac:dyDescent="0.2">
      <c r="A9665" s="348" t="s">
        <v>5780</v>
      </c>
      <c r="B9665" s="104" t="s">
        <v>423</v>
      </c>
      <c r="C9665" s="367" t="s">
        <v>99</v>
      </c>
      <c r="D9665" s="349" t="s">
        <v>5811</v>
      </c>
      <c r="E9665" s="370">
        <v>3000</v>
      </c>
      <c r="F9665" s="374" t="s">
        <v>13280</v>
      </c>
      <c r="G9665" s="350" t="s">
        <v>13281</v>
      </c>
      <c r="H9665" s="349" t="s">
        <v>1026</v>
      </c>
      <c r="I9665" s="349" t="s">
        <v>5793</v>
      </c>
      <c r="J9665" s="351" t="s">
        <v>1026</v>
      </c>
      <c r="K9665" s="352">
        <v>2</v>
      </c>
      <c r="L9665" s="353">
        <v>4</v>
      </c>
      <c r="M9665" s="377">
        <v>12000</v>
      </c>
      <c r="N9665" s="350">
        <v>4</v>
      </c>
      <c r="O9665" s="349">
        <v>6</v>
      </c>
      <c r="P9665" s="377">
        <v>18000</v>
      </c>
    </row>
    <row r="9666" spans="1:16" x14ac:dyDescent="0.2">
      <c r="A9666" s="348" t="s">
        <v>5780</v>
      </c>
      <c r="B9666" s="104" t="s">
        <v>423</v>
      </c>
      <c r="C9666" s="367" t="s">
        <v>99</v>
      </c>
      <c r="D9666" s="349" t="s">
        <v>1026</v>
      </c>
      <c r="E9666" s="370">
        <v>4000</v>
      </c>
      <c r="F9666" s="374" t="s">
        <v>13282</v>
      </c>
      <c r="G9666" s="350" t="s">
        <v>13283</v>
      </c>
      <c r="H9666" s="349" t="s">
        <v>1026</v>
      </c>
      <c r="I9666" s="349" t="s">
        <v>5793</v>
      </c>
      <c r="J9666" s="351" t="s">
        <v>1026</v>
      </c>
      <c r="K9666" s="352">
        <v>2</v>
      </c>
      <c r="L9666" s="353">
        <v>5</v>
      </c>
      <c r="M9666" s="377">
        <v>19466.666666666668</v>
      </c>
      <c r="N9666" s="350">
        <v>4</v>
      </c>
      <c r="O9666" s="349">
        <v>6</v>
      </c>
      <c r="P9666" s="377">
        <v>24000</v>
      </c>
    </row>
    <row r="9667" spans="1:16" x14ac:dyDescent="0.2">
      <c r="A9667" s="348" t="s">
        <v>5780</v>
      </c>
      <c r="B9667" s="104" t="s">
        <v>423</v>
      </c>
      <c r="C9667" s="367" t="s">
        <v>99</v>
      </c>
      <c r="D9667" s="349" t="s">
        <v>5811</v>
      </c>
      <c r="E9667" s="370">
        <v>2500</v>
      </c>
      <c r="F9667" s="374" t="s">
        <v>13284</v>
      </c>
      <c r="G9667" s="350" t="s">
        <v>13285</v>
      </c>
      <c r="H9667" s="349" t="s">
        <v>8332</v>
      </c>
      <c r="I9667" s="349" t="s">
        <v>5793</v>
      </c>
      <c r="J9667" s="351" t="s">
        <v>8332</v>
      </c>
      <c r="K9667" s="352">
        <v>4</v>
      </c>
      <c r="L9667" s="353">
        <v>12</v>
      </c>
      <c r="M9667" s="377">
        <v>30000</v>
      </c>
      <c r="N9667" s="350">
        <v>4</v>
      </c>
      <c r="O9667" s="349">
        <v>6</v>
      </c>
      <c r="P9667" s="377">
        <v>15000</v>
      </c>
    </row>
    <row r="9668" spans="1:16" x14ac:dyDescent="0.2">
      <c r="A9668" s="348" t="s">
        <v>5780</v>
      </c>
      <c r="B9668" s="104" t="s">
        <v>423</v>
      </c>
      <c r="C9668" s="367" t="s">
        <v>99</v>
      </c>
      <c r="D9668" s="349" t="s">
        <v>5863</v>
      </c>
      <c r="E9668" s="370">
        <v>4000</v>
      </c>
      <c r="F9668" s="374" t="s">
        <v>13286</v>
      </c>
      <c r="G9668" s="350" t="s">
        <v>13287</v>
      </c>
      <c r="H9668" s="349" t="s">
        <v>5821</v>
      </c>
      <c r="I9668" s="349" t="s">
        <v>5793</v>
      </c>
      <c r="J9668" s="351" t="s">
        <v>5821</v>
      </c>
      <c r="K9668" s="352">
        <v>4</v>
      </c>
      <c r="L9668" s="353">
        <v>12</v>
      </c>
      <c r="M9668" s="377">
        <v>48000</v>
      </c>
      <c r="N9668" s="350">
        <v>4</v>
      </c>
      <c r="O9668" s="349">
        <v>6</v>
      </c>
      <c r="P9668" s="377">
        <v>24000</v>
      </c>
    </row>
    <row r="9669" spans="1:16" x14ac:dyDescent="0.2">
      <c r="A9669" s="348" t="s">
        <v>5780</v>
      </c>
      <c r="B9669" s="104" t="s">
        <v>423</v>
      </c>
      <c r="C9669" s="367" t="s">
        <v>99</v>
      </c>
      <c r="D9669" s="349" t="s">
        <v>5786</v>
      </c>
      <c r="E9669" s="370">
        <v>1500</v>
      </c>
      <c r="F9669" s="374" t="s">
        <v>13288</v>
      </c>
      <c r="G9669" s="350" t="s">
        <v>13289</v>
      </c>
      <c r="H9669" s="349" t="s">
        <v>6016</v>
      </c>
      <c r="I9669" s="349" t="s">
        <v>5793</v>
      </c>
      <c r="J9669" s="351" t="s">
        <v>6016</v>
      </c>
      <c r="K9669" s="352">
        <v>4</v>
      </c>
      <c r="L9669" s="353">
        <v>12</v>
      </c>
      <c r="M9669" s="377">
        <v>18000</v>
      </c>
      <c r="N9669" s="350">
        <v>4</v>
      </c>
      <c r="O9669" s="349">
        <v>6</v>
      </c>
      <c r="P9669" s="377">
        <v>9000</v>
      </c>
    </row>
    <row r="9670" spans="1:16" x14ac:dyDescent="0.2">
      <c r="A9670" s="348" t="s">
        <v>5780</v>
      </c>
      <c r="B9670" s="104" t="s">
        <v>423</v>
      </c>
      <c r="C9670" s="367" t="s">
        <v>99</v>
      </c>
      <c r="D9670" s="349" t="s">
        <v>6107</v>
      </c>
      <c r="E9670" s="370">
        <v>4000</v>
      </c>
      <c r="F9670" s="374" t="s">
        <v>13290</v>
      </c>
      <c r="G9670" s="350" t="s">
        <v>13291</v>
      </c>
      <c r="H9670" s="349" t="s">
        <v>1060</v>
      </c>
      <c r="I9670" s="349" t="s">
        <v>5793</v>
      </c>
      <c r="J9670" s="351" t="s">
        <v>1060</v>
      </c>
      <c r="K9670" s="352">
        <v>4</v>
      </c>
      <c r="L9670" s="353">
        <v>12</v>
      </c>
      <c r="M9670" s="377">
        <v>48000</v>
      </c>
      <c r="N9670" s="350">
        <v>4</v>
      </c>
      <c r="O9670" s="349">
        <v>6</v>
      </c>
      <c r="P9670" s="377">
        <v>24000</v>
      </c>
    </row>
    <row r="9671" spans="1:16" x14ac:dyDescent="0.2">
      <c r="A9671" s="348" t="s">
        <v>5780</v>
      </c>
      <c r="B9671" s="104" t="s">
        <v>423</v>
      </c>
      <c r="C9671" s="367" t="s">
        <v>99</v>
      </c>
      <c r="D9671" s="349" t="s">
        <v>6120</v>
      </c>
      <c r="E9671" s="370">
        <v>3000</v>
      </c>
      <c r="F9671" s="374" t="s">
        <v>13292</v>
      </c>
      <c r="G9671" s="350" t="s">
        <v>13293</v>
      </c>
      <c r="H9671" s="349" t="s">
        <v>1026</v>
      </c>
      <c r="I9671" s="349" t="s">
        <v>5793</v>
      </c>
      <c r="J9671" s="351" t="s">
        <v>1026</v>
      </c>
      <c r="K9671" s="352">
        <v>2</v>
      </c>
      <c r="L9671" s="353">
        <v>6</v>
      </c>
      <c r="M9671" s="377">
        <v>18000</v>
      </c>
      <c r="N9671" s="350">
        <v>4</v>
      </c>
      <c r="O9671" s="349">
        <v>6</v>
      </c>
      <c r="P9671" s="377">
        <v>18000</v>
      </c>
    </row>
    <row r="9672" spans="1:16" x14ac:dyDescent="0.2">
      <c r="A9672" s="348" t="s">
        <v>5780</v>
      </c>
      <c r="B9672" s="104" t="s">
        <v>423</v>
      </c>
      <c r="C9672" s="367" t="s">
        <v>99</v>
      </c>
      <c r="D9672" s="349" t="s">
        <v>11888</v>
      </c>
      <c r="E9672" s="370">
        <v>4000</v>
      </c>
      <c r="F9672" s="374" t="s">
        <v>13294</v>
      </c>
      <c r="G9672" s="350" t="s">
        <v>13295</v>
      </c>
      <c r="H9672" s="349" t="s">
        <v>1026</v>
      </c>
      <c r="I9672" s="349" t="s">
        <v>5793</v>
      </c>
      <c r="J9672" s="351" t="s">
        <v>1026</v>
      </c>
      <c r="K9672" s="352">
        <v>2</v>
      </c>
      <c r="L9672" s="353">
        <v>6</v>
      </c>
      <c r="M9672" s="377">
        <v>24000</v>
      </c>
      <c r="N9672" s="350">
        <v>4</v>
      </c>
      <c r="O9672" s="349">
        <v>6</v>
      </c>
      <c r="P9672" s="377">
        <v>24000</v>
      </c>
    </row>
    <row r="9673" spans="1:16" x14ac:dyDescent="0.2">
      <c r="A9673" s="348" t="s">
        <v>5780</v>
      </c>
      <c r="B9673" s="104" t="s">
        <v>423</v>
      </c>
      <c r="C9673" s="367" t="s">
        <v>99</v>
      </c>
      <c r="D9673" s="349" t="s">
        <v>4514</v>
      </c>
      <c r="E9673" s="370">
        <v>4000</v>
      </c>
      <c r="F9673" s="374" t="s">
        <v>13296</v>
      </c>
      <c r="G9673" s="350" t="s">
        <v>13297</v>
      </c>
      <c r="H9673" s="349" t="s">
        <v>5972</v>
      </c>
      <c r="I9673" s="349" t="s">
        <v>5793</v>
      </c>
      <c r="J9673" s="351" t="s">
        <v>5972</v>
      </c>
      <c r="K9673" s="352">
        <v>4</v>
      </c>
      <c r="L9673" s="353">
        <v>12</v>
      </c>
      <c r="M9673" s="377">
        <v>48000</v>
      </c>
      <c r="N9673" s="350">
        <v>4</v>
      </c>
      <c r="O9673" s="349">
        <v>6</v>
      </c>
      <c r="P9673" s="377">
        <v>24000</v>
      </c>
    </row>
    <row r="9674" spans="1:16" x14ac:dyDescent="0.2">
      <c r="A9674" s="348" t="s">
        <v>5780</v>
      </c>
      <c r="B9674" s="104" t="s">
        <v>423</v>
      </c>
      <c r="C9674" s="367" t="s">
        <v>99</v>
      </c>
      <c r="D9674" s="349" t="s">
        <v>4514</v>
      </c>
      <c r="E9674" s="370">
        <v>4000</v>
      </c>
      <c r="F9674" s="374" t="s">
        <v>13298</v>
      </c>
      <c r="G9674" s="350" t="s">
        <v>13299</v>
      </c>
      <c r="H9674" s="349" t="s">
        <v>1032</v>
      </c>
      <c r="I9674" s="349" t="s">
        <v>5793</v>
      </c>
      <c r="J9674" s="351" t="s">
        <v>1032</v>
      </c>
      <c r="K9674" s="352">
        <v>4</v>
      </c>
      <c r="L9674" s="353">
        <v>12</v>
      </c>
      <c r="M9674" s="377">
        <v>48000</v>
      </c>
      <c r="N9674" s="350">
        <v>4</v>
      </c>
      <c r="O9674" s="349">
        <v>6</v>
      </c>
      <c r="P9674" s="377">
        <v>24000</v>
      </c>
    </row>
    <row r="9675" spans="1:16" x14ac:dyDescent="0.2">
      <c r="A9675" s="348" t="s">
        <v>5780</v>
      </c>
      <c r="B9675" s="104" t="s">
        <v>423</v>
      </c>
      <c r="C9675" s="367" t="s">
        <v>99</v>
      </c>
      <c r="D9675" s="349" t="s">
        <v>5829</v>
      </c>
      <c r="E9675" s="370">
        <v>4000</v>
      </c>
      <c r="F9675" s="374" t="s">
        <v>13300</v>
      </c>
      <c r="G9675" s="350" t="s">
        <v>13301</v>
      </c>
      <c r="H9675" s="349" t="s">
        <v>1895</v>
      </c>
      <c r="I9675" s="349" t="s">
        <v>5793</v>
      </c>
      <c r="J9675" s="351" t="s">
        <v>1895</v>
      </c>
      <c r="K9675" s="352">
        <v>2</v>
      </c>
      <c r="L9675" s="353">
        <v>6</v>
      </c>
      <c r="M9675" s="377">
        <v>22933.333333333332</v>
      </c>
      <c r="N9675" s="350">
        <v>4</v>
      </c>
      <c r="O9675" s="349">
        <v>6</v>
      </c>
      <c r="P9675" s="377">
        <v>24000</v>
      </c>
    </row>
    <row r="9676" spans="1:16" x14ac:dyDescent="0.2">
      <c r="A9676" s="348" t="s">
        <v>5780</v>
      </c>
      <c r="B9676" s="104" t="s">
        <v>423</v>
      </c>
      <c r="C9676" s="367" t="s">
        <v>99</v>
      </c>
      <c r="D9676" s="349" t="s">
        <v>13302</v>
      </c>
      <c r="E9676" s="370">
        <v>3500</v>
      </c>
      <c r="F9676" s="374" t="s">
        <v>13303</v>
      </c>
      <c r="G9676" s="350" t="s">
        <v>13304</v>
      </c>
      <c r="H9676" s="349" t="s">
        <v>1117</v>
      </c>
      <c r="I9676" s="349" t="s">
        <v>1117</v>
      </c>
      <c r="J9676" s="351" t="s">
        <v>1117</v>
      </c>
      <c r="K9676" s="352">
        <v>1</v>
      </c>
      <c r="L9676" s="353">
        <v>3</v>
      </c>
      <c r="M9676" s="377">
        <v>10500</v>
      </c>
      <c r="N9676" s="350">
        <v>4</v>
      </c>
      <c r="O9676" s="349">
        <v>6</v>
      </c>
      <c r="P9676" s="377">
        <v>21000</v>
      </c>
    </row>
    <row r="9677" spans="1:16" x14ac:dyDescent="0.2">
      <c r="A9677" s="348" t="s">
        <v>5780</v>
      </c>
      <c r="B9677" s="104" t="s">
        <v>423</v>
      </c>
      <c r="C9677" s="367" t="s">
        <v>99</v>
      </c>
      <c r="D9677" s="349" t="s">
        <v>5811</v>
      </c>
      <c r="E9677" s="370">
        <v>2000</v>
      </c>
      <c r="F9677" s="374" t="s">
        <v>13305</v>
      </c>
      <c r="G9677" s="350" t="s">
        <v>13306</v>
      </c>
      <c r="H9677" s="349" t="s">
        <v>13307</v>
      </c>
      <c r="I9677" s="349" t="s">
        <v>5785</v>
      </c>
      <c r="J9677" s="351" t="s">
        <v>13307</v>
      </c>
      <c r="K9677" s="352">
        <v>4</v>
      </c>
      <c r="L9677" s="353">
        <v>12</v>
      </c>
      <c r="M9677" s="377">
        <v>24000</v>
      </c>
      <c r="N9677" s="350">
        <v>4</v>
      </c>
      <c r="O9677" s="349">
        <v>6</v>
      </c>
      <c r="P9677" s="377">
        <v>12000</v>
      </c>
    </row>
    <row r="9678" spans="1:16" x14ac:dyDescent="0.2">
      <c r="A9678" s="348" t="s">
        <v>5780</v>
      </c>
      <c r="B9678" s="104" t="s">
        <v>423</v>
      </c>
      <c r="C9678" s="367" t="s">
        <v>99</v>
      </c>
      <c r="D9678" s="349" t="s">
        <v>5826</v>
      </c>
      <c r="E9678" s="370">
        <v>3000</v>
      </c>
      <c r="F9678" s="374" t="s">
        <v>13308</v>
      </c>
      <c r="G9678" s="350" t="s">
        <v>13309</v>
      </c>
      <c r="H9678" s="349" t="s">
        <v>1026</v>
      </c>
      <c r="I9678" s="349" t="s">
        <v>5793</v>
      </c>
      <c r="J9678" s="351" t="s">
        <v>1026</v>
      </c>
      <c r="K9678" s="352">
        <v>2</v>
      </c>
      <c r="L9678" s="353">
        <v>5</v>
      </c>
      <c r="M9678" s="377">
        <v>12500</v>
      </c>
      <c r="N9678" s="350">
        <v>4</v>
      </c>
      <c r="O9678" s="349">
        <v>6</v>
      </c>
      <c r="P9678" s="377">
        <v>18000</v>
      </c>
    </row>
    <row r="9679" spans="1:16" x14ac:dyDescent="0.2">
      <c r="A9679" s="348" t="s">
        <v>5780</v>
      </c>
      <c r="B9679" s="104" t="s">
        <v>423</v>
      </c>
      <c r="C9679" s="367" t="s">
        <v>99</v>
      </c>
      <c r="D9679" s="349" t="s">
        <v>5893</v>
      </c>
      <c r="E9679" s="370">
        <v>4000</v>
      </c>
      <c r="F9679" s="374" t="s">
        <v>13310</v>
      </c>
      <c r="G9679" s="350" t="s">
        <v>13311</v>
      </c>
      <c r="H9679" s="349" t="s">
        <v>1060</v>
      </c>
      <c r="I9679" s="349" t="s">
        <v>5793</v>
      </c>
      <c r="J9679" s="351" t="s">
        <v>1060</v>
      </c>
      <c r="K9679" s="352">
        <v>4</v>
      </c>
      <c r="L9679" s="353">
        <v>12</v>
      </c>
      <c r="M9679" s="377">
        <v>48000</v>
      </c>
      <c r="N9679" s="350">
        <v>4</v>
      </c>
      <c r="O9679" s="349">
        <v>6</v>
      </c>
      <c r="P9679" s="377">
        <v>24000</v>
      </c>
    </row>
    <row r="9680" spans="1:16" x14ac:dyDescent="0.2">
      <c r="A9680" s="348" t="s">
        <v>5780</v>
      </c>
      <c r="B9680" s="104" t="s">
        <v>423</v>
      </c>
      <c r="C9680" s="367" t="s">
        <v>99</v>
      </c>
      <c r="D9680" s="349" t="s">
        <v>5863</v>
      </c>
      <c r="E9680" s="370">
        <v>4000</v>
      </c>
      <c r="F9680" s="374" t="s">
        <v>13312</v>
      </c>
      <c r="G9680" s="350" t="s">
        <v>13313</v>
      </c>
      <c r="H9680" s="349" t="s">
        <v>5821</v>
      </c>
      <c r="I9680" s="349" t="s">
        <v>5793</v>
      </c>
      <c r="J9680" s="351" t="s">
        <v>5821</v>
      </c>
      <c r="K9680" s="352">
        <v>4</v>
      </c>
      <c r="L9680" s="353">
        <v>12</v>
      </c>
      <c r="M9680" s="377">
        <v>48000</v>
      </c>
      <c r="N9680" s="350">
        <v>4</v>
      </c>
      <c r="O9680" s="349">
        <v>6</v>
      </c>
      <c r="P9680" s="377">
        <v>24000</v>
      </c>
    </row>
    <row r="9681" spans="1:16" x14ac:dyDescent="0.2">
      <c r="A9681" s="348" t="s">
        <v>5780</v>
      </c>
      <c r="B9681" s="104" t="s">
        <v>423</v>
      </c>
      <c r="C9681" s="367" t="s">
        <v>99</v>
      </c>
      <c r="D9681" s="349" t="s">
        <v>5808</v>
      </c>
      <c r="E9681" s="370">
        <v>4000</v>
      </c>
      <c r="F9681" s="374" t="s">
        <v>13314</v>
      </c>
      <c r="G9681" s="350" t="s">
        <v>13315</v>
      </c>
      <c r="H9681" s="349" t="s">
        <v>1895</v>
      </c>
      <c r="I9681" s="349" t="s">
        <v>5793</v>
      </c>
      <c r="J9681" s="351" t="s">
        <v>1895</v>
      </c>
      <c r="K9681" s="352">
        <v>1</v>
      </c>
      <c r="L9681" s="353">
        <v>1</v>
      </c>
      <c r="M9681" s="377">
        <v>4000</v>
      </c>
      <c r="N9681" s="350">
        <v>0</v>
      </c>
      <c r="O9681" s="349">
        <v>0</v>
      </c>
      <c r="P9681" s="377">
        <v>0</v>
      </c>
    </row>
    <row r="9682" spans="1:16" x14ac:dyDescent="0.2">
      <c r="A9682" s="348" t="s">
        <v>5780</v>
      </c>
      <c r="B9682" s="104" t="s">
        <v>423</v>
      </c>
      <c r="C9682" s="367" t="s">
        <v>99</v>
      </c>
      <c r="D9682" s="349" t="s">
        <v>6839</v>
      </c>
      <c r="E9682" s="370">
        <v>4000</v>
      </c>
      <c r="F9682" s="374" t="s">
        <v>13316</v>
      </c>
      <c r="G9682" s="350" t="s">
        <v>13317</v>
      </c>
      <c r="H9682" s="349" t="s">
        <v>1026</v>
      </c>
      <c r="I9682" s="349" t="s">
        <v>5793</v>
      </c>
      <c r="J9682" s="351" t="s">
        <v>1026</v>
      </c>
      <c r="K9682" s="352">
        <v>4</v>
      </c>
      <c r="L9682" s="353">
        <v>12</v>
      </c>
      <c r="M9682" s="377">
        <v>48000</v>
      </c>
      <c r="N9682" s="350">
        <v>4</v>
      </c>
      <c r="O9682" s="349">
        <v>6</v>
      </c>
      <c r="P9682" s="377">
        <v>24000</v>
      </c>
    </row>
    <row r="9683" spans="1:16" x14ac:dyDescent="0.2">
      <c r="A9683" s="348" t="s">
        <v>5780</v>
      </c>
      <c r="B9683" s="104" t="s">
        <v>423</v>
      </c>
      <c r="C9683" s="367" t="s">
        <v>99</v>
      </c>
      <c r="D9683" s="349" t="s">
        <v>5911</v>
      </c>
      <c r="E9683" s="370">
        <v>4000</v>
      </c>
      <c r="F9683" s="374" t="s">
        <v>13318</v>
      </c>
      <c r="G9683" s="350" t="s">
        <v>13319</v>
      </c>
      <c r="H9683" s="349" t="s">
        <v>5825</v>
      </c>
      <c r="I9683" s="349" t="s">
        <v>5793</v>
      </c>
      <c r="J9683" s="351" t="s">
        <v>5825</v>
      </c>
      <c r="K9683" s="352">
        <v>2</v>
      </c>
      <c r="L9683" s="353">
        <v>6</v>
      </c>
      <c r="M9683" s="377">
        <v>21200</v>
      </c>
      <c r="N9683" s="350">
        <v>4</v>
      </c>
      <c r="O9683" s="349">
        <v>6</v>
      </c>
      <c r="P9683" s="377">
        <v>24000</v>
      </c>
    </row>
    <row r="9684" spans="1:16" x14ac:dyDescent="0.2">
      <c r="A9684" s="348" t="s">
        <v>5780</v>
      </c>
      <c r="B9684" s="104" t="s">
        <v>423</v>
      </c>
      <c r="C9684" s="367" t="s">
        <v>99</v>
      </c>
      <c r="D9684" s="349" t="s">
        <v>5781</v>
      </c>
      <c r="E9684" s="370">
        <v>4500</v>
      </c>
      <c r="F9684" s="374" t="s">
        <v>13320</v>
      </c>
      <c r="G9684" s="350" t="s">
        <v>13321</v>
      </c>
      <c r="H9684" s="349" t="s">
        <v>7261</v>
      </c>
      <c r="I9684" s="349" t="s">
        <v>5785</v>
      </c>
      <c r="J9684" s="351" t="s">
        <v>7261</v>
      </c>
      <c r="K9684" s="352">
        <v>4</v>
      </c>
      <c r="L9684" s="353">
        <v>12</v>
      </c>
      <c r="M9684" s="377">
        <v>54000</v>
      </c>
      <c r="N9684" s="350">
        <v>4</v>
      </c>
      <c r="O9684" s="349">
        <v>6</v>
      </c>
      <c r="P9684" s="377">
        <v>27000</v>
      </c>
    </row>
    <row r="9685" spans="1:16" x14ac:dyDescent="0.2">
      <c r="A9685" s="348" t="s">
        <v>5780</v>
      </c>
      <c r="B9685" s="104" t="s">
        <v>423</v>
      </c>
      <c r="C9685" s="367" t="s">
        <v>99</v>
      </c>
      <c r="D9685" s="349" t="s">
        <v>5880</v>
      </c>
      <c r="E9685" s="370">
        <v>4000</v>
      </c>
      <c r="F9685" s="374" t="s">
        <v>13322</v>
      </c>
      <c r="G9685" s="350" t="s">
        <v>13323</v>
      </c>
      <c r="H9685" s="349" t="s">
        <v>1026</v>
      </c>
      <c r="I9685" s="349" t="s">
        <v>5793</v>
      </c>
      <c r="J9685" s="351" t="s">
        <v>1026</v>
      </c>
      <c r="K9685" s="352">
        <v>4</v>
      </c>
      <c r="L9685" s="353">
        <v>10</v>
      </c>
      <c r="M9685" s="377">
        <v>40000</v>
      </c>
      <c r="N9685" s="350">
        <v>0</v>
      </c>
      <c r="O9685" s="349">
        <v>0</v>
      </c>
      <c r="P9685" s="377">
        <v>0</v>
      </c>
    </row>
    <row r="9686" spans="1:16" x14ac:dyDescent="0.2">
      <c r="A9686" s="348" t="s">
        <v>5780</v>
      </c>
      <c r="B9686" s="104" t="s">
        <v>423</v>
      </c>
      <c r="C9686" s="367" t="s">
        <v>99</v>
      </c>
      <c r="D9686" s="349" t="s">
        <v>5929</v>
      </c>
      <c r="E9686" s="370">
        <v>4000</v>
      </c>
      <c r="F9686" s="374" t="s">
        <v>13324</v>
      </c>
      <c r="G9686" s="350" t="s">
        <v>13325</v>
      </c>
      <c r="H9686" s="349" t="s">
        <v>1060</v>
      </c>
      <c r="I9686" s="349" t="s">
        <v>1028</v>
      </c>
      <c r="J9686" s="351" t="s">
        <v>1060</v>
      </c>
      <c r="K9686" s="352">
        <v>4</v>
      </c>
      <c r="L9686" s="353">
        <v>12</v>
      </c>
      <c r="M9686" s="377">
        <v>48000</v>
      </c>
      <c r="N9686" s="350">
        <v>4</v>
      </c>
      <c r="O9686" s="349">
        <v>6</v>
      </c>
      <c r="P9686" s="377">
        <v>24000</v>
      </c>
    </row>
    <row r="9687" spans="1:16" x14ac:dyDescent="0.2">
      <c r="A9687" s="348" t="s">
        <v>5780</v>
      </c>
      <c r="B9687" s="104" t="s">
        <v>423</v>
      </c>
      <c r="C9687" s="367" t="s">
        <v>99</v>
      </c>
      <c r="D9687" s="349" t="s">
        <v>5829</v>
      </c>
      <c r="E9687" s="370">
        <v>4000</v>
      </c>
      <c r="F9687" s="374" t="s">
        <v>13326</v>
      </c>
      <c r="G9687" s="350" t="s">
        <v>13327</v>
      </c>
      <c r="H9687" s="349" t="s">
        <v>1060</v>
      </c>
      <c r="I9687" s="349" t="s">
        <v>5793</v>
      </c>
      <c r="J9687" s="351" t="s">
        <v>1060</v>
      </c>
      <c r="K9687" s="352">
        <v>2</v>
      </c>
      <c r="L9687" s="353">
        <v>4</v>
      </c>
      <c r="M9687" s="377">
        <v>16000</v>
      </c>
      <c r="N9687" s="350">
        <v>4</v>
      </c>
      <c r="O9687" s="349">
        <v>6</v>
      </c>
      <c r="P9687" s="377">
        <v>24000</v>
      </c>
    </row>
    <row r="9688" spans="1:16" x14ac:dyDescent="0.2">
      <c r="A9688" s="348" t="s">
        <v>5780</v>
      </c>
      <c r="B9688" s="104" t="s">
        <v>423</v>
      </c>
      <c r="C9688" s="367" t="s">
        <v>99</v>
      </c>
      <c r="D9688" s="349" t="s">
        <v>5786</v>
      </c>
      <c r="E9688" s="370">
        <v>1500</v>
      </c>
      <c r="F9688" s="374" t="s">
        <v>13328</v>
      </c>
      <c r="G9688" s="350" t="s">
        <v>13329</v>
      </c>
      <c r="H9688" s="349" t="s">
        <v>13330</v>
      </c>
      <c r="I9688" s="349" t="s">
        <v>5959</v>
      </c>
      <c r="J9688" s="351" t="s">
        <v>13330</v>
      </c>
      <c r="K9688" s="352">
        <v>4</v>
      </c>
      <c r="L9688" s="353">
        <v>12</v>
      </c>
      <c r="M9688" s="377">
        <v>18000</v>
      </c>
      <c r="N9688" s="350">
        <v>4</v>
      </c>
      <c r="O9688" s="349">
        <v>6</v>
      </c>
      <c r="P9688" s="377">
        <v>9000</v>
      </c>
    </row>
    <row r="9689" spans="1:16" x14ac:dyDescent="0.2">
      <c r="A9689" s="348" t="s">
        <v>5780</v>
      </c>
      <c r="B9689" s="104" t="s">
        <v>423</v>
      </c>
      <c r="C9689" s="367" t="s">
        <v>99</v>
      </c>
      <c r="D9689" s="349" t="s">
        <v>5817</v>
      </c>
      <c r="E9689" s="370">
        <v>2250</v>
      </c>
      <c r="F9689" s="374" t="s">
        <v>13331</v>
      </c>
      <c r="G9689" s="350" t="s">
        <v>13332</v>
      </c>
      <c r="H9689" s="349" t="s">
        <v>1026</v>
      </c>
      <c r="I9689" s="349" t="s">
        <v>5793</v>
      </c>
      <c r="J9689" s="351" t="s">
        <v>1026</v>
      </c>
      <c r="K9689" s="352">
        <v>4</v>
      </c>
      <c r="L9689" s="353">
        <v>12</v>
      </c>
      <c r="M9689" s="377">
        <v>27000</v>
      </c>
      <c r="N9689" s="350">
        <v>4</v>
      </c>
      <c r="O9689" s="349">
        <v>6</v>
      </c>
      <c r="P9689" s="377">
        <v>13500</v>
      </c>
    </row>
    <row r="9690" spans="1:16" x14ac:dyDescent="0.2">
      <c r="A9690" s="348" t="s">
        <v>5780</v>
      </c>
      <c r="B9690" s="104" t="s">
        <v>423</v>
      </c>
      <c r="C9690" s="367" t="s">
        <v>99</v>
      </c>
      <c r="D9690" s="349" t="s">
        <v>5929</v>
      </c>
      <c r="E9690" s="370">
        <v>2250</v>
      </c>
      <c r="F9690" s="374" t="s">
        <v>13333</v>
      </c>
      <c r="G9690" s="350" t="s">
        <v>13334</v>
      </c>
      <c r="H9690" s="349" t="s">
        <v>1060</v>
      </c>
      <c r="I9690" s="349" t="s">
        <v>1028</v>
      </c>
      <c r="J9690" s="351" t="s">
        <v>1060</v>
      </c>
      <c r="K9690" s="352">
        <v>4</v>
      </c>
      <c r="L9690" s="353">
        <v>12</v>
      </c>
      <c r="M9690" s="377">
        <v>27000</v>
      </c>
      <c r="N9690" s="350">
        <v>4</v>
      </c>
      <c r="O9690" s="349">
        <v>6</v>
      </c>
      <c r="P9690" s="377">
        <v>13500</v>
      </c>
    </row>
    <row r="9691" spans="1:16" x14ac:dyDescent="0.2">
      <c r="A9691" s="348" t="s">
        <v>5780</v>
      </c>
      <c r="B9691" s="104" t="s">
        <v>423</v>
      </c>
      <c r="C9691" s="367" t="s">
        <v>99</v>
      </c>
      <c r="D9691" s="349" t="s">
        <v>13335</v>
      </c>
      <c r="E9691" s="370">
        <v>4500</v>
      </c>
      <c r="F9691" s="374" t="s">
        <v>13336</v>
      </c>
      <c r="G9691" s="350" t="s">
        <v>13337</v>
      </c>
      <c r="H9691" s="349" t="s">
        <v>1067</v>
      </c>
      <c r="I9691" s="349" t="s">
        <v>5793</v>
      </c>
      <c r="J9691" s="351" t="s">
        <v>1067</v>
      </c>
      <c r="K9691" s="352">
        <v>4</v>
      </c>
      <c r="L9691" s="353">
        <v>12</v>
      </c>
      <c r="M9691" s="377">
        <v>54000</v>
      </c>
      <c r="N9691" s="350">
        <v>4</v>
      </c>
      <c r="O9691" s="349">
        <v>6</v>
      </c>
      <c r="P9691" s="377">
        <v>27000</v>
      </c>
    </row>
    <row r="9692" spans="1:16" x14ac:dyDescent="0.2">
      <c r="A9692" s="348" t="s">
        <v>5780</v>
      </c>
      <c r="B9692" s="104" t="s">
        <v>423</v>
      </c>
      <c r="C9692" s="367" t="s">
        <v>99</v>
      </c>
      <c r="D9692" s="349" t="s">
        <v>5829</v>
      </c>
      <c r="E9692" s="370">
        <v>4000</v>
      </c>
      <c r="F9692" s="374" t="s">
        <v>13338</v>
      </c>
      <c r="G9692" s="350" t="s">
        <v>13339</v>
      </c>
      <c r="H9692" s="349" t="s">
        <v>13340</v>
      </c>
      <c r="I9692" s="349" t="s">
        <v>5793</v>
      </c>
      <c r="J9692" s="351" t="s">
        <v>13340</v>
      </c>
      <c r="K9692" s="352">
        <v>2</v>
      </c>
      <c r="L9692" s="353">
        <v>4</v>
      </c>
      <c r="M9692" s="377">
        <v>16000</v>
      </c>
      <c r="N9692" s="350">
        <v>4</v>
      </c>
      <c r="O9692" s="349">
        <v>6</v>
      </c>
      <c r="P9692" s="377">
        <v>24000</v>
      </c>
    </row>
    <row r="9693" spans="1:16" x14ac:dyDescent="0.2">
      <c r="A9693" s="348" t="s">
        <v>5780</v>
      </c>
      <c r="B9693" s="104" t="s">
        <v>423</v>
      </c>
      <c r="C9693" s="367" t="s">
        <v>99</v>
      </c>
      <c r="D9693" s="349" t="s">
        <v>5797</v>
      </c>
      <c r="E9693" s="370">
        <v>4000</v>
      </c>
      <c r="F9693" s="374" t="s">
        <v>13341</v>
      </c>
      <c r="G9693" s="350" t="s">
        <v>13342</v>
      </c>
      <c r="H9693" s="349" t="s">
        <v>1060</v>
      </c>
      <c r="I9693" s="349" t="s">
        <v>5793</v>
      </c>
      <c r="J9693" s="351" t="s">
        <v>1060</v>
      </c>
      <c r="K9693" s="352">
        <v>2</v>
      </c>
      <c r="L9693" s="353">
        <v>5</v>
      </c>
      <c r="M9693" s="377">
        <v>19466.666666666668</v>
      </c>
      <c r="N9693" s="350">
        <v>4</v>
      </c>
      <c r="O9693" s="349">
        <v>6</v>
      </c>
      <c r="P9693" s="377">
        <v>24000</v>
      </c>
    </row>
    <row r="9694" spans="1:16" x14ac:dyDescent="0.2">
      <c r="A9694" s="348" t="s">
        <v>5780</v>
      </c>
      <c r="B9694" s="104" t="s">
        <v>423</v>
      </c>
      <c r="C9694" s="367" t="s">
        <v>99</v>
      </c>
      <c r="D9694" s="349" t="s">
        <v>6107</v>
      </c>
      <c r="E9694" s="370">
        <v>4000</v>
      </c>
      <c r="F9694" s="374" t="s">
        <v>13343</v>
      </c>
      <c r="G9694" s="350" t="s">
        <v>13344</v>
      </c>
      <c r="H9694" s="349" t="s">
        <v>1060</v>
      </c>
      <c r="I9694" s="349" t="s">
        <v>5793</v>
      </c>
      <c r="J9694" s="351" t="s">
        <v>1060</v>
      </c>
      <c r="K9694" s="352">
        <v>2</v>
      </c>
      <c r="L9694" s="353">
        <v>5</v>
      </c>
      <c r="M9694" s="377">
        <v>17600</v>
      </c>
      <c r="N9694" s="350">
        <v>4</v>
      </c>
      <c r="O9694" s="349">
        <v>6</v>
      </c>
      <c r="P9694" s="377">
        <v>24000</v>
      </c>
    </row>
    <row r="9695" spans="1:16" x14ac:dyDescent="0.2">
      <c r="A9695" s="348" t="s">
        <v>5780</v>
      </c>
      <c r="B9695" s="104" t="s">
        <v>423</v>
      </c>
      <c r="C9695" s="367" t="s">
        <v>99</v>
      </c>
      <c r="D9695" s="349" t="s">
        <v>5811</v>
      </c>
      <c r="E9695" s="370">
        <v>3000</v>
      </c>
      <c r="F9695" s="374" t="s">
        <v>13345</v>
      </c>
      <c r="G9695" s="350" t="s">
        <v>13346</v>
      </c>
      <c r="H9695" s="349" t="s">
        <v>1060</v>
      </c>
      <c r="I9695" s="349" t="s">
        <v>5793</v>
      </c>
      <c r="J9695" s="351" t="s">
        <v>1060</v>
      </c>
      <c r="K9695" s="352">
        <v>2</v>
      </c>
      <c r="L9695" s="353">
        <v>5</v>
      </c>
      <c r="M9695" s="377">
        <v>12500</v>
      </c>
      <c r="N9695" s="350">
        <v>4</v>
      </c>
      <c r="O9695" s="349">
        <v>6</v>
      </c>
      <c r="P9695" s="377">
        <v>18000</v>
      </c>
    </row>
    <row r="9696" spans="1:16" x14ac:dyDescent="0.2">
      <c r="A9696" s="348" t="s">
        <v>5780</v>
      </c>
      <c r="B9696" s="104" t="s">
        <v>423</v>
      </c>
      <c r="C9696" s="367" t="s">
        <v>99</v>
      </c>
      <c r="D9696" s="349" t="s">
        <v>5863</v>
      </c>
      <c r="E9696" s="370">
        <v>3500</v>
      </c>
      <c r="F9696" s="374" t="s">
        <v>13347</v>
      </c>
      <c r="G9696" s="350" t="s">
        <v>13348</v>
      </c>
      <c r="H9696" s="349" t="s">
        <v>5821</v>
      </c>
      <c r="I9696" s="349" t="s">
        <v>5793</v>
      </c>
      <c r="J9696" s="351" t="s">
        <v>5821</v>
      </c>
      <c r="K9696" s="352">
        <v>4</v>
      </c>
      <c r="L9696" s="353">
        <v>12</v>
      </c>
      <c r="M9696" s="377">
        <v>42000</v>
      </c>
      <c r="N9696" s="350">
        <v>4</v>
      </c>
      <c r="O9696" s="349">
        <v>6</v>
      </c>
      <c r="P9696" s="377">
        <v>21000</v>
      </c>
    </row>
    <row r="9697" spans="1:16" x14ac:dyDescent="0.2">
      <c r="A9697" s="348" t="s">
        <v>5780</v>
      </c>
      <c r="B9697" s="104" t="s">
        <v>423</v>
      </c>
      <c r="C9697" s="367" t="s">
        <v>99</v>
      </c>
      <c r="D9697" s="349" t="s">
        <v>4514</v>
      </c>
      <c r="E9697" s="370">
        <v>4000</v>
      </c>
      <c r="F9697" s="374" t="s">
        <v>13349</v>
      </c>
      <c r="G9697" s="350" t="s">
        <v>13350</v>
      </c>
      <c r="H9697" s="349" t="s">
        <v>5972</v>
      </c>
      <c r="I9697" s="349" t="s">
        <v>5793</v>
      </c>
      <c r="J9697" s="351" t="s">
        <v>5972</v>
      </c>
      <c r="K9697" s="352">
        <v>4</v>
      </c>
      <c r="L9697" s="353">
        <v>12</v>
      </c>
      <c r="M9697" s="377">
        <v>48000</v>
      </c>
      <c r="N9697" s="350">
        <v>4</v>
      </c>
      <c r="O9697" s="349">
        <v>6</v>
      </c>
      <c r="P9697" s="377">
        <v>24000</v>
      </c>
    </row>
    <row r="9698" spans="1:16" x14ac:dyDescent="0.2">
      <c r="A9698" s="348" t="s">
        <v>5780</v>
      </c>
      <c r="B9698" s="104" t="s">
        <v>423</v>
      </c>
      <c r="C9698" s="367" t="s">
        <v>99</v>
      </c>
      <c r="D9698" s="349" t="s">
        <v>5997</v>
      </c>
      <c r="E9698" s="370">
        <v>3500</v>
      </c>
      <c r="F9698" s="374" t="s">
        <v>13351</v>
      </c>
      <c r="G9698" s="350" t="s">
        <v>13352</v>
      </c>
      <c r="H9698" s="349" t="s">
        <v>1026</v>
      </c>
      <c r="I9698" s="349" t="s">
        <v>5793</v>
      </c>
      <c r="J9698" s="351" t="s">
        <v>1026</v>
      </c>
      <c r="K9698" s="352">
        <v>2</v>
      </c>
      <c r="L9698" s="353">
        <v>6</v>
      </c>
      <c r="M9698" s="377">
        <v>21000</v>
      </c>
      <c r="N9698" s="350">
        <v>4</v>
      </c>
      <c r="O9698" s="349">
        <v>6</v>
      </c>
      <c r="P9698" s="377">
        <v>21000</v>
      </c>
    </row>
    <row r="9699" spans="1:16" x14ac:dyDescent="0.2">
      <c r="A9699" s="348" t="s">
        <v>5780</v>
      </c>
      <c r="B9699" s="104" t="s">
        <v>423</v>
      </c>
      <c r="C9699" s="367" t="s">
        <v>99</v>
      </c>
      <c r="D9699" s="349" t="s">
        <v>5870</v>
      </c>
      <c r="E9699" s="370">
        <v>4000</v>
      </c>
      <c r="F9699" s="374" t="s">
        <v>13353</v>
      </c>
      <c r="G9699" s="350" t="s">
        <v>13354</v>
      </c>
      <c r="H9699" s="349" t="s">
        <v>4514</v>
      </c>
      <c r="I9699" s="349" t="s">
        <v>5793</v>
      </c>
      <c r="J9699" s="351" t="s">
        <v>4514</v>
      </c>
      <c r="K9699" s="352">
        <v>4</v>
      </c>
      <c r="L9699" s="353">
        <v>12</v>
      </c>
      <c r="M9699" s="377">
        <v>48000</v>
      </c>
      <c r="N9699" s="350">
        <v>4</v>
      </c>
      <c r="O9699" s="349">
        <v>6</v>
      </c>
      <c r="P9699" s="377">
        <v>24000</v>
      </c>
    </row>
    <row r="9700" spans="1:16" x14ac:dyDescent="0.2">
      <c r="A9700" s="348" t="s">
        <v>5780</v>
      </c>
      <c r="B9700" s="104" t="s">
        <v>423</v>
      </c>
      <c r="C9700" s="367" t="s">
        <v>99</v>
      </c>
      <c r="D9700" s="349" t="s">
        <v>7552</v>
      </c>
      <c r="E9700" s="370">
        <v>3500</v>
      </c>
      <c r="F9700" s="374" t="s">
        <v>13355</v>
      </c>
      <c r="G9700" s="350" t="s">
        <v>13356</v>
      </c>
      <c r="H9700" s="349" t="s">
        <v>5794</v>
      </c>
      <c r="I9700" s="349" t="s">
        <v>5793</v>
      </c>
      <c r="J9700" s="351" t="s">
        <v>5794</v>
      </c>
      <c r="K9700" s="352">
        <v>4</v>
      </c>
      <c r="L9700" s="353">
        <v>12</v>
      </c>
      <c r="M9700" s="377">
        <v>42000</v>
      </c>
      <c r="N9700" s="350">
        <v>4</v>
      </c>
      <c r="O9700" s="349">
        <v>6</v>
      </c>
      <c r="P9700" s="377">
        <v>21000</v>
      </c>
    </row>
    <row r="9701" spans="1:16" x14ac:dyDescent="0.2">
      <c r="A9701" s="348" t="s">
        <v>5780</v>
      </c>
      <c r="B9701" s="104" t="s">
        <v>423</v>
      </c>
      <c r="C9701" s="367" t="s">
        <v>99</v>
      </c>
      <c r="D9701" s="349" t="s">
        <v>5853</v>
      </c>
      <c r="E9701" s="370">
        <v>4000</v>
      </c>
      <c r="F9701" s="374" t="s">
        <v>13357</v>
      </c>
      <c r="G9701" s="350" t="s">
        <v>13358</v>
      </c>
      <c r="H9701" s="349" t="s">
        <v>1060</v>
      </c>
      <c r="I9701" s="349" t="s">
        <v>5793</v>
      </c>
      <c r="J9701" s="351" t="s">
        <v>1060</v>
      </c>
      <c r="K9701" s="352">
        <v>2</v>
      </c>
      <c r="L9701" s="353">
        <v>6</v>
      </c>
      <c r="M9701" s="377">
        <v>23066.666666666668</v>
      </c>
      <c r="N9701" s="350">
        <v>4</v>
      </c>
      <c r="O9701" s="349">
        <v>6</v>
      </c>
      <c r="P9701" s="377">
        <v>24000</v>
      </c>
    </row>
    <row r="9702" spans="1:16" x14ac:dyDescent="0.2">
      <c r="A9702" s="348" t="s">
        <v>5780</v>
      </c>
      <c r="B9702" s="104" t="s">
        <v>423</v>
      </c>
      <c r="C9702" s="367" t="s">
        <v>99</v>
      </c>
      <c r="D9702" s="349" t="s">
        <v>6130</v>
      </c>
      <c r="E9702" s="370">
        <v>4000</v>
      </c>
      <c r="F9702" s="374" t="s">
        <v>13359</v>
      </c>
      <c r="G9702" s="350" t="s">
        <v>13360</v>
      </c>
      <c r="H9702" s="349" t="s">
        <v>9994</v>
      </c>
      <c r="I9702" s="349" t="s">
        <v>5793</v>
      </c>
      <c r="J9702" s="351" t="s">
        <v>9994</v>
      </c>
      <c r="K9702" s="352">
        <v>2</v>
      </c>
      <c r="L9702" s="353">
        <v>6</v>
      </c>
      <c r="M9702" s="377">
        <v>23066.666666666668</v>
      </c>
      <c r="N9702" s="350">
        <v>4</v>
      </c>
      <c r="O9702" s="349">
        <v>6</v>
      </c>
      <c r="P9702" s="377">
        <v>24000</v>
      </c>
    </row>
    <row r="9703" spans="1:16" x14ac:dyDescent="0.2">
      <c r="A9703" s="348" t="s">
        <v>5780</v>
      </c>
      <c r="B9703" s="104" t="s">
        <v>423</v>
      </c>
      <c r="C9703" s="367" t="s">
        <v>99</v>
      </c>
      <c r="D9703" s="349" t="s">
        <v>6858</v>
      </c>
      <c r="E9703" s="370">
        <v>3000</v>
      </c>
      <c r="F9703" s="374" t="s">
        <v>13361</v>
      </c>
      <c r="G9703" s="350" t="s">
        <v>13362</v>
      </c>
      <c r="H9703" s="349" t="s">
        <v>6079</v>
      </c>
      <c r="I9703" s="349" t="s">
        <v>5793</v>
      </c>
      <c r="J9703" s="351" t="s">
        <v>6079</v>
      </c>
      <c r="K9703" s="352">
        <v>1</v>
      </c>
      <c r="L9703" s="353">
        <v>3</v>
      </c>
      <c r="M9703" s="377">
        <v>8100</v>
      </c>
      <c r="N9703" s="350">
        <v>4</v>
      </c>
      <c r="O9703" s="349">
        <v>6</v>
      </c>
      <c r="P9703" s="377">
        <v>18000</v>
      </c>
    </row>
    <row r="9704" spans="1:16" x14ac:dyDescent="0.2">
      <c r="A9704" s="348" t="s">
        <v>5780</v>
      </c>
      <c r="B9704" s="104" t="s">
        <v>423</v>
      </c>
      <c r="C9704" s="367" t="s">
        <v>99</v>
      </c>
      <c r="D9704" s="349" t="s">
        <v>5794</v>
      </c>
      <c r="E9704" s="370">
        <v>4000</v>
      </c>
      <c r="F9704" s="374" t="s">
        <v>13363</v>
      </c>
      <c r="G9704" s="350" t="s">
        <v>13364</v>
      </c>
      <c r="H9704" s="349" t="s">
        <v>5794</v>
      </c>
      <c r="I9704" s="349" t="s">
        <v>5793</v>
      </c>
      <c r="J9704" s="351" t="s">
        <v>5794</v>
      </c>
      <c r="K9704" s="352">
        <v>4</v>
      </c>
      <c r="L9704" s="353">
        <v>12</v>
      </c>
      <c r="M9704" s="377">
        <v>48000</v>
      </c>
      <c r="N9704" s="350">
        <v>4</v>
      </c>
      <c r="O9704" s="349">
        <v>6</v>
      </c>
      <c r="P9704" s="377">
        <v>24000</v>
      </c>
    </row>
    <row r="9705" spans="1:16" x14ac:dyDescent="0.2">
      <c r="A9705" s="348" t="s">
        <v>5780</v>
      </c>
      <c r="B9705" s="104" t="s">
        <v>423</v>
      </c>
      <c r="C9705" s="367" t="s">
        <v>99</v>
      </c>
      <c r="D9705" s="349" t="s">
        <v>6107</v>
      </c>
      <c r="E9705" s="370">
        <v>4000</v>
      </c>
      <c r="F9705" s="374" t="s">
        <v>13365</v>
      </c>
      <c r="G9705" s="350" t="s">
        <v>13366</v>
      </c>
      <c r="H9705" s="349" t="s">
        <v>1060</v>
      </c>
      <c r="I9705" s="349" t="s">
        <v>5793</v>
      </c>
      <c r="J9705" s="351" t="s">
        <v>1060</v>
      </c>
      <c r="K9705" s="352">
        <v>2</v>
      </c>
      <c r="L9705" s="353">
        <v>6</v>
      </c>
      <c r="M9705" s="377">
        <v>24000</v>
      </c>
      <c r="N9705" s="350">
        <v>4</v>
      </c>
      <c r="O9705" s="349">
        <v>6</v>
      </c>
      <c r="P9705" s="377">
        <v>24000</v>
      </c>
    </row>
    <row r="9706" spans="1:16" x14ac:dyDescent="0.2">
      <c r="A9706" s="348" t="s">
        <v>5780</v>
      </c>
      <c r="B9706" s="104" t="s">
        <v>423</v>
      </c>
      <c r="C9706" s="367" t="s">
        <v>99</v>
      </c>
      <c r="D9706" s="349" t="s">
        <v>4514</v>
      </c>
      <c r="E9706" s="370">
        <v>4000</v>
      </c>
      <c r="F9706" s="374" t="s">
        <v>13367</v>
      </c>
      <c r="G9706" s="350" t="s">
        <v>13368</v>
      </c>
      <c r="H9706" s="349" t="s">
        <v>5849</v>
      </c>
      <c r="I9706" s="349" t="s">
        <v>5793</v>
      </c>
      <c r="J9706" s="351" t="s">
        <v>5849</v>
      </c>
      <c r="K9706" s="352">
        <v>2</v>
      </c>
      <c r="L9706" s="353">
        <v>4</v>
      </c>
      <c r="M9706" s="377">
        <v>16000</v>
      </c>
      <c r="N9706" s="350">
        <v>0</v>
      </c>
      <c r="O9706" s="349">
        <v>0</v>
      </c>
      <c r="P9706" s="377">
        <v>0</v>
      </c>
    </row>
    <row r="9707" spans="1:16" x14ac:dyDescent="0.2">
      <c r="A9707" s="348" t="s">
        <v>5780</v>
      </c>
      <c r="B9707" s="104" t="s">
        <v>423</v>
      </c>
      <c r="C9707" s="367" t="s">
        <v>99</v>
      </c>
      <c r="D9707" s="349" t="s">
        <v>5880</v>
      </c>
      <c r="E9707" s="370">
        <v>4000</v>
      </c>
      <c r="F9707" s="374" t="s">
        <v>13369</v>
      </c>
      <c r="G9707" s="350" t="s">
        <v>13370</v>
      </c>
      <c r="H9707" s="349" t="s">
        <v>1026</v>
      </c>
      <c r="I9707" s="349" t="s">
        <v>5793</v>
      </c>
      <c r="J9707" s="351" t="s">
        <v>1026</v>
      </c>
      <c r="K9707" s="352">
        <v>4</v>
      </c>
      <c r="L9707" s="353">
        <v>12</v>
      </c>
      <c r="M9707" s="377">
        <v>48000</v>
      </c>
      <c r="N9707" s="350">
        <v>4</v>
      </c>
      <c r="O9707" s="349">
        <v>6</v>
      </c>
      <c r="P9707" s="377">
        <v>24000</v>
      </c>
    </row>
    <row r="9708" spans="1:16" x14ac:dyDescent="0.2">
      <c r="A9708" s="348" t="s">
        <v>5780</v>
      </c>
      <c r="B9708" s="104" t="s">
        <v>423</v>
      </c>
      <c r="C9708" s="367" t="s">
        <v>99</v>
      </c>
      <c r="D9708" s="349" t="s">
        <v>5829</v>
      </c>
      <c r="E9708" s="370">
        <v>4000</v>
      </c>
      <c r="F9708" s="374" t="s">
        <v>13371</v>
      </c>
      <c r="G9708" s="350" t="s">
        <v>13372</v>
      </c>
      <c r="H9708" s="349" t="s">
        <v>1895</v>
      </c>
      <c r="I9708" s="349" t="s">
        <v>5793</v>
      </c>
      <c r="J9708" s="351" t="s">
        <v>1895</v>
      </c>
      <c r="K9708" s="352">
        <v>2</v>
      </c>
      <c r="L9708" s="353">
        <v>6</v>
      </c>
      <c r="M9708" s="377">
        <v>23066.666666666668</v>
      </c>
      <c r="N9708" s="350">
        <v>4</v>
      </c>
      <c r="O9708" s="349">
        <v>6</v>
      </c>
      <c r="P9708" s="377">
        <v>24000</v>
      </c>
    </row>
    <row r="9709" spans="1:16" x14ac:dyDescent="0.2">
      <c r="A9709" s="348" t="s">
        <v>5780</v>
      </c>
      <c r="B9709" s="104" t="s">
        <v>423</v>
      </c>
      <c r="C9709" s="367" t="s">
        <v>99</v>
      </c>
      <c r="D9709" s="349" t="s">
        <v>5863</v>
      </c>
      <c r="E9709" s="370">
        <v>4000</v>
      </c>
      <c r="F9709" s="374" t="s">
        <v>13373</v>
      </c>
      <c r="G9709" s="350" t="s">
        <v>13374</v>
      </c>
      <c r="H9709" s="349" t="s">
        <v>5821</v>
      </c>
      <c r="I9709" s="349" t="s">
        <v>5793</v>
      </c>
      <c r="J9709" s="351" t="s">
        <v>5821</v>
      </c>
      <c r="K9709" s="352">
        <v>4</v>
      </c>
      <c r="L9709" s="353">
        <v>12</v>
      </c>
      <c r="M9709" s="377">
        <v>48000</v>
      </c>
      <c r="N9709" s="350">
        <v>4</v>
      </c>
      <c r="O9709" s="349">
        <v>6</v>
      </c>
      <c r="P9709" s="377">
        <v>24000</v>
      </c>
    </row>
    <row r="9710" spans="1:16" x14ac:dyDescent="0.2">
      <c r="A9710" s="348" t="s">
        <v>5780</v>
      </c>
      <c r="B9710" s="104" t="s">
        <v>423</v>
      </c>
      <c r="C9710" s="367" t="s">
        <v>99</v>
      </c>
      <c r="D9710" s="349" t="s">
        <v>6156</v>
      </c>
      <c r="E9710" s="370">
        <v>4000</v>
      </c>
      <c r="F9710" s="374" t="s">
        <v>13375</v>
      </c>
      <c r="G9710" s="350" t="s">
        <v>13376</v>
      </c>
      <c r="H9710" s="349" t="s">
        <v>1160</v>
      </c>
      <c r="I9710" s="349" t="s">
        <v>5793</v>
      </c>
      <c r="J9710" s="351" t="s">
        <v>1160</v>
      </c>
      <c r="K9710" s="352">
        <v>4</v>
      </c>
      <c r="L9710" s="353">
        <v>12</v>
      </c>
      <c r="M9710" s="377">
        <v>48000</v>
      </c>
      <c r="N9710" s="350">
        <v>4</v>
      </c>
      <c r="O9710" s="349">
        <v>6</v>
      </c>
      <c r="P9710" s="377">
        <v>24000</v>
      </c>
    </row>
    <row r="9711" spans="1:16" x14ac:dyDescent="0.2">
      <c r="A9711" s="348" t="s">
        <v>5780</v>
      </c>
      <c r="B9711" s="104" t="s">
        <v>423</v>
      </c>
      <c r="C9711" s="367" t="s">
        <v>99</v>
      </c>
      <c r="D9711" s="349" t="s">
        <v>5811</v>
      </c>
      <c r="E9711" s="370">
        <v>3000</v>
      </c>
      <c r="F9711" s="374" t="s">
        <v>13377</v>
      </c>
      <c r="G9711" s="350" t="s">
        <v>13378</v>
      </c>
      <c r="H9711" s="349" t="s">
        <v>10050</v>
      </c>
      <c r="I9711" s="349" t="s">
        <v>5793</v>
      </c>
      <c r="J9711" s="351" t="s">
        <v>10050</v>
      </c>
      <c r="K9711" s="352">
        <v>1</v>
      </c>
      <c r="L9711" s="353">
        <v>1</v>
      </c>
      <c r="M9711" s="377">
        <v>3000</v>
      </c>
      <c r="N9711" s="350">
        <v>4</v>
      </c>
      <c r="O9711" s="349">
        <v>6</v>
      </c>
      <c r="P9711" s="377">
        <v>18000</v>
      </c>
    </row>
    <row r="9712" spans="1:16" x14ac:dyDescent="0.2">
      <c r="A9712" s="348" t="s">
        <v>5780</v>
      </c>
      <c r="B9712" s="104" t="s">
        <v>423</v>
      </c>
      <c r="C9712" s="367" t="s">
        <v>99</v>
      </c>
      <c r="D9712" s="349" t="s">
        <v>7227</v>
      </c>
      <c r="E9712" s="370">
        <v>4000</v>
      </c>
      <c r="F9712" s="374" t="s">
        <v>13379</v>
      </c>
      <c r="G9712" s="350" t="s">
        <v>13380</v>
      </c>
      <c r="H9712" s="349" t="s">
        <v>1026</v>
      </c>
      <c r="I9712" s="349" t="s">
        <v>5793</v>
      </c>
      <c r="J9712" s="351" t="s">
        <v>1026</v>
      </c>
      <c r="K9712" s="352">
        <v>4</v>
      </c>
      <c r="L9712" s="353">
        <v>12</v>
      </c>
      <c r="M9712" s="377">
        <v>48000</v>
      </c>
      <c r="N9712" s="350">
        <v>4</v>
      </c>
      <c r="O9712" s="349">
        <v>6</v>
      </c>
      <c r="P9712" s="377">
        <v>24000</v>
      </c>
    </row>
    <row r="9713" spans="1:16" x14ac:dyDescent="0.2">
      <c r="A9713" s="348" t="s">
        <v>5780</v>
      </c>
      <c r="B9713" s="104" t="s">
        <v>423</v>
      </c>
      <c r="C9713" s="367" t="s">
        <v>99</v>
      </c>
      <c r="D9713" s="349" t="s">
        <v>5811</v>
      </c>
      <c r="E9713" s="370">
        <v>3000</v>
      </c>
      <c r="F9713" s="374" t="s">
        <v>13381</v>
      </c>
      <c r="G9713" s="350" t="s">
        <v>13382</v>
      </c>
      <c r="H9713" s="349" t="s">
        <v>13383</v>
      </c>
      <c r="I9713" s="349" t="s">
        <v>5814</v>
      </c>
      <c r="J9713" s="351" t="s">
        <v>13383</v>
      </c>
      <c r="K9713" s="352">
        <v>4</v>
      </c>
      <c r="L9713" s="353">
        <v>12</v>
      </c>
      <c r="M9713" s="377">
        <v>36000</v>
      </c>
      <c r="N9713" s="350">
        <v>4</v>
      </c>
      <c r="O9713" s="349">
        <v>6</v>
      </c>
      <c r="P9713" s="377">
        <v>18000</v>
      </c>
    </row>
    <row r="9714" spans="1:16" x14ac:dyDescent="0.2">
      <c r="A9714" s="348" t="s">
        <v>5780</v>
      </c>
      <c r="B9714" s="104" t="s">
        <v>423</v>
      </c>
      <c r="C9714" s="367" t="s">
        <v>99</v>
      </c>
      <c r="D9714" s="349" t="s">
        <v>8709</v>
      </c>
      <c r="E9714" s="370">
        <v>6000</v>
      </c>
      <c r="F9714" s="374" t="s">
        <v>13384</v>
      </c>
      <c r="G9714" s="350" t="s">
        <v>13385</v>
      </c>
      <c r="H9714" s="349" t="s">
        <v>1060</v>
      </c>
      <c r="I9714" s="349" t="s">
        <v>5793</v>
      </c>
      <c r="J9714" s="351" t="s">
        <v>1060</v>
      </c>
      <c r="K9714" s="352">
        <v>2</v>
      </c>
      <c r="L9714" s="353">
        <v>6</v>
      </c>
      <c r="M9714" s="377">
        <v>31800</v>
      </c>
      <c r="N9714" s="350">
        <v>4</v>
      </c>
      <c r="O9714" s="349">
        <v>6</v>
      </c>
      <c r="P9714" s="377">
        <v>36000</v>
      </c>
    </row>
    <row r="9715" spans="1:16" x14ac:dyDescent="0.2">
      <c r="A9715" s="348" t="s">
        <v>5780</v>
      </c>
      <c r="B9715" s="104" t="s">
        <v>423</v>
      </c>
      <c r="C9715" s="367" t="s">
        <v>99</v>
      </c>
      <c r="D9715" s="349" t="s">
        <v>5817</v>
      </c>
      <c r="E9715" s="370">
        <v>2000</v>
      </c>
      <c r="F9715" s="374" t="s">
        <v>13386</v>
      </c>
      <c r="G9715" s="350" t="s">
        <v>13387</v>
      </c>
      <c r="H9715" s="349" t="s">
        <v>5820</v>
      </c>
      <c r="I9715" s="349" t="s">
        <v>5793</v>
      </c>
      <c r="J9715" s="351" t="s">
        <v>5820</v>
      </c>
      <c r="K9715" s="352">
        <v>4</v>
      </c>
      <c r="L9715" s="353">
        <v>12</v>
      </c>
      <c r="M9715" s="377">
        <v>24000</v>
      </c>
      <c r="N9715" s="350">
        <v>4</v>
      </c>
      <c r="O9715" s="349">
        <v>6</v>
      </c>
      <c r="P9715" s="377">
        <v>12000</v>
      </c>
    </row>
    <row r="9716" spans="1:16" x14ac:dyDescent="0.2">
      <c r="A9716" s="348" t="s">
        <v>5780</v>
      </c>
      <c r="B9716" s="104" t="s">
        <v>423</v>
      </c>
      <c r="C9716" s="367" t="s">
        <v>99</v>
      </c>
      <c r="D9716" s="349" t="s">
        <v>5811</v>
      </c>
      <c r="E9716" s="370">
        <v>2000</v>
      </c>
      <c r="F9716" s="374" t="s">
        <v>13388</v>
      </c>
      <c r="G9716" s="350" t="s">
        <v>13389</v>
      </c>
      <c r="H9716" s="349" t="s">
        <v>6446</v>
      </c>
      <c r="I9716" s="349" t="s">
        <v>5785</v>
      </c>
      <c r="J9716" s="351" t="s">
        <v>6446</v>
      </c>
      <c r="K9716" s="352">
        <v>4</v>
      </c>
      <c r="L9716" s="353">
        <v>12</v>
      </c>
      <c r="M9716" s="377">
        <v>24000</v>
      </c>
      <c r="N9716" s="350">
        <v>4</v>
      </c>
      <c r="O9716" s="349">
        <v>6</v>
      </c>
      <c r="P9716" s="377">
        <v>12000</v>
      </c>
    </row>
    <row r="9717" spans="1:16" x14ac:dyDescent="0.2">
      <c r="A9717" s="348" t="s">
        <v>5780</v>
      </c>
      <c r="B9717" s="104" t="s">
        <v>423</v>
      </c>
      <c r="C9717" s="367" t="s">
        <v>99</v>
      </c>
      <c r="D9717" s="349" t="s">
        <v>5811</v>
      </c>
      <c r="E9717" s="370">
        <v>3000</v>
      </c>
      <c r="F9717" s="374" t="s">
        <v>13390</v>
      </c>
      <c r="G9717" s="350" t="s">
        <v>13391</v>
      </c>
      <c r="H9717" s="349" t="s">
        <v>13392</v>
      </c>
      <c r="I9717" s="349" t="s">
        <v>5785</v>
      </c>
      <c r="J9717" s="351" t="s">
        <v>13392</v>
      </c>
      <c r="K9717" s="352">
        <v>4</v>
      </c>
      <c r="L9717" s="353">
        <v>12</v>
      </c>
      <c r="M9717" s="377">
        <v>36000</v>
      </c>
      <c r="N9717" s="350">
        <v>4</v>
      </c>
      <c r="O9717" s="349">
        <v>6</v>
      </c>
      <c r="P9717" s="377">
        <v>18000</v>
      </c>
    </row>
    <row r="9718" spans="1:16" x14ac:dyDescent="0.2">
      <c r="A9718" s="348" t="s">
        <v>5780</v>
      </c>
      <c r="B9718" s="104" t="s">
        <v>423</v>
      </c>
      <c r="C9718" s="367" t="s">
        <v>99</v>
      </c>
      <c r="D9718" s="349" t="s">
        <v>6120</v>
      </c>
      <c r="E9718" s="370">
        <v>3000</v>
      </c>
      <c r="F9718" s="374" t="s">
        <v>13393</v>
      </c>
      <c r="G9718" s="350" t="s">
        <v>13394</v>
      </c>
      <c r="H9718" s="349" t="s">
        <v>1026</v>
      </c>
      <c r="I9718" s="349" t="s">
        <v>5793</v>
      </c>
      <c r="J9718" s="351" t="s">
        <v>1026</v>
      </c>
      <c r="K9718" s="352">
        <v>4</v>
      </c>
      <c r="L9718" s="353">
        <v>12</v>
      </c>
      <c r="M9718" s="377">
        <v>36000</v>
      </c>
      <c r="N9718" s="350">
        <v>4</v>
      </c>
      <c r="O9718" s="349">
        <v>6</v>
      </c>
      <c r="P9718" s="377">
        <v>18000</v>
      </c>
    </row>
    <row r="9719" spans="1:16" x14ac:dyDescent="0.2">
      <c r="A9719" s="348" t="s">
        <v>5780</v>
      </c>
      <c r="B9719" s="104" t="s">
        <v>423</v>
      </c>
      <c r="C9719" s="367" t="s">
        <v>99</v>
      </c>
      <c r="D9719" s="349" t="s">
        <v>6156</v>
      </c>
      <c r="E9719" s="370">
        <v>4000</v>
      </c>
      <c r="F9719" s="374" t="s">
        <v>13395</v>
      </c>
      <c r="G9719" s="350" t="s">
        <v>13396</v>
      </c>
      <c r="H9719" s="349" t="s">
        <v>5825</v>
      </c>
      <c r="I9719" s="349" t="s">
        <v>5793</v>
      </c>
      <c r="J9719" s="351" t="s">
        <v>5825</v>
      </c>
      <c r="K9719" s="352">
        <v>4</v>
      </c>
      <c r="L9719" s="353">
        <v>12</v>
      </c>
      <c r="M9719" s="377">
        <v>48000</v>
      </c>
      <c r="N9719" s="350">
        <v>0</v>
      </c>
      <c r="O9719" s="349">
        <v>0</v>
      </c>
      <c r="P9719" s="377">
        <v>0</v>
      </c>
    </row>
    <row r="9720" spans="1:16" x14ac:dyDescent="0.2">
      <c r="A9720" s="348" t="s">
        <v>5780</v>
      </c>
      <c r="B9720" s="104" t="s">
        <v>423</v>
      </c>
      <c r="C9720" s="367" t="s">
        <v>99</v>
      </c>
      <c r="D9720" s="349" t="s">
        <v>6538</v>
      </c>
      <c r="E9720" s="370">
        <v>4000</v>
      </c>
      <c r="F9720" s="374" t="s">
        <v>13397</v>
      </c>
      <c r="G9720" s="350" t="s">
        <v>13398</v>
      </c>
      <c r="H9720" s="349" t="s">
        <v>1895</v>
      </c>
      <c r="I9720" s="349" t="s">
        <v>5793</v>
      </c>
      <c r="J9720" s="351" t="s">
        <v>1895</v>
      </c>
      <c r="K9720" s="352">
        <v>4</v>
      </c>
      <c r="L9720" s="353">
        <v>12</v>
      </c>
      <c r="M9720" s="377">
        <v>48000</v>
      </c>
      <c r="N9720" s="350">
        <v>4</v>
      </c>
      <c r="O9720" s="349">
        <v>6</v>
      </c>
      <c r="P9720" s="377">
        <v>24000</v>
      </c>
    </row>
    <row r="9721" spans="1:16" x14ac:dyDescent="0.2">
      <c r="A9721" s="348" t="s">
        <v>5780</v>
      </c>
      <c r="B9721" s="104" t="s">
        <v>423</v>
      </c>
      <c r="C9721" s="367" t="s">
        <v>99</v>
      </c>
      <c r="D9721" s="349" t="s">
        <v>5849</v>
      </c>
      <c r="E9721" s="370">
        <v>4000</v>
      </c>
      <c r="F9721" s="374" t="s">
        <v>13399</v>
      </c>
      <c r="G9721" s="350" t="s">
        <v>13400</v>
      </c>
      <c r="H9721" s="349" t="s">
        <v>5825</v>
      </c>
      <c r="I9721" s="349" t="s">
        <v>5793</v>
      </c>
      <c r="J9721" s="351" t="s">
        <v>5825</v>
      </c>
      <c r="K9721" s="352">
        <v>1</v>
      </c>
      <c r="L9721" s="353">
        <v>2</v>
      </c>
      <c r="M9721" s="377">
        <v>4666.666666666667</v>
      </c>
      <c r="N9721" s="350">
        <v>4</v>
      </c>
      <c r="O9721" s="349">
        <v>6</v>
      </c>
      <c r="P9721" s="377">
        <v>21866.666666666668</v>
      </c>
    </row>
    <row r="9722" spans="1:16" x14ac:dyDescent="0.2">
      <c r="A9722" s="348" t="s">
        <v>5780</v>
      </c>
      <c r="B9722" s="104" t="s">
        <v>423</v>
      </c>
      <c r="C9722" s="367" t="s">
        <v>99</v>
      </c>
      <c r="D9722" s="349" t="s">
        <v>5911</v>
      </c>
      <c r="E9722" s="370">
        <v>4000</v>
      </c>
      <c r="F9722" s="374" t="s">
        <v>13401</v>
      </c>
      <c r="G9722" s="350" t="s">
        <v>13402</v>
      </c>
      <c r="H9722" s="349" t="s">
        <v>13403</v>
      </c>
      <c r="I9722" s="349" t="s">
        <v>5793</v>
      </c>
      <c r="J9722" s="351" t="s">
        <v>13403</v>
      </c>
      <c r="K9722" s="352">
        <v>2</v>
      </c>
      <c r="L9722" s="353">
        <v>4</v>
      </c>
      <c r="M9722" s="377">
        <v>16000</v>
      </c>
      <c r="N9722" s="350">
        <v>1</v>
      </c>
      <c r="O9722" s="349">
        <v>3</v>
      </c>
      <c r="P9722" s="377">
        <v>11600</v>
      </c>
    </row>
    <row r="9723" spans="1:16" x14ac:dyDescent="0.2">
      <c r="A9723" s="348" t="s">
        <v>5780</v>
      </c>
      <c r="B9723" s="104" t="s">
        <v>423</v>
      </c>
      <c r="C9723" s="367" t="s">
        <v>99</v>
      </c>
      <c r="D9723" s="349" t="s">
        <v>5829</v>
      </c>
      <c r="E9723" s="370">
        <v>4000</v>
      </c>
      <c r="F9723" s="374" t="s">
        <v>13404</v>
      </c>
      <c r="G9723" s="350" t="s">
        <v>13405</v>
      </c>
      <c r="H9723" s="349" t="s">
        <v>1060</v>
      </c>
      <c r="I9723" s="349" t="s">
        <v>5793</v>
      </c>
      <c r="J9723" s="351" t="s">
        <v>1060</v>
      </c>
      <c r="K9723" s="352">
        <v>2</v>
      </c>
      <c r="L9723" s="353">
        <v>4</v>
      </c>
      <c r="M9723" s="377">
        <v>13066.666666666666</v>
      </c>
      <c r="N9723" s="350">
        <v>4</v>
      </c>
      <c r="O9723" s="349">
        <v>6</v>
      </c>
      <c r="P9723" s="377">
        <v>24000</v>
      </c>
    </row>
    <row r="9724" spans="1:16" x14ac:dyDescent="0.2">
      <c r="A9724" s="348" t="s">
        <v>5780</v>
      </c>
      <c r="B9724" s="104" t="s">
        <v>423</v>
      </c>
      <c r="C9724" s="367" t="s">
        <v>99</v>
      </c>
      <c r="D9724" s="349" t="s">
        <v>5811</v>
      </c>
      <c r="E9724" s="370">
        <v>3000</v>
      </c>
      <c r="F9724" s="374" t="s">
        <v>13406</v>
      </c>
      <c r="G9724" s="350" t="s">
        <v>13407</v>
      </c>
      <c r="H9724" s="349" t="s">
        <v>5849</v>
      </c>
      <c r="I9724" s="349" t="s">
        <v>5793</v>
      </c>
      <c r="J9724" s="351" t="s">
        <v>5849</v>
      </c>
      <c r="K9724" s="352">
        <v>2</v>
      </c>
      <c r="L9724" s="353">
        <v>4</v>
      </c>
      <c r="M9724" s="377">
        <v>9800</v>
      </c>
      <c r="N9724" s="350">
        <v>4</v>
      </c>
      <c r="O9724" s="349">
        <v>6</v>
      </c>
      <c r="P9724" s="377">
        <v>18000</v>
      </c>
    </row>
    <row r="9725" spans="1:16" x14ac:dyDescent="0.2">
      <c r="A9725" s="348" t="s">
        <v>5780</v>
      </c>
      <c r="B9725" s="104" t="s">
        <v>423</v>
      </c>
      <c r="C9725" s="367" t="s">
        <v>99</v>
      </c>
      <c r="D9725" s="349" t="s">
        <v>7375</v>
      </c>
      <c r="E9725" s="370">
        <v>1500</v>
      </c>
      <c r="F9725" s="374" t="s">
        <v>13408</v>
      </c>
      <c r="G9725" s="350" t="s">
        <v>13409</v>
      </c>
      <c r="H9725" s="349" t="s">
        <v>1060</v>
      </c>
      <c r="I9725" s="349" t="s">
        <v>5793</v>
      </c>
      <c r="J9725" s="351" t="s">
        <v>1060</v>
      </c>
      <c r="K9725" s="352">
        <v>2</v>
      </c>
      <c r="L9725" s="353">
        <v>5</v>
      </c>
      <c r="M9725" s="377">
        <v>6550</v>
      </c>
      <c r="N9725" s="350">
        <v>4</v>
      </c>
      <c r="O9725" s="349">
        <v>6</v>
      </c>
      <c r="P9725" s="377">
        <v>9000</v>
      </c>
    </row>
    <row r="9726" spans="1:16" x14ac:dyDescent="0.2">
      <c r="A9726" s="348" t="s">
        <v>5780</v>
      </c>
      <c r="B9726" s="104" t="s">
        <v>423</v>
      </c>
      <c r="C9726" s="367" t="s">
        <v>99</v>
      </c>
      <c r="D9726" s="349" t="s">
        <v>5997</v>
      </c>
      <c r="E9726" s="370">
        <v>3500</v>
      </c>
      <c r="F9726" s="374" t="s">
        <v>13410</v>
      </c>
      <c r="G9726" s="350" t="s">
        <v>13411</v>
      </c>
      <c r="H9726" s="349" t="s">
        <v>1026</v>
      </c>
      <c r="I9726" s="349" t="s">
        <v>5793</v>
      </c>
      <c r="J9726" s="351" t="s">
        <v>1026</v>
      </c>
      <c r="K9726" s="352">
        <v>2</v>
      </c>
      <c r="L9726" s="353">
        <v>6</v>
      </c>
      <c r="M9726" s="377">
        <v>21000</v>
      </c>
      <c r="N9726" s="350">
        <v>4</v>
      </c>
      <c r="O9726" s="349">
        <v>6</v>
      </c>
      <c r="P9726" s="377">
        <v>21000</v>
      </c>
    </row>
    <row r="9727" spans="1:16" x14ac:dyDescent="0.2">
      <c r="A9727" s="348" t="s">
        <v>5780</v>
      </c>
      <c r="B9727" s="104" t="s">
        <v>423</v>
      </c>
      <c r="C9727" s="367" t="s">
        <v>99</v>
      </c>
      <c r="D9727" s="349" t="s">
        <v>5870</v>
      </c>
      <c r="E9727" s="370">
        <v>4000</v>
      </c>
      <c r="F9727" s="374" t="s">
        <v>13412</v>
      </c>
      <c r="G9727" s="350" t="s">
        <v>13413</v>
      </c>
      <c r="H9727" s="349" t="s">
        <v>5863</v>
      </c>
      <c r="I9727" s="349" t="s">
        <v>5793</v>
      </c>
      <c r="J9727" s="351" t="s">
        <v>5863</v>
      </c>
      <c r="K9727" s="352">
        <v>4</v>
      </c>
      <c r="L9727" s="353">
        <v>12</v>
      </c>
      <c r="M9727" s="377">
        <v>48000</v>
      </c>
      <c r="N9727" s="350">
        <v>4</v>
      </c>
      <c r="O9727" s="349">
        <v>6</v>
      </c>
      <c r="P9727" s="377">
        <v>24000</v>
      </c>
    </row>
    <row r="9728" spans="1:16" x14ac:dyDescent="0.2">
      <c r="A9728" s="348" t="s">
        <v>5780</v>
      </c>
      <c r="B9728" s="104" t="s">
        <v>423</v>
      </c>
      <c r="C9728" s="367" t="s">
        <v>99</v>
      </c>
      <c r="D9728" s="349" t="s">
        <v>5811</v>
      </c>
      <c r="E9728" s="370">
        <v>3000</v>
      </c>
      <c r="F9728" s="374" t="s">
        <v>13414</v>
      </c>
      <c r="G9728" s="350" t="s">
        <v>13415</v>
      </c>
      <c r="H9728" s="349" t="s">
        <v>1026</v>
      </c>
      <c r="I9728" s="349" t="s">
        <v>5793</v>
      </c>
      <c r="J9728" s="351" t="s">
        <v>1026</v>
      </c>
      <c r="K9728" s="352">
        <v>2</v>
      </c>
      <c r="L9728" s="353">
        <v>4</v>
      </c>
      <c r="M9728" s="377">
        <v>12000</v>
      </c>
      <c r="N9728" s="350">
        <v>4</v>
      </c>
      <c r="O9728" s="349">
        <v>6</v>
      </c>
      <c r="P9728" s="377">
        <v>18000</v>
      </c>
    </row>
    <row r="9729" spans="1:16" x14ac:dyDescent="0.2">
      <c r="A9729" s="348" t="s">
        <v>5780</v>
      </c>
      <c r="B9729" s="104" t="s">
        <v>423</v>
      </c>
      <c r="C9729" s="367" t="s">
        <v>99</v>
      </c>
      <c r="D9729" s="349" t="s">
        <v>5811</v>
      </c>
      <c r="E9729" s="370">
        <v>3000</v>
      </c>
      <c r="F9729" s="374" t="s">
        <v>13416</v>
      </c>
      <c r="G9729" s="350" t="s">
        <v>13417</v>
      </c>
      <c r="H9729" s="349" t="s">
        <v>1026</v>
      </c>
      <c r="I9729" s="349" t="s">
        <v>5793</v>
      </c>
      <c r="J9729" s="351" t="s">
        <v>1026</v>
      </c>
      <c r="K9729" s="352">
        <v>2</v>
      </c>
      <c r="L9729" s="353">
        <v>4</v>
      </c>
      <c r="M9729" s="377">
        <v>12000</v>
      </c>
      <c r="N9729" s="350">
        <v>4</v>
      </c>
      <c r="O9729" s="349">
        <v>6</v>
      </c>
      <c r="P9729" s="377">
        <v>18000</v>
      </c>
    </row>
    <row r="9730" spans="1:16" x14ac:dyDescent="0.2">
      <c r="A9730" s="348" t="s">
        <v>5780</v>
      </c>
      <c r="B9730" s="104" t="s">
        <v>423</v>
      </c>
      <c r="C9730" s="367" t="s">
        <v>99</v>
      </c>
      <c r="D9730" s="349" t="s">
        <v>5794</v>
      </c>
      <c r="E9730" s="370">
        <v>4000</v>
      </c>
      <c r="F9730" s="374" t="s">
        <v>13418</v>
      </c>
      <c r="G9730" s="350" t="s">
        <v>13419</v>
      </c>
      <c r="H9730" s="349" t="s">
        <v>5794</v>
      </c>
      <c r="I9730" s="349" t="s">
        <v>5793</v>
      </c>
      <c r="J9730" s="351" t="s">
        <v>5794</v>
      </c>
      <c r="K9730" s="352">
        <v>4</v>
      </c>
      <c r="L9730" s="353">
        <v>12</v>
      </c>
      <c r="M9730" s="377">
        <v>48000</v>
      </c>
      <c r="N9730" s="350">
        <v>4</v>
      </c>
      <c r="O9730" s="349">
        <v>6</v>
      </c>
      <c r="P9730" s="377">
        <v>24000</v>
      </c>
    </row>
    <row r="9731" spans="1:16" x14ac:dyDescent="0.2">
      <c r="A9731" s="348" t="s">
        <v>5780</v>
      </c>
      <c r="B9731" s="104" t="s">
        <v>423</v>
      </c>
      <c r="C9731" s="367" t="s">
        <v>99</v>
      </c>
      <c r="D9731" s="349" t="s">
        <v>5794</v>
      </c>
      <c r="E9731" s="370">
        <v>3000</v>
      </c>
      <c r="F9731" s="374" t="s">
        <v>13420</v>
      </c>
      <c r="G9731" s="350" t="s">
        <v>13421</v>
      </c>
      <c r="H9731" s="349" t="s">
        <v>1026</v>
      </c>
      <c r="I9731" s="349" t="s">
        <v>1028</v>
      </c>
      <c r="J9731" s="351" t="s">
        <v>1026</v>
      </c>
      <c r="K9731" s="352">
        <v>4</v>
      </c>
      <c r="L9731" s="353">
        <v>7</v>
      </c>
      <c r="M9731" s="377">
        <v>21000</v>
      </c>
      <c r="N9731" s="350">
        <v>0</v>
      </c>
      <c r="O9731" s="349">
        <v>0</v>
      </c>
      <c r="P9731" s="377">
        <v>0</v>
      </c>
    </row>
    <row r="9732" spans="1:16" x14ac:dyDescent="0.2">
      <c r="A9732" s="348" t="s">
        <v>5780</v>
      </c>
      <c r="B9732" s="104" t="s">
        <v>423</v>
      </c>
      <c r="C9732" s="367" t="s">
        <v>99</v>
      </c>
      <c r="D9732" s="349" t="s">
        <v>1026</v>
      </c>
      <c r="E9732" s="370">
        <v>4000</v>
      </c>
      <c r="F9732" s="374" t="s">
        <v>13420</v>
      </c>
      <c r="G9732" s="350" t="s">
        <v>13421</v>
      </c>
      <c r="H9732" s="349" t="s">
        <v>1026</v>
      </c>
      <c r="I9732" s="349" t="s">
        <v>5793</v>
      </c>
      <c r="J9732" s="351" t="s">
        <v>1026</v>
      </c>
      <c r="K9732" s="352">
        <v>2</v>
      </c>
      <c r="L9732" s="353">
        <v>5</v>
      </c>
      <c r="M9732" s="377">
        <v>19466.666666666668</v>
      </c>
      <c r="N9732" s="350">
        <v>4</v>
      </c>
      <c r="O9732" s="349">
        <v>6</v>
      </c>
      <c r="P9732" s="377">
        <v>24000</v>
      </c>
    </row>
    <row r="9733" spans="1:16" x14ac:dyDescent="0.2">
      <c r="A9733" s="348" t="s">
        <v>5780</v>
      </c>
      <c r="B9733" s="104" t="s">
        <v>423</v>
      </c>
      <c r="C9733" s="367" t="s">
        <v>99</v>
      </c>
      <c r="D9733" s="349" t="s">
        <v>5863</v>
      </c>
      <c r="E9733" s="370">
        <v>3500</v>
      </c>
      <c r="F9733" s="374" t="s">
        <v>13422</v>
      </c>
      <c r="G9733" s="350" t="s">
        <v>13423</v>
      </c>
      <c r="H9733" s="349" t="s">
        <v>5875</v>
      </c>
      <c r="I9733" s="349" t="s">
        <v>5793</v>
      </c>
      <c r="J9733" s="351" t="s">
        <v>5875</v>
      </c>
      <c r="K9733" s="352">
        <v>4</v>
      </c>
      <c r="L9733" s="353">
        <v>12</v>
      </c>
      <c r="M9733" s="377">
        <v>42000</v>
      </c>
      <c r="N9733" s="350">
        <v>4</v>
      </c>
      <c r="O9733" s="349">
        <v>6</v>
      </c>
      <c r="P9733" s="377">
        <v>21000</v>
      </c>
    </row>
    <row r="9734" spans="1:16" x14ac:dyDescent="0.2">
      <c r="A9734" s="348" t="s">
        <v>5780</v>
      </c>
      <c r="B9734" s="104" t="s">
        <v>423</v>
      </c>
      <c r="C9734" s="367" t="s">
        <v>99</v>
      </c>
      <c r="D9734" s="349" t="s">
        <v>5794</v>
      </c>
      <c r="E9734" s="370">
        <v>3000</v>
      </c>
      <c r="F9734" s="374" t="s">
        <v>13424</v>
      </c>
      <c r="G9734" s="350" t="s">
        <v>13425</v>
      </c>
      <c r="H9734" s="349" t="s">
        <v>5794</v>
      </c>
      <c r="I9734" s="349" t="s">
        <v>5793</v>
      </c>
      <c r="J9734" s="351" t="s">
        <v>5794</v>
      </c>
      <c r="K9734" s="352">
        <v>4</v>
      </c>
      <c r="L9734" s="353">
        <v>12</v>
      </c>
      <c r="M9734" s="377">
        <v>36000</v>
      </c>
      <c r="N9734" s="350">
        <v>4</v>
      </c>
      <c r="O9734" s="349">
        <v>6</v>
      </c>
      <c r="P9734" s="377">
        <v>18000</v>
      </c>
    </row>
    <row r="9735" spans="1:16" x14ac:dyDescent="0.2">
      <c r="A9735" s="348" t="s">
        <v>5780</v>
      </c>
      <c r="B9735" s="104" t="s">
        <v>423</v>
      </c>
      <c r="C9735" s="367" t="s">
        <v>99</v>
      </c>
      <c r="D9735" s="349" t="s">
        <v>5880</v>
      </c>
      <c r="E9735" s="370">
        <v>3000</v>
      </c>
      <c r="F9735" s="374" t="s">
        <v>13426</v>
      </c>
      <c r="G9735" s="350" t="s">
        <v>13427</v>
      </c>
      <c r="H9735" s="349" t="s">
        <v>1026</v>
      </c>
      <c r="I9735" s="349" t="s">
        <v>5793</v>
      </c>
      <c r="J9735" s="351" t="s">
        <v>1026</v>
      </c>
      <c r="K9735" s="352">
        <v>4</v>
      </c>
      <c r="L9735" s="353">
        <v>12</v>
      </c>
      <c r="M9735" s="377">
        <v>36000</v>
      </c>
      <c r="N9735" s="350">
        <v>4</v>
      </c>
      <c r="O9735" s="349">
        <v>6</v>
      </c>
      <c r="P9735" s="377">
        <v>18000</v>
      </c>
    </row>
    <row r="9736" spans="1:16" x14ac:dyDescent="0.2">
      <c r="A9736" s="348" t="s">
        <v>5780</v>
      </c>
      <c r="B9736" s="104" t="s">
        <v>423</v>
      </c>
      <c r="C9736" s="367" t="s">
        <v>99</v>
      </c>
      <c r="D9736" s="349" t="s">
        <v>5797</v>
      </c>
      <c r="E9736" s="370">
        <v>4000</v>
      </c>
      <c r="F9736" s="374" t="s">
        <v>13428</v>
      </c>
      <c r="G9736" s="350" t="s">
        <v>13429</v>
      </c>
      <c r="H9736" s="349" t="s">
        <v>1060</v>
      </c>
      <c r="I9736" s="349" t="s">
        <v>5793</v>
      </c>
      <c r="J9736" s="351" t="s">
        <v>1060</v>
      </c>
      <c r="K9736" s="352">
        <v>1</v>
      </c>
      <c r="L9736" s="353">
        <v>2</v>
      </c>
      <c r="M9736" s="377">
        <v>7600</v>
      </c>
      <c r="N9736" s="350">
        <v>4</v>
      </c>
      <c r="O9736" s="349">
        <v>6</v>
      </c>
      <c r="P9736" s="377">
        <v>24000</v>
      </c>
    </row>
    <row r="9737" spans="1:16" x14ac:dyDescent="0.2">
      <c r="A9737" s="348" t="s">
        <v>5780</v>
      </c>
      <c r="B9737" s="104" t="s">
        <v>423</v>
      </c>
      <c r="C9737" s="367" t="s">
        <v>99</v>
      </c>
      <c r="D9737" s="349" t="s">
        <v>5948</v>
      </c>
      <c r="E9737" s="370">
        <v>4000</v>
      </c>
      <c r="F9737" s="374" t="s">
        <v>13430</v>
      </c>
      <c r="G9737" s="350" t="s">
        <v>13431</v>
      </c>
      <c r="H9737" s="349" t="s">
        <v>1060</v>
      </c>
      <c r="I9737" s="349" t="s">
        <v>5793</v>
      </c>
      <c r="J9737" s="351" t="s">
        <v>1060</v>
      </c>
      <c r="K9737" s="352">
        <v>2</v>
      </c>
      <c r="L9737" s="353">
        <v>6</v>
      </c>
      <c r="M9737" s="377">
        <v>24000</v>
      </c>
      <c r="N9737" s="350">
        <v>0</v>
      </c>
      <c r="O9737" s="349">
        <v>0</v>
      </c>
      <c r="P9737" s="377">
        <v>0</v>
      </c>
    </row>
    <row r="9738" spans="1:16" x14ac:dyDescent="0.2">
      <c r="A9738" s="348" t="s">
        <v>5780</v>
      </c>
      <c r="B9738" s="104" t="s">
        <v>423</v>
      </c>
      <c r="C9738" s="367" t="s">
        <v>99</v>
      </c>
      <c r="D9738" s="349" t="s">
        <v>5863</v>
      </c>
      <c r="E9738" s="370">
        <v>3000</v>
      </c>
      <c r="F9738" s="374" t="s">
        <v>4356</v>
      </c>
      <c r="G9738" s="350" t="s">
        <v>4357</v>
      </c>
      <c r="H9738" s="349" t="s">
        <v>5875</v>
      </c>
      <c r="I9738" s="349" t="s">
        <v>5793</v>
      </c>
      <c r="J9738" s="351" t="s">
        <v>5875</v>
      </c>
      <c r="K9738" s="352">
        <v>4</v>
      </c>
      <c r="L9738" s="353">
        <v>10</v>
      </c>
      <c r="M9738" s="377">
        <v>30000</v>
      </c>
      <c r="N9738" s="350">
        <v>0</v>
      </c>
      <c r="O9738" s="349">
        <v>0</v>
      </c>
      <c r="P9738" s="377">
        <v>0</v>
      </c>
    </row>
    <row r="9739" spans="1:16" x14ac:dyDescent="0.2">
      <c r="A9739" s="348" t="s">
        <v>5780</v>
      </c>
      <c r="B9739" s="104" t="s">
        <v>423</v>
      </c>
      <c r="C9739" s="367" t="s">
        <v>99</v>
      </c>
      <c r="D9739" s="349" t="s">
        <v>5826</v>
      </c>
      <c r="E9739" s="370">
        <v>4000</v>
      </c>
      <c r="F9739" s="374" t="s">
        <v>13432</v>
      </c>
      <c r="G9739" s="350" t="s">
        <v>13433</v>
      </c>
      <c r="H9739" s="349" t="s">
        <v>1026</v>
      </c>
      <c r="I9739" s="349" t="s">
        <v>5793</v>
      </c>
      <c r="J9739" s="351" t="s">
        <v>1026</v>
      </c>
      <c r="K9739" s="352">
        <v>2</v>
      </c>
      <c r="L9739" s="353">
        <v>6</v>
      </c>
      <c r="M9739" s="377">
        <v>21200</v>
      </c>
      <c r="N9739" s="350">
        <v>4</v>
      </c>
      <c r="O9739" s="349">
        <v>6</v>
      </c>
      <c r="P9739" s="377">
        <v>24000</v>
      </c>
    </row>
    <row r="9740" spans="1:16" x14ac:dyDescent="0.2">
      <c r="A9740" s="348" t="s">
        <v>5780</v>
      </c>
      <c r="B9740" s="104" t="s">
        <v>423</v>
      </c>
      <c r="C9740" s="367" t="s">
        <v>99</v>
      </c>
      <c r="D9740" s="349" t="s">
        <v>5802</v>
      </c>
      <c r="E9740" s="370">
        <v>4000</v>
      </c>
      <c r="F9740" s="374" t="s">
        <v>13434</v>
      </c>
      <c r="G9740" s="350" t="s">
        <v>13435</v>
      </c>
      <c r="H9740" s="349" t="s">
        <v>1060</v>
      </c>
      <c r="I9740" s="349" t="s">
        <v>5793</v>
      </c>
      <c r="J9740" s="351" t="s">
        <v>1060</v>
      </c>
      <c r="K9740" s="352">
        <v>2</v>
      </c>
      <c r="L9740" s="353">
        <v>5</v>
      </c>
      <c r="M9740" s="377">
        <v>18533.333333333332</v>
      </c>
      <c r="N9740" s="350">
        <v>4</v>
      </c>
      <c r="O9740" s="349">
        <v>6</v>
      </c>
      <c r="P9740" s="377">
        <v>24000</v>
      </c>
    </row>
    <row r="9741" spans="1:16" x14ac:dyDescent="0.2">
      <c r="A9741" s="348" t="s">
        <v>5780</v>
      </c>
      <c r="B9741" s="104" t="s">
        <v>423</v>
      </c>
      <c r="C9741" s="367" t="s">
        <v>99</v>
      </c>
      <c r="D9741" s="349" t="s">
        <v>5863</v>
      </c>
      <c r="E9741" s="370">
        <v>4000</v>
      </c>
      <c r="F9741" s="374" t="s">
        <v>13436</v>
      </c>
      <c r="G9741" s="350" t="s">
        <v>13437</v>
      </c>
      <c r="H9741" s="349" t="s">
        <v>5875</v>
      </c>
      <c r="I9741" s="349" t="s">
        <v>5793</v>
      </c>
      <c r="J9741" s="351" t="s">
        <v>5875</v>
      </c>
      <c r="K9741" s="352">
        <v>4</v>
      </c>
      <c r="L9741" s="353">
        <v>12</v>
      </c>
      <c r="M9741" s="377">
        <v>48000</v>
      </c>
      <c r="N9741" s="350">
        <v>4</v>
      </c>
      <c r="O9741" s="349">
        <v>6</v>
      </c>
      <c r="P9741" s="377">
        <v>24000</v>
      </c>
    </row>
    <row r="9742" spans="1:16" x14ac:dyDescent="0.2">
      <c r="A9742" s="348" t="s">
        <v>5780</v>
      </c>
      <c r="B9742" s="104" t="s">
        <v>423</v>
      </c>
      <c r="C9742" s="367" t="s">
        <v>99</v>
      </c>
      <c r="D9742" s="349" t="s">
        <v>1026</v>
      </c>
      <c r="E9742" s="370">
        <v>4000</v>
      </c>
      <c r="F9742" s="374" t="s">
        <v>13438</v>
      </c>
      <c r="G9742" s="350" t="s">
        <v>13439</v>
      </c>
      <c r="H9742" s="349" t="s">
        <v>1026</v>
      </c>
      <c r="I9742" s="349" t="s">
        <v>5793</v>
      </c>
      <c r="J9742" s="351" t="s">
        <v>1026</v>
      </c>
      <c r="K9742" s="352">
        <v>2</v>
      </c>
      <c r="L9742" s="353">
        <v>6</v>
      </c>
      <c r="M9742" s="377">
        <v>21200</v>
      </c>
      <c r="N9742" s="350">
        <v>4</v>
      </c>
      <c r="O9742" s="349">
        <v>6</v>
      </c>
      <c r="P9742" s="377">
        <v>24000</v>
      </c>
    </row>
    <row r="9743" spans="1:16" x14ac:dyDescent="0.2">
      <c r="A9743" s="348" t="s">
        <v>5780</v>
      </c>
      <c r="B9743" s="104" t="s">
        <v>423</v>
      </c>
      <c r="C9743" s="367" t="s">
        <v>99</v>
      </c>
      <c r="D9743" s="349" t="s">
        <v>5870</v>
      </c>
      <c r="E9743" s="370">
        <v>3500</v>
      </c>
      <c r="F9743" s="374" t="s">
        <v>13440</v>
      </c>
      <c r="G9743" s="350" t="s">
        <v>13441</v>
      </c>
      <c r="H9743" s="349" t="s">
        <v>6035</v>
      </c>
      <c r="I9743" s="349" t="s">
        <v>5793</v>
      </c>
      <c r="J9743" s="351" t="s">
        <v>6035</v>
      </c>
      <c r="K9743" s="352">
        <v>4</v>
      </c>
      <c r="L9743" s="353">
        <v>12</v>
      </c>
      <c r="M9743" s="377">
        <v>42000</v>
      </c>
      <c r="N9743" s="350">
        <v>4</v>
      </c>
      <c r="O9743" s="349">
        <v>6</v>
      </c>
      <c r="P9743" s="377">
        <v>21000</v>
      </c>
    </row>
    <row r="9744" spans="1:16" x14ac:dyDescent="0.2">
      <c r="A9744" s="348" t="s">
        <v>5780</v>
      </c>
      <c r="B9744" s="104" t="s">
        <v>423</v>
      </c>
      <c r="C9744" s="367" t="s">
        <v>99</v>
      </c>
      <c r="D9744" s="349" t="s">
        <v>5790</v>
      </c>
      <c r="E9744" s="370">
        <v>4000</v>
      </c>
      <c r="F9744" s="374" t="s">
        <v>13442</v>
      </c>
      <c r="G9744" s="350" t="s">
        <v>13443</v>
      </c>
      <c r="H9744" s="349" t="s">
        <v>1060</v>
      </c>
      <c r="I9744" s="349" t="s">
        <v>5793</v>
      </c>
      <c r="J9744" s="351" t="s">
        <v>1060</v>
      </c>
      <c r="K9744" s="352">
        <v>4</v>
      </c>
      <c r="L9744" s="353">
        <v>12</v>
      </c>
      <c r="M9744" s="377">
        <v>48000</v>
      </c>
      <c r="N9744" s="350">
        <v>4</v>
      </c>
      <c r="O9744" s="349">
        <v>6</v>
      </c>
      <c r="P9744" s="377">
        <v>24000</v>
      </c>
    </row>
    <row r="9745" spans="1:16" x14ac:dyDescent="0.2">
      <c r="A9745" s="348" t="s">
        <v>5780</v>
      </c>
      <c r="B9745" s="104" t="s">
        <v>423</v>
      </c>
      <c r="C9745" s="367" t="s">
        <v>99</v>
      </c>
      <c r="D9745" s="349" t="s">
        <v>5811</v>
      </c>
      <c r="E9745" s="370">
        <v>2500</v>
      </c>
      <c r="F9745" s="374" t="s">
        <v>13444</v>
      </c>
      <c r="G9745" s="350" t="s">
        <v>13445</v>
      </c>
      <c r="H9745" s="349" t="s">
        <v>12812</v>
      </c>
      <c r="I9745" s="349" t="s">
        <v>5785</v>
      </c>
      <c r="J9745" s="351" t="s">
        <v>12812</v>
      </c>
      <c r="K9745" s="352">
        <v>4</v>
      </c>
      <c r="L9745" s="353">
        <v>12</v>
      </c>
      <c r="M9745" s="377">
        <v>30000</v>
      </c>
      <c r="N9745" s="350">
        <v>4</v>
      </c>
      <c r="O9745" s="349">
        <v>6</v>
      </c>
      <c r="P9745" s="377">
        <v>15000</v>
      </c>
    </row>
    <row r="9746" spans="1:16" x14ac:dyDescent="0.2">
      <c r="A9746" s="348" t="s">
        <v>5780</v>
      </c>
      <c r="B9746" s="104" t="s">
        <v>423</v>
      </c>
      <c r="C9746" s="367" t="s">
        <v>99</v>
      </c>
      <c r="D9746" s="349" t="s">
        <v>5863</v>
      </c>
      <c r="E9746" s="370">
        <v>3000</v>
      </c>
      <c r="F9746" s="374" t="s">
        <v>13446</v>
      </c>
      <c r="G9746" s="350" t="s">
        <v>13447</v>
      </c>
      <c r="H9746" s="349" t="s">
        <v>5821</v>
      </c>
      <c r="I9746" s="349" t="s">
        <v>5793</v>
      </c>
      <c r="J9746" s="351" t="s">
        <v>5821</v>
      </c>
      <c r="K9746" s="352">
        <v>4</v>
      </c>
      <c r="L9746" s="353">
        <v>12</v>
      </c>
      <c r="M9746" s="377">
        <v>36000</v>
      </c>
      <c r="N9746" s="350">
        <v>4</v>
      </c>
      <c r="O9746" s="349">
        <v>6</v>
      </c>
      <c r="P9746" s="377">
        <v>18000</v>
      </c>
    </row>
    <row r="9747" spans="1:16" x14ac:dyDescent="0.2">
      <c r="A9747" s="348" t="s">
        <v>5780</v>
      </c>
      <c r="B9747" s="104" t="s">
        <v>423</v>
      </c>
      <c r="C9747" s="367" t="s">
        <v>99</v>
      </c>
      <c r="D9747" s="349" t="s">
        <v>5811</v>
      </c>
      <c r="E9747" s="370">
        <v>3000</v>
      </c>
      <c r="F9747" s="374" t="s">
        <v>13448</v>
      </c>
      <c r="G9747" s="350" t="s">
        <v>13449</v>
      </c>
      <c r="H9747" s="349" t="s">
        <v>5900</v>
      </c>
      <c r="I9747" s="349" t="s">
        <v>5793</v>
      </c>
      <c r="J9747" s="351" t="s">
        <v>5900</v>
      </c>
      <c r="K9747" s="352">
        <v>2</v>
      </c>
      <c r="L9747" s="353">
        <v>5</v>
      </c>
      <c r="M9747" s="377">
        <v>15000</v>
      </c>
      <c r="N9747" s="350">
        <v>0</v>
      </c>
      <c r="O9747" s="349">
        <v>0</v>
      </c>
      <c r="P9747" s="377">
        <v>0</v>
      </c>
    </row>
    <row r="9748" spans="1:16" x14ac:dyDescent="0.2">
      <c r="A9748" s="348" t="s">
        <v>5780</v>
      </c>
      <c r="B9748" s="104" t="s">
        <v>423</v>
      </c>
      <c r="C9748" s="367" t="s">
        <v>99</v>
      </c>
      <c r="D9748" s="349" t="s">
        <v>5863</v>
      </c>
      <c r="E9748" s="370">
        <v>4000</v>
      </c>
      <c r="F9748" s="374" t="s">
        <v>13450</v>
      </c>
      <c r="G9748" s="350" t="s">
        <v>13451</v>
      </c>
      <c r="H9748" s="349" t="s">
        <v>5821</v>
      </c>
      <c r="I9748" s="349" t="s">
        <v>5793</v>
      </c>
      <c r="J9748" s="351" t="s">
        <v>5821</v>
      </c>
      <c r="K9748" s="352">
        <v>4</v>
      </c>
      <c r="L9748" s="353">
        <v>12</v>
      </c>
      <c r="M9748" s="377">
        <v>48000</v>
      </c>
      <c r="N9748" s="350">
        <v>4</v>
      </c>
      <c r="O9748" s="349">
        <v>6</v>
      </c>
      <c r="P9748" s="377">
        <v>24000</v>
      </c>
    </row>
    <row r="9749" spans="1:16" x14ac:dyDescent="0.2">
      <c r="A9749" s="348" t="s">
        <v>5780</v>
      </c>
      <c r="B9749" s="104" t="s">
        <v>423</v>
      </c>
      <c r="C9749" s="367" t="s">
        <v>99</v>
      </c>
      <c r="D9749" s="349" t="s">
        <v>6503</v>
      </c>
      <c r="E9749" s="370">
        <v>3000</v>
      </c>
      <c r="F9749" s="374" t="s">
        <v>13452</v>
      </c>
      <c r="G9749" s="350" t="s">
        <v>13453</v>
      </c>
      <c r="H9749" s="349" t="s">
        <v>1060</v>
      </c>
      <c r="I9749" s="349" t="s">
        <v>5793</v>
      </c>
      <c r="J9749" s="351" t="s">
        <v>1060</v>
      </c>
      <c r="K9749" s="352">
        <v>3</v>
      </c>
      <c r="L9749" s="353">
        <v>8</v>
      </c>
      <c r="M9749" s="377">
        <v>24000</v>
      </c>
      <c r="N9749" s="350">
        <v>0</v>
      </c>
      <c r="O9749" s="349">
        <v>0</v>
      </c>
      <c r="P9749" s="377">
        <v>0</v>
      </c>
    </row>
    <row r="9750" spans="1:16" x14ac:dyDescent="0.2">
      <c r="A9750" s="348" t="s">
        <v>5780</v>
      </c>
      <c r="B9750" s="104" t="s">
        <v>423</v>
      </c>
      <c r="C9750" s="367" t="s">
        <v>99</v>
      </c>
      <c r="D9750" s="349" t="s">
        <v>5794</v>
      </c>
      <c r="E9750" s="370">
        <v>3000</v>
      </c>
      <c r="F9750" s="374" t="s">
        <v>13454</v>
      </c>
      <c r="G9750" s="350" t="s">
        <v>13455</v>
      </c>
      <c r="H9750" s="349" t="s">
        <v>1026</v>
      </c>
      <c r="I9750" s="349" t="s">
        <v>5793</v>
      </c>
      <c r="J9750" s="351" t="s">
        <v>1026</v>
      </c>
      <c r="K9750" s="352">
        <v>2</v>
      </c>
      <c r="L9750" s="353">
        <v>6</v>
      </c>
      <c r="M9750" s="377">
        <v>18000</v>
      </c>
      <c r="N9750" s="350">
        <v>0</v>
      </c>
      <c r="O9750" s="349">
        <v>0</v>
      </c>
      <c r="P9750" s="377">
        <v>0</v>
      </c>
    </row>
    <row r="9751" spans="1:16" x14ac:dyDescent="0.2">
      <c r="A9751" s="348" t="s">
        <v>5780</v>
      </c>
      <c r="B9751" s="104" t="s">
        <v>423</v>
      </c>
      <c r="C9751" s="367" t="s">
        <v>99</v>
      </c>
      <c r="D9751" s="349" t="s">
        <v>5929</v>
      </c>
      <c r="E9751" s="370">
        <v>3500</v>
      </c>
      <c r="F9751" s="374" t="s">
        <v>13456</v>
      </c>
      <c r="G9751" s="350" t="s">
        <v>13457</v>
      </c>
      <c r="H9751" s="349" t="s">
        <v>1060</v>
      </c>
      <c r="I9751" s="349" t="s">
        <v>1028</v>
      </c>
      <c r="J9751" s="351" t="s">
        <v>1060</v>
      </c>
      <c r="K9751" s="352">
        <v>4</v>
      </c>
      <c r="L9751" s="353">
        <v>12</v>
      </c>
      <c r="M9751" s="377">
        <v>42000</v>
      </c>
      <c r="N9751" s="350">
        <v>4</v>
      </c>
      <c r="O9751" s="349">
        <v>6</v>
      </c>
      <c r="P9751" s="377">
        <v>21000</v>
      </c>
    </row>
    <row r="9752" spans="1:16" x14ac:dyDescent="0.2">
      <c r="A9752" s="348" t="s">
        <v>5780</v>
      </c>
      <c r="B9752" s="104" t="s">
        <v>423</v>
      </c>
      <c r="C9752" s="367" t="s">
        <v>99</v>
      </c>
      <c r="D9752" s="349" t="s">
        <v>5849</v>
      </c>
      <c r="E9752" s="370">
        <v>4000</v>
      </c>
      <c r="F9752" s="374" t="s">
        <v>13458</v>
      </c>
      <c r="G9752" s="350" t="s">
        <v>13459</v>
      </c>
      <c r="H9752" s="349" t="s">
        <v>5825</v>
      </c>
      <c r="I9752" s="349" t="s">
        <v>5793</v>
      </c>
      <c r="J9752" s="351" t="s">
        <v>5825</v>
      </c>
      <c r="K9752" s="352">
        <v>1</v>
      </c>
      <c r="L9752" s="353">
        <v>2</v>
      </c>
      <c r="M9752" s="377">
        <v>7600</v>
      </c>
      <c r="N9752" s="350">
        <v>4</v>
      </c>
      <c r="O9752" s="349">
        <v>6</v>
      </c>
      <c r="P9752" s="377">
        <v>24000</v>
      </c>
    </row>
    <row r="9753" spans="1:16" x14ac:dyDescent="0.2">
      <c r="A9753" s="348" t="s">
        <v>5780</v>
      </c>
      <c r="B9753" s="104" t="s">
        <v>423</v>
      </c>
      <c r="C9753" s="367" t="s">
        <v>99</v>
      </c>
      <c r="D9753" s="349" t="s">
        <v>5781</v>
      </c>
      <c r="E9753" s="370">
        <v>4500</v>
      </c>
      <c r="F9753" s="374" t="s">
        <v>13460</v>
      </c>
      <c r="G9753" s="350" t="s">
        <v>13461</v>
      </c>
      <c r="H9753" s="349" t="s">
        <v>1895</v>
      </c>
      <c r="I9753" s="349" t="s">
        <v>5793</v>
      </c>
      <c r="J9753" s="351" t="s">
        <v>1895</v>
      </c>
      <c r="K9753" s="352">
        <v>4</v>
      </c>
      <c r="L9753" s="353">
        <v>12</v>
      </c>
      <c r="M9753" s="377">
        <v>54000</v>
      </c>
      <c r="N9753" s="350">
        <v>4</v>
      </c>
      <c r="O9753" s="349">
        <v>6</v>
      </c>
      <c r="P9753" s="377">
        <v>27000</v>
      </c>
    </row>
    <row r="9754" spans="1:16" x14ac:dyDescent="0.2">
      <c r="A9754" s="348" t="s">
        <v>5780</v>
      </c>
      <c r="B9754" s="104" t="s">
        <v>423</v>
      </c>
      <c r="C9754" s="367" t="s">
        <v>99</v>
      </c>
      <c r="D9754" s="349" t="s">
        <v>5790</v>
      </c>
      <c r="E9754" s="370">
        <v>4000</v>
      </c>
      <c r="F9754" s="374" t="s">
        <v>13462</v>
      </c>
      <c r="G9754" s="350" t="s">
        <v>13463</v>
      </c>
      <c r="H9754" s="349" t="s">
        <v>1060</v>
      </c>
      <c r="I9754" s="349" t="s">
        <v>5793</v>
      </c>
      <c r="J9754" s="351" t="s">
        <v>1060</v>
      </c>
      <c r="K9754" s="352">
        <v>4</v>
      </c>
      <c r="L9754" s="353">
        <v>12</v>
      </c>
      <c r="M9754" s="377">
        <v>48000</v>
      </c>
      <c r="N9754" s="350">
        <v>4</v>
      </c>
      <c r="O9754" s="349">
        <v>6</v>
      </c>
      <c r="P9754" s="377">
        <v>24000</v>
      </c>
    </row>
    <row r="9755" spans="1:16" x14ac:dyDescent="0.2">
      <c r="A9755" s="348" t="s">
        <v>5780</v>
      </c>
      <c r="B9755" s="104" t="s">
        <v>423</v>
      </c>
      <c r="C9755" s="367" t="s">
        <v>99</v>
      </c>
      <c r="D9755" s="349" t="s">
        <v>13464</v>
      </c>
      <c r="E9755" s="370">
        <v>2500</v>
      </c>
      <c r="F9755" s="374" t="s">
        <v>13465</v>
      </c>
      <c r="G9755" s="350" t="s">
        <v>13466</v>
      </c>
      <c r="H9755" s="349" t="s">
        <v>5900</v>
      </c>
      <c r="I9755" s="349" t="s">
        <v>1028</v>
      </c>
      <c r="J9755" s="351" t="s">
        <v>5900</v>
      </c>
      <c r="K9755" s="352">
        <v>4</v>
      </c>
      <c r="L9755" s="353">
        <v>12</v>
      </c>
      <c r="M9755" s="377">
        <v>30000</v>
      </c>
      <c r="N9755" s="350">
        <v>0</v>
      </c>
      <c r="O9755" s="349">
        <v>0</v>
      </c>
      <c r="P9755" s="377">
        <v>0</v>
      </c>
    </row>
    <row r="9756" spans="1:16" x14ac:dyDescent="0.2">
      <c r="A9756" s="348" t="s">
        <v>5780</v>
      </c>
      <c r="B9756" s="104" t="s">
        <v>423</v>
      </c>
      <c r="C9756" s="367" t="s">
        <v>99</v>
      </c>
      <c r="D9756" s="349" t="s">
        <v>5826</v>
      </c>
      <c r="E9756" s="370">
        <v>4000</v>
      </c>
      <c r="F9756" s="374" t="s">
        <v>13467</v>
      </c>
      <c r="G9756" s="350" t="s">
        <v>13468</v>
      </c>
      <c r="H9756" s="349" t="s">
        <v>1026</v>
      </c>
      <c r="I9756" s="349" t="s">
        <v>5793</v>
      </c>
      <c r="J9756" s="351" t="s">
        <v>1026</v>
      </c>
      <c r="K9756" s="352">
        <v>1</v>
      </c>
      <c r="L9756" s="353">
        <v>3</v>
      </c>
      <c r="M9756" s="377">
        <v>10933.333333333332</v>
      </c>
      <c r="N9756" s="350">
        <v>4</v>
      </c>
      <c r="O9756" s="349">
        <v>6</v>
      </c>
      <c r="P9756" s="377">
        <v>24000</v>
      </c>
    </row>
    <row r="9757" spans="1:16" x14ac:dyDescent="0.2">
      <c r="A9757" s="348" t="s">
        <v>5780</v>
      </c>
      <c r="B9757" s="104" t="s">
        <v>423</v>
      </c>
      <c r="C9757" s="367" t="s">
        <v>99</v>
      </c>
      <c r="D9757" s="349" t="s">
        <v>5870</v>
      </c>
      <c r="E9757" s="370">
        <v>3000</v>
      </c>
      <c r="F9757" s="374" t="s">
        <v>13469</v>
      </c>
      <c r="G9757" s="350" t="s">
        <v>13470</v>
      </c>
      <c r="H9757" s="349" t="s">
        <v>5972</v>
      </c>
      <c r="I9757" s="349" t="s">
        <v>5793</v>
      </c>
      <c r="J9757" s="351" t="s">
        <v>5972</v>
      </c>
      <c r="K9757" s="352">
        <v>4</v>
      </c>
      <c r="L9757" s="353">
        <v>12</v>
      </c>
      <c r="M9757" s="377">
        <v>36000</v>
      </c>
      <c r="N9757" s="350">
        <v>4</v>
      </c>
      <c r="O9757" s="349">
        <v>6</v>
      </c>
      <c r="P9757" s="377">
        <v>18000</v>
      </c>
    </row>
    <row r="9758" spans="1:16" x14ac:dyDescent="0.2">
      <c r="A9758" s="348" t="s">
        <v>5780</v>
      </c>
      <c r="B9758" s="104" t="s">
        <v>423</v>
      </c>
      <c r="C9758" s="367" t="s">
        <v>99</v>
      </c>
      <c r="D9758" s="349" t="s">
        <v>13471</v>
      </c>
      <c r="E9758" s="370">
        <v>3000</v>
      </c>
      <c r="F9758" s="374" t="s">
        <v>13472</v>
      </c>
      <c r="G9758" s="350" t="s">
        <v>13473</v>
      </c>
      <c r="H9758" s="349" t="s">
        <v>5794</v>
      </c>
      <c r="I9758" s="349" t="s">
        <v>5793</v>
      </c>
      <c r="J9758" s="351" t="s">
        <v>5794</v>
      </c>
      <c r="K9758" s="352">
        <v>4</v>
      </c>
      <c r="L9758" s="353">
        <v>8</v>
      </c>
      <c r="M9758" s="377">
        <v>24000</v>
      </c>
      <c r="N9758" s="350">
        <v>0</v>
      </c>
      <c r="O9758" s="349">
        <v>0</v>
      </c>
      <c r="P9758" s="377">
        <v>0</v>
      </c>
    </row>
    <row r="9759" spans="1:16" x14ac:dyDescent="0.2">
      <c r="A9759" s="348" t="s">
        <v>5780</v>
      </c>
      <c r="B9759" s="104" t="s">
        <v>423</v>
      </c>
      <c r="C9759" s="367" t="s">
        <v>99</v>
      </c>
      <c r="D9759" s="349" t="s">
        <v>6143</v>
      </c>
      <c r="E9759" s="370">
        <v>4000</v>
      </c>
      <c r="F9759" s="374" t="s">
        <v>13472</v>
      </c>
      <c r="G9759" s="350" t="s">
        <v>13473</v>
      </c>
      <c r="H9759" s="349" t="s">
        <v>1026</v>
      </c>
      <c r="I9759" s="349" t="s">
        <v>5793</v>
      </c>
      <c r="J9759" s="351" t="s">
        <v>1026</v>
      </c>
      <c r="K9759" s="352">
        <v>2</v>
      </c>
      <c r="L9759" s="353">
        <v>4</v>
      </c>
      <c r="M9759" s="377">
        <v>16000</v>
      </c>
      <c r="N9759" s="350">
        <v>4</v>
      </c>
      <c r="O9759" s="349">
        <v>6</v>
      </c>
      <c r="P9759" s="377">
        <v>24000</v>
      </c>
    </row>
    <row r="9760" spans="1:16" x14ac:dyDescent="0.2">
      <c r="A9760" s="348" t="s">
        <v>5780</v>
      </c>
      <c r="B9760" s="104" t="s">
        <v>423</v>
      </c>
      <c r="C9760" s="367" t="s">
        <v>99</v>
      </c>
      <c r="D9760" s="349" t="s">
        <v>5794</v>
      </c>
      <c r="E9760" s="370">
        <v>4000</v>
      </c>
      <c r="F9760" s="374" t="s">
        <v>13474</v>
      </c>
      <c r="G9760" s="350" t="s">
        <v>13475</v>
      </c>
      <c r="H9760" s="349" t="s">
        <v>5826</v>
      </c>
      <c r="I9760" s="349" t="s">
        <v>5793</v>
      </c>
      <c r="J9760" s="351" t="s">
        <v>5826</v>
      </c>
      <c r="K9760" s="352">
        <v>4</v>
      </c>
      <c r="L9760" s="353">
        <v>12</v>
      </c>
      <c r="M9760" s="377">
        <v>48000</v>
      </c>
      <c r="N9760" s="350">
        <v>4</v>
      </c>
      <c r="O9760" s="349">
        <v>6</v>
      </c>
      <c r="P9760" s="377">
        <v>24000</v>
      </c>
    </row>
    <row r="9761" spans="1:16" x14ac:dyDescent="0.2">
      <c r="A9761" s="348" t="s">
        <v>5780</v>
      </c>
      <c r="B9761" s="104" t="s">
        <v>423</v>
      </c>
      <c r="C9761" s="367" t="s">
        <v>99</v>
      </c>
      <c r="D9761" s="349" t="s">
        <v>5911</v>
      </c>
      <c r="E9761" s="370">
        <v>4000</v>
      </c>
      <c r="F9761" s="374" t="s">
        <v>13476</v>
      </c>
      <c r="G9761" s="350" t="s">
        <v>13477</v>
      </c>
      <c r="H9761" s="349" t="s">
        <v>1057</v>
      </c>
      <c r="I9761" s="349" t="s">
        <v>5793</v>
      </c>
      <c r="J9761" s="351" t="s">
        <v>1057</v>
      </c>
      <c r="K9761" s="352">
        <v>2</v>
      </c>
      <c r="L9761" s="353">
        <v>5</v>
      </c>
      <c r="M9761" s="377">
        <v>19466.666666666668</v>
      </c>
      <c r="N9761" s="350">
        <v>4</v>
      </c>
      <c r="O9761" s="349">
        <v>6</v>
      </c>
      <c r="P9761" s="377">
        <v>24000</v>
      </c>
    </row>
    <row r="9762" spans="1:16" x14ac:dyDescent="0.2">
      <c r="A9762" s="348" t="s">
        <v>5780</v>
      </c>
      <c r="B9762" s="104" t="s">
        <v>423</v>
      </c>
      <c r="C9762" s="367" t="s">
        <v>99</v>
      </c>
      <c r="D9762" s="349" t="s">
        <v>5880</v>
      </c>
      <c r="E9762" s="370">
        <v>3000</v>
      </c>
      <c r="F9762" s="374" t="s">
        <v>13478</v>
      </c>
      <c r="G9762" s="350" t="s">
        <v>13479</v>
      </c>
      <c r="H9762" s="349" t="s">
        <v>1026</v>
      </c>
      <c r="I9762" s="349" t="s">
        <v>5793</v>
      </c>
      <c r="J9762" s="351" t="s">
        <v>1026</v>
      </c>
      <c r="K9762" s="352">
        <v>4</v>
      </c>
      <c r="L9762" s="353">
        <v>12</v>
      </c>
      <c r="M9762" s="377">
        <v>36000</v>
      </c>
      <c r="N9762" s="350">
        <v>4</v>
      </c>
      <c r="O9762" s="349">
        <v>6</v>
      </c>
      <c r="P9762" s="377">
        <v>18000</v>
      </c>
    </row>
    <row r="9763" spans="1:16" x14ac:dyDescent="0.2">
      <c r="A9763" s="348" t="s">
        <v>5780</v>
      </c>
      <c r="B9763" s="104" t="s">
        <v>423</v>
      </c>
      <c r="C9763" s="367" t="s">
        <v>99</v>
      </c>
      <c r="D9763" s="349" t="s">
        <v>5794</v>
      </c>
      <c r="E9763" s="370">
        <v>2500</v>
      </c>
      <c r="F9763" s="374" t="s">
        <v>13480</v>
      </c>
      <c r="G9763" s="350" t="s">
        <v>13481</v>
      </c>
      <c r="H9763" s="349" t="s">
        <v>1026</v>
      </c>
      <c r="I9763" s="349" t="s">
        <v>1028</v>
      </c>
      <c r="J9763" s="351" t="s">
        <v>1026</v>
      </c>
      <c r="K9763" s="352">
        <v>4</v>
      </c>
      <c r="L9763" s="353">
        <v>12</v>
      </c>
      <c r="M9763" s="377">
        <v>30000</v>
      </c>
      <c r="N9763" s="350">
        <v>4</v>
      </c>
      <c r="O9763" s="349">
        <v>6</v>
      </c>
      <c r="P9763" s="377">
        <v>15000</v>
      </c>
    </row>
    <row r="9764" spans="1:16" x14ac:dyDescent="0.2">
      <c r="A9764" s="348" t="s">
        <v>5780</v>
      </c>
      <c r="B9764" s="104" t="s">
        <v>423</v>
      </c>
      <c r="C9764" s="367" t="s">
        <v>99</v>
      </c>
      <c r="D9764" s="349" t="s">
        <v>13482</v>
      </c>
      <c r="E9764" s="370">
        <v>4500</v>
      </c>
      <c r="F9764" s="374" t="s">
        <v>13483</v>
      </c>
      <c r="G9764" s="350" t="s">
        <v>13484</v>
      </c>
      <c r="H9764" s="349" t="s">
        <v>5873</v>
      </c>
      <c r="I9764" s="349" t="s">
        <v>5793</v>
      </c>
      <c r="J9764" s="351" t="s">
        <v>5873</v>
      </c>
      <c r="K9764" s="352">
        <v>4</v>
      </c>
      <c r="L9764" s="353">
        <v>12</v>
      </c>
      <c r="M9764" s="377">
        <v>54000</v>
      </c>
      <c r="N9764" s="350">
        <v>4</v>
      </c>
      <c r="O9764" s="349">
        <v>6</v>
      </c>
      <c r="P9764" s="377">
        <v>27000</v>
      </c>
    </row>
    <row r="9765" spans="1:16" x14ac:dyDescent="0.2">
      <c r="A9765" s="348" t="s">
        <v>5780</v>
      </c>
      <c r="B9765" s="104" t="s">
        <v>423</v>
      </c>
      <c r="C9765" s="367" t="s">
        <v>99</v>
      </c>
      <c r="D9765" s="349" t="s">
        <v>5880</v>
      </c>
      <c r="E9765" s="370">
        <v>3000</v>
      </c>
      <c r="F9765" s="374" t="s">
        <v>13485</v>
      </c>
      <c r="G9765" s="350" t="s">
        <v>13486</v>
      </c>
      <c r="H9765" s="349" t="s">
        <v>1026</v>
      </c>
      <c r="I9765" s="349" t="s">
        <v>5793</v>
      </c>
      <c r="J9765" s="351" t="s">
        <v>1026</v>
      </c>
      <c r="K9765" s="352">
        <v>4</v>
      </c>
      <c r="L9765" s="353">
        <v>12</v>
      </c>
      <c r="M9765" s="377">
        <v>36000</v>
      </c>
      <c r="N9765" s="350">
        <v>0</v>
      </c>
      <c r="O9765" s="349">
        <v>0</v>
      </c>
      <c r="P9765" s="377">
        <v>0</v>
      </c>
    </row>
    <row r="9766" spans="1:16" x14ac:dyDescent="0.2">
      <c r="A9766" s="348" t="s">
        <v>5780</v>
      </c>
      <c r="B9766" s="104" t="s">
        <v>423</v>
      </c>
      <c r="C9766" s="367" t="s">
        <v>99</v>
      </c>
      <c r="D9766" s="349" t="s">
        <v>13487</v>
      </c>
      <c r="E9766" s="370">
        <v>6000</v>
      </c>
      <c r="F9766" s="374" t="s">
        <v>13488</v>
      </c>
      <c r="G9766" s="350" t="s">
        <v>13489</v>
      </c>
      <c r="H9766" s="349" t="s">
        <v>5863</v>
      </c>
      <c r="I9766" s="349" t="s">
        <v>5793</v>
      </c>
      <c r="J9766" s="351" t="s">
        <v>5863</v>
      </c>
      <c r="K9766" s="352">
        <v>4</v>
      </c>
      <c r="L9766" s="353">
        <v>6</v>
      </c>
      <c r="M9766" s="377">
        <v>36000</v>
      </c>
      <c r="N9766" s="350">
        <v>0</v>
      </c>
      <c r="O9766" s="349">
        <v>0</v>
      </c>
      <c r="P9766" s="377">
        <v>0</v>
      </c>
    </row>
    <row r="9767" spans="1:16" x14ac:dyDescent="0.2">
      <c r="A9767" s="348" t="s">
        <v>5780</v>
      </c>
      <c r="B9767" s="104" t="s">
        <v>423</v>
      </c>
      <c r="C9767" s="367" t="s">
        <v>99</v>
      </c>
      <c r="D9767" s="349" t="s">
        <v>13490</v>
      </c>
      <c r="E9767" s="370">
        <v>7500</v>
      </c>
      <c r="F9767" s="374" t="s">
        <v>13488</v>
      </c>
      <c r="G9767" s="350" t="s">
        <v>13489</v>
      </c>
      <c r="H9767" s="349" t="s">
        <v>1060</v>
      </c>
      <c r="I9767" s="349" t="s">
        <v>5793</v>
      </c>
      <c r="J9767" s="351" t="s">
        <v>1060</v>
      </c>
      <c r="K9767" s="352">
        <v>2</v>
      </c>
      <c r="L9767" s="353">
        <v>6</v>
      </c>
      <c r="M9767" s="377">
        <v>39000</v>
      </c>
      <c r="N9767" s="350">
        <v>4</v>
      </c>
      <c r="O9767" s="349">
        <v>6</v>
      </c>
      <c r="P9767" s="377">
        <v>45000</v>
      </c>
    </row>
    <row r="9768" spans="1:16" x14ac:dyDescent="0.2">
      <c r="A9768" s="348" t="s">
        <v>5780</v>
      </c>
      <c r="B9768" s="104" t="s">
        <v>423</v>
      </c>
      <c r="C9768" s="367" t="s">
        <v>99</v>
      </c>
      <c r="D9768" s="349" t="s">
        <v>5863</v>
      </c>
      <c r="E9768" s="370">
        <v>4000</v>
      </c>
      <c r="F9768" s="374" t="s">
        <v>13491</v>
      </c>
      <c r="G9768" s="350" t="s">
        <v>13492</v>
      </c>
      <c r="H9768" s="349" t="s">
        <v>5821</v>
      </c>
      <c r="I9768" s="349" t="s">
        <v>5793</v>
      </c>
      <c r="J9768" s="351" t="s">
        <v>5821</v>
      </c>
      <c r="K9768" s="352">
        <v>4</v>
      </c>
      <c r="L9768" s="353">
        <v>12</v>
      </c>
      <c r="M9768" s="377">
        <v>48000</v>
      </c>
      <c r="N9768" s="350">
        <v>4</v>
      </c>
      <c r="O9768" s="349">
        <v>6</v>
      </c>
      <c r="P9768" s="377">
        <v>24000</v>
      </c>
    </row>
    <row r="9769" spans="1:16" x14ac:dyDescent="0.2">
      <c r="A9769" s="348" t="s">
        <v>5780</v>
      </c>
      <c r="B9769" s="104" t="s">
        <v>423</v>
      </c>
      <c r="C9769" s="367" t="s">
        <v>99</v>
      </c>
      <c r="D9769" s="349" t="s">
        <v>5911</v>
      </c>
      <c r="E9769" s="370">
        <v>4000</v>
      </c>
      <c r="F9769" s="374" t="s">
        <v>13493</v>
      </c>
      <c r="G9769" s="350" t="s">
        <v>13494</v>
      </c>
      <c r="H9769" s="349" t="s">
        <v>1060</v>
      </c>
      <c r="I9769" s="349" t="s">
        <v>5793</v>
      </c>
      <c r="J9769" s="351" t="s">
        <v>1060</v>
      </c>
      <c r="K9769" s="352">
        <v>2</v>
      </c>
      <c r="L9769" s="353">
        <v>6</v>
      </c>
      <c r="M9769" s="377">
        <v>23066.666666666668</v>
      </c>
      <c r="N9769" s="350">
        <v>4</v>
      </c>
      <c r="O9769" s="349">
        <v>6</v>
      </c>
      <c r="P9769" s="377">
        <v>24000</v>
      </c>
    </row>
    <row r="9770" spans="1:16" x14ac:dyDescent="0.2">
      <c r="A9770" s="348" t="s">
        <v>5780</v>
      </c>
      <c r="B9770" s="104" t="s">
        <v>423</v>
      </c>
      <c r="C9770" s="367" t="s">
        <v>99</v>
      </c>
      <c r="D9770" s="349" t="s">
        <v>5853</v>
      </c>
      <c r="E9770" s="370">
        <v>4000</v>
      </c>
      <c r="F9770" s="374" t="s">
        <v>13495</v>
      </c>
      <c r="G9770" s="350" t="s">
        <v>13496</v>
      </c>
      <c r="H9770" s="349" t="s">
        <v>1060</v>
      </c>
      <c r="I9770" s="349" t="s">
        <v>5793</v>
      </c>
      <c r="J9770" s="351" t="s">
        <v>1060</v>
      </c>
      <c r="K9770" s="352">
        <v>2</v>
      </c>
      <c r="L9770" s="353">
        <v>5</v>
      </c>
      <c r="M9770" s="377">
        <v>19333.333333333332</v>
      </c>
      <c r="N9770" s="350">
        <v>4</v>
      </c>
      <c r="O9770" s="349">
        <v>6</v>
      </c>
      <c r="P9770" s="377">
        <v>24000</v>
      </c>
    </row>
    <row r="9771" spans="1:16" x14ac:dyDescent="0.2">
      <c r="A9771" s="348" t="s">
        <v>5780</v>
      </c>
      <c r="B9771" s="104" t="s">
        <v>423</v>
      </c>
      <c r="C9771" s="367" t="s">
        <v>99</v>
      </c>
      <c r="D9771" s="349" t="s">
        <v>5911</v>
      </c>
      <c r="E9771" s="370">
        <v>4000</v>
      </c>
      <c r="F9771" s="374" t="s">
        <v>13497</v>
      </c>
      <c r="G9771" s="350" t="s">
        <v>13498</v>
      </c>
      <c r="H9771" s="349" t="s">
        <v>6192</v>
      </c>
      <c r="I9771" s="349" t="s">
        <v>5793</v>
      </c>
      <c r="J9771" s="351" t="s">
        <v>6192</v>
      </c>
      <c r="K9771" s="352">
        <v>2</v>
      </c>
      <c r="L9771" s="353">
        <v>6</v>
      </c>
      <c r="M9771" s="377">
        <v>23066.666666666668</v>
      </c>
      <c r="N9771" s="350">
        <v>4</v>
      </c>
      <c r="O9771" s="349">
        <v>6</v>
      </c>
      <c r="P9771" s="377">
        <v>24000</v>
      </c>
    </row>
    <row r="9772" spans="1:16" x14ac:dyDescent="0.2">
      <c r="A9772" s="348" t="s">
        <v>5780</v>
      </c>
      <c r="B9772" s="104" t="s">
        <v>423</v>
      </c>
      <c r="C9772" s="367" t="s">
        <v>99</v>
      </c>
      <c r="D9772" s="349" t="s">
        <v>5853</v>
      </c>
      <c r="E9772" s="370">
        <v>4000</v>
      </c>
      <c r="F9772" s="374" t="s">
        <v>13499</v>
      </c>
      <c r="G9772" s="350" t="s">
        <v>13500</v>
      </c>
      <c r="H9772" s="349" t="s">
        <v>1060</v>
      </c>
      <c r="I9772" s="349" t="s">
        <v>5793</v>
      </c>
      <c r="J9772" s="351" t="s">
        <v>1060</v>
      </c>
      <c r="K9772" s="352">
        <v>2</v>
      </c>
      <c r="L9772" s="353">
        <v>6</v>
      </c>
      <c r="M9772" s="377">
        <v>23066.666666666668</v>
      </c>
      <c r="N9772" s="350">
        <v>4</v>
      </c>
      <c r="O9772" s="349">
        <v>6</v>
      </c>
      <c r="P9772" s="377">
        <v>24000</v>
      </c>
    </row>
    <row r="9773" spans="1:16" x14ac:dyDescent="0.2">
      <c r="A9773" s="348" t="s">
        <v>5780</v>
      </c>
      <c r="B9773" s="104" t="s">
        <v>423</v>
      </c>
      <c r="C9773" s="367" t="s">
        <v>99</v>
      </c>
      <c r="D9773" s="349" t="s">
        <v>5826</v>
      </c>
      <c r="E9773" s="370">
        <v>3000</v>
      </c>
      <c r="F9773" s="374" t="s">
        <v>13501</v>
      </c>
      <c r="G9773" s="350" t="s">
        <v>13502</v>
      </c>
      <c r="H9773" s="349" t="s">
        <v>1026</v>
      </c>
      <c r="I9773" s="349" t="s">
        <v>5793</v>
      </c>
      <c r="J9773" s="351" t="s">
        <v>1026</v>
      </c>
      <c r="K9773" s="352">
        <v>2</v>
      </c>
      <c r="L9773" s="353">
        <v>5</v>
      </c>
      <c r="M9773" s="377">
        <v>12500</v>
      </c>
      <c r="N9773" s="350">
        <v>4</v>
      </c>
      <c r="O9773" s="349">
        <v>6</v>
      </c>
      <c r="P9773" s="377">
        <v>18000</v>
      </c>
    </row>
    <row r="9774" spans="1:16" x14ac:dyDescent="0.2">
      <c r="A9774" s="348" t="s">
        <v>5780</v>
      </c>
      <c r="B9774" s="104" t="s">
        <v>423</v>
      </c>
      <c r="C9774" s="367" t="s">
        <v>99</v>
      </c>
      <c r="D9774" s="349" t="s">
        <v>4514</v>
      </c>
      <c r="E9774" s="370">
        <v>3000</v>
      </c>
      <c r="F9774" s="374" t="s">
        <v>13503</v>
      </c>
      <c r="G9774" s="350" t="s">
        <v>13504</v>
      </c>
      <c r="H9774" s="349" t="s">
        <v>5972</v>
      </c>
      <c r="I9774" s="349" t="s">
        <v>5793</v>
      </c>
      <c r="J9774" s="351" t="s">
        <v>5972</v>
      </c>
      <c r="K9774" s="352">
        <v>4</v>
      </c>
      <c r="L9774" s="353">
        <v>12</v>
      </c>
      <c r="M9774" s="377">
        <v>36000</v>
      </c>
      <c r="N9774" s="350">
        <v>4</v>
      </c>
      <c r="O9774" s="349">
        <v>6</v>
      </c>
      <c r="P9774" s="377">
        <v>18000</v>
      </c>
    </row>
    <row r="9775" spans="1:16" x14ac:dyDescent="0.2">
      <c r="A9775" s="348" t="s">
        <v>5780</v>
      </c>
      <c r="B9775" s="104" t="s">
        <v>423</v>
      </c>
      <c r="C9775" s="367" t="s">
        <v>99</v>
      </c>
      <c r="D9775" s="349" t="s">
        <v>5802</v>
      </c>
      <c r="E9775" s="370">
        <v>4000</v>
      </c>
      <c r="F9775" s="374" t="s">
        <v>13505</v>
      </c>
      <c r="G9775" s="350" t="s">
        <v>13506</v>
      </c>
      <c r="H9775" s="349" t="s">
        <v>6192</v>
      </c>
      <c r="I9775" s="349" t="s">
        <v>5793</v>
      </c>
      <c r="J9775" s="351" t="s">
        <v>6192</v>
      </c>
      <c r="K9775" s="352">
        <v>1</v>
      </c>
      <c r="L9775" s="353">
        <v>3</v>
      </c>
      <c r="M9775" s="377">
        <v>10933.333333333332</v>
      </c>
      <c r="N9775" s="350">
        <v>4</v>
      </c>
      <c r="O9775" s="349">
        <v>6</v>
      </c>
      <c r="P9775" s="377">
        <v>24000</v>
      </c>
    </row>
    <row r="9776" spans="1:16" x14ac:dyDescent="0.2">
      <c r="A9776" s="348" t="s">
        <v>5780</v>
      </c>
      <c r="B9776" s="104" t="s">
        <v>423</v>
      </c>
      <c r="C9776" s="367" t="s">
        <v>99</v>
      </c>
      <c r="D9776" s="349" t="s">
        <v>5790</v>
      </c>
      <c r="E9776" s="370">
        <v>3000</v>
      </c>
      <c r="F9776" s="374" t="s">
        <v>13507</v>
      </c>
      <c r="G9776" s="350" t="s">
        <v>13508</v>
      </c>
      <c r="H9776" s="349" t="s">
        <v>1060</v>
      </c>
      <c r="I9776" s="349" t="s">
        <v>5793</v>
      </c>
      <c r="J9776" s="351" t="s">
        <v>1060</v>
      </c>
      <c r="K9776" s="352">
        <v>1</v>
      </c>
      <c r="L9776" s="353">
        <v>1</v>
      </c>
      <c r="M9776" s="377">
        <v>3000</v>
      </c>
      <c r="N9776" s="350">
        <v>0</v>
      </c>
      <c r="O9776" s="349">
        <v>0</v>
      </c>
      <c r="P9776" s="377">
        <v>0</v>
      </c>
    </row>
    <row r="9777" spans="1:16" x14ac:dyDescent="0.2">
      <c r="A9777" s="348" t="s">
        <v>5780</v>
      </c>
      <c r="B9777" s="104" t="s">
        <v>423</v>
      </c>
      <c r="C9777" s="367" t="s">
        <v>99</v>
      </c>
      <c r="D9777" s="349" t="s">
        <v>13509</v>
      </c>
      <c r="E9777" s="370">
        <v>2000</v>
      </c>
      <c r="F9777" s="374" t="s">
        <v>13510</v>
      </c>
      <c r="G9777" s="350" t="s">
        <v>13511</v>
      </c>
      <c r="H9777" s="349" t="s">
        <v>13512</v>
      </c>
      <c r="I9777" s="349" t="s">
        <v>5814</v>
      </c>
      <c r="J9777" s="351" t="s">
        <v>13512</v>
      </c>
      <c r="K9777" s="352">
        <v>4</v>
      </c>
      <c r="L9777" s="353">
        <v>12</v>
      </c>
      <c r="M9777" s="377">
        <v>24000</v>
      </c>
      <c r="N9777" s="350">
        <v>4</v>
      </c>
      <c r="O9777" s="349">
        <v>6</v>
      </c>
      <c r="P9777" s="377">
        <v>12000</v>
      </c>
    </row>
    <row r="9778" spans="1:16" x14ac:dyDescent="0.2">
      <c r="A9778" s="348" t="s">
        <v>5780</v>
      </c>
      <c r="B9778" s="104" t="s">
        <v>423</v>
      </c>
      <c r="C9778" s="367" t="s">
        <v>99</v>
      </c>
      <c r="D9778" s="349" t="s">
        <v>7947</v>
      </c>
      <c r="E9778" s="370">
        <v>1500</v>
      </c>
      <c r="F9778" s="374" t="s">
        <v>13513</v>
      </c>
      <c r="G9778" s="350" t="s">
        <v>13514</v>
      </c>
      <c r="H9778" s="349" t="s">
        <v>1109</v>
      </c>
      <c r="I9778" s="349" t="s">
        <v>5793</v>
      </c>
      <c r="J9778" s="351" t="s">
        <v>1109</v>
      </c>
      <c r="K9778" s="352">
        <v>4</v>
      </c>
      <c r="L9778" s="353">
        <v>12</v>
      </c>
      <c r="M9778" s="377">
        <v>18000</v>
      </c>
      <c r="N9778" s="350">
        <v>4</v>
      </c>
      <c r="O9778" s="349">
        <v>6</v>
      </c>
      <c r="P9778" s="377">
        <v>9000</v>
      </c>
    </row>
    <row r="9779" spans="1:16" x14ac:dyDescent="0.2">
      <c r="A9779" s="348" t="s">
        <v>5780</v>
      </c>
      <c r="B9779" s="104" t="s">
        <v>423</v>
      </c>
      <c r="C9779" s="367" t="s">
        <v>99</v>
      </c>
      <c r="D9779" s="349" t="s">
        <v>5929</v>
      </c>
      <c r="E9779" s="370">
        <v>3500</v>
      </c>
      <c r="F9779" s="374" t="s">
        <v>13515</v>
      </c>
      <c r="G9779" s="350" t="s">
        <v>13516</v>
      </c>
      <c r="H9779" s="349" t="s">
        <v>1060</v>
      </c>
      <c r="I9779" s="349" t="s">
        <v>1028</v>
      </c>
      <c r="J9779" s="351" t="s">
        <v>1060</v>
      </c>
      <c r="K9779" s="352">
        <v>4</v>
      </c>
      <c r="L9779" s="353">
        <v>12</v>
      </c>
      <c r="M9779" s="377">
        <v>42000</v>
      </c>
      <c r="N9779" s="350">
        <v>2</v>
      </c>
      <c r="O9779" s="349">
        <v>5</v>
      </c>
      <c r="P9779" s="377">
        <v>17500</v>
      </c>
    </row>
    <row r="9780" spans="1:16" x14ac:dyDescent="0.2">
      <c r="A9780" s="348" t="s">
        <v>5780</v>
      </c>
      <c r="B9780" s="104" t="s">
        <v>423</v>
      </c>
      <c r="C9780" s="367" t="s">
        <v>99</v>
      </c>
      <c r="D9780" s="349" t="s">
        <v>5920</v>
      </c>
      <c r="E9780" s="370">
        <v>3500</v>
      </c>
      <c r="F9780" s="374" t="s">
        <v>13517</v>
      </c>
      <c r="G9780" s="350" t="s">
        <v>13518</v>
      </c>
      <c r="H9780" s="349" t="s">
        <v>5863</v>
      </c>
      <c r="I9780" s="349" t="s">
        <v>5793</v>
      </c>
      <c r="J9780" s="351" t="s">
        <v>5863</v>
      </c>
      <c r="K9780" s="352">
        <v>4</v>
      </c>
      <c r="L9780" s="353">
        <v>12</v>
      </c>
      <c r="M9780" s="377">
        <v>42000</v>
      </c>
      <c r="N9780" s="350">
        <v>4</v>
      </c>
      <c r="O9780" s="349">
        <v>6</v>
      </c>
      <c r="P9780" s="377">
        <v>21000</v>
      </c>
    </row>
    <row r="9781" spans="1:16" x14ac:dyDescent="0.2">
      <c r="A9781" s="348" t="s">
        <v>5780</v>
      </c>
      <c r="B9781" s="104" t="s">
        <v>423</v>
      </c>
      <c r="C9781" s="367" t="s">
        <v>99</v>
      </c>
      <c r="D9781" s="349" t="s">
        <v>5786</v>
      </c>
      <c r="E9781" s="370">
        <v>1500</v>
      </c>
      <c r="F9781" s="374" t="s">
        <v>13519</v>
      </c>
      <c r="G9781" s="350" t="s">
        <v>13520</v>
      </c>
      <c r="H9781" s="349" t="s">
        <v>1895</v>
      </c>
      <c r="I9781" s="349" t="s">
        <v>1028</v>
      </c>
      <c r="J9781" s="351" t="s">
        <v>1895</v>
      </c>
      <c r="K9781" s="352">
        <v>4</v>
      </c>
      <c r="L9781" s="353">
        <v>12</v>
      </c>
      <c r="M9781" s="377">
        <v>18000</v>
      </c>
      <c r="N9781" s="350">
        <v>4</v>
      </c>
      <c r="O9781" s="349">
        <v>6</v>
      </c>
      <c r="P9781" s="377">
        <v>9000</v>
      </c>
    </row>
    <row r="9782" spans="1:16" x14ac:dyDescent="0.2">
      <c r="A9782" s="348" t="s">
        <v>5780</v>
      </c>
      <c r="B9782" s="104" t="s">
        <v>423</v>
      </c>
      <c r="C9782" s="367" t="s">
        <v>99</v>
      </c>
      <c r="D9782" s="349" t="s">
        <v>5811</v>
      </c>
      <c r="E9782" s="370">
        <v>2500</v>
      </c>
      <c r="F9782" s="374" t="s">
        <v>13521</v>
      </c>
      <c r="G9782" s="350" t="s">
        <v>13522</v>
      </c>
      <c r="H9782" s="349" t="s">
        <v>6446</v>
      </c>
      <c r="I9782" s="349" t="s">
        <v>5785</v>
      </c>
      <c r="J9782" s="351" t="s">
        <v>6446</v>
      </c>
      <c r="K9782" s="352">
        <v>4</v>
      </c>
      <c r="L9782" s="353">
        <v>12</v>
      </c>
      <c r="M9782" s="377">
        <v>30000</v>
      </c>
      <c r="N9782" s="350">
        <v>4</v>
      </c>
      <c r="O9782" s="349">
        <v>6</v>
      </c>
      <c r="P9782" s="377">
        <v>15000</v>
      </c>
    </row>
    <row r="9783" spans="1:16" x14ac:dyDescent="0.2">
      <c r="A9783" s="348" t="s">
        <v>5780</v>
      </c>
      <c r="B9783" s="104" t="s">
        <v>423</v>
      </c>
      <c r="C9783" s="367" t="s">
        <v>99</v>
      </c>
      <c r="D9783" s="349" t="s">
        <v>5826</v>
      </c>
      <c r="E9783" s="370">
        <v>4000</v>
      </c>
      <c r="F9783" s="374" t="s">
        <v>13523</v>
      </c>
      <c r="G9783" s="350" t="s">
        <v>13524</v>
      </c>
      <c r="H9783" s="349" t="s">
        <v>1026</v>
      </c>
      <c r="I9783" s="349" t="s">
        <v>5793</v>
      </c>
      <c r="J9783" s="351" t="s">
        <v>1026</v>
      </c>
      <c r="K9783" s="352">
        <v>2</v>
      </c>
      <c r="L9783" s="353">
        <v>5</v>
      </c>
      <c r="M9783" s="377">
        <v>19466.666666666668</v>
      </c>
      <c r="N9783" s="350">
        <v>4</v>
      </c>
      <c r="O9783" s="349">
        <v>6</v>
      </c>
      <c r="P9783" s="377">
        <v>24000</v>
      </c>
    </row>
    <row r="9784" spans="1:16" x14ac:dyDescent="0.2">
      <c r="A9784" s="348" t="s">
        <v>5780</v>
      </c>
      <c r="B9784" s="104" t="s">
        <v>423</v>
      </c>
      <c r="C9784" s="367" t="s">
        <v>99</v>
      </c>
      <c r="D9784" s="349" t="s">
        <v>5870</v>
      </c>
      <c r="E9784" s="370">
        <v>4000</v>
      </c>
      <c r="F9784" s="374" t="s">
        <v>13525</v>
      </c>
      <c r="G9784" s="350" t="s">
        <v>13526</v>
      </c>
      <c r="H9784" s="349" t="s">
        <v>6035</v>
      </c>
      <c r="I9784" s="349" t="s">
        <v>5793</v>
      </c>
      <c r="J9784" s="351" t="s">
        <v>6035</v>
      </c>
      <c r="K9784" s="352">
        <v>4</v>
      </c>
      <c r="L9784" s="353">
        <v>12</v>
      </c>
      <c r="M9784" s="377">
        <v>48000</v>
      </c>
      <c r="N9784" s="350">
        <v>4</v>
      </c>
      <c r="O9784" s="349">
        <v>6</v>
      </c>
      <c r="P9784" s="377">
        <v>24000</v>
      </c>
    </row>
    <row r="9785" spans="1:16" x14ac:dyDescent="0.2">
      <c r="A9785" s="348" t="s">
        <v>5780</v>
      </c>
      <c r="B9785" s="104" t="s">
        <v>423</v>
      </c>
      <c r="C9785" s="367" t="s">
        <v>99</v>
      </c>
      <c r="D9785" s="349" t="s">
        <v>5817</v>
      </c>
      <c r="E9785" s="370">
        <v>2000</v>
      </c>
      <c r="F9785" s="374" t="s">
        <v>13527</v>
      </c>
      <c r="G9785" s="350" t="s">
        <v>13528</v>
      </c>
      <c r="H9785" s="349" t="s">
        <v>1026</v>
      </c>
      <c r="I9785" s="349" t="s">
        <v>5793</v>
      </c>
      <c r="J9785" s="351" t="s">
        <v>1026</v>
      </c>
      <c r="K9785" s="352">
        <v>4</v>
      </c>
      <c r="L9785" s="353">
        <v>12</v>
      </c>
      <c r="M9785" s="377">
        <v>24000</v>
      </c>
      <c r="N9785" s="350">
        <v>4</v>
      </c>
      <c r="O9785" s="349">
        <v>6</v>
      </c>
      <c r="P9785" s="377">
        <v>12000</v>
      </c>
    </row>
    <row r="9786" spans="1:16" x14ac:dyDescent="0.2">
      <c r="A9786" s="348" t="s">
        <v>5780</v>
      </c>
      <c r="B9786" s="104" t="s">
        <v>423</v>
      </c>
      <c r="C9786" s="367" t="s">
        <v>99</v>
      </c>
      <c r="D9786" s="349" t="s">
        <v>5863</v>
      </c>
      <c r="E9786" s="370">
        <v>4000</v>
      </c>
      <c r="F9786" s="374" t="s">
        <v>13529</v>
      </c>
      <c r="G9786" s="350" t="s">
        <v>13530</v>
      </c>
      <c r="H9786" s="349" t="s">
        <v>5821</v>
      </c>
      <c r="I9786" s="349" t="s">
        <v>5793</v>
      </c>
      <c r="J9786" s="351" t="s">
        <v>5821</v>
      </c>
      <c r="K9786" s="352">
        <v>4</v>
      </c>
      <c r="L9786" s="353">
        <v>12</v>
      </c>
      <c r="M9786" s="377">
        <v>48000</v>
      </c>
      <c r="N9786" s="350">
        <v>4</v>
      </c>
      <c r="O9786" s="349">
        <v>6</v>
      </c>
      <c r="P9786" s="377">
        <v>24000</v>
      </c>
    </row>
    <row r="9787" spans="1:16" x14ac:dyDescent="0.2">
      <c r="A9787" s="348" t="s">
        <v>5780</v>
      </c>
      <c r="B9787" s="104" t="s">
        <v>423</v>
      </c>
      <c r="C9787" s="367" t="s">
        <v>99</v>
      </c>
      <c r="D9787" s="349" t="s">
        <v>8006</v>
      </c>
      <c r="E9787" s="370">
        <v>2000</v>
      </c>
      <c r="F9787" s="374" t="s">
        <v>13531</v>
      </c>
      <c r="G9787" s="350" t="s">
        <v>13532</v>
      </c>
      <c r="H9787" s="349" t="s">
        <v>7374</v>
      </c>
      <c r="I9787" s="349" t="s">
        <v>5785</v>
      </c>
      <c r="J9787" s="351" t="s">
        <v>7374</v>
      </c>
      <c r="K9787" s="352">
        <v>3</v>
      </c>
      <c r="L9787" s="353">
        <v>9</v>
      </c>
      <c r="M9787" s="377">
        <v>18000</v>
      </c>
      <c r="N9787" s="350">
        <v>0</v>
      </c>
      <c r="O9787" s="349">
        <v>0</v>
      </c>
      <c r="P9787" s="377">
        <v>0</v>
      </c>
    </row>
    <row r="9788" spans="1:16" x14ac:dyDescent="0.2">
      <c r="A9788" s="348" t="s">
        <v>5780</v>
      </c>
      <c r="B9788" s="104" t="s">
        <v>423</v>
      </c>
      <c r="C9788" s="367" t="s">
        <v>99</v>
      </c>
      <c r="D9788" s="349" t="s">
        <v>5797</v>
      </c>
      <c r="E9788" s="370">
        <v>3000</v>
      </c>
      <c r="F9788" s="374" t="s">
        <v>13533</v>
      </c>
      <c r="G9788" s="350" t="s">
        <v>13534</v>
      </c>
      <c r="H9788" s="349" t="s">
        <v>1060</v>
      </c>
      <c r="I9788" s="349" t="s">
        <v>5793</v>
      </c>
      <c r="J9788" s="351" t="s">
        <v>1060</v>
      </c>
      <c r="K9788" s="352">
        <v>1</v>
      </c>
      <c r="L9788" s="353">
        <v>2</v>
      </c>
      <c r="M9788" s="377">
        <v>5700</v>
      </c>
      <c r="N9788" s="350">
        <v>4</v>
      </c>
      <c r="O9788" s="349">
        <v>6</v>
      </c>
      <c r="P9788" s="377">
        <v>18000</v>
      </c>
    </row>
    <row r="9789" spans="1:16" x14ac:dyDescent="0.2">
      <c r="A9789" s="348" t="s">
        <v>5780</v>
      </c>
      <c r="B9789" s="104" t="s">
        <v>423</v>
      </c>
      <c r="C9789" s="367" t="s">
        <v>99</v>
      </c>
      <c r="D9789" s="349" t="s">
        <v>6030</v>
      </c>
      <c r="E9789" s="370">
        <v>5500</v>
      </c>
      <c r="F9789" s="374" t="s">
        <v>13535</v>
      </c>
      <c r="G9789" s="350" t="s">
        <v>13536</v>
      </c>
      <c r="H9789" s="349" t="s">
        <v>2388</v>
      </c>
      <c r="I9789" s="349" t="s">
        <v>5793</v>
      </c>
      <c r="J9789" s="351" t="s">
        <v>2388</v>
      </c>
      <c r="K9789" s="352">
        <v>4</v>
      </c>
      <c r="L9789" s="353">
        <v>12</v>
      </c>
      <c r="M9789" s="377">
        <v>66000</v>
      </c>
      <c r="N9789" s="350">
        <v>1</v>
      </c>
      <c r="O9789" s="349">
        <v>2</v>
      </c>
      <c r="P9789" s="377">
        <v>11000</v>
      </c>
    </row>
    <row r="9790" spans="1:16" x14ac:dyDescent="0.2">
      <c r="A9790" s="348" t="s">
        <v>5780</v>
      </c>
      <c r="B9790" s="104" t="s">
        <v>423</v>
      </c>
      <c r="C9790" s="367" t="s">
        <v>99</v>
      </c>
      <c r="D9790" s="349" t="s">
        <v>5794</v>
      </c>
      <c r="E9790" s="370">
        <v>3000</v>
      </c>
      <c r="F9790" s="374" t="s">
        <v>13537</v>
      </c>
      <c r="G9790" s="350" t="s">
        <v>13538</v>
      </c>
      <c r="H9790" s="349" t="s">
        <v>1026</v>
      </c>
      <c r="I9790" s="349" t="s">
        <v>5793</v>
      </c>
      <c r="J9790" s="351" t="s">
        <v>1026</v>
      </c>
      <c r="K9790" s="352">
        <v>4</v>
      </c>
      <c r="L9790" s="353">
        <v>12</v>
      </c>
      <c r="M9790" s="377">
        <v>36000</v>
      </c>
      <c r="N9790" s="350">
        <v>4</v>
      </c>
      <c r="O9790" s="349">
        <v>6</v>
      </c>
      <c r="P9790" s="377">
        <v>18000</v>
      </c>
    </row>
    <row r="9791" spans="1:16" x14ac:dyDescent="0.2">
      <c r="A9791" s="348" t="s">
        <v>5780</v>
      </c>
      <c r="B9791" s="104" t="s">
        <v>423</v>
      </c>
      <c r="C9791" s="367" t="s">
        <v>99</v>
      </c>
      <c r="D9791" s="349" t="s">
        <v>5870</v>
      </c>
      <c r="E9791" s="370">
        <v>4000</v>
      </c>
      <c r="F9791" s="374" t="s">
        <v>13539</v>
      </c>
      <c r="G9791" s="350" t="s">
        <v>13540</v>
      </c>
      <c r="H9791" s="349" t="s">
        <v>8970</v>
      </c>
      <c r="I9791" s="349" t="s">
        <v>5793</v>
      </c>
      <c r="J9791" s="351" t="s">
        <v>8970</v>
      </c>
      <c r="K9791" s="352">
        <v>4</v>
      </c>
      <c r="L9791" s="353">
        <v>12</v>
      </c>
      <c r="M9791" s="377">
        <v>48000</v>
      </c>
      <c r="N9791" s="350">
        <v>4</v>
      </c>
      <c r="O9791" s="349">
        <v>6</v>
      </c>
      <c r="P9791" s="377">
        <v>24000</v>
      </c>
    </row>
    <row r="9792" spans="1:16" x14ac:dyDescent="0.2">
      <c r="A9792" s="348" t="s">
        <v>5780</v>
      </c>
      <c r="B9792" s="104" t="s">
        <v>423</v>
      </c>
      <c r="C9792" s="367" t="s">
        <v>99</v>
      </c>
      <c r="D9792" s="349" t="s">
        <v>6120</v>
      </c>
      <c r="E9792" s="370">
        <v>4000</v>
      </c>
      <c r="F9792" s="374" t="s">
        <v>13541</v>
      </c>
      <c r="G9792" s="350" t="s">
        <v>13542</v>
      </c>
      <c r="H9792" s="349" t="s">
        <v>1026</v>
      </c>
      <c r="I9792" s="349" t="s">
        <v>5793</v>
      </c>
      <c r="J9792" s="351" t="s">
        <v>1026</v>
      </c>
      <c r="K9792" s="352">
        <v>4</v>
      </c>
      <c r="L9792" s="353">
        <v>12</v>
      </c>
      <c r="M9792" s="377">
        <v>48000</v>
      </c>
      <c r="N9792" s="350">
        <v>4</v>
      </c>
      <c r="O9792" s="349">
        <v>6</v>
      </c>
      <c r="P9792" s="377">
        <v>24000</v>
      </c>
    </row>
    <row r="9793" spans="1:16" x14ac:dyDescent="0.2">
      <c r="A9793" s="348" t="s">
        <v>5780</v>
      </c>
      <c r="B9793" s="104" t="s">
        <v>423</v>
      </c>
      <c r="C9793" s="367" t="s">
        <v>99</v>
      </c>
      <c r="D9793" s="349" t="s">
        <v>5863</v>
      </c>
      <c r="E9793" s="370">
        <v>3000</v>
      </c>
      <c r="F9793" s="374" t="s">
        <v>13543</v>
      </c>
      <c r="G9793" s="350" t="s">
        <v>13544</v>
      </c>
      <c r="H9793" s="349" t="s">
        <v>1060</v>
      </c>
      <c r="I9793" s="349" t="s">
        <v>5793</v>
      </c>
      <c r="J9793" s="351" t="s">
        <v>1060</v>
      </c>
      <c r="K9793" s="352">
        <v>2</v>
      </c>
      <c r="L9793" s="353">
        <v>5</v>
      </c>
      <c r="M9793" s="377">
        <v>15000</v>
      </c>
      <c r="N9793" s="350">
        <v>0</v>
      </c>
      <c r="O9793" s="349">
        <v>0</v>
      </c>
      <c r="P9793" s="377">
        <v>0</v>
      </c>
    </row>
    <row r="9794" spans="1:16" x14ac:dyDescent="0.2">
      <c r="A9794" s="348" t="s">
        <v>5780</v>
      </c>
      <c r="B9794" s="104" t="s">
        <v>423</v>
      </c>
      <c r="C9794" s="367" t="s">
        <v>99</v>
      </c>
      <c r="D9794" s="349" t="s">
        <v>5811</v>
      </c>
      <c r="E9794" s="370">
        <v>3500</v>
      </c>
      <c r="F9794" s="374" t="s">
        <v>13545</v>
      </c>
      <c r="G9794" s="350" t="s">
        <v>13546</v>
      </c>
      <c r="H9794" s="349" t="s">
        <v>13547</v>
      </c>
      <c r="I9794" s="349" t="s">
        <v>5842</v>
      </c>
      <c r="J9794" s="351" t="s">
        <v>13547</v>
      </c>
      <c r="K9794" s="352">
        <v>4</v>
      </c>
      <c r="L9794" s="353">
        <v>12</v>
      </c>
      <c r="M9794" s="377">
        <v>42000</v>
      </c>
      <c r="N9794" s="350">
        <v>4</v>
      </c>
      <c r="O9794" s="349">
        <v>6</v>
      </c>
      <c r="P9794" s="377">
        <v>21000</v>
      </c>
    </row>
    <row r="9795" spans="1:16" x14ac:dyDescent="0.2">
      <c r="A9795" s="348" t="s">
        <v>5780</v>
      </c>
      <c r="B9795" s="104" t="s">
        <v>423</v>
      </c>
      <c r="C9795" s="367" t="s">
        <v>99</v>
      </c>
      <c r="D9795" s="349" t="s">
        <v>1026</v>
      </c>
      <c r="E9795" s="370">
        <v>4000</v>
      </c>
      <c r="F9795" s="374" t="s">
        <v>13548</v>
      </c>
      <c r="G9795" s="350" t="s">
        <v>13549</v>
      </c>
      <c r="H9795" s="349" t="s">
        <v>1026</v>
      </c>
      <c r="I9795" s="349" t="s">
        <v>5793</v>
      </c>
      <c r="J9795" s="351" t="s">
        <v>1026</v>
      </c>
      <c r="K9795" s="352">
        <v>2</v>
      </c>
      <c r="L9795" s="353">
        <v>5</v>
      </c>
      <c r="M9795" s="377">
        <v>19466.666666666668</v>
      </c>
      <c r="N9795" s="350">
        <v>3</v>
      </c>
      <c r="O9795" s="349">
        <v>5</v>
      </c>
      <c r="P9795" s="377">
        <v>20000</v>
      </c>
    </row>
    <row r="9796" spans="1:16" x14ac:dyDescent="0.2">
      <c r="A9796" s="348" t="s">
        <v>5780</v>
      </c>
      <c r="B9796" s="104" t="s">
        <v>423</v>
      </c>
      <c r="C9796" s="367" t="s">
        <v>99</v>
      </c>
      <c r="D9796" s="349" t="s">
        <v>5794</v>
      </c>
      <c r="E9796" s="370">
        <v>3000</v>
      </c>
      <c r="F9796" s="374" t="s">
        <v>13550</v>
      </c>
      <c r="G9796" s="350" t="s">
        <v>13551</v>
      </c>
      <c r="H9796" s="349" t="s">
        <v>1026</v>
      </c>
      <c r="I9796" s="349" t="s">
        <v>5793</v>
      </c>
      <c r="J9796" s="351" t="s">
        <v>1026</v>
      </c>
      <c r="K9796" s="352">
        <v>4</v>
      </c>
      <c r="L9796" s="353">
        <v>12</v>
      </c>
      <c r="M9796" s="377">
        <v>36000</v>
      </c>
      <c r="N9796" s="350">
        <v>4</v>
      </c>
      <c r="O9796" s="349">
        <v>6</v>
      </c>
      <c r="P9796" s="377">
        <v>18000</v>
      </c>
    </row>
    <row r="9797" spans="1:16" x14ac:dyDescent="0.2">
      <c r="A9797" s="348" t="s">
        <v>5780</v>
      </c>
      <c r="B9797" s="104" t="s">
        <v>423</v>
      </c>
      <c r="C9797" s="367" t="s">
        <v>99</v>
      </c>
      <c r="D9797" s="349" t="s">
        <v>5863</v>
      </c>
      <c r="E9797" s="370">
        <v>4000</v>
      </c>
      <c r="F9797" s="374" t="s">
        <v>13552</v>
      </c>
      <c r="G9797" s="350" t="s">
        <v>13553</v>
      </c>
      <c r="H9797" s="349" t="s">
        <v>5821</v>
      </c>
      <c r="I9797" s="349" t="s">
        <v>5793</v>
      </c>
      <c r="J9797" s="351" t="s">
        <v>5821</v>
      </c>
      <c r="K9797" s="352">
        <v>4</v>
      </c>
      <c r="L9797" s="353">
        <v>12</v>
      </c>
      <c r="M9797" s="377">
        <v>48000</v>
      </c>
      <c r="N9797" s="350">
        <v>4</v>
      </c>
      <c r="O9797" s="349">
        <v>6</v>
      </c>
      <c r="P9797" s="377">
        <v>24000</v>
      </c>
    </row>
    <row r="9798" spans="1:16" x14ac:dyDescent="0.2">
      <c r="A9798" s="348" t="s">
        <v>5780</v>
      </c>
      <c r="B9798" s="104" t="s">
        <v>423</v>
      </c>
      <c r="C9798" s="367" t="s">
        <v>99</v>
      </c>
      <c r="D9798" s="349" t="s">
        <v>5797</v>
      </c>
      <c r="E9798" s="370">
        <v>4000</v>
      </c>
      <c r="F9798" s="374" t="s">
        <v>13554</v>
      </c>
      <c r="G9798" s="350" t="s">
        <v>13555</v>
      </c>
      <c r="H9798" s="349" t="s">
        <v>1060</v>
      </c>
      <c r="I9798" s="349" t="s">
        <v>5793</v>
      </c>
      <c r="J9798" s="351" t="s">
        <v>1060</v>
      </c>
      <c r="K9798" s="352">
        <v>1</v>
      </c>
      <c r="L9798" s="353">
        <v>3</v>
      </c>
      <c r="M9798" s="377">
        <v>9333.3333333333339</v>
      </c>
      <c r="N9798" s="350">
        <v>1</v>
      </c>
      <c r="O9798" s="349">
        <v>3</v>
      </c>
      <c r="P9798" s="377">
        <v>11333.333333333334</v>
      </c>
    </row>
    <row r="9799" spans="1:16" x14ac:dyDescent="0.2">
      <c r="A9799" s="348" t="s">
        <v>5780</v>
      </c>
      <c r="B9799" s="104" t="s">
        <v>423</v>
      </c>
      <c r="C9799" s="367" t="s">
        <v>99</v>
      </c>
      <c r="D9799" s="349" t="s">
        <v>5811</v>
      </c>
      <c r="E9799" s="370">
        <v>3000</v>
      </c>
      <c r="F9799" s="374" t="s">
        <v>13556</v>
      </c>
      <c r="G9799" s="350" t="s">
        <v>13557</v>
      </c>
      <c r="H9799" s="349" t="s">
        <v>5784</v>
      </c>
      <c r="I9799" s="349" t="s">
        <v>5785</v>
      </c>
      <c r="J9799" s="351" t="s">
        <v>5784</v>
      </c>
      <c r="K9799" s="352">
        <v>4</v>
      </c>
      <c r="L9799" s="353">
        <v>12</v>
      </c>
      <c r="M9799" s="377">
        <v>36000</v>
      </c>
      <c r="N9799" s="350">
        <v>4</v>
      </c>
      <c r="O9799" s="349">
        <v>6</v>
      </c>
      <c r="P9799" s="377">
        <v>18000</v>
      </c>
    </row>
    <row r="9800" spans="1:16" x14ac:dyDescent="0.2">
      <c r="A9800" s="348" t="s">
        <v>5780</v>
      </c>
      <c r="B9800" s="104" t="s">
        <v>423</v>
      </c>
      <c r="C9800" s="367" t="s">
        <v>99</v>
      </c>
      <c r="D9800" s="349" t="s">
        <v>6107</v>
      </c>
      <c r="E9800" s="370">
        <v>4000</v>
      </c>
      <c r="F9800" s="374" t="s">
        <v>13558</v>
      </c>
      <c r="G9800" s="350" t="s">
        <v>13559</v>
      </c>
      <c r="H9800" s="349" t="s">
        <v>1060</v>
      </c>
      <c r="I9800" s="349" t="s">
        <v>5793</v>
      </c>
      <c r="J9800" s="351" t="s">
        <v>1060</v>
      </c>
      <c r="K9800" s="352">
        <v>2</v>
      </c>
      <c r="L9800" s="353">
        <v>5</v>
      </c>
      <c r="M9800" s="377">
        <v>17600</v>
      </c>
      <c r="N9800" s="350">
        <v>4</v>
      </c>
      <c r="O9800" s="349">
        <v>6</v>
      </c>
      <c r="P9800" s="377">
        <v>24000</v>
      </c>
    </row>
    <row r="9801" spans="1:16" x14ac:dyDescent="0.2">
      <c r="A9801" s="348" t="s">
        <v>5780</v>
      </c>
      <c r="B9801" s="104" t="s">
        <v>423</v>
      </c>
      <c r="C9801" s="367" t="s">
        <v>99</v>
      </c>
      <c r="D9801" s="349" t="s">
        <v>5811</v>
      </c>
      <c r="E9801" s="370">
        <v>3000</v>
      </c>
      <c r="F9801" s="374" t="s">
        <v>13560</v>
      </c>
      <c r="G9801" s="350" t="s">
        <v>13561</v>
      </c>
      <c r="H9801" s="349" t="s">
        <v>5900</v>
      </c>
      <c r="I9801" s="349" t="s">
        <v>5793</v>
      </c>
      <c r="J9801" s="351" t="s">
        <v>5900</v>
      </c>
      <c r="K9801" s="352">
        <v>4</v>
      </c>
      <c r="L9801" s="353">
        <v>12</v>
      </c>
      <c r="M9801" s="377">
        <v>36000</v>
      </c>
      <c r="N9801" s="350">
        <v>4</v>
      </c>
      <c r="O9801" s="349">
        <v>6</v>
      </c>
      <c r="P9801" s="377">
        <v>18000</v>
      </c>
    </row>
    <row r="9802" spans="1:16" x14ac:dyDescent="0.2">
      <c r="A9802" s="348" t="s">
        <v>5780</v>
      </c>
      <c r="B9802" s="104" t="s">
        <v>423</v>
      </c>
      <c r="C9802" s="367" t="s">
        <v>99</v>
      </c>
      <c r="D9802" s="349" t="s">
        <v>5863</v>
      </c>
      <c r="E9802" s="370">
        <v>3000</v>
      </c>
      <c r="F9802" s="374" t="s">
        <v>13562</v>
      </c>
      <c r="G9802" s="350" t="s">
        <v>13563</v>
      </c>
      <c r="H9802" s="349" t="s">
        <v>1060</v>
      </c>
      <c r="I9802" s="349" t="s">
        <v>1028</v>
      </c>
      <c r="J9802" s="351" t="s">
        <v>1060</v>
      </c>
      <c r="K9802" s="352">
        <v>4</v>
      </c>
      <c r="L9802" s="353">
        <v>12</v>
      </c>
      <c r="M9802" s="377">
        <v>36000</v>
      </c>
      <c r="N9802" s="350">
        <v>4</v>
      </c>
      <c r="O9802" s="349">
        <v>6</v>
      </c>
      <c r="P9802" s="377">
        <v>18000</v>
      </c>
    </row>
    <row r="9803" spans="1:16" x14ac:dyDescent="0.2">
      <c r="A9803" s="348" t="s">
        <v>5780</v>
      </c>
      <c r="B9803" s="104" t="s">
        <v>423</v>
      </c>
      <c r="C9803" s="367" t="s">
        <v>99</v>
      </c>
      <c r="D9803" s="349" t="s">
        <v>6107</v>
      </c>
      <c r="E9803" s="370">
        <v>4000</v>
      </c>
      <c r="F9803" s="374" t="s">
        <v>13564</v>
      </c>
      <c r="G9803" s="350" t="s">
        <v>13565</v>
      </c>
      <c r="H9803" s="349" t="s">
        <v>1060</v>
      </c>
      <c r="I9803" s="349" t="s">
        <v>5793</v>
      </c>
      <c r="J9803" s="351" t="s">
        <v>1060</v>
      </c>
      <c r="K9803" s="352">
        <v>4</v>
      </c>
      <c r="L9803" s="353">
        <v>12</v>
      </c>
      <c r="M9803" s="377">
        <v>48000</v>
      </c>
      <c r="N9803" s="350">
        <v>4</v>
      </c>
      <c r="O9803" s="349">
        <v>6</v>
      </c>
      <c r="P9803" s="377">
        <v>24000</v>
      </c>
    </row>
    <row r="9804" spans="1:16" x14ac:dyDescent="0.2">
      <c r="A9804" s="348" t="s">
        <v>5780</v>
      </c>
      <c r="B9804" s="104" t="s">
        <v>423</v>
      </c>
      <c r="C9804" s="367" t="s">
        <v>99</v>
      </c>
      <c r="D9804" s="349" t="s">
        <v>5870</v>
      </c>
      <c r="E9804" s="370">
        <v>4000</v>
      </c>
      <c r="F9804" s="374" t="s">
        <v>13566</v>
      </c>
      <c r="G9804" s="350" t="s">
        <v>13567</v>
      </c>
      <c r="H9804" s="349" t="s">
        <v>5794</v>
      </c>
      <c r="I9804" s="349" t="s">
        <v>5793</v>
      </c>
      <c r="J9804" s="351" t="s">
        <v>5794</v>
      </c>
      <c r="K9804" s="352">
        <v>4</v>
      </c>
      <c r="L9804" s="353">
        <v>12</v>
      </c>
      <c r="M9804" s="377">
        <v>48000</v>
      </c>
      <c r="N9804" s="350">
        <v>4</v>
      </c>
      <c r="O9804" s="349">
        <v>6</v>
      </c>
      <c r="P9804" s="377">
        <v>24000</v>
      </c>
    </row>
    <row r="9805" spans="1:16" x14ac:dyDescent="0.2">
      <c r="A9805" s="348" t="s">
        <v>5780</v>
      </c>
      <c r="B9805" s="104" t="s">
        <v>423</v>
      </c>
      <c r="C9805" s="367" t="s">
        <v>99</v>
      </c>
      <c r="D9805" s="349" t="s">
        <v>7947</v>
      </c>
      <c r="E9805" s="370">
        <v>1500</v>
      </c>
      <c r="F9805" s="374" t="s">
        <v>13568</v>
      </c>
      <c r="G9805" s="350" t="s">
        <v>13569</v>
      </c>
      <c r="H9805" s="349" t="s">
        <v>1060</v>
      </c>
      <c r="I9805" s="349" t="s">
        <v>5793</v>
      </c>
      <c r="J9805" s="351" t="s">
        <v>1060</v>
      </c>
      <c r="K9805" s="352">
        <v>4</v>
      </c>
      <c r="L9805" s="353">
        <v>7</v>
      </c>
      <c r="M9805" s="377">
        <v>10500</v>
      </c>
      <c r="N9805" s="350">
        <v>0</v>
      </c>
      <c r="O9805" s="349">
        <v>0</v>
      </c>
      <c r="P9805" s="377">
        <v>0</v>
      </c>
    </row>
    <row r="9806" spans="1:16" x14ac:dyDescent="0.2">
      <c r="A9806" s="348" t="s">
        <v>5780</v>
      </c>
      <c r="B9806" s="104" t="s">
        <v>423</v>
      </c>
      <c r="C9806" s="367" t="s">
        <v>99</v>
      </c>
      <c r="D9806" s="349" t="s">
        <v>5811</v>
      </c>
      <c r="E9806" s="370">
        <v>3000</v>
      </c>
      <c r="F9806" s="374" t="s">
        <v>13568</v>
      </c>
      <c r="G9806" s="350" t="s">
        <v>13569</v>
      </c>
      <c r="H9806" s="349" t="s">
        <v>1060</v>
      </c>
      <c r="I9806" s="349" t="s">
        <v>5793</v>
      </c>
      <c r="J9806" s="351" t="s">
        <v>1060</v>
      </c>
      <c r="K9806" s="352">
        <v>2</v>
      </c>
      <c r="L9806" s="353">
        <v>5</v>
      </c>
      <c r="M9806" s="377">
        <v>13900</v>
      </c>
      <c r="N9806" s="350">
        <v>4</v>
      </c>
      <c r="O9806" s="349">
        <v>6</v>
      </c>
      <c r="P9806" s="377">
        <v>18000</v>
      </c>
    </row>
    <row r="9807" spans="1:16" x14ac:dyDescent="0.2">
      <c r="A9807" s="348" t="s">
        <v>5780</v>
      </c>
      <c r="B9807" s="104" t="s">
        <v>423</v>
      </c>
      <c r="C9807" s="367" t="s">
        <v>99</v>
      </c>
      <c r="D9807" s="349" t="s">
        <v>10143</v>
      </c>
      <c r="E9807" s="370">
        <v>3500</v>
      </c>
      <c r="F9807" s="374" t="s">
        <v>13570</v>
      </c>
      <c r="G9807" s="350" t="s">
        <v>13571</v>
      </c>
      <c r="H9807" s="349" t="s">
        <v>5825</v>
      </c>
      <c r="I9807" s="349" t="s">
        <v>5793</v>
      </c>
      <c r="J9807" s="351" t="s">
        <v>5825</v>
      </c>
      <c r="K9807" s="352">
        <v>4</v>
      </c>
      <c r="L9807" s="353">
        <v>12</v>
      </c>
      <c r="M9807" s="377">
        <v>42000</v>
      </c>
      <c r="N9807" s="350">
        <v>4</v>
      </c>
      <c r="O9807" s="349">
        <v>6</v>
      </c>
      <c r="P9807" s="377">
        <v>21000</v>
      </c>
    </row>
    <row r="9808" spans="1:16" x14ac:dyDescent="0.2">
      <c r="A9808" s="348" t="s">
        <v>5780</v>
      </c>
      <c r="B9808" s="104" t="s">
        <v>423</v>
      </c>
      <c r="C9808" s="367" t="s">
        <v>99</v>
      </c>
      <c r="D9808" s="349" t="s">
        <v>5811</v>
      </c>
      <c r="E9808" s="370">
        <v>2000</v>
      </c>
      <c r="F9808" s="374" t="s">
        <v>13572</v>
      </c>
      <c r="G9808" s="350" t="s">
        <v>13573</v>
      </c>
      <c r="H9808" s="349" t="s">
        <v>5789</v>
      </c>
      <c r="I9808" s="349" t="s">
        <v>5785</v>
      </c>
      <c r="J9808" s="351" t="s">
        <v>5789</v>
      </c>
      <c r="K9808" s="352">
        <v>4</v>
      </c>
      <c r="L9808" s="353">
        <v>12</v>
      </c>
      <c r="M9808" s="377">
        <v>24000</v>
      </c>
      <c r="N9808" s="350">
        <v>4</v>
      </c>
      <c r="O9808" s="349">
        <v>6</v>
      </c>
      <c r="P9808" s="377">
        <v>12000</v>
      </c>
    </row>
    <row r="9809" spans="1:16" x14ac:dyDescent="0.2">
      <c r="A9809" s="348" t="s">
        <v>5780</v>
      </c>
      <c r="B9809" s="104" t="s">
        <v>423</v>
      </c>
      <c r="C9809" s="367" t="s">
        <v>99</v>
      </c>
      <c r="D9809" s="349" t="s">
        <v>5811</v>
      </c>
      <c r="E9809" s="370">
        <v>2000</v>
      </c>
      <c r="F9809" s="374" t="s">
        <v>13574</v>
      </c>
      <c r="G9809" s="350" t="s">
        <v>13575</v>
      </c>
      <c r="H9809" s="349" t="s">
        <v>5784</v>
      </c>
      <c r="I9809" s="349" t="s">
        <v>5785</v>
      </c>
      <c r="J9809" s="351" t="s">
        <v>5784</v>
      </c>
      <c r="K9809" s="352">
        <v>4</v>
      </c>
      <c r="L9809" s="353">
        <v>12</v>
      </c>
      <c r="M9809" s="377">
        <v>24000</v>
      </c>
      <c r="N9809" s="350">
        <v>4</v>
      </c>
      <c r="O9809" s="349">
        <v>6</v>
      </c>
      <c r="P9809" s="377">
        <v>12000</v>
      </c>
    </row>
    <row r="9810" spans="1:16" x14ac:dyDescent="0.2">
      <c r="A9810" s="348" t="s">
        <v>5780</v>
      </c>
      <c r="B9810" s="104" t="s">
        <v>423</v>
      </c>
      <c r="C9810" s="367" t="s">
        <v>99</v>
      </c>
      <c r="D9810" s="349" t="s">
        <v>5863</v>
      </c>
      <c r="E9810" s="370">
        <v>4000</v>
      </c>
      <c r="F9810" s="374" t="s">
        <v>13576</v>
      </c>
      <c r="G9810" s="350" t="s">
        <v>13577</v>
      </c>
      <c r="H9810" s="349" t="s">
        <v>6100</v>
      </c>
      <c r="I9810" s="349" t="s">
        <v>1028</v>
      </c>
      <c r="J9810" s="351" t="s">
        <v>6100</v>
      </c>
      <c r="K9810" s="352">
        <v>4</v>
      </c>
      <c r="L9810" s="353">
        <v>12</v>
      </c>
      <c r="M9810" s="377">
        <v>48000</v>
      </c>
      <c r="N9810" s="350">
        <v>4</v>
      </c>
      <c r="O9810" s="349">
        <v>6</v>
      </c>
      <c r="P9810" s="377">
        <v>24000</v>
      </c>
    </row>
    <row r="9811" spans="1:16" x14ac:dyDescent="0.2">
      <c r="A9811" s="348" t="s">
        <v>5780</v>
      </c>
      <c r="B9811" s="104" t="s">
        <v>423</v>
      </c>
      <c r="C9811" s="367" t="s">
        <v>99</v>
      </c>
      <c r="D9811" s="349" t="s">
        <v>5794</v>
      </c>
      <c r="E9811" s="370">
        <v>4000</v>
      </c>
      <c r="F9811" s="374" t="s">
        <v>13578</v>
      </c>
      <c r="G9811" s="350" t="s">
        <v>13579</v>
      </c>
      <c r="H9811" s="349" t="s">
        <v>5794</v>
      </c>
      <c r="I9811" s="349" t="s">
        <v>5793</v>
      </c>
      <c r="J9811" s="351" t="s">
        <v>5794</v>
      </c>
      <c r="K9811" s="352">
        <v>4</v>
      </c>
      <c r="L9811" s="353">
        <v>12</v>
      </c>
      <c r="M9811" s="377">
        <v>48000</v>
      </c>
      <c r="N9811" s="350">
        <v>4</v>
      </c>
      <c r="O9811" s="349">
        <v>6</v>
      </c>
      <c r="P9811" s="377">
        <v>24000</v>
      </c>
    </row>
    <row r="9812" spans="1:16" x14ac:dyDescent="0.2">
      <c r="A9812" s="348" t="s">
        <v>5780</v>
      </c>
      <c r="B9812" s="104" t="s">
        <v>423</v>
      </c>
      <c r="C9812" s="367" t="s">
        <v>99</v>
      </c>
      <c r="D9812" s="349" t="s">
        <v>5941</v>
      </c>
      <c r="E9812" s="370">
        <v>4000</v>
      </c>
      <c r="F9812" s="374" t="s">
        <v>13580</v>
      </c>
      <c r="G9812" s="350" t="s">
        <v>13581</v>
      </c>
      <c r="H9812" s="349" t="s">
        <v>1060</v>
      </c>
      <c r="I9812" s="349" t="s">
        <v>5793</v>
      </c>
      <c r="J9812" s="351" t="s">
        <v>1060</v>
      </c>
      <c r="K9812" s="352">
        <v>2</v>
      </c>
      <c r="L9812" s="353">
        <v>5</v>
      </c>
      <c r="M9812" s="377">
        <v>16666.666666666668</v>
      </c>
      <c r="N9812" s="350">
        <v>4</v>
      </c>
      <c r="O9812" s="349">
        <v>6</v>
      </c>
      <c r="P9812" s="377">
        <v>24000</v>
      </c>
    </row>
    <row r="9813" spans="1:16" x14ac:dyDescent="0.2">
      <c r="A9813" s="348" t="s">
        <v>5780</v>
      </c>
      <c r="B9813" s="104" t="s">
        <v>423</v>
      </c>
      <c r="C9813" s="367" t="s">
        <v>99</v>
      </c>
      <c r="D9813" s="349" t="s">
        <v>13582</v>
      </c>
      <c r="E9813" s="370">
        <v>6000</v>
      </c>
      <c r="F9813" s="374" t="s">
        <v>13583</v>
      </c>
      <c r="G9813" s="350" t="s">
        <v>13584</v>
      </c>
      <c r="H9813" s="349" t="s">
        <v>1026</v>
      </c>
      <c r="I9813" s="349" t="s">
        <v>5793</v>
      </c>
      <c r="J9813" s="351" t="s">
        <v>1026</v>
      </c>
      <c r="K9813" s="352">
        <v>2</v>
      </c>
      <c r="L9813" s="353">
        <v>6</v>
      </c>
      <c r="M9813" s="377">
        <v>33000</v>
      </c>
      <c r="N9813" s="350">
        <v>4</v>
      </c>
      <c r="O9813" s="349">
        <v>6</v>
      </c>
      <c r="P9813" s="377">
        <v>36000</v>
      </c>
    </row>
    <row r="9814" spans="1:16" x14ac:dyDescent="0.2">
      <c r="A9814" s="348" t="s">
        <v>5780</v>
      </c>
      <c r="B9814" s="104" t="s">
        <v>423</v>
      </c>
      <c r="C9814" s="367" t="s">
        <v>99</v>
      </c>
      <c r="D9814" s="349" t="s">
        <v>5790</v>
      </c>
      <c r="E9814" s="370">
        <v>4000</v>
      </c>
      <c r="F9814" s="374" t="s">
        <v>13585</v>
      </c>
      <c r="G9814" s="350" t="s">
        <v>13586</v>
      </c>
      <c r="H9814" s="349" t="s">
        <v>1060</v>
      </c>
      <c r="I9814" s="349" t="s">
        <v>5793</v>
      </c>
      <c r="J9814" s="351" t="s">
        <v>1060</v>
      </c>
      <c r="K9814" s="352">
        <v>4</v>
      </c>
      <c r="L9814" s="353">
        <v>12</v>
      </c>
      <c r="M9814" s="377">
        <v>48000</v>
      </c>
      <c r="N9814" s="350">
        <v>4</v>
      </c>
      <c r="O9814" s="349">
        <v>6</v>
      </c>
      <c r="P9814" s="377">
        <v>24000</v>
      </c>
    </row>
    <row r="9815" spans="1:16" x14ac:dyDescent="0.2">
      <c r="A9815" s="348" t="s">
        <v>5780</v>
      </c>
      <c r="B9815" s="104" t="s">
        <v>423</v>
      </c>
      <c r="C9815" s="367" t="s">
        <v>99</v>
      </c>
      <c r="D9815" s="349" t="s">
        <v>6120</v>
      </c>
      <c r="E9815" s="370">
        <v>3000</v>
      </c>
      <c r="F9815" s="374" t="s">
        <v>13587</v>
      </c>
      <c r="G9815" s="350" t="s">
        <v>13588</v>
      </c>
      <c r="H9815" s="349" t="s">
        <v>1026</v>
      </c>
      <c r="I9815" s="349" t="s">
        <v>5793</v>
      </c>
      <c r="J9815" s="351" t="s">
        <v>1026</v>
      </c>
      <c r="K9815" s="352">
        <v>4</v>
      </c>
      <c r="L9815" s="353">
        <v>12</v>
      </c>
      <c r="M9815" s="377">
        <v>36000</v>
      </c>
      <c r="N9815" s="350">
        <v>4</v>
      </c>
      <c r="O9815" s="349">
        <v>6</v>
      </c>
      <c r="P9815" s="377">
        <v>18000</v>
      </c>
    </row>
    <row r="9816" spans="1:16" x14ac:dyDescent="0.2">
      <c r="A9816" s="348" t="s">
        <v>5780</v>
      </c>
      <c r="B9816" s="104" t="s">
        <v>423</v>
      </c>
      <c r="C9816" s="367" t="s">
        <v>99</v>
      </c>
      <c r="D9816" s="349" t="s">
        <v>6156</v>
      </c>
      <c r="E9816" s="370">
        <v>4000</v>
      </c>
      <c r="F9816" s="374" t="s">
        <v>13589</v>
      </c>
      <c r="G9816" s="350" t="s">
        <v>13590</v>
      </c>
      <c r="H9816" s="349" t="s">
        <v>5825</v>
      </c>
      <c r="I9816" s="349" t="s">
        <v>5793</v>
      </c>
      <c r="J9816" s="351" t="s">
        <v>5825</v>
      </c>
      <c r="K9816" s="352">
        <v>2</v>
      </c>
      <c r="L9816" s="353">
        <v>6</v>
      </c>
      <c r="M9816" s="377">
        <v>24000</v>
      </c>
      <c r="N9816" s="350">
        <v>4</v>
      </c>
      <c r="O9816" s="349">
        <v>6</v>
      </c>
      <c r="P9816" s="377">
        <v>24000</v>
      </c>
    </row>
    <row r="9817" spans="1:16" x14ac:dyDescent="0.2">
      <c r="A9817" s="348" t="s">
        <v>5780</v>
      </c>
      <c r="B9817" s="104" t="s">
        <v>423</v>
      </c>
      <c r="C9817" s="367" t="s">
        <v>99</v>
      </c>
      <c r="D9817" s="349" t="s">
        <v>5794</v>
      </c>
      <c r="E9817" s="370">
        <v>4000</v>
      </c>
      <c r="F9817" s="374" t="s">
        <v>13591</v>
      </c>
      <c r="G9817" s="350" t="s">
        <v>13592</v>
      </c>
      <c r="H9817" s="349" t="s">
        <v>5794</v>
      </c>
      <c r="I9817" s="349" t="s">
        <v>5793</v>
      </c>
      <c r="J9817" s="351" t="s">
        <v>5794</v>
      </c>
      <c r="K9817" s="352">
        <v>4</v>
      </c>
      <c r="L9817" s="353">
        <v>12</v>
      </c>
      <c r="M9817" s="377">
        <v>48000</v>
      </c>
      <c r="N9817" s="350">
        <v>4</v>
      </c>
      <c r="O9817" s="349">
        <v>6</v>
      </c>
      <c r="P9817" s="377">
        <v>24000</v>
      </c>
    </row>
    <row r="9818" spans="1:16" x14ac:dyDescent="0.2">
      <c r="A9818" s="348" t="s">
        <v>5780</v>
      </c>
      <c r="B9818" s="104" t="s">
        <v>423</v>
      </c>
      <c r="C9818" s="367" t="s">
        <v>99</v>
      </c>
      <c r="D9818" s="349" t="s">
        <v>5794</v>
      </c>
      <c r="E9818" s="370">
        <v>3000</v>
      </c>
      <c r="F9818" s="374" t="s">
        <v>13593</v>
      </c>
      <c r="G9818" s="350" t="s">
        <v>13594</v>
      </c>
      <c r="H9818" s="349" t="s">
        <v>5794</v>
      </c>
      <c r="I9818" s="349" t="s">
        <v>5793</v>
      </c>
      <c r="J9818" s="351" t="s">
        <v>5794</v>
      </c>
      <c r="K9818" s="352">
        <v>4</v>
      </c>
      <c r="L9818" s="353">
        <v>12</v>
      </c>
      <c r="M9818" s="377">
        <v>36000</v>
      </c>
      <c r="N9818" s="350">
        <v>4</v>
      </c>
      <c r="O9818" s="349">
        <v>6</v>
      </c>
      <c r="P9818" s="377">
        <v>18000</v>
      </c>
    </row>
    <row r="9819" spans="1:16" x14ac:dyDescent="0.2">
      <c r="A9819" s="348" t="s">
        <v>5780</v>
      </c>
      <c r="B9819" s="104" t="s">
        <v>423</v>
      </c>
      <c r="C9819" s="367" t="s">
        <v>99</v>
      </c>
      <c r="D9819" s="349" t="s">
        <v>5808</v>
      </c>
      <c r="E9819" s="370">
        <v>4000</v>
      </c>
      <c r="F9819" s="374" t="s">
        <v>13595</v>
      </c>
      <c r="G9819" s="350" t="s">
        <v>13596</v>
      </c>
      <c r="H9819" s="349" t="s">
        <v>6192</v>
      </c>
      <c r="I9819" s="349" t="s">
        <v>5793</v>
      </c>
      <c r="J9819" s="351" t="s">
        <v>6192</v>
      </c>
      <c r="K9819" s="352">
        <v>2</v>
      </c>
      <c r="L9819" s="353">
        <v>5</v>
      </c>
      <c r="M9819" s="377">
        <v>16666.666666666668</v>
      </c>
      <c r="N9819" s="350">
        <v>4</v>
      </c>
      <c r="O9819" s="349">
        <v>6</v>
      </c>
      <c r="P9819" s="377">
        <v>24000</v>
      </c>
    </row>
    <row r="9820" spans="1:16" x14ac:dyDescent="0.2">
      <c r="A9820" s="348" t="s">
        <v>5780</v>
      </c>
      <c r="B9820" s="104" t="s">
        <v>423</v>
      </c>
      <c r="C9820" s="367" t="s">
        <v>99</v>
      </c>
      <c r="D9820" s="349" t="s">
        <v>5863</v>
      </c>
      <c r="E9820" s="370">
        <v>4000</v>
      </c>
      <c r="F9820" s="374" t="s">
        <v>13597</v>
      </c>
      <c r="G9820" s="350" t="s">
        <v>13598</v>
      </c>
      <c r="H9820" s="349" t="s">
        <v>5875</v>
      </c>
      <c r="I9820" s="349" t="s">
        <v>5793</v>
      </c>
      <c r="J9820" s="351" t="s">
        <v>5875</v>
      </c>
      <c r="K9820" s="352">
        <v>4</v>
      </c>
      <c r="L9820" s="353">
        <v>12</v>
      </c>
      <c r="M9820" s="377">
        <v>48000</v>
      </c>
      <c r="N9820" s="350">
        <v>4</v>
      </c>
      <c r="O9820" s="349">
        <v>6</v>
      </c>
      <c r="P9820" s="377">
        <v>24000</v>
      </c>
    </row>
    <row r="9821" spans="1:16" x14ac:dyDescent="0.2">
      <c r="A9821" s="348" t="s">
        <v>5780</v>
      </c>
      <c r="B9821" s="104" t="s">
        <v>423</v>
      </c>
      <c r="C9821" s="367" t="s">
        <v>99</v>
      </c>
      <c r="D9821" s="349" t="s">
        <v>5929</v>
      </c>
      <c r="E9821" s="370">
        <v>3500</v>
      </c>
      <c r="F9821" s="374" t="s">
        <v>13599</v>
      </c>
      <c r="G9821" s="350" t="s">
        <v>13600</v>
      </c>
      <c r="H9821" s="349" t="s">
        <v>1060</v>
      </c>
      <c r="I9821" s="349" t="s">
        <v>1028</v>
      </c>
      <c r="J9821" s="351" t="s">
        <v>1060</v>
      </c>
      <c r="K9821" s="352">
        <v>4</v>
      </c>
      <c r="L9821" s="353">
        <v>12</v>
      </c>
      <c r="M9821" s="377">
        <v>42000</v>
      </c>
      <c r="N9821" s="350">
        <v>4</v>
      </c>
      <c r="O9821" s="349">
        <v>6</v>
      </c>
      <c r="P9821" s="377">
        <v>21000</v>
      </c>
    </row>
    <row r="9822" spans="1:16" x14ac:dyDescent="0.2">
      <c r="A9822" s="348" t="s">
        <v>5780</v>
      </c>
      <c r="B9822" s="104" t="s">
        <v>423</v>
      </c>
      <c r="C9822" s="367" t="s">
        <v>99</v>
      </c>
      <c r="D9822" s="349" t="s">
        <v>5802</v>
      </c>
      <c r="E9822" s="370">
        <v>4000</v>
      </c>
      <c r="F9822" s="374" t="s">
        <v>13601</v>
      </c>
      <c r="G9822" s="350" t="s">
        <v>13602</v>
      </c>
      <c r="H9822" s="349" t="s">
        <v>13603</v>
      </c>
      <c r="I9822" s="349" t="s">
        <v>5793</v>
      </c>
      <c r="J9822" s="351" t="s">
        <v>13603</v>
      </c>
      <c r="K9822" s="352">
        <v>2</v>
      </c>
      <c r="L9822" s="353">
        <v>6</v>
      </c>
      <c r="M9822" s="377">
        <v>24000</v>
      </c>
      <c r="N9822" s="350">
        <v>4</v>
      </c>
      <c r="O9822" s="349">
        <v>6</v>
      </c>
      <c r="P9822" s="377">
        <v>24000</v>
      </c>
    </row>
    <row r="9823" spans="1:16" x14ac:dyDescent="0.2">
      <c r="A9823" s="348" t="s">
        <v>5780</v>
      </c>
      <c r="B9823" s="104" t="s">
        <v>423</v>
      </c>
      <c r="C9823" s="367" t="s">
        <v>99</v>
      </c>
      <c r="D9823" s="349" t="s">
        <v>5794</v>
      </c>
      <c r="E9823" s="370">
        <v>3500</v>
      </c>
      <c r="F9823" s="374" t="s">
        <v>13604</v>
      </c>
      <c r="G9823" s="350" t="s">
        <v>13605</v>
      </c>
      <c r="H9823" s="349" t="s">
        <v>5794</v>
      </c>
      <c r="I9823" s="349" t="s">
        <v>5793</v>
      </c>
      <c r="J9823" s="351" t="s">
        <v>5794</v>
      </c>
      <c r="K9823" s="352">
        <v>4</v>
      </c>
      <c r="L9823" s="353">
        <v>12</v>
      </c>
      <c r="M9823" s="377">
        <v>42000</v>
      </c>
      <c r="N9823" s="350">
        <v>4</v>
      </c>
      <c r="O9823" s="349">
        <v>6</v>
      </c>
      <c r="P9823" s="377">
        <v>21000</v>
      </c>
    </row>
    <row r="9824" spans="1:16" x14ac:dyDescent="0.2">
      <c r="A9824" s="348" t="s">
        <v>5780</v>
      </c>
      <c r="B9824" s="104" t="s">
        <v>423</v>
      </c>
      <c r="C9824" s="367" t="s">
        <v>99</v>
      </c>
      <c r="D9824" s="349" t="s">
        <v>13606</v>
      </c>
      <c r="E9824" s="370">
        <v>6500</v>
      </c>
      <c r="F9824" s="374" t="s">
        <v>13607</v>
      </c>
      <c r="G9824" s="350" t="s">
        <v>13608</v>
      </c>
      <c r="H9824" s="349" t="s">
        <v>2388</v>
      </c>
      <c r="I9824" s="349" t="s">
        <v>1028</v>
      </c>
      <c r="J9824" s="351" t="s">
        <v>2388</v>
      </c>
      <c r="K9824" s="352">
        <v>1</v>
      </c>
      <c r="L9824" s="353">
        <v>2</v>
      </c>
      <c r="M9824" s="377">
        <v>13000</v>
      </c>
      <c r="N9824" s="350">
        <v>0</v>
      </c>
      <c r="O9824" s="349">
        <v>0</v>
      </c>
      <c r="P9824" s="377">
        <v>0</v>
      </c>
    </row>
    <row r="9825" spans="1:16" x14ac:dyDescent="0.2">
      <c r="A9825" s="348" t="s">
        <v>5780</v>
      </c>
      <c r="B9825" s="104" t="s">
        <v>423</v>
      </c>
      <c r="C9825" s="367" t="s">
        <v>99</v>
      </c>
      <c r="D9825" s="349" t="s">
        <v>6666</v>
      </c>
      <c r="E9825" s="370">
        <v>2000</v>
      </c>
      <c r="F9825" s="374" t="s">
        <v>13609</v>
      </c>
      <c r="G9825" s="350" t="s">
        <v>13610</v>
      </c>
      <c r="H9825" s="349" t="s">
        <v>1060</v>
      </c>
      <c r="I9825" s="349" t="s">
        <v>5793</v>
      </c>
      <c r="J9825" s="351" t="s">
        <v>1060</v>
      </c>
      <c r="K9825" s="352">
        <v>4</v>
      </c>
      <c r="L9825" s="353">
        <v>12</v>
      </c>
      <c r="M9825" s="377">
        <v>24000</v>
      </c>
      <c r="N9825" s="350">
        <v>4</v>
      </c>
      <c r="O9825" s="349">
        <v>6</v>
      </c>
      <c r="P9825" s="377">
        <v>12000</v>
      </c>
    </row>
    <row r="9826" spans="1:16" x14ac:dyDescent="0.2">
      <c r="A9826" s="348" t="s">
        <v>5780</v>
      </c>
      <c r="B9826" s="104" t="s">
        <v>423</v>
      </c>
      <c r="C9826" s="367" t="s">
        <v>99</v>
      </c>
      <c r="D9826" s="349" t="s">
        <v>5863</v>
      </c>
      <c r="E9826" s="370">
        <v>4000</v>
      </c>
      <c r="F9826" s="374" t="s">
        <v>13611</v>
      </c>
      <c r="G9826" s="350" t="s">
        <v>13612</v>
      </c>
      <c r="H9826" s="349" t="s">
        <v>5875</v>
      </c>
      <c r="I9826" s="349" t="s">
        <v>5793</v>
      </c>
      <c r="J9826" s="351" t="s">
        <v>5875</v>
      </c>
      <c r="K9826" s="352">
        <v>4</v>
      </c>
      <c r="L9826" s="353">
        <v>12</v>
      </c>
      <c r="M9826" s="377">
        <v>48000</v>
      </c>
      <c r="N9826" s="350">
        <v>4</v>
      </c>
      <c r="O9826" s="349">
        <v>6</v>
      </c>
      <c r="P9826" s="377">
        <v>24000</v>
      </c>
    </row>
    <row r="9827" spans="1:16" x14ac:dyDescent="0.2">
      <c r="A9827" s="348" t="s">
        <v>5780</v>
      </c>
      <c r="B9827" s="104" t="s">
        <v>423</v>
      </c>
      <c r="C9827" s="367" t="s">
        <v>99</v>
      </c>
      <c r="D9827" s="349" t="s">
        <v>6227</v>
      </c>
      <c r="E9827" s="370">
        <v>4000</v>
      </c>
      <c r="F9827" s="374" t="s">
        <v>13613</v>
      </c>
      <c r="G9827" s="350" t="s">
        <v>13614</v>
      </c>
      <c r="H9827" s="349" t="s">
        <v>1895</v>
      </c>
      <c r="I9827" s="349" t="s">
        <v>5793</v>
      </c>
      <c r="J9827" s="351" t="s">
        <v>1895</v>
      </c>
      <c r="K9827" s="352">
        <v>4</v>
      </c>
      <c r="L9827" s="353">
        <v>12</v>
      </c>
      <c r="M9827" s="377">
        <v>48000</v>
      </c>
      <c r="N9827" s="350">
        <v>4</v>
      </c>
      <c r="O9827" s="349">
        <v>6</v>
      </c>
      <c r="P9827" s="377">
        <v>24000</v>
      </c>
    </row>
    <row r="9828" spans="1:16" x14ac:dyDescent="0.2">
      <c r="A9828" s="348" t="s">
        <v>5780</v>
      </c>
      <c r="B9828" s="104" t="s">
        <v>423</v>
      </c>
      <c r="C9828" s="367" t="s">
        <v>99</v>
      </c>
      <c r="D9828" s="349" t="s">
        <v>5849</v>
      </c>
      <c r="E9828" s="370">
        <v>3000</v>
      </c>
      <c r="F9828" s="374" t="s">
        <v>13615</v>
      </c>
      <c r="G9828" s="350" t="s">
        <v>13616</v>
      </c>
      <c r="H9828" s="349" t="s">
        <v>5825</v>
      </c>
      <c r="I9828" s="349" t="s">
        <v>5793</v>
      </c>
      <c r="J9828" s="351" t="s">
        <v>5825</v>
      </c>
      <c r="K9828" s="352">
        <v>1</v>
      </c>
      <c r="L9828" s="353">
        <v>2</v>
      </c>
      <c r="M9828" s="377">
        <v>5700</v>
      </c>
      <c r="N9828" s="350">
        <v>4</v>
      </c>
      <c r="O9828" s="349">
        <v>6</v>
      </c>
      <c r="P9828" s="377">
        <v>18000</v>
      </c>
    </row>
    <row r="9829" spans="1:16" x14ac:dyDescent="0.2">
      <c r="A9829" s="348" t="s">
        <v>5780</v>
      </c>
      <c r="B9829" s="104" t="s">
        <v>423</v>
      </c>
      <c r="C9829" s="367" t="s">
        <v>99</v>
      </c>
      <c r="D9829" s="349" t="s">
        <v>4514</v>
      </c>
      <c r="E9829" s="370">
        <v>4000</v>
      </c>
      <c r="F9829" s="374" t="s">
        <v>13617</v>
      </c>
      <c r="G9829" s="350" t="s">
        <v>13618</v>
      </c>
      <c r="H9829" s="349" t="s">
        <v>5972</v>
      </c>
      <c r="I9829" s="349" t="s">
        <v>5793</v>
      </c>
      <c r="J9829" s="351" t="s">
        <v>5972</v>
      </c>
      <c r="K9829" s="352">
        <v>4</v>
      </c>
      <c r="L9829" s="353">
        <v>12</v>
      </c>
      <c r="M9829" s="377">
        <v>48000</v>
      </c>
      <c r="N9829" s="350">
        <v>4</v>
      </c>
      <c r="O9829" s="349">
        <v>6</v>
      </c>
      <c r="P9829" s="377">
        <v>24000</v>
      </c>
    </row>
    <row r="9830" spans="1:16" x14ac:dyDescent="0.2">
      <c r="A9830" s="348" t="s">
        <v>5780</v>
      </c>
      <c r="B9830" s="104" t="s">
        <v>423</v>
      </c>
      <c r="C9830" s="367" t="s">
        <v>99</v>
      </c>
      <c r="D9830" s="349" t="s">
        <v>11680</v>
      </c>
      <c r="E9830" s="370">
        <v>3000</v>
      </c>
      <c r="F9830" s="374" t="s">
        <v>13619</v>
      </c>
      <c r="G9830" s="350" t="s">
        <v>13620</v>
      </c>
      <c r="H9830" s="349" t="s">
        <v>5900</v>
      </c>
      <c r="I9830" s="349" t="s">
        <v>5793</v>
      </c>
      <c r="J9830" s="351" t="s">
        <v>5900</v>
      </c>
      <c r="K9830" s="352">
        <v>3</v>
      </c>
      <c r="L9830" s="353">
        <v>7</v>
      </c>
      <c r="M9830" s="377">
        <v>21000</v>
      </c>
      <c r="N9830" s="350">
        <v>0</v>
      </c>
      <c r="O9830" s="349">
        <v>0</v>
      </c>
      <c r="P9830" s="377">
        <v>0</v>
      </c>
    </row>
    <row r="9831" spans="1:16" x14ac:dyDescent="0.2">
      <c r="A9831" s="348" t="s">
        <v>5780</v>
      </c>
      <c r="B9831" s="104" t="s">
        <v>423</v>
      </c>
      <c r="C9831" s="367" t="s">
        <v>99</v>
      </c>
      <c r="D9831" s="349" t="s">
        <v>4514</v>
      </c>
      <c r="E9831" s="370">
        <v>4000</v>
      </c>
      <c r="F9831" s="374" t="s">
        <v>13621</v>
      </c>
      <c r="G9831" s="350" t="s">
        <v>13622</v>
      </c>
      <c r="H9831" s="349" t="s">
        <v>4514</v>
      </c>
      <c r="I9831" s="349" t="s">
        <v>5793</v>
      </c>
      <c r="J9831" s="351" t="s">
        <v>4514</v>
      </c>
      <c r="K9831" s="352">
        <v>4</v>
      </c>
      <c r="L9831" s="353">
        <v>12</v>
      </c>
      <c r="M9831" s="377">
        <v>48000</v>
      </c>
      <c r="N9831" s="350">
        <v>4</v>
      </c>
      <c r="O9831" s="349">
        <v>6</v>
      </c>
      <c r="P9831" s="377">
        <v>24000</v>
      </c>
    </row>
    <row r="9832" spans="1:16" x14ac:dyDescent="0.2">
      <c r="A9832" s="348" t="s">
        <v>5780</v>
      </c>
      <c r="B9832" s="104" t="s">
        <v>423</v>
      </c>
      <c r="C9832" s="367" t="s">
        <v>99</v>
      </c>
      <c r="D9832" s="349" t="s">
        <v>6818</v>
      </c>
      <c r="E9832" s="370">
        <v>5000</v>
      </c>
      <c r="F9832" s="374" t="s">
        <v>13623</v>
      </c>
      <c r="G9832" s="350" t="s">
        <v>13624</v>
      </c>
      <c r="H9832" s="349" t="s">
        <v>1026</v>
      </c>
      <c r="I9832" s="349" t="s">
        <v>5793</v>
      </c>
      <c r="J9832" s="351" t="s">
        <v>1026</v>
      </c>
      <c r="K9832" s="352">
        <v>4</v>
      </c>
      <c r="L9832" s="353">
        <v>12</v>
      </c>
      <c r="M9832" s="377">
        <v>60000</v>
      </c>
      <c r="N9832" s="350">
        <v>4</v>
      </c>
      <c r="O9832" s="349">
        <v>6</v>
      </c>
      <c r="P9832" s="377">
        <v>30000</v>
      </c>
    </row>
    <row r="9833" spans="1:16" x14ac:dyDescent="0.2">
      <c r="A9833" s="348" t="s">
        <v>5780</v>
      </c>
      <c r="B9833" s="104" t="s">
        <v>423</v>
      </c>
      <c r="C9833" s="367" t="s">
        <v>99</v>
      </c>
      <c r="D9833" s="349" t="s">
        <v>4514</v>
      </c>
      <c r="E9833" s="370">
        <v>3000</v>
      </c>
      <c r="F9833" s="374" t="s">
        <v>13625</v>
      </c>
      <c r="G9833" s="350" t="s">
        <v>13626</v>
      </c>
      <c r="H9833" s="349" t="s">
        <v>5972</v>
      </c>
      <c r="I9833" s="349" t="s">
        <v>1028</v>
      </c>
      <c r="J9833" s="351" t="s">
        <v>5972</v>
      </c>
      <c r="K9833" s="352">
        <v>4</v>
      </c>
      <c r="L9833" s="353">
        <v>9</v>
      </c>
      <c r="M9833" s="377">
        <v>27000</v>
      </c>
      <c r="N9833" s="350">
        <v>0</v>
      </c>
      <c r="O9833" s="349">
        <v>0</v>
      </c>
      <c r="P9833" s="377">
        <v>0</v>
      </c>
    </row>
    <row r="9834" spans="1:16" x14ac:dyDescent="0.2">
      <c r="A9834" s="348" t="s">
        <v>5780</v>
      </c>
      <c r="B9834" s="104" t="s">
        <v>423</v>
      </c>
      <c r="C9834" s="367" t="s">
        <v>99</v>
      </c>
      <c r="D9834" s="349" t="s">
        <v>5849</v>
      </c>
      <c r="E9834" s="370">
        <v>4000</v>
      </c>
      <c r="F9834" s="374" t="s">
        <v>13625</v>
      </c>
      <c r="G9834" s="350" t="s">
        <v>13626</v>
      </c>
      <c r="H9834" s="349" t="s">
        <v>5825</v>
      </c>
      <c r="I9834" s="349" t="s">
        <v>5793</v>
      </c>
      <c r="J9834" s="351" t="s">
        <v>5825</v>
      </c>
      <c r="K9834" s="352">
        <v>1</v>
      </c>
      <c r="L9834" s="353">
        <v>3</v>
      </c>
      <c r="M9834" s="377">
        <v>10800</v>
      </c>
      <c r="N9834" s="350">
        <v>4</v>
      </c>
      <c r="O9834" s="349">
        <v>6</v>
      </c>
      <c r="P9834" s="377">
        <v>24000</v>
      </c>
    </row>
    <row r="9835" spans="1:16" x14ac:dyDescent="0.2">
      <c r="A9835" s="348" t="s">
        <v>5780</v>
      </c>
      <c r="B9835" s="104" t="s">
        <v>423</v>
      </c>
      <c r="C9835" s="367" t="s">
        <v>99</v>
      </c>
      <c r="D9835" s="349" t="s">
        <v>6227</v>
      </c>
      <c r="E9835" s="370">
        <v>4000</v>
      </c>
      <c r="F9835" s="374" t="s">
        <v>13627</v>
      </c>
      <c r="G9835" s="350" t="s">
        <v>13628</v>
      </c>
      <c r="H9835" s="349" t="s">
        <v>1060</v>
      </c>
      <c r="I9835" s="349" t="s">
        <v>5793</v>
      </c>
      <c r="J9835" s="351" t="s">
        <v>1060</v>
      </c>
      <c r="K9835" s="352">
        <v>4</v>
      </c>
      <c r="L9835" s="353">
        <v>12</v>
      </c>
      <c r="M9835" s="377">
        <v>48000</v>
      </c>
      <c r="N9835" s="350">
        <v>4</v>
      </c>
      <c r="O9835" s="349">
        <v>6</v>
      </c>
      <c r="P9835" s="377">
        <v>24000</v>
      </c>
    </row>
    <row r="9836" spans="1:16" x14ac:dyDescent="0.2">
      <c r="A9836" s="348" t="s">
        <v>5780</v>
      </c>
      <c r="B9836" s="104" t="s">
        <v>423</v>
      </c>
      <c r="C9836" s="367" t="s">
        <v>99</v>
      </c>
      <c r="D9836" s="349" t="s">
        <v>5849</v>
      </c>
      <c r="E9836" s="370">
        <v>4000</v>
      </c>
      <c r="F9836" s="374" t="s">
        <v>13629</v>
      </c>
      <c r="G9836" s="350" t="s">
        <v>13630</v>
      </c>
      <c r="H9836" s="349" t="s">
        <v>5825</v>
      </c>
      <c r="I9836" s="349" t="s">
        <v>5793</v>
      </c>
      <c r="J9836" s="351" t="s">
        <v>5825</v>
      </c>
      <c r="K9836" s="352">
        <v>2</v>
      </c>
      <c r="L9836" s="353">
        <v>5</v>
      </c>
      <c r="M9836" s="377">
        <v>16666.666666666668</v>
      </c>
      <c r="N9836" s="350">
        <v>4</v>
      </c>
      <c r="O9836" s="349">
        <v>6</v>
      </c>
      <c r="P9836" s="377">
        <v>24000</v>
      </c>
    </row>
    <row r="9837" spans="1:16" x14ac:dyDescent="0.2">
      <c r="A9837" s="348" t="s">
        <v>5780</v>
      </c>
      <c r="B9837" s="104" t="s">
        <v>423</v>
      </c>
      <c r="C9837" s="367" t="s">
        <v>99</v>
      </c>
      <c r="D9837" s="349" t="s">
        <v>5863</v>
      </c>
      <c r="E9837" s="370">
        <v>4000</v>
      </c>
      <c r="F9837" s="374" t="s">
        <v>13631</v>
      </c>
      <c r="G9837" s="350" t="s">
        <v>13632</v>
      </c>
      <c r="H9837" s="349" t="s">
        <v>5821</v>
      </c>
      <c r="I9837" s="349" t="s">
        <v>5793</v>
      </c>
      <c r="J9837" s="351" t="s">
        <v>5821</v>
      </c>
      <c r="K9837" s="352">
        <v>4</v>
      </c>
      <c r="L9837" s="353">
        <v>12</v>
      </c>
      <c r="M9837" s="377">
        <v>48000</v>
      </c>
      <c r="N9837" s="350">
        <v>4</v>
      </c>
      <c r="O9837" s="349">
        <v>6</v>
      </c>
      <c r="P9837" s="377">
        <v>24000</v>
      </c>
    </row>
    <row r="9838" spans="1:16" x14ac:dyDescent="0.2">
      <c r="A9838" s="348" t="s">
        <v>5780</v>
      </c>
      <c r="B9838" s="104" t="s">
        <v>423</v>
      </c>
      <c r="C9838" s="367" t="s">
        <v>99</v>
      </c>
      <c r="D9838" s="349" t="s">
        <v>5794</v>
      </c>
      <c r="E9838" s="370">
        <v>3000</v>
      </c>
      <c r="F9838" s="374" t="s">
        <v>13633</v>
      </c>
      <c r="G9838" s="350" t="s">
        <v>13634</v>
      </c>
      <c r="H9838" s="349" t="s">
        <v>5794</v>
      </c>
      <c r="I9838" s="349" t="s">
        <v>5793</v>
      </c>
      <c r="J9838" s="351" t="s">
        <v>5794</v>
      </c>
      <c r="K9838" s="352">
        <v>4</v>
      </c>
      <c r="L9838" s="353">
        <v>12</v>
      </c>
      <c r="M9838" s="377">
        <v>36000</v>
      </c>
      <c r="N9838" s="350">
        <v>4</v>
      </c>
      <c r="O9838" s="349">
        <v>6</v>
      </c>
      <c r="P9838" s="377">
        <v>18000</v>
      </c>
    </row>
    <row r="9839" spans="1:16" x14ac:dyDescent="0.2">
      <c r="A9839" s="348" t="s">
        <v>5780</v>
      </c>
      <c r="B9839" s="104" t="s">
        <v>423</v>
      </c>
      <c r="C9839" s="367" t="s">
        <v>99</v>
      </c>
      <c r="D9839" s="349" t="s">
        <v>5794</v>
      </c>
      <c r="E9839" s="370">
        <v>4000</v>
      </c>
      <c r="F9839" s="374" t="s">
        <v>13635</v>
      </c>
      <c r="G9839" s="350" t="s">
        <v>13636</v>
      </c>
      <c r="H9839" s="349" t="s">
        <v>5794</v>
      </c>
      <c r="I9839" s="349" t="s">
        <v>5793</v>
      </c>
      <c r="J9839" s="351" t="s">
        <v>5794</v>
      </c>
      <c r="K9839" s="352">
        <v>3</v>
      </c>
      <c r="L9839" s="353">
        <v>9</v>
      </c>
      <c r="M9839" s="377">
        <v>36000</v>
      </c>
      <c r="N9839" s="350">
        <v>0</v>
      </c>
      <c r="O9839" s="349">
        <v>0</v>
      </c>
      <c r="P9839" s="377">
        <v>0</v>
      </c>
    </row>
    <row r="9840" spans="1:16" x14ac:dyDescent="0.2">
      <c r="A9840" s="348" t="s">
        <v>5780</v>
      </c>
      <c r="B9840" s="104" t="s">
        <v>423</v>
      </c>
      <c r="C9840" s="367" t="s">
        <v>99</v>
      </c>
      <c r="D9840" s="349" t="s">
        <v>4514</v>
      </c>
      <c r="E9840" s="370">
        <v>4000</v>
      </c>
      <c r="F9840" s="374" t="s">
        <v>13637</v>
      </c>
      <c r="G9840" s="350" t="s">
        <v>13638</v>
      </c>
      <c r="H9840" s="349" t="s">
        <v>5972</v>
      </c>
      <c r="I9840" s="349" t="s">
        <v>5793</v>
      </c>
      <c r="J9840" s="351" t="s">
        <v>5972</v>
      </c>
      <c r="K9840" s="352">
        <v>4</v>
      </c>
      <c r="L9840" s="353">
        <v>12</v>
      </c>
      <c r="M9840" s="377">
        <v>48000</v>
      </c>
      <c r="N9840" s="350">
        <v>4</v>
      </c>
      <c r="O9840" s="349">
        <v>6</v>
      </c>
      <c r="P9840" s="377">
        <v>24000</v>
      </c>
    </row>
    <row r="9841" spans="1:16" x14ac:dyDescent="0.2">
      <c r="A9841" s="348" t="s">
        <v>5780</v>
      </c>
      <c r="B9841" s="104" t="s">
        <v>423</v>
      </c>
      <c r="C9841" s="367" t="s">
        <v>99</v>
      </c>
      <c r="D9841" s="349" t="s">
        <v>5811</v>
      </c>
      <c r="E9841" s="370">
        <v>3000</v>
      </c>
      <c r="F9841" s="374" t="s">
        <v>13639</v>
      </c>
      <c r="G9841" s="350" t="s">
        <v>13640</v>
      </c>
      <c r="H9841" s="349" t="s">
        <v>5826</v>
      </c>
      <c r="I9841" s="349" t="s">
        <v>5793</v>
      </c>
      <c r="J9841" s="351" t="s">
        <v>5826</v>
      </c>
      <c r="K9841" s="352">
        <v>1</v>
      </c>
      <c r="L9841" s="353">
        <v>1</v>
      </c>
      <c r="M9841" s="377">
        <v>3000</v>
      </c>
      <c r="N9841" s="350">
        <v>4</v>
      </c>
      <c r="O9841" s="349">
        <v>6</v>
      </c>
      <c r="P9841" s="377">
        <v>18000</v>
      </c>
    </row>
    <row r="9842" spans="1:16" x14ac:dyDescent="0.2">
      <c r="A9842" s="348" t="s">
        <v>5780</v>
      </c>
      <c r="B9842" s="104" t="s">
        <v>423</v>
      </c>
      <c r="C9842" s="367" t="s">
        <v>99</v>
      </c>
      <c r="D9842" s="349" t="s">
        <v>5794</v>
      </c>
      <c r="E9842" s="370">
        <v>3500</v>
      </c>
      <c r="F9842" s="374" t="s">
        <v>13641</v>
      </c>
      <c r="G9842" s="350" t="s">
        <v>13642</v>
      </c>
      <c r="H9842" s="349" t="s">
        <v>1026</v>
      </c>
      <c r="I9842" s="349" t="s">
        <v>1028</v>
      </c>
      <c r="J9842" s="351" t="s">
        <v>1026</v>
      </c>
      <c r="K9842" s="352">
        <v>4</v>
      </c>
      <c r="L9842" s="353">
        <v>12</v>
      </c>
      <c r="M9842" s="377">
        <v>42000</v>
      </c>
      <c r="N9842" s="350">
        <v>4</v>
      </c>
      <c r="O9842" s="349">
        <v>6</v>
      </c>
      <c r="P9842" s="377">
        <v>21000</v>
      </c>
    </row>
    <row r="9843" spans="1:16" x14ac:dyDescent="0.2">
      <c r="A9843" s="348" t="s">
        <v>5780</v>
      </c>
      <c r="B9843" s="104" t="s">
        <v>423</v>
      </c>
      <c r="C9843" s="367" t="s">
        <v>99</v>
      </c>
      <c r="D9843" s="349" t="s">
        <v>5794</v>
      </c>
      <c r="E9843" s="370">
        <v>4000</v>
      </c>
      <c r="F9843" s="374" t="s">
        <v>13643</v>
      </c>
      <c r="G9843" s="350" t="s">
        <v>13644</v>
      </c>
      <c r="H9843" s="349" t="s">
        <v>1026</v>
      </c>
      <c r="I9843" s="349" t="s">
        <v>1028</v>
      </c>
      <c r="J9843" s="351" t="s">
        <v>1026</v>
      </c>
      <c r="K9843" s="352">
        <v>4</v>
      </c>
      <c r="L9843" s="353">
        <v>12</v>
      </c>
      <c r="M9843" s="377">
        <v>48000</v>
      </c>
      <c r="N9843" s="350">
        <v>4</v>
      </c>
      <c r="O9843" s="349">
        <v>6</v>
      </c>
      <c r="P9843" s="377">
        <v>24000</v>
      </c>
    </row>
    <row r="9844" spans="1:16" x14ac:dyDescent="0.2">
      <c r="A9844" s="348" t="s">
        <v>5780</v>
      </c>
      <c r="B9844" s="104" t="s">
        <v>423</v>
      </c>
      <c r="C9844" s="367" t="s">
        <v>99</v>
      </c>
      <c r="D9844" s="349" t="s">
        <v>5941</v>
      </c>
      <c r="E9844" s="370">
        <v>4000</v>
      </c>
      <c r="F9844" s="374" t="s">
        <v>13645</v>
      </c>
      <c r="G9844" s="350" t="s">
        <v>13646</v>
      </c>
      <c r="H9844" s="349" t="s">
        <v>1060</v>
      </c>
      <c r="I9844" s="349" t="s">
        <v>5793</v>
      </c>
      <c r="J9844" s="351" t="s">
        <v>1060</v>
      </c>
      <c r="K9844" s="352">
        <v>1</v>
      </c>
      <c r="L9844" s="353">
        <v>2</v>
      </c>
      <c r="M9844" s="377">
        <v>7600</v>
      </c>
      <c r="N9844" s="350">
        <v>4</v>
      </c>
      <c r="O9844" s="349">
        <v>6</v>
      </c>
      <c r="P9844" s="377">
        <v>24000</v>
      </c>
    </row>
    <row r="9845" spans="1:16" x14ac:dyDescent="0.2">
      <c r="A9845" s="348" t="s">
        <v>5780</v>
      </c>
      <c r="B9845" s="104" t="s">
        <v>423</v>
      </c>
      <c r="C9845" s="367" t="s">
        <v>99</v>
      </c>
      <c r="D9845" s="349" t="s">
        <v>5863</v>
      </c>
      <c r="E9845" s="370">
        <v>4000</v>
      </c>
      <c r="F9845" s="374" t="s">
        <v>13647</v>
      </c>
      <c r="G9845" s="350" t="s">
        <v>13648</v>
      </c>
      <c r="H9845" s="349" t="s">
        <v>5875</v>
      </c>
      <c r="I9845" s="349" t="s">
        <v>5793</v>
      </c>
      <c r="J9845" s="351" t="s">
        <v>5875</v>
      </c>
      <c r="K9845" s="352">
        <v>4</v>
      </c>
      <c r="L9845" s="353">
        <v>12</v>
      </c>
      <c r="M9845" s="377">
        <v>48000</v>
      </c>
      <c r="N9845" s="350">
        <v>4</v>
      </c>
      <c r="O9845" s="349">
        <v>6</v>
      </c>
      <c r="P9845" s="377">
        <v>24000</v>
      </c>
    </row>
    <row r="9846" spans="1:16" x14ac:dyDescent="0.2">
      <c r="A9846" s="348" t="s">
        <v>5780</v>
      </c>
      <c r="B9846" s="104" t="s">
        <v>423</v>
      </c>
      <c r="C9846" s="367" t="s">
        <v>99</v>
      </c>
      <c r="D9846" s="349" t="s">
        <v>5808</v>
      </c>
      <c r="E9846" s="370">
        <v>4000</v>
      </c>
      <c r="F9846" s="374" t="s">
        <v>13649</v>
      </c>
      <c r="G9846" s="350" t="s">
        <v>13650</v>
      </c>
      <c r="H9846" s="349" t="s">
        <v>10050</v>
      </c>
      <c r="I9846" s="349" t="s">
        <v>5793</v>
      </c>
      <c r="J9846" s="351" t="s">
        <v>10050</v>
      </c>
      <c r="K9846" s="352">
        <v>1</v>
      </c>
      <c r="L9846" s="353">
        <v>2</v>
      </c>
      <c r="M9846" s="377">
        <v>4666.666666666667</v>
      </c>
      <c r="N9846" s="350">
        <v>4</v>
      </c>
      <c r="O9846" s="349">
        <v>6</v>
      </c>
      <c r="P9846" s="377">
        <v>24000</v>
      </c>
    </row>
    <row r="9847" spans="1:16" x14ac:dyDescent="0.2">
      <c r="A9847" s="348" t="s">
        <v>5780</v>
      </c>
      <c r="B9847" s="104" t="s">
        <v>423</v>
      </c>
      <c r="C9847" s="367" t="s">
        <v>99</v>
      </c>
      <c r="D9847" s="349" t="s">
        <v>5790</v>
      </c>
      <c r="E9847" s="370">
        <v>4000</v>
      </c>
      <c r="F9847" s="374" t="s">
        <v>13651</v>
      </c>
      <c r="G9847" s="350" t="s">
        <v>13652</v>
      </c>
      <c r="H9847" s="349" t="s">
        <v>1060</v>
      </c>
      <c r="I9847" s="349" t="s">
        <v>5793</v>
      </c>
      <c r="J9847" s="351" t="s">
        <v>1060</v>
      </c>
      <c r="K9847" s="352">
        <v>4</v>
      </c>
      <c r="L9847" s="353">
        <v>12</v>
      </c>
      <c r="M9847" s="377">
        <v>48000</v>
      </c>
      <c r="N9847" s="350">
        <v>4</v>
      </c>
      <c r="O9847" s="349">
        <v>6</v>
      </c>
      <c r="P9847" s="377">
        <v>24000</v>
      </c>
    </row>
    <row r="9848" spans="1:16" x14ac:dyDescent="0.2">
      <c r="A9848" s="348" t="s">
        <v>5780</v>
      </c>
      <c r="B9848" s="104" t="s">
        <v>423</v>
      </c>
      <c r="C9848" s="367" t="s">
        <v>99</v>
      </c>
      <c r="D9848" s="349" t="s">
        <v>6416</v>
      </c>
      <c r="E9848" s="370">
        <v>5000</v>
      </c>
      <c r="F9848" s="374" t="s">
        <v>13653</v>
      </c>
      <c r="G9848" s="350" t="s">
        <v>13654</v>
      </c>
      <c r="H9848" s="349" t="s">
        <v>5826</v>
      </c>
      <c r="I9848" s="349" t="s">
        <v>1028</v>
      </c>
      <c r="J9848" s="351" t="s">
        <v>5826</v>
      </c>
      <c r="K9848" s="352">
        <v>4</v>
      </c>
      <c r="L9848" s="353">
        <v>12</v>
      </c>
      <c r="M9848" s="377">
        <v>60000</v>
      </c>
      <c r="N9848" s="350">
        <v>4</v>
      </c>
      <c r="O9848" s="349">
        <v>6</v>
      </c>
      <c r="P9848" s="377">
        <v>30000</v>
      </c>
    </row>
    <row r="9849" spans="1:16" x14ac:dyDescent="0.2">
      <c r="A9849" s="348" t="s">
        <v>5780</v>
      </c>
      <c r="B9849" s="104" t="s">
        <v>423</v>
      </c>
      <c r="C9849" s="367" t="s">
        <v>99</v>
      </c>
      <c r="D9849" s="349" t="s">
        <v>5911</v>
      </c>
      <c r="E9849" s="370">
        <v>4000</v>
      </c>
      <c r="F9849" s="374" t="s">
        <v>13655</v>
      </c>
      <c r="G9849" s="350" t="s">
        <v>13656</v>
      </c>
      <c r="H9849" s="349" t="s">
        <v>1895</v>
      </c>
      <c r="I9849" s="349" t="s">
        <v>5793</v>
      </c>
      <c r="J9849" s="351" t="s">
        <v>1895</v>
      </c>
      <c r="K9849" s="352">
        <v>2</v>
      </c>
      <c r="L9849" s="353">
        <v>6</v>
      </c>
      <c r="M9849" s="377">
        <v>21200</v>
      </c>
      <c r="N9849" s="350">
        <v>4</v>
      </c>
      <c r="O9849" s="349">
        <v>6</v>
      </c>
      <c r="P9849" s="377">
        <v>24000</v>
      </c>
    </row>
    <row r="9850" spans="1:16" x14ac:dyDescent="0.2">
      <c r="A9850" s="348" t="s">
        <v>5780</v>
      </c>
      <c r="B9850" s="104" t="s">
        <v>423</v>
      </c>
      <c r="C9850" s="367" t="s">
        <v>99</v>
      </c>
      <c r="D9850" s="349" t="s">
        <v>5870</v>
      </c>
      <c r="E9850" s="370">
        <v>4000</v>
      </c>
      <c r="F9850" s="374" t="s">
        <v>13657</v>
      </c>
      <c r="G9850" s="350" t="s">
        <v>13658</v>
      </c>
      <c r="H9850" s="349" t="s">
        <v>7828</v>
      </c>
      <c r="I9850" s="349" t="s">
        <v>5814</v>
      </c>
      <c r="J9850" s="351" t="s">
        <v>7828</v>
      </c>
      <c r="K9850" s="352">
        <v>4</v>
      </c>
      <c r="L9850" s="353">
        <v>12</v>
      </c>
      <c r="M9850" s="377">
        <v>48000</v>
      </c>
      <c r="N9850" s="350">
        <v>4</v>
      </c>
      <c r="O9850" s="349">
        <v>6</v>
      </c>
      <c r="P9850" s="377">
        <v>24000</v>
      </c>
    </row>
    <row r="9851" spans="1:16" x14ac:dyDescent="0.2">
      <c r="A9851" s="348" t="s">
        <v>5780</v>
      </c>
      <c r="B9851" s="104" t="s">
        <v>423</v>
      </c>
      <c r="C9851" s="367" t="s">
        <v>99</v>
      </c>
      <c r="D9851" s="349" t="s">
        <v>5853</v>
      </c>
      <c r="E9851" s="370">
        <v>4000</v>
      </c>
      <c r="F9851" s="374" t="s">
        <v>13659</v>
      </c>
      <c r="G9851" s="350" t="s">
        <v>13660</v>
      </c>
      <c r="H9851" s="349" t="s">
        <v>1060</v>
      </c>
      <c r="I9851" s="349" t="s">
        <v>5793</v>
      </c>
      <c r="J9851" s="351" t="s">
        <v>1060</v>
      </c>
      <c r="K9851" s="352">
        <v>2</v>
      </c>
      <c r="L9851" s="353">
        <v>6</v>
      </c>
      <c r="M9851" s="377">
        <v>21200</v>
      </c>
      <c r="N9851" s="350">
        <v>4</v>
      </c>
      <c r="O9851" s="349">
        <v>6</v>
      </c>
      <c r="P9851" s="377">
        <v>24000</v>
      </c>
    </row>
    <row r="9852" spans="1:16" x14ac:dyDescent="0.2">
      <c r="A9852" s="348" t="s">
        <v>5780</v>
      </c>
      <c r="B9852" s="104" t="s">
        <v>423</v>
      </c>
      <c r="C9852" s="367" t="s">
        <v>99</v>
      </c>
      <c r="D9852" s="349" t="s">
        <v>5797</v>
      </c>
      <c r="E9852" s="370">
        <v>4000</v>
      </c>
      <c r="F9852" s="374" t="s">
        <v>13661</v>
      </c>
      <c r="G9852" s="350" t="s">
        <v>13662</v>
      </c>
      <c r="H9852" s="349" t="s">
        <v>1060</v>
      </c>
      <c r="I9852" s="349" t="s">
        <v>5793</v>
      </c>
      <c r="J9852" s="351" t="s">
        <v>1060</v>
      </c>
      <c r="K9852" s="352">
        <v>2</v>
      </c>
      <c r="L9852" s="353">
        <v>5</v>
      </c>
      <c r="M9852" s="377">
        <v>19466.666666666668</v>
      </c>
      <c r="N9852" s="350">
        <v>4</v>
      </c>
      <c r="O9852" s="349">
        <v>6</v>
      </c>
      <c r="P9852" s="377">
        <v>24000</v>
      </c>
    </row>
    <row r="9853" spans="1:16" x14ac:dyDescent="0.2">
      <c r="A9853" s="348" t="s">
        <v>5780</v>
      </c>
      <c r="B9853" s="104" t="s">
        <v>423</v>
      </c>
      <c r="C9853" s="367" t="s">
        <v>99</v>
      </c>
      <c r="D9853" s="349" t="s">
        <v>5863</v>
      </c>
      <c r="E9853" s="370">
        <v>4000</v>
      </c>
      <c r="F9853" s="374" t="s">
        <v>13663</v>
      </c>
      <c r="G9853" s="350" t="s">
        <v>13664</v>
      </c>
      <c r="H9853" s="349" t="s">
        <v>5863</v>
      </c>
      <c r="I9853" s="349" t="s">
        <v>5793</v>
      </c>
      <c r="J9853" s="351" t="s">
        <v>5863</v>
      </c>
      <c r="K9853" s="352">
        <v>4</v>
      </c>
      <c r="L9853" s="353">
        <v>12</v>
      </c>
      <c r="M9853" s="377">
        <v>48000</v>
      </c>
      <c r="N9853" s="350">
        <v>4</v>
      </c>
      <c r="O9853" s="349">
        <v>6</v>
      </c>
      <c r="P9853" s="377">
        <v>24000</v>
      </c>
    </row>
    <row r="9854" spans="1:16" x14ac:dyDescent="0.2">
      <c r="A9854" s="348" t="s">
        <v>5780</v>
      </c>
      <c r="B9854" s="104" t="s">
        <v>423</v>
      </c>
      <c r="C9854" s="367" t="s">
        <v>99</v>
      </c>
      <c r="D9854" s="349" t="s">
        <v>5938</v>
      </c>
      <c r="E9854" s="370">
        <v>5000</v>
      </c>
      <c r="F9854" s="374" t="s">
        <v>13665</v>
      </c>
      <c r="G9854" s="350" t="s">
        <v>13666</v>
      </c>
      <c r="H9854" s="349" t="s">
        <v>5875</v>
      </c>
      <c r="I9854" s="349" t="s">
        <v>5793</v>
      </c>
      <c r="J9854" s="351" t="s">
        <v>5875</v>
      </c>
      <c r="K9854" s="352">
        <v>3</v>
      </c>
      <c r="L9854" s="353">
        <v>9</v>
      </c>
      <c r="M9854" s="377">
        <v>45000</v>
      </c>
      <c r="N9854" s="350">
        <v>0</v>
      </c>
      <c r="O9854" s="349">
        <v>0</v>
      </c>
      <c r="P9854" s="377">
        <v>0</v>
      </c>
    </row>
    <row r="9855" spans="1:16" x14ac:dyDescent="0.2">
      <c r="A9855" s="348" t="s">
        <v>5780</v>
      </c>
      <c r="B9855" s="104" t="s">
        <v>423</v>
      </c>
      <c r="C9855" s="367" t="s">
        <v>99</v>
      </c>
      <c r="D9855" s="349" t="s">
        <v>6156</v>
      </c>
      <c r="E9855" s="370">
        <v>4000</v>
      </c>
      <c r="F9855" s="374" t="s">
        <v>4474</v>
      </c>
      <c r="G9855" s="350" t="s">
        <v>4475</v>
      </c>
      <c r="H9855" s="349" t="s">
        <v>5825</v>
      </c>
      <c r="I9855" s="349" t="s">
        <v>5793</v>
      </c>
      <c r="J9855" s="351" t="s">
        <v>5825</v>
      </c>
      <c r="K9855" s="352">
        <v>2</v>
      </c>
      <c r="L9855" s="353">
        <v>6</v>
      </c>
      <c r="M9855" s="377">
        <v>24000</v>
      </c>
      <c r="N9855" s="350">
        <v>4</v>
      </c>
      <c r="O9855" s="349">
        <v>6</v>
      </c>
      <c r="P9855" s="377">
        <v>24000</v>
      </c>
    </row>
    <row r="9856" spans="1:16" x14ac:dyDescent="0.2">
      <c r="A9856" s="348" t="s">
        <v>5780</v>
      </c>
      <c r="B9856" s="104" t="s">
        <v>423</v>
      </c>
      <c r="C9856" s="367" t="s">
        <v>99</v>
      </c>
      <c r="D9856" s="349" t="s">
        <v>5790</v>
      </c>
      <c r="E9856" s="370">
        <v>3000</v>
      </c>
      <c r="F9856" s="374" t="s">
        <v>13667</v>
      </c>
      <c r="G9856" s="350" t="s">
        <v>13668</v>
      </c>
      <c r="H9856" s="349" t="s">
        <v>1060</v>
      </c>
      <c r="I9856" s="349" t="s">
        <v>5793</v>
      </c>
      <c r="J9856" s="351" t="s">
        <v>1060</v>
      </c>
      <c r="K9856" s="352">
        <v>4</v>
      </c>
      <c r="L9856" s="353">
        <v>12</v>
      </c>
      <c r="M9856" s="377">
        <v>36000</v>
      </c>
      <c r="N9856" s="350">
        <v>4</v>
      </c>
      <c r="O9856" s="349">
        <v>6</v>
      </c>
      <c r="P9856" s="377">
        <v>18000</v>
      </c>
    </row>
    <row r="9857" spans="1:16" x14ac:dyDescent="0.2">
      <c r="A9857" s="348" t="s">
        <v>5780</v>
      </c>
      <c r="B9857" s="104" t="s">
        <v>423</v>
      </c>
      <c r="C9857" s="367" t="s">
        <v>99</v>
      </c>
      <c r="D9857" s="349" t="s">
        <v>5863</v>
      </c>
      <c r="E9857" s="370">
        <v>4000</v>
      </c>
      <c r="F9857" s="374" t="s">
        <v>13669</v>
      </c>
      <c r="G9857" s="350" t="s">
        <v>13670</v>
      </c>
      <c r="H9857" s="349" t="s">
        <v>6100</v>
      </c>
      <c r="I9857" s="349" t="s">
        <v>1028</v>
      </c>
      <c r="J9857" s="351" t="s">
        <v>6100</v>
      </c>
      <c r="K9857" s="352">
        <v>4</v>
      </c>
      <c r="L9857" s="353">
        <v>12</v>
      </c>
      <c r="M9857" s="377">
        <v>48000</v>
      </c>
      <c r="N9857" s="350">
        <v>4</v>
      </c>
      <c r="O9857" s="349">
        <v>6</v>
      </c>
      <c r="P9857" s="377">
        <v>24000</v>
      </c>
    </row>
    <row r="9858" spans="1:16" x14ac:dyDescent="0.2">
      <c r="A9858" s="348" t="s">
        <v>5780</v>
      </c>
      <c r="B9858" s="104" t="s">
        <v>423</v>
      </c>
      <c r="C9858" s="367" t="s">
        <v>99</v>
      </c>
      <c r="D9858" s="349" t="s">
        <v>5941</v>
      </c>
      <c r="E9858" s="370">
        <v>3000</v>
      </c>
      <c r="F9858" s="374" t="s">
        <v>13671</v>
      </c>
      <c r="G9858" s="350" t="s">
        <v>13672</v>
      </c>
      <c r="H9858" s="349" t="s">
        <v>1060</v>
      </c>
      <c r="I9858" s="349" t="s">
        <v>5793</v>
      </c>
      <c r="J9858" s="351" t="s">
        <v>1060</v>
      </c>
      <c r="K9858" s="352">
        <v>1</v>
      </c>
      <c r="L9858" s="353">
        <v>2</v>
      </c>
      <c r="M9858" s="377">
        <v>5700</v>
      </c>
      <c r="N9858" s="350">
        <v>4</v>
      </c>
      <c r="O9858" s="349">
        <v>6</v>
      </c>
      <c r="P9858" s="377">
        <v>18000</v>
      </c>
    </row>
    <row r="9859" spans="1:16" x14ac:dyDescent="0.2">
      <c r="A9859" s="348" t="s">
        <v>5780</v>
      </c>
      <c r="B9859" s="104" t="s">
        <v>423</v>
      </c>
      <c r="C9859" s="367" t="s">
        <v>99</v>
      </c>
      <c r="D9859" s="349" t="s">
        <v>6156</v>
      </c>
      <c r="E9859" s="370">
        <v>4000</v>
      </c>
      <c r="F9859" s="374" t="s">
        <v>13673</v>
      </c>
      <c r="G9859" s="350" t="s">
        <v>13674</v>
      </c>
      <c r="H9859" s="349" t="s">
        <v>1160</v>
      </c>
      <c r="I9859" s="349" t="s">
        <v>5793</v>
      </c>
      <c r="J9859" s="351" t="s">
        <v>1160</v>
      </c>
      <c r="K9859" s="352">
        <v>4</v>
      </c>
      <c r="L9859" s="353">
        <v>10</v>
      </c>
      <c r="M9859" s="377">
        <v>40000</v>
      </c>
      <c r="N9859" s="350">
        <v>0</v>
      </c>
      <c r="O9859" s="349">
        <v>0</v>
      </c>
      <c r="P9859" s="377">
        <v>0</v>
      </c>
    </row>
    <row r="9860" spans="1:16" x14ac:dyDescent="0.2">
      <c r="A9860" s="348" t="s">
        <v>5780</v>
      </c>
      <c r="B9860" s="104" t="s">
        <v>423</v>
      </c>
      <c r="C9860" s="367" t="s">
        <v>99</v>
      </c>
      <c r="D9860" s="349" t="s">
        <v>5849</v>
      </c>
      <c r="E9860" s="370">
        <v>4000</v>
      </c>
      <c r="F9860" s="374" t="s">
        <v>13673</v>
      </c>
      <c r="G9860" s="350" t="s">
        <v>13674</v>
      </c>
      <c r="H9860" s="349" t="s">
        <v>5825</v>
      </c>
      <c r="I9860" s="349" t="s">
        <v>5793</v>
      </c>
      <c r="J9860" s="351" t="s">
        <v>5825</v>
      </c>
      <c r="K9860" s="352">
        <v>1</v>
      </c>
      <c r="L9860" s="353">
        <v>2</v>
      </c>
      <c r="M9860" s="377">
        <v>4666.666666666667</v>
      </c>
      <c r="N9860" s="350">
        <v>4</v>
      </c>
      <c r="O9860" s="349">
        <v>6</v>
      </c>
      <c r="P9860" s="377">
        <v>24000</v>
      </c>
    </row>
    <row r="9861" spans="1:16" x14ac:dyDescent="0.2">
      <c r="A9861" s="348" t="s">
        <v>5780</v>
      </c>
      <c r="B9861" s="104" t="s">
        <v>423</v>
      </c>
      <c r="C9861" s="367" t="s">
        <v>99</v>
      </c>
      <c r="D9861" s="349" t="s">
        <v>7361</v>
      </c>
      <c r="E9861" s="370">
        <v>4000</v>
      </c>
      <c r="F9861" s="374" t="s">
        <v>13675</v>
      </c>
      <c r="G9861" s="350" t="s">
        <v>13676</v>
      </c>
      <c r="H9861" s="349" t="s">
        <v>1026</v>
      </c>
      <c r="I9861" s="349" t="s">
        <v>5793</v>
      </c>
      <c r="J9861" s="351" t="s">
        <v>1026</v>
      </c>
      <c r="K9861" s="352">
        <v>3</v>
      </c>
      <c r="L9861" s="353">
        <v>7</v>
      </c>
      <c r="M9861" s="377">
        <v>28000</v>
      </c>
      <c r="N9861" s="350">
        <v>0</v>
      </c>
      <c r="O9861" s="349">
        <v>0</v>
      </c>
      <c r="P9861" s="377">
        <v>0</v>
      </c>
    </row>
    <row r="9862" spans="1:16" x14ac:dyDescent="0.2">
      <c r="A9862" s="348" t="s">
        <v>5780</v>
      </c>
      <c r="B9862" s="104" t="s">
        <v>423</v>
      </c>
      <c r="C9862" s="367" t="s">
        <v>99</v>
      </c>
      <c r="D9862" s="349" t="s">
        <v>13677</v>
      </c>
      <c r="E9862" s="370">
        <v>4000</v>
      </c>
      <c r="F9862" s="374" t="s">
        <v>13678</v>
      </c>
      <c r="G9862" s="350" t="s">
        <v>13679</v>
      </c>
      <c r="H9862" s="349" t="s">
        <v>1060</v>
      </c>
      <c r="I9862" s="349" t="s">
        <v>5793</v>
      </c>
      <c r="J9862" s="351" t="s">
        <v>1060</v>
      </c>
      <c r="K9862" s="352">
        <v>4</v>
      </c>
      <c r="L9862" s="353">
        <v>12</v>
      </c>
      <c r="M9862" s="377">
        <v>48000</v>
      </c>
      <c r="N9862" s="350">
        <v>4</v>
      </c>
      <c r="O9862" s="349">
        <v>6</v>
      </c>
      <c r="P9862" s="377">
        <v>24000</v>
      </c>
    </row>
    <row r="9863" spans="1:16" x14ac:dyDescent="0.2">
      <c r="A9863" s="348" t="s">
        <v>5780</v>
      </c>
      <c r="B9863" s="104" t="s">
        <v>423</v>
      </c>
      <c r="C9863" s="367" t="s">
        <v>99</v>
      </c>
      <c r="D9863" s="349" t="s">
        <v>5794</v>
      </c>
      <c r="E9863" s="370">
        <v>4000</v>
      </c>
      <c r="F9863" s="374" t="s">
        <v>13680</v>
      </c>
      <c r="G9863" s="350" t="s">
        <v>13681</v>
      </c>
      <c r="H9863" s="349" t="s">
        <v>5794</v>
      </c>
      <c r="I9863" s="349" t="s">
        <v>5793</v>
      </c>
      <c r="J9863" s="351" t="s">
        <v>5794</v>
      </c>
      <c r="K9863" s="352">
        <v>4</v>
      </c>
      <c r="L9863" s="353">
        <v>12</v>
      </c>
      <c r="M9863" s="377">
        <v>48000</v>
      </c>
      <c r="N9863" s="350">
        <v>4</v>
      </c>
      <c r="O9863" s="349">
        <v>6</v>
      </c>
      <c r="P9863" s="377">
        <v>24000</v>
      </c>
    </row>
    <row r="9864" spans="1:16" x14ac:dyDescent="0.2">
      <c r="A9864" s="348" t="s">
        <v>5780</v>
      </c>
      <c r="B9864" s="104" t="s">
        <v>423</v>
      </c>
      <c r="C9864" s="367" t="s">
        <v>99</v>
      </c>
      <c r="D9864" s="349" t="s">
        <v>6120</v>
      </c>
      <c r="E9864" s="370">
        <v>3500</v>
      </c>
      <c r="F9864" s="374" t="s">
        <v>13682</v>
      </c>
      <c r="G9864" s="350" t="s">
        <v>13683</v>
      </c>
      <c r="H9864" s="349" t="s">
        <v>1026</v>
      </c>
      <c r="I9864" s="349" t="s">
        <v>5793</v>
      </c>
      <c r="J9864" s="351" t="s">
        <v>1026</v>
      </c>
      <c r="K9864" s="352">
        <v>4</v>
      </c>
      <c r="L9864" s="353">
        <v>12</v>
      </c>
      <c r="M9864" s="377">
        <v>42000</v>
      </c>
      <c r="N9864" s="350">
        <v>2</v>
      </c>
      <c r="O9864" s="349">
        <v>6</v>
      </c>
      <c r="P9864" s="377">
        <v>20416.666666666668</v>
      </c>
    </row>
    <row r="9865" spans="1:16" x14ac:dyDescent="0.2">
      <c r="A9865" s="348" t="s">
        <v>5780</v>
      </c>
      <c r="B9865" s="104" t="s">
        <v>423</v>
      </c>
      <c r="C9865" s="367" t="s">
        <v>99</v>
      </c>
      <c r="D9865" s="349" t="s">
        <v>5826</v>
      </c>
      <c r="E9865" s="370">
        <v>4000</v>
      </c>
      <c r="F9865" s="374" t="s">
        <v>13684</v>
      </c>
      <c r="G9865" s="350" t="s">
        <v>13685</v>
      </c>
      <c r="H9865" s="349" t="s">
        <v>1026</v>
      </c>
      <c r="I9865" s="349" t="s">
        <v>5793</v>
      </c>
      <c r="J9865" s="351" t="s">
        <v>1026</v>
      </c>
      <c r="K9865" s="352">
        <v>2</v>
      </c>
      <c r="L9865" s="353">
        <v>4</v>
      </c>
      <c r="M9865" s="377">
        <v>15733.333333333332</v>
      </c>
      <c r="N9865" s="350">
        <v>4</v>
      </c>
      <c r="O9865" s="349">
        <v>6</v>
      </c>
      <c r="P9865" s="377">
        <v>24000</v>
      </c>
    </row>
    <row r="9866" spans="1:16" x14ac:dyDescent="0.2">
      <c r="A9866" s="348" t="s">
        <v>5780</v>
      </c>
      <c r="B9866" s="104" t="s">
        <v>423</v>
      </c>
      <c r="C9866" s="367" t="s">
        <v>99</v>
      </c>
      <c r="D9866" s="349" t="s">
        <v>5826</v>
      </c>
      <c r="E9866" s="370">
        <v>4000</v>
      </c>
      <c r="F9866" s="374" t="s">
        <v>13686</v>
      </c>
      <c r="G9866" s="350" t="s">
        <v>13687</v>
      </c>
      <c r="H9866" s="349" t="s">
        <v>1026</v>
      </c>
      <c r="I9866" s="349" t="s">
        <v>5793</v>
      </c>
      <c r="J9866" s="351" t="s">
        <v>1026</v>
      </c>
      <c r="K9866" s="352">
        <v>2</v>
      </c>
      <c r="L9866" s="353">
        <v>5</v>
      </c>
      <c r="M9866" s="377">
        <v>19466.666666666668</v>
      </c>
      <c r="N9866" s="350">
        <v>4</v>
      </c>
      <c r="O9866" s="349">
        <v>6</v>
      </c>
      <c r="P9866" s="377">
        <v>24000</v>
      </c>
    </row>
    <row r="9867" spans="1:16" x14ac:dyDescent="0.2">
      <c r="A9867" s="348" t="s">
        <v>5780</v>
      </c>
      <c r="B9867" s="104" t="s">
        <v>423</v>
      </c>
      <c r="C9867" s="367" t="s">
        <v>99</v>
      </c>
      <c r="D9867" s="349" t="s">
        <v>5794</v>
      </c>
      <c r="E9867" s="370">
        <v>4000</v>
      </c>
      <c r="F9867" s="374" t="s">
        <v>13688</v>
      </c>
      <c r="G9867" s="350" t="s">
        <v>13689</v>
      </c>
      <c r="H9867" s="349" t="s">
        <v>1026</v>
      </c>
      <c r="I9867" s="349" t="s">
        <v>5793</v>
      </c>
      <c r="J9867" s="351" t="s">
        <v>1026</v>
      </c>
      <c r="K9867" s="352">
        <v>4</v>
      </c>
      <c r="L9867" s="353">
        <v>12</v>
      </c>
      <c r="M9867" s="377">
        <v>48000</v>
      </c>
      <c r="N9867" s="350">
        <v>4</v>
      </c>
      <c r="O9867" s="349">
        <v>6</v>
      </c>
      <c r="P9867" s="377">
        <v>24000</v>
      </c>
    </row>
    <row r="9868" spans="1:16" x14ac:dyDescent="0.2">
      <c r="A9868" s="348" t="s">
        <v>5780</v>
      </c>
      <c r="B9868" s="104" t="s">
        <v>423</v>
      </c>
      <c r="C9868" s="367" t="s">
        <v>99</v>
      </c>
      <c r="D9868" s="349" t="s">
        <v>5808</v>
      </c>
      <c r="E9868" s="370">
        <v>4000</v>
      </c>
      <c r="F9868" s="374" t="s">
        <v>13690</v>
      </c>
      <c r="G9868" s="350" t="s">
        <v>13691</v>
      </c>
      <c r="H9868" s="349" t="s">
        <v>4505</v>
      </c>
      <c r="I9868" s="349" t="s">
        <v>5793</v>
      </c>
      <c r="J9868" s="351" t="s">
        <v>4505</v>
      </c>
      <c r="K9868" s="352">
        <v>2</v>
      </c>
      <c r="L9868" s="353">
        <v>5</v>
      </c>
      <c r="M9868" s="377">
        <v>16666.666666666668</v>
      </c>
      <c r="N9868" s="350">
        <v>4</v>
      </c>
      <c r="O9868" s="349">
        <v>6</v>
      </c>
      <c r="P9868" s="377">
        <v>24000</v>
      </c>
    </row>
    <row r="9869" spans="1:16" x14ac:dyDescent="0.2">
      <c r="A9869" s="348" t="s">
        <v>5780</v>
      </c>
      <c r="B9869" s="104" t="s">
        <v>423</v>
      </c>
      <c r="C9869" s="367" t="s">
        <v>99</v>
      </c>
      <c r="D9869" s="349" t="s">
        <v>5914</v>
      </c>
      <c r="E9869" s="370">
        <v>3000</v>
      </c>
      <c r="F9869" s="374" t="s">
        <v>13692</v>
      </c>
      <c r="G9869" s="350" t="s">
        <v>13693</v>
      </c>
      <c r="H9869" s="349" t="s">
        <v>1118</v>
      </c>
      <c r="I9869" s="349" t="s">
        <v>1117</v>
      </c>
      <c r="J9869" s="351" t="s">
        <v>1118</v>
      </c>
      <c r="K9869" s="352">
        <v>4</v>
      </c>
      <c r="L9869" s="353">
        <v>12</v>
      </c>
      <c r="M9869" s="377">
        <v>36000</v>
      </c>
      <c r="N9869" s="350">
        <v>0</v>
      </c>
      <c r="O9869" s="349">
        <v>0</v>
      </c>
      <c r="P9869" s="377">
        <v>0</v>
      </c>
    </row>
    <row r="9870" spans="1:16" x14ac:dyDescent="0.2">
      <c r="A9870" s="348" t="s">
        <v>5780</v>
      </c>
      <c r="B9870" s="104" t="s">
        <v>423</v>
      </c>
      <c r="C9870" s="367" t="s">
        <v>99</v>
      </c>
      <c r="D9870" s="349" t="s">
        <v>5948</v>
      </c>
      <c r="E9870" s="370">
        <v>4000</v>
      </c>
      <c r="F9870" s="374" t="s">
        <v>13694</v>
      </c>
      <c r="G9870" s="350" t="s">
        <v>13695</v>
      </c>
      <c r="H9870" s="349" t="s">
        <v>1060</v>
      </c>
      <c r="I9870" s="349" t="s">
        <v>5793</v>
      </c>
      <c r="J9870" s="351" t="s">
        <v>1060</v>
      </c>
      <c r="K9870" s="352">
        <v>4</v>
      </c>
      <c r="L9870" s="353">
        <v>12</v>
      </c>
      <c r="M9870" s="377">
        <v>48000</v>
      </c>
      <c r="N9870" s="350">
        <v>4</v>
      </c>
      <c r="O9870" s="349">
        <v>6</v>
      </c>
      <c r="P9870" s="377">
        <v>24000</v>
      </c>
    </row>
    <row r="9871" spans="1:16" x14ac:dyDescent="0.2">
      <c r="A9871" s="348" t="s">
        <v>5780</v>
      </c>
      <c r="B9871" s="104" t="s">
        <v>423</v>
      </c>
      <c r="C9871" s="367" t="s">
        <v>99</v>
      </c>
      <c r="D9871" s="349" t="s">
        <v>6156</v>
      </c>
      <c r="E9871" s="370">
        <v>4000</v>
      </c>
      <c r="F9871" s="374" t="s">
        <v>13696</v>
      </c>
      <c r="G9871" s="350" t="s">
        <v>13697</v>
      </c>
      <c r="H9871" s="349" t="s">
        <v>5825</v>
      </c>
      <c r="I9871" s="349" t="s">
        <v>5793</v>
      </c>
      <c r="J9871" s="351" t="s">
        <v>5825</v>
      </c>
      <c r="K9871" s="352">
        <v>4</v>
      </c>
      <c r="L9871" s="353">
        <v>12</v>
      </c>
      <c r="M9871" s="377">
        <v>48000</v>
      </c>
      <c r="N9871" s="350">
        <v>4</v>
      </c>
      <c r="O9871" s="349">
        <v>6</v>
      </c>
      <c r="P9871" s="377">
        <v>24000</v>
      </c>
    </row>
    <row r="9872" spans="1:16" x14ac:dyDescent="0.2">
      <c r="A9872" s="348" t="s">
        <v>5780</v>
      </c>
      <c r="B9872" s="104" t="s">
        <v>423</v>
      </c>
      <c r="C9872" s="367" t="s">
        <v>99</v>
      </c>
      <c r="D9872" s="349" t="s">
        <v>5811</v>
      </c>
      <c r="E9872" s="370">
        <v>2000</v>
      </c>
      <c r="F9872" s="374" t="s">
        <v>13698</v>
      </c>
      <c r="G9872" s="350" t="s">
        <v>13699</v>
      </c>
      <c r="H9872" s="349" t="s">
        <v>1026</v>
      </c>
      <c r="I9872" s="349" t="s">
        <v>5793</v>
      </c>
      <c r="J9872" s="351" t="s">
        <v>1026</v>
      </c>
      <c r="K9872" s="352">
        <v>4</v>
      </c>
      <c r="L9872" s="353">
        <v>11</v>
      </c>
      <c r="M9872" s="377">
        <v>22000</v>
      </c>
      <c r="N9872" s="350">
        <v>0</v>
      </c>
      <c r="O9872" s="349">
        <v>0</v>
      </c>
      <c r="P9872" s="377">
        <v>0</v>
      </c>
    </row>
    <row r="9873" spans="1:16" x14ac:dyDescent="0.2">
      <c r="A9873" s="348" t="s">
        <v>5780</v>
      </c>
      <c r="B9873" s="104" t="s">
        <v>423</v>
      </c>
      <c r="C9873" s="367" t="s">
        <v>99</v>
      </c>
      <c r="D9873" s="349" t="s">
        <v>5794</v>
      </c>
      <c r="E9873" s="370">
        <v>3000</v>
      </c>
      <c r="F9873" s="374" t="s">
        <v>13700</v>
      </c>
      <c r="G9873" s="350" t="s">
        <v>13701</v>
      </c>
      <c r="H9873" s="349" t="s">
        <v>1026</v>
      </c>
      <c r="I9873" s="349" t="s">
        <v>5793</v>
      </c>
      <c r="J9873" s="351" t="s">
        <v>1026</v>
      </c>
      <c r="K9873" s="352">
        <v>4</v>
      </c>
      <c r="L9873" s="353">
        <v>10</v>
      </c>
      <c r="M9873" s="377">
        <v>30000</v>
      </c>
      <c r="N9873" s="350">
        <v>0</v>
      </c>
      <c r="O9873" s="349">
        <v>0</v>
      </c>
      <c r="P9873" s="377">
        <v>0</v>
      </c>
    </row>
    <row r="9874" spans="1:16" x14ac:dyDescent="0.2">
      <c r="A9874" s="348" t="s">
        <v>5780</v>
      </c>
      <c r="B9874" s="104" t="s">
        <v>423</v>
      </c>
      <c r="C9874" s="367" t="s">
        <v>99</v>
      </c>
      <c r="D9874" s="349" t="s">
        <v>1026</v>
      </c>
      <c r="E9874" s="370">
        <v>4000</v>
      </c>
      <c r="F9874" s="374" t="s">
        <v>13700</v>
      </c>
      <c r="G9874" s="350" t="s">
        <v>13701</v>
      </c>
      <c r="H9874" s="349" t="s">
        <v>1026</v>
      </c>
      <c r="I9874" s="349" t="s">
        <v>5793</v>
      </c>
      <c r="J9874" s="351" t="s">
        <v>1026</v>
      </c>
      <c r="K9874" s="352">
        <v>1</v>
      </c>
      <c r="L9874" s="353">
        <v>2</v>
      </c>
      <c r="M9874" s="377">
        <v>7600</v>
      </c>
      <c r="N9874" s="350">
        <v>4</v>
      </c>
      <c r="O9874" s="349">
        <v>6</v>
      </c>
      <c r="P9874" s="377">
        <v>24000</v>
      </c>
    </row>
    <row r="9875" spans="1:16" x14ac:dyDescent="0.2">
      <c r="A9875" s="348" t="s">
        <v>5780</v>
      </c>
      <c r="B9875" s="104" t="s">
        <v>423</v>
      </c>
      <c r="C9875" s="367" t="s">
        <v>99</v>
      </c>
      <c r="D9875" s="349" t="s">
        <v>13702</v>
      </c>
      <c r="E9875" s="370">
        <v>6000</v>
      </c>
      <c r="F9875" s="374" t="s">
        <v>13703</v>
      </c>
      <c r="G9875" s="350" t="s">
        <v>13704</v>
      </c>
      <c r="H9875" s="349" t="s">
        <v>6100</v>
      </c>
      <c r="I9875" s="349" t="s">
        <v>1028</v>
      </c>
      <c r="J9875" s="351" t="s">
        <v>6100</v>
      </c>
      <c r="K9875" s="352">
        <v>4</v>
      </c>
      <c r="L9875" s="353">
        <v>12</v>
      </c>
      <c r="M9875" s="377">
        <v>72000</v>
      </c>
      <c r="N9875" s="350">
        <v>4</v>
      </c>
      <c r="O9875" s="349">
        <v>6</v>
      </c>
      <c r="P9875" s="377">
        <v>36000</v>
      </c>
    </row>
    <row r="9876" spans="1:16" x14ac:dyDescent="0.2">
      <c r="A9876" s="348" t="s">
        <v>5780</v>
      </c>
      <c r="B9876" s="104" t="s">
        <v>423</v>
      </c>
      <c r="C9876" s="367" t="s">
        <v>99</v>
      </c>
      <c r="D9876" s="349" t="s">
        <v>5817</v>
      </c>
      <c r="E9876" s="370">
        <v>3500</v>
      </c>
      <c r="F9876" s="374" t="s">
        <v>13705</v>
      </c>
      <c r="G9876" s="350" t="s">
        <v>13706</v>
      </c>
      <c r="H9876" s="349" t="s">
        <v>1026</v>
      </c>
      <c r="I9876" s="349" t="s">
        <v>5793</v>
      </c>
      <c r="J9876" s="351" t="s">
        <v>1026</v>
      </c>
      <c r="K9876" s="352">
        <v>4</v>
      </c>
      <c r="L9876" s="353">
        <v>12</v>
      </c>
      <c r="M9876" s="377">
        <v>42000</v>
      </c>
      <c r="N9876" s="350">
        <v>4</v>
      </c>
      <c r="O9876" s="349">
        <v>6</v>
      </c>
      <c r="P9876" s="377">
        <v>21000</v>
      </c>
    </row>
    <row r="9877" spans="1:16" x14ac:dyDescent="0.2">
      <c r="A9877" s="348" t="s">
        <v>5780</v>
      </c>
      <c r="B9877" s="104" t="s">
        <v>423</v>
      </c>
      <c r="C9877" s="367" t="s">
        <v>99</v>
      </c>
      <c r="D9877" s="349" t="s">
        <v>5870</v>
      </c>
      <c r="E9877" s="370">
        <v>4500</v>
      </c>
      <c r="F9877" s="374" t="s">
        <v>13707</v>
      </c>
      <c r="G9877" s="350" t="s">
        <v>13708</v>
      </c>
      <c r="H9877" s="349" t="s">
        <v>2174</v>
      </c>
      <c r="I9877" s="349" t="s">
        <v>5814</v>
      </c>
      <c r="J9877" s="351" t="s">
        <v>2174</v>
      </c>
      <c r="K9877" s="352">
        <v>4</v>
      </c>
      <c r="L9877" s="353">
        <v>12</v>
      </c>
      <c r="M9877" s="377">
        <v>54000</v>
      </c>
      <c r="N9877" s="350">
        <v>4</v>
      </c>
      <c r="O9877" s="349">
        <v>6</v>
      </c>
      <c r="P9877" s="377">
        <v>27000</v>
      </c>
    </row>
    <row r="9878" spans="1:16" x14ac:dyDescent="0.2">
      <c r="A9878" s="348" t="s">
        <v>5780</v>
      </c>
      <c r="B9878" s="104" t="s">
        <v>423</v>
      </c>
      <c r="C9878" s="367" t="s">
        <v>99</v>
      </c>
      <c r="D9878" s="349" t="s">
        <v>5790</v>
      </c>
      <c r="E9878" s="370">
        <v>4000</v>
      </c>
      <c r="F9878" s="374" t="s">
        <v>13709</v>
      </c>
      <c r="G9878" s="350" t="s">
        <v>13710</v>
      </c>
      <c r="H9878" s="349" t="s">
        <v>1060</v>
      </c>
      <c r="I9878" s="349" t="s">
        <v>5793</v>
      </c>
      <c r="J9878" s="351" t="s">
        <v>1060</v>
      </c>
      <c r="K9878" s="352">
        <v>4</v>
      </c>
      <c r="L9878" s="353">
        <v>12</v>
      </c>
      <c r="M9878" s="377">
        <v>48000</v>
      </c>
      <c r="N9878" s="350">
        <v>4</v>
      </c>
      <c r="O9878" s="349">
        <v>6</v>
      </c>
      <c r="P9878" s="377">
        <v>24000</v>
      </c>
    </row>
    <row r="9879" spans="1:16" x14ac:dyDescent="0.2">
      <c r="A9879" s="348" t="s">
        <v>5780</v>
      </c>
      <c r="B9879" s="104" t="s">
        <v>423</v>
      </c>
      <c r="C9879" s="367" t="s">
        <v>99</v>
      </c>
      <c r="D9879" s="349" t="s">
        <v>5797</v>
      </c>
      <c r="E9879" s="370">
        <v>3000</v>
      </c>
      <c r="F9879" s="374" t="s">
        <v>13711</v>
      </c>
      <c r="G9879" s="350" t="s">
        <v>13712</v>
      </c>
      <c r="H9879" s="349" t="s">
        <v>1060</v>
      </c>
      <c r="I9879" s="349" t="s">
        <v>5793</v>
      </c>
      <c r="J9879" s="351" t="s">
        <v>1060</v>
      </c>
      <c r="K9879" s="352">
        <v>2</v>
      </c>
      <c r="L9879" s="353">
        <v>5</v>
      </c>
      <c r="M9879" s="377">
        <v>12500</v>
      </c>
      <c r="N9879" s="350">
        <v>4</v>
      </c>
      <c r="O9879" s="349">
        <v>6</v>
      </c>
      <c r="P9879" s="377">
        <v>18000</v>
      </c>
    </row>
    <row r="9880" spans="1:16" x14ac:dyDescent="0.2">
      <c r="A9880" s="348" t="s">
        <v>5780</v>
      </c>
      <c r="B9880" s="104" t="s">
        <v>423</v>
      </c>
      <c r="C9880" s="367" t="s">
        <v>99</v>
      </c>
      <c r="D9880" s="349" t="s">
        <v>5811</v>
      </c>
      <c r="E9880" s="370">
        <v>2000</v>
      </c>
      <c r="F9880" s="374" t="s">
        <v>13713</v>
      </c>
      <c r="G9880" s="350" t="s">
        <v>13714</v>
      </c>
      <c r="H9880" s="349" t="s">
        <v>8545</v>
      </c>
      <c r="I9880" s="349" t="s">
        <v>5842</v>
      </c>
      <c r="J9880" s="351" t="s">
        <v>8545</v>
      </c>
      <c r="K9880" s="352">
        <v>4</v>
      </c>
      <c r="L9880" s="353">
        <v>12</v>
      </c>
      <c r="M9880" s="377">
        <v>24000</v>
      </c>
      <c r="N9880" s="350">
        <v>4</v>
      </c>
      <c r="O9880" s="349">
        <v>6</v>
      </c>
      <c r="P9880" s="377">
        <v>12000</v>
      </c>
    </row>
    <row r="9881" spans="1:16" x14ac:dyDescent="0.2">
      <c r="A9881" s="348" t="s">
        <v>5780</v>
      </c>
      <c r="B9881" s="104" t="s">
        <v>423</v>
      </c>
      <c r="C9881" s="367" t="s">
        <v>99</v>
      </c>
      <c r="D9881" s="349" t="s">
        <v>5849</v>
      </c>
      <c r="E9881" s="370">
        <v>4000</v>
      </c>
      <c r="F9881" s="374" t="s">
        <v>13715</v>
      </c>
      <c r="G9881" s="350" t="s">
        <v>13716</v>
      </c>
      <c r="H9881" s="349" t="s">
        <v>5825</v>
      </c>
      <c r="I9881" s="349" t="s">
        <v>5793</v>
      </c>
      <c r="J9881" s="351" t="s">
        <v>5825</v>
      </c>
      <c r="K9881" s="352">
        <v>1</v>
      </c>
      <c r="L9881" s="353">
        <v>3</v>
      </c>
      <c r="M9881" s="377">
        <v>10266.666666666666</v>
      </c>
      <c r="N9881" s="350">
        <v>4</v>
      </c>
      <c r="O9881" s="349">
        <v>6</v>
      </c>
      <c r="P9881" s="377">
        <v>24000</v>
      </c>
    </row>
    <row r="9882" spans="1:16" x14ac:dyDescent="0.2">
      <c r="A9882" s="348" t="s">
        <v>5780</v>
      </c>
      <c r="B9882" s="104" t="s">
        <v>423</v>
      </c>
      <c r="C9882" s="367" t="s">
        <v>99</v>
      </c>
      <c r="D9882" s="349" t="s">
        <v>5870</v>
      </c>
      <c r="E9882" s="370">
        <v>3000</v>
      </c>
      <c r="F9882" s="374" t="s">
        <v>13717</v>
      </c>
      <c r="G9882" s="350" t="s">
        <v>13718</v>
      </c>
      <c r="H9882" s="349" t="s">
        <v>6041</v>
      </c>
      <c r="I9882" s="349" t="s">
        <v>5793</v>
      </c>
      <c r="J9882" s="351" t="s">
        <v>6041</v>
      </c>
      <c r="K9882" s="352">
        <v>4</v>
      </c>
      <c r="L9882" s="353">
        <v>12</v>
      </c>
      <c r="M9882" s="377">
        <v>36000</v>
      </c>
      <c r="N9882" s="350">
        <v>4</v>
      </c>
      <c r="O9882" s="349">
        <v>6</v>
      </c>
      <c r="P9882" s="377">
        <v>18000</v>
      </c>
    </row>
    <row r="9883" spans="1:16" x14ac:dyDescent="0.2">
      <c r="A9883" s="348" t="s">
        <v>5780</v>
      </c>
      <c r="B9883" s="104" t="s">
        <v>423</v>
      </c>
      <c r="C9883" s="367" t="s">
        <v>99</v>
      </c>
      <c r="D9883" s="349" t="s">
        <v>7466</v>
      </c>
      <c r="E9883" s="370">
        <v>4500</v>
      </c>
      <c r="F9883" s="374" t="s">
        <v>13719</v>
      </c>
      <c r="G9883" s="350" t="s">
        <v>13720</v>
      </c>
      <c r="H9883" s="349" t="s">
        <v>6100</v>
      </c>
      <c r="I9883" s="349" t="s">
        <v>5793</v>
      </c>
      <c r="J9883" s="351" t="s">
        <v>6100</v>
      </c>
      <c r="K9883" s="352">
        <v>4</v>
      </c>
      <c r="L9883" s="353">
        <v>12</v>
      </c>
      <c r="M9883" s="377">
        <v>54000</v>
      </c>
      <c r="N9883" s="350">
        <v>4</v>
      </c>
      <c r="O9883" s="349">
        <v>6</v>
      </c>
      <c r="P9883" s="377">
        <v>27000</v>
      </c>
    </row>
    <row r="9884" spans="1:16" x14ac:dyDescent="0.2">
      <c r="A9884" s="348" t="s">
        <v>5780</v>
      </c>
      <c r="B9884" s="104" t="s">
        <v>423</v>
      </c>
      <c r="C9884" s="367" t="s">
        <v>99</v>
      </c>
      <c r="D9884" s="349" t="s">
        <v>5938</v>
      </c>
      <c r="E9884" s="370">
        <v>5000</v>
      </c>
      <c r="F9884" s="374" t="s">
        <v>13721</v>
      </c>
      <c r="G9884" s="350" t="s">
        <v>13722</v>
      </c>
      <c r="H9884" s="349" t="s">
        <v>6153</v>
      </c>
      <c r="I9884" s="349" t="s">
        <v>1028</v>
      </c>
      <c r="J9884" s="351" t="s">
        <v>6153</v>
      </c>
      <c r="K9884" s="352">
        <v>4</v>
      </c>
      <c r="L9884" s="353">
        <v>12</v>
      </c>
      <c r="M9884" s="377">
        <v>60000</v>
      </c>
      <c r="N9884" s="350">
        <v>4</v>
      </c>
      <c r="O9884" s="349">
        <v>6</v>
      </c>
      <c r="P9884" s="377">
        <v>30000</v>
      </c>
    </row>
    <row r="9885" spans="1:16" x14ac:dyDescent="0.2">
      <c r="A9885" s="348" t="s">
        <v>5780</v>
      </c>
      <c r="B9885" s="104" t="s">
        <v>423</v>
      </c>
      <c r="C9885" s="367" t="s">
        <v>99</v>
      </c>
      <c r="D9885" s="349" t="s">
        <v>6130</v>
      </c>
      <c r="E9885" s="370">
        <v>4000</v>
      </c>
      <c r="F9885" s="374" t="s">
        <v>13723</v>
      </c>
      <c r="G9885" s="350" t="s">
        <v>13724</v>
      </c>
      <c r="H9885" s="349" t="s">
        <v>1060</v>
      </c>
      <c r="I9885" s="349" t="s">
        <v>5793</v>
      </c>
      <c r="J9885" s="351" t="s">
        <v>1060</v>
      </c>
      <c r="K9885" s="352">
        <v>2</v>
      </c>
      <c r="L9885" s="353">
        <v>4</v>
      </c>
      <c r="M9885" s="377">
        <v>16000</v>
      </c>
      <c r="N9885" s="350">
        <v>4</v>
      </c>
      <c r="O9885" s="349">
        <v>6</v>
      </c>
      <c r="P9885" s="377">
        <v>24000</v>
      </c>
    </row>
    <row r="9886" spans="1:16" x14ac:dyDescent="0.2">
      <c r="A9886" s="348" t="s">
        <v>5780</v>
      </c>
      <c r="B9886" s="104" t="s">
        <v>423</v>
      </c>
      <c r="C9886" s="367" t="s">
        <v>99</v>
      </c>
      <c r="D9886" s="349" t="s">
        <v>5863</v>
      </c>
      <c r="E9886" s="370">
        <v>4000</v>
      </c>
      <c r="F9886" s="374" t="s">
        <v>13725</v>
      </c>
      <c r="G9886" s="350" t="s">
        <v>13726</v>
      </c>
      <c r="H9886" s="349" t="s">
        <v>1060</v>
      </c>
      <c r="I9886" s="349" t="s">
        <v>5793</v>
      </c>
      <c r="J9886" s="351" t="s">
        <v>1060</v>
      </c>
      <c r="K9886" s="352">
        <v>4</v>
      </c>
      <c r="L9886" s="353">
        <v>12</v>
      </c>
      <c r="M9886" s="377">
        <v>48000</v>
      </c>
      <c r="N9886" s="350">
        <v>4</v>
      </c>
      <c r="O9886" s="349">
        <v>6</v>
      </c>
      <c r="P9886" s="377">
        <v>24000</v>
      </c>
    </row>
    <row r="9887" spans="1:16" x14ac:dyDescent="0.2">
      <c r="A9887" s="348" t="s">
        <v>5780</v>
      </c>
      <c r="B9887" s="104" t="s">
        <v>423</v>
      </c>
      <c r="C9887" s="367" t="s">
        <v>99</v>
      </c>
      <c r="D9887" s="349" t="s">
        <v>6198</v>
      </c>
      <c r="E9887" s="370">
        <v>4000</v>
      </c>
      <c r="F9887" s="374" t="s">
        <v>13727</v>
      </c>
      <c r="G9887" s="350" t="s">
        <v>13728</v>
      </c>
      <c r="H9887" s="349" t="s">
        <v>1026</v>
      </c>
      <c r="I9887" s="349" t="s">
        <v>5793</v>
      </c>
      <c r="J9887" s="351" t="s">
        <v>1026</v>
      </c>
      <c r="K9887" s="352">
        <v>4</v>
      </c>
      <c r="L9887" s="353">
        <v>12</v>
      </c>
      <c r="M9887" s="377">
        <v>48000</v>
      </c>
      <c r="N9887" s="350">
        <v>4</v>
      </c>
      <c r="O9887" s="349">
        <v>6</v>
      </c>
      <c r="P9887" s="377">
        <v>24000</v>
      </c>
    </row>
    <row r="9888" spans="1:16" x14ac:dyDescent="0.2">
      <c r="A9888" s="348" t="s">
        <v>5780</v>
      </c>
      <c r="B9888" s="104" t="s">
        <v>423</v>
      </c>
      <c r="C9888" s="367" t="s">
        <v>99</v>
      </c>
      <c r="D9888" s="349" t="s">
        <v>5794</v>
      </c>
      <c r="E9888" s="370">
        <v>4000</v>
      </c>
      <c r="F9888" s="374" t="s">
        <v>13729</v>
      </c>
      <c r="G9888" s="350" t="s">
        <v>13730</v>
      </c>
      <c r="H9888" s="349" t="s">
        <v>5826</v>
      </c>
      <c r="I9888" s="349" t="s">
        <v>5793</v>
      </c>
      <c r="J9888" s="351" t="s">
        <v>5826</v>
      </c>
      <c r="K9888" s="352">
        <v>4</v>
      </c>
      <c r="L9888" s="353">
        <v>12</v>
      </c>
      <c r="M9888" s="377">
        <v>48000</v>
      </c>
      <c r="N9888" s="350">
        <v>2</v>
      </c>
      <c r="O9888" s="349">
        <v>5</v>
      </c>
      <c r="P9888" s="377">
        <v>20000</v>
      </c>
    </row>
    <row r="9889" spans="1:16" x14ac:dyDescent="0.2">
      <c r="A9889" s="348" t="s">
        <v>5780</v>
      </c>
      <c r="B9889" s="104" t="s">
        <v>423</v>
      </c>
      <c r="C9889" s="367" t="s">
        <v>99</v>
      </c>
      <c r="D9889" s="349" t="s">
        <v>5790</v>
      </c>
      <c r="E9889" s="370">
        <v>4000</v>
      </c>
      <c r="F9889" s="374" t="s">
        <v>13731</v>
      </c>
      <c r="G9889" s="350" t="s">
        <v>13732</v>
      </c>
      <c r="H9889" s="349" t="s">
        <v>1060</v>
      </c>
      <c r="I9889" s="349" t="s">
        <v>5793</v>
      </c>
      <c r="J9889" s="351" t="s">
        <v>1060</v>
      </c>
      <c r="K9889" s="352">
        <v>4</v>
      </c>
      <c r="L9889" s="353">
        <v>12</v>
      </c>
      <c r="M9889" s="377">
        <v>48000</v>
      </c>
      <c r="N9889" s="350">
        <v>4</v>
      </c>
      <c r="O9889" s="349">
        <v>6</v>
      </c>
      <c r="P9889" s="377">
        <v>24000</v>
      </c>
    </row>
    <row r="9890" spans="1:16" x14ac:dyDescent="0.2">
      <c r="A9890" s="348" t="s">
        <v>5780</v>
      </c>
      <c r="B9890" s="104" t="s">
        <v>423</v>
      </c>
      <c r="C9890" s="367" t="s">
        <v>99</v>
      </c>
      <c r="D9890" s="349" t="s">
        <v>5826</v>
      </c>
      <c r="E9890" s="370">
        <v>4000</v>
      </c>
      <c r="F9890" s="374" t="s">
        <v>13733</v>
      </c>
      <c r="G9890" s="350" t="s">
        <v>13734</v>
      </c>
      <c r="H9890" s="349" t="s">
        <v>1026</v>
      </c>
      <c r="I9890" s="349" t="s">
        <v>5793</v>
      </c>
      <c r="J9890" s="351" t="s">
        <v>1026</v>
      </c>
      <c r="K9890" s="352">
        <v>2</v>
      </c>
      <c r="L9890" s="353">
        <v>5</v>
      </c>
      <c r="M9890" s="377">
        <v>20000</v>
      </c>
      <c r="N9890" s="350">
        <v>4</v>
      </c>
      <c r="O9890" s="349">
        <v>6</v>
      </c>
      <c r="P9890" s="377">
        <v>24000</v>
      </c>
    </row>
    <row r="9891" spans="1:16" x14ac:dyDescent="0.2">
      <c r="A9891" s="348" t="s">
        <v>5780</v>
      </c>
      <c r="B9891" s="104" t="s">
        <v>423</v>
      </c>
      <c r="C9891" s="367" t="s">
        <v>99</v>
      </c>
      <c r="D9891" s="349" t="s">
        <v>6227</v>
      </c>
      <c r="E9891" s="370">
        <v>4000</v>
      </c>
      <c r="F9891" s="374" t="s">
        <v>13735</v>
      </c>
      <c r="G9891" s="350" t="s">
        <v>13736</v>
      </c>
      <c r="H9891" s="349" t="s">
        <v>1060</v>
      </c>
      <c r="I9891" s="349" t="s">
        <v>5793</v>
      </c>
      <c r="J9891" s="351" t="s">
        <v>1060</v>
      </c>
      <c r="K9891" s="352">
        <v>4</v>
      </c>
      <c r="L9891" s="353">
        <v>6</v>
      </c>
      <c r="M9891" s="377">
        <v>24000</v>
      </c>
      <c r="N9891" s="350">
        <v>0</v>
      </c>
      <c r="O9891" s="349">
        <v>0</v>
      </c>
      <c r="P9891" s="377">
        <v>0</v>
      </c>
    </row>
    <row r="9892" spans="1:16" x14ac:dyDescent="0.2">
      <c r="A9892" s="348" t="s">
        <v>5780</v>
      </c>
      <c r="B9892" s="104" t="s">
        <v>423</v>
      </c>
      <c r="C9892" s="367" t="s">
        <v>99</v>
      </c>
      <c r="D9892" s="349" t="s">
        <v>5829</v>
      </c>
      <c r="E9892" s="370">
        <v>4000</v>
      </c>
      <c r="F9892" s="374" t="s">
        <v>13735</v>
      </c>
      <c r="G9892" s="350" t="s">
        <v>13736</v>
      </c>
      <c r="H9892" s="349" t="s">
        <v>1060</v>
      </c>
      <c r="I9892" s="349" t="s">
        <v>5793</v>
      </c>
      <c r="J9892" s="351" t="s">
        <v>1060</v>
      </c>
      <c r="K9892" s="352">
        <v>2</v>
      </c>
      <c r="L9892" s="353">
        <v>6</v>
      </c>
      <c r="M9892" s="377">
        <v>21200</v>
      </c>
      <c r="N9892" s="350">
        <v>4</v>
      </c>
      <c r="O9892" s="349">
        <v>6</v>
      </c>
      <c r="P9892" s="377">
        <v>24000</v>
      </c>
    </row>
    <row r="9893" spans="1:16" x14ac:dyDescent="0.2">
      <c r="A9893" s="348" t="s">
        <v>5780</v>
      </c>
      <c r="B9893" s="104" t="s">
        <v>423</v>
      </c>
      <c r="C9893" s="367" t="s">
        <v>99</v>
      </c>
      <c r="D9893" s="349" t="s">
        <v>6120</v>
      </c>
      <c r="E9893" s="370">
        <v>3000</v>
      </c>
      <c r="F9893" s="374" t="s">
        <v>13737</v>
      </c>
      <c r="G9893" s="350" t="s">
        <v>13738</v>
      </c>
      <c r="H9893" s="349" t="s">
        <v>1026</v>
      </c>
      <c r="I9893" s="349" t="s">
        <v>5793</v>
      </c>
      <c r="J9893" s="351" t="s">
        <v>1026</v>
      </c>
      <c r="K9893" s="352">
        <v>2</v>
      </c>
      <c r="L9893" s="353">
        <v>6</v>
      </c>
      <c r="M9893" s="377">
        <v>18000</v>
      </c>
      <c r="N9893" s="350">
        <v>4</v>
      </c>
      <c r="O9893" s="349">
        <v>6</v>
      </c>
      <c r="P9893" s="377">
        <v>18000</v>
      </c>
    </row>
    <row r="9894" spans="1:16" x14ac:dyDescent="0.2">
      <c r="A9894" s="348" t="s">
        <v>5780</v>
      </c>
      <c r="B9894" s="104" t="s">
        <v>423</v>
      </c>
      <c r="C9894" s="367" t="s">
        <v>99</v>
      </c>
      <c r="D9894" s="349" t="s">
        <v>4514</v>
      </c>
      <c r="E9894" s="370">
        <v>3000</v>
      </c>
      <c r="F9894" s="374" t="s">
        <v>13739</v>
      </c>
      <c r="G9894" s="350" t="s">
        <v>13740</v>
      </c>
      <c r="H9894" s="349" t="s">
        <v>5972</v>
      </c>
      <c r="I9894" s="349" t="s">
        <v>5793</v>
      </c>
      <c r="J9894" s="351" t="s">
        <v>5972</v>
      </c>
      <c r="K9894" s="352">
        <v>4</v>
      </c>
      <c r="L9894" s="353">
        <v>12</v>
      </c>
      <c r="M9894" s="377">
        <v>36000</v>
      </c>
      <c r="N9894" s="350">
        <v>4</v>
      </c>
      <c r="O9894" s="349">
        <v>6</v>
      </c>
      <c r="P9894" s="377">
        <v>18000</v>
      </c>
    </row>
    <row r="9895" spans="1:16" x14ac:dyDescent="0.2">
      <c r="A9895" s="348" t="s">
        <v>5780</v>
      </c>
      <c r="B9895" s="104" t="s">
        <v>423</v>
      </c>
      <c r="C9895" s="367" t="s">
        <v>99</v>
      </c>
      <c r="D9895" s="349" t="s">
        <v>5863</v>
      </c>
      <c r="E9895" s="370">
        <v>4000</v>
      </c>
      <c r="F9895" s="374" t="s">
        <v>13741</v>
      </c>
      <c r="G9895" s="350" t="s">
        <v>13742</v>
      </c>
      <c r="H9895" s="349" t="s">
        <v>1060</v>
      </c>
      <c r="I9895" s="349" t="s">
        <v>1028</v>
      </c>
      <c r="J9895" s="351" t="s">
        <v>1060</v>
      </c>
      <c r="K9895" s="352">
        <v>4</v>
      </c>
      <c r="L9895" s="353">
        <v>8</v>
      </c>
      <c r="M9895" s="377">
        <v>32000</v>
      </c>
      <c r="N9895" s="350">
        <v>0</v>
      </c>
      <c r="O9895" s="349">
        <v>0</v>
      </c>
      <c r="P9895" s="377">
        <v>0</v>
      </c>
    </row>
    <row r="9896" spans="1:16" x14ac:dyDescent="0.2">
      <c r="A9896" s="348" t="s">
        <v>5780</v>
      </c>
      <c r="B9896" s="104" t="s">
        <v>423</v>
      </c>
      <c r="C9896" s="367" t="s">
        <v>99</v>
      </c>
      <c r="D9896" s="349" t="s">
        <v>8832</v>
      </c>
      <c r="E9896" s="370">
        <v>4000</v>
      </c>
      <c r="F9896" s="374" t="s">
        <v>13741</v>
      </c>
      <c r="G9896" s="350" t="s">
        <v>13742</v>
      </c>
      <c r="H9896" s="349" t="s">
        <v>1060</v>
      </c>
      <c r="I9896" s="349" t="s">
        <v>5793</v>
      </c>
      <c r="J9896" s="351" t="s">
        <v>1060</v>
      </c>
      <c r="K9896" s="352">
        <v>2</v>
      </c>
      <c r="L9896" s="353">
        <v>4</v>
      </c>
      <c r="M9896" s="377">
        <v>15733.333333333334</v>
      </c>
      <c r="N9896" s="350">
        <v>4</v>
      </c>
      <c r="O9896" s="349">
        <v>6</v>
      </c>
      <c r="P9896" s="377">
        <v>24000</v>
      </c>
    </row>
    <row r="9897" spans="1:16" x14ac:dyDescent="0.2">
      <c r="A9897" s="348" t="s">
        <v>5780</v>
      </c>
      <c r="B9897" s="104" t="s">
        <v>423</v>
      </c>
      <c r="C9897" s="367" t="s">
        <v>99</v>
      </c>
      <c r="D9897" s="349" t="s">
        <v>5811</v>
      </c>
      <c r="E9897" s="370">
        <v>3000</v>
      </c>
      <c r="F9897" s="374" t="s">
        <v>13743</v>
      </c>
      <c r="G9897" s="350" t="s">
        <v>13744</v>
      </c>
      <c r="H9897" s="349" t="s">
        <v>6142</v>
      </c>
      <c r="I9897" s="349" t="s">
        <v>5785</v>
      </c>
      <c r="J9897" s="351" t="s">
        <v>6142</v>
      </c>
      <c r="K9897" s="352">
        <v>4</v>
      </c>
      <c r="L9897" s="353">
        <v>12</v>
      </c>
      <c r="M9897" s="377">
        <v>36000</v>
      </c>
      <c r="N9897" s="350">
        <v>4</v>
      </c>
      <c r="O9897" s="349">
        <v>6</v>
      </c>
      <c r="P9897" s="377">
        <v>18000</v>
      </c>
    </row>
    <row r="9898" spans="1:16" x14ac:dyDescent="0.2">
      <c r="A9898" s="348" t="s">
        <v>5780</v>
      </c>
      <c r="B9898" s="104" t="s">
        <v>423</v>
      </c>
      <c r="C9898" s="367" t="s">
        <v>99</v>
      </c>
      <c r="D9898" s="349" t="s">
        <v>7619</v>
      </c>
      <c r="E9898" s="370">
        <v>3500</v>
      </c>
      <c r="F9898" s="374" t="s">
        <v>13745</v>
      </c>
      <c r="G9898" s="350" t="s">
        <v>13746</v>
      </c>
      <c r="H9898" s="349" t="s">
        <v>5794</v>
      </c>
      <c r="I9898" s="349" t="s">
        <v>5793</v>
      </c>
      <c r="J9898" s="351" t="s">
        <v>5794</v>
      </c>
      <c r="K9898" s="352">
        <v>4</v>
      </c>
      <c r="L9898" s="353">
        <v>12</v>
      </c>
      <c r="M9898" s="377">
        <v>42000</v>
      </c>
      <c r="N9898" s="350">
        <v>4</v>
      </c>
      <c r="O9898" s="349">
        <v>6</v>
      </c>
      <c r="P9898" s="377">
        <v>21000</v>
      </c>
    </row>
    <row r="9899" spans="1:16" x14ac:dyDescent="0.2">
      <c r="A9899" s="348" t="s">
        <v>5780</v>
      </c>
      <c r="B9899" s="104" t="s">
        <v>423</v>
      </c>
      <c r="C9899" s="367" t="s">
        <v>99</v>
      </c>
      <c r="D9899" s="349" t="s">
        <v>5920</v>
      </c>
      <c r="E9899" s="370">
        <v>4000</v>
      </c>
      <c r="F9899" s="374" t="s">
        <v>13747</v>
      </c>
      <c r="G9899" s="350" t="s">
        <v>13748</v>
      </c>
      <c r="H9899" s="349" t="s">
        <v>5821</v>
      </c>
      <c r="I9899" s="349" t="s">
        <v>5793</v>
      </c>
      <c r="J9899" s="351" t="s">
        <v>5821</v>
      </c>
      <c r="K9899" s="352">
        <v>4</v>
      </c>
      <c r="L9899" s="353">
        <v>7</v>
      </c>
      <c r="M9899" s="377">
        <v>28000</v>
      </c>
      <c r="N9899" s="350">
        <v>0</v>
      </c>
      <c r="O9899" s="349">
        <v>0</v>
      </c>
      <c r="P9899" s="377">
        <v>0</v>
      </c>
    </row>
    <row r="9900" spans="1:16" x14ac:dyDescent="0.2">
      <c r="A9900" s="348" t="s">
        <v>5780</v>
      </c>
      <c r="B9900" s="104" t="s">
        <v>423</v>
      </c>
      <c r="C9900" s="367" t="s">
        <v>99</v>
      </c>
      <c r="D9900" s="349" t="s">
        <v>10084</v>
      </c>
      <c r="E9900" s="370">
        <v>5000</v>
      </c>
      <c r="F9900" s="374" t="s">
        <v>13747</v>
      </c>
      <c r="G9900" s="350" t="s">
        <v>13748</v>
      </c>
      <c r="H9900" s="349" t="s">
        <v>1060</v>
      </c>
      <c r="I9900" s="349" t="s">
        <v>5793</v>
      </c>
      <c r="J9900" s="351" t="s">
        <v>1060</v>
      </c>
      <c r="K9900" s="352">
        <v>2</v>
      </c>
      <c r="L9900" s="353">
        <v>5</v>
      </c>
      <c r="M9900" s="377">
        <v>21833.333333333332</v>
      </c>
      <c r="N9900" s="350">
        <v>4</v>
      </c>
      <c r="O9900" s="349">
        <v>6</v>
      </c>
      <c r="P9900" s="377">
        <v>30000</v>
      </c>
    </row>
    <row r="9901" spans="1:16" x14ac:dyDescent="0.2">
      <c r="A9901" s="348" t="s">
        <v>5780</v>
      </c>
      <c r="B9901" s="104" t="s">
        <v>423</v>
      </c>
      <c r="C9901" s="367" t="s">
        <v>99</v>
      </c>
      <c r="D9901" s="349" t="s">
        <v>5923</v>
      </c>
      <c r="E9901" s="370">
        <v>2000</v>
      </c>
      <c r="F9901" s="374" t="s">
        <v>13749</v>
      </c>
      <c r="G9901" s="350" t="s">
        <v>13750</v>
      </c>
      <c r="H9901" s="349" t="s">
        <v>9608</v>
      </c>
      <c r="I9901" s="349" t="s">
        <v>5785</v>
      </c>
      <c r="J9901" s="351" t="s">
        <v>9608</v>
      </c>
      <c r="K9901" s="352">
        <v>4</v>
      </c>
      <c r="L9901" s="353">
        <v>12</v>
      </c>
      <c r="M9901" s="377">
        <v>24000</v>
      </c>
      <c r="N9901" s="350">
        <v>4</v>
      </c>
      <c r="O9901" s="349">
        <v>6</v>
      </c>
      <c r="P9901" s="377">
        <v>12000</v>
      </c>
    </row>
    <row r="9902" spans="1:16" x14ac:dyDescent="0.2">
      <c r="A9902" s="348" t="s">
        <v>5780</v>
      </c>
      <c r="B9902" s="104" t="s">
        <v>423</v>
      </c>
      <c r="C9902" s="367" t="s">
        <v>99</v>
      </c>
      <c r="D9902" s="349" t="s">
        <v>5853</v>
      </c>
      <c r="E9902" s="370">
        <v>4000</v>
      </c>
      <c r="F9902" s="374" t="s">
        <v>13751</v>
      </c>
      <c r="G9902" s="350" t="s">
        <v>13752</v>
      </c>
      <c r="H9902" s="349" t="s">
        <v>1060</v>
      </c>
      <c r="I9902" s="349" t="s">
        <v>5793</v>
      </c>
      <c r="J9902" s="351" t="s">
        <v>1060</v>
      </c>
      <c r="K9902" s="352">
        <v>2</v>
      </c>
      <c r="L9902" s="353">
        <v>4</v>
      </c>
      <c r="M9902" s="377">
        <v>16000</v>
      </c>
      <c r="N9902" s="350">
        <v>4</v>
      </c>
      <c r="O9902" s="349">
        <v>6</v>
      </c>
      <c r="P9902" s="377">
        <v>24000</v>
      </c>
    </row>
    <row r="9903" spans="1:16" x14ac:dyDescent="0.2">
      <c r="A9903" s="348" t="s">
        <v>5780</v>
      </c>
      <c r="B9903" s="104" t="s">
        <v>423</v>
      </c>
      <c r="C9903" s="367" t="s">
        <v>99</v>
      </c>
      <c r="D9903" s="349" t="s">
        <v>5811</v>
      </c>
      <c r="E9903" s="370">
        <v>3000</v>
      </c>
      <c r="F9903" s="374" t="s">
        <v>13753</v>
      </c>
      <c r="G9903" s="350" t="s">
        <v>13754</v>
      </c>
      <c r="H9903" s="349" t="s">
        <v>5972</v>
      </c>
      <c r="I9903" s="349" t="s">
        <v>5793</v>
      </c>
      <c r="J9903" s="351" t="s">
        <v>5972</v>
      </c>
      <c r="K9903" s="352">
        <v>4</v>
      </c>
      <c r="L9903" s="353">
        <v>12</v>
      </c>
      <c r="M9903" s="377">
        <v>36000</v>
      </c>
      <c r="N9903" s="350">
        <v>4</v>
      </c>
      <c r="O9903" s="349">
        <v>6</v>
      </c>
      <c r="P9903" s="377">
        <v>18000</v>
      </c>
    </row>
    <row r="9904" spans="1:16" x14ac:dyDescent="0.2">
      <c r="A9904" s="348" t="s">
        <v>5780</v>
      </c>
      <c r="B9904" s="104" t="s">
        <v>423</v>
      </c>
      <c r="C9904" s="367" t="s">
        <v>99</v>
      </c>
      <c r="D9904" s="349" t="s">
        <v>1026</v>
      </c>
      <c r="E9904" s="370">
        <v>3000</v>
      </c>
      <c r="F9904" s="374" t="s">
        <v>13755</v>
      </c>
      <c r="G9904" s="350" t="s">
        <v>13756</v>
      </c>
      <c r="H9904" s="349" t="s">
        <v>1026</v>
      </c>
      <c r="I9904" s="349" t="s">
        <v>5793</v>
      </c>
      <c r="J9904" s="351" t="s">
        <v>1026</v>
      </c>
      <c r="K9904" s="352">
        <v>1</v>
      </c>
      <c r="L9904" s="353">
        <v>2</v>
      </c>
      <c r="M9904" s="377">
        <v>5700</v>
      </c>
      <c r="N9904" s="350">
        <v>1</v>
      </c>
      <c r="O9904" s="349">
        <v>2</v>
      </c>
      <c r="P9904" s="377">
        <v>6000</v>
      </c>
    </row>
    <row r="9905" spans="1:16" x14ac:dyDescent="0.2">
      <c r="A9905" s="348" t="s">
        <v>5780</v>
      </c>
      <c r="B9905" s="104" t="s">
        <v>423</v>
      </c>
      <c r="C9905" s="367" t="s">
        <v>99</v>
      </c>
      <c r="D9905" s="349" t="s">
        <v>5880</v>
      </c>
      <c r="E9905" s="370">
        <v>4000</v>
      </c>
      <c r="F9905" s="374" t="s">
        <v>13757</v>
      </c>
      <c r="G9905" s="350" t="s">
        <v>13758</v>
      </c>
      <c r="H9905" s="349" t="s">
        <v>1026</v>
      </c>
      <c r="I9905" s="349" t="s">
        <v>5793</v>
      </c>
      <c r="J9905" s="351" t="s">
        <v>1026</v>
      </c>
      <c r="K9905" s="352">
        <v>3</v>
      </c>
      <c r="L9905" s="353">
        <v>9</v>
      </c>
      <c r="M9905" s="377">
        <v>36000</v>
      </c>
      <c r="N9905" s="350">
        <v>0</v>
      </c>
      <c r="O9905" s="349">
        <v>0</v>
      </c>
      <c r="P9905" s="377">
        <v>0</v>
      </c>
    </row>
    <row r="9906" spans="1:16" x14ac:dyDescent="0.2">
      <c r="A9906" s="348" t="s">
        <v>5780</v>
      </c>
      <c r="B9906" s="104" t="s">
        <v>423</v>
      </c>
      <c r="C9906" s="367" t="s">
        <v>99</v>
      </c>
      <c r="D9906" s="349" t="s">
        <v>5790</v>
      </c>
      <c r="E9906" s="370">
        <v>4000</v>
      </c>
      <c r="F9906" s="374" t="s">
        <v>13759</v>
      </c>
      <c r="G9906" s="350" t="s">
        <v>13760</v>
      </c>
      <c r="H9906" s="349" t="s">
        <v>1060</v>
      </c>
      <c r="I9906" s="349" t="s">
        <v>5793</v>
      </c>
      <c r="J9906" s="351" t="s">
        <v>1060</v>
      </c>
      <c r="K9906" s="352">
        <v>4</v>
      </c>
      <c r="L9906" s="353">
        <v>12</v>
      </c>
      <c r="M9906" s="377">
        <v>48000</v>
      </c>
      <c r="N9906" s="350">
        <v>4</v>
      </c>
      <c r="O9906" s="349">
        <v>6</v>
      </c>
      <c r="P9906" s="377">
        <v>24000</v>
      </c>
    </row>
    <row r="9907" spans="1:16" x14ac:dyDescent="0.2">
      <c r="A9907" s="348" t="s">
        <v>5780</v>
      </c>
      <c r="B9907" s="104" t="s">
        <v>423</v>
      </c>
      <c r="C9907" s="367" t="s">
        <v>99</v>
      </c>
      <c r="D9907" s="349" t="s">
        <v>5920</v>
      </c>
      <c r="E9907" s="370">
        <v>4000</v>
      </c>
      <c r="F9907" s="374" t="s">
        <v>13761</v>
      </c>
      <c r="G9907" s="350" t="s">
        <v>13762</v>
      </c>
      <c r="H9907" s="349" t="s">
        <v>1060</v>
      </c>
      <c r="I9907" s="349" t="s">
        <v>1028</v>
      </c>
      <c r="J9907" s="351" t="s">
        <v>1060</v>
      </c>
      <c r="K9907" s="352">
        <v>4</v>
      </c>
      <c r="L9907" s="353">
        <v>12</v>
      </c>
      <c r="M9907" s="377">
        <v>48000</v>
      </c>
      <c r="N9907" s="350">
        <v>4</v>
      </c>
      <c r="O9907" s="349">
        <v>6</v>
      </c>
      <c r="P9907" s="377">
        <v>24000</v>
      </c>
    </row>
    <row r="9908" spans="1:16" x14ac:dyDescent="0.2">
      <c r="A9908" s="348" t="s">
        <v>5780</v>
      </c>
      <c r="B9908" s="104" t="s">
        <v>423</v>
      </c>
      <c r="C9908" s="367" t="s">
        <v>99</v>
      </c>
      <c r="D9908" s="349" t="s">
        <v>5790</v>
      </c>
      <c r="E9908" s="370">
        <v>4000</v>
      </c>
      <c r="F9908" s="374" t="s">
        <v>13763</v>
      </c>
      <c r="G9908" s="350" t="s">
        <v>13764</v>
      </c>
      <c r="H9908" s="349" t="s">
        <v>1060</v>
      </c>
      <c r="I9908" s="349" t="s">
        <v>5793</v>
      </c>
      <c r="J9908" s="351" t="s">
        <v>1060</v>
      </c>
      <c r="K9908" s="352">
        <v>4</v>
      </c>
      <c r="L9908" s="353">
        <v>12</v>
      </c>
      <c r="M9908" s="377">
        <v>48000</v>
      </c>
      <c r="N9908" s="350">
        <v>4</v>
      </c>
      <c r="O9908" s="349">
        <v>6</v>
      </c>
      <c r="P9908" s="377">
        <v>24000</v>
      </c>
    </row>
    <row r="9909" spans="1:16" x14ac:dyDescent="0.2">
      <c r="A9909" s="348" t="s">
        <v>5780</v>
      </c>
      <c r="B9909" s="104" t="s">
        <v>423</v>
      </c>
      <c r="C9909" s="367" t="s">
        <v>99</v>
      </c>
      <c r="D9909" s="349" t="s">
        <v>5863</v>
      </c>
      <c r="E9909" s="370">
        <v>4000</v>
      </c>
      <c r="F9909" s="374" t="s">
        <v>13765</v>
      </c>
      <c r="G9909" s="350" t="s">
        <v>13766</v>
      </c>
      <c r="H9909" s="349" t="s">
        <v>5820</v>
      </c>
      <c r="I9909" s="349" t="s">
        <v>1028</v>
      </c>
      <c r="J9909" s="351" t="s">
        <v>5820</v>
      </c>
      <c r="K9909" s="352">
        <v>4</v>
      </c>
      <c r="L9909" s="353">
        <v>12</v>
      </c>
      <c r="M9909" s="377">
        <v>48000</v>
      </c>
      <c r="N9909" s="350">
        <v>4</v>
      </c>
      <c r="O9909" s="349">
        <v>6</v>
      </c>
      <c r="P9909" s="377">
        <v>24000</v>
      </c>
    </row>
    <row r="9910" spans="1:16" x14ac:dyDescent="0.2">
      <c r="A9910" s="348" t="s">
        <v>5780</v>
      </c>
      <c r="B9910" s="104" t="s">
        <v>423</v>
      </c>
      <c r="C9910" s="367" t="s">
        <v>99</v>
      </c>
      <c r="D9910" s="349" t="s">
        <v>5811</v>
      </c>
      <c r="E9910" s="370">
        <v>3000</v>
      </c>
      <c r="F9910" s="374" t="s">
        <v>4517</v>
      </c>
      <c r="G9910" s="350" t="s">
        <v>4518</v>
      </c>
      <c r="H9910" s="349" t="s">
        <v>1060</v>
      </c>
      <c r="I9910" s="349" t="s">
        <v>5793</v>
      </c>
      <c r="J9910" s="351" t="s">
        <v>1060</v>
      </c>
      <c r="K9910" s="352">
        <v>2</v>
      </c>
      <c r="L9910" s="353">
        <v>4</v>
      </c>
      <c r="M9910" s="377">
        <v>12000</v>
      </c>
      <c r="N9910" s="350">
        <v>4</v>
      </c>
      <c r="O9910" s="349">
        <v>6</v>
      </c>
      <c r="P9910" s="377">
        <v>18000</v>
      </c>
    </row>
    <row r="9911" spans="1:16" x14ac:dyDescent="0.2">
      <c r="A9911" s="348" t="s">
        <v>5780</v>
      </c>
      <c r="B9911" s="104" t="s">
        <v>423</v>
      </c>
      <c r="C9911" s="367" t="s">
        <v>99</v>
      </c>
      <c r="D9911" s="349" t="s">
        <v>4514</v>
      </c>
      <c r="E9911" s="370">
        <v>3000</v>
      </c>
      <c r="F9911" s="374" t="s">
        <v>13767</v>
      </c>
      <c r="G9911" s="350" t="s">
        <v>13768</v>
      </c>
      <c r="H9911" s="349" t="s">
        <v>5972</v>
      </c>
      <c r="I9911" s="349" t="s">
        <v>5793</v>
      </c>
      <c r="J9911" s="351" t="s">
        <v>5972</v>
      </c>
      <c r="K9911" s="352">
        <v>4</v>
      </c>
      <c r="L9911" s="353">
        <v>12</v>
      </c>
      <c r="M9911" s="377">
        <v>36000</v>
      </c>
      <c r="N9911" s="350">
        <v>4</v>
      </c>
      <c r="O9911" s="349">
        <v>6</v>
      </c>
      <c r="P9911" s="377">
        <v>18000</v>
      </c>
    </row>
    <row r="9912" spans="1:16" x14ac:dyDescent="0.2">
      <c r="A9912" s="348" t="s">
        <v>5780</v>
      </c>
      <c r="B9912" s="104" t="s">
        <v>423</v>
      </c>
      <c r="C9912" s="367" t="s">
        <v>99</v>
      </c>
      <c r="D9912" s="349" t="s">
        <v>5794</v>
      </c>
      <c r="E9912" s="370">
        <v>4000</v>
      </c>
      <c r="F9912" s="374" t="s">
        <v>13769</v>
      </c>
      <c r="G9912" s="350" t="s">
        <v>13770</v>
      </c>
      <c r="H9912" s="349" t="s">
        <v>1026</v>
      </c>
      <c r="I9912" s="349" t="s">
        <v>5793</v>
      </c>
      <c r="J9912" s="351" t="s">
        <v>1026</v>
      </c>
      <c r="K9912" s="352">
        <v>4</v>
      </c>
      <c r="L9912" s="353">
        <v>12</v>
      </c>
      <c r="M9912" s="377">
        <v>48000</v>
      </c>
      <c r="N9912" s="350">
        <v>4</v>
      </c>
      <c r="O9912" s="349">
        <v>6</v>
      </c>
      <c r="P9912" s="377">
        <v>24000</v>
      </c>
    </row>
    <row r="9913" spans="1:16" x14ac:dyDescent="0.2">
      <c r="A9913" s="348" t="s">
        <v>5780</v>
      </c>
      <c r="B9913" s="104" t="s">
        <v>423</v>
      </c>
      <c r="C9913" s="367" t="s">
        <v>99</v>
      </c>
      <c r="D9913" s="349" t="s">
        <v>5846</v>
      </c>
      <c r="E9913" s="370">
        <v>6000</v>
      </c>
      <c r="F9913" s="374" t="s">
        <v>13771</v>
      </c>
      <c r="G9913" s="350" t="s">
        <v>13772</v>
      </c>
      <c r="H9913" s="349" t="s">
        <v>5745</v>
      </c>
      <c r="I9913" s="349" t="s">
        <v>5793</v>
      </c>
      <c r="J9913" s="351" t="s">
        <v>5745</v>
      </c>
      <c r="K9913" s="352">
        <v>4</v>
      </c>
      <c r="L9913" s="353">
        <v>12</v>
      </c>
      <c r="M9913" s="377">
        <v>72000</v>
      </c>
      <c r="N9913" s="350">
        <v>4</v>
      </c>
      <c r="O9913" s="349">
        <v>6</v>
      </c>
      <c r="P9913" s="377">
        <v>36000</v>
      </c>
    </row>
    <row r="9914" spans="1:16" x14ac:dyDescent="0.2">
      <c r="A9914" s="348" t="s">
        <v>5780</v>
      </c>
      <c r="B9914" s="104" t="s">
        <v>423</v>
      </c>
      <c r="C9914" s="367" t="s">
        <v>99</v>
      </c>
      <c r="D9914" s="349" t="s">
        <v>4514</v>
      </c>
      <c r="E9914" s="370">
        <v>3000</v>
      </c>
      <c r="F9914" s="374" t="s">
        <v>13773</v>
      </c>
      <c r="G9914" s="350" t="s">
        <v>13774</v>
      </c>
      <c r="H9914" s="349" t="s">
        <v>5972</v>
      </c>
      <c r="I9914" s="349" t="s">
        <v>5793</v>
      </c>
      <c r="J9914" s="351" t="s">
        <v>5972</v>
      </c>
      <c r="K9914" s="352">
        <v>4</v>
      </c>
      <c r="L9914" s="353">
        <v>7</v>
      </c>
      <c r="M9914" s="377">
        <v>21000</v>
      </c>
      <c r="N9914" s="350">
        <v>0</v>
      </c>
      <c r="O9914" s="349">
        <v>0</v>
      </c>
      <c r="P9914" s="377">
        <v>0</v>
      </c>
    </row>
    <row r="9915" spans="1:16" x14ac:dyDescent="0.2">
      <c r="A9915" s="348" t="s">
        <v>5780</v>
      </c>
      <c r="B9915" s="104" t="s">
        <v>423</v>
      </c>
      <c r="C9915" s="367" t="s">
        <v>99</v>
      </c>
      <c r="D9915" s="349" t="s">
        <v>5811</v>
      </c>
      <c r="E9915" s="370">
        <v>3000</v>
      </c>
      <c r="F9915" s="374" t="s">
        <v>13773</v>
      </c>
      <c r="G9915" s="350" t="s">
        <v>13774</v>
      </c>
      <c r="H9915" s="349" t="s">
        <v>5825</v>
      </c>
      <c r="I9915" s="349" t="s">
        <v>5793</v>
      </c>
      <c r="J9915" s="351" t="s">
        <v>5825</v>
      </c>
      <c r="K9915" s="352">
        <v>2</v>
      </c>
      <c r="L9915" s="353">
        <v>5</v>
      </c>
      <c r="M9915" s="377">
        <v>12500</v>
      </c>
      <c r="N9915" s="350">
        <v>4</v>
      </c>
      <c r="O9915" s="349">
        <v>6</v>
      </c>
      <c r="P9915" s="377">
        <v>18000</v>
      </c>
    </row>
    <row r="9916" spans="1:16" x14ac:dyDescent="0.2">
      <c r="A9916" s="348" t="s">
        <v>5780</v>
      </c>
      <c r="B9916" s="104" t="s">
        <v>423</v>
      </c>
      <c r="C9916" s="367" t="s">
        <v>99</v>
      </c>
      <c r="D9916" s="349" t="s">
        <v>5811</v>
      </c>
      <c r="E9916" s="370">
        <v>2000</v>
      </c>
      <c r="F9916" s="374" t="s">
        <v>13775</v>
      </c>
      <c r="G9916" s="350" t="s">
        <v>13776</v>
      </c>
      <c r="H9916" s="349" t="s">
        <v>13777</v>
      </c>
      <c r="I9916" s="349" t="s">
        <v>13778</v>
      </c>
      <c r="J9916" s="351" t="s">
        <v>13777</v>
      </c>
      <c r="K9916" s="352">
        <v>4</v>
      </c>
      <c r="L9916" s="353">
        <v>12</v>
      </c>
      <c r="M9916" s="377">
        <v>24000</v>
      </c>
      <c r="N9916" s="350">
        <v>4</v>
      </c>
      <c r="O9916" s="349">
        <v>6</v>
      </c>
      <c r="P9916" s="377">
        <v>12000</v>
      </c>
    </row>
    <row r="9917" spans="1:16" x14ac:dyDescent="0.2">
      <c r="A9917" s="348" t="s">
        <v>5780</v>
      </c>
      <c r="B9917" s="104" t="s">
        <v>423</v>
      </c>
      <c r="C9917" s="367" t="s">
        <v>99</v>
      </c>
      <c r="D9917" s="349" t="s">
        <v>5811</v>
      </c>
      <c r="E9917" s="370">
        <v>3000</v>
      </c>
      <c r="F9917" s="374" t="s">
        <v>13779</v>
      </c>
      <c r="G9917" s="350" t="s">
        <v>13780</v>
      </c>
      <c r="H9917" s="349" t="s">
        <v>8545</v>
      </c>
      <c r="I9917" s="349" t="s">
        <v>5842</v>
      </c>
      <c r="J9917" s="351" t="s">
        <v>8545</v>
      </c>
      <c r="K9917" s="352">
        <v>4</v>
      </c>
      <c r="L9917" s="353">
        <v>12</v>
      </c>
      <c r="M9917" s="377">
        <v>36000</v>
      </c>
      <c r="N9917" s="350">
        <v>4</v>
      </c>
      <c r="O9917" s="349">
        <v>6</v>
      </c>
      <c r="P9917" s="377">
        <v>18000</v>
      </c>
    </row>
    <row r="9918" spans="1:16" x14ac:dyDescent="0.2">
      <c r="A9918" s="348" t="s">
        <v>5780</v>
      </c>
      <c r="B9918" s="104" t="s">
        <v>423</v>
      </c>
      <c r="C9918" s="367" t="s">
        <v>99</v>
      </c>
      <c r="D9918" s="349" t="s">
        <v>6589</v>
      </c>
      <c r="E9918" s="370">
        <v>4000</v>
      </c>
      <c r="F9918" s="374" t="s">
        <v>13781</v>
      </c>
      <c r="G9918" s="350" t="s">
        <v>13782</v>
      </c>
      <c r="H9918" s="349" t="s">
        <v>1060</v>
      </c>
      <c r="I9918" s="349" t="s">
        <v>5793</v>
      </c>
      <c r="J9918" s="351" t="s">
        <v>1060</v>
      </c>
      <c r="K9918" s="352">
        <v>2</v>
      </c>
      <c r="L9918" s="353">
        <v>5</v>
      </c>
      <c r="M9918" s="377">
        <v>20000</v>
      </c>
      <c r="N9918" s="350">
        <v>0</v>
      </c>
      <c r="O9918" s="349">
        <v>0</v>
      </c>
      <c r="P9918" s="377">
        <v>0</v>
      </c>
    </row>
    <row r="9919" spans="1:16" x14ac:dyDescent="0.2">
      <c r="A9919" s="348" t="s">
        <v>5780</v>
      </c>
      <c r="B9919" s="104" t="s">
        <v>423</v>
      </c>
      <c r="C9919" s="367" t="s">
        <v>99</v>
      </c>
      <c r="D9919" s="349" t="s">
        <v>5794</v>
      </c>
      <c r="E9919" s="370">
        <v>3000</v>
      </c>
      <c r="F9919" s="374" t="s">
        <v>13783</v>
      </c>
      <c r="G9919" s="350" t="s">
        <v>13784</v>
      </c>
      <c r="H9919" s="349" t="s">
        <v>1026</v>
      </c>
      <c r="I9919" s="349" t="s">
        <v>5793</v>
      </c>
      <c r="J9919" s="351" t="s">
        <v>1026</v>
      </c>
      <c r="K9919" s="352">
        <v>4</v>
      </c>
      <c r="L9919" s="353">
        <v>12</v>
      </c>
      <c r="M9919" s="377">
        <v>36000</v>
      </c>
      <c r="N9919" s="350">
        <v>4</v>
      </c>
      <c r="O9919" s="349">
        <v>6</v>
      </c>
      <c r="P9919" s="377">
        <v>18000</v>
      </c>
    </row>
    <row r="9920" spans="1:16" x14ac:dyDescent="0.2">
      <c r="A9920" s="348" t="s">
        <v>5780</v>
      </c>
      <c r="B9920" s="104" t="s">
        <v>423</v>
      </c>
      <c r="C9920" s="367" t="s">
        <v>99</v>
      </c>
      <c r="D9920" s="349" t="s">
        <v>6107</v>
      </c>
      <c r="E9920" s="370">
        <v>4000</v>
      </c>
      <c r="F9920" s="374" t="s">
        <v>13785</v>
      </c>
      <c r="G9920" s="350" t="s">
        <v>13786</v>
      </c>
      <c r="H9920" s="349" t="s">
        <v>1060</v>
      </c>
      <c r="I9920" s="349" t="s">
        <v>5793</v>
      </c>
      <c r="J9920" s="351" t="s">
        <v>1060</v>
      </c>
      <c r="K9920" s="352">
        <v>2</v>
      </c>
      <c r="L9920" s="353">
        <v>6</v>
      </c>
      <c r="M9920" s="377">
        <v>24000</v>
      </c>
      <c r="N9920" s="350">
        <v>0</v>
      </c>
      <c r="O9920" s="349">
        <v>0</v>
      </c>
      <c r="P9920" s="377">
        <v>0</v>
      </c>
    </row>
    <row r="9921" spans="1:16" x14ac:dyDescent="0.2">
      <c r="A9921" s="348" t="s">
        <v>5780</v>
      </c>
      <c r="B9921" s="104" t="s">
        <v>423</v>
      </c>
      <c r="C9921" s="367" t="s">
        <v>99</v>
      </c>
      <c r="D9921" s="349" t="s">
        <v>6156</v>
      </c>
      <c r="E9921" s="370">
        <v>4000</v>
      </c>
      <c r="F9921" s="374" t="s">
        <v>13787</v>
      </c>
      <c r="G9921" s="350" t="s">
        <v>13788</v>
      </c>
      <c r="H9921" s="349" t="s">
        <v>5825</v>
      </c>
      <c r="I9921" s="349" t="s">
        <v>5793</v>
      </c>
      <c r="J9921" s="351" t="s">
        <v>5825</v>
      </c>
      <c r="K9921" s="352">
        <v>2</v>
      </c>
      <c r="L9921" s="353">
        <v>6</v>
      </c>
      <c r="M9921" s="377">
        <v>24000</v>
      </c>
      <c r="N9921" s="350">
        <v>0</v>
      </c>
      <c r="O9921" s="349">
        <v>0</v>
      </c>
      <c r="P9921" s="377">
        <v>0</v>
      </c>
    </row>
    <row r="9922" spans="1:16" x14ac:dyDescent="0.2">
      <c r="A9922" s="348" t="s">
        <v>5780</v>
      </c>
      <c r="B9922" s="104" t="s">
        <v>423</v>
      </c>
      <c r="C9922" s="367" t="s">
        <v>99</v>
      </c>
      <c r="D9922" s="349" t="s">
        <v>5797</v>
      </c>
      <c r="E9922" s="370">
        <v>4000</v>
      </c>
      <c r="F9922" s="374" t="s">
        <v>13789</v>
      </c>
      <c r="G9922" s="350" t="s">
        <v>13790</v>
      </c>
      <c r="H9922" s="349" t="s">
        <v>1060</v>
      </c>
      <c r="I9922" s="349" t="s">
        <v>5793</v>
      </c>
      <c r="J9922" s="351" t="s">
        <v>1060</v>
      </c>
      <c r="K9922" s="352">
        <v>2</v>
      </c>
      <c r="L9922" s="353">
        <v>5</v>
      </c>
      <c r="M9922" s="377">
        <v>19466.666666666668</v>
      </c>
      <c r="N9922" s="350">
        <v>4</v>
      </c>
      <c r="O9922" s="349">
        <v>6</v>
      </c>
      <c r="P9922" s="377">
        <v>24000</v>
      </c>
    </row>
    <row r="9923" spans="1:16" x14ac:dyDescent="0.2">
      <c r="A9923" s="348" t="s">
        <v>5780</v>
      </c>
      <c r="B9923" s="104" t="s">
        <v>423</v>
      </c>
      <c r="C9923" s="367" t="s">
        <v>99</v>
      </c>
      <c r="D9923" s="349" t="s">
        <v>5929</v>
      </c>
      <c r="E9923" s="370">
        <v>3500</v>
      </c>
      <c r="F9923" s="374" t="s">
        <v>13791</v>
      </c>
      <c r="G9923" s="350" t="s">
        <v>13792</v>
      </c>
      <c r="H9923" s="349" t="s">
        <v>1026</v>
      </c>
      <c r="I9923" s="349" t="s">
        <v>1028</v>
      </c>
      <c r="J9923" s="351" t="s">
        <v>1026</v>
      </c>
      <c r="K9923" s="352">
        <v>1</v>
      </c>
      <c r="L9923" s="353">
        <v>3</v>
      </c>
      <c r="M9923" s="377">
        <v>10500</v>
      </c>
      <c r="N9923" s="350">
        <v>0</v>
      </c>
      <c r="O9923" s="349">
        <v>0</v>
      </c>
      <c r="P9923" s="377">
        <v>0</v>
      </c>
    </row>
    <row r="9924" spans="1:16" x14ac:dyDescent="0.2">
      <c r="A9924" s="348" t="s">
        <v>5780</v>
      </c>
      <c r="B9924" s="104" t="s">
        <v>423</v>
      </c>
      <c r="C9924" s="367" t="s">
        <v>99</v>
      </c>
      <c r="D9924" s="349" t="s">
        <v>5797</v>
      </c>
      <c r="E9924" s="370">
        <v>3000</v>
      </c>
      <c r="F9924" s="374" t="s">
        <v>13793</v>
      </c>
      <c r="G9924" s="350" t="s">
        <v>13794</v>
      </c>
      <c r="H9924" s="349" t="s">
        <v>1060</v>
      </c>
      <c r="I9924" s="349" t="s">
        <v>5793</v>
      </c>
      <c r="J9924" s="351" t="s">
        <v>1060</v>
      </c>
      <c r="K9924" s="352">
        <v>1</v>
      </c>
      <c r="L9924" s="353">
        <v>3</v>
      </c>
      <c r="M9924" s="377">
        <v>8200</v>
      </c>
      <c r="N9924" s="350">
        <v>4</v>
      </c>
      <c r="O9924" s="349">
        <v>6</v>
      </c>
      <c r="P9924" s="377">
        <v>18000</v>
      </c>
    </row>
    <row r="9925" spans="1:16" x14ac:dyDescent="0.2">
      <c r="A9925" s="348" t="s">
        <v>5780</v>
      </c>
      <c r="B9925" s="104" t="s">
        <v>423</v>
      </c>
      <c r="C9925" s="367" t="s">
        <v>99</v>
      </c>
      <c r="D9925" s="349" t="s">
        <v>5870</v>
      </c>
      <c r="E9925" s="370">
        <v>4000</v>
      </c>
      <c r="F9925" s="374" t="s">
        <v>13795</v>
      </c>
      <c r="G9925" s="350" t="s">
        <v>13796</v>
      </c>
      <c r="H9925" s="349" t="s">
        <v>6035</v>
      </c>
      <c r="I9925" s="349" t="s">
        <v>5793</v>
      </c>
      <c r="J9925" s="351" t="s">
        <v>6035</v>
      </c>
      <c r="K9925" s="352">
        <v>4</v>
      </c>
      <c r="L9925" s="353">
        <v>12</v>
      </c>
      <c r="M9925" s="377">
        <v>48000</v>
      </c>
      <c r="N9925" s="350">
        <v>4</v>
      </c>
      <c r="O9925" s="349">
        <v>6</v>
      </c>
      <c r="P9925" s="377">
        <v>24000</v>
      </c>
    </row>
    <row r="9926" spans="1:16" x14ac:dyDescent="0.2">
      <c r="A9926" s="348" t="s">
        <v>5780</v>
      </c>
      <c r="B9926" s="104" t="s">
        <v>423</v>
      </c>
      <c r="C9926" s="367" t="s">
        <v>99</v>
      </c>
      <c r="D9926" s="349" t="s">
        <v>4514</v>
      </c>
      <c r="E9926" s="370">
        <v>4000</v>
      </c>
      <c r="F9926" s="374" t="s">
        <v>13797</v>
      </c>
      <c r="G9926" s="350" t="s">
        <v>13798</v>
      </c>
      <c r="H9926" s="349" t="s">
        <v>5972</v>
      </c>
      <c r="I9926" s="349" t="s">
        <v>5793</v>
      </c>
      <c r="J9926" s="351" t="s">
        <v>5972</v>
      </c>
      <c r="K9926" s="352">
        <v>4</v>
      </c>
      <c r="L9926" s="353">
        <v>12</v>
      </c>
      <c r="M9926" s="377">
        <v>48000</v>
      </c>
      <c r="N9926" s="350">
        <v>4</v>
      </c>
      <c r="O9926" s="349">
        <v>6</v>
      </c>
      <c r="P9926" s="377">
        <v>24000</v>
      </c>
    </row>
    <row r="9927" spans="1:16" x14ac:dyDescent="0.2">
      <c r="A9927" s="348" t="s">
        <v>5780</v>
      </c>
      <c r="B9927" s="104" t="s">
        <v>423</v>
      </c>
      <c r="C9927" s="367" t="s">
        <v>99</v>
      </c>
      <c r="D9927" s="349" t="s">
        <v>5794</v>
      </c>
      <c r="E9927" s="370">
        <v>4000</v>
      </c>
      <c r="F9927" s="374" t="s">
        <v>13799</v>
      </c>
      <c r="G9927" s="350" t="s">
        <v>13800</v>
      </c>
      <c r="H9927" s="349" t="s">
        <v>5794</v>
      </c>
      <c r="I9927" s="349" t="s">
        <v>5793</v>
      </c>
      <c r="J9927" s="351" t="s">
        <v>5794</v>
      </c>
      <c r="K9927" s="352">
        <v>4</v>
      </c>
      <c r="L9927" s="353">
        <v>12</v>
      </c>
      <c r="M9927" s="377">
        <v>48000</v>
      </c>
      <c r="N9927" s="350">
        <v>4</v>
      </c>
      <c r="O9927" s="349">
        <v>6</v>
      </c>
      <c r="P9927" s="377">
        <v>24000</v>
      </c>
    </row>
    <row r="9928" spans="1:16" x14ac:dyDescent="0.2">
      <c r="A9928" s="348" t="s">
        <v>5780</v>
      </c>
      <c r="B9928" s="104" t="s">
        <v>423</v>
      </c>
      <c r="C9928" s="367" t="s">
        <v>99</v>
      </c>
      <c r="D9928" s="349" t="s">
        <v>5863</v>
      </c>
      <c r="E9928" s="370">
        <v>3000</v>
      </c>
      <c r="F9928" s="374" t="s">
        <v>13801</v>
      </c>
      <c r="G9928" s="350" t="s">
        <v>13802</v>
      </c>
      <c r="H9928" s="349" t="s">
        <v>5875</v>
      </c>
      <c r="I9928" s="349" t="s">
        <v>5793</v>
      </c>
      <c r="J9928" s="351" t="s">
        <v>5875</v>
      </c>
      <c r="K9928" s="352">
        <v>4</v>
      </c>
      <c r="L9928" s="353">
        <v>12</v>
      </c>
      <c r="M9928" s="377">
        <v>36000</v>
      </c>
      <c r="N9928" s="350">
        <v>4</v>
      </c>
      <c r="O9928" s="349">
        <v>6</v>
      </c>
      <c r="P9928" s="377">
        <v>18000</v>
      </c>
    </row>
    <row r="9929" spans="1:16" x14ac:dyDescent="0.2">
      <c r="A9929" s="348" t="s">
        <v>5780</v>
      </c>
      <c r="B9929" s="104" t="s">
        <v>423</v>
      </c>
      <c r="C9929" s="367" t="s">
        <v>99</v>
      </c>
      <c r="D9929" s="349" t="s">
        <v>5794</v>
      </c>
      <c r="E9929" s="370">
        <v>4500</v>
      </c>
      <c r="F9929" s="374" t="s">
        <v>13803</v>
      </c>
      <c r="G9929" s="350" t="s">
        <v>13804</v>
      </c>
      <c r="H9929" s="349" t="s">
        <v>1026</v>
      </c>
      <c r="I9929" s="349" t="s">
        <v>5793</v>
      </c>
      <c r="J9929" s="351" t="s">
        <v>1026</v>
      </c>
      <c r="K9929" s="352">
        <v>4</v>
      </c>
      <c r="L9929" s="353">
        <v>12</v>
      </c>
      <c r="M9929" s="377">
        <v>54000</v>
      </c>
      <c r="N9929" s="350">
        <v>4</v>
      </c>
      <c r="O9929" s="349">
        <v>6</v>
      </c>
      <c r="P9929" s="377">
        <v>27000</v>
      </c>
    </row>
    <row r="9930" spans="1:16" x14ac:dyDescent="0.2">
      <c r="A9930" s="348" t="s">
        <v>5780</v>
      </c>
      <c r="B9930" s="104" t="s">
        <v>423</v>
      </c>
      <c r="C9930" s="367" t="s">
        <v>99</v>
      </c>
      <c r="D9930" s="349" t="s">
        <v>5794</v>
      </c>
      <c r="E9930" s="370">
        <v>4000</v>
      </c>
      <c r="F9930" s="374" t="s">
        <v>13805</v>
      </c>
      <c r="G9930" s="350" t="s">
        <v>13806</v>
      </c>
      <c r="H9930" s="349" t="s">
        <v>5794</v>
      </c>
      <c r="I9930" s="349" t="s">
        <v>5793</v>
      </c>
      <c r="J9930" s="351" t="s">
        <v>5794</v>
      </c>
      <c r="K9930" s="352">
        <v>4</v>
      </c>
      <c r="L9930" s="353">
        <v>12</v>
      </c>
      <c r="M9930" s="377">
        <v>48000</v>
      </c>
      <c r="N9930" s="350">
        <v>4</v>
      </c>
      <c r="O9930" s="349">
        <v>6</v>
      </c>
      <c r="P9930" s="377">
        <v>24000</v>
      </c>
    </row>
    <row r="9931" spans="1:16" x14ac:dyDescent="0.2">
      <c r="A9931" s="348" t="s">
        <v>5780</v>
      </c>
      <c r="B9931" s="104" t="s">
        <v>423</v>
      </c>
      <c r="C9931" s="367" t="s">
        <v>99</v>
      </c>
      <c r="D9931" s="349" t="s">
        <v>5893</v>
      </c>
      <c r="E9931" s="370">
        <v>3000</v>
      </c>
      <c r="F9931" s="374" t="s">
        <v>13807</v>
      </c>
      <c r="G9931" s="350" t="s">
        <v>13808</v>
      </c>
      <c r="H9931" s="349" t="s">
        <v>1060</v>
      </c>
      <c r="I9931" s="349" t="s">
        <v>5793</v>
      </c>
      <c r="J9931" s="351" t="s">
        <v>1060</v>
      </c>
      <c r="K9931" s="352">
        <v>4</v>
      </c>
      <c r="L9931" s="353">
        <v>12</v>
      </c>
      <c r="M9931" s="377">
        <v>36000</v>
      </c>
      <c r="N9931" s="350">
        <v>4</v>
      </c>
      <c r="O9931" s="349">
        <v>6</v>
      </c>
      <c r="P9931" s="377">
        <v>18000</v>
      </c>
    </row>
    <row r="9932" spans="1:16" x14ac:dyDescent="0.2">
      <c r="A9932" s="348" t="s">
        <v>5780</v>
      </c>
      <c r="B9932" s="104" t="s">
        <v>423</v>
      </c>
      <c r="C9932" s="367" t="s">
        <v>99</v>
      </c>
      <c r="D9932" s="349" t="s">
        <v>6839</v>
      </c>
      <c r="E9932" s="370">
        <v>4000</v>
      </c>
      <c r="F9932" s="374" t="s">
        <v>13809</v>
      </c>
      <c r="G9932" s="350" t="s">
        <v>13810</v>
      </c>
      <c r="H9932" s="349" t="s">
        <v>1060</v>
      </c>
      <c r="I9932" s="349" t="s">
        <v>5793</v>
      </c>
      <c r="J9932" s="351" t="s">
        <v>1060</v>
      </c>
      <c r="K9932" s="352">
        <v>4</v>
      </c>
      <c r="L9932" s="353">
        <v>12</v>
      </c>
      <c r="M9932" s="377">
        <v>48000</v>
      </c>
      <c r="N9932" s="350">
        <v>0</v>
      </c>
      <c r="O9932" s="349">
        <v>0</v>
      </c>
      <c r="P9932" s="377">
        <v>0</v>
      </c>
    </row>
    <row r="9933" spans="1:16" x14ac:dyDescent="0.2">
      <c r="A9933" s="348" t="s">
        <v>5780</v>
      </c>
      <c r="B9933" s="104" t="s">
        <v>423</v>
      </c>
      <c r="C9933" s="367" t="s">
        <v>99</v>
      </c>
      <c r="D9933" s="349" t="s">
        <v>5863</v>
      </c>
      <c r="E9933" s="370">
        <v>3000</v>
      </c>
      <c r="F9933" s="374" t="s">
        <v>13811</v>
      </c>
      <c r="G9933" s="350" t="s">
        <v>13812</v>
      </c>
      <c r="H9933" s="349" t="s">
        <v>5821</v>
      </c>
      <c r="I9933" s="349" t="s">
        <v>5793</v>
      </c>
      <c r="J9933" s="351" t="s">
        <v>5821</v>
      </c>
      <c r="K9933" s="352">
        <v>4</v>
      </c>
      <c r="L9933" s="353">
        <v>8</v>
      </c>
      <c r="M9933" s="377">
        <v>24000</v>
      </c>
      <c r="N9933" s="350">
        <v>0</v>
      </c>
      <c r="O9933" s="349">
        <v>0</v>
      </c>
      <c r="P9933" s="377">
        <v>0</v>
      </c>
    </row>
    <row r="9934" spans="1:16" x14ac:dyDescent="0.2">
      <c r="A9934" s="348" t="s">
        <v>5780</v>
      </c>
      <c r="B9934" s="104" t="s">
        <v>423</v>
      </c>
      <c r="C9934" s="367" t="s">
        <v>99</v>
      </c>
      <c r="D9934" s="349" t="s">
        <v>5805</v>
      </c>
      <c r="E9934" s="370">
        <v>3000</v>
      </c>
      <c r="F9934" s="374" t="s">
        <v>13811</v>
      </c>
      <c r="G9934" s="350" t="s">
        <v>13812</v>
      </c>
      <c r="H9934" s="349" t="s">
        <v>1060</v>
      </c>
      <c r="I9934" s="349" t="s">
        <v>5793</v>
      </c>
      <c r="J9934" s="351" t="s">
        <v>1060</v>
      </c>
      <c r="K9934" s="352">
        <v>2</v>
      </c>
      <c r="L9934" s="353">
        <v>4</v>
      </c>
      <c r="M9934" s="377">
        <v>12500</v>
      </c>
      <c r="N9934" s="350">
        <v>4</v>
      </c>
      <c r="O9934" s="349">
        <v>6</v>
      </c>
      <c r="P9934" s="377">
        <v>18000</v>
      </c>
    </row>
    <row r="9935" spans="1:16" x14ac:dyDescent="0.2">
      <c r="A9935" s="348" t="s">
        <v>5780</v>
      </c>
      <c r="B9935" s="104" t="s">
        <v>423</v>
      </c>
      <c r="C9935" s="367" t="s">
        <v>99</v>
      </c>
      <c r="D9935" s="349" t="s">
        <v>5917</v>
      </c>
      <c r="E9935" s="370">
        <v>4000</v>
      </c>
      <c r="F9935" s="374" t="s">
        <v>13813</v>
      </c>
      <c r="G9935" s="350" t="s">
        <v>13814</v>
      </c>
      <c r="H9935" s="349" t="s">
        <v>1060</v>
      </c>
      <c r="I9935" s="349" t="s">
        <v>5793</v>
      </c>
      <c r="J9935" s="351" t="s">
        <v>1060</v>
      </c>
      <c r="K9935" s="352">
        <v>2</v>
      </c>
      <c r="L9935" s="353">
        <v>6</v>
      </c>
      <c r="M9935" s="377">
        <v>21200</v>
      </c>
      <c r="N9935" s="350">
        <v>4</v>
      </c>
      <c r="O9935" s="349">
        <v>6</v>
      </c>
      <c r="P9935" s="377">
        <v>24000</v>
      </c>
    </row>
    <row r="9936" spans="1:16" x14ac:dyDescent="0.2">
      <c r="A9936" s="348" t="s">
        <v>5780</v>
      </c>
      <c r="B9936" s="104" t="s">
        <v>423</v>
      </c>
      <c r="C9936" s="367" t="s">
        <v>99</v>
      </c>
      <c r="D9936" s="349" t="s">
        <v>13815</v>
      </c>
      <c r="E9936" s="370">
        <v>9000</v>
      </c>
      <c r="F9936" s="374" t="s">
        <v>13816</v>
      </c>
      <c r="G9936" s="350" t="s">
        <v>13817</v>
      </c>
      <c r="H9936" s="349" t="s">
        <v>1067</v>
      </c>
      <c r="I9936" s="349" t="s">
        <v>5793</v>
      </c>
      <c r="J9936" s="351" t="s">
        <v>1067</v>
      </c>
      <c r="K9936" s="352">
        <v>2</v>
      </c>
      <c r="L9936" s="353">
        <v>5</v>
      </c>
      <c r="M9936" s="377">
        <v>39600</v>
      </c>
      <c r="N9936" s="350">
        <v>4</v>
      </c>
      <c r="O9936" s="349">
        <v>6</v>
      </c>
      <c r="P9936" s="377">
        <v>54000</v>
      </c>
    </row>
    <row r="9937" spans="1:16" x14ac:dyDescent="0.2">
      <c r="A9937" s="348" t="s">
        <v>5780</v>
      </c>
      <c r="B9937" s="104" t="s">
        <v>423</v>
      </c>
      <c r="C9937" s="367" t="s">
        <v>99</v>
      </c>
      <c r="D9937" s="349" t="s">
        <v>5849</v>
      </c>
      <c r="E9937" s="370">
        <v>4000</v>
      </c>
      <c r="F9937" s="374" t="s">
        <v>13818</v>
      </c>
      <c r="G9937" s="350" t="s">
        <v>13819</v>
      </c>
      <c r="H9937" s="349" t="s">
        <v>5825</v>
      </c>
      <c r="I9937" s="349" t="s">
        <v>5793</v>
      </c>
      <c r="J9937" s="351" t="s">
        <v>5825</v>
      </c>
      <c r="K9937" s="352">
        <v>1</v>
      </c>
      <c r="L9937" s="353">
        <v>2</v>
      </c>
      <c r="M9937" s="377">
        <v>7600</v>
      </c>
      <c r="N9937" s="350">
        <v>4</v>
      </c>
      <c r="O9937" s="349">
        <v>6</v>
      </c>
      <c r="P9937" s="377">
        <v>24000</v>
      </c>
    </row>
    <row r="9938" spans="1:16" x14ac:dyDescent="0.2">
      <c r="A9938" s="348" t="s">
        <v>5780</v>
      </c>
      <c r="B9938" s="104" t="s">
        <v>423</v>
      </c>
      <c r="C9938" s="367" t="s">
        <v>99</v>
      </c>
      <c r="D9938" s="349" t="s">
        <v>5811</v>
      </c>
      <c r="E9938" s="370">
        <v>2000</v>
      </c>
      <c r="F9938" s="374" t="s">
        <v>13820</v>
      </c>
      <c r="G9938" s="350" t="s">
        <v>13821</v>
      </c>
      <c r="H9938" s="349" t="s">
        <v>3958</v>
      </c>
      <c r="I9938" s="349" t="s">
        <v>5814</v>
      </c>
      <c r="J9938" s="351" t="s">
        <v>3958</v>
      </c>
      <c r="K9938" s="352">
        <v>4</v>
      </c>
      <c r="L9938" s="353">
        <v>12</v>
      </c>
      <c r="M9938" s="377">
        <v>24000</v>
      </c>
      <c r="N9938" s="350">
        <v>4</v>
      </c>
      <c r="O9938" s="349">
        <v>6</v>
      </c>
      <c r="P9938" s="377">
        <v>12000</v>
      </c>
    </row>
    <row r="9939" spans="1:16" x14ac:dyDescent="0.2">
      <c r="A9939" s="348" t="s">
        <v>5780</v>
      </c>
      <c r="B9939" s="104" t="s">
        <v>423</v>
      </c>
      <c r="C9939" s="367" t="s">
        <v>99</v>
      </c>
      <c r="D9939" s="349" t="s">
        <v>4514</v>
      </c>
      <c r="E9939" s="370">
        <v>4000</v>
      </c>
      <c r="F9939" s="374" t="s">
        <v>13822</v>
      </c>
      <c r="G9939" s="350" t="s">
        <v>13823</v>
      </c>
      <c r="H9939" s="349" t="s">
        <v>5972</v>
      </c>
      <c r="I9939" s="349" t="s">
        <v>5793</v>
      </c>
      <c r="J9939" s="351" t="s">
        <v>5972</v>
      </c>
      <c r="K9939" s="352">
        <v>4</v>
      </c>
      <c r="L9939" s="353">
        <v>12</v>
      </c>
      <c r="M9939" s="377">
        <v>48000</v>
      </c>
      <c r="N9939" s="350">
        <v>0</v>
      </c>
      <c r="O9939" s="349">
        <v>0</v>
      </c>
      <c r="P9939" s="377">
        <v>0</v>
      </c>
    </row>
    <row r="9940" spans="1:16" x14ac:dyDescent="0.2">
      <c r="A9940" s="348" t="s">
        <v>5780</v>
      </c>
      <c r="B9940" s="104" t="s">
        <v>423</v>
      </c>
      <c r="C9940" s="367" t="s">
        <v>99</v>
      </c>
      <c r="D9940" s="349" t="s">
        <v>5811</v>
      </c>
      <c r="E9940" s="370">
        <v>2500</v>
      </c>
      <c r="F9940" s="374" t="s">
        <v>13824</v>
      </c>
      <c r="G9940" s="350" t="s">
        <v>13825</v>
      </c>
      <c r="H9940" s="349" t="s">
        <v>1026</v>
      </c>
      <c r="I9940" s="349" t="s">
        <v>5793</v>
      </c>
      <c r="J9940" s="351" t="s">
        <v>1026</v>
      </c>
      <c r="K9940" s="352">
        <v>2</v>
      </c>
      <c r="L9940" s="353">
        <v>6</v>
      </c>
      <c r="M9940" s="377">
        <v>15000</v>
      </c>
      <c r="N9940" s="350">
        <v>4</v>
      </c>
      <c r="O9940" s="349">
        <v>6</v>
      </c>
      <c r="P9940" s="377">
        <v>15000</v>
      </c>
    </row>
    <row r="9941" spans="1:16" x14ac:dyDescent="0.2">
      <c r="A9941" s="348" t="s">
        <v>5780</v>
      </c>
      <c r="B9941" s="104" t="s">
        <v>423</v>
      </c>
      <c r="C9941" s="367" t="s">
        <v>99</v>
      </c>
      <c r="D9941" s="349" t="s">
        <v>5790</v>
      </c>
      <c r="E9941" s="370">
        <v>4000</v>
      </c>
      <c r="F9941" s="374" t="s">
        <v>13826</v>
      </c>
      <c r="G9941" s="350" t="s">
        <v>13827</v>
      </c>
      <c r="H9941" s="349" t="s">
        <v>1060</v>
      </c>
      <c r="I9941" s="349" t="s">
        <v>5793</v>
      </c>
      <c r="J9941" s="351" t="s">
        <v>1060</v>
      </c>
      <c r="K9941" s="352">
        <v>4</v>
      </c>
      <c r="L9941" s="353">
        <v>12</v>
      </c>
      <c r="M9941" s="377">
        <v>48000</v>
      </c>
      <c r="N9941" s="350">
        <v>4</v>
      </c>
      <c r="O9941" s="349">
        <v>6</v>
      </c>
      <c r="P9941" s="377">
        <v>24000</v>
      </c>
    </row>
    <row r="9942" spans="1:16" x14ac:dyDescent="0.2">
      <c r="A9942" s="348" t="s">
        <v>5780</v>
      </c>
      <c r="B9942" s="104" t="s">
        <v>423</v>
      </c>
      <c r="C9942" s="367" t="s">
        <v>99</v>
      </c>
      <c r="D9942" s="349" t="s">
        <v>5794</v>
      </c>
      <c r="E9942" s="370">
        <v>3500</v>
      </c>
      <c r="F9942" s="374" t="s">
        <v>13828</v>
      </c>
      <c r="G9942" s="350" t="s">
        <v>13829</v>
      </c>
      <c r="H9942" s="349" t="s">
        <v>5826</v>
      </c>
      <c r="I9942" s="349" t="s">
        <v>1028</v>
      </c>
      <c r="J9942" s="351" t="s">
        <v>5826</v>
      </c>
      <c r="K9942" s="352">
        <v>4</v>
      </c>
      <c r="L9942" s="353">
        <v>12</v>
      </c>
      <c r="M9942" s="377">
        <v>42000</v>
      </c>
      <c r="N9942" s="350">
        <v>4</v>
      </c>
      <c r="O9942" s="349">
        <v>6</v>
      </c>
      <c r="P9942" s="377">
        <v>21000</v>
      </c>
    </row>
    <row r="9943" spans="1:16" x14ac:dyDescent="0.2">
      <c r="A9943" s="348" t="s">
        <v>5780</v>
      </c>
      <c r="B9943" s="104" t="s">
        <v>423</v>
      </c>
      <c r="C9943" s="367" t="s">
        <v>99</v>
      </c>
      <c r="D9943" s="349" t="s">
        <v>5794</v>
      </c>
      <c r="E9943" s="370">
        <v>3000</v>
      </c>
      <c r="F9943" s="374" t="s">
        <v>13830</v>
      </c>
      <c r="G9943" s="350" t="s">
        <v>13831</v>
      </c>
      <c r="H9943" s="349" t="s">
        <v>5794</v>
      </c>
      <c r="I9943" s="349" t="s">
        <v>5793</v>
      </c>
      <c r="J9943" s="351" t="s">
        <v>5794</v>
      </c>
      <c r="K9943" s="352">
        <v>4</v>
      </c>
      <c r="L9943" s="353">
        <v>12</v>
      </c>
      <c r="M9943" s="377">
        <v>36000</v>
      </c>
      <c r="N9943" s="350">
        <v>4</v>
      </c>
      <c r="O9943" s="349">
        <v>6</v>
      </c>
      <c r="P9943" s="377">
        <v>18000</v>
      </c>
    </row>
    <row r="9944" spans="1:16" x14ac:dyDescent="0.2">
      <c r="A9944" s="348" t="s">
        <v>5780</v>
      </c>
      <c r="B9944" s="104" t="s">
        <v>423</v>
      </c>
      <c r="C9944" s="367" t="s">
        <v>99</v>
      </c>
      <c r="D9944" s="349" t="s">
        <v>5853</v>
      </c>
      <c r="E9944" s="370">
        <v>4000</v>
      </c>
      <c r="F9944" s="374" t="s">
        <v>13832</v>
      </c>
      <c r="G9944" s="350" t="s">
        <v>13833</v>
      </c>
      <c r="H9944" s="349" t="s">
        <v>1060</v>
      </c>
      <c r="I9944" s="349" t="s">
        <v>5793</v>
      </c>
      <c r="J9944" s="351" t="s">
        <v>1060</v>
      </c>
      <c r="K9944" s="352">
        <v>2</v>
      </c>
      <c r="L9944" s="353">
        <v>6</v>
      </c>
      <c r="M9944" s="377">
        <v>21200</v>
      </c>
      <c r="N9944" s="350">
        <v>4</v>
      </c>
      <c r="O9944" s="349">
        <v>6</v>
      </c>
      <c r="P9944" s="377">
        <v>24000</v>
      </c>
    </row>
    <row r="9945" spans="1:16" x14ac:dyDescent="0.2">
      <c r="A9945" s="348" t="s">
        <v>5780</v>
      </c>
      <c r="B9945" s="104" t="s">
        <v>423</v>
      </c>
      <c r="C9945" s="367" t="s">
        <v>99</v>
      </c>
      <c r="D9945" s="349" t="s">
        <v>5880</v>
      </c>
      <c r="E9945" s="370">
        <v>4000</v>
      </c>
      <c r="F9945" s="374" t="s">
        <v>13834</v>
      </c>
      <c r="G9945" s="350" t="s">
        <v>13835</v>
      </c>
      <c r="H9945" s="349" t="s">
        <v>1026</v>
      </c>
      <c r="I9945" s="349" t="s">
        <v>5793</v>
      </c>
      <c r="J9945" s="351" t="s">
        <v>1026</v>
      </c>
      <c r="K9945" s="352">
        <v>4</v>
      </c>
      <c r="L9945" s="353">
        <v>12</v>
      </c>
      <c r="M9945" s="377">
        <v>48000</v>
      </c>
      <c r="N9945" s="350">
        <v>4</v>
      </c>
      <c r="O9945" s="349">
        <v>6</v>
      </c>
      <c r="P9945" s="377">
        <v>24000</v>
      </c>
    </row>
    <row r="9946" spans="1:16" x14ac:dyDescent="0.2">
      <c r="A9946" s="348" t="s">
        <v>5780</v>
      </c>
      <c r="B9946" s="104" t="s">
        <v>423</v>
      </c>
      <c r="C9946" s="367" t="s">
        <v>99</v>
      </c>
      <c r="D9946" s="349" t="s">
        <v>5794</v>
      </c>
      <c r="E9946" s="370">
        <v>4000</v>
      </c>
      <c r="F9946" s="374" t="s">
        <v>13836</v>
      </c>
      <c r="G9946" s="350" t="s">
        <v>13837</v>
      </c>
      <c r="H9946" s="349" t="s">
        <v>5794</v>
      </c>
      <c r="I9946" s="349" t="s">
        <v>5793</v>
      </c>
      <c r="J9946" s="351" t="s">
        <v>5794</v>
      </c>
      <c r="K9946" s="352">
        <v>4</v>
      </c>
      <c r="L9946" s="353">
        <v>12</v>
      </c>
      <c r="M9946" s="377">
        <v>48000</v>
      </c>
      <c r="N9946" s="350">
        <v>4</v>
      </c>
      <c r="O9946" s="349">
        <v>6</v>
      </c>
      <c r="P9946" s="377">
        <v>24000</v>
      </c>
    </row>
    <row r="9947" spans="1:16" x14ac:dyDescent="0.2">
      <c r="A9947" s="348" t="s">
        <v>5780</v>
      </c>
      <c r="B9947" s="104" t="s">
        <v>423</v>
      </c>
      <c r="C9947" s="367" t="s">
        <v>99</v>
      </c>
      <c r="D9947" s="349" t="s">
        <v>13838</v>
      </c>
      <c r="E9947" s="370">
        <v>2000</v>
      </c>
      <c r="F9947" s="374" t="s">
        <v>13839</v>
      </c>
      <c r="G9947" s="350" t="s">
        <v>13840</v>
      </c>
      <c r="H9947" s="349" t="s">
        <v>1117</v>
      </c>
      <c r="I9947" s="349" t="s">
        <v>1118</v>
      </c>
      <c r="J9947" s="351" t="s">
        <v>1117</v>
      </c>
      <c r="K9947" s="352">
        <v>4</v>
      </c>
      <c r="L9947" s="353">
        <v>12</v>
      </c>
      <c r="M9947" s="377">
        <v>24000</v>
      </c>
      <c r="N9947" s="350">
        <v>4</v>
      </c>
      <c r="O9947" s="349">
        <v>6</v>
      </c>
      <c r="P9947" s="377">
        <v>12000</v>
      </c>
    </row>
    <row r="9948" spans="1:16" x14ac:dyDescent="0.2">
      <c r="A9948" s="348" t="s">
        <v>5780</v>
      </c>
      <c r="B9948" s="104" t="s">
        <v>423</v>
      </c>
      <c r="C9948" s="367" t="s">
        <v>99</v>
      </c>
      <c r="D9948" s="349" t="s">
        <v>5790</v>
      </c>
      <c r="E9948" s="370">
        <v>4000</v>
      </c>
      <c r="F9948" s="374" t="s">
        <v>13841</v>
      </c>
      <c r="G9948" s="350" t="s">
        <v>13842</v>
      </c>
      <c r="H9948" s="349" t="s">
        <v>1060</v>
      </c>
      <c r="I9948" s="349" t="s">
        <v>5793</v>
      </c>
      <c r="J9948" s="351" t="s">
        <v>1060</v>
      </c>
      <c r="K9948" s="352">
        <v>4</v>
      </c>
      <c r="L9948" s="353">
        <v>12</v>
      </c>
      <c r="M9948" s="377">
        <v>48000</v>
      </c>
      <c r="N9948" s="350">
        <v>4</v>
      </c>
      <c r="O9948" s="349">
        <v>6</v>
      </c>
      <c r="P9948" s="377">
        <v>24000</v>
      </c>
    </row>
    <row r="9949" spans="1:16" x14ac:dyDescent="0.2">
      <c r="A9949" s="348" t="s">
        <v>5780</v>
      </c>
      <c r="B9949" s="104" t="s">
        <v>423</v>
      </c>
      <c r="C9949" s="367" t="s">
        <v>99</v>
      </c>
      <c r="D9949" s="349" t="s">
        <v>5870</v>
      </c>
      <c r="E9949" s="370">
        <v>4000</v>
      </c>
      <c r="F9949" s="374" t="s">
        <v>13843</v>
      </c>
      <c r="G9949" s="350" t="s">
        <v>13844</v>
      </c>
      <c r="H9949" s="349" t="s">
        <v>6035</v>
      </c>
      <c r="I9949" s="349" t="s">
        <v>5793</v>
      </c>
      <c r="J9949" s="351" t="s">
        <v>6035</v>
      </c>
      <c r="K9949" s="352">
        <v>4</v>
      </c>
      <c r="L9949" s="353">
        <v>12</v>
      </c>
      <c r="M9949" s="377">
        <v>48000</v>
      </c>
      <c r="N9949" s="350">
        <v>4</v>
      </c>
      <c r="O9949" s="349">
        <v>6</v>
      </c>
      <c r="P9949" s="377">
        <v>24000</v>
      </c>
    </row>
    <row r="9950" spans="1:16" x14ac:dyDescent="0.2">
      <c r="A9950" s="348" t="s">
        <v>5780</v>
      </c>
      <c r="B9950" s="104" t="s">
        <v>423</v>
      </c>
      <c r="C9950" s="367" t="s">
        <v>99</v>
      </c>
      <c r="D9950" s="349" t="s">
        <v>5870</v>
      </c>
      <c r="E9950" s="370">
        <v>4000</v>
      </c>
      <c r="F9950" s="374" t="s">
        <v>13845</v>
      </c>
      <c r="G9950" s="350" t="s">
        <v>13846</v>
      </c>
      <c r="H9950" s="349" t="s">
        <v>5821</v>
      </c>
      <c r="I9950" s="349" t="s">
        <v>5793</v>
      </c>
      <c r="J9950" s="351" t="s">
        <v>5821</v>
      </c>
      <c r="K9950" s="352">
        <v>4</v>
      </c>
      <c r="L9950" s="353">
        <v>12</v>
      </c>
      <c r="M9950" s="377">
        <v>48000</v>
      </c>
      <c r="N9950" s="350">
        <v>4</v>
      </c>
      <c r="O9950" s="349">
        <v>6</v>
      </c>
      <c r="P9950" s="377">
        <v>24000</v>
      </c>
    </row>
    <row r="9951" spans="1:16" x14ac:dyDescent="0.2">
      <c r="A9951" s="348" t="s">
        <v>5780</v>
      </c>
      <c r="B9951" s="104" t="s">
        <v>423</v>
      </c>
      <c r="C9951" s="367" t="s">
        <v>99</v>
      </c>
      <c r="D9951" s="349" t="s">
        <v>4514</v>
      </c>
      <c r="E9951" s="370">
        <v>4000</v>
      </c>
      <c r="F9951" s="374" t="s">
        <v>13847</v>
      </c>
      <c r="G9951" s="350" t="s">
        <v>13848</v>
      </c>
      <c r="H9951" s="349" t="s">
        <v>5849</v>
      </c>
      <c r="I9951" s="349" t="s">
        <v>5793</v>
      </c>
      <c r="J9951" s="351" t="s">
        <v>5849</v>
      </c>
      <c r="K9951" s="352">
        <v>4</v>
      </c>
      <c r="L9951" s="353">
        <v>12</v>
      </c>
      <c r="M9951" s="377">
        <v>48000</v>
      </c>
      <c r="N9951" s="350">
        <v>4</v>
      </c>
      <c r="O9951" s="349">
        <v>6</v>
      </c>
      <c r="P9951" s="377">
        <v>24000</v>
      </c>
    </row>
    <row r="9952" spans="1:16" x14ac:dyDescent="0.2">
      <c r="A9952" s="348" t="s">
        <v>5780</v>
      </c>
      <c r="B9952" s="104" t="s">
        <v>423</v>
      </c>
      <c r="C9952" s="367" t="s">
        <v>99</v>
      </c>
      <c r="D9952" s="349" t="s">
        <v>5794</v>
      </c>
      <c r="E9952" s="370">
        <v>3000</v>
      </c>
      <c r="F9952" s="374" t="s">
        <v>13849</v>
      </c>
      <c r="G9952" s="350" t="s">
        <v>13850</v>
      </c>
      <c r="H9952" s="349" t="s">
        <v>5826</v>
      </c>
      <c r="I9952" s="349" t="s">
        <v>5793</v>
      </c>
      <c r="J9952" s="351" t="s">
        <v>5826</v>
      </c>
      <c r="K9952" s="352">
        <v>4</v>
      </c>
      <c r="L9952" s="353">
        <v>12</v>
      </c>
      <c r="M9952" s="377">
        <v>36000</v>
      </c>
      <c r="N9952" s="350">
        <v>4</v>
      </c>
      <c r="O9952" s="349">
        <v>6</v>
      </c>
      <c r="P9952" s="377">
        <v>18000</v>
      </c>
    </row>
    <row r="9953" spans="1:16" x14ac:dyDescent="0.2">
      <c r="A9953" s="348" t="s">
        <v>5780</v>
      </c>
      <c r="B9953" s="104" t="s">
        <v>423</v>
      </c>
      <c r="C9953" s="367" t="s">
        <v>99</v>
      </c>
      <c r="D9953" s="349" t="s">
        <v>5790</v>
      </c>
      <c r="E9953" s="370">
        <v>3000</v>
      </c>
      <c r="F9953" s="374" t="s">
        <v>13851</v>
      </c>
      <c r="G9953" s="350" t="s">
        <v>13852</v>
      </c>
      <c r="H9953" s="349" t="s">
        <v>1060</v>
      </c>
      <c r="I9953" s="349" t="s">
        <v>5793</v>
      </c>
      <c r="J9953" s="351" t="s">
        <v>1060</v>
      </c>
      <c r="K9953" s="352">
        <v>4</v>
      </c>
      <c r="L9953" s="353">
        <v>12</v>
      </c>
      <c r="M9953" s="377">
        <v>36000</v>
      </c>
      <c r="N9953" s="350">
        <v>4</v>
      </c>
      <c r="O9953" s="349">
        <v>6</v>
      </c>
      <c r="P9953" s="377">
        <v>18000</v>
      </c>
    </row>
    <row r="9954" spans="1:16" x14ac:dyDescent="0.2">
      <c r="A9954" s="348" t="s">
        <v>5780</v>
      </c>
      <c r="B9954" s="104" t="s">
        <v>423</v>
      </c>
      <c r="C9954" s="367" t="s">
        <v>99</v>
      </c>
      <c r="D9954" s="349" t="s">
        <v>5826</v>
      </c>
      <c r="E9954" s="370">
        <v>4000</v>
      </c>
      <c r="F9954" s="374" t="s">
        <v>13853</v>
      </c>
      <c r="G9954" s="350" t="s">
        <v>13854</v>
      </c>
      <c r="H9954" s="349" t="s">
        <v>5826</v>
      </c>
      <c r="I9954" s="349" t="s">
        <v>5793</v>
      </c>
      <c r="J9954" s="351" t="s">
        <v>5826</v>
      </c>
      <c r="K9954" s="352">
        <v>1</v>
      </c>
      <c r="L9954" s="353">
        <v>3</v>
      </c>
      <c r="M9954" s="377">
        <v>8400</v>
      </c>
      <c r="N9954" s="350">
        <v>4</v>
      </c>
      <c r="O9954" s="349">
        <v>6</v>
      </c>
      <c r="P9954" s="377">
        <v>24000</v>
      </c>
    </row>
    <row r="9955" spans="1:16" x14ac:dyDescent="0.2">
      <c r="A9955" s="348" t="s">
        <v>5780</v>
      </c>
      <c r="B9955" s="104" t="s">
        <v>423</v>
      </c>
      <c r="C9955" s="367" t="s">
        <v>99</v>
      </c>
      <c r="D9955" s="349" t="s">
        <v>5929</v>
      </c>
      <c r="E9955" s="370">
        <v>3500</v>
      </c>
      <c r="F9955" s="374" t="s">
        <v>13855</v>
      </c>
      <c r="G9955" s="350" t="s">
        <v>13856</v>
      </c>
      <c r="H9955" s="349" t="s">
        <v>1060</v>
      </c>
      <c r="I9955" s="349" t="s">
        <v>1028</v>
      </c>
      <c r="J9955" s="351" t="s">
        <v>1060</v>
      </c>
      <c r="K9955" s="352">
        <v>4</v>
      </c>
      <c r="L9955" s="353">
        <v>12</v>
      </c>
      <c r="M9955" s="377">
        <v>42000</v>
      </c>
      <c r="N9955" s="350">
        <v>4</v>
      </c>
      <c r="O9955" s="349">
        <v>6</v>
      </c>
      <c r="P9955" s="377">
        <v>21000</v>
      </c>
    </row>
    <row r="9956" spans="1:16" x14ac:dyDescent="0.2">
      <c r="A9956" s="348" t="s">
        <v>5780</v>
      </c>
      <c r="B9956" s="104" t="s">
        <v>423</v>
      </c>
      <c r="C9956" s="367" t="s">
        <v>99</v>
      </c>
      <c r="D9956" s="349" t="s">
        <v>5863</v>
      </c>
      <c r="E9956" s="370">
        <v>4000</v>
      </c>
      <c r="F9956" s="374" t="s">
        <v>13857</v>
      </c>
      <c r="G9956" s="350" t="s">
        <v>13858</v>
      </c>
      <c r="H9956" s="349" t="s">
        <v>1060</v>
      </c>
      <c r="I9956" s="349" t="s">
        <v>1028</v>
      </c>
      <c r="J9956" s="351" t="s">
        <v>1060</v>
      </c>
      <c r="K9956" s="352">
        <v>4</v>
      </c>
      <c r="L9956" s="353">
        <v>12</v>
      </c>
      <c r="M9956" s="377">
        <v>48000</v>
      </c>
      <c r="N9956" s="350">
        <v>4</v>
      </c>
      <c r="O9956" s="349">
        <v>6</v>
      </c>
      <c r="P9956" s="377">
        <v>24000</v>
      </c>
    </row>
    <row r="9957" spans="1:16" x14ac:dyDescent="0.2">
      <c r="A9957" s="348" t="s">
        <v>5780</v>
      </c>
      <c r="B9957" s="104" t="s">
        <v>423</v>
      </c>
      <c r="C9957" s="367" t="s">
        <v>99</v>
      </c>
      <c r="D9957" s="349" t="s">
        <v>5811</v>
      </c>
      <c r="E9957" s="370">
        <v>3000</v>
      </c>
      <c r="F9957" s="374" t="s">
        <v>13859</v>
      </c>
      <c r="G9957" s="350" t="s">
        <v>13860</v>
      </c>
      <c r="H9957" s="349" t="s">
        <v>1049</v>
      </c>
      <c r="I9957" s="349" t="s">
        <v>5814</v>
      </c>
      <c r="J9957" s="351" t="s">
        <v>1049</v>
      </c>
      <c r="K9957" s="352">
        <v>4</v>
      </c>
      <c r="L9957" s="353">
        <v>12</v>
      </c>
      <c r="M9957" s="377">
        <v>36000</v>
      </c>
      <c r="N9957" s="350">
        <v>4</v>
      </c>
      <c r="O9957" s="349">
        <v>6</v>
      </c>
      <c r="P9957" s="377">
        <v>18000</v>
      </c>
    </row>
    <row r="9958" spans="1:16" x14ac:dyDescent="0.2">
      <c r="A9958" s="348" t="s">
        <v>5780</v>
      </c>
      <c r="B9958" s="104" t="s">
        <v>423</v>
      </c>
      <c r="C9958" s="367" t="s">
        <v>99</v>
      </c>
      <c r="D9958" s="349" t="s">
        <v>5870</v>
      </c>
      <c r="E9958" s="370">
        <v>3500</v>
      </c>
      <c r="F9958" s="374" t="s">
        <v>13861</v>
      </c>
      <c r="G9958" s="350" t="s">
        <v>13862</v>
      </c>
      <c r="H9958" s="349" t="s">
        <v>6035</v>
      </c>
      <c r="I9958" s="349" t="s">
        <v>5793</v>
      </c>
      <c r="J9958" s="351" t="s">
        <v>6035</v>
      </c>
      <c r="K9958" s="352">
        <v>4</v>
      </c>
      <c r="L9958" s="353">
        <v>12</v>
      </c>
      <c r="M9958" s="377">
        <v>42000</v>
      </c>
      <c r="N9958" s="350">
        <v>4</v>
      </c>
      <c r="O9958" s="349">
        <v>6</v>
      </c>
      <c r="P9958" s="377">
        <v>21000</v>
      </c>
    </row>
    <row r="9959" spans="1:16" x14ac:dyDescent="0.2">
      <c r="A9959" s="348" t="s">
        <v>5780</v>
      </c>
      <c r="B9959" s="104" t="s">
        <v>423</v>
      </c>
      <c r="C9959" s="367" t="s">
        <v>99</v>
      </c>
      <c r="D9959" s="349" t="s">
        <v>5849</v>
      </c>
      <c r="E9959" s="370">
        <v>3000</v>
      </c>
      <c r="F9959" s="374" t="s">
        <v>13863</v>
      </c>
      <c r="G9959" s="350" t="s">
        <v>13864</v>
      </c>
      <c r="H9959" s="349" t="s">
        <v>5825</v>
      </c>
      <c r="I9959" s="349" t="s">
        <v>5793</v>
      </c>
      <c r="J9959" s="351" t="s">
        <v>5825</v>
      </c>
      <c r="K9959" s="352">
        <v>2</v>
      </c>
      <c r="L9959" s="353">
        <v>5</v>
      </c>
      <c r="M9959" s="377">
        <v>13900</v>
      </c>
      <c r="N9959" s="350">
        <v>4</v>
      </c>
      <c r="O9959" s="349">
        <v>6</v>
      </c>
      <c r="P9959" s="377">
        <v>18000</v>
      </c>
    </row>
    <row r="9960" spans="1:16" x14ac:dyDescent="0.2">
      <c r="A9960" s="348" t="s">
        <v>5780</v>
      </c>
      <c r="B9960" s="104" t="s">
        <v>423</v>
      </c>
      <c r="C9960" s="367" t="s">
        <v>99</v>
      </c>
      <c r="D9960" s="349" t="s">
        <v>5794</v>
      </c>
      <c r="E9960" s="370">
        <v>4000</v>
      </c>
      <c r="F9960" s="374" t="s">
        <v>13865</v>
      </c>
      <c r="G9960" s="350" t="s">
        <v>13866</v>
      </c>
      <c r="H9960" s="349" t="s">
        <v>5794</v>
      </c>
      <c r="I9960" s="349" t="s">
        <v>5793</v>
      </c>
      <c r="J9960" s="351" t="s">
        <v>5794</v>
      </c>
      <c r="K9960" s="352">
        <v>4</v>
      </c>
      <c r="L9960" s="353">
        <v>12</v>
      </c>
      <c r="M9960" s="377">
        <v>48000</v>
      </c>
      <c r="N9960" s="350">
        <v>4</v>
      </c>
      <c r="O9960" s="349">
        <v>6</v>
      </c>
      <c r="P9960" s="377">
        <v>24000</v>
      </c>
    </row>
    <row r="9961" spans="1:16" x14ac:dyDescent="0.2">
      <c r="A9961" s="348" t="s">
        <v>5780</v>
      </c>
      <c r="B9961" s="104" t="s">
        <v>423</v>
      </c>
      <c r="C9961" s="367" t="s">
        <v>99</v>
      </c>
      <c r="D9961" s="349" t="s">
        <v>4514</v>
      </c>
      <c r="E9961" s="370">
        <v>4000</v>
      </c>
      <c r="F9961" s="374" t="s">
        <v>13867</v>
      </c>
      <c r="G9961" s="350" t="s">
        <v>13868</v>
      </c>
      <c r="H9961" s="349" t="s">
        <v>5972</v>
      </c>
      <c r="I9961" s="349" t="s">
        <v>5793</v>
      </c>
      <c r="J9961" s="351" t="s">
        <v>5972</v>
      </c>
      <c r="K9961" s="352">
        <v>4</v>
      </c>
      <c r="L9961" s="353">
        <v>12</v>
      </c>
      <c r="M9961" s="377">
        <v>48000</v>
      </c>
      <c r="N9961" s="350">
        <v>4</v>
      </c>
      <c r="O9961" s="349">
        <v>6</v>
      </c>
      <c r="P9961" s="377">
        <v>24000</v>
      </c>
    </row>
    <row r="9962" spans="1:16" x14ac:dyDescent="0.2">
      <c r="A9962" s="348" t="s">
        <v>5780</v>
      </c>
      <c r="B9962" s="104" t="s">
        <v>423</v>
      </c>
      <c r="C9962" s="367" t="s">
        <v>99</v>
      </c>
      <c r="D9962" s="349" t="s">
        <v>5863</v>
      </c>
      <c r="E9962" s="370">
        <v>3500</v>
      </c>
      <c r="F9962" s="374" t="s">
        <v>13869</v>
      </c>
      <c r="G9962" s="350" t="s">
        <v>13870</v>
      </c>
      <c r="H9962" s="349" t="s">
        <v>6100</v>
      </c>
      <c r="I9962" s="349" t="s">
        <v>1028</v>
      </c>
      <c r="J9962" s="351" t="s">
        <v>6100</v>
      </c>
      <c r="K9962" s="352">
        <v>4</v>
      </c>
      <c r="L9962" s="353">
        <v>12</v>
      </c>
      <c r="M9962" s="377">
        <v>42000</v>
      </c>
      <c r="N9962" s="350">
        <v>4</v>
      </c>
      <c r="O9962" s="349">
        <v>6</v>
      </c>
      <c r="P9962" s="377">
        <v>21000</v>
      </c>
    </row>
    <row r="9963" spans="1:16" x14ac:dyDescent="0.2">
      <c r="A9963" s="348" t="s">
        <v>5780</v>
      </c>
      <c r="B9963" s="104" t="s">
        <v>423</v>
      </c>
      <c r="C9963" s="367" t="s">
        <v>99</v>
      </c>
      <c r="D9963" s="349" t="s">
        <v>5929</v>
      </c>
      <c r="E9963" s="370">
        <v>2000</v>
      </c>
      <c r="F9963" s="374" t="s">
        <v>13871</v>
      </c>
      <c r="G9963" s="350" t="s">
        <v>13872</v>
      </c>
      <c r="H9963" s="349" t="s">
        <v>1060</v>
      </c>
      <c r="I9963" s="349" t="s">
        <v>1028</v>
      </c>
      <c r="J9963" s="351" t="s">
        <v>1060</v>
      </c>
      <c r="K9963" s="352">
        <v>4</v>
      </c>
      <c r="L9963" s="353">
        <v>12</v>
      </c>
      <c r="M9963" s="377">
        <v>24000</v>
      </c>
      <c r="N9963" s="350">
        <v>4</v>
      </c>
      <c r="O9963" s="349">
        <v>6</v>
      </c>
      <c r="P9963" s="377">
        <v>12000</v>
      </c>
    </row>
    <row r="9964" spans="1:16" x14ac:dyDescent="0.2">
      <c r="A9964" s="348" t="s">
        <v>5780</v>
      </c>
      <c r="B9964" s="104" t="s">
        <v>423</v>
      </c>
      <c r="C9964" s="367" t="s">
        <v>99</v>
      </c>
      <c r="D9964" s="349" t="s">
        <v>5829</v>
      </c>
      <c r="E9964" s="370">
        <v>4000</v>
      </c>
      <c r="F9964" s="374" t="s">
        <v>13873</v>
      </c>
      <c r="G9964" s="350" t="s">
        <v>13874</v>
      </c>
      <c r="H9964" s="349" t="s">
        <v>1895</v>
      </c>
      <c r="I9964" s="349" t="s">
        <v>5793</v>
      </c>
      <c r="J9964" s="351" t="s">
        <v>1895</v>
      </c>
      <c r="K9964" s="352">
        <v>2</v>
      </c>
      <c r="L9964" s="353">
        <v>6</v>
      </c>
      <c r="M9964" s="377">
        <v>23066.666666666668</v>
      </c>
      <c r="N9964" s="350">
        <v>4</v>
      </c>
      <c r="O9964" s="349">
        <v>6</v>
      </c>
      <c r="P9964" s="377">
        <v>24000</v>
      </c>
    </row>
    <row r="9965" spans="1:16" x14ac:dyDescent="0.2">
      <c r="A9965" s="348" t="s">
        <v>5780</v>
      </c>
      <c r="B9965" s="104" t="s">
        <v>423</v>
      </c>
      <c r="C9965" s="367" t="s">
        <v>99</v>
      </c>
      <c r="D9965" s="349" t="s">
        <v>5817</v>
      </c>
      <c r="E9965" s="370">
        <v>2000</v>
      </c>
      <c r="F9965" s="374" t="s">
        <v>13875</v>
      </c>
      <c r="G9965" s="350" t="s">
        <v>13876</v>
      </c>
      <c r="H9965" s="349" t="s">
        <v>1026</v>
      </c>
      <c r="I9965" s="349" t="s">
        <v>5793</v>
      </c>
      <c r="J9965" s="351" t="s">
        <v>1026</v>
      </c>
      <c r="K9965" s="352">
        <v>4</v>
      </c>
      <c r="L9965" s="353">
        <v>12</v>
      </c>
      <c r="M9965" s="377">
        <v>24000</v>
      </c>
      <c r="N9965" s="350">
        <v>1</v>
      </c>
      <c r="O9965" s="349">
        <v>3</v>
      </c>
      <c r="P9965" s="377">
        <v>4800</v>
      </c>
    </row>
    <row r="9966" spans="1:16" x14ac:dyDescent="0.2">
      <c r="A9966" s="348" t="s">
        <v>5780</v>
      </c>
      <c r="B9966" s="104" t="s">
        <v>423</v>
      </c>
      <c r="C9966" s="367" t="s">
        <v>99</v>
      </c>
      <c r="D9966" s="349" t="s">
        <v>5863</v>
      </c>
      <c r="E9966" s="370">
        <v>4000</v>
      </c>
      <c r="F9966" s="374" t="s">
        <v>13877</v>
      </c>
      <c r="G9966" s="350" t="s">
        <v>13878</v>
      </c>
      <c r="H9966" s="349" t="s">
        <v>6100</v>
      </c>
      <c r="I9966" s="349" t="s">
        <v>5793</v>
      </c>
      <c r="J9966" s="351" t="s">
        <v>6100</v>
      </c>
      <c r="K9966" s="352">
        <v>4</v>
      </c>
      <c r="L9966" s="353">
        <v>12</v>
      </c>
      <c r="M9966" s="377">
        <v>48000</v>
      </c>
      <c r="N9966" s="350">
        <v>4</v>
      </c>
      <c r="O9966" s="349">
        <v>6</v>
      </c>
      <c r="P9966" s="377">
        <v>24000</v>
      </c>
    </row>
    <row r="9967" spans="1:16" x14ac:dyDescent="0.2">
      <c r="A9967" s="348" t="s">
        <v>5780</v>
      </c>
      <c r="B9967" s="104" t="s">
        <v>423</v>
      </c>
      <c r="C9967" s="367" t="s">
        <v>99</v>
      </c>
      <c r="D9967" s="349" t="s">
        <v>5811</v>
      </c>
      <c r="E9967" s="370">
        <v>3000</v>
      </c>
      <c r="F9967" s="374" t="s">
        <v>13879</v>
      </c>
      <c r="G9967" s="350" t="s">
        <v>13880</v>
      </c>
      <c r="H9967" s="349" t="s">
        <v>6446</v>
      </c>
      <c r="I9967" s="349" t="s">
        <v>5785</v>
      </c>
      <c r="J9967" s="351" t="s">
        <v>6446</v>
      </c>
      <c r="K9967" s="352">
        <v>2</v>
      </c>
      <c r="L9967" s="353">
        <v>4</v>
      </c>
      <c r="M9967" s="377">
        <v>12000</v>
      </c>
      <c r="N9967" s="350">
        <v>0</v>
      </c>
      <c r="O9967" s="349">
        <v>0</v>
      </c>
      <c r="P9967" s="377">
        <v>0</v>
      </c>
    </row>
    <row r="9968" spans="1:16" x14ac:dyDescent="0.2">
      <c r="A9968" s="348" t="s">
        <v>5780</v>
      </c>
      <c r="B9968" s="104" t="s">
        <v>423</v>
      </c>
      <c r="C9968" s="367" t="s">
        <v>99</v>
      </c>
      <c r="D9968" s="349" t="s">
        <v>5832</v>
      </c>
      <c r="E9968" s="370">
        <v>5000</v>
      </c>
      <c r="F9968" s="374" t="s">
        <v>13881</v>
      </c>
      <c r="G9968" s="350" t="s">
        <v>13882</v>
      </c>
      <c r="H9968" s="349" t="s">
        <v>1060</v>
      </c>
      <c r="I9968" s="349" t="s">
        <v>5793</v>
      </c>
      <c r="J9968" s="351" t="s">
        <v>1060</v>
      </c>
      <c r="K9968" s="352">
        <v>3</v>
      </c>
      <c r="L9968" s="353">
        <v>7</v>
      </c>
      <c r="M9968" s="377">
        <v>35000</v>
      </c>
      <c r="N9968" s="350">
        <v>0</v>
      </c>
      <c r="O9968" s="349">
        <v>0</v>
      </c>
      <c r="P9968" s="377">
        <v>0</v>
      </c>
    </row>
    <row r="9969" spans="1:16" x14ac:dyDescent="0.2">
      <c r="A9969" s="348" t="s">
        <v>5780</v>
      </c>
      <c r="B9969" s="104" t="s">
        <v>423</v>
      </c>
      <c r="C9969" s="367" t="s">
        <v>99</v>
      </c>
      <c r="D9969" s="349" t="s">
        <v>5811</v>
      </c>
      <c r="E9969" s="370">
        <v>3000</v>
      </c>
      <c r="F9969" s="374" t="s">
        <v>13883</v>
      </c>
      <c r="G9969" s="350" t="s">
        <v>13884</v>
      </c>
      <c r="H9969" s="349" t="s">
        <v>6761</v>
      </c>
      <c r="I9969" s="349" t="s">
        <v>5793</v>
      </c>
      <c r="J9969" s="351" t="s">
        <v>6761</v>
      </c>
      <c r="K9969" s="352">
        <v>4</v>
      </c>
      <c r="L9969" s="353">
        <v>12</v>
      </c>
      <c r="M9969" s="377">
        <v>36000</v>
      </c>
      <c r="N9969" s="350">
        <v>4</v>
      </c>
      <c r="O9969" s="349">
        <v>6</v>
      </c>
      <c r="P9969" s="377">
        <v>18000</v>
      </c>
    </row>
    <row r="9970" spans="1:16" x14ac:dyDescent="0.2">
      <c r="A9970" s="348" t="s">
        <v>5780</v>
      </c>
      <c r="B9970" s="104" t="s">
        <v>423</v>
      </c>
      <c r="C9970" s="367" t="s">
        <v>99</v>
      </c>
      <c r="D9970" s="349" t="s">
        <v>5811</v>
      </c>
      <c r="E9970" s="370">
        <v>3000</v>
      </c>
      <c r="F9970" s="374" t="s">
        <v>13885</v>
      </c>
      <c r="G9970" s="350" t="s">
        <v>13886</v>
      </c>
      <c r="H9970" s="349" t="s">
        <v>13887</v>
      </c>
      <c r="I9970" s="349" t="s">
        <v>5793</v>
      </c>
      <c r="J9970" s="351" t="s">
        <v>13887</v>
      </c>
      <c r="K9970" s="352">
        <v>4</v>
      </c>
      <c r="L9970" s="353">
        <v>12</v>
      </c>
      <c r="M9970" s="377">
        <v>36000</v>
      </c>
      <c r="N9970" s="350">
        <v>4</v>
      </c>
      <c r="O9970" s="349">
        <v>6</v>
      </c>
      <c r="P9970" s="377">
        <v>18000</v>
      </c>
    </row>
    <row r="9971" spans="1:16" x14ac:dyDescent="0.2">
      <c r="A9971" s="348" t="s">
        <v>5780</v>
      </c>
      <c r="B9971" s="104" t="s">
        <v>423</v>
      </c>
      <c r="C9971" s="367" t="s">
        <v>99</v>
      </c>
      <c r="D9971" s="349" t="s">
        <v>5802</v>
      </c>
      <c r="E9971" s="370">
        <v>4000</v>
      </c>
      <c r="F9971" s="374" t="s">
        <v>13888</v>
      </c>
      <c r="G9971" s="350" t="s">
        <v>13889</v>
      </c>
      <c r="H9971" s="349" t="s">
        <v>1067</v>
      </c>
      <c r="I9971" s="349" t="s">
        <v>5793</v>
      </c>
      <c r="J9971" s="351" t="s">
        <v>1067</v>
      </c>
      <c r="K9971" s="352">
        <v>4</v>
      </c>
      <c r="L9971" s="353">
        <v>12</v>
      </c>
      <c r="M9971" s="377">
        <v>48000</v>
      </c>
      <c r="N9971" s="350">
        <v>4</v>
      </c>
      <c r="O9971" s="349">
        <v>6</v>
      </c>
      <c r="P9971" s="377">
        <v>24000</v>
      </c>
    </row>
    <row r="9972" spans="1:16" x14ac:dyDescent="0.2">
      <c r="A9972" s="348" t="s">
        <v>5780</v>
      </c>
      <c r="B9972" s="104" t="s">
        <v>423</v>
      </c>
      <c r="C9972" s="367" t="s">
        <v>99</v>
      </c>
      <c r="D9972" s="349" t="s">
        <v>5811</v>
      </c>
      <c r="E9972" s="370">
        <v>2500</v>
      </c>
      <c r="F9972" s="374" t="s">
        <v>13890</v>
      </c>
      <c r="G9972" s="350" t="s">
        <v>13891</v>
      </c>
      <c r="H9972" s="349" t="s">
        <v>5845</v>
      </c>
      <c r="I9972" s="349" t="s">
        <v>5785</v>
      </c>
      <c r="J9972" s="351" t="s">
        <v>5845</v>
      </c>
      <c r="K9972" s="352">
        <v>4</v>
      </c>
      <c r="L9972" s="353">
        <v>12</v>
      </c>
      <c r="M9972" s="377">
        <v>30000</v>
      </c>
      <c r="N9972" s="350">
        <v>4</v>
      </c>
      <c r="O9972" s="349">
        <v>6</v>
      </c>
      <c r="P9972" s="377">
        <v>15000</v>
      </c>
    </row>
    <row r="9973" spans="1:16" x14ac:dyDescent="0.2">
      <c r="A9973" s="348" t="s">
        <v>5780</v>
      </c>
      <c r="B9973" s="104" t="s">
        <v>423</v>
      </c>
      <c r="C9973" s="367" t="s">
        <v>99</v>
      </c>
      <c r="D9973" s="349" t="s">
        <v>4514</v>
      </c>
      <c r="E9973" s="370">
        <v>4000</v>
      </c>
      <c r="F9973" s="374" t="s">
        <v>13892</v>
      </c>
      <c r="G9973" s="350" t="s">
        <v>13893</v>
      </c>
      <c r="H9973" s="349" t="s">
        <v>5972</v>
      </c>
      <c r="I9973" s="349" t="s">
        <v>5793</v>
      </c>
      <c r="J9973" s="351" t="s">
        <v>5972</v>
      </c>
      <c r="K9973" s="352">
        <v>4</v>
      </c>
      <c r="L9973" s="353">
        <v>12</v>
      </c>
      <c r="M9973" s="377">
        <v>48000</v>
      </c>
      <c r="N9973" s="350">
        <v>4</v>
      </c>
      <c r="O9973" s="349">
        <v>6</v>
      </c>
      <c r="P9973" s="377">
        <v>24000</v>
      </c>
    </row>
    <row r="9974" spans="1:16" x14ac:dyDescent="0.2">
      <c r="A9974" s="348" t="s">
        <v>5780</v>
      </c>
      <c r="B9974" s="104" t="s">
        <v>423</v>
      </c>
      <c r="C9974" s="367" t="s">
        <v>99</v>
      </c>
      <c r="D9974" s="349" t="s">
        <v>6156</v>
      </c>
      <c r="E9974" s="370">
        <v>4000</v>
      </c>
      <c r="F9974" s="374" t="s">
        <v>13894</v>
      </c>
      <c r="G9974" s="350" t="s">
        <v>13895</v>
      </c>
      <c r="H9974" s="349" t="s">
        <v>6488</v>
      </c>
      <c r="I9974" s="349" t="s">
        <v>5793</v>
      </c>
      <c r="J9974" s="351" t="s">
        <v>6488</v>
      </c>
      <c r="K9974" s="352">
        <v>4</v>
      </c>
      <c r="L9974" s="353">
        <v>12</v>
      </c>
      <c r="M9974" s="377">
        <v>48000</v>
      </c>
      <c r="N9974" s="350">
        <v>4</v>
      </c>
      <c r="O9974" s="349">
        <v>6</v>
      </c>
      <c r="P9974" s="377">
        <v>24000</v>
      </c>
    </row>
    <row r="9975" spans="1:16" x14ac:dyDescent="0.2">
      <c r="A9975" s="348" t="s">
        <v>5780</v>
      </c>
      <c r="B9975" s="104" t="s">
        <v>423</v>
      </c>
      <c r="C9975" s="367" t="s">
        <v>99</v>
      </c>
      <c r="D9975" s="349" t="s">
        <v>5863</v>
      </c>
      <c r="E9975" s="370">
        <v>4000</v>
      </c>
      <c r="F9975" s="374" t="s">
        <v>13896</v>
      </c>
      <c r="G9975" s="350" t="s">
        <v>13897</v>
      </c>
      <c r="H9975" s="349" t="s">
        <v>5820</v>
      </c>
      <c r="I9975" s="349" t="s">
        <v>5793</v>
      </c>
      <c r="J9975" s="351" t="s">
        <v>5820</v>
      </c>
      <c r="K9975" s="352">
        <v>4</v>
      </c>
      <c r="L9975" s="353">
        <v>12</v>
      </c>
      <c r="M9975" s="377">
        <v>48000</v>
      </c>
      <c r="N9975" s="350">
        <v>4</v>
      </c>
      <c r="O9975" s="349">
        <v>6</v>
      </c>
      <c r="P9975" s="377">
        <v>24000</v>
      </c>
    </row>
    <row r="9976" spans="1:16" x14ac:dyDescent="0.2">
      <c r="A9976" s="348" t="s">
        <v>5780</v>
      </c>
      <c r="B9976" s="104" t="s">
        <v>423</v>
      </c>
      <c r="C9976" s="367" t="s">
        <v>99</v>
      </c>
      <c r="D9976" s="349" t="s">
        <v>6538</v>
      </c>
      <c r="E9976" s="370">
        <v>4000</v>
      </c>
      <c r="F9976" s="374" t="s">
        <v>13898</v>
      </c>
      <c r="G9976" s="350" t="s">
        <v>13899</v>
      </c>
      <c r="H9976" s="349" t="s">
        <v>1067</v>
      </c>
      <c r="I9976" s="349" t="s">
        <v>5793</v>
      </c>
      <c r="J9976" s="351" t="s">
        <v>1067</v>
      </c>
      <c r="K9976" s="352">
        <v>4</v>
      </c>
      <c r="L9976" s="353">
        <v>6</v>
      </c>
      <c r="M9976" s="377">
        <v>24000</v>
      </c>
      <c r="N9976" s="350">
        <v>0</v>
      </c>
      <c r="O9976" s="349">
        <v>0</v>
      </c>
      <c r="P9976" s="377">
        <v>0</v>
      </c>
    </row>
    <row r="9977" spans="1:16" x14ac:dyDescent="0.2">
      <c r="A9977" s="348" t="s">
        <v>5780</v>
      </c>
      <c r="B9977" s="104" t="s">
        <v>423</v>
      </c>
      <c r="C9977" s="367" t="s">
        <v>99</v>
      </c>
      <c r="D9977" s="349" t="s">
        <v>5808</v>
      </c>
      <c r="E9977" s="370">
        <v>4000</v>
      </c>
      <c r="F9977" s="374" t="s">
        <v>13898</v>
      </c>
      <c r="G9977" s="350" t="s">
        <v>13899</v>
      </c>
      <c r="H9977" s="349" t="s">
        <v>1067</v>
      </c>
      <c r="I9977" s="349" t="s">
        <v>5793</v>
      </c>
      <c r="J9977" s="351" t="s">
        <v>1067</v>
      </c>
      <c r="K9977" s="352">
        <v>2</v>
      </c>
      <c r="L9977" s="353">
        <v>6</v>
      </c>
      <c r="M9977" s="377">
        <v>21200</v>
      </c>
      <c r="N9977" s="350">
        <v>4</v>
      </c>
      <c r="O9977" s="349">
        <v>6</v>
      </c>
      <c r="P9977" s="377">
        <v>24000</v>
      </c>
    </row>
    <row r="9978" spans="1:16" x14ac:dyDescent="0.2">
      <c r="A9978" s="348" t="s">
        <v>5780</v>
      </c>
      <c r="B9978" s="104" t="s">
        <v>423</v>
      </c>
      <c r="C9978" s="367" t="s">
        <v>99</v>
      </c>
      <c r="D9978" s="349" t="s">
        <v>5911</v>
      </c>
      <c r="E9978" s="370">
        <v>4000</v>
      </c>
      <c r="F9978" s="374" t="s">
        <v>13900</v>
      </c>
      <c r="G9978" s="350" t="s">
        <v>13901</v>
      </c>
      <c r="H9978" s="349" t="s">
        <v>1895</v>
      </c>
      <c r="I9978" s="349" t="s">
        <v>5793</v>
      </c>
      <c r="J9978" s="351" t="s">
        <v>1895</v>
      </c>
      <c r="K9978" s="352">
        <v>2</v>
      </c>
      <c r="L9978" s="353">
        <v>6</v>
      </c>
      <c r="M9978" s="377">
        <v>23066.666666666668</v>
      </c>
      <c r="N9978" s="350">
        <v>4</v>
      </c>
      <c r="O9978" s="349">
        <v>6</v>
      </c>
      <c r="P9978" s="377">
        <v>24000</v>
      </c>
    </row>
    <row r="9979" spans="1:16" x14ac:dyDescent="0.2">
      <c r="A9979" s="348" t="s">
        <v>5780</v>
      </c>
      <c r="B9979" s="104" t="s">
        <v>423</v>
      </c>
      <c r="C9979" s="367" t="s">
        <v>99</v>
      </c>
      <c r="D9979" s="349" t="s">
        <v>5863</v>
      </c>
      <c r="E9979" s="370">
        <v>4000</v>
      </c>
      <c r="F9979" s="374" t="s">
        <v>13902</v>
      </c>
      <c r="G9979" s="350" t="s">
        <v>13903</v>
      </c>
      <c r="H9979" s="349" t="s">
        <v>5875</v>
      </c>
      <c r="I9979" s="349" t="s">
        <v>5793</v>
      </c>
      <c r="J9979" s="351" t="s">
        <v>5875</v>
      </c>
      <c r="K9979" s="352">
        <v>4</v>
      </c>
      <c r="L9979" s="353">
        <v>12</v>
      </c>
      <c r="M9979" s="377">
        <v>48000</v>
      </c>
      <c r="N9979" s="350">
        <v>4</v>
      </c>
      <c r="O9979" s="349">
        <v>6</v>
      </c>
      <c r="P9979" s="377">
        <v>24000</v>
      </c>
    </row>
    <row r="9980" spans="1:16" x14ac:dyDescent="0.2">
      <c r="A9980" s="348" t="s">
        <v>5780</v>
      </c>
      <c r="B9980" s="104" t="s">
        <v>423</v>
      </c>
      <c r="C9980" s="367" t="s">
        <v>99</v>
      </c>
      <c r="D9980" s="349" t="s">
        <v>5863</v>
      </c>
      <c r="E9980" s="370">
        <v>4000</v>
      </c>
      <c r="F9980" s="374" t="s">
        <v>13904</v>
      </c>
      <c r="G9980" s="350" t="s">
        <v>13905</v>
      </c>
      <c r="H9980" s="349" t="s">
        <v>5821</v>
      </c>
      <c r="I9980" s="349" t="s">
        <v>5793</v>
      </c>
      <c r="J9980" s="351" t="s">
        <v>5821</v>
      </c>
      <c r="K9980" s="352">
        <v>4</v>
      </c>
      <c r="L9980" s="353">
        <v>12</v>
      </c>
      <c r="M9980" s="377">
        <v>48000</v>
      </c>
      <c r="N9980" s="350">
        <v>4</v>
      </c>
      <c r="O9980" s="349">
        <v>6</v>
      </c>
      <c r="P9980" s="377">
        <v>24000</v>
      </c>
    </row>
    <row r="9981" spans="1:16" x14ac:dyDescent="0.2">
      <c r="A9981" s="348" t="s">
        <v>5780</v>
      </c>
      <c r="B9981" s="104" t="s">
        <v>423</v>
      </c>
      <c r="C9981" s="367" t="s">
        <v>99</v>
      </c>
      <c r="D9981" s="349" t="s">
        <v>8217</v>
      </c>
      <c r="E9981" s="370">
        <v>4000</v>
      </c>
      <c r="F9981" s="374" t="s">
        <v>13906</v>
      </c>
      <c r="G9981" s="350" t="s">
        <v>13907</v>
      </c>
      <c r="H9981" s="349" t="s">
        <v>1060</v>
      </c>
      <c r="I9981" s="349" t="s">
        <v>5793</v>
      </c>
      <c r="J9981" s="351" t="s">
        <v>1060</v>
      </c>
      <c r="K9981" s="352">
        <v>1</v>
      </c>
      <c r="L9981" s="353">
        <v>1</v>
      </c>
      <c r="M9981" s="377">
        <v>1066.6666666666667</v>
      </c>
      <c r="N9981" s="350">
        <v>4</v>
      </c>
      <c r="O9981" s="349">
        <v>6</v>
      </c>
      <c r="P9981" s="377">
        <v>24000</v>
      </c>
    </row>
    <row r="9982" spans="1:16" x14ac:dyDescent="0.2">
      <c r="A9982" s="348" t="s">
        <v>5780</v>
      </c>
      <c r="B9982" s="104" t="s">
        <v>423</v>
      </c>
      <c r="C9982" s="367" t="s">
        <v>99</v>
      </c>
      <c r="D9982" s="349" t="s">
        <v>5870</v>
      </c>
      <c r="E9982" s="370">
        <v>4000</v>
      </c>
      <c r="F9982" s="374" t="s">
        <v>13908</v>
      </c>
      <c r="G9982" s="350" t="s">
        <v>13909</v>
      </c>
      <c r="H9982" s="349" t="s">
        <v>1060</v>
      </c>
      <c r="I9982" s="349" t="s">
        <v>1028</v>
      </c>
      <c r="J9982" s="351" t="s">
        <v>1060</v>
      </c>
      <c r="K9982" s="352">
        <v>4</v>
      </c>
      <c r="L9982" s="353">
        <v>12</v>
      </c>
      <c r="M9982" s="377">
        <v>48000</v>
      </c>
      <c r="N9982" s="350">
        <v>4</v>
      </c>
      <c r="O9982" s="349">
        <v>6</v>
      </c>
      <c r="P9982" s="377">
        <v>24000</v>
      </c>
    </row>
    <row r="9983" spans="1:16" x14ac:dyDescent="0.2">
      <c r="A9983" s="348" t="s">
        <v>5780</v>
      </c>
      <c r="B9983" s="104" t="s">
        <v>423</v>
      </c>
      <c r="C9983" s="367" t="s">
        <v>99</v>
      </c>
      <c r="D9983" s="349" t="s">
        <v>4514</v>
      </c>
      <c r="E9983" s="370">
        <v>4000</v>
      </c>
      <c r="F9983" s="374" t="s">
        <v>13910</v>
      </c>
      <c r="G9983" s="350" t="s">
        <v>13911</v>
      </c>
      <c r="H9983" s="349" t="s">
        <v>5972</v>
      </c>
      <c r="I9983" s="349" t="s">
        <v>5793</v>
      </c>
      <c r="J9983" s="351" t="s">
        <v>5972</v>
      </c>
      <c r="K9983" s="352">
        <v>1</v>
      </c>
      <c r="L9983" s="353">
        <v>2</v>
      </c>
      <c r="M9983" s="377">
        <v>8000</v>
      </c>
      <c r="N9983" s="350">
        <v>0</v>
      </c>
      <c r="O9983" s="349">
        <v>0</v>
      </c>
      <c r="P9983" s="377">
        <v>0</v>
      </c>
    </row>
    <row r="9984" spans="1:16" x14ac:dyDescent="0.2">
      <c r="A9984" s="348" t="s">
        <v>5780</v>
      </c>
      <c r="B9984" s="104" t="s">
        <v>423</v>
      </c>
      <c r="C9984" s="367" t="s">
        <v>99</v>
      </c>
      <c r="D9984" s="349" t="s">
        <v>6130</v>
      </c>
      <c r="E9984" s="370">
        <v>4000</v>
      </c>
      <c r="F9984" s="374" t="s">
        <v>13912</v>
      </c>
      <c r="G9984" s="350" t="s">
        <v>13913</v>
      </c>
      <c r="H9984" s="349" t="s">
        <v>6192</v>
      </c>
      <c r="I9984" s="349" t="s">
        <v>5793</v>
      </c>
      <c r="J9984" s="351" t="s">
        <v>6192</v>
      </c>
      <c r="K9984" s="352">
        <v>2</v>
      </c>
      <c r="L9984" s="353">
        <v>6</v>
      </c>
      <c r="M9984" s="377">
        <v>23066.666666666668</v>
      </c>
      <c r="N9984" s="350">
        <v>4</v>
      </c>
      <c r="O9984" s="349">
        <v>6</v>
      </c>
      <c r="P9984" s="377">
        <v>24000</v>
      </c>
    </row>
    <row r="9985" spans="1:16" x14ac:dyDescent="0.2">
      <c r="A9985" s="348" t="s">
        <v>5780</v>
      </c>
      <c r="B9985" s="104" t="s">
        <v>423</v>
      </c>
      <c r="C9985" s="367" t="s">
        <v>99</v>
      </c>
      <c r="D9985" s="349" t="s">
        <v>5811</v>
      </c>
      <c r="E9985" s="370">
        <v>2000</v>
      </c>
      <c r="F9985" s="374" t="s">
        <v>13914</v>
      </c>
      <c r="G9985" s="350" t="s">
        <v>13915</v>
      </c>
      <c r="H9985" s="349" t="s">
        <v>11691</v>
      </c>
      <c r="I9985" s="349" t="s">
        <v>5785</v>
      </c>
      <c r="J9985" s="351" t="s">
        <v>11691</v>
      </c>
      <c r="K9985" s="352">
        <v>4</v>
      </c>
      <c r="L9985" s="353">
        <v>12</v>
      </c>
      <c r="M9985" s="377">
        <v>24000</v>
      </c>
      <c r="N9985" s="350">
        <v>4</v>
      </c>
      <c r="O9985" s="349">
        <v>6</v>
      </c>
      <c r="P9985" s="377">
        <v>12000</v>
      </c>
    </row>
    <row r="9986" spans="1:16" x14ac:dyDescent="0.2">
      <c r="A9986" s="348" t="s">
        <v>5780</v>
      </c>
      <c r="B9986" s="104" t="s">
        <v>423</v>
      </c>
      <c r="C9986" s="367" t="s">
        <v>99</v>
      </c>
      <c r="D9986" s="349" t="s">
        <v>4514</v>
      </c>
      <c r="E9986" s="370">
        <v>3500</v>
      </c>
      <c r="F9986" s="374" t="s">
        <v>13916</v>
      </c>
      <c r="G9986" s="350" t="s">
        <v>13917</v>
      </c>
      <c r="H9986" s="349" t="s">
        <v>1037</v>
      </c>
      <c r="I9986" s="349" t="s">
        <v>5793</v>
      </c>
      <c r="J9986" s="351" t="s">
        <v>1037</v>
      </c>
      <c r="K9986" s="352">
        <v>4</v>
      </c>
      <c r="L9986" s="353">
        <v>12</v>
      </c>
      <c r="M9986" s="377">
        <v>42000</v>
      </c>
      <c r="N9986" s="350">
        <v>0</v>
      </c>
      <c r="O9986" s="349">
        <v>0</v>
      </c>
      <c r="P9986" s="377">
        <v>0</v>
      </c>
    </row>
    <row r="9987" spans="1:16" x14ac:dyDescent="0.2">
      <c r="A9987" s="348" t="s">
        <v>5780</v>
      </c>
      <c r="B9987" s="104" t="s">
        <v>423</v>
      </c>
      <c r="C9987" s="367" t="s">
        <v>99</v>
      </c>
      <c r="D9987" s="349" t="s">
        <v>5790</v>
      </c>
      <c r="E9987" s="370">
        <v>4000</v>
      </c>
      <c r="F9987" s="374" t="s">
        <v>13918</v>
      </c>
      <c r="G9987" s="350" t="s">
        <v>13919</v>
      </c>
      <c r="H9987" s="349" t="s">
        <v>1060</v>
      </c>
      <c r="I9987" s="349" t="s">
        <v>5793</v>
      </c>
      <c r="J9987" s="351" t="s">
        <v>1060</v>
      </c>
      <c r="K9987" s="352">
        <v>4</v>
      </c>
      <c r="L9987" s="353">
        <v>11</v>
      </c>
      <c r="M9987" s="377">
        <v>44000</v>
      </c>
      <c r="N9987" s="350">
        <v>0</v>
      </c>
      <c r="O9987" s="349">
        <v>0</v>
      </c>
      <c r="P9987" s="377">
        <v>0</v>
      </c>
    </row>
    <row r="9988" spans="1:16" x14ac:dyDescent="0.2">
      <c r="A9988" s="348" t="s">
        <v>5780</v>
      </c>
      <c r="B9988" s="104" t="s">
        <v>423</v>
      </c>
      <c r="C9988" s="367" t="s">
        <v>99</v>
      </c>
      <c r="D9988" s="349" t="s">
        <v>5863</v>
      </c>
      <c r="E9988" s="370">
        <v>4000</v>
      </c>
      <c r="F9988" s="374" t="s">
        <v>13920</v>
      </c>
      <c r="G9988" s="350" t="s">
        <v>13921</v>
      </c>
      <c r="H9988" s="349" t="s">
        <v>5875</v>
      </c>
      <c r="I9988" s="349" t="s">
        <v>1028</v>
      </c>
      <c r="J9988" s="351" t="s">
        <v>5875</v>
      </c>
      <c r="K9988" s="352">
        <v>4</v>
      </c>
      <c r="L9988" s="353">
        <v>12</v>
      </c>
      <c r="M9988" s="377">
        <v>48000</v>
      </c>
      <c r="N9988" s="350">
        <v>4</v>
      </c>
      <c r="O9988" s="349">
        <v>6</v>
      </c>
      <c r="P9988" s="377">
        <v>24000</v>
      </c>
    </row>
    <row r="9989" spans="1:16" x14ac:dyDescent="0.2">
      <c r="A9989" s="348" t="s">
        <v>5780</v>
      </c>
      <c r="B9989" s="104" t="s">
        <v>423</v>
      </c>
      <c r="C9989" s="367" t="s">
        <v>99</v>
      </c>
      <c r="D9989" s="349" t="s">
        <v>5794</v>
      </c>
      <c r="E9989" s="370">
        <v>3000</v>
      </c>
      <c r="F9989" s="374" t="s">
        <v>13922</v>
      </c>
      <c r="G9989" s="350" t="s">
        <v>13923</v>
      </c>
      <c r="H9989" s="349" t="s">
        <v>5826</v>
      </c>
      <c r="I9989" s="349" t="s">
        <v>5793</v>
      </c>
      <c r="J9989" s="351" t="s">
        <v>5826</v>
      </c>
      <c r="K9989" s="352">
        <v>4</v>
      </c>
      <c r="L9989" s="353">
        <v>12</v>
      </c>
      <c r="M9989" s="377">
        <v>36000</v>
      </c>
      <c r="N9989" s="350">
        <v>1</v>
      </c>
      <c r="O9989" s="349">
        <v>1</v>
      </c>
      <c r="P9989" s="377">
        <v>1300</v>
      </c>
    </row>
    <row r="9990" spans="1:16" x14ac:dyDescent="0.2">
      <c r="A9990" s="348" t="s">
        <v>5780</v>
      </c>
      <c r="B9990" s="104" t="s">
        <v>423</v>
      </c>
      <c r="C9990" s="367" t="s">
        <v>99</v>
      </c>
      <c r="D9990" s="349" t="s">
        <v>5923</v>
      </c>
      <c r="E9990" s="370">
        <v>3000</v>
      </c>
      <c r="F9990" s="374" t="s">
        <v>13924</v>
      </c>
      <c r="G9990" s="350" t="s">
        <v>13925</v>
      </c>
      <c r="H9990" s="349" t="s">
        <v>13926</v>
      </c>
      <c r="I9990" s="349" t="s">
        <v>5793</v>
      </c>
      <c r="J9990" s="351" t="s">
        <v>13926</v>
      </c>
      <c r="K9990" s="352">
        <v>4</v>
      </c>
      <c r="L9990" s="353">
        <v>12</v>
      </c>
      <c r="M9990" s="377">
        <v>36000</v>
      </c>
      <c r="N9990" s="350">
        <v>4</v>
      </c>
      <c r="O9990" s="349">
        <v>6</v>
      </c>
      <c r="P9990" s="377">
        <v>18000</v>
      </c>
    </row>
    <row r="9991" spans="1:16" x14ac:dyDescent="0.2">
      <c r="A9991" s="348" t="s">
        <v>5780</v>
      </c>
      <c r="B9991" s="104" t="s">
        <v>423</v>
      </c>
      <c r="C9991" s="367" t="s">
        <v>99</v>
      </c>
      <c r="D9991" s="349" t="s">
        <v>5829</v>
      </c>
      <c r="E9991" s="370">
        <v>4000</v>
      </c>
      <c r="F9991" s="374" t="s">
        <v>13927</v>
      </c>
      <c r="G9991" s="350" t="s">
        <v>13928</v>
      </c>
      <c r="H9991" s="349" t="s">
        <v>1895</v>
      </c>
      <c r="I9991" s="349" t="s">
        <v>5793</v>
      </c>
      <c r="J9991" s="351" t="s">
        <v>1895</v>
      </c>
      <c r="K9991" s="352">
        <v>2</v>
      </c>
      <c r="L9991" s="353">
        <v>6</v>
      </c>
      <c r="M9991" s="377">
        <v>23066.666666666668</v>
      </c>
      <c r="N9991" s="350">
        <v>4</v>
      </c>
      <c r="O9991" s="349">
        <v>6</v>
      </c>
      <c r="P9991" s="377">
        <v>24000</v>
      </c>
    </row>
    <row r="9992" spans="1:16" x14ac:dyDescent="0.2">
      <c r="A9992" s="348" t="s">
        <v>5780</v>
      </c>
      <c r="B9992" s="104" t="s">
        <v>423</v>
      </c>
      <c r="C9992" s="367" t="s">
        <v>99</v>
      </c>
      <c r="D9992" s="349" t="s">
        <v>7782</v>
      </c>
      <c r="E9992" s="370">
        <v>2000</v>
      </c>
      <c r="F9992" s="374" t="s">
        <v>13929</v>
      </c>
      <c r="G9992" s="350" t="s">
        <v>13930</v>
      </c>
      <c r="H9992" s="349" t="s">
        <v>5524</v>
      </c>
      <c r="I9992" s="349" t="s">
        <v>5793</v>
      </c>
      <c r="J9992" s="351" t="s">
        <v>5524</v>
      </c>
      <c r="K9992" s="352">
        <v>2</v>
      </c>
      <c r="L9992" s="353">
        <v>6</v>
      </c>
      <c r="M9992" s="377">
        <v>12000</v>
      </c>
      <c r="N9992" s="350">
        <v>0</v>
      </c>
      <c r="O9992" s="349">
        <v>0</v>
      </c>
      <c r="P9992" s="377">
        <v>0</v>
      </c>
    </row>
    <row r="9993" spans="1:16" x14ac:dyDescent="0.2">
      <c r="A9993" s="348" t="s">
        <v>5780</v>
      </c>
      <c r="B9993" s="104" t="s">
        <v>423</v>
      </c>
      <c r="C9993" s="367" t="s">
        <v>99</v>
      </c>
      <c r="D9993" s="349" t="s">
        <v>5794</v>
      </c>
      <c r="E9993" s="370">
        <v>3000</v>
      </c>
      <c r="F9993" s="374" t="s">
        <v>13931</v>
      </c>
      <c r="G9993" s="350" t="s">
        <v>13932</v>
      </c>
      <c r="H9993" s="349" t="s">
        <v>5794</v>
      </c>
      <c r="I9993" s="349" t="s">
        <v>5793</v>
      </c>
      <c r="J9993" s="351" t="s">
        <v>5794</v>
      </c>
      <c r="K9993" s="352">
        <v>4</v>
      </c>
      <c r="L9993" s="353">
        <v>12</v>
      </c>
      <c r="M9993" s="377">
        <v>36000</v>
      </c>
      <c r="N9993" s="350">
        <v>4</v>
      </c>
      <c r="O9993" s="349">
        <v>6</v>
      </c>
      <c r="P9993" s="377">
        <v>18000</v>
      </c>
    </row>
    <row r="9994" spans="1:16" x14ac:dyDescent="0.2">
      <c r="A9994" s="348" t="s">
        <v>5780</v>
      </c>
      <c r="B9994" s="104" t="s">
        <v>423</v>
      </c>
      <c r="C9994" s="367" t="s">
        <v>99</v>
      </c>
      <c r="D9994" s="349" t="s">
        <v>5863</v>
      </c>
      <c r="E9994" s="370">
        <v>3000</v>
      </c>
      <c r="F9994" s="374" t="s">
        <v>13933</v>
      </c>
      <c r="G9994" s="350" t="s">
        <v>13934</v>
      </c>
      <c r="H9994" s="349" t="s">
        <v>5821</v>
      </c>
      <c r="I9994" s="349" t="s">
        <v>5793</v>
      </c>
      <c r="J9994" s="351" t="s">
        <v>5821</v>
      </c>
      <c r="K9994" s="352">
        <v>4</v>
      </c>
      <c r="L9994" s="353">
        <v>12</v>
      </c>
      <c r="M9994" s="377">
        <v>36000</v>
      </c>
      <c r="N9994" s="350">
        <v>4</v>
      </c>
      <c r="O9994" s="349">
        <v>6</v>
      </c>
      <c r="P9994" s="377">
        <v>18000</v>
      </c>
    </row>
    <row r="9995" spans="1:16" x14ac:dyDescent="0.2">
      <c r="A9995" s="348" t="s">
        <v>5780</v>
      </c>
      <c r="B9995" s="104" t="s">
        <v>423</v>
      </c>
      <c r="C9995" s="367" t="s">
        <v>99</v>
      </c>
      <c r="D9995" s="349" t="s">
        <v>4514</v>
      </c>
      <c r="E9995" s="370">
        <v>4000</v>
      </c>
      <c r="F9995" s="374" t="s">
        <v>13935</v>
      </c>
      <c r="G9995" s="350" t="s">
        <v>13936</v>
      </c>
      <c r="H9995" s="349" t="s">
        <v>5972</v>
      </c>
      <c r="I9995" s="349" t="s">
        <v>5793</v>
      </c>
      <c r="J9995" s="351" t="s">
        <v>5972</v>
      </c>
      <c r="K9995" s="352">
        <v>4</v>
      </c>
      <c r="L9995" s="353">
        <v>12</v>
      </c>
      <c r="M9995" s="377">
        <v>48000</v>
      </c>
      <c r="N9995" s="350">
        <v>4</v>
      </c>
      <c r="O9995" s="349">
        <v>6</v>
      </c>
      <c r="P9995" s="377">
        <v>24000</v>
      </c>
    </row>
    <row r="9996" spans="1:16" x14ac:dyDescent="0.2">
      <c r="A9996" s="348" t="s">
        <v>5780</v>
      </c>
      <c r="B9996" s="104" t="s">
        <v>423</v>
      </c>
      <c r="C9996" s="367" t="s">
        <v>99</v>
      </c>
      <c r="D9996" s="349" t="s">
        <v>10931</v>
      </c>
      <c r="E9996" s="370">
        <v>4000</v>
      </c>
      <c r="F9996" s="374" t="s">
        <v>13937</v>
      </c>
      <c r="G9996" s="350" t="s">
        <v>13938</v>
      </c>
      <c r="H9996" s="349" t="s">
        <v>1026</v>
      </c>
      <c r="I9996" s="349" t="s">
        <v>5793</v>
      </c>
      <c r="J9996" s="351" t="s">
        <v>1026</v>
      </c>
      <c r="K9996" s="352">
        <v>1</v>
      </c>
      <c r="L9996" s="353">
        <v>3</v>
      </c>
      <c r="M9996" s="377">
        <v>10266.666666666666</v>
      </c>
      <c r="N9996" s="350">
        <v>4</v>
      </c>
      <c r="O9996" s="349">
        <v>6</v>
      </c>
      <c r="P9996" s="377">
        <v>24000</v>
      </c>
    </row>
    <row r="9997" spans="1:16" x14ac:dyDescent="0.2">
      <c r="A9997" s="348" t="s">
        <v>5780</v>
      </c>
      <c r="B9997" s="104" t="s">
        <v>423</v>
      </c>
      <c r="C9997" s="367" t="s">
        <v>99</v>
      </c>
      <c r="D9997" s="349" t="s">
        <v>5849</v>
      </c>
      <c r="E9997" s="370">
        <v>4000</v>
      </c>
      <c r="F9997" s="374" t="s">
        <v>13939</v>
      </c>
      <c r="G9997" s="350" t="s">
        <v>13940</v>
      </c>
      <c r="H9997" s="349" t="s">
        <v>5825</v>
      </c>
      <c r="I9997" s="349" t="s">
        <v>5793</v>
      </c>
      <c r="J9997" s="351" t="s">
        <v>5825</v>
      </c>
      <c r="K9997" s="352">
        <v>1</v>
      </c>
      <c r="L9997" s="353">
        <v>3</v>
      </c>
      <c r="M9997" s="377">
        <v>10933.333333333332</v>
      </c>
      <c r="N9997" s="350">
        <v>4</v>
      </c>
      <c r="O9997" s="349">
        <v>6</v>
      </c>
      <c r="P9997" s="377">
        <v>24000</v>
      </c>
    </row>
    <row r="9998" spans="1:16" x14ac:dyDescent="0.2">
      <c r="A9998" s="348" t="s">
        <v>5780</v>
      </c>
      <c r="B9998" s="104" t="s">
        <v>423</v>
      </c>
      <c r="C9998" s="367" t="s">
        <v>99</v>
      </c>
      <c r="D9998" s="349" t="s">
        <v>7947</v>
      </c>
      <c r="E9998" s="370">
        <v>1500</v>
      </c>
      <c r="F9998" s="374" t="s">
        <v>13941</v>
      </c>
      <c r="G9998" s="350" t="s">
        <v>13942</v>
      </c>
      <c r="H9998" s="349" t="s">
        <v>1057</v>
      </c>
      <c r="I9998" s="349" t="s">
        <v>5793</v>
      </c>
      <c r="J9998" s="351" t="s">
        <v>1057</v>
      </c>
      <c r="K9998" s="352">
        <v>3</v>
      </c>
      <c r="L9998" s="353">
        <v>9</v>
      </c>
      <c r="M9998" s="377">
        <v>13500</v>
      </c>
      <c r="N9998" s="350">
        <v>0</v>
      </c>
      <c r="O9998" s="349">
        <v>0</v>
      </c>
      <c r="P9998" s="377">
        <v>0</v>
      </c>
    </row>
    <row r="9999" spans="1:16" x14ac:dyDescent="0.2">
      <c r="A9999" s="348" t="s">
        <v>5780</v>
      </c>
      <c r="B9999" s="104" t="s">
        <v>423</v>
      </c>
      <c r="C9999" s="367" t="s">
        <v>99</v>
      </c>
      <c r="D9999" s="349" t="s">
        <v>5811</v>
      </c>
      <c r="E9999" s="370">
        <v>3000</v>
      </c>
      <c r="F9999" s="374" t="s">
        <v>13943</v>
      </c>
      <c r="G9999" s="350" t="s">
        <v>13944</v>
      </c>
      <c r="H9999" s="349" t="s">
        <v>1026</v>
      </c>
      <c r="I9999" s="349" t="s">
        <v>1028</v>
      </c>
      <c r="J9999" s="351" t="s">
        <v>1026</v>
      </c>
      <c r="K9999" s="352">
        <v>4</v>
      </c>
      <c r="L9999" s="353">
        <v>10</v>
      </c>
      <c r="M9999" s="377">
        <v>30000</v>
      </c>
      <c r="N9999" s="350">
        <v>0</v>
      </c>
      <c r="O9999" s="349">
        <v>0</v>
      </c>
      <c r="P9999" s="377">
        <v>0</v>
      </c>
    </row>
    <row r="10000" spans="1:16" x14ac:dyDescent="0.2">
      <c r="A10000" s="348" t="s">
        <v>5780</v>
      </c>
      <c r="B10000" s="104" t="s">
        <v>423</v>
      </c>
      <c r="C10000" s="367" t="s">
        <v>99</v>
      </c>
      <c r="D10000" s="349" t="s">
        <v>5811</v>
      </c>
      <c r="E10000" s="370">
        <v>3000</v>
      </c>
      <c r="F10000" s="374" t="s">
        <v>13943</v>
      </c>
      <c r="G10000" s="350" t="s">
        <v>13945</v>
      </c>
      <c r="H10000" s="349" t="s">
        <v>1026</v>
      </c>
      <c r="I10000" s="349" t="s">
        <v>5793</v>
      </c>
      <c r="J10000" s="351" t="s">
        <v>1026</v>
      </c>
      <c r="K10000" s="352">
        <v>1</v>
      </c>
      <c r="L10000" s="353">
        <v>2</v>
      </c>
      <c r="M10000" s="377">
        <v>5700</v>
      </c>
      <c r="N10000" s="350">
        <v>4</v>
      </c>
      <c r="O10000" s="349">
        <v>6</v>
      </c>
      <c r="P10000" s="377">
        <v>18000</v>
      </c>
    </row>
    <row r="10001" spans="1:16" x14ac:dyDescent="0.2">
      <c r="A10001" s="348" t="s">
        <v>5780</v>
      </c>
      <c r="B10001" s="104" t="s">
        <v>423</v>
      </c>
      <c r="C10001" s="367" t="s">
        <v>99</v>
      </c>
      <c r="D10001" s="349" t="s">
        <v>5808</v>
      </c>
      <c r="E10001" s="370">
        <v>4000</v>
      </c>
      <c r="F10001" s="374" t="s">
        <v>13946</v>
      </c>
      <c r="G10001" s="350" t="s">
        <v>13947</v>
      </c>
      <c r="H10001" s="349" t="s">
        <v>1067</v>
      </c>
      <c r="I10001" s="349" t="s">
        <v>5793</v>
      </c>
      <c r="J10001" s="351" t="s">
        <v>1067</v>
      </c>
      <c r="K10001" s="352">
        <v>4</v>
      </c>
      <c r="L10001" s="353">
        <v>12</v>
      </c>
      <c r="M10001" s="377">
        <v>48000</v>
      </c>
      <c r="N10001" s="350">
        <v>4</v>
      </c>
      <c r="O10001" s="349">
        <v>6</v>
      </c>
      <c r="P10001" s="377">
        <v>24000</v>
      </c>
    </row>
    <row r="10002" spans="1:16" x14ac:dyDescent="0.2">
      <c r="A10002" s="348" t="s">
        <v>5780</v>
      </c>
      <c r="B10002" s="104" t="s">
        <v>423</v>
      </c>
      <c r="C10002" s="367" t="s">
        <v>99</v>
      </c>
      <c r="D10002" s="349" t="s">
        <v>5794</v>
      </c>
      <c r="E10002" s="370">
        <v>4000</v>
      </c>
      <c r="F10002" s="374" t="s">
        <v>13948</v>
      </c>
      <c r="G10002" s="350" t="s">
        <v>13949</v>
      </c>
      <c r="H10002" s="349" t="s">
        <v>5826</v>
      </c>
      <c r="I10002" s="349" t="s">
        <v>5793</v>
      </c>
      <c r="J10002" s="351" t="s">
        <v>5826</v>
      </c>
      <c r="K10002" s="352">
        <v>1</v>
      </c>
      <c r="L10002" s="353">
        <v>3</v>
      </c>
      <c r="M10002" s="377">
        <v>12000</v>
      </c>
      <c r="N10002" s="350">
        <v>0</v>
      </c>
      <c r="O10002" s="349">
        <v>0</v>
      </c>
      <c r="P10002" s="377">
        <v>0</v>
      </c>
    </row>
    <row r="10003" spans="1:16" x14ac:dyDescent="0.2">
      <c r="A10003" s="348" t="s">
        <v>5780</v>
      </c>
      <c r="B10003" s="104" t="s">
        <v>423</v>
      </c>
      <c r="C10003" s="367" t="s">
        <v>99</v>
      </c>
      <c r="D10003" s="349" t="s">
        <v>6316</v>
      </c>
      <c r="E10003" s="370">
        <v>4000</v>
      </c>
      <c r="F10003" s="374" t="s">
        <v>13950</v>
      </c>
      <c r="G10003" s="350" t="s">
        <v>13951</v>
      </c>
      <c r="H10003" s="349" t="s">
        <v>1067</v>
      </c>
      <c r="I10003" s="349" t="s">
        <v>5793</v>
      </c>
      <c r="J10003" s="351" t="s">
        <v>1067</v>
      </c>
      <c r="K10003" s="352">
        <v>4</v>
      </c>
      <c r="L10003" s="353">
        <v>12</v>
      </c>
      <c r="M10003" s="377">
        <v>48000</v>
      </c>
      <c r="N10003" s="350">
        <v>4</v>
      </c>
      <c r="O10003" s="349">
        <v>6</v>
      </c>
      <c r="P10003" s="377">
        <v>24000</v>
      </c>
    </row>
    <row r="10004" spans="1:16" x14ac:dyDescent="0.2">
      <c r="A10004" s="348" t="s">
        <v>5780</v>
      </c>
      <c r="B10004" s="104" t="s">
        <v>423</v>
      </c>
      <c r="C10004" s="367" t="s">
        <v>99</v>
      </c>
      <c r="D10004" s="349" t="s">
        <v>5790</v>
      </c>
      <c r="E10004" s="370">
        <v>3000</v>
      </c>
      <c r="F10004" s="374" t="s">
        <v>13952</v>
      </c>
      <c r="G10004" s="350" t="s">
        <v>13953</v>
      </c>
      <c r="H10004" s="349" t="s">
        <v>1060</v>
      </c>
      <c r="I10004" s="349" t="s">
        <v>5793</v>
      </c>
      <c r="J10004" s="351" t="s">
        <v>1060</v>
      </c>
      <c r="K10004" s="352">
        <v>4</v>
      </c>
      <c r="L10004" s="353">
        <v>12</v>
      </c>
      <c r="M10004" s="377">
        <v>36000</v>
      </c>
      <c r="N10004" s="350">
        <v>4</v>
      </c>
      <c r="O10004" s="349">
        <v>6</v>
      </c>
      <c r="P10004" s="377">
        <v>18000</v>
      </c>
    </row>
    <row r="10005" spans="1:16" x14ac:dyDescent="0.2">
      <c r="A10005" s="348" t="s">
        <v>5780</v>
      </c>
      <c r="B10005" s="104" t="s">
        <v>423</v>
      </c>
      <c r="C10005" s="367" t="s">
        <v>99</v>
      </c>
      <c r="D10005" s="349" t="s">
        <v>5863</v>
      </c>
      <c r="E10005" s="370">
        <v>3000</v>
      </c>
      <c r="F10005" s="374" t="s">
        <v>13954</v>
      </c>
      <c r="G10005" s="350" t="s">
        <v>13955</v>
      </c>
      <c r="H10005" s="349" t="s">
        <v>5875</v>
      </c>
      <c r="I10005" s="349" t="s">
        <v>5793</v>
      </c>
      <c r="J10005" s="351" t="s">
        <v>5875</v>
      </c>
      <c r="K10005" s="352">
        <v>4</v>
      </c>
      <c r="L10005" s="353">
        <v>12</v>
      </c>
      <c r="M10005" s="377">
        <v>36000</v>
      </c>
      <c r="N10005" s="350">
        <v>4</v>
      </c>
      <c r="O10005" s="349">
        <v>6</v>
      </c>
      <c r="P10005" s="377">
        <v>18000</v>
      </c>
    </row>
    <row r="10006" spans="1:16" x14ac:dyDescent="0.2">
      <c r="A10006" s="348" t="s">
        <v>5780</v>
      </c>
      <c r="B10006" s="104" t="s">
        <v>423</v>
      </c>
      <c r="C10006" s="367" t="s">
        <v>99</v>
      </c>
      <c r="D10006" s="349" t="s">
        <v>13956</v>
      </c>
      <c r="E10006" s="370">
        <v>15600</v>
      </c>
      <c r="F10006" s="374" t="s">
        <v>13957</v>
      </c>
      <c r="G10006" s="350" t="s">
        <v>13958</v>
      </c>
      <c r="H10006" s="349" t="s">
        <v>5926</v>
      </c>
      <c r="I10006" s="349" t="s">
        <v>5793</v>
      </c>
      <c r="J10006" s="351" t="s">
        <v>5926</v>
      </c>
      <c r="K10006" s="352">
        <v>4</v>
      </c>
      <c r="L10006" s="353">
        <v>12</v>
      </c>
      <c r="M10006" s="377">
        <v>187200</v>
      </c>
      <c r="N10006" s="350">
        <v>4</v>
      </c>
      <c r="O10006" s="349">
        <v>6</v>
      </c>
      <c r="P10006" s="377">
        <v>93600</v>
      </c>
    </row>
    <row r="10007" spans="1:16" x14ac:dyDescent="0.2">
      <c r="A10007" s="348" t="s">
        <v>5780</v>
      </c>
      <c r="B10007" s="104" t="s">
        <v>423</v>
      </c>
      <c r="C10007" s="367" t="s">
        <v>99</v>
      </c>
      <c r="D10007" s="349" t="s">
        <v>5811</v>
      </c>
      <c r="E10007" s="370">
        <v>3000</v>
      </c>
      <c r="F10007" s="374" t="s">
        <v>13959</v>
      </c>
      <c r="G10007" s="350" t="s">
        <v>13960</v>
      </c>
      <c r="H10007" s="349" t="s">
        <v>5825</v>
      </c>
      <c r="I10007" s="349" t="s">
        <v>5793</v>
      </c>
      <c r="J10007" s="351" t="s">
        <v>5825</v>
      </c>
      <c r="K10007" s="352">
        <v>4</v>
      </c>
      <c r="L10007" s="353">
        <v>12</v>
      </c>
      <c r="M10007" s="377">
        <v>36000</v>
      </c>
      <c r="N10007" s="350">
        <v>4</v>
      </c>
      <c r="O10007" s="349">
        <v>6</v>
      </c>
      <c r="P10007" s="377">
        <v>18000</v>
      </c>
    </row>
    <row r="10008" spans="1:16" x14ac:dyDescent="0.2">
      <c r="A10008" s="348" t="s">
        <v>5780</v>
      </c>
      <c r="B10008" s="104" t="s">
        <v>423</v>
      </c>
      <c r="C10008" s="367" t="s">
        <v>99</v>
      </c>
      <c r="D10008" s="349" t="s">
        <v>5790</v>
      </c>
      <c r="E10008" s="370">
        <v>4000</v>
      </c>
      <c r="F10008" s="374" t="s">
        <v>13961</v>
      </c>
      <c r="G10008" s="350" t="s">
        <v>13962</v>
      </c>
      <c r="H10008" s="349" t="s">
        <v>1060</v>
      </c>
      <c r="I10008" s="349" t="s">
        <v>5793</v>
      </c>
      <c r="J10008" s="351" t="s">
        <v>1060</v>
      </c>
      <c r="K10008" s="352">
        <v>4</v>
      </c>
      <c r="L10008" s="353">
        <v>7</v>
      </c>
      <c r="M10008" s="377">
        <v>28000</v>
      </c>
      <c r="N10008" s="350">
        <v>0</v>
      </c>
      <c r="O10008" s="349">
        <v>0</v>
      </c>
      <c r="P10008" s="377">
        <v>0</v>
      </c>
    </row>
    <row r="10009" spans="1:16" x14ac:dyDescent="0.2">
      <c r="A10009" s="348" t="s">
        <v>5780</v>
      </c>
      <c r="B10009" s="104" t="s">
        <v>423</v>
      </c>
      <c r="C10009" s="367" t="s">
        <v>99</v>
      </c>
      <c r="D10009" s="349" t="s">
        <v>5797</v>
      </c>
      <c r="E10009" s="370">
        <v>4000</v>
      </c>
      <c r="F10009" s="374" t="s">
        <v>13961</v>
      </c>
      <c r="G10009" s="350" t="s">
        <v>13962</v>
      </c>
      <c r="H10009" s="349" t="s">
        <v>1060</v>
      </c>
      <c r="I10009" s="349" t="s">
        <v>5793</v>
      </c>
      <c r="J10009" s="351" t="s">
        <v>1060</v>
      </c>
      <c r="K10009" s="352">
        <v>2</v>
      </c>
      <c r="L10009" s="353">
        <v>3</v>
      </c>
      <c r="M10009" s="377">
        <v>12000</v>
      </c>
      <c r="N10009" s="350">
        <v>0</v>
      </c>
      <c r="O10009" s="349">
        <v>0</v>
      </c>
      <c r="P10009" s="377">
        <v>0</v>
      </c>
    </row>
    <row r="10010" spans="1:16" x14ac:dyDescent="0.2">
      <c r="A10010" s="348" t="s">
        <v>5780</v>
      </c>
      <c r="B10010" s="104" t="s">
        <v>423</v>
      </c>
      <c r="C10010" s="367" t="s">
        <v>99</v>
      </c>
      <c r="D10010" s="349" t="s">
        <v>5875</v>
      </c>
      <c r="E10010" s="370">
        <v>4000</v>
      </c>
      <c r="F10010" s="374" t="s">
        <v>13961</v>
      </c>
      <c r="G10010" s="350" t="s">
        <v>13962</v>
      </c>
      <c r="H10010" s="349" t="s">
        <v>1060</v>
      </c>
      <c r="I10010" s="349" t="s">
        <v>5793</v>
      </c>
      <c r="J10010" s="351" t="s">
        <v>1060</v>
      </c>
      <c r="K10010" s="352">
        <v>1</v>
      </c>
      <c r="L10010" s="353">
        <v>2</v>
      </c>
      <c r="M10010" s="377">
        <v>4666.666666666667</v>
      </c>
      <c r="N10010" s="350">
        <v>4</v>
      </c>
      <c r="O10010" s="349">
        <v>6</v>
      </c>
      <c r="P10010" s="377">
        <v>24000</v>
      </c>
    </row>
    <row r="10011" spans="1:16" x14ac:dyDescent="0.2">
      <c r="A10011" s="348" t="s">
        <v>5780</v>
      </c>
      <c r="B10011" s="104" t="s">
        <v>423</v>
      </c>
      <c r="C10011" s="367" t="s">
        <v>99</v>
      </c>
      <c r="D10011" s="349" t="s">
        <v>5811</v>
      </c>
      <c r="E10011" s="370">
        <v>3000</v>
      </c>
      <c r="F10011" s="374" t="s">
        <v>13963</v>
      </c>
      <c r="G10011" s="350" t="s">
        <v>13964</v>
      </c>
      <c r="H10011" s="349" t="s">
        <v>10445</v>
      </c>
      <c r="I10011" s="349" t="s">
        <v>5785</v>
      </c>
      <c r="J10011" s="351" t="s">
        <v>10445</v>
      </c>
      <c r="K10011" s="352">
        <v>4</v>
      </c>
      <c r="L10011" s="353">
        <v>12</v>
      </c>
      <c r="M10011" s="377">
        <v>36000</v>
      </c>
      <c r="N10011" s="350">
        <v>4</v>
      </c>
      <c r="O10011" s="349">
        <v>6</v>
      </c>
      <c r="P10011" s="377">
        <v>18000</v>
      </c>
    </row>
    <row r="10012" spans="1:16" x14ac:dyDescent="0.2">
      <c r="A10012" s="348" t="s">
        <v>5780</v>
      </c>
      <c r="B10012" s="104" t="s">
        <v>423</v>
      </c>
      <c r="C10012" s="367" t="s">
        <v>99</v>
      </c>
      <c r="D10012" s="349" t="s">
        <v>5794</v>
      </c>
      <c r="E10012" s="370">
        <v>4000</v>
      </c>
      <c r="F10012" s="374" t="s">
        <v>13965</v>
      </c>
      <c r="G10012" s="350" t="s">
        <v>13966</v>
      </c>
      <c r="H10012" s="349" t="s">
        <v>5794</v>
      </c>
      <c r="I10012" s="349" t="s">
        <v>5793</v>
      </c>
      <c r="J10012" s="351" t="s">
        <v>5794</v>
      </c>
      <c r="K10012" s="352">
        <v>4</v>
      </c>
      <c r="L10012" s="353">
        <v>12</v>
      </c>
      <c r="M10012" s="377">
        <v>48000</v>
      </c>
      <c r="N10012" s="350">
        <v>4</v>
      </c>
      <c r="O10012" s="349">
        <v>6</v>
      </c>
      <c r="P10012" s="377">
        <v>24000</v>
      </c>
    </row>
    <row r="10013" spans="1:16" x14ac:dyDescent="0.2">
      <c r="A10013" s="348" t="s">
        <v>5780</v>
      </c>
      <c r="B10013" s="104" t="s">
        <v>423</v>
      </c>
      <c r="C10013" s="367" t="s">
        <v>99</v>
      </c>
      <c r="D10013" s="349" t="s">
        <v>13967</v>
      </c>
      <c r="E10013" s="370">
        <v>3000</v>
      </c>
      <c r="F10013" s="374" t="s">
        <v>13968</v>
      </c>
      <c r="G10013" s="350" t="s">
        <v>13969</v>
      </c>
      <c r="H10013" s="349" t="s">
        <v>6761</v>
      </c>
      <c r="I10013" s="349" t="s">
        <v>5793</v>
      </c>
      <c r="J10013" s="351" t="s">
        <v>6761</v>
      </c>
      <c r="K10013" s="352">
        <v>4</v>
      </c>
      <c r="L10013" s="353">
        <v>12</v>
      </c>
      <c r="M10013" s="377">
        <v>36000</v>
      </c>
      <c r="N10013" s="350">
        <v>4</v>
      </c>
      <c r="O10013" s="349">
        <v>6</v>
      </c>
      <c r="P10013" s="377">
        <v>18000</v>
      </c>
    </row>
    <row r="10014" spans="1:16" x14ac:dyDescent="0.2">
      <c r="A10014" s="348" t="s">
        <v>5780</v>
      </c>
      <c r="B10014" s="104" t="s">
        <v>423</v>
      </c>
      <c r="C10014" s="367" t="s">
        <v>99</v>
      </c>
      <c r="D10014" s="349" t="s">
        <v>5863</v>
      </c>
      <c r="E10014" s="370">
        <v>4000</v>
      </c>
      <c r="F10014" s="374" t="s">
        <v>13970</v>
      </c>
      <c r="G10014" s="350" t="s">
        <v>13971</v>
      </c>
      <c r="H10014" s="349" t="s">
        <v>5821</v>
      </c>
      <c r="I10014" s="349" t="s">
        <v>5793</v>
      </c>
      <c r="J10014" s="351" t="s">
        <v>5821</v>
      </c>
      <c r="K10014" s="352">
        <v>4</v>
      </c>
      <c r="L10014" s="353">
        <v>12</v>
      </c>
      <c r="M10014" s="377">
        <v>48000</v>
      </c>
      <c r="N10014" s="350">
        <v>4</v>
      </c>
      <c r="O10014" s="349">
        <v>6</v>
      </c>
      <c r="P10014" s="377">
        <v>24000</v>
      </c>
    </row>
    <row r="10015" spans="1:16" x14ac:dyDescent="0.2">
      <c r="A10015" s="348" t="s">
        <v>5780</v>
      </c>
      <c r="B10015" s="104" t="s">
        <v>423</v>
      </c>
      <c r="C10015" s="367" t="s">
        <v>99</v>
      </c>
      <c r="D10015" s="349" t="s">
        <v>5811</v>
      </c>
      <c r="E10015" s="370">
        <v>2500</v>
      </c>
      <c r="F10015" s="374" t="s">
        <v>13972</v>
      </c>
      <c r="G10015" s="350" t="s">
        <v>13973</v>
      </c>
      <c r="H10015" s="349" t="s">
        <v>13974</v>
      </c>
      <c r="I10015" s="349" t="s">
        <v>5793</v>
      </c>
      <c r="J10015" s="351" t="s">
        <v>13974</v>
      </c>
      <c r="K10015" s="352">
        <v>4</v>
      </c>
      <c r="L10015" s="353">
        <v>12</v>
      </c>
      <c r="M10015" s="377">
        <v>30000</v>
      </c>
      <c r="N10015" s="350">
        <v>4</v>
      </c>
      <c r="O10015" s="349">
        <v>6</v>
      </c>
      <c r="P10015" s="377">
        <v>15000</v>
      </c>
    </row>
    <row r="10016" spans="1:16" x14ac:dyDescent="0.2">
      <c r="A10016" s="348" t="s">
        <v>5780</v>
      </c>
      <c r="B10016" s="104" t="s">
        <v>423</v>
      </c>
      <c r="C10016" s="367" t="s">
        <v>99</v>
      </c>
      <c r="D10016" s="349" t="s">
        <v>5802</v>
      </c>
      <c r="E10016" s="370">
        <v>4000</v>
      </c>
      <c r="F10016" s="374" t="s">
        <v>13975</v>
      </c>
      <c r="G10016" s="350" t="s">
        <v>13976</v>
      </c>
      <c r="H10016" s="349" t="s">
        <v>1060</v>
      </c>
      <c r="I10016" s="349" t="s">
        <v>5793</v>
      </c>
      <c r="J10016" s="351" t="s">
        <v>1060</v>
      </c>
      <c r="K10016" s="352">
        <v>3</v>
      </c>
      <c r="L10016" s="353">
        <v>7</v>
      </c>
      <c r="M10016" s="377">
        <v>28000</v>
      </c>
      <c r="N10016" s="350">
        <v>0</v>
      </c>
      <c r="O10016" s="349">
        <v>0</v>
      </c>
      <c r="P10016" s="377">
        <v>0</v>
      </c>
    </row>
    <row r="10017" spans="1:16" x14ac:dyDescent="0.2">
      <c r="A10017" s="348" t="s">
        <v>5780</v>
      </c>
      <c r="B10017" s="104" t="s">
        <v>423</v>
      </c>
      <c r="C10017" s="367" t="s">
        <v>99</v>
      </c>
      <c r="D10017" s="349" t="s">
        <v>13977</v>
      </c>
      <c r="E10017" s="370">
        <v>5000</v>
      </c>
      <c r="F10017" s="374" t="s">
        <v>13978</v>
      </c>
      <c r="G10017" s="350" t="s">
        <v>13979</v>
      </c>
      <c r="H10017" s="349" t="s">
        <v>13980</v>
      </c>
      <c r="I10017" s="349" t="s">
        <v>5793</v>
      </c>
      <c r="J10017" s="351" t="s">
        <v>13980</v>
      </c>
      <c r="K10017" s="352">
        <v>4</v>
      </c>
      <c r="L10017" s="353">
        <v>12</v>
      </c>
      <c r="M10017" s="377">
        <v>60000</v>
      </c>
      <c r="N10017" s="350">
        <v>4</v>
      </c>
      <c r="O10017" s="349">
        <v>6</v>
      </c>
      <c r="P10017" s="377">
        <v>30000</v>
      </c>
    </row>
    <row r="10018" spans="1:16" x14ac:dyDescent="0.2">
      <c r="A10018" s="348" t="s">
        <v>5780</v>
      </c>
      <c r="B10018" s="104" t="s">
        <v>423</v>
      </c>
      <c r="C10018" s="367" t="s">
        <v>99</v>
      </c>
      <c r="D10018" s="349" t="s">
        <v>5870</v>
      </c>
      <c r="E10018" s="370">
        <v>4000</v>
      </c>
      <c r="F10018" s="374" t="s">
        <v>13981</v>
      </c>
      <c r="G10018" s="350" t="s">
        <v>13982</v>
      </c>
      <c r="H10018" s="349" t="s">
        <v>8970</v>
      </c>
      <c r="I10018" s="349" t="s">
        <v>5793</v>
      </c>
      <c r="J10018" s="351" t="s">
        <v>8970</v>
      </c>
      <c r="K10018" s="352">
        <v>4</v>
      </c>
      <c r="L10018" s="353">
        <v>10</v>
      </c>
      <c r="M10018" s="377">
        <v>40000</v>
      </c>
      <c r="N10018" s="350">
        <v>0</v>
      </c>
      <c r="O10018" s="349">
        <v>0</v>
      </c>
      <c r="P10018" s="377">
        <v>0</v>
      </c>
    </row>
    <row r="10019" spans="1:16" x14ac:dyDescent="0.2">
      <c r="A10019" s="348" t="s">
        <v>5780</v>
      </c>
      <c r="B10019" s="104" t="s">
        <v>423</v>
      </c>
      <c r="C10019" s="367" t="s">
        <v>99</v>
      </c>
      <c r="D10019" s="349" t="s">
        <v>5808</v>
      </c>
      <c r="E10019" s="370">
        <v>4000</v>
      </c>
      <c r="F10019" s="374" t="s">
        <v>13981</v>
      </c>
      <c r="G10019" s="350" t="s">
        <v>13982</v>
      </c>
      <c r="H10019" s="349" t="s">
        <v>1895</v>
      </c>
      <c r="I10019" s="349" t="s">
        <v>5793</v>
      </c>
      <c r="J10019" s="351" t="s">
        <v>1895</v>
      </c>
      <c r="K10019" s="352">
        <v>1</v>
      </c>
      <c r="L10019" s="353">
        <v>2</v>
      </c>
      <c r="M10019" s="377">
        <v>4666.666666666667</v>
      </c>
      <c r="N10019" s="350">
        <v>4</v>
      </c>
      <c r="O10019" s="349">
        <v>6</v>
      </c>
      <c r="P10019" s="377">
        <v>24000</v>
      </c>
    </row>
    <row r="10020" spans="1:16" x14ac:dyDescent="0.2">
      <c r="A10020" s="348" t="s">
        <v>5780</v>
      </c>
      <c r="B10020" s="104" t="s">
        <v>423</v>
      </c>
      <c r="C10020" s="367" t="s">
        <v>99</v>
      </c>
      <c r="D10020" s="349" t="s">
        <v>13983</v>
      </c>
      <c r="E10020" s="370">
        <v>9000</v>
      </c>
      <c r="F10020" s="374" t="s">
        <v>13984</v>
      </c>
      <c r="G10020" s="350" t="s">
        <v>13985</v>
      </c>
      <c r="H10020" s="349" t="s">
        <v>1026</v>
      </c>
      <c r="I10020" s="349" t="s">
        <v>5793</v>
      </c>
      <c r="J10020" s="351" t="s">
        <v>1026</v>
      </c>
      <c r="K10020" s="352">
        <v>2</v>
      </c>
      <c r="L10020" s="353">
        <v>5</v>
      </c>
      <c r="M10020" s="377">
        <v>41700</v>
      </c>
      <c r="N10020" s="350">
        <v>1</v>
      </c>
      <c r="O10020" s="349">
        <v>1</v>
      </c>
      <c r="P10020" s="377">
        <v>2100</v>
      </c>
    </row>
    <row r="10021" spans="1:16" x14ac:dyDescent="0.2">
      <c r="A10021" s="348" t="s">
        <v>5780</v>
      </c>
      <c r="B10021" s="104" t="s">
        <v>423</v>
      </c>
      <c r="C10021" s="367" t="s">
        <v>99</v>
      </c>
      <c r="D10021" s="349" t="s">
        <v>5790</v>
      </c>
      <c r="E10021" s="370">
        <v>3000</v>
      </c>
      <c r="F10021" s="374" t="s">
        <v>13986</v>
      </c>
      <c r="G10021" s="350" t="s">
        <v>13987</v>
      </c>
      <c r="H10021" s="349" t="s">
        <v>1060</v>
      </c>
      <c r="I10021" s="349" t="s">
        <v>5793</v>
      </c>
      <c r="J10021" s="351" t="s">
        <v>1060</v>
      </c>
      <c r="K10021" s="352">
        <v>4</v>
      </c>
      <c r="L10021" s="353">
        <v>12</v>
      </c>
      <c r="M10021" s="377">
        <v>36000</v>
      </c>
      <c r="N10021" s="350">
        <v>4</v>
      </c>
      <c r="O10021" s="349">
        <v>6</v>
      </c>
      <c r="P10021" s="377">
        <v>18000</v>
      </c>
    </row>
    <row r="10022" spans="1:16" x14ac:dyDescent="0.2">
      <c r="A10022" s="348" t="s">
        <v>5780</v>
      </c>
      <c r="B10022" s="104" t="s">
        <v>423</v>
      </c>
      <c r="C10022" s="367" t="s">
        <v>99</v>
      </c>
      <c r="D10022" s="349" t="s">
        <v>5870</v>
      </c>
      <c r="E10022" s="370">
        <v>3500</v>
      </c>
      <c r="F10022" s="374" t="s">
        <v>13988</v>
      </c>
      <c r="G10022" s="350" t="s">
        <v>13989</v>
      </c>
      <c r="H10022" s="349" t="s">
        <v>1109</v>
      </c>
      <c r="I10022" s="349" t="s">
        <v>5793</v>
      </c>
      <c r="J10022" s="351" t="s">
        <v>1109</v>
      </c>
      <c r="K10022" s="352">
        <v>4</v>
      </c>
      <c r="L10022" s="353">
        <v>12</v>
      </c>
      <c r="M10022" s="377">
        <v>42000</v>
      </c>
      <c r="N10022" s="350">
        <v>4</v>
      </c>
      <c r="O10022" s="349">
        <v>6</v>
      </c>
      <c r="P10022" s="377">
        <v>21000</v>
      </c>
    </row>
    <row r="10023" spans="1:16" x14ac:dyDescent="0.2">
      <c r="A10023" s="348" t="s">
        <v>5780</v>
      </c>
      <c r="B10023" s="104" t="s">
        <v>423</v>
      </c>
      <c r="C10023" s="367" t="s">
        <v>99</v>
      </c>
      <c r="D10023" s="349" t="s">
        <v>5863</v>
      </c>
      <c r="E10023" s="370">
        <v>3000</v>
      </c>
      <c r="F10023" s="374" t="s">
        <v>13990</v>
      </c>
      <c r="G10023" s="350" t="s">
        <v>13991</v>
      </c>
      <c r="H10023" s="349" t="s">
        <v>5863</v>
      </c>
      <c r="I10023" s="349" t="s">
        <v>5793</v>
      </c>
      <c r="J10023" s="351" t="s">
        <v>5863</v>
      </c>
      <c r="K10023" s="352">
        <v>4</v>
      </c>
      <c r="L10023" s="353">
        <v>12</v>
      </c>
      <c r="M10023" s="377">
        <v>36000</v>
      </c>
      <c r="N10023" s="350">
        <v>4</v>
      </c>
      <c r="O10023" s="349">
        <v>6</v>
      </c>
      <c r="P10023" s="377">
        <v>18000</v>
      </c>
    </row>
    <row r="10024" spans="1:16" x14ac:dyDescent="0.2">
      <c r="A10024" s="348" t="s">
        <v>5780</v>
      </c>
      <c r="B10024" s="104" t="s">
        <v>423</v>
      </c>
      <c r="C10024" s="367" t="s">
        <v>99</v>
      </c>
      <c r="D10024" s="349" t="s">
        <v>5948</v>
      </c>
      <c r="E10024" s="370">
        <v>4000</v>
      </c>
      <c r="F10024" s="374" t="s">
        <v>13992</v>
      </c>
      <c r="G10024" s="350" t="s">
        <v>13993</v>
      </c>
      <c r="H10024" s="349" t="s">
        <v>1060</v>
      </c>
      <c r="I10024" s="349" t="s">
        <v>5793</v>
      </c>
      <c r="J10024" s="351" t="s">
        <v>1060</v>
      </c>
      <c r="K10024" s="352">
        <v>4</v>
      </c>
      <c r="L10024" s="353">
        <v>12</v>
      </c>
      <c r="M10024" s="377">
        <v>48000</v>
      </c>
      <c r="N10024" s="350">
        <v>4</v>
      </c>
      <c r="O10024" s="349">
        <v>6</v>
      </c>
      <c r="P10024" s="377">
        <v>24000</v>
      </c>
    </row>
    <row r="10025" spans="1:16" x14ac:dyDescent="0.2">
      <c r="A10025" s="348" t="s">
        <v>5780</v>
      </c>
      <c r="B10025" s="104" t="s">
        <v>423</v>
      </c>
      <c r="C10025" s="367" t="s">
        <v>99</v>
      </c>
      <c r="D10025" s="349" t="s">
        <v>5811</v>
      </c>
      <c r="E10025" s="370">
        <v>3000</v>
      </c>
      <c r="F10025" s="374" t="s">
        <v>13994</v>
      </c>
      <c r="G10025" s="350" t="s">
        <v>13995</v>
      </c>
      <c r="H10025" s="349" t="s">
        <v>1026</v>
      </c>
      <c r="I10025" s="349" t="s">
        <v>5793</v>
      </c>
      <c r="J10025" s="351" t="s">
        <v>1026</v>
      </c>
      <c r="K10025" s="352">
        <v>4</v>
      </c>
      <c r="L10025" s="353">
        <v>12</v>
      </c>
      <c r="M10025" s="377">
        <v>36000</v>
      </c>
      <c r="N10025" s="350">
        <v>4</v>
      </c>
      <c r="O10025" s="349">
        <v>6</v>
      </c>
      <c r="P10025" s="377">
        <v>18000</v>
      </c>
    </row>
    <row r="10026" spans="1:16" x14ac:dyDescent="0.2">
      <c r="A10026" s="348" t="s">
        <v>5780</v>
      </c>
      <c r="B10026" s="104" t="s">
        <v>423</v>
      </c>
      <c r="C10026" s="367" t="s">
        <v>99</v>
      </c>
      <c r="D10026" s="349" t="s">
        <v>5790</v>
      </c>
      <c r="E10026" s="370">
        <v>4000</v>
      </c>
      <c r="F10026" s="374" t="s">
        <v>13996</v>
      </c>
      <c r="G10026" s="350" t="s">
        <v>13997</v>
      </c>
      <c r="H10026" s="349" t="s">
        <v>1060</v>
      </c>
      <c r="I10026" s="349" t="s">
        <v>5793</v>
      </c>
      <c r="J10026" s="351" t="s">
        <v>1060</v>
      </c>
      <c r="K10026" s="352">
        <v>4</v>
      </c>
      <c r="L10026" s="353">
        <v>12</v>
      </c>
      <c r="M10026" s="377">
        <v>48000</v>
      </c>
      <c r="N10026" s="350">
        <v>4</v>
      </c>
      <c r="O10026" s="349">
        <v>6</v>
      </c>
      <c r="P10026" s="377">
        <v>24000</v>
      </c>
    </row>
    <row r="10027" spans="1:16" x14ac:dyDescent="0.2">
      <c r="A10027" s="348" t="s">
        <v>5780</v>
      </c>
      <c r="B10027" s="104" t="s">
        <v>423</v>
      </c>
      <c r="C10027" s="367" t="s">
        <v>99</v>
      </c>
      <c r="D10027" s="349" t="s">
        <v>4514</v>
      </c>
      <c r="E10027" s="370">
        <v>3500</v>
      </c>
      <c r="F10027" s="374" t="s">
        <v>13998</v>
      </c>
      <c r="G10027" s="350" t="s">
        <v>13999</v>
      </c>
      <c r="H10027" s="349" t="s">
        <v>5972</v>
      </c>
      <c r="I10027" s="349" t="s">
        <v>5793</v>
      </c>
      <c r="J10027" s="351" t="s">
        <v>5972</v>
      </c>
      <c r="K10027" s="352">
        <v>4</v>
      </c>
      <c r="L10027" s="353">
        <v>12</v>
      </c>
      <c r="M10027" s="377">
        <v>42000</v>
      </c>
      <c r="N10027" s="350">
        <v>4</v>
      </c>
      <c r="O10027" s="349">
        <v>6</v>
      </c>
      <c r="P10027" s="377">
        <v>21000</v>
      </c>
    </row>
    <row r="10028" spans="1:16" x14ac:dyDescent="0.2">
      <c r="A10028" s="348" t="s">
        <v>5780</v>
      </c>
      <c r="B10028" s="104" t="s">
        <v>423</v>
      </c>
      <c r="C10028" s="367" t="s">
        <v>99</v>
      </c>
      <c r="D10028" s="349" t="s">
        <v>5811</v>
      </c>
      <c r="E10028" s="370">
        <v>3000</v>
      </c>
      <c r="F10028" s="374" t="s">
        <v>14000</v>
      </c>
      <c r="G10028" s="350" t="s">
        <v>14001</v>
      </c>
      <c r="H10028" s="349" t="s">
        <v>3769</v>
      </c>
      <c r="I10028" s="349" t="s">
        <v>5814</v>
      </c>
      <c r="J10028" s="351" t="s">
        <v>3769</v>
      </c>
      <c r="K10028" s="352">
        <v>4</v>
      </c>
      <c r="L10028" s="353">
        <v>12</v>
      </c>
      <c r="M10028" s="377">
        <v>36000</v>
      </c>
      <c r="N10028" s="350">
        <v>4</v>
      </c>
      <c r="O10028" s="349">
        <v>6</v>
      </c>
      <c r="P10028" s="377">
        <v>18000</v>
      </c>
    </row>
    <row r="10029" spans="1:16" x14ac:dyDescent="0.2">
      <c r="A10029" s="348" t="s">
        <v>5780</v>
      </c>
      <c r="B10029" s="104" t="s">
        <v>423</v>
      </c>
      <c r="C10029" s="367" t="s">
        <v>99</v>
      </c>
      <c r="D10029" s="349" t="s">
        <v>5863</v>
      </c>
      <c r="E10029" s="370">
        <v>4000</v>
      </c>
      <c r="F10029" s="374" t="s">
        <v>14002</v>
      </c>
      <c r="G10029" s="350" t="s">
        <v>14003</v>
      </c>
      <c r="H10029" s="349" t="s">
        <v>5821</v>
      </c>
      <c r="I10029" s="349" t="s">
        <v>5793</v>
      </c>
      <c r="J10029" s="351" t="s">
        <v>5821</v>
      </c>
      <c r="K10029" s="352">
        <v>2</v>
      </c>
      <c r="L10029" s="353">
        <v>5</v>
      </c>
      <c r="M10029" s="377">
        <v>20000</v>
      </c>
      <c r="N10029" s="350">
        <v>0</v>
      </c>
      <c r="O10029" s="349">
        <v>0</v>
      </c>
      <c r="P10029" s="377">
        <v>0</v>
      </c>
    </row>
    <row r="10030" spans="1:16" x14ac:dyDescent="0.2">
      <c r="A10030" s="348" t="s">
        <v>5780</v>
      </c>
      <c r="B10030" s="104" t="s">
        <v>423</v>
      </c>
      <c r="C10030" s="367" t="s">
        <v>99</v>
      </c>
      <c r="D10030" s="349" t="s">
        <v>5797</v>
      </c>
      <c r="E10030" s="370">
        <v>4000</v>
      </c>
      <c r="F10030" s="374" t="s">
        <v>14004</v>
      </c>
      <c r="G10030" s="350" t="s">
        <v>14005</v>
      </c>
      <c r="H10030" s="349" t="s">
        <v>1060</v>
      </c>
      <c r="I10030" s="349" t="s">
        <v>5793</v>
      </c>
      <c r="J10030" s="351" t="s">
        <v>1060</v>
      </c>
      <c r="K10030" s="352">
        <v>1</v>
      </c>
      <c r="L10030" s="353">
        <v>2</v>
      </c>
      <c r="M10030" s="377">
        <v>7600</v>
      </c>
      <c r="N10030" s="350">
        <v>4</v>
      </c>
      <c r="O10030" s="349">
        <v>6</v>
      </c>
      <c r="P10030" s="377">
        <v>24000</v>
      </c>
    </row>
    <row r="10031" spans="1:16" x14ac:dyDescent="0.2">
      <c r="A10031" s="348" t="s">
        <v>5780</v>
      </c>
      <c r="B10031" s="104" t="s">
        <v>423</v>
      </c>
      <c r="C10031" s="367" t="s">
        <v>99</v>
      </c>
      <c r="D10031" s="349" t="s">
        <v>5911</v>
      </c>
      <c r="E10031" s="370">
        <v>4000</v>
      </c>
      <c r="F10031" s="374" t="s">
        <v>14006</v>
      </c>
      <c r="G10031" s="350" t="s">
        <v>14007</v>
      </c>
      <c r="H10031" s="349" t="s">
        <v>1060</v>
      </c>
      <c r="I10031" s="349" t="s">
        <v>5793</v>
      </c>
      <c r="J10031" s="351" t="s">
        <v>1060</v>
      </c>
      <c r="K10031" s="352">
        <v>2</v>
      </c>
      <c r="L10031" s="353">
        <v>6</v>
      </c>
      <c r="M10031" s="377">
        <v>23066.666666666668</v>
      </c>
      <c r="N10031" s="350">
        <v>4</v>
      </c>
      <c r="O10031" s="349">
        <v>6</v>
      </c>
      <c r="P10031" s="377">
        <v>24000</v>
      </c>
    </row>
    <row r="10032" spans="1:16" x14ac:dyDescent="0.2">
      <c r="A10032" s="348" t="s">
        <v>5780</v>
      </c>
      <c r="B10032" s="104" t="s">
        <v>423</v>
      </c>
      <c r="C10032" s="367" t="s">
        <v>99</v>
      </c>
      <c r="D10032" s="349" t="s">
        <v>5794</v>
      </c>
      <c r="E10032" s="370">
        <v>3500</v>
      </c>
      <c r="F10032" s="374" t="s">
        <v>14008</v>
      </c>
      <c r="G10032" s="350" t="s">
        <v>14009</v>
      </c>
      <c r="H10032" s="349" t="s">
        <v>5794</v>
      </c>
      <c r="I10032" s="349" t="s">
        <v>14010</v>
      </c>
      <c r="J10032" s="351" t="s">
        <v>5794</v>
      </c>
      <c r="K10032" s="352">
        <v>4</v>
      </c>
      <c r="L10032" s="353">
        <v>12</v>
      </c>
      <c r="M10032" s="377">
        <v>42000</v>
      </c>
      <c r="N10032" s="350">
        <v>4</v>
      </c>
      <c r="O10032" s="349">
        <v>6</v>
      </c>
      <c r="P10032" s="377">
        <v>21000</v>
      </c>
    </row>
    <row r="10033" spans="1:16" x14ac:dyDescent="0.2">
      <c r="A10033" s="348" t="s">
        <v>5780</v>
      </c>
      <c r="B10033" s="104" t="s">
        <v>423</v>
      </c>
      <c r="C10033" s="367" t="s">
        <v>99</v>
      </c>
      <c r="D10033" s="349" t="s">
        <v>5797</v>
      </c>
      <c r="E10033" s="370">
        <v>3000</v>
      </c>
      <c r="F10033" s="374" t="s">
        <v>14011</v>
      </c>
      <c r="G10033" s="350" t="s">
        <v>14012</v>
      </c>
      <c r="H10033" s="349" t="s">
        <v>1060</v>
      </c>
      <c r="I10033" s="349" t="s">
        <v>5793</v>
      </c>
      <c r="J10033" s="351" t="s">
        <v>1060</v>
      </c>
      <c r="K10033" s="352">
        <v>1</v>
      </c>
      <c r="L10033" s="353">
        <v>2</v>
      </c>
      <c r="M10033" s="377">
        <v>5000</v>
      </c>
      <c r="N10033" s="350">
        <v>4</v>
      </c>
      <c r="O10033" s="349">
        <v>6</v>
      </c>
      <c r="P10033" s="377">
        <v>18000</v>
      </c>
    </row>
    <row r="10034" spans="1:16" x14ac:dyDescent="0.2">
      <c r="A10034" s="348" t="s">
        <v>5780</v>
      </c>
      <c r="B10034" s="104" t="s">
        <v>423</v>
      </c>
      <c r="C10034" s="367" t="s">
        <v>99</v>
      </c>
      <c r="D10034" s="349" t="s">
        <v>5870</v>
      </c>
      <c r="E10034" s="370">
        <v>4000</v>
      </c>
      <c r="F10034" s="374" t="s">
        <v>14013</v>
      </c>
      <c r="G10034" s="350" t="s">
        <v>14014</v>
      </c>
      <c r="H10034" s="349" t="s">
        <v>14015</v>
      </c>
      <c r="I10034" s="349" t="s">
        <v>1028</v>
      </c>
      <c r="J10034" s="351" t="s">
        <v>14015</v>
      </c>
      <c r="K10034" s="352">
        <v>4</v>
      </c>
      <c r="L10034" s="353">
        <v>12</v>
      </c>
      <c r="M10034" s="377">
        <v>48000</v>
      </c>
      <c r="N10034" s="350">
        <v>4</v>
      </c>
      <c r="O10034" s="349">
        <v>6</v>
      </c>
      <c r="P10034" s="377">
        <v>24000</v>
      </c>
    </row>
    <row r="10035" spans="1:16" x14ac:dyDescent="0.2">
      <c r="A10035" s="348" t="s">
        <v>5780</v>
      </c>
      <c r="B10035" s="104" t="s">
        <v>423</v>
      </c>
      <c r="C10035" s="367" t="s">
        <v>99</v>
      </c>
      <c r="D10035" s="349" t="s">
        <v>4514</v>
      </c>
      <c r="E10035" s="370">
        <v>4000</v>
      </c>
      <c r="F10035" s="374" t="s">
        <v>14016</v>
      </c>
      <c r="G10035" s="350" t="s">
        <v>14017</v>
      </c>
      <c r="H10035" s="349" t="s">
        <v>5972</v>
      </c>
      <c r="I10035" s="349" t="s">
        <v>5793</v>
      </c>
      <c r="J10035" s="351" t="s">
        <v>5972</v>
      </c>
      <c r="K10035" s="352">
        <v>4</v>
      </c>
      <c r="L10035" s="353">
        <v>12</v>
      </c>
      <c r="M10035" s="377">
        <v>48000</v>
      </c>
      <c r="N10035" s="350">
        <v>4</v>
      </c>
      <c r="O10035" s="349">
        <v>6</v>
      </c>
      <c r="P10035" s="377">
        <v>24000</v>
      </c>
    </row>
    <row r="10036" spans="1:16" x14ac:dyDescent="0.2">
      <c r="A10036" s="348" t="s">
        <v>5780</v>
      </c>
      <c r="B10036" s="104" t="s">
        <v>423</v>
      </c>
      <c r="C10036" s="367" t="s">
        <v>99</v>
      </c>
      <c r="D10036" s="349" t="s">
        <v>6130</v>
      </c>
      <c r="E10036" s="370">
        <v>4000</v>
      </c>
      <c r="F10036" s="374" t="s">
        <v>14018</v>
      </c>
      <c r="G10036" s="350" t="s">
        <v>14019</v>
      </c>
      <c r="H10036" s="349" t="s">
        <v>14020</v>
      </c>
      <c r="I10036" s="349" t="s">
        <v>5793</v>
      </c>
      <c r="J10036" s="351" t="s">
        <v>14020</v>
      </c>
      <c r="K10036" s="352">
        <v>2</v>
      </c>
      <c r="L10036" s="353">
        <v>6</v>
      </c>
      <c r="M10036" s="377">
        <v>23066.666666666668</v>
      </c>
      <c r="N10036" s="350">
        <v>4</v>
      </c>
      <c r="O10036" s="349">
        <v>6</v>
      </c>
      <c r="P10036" s="377">
        <v>24000</v>
      </c>
    </row>
    <row r="10037" spans="1:16" x14ac:dyDescent="0.2">
      <c r="A10037" s="348" t="s">
        <v>5780</v>
      </c>
      <c r="B10037" s="104" t="s">
        <v>423</v>
      </c>
      <c r="C10037" s="367" t="s">
        <v>99</v>
      </c>
      <c r="D10037" s="349" t="s">
        <v>14021</v>
      </c>
      <c r="E10037" s="370">
        <v>4500</v>
      </c>
      <c r="F10037" s="374" t="s">
        <v>14022</v>
      </c>
      <c r="G10037" s="350" t="s">
        <v>14023</v>
      </c>
      <c r="H10037" s="349" t="s">
        <v>1026</v>
      </c>
      <c r="I10037" s="349" t="s">
        <v>5793</v>
      </c>
      <c r="J10037" s="351" t="s">
        <v>1026</v>
      </c>
      <c r="K10037" s="352">
        <v>2</v>
      </c>
      <c r="L10037" s="353">
        <v>6</v>
      </c>
      <c r="M10037" s="377">
        <v>23700</v>
      </c>
      <c r="N10037" s="350">
        <v>4</v>
      </c>
      <c r="O10037" s="349">
        <v>6</v>
      </c>
      <c r="P10037" s="377">
        <v>27000</v>
      </c>
    </row>
    <row r="10038" spans="1:16" x14ac:dyDescent="0.2">
      <c r="A10038" s="348" t="s">
        <v>5780</v>
      </c>
      <c r="B10038" s="104" t="s">
        <v>423</v>
      </c>
      <c r="C10038" s="367" t="s">
        <v>99</v>
      </c>
      <c r="D10038" s="349" t="s">
        <v>5989</v>
      </c>
      <c r="E10038" s="370">
        <v>4000</v>
      </c>
      <c r="F10038" s="374" t="s">
        <v>14024</v>
      </c>
      <c r="G10038" s="350" t="s">
        <v>14025</v>
      </c>
      <c r="H10038" s="349" t="s">
        <v>5875</v>
      </c>
      <c r="I10038" s="349" t="s">
        <v>5793</v>
      </c>
      <c r="J10038" s="351" t="s">
        <v>5875</v>
      </c>
      <c r="K10038" s="352">
        <v>4</v>
      </c>
      <c r="L10038" s="353">
        <v>12</v>
      </c>
      <c r="M10038" s="377">
        <v>48000</v>
      </c>
      <c r="N10038" s="350">
        <v>4</v>
      </c>
      <c r="O10038" s="349">
        <v>6</v>
      </c>
      <c r="P10038" s="377">
        <v>24000</v>
      </c>
    </row>
    <row r="10039" spans="1:16" x14ac:dyDescent="0.2">
      <c r="A10039" s="348" t="s">
        <v>5780</v>
      </c>
      <c r="B10039" s="104" t="s">
        <v>423</v>
      </c>
      <c r="C10039" s="367" t="s">
        <v>99</v>
      </c>
      <c r="D10039" s="349" t="s">
        <v>7227</v>
      </c>
      <c r="E10039" s="370">
        <v>3500</v>
      </c>
      <c r="F10039" s="374" t="s">
        <v>14026</v>
      </c>
      <c r="G10039" s="350" t="s">
        <v>14027</v>
      </c>
      <c r="H10039" s="349" t="s">
        <v>1026</v>
      </c>
      <c r="I10039" s="349" t="s">
        <v>5793</v>
      </c>
      <c r="J10039" s="351" t="s">
        <v>1026</v>
      </c>
      <c r="K10039" s="352">
        <v>4</v>
      </c>
      <c r="L10039" s="353">
        <v>12</v>
      </c>
      <c r="M10039" s="377">
        <v>42000</v>
      </c>
      <c r="N10039" s="350">
        <v>4</v>
      </c>
      <c r="O10039" s="349">
        <v>6</v>
      </c>
      <c r="P10039" s="377">
        <v>21000</v>
      </c>
    </row>
    <row r="10040" spans="1:16" x14ac:dyDescent="0.2">
      <c r="A10040" s="348" t="s">
        <v>5780</v>
      </c>
      <c r="B10040" s="104" t="s">
        <v>423</v>
      </c>
      <c r="C10040" s="367" t="s">
        <v>99</v>
      </c>
      <c r="D10040" s="349" t="s">
        <v>5853</v>
      </c>
      <c r="E10040" s="370">
        <v>4000</v>
      </c>
      <c r="F10040" s="374" t="s">
        <v>14028</v>
      </c>
      <c r="G10040" s="350" t="s">
        <v>14029</v>
      </c>
      <c r="H10040" s="349" t="s">
        <v>1060</v>
      </c>
      <c r="I10040" s="349" t="s">
        <v>5793</v>
      </c>
      <c r="J10040" s="351" t="s">
        <v>1060</v>
      </c>
      <c r="K10040" s="352">
        <v>2</v>
      </c>
      <c r="L10040" s="353">
        <v>6</v>
      </c>
      <c r="M10040" s="377">
        <v>21200</v>
      </c>
      <c r="N10040" s="350">
        <v>4</v>
      </c>
      <c r="O10040" s="349">
        <v>6</v>
      </c>
      <c r="P10040" s="377">
        <v>24000</v>
      </c>
    </row>
    <row r="10041" spans="1:16" x14ac:dyDescent="0.2">
      <c r="A10041" s="348" t="s">
        <v>5780</v>
      </c>
      <c r="B10041" s="104" t="s">
        <v>423</v>
      </c>
      <c r="C10041" s="367" t="s">
        <v>99</v>
      </c>
      <c r="D10041" s="349" t="s">
        <v>5863</v>
      </c>
      <c r="E10041" s="370">
        <v>4000</v>
      </c>
      <c r="F10041" s="374" t="s">
        <v>14030</v>
      </c>
      <c r="G10041" s="350" t="s">
        <v>14031</v>
      </c>
      <c r="H10041" s="349" t="s">
        <v>11596</v>
      </c>
      <c r="I10041" s="349" t="s">
        <v>1028</v>
      </c>
      <c r="J10041" s="351" t="s">
        <v>11596</v>
      </c>
      <c r="K10041" s="352">
        <v>4</v>
      </c>
      <c r="L10041" s="353">
        <v>12</v>
      </c>
      <c r="M10041" s="377">
        <v>48000</v>
      </c>
      <c r="N10041" s="350">
        <v>4</v>
      </c>
      <c r="O10041" s="349">
        <v>6</v>
      </c>
      <c r="P10041" s="377">
        <v>24000</v>
      </c>
    </row>
    <row r="10042" spans="1:16" x14ac:dyDescent="0.2">
      <c r="A10042" s="348" t="s">
        <v>5780</v>
      </c>
      <c r="B10042" s="104" t="s">
        <v>423</v>
      </c>
      <c r="C10042" s="367" t="s">
        <v>99</v>
      </c>
      <c r="D10042" s="349" t="s">
        <v>5790</v>
      </c>
      <c r="E10042" s="370">
        <v>4000</v>
      </c>
      <c r="F10042" s="374" t="s">
        <v>14032</v>
      </c>
      <c r="G10042" s="350" t="s">
        <v>14033</v>
      </c>
      <c r="H10042" s="349" t="s">
        <v>1060</v>
      </c>
      <c r="I10042" s="349" t="s">
        <v>5793</v>
      </c>
      <c r="J10042" s="351" t="s">
        <v>1060</v>
      </c>
      <c r="K10042" s="352">
        <v>4</v>
      </c>
      <c r="L10042" s="353">
        <v>12</v>
      </c>
      <c r="M10042" s="377">
        <v>48000</v>
      </c>
      <c r="N10042" s="350">
        <v>4</v>
      </c>
      <c r="O10042" s="349">
        <v>6</v>
      </c>
      <c r="P10042" s="377">
        <v>24000</v>
      </c>
    </row>
    <row r="10043" spans="1:16" x14ac:dyDescent="0.2">
      <c r="A10043" s="348" t="s">
        <v>5780</v>
      </c>
      <c r="B10043" s="104" t="s">
        <v>423</v>
      </c>
      <c r="C10043" s="367" t="s">
        <v>99</v>
      </c>
      <c r="D10043" s="349" t="s">
        <v>1026</v>
      </c>
      <c r="E10043" s="370">
        <v>4000</v>
      </c>
      <c r="F10043" s="374" t="s">
        <v>14034</v>
      </c>
      <c r="G10043" s="350" t="s">
        <v>14035</v>
      </c>
      <c r="H10043" s="349" t="s">
        <v>1026</v>
      </c>
      <c r="I10043" s="349" t="s">
        <v>5793</v>
      </c>
      <c r="J10043" s="351" t="s">
        <v>1026</v>
      </c>
      <c r="K10043" s="352">
        <v>2</v>
      </c>
      <c r="L10043" s="353">
        <v>5</v>
      </c>
      <c r="M10043" s="377">
        <v>19466.666666666668</v>
      </c>
      <c r="N10043" s="350">
        <v>4</v>
      </c>
      <c r="O10043" s="349">
        <v>6</v>
      </c>
      <c r="P10043" s="377">
        <v>24000</v>
      </c>
    </row>
    <row r="10044" spans="1:16" x14ac:dyDescent="0.2">
      <c r="A10044" s="348" t="s">
        <v>5780</v>
      </c>
      <c r="B10044" s="104" t="s">
        <v>423</v>
      </c>
      <c r="C10044" s="367" t="s">
        <v>99</v>
      </c>
      <c r="D10044" s="349" t="s">
        <v>14036</v>
      </c>
      <c r="E10044" s="370">
        <v>4000</v>
      </c>
      <c r="F10044" s="374" t="s">
        <v>14037</v>
      </c>
      <c r="G10044" s="350" t="s">
        <v>14038</v>
      </c>
      <c r="H10044" s="349" t="s">
        <v>14039</v>
      </c>
      <c r="I10044" s="349" t="s">
        <v>5785</v>
      </c>
      <c r="J10044" s="351" t="s">
        <v>14039</v>
      </c>
      <c r="K10044" s="352">
        <v>4</v>
      </c>
      <c r="L10044" s="353">
        <v>11</v>
      </c>
      <c r="M10044" s="377">
        <v>44000</v>
      </c>
      <c r="N10044" s="350">
        <v>0</v>
      </c>
      <c r="O10044" s="349">
        <v>0</v>
      </c>
      <c r="P10044" s="377">
        <v>0</v>
      </c>
    </row>
    <row r="10045" spans="1:16" x14ac:dyDescent="0.2">
      <c r="A10045" s="348" t="s">
        <v>5780</v>
      </c>
      <c r="B10045" s="104" t="s">
        <v>423</v>
      </c>
      <c r="C10045" s="367" t="s">
        <v>99</v>
      </c>
      <c r="D10045" s="349" t="s">
        <v>6120</v>
      </c>
      <c r="E10045" s="370">
        <v>4000</v>
      </c>
      <c r="F10045" s="374" t="s">
        <v>14040</v>
      </c>
      <c r="G10045" s="350" t="s">
        <v>14041</v>
      </c>
      <c r="H10045" s="349" t="s">
        <v>1026</v>
      </c>
      <c r="I10045" s="349" t="s">
        <v>5793</v>
      </c>
      <c r="J10045" s="351" t="s">
        <v>1026</v>
      </c>
      <c r="K10045" s="352">
        <v>4</v>
      </c>
      <c r="L10045" s="353">
        <v>12</v>
      </c>
      <c r="M10045" s="377">
        <v>48000</v>
      </c>
      <c r="N10045" s="350">
        <v>4</v>
      </c>
      <c r="O10045" s="349">
        <v>6</v>
      </c>
      <c r="P10045" s="377">
        <v>24000</v>
      </c>
    </row>
    <row r="10046" spans="1:16" x14ac:dyDescent="0.2">
      <c r="A10046" s="348" t="s">
        <v>5780</v>
      </c>
      <c r="B10046" s="104" t="s">
        <v>423</v>
      </c>
      <c r="C10046" s="367" t="s">
        <v>99</v>
      </c>
      <c r="D10046" s="349" t="s">
        <v>5849</v>
      </c>
      <c r="E10046" s="370">
        <v>3000</v>
      </c>
      <c r="F10046" s="374" t="s">
        <v>14042</v>
      </c>
      <c r="G10046" s="350" t="s">
        <v>14043</v>
      </c>
      <c r="H10046" s="349" t="s">
        <v>5825</v>
      </c>
      <c r="I10046" s="349" t="s">
        <v>5793</v>
      </c>
      <c r="J10046" s="351" t="s">
        <v>5825</v>
      </c>
      <c r="K10046" s="352">
        <v>2</v>
      </c>
      <c r="L10046" s="353">
        <v>5</v>
      </c>
      <c r="M10046" s="377">
        <v>12500</v>
      </c>
      <c r="N10046" s="350">
        <v>4</v>
      </c>
      <c r="O10046" s="349">
        <v>6</v>
      </c>
      <c r="P10046" s="377">
        <v>18000</v>
      </c>
    </row>
    <row r="10047" spans="1:16" x14ac:dyDescent="0.2">
      <c r="A10047" s="348" t="s">
        <v>5780</v>
      </c>
      <c r="B10047" s="104" t="s">
        <v>423</v>
      </c>
      <c r="C10047" s="367" t="s">
        <v>99</v>
      </c>
      <c r="D10047" s="349" t="s">
        <v>6120</v>
      </c>
      <c r="E10047" s="370">
        <v>3000</v>
      </c>
      <c r="F10047" s="374" t="s">
        <v>14044</v>
      </c>
      <c r="G10047" s="350" t="s">
        <v>14045</v>
      </c>
      <c r="H10047" s="349" t="s">
        <v>1026</v>
      </c>
      <c r="I10047" s="349" t="s">
        <v>5793</v>
      </c>
      <c r="J10047" s="351" t="s">
        <v>1026</v>
      </c>
      <c r="K10047" s="352">
        <v>4</v>
      </c>
      <c r="L10047" s="353">
        <v>12</v>
      </c>
      <c r="M10047" s="377">
        <v>36000</v>
      </c>
      <c r="N10047" s="350">
        <v>0</v>
      </c>
      <c r="O10047" s="349">
        <v>0</v>
      </c>
      <c r="P10047" s="377">
        <v>0</v>
      </c>
    </row>
    <row r="10048" spans="1:16" x14ac:dyDescent="0.2">
      <c r="A10048" s="348" t="s">
        <v>5780</v>
      </c>
      <c r="B10048" s="104" t="s">
        <v>423</v>
      </c>
      <c r="C10048" s="367" t="s">
        <v>99</v>
      </c>
      <c r="D10048" s="349" t="s">
        <v>4514</v>
      </c>
      <c r="E10048" s="370">
        <v>4000</v>
      </c>
      <c r="F10048" s="374" t="s">
        <v>14046</v>
      </c>
      <c r="G10048" s="350" t="s">
        <v>14047</v>
      </c>
      <c r="H10048" s="349" t="s">
        <v>5825</v>
      </c>
      <c r="I10048" s="349" t="s">
        <v>1028</v>
      </c>
      <c r="J10048" s="351" t="s">
        <v>5825</v>
      </c>
      <c r="K10048" s="352">
        <v>4</v>
      </c>
      <c r="L10048" s="353">
        <v>12</v>
      </c>
      <c r="M10048" s="377">
        <v>48000</v>
      </c>
      <c r="N10048" s="350">
        <v>4</v>
      </c>
      <c r="O10048" s="349">
        <v>6</v>
      </c>
      <c r="P10048" s="377">
        <v>24000</v>
      </c>
    </row>
    <row r="10049" spans="1:16" x14ac:dyDescent="0.2">
      <c r="A10049" s="348" t="s">
        <v>5780</v>
      </c>
      <c r="B10049" s="104" t="s">
        <v>423</v>
      </c>
      <c r="C10049" s="367" t="s">
        <v>99</v>
      </c>
      <c r="D10049" s="349" t="s">
        <v>7028</v>
      </c>
      <c r="E10049" s="370">
        <v>3000</v>
      </c>
      <c r="F10049" s="374" t="s">
        <v>14048</v>
      </c>
      <c r="G10049" s="350" t="s">
        <v>14049</v>
      </c>
      <c r="H10049" s="349" t="s">
        <v>1117</v>
      </c>
      <c r="I10049" s="349" t="s">
        <v>1118</v>
      </c>
      <c r="J10049" s="351" t="s">
        <v>1117</v>
      </c>
      <c r="K10049" s="352">
        <v>4</v>
      </c>
      <c r="L10049" s="353">
        <v>12</v>
      </c>
      <c r="M10049" s="377">
        <v>36000</v>
      </c>
      <c r="N10049" s="350">
        <v>4</v>
      </c>
      <c r="O10049" s="349">
        <v>6</v>
      </c>
      <c r="P10049" s="377">
        <v>18000</v>
      </c>
    </row>
    <row r="10050" spans="1:16" x14ac:dyDescent="0.2">
      <c r="A10050" s="348" t="s">
        <v>5780</v>
      </c>
      <c r="B10050" s="104" t="s">
        <v>423</v>
      </c>
      <c r="C10050" s="367" t="s">
        <v>99</v>
      </c>
      <c r="D10050" s="349" t="s">
        <v>6156</v>
      </c>
      <c r="E10050" s="370">
        <v>4000</v>
      </c>
      <c r="F10050" s="374" t="s">
        <v>14050</v>
      </c>
      <c r="G10050" s="350" t="s">
        <v>14051</v>
      </c>
      <c r="H10050" s="349" t="s">
        <v>1160</v>
      </c>
      <c r="I10050" s="349" t="s">
        <v>5793</v>
      </c>
      <c r="J10050" s="351" t="s">
        <v>1160</v>
      </c>
      <c r="K10050" s="352">
        <v>4</v>
      </c>
      <c r="L10050" s="353">
        <v>12</v>
      </c>
      <c r="M10050" s="377">
        <v>48000</v>
      </c>
      <c r="N10050" s="350">
        <v>4</v>
      </c>
      <c r="O10050" s="349">
        <v>6</v>
      </c>
      <c r="P10050" s="377">
        <v>24000</v>
      </c>
    </row>
    <row r="10051" spans="1:16" x14ac:dyDescent="0.2">
      <c r="A10051" s="348" t="s">
        <v>5780</v>
      </c>
      <c r="B10051" s="104" t="s">
        <v>423</v>
      </c>
      <c r="C10051" s="367" t="s">
        <v>99</v>
      </c>
      <c r="D10051" s="349" t="s">
        <v>5811</v>
      </c>
      <c r="E10051" s="370">
        <v>2500</v>
      </c>
      <c r="F10051" s="374" t="s">
        <v>14052</v>
      </c>
      <c r="G10051" s="350" t="s">
        <v>14053</v>
      </c>
      <c r="H10051" s="349" t="s">
        <v>1049</v>
      </c>
      <c r="I10051" s="349" t="s">
        <v>5814</v>
      </c>
      <c r="J10051" s="351" t="s">
        <v>1049</v>
      </c>
      <c r="K10051" s="352">
        <v>4</v>
      </c>
      <c r="L10051" s="353">
        <v>12</v>
      </c>
      <c r="M10051" s="377">
        <v>30000</v>
      </c>
      <c r="N10051" s="350">
        <v>4</v>
      </c>
      <c r="O10051" s="349">
        <v>6</v>
      </c>
      <c r="P10051" s="377">
        <v>15000</v>
      </c>
    </row>
    <row r="10052" spans="1:16" x14ac:dyDescent="0.2">
      <c r="A10052" s="348" t="s">
        <v>5780</v>
      </c>
      <c r="B10052" s="104" t="s">
        <v>423</v>
      </c>
      <c r="C10052" s="367" t="s">
        <v>99</v>
      </c>
      <c r="D10052" s="349" t="s">
        <v>5817</v>
      </c>
      <c r="E10052" s="370">
        <v>3500</v>
      </c>
      <c r="F10052" s="374" t="s">
        <v>14054</v>
      </c>
      <c r="G10052" s="350" t="s">
        <v>14055</v>
      </c>
      <c r="H10052" s="349" t="s">
        <v>1026</v>
      </c>
      <c r="I10052" s="349" t="s">
        <v>1028</v>
      </c>
      <c r="J10052" s="351" t="s">
        <v>1026</v>
      </c>
      <c r="K10052" s="352">
        <v>4</v>
      </c>
      <c r="L10052" s="353">
        <v>12</v>
      </c>
      <c r="M10052" s="377">
        <v>42000</v>
      </c>
      <c r="N10052" s="350">
        <v>4</v>
      </c>
      <c r="O10052" s="349">
        <v>6</v>
      </c>
      <c r="P10052" s="377">
        <v>21000</v>
      </c>
    </row>
    <row r="10053" spans="1:16" x14ac:dyDescent="0.2">
      <c r="A10053" s="348" t="s">
        <v>5780</v>
      </c>
      <c r="B10053" s="104" t="s">
        <v>423</v>
      </c>
      <c r="C10053" s="367" t="s">
        <v>99</v>
      </c>
      <c r="D10053" s="349" t="s">
        <v>5941</v>
      </c>
      <c r="E10053" s="370">
        <v>4000</v>
      </c>
      <c r="F10053" s="374" t="s">
        <v>14056</v>
      </c>
      <c r="G10053" s="350" t="s">
        <v>14057</v>
      </c>
      <c r="H10053" s="349" t="s">
        <v>1060</v>
      </c>
      <c r="I10053" s="349" t="s">
        <v>5793</v>
      </c>
      <c r="J10053" s="351" t="s">
        <v>1060</v>
      </c>
      <c r="K10053" s="352">
        <v>2</v>
      </c>
      <c r="L10053" s="353">
        <v>5</v>
      </c>
      <c r="M10053" s="377">
        <v>19466.666666666668</v>
      </c>
      <c r="N10053" s="350">
        <v>4</v>
      </c>
      <c r="O10053" s="349">
        <v>6</v>
      </c>
      <c r="P10053" s="377">
        <v>24000</v>
      </c>
    </row>
    <row r="10054" spans="1:16" x14ac:dyDescent="0.2">
      <c r="A10054" s="348" t="s">
        <v>5780</v>
      </c>
      <c r="B10054" s="104" t="s">
        <v>423</v>
      </c>
      <c r="C10054" s="367" t="s">
        <v>99</v>
      </c>
      <c r="D10054" s="349" t="s">
        <v>5920</v>
      </c>
      <c r="E10054" s="370">
        <v>4500</v>
      </c>
      <c r="F10054" s="374" t="s">
        <v>14058</v>
      </c>
      <c r="G10054" s="350" t="s">
        <v>14059</v>
      </c>
      <c r="H10054" s="349" t="s">
        <v>5863</v>
      </c>
      <c r="I10054" s="349" t="s">
        <v>5793</v>
      </c>
      <c r="J10054" s="351" t="s">
        <v>5863</v>
      </c>
      <c r="K10054" s="352">
        <v>4</v>
      </c>
      <c r="L10054" s="353">
        <v>12</v>
      </c>
      <c r="M10054" s="377">
        <v>54000</v>
      </c>
      <c r="N10054" s="350">
        <v>0</v>
      </c>
      <c r="O10054" s="349">
        <v>0</v>
      </c>
      <c r="P10054" s="377">
        <v>0</v>
      </c>
    </row>
    <row r="10055" spans="1:16" x14ac:dyDescent="0.2">
      <c r="A10055" s="348" t="s">
        <v>5780</v>
      </c>
      <c r="B10055" s="104" t="s">
        <v>423</v>
      </c>
      <c r="C10055" s="367" t="s">
        <v>99</v>
      </c>
      <c r="D10055" s="349" t="s">
        <v>5790</v>
      </c>
      <c r="E10055" s="370">
        <v>3000</v>
      </c>
      <c r="F10055" s="374" t="s">
        <v>14060</v>
      </c>
      <c r="G10055" s="350" t="s">
        <v>14061</v>
      </c>
      <c r="H10055" s="349" t="s">
        <v>1060</v>
      </c>
      <c r="I10055" s="349" t="s">
        <v>5793</v>
      </c>
      <c r="J10055" s="351" t="s">
        <v>1060</v>
      </c>
      <c r="K10055" s="352">
        <v>4</v>
      </c>
      <c r="L10055" s="353">
        <v>12</v>
      </c>
      <c r="M10055" s="377">
        <v>36000</v>
      </c>
      <c r="N10055" s="350">
        <v>4</v>
      </c>
      <c r="O10055" s="349">
        <v>6</v>
      </c>
      <c r="P10055" s="377">
        <v>18000</v>
      </c>
    </row>
    <row r="10056" spans="1:16" x14ac:dyDescent="0.2">
      <c r="A10056" s="348" t="s">
        <v>5780</v>
      </c>
      <c r="B10056" s="104" t="s">
        <v>423</v>
      </c>
      <c r="C10056" s="367" t="s">
        <v>99</v>
      </c>
      <c r="D10056" s="349" t="s">
        <v>5794</v>
      </c>
      <c r="E10056" s="370">
        <v>4000</v>
      </c>
      <c r="F10056" s="374" t="s">
        <v>14062</v>
      </c>
      <c r="G10056" s="350" t="s">
        <v>14063</v>
      </c>
      <c r="H10056" s="349" t="s">
        <v>5826</v>
      </c>
      <c r="I10056" s="349" t="s">
        <v>5793</v>
      </c>
      <c r="J10056" s="351" t="s">
        <v>5826</v>
      </c>
      <c r="K10056" s="352">
        <v>4</v>
      </c>
      <c r="L10056" s="353">
        <v>12</v>
      </c>
      <c r="M10056" s="377">
        <v>48000</v>
      </c>
      <c r="N10056" s="350">
        <v>4</v>
      </c>
      <c r="O10056" s="349">
        <v>6</v>
      </c>
      <c r="P10056" s="377">
        <v>24000</v>
      </c>
    </row>
    <row r="10057" spans="1:16" x14ac:dyDescent="0.2">
      <c r="A10057" s="348" t="s">
        <v>5780</v>
      </c>
      <c r="B10057" s="104" t="s">
        <v>423</v>
      </c>
      <c r="C10057" s="367" t="s">
        <v>99</v>
      </c>
      <c r="D10057" s="349" t="s">
        <v>7466</v>
      </c>
      <c r="E10057" s="370">
        <v>5000</v>
      </c>
      <c r="F10057" s="374" t="s">
        <v>14064</v>
      </c>
      <c r="G10057" s="350" t="s">
        <v>14065</v>
      </c>
      <c r="H10057" s="349" t="s">
        <v>1895</v>
      </c>
      <c r="I10057" s="349" t="s">
        <v>5793</v>
      </c>
      <c r="J10057" s="351" t="s">
        <v>1895</v>
      </c>
      <c r="K10057" s="352">
        <v>4</v>
      </c>
      <c r="L10057" s="353">
        <v>12</v>
      </c>
      <c r="M10057" s="377">
        <v>60000</v>
      </c>
      <c r="N10057" s="350">
        <v>1</v>
      </c>
      <c r="O10057" s="349">
        <v>1</v>
      </c>
      <c r="P10057" s="377">
        <v>5000</v>
      </c>
    </row>
    <row r="10058" spans="1:16" x14ac:dyDescent="0.2">
      <c r="A10058" s="348" t="s">
        <v>5780</v>
      </c>
      <c r="B10058" s="104" t="s">
        <v>423</v>
      </c>
      <c r="C10058" s="367" t="s">
        <v>99</v>
      </c>
      <c r="D10058" s="349" t="s">
        <v>5797</v>
      </c>
      <c r="E10058" s="370">
        <v>3000</v>
      </c>
      <c r="F10058" s="374" t="s">
        <v>14066</v>
      </c>
      <c r="G10058" s="350" t="s">
        <v>14067</v>
      </c>
      <c r="H10058" s="349" t="s">
        <v>1060</v>
      </c>
      <c r="I10058" s="349" t="s">
        <v>5793</v>
      </c>
      <c r="J10058" s="351" t="s">
        <v>1060</v>
      </c>
      <c r="K10058" s="352">
        <v>2</v>
      </c>
      <c r="L10058" s="353">
        <v>5</v>
      </c>
      <c r="M10058" s="377">
        <v>13200</v>
      </c>
      <c r="N10058" s="350">
        <v>4</v>
      </c>
      <c r="O10058" s="349">
        <v>6</v>
      </c>
      <c r="P10058" s="377">
        <v>18000</v>
      </c>
    </row>
    <row r="10059" spans="1:16" x14ac:dyDescent="0.2">
      <c r="A10059" s="348" t="s">
        <v>5780</v>
      </c>
      <c r="B10059" s="104" t="s">
        <v>423</v>
      </c>
      <c r="C10059" s="367" t="s">
        <v>99</v>
      </c>
      <c r="D10059" s="349" t="s">
        <v>14068</v>
      </c>
      <c r="E10059" s="370">
        <v>6000</v>
      </c>
      <c r="F10059" s="374" t="s">
        <v>14069</v>
      </c>
      <c r="G10059" s="350" t="s">
        <v>14070</v>
      </c>
      <c r="H10059" s="349" t="s">
        <v>10331</v>
      </c>
      <c r="I10059" s="349" t="s">
        <v>5793</v>
      </c>
      <c r="J10059" s="351" t="s">
        <v>10331</v>
      </c>
      <c r="K10059" s="352">
        <v>4</v>
      </c>
      <c r="L10059" s="353">
        <v>6</v>
      </c>
      <c r="M10059" s="377">
        <v>36000</v>
      </c>
      <c r="N10059" s="350">
        <v>0</v>
      </c>
      <c r="O10059" s="349">
        <v>0</v>
      </c>
      <c r="P10059" s="377">
        <v>0</v>
      </c>
    </row>
    <row r="10060" spans="1:16" x14ac:dyDescent="0.2">
      <c r="A10060" s="348" t="s">
        <v>5780</v>
      </c>
      <c r="B10060" s="104" t="s">
        <v>423</v>
      </c>
      <c r="C10060" s="367" t="s">
        <v>99</v>
      </c>
      <c r="D10060" s="349" t="s">
        <v>14071</v>
      </c>
      <c r="E10060" s="370">
        <v>9000</v>
      </c>
      <c r="F10060" s="374" t="s">
        <v>14069</v>
      </c>
      <c r="G10060" s="350" t="s">
        <v>14070</v>
      </c>
      <c r="H10060" s="349" t="s">
        <v>1026</v>
      </c>
      <c r="I10060" s="349" t="s">
        <v>5793</v>
      </c>
      <c r="J10060" s="351" t="s">
        <v>1026</v>
      </c>
      <c r="K10060" s="352">
        <v>2</v>
      </c>
      <c r="L10060" s="353">
        <v>6</v>
      </c>
      <c r="M10060" s="377">
        <v>54000</v>
      </c>
      <c r="N10060" s="350">
        <v>4</v>
      </c>
      <c r="O10060" s="349">
        <v>6</v>
      </c>
      <c r="P10060" s="377">
        <v>54000</v>
      </c>
    </row>
    <row r="10061" spans="1:16" x14ac:dyDescent="0.2">
      <c r="A10061" s="348" t="s">
        <v>5780</v>
      </c>
      <c r="B10061" s="104" t="s">
        <v>423</v>
      </c>
      <c r="C10061" s="367" t="s">
        <v>99</v>
      </c>
      <c r="D10061" s="349" t="s">
        <v>5817</v>
      </c>
      <c r="E10061" s="370">
        <v>4000</v>
      </c>
      <c r="F10061" s="374" t="s">
        <v>14072</v>
      </c>
      <c r="G10061" s="350" t="s">
        <v>14073</v>
      </c>
      <c r="H10061" s="349" t="s">
        <v>1026</v>
      </c>
      <c r="I10061" s="349" t="s">
        <v>5793</v>
      </c>
      <c r="J10061" s="351" t="s">
        <v>1026</v>
      </c>
      <c r="K10061" s="352">
        <v>4</v>
      </c>
      <c r="L10061" s="353">
        <v>12</v>
      </c>
      <c r="M10061" s="377">
        <v>48000</v>
      </c>
      <c r="N10061" s="350">
        <v>4</v>
      </c>
      <c r="O10061" s="349">
        <v>6</v>
      </c>
      <c r="P10061" s="377">
        <v>24000</v>
      </c>
    </row>
    <row r="10062" spans="1:16" x14ac:dyDescent="0.2">
      <c r="A10062" s="348" t="s">
        <v>5780</v>
      </c>
      <c r="B10062" s="104" t="s">
        <v>423</v>
      </c>
      <c r="C10062" s="367" t="s">
        <v>99</v>
      </c>
      <c r="D10062" s="349" t="s">
        <v>4514</v>
      </c>
      <c r="E10062" s="370">
        <v>4000</v>
      </c>
      <c r="F10062" s="374" t="s">
        <v>14074</v>
      </c>
      <c r="G10062" s="350" t="s">
        <v>14075</v>
      </c>
      <c r="H10062" s="349" t="s">
        <v>4514</v>
      </c>
      <c r="I10062" s="349" t="s">
        <v>5793</v>
      </c>
      <c r="J10062" s="351" t="s">
        <v>4514</v>
      </c>
      <c r="K10062" s="352">
        <v>4</v>
      </c>
      <c r="L10062" s="353">
        <v>12</v>
      </c>
      <c r="M10062" s="377">
        <v>48000</v>
      </c>
      <c r="N10062" s="350">
        <v>4</v>
      </c>
      <c r="O10062" s="349">
        <v>6</v>
      </c>
      <c r="P10062" s="377">
        <v>24000</v>
      </c>
    </row>
    <row r="10063" spans="1:16" x14ac:dyDescent="0.2">
      <c r="A10063" s="348" t="s">
        <v>5780</v>
      </c>
      <c r="B10063" s="104" t="s">
        <v>423</v>
      </c>
      <c r="C10063" s="367" t="s">
        <v>99</v>
      </c>
      <c r="D10063" s="349" t="s">
        <v>1026</v>
      </c>
      <c r="E10063" s="370">
        <v>4000</v>
      </c>
      <c r="F10063" s="374" t="s">
        <v>14076</v>
      </c>
      <c r="G10063" s="350" t="s">
        <v>14077</v>
      </c>
      <c r="H10063" s="349" t="s">
        <v>1026</v>
      </c>
      <c r="I10063" s="349" t="s">
        <v>5793</v>
      </c>
      <c r="J10063" s="351" t="s">
        <v>1026</v>
      </c>
      <c r="K10063" s="352">
        <v>1</v>
      </c>
      <c r="L10063" s="353">
        <v>3</v>
      </c>
      <c r="M10063" s="377">
        <v>8400</v>
      </c>
      <c r="N10063" s="350">
        <v>4</v>
      </c>
      <c r="O10063" s="349">
        <v>6</v>
      </c>
      <c r="P10063" s="377">
        <v>24000</v>
      </c>
    </row>
    <row r="10064" spans="1:16" x14ac:dyDescent="0.2">
      <c r="A10064" s="348" t="s">
        <v>5780</v>
      </c>
      <c r="B10064" s="104" t="s">
        <v>423</v>
      </c>
      <c r="C10064" s="367" t="s">
        <v>99</v>
      </c>
      <c r="D10064" s="349" t="s">
        <v>5811</v>
      </c>
      <c r="E10064" s="370">
        <v>3000</v>
      </c>
      <c r="F10064" s="374" t="s">
        <v>14078</v>
      </c>
      <c r="G10064" s="350" t="s">
        <v>14079</v>
      </c>
      <c r="H10064" s="349" t="s">
        <v>5524</v>
      </c>
      <c r="I10064" s="349" t="s">
        <v>1028</v>
      </c>
      <c r="J10064" s="351" t="s">
        <v>5524</v>
      </c>
      <c r="K10064" s="352">
        <v>3</v>
      </c>
      <c r="L10064" s="353">
        <v>8</v>
      </c>
      <c r="M10064" s="377">
        <v>24000</v>
      </c>
      <c r="N10064" s="350">
        <v>0</v>
      </c>
      <c r="O10064" s="349">
        <v>0</v>
      </c>
      <c r="P10064" s="377">
        <v>0</v>
      </c>
    </row>
    <row r="10065" spans="1:16" x14ac:dyDescent="0.2">
      <c r="A10065" s="348" t="s">
        <v>5780</v>
      </c>
      <c r="B10065" s="104" t="s">
        <v>423</v>
      </c>
      <c r="C10065" s="367" t="s">
        <v>99</v>
      </c>
      <c r="D10065" s="349" t="s">
        <v>5853</v>
      </c>
      <c r="E10065" s="370">
        <v>4000</v>
      </c>
      <c r="F10065" s="374" t="s">
        <v>14080</v>
      </c>
      <c r="G10065" s="350" t="s">
        <v>14081</v>
      </c>
      <c r="H10065" s="349" t="s">
        <v>1060</v>
      </c>
      <c r="I10065" s="349" t="s">
        <v>5793</v>
      </c>
      <c r="J10065" s="351" t="s">
        <v>1060</v>
      </c>
      <c r="K10065" s="352">
        <v>2</v>
      </c>
      <c r="L10065" s="353">
        <v>6</v>
      </c>
      <c r="M10065" s="377">
        <v>23066.666666666668</v>
      </c>
      <c r="N10065" s="350">
        <v>4</v>
      </c>
      <c r="O10065" s="349">
        <v>6</v>
      </c>
      <c r="P10065" s="377">
        <v>24000</v>
      </c>
    </row>
    <row r="10066" spans="1:16" x14ac:dyDescent="0.2">
      <c r="A10066" s="348" t="s">
        <v>5780</v>
      </c>
      <c r="B10066" s="104" t="s">
        <v>423</v>
      </c>
      <c r="C10066" s="367" t="s">
        <v>99</v>
      </c>
      <c r="D10066" s="349" t="s">
        <v>5870</v>
      </c>
      <c r="E10066" s="370">
        <v>4000</v>
      </c>
      <c r="F10066" s="374" t="s">
        <v>14082</v>
      </c>
      <c r="G10066" s="350" t="s">
        <v>14083</v>
      </c>
      <c r="H10066" s="349" t="s">
        <v>5821</v>
      </c>
      <c r="I10066" s="349" t="s">
        <v>5793</v>
      </c>
      <c r="J10066" s="351" t="s">
        <v>5821</v>
      </c>
      <c r="K10066" s="352">
        <v>4</v>
      </c>
      <c r="L10066" s="353">
        <v>12</v>
      </c>
      <c r="M10066" s="377">
        <v>48000</v>
      </c>
      <c r="N10066" s="350">
        <v>4</v>
      </c>
      <c r="O10066" s="349">
        <v>6</v>
      </c>
      <c r="P10066" s="377">
        <v>24000</v>
      </c>
    </row>
    <row r="10067" spans="1:16" x14ac:dyDescent="0.2">
      <c r="A10067" s="348" t="s">
        <v>5780</v>
      </c>
      <c r="B10067" s="104" t="s">
        <v>423</v>
      </c>
      <c r="C10067" s="367" t="s">
        <v>99</v>
      </c>
      <c r="D10067" s="349" t="s">
        <v>6538</v>
      </c>
      <c r="E10067" s="370">
        <v>4000</v>
      </c>
      <c r="F10067" s="374" t="s">
        <v>14084</v>
      </c>
      <c r="G10067" s="350" t="s">
        <v>14085</v>
      </c>
      <c r="H10067" s="349" t="s">
        <v>1060</v>
      </c>
      <c r="I10067" s="349" t="s">
        <v>5793</v>
      </c>
      <c r="J10067" s="351" t="s">
        <v>1060</v>
      </c>
      <c r="K10067" s="352">
        <v>4</v>
      </c>
      <c r="L10067" s="353">
        <v>12</v>
      </c>
      <c r="M10067" s="377">
        <v>48000</v>
      </c>
      <c r="N10067" s="350">
        <v>4</v>
      </c>
      <c r="O10067" s="349">
        <v>6</v>
      </c>
      <c r="P10067" s="377">
        <v>24000</v>
      </c>
    </row>
    <row r="10068" spans="1:16" x14ac:dyDescent="0.2">
      <c r="A10068" s="348" t="s">
        <v>5780</v>
      </c>
      <c r="B10068" s="104" t="s">
        <v>423</v>
      </c>
      <c r="C10068" s="367" t="s">
        <v>99</v>
      </c>
      <c r="D10068" s="349" t="s">
        <v>5863</v>
      </c>
      <c r="E10068" s="370">
        <v>3000</v>
      </c>
      <c r="F10068" s="374" t="s">
        <v>14086</v>
      </c>
      <c r="G10068" s="350" t="s">
        <v>14087</v>
      </c>
      <c r="H10068" s="349" t="s">
        <v>5875</v>
      </c>
      <c r="I10068" s="349" t="s">
        <v>5793</v>
      </c>
      <c r="J10068" s="351" t="s">
        <v>5875</v>
      </c>
      <c r="K10068" s="352">
        <v>4</v>
      </c>
      <c r="L10068" s="353">
        <v>12</v>
      </c>
      <c r="M10068" s="377">
        <v>36000</v>
      </c>
      <c r="N10068" s="350">
        <v>4</v>
      </c>
      <c r="O10068" s="349">
        <v>6</v>
      </c>
      <c r="P10068" s="377">
        <v>18000</v>
      </c>
    </row>
    <row r="10069" spans="1:16" x14ac:dyDescent="0.2">
      <c r="A10069" s="348" t="s">
        <v>5780</v>
      </c>
      <c r="B10069" s="104" t="s">
        <v>423</v>
      </c>
      <c r="C10069" s="367" t="s">
        <v>99</v>
      </c>
      <c r="D10069" s="349" t="s">
        <v>5911</v>
      </c>
      <c r="E10069" s="370">
        <v>4000</v>
      </c>
      <c r="F10069" s="374" t="s">
        <v>14088</v>
      </c>
      <c r="G10069" s="350" t="s">
        <v>14089</v>
      </c>
      <c r="H10069" s="349" t="s">
        <v>1895</v>
      </c>
      <c r="I10069" s="349" t="s">
        <v>5793</v>
      </c>
      <c r="J10069" s="351" t="s">
        <v>1895</v>
      </c>
      <c r="K10069" s="352">
        <v>2</v>
      </c>
      <c r="L10069" s="353">
        <v>5</v>
      </c>
      <c r="M10069" s="377">
        <v>19466.666666666668</v>
      </c>
      <c r="N10069" s="350">
        <v>4</v>
      </c>
      <c r="O10069" s="349">
        <v>6</v>
      </c>
      <c r="P10069" s="377">
        <v>24000</v>
      </c>
    </row>
    <row r="10070" spans="1:16" x14ac:dyDescent="0.2">
      <c r="A10070" s="348" t="s">
        <v>5780</v>
      </c>
      <c r="B10070" s="104" t="s">
        <v>423</v>
      </c>
      <c r="C10070" s="367" t="s">
        <v>99</v>
      </c>
      <c r="D10070" s="349" t="s">
        <v>5794</v>
      </c>
      <c r="E10070" s="370">
        <v>3000</v>
      </c>
      <c r="F10070" s="374" t="s">
        <v>14090</v>
      </c>
      <c r="G10070" s="350" t="s">
        <v>14091</v>
      </c>
      <c r="H10070" s="349" t="s">
        <v>5826</v>
      </c>
      <c r="I10070" s="349" t="s">
        <v>5793</v>
      </c>
      <c r="J10070" s="351" t="s">
        <v>5826</v>
      </c>
      <c r="K10070" s="352">
        <v>4</v>
      </c>
      <c r="L10070" s="353">
        <v>12</v>
      </c>
      <c r="M10070" s="377">
        <v>36000</v>
      </c>
      <c r="N10070" s="350">
        <v>4</v>
      </c>
      <c r="O10070" s="349">
        <v>6</v>
      </c>
      <c r="P10070" s="377">
        <v>18000</v>
      </c>
    </row>
    <row r="10071" spans="1:16" x14ac:dyDescent="0.2">
      <c r="A10071" s="348" t="s">
        <v>5780</v>
      </c>
      <c r="B10071" s="104" t="s">
        <v>423</v>
      </c>
      <c r="C10071" s="367" t="s">
        <v>99</v>
      </c>
      <c r="D10071" s="349" t="s">
        <v>5863</v>
      </c>
      <c r="E10071" s="370">
        <v>4000</v>
      </c>
      <c r="F10071" s="374" t="s">
        <v>14092</v>
      </c>
      <c r="G10071" s="350" t="s">
        <v>14093</v>
      </c>
      <c r="H10071" s="349" t="s">
        <v>1060</v>
      </c>
      <c r="I10071" s="349" t="s">
        <v>1028</v>
      </c>
      <c r="J10071" s="351" t="s">
        <v>1060</v>
      </c>
      <c r="K10071" s="352">
        <v>4</v>
      </c>
      <c r="L10071" s="353">
        <v>12</v>
      </c>
      <c r="M10071" s="377">
        <v>48000</v>
      </c>
      <c r="N10071" s="350">
        <v>4</v>
      </c>
      <c r="O10071" s="349">
        <v>6</v>
      </c>
      <c r="P10071" s="377">
        <v>24000</v>
      </c>
    </row>
    <row r="10072" spans="1:16" x14ac:dyDescent="0.2">
      <c r="A10072" s="348" t="s">
        <v>5780</v>
      </c>
      <c r="B10072" s="104" t="s">
        <v>423</v>
      </c>
      <c r="C10072" s="367" t="s">
        <v>99</v>
      </c>
      <c r="D10072" s="349" t="s">
        <v>5829</v>
      </c>
      <c r="E10072" s="370">
        <v>4000</v>
      </c>
      <c r="F10072" s="374" t="s">
        <v>14094</v>
      </c>
      <c r="G10072" s="350" t="s">
        <v>14095</v>
      </c>
      <c r="H10072" s="349" t="s">
        <v>1067</v>
      </c>
      <c r="I10072" s="349" t="s">
        <v>5793</v>
      </c>
      <c r="J10072" s="351" t="s">
        <v>1067</v>
      </c>
      <c r="K10072" s="352">
        <v>2</v>
      </c>
      <c r="L10072" s="353">
        <v>4</v>
      </c>
      <c r="M10072" s="377">
        <v>13066.666666666666</v>
      </c>
      <c r="N10072" s="350">
        <v>4</v>
      </c>
      <c r="O10072" s="349">
        <v>6</v>
      </c>
      <c r="P10072" s="377">
        <v>24000</v>
      </c>
    </row>
    <row r="10073" spans="1:16" x14ac:dyDescent="0.2">
      <c r="A10073" s="348" t="s">
        <v>5780</v>
      </c>
      <c r="B10073" s="104" t="s">
        <v>423</v>
      </c>
      <c r="C10073" s="367" t="s">
        <v>99</v>
      </c>
      <c r="D10073" s="349" t="s">
        <v>5797</v>
      </c>
      <c r="E10073" s="370">
        <v>4000</v>
      </c>
      <c r="F10073" s="374" t="s">
        <v>14096</v>
      </c>
      <c r="G10073" s="350" t="s">
        <v>14097</v>
      </c>
      <c r="H10073" s="349" t="s">
        <v>1060</v>
      </c>
      <c r="I10073" s="349" t="s">
        <v>5793</v>
      </c>
      <c r="J10073" s="351" t="s">
        <v>1060</v>
      </c>
      <c r="K10073" s="352">
        <v>1</v>
      </c>
      <c r="L10073" s="353">
        <v>2</v>
      </c>
      <c r="M10073" s="377">
        <v>7600</v>
      </c>
      <c r="N10073" s="350">
        <v>3</v>
      </c>
      <c r="O10073" s="349">
        <v>5</v>
      </c>
      <c r="P10073" s="377">
        <v>20000</v>
      </c>
    </row>
    <row r="10074" spans="1:16" x14ac:dyDescent="0.2">
      <c r="A10074" s="348" t="s">
        <v>5780</v>
      </c>
      <c r="B10074" s="104" t="s">
        <v>423</v>
      </c>
      <c r="C10074" s="367" t="s">
        <v>99</v>
      </c>
      <c r="D10074" s="349" t="s">
        <v>5853</v>
      </c>
      <c r="E10074" s="370">
        <v>4000</v>
      </c>
      <c r="F10074" s="374" t="s">
        <v>14098</v>
      </c>
      <c r="G10074" s="350" t="s">
        <v>14099</v>
      </c>
      <c r="H10074" s="349" t="s">
        <v>1060</v>
      </c>
      <c r="I10074" s="349" t="s">
        <v>5793</v>
      </c>
      <c r="J10074" s="351" t="s">
        <v>1060</v>
      </c>
      <c r="K10074" s="352">
        <v>2</v>
      </c>
      <c r="L10074" s="353">
        <v>6</v>
      </c>
      <c r="M10074" s="377">
        <v>22933.333333333332</v>
      </c>
      <c r="N10074" s="350">
        <v>4</v>
      </c>
      <c r="O10074" s="349">
        <v>6</v>
      </c>
      <c r="P10074" s="377">
        <v>24000</v>
      </c>
    </row>
    <row r="10075" spans="1:16" x14ac:dyDescent="0.2">
      <c r="A10075" s="348" t="s">
        <v>5780</v>
      </c>
      <c r="B10075" s="104" t="s">
        <v>423</v>
      </c>
      <c r="C10075" s="367" t="s">
        <v>99</v>
      </c>
      <c r="D10075" s="349" t="s">
        <v>6198</v>
      </c>
      <c r="E10075" s="370">
        <v>4000</v>
      </c>
      <c r="F10075" s="374" t="s">
        <v>14100</v>
      </c>
      <c r="G10075" s="350" t="s">
        <v>14101</v>
      </c>
      <c r="H10075" s="349" t="s">
        <v>1026</v>
      </c>
      <c r="I10075" s="349" t="s">
        <v>5793</v>
      </c>
      <c r="J10075" s="351" t="s">
        <v>1026</v>
      </c>
      <c r="K10075" s="352">
        <v>4</v>
      </c>
      <c r="L10075" s="353">
        <v>12</v>
      </c>
      <c r="M10075" s="377">
        <v>48000</v>
      </c>
      <c r="N10075" s="350">
        <v>0</v>
      </c>
      <c r="O10075" s="349">
        <v>0</v>
      </c>
      <c r="P10075" s="377">
        <v>0</v>
      </c>
    </row>
    <row r="10076" spans="1:16" x14ac:dyDescent="0.2">
      <c r="A10076" s="348" t="s">
        <v>5780</v>
      </c>
      <c r="B10076" s="104" t="s">
        <v>423</v>
      </c>
      <c r="C10076" s="367" t="s">
        <v>99</v>
      </c>
      <c r="D10076" s="349" t="s">
        <v>5794</v>
      </c>
      <c r="E10076" s="370">
        <v>4000</v>
      </c>
      <c r="F10076" s="374" t="s">
        <v>14102</v>
      </c>
      <c r="G10076" s="350" t="s">
        <v>14103</v>
      </c>
      <c r="H10076" s="349" t="s">
        <v>5794</v>
      </c>
      <c r="I10076" s="349" t="s">
        <v>5793</v>
      </c>
      <c r="J10076" s="351" t="s">
        <v>5794</v>
      </c>
      <c r="K10076" s="352">
        <v>4</v>
      </c>
      <c r="L10076" s="353">
        <v>12</v>
      </c>
      <c r="M10076" s="377">
        <v>48000</v>
      </c>
      <c r="N10076" s="350">
        <v>0</v>
      </c>
      <c r="O10076" s="349">
        <v>0</v>
      </c>
      <c r="P10076" s="377">
        <v>0</v>
      </c>
    </row>
    <row r="10077" spans="1:16" x14ac:dyDescent="0.2">
      <c r="A10077" s="348" t="s">
        <v>5780</v>
      </c>
      <c r="B10077" s="104" t="s">
        <v>423</v>
      </c>
      <c r="C10077" s="367" t="s">
        <v>99</v>
      </c>
      <c r="D10077" s="349" t="s">
        <v>5811</v>
      </c>
      <c r="E10077" s="370">
        <v>3000</v>
      </c>
      <c r="F10077" s="374" t="s">
        <v>14104</v>
      </c>
      <c r="G10077" s="350" t="s">
        <v>14105</v>
      </c>
      <c r="H10077" s="349" t="s">
        <v>1026</v>
      </c>
      <c r="I10077" s="349" t="s">
        <v>5793</v>
      </c>
      <c r="J10077" s="351" t="s">
        <v>1026</v>
      </c>
      <c r="K10077" s="352">
        <v>4</v>
      </c>
      <c r="L10077" s="353">
        <v>10</v>
      </c>
      <c r="M10077" s="377">
        <v>30000</v>
      </c>
      <c r="N10077" s="350">
        <v>0</v>
      </c>
      <c r="O10077" s="349">
        <v>0</v>
      </c>
      <c r="P10077" s="377">
        <v>0</v>
      </c>
    </row>
    <row r="10078" spans="1:16" x14ac:dyDescent="0.2">
      <c r="A10078" s="348" t="s">
        <v>5780</v>
      </c>
      <c r="B10078" s="104" t="s">
        <v>423</v>
      </c>
      <c r="C10078" s="367" t="s">
        <v>99</v>
      </c>
      <c r="D10078" s="349" t="s">
        <v>5826</v>
      </c>
      <c r="E10078" s="370">
        <v>3000</v>
      </c>
      <c r="F10078" s="374" t="s">
        <v>14104</v>
      </c>
      <c r="G10078" s="350" t="s">
        <v>14105</v>
      </c>
      <c r="H10078" s="349" t="s">
        <v>1026</v>
      </c>
      <c r="I10078" s="349" t="s">
        <v>5793</v>
      </c>
      <c r="J10078" s="351" t="s">
        <v>1026</v>
      </c>
      <c r="K10078" s="352">
        <v>1</v>
      </c>
      <c r="L10078" s="353">
        <v>2</v>
      </c>
      <c r="M10078" s="377">
        <v>3500</v>
      </c>
      <c r="N10078" s="350">
        <v>4</v>
      </c>
      <c r="O10078" s="349">
        <v>6</v>
      </c>
      <c r="P10078" s="377">
        <v>18000</v>
      </c>
    </row>
    <row r="10079" spans="1:16" x14ac:dyDescent="0.2">
      <c r="A10079" s="348" t="s">
        <v>5780</v>
      </c>
      <c r="B10079" s="104" t="s">
        <v>423</v>
      </c>
      <c r="C10079" s="367" t="s">
        <v>99</v>
      </c>
      <c r="D10079" s="349" t="s">
        <v>5797</v>
      </c>
      <c r="E10079" s="370">
        <v>4000</v>
      </c>
      <c r="F10079" s="374" t="s">
        <v>14106</v>
      </c>
      <c r="G10079" s="350" t="s">
        <v>14107</v>
      </c>
      <c r="H10079" s="349" t="s">
        <v>1060</v>
      </c>
      <c r="I10079" s="349" t="s">
        <v>5793</v>
      </c>
      <c r="J10079" s="351" t="s">
        <v>1060</v>
      </c>
      <c r="K10079" s="352">
        <v>1</v>
      </c>
      <c r="L10079" s="353">
        <v>3</v>
      </c>
      <c r="M10079" s="377">
        <v>12000</v>
      </c>
      <c r="N10079" s="350">
        <v>4</v>
      </c>
      <c r="O10079" s="349">
        <v>6</v>
      </c>
      <c r="P10079" s="377">
        <v>24000</v>
      </c>
    </row>
    <row r="10080" spans="1:16" x14ac:dyDescent="0.2">
      <c r="A10080" s="348" t="s">
        <v>5780</v>
      </c>
      <c r="B10080" s="104" t="s">
        <v>423</v>
      </c>
      <c r="C10080" s="367" t="s">
        <v>99</v>
      </c>
      <c r="D10080" s="349" t="s">
        <v>6357</v>
      </c>
      <c r="E10080" s="370">
        <v>4000</v>
      </c>
      <c r="F10080" s="374" t="s">
        <v>14108</v>
      </c>
      <c r="G10080" s="350" t="s">
        <v>14109</v>
      </c>
      <c r="H10080" s="349" t="s">
        <v>5825</v>
      </c>
      <c r="I10080" s="349" t="s">
        <v>5793</v>
      </c>
      <c r="J10080" s="351" t="s">
        <v>5825</v>
      </c>
      <c r="K10080" s="352">
        <v>4</v>
      </c>
      <c r="L10080" s="353">
        <v>6</v>
      </c>
      <c r="M10080" s="377">
        <v>24000</v>
      </c>
      <c r="N10080" s="350">
        <v>0</v>
      </c>
      <c r="O10080" s="349">
        <v>0</v>
      </c>
      <c r="P10080" s="377">
        <v>0</v>
      </c>
    </row>
    <row r="10081" spans="1:16" x14ac:dyDescent="0.2">
      <c r="A10081" s="348" t="s">
        <v>5780</v>
      </c>
      <c r="B10081" s="104" t="s">
        <v>423</v>
      </c>
      <c r="C10081" s="367" t="s">
        <v>99</v>
      </c>
      <c r="D10081" s="349" t="s">
        <v>6130</v>
      </c>
      <c r="E10081" s="370">
        <v>4000</v>
      </c>
      <c r="F10081" s="374" t="s">
        <v>14108</v>
      </c>
      <c r="G10081" s="350" t="s">
        <v>14109</v>
      </c>
      <c r="H10081" s="349" t="s">
        <v>5825</v>
      </c>
      <c r="I10081" s="349" t="s">
        <v>5793</v>
      </c>
      <c r="J10081" s="351" t="s">
        <v>5825</v>
      </c>
      <c r="K10081" s="352">
        <v>2</v>
      </c>
      <c r="L10081" s="353">
        <v>6</v>
      </c>
      <c r="M10081" s="377">
        <v>23066.666666666668</v>
      </c>
      <c r="N10081" s="350">
        <v>4</v>
      </c>
      <c r="O10081" s="349">
        <v>6</v>
      </c>
      <c r="P10081" s="377">
        <v>24000</v>
      </c>
    </row>
    <row r="10082" spans="1:16" x14ac:dyDescent="0.2">
      <c r="A10082" s="348" t="s">
        <v>5780</v>
      </c>
      <c r="B10082" s="104" t="s">
        <v>423</v>
      </c>
      <c r="C10082" s="367" t="s">
        <v>99</v>
      </c>
      <c r="D10082" s="349" t="s">
        <v>5929</v>
      </c>
      <c r="E10082" s="370">
        <v>2000</v>
      </c>
      <c r="F10082" s="374" t="s">
        <v>14110</v>
      </c>
      <c r="G10082" s="350" t="s">
        <v>14111</v>
      </c>
      <c r="H10082" s="349" t="s">
        <v>1060</v>
      </c>
      <c r="I10082" s="349" t="s">
        <v>1028</v>
      </c>
      <c r="J10082" s="351" t="s">
        <v>1060</v>
      </c>
      <c r="K10082" s="352">
        <v>4</v>
      </c>
      <c r="L10082" s="353">
        <v>12</v>
      </c>
      <c r="M10082" s="377">
        <v>24000</v>
      </c>
      <c r="N10082" s="350">
        <v>4</v>
      </c>
      <c r="O10082" s="349">
        <v>6</v>
      </c>
      <c r="P10082" s="377">
        <v>12000</v>
      </c>
    </row>
    <row r="10083" spans="1:16" x14ac:dyDescent="0.2">
      <c r="A10083" s="348" t="s">
        <v>5780</v>
      </c>
      <c r="B10083" s="104" t="s">
        <v>423</v>
      </c>
      <c r="C10083" s="367" t="s">
        <v>99</v>
      </c>
      <c r="D10083" s="349" t="s">
        <v>5863</v>
      </c>
      <c r="E10083" s="370">
        <v>3000</v>
      </c>
      <c r="F10083" s="374" t="s">
        <v>14112</v>
      </c>
      <c r="G10083" s="350" t="s">
        <v>14113</v>
      </c>
      <c r="H10083" s="349" t="s">
        <v>1060</v>
      </c>
      <c r="I10083" s="349" t="s">
        <v>5793</v>
      </c>
      <c r="J10083" s="351" t="s">
        <v>1060</v>
      </c>
      <c r="K10083" s="352">
        <v>4</v>
      </c>
      <c r="L10083" s="353">
        <v>8</v>
      </c>
      <c r="M10083" s="377">
        <v>24000</v>
      </c>
      <c r="N10083" s="350">
        <v>0</v>
      </c>
      <c r="O10083" s="349">
        <v>0</v>
      </c>
      <c r="P10083" s="377">
        <v>0</v>
      </c>
    </row>
    <row r="10084" spans="1:16" x14ac:dyDescent="0.2">
      <c r="A10084" s="348" t="s">
        <v>5780</v>
      </c>
      <c r="B10084" s="104" t="s">
        <v>423</v>
      </c>
      <c r="C10084" s="367" t="s">
        <v>99</v>
      </c>
      <c r="D10084" s="349" t="s">
        <v>6807</v>
      </c>
      <c r="E10084" s="370">
        <v>5000</v>
      </c>
      <c r="F10084" s="374" t="s">
        <v>14112</v>
      </c>
      <c r="G10084" s="350" t="s">
        <v>14113</v>
      </c>
      <c r="H10084" s="349" t="s">
        <v>1060</v>
      </c>
      <c r="I10084" s="349" t="s">
        <v>5793</v>
      </c>
      <c r="J10084" s="351" t="s">
        <v>1060</v>
      </c>
      <c r="K10084" s="352">
        <v>2</v>
      </c>
      <c r="L10084" s="353">
        <v>4</v>
      </c>
      <c r="M10084" s="377">
        <v>20833.333333333332</v>
      </c>
      <c r="N10084" s="350">
        <v>4</v>
      </c>
      <c r="O10084" s="349">
        <v>6</v>
      </c>
      <c r="P10084" s="377">
        <v>30000</v>
      </c>
    </row>
    <row r="10085" spans="1:16" x14ac:dyDescent="0.2">
      <c r="A10085" s="348" t="s">
        <v>5780</v>
      </c>
      <c r="B10085" s="104" t="s">
        <v>423</v>
      </c>
      <c r="C10085" s="367" t="s">
        <v>99</v>
      </c>
      <c r="D10085" s="349" t="s">
        <v>5849</v>
      </c>
      <c r="E10085" s="370">
        <v>4000</v>
      </c>
      <c r="F10085" s="374" t="s">
        <v>14114</v>
      </c>
      <c r="G10085" s="350" t="s">
        <v>14115</v>
      </c>
      <c r="H10085" s="349" t="s">
        <v>5825</v>
      </c>
      <c r="I10085" s="349" t="s">
        <v>5793</v>
      </c>
      <c r="J10085" s="351" t="s">
        <v>5825</v>
      </c>
      <c r="K10085" s="352">
        <v>1</v>
      </c>
      <c r="L10085" s="353">
        <v>3</v>
      </c>
      <c r="M10085" s="377">
        <v>10933.333333333332</v>
      </c>
      <c r="N10085" s="350">
        <v>4</v>
      </c>
      <c r="O10085" s="349">
        <v>6</v>
      </c>
      <c r="P10085" s="377">
        <v>24000</v>
      </c>
    </row>
    <row r="10086" spans="1:16" x14ac:dyDescent="0.2">
      <c r="A10086" s="348" t="s">
        <v>5780</v>
      </c>
      <c r="B10086" s="104" t="s">
        <v>423</v>
      </c>
      <c r="C10086" s="367" t="s">
        <v>99</v>
      </c>
      <c r="D10086" s="349" t="s">
        <v>5790</v>
      </c>
      <c r="E10086" s="370">
        <v>3000</v>
      </c>
      <c r="F10086" s="374" t="s">
        <v>14116</v>
      </c>
      <c r="G10086" s="350" t="s">
        <v>14117</v>
      </c>
      <c r="H10086" s="349" t="s">
        <v>1060</v>
      </c>
      <c r="I10086" s="349" t="s">
        <v>5793</v>
      </c>
      <c r="J10086" s="351" t="s">
        <v>1060</v>
      </c>
      <c r="K10086" s="352">
        <v>4</v>
      </c>
      <c r="L10086" s="353">
        <v>12</v>
      </c>
      <c r="M10086" s="377">
        <v>36000</v>
      </c>
      <c r="N10086" s="350">
        <v>4</v>
      </c>
      <c r="O10086" s="349">
        <v>6</v>
      </c>
      <c r="P10086" s="377">
        <v>18000</v>
      </c>
    </row>
    <row r="10087" spans="1:16" x14ac:dyDescent="0.2">
      <c r="A10087" s="348" t="s">
        <v>5780</v>
      </c>
      <c r="B10087" s="104" t="s">
        <v>423</v>
      </c>
      <c r="C10087" s="367" t="s">
        <v>99</v>
      </c>
      <c r="D10087" s="349" t="s">
        <v>14118</v>
      </c>
      <c r="E10087" s="370">
        <v>7000</v>
      </c>
      <c r="F10087" s="374" t="s">
        <v>14119</v>
      </c>
      <c r="G10087" s="350" t="s">
        <v>14120</v>
      </c>
      <c r="H10087" s="349" t="s">
        <v>5875</v>
      </c>
      <c r="I10087" s="349" t="s">
        <v>5793</v>
      </c>
      <c r="J10087" s="351" t="s">
        <v>5875</v>
      </c>
      <c r="K10087" s="352">
        <v>4</v>
      </c>
      <c r="L10087" s="353">
        <v>12</v>
      </c>
      <c r="M10087" s="377">
        <v>84000</v>
      </c>
      <c r="N10087" s="350">
        <v>4</v>
      </c>
      <c r="O10087" s="349">
        <v>6</v>
      </c>
      <c r="P10087" s="377">
        <v>42000</v>
      </c>
    </row>
    <row r="10088" spans="1:16" x14ac:dyDescent="0.2">
      <c r="A10088" s="348" t="s">
        <v>5780</v>
      </c>
      <c r="B10088" s="104" t="s">
        <v>423</v>
      </c>
      <c r="C10088" s="367" t="s">
        <v>99</v>
      </c>
      <c r="D10088" s="349" t="s">
        <v>5863</v>
      </c>
      <c r="E10088" s="370">
        <v>3000</v>
      </c>
      <c r="F10088" s="374" t="s">
        <v>14121</v>
      </c>
      <c r="G10088" s="350" t="s">
        <v>14122</v>
      </c>
      <c r="H10088" s="349" t="s">
        <v>1060</v>
      </c>
      <c r="I10088" s="349" t="s">
        <v>1028</v>
      </c>
      <c r="J10088" s="351" t="s">
        <v>1060</v>
      </c>
      <c r="K10088" s="352">
        <v>4</v>
      </c>
      <c r="L10088" s="353">
        <v>12</v>
      </c>
      <c r="M10088" s="377">
        <v>36000</v>
      </c>
      <c r="N10088" s="350">
        <v>4</v>
      </c>
      <c r="O10088" s="349">
        <v>6</v>
      </c>
      <c r="P10088" s="377">
        <v>18000</v>
      </c>
    </row>
    <row r="10089" spans="1:16" x14ac:dyDescent="0.2">
      <c r="A10089" s="348" t="s">
        <v>5780</v>
      </c>
      <c r="B10089" s="104" t="s">
        <v>423</v>
      </c>
      <c r="C10089" s="367" t="s">
        <v>99</v>
      </c>
      <c r="D10089" s="349" t="s">
        <v>5797</v>
      </c>
      <c r="E10089" s="370">
        <v>4000</v>
      </c>
      <c r="F10089" s="374" t="s">
        <v>14123</v>
      </c>
      <c r="G10089" s="350" t="s">
        <v>14124</v>
      </c>
      <c r="H10089" s="349" t="s">
        <v>5875</v>
      </c>
      <c r="I10089" s="349" t="s">
        <v>5793</v>
      </c>
      <c r="J10089" s="351" t="s">
        <v>5875</v>
      </c>
      <c r="K10089" s="352">
        <v>2</v>
      </c>
      <c r="L10089" s="353">
        <v>4</v>
      </c>
      <c r="M10089" s="377">
        <v>13066.666666666666</v>
      </c>
      <c r="N10089" s="350">
        <v>4</v>
      </c>
      <c r="O10089" s="349">
        <v>6</v>
      </c>
      <c r="P10089" s="377">
        <v>24000</v>
      </c>
    </row>
    <row r="10090" spans="1:16" x14ac:dyDescent="0.2">
      <c r="A10090" s="348" t="s">
        <v>5780</v>
      </c>
      <c r="B10090" s="104" t="s">
        <v>423</v>
      </c>
      <c r="C10090" s="367" t="s">
        <v>99</v>
      </c>
      <c r="D10090" s="349" t="s">
        <v>5790</v>
      </c>
      <c r="E10090" s="370">
        <v>4000</v>
      </c>
      <c r="F10090" s="374" t="s">
        <v>14125</v>
      </c>
      <c r="G10090" s="350" t="s">
        <v>14126</v>
      </c>
      <c r="H10090" s="349" t="s">
        <v>1060</v>
      </c>
      <c r="I10090" s="349" t="s">
        <v>5793</v>
      </c>
      <c r="J10090" s="351" t="s">
        <v>1060</v>
      </c>
      <c r="K10090" s="352">
        <v>2</v>
      </c>
      <c r="L10090" s="353">
        <v>6</v>
      </c>
      <c r="M10090" s="377">
        <v>24000</v>
      </c>
      <c r="N10090" s="350">
        <v>0</v>
      </c>
      <c r="O10090" s="349">
        <v>0</v>
      </c>
      <c r="P10090" s="377">
        <v>0</v>
      </c>
    </row>
    <row r="10091" spans="1:16" x14ac:dyDescent="0.2">
      <c r="A10091" s="348" t="s">
        <v>5780</v>
      </c>
      <c r="B10091" s="104" t="s">
        <v>423</v>
      </c>
      <c r="C10091" s="367" t="s">
        <v>99</v>
      </c>
      <c r="D10091" s="349" t="s">
        <v>5849</v>
      </c>
      <c r="E10091" s="370">
        <v>4000</v>
      </c>
      <c r="F10091" s="374" t="s">
        <v>14127</v>
      </c>
      <c r="G10091" s="350" t="s">
        <v>14128</v>
      </c>
      <c r="H10091" s="349" t="s">
        <v>5825</v>
      </c>
      <c r="I10091" s="349" t="s">
        <v>5793</v>
      </c>
      <c r="J10091" s="351" t="s">
        <v>5825</v>
      </c>
      <c r="K10091" s="352">
        <v>1</v>
      </c>
      <c r="L10091" s="353">
        <v>3</v>
      </c>
      <c r="M10091" s="377">
        <v>10933.333333333332</v>
      </c>
      <c r="N10091" s="350">
        <v>4</v>
      </c>
      <c r="O10091" s="349">
        <v>6</v>
      </c>
      <c r="P10091" s="377">
        <v>24000</v>
      </c>
    </row>
    <row r="10092" spans="1:16" x14ac:dyDescent="0.2">
      <c r="A10092" s="348" t="s">
        <v>5780</v>
      </c>
      <c r="B10092" s="104" t="s">
        <v>423</v>
      </c>
      <c r="C10092" s="367" t="s">
        <v>99</v>
      </c>
      <c r="D10092" s="349" t="s">
        <v>6120</v>
      </c>
      <c r="E10092" s="370">
        <v>3000</v>
      </c>
      <c r="F10092" s="374" t="s">
        <v>14129</v>
      </c>
      <c r="G10092" s="350" t="s">
        <v>14130</v>
      </c>
      <c r="H10092" s="349" t="s">
        <v>1026</v>
      </c>
      <c r="I10092" s="349" t="s">
        <v>5793</v>
      </c>
      <c r="J10092" s="351" t="s">
        <v>1026</v>
      </c>
      <c r="K10092" s="352">
        <v>2</v>
      </c>
      <c r="L10092" s="353">
        <v>5</v>
      </c>
      <c r="M10092" s="377">
        <v>15000</v>
      </c>
      <c r="N10092" s="350">
        <v>0</v>
      </c>
      <c r="O10092" s="349">
        <v>0</v>
      </c>
      <c r="P10092" s="377">
        <v>0</v>
      </c>
    </row>
    <row r="10093" spans="1:16" x14ac:dyDescent="0.2">
      <c r="A10093" s="348" t="s">
        <v>5780</v>
      </c>
      <c r="B10093" s="104" t="s">
        <v>423</v>
      </c>
      <c r="C10093" s="367" t="s">
        <v>99</v>
      </c>
      <c r="D10093" s="349" t="s">
        <v>5880</v>
      </c>
      <c r="E10093" s="370">
        <v>4000</v>
      </c>
      <c r="F10093" s="374" t="s">
        <v>14131</v>
      </c>
      <c r="G10093" s="350" t="s">
        <v>14132</v>
      </c>
      <c r="H10093" s="349" t="s">
        <v>1026</v>
      </c>
      <c r="I10093" s="349" t="s">
        <v>5793</v>
      </c>
      <c r="J10093" s="351" t="s">
        <v>1026</v>
      </c>
      <c r="K10093" s="352">
        <v>4</v>
      </c>
      <c r="L10093" s="353">
        <v>12</v>
      </c>
      <c r="M10093" s="377">
        <v>48000</v>
      </c>
      <c r="N10093" s="350">
        <v>4</v>
      </c>
      <c r="O10093" s="349">
        <v>6</v>
      </c>
      <c r="P10093" s="377">
        <v>24000</v>
      </c>
    </row>
    <row r="10094" spans="1:16" x14ac:dyDescent="0.2">
      <c r="A10094" s="348" t="s">
        <v>5780</v>
      </c>
      <c r="B10094" s="104" t="s">
        <v>423</v>
      </c>
      <c r="C10094" s="367" t="s">
        <v>99</v>
      </c>
      <c r="D10094" s="349" t="s">
        <v>14133</v>
      </c>
      <c r="E10094" s="370">
        <v>9000</v>
      </c>
      <c r="F10094" s="374" t="s">
        <v>14134</v>
      </c>
      <c r="G10094" s="350" t="s">
        <v>14135</v>
      </c>
      <c r="H10094" s="349" t="s">
        <v>1060</v>
      </c>
      <c r="I10094" s="349" t="s">
        <v>5793</v>
      </c>
      <c r="J10094" s="351" t="s">
        <v>1060</v>
      </c>
      <c r="K10094" s="352">
        <v>2</v>
      </c>
      <c r="L10094" s="353">
        <v>5</v>
      </c>
      <c r="M10094" s="377">
        <v>42900</v>
      </c>
      <c r="N10094" s="350">
        <v>4</v>
      </c>
      <c r="O10094" s="349">
        <v>6</v>
      </c>
      <c r="P10094" s="377">
        <v>54000</v>
      </c>
    </row>
    <row r="10095" spans="1:16" x14ac:dyDescent="0.2">
      <c r="A10095" s="348" t="s">
        <v>5780</v>
      </c>
      <c r="B10095" s="104" t="s">
        <v>423</v>
      </c>
      <c r="C10095" s="367" t="s">
        <v>99</v>
      </c>
      <c r="D10095" s="349" t="s">
        <v>5811</v>
      </c>
      <c r="E10095" s="370">
        <v>3000</v>
      </c>
      <c r="F10095" s="374" t="s">
        <v>14136</v>
      </c>
      <c r="G10095" s="350" t="s">
        <v>14137</v>
      </c>
      <c r="H10095" s="349" t="s">
        <v>14138</v>
      </c>
      <c r="I10095" s="349" t="s">
        <v>5793</v>
      </c>
      <c r="J10095" s="351" t="s">
        <v>14138</v>
      </c>
      <c r="K10095" s="352">
        <v>1</v>
      </c>
      <c r="L10095" s="353">
        <v>2</v>
      </c>
      <c r="M10095" s="377">
        <v>5700</v>
      </c>
      <c r="N10095" s="350">
        <v>4</v>
      </c>
      <c r="O10095" s="349">
        <v>6</v>
      </c>
      <c r="P10095" s="377">
        <v>18000</v>
      </c>
    </row>
    <row r="10096" spans="1:16" x14ac:dyDescent="0.2">
      <c r="A10096" s="348" t="s">
        <v>5780</v>
      </c>
      <c r="B10096" s="104" t="s">
        <v>423</v>
      </c>
      <c r="C10096" s="367" t="s">
        <v>99</v>
      </c>
      <c r="D10096" s="349" t="s">
        <v>5870</v>
      </c>
      <c r="E10096" s="370">
        <v>4000</v>
      </c>
      <c r="F10096" s="374" t="s">
        <v>14139</v>
      </c>
      <c r="G10096" s="350" t="s">
        <v>14140</v>
      </c>
      <c r="H10096" s="349" t="s">
        <v>6035</v>
      </c>
      <c r="I10096" s="349" t="s">
        <v>5793</v>
      </c>
      <c r="J10096" s="351" t="s">
        <v>6035</v>
      </c>
      <c r="K10096" s="352">
        <v>4</v>
      </c>
      <c r="L10096" s="353">
        <v>12</v>
      </c>
      <c r="M10096" s="377">
        <v>48000</v>
      </c>
      <c r="N10096" s="350">
        <v>4</v>
      </c>
      <c r="O10096" s="349">
        <v>6</v>
      </c>
      <c r="P10096" s="377">
        <v>24000</v>
      </c>
    </row>
    <row r="10097" spans="1:16" x14ac:dyDescent="0.2">
      <c r="A10097" s="348" t="s">
        <v>5780</v>
      </c>
      <c r="B10097" s="104" t="s">
        <v>423</v>
      </c>
      <c r="C10097" s="367" t="s">
        <v>99</v>
      </c>
      <c r="D10097" s="349" t="s">
        <v>5811</v>
      </c>
      <c r="E10097" s="370">
        <v>3000</v>
      </c>
      <c r="F10097" s="374" t="s">
        <v>14141</v>
      </c>
      <c r="G10097" s="350" t="s">
        <v>14142</v>
      </c>
      <c r="H10097" s="349" t="s">
        <v>5784</v>
      </c>
      <c r="I10097" s="349" t="s">
        <v>5785</v>
      </c>
      <c r="J10097" s="351" t="s">
        <v>5784</v>
      </c>
      <c r="K10097" s="352">
        <v>4</v>
      </c>
      <c r="L10097" s="353">
        <v>12</v>
      </c>
      <c r="M10097" s="377">
        <v>36000</v>
      </c>
      <c r="N10097" s="350">
        <v>4</v>
      </c>
      <c r="O10097" s="349">
        <v>6</v>
      </c>
      <c r="P10097" s="377">
        <v>18000</v>
      </c>
    </row>
    <row r="10098" spans="1:16" x14ac:dyDescent="0.2">
      <c r="A10098" s="348" t="s">
        <v>5780</v>
      </c>
      <c r="B10098" s="104" t="s">
        <v>423</v>
      </c>
      <c r="C10098" s="367" t="s">
        <v>99</v>
      </c>
      <c r="D10098" s="349" t="s">
        <v>6672</v>
      </c>
      <c r="E10098" s="370">
        <v>6000</v>
      </c>
      <c r="F10098" s="374" t="s">
        <v>14143</v>
      </c>
      <c r="G10098" s="350" t="s">
        <v>14144</v>
      </c>
      <c r="H10098" s="349" t="s">
        <v>2388</v>
      </c>
      <c r="I10098" s="349" t="s">
        <v>5793</v>
      </c>
      <c r="J10098" s="351" t="s">
        <v>2388</v>
      </c>
      <c r="K10098" s="352">
        <v>4</v>
      </c>
      <c r="L10098" s="353">
        <v>7</v>
      </c>
      <c r="M10098" s="377">
        <v>42000</v>
      </c>
      <c r="N10098" s="350">
        <v>0</v>
      </c>
      <c r="O10098" s="349">
        <v>0</v>
      </c>
      <c r="P10098" s="377">
        <v>0</v>
      </c>
    </row>
    <row r="10099" spans="1:16" x14ac:dyDescent="0.2">
      <c r="A10099" s="348" t="s">
        <v>5780</v>
      </c>
      <c r="B10099" s="104" t="s">
        <v>423</v>
      </c>
      <c r="C10099" s="367" t="s">
        <v>99</v>
      </c>
      <c r="D10099" s="349" t="s">
        <v>8251</v>
      </c>
      <c r="E10099" s="370">
        <v>7000</v>
      </c>
      <c r="F10099" s="374" t="s">
        <v>14143</v>
      </c>
      <c r="G10099" s="350" t="s">
        <v>14144</v>
      </c>
      <c r="H10099" s="349" t="s">
        <v>2388</v>
      </c>
      <c r="I10099" s="349" t="s">
        <v>5793</v>
      </c>
      <c r="J10099" s="351" t="s">
        <v>2388</v>
      </c>
      <c r="K10099" s="352">
        <v>2</v>
      </c>
      <c r="L10099" s="353">
        <v>5</v>
      </c>
      <c r="M10099" s="377">
        <v>35000</v>
      </c>
      <c r="N10099" s="350">
        <v>4</v>
      </c>
      <c r="O10099" s="349">
        <v>6</v>
      </c>
      <c r="P10099" s="377">
        <v>42000</v>
      </c>
    </row>
    <row r="10100" spans="1:16" x14ac:dyDescent="0.2">
      <c r="A10100" s="348" t="s">
        <v>5780</v>
      </c>
      <c r="B10100" s="104" t="s">
        <v>423</v>
      </c>
      <c r="C10100" s="367" t="s">
        <v>99</v>
      </c>
      <c r="D10100" s="349" t="s">
        <v>5863</v>
      </c>
      <c r="E10100" s="370">
        <v>4000</v>
      </c>
      <c r="F10100" s="374" t="s">
        <v>14145</v>
      </c>
      <c r="G10100" s="350" t="s">
        <v>14146</v>
      </c>
      <c r="H10100" s="349" t="s">
        <v>5821</v>
      </c>
      <c r="I10100" s="349" t="s">
        <v>5793</v>
      </c>
      <c r="J10100" s="351" t="s">
        <v>5821</v>
      </c>
      <c r="K10100" s="352">
        <v>4</v>
      </c>
      <c r="L10100" s="353">
        <v>10</v>
      </c>
      <c r="M10100" s="377">
        <v>40000</v>
      </c>
      <c r="N10100" s="350">
        <v>0</v>
      </c>
      <c r="O10100" s="349">
        <v>0</v>
      </c>
      <c r="P10100" s="377">
        <v>0</v>
      </c>
    </row>
    <row r="10101" spans="1:16" x14ac:dyDescent="0.2">
      <c r="A10101" s="348" t="s">
        <v>5780</v>
      </c>
      <c r="B10101" s="104" t="s">
        <v>423</v>
      </c>
      <c r="C10101" s="367" t="s">
        <v>99</v>
      </c>
      <c r="D10101" s="349" t="s">
        <v>5875</v>
      </c>
      <c r="E10101" s="370">
        <v>3000</v>
      </c>
      <c r="F10101" s="374" t="s">
        <v>14145</v>
      </c>
      <c r="G10101" s="350" t="s">
        <v>14146</v>
      </c>
      <c r="H10101" s="349" t="s">
        <v>1060</v>
      </c>
      <c r="I10101" s="349" t="s">
        <v>5793</v>
      </c>
      <c r="J10101" s="351" t="s">
        <v>1060</v>
      </c>
      <c r="K10101" s="352">
        <v>1</v>
      </c>
      <c r="L10101" s="353">
        <v>2</v>
      </c>
      <c r="M10101" s="377">
        <v>3500</v>
      </c>
      <c r="N10101" s="350">
        <v>4</v>
      </c>
      <c r="O10101" s="349">
        <v>6</v>
      </c>
      <c r="P10101" s="377">
        <v>18000</v>
      </c>
    </row>
    <row r="10102" spans="1:16" x14ac:dyDescent="0.2">
      <c r="A10102" s="348" t="s">
        <v>5780</v>
      </c>
      <c r="B10102" s="104" t="s">
        <v>423</v>
      </c>
      <c r="C10102" s="367" t="s">
        <v>99</v>
      </c>
      <c r="D10102" s="349" t="s">
        <v>5811</v>
      </c>
      <c r="E10102" s="370">
        <v>3000</v>
      </c>
      <c r="F10102" s="374" t="s">
        <v>14147</v>
      </c>
      <c r="G10102" s="350" t="s">
        <v>14148</v>
      </c>
      <c r="H10102" s="349" t="s">
        <v>1026</v>
      </c>
      <c r="I10102" s="349" t="s">
        <v>5793</v>
      </c>
      <c r="J10102" s="351" t="s">
        <v>1026</v>
      </c>
      <c r="K10102" s="352">
        <v>2</v>
      </c>
      <c r="L10102" s="353">
        <v>5</v>
      </c>
      <c r="M10102" s="377">
        <v>12500</v>
      </c>
      <c r="N10102" s="350">
        <v>4</v>
      </c>
      <c r="O10102" s="349">
        <v>6</v>
      </c>
      <c r="P10102" s="377">
        <v>18000</v>
      </c>
    </row>
    <row r="10103" spans="1:16" x14ac:dyDescent="0.2">
      <c r="A10103" s="348" t="s">
        <v>5780</v>
      </c>
      <c r="B10103" s="104" t="s">
        <v>423</v>
      </c>
      <c r="C10103" s="367" t="s">
        <v>99</v>
      </c>
      <c r="D10103" s="349" t="s">
        <v>5786</v>
      </c>
      <c r="E10103" s="370">
        <v>1500</v>
      </c>
      <c r="F10103" s="374" t="s">
        <v>14149</v>
      </c>
      <c r="G10103" s="350" t="s">
        <v>14150</v>
      </c>
      <c r="H10103" s="349" t="s">
        <v>5825</v>
      </c>
      <c r="I10103" s="349" t="s">
        <v>1028</v>
      </c>
      <c r="J10103" s="351" t="s">
        <v>5825</v>
      </c>
      <c r="K10103" s="352">
        <v>1</v>
      </c>
      <c r="L10103" s="353">
        <v>2</v>
      </c>
      <c r="M10103" s="377">
        <v>3000</v>
      </c>
      <c r="N10103" s="350">
        <v>0</v>
      </c>
      <c r="O10103" s="349">
        <v>0</v>
      </c>
      <c r="P10103" s="377">
        <v>0</v>
      </c>
    </row>
    <row r="10104" spans="1:16" x14ac:dyDescent="0.2">
      <c r="A10104" s="348" t="s">
        <v>5780</v>
      </c>
      <c r="B10104" s="104" t="s">
        <v>423</v>
      </c>
      <c r="C10104" s="367" t="s">
        <v>99</v>
      </c>
      <c r="D10104" s="349" t="s">
        <v>5911</v>
      </c>
      <c r="E10104" s="370">
        <v>4000</v>
      </c>
      <c r="F10104" s="374" t="s">
        <v>14151</v>
      </c>
      <c r="G10104" s="350" t="s">
        <v>14152</v>
      </c>
      <c r="H10104" s="349" t="s">
        <v>5849</v>
      </c>
      <c r="I10104" s="349" t="s">
        <v>5793</v>
      </c>
      <c r="J10104" s="351" t="s">
        <v>5849</v>
      </c>
      <c r="K10104" s="352">
        <v>2</v>
      </c>
      <c r="L10104" s="353">
        <v>4</v>
      </c>
      <c r="M10104" s="377">
        <v>13066.666666666666</v>
      </c>
      <c r="N10104" s="350">
        <v>4</v>
      </c>
      <c r="O10104" s="349">
        <v>6</v>
      </c>
      <c r="P10104" s="377">
        <v>24000</v>
      </c>
    </row>
    <row r="10105" spans="1:16" x14ac:dyDescent="0.2">
      <c r="A10105" s="348" t="s">
        <v>5780</v>
      </c>
      <c r="B10105" s="104" t="s">
        <v>423</v>
      </c>
      <c r="C10105" s="367" t="s">
        <v>99</v>
      </c>
      <c r="D10105" s="349" t="s">
        <v>6019</v>
      </c>
      <c r="E10105" s="370">
        <v>4000</v>
      </c>
      <c r="F10105" s="374" t="s">
        <v>14153</v>
      </c>
      <c r="G10105" s="350" t="s">
        <v>14154</v>
      </c>
      <c r="H10105" s="349" t="s">
        <v>1895</v>
      </c>
      <c r="I10105" s="349" t="s">
        <v>1028</v>
      </c>
      <c r="J10105" s="351" t="s">
        <v>1895</v>
      </c>
      <c r="K10105" s="352">
        <v>4</v>
      </c>
      <c r="L10105" s="353">
        <v>12</v>
      </c>
      <c r="M10105" s="377">
        <v>48000</v>
      </c>
      <c r="N10105" s="350">
        <v>4</v>
      </c>
      <c r="O10105" s="349">
        <v>6</v>
      </c>
      <c r="P10105" s="377">
        <v>24000</v>
      </c>
    </row>
    <row r="10106" spans="1:16" x14ac:dyDescent="0.2">
      <c r="A10106" s="348" t="s">
        <v>5780</v>
      </c>
      <c r="B10106" s="104" t="s">
        <v>423</v>
      </c>
      <c r="C10106" s="367" t="s">
        <v>99</v>
      </c>
      <c r="D10106" s="349" t="s">
        <v>6316</v>
      </c>
      <c r="E10106" s="370">
        <v>4000</v>
      </c>
      <c r="F10106" s="374" t="s">
        <v>14155</v>
      </c>
      <c r="G10106" s="350" t="s">
        <v>14156</v>
      </c>
      <c r="H10106" s="349" t="s">
        <v>1060</v>
      </c>
      <c r="I10106" s="349" t="s">
        <v>5793</v>
      </c>
      <c r="J10106" s="351" t="s">
        <v>1060</v>
      </c>
      <c r="K10106" s="352">
        <v>4</v>
      </c>
      <c r="L10106" s="353">
        <v>10</v>
      </c>
      <c r="M10106" s="377">
        <v>40000</v>
      </c>
      <c r="N10106" s="350">
        <v>0</v>
      </c>
      <c r="O10106" s="349">
        <v>0</v>
      </c>
      <c r="P10106" s="377">
        <v>0</v>
      </c>
    </row>
    <row r="10107" spans="1:16" x14ac:dyDescent="0.2">
      <c r="A10107" s="348" t="s">
        <v>5780</v>
      </c>
      <c r="B10107" s="104" t="s">
        <v>423</v>
      </c>
      <c r="C10107" s="367" t="s">
        <v>99</v>
      </c>
      <c r="D10107" s="349" t="s">
        <v>5797</v>
      </c>
      <c r="E10107" s="370">
        <v>3000</v>
      </c>
      <c r="F10107" s="374" t="s">
        <v>14155</v>
      </c>
      <c r="G10107" s="350" t="s">
        <v>14156</v>
      </c>
      <c r="H10107" s="349" t="s">
        <v>1060</v>
      </c>
      <c r="I10107" s="349" t="s">
        <v>5793</v>
      </c>
      <c r="J10107" s="351" t="s">
        <v>1060</v>
      </c>
      <c r="K10107" s="352">
        <v>1</v>
      </c>
      <c r="L10107" s="353">
        <v>2</v>
      </c>
      <c r="M10107" s="377">
        <v>5600</v>
      </c>
      <c r="N10107" s="350">
        <v>4</v>
      </c>
      <c r="O10107" s="349">
        <v>6</v>
      </c>
      <c r="P10107" s="377">
        <v>18000</v>
      </c>
    </row>
    <row r="10108" spans="1:16" x14ac:dyDescent="0.2">
      <c r="A10108" s="348" t="s">
        <v>5780</v>
      </c>
      <c r="B10108" s="104" t="s">
        <v>423</v>
      </c>
      <c r="C10108" s="367" t="s">
        <v>99</v>
      </c>
      <c r="D10108" s="349" t="s">
        <v>5794</v>
      </c>
      <c r="E10108" s="370">
        <v>3000</v>
      </c>
      <c r="F10108" s="374" t="s">
        <v>14157</v>
      </c>
      <c r="G10108" s="350" t="s">
        <v>14158</v>
      </c>
      <c r="H10108" s="349" t="s">
        <v>1026</v>
      </c>
      <c r="I10108" s="349" t="s">
        <v>1028</v>
      </c>
      <c r="J10108" s="351" t="s">
        <v>1026</v>
      </c>
      <c r="K10108" s="352">
        <v>3</v>
      </c>
      <c r="L10108" s="353">
        <v>9</v>
      </c>
      <c r="M10108" s="377">
        <v>27000</v>
      </c>
      <c r="N10108" s="350">
        <v>0</v>
      </c>
      <c r="O10108" s="349">
        <v>0</v>
      </c>
      <c r="P10108" s="377">
        <v>0</v>
      </c>
    </row>
    <row r="10109" spans="1:16" x14ac:dyDescent="0.2">
      <c r="A10109" s="348" t="s">
        <v>5780</v>
      </c>
      <c r="B10109" s="104" t="s">
        <v>423</v>
      </c>
      <c r="C10109" s="367" t="s">
        <v>99</v>
      </c>
      <c r="D10109" s="349" t="s">
        <v>6357</v>
      </c>
      <c r="E10109" s="370">
        <v>4000</v>
      </c>
      <c r="F10109" s="374" t="s">
        <v>14159</v>
      </c>
      <c r="G10109" s="350" t="s">
        <v>14160</v>
      </c>
      <c r="H10109" s="349" t="s">
        <v>5825</v>
      </c>
      <c r="I10109" s="349" t="s">
        <v>5793</v>
      </c>
      <c r="J10109" s="351" t="s">
        <v>5825</v>
      </c>
      <c r="K10109" s="352">
        <v>1</v>
      </c>
      <c r="L10109" s="353">
        <v>3</v>
      </c>
      <c r="M10109" s="377">
        <v>12000</v>
      </c>
      <c r="N10109" s="350">
        <v>0</v>
      </c>
      <c r="O10109" s="349">
        <v>0</v>
      </c>
      <c r="P10109" s="377">
        <v>0</v>
      </c>
    </row>
    <row r="10110" spans="1:16" x14ac:dyDescent="0.2">
      <c r="A10110" s="348" t="s">
        <v>5780</v>
      </c>
      <c r="B10110" s="104" t="s">
        <v>423</v>
      </c>
      <c r="C10110" s="367" t="s">
        <v>99</v>
      </c>
      <c r="D10110" s="349" t="s">
        <v>5811</v>
      </c>
      <c r="E10110" s="370">
        <v>2500</v>
      </c>
      <c r="F10110" s="374" t="s">
        <v>14161</v>
      </c>
      <c r="G10110" s="350" t="s">
        <v>14162</v>
      </c>
      <c r="H10110" s="349" t="s">
        <v>5852</v>
      </c>
      <c r="I10110" s="349" t="s">
        <v>5793</v>
      </c>
      <c r="J10110" s="351" t="s">
        <v>5852</v>
      </c>
      <c r="K10110" s="352">
        <v>3</v>
      </c>
      <c r="L10110" s="353">
        <v>8</v>
      </c>
      <c r="M10110" s="377">
        <v>20000</v>
      </c>
      <c r="N10110" s="350">
        <v>0</v>
      </c>
      <c r="O10110" s="349">
        <v>0</v>
      </c>
      <c r="P10110" s="377">
        <v>0</v>
      </c>
    </row>
    <row r="10111" spans="1:16" x14ac:dyDescent="0.2">
      <c r="A10111" s="348" t="s">
        <v>5780</v>
      </c>
      <c r="B10111" s="104" t="s">
        <v>423</v>
      </c>
      <c r="C10111" s="367" t="s">
        <v>99</v>
      </c>
      <c r="D10111" s="349" t="s">
        <v>5870</v>
      </c>
      <c r="E10111" s="370">
        <v>4000</v>
      </c>
      <c r="F10111" s="374" t="s">
        <v>14163</v>
      </c>
      <c r="G10111" s="350" t="s">
        <v>14164</v>
      </c>
      <c r="H10111" s="349" t="s">
        <v>6761</v>
      </c>
      <c r="I10111" s="349" t="s">
        <v>5793</v>
      </c>
      <c r="J10111" s="351" t="s">
        <v>6761</v>
      </c>
      <c r="K10111" s="352">
        <v>4</v>
      </c>
      <c r="L10111" s="353">
        <v>8</v>
      </c>
      <c r="M10111" s="377">
        <v>32000</v>
      </c>
      <c r="N10111" s="350">
        <v>0</v>
      </c>
      <c r="O10111" s="349">
        <v>0</v>
      </c>
      <c r="P10111" s="377">
        <v>0</v>
      </c>
    </row>
    <row r="10112" spans="1:16" x14ac:dyDescent="0.2">
      <c r="A10112" s="348" t="s">
        <v>5780</v>
      </c>
      <c r="B10112" s="104" t="s">
        <v>423</v>
      </c>
      <c r="C10112" s="367" t="s">
        <v>99</v>
      </c>
      <c r="D10112" s="349" t="s">
        <v>11296</v>
      </c>
      <c r="E10112" s="370">
        <v>6000</v>
      </c>
      <c r="F10112" s="374" t="s">
        <v>14163</v>
      </c>
      <c r="G10112" s="350" t="s">
        <v>14164</v>
      </c>
      <c r="H10112" s="349" t="s">
        <v>6016</v>
      </c>
      <c r="I10112" s="349" t="s">
        <v>5793</v>
      </c>
      <c r="J10112" s="351" t="s">
        <v>6016</v>
      </c>
      <c r="K10112" s="352">
        <v>2</v>
      </c>
      <c r="L10112" s="353">
        <v>4</v>
      </c>
      <c r="M10112" s="377">
        <v>24000</v>
      </c>
      <c r="N10112" s="350">
        <v>4</v>
      </c>
      <c r="O10112" s="349">
        <v>6</v>
      </c>
      <c r="P10112" s="377">
        <v>36000</v>
      </c>
    </row>
    <row r="10113" spans="1:16" x14ac:dyDescent="0.2">
      <c r="A10113" s="348" t="s">
        <v>5780</v>
      </c>
      <c r="B10113" s="104" t="s">
        <v>423</v>
      </c>
      <c r="C10113" s="367" t="s">
        <v>99</v>
      </c>
      <c r="D10113" s="349" t="s">
        <v>6357</v>
      </c>
      <c r="E10113" s="370">
        <v>4000</v>
      </c>
      <c r="F10113" s="374" t="s">
        <v>14165</v>
      </c>
      <c r="G10113" s="350" t="s">
        <v>14166</v>
      </c>
      <c r="H10113" s="349" t="s">
        <v>5825</v>
      </c>
      <c r="I10113" s="349" t="s">
        <v>5793</v>
      </c>
      <c r="J10113" s="351" t="s">
        <v>5825</v>
      </c>
      <c r="K10113" s="352">
        <v>4</v>
      </c>
      <c r="L10113" s="353">
        <v>12</v>
      </c>
      <c r="M10113" s="377">
        <v>48000</v>
      </c>
      <c r="N10113" s="350">
        <v>4</v>
      </c>
      <c r="O10113" s="349">
        <v>6</v>
      </c>
      <c r="P10113" s="377">
        <v>24000</v>
      </c>
    </row>
    <row r="10114" spans="1:16" x14ac:dyDescent="0.2">
      <c r="A10114" s="348" t="s">
        <v>5780</v>
      </c>
      <c r="B10114" s="104" t="s">
        <v>423</v>
      </c>
      <c r="C10114" s="367" t="s">
        <v>99</v>
      </c>
      <c r="D10114" s="349" t="s">
        <v>14167</v>
      </c>
      <c r="E10114" s="370">
        <v>6000</v>
      </c>
      <c r="F10114" s="374" t="s">
        <v>14168</v>
      </c>
      <c r="G10114" s="350" t="s">
        <v>14169</v>
      </c>
      <c r="H10114" s="349" t="s">
        <v>1026</v>
      </c>
      <c r="I10114" s="349" t="s">
        <v>5793</v>
      </c>
      <c r="J10114" s="351" t="s">
        <v>1026</v>
      </c>
      <c r="K10114" s="352">
        <v>2</v>
      </c>
      <c r="L10114" s="353">
        <v>4</v>
      </c>
      <c r="M10114" s="377">
        <v>19600</v>
      </c>
      <c r="N10114" s="350">
        <v>4</v>
      </c>
      <c r="O10114" s="349">
        <v>6</v>
      </c>
      <c r="P10114" s="377">
        <v>36000</v>
      </c>
    </row>
    <row r="10115" spans="1:16" x14ac:dyDescent="0.2">
      <c r="A10115" s="348" t="s">
        <v>5780</v>
      </c>
      <c r="B10115" s="104" t="s">
        <v>423</v>
      </c>
      <c r="C10115" s="367" t="s">
        <v>99</v>
      </c>
      <c r="D10115" s="349" t="s">
        <v>5870</v>
      </c>
      <c r="E10115" s="370">
        <v>3000</v>
      </c>
      <c r="F10115" s="374" t="s">
        <v>14170</v>
      </c>
      <c r="G10115" s="350" t="s">
        <v>14171</v>
      </c>
      <c r="H10115" s="349" t="s">
        <v>5821</v>
      </c>
      <c r="I10115" s="349" t="s">
        <v>5793</v>
      </c>
      <c r="J10115" s="351" t="s">
        <v>5821</v>
      </c>
      <c r="K10115" s="352">
        <v>4</v>
      </c>
      <c r="L10115" s="353">
        <v>12</v>
      </c>
      <c r="M10115" s="377">
        <v>36000</v>
      </c>
      <c r="N10115" s="350">
        <v>4</v>
      </c>
      <c r="O10115" s="349">
        <v>6</v>
      </c>
      <c r="P10115" s="377">
        <v>18000</v>
      </c>
    </row>
    <row r="10116" spans="1:16" x14ac:dyDescent="0.2">
      <c r="A10116" s="348" t="s">
        <v>5780</v>
      </c>
      <c r="B10116" s="104" t="s">
        <v>423</v>
      </c>
      <c r="C10116" s="367" t="s">
        <v>99</v>
      </c>
      <c r="D10116" s="349" t="s">
        <v>5941</v>
      </c>
      <c r="E10116" s="370">
        <v>4000</v>
      </c>
      <c r="F10116" s="374" t="s">
        <v>14172</v>
      </c>
      <c r="G10116" s="350" t="s">
        <v>14173</v>
      </c>
      <c r="H10116" s="349" t="s">
        <v>1060</v>
      </c>
      <c r="I10116" s="349" t="s">
        <v>5793</v>
      </c>
      <c r="J10116" s="351" t="s">
        <v>1060</v>
      </c>
      <c r="K10116" s="352">
        <v>1</v>
      </c>
      <c r="L10116" s="353">
        <v>2</v>
      </c>
      <c r="M10116" s="377">
        <v>7600</v>
      </c>
      <c r="N10116" s="350">
        <v>4</v>
      </c>
      <c r="O10116" s="349">
        <v>6</v>
      </c>
      <c r="P10116" s="377">
        <v>24000</v>
      </c>
    </row>
    <row r="10117" spans="1:16" x14ac:dyDescent="0.2">
      <c r="A10117" s="348" t="s">
        <v>5780</v>
      </c>
      <c r="B10117" s="104" t="s">
        <v>423</v>
      </c>
      <c r="C10117" s="367" t="s">
        <v>99</v>
      </c>
      <c r="D10117" s="349" t="s">
        <v>7204</v>
      </c>
      <c r="E10117" s="370">
        <v>4000</v>
      </c>
      <c r="F10117" s="374" t="s">
        <v>14174</v>
      </c>
      <c r="G10117" s="350" t="s">
        <v>14175</v>
      </c>
      <c r="H10117" s="349" t="s">
        <v>1067</v>
      </c>
      <c r="I10117" s="349" t="s">
        <v>5793</v>
      </c>
      <c r="J10117" s="351" t="s">
        <v>1067</v>
      </c>
      <c r="K10117" s="352">
        <v>2</v>
      </c>
      <c r="L10117" s="353">
        <v>4</v>
      </c>
      <c r="M10117" s="377">
        <v>14000</v>
      </c>
      <c r="N10117" s="350">
        <v>1</v>
      </c>
      <c r="O10117" s="349">
        <v>1</v>
      </c>
      <c r="P10117" s="377">
        <v>4000</v>
      </c>
    </row>
    <row r="10118" spans="1:16" x14ac:dyDescent="0.2">
      <c r="A10118" s="348" t="s">
        <v>5780</v>
      </c>
      <c r="B10118" s="104" t="s">
        <v>423</v>
      </c>
      <c r="C10118" s="367" t="s">
        <v>99</v>
      </c>
      <c r="D10118" s="349" t="s">
        <v>5835</v>
      </c>
      <c r="E10118" s="370">
        <v>5000</v>
      </c>
      <c r="F10118" s="374" t="s">
        <v>14176</v>
      </c>
      <c r="G10118" s="350" t="s">
        <v>14177</v>
      </c>
      <c r="H10118" s="349" t="s">
        <v>1026</v>
      </c>
      <c r="I10118" s="349" t="s">
        <v>5793</v>
      </c>
      <c r="J10118" s="351" t="s">
        <v>1026</v>
      </c>
      <c r="K10118" s="352">
        <v>1</v>
      </c>
      <c r="L10118" s="353">
        <v>2</v>
      </c>
      <c r="M10118" s="377">
        <v>9500</v>
      </c>
      <c r="N10118" s="350">
        <v>4</v>
      </c>
      <c r="O10118" s="349">
        <v>6</v>
      </c>
      <c r="P10118" s="377">
        <v>30000</v>
      </c>
    </row>
    <row r="10119" spans="1:16" x14ac:dyDescent="0.2">
      <c r="A10119" s="348" t="s">
        <v>5780</v>
      </c>
      <c r="B10119" s="104" t="s">
        <v>423</v>
      </c>
      <c r="C10119" s="367" t="s">
        <v>99</v>
      </c>
      <c r="D10119" s="349" t="s">
        <v>5863</v>
      </c>
      <c r="E10119" s="370">
        <v>3000</v>
      </c>
      <c r="F10119" s="374" t="s">
        <v>14178</v>
      </c>
      <c r="G10119" s="350" t="s">
        <v>14179</v>
      </c>
      <c r="H10119" s="349" t="s">
        <v>1060</v>
      </c>
      <c r="I10119" s="349" t="s">
        <v>5793</v>
      </c>
      <c r="J10119" s="351" t="s">
        <v>1060</v>
      </c>
      <c r="K10119" s="352">
        <v>4</v>
      </c>
      <c r="L10119" s="353">
        <v>12</v>
      </c>
      <c r="M10119" s="377">
        <v>36000</v>
      </c>
      <c r="N10119" s="350">
        <v>4</v>
      </c>
      <c r="O10119" s="349">
        <v>6</v>
      </c>
      <c r="P10119" s="377">
        <v>18000</v>
      </c>
    </row>
    <row r="10120" spans="1:16" x14ac:dyDescent="0.2">
      <c r="A10120" s="348" t="s">
        <v>5780</v>
      </c>
      <c r="B10120" s="104" t="s">
        <v>423</v>
      </c>
      <c r="C10120" s="367" t="s">
        <v>99</v>
      </c>
      <c r="D10120" s="349" t="s">
        <v>7994</v>
      </c>
      <c r="E10120" s="370">
        <v>2000</v>
      </c>
      <c r="F10120" s="374" t="s">
        <v>14180</v>
      </c>
      <c r="G10120" s="350" t="s">
        <v>14181</v>
      </c>
      <c r="H10120" s="349" t="s">
        <v>14182</v>
      </c>
      <c r="I10120" s="349" t="s">
        <v>5793</v>
      </c>
      <c r="J10120" s="351" t="s">
        <v>14182</v>
      </c>
      <c r="K10120" s="352">
        <v>4</v>
      </c>
      <c r="L10120" s="353">
        <v>12</v>
      </c>
      <c r="M10120" s="377">
        <v>24000</v>
      </c>
      <c r="N10120" s="350">
        <v>4</v>
      </c>
      <c r="O10120" s="349">
        <v>6</v>
      </c>
      <c r="P10120" s="377">
        <v>12000</v>
      </c>
    </row>
    <row r="10121" spans="1:16" x14ac:dyDescent="0.2">
      <c r="A10121" s="348" t="s">
        <v>5780</v>
      </c>
      <c r="B10121" s="104" t="s">
        <v>423</v>
      </c>
      <c r="C10121" s="367" t="s">
        <v>99</v>
      </c>
      <c r="D10121" s="349" t="s">
        <v>5880</v>
      </c>
      <c r="E10121" s="370">
        <v>4000</v>
      </c>
      <c r="F10121" s="374" t="s">
        <v>14183</v>
      </c>
      <c r="G10121" s="350" t="s">
        <v>14184</v>
      </c>
      <c r="H10121" s="349" t="s">
        <v>1026</v>
      </c>
      <c r="I10121" s="349" t="s">
        <v>5793</v>
      </c>
      <c r="J10121" s="351" t="s">
        <v>1026</v>
      </c>
      <c r="K10121" s="352">
        <v>4</v>
      </c>
      <c r="L10121" s="353">
        <v>12</v>
      </c>
      <c r="M10121" s="377">
        <v>48000</v>
      </c>
      <c r="N10121" s="350">
        <v>4</v>
      </c>
      <c r="O10121" s="349">
        <v>6</v>
      </c>
      <c r="P10121" s="377">
        <v>24000</v>
      </c>
    </row>
    <row r="10122" spans="1:16" x14ac:dyDescent="0.2">
      <c r="A10122" s="348" t="s">
        <v>5780</v>
      </c>
      <c r="B10122" s="104" t="s">
        <v>423</v>
      </c>
      <c r="C10122" s="367" t="s">
        <v>99</v>
      </c>
      <c r="D10122" s="349" t="s">
        <v>5863</v>
      </c>
      <c r="E10122" s="370">
        <v>4000</v>
      </c>
      <c r="F10122" s="374" t="s">
        <v>14185</v>
      </c>
      <c r="G10122" s="350" t="s">
        <v>14186</v>
      </c>
      <c r="H10122" s="349" t="s">
        <v>5821</v>
      </c>
      <c r="I10122" s="349" t="s">
        <v>5793</v>
      </c>
      <c r="J10122" s="351" t="s">
        <v>5821</v>
      </c>
      <c r="K10122" s="352">
        <v>3</v>
      </c>
      <c r="L10122" s="353">
        <v>7</v>
      </c>
      <c r="M10122" s="377">
        <v>28000</v>
      </c>
      <c r="N10122" s="350">
        <v>0</v>
      </c>
      <c r="O10122" s="349">
        <v>0</v>
      </c>
      <c r="P10122" s="377">
        <v>0</v>
      </c>
    </row>
    <row r="10123" spans="1:16" x14ac:dyDescent="0.2">
      <c r="A10123" s="348" t="s">
        <v>5780</v>
      </c>
      <c r="B10123" s="104" t="s">
        <v>423</v>
      </c>
      <c r="C10123" s="367" t="s">
        <v>99</v>
      </c>
      <c r="D10123" s="349" t="s">
        <v>6503</v>
      </c>
      <c r="E10123" s="370">
        <v>4000</v>
      </c>
      <c r="F10123" s="374" t="s">
        <v>14187</v>
      </c>
      <c r="G10123" s="350" t="s">
        <v>14188</v>
      </c>
      <c r="H10123" s="349" t="s">
        <v>1060</v>
      </c>
      <c r="I10123" s="349" t="s">
        <v>5793</v>
      </c>
      <c r="J10123" s="351" t="s">
        <v>1060</v>
      </c>
      <c r="K10123" s="352">
        <v>4</v>
      </c>
      <c r="L10123" s="353">
        <v>12</v>
      </c>
      <c r="M10123" s="377">
        <v>48000</v>
      </c>
      <c r="N10123" s="350">
        <v>0</v>
      </c>
      <c r="O10123" s="349">
        <v>0</v>
      </c>
      <c r="P10123" s="377">
        <v>0</v>
      </c>
    </row>
    <row r="10124" spans="1:16" x14ac:dyDescent="0.2">
      <c r="A10124" s="348" t="s">
        <v>5780</v>
      </c>
      <c r="B10124" s="104" t="s">
        <v>423</v>
      </c>
      <c r="C10124" s="367" t="s">
        <v>99</v>
      </c>
      <c r="D10124" s="349" t="s">
        <v>5911</v>
      </c>
      <c r="E10124" s="370">
        <v>4000</v>
      </c>
      <c r="F10124" s="374" t="s">
        <v>14189</v>
      </c>
      <c r="G10124" s="350" t="s">
        <v>14190</v>
      </c>
      <c r="H10124" s="349" t="s">
        <v>1026</v>
      </c>
      <c r="I10124" s="349" t="s">
        <v>5793</v>
      </c>
      <c r="J10124" s="351" t="s">
        <v>1026</v>
      </c>
      <c r="K10124" s="352">
        <v>2</v>
      </c>
      <c r="L10124" s="353">
        <v>5</v>
      </c>
      <c r="M10124" s="377">
        <v>19200</v>
      </c>
      <c r="N10124" s="350">
        <v>4</v>
      </c>
      <c r="O10124" s="349">
        <v>6</v>
      </c>
      <c r="P10124" s="377">
        <v>24000</v>
      </c>
    </row>
    <row r="10125" spans="1:16" x14ac:dyDescent="0.2">
      <c r="A10125" s="348" t="s">
        <v>5780</v>
      </c>
      <c r="B10125" s="104" t="s">
        <v>423</v>
      </c>
      <c r="C10125" s="367" t="s">
        <v>99</v>
      </c>
      <c r="D10125" s="349" t="s">
        <v>5938</v>
      </c>
      <c r="E10125" s="370">
        <v>5000</v>
      </c>
      <c r="F10125" s="374" t="s">
        <v>14191</v>
      </c>
      <c r="G10125" s="350" t="s">
        <v>14192</v>
      </c>
      <c r="H10125" s="349" t="s">
        <v>1895</v>
      </c>
      <c r="I10125" s="349" t="s">
        <v>1028</v>
      </c>
      <c r="J10125" s="351" t="s">
        <v>1895</v>
      </c>
      <c r="K10125" s="352">
        <v>4</v>
      </c>
      <c r="L10125" s="353">
        <v>12</v>
      </c>
      <c r="M10125" s="377">
        <v>60000</v>
      </c>
      <c r="N10125" s="350">
        <v>4</v>
      </c>
      <c r="O10125" s="349">
        <v>6</v>
      </c>
      <c r="P10125" s="377">
        <v>30000</v>
      </c>
    </row>
    <row r="10126" spans="1:16" x14ac:dyDescent="0.2">
      <c r="A10126" s="348" t="s">
        <v>5780</v>
      </c>
      <c r="B10126" s="104" t="s">
        <v>423</v>
      </c>
      <c r="C10126" s="367" t="s">
        <v>99</v>
      </c>
      <c r="D10126" s="349" t="s">
        <v>5863</v>
      </c>
      <c r="E10126" s="370">
        <v>2250</v>
      </c>
      <c r="F10126" s="374" t="s">
        <v>14193</v>
      </c>
      <c r="G10126" s="350" t="s">
        <v>14194</v>
      </c>
      <c r="H10126" s="349" t="s">
        <v>1060</v>
      </c>
      <c r="I10126" s="349" t="s">
        <v>1028</v>
      </c>
      <c r="J10126" s="351" t="s">
        <v>1060</v>
      </c>
      <c r="K10126" s="352">
        <v>4</v>
      </c>
      <c r="L10126" s="353">
        <v>12</v>
      </c>
      <c r="M10126" s="377">
        <v>27000</v>
      </c>
      <c r="N10126" s="350">
        <v>4</v>
      </c>
      <c r="O10126" s="349">
        <v>6</v>
      </c>
      <c r="P10126" s="377">
        <v>13500</v>
      </c>
    </row>
    <row r="10127" spans="1:16" x14ac:dyDescent="0.2">
      <c r="A10127" s="348" t="s">
        <v>5780</v>
      </c>
      <c r="B10127" s="104" t="s">
        <v>423</v>
      </c>
      <c r="C10127" s="367" t="s">
        <v>99</v>
      </c>
      <c r="D10127" s="349" t="s">
        <v>5863</v>
      </c>
      <c r="E10127" s="370">
        <v>3500</v>
      </c>
      <c r="F10127" s="374" t="s">
        <v>14195</v>
      </c>
      <c r="G10127" s="350" t="s">
        <v>14196</v>
      </c>
      <c r="H10127" s="349" t="s">
        <v>5821</v>
      </c>
      <c r="I10127" s="349" t="s">
        <v>5793</v>
      </c>
      <c r="J10127" s="351" t="s">
        <v>5821</v>
      </c>
      <c r="K10127" s="352">
        <v>4</v>
      </c>
      <c r="L10127" s="353">
        <v>12</v>
      </c>
      <c r="M10127" s="377">
        <v>42000</v>
      </c>
      <c r="N10127" s="350">
        <v>4</v>
      </c>
      <c r="O10127" s="349">
        <v>6</v>
      </c>
      <c r="P10127" s="377">
        <v>21000</v>
      </c>
    </row>
    <row r="10128" spans="1:16" x14ac:dyDescent="0.2">
      <c r="A10128" s="348" t="s">
        <v>5780</v>
      </c>
      <c r="B10128" s="104" t="s">
        <v>423</v>
      </c>
      <c r="C10128" s="367" t="s">
        <v>99</v>
      </c>
      <c r="D10128" s="349" t="s">
        <v>5794</v>
      </c>
      <c r="E10128" s="370">
        <v>4000</v>
      </c>
      <c r="F10128" s="374" t="s">
        <v>14197</v>
      </c>
      <c r="G10128" s="350" t="s">
        <v>14198</v>
      </c>
      <c r="H10128" s="349" t="s">
        <v>5826</v>
      </c>
      <c r="I10128" s="349" t="s">
        <v>5793</v>
      </c>
      <c r="J10128" s="351" t="s">
        <v>5826</v>
      </c>
      <c r="K10128" s="352">
        <v>3</v>
      </c>
      <c r="L10128" s="353">
        <v>8</v>
      </c>
      <c r="M10128" s="377">
        <v>32000</v>
      </c>
      <c r="N10128" s="350">
        <v>0</v>
      </c>
      <c r="O10128" s="349">
        <v>0</v>
      </c>
      <c r="P10128" s="377">
        <v>0</v>
      </c>
    </row>
    <row r="10129" spans="1:16" x14ac:dyDescent="0.2">
      <c r="A10129" s="348" t="s">
        <v>5780</v>
      </c>
      <c r="B10129" s="104" t="s">
        <v>423</v>
      </c>
      <c r="C10129" s="367" t="s">
        <v>99</v>
      </c>
      <c r="D10129" s="349" t="s">
        <v>14199</v>
      </c>
      <c r="E10129" s="370">
        <v>6000</v>
      </c>
      <c r="F10129" s="374" t="s">
        <v>14200</v>
      </c>
      <c r="G10129" s="350" t="s">
        <v>14201</v>
      </c>
      <c r="H10129" s="349" t="s">
        <v>10508</v>
      </c>
      <c r="I10129" s="349" t="s">
        <v>5793</v>
      </c>
      <c r="J10129" s="351" t="s">
        <v>10508</v>
      </c>
      <c r="K10129" s="352">
        <v>4</v>
      </c>
      <c r="L10129" s="353">
        <v>9</v>
      </c>
      <c r="M10129" s="377">
        <v>54000</v>
      </c>
      <c r="N10129" s="350">
        <v>0</v>
      </c>
      <c r="O10129" s="349">
        <v>0</v>
      </c>
      <c r="P10129" s="377">
        <v>0</v>
      </c>
    </row>
    <row r="10130" spans="1:16" x14ac:dyDescent="0.2">
      <c r="A10130" s="348" t="s">
        <v>5780</v>
      </c>
      <c r="B10130" s="104" t="s">
        <v>423</v>
      </c>
      <c r="C10130" s="367" t="s">
        <v>99</v>
      </c>
      <c r="D10130" s="349" t="s">
        <v>14202</v>
      </c>
      <c r="E10130" s="370">
        <v>8000</v>
      </c>
      <c r="F10130" s="374" t="s">
        <v>14200</v>
      </c>
      <c r="G10130" s="350" t="s">
        <v>14201</v>
      </c>
      <c r="H10130" s="349" t="s">
        <v>6939</v>
      </c>
      <c r="I10130" s="349" t="s">
        <v>5793</v>
      </c>
      <c r="J10130" s="351" t="s">
        <v>6939</v>
      </c>
      <c r="K10130" s="352">
        <v>1</v>
      </c>
      <c r="L10130" s="353">
        <v>3</v>
      </c>
      <c r="M10130" s="377">
        <v>24000</v>
      </c>
      <c r="N10130" s="350">
        <v>4</v>
      </c>
      <c r="O10130" s="349">
        <v>6</v>
      </c>
      <c r="P10130" s="377">
        <v>48000</v>
      </c>
    </row>
    <row r="10131" spans="1:16" x14ac:dyDescent="0.2">
      <c r="A10131" s="348" t="s">
        <v>5780</v>
      </c>
      <c r="B10131" s="104" t="s">
        <v>423</v>
      </c>
      <c r="C10131" s="367" t="s">
        <v>99</v>
      </c>
      <c r="D10131" s="349" t="s">
        <v>6093</v>
      </c>
      <c r="E10131" s="370">
        <v>7000</v>
      </c>
      <c r="F10131" s="374" t="s">
        <v>14203</v>
      </c>
      <c r="G10131" s="350" t="s">
        <v>14204</v>
      </c>
      <c r="H10131" s="349" t="s">
        <v>5826</v>
      </c>
      <c r="I10131" s="349" t="s">
        <v>5793</v>
      </c>
      <c r="J10131" s="351" t="s">
        <v>5826</v>
      </c>
      <c r="K10131" s="352">
        <v>2</v>
      </c>
      <c r="L10131" s="353">
        <v>6</v>
      </c>
      <c r="M10131" s="377">
        <v>42000</v>
      </c>
      <c r="N10131" s="350">
        <v>0</v>
      </c>
      <c r="O10131" s="349">
        <v>0</v>
      </c>
      <c r="P10131" s="377">
        <v>0</v>
      </c>
    </row>
    <row r="10132" spans="1:16" x14ac:dyDescent="0.2">
      <c r="A10132" s="348" t="s">
        <v>5780</v>
      </c>
      <c r="B10132" s="104" t="s">
        <v>423</v>
      </c>
      <c r="C10132" s="367" t="s">
        <v>99</v>
      </c>
      <c r="D10132" s="349" t="s">
        <v>5911</v>
      </c>
      <c r="E10132" s="370">
        <v>4000</v>
      </c>
      <c r="F10132" s="374" t="s">
        <v>14205</v>
      </c>
      <c r="G10132" s="350" t="s">
        <v>14206</v>
      </c>
      <c r="H10132" s="349" t="s">
        <v>1067</v>
      </c>
      <c r="I10132" s="349" t="s">
        <v>5793</v>
      </c>
      <c r="J10132" s="351" t="s">
        <v>1067</v>
      </c>
      <c r="K10132" s="352">
        <v>2</v>
      </c>
      <c r="L10132" s="353">
        <v>4</v>
      </c>
      <c r="M10132" s="377">
        <v>13066.666666666666</v>
      </c>
      <c r="N10132" s="350">
        <v>4</v>
      </c>
      <c r="O10132" s="349">
        <v>6</v>
      </c>
      <c r="P10132" s="377">
        <v>24000</v>
      </c>
    </row>
    <row r="10133" spans="1:16" x14ac:dyDescent="0.2">
      <c r="A10133" s="348" t="s">
        <v>5780</v>
      </c>
      <c r="B10133" s="104" t="s">
        <v>423</v>
      </c>
      <c r="C10133" s="367" t="s">
        <v>99</v>
      </c>
      <c r="D10133" s="349" t="s">
        <v>5870</v>
      </c>
      <c r="E10133" s="370">
        <v>4500</v>
      </c>
      <c r="F10133" s="374" t="s">
        <v>14207</v>
      </c>
      <c r="G10133" s="350" t="s">
        <v>14208</v>
      </c>
      <c r="H10133" s="349" t="s">
        <v>6035</v>
      </c>
      <c r="I10133" s="349" t="s">
        <v>5793</v>
      </c>
      <c r="J10133" s="351" t="s">
        <v>6035</v>
      </c>
      <c r="K10133" s="352">
        <v>4</v>
      </c>
      <c r="L10133" s="353">
        <v>12</v>
      </c>
      <c r="M10133" s="377">
        <v>54000</v>
      </c>
      <c r="N10133" s="350">
        <v>4</v>
      </c>
      <c r="O10133" s="349">
        <v>6</v>
      </c>
      <c r="P10133" s="377">
        <v>27000</v>
      </c>
    </row>
    <row r="10134" spans="1:16" x14ac:dyDescent="0.2">
      <c r="A10134" s="348" t="s">
        <v>5780</v>
      </c>
      <c r="B10134" s="104" t="s">
        <v>423</v>
      </c>
      <c r="C10134" s="367" t="s">
        <v>99</v>
      </c>
      <c r="D10134" s="349" t="s">
        <v>5941</v>
      </c>
      <c r="E10134" s="370">
        <v>4000</v>
      </c>
      <c r="F10134" s="374" t="s">
        <v>14209</v>
      </c>
      <c r="G10134" s="350" t="s">
        <v>14210</v>
      </c>
      <c r="H10134" s="349" t="s">
        <v>1060</v>
      </c>
      <c r="I10134" s="349" t="s">
        <v>5793</v>
      </c>
      <c r="J10134" s="351" t="s">
        <v>1060</v>
      </c>
      <c r="K10134" s="352">
        <v>2</v>
      </c>
      <c r="L10134" s="353">
        <v>6</v>
      </c>
      <c r="M10134" s="377">
        <v>21200</v>
      </c>
      <c r="N10134" s="350">
        <v>4</v>
      </c>
      <c r="O10134" s="349">
        <v>6</v>
      </c>
      <c r="P10134" s="377">
        <v>24000</v>
      </c>
    </row>
    <row r="10135" spans="1:16" x14ac:dyDescent="0.2">
      <c r="A10135" s="348" t="s">
        <v>5780</v>
      </c>
      <c r="B10135" s="104" t="s">
        <v>423</v>
      </c>
      <c r="C10135" s="367" t="s">
        <v>99</v>
      </c>
      <c r="D10135" s="349" t="s">
        <v>5863</v>
      </c>
      <c r="E10135" s="370">
        <v>4000</v>
      </c>
      <c r="F10135" s="374" t="s">
        <v>14211</v>
      </c>
      <c r="G10135" s="350" t="s">
        <v>14212</v>
      </c>
      <c r="H10135" s="349" t="s">
        <v>5821</v>
      </c>
      <c r="I10135" s="349" t="s">
        <v>5793</v>
      </c>
      <c r="J10135" s="351" t="s">
        <v>5821</v>
      </c>
      <c r="K10135" s="352">
        <v>4</v>
      </c>
      <c r="L10135" s="353">
        <v>12</v>
      </c>
      <c r="M10135" s="377">
        <v>48000</v>
      </c>
      <c r="N10135" s="350">
        <v>4</v>
      </c>
      <c r="O10135" s="349">
        <v>6</v>
      </c>
      <c r="P10135" s="377">
        <v>24000</v>
      </c>
    </row>
    <row r="10136" spans="1:16" x14ac:dyDescent="0.2">
      <c r="A10136" s="348" t="s">
        <v>5780</v>
      </c>
      <c r="B10136" s="104" t="s">
        <v>423</v>
      </c>
      <c r="C10136" s="367" t="s">
        <v>99</v>
      </c>
      <c r="D10136" s="349" t="s">
        <v>5794</v>
      </c>
      <c r="E10136" s="370">
        <v>4000</v>
      </c>
      <c r="F10136" s="374" t="s">
        <v>14213</v>
      </c>
      <c r="G10136" s="350" t="s">
        <v>14214</v>
      </c>
      <c r="H10136" s="349" t="s">
        <v>1026</v>
      </c>
      <c r="I10136" s="349" t="s">
        <v>1028</v>
      </c>
      <c r="J10136" s="351" t="s">
        <v>1026</v>
      </c>
      <c r="K10136" s="352">
        <v>2</v>
      </c>
      <c r="L10136" s="353">
        <v>5</v>
      </c>
      <c r="M10136" s="377">
        <v>20000</v>
      </c>
      <c r="N10136" s="350">
        <v>0</v>
      </c>
      <c r="O10136" s="349">
        <v>0</v>
      </c>
      <c r="P10136" s="377">
        <v>0</v>
      </c>
    </row>
    <row r="10137" spans="1:16" x14ac:dyDescent="0.2">
      <c r="A10137" s="348" t="s">
        <v>5780</v>
      </c>
      <c r="B10137" s="104" t="s">
        <v>423</v>
      </c>
      <c r="C10137" s="367" t="s">
        <v>99</v>
      </c>
      <c r="D10137" s="349" t="s">
        <v>6858</v>
      </c>
      <c r="E10137" s="370">
        <v>3000</v>
      </c>
      <c r="F10137" s="374" t="s">
        <v>14215</v>
      </c>
      <c r="G10137" s="350" t="s">
        <v>14216</v>
      </c>
      <c r="H10137" s="349" t="s">
        <v>1026</v>
      </c>
      <c r="I10137" s="349" t="s">
        <v>5793</v>
      </c>
      <c r="J10137" s="351" t="s">
        <v>1026</v>
      </c>
      <c r="K10137" s="352">
        <v>2</v>
      </c>
      <c r="L10137" s="353">
        <v>5</v>
      </c>
      <c r="M10137" s="377">
        <v>15000</v>
      </c>
      <c r="N10137" s="350">
        <v>4</v>
      </c>
      <c r="O10137" s="349">
        <v>6</v>
      </c>
      <c r="P10137" s="377">
        <v>18000</v>
      </c>
    </row>
    <row r="10138" spans="1:16" x14ac:dyDescent="0.2">
      <c r="A10138" s="348" t="s">
        <v>5780</v>
      </c>
      <c r="B10138" s="104" t="s">
        <v>423</v>
      </c>
      <c r="C10138" s="367" t="s">
        <v>99</v>
      </c>
      <c r="D10138" s="349" t="s">
        <v>14217</v>
      </c>
      <c r="E10138" s="370">
        <v>4500</v>
      </c>
      <c r="F10138" s="374" t="s">
        <v>14218</v>
      </c>
      <c r="G10138" s="350" t="s">
        <v>14219</v>
      </c>
      <c r="H10138" s="349" t="s">
        <v>14220</v>
      </c>
      <c r="I10138" s="349" t="s">
        <v>5814</v>
      </c>
      <c r="J10138" s="351" t="s">
        <v>14220</v>
      </c>
      <c r="K10138" s="352">
        <v>2</v>
      </c>
      <c r="L10138" s="353">
        <v>6</v>
      </c>
      <c r="M10138" s="377">
        <v>25950</v>
      </c>
      <c r="N10138" s="350">
        <v>4</v>
      </c>
      <c r="O10138" s="349">
        <v>6</v>
      </c>
      <c r="P10138" s="377">
        <v>27000</v>
      </c>
    </row>
    <row r="10139" spans="1:16" x14ac:dyDescent="0.2">
      <c r="A10139" s="348" t="s">
        <v>5780</v>
      </c>
      <c r="B10139" s="104" t="s">
        <v>423</v>
      </c>
      <c r="C10139" s="367" t="s">
        <v>99</v>
      </c>
      <c r="D10139" s="349" t="s">
        <v>9109</v>
      </c>
      <c r="E10139" s="370">
        <v>4500</v>
      </c>
      <c r="F10139" s="374" t="s">
        <v>14221</v>
      </c>
      <c r="G10139" s="350" t="s">
        <v>14222</v>
      </c>
      <c r="H10139" s="349" t="s">
        <v>1060</v>
      </c>
      <c r="I10139" s="349" t="s">
        <v>1028</v>
      </c>
      <c r="J10139" s="351" t="s">
        <v>1060</v>
      </c>
      <c r="K10139" s="352">
        <v>2</v>
      </c>
      <c r="L10139" s="353">
        <v>5</v>
      </c>
      <c r="M10139" s="377">
        <v>22500</v>
      </c>
      <c r="N10139" s="350">
        <v>0</v>
      </c>
      <c r="O10139" s="349">
        <v>0</v>
      </c>
      <c r="P10139" s="377">
        <v>0</v>
      </c>
    </row>
    <row r="10140" spans="1:16" x14ac:dyDescent="0.2">
      <c r="A10140" s="348" t="s">
        <v>5780</v>
      </c>
      <c r="B10140" s="104" t="s">
        <v>423</v>
      </c>
      <c r="C10140" s="367" t="s">
        <v>99</v>
      </c>
      <c r="D10140" s="349" t="s">
        <v>5797</v>
      </c>
      <c r="E10140" s="370">
        <v>3000</v>
      </c>
      <c r="F10140" s="374" t="s">
        <v>14223</v>
      </c>
      <c r="G10140" s="350" t="s">
        <v>14224</v>
      </c>
      <c r="H10140" s="349" t="s">
        <v>1060</v>
      </c>
      <c r="I10140" s="349" t="s">
        <v>5793</v>
      </c>
      <c r="J10140" s="351" t="s">
        <v>1060</v>
      </c>
      <c r="K10140" s="352">
        <v>2</v>
      </c>
      <c r="L10140" s="353">
        <v>5</v>
      </c>
      <c r="M10140" s="377">
        <v>14600</v>
      </c>
      <c r="N10140" s="350">
        <v>4</v>
      </c>
      <c r="O10140" s="349">
        <v>6</v>
      </c>
      <c r="P10140" s="377">
        <v>18000</v>
      </c>
    </row>
    <row r="10141" spans="1:16" x14ac:dyDescent="0.2">
      <c r="A10141" s="348" t="s">
        <v>5780</v>
      </c>
      <c r="B10141" s="104" t="s">
        <v>423</v>
      </c>
      <c r="C10141" s="367" t="s">
        <v>99</v>
      </c>
      <c r="D10141" s="349" t="s">
        <v>7361</v>
      </c>
      <c r="E10141" s="370">
        <v>4000</v>
      </c>
      <c r="F10141" s="374" t="s">
        <v>14225</v>
      </c>
      <c r="G10141" s="350" t="s">
        <v>14226</v>
      </c>
      <c r="H10141" s="349" t="s">
        <v>1026</v>
      </c>
      <c r="I10141" s="349" t="s">
        <v>5793</v>
      </c>
      <c r="J10141" s="351" t="s">
        <v>1026</v>
      </c>
      <c r="K10141" s="352">
        <v>4</v>
      </c>
      <c r="L10141" s="353">
        <v>12</v>
      </c>
      <c r="M10141" s="377">
        <v>48000</v>
      </c>
      <c r="N10141" s="350">
        <v>4</v>
      </c>
      <c r="O10141" s="349">
        <v>6</v>
      </c>
      <c r="P10141" s="377">
        <v>24000</v>
      </c>
    </row>
    <row r="10142" spans="1:16" x14ac:dyDescent="0.2">
      <c r="A10142" s="348" t="s">
        <v>5780</v>
      </c>
      <c r="B10142" s="104" t="s">
        <v>423</v>
      </c>
      <c r="C10142" s="367" t="s">
        <v>99</v>
      </c>
      <c r="D10142" s="349" t="s">
        <v>5849</v>
      </c>
      <c r="E10142" s="370">
        <v>4000</v>
      </c>
      <c r="F10142" s="374" t="s">
        <v>14227</v>
      </c>
      <c r="G10142" s="350" t="s">
        <v>14228</v>
      </c>
      <c r="H10142" s="349" t="s">
        <v>5825</v>
      </c>
      <c r="I10142" s="349" t="s">
        <v>5793</v>
      </c>
      <c r="J10142" s="351" t="s">
        <v>5825</v>
      </c>
      <c r="K10142" s="352">
        <v>2</v>
      </c>
      <c r="L10142" s="353">
        <v>5</v>
      </c>
      <c r="M10142" s="377">
        <v>19466.666666666668</v>
      </c>
      <c r="N10142" s="350">
        <v>4</v>
      </c>
      <c r="O10142" s="349">
        <v>6</v>
      </c>
      <c r="P10142" s="377">
        <v>24000</v>
      </c>
    </row>
    <row r="10143" spans="1:16" x14ac:dyDescent="0.2">
      <c r="A10143" s="348" t="s">
        <v>5780</v>
      </c>
      <c r="B10143" s="104" t="s">
        <v>423</v>
      </c>
      <c r="C10143" s="367" t="s">
        <v>99</v>
      </c>
      <c r="D10143" s="349" t="s">
        <v>5794</v>
      </c>
      <c r="E10143" s="370">
        <v>3000</v>
      </c>
      <c r="F10143" s="374" t="s">
        <v>14229</v>
      </c>
      <c r="G10143" s="350" t="s">
        <v>14230</v>
      </c>
      <c r="H10143" s="349" t="s">
        <v>5826</v>
      </c>
      <c r="I10143" s="349" t="s">
        <v>5793</v>
      </c>
      <c r="J10143" s="351" t="s">
        <v>5826</v>
      </c>
      <c r="K10143" s="352">
        <v>4</v>
      </c>
      <c r="L10143" s="353">
        <v>12</v>
      </c>
      <c r="M10143" s="377">
        <v>36000</v>
      </c>
      <c r="N10143" s="350">
        <v>4</v>
      </c>
      <c r="O10143" s="349">
        <v>6</v>
      </c>
      <c r="P10143" s="377">
        <v>18000</v>
      </c>
    </row>
    <row r="10144" spans="1:16" x14ac:dyDescent="0.2">
      <c r="A10144" s="348" t="s">
        <v>5780</v>
      </c>
      <c r="B10144" s="104" t="s">
        <v>423</v>
      </c>
      <c r="C10144" s="367" t="s">
        <v>99</v>
      </c>
      <c r="D10144" s="349" t="s">
        <v>5880</v>
      </c>
      <c r="E10144" s="370">
        <v>3000</v>
      </c>
      <c r="F10144" s="374" t="s">
        <v>14231</v>
      </c>
      <c r="G10144" s="350" t="s">
        <v>14232</v>
      </c>
      <c r="H10144" s="349" t="s">
        <v>2516</v>
      </c>
      <c r="I10144" s="349" t="s">
        <v>5793</v>
      </c>
      <c r="J10144" s="351" t="s">
        <v>2516</v>
      </c>
      <c r="K10144" s="352">
        <v>4</v>
      </c>
      <c r="L10144" s="353">
        <v>12</v>
      </c>
      <c r="M10144" s="377">
        <v>36000</v>
      </c>
      <c r="N10144" s="350">
        <v>4</v>
      </c>
      <c r="O10144" s="349">
        <v>6</v>
      </c>
      <c r="P10144" s="377">
        <v>18000</v>
      </c>
    </row>
    <row r="10145" spans="1:16" x14ac:dyDescent="0.2">
      <c r="A10145" s="348" t="s">
        <v>5780</v>
      </c>
      <c r="B10145" s="104" t="s">
        <v>423</v>
      </c>
      <c r="C10145" s="367" t="s">
        <v>99</v>
      </c>
      <c r="D10145" s="349" t="s">
        <v>5794</v>
      </c>
      <c r="E10145" s="370">
        <v>4000</v>
      </c>
      <c r="F10145" s="374" t="s">
        <v>14233</v>
      </c>
      <c r="G10145" s="350" t="s">
        <v>14234</v>
      </c>
      <c r="H10145" s="349" t="s">
        <v>1026</v>
      </c>
      <c r="I10145" s="349" t="s">
        <v>1028</v>
      </c>
      <c r="J10145" s="351" t="s">
        <v>1026</v>
      </c>
      <c r="K10145" s="352">
        <v>4</v>
      </c>
      <c r="L10145" s="353">
        <v>12</v>
      </c>
      <c r="M10145" s="377">
        <v>48000</v>
      </c>
      <c r="N10145" s="350">
        <v>4</v>
      </c>
      <c r="O10145" s="349">
        <v>6</v>
      </c>
      <c r="P10145" s="377">
        <v>24000</v>
      </c>
    </row>
    <row r="10146" spans="1:16" x14ac:dyDescent="0.2">
      <c r="A10146" s="348" t="s">
        <v>5780</v>
      </c>
      <c r="B10146" s="104" t="s">
        <v>423</v>
      </c>
      <c r="C10146" s="367" t="s">
        <v>99</v>
      </c>
      <c r="D10146" s="349" t="s">
        <v>4514</v>
      </c>
      <c r="E10146" s="370">
        <v>4000</v>
      </c>
      <c r="F10146" s="374" t="s">
        <v>14235</v>
      </c>
      <c r="G10146" s="350" t="s">
        <v>14236</v>
      </c>
      <c r="H10146" s="349" t="s">
        <v>5972</v>
      </c>
      <c r="I10146" s="349" t="s">
        <v>5793</v>
      </c>
      <c r="J10146" s="351" t="s">
        <v>5972</v>
      </c>
      <c r="K10146" s="352">
        <v>4</v>
      </c>
      <c r="L10146" s="353">
        <v>12</v>
      </c>
      <c r="M10146" s="377">
        <v>48000</v>
      </c>
      <c r="N10146" s="350">
        <v>4</v>
      </c>
      <c r="O10146" s="349">
        <v>6</v>
      </c>
      <c r="P10146" s="377">
        <v>24000</v>
      </c>
    </row>
    <row r="10147" spans="1:16" x14ac:dyDescent="0.2">
      <c r="A10147" s="348" t="s">
        <v>5780</v>
      </c>
      <c r="B10147" s="104" t="s">
        <v>423</v>
      </c>
      <c r="C10147" s="367" t="s">
        <v>99</v>
      </c>
      <c r="D10147" s="349" t="s">
        <v>5817</v>
      </c>
      <c r="E10147" s="370">
        <v>2000</v>
      </c>
      <c r="F10147" s="374" t="s">
        <v>14237</v>
      </c>
      <c r="G10147" s="350" t="s">
        <v>14238</v>
      </c>
      <c r="H10147" s="349" t="s">
        <v>1026</v>
      </c>
      <c r="I10147" s="349" t="s">
        <v>1028</v>
      </c>
      <c r="J10147" s="351" t="s">
        <v>1026</v>
      </c>
      <c r="K10147" s="352">
        <v>4</v>
      </c>
      <c r="L10147" s="353">
        <v>12</v>
      </c>
      <c r="M10147" s="377">
        <v>24000</v>
      </c>
      <c r="N10147" s="350">
        <v>4</v>
      </c>
      <c r="O10147" s="349">
        <v>6</v>
      </c>
      <c r="P10147" s="377">
        <v>12000</v>
      </c>
    </row>
    <row r="10148" spans="1:16" x14ac:dyDescent="0.2">
      <c r="A10148" s="348" t="s">
        <v>5780</v>
      </c>
      <c r="B10148" s="104" t="s">
        <v>423</v>
      </c>
      <c r="C10148" s="367" t="s">
        <v>99</v>
      </c>
      <c r="D10148" s="349" t="s">
        <v>5811</v>
      </c>
      <c r="E10148" s="370">
        <v>3000</v>
      </c>
      <c r="F10148" s="374" t="s">
        <v>14239</v>
      </c>
      <c r="G10148" s="350" t="s">
        <v>14240</v>
      </c>
      <c r="H10148" s="349" t="s">
        <v>10734</v>
      </c>
      <c r="I10148" s="349" t="s">
        <v>1028</v>
      </c>
      <c r="J10148" s="351" t="s">
        <v>10734</v>
      </c>
      <c r="K10148" s="352">
        <v>4</v>
      </c>
      <c r="L10148" s="353">
        <v>12</v>
      </c>
      <c r="M10148" s="377">
        <v>36000</v>
      </c>
      <c r="N10148" s="350">
        <v>4</v>
      </c>
      <c r="O10148" s="349">
        <v>6</v>
      </c>
      <c r="P10148" s="377">
        <v>18000</v>
      </c>
    </row>
    <row r="10149" spans="1:16" x14ac:dyDescent="0.2">
      <c r="A10149" s="348" t="s">
        <v>5780</v>
      </c>
      <c r="B10149" s="104" t="s">
        <v>423</v>
      </c>
      <c r="C10149" s="367" t="s">
        <v>99</v>
      </c>
      <c r="D10149" s="349" t="s">
        <v>5811</v>
      </c>
      <c r="E10149" s="370">
        <v>3000</v>
      </c>
      <c r="F10149" s="374" t="s">
        <v>14241</v>
      </c>
      <c r="G10149" s="350" t="s">
        <v>14242</v>
      </c>
      <c r="H10149" s="349" t="s">
        <v>1026</v>
      </c>
      <c r="I10149" s="349" t="s">
        <v>5793</v>
      </c>
      <c r="J10149" s="351" t="s">
        <v>1026</v>
      </c>
      <c r="K10149" s="352">
        <v>4</v>
      </c>
      <c r="L10149" s="353">
        <v>12</v>
      </c>
      <c r="M10149" s="377">
        <v>36000</v>
      </c>
      <c r="N10149" s="350">
        <v>4</v>
      </c>
      <c r="O10149" s="349">
        <v>6</v>
      </c>
      <c r="P10149" s="377">
        <v>18000</v>
      </c>
    </row>
    <row r="10150" spans="1:16" x14ac:dyDescent="0.2">
      <c r="A10150" s="348" t="s">
        <v>5780</v>
      </c>
      <c r="B10150" s="104" t="s">
        <v>423</v>
      </c>
      <c r="C10150" s="367" t="s">
        <v>99</v>
      </c>
      <c r="D10150" s="349" t="s">
        <v>4514</v>
      </c>
      <c r="E10150" s="370">
        <v>3500</v>
      </c>
      <c r="F10150" s="374" t="s">
        <v>14243</v>
      </c>
      <c r="G10150" s="350" t="s">
        <v>14244</v>
      </c>
      <c r="H10150" s="349" t="s">
        <v>5972</v>
      </c>
      <c r="I10150" s="349" t="s">
        <v>5793</v>
      </c>
      <c r="J10150" s="351" t="s">
        <v>5972</v>
      </c>
      <c r="K10150" s="352">
        <v>4</v>
      </c>
      <c r="L10150" s="353">
        <v>12</v>
      </c>
      <c r="M10150" s="377">
        <v>42000</v>
      </c>
      <c r="N10150" s="350">
        <v>4</v>
      </c>
      <c r="O10150" s="349">
        <v>6</v>
      </c>
      <c r="P10150" s="377">
        <v>21000</v>
      </c>
    </row>
    <row r="10151" spans="1:16" x14ac:dyDescent="0.2">
      <c r="A10151" s="348" t="s">
        <v>5780</v>
      </c>
      <c r="B10151" s="104" t="s">
        <v>423</v>
      </c>
      <c r="C10151" s="367" t="s">
        <v>99</v>
      </c>
      <c r="D10151" s="349" t="s">
        <v>5863</v>
      </c>
      <c r="E10151" s="370">
        <v>4000</v>
      </c>
      <c r="F10151" s="374" t="s">
        <v>14245</v>
      </c>
      <c r="G10151" s="350" t="s">
        <v>14246</v>
      </c>
      <c r="H10151" s="349" t="s">
        <v>5875</v>
      </c>
      <c r="I10151" s="349" t="s">
        <v>5793</v>
      </c>
      <c r="J10151" s="351" t="s">
        <v>5875</v>
      </c>
      <c r="K10151" s="352">
        <v>4</v>
      </c>
      <c r="L10151" s="353">
        <v>12</v>
      </c>
      <c r="M10151" s="377">
        <v>48000</v>
      </c>
      <c r="N10151" s="350">
        <v>4</v>
      </c>
      <c r="O10151" s="349">
        <v>6</v>
      </c>
      <c r="P10151" s="377">
        <v>24000</v>
      </c>
    </row>
    <row r="10152" spans="1:16" x14ac:dyDescent="0.2">
      <c r="A10152" s="348" t="s">
        <v>5780</v>
      </c>
      <c r="B10152" s="104" t="s">
        <v>423</v>
      </c>
      <c r="C10152" s="367" t="s">
        <v>99</v>
      </c>
      <c r="D10152" s="349" t="s">
        <v>5797</v>
      </c>
      <c r="E10152" s="370">
        <v>4000</v>
      </c>
      <c r="F10152" s="374" t="s">
        <v>14247</v>
      </c>
      <c r="G10152" s="350" t="s">
        <v>14248</v>
      </c>
      <c r="H10152" s="349" t="s">
        <v>1060</v>
      </c>
      <c r="I10152" s="349" t="s">
        <v>5793</v>
      </c>
      <c r="J10152" s="351" t="s">
        <v>1060</v>
      </c>
      <c r="K10152" s="352">
        <v>2</v>
      </c>
      <c r="L10152" s="353">
        <v>5</v>
      </c>
      <c r="M10152" s="377">
        <v>19466.666666666668</v>
      </c>
      <c r="N10152" s="350">
        <v>4</v>
      </c>
      <c r="O10152" s="349">
        <v>6</v>
      </c>
      <c r="P10152" s="377">
        <v>24000</v>
      </c>
    </row>
    <row r="10153" spans="1:16" x14ac:dyDescent="0.2">
      <c r="A10153" s="348" t="s">
        <v>5780</v>
      </c>
      <c r="B10153" s="104" t="s">
        <v>423</v>
      </c>
      <c r="C10153" s="367" t="s">
        <v>99</v>
      </c>
      <c r="D10153" s="349" t="s">
        <v>5797</v>
      </c>
      <c r="E10153" s="370">
        <v>3000</v>
      </c>
      <c r="F10153" s="374" t="s">
        <v>14249</v>
      </c>
      <c r="G10153" s="350" t="s">
        <v>14250</v>
      </c>
      <c r="H10153" s="349" t="s">
        <v>1060</v>
      </c>
      <c r="I10153" s="349" t="s">
        <v>5793</v>
      </c>
      <c r="J10153" s="351" t="s">
        <v>1060</v>
      </c>
      <c r="K10153" s="352">
        <v>1</v>
      </c>
      <c r="L10153" s="353">
        <v>2</v>
      </c>
      <c r="M10153" s="377">
        <v>5700</v>
      </c>
      <c r="N10153" s="350">
        <v>4</v>
      </c>
      <c r="O10153" s="349">
        <v>6</v>
      </c>
      <c r="P10153" s="377">
        <v>18000</v>
      </c>
    </row>
    <row r="10154" spans="1:16" x14ac:dyDescent="0.2">
      <c r="A10154" s="348" t="s">
        <v>5780</v>
      </c>
      <c r="B10154" s="104" t="s">
        <v>423</v>
      </c>
      <c r="C10154" s="367" t="s">
        <v>99</v>
      </c>
      <c r="D10154" s="349" t="s">
        <v>5917</v>
      </c>
      <c r="E10154" s="370">
        <v>4000</v>
      </c>
      <c r="F10154" s="374" t="s">
        <v>14251</v>
      </c>
      <c r="G10154" s="350" t="s">
        <v>14252</v>
      </c>
      <c r="H10154" s="349" t="s">
        <v>1060</v>
      </c>
      <c r="I10154" s="349" t="s">
        <v>5793</v>
      </c>
      <c r="J10154" s="351" t="s">
        <v>1060</v>
      </c>
      <c r="K10154" s="352">
        <v>2</v>
      </c>
      <c r="L10154" s="353">
        <v>6</v>
      </c>
      <c r="M10154" s="377">
        <v>21200</v>
      </c>
      <c r="N10154" s="350">
        <v>4</v>
      </c>
      <c r="O10154" s="349">
        <v>6</v>
      </c>
      <c r="P10154" s="377">
        <v>24000</v>
      </c>
    </row>
    <row r="10155" spans="1:16" x14ac:dyDescent="0.2">
      <c r="A10155" s="348" t="s">
        <v>5780</v>
      </c>
      <c r="B10155" s="104" t="s">
        <v>423</v>
      </c>
      <c r="C10155" s="367" t="s">
        <v>99</v>
      </c>
      <c r="D10155" s="349" t="s">
        <v>5790</v>
      </c>
      <c r="E10155" s="370">
        <v>4000</v>
      </c>
      <c r="F10155" s="374" t="s">
        <v>14253</v>
      </c>
      <c r="G10155" s="350" t="s">
        <v>14254</v>
      </c>
      <c r="H10155" s="349" t="s">
        <v>1060</v>
      </c>
      <c r="I10155" s="349" t="s">
        <v>5793</v>
      </c>
      <c r="J10155" s="351" t="s">
        <v>1060</v>
      </c>
      <c r="K10155" s="352">
        <v>4</v>
      </c>
      <c r="L10155" s="353">
        <v>12</v>
      </c>
      <c r="M10155" s="377">
        <v>48000</v>
      </c>
      <c r="N10155" s="350">
        <v>1</v>
      </c>
      <c r="O10155" s="349">
        <v>3</v>
      </c>
      <c r="P10155" s="377">
        <v>10133.333333333334</v>
      </c>
    </row>
    <row r="10156" spans="1:16" x14ac:dyDescent="0.2">
      <c r="A10156" s="348" t="s">
        <v>5780</v>
      </c>
      <c r="B10156" s="104" t="s">
        <v>423</v>
      </c>
      <c r="C10156" s="367" t="s">
        <v>99</v>
      </c>
      <c r="D10156" s="349" t="s">
        <v>14255</v>
      </c>
      <c r="E10156" s="370">
        <v>6000</v>
      </c>
      <c r="F10156" s="374" t="s">
        <v>14256</v>
      </c>
      <c r="G10156" s="350" t="s">
        <v>14257</v>
      </c>
      <c r="H10156" s="349" t="s">
        <v>7374</v>
      </c>
      <c r="I10156" s="349" t="s">
        <v>5785</v>
      </c>
      <c r="J10156" s="351" t="s">
        <v>7374</v>
      </c>
      <c r="K10156" s="352">
        <v>4</v>
      </c>
      <c r="L10156" s="353">
        <v>12</v>
      </c>
      <c r="M10156" s="377">
        <v>72000</v>
      </c>
      <c r="N10156" s="350">
        <v>4</v>
      </c>
      <c r="O10156" s="349">
        <v>6</v>
      </c>
      <c r="P10156" s="377">
        <v>36000</v>
      </c>
    </row>
    <row r="10157" spans="1:16" x14ac:dyDescent="0.2">
      <c r="A10157" s="348" t="s">
        <v>5780</v>
      </c>
      <c r="B10157" s="104" t="s">
        <v>423</v>
      </c>
      <c r="C10157" s="367" t="s">
        <v>99</v>
      </c>
      <c r="D10157" s="349" t="s">
        <v>5802</v>
      </c>
      <c r="E10157" s="370">
        <v>3000</v>
      </c>
      <c r="F10157" s="374" t="s">
        <v>14258</v>
      </c>
      <c r="G10157" s="350" t="s">
        <v>14259</v>
      </c>
      <c r="H10157" s="349" t="s">
        <v>14260</v>
      </c>
      <c r="I10157" s="349" t="s">
        <v>5793</v>
      </c>
      <c r="J10157" s="351" t="s">
        <v>14260</v>
      </c>
      <c r="K10157" s="352">
        <v>4</v>
      </c>
      <c r="L10157" s="353">
        <v>12</v>
      </c>
      <c r="M10157" s="377">
        <v>36000</v>
      </c>
      <c r="N10157" s="350">
        <v>1</v>
      </c>
      <c r="O10157" s="349">
        <v>2</v>
      </c>
      <c r="P10157" s="377">
        <v>6000</v>
      </c>
    </row>
    <row r="10158" spans="1:16" x14ac:dyDescent="0.2">
      <c r="A10158" s="348" t="s">
        <v>5780</v>
      </c>
      <c r="B10158" s="104" t="s">
        <v>423</v>
      </c>
      <c r="C10158" s="367" t="s">
        <v>99</v>
      </c>
      <c r="D10158" s="349" t="s">
        <v>5811</v>
      </c>
      <c r="E10158" s="370">
        <v>2000</v>
      </c>
      <c r="F10158" s="374" t="s">
        <v>14261</v>
      </c>
      <c r="G10158" s="350" t="s">
        <v>14262</v>
      </c>
      <c r="H10158" s="349" t="s">
        <v>6446</v>
      </c>
      <c r="I10158" s="349" t="s">
        <v>5785</v>
      </c>
      <c r="J10158" s="351" t="s">
        <v>6446</v>
      </c>
      <c r="K10158" s="352">
        <v>4</v>
      </c>
      <c r="L10158" s="353">
        <v>12</v>
      </c>
      <c r="M10158" s="377">
        <v>24000</v>
      </c>
      <c r="N10158" s="350">
        <v>4</v>
      </c>
      <c r="O10158" s="349">
        <v>6</v>
      </c>
      <c r="P10158" s="377">
        <v>12000</v>
      </c>
    </row>
    <row r="10159" spans="1:16" x14ac:dyDescent="0.2">
      <c r="A10159" s="348" t="s">
        <v>5780</v>
      </c>
      <c r="B10159" s="104" t="s">
        <v>423</v>
      </c>
      <c r="C10159" s="367" t="s">
        <v>99</v>
      </c>
      <c r="D10159" s="349" t="s">
        <v>5863</v>
      </c>
      <c r="E10159" s="370">
        <v>3000</v>
      </c>
      <c r="F10159" s="374" t="s">
        <v>14263</v>
      </c>
      <c r="G10159" s="350" t="s">
        <v>14264</v>
      </c>
      <c r="H10159" s="349" t="s">
        <v>5821</v>
      </c>
      <c r="I10159" s="349" t="s">
        <v>5793</v>
      </c>
      <c r="J10159" s="351" t="s">
        <v>5821</v>
      </c>
      <c r="K10159" s="352">
        <v>4</v>
      </c>
      <c r="L10159" s="353">
        <v>12</v>
      </c>
      <c r="M10159" s="377">
        <v>36000</v>
      </c>
      <c r="N10159" s="350">
        <v>1</v>
      </c>
      <c r="O10159" s="349">
        <v>1</v>
      </c>
      <c r="P10159" s="377">
        <v>3000</v>
      </c>
    </row>
    <row r="10160" spans="1:16" x14ac:dyDescent="0.2">
      <c r="A10160" s="348" t="s">
        <v>5780</v>
      </c>
      <c r="B10160" s="104" t="s">
        <v>423</v>
      </c>
      <c r="C10160" s="367" t="s">
        <v>99</v>
      </c>
      <c r="D10160" s="349" t="s">
        <v>5811</v>
      </c>
      <c r="E10160" s="370">
        <v>2500</v>
      </c>
      <c r="F10160" s="374" t="s">
        <v>14265</v>
      </c>
      <c r="G10160" s="350" t="s">
        <v>14266</v>
      </c>
      <c r="H10160" s="349" t="s">
        <v>6016</v>
      </c>
      <c r="I10160" s="349" t="s">
        <v>5793</v>
      </c>
      <c r="J10160" s="351" t="s">
        <v>6016</v>
      </c>
      <c r="K10160" s="352">
        <v>4</v>
      </c>
      <c r="L10160" s="353">
        <v>12</v>
      </c>
      <c r="M10160" s="377">
        <v>30000</v>
      </c>
      <c r="N10160" s="350">
        <v>4</v>
      </c>
      <c r="O10160" s="349">
        <v>6</v>
      </c>
      <c r="P10160" s="377">
        <v>15000</v>
      </c>
    </row>
    <row r="10161" spans="1:16" x14ac:dyDescent="0.2">
      <c r="A10161" s="348" t="s">
        <v>5780</v>
      </c>
      <c r="B10161" s="104" t="s">
        <v>423</v>
      </c>
      <c r="C10161" s="367" t="s">
        <v>99</v>
      </c>
      <c r="D10161" s="349" t="s">
        <v>5948</v>
      </c>
      <c r="E10161" s="370">
        <v>4000</v>
      </c>
      <c r="F10161" s="374" t="s">
        <v>14267</v>
      </c>
      <c r="G10161" s="350" t="s">
        <v>14268</v>
      </c>
      <c r="H10161" s="349" t="s">
        <v>1060</v>
      </c>
      <c r="I10161" s="349" t="s">
        <v>5793</v>
      </c>
      <c r="J10161" s="351" t="s">
        <v>1060</v>
      </c>
      <c r="K10161" s="352">
        <v>4</v>
      </c>
      <c r="L10161" s="353">
        <v>12</v>
      </c>
      <c r="M10161" s="377">
        <v>48000</v>
      </c>
      <c r="N10161" s="350">
        <v>4</v>
      </c>
      <c r="O10161" s="349">
        <v>6</v>
      </c>
      <c r="P10161" s="377">
        <v>24000</v>
      </c>
    </row>
    <row r="10162" spans="1:16" x14ac:dyDescent="0.2">
      <c r="A10162" s="348" t="s">
        <v>5780</v>
      </c>
      <c r="B10162" s="104" t="s">
        <v>423</v>
      </c>
      <c r="C10162" s="367" t="s">
        <v>99</v>
      </c>
      <c r="D10162" s="349" t="s">
        <v>1026</v>
      </c>
      <c r="E10162" s="370">
        <v>3000</v>
      </c>
      <c r="F10162" s="374" t="s">
        <v>14269</v>
      </c>
      <c r="G10162" s="350" t="s">
        <v>14270</v>
      </c>
      <c r="H10162" s="349" t="s">
        <v>1026</v>
      </c>
      <c r="I10162" s="349" t="s">
        <v>5793</v>
      </c>
      <c r="J10162" s="351" t="s">
        <v>1026</v>
      </c>
      <c r="K10162" s="352">
        <v>2</v>
      </c>
      <c r="L10162" s="353">
        <v>4</v>
      </c>
      <c r="M10162" s="377">
        <v>9400</v>
      </c>
      <c r="N10162" s="350">
        <v>1</v>
      </c>
      <c r="O10162" s="349">
        <v>1</v>
      </c>
      <c r="P10162" s="377">
        <v>1700</v>
      </c>
    </row>
    <row r="10163" spans="1:16" x14ac:dyDescent="0.2">
      <c r="A10163" s="348" t="s">
        <v>5780</v>
      </c>
      <c r="B10163" s="104" t="s">
        <v>423</v>
      </c>
      <c r="C10163" s="367" t="s">
        <v>99</v>
      </c>
      <c r="D10163" s="349" t="s">
        <v>5811</v>
      </c>
      <c r="E10163" s="370">
        <v>3000</v>
      </c>
      <c r="F10163" s="374" t="s">
        <v>14271</v>
      </c>
      <c r="G10163" s="350" t="s">
        <v>14272</v>
      </c>
      <c r="H10163" s="349" t="s">
        <v>1026</v>
      </c>
      <c r="I10163" s="349" t="s">
        <v>5793</v>
      </c>
      <c r="J10163" s="351" t="s">
        <v>1026</v>
      </c>
      <c r="K10163" s="352">
        <v>4</v>
      </c>
      <c r="L10163" s="353">
        <v>12</v>
      </c>
      <c r="M10163" s="377">
        <v>36000</v>
      </c>
      <c r="N10163" s="350">
        <v>4</v>
      </c>
      <c r="O10163" s="349">
        <v>6</v>
      </c>
      <c r="P10163" s="377">
        <v>18000</v>
      </c>
    </row>
    <row r="10164" spans="1:16" x14ac:dyDescent="0.2">
      <c r="A10164" s="348" t="s">
        <v>5780</v>
      </c>
      <c r="B10164" s="104" t="s">
        <v>423</v>
      </c>
      <c r="C10164" s="367" t="s">
        <v>99</v>
      </c>
      <c r="D10164" s="349" t="s">
        <v>5829</v>
      </c>
      <c r="E10164" s="370">
        <v>4000</v>
      </c>
      <c r="F10164" s="374" t="s">
        <v>14273</v>
      </c>
      <c r="G10164" s="350" t="s">
        <v>14274</v>
      </c>
      <c r="H10164" s="349" t="s">
        <v>1060</v>
      </c>
      <c r="I10164" s="349" t="s">
        <v>5793</v>
      </c>
      <c r="J10164" s="351" t="s">
        <v>1060</v>
      </c>
      <c r="K10164" s="352">
        <v>2</v>
      </c>
      <c r="L10164" s="353">
        <v>5</v>
      </c>
      <c r="M10164" s="377">
        <v>19466.666666666668</v>
      </c>
      <c r="N10164" s="350">
        <v>4</v>
      </c>
      <c r="O10164" s="349">
        <v>6</v>
      </c>
      <c r="P10164" s="377">
        <v>24000</v>
      </c>
    </row>
    <row r="10165" spans="1:16" x14ac:dyDescent="0.2">
      <c r="A10165" s="348" t="s">
        <v>5780</v>
      </c>
      <c r="B10165" s="104" t="s">
        <v>423</v>
      </c>
      <c r="C10165" s="367" t="s">
        <v>99</v>
      </c>
      <c r="D10165" s="349" t="s">
        <v>1026</v>
      </c>
      <c r="E10165" s="370">
        <v>4000</v>
      </c>
      <c r="F10165" s="374" t="s">
        <v>14275</v>
      </c>
      <c r="G10165" s="350" t="s">
        <v>14276</v>
      </c>
      <c r="H10165" s="349" t="s">
        <v>1026</v>
      </c>
      <c r="I10165" s="349" t="s">
        <v>5793</v>
      </c>
      <c r="J10165" s="351" t="s">
        <v>1026</v>
      </c>
      <c r="K10165" s="352">
        <v>2</v>
      </c>
      <c r="L10165" s="353">
        <v>5</v>
      </c>
      <c r="M10165" s="377">
        <v>17466.666666666668</v>
      </c>
      <c r="N10165" s="350">
        <v>4</v>
      </c>
      <c r="O10165" s="349">
        <v>6</v>
      </c>
      <c r="P10165" s="377">
        <v>24000</v>
      </c>
    </row>
    <row r="10166" spans="1:16" x14ac:dyDescent="0.2">
      <c r="A10166" s="348" t="s">
        <v>5780</v>
      </c>
      <c r="B10166" s="104" t="s">
        <v>423</v>
      </c>
      <c r="C10166" s="367" t="s">
        <v>99</v>
      </c>
      <c r="D10166" s="349" t="s">
        <v>5829</v>
      </c>
      <c r="E10166" s="370">
        <v>4000</v>
      </c>
      <c r="F10166" s="374" t="s">
        <v>14277</v>
      </c>
      <c r="G10166" s="350" t="s">
        <v>14278</v>
      </c>
      <c r="H10166" s="349" t="s">
        <v>1895</v>
      </c>
      <c r="I10166" s="349" t="s">
        <v>5793</v>
      </c>
      <c r="J10166" s="351" t="s">
        <v>1895</v>
      </c>
      <c r="K10166" s="352">
        <v>2</v>
      </c>
      <c r="L10166" s="353">
        <v>5</v>
      </c>
      <c r="M10166" s="377">
        <v>19466.666666666668</v>
      </c>
      <c r="N10166" s="350">
        <v>4</v>
      </c>
      <c r="O10166" s="349">
        <v>6</v>
      </c>
      <c r="P10166" s="377">
        <v>24000</v>
      </c>
    </row>
    <row r="10167" spans="1:16" x14ac:dyDescent="0.2">
      <c r="A10167" s="348" t="s">
        <v>5780</v>
      </c>
      <c r="B10167" s="104" t="s">
        <v>423</v>
      </c>
      <c r="C10167" s="367" t="s">
        <v>99</v>
      </c>
      <c r="D10167" s="349" t="s">
        <v>4514</v>
      </c>
      <c r="E10167" s="370">
        <v>3000</v>
      </c>
      <c r="F10167" s="374" t="s">
        <v>14279</v>
      </c>
      <c r="G10167" s="350" t="s">
        <v>14280</v>
      </c>
      <c r="H10167" s="349" t="s">
        <v>5972</v>
      </c>
      <c r="I10167" s="349" t="s">
        <v>5793</v>
      </c>
      <c r="J10167" s="351" t="s">
        <v>5972</v>
      </c>
      <c r="K10167" s="352">
        <v>4</v>
      </c>
      <c r="L10167" s="353">
        <v>12</v>
      </c>
      <c r="M10167" s="377">
        <v>36000</v>
      </c>
      <c r="N10167" s="350">
        <v>4</v>
      </c>
      <c r="O10167" s="349">
        <v>6</v>
      </c>
      <c r="P10167" s="377">
        <v>18000</v>
      </c>
    </row>
    <row r="10168" spans="1:16" x14ac:dyDescent="0.2">
      <c r="A10168" s="348" t="s">
        <v>5780</v>
      </c>
      <c r="B10168" s="104" t="s">
        <v>423</v>
      </c>
      <c r="C10168" s="367" t="s">
        <v>99</v>
      </c>
      <c r="D10168" s="349" t="s">
        <v>5870</v>
      </c>
      <c r="E10168" s="370">
        <v>4000</v>
      </c>
      <c r="F10168" s="374" t="s">
        <v>14281</v>
      </c>
      <c r="G10168" s="350" t="s">
        <v>14282</v>
      </c>
      <c r="H10168" s="349" t="s">
        <v>14283</v>
      </c>
      <c r="I10168" s="349" t="s">
        <v>5793</v>
      </c>
      <c r="J10168" s="351" t="s">
        <v>14283</v>
      </c>
      <c r="K10168" s="352">
        <v>4</v>
      </c>
      <c r="L10168" s="353">
        <v>12</v>
      </c>
      <c r="M10168" s="377">
        <v>48000</v>
      </c>
      <c r="N10168" s="350">
        <v>4</v>
      </c>
      <c r="O10168" s="349">
        <v>6</v>
      </c>
      <c r="P10168" s="377">
        <v>24000</v>
      </c>
    </row>
    <row r="10169" spans="1:16" x14ac:dyDescent="0.2">
      <c r="A10169" s="348" t="s">
        <v>5780</v>
      </c>
      <c r="B10169" s="104" t="s">
        <v>423</v>
      </c>
      <c r="C10169" s="367" t="s">
        <v>99</v>
      </c>
      <c r="D10169" s="349" t="s">
        <v>12208</v>
      </c>
      <c r="E10169" s="370">
        <v>6500</v>
      </c>
      <c r="F10169" s="374" t="s">
        <v>14284</v>
      </c>
      <c r="G10169" s="350" t="s">
        <v>14285</v>
      </c>
      <c r="H10169" s="349" t="s">
        <v>5972</v>
      </c>
      <c r="I10169" s="349" t="s">
        <v>5793</v>
      </c>
      <c r="J10169" s="351" t="s">
        <v>5972</v>
      </c>
      <c r="K10169" s="352">
        <v>4</v>
      </c>
      <c r="L10169" s="353">
        <v>12</v>
      </c>
      <c r="M10169" s="377">
        <v>78000</v>
      </c>
      <c r="N10169" s="350">
        <v>4</v>
      </c>
      <c r="O10169" s="349">
        <v>6</v>
      </c>
      <c r="P10169" s="377">
        <v>39000</v>
      </c>
    </row>
    <row r="10170" spans="1:16" x14ac:dyDescent="0.2">
      <c r="A10170" s="348" t="s">
        <v>5780</v>
      </c>
      <c r="B10170" s="104" t="s">
        <v>423</v>
      </c>
      <c r="C10170" s="367" t="s">
        <v>99</v>
      </c>
      <c r="D10170" s="349" t="s">
        <v>5863</v>
      </c>
      <c r="E10170" s="370">
        <v>3000</v>
      </c>
      <c r="F10170" s="374" t="s">
        <v>14286</v>
      </c>
      <c r="G10170" s="350" t="s">
        <v>14287</v>
      </c>
      <c r="H10170" s="349" t="s">
        <v>5863</v>
      </c>
      <c r="I10170" s="349" t="s">
        <v>5793</v>
      </c>
      <c r="J10170" s="351" t="s">
        <v>5863</v>
      </c>
      <c r="K10170" s="352">
        <v>4</v>
      </c>
      <c r="L10170" s="353">
        <v>12</v>
      </c>
      <c r="M10170" s="377">
        <v>36000</v>
      </c>
      <c r="N10170" s="350">
        <v>4</v>
      </c>
      <c r="O10170" s="349">
        <v>6</v>
      </c>
      <c r="P10170" s="377">
        <v>18000</v>
      </c>
    </row>
    <row r="10171" spans="1:16" x14ac:dyDescent="0.2">
      <c r="A10171" s="348" t="s">
        <v>5780</v>
      </c>
      <c r="B10171" s="104" t="s">
        <v>423</v>
      </c>
      <c r="C10171" s="367" t="s">
        <v>99</v>
      </c>
      <c r="D10171" s="349" t="s">
        <v>5811</v>
      </c>
      <c r="E10171" s="370">
        <v>3000</v>
      </c>
      <c r="F10171" s="374" t="s">
        <v>14288</v>
      </c>
      <c r="G10171" s="350" t="s">
        <v>14289</v>
      </c>
      <c r="H10171" s="349" t="s">
        <v>13926</v>
      </c>
      <c r="I10171" s="349" t="s">
        <v>5793</v>
      </c>
      <c r="J10171" s="351" t="s">
        <v>13926</v>
      </c>
      <c r="K10171" s="352">
        <v>4</v>
      </c>
      <c r="L10171" s="353">
        <v>12</v>
      </c>
      <c r="M10171" s="377">
        <v>36000</v>
      </c>
      <c r="N10171" s="350">
        <v>4</v>
      </c>
      <c r="O10171" s="349">
        <v>6</v>
      </c>
      <c r="P10171" s="377">
        <v>18000</v>
      </c>
    </row>
    <row r="10172" spans="1:16" x14ac:dyDescent="0.2">
      <c r="A10172" s="348" t="s">
        <v>5780</v>
      </c>
      <c r="B10172" s="104" t="s">
        <v>423</v>
      </c>
      <c r="C10172" s="367" t="s">
        <v>99</v>
      </c>
      <c r="D10172" s="349" t="s">
        <v>5811</v>
      </c>
      <c r="E10172" s="370">
        <v>2500</v>
      </c>
      <c r="F10172" s="374" t="s">
        <v>14290</v>
      </c>
      <c r="G10172" s="350" t="s">
        <v>14291</v>
      </c>
      <c r="H10172" s="349" t="s">
        <v>2388</v>
      </c>
      <c r="I10172" s="349" t="s">
        <v>5793</v>
      </c>
      <c r="J10172" s="351" t="s">
        <v>2388</v>
      </c>
      <c r="K10172" s="352">
        <v>4</v>
      </c>
      <c r="L10172" s="353">
        <v>12</v>
      </c>
      <c r="M10172" s="377">
        <v>30000</v>
      </c>
      <c r="N10172" s="350">
        <v>0</v>
      </c>
      <c r="O10172" s="349">
        <v>0</v>
      </c>
      <c r="P10172" s="377">
        <v>0</v>
      </c>
    </row>
    <row r="10173" spans="1:16" x14ac:dyDescent="0.2">
      <c r="A10173" s="348" t="s">
        <v>5780</v>
      </c>
      <c r="B10173" s="104" t="s">
        <v>423</v>
      </c>
      <c r="C10173" s="367" t="s">
        <v>99</v>
      </c>
      <c r="D10173" s="349" t="s">
        <v>5794</v>
      </c>
      <c r="E10173" s="370">
        <v>4000</v>
      </c>
      <c r="F10173" s="374" t="s">
        <v>14292</v>
      </c>
      <c r="G10173" s="350" t="s">
        <v>14293</v>
      </c>
      <c r="H10173" s="349" t="s">
        <v>5794</v>
      </c>
      <c r="I10173" s="349" t="s">
        <v>5793</v>
      </c>
      <c r="J10173" s="351" t="s">
        <v>5794</v>
      </c>
      <c r="K10173" s="352">
        <v>4</v>
      </c>
      <c r="L10173" s="353">
        <v>12</v>
      </c>
      <c r="M10173" s="377">
        <v>48000</v>
      </c>
      <c r="N10173" s="350">
        <v>0</v>
      </c>
      <c r="O10173" s="349">
        <v>0</v>
      </c>
      <c r="P10173" s="377">
        <v>0</v>
      </c>
    </row>
    <row r="10174" spans="1:16" x14ac:dyDescent="0.2">
      <c r="A10174" s="348" t="s">
        <v>5780</v>
      </c>
      <c r="B10174" s="104" t="s">
        <v>423</v>
      </c>
      <c r="C10174" s="367" t="s">
        <v>99</v>
      </c>
      <c r="D10174" s="349" t="s">
        <v>5849</v>
      </c>
      <c r="E10174" s="370">
        <v>4000</v>
      </c>
      <c r="F10174" s="374" t="s">
        <v>14294</v>
      </c>
      <c r="G10174" s="350" t="s">
        <v>14295</v>
      </c>
      <c r="H10174" s="349" t="s">
        <v>5825</v>
      </c>
      <c r="I10174" s="349" t="s">
        <v>5793</v>
      </c>
      <c r="J10174" s="351" t="s">
        <v>5825</v>
      </c>
      <c r="K10174" s="352">
        <v>2</v>
      </c>
      <c r="L10174" s="353">
        <v>5</v>
      </c>
      <c r="M10174" s="377">
        <v>17600</v>
      </c>
      <c r="N10174" s="350">
        <v>4</v>
      </c>
      <c r="O10174" s="349">
        <v>6</v>
      </c>
      <c r="P10174" s="377">
        <v>24000</v>
      </c>
    </row>
    <row r="10175" spans="1:16" x14ac:dyDescent="0.2">
      <c r="A10175" s="348" t="s">
        <v>5780</v>
      </c>
      <c r="B10175" s="104" t="s">
        <v>423</v>
      </c>
      <c r="C10175" s="367" t="s">
        <v>99</v>
      </c>
      <c r="D10175" s="349" t="s">
        <v>5829</v>
      </c>
      <c r="E10175" s="370">
        <v>4000</v>
      </c>
      <c r="F10175" s="374" t="s">
        <v>14296</v>
      </c>
      <c r="G10175" s="350" t="s">
        <v>14297</v>
      </c>
      <c r="H10175" s="349" t="s">
        <v>1060</v>
      </c>
      <c r="I10175" s="349" t="s">
        <v>5793</v>
      </c>
      <c r="J10175" s="351" t="s">
        <v>1060</v>
      </c>
      <c r="K10175" s="352">
        <v>2</v>
      </c>
      <c r="L10175" s="353">
        <v>4</v>
      </c>
      <c r="M10175" s="377">
        <v>16000</v>
      </c>
      <c r="N10175" s="350">
        <v>4</v>
      </c>
      <c r="O10175" s="349">
        <v>6</v>
      </c>
      <c r="P10175" s="377">
        <v>24000</v>
      </c>
    </row>
    <row r="10176" spans="1:16" x14ac:dyDescent="0.2">
      <c r="A10176" s="348" t="s">
        <v>5780</v>
      </c>
      <c r="B10176" s="104" t="s">
        <v>423</v>
      </c>
      <c r="C10176" s="367" t="s">
        <v>99</v>
      </c>
      <c r="D10176" s="349" t="s">
        <v>5811</v>
      </c>
      <c r="E10176" s="370">
        <v>3000</v>
      </c>
      <c r="F10176" s="374" t="s">
        <v>14298</v>
      </c>
      <c r="G10176" s="350" t="s">
        <v>14299</v>
      </c>
      <c r="H10176" s="349" t="s">
        <v>1026</v>
      </c>
      <c r="I10176" s="349" t="s">
        <v>5793</v>
      </c>
      <c r="J10176" s="351" t="s">
        <v>1026</v>
      </c>
      <c r="K10176" s="352">
        <v>4</v>
      </c>
      <c r="L10176" s="353">
        <v>7</v>
      </c>
      <c r="M10176" s="377">
        <v>21000</v>
      </c>
      <c r="N10176" s="350">
        <v>0</v>
      </c>
      <c r="O10176" s="349">
        <v>0</v>
      </c>
      <c r="P10176" s="377">
        <v>0</v>
      </c>
    </row>
    <row r="10177" spans="1:16" x14ac:dyDescent="0.2">
      <c r="A10177" s="348" t="s">
        <v>5780</v>
      </c>
      <c r="B10177" s="104" t="s">
        <v>423</v>
      </c>
      <c r="C10177" s="367" t="s">
        <v>99</v>
      </c>
      <c r="D10177" s="349" t="s">
        <v>1026</v>
      </c>
      <c r="E10177" s="370">
        <v>4000</v>
      </c>
      <c r="F10177" s="374" t="s">
        <v>14298</v>
      </c>
      <c r="G10177" s="350" t="s">
        <v>14299</v>
      </c>
      <c r="H10177" s="349" t="s">
        <v>1026</v>
      </c>
      <c r="I10177" s="349" t="s">
        <v>5793</v>
      </c>
      <c r="J10177" s="351" t="s">
        <v>1026</v>
      </c>
      <c r="K10177" s="352">
        <v>2</v>
      </c>
      <c r="L10177" s="353">
        <v>5</v>
      </c>
      <c r="M10177" s="377">
        <v>19466.666666666668</v>
      </c>
      <c r="N10177" s="350">
        <v>4</v>
      </c>
      <c r="O10177" s="349">
        <v>6</v>
      </c>
      <c r="P10177" s="377">
        <v>24000</v>
      </c>
    </row>
    <row r="10178" spans="1:16" x14ac:dyDescent="0.2">
      <c r="A10178" s="348" t="s">
        <v>5780</v>
      </c>
      <c r="B10178" s="104" t="s">
        <v>423</v>
      </c>
      <c r="C10178" s="367" t="s">
        <v>99</v>
      </c>
      <c r="D10178" s="349" t="s">
        <v>7361</v>
      </c>
      <c r="E10178" s="370">
        <v>3000</v>
      </c>
      <c r="F10178" s="374" t="s">
        <v>14300</v>
      </c>
      <c r="G10178" s="350" t="s">
        <v>14301</v>
      </c>
      <c r="H10178" s="349" t="s">
        <v>1026</v>
      </c>
      <c r="I10178" s="349" t="s">
        <v>5793</v>
      </c>
      <c r="J10178" s="351" t="s">
        <v>1026</v>
      </c>
      <c r="K10178" s="352">
        <v>4</v>
      </c>
      <c r="L10178" s="353">
        <v>12</v>
      </c>
      <c r="M10178" s="377">
        <v>36000</v>
      </c>
      <c r="N10178" s="350">
        <v>4</v>
      </c>
      <c r="O10178" s="349">
        <v>6</v>
      </c>
      <c r="P10178" s="377">
        <v>18000</v>
      </c>
    </row>
    <row r="10179" spans="1:16" x14ac:dyDescent="0.2">
      <c r="A10179" s="348" t="s">
        <v>5780</v>
      </c>
      <c r="B10179" s="104" t="s">
        <v>423</v>
      </c>
      <c r="C10179" s="367" t="s">
        <v>99</v>
      </c>
      <c r="D10179" s="349" t="s">
        <v>7005</v>
      </c>
      <c r="E10179" s="370">
        <v>5000</v>
      </c>
      <c r="F10179" s="374" t="s">
        <v>14302</v>
      </c>
      <c r="G10179" s="350" t="s">
        <v>14303</v>
      </c>
      <c r="H10179" s="349" t="s">
        <v>1026</v>
      </c>
      <c r="I10179" s="349" t="s">
        <v>5793</v>
      </c>
      <c r="J10179" s="351" t="s">
        <v>1026</v>
      </c>
      <c r="K10179" s="352">
        <v>2</v>
      </c>
      <c r="L10179" s="353">
        <v>5</v>
      </c>
      <c r="M10179" s="377">
        <v>22000</v>
      </c>
      <c r="N10179" s="350">
        <v>4</v>
      </c>
      <c r="O10179" s="349">
        <v>6</v>
      </c>
      <c r="P10179" s="377">
        <v>30000</v>
      </c>
    </row>
    <row r="10180" spans="1:16" x14ac:dyDescent="0.2">
      <c r="A10180" s="348" t="s">
        <v>5780</v>
      </c>
      <c r="B10180" s="104" t="s">
        <v>423</v>
      </c>
      <c r="C10180" s="367" t="s">
        <v>99</v>
      </c>
      <c r="D10180" s="349" t="s">
        <v>5863</v>
      </c>
      <c r="E10180" s="370">
        <v>4000</v>
      </c>
      <c r="F10180" s="374" t="s">
        <v>14304</v>
      </c>
      <c r="G10180" s="350" t="s">
        <v>14305</v>
      </c>
      <c r="H10180" s="349" t="s">
        <v>5821</v>
      </c>
      <c r="I10180" s="349" t="s">
        <v>5793</v>
      </c>
      <c r="J10180" s="351" t="s">
        <v>5821</v>
      </c>
      <c r="K10180" s="352">
        <v>4</v>
      </c>
      <c r="L10180" s="353">
        <v>12</v>
      </c>
      <c r="M10180" s="377">
        <v>48000</v>
      </c>
      <c r="N10180" s="350">
        <v>4</v>
      </c>
      <c r="O10180" s="349">
        <v>6</v>
      </c>
      <c r="P10180" s="377">
        <v>24000</v>
      </c>
    </row>
    <row r="10181" spans="1:16" x14ac:dyDescent="0.2">
      <c r="A10181" s="348" t="s">
        <v>5780</v>
      </c>
      <c r="B10181" s="104" t="s">
        <v>423</v>
      </c>
      <c r="C10181" s="367" t="s">
        <v>99</v>
      </c>
      <c r="D10181" s="349" t="s">
        <v>5863</v>
      </c>
      <c r="E10181" s="370">
        <v>4000</v>
      </c>
      <c r="F10181" s="374" t="s">
        <v>14306</v>
      </c>
      <c r="G10181" s="350" t="s">
        <v>14307</v>
      </c>
      <c r="H10181" s="349" t="s">
        <v>5875</v>
      </c>
      <c r="I10181" s="349" t="s">
        <v>5793</v>
      </c>
      <c r="J10181" s="351" t="s">
        <v>5875</v>
      </c>
      <c r="K10181" s="352">
        <v>4</v>
      </c>
      <c r="L10181" s="353">
        <v>12</v>
      </c>
      <c r="M10181" s="377">
        <v>48000</v>
      </c>
      <c r="N10181" s="350">
        <v>4</v>
      </c>
      <c r="O10181" s="349">
        <v>6</v>
      </c>
      <c r="P10181" s="377">
        <v>24000</v>
      </c>
    </row>
    <row r="10182" spans="1:16" x14ac:dyDescent="0.2">
      <c r="A10182" s="348" t="s">
        <v>5780</v>
      </c>
      <c r="B10182" s="104" t="s">
        <v>423</v>
      </c>
      <c r="C10182" s="367" t="s">
        <v>99</v>
      </c>
      <c r="D10182" s="349" t="s">
        <v>5797</v>
      </c>
      <c r="E10182" s="370">
        <v>4000</v>
      </c>
      <c r="F10182" s="374" t="s">
        <v>14308</v>
      </c>
      <c r="G10182" s="350" t="s">
        <v>14309</v>
      </c>
      <c r="H10182" s="349" t="s">
        <v>1060</v>
      </c>
      <c r="I10182" s="349" t="s">
        <v>5793</v>
      </c>
      <c r="J10182" s="351" t="s">
        <v>1060</v>
      </c>
      <c r="K10182" s="352">
        <v>2</v>
      </c>
      <c r="L10182" s="353">
        <v>5</v>
      </c>
      <c r="M10182" s="377">
        <v>16666.666666666668</v>
      </c>
      <c r="N10182" s="350">
        <v>4</v>
      </c>
      <c r="O10182" s="349">
        <v>6</v>
      </c>
      <c r="P10182" s="377">
        <v>24000</v>
      </c>
    </row>
    <row r="10183" spans="1:16" x14ac:dyDescent="0.2">
      <c r="A10183" s="348" t="s">
        <v>5780</v>
      </c>
      <c r="B10183" s="104" t="s">
        <v>423</v>
      </c>
      <c r="C10183" s="367" t="s">
        <v>99</v>
      </c>
      <c r="D10183" s="349" t="s">
        <v>5510</v>
      </c>
      <c r="E10183" s="370">
        <v>3500</v>
      </c>
      <c r="F10183" s="374" t="s">
        <v>14310</v>
      </c>
      <c r="G10183" s="350" t="s">
        <v>14311</v>
      </c>
      <c r="H10183" s="349" t="s">
        <v>1535</v>
      </c>
      <c r="I10183" s="349" t="s">
        <v>5814</v>
      </c>
      <c r="J10183" s="351" t="s">
        <v>1535</v>
      </c>
      <c r="K10183" s="352">
        <v>2</v>
      </c>
      <c r="L10183" s="353">
        <v>5</v>
      </c>
      <c r="M10183" s="377">
        <v>17500</v>
      </c>
      <c r="N10183" s="350">
        <v>4</v>
      </c>
      <c r="O10183" s="349">
        <v>6</v>
      </c>
      <c r="P10183" s="377">
        <v>21000</v>
      </c>
    </row>
    <row r="10184" spans="1:16" x14ac:dyDescent="0.2">
      <c r="A10184" s="348" t="s">
        <v>5780</v>
      </c>
      <c r="B10184" s="104" t="s">
        <v>423</v>
      </c>
      <c r="C10184" s="367" t="s">
        <v>99</v>
      </c>
      <c r="D10184" s="349" t="s">
        <v>5811</v>
      </c>
      <c r="E10184" s="370">
        <v>3500</v>
      </c>
      <c r="F10184" s="374" t="s">
        <v>14312</v>
      </c>
      <c r="G10184" s="350" t="s">
        <v>14313</v>
      </c>
      <c r="H10184" s="349" t="s">
        <v>5845</v>
      </c>
      <c r="I10184" s="349" t="s">
        <v>5785</v>
      </c>
      <c r="J10184" s="351" t="s">
        <v>5845</v>
      </c>
      <c r="K10184" s="352">
        <v>4</v>
      </c>
      <c r="L10184" s="353">
        <v>12</v>
      </c>
      <c r="M10184" s="377">
        <v>42000</v>
      </c>
      <c r="N10184" s="350">
        <v>4</v>
      </c>
      <c r="O10184" s="349">
        <v>6</v>
      </c>
      <c r="P10184" s="377">
        <v>21000</v>
      </c>
    </row>
    <row r="10185" spans="1:16" x14ac:dyDescent="0.2">
      <c r="A10185" s="348" t="s">
        <v>5780</v>
      </c>
      <c r="B10185" s="104" t="s">
        <v>423</v>
      </c>
      <c r="C10185" s="367" t="s">
        <v>99</v>
      </c>
      <c r="D10185" s="349" t="s">
        <v>6858</v>
      </c>
      <c r="E10185" s="370">
        <v>3000</v>
      </c>
      <c r="F10185" s="374" t="s">
        <v>14314</v>
      </c>
      <c r="G10185" s="350" t="s">
        <v>14315</v>
      </c>
      <c r="H10185" s="349" t="s">
        <v>1026</v>
      </c>
      <c r="I10185" s="349" t="s">
        <v>5793</v>
      </c>
      <c r="J10185" s="351" t="s">
        <v>1026</v>
      </c>
      <c r="K10185" s="352">
        <v>2</v>
      </c>
      <c r="L10185" s="353">
        <v>5</v>
      </c>
      <c r="M10185" s="377">
        <v>15000</v>
      </c>
      <c r="N10185" s="350">
        <v>4</v>
      </c>
      <c r="O10185" s="349">
        <v>6</v>
      </c>
      <c r="P10185" s="377">
        <v>18000</v>
      </c>
    </row>
    <row r="10186" spans="1:16" x14ac:dyDescent="0.2">
      <c r="A10186" s="348" t="s">
        <v>5780</v>
      </c>
      <c r="B10186" s="104" t="s">
        <v>423</v>
      </c>
      <c r="C10186" s="367" t="s">
        <v>99</v>
      </c>
      <c r="D10186" s="349" t="s">
        <v>5794</v>
      </c>
      <c r="E10186" s="370">
        <v>4000</v>
      </c>
      <c r="F10186" s="374" t="s">
        <v>14316</v>
      </c>
      <c r="G10186" s="350" t="s">
        <v>14317</v>
      </c>
      <c r="H10186" s="349" t="s">
        <v>1026</v>
      </c>
      <c r="I10186" s="349" t="s">
        <v>1028</v>
      </c>
      <c r="J10186" s="351" t="s">
        <v>1026</v>
      </c>
      <c r="K10186" s="352">
        <v>4</v>
      </c>
      <c r="L10186" s="353">
        <v>12</v>
      </c>
      <c r="M10186" s="377">
        <v>48000</v>
      </c>
      <c r="N10186" s="350">
        <v>4</v>
      </c>
      <c r="O10186" s="349">
        <v>6</v>
      </c>
      <c r="P10186" s="377">
        <v>24000</v>
      </c>
    </row>
    <row r="10187" spans="1:16" x14ac:dyDescent="0.2">
      <c r="A10187" s="348" t="s">
        <v>5780</v>
      </c>
      <c r="B10187" s="104" t="s">
        <v>423</v>
      </c>
      <c r="C10187" s="367" t="s">
        <v>99</v>
      </c>
      <c r="D10187" s="349" t="s">
        <v>1026</v>
      </c>
      <c r="E10187" s="370">
        <v>4000</v>
      </c>
      <c r="F10187" s="374" t="s">
        <v>14318</v>
      </c>
      <c r="G10187" s="350" t="s">
        <v>14319</v>
      </c>
      <c r="H10187" s="349" t="s">
        <v>1026</v>
      </c>
      <c r="I10187" s="349" t="s">
        <v>5793</v>
      </c>
      <c r="J10187" s="351" t="s">
        <v>1026</v>
      </c>
      <c r="K10187" s="352">
        <v>1</v>
      </c>
      <c r="L10187" s="353">
        <v>3</v>
      </c>
      <c r="M10187" s="377">
        <v>8400</v>
      </c>
      <c r="N10187" s="350">
        <v>4</v>
      </c>
      <c r="O10187" s="349">
        <v>6</v>
      </c>
      <c r="P10187" s="377">
        <v>24000</v>
      </c>
    </row>
    <row r="10188" spans="1:16" x14ac:dyDescent="0.2">
      <c r="A10188" s="348" t="s">
        <v>5780</v>
      </c>
      <c r="B10188" s="104" t="s">
        <v>423</v>
      </c>
      <c r="C10188" s="367" t="s">
        <v>99</v>
      </c>
      <c r="D10188" s="349" t="s">
        <v>5826</v>
      </c>
      <c r="E10188" s="370">
        <v>3000</v>
      </c>
      <c r="F10188" s="374" t="s">
        <v>14320</v>
      </c>
      <c r="G10188" s="350" t="s">
        <v>14321</v>
      </c>
      <c r="H10188" s="349" t="s">
        <v>5826</v>
      </c>
      <c r="I10188" s="349" t="s">
        <v>5793</v>
      </c>
      <c r="J10188" s="351" t="s">
        <v>5826</v>
      </c>
      <c r="K10188" s="352">
        <v>1</v>
      </c>
      <c r="L10188" s="353">
        <v>3</v>
      </c>
      <c r="M10188" s="377">
        <v>6300</v>
      </c>
      <c r="N10188" s="350">
        <v>4</v>
      </c>
      <c r="O10188" s="349">
        <v>6</v>
      </c>
      <c r="P10188" s="377">
        <v>18000</v>
      </c>
    </row>
    <row r="10189" spans="1:16" x14ac:dyDescent="0.2">
      <c r="A10189" s="348" t="s">
        <v>5780</v>
      </c>
      <c r="B10189" s="104" t="s">
        <v>423</v>
      </c>
      <c r="C10189" s="367" t="s">
        <v>99</v>
      </c>
      <c r="D10189" s="349" t="s">
        <v>7552</v>
      </c>
      <c r="E10189" s="370">
        <v>3500</v>
      </c>
      <c r="F10189" s="374" t="s">
        <v>14322</v>
      </c>
      <c r="G10189" s="350" t="s">
        <v>14323</v>
      </c>
      <c r="H10189" s="349" t="s">
        <v>5821</v>
      </c>
      <c r="I10189" s="349" t="s">
        <v>5793</v>
      </c>
      <c r="J10189" s="351" t="s">
        <v>5821</v>
      </c>
      <c r="K10189" s="352">
        <v>4</v>
      </c>
      <c r="L10189" s="353">
        <v>12</v>
      </c>
      <c r="M10189" s="377">
        <v>42000</v>
      </c>
      <c r="N10189" s="350">
        <v>4</v>
      </c>
      <c r="O10189" s="349">
        <v>6</v>
      </c>
      <c r="P10189" s="377">
        <v>21000</v>
      </c>
    </row>
    <row r="10190" spans="1:16" x14ac:dyDescent="0.2">
      <c r="A10190" s="348" t="s">
        <v>5780</v>
      </c>
      <c r="B10190" s="104" t="s">
        <v>423</v>
      </c>
      <c r="C10190" s="367" t="s">
        <v>99</v>
      </c>
      <c r="D10190" s="349" t="s">
        <v>14324</v>
      </c>
      <c r="E10190" s="370">
        <v>4000</v>
      </c>
      <c r="F10190" s="374" t="s">
        <v>14325</v>
      </c>
      <c r="G10190" s="350" t="s">
        <v>14326</v>
      </c>
      <c r="H10190" s="349" t="s">
        <v>5826</v>
      </c>
      <c r="I10190" s="349" t="s">
        <v>5793</v>
      </c>
      <c r="J10190" s="351" t="s">
        <v>5826</v>
      </c>
      <c r="K10190" s="352">
        <v>4</v>
      </c>
      <c r="L10190" s="353">
        <v>12</v>
      </c>
      <c r="M10190" s="377">
        <v>48000</v>
      </c>
      <c r="N10190" s="350">
        <v>4</v>
      </c>
      <c r="O10190" s="349">
        <v>6</v>
      </c>
      <c r="P10190" s="377">
        <v>24000</v>
      </c>
    </row>
    <row r="10191" spans="1:16" x14ac:dyDescent="0.2">
      <c r="A10191" s="348" t="s">
        <v>5780</v>
      </c>
      <c r="B10191" s="104" t="s">
        <v>423</v>
      </c>
      <c r="C10191" s="367" t="s">
        <v>99</v>
      </c>
      <c r="D10191" s="349" t="s">
        <v>8222</v>
      </c>
      <c r="E10191" s="370">
        <v>6000</v>
      </c>
      <c r="F10191" s="374" t="s">
        <v>14327</v>
      </c>
      <c r="G10191" s="350" t="s">
        <v>14328</v>
      </c>
      <c r="H10191" s="349" t="s">
        <v>1026</v>
      </c>
      <c r="I10191" s="349" t="s">
        <v>5793</v>
      </c>
      <c r="J10191" s="351" t="s">
        <v>1026</v>
      </c>
      <c r="K10191" s="352">
        <v>4</v>
      </c>
      <c r="L10191" s="353">
        <v>12</v>
      </c>
      <c r="M10191" s="377">
        <v>72000</v>
      </c>
      <c r="N10191" s="350">
        <v>4</v>
      </c>
      <c r="O10191" s="349">
        <v>6</v>
      </c>
      <c r="P10191" s="377">
        <v>36000</v>
      </c>
    </row>
    <row r="10192" spans="1:16" x14ac:dyDescent="0.2">
      <c r="A10192" s="348" t="s">
        <v>5780</v>
      </c>
      <c r="B10192" s="104" t="s">
        <v>423</v>
      </c>
      <c r="C10192" s="367" t="s">
        <v>99</v>
      </c>
      <c r="D10192" s="349" t="s">
        <v>5853</v>
      </c>
      <c r="E10192" s="370">
        <v>4000</v>
      </c>
      <c r="F10192" s="374" t="s">
        <v>14329</v>
      </c>
      <c r="G10192" s="350" t="s">
        <v>14330</v>
      </c>
      <c r="H10192" s="349" t="s">
        <v>1060</v>
      </c>
      <c r="I10192" s="349" t="s">
        <v>5793</v>
      </c>
      <c r="J10192" s="351" t="s">
        <v>1060</v>
      </c>
      <c r="K10192" s="352">
        <v>2</v>
      </c>
      <c r="L10192" s="353">
        <v>6</v>
      </c>
      <c r="M10192" s="377">
        <v>23066.666666666668</v>
      </c>
      <c r="N10192" s="350">
        <v>4</v>
      </c>
      <c r="O10192" s="349">
        <v>6</v>
      </c>
      <c r="P10192" s="377">
        <v>24000</v>
      </c>
    </row>
    <row r="10193" spans="1:16" x14ac:dyDescent="0.2">
      <c r="A10193" s="348" t="s">
        <v>5780</v>
      </c>
      <c r="B10193" s="104" t="s">
        <v>423</v>
      </c>
      <c r="C10193" s="367" t="s">
        <v>99</v>
      </c>
      <c r="D10193" s="349" t="s">
        <v>5863</v>
      </c>
      <c r="E10193" s="370">
        <v>4000</v>
      </c>
      <c r="F10193" s="374" t="s">
        <v>14331</v>
      </c>
      <c r="G10193" s="350" t="s">
        <v>14332</v>
      </c>
      <c r="H10193" s="349" t="s">
        <v>5821</v>
      </c>
      <c r="I10193" s="349" t="s">
        <v>5793</v>
      </c>
      <c r="J10193" s="351" t="s">
        <v>5821</v>
      </c>
      <c r="K10193" s="352">
        <v>4</v>
      </c>
      <c r="L10193" s="353">
        <v>12</v>
      </c>
      <c r="M10193" s="377">
        <v>48000</v>
      </c>
      <c r="N10193" s="350">
        <v>4</v>
      </c>
      <c r="O10193" s="349">
        <v>6</v>
      </c>
      <c r="P10193" s="377">
        <v>24000</v>
      </c>
    </row>
    <row r="10194" spans="1:16" x14ac:dyDescent="0.2">
      <c r="A10194" s="348" t="s">
        <v>5780</v>
      </c>
      <c r="B10194" s="104" t="s">
        <v>423</v>
      </c>
      <c r="C10194" s="367" t="s">
        <v>99</v>
      </c>
      <c r="D10194" s="349" t="s">
        <v>4514</v>
      </c>
      <c r="E10194" s="370">
        <v>4000</v>
      </c>
      <c r="F10194" s="374" t="s">
        <v>14333</v>
      </c>
      <c r="G10194" s="350" t="s">
        <v>14334</v>
      </c>
      <c r="H10194" s="349" t="s">
        <v>5972</v>
      </c>
      <c r="I10194" s="349" t="s">
        <v>5793</v>
      </c>
      <c r="J10194" s="351" t="s">
        <v>5972</v>
      </c>
      <c r="K10194" s="352">
        <v>2</v>
      </c>
      <c r="L10194" s="353">
        <v>5</v>
      </c>
      <c r="M10194" s="377">
        <v>20000</v>
      </c>
      <c r="N10194" s="350">
        <v>0</v>
      </c>
      <c r="O10194" s="349">
        <v>0</v>
      </c>
      <c r="P10194" s="377">
        <v>0</v>
      </c>
    </row>
    <row r="10195" spans="1:16" x14ac:dyDescent="0.2">
      <c r="A10195" s="348" t="s">
        <v>5780</v>
      </c>
      <c r="B10195" s="104" t="s">
        <v>423</v>
      </c>
      <c r="C10195" s="367" t="s">
        <v>99</v>
      </c>
      <c r="D10195" s="349" t="s">
        <v>6791</v>
      </c>
      <c r="E10195" s="370">
        <v>4000</v>
      </c>
      <c r="F10195" s="374" t="s">
        <v>14335</v>
      </c>
      <c r="G10195" s="350" t="s">
        <v>14336</v>
      </c>
      <c r="H10195" s="349" t="s">
        <v>6041</v>
      </c>
      <c r="I10195" s="349" t="s">
        <v>5793</v>
      </c>
      <c r="J10195" s="351" t="s">
        <v>6041</v>
      </c>
      <c r="K10195" s="352">
        <v>4</v>
      </c>
      <c r="L10195" s="353">
        <v>12</v>
      </c>
      <c r="M10195" s="377">
        <v>48000</v>
      </c>
      <c r="N10195" s="350">
        <v>4</v>
      </c>
      <c r="O10195" s="349">
        <v>6</v>
      </c>
      <c r="P10195" s="377">
        <v>24000</v>
      </c>
    </row>
    <row r="10196" spans="1:16" x14ac:dyDescent="0.2">
      <c r="A10196" s="348" t="s">
        <v>5780</v>
      </c>
      <c r="B10196" s="104" t="s">
        <v>423</v>
      </c>
      <c r="C10196" s="367" t="s">
        <v>99</v>
      </c>
      <c r="D10196" s="349" t="s">
        <v>5849</v>
      </c>
      <c r="E10196" s="370">
        <v>4000</v>
      </c>
      <c r="F10196" s="374" t="s">
        <v>14337</v>
      </c>
      <c r="G10196" s="350" t="s">
        <v>14338</v>
      </c>
      <c r="H10196" s="349" t="s">
        <v>5825</v>
      </c>
      <c r="I10196" s="349" t="s">
        <v>5793</v>
      </c>
      <c r="J10196" s="351" t="s">
        <v>5825</v>
      </c>
      <c r="K10196" s="352">
        <v>1</v>
      </c>
      <c r="L10196" s="353">
        <v>3</v>
      </c>
      <c r="M10196" s="377">
        <v>10800</v>
      </c>
      <c r="N10196" s="350">
        <v>4</v>
      </c>
      <c r="O10196" s="349">
        <v>6</v>
      </c>
      <c r="P10196" s="377">
        <v>24000</v>
      </c>
    </row>
    <row r="10197" spans="1:16" x14ac:dyDescent="0.2">
      <c r="A10197" s="348" t="s">
        <v>5780</v>
      </c>
      <c r="B10197" s="104" t="s">
        <v>423</v>
      </c>
      <c r="C10197" s="367" t="s">
        <v>99</v>
      </c>
      <c r="D10197" s="349" t="s">
        <v>5849</v>
      </c>
      <c r="E10197" s="370">
        <v>4000</v>
      </c>
      <c r="F10197" s="374" t="s">
        <v>14339</v>
      </c>
      <c r="G10197" s="350" t="s">
        <v>14340</v>
      </c>
      <c r="H10197" s="349" t="s">
        <v>5825</v>
      </c>
      <c r="I10197" s="349" t="s">
        <v>5793</v>
      </c>
      <c r="J10197" s="351" t="s">
        <v>5825</v>
      </c>
      <c r="K10197" s="352">
        <v>1</v>
      </c>
      <c r="L10197" s="353">
        <v>3</v>
      </c>
      <c r="M10197" s="377">
        <v>10266.666666666666</v>
      </c>
      <c r="N10197" s="350">
        <v>4</v>
      </c>
      <c r="O10197" s="349">
        <v>6</v>
      </c>
      <c r="P10197" s="377">
        <v>24000</v>
      </c>
    </row>
    <row r="10198" spans="1:16" x14ac:dyDescent="0.2">
      <c r="A10198" s="348" t="s">
        <v>5780</v>
      </c>
      <c r="B10198" s="104" t="s">
        <v>423</v>
      </c>
      <c r="C10198" s="367" t="s">
        <v>99</v>
      </c>
      <c r="D10198" s="349" t="s">
        <v>5863</v>
      </c>
      <c r="E10198" s="370">
        <v>4000</v>
      </c>
      <c r="F10198" s="374" t="s">
        <v>14341</v>
      </c>
      <c r="G10198" s="350" t="s">
        <v>14342</v>
      </c>
      <c r="H10198" s="349" t="s">
        <v>1060</v>
      </c>
      <c r="I10198" s="349" t="s">
        <v>5793</v>
      </c>
      <c r="J10198" s="351" t="s">
        <v>1060</v>
      </c>
      <c r="K10198" s="352">
        <v>4</v>
      </c>
      <c r="L10198" s="353">
        <v>12</v>
      </c>
      <c r="M10198" s="377">
        <v>48000</v>
      </c>
      <c r="N10198" s="350">
        <v>4</v>
      </c>
      <c r="O10198" s="349">
        <v>6</v>
      </c>
      <c r="P10198" s="377">
        <v>24000</v>
      </c>
    </row>
    <row r="10199" spans="1:16" x14ac:dyDescent="0.2">
      <c r="A10199" s="348" t="s">
        <v>5780</v>
      </c>
      <c r="B10199" s="104" t="s">
        <v>423</v>
      </c>
      <c r="C10199" s="367" t="s">
        <v>99</v>
      </c>
      <c r="D10199" s="349" t="s">
        <v>7552</v>
      </c>
      <c r="E10199" s="370">
        <v>3500</v>
      </c>
      <c r="F10199" s="374" t="s">
        <v>14343</v>
      </c>
      <c r="G10199" s="350" t="s">
        <v>14344</v>
      </c>
      <c r="H10199" s="349" t="s">
        <v>5794</v>
      </c>
      <c r="I10199" s="349" t="s">
        <v>5793</v>
      </c>
      <c r="J10199" s="351" t="s">
        <v>5794</v>
      </c>
      <c r="K10199" s="352">
        <v>4</v>
      </c>
      <c r="L10199" s="353">
        <v>12</v>
      </c>
      <c r="M10199" s="377">
        <v>42000</v>
      </c>
      <c r="N10199" s="350">
        <v>4</v>
      </c>
      <c r="O10199" s="349">
        <v>6</v>
      </c>
      <c r="P10199" s="377">
        <v>21000</v>
      </c>
    </row>
    <row r="10200" spans="1:16" x14ac:dyDescent="0.2">
      <c r="A10200" s="348" t="s">
        <v>5780</v>
      </c>
      <c r="B10200" s="104" t="s">
        <v>423</v>
      </c>
      <c r="C10200" s="367" t="s">
        <v>99</v>
      </c>
      <c r="D10200" s="349" t="s">
        <v>5893</v>
      </c>
      <c r="E10200" s="370">
        <v>4000</v>
      </c>
      <c r="F10200" s="374" t="s">
        <v>14345</v>
      </c>
      <c r="G10200" s="350" t="s">
        <v>14346</v>
      </c>
      <c r="H10200" s="349" t="s">
        <v>1060</v>
      </c>
      <c r="I10200" s="349" t="s">
        <v>5793</v>
      </c>
      <c r="J10200" s="351" t="s">
        <v>1060</v>
      </c>
      <c r="K10200" s="352">
        <v>4</v>
      </c>
      <c r="L10200" s="353">
        <v>12</v>
      </c>
      <c r="M10200" s="377">
        <v>48000</v>
      </c>
      <c r="N10200" s="350">
        <v>4</v>
      </c>
      <c r="O10200" s="349">
        <v>6</v>
      </c>
      <c r="P10200" s="377">
        <v>24000</v>
      </c>
    </row>
    <row r="10201" spans="1:16" x14ac:dyDescent="0.2">
      <c r="A10201" s="348" t="s">
        <v>5780</v>
      </c>
      <c r="B10201" s="104" t="s">
        <v>423</v>
      </c>
      <c r="C10201" s="367" t="s">
        <v>99</v>
      </c>
      <c r="D10201" s="349" t="s">
        <v>5794</v>
      </c>
      <c r="E10201" s="370">
        <v>4000</v>
      </c>
      <c r="F10201" s="374" t="s">
        <v>14347</v>
      </c>
      <c r="G10201" s="350" t="s">
        <v>14348</v>
      </c>
      <c r="H10201" s="349" t="s">
        <v>1026</v>
      </c>
      <c r="I10201" s="349" t="s">
        <v>1028</v>
      </c>
      <c r="J10201" s="351" t="s">
        <v>1026</v>
      </c>
      <c r="K10201" s="352">
        <v>4</v>
      </c>
      <c r="L10201" s="353">
        <v>12</v>
      </c>
      <c r="M10201" s="377">
        <v>48000</v>
      </c>
      <c r="N10201" s="350">
        <v>4</v>
      </c>
      <c r="O10201" s="349">
        <v>6</v>
      </c>
      <c r="P10201" s="377">
        <v>24000</v>
      </c>
    </row>
    <row r="10202" spans="1:16" x14ac:dyDescent="0.2">
      <c r="A10202" s="348" t="s">
        <v>5780</v>
      </c>
      <c r="B10202" s="104" t="s">
        <v>423</v>
      </c>
      <c r="C10202" s="367" t="s">
        <v>99</v>
      </c>
      <c r="D10202" s="349" t="s">
        <v>5911</v>
      </c>
      <c r="E10202" s="370">
        <v>4000</v>
      </c>
      <c r="F10202" s="374" t="s">
        <v>14349</v>
      </c>
      <c r="G10202" s="350" t="s">
        <v>14350</v>
      </c>
      <c r="H10202" s="349" t="s">
        <v>1060</v>
      </c>
      <c r="I10202" s="349" t="s">
        <v>5793</v>
      </c>
      <c r="J10202" s="351" t="s">
        <v>1060</v>
      </c>
      <c r="K10202" s="352">
        <v>2</v>
      </c>
      <c r="L10202" s="353">
        <v>6</v>
      </c>
      <c r="M10202" s="377">
        <v>23066.666666666668</v>
      </c>
      <c r="N10202" s="350">
        <v>4</v>
      </c>
      <c r="O10202" s="349">
        <v>6</v>
      </c>
      <c r="P10202" s="377">
        <v>24000</v>
      </c>
    </row>
    <row r="10203" spans="1:16" x14ac:dyDescent="0.2">
      <c r="A10203" s="348" t="s">
        <v>5780</v>
      </c>
      <c r="B10203" s="104" t="s">
        <v>423</v>
      </c>
      <c r="C10203" s="367" t="s">
        <v>99</v>
      </c>
      <c r="D10203" s="349" t="s">
        <v>5880</v>
      </c>
      <c r="E10203" s="370">
        <v>4000</v>
      </c>
      <c r="F10203" s="374" t="s">
        <v>14351</v>
      </c>
      <c r="G10203" s="350" t="s">
        <v>14352</v>
      </c>
      <c r="H10203" s="349" t="s">
        <v>1026</v>
      </c>
      <c r="I10203" s="349" t="s">
        <v>5793</v>
      </c>
      <c r="J10203" s="351" t="s">
        <v>1026</v>
      </c>
      <c r="K10203" s="352">
        <v>4</v>
      </c>
      <c r="L10203" s="353">
        <v>12</v>
      </c>
      <c r="M10203" s="377">
        <v>48000</v>
      </c>
      <c r="N10203" s="350">
        <v>4</v>
      </c>
      <c r="O10203" s="349">
        <v>6</v>
      </c>
      <c r="P10203" s="377">
        <v>24000</v>
      </c>
    </row>
    <row r="10204" spans="1:16" x14ac:dyDescent="0.2">
      <c r="A10204" s="348" t="s">
        <v>5780</v>
      </c>
      <c r="B10204" s="104" t="s">
        <v>423</v>
      </c>
      <c r="C10204" s="367" t="s">
        <v>99</v>
      </c>
      <c r="D10204" s="349" t="s">
        <v>5863</v>
      </c>
      <c r="E10204" s="370">
        <v>4000</v>
      </c>
      <c r="F10204" s="374" t="s">
        <v>14353</v>
      </c>
      <c r="G10204" s="350" t="s">
        <v>14354</v>
      </c>
      <c r="H10204" s="349" t="s">
        <v>5875</v>
      </c>
      <c r="I10204" s="349" t="s">
        <v>5793</v>
      </c>
      <c r="J10204" s="351" t="s">
        <v>5875</v>
      </c>
      <c r="K10204" s="352">
        <v>1</v>
      </c>
      <c r="L10204" s="353">
        <v>3</v>
      </c>
      <c r="M10204" s="377">
        <v>12000</v>
      </c>
      <c r="N10204" s="350">
        <v>0</v>
      </c>
      <c r="O10204" s="349">
        <v>0</v>
      </c>
      <c r="P10204" s="377">
        <v>0</v>
      </c>
    </row>
    <row r="10205" spans="1:16" x14ac:dyDescent="0.2">
      <c r="A10205" s="348" t="s">
        <v>5780</v>
      </c>
      <c r="B10205" s="104" t="s">
        <v>423</v>
      </c>
      <c r="C10205" s="367" t="s">
        <v>99</v>
      </c>
      <c r="D10205" s="349" t="s">
        <v>6120</v>
      </c>
      <c r="E10205" s="370">
        <v>4000</v>
      </c>
      <c r="F10205" s="374" t="s">
        <v>14355</v>
      </c>
      <c r="G10205" s="350" t="s">
        <v>14356</v>
      </c>
      <c r="H10205" s="349" t="s">
        <v>1026</v>
      </c>
      <c r="I10205" s="349" t="s">
        <v>5793</v>
      </c>
      <c r="J10205" s="351" t="s">
        <v>1026</v>
      </c>
      <c r="K10205" s="352">
        <v>4</v>
      </c>
      <c r="L10205" s="353">
        <v>12</v>
      </c>
      <c r="M10205" s="377">
        <v>48000</v>
      </c>
      <c r="N10205" s="350">
        <v>4</v>
      </c>
      <c r="O10205" s="349">
        <v>6</v>
      </c>
      <c r="P10205" s="377">
        <v>24000</v>
      </c>
    </row>
    <row r="10206" spans="1:16" x14ac:dyDescent="0.2">
      <c r="A10206" s="348" t="s">
        <v>5780</v>
      </c>
      <c r="B10206" s="104" t="s">
        <v>423</v>
      </c>
      <c r="C10206" s="367" t="s">
        <v>99</v>
      </c>
      <c r="D10206" s="349" t="s">
        <v>6107</v>
      </c>
      <c r="E10206" s="370">
        <v>4000</v>
      </c>
      <c r="F10206" s="374" t="s">
        <v>14357</v>
      </c>
      <c r="G10206" s="350" t="s">
        <v>14358</v>
      </c>
      <c r="H10206" s="349" t="s">
        <v>1060</v>
      </c>
      <c r="I10206" s="349" t="s">
        <v>5793</v>
      </c>
      <c r="J10206" s="351" t="s">
        <v>1060</v>
      </c>
      <c r="K10206" s="352">
        <v>4</v>
      </c>
      <c r="L10206" s="353">
        <v>12</v>
      </c>
      <c r="M10206" s="377">
        <v>48000</v>
      </c>
      <c r="N10206" s="350">
        <v>4</v>
      </c>
      <c r="O10206" s="349">
        <v>6</v>
      </c>
      <c r="P10206" s="377">
        <v>24000</v>
      </c>
    </row>
    <row r="10207" spans="1:16" x14ac:dyDescent="0.2">
      <c r="A10207" s="348" t="s">
        <v>5780</v>
      </c>
      <c r="B10207" s="104" t="s">
        <v>423</v>
      </c>
      <c r="C10207" s="367" t="s">
        <v>99</v>
      </c>
      <c r="D10207" s="349" t="s">
        <v>5863</v>
      </c>
      <c r="E10207" s="370">
        <v>4500</v>
      </c>
      <c r="F10207" s="374" t="s">
        <v>14359</v>
      </c>
      <c r="G10207" s="350" t="s">
        <v>14360</v>
      </c>
      <c r="H10207" s="349" t="s">
        <v>5821</v>
      </c>
      <c r="I10207" s="349" t="s">
        <v>5793</v>
      </c>
      <c r="J10207" s="351" t="s">
        <v>5821</v>
      </c>
      <c r="K10207" s="352">
        <v>4</v>
      </c>
      <c r="L10207" s="353">
        <v>7</v>
      </c>
      <c r="M10207" s="377">
        <v>31500</v>
      </c>
      <c r="N10207" s="350">
        <v>0</v>
      </c>
      <c r="O10207" s="349">
        <v>0</v>
      </c>
      <c r="P10207" s="377">
        <v>0</v>
      </c>
    </row>
    <row r="10208" spans="1:16" x14ac:dyDescent="0.2">
      <c r="A10208" s="348" t="s">
        <v>5780</v>
      </c>
      <c r="B10208" s="104" t="s">
        <v>423</v>
      </c>
      <c r="C10208" s="367" t="s">
        <v>99</v>
      </c>
      <c r="D10208" s="349" t="s">
        <v>5797</v>
      </c>
      <c r="E10208" s="370">
        <v>4000</v>
      </c>
      <c r="F10208" s="374" t="s">
        <v>14359</v>
      </c>
      <c r="G10208" s="350" t="s">
        <v>14360</v>
      </c>
      <c r="H10208" s="349" t="s">
        <v>1060</v>
      </c>
      <c r="I10208" s="349" t="s">
        <v>5793</v>
      </c>
      <c r="J10208" s="351" t="s">
        <v>1060</v>
      </c>
      <c r="K10208" s="352">
        <v>2</v>
      </c>
      <c r="L10208" s="353">
        <v>5</v>
      </c>
      <c r="M10208" s="377">
        <v>19466.666666666668</v>
      </c>
      <c r="N10208" s="350">
        <v>4</v>
      </c>
      <c r="O10208" s="349">
        <v>6</v>
      </c>
      <c r="P10208" s="377">
        <v>24000</v>
      </c>
    </row>
    <row r="10209" spans="1:16" x14ac:dyDescent="0.2">
      <c r="A10209" s="348" t="s">
        <v>5780</v>
      </c>
      <c r="B10209" s="104" t="s">
        <v>423</v>
      </c>
      <c r="C10209" s="367" t="s">
        <v>99</v>
      </c>
      <c r="D10209" s="349" t="s">
        <v>6120</v>
      </c>
      <c r="E10209" s="370">
        <v>4000</v>
      </c>
      <c r="F10209" s="374" t="s">
        <v>14361</v>
      </c>
      <c r="G10209" s="350" t="s">
        <v>14362</v>
      </c>
      <c r="H10209" s="349" t="s">
        <v>1026</v>
      </c>
      <c r="I10209" s="349" t="s">
        <v>5793</v>
      </c>
      <c r="J10209" s="351" t="s">
        <v>1026</v>
      </c>
      <c r="K10209" s="352">
        <v>4</v>
      </c>
      <c r="L10209" s="353">
        <v>12</v>
      </c>
      <c r="M10209" s="377">
        <v>48000</v>
      </c>
      <c r="N10209" s="350">
        <v>4</v>
      </c>
      <c r="O10209" s="349">
        <v>6</v>
      </c>
      <c r="P10209" s="377">
        <v>24000</v>
      </c>
    </row>
    <row r="10210" spans="1:16" x14ac:dyDescent="0.2">
      <c r="A10210" s="348" t="s">
        <v>5780</v>
      </c>
      <c r="B10210" s="104" t="s">
        <v>423</v>
      </c>
      <c r="C10210" s="367" t="s">
        <v>99</v>
      </c>
      <c r="D10210" s="349" t="s">
        <v>5811</v>
      </c>
      <c r="E10210" s="370">
        <v>3000</v>
      </c>
      <c r="F10210" s="374" t="s">
        <v>14363</v>
      </c>
      <c r="G10210" s="350" t="s">
        <v>14364</v>
      </c>
      <c r="H10210" s="349" t="s">
        <v>5821</v>
      </c>
      <c r="I10210" s="349" t="s">
        <v>5793</v>
      </c>
      <c r="J10210" s="351" t="s">
        <v>5821</v>
      </c>
      <c r="K10210" s="352">
        <v>4</v>
      </c>
      <c r="L10210" s="353">
        <v>10</v>
      </c>
      <c r="M10210" s="377">
        <v>30000</v>
      </c>
      <c r="N10210" s="350">
        <v>0</v>
      </c>
      <c r="O10210" s="349">
        <v>0</v>
      </c>
      <c r="P10210" s="377">
        <v>0</v>
      </c>
    </row>
    <row r="10211" spans="1:16" x14ac:dyDescent="0.2">
      <c r="A10211" s="348" t="s">
        <v>5780</v>
      </c>
      <c r="B10211" s="104" t="s">
        <v>423</v>
      </c>
      <c r="C10211" s="367" t="s">
        <v>99</v>
      </c>
      <c r="D10211" s="349" t="s">
        <v>6807</v>
      </c>
      <c r="E10211" s="370">
        <v>5000</v>
      </c>
      <c r="F10211" s="374" t="s">
        <v>14363</v>
      </c>
      <c r="G10211" s="350" t="s">
        <v>14364</v>
      </c>
      <c r="H10211" s="349" t="s">
        <v>1060</v>
      </c>
      <c r="I10211" s="349" t="s">
        <v>5793</v>
      </c>
      <c r="J10211" s="351" t="s">
        <v>1060</v>
      </c>
      <c r="K10211" s="352">
        <v>1</v>
      </c>
      <c r="L10211" s="353">
        <v>2</v>
      </c>
      <c r="M10211" s="377">
        <v>5833.333333333333</v>
      </c>
      <c r="N10211" s="350">
        <v>4</v>
      </c>
      <c r="O10211" s="349">
        <v>6</v>
      </c>
      <c r="P10211" s="377">
        <v>30000</v>
      </c>
    </row>
    <row r="10212" spans="1:16" x14ac:dyDescent="0.2">
      <c r="A10212" s="348" t="s">
        <v>5780</v>
      </c>
      <c r="B10212" s="104" t="s">
        <v>423</v>
      </c>
      <c r="C10212" s="367" t="s">
        <v>99</v>
      </c>
      <c r="D10212" s="349" t="s">
        <v>5870</v>
      </c>
      <c r="E10212" s="370">
        <v>3000</v>
      </c>
      <c r="F10212" s="374" t="s">
        <v>14365</v>
      </c>
      <c r="G10212" s="350" t="s">
        <v>14366</v>
      </c>
      <c r="H10212" s="349" t="s">
        <v>5821</v>
      </c>
      <c r="I10212" s="349" t="s">
        <v>5793</v>
      </c>
      <c r="J10212" s="351" t="s">
        <v>5821</v>
      </c>
      <c r="K10212" s="352">
        <v>4</v>
      </c>
      <c r="L10212" s="353">
        <v>12</v>
      </c>
      <c r="M10212" s="377">
        <v>36000</v>
      </c>
      <c r="N10212" s="350">
        <v>4</v>
      </c>
      <c r="O10212" s="349">
        <v>6</v>
      </c>
      <c r="P10212" s="377">
        <v>18000</v>
      </c>
    </row>
    <row r="10213" spans="1:16" x14ac:dyDescent="0.2">
      <c r="A10213" s="348" t="s">
        <v>5780</v>
      </c>
      <c r="B10213" s="104" t="s">
        <v>423</v>
      </c>
      <c r="C10213" s="367" t="s">
        <v>99</v>
      </c>
      <c r="D10213" s="349" t="s">
        <v>5929</v>
      </c>
      <c r="E10213" s="370">
        <v>3500</v>
      </c>
      <c r="F10213" s="374" t="s">
        <v>14367</v>
      </c>
      <c r="G10213" s="350" t="s">
        <v>14368</v>
      </c>
      <c r="H10213" s="349" t="s">
        <v>1060</v>
      </c>
      <c r="I10213" s="349" t="s">
        <v>1028</v>
      </c>
      <c r="J10213" s="351" t="s">
        <v>1060</v>
      </c>
      <c r="K10213" s="352">
        <v>4</v>
      </c>
      <c r="L10213" s="353">
        <v>12</v>
      </c>
      <c r="M10213" s="377">
        <v>42000</v>
      </c>
      <c r="N10213" s="350">
        <v>4</v>
      </c>
      <c r="O10213" s="349">
        <v>6</v>
      </c>
      <c r="P10213" s="377">
        <v>21000</v>
      </c>
    </row>
    <row r="10214" spans="1:16" x14ac:dyDescent="0.2">
      <c r="A10214" s="348" t="s">
        <v>5780</v>
      </c>
      <c r="B10214" s="104" t="s">
        <v>423</v>
      </c>
      <c r="C10214" s="367" t="s">
        <v>99</v>
      </c>
      <c r="D10214" s="349" t="s">
        <v>5811</v>
      </c>
      <c r="E10214" s="370">
        <v>3000</v>
      </c>
      <c r="F10214" s="374" t="s">
        <v>14369</v>
      </c>
      <c r="G10214" s="350" t="s">
        <v>14370</v>
      </c>
      <c r="H10214" s="349" t="s">
        <v>4514</v>
      </c>
      <c r="I10214" s="349" t="s">
        <v>5793</v>
      </c>
      <c r="J10214" s="351" t="s">
        <v>4514</v>
      </c>
      <c r="K10214" s="352">
        <v>4</v>
      </c>
      <c r="L10214" s="353">
        <v>12</v>
      </c>
      <c r="M10214" s="377">
        <v>36000</v>
      </c>
      <c r="N10214" s="350">
        <v>4</v>
      </c>
      <c r="O10214" s="349">
        <v>6</v>
      </c>
      <c r="P10214" s="377">
        <v>18000</v>
      </c>
    </row>
    <row r="10215" spans="1:16" x14ac:dyDescent="0.2">
      <c r="A10215" s="348" t="s">
        <v>5780</v>
      </c>
      <c r="B10215" s="104" t="s">
        <v>423</v>
      </c>
      <c r="C10215" s="367" t="s">
        <v>99</v>
      </c>
      <c r="D10215" s="349" t="s">
        <v>6156</v>
      </c>
      <c r="E10215" s="370">
        <v>4000</v>
      </c>
      <c r="F10215" s="374" t="s">
        <v>14371</v>
      </c>
      <c r="G10215" s="350" t="s">
        <v>14372</v>
      </c>
      <c r="H10215" s="349" t="s">
        <v>1160</v>
      </c>
      <c r="I10215" s="349" t="s">
        <v>5793</v>
      </c>
      <c r="J10215" s="351" t="s">
        <v>1160</v>
      </c>
      <c r="K10215" s="352">
        <v>4</v>
      </c>
      <c r="L10215" s="353">
        <v>12</v>
      </c>
      <c r="M10215" s="377">
        <v>48000</v>
      </c>
      <c r="N10215" s="350">
        <v>4</v>
      </c>
      <c r="O10215" s="349">
        <v>6</v>
      </c>
      <c r="P10215" s="377">
        <v>24000</v>
      </c>
    </row>
    <row r="10216" spans="1:16" x14ac:dyDescent="0.2">
      <c r="A10216" s="348" t="s">
        <v>5780</v>
      </c>
      <c r="B10216" s="104" t="s">
        <v>423</v>
      </c>
      <c r="C10216" s="367" t="s">
        <v>99</v>
      </c>
      <c r="D10216" s="349" t="s">
        <v>5863</v>
      </c>
      <c r="E10216" s="370">
        <v>4000</v>
      </c>
      <c r="F10216" s="374" t="s">
        <v>14373</v>
      </c>
      <c r="G10216" s="350" t="s">
        <v>14374</v>
      </c>
      <c r="H10216" s="349" t="s">
        <v>5875</v>
      </c>
      <c r="I10216" s="349" t="s">
        <v>5793</v>
      </c>
      <c r="J10216" s="351" t="s">
        <v>5875</v>
      </c>
      <c r="K10216" s="352">
        <v>4</v>
      </c>
      <c r="L10216" s="353">
        <v>12</v>
      </c>
      <c r="M10216" s="377">
        <v>48000</v>
      </c>
      <c r="N10216" s="350">
        <v>4</v>
      </c>
      <c r="O10216" s="349">
        <v>6</v>
      </c>
      <c r="P10216" s="377">
        <v>24000</v>
      </c>
    </row>
    <row r="10217" spans="1:16" x14ac:dyDescent="0.2">
      <c r="A10217" s="348" t="s">
        <v>5780</v>
      </c>
      <c r="B10217" s="104" t="s">
        <v>423</v>
      </c>
      <c r="C10217" s="367" t="s">
        <v>99</v>
      </c>
      <c r="D10217" s="349" t="s">
        <v>5794</v>
      </c>
      <c r="E10217" s="370">
        <v>3000</v>
      </c>
      <c r="F10217" s="374" t="s">
        <v>14375</v>
      </c>
      <c r="G10217" s="350" t="s">
        <v>14376</v>
      </c>
      <c r="H10217" s="349" t="s">
        <v>5826</v>
      </c>
      <c r="I10217" s="349" t="s">
        <v>5793</v>
      </c>
      <c r="J10217" s="351" t="s">
        <v>5826</v>
      </c>
      <c r="K10217" s="352">
        <v>4</v>
      </c>
      <c r="L10217" s="353">
        <v>12</v>
      </c>
      <c r="M10217" s="377">
        <v>36000</v>
      </c>
      <c r="N10217" s="350">
        <v>4</v>
      </c>
      <c r="O10217" s="349">
        <v>6</v>
      </c>
      <c r="P10217" s="377">
        <v>18000</v>
      </c>
    </row>
    <row r="10218" spans="1:16" x14ac:dyDescent="0.2">
      <c r="A10218" s="348" t="s">
        <v>5780</v>
      </c>
      <c r="B10218" s="104" t="s">
        <v>423</v>
      </c>
      <c r="C10218" s="367" t="s">
        <v>99</v>
      </c>
      <c r="D10218" s="349" t="s">
        <v>6120</v>
      </c>
      <c r="E10218" s="370">
        <v>3000</v>
      </c>
      <c r="F10218" s="374" t="s">
        <v>14377</v>
      </c>
      <c r="G10218" s="350" t="s">
        <v>14378</v>
      </c>
      <c r="H10218" s="349" t="s">
        <v>1026</v>
      </c>
      <c r="I10218" s="349" t="s">
        <v>5793</v>
      </c>
      <c r="J10218" s="351" t="s">
        <v>1026</v>
      </c>
      <c r="K10218" s="352">
        <v>4</v>
      </c>
      <c r="L10218" s="353">
        <v>11</v>
      </c>
      <c r="M10218" s="377">
        <v>33000</v>
      </c>
      <c r="N10218" s="350">
        <v>0</v>
      </c>
      <c r="O10218" s="349">
        <v>0</v>
      </c>
      <c r="P10218" s="377">
        <v>0</v>
      </c>
    </row>
    <row r="10219" spans="1:16" x14ac:dyDescent="0.2">
      <c r="A10219" s="348" t="s">
        <v>5780</v>
      </c>
      <c r="B10219" s="104" t="s">
        <v>423</v>
      </c>
      <c r="C10219" s="367" t="s">
        <v>99</v>
      </c>
      <c r="D10219" s="349" t="s">
        <v>6156</v>
      </c>
      <c r="E10219" s="370">
        <v>3000</v>
      </c>
      <c r="F10219" s="374" t="s">
        <v>14379</v>
      </c>
      <c r="G10219" s="350" t="s">
        <v>14380</v>
      </c>
      <c r="H10219" s="349" t="s">
        <v>1160</v>
      </c>
      <c r="I10219" s="349" t="s">
        <v>5793</v>
      </c>
      <c r="J10219" s="351" t="s">
        <v>1160</v>
      </c>
      <c r="K10219" s="352">
        <v>3</v>
      </c>
      <c r="L10219" s="353">
        <v>9</v>
      </c>
      <c r="M10219" s="377">
        <v>27000</v>
      </c>
      <c r="N10219" s="350">
        <v>0</v>
      </c>
      <c r="O10219" s="349">
        <v>0</v>
      </c>
      <c r="P10219" s="377">
        <v>0</v>
      </c>
    </row>
    <row r="10220" spans="1:16" x14ac:dyDescent="0.2">
      <c r="A10220" s="348" t="s">
        <v>5780</v>
      </c>
      <c r="B10220" s="104" t="s">
        <v>423</v>
      </c>
      <c r="C10220" s="367" t="s">
        <v>99</v>
      </c>
      <c r="D10220" s="349" t="s">
        <v>14381</v>
      </c>
      <c r="E10220" s="370">
        <v>8000</v>
      </c>
      <c r="F10220" s="374" t="s">
        <v>14382</v>
      </c>
      <c r="G10220" s="350" t="s">
        <v>14383</v>
      </c>
      <c r="H10220" s="349" t="s">
        <v>7761</v>
      </c>
      <c r="I10220" s="349" t="s">
        <v>5793</v>
      </c>
      <c r="J10220" s="351" t="s">
        <v>7761</v>
      </c>
      <c r="K10220" s="352">
        <v>4</v>
      </c>
      <c r="L10220" s="353">
        <v>12</v>
      </c>
      <c r="M10220" s="377">
        <v>96000</v>
      </c>
      <c r="N10220" s="350">
        <v>4</v>
      </c>
      <c r="O10220" s="349">
        <v>6</v>
      </c>
      <c r="P10220" s="377">
        <v>48000</v>
      </c>
    </row>
    <row r="10221" spans="1:16" x14ac:dyDescent="0.2">
      <c r="A10221" s="348" t="s">
        <v>5780</v>
      </c>
      <c r="B10221" s="104" t="s">
        <v>423</v>
      </c>
      <c r="C10221" s="367" t="s">
        <v>99</v>
      </c>
      <c r="D10221" s="349" t="s">
        <v>5880</v>
      </c>
      <c r="E10221" s="370">
        <v>4000</v>
      </c>
      <c r="F10221" s="374" t="s">
        <v>14384</v>
      </c>
      <c r="G10221" s="350" t="s">
        <v>14385</v>
      </c>
      <c r="H10221" s="349" t="s">
        <v>1026</v>
      </c>
      <c r="I10221" s="349" t="s">
        <v>5793</v>
      </c>
      <c r="J10221" s="351" t="s">
        <v>1026</v>
      </c>
      <c r="K10221" s="352">
        <v>1</v>
      </c>
      <c r="L10221" s="353">
        <v>3</v>
      </c>
      <c r="M10221" s="377">
        <v>12000</v>
      </c>
      <c r="N10221" s="350">
        <v>0</v>
      </c>
      <c r="O10221" s="349">
        <v>0</v>
      </c>
      <c r="P10221" s="377">
        <v>0</v>
      </c>
    </row>
    <row r="10222" spans="1:16" x14ac:dyDescent="0.2">
      <c r="A10222" s="348" t="s">
        <v>5780</v>
      </c>
      <c r="B10222" s="104" t="s">
        <v>423</v>
      </c>
      <c r="C10222" s="367" t="s">
        <v>99</v>
      </c>
      <c r="D10222" s="349" t="s">
        <v>5914</v>
      </c>
      <c r="E10222" s="370">
        <v>3000</v>
      </c>
      <c r="F10222" s="374" t="s">
        <v>14386</v>
      </c>
      <c r="G10222" s="350" t="s">
        <v>14387</v>
      </c>
      <c r="H10222" s="349" t="s">
        <v>5914</v>
      </c>
      <c r="I10222" s="349" t="s">
        <v>1118</v>
      </c>
      <c r="J10222" s="351" t="s">
        <v>5914</v>
      </c>
      <c r="K10222" s="352">
        <v>4</v>
      </c>
      <c r="L10222" s="353">
        <v>12</v>
      </c>
      <c r="M10222" s="377">
        <v>36000</v>
      </c>
      <c r="N10222" s="350">
        <v>4</v>
      </c>
      <c r="O10222" s="349">
        <v>6</v>
      </c>
      <c r="P10222" s="377">
        <v>18000</v>
      </c>
    </row>
    <row r="10223" spans="1:16" x14ac:dyDescent="0.2">
      <c r="A10223" s="348" t="s">
        <v>5780</v>
      </c>
      <c r="B10223" s="104" t="s">
        <v>423</v>
      </c>
      <c r="C10223" s="367" t="s">
        <v>99</v>
      </c>
      <c r="D10223" s="349" t="s">
        <v>7448</v>
      </c>
      <c r="E10223" s="370">
        <v>7000</v>
      </c>
      <c r="F10223" s="374" t="s">
        <v>14388</v>
      </c>
      <c r="G10223" s="350" t="s">
        <v>14389</v>
      </c>
      <c r="H10223" s="349" t="s">
        <v>13980</v>
      </c>
      <c r="I10223" s="349" t="s">
        <v>5793</v>
      </c>
      <c r="J10223" s="351" t="s">
        <v>13980</v>
      </c>
      <c r="K10223" s="352">
        <v>1</v>
      </c>
      <c r="L10223" s="353">
        <v>1</v>
      </c>
      <c r="M10223" s="377">
        <v>7000</v>
      </c>
      <c r="N10223" s="350">
        <v>0</v>
      </c>
      <c r="O10223" s="349">
        <v>0</v>
      </c>
      <c r="P10223" s="377">
        <v>0</v>
      </c>
    </row>
    <row r="10224" spans="1:16" x14ac:dyDescent="0.2">
      <c r="A10224" s="348" t="s">
        <v>5780</v>
      </c>
      <c r="B10224" s="104" t="s">
        <v>423</v>
      </c>
      <c r="C10224" s="367" t="s">
        <v>99</v>
      </c>
      <c r="D10224" s="349" t="s">
        <v>5853</v>
      </c>
      <c r="E10224" s="370">
        <v>4000</v>
      </c>
      <c r="F10224" s="374" t="s">
        <v>14390</v>
      </c>
      <c r="G10224" s="350" t="s">
        <v>14391</v>
      </c>
      <c r="H10224" s="349" t="s">
        <v>1060</v>
      </c>
      <c r="I10224" s="349" t="s">
        <v>5793</v>
      </c>
      <c r="J10224" s="351" t="s">
        <v>1060</v>
      </c>
      <c r="K10224" s="352">
        <v>2</v>
      </c>
      <c r="L10224" s="353">
        <v>6</v>
      </c>
      <c r="M10224" s="377">
        <v>22933.333333333332</v>
      </c>
      <c r="N10224" s="350">
        <v>4</v>
      </c>
      <c r="O10224" s="349">
        <v>6</v>
      </c>
      <c r="P10224" s="377">
        <v>24000</v>
      </c>
    </row>
    <row r="10225" spans="1:16" x14ac:dyDescent="0.2">
      <c r="A10225" s="348" t="s">
        <v>5780</v>
      </c>
      <c r="B10225" s="104" t="s">
        <v>423</v>
      </c>
      <c r="C10225" s="367" t="s">
        <v>99</v>
      </c>
      <c r="D10225" s="349" t="s">
        <v>7619</v>
      </c>
      <c r="E10225" s="370">
        <v>3500</v>
      </c>
      <c r="F10225" s="374" t="s">
        <v>14392</v>
      </c>
      <c r="G10225" s="350" t="s">
        <v>14393</v>
      </c>
      <c r="H10225" s="349" t="s">
        <v>5794</v>
      </c>
      <c r="I10225" s="349" t="s">
        <v>5793</v>
      </c>
      <c r="J10225" s="351" t="s">
        <v>5794</v>
      </c>
      <c r="K10225" s="352">
        <v>4</v>
      </c>
      <c r="L10225" s="353">
        <v>12</v>
      </c>
      <c r="M10225" s="377">
        <v>42000</v>
      </c>
      <c r="N10225" s="350">
        <v>4</v>
      </c>
      <c r="O10225" s="349">
        <v>6</v>
      </c>
      <c r="P10225" s="377">
        <v>21000</v>
      </c>
    </row>
    <row r="10226" spans="1:16" x14ac:dyDescent="0.2">
      <c r="A10226" s="348" t="s">
        <v>5780</v>
      </c>
      <c r="B10226" s="104" t="s">
        <v>423</v>
      </c>
      <c r="C10226" s="367" t="s">
        <v>99</v>
      </c>
      <c r="D10226" s="349" t="s">
        <v>4514</v>
      </c>
      <c r="E10226" s="370">
        <v>4000</v>
      </c>
      <c r="F10226" s="374" t="s">
        <v>14394</v>
      </c>
      <c r="G10226" s="350" t="s">
        <v>14395</v>
      </c>
      <c r="H10226" s="349" t="s">
        <v>12121</v>
      </c>
      <c r="I10226" s="349" t="s">
        <v>1028</v>
      </c>
      <c r="J10226" s="351" t="s">
        <v>12121</v>
      </c>
      <c r="K10226" s="352">
        <v>4</v>
      </c>
      <c r="L10226" s="353">
        <v>12</v>
      </c>
      <c r="M10226" s="377">
        <v>48000</v>
      </c>
      <c r="N10226" s="350">
        <v>4</v>
      </c>
      <c r="O10226" s="349">
        <v>6</v>
      </c>
      <c r="P10226" s="377">
        <v>24000</v>
      </c>
    </row>
    <row r="10227" spans="1:16" x14ac:dyDescent="0.2">
      <c r="A10227" s="348" t="s">
        <v>5780</v>
      </c>
      <c r="B10227" s="104" t="s">
        <v>423</v>
      </c>
      <c r="C10227" s="367" t="s">
        <v>99</v>
      </c>
      <c r="D10227" s="349" t="s">
        <v>7227</v>
      </c>
      <c r="E10227" s="370">
        <v>4000</v>
      </c>
      <c r="F10227" s="374" t="s">
        <v>14396</v>
      </c>
      <c r="G10227" s="350" t="s">
        <v>14397</v>
      </c>
      <c r="H10227" s="349" t="s">
        <v>1026</v>
      </c>
      <c r="I10227" s="349" t="s">
        <v>5793</v>
      </c>
      <c r="J10227" s="351" t="s">
        <v>1026</v>
      </c>
      <c r="K10227" s="352">
        <v>4</v>
      </c>
      <c r="L10227" s="353">
        <v>12</v>
      </c>
      <c r="M10227" s="377">
        <v>48000</v>
      </c>
      <c r="N10227" s="350">
        <v>4</v>
      </c>
      <c r="O10227" s="349">
        <v>6</v>
      </c>
      <c r="P10227" s="377">
        <v>24000</v>
      </c>
    </row>
    <row r="10228" spans="1:16" x14ac:dyDescent="0.2">
      <c r="A10228" s="348" t="s">
        <v>5780</v>
      </c>
      <c r="B10228" s="104" t="s">
        <v>423</v>
      </c>
      <c r="C10228" s="367" t="s">
        <v>99</v>
      </c>
      <c r="D10228" s="349" t="s">
        <v>5811</v>
      </c>
      <c r="E10228" s="370">
        <v>2500</v>
      </c>
      <c r="F10228" s="374" t="s">
        <v>14398</v>
      </c>
      <c r="G10228" s="350" t="s">
        <v>14399</v>
      </c>
      <c r="H10228" s="349" t="s">
        <v>5926</v>
      </c>
      <c r="I10228" s="349" t="s">
        <v>5793</v>
      </c>
      <c r="J10228" s="351" t="s">
        <v>5926</v>
      </c>
      <c r="K10228" s="352">
        <v>4</v>
      </c>
      <c r="L10228" s="353">
        <v>12</v>
      </c>
      <c r="M10228" s="377">
        <v>30000</v>
      </c>
      <c r="N10228" s="350">
        <v>4</v>
      </c>
      <c r="O10228" s="349">
        <v>6</v>
      </c>
      <c r="P10228" s="377">
        <v>15000</v>
      </c>
    </row>
    <row r="10229" spans="1:16" x14ac:dyDescent="0.2">
      <c r="A10229" s="348" t="s">
        <v>5780</v>
      </c>
      <c r="B10229" s="104" t="s">
        <v>423</v>
      </c>
      <c r="C10229" s="367" t="s">
        <v>99</v>
      </c>
      <c r="D10229" s="349" t="s">
        <v>6130</v>
      </c>
      <c r="E10229" s="370">
        <v>4000</v>
      </c>
      <c r="F10229" s="374" t="s">
        <v>14400</v>
      </c>
      <c r="G10229" s="350" t="s">
        <v>14401</v>
      </c>
      <c r="H10229" s="349" t="s">
        <v>1895</v>
      </c>
      <c r="I10229" s="349" t="s">
        <v>5793</v>
      </c>
      <c r="J10229" s="351" t="s">
        <v>1895</v>
      </c>
      <c r="K10229" s="352">
        <v>2</v>
      </c>
      <c r="L10229" s="353">
        <v>6</v>
      </c>
      <c r="M10229" s="377">
        <v>23066.666666666668</v>
      </c>
      <c r="N10229" s="350">
        <v>4</v>
      </c>
      <c r="O10229" s="349">
        <v>6</v>
      </c>
      <c r="P10229" s="377">
        <v>24000</v>
      </c>
    </row>
    <row r="10230" spans="1:16" x14ac:dyDescent="0.2">
      <c r="A10230" s="348" t="s">
        <v>5780</v>
      </c>
      <c r="B10230" s="104" t="s">
        <v>423</v>
      </c>
      <c r="C10230" s="367" t="s">
        <v>99</v>
      </c>
      <c r="D10230" s="349" t="s">
        <v>5863</v>
      </c>
      <c r="E10230" s="370">
        <v>3000</v>
      </c>
      <c r="F10230" s="374" t="s">
        <v>14402</v>
      </c>
      <c r="G10230" s="350" t="s">
        <v>14403</v>
      </c>
      <c r="H10230" s="349" t="s">
        <v>5863</v>
      </c>
      <c r="I10230" s="349" t="s">
        <v>5793</v>
      </c>
      <c r="J10230" s="351" t="s">
        <v>5863</v>
      </c>
      <c r="K10230" s="352">
        <v>4</v>
      </c>
      <c r="L10230" s="353">
        <v>12</v>
      </c>
      <c r="M10230" s="377">
        <v>36000</v>
      </c>
      <c r="N10230" s="350">
        <v>4</v>
      </c>
      <c r="O10230" s="349">
        <v>6</v>
      </c>
      <c r="P10230" s="377">
        <v>18000</v>
      </c>
    </row>
    <row r="10231" spans="1:16" x14ac:dyDescent="0.2">
      <c r="A10231" s="348" t="s">
        <v>5780</v>
      </c>
      <c r="B10231" s="104" t="s">
        <v>423</v>
      </c>
      <c r="C10231" s="367" t="s">
        <v>99</v>
      </c>
      <c r="D10231" s="349" t="s">
        <v>6019</v>
      </c>
      <c r="E10231" s="370">
        <v>4000</v>
      </c>
      <c r="F10231" s="374" t="s">
        <v>14404</v>
      </c>
      <c r="G10231" s="350" t="s">
        <v>14405</v>
      </c>
      <c r="H10231" s="349" t="s">
        <v>1895</v>
      </c>
      <c r="I10231" s="349" t="s">
        <v>1028</v>
      </c>
      <c r="J10231" s="351" t="s">
        <v>1895</v>
      </c>
      <c r="K10231" s="352">
        <v>4</v>
      </c>
      <c r="L10231" s="353">
        <v>12</v>
      </c>
      <c r="M10231" s="377">
        <v>48000</v>
      </c>
      <c r="N10231" s="350">
        <v>4</v>
      </c>
      <c r="O10231" s="349">
        <v>6</v>
      </c>
      <c r="P10231" s="377">
        <v>24000</v>
      </c>
    </row>
    <row r="10232" spans="1:16" x14ac:dyDescent="0.2">
      <c r="A10232" s="348" t="s">
        <v>5780</v>
      </c>
      <c r="B10232" s="104" t="s">
        <v>423</v>
      </c>
      <c r="C10232" s="367" t="s">
        <v>99</v>
      </c>
      <c r="D10232" s="349" t="s">
        <v>5797</v>
      </c>
      <c r="E10232" s="370">
        <v>4000</v>
      </c>
      <c r="F10232" s="374" t="s">
        <v>14406</v>
      </c>
      <c r="G10232" s="350" t="s">
        <v>14407</v>
      </c>
      <c r="H10232" s="349" t="s">
        <v>5875</v>
      </c>
      <c r="I10232" s="349" t="s">
        <v>5793</v>
      </c>
      <c r="J10232" s="351" t="s">
        <v>5875</v>
      </c>
      <c r="K10232" s="352">
        <v>1</v>
      </c>
      <c r="L10232" s="353">
        <v>2</v>
      </c>
      <c r="M10232" s="377">
        <v>8000</v>
      </c>
      <c r="N10232" s="350">
        <v>4</v>
      </c>
      <c r="O10232" s="349">
        <v>6</v>
      </c>
      <c r="P10232" s="377">
        <v>24000</v>
      </c>
    </row>
    <row r="10233" spans="1:16" x14ac:dyDescent="0.2">
      <c r="A10233" s="348" t="s">
        <v>5780</v>
      </c>
      <c r="B10233" s="104" t="s">
        <v>423</v>
      </c>
      <c r="C10233" s="367" t="s">
        <v>99</v>
      </c>
      <c r="D10233" s="349" t="s">
        <v>7361</v>
      </c>
      <c r="E10233" s="370">
        <v>3000</v>
      </c>
      <c r="F10233" s="374" t="s">
        <v>14408</v>
      </c>
      <c r="G10233" s="350" t="s">
        <v>14409</v>
      </c>
      <c r="H10233" s="349" t="s">
        <v>1026</v>
      </c>
      <c r="I10233" s="349" t="s">
        <v>5793</v>
      </c>
      <c r="J10233" s="351" t="s">
        <v>1026</v>
      </c>
      <c r="K10233" s="352">
        <v>1</v>
      </c>
      <c r="L10233" s="353">
        <v>2</v>
      </c>
      <c r="M10233" s="377">
        <v>6000</v>
      </c>
      <c r="N10233" s="350">
        <v>0</v>
      </c>
      <c r="O10233" s="349">
        <v>0</v>
      </c>
      <c r="P10233" s="377">
        <v>0</v>
      </c>
    </row>
    <row r="10234" spans="1:16" x14ac:dyDescent="0.2">
      <c r="A10234" s="348" t="s">
        <v>5780</v>
      </c>
      <c r="B10234" s="104" t="s">
        <v>423</v>
      </c>
      <c r="C10234" s="367" t="s">
        <v>99</v>
      </c>
      <c r="D10234" s="349" t="s">
        <v>5863</v>
      </c>
      <c r="E10234" s="370">
        <v>4000</v>
      </c>
      <c r="F10234" s="374" t="s">
        <v>14410</v>
      </c>
      <c r="G10234" s="350" t="s">
        <v>14411</v>
      </c>
      <c r="H10234" s="349" t="s">
        <v>5821</v>
      </c>
      <c r="I10234" s="349" t="s">
        <v>5793</v>
      </c>
      <c r="J10234" s="351" t="s">
        <v>5821</v>
      </c>
      <c r="K10234" s="352">
        <v>4</v>
      </c>
      <c r="L10234" s="353">
        <v>12</v>
      </c>
      <c r="M10234" s="377">
        <v>48000</v>
      </c>
      <c r="N10234" s="350">
        <v>4</v>
      </c>
      <c r="O10234" s="349">
        <v>6</v>
      </c>
      <c r="P10234" s="377">
        <v>24000</v>
      </c>
    </row>
    <row r="10235" spans="1:16" x14ac:dyDescent="0.2">
      <c r="A10235" s="348" t="s">
        <v>5780</v>
      </c>
      <c r="B10235" s="104" t="s">
        <v>423</v>
      </c>
      <c r="C10235" s="367" t="s">
        <v>99</v>
      </c>
      <c r="D10235" s="349" t="s">
        <v>5786</v>
      </c>
      <c r="E10235" s="370">
        <v>1500</v>
      </c>
      <c r="F10235" s="374" t="s">
        <v>14412</v>
      </c>
      <c r="G10235" s="350" t="s">
        <v>14413</v>
      </c>
      <c r="H10235" s="349" t="s">
        <v>6192</v>
      </c>
      <c r="I10235" s="349" t="s">
        <v>1028</v>
      </c>
      <c r="J10235" s="351" t="s">
        <v>6192</v>
      </c>
      <c r="K10235" s="352">
        <v>4</v>
      </c>
      <c r="L10235" s="353">
        <v>12</v>
      </c>
      <c r="M10235" s="377">
        <v>18000</v>
      </c>
      <c r="N10235" s="350">
        <v>4</v>
      </c>
      <c r="O10235" s="349">
        <v>6</v>
      </c>
      <c r="P10235" s="377">
        <v>9000</v>
      </c>
    </row>
    <row r="10236" spans="1:16" x14ac:dyDescent="0.2">
      <c r="A10236" s="348" t="s">
        <v>5780</v>
      </c>
      <c r="B10236" s="104" t="s">
        <v>423</v>
      </c>
      <c r="C10236" s="367" t="s">
        <v>99</v>
      </c>
      <c r="D10236" s="349" t="s">
        <v>5794</v>
      </c>
      <c r="E10236" s="370">
        <v>4000</v>
      </c>
      <c r="F10236" s="374" t="s">
        <v>14414</v>
      </c>
      <c r="G10236" s="350" t="s">
        <v>14415</v>
      </c>
      <c r="H10236" s="349" t="s">
        <v>5826</v>
      </c>
      <c r="I10236" s="349" t="s">
        <v>5793</v>
      </c>
      <c r="J10236" s="351" t="s">
        <v>5826</v>
      </c>
      <c r="K10236" s="352">
        <v>4</v>
      </c>
      <c r="L10236" s="353">
        <v>7</v>
      </c>
      <c r="M10236" s="377">
        <v>28000</v>
      </c>
      <c r="N10236" s="350">
        <v>0</v>
      </c>
      <c r="O10236" s="349">
        <v>0</v>
      </c>
      <c r="P10236" s="377">
        <v>0</v>
      </c>
    </row>
    <row r="10237" spans="1:16" x14ac:dyDescent="0.2">
      <c r="A10237" s="348" t="s">
        <v>5780</v>
      </c>
      <c r="B10237" s="104" t="s">
        <v>423</v>
      </c>
      <c r="C10237" s="367" t="s">
        <v>99</v>
      </c>
      <c r="D10237" s="349" t="s">
        <v>5911</v>
      </c>
      <c r="E10237" s="370">
        <v>4000</v>
      </c>
      <c r="F10237" s="374" t="s">
        <v>14414</v>
      </c>
      <c r="G10237" s="350" t="s">
        <v>14415</v>
      </c>
      <c r="H10237" s="349" t="s">
        <v>1026</v>
      </c>
      <c r="I10237" s="349" t="s">
        <v>5793</v>
      </c>
      <c r="J10237" s="351" t="s">
        <v>1026</v>
      </c>
      <c r="K10237" s="352">
        <v>2</v>
      </c>
      <c r="L10237" s="353">
        <v>4</v>
      </c>
      <c r="M10237" s="377">
        <v>16000</v>
      </c>
      <c r="N10237" s="350">
        <v>4</v>
      </c>
      <c r="O10237" s="349">
        <v>6</v>
      </c>
      <c r="P10237" s="377">
        <v>24000</v>
      </c>
    </row>
    <row r="10238" spans="1:16" x14ac:dyDescent="0.2">
      <c r="A10238" s="348" t="s">
        <v>5780</v>
      </c>
      <c r="B10238" s="104" t="s">
        <v>423</v>
      </c>
      <c r="C10238" s="367" t="s">
        <v>99</v>
      </c>
      <c r="D10238" s="349" t="s">
        <v>5870</v>
      </c>
      <c r="E10238" s="370">
        <v>4000</v>
      </c>
      <c r="F10238" s="374" t="s">
        <v>14416</v>
      </c>
      <c r="G10238" s="350" t="s">
        <v>14417</v>
      </c>
      <c r="H10238" s="349" t="s">
        <v>5821</v>
      </c>
      <c r="I10238" s="349" t="s">
        <v>5793</v>
      </c>
      <c r="J10238" s="351" t="s">
        <v>5821</v>
      </c>
      <c r="K10238" s="352">
        <v>4</v>
      </c>
      <c r="L10238" s="353">
        <v>12</v>
      </c>
      <c r="M10238" s="377">
        <v>48000</v>
      </c>
      <c r="N10238" s="350">
        <v>4</v>
      </c>
      <c r="O10238" s="349">
        <v>6</v>
      </c>
      <c r="P10238" s="377">
        <v>24000</v>
      </c>
    </row>
    <row r="10239" spans="1:16" x14ac:dyDescent="0.2">
      <c r="A10239" s="348" t="s">
        <v>5780</v>
      </c>
      <c r="B10239" s="104" t="s">
        <v>423</v>
      </c>
      <c r="C10239" s="367" t="s">
        <v>99</v>
      </c>
      <c r="D10239" s="349" t="s">
        <v>4514</v>
      </c>
      <c r="E10239" s="370">
        <v>4000</v>
      </c>
      <c r="F10239" s="374" t="s">
        <v>14418</v>
      </c>
      <c r="G10239" s="350" t="s">
        <v>14419</v>
      </c>
      <c r="H10239" s="349" t="s">
        <v>5972</v>
      </c>
      <c r="I10239" s="349" t="s">
        <v>5793</v>
      </c>
      <c r="J10239" s="351" t="s">
        <v>5972</v>
      </c>
      <c r="K10239" s="352">
        <v>4</v>
      </c>
      <c r="L10239" s="353">
        <v>6</v>
      </c>
      <c r="M10239" s="377">
        <v>24000</v>
      </c>
      <c r="N10239" s="350">
        <v>0</v>
      </c>
      <c r="O10239" s="349">
        <v>0</v>
      </c>
      <c r="P10239" s="377">
        <v>0</v>
      </c>
    </row>
    <row r="10240" spans="1:16" x14ac:dyDescent="0.2">
      <c r="A10240" s="348" t="s">
        <v>5780</v>
      </c>
      <c r="B10240" s="104" t="s">
        <v>423</v>
      </c>
      <c r="C10240" s="367" t="s">
        <v>99</v>
      </c>
      <c r="D10240" s="349" t="s">
        <v>6156</v>
      </c>
      <c r="E10240" s="370">
        <v>4000</v>
      </c>
      <c r="F10240" s="374" t="s">
        <v>14418</v>
      </c>
      <c r="G10240" s="350" t="s">
        <v>14419</v>
      </c>
      <c r="H10240" s="349" t="s">
        <v>5825</v>
      </c>
      <c r="I10240" s="349" t="s">
        <v>5793</v>
      </c>
      <c r="J10240" s="351" t="s">
        <v>5825</v>
      </c>
      <c r="K10240" s="352">
        <v>2</v>
      </c>
      <c r="L10240" s="353">
        <v>6</v>
      </c>
      <c r="M10240" s="377">
        <v>24000</v>
      </c>
      <c r="N10240" s="350">
        <v>4</v>
      </c>
      <c r="O10240" s="349">
        <v>6</v>
      </c>
      <c r="P10240" s="377">
        <v>24000</v>
      </c>
    </row>
    <row r="10241" spans="1:16" x14ac:dyDescent="0.2">
      <c r="A10241" s="348" t="s">
        <v>5780</v>
      </c>
      <c r="B10241" s="104" t="s">
        <v>423</v>
      </c>
      <c r="C10241" s="367" t="s">
        <v>99</v>
      </c>
      <c r="D10241" s="349" t="s">
        <v>5794</v>
      </c>
      <c r="E10241" s="370">
        <v>4000</v>
      </c>
      <c r="F10241" s="374" t="s">
        <v>14420</v>
      </c>
      <c r="G10241" s="350" t="s">
        <v>14421</v>
      </c>
      <c r="H10241" s="349" t="s">
        <v>5794</v>
      </c>
      <c r="I10241" s="349" t="s">
        <v>5793</v>
      </c>
      <c r="J10241" s="351" t="s">
        <v>5794</v>
      </c>
      <c r="K10241" s="352">
        <v>4</v>
      </c>
      <c r="L10241" s="353">
        <v>12</v>
      </c>
      <c r="M10241" s="377">
        <v>48000</v>
      </c>
      <c r="N10241" s="350">
        <v>4</v>
      </c>
      <c r="O10241" s="349">
        <v>6</v>
      </c>
      <c r="P10241" s="377">
        <v>24000</v>
      </c>
    </row>
    <row r="10242" spans="1:16" x14ac:dyDescent="0.2">
      <c r="A10242" s="348" t="s">
        <v>5780</v>
      </c>
      <c r="B10242" s="104" t="s">
        <v>423</v>
      </c>
      <c r="C10242" s="367" t="s">
        <v>99</v>
      </c>
      <c r="D10242" s="349" t="s">
        <v>9051</v>
      </c>
      <c r="E10242" s="370">
        <v>2300</v>
      </c>
      <c r="F10242" s="374" t="s">
        <v>14422</v>
      </c>
      <c r="G10242" s="350" t="s">
        <v>14423</v>
      </c>
      <c r="H10242" s="349" t="s">
        <v>1117</v>
      </c>
      <c r="I10242" s="349" t="s">
        <v>1118</v>
      </c>
      <c r="J10242" s="351" t="s">
        <v>1117</v>
      </c>
      <c r="K10242" s="352">
        <v>4</v>
      </c>
      <c r="L10242" s="353">
        <v>12</v>
      </c>
      <c r="M10242" s="377">
        <v>27600</v>
      </c>
      <c r="N10242" s="350">
        <v>1</v>
      </c>
      <c r="O10242" s="349">
        <v>2</v>
      </c>
      <c r="P10242" s="377">
        <v>4370</v>
      </c>
    </row>
    <row r="10243" spans="1:16" x14ac:dyDescent="0.2">
      <c r="A10243" s="348" t="s">
        <v>5780</v>
      </c>
      <c r="B10243" s="104" t="s">
        <v>423</v>
      </c>
      <c r="C10243" s="367" t="s">
        <v>99</v>
      </c>
      <c r="D10243" s="349" t="s">
        <v>4514</v>
      </c>
      <c r="E10243" s="370">
        <v>4000</v>
      </c>
      <c r="F10243" s="374" t="s">
        <v>14424</v>
      </c>
      <c r="G10243" s="350" t="s">
        <v>14425</v>
      </c>
      <c r="H10243" s="349" t="s">
        <v>4514</v>
      </c>
      <c r="I10243" s="349" t="s">
        <v>5793</v>
      </c>
      <c r="J10243" s="351" t="s">
        <v>4514</v>
      </c>
      <c r="K10243" s="352">
        <v>4</v>
      </c>
      <c r="L10243" s="353">
        <v>12</v>
      </c>
      <c r="M10243" s="377">
        <v>48000</v>
      </c>
      <c r="N10243" s="350">
        <v>4</v>
      </c>
      <c r="O10243" s="349">
        <v>6</v>
      </c>
      <c r="P10243" s="377">
        <v>24000</v>
      </c>
    </row>
    <row r="10244" spans="1:16" x14ac:dyDescent="0.2">
      <c r="A10244" s="348" t="s">
        <v>5780</v>
      </c>
      <c r="B10244" s="104" t="s">
        <v>423</v>
      </c>
      <c r="C10244" s="367" t="s">
        <v>99</v>
      </c>
      <c r="D10244" s="349" t="s">
        <v>5870</v>
      </c>
      <c r="E10244" s="370">
        <v>3000</v>
      </c>
      <c r="F10244" s="374" t="s">
        <v>14426</v>
      </c>
      <c r="G10244" s="350" t="s">
        <v>14427</v>
      </c>
      <c r="H10244" s="349" t="s">
        <v>6035</v>
      </c>
      <c r="I10244" s="349" t="s">
        <v>5793</v>
      </c>
      <c r="J10244" s="351" t="s">
        <v>6035</v>
      </c>
      <c r="K10244" s="352">
        <v>4</v>
      </c>
      <c r="L10244" s="353">
        <v>10</v>
      </c>
      <c r="M10244" s="377">
        <v>30000</v>
      </c>
      <c r="N10244" s="350">
        <v>0</v>
      </c>
      <c r="O10244" s="349">
        <v>0</v>
      </c>
      <c r="P10244" s="377">
        <v>0</v>
      </c>
    </row>
    <row r="10245" spans="1:16" x14ac:dyDescent="0.2">
      <c r="A10245" s="348" t="s">
        <v>5780</v>
      </c>
      <c r="B10245" s="104" t="s">
        <v>423</v>
      </c>
      <c r="C10245" s="367" t="s">
        <v>99</v>
      </c>
      <c r="D10245" s="349" t="s">
        <v>5808</v>
      </c>
      <c r="E10245" s="370">
        <v>4000</v>
      </c>
      <c r="F10245" s="374" t="s">
        <v>14426</v>
      </c>
      <c r="G10245" s="350" t="s">
        <v>14427</v>
      </c>
      <c r="H10245" s="349" t="s">
        <v>5745</v>
      </c>
      <c r="I10245" s="349" t="s">
        <v>5793</v>
      </c>
      <c r="J10245" s="351" t="s">
        <v>5745</v>
      </c>
      <c r="K10245" s="352">
        <v>1</v>
      </c>
      <c r="L10245" s="353">
        <v>2</v>
      </c>
      <c r="M10245" s="377">
        <v>8000</v>
      </c>
      <c r="N10245" s="350">
        <v>4</v>
      </c>
      <c r="O10245" s="349">
        <v>6</v>
      </c>
      <c r="P10245" s="377">
        <v>24000</v>
      </c>
    </row>
    <row r="10246" spans="1:16" x14ac:dyDescent="0.2">
      <c r="A10246" s="348" t="s">
        <v>5780</v>
      </c>
      <c r="B10246" s="104" t="s">
        <v>423</v>
      </c>
      <c r="C10246" s="367" t="s">
        <v>99</v>
      </c>
      <c r="D10246" s="349" t="s">
        <v>5863</v>
      </c>
      <c r="E10246" s="370">
        <v>4000</v>
      </c>
      <c r="F10246" s="374" t="s">
        <v>14428</v>
      </c>
      <c r="G10246" s="350" t="s">
        <v>14429</v>
      </c>
      <c r="H10246" s="349" t="s">
        <v>5821</v>
      </c>
      <c r="I10246" s="349" t="s">
        <v>5793</v>
      </c>
      <c r="J10246" s="351" t="s">
        <v>5821</v>
      </c>
      <c r="K10246" s="352">
        <v>4</v>
      </c>
      <c r="L10246" s="353">
        <v>12</v>
      </c>
      <c r="M10246" s="377">
        <v>48000</v>
      </c>
      <c r="N10246" s="350">
        <v>4</v>
      </c>
      <c r="O10246" s="349">
        <v>6</v>
      </c>
      <c r="P10246" s="377">
        <v>24000</v>
      </c>
    </row>
    <row r="10247" spans="1:16" x14ac:dyDescent="0.2">
      <c r="A10247" s="348" t="s">
        <v>5780</v>
      </c>
      <c r="B10247" s="104" t="s">
        <v>423</v>
      </c>
      <c r="C10247" s="367" t="s">
        <v>99</v>
      </c>
      <c r="D10247" s="349" t="s">
        <v>5832</v>
      </c>
      <c r="E10247" s="370">
        <v>5000</v>
      </c>
      <c r="F10247" s="374" t="s">
        <v>14430</v>
      </c>
      <c r="G10247" s="350" t="s">
        <v>14431</v>
      </c>
      <c r="H10247" s="349" t="s">
        <v>1026</v>
      </c>
      <c r="I10247" s="349" t="s">
        <v>5793</v>
      </c>
      <c r="J10247" s="351" t="s">
        <v>1026</v>
      </c>
      <c r="K10247" s="352">
        <v>4</v>
      </c>
      <c r="L10247" s="353">
        <v>12</v>
      </c>
      <c r="M10247" s="377">
        <v>60000</v>
      </c>
      <c r="N10247" s="350">
        <v>4</v>
      </c>
      <c r="O10247" s="349">
        <v>6</v>
      </c>
      <c r="P10247" s="377">
        <v>30000</v>
      </c>
    </row>
    <row r="10248" spans="1:16" x14ac:dyDescent="0.2">
      <c r="A10248" s="348" t="s">
        <v>5780</v>
      </c>
      <c r="B10248" s="104" t="s">
        <v>423</v>
      </c>
      <c r="C10248" s="367" t="s">
        <v>99</v>
      </c>
      <c r="D10248" s="349" t="s">
        <v>4514</v>
      </c>
      <c r="E10248" s="370">
        <v>3000</v>
      </c>
      <c r="F10248" s="374" t="s">
        <v>14432</v>
      </c>
      <c r="G10248" s="350" t="s">
        <v>14433</v>
      </c>
      <c r="H10248" s="349" t="s">
        <v>4514</v>
      </c>
      <c r="I10248" s="349" t="s">
        <v>5793</v>
      </c>
      <c r="J10248" s="351" t="s">
        <v>4514</v>
      </c>
      <c r="K10248" s="352">
        <v>4</v>
      </c>
      <c r="L10248" s="353">
        <v>12</v>
      </c>
      <c r="M10248" s="377">
        <v>36000</v>
      </c>
      <c r="N10248" s="350">
        <v>4</v>
      </c>
      <c r="O10248" s="349">
        <v>6</v>
      </c>
      <c r="P10248" s="377">
        <v>18000</v>
      </c>
    </row>
    <row r="10249" spans="1:16" x14ac:dyDescent="0.2">
      <c r="A10249" s="348" t="s">
        <v>5780</v>
      </c>
      <c r="B10249" s="104" t="s">
        <v>423</v>
      </c>
      <c r="C10249" s="367" t="s">
        <v>99</v>
      </c>
      <c r="D10249" s="349" t="s">
        <v>5797</v>
      </c>
      <c r="E10249" s="370">
        <v>4000</v>
      </c>
      <c r="F10249" s="374" t="s">
        <v>14434</v>
      </c>
      <c r="G10249" s="350" t="s">
        <v>14435</v>
      </c>
      <c r="H10249" s="349" t="s">
        <v>1060</v>
      </c>
      <c r="I10249" s="349" t="s">
        <v>5793</v>
      </c>
      <c r="J10249" s="351" t="s">
        <v>1060</v>
      </c>
      <c r="K10249" s="352">
        <v>2</v>
      </c>
      <c r="L10249" s="353">
        <v>4</v>
      </c>
      <c r="M10249" s="377">
        <v>14800.000000000002</v>
      </c>
      <c r="N10249" s="350">
        <v>0</v>
      </c>
      <c r="O10249" s="349">
        <v>0</v>
      </c>
      <c r="P10249" s="377">
        <v>0</v>
      </c>
    </row>
    <row r="10250" spans="1:16" x14ac:dyDescent="0.2">
      <c r="A10250" s="348" t="s">
        <v>5780</v>
      </c>
      <c r="B10250" s="104" t="s">
        <v>423</v>
      </c>
      <c r="C10250" s="367" t="s">
        <v>99</v>
      </c>
      <c r="D10250" s="349" t="s">
        <v>5875</v>
      </c>
      <c r="E10250" s="370">
        <v>4000</v>
      </c>
      <c r="F10250" s="374" t="s">
        <v>14434</v>
      </c>
      <c r="G10250" s="350" t="s">
        <v>14435</v>
      </c>
      <c r="H10250" s="349" t="s">
        <v>1060</v>
      </c>
      <c r="I10250" s="349" t="s">
        <v>5793</v>
      </c>
      <c r="J10250" s="351" t="s">
        <v>1060</v>
      </c>
      <c r="K10250" s="352">
        <v>1</v>
      </c>
      <c r="L10250" s="353">
        <v>2</v>
      </c>
      <c r="M10250" s="377">
        <v>4666.666666666667</v>
      </c>
      <c r="N10250" s="350">
        <v>4</v>
      </c>
      <c r="O10250" s="349">
        <v>6</v>
      </c>
      <c r="P10250" s="377">
        <v>24000</v>
      </c>
    </row>
    <row r="10251" spans="1:16" x14ac:dyDescent="0.2">
      <c r="A10251" s="348" t="s">
        <v>5780</v>
      </c>
      <c r="B10251" s="104" t="s">
        <v>423</v>
      </c>
      <c r="C10251" s="367" t="s">
        <v>99</v>
      </c>
      <c r="D10251" s="349" t="s">
        <v>6107</v>
      </c>
      <c r="E10251" s="370">
        <v>4000</v>
      </c>
      <c r="F10251" s="374" t="s">
        <v>14436</v>
      </c>
      <c r="G10251" s="350" t="s">
        <v>14437</v>
      </c>
      <c r="H10251" s="349" t="s">
        <v>1060</v>
      </c>
      <c r="I10251" s="349" t="s">
        <v>5793</v>
      </c>
      <c r="J10251" s="351" t="s">
        <v>1060</v>
      </c>
      <c r="K10251" s="352">
        <v>1</v>
      </c>
      <c r="L10251" s="353">
        <v>3</v>
      </c>
      <c r="M10251" s="377">
        <v>10266.666666666666</v>
      </c>
      <c r="N10251" s="350">
        <v>4</v>
      </c>
      <c r="O10251" s="349">
        <v>6</v>
      </c>
      <c r="P10251" s="377">
        <v>24000</v>
      </c>
    </row>
    <row r="10252" spans="1:16" x14ac:dyDescent="0.2">
      <c r="A10252" s="348" t="s">
        <v>5780</v>
      </c>
      <c r="B10252" s="104" t="s">
        <v>423</v>
      </c>
      <c r="C10252" s="367" t="s">
        <v>99</v>
      </c>
      <c r="D10252" s="349" t="s">
        <v>5794</v>
      </c>
      <c r="E10252" s="370">
        <v>3000</v>
      </c>
      <c r="F10252" s="374" t="s">
        <v>14438</v>
      </c>
      <c r="G10252" s="350" t="s">
        <v>14439</v>
      </c>
      <c r="H10252" s="349" t="s">
        <v>1026</v>
      </c>
      <c r="I10252" s="349" t="s">
        <v>5793</v>
      </c>
      <c r="J10252" s="351" t="s">
        <v>1026</v>
      </c>
      <c r="K10252" s="352">
        <v>4</v>
      </c>
      <c r="L10252" s="353">
        <v>12</v>
      </c>
      <c r="M10252" s="377">
        <v>36000</v>
      </c>
      <c r="N10252" s="350">
        <v>4</v>
      </c>
      <c r="O10252" s="349">
        <v>6</v>
      </c>
      <c r="P10252" s="377">
        <v>18000</v>
      </c>
    </row>
    <row r="10253" spans="1:16" x14ac:dyDescent="0.2">
      <c r="A10253" s="348" t="s">
        <v>5780</v>
      </c>
      <c r="B10253" s="104" t="s">
        <v>423</v>
      </c>
      <c r="C10253" s="367" t="s">
        <v>99</v>
      </c>
      <c r="D10253" s="349" t="s">
        <v>6156</v>
      </c>
      <c r="E10253" s="370">
        <v>4000</v>
      </c>
      <c r="F10253" s="374" t="s">
        <v>14440</v>
      </c>
      <c r="G10253" s="350" t="s">
        <v>14441</v>
      </c>
      <c r="H10253" s="349" t="s">
        <v>5825</v>
      </c>
      <c r="I10253" s="349" t="s">
        <v>5793</v>
      </c>
      <c r="J10253" s="351" t="s">
        <v>5825</v>
      </c>
      <c r="K10253" s="352">
        <v>2</v>
      </c>
      <c r="L10253" s="353">
        <v>4</v>
      </c>
      <c r="M10253" s="377">
        <v>16000</v>
      </c>
      <c r="N10253" s="350">
        <v>0</v>
      </c>
      <c r="O10253" s="349">
        <v>0</v>
      </c>
      <c r="P10253" s="377">
        <v>0</v>
      </c>
    </row>
    <row r="10254" spans="1:16" x14ac:dyDescent="0.2">
      <c r="A10254" s="348" t="s">
        <v>5780</v>
      </c>
      <c r="B10254" s="104" t="s">
        <v>423</v>
      </c>
      <c r="C10254" s="367" t="s">
        <v>99</v>
      </c>
      <c r="D10254" s="349" t="s">
        <v>5870</v>
      </c>
      <c r="E10254" s="370">
        <v>3500</v>
      </c>
      <c r="F10254" s="374" t="s">
        <v>14442</v>
      </c>
      <c r="G10254" s="350" t="s">
        <v>14443</v>
      </c>
      <c r="H10254" s="349" t="s">
        <v>6153</v>
      </c>
      <c r="I10254" s="349" t="s">
        <v>5793</v>
      </c>
      <c r="J10254" s="351" t="s">
        <v>6153</v>
      </c>
      <c r="K10254" s="352">
        <v>4</v>
      </c>
      <c r="L10254" s="353">
        <v>12</v>
      </c>
      <c r="M10254" s="377">
        <v>42000</v>
      </c>
      <c r="N10254" s="350">
        <v>4</v>
      </c>
      <c r="O10254" s="349">
        <v>6</v>
      </c>
      <c r="P10254" s="377">
        <v>21000</v>
      </c>
    </row>
    <row r="10255" spans="1:16" x14ac:dyDescent="0.2">
      <c r="A10255" s="348" t="s">
        <v>5780</v>
      </c>
      <c r="B10255" s="104" t="s">
        <v>423</v>
      </c>
      <c r="C10255" s="367" t="s">
        <v>99</v>
      </c>
      <c r="D10255" s="349" t="s">
        <v>5811</v>
      </c>
      <c r="E10255" s="370">
        <v>3000</v>
      </c>
      <c r="F10255" s="374" t="s">
        <v>14444</v>
      </c>
      <c r="G10255" s="350" t="s">
        <v>14445</v>
      </c>
      <c r="H10255" s="349" t="s">
        <v>8655</v>
      </c>
      <c r="I10255" s="349" t="s">
        <v>5793</v>
      </c>
      <c r="J10255" s="351" t="s">
        <v>8655</v>
      </c>
      <c r="K10255" s="352">
        <v>4</v>
      </c>
      <c r="L10255" s="353">
        <v>12</v>
      </c>
      <c r="M10255" s="377">
        <v>36000</v>
      </c>
      <c r="N10255" s="350">
        <v>4</v>
      </c>
      <c r="O10255" s="349">
        <v>6</v>
      </c>
      <c r="P10255" s="377">
        <v>18000</v>
      </c>
    </row>
    <row r="10256" spans="1:16" x14ac:dyDescent="0.2">
      <c r="A10256" s="348" t="s">
        <v>5780</v>
      </c>
      <c r="B10256" s="104" t="s">
        <v>423</v>
      </c>
      <c r="C10256" s="367" t="s">
        <v>99</v>
      </c>
      <c r="D10256" s="349" t="s">
        <v>4514</v>
      </c>
      <c r="E10256" s="370">
        <v>4000</v>
      </c>
      <c r="F10256" s="374" t="s">
        <v>14446</v>
      </c>
      <c r="G10256" s="350" t="s">
        <v>14447</v>
      </c>
      <c r="H10256" s="349" t="s">
        <v>5972</v>
      </c>
      <c r="I10256" s="349" t="s">
        <v>5793</v>
      </c>
      <c r="J10256" s="351" t="s">
        <v>5972</v>
      </c>
      <c r="K10256" s="352">
        <v>4</v>
      </c>
      <c r="L10256" s="353">
        <v>12</v>
      </c>
      <c r="M10256" s="377">
        <v>48000</v>
      </c>
      <c r="N10256" s="350">
        <v>4</v>
      </c>
      <c r="O10256" s="349">
        <v>6</v>
      </c>
      <c r="P10256" s="377">
        <v>24000</v>
      </c>
    </row>
    <row r="10257" spans="1:16" x14ac:dyDescent="0.2">
      <c r="A10257" s="348" t="s">
        <v>5780</v>
      </c>
      <c r="B10257" s="104" t="s">
        <v>423</v>
      </c>
      <c r="C10257" s="367" t="s">
        <v>99</v>
      </c>
      <c r="D10257" s="349" t="s">
        <v>5849</v>
      </c>
      <c r="E10257" s="370">
        <v>4000</v>
      </c>
      <c r="F10257" s="374" t="s">
        <v>14448</v>
      </c>
      <c r="G10257" s="350" t="s">
        <v>14449</v>
      </c>
      <c r="H10257" s="349" t="s">
        <v>5825</v>
      </c>
      <c r="I10257" s="349" t="s">
        <v>5793</v>
      </c>
      <c r="J10257" s="351" t="s">
        <v>5825</v>
      </c>
      <c r="K10257" s="352">
        <v>1</v>
      </c>
      <c r="L10257" s="353">
        <v>2</v>
      </c>
      <c r="M10257" s="377">
        <v>4666.666666666667</v>
      </c>
      <c r="N10257" s="350">
        <v>4</v>
      </c>
      <c r="O10257" s="349">
        <v>6</v>
      </c>
      <c r="P10257" s="377">
        <v>24000</v>
      </c>
    </row>
    <row r="10258" spans="1:16" x14ac:dyDescent="0.2">
      <c r="A10258" s="348" t="s">
        <v>5780</v>
      </c>
      <c r="B10258" s="104" t="s">
        <v>423</v>
      </c>
      <c r="C10258" s="367" t="s">
        <v>99</v>
      </c>
      <c r="D10258" s="349" t="s">
        <v>7552</v>
      </c>
      <c r="E10258" s="370">
        <v>4000</v>
      </c>
      <c r="F10258" s="374" t="s">
        <v>14450</v>
      </c>
      <c r="G10258" s="350" t="s">
        <v>14451</v>
      </c>
      <c r="H10258" s="349" t="s">
        <v>5821</v>
      </c>
      <c r="I10258" s="349" t="s">
        <v>5793</v>
      </c>
      <c r="J10258" s="351" t="s">
        <v>5821</v>
      </c>
      <c r="K10258" s="352">
        <v>4</v>
      </c>
      <c r="L10258" s="353">
        <v>12</v>
      </c>
      <c r="M10258" s="377">
        <v>48000</v>
      </c>
      <c r="N10258" s="350">
        <v>0</v>
      </c>
      <c r="O10258" s="349">
        <v>0</v>
      </c>
      <c r="P10258" s="377">
        <v>0</v>
      </c>
    </row>
    <row r="10259" spans="1:16" x14ac:dyDescent="0.2">
      <c r="A10259" s="348" t="s">
        <v>5780</v>
      </c>
      <c r="B10259" s="104" t="s">
        <v>423</v>
      </c>
      <c r="C10259" s="367" t="s">
        <v>99</v>
      </c>
      <c r="D10259" s="349" t="s">
        <v>5811</v>
      </c>
      <c r="E10259" s="370">
        <v>3000</v>
      </c>
      <c r="F10259" s="374" t="s">
        <v>14452</v>
      </c>
      <c r="G10259" s="350" t="s">
        <v>14453</v>
      </c>
      <c r="H10259" s="349" t="s">
        <v>1026</v>
      </c>
      <c r="I10259" s="349" t="s">
        <v>5793</v>
      </c>
      <c r="J10259" s="351" t="s">
        <v>1026</v>
      </c>
      <c r="K10259" s="352">
        <v>2</v>
      </c>
      <c r="L10259" s="353">
        <v>5</v>
      </c>
      <c r="M10259" s="377">
        <v>13900</v>
      </c>
      <c r="N10259" s="350">
        <v>4</v>
      </c>
      <c r="O10259" s="349">
        <v>6</v>
      </c>
      <c r="P10259" s="377">
        <v>18000</v>
      </c>
    </row>
    <row r="10260" spans="1:16" x14ac:dyDescent="0.2">
      <c r="A10260" s="348" t="s">
        <v>5780</v>
      </c>
      <c r="B10260" s="104" t="s">
        <v>423</v>
      </c>
      <c r="C10260" s="367" t="s">
        <v>99</v>
      </c>
      <c r="D10260" s="349" t="s">
        <v>5863</v>
      </c>
      <c r="E10260" s="370">
        <v>2000</v>
      </c>
      <c r="F10260" s="374" t="s">
        <v>14454</v>
      </c>
      <c r="G10260" s="350" t="s">
        <v>14455</v>
      </c>
      <c r="H10260" s="349" t="s">
        <v>1060</v>
      </c>
      <c r="I10260" s="349" t="s">
        <v>1028</v>
      </c>
      <c r="J10260" s="351" t="s">
        <v>1060</v>
      </c>
      <c r="K10260" s="352">
        <v>2</v>
      </c>
      <c r="L10260" s="353">
        <v>5</v>
      </c>
      <c r="M10260" s="377">
        <v>10000</v>
      </c>
      <c r="N10260" s="350">
        <v>0</v>
      </c>
      <c r="O10260" s="349">
        <v>0</v>
      </c>
      <c r="P10260" s="377">
        <v>0</v>
      </c>
    </row>
    <row r="10261" spans="1:16" x14ac:dyDescent="0.2">
      <c r="A10261" s="348" t="s">
        <v>5780</v>
      </c>
      <c r="B10261" s="104" t="s">
        <v>423</v>
      </c>
      <c r="C10261" s="367" t="s">
        <v>99</v>
      </c>
      <c r="D10261" s="349" t="s">
        <v>4514</v>
      </c>
      <c r="E10261" s="370">
        <v>3000</v>
      </c>
      <c r="F10261" s="374" t="s">
        <v>14456</v>
      </c>
      <c r="G10261" s="350" t="s">
        <v>14457</v>
      </c>
      <c r="H10261" s="349" t="s">
        <v>5972</v>
      </c>
      <c r="I10261" s="349" t="s">
        <v>5793</v>
      </c>
      <c r="J10261" s="351" t="s">
        <v>5972</v>
      </c>
      <c r="K10261" s="352">
        <v>4</v>
      </c>
      <c r="L10261" s="353">
        <v>12</v>
      </c>
      <c r="M10261" s="377">
        <v>36000</v>
      </c>
      <c r="N10261" s="350">
        <v>4</v>
      </c>
      <c r="O10261" s="349">
        <v>6</v>
      </c>
      <c r="P10261" s="377">
        <v>18000</v>
      </c>
    </row>
    <row r="10262" spans="1:16" x14ac:dyDescent="0.2">
      <c r="A10262" s="348" t="s">
        <v>5780</v>
      </c>
      <c r="B10262" s="104" t="s">
        <v>423</v>
      </c>
      <c r="C10262" s="367" t="s">
        <v>99</v>
      </c>
      <c r="D10262" s="349" t="s">
        <v>5893</v>
      </c>
      <c r="E10262" s="370">
        <v>4000</v>
      </c>
      <c r="F10262" s="374" t="s">
        <v>14458</v>
      </c>
      <c r="G10262" s="350" t="s">
        <v>14459</v>
      </c>
      <c r="H10262" s="349" t="s">
        <v>1060</v>
      </c>
      <c r="I10262" s="349" t="s">
        <v>5793</v>
      </c>
      <c r="J10262" s="351" t="s">
        <v>1060</v>
      </c>
      <c r="K10262" s="352">
        <v>4</v>
      </c>
      <c r="L10262" s="353">
        <v>12</v>
      </c>
      <c r="M10262" s="377">
        <v>48000</v>
      </c>
      <c r="N10262" s="350">
        <v>1</v>
      </c>
      <c r="O10262" s="349">
        <v>2</v>
      </c>
      <c r="P10262" s="377">
        <v>8000</v>
      </c>
    </row>
    <row r="10263" spans="1:16" x14ac:dyDescent="0.2">
      <c r="A10263" s="348" t="s">
        <v>5780</v>
      </c>
      <c r="B10263" s="104" t="s">
        <v>423</v>
      </c>
      <c r="C10263" s="367" t="s">
        <v>99</v>
      </c>
      <c r="D10263" s="349" t="s">
        <v>5911</v>
      </c>
      <c r="E10263" s="370">
        <v>4000</v>
      </c>
      <c r="F10263" s="374" t="s">
        <v>14460</v>
      </c>
      <c r="G10263" s="350" t="s">
        <v>14461</v>
      </c>
      <c r="H10263" s="349" t="s">
        <v>1026</v>
      </c>
      <c r="I10263" s="349" t="s">
        <v>5793</v>
      </c>
      <c r="J10263" s="351" t="s">
        <v>1026</v>
      </c>
      <c r="K10263" s="352">
        <v>2</v>
      </c>
      <c r="L10263" s="353">
        <v>4</v>
      </c>
      <c r="M10263" s="377">
        <v>16000</v>
      </c>
      <c r="N10263" s="350">
        <v>4</v>
      </c>
      <c r="O10263" s="349">
        <v>6</v>
      </c>
      <c r="P10263" s="377">
        <v>24000</v>
      </c>
    </row>
    <row r="10264" spans="1:16" x14ac:dyDescent="0.2">
      <c r="A10264" s="348" t="s">
        <v>5780</v>
      </c>
      <c r="B10264" s="104" t="s">
        <v>423</v>
      </c>
      <c r="C10264" s="367" t="s">
        <v>99</v>
      </c>
      <c r="D10264" s="349" t="s">
        <v>5880</v>
      </c>
      <c r="E10264" s="370">
        <v>4000</v>
      </c>
      <c r="F10264" s="374" t="s">
        <v>14462</v>
      </c>
      <c r="G10264" s="350" t="s">
        <v>14463</v>
      </c>
      <c r="H10264" s="349" t="s">
        <v>1026</v>
      </c>
      <c r="I10264" s="349" t="s">
        <v>5793</v>
      </c>
      <c r="J10264" s="351" t="s">
        <v>1026</v>
      </c>
      <c r="K10264" s="352">
        <v>4</v>
      </c>
      <c r="L10264" s="353">
        <v>12</v>
      </c>
      <c r="M10264" s="377">
        <v>48000</v>
      </c>
      <c r="N10264" s="350">
        <v>0</v>
      </c>
      <c r="O10264" s="349">
        <v>0</v>
      </c>
      <c r="P10264" s="377">
        <v>0</v>
      </c>
    </row>
    <row r="10265" spans="1:16" x14ac:dyDescent="0.2">
      <c r="A10265" s="348" t="s">
        <v>5780</v>
      </c>
      <c r="B10265" s="104" t="s">
        <v>423</v>
      </c>
      <c r="C10265" s="367" t="s">
        <v>99</v>
      </c>
      <c r="D10265" s="349" t="s">
        <v>5826</v>
      </c>
      <c r="E10265" s="370">
        <v>4000</v>
      </c>
      <c r="F10265" s="374" t="s">
        <v>14464</v>
      </c>
      <c r="G10265" s="350" t="s">
        <v>14465</v>
      </c>
      <c r="H10265" s="349" t="s">
        <v>1026</v>
      </c>
      <c r="I10265" s="349" t="s">
        <v>5793</v>
      </c>
      <c r="J10265" s="351" t="s">
        <v>1026</v>
      </c>
      <c r="K10265" s="352">
        <v>2</v>
      </c>
      <c r="L10265" s="353">
        <v>5</v>
      </c>
      <c r="M10265" s="377">
        <v>19466.666666666668</v>
      </c>
      <c r="N10265" s="350">
        <v>4</v>
      </c>
      <c r="O10265" s="349">
        <v>6</v>
      </c>
      <c r="P10265" s="377">
        <v>24000</v>
      </c>
    </row>
    <row r="10266" spans="1:16" x14ac:dyDescent="0.2">
      <c r="A10266" s="348" t="s">
        <v>5780</v>
      </c>
      <c r="B10266" s="104" t="s">
        <v>423</v>
      </c>
      <c r="C10266" s="367" t="s">
        <v>99</v>
      </c>
      <c r="D10266" s="349" t="s">
        <v>5811</v>
      </c>
      <c r="E10266" s="370">
        <v>2000</v>
      </c>
      <c r="F10266" s="374" t="s">
        <v>14466</v>
      </c>
      <c r="G10266" s="350" t="s">
        <v>14467</v>
      </c>
      <c r="H10266" s="349" t="s">
        <v>6153</v>
      </c>
      <c r="I10266" s="349" t="s">
        <v>5793</v>
      </c>
      <c r="J10266" s="351" t="s">
        <v>6153</v>
      </c>
      <c r="K10266" s="352">
        <v>4</v>
      </c>
      <c r="L10266" s="353">
        <v>12</v>
      </c>
      <c r="M10266" s="377">
        <v>24000</v>
      </c>
      <c r="N10266" s="350">
        <v>4</v>
      </c>
      <c r="O10266" s="349">
        <v>6</v>
      </c>
      <c r="P10266" s="377">
        <v>12000</v>
      </c>
    </row>
    <row r="10267" spans="1:16" x14ac:dyDescent="0.2">
      <c r="A10267" s="348" t="s">
        <v>5780</v>
      </c>
      <c r="B10267" s="104" t="s">
        <v>423</v>
      </c>
      <c r="C10267" s="367" t="s">
        <v>99</v>
      </c>
      <c r="D10267" s="349" t="s">
        <v>5911</v>
      </c>
      <c r="E10267" s="370">
        <v>4000</v>
      </c>
      <c r="F10267" s="374" t="s">
        <v>14468</v>
      </c>
      <c r="G10267" s="350" t="s">
        <v>14469</v>
      </c>
      <c r="H10267" s="349" t="s">
        <v>1895</v>
      </c>
      <c r="I10267" s="349" t="s">
        <v>5793</v>
      </c>
      <c r="J10267" s="351" t="s">
        <v>1895</v>
      </c>
      <c r="K10267" s="352">
        <v>2</v>
      </c>
      <c r="L10267" s="353">
        <v>5</v>
      </c>
      <c r="M10267" s="377">
        <v>19466.666666666668</v>
      </c>
      <c r="N10267" s="350">
        <v>4</v>
      </c>
      <c r="O10267" s="349">
        <v>6</v>
      </c>
      <c r="P10267" s="377">
        <v>24000</v>
      </c>
    </row>
    <row r="10268" spans="1:16" x14ac:dyDescent="0.2">
      <c r="A10268" s="348" t="s">
        <v>5780</v>
      </c>
      <c r="B10268" s="104" t="s">
        <v>423</v>
      </c>
      <c r="C10268" s="367" t="s">
        <v>99</v>
      </c>
      <c r="D10268" s="349" t="s">
        <v>1026</v>
      </c>
      <c r="E10268" s="370">
        <v>4000</v>
      </c>
      <c r="F10268" s="374" t="s">
        <v>14470</v>
      </c>
      <c r="G10268" s="350" t="s">
        <v>14471</v>
      </c>
      <c r="H10268" s="349" t="s">
        <v>1026</v>
      </c>
      <c r="I10268" s="349" t="s">
        <v>5793</v>
      </c>
      <c r="J10268" s="351" t="s">
        <v>1026</v>
      </c>
      <c r="K10268" s="352">
        <v>1</v>
      </c>
      <c r="L10268" s="353">
        <v>3</v>
      </c>
      <c r="M10268" s="377">
        <v>12000</v>
      </c>
      <c r="N10268" s="350">
        <v>4</v>
      </c>
      <c r="O10268" s="349">
        <v>6</v>
      </c>
      <c r="P10268" s="377">
        <v>24000</v>
      </c>
    </row>
    <row r="10269" spans="1:16" x14ac:dyDescent="0.2">
      <c r="A10269" s="348" t="s">
        <v>5780</v>
      </c>
      <c r="B10269" s="104" t="s">
        <v>423</v>
      </c>
      <c r="C10269" s="367" t="s">
        <v>99</v>
      </c>
      <c r="D10269" s="349" t="s">
        <v>10984</v>
      </c>
      <c r="E10269" s="370">
        <v>4500</v>
      </c>
      <c r="F10269" s="374" t="s">
        <v>14472</v>
      </c>
      <c r="G10269" s="350" t="s">
        <v>14473</v>
      </c>
      <c r="H10269" s="349" t="s">
        <v>5821</v>
      </c>
      <c r="I10269" s="349" t="s">
        <v>5793</v>
      </c>
      <c r="J10269" s="351" t="s">
        <v>5821</v>
      </c>
      <c r="K10269" s="352">
        <v>4</v>
      </c>
      <c r="L10269" s="353">
        <v>12</v>
      </c>
      <c r="M10269" s="377">
        <v>54000</v>
      </c>
      <c r="N10269" s="350">
        <v>4</v>
      </c>
      <c r="O10269" s="349">
        <v>6</v>
      </c>
      <c r="P10269" s="377">
        <v>27000</v>
      </c>
    </row>
    <row r="10270" spans="1:16" x14ac:dyDescent="0.2">
      <c r="A10270" s="348" t="s">
        <v>5780</v>
      </c>
      <c r="B10270" s="104" t="s">
        <v>423</v>
      </c>
      <c r="C10270" s="367" t="s">
        <v>99</v>
      </c>
      <c r="D10270" s="349" t="s">
        <v>6120</v>
      </c>
      <c r="E10270" s="370">
        <v>3000</v>
      </c>
      <c r="F10270" s="374" t="s">
        <v>14474</v>
      </c>
      <c r="G10270" s="350" t="s">
        <v>14475</v>
      </c>
      <c r="H10270" s="349" t="s">
        <v>1026</v>
      </c>
      <c r="I10270" s="349" t="s">
        <v>5793</v>
      </c>
      <c r="J10270" s="351" t="s">
        <v>1026</v>
      </c>
      <c r="K10270" s="352">
        <v>4</v>
      </c>
      <c r="L10270" s="353">
        <v>12</v>
      </c>
      <c r="M10270" s="377">
        <v>36000</v>
      </c>
      <c r="N10270" s="350">
        <v>1</v>
      </c>
      <c r="O10270" s="349">
        <v>3</v>
      </c>
      <c r="P10270" s="377">
        <v>6100</v>
      </c>
    </row>
    <row r="10271" spans="1:16" x14ac:dyDescent="0.2">
      <c r="A10271" s="348" t="s">
        <v>5780</v>
      </c>
      <c r="B10271" s="104" t="s">
        <v>423</v>
      </c>
      <c r="C10271" s="367" t="s">
        <v>99</v>
      </c>
      <c r="D10271" s="349" t="s">
        <v>5794</v>
      </c>
      <c r="E10271" s="370">
        <v>4000</v>
      </c>
      <c r="F10271" s="374" t="s">
        <v>14476</v>
      </c>
      <c r="G10271" s="350" t="s">
        <v>14477</v>
      </c>
      <c r="H10271" s="349" t="s">
        <v>1026</v>
      </c>
      <c r="I10271" s="349" t="s">
        <v>1028</v>
      </c>
      <c r="J10271" s="351" t="s">
        <v>1026</v>
      </c>
      <c r="K10271" s="352">
        <v>4</v>
      </c>
      <c r="L10271" s="353">
        <v>12</v>
      </c>
      <c r="M10271" s="377">
        <v>48000</v>
      </c>
      <c r="N10271" s="350">
        <v>4</v>
      </c>
      <c r="O10271" s="349">
        <v>6</v>
      </c>
      <c r="P10271" s="377">
        <v>24000</v>
      </c>
    </row>
    <row r="10272" spans="1:16" x14ac:dyDescent="0.2">
      <c r="A10272" s="348" t="s">
        <v>5780</v>
      </c>
      <c r="B10272" s="104" t="s">
        <v>423</v>
      </c>
      <c r="C10272" s="367" t="s">
        <v>99</v>
      </c>
      <c r="D10272" s="349" t="s">
        <v>5811</v>
      </c>
      <c r="E10272" s="370">
        <v>2500</v>
      </c>
      <c r="F10272" s="374" t="s">
        <v>14478</v>
      </c>
      <c r="G10272" s="350" t="s">
        <v>14479</v>
      </c>
      <c r="H10272" s="349" t="s">
        <v>6016</v>
      </c>
      <c r="I10272" s="349" t="s">
        <v>5793</v>
      </c>
      <c r="J10272" s="351" t="s">
        <v>6016</v>
      </c>
      <c r="K10272" s="352">
        <v>4</v>
      </c>
      <c r="L10272" s="353">
        <v>12</v>
      </c>
      <c r="M10272" s="377">
        <v>30000</v>
      </c>
      <c r="N10272" s="350">
        <v>4</v>
      </c>
      <c r="O10272" s="349">
        <v>6</v>
      </c>
      <c r="P10272" s="377">
        <v>15000</v>
      </c>
    </row>
    <row r="10273" spans="1:16" x14ac:dyDescent="0.2">
      <c r="A10273" s="348" t="s">
        <v>5780</v>
      </c>
      <c r="B10273" s="104" t="s">
        <v>423</v>
      </c>
      <c r="C10273" s="367" t="s">
        <v>99</v>
      </c>
      <c r="D10273" s="349" t="s">
        <v>5811</v>
      </c>
      <c r="E10273" s="370">
        <v>2500</v>
      </c>
      <c r="F10273" s="374" t="s">
        <v>14480</v>
      </c>
      <c r="G10273" s="350" t="s">
        <v>14481</v>
      </c>
      <c r="H10273" s="349" t="s">
        <v>1109</v>
      </c>
      <c r="I10273" s="349" t="s">
        <v>5793</v>
      </c>
      <c r="J10273" s="351" t="s">
        <v>1109</v>
      </c>
      <c r="K10273" s="352">
        <v>4</v>
      </c>
      <c r="L10273" s="353">
        <v>12</v>
      </c>
      <c r="M10273" s="377">
        <v>30000</v>
      </c>
      <c r="N10273" s="350">
        <v>4</v>
      </c>
      <c r="O10273" s="349">
        <v>6</v>
      </c>
      <c r="P10273" s="377">
        <v>15000</v>
      </c>
    </row>
    <row r="10274" spans="1:16" x14ac:dyDescent="0.2">
      <c r="A10274" s="348" t="s">
        <v>5780</v>
      </c>
      <c r="B10274" s="104" t="s">
        <v>423</v>
      </c>
      <c r="C10274" s="367" t="s">
        <v>99</v>
      </c>
      <c r="D10274" s="349" t="s">
        <v>5948</v>
      </c>
      <c r="E10274" s="370">
        <v>4000</v>
      </c>
      <c r="F10274" s="374" t="s">
        <v>14482</v>
      </c>
      <c r="G10274" s="350" t="s">
        <v>14483</v>
      </c>
      <c r="H10274" s="349" t="s">
        <v>1060</v>
      </c>
      <c r="I10274" s="349" t="s">
        <v>5793</v>
      </c>
      <c r="J10274" s="351" t="s">
        <v>1060</v>
      </c>
      <c r="K10274" s="352">
        <v>2</v>
      </c>
      <c r="L10274" s="353">
        <v>5</v>
      </c>
      <c r="M10274" s="377">
        <v>20000</v>
      </c>
      <c r="N10274" s="350">
        <v>0</v>
      </c>
      <c r="O10274" s="349">
        <v>0</v>
      </c>
      <c r="P10274" s="377">
        <v>0</v>
      </c>
    </row>
    <row r="10275" spans="1:16" x14ac:dyDescent="0.2">
      <c r="A10275" s="348" t="s">
        <v>5780</v>
      </c>
      <c r="B10275" s="104" t="s">
        <v>423</v>
      </c>
      <c r="C10275" s="367" t="s">
        <v>99</v>
      </c>
      <c r="D10275" s="349" t="s">
        <v>5811</v>
      </c>
      <c r="E10275" s="370">
        <v>3000</v>
      </c>
      <c r="F10275" s="374" t="s">
        <v>14484</v>
      </c>
      <c r="G10275" s="350" t="s">
        <v>14485</v>
      </c>
      <c r="H10275" s="349" t="s">
        <v>5900</v>
      </c>
      <c r="I10275" s="349" t="s">
        <v>5793</v>
      </c>
      <c r="J10275" s="351" t="s">
        <v>5900</v>
      </c>
      <c r="K10275" s="352">
        <v>4</v>
      </c>
      <c r="L10275" s="353">
        <v>12</v>
      </c>
      <c r="M10275" s="377">
        <v>36000</v>
      </c>
      <c r="N10275" s="350">
        <v>4</v>
      </c>
      <c r="O10275" s="349">
        <v>6</v>
      </c>
      <c r="P10275" s="377">
        <v>18000</v>
      </c>
    </row>
    <row r="10276" spans="1:16" x14ac:dyDescent="0.2">
      <c r="A10276" s="348" t="s">
        <v>5780</v>
      </c>
      <c r="B10276" s="104" t="s">
        <v>423</v>
      </c>
      <c r="C10276" s="367" t="s">
        <v>99</v>
      </c>
      <c r="D10276" s="349" t="s">
        <v>5808</v>
      </c>
      <c r="E10276" s="370">
        <v>4000</v>
      </c>
      <c r="F10276" s="374" t="s">
        <v>14486</v>
      </c>
      <c r="G10276" s="350" t="s">
        <v>14487</v>
      </c>
      <c r="H10276" s="349" t="s">
        <v>6016</v>
      </c>
      <c r="I10276" s="349" t="s">
        <v>5793</v>
      </c>
      <c r="J10276" s="351" t="s">
        <v>6016</v>
      </c>
      <c r="K10276" s="352">
        <v>2</v>
      </c>
      <c r="L10276" s="353">
        <v>5</v>
      </c>
      <c r="M10276" s="377">
        <v>20000</v>
      </c>
      <c r="N10276" s="350">
        <v>4</v>
      </c>
      <c r="O10276" s="349">
        <v>6</v>
      </c>
      <c r="P10276" s="377">
        <v>24000</v>
      </c>
    </row>
    <row r="10277" spans="1:16" x14ac:dyDescent="0.2">
      <c r="A10277" s="348" t="s">
        <v>5780</v>
      </c>
      <c r="B10277" s="104" t="s">
        <v>423</v>
      </c>
      <c r="C10277" s="367" t="s">
        <v>99</v>
      </c>
      <c r="D10277" s="349" t="s">
        <v>5941</v>
      </c>
      <c r="E10277" s="370">
        <v>4000</v>
      </c>
      <c r="F10277" s="374" t="s">
        <v>14488</v>
      </c>
      <c r="G10277" s="350" t="s">
        <v>14489</v>
      </c>
      <c r="H10277" s="349" t="s">
        <v>1060</v>
      </c>
      <c r="I10277" s="349" t="s">
        <v>5793</v>
      </c>
      <c r="J10277" s="351" t="s">
        <v>1060</v>
      </c>
      <c r="K10277" s="352">
        <v>4</v>
      </c>
      <c r="L10277" s="353">
        <v>12</v>
      </c>
      <c r="M10277" s="377">
        <v>48000</v>
      </c>
      <c r="N10277" s="350">
        <v>4</v>
      </c>
      <c r="O10277" s="349">
        <v>6</v>
      </c>
      <c r="P10277" s="377">
        <v>24000</v>
      </c>
    </row>
    <row r="10278" spans="1:16" x14ac:dyDescent="0.2">
      <c r="A10278" s="348" t="s">
        <v>5780</v>
      </c>
      <c r="B10278" s="104" t="s">
        <v>423</v>
      </c>
      <c r="C10278" s="367" t="s">
        <v>99</v>
      </c>
      <c r="D10278" s="349" t="s">
        <v>6316</v>
      </c>
      <c r="E10278" s="370">
        <v>4000</v>
      </c>
      <c r="F10278" s="374" t="s">
        <v>14490</v>
      </c>
      <c r="G10278" s="350" t="s">
        <v>14491</v>
      </c>
      <c r="H10278" s="349" t="s">
        <v>1060</v>
      </c>
      <c r="I10278" s="349" t="s">
        <v>5793</v>
      </c>
      <c r="J10278" s="351" t="s">
        <v>1060</v>
      </c>
      <c r="K10278" s="352">
        <v>4</v>
      </c>
      <c r="L10278" s="353">
        <v>12</v>
      </c>
      <c r="M10278" s="377">
        <v>48000</v>
      </c>
      <c r="N10278" s="350">
        <v>4</v>
      </c>
      <c r="O10278" s="349">
        <v>6</v>
      </c>
      <c r="P10278" s="377">
        <v>24000</v>
      </c>
    </row>
    <row r="10279" spans="1:16" x14ac:dyDescent="0.2">
      <c r="A10279" s="348" t="s">
        <v>5780</v>
      </c>
      <c r="B10279" s="104" t="s">
        <v>423</v>
      </c>
      <c r="C10279" s="367" t="s">
        <v>99</v>
      </c>
      <c r="D10279" s="349" t="s">
        <v>5911</v>
      </c>
      <c r="E10279" s="370">
        <v>4000</v>
      </c>
      <c r="F10279" s="374" t="s">
        <v>14492</v>
      </c>
      <c r="G10279" s="350" t="s">
        <v>14493</v>
      </c>
      <c r="H10279" s="349" t="s">
        <v>1060</v>
      </c>
      <c r="I10279" s="349" t="s">
        <v>5793</v>
      </c>
      <c r="J10279" s="351" t="s">
        <v>1060</v>
      </c>
      <c r="K10279" s="352">
        <v>2</v>
      </c>
      <c r="L10279" s="353">
        <v>6</v>
      </c>
      <c r="M10279" s="377">
        <v>22933.333333333332</v>
      </c>
      <c r="N10279" s="350">
        <v>4</v>
      </c>
      <c r="O10279" s="349">
        <v>6</v>
      </c>
      <c r="P10279" s="377">
        <v>24000</v>
      </c>
    </row>
    <row r="10280" spans="1:16" x14ac:dyDescent="0.2">
      <c r="A10280" s="348" t="s">
        <v>5780</v>
      </c>
      <c r="B10280" s="104" t="s">
        <v>423</v>
      </c>
      <c r="C10280" s="367" t="s">
        <v>99</v>
      </c>
      <c r="D10280" s="349" t="s">
        <v>5849</v>
      </c>
      <c r="E10280" s="370">
        <v>4000</v>
      </c>
      <c r="F10280" s="374" t="s">
        <v>14494</v>
      </c>
      <c r="G10280" s="350" t="s">
        <v>14495</v>
      </c>
      <c r="H10280" s="349" t="s">
        <v>5825</v>
      </c>
      <c r="I10280" s="349" t="s">
        <v>5793</v>
      </c>
      <c r="J10280" s="351" t="s">
        <v>5825</v>
      </c>
      <c r="K10280" s="352">
        <v>2</v>
      </c>
      <c r="L10280" s="353">
        <v>5</v>
      </c>
      <c r="M10280" s="377">
        <v>19466.666666666668</v>
      </c>
      <c r="N10280" s="350">
        <v>4</v>
      </c>
      <c r="O10280" s="349">
        <v>6</v>
      </c>
      <c r="P10280" s="377">
        <v>24000</v>
      </c>
    </row>
    <row r="10281" spans="1:16" x14ac:dyDescent="0.2">
      <c r="A10281" s="348" t="s">
        <v>5780</v>
      </c>
      <c r="B10281" s="104" t="s">
        <v>423</v>
      </c>
      <c r="C10281" s="367" t="s">
        <v>99</v>
      </c>
      <c r="D10281" s="349" t="s">
        <v>5829</v>
      </c>
      <c r="E10281" s="370">
        <v>4000</v>
      </c>
      <c r="F10281" s="374" t="s">
        <v>14496</v>
      </c>
      <c r="G10281" s="350" t="s">
        <v>14497</v>
      </c>
      <c r="H10281" s="349" t="s">
        <v>1060</v>
      </c>
      <c r="I10281" s="349" t="s">
        <v>5793</v>
      </c>
      <c r="J10281" s="351" t="s">
        <v>1060</v>
      </c>
      <c r="K10281" s="352">
        <v>2</v>
      </c>
      <c r="L10281" s="353">
        <v>6</v>
      </c>
      <c r="M10281" s="377">
        <v>23066.666666666668</v>
      </c>
      <c r="N10281" s="350">
        <v>4</v>
      </c>
      <c r="O10281" s="349">
        <v>6</v>
      </c>
      <c r="P10281" s="377">
        <v>24000</v>
      </c>
    </row>
    <row r="10282" spans="1:16" x14ac:dyDescent="0.2">
      <c r="A10282" s="348" t="s">
        <v>5780</v>
      </c>
      <c r="B10282" s="104" t="s">
        <v>423</v>
      </c>
      <c r="C10282" s="367" t="s">
        <v>99</v>
      </c>
      <c r="D10282" s="349" t="s">
        <v>14498</v>
      </c>
      <c r="E10282" s="370">
        <v>4000</v>
      </c>
      <c r="F10282" s="374" t="s">
        <v>14499</v>
      </c>
      <c r="G10282" s="350" t="s">
        <v>14500</v>
      </c>
      <c r="H10282" s="349" t="s">
        <v>1895</v>
      </c>
      <c r="I10282" s="349" t="s">
        <v>5793</v>
      </c>
      <c r="J10282" s="351" t="s">
        <v>1895</v>
      </c>
      <c r="K10282" s="352">
        <v>2</v>
      </c>
      <c r="L10282" s="353">
        <v>5</v>
      </c>
      <c r="M10282" s="377">
        <v>19466.666666666668</v>
      </c>
      <c r="N10282" s="350">
        <v>1</v>
      </c>
      <c r="O10282" s="349">
        <v>1</v>
      </c>
      <c r="P10282" s="377">
        <v>4000</v>
      </c>
    </row>
    <row r="10283" spans="1:16" x14ac:dyDescent="0.2">
      <c r="A10283" s="348" t="s">
        <v>5780</v>
      </c>
      <c r="B10283" s="104" t="s">
        <v>423</v>
      </c>
      <c r="C10283" s="367" t="s">
        <v>99</v>
      </c>
      <c r="D10283" s="349" t="s">
        <v>5863</v>
      </c>
      <c r="E10283" s="370">
        <v>4500</v>
      </c>
      <c r="F10283" s="374" t="s">
        <v>14501</v>
      </c>
      <c r="G10283" s="350" t="s">
        <v>14502</v>
      </c>
      <c r="H10283" s="349" t="s">
        <v>5821</v>
      </c>
      <c r="I10283" s="349" t="s">
        <v>5793</v>
      </c>
      <c r="J10283" s="351" t="s">
        <v>5821</v>
      </c>
      <c r="K10283" s="352">
        <v>4</v>
      </c>
      <c r="L10283" s="353">
        <v>12</v>
      </c>
      <c r="M10283" s="377">
        <v>54000</v>
      </c>
      <c r="N10283" s="350">
        <v>4</v>
      </c>
      <c r="O10283" s="349">
        <v>6</v>
      </c>
      <c r="P10283" s="377">
        <v>27000</v>
      </c>
    </row>
    <row r="10284" spans="1:16" x14ac:dyDescent="0.2">
      <c r="A10284" s="348" t="s">
        <v>5780</v>
      </c>
      <c r="B10284" s="104" t="s">
        <v>423</v>
      </c>
      <c r="C10284" s="367" t="s">
        <v>99</v>
      </c>
      <c r="D10284" s="349" t="s">
        <v>5817</v>
      </c>
      <c r="E10284" s="370">
        <v>3500</v>
      </c>
      <c r="F10284" s="374" t="s">
        <v>14503</v>
      </c>
      <c r="G10284" s="350" t="s">
        <v>14504</v>
      </c>
      <c r="H10284" s="349" t="s">
        <v>1026</v>
      </c>
      <c r="I10284" s="349" t="s">
        <v>1028</v>
      </c>
      <c r="J10284" s="351" t="s">
        <v>1026</v>
      </c>
      <c r="K10284" s="352">
        <v>4</v>
      </c>
      <c r="L10284" s="353">
        <v>12</v>
      </c>
      <c r="M10284" s="377">
        <v>42000</v>
      </c>
      <c r="N10284" s="350">
        <v>4</v>
      </c>
      <c r="O10284" s="349">
        <v>6</v>
      </c>
      <c r="P10284" s="377">
        <v>21000</v>
      </c>
    </row>
    <row r="10285" spans="1:16" x14ac:dyDescent="0.2">
      <c r="A10285" s="348" t="s">
        <v>5780</v>
      </c>
      <c r="B10285" s="104" t="s">
        <v>423</v>
      </c>
      <c r="C10285" s="367" t="s">
        <v>99</v>
      </c>
      <c r="D10285" s="349" t="s">
        <v>5911</v>
      </c>
      <c r="E10285" s="370">
        <v>4000</v>
      </c>
      <c r="F10285" s="374" t="s">
        <v>14505</v>
      </c>
      <c r="G10285" s="350" t="s">
        <v>14506</v>
      </c>
      <c r="H10285" s="349" t="s">
        <v>1060</v>
      </c>
      <c r="I10285" s="349" t="s">
        <v>5793</v>
      </c>
      <c r="J10285" s="351" t="s">
        <v>1060</v>
      </c>
      <c r="K10285" s="352">
        <v>2</v>
      </c>
      <c r="L10285" s="353">
        <v>5</v>
      </c>
      <c r="M10285" s="377">
        <v>19466.666666666668</v>
      </c>
      <c r="N10285" s="350">
        <v>4</v>
      </c>
      <c r="O10285" s="349">
        <v>6</v>
      </c>
      <c r="P10285" s="377">
        <v>24000</v>
      </c>
    </row>
    <row r="10286" spans="1:16" x14ac:dyDescent="0.2">
      <c r="A10286" s="348" t="s">
        <v>5780</v>
      </c>
      <c r="B10286" s="104" t="s">
        <v>423</v>
      </c>
      <c r="C10286" s="367" t="s">
        <v>99</v>
      </c>
      <c r="D10286" s="349" t="s">
        <v>5811</v>
      </c>
      <c r="E10286" s="370">
        <v>2500</v>
      </c>
      <c r="F10286" s="374" t="s">
        <v>14507</v>
      </c>
      <c r="G10286" s="350" t="s">
        <v>14508</v>
      </c>
      <c r="H10286" s="349" t="s">
        <v>5875</v>
      </c>
      <c r="I10286" s="349" t="s">
        <v>5793</v>
      </c>
      <c r="J10286" s="351" t="s">
        <v>5875</v>
      </c>
      <c r="K10286" s="352">
        <v>4</v>
      </c>
      <c r="L10286" s="353">
        <v>12</v>
      </c>
      <c r="M10286" s="377">
        <v>30000</v>
      </c>
      <c r="N10286" s="350">
        <v>4</v>
      </c>
      <c r="O10286" s="349">
        <v>6</v>
      </c>
      <c r="P10286" s="377">
        <v>15000</v>
      </c>
    </row>
    <row r="10287" spans="1:16" x14ac:dyDescent="0.2">
      <c r="A10287" s="348" t="s">
        <v>5780</v>
      </c>
      <c r="B10287" s="104" t="s">
        <v>423</v>
      </c>
      <c r="C10287" s="367" t="s">
        <v>99</v>
      </c>
      <c r="D10287" s="349" t="s">
        <v>6503</v>
      </c>
      <c r="E10287" s="370">
        <v>3000</v>
      </c>
      <c r="F10287" s="374" t="s">
        <v>14509</v>
      </c>
      <c r="G10287" s="350" t="s">
        <v>14510</v>
      </c>
      <c r="H10287" s="349" t="s">
        <v>1060</v>
      </c>
      <c r="I10287" s="349" t="s">
        <v>5793</v>
      </c>
      <c r="J10287" s="351" t="s">
        <v>1060</v>
      </c>
      <c r="K10287" s="352">
        <v>4</v>
      </c>
      <c r="L10287" s="353">
        <v>12</v>
      </c>
      <c r="M10287" s="377">
        <v>36000</v>
      </c>
      <c r="N10287" s="350">
        <v>4</v>
      </c>
      <c r="O10287" s="349">
        <v>6</v>
      </c>
      <c r="P10287" s="377">
        <v>18000</v>
      </c>
    </row>
    <row r="10288" spans="1:16" x14ac:dyDescent="0.2">
      <c r="A10288" s="348" t="s">
        <v>5780</v>
      </c>
      <c r="B10288" s="104" t="s">
        <v>423</v>
      </c>
      <c r="C10288" s="367" t="s">
        <v>99</v>
      </c>
      <c r="D10288" s="349" t="s">
        <v>5938</v>
      </c>
      <c r="E10288" s="370">
        <v>5000</v>
      </c>
      <c r="F10288" s="374" t="s">
        <v>14511</v>
      </c>
      <c r="G10288" s="350" t="s">
        <v>14512</v>
      </c>
      <c r="H10288" s="349" t="s">
        <v>1026</v>
      </c>
      <c r="I10288" s="349" t="s">
        <v>1028</v>
      </c>
      <c r="J10288" s="351" t="s">
        <v>1026</v>
      </c>
      <c r="K10288" s="352">
        <v>4</v>
      </c>
      <c r="L10288" s="353">
        <v>12</v>
      </c>
      <c r="M10288" s="377">
        <v>60000</v>
      </c>
      <c r="N10288" s="350">
        <v>4</v>
      </c>
      <c r="O10288" s="349">
        <v>6</v>
      </c>
      <c r="P10288" s="377">
        <v>30000</v>
      </c>
    </row>
    <row r="10289" spans="1:16" x14ac:dyDescent="0.2">
      <c r="A10289" s="348" t="s">
        <v>5780</v>
      </c>
      <c r="B10289" s="104" t="s">
        <v>423</v>
      </c>
      <c r="C10289" s="367" t="s">
        <v>99</v>
      </c>
      <c r="D10289" s="349" t="s">
        <v>5811</v>
      </c>
      <c r="E10289" s="370">
        <v>3000</v>
      </c>
      <c r="F10289" s="374" t="s">
        <v>14513</v>
      </c>
      <c r="G10289" s="350" t="s">
        <v>14514</v>
      </c>
      <c r="H10289" s="349" t="s">
        <v>6142</v>
      </c>
      <c r="I10289" s="349" t="s">
        <v>5785</v>
      </c>
      <c r="J10289" s="351" t="s">
        <v>6142</v>
      </c>
      <c r="K10289" s="352">
        <v>4</v>
      </c>
      <c r="L10289" s="353">
        <v>12</v>
      </c>
      <c r="M10289" s="377">
        <v>36000</v>
      </c>
      <c r="N10289" s="350">
        <v>4</v>
      </c>
      <c r="O10289" s="349">
        <v>6</v>
      </c>
      <c r="P10289" s="377">
        <v>18000</v>
      </c>
    </row>
    <row r="10290" spans="1:16" x14ac:dyDescent="0.2">
      <c r="A10290" s="348" t="s">
        <v>5780</v>
      </c>
      <c r="B10290" s="104" t="s">
        <v>423</v>
      </c>
      <c r="C10290" s="367" t="s">
        <v>99</v>
      </c>
      <c r="D10290" s="349" t="s">
        <v>5863</v>
      </c>
      <c r="E10290" s="370">
        <v>4000</v>
      </c>
      <c r="F10290" s="374" t="s">
        <v>14515</v>
      </c>
      <c r="G10290" s="350" t="s">
        <v>14516</v>
      </c>
      <c r="H10290" s="349" t="s">
        <v>5863</v>
      </c>
      <c r="I10290" s="349" t="s">
        <v>5793</v>
      </c>
      <c r="J10290" s="351" t="s">
        <v>5863</v>
      </c>
      <c r="K10290" s="352">
        <v>4</v>
      </c>
      <c r="L10290" s="353">
        <v>12</v>
      </c>
      <c r="M10290" s="377">
        <v>48000</v>
      </c>
      <c r="N10290" s="350">
        <v>4</v>
      </c>
      <c r="O10290" s="349">
        <v>6</v>
      </c>
      <c r="P10290" s="377">
        <v>24000</v>
      </c>
    </row>
    <row r="10291" spans="1:16" x14ac:dyDescent="0.2">
      <c r="A10291" s="348" t="s">
        <v>5780</v>
      </c>
      <c r="B10291" s="104" t="s">
        <v>423</v>
      </c>
      <c r="C10291" s="367" t="s">
        <v>99</v>
      </c>
      <c r="D10291" s="349" t="s">
        <v>6156</v>
      </c>
      <c r="E10291" s="370">
        <v>4000</v>
      </c>
      <c r="F10291" s="374" t="s">
        <v>14517</v>
      </c>
      <c r="G10291" s="350" t="s">
        <v>14518</v>
      </c>
      <c r="H10291" s="349" t="s">
        <v>5825</v>
      </c>
      <c r="I10291" s="349" t="s">
        <v>5793</v>
      </c>
      <c r="J10291" s="351" t="s">
        <v>5825</v>
      </c>
      <c r="K10291" s="352">
        <v>1</v>
      </c>
      <c r="L10291" s="353">
        <v>3</v>
      </c>
      <c r="M10291" s="377">
        <v>12000</v>
      </c>
      <c r="N10291" s="350">
        <v>0</v>
      </c>
      <c r="O10291" s="349">
        <v>0</v>
      </c>
      <c r="P10291" s="377">
        <v>0</v>
      </c>
    </row>
    <row r="10292" spans="1:16" x14ac:dyDescent="0.2">
      <c r="A10292" s="348" t="s">
        <v>5780</v>
      </c>
      <c r="B10292" s="104" t="s">
        <v>423</v>
      </c>
      <c r="C10292" s="367" t="s">
        <v>99</v>
      </c>
      <c r="D10292" s="349" t="s">
        <v>5911</v>
      </c>
      <c r="E10292" s="370">
        <v>4000</v>
      </c>
      <c r="F10292" s="374" t="s">
        <v>14519</v>
      </c>
      <c r="G10292" s="350" t="s">
        <v>14520</v>
      </c>
      <c r="H10292" s="349" t="s">
        <v>1060</v>
      </c>
      <c r="I10292" s="349" t="s">
        <v>5793</v>
      </c>
      <c r="J10292" s="351" t="s">
        <v>1060</v>
      </c>
      <c r="K10292" s="352">
        <v>2</v>
      </c>
      <c r="L10292" s="353">
        <v>6</v>
      </c>
      <c r="M10292" s="377">
        <v>21200</v>
      </c>
      <c r="N10292" s="350">
        <v>4</v>
      </c>
      <c r="O10292" s="349">
        <v>6</v>
      </c>
      <c r="P10292" s="377">
        <v>24000</v>
      </c>
    </row>
    <row r="10293" spans="1:16" x14ac:dyDescent="0.2">
      <c r="A10293" s="348" t="s">
        <v>5780</v>
      </c>
      <c r="B10293" s="104" t="s">
        <v>423</v>
      </c>
      <c r="C10293" s="367" t="s">
        <v>99</v>
      </c>
      <c r="D10293" s="349" t="s">
        <v>5948</v>
      </c>
      <c r="E10293" s="370">
        <v>4000</v>
      </c>
      <c r="F10293" s="374" t="s">
        <v>14521</v>
      </c>
      <c r="G10293" s="350" t="s">
        <v>14522</v>
      </c>
      <c r="H10293" s="349" t="s">
        <v>1060</v>
      </c>
      <c r="I10293" s="349" t="s">
        <v>5793</v>
      </c>
      <c r="J10293" s="351" t="s">
        <v>1060</v>
      </c>
      <c r="K10293" s="352">
        <v>2</v>
      </c>
      <c r="L10293" s="353">
        <v>5</v>
      </c>
      <c r="M10293" s="377">
        <v>20000</v>
      </c>
      <c r="N10293" s="350">
        <v>0</v>
      </c>
      <c r="O10293" s="349">
        <v>0</v>
      </c>
      <c r="P10293" s="377">
        <v>0</v>
      </c>
    </row>
    <row r="10294" spans="1:16" x14ac:dyDescent="0.2">
      <c r="A10294" s="348" t="s">
        <v>5780</v>
      </c>
      <c r="B10294" s="104" t="s">
        <v>423</v>
      </c>
      <c r="C10294" s="367" t="s">
        <v>99</v>
      </c>
      <c r="D10294" s="349" t="s">
        <v>5880</v>
      </c>
      <c r="E10294" s="370">
        <v>4000</v>
      </c>
      <c r="F10294" s="374" t="s">
        <v>14523</v>
      </c>
      <c r="G10294" s="350" t="s">
        <v>14524</v>
      </c>
      <c r="H10294" s="349" t="s">
        <v>1026</v>
      </c>
      <c r="I10294" s="349" t="s">
        <v>5793</v>
      </c>
      <c r="J10294" s="351" t="s">
        <v>1026</v>
      </c>
      <c r="K10294" s="352">
        <v>4</v>
      </c>
      <c r="L10294" s="353">
        <v>12</v>
      </c>
      <c r="M10294" s="377">
        <v>48000</v>
      </c>
      <c r="N10294" s="350">
        <v>4</v>
      </c>
      <c r="O10294" s="349">
        <v>6</v>
      </c>
      <c r="P10294" s="377">
        <v>24000</v>
      </c>
    </row>
    <row r="10295" spans="1:16" x14ac:dyDescent="0.2">
      <c r="A10295" s="348" t="s">
        <v>5780</v>
      </c>
      <c r="B10295" s="104" t="s">
        <v>423</v>
      </c>
      <c r="C10295" s="367" t="s">
        <v>99</v>
      </c>
      <c r="D10295" s="349" t="s">
        <v>5790</v>
      </c>
      <c r="E10295" s="370">
        <v>4000</v>
      </c>
      <c r="F10295" s="374" t="s">
        <v>14525</v>
      </c>
      <c r="G10295" s="350" t="s">
        <v>14526</v>
      </c>
      <c r="H10295" s="349" t="s">
        <v>1060</v>
      </c>
      <c r="I10295" s="349" t="s">
        <v>5793</v>
      </c>
      <c r="J10295" s="351" t="s">
        <v>1060</v>
      </c>
      <c r="K10295" s="352">
        <v>4</v>
      </c>
      <c r="L10295" s="353">
        <v>12</v>
      </c>
      <c r="M10295" s="377">
        <v>48000</v>
      </c>
      <c r="N10295" s="350">
        <v>4</v>
      </c>
      <c r="O10295" s="349">
        <v>6</v>
      </c>
      <c r="P10295" s="377">
        <v>24000</v>
      </c>
    </row>
    <row r="10296" spans="1:16" x14ac:dyDescent="0.2">
      <c r="A10296" s="348" t="s">
        <v>5780</v>
      </c>
      <c r="B10296" s="104" t="s">
        <v>423</v>
      </c>
      <c r="C10296" s="367" t="s">
        <v>99</v>
      </c>
      <c r="D10296" s="349" t="s">
        <v>5863</v>
      </c>
      <c r="E10296" s="370">
        <v>3000</v>
      </c>
      <c r="F10296" s="374" t="s">
        <v>14527</v>
      </c>
      <c r="G10296" s="350" t="s">
        <v>14528</v>
      </c>
      <c r="H10296" s="349" t="s">
        <v>7461</v>
      </c>
      <c r="I10296" s="349" t="s">
        <v>5793</v>
      </c>
      <c r="J10296" s="351" t="s">
        <v>7461</v>
      </c>
      <c r="K10296" s="352">
        <v>4</v>
      </c>
      <c r="L10296" s="353">
        <v>12</v>
      </c>
      <c r="M10296" s="377">
        <v>36000</v>
      </c>
      <c r="N10296" s="350">
        <v>4</v>
      </c>
      <c r="O10296" s="349">
        <v>6</v>
      </c>
      <c r="P10296" s="377">
        <v>18000</v>
      </c>
    </row>
    <row r="10297" spans="1:16" x14ac:dyDescent="0.2">
      <c r="A10297" s="348" t="s">
        <v>5780</v>
      </c>
      <c r="B10297" s="104" t="s">
        <v>423</v>
      </c>
      <c r="C10297" s="367" t="s">
        <v>99</v>
      </c>
      <c r="D10297" s="349" t="s">
        <v>5826</v>
      </c>
      <c r="E10297" s="370">
        <v>4000</v>
      </c>
      <c r="F10297" s="374" t="s">
        <v>14529</v>
      </c>
      <c r="G10297" s="350" t="s">
        <v>14530</v>
      </c>
      <c r="H10297" s="349" t="s">
        <v>1026</v>
      </c>
      <c r="I10297" s="349" t="s">
        <v>5793</v>
      </c>
      <c r="J10297" s="351" t="s">
        <v>1026</v>
      </c>
      <c r="K10297" s="352">
        <v>2</v>
      </c>
      <c r="L10297" s="353">
        <v>6</v>
      </c>
      <c r="M10297" s="377">
        <v>21200</v>
      </c>
      <c r="N10297" s="350">
        <v>4</v>
      </c>
      <c r="O10297" s="349">
        <v>6</v>
      </c>
      <c r="P10297" s="377">
        <v>24000</v>
      </c>
    </row>
    <row r="10298" spans="1:16" x14ac:dyDescent="0.2">
      <c r="A10298" s="348" t="s">
        <v>5780</v>
      </c>
      <c r="B10298" s="104" t="s">
        <v>423</v>
      </c>
      <c r="C10298" s="367" t="s">
        <v>99</v>
      </c>
      <c r="D10298" s="349" t="s">
        <v>5817</v>
      </c>
      <c r="E10298" s="370">
        <v>2000</v>
      </c>
      <c r="F10298" s="374" t="s">
        <v>14531</v>
      </c>
      <c r="G10298" s="350" t="s">
        <v>14532</v>
      </c>
      <c r="H10298" s="349" t="s">
        <v>5820</v>
      </c>
      <c r="I10298" s="349" t="s">
        <v>5793</v>
      </c>
      <c r="J10298" s="351" t="s">
        <v>5820</v>
      </c>
      <c r="K10298" s="352">
        <v>4</v>
      </c>
      <c r="L10298" s="353">
        <v>12</v>
      </c>
      <c r="M10298" s="377">
        <v>24000</v>
      </c>
      <c r="N10298" s="350">
        <v>4</v>
      </c>
      <c r="O10298" s="349">
        <v>6</v>
      </c>
      <c r="P10298" s="377">
        <v>12000</v>
      </c>
    </row>
    <row r="10299" spans="1:16" x14ac:dyDescent="0.2">
      <c r="A10299" s="348" t="s">
        <v>5780</v>
      </c>
      <c r="B10299" s="104" t="s">
        <v>423</v>
      </c>
      <c r="C10299" s="367" t="s">
        <v>99</v>
      </c>
      <c r="D10299" s="349" t="s">
        <v>6120</v>
      </c>
      <c r="E10299" s="370">
        <v>3000</v>
      </c>
      <c r="F10299" s="374" t="s">
        <v>14533</v>
      </c>
      <c r="G10299" s="350" t="s">
        <v>14534</v>
      </c>
      <c r="H10299" s="349" t="s">
        <v>1026</v>
      </c>
      <c r="I10299" s="349" t="s">
        <v>5793</v>
      </c>
      <c r="J10299" s="351" t="s">
        <v>1026</v>
      </c>
      <c r="K10299" s="352">
        <v>1</v>
      </c>
      <c r="L10299" s="353">
        <v>1</v>
      </c>
      <c r="M10299" s="377">
        <v>3000</v>
      </c>
      <c r="N10299" s="350">
        <v>0</v>
      </c>
      <c r="O10299" s="349">
        <v>0</v>
      </c>
      <c r="P10299" s="377">
        <v>0</v>
      </c>
    </row>
    <row r="10300" spans="1:16" x14ac:dyDescent="0.2">
      <c r="A10300" s="348" t="s">
        <v>5780</v>
      </c>
      <c r="B10300" s="104" t="s">
        <v>423</v>
      </c>
      <c r="C10300" s="367" t="s">
        <v>99</v>
      </c>
      <c r="D10300" s="349" t="s">
        <v>5829</v>
      </c>
      <c r="E10300" s="370">
        <v>4000</v>
      </c>
      <c r="F10300" s="374" t="s">
        <v>14535</v>
      </c>
      <c r="G10300" s="350" t="s">
        <v>14536</v>
      </c>
      <c r="H10300" s="349" t="s">
        <v>1060</v>
      </c>
      <c r="I10300" s="349" t="s">
        <v>5793</v>
      </c>
      <c r="J10300" s="351" t="s">
        <v>1060</v>
      </c>
      <c r="K10300" s="352">
        <v>2</v>
      </c>
      <c r="L10300" s="353">
        <v>5</v>
      </c>
      <c r="M10300" s="377">
        <v>19466.666666666668</v>
      </c>
      <c r="N10300" s="350">
        <v>4</v>
      </c>
      <c r="O10300" s="349">
        <v>6</v>
      </c>
      <c r="P10300" s="377">
        <v>24000</v>
      </c>
    </row>
    <row r="10301" spans="1:16" x14ac:dyDescent="0.2">
      <c r="A10301" s="348" t="s">
        <v>5780</v>
      </c>
      <c r="B10301" s="104" t="s">
        <v>423</v>
      </c>
      <c r="C10301" s="367" t="s">
        <v>99</v>
      </c>
      <c r="D10301" s="349" t="s">
        <v>5786</v>
      </c>
      <c r="E10301" s="370">
        <v>1500</v>
      </c>
      <c r="F10301" s="374" t="s">
        <v>14537</v>
      </c>
      <c r="G10301" s="350" t="s">
        <v>14538</v>
      </c>
      <c r="H10301" s="349" t="s">
        <v>6153</v>
      </c>
      <c r="I10301" s="349" t="s">
        <v>1028</v>
      </c>
      <c r="J10301" s="351" t="s">
        <v>6153</v>
      </c>
      <c r="K10301" s="352">
        <v>4</v>
      </c>
      <c r="L10301" s="353">
        <v>12</v>
      </c>
      <c r="M10301" s="377">
        <v>18000</v>
      </c>
      <c r="N10301" s="350">
        <v>4</v>
      </c>
      <c r="O10301" s="349">
        <v>6</v>
      </c>
      <c r="P10301" s="377">
        <v>9000</v>
      </c>
    </row>
    <row r="10302" spans="1:16" x14ac:dyDescent="0.2">
      <c r="A10302" s="348" t="s">
        <v>5780</v>
      </c>
      <c r="B10302" s="104" t="s">
        <v>423</v>
      </c>
      <c r="C10302" s="367" t="s">
        <v>99</v>
      </c>
      <c r="D10302" s="349" t="s">
        <v>4514</v>
      </c>
      <c r="E10302" s="370">
        <v>4000</v>
      </c>
      <c r="F10302" s="374" t="s">
        <v>14539</v>
      </c>
      <c r="G10302" s="350" t="s">
        <v>14540</v>
      </c>
      <c r="H10302" s="349" t="s">
        <v>5825</v>
      </c>
      <c r="I10302" s="349" t="s">
        <v>1028</v>
      </c>
      <c r="J10302" s="351" t="s">
        <v>5825</v>
      </c>
      <c r="K10302" s="352">
        <v>4</v>
      </c>
      <c r="L10302" s="353">
        <v>12</v>
      </c>
      <c r="M10302" s="377">
        <v>48000</v>
      </c>
      <c r="N10302" s="350">
        <v>4</v>
      </c>
      <c r="O10302" s="349">
        <v>6</v>
      </c>
      <c r="P10302" s="377">
        <v>24000</v>
      </c>
    </row>
    <row r="10303" spans="1:16" x14ac:dyDescent="0.2">
      <c r="A10303" s="348" t="s">
        <v>5780</v>
      </c>
      <c r="B10303" s="104" t="s">
        <v>423</v>
      </c>
      <c r="C10303" s="367" t="s">
        <v>99</v>
      </c>
      <c r="D10303" s="349" t="s">
        <v>5797</v>
      </c>
      <c r="E10303" s="370">
        <v>3000</v>
      </c>
      <c r="F10303" s="374" t="s">
        <v>14541</v>
      </c>
      <c r="G10303" s="350" t="s">
        <v>14542</v>
      </c>
      <c r="H10303" s="349" t="s">
        <v>1060</v>
      </c>
      <c r="I10303" s="349" t="s">
        <v>5793</v>
      </c>
      <c r="J10303" s="351" t="s">
        <v>1060</v>
      </c>
      <c r="K10303" s="352">
        <v>1</v>
      </c>
      <c r="L10303" s="353">
        <v>2</v>
      </c>
      <c r="M10303" s="377">
        <v>5700</v>
      </c>
      <c r="N10303" s="350">
        <v>4</v>
      </c>
      <c r="O10303" s="349">
        <v>6</v>
      </c>
      <c r="P10303" s="377">
        <v>18000</v>
      </c>
    </row>
    <row r="10304" spans="1:16" x14ac:dyDescent="0.2">
      <c r="A10304" s="348" t="s">
        <v>5780</v>
      </c>
      <c r="B10304" s="104" t="s">
        <v>423</v>
      </c>
      <c r="C10304" s="367" t="s">
        <v>99</v>
      </c>
      <c r="D10304" s="349" t="s">
        <v>1026</v>
      </c>
      <c r="E10304" s="370">
        <v>4000</v>
      </c>
      <c r="F10304" s="374" t="s">
        <v>14543</v>
      </c>
      <c r="G10304" s="350" t="s">
        <v>14544</v>
      </c>
      <c r="H10304" s="349" t="s">
        <v>1026</v>
      </c>
      <c r="I10304" s="349" t="s">
        <v>5793</v>
      </c>
      <c r="J10304" s="351" t="s">
        <v>1026</v>
      </c>
      <c r="K10304" s="352">
        <v>2</v>
      </c>
      <c r="L10304" s="353">
        <v>4</v>
      </c>
      <c r="M10304" s="377">
        <v>13200</v>
      </c>
      <c r="N10304" s="350">
        <v>4</v>
      </c>
      <c r="O10304" s="349">
        <v>6</v>
      </c>
      <c r="P10304" s="377">
        <v>24000</v>
      </c>
    </row>
    <row r="10305" spans="1:16" x14ac:dyDescent="0.2">
      <c r="A10305" s="348" t="s">
        <v>5780</v>
      </c>
      <c r="B10305" s="104" t="s">
        <v>423</v>
      </c>
      <c r="C10305" s="367" t="s">
        <v>99</v>
      </c>
      <c r="D10305" s="349" t="s">
        <v>1026</v>
      </c>
      <c r="E10305" s="370">
        <v>4000</v>
      </c>
      <c r="F10305" s="374" t="s">
        <v>14543</v>
      </c>
      <c r="G10305" s="350" t="s">
        <v>14544</v>
      </c>
      <c r="H10305" s="349" t="s">
        <v>1026</v>
      </c>
      <c r="I10305" s="349" t="s">
        <v>5793</v>
      </c>
      <c r="J10305" s="351" t="s">
        <v>1026</v>
      </c>
      <c r="K10305" s="352">
        <v>1</v>
      </c>
      <c r="L10305" s="353">
        <v>3</v>
      </c>
      <c r="M10305" s="377">
        <v>12000</v>
      </c>
      <c r="N10305" s="350">
        <v>4</v>
      </c>
      <c r="O10305" s="349">
        <v>6</v>
      </c>
      <c r="P10305" s="377">
        <v>24000</v>
      </c>
    </row>
    <row r="10306" spans="1:16" x14ac:dyDescent="0.2">
      <c r="A10306" s="348" t="s">
        <v>5780</v>
      </c>
      <c r="B10306" s="104" t="s">
        <v>423</v>
      </c>
      <c r="C10306" s="367" t="s">
        <v>99</v>
      </c>
      <c r="D10306" s="349" t="s">
        <v>5853</v>
      </c>
      <c r="E10306" s="370">
        <v>4000</v>
      </c>
      <c r="F10306" s="374" t="s">
        <v>14545</v>
      </c>
      <c r="G10306" s="350" t="s">
        <v>14546</v>
      </c>
      <c r="H10306" s="349" t="s">
        <v>1060</v>
      </c>
      <c r="I10306" s="349" t="s">
        <v>5793</v>
      </c>
      <c r="J10306" s="351" t="s">
        <v>1060</v>
      </c>
      <c r="K10306" s="352">
        <v>2</v>
      </c>
      <c r="L10306" s="353">
        <v>6</v>
      </c>
      <c r="M10306" s="377">
        <v>22933.333333333332</v>
      </c>
      <c r="N10306" s="350">
        <v>4</v>
      </c>
      <c r="O10306" s="349">
        <v>6</v>
      </c>
      <c r="P10306" s="377">
        <v>24000</v>
      </c>
    </row>
    <row r="10307" spans="1:16" x14ac:dyDescent="0.2">
      <c r="A10307" s="348" t="s">
        <v>5780</v>
      </c>
      <c r="B10307" s="104" t="s">
        <v>423</v>
      </c>
      <c r="C10307" s="367" t="s">
        <v>99</v>
      </c>
      <c r="D10307" s="349" t="s">
        <v>6818</v>
      </c>
      <c r="E10307" s="370">
        <v>5000</v>
      </c>
      <c r="F10307" s="374" t="s">
        <v>14547</v>
      </c>
      <c r="G10307" s="350" t="s">
        <v>14548</v>
      </c>
      <c r="H10307" s="349" t="s">
        <v>1060</v>
      </c>
      <c r="I10307" s="349" t="s">
        <v>5793</v>
      </c>
      <c r="J10307" s="351" t="s">
        <v>1060</v>
      </c>
      <c r="K10307" s="352">
        <v>4</v>
      </c>
      <c r="L10307" s="353">
        <v>12</v>
      </c>
      <c r="M10307" s="377">
        <v>60000</v>
      </c>
      <c r="N10307" s="350">
        <v>4</v>
      </c>
      <c r="O10307" s="349">
        <v>6</v>
      </c>
      <c r="P10307" s="377">
        <v>30000</v>
      </c>
    </row>
    <row r="10308" spans="1:16" x14ac:dyDescent="0.2">
      <c r="A10308" s="348" t="s">
        <v>5780</v>
      </c>
      <c r="B10308" s="104" t="s">
        <v>423</v>
      </c>
      <c r="C10308" s="367" t="s">
        <v>99</v>
      </c>
      <c r="D10308" s="349" t="s">
        <v>5794</v>
      </c>
      <c r="E10308" s="370">
        <v>4000</v>
      </c>
      <c r="F10308" s="374" t="s">
        <v>14549</v>
      </c>
      <c r="G10308" s="350" t="s">
        <v>14550</v>
      </c>
      <c r="H10308" s="349" t="s">
        <v>1026</v>
      </c>
      <c r="I10308" s="349" t="s">
        <v>1028</v>
      </c>
      <c r="J10308" s="351" t="s">
        <v>1026</v>
      </c>
      <c r="K10308" s="352">
        <v>4</v>
      </c>
      <c r="L10308" s="353">
        <v>12</v>
      </c>
      <c r="M10308" s="377">
        <v>48000</v>
      </c>
      <c r="N10308" s="350">
        <v>4</v>
      </c>
      <c r="O10308" s="349">
        <v>6</v>
      </c>
      <c r="P10308" s="377">
        <v>24000</v>
      </c>
    </row>
    <row r="10309" spans="1:16" x14ac:dyDescent="0.2">
      <c r="A10309" s="348" t="s">
        <v>5780</v>
      </c>
      <c r="B10309" s="104" t="s">
        <v>423</v>
      </c>
      <c r="C10309" s="367" t="s">
        <v>99</v>
      </c>
      <c r="D10309" s="349" t="s">
        <v>5870</v>
      </c>
      <c r="E10309" s="370">
        <v>3000</v>
      </c>
      <c r="F10309" s="374" t="s">
        <v>14551</v>
      </c>
      <c r="G10309" s="350" t="s">
        <v>14552</v>
      </c>
      <c r="H10309" s="349" t="s">
        <v>5863</v>
      </c>
      <c r="I10309" s="349" t="s">
        <v>5793</v>
      </c>
      <c r="J10309" s="351" t="s">
        <v>5863</v>
      </c>
      <c r="K10309" s="352">
        <v>2</v>
      </c>
      <c r="L10309" s="353">
        <v>6</v>
      </c>
      <c r="M10309" s="377">
        <v>18000</v>
      </c>
      <c r="N10309" s="350">
        <v>0</v>
      </c>
      <c r="O10309" s="349">
        <v>0</v>
      </c>
      <c r="P10309" s="377">
        <v>0</v>
      </c>
    </row>
    <row r="10310" spans="1:16" x14ac:dyDescent="0.2">
      <c r="A10310" s="348" t="s">
        <v>5780</v>
      </c>
      <c r="B10310" s="104" t="s">
        <v>423</v>
      </c>
      <c r="C10310" s="367" t="s">
        <v>99</v>
      </c>
      <c r="D10310" s="349" t="s">
        <v>5880</v>
      </c>
      <c r="E10310" s="370">
        <v>4000</v>
      </c>
      <c r="F10310" s="374" t="s">
        <v>14553</v>
      </c>
      <c r="G10310" s="350" t="s">
        <v>14554</v>
      </c>
      <c r="H10310" s="349" t="s">
        <v>1026</v>
      </c>
      <c r="I10310" s="349" t="s">
        <v>5793</v>
      </c>
      <c r="J10310" s="351" t="s">
        <v>1026</v>
      </c>
      <c r="K10310" s="352">
        <v>4</v>
      </c>
      <c r="L10310" s="353">
        <v>12</v>
      </c>
      <c r="M10310" s="377">
        <v>48000</v>
      </c>
      <c r="N10310" s="350">
        <v>4</v>
      </c>
      <c r="O10310" s="349">
        <v>6</v>
      </c>
      <c r="P10310" s="377">
        <v>24000</v>
      </c>
    </row>
    <row r="10311" spans="1:16" x14ac:dyDescent="0.2">
      <c r="A10311" s="348" t="s">
        <v>5780</v>
      </c>
      <c r="B10311" s="104" t="s">
        <v>423</v>
      </c>
      <c r="C10311" s="367" t="s">
        <v>99</v>
      </c>
      <c r="D10311" s="349" t="s">
        <v>5811</v>
      </c>
      <c r="E10311" s="370">
        <v>3000</v>
      </c>
      <c r="F10311" s="374" t="s">
        <v>14555</v>
      </c>
      <c r="G10311" s="350" t="s">
        <v>14556</v>
      </c>
      <c r="H10311" s="349" t="s">
        <v>5825</v>
      </c>
      <c r="I10311" s="349" t="s">
        <v>5793</v>
      </c>
      <c r="J10311" s="351" t="s">
        <v>5825</v>
      </c>
      <c r="K10311" s="352">
        <v>4</v>
      </c>
      <c r="L10311" s="353">
        <v>12</v>
      </c>
      <c r="M10311" s="377">
        <v>36000</v>
      </c>
      <c r="N10311" s="350">
        <v>4</v>
      </c>
      <c r="O10311" s="349">
        <v>6</v>
      </c>
      <c r="P10311" s="377">
        <v>18000</v>
      </c>
    </row>
    <row r="10312" spans="1:16" x14ac:dyDescent="0.2">
      <c r="A10312" s="348" t="s">
        <v>5780</v>
      </c>
      <c r="B10312" s="104" t="s">
        <v>423</v>
      </c>
      <c r="C10312" s="367" t="s">
        <v>99</v>
      </c>
      <c r="D10312" s="349" t="s">
        <v>5911</v>
      </c>
      <c r="E10312" s="370">
        <v>4000</v>
      </c>
      <c r="F10312" s="374" t="s">
        <v>14557</v>
      </c>
      <c r="G10312" s="350" t="s">
        <v>14558</v>
      </c>
      <c r="H10312" s="349" t="s">
        <v>1026</v>
      </c>
      <c r="I10312" s="349" t="s">
        <v>5793</v>
      </c>
      <c r="J10312" s="351" t="s">
        <v>1026</v>
      </c>
      <c r="K10312" s="352">
        <v>2</v>
      </c>
      <c r="L10312" s="353">
        <v>6</v>
      </c>
      <c r="M10312" s="377">
        <v>23066.666666666668</v>
      </c>
      <c r="N10312" s="350">
        <v>4</v>
      </c>
      <c r="O10312" s="349">
        <v>6</v>
      </c>
      <c r="P10312" s="377">
        <v>24000</v>
      </c>
    </row>
    <row r="10313" spans="1:16" x14ac:dyDescent="0.2">
      <c r="A10313" s="348" t="s">
        <v>5780</v>
      </c>
      <c r="B10313" s="104" t="s">
        <v>423</v>
      </c>
      <c r="C10313" s="367" t="s">
        <v>99</v>
      </c>
      <c r="D10313" s="349" t="s">
        <v>5870</v>
      </c>
      <c r="E10313" s="370">
        <v>4000</v>
      </c>
      <c r="F10313" s="374" t="s">
        <v>14559</v>
      </c>
      <c r="G10313" s="350" t="s">
        <v>14560</v>
      </c>
      <c r="H10313" s="349" t="s">
        <v>1109</v>
      </c>
      <c r="I10313" s="349" t="s">
        <v>5793</v>
      </c>
      <c r="J10313" s="351" t="s">
        <v>1109</v>
      </c>
      <c r="K10313" s="352">
        <v>4</v>
      </c>
      <c r="L10313" s="353">
        <v>12</v>
      </c>
      <c r="M10313" s="377">
        <v>48000</v>
      </c>
      <c r="N10313" s="350">
        <v>4</v>
      </c>
      <c r="O10313" s="349">
        <v>6</v>
      </c>
      <c r="P10313" s="377">
        <v>24000</v>
      </c>
    </row>
    <row r="10314" spans="1:16" x14ac:dyDescent="0.2">
      <c r="A10314" s="348" t="s">
        <v>5780</v>
      </c>
      <c r="B10314" s="104" t="s">
        <v>423</v>
      </c>
      <c r="C10314" s="367" t="s">
        <v>99</v>
      </c>
      <c r="D10314" s="349" t="s">
        <v>5870</v>
      </c>
      <c r="E10314" s="370">
        <v>4000</v>
      </c>
      <c r="F10314" s="374" t="s">
        <v>14561</v>
      </c>
      <c r="G10314" s="350" t="s">
        <v>14562</v>
      </c>
      <c r="H10314" s="349" t="s">
        <v>6079</v>
      </c>
      <c r="I10314" s="349" t="s">
        <v>5793</v>
      </c>
      <c r="J10314" s="351" t="s">
        <v>6079</v>
      </c>
      <c r="K10314" s="352">
        <v>4</v>
      </c>
      <c r="L10314" s="353">
        <v>12</v>
      </c>
      <c r="M10314" s="377">
        <v>48000</v>
      </c>
      <c r="N10314" s="350">
        <v>4</v>
      </c>
      <c r="O10314" s="349">
        <v>6</v>
      </c>
      <c r="P10314" s="377">
        <v>24000</v>
      </c>
    </row>
    <row r="10315" spans="1:16" x14ac:dyDescent="0.2">
      <c r="A10315" s="348" t="s">
        <v>5780</v>
      </c>
      <c r="B10315" s="104" t="s">
        <v>423</v>
      </c>
      <c r="C10315" s="367" t="s">
        <v>99</v>
      </c>
      <c r="D10315" s="349" t="s">
        <v>5786</v>
      </c>
      <c r="E10315" s="370">
        <v>1500</v>
      </c>
      <c r="F10315" s="374" t="s">
        <v>14563</v>
      </c>
      <c r="G10315" s="350" t="s">
        <v>14564</v>
      </c>
      <c r="H10315" s="349" t="s">
        <v>5784</v>
      </c>
      <c r="I10315" s="349" t="s">
        <v>5785</v>
      </c>
      <c r="J10315" s="351" t="s">
        <v>5784</v>
      </c>
      <c r="K10315" s="352">
        <v>4</v>
      </c>
      <c r="L10315" s="353">
        <v>12</v>
      </c>
      <c r="M10315" s="377">
        <v>18000</v>
      </c>
      <c r="N10315" s="350">
        <v>4</v>
      </c>
      <c r="O10315" s="349">
        <v>6</v>
      </c>
      <c r="P10315" s="377">
        <v>9000</v>
      </c>
    </row>
    <row r="10316" spans="1:16" x14ac:dyDescent="0.2">
      <c r="A10316" s="348" t="s">
        <v>5780</v>
      </c>
      <c r="B10316" s="104" t="s">
        <v>423</v>
      </c>
      <c r="C10316" s="367" t="s">
        <v>99</v>
      </c>
      <c r="D10316" s="349" t="s">
        <v>5911</v>
      </c>
      <c r="E10316" s="370">
        <v>4000</v>
      </c>
      <c r="F10316" s="374" t="s">
        <v>14565</v>
      </c>
      <c r="G10316" s="350" t="s">
        <v>14566</v>
      </c>
      <c r="H10316" s="349" t="s">
        <v>1060</v>
      </c>
      <c r="I10316" s="349" t="s">
        <v>5793</v>
      </c>
      <c r="J10316" s="351" t="s">
        <v>1060</v>
      </c>
      <c r="K10316" s="352">
        <v>2</v>
      </c>
      <c r="L10316" s="353">
        <v>6</v>
      </c>
      <c r="M10316" s="377">
        <v>23066.666666666668</v>
      </c>
      <c r="N10316" s="350">
        <v>4</v>
      </c>
      <c r="O10316" s="349">
        <v>6</v>
      </c>
      <c r="P10316" s="377">
        <v>24000</v>
      </c>
    </row>
    <row r="10317" spans="1:16" x14ac:dyDescent="0.2">
      <c r="A10317" s="348" t="s">
        <v>5780</v>
      </c>
      <c r="B10317" s="104" t="s">
        <v>423</v>
      </c>
      <c r="C10317" s="367" t="s">
        <v>99</v>
      </c>
      <c r="D10317" s="349" t="s">
        <v>6156</v>
      </c>
      <c r="E10317" s="370">
        <v>4000</v>
      </c>
      <c r="F10317" s="374" t="s">
        <v>14567</v>
      </c>
      <c r="G10317" s="350" t="s">
        <v>14568</v>
      </c>
      <c r="H10317" s="349" t="s">
        <v>5825</v>
      </c>
      <c r="I10317" s="349" t="s">
        <v>5793</v>
      </c>
      <c r="J10317" s="351" t="s">
        <v>5825</v>
      </c>
      <c r="K10317" s="352">
        <v>4</v>
      </c>
      <c r="L10317" s="353">
        <v>12</v>
      </c>
      <c r="M10317" s="377">
        <v>48000</v>
      </c>
      <c r="N10317" s="350">
        <v>0</v>
      </c>
      <c r="O10317" s="349">
        <v>0</v>
      </c>
      <c r="P10317" s="377">
        <v>0</v>
      </c>
    </row>
    <row r="10318" spans="1:16" x14ac:dyDescent="0.2">
      <c r="A10318" s="348" t="s">
        <v>5780</v>
      </c>
      <c r="B10318" s="104" t="s">
        <v>423</v>
      </c>
      <c r="C10318" s="367" t="s">
        <v>99</v>
      </c>
      <c r="D10318" s="349" t="s">
        <v>5863</v>
      </c>
      <c r="E10318" s="370">
        <v>4000</v>
      </c>
      <c r="F10318" s="374" t="s">
        <v>14569</v>
      </c>
      <c r="G10318" s="350" t="s">
        <v>14570</v>
      </c>
      <c r="H10318" s="349" t="s">
        <v>5821</v>
      </c>
      <c r="I10318" s="349" t="s">
        <v>5793</v>
      </c>
      <c r="J10318" s="351" t="s">
        <v>5821</v>
      </c>
      <c r="K10318" s="352">
        <v>4</v>
      </c>
      <c r="L10318" s="353">
        <v>12</v>
      </c>
      <c r="M10318" s="377">
        <v>48000</v>
      </c>
      <c r="N10318" s="350">
        <v>4</v>
      </c>
      <c r="O10318" s="349">
        <v>6</v>
      </c>
      <c r="P10318" s="377">
        <v>24000</v>
      </c>
    </row>
    <row r="10319" spans="1:16" x14ac:dyDescent="0.2">
      <c r="A10319" s="348" t="s">
        <v>5780</v>
      </c>
      <c r="B10319" s="104" t="s">
        <v>423</v>
      </c>
      <c r="C10319" s="367" t="s">
        <v>99</v>
      </c>
      <c r="D10319" s="349" t="s">
        <v>5863</v>
      </c>
      <c r="E10319" s="370">
        <v>4000</v>
      </c>
      <c r="F10319" s="374" t="s">
        <v>14571</v>
      </c>
      <c r="G10319" s="350" t="s">
        <v>14572</v>
      </c>
      <c r="H10319" s="349" t="s">
        <v>6100</v>
      </c>
      <c r="I10319" s="349" t="s">
        <v>1028</v>
      </c>
      <c r="J10319" s="351" t="s">
        <v>6100</v>
      </c>
      <c r="K10319" s="352">
        <v>4</v>
      </c>
      <c r="L10319" s="353">
        <v>12</v>
      </c>
      <c r="M10319" s="377">
        <v>48000</v>
      </c>
      <c r="N10319" s="350">
        <v>4</v>
      </c>
      <c r="O10319" s="349">
        <v>6</v>
      </c>
      <c r="P10319" s="377">
        <v>24000</v>
      </c>
    </row>
    <row r="10320" spans="1:16" x14ac:dyDescent="0.2">
      <c r="A10320" s="348" t="s">
        <v>5780</v>
      </c>
      <c r="B10320" s="104" t="s">
        <v>423</v>
      </c>
      <c r="C10320" s="367" t="s">
        <v>99</v>
      </c>
      <c r="D10320" s="349" t="s">
        <v>7361</v>
      </c>
      <c r="E10320" s="370">
        <v>3000</v>
      </c>
      <c r="F10320" s="374" t="s">
        <v>14573</v>
      </c>
      <c r="G10320" s="350" t="s">
        <v>14574</v>
      </c>
      <c r="H10320" s="349" t="s">
        <v>1026</v>
      </c>
      <c r="I10320" s="349" t="s">
        <v>5793</v>
      </c>
      <c r="J10320" s="351" t="s">
        <v>1026</v>
      </c>
      <c r="K10320" s="352">
        <v>4</v>
      </c>
      <c r="L10320" s="353">
        <v>12</v>
      </c>
      <c r="M10320" s="377">
        <v>36000</v>
      </c>
      <c r="N10320" s="350">
        <v>4</v>
      </c>
      <c r="O10320" s="349">
        <v>6</v>
      </c>
      <c r="P10320" s="377">
        <v>18000</v>
      </c>
    </row>
    <row r="10321" spans="1:16" x14ac:dyDescent="0.2">
      <c r="A10321" s="348" t="s">
        <v>5780</v>
      </c>
      <c r="B10321" s="104" t="s">
        <v>423</v>
      </c>
      <c r="C10321" s="367" t="s">
        <v>99</v>
      </c>
      <c r="D10321" s="349" t="s">
        <v>6130</v>
      </c>
      <c r="E10321" s="370">
        <v>4000</v>
      </c>
      <c r="F10321" s="374" t="s">
        <v>14575</v>
      </c>
      <c r="G10321" s="350" t="s">
        <v>14576</v>
      </c>
      <c r="H10321" s="349" t="s">
        <v>1060</v>
      </c>
      <c r="I10321" s="349" t="s">
        <v>5793</v>
      </c>
      <c r="J10321" s="351" t="s">
        <v>1060</v>
      </c>
      <c r="K10321" s="352">
        <v>2</v>
      </c>
      <c r="L10321" s="353">
        <v>5</v>
      </c>
      <c r="M10321" s="377">
        <v>19466.666666666668</v>
      </c>
      <c r="N10321" s="350">
        <v>4</v>
      </c>
      <c r="O10321" s="349">
        <v>6</v>
      </c>
      <c r="P10321" s="377">
        <v>24000</v>
      </c>
    </row>
    <row r="10322" spans="1:16" x14ac:dyDescent="0.2">
      <c r="A10322" s="348" t="s">
        <v>5780</v>
      </c>
      <c r="B10322" s="104" t="s">
        <v>423</v>
      </c>
      <c r="C10322" s="367" t="s">
        <v>99</v>
      </c>
      <c r="D10322" s="349" t="s">
        <v>4514</v>
      </c>
      <c r="E10322" s="370">
        <v>4000</v>
      </c>
      <c r="F10322" s="374" t="s">
        <v>14577</v>
      </c>
      <c r="G10322" s="350" t="s">
        <v>14578</v>
      </c>
      <c r="H10322" s="349" t="s">
        <v>5972</v>
      </c>
      <c r="I10322" s="349" t="s">
        <v>5793</v>
      </c>
      <c r="J10322" s="351" t="s">
        <v>5972</v>
      </c>
      <c r="K10322" s="352">
        <v>4</v>
      </c>
      <c r="L10322" s="353">
        <v>12</v>
      </c>
      <c r="M10322" s="377">
        <v>48000</v>
      </c>
      <c r="N10322" s="350">
        <v>4</v>
      </c>
      <c r="O10322" s="349">
        <v>6</v>
      </c>
      <c r="P10322" s="377">
        <v>24000</v>
      </c>
    </row>
    <row r="10323" spans="1:16" x14ac:dyDescent="0.2">
      <c r="A10323" s="348" t="s">
        <v>5780</v>
      </c>
      <c r="B10323" s="104" t="s">
        <v>423</v>
      </c>
      <c r="C10323" s="367" t="s">
        <v>99</v>
      </c>
      <c r="D10323" s="349" t="s">
        <v>5811</v>
      </c>
      <c r="E10323" s="370">
        <v>3000</v>
      </c>
      <c r="F10323" s="374" t="s">
        <v>14579</v>
      </c>
      <c r="G10323" s="350" t="s">
        <v>14580</v>
      </c>
      <c r="H10323" s="349" t="s">
        <v>1060</v>
      </c>
      <c r="I10323" s="349" t="s">
        <v>5793</v>
      </c>
      <c r="J10323" s="351" t="s">
        <v>1060</v>
      </c>
      <c r="K10323" s="352">
        <v>2</v>
      </c>
      <c r="L10323" s="353">
        <v>6</v>
      </c>
      <c r="M10323" s="377">
        <v>18000</v>
      </c>
      <c r="N10323" s="350">
        <v>4</v>
      </c>
      <c r="O10323" s="349">
        <v>6</v>
      </c>
      <c r="P10323" s="377">
        <v>18000</v>
      </c>
    </row>
    <row r="10324" spans="1:16" x14ac:dyDescent="0.2">
      <c r="A10324" s="348" t="s">
        <v>5780</v>
      </c>
      <c r="B10324" s="104" t="s">
        <v>423</v>
      </c>
      <c r="C10324" s="367" t="s">
        <v>99</v>
      </c>
      <c r="D10324" s="349" t="s">
        <v>5811</v>
      </c>
      <c r="E10324" s="370">
        <v>2500</v>
      </c>
      <c r="F10324" s="374" t="s">
        <v>14581</v>
      </c>
      <c r="G10324" s="350" t="s">
        <v>14582</v>
      </c>
      <c r="H10324" s="349" t="s">
        <v>5784</v>
      </c>
      <c r="I10324" s="349" t="s">
        <v>5785</v>
      </c>
      <c r="J10324" s="351" t="s">
        <v>5784</v>
      </c>
      <c r="K10324" s="352">
        <v>4</v>
      </c>
      <c r="L10324" s="353">
        <v>12</v>
      </c>
      <c r="M10324" s="377">
        <v>30000</v>
      </c>
      <c r="N10324" s="350">
        <v>4</v>
      </c>
      <c r="O10324" s="349">
        <v>6</v>
      </c>
      <c r="P10324" s="377">
        <v>15000</v>
      </c>
    </row>
    <row r="10325" spans="1:16" x14ac:dyDescent="0.2">
      <c r="A10325" s="348" t="s">
        <v>5780</v>
      </c>
      <c r="B10325" s="104" t="s">
        <v>423</v>
      </c>
      <c r="C10325" s="367" t="s">
        <v>99</v>
      </c>
      <c r="D10325" s="349" t="s">
        <v>5811</v>
      </c>
      <c r="E10325" s="370">
        <v>2500</v>
      </c>
      <c r="F10325" s="374" t="s">
        <v>14583</v>
      </c>
      <c r="G10325" s="350" t="s">
        <v>14584</v>
      </c>
      <c r="H10325" s="349" t="s">
        <v>6016</v>
      </c>
      <c r="I10325" s="349" t="s">
        <v>5793</v>
      </c>
      <c r="J10325" s="351" t="s">
        <v>6016</v>
      </c>
      <c r="K10325" s="352">
        <v>4</v>
      </c>
      <c r="L10325" s="353">
        <v>12</v>
      </c>
      <c r="M10325" s="377">
        <v>30000</v>
      </c>
      <c r="N10325" s="350">
        <v>4</v>
      </c>
      <c r="O10325" s="349">
        <v>6</v>
      </c>
      <c r="P10325" s="377">
        <v>15000</v>
      </c>
    </row>
    <row r="10326" spans="1:16" x14ac:dyDescent="0.2">
      <c r="A10326" s="348" t="s">
        <v>5780</v>
      </c>
      <c r="B10326" s="104" t="s">
        <v>423</v>
      </c>
      <c r="C10326" s="367" t="s">
        <v>99</v>
      </c>
      <c r="D10326" s="349" t="s">
        <v>4514</v>
      </c>
      <c r="E10326" s="370">
        <v>4000</v>
      </c>
      <c r="F10326" s="374" t="s">
        <v>14585</v>
      </c>
      <c r="G10326" s="350" t="s">
        <v>14586</v>
      </c>
      <c r="H10326" s="349" t="s">
        <v>5825</v>
      </c>
      <c r="I10326" s="349" t="s">
        <v>1028</v>
      </c>
      <c r="J10326" s="351" t="s">
        <v>5825</v>
      </c>
      <c r="K10326" s="352">
        <v>4</v>
      </c>
      <c r="L10326" s="353">
        <v>7</v>
      </c>
      <c r="M10326" s="377">
        <v>28000</v>
      </c>
      <c r="N10326" s="350">
        <v>0</v>
      </c>
      <c r="O10326" s="349">
        <v>0</v>
      </c>
      <c r="P10326" s="377">
        <v>0</v>
      </c>
    </row>
    <row r="10327" spans="1:16" x14ac:dyDescent="0.2">
      <c r="A10327" s="348" t="s">
        <v>5780</v>
      </c>
      <c r="B10327" s="104" t="s">
        <v>423</v>
      </c>
      <c r="C10327" s="367" t="s">
        <v>99</v>
      </c>
      <c r="D10327" s="349" t="s">
        <v>5849</v>
      </c>
      <c r="E10327" s="370">
        <v>4000</v>
      </c>
      <c r="F10327" s="374" t="s">
        <v>14585</v>
      </c>
      <c r="G10327" s="350" t="s">
        <v>14586</v>
      </c>
      <c r="H10327" s="349" t="s">
        <v>5825</v>
      </c>
      <c r="I10327" s="349" t="s">
        <v>5793</v>
      </c>
      <c r="J10327" s="351" t="s">
        <v>5825</v>
      </c>
      <c r="K10327" s="352">
        <v>2</v>
      </c>
      <c r="L10327" s="353">
        <v>5</v>
      </c>
      <c r="M10327" s="377">
        <v>19066.666666666668</v>
      </c>
      <c r="N10327" s="350">
        <v>4</v>
      </c>
      <c r="O10327" s="349">
        <v>6</v>
      </c>
      <c r="P10327" s="377">
        <v>24000</v>
      </c>
    </row>
    <row r="10328" spans="1:16" x14ac:dyDescent="0.2">
      <c r="A10328" s="348" t="s">
        <v>5780</v>
      </c>
      <c r="B10328" s="104" t="s">
        <v>423</v>
      </c>
      <c r="C10328" s="367" t="s">
        <v>99</v>
      </c>
      <c r="D10328" s="349" t="s">
        <v>5870</v>
      </c>
      <c r="E10328" s="370">
        <v>4000</v>
      </c>
      <c r="F10328" s="374" t="s">
        <v>14587</v>
      </c>
      <c r="G10328" s="350" t="s">
        <v>14588</v>
      </c>
      <c r="H10328" s="349" t="s">
        <v>5972</v>
      </c>
      <c r="I10328" s="349" t="s">
        <v>5793</v>
      </c>
      <c r="J10328" s="351" t="s">
        <v>5972</v>
      </c>
      <c r="K10328" s="352">
        <v>4</v>
      </c>
      <c r="L10328" s="353">
        <v>12</v>
      </c>
      <c r="M10328" s="377">
        <v>48000</v>
      </c>
      <c r="N10328" s="350">
        <v>4</v>
      </c>
      <c r="O10328" s="349">
        <v>6</v>
      </c>
      <c r="P10328" s="377">
        <v>24000</v>
      </c>
    </row>
    <row r="10329" spans="1:16" x14ac:dyDescent="0.2">
      <c r="A10329" s="348" t="s">
        <v>5780</v>
      </c>
      <c r="B10329" s="104" t="s">
        <v>423</v>
      </c>
      <c r="C10329" s="367" t="s">
        <v>99</v>
      </c>
      <c r="D10329" s="349" t="s">
        <v>5863</v>
      </c>
      <c r="E10329" s="370">
        <v>4000</v>
      </c>
      <c r="F10329" s="374" t="s">
        <v>14589</v>
      </c>
      <c r="G10329" s="350" t="s">
        <v>14590</v>
      </c>
      <c r="H10329" s="349" t="s">
        <v>5875</v>
      </c>
      <c r="I10329" s="349" t="s">
        <v>5793</v>
      </c>
      <c r="J10329" s="351" t="s">
        <v>5875</v>
      </c>
      <c r="K10329" s="352">
        <v>4</v>
      </c>
      <c r="L10329" s="353">
        <v>12</v>
      </c>
      <c r="M10329" s="377">
        <v>48000</v>
      </c>
      <c r="N10329" s="350">
        <v>4</v>
      </c>
      <c r="O10329" s="349">
        <v>6</v>
      </c>
      <c r="P10329" s="377">
        <v>24000</v>
      </c>
    </row>
    <row r="10330" spans="1:16" x14ac:dyDescent="0.2">
      <c r="A10330" s="348" t="s">
        <v>5780</v>
      </c>
      <c r="B10330" s="104" t="s">
        <v>423</v>
      </c>
      <c r="C10330" s="367" t="s">
        <v>99</v>
      </c>
      <c r="D10330" s="349" t="s">
        <v>6156</v>
      </c>
      <c r="E10330" s="370">
        <v>3000</v>
      </c>
      <c r="F10330" s="374" t="s">
        <v>14591</v>
      </c>
      <c r="G10330" s="350" t="s">
        <v>14592</v>
      </c>
      <c r="H10330" s="349" t="s">
        <v>1160</v>
      </c>
      <c r="I10330" s="349" t="s">
        <v>5793</v>
      </c>
      <c r="J10330" s="351" t="s">
        <v>1160</v>
      </c>
      <c r="K10330" s="352">
        <v>2</v>
      </c>
      <c r="L10330" s="353">
        <v>4</v>
      </c>
      <c r="M10330" s="377">
        <v>12000</v>
      </c>
      <c r="N10330" s="350">
        <v>0</v>
      </c>
      <c r="O10330" s="349">
        <v>0</v>
      </c>
      <c r="P10330" s="377">
        <v>0</v>
      </c>
    </row>
    <row r="10331" spans="1:16" x14ac:dyDescent="0.2">
      <c r="A10331" s="348" t="s">
        <v>5780</v>
      </c>
      <c r="B10331" s="104" t="s">
        <v>423</v>
      </c>
      <c r="C10331" s="367" t="s">
        <v>99</v>
      </c>
      <c r="D10331" s="349" t="s">
        <v>5826</v>
      </c>
      <c r="E10331" s="370">
        <v>4000</v>
      </c>
      <c r="F10331" s="374" t="s">
        <v>14593</v>
      </c>
      <c r="G10331" s="350" t="s">
        <v>14594</v>
      </c>
      <c r="H10331" s="349" t="s">
        <v>1026</v>
      </c>
      <c r="I10331" s="349" t="s">
        <v>5793</v>
      </c>
      <c r="J10331" s="351" t="s">
        <v>1026</v>
      </c>
      <c r="K10331" s="352">
        <v>2</v>
      </c>
      <c r="L10331" s="353">
        <v>6</v>
      </c>
      <c r="M10331" s="377">
        <v>21200</v>
      </c>
      <c r="N10331" s="350">
        <v>4</v>
      </c>
      <c r="O10331" s="349">
        <v>6</v>
      </c>
      <c r="P10331" s="377">
        <v>24000</v>
      </c>
    </row>
    <row r="10332" spans="1:16" x14ac:dyDescent="0.2">
      <c r="A10332" s="348" t="s">
        <v>5780</v>
      </c>
      <c r="B10332" s="104" t="s">
        <v>423</v>
      </c>
      <c r="C10332" s="367" t="s">
        <v>99</v>
      </c>
      <c r="D10332" s="349" t="s">
        <v>5911</v>
      </c>
      <c r="E10332" s="370">
        <v>4000</v>
      </c>
      <c r="F10332" s="374" t="s">
        <v>14595</v>
      </c>
      <c r="G10332" s="350" t="s">
        <v>14596</v>
      </c>
      <c r="H10332" s="349" t="s">
        <v>6016</v>
      </c>
      <c r="I10332" s="349" t="s">
        <v>5793</v>
      </c>
      <c r="J10332" s="351" t="s">
        <v>6016</v>
      </c>
      <c r="K10332" s="352">
        <v>2</v>
      </c>
      <c r="L10332" s="353">
        <v>5</v>
      </c>
      <c r="M10332" s="377">
        <v>19466.666666666668</v>
      </c>
      <c r="N10332" s="350">
        <v>4</v>
      </c>
      <c r="O10332" s="349">
        <v>6</v>
      </c>
      <c r="P10332" s="377">
        <v>24000</v>
      </c>
    </row>
    <row r="10333" spans="1:16" x14ac:dyDescent="0.2">
      <c r="A10333" s="348" t="s">
        <v>5780</v>
      </c>
      <c r="B10333" s="104" t="s">
        <v>423</v>
      </c>
      <c r="C10333" s="367" t="s">
        <v>99</v>
      </c>
      <c r="D10333" s="349" t="s">
        <v>5794</v>
      </c>
      <c r="E10333" s="370">
        <v>3000</v>
      </c>
      <c r="F10333" s="374" t="s">
        <v>14597</v>
      </c>
      <c r="G10333" s="350" t="s">
        <v>14598</v>
      </c>
      <c r="H10333" s="349" t="s">
        <v>1026</v>
      </c>
      <c r="I10333" s="349" t="s">
        <v>5793</v>
      </c>
      <c r="J10333" s="351" t="s">
        <v>1026</v>
      </c>
      <c r="K10333" s="352">
        <v>2</v>
      </c>
      <c r="L10333" s="353">
        <v>4</v>
      </c>
      <c r="M10333" s="377">
        <v>12000</v>
      </c>
      <c r="N10333" s="350">
        <v>0</v>
      </c>
      <c r="O10333" s="349">
        <v>0</v>
      </c>
      <c r="P10333" s="377">
        <v>0</v>
      </c>
    </row>
    <row r="10334" spans="1:16" x14ac:dyDescent="0.2">
      <c r="A10334" s="348" t="s">
        <v>5780</v>
      </c>
      <c r="B10334" s="104" t="s">
        <v>423</v>
      </c>
      <c r="C10334" s="367" t="s">
        <v>99</v>
      </c>
      <c r="D10334" s="349" t="s">
        <v>5797</v>
      </c>
      <c r="E10334" s="370">
        <v>4000</v>
      </c>
      <c r="F10334" s="374" t="s">
        <v>14599</v>
      </c>
      <c r="G10334" s="350" t="s">
        <v>14600</v>
      </c>
      <c r="H10334" s="349" t="s">
        <v>1060</v>
      </c>
      <c r="I10334" s="349" t="s">
        <v>5793</v>
      </c>
      <c r="J10334" s="351" t="s">
        <v>1060</v>
      </c>
      <c r="K10334" s="352">
        <v>2</v>
      </c>
      <c r="L10334" s="353">
        <v>5</v>
      </c>
      <c r="M10334" s="377">
        <v>16666.666666666668</v>
      </c>
      <c r="N10334" s="350">
        <v>4</v>
      </c>
      <c r="O10334" s="349">
        <v>6</v>
      </c>
      <c r="P10334" s="377">
        <v>24000</v>
      </c>
    </row>
    <row r="10335" spans="1:16" x14ac:dyDescent="0.2">
      <c r="A10335" s="348" t="s">
        <v>5780</v>
      </c>
      <c r="B10335" s="104" t="s">
        <v>423</v>
      </c>
      <c r="C10335" s="367" t="s">
        <v>99</v>
      </c>
      <c r="D10335" s="349" t="s">
        <v>7375</v>
      </c>
      <c r="E10335" s="370">
        <v>1500</v>
      </c>
      <c r="F10335" s="374" t="s">
        <v>14601</v>
      </c>
      <c r="G10335" s="350" t="s">
        <v>14602</v>
      </c>
      <c r="H10335" s="349" t="s">
        <v>5524</v>
      </c>
      <c r="I10335" s="349" t="s">
        <v>5793</v>
      </c>
      <c r="J10335" s="351" t="s">
        <v>5524</v>
      </c>
      <c r="K10335" s="352">
        <v>2</v>
      </c>
      <c r="L10335" s="353">
        <v>5</v>
      </c>
      <c r="M10335" s="377">
        <v>6450</v>
      </c>
      <c r="N10335" s="350">
        <v>4</v>
      </c>
      <c r="O10335" s="349">
        <v>6</v>
      </c>
      <c r="P10335" s="377">
        <v>9000</v>
      </c>
    </row>
    <row r="10336" spans="1:16" x14ac:dyDescent="0.2">
      <c r="A10336" s="348" t="s">
        <v>5780</v>
      </c>
      <c r="B10336" s="104" t="s">
        <v>423</v>
      </c>
      <c r="C10336" s="367" t="s">
        <v>99</v>
      </c>
      <c r="D10336" s="349" t="s">
        <v>5797</v>
      </c>
      <c r="E10336" s="370">
        <v>4000</v>
      </c>
      <c r="F10336" s="374" t="s">
        <v>14603</v>
      </c>
      <c r="G10336" s="350" t="s">
        <v>14604</v>
      </c>
      <c r="H10336" s="349" t="s">
        <v>1060</v>
      </c>
      <c r="I10336" s="349" t="s">
        <v>5793</v>
      </c>
      <c r="J10336" s="351" t="s">
        <v>1060</v>
      </c>
      <c r="K10336" s="352">
        <v>2</v>
      </c>
      <c r="L10336" s="353">
        <v>5</v>
      </c>
      <c r="M10336" s="377">
        <v>16666.666666666668</v>
      </c>
      <c r="N10336" s="350">
        <v>4</v>
      </c>
      <c r="O10336" s="349">
        <v>6</v>
      </c>
      <c r="P10336" s="377">
        <v>24000</v>
      </c>
    </row>
    <row r="10337" spans="1:16" x14ac:dyDescent="0.2">
      <c r="A10337" s="348" t="s">
        <v>5780</v>
      </c>
      <c r="B10337" s="104" t="s">
        <v>423</v>
      </c>
      <c r="C10337" s="367" t="s">
        <v>99</v>
      </c>
      <c r="D10337" s="349" t="s">
        <v>5948</v>
      </c>
      <c r="E10337" s="370">
        <v>3000</v>
      </c>
      <c r="F10337" s="374" t="s">
        <v>14605</v>
      </c>
      <c r="G10337" s="350" t="s">
        <v>14606</v>
      </c>
      <c r="H10337" s="349" t="s">
        <v>1060</v>
      </c>
      <c r="I10337" s="349" t="s">
        <v>5793</v>
      </c>
      <c r="J10337" s="351" t="s">
        <v>1060</v>
      </c>
      <c r="K10337" s="352">
        <v>4</v>
      </c>
      <c r="L10337" s="353">
        <v>12</v>
      </c>
      <c r="M10337" s="377">
        <v>36000</v>
      </c>
      <c r="N10337" s="350">
        <v>4</v>
      </c>
      <c r="O10337" s="349">
        <v>6</v>
      </c>
      <c r="P10337" s="377">
        <v>18000</v>
      </c>
    </row>
    <row r="10338" spans="1:16" x14ac:dyDescent="0.2">
      <c r="A10338" s="348" t="s">
        <v>5780</v>
      </c>
      <c r="B10338" s="104" t="s">
        <v>423</v>
      </c>
      <c r="C10338" s="367" t="s">
        <v>99</v>
      </c>
      <c r="D10338" s="349" t="s">
        <v>4514</v>
      </c>
      <c r="E10338" s="370">
        <v>4500</v>
      </c>
      <c r="F10338" s="374" t="s">
        <v>14607</v>
      </c>
      <c r="G10338" s="350" t="s">
        <v>14608</v>
      </c>
      <c r="H10338" s="349" t="s">
        <v>6100</v>
      </c>
      <c r="I10338" s="349" t="s">
        <v>1028</v>
      </c>
      <c r="J10338" s="351" t="s">
        <v>6100</v>
      </c>
      <c r="K10338" s="352">
        <v>4</v>
      </c>
      <c r="L10338" s="353">
        <v>12</v>
      </c>
      <c r="M10338" s="377">
        <v>54000</v>
      </c>
      <c r="N10338" s="350">
        <v>4</v>
      </c>
      <c r="O10338" s="349">
        <v>6</v>
      </c>
      <c r="P10338" s="377">
        <v>27000</v>
      </c>
    </row>
    <row r="10339" spans="1:16" x14ac:dyDescent="0.2">
      <c r="A10339" s="348" t="s">
        <v>5780</v>
      </c>
      <c r="B10339" s="104" t="s">
        <v>423</v>
      </c>
      <c r="C10339" s="367" t="s">
        <v>99</v>
      </c>
      <c r="D10339" s="349" t="s">
        <v>4514</v>
      </c>
      <c r="E10339" s="370">
        <v>4000</v>
      </c>
      <c r="F10339" s="374" t="s">
        <v>14609</v>
      </c>
      <c r="G10339" s="350" t="s">
        <v>14610</v>
      </c>
      <c r="H10339" s="349" t="s">
        <v>8655</v>
      </c>
      <c r="I10339" s="349" t="s">
        <v>5793</v>
      </c>
      <c r="J10339" s="351" t="s">
        <v>8655</v>
      </c>
      <c r="K10339" s="352">
        <v>4</v>
      </c>
      <c r="L10339" s="353">
        <v>12</v>
      </c>
      <c r="M10339" s="377">
        <v>48000</v>
      </c>
      <c r="N10339" s="350">
        <v>4</v>
      </c>
      <c r="O10339" s="349">
        <v>6</v>
      </c>
      <c r="P10339" s="377">
        <v>24000</v>
      </c>
    </row>
    <row r="10340" spans="1:16" x14ac:dyDescent="0.2">
      <c r="A10340" s="348" t="s">
        <v>5780</v>
      </c>
      <c r="B10340" s="104" t="s">
        <v>423</v>
      </c>
      <c r="C10340" s="367" t="s">
        <v>99</v>
      </c>
      <c r="D10340" s="349" t="s">
        <v>5794</v>
      </c>
      <c r="E10340" s="370">
        <v>4000</v>
      </c>
      <c r="F10340" s="374" t="s">
        <v>14611</v>
      </c>
      <c r="G10340" s="350" t="s">
        <v>14612</v>
      </c>
      <c r="H10340" s="349" t="s">
        <v>5826</v>
      </c>
      <c r="I10340" s="349" t="s">
        <v>5793</v>
      </c>
      <c r="J10340" s="351" t="s">
        <v>5826</v>
      </c>
      <c r="K10340" s="352">
        <v>4</v>
      </c>
      <c r="L10340" s="353">
        <v>12</v>
      </c>
      <c r="M10340" s="377">
        <v>48000</v>
      </c>
      <c r="N10340" s="350">
        <v>4</v>
      </c>
      <c r="O10340" s="349">
        <v>6</v>
      </c>
      <c r="P10340" s="377">
        <v>24000</v>
      </c>
    </row>
    <row r="10341" spans="1:16" x14ac:dyDescent="0.2">
      <c r="A10341" s="348" t="s">
        <v>5780</v>
      </c>
      <c r="B10341" s="104" t="s">
        <v>423</v>
      </c>
      <c r="C10341" s="367" t="s">
        <v>99</v>
      </c>
      <c r="D10341" s="349" t="s">
        <v>5870</v>
      </c>
      <c r="E10341" s="370">
        <v>4000</v>
      </c>
      <c r="F10341" s="374" t="s">
        <v>14613</v>
      </c>
      <c r="G10341" s="350" t="s">
        <v>14614</v>
      </c>
      <c r="H10341" s="349" t="s">
        <v>6035</v>
      </c>
      <c r="I10341" s="349" t="s">
        <v>5793</v>
      </c>
      <c r="J10341" s="351" t="s">
        <v>6035</v>
      </c>
      <c r="K10341" s="352">
        <v>4</v>
      </c>
      <c r="L10341" s="353">
        <v>12</v>
      </c>
      <c r="M10341" s="377">
        <v>48000</v>
      </c>
      <c r="N10341" s="350">
        <v>4</v>
      </c>
      <c r="O10341" s="349">
        <v>6</v>
      </c>
      <c r="P10341" s="377">
        <v>24000</v>
      </c>
    </row>
    <row r="10342" spans="1:16" x14ac:dyDescent="0.2">
      <c r="A10342" s="348" t="s">
        <v>5780</v>
      </c>
      <c r="B10342" s="104" t="s">
        <v>423</v>
      </c>
      <c r="C10342" s="367" t="s">
        <v>99</v>
      </c>
      <c r="D10342" s="349" t="s">
        <v>5811</v>
      </c>
      <c r="E10342" s="370">
        <v>2500</v>
      </c>
      <c r="F10342" s="374" t="s">
        <v>14615</v>
      </c>
      <c r="G10342" s="350" t="s">
        <v>14616</v>
      </c>
      <c r="H10342" s="349" t="s">
        <v>6153</v>
      </c>
      <c r="I10342" s="349" t="s">
        <v>5793</v>
      </c>
      <c r="J10342" s="351" t="s">
        <v>6153</v>
      </c>
      <c r="K10342" s="352">
        <v>4</v>
      </c>
      <c r="L10342" s="353">
        <v>12</v>
      </c>
      <c r="M10342" s="377">
        <v>30000</v>
      </c>
      <c r="N10342" s="350">
        <v>1</v>
      </c>
      <c r="O10342" s="349">
        <v>2</v>
      </c>
      <c r="P10342" s="377">
        <v>5000</v>
      </c>
    </row>
    <row r="10343" spans="1:16" x14ac:dyDescent="0.2">
      <c r="A10343" s="348" t="s">
        <v>5780</v>
      </c>
      <c r="B10343" s="104" t="s">
        <v>423</v>
      </c>
      <c r="C10343" s="367" t="s">
        <v>99</v>
      </c>
      <c r="D10343" s="349" t="s">
        <v>1026</v>
      </c>
      <c r="E10343" s="370">
        <v>3000</v>
      </c>
      <c r="F10343" s="374" t="s">
        <v>14617</v>
      </c>
      <c r="G10343" s="350" t="s">
        <v>14618</v>
      </c>
      <c r="H10343" s="349" t="s">
        <v>1026</v>
      </c>
      <c r="I10343" s="349" t="s">
        <v>5793</v>
      </c>
      <c r="J10343" s="351" t="s">
        <v>1026</v>
      </c>
      <c r="K10343" s="352">
        <v>2</v>
      </c>
      <c r="L10343" s="353">
        <v>4</v>
      </c>
      <c r="M10343" s="377">
        <v>9800</v>
      </c>
      <c r="N10343" s="350">
        <v>4</v>
      </c>
      <c r="O10343" s="349">
        <v>6</v>
      </c>
      <c r="P10343" s="377">
        <v>18000</v>
      </c>
    </row>
    <row r="10344" spans="1:16" x14ac:dyDescent="0.2">
      <c r="A10344" s="348" t="s">
        <v>5780</v>
      </c>
      <c r="B10344" s="104" t="s">
        <v>423</v>
      </c>
      <c r="C10344" s="367" t="s">
        <v>99</v>
      </c>
      <c r="D10344" s="349" t="s">
        <v>5817</v>
      </c>
      <c r="E10344" s="370">
        <v>3500</v>
      </c>
      <c r="F10344" s="374" t="s">
        <v>14619</v>
      </c>
      <c r="G10344" s="350" t="s">
        <v>14620</v>
      </c>
      <c r="H10344" s="349" t="s">
        <v>5875</v>
      </c>
      <c r="I10344" s="349" t="s">
        <v>1028</v>
      </c>
      <c r="J10344" s="351" t="s">
        <v>5875</v>
      </c>
      <c r="K10344" s="352">
        <v>4</v>
      </c>
      <c r="L10344" s="353">
        <v>12</v>
      </c>
      <c r="M10344" s="377">
        <v>42000</v>
      </c>
      <c r="N10344" s="350">
        <v>4</v>
      </c>
      <c r="O10344" s="349">
        <v>6</v>
      </c>
      <c r="P10344" s="377">
        <v>21000</v>
      </c>
    </row>
    <row r="10345" spans="1:16" x14ac:dyDescent="0.2">
      <c r="A10345" s="348" t="s">
        <v>5780</v>
      </c>
      <c r="B10345" s="104" t="s">
        <v>423</v>
      </c>
      <c r="C10345" s="367" t="s">
        <v>99</v>
      </c>
      <c r="D10345" s="349" t="s">
        <v>5817</v>
      </c>
      <c r="E10345" s="370">
        <v>2250</v>
      </c>
      <c r="F10345" s="374" t="s">
        <v>14621</v>
      </c>
      <c r="G10345" s="350" t="s">
        <v>14622</v>
      </c>
      <c r="H10345" s="349" t="s">
        <v>5875</v>
      </c>
      <c r="I10345" s="349" t="s">
        <v>5793</v>
      </c>
      <c r="J10345" s="351" t="s">
        <v>5875</v>
      </c>
      <c r="K10345" s="352">
        <v>4</v>
      </c>
      <c r="L10345" s="353">
        <v>12</v>
      </c>
      <c r="M10345" s="377">
        <v>27000</v>
      </c>
      <c r="N10345" s="350">
        <v>4</v>
      </c>
      <c r="O10345" s="349">
        <v>6</v>
      </c>
      <c r="P10345" s="377">
        <v>13500</v>
      </c>
    </row>
    <row r="10346" spans="1:16" x14ac:dyDescent="0.2">
      <c r="A10346" s="348" t="s">
        <v>5780</v>
      </c>
      <c r="B10346" s="104" t="s">
        <v>423</v>
      </c>
      <c r="C10346" s="367" t="s">
        <v>99</v>
      </c>
      <c r="D10346" s="349" t="s">
        <v>6649</v>
      </c>
      <c r="E10346" s="370">
        <v>1500</v>
      </c>
      <c r="F10346" s="374" t="s">
        <v>14623</v>
      </c>
      <c r="G10346" s="350" t="s">
        <v>14624</v>
      </c>
      <c r="H10346" s="349" t="s">
        <v>14625</v>
      </c>
      <c r="I10346" s="349" t="s">
        <v>5814</v>
      </c>
      <c r="J10346" s="351" t="s">
        <v>14625</v>
      </c>
      <c r="K10346" s="352">
        <v>4</v>
      </c>
      <c r="L10346" s="353">
        <v>12</v>
      </c>
      <c r="M10346" s="377">
        <v>18000</v>
      </c>
      <c r="N10346" s="350">
        <v>4</v>
      </c>
      <c r="O10346" s="349">
        <v>6</v>
      </c>
      <c r="P10346" s="377">
        <v>9000</v>
      </c>
    </row>
    <row r="10347" spans="1:16" x14ac:dyDescent="0.2">
      <c r="A10347" s="348" t="s">
        <v>5780</v>
      </c>
      <c r="B10347" s="104" t="s">
        <v>423</v>
      </c>
      <c r="C10347" s="367" t="s">
        <v>99</v>
      </c>
      <c r="D10347" s="349" t="s">
        <v>5914</v>
      </c>
      <c r="E10347" s="370">
        <v>3000</v>
      </c>
      <c r="F10347" s="374" t="s">
        <v>14626</v>
      </c>
      <c r="G10347" s="350" t="s">
        <v>14627</v>
      </c>
      <c r="H10347" s="349" t="s">
        <v>1118</v>
      </c>
      <c r="I10347" s="349" t="s">
        <v>1117</v>
      </c>
      <c r="J10347" s="351" t="s">
        <v>1118</v>
      </c>
      <c r="K10347" s="352">
        <v>4</v>
      </c>
      <c r="L10347" s="353">
        <v>10</v>
      </c>
      <c r="M10347" s="377">
        <v>30000</v>
      </c>
      <c r="N10347" s="350">
        <v>0</v>
      </c>
      <c r="O10347" s="349">
        <v>0</v>
      </c>
      <c r="P10347" s="377">
        <v>0</v>
      </c>
    </row>
    <row r="10348" spans="1:16" x14ac:dyDescent="0.2">
      <c r="A10348" s="348" t="s">
        <v>5780</v>
      </c>
      <c r="B10348" s="104" t="s">
        <v>423</v>
      </c>
      <c r="C10348" s="367" t="s">
        <v>99</v>
      </c>
      <c r="D10348" s="349" t="s">
        <v>5863</v>
      </c>
      <c r="E10348" s="370">
        <v>4000</v>
      </c>
      <c r="F10348" s="374" t="s">
        <v>14628</v>
      </c>
      <c r="G10348" s="350" t="s">
        <v>14629</v>
      </c>
      <c r="H10348" s="349" t="s">
        <v>1060</v>
      </c>
      <c r="I10348" s="349" t="s">
        <v>1028</v>
      </c>
      <c r="J10348" s="351" t="s">
        <v>1060</v>
      </c>
      <c r="K10348" s="352">
        <v>4</v>
      </c>
      <c r="L10348" s="353">
        <v>12</v>
      </c>
      <c r="M10348" s="377">
        <v>48000</v>
      </c>
      <c r="N10348" s="350">
        <v>4</v>
      </c>
      <c r="O10348" s="349">
        <v>6</v>
      </c>
      <c r="P10348" s="377">
        <v>24000</v>
      </c>
    </row>
    <row r="10349" spans="1:16" x14ac:dyDescent="0.2">
      <c r="A10349" s="348" t="s">
        <v>5780</v>
      </c>
      <c r="B10349" s="104" t="s">
        <v>423</v>
      </c>
      <c r="C10349" s="367" t="s">
        <v>99</v>
      </c>
      <c r="D10349" s="349" t="s">
        <v>13677</v>
      </c>
      <c r="E10349" s="370">
        <v>4500</v>
      </c>
      <c r="F10349" s="374" t="s">
        <v>14630</v>
      </c>
      <c r="G10349" s="350" t="s">
        <v>14631</v>
      </c>
      <c r="H10349" s="349" t="s">
        <v>1060</v>
      </c>
      <c r="I10349" s="349" t="s">
        <v>5793</v>
      </c>
      <c r="J10349" s="351" t="s">
        <v>1060</v>
      </c>
      <c r="K10349" s="352">
        <v>3</v>
      </c>
      <c r="L10349" s="353">
        <v>9</v>
      </c>
      <c r="M10349" s="377">
        <v>40500</v>
      </c>
      <c r="N10349" s="350">
        <v>0</v>
      </c>
      <c r="O10349" s="349">
        <v>0</v>
      </c>
      <c r="P10349" s="377">
        <v>0</v>
      </c>
    </row>
    <row r="10350" spans="1:16" x14ac:dyDescent="0.2">
      <c r="A10350" s="348" t="s">
        <v>5780</v>
      </c>
      <c r="B10350" s="104" t="s">
        <v>423</v>
      </c>
      <c r="C10350" s="367" t="s">
        <v>99</v>
      </c>
      <c r="D10350" s="349" t="s">
        <v>5811</v>
      </c>
      <c r="E10350" s="370">
        <v>3000</v>
      </c>
      <c r="F10350" s="374" t="s">
        <v>14632</v>
      </c>
      <c r="G10350" s="350" t="s">
        <v>14633</v>
      </c>
      <c r="H10350" s="349" t="s">
        <v>5794</v>
      </c>
      <c r="I10350" s="349" t="s">
        <v>5793</v>
      </c>
      <c r="J10350" s="351" t="s">
        <v>5794</v>
      </c>
      <c r="K10350" s="352">
        <v>4</v>
      </c>
      <c r="L10350" s="353">
        <v>12</v>
      </c>
      <c r="M10350" s="377">
        <v>36000</v>
      </c>
      <c r="N10350" s="350">
        <v>4</v>
      </c>
      <c r="O10350" s="349">
        <v>6</v>
      </c>
      <c r="P10350" s="377">
        <v>18000</v>
      </c>
    </row>
    <row r="10351" spans="1:16" x14ac:dyDescent="0.2">
      <c r="A10351" s="348" t="s">
        <v>5780</v>
      </c>
      <c r="B10351" s="104" t="s">
        <v>423</v>
      </c>
      <c r="C10351" s="367" t="s">
        <v>99</v>
      </c>
      <c r="D10351" s="349" t="s">
        <v>6107</v>
      </c>
      <c r="E10351" s="370">
        <v>4500</v>
      </c>
      <c r="F10351" s="374" t="s">
        <v>14634</v>
      </c>
      <c r="G10351" s="350" t="s">
        <v>14635</v>
      </c>
      <c r="H10351" s="349" t="s">
        <v>1060</v>
      </c>
      <c r="I10351" s="349" t="s">
        <v>5793</v>
      </c>
      <c r="J10351" s="351" t="s">
        <v>1060</v>
      </c>
      <c r="K10351" s="352">
        <v>1</v>
      </c>
      <c r="L10351" s="353">
        <v>3</v>
      </c>
      <c r="M10351" s="377">
        <v>11550</v>
      </c>
      <c r="N10351" s="350">
        <v>4</v>
      </c>
      <c r="O10351" s="349">
        <v>6</v>
      </c>
      <c r="P10351" s="377">
        <v>27000</v>
      </c>
    </row>
    <row r="10352" spans="1:16" x14ac:dyDescent="0.2">
      <c r="A10352" s="348" t="s">
        <v>5780</v>
      </c>
      <c r="B10352" s="104" t="s">
        <v>423</v>
      </c>
      <c r="C10352" s="367" t="s">
        <v>99</v>
      </c>
      <c r="D10352" s="349" t="s">
        <v>14636</v>
      </c>
      <c r="E10352" s="370">
        <v>3000</v>
      </c>
      <c r="F10352" s="374" t="s">
        <v>14637</v>
      </c>
      <c r="G10352" s="350" t="s">
        <v>14638</v>
      </c>
      <c r="H10352" s="349" t="s">
        <v>5875</v>
      </c>
      <c r="I10352" s="349" t="s">
        <v>1028</v>
      </c>
      <c r="J10352" s="351" t="s">
        <v>5875</v>
      </c>
      <c r="K10352" s="352">
        <v>4</v>
      </c>
      <c r="L10352" s="353">
        <v>6</v>
      </c>
      <c r="M10352" s="377">
        <v>18000</v>
      </c>
      <c r="N10352" s="350">
        <v>0</v>
      </c>
      <c r="O10352" s="349">
        <v>0</v>
      </c>
      <c r="P10352" s="377">
        <v>0</v>
      </c>
    </row>
    <row r="10353" spans="1:16" x14ac:dyDescent="0.2">
      <c r="A10353" s="348" t="s">
        <v>5780</v>
      </c>
      <c r="B10353" s="104" t="s">
        <v>423</v>
      </c>
      <c r="C10353" s="367" t="s">
        <v>99</v>
      </c>
      <c r="D10353" s="349" t="s">
        <v>5853</v>
      </c>
      <c r="E10353" s="370">
        <v>4000</v>
      </c>
      <c r="F10353" s="374" t="s">
        <v>14637</v>
      </c>
      <c r="G10353" s="350" t="s">
        <v>14638</v>
      </c>
      <c r="H10353" s="349" t="s">
        <v>1060</v>
      </c>
      <c r="I10353" s="349" t="s">
        <v>5793</v>
      </c>
      <c r="J10353" s="351" t="s">
        <v>1060</v>
      </c>
      <c r="K10353" s="352">
        <v>2</v>
      </c>
      <c r="L10353" s="353">
        <v>6</v>
      </c>
      <c r="M10353" s="377">
        <v>21200</v>
      </c>
      <c r="N10353" s="350">
        <v>4</v>
      </c>
      <c r="O10353" s="349">
        <v>6</v>
      </c>
      <c r="P10353" s="377">
        <v>24000</v>
      </c>
    </row>
    <row r="10354" spans="1:16" x14ac:dyDescent="0.2">
      <c r="A10354" s="348" t="s">
        <v>5780</v>
      </c>
      <c r="B10354" s="104" t="s">
        <v>423</v>
      </c>
      <c r="C10354" s="367" t="s">
        <v>99</v>
      </c>
      <c r="D10354" s="349" t="s">
        <v>5863</v>
      </c>
      <c r="E10354" s="370">
        <v>4000</v>
      </c>
      <c r="F10354" s="374" t="s">
        <v>14639</v>
      </c>
      <c r="G10354" s="350" t="s">
        <v>14640</v>
      </c>
      <c r="H10354" s="349" t="s">
        <v>5821</v>
      </c>
      <c r="I10354" s="349" t="s">
        <v>5793</v>
      </c>
      <c r="J10354" s="351" t="s">
        <v>5821</v>
      </c>
      <c r="K10354" s="352">
        <v>4</v>
      </c>
      <c r="L10354" s="353">
        <v>12</v>
      </c>
      <c r="M10354" s="377">
        <v>48000</v>
      </c>
      <c r="N10354" s="350">
        <v>4</v>
      </c>
      <c r="O10354" s="349">
        <v>6</v>
      </c>
      <c r="P10354" s="377">
        <v>24000</v>
      </c>
    </row>
    <row r="10355" spans="1:16" x14ac:dyDescent="0.2">
      <c r="A10355" s="348" t="s">
        <v>5780</v>
      </c>
      <c r="B10355" s="104" t="s">
        <v>423</v>
      </c>
      <c r="C10355" s="367" t="s">
        <v>99</v>
      </c>
      <c r="D10355" s="349" t="s">
        <v>4514</v>
      </c>
      <c r="E10355" s="370">
        <v>4000</v>
      </c>
      <c r="F10355" s="374" t="s">
        <v>14641</v>
      </c>
      <c r="G10355" s="350" t="s">
        <v>14642</v>
      </c>
      <c r="H10355" s="349" t="s">
        <v>12121</v>
      </c>
      <c r="I10355" s="349" t="s">
        <v>1028</v>
      </c>
      <c r="J10355" s="351" t="s">
        <v>12121</v>
      </c>
      <c r="K10355" s="352">
        <v>4</v>
      </c>
      <c r="L10355" s="353">
        <v>12</v>
      </c>
      <c r="M10355" s="377">
        <v>48000</v>
      </c>
      <c r="N10355" s="350">
        <v>4</v>
      </c>
      <c r="O10355" s="349">
        <v>6</v>
      </c>
      <c r="P10355" s="377">
        <v>24000</v>
      </c>
    </row>
    <row r="10356" spans="1:16" x14ac:dyDescent="0.2">
      <c r="A10356" s="348" t="s">
        <v>5780</v>
      </c>
      <c r="B10356" s="104" t="s">
        <v>423</v>
      </c>
      <c r="C10356" s="367" t="s">
        <v>99</v>
      </c>
      <c r="D10356" s="349" t="s">
        <v>5863</v>
      </c>
      <c r="E10356" s="370">
        <v>4000</v>
      </c>
      <c r="F10356" s="374" t="s">
        <v>14643</v>
      </c>
      <c r="G10356" s="350" t="s">
        <v>14644</v>
      </c>
      <c r="H10356" s="349" t="s">
        <v>5821</v>
      </c>
      <c r="I10356" s="349" t="s">
        <v>5793</v>
      </c>
      <c r="J10356" s="351" t="s">
        <v>5821</v>
      </c>
      <c r="K10356" s="352">
        <v>4</v>
      </c>
      <c r="L10356" s="353">
        <v>12</v>
      </c>
      <c r="M10356" s="377">
        <v>48000</v>
      </c>
      <c r="N10356" s="350">
        <v>4</v>
      </c>
      <c r="O10356" s="349">
        <v>6</v>
      </c>
      <c r="P10356" s="377">
        <v>24000</v>
      </c>
    </row>
    <row r="10357" spans="1:16" x14ac:dyDescent="0.2">
      <c r="A10357" s="348" t="s">
        <v>5780</v>
      </c>
      <c r="B10357" s="104" t="s">
        <v>423</v>
      </c>
      <c r="C10357" s="367" t="s">
        <v>99</v>
      </c>
      <c r="D10357" s="349" t="s">
        <v>5790</v>
      </c>
      <c r="E10357" s="370">
        <v>3000</v>
      </c>
      <c r="F10357" s="374" t="s">
        <v>14645</v>
      </c>
      <c r="G10357" s="350" t="s">
        <v>14646</v>
      </c>
      <c r="H10357" s="349" t="s">
        <v>1060</v>
      </c>
      <c r="I10357" s="349" t="s">
        <v>5793</v>
      </c>
      <c r="J10357" s="351" t="s">
        <v>1060</v>
      </c>
      <c r="K10357" s="352">
        <v>4</v>
      </c>
      <c r="L10357" s="353">
        <v>12</v>
      </c>
      <c r="M10357" s="377">
        <v>36000</v>
      </c>
      <c r="N10357" s="350">
        <v>1</v>
      </c>
      <c r="O10357" s="349">
        <v>2</v>
      </c>
      <c r="P10357" s="377">
        <v>5200</v>
      </c>
    </row>
    <row r="10358" spans="1:16" x14ac:dyDescent="0.2">
      <c r="A10358" s="348" t="s">
        <v>5780</v>
      </c>
      <c r="B10358" s="104" t="s">
        <v>423</v>
      </c>
      <c r="C10358" s="367" t="s">
        <v>99</v>
      </c>
      <c r="D10358" s="349" t="s">
        <v>5829</v>
      </c>
      <c r="E10358" s="370">
        <v>4000</v>
      </c>
      <c r="F10358" s="374" t="s">
        <v>14647</v>
      </c>
      <c r="G10358" s="350" t="s">
        <v>14648</v>
      </c>
      <c r="H10358" s="349" t="s">
        <v>6192</v>
      </c>
      <c r="I10358" s="349" t="s">
        <v>5793</v>
      </c>
      <c r="J10358" s="351" t="s">
        <v>6192</v>
      </c>
      <c r="K10358" s="352">
        <v>2</v>
      </c>
      <c r="L10358" s="353">
        <v>6</v>
      </c>
      <c r="M10358" s="377">
        <v>22933.333333333332</v>
      </c>
      <c r="N10358" s="350">
        <v>4</v>
      </c>
      <c r="O10358" s="349">
        <v>6</v>
      </c>
      <c r="P10358" s="377">
        <v>24000</v>
      </c>
    </row>
    <row r="10359" spans="1:16" x14ac:dyDescent="0.2">
      <c r="A10359" s="348" t="s">
        <v>5780</v>
      </c>
      <c r="B10359" s="104" t="s">
        <v>423</v>
      </c>
      <c r="C10359" s="367" t="s">
        <v>99</v>
      </c>
      <c r="D10359" s="349" t="s">
        <v>5790</v>
      </c>
      <c r="E10359" s="370">
        <v>4000</v>
      </c>
      <c r="F10359" s="374" t="s">
        <v>14649</v>
      </c>
      <c r="G10359" s="350" t="s">
        <v>14650</v>
      </c>
      <c r="H10359" s="349" t="s">
        <v>6238</v>
      </c>
      <c r="I10359" s="349" t="s">
        <v>5793</v>
      </c>
      <c r="J10359" s="351" t="s">
        <v>6238</v>
      </c>
      <c r="K10359" s="352">
        <v>4</v>
      </c>
      <c r="L10359" s="353">
        <v>12</v>
      </c>
      <c r="M10359" s="377">
        <v>48000</v>
      </c>
      <c r="N10359" s="350">
        <v>1</v>
      </c>
      <c r="O10359" s="349">
        <v>3</v>
      </c>
      <c r="P10359" s="377">
        <v>8400</v>
      </c>
    </row>
    <row r="10360" spans="1:16" x14ac:dyDescent="0.2">
      <c r="A10360" s="348" t="s">
        <v>5780</v>
      </c>
      <c r="B10360" s="104" t="s">
        <v>423</v>
      </c>
      <c r="C10360" s="367" t="s">
        <v>99</v>
      </c>
      <c r="D10360" s="349" t="s">
        <v>6193</v>
      </c>
      <c r="E10360" s="370">
        <v>4500</v>
      </c>
      <c r="F10360" s="374" t="s">
        <v>14651</v>
      </c>
      <c r="G10360" s="350" t="s">
        <v>14652</v>
      </c>
      <c r="H10360" s="349" t="s">
        <v>1895</v>
      </c>
      <c r="I10360" s="349" t="s">
        <v>5793</v>
      </c>
      <c r="J10360" s="351" t="s">
        <v>1895</v>
      </c>
      <c r="K10360" s="352">
        <v>2</v>
      </c>
      <c r="L10360" s="353">
        <v>5</v>
      </c>
      <c r="M10360" s="377">
        <v>19800</v>
      </c>
      <c r="N10360" s="350">
        <v>4</v>
      </c>
      <c r="O10360" s="349">
        <v>6</v>
      </c>
      <c r="P10360" s="377">
        <v>27000</v>
      </c>
    </row>
    <row r="10361" spans="1:16" x14ac:dyDescent="0.2">
      <c r="A10361" s="348" t="s">
        <v>5780</v>
      </c>
      <c r="B10361" s="104" t="s">
        <v>423</v>
      </c>
      <c r="C10361" s="367" t="s">
        <v>99</v>
      </c>
      <c r="D10361" s="349" t="s">
        <v>6198</v>
      </c>
      <c r="E10361" s="370">
        <v>3000</v>
      </c>
      <c r="F10361" s="374" t="s">
        <v>14653</v>
      </c>
      <c r="G10361" s="350" t="s">
        <v>14654</v>
      </c>
      <c r="H10361" s="349" t="s">
        <v>1026</v>
      </c>
      <c r="I10361" s="349" t="s">
        <v>5793</v>
      </c>
      <c r="J10361" s="351" t="s">
        <v>1026</v>
      </c>
      <c r="K10361" s="352">
        <v>2</v>
      </c>
      <c r="L10361" s="353">
        <v>6</v>
      </c>
      <c r="M10361" s="377">
        <v>18000</v>
      </c>
      <c r="N10361" s="350">
        <v>0</v>
      </c>
      <c r="O10361" s="349">
        <v>0</v>
      </c>
      <c r="P10361" s="377">
        <v>0</v>
      </c>
    </row>
    <row r="10362" spans="1:16" x14ac:dyDescent="0.2">
      <c r="A10362" s="348" t="s">
        <v>5780</v>
      </c>
      <c r="B10362" s="104" t="s">
        <v>423</v>
      </c>
      <c r="C10362" s="367" t="s">
        <v>99</v>
      </c>
      <c r="D10362" s="349" t="s">
        <v>4514</v>
      </c>
      <c r="E10362" s="370">
        <v>4000</v>
      </c>
      <c r="F10362" s="374" t="s">
        <v>14655</v>
      </c>
      <c r="G10362" s="350" t="s">
        <v>14656</v>
      </c>
      <c r="H10362" s="349" t="s">
        <v>5972</v>
      </c>
      <c r="I10362" s="349" t="s">
        <v>5793</v>
      </c>
      <c r="J10362" s="351" t="s">
        <v>5972</v>
      </c>
      <c r="K10362" s="352">
        <v>4</v>
      </c>
      <c r="L10362" s="353">
        <v>12</v>
      </c>
      <c r="M10362" s="377">
        <v>48000</v>
      </c>
      <c r="N10362" s="350">
        <v>4</v>
      </c>
      <c r="O10362" s="349">
        <v>6</v>
      </c>
      <c r="P10362" s="377">
        <v>24000</v>
      </c>
    </row>
    <row r="10363" spans="1:16" x14ac:dyDescent="0.2">
      <c r="A10363" s="348" t="s">
        <v>5780</v>
      </c>
      <c r="B10363" s="104" t="s">
        <v>423</v>
      </c>
      <c r="C10363" s="367" t="s">
        <v>99</v>
      </c>
      <c r="D10363" s="349" t="s">
        <v>5790</v>
      </c>
      <c r="E10363" s="370">
        <v>4000</v>
      </c>
      <c r="F10363" s="374" t="s">
        <v>14657</v>
      </c>
      <c r="G10363" s="350" t="s">
        <v>14658</v>
      </c>
      <c r="H10363" s="349" t="s">
        <v>1060</v>
      </c>
      <c r="I10363" s="349" t="s">
        <v>5793</v>
      </c>
      <c r="J10363" s="351" t="s">
        <v>1060</v>
      </c>
      <c r="K10363" s="352">
        <v>4</v>
      </c>
      <c r="L10363" s="353">
        <v>12</v>
      </c>
      <c r="M10363" s="377">
        <v>48000</v>
      </c>
      <c r="N10363" s="350">
        <v>4</v>
      </c>
      <c r="O10363" s="349">
        <v>6</v>
      </c>
      <c r="P10363" s="377">
        <v>24000</v>
      </c>
    </row>
    <row r="10364" spans="1:16" x14ac:dyDescent="0.2">
      <c r="A10364" s="348" t="s">
        <v>5780</v>
      </c>
      <c r="B10364" s="104" t="s">
        <v>423</v>
      </c>
      <c r="C10364" s="367" t="s">
        <v>99</v>
      </c>
      <c r="D10364" s="349" t="s">
        <v>5863</v>
      </c>
      <c r="E10364" s="370">
        <v>2000</v>
      </c>
      <c r="F10364" s="374" t="s">
        <v>14659</v>
      </c>
      <c r="G10364" s="350" t="s">
        <v>14660</v>
      </c>
      <c r="H10364" s="349" t="s">
        <v>1060</v>
      </c>
      <c r="I10364" s="349" t="s">
        <v>5793</v>
      </c>
      <c r="J10364" s="351" t="s">
        <v>1060</v>
      </c>
      <c r="K10364" s="352">
        <v>4</v>
      </c>
      <c r="L10364" s="353">
        <v>12</v>
      </c>
      <c r="M10364" s="377">
        <v>24000</v>
      </c>
      <c r="N10364" s="350">
        <v>4</v>
      </c>
      <c r="O10364" s="349">
        <v>6</v>
      </c>
      <c r="P10364" s="377">
        <v>12000</v>
      </c>
    </row>
    <row r="10365" spans="1:16" x14ac:dyDescent="0.2">
      <c r="A10365" s="348" t="s">
        <v>5780</v>
      </c>
      <c r="B10365" s="104" t="s">
        <v>423</v>
      </c>
      <c r="C10365" s="367" t="s">
        <v>99</v>
      </c>
      <c r="D10365" s="349" t="s">
        <v>5849</v>
      </c>
      <c r="E10365" s="370">
        <v>4000</v>
      </c>
      <c r="F10365" s="374" t="s">
        <v>14661</v>
      </c>
      <c r="G10365" s="350" t="s">
        <v>14662</v>
      </c>
      <c r="H10365" s="349" t="s">
        <v>5825</v>
      </c>
      <c r="I10365" s="349" t="s">
        <v>5793</v>
      </c>
      <c r="J10365" s="351" t="s">
        <v>5825</v>
      </c>
      <c r="K10365" s="352">
        <v>1</v>
      </c>
      <c r="L10365" s="353">
        <v>3</v>
      </c>
      <c r="M10365" s="377">
        <v>10933.333333333332</v>
      </c>
      <c r="N10365" s="350">
        <v>4</v>
      </c>
      <c r="O10365" s="349">
        <v>6</v>
      </c>
      <c r="P10365" s="377">
        <v>24000</v>
      </c>
    </row>
    <row r="10366" spans="1:16" x14ac:dyDescent="0.2">
      <c r="A10366" s="348" t="s">
        <v>5780</v>
      </c>
      <c r="B10366" s="104" t="s">
        <v>423</v>
      </c>
      <c r="C10366" s="367" t="s">
        <v>99</v>
      </c>
      <c r="D10366" s="349" t="s">
        <v>5863</v>
      </c>
      <c r="E10366" s="370">
        <v>3000</v>
      </c>
      <c r="F10366" s="374" t="s">
        <v>14663</v>
      </c>
      <c r="G10366" s="350" t="s">
        <v>14664</v>
      </c>
      <c r="H10366" s="349" t="s">
        <v>1060</v>
      </c>
      <c r="I10366" s="349" t="s">
        <v>5793</v>
      </c>
      <c r="J10366" s="351" t="s">
        <v>1060</v>
      </c>
      <c r="K10366" s="352">
        <v>1</v>
      </c>
      <c r="L10366" s="353">
        <v>2</v>
      </c>
      <c r="M10366" s="377">
        <v>6000</v>
      </c>
      <c r="N10366" s="350">
        <v>0</v>
      </c>
      <c r="O10366" s="349">
        <v>0</v>
      </c>
      <c r="P10366" s="377">
        <v>0</v>
      </c>
    </row>
    <row r="10367" spans="1:16" x14ac:dyDescent="0.2">
      <c r="A10367" s="348" t="s">
        <v>5780</v>
      </c>
      <c r="B10367" s="104" t="s">
        <v>423</v>
      </c>
      <c r="C10367" s="367" t="s">
        <v>99</v>
      </c>
      <c r="D10367" s="349" t="s">
        <v>5811</v>
      </c>
      <c r="E10367" s="370">
        <v>2500</v>
      </c>
      <c r="F10367" s="374" t="s">
        <v>14665</v>
      </c>
      <c r="G10367" s="350" t="s">
        <v>14666</v>
      </c>
      <c r="H10367" s="349" t="s">
        <v>6016</v>
      </c>
      <c r="I10367" s="349" t="s">
        <v>5793</v>
      </c>
      <c r="J10367" s="351" t="s">
        <v>6016</v>
      </c>
      <c r="K10367" s="352">
        <v>4</v>
      </c>
      <c r="L10367" s="353">
        <v>12</v>
      </c>
      <c r="M10367" s="377">
        <v>30000</v>
      </c>
      <c r="N10367" s="350">
        <v>4</v>
      </c>
      <c r="O10367" s="349">
        <v>6</v>
      </c>
      <c r="P10367" s="377">
        <v>15000</v>
      </c>
    </row>
    <row r="10368" spans="1:16" x14ac:dyDescent="0.2">
      <c r="A10368" s="348" t="s">
        <v>5780</v>
      </c>
      <c r="B10368" s="104" t="s">
        <v>423</v>
      </c>
      <c r="C10368" s="367" t="s">
        <v>99</v>
      </c>
      <c r="D10368" s="349" t="s">
        <v>5790</v>
      </c>
      <c r="E10368" s="370">
        <v>3000</v>
      </c>
      <c r="F10368" s="374" t="s">
        <v>14667</v>
      </c>
      <c r="G10368" s="350" t="s">
        <v>14668</v>
      </c>
      <c r="H10368" s="349" t="s">
        <v>1060</v>
      </c>
      <c r="I10368" s="349" t="s">
        <v>5793</v>
      </c>
      <c r="J10368" s="351" t="s">
        <v>1060</v>
      </c>
      <c r="K10368" s="352">
        <v>2</v>
      </c>
      <c r="L10368" s="353">
        <v>5</v>
      </c>
      <c r="M10368" s="377">
        <v>15000</v>
      </c>
      <c r="N10368" s="350">
        <v>0</v>
      </c>
      <c r="O10368" s="349">
        <v>0</v>
      </c>
      <c r="P10368" s="377">
        <v>0</v>
      </c>
    </row>
    <row r="10369" spans="1:16" x14ac:dyDescent="0.2">
      <c r="A10369" s="348" t="s">
        <v>5780</v>
      </c>
      <c r="B10369" s="104" t="s">
        <v>423</v>
      </c>
      <c r="C10369" s="367" t="s">
        <v>99</v>
      </c>
      <c r="D10369" s="349" t="s">
        <v>6156</v>
      </c>
      <c r="E10369" s="370">
        <v>4000</v>
      </c>
      <c r="F10369" s="374" t="s">
        <v>14669</v>
      </c>
      <c r="G10369" s="350" t="s">
        <v>14670</v>
      </c>
      <c r="H10369" s="349" t="s">
        <v>5825</v>
      </c>
      <c r="I10369" s="349" t="s">
        <v>5793</v>
      </c>
      <c r="J10369" s="351" t="s">
        <v>5825</v>
      </c>
      <c r="K10369" s="352">
        <v>4</v>
      </c>
      <c r="L10369" s="353">
        <v>12</v>
      </c>
      <c r="M10369" s="377">
        <v>48000</v>
      </c>
      <c r="N10369" s="350">
        <v>4</v>
      </c>
      <c r="O10369" s="349">
        <v>6</v>
      </c>
      <c r="P10369" s="377">
        <v>24000</v>
      </c>
    </row>
    <row r="10370" spans="1:16" x14ac:dyDescent="0.2">
      <c r="A10370" s="348" t="s">
        <v>5780</v>
      </c>
      <c r="B10370" s="104" t="s">
        <v>423</v>
      </c>
      <c r="C10370" s="367" t="s">
        <v>99</v>
      </c>
      <c r="D10370" s="349" t="s">
        <v>5863</v>
      </c>
      <c r="E10370" s="370">
        <v>3500</v>
      </c>
      <c r="F10370" s="374" t="s">
        <v>14671</v>
      </c>
      <c r="G10370" s="350" t="s">
        <v>14672</v>
      </c>
      <c r="H10370" s="349" t="s">
        <v>5821</v>
      </c>
      <c r="I10370" s="349" t="s">
        <v>5793</v>
      </c>
      <c r="J10370" s="351" t="s">
        <v>5821</v>
      </c>
      <c r="K10370" s="352">
        <v>4</v>
      </c>
      <c r="L10370" s="353">
        <v>12</v>
      </c>
      <c r="M10370" s="377">
        <v>42000</v>
      </c>
      <c r="N10370" s="350">
        <v>4</v>
      </c>
      <c r="O10370" s="349">
        <v>6</v>
      </c>
      <c r="P10370" s="377">
        <v>21000</v>
      </c>
    </row>
    <row r="10371" spans="1:16" x14ac:dyDescent="0.2">
      <c r="A10371" s="348" t="s">
        <v>5780</v>
      </c>
      <c r="B10371" s="104" t="s">
        <v>423</v>
      </c>
      <c r="C10371" s="367" t="s">
        <v>99</v>
      </c>
      <c r="D10371" s="349" t="s">
        <v>5794</v>
      </c>
      <c r="E10371" s="370">
        <v>4000</v>
      </c>
      <c r="F10371" s="374" t="s">
        <v>14673</v>
      </c>
      <c r="G10371" s="350" t="s">
        <v>14674</v>
      </c>
      <c r="H10371" s="349" t="s">
        <v>5794</v>
      </c>
      <c r="I10371" s="349" t="s">
        <v>5793</v>
      </c>
      <c r="J10371" s="351" t="s">
        <v>5794</v>
      </c>
      <c r="K10371" s="352">
        <v>4</v>
      </c>
      <c r="L10371" s="353">
        <v>12</v>
      </c>
      <c r="M10371" s="377">
        <v>48000</v>
      </c>
      <c r="N10371" s="350">
        <v>4</v>
      </c>
      <c r="O10371" s="349">
        <v>6</v>
      </c>
      <c r="P10371" s="377">
        <v>24000</v>
      </c>
    </row>
    <row r="10372" spans="1:16" x14ac:dyDescent="0.2">
      <c r="A10372" s="348" t="s">
        <v>5780</v>
      </c>
      <c r="B10372" s="104" t="s">
        <v>423</v>
      </c>
      <c r="C10372" s="367" t="s">
        <v>99</v>
      </c>
      <c r="D10372" s="349" t="s">
        <v>4514</v>
      </c>
      <c r="E10372" s="370">
        <v>3000</v>
      </c>
      <c r="F10372" s="374" t="s">
        <v>14675</v>
      </c>
      <c r="G10372" s="350" t="s">
        <v>14676</v>
      </c>
      <c r="H10372" s="349" t="s">
        <v>5972</v>
      </c>
      <c r="I10372" s="349" t="s">
        <v>5793</v>
      </c>
      <c r="J10372" s="351" t="s">
        <v>5972</v>
      </c>
      <c r="K10372" s="352">
        <v>4</v>
      </c>
      <c r="L10372" s="353">
        <v>12</v>
      </c>
      <c r="M10372" s="377">
        <v>36000</v>
      </c>
      <c r="N10372" s="350">
        <v>4</v>
      </c>
      <c r="O10372" s="349">
        <v>6</v>
      </c>
      <c r="P10372" s="377">
        <v>18000</v>
      </c>
    </row>
    <row r="10373" spans="1:16" x14ac:dyDescent="0.2">
      <c r="A10373" s="348" t="s">
        <v>5780</v>
      </c>
      <c r="B10373" s="104" t="s">
        <v>423</v>
      </c>
      <c r="C10373" s="367" t="s">
        <v>99</v>
      </c>
      <c r="D10373" s="349" t="s">
        <v>5870</v>
      </c>
      <c r="E10373" s="370">
        <v>3000</v>
      </c>
      <c r="F10373" s="374" t="s">
        <v>14677</v>
      </c>
      <c r="G10373" s="350" t="s">
        <v>14678</v>
      </c>
      <c r="H10373" s="349" t="s">
        <v>8664</v>
      </c>
      <c r="I10373" s="349" t="s">
        <v>5793</v>
      </c>
      <c r="J10373" s="351" t="s">
        <v>8664</v>
      </c>
      <c r="K10373" s="352">
        <v>4</v>
      </c>
      <c r="L10373" s="353">
        <v>12</v>
      </c>
      <c r="M10373" s="377">
        <v>36000</v>
      </c>
      <c r="N10373" s="350">
        <v>4</v>
      </c>
      <c r="O10373" s="349">
        <v>6</v>
      </c>
      <c r="P10373" s="377">
        <v>18000</v>
      </c>
    </row>
    <row r="10374" spans="1:16" x14ac:dyDescent="0.2">
      <c r="A10374" s="348" t="s">
        <v>5780</v>
      </c>
      <c r="B10374" s="104" t="s">
        <v>423</v>
      </c>
      <c r="C10374" s="367" t="s">
        <v>99</v>
      </c>
      <c r="D10374" s="349" t="s">
        <v>5849</v>
      </c>
      <c r="E10374" s="370">
        <v>3000</v>
      </c>
      <c r="F10374" s="374" t="s">
        <v>14679</v>
      </c>
      <c r="G10374" s="350" t="s">
        <v>14680</v>
      </c>
      <c r="H10374" s="349" t="s">
        <v>5825</v>
      </c>
      <c r="I10374" s="349" t="s">
        <v>5793</v>
      </c>
      <c r="J10374" s="351" t="s">
        <v>5825</v>
      </c>
      <c r="K10374" s="352">
        <v>1</v>
      </c>
      <c r="L10374" s="353">
        <v>2</v>
      </c>
      <c r="M10374" s="377">
        <v>5700</v>
      </c>
      <c r="N10374" s="350">
        <v>4</v>
      </c>
      <c r="O10374" s="349">
        <v>6</v>
      </c>
      <c r="P10374" s="377">
        <v>18000</v>
      </c>
    </row>
    <row r="10375" spans="1:16" x14ac:dyDescent="0.2">
      <c r="A10375" s="348" t="s">
        <v>5780</v>
      </c>
      <c r="B10375" s="104" t="s">
        <v>423</v>
      </c>
      <c r="C10375" s="367" t="s">
        <v>99</v>
      </c>
      <c r="D10375" s="349" t="s">
        <v>5811</v>
      </c>
      <c r="E10375" s="370">
        <v>2500</v>
      </c>
      <c r="F10375" s="374" t="s">
        <v>14681</v>
      </c>
      <c r="G10375" s="350" t="s">
        <v>14682</v>
      </c>
      <c r="H10375" s="349" t="s">
        <v>5826</v>
      </c>
      <c r="I10375" s="349" t="s">
        <v>5793</v>
      </c>
      <c r="J10375" s="351" t="s">
        <v>5826</v>
      </c>
      <c r="K10375" s="352">
        <v>4</v>
      </c>
      <c r="L10375" s="353">
        <v>8</v>
      </c>
      <c r="M10375" s="377">
        <v>20000</v>
      </c>
      <c r="N10375" s="350">
        <v>0</v>
      </c>
      <c r="O10375" s="349">
        <v>0</v>
      </c>
      <c r="P10375" s="377">
        <v>0</v>
      </c>
    </row>
    <row r="10376" spans="1:16" x14ac:dyDescent="0.2">
      <c r="A10376" s="348" t="s">
        <v>5780</v>
      </c>
      <c r="B10376" s="104" t="s">
        <v>423</v>
      </c>
      <c r="C10376" s="367" t="s">
        <v>99</v>
      </c>
      <c r="D10376" s="349" t="s">
        <v>5826</v>
      </c>
      <c r="E10376" s="370">
        <v>3000</v>
      </c>
      <c r="F10376" s="374" t="s">
        <v>14681</v>
      </c>
      <c r="G10376" s="350" t="s">
        <v>14682</v>
      </c>
      <c r="H10376" s="349" t="s">
        <v>5826</v>
      </c>
      <c r="I10376" s="349" t="s">
        <v>5793</v>
      </c>
      <c r="J10376" s="351" t="s">
        <v>5826</v>
      </c>
      <c r="K10376" s="352">
        <v>2</v>
      </c>
      <c r="L10376" s="353">
        <v>4</v>
      </c>
      <c r="M10376" s="377">
        <v>9800</v>
      </c>
      <c r="N10376" s="350">
        <v>4</v>
      </c>
      <c r="O10376" s="349">
        <v>6</v>
      </c>
      <c r="P10376" s="377">
        <v>18000</v>
      </c>
    </row>
    <row r="10377" spans="1:16" x14ac:dyDescent="0.2">
      <c r="A10377" s="348" t="s">
        <v>5780</v>
      </c>
      <c r="B10377" s="104" t="s">
        <v>423</v>
      </c>
      <c r="C10377" s="367" t="s">
        <v>99</v>
      </c>
      <c r="D10377" s="349" t="s">
        <v>6198</v>
      </c>
      <c r="E10377" s="370">
        <v>4000</v>
      </c>
      <c r="F10377" s="374" t="s">
        <v>14683</v>
      </c>
      <c r="G10377" s="350" t="s">
        <v>14684</v>
      </c>
      <c r="H10377" s="349" t="s">
        <v>1026</v>
      </c>
      <c r="I10377" s="349" t="s">
        <v>5793</v>
      </c>
      <c r="J10377" s="351" t="s">
        <v>1026</v>
      </c>
      <c r="K10377" s="352">
        <v>4</v>
      </c>
      <c r="L10377" s="353">
        <v>12</v>
      </c>
      <c r="M10377" s="377">
        <v>48000</v>
      </c>
      <c r="N10377" s="350">
        <v>4</v>
      </c>
      <c r="O10377" s="349">
        <v>6</v>
      </c>
      <c r="P10377" s="377">
        <v>24000</v>
      </c>
    </row>
    <row r="10378" spans="1:16" x14ac:dyDescent="0.2">
      <c r="A10378" s="348" t="s">
        <v>5780</v>
      </c>
      <c r="B10378" s="104" t="s">
        <v>423</v>
      </c>
      <c r="C10378" s="367" t="s">
        <v>99</v>
      </c>
      <c r="D10378" s="349" t="s">
        <v>5853</v>
      </c>
      <c r="E10378" s="370">
        <v>4000</v>
      </c>
      <c r="F10378" s="374" t="s">
        <v>14685</v>
      </c>
      <c r="G10378" s="350" t="s">
        <v>14686</v>
      </c>
      <c r="H10378" s="349" t="s">
        <v>1060</v>
      </c>
      <c r="I10378" s="349" t="s">
        <v>5793</v>
      </c>
      <c r="J10378" s="351" t="s">
        <v>1060</v>
      </c>
      <c r="K10378" s="352">
        <v>2</v>
      </c>
      <c r="L10378" s="353">
        <v>6</v>
      </c>
      <c r="M10378" s="377">
        <v>21200</v>
      </c>
      <c r="N10378" s="350">
        <v>4</v>
      </c>
      <c r="O10378" s="349">
        <v>6</v>
      </c>
      <c r="P10378" s="377">
        <v>24000</v>
      </c>
    </row>
    <row r="10379" spans="1:16" x14ac:dyDescent="0.2">
      <c r="A10379" s="348" t="s">
        <v>5780</v>
      </c>
      <c r="B10379" s="104" t="s">
        <v>423</v>
      </c>
      <c r="C10379" s="367" t="s">
        <v>99</v>
      </c>
      <c r="D10379" s="349" t="s">
        <v>5863</v>
      </c>
      <c r="E10379" s="370">
        <v>3000</v>
      </c>
      <c r="F10379" s="374" t="s">
        <v>14687</v>
      </c>
      <c r="G10379" s="350" t="s">
        <v>14688</v>
      </c>
      <c r="H10379" s="349" t="s">
        <v>1060</v>
      </c>
      <c r="I10379" s="349" t="s">
        <v>1028</v>
      </c>
      <c r="J10379" s="351" t="s">
        <v>1060</v>
      </c>
      <c r="K10379" s="352">
        <v>3</v>
      </c>
      <c r="L10379" s="353">
        <v>9</v>
      </c>
      <c r="M10379" s="377">
        <v>27000</v>
      </c>
      <c r="N10379" s="350">
        <v>0</v>
      </c>
      <c r="O10379" s="349">
        <v>0</v>
      </c>
      <c r="P10379" s="377">
        <v>0</v>
      </c>
    </row>
    <row r="10380" spans="1:16" x14ac:dyDescent="0.2">
      <c r="A10380" s="348" t="s">
        <v>5780</v>
      </c>
      <c r="B10380" s="104" t="s">
        <v>423</v>
      </c>
      <c r="C10380" s="367" t="s">
        <v>99</v>
      </c>
      <c r="D10380" s="349" t="s">
        <v>5797</v>
      </c>
      <c r="E10380" s="370">
        <v>4000</v>
      </c>
      <c r="F10380" s="374" t="s">
        <v>14689</v>
      </c>
      <c r="G10380" s="350" t="s">
        <v>14690</v>
      </c>
      <c r="H10380" s="349" t="s">
        <v>1060</v>
      </c>
      <c r="I10380" s="349" t="s">
        <v>5793</v>
      </c>
      <c r="J10380" s="351" t="s">
        <v>1060</v>
      </c>
      <c r="K10380" s="352">
        <v>1</v>
      </c>
      <c r="L10380" s="353">
        <v>2</v>
      </c>
      <c r="M10380" s="377">
        <v>6666.6666666666661</v>
      </c>
      <c r="N10380" s="350">
        <v>4</v>
      </c>
      <c r="O10380" s="349">
        <v>6</v>
      </c>
      <c r="P10380" s="377">
        <v>24000</v>
      </c>
    </row>
    <row r="10381" spans="1:16" x14ac:dyDescent="0.2">
      <c r="A10381" s="348" t="s">
        <v>5780</v>
      </c>
      <c r="B10381" s="104" t="s">
        <v>423</v>
      </c>
      <c r="C10381" s="367" t="s">
        <v>99</v>
      </c>
      <c r="D10381" s="349" t="s">
        <v>5790</v>
      </c>
      <c r="E10381" s="370">
        <v>4000</v>
      </c>
      <c r="F10381" s="374" t="s">
        <v>14691</v>
      </c>
      <c r="G10381" s="350" t="s">
        <v>14692</v>
      </c>
      <c r="H10381" s="349" t="s">
        <v>1060</v>
      </c>
      <c r="I10381" s="349" t="s">
        <v>5793</v>
      </c>
      <c r="J10381" s="351" t="s">
        <v>1060</v>
      </c>
      <c r="K10381" s="352">
        <v>4</v>
      </c>
      <c r="L10381" s="353">
        <v>12</v>
      </c>
      <c r="M10381" s="377">
        <v>48000</v>
      </c>
      <c r="N10381" s="350">
        <v>4</v>
      </c>
      <c r="O10381" s="349">
        <v>6</v>
      </c>
      <c r="P10381" s="377">
        <v>24000</v>
      </c>
    </row>
    <row r="10382" spans="1:16" x14ac:dyDescent="0.2">
      <c r="A10382" s="348" t="s">
        <v>5780</v>
      </c>
      <c r="B10382" s="104" t="s">
        <v>423</v>
      </c>
      <c r="C10382" s="367" t="s">
        <v>99</v>
      </c>
      <c r="D10382" s="349" t="s">
        <v>5953</v>
      </c>
      <c r="E10382" s="370">
        <v>4000</v>
      </c>
      <c r="F10382" s="374" t="s">
        <v>14693</v>
      </c>
      <c r="G10382" s="350" t="s">
        <v>14694</v>
      </c>
      <c r="H10382" s="349" t="s">
        <v>1895</v>
      </c>
      <c r="I10382" s="349" t="s">
        <v>5793</v>
      </c>
      <c r="J10382" s="351" t="s">
        <v>1895</v>
      </c>
      <c r="K10382" s="352">
        <v>4</v>
      </c>
      <c r="L10382" s="353">
        <v>12</v>
      </c>
      <c r="M10382" s="377">
        <v>48000</v>
      </c>
      <c r="N10382" s="350">
        <v>4</v>
      </c>
      <c r="O10382" s="349">
        <v>6</v>
      </c>
      <c r="P10382" s="377">
        <v>24000</v>
      </c>
    </row>
    <row r="10383" spans="1:16" x14ac:dyDescent="0.2">
      <c r="A10383" s="348" t="s">
        <v>5780</v>
      </c>
      <c r="B10383" s="104" t="s">
        <v>423</v>
      </c>
      <c r="C10383" s="367" t="s">
        <v>99</v>
      </c>
      <c r="D10383" s="349" t="s">
        <v>5835</v>
      </c>
      <c r="E10383" s="370">
        <v>5000</v>
      </c>
      <c r="F10383" s="374" t="s">
        <v>4890</v>
      </c>
      <c r="G10383" s="350" t="s">
        <v>4891</v>
      </c>
      <c r="H10383" s="349" t="s">
        <v>5825</v>
      </c>
      <c r="I10383" s="349" t="s">
        <v>5793</v>
      </c>
      <c r="J10383" s="351" t="s">
        <v>5825</v>
      </c>
      <c r="K10383" s="352">
        <v>1</v>
      </c>
      <c r="L10383" s="353">
        <v>2</v>
      </c>
      <c r="M10383" s="377">
        <v>9500</v>
      </c>
      <c r="N10383" s="350">
        <v>4</v>
      </c>
      <c r="O10383" s="349">
        <v>6</v>
      </c>
      <c r="P10383" s="377">
        <v>30000</v>
      </c>
    </row>
    <row r="10384" spans="1:16" x14ac:dyDescent="0.2">
      <c r="A10384" s="348" t="s">
        <v>5780</v>
      </c>
      <c r="B10384" s="104" t="s">
        <v>423</v>
      </c>
      <c r="C10384" s="367" t="s">
        <v>99</v>
      </c>
      <c r="D10384" s="349" t="s">
        <v>8636</v>
      </c>
      <c r="E10384" s="370">
        <v>4000</v>
      </c>
      <c r="F10384" s="374" t="s">
        <v>14695</v>
      </c>
      <c r="G10384" s="350" t="s">
        <v>14696</v>
      </c>
      <c r="H10384" s="349" t="s">
        <v>1060</v>
      </c>
      <c r="I10384" s="349" t="s">
        <v>5793</v>
      </c>
      <c r="J10384" s="351" t="s">
        <v>1060</v>
      </c>
      <c r="K10384" s="352">
        <v>2</v>
      </c>
      <c r="L10384" s="353">
        <v>5</v>
      </c>
      <c r="M10384" s="377">
        <v>17600</v>
      </c>
      <c r="N10384" s="350">
        <v>4</v>
      </c>
      <c r="O10384" s="349">
        <v>6</v>
      </c>
      <c r="P10384" s="377">
        <v>24000</v>
      </c>
    </row>
    <row r="10385" spans="1:16" x14ac:dyDescent="0.2">
      <c r="A10385" s="348" t="s">
        <v>5780</v>
      </c>
      <c r="B10385" s="104" t="s">
        <v>423</v>
      </c>
      <c r="C10385" s="367" t="s">
        <v>99</v>
      </c>
      <c r="D10385" s="349" t="s">
        <v>4514</v>
      </c>
      <c r="E10385" s="370">
        <v>4000</v>
      </c>
      <c r="F10385" s="374" t="s">
        <v>14697</v>
      </c>
      <c r="G10385" s="350" t="s">
        <v>14698</v>
      </c>
      <c r="H10385" s="349" t="s">
        <v>5849</v>
      </c>
      <c r="I10385" s="349" t="s">
        <v>5793</v>
      </c>
      <c r="J10385" s="351" t="s">
        <v>5849</v>
      </c>
      <c r="K10385" s="352">
        <v>4</v>
      </c>
      <c r="L10385" s="353">
        <v>12</v>
      </c>
      <c r="M10385" s="377">
        <v>48000</v>
      </c>
      <c r="N10385" s="350">
        <v>4</v>
      </c>
      <c r="O10385" s="349">
        <v>6</v>
      </c>
      <c r="P10385" s="377">
        <v>24000</v>
      </c>
    </row>
    <row r="10386" spans="1:16" x14ac:dyDescent="0.2">
      <c r="A10386" s="348" t="s">
        <v>5780</v>
      </c>
      <c r="B10386" s="104" t="s">
        <v>423</v>
      </c>
      <c r="C10386" s="367" t="s">
        <v>99</v>
      </c>
      <c r="D10386" s="349" t="s">
        <v>5849</v>
      </c>
      <c r="E10386" s="370">
        <v>3000</v>
      </c>
      <c r="F10386" s="374" t="s">
        <v>14699</v>
      </c>
      <c r="G10386" s="350" t="s">
        <v>14700</v>
      </c>
      <c r="H10386" s="349" t="s">
        <v>5849</v>
      </c>
      <c r="I10386" s="349" t="s">
        <v>5793</v>
      </c>
      <c r="J10386" s="351" t="s">
        <v>5849</v>
      </c>
      <c r="K10386" s="352">
        <v>1</v>
      </c>
      <c r="L10386" s="353">
        <v>3</v>
      </c>
      <c r="M10386" s="377">
        <v>6300</v>
      </c>
      <c r="N10386" s="350">
        <v>4</v>
      </c>
      <c r="O10386" s="349">
        <v>6</v>
      </c>
      <c r="P10386" s="377">
        <v>18000</v>
      </c>
    </row>
    <row r="10387" spans="1:16" x14ac:dyDescent="0.2">
      <c r="A10387" s="348" t="s">
        <v>5780</v>
      </c>
      <c r="B10387" s="104" t="s">
        <v>423</v>
      </c>
      <c r="C10387" s="367" t="s">
        <v>99</v>
      </c>
      <c r="D10387" s="349" t="s">
        <v>1060</v>
      </c>
      <c r="E10387" s="370">
        <v>4000</v>
      </c>
      <c r="F10387" s="374" t="s">
        <v>14701</v>
      </c>
      <c r="G10387" s="350" t="s">
        <v>14702</v>
      </c>
      <c r="H10387" s="349" t="s">
        <v>1060</v>
      </c>
      <c r="I10387" s="349" t="s">
        <v>5793</v>
      </c>
      <c r="J10387" s="351" t="s">
        <v>1060</v>
      </c>
      <c r="K10387" s="352">
        <v>1</v>
      </c>
      <c r="L10387" s="353">
        <v>2</v>
      </c>
      <c r="M10387" s="377">
        <v>4533.333333333333</v>
      </c>
      <c r="N10387" s="350">
        <v>4</v>
      </c>
      <c r="O10387" s="349">
        <v>6</v>
      </c>
      <c r="P10387" s="377">
        <v>24000</v>
      </c>
    </row>
    <row r="10388" spans="1:16" x14ac:dyDescent="0.2">
      <c r="A10388" s="348" t="s">
        <v>5780</v>
      </c>
      <c r="B10388" s="104" t="s">
        <v>423</v>
      </c>
      <c r="C10388" s="367" t="s">
        <v>99</v>
      </c>
      <c r="D10388" s="349" t="s">
        <v>5790</v>
      </c>
      <c r="E10388" s="370">
        <v>4000</v>
      </c>
      <c r="F10388" s="374" t="s">
        <v>14703</v>
      </c>
      <c r="G10388" s="350" t="s">
        <v>14704</v>
      </c>
      <c r="H10388" s="349" t="s">
        <v>1060</v>
      </c>
      <c r="I10388" s="349" t="s">
        <v>5793</v>
      </c>
      <c r="J10388" s="351" t="s">
        <v>1060</v>
      </c>
      <c r="K10388" s="352">
        <v>4</v>
      </c>
      <c r="L10388" s="353">
        <v>12</v>
      </c>
      <c r="M10388" s="377">
        <v>48000</v>
      </c>
      <c r="N10388" s="350">
        <v>4</v>
      </c>
      <c r="O10388" s="349">
        <v>6</v>
      </c>
      <c r="P10388" s="377">
        <v>24000</v>
      </c>
    </row>
    <row r="10389" spans="1:16" x14ac:dyDescent="0.2">
      <c r="A10389" s="348" t="s">
        <v>5780</v>
      </c>
      <c r="B10389" s="104" t="s">
        <v>423</v>
      </c>
      <c r="C10389" s="367" t="s">
        <v>99</v>
      </c>
      <c r="D10389" s="349" t="s">
        <v>1535</v>
      </c>
      <c r="E10389" s="370">
        <v>3500</v>
      </c>
      <c r="F10389" s="374" t="s">
        <v>14705</v>
      </c>
      <c r="G10389" s="350" t="s">
        <v>14706</v>
      </c>
      <c r="H10389" s="349" t="s">
        <v>1535</v>
      </c>
      <c r="I10389" s="349" t="s">
        <v>5814</v>
      </c>
      <c r="J10389" s="351" t="s">
        <v>1535</v>
      </c>
      <c r="K10389" s="352">
        <v>2</v>
      </c>
      <c r="L10389" s="353">
        <v>5</v>
      </c>
      <c r="M10389" s="377">
        <v>15283.333333333334</v>
      </c>
      <c r="N10389" s="350">
        <v>4</v>
      </c>
      <c r="O10389" s="349">
        <v>6</v>
      </c>
      <c r="P10389" s="377">
        <v>21000</v>
      </c>
    </row>
    <row r="10390" spans="1:16" x14ac:dyDescent="0.2">
      <c r="A10390" s="348" t="s">
        <v>5780</v>
      </c>
      <c r="B10390" s="104" t="s">
        <v>423</v>
      </c>
      <c r="C10390" s="367" t="s">
        <v>99</v>
      </c>
      <c r="D10390" s="349" t="s">
        <v>14707</v>
      </c>
      <c r="E10390" s="370">
        <v>3500</v>
      </c>
      <c r="F10390" s="374" t="s">
        <v>14708</v>
      </c>
      <c r="G10390" s="350" t="s">
        <v>14709</v>
      </c>
      <c r="H10390" s="349" t="s">
        <v>5821</v>
      </c>
      <c r="I10390" s="349" t="s">
        <v>5793</v>
      </c>
      <c r="J10390" s="351" t="s">
        <v>5821</v>
      </c>
      <c r="K10390" s="352">
        <v>4</v>
      </c>
      <c r="L10390" s="353">
        <v>12</v>
      </c>
      <c r="M10390" s="377">
        <v>42000</v>
      </c>
      <c r="N10390" s="350">
        <v>4</v>
      </c>
      <c r="O10390" s="349">
        <v>6</v>
      </c>
      <c r="P10390" s="377">
        <v>21000</v>
      </c>
    </row>
    <row r="10391" spans="1:16" x14ac:dyDescent="0.2">
      <c r="A10391" s="348" t="s">
        <v>5780</v>
      </c>
      <c r="B10391" s="104" t="s">
        <v>423</v>
      </c>
      <c r="C10391" s="367" t="s">
        <v>99</v>
      </c>
      <c r="D10391" s="349" t="s">
        <v>6120</v>
      </c>
      <c r="E10391" s="370">
        <v>4000</v>
      </c>
      <c r="F10391" s="374" t="s">
        <v>14710</v>
      </c>
      <c r="G10391" s="350" t="s">
        <v>14711</v>
      </c>
      <c r="H10391" s="349" t="s">
        <v>1026</v>
      </c>
      <c r="I10391" s="349" t="s">
        <v>5793</v>
      </c>
      <c r="J10391" s="351" t="s">
        <v>1026</v>
      </c>
      <c r="K10391" s="352">
        <v>4</v>
      </c>
      <c r="L10391" s="353">
        <v>12</v>
      </c>
      <c r="M10391" s="377">
        <v>48000</v>
      </c>
      <c r="N10391" s="350">
        <v>4</v>
      </c>
      <c r="O10391" s="349">
        <v>6</v>
      </c>
      <c r="P10391" s="377">
        <v>24000</v>
      </c>
    </row>
    <row r="10392" spans="1:16" x14ac:dyDescent="0.2">
      <c r="A10392" s="348" t="s">
        <v>5780</v>
      </c>
      <c r="B10392" s="104" t="s">
        <v>423</v>
      </c>
      <c r="C10392" s="367" t="s">
        <v>99</v>
      </c>
      <c r="D10392" s="349" t="s">
        <v>5826</v>
      </c>
      <c r="E10392" s="370">
        <v>3000</v>
      </c>
      <c r="F10392" s="374" t="s">
        <v>14712</v>
      </c>
      <c r="G10392" s="350" t="s">
        <v>14713</v>
      </c>
      <c r="H10392" s="349" t="s">
        <v>1026</v>
      </c>
      <c r="I10392" s="349" t="s">
        <v>5793</v>
      </c>
      <c r="J10392" s="351" t="s">
        <v>1026</v>
      </c>
      <c r="K10392" s="352">
        <v>2</v>
      </c>
      <c r="L10392" s="353">
        <v>6</v>
      </c>
      <c r="M10392" s="377">
        <v>15900</v>
      </c>
      <c r="N10392" s="350">
        <v>4</v>
      </c>
      <c r="O10392" s="349">
        <v>6</v>
      </c>
      <c r="P10392" s="377">
        <v>18000</v>
      </c>
    </row>
    <row r="10393" spans="1:16" x14ac:dyDescent="0.2">
      <c r="A10393" s="348" t="s">
        <v>5780</v>
      </c>
      <c r="B10393" s="104" t="s">
        <v>423</v>
      </c>
      <c r="C10393" s="367" t="s">
        <v>99</v>
      </c>
      <c r="D10393" s="349" t="s">
        <v>6538</v>
      </c>
      <c r="E10393" s="370">
        <v>4000</v>
      </c>
      <c r="F10393" s="374" t="s">
        <v>14714</v>
      </c>
      <c r="G10393" s="350" t="s">
        <v>14715</v>
      </c>
      <c r="H10393" s="349" t="s">
        <v>5745</v>
      </c>
      <c r="I10393" s="349" t="s">
        <v>5793</v>
      </c>
      <c r="J10393" s="351" t="s">
        <v>5745</v>
      </c>
      <c r="K10393" s="352">
        <v>1</v>
      </c>
      <c r="L10393" s="353">
        <v>3</v>
      </c>
      <c r="M10393" s="377">
        <v>12000</v>
      </c>
      <c r="N10393" s="350">
        <v>0</v>
      </c>
      <c r="O10393" s="349">
        <v>0</v>
      </c>
      <c r="P10393" s="377">
        <v>0</v>
      </c>
    </row>
    <row r="10394" spans="1:16" x14ac:dyDescent="0.2">
      <c r="A10394" s="348" t="s">
        <v>5780</v>
      </c>
      <c r="B10394" s="104" t="s">
        <v>423</v>
      </c>
      <c r="C10394" s="367" t="s">
        <v>99</v>
      </c>
      <c r="D10394" s="349" t="s">
        <v>4514</v>
      </c>
      <c r="E10394" s="370">
        <v>4000</v>
      </c>
      <c r="F10394" s="374" t="s">
        <v>14716</v>
      </c>
      <c r="G10394" s="350" t="s">
        <v>14717</v>
      </c>
      <c r="H10394" s="349" t="s">
        <v>1037</v>
      </c>
      <c r="I10394" s="349" t="s">
        <v>5793</v>
      </c>
      <c r="J10394" s="351" t="s">
        <v>1037</v>
      </c>
      <c r="K10394" s="352">
        <v>4</v>
      </c>
      <c r="L10394" s="353">
        <v>12</v>
      </c>
      <c r="M10394" s="377">
        <v>48000</v>
      </c>
      <c r="N10394" s="350">
        <v>4</v>
      </c>
      <c r="O10394" s="349">
        <v>6</v>
      </c>
      <c r="P10394" s="377">
        <v>24000</v>
      </c>
    </row>
    <row r="10395" spans="1:16" x14ac:dyDescent="0.2">
      <c r="A10395" s="348" t="s">
        <v>5780</v>
      </c>
      <c r="B10395" s="104" t="s">
        <v>423</v>
      </c>
      <c r="C10395" s="367" t="s">
        <v>99</v>
      </c>
      <c r="D10395" s="349" t="s">
        <v>5893</v>
      </c>
      <c r="E10395" s="370">
        <v>4000</v>
      </c>
      <c r="F10395" s="374" t="s">
        <v>14718</v>
      </c>
      <c r="G10395" s="350" t="s">
        <v>14719</v>
      </c>
      <c r="H10395" s="349" t="s">
        <v>1060</v>
      </c>
      <c r="I10395" s="349" t="s">
        <v>5793</v>
      </c>
      <c r="J10395" s="351" t="s">
        <v>1060</v>
      </c>
      <c r="K10395" s="352">
        <v>4</v>
      </c>
      <c r="L10395" s="353">
        <v>12</v>
      </c>
      <c r="M10395" s="377">
        <v>48000</v>
      </c>
      <c r="N10395" s="350">
        <v>4</v>
      </c>
      <c r="O10395" s="349">
        <v>6</v>
      </c>
      <c r="P10395" s="377">
        <v>24000</v>
      </c>
    </row>
    <row r="10396" spans="1:16" x14ac:dyDescent="0.2">
      <c r="A10396" s="348" t="s">
        <v>5780</v>
      </c>
      <c r="B10396" s="104" t="s">
        <v>423</v>
      </c>
      <c r="C10396" s="367" t="s">
        <v>99</v>
      </c>
      <c r="D10396" s="349" t="s">
        <v>1026</v>
      </c>
      <c r="E10396" s="370">
        <v>4000</v>
      </c>
      <c r="F10396" s="374" t="s">
        <v>14720</v>
      </c>
      <c r="G10396" s="350" t="s">
        <v>14721</v>
      </c>
      <c r="H10396" s="349" t="s">
        <v>1026</v>
      </c>
      <c r="I10396" s="349" t="s">
        <v>5793</v>
      </c>
      <c r="J10396" s="351" t="s">
        <v>1026</v>
      </c>
      <c r="K10396" s="352">
        <v>2</v>
      </c>
      <c r="L10396" s="353">
        <v>5</v>
      </c>
      <c r="M10396" s="377">
        <v>19466.666666666668</v>
      </c>
      <c r="N10396" s="350">
        <v>4</v>
      </c>
      <c r="O10396" s="349">
        <v>6</v>
      </c>
      <c r="P10396" s="377">
        <v>24000</v>
      </c>
    </row>
    <row r="10397" spans="1:16" x14ac:dyDescent="0.2">
      <c r="A10397" s="348" t="s">
        <v>5780</v>
      </c>
      <c r="B10397" s="104" t="s">
        <v>423</v>
      </c>
      <c r="C10397" s="367" t="s">
        <v>99</v>
      </c>
      <c r="D10397" s="349" t="s">
        <v>4514</v>
      </c>
      <c r="E10397" s="370">
        <v>4000</v>
      </c>
      <c r="F10397" s="374" t="s">
        <v>14722</v>
      </c>
      <c r="G10397" s="350" t="s">
        <v>14723</v>
      </c>
      <c r="H10397" s="349" t="s">
        <v>5972</v>
      </c>
      <c r="I10397" s="349" t="s">
        <v>5793</v>
      </c>
      <c r="J10397" s="351" t="s">
        <v>5972</v>
      </c>
      <c r="K10397" s="352">
        <v>4</v>
      </c>
      <c r="L10397" s="353">
        <v>12</v>
      </c>
      <c r="M10397" s="377">
        <v>48000</v>
      </c>
      <c r="N10397" s="350">
        <v>4</v>
      </c>
      <c r="O10397" s="349">
        <v>6</v>
      </c>
      <c r="P10397" s="377">
        <v>24000</v>
      </c>
    </row>
    <row r="10398" spans="1:16" x14ac:dyDescent="0.2">
      <c r="A10398" s="348" t="s">
        <v>5780</v>
      </c>
      <c r="B10398" s="104" t="s">
        <v>423</v>
      </c>
      <c r="C10398" s="367" t="s">
        <v>99</v>
      </c>
      <c r="D10398" s="349" t="s">
        <v>5829</v>
      </c>
      <c r="E10398" s="370">
        <v>4000</v>
      </c>
      <c r="F10398" s="374" t="s">
        <v>14724</v>
      </c>
      <c r="G10398" s="350" t="s">
        <v>14725</v>
      </c>
      <c r="H10398" s="349" t="s">
        <v>1895</v>
      </c>
      <c r="I10398" s="349" t="s">
        <v>5793</v>
      </c>
      <c r="J10398" s="351" t="s">
        <v>1895</v>
      </c>
      <c r="K10398" s="352">
        <v>2</v>
      </c>
      <c r="L10398" s="353">
        <v>4</v>
      </c>
      <c r="M10398" s="377">
        <v>15733.333333333332</v>
      </c>
      <c r="N10398" s="350">
        <v>4</v>
      </c>
      <c r="O10398" s="349">
        <v>6</v>
      </c>
      <c r="P10398" s="377">
        <v>24000</v>
      </c>
    </row>
    <row r="10399" spans="1:16" x14ac:dyDescent="0.2">
      <c r="A10399" s="348" t="s">
        <v>5780</v>
      </c>
      <c r="B10399" s="104" t="s">
        <v>423</v>
      </c>
      <c r="C10399" s="367" t="s">
        <v>99</v>
      </c>
      <c r="D10399" s="349" t="s">
        <v>5832</v>
      </c>
      <c r="E10399" s="370">
        <v>5000</v>
      </c>
      <c r="F10399" s="374" t="s">
        <v>14726</v>
      </c>
      <c r="G10399" s="350" t="s">
        <v>14727</v>
      </c>
      <c r="H10399" s="349" t="s">
        <v>1026</v>
      </c>
      <c r="I10399" s="349" t="s">
        <v>5793</v>
      </c>
      <c r="J10399" s="351" t="s">
        <v>1026</v>
      </c>
      <c r="K10399" s="352">
        <v>4</v>
      </c>
      <c r="L10399" s="353">
        <v>12</v>
      </c>
      <c r="M10399" s="377">
        <v>60000</v>
      </c>
      <c r="N10399" s="350">
        <v>4</v>
      </c>
      <c r="O10399" s="349">
        <v>6</v>
      </c>
      <c r="P10399" s="377">
        <v>30000</v>
      </c>
    </row>
    <row r="10400" spans="1:16" x14ac:dyDescent="0.2">
      <c r="A10400" s="348" t="s">
        <v>5780</v>
      </c>
      <c r="B10400" s="104" t="s">
        <v>423</v>
      </c>
      <c r="C10400" s="367" t="s">
        <v>99</v>
      </c>
      <c r="D10400" s="349" t="s">
        <v>6156</v>
      </c>
      <c r="E10400" s="370">
        <v>4000</v>
      </c>
      <c r="F10400" s="374" t="s">
        <v>14728</v>
      </c>
      <c r="G10400" s="350" t="s">
        <v>14729</v>
      </c>
      <c r="H10400" s="349" t="s">
        <v>1160</v>
      </c>
      <c r="I10400" s="349" t="s">
        <v>5793</v>
      </c>
      <c r="J10400" s="351" t="s">
        <v>1160</v>
      </c>
      <c r="K10400" s="352">
        <v>4</v>
      </c>
      <c r="L10400" s="353">
        <v>12</v>
      </c>
      <c r="M10400" s="377">
        <v>48000</v>
      </c>
      <c r="N10400" s="350">
        <v>4</v>
      </c>
      <c r="O10400" s="349">
        <v>6</v>
      </c>
      <c r="P10400" s="377">
        <v>24000</v>
      </c>
    </row>
    <row r="10401" spans="1:16" x14ac:dyDescent="0.2">
      <c r="A10401" s="348" t="s">
        <v>5780</v>
      </c>
      <c r="B10401" s="104" t="s">
        <v>423</v>
      </c>
      <c r="C10401" s="367" t="s">
        <v>99</v>
      </c>
      <c r="D10401" s="349" t="s">
        <v>5870</v>
      </c>
      <c r="E10401" s="370">
        <v>3000</v>
      </c>
      <c r="F10401" s="374" t="s">
        <v>14730</v>
      </c>
      <c r="G10401" s="350" t="s">
        <v>14731</v>
      </c>
      <c r="H10401" s="349" t="s">
        <v>5794</v>
      </c>
      <c r="I10401" s="349" t="s">
        <v>5793</v>
      </c>
      <c r="J10401" s="351" t="s">
        <v>5794</v>
      </c>
      <c r="K10401" s="352">
        <v>4</v>
      </c>
      <c r="L10401" s="353">
        <v>7</v>
      </c>
      <c r="M10401" s="377">
        <v>21000</v>
      </c>
      <c r="N10401" s="350">
        <v>0</v>
      </c>
      <c r="O10401" s="349">
        <v>0</v>
      </c>
      <c r="P10401" s="377">
        <v>0</v>
      </c>
    </row>
    <row r="10402" spans="1:16" x14ac:dyDescent="0.2">
      <c r="A10402" s="348" t="s">
        <v>5780</v>
      </c>
      <c r="B10402" s="104" t="s">
        <v>423</v>
      </c>
      <c r="C10402" s="367" t="s">
        <v>99</v>
      </c>
      <c r="D10402" s="349" t="s">
        <v>6408</v>
      </c>
      <c r="E10402" s="370">
        <v>3000</v>
      </c>
      <c r="F10402" s="374" t="s">
        <v>14730</v>
      </c>
      <c r="G10402" s="350" t="s">
        <v>14731</v>
      </c>
      <c r="H10402" s="349" t="s">
        <v>1026</v>
      </c>
      <c r="I10402" s="349" t="s">
        <v>5793</v>
      </c>
      <c r="J10402" s="351" t="s">
        <v>1026</v>
      </c>
      <c r="K10402" s="352">
        <v>2</v>
      </c>
      <c r="L10402" s="353">
        <v>5</v>
      </c>
      <c r="M10402" s="377">
        <v>13900</v>
      </c>
      <c r="N10402" s="350">
        <v>4</v>
      </c>
      <c r="O10402" s="349">
        <v>6</v>
      </c>
      <c r="P10402" s="377">
        <v>18000</v>
      </c>
    </row>
    <row r="10403" spans="1:16" x14ac:dyDescent="0.2">
      <c r="A10403" s="348" t="s">
        <v>5780</v>
      </c>
      <c r="B10403" s="104" t="s">
        <v>423</v>
      </c>
      <c r="C10403" s="367" t="s">
        <v>99</v>
      </c>
      <c r="D10403" s="349" t="s">
        <v>5863</v>
      </c>
      <c r="E10403" s="370">
        <v>3500</v>
      </c>
      <c r="F10403" s="374" t="s">
        <v>14732</v>
      </c>
      <c r="G10403" s="350" t="s">
        <v>14733</v>
      </c>
      <c r="H10403" s="349" t="s">
        <v>1060</v>
      </c>
      <c r="I10403" s="349" t="s">
        <v>1028</v>
      </c>
      <c r="J10403" s="351" t="s">
        <v>1060</v>
      </c>
      <c r="K10403" s="352">
        <v>4</v>
      </c>
      <c r="L10403" s="353">
        <v>12</v>
      </c>
      <c r="M10403" s="377">
        <v>42000</v>
      </c>
      <c r="N10403" s="350">
        <v>4</v>
      </c>
      <c r="O10403" s="349">
        <v>6</v>
      </c>
      <c r="P10403" s="377">
        <v>21000</v>
      </c>
    </row>
    <row r="10404" spans="1:16" x14ac:dyDescent="0.2">
      <c r="A10404" s="348" t="s">
        <v>5780</v>
      </c>
      <c r="B10404" s="104" t="s">
        <v>423</v>
      </c>
      <c r="C10404" s="367" t="s">
        <v>99</v>
      </c>
      <c r="D10404" s="349" t="s">
        <v>1026</v>
      </c>
      <c r="E10404" s="370">
        <v>4000</v>
      </c>
      <c r="F10404" s="374" t="s">
        <v>14734</v>
      </c>
      <c r="G10404" s="350" t="s">
        <v>14735</v>
      </c>
      <c r="H10404" s="349" t="s">
        <v>1026</v>
      </c>
      <c r="I10404" s="349" t="s">
        <v>5793</v>
      </c>
      <c r="J10404" s="351" t="s">
        <v>1026</v>
      </c>
      <c r="K10404" s="352">
        <v>1</v>
      </c>
      <c r="L10404" s="353">
        <v>3</v>
      </c>
      <c r="M10404" s="377">
        <v>10933.333333333332</v>
      </c>
      <c r="N10404" s="350">
        <v>4</v>
      </c>
      <c r="O10404" s="349">
        <v>6</v>
      </c>
      <c r="P10404" s="377">
        <v>24000</v>
      </c>
    </row>
    <row r="10405" spans="1:16" x14ac:dyDescent="0.2">
      <c r="A10405" s="348" t="s">
        <v>5780</v>
      </c>
      <c r="B10405" s="104" t="s">
        <v>423</v>
      </c>
      <c r="C10405" s="367" t="s">
        <v>99</v>
      </c>
      <c r="D10405" s="349" t="s">
        <v>5790</v>
      </c>
      <c r="E10405" s="370">
        <v>4000</v>
      </c>
      <c r="F10405" s="374" t="s">
        <v>14736</v>
      </c>
      <c r="G10405" s="350" t="s">
        <v>14737</v>
      </c>
      <c r="H10405" s="349" t="s">
        <v>1060</v>
      </c>
      <c r="I10405" s="349" t="s">
        <v>5793</v>
      </c>
      <c r="J10405" s="351" t="s">
        <v>1060</v>
      </c>
      <c r="K10405" s="352">
        <v>4</v>
      </c>
      <c r="L10405" s="353">
        <v>12</v>
      </c>
      <c r="M10405" s="377">
        <v>48000</v>
      </c>
      <c r="N10405" s="350">
        <v>1</v>
      </c>
      <c r="O10405" s="349">
        <v>1</v>
      </c>
      <c r="P10405" s="377">
        <v>4000</v>
      </c>
    </row>
    <row r="10406" spans="1:16" x14ac:dyDescent="0.2">
      <c r="A10406" s="348" t="s">
        <v>5780</v>
      </c>
      <c r="B10406" s="104" t="s">
        <v>423</v>
      </c>
      <c r="C10406" s="367" t="s">
        <v>99</v>
      </c>
      <c r="D10406" s="349" t="s">
        <v>5794</v>
      </c>
      <c r="E10406" s="370">
        <v>4000</v>
      </c>
      <c r="F10406" s="374" t="s">
        <v>14738</v>
      </c>
      <c r="G10406" s="350" t="s">
        <v>14739</v>
      </c>
      <c r="H10406" s="349" t="s">
        <v>5794</v>
      </c>
      <c r="I10406" s="349" t="s">
        <v>5793</v>
      </c>
      <c r="J10406" s="351" t="s">
        <v>5794</v>
      </c>
      <c r="K10406" s="352">
        <v>4</v>
      </c>
      <c r="L10406" s="353">
        <v>12</v>
      </c>
      <c r="M10406" s="377">
        <v>48000</v>
      </c>
      <c r="N10406" s="350">
        <v>4</v>
      </c>
      <c r="O10406" s="349">
        <v>6</v>
      </c>
      <c r="P10406" s="377">
        <v>24000</v>
      </c>
    </row>
    <row r="10407" spans="1:16" x14ac:dyDescent="0.2">
      <c r="A10407" s="348" t="s">
        <v>5780</v>
      </c>
      <c r="B10407" s="104" t="s">
        <v>423</v>
      </c>
      <c r="C10407" s="367" t="s">
        <v>99</v>
      </c>
      <c r="D10407" s="349" t="s">
        <v>4514</v>
      </c>
      <c r="E10407" s="370">
        <v>4000</v>
      </c>
      <c r="F10407" s="374" t="s">
        <v>14740</v>
      </c>
      <c r="G10407" s="350" t="s">
        <v>14741</v>
      </c>
      <c r="H10407" s="349" t="s">
        <v>5849</v>
      </c>
      <c r="I10407" s="349" t="s">
        <v>5793</v>
      </c>
      <c r="J10407" s="351" t="s">
        <v>5849</v>
      </c>
      <c r="K10407" s="352">
        <v>4</v>
      </c>
      <c r="L10407" s="353">
        <v>12</v>
      </c>
      <c r="M10407" s="377">
        <v>48000</v>
      </c>
      <c r="N10407" s="350">
        <v>4</v>
      </c>
      <c r="O10407" s="349">
        <v>6</v>
      </c>
      <c r="P10407" s="377">
        <v>24000</v>
      </c>
    </row>
    <row r="10408" spans="1:16" x14ac:dyDescent="0.2">
      <c r="A10408" s="348" t="s">
        <v>5780</v>
      </c>
      <c r="B10408" s="104" t="s">
        <v>423</v>
      </c>
      <c r="C10408" s="367" t="s">
        <v>99</v>
      </c>
      <c r="D10408" s="349" t="s">
        <v>6156</v>
      </c>
      <c r="E10408" s="370">
        <v>3000</v>
      </c>
      <c r="F10408" s="374" t="s">
        <v>14742</v>
      </c>
      <c r="G10408" s="350" t="s">
        <v>14743</v>
      </c>
      <c r="H10408" s="349" t="s">
        <v>5825</v>
      </c>
      <c r="I10408" s="349" t="s">
        <v>5793</v>
      </c>
      <c r="J10408" s="351" t="s">
        <v>5825</v>
      </c>
      <c r="K10408" s="352">
        <v>4</v>
      </c>
      <c r="L10408" s="353">
        <v>12</v>
      </c>
      <c r="M10408" s="377">
        <v>36000</v>
      </c>
      <c r="N10408" s="350">
        <v>4</v>
      </c>
      <c r="O10408" s="349">
        <v>6</v>
      </c>
      <c r="P10408" s="377">
        <v>18000</v>
      </c>
    </row>
    <row r="10409" spans="1:16" x14ac:dyDescent="0.2">
      <c r="A10409" s="348" t="s">
        <v>5780</v>
      </c>
      <c r="B10409" s="104" t="s">
        <v>423</v>
      </c>
      <c r="C10409" s="367" t="s">
        <v>99</v>
      </c>
      <c r="D10409" s="349" t="s">
        <v>5863</v>
      </c>
      <c r="E10409" s="370">
        <v>4000</v>
      </c>
      <c r="F10409" s="374" t="s">
        <v>14744</v>
      </c>
      <c r="G10409" s="350" t="s">
        <v>14745</v>
      </c>
      <c r="H10409" s="349" t="s">
        <v>5821</v>
      </c>
      <c r="I10409" s="349" t="s">
        <v>5793</v>
      </c>
      <c r="J10409" s="351" t="s">
        <v>5821</v>
      </c>
      <c r="K10409" s="352">
        <v>4</v>
      </c>
      <c r="L10409" s="353">
        <v>12</v>
      </c>
      <c r="M10409" s="377">
        <v>48000</v>
      </c>
      <c r="N10409" s="350">
        <v>0</v>
      </c>
      <c r="O10409" s="349">
        <v>0</v>
      </c>
      <c r="P10409" s="377">
        <v>0</v>
      </c>
    </row>
    <row r="10410" spans="1:16" x14ac:dyDescent="0.2">
      <c r="A10410" s="348" t="s">
        <v>5780</v>
      </c>
      <c r="B10410" s="104" t="s">
        <v>423</v>
      </c>
      <c r="C10410" s="367" t="s">
        <v>99</v>
      </c>
      <c r="D10410" s="349" t="s">
        <v>5797</v>
      </c>
      <c r="E10410" s="370">
        <v>4000</v>
      </c>
      <c r="F10410" s="374" t="s">
        <v>14746</v>
      </c>
      <c r="G10410" s="350" t="s">
        <v>14747</v>
      </c>
      <c r="H10410" s="349" t="s">
        <v>1060</v>
      </c>
      <c r="I10410" s="349" t="s">
        <v>5793</v>
      </c>
      <c r="J10410" s="351" t="s">
        <v>1060</v>
      </c>
      <c r="K10410" s="352">
        <v>2</v>
      </c>
      <c r="L10410" s="353">
        <v>5</v>
      </c>
      <c r="M10410" s="377">
        <v>19466.666666666668</v>
      </c>
      <c r="N10410" s="350">
        <v>4</v>
      </c>
      <c r="O10410" s="349">
        <v>6</v>
      </c>
      <c r="P10410" s="377">
        <v>24000</v>
      </c>
    </row>
    <row r="10411" spans="1:16" x14ac:dyDescent="0.2">
      <c r="A10411" s="348" t="s">
        <v>5780</v>
      </c>
      <c r="B10411" s="104" t="s">
        <v>423</v>
      </c>
      <c r="C10411" s="367" t="s">
        <v>99</v>
      </c>
      <c r="D10411" s="349" t="s">
        <v>5826</v>
      </c>
      <c r="E10411" s="370">
        <v>4000</v>
      </c>
      <c r="F10411" s="374" t="s">
        <v>14748</v>
      </c>
      <c r="G10411" s="350" t="s">
        <v>14749</v>
      </c>
      <c r="H10411" s="349" t="s">
        <v>1026</v>
      </c>
      <c r="I10411" s="349" t="s">
        <v>5793</v>
      </c>
      <c r="J10411" s="351" t="s">
        <v>1026</v>
      </c>
      <c r="K10411" s="352">
        <v>2</v>
      </c>
      <c r="L10411" s="353">
        <v>5</v>
      </c>
      <c r="M10411" s="377">
        <v>19466.666666666668</v>
      </c>
      <c r="N10411" s="350">
        <v>4</v>
      </c>
      <c r="O10411" s="349">
        <v>6</v>
      </c>
      <c r="P10411" s="377">
        <v>24000</v>
      </c>
    </row>
    <row r="10412" spans="1:16" x14ac:dyDescent="0.2">
      <c r="A10412" s="348" t="s">
        <v>5780</v>
      </c>
      <c r="B10412" s="104" t="s">
        <v>423</v>
      </c>
      <c r="C10412" s="367" t="s">
        <v>99</v>
      </c>
      <c r="D10412" s="349" t="s">
        <v>6093</v>
      </c>
      <c r="E10412" s="370">
        <v>6000</v>
      </c>
      <c r="F10412" s="374" t="s">
        <v>14750</v>
      </c>
      <c r="G10412" s="350" t="s">
        <v>14751</v>
      </c>
      <c r="H10412" s="349" t="s">
        <v>1026</v>
      </c>
      <c r="I10412" s="349" t="s">
        <v>1028</v>
      </c>
      <c r="J10412" s="351" t="s">
        <v>1026</v>
      </c>
      <c r="K10412" s="352">
        <v>4</v>
      </c>
      <c r="L10412" s="353">
        <v>12</v>
      </c>
      <c r="M10412" s="377">
        <v>72000</v>
      </c>
      <c r="N10412" s="350">
        <v>4</v>
      </c>
      <c r="O10412" s="349">
        <v>6</v>
      </c>
      <c r="P10412" s="377">
        <v>36000</v>
      </c>
    </row>
    <row r="10413" spans="1:16" x14ac:dyDescent="0.2">
      <c r="A10413" s="348" t="s">
        <v>5780</v>
      </c>
      <c r="B10413" s="104" t="s">
        <v>423</v>
      </c>
      <c r="C10413" s="367" t="s">
        <v>99</v>
      </c>
      <c r="D10413" s="349" t="s">
        <v>5853</v>
      </c>
      <c r="E10413" s="370">
        <v>4000</v>
      </c>
      <c r="F10413" s="374" t="s">
        <v>14752</v>
      </c>
      <c r="G10413" s="350" t="s">
        <v>14753</v>
      </c>
      <c r="H10413" s="349" t="s">
        <v>1060</v>
      </c>
      <c r="I10413" s="349" t="s">
        <v>5793</v>
      </c>
      <c r="J10413" s="351" t="s">
        <v>1060</v>
      </c>
      <c r="K10413" s="352">
        <v>2</v>
      </c>
      <c r="L10413" s="353">
        <v>6</v>
      </c>
      <c r="M10413" s="377">
        <v>21200</v>
      </c>
      <c r="N10413" s="350">
        <v>4</v>
      </c>
      <c r="O10413" s="349">
        <v>6</v>
      </c>
      <c r="P10413" s="377">
        <v>24000</v>
      </c>
    </row>
    <row r="10414" spans="1:16" x14ac:dyDescent="0.2">
      <c r="A10414" s="348" t="s">
        <v>5780</v>
      </c>
      <c r="B10414" s="104" t="s">
        <v>423</v>
      </c>
      <c r="C10414" s="367" t="s">
        <v>99</v>
      </c>
      <c r="D10414" s="349" t="s">
        <v>6120</v>
      </c>
      <c r="E10414" s="370">
        <v>4000</v>
      </c>
      <c r="F10414" s="374" t="s">
        <v>14754</v>
      </c>
      <c r="G10414" s="350" t="s">
        <v>14755</v>
      </c>
      <c r="H10414" s="349" t="s">
        <v>1026</v>
      </c>
      <c r="I10414" s="349" t="s">
        <v>5793</v>
      </c>
      <c r="J10414" s="351" t="s">
        <v>1026</v>
      </c>
      <c r="K10414" s="352">
        <v>4</v>
      </c>
      <c r="L10414" s="353">
        <v>12</v>
      </c>
      <c r="M10414" s="377">
        <v>48000</v>
      </c>
      <c r="N10414" s="350">
        <v>4</v>
      </c>
      <c r="O10414" s="349">
        <v>6</v>
      </c>
      <c r="P10414" s="377">
        <v>24000</v>
      </c>
    </row>
    <row r="10415" spans="1:16" x14ac:dyDescent="0.2">
      <c r="A10415" s="348" t="s">
        <v>5780</v>
      </c>
      <c r="B10415" s="104" t="s">
        <v>423</v>
      </c>
      <c r="C10415" s="367" t="s">
        <v>99</v>
      </c>
      <c r="D10415" s="349" t="s">
        <v>5811</v>
      </c>
      <c r="E10415" s="370">
        <v>3000</v>
      </c>
      <c r="F10415" s="374" t="s">
        <v>14756</v>
      </c>
      <c r="G10415" s="350" t="s">
        <v>14757</v>
      </c>
      <c r="H10415" s="349" t="s">
        <v>1026</v>
      </c>
      <c r="I10415" s="349" t="s">
        <v>5793</v>
      </c>
      <c r="J10415" s="351" t="s">
        <v>1026</v>
      </c>
      <c r="K10415" s="352">
        <v>4</v>
      </c>
      <c r="L10415" s="353">
        <v>12</v>
      </c>
      <c r="M10415" s="377">
        <v>36000</v>
      </c>
      <c r="N10415" s="350">
        <v>0</v>
      </c>
      <c r="O10415" s="349">
        <v>0</v>
      </c>
      <c r="P10415" s="377">
        <v>0</v>
      </c>
    </row>
    <row r="10416" spans="1:16" x14ac:dyDescent="0.2">
      <c r="A10416" s="348" t="s">
        <v>5780</v>
      </c>
      <c r="B10416" s="104" t="s">
        <v>423</v>
      </c>
      <c r="C10416" s="367" t="s">
        <v>99</v>
      </c>
      <c r="D10416" s="349" t="s">
        <v>5911</v>
      </c>
      <c r="E10416" s="370">
        <v>4000</v>
      </c>
      <c r="F10416" s="374" t="s">
        <v>14758</v>
      </c>
      <c r="G10416" s="350" t="s">
        <v>14759</v>
      </c>
      <c r="H10416" s="349" t="s">
        <v>1060</v>
      </c>
      <c r="I10416" s="349" t="s">
        <v>5793</v>
      </c>
      <c r="J10416" s="351" t="s">
        <v>1060</v>
      </c>
      <c r="K10416" s="352">
        <v>2</v>
      </c>
      <c r="L10416" s="353">
        <v>6</v>
      </c>
      <c r="M10416" s="377">
        <v>21200</v>
      </c>
      <c r="N10416" s="350">
        <v>4</v>
      </c>
      <c r="O10416" s="349">
        <v>6</v>
      </c>
      <c r="P10416" s="377">
        <v>24000</v>
      </c>
    </row>
    <row r="10417" spans="1:16" x14ac:dyDescent="0.2">
      <c r="A10417" s="348" t="s">
        <v>5780</v>
      </c>
      <c r="B10417" s="104" t="s">
        <v>423</v>
      </c>
      <c r="C10417" s="367" t="s">
        <v>99</v>
      </c>
      <c r="D10417" s="349" t="s">
        <v>5797</v>
      </c>
      <c r="E10417" s="370">
        <v>4500</v>
      </c>
      <c r="F10417" s="374" t="s">
        <v>14760</v>
      </c>
      <c r="G10417" s="350" t="s">
        <v>14761</v>
      </c>
      <c r="H10417" s="349" t="s">
        <v>1060</v>
      </c>
      <c r="I10417" s="349" t="s">
        <v>5793</v>
      </c>
      <c r="J10417" s="351" t="s">
        <v>1060</v>
      </c>
      <c r="K10417" s="352">
        <v>2</v>
      </c>
      <c r="L10417" s="353">
        <v>5</v>
      </c>
      <c r="M10417" s="377">
        <v>20850</v>
      </c>
      <c r="N10417" s="350">
        <v>4</v>
      </c>
      <c r="O10417" s="349">
        <v>6</v>
      </c>
      <c r="P10417" s="377">
        <v>27000</v>
      </c>
    </row>
    <row r="10418" spans="1:16" x14ac:dyDescent="0.2">
      <c r="A10418" s="348" t="s">
        <v>5780</v>
      </c>
      <c r="B10418" s="104" t="s">
        <v>423</v>
      </c>
      <c r="C10418" s="367" t="s">
        <v>99</v>
      </c>
      <c r="D10418" s="349" t="s">
        <v>5863</v>
      </c>
      <c r="E10418" s="370">
        <v>4000</v>
      </c>
      <c r="F10418" s="374" t="s">
        <v>14762</v>
      </c>
      <c r="G10418" s="350" t="s">
        <v>14763</v>
      </c>
      <c r="H10418" s="349" t="s">
        <v>5821</v>
      </c>
      <c r="I10418" s="349" t="s">
        <v>5793</v>
      </c>
      <c r="J10418" s="351" t="s">
        <v>5821</v>
      </c>
      <c r="K10418" s="352">
        <v>4</v>
      </c>
      <c r="L10418" s="353">
        <v>12</v>
      </c>
      <c r="M10418" s="377">
        <v>48000</v>
      </c>
      <c r="N10418" s="350">
        <v>4</v>
      </c>
      <c r="O10418" s="349">
        <v>6</v>
      </c>
      <c r="P10418" s="377">
        <v>24000</v>
      </c>
    </row>
    <row r="10419" spans="1:16" x14ac:dyDescent="0.2">
      <c r="A10419" s="348" t="s">
        <v>5780</v>
      </c>
      <c r="B10419" s="104" t="s">
        <v>423</v>
      </c>
      <c r="C10419" s="367" t="s">
        <v>99</v>
      </c>
      <c r="D10419" s="349" t="s">
        <v>5811</v>
      </c>
      <c r="E10419" s="370">
        <v>4000</v>
      </c>
      <c r="F10419" s="374" t="s">
        <v>14764</v>
      </c>
      <c r="G10419" s="350" t="s">
        <v>14765</v>
      </c>
      <c r="H10419" s="349" t="s">
        <v>5863</v>
      </c>
      <c r="I10419" s="349" t="s">
        <v>5793</v>
      </c>
      <c r="J10419" s="351" t="s">
        <v>5863</v>
      </c>
      <c r="K10419" s="352">
        <v>4</v>
      </c>
      <c r="L10419" s="353">
        <v>8</v>
      </c>
      <c r="M10419" s="377">
        <v>32000</v>
      </c>
      <c r="N10419" s="350">
        <v>0</v>
      </c>
      <c r="O10419" s="349">
        <v>0</v>
      </c>
      <c r="P10419" s="377">
        <v>0</v>
      </c>
    </row>
    <row r="10420" spans="1:16" x14ac:dyDescent="0.2">
      <c r="A10420" s="348" t="s">
        <v>5780</v>
      </c>
      <c r="B10420" s="104" t="s">
        <v>423</v>
      </c>
      <c r="C10420" s="367" t="s">
        <v>99</v>
      </c>
      <c r="D10420" s="349" t="s">
        <v>12666</v>
      </c>
      <c r="E10420" s="370">
        <v>4500</v>
      </c>
      <c r="F10420" s="374" t="s">
        <v>14764</v>
      </c>
      <c r="G10420" s="350" t="s">
        <v>14765</v>
      </c>
      <c r="H10420" s="349" t="s">
        <v>1060</v>
      </c>
      <c r="I10420" s="349" t="s">
        <v>5793</v>
      </c>
      <c r="J10420" s="351" t="s">
        <v>1060</v>
      </c>
      <c r="K10420" s="352">
        <v>2</v>
      </c>
      <c r="L10420" s="353">
        <v>4</v>
      </c>
      <c r="M10420" s="377">
        <v>18000</v>
      </c>
      <c r="N10420" s="350">
        <v>4</v>
      </c>
      <c r="O10420" s="349">
        <v>6</v>
      </c>
      <c r="P10420" s="377">
        <v>27000</v>
      </c>
    </row>
    <row r="10421" spans="1:16" x14ac:dyDescent="0.2">
      <c r="A10421" s="348" t="s">
        <v>5780</v>
      </c>
      <c r="B10421" s="104" t="s">
        <v>423</v>
      </c>
      <c r="C10421" s="367" t="s">
        <v>99</v>
      </c>
      <c r="D10421" s="349" t="s">
        <v>14766</v>
      </c>
      <c r="E10421" s="370">
        <v>8000</v>
      </c>
      <c r="F10421" s="374" t="s">
        <v>14767</v>
      </c>
      <c r="G10421" s="350" t="s">
        <v>14768</v>
      </c>
      <c r="H10421" s="349" t="s">
        <v>14769</v>
      </c>
      <c r="I10421" s="349" t="s">
        <v>5785</v>
      </c>
      <c r="J10421" s="351" t="s">
        <v>14769</v>
      </c>
      <c r="K10421" s="352">
        <v>1</v>
      </c>
      <c r="L10421" s="353">
        <v>3</v>
      </c>
      <c r="M10421" s="377">
        <v>24000</v>
      </c>
      <c r="N10421" s="350">
        <v>4</v>
      </c>
      <c r="O10421" s="349">
        <v>6</v>
      </c>
      <c r="P10421" s="377">
        <v>48000</v>
      </c>
    </row>
    <row r="10422" spans="1:16" x14ac:dyDescent="0.2">
      <c r="A10422" s="348" t="s">
        <v>5780</v>
      </c>
      <c r="B10422" s="104" t="s">
        <v>423</v>
      </c>
      <c r="C10422" s="367" t="s">
        <v>99</v>
      </c>
      <c r="D10422" s="349" t="s">
        <v>5794</v>
      </c>
      <c r="E10422" s="370">
        <v>2250</v>
      </c>
      <c r="F10422" s="374" t="s">
        <v>14770</v>
      </c>
      <c r="G10422" s="350" t="s">
        <v>14771</v>
      </c>
      <c r="H10422" s="349" t="s">
        <v>1026</v>
      </c>
      <c r="I10422" s="349" t="s">
        <v>1028</v>
      </c>
      <c r="J10422" s="351" t="s">
        <v>1026</v>
      </c>
      <c r="K10422" s="352">
        <v>4</v>
      </c>
      <c r="L10422" s="353">
        <v>12</v>
      </c>
      <c r="M10422" s="377">
        <v>27000</v>
      </c>
      <c r="N10422" s="350">
        <v>4</v>
      </c>
      <c r="O10422" s="349">
        <v>6</v>
      </c>
      <c r="P10422" s="377">
        <v>13500</v>
      </c>
    </row>
    <row r="10423" spans="1:16" x14ac:dyDescent="0.2">
      <c r="A10423" s="348" t="s">
        <v>5780</v>
      </c>
      <c r="B10423" s="104" t="s">
        <v>423</v>
      </c>
      <c r="C10423" s="367" t="s">
        <v>99</v>
      </c>
      <c r="D10423" s="349" t="s">
        <v>5870</v>
      </c>
      <c r="E10423" s="370">
        <v>4000</v>
      </c>
      <c r="F10423" s="374" t="s">
        <v>14772</v>
      </c>
      <c r="G10423" s="350" t="s">
        <v>14773</v>
      </c>
      <c r="H10423" s="349" t="s">
        <v>6035</v>
      </c>
      <c r="I10423" s="349" t="s">
        <v>5793</v>
      </c>
      <c r="J10423" s="351" t="s">
        <v>6035</v>
      </c>
      <c r="K10423" s="352">
        <v>4</v>
      </c>
      <c r="L10423" s="353">
        <v>12</v>
      </c>
      <c r="M10423" s="377">
        <v>48000</v>
      </c>
      <c r="N10423" s="350">
        <v>4</v>
      </c>
      <c r="O10423" s="349">
        <v>6</v>
      </c>
      <c r="P10423" s="377">
        <v>24000</v>
      </c>
    </row>
    <row r="10424" spans="1:16" x14ac:dyDescent="0.2">
      <c r="A10424" s="348" t="s">
        <v>5780</v>
      </c>
      <c r="B10424" s="104" t="s">
        <v>423</v>
      </c>
      <c r="C10424" s="367" t="s">
        <v>99</v>
      </c>
      <c r="D10424" s="349" t="s">
        <v>5911</v>
      </c>
      <c r="E10424" s="370">
        <v>4000</v>
      </c>
      <c r="F10424" s="374" t="s">
        <v>14774</v>
      </c>
      <c r="G10424" s="350" t="s">
        <v>14775</v>
      </c>
      <c r="H10424" s="349" t="s">
        <v>1895</v>
      </c>
      <c r="I10424" s="349" t="s">
        <v>5793</v>
      </c>
      <c r="J10424" s="351" t="s">
        <v>1895</v>
      </c>
      <c r="K10424" s="352">
        <v>2</v>
      </c>
      <c r="L10424" s="353">
        <v>6</v>
      </c>
      <c r="M10424" s="377">
        <v>23066.666666666668</v>
      </c>
      <c r="N10424" s="350">
        <v>4</v>
      </c>
      <c r="O10424" s="349">
        <v>6</v>
      </c>
      <c r="P10424" s="377">
        <v>24000</v>
      </c>
    </row>
    <row r="10425" spans="1:16" x14ac:dyDescent="0.2">
      <c r="A10425" s="348" t="s">
        <v>5780</v>
      </c>
      <c r="B10425" s="104" t="s">
        <v>423</v>
      </c>
      <c r="C10425" s="367" t="s">
        <v>99</v>
      </c>
      <c r="D10425" s="349" t="s">
        <v>7078</v>
      </c>
      <c r="E10425" s="370">
        <v>3000</v>
      </c>
      <c r="F10425" s="374" t="s">
        <v>14776</v>
      </c>
      <c r="G10425" s="350" t="s">
        <v>14777</v>
      </c>
      <c r="H10425" s="349" t="s">
        <v>1544</v>
      </c>
      <c r="I10425" s="349" t="s">
        <v>5793</v>
      </c>
      <c r="J10425" s="351" t="s">
        <v>1544</v>
      </c>
      <c r="K10425" s="352">
        <v>2</v>
      </c>
      <c r="L10425" s="353">
        <v>5</v>
      </c>
      <c r="M10425" s="377">
        <v>13600</v>
      </c>
      <c r="N10425" s="350">
        <v>4</v>
      </c>
      <c r="O10425" s="349">
        <v>6</v>
      </c>
      <c r="P10425" s="377">
        <v>18000</v>
      </c>
    </row>
    <row r="10426" spans="1:16" x14ac:dyDescent="0.2">
      <c r="A10426" s="348" t="s">
        <v>5780</v>
      </c>
      <c r="B10426" s="104" t="s">
        <v>423</v>
      </c>
      <c r="C10426" s="367" t="s">
        <v>99</v>
      </c>
      <c r="D10426" s="349" t="s">
        <v>5826</v>
      </c>
      <c r="E10426" s="370">
        <v>4000</v>
      </c>
      <c r="F10426" s="374" t="s">
        <v>14778</v>
      </c>
      <c r="G10426" s="350" t="s">
        <v>14779</v>
      </c>
      <c r="H10426" s="349" t="s">
        <v>1026</v>
      </c>
      <c r="I10426" s="349" t="s">
        <v>5793</v>
      </c>
      <c r="J10426" s="351" t="s">
        <v>1026</v>
      </c>
      <c r="K10426" s="352">
        <v>2</v>
      </c>
      <c r="L10426" s="353">
        <v>5</v>
      </c>
      <c r="M10426" s="377">
        <v>19466.666666666668</v>
      </c>
      <c r="N10426" s="350">
        <v>4</v>
      </c>
      <c r="O10426" s="349">
        <v>6</v>
      </c>
      <c r="P10426" s="377">
        <v>24000</v>
      </c>
    </row>
    <row r="10427" spans="1:16" x14ac:dyDescent="0.2">
      <c r="A10427" s="348" t="s">
        <v>5780</v>
      </c>
      <c r="B10427" s="104" t="s">
        <v>423</v>
      </c>
      <c r="C10427" s="367" t="s">
        <v>99</v>
      </c>
      <c r="D10427" s="349" t="s">
        <v>5817</v>
      </c>
      <c r="E10427" s="370">
        <v>2250</v>
      </c>
      <c r="F10427" s="374" t="s">
        <v>14780</v>
      </c>
      <c r="G10427" s="350" t="s">
        <v>14781</v>
      </c>
      <c r="H10427" s="349" t="s">
        <v>5875</v>
      </c>
      <c r="I10427" s="349" t="s">
        <v>5793</v>
      </c>
      <c r="J10427" s="351" t="s">
        <v>5875</v>
      </c>
      <c r="K10427" s="352">
        <v>4</v>
      </c>
      <c r="L10427" s="353">
        <v>12</v>
      </c>
      <c r="M10427" s="377">
        <v>27000</v>
      </c>
      <c r="N10427" s="350">
        <v>4</v>
      </c>
      <c r="O10427" s="349">
        <v>6</v>
      </c>
      <c r="P10427" s="377">
        <v>13500</v>
      </c>
    </row>
    <row r="10428" spans="1:16" x14ac:dyDescent="0.2">
      <c r="A10428" s="348" t="s">
        <v>5780</v>
      </c>
      <c r="B10428" s="104" t="s">
        <v>423</v>
      </c>
      <c r="C10428" s="367" t="s">
        <v>99</v>
      </c>
      <c r="D10428" s="349" t="s">
        <v>5786</v>
      </c>
      <c r="E10428" s="370">
        <v>1500</v>
      </c>
      <c r="F10428" s="374" t="s">
        <v>14782</v>
      </c>
      <c r="G10428" s="350" t="s">
        <v>14783</v>
      </c>
      <c r="H10428" s="349" t="s">
        <v>13330</v>
      </c>
      <c r="I10428" s="349" t="s">
        <v>5959</v>
      </c>
      <c r="J10428" s="351" t="s">
        <v>13330</v>
      </c>
      <c r="K10428" s="352">
        <v>4</v>
      </c>
      <c r="L10428" s="353">
        <v>12</v>
      </c>
      <c r="M10428" s="377">
        <v>18000</v>
      </c>
      <c r="N10428" s="350">
        <v>4</v>
      </c>
      <c r="O10428" s="349">
        <v>6</v>
      </c>
      <c r="P10428" s="377">
        <v>9000</v>
      </c>
    </row>
    <row r="10429" spans="1:16" x14ac:dyDescent="0.2">
      <c r="A10429" s="348" t="s">
        <v>5780</v>
      </c>
      <c r="B10429" s="104" t="s">
        <v>423</v>
      </c>
      <c r="C10429" s="367" t="s">
        <v>99</v>
      </c>
      <c r="D10429" s="349" t="s">
        <v>4514</v>
      </c>
      <c r="E10429" s="370">
        <v>4000</v>
      </c>
      <c r="F10429" s="374" t="s">
        <v>14784</v>
      </c>
      <c r="G10429" s="350" t="s">
        <v>14785</v>
      </c>
      <c r="H10429" s="349" t="s">
        <v>5972</v>
      </c>
      <c r="I10429" s="349" t="s">
        <v>5793</v>
      </c>
      <c r="J10429" s="351" t="s">
        <v>5972</v>
      </c>
      <c r="K10429" s="352">
        <v>4</v>
      </c>
      <c r="L10429" s="353">
        <v>12</v>
      </c>
      <c r="M10429" s="377">
        <v>48000</v>
      </c>
      <c r="N10429" s="350">
        <v>4</v>
      </c>
      <c r="O10429" s="349">
        <v>6</v>
      </c>
      <c r="P10429" s="377">
        <v>24000</v>
      </c>
    </row>
    <row r="10430" spans="1:16" x14ac:dyDescent="0.2">
      <c r="A10430" s="348" t="s">
        <v>5780</v>
      </c>
      <c r="B10430" s="104" t="s">
        <v>423</v>
      </c>
      <c r="C10430" s="367" t="s">
        <v>99</v>
      </c>
      <c r="D10430" s="349" t="s">
        <v>5794</v>
      </c>
      <c r="E10430" s="370">
        <v>4000</v>
      </c>
      <c r="F10430" s="374" t="s">
        <v>14786</v>
      </c>
      <c r="G10430" s="350" t="s">
        <v>14787</v>
      </c>
      <c r="H10430" s="349" t="s">
        <v>5794</v>
      </c>
      <c r="I10430" s="349" t="s">
        <v>5793</v>
      </c>
      <c r="J10430" s="351" t="s">
        <v>5794</v>
      </c>
      <c r="K10430" s="352">
        <v>4</v>
      </c>
      <c r="L10430" s="353">
        <v>12</v>
      </c>
      <c r="M10430" s="377">
        <v>48000</v>
      </c>
      <c r="N10430" s="350">
        <v>4</v>
      </c>
      <c r="O10430" s="349">
        <v>6</v>
      </c>
      <c r="P10430" s="377">
        <v>24000</v>
      </c>
    </row>
    <row r="10431" spans="1:16" x14ac:dyDescent="0.2">
      <c r="A10431" s="348" t="s">
        <v>5780</v>
      </c>
      <c r="B10431" s="104" t="s">
        <v>423</v>
      </c>
      <c r="C10431" s="367" t="s">
        <v>99</v>
      </c>
      <c r="D10431" s="349" t="s">
        <v>5870</v>
      </c>
      <c r="E10431" s="370">
        <v>4000</v>
      </c>
      <c r="F10431" s="374" t="s">
        <v>14788</v>
      </c>
      <c r="G10431" s="350" t="s">
        <v>14789</v>
      </c>
      <c r="H10431" s="349" t="s">
        <v>8970</v>
      </c>
      <c r="I10431" s="349" t="s">
        <v>5793</v>
      </c>
      <c r="J10431" s="351" t="s">
        <v>8970</v>
      </c>
      <c r="K10431" s="352">
        <v>4</v>
      </c>
      <c r="L10431" s="353">
        <v>12</v>
      </c>
      <c r="M10431" s="377">
        <v>48000</v>
      </c>
      <c r="N10431" s="350">
        <v>4</v>
      </c>
      <c r="O10431" s="349">
        <v>6</v>
      </c>
      <c r="P10431" s="377">
        <v>24000</v>
      </c>
    </row>
    <row r="10432" spans="1:16" x14ac:dyDescent="0.2">
      <c r="A10432" s="348" t="s">
        <v>5780</v>
      </c>
      <c r="B10432" s="104" t="s">
        <v>423</v>
      </c>
      <c r="C10432" s="367" t="s">
        <v>99</v>
      </c>
      <c r="D10432" s="349" t="s">
        <v>5941</v>
      </c>
      <c r="E10432" s="370">
        <v>4000</v>
      </c>
      <c r="F10432" s="374" t="s">
        <v>14790</v>
      </c>
      <c r="G10432" s="350" t="s">
        <v>14791</v>
      </c>
      <c r="H10432" s="349" t="s">
        <v>1060</v>
      </c>
      <c r="I10432" s="349" t="s">
        <v>5793</v>
      </c>
      <c r="J10432" s="351" t="s">
        <v>1060</v>
      </c>
      <c r="K10432" s="352">
        <v>2</v>
      </c>
      <c r="L10432" s="353">
        <v>5</v>
      </c>
      <c r="M10432" s="377">
        <v>19466.666666666668</v>
      </c>
      <c r="N10432" s="350">
        <v>4</v>
      </c>
      <c r="O10432" s="349">
        <v>6</v>
      </c>
      <c r="P10432" s="377">
        <v>24000</v>
      </c>
    </row>
    <row r="10433" spans="1:16" x14ac:dyDescent="0.2">
      <c r="A10433" s="348" t="s">
        <v>5780</v>
      </c>
      <c r="B10433" s="104" t="s">
        <v>423</v>
      </c>
      <c r="C10433" s="367" t="s">
        <v>99</v>
      </c>
      <c r="D10433" s="349" t="s">
        <v>5863</v>
      </c>
      <c r="E10433" s="370">
        <v>4000</v>
      </c>
      <c r="F10433" s="374" t="s">
        <v>14792</v>
      </c>
      <c r="G10433" s="350" t="s">
        <v>14793</v>
      </c>
      <c r="H10433" s="349" t="s">
        <v>5821</v>
      </c>
      <c r="I10433" s="349" t="s">
        <v>5793</v>
      </c>
      <c r="J10433" s="351" t="s">
        <v>5821</v>
      </c>
      <c r="K10433" s="352">
        <v>4</v>
      </c>
      <c r="L10433" s="353">
        <v>12</v>
      </c>
      <c r="M10433" s="377">
        <v>48000</v>
      </c>
      <c r="N10433" s="350">
        <v>4</v>
      </c>
      <c r="O10433" s="349">
        <v>6</v>
      </c>
      <c r="P10433" s="377">
        <v>24000</v>
      </c>
    </row>
    <row r="10434" spans="1:16" x14ac:dyDescent="0.2">
      <c r="A10434" s="348" t="s">
        <v>5780</v>
      </c>
      <c r="B10434" s="104" t="s">
        <v>423</v>
      </c>
      <c r="C10434" s="367" t="s">
        <v>99</v>
      </c>
      <c r="D10434" s="349" t="s">
        <v>6818</v>
      </c>
      <c r="E10434" s="370">
        <v>5000</v>
      </c>
      <c r="F10434" s="374" t="s">
        <v>14794</v>
      </c>
      <c r="G10434" s="350" t="s">
        <v>14795</v>
      </c>
      <c r="H10434" s="349" t="s">
        <v>1060</v>
      </c>
      <c r="I10434" s="349" t="s">
        <v>5793</v>
      </c>
      <c r="J10434" s="351" t="s">
        <v>1060</v>
      </c>
      <c r="K10434" s="352">
        <v>4</v>
      </c>
      <c r="L10434" s="353">
        <v>10</v>
      </c>
      <c r="M10434" s="377">
        <v>50000</v>
      </c>
      <c r="N10434" s="350">
        <v>0</v>
      </c>
      <c r="O10434" s="349">
        <v>0</v>
      </c>
      <c r="P10434" s="377">
        <v>0</v>
      </c>
    </row>
    <row r="10435" spans="1:16" x14ac:dyDescent="0.2">
      <c r="A10435" s="348" t="s">
        <v>5780</v>
      </c>
      <c r="B10435" s="104" t="s">
        <v>423</v>
      </c>
      <c r="C10435" s="367" t="s">
        <v>99</v>
      </c>
      <c r="D10435" s="349" t="s">
        <v>5808</v>
      </c>
      <c r="E10435" s="370">
        <v>4000</v>
      </c>
      <c r="F10435" s="374" t="s">
        <v>14796</v>
      </c>
      <c r="G10435" s="350" t="s">
        <v>14797</v>
      </c>
      <c r="H10435" s="349" t="s">
        <v>1060</v>
      </c>
      <c r="I10435" s="349" t="s">
        <v>5793</v>
      </c>
      <c r="J10435" s="351" t="s">
        <v>1060</v>
      </c>
      <c r="K10435" s="352">
        <v>4</v>
      </c>
      <c r="L10435" s="353">
        <v>12</v>
      </c>
      <c r="M10435" s="377">
        <v>48000</v>
      </c>
      <c r="N10435" s="350">
        <v>4</v>
      </c>
      <c r="O10435" s="349">
        <v>6</v>
      </c>
      <c r="P10435" s="377">
        <v>24000</v>
      </c>
    </row>
    <row r="10436" spans="1:16" x14ac:dyDescent="0.2">
      <c r="A10436" s="348" t="s">
        <v>5780</v>
      </c>
      <c r="B10436" s="104" t="s">
        <v>423</v>
      </c>
      <c r="C10436" s="367" t="s">
        <v>99</v>
      </c>
      <c r="D10436" s="349" t="s">
        <v>5817</v>
      </c>
      <c r="E10436" s="370">
        <v>2000</v>
      </c>
      <c r="F10436" s="374" t="s">
        <v>14798</v>
      </c>
      <c r="G10436" s="350" t="s">
        <v>14799</v>
      </c>
      <c r="H10436" s="349" t="s">
        <v>1060</v>
      </c>
      <c r="I10436" s="349" t="s">
        <v>5793</v>
      </c>
      <c r="J10436" s="351" t="s">
        <v>1060</v>
      </c>
      <c r="K10436" s="352">
        <v>4</v>
      </c>
      <c r="L10436" s="353">
        <v>12</v>
      </c>
      <c r="M10436" s="377">
        <v>24000</v>
      </c>
      <c r="N10436" s="350">
        <v>4</v>
      </c>
      <c r="O10436" s="349">
        <v>6</v>
      </c>
      <c r="P10436" s="377">
        <v>12000</v>
      </c>
    </row>
    <row r="10437" spans="1:16" x14ac:dyDescent="0.2">
      <c r="A10437" s="348" t="s">
        <v>5780</v>
      </c>
      <c r="B10437" s="104" t="s">
        <v>423</v>
      </c>
      <c r="C10437" s="367" t="s">
        <v>99</v>
      </c>
      <c r="D10437" s="349" t="s">
        <v>5938</v>
      </c>
      <c r="E10437" s="370">
        <v>5000</v>
      </c>
      <c r="F10437" s="374" t="s">
        <v>14800</v>
      </c>
      <c r="G10437" s="350" t="s">
        <v>14801</v>
      </c>
      <c r="H10437" s="349" t="s">
        <v>5875</v>
      </c>
      <c r="I10437" s="349" t="s">
        <v>5793</v>
      </c>
      <c r="J10437" s="351" t="s">
        <v>5875</v>
      </c>
      <c r="K10437" s="352">
        <v>4</v>
      </c>
      <c r="L10437" s="353">
        <v>12</v>
      </c>
      <c r="M10437" s="377">
        <v>60000</v>
      </c>
      <c r="N10437" s="350">
        <v>4</v>
      </c>
      <c r="O10437" s="349">
        <v>6</v>
      </c>
      <c r="P10437" s="377">
        <v>30000</v>
      </c>
    </row>
    <row r="10438" spans="1:16" x14ac:dyDescent="0.2">
      <c r="A10438" s="348" t="s">
        <v>5780</v>
      </c>
      <c r="B10438" s="104" t="s">
        <v>423</v>
      </c>
      <c r="C10438" s="367" t="s">
        <v>99</v>
      </c>
      <c r="D10438" s="349" t="s">
        <v>5817</v>
      </c>
      <c r="E10438" s="370">
        <v>2000</v>
      </c>
      <c r="F10438" s="374" t="s">
        <v>14802</v>
      </c>
      <c r="G10438" s="350" t="s">
        <v>14803</v>
      </c>
      <c r="H10438" s="349" t="s">
        <v>1060</v>
      </c>
      <c r="I10438" s="349" t="s">
        <v>5793</v>
      </c>
      <c r="J10438" s="351" t="s">
        <v>1060</v>
      </c>
      <c r="K10438" s="352">
        <v>4</v>
      </c>
      <c r="L10438" s="353">
        <v>12</v>
      </c>
      <c r="M10438" s="377">
        <v>24000</v>
      </c>
      <c r="N10438" s="350">
        <v>4</v>
      </c>
      <c r="O10438" s="349">
        <v>6</v>
      </c>
      <c r="P10438" s="377">
        <v>12000</v>
      </c>
    </row>
    <row r="10439" spans="1:16" x14ac:dyDescent="0.2">
      <c r="A10439" s="348" t="s">
        <v>5780</v>
      </c>
      <c r="B10439" s="104" t="s">
        <v>423</v>
      </c>
      <c r="C10439" s="367" t="s">
        <v>99</v>
      </c>
      <c r="D10439" s="349" t="s">
        <v>5811</v>
      </c>
      <c r="E10439" s="370">
        <v>3000</v>
      </c>
      <c r="F10439" s="374" t="s">
        <v>14804</v>
      </c>
      <c r="G10439" s="350" t="s">
        <v>14805</v>
      </c>
      <c r="H10439" s="349" t="s">
        <v>1026</v>
      </c>
      <c r="I10439" s="349" t="s">
        <v>5793</v>
      </c>
      <c r="J10439" s="351" t="s">
        <v>1026</v>
      </c>
      <c r="K10439" s="352">
        <v>4</v>
      </c>
      <c r="L10439" s="353">
        <v>12</v>
      </c>
      <c r="M10439" s="377">
        <v>36000</v>
      </c>
      <c r="N10439" s="350">
        <v>4</v>
      </c>
      <c r="O10439" s="349">
        <v>6</v>
      </c>
      <c r="P10439" s="377">
        <v>18000</v>
      </c>
    </row>
    <row r="10440" spans="1:16" x14ac:dyDescent="0.2">
      <c r="A10440" s="348" t="s">
        <v>5780</v>
      </c>
      <c r="B10440" s="104" t="s">
        <v>423</v>
      </c>
      <c r="C10440" s="367" t="s">
        <v>99</v>
      </c>
      <c r="D10440" s="349" t="s">
        <v>7227</v>
      </c>
      <c r="E10440" s="370">
        <v>4000</v>
      </c>
      <c r="F10440" s="374" t="s">
        <v>14806</v>
      </c>
      <c r="G10440" s="350" t="s">
        <v>14807</v>
      </c>
      <c r="H10440" s="349" t="s">
        <v>1026</v>
      </c>
      <c r="I10440" s="349" t="s">
        <v>5793</v>
      </c>
      <c r="J10440" s="351" t="s">
        <v>1026</v>
      </c>
      <c r="K10440" s="352">
        <v>4</v>
      </c>
      <c r="L10440" s="353">
        <v>12</v>
      </c>
      <c r="M10440" s="377">
        <v>48000</v>
      </c>
      <c r="N10440" s="350">
        <v>4</v>
      </c>
      <c r="O10440" s="349">
        <v>6</v>
      </c>
      <c r="P10440" s="377">
        <v>24000</v>
      </c>
    </row>
    <row r="10441" spans="1:16" x14ac:dyDescent="0.2">
      <c r="A10441" s="348" t="s">
        <v>5780</v>
      </c>
      <c r="B10441" s="104" t="s">
        <v>423</v>
      </c>
      <c r="C10441" s="367" t="s">
        <v>99</v>
      </c>
      <c r="D10441" s="349" t="s">
        <v>5948</v>
      </c>
      <c r="E10441" s="370">
        <v>3000</v>
      </c>
      <c r="F10441" s="374" t="s">
        <v>14808</v>
      </c>
      <c r="G10441" s="350" t="s">
        <v>14809</v>
      </c>
      <c r="H10441" s="349" t="s">
        <v>1060</v>
      </c>
      <c r="I10441" s="349" t="s">
        <v>5793</v>
      </c>
      <c r="J10441" s="351" t="s">
        <v>1060</v>
      </c>
      <c r="K10441" s="352">
        <v>4</v>
      </c>
      <c r="L10441" s="353">
        <v>12</v>
      </c>
      <c r="M10441" s="377">
        <v>36000</v>
      </c>
      <c r="N10441" s="350">
        <v>4</v>
      </c>
      <c r="O10441" s="349">
        <v>6</v>
      </c>
      <c r="P10441" s="377">
        <v>18000</v>
      </c>
    </row>
    <row r="10442" spans="1:16" x14ac:dyDescent="0.2">
      <c r="A10442" s="348" t="s">
        <v>5780</v>
      </c>
      <c r="B10442" s="104" t="s">
        <v>423</v>
      </c>
      <c r="C10442" s="367" t="s">
        <v>99</v>
      </c>
      <c r="D10442" s="349" t="s">
        <v>6156</v>
      </c>
      <c r="E10442" s="370">
        <v>4000</v>
      </c>
      <c r="F10442" s="374" t="s">
        <v>14810</v>
      </c>
      <c r="G10442" s="350" t="s">
        <v>14811</v>
      </c>
      <c r="H10442" s="349" t="s">
        <v>5825</v>
      </c>
      <c r="I10442" s="349" t="s">
        <v>5793</v>
      </c>
      <c r="J10442" s="351" t="s">
        <v>5825</v>
      </c>
      <c r="K10442" s="352">
        <v>2</v>
      </c>
      <c r="L10442" s="353">
        <v>6</v>
      </c>
      <c r="M10442" s="377">
        <v>24000</v>
      </c>
      <c r="N10442" s="350">
        <v>4</v>
      </c>
      <c r="O10442" s="349">
        <v>6</v>
      </c>
      <c r="P10442" s="377">
        <v>24000</v>
      </c>
    </row>
    <row r="10443" spans="1:16" x14ac:dyDescent="0.2">
      <c r="A10443" s="348" t="s">
        <v>5780</v>
      </c>
      <c r="B10443" s="104" t="s">
        <v>423</v>
      </c>
      <c r="C10443" s="367" t="s">
        <v>99</v>
      </c>
      <c r="D10443" s="349" t="s">
        <v>13464</v>
      </c>
      <c r="E10443" s="370">
        <v>2000</v>
      </c>
      <c r="F10443" s="374" t="s">
        <v>14812</v>
      </c>
      <c r="G10443" s="350" t="s">
        <v>14813</v>
      </c>
      <c r="H10443" s="349" t="s">
        <v>14814</v>
      </c>
      <c r="I10443" s="349" t="s">
        <v>5842</v>
      </c>
      <c r="J10443" s="351" t="s">
        <v>14814</v>
      </c>
      <c r="K10443" s="352">
        <v>4</v>
      </c>
      <c r="L10443" s="353">
        <v>12</v>
      </c>
      <c r="M10443" s="377">
        <v>24000</v>
      </c>
      <c r="N10443" s="350">
        <v>4</v>
      </c>
      <c r="O10443" s="349">
        <v>6</v>
      </c>
      <c r="P10443" s="377">
        <v>12000</v>
      </c>
    </row>
    <row r="10444" spans="1:16" x14ac:dyDescent="0.2">
      <c r="A10444" s="348" t="s">
        <v>5780</v>
      </c>
      <c r="B10444" s="104" t="s">
        <v>423</v>
      </c>
      <c r="C10444" s="367" t="s">
        <v>99</v>
      </c>
      <c r="D10444" s="349" t="s">
        <v>5941</v>
      </c>
      <c r="E10444" s="370">
        <v>4000</v>
      </c>
      <c r="F10444" s="374" t="s">
        <v>14815</v>
      </c>
      <c r="G10444" s="350" t="s">
        <v>14816</v>
      </c>
      <c r="H10444" s="349" t="s">
        <v>1060</v>
      </c>
      <c r="I10444" s="349" t="s">
        <v>5793</v>
      </c>
      <c r="J10444" s="351" t="s">
        <v>1060</v>
      </c>
      <c r="K10444" s="352">
        <v>2</v>
      </c>
      <c r="L10444" s="353">
        <v>5</v>
      </c>
      <c r="M10444" s="377">
        <v>19466.666666666668</v>
      </c>
      <c r="N10444" s="350">
        <v>4</v>
      </c>
      <c r="O10444" s="349">
        <v>6</v>
      </c>
      <c r="P10444" s="377">
        <v>24000</v>
      </c>
    </row>
    <row r="10445" spans="1:16" x14ac:dyDescent="0.2">
      <c r="A10445" s="348" t="s">
        <v>5780</v>
      </c>
      <c r="B10445" s="104" t="s">
        <v>423</v>
      </c>
      <c r="C10445" s="367" t="s">
        <v>99</v>
      </c>
      <c r="D10445" s="349" t="s">
        <v>1026</v>
      </c>
      <c r="E10445" s="370">
        <v>4000</v>
      </c>
      <c r="F10445" s="374" t="s">
        <v>14817</v>
      </c>
      <c r="G10445" s="350" t="s">
        <v>14818</v>
      </c>
      <c r="H10445" s="349" t="s">
        <v>1026</v>
      </c>
      <c r="I10445" s="349" t="s">
        <v>5793</v>
      </c>
      <c r="J10445" s="351" t="s">
        <v>1026</v>
      </c>
      <c r="K10445" s="352">
        <v>2</v>
      </c>
      <c r="L10445" s="353">
        <v>5</v>
      </c>
      <c r="M10445" s="377">
        <v>19466.666666666668</v>
      </c>
      <c r="N10445" s="350">
        <v>4</v>
      </c>
      <c r="O10445" s="349">
        <v>6</v>
      </c>
      <c r="P10445" s="377">
        <v>24000</v>
      </c>
    </row>
    <row r="10446" spans="1:16" x14ac:dyDescent="0.2">
      <c r="A10446" s="348" t="s">
        <v>5780</v>
      </c>
      <c r="B10446" s="104" t="s">
        <v>423</v>
      </c>
      <c r="C10446" s="367" t="s">
        <v>99</v>
      </c>
      <c r="D10446" s="349" t="s">
        <v>5794</v>
      </c>
      <c r="E10446" s="370">
        <v>4000</v>
      </c>
      <c r="F10446" s="374" t="s">
        <v>14819</v>
      </c>
      <c r="G10446" s="350" t="s">
        <v>14820</v>
      </c>
      <c r="H10446" s="349" t="s">
        <v>1026</v>
      </c>
      <c r="I10446" s="349" t="s">
        <v>5793</v>
      </c>
      <c r="J10446" s="351" t="s">
        <v>1026</v>
      </c>
      <c r="K10446" s="352">
        <v>4</v>
      </c>
      <c r="L10446" s="353">
        <v>12</v>
      </c>
      <c r="M10446" s="377">
        <v>48000</v>
      </c>
      <c r="N10446" s="350">
        <v>4</v>
      </c>
      <c r="O10446" s="349">
        <v>6</v>
      </c>
      <c r="P10446" s="377">
        <v>24000</v>
      </c>
    </row>
    <row r="10447" spans="1:16" x14ac:dyDescent="0.2">
      <c r="A10447" s="348" t="s">
        <v>5780</v>
      </c>
      <c r="B10447" s="104" t="s">
        <v>423</v>
      </c>
      <c r="C10447" s="367" t="s">
        <v>99</v>
      </c>
      <c r="D10447" s="349" t="s">
        <v>5863</v>
      </c>
      <c r="E10447" s="370">
        <v>4000</v>
      </c>
      <c r="F10447" s="374" t="s">
        <v>14821</v>
      </c>
      <c r="G10447" s="350" t="s">
        <v>14822</v>
      </c>
      <c r="H10447" s="349" t="s">
        <v>5875</v>
      </c>
      <c r="I10447" s="349" t="s">
        <v>5793</v>
      </c>
      <c r="J10447" s="351" t="s">
        <v>5875</v>
      </c>
      <c r="K10447" s="352">
        <v>4</v>
      </c>
      <c r="L10447" s="353">
        <v>12</v>
      </c>
      <c r="M10447" s="377">
        <v>48000</v>
      </c>
      <c r="N10447" s="350">
        <v>4</v>
      </c>
      <c r="O10447" s="349">
        <v>6</v>
      </c>
      <c r="P10447" s="377">
        <v>24000</v>
      </c>
    </row>
    <row r="10448" spans="1:16" x14ac:dyDescent="0.2">
      <c r="A10448" s="348" t="s">
        <v>5780</v>
      </c>
      <c r="B10448" s="104" t="s">
        <v>423</v>
      </c>
      <c r="C10448" s="367" t="s">
        <v>99</v>
      </c>
      <c r="D10448" s="349" t="s">
        <v>6538</v>
      </c>
      <c r="E10448" s="370">
        <v>4000</v>
      </c>
      <c r="F10448" s="374" t="s">
        <v>14823</v>
      </c>
      <c r="G10448" s="350" t="s">
        <v>14824</v>
      </c>
      <c r="H10448" s="349" t="s">
        <v>6238</v>
      </c>
      <c r="I10448" s="349" t="s">
        <v>5793</v>
      </c>
      <c r="J10448" s="351" t="s">
        <v>6238</v>
      </c>
      <c r="K10448" s="352">
        <v>4</v>
      </c>
      <c r="L10448" s="353">
        <v>12</v>
      </c>
      <c r="M10448" s="377">
        <v>48000</v>
      </c>
      <c r="N10448" s="350">
        <v>4</v>
      </c>
      <c r="O10448" s="349">
        <v>6</v>
      </c>
      <c r="P10448" s="377">
        <v>24000</v>
      </c>
    </row>
    <row r="10449" spans="1:16" x14ac:dyDescent="0.2">
      <c r="A10449" s="348" t="s">
        <v>5780</v>
      </c>
      <c r="B10449" s="104" t="s">
        <v>423</v>
      </c>
      <c r="C10449" s="367" t="s">
        <v>99</v>
      </c>
      <c r="D10449" s="349" t="s">
        <v>5920</v>
      </c>
      <c r="E10449" s="370">
        <v>4500</v>
      </c>
      <c r="F10449" s="374" t="s">
        <v>14825</v>
      </c>
      <c r="G10449" s="350" t="s">
        <v>14826</v>
      </c>
      <c r="H10449" s="349" t="s">
        <v>1060</v>
      </c>
      <c r="I10449" s="349" t="s">
        <v>1028</v>
      </c>
      <c r="J10449" s="351" t="s">
        <v>1060</v>
      </c>
      <c r="K10449" s="352">
        <v>4</v>
      </c>
      <c r="L10449" s="353">
        <v>12</v>
      </c>
      <c r="M10449" s="377">
        <v>54000</v>
      </c>
      <c r="N10449" s="350">
        <v>4</v>
      </c>
      <c r="O10449" s="349">
        <v>6</v>
      </c>
      <c r="P10449" s="377">
        <v>27000</v>
      </c>
    </row>
    <row r="10450" spans="1:16" x14ac:dyDescent="0.2">
      <c r="A10450" s="348" t="s">
        <v>5780</v>
      </c>
      <c r="B10450" s="104" t="s">
        <v>423</v>
      </c>
      <c r="C10450" s="367" t="s">
        <v>99</v>
      </c>
      <c r="D10450" s="349" t="s">
        <v>5870</v>
      </c>
      <c r="E10450" s="370">
        <v>3500</v>
      </c>
      <c r="F10450" s="374" t="s">
        <v>14827</v>
      </c>
      <c r="G10450" s="350" t="s">
        <v>14828</v>
      </c>
      <c r="H10450" s="349" t="s">
        <v>6016</v>
      </c>
      <c r="I10450" s="349" t="s">
        <v>5793</v>
      </c>
      <c r="J10450" s="351" t="s">
        <v>6016</v>
      </c>
      <c r="K10450" s="352">
        <v>4</v>
      </c>
      <c r="L10450" s="353">
        <v>12</v>
      </c>
      <c r="M10450" s="377">
        <v>42000</v>
      </c>
      <c r="N10450" s="350">
        <v>4</v>
      </c>
      <c r="O10450" s="349">
        <v>6</v>
      </c>
      <c r="P10450" s="377">
        <v>21000</v>
      </c>
    </row>
    <row r="10451" spans="1:16" x14ac:dyDescent="0.2">
      <c r="A10451" s="348" t="s">
        <v>5780</v>
      </c>
      <c r="B10451" s="104" t="s">
        <v>423</v>
      </c>
      <c r="C10451" s="367" t="s">
        <v>99</v>
      </c>
      <c r="D10451" s="349" t="s">
        <v>5811</v>
      </c>
      <c r="E10451" s="370">
        <v>3000</v>
      </c>
      <c r="F10451" s="374" t="s">
        <v>14829</v>
      </c>
      <c r="G10451" s="350" t="s">
        <v>14830</v>
      </c>
      <c r="H10451" s="349" t="s">
        <v>5825</v>
      </c>
      <c r="I10451" s="349" t="s">
        <v>5793</v>
      </c>
      <c r="J10451" s="351" t="s">
        <v>5825</v>
      </c>
      <c r="K10451" s="352">
        <v>2</v>
      </c>
      <c r="L10451" s="353">
        <v>5</v>
      </c>
      <c r="M10451" s="377">
        <v>15000</v>
      </c>
      <c r="N10451" s="350">
        <v>4</v>
      </c>
      <c r="O10451" s="349">
        <v>6</v>
      </c>
      <c r="P10451" s="377">
        <v>18000</v>
      </c>
    </row>
    <row r="10452" spans="1:16" x14ac:dyDescent="0.2">
      <c r="A10452" s="348" t="s">
        <v>5780</v>
      </c>
      <c r="B10452" s="104" t="s">
        <v>423</v>
      </c>
      <c r="C10452" s="367" t="s">
        <v>99</v>
      </c>
      <c r="D10452" s="349" t="s">
        <v>5811</v>
      </c>
      <c r="E10452" s="370">
        <v>3500</v>
      </c>
      <c r="F10452" s="374" t="s">
        <v>14831</v>
      </c>
      <c r="G10452" s="350" t="s">
        <v>14832</v>
      </c>
      <c r="H10452" s="349" t="s">
        <v>7374</v>
      </c>
      <c r="I10452" s="349" t="s">
        <v>5785</v>
      </c>
      <c r="J10452" s="351" t="s">
        <v>7374</v>
      </c>
      <c r="K10452" s="352">
        <v>2</v>
      </c>
      <c r="L10452" s="353">
        <v>4</v>
      </c>
      <c r="M10452" s="377">
        <v>14000</v>
      </c>
      <c r="N10452" s="350">
        <v>0</v>
      </c>
      <c r="O10452" s="349">
        <v>0</v>
      </c>
      <c r="P10452" s="377">
        <v>0</v>
      </c>
    </row>
    <row r="10453" spans="1:16" x14ac:dyDescent="0.2">
      <c r="A10453" s="348" t="s">
        <v>5780</v>
      </c>
      <c r="B10453" s="104" t="s">
        <v>423</v>
      </c>
      <c r="C10453" s="367" t="s">
        <v>99</v>
      </c>
      <c r="D10453" s="349" t="s">
        <v>5790</v>
      </c>
      <c r="E10453" s="370">
        <v>4000</v>
      </c>
      <c r="F10453" s="374" t="s">
        <v>14833</v>
      </c>
      <c r="G10453" s="350" t="s">
        <v>14834</v>
      </c>
      <c r="H10453" s="349" t="s">
        <v>1060</v>
      </c>
      <c r="I10453" s="349" t="s">
        <v>5793</v>
      </c>
      <c r="J10453" s="351" t="s">
        <v>1060</v>
      </c>
      <c r="K10453" s="352">
        <v>4</v>
      </c>
      <c r="L10453" s="353">
        <v>12</v>
      </c>
      <c r="M10453" s="377">
        <v>48000</v>
      </c>
      <c r="N10453" s="350">
        <v>4</v>
      </c>
      <c r="O10453" s="349">
        <v>6</v>
      </c>
      <c r="P10453" s="377">
        <v>24000</v>
      </c>
    </row>
    <row r="10454" spans="1:16" x14ac:dyDescent="0.2">
      <c r="A10454" s="348" t="s">
        <v>5780</v>
      </c>
      <c r="B10454" s="104" t="s">
        <v>423</v>
      </c>
      <c r="C10454" s="367" t="s">
        <v>99</v>
      </c>
      <c r="D10454" s="349" t="s">
        <v>5794</v>
      </c>
      <c r="E10454" s="370">
        <v>4000</v>
      </c>
      <c r="F10454" s="374" t="s">
        <v>14835</v>
      </c>
      <c r="G10454" s="350" t="s">
        <v>14836</v>
      </c>
      <c r="H10454" s="349" t="s">
        <v>5826</v>
      </c>
      <c r="I10454" s="349" t="s">
        <v>5793</v>
      </c>
      <c r="J10454" s="351" t="s">
        <v>5826</v>
      </c>
      <c r="K10454" s="352">
        <v>4</v>
      </c>
      <c r="L10454" s="353">
        <v>12</v>
      </c>
      <c r="M10454" s="377">
        <v>48000</v>
      </c>
      <c r="N10454" s="350">
        <v>4</v>
      </c>
      <c r="O10454" s="349">
        <v>6</v>
      </c>
      <c r="P10454" s="377">
        <v>24000</v>
      </c>
    </row>
    <row r="10455" spans="1:16" x14ac:dyDescent="0.2">
      <c r="A10455" s="348" t="s">
        <v>5780</v>
      </c>
      <c r="B10455" s="104" t="s">
        <v>423</v>
      </c>
      <c r="C10455" s="367" t="s">
        <v>99</v>
      </c>
      <c r="D10455" s="349" t="s">
        <v>1026</v>
      </c>
      <c r="E10455" s="370">
        <v>4500</v>
      </c>
      <c r="F10455" s="374" t="s">
        <v>14837</v>
      </c>
      <c r="G10455" s="350" t="s">
        <v>14838</v>
      </c>
      <c r="H10455" s="349" t="s">
        <v>1026</v>
      </c>
      <c r="I10455" s="349" t="s">
        <v>5793</v>
      </c>
      <c r="J10455" s="351" t="s">
        <v>1026</v>
      </c>
      <c r="K10455" s="352">
        <v>1</v>
      </c>
      <c r="L10455" s="353">
        <v>2</v>
      </c>
      <c r="M10455" s="377">
        <v>7500</v>
      </c>
      <c r="N10455" s="350">
        <v>4</v>
      </c>
      <c r="O10455" s="349">
        <v>6</v>
      </c>
      <c r="P10455" s="377">
        <v>27000</v>
      </c>
    </row>
    <row r="10456" spans="1:16" x14ac:dyDescent="0.2">
      <c r="A10456" s="348" t="s">
        <v>5780</v>
      </c>
      <c r="B10456" s="104" t="s">
        <v>423</v>
      </c>
      <c r="C10456" s="367" t="s">
        <v>99</v>
      </c>
      <c r="D10456" s="349" t="s">
        <v>5794</v>
      </c>
      <c r="E10456" s="370">
        <v>4000</v>
      </c>
      <c r="F10456" s="374" t="s">
        <v>14839</v>
      </c>
      <c r="G10456" s="350" t="s">
        <v>14840</v>
      </c>
      <c r="H10456" s="349" t="s">
        <v>5794</v>
      </c>
      <c r="I10456" s="349" t="s">
        <v>5793</v>
      </c>
      <c r="J10456" s="351" t="s">
        <v>5794</v>
      </c>
      <c r="K10456" s="352">
        <v>4</v>
      </c>
      <c r="L10456" s="353">
        <v>12</v>
      </c>
      <c r="M10456" s="377">
        <v>48000</v>
      </c>
      <c r="N10456" s="350">
        <v>4</v>
      </c>
      <c r="O10456" s="349">
        <v>6</v>
      </c>
      <c r="P10456" s="377">
        <v>24000</v>
      </c>
    </row>
    <row r="10457" spans="1:16" x14ac:dyDescent="0.2">
      <c r="A10457" s="348" t="s">
        <v>5780</v>
      </c>
      <c r="B10457" s="104" t="s">
        <v>423</v>
      </c>
      <c r="C10457" s="367" t="s">
        <v>99</v>
      </c>
      <c r="D10457" s="349" t="s">
        <v>5811</v>
      </c>
      <c r="E10457" s="370">
        <v>3000</v>
      </c>
      <c r="F10457" s="374" t="s">
        <v>14841</v>
      </c>
      <c r="G10457" s="350" t="s">
        <v>14842</v>
      </c>
      <c r="H10457" s="349" t="s">
        <v>14843</v>
      </c>
      <c r="I10457" s="349" t="s">
        <v>5785</v>
      </c>
      <c r="J10457" s="351" t="s">
        <v>14843</v>
      </c>
      <c r="K10457" s="352">
        <v>4</v>
      </c>
      <c r="L10457" s="353">
        <v>12</v>
      </c>
      <c r="M10457" s="377">
        <v>36000</v>
      </c>
      <c r="N10457" s="350">
        <v>4</v>
      </c>
      <c r="O10457" s="349">
        <v>6</v>
      </c>
      <c r="P10457" s="377">
        <v>18000</v>
      </c>
    </row>
    <row r="10458" spans="1:16" x14ac:dyDescent="0.2">
      <c r="A10458" s="348" t="s">
        <v>5780</v>
      </c>
      <c r="B10458" s="104" t="s">
        <v>423</v>
      </c>
      <c r="C10458" s="367" t="s">
        <v>99</v>
      </c>
      <c r="D10458" s="349" t="s">
        <v>14844</v>
      </c>
      <c r="E10458" s="370">
        <v>4500</v>
      </c>
      <c r="F10458" s="374" t="s">
        <v>14845</v>
      </c>
      <c r="G10458" s="350" t="s">
        <v>14846</v>
      </c>
      <c r="H10458" s="349" t="s">
        <v>1026</v>
      </c>
      <c r="I10458" s="349" t="s">
        <v>5793</v>
      </c>
      <c r="J10458" s="351" t="s">
        <v>1026</v>
      </c>
      <c r="K10458" s="352">
        <v>4</v>
      </c>
      <c r="L10458" s="353">
        <v>12</v>
      </c>
      <c r="M10458" s="377">
        <v>54000</v>
      </c>
      <c r="N10458" s="350">
        <v>4</v>
      </c>
      <c r="O10458" s="349">
        <v>6</v>
      </c>
      <c r="P10458" s="377">
        <v>27000</v>
      </c>
    </row>
    <row r="10459" spans="1:16" x14ac:dyDescent="0.2">
      <c r="A10459" s="348" t="s">
        <v>5780</v>
      </c>
      <c r="B10459" s="104" t="s">
        <v>423</v>
      </c>
      <c r="C10459" s="367" t="s">
        <v>99</v>
      </c>
      <c r="D10459" s="349" t="s">
        <v>5811</v>
      </c>
      <c r="E10459" s="370">
        <v>3500</v>
      </c>
      <c r="F10459" s="374" t="s">
        <v>14847</v>
      </c>
      <c r="G10459" s="350" t="s">
        <v>14848</v>
      </c>
      <c r="H10459" s="349" t="s">
        <v>5794</v>
      </c>
      <c r="I10459" s="349" t="s">
        <v>5793</v>
      </c>
      <c r="J10459" s="351" t="s">
        <v>5794</v>
      </c>
      <c r="K10459" s="352">
        <v>4</v>
      </c>
      <c r="L10459" s="353">
        <v>7</v>
      </c>
      <c r="M10459" s="377">
        <v>24500</v>
      </c>
      <c r="N10459" s="350">
        <v>0</v>
      </c>
      <c r="O10459" s="349">
        <v>0</v>
      </c>
      <c r="P10459" s="377">
        <v>0</v>
      </c>
    </row>
    <row r="10460" spans="1:16" x14ac:dyDescent="0.2">
      <c r="A10460" s="348" t="s">
        <v>5780</v>
      </c>
      <c r="B10460" s="104" t="s">
        <v>423</v>
      </c>
      <c r="C10460" s="367" t="s">
        <v>99</v>
      </c>
      <c r="D10460" s="349" t="s">
        <v>1026</v>
      </c>
      <c r="E10460" s="370">
        <v>4000</v>
      </c>
      <c r="F10460" s="374" t="s">
        <v>14847</v>
      </c>
      <c r="G10460" s="350" t="s">
        <v>14848</v>
      </c>
      <c r="H10460" s="349" t="s">
        <v>1026</v>
      </c>
      <c r="I10460" s="349" t="s">
        <v>5793</v>
      </c>
      <c r="J10460" s="351" t="s">
        <v>1026</v>
      </c>
      <c r="K10460" s="352">
        <v>2</v>
      </c>
      <c r="L10460" s="353">
        <v>5</v>
      </c>
      <c r="M10460" s="377">
        <v>16666.666666666668</v>
      </c>
      <c r="N10460" s="350">
        <v>4</v>
      </c>
      <c r="O10460" s="349">
        <v>6</v>
      </c>
      <c r="P10460" s="377">
        <v>24000</v>
      </c>
    </row>
    <row r="10461" spans="1:16" x14ac:dyDescent="0.2">
      <c r="A10461" s="348" t="s">
        <v>5780</v>
      </c>
      <c r="B10461" s="104" t="s">
        <v>423</v>
      </c>
      <c r="C10461" s="367" t="s">
        <v>99</v>
      </c>
      <c r="D10461" s="349" t="s">
        <v>5811</v>
      </c>
      <c r="E10461" s="370">
        <v>2500</v>
      </c>
      <c r="F10461" s="374" t="s">
        <v>14849</v>
      </c>
      <c r="G10461" s="350" t="s">
        <v>14850</v>
      </c>
      <c r="H10461" s="349" t="s">
        <v>11537</v>
      </c>
      <c r="I10461" s="349" t="s">
        <v>11538</v>
      </c>
      <c r="J10461" s="351" t="s">
        <v>11537</v>
      </c>
      <c r="K10461" s="352">
        <v>4</v>
      </c>
      <c r="L10461" s="353">
        <v>12</v>
      </c>
      <c r="M10461" s="377">
        <v>30000</v>
      </c>
      <c r="N10461" s="350">
        <v>4</v>
      </c>
      <c r="O10461" s="349">
        <v>6</v>
      </c>
      <c r="P10461" s="377">
        <v>15000</v>
      </c>
    </row>
    <row r="10462" spans="1:16" x14ac:dyDescent="0.2">
      <c r="A10462" s="348" t="s">
        <v>5780</v>
      </c>
      <c r="B10462" s="104" t="s">
        <v>423</v>
      </c>
      <c r="C10462" s="367" t="s">
        <v>99</v>
      </c>
      <c r="D10462" s="349" t="s">
        <v>4514</v>
      </c>
      <c r="E10462" s="370">
        <v>3000</v>
      </c>
      <c r="F10462" s="374" t="s">
        <v>14851</v>
      </c>
      <c r="G10462" s="350" t="s">
        <v>14852</v>
      </c>
      <c r="H10462" s="349" t="s">
        <v>5849</v>
      </c>
      <c r="I10462" s="349" t="s">
        <v>5793</v>
      </c>
      <c r="J10462" s="351" t="s">
        <v>5849</v>
      </c>
      <c r="K10462" s="352">
        <v>4</v>
      </c>
      <c r="L10462" s="353">
        <v>12</v>
      </c>
      <c r="M10462" s="377">
        <v>36000</v>
      </c>
      <c r="N10462" s="350">
        <v>4</v>
      </c>
      <c r="O10462" s="349">
        <v>6</v>
      </c>
      <c r="P10462" s="377">
        <v>18000</v>
      </c>
    </row>
    <row r="10463" spans="1:16" x14ac:dyDescent="0.2">
      <c r="A10463" s="348" t="s">
        <v>5780</v>
      </c>
      <c r="B10463" s="104" t="s">
        <v>423</v>
      </c>
      <c r="C10463" s="367" t="s">
        <v>99</v>
      </c>
      <c r="D10463" s="349" t="s">
        <v>4514</v>
      </c>
      <c r="E10463" s="370">
        <v>4000</v>
      </c>
      <c r="F10463" s="374" t="s">
        <v>14853</v>
      </c>
      <c r="G10463" s="350" t="s">
        <v>14854</v>
      </c>
      <c r="H10463" s="349" t="s">
        <v>5972</v>
      </c>
      <c r="I10463" s="349" t="s">
        <v>5793</v>
      </c>
      <c r="J10463" s="351" t="s">
        <v>5972</v>
      </c>
      <c r="K10463" s="352">
        <v>4</v>
      </c>
      <c r="L10463" s="353">
        <v>12</v>
      </c>
      <c r="M10463" s="377">
        <v>48000</v>
      </c>
      <c r="N10463" s="350">
        <v>4</v>
      </c>
      <c r="O10463" s="349">
        <v>6</v>
      </c>
      <c r="P10463" s="377">
        <v>24000</v>
      </c>
    </row>
    <row r="10464" spans="1:16" x14ac:dyDescent="0.2">
      <c r="A10464" s="348" t="s">
        <v>5780</v>
      </c>
      <c r="B10464" s="104" t="s">
        <v>423</v>
      </c>
      <c r="C10464" s="367" t="s">
        <v>99</v>
      </c>
      <c r="D10464" s="349" t="s">
        <v>5811</v>
      </c>
      <c r="E10464" s="370">
        <v>2500</v>
      </c>
      <c r="F10464" s="374" t="s">
        <v>14855</v>
      </c>
      <c r="G10464" s="350" t="s">
        <v>14856</v>
      </c>
      <c r="H10464" s="349" t="s">
        <v>14857</v>
      </c>
      <c r="I10464" s="349" t="s">
        <v>5793</v>
      </c>
      <c r="J10464" s="351" t="s">
        <v>14857</v>
      </c>
      <c r="K10464" s="352">
        <v>3</v>
      </c>
      <c r="L10464" s="353">
        <v>9</v>
      </c>
      <c r="M10464" s="377">
        <v>22500</v>
      </c>
      <c r="N10464" s="350">
        <v>0</v>
      </c>
      <c r="O10464" s="349">
        <v>0</v>
      </c>
      <c r="P10464" s="377">
        <v>0</v>
      </c>
    </row>
    <row r="10465" spans="1:16" x14ac:dyDescent="0.2">
      <c r="A10465" s="348" t="s">
        <v>5780</v>
      </c>
      <c r="B10465" s="104" t="s">
        <v>423</v>
      </c>
      <c r="C10465" s="367" t="s">
        <v>99</v>
      </c>
      <c r="D10465" s="349" t="s">
        <v>6156</v>
      </c>
      <c r="E10465" s="370">
        <v>4000</v>
      </c>
      <c r="F10465" s="374" t="s">
        <v>14858</v>
      </c>
      <c r="G10465" s="350" t="s">
        <v>14859</v>
      </c>
      <c r="H10465" s="349" t="s">
        <v>5825</v>
      </c>
      <c r="I10465" s="349" t="s">
        <v>5793</v>
      </c>
      <c r="J10465" s="351" t="s">
        <v>5825</v>
      </c>
      <c r="K10465" s="352">
        <v>3</v>
      </c>
      <c r="L10465" s="353">
        <v>7</v>
      </c>
      <c r="M10465" s="377">
        <v>28000</v>
      </c>
      <c r="N10465" s="350">
        <v>0</v>
      </c>
      <c r="O10465" s="349">
        <v>0</v>
      </c>
      <c r="P10465" s="377">
        <v>0</v>
      </c>
    </row>
    <row r="10466" spans="1:16" x14ac:dyDescent="0.2">
      <c r="A10466" s="348" t="s">
        <v>5780</v>
      </c>
      <c r="B10466" s="104" t="s">
        <v>423</v>
      </c>
      <c r="C10466" s="367" t="s">
        <v>99</v>
      </c>
      <c r="D10466" s="349" t="s">
        <v>5811</v>
      </c>
      <c r="E10466" s="370">
        <v>2500</v>
      </c>
      <c r="F10466" s="374" t="s">
        <v>14860</v>
      </c>
      <c r="G10466" s="350" t="s">
        <v>14861</v>
      </c>
      <c r="H10466" s="349" t="s">
        <v>5784</v>
      </c>
      <c r="I10466" s="349" t="s">
        <v>5785</v>
      </c>
      <c r="J10466" s="351" t="s">
        <v>5784</v>
      </c>
      <c r="K10466" s="352">
        <v>4</v>
      </c>
      <c r="L10466" s="353">
        <v>12</v>
      </c>
      <c r="M10466" s="377">
        <v>30000</v>
      </c>
      <c r="N10466" s="350">
        <v>4</v>
      </c>
      <c r="O10466" s="349">
        <v>6</v>
      </c>
      <c r="P10466" s="377">
        <v>15000</v>
      </c>
    </row>
    <row r="10467" spans="1:16" x14ac:dyDescent="0.2">
      <c r="A10467" s="348" t="s">
        <v>5780</v>
      </c>
      <c r="B10467" s="104" t="s">
        <v>423</v>
      </c>
      <c r="C10467" s="367" t="s">
        <v>99</v>
      </c>
      <c r="D10467" s="349" t="s">
        <v>5797</v>
      </c>
      <c r="E10467" s="370">
        <v>4000</v>
      </c>
      <c r="F10467" s="374" t="s">
        <v>14862</v>
      </c>
      <c r="G10467" s="350" t="s">
        <v>14863</v>
      </c>
      <c r="H10467" s="349" t="s">
        <v>1060</v>
      </c>
      <c r="I10467" s="349" t="s">
        <v>5793</v>
      </c>
      <c r="J10467" s="351" t="s">
        <v>1060</v>
      </c>
      <c r="K10467" s="352">
        <v>2</v>
      </c>
      <c r="L10467" s="353">
        <v>4</v>
      </c>
      <c r="M10467" s="377">
        <v>13600</v>
      </c>
      <c r="N10467" s="350">
        <v>4</v>
      </c>
      <c r="O10467" s="349">
        <v>6</v>
      </c>
      <c r="P10467" s="377">
        <v>24000</v>
      </c>
    </row>
    <row r="10468" spans="1:16" x14ac:dyDescent="0.2">
      <c r="A10468" s="348" t="s">
        <v>5780</v>
      </c>
      <c r="B10468" s="104" t="s">
        <v>423</v>
      </c>
      <c r="C10468" s="367" t="s">
        <v>99</v>
      </c>
      <c r="D10468" s="349" t="s">
        <v>5875</v>
      </c>
      <c r="E10468" s="370">
        <v>4000</v>
      </c>
      <c r="F10468" s="374" t="s">
        <v>14862</v>
      </c>
      <c r="G10468" s="350" t="s">
        <v>14863</v>
      </c>
      <c r="H10468" s="349" t="s">
        <v>1060</v>
      </c>
      <c r="I10468" s="349" t="s">
        <v>5793</v>
      </c>
      <c r="J10468" s="351" t="s">
        <v>1060</v>
      </c>
      <c r="K10468" s="352">
        <v>1</v>
      </c>
      <c r="L10468" s="353">
        <v>2</v>
      </c>
      <c r="M10468" s="377">
        <v>4666.666666666667</v>
      </c>
      <c r="N10468" s="350">
        <v>4</v>
      </c>
      <c r="O10468" s="349">
        <v>6</v>
      </c>
      <c r="P10468" s="377">
        <v>24000</v>
      </c>
    </row>
    <row r="10469" spans="1:16" x14ac:dyDescent="0.2">
      <c r="A10469" s="348" t="s">
        <v>5780</v>
      </c>
      <c r="B10469" s="104" t="s">
        <v>423</v>
      </c>
      <c r="C10469" s="367" t="s">
        <v>99</v>
      </c>
      <c r="D10469" s="349" t="s">
        <v>4514</v>
      </c>
      <c r="E10469" s="370">
        <v>4000</v>
      </c>
      <c r="F10469" s="374" t="s">
        <v>14864</v>
      </c>
      <c r="G10469" s="350" t="s">
        <v>14865</v>
      </c>
      <c r="H10469" s="349" t="s">
        <v>5849</v>
      </c>
      <c r="I10469" s="349" t="s">
        <v>5793</v>
      </c>
      <c r="J10469" s="351" t="s">
        <v>5849</v>
      </c>
      <c r="K10469" s="352">
        <v>4</v>
      </c>
      <c r="L10469" s="353">
        <v>12</v>
      </c>
      <c r="M10469" s="377">
        <v>48000</v>
      </c>
      <c r="N10469" s="350">
        <v>4</v>
      </c>
      <c r="O10469" s="349">
        <v>6</v>
      </c>
      <c r="P10469" s="377">
        <v>24000</v>
      </c>
    </row>
    <row r="10470" spans="1:16" x14ac:dyDescent="0.2">
      <c r="A10470" s="348" t="s">
        <v>5780</v>
      </c>
      <c r="B10470" s="104" t="s">
        <v>423</v>
      </c>
      <c r="C10470" s="367" t="s">
        <v>99</v>
      </c>
      <c r="D10470" s="349" t="s">
        <v>5817</v>
      </c>
      <c r="E10470" s="370">
        <v>3500</v>
      </c>
      <c r="F10470" s="374" t="s">
        <v>14866</v>
      </c>
      <c r="G10470" s="350" t="s">
        <v>14867</v>
      </c>
      <c r="H10470" s="349" t="s">
        <v>5826</v>
      </c>
      <c r="I10470" s="349" t="s">
        <v>5793</v>
      </c>
      <c r="J10470" s="351" t="s">
        <v>5826</v>
      </c>
      <c r="K10470" s="352">
        <v>4</v>
      </c>
      <c r="L10470" s="353">
        <v>12</v>
      </c>
      <c r="M10470" s="377">
        <v>42000</v>
      </c>
      <c r="N10470" s="350">
        <v>4</v>
      </c>
      <c r="O10470" s="349">
        <v>6</v>
      </c>
      <c r="P10470" s="377">
        <v>21000</v>
      </c>
    </row>
    <row r="10471" spans="1:16" x14ac:dyDescent="0.2">
      <c r="A10471" s="348" t="s">
        <v>5780</v>
      </c>
      <c r="B10471" s="104" t="s">
        <v>423</v>
      </c>
      <c r="C10471" s="367" t="s">
        <v>99</v>
      </c>
      <c r="D10471" s="349" t="s">
        <v>5826</v>
      </c>
      <c r="E10471" s="370">
        <v>4000</v>
      </c>
      <c r="F10471" s="374" t="s">
        <v>14868</v>
      </c>
      <c r="G10471" s="350" t="s">
        <v>14869</v>
      </c>
      <c r="H10471" s="349" t="s">
        <v>1026</v>
      </c>
      <c r="I10471" s="349" t="s">
        <v>5793</v>
      </c>
      <c r="J10471" s="351" t="s">
        <v>1026</v>
      </c>
      <c r="K10471" s="352">
        <v>2</v>
      </c>
      <c r="L10471" s="353">
        <v>5</v>
      </c>
      <c r="M10471" s="377">
        <v>19466.666666666668</v>
      </c>
      <c r="N10471" s="350">
        <v>4</v>
      </c>
      <c r="O10471" s="349">
        <v>6</v>
      </c>
      <c r="P10471" s="377">
        <v>24000</v>
      </c>
    </row>
    <row r="10472" spans="1:16" x14ac:dyDescent="0.2">
      <c r="A10472" s="348" t="s">
        <v>5780</v>
      </c>
      <c r="B10472" s="104" t="s">
        <v>423</v>
      </c>
      <c r="C10472" s="367" t="s">
        <v>99</v>
      </c>
      <c r="D10472" s="349" t="s">
        <v>6589</v>
      </c>
      <c r="E10472" s="370">
        <v>4000</v>
      </c>
      <c r="F10472" s="374" t="s">
        <v>14870</v>
      </c>
      <c r="G10472" s="350" t="s">
        <v>14871</v>
      </c>
      <c r="H10472" s="349" t="s">
        <v>1060</v>
      </c>
      <c r="I10472" s="349" t="s">
        <v>5793</v>
      </c>
      <c r="J10472" s="351" t="s">
        <v>1060</v>
      </c>
      <c r="K10472" s="352">
        <v>4</v>
      </c>
      <c r="L10472" s="353">
        <v>12</v>
      </c>
      <c r="M10472" s="377">
        <v>48000</v>
      </c>
      <c r="N10472" s="350">
        <v>4</v>
      </c>
      <c r="O10472" s="349">
        <v>6</v>
      </c>
      <c r="P10472" s="377">
        <v>24000</v>
      </c>
    </row>
    <row r="10473" spans="1:16" x14ac:dyDescent="0.2">
      <c r="A10473" s="348" t="s">
        <v>5780</v>
      </c>
      <c r="B10473" s="104" t="s">
        <v>423</v>
      </c>
      <c r="C10473" s="367" t="s">
        <v>99</v>
      </c>
      <c r="D10473" s="349" t="s">
        <v>5794</v>
      </c>
      <c r="E10473" s="370">
        <v>4000</v>
      </c>
      <c r="F10473" s="374" t="s">
        <v>14872</v>
      </c>
      <c r="G10473" s="350" t="s">
        <v>14873</v>
      </c>
      <c r="H10473" s="349" t="s">
        <v>1026</v>
      </c>
      <c r="I10473" s="349" t="s">
        <v>5793</v>
      </c>
      <c r="J10473" s="351" t="s">
        <v>1026</v>
      </c>
      <c r="K10473" s="352">
        <v>4</v>
      </c>
      <c r="L10473" s="353">
        <v>12</v>
      </c>
      <c r="M10473" s="377">
        <v>48000</v>
      </c>
      <c r="N10473" s="350">
        <v>4</v>
      </c>
      <c r="O10473" s="349">
        <v>6</v>
      </c>
      <c r="P10473" s="377">
        <v>24000</v>
      </c>
    </row>
    <row r="10474" spans="1:16" x14ac:dyDescent="0.2">
      <c r="A10474" s="348" t="s">
        <v>5780</v>
      </c>
      <c r="B10474" s="104" t="s">
        <v>423</v>
      </c>
      <c r="C10474" s="367" t="s">
        <v>99</v>
      </c>
      <c r="D10474" s="349" t="s">
        <v>5794</v>
      </c>
      <c r="E10474" s="370">
        <v>3000</v>
      </c>
      <c r="F10474" s="374" t="s">
        <v>14874</v>
      </c>
      <c r="G10474" s="350" t="s">
        <v>14875</v>
      </c>
      <c r="H10474" s="349" t="s">
        <v>5794</v>
      </c>
      <c r="I10474" s="349" t="s">
        <v>5793</v>
      </c>
      <c r="J10474" s="351" t="s">
        <v>5794</v>
      </c>
      <c r="K10474" s="352">
        <v>4</v>
      </c>
      <c r="L10474" s="353">
        <v>12</v>
      </c>
      <c r="M10474" s="377">
        <v>36000</v>
      </c>
      <c r="N10474" s="350">
        <v>4</v>
      </c>
      <c r="O10474" s="349">
        <v>6</v>
      </c>
      <c r="P10474" s="377">
        <v>18000</v>
      </c>
    </row>
    <row r="10475" spans="1:16" x14ac:dyDescent="0.2">
      <c r="A10475" s="348" t="s">
        <v>5780</v>
      </c>
      <c r="B10475" s="104" t="s">
        <v>423</v>
      </c>
      <c r="C10475" s="367" t="s">
        <v>99</v>
      </c>
      <c r="D10475" s="349" t="s">
        <v>5794</v>
      </c>
      <c r="E10475" s="370">
        <v>4000</v>
      </c>
      <c r="F10475" s="374" t="s">
        <v>14876</v>
      </c>
      <c r="G10475" s="350" t="s">
        <v>14877</v>
      </c>
      <c r="H10475" s="349" t="s">
        <v>5794</v>
      </c>
      <c r="I10475" s="349" t="s">
        <v>5793</v>
      </c>
      <c r="J10475" s="351" t="s">
        <v>5794</v>
      </c>
      <c r="K10475" s="352">
        <v>4</v>
      </c>
      <c r="L10475" s="353">
        <v>10</v>
      </c>
      <c r="M10475" s="377">
        <v>40000</v>
      </c>
      <c r="N10475" s="350">
        <v>0</v>
      </c>
      <c r="O10475" s="349">
        <v>0</v>
      </c>
      <c r="P10475" s="377">
        <v>0</v>
      </c>
    </row>
    <row r="10476" spans="1:16" x14ac:dyDescent="0.2">
      <c r="A10476" s="348" t="s">
        <v>5780</v>
      </c>
      <c r="B10476" s="104" t="s">
        <v>423</v>
      </c>
      <c r="C10476" s="367" t="s">
        <v>99</v>
      </c>
      <c r="D10476" s="349" t="s">
        <v>5826</v>
      </c>
      <c r="E10476" s="370">
        <v>4000</v>
      </c>
      <c r="F10476" s="374" t="s">
        <v>14876</v>
      </c>
      <c r="G10476" s="350" t="s">
        <v>14877</v>
      </c>
      <c r="H10476" s="349" t="s">
        <v>1026</v>
      </c>
      <c r="I10476" s="349" t="s">
        <v>5793</v>
      </c>
      <c r="J10476" s="351" t="s">
        <v>1026</v>
      </c>
      <c r="K10476" s="352">
        <v>1</v>
      </c>
      <c r="L10476" s="353">
        <v>2</v>
      </c>
      <c r="M10476" s="377">
        <v>7600</v>
      </c>
      <c r="N10476" s="350">
        <v>4</v>
      </c>
      <c r="O10476" s="349">
        <v>6</v>
      </c>
      <c r="P10476" s="377">
        <v>24000</v>
      </c>
    </row>
    <row r="10477" spans="1:16" x14ac:dyDescent="0.2">
      <c r="A10477" s="348" t="s">
        <v>5780</v>
      </c>
      <c r="B10477" s="104" t="s">
        <v>423</v>
      </c>
      <c r="C10477" s="367" t="s">
        <v>99</v>
      </c>
      <c r="D10477" s="349" t="s">
        <v>6633</v>
      </c>
      <c r="E10477" s="370">
        <v>4500</v>
      </c>
      <c r="F10477" s="374" t="s">
        <v>14878</v>
      </c>
      <c r="G10477" s="350" t="s">
        <v>14879</v>
      </c>
      <c r="H10477" s="349" t="s">
        <v>1026</v>
      </c>
      <c r="I10477" s="349" t="s">
        <v>5793</v>
      </c>
      <c r="J10477" s="351" t="s">
        <v>1026</v>
      </c>
      <c r="K10477" s="352">
        <v>4</v>
      </c>
      <c r="L10477" s="353">
        <v>7</v>
      </c>
      <c r="M10477" s="377">
        <v>31500</v>
      </c>
      <c r="N10477" s="350">
        <v>0</v>
      </c>
      <c r="O10477" s="349">
        <v>0</v>
      </c>
      <c r="P10477" s="377">
        <v>0</v>
      </c>
    </row>
    <row r="10478" spans="1:16" x14ac:dyDescent="0.2">
      <c r="A10478" s="348" t="s">
        <v>5780</v>
      </c>
      <c r="B10478" s="104" t="s">
        <v>423</v>
      </c>
      <c r="C10478" s="367" t="s">
        <v>99</v>
      </c>
      <c r="D10478" s="349" t="s">
        <v>1026</v>
      </c>
      <c r="E10478" s="370">
        <v>3000</v>
      </c>
      <c r="F10478" s="374" t="s">
        <v>14878</v>
      </c>
      <c r="G10478" s="350" t="s">
        <v>14879</v>
      </c>
      <c r="H10478" s="349" t="s">
        <v>1026</v>
      </c>
      <c r="I10478" s="349" t="s">
        <v>5793</v>
      </c>
      <c r="J10478" s="351" t="s">
        <v>1026</v>
      </c>
      <c r="K10478" s="352">
        <v>2</v>
      </c>
      <c r="L10478" s="353">
        <v>5</v>
      </c>
      <c r="M10478" s="377">
        <v>14600</v>
      </c>
      <c r="N10478" s="350">
        <v>1</v>
      </c>
      <c r="O10478" s="349">
        <v>1</v>
      </c>
      <c r="P10478" s="377">
        <v>1000</v>
      </c>
    </row>
    <row r="10479" spans="1:16" x14ac:dyDescent="0.2">
      <c r="A10479" s="348" t="s">
        <v>5780</v>
      </c>
      <c r="B10479" s="104" t="s">
        <v>423</v>
      </c>
      <c r="C10479" s="367" t="s">
        <v>99</v>
      </c>
      <c r="D10479" s="349" t="s">
        <v>7130</v>
      </c>
      <c r="E10479" s="370">
        <v>3000</v>
      </c>
      <c r="F10479" s="374" t="s">
        <v>14880</v>
      </c>
      <c r="G10479" s="350" t="s">
        <v>14881</v>
      </c>
      <c r="H10479" s="349" t="s">
        <v>5825</v>
      </c>
      <c r="I10479" s="349" t="s">
        <v>5793</v>
      </c>
      <c r="J10479" s="351" t="s">
        <v>5825</v>
      </c>
      <c r="K10479" s="352">
        <v>2</v>
      </c>
      <c r="L10479" s="353">
        <v>5</v>
      </c>
      <c r="M10479" s="377">
        <v>12500</v>
      </c>
      <c r="N10479" s="350">
        <v>4</v>
      </c>
      <c r="O10479" s="349">
        <v>6</v>
      </c>
      <c r="P10479" s="377">
        <v>18000</v>
      </c>
    </row>
    <row r="10480" spans="1:16" x14ac:dyDescent="0.2">
      <c r="A10480" s="348" t="s">
        <v>5780</v>
      </c>
      <c r="B10480" s="104" t="s">
        <v>423</v>
      </c>
      <c r="C10480" s="367" t="s">
        <v>99</v>
      </c>
      <c r="D10480" s="349" t="s">
        <v>5794</v>
      </c>
      <c r="E10480" s="370">
        <v>4000</v>
      </c>
      <c r="F10480" s="374" t="s">
        <v>14882</v>
      </c>
      <c r="G10480" s="350" t="s">
        <v>14883</v>
      </c>
      <c r="H10480" s="349" t="s">
        <v>1026</v>
      </c>
      <c r="I10480" s="349" t="s">
        <v>5793</v>
      </c>
      <c r="J10480" s="351" t="s">
        <v>1026</v>
      </c>
      <c r="K10480" s="352">
        <v>4</v>
      </c>
      <c r="L10480" s="353">
        <v>12</v>
      </c>
      <c r="M10480" s="377">
        <v>48000</v>
      </c>
      <c r="N10480" s="350">
        <v>4</v>
      </c>
      <c r="O10480" s="349">
        <v>6</v>
      </c>
      <c r="P10480" s="377">
        <v>24000</v>
      </c>
    </row>
    <row r="10481" spans="1:16" x14ac:dyDescent="0.2">
      <c r="A10481" s="348" t="s">
        <v>5780</v>
      </c>
      <c r="B10481" s="104" t="s">
        <v>423</v>
      </c>
      <c r="C10481" s="367" t="s">
        <v>99</v>
      </c>
      <c r="D10481" s="349" t="s">
        <v>5863</v>
      </c>
      <c r="E10481" s="370">
        <v>3500</v>
      </c>
      <c r="F10481" s="374" t="s">
        <v>14884</v>
      </c>
      <c r="G10481" s="350" t="s">
        <v>14885</v>
      </c>
      <c r="H10481" s="349" t="s">
        <v>1060</v>
      </c>
      <c r="I10481" s="349" t="s">
        <v>1028</v>
      </c>
      <c r="J10481" s="351" t="s">
        <v>1060</v>
      </c>
      <c r="K10481" s="352">
        <v>4</v>
      </c>
      <c r="L10481" s="353">
        <v>12</v>
      </c>
      <c r="M10481" s="377">
        <v>42000</v>
      </c>
      <c r="N10481" s="350">
        <v>4</v>
      </c>
      <c r="O10481" s="349">
        <v>6</v>
      </c>
      <c r="P10481" s="377">
        <v>21000</v>
      </c>
    </row>
    <row r="10482" spans="1:16" x14ac:dyDescent="0.2">
      <c r="A10482" s="348" t="s">
        <v>5780</v>
      </c>
      <c r="B10482" s="104" t="s">
        <v>423</v>
      </c>
      <c r="C10482" s="367" t="s">
        <v>99</v>
      </c>
      <c r="D10482" s="349" t="s">
        <v>5853</v>
      </c>
      <c r="E10482" s="370">
        <v>4000</v>
      </c>
      <c r="F10482" s="374" t="s">
        <v>14886</v>
      </c>
      <c r="G10482" s="350" t="s">
        <v>14887</v>
      </c>
      <c r="H10482" s="349" t="s">
        <v>1060</v>
      </c>
      <c r="I10482" s="349" t="s">
        <v>5793</v>
      </c>
      <c r="J10482" s="351" t="s">
        <v>1060</v>
      </c>
      <c r="K10482" s="352">
        <v>2</v>
      </c>
      <c r="L10482" s="353">
        <v>6</v>
      </c>
      <c r="M10482" s="377">
        <v>23066.666666666668</v>
      </c>
      <c r="N10482" s="350">
        <v>4</v>
      </c>
      <c r="O10482" s="349">
        <v>6</v>
      </c>
      <c r="P10482" s="377">
        <v>24000</v>
      </c>
    </row>
    <row r="10483" spans="1:16" x14ac:dyDescent="0.2">
      <c r="A10483" s="348" t="s">
        <v>5780</v>
      </c>
      <c r="B10483" s="104" t="s">
        <v>423</v>
      </c>
      <c r="C10483" s="367" t="s">
        <v>99</v>
      </c>
      <c r="D10483" s="349" t="s">
        <v>4514</v>
      </c>
      <c r="E10483" s="370">
        <v>4000</v>
      </c>
      <c r="F10483" s="374" t="s">
        <v>14888</v>
      </c>
      <c r="G10483" s="350" t="s">
        <v>14889</v>
      </c>
      <c r="H10483" s="349" t="s">
        <v>5849</v>
      </c>
      <c r="I10483" s="349" t="s">
        <v>5793</v>
      </c>
      <c r="J10483" s="351" t="s">
        <v>5849</v>
      </c>
      <c r="K10483" s="352">
        <v>4</v>
      </c>
      <c r="L10483" s="353">
        <v>12</v>
      </c>
      <c r="M10483" s="377">
        <v>48000</v>
      </c>
      <c r="N10483" s="350">
        <v>4</v>
      </c>
      <c r="O10483" s="349">
        <v>6</v>
      </c>
      <c r="P10483" s="377">
        <v>24000</v>
      </c>
    </row>
    <row r="10484" spans="1:16" x14ac:dyDescent="0.2">
      <c r="A10484" s="348" t="s">
        <v>5780</v>
      </c>
      <c r="B10484" s="104" t="s">
        <v>423</v>
      </c>
      <c r="C10484" s="367" t="s">
        <v>99</v>
      </c>
      <c r="D10484" s="349" t="s">
        <v>5811</v>
      </c>
      <c r="E10484" s="370">
        <v>2500</v>
      </c>
      <c r="F10484" s="374" t="s">
        <v>14890</v>
      </c>
      <c r="G10484" s="350" t="s">
        <v>14891</v>
      </c>
      <c r="H10484" s="349" t="s">
        <v>5900</v>
      </c>
      <c r="I10484" s="349" t="s">
        <v>5793</v>
      </c>
      <c r="J10484" s="351" t="s">
        <v>5900</v>
      </c>
      <c r="K10484" s="352">
        <v>4</v>
      </c>
      <c r="L10484" s="353">
        <v>12</v>
      </c>
      <c r="M10484" s="377">
        <v>30000</v>
      </c>
      <c r="N10484" s="350">
        <v>4</v>
      </c>
      <c r="O10484" s="349">
        <v>6</v>
      </c>
      <c r="P10484" s="377">
        <v>15000</v>
      </c>
    </row>
    <row r="10485" spans="1:16" x14ac:dyDescent="0.2">
      <c r="A10485" s="348" t="s">
        <v>5780</v>
      </c>
      <c r="B10485" s="104" t="s">
        <v>423</v>
      </c>
      <c r="C10485" s="367" t="s">
        <v>99</v>
      </c>
      <c r="D10485" s="349" t="s">
        <v>5811</v>
      </c>
      <c r="E10485" s="370">
        <v>2500</v>
      </c>
      <c r="F10485" s="374" t="s">
        <v>14892</v>
      </c>
      <c r="G10485" s="350" t="s">
        <v>14893</v>
      </c>
      <c r="H10485" s="349" t="s">
        <v>5826</v>
      </c>
      <c r="I10485" s="349" t="s">
        <v>5793</v>
      </c>
      <c r="J10485" s="351" t="s">
        <v>5826</v>
      </c>
      <c r="K10485" s="352">
        <v>4</v>
      </c>
      <c r="L10485" s="353">
        <v>12</v>
      </c>
      <c r="M10485" s="377">
        <v>30000</v>
      </c>
      <c r="N10485" s="350">
        <v>4</v>
      </c>
      <c r="O10485" s="349">
        <v>6</v>
      </c>
      <c r="P10485" s="377">
        <v>15000</v>
      </c>
    </row>
    <row r="10486" spans="1:16" x14ac:dyDescent="0.2">
      <c r="A10486" s="348" t="s">
        <v>5780</v>
      </c>
      <c r="B10486" s="104" t="s">
        <v>423</v>
      </c>
      <c r="C10486" s="367" t="s">
        <v>99</v>
      </c>
      <c r="D10486" s="349" t="s">
        <v>14894</v>
      </c>
      <c r="E10486" s="370">
        <v>3000</v>
      </c>
      <c r="F10486" s="374" t="s">
        <v>14895</v>
      </c>
      <c r="G10486" s="350" t="s">
        <v>14896</v>
      </c>
      <c r="H10486" s="349" t="s">
        <v>4299</v>
      </c>
      <c r="I10486" s="349" t="s">
        <v>5814</v>
      </c>
      <c r="J10486" s="351" t="s">
        <v>4299</v>
      </c>
      <c r="K10486" s="352">
        <v>4</v>
      </c>
      <c r="L10486" s="353">
        <v>12</v>
      </c>
      <c r="M10486" s="377">
        <v>36000</v>
      </c>
      <c r="N10486" s="350">
        <v>4</v>
      </c>
      <c r="O10486" s="349">
        <v>6</v>
      </c>
      <c r="P10486" s="377">
        <v>18000</v>
      </c>
    </row>
    <row r="10487" spans="1:16" x14ac:dyDescent="0.2">
      <c r="A10487" s="348" t="s">
        <v>5780</v>
      </c>
      <c r="B10487" s="104" t="s">
        <v>423</v>
      </c>
      <c r="C10487" s="367" t="s">
        <v>99</v>
      </c>
      <c r="D10487" s="349" t="s">
        <v>6120</v>
      </c>
      <c r="E10487" s="370">
        <v>4000</v>
      </c>
      <c r="F10487" s="374" t="s">
        <v>14897</v>
      </c>
      <c r="G10487" s="350" t="s">
        <v>14898</v>
      </c>
      <c r="H10487" s="349" t="s">
        <v>1026</v>
      </c>
      <c r="I10487" s="349" t="s">
        <v>5793</v>
      </c>
      <c r="J10487" s="351" t="s">
        <v>1026</v>
      </c>
      <c r="K10487" s="352">
        <v>4</v>
      </c>
      <c r="L10487" s="353">
        <v>11</v>
      </c>
      <c r="M10487" s="377">
        <v>44000</v>
      </c>
      <c r="N10487" s="350">
        <v>0</v>
      </c>
      <c r="O10487" s="349">
        <v>0</v>
      </c>
      <c r="P10487" s="377">
        <v>0</v>
      </c>
    </row>
    <row r="10488" spans="1:16" x14ac:dyDescent="0.2">
      <c r="A10488" s="348" t="s">
        <v>5780</v>
      </c>
      <c r="B10488" s="104" t="s">
        <v>423</v>
      </c>
      <c r="C10488" s="367" t="s">
        <v>99</v>
      </c>
      <c r="D10488" s="349" t="s">
        <v>5797</v>
      </c>
      <c r="E10488" s="370">
        <v>4000</v>
      </c>
      <c r="F10488" s="374" t="s">
        <v>14899</v>
      </c>
      <c r="G10488" s="350" t="s">
        <v>14900</v>
      </c>
      <c r="H10488" s="349" t="s">
        <v>1060</v>
      </c>
      <c r="I10488" s="349" t="s">
        <v>5793</v>
      </c>
      <c r="J10488" s="351" t="s">
        <v>1060</v>
      </c>
      <c r="K10488" s="352">
        <v>2</v>
      </c>
      <c r="L10488" s="353">
        <v>5</v>
      </c>
      <c r="M10488" s="377">
        <v>19466.666666666668</v>
      </c>
      <c r="N10488" s="350">
        <v>4</v>
      </c>
      <c r="O10488" s="349">
        <v>6</v>
      </c>
      <c r="P10488" s="377">
        <v>24000</v>
      </c>
    </row>
    <row r="10489" spans="1:16" x14ac:dyDescent="0.2">
      <c r="A10489" s="348" t="s">
        <v>5780</v>
      </c>
      <c r="B10489" s="104" t="s">
        <v>423</v>
      </c>
      <c r="C10489" s="367" t="s">
        <v>99</v>
      </c>
      <c r="D10489" s="349" t="s">
        <v>5863</v>
      </c>
      <c r="E10489" s="370">
        <v>3000</v>
      </c>
      <c r="F10489" s="374" t="s">
        <v>14901</v>
      </c>
      <c r="G10489" s="350" t="s">
        <v>14902</v>
      </c>
      <c r="H10489" s="349" t="s">
        <v>1060</v>
      </c>
      <c r="I10489" s="349" t="s">
        <v>1028</v>
      </c>
      <c r="J10489" s="351" t="s">
        <v>1060</v>
      </c>
      <c r="K10489" s="352">
        <v>4</v>
      </c>
      <c r="L10489" s="353">
        <v>12</v>
      </c>
      <c r="M10489" s="377">
        <v>36000</v>
      </c>
      <c r="N10489" s="350">
        <v>4</v>
      </c>
      <c r="O10489" s="349">
        <v>6</v>
      </c>
      <c r="P10489" s="377">
        <v>18000</v>
      </c>
    </row>
    <row r="10490" spans="1:16" x14ac:dyDescent="0.2">
      <c r="A10490" s="348" t="s">
        <v>5780</v>
      </c>
      <c r="B10490" s="104" t="s">
        <v>423</v>
      </c>
      <c r="C10490" s="367" t="s">
        <v>99</v>
      </c>
      <c r="D10490" s="349" t="s">
        <v>6463</v>
      </c>
      <c r="E10490" s="370">
        <v>4000</v>
      </c>
      <c r="F10490" s="374" t="s">
        <v>14903</v>
      </c>
      <c r="G10490" s="350" t="s">
        <v>14904</v>
      </c>
      <c r="H10490" s="349" t="s">
        <v>1895</v>
      </c>
      <c r="I10490" s="349" t="s">
        <v>5793</v>
      </c>
      <c r="J10490" s="351" t="s">
        <v>1895</v>
      </c>
      <c r="K10490" s="352">
        <v>4</v>
      </c>
      <c r="L10490" s="353">
        <v>12</v>
      </c>
      <c r="M10490" s="377">
        <v>48000</v>
      </c>
      <c r="N10490" s="350">
        <v>4</v>
      </c>
      <c r="O10490" s="349">
        <v>6</v>
      </c>
      <c r="P10490" s="377">
        <v>24000</v>
      </c>
    </row>
    <row r="10491" spans="1:16" x14ac:dyDescent="0.2">
      <c r="A10491" s="348" t="s">
        <v>5780</v>
      </c>
      <c r="B10491" s="104" t="s">
        <v>423</v>
      </c>
      <c r="C10491" s="367" t="s">
        <v>99</v>
      </c>
      <c r="D10491" s="349" t="s">
        <v>5817</v>
      </c>
      <c r="E10491" s="370">
        <v>2000</v>
      </c>
      <c r="F10491" s="374" t="s">
        <v>14905</v>
      </c>
      <c r="G10491" s="350" t="s">
        <v>14906</v>
      </c>
      <c r="H10491" s="349" t="s">
        <v>1026</v>
      </c>
      <c r="I10491" s="349" t="s">
        <v>5793</v>
      </c>
      <c r="J10491" s="351" t="s">
        <v>1026</v>
      </c>
      <c r="K10491" s="352">
        <v>4</v>
      </c>
      <c r="L10491" s="353">
        <v>12</v>
      </c>
      <c r="M10491" s="377">
        <v>24000</v>
      </c>
      <c r="N10491" s="350">
        <v>4</v>
      </c>
      <c r="O10491" s="349">
        <v>6</v>
      </c>
      <c r="P10491" s="377">
        <v>12000</v>
      </c>
    </row>
    <row r="10492" spans="1:16" x14ac:dyDescent="0.2">
      <c r="A10492" s="348" t="s">
        <v>5780</v>
      </c>
      <c r="B10492" s="104" t="s">
        <v>423</v>
      </c>
      <c r="C10492" s="367" t="s">
        <v>99</v>
      </c>
      <c r="D10492" s="349" t="s">
        <v>5863</v>
      </c>
      <c r="E10492" s="370">
        <v>4000</v>
      </c>
      <c r="F10492" s="374" t="s">
        <v>14907</v>
      </c>
      <c r="G10492" s="350" t="s">
        <v>14908</v>
      </c>
      <c r="H10492" s="349" t="s">
        <v>1060</v>
      </c>
      <c r="I10492" s="349" t="s">
        <v>1028</v>
      </c>
      <c r="J10492" s="351" t="s">
        <v>1060</v>
      </c>
      <c r="K10492" s="352">
        <v>4</v>
      </c>
      <c r="L10492" s="353">
        <v>7</v>
      </c>
      <c r="M10492" s="377">
        <v>28000</v>
      </c>
      <c r="N10492" s="350">
        <v>0</v>
      </c>
      <c r="O10492" s="349">
        <v>0</v>
      </c>
      <c r="P10492" s="377">
        <v>0</v>
      </c>
    </row>
    <row r="10493" spans="1:16" x14ac:dyDescent="0.2">
      <c r="A10493" s="348" t="s">
        <v>5780</v>
      </c>
      <c r="B10493" s="104" t="s">
        <v>423</v>
      </c>
      <c r="C10493" s="367" t="s">
        <v>99</v>
      </c>
      <c r="D10493" s="349" t="s">
        <v>5797</v>
      </c>
      <c r="E10493" s="370">
        <v>4000</v>
      </c>
      <c r="F10493" s="374" t="s">
        <v>14907</v>
      </c>
      <c r="G10493" s="350" t="s">
        <v>14908</v>
      </c>
      <c r="H10493" s="349" t="s">
        <v>1060</v>
      </c>
      <c r="I10493" s="349" t="s">
        <v>5793</v>
      </c>
      <c r="J10493" s="351" t="s">
        <v>1060</v>
      </c>
      <c r="K10493" s="352">
        <v>2</v>
      </c>
      <c r="L10493" s="353">
        <v>5</v>
      </c>
      <c r="M10493" s="377">
        <v>19466.666666666668</v>
      </c>
      <c r="N10493" s="350">
        <v>4</v>
      </c>
      <c r="O10493" s="349">
        <v>6</v>
      </c>
      <c r="P10493" s="377">
        <v>24000</v>
      </c>
    </row>
    <row r="10494" spans="1:16" x14ac:dyDescent="0.2">
      <c r="A10494" s="348" t="s">
        <v>5780</v>
      </c>
      <c r="B10494" s="104" t="s">
        <v>423</v>
      </c>
      <c r="C10494" s="367" t="s">
        <v>99</v>
      </c>
      <c r="D10494" s="349" t="s">
        <v>14909</v>
      </c>
      <c r="E10494" s="370">
        <v>4000</v>
      </c>
      <c r="F10494" s="374" t="s">
        <v>14910</v>
      </c>
      <c r="G10494" s="350" t="s">
        <v>14911</v>
      </c>
      <c r="H10494" s="349" t="s">
        <v>14912</v>
      </c>
      <c r="I10494" s="349" t="s">
        <v>5814</v>
      </c>
      <c r="J10494" s="351" t="s">
        <v>14912</v>
      </c>
      <c r="K10494" s="352">
        <v>1</v>
      </c>
      <c r="L10494" s="353">
        <v>1</v>
      </c>
      <c r="M10494" s="377">
        <v>4000</v>
      </c>
      <c r="N10494" s="350">
        <v>0</v>
      </c>
      <c r="O10494" s="349">
        <v>0</v>
      </c>
      <c r="P10494" s="377">
        <v>0</v>
      </c>
    </row>
    <row r="10495" spans="1:16" x14ac:dyDescent="0.2">
      <c r="A10495" s="348" t="s">
        <v>5780</v>
      </c>
      <c r="B10495" s="104" t="s">
        <v>423</v>
      </c>
      <c r="C10495" s="367" t="s">
        <v>99</v>
      </c>
      <c r="D10495" s="349" t="s">
        <v>5911</v>
      </c>
      <c r="E10495" s="370">
        <v>4000</v>
      </c>
      <c r="F10495" s="374" t="s">
        <v>14913</v>
      </c>
      <c r="G10495" s="350" t="s">
        <v>14914</v>
      </c>
      <c r="H10495" s="349" t="s">
        <v>5825</v>
      </c>
      <c r="I10495" s="349" t="s">
        <v>5793</v>
      </c>
      <c r="J10495" s="351" t="s">
        <v>5825</v>
      </c>
      <c r="K10495" s="352">
        <v>2</v>
      </c>
      <c r="L10495" s="353">
        <v>6</v>
      </c>
      <c r="M10495" s="377">
        <v>23066.666666666668</v>
      </c>
      <c r="N10495" s="350">
        <v>4</v>
      </c>
      <c r="O10495" s="349">
        <v>6</v>
      </c>
      <c r="P10495" s="377">
        <v>24000</v>
      </c>
    </row>
    <row r="10496" spans="1:16" x14ac:dyDescent="0.2">
      <c r="A10496" s="348" t="s">
        <v>5780</v>
      </c>
      <c r="B10496" s="104" t="s">
        <v>423</v>
      </c>
      <c r="C10496" s="367" t="s">
        <v>99</v>
      </c>
      <c r="D10496" s="349" t="s">
        <v>6366</v>
      </c>
      <c r="E10496" s="370">
        <v>6000</v>
      </c>
      <c r="F10496" s="374" t="s">
        <v>14915</v>
      </c>
      <c r="G10496" s="350" t="s">
        <v>14916</v>
      </c>
      <c r="H10496" s="349" t="s">
        <v>5539</v>
      </c>
      <c r="I10496" s="349" t="s">
        <v>5793</v>
      </c>
      <c r="J10496" s="351" t="s">
        <v>5539</v>
      </c>
      <c r="K10496" s="352">
        <v>3</v>
      </c>
      <c r="L10496" s="353">
        <v>7</v>
      </c>
      <c r="M10496" s="377">
        <v>42000</v>
      </c>
      <c r="N10496" s="350">
        <v>0</v>
      </c>
      <c r="O10496" s="349">
        <v>0</v>
      </c>
      <c r="P10496" s="377">
        <v>0</v>
      </c>
    </row>
    <row r="10497" spans="1:16" x14ac:dyDescent="0.2">
      <c r="A10497" s="348" t="s">
        <v>5780</v>
      </c>
      <c r="B10497" s="104" t="s">
        <v>423</v>
      </c>
      <c r="C10497" s="367" t="s">
        <v>99</v>
      </c>
      <c r="D10497" s="349" t="s">
        <v>5911</v>
      </c>
      <c r="E10497" s="370">
        <v>4000</v>
      </c>
      <c r="F10497" s="374" t="s">
        <v>14917</v>
      </c>
      <c r="G10497" s="350" t="s">
        <v>14918</v>
      </c>
      <c r="H10497" s="349" t="s">
        <v>5825</v>
      </c>
      <c r="I10497" s="349" t="s">
        <v>5793</v>
      </c>
      <c r="J10497" s="351" t="s">
        <v>5825</v>
      </c>
      <c r="K10497" s="352">
        <v>2</v>
      </c>
      <c r="L10497" s="353">
        <v>6</v>
      </c>
      <c r="M10497" s="377">
        <v>23066.666666666668</v>
      </c>
      <c r="N10497" s="350">
        <v>4</v>
      </c>
      <c r="O10497" s="349">
        <v>6</v>
      </c>
      <c r="P10497" s="377">
        <v>24000</v>
      </c>
    </row>
    <row r="10498" spans="1:16" x14ac:dyDescent="0.2">
      <c r="A10498" s="348" t="s">
        <v>5780</v>
      </c>
      <c r="B10498" s="104" t="s">
        <v>423</v>
      </c>
      <c r="C10498" s="367" t="s">
        <v>99</v>
      </c>
      <c r="D10498" s="349" t="s">
        <v>5817</v>
      </c>
      <c r="E10498" s="370">
        <v>2000</v>
      </c>
      <c r="F10498" s="374" t="s">
        <v>14919</v>
      </c>
      <c r="G10498" s="350" t="s">
        <v>14920</v>
      </c>
      <c r="H10498" s="349" t="s">
        <v>5820</v>
      </c>
      <c r="I10498" s="349" t="s">
        <v>5793</v>
      </c>
      <c r="J10498" s="351" t="s">
        <v>5820</v>
      </c>
      <c r="K10498" s="352">
        <v>4</v>
      </c>
      <c r="L10498" s="353">
        <v>12</v>
      </c>
      <c r="M10498" s="377">
        <v>24000</v>
      </c>
      <c r="N10498" s="350">
        <v>4</v>
      </c>
      <c r="O10498" s="349">
        <v>6</v>
      </c>
      <c r="P10498" s="377">
        <v>12000</v>
      </c>
    </row>
    <row r="10499" spans="1:16" x14ac:dyDescent="0.2">
      <c r="A10499" s="348" t="s">
        <v>5780</v>
      </c>
      <c r="B10499" s="104" t="s">
        <v>423</v>
      </c>
      <c r="C10499" s="367" t="s">
        <v>99</v>
      </c>
      <c r="D10499" s="349" t="s">
        <v>5849</v>
      </c>
      <c r="E10499" s="370">
        <v>4000</v>
      </c>
      <c r="F10499" s="374" t="s">
        <v>14921</v>
      </c>
      <c r="G10499" s="350" t="s">
        <v>14922</v>
      </c>
      <c r="H10499" s="349" t="s">
        <v>5825</v>
      </c>
      <c r="I10499" s="349" t="s">
        <v>5793</v>
      </c>
      <c r="J10499" s="351" t="s">
        <v>5825</v>
      </c>
      <c r="K10499" s="352">
        <v>1</v>
      </c>
      <c r="L10499" s="353">
        <v>2</v>
      </c>
      <c r="M10499" s="377">
        <v>6666.6666666666661</v>
      </c>
      <c r="N10499" s="350">
        <v>4</v>
      </c>
      <c r="O10499" s="349">
        <v>6</v>
      </c>
      <c r="P10499" s="377">
        <v>24000</v>
      </c>
    </row>
    <row r="10500" spans="1:16" x14ac:dyDescent="0.2">
      <c r="A10500" s="348" t="s">
        <v>5780</v>
      </c>
      <c r="B10500" s="104" t="s">
        <v>423</v>
      </c>
      <c r="C10500" s="367" t="s">
        <v>99</v>
      </c>
      <c r="D10500" s="349" t="s">
        <v>6120</v>
      </c>
      <c r="E10500" s="370">
        <v>3000</v>
      </c>
      <c r="F10500" s="374" t="s">
        <v>14923</v>
      </c>
      <c r="G10500" s="350" t="s">
        <v>14924</v>
      </c>
      <c r="H10500" s="349" t="s">
        <v>1026</v>
      </c>
      <c r="I10500" s="349" t="s">
        <v>5793</v>
      </c>
      <c r="J10500" s="351" t="s">
        <v>1026</v>
      </c>
      <c r="K10500" s="352">
        <v>4</v>
      </c>
      <c r="L10500" s="353">
        <v>12</v>
      </c>
      <c r="M10500" s="377">
        <v>36000</v>
      </c>
      <c r="N10500" s="350">
        <v>4</v>
      </c>
      <c r="O10500" s="349">
        <v>6</v>
      </c>
      <c r="P10500" s="377">
        <v>18000</v>
      </c>
    </row>
    <row r="10501" spans="1:16" x14ac:dyDescent="0.2">
      <c r="A10501" s="348" t="s">
        <v>5780</v>
      </c>
      <c r="B10501" s="104" t="s">
        <v>423</v>
      </c>
      <c r="C10501" s="367" t="s">
        <v>99</v>
      </c>
      <c r="D10501" s="349" t="s">
        <v>5794</v>
      </c>
      <c r="E10501" s="370">
        <v>4000</v>
      </c>
      <c r="F10501" s="374" t="s">
        <v>14925</v>
      </c>
      <c r="G10501" s="350" t="s">
        <v>14926</v>
      </c>
      <c r="H10501" s="349" t="s">
        <v>1026</v>
      </c>
      <c r="I10501" s="349" t="s">
        <v>5793</v>
      </c>
      <c r="J10501" s="351" t="s">
        <v>1026</v>
      </c>
      <c r="K10501" s="352">
        <v>1</v>
      </c>
      <c r="L10501" s="353">
        <v>2</v>
      </c>
      <c r="M10501" s="377">
        <v>8000</v>
      </c>
      <c r="N10501" s="350">
        <v>0</v>
      </c>
      <c r="O10501" s="349">
        <v>0</v>
      </c>
      <c r="P10501" s="377">
        <v>0</v>
      </c>
    </row>
    <row r="10502" spans="1:16" x14ac:dyDescent="0.2">
      <c r="A10502" s="348" t="s">
        <v>5780</v>
      </c>
      <c r="B10502" s="104" t="s">
        <v>423</v>
      </c>
      <c r="C10502" s="367" t="s">
        <v>99</v>
      </c>
      <c r="D10502" s="349" t="s">
        <v>5790</v>
      </c>
      <c r="E10502" s="370">
        <v>3000</v>
      </c>
      <c r="F10502" s="374" t="s">
        <v>14927</v>
      </c>
      <c r="G10502" s="350" t="s">
        <v>14928</v>
      </c>
      <c r="H10502" s="349" t="s">
        <v>6238</v>
      </c>
      <c r="I10502" s="349" t="s">
        <v>5793</v>
      </c>
      <c r="J10502" s="351" t="s">
        <v>6238</v>
      </c>
      <c r="K10502" s="352">
        <v>4</v>
      </c>
      <c r="L10502" s="353">
        <v>12</v>
      </c>
      <c r="M10502" s="377">
        <v>36000</v>
      </c>
      <c r="N10502" s="350">
        <v>4</v>
      </c>
      <c r="O10502" s="349">
        <v>6</v>
      </c>
      <c r="P10502" s="377">
        <v>18000</v>
      </c>
    </row>
    <row r="10503" spans="1:16" x14ac:dyDescent="0.2">
      <c r="A10503" s="348" t="s">
        <v>5780</v>
      </c>
      <c r="B10503" s="104" t="s">
        <v>423</v>
      </c>
      <c r="C10503" s="367" t="s">
        <v>99</v>
      </c>
      <c r="D10503" s="349" t="s">
        <v>5794</v>
      </c>
      <c r="E10503" s="370">
        <v>4000</v>
      </c>
      <c r="F10503" s="374" t="s">
        <v>14929</v>
      </c>
      <c r="G10503" s="350" t="s">
        <v>14930</v>
      </c>
      <c r="H10503" s="349" t="s">
        <v>5794</v>
      </c>
      <c r="I10503" s="349" t="s">
        <v>5793</v>
      </c>
      <c r="J10503" s="351" t="s">
        <v>5794</v>
      </c>
      <c r="K10503" s="352">
        <v>4</v>
      </c>
      <c r="L10503" s="353">
        <v>12</v>
      </c>
      <c r="M10503" s="377">
        <v>48000</v>
      </c>
      <c r="N10503" s="350">
        <v>4</v>
      </c>
      <c r="O10503" s="349">
        <v>6</v>
      </c>
      <c r="P10503" s="377">
        <v>24000</v>
      </c>
    </row>
    <row r="10504" spans="1:16" x14ac:dyDescent="0.2">
      <c r="A10504" s="348" t="s">
        <v>5780</v>
      </c>
      <c r="B10504" s="104" t="s">
        <v>423</v>
      </c>
      <c r="C10504" s="367" t="s">
        <v>99</v>
      </c>
      <c r="D10504" s="349" t="s">
        <v>5863</v>
      </c>
      <c r="E10504" s="370">
        <v>4000</v>
      </c>
      <c r="F10504" s="374" t="s">
        <v>14931</v>
      </c>
      <c r="G10504" s="350" t="s">
        <v>14932</v>
      </c>
      <c r="H10504" s="349" t="s">
        <v>5821</v>
      </c>
      <c r="I10504" s="349" t="s">
        <v>5793</v>
      </c>
      <c r="J10504" s="351" t="s">
        <v>5821</v>
      </c>
      <c r="K10504" s="352">
        <v>4</v>
      </c>
      <c r="L10504" s="353">
        <v>12</v>
      </c>
      <c r="M10504" s="377">
        <v>48000</v>
      </c>
      <c r="N10504" s="350">
        <v>4</v>
      </c>
      <c r="O10504" s="349">
        <v>6</v>
      </c>
      <c r="P10504" s="377">
        <v>24000</v>
      </c>
    </row>
    <row r="10505" spans="1:16" x14ac:dyDescent="0.2">
      <c r="A10505" s="348" t="s">
        <v>5780</v>
      </c>
      <c r="B10505" s="104" t="s">
        <v>423</v>
      </c>
      <c r="C10505" s="367" t="s">
        <v>99</v>
      </c>
      <c r="D10505" s="349" t="s">
        <v>5794</v>
      </c>
      <c r="E10505" s="370">
        <v>4000</v>
      </c>
      <c r="F10505" s="374" t="s">
        <v>14933</v>
      </c>
      <c r="G10505" s="350" t="s">
        <v>14934</v>
      </c>
      <c r="H10505" s="349" t="s">
        <v>5794</v>
      </c>
      <c r="I10505" s="349" t="s">
        <v>5793</v>
      </c>
      <c r="J10505" s="351" t="s">
        <v>5794</v>
      </c>
      <c r="K10505" s="352">
        <v>2</v>
      </c>
      <c r="L10505" s="353">
        <v>6</v>
      </c>
      <c r="M10505" s="377">
        <v>24000</v>
      </c>
      <c r="N10505" s="350">
        <v>0</v>
      </c>
      <c r="O10505" s="349">
        <v>0</v>
      </c>
      <c r="P10505" s="377">
        <v>0</v>
      </c>
    </row>
    <row r="10506" spans="1:16" x14ac:dyDescent="0.2">
      <c r="A10506" s="348" t="s">
        <v>5780</v>
      </c>
      <c r="B10506" s="104" t="s">
        <v>423</v>
      </c>
      <c r="C10506" s="367" t="s">
        <v>99</v>
      </c>
      <c r="D10506" s="349" t="s">
        <v>5929</v>
      </c>
      <c r="E10506" s="370">
        <v>3500</v>
      </c>
      <c r="F10506" s="374" t="s">
        <v>14935</v>
      </c>
      <c r="G10506" s="350" t="s">
        <v>14936</v>
      </c>
      <c r="H10506" s="349" t="s">
        <v>1060</v>
      </c>
      <c r="I10506" s="349" t="s">
        <v>1028</v>
      </c>
      <c r="J10506" s="351" t="s">
        <v>1060</v>
      </c>
      <c r="K10506" s="352">
        <v>4</v>
      </c>
      <c r="L10506" s="353">
        <v>12</v>
      </c>
      <c r="M10506" s="377">
        <v>42000</v>
      </c>
      <c r="N10506" s="350">
        <v>4</v>
      </c>
      <c r="O10506" s="349">
        <v>6</v>
      </c>
      <c r="P10506" s="377">
        <v>21000</v>
      </c>
    </row>
    <row r="10507" spans="1:16" x14ac:dyDescent="0.2">
      <c r="A10507" s="348" t="s">
        <v>5780</v>
      </c>
      <c r="B10507" s="104" t="s">
        <v>423</v>
      </c>
      <c r="C10507" s="367" t="s">
        <v>99</v>
      </c>
      <c r="D10507" s="349" t="s">
        <v>5811</v>
      </c>
      <c r="E10507" s="370">
        <v>3000</v>
      </c>
      <c r="F10507" s="374" t="s">
        <v>14937</v>
      </c>
      <c r="G10507" s="350" t="s">
        <v>14938</v>
      </c>
      <c r="H10507" s="349" t="s">
        <v>1026</v>
      </c>
      <c r="I10507" s="349" t="s">
        <v>5793</v>
      </c>
      <c r="J10507" s="351" t="s">
        <v>1026</v>
      </c>
      <c r="K10507" s="352">
        <v>2</v>
      </c>
      <c r="L10507" s="353">
        <v>5</v>
      </c>
      <c r="M10507" s="377">
        <v>13900</v>
      </c>
      <c r="N10507" s="350">
        <v>4</v>
      </c>
      <c r="O10507" s="349">
        <v>6</v>
      </c>
      <c r="P10507" s="377">
        <v>18000</v>
      </c>
    </row>
    <row r="10508" spans="1:16" x14ac:dyDescent="0.2">
      <c r="A10508" s="348" t="s">
        <v>5780</v>
      </c>
      <c r="B10508" s="104" t="s">
        <v>423</v>
      </c>
      <c r="C10508" s="367" t="s">
        <v>99</v>
      </c>
      <c r="D10508" s="349" t="s">
        <v>5794</v>
      </c>
      <c r="E10508" s="370">
        <v>4000</v>
      </c>
      <c r="F10508" s="374" t="s">
        <v>14939</v>
      </c>
      <c r="G10508" s="350" t="s">
        <v>14940</v>
      </c>
      <c r="H10508" s="349" t="s">
        <v>5794</v>
      </c>
      <c r="I10508" s="349" t="s">
        <v>5793</v>
      </c>
      <c r="J10508" s="351" t="s">
        <v>5794</v>
      </c>
      <c r="K10508" s="352">
        <v>4</v>
      </c>
      <c r="L10508" s="353">
        <v>12</v>
      </c>
      <c r="M10508" s="377">
        <v>48000</v>
      </c>
      <c r="N10508" s="350">
        <v>1</v>
      </c>
      <c r="O10508" s="349">
        <v>3</v>
      </c>
      <c r="P10508" s="377">
        <v>12000</v>
      </c>
    </row>
    <row r="10509" spans="1:16" x14ac:dyDescent="0.2">
      <c r="A10509" s="348" t="s">
        <v>5780</v>
      </c>
      <c r="B10509" s="104" t="s">
        <v>423</v>
      </c>
      <c r="C10509" s="367" t="s">
        <v>99</v>
      </c>
      <c r="D10509" s="349" t="s">
        <v>5826</v>
      </c>
      <c r="E10509" s="370">
        <v>4000</v>
      </c>
      <c r="F10509" s="374" t="s">
        <v>14941</v>
      </c>
      <c r="G10509" s="350" t="s">
        <v>14942</v>
      </c>
      <c r="H10509" s="349" t="s">
        <v>1026</v>
      </c>
      <c r="I10509" s="349" t="s">
        <v>5793</v>
      </c>
      <c r="J10509" s="351" t="s">
        <v>1026</v>
      </c>
      <c r="K10509" s="352">
        <v>2</v>
      </c>
      <c r="L10509" s="353">
        <v>2</v>
      </c>
      <c r="M10509" s="377">
        <v>7333.3333333333339</v>
      </c>
      <c r="N10509" s="350">
        <v>0</v>
      </c>
      <c r="O10509" s="349">
        <v>0</v>
      </c>
      <c r="P10509" s="377">
        <v>0</v>
      </c>
    </row>
    <row r="10510" spans="1:16" x14ac:dyDescent="0.2">
      <c r="A10510" s="348" t="s">
        <v>5780</v>
      </c>
      <c r="B10510" s="104" t="s">
        <v>423</v>
      </c>
      <c r="C10510" s="367" t="s">
        <v>99</v>
      </c>
      <c r="D10510" s="349" t="s">
        <v>5826</v>
      </c>
      <c r="E10510" s="370">
        <v>4000</v>
      </c>
      <c r="F10510" s="374" t="s">
        <v>14941</v>
      </c>
      <c r="G10510" s="350" t="s">
        <v>14942</v>
      </c>
      <c r="H10510" s="349" t="s">
        <v>5826</v>
      </c>
      <c r="I10510" s="349" t="s">
        <v>5793</v>
      </c>
      <c r="J10510" s="351" t="s">
        <v>5826</v>
      </c>
      <c r="K10510" s="352">
        <v>2</v>
      </c>
      <c r="L10510" s="353">
        <v>4</v>
      </c>
      <c r="M10510" s="377">
        <v>13066.666666666666</v>
      </c>
      <c r="N10510" s="350">
        <v>4</v>
      </c>
      <c r="O10510" s="349">
        <v>6</v>
      </c>
      <c r="P10510" s="377">
        <v>24000</v>
      </c>
    </row>
    <row r="10511" spans="1:16" x14ac:dyDescent="0.2">
      <c r="A10511" s="348" t="s">
        <v>5780</v>
      </c>
      <c r="B10511" s="104" t="s">
        <v>423</v>
      </c>
      <c r="C10511" s="367" t="s">
        <v>99</v>
      </c>
      <c r="D10511" s="349" t="s">
        <v>5832</v>
      </c>
      <c r="E10511" s="370">
        <v>5000</v>
      </c>
      <c r="F10511" s="374" t="s">
        <v>14943</v>
      </c>
      <c r="G10511" s="350" t="s">
        <v>14944</v>
      </c>
      <c r="H10511" s="349" t="s">
        <v>1026</v>
      </c>
      <c r="I10511" s="349" t="s">
        <v>5793</v>
      </c>
      <c r="J10511" s="351" t="s">
        <v>1026</v>
      </c>
      <c r="K10511" s="352">
        <v>3</v>
      </c>
      <c r="L10511" s="353">
        <v>9</v>
      </c>
      <c r="M10511" s="377">
        <v>45000</v>
      </c>
      <c r="N10511" s="350">
        <v>0</v>
      </c>
      <c r="O10511" s="349">
        <v>0</v>
      </c>
      <c r="P10511" s="377">
        <v>0</v>
      </c>
    </row>
    <row r="10512" spans="1:16" x14ac:dyDescent="0.2">
      <c r="A10512" s="348" t="s">
        <v>5780</v>
      </c>
      <c r="B10512" s="104" t="s">
        <v>423</v>
      </c>
      <c r="C10512" s="367" t="s">
        <v>99</v>
      </c>
      <c r="D10512" s="349" t="s">
        <v>5929</v>
      </c>
      <c r="E10512" s="370">
        <v>3500</v>
      </c>
      <c r="F10512" s="374" t="s">
        <v>14945</v>
      </c>
      <c r="G10512" s="350" t="s">
        <v>14946</v>
      </c>
      <c r="H10512" s="349" t="s">
        <v>1060</v>
      </c>
      <c r="I10512" s="349" t="s">
        <v>1028</v>
      </c>
      <c r="J10512" s="351" t="s">
        <v>1060</v>
      </c>
      <c r="K10512" s="352">
        <v>4</v>
      </c>
      <c r="L10512" s="353">
        <v>12</v>
      </c>
      <c r="M10512" s="377">
        <v>42000</v>
      </c>
      <c r="N10512" s="350">
        <v>4</v>
      </c>
      <c r="O10512" s="349">
        <v>6</v>
      </c>
      <c r="P10512" s="377">
        <v>21000</v>
      </c>
    </row>
    <row r="10513" spans="1:16" x14ac:dyDescent="0.2">
      <c r="A10513" s="348" t="s">
        <v>5780</v>
      </c>
      <c r="B10513" s="104" t="s">
        <v>423</v>
      </c>
      <c r="C10513" s="367" t="s">
        <v>99</v>
      </c>
      <c r="D10513" s="349" t="s">
        <v>5817</v>
      </c>
      <c r="E10513" s="370">
        <v>2000</v>
      </c>
      <c r="F10513" s="374" t="s">
        <v>14947</v>
      </c>
      <c r="G10513" s="350" t="s">
        <v>14948</v>
      </c>
      <c r="H10513" s="349" t="s">
        <v>6100</v>
      </c>
      <c r="I10513" s="349" t="s">
        <v>1028</v>
      </c>
      <c r="J10513" s="351" t="s">
        <v>6100</v>
      </c>
      <c r="K10513" s="352">
        <v>4</v>
      </c>
      <c r="L10513" s="353">
        <v>12</v>
      </c>
      <c r="M10513" s="377">
        <v>24000</v>
      </c>
      <c r="N10513" s="350">
        <v>4</v>
      </c>
      <c r="O10513" s="349">
        <v>6</v>
      </c>
      <c r="P10513" s="377">
        <v>12000</v>
      </c>
    </row>
    <row r="10514" spans="1:16" x14ac:dyDescent="0.2">
      <c r="A10514" s="348" t="s">
        <v>5780</v>
      </c>
      <c r="B10514" s="104" t="s">
        <v>423</v>
      </c>
      <c r="C10514" s="367" t="s">
        <v>99</v>
      </c>
      <c r="D10514" s="349" t="s">
        <v>5893</v>
      </c>
      <c r="E10514" s="370">
        <v>3000</v>
      </c>
      <c r="F10514" s="374" t="s">
        <v>14949</v>
      </c>
      <c r="G10514" s="350" t="s">
        <v>14950</v>
      </c>
      <c r="H10514" s="349" t="s">
        <v>1060</v>
      </c>
      <c r="I10514" s="349" t="s">
        <v>5793</v>
      </c>
      <c r="J10514" s="351" t="s">
        <v>1060</v>
      </c>
      <c r="K10514" s="352">
        <v>4</v>
      </c>
      <c r="L10514" s="353">
        <v>12</v>
      </c>
      <c r="M10514" s="377">
        <v>36000</v>
      </c>
      <c r="N10514" s="350">
        <v>4</v>
      </c>
      <c r="O10514" s="349">
        <v>6</v>
      </c>
      <c r="P10514" s="377">
        <v>18000</v>
      </c>
    </row>
    <row r="10515" spans="1:16" x14ac:dyDescent="0.2">
      <c r="A10515" s="348" t="s">
        <v>5780</v>
      </c>
      <c r="B10515" s="104" t="s">
        <v>423</v>
      </c>
      <c r="C10515" s="367" t="s">
        <v>99</v>
      </c>
      <c r="D10515" s="349" t="s">
        <v>5794</v>
      </c>
      <c r="E10515" s="370">
        <v>3500</v>
      </c>
      <c r="F10515" s="374" t="s">
        <v>14951</v>
      </c>
      <c r="G10515" s="350" t="s">
        <v>14952</v>
      </c>
      <c r="H10515" s="349" t="s">
        <v>5826</v>
      </c>
      <c r="I10515" s="349" t="s">
        <v>1028</v>
      </c>
      <c r="J10515" s="351" t="s">
        <v>5826</v>
      </c>
      <c r="K10515" s="352">
        <v>4</v>
      </c>
      <c r="L10515" s="353">
        <v>12</v>
      </c>
      <c r="M10515" s="377">
        <v>42000</v>
      </c>
      <c r="N10515" s="350">
        <v>4</v>
      </c>
      <c r="O10515" s="349">
        <v>6</v>
      </c>
      <c r="P10515" s="377">
        <v>21000</v>
      </c>
    </row>
    <row r="10516" spans="1:16" x14ac:dyDescent="0.2">
      <c r="A10516" s="348" t="s">
        <v>5780</v>
      </c>
      <c r="B10516" s="104" t="s">
        <v>423</v>
      </c>
      <c r="C10516" s="367" t="s">
        <v>99</v>
      </c>
      <c r="D10516" s="349" t="s">
        <v>6120</v>
      </c>
      <c r="E10516" s="370">
        <v>3000</v>
      </c>
      <c r="F10516" s="374" t="s">
        <v>14953</v>
      </c>
      <c r="G10516" s="350" t="s">
        <v>14954</v>
      </c>
      <c r="H10516" s="349" t="s">
        <v>1026</v>
      </c>
      <c r="I10516" s="349" t="s">
        <v>5793</v>
      </c>
      <c r="J10516" s="351" t="s">
        <v>1026</v>
      </c>
      <c r="K10516" s="352">
        <v>4</v>
      </c>
      <c r="L10516" s="353">
        <v>12</v>
      </c>
      <c r="M10516" s="377">
        <v>36000</v>
      </c>
      <c r="N10516" s="350">
        <v>0</v>
      </c>
      <c r="O10516" s="349">
        <v>0</v>
      </c>
      <c r="P10516" s="377">
        <v>0</v>
      </c>
    </row>
    <row r="10517" spans="1:16" x14ac:dyDescent="0.2">
      <c r="A10517" s="348" t="s">
        <v>5780</v>
      </c>
      <c r="B10517" s="104" t="s">
        <v>423</v>
      </c>
      <c r="C10517" s="367" t="s">
        <v>99</v>
      </c>
      <c r="D10517" s="349" t="s">
        <v>5811</v>
      </c>
      <c r="E10517" s="370">
        <v>3000</v>
      </c>
      <c r="F10517" s="374" t="s">
        <v>14955</v>
      </c>
      <c r="G10517" s="350" t="s">
        <v>14956</v>
      </c>
      <c r="H10517" s="349" t="s">
        <v>1026</v>
      </c>
      <c r="I10517" s="349" t="s">
        <v>5793</v>
      </c>
      <c r="J10517" s="351" t="s">
        <v>1026</v>
      </c>
      <c r="K10517" s="352">
        <v>1</v>
      </c>
      <c r="L10517" s="353">
        <v>2</v>
      </c>
      <c r="M10517" s="377">
        <v>6000</v>
      </c>
      <c r="N10517" s="350">
        <v>0</v>
      </c>
      <c r="O10517" s="349">
        <v>0</v>
      </c>
      <c r="P10517" s="377">
        <v>0</v>
      </c>
    </row>
    <row r="10518" spans="1:16" x14ac:dyDescent="0.2">
      <c r="A10518" s="348" t="s">
        <v>5780</v>
      </c>
      <c r="B10518" s="104" t="s">
        <v>423</v>
      </c>
      <c r="C10518" s="367" t="s">
        <v>99</v>
      </c>
      <c r="D10518" s="349" t="s">
        <v>14957</v>
      </c>
      <c r="E10518" s="370">
        <v>9000</v>
      </c>
      <c r="F10518" s="374" t="s">
        <v>14958</v>
      </c>
      <c r="G10518" s="350" t="s">
        <v>14959</v>
      </c>
      <c r="H10518" s="349" t="s">
        <v>5926</v>
      </c>
      <c r="I10518" s="349" t="s">
        <v>5793</v>
      </c>
      <c r="J10518" s="351" t="s">
        <v>5926</v>
      </c>
      <c r="K10518" s="352">
        <v>4</v>
      </c>
      <c r="L10518" s="353">
        <v>12</v>
      </c>
      <c r="M10518" s="377">
        <v>108000</v>
      </c>
      <c r="N10518" s="350">
        <v>4</v>
      </c>
      <c r="O10518" s="349">
        <v>6</v>
      </c>
      <c r="P10518" s="377">
        <v>54000</v>
      </c>
    </row>
    <row r="10519" spans="1:16" x14ac:dyDescent="0.2">
      <c r="A10519" s="348" t="s">
        <v>5780</v>
      </c>
      <c r="B10519" s="104" t="s">
        <v>423</v>
      </c>
      <c r="C10519" s="367" t="s">
        <v>99</v>
      </c>
      <c r="D10519" s="349" t="s">
        <v>5790</v>
      </c>
      <c r="E10519" s="370">
        <v>3000</v>
      </c>
      <c r="F10519" s="374" t="s">
        <v>14960</v>
      </c>
      <c r="G10519" s="350" t="s">
        <v>14961</v>
      </c>
      <c r="H10519" s="349" t="s">
        <v>1060</v>
      </c>
      <c r="I10519" s="349" t="s">
        <v>5793</v>
      </c>
      <c r="J10519" s="351" t="s">
        <v>1060</v>
      </c>
      <c r="K10519" s="352">
        <v>4</v>
      </c>
      <c r="L10519" s="353">
        <v>12</v>
      </c>
      <c r="M10519" s="377">
        <v>36000</v>
      </c>
      <c r="N10519" s="350">
        <v>4</v>
      </c>
      <c r="O10519" s="349">
        <v>6</v>
      </c>
      <c r="P10519" s="377">
        <v>18000</v>
      </c>
    </row>
    <row r="10520" spans="1:16" x14ac:dyDescent="0.2">
      <c r="A10520" s="348" t="s">
        <v>5780</v>
      </c>
      <c r="B10520" s="104" t="s">
        <v>423</v>
      </c>
      <c r="C10520" s="367" t="s">
        <v>99</v>
      </c>
      <c r="D10520" s="349" t="s">
        <v>6120</v>
      </c>
      <c r="E10520" s="370">
        <v>3000</v>
      </c>
      <c r="F10520" s="374" t="s">
        <v>14962</v>
      </c>
      <c r="G10520" s="350" t="s">
        <v>14963</v>
      </c>
      <c r="H10520" s="349" t="s">
        <v>1026</v>
      </c>
      <c r="I10520" s="349" t="s">
        <v>5793</v>
      </c>
      <c r="J10520" s="351" t="s">
        <v>1026</v>
      </c>
      <c r="K10520" s="352">
        <v>4</v>
      </c>
      <c r="L10520" s="353">
        <v>12</v>
      </c>
      <c r="M10520" s="377">
        <v>36000</v>
      </c>
      <c r="N10520" s="350">
        <v>2</v>
      </c>
      <c r="O10520" s="349">
        <v>6</v>
      </c>
      <c r="P10520" s="377">
        <v>18000</v>
      </c>
    </row>
    <row r="10521" spans="1:16" x14ac:dyDescent="0.2">
      <c r="A10521" s="348" t="s">
        <v>5780</v>
      </c>
      <c r="B10521" s="104" t="s">
        <v>423</v>
      </c>
      <c r="C10521" s="367" t="s">
        <v>99</v>
      </c>
      <c r="D10521" s="349" t="s">
        <v>5797</v>
      </c>
      <c r="E10521" s="370">
        <v>4000</v>
      </c>
      <c r="F10521" s="374" t="s">
        <v>14964</v>
      </c>
      <c r="G10521" s="350" t="s">
        <v>14965</v>
      </c>
      <c r="H10521" s="349" t="s">
        <v>1060</v>
      </c>
      <c r="I10521" s="349" t="s">
        <v>5793</v>
      </c>
      <c r="J10521" s="351" t="s">
        <v>1060</v>
      </c>
      <c r="K10521" s="352">
        <v>2</v>
      </c>
      <c r="L10521" s="353">
        <v>5</v>
      </c>
      <c r="M10521" s="377">
        <v>19466.666666666668</v>
      </c>
      <c r="N10521" s="350">
        <v>4</v>
      </c>
      <c r="O10521" s="349">
        <v>6</v>
      </c>
      <c r="P10521" s="377">
        <v>24000</v>
      </c>
    </row>
    <row r="10522" spans="1:16" x14ac:dyDescent="0.2">
      <c r="A10522" s="348" t="s">
        <v>5780</v>
      </c>
      <c r="B10522" s="104" t="s">
        <v>423</v>
      </c>
      <c r="C10522" s="367" t="s">
        <v>99</v>
      </c>
      <c r="D10522" s="349" t="s">
        <v>4514</v>
      </c>
      <c r="E10522" s="370">
        <v>4000</v>
      </c>
      <c r="F10522" s="374" t="s">
        <v>14966</v>
      </c>
      <c r="G10522" s="350" t="s">
        <v>14967</v>
      </c>
      <c r="H10522" s="349" t="s">
        <v>5972</v>
      </c>
      <c r="I10522" s="349" t="s">
        <v>5793</v>
      </c>
      <c r="J10522" s="351" t="s">
        <v>5972</v>
      </c>
      <c r="K10522" s="352">
        <v>3</v>
      </c>
      <c r="L10522" s="353">
        <v>9</v>
      </c>
      <c r="M10522" s="377">
        <v>36000</v>
      </c>
      <c r="N10522" s="350">
        <v>0</v>
      </c>
      <c r="O10522" s="349">
        <v>0</v>
      </c>
      <c r="P10522" s="377">
        <v>0</v>
      </c>
    </row>
    <row r="10523" spans="1:16" x14ac:dyDescent="0.2">
      <c r="A10523" s="348" t="s">
        <v>5780</v>
      </c>
      <c r="B10523" s="104" t="s">
        <v>423</v>
      </c>
      <c r="C10523" s="367" t="s">
        <v>99</v>
      </c>
      <c r="D10523" s="349" t="s">
        <v>5794</v>
      </c>
      <c r="E10523" s="370">
        <v>3500</v>
      </c>
      <c r="F10523" s="374" t="s">
        <v>14968</v>
      </c>
      <c r="G10523" s="350" t="s">
        <v>14969</v>
      </c>
      <c r="H10523" s="349" t="s">
        <v>5794</v>
      </c>
      <c r="I10523" s="349" t="s">
        <v>5793</v>
      </c>
      <c r="J10523" s="351" t="s">
        <v>5794</v>
      </c>
      <c r="K10523" s="352">
        <v>4</v>
      </c>
      <c r="L10523" s="353">
        <v>10</v>
      </c>
      <c r="M10523" s="377">
        <v>35000</v>
      </c>
      <c r="N10523" s="350">
        <v>0</v>
      </c>
      <c r="O10523" s="349">
        <v>0</v>
      </c>
      <c r="P10523" s="377">
        <v>0</v>
      </c>
    </row>
    <row r="10524" spans="1:16" x14ac:dyDescent="0.2">
      <c r="A10524" s="348" t="s">
        <v>5780</v>
      </c>
      <c r="B10524" s="104" t="s">
        <v>423</v>
      </c>
      <c r="C10524" s="367" t="s">
        <v>99</v>
      </c>
      <c r="D10524" s="349" t="s">
        <v>5826</v>
      </c>
      <c r="E10524" s="370">
        <v>4000</v>
      </c>
      <c r="F10524" s="374" t="s">
        <v>14968</v>
      </c>
      <c r="G10524" s="350" t="s">
        <v>14969</v>
      </c>
      <c r="H10524" s="349" t="s">
        <v>1026</v>
      </c>
      <c r="I10524" s="349" t="s">
        <v>5793</v>
      </c>
      <c r="J10524" s="351" t="s">
        <v>1026</v>
      </c>
      <c r="K10524" s="352">
        <v>1</v>
      </c>
      <c r="L10524" s="353">
        <v>2</v>
      </c>
      <c r="M10524" s="377">
        <v>4666.666666666667</v>
      </c>
      <c r="N10524" s="350">
        <v>4</v>
      </c>
      <c r="O10524" s="349">
        <v>6</v>
      </c>
      <c r="P10524" s="377">
        <v>24000</v>
      </c>
    </row>
    <row r="10525" spans="1:16" x14ac:dyDescent="0.2">
      <c r="A10525" s="348" t="s">
        <v>5780</v>
      </c>
      <c r="B10525" s="104" t="s">
        <v>423</v>
      </c>
      <c r="C10525" s="367" t="s">
        <v>99</v>
      </c>
      <c r="D10525" s="349" t="s">
        <v>5794</v>
      </c>
      <c r="E10525" s="370">
        <v>3000</v>
      </c>
      <c r="F10525" s="374" t="s">
        <v>14970</v>
      </c>
      <c r="G10525" s="350" t="s">
        <v>14971</v>
      </c>
      <c r="H10525" s="349" t="s">
        <v>5826</v>
      </c>
      <c r="I10525" s="349" t="s">
        <v>5793</v>
      </c>
      <c r="J10525" s="351" t="s">
        <v>5826</v>
      </c>
      <c r="K10525" s="352">
        <v>4</v>
      </c>
      <c r="L10525" s="353">
        <v>12</v>
      </c>
      <c r="M10525" s="377">
        <v>36000</v>
      </c>
      <c r="N10525" s="350">
        <v>4</v>
      </c>
      <c r="O10525" s="349">
        <v>6</v>
      </c>
      <c r="P10525" s="377">
        <v>18000</v>
      </c>
    </row>
    <row r="10526" spans="1:16" x14ac:dyDescent="0.2">
      <c r="A10526" s="348" t="s">
        <v>5780</v>
      </c>
      <c r="B10526" s="104" t="s">
        <v>423</v>
      </c>
      <c r="C10526" s="367" t="s">
        <v>99</v>
      </c>
      <c r="D10526" s="349" t="s">
        <v>5790</v>
      </c>
      <c r="E10526" s="370">
        <v>4000</v>
      </c>
      <c r="F10526" s="374" t="s">
        <v>14972</v>
      </c>
      <c r="G10526" s="350" t="s">
        <v>14973</v>
      </c>
      <c r="H10526" s="349" t="s">
        <v>1060</v>
      </c>
      <c r="I10526" s="349" t="s">
        <v>5793</v>
      </c>
      <c r="J10526" s="351" t="s">
        <v>1060</v>
      </c>
      <c r="K10526" s="352">
        <v>4</v>
      </c>
      <c r="L10526" s="353">
        <v>12</v>
      </c>
      <c r="M10526" s="377">
        <v>48000</v>
      </c>
      <c r="N10526" s="350">
        <v>4</v>
      </c>
      <c r="O10526" s="349">
        <v>6</v>
      </c>
      <c r="P10526" s="377">
        <v>24000</v>
      </c>
    </row>
    <row r="10527" spans="1:16" x14ac:dyDescent="0.2">
      <c r="A10527" s="348" t="s">
        <v>5780</v>
      </c>
      <c r="B10527" s="104" t="s">
        <v>423</v>
      </c>
      <c r="C10527" s="367" t="s">
        <v>99</v>
      </c>
      <c r="D10527" s="349" t="s">
        <v>5863</v>
      </c>
      <c r="E10527" s="370">
        <v>4000</v>
      </c>
      <c r="F10527" s="374" t="s">
        <v>14974</v>
      </c>
      <c r="G10527" s="350" t="s">
        <v>14975</v>
      </c>
      <c r="H10527" s="349" t="s">
        <v>5863</v>
      </c>
      <c r="I10527" s="349" t="s">
        <v>5793</v>
      </c>
      <c r="J10527" s="351" t="s">
        <v>5863</v>
      </c>
      <c r="K10527" s="352">
        <v>4</v>
      </c>
      <c r="L10527" s="353">
        <v>12</v>
      </c>
      <c r="M10527" s="377">
        <v>48000</v>
      </c>
      <c r="N10527" s="350">
        <v>4</v>
      </c>
      <c r="O10527" s="349">
        <v>6</v>
      </c>
      <c r="P10527" s="377">
        <v>24000</v>
      </c>
    </row>
    <row r="10528" spans="1:16" x14ac:dyDescent="0.2">
      <c r="A10528" s="348" t="s">
        <v>5780</v>
      </c>
      <c r="B10528" s="104" t="s">
        <v>423</v>
      </c>
      <c r="C10528" s="367" t="s">
        <v>99</v>
      </c>
      <c r="D10528" s="349" t="s">
        <v>5794</v>
      </c>
      <c r="E10528" s="370">
        <v>4000</v>
      </c>
      <c r="F10528" s="374" t="s">
        <v>14976</v>
      </c>
      <c r="G10528" s="350" t="s">
        <v>14977</v>
      </c>
      <c r="H10528" s="349" t="s">
        <v>1026</v>
      </c>
      <c r="I10528" s="349" t="s">
        <v>1028</v>
      </c>
      <c r="J10528" s="351" t="s">
        <v>1026</v>
      </c>
      <c r="K10528" s="352">
        <v>4</v>
      </c>
      <c r="L10528" s="353">
        <v>11</v>
      </c>
      <c r="M10528" s="377">
        <v>44000</v>
      </c>
      <c r="N10528" s="350">
        <v>0</v>
      </c>
      <c r="O10528" s="349">
        <v>0</v>
      </c>
      <c r="P10528" s="377">
        <v>0</v>
      </c>
    </row>
    <row r="10529" spans="1:16" x14ac:dyDescent="0.2">
      <c r="A10529" s="348" t="s">
        <v>5780</v>
      </c>
      <c r="B10529" s="104" t="s">
        <v>423</v>
      </c>
      <c r="C10529" s="367" t="s">
        <v>99</v>
      </c>
      <c r="D10529" s="349" t="s">
        <v>10453</v>
      </c>
      <c r="E10529" s="370">
        <v>3000</v>
      </c>
      <c r="F10529" s="374" t="s">
        <v>14976</v>
      </c>
      <c r="G10529" s="350" t="s">
        <v>14977</v>
      </c>
      <c r="H10529" s="349" t="s">
        <v>1026</v>
      </c>
      <c r="I10529" s="349" t="s">
        <v>5793</v>
      </c>
      <c r="J10529" s="351" t="s">
        <v>1026</v>
      </c>
      <c r="K10529" s="352">
        <v>1</v>
      </c>
      <c r="L10529" s="353">
        <v>1</v>
      </c>
      <c r="M10529" s="377">
        <v>800</v>
      </c>
      <c r="N10529" s="350">
        <v>1</v>
      </c>
      <c r="O10529" s="349">
        <v>2</v>
      </c>
      <c r="P10529" s="377">
        <v>6000</v>
      </c>
    </row>
    <row r="10530" spans="1:16" x14ac:dyDescent="0.2">
      <c r="A10530" s="348" t="s">
        <v>5780</v>
      </c>
      <c r="B10530" s="104" t="s">
        <v>423</v>
      </c>
      <c r="C10530" s="367" t="s">
        <v>99</v>
      </c>
      <c r="D10530" s="349" t="s">
        <v>6807</v>
      </c>
      <c r="E10530" s="370">
        <v>5000</v>
      </c>
      <c r="F10530" s="374" t="s">
        <v>14978</v>
      </c>
      <c r="G10530" s="350" t="s">
        <v>14979</v>
      </c>
      <c r="H10530" s="349" t="s">
        <v>1060</v>
      </c>
      <c r="I10530" s="349" t="s">
        <v>5793</v>
      </c>
      <c r="J10530" s="351" t="s">
        <v>1060</v>
      </c>
      <c r="K10530" s="352">
        <v>2</v>
      </c>
      <c r="L10530" s="353">
        <v>5</v>
      </c>
      <c r="M10530" s="377">
        <v>23166.666666666668</v>
      </c>
      <c r="N10530" s="350">
        <v>4</v>
      </c>
      <c r="O10530" s="349">
        <v>6</v>
      </c>
      <c r="P10530" s="377">
        <v>30000</v>
      </c>
    </row>
    <row r="10531" spans="1:16" x14ac:dyDescent="0.2">
      <c r="A10531" s="348" t="s">
        <v>5780</v>
      </c>
      <c r="B10531" s="104" t="s">
        <v>423</v>
      </c>
      <c r="C10531" s="367" t="s">
        <v>99</v>
      </c>
      <c r="D10531" s="349" t="s">
        <v>5811</v>
      </c>
      <c r="E10531" s="370">
        <v>2500</v>
      </c>
      <c r="F10531" s="374" t="s">
        <v>14980</v>
      </c>
      <c r="G10531" s="350" t="s">
        <v>14981</v>
      </c>
      <c r="H10531" s="349" t="s">
        <v>5972</v>
      </c>
      <c r="I10531" s="349" t="s">
        <v>5793</v>
      </c>
      <c r="J10531" s="351" t="s">
        <v>5972</v>
      </c>
      <c r="K10531" s="352">
        <v>4</v>
      </c>
      <c r="L10531" s="353">
        <v>12</v>
      </c>
      <c r="M10531" s="377">
        <v>30000</v>
      </c>
      <c r="N10531" s="350">
        <v>4</v>
      </c>
      <c r="O10531" s="349">
        <v>6</v>
      </c>
      <c r="P10531" s="377">
        <v>15000</v>
      </c>
    </row>
    <row r="10532" spans="1:16" x14ac:dyDescent="0.2">
      <c r="A10532" s="348" t="s">
        <v>5780</v>
      </c>
      <c r="B10532" s="104" t="s">
        <v>423</v>
      </c>
      <c r="C10532" s="367" t="s">
        <v>99</v>
      </c>
      <c r="D10532" s="349" t="s">
        <v>5811</v>
      </c>
      <c r="E10532" s="370">
        <v>3000</v>
      </c>
      <c r="F10532" s="374" t="s">
        <v>14982</v>
      </c>
      <c r="G10532" s="350" t="s">
        <v>14983</v>
      </c>
      <c r="H10532" s="349" t="s">
        <v>1026</v>
      </c>
      <c r="I10532" s="349" t="s">
        <v>5793</v>
      </c>
      <c r="J10532" s="351" t="s">
        <v>1026</v>
      </c>
      <c r="K10532" s="352">
        <v>4</v>
      </c>
      <c r="L10532" s="353">
        <v>12</v>
      </c>
      <c r="M10532" s="377">
        <v>36000</v>
      </c>
      <c r="N10532" s="350">
        <v>4</v>
      </c>
      <c r="O10532" s="349">
        <v>6</v>
      </c>
      <c r="P10532" s="377">
        <v>18000</v>
      </c>
    </row>
    <row r="10533" spans="1:16" x14ac:dyDescent="0.2">
      <c r="A10533" s="348" t="s">
        <v>5780</v>
      </c>
      <c r="B10533" s="104" t="s">
        <v>423</v>
      </c>
      <c r="C10533" s="367" t="s">
        <v>99</v>
      </c>
      <c r="D10533" s="349" t="s">
        <v>5790</v>
      </c>
      <c r="E10533" s="370">
        <v>3000</v>
      </c>
      <c r="F10533" s="374" t="s">
        <v>14984</v>
      </c>
      <c r="G10533" s="350" t="s">
        <v>14985</v>
      </c>
      <c r="H10533" s="349" t="s">
        <v>1060</v>
      </c>
      <c r="I10533" s="349" t="s">
        <v>5793</v>
      </c>
      <c r="J10533" s="351" t="s">
        <v>1060</v>
      </c>
      <c r="K10533" s="352">
        <v>4</v>
      </c>
      <c r="L10533" s="353">
        <v>12</v>
      </c>
      <c r="M10533" s="377">
        <v>36000</v>
      </c>
      <c r="N10533" s="350">
        <v>4</v>
      </c>
      <c r="O10533" s="349">
        <v>6</v>
      </c>
      <c r="P10533" s="377">
        <v>18000</v>
      </c>
    </row>
    <row r="10534" spans="1:16" x14ac:dyDescent="0.2">
      <c r="A10534" s="348" t="s">
        <v>5780</v>
      </c>
      <c r="B10534" s="104" t="s">
        <v>423</v>
      </c>
      <c r="C10534" s="367" t="s">
        <v>99</v>
      </c>
      <c r="D10534" s="349" t="s">
        <v>5849</v>
      </c>
      <c r="E10534" s="370">
        <v>4000</v>
      </c>
      <c r="F10534" s="374" t="s">
        <v>14986</v>
      </c>
      <c r="G10534" s="350" t="s">
        <v>14987</v>
      </c>
      <c r="H10534" s="349" t="s">
        <v>5825</v>
      </c>
      <c r="I10534" s="349" t="s">
        <v>5793</v>
      </c>
      <c r="J10534" s="351" t="s">
        <v>5825</v>
      </c>
      <c r="K10534" s="352">
        <v>2</v>
      </c>
      <c r="L10534" s="353">
        <v>5</v>
      </c>
      <c r="M10534" s="377">
        <v>18533.333333333332</v>
      </c>
      <c r="N10534" s="350">
        <v>4</v>
      </c>
      <c r="O10534" s="349">
        <v>6</v>
      </c>
      <c r="P10534" s="377">
        <v>24000</v>
      </c>
    </row>
    <row r="10535" spans="1:16" x14ac:dyDescent="0.2">
      <c r="A10535" s="348" t="s">
        <v>5780</v>
      </c>
      <c r="B10535" s="104" t="s">
        <v>423</v>
      </c>
      <c r="C10535" s="367" t="s">
        <v>99</v>
      </c>
      <c r="D10535" s="349" t="s">
        <v>6120</v>
      </c>
      <c r="E10535" s="370">
        <v>4000</v>
      </c>
      <c r="F10535" s="374" t="s">
        <v>14988</v>
      </c>
      <c r="G10535" s="350" t="s">
        <v>14989</v>
      </c>
      <c r="H10535" s="349" t="s">
        <v>1026</v>
      </c>
      <c r="I10535" s="349" t="s">
        <v>5793</v>
      </c>
      <c r="J10535" s="351" t="s">
        <v>1026</v>
      </c>
      <c r="K10535" s="352">
        <v>2</v>
      </c>
      <c r="L10535" s="353">
        <v>6</v>
      </c>
      <c r="M10535" s="377">
        <v>24000</v>
      </c>
      <c r="N10535" s="350">
        <v>4</v>
      </c>
      <c r="O10535" s="349">
        <v>6</v>
      </c>
      <c r="P10535" s="377">
        <v>24000</v>
      </c>
    </row>
    <row r="10536" spans="1:16" x14ac:dyDescent="0.2">
      <c r="A10536" s="348" t="s">
        <v>5780</v>
      </c>
      <c r="B10536" s="104" t="s">
        <v>423</v>
      </c>
      <c r="C10536" s="367" t="s">
        <v>99</v>
      </c>
      <c r="D10536" s="349" t="s">
        <v>10931</v>
      </c>
      <c r="E10536" s="370">
        <v>4000</v>
      </c>
      <c r="F10536" s="374" t="s">
        <v>14990</v>
      </c>
      <c r="G10536" s="350" t="s">
        <v>14991</v>
      </c>
      <c r="H10536" s="349" t="s">
        <v>1026</v>
      </c>
      <c r="I10536" s="349" t="s">
        <v>5793</v>
      </c>
      <c r="J10536" s="351" t="s">
        <v>1026</v>
      </c>
      <c r="K10536" s="352">
        <v>2</v>
      </c>
      <c r="L10536" s="353">
        <v>5</v>
      </c>
      <c r="M10536" s="377">
        <v>17600</v>
      </c>
      <c r="N10536" s="350">
        <v>4</v>
      </c>
      <c r="O10536" s="349">
        <v>6</v>
      </c>
      <c r="P10536" s="377">
        <v>24000</v>
      </c>
    </row>
    <row r="10537" spans="1:16" x14ac:dyDescent="0.2">
      <c r="A10537" s="348" t="s">
        <v>5780</v>
      </c>
      <c r="B10537" s="104" t="s">
        <v>423</v>
      </c>
      <c r="C10537" s="367" t="s">
        <v>99</v>
      </c>
      <c r="D10537" s="349" t="s">
        <v>5870</v>
      </c>
      <c r="E10537" s="370">
        <v>4000</v>
      </c>
      <c r="F10537" s="374" t="s">
        <v>14992</v>
      </c>
      <c r="G10537" s="350" t="s">
        <v>14993</v>
      </c>
      <c r="H10537" s="349" t="s">
        <v>5821</v>
      </c>
      <c r="I10537" s="349" t="s">
        <v>5793</v>
      </c>
      <c r="J10537" s="351" t="s">
        <v>5821</v>
      </c>
      <c r="K10537" s="352">
        <v>4</v>
      </c>
      <c r="L10537" s="353">
        <v>12</v>
      </c>
      <c r="M10537" s="377">
        <v>48000</v>
      </c>
      <c r="N10537" s="350">
        <v>4</v>
      </c>
      <c r="O10537" s="349">
        <v>6</v>
      </c>
      <c r="P10537" s="377">
        <v>24000</v>
      </c>
    </row>
    <row r="10538" spans="1:16" x14ac:dyDescent="0.2">
      <c r="A10538" s="348" t="s">
        <v>5780</v>
      </c>
      <c r="B10538" s="104" t="s">
        <v>423</v>
      </c>
      <c r="C10538" s="367" t="s">
        <v>99</v>
      </c>
      <c r="D10538" s="349" t="s">
        <v>7005</v>
      </c>
      <c r="E10538" s="370">
        <v>5000</v>
      </c>
      <c r="F10538" s="374" t="s">
        <v>14994</v>
      </c>
      <c r="G10538" s="350" t="s">
        <v>14995</v>
      </c>
      <c r="H10538" s="349" t="s">
        <v>1026</v>
      </c>
      <c r="I10538" s="349" t="s">
        <v>5793</v>
      </c>
      <c r="J10538" s="351" t="s">
        <v>1026</v>
      </c>
      <c r="K10538" s="352">
        <v>2</v>
      </c>
      <c r="L10538" s="353">
        <v>5</v>
      </c>
      <c r="M10538" s="377">
        <v>22000</v>
      </c>
      <c r="N10538" s="350">
        <v>4</v>
      </c>
      <c r="O10538" s="349">
        <v>6</v>
      </c>
      <c r="P10538" s="377">
        <v>30000</v>
      </c>
    </row>
    <row r="10539" spans="1:16" x14ac:dyDescent="0.2">
      <c r="A10539" s="348" t="s">
        <v>5780</v>
      </c>
      <c r="B10539" s="104" t="s">
        <v>423</v>
      </c>
      <c r="C10539" s="367" t="s">
        <v>99</v>
      </c>
      <c r="D10539" s="349" t="s">
        <v>5948</v>
      </c>
      <c r="E10539" s="370">
        <v>3000</v>
      </c>
      <c r="F10539" s="374" t="s">
        <v>14996</v>
      </c>
      <c r="G10539" s="350" t="s">
        <v>14997</v>
      </c>
      <c r="H10539" s="349" t="s">
        <v>1060</v>
      </c>
      <c r="I10539" s="349" t="s">
        <v>5793</v>
      </c>
      <c r="J10539" s="351" t="s">
        <v>1060</v>
      </c>
      <c r="K10539" s="352">
        <v>4</v>
      </c>
      <c r="L10539" s="353">
        <v>12</v>
      </c>
      <c r="M10539" s="377">
        <v>36000</v>
      </c>
      <c r="N10539" s="350">
        <v>4</v>
      </c>
      <c r="O10539" s="349">
        <v>6</v>
      </c>
      <c r="P10539" s="377">
        <v>18000</v>
      </c>
    </row>
    <row r="10540" spans="1:16" x14ac:dyDescent="0.2">
      <c r="A10540" s="348" t="s">
        <v>5780</v>
      </c>
      <c r="B10540" s="104" t="s">
        <v>423</v>
      </c>
      <c r="C10540" s="367" t="s">
        <v>99</v>
      </c>
      <c r="D10540" s="349" t="s">
        <v>6186</v>
      </c>
      <c r="E10540" s="370">
        <v>4000</v>
      </c>
      <c r="F10540" s="374" t="s">
        <v>14998</v>
      </c>
      <c r="G10540" s="350" t="s">
        <v>14999</v>
      </c>
      <c r="H10540" s="349" t="s">
        <v>1060</v>
      </c>
      <c r="I10540" s="349" t="s">
        <v>5793</v>
      </c>
      <c r="J10540" s="351" t="s">
        <v>1060</v>
      </c>
      <c r="K10540" s="352">
        <v>2</v>
      </c>
      <c r="L10540" s="353">
        <v>3</v>
      </c>
      <c r="M10540" s="377">
        <v>12000</v>
      </c>
      <c r="N10540" s="350">
        <v>0</v>
      </c>
      <c r="O10540" s="349">
        <v>0</v>
      </c>
      <c r="P10540" s="377">
        <v>0</v>
      </c>
    </row>
    <row r="10541" spans="1:16" x14ac:dyDescent="0.2">
      <c r="A10541" s="348" t="s">
        <v>5780</v>
      </c>
      <c r="B10541" s="104" t="s">
        <v>423</v>
      </c>
      <c r="C10541" s="367" t="s">
        <v>99</v>
      </c>
      <c r="D10541" s="349" t="s">
        <v>5797</v>
      </c>
      <c r="E10541" s="370">
        <v>4000</v>
      </c>
      <c r="F10541" s="374" t="s">
        <v>14998</v>
      </c>
      <c r="G10541" s="350" t="s">
        <v>14999</v>
      </c>
      <c r="H10541" s="349" t="s">
        <v>1060</v>
      </c>
      <c r="I10541" s="349" t="s">
        <v>5793</v>
      </c>
      <c r="J10541" s="351" t="s">
        <v>1060</v>
      </c>
      <c r="K10541" s="352">
        <v>1</v>
      </c>
      <c r="L10541" s="353">
        <v>3</v>
      </c>
      <c r="M10541" s="377">
        <v>10666.666666666666</v>
      </c>
      <c r="N10541" s="350">
        <v>4</v>
      </c>
      <c r="O10541" s="349">
        <v>6</v>
      </c>
      <c r="P10541" s="377">
        <v>24000</v>
      </c>
    </row>
    <row r="10542" spans="1:16" x14ac:dyDescent="0.2">
      <c r="A10542" s="348" t="s">
        <v>5780</v>
      </c>
      <c r="B10542" s="104" t="s">
        <v>423</v>
      </c>
      <c r="C10542" s="367" t="s">
        <v>99</v>
      </c>
      <c r="D10542" s="349" t="s">
        <v>6156</v>
      </c>
      <c r="E10542" s="370">
        <v>4000</v>
      </c>
      <c r="F10542" s="374" t="s">
        <v>15000</v>
      </c>
      <c r="G10542" s="350" t="s">
        <v>15001</v>
      </c>
      <c r="H10542" s="349" t="s">
        <v>5825</v>
      </c>
      <c r="I10542" s="349" t="s">
        <v>5793</v>
      </c>
      <c r="J10542" s="351" t="s">
        <v>5825</v>
      </c>
      <c r="K10542" s="352">
        <v>1</v>
      </c>
      <c r="L10542" s="353">
        <v>1</v>
      </c>
      <c r="M10542" s="377">
        <v>4000</v>
      </c>
      <c r="N10542" s="350">
        <v>0</v>
      </c>
      <c r="O10542" s="349">
        <v>0</v>
      </c>
      <c r="P10542" s="377">
        <v>0</v>
      </c>
    </row>
    <row r="10543" spans="1:16" x14ac:dyDescent="0.2">
      <c r="A10543" s="348" t="s">
        <v>5780</v>
      </c>
      <c r="B10543" s="104" t="s">
        <v>423</v>
      </c>
      <c r="C10543" s="367" t="s">
        <v>99</v>
      </c>
      <c r="D10543" s="349" t="s">
        <v>5794</v>
      </c>
      <c r="E10543" s="370">
        <v>4000</v>
      </c>
      <c r="F10543" s="374" t="s">
        <v>15002</v>
      </c>
      <c r="G10543" s="350" t="s">
        <v>15003</v>
      </c>
      <c r="H10543" s="349" t="s">
        <v>5826</v>
      </c>
      <c r="I10543" s="349" t="s">
        <v>5793</v>
      </c>
      <c r="J10543" s="351" t="s">
        <v>5826</v>
      </c>
      <c r="K10543" s="352">
        <v>4</v>
      </c>
      <c r="L10543" s="353">
        <v>10</v>
      </c>
      <c r="M10543" s="377">
        <v>40000</v>
      </c>
      <c r="N10543" s="350">
        <v>0</v>
      </c>
      <c r="O10543" s="349">
        <v>0</v>
      </c>
      <c r="P10543" s="377">
        <v>0</v>
      </c>
    </row>
    <row r="10544" spans="1:16" x14ac:dyDescent="0.2">
      <c r="A10544" s="348" t="s">
        <v>5780</v>
      </c>
      <c r="B10544" s="104" t="s">
        <v>423</v>
      </c>
      <c r="C10544" s="367" t="s">
        <v>99</v>
      </c>
      <c r="D10544" s="349" t="s">
        <v>5863</v>
      </c>
      <c r="E10544" s="370">
        <v>4000</v>
      </c>
      <c r="F10544" s="374" t="s">
        <v>15004</v>
      </c>
      <c r="G10544" s="350" t="s">
        <v>15005</v>
      </c>
      <c r="H10544" s="349" t="s">
        <v>5821</v>
      </c>
      <c r="I10544" s="349" t="s">
        <v>5793</v>
      </c>
      <c r="J10544" s="351" t="s">
        <v>5821</v>
      </c>
      <c r="K10544" s="352">
        <v>4</v>
      </c>
      <c r="L10544" s="353">
        <v>12</v>
      </c>
      <c r="M10544" s="377">
        <v>48000</v>
      </c>
      <c r="N10544" s="350">
        <v>4</v>
      </c>
      <c r="O10544" s="349">
        <v>6</v>
      </c>
      <c r="P10544" s="377">
        <v>24000</v>
      </c>
    </row>
    <row r="10545" spans="1:16" x14ac:dyDescent="0.2">
      <c r="A10545" s="348" t="s">
        <v>5780</v>
      </c>
      <c r="B10545" s="104" t="s">
        <v>423</v>
      </c>
      <c r="C10545" s="367" t="s">
        <v>99</v>
      </c>
      <c r="D10545" s="349" t="s">
        <v>4514</v>
      </c>
      <c r="E10545" s="370">
        <v>3000</v>
      </c>
      <c r="F10545" s="374" t="s">
        <v>15006</v>
      </c>
      <c r="G10545" s="350" t="s">
        <v>15007</v>
      </c>
      <c r="H10545" s="349" t="s">
        <v>5849</v>
      </c>
      <c r="I10545" s="349" t="s">
        <v>5793</v>
      </c>
      <c r="J10545" s="351" t="s">
        <v>5849</v>
      </c>
      <c r="K10545" s="352">
        <v>4</v>
      </c>
      <c r="L10545" s="353">
        <v>12</v>
      </c>
      <c r="M10545" s="377">
        <v>36000</v>
      </c>
      <c r="N10545" s="350">
        <v>4</v>
      </c>
      <c r="O10545" s="349">
        <v>6</v>
      </c>
      <c r="P10545" s="377">
        <v>18000</v>
      </c>
    </row>
    <row r="10546" spans="1:16" x14ac:dyDescent="0.2">
      <c r="A10546" s="348" t="s">
        <v>5780</v>
      </c>
      <c r="B10546" s="104" t="s">
        <v>423</v>
      </c>
      <c r="C10546" s="367" t="s">
        <v>99</v>
      </c>
      <c r="D10546" s="349" t="s">
        <v>5911</v>
      </c>
      <c r="E10546" s="370">
        <v>4000</v>
      </c>
      <c r="F10546" s="374" t="s">
        <v>15008</v>
      </c>
      <c r="G10546" s="350" t="s">
        <v>15009</v>
      </c>
      <c r="H10546" s="349" t="s">
        <v>1026</v>
      </c>
      <c r="I10546" s="349" t="s">
        <v>5793</v>
      </c>
      <c r="J10546" s="351" t="s">
        <v>1026</v>
      </c>
      <c r="K10546" s="352">
        <v>2</v>
      </c>
      <c r="L10546" s="353">
        <v>6</v>
      </c>
      <c r="M10546" s="377">
        <v>23066.666666666668</v>
      </c>
      <c r="N10546" s="350">
        <v>4</v>
      </c>
      <c r="O10546" s="349">
        <v>6</v>
      </c>
      <c r="P10546" s="377">
        <v>24000</v>
      </c>
    </row>
    <row r="10547" spans="1:16" x14ac:dyDescent="0.2">
      <c r="A10547" s="348" t="s">
        <v>5780</v>
      </c>
      <c r="B10547" s="104" t="s">
        <v>423</v>
      </c>
      <c r="C10547" s="367" t="s">
        <v>99</v>
      </c>
      <c r="D10547" s="349" t="s">
        <v>5794</v>
      </c>
      <c r="E10547" s="370">
        <v>4000</v>
      </c>
      <c r="F10547" s="374" t="s">
        <v>15010</v>
      </c>
      <c r="G10547" s="350" t="s">
        <v>15011</v>
      </c>
      <c r="H10547" s="349" t="s">
        <v>5794</v>
      </c>
      <c r="I10547" s="349" t="s">
        <v>5793</v>
      </c>
      <c r="J10547" s="351" t="s">
        <v>5794</v>
      </c>
      <c r="K10547" s="352">
        <v>4</v>
      </c>
      <c r="L10547" s="353">
        <v>10</v>
      </c>
      <c r="M10547" s="377">
        <v>40000</v>
      </c>
      <c r="N10547" s="350">
        <v>0</v>
      </c>
      <c r="O10547" s="349">
        <v>0</v>
      </c>
      <c r="P10547" s="377">
        <v>0</v>
      </c>
    </row>
    <row r="10548" spans="1:16" x14ac:dyDescent="0.2">
      <c r="A10548" s="348" t="s">
        <v>5780</v>
      </c>
      <c r="B10548" s="104" t="s">
        <v>423</v>
      </c>
      <c r="C10548" s="367" t="s">
        <v>99</v>
      </c>
      <c r="D10548" s="349" t="s">
        <v>5863</v>
      </c>
      <c r="E10548" s="370">
        <v>4000</v>
      </c>
      <c r="F10548" s="374" t="s">
        <v>15012</v>
      </c>
      <c r="G10548" s="350" t="s">
        <v>15013</v>
      </c>
      <c r="H10548" s="349" t="s">
        <v>5821</v>
      </c>
      <c r="I10548" s="349" t="s">
        <v>5793</v>
      </c>
      <c r="J10548" s="351" t="s">
        <v>5821</v>
      </c>
      <c r="K10548" s="352">
        <v>4</v>
      </c>
      <c r="L10548" s="353">
        <v>12</v>
      </c>
      <c r="M10548" s="377">
        <v>48000</v>
      </c>
      <c r="N10548" s="350">
        <v>4</v>
      </c>
      <c r="O10548" s="349">
        <v>6</v>
      </c>
      <c r="P10548" s="377">
        <v>24000</v>
      </c>
    </row>
    <row r="10549" spans="1:16" x14ac:dyDescent="0.2">
      <c r="A10549" s="348" t="s">
        <v>5780</v>
      </c>
      <c r="B10549" s="104" t="s">
        <v>423</v>
      </c>
      <c r="C10549" s="367" t="s">
        <v>99</v>
      </c>
      <c r="D10549" s="349" t="s">
        <v>5794</v>
      </c>
      <c r="E10549" s="370">
        <v>4000</v>
      </c>
      <c r="F10549" s="374" t="s">
        <v>15014</v>
      </c>
      <c r="G10549" s="350" t="s">
        <v>15015</v>
      </c>
      <c r="H10549" s="349" t="s">
        <v>1026</v>
      </c>
      <c r="I10549" s="349" t="s">
        <v>1028</v>
      </c>
      <c r="J10549" s="351" t="s">
        <v>1026</v>
      </c>
      <c r="K10549" s="352">
        <v>3</v>
      </c>
      <c r="L10549" s="353">
        <v>9</v>
      </c>
      <c r="M10549" s="377">
        <v>36000</v>
      </c>
      <c r="N10549" s="350">
        <v>0</v>
      </c>
      <c r="O10549" s="349">
        <v>0</v>
      </c>
      <c r="P10549" s="377">
        <v>0</v>
      </c>
    </row>
    <row r="10550" spans="1:16" x14ac:dyDescent="0.2">
      <c r="A10550" s="348" t="s">
        <v>5780</v>
      </c>
      <c r="B10550" s="104" t="s">
        <v>423</v>
      </c>
      <c r="C10550" s="367" t="s">
        <v>99</v>
      </c>
      <c r="D10550" s="349" t="s">
        <v>7130</v>
      </c>
      <c r="E10550" s="370">
        <v>4000</v>
      </c>
      <c r="F10550" s="374" t="s">
        <v>15016</v>
      </c>
      <c r="G10550" s="350" t="s">
        <v>15017</v>
      </c>
      <c r="H10550" s="349" t="s">
        <v>5849</v>
      </c>
      <c r="I10550" s="349" t="s">
        <v>5793</v>
      </c>
      <c r="J10550" s="351" t="s">
        <v>5849</v>
      </c>
      <c r="K10550" s="352">
        <v>2</v>
      </c>
      <c r="L10550" s="353">
        <v>4</v>
      </c>
      <c r="M10550" s="377">
        <v>16000</v>
      </c>
      <c r="N10550" s="350">
        <v>4</v>
      </c>
      <c r="O10550" s="349">
        <v>6</v>
      </c>
      <c r="P10550" s="377">
        <v>24000</v>
      </c>
    </row>
    <row r="10551" spans="1:16" x14ac:dyDescent="0.2">
      <c r="A10551" s="348" t="s">
        <v>5780</v>
      </c>
      <c r="B10551" s="104" t="s">
        <v>423</v>
      </c>
      <c r="C10551" s="367" t="s">
        <v>99</v>
      </c>
      <c r="D10551" s="349" t="s">
        <v>5863</v>
      </c>
      <c r="E10551" s="370">
        <v>3000</v>
      </c>
      <c r="F10551" s="374" t="s">
        <v>15018</v>
      </c>
      <c r="G10551" s="350" t="s">
        <v>15019</v>
      </c>
      <c r="H10551" s="349" t="s">
        <v>5875</v>
      </c>
      <c r="I10551" s="349" t="s">
        <v>5793</v>
      </c>
      <c r="J10551" s="351" t="s">
        <v>5875</v>
      </c>
      <c r="K10551" s="352">
        <v>4</v>
      </c>
      <c r="L10551" s="353">
        <v>12</v>
      </c>
      <c r="M10551" s="377">
        <v>36000</v>
      </c>
      <c r="N10551" s="350">
        <v>4</v>
      </c>
      <c r="O10551" s="349">
        <v>6</v>
      </c>
      <c r="P10551" s="377">
        <v>18000</v>
      </c>
    </row>
    <row r="10552" spans="1:16" x14ac:dyDescent="0.2">
      <c r="A10552" s="348" t="s">
        <v>5780</v>
      </c>
      <c r="B10552" s="104" t="s">
        <v>423</v>
      </c>
      <c r="C10552" s="367" t="s">
        <v>99</v>
      </c>
      <c r="D10552" s="349" t="s">
        <v>5811</v>
      </c>
      <c r="E10552" s="370">
        <v>2500</v>
      </c>
      <c r="F10552" s="374" t="s">
        <v>15020</v>
      </c>
      <c r="G10552" s="350" t="s">
        <v>15021</v>
      </c>
      <c r="H10552" s="349" t="s">
        <v>2439</v>
      </c>
      <c r="I10552" s="349" t="s">
        <v>5793</v>
      </c>
      <c r="J10552" s="351" t="s">
        <v>2439</v>
      </c>
      <c r="K10552" s="352">
        <v>4</v>
      </c>
      <c r="L10552" s="353">
        <v>12</v>
      </c>
      <c r="M10552" s="377">
        <v>30000</v>
      </c>
      <c r="N10552" s="350">
        <v>4</v>
      </c>
      <c r="O10552" s="349">
        <v>6</v>
      </c>
      <c r="P10552" s="377">
        <v>15000</v>
      </c>
    </row>
    <row r="10553" spans="1:16" x14ac:dyDescent="0.2">
      <c r="A10553" s="348" t="s">
        <v>5780</v>
      </c>
      <c r="B10553" s="104" t="s">
        <v>423</v>
      </c>
      <c r="C10553" s="367" t="s">
        <v>99</v>
      </c>
      <c r="D10553" s="349" t="s">
        <v>15022</v>
      </c>
      <c r="E10553" s="370">
        <v>8000</v>
      </c>
      <c r="F10553" s="374" t="s">
        <v>15023</v>
      </c>
      <c r="G10553" s="350" t="s">
        <v>15024</v>
      </c>
      <c r="H10553" s="349" t="s">
        <v>8695</v>
      </c>
      <c r="I10553" s="349" t="s">
        <v>5793</v>
      </c>
      <c r="J10553" s="351" t="s">
        <v>8695</v>
      </c>
      <c r="K10553" s="352">
        <v>4</v>
      </c>
      <c r="L10553" s="353">
        <v>12</v>
      </c>
      <c r="M10553" s="377">
        <v>96000</v>
      </c>
      <c r="N10553" s="350">
        <v>4</v>
      </c>
      <c r="O10553" s="349">
        <v>6</v>
      </c>
      <c r="P10553" s="377">
        <v>48000</v>
      </c>
    </row>
    <row r="10554" spans="1:16" x14ac:dyDescent="0.2">
      <c r="A10554" s="348" t="s">
        <v>5780</v>
      </c>
      <c r="B10554" s="104" t="s">
        <v>423</v>
      </c>
      <c r="C10554" s="367" t="s">
        <v>99</v>
      </c>
      <c r="D10554" s="349" t="s">
        <v>7330</v>
      </c>
      <c r="E10554" s="370">
        <v>3500</v>
      </c>
      <c r="F10554" s="374" t="s">
        <v>15025</v>
      </c>
      <c r="G10554" s="350" t="s">
        <v>15026</v>
      </c>
      <c r="H10554" s="349" t="s">
        <v>6063</v>
      </c>
      <c r="I10554" s="349" t="s">
        <v>5814</v>
      </c>
      <c r="J10554" s="351" t="s">
        <v>6063</v>
      </c>
      <c r="K10554" s="352">
        <v>4</v>
      </c>
      <c r="L10554" s="353">
        <v>12</v>
      </c>
      <c r="M10554" s="377">
        <v>42000</v>
      </c>
      <c r="N10554" s="350">
        <v>4</v>
      </c>
      <c r="O10554" s="349">
        <v>6</v>
      </c>
      <c r="P10554" s="377">
        <v>21000</v>
      </c>
    </row>
    <row r="10555" spans="1:16" x14ac:dyDescent="0.2">
      <c r="A10555" s="348" t="s">
        <v>5780</v>
      </c>
      <c r="B10555" s="104" t="s">
        <v>423</v>
      </c>
      <c r="C10555" s="367" t="s">
        <v>99</v>
      </c>
      <c r="D10555" s="349" t="s">
        <v>5811</v>
      </c>
      <c r="E10555" s="370">
        <v>3000</v>
      </c>
      <c r="F10555" s="374" t="s">
        <v>15027</v>
      </c>
      <c r="G10555" s="350" t="s">
        <v>15028</v>
      </c>
      <c r="H10555" s="349" t="s">
        <v>1109</v>
      </c>
      <c r="I10555" s="349" t="s">
        <v>5793</v>
      </c>
      <c r="J10555" s="351" t="s">
        <v>1109</v>
      </c>
      <c r="K10555" s="352">
        <v>4</v>
      </c>
      <c r="L10555" s="353">
        <v>12</v>
      </c>
      <c r="M10555" s="377">
        <v>36000</v>
      </c>
      <c r="N10555" s="350">
        <v>4</v>
      </c>
      <c r="O10555" s="349">
        <v>6</v>
      </c>
      <c r="P10555" s="377">
        <v>18000</v>
      </c>
    </row>
    <row r="10556" spans="1:16" x14ac:dyDescent="0.2">
      <c r="A10556" s="348" t="s">
        <v>5780</v>
      </c>
      <c r="B10556" s="104" t="s">
        <v>423</v>
      </c>
      <c r="C10556" s="367" t="s">
        <v>99</v>
      </c>
      <c r="D10556" s="349" t="s">
        <v>5863</v>
      </c>
      <c r="E10556" s="370">
        <v>4000</v>
      </c>
      <c r="F10556" s="374" t="s">
        <v>15029</v>
      </c>
      <c r="G10556" s="350" t="s">
        <v>15030</v>
      </c>
      <c r="H10556" s="349" t="s">
        <v>5821</v>
      </c>
      <c r="I10556" s="349" t="s">
        <v>5793</v>
      </c>
      <c r="J10556" s="351" t="s">
        <v>5821</v>
      </c>
      <c r="K10556" s="352">
        <v>4</v>
      </c>
      <c r="L10556" s="353">
        <v>12</v>
      </c>
      <c r="M10556" s="377">
        <v>48000</v>
      </c>
      <c r="N10556" s="350">
        <v>4</v>
      </c>
      <c r="O10556" s="349">
        <v>6</v>
      </c>
      <c r="P10556" s="377">
        <v>24000</v>
      </c>
    </row>
    <row r="10557" spans="1:16" x14ac:dyDescent="0.2">
      <c r="A10557" s="348" t="s">
        <v>5780</v>
      </c>
      <c r="B10557" s="104" t="s">
        <v>423</v>
      </c>
      <c r="C10557" s="367" t="s">
        <v>99</v>
      </c>
      <c r="D10557" s="349" t="s">
        <v>5826</v>
      </c>
      <c r="E10557" s="370">
        <v>3000</v>
      </c>
      <c r="F10557" s="374" t="s">
        <v>15031</v>
      </c>
      <c r="G10557" s="350" t="s">
        <v>15032</v>
      </c>
      <c r="H10557" s="349" t="s">
        <v>1026</v>
      </c>
      <c r="I10557" s="349" t="s">
        <v>5793</v>
      </c>
      <c r="J10557" s="351" t="s">
        <v>1026</v>
      </c>
      <c r="K10557" s="352">
        <v>1</v>
      </c>
      <c r="L10557" s="353">
        <v>2</v>
      </c>
      <c r="M10557" s="377">
        <v>5700</v>
      </c>
      <c r="N10557" s="350">
        <v>4</v>
      </c>
      <c r="O10557" s="349">
        <v>6</v>
      </c>
      <c r="P10557" s="377">
        <v>18000</v>
      </c>
    </row>
    <row r="10558" spans="1:16" x14ac:dyDescent="0.2">
      <c r="A10558" s="348" t="s">
        <v>5780</v>
      </c>
      <c r="B10558" s="104" t="s">
        <v>423</v>
      </c>
      <c r="C10558" s="367" t="s">
        <v>99</v>
      </c>
      <c r="D10558" s="349" t="s">
        <v>5863</v>
      </c>
      <c r="E10558" s="370">
        <v>4000</v>
      </c>
      <c r="F10558" s="374" t="s">
        <v>15033</v>
      </c>
      <c r="G10558" s="350" t="s">
        <v>15034</v>
      </c>
      <c r="H10558" s="349" t="s">
        <v>5821</v>
      </c>
      <c r="I10558" s="349" t="s">
        <v>5793</v>
      </c>
      <c r="J10558" s="351" t="s">
        <v>5821</v>
      </c>
      <c r="K10558" s="352">
        <v>4</v>
      </c>
      <c r="L10558" s="353">
        <v>12</v>
      </c>
      <c r="M10558" s="377">
        <v>48000</v>
      </c>
      <c r="N10558" s="350">
        <v>4</v>
      </c>
      <c r="O10558" s="349">
        <v>6</v>
      </c>
      <c r="P10558" s="377">
        <v>24000</v>
      </c>
    </row>
    <row r="10559" spans="1:16" x14ac:dyDescent="0.2">
      <c r="A10559" s="348" t="s">
        <v>5780</v>
      </c>
      <c r="B10559" s="104" t="s">
        <v>423</v>
      </c>
      <c r="C10559" s="367" t="s">
        <v>99</v>
      </c>
      <c r="D10559" s="349" t="s">
        <v>15035</v>
      </c>
      <c r="E10559" s="370">
        <v>1500</v>
      </c>
      <c r="F10559" s="374" t="s">
        <v>15036</v>
      </c>
      <c r="G10559" s="350" t="s">
        <v>15037</v>
      </c>
      <c r="H10559" s="349" t="s">
        <v>15038</v>
      </c>
      <c r="I10559" s="349" t="s">
        <v>5793</v>
      </c>
      <c r="J10559" s="351" t="s">
        <v>15038</v>
      </c>
      <c r="K10559" s="352">
        <v>4</v>
      </c>
      <c r="L10559" s="353">
        <v>12</v>
      </c>
      <c r="M10559" s="377">
        <v>18000</v>
      </c>
      <c r="N10559" s="350">
        <v>4</v>
      </c>
      <c r="O10559" s="349">
        <v>6</v>
      </c>
      <c r="P10559" s="377">
        <v>9000</v>
      </c>
    </row>
    <row r="10560" spans="1:16" x14ac:dyDescent="0.2">
      <c r="A10560" s="348" t="s">
        <v>5780</v>
      </c>
      <c r="B10560" s="104" t="s">
        <v>423</v>
      </c>
      <c r="C10560" s="367" t="s">
        <v>99</v>
      </c>
      <c r="D10560" s="349" t="s">
        <v>5826</v>
      </c>
      <c r="E10560" s="370">
        <v>3000</v>
      </c>
      <c r="F10560" s="374" t="s">
        <v>15039</v>
      </c>
      <c r="G10560" s="350" t="s">
        <v>15040</v>
      </c>
      <c r="H10560" s="349" t="s">
        <v>5826</v>
      </c>
      <c r="I10560" s="349" t="s">
        <v>5793</v>
      </c>
      <c r="J10560" s="351" t="s">
        <v>5826</v>
      </c>
      <c r="K10560" s="352">
        <v>1</v>
      </c>
      <c r="L10560" s="353">
        <v>3</v>
      </c>
      <c r="M10560" s="377">
        <v>6300</v>
      </c>
      <c r="N10560" s="350">
        <v>4</v>
      </c>
      <c r="O10560" s="349">
        <v>6</v>
      </c>
      <c r="P10560" s="377">
        <v>18000</v>
      </c>
    </row>
    <row r="10561" spans="1:16" x14ac:dyDescent="0.2">
      <c r="A10561" s="348" t="s">
        <v>5780</v>
      </c>
      <c r="B10561" s="104" t="s">
        <v>423</v>
      </c>
      <c r="C10561" s="367" t="s">
        <v>99</v>
      </c>
      <c r="D10561" s="349" t="s">
        <v>15041</v>
      </c>
      <c r="E10561" s="370">
        <v>4000</v>
      </c>
      <c r="F10561" s="374" t="s">
        <v>15042</v>
      </c>
      <c r="G10561" s="350" t="s">
        <v>15043</v>
      </c>
      <c r="H10561" s="349" t="s">
        <v>1026</v>
      </c>
      <c r="I10561" s="349" t="s">
        <v>5793</v>
      </c>
      <c r="J10561" s="351" t="s">
        <v>1026</v>
      </c>
      <c r="K10561" s="352">
        <v>4</v>
      </c>
      <c r="L10561" s="353">
        <v>12</v>
      </c>
      <c r="M10561" s="377">
        <v>48000</v>
      </c>
      <c r="N10561" s="350">
        <v>4</v>
      </c>
      <c r="O10561" s="349">
        <v>6</v>
      </c>
      <c r="P10561" s="377">
        <v>24000</v>
      </c>
    </row>
    <row r="10562" spans="1:16" x14ac:dyDescent="0.2">
      <c r="A10562" s="348" t="s">
        <v>5780</v>
      </c>
      <c r="B10562" s="104" t="s">
        <v>423</v>
      </c>
      <c r="C10562" s="367" t="s">
        <v>99</v>
      </c>
      <c r="D10562" s="349" t="s">
        <v>5870</v>
      </c>
      <c r="E10562" s="370">
        <v>4000</v>
      </c>
      <c r="F10562" s="374" t="s">
        <v>15044</v>
      </c>
      <c r="G10562" s="350" t="s">
        <v>15045</v>
      </c>
      <c r="H10562" s="349" t="s">
        <v>6035</v>
      </c>
      <c r="I10562" s="349" t="s">
        <v>5793</v>
      </c>
      <c r="J10562" s="351" t="s">
        <v>6035</v>
      </c>
      <c r="K10562" s="352">
        <v>4</v>
      </c>
      <c r="L10562" s="353">
        <v>12</v>
      </c>
      <c r="M10562" s="377">
        <v>48000</v>
      </c>
      <c r="N10562" s="350">
        <v>4</v>
      </c>
      <c r="O10562" s="349">
        <v>6</v>
      </c>
      <c r="P10562" s="377">
        <v>24000</v>
      </c>
    </row>
    <row r="10563" spans="1:16" x14ac:dyDescent="0.2">
      <c r="A10563" s="348" t="s">
        <v>5780</v>
      </c>
      <c r="B10563" s="104" t="s">
        <v>423</v>
      </c>
      <c r="C10563" s="367" t="s">
        <v>99</v>
      </c>
      <c r="D10563" s="349" t="s">
        <v>6120</v>
      </c>
      <c r="E10563" s="370">
        <v>3000</v>
      </c>
      <c r="F10563" s="374" t="s">
        <v>15046</v>
      </c>
      <c r="G10563" s="350" t="s">
        <v>15047</v>
      </c>
      <c r="H10563" s="349" t="s">
        <v>1026</v>
      </c>
      <c r="I10563" s="349" t="s">
        <v>5793</v>
      </c>
      <c r="J10563" s="351" t="s">
        <v>1026</v>
      </c>
      <c r="K10563" s="352">
        <v>4</v>
      </c>
      <c r="L10563" s="353">
        <v>12</v>
      </c>
      <c r="M10563" s="377">
        <v>36000</v>
      </c>
      <c r="N10563" s="350">
        <v>4</v>
      </c>
      <c r="O10563" s="349">
        <v>6</v>
      </c>
      <c r="P10563" s="377">
        <v>18000</v>
      </c>
    </row>
    <row r="10564" spans="1:16" x14ac:dyDescent="0.2">
      <c r="A10564" s="348" t="s">
        <v>5780</v>
      </c>
      <c r="B10564" s="104" t="s">
        <v>423</v>
      </c>
      <c r="C10564" s="367" t="s">
        <v>99</v>
      </c>
      <c r="D10564" s="349" t="s">
        <v>5863</v>
      </c>
      <c r="E10564" s="370">
        <v>3000</v>
      </c>
      <c r="F10564" s="374" t="s">
        <v>15048</v>
      </c>
      <c r="G10564" s="350" t="s">
        <v>15049</v>
      </c>
      <c r="H10564" s="349" t="s">
        <v>15050</v>
      </c>
      <c r="I10564" s="349" t="s">
        <v>5793</v>
      </c>
      <c r="J10564" s="351" t="s">
        <v>15050</v>
      </c>
      <c r="K10564" s="352">
        <v>1</v>
      </c>
      <c r="L10564" s="353">
        <v>3</v>
      </c>
      <c r="M10564" s="377">
        <v>9000</v>
      </c>
      <c r="N10564" s="350">
        <v>0</v>
      </c>
      <c r="O10564" s="349">
        <v>0</v>
      </c>
      <c r="P10564" s="377">
        <v>0</v>
      </c>
    </row>
    <row r="10565" spans="1:16" x14ac:dyDescent="0.2">
      <c r="A10565" s="348" t="s">
        <v>5780</v>
      </c>
      <c r="B10565" s="104" t="s">
        <v>423</v>
      </c>
      <c r="C10565" s="367" t="s">
        <v>99</v>
      </c>
      <c r="D10565" s="349" t="s">
        <v>5811</v>
      </c>
      <c r="E10565" s="370">
        <v>3000</v>
      </c>
      <c r="F10565" s="374" t="s">
        <v>15051</v>
      </c>
      <c r="G10565" s="350" t="s">
        <v>15052</v>
      </c>
      <c r="H10565" s="349" t="s">
        <v>5784</v>
      </c>
      <c r="I10565" s="349" t="s">
        <v>5785</v>
      </c>
      <c r="J10565" s="351" t="s">
        <v>5784</v>
      </c>
      <c r="K10565" s="352">
        <v>4</v>
      </c>
      <c r="L10565" s="353">
        <v>10</v>
      </c>
      <c r="M10565" s="377">
        <v>30000</v>
      </c>
      <c r="N10565" s="350">
        <v>0</v>
      </c>
      <c r="O10565" s="349">
        <v>0</v>
      </c>
      <c r="P10565" s="377">
        <v>0</v>
      </c>
    </row>
    <row r="10566" spans="1:16" x14ac:dyDescent="0.2">
      <c r="A10566" s="348" t="s">
        <v>5780</v>
      </c>
      <c r="B10566" s="104" t="s">
        <v>423</v>
      </c>
      <c r="C10566" s="367" t="s">
        <v>99</v>
      </c>
      <c r="D10566" s="349" t="s">
        <v>5911</v>
      </c>
      <c r="E10566" s="370">
        <v>4000</v>
      </c>
      <c r="F10566" s="374" t="s">
        <v>15051</v>
      </c>
      <c r="G10566" s="350" t="s">
        <v>15052</v>
      </c>
      <c r="H10566" s="349" t="s">
        <v>1895</v>
      </c>
      <c r="I10566" s="349" t="s">
        <v>5793</v>
      </c>
      <c r="J10566" s="351" t="s">
        <v>1895</v>
      </c>
      <c r="K10566" s="352">
        <v>2</v>
      </c>
      <c r="L10566" s="353">
        <v>5</v>
      </c>
      <c r="M10566" s="377">
        <v>19466.666666666668</v>
      </c>
      <c r="N10566" s="350">
        <v>4</v>
      </c>
      <c r="O10566" s="349">
        <v>6</v>
      </c>
      <c r="P10566" s="377">
        <v>24000</v>
      </c>
    </row>
    <row r="10567" spans="1:16" x14ac:dyDescent="0.2">
      <c r="A10567" s="348" t="s">
        <v>5780</v>
      </c>
      <c r="B10567" s="104" t="s">
        <v>423</v>
      </c>
      <c r="C10567" s="367" t="s">
        <v>99</v>
      </c>
      <c r="D10567" s="349" t="s">
        <v>15053</v>
      </c>
      <c r="E10567" s="370">
        <v>7500</v>
      </c>
      <c r="F10567" s="374" t="s">
        <v>15054</v>
      </c>
      <c r="G10567" s="350" t="s">
        <v>15055</v>
      </c>
      <c r="H10567" s="349" t="s">
        <v>1026</v>
      </c>
      <c r="I10567" s="349" t="s">
        <v>5793</v>
      </c>
      <c r="J10567" s="351" t="s">
        <v>1026</v>
      </c>
      <c r="K10567" s="352">
        <v>1</v>
      </c>
      <c r="L10567" s="353">
        <v>1</v>
      </c>
      <c r="M10567" s="377">
        <v>7500</v>
      </c>
      <c r="N10567" s="350">
        <v>0</v>
      </c>
      <c r="O10567" s="349">
        <v>0</v>
      </c>
      <c r="P10567" s="377">
        <v>0</v>
      </c>
    </row>
    <row r="10568" spans="1:16" x14ac:dyDescent="0.2">
      <c r="A10568" s="348" t="s">
        <v>5780</v>
      </c>
      <c r="B10568" s="104" t="s">
        <v>423</v>
      </c>
      <c r="C10568" s="367" t="s">
        <v>99</v>
      </c>
      <c r="D10568" s="349" t="s">
        <v>5797</v>
      </c>
      <c r="E10568" s="370">
        <v>4000</v>
      </c>
      <c r="F10568" s="374" t="s">
        <v>15056</v>
      </c>
      <c r="G10568" s="350" t="s">
        <v>15057</v>
      </c>
      <c r="H10568" s="349" t="s">
        <v>1060</v>
      </c>
      <c r="I10568" s="349" t="s">
        <v>5793</v>
      </c>
      <c r="J10568" s="351" t="s">
        <v>1060</v>
      </c>
      <c r="K10568" s="352">
        <v>2</v>
      </c>
      <c r="L10568" s="353">
        <v>5</v>
      </c>
      <c r="M10568" s="377">
        <v>16666.666666666668</v>
      </c>
      <c r="N10568" s="350">
        <v>4</v>
      </c>
      <c r="O10568" s="349">
        <v>6</v>
      </c>
      <c r="P10568" s="377">
        <v>24000</v>
      </c>
    </row>
    <row r="10569" spans="1:16" x14ac:dyDescent="0.2">
      <c r="A10569" s="348" t="s">
        <v>5780</v>
      </c>
      <c r="B10569" s="104" t="s">
        <v>423</v>
      </c>
      <c r="C10569" s="367" t="s">
        <v>99</v>
      </c>
      <c r="D10569" s="349" t="s">
        <v>5802</v>
      </c>
      <c r="E10569" s="370">
        <v>3000</v>
      </c>
      <c r="F10569" s="374" t="s">
        <v>15058</v>
      </c>
      <c r="G10569" s="350" t="s">
        <v>15059</v>
      </c>
      <c r="H10569" s="349" t="s">
        <v>1060</v>
      </c>
      <c r="I10569" s="349" t="s">
        <v>5793</v>
      </c>
      <c r="J10569" s="351" t="s">
        <v>1060</v>
      </c>
      <c r="K10569" s="352">
        <v>4</v>
      </c>
      <c r="L10569" s="353">
        <v>12</v>
      </c>
      <c r="M10569" s="377">
        <v>36000</v>
      </c>
      <c r="N10569" s="350">
        <v>4</v>
      </c>
      <c r="O10569" s="349">
        <v>6</v>
      </c>
      <c r="P10569" s="377">
        <v>18000</v>
      </c>
    </row>
    <row r="10570" spans="1:16" x14ac:dyDescent="0.2">
      <c r="A10570" s="348" t="s">
        <v>5780</v>
      </c>
      <c r="B10570" s="104" t="s">
        <v>423</v>
      </c>
      <c r="C10570" s="367" t="s">
        <v>99</v>
      </c>
      <c r="D10570" s="349" t="s">
        <v>6476</v>
      </c>
      <c r="E10570" s="370">
        <v>6000</v>
      </c>
      <c r="F10570" s="374" t="s">
        <v>15060</v>
      </c>
      <c r="G10570" s="350" t="s">
        <v>15061</v>
      </c>
      <c r="H10570" s="349" t="s">
        <v>1026</v>
      </c>
      <c r="I10570" s="349" t="s">
        <v>5793</v>
      </c>
      <c r="J10570" s="351" t="s">
        <v>1026</v>
      </c>
      <c r="K10570" s="352">
        <v>4</v>
      </c>
      <c r="L10570" s="353">
        <v>12</v>
      </c>
      <c r="M10570" s="377">
        <v>72000</v>
      </c>
      <c r="N10570" s="350">
        <v>2</v>
      </c>
      <c r="O10570" s="349">
        <v>5</v>
      </c>
      <c r="P10570" s="377">
        <v>29400</v>
      </c>
    </row>
    <row r="10571" spans="1:16" x14ac:dyDescent="0.2">
      <c r="A10571" s="348" t="s">
        <v>5780</v>
      </c>
      <c r="B10571" s="104" t="s">
        <v>423</v>
      </c>
      <c r="C10571" s="367" t="s">
        <v>99</v>
      </c>
      <c r="D10571" s="349" t="s">
        <v>5794</v>
      </c>
      <c r="E10571" s="370">
        <v>3000</v>
      </c>
      <c r="F10571" s="374" t="s">
        <v>15062</v>
      </c>
      <c r="G10571" s="350" t="s">
        <v>15063</v>
      </c>
      <c r="H10571" s="349" t="s">
        <v>1026</v>
      </c>
      <c r="I10571" s="349" t="s">
        <v>5793</v>
      </c>
      <c r="J10571" s="351" t="s">
        <v>1026</v>
      </c>
      <c r="K10571" s="352">
        <v>4</v>
      </c>
      <c r="L10571" s="353">
        <v>8</v>
      </c>
      <c r="M10571" s="377">
        <v>24000</v>
      </c>
      <c r="N10571" s="350">
        <v>0</v>
      </c>
      <c r="O10571" s="349">
        <v>0</v>
      </c>
      <c r="P10571" s="377">
        <v>0</v>
      </c>
    </row>
    <row r="10572" spans="1:16" x14ac:dyDescent="0.2">
      <c r="A10572" s="348" t="s">
        <v>5780</v>
      </c>
      <c r="B10572" s="104" t="s">
        <v>423</v>
      </c>
      <c r="C10572" s="367" t="s">
        <v>99</v>
      </c>
      <c r="D10572" s="349" t="s">
        <v>6143</v>
      </c>
      <c r="E10572" s="370">
        <v>4000</v>
      </c>
      <c r="F10572" s="374" t="s">
        <v>15062</v>
      </c>
      <c r="G10572" s="350" t="s">
        <v>15063</v>
      </c>
      <c r="H10572" s="349" t="s">
        <v>1026</v>
      </c>
      <c r="I10572" s="349" t="s">
        <v>5793</v>
      </c>
      <c r="J10572" s="351" t="s">
        <v>1026</v>
      </c>
      <c r="K10572" s="352">
        <v>2</v>
      </c>
      <c r="L10572" s="353">
        <v>4</v>
      </c>
      <c r="M10572" s="377">
        <v>15733.333333333334</v>
      </c>
      <c r="N10572" s="350">
        <v>4</v>
      </c>
      <c r="O10572" s="349">
        <v>6</v>
      </c>
      <c r="P10572" s="377">
        <v>24000</v>
      </c>
    </row>
    <row r="10573" spans="1:16" x14ac:dyDescent="0.2">
      <c r="A10573" s="348" t="s">
        <v>5780</v>
      </c>
      <c r="B10573" s="104" t="s">
        <v>423</v>
      </c>
      <c r="C10573" s="367" t="s">
        <v>99</v>
      </c>
      <c r="D10573" s="349" t="s">
        <v>12529</v>
      </c>
      <c r="E10573" s="370">
        <v>4000</v>
      </c>
      <c r="F10573" s="374" t="s">
        <v>15064</v>
      </c>
      <c r="G10573" s="350" t="s">
        <v>15065</v>
      </c>
      <c r="H10573" s="349" t="s">
        <v>5794</v>
      </c>
      <c r="I10573" s="349" t="s">
        <v>5793</v>
      </c>
      <c r="J10573" s="351" t="s">
        <v>5794</v>
      </c>
      <c r="K10573" s="352">
        <v>4</v>
      </c>
      <c r="L10573" s="353">
        <v>12</v>
      </c>
      <c r="M10573" s="377">
        <v>48000</v>
      </c>
      <c r="N10573" s="350">
        <v>4</v>
      </c>
      <c r="O10573" s="349">
        <v>6</v>
      </c>
      <c r="P10573" s="377">
        <v>24000</v>
      </c>
    </row>
    <row r="10574" spans="1:16" x14ac:dyDescent="0.2">
      <c r="A10574" s="348" t="s">
        <v>5780</v>
      </c>
      <c r="B10574" s="104" t="s">
        <v>423</v>
      </c>
      <c r="C10574" s="367" t="s">
        <v>99</v>
      </c>
      <c r="D10574" s="349" t="s">
        <v>5794</v>
      </c>
      <c r="E10574" s="370">
        <v>3000</v>
      </c>
      <c r="F10574" s="374" t="s">
        <v>15066</v>
      </c>
      <c r="G10574" s="350" t="s">
        <v>15067</v>
      </c>
      <c r="H10574" s="349" t="s">
        <v>1026</v>
      </c>
      <c r="I10574" s="349" t="s">
        <v>1028</v>
      </c>
      <c r="J10574" s="351" t="s">
        <v>1026</v>
      </c>
      <c r="K10574" s="352">
        <v>2</v>
      </c>
      <c r="L10574" s="353">
        <v>4</v>
      </c>
      <c r="M10574" s="377">
        <v>12000</v>
      </c>
      <c r="N10574" s="350">
        <v>0</v>
      </c>
      <c r="O10574" s="349">
        <v>0</v>
      </c>
      <c r="P10574" s="377">
        <v>0</v>
      </c>
    </row>
    <row r="10575" spans="1:16" x14ac:dyDescent="0.2">
      <c r="A10575" s="348" t="s">
        <v>5780</v>
      </c>
      <c r="B10575" s="104" t="s">
        <v>423</v>
      </c>
      <c r="C10575" s="367" t="s">
        <v>99</v>
      </c>
      <c r="D10575" s="349" t="s">
        <v>5786</v>
      </c>
      <c r="E10575" s="370">
        <v>1500</v>
      </c>
      <c r="F10575" s="374" t="s">
        <v>15068</v>
      </c>
      <c r="G10575" s="350" t="s">
        <v>15069</v>
      </c>
      <c r="H10575" s="349" t="s">
        <v>1049</v>
      </c>
      <c r="I10575" s="349" t="s">
        <v>5814</v>
      </c>
      <c r="J10575" s="351" t="s">
        <v>1049</v>
      </c>
      <c r="K10575" s="352">
        <v>4</v>
      </c>
      <c r="L10575" s="353">
        <v>12</v>
      </c>
      <c r="M10575" s="377">
        <v>18000</v>
      </c>
      <c r="N10575" s="350">
        <v>4</v>
      </c>
      <c r="O10575" s="349">
        <v>6</v>
      </c>
      <c r="P10575" s="377">
        <v>9000</v>
      </c>
    </row>
    <row r="10576" spans="1:16" x14ac:dyDescent="0.2">
      <c r="A10576" s="348" t="s">
        <v>5780</v>
      </c>
      <c r="B10576" s="104" t="s">
        <v>423</v>
      </c>
      <c r="C10576" s="367" t="s">
        <v>99</v>
      </c>
      <c r="D10576" s="349" t="s">
        <v>5811</v>
      </c>
      <c r="E10576" s="370">
        <v>2500</v>
      </c>
      <c r="F10576" s="374" t="s">
        <v>15070</v>
      </c>
      <c r="G10576" s="350" t="s">
        <v>15071</v>
      </c>
      <c r="H10576" s="349" t="s">
        <v>9608</v>
      </c>
      <c r="I10576" s="349" t="s">
        <v>5785</v>
      </c>
      <c r="J10576" s="351" t="s">
        <v>9608</v>
      </c>
      <c r="K10576" s="352">
        <v>4</v>
      </c>
      <c r="L10576" s="353">
        <v>10</v>
      </c>
      <c r="M10576" s="377">
        <v>25000</v>
      </c>
      <c r="N10576" s="350">
        <v>0</v>
      </c>
      <c r="O10576" s="349">
        <v>0</v>
      </c>
      <c r="P10576" s="377">
        <v>0</v>
      </c>
    </row>
    <row r="10577" spans="1:16" x14ac:dyDescent="0.2">
      <c r="A10577" s="348" t="s">
        <v>5780</v>
      </c>
      <c r="B10577" s="104" t="s">
        <v>423</v>
      </c>
      <c r="C10577" s="367" t="s">
        <v>99</v>
      </c>
      <c r="D10577" s="349" t="s">
        <v>5811</v>
      </c>
      <c r="E10577" s="370">
        <v>3000</v>
      </c>
      <c r="F10577" s="374" t="s">
        <v>15070</v>
      </c>
      <c r="G10577" s="350" t="s">
        <v>15071</v>
      </c>
      <c r="H10577" s="349" t="s">
        <v>7861</v>
      </c>
      <c r="I10577" s="349" t="s">
        <v>5793</v>
      </c>
      <c r="J10577" s="351" t="s">
        <v>7861</v>
      </c>
      <c r="K10577" s="352">
        <v>1</v>
      </c>
      <c r="L10577" s="353">
        <v>2</v>
      </c>
      <c r="M10577" s="377">
        <v>5700</v>
      </c>
      <c r="N10577" s="350">
        <v>4</v>
      </c>
      <c r="O10577" s="349">
        <v>6</v>
      </c>
      <c r="P10577" s="377">
        <v>18000</v>
      </c>
    </row>
    <row r="10578" spans="1:16" x14ac:dyDescent="0.2">
      <c r="A10578" s="348" t="s">
        <v>5780</v>
      </c>
      <c r="B10578" s="104" t="s">
        <v>423</v>
      </c>
      <c r="C10578" s="367" t="s">
        <v>99</v>
      </c>
      <c r="D10578" s="349" t="s">
        <v>5941</v>
      </c>
      <c r="E10578" s="370">
        <v>4000</v>
      </c>
      <c r="F10578" s="374" t="s">
        <v>15072</v>
      </c>
      <c r="G10578" s="350" t="s">
        <v>15073</v>
      </c>
      <c r="H10578" s="349" t="s">
        <v>1060</v>
      </c>
      <c r="I10578" s="349" t="s">
        <v>5793</v>
      </c>
      <c r="J10578" s="351" t="s">
        <v>1060</v>
      </c>
      <c r="K10578" s="352">
        <v>2</v>
      </c>
      <c r="L10578" s="353">
        <v>5</v>
      </c>
      <c r="M10578" s="377">
        <v>19466.666666666668</v>
      </c>
      <c r="N10578" s="350">
        <v>4</v>
      </c>
      <c r="O10578" s="349">
        <v>6</v>
      </c>
      <c r="P10578" s="377">
        <v>24000</v>
      </c>
    </row>
    <row r="10579" spans="1:16" x14ac:dyDescent="0.2">
      <c r="A10579" s="348" t="s">
        <v>5780</v>
      </c>
      <c r="B10579" s="104" t="s">
        <v>423</v>
      </c>
      <c r="C10579" s="367" t="s">
        <v>99</v>
      </c>
      <c r="D10579" s="349" t="s">
        <v>5817</v>
      </c>
      <c r="E10579" s="370">
        <v>2000</v>
      </c>
      <c r="F10579" s="374" t="s">
        <v>15074</v>
      </c>
      <c r="G10579" s="350" t="s">
        <v>15075</v>
      </c>
      <c r="H10579" s="349" t="s">
        <v>1026</v>
      </c>
      <c r="I10579" s="349" t="s">
        <v>5793</v>
      </c>
      <c r="J10579" s="351" t="s">
        <v>1026</v>
      </c>
      <c r="K10579" s="352">
        <v>2</v>
      </c>
      <c r="L10579" s="353">
        <v>6</v>
      </c>
      <c r="M10579" s="377">
        <v>12000</v>
      </c>
      <c r="N10579" s="350">
        <v>0</v>
      </c>
      <c r="O10579" s="349">
        <v>0</v>
      </c>
      <c r="P10579" s="377">
        <v>0</v>
      </c>
    </row>
    <row r="10580" spans="1:16" x14ac:dyDescent="0.2">
      <c r="A10580" s="348" t="s">
        <v>5780</v>
      </c>
      <c r="B10580" s="104" t="s">
        <v>423</v>
      </c>
      <c r="C10580" s="367" t="s">
        <v>99</v>
      </c>
      <c r="D10580" s="349" t="s">
        <v>5794</v>
      </c>
      <c r="E10580" s="370">
        <v>3500</v>
      </c>
      <c r="F10580" s="374" t="s">
        <v>15076</v>
      </c>
      <c r="G10580" s="350" t="s">
        <v>15077</v>
      </c>
      <c r="H10580" s="349" t="s">
        <v>5794</v>
      </c>
      <c r="I10580" s="349" t="s">
        <v>5793</v>
      </c>
      <c r="J10580" s="351" t="s">
        <v>5794</v>
      </c>
      <c r="K10580" s="352">
        <v>4</v>
      </c>
      <c r="L10580" s="353">
        <v>12</v>
      </c>
      <c r="M10580" s="377">
        <v>42000</v>
      </c>
      <c r="N10580" s="350">
        <v>4</v>
      </c>
      <c r="O10580" s="349">
        <v>6</v>
      </c>
      <c r="P10580" s="377">
        <v>21000</v>
      </c>
    </row>
    <row r="10581" spans="1:16" x14ac:dyDescent="0.2">
      <c r="A10581" s="348" t="s">
        <v>5780</v>
      </c>
      <c r="B10581" s="104" t="s">
        <v>423</v>
      </c>
      <c r="C10581" s="367" t="s">
        <v>99</v>
      </c>
      <c r="D10581" s="349" t="s">
        <v>7619</v>
      </c>
      <c r="E10581" s="370">
        <v>2000</v>
      </c>
      <c r="F10581" s="374" t="s">
        <v>15078</v>
      </c>
      <c r="G10581" s="350" t="s">
        <v>15079</v>
      </c>
      <c r="H10581" s="349" t="s">
        <v>5972</v>
      </c>
      <c r="I10581" s="349" t="s">
        <v>5793</v>
      </c>
      <c r="J10581" s="351" t="s">
        <v>5972</v>
      </c>
      <c r="K10581" s="352">
        <v>4</v>
      </c>
      <c r="L10581" s="353">
        <v>12</v>
      </c>
      <c r="M10581" s="377">
        <v>24000</v>
      </c>
      <c r="N10581" s="350">
        <v>4</v>
      </c>
      <c r="O10581" s="349">
        <v>6</v>
      </c>
      <c r="P10581" s="377">
        <v>12000</v>
      </c>
    </row>
    <row r="10582" spans="1:16" x14ac:dyDescent="0.2">
      <c r="A10582" s="348" t="s">
        <v>5780</v>
      </c>
      <c r="B10582" s="104" t="s">
        <v>423</v>
      </c>
      <c r="C10582" s="367" t="s">
        <v>99</v>
      </c>
      <c r="D10582" s="349" t="s">
        <v>5863</v>
      </c>
      <c r="E10582" s="370">
        <v>3500</v>
      </c>
      <c r="F10582" s="374" t="s">
        <v>15080</v>
      </c>
      <c r="G10582" s="350" t="s">
        <v>15081</v>
      </c>
      <c r="H10582" s="349" t="s">
        <v>5820</v>
      </c>
      <c r="I10582" s="349" t="s">
        <v>1028</v>
      </c>
      <c r="J10582" s="351" t="s">
        <v>5820</v>
      </c>
      <c r="K10582" s="352">
        <v>4</v>
      </c>
      <c r="L10582" s="353">
        <v>9</v>
      </c>
      <c r="M10582" s="377">
        <v>31500</v>
      </c>
      <c r="N10582" s="350">
        <v>0</v>
      </c>
      <c r="O10582" s="349">
        <v>0</v>
      </c>
      <c r="P10582" s="377">
        <v>0</v>
      </c>
    </row>
    <row r="10583" spans="1:16" x14ac:dyDescent="0.2">
      <c r="A10583" s="348" t="s">
        <v>5780</v>
      </c>
      <c r="B10583" s="104" t="s">
        <v>423</v>
      </c>
      <c r="C10583" s="367" t="s">
        <v>99</v>
      </c>
      <c r="D10583" s="349" t="s">
        <v>5941</v>
      </c>
      <c r="E10583" s="370">
        <v>4000</v>
      </c>
      <c r="F10583" s="374" t="s">
        <v>15080</v>
      </c>
      <c r="G10583" s="350" t="s">
        <v>15081</v>
      </c>
      <c r="H10583" s="349" t="s">
        <v>1060</v>
      </c>
      <c r="I10583" s="349" t="s">
        <v>5793</v>
      </c>
      <c r="J10583" s="351" t="s">
        <v>1060</v>
      </c>
      <c r="K10583" s="352">
        <v>1</v>
      </c>
      <c r="L10583" s="353">
        <v>3</v>
      </c>
      <c r="M10583" s="377">
        <v>12000</v>
      </c>
      <c r="N10583" s="350">
        <v>4</v>
      </c>
      <c r="O10583" s="349">
        <v>6</v>
      </c>
      <c r="P10583" s="377">
        <v>24000</v>
      </c>
    </row>
    <row r="10584" spans="1:16" x14ac:dyDescent="0.2">
      <c r="A10584" s="348" t="s">
        <v>5780</v>
      </c>
      <c r="B10584" s="104" t="s">
        <v>423</v>
      </c>
      <c r="C10584" s="367" t="s">
        <v>99</v>
      </c>
      <c r="D10584" s="349" t="s">
        <v>5817</v>
      </c>
      <c r="E10584" s="370">
        <v>4000</v>
      </c>
      <c r="F10584" s="374" t="s">
        <v>15082</v>
      </c>
      <c r="G10584" s="350" t="s">
        <v>15083</v>
      </c>
      <c r="H10584" s="349" t="s">
        <v>1026</v>
      </c>
      <c r="I10584" s="349" t="s">
        <v>5793</v>
      </c>
      <c r="J10584" s="351" t="s">
        <v>1026</v>
      </c>
      <c r="K10584" s="352">
        <v>4</v>
      </c>
      <c r="L10584" s="353">
        <v>12</v>
      </c>
      <c r="M10584" s="377">
        <v>48000</v>
      </c>
      <c r="N10584" s="350">
        <v>4</v>
      </c>
      <c r="O10584" s="349">
        <v>6</v>
      </c>
      <c r="P10584" s="377">
        <v>24000</v>
      </c>
    </row>
    <row r="10585" spans="1:16" x14ac:dyDescent="0.2">
      <c r="A10585" s="348" t="s">
        <v>5780</v>
      </c>
      <c r="B10585" s="104" t="s">
        <v>423</v>
      </c>
      <c r="C10585" s="367" t="s">
        <v>99</v>
      </c>
      <c r="D10585" s="349" t="s">
        <v>5808</v>
      </c>
      <c r="E10585" s="370">
        <v>4500</v>
      </c>
      <c r="F10585" s="374" t="s">
        <v>15084</v>
      </c>
      <c r="G10585" s="350" t="s">
        <v>15085</v>
      </c>
      <c r="H10585" s="349" t="s">
        <v>15086</v>
      </c>
      <c r="I10585" s="349" t="s">
        <v>5793</v>
      </c>
      <c r="J10585" s="351" t="s">
        <v>15086</v>
      </c>
      <c r="K10585" s="352">
        <v>4</v>
      </c>
      <c r="L10585" s="353">
        <v>12</v>
      </c>
      <c r="M10585" s="377">
        <v>54000</v>
      </c>
      <c r="N10585" s="350">
        <v>4</v>
      </c>
      <c r="O10585" s="349">
        <v>6</v>
      </c>
      <c r="P10585" s="377">
        <v>27000</v>
      </c>
    </row>
    <row r="10586" spans="1:16" x14ac:dyDescent="0.2">
      <c r="A10586" s="348" t="s">
        <v>5780</v>
      </c>
      <c r="B10586" s="104" t="s">
        <v>423</v>
      </c>
      <c r="C10586" s="367" t="s">
        <v>99</v>
      </c>
      <c r="D10586" s="349" t="s">
        <v>5811</v>
      </c>
      <c r="E10586" s="370">
        <v>3000</v>
      </c>
      <c r="F10586" s="374" t="s">
        <v>15087</v>
      </c>
      <c r="G10586" s="350" t="s">
        <v>15088</v>
      </c>
      <c r="H10586" s="349" t="s">
        <v>6016</v>
      </c>
      <c r="I10586" s="349" t="s">
        <v>1028</v>
      </c>
      <c r="J10586" s="351" t="s">
        <v>6016</v>
      </c>
      <c r="K10586" s="352">
        <v>4</v>
      </c>
      <c r="L10586" s="353">
        <v>12</v>
      </c>
      <c r="M10586" s="377">
        <v>36000</v>
      </c>
      <c r="N10586" s="350">
        <v>2</v>
      </c>
      <c r="O10586" s="349">
        <v>6</v>
      </c>
      <c r="P10586" s="377">
        <v>17400</v>
      </c>
    </row>
    <row r="10587" spans="1:16" x14ac:dyDescent="0.2">
      <c r="A10587" s="348" t="s">
        <v>5780</v>
      </c>
      <c r="B10587" s="104" t="s">
        <v>423</v>
      </c>
      <c r="C10587" s="367" t="s">
        <v>99</v>
      </c>
      <c r="D10587" s="349" t="s">
        <v>15089</v>
      </c>
      <c r="E10587" s="370">
        <v>4500</v>
      </c>
      <c r="F10587" s="374" t="s">
        <v>15090</v>
      </c>
      <c r="G10587" s="350" t="s">
        <v>15091</v>
      </c>
      <c r="H10587" s="349" t="s">
        <v>1060</v>
      </c>
      <c r="I10587" s="349" t="s">
        <v>5793</v>
      </c>
      <c r="J10587" s="351" t="s">
        <v>1060</v>
      </c>
      <c r="K10587" s="352">
        <v>2</v>
      </c>
      <c r="L10587" s="353">
        <v>4</v>
      </c>
      <c r="M10587" s="377">
        <v>14700</v>
      </c>
      <c r="N10587" s="350">
        <v>4</v>
      </c>
      <c r="O10587" s="349">
        <v>6</v>
      </c>
      <c r="P10587" s="377">
        <v>27000</v>
      </c>
    </row>
    <row r="10588" spans="1:16" x14ac:dyDescent="0.2">
      <c r="A10588" s="348" t="s">
        <v>5780</v>
      </c>
      <c r="B10588" s="104" t="s">
        <v>423</v>
      </c>
      <c r="C10588" s="367" t="s">
        <v>99</v>
      </c>
      <c r="D10588" s="349" t="s">
        <v>5794</v>
      </c>
      <c r="E10588" s="370">
        <v>4000</v>
      </c>
      <c r="F10588" s="374" t="s">
        <v>15092</v>
      </c>
      <c r="G10588" s="350" t="s">
        <v>15093</v>
      </c>
      <c r="H10588" s="349" t="s">
        <v>5826</v>
      </c>
      <c r="I10588" s="349" t="s">
        <v>1028</v>
      </c>
      <c r="J10588" s="351" t="s">
        <v>5826</v>
      </c>
      <c r="K10588" s="352">
        <v>4</v>
      </c>
      <c r="L10588" s="353">
        <v>12</v>
      </c>
      <c r="M10588" s="377">
        <v>48000</v>
      </c>
      <c r="N10588" s="350">
        <v>4</v>
      </c>
      <c r="O10588" s="349">
        <v>6</v>
      </c>
      <c r="P10588" s="377">
        <v>24000</v>
      </c>
    </row>
    <row r="10589" spans="1:16" x14ac:dyDescent="0.2">
      <c r="A10589" s="348" t="s">
        <v>5780</v>
      </c>
      <c r="B10589" s="104" t="s">
        <v>423</v>
      </c>
      <c r="C10589" s="367" t="s">
        <v>99</v>
      </c>
      <c r="D10589" s="349" t="s">
        <v>5863</v>
      </c>
      <c r="E10589" s="370">
        <v>4000</v>
      </c>
      <c r="F10589" s="374" t="s">
        <v>15094</v>
      </c>
      <c r="G10589" s="350" t="s">
        <v>15095</v>
      </c>
      <c r="H10589" s="349" t="s">
        <v>5875</v>
      </c>
      <c r="I10589" s="349" t="s">
        <v>5793</v>
      </c>
      <c r="J10589" s="351" t="s">
        <v>5875</v>
      </c>
      <c r="K10589" s="352">
        <v>4</v>
      </c>
      <c r="L10589" s="353">
        <v>12</v>
      </c>
      <c r="M10589" s="377">
        <v>48000</v>
      </c>
      <c r="N10589" s="350">
        <v>4</v>
      </c>
      <c r="O10589" s="349">
        <v>6</v>
      </c>
      <c r="P10589" s="377">
        <v>24000</v>
      </c>
    </row>
    <row r="10590" spans="1:16" x14ac:dyDescent="0.2">
      <c r="A10590" s="348" t="s">
        <v>5780</v>
      </c>
      <c r="B10590" s="104" t="s">
        <v>423</v>
      </c>
      <c r="C10590" s="367" t="s">
        <v>99</v>
      </c>
      <c r="D10590" s="349" t="s">
        <v>15096</v>
      </c>
      <c r="E10590" s="370">
        <v>3500</v>
      </c>
      <c r="F10590" s="374" t="s">
        <v>15097</v>
      </c>
      <c r="G10590" s="350" t="s">
        <v>15098</v>
      </c>
      <c r="H10590" s="349" t="s">
        <v>15099</v>
      </c>
      <c r="I10590" s="349" t="s">
        <v>1536</v>
      </c>
      <c r="J10590" s="351" t="s">
        <v>15099</v>
      </c>
      <c r="K10590" s="352">
        <v>4</v>
      </c>
      <c r="L10590" s="353">
        <v>12</v>
      </c>
      <c r="M10590" s="377">
        <v>42000</v>
      </c>
      <c r="N10590" s="350">
        <v>4</v>
      </c>
      <c r="O10590" s="349">
        <v>6</v>
      </c>
      <c r="P10590" s="377">
        <v>21000</v>
      </c>
    </row>
    <row r="10591" spans="1:16" x14ac:dyDescent="0.2">
      <c r="A10591" s="348" t="s">
        <v>5780</v>
      </c>
      <c r="B10591" s="104" t="s">
        <v>423</v>
      </c>
      <c r="C10591" s="367" t="s">
        <v>99</v>
      </c>
      <c r="D10591" s="349" t="s">
        <v>6366</v>
      </c>
      <c r="E10591" s="370">
        <v>9000</v>
      </c>
      <c r="F10591" s="374" t="s">
        <v>15100</v>
      </c>
      <c r="G10591" s="350" t="s">
        <v>15101</v>
      </c>
      <c r="H10591" s="349" t="s">
        <v>9461</v>
      </c>
      <c r="I10591" s="349" t="s">
        <v>5793</v>
      </c>
      <c r="J10591" s="351" t="s">
        <v>9461</v>
      </c>
      <c r="K10591" s="352">
        <v>4</v>
      </c>
      <c r="L10591" s="353">
        <v>12</v>
      </c>
      <c r="M10591" s="377">
        <v>108000</v>
      </c>
      <c r="N10591" s="350">
        <v>4</v>
      </c>
      <c r="O10591" s="349">
        <v>6</v>
      </c>
      <c r="P10591" s="377">
        <v>54000</v>
      </c>
    </row>
    <row r="10592" spans="1:16" x14ac:dyDescent="0.2">
      <c r="A10592" s="348" t="s">
        <v>5780</v>
      </c>
      <c r="B10592" s="104" t="s">
        <v>423</v>
      </c>
      <c r="C10592" s="367" t="s">
        <v>99</v>
      </c>
      <c r="D10592" s="349" t="s">
        <v>4514</v>
      </c>
      <c r="E10592" s="370">
        <v>3500</v>
      </c>
      <c r="F10592" s="374" t="s">
        <v>15102</v>
      </c>
      <c r="G10592" s="350" t="s">
        <v>15103</v>
      </c>
      <c r="H10592" s="349" t="s">
        <v>5972</v>
      </c>
      <c r="I10592" s="349" t="s">
        <v>5793</v>
      </c>
      <c r="J10592" s="351" t="s">
        <v>5972</v>
      </c>
      <c r="K10592" s="352">
        <v>4</v>
      </c>
      <c r="L10592" s="353">
        <v>12</v>
      </c>
      <c r="M10592" s="377">
        <v>42000</v>
      </c>
      <c r="N10592" s="350">
        <v>4</v>
      </c>
      <c r="O10592" s="349">
        <v>6</v>
      </c>
      <c r="P10592" s="377">
        <v>21000</v>
      </c>
    </row>
    <row r="10593" spans="1:16" x14ac:dyDescent="0.2">
      <c r="A10593" s="348" t="s">
        <v>5780</v>
      </c>
      <c r="B10593" s="104" t="s">
        <v>423</v>
      </c>
      <c r="C10593" s="367" t="s">
        <v>99</v>
      </c>
      <c r="D10593" s="349" t="s">
        <v>5870</v>
      </c>
      <c r="E10593" s="370">
        <v>3000</v>
      </c>
      <c r="F10593" s="374" t="s">
        <v>15104</v>
      </c>
      <c r="G10593" s="350" t="s">
        <v>15105</v>
      </c>
      <c r="H10593" s="349" t="s">
        <v>5821</v>
      </c>
      <c r="I10593" s="349" t="s">
        <v>5793</v>
      </c>
      <c r="J10593" s="351" t="s">
        <v>5821</v>
      </c>
      <c r="K10593" s="352">
        <v>4</v>
      </c>
      <c r="L10593" s="353">
        <v>12</v>
      </c>
      <c r="M10593" s="377">
        <v>36000</v>
      </c>
      <c r="N10593" s="350">
        <v>4</v>
      </c>
      <c r="O10593" s="349">
        <v>6</v>
      </c>
      <c r="P10593" s="377">
        <v>18000</v>
      </c>
    </row>
    <row r="10594" spans="1:16" x14ac:dyDescent="0.2">
      <c r="A10594" s="348" t="s">
        <v>5780</v>
      </c>
      <c r="B10594" s="104" t="s">
        <v>423</v>
      </c>
      <c r="C10594" s="367" t="s">
        <v>99</v>
      </c>
      <c r="D10594" s="349" t="s">
        <v>6357</v>
      </c>
      <c r="E10594" s="370">
        <v>3000</v>
      </c>
      <c r="F10594" s="374" t="s">
        <v>15106</v>
      </c>
      <c r="G10594" s="350" t="s">
        <v>15107</v>
      </c>
      <c r="H10594" s="349" t="s">
        <v>5825</v>
      </c>
      <c r="I10594" s="349" t="s">
        <v>5793</v>
      </c>
      <c r="J10594" s="351" t="s">
        <v>5825</v>
      </c>
      <c r="K10594" s="352">
        <v>4</v>
      </c>
      <c r="L10594" s="353">
        <v>12</v>
      </c>
      <c r="M10594" s="377">
        <v>36000</v>
      </c>
      <c r="N10594" s="350">
        <v>4</v>
      </c>
      <c r="O10594" s="349">
        <v>6</v>
      </c>
      <c r="P10594" s="377">
        <v>18000</v>
      </c>
    </row>
    <row r="10595" spans="1:16" x14ac:dyDescent="0.2">
      <c r="A10595" s="348" t="s">
        <v>5780</v>
      </c>
      <c r="B10595" s="104" t="s">
        <v>423</v>
      </c>
      <c r="C10595" s="367" t="s">
        <v>99</v>
      </c>
      <c r="D10595" s="349" t="s">
        <v>5863</v>
      </c>
      <c r="E10595" s="370">
        <v>4000</v>
      </c>
      <c r="F10595" s="374" t="s">
        <v>15108</v>
      </c>
      <c r="G10595" s="350" t="s">
        <v>15109</v>
      </c>
      <c r="H10595" s="349" t="s">
        <v>5821</v>
      </c>
      <c r="I10595" s="349" t="s">
        <v>5793</v>
      </c>
      <c r="J10595" s="351" t="s">
        <v>5821</v>
      </c>
      <c r="K10595" s="352">
        <v>4</v>
      </c>
      <c r="L10595" s="353">
        <v>12</v>
      </c>
      <c r="M10595" s="377">
        <v>48000</v>
      </c>
      <c r="N10595" s="350">
        <v>0</v>
      </c>
      <c r="O10595" s="349">
        <v>0</v>
      </c>
      <c r="P10595" s="377">
        <v>0</v>
      </c>
    </row>
    <row r="10596" spans="1:16" x14ac:dyDescent="0.2">
      <c r="A10596" s="348" t="s">
        <v>5780</v>
      </c>
      <c r="B10596" s="104" t="s">
        <v>423</v>
      </c>
      <c r="C10596" s="367" t="s">
        <v>99</v>
      </c>
      <c r="D10596" s="349" t="s">
        <v>5811</v>
      </c>
      <c r="E10596" s="370">
        <v>3000</v>
      </c>
      <c r="F10596" s="374" t="s">
        <v>15110</v>
      </c>
      <c r="G10596" s="350" t="s">
        <v>15111</v>
      </c>
      <c r="H10596" s="349" t="s">
        <v>7851</v>
      </c>
      <c r="I10596" s="349" t="s">
        <v>5793</v>
      </c>
      <c r="J10596" s="351" t="s">
        <v>7851</v>
      </c>
      <c r="K10596" s="352">
        <v>1</v>
      </c>
      <c r="L10596" s="353">
        <v>3</v>
      </c>
      <c r="M10596" s="377">
        <v>6300</v>
      </c>
      <c r="N10596" s="350">
        <v>4</v>
      </c>
      <c r="O10596" s="349">
        <v>6</v>
      </c>
      <c r="P10596" s="377">
        <v>18000</v>
      </c>
    </row>
    <row r="10597" spans="1:16" x14ac:dyDescent="0.2">
      <c r="A10597" s="348" t="s">
        <v>5780</v>
      </c>
      <c r="B10597" s="104" t="s">
        <v>423</v>
      </c>
      <c r="C10597" s="367" t="s">
        <v>99</v>
      </c>
      <c r="D10597" s="349" t="s">
        <v>6538</v>
      </c>
      <c r="E10597" s="370">
        <v>4000</v>
      </c>
      <c r="F10597" s="374" t="s">
        <v>15112</v>
      </c>
      <c r="G10597" s="350" t="s">
        <v>15113</v>
      </c>
      <c r="H10597" s="349" t="s">
        <v>1026</v>
      </c>
      <c r="I10597" s="349" t="s">
        <v>5793</v>
      </c>
      <c r="J10597" s="351" t="s">
        <v>1026</v>
      </c>
      <c r="K10597" s="352">
        <v>4</v>
      </c>
      <c r="L10597" s="353">
        <v>12</v>
      </c>
      <c r="M10597" s="377">
        <v>48000</v>
      </c>
      <c r="N10597" s="350">
        <v>1</v>
      </c>
      <c r="O10597" s="349">
        <v>1</v>
      </c>
      <c r="P10597" s="377">
        <v>4000</v>
      </c>
    </row>
    <row r="10598" spans="1:16" x14ac:dyDescent="0.2">
      <c r="A10598" s="348" t="s">
        <v>5780</v>
      </c>
      <c r="B10598" s="104" t="s">
        <v>423</v>
      </c>
      <c r="C10598" s="367" t="s">
        <v>99</v>
      </c>
      <c r="D10598" s="349" t="s">
        <v>6156</v>
      </c>
      <c r="E10598" s="370">
        <v>4000</v>
      </c>
      <c r="F10598" s="374" t="s">
        <v>15114</v>
      </c>
      <c r="G10598" s="350" t="s">
        <v>15115</v>
      </c>
      <c r="H10598" s="349" t="s">
        <v>5825</v>
      </c>
      <c r="I10598" s="349" t="s">
        <v>5793</v>
      </c>
      <c r="J10598" s="351" t="s">
        <v>5825</v>
      </c>
      <c r="K10598" s="352">
        <v>4</v>
      </c>
      <c r="L10598" s="353">
        <v>12</v>
      </c>
      <c r="M10598" s="377">
        <v>48000</v>
      </c>
      <c r="N10598" s="350">
        <v>4</v>
      </c>
      <c r="O10598" s="349">
        <v>6</v>
      </c>
      <c r="P10598" s="377">
        <v>24000</v>
      </c>
    </row>
    <row r="10599" spans="1:16" x14ac:dyDescent="0.2">
      <c r="A10599" s="348" t="s">
        <v>5780</v>
      </c>
      <c r="B10599" s="104" t="s">
        <v>423</v>
      </c>
      <c r="C10599" s="367" t="s">
        <v>99</v>
      </c>
      <c r="D10599" s="349" t="s">
        <v>7947</v>
      </c>
      <c r="E10599" s="370">
        <v>1500</v>
      </c>
      <c r="F10599" s="374" t="s">
        <v>15116</v>
      </c>
      <c r="G10599" s="350" t="s">
        <v>15117</v>
      </c>
      <c r="H10599" s="349" t="s">
        <v>1895</v>
      </c>
      <c r="I10599" s="349" t="s">
        <v>5793</v>
      </c>
      <c r="J10599" s="351" t="s">
        <v>1895</v>
      </c>
      <c r="K10599" s="352">
        <v>4</v>
      </c>
      <c r="L10599" s="353">
        <v>12</v>
      </c>
      <c r="M10599" s="377">
        <v>18000</v>
      </c>
      <c r="N10599" s="350">
        <v>4</v>
      </c>
      <c r="O10599" s="349">
        <v>6</v>
      </c>
      <c r="P10599" s="377">
        <v>9000</v>
      </c>
    </row>
    <row r="10600" spans="1:16" x14ac:dyDescent="0.2">
      <c r="A10600" s="348" t="s">
        <v>5780</v>
      </c>
      <c r="B10600" s="104" t="s">
        <v>423</v>
      </c>
      <c r="C10600" s="367" t="s">
        <v>99</v>
      </c>
      <c r="D10600" s="349" t="s">
        <v>5797</v>
      </c>
      <c r="E10600" s="370">
        <v>4000</v>
      </c>
      <c r="F10600" s="374" t="s">
        <v>15118</v>
      </c>
      <c r="G10600" s="350" t="s">
        <v>15119</v>
      </c>
      <c r="H10600" s="349" t="s">
        <v>1060</v>
      </c>
      <c r="I10600" s="349" t="s">
        <v>5793</v>
      </c>
      <c r="J10600" s="351" t="s">
        <v>1060</v>
      </c>
      <c r="K10600" s="352">
        <v>1</v>
      </c>
      <c r="L10600" s="353">
        <v>3</v>
      </c>
      <c r="M10600" s="377">
        <v>12000</v>
      </c>
      <c r="N10600" s="350">
        <v>4</v>
      </c>
      <c r="O10600" s="349">
        <v>6</v>
      </c>
      <c r="P10600" s="377">
        <v>24000</v>
      </c>
    </row>
    <row r="10601" spans="1:16" x14ac:dyDescent="0.2">
      <c r="A10601" s="348" t="s">
        <v>5780</v>
      </c>
      <c r="B10601" s="104" t="s">
        <v>423</v>
      </c>
      <c r="C10601" s="367" t="s">
        <v>99</v>
      </c>
      <c r="D10601" s="349" t="s">
        <v>5863</v>
      </c>
      <c r="E10601" s="370">
        <v>3000</v>
      </c>
      <c r="F10601" s="374" t="s">
        <v>15120</v>
      </c>
      <c r="G10601" s="350" t="s">
        <v>15121</v>
      </c>
      <c r="H10601" s="349" t="s">
        <v>5821</v>
      </c>
      <c r="I10601" s="349" t="s">
        <v>5793</v>
      </c>
      <c r="J10601" s="351" t="s">
        <v>5821</v>
      </c>
      <c r="K10601" s="352">
        <v>4</v>
      </c>
      <c r="L10601" s="353">
        <v>12</v>
      </c>
      <c r="M10601" s="377">
        <v>36000</v>
      </c>
      <c r="N10601" s="350">
        <v>4</v>
      </c>
      <c r="O10601" s="349">
        <v>6</v>
      </c>
      <c r="P10601" s="377">
        <v>18000</v>
      </c>
    </row>
    <row r="10602" spans="1:16" x14ac:dyDescent="0.2">
      <c r="A10602" s="348" t="s">
        <v>5780</v>
      </c>
      <c r="B10602" s="104" t="s">
        <v>423</v>
      </c>
      <c r="C10602" s="367" t="s">
        <v>99</v>
      </c>
      <c r="D10602" s="349" t="s">
        <v>4514</v>
      </c>
      <c r="E10602" s="370">
        <v>4500</v>
      </c>
      <c r="F10602" s="374" t="s">
        <v>15122</v>
      </c>
      <c r="G10602" s="350" t="s">
        <v>15123</v>
      </c>
      <c r="H10602" s="349" t="s">
        <v>5972</v>
      </c>
      <c r="I10602" s="349" t="s">
        <v>5793</v>
      </c>
      <c r="J10602" s="351" t="s">
        <v>5972</v>
      </c>
      <c r="K10602" s="352">
        <v>4</v>
      </c>
      <c r="L10602" s="353">
        <v>8</v>
      </c>
      <c r="M10602" s="377">
        <v>36000</v>
      </c>
      <c r="N10602" s="350">
        <v>0</v>
      </c>
      <c r="O10602" s="349">
        <v>0</v>
      </c>
      <c r="P10602" s="377">
        <v>0</v>
      </c>
    </row>
    <row r="10603" spans="1:16" x14ac:dyDescent="0.2">
      <c r="A10603" s="348" t="s">
        <v>5780</v>
      </c>
      <c r="B10603" s="104" t="s">
        <v>423</v>
      </c>
      <c r="C10603" s="367" t="s">
        <v>99</v>
      </c>
      <c r="D10603" s="349" t="s">
        <v>7130</v>
      </c>
      <c r="E10603" s="370">
        <v>3000</v>
      </c>
      <c r="F10603" s="374" t="s">
        <v>15122</v>
      </c>
      <c r="G10603" s="350" t="s">
        <v>15123</v>
      </c>
      <c r="H10603" s="349" t="s">
        <v>5849</v>
      </c>
      <c r="I10603" s="349" t="s">
        <v>5793</v>
      </c>
      <c r="J10603" s="351" t="s">
        <v>5849</v>
      </c>
      <c r="K10603" s="352">
        <v>2</v>
      </c>
      <c r="L10603" s="353">
        <v>4</v>
      </c>
      <c r="M10603" s="377">
        <v>11800</v>
      </c>
      <c r="N10603" s="350">
        <v>4</v>
      </c>
      <c r="O10603" s="349">
        <v>6</v>
      </c>
      <c r="P10603" s="377">
        <v>18000</v>
      </c>
    </row>
    <row r="10604" spans="1:16" x14ac:dyDescent="0.2">
      <c r="A10604" s="348" t="s">
        <v>5780</v>
      </c>
      <c r="B10604" s="104" t="s">
        <v>423</v>
      </c>
      <c r="C10604" s="367" t="s">
        <v>99</v>
      </c>
      <c r="D10604" s="349" t="s">
        <v>15124</v>
      </c>
      <c r="E10604" s="370">
        <v>5000</v>
      </c>
      <c r="F10604" s="374" t="s">
        <v>15125</v>
      </c>
      <c r="G10604" s="350" t="s">
        <v>15126</v>
      </c>
      <c r="H10604" s="349" t="s">
        <v>1060</v>
      </c>
      <c r="I10604" s="349" t="s">
        <v>5793</v>
      </c>
      <c r="J10604" s="351" t="s">
        <v>1060</v>
      </c>
      <c r="K10604" s="352">
        <v>4</v>
      </c>
      <c r="L10604" s="353">
        <v>12</v>
      </c>
      <c r="M10604" s="377">
        <v>60000</v>
      </c>
      <c r="N10604" s="350">
        <v>4</v>
      </c>
      <c r="O10604" s="349">
        <v>6</v>
      </c>
      <c r="P10604" s="377">
        <v>30000</v>
      </c>
    </row>
    <row r="10605" spans="1:16" x14ac:dyDescent="0.2">
      <c r="A10605" s="348" t="s">
        <v>5780</v>
      </c>
      <c r="B10605" s="104" t="s">
        <v>423</v>
      </c>
      <c r="C10605" s="367" t="s">
        <v>99</v>
      </c>
      <c r="D10605" s="349" t="s">
        <v>5911</v>
      </c>
      <c r="E10605" s="370">
        <v>4000</v>
      </c>
      <c r="F10605" s="374" t="s">
        <v>15127</v>
      </c>
      <c r="G10605" s="350" t="s">
        <v>15128</v>
      </c>
      <c r="H10605" s="349" t="s">
        <v>1026</v>
      </c>
      <c r="I10605" s="349" t="s">
        <v>5793</v>
      </c>
      <c r="J10605" s="351" t="s">
        <v>1026</v>
      </c>
      <c r="K10605" s="352">
        <v>2</v>
      </c>
      <c r="L10605" s="353">
        <v>6</v>
      </c>
      <c r="M10605" s="377">
        <v>22933.333333333332</v>
      </c>
      <c r="N10605" s="350">
        <v>4</v>
      </c>
      <c r="O10605" s="349">
        <v>6</v>
      </c>
      <c r="P10605" s="377">
        <v>24000</v>
      </c>
    </row>
    <row r="10606" spans="1:16" x14ac:dyDescent="0.2">
      <c r="A10606" s="348" t="s">
        <v>5780</v>
      </c>
      <c r="B10606" s="104" t="s">
        <v>423</v>
      </c>
      <c r="C10606" s="367" t="s">
        <v>99</v>
      </c>
      <c r="D10606" s="349" t="s">
        <v>5880</v>
      </c>
      <c r="E10606" s="370">
        <v>3000</v>
      </c>
      <c r="F10606" s="374" t="s">
        <v>15129</v>
      </c>
      <c r="G10606" s="350" t="s">
        <v>15130</v>
      </c>
      <c r="H10606" s="349" t="s">
        <v>1026</v>
      </c>
      <c r="I10606" s="349" t="s">
        <v>5793</v>
      </c>
      <c r="J10606" s="351" t="s">
        <v>1026</v>
      </c>
      <c r="K10606" s="352">
        <v>4</v>
      </c>
      <c r="L10606" s="353">
        <v>12</v>
      </c>
      <c r="M10606" s="377">
        <v>36000</v>
      </c>
      <c r="N10606" s="350">
        <v>4</v>
      </c>
      <c r="O10606" s="349">
        <v>6</v>
      </c>
      <c r="P10606" s="377">
        <v>18000</v>
      </c>
    </row>
    <row r="10607" spans="1:16" x14ac:dyDescent="0.2">
      <c r="A10607" s="348" t="s">
        <v>5780</v>
      </c>
      <c r="B10607" s="104" t="s">
        <v>423</v>
      </c>
      <c r="C10607" s="367" t="s">
        <v>99</v>
      </c>
      <c r="D10607" s="349" t="s">
        <v>15131</v>
      </c>
      <c r="E10607" s="370">
        <v>3500</v>
      </c>
      <c r="F10607" s="374" t="s">
        <v>15132</v>
      </c>
      <c r="G10607" s="350" t="s">
        <v>15133</v>
      </c>
      <c r="H10607" s="349" t="s">
        <v>5825</v>
      </c>
      <c r="I10607" s="349" t="s">
        <v>5793</v>
      </c>
      <c r="J10607" s="351" t="s">
        <v>5825</v>
      </c>
      <c r="K10607" s="352">
        <v>2</v>
      </c>
      <c r="L10607" s="353">
        <v>5</v>
      </c>
      <c r="M10607" s="377">
        <v>15400</v>
      </c>
      <c r="N10607" s="350">
        <v>4</v>
      </c>
      <c r="O10607" s="349">
        <v>6</v>
      </c>
      <c r="P10607" s="377">
        <v>21000</v>
      </c>
    </row>
    <row r="10608" spans="1:16" x14ac:dyDescent="0.2">
      <c r="A10608" s="348" t="s">
        <v>5780</v>
      </c>
      <c r="B10608" s="104" t="s">
        <v>423</v>
      </c>
      <c r="C10608" s="367" t="s">
        <v>99</v>
      </c>
      <c r="D10608" s="349" t="s">
        <v>5811</v>
      </c>
      <c r="E10608" s="370">
        <v>3000</v>
      </c>
      <c r="F10608" s="374" t="s">
        <v>15134</v>
      </c>
      <c r="G10608" s="350" t="s">
        <v>15135</v>
      </c>
      <c r="H10608" s="349" t="s">
        <v>6142</v>
      </c>
      <c r="I10608" s="349" t="s">
        <v>5785</v>
      </c>
      <c r="J10608" s="351" t="s">
        <v>6142</v>
      </c>
      <c r="K10608" s="352">
        <v>4</v>
      </c>
      <c r="L10608" s="353">
        <v>12</v>
      </c>
      <c r="M10608" s="377">
        <v>36000</v>
      </c>
      <c r="N10608" s="350">
        <v>4</v>
      </c>
      <c r="O10608" s="349">
        <v>6</v>
      </c>
      <c r="P10608" s="377">
        <v>18000</v>
      </c>
    </row>
    <row r="10609" spans="1:16" x14ac:dyDescent="0.2">
      <c r="A10609" s="348" t="s">
        <v>5780</v>
      </c>
      <c r="B10609" s="104" t="s">
        <v>423</v>
      </c>
      <c r="C10609" s="367" t="s">
        <v>99</v>
      </c>
      <c r="D10609" s="349" t="s">
        <v>5863</v>
      </c>
      <c r="E10609" s="370">
        <v>4000</v>
      </c>
      <c r="F10609" s="374" t="s">
        <v>15136</v>
      </c>
      <c r="G10609" s="350" t="s">
        <v>15137</v>
      </c>
      <c r="H10609" s="349" t="s">
        <v>5821</v>
      </c>
      <c r="I10609" s="349" t="s">
        <v>5793</v>
      </c>
      <c r="J10609" s="351" t="s">
        <v>5821</v>
      </c>
      <c r="K10609" s="352">
        <v>2</v>
      </c>
      <c r="L10609" s="353">
        <v>5</v>
      </c>
      <c r="M10609" s="377">
        <v>20000</v>
      </c>
      <c r="N10609" s="350">
        <v>0</v>
      </c>
      <c r="O10609" s="349">
        <v>0</v>
      </c>
      <c r="P10609" s="377">
        <v>0</v>
      </c>
    </row>
    <row r="10610" spans="1:16" x14ac:dyDescent="0.2">
      <c r="A10610" s="348" t="s">
        <v>5780</v>
      </c>
      <c r="B10610" s="104" t="s">
        <v>423</v>
      </c>
      <c r="C10610" s="367" t="s">
        <v>99</v>
      </c>
      <c r="D10610" s="349" t="s">
        <v>5997</v>
      </c>
      <c r="E10610" s="370">
        <v>2250</v>
      </c>
      <c r="F10610" s="374" t="s">
        <v>15138</v>
      </c>
      <c r="G10610" s="350" t="s">
        <v>15139</v>
      </c>
      <c r="H10610" s="349" t="s">
        <v>1060</v>
      </c>
      <c r="I10610" s="349" t="s">
        <v>5793</v>
      </c>
      <c r="J10610" s="351" t="s">
        <v>1060</v>
      </c>
      <c r="K10610" s="352">
        <v>1</v>
      </c>
      <c r="L10610" s="353">
        <v>3</v>
      </c>
      <c r="M10610" s="377">
        <v>6150</v>
      </c>
      <c r="N10610" s="350">
        <v>4</v>
      </c>
      <c r="O10610" s="349">
        <v>6</v>
      </c>
      <c r="P10610" s="377">
        <v>13500</v>
      </c>
    </row>
    <row r="10611" spans="1:16" x14ac:dyDescent="0.2">
      <c r="A10611" s="348" t="s">
        <v>5780</v>
      </c>
      <c r="B10611" s="104" t="s">
        <v>423</v>
      </c>
      <c r="C10611" s="367" t="s">
        <v>99</v>
      </c>
      <c r="D10611" s="349" t="s">
        <v>7227</v>
      </c>
      <c r="E10611" s="370">
        <v>4000</v>
      </c>
      <c r="F10611" s="374" t="s">
        <v>15140</v>
      </c>
      <c r="G10611" s="350" t="s">
        <v>15141</v>
      </c>
      <c r="H10611" s="349" t="s">
        <v>1026</v>
      </c>
      <c r="I10611" s="349" t="s">
        <v>5793</v>
      </c>
      <c r="J10611" s="351" t="s">
        <v>1026</v>
      </c>
      <c r="K10611" s="352">
        <v>1</v>
      </c>
      <c r="L10611" s="353">
        <v>3</v>
      </c>
      <c r="M10611" s="377">
        <v>12000</v>
      </c>
      <c r="N10611" s="350">
        <v>0</v>
      </c>
      <c r="O10611" s="349">
        <v>0</v>
      </c>
      <c r="P10611" s="377">
        <v>0</v>
      </c>
    </row>
    <row r="10612" spans="1:16" x14ac:dyDescent="0.2">
      <c r="A10612" s="348" t="s">
        <v>5780</v>
      </c>
      <c r="B10612" s="104" t="s">
        <v>423</v>
      </c>
      <c r="C10612" s="367" t="s">
        <v>99</v>
      </c>
      <c r="D10612" s="349" t="s">
        <v>4514</v>
      </c>
      <c r="E10612" s="370">
        <v>4000</v>
      </c>
      <c r="F10612" s="374" t="s">
        <v>15142</v>
      </c>
      <c r="G10612" s="350" t="s">
        <v>15143</v>
      </c>
      <c r="H10612" s="349" t="s">
        <v>4514</v>
      </c>
      <c r="I10612" s="349" t="s">
        <v>5793</v>
      </c>
      <c r="J10612" s="351" t="s">
        <v>4514</v>
      </c>
      <c r="K10612" s="352">
        <v>4</v>
      </c>
      <c r="L10612" s="353">
        <v>12</v>
      </c>
      <c r="M10612" s="377">
        <v>48000</v>
      </c>
      <c r="N10612" s="350">
        <v>4</v>
      </c>
      <c r="O10612" s="349">
        <v>6</v>
      </c>
      <c r="P10612" s="377">
        <v>24000</v>
      </c>
    </row>
    <row r="10613" spans="1:16" x14ac:dyDescent="0.2">
      <c r="A10613" s="348" t="s">
        <v>5780</v>
      </c>
      <c r="B10613" s="104" t="s">
        <v>423</v>
      </c>
      <c r="C10613" s="367" t="s">
        <v>99</v>
      </c>
      <c r="D10613" s="349" t="s">
        <v>5811</v>
      </c>
      <c r="E10613" s="370">
        <v>2500</v>
      </c>
      <c r="F10613" s="374" t="s">
        <v>15144</v>
      </c>
      <c r="G10613" s="350" t="s">
        <v>15145</v>
      </c>
      <c r="H10613" s="349" t="s">
        <v>5845</v>
      </c>
      <c r="I10613" s="349" t="s">
        <v>5785</v>
      </c>
      <c r="J10613" s="351" t="s">
        <v>5845</v>
      </c>
      <c r="K10613" s="352">
        <v>4</v>
      </c>
      <c r="L10613" s="353">
        <v>12</v>
      </c>
      <c r="M10613" s="377">
        <v>30000</v>
      </c>
      <c r="N10613" s="350">
        <v>2</v>
      </c>
      <c r="O10613" s="349">
        <v>4</v>
      </c>
      <c r="P10613" s="377">
        <v>8583.3333333333339</v>
      </c>
    </row>
    <row r="10614" spans="1:16" x14ac:dyDescent="0.2">
      <c r="A10614" s="348" t="s">
        <v>5780</v>
      </c>
      <c r="B10614" s="104" t="s">
        <v>423</v>
      </c>
      <c r="C10614" s="367" t="s">
        <v>99</v>
      </c>
      <c r="D10614" s="349" t="s">
        <v>5797</v>
      </c>
      <c r="E10614" s="370">
        <v>3000</v>
      </c>
      <c r="F10614" s="374" t="s">
        <v>15146</v>
      </c>
      <c r="G10614" s="350" t="s">
        <v>15147</v>
      </c>
      <c r="H10614" s="349" t="s">
        <v>1060</v>
      </c>
      <c r="I10614" s="349" t="s">
        <v>5793</v>
      </c>
      <c r="J10614" s="351" t="s">
        <v>1060</v>
      </c>
      <c r="K10614" s="352">
        <v>1</v>
      </c>
      <c r="L10614" s="353">
        <v>3</v>
      </c>
      <c r="M10614" s="377">
        <v>8100</v>
      </c>
      <c r="N10614" s="350">
        <v>4</v>
      </c>
      <c r="O10614" s="349">
        <v>6</v>
      </c>
      <c r="P10614" s="377">
        <v>18000</v>
      </c>
    </row>
    <row r="10615" spans="1:16" x14ac:dyDescent="0.2">
      <c r="A10615" s="348" t="s">
        <v>5780</v>
      </c>
      <c r="B10615" s="104" t="s">
        <v>423</v>
      </c>
      <c r="C10615" s="367" t="s">
        <v>99</v>
      </c>
      <c r="D10615" s="349" t="s">
        <v>15148</v>
      </c>
      <c r="E10615" s="370">
        <v>6000</v>
      </c>
      <c r="F10615" s="374" t="s">
        <v>15149</v>
      </c>
      <c r="G10615" s="350" t="s">
        <v>15150</v>
      </c>
      <c r="H10615" s="349" t="s">
        <v>5825</v>
      </c>
      <c r="I10615" s="349" t="s">
        <v>5793</v>
      </c>
      <c r="J10615" s="351" t="s">
        <v>5825</v>
      </c>
      <c r="K10615" s="352">
        <v>4</v>
      </c>
      <c r="L10615" s="353">
        <v>12</v>
      </c>
      <c r="M10615" s="377">
        <v>72000</v>
      </c>
      <c r="N10615" s="350">
        <v>4</v>
      </c>
      <c r="O10615" s="349">
        <v>6</v>
      </c>
      <c r="P10615" s="377">
        <v>36000</v>
      </c>
    </row>
    <row r="10616" spans="1:16" x14ac:dyDescent="0.2">
      <c r="A10616" s="348" t="s">
        <v>5780</v>
      </c>
      <c r="B10616" s="104" t="s">
        <v>423</v>
      </c>
      <c r="C10616" s="367" t="s">
        <v>99</v>
      </c>
      <c r="D10616" s="349" t="s">
        <v>5849</v>
      </c>
      <c r="E10616" s="370">
        <v>4000</v>
      </c>
      <c r="F10616" s="374" t="s">
        <v>15151</v>
      </c>
      <c r="G10616" s="350" t="s">
        <v>15152</v>
      </c>
      <c r="H10616" s="349" t="s">
        <v>5825</v>
      </c>
      <c r="I10616" s="349" t="s">
        <v>5793</v>
      </c>
      <c r="J10616" s="351" t="s">
        <v>5825</v>
      </c>
      <c r="K10616" s="352">
        <v>1</v>
      </c>
      <c r="L10616" s="353">
        <v>3</v>
      </c>
      <c r="M10616" s="377">
        <v>10266.666666666666</v>
      </c>
      <c r="N10616" s="350">
        <v>4</v>
      </c>
      <c r="O10616" s="349">
        <v>6</v>
      </c>
      <c r="P10616" s="377">
        <v>24000</v>
      </c>
    </row>
    <row r="10617" spans="1:16" x14ac:dyDescent="0.2">
      <c r="A10617" s="348" t="s">
        <v>5780</v>
      </c>
      <c r="B10617" s="104" t="s">
        <v>423</v>
      </c>
      <c r="C10617" s="367" t="s">
        <v>99</v>
      </c>
      <c r="D10617" s="349" t="s">
        <v>6818</v>
      </c>
      <c r="E10617" s="370">
        <v>5000</v>
      </c>
      <c r="F10617" s="374" t="s">
        <v>15153</v>
      </c>
      <c r="G10617" s="350" t="s">
        <v>15154</v>
      </c>
      <c r="H10617" s="349" t="s">
        <v>1026</v>
      </c>
      <c r="I10617" s="349" t="s">
        <v>5793</v>
      </c>
      <c r="J10617" s="351" t="s">
        <v>1026</v>
      </c>
      <c r="K10617" s="352">
        <v>4</v>
      </c>
      <c r="L10617" s="353">
        <v>8</v>
      </c>
      <c r="M10617" s="377">
        <v>40000</v>
      </c>
      <c r="N10617" s="350">
        <v>0</v>
      </c>
      <c r="O10617" s="349">
        <v>0</v>
      </c>
      <c r="P10617" s="377">
        <v>0</v>
      </c>
    </row>
    <row r="10618" spans="1:16" x14ac:dyDescent="0.2">
      <c r="A10618" s="348" t="s">
        <v>5780</v>
      </c>
      <c r="B10618" s="104" t="s">
        <v>423</v>
      </c>
      <c r="C10618" s="367" t="s">
        <v>99</v>
      </c>
      <c r="D10618" s="349" t="s">
        <v>15155</v>
      </c>
      <c r="E10618" s="370">
        <v>6000</v>
      </c>
      <c r="F10618" s="374" t="s">
        <v>15153</v>
      </c>
      <c r="G10618" s="350" t="s">
        <v>15154</v>
      </c>
      <c r="H10618" s="349" t="s">
        <v>5826</v>
      </c>
      <c r="I10618" s="349" t="s">
        <v>5793</v>
      </c>
      <c r="J10618" s="351" t="s">
        <v>5826</v>
      </c>
      <c r="K10618" s="352">
        <v>2</v>
      </c>
      <c r="L10618" s="353">
        <v>4</v>
      </c>
      <c r="M10618" s="377">
        <v>19600</v>
      </c>
      <c r="N10618" s="350">
        <v>4</v>
      </c>
      <c r="O10618" s="349">
        <v>6</v>
      </c>
      <c r="P10618" s="377">
        <v>36000</v>
      </c>
    </row>
    <row r="10619" spans="1:16" x14ac:dyDescent="0.2">
      <c r="A10619" s="348" t="s">
        <v>5780</v>
      </c>
      <c r="B10619" s="104" t="s">
        <v>423</v>
      </c>
      <c r="C10619" s="367" t="s">
        <v>99</v>
      </c>
      <c r="D10619" s="349" t="s">
        <v>15156</v>
      </c>
      <c r="E10619" s="370">
        <v>5000</v>
      </c>
      <c r="F10619" s="374" t="s">
        <v>15157</v>
      </c>
      <c r="G10619" s="350" t="s">
        <v>15158</v>
      </c>
      <c r="H10619" s="349" t="s">
        <v>1060</v>
      </c>
      <c r="I10619" s="349" t="s">
        <v>5793</v>
      </c>
      <c r="J10619" s="351" t="s">
        <v>1060</v>
      </c>
      <c r="K10619" s="352">
        <v>4</v>
      </c>
      <c r="L10619" s="353">
        <v>12</v>
      </c>
      <c r="M10619" s="377">
        <v>60000</v>
      </c>
      <c r="N10619" s="350">
        <v>4</v>
      </c>
      <c r="O10619" s="349">
        <v>6</v>
      </c>
      <c r="P10619" s="377">
        <v>30000</v>
      </c>
    </row>
    <row r="10620" spans="1:16" x14ac:dyDescent="0.2">
      <c r="A10620" s="348" t="s">
        <v>5780</v>
      </c>
      <c r="B10620" s="104" t="s">
        <v>423</v>
      </c>
      <c r="C10620" s="367" t="s">
        <v>99</v>
      </c>
      <c r="D10620" s="349" t="s">
        <v>4514</v>
      </c>
      <c r="E10620" s="370">
        <v>4000</v>
      </c>
      <c r="F10620" s="374" t="s">
        <v>15159</v>
      </c>
      <c r="G10620" s="350" t="s">
        <v>15160</v>
      </c>
      <c r="H10620" s="349" t="s">
        <v>5972</v>
      </c>
      <c r="I10620" s="349" t="s">
        <v>5793</v>
      </c>
      <c r="J10620" s="351" t="s">
        <v>5972</v>
      </c>
      <c r="K10620" s="352">
        <v>4</v>
      </c>
      <c r="L10620" s="353">
        <v>12</v>
      </c>
      <c r="M10620" s="377">
        <v>48000</v>
      </c>
      <c r="N10620" s="350">
        <v>4</v>
      </c>
      <c r="O10620" s="349">
        <v>6</v>
      </c>
      <c r="P10620" s="377">
        <v>24000</v>
      </c>
    </row>
    <row r="10621" spans="1:16" x14ac:dyDescent="0.2">
      <c r="A10621" s="348" t="s">
        <v>5780</v>
      </c>
      <c r="B10621" s="104" t="s">
        <v>423</v>
      </c>
      <c r="C10621" s="367" t="s">
        <v>99</v>
      </c>
      <c r="D10621" s="349" t="s">
        <v>5863</v>
      </c>
      <c r="E10621" s="370">
        <v>4000</v>
      </c>
      <c r="F10621" s="374" t="s">
        <v>15161</v>
      </c>
      <c r="G10621" s="350" t="s">
        <v>15162</v>
      </c>
      <c r="H10621" s="349" t="s">
        <v>5821</v>
      </c>
      <c r="I10621" s="349" t="s">
        <v>5793</v>
      </c>
      <c r="J10621" s="351" t="s">
        <v>5821</v>
      </c>
      <c r="K10621" s="352">
        <v>4</v>
      </c>
      <c r="L10621" s="353">
        <v>12</v>
      </c>
      <c r="M10621" s="377">
        <v>48000</v>
      </c>
      <c r="N10621" s="350">
        <v>4</v>
      </c>
      <c r="O10621" s="349">
        <v>6</v>
      </c>
      <c r="P10621" s="377">
        <v>24000</v>
      </c>
    </row>
    <row r="10622" spans="1:16" x14ac:dyDescent="0.2">
      <c r="A10622" s="348" t="s">
        <v>5780</v>
      </c>
      <c r="B10622" s="104" t="s">
        <v>423</v>
      </c>
      <c r="C10622" s="367" t="s">
        <v>99</v>
      </c>
      <c r="D10622" s="349" t="s">
        <v>6130</v>
      </c>
      <c r="E10622" s="370">
        <v>4000</v>
      </c>
      <c r="F10622" s="374" t="s">
        <v>15163</v>
      </c>
      <c r="G10622" s="350" t="s">
        <v>15164</v>
      </c>
      <c r="H10622" s="349" t="s">
        <v>1549</v>
      </c>
      <c r="I10622" s="349" t="s">
        <v>5793</v>
      </c>
      <c r="J10622" s="351" t="s">
        <v>1549</v>
      </c>
      <c r="K10622" s="352">
        <v>2</v>
      </c>
      <c r="L10622" s="353">
        <v>6</v>
      </c>
      <c r="M10622" s="377">
        <v>22933.333333333332</v>
      </c>
      <c r="N10622" s="350">
        <v>4</v>
      </c>
      <c r="O10622" s="349">
        <v>6</v>
      </c>
      <c r="P10622" s="377">
        <v>24000</v>
      </c>
    </row>
    <row r="10623" spans="1:16" x14ac:dyDescent="0.2">
      <c r="A10623" s="348" t="s">
        <v>5780</v>
      </c>
      <c r="B10623" s="104" t="s">
        <v>423</v>
      </c>
      <c r="C10623" s="367" t="s">
        <v>99</v>
      </c>
      <c r="D10623" s="349" t="s">
        <v>5863</v>
      </c>
      <c r="E10623" s="370">
        <v>4000</v>
      </c>
      <c r="F10623" s="374" t="s">
        <v>15165</v>
      </c>
      <c r="G10623" s="350" t="s">
        <v>15166</v>
      </c>
      <c r="H10623" s="349" t="s">
        <v>1060</v>
      </c>
      <c r="I10623" s="349" t="s">
        <v>1028</v>
      </c>
      <c r="J10623" s="351" t="s">
        <v>1060</v>
      </c>
      <c r="K10623" s="352">
        <v>4</v>
      </c>
      <c r="L10623" s="353">
        <v>12</v>
      </c>
      <c r="M10623" s="377">
        <v>48000</v>
      </c>
      <c r="N10623" s="350">
        <v>4</v>
      </c>
      <c r="O10623" s="349">
        <v>6</v>
      </c>
      <c r="P10623" s="377">
        <v>24000</v>
      </c>
    </row>
    <row r="10624" spans="1:16" x14ac:dyDescent="0.2">
      <c r="A10624" s="348" t="s">
        <v>5780</v>
      </c>
      <c r="B10624" s="104" t="s">
        <v>423</v>
      </c>
      <c r="C10624" s="367" t="s">
        <v>99</v>
      </c>
      <c r="D10624" s="349" t="s">
        <v>7947</v>
      </c>
      <c r="E10624" s="370">
        <v>1500</v>
      </c>
      <c r="F10624" s="374" t="s">
        <v>15167</v>
      </c>
      <c r="G10624" s="350" t="s">
        <v>15168</v>
      </c>
      <c r="H10624" s="349" t="s">
        <v>6041</v>
      </c>
      <c r="I10624" s="349" t="s">
        <v>5793</v>
      </c>
      <c r="J10624" s="351" t="s">
        <v>6041</v>
      </c>
      <c r="K10624" s="352">
        <v>4</v>
      </c>
      <c r="L10624" s="353">
        <v>12</v>
      </c>
      <c r="M10624" s="377">
        <v>18000</v>
      </c>
      <c r="N10624" s="350">
        <v>4</v>
      </c>
      <c r="O10624" s="349">
        <v>6</v>
      </c>
      <c r="P10624" s="377">
        <v>9000</v>
      </c>
    </row>
    <row r="10625" spans="1:16" x14ac:dyDescent="0.2">
      <c r="A10625" s="348" t="s">
        <v>5780</v>
      </c>
      <c r="B10625" s="104" t="s">
        <v>423</v>
      </c>
      <c r="C10625" s="367" t="s">
        <v>99</v>
      </c>
      <c r="D10625" s="349" t="s">
        <v>5911</v>
      </c>
      <c r="E10625" s="370">
        <v>4000</v>
      </c>
      <c r="F10625" s="374" t="s">
        <v>15169</v>
      </c>
      <c r="G10625" s="350" t="s">
        <v>15170</v>
      </c>
      <c r="H10625" s="349" t="s">
        <v>6016</v>
      </c>
      <c r="I10625" s="349" t="s">
        <v>5793</v>
      </c>
      <c r="J10625" s="351" t="s">
        <v>6016</v>
      </c>
      <c r="K10625" s="352">
        <v>2</v>
      </c>
      <c r="L10625" s="353">
        <v>5</v>
      </c>
      <c r="M10625" s="377">
        <v>19466.666666666668</v>
      </c>
      <c r="N10625" s="350">
        <v>4</v>
      </c>
      <c r="O10625" s="349">
        <v>6</v>
      </c>
      <c r="P10625" s="377">
        <v>24000</v>
      </c>
    </row>
    <row r="10626" spans="1:16" x14ac:dyDescent="0.2">
      <c r="A10626" s="348" t="s">
        <v>5780</v>
      </c>
      <c r="B10626" s="104" t="s">
        <v>423</v>
      </c>
      <c r="C10626" s="367" t="s">
        <v>99</v>
      </c>
      <c r="D10626" s="349" t="s">
        <v>5811</v>
      </c>
      <c r="E10626" s="370">
        <v>3000</v>
      </c>
      <c r="F10626" s="374" t="s">
        <v>15171</v>
      </c>
      <c r="G10626" s="350" t="s">
        <v>15172</v>
      </c>
      <c r="H10626" s="349" t="s">
        <v>1060</v>
      </c>
      <c r="I10626" s="349" t="s">
        <v>5793</v>
      </c>
      <c r="J10626" s="351" t="s">
        <v>1060</v>
      </c>
      <c r="K10626" s="352">
        <v>2</v>
      </c>
      <c r="L10626" s="353">
        <v>6</v>
      </c>
      <c r="M10626" s="377">
        <v>15900</v>
      </c>
      <c r="N10626" s="350">
        <v>4</v>
      </c>
      <c r="O10626" s="349">
        <v>6</v>
      </c>
      <c r="P10626" s="377">
        <v>18000</v>
      </c>
    </row>
    <row r="10627" spans="1:16" x14ac:dyDescent="0.2">
      <c r="A10627" s="348" t="s">
        <v>5780</v>
      </c>
      <c r="B10627" s="104" t="s">
        <v>423</v>
      </c>
      <c r="C10627" s="367" t="s">
        <v>99</v>
      </c>
      <c r="D10627" s="349" t="s">
        <v>5790</v>
      </c>
      <c r="E10627" s="370">
        <v>4000</v>
      </c>
      <c r="F10627" s="374" t="s">
        <v>15173</v>
      </c>
      <c r="G10627" s="350" t="s">
        <v>15174</v>
      </c>
      <c r="H10627" s="349" t="s">
        <v>1060</v>
      </c>
      <c r="I10627" s="349" t="s">
        <v>5793</v>
      </c>
      <c r="J10627" s="351" t="s">
        <v>1060</v>
      </c>
      <c r="K10627" s="352">
        <v>4</v>
      </c>
      <c r="L10627" s="353">
        <v>12</v>
      </c>
      <c r="M10627" s="377">
        <v>48000</v>
      </c>
      <c r="N10627" s="350">
        <v>4</v>
      </c>
      <c r="O10627" s="349">
        <v>6</v>
      </c>
      <c r="P10627" s="377">
        <v>24000</v>
      </c>
    </row>
    <row r="10628" spans="1:16" x14ac:dyDescent="0.2">
      <c r="A10628" s="348" t="s">
        <v>5780</v>
      </c>
      <c r="B10628" s="104" t="s">
        <v>423</v>
      </c>
      <c r="C10628" s="367" t="s">
        <v>99</v>
      </c>
      <c r="D10628" s="349" t="s">
        <v>4514</v>
      </c>
      <c r="E10628" s="370">
        <v>3000</v>
      </c>
      <c r="F10628" s="374" t="s">
        <v>15175</v>
      </c>
      <c r="G10628" s="350" t="s">
        <v>15176</v>
      </c>
      <c r="H10628" s="349" t="s">
        <v>5972</v>
      </c>
      <c r="I10628" s="349" t="s">
        <v>5793</v>
      </c>
      <c r="J10628" s="351" t="s">
        <v>5972</v>
      </c>
      <c r="K10628" s="352">
        <v>4</v>
      </c>
      <c r="L10628" s="353">
        <v>12</v>
      </c>
      <c r="M10628" s="377">
        <v>36000</v>
      </c>
      <c r="N10628" s="350">
        <v>2</v>
      </c>
      <c r="O10628" s="349">
        <v>4</v>
      </c>
      <c r="P10628" s="377">
        <v>12000</v>
      </c>
    </row>
    <row r="10629" spans="1:16" x14ac:dyDescent="0.2">
      <c r="A10629" s="348" t="s">
        <v>5780</v>
      </c>
      <c r="B10629" s="104" t="s">
        <v>423</v>
      </c>
      <c r="C10629" s="367" t="s">
        <v>99</v>
      </c>
      <c r="D10629" s="349" t="s">
        <v>6186</v>
      </c>
      <c r="E10629" s="370">
        <v>4000</v>
      </c>
      <c r="F10629" s="374" t="s">
        <v>15177</v>
      </c>
      <c r="G10629" s="350" t="s">
        <v>15178</v>
      </c>
      <c r="H10629" s="349" t="s">
        <v>1060</v>
      </c>
      <c r="I10629" s="349" t="s">
        <v>5793</v>
      </c>
      <c r="J10629" s="351" t="s">
        <v>1060</v>
      </c>
      <c r="K10629" s="352">
        <v>2</v>
      </c>
      <c r="L10629" s="353">
        <v>6</v>
      </c>
      <c r="M10629" s="377">
        <v>24000</v>
      </c>
      <c r="N10629" s="350">
        <v>4</v>
      </c>
      <c r="O10629" s="349">
        <v>6</v>
      </c>
      <c r="P10629" s="377">
        <v>24000</v>
      </c>
    </row>
    <row r="10630" spans="1:16" x14ac:dyDescent="0.2">
      <c r="A10630" s="348" t="s">
        <v>5780</v>
      </c>
      <c r="B10630" s="104" t="s">
        <v>423</v>
      </c>
      <c r="C10630" s="367" t="s">
        <v>99</v>
      </c>
      <c r="D10630" s="349" t="s">
        <v>5794</v>
      </c>
      <c r="E10630" s="370">
        <v>3000</v>
      </c>
      <c r="F10630" s="374" t="s">
        <v>15179</v>
      </c>
      <c r="G10630" s="350" t="s">
        <v>15180</v>
      </c>
      <c r="H10630" s="349" t="s">
        <v>1026</v>
      </c>
      <c r="I10630" s="349" t="s">
        <v>5793</v>
      </c>
      <c r="J10630" s="351" t="s">
        <v>1026</v>
      </c>
      <c r="K10630" s="352">
        <v>4</v>
      </c>
      <c r="L10630" s="353">
        <v>12</v>
      </c>
      <c r="M10630" s="377">
        <v>36000</v>
      </c>
      <c r="N10630" s="350">
        <v>0</v>
      </c>
      <c r="O10630" s="349">
        <v>0</v>
      </c>
      <c r="P10630" s="377">
        <v>0</v>
      </c>
    </row>
    <row r="10631" spans="1:16" x14ac:dyDescent="0.2">
      <c r="A10631" s="348" t="s">
        <v>5780</v>
      </c>
      <c r="B10631" s="104" t="s">
        <v>423</v>
      </c>
      <c r="C10631" s="367" t="s">
        <v>99</v>
      </c>
      <c r="D10631" s="349" t="s">
        <v>7552</v>
      </c>
      <c r="E10631" s="370">
        <v>3500</v>
      </c>
      <c r="F10631" s="374" t="s">
        <v>15181</v>
      </c>
      <c r="G10631" s="350" t="s">
        <v>15182</v>
      </c>
      <c r="H10631" s="349" t="s">
        <v>5821</v>
      </c>
      <c r="I10631" s="349" t="s">
        <v>5793</v>
      </c>
      <c r="J10631" s="351" t="s">
        <v>5821</v>
      </c>
      <c r="K10631" s="352">
        <v>4</v>
      </c>
      <c r="L10631" s="353">
        <v>12</v>
      </c>
      <c r="M10631" s="377">
        <v>42000</v>
      </c>
      <c r="N10631" s="350">
        <v>4</v>
      </c>
      <c r="O10631" s="349">
        <v>6</v>
      </c>
      <c r="P10631" s="377">
        <v>21000</v>
      </c>
    </row>
    <row r="10632" spans="1:16" x14ac:dyDescent="0.2">
      <c r="A10632" s="348" t="s">
        <v>5780</v>
      </c>
      <c r="B10632" s="104" t="s">
        <v>423</v>
      </c>
      <c r="C10632" s="367" t="s">
        <v>99</v>
      </c>
      <c r="D10632" s="349" t="s">
        <v>5794</v>
      </c>
      <c r="E10632" s="370">
        <v>4000</v>
      </c>
      <c r="F10632" s="374" t="s">
        <v>15183</v>
      </c>
      <c r="G10632" s="350" t="s">
        <v>15184</v>
      </c>
      <c r="H10632" s="349" t="s">
        <v>1026</v>
      </c>
      <c r="I10632" s="349" t="s">
        <v>5793</v>
      </c>
      <c r="J10632" s="351" t="s">
        <v>1026</v>
      </c>
      <c r="K10632" s="352">
        <v>4</v>
      </c>
      <c r="L10632" s="353">
        <v>12</v>
      </c>
      <c r="M10632" s="377">
        <v>48000</v>
      </c>
      <c r="N10632" s="350">
        <v>4</v>
      </c>
      <c r="O10632" s="349">
        <v>6</v>
      </c>
      <c r="P10632" s="377">
        <v>24000</v>
      </c>
    </row>
    <row r="10633" spans="1:16" x14ac:dyDescent="0.2">
      <c r="A10633" s="348" t="s">
        <v>5780</v>
      </c>
      <c r="B10633" s="104" t="s">
        <v>423</v>
      </c>
      <c r="C10633" s="367" t="s">
        <v>99</v>
      </c>
      <c r="D10633" s="349" t="s">
        <v>5941</v>
      </c>
      <c r="E10633" s="370">
        <v>4000</v>
      </c>
      <c r="F10633" s="374" t="s">
        <v>15185</v>
      </c>
      <c r="G10633" s="350" t="s">
        <v>15186</v>
      </c>
      <c r="H10633" s="349" t="s">
        <v>1060</v>
      </c>
      <c r="I10633" s="349" t="s">
        <v>5793</v>
      </c>
      <c r="J10633" s="351" t="s">
        <v>1060</v>
      </c>
      <c r="K10633" s="352">
        <v>1</v>
      </c>
      <c r="L10633" s="353">
        <v>3</v>
      </c>
      <c r="M10633" s="377">
        <v>8400</v>
      </c>
      <c r="N10633" s="350">
        <v>4</v>
      </c>
      <c r="O10633" s="349">
        <v>6</v>
      </c>
      <c r="P10633" s="377">
        <v>24000</v>
      </c>
    </row>
    <row r="10634" spans="1:16" x14ac:dyDescent="0.2">
      <c r="A10634" s="348" t="s">
        <v>5780</v>
      </c>
      <c r="B10634" s="104" t="s">
        <v>423</v>
      </c>
      <c r="C10634" s="367" t="s">
        <v>99</v>
      </c>
      <c r="D10634" s="349" t="s">
        <v>8792</v>
      </c>
      <c r="E10634" s="370">
        <v>3500</v>
      </c>
      <c r="F10634" s="374" t="s">
        <v>15187</v>
      </c>
      <c r="G10634" s="350" t="s">
        <v>15188</v>
      </c>
      <c r="H10634" s="349" t="s">
        <v>5794</v>
      </c>
      <c r="I10634" s="349" t="s">
        <v>5793</v>
      </c>
      <c r="J10634" s="351" t="s">
        <v>5794</v>
      </c>
      <c r="K10634" s="352">
        <v>4</v>
      </c>
      <c r="L10634" s="353">
        <v>12</v>
      </c>
      <c r="M10634" s="377">
        <v>42000</v>
      </c>
      <c r="N10634" s="350">
        <v>4</v>
      </c>
      <c r="O10634" s="349">
        <v>6</v>
      </c>
      <c r="P10634" s="377">
        <v>21000</v>
      </c>
    </row>
    <row r="10635" spans="1:16" x14ac:dyDescent="0.2">
      <c r="A10635" s="348" t="s">
        <v>5780</v>
      </c>
      <c r="B10635" s="104" t="s">
        <v>423</v>
      </c>
      <c r="C10635" s="367" t="s">
        <v>99</v>
      </c>
      <c r="D10635" s="349" t="s">
        <v>10343</v>
      </c>
      <c r="E10635" s="370">
        <v>1500</v>
      </c>
      <c r="F10635" s="374" t="s">
        <v>15189</v>
      </c>
      <c r="G10635" s="350" t="s">
        <v>15190</v>
      </c>
      <c r="H10635" s="349" t="s">
        <v>7095</v>
      </c>
      <c r="I10635" s="349" t="s">
        <v>5793</v>
      </c>
      <c r="J10635" s="351" t="s">
        <v>7095</v>
      </c>
      <c r="K10635" s="352">
        <v>1</v>
      </c>
      <c r="L10635" s="353">
        <v>3</v>
      </c>
      <c r="M10635" s="377">
        <v>4050</v>
      </c>
      <c r="N10635" s="350">
        <v>4</v>
      </c>
      <c r="O10635" s="349">
        <v>6</v>
      </c>
      <c r="P10635" s="377">
        <v>9000</v>
      </c>
    </row>
    <row r="10636" spans="1:16" x14ac:dyDescent="0.2">
      <c r="A10636" s="348" t="s">
        <v>5780</v>
      </c>
      <c r="B10636" s="104" t="s">
        <v>423</v>
      </c>
      <c r="C10636" s="367" t="s">
        <v>99</v>
      </c>
      <c r="D10636" s="349" t="s">
        <v>5797</v>
      </c>
      <c r="E10636" s="370">
        <v>4000</v>
      </c>
      <c r="F10636" s="374" t="s">
        <v>15191</v>
      </c>
      <c r="G10636" s="350" t="s">
        <v>15192</v>
      </c>
      <c r="H10636" s="349" t="s">
        <v>1060</v>
      </c>
      <c r="I10636" s="349" t="s">
        <v>5793</v>
      </c>
      <c r="J10636" s="351" t="s">
        <v>1060</v>
      </c>
      <c r="K10636" s="352">
        <v>1</v>
      </c>
      <c r="L10636" s="353">
        <v>2</v>
      </c>
      <c r="M10636" s="377">
        <v>6666.6666666666661</v>
      </c>
      <c r="N10636" s="350">
        <v>4</v>
      </c>
      <c r="O10636" s="349">
        <v>6</v>
      </c>
      <c r="P10636" s="377">
        <v>24000</v>
      </c>
    </row>
    <row r="10637" spans="1:16" x14ac:dyDescent="0.2">
      <c r="A10637" s="348" t="s">
        <v>5780</v>
      </c>
      <c r="B10637" s="104" t="s">
        <v>423</v>
      </c>
      <c r="C10637" s="367" t="s">
        <v>99</v>
      </c>
      <c r="D10637" s="349" t="s">
        <v>5863</v>
      </c>
      <c r="E10637" s="370">
        <v>3000</v>
      </c>
      <c r="F10637" s="374" t="s">
        <v>15193</v>
      </c>
      <c r="G10637" s="350" t="s">
        <v>15194</v>
      </c>
      <c r="H10637" s="349" t="s">
        <v>5821</v>
      </c>
      <c r="I10637" s="349" t="s">
        <v>5793</v>
      </c>
      <c r="J10637" s="351" t="s">
        <v>5821</v>
      </c>
      <c r="K10637" s="352">
        <v>4</v>
      </c>
      <c r="L10637" s="353">
        <v>12</v>
      </c>
      <c r="M10637" s="377">
        <v>36000</v>
      </c>
      <c r="N10637" s="350">
        <v>4</v>
      </c>
      <c r="O10637" s="349">
        <v>6</v>
      </c>
      <c r="P10637" s="377">
        <v>18000</v>
      </c>
    </row>
    <row r="10638" spans="1:16" x14ac:dyDescent="0.2">
      <c r="A10638" s="348" t="s">
        <v>5780</v>
      </c>
      <c r="B10638" s="104" t="s">
        <v>423</v>
      </c>
      <c r="C10638" s="367" t="s">
        <v>99</v>
      </c>
      <c r="D10638" s="349" t="s">
        <v>5863</v>
      </c>
      <c r="E10638" s="370">
        <v>4000</v>
      </c>
      <c r="F10638" s="374" t="s">
        <v>15195</v>
      </c>
      <c r="G10638" s="350" t="s">
        <v>15196</v>
      </c>
      <c r="H10638" s="349" t="s">
        <v>5821</v>
      </c>
      <c r="I10638" s="349" t="s">
        <v>5793</v>
      </c>
      <c r="J10638" s="351" t="s">
        <v>5821</v>
      </c>
      <c r="K10638" s="352">
        <v>3</v>
      </c>
      <c r="L10638" s="353">
        <v>9</v>
      </c>
      <c r="M10638" s="377">
        <v>36000</v>
      </c>
      <c r="N10638" s="350">
        <v>0</v>
      </c>
      <c r="O10638" s="349">
        <v>0</v>
      </c>
      <c r="P10638" s="377">
        <v>0</v>
      </c>
    </row>
    <row r="10639" spans="1:16" x14ac:dyDescent="0.2">
      <c r="A10639" s="348" t="s">
        <v>5780</v>
      </c>
      <c r="B10639" s="104" t="s">
        <v>423</v>
      </c>
      <c r="C10639" s="367" t="s">
        <v>99</v>
      </c>
      <c r="D10639" s="349" t="s">
        <v>7375</v>
      </c>
      <c r="E10639" s="370">
        <v>1500</v>
      </c>
      <c r="F10639" s="374" t="s">
        <v>5095</v>
      </c>
      <c r="G10639" s="350" t="s">
        <v>5096</v>
      </c>
      <c r="H10639" s="349" t="s">
        <v>6016</v>
      </c>
      <c r="I10639" s="349" t="s">
        <v>5793</v>
      </c>
      <c r="J10639" s="351" t="s">
        <v>6016</v>
      </c>
      <c r="K10639" s="352">
        <v>2</v>
      </c>
      <c r="L10639" s="353">
        <v>5</v>
      </c>
      <c r="M10639" s="377">
        <v>6550</v>
      </c>
      <c r="N10639" s="350">
        <v>1</v>
      </c>
      <c r="O10639" s="349">
        <v>2</v>
      </c>
      <c r="P10639" s="377">
        <v>3000</v>
      </c>
    </row>
    <row r="10640" spans="1:16" x14ac:dyDescent="0.2">
      <c r="A10640" s="348" t="s">
        <v>5780</v>
      </c>
      <c r="B10640" s="104" t="s">
        <v>423</v>
      </c>
      <c r="C10640" s="367" t="s">
        <v>99</v>
      </c>
      <c r="D10640" s="349" t="s">
        <v>5832</v>
      </c>
      <c r="E10640" s="370">
        <v>5000</v>
      </c>
      <c r="F10640" s="374" t="s">
        <v>15197</v>
      </c>
      <c r="G10640" s="350" t="s">
        <v>15198</v>
      </c>
      <c r="H10640" s="349" t="s">
        <v>1026</v>
      </c>
      <c r="I10640" s="349" t="s">
        <v>5793</v>
      </c>
      <c r="J10640" s="351" t="s">
        <v>1026</v>
      </c>
      <c r="K10640" s="352">
        <v>3</v>
      </c>
      <c r="L10640" s="353">
        <v>9</v>
      </c>
      <c r="M10640" s="377">
        <v>45000</v>
      </c>
      <c r="N10640" s="350">
        <v>0</v>
      </c>
      <c r="O10640" s="349">
        <v>0</v>
      </c>
      <c r="P10640" s="377">
        <v>0</v>
      </c>
    </row>
    <row r="10641" spans="1:16" x14ac:dyDescent="0.2">
      <c r="A10641" s="348" t="s">
        <v>5780</v>
      </c>
      <c r="B10641" s="104" t="s">
        <v>423</v>
      </c>
      <c r="C10641" s="367" t="s">
        <v>99</v>
      </c>
      <c r="D10641" s="349" t="s">
        <v>5794</v>
      </c>
      <c r="E10641" s="370">
        <v>4000</v>
      </c>
      <c r="F10641" s="374" t="s">
        <v>15199</v>
      </c>
      <c r="G10641" s="350" t="s">
        <v>15200</v>
      </c>
      <c r="H10641" s="349" t="s">
        <v>1026</v>
      </c>
      <c r="I10641" s="349" t="s">
        <v>5793</v>
      </c>
      <c r="J10641" s="351" t="s">
        <v>1026</v>
      </c>
      <c r="K10641" s="352">
        <v>4</v>
      </c>
      <c r="L10641" s="353">
        <v>12</v>
      </c>
      <c r="M10641" s="377">
        <v>48000</v>
      </c>
      <c r="N10641" s="350">
        <v>4</v>
      </c>
      <c r="O10641" s="349">
        <v>6</v>
      </c>
      <c r="P10641" s="377">
        <v>24000</v>
      </c>
    </row>
    <row r="10642" spans="1:16" x14ac:dyDescent="0.2">
      <c r="A10642" s="348" t="s">
        <v>5780</v>
      </c>
      <c r="B10642" s="104" t="s">
        <v>423</v>
      </c>
      <c r="C10642" s="367" t="s">
        <v>99</v>
      </c>
      <c r="D10642" s="349" t="s">
        <v>5817</v>
      </c>
      <c r="E10642" s="370">
        <v>2000</v>
      </c>
      <c r="F10642" s="374" t="s">
        <v>15201</v>
      </c>
      <c r="G10642" s="350" t="s">
        <v>15202</v>
      </c>
      <c r="H10642" s="349" t="s">
        <v>1026</v>
      </c>
      <c r="I10642" s="349" t="s">
        <v>5793</v>
      </c>
      <c r="J10642" s="351" t="s">
        <v>1026</v>
      </c>
      <c r="K10642" s="352">
        <v>4</v>
      </c>
      <c r="L10642" s="353">
        <v>12</v>
      </c>
      <c r="M10642" s="377">
        <v>24000</v>
      </c>
      <c r="N10642" s="350">
        <v>4</v>
      </c>
      <c r="O10642" s="349">
        <v>6</v>
      </c>
      <c r="P10642" s="377">
        <v>12000</v>
      </c>
    </row>
    <row r="10643" spans="1:16" x14ac:dyDescent="0.2">
      <c r="A10643" s="348" t="s">
        <v>5780</v>
      </c>
      <c r="B10643" s="104" t="s">
        <v>423</v>
      </c>
      <c r="C10643" s="367" t="s">
        <v>99</v>
      </c>
      <c r="D10643" s="349" t="s">
        <v>6316</v>
      </c>
      <c r="E10643" s="370">
        <v>4000</v>
      </c>
      <c r="F10643" s="374" t="s">
        <v>15203</v>
      </c>
      <c r="G10643" s="350" t="s">
        <v>15204</v>
      </c>
      <c r="H10643" s="349" t="s">
        <v>13603</v>
      </c>
      <c r="I10643" s="349" t="s">
        <v>5793</v>
      </c>
      <c r="J10643" s="351" t="s">
        <v>13603</v>
      </c>
      <c r="K10643" s="352">
        <v>4</v>
      </c>
      <c r="L10643" s="353">
        <v>12</v>
      </c>
      <c r="M10643" s="377">
        <v>48000</v>
      </c>
      <c r="N10643" s="350">
        <v>4</v>
      </c>
      <c r="O10643" s="349">
        <v>6</v>
      </c>
      <c r="P10643" s="377">
        <v>24000</v>
      </c>
    </row>
    <row r="10644" spans="1:16" x14ac:dyDescent="0.2">
      <c r="A10644" s="348" t="s">
        <v>5780</v>
      </c>
      <c r="B10644" s="104" t="s">
        <v>423</v>
      </c>
      <c r="C10644" s="367" t="s">
        <v>99</v>
      </c>
      <c r="D10644" s="349" t="s">
        <v>5811</v>
      </c>
      <c r="E10644" s="370">
        <v>3000</v>
      </c>
      <c r="F10644" s="374" t="s">
        <v>15205</v>
      </c>
      <c r="G10644" s="350" t="s">
        <v>15206</v>
      </c>
      <c r="H10644" s="349" t="s">
        <v>1026</v>
      </c>
      <c r="I10644" s="349" t="s">
        <v>5793</v>
      </c>
      <c r="J10644" s="351" t="s">
        <v>1026</v>
      </c>
      <c r="K10644" s="352">
        <v>3</v>
      </c>
      <c r="L10644" s="353">
        <v>7</v>
      </c>
      <c r="M10644" s="377">
        <v>21000</v>
      </c>
      <c r="N10644" s="350">
        <v>0</v>
      </c>
      <c r="O10644" s="349">
        <v>0</v>
      </c>
      <c r="P10644" s="377">
        <v>0</v>
      </c>
    </row>
    <row r="10645" spans="1:16" x14ac:dyDescent="0.2">
      <c r="A10645" s="348" t="s">
        <v>5780</v>
      </c>
      <c r="B10645" s="104" t="s">
        <v>423</v>
      </c>
      <c r="C10645" s="367" t="s">
        <v>99</v>
      </c>
      <c r="D10645" s="349" t="s">
        <v>5794</v>
      </c>
      <c r="E10645" s="370">
        <v>4000</v>
      </c>
      <c r="F10645" s="374" t="s">
        <v>15207</v>
      </c>
      <c r="G10645" s="350" t="s">
        <v>15208</v>
      </c>
      <c r="H10645" s="349" t="s">
        <v>1026</v>
      </c>
      <c r="I10645" s="349" t="s">
        <v>5793</v>
      </c>
      <c r="J10645" s="351" t="s">
        <v>1026</v>
      </c>
      <c r="K10645" s="352">
        <v>2</v>
      </c>
      <c r="L10645" s="353">
        <v>4</v>
      </c>
      <c r="M10645" s="377">
        <v>16000</v>
      </c>
      <c r="N10645" s="350">
        <v>0</v>
      </c>
      <c r="O10645" s="349">
        <v>0</v>
      </c>
      <c r="P10645" s="377">
        <v>0</v>
      </c>
    </row>
    <row r="10646" spans="1:16" x14ac:dyDescent="0.2">
      <c r="A10646" s="348" t="s">
        <v>5780</v>
      </c>
      <c r="B10646" s="104" t="s">
        <v>423</v>
      </c>
      <c r="C10646" s="367" t="s">
        <v>99</v>
      </c>
      <c r="D10646" s="349" t="s">
        <v>6156</v>
      </c>
      <c r="E10646" s="370">
        <v>4000</v>
      </c>
      <c r="F10646" s="374" t="s">
        <v>15209</v>
      </c>
      <c r="G10646" s="350" t="s">
        <v>15210</v>
      </c>
      <c r="H10646" s="349" t="s">
        <v>5825</v>
      </c>
      <c r="I10646" s="349" t="s">
        <v>5793</v>
      </c>
      <c r="J10646" s="351" t="s">
        <v>5825</v>
      </c>
      <c r="K10646" s="352">
        <v>4</v>
      </c>
      <c r="L10646" s="353">
        <v>12</v>
      </c>
      <c r="M10646" s="377">
        <v>48000</v>
      </c>
      <c r="N10646" s="350">
        <v>1</v>
      </c>
      <c r="O10646" s="349">
        <v>1</v>
      </c>
      <c r="P10646" s="377">
        <v>4000</v>
      </c>
    </row>
    <row r="10647" spans="1:16" x14ac:dyDescent="0.2">
      <c r="A10647" s="348" t="s">
        <v>5780</v>
      </c>
      <c r="B10647" s="104" t="s">
        <v>423</v>
      </c>
      <c r="C10647" s="367" t="s">
        <v>99</v>
      </c>
      <c r="D10647" s="349" t="s">
        <v>5853</v>
      </c>
      <c r="E10647" s="370">
        <v>4000</v>
      </c>
      <c r="F10647" s="374" t="s">
        <v>15211</v>
      </c>
      <c r="G10647" s="350" t="s">
        <v>15212</v>
      </c>
      <c r="H10647" s="349" t="s">
        <v>1060</v>
      </c>
      <c r="I10647" s="349" t="s">
        <v>5793</v>
      </c>
      <c r="J10647" s="351" t="s">
        <v>1060</v>
      </c>
      <c r="K10647" s="352">
        <v>2</v>
      </c>
      <c r="L10647" s="353">
        <v>6</v>
      </c>
      <c r="M10647" s="377">
        <v>23066.666666666668</v>
      </c>
      <c r="N10647" s="350">
        <v>4</v>
      </c>
      <c r="O10647" s="349">
        <v>6</v>
      </c>
      <c r="P10647" s="377">
        <v>24000</v>
      </c>
    </row>
    <row r="10648" spans="1:16" x14ac:dyDescent="0.2">
      <c r="A10648" s="348" t="s">
        <v>5780</v>
      </c>
      <c r="B10648" s="104" t="s">
        <v>423</v>
      </c>
      <c r="C10648" s="367" t="s">
        <v>99</v>
      </c>
      <c r="D10648" s="349" t="s">
        <v>5794</v>
      </c>
      <c r="E10648" s="370">
        <v>4000</v>
      </c>
      <c r="F10648" s="374" t="s">
        <v>15213</v>
      </c>
      <c r="G10648" s="350" t="s">
        <v>15214</v>
      </c>
      <c r="H10648" s="349" t="s">
        <v>1026</v>
      </c>
      <c r="I10648" s="349" t="s">
        <v>5793</v>
      </c>
      <c r="J10648" s="351" t="s">
        <v>1026</v>
      </c>
      <c r="K10648" s="352">
        <v>4</v>
      </c>
      <c r="L10648" s="353">
        <v>12</v>
      </c>
      <c r="M10648" s="377">
        <v>48000</v>
      </c>
      <c r="N10648" s="350">
        <v>4</v>
      </c>
      <c r="O10648" s="349">
        <v>6</v>
      </c>
      <c r="P10648" s="377">
        <v>24000</v>
      </c>
    </row>
    <row r="10649" spans="1:16" x14ac:dyDescent="0.2">
      <c r="A10649" s="348" t="s">
        <v>5780</v>
      </c>
      <c r="B10649" s="104" t="s">
        <v>423</v>
      </c>
      <c r="C10649" s="367" t="s">
        <v>99</v>
      </c>
      <c r="D10649" s="349" t="s">
        <v>5863</v>
      </c>
      <c r="E10649" s="370">
        <v>4000</v>
      </c>
      <c r="F10649" s="374" t="s">
        <v>15215</v>
      </c>
      <c r="G10649" s="350" t="s">
        <v>15216</v>
      </c>
      <c r="H10649" s="349" t="s">
        <v>5820</v>
      </c>
      <c r="I10649" s="349" t="s">
        <v>1028</v>
      </c>
      <c r="J10649" s="351" t="s">
        <v>5820</v>
      </c>
      <c r="K10649" s="352">
        <v>4</v>
      </c>
      <c r="L10649" s="353">
        <v>12</v>
      </c>
      <c r="M10649" s="377">
        <v>48000</v>
      </c>
      <c r="N10649" s="350">
        <v>4</v>
      </c>
      <c r="O10649" s="349">
        <v>6</v>
      </c>
      <c r="P10649" s="377">
        <v>24000</v>
      </c>
    </row>
    <row r="10650" spans="1:16" x14ac:dyDescent="0.2">
      <c r="A10650" s="348" t="s">
        <v>5780</v>
      </c>
      <c r="B10650" s="104" t="s">
        <v>423</v>
      </c>
      <c r="C10650" s="367" t="s">
        <v>99</v>
      </c>
      <c r="D10650" s="349" t="s">
        <v>5794</v>
      </c>
      <c r="E10650" s="370">
        <v>4000</v>
      </c>
      <c r="F10650" s="374" t="s">
        <v>15217</v>
      </c>
      <c r="G10650" s="350" t="s">
        <v>15218</v>
      </c>
      <c r="H10650" s="349" t="s">
        <v>1026</v>
      </c>
      <c r="I10650" s="349" t="s">
        <v>5793</v>
      </c>
      <c r="J10650" s="351" t="s">
        <v>1026</v>
      </c>
      <c r="K10650" s="352">
        <v>4</v>
      </c>
      <c r="L10650" s="353">
        <v>12</v>
      </c>
      <c r="M10650" s="377">
        <v>48000</v>
      </c>
      <c r="N10650" s="350">
        <v>4</v>
      </c>
      <c r="O10650" s="349">
        <v>6</v>
      </c>
      <c r="P10650" s="377">
        <v>24000</v>
      </c>
    </row>
    <row r="10651" spans="1:16" x14ac:dyDescent="0.2">
      <c r="A10651" s="348" t="s">
        <v>5780</v>
      </c>
      <c r="B10651" s="104" t="s">
        <v>423</v>
      </c>
      <c r="C10651" s="367" t="s">
        <v>99</v>
      </c>
      <c r="D10651" s="349" t="s">
        <v>5797</v>
      </c>
      <c r="E10651" s="370">
        <v>4000</v>
      </c>
      <c r="F10651" s="374" t="s">
        <v>15219</v>
      </c>
      <c r="G10651" s="350" t="s">
        <v>15220</v>
      </c>
      <c r="H10651" s="349" t="s">
        <v>1060</v>
      </c>
      <c r="I10651" s="349" t="s">
        <v>5793</v>
      </c>
      <c r="J10651" s="351" t="s">
        <v>1060</v>
      </c>
      <c r="K10651" s="352">
        <v>2</v>
      </c>
      <c r="L10651" s="353">
        <v>5</v>
      </c>
      <c r="M10651" s="377">
        <v>19466.666666666668</v>
      </c>
      <c r="N10651" s="350">
        <v>4</v>
      </c>
      <c r="O10651" s="349">
        <v>6</v>
      </c>
      <c r="P10651" s="377">
        <v>24000</v>
      </c>
    </row>
    <row r="10652" spans="1:16" x14ac:dyDescent="0.2">
      <c r="A10652" s="348" t="s">
        <v>5780</v>
      </c>
      <c r="B10652" s="104" t="s">
        <v>423</v>
      </c>
      <c r="C10652" s="367" t="s">
        <v>99</v>
      </c>
      <c r="D10652" s="349" t="s">
        <v>5929</v>
      </c>
      <c r="E10652" s="370">
        <v>2000</v>
      </c>
      <c r="F10652" s="374" t="s">
        <v>15221</v>
      </c>
      <c r="G10652" s="350" t="s">
        <v>15222</v>
      </c>
      <c r="H10652" s="349" t="s">
        <v>1060</v>
      </c>
      <c r="I10652" s="349" t="s">
        <v>1028</v>
      </c>
      <c r="J10652" s="351" t="s">
        <v>1060</v>
      </c>
      <c r="K10652" s="352">
        <v>3</v>
      </c>
      <c r="L10652" s="353">
        <v>8</v>
      </c>
      <c r="M10652" s="377">
        <v>16000</v>
      </c>
      <c r="N10652" s="350">
        <v>0</v>
      </c>
      <c r="O10652" s="349">
        <v>0</v>
      </c>
      <c r="P10652" s="377">
        <v>0</v>
      </c>
    </row>
    <row r="10653" spans="1:16" x14ac:dyDescent="0.2">
      <c r="A10653" s="348" t="s">
        <v>5780</v>
      </c>
      <c r="B10653" s="104" t="s">
        <v>423</v>
      </c>
      <c r="C10653" s="367" t="s">
        <v>99</v>
      </c>
      <c r="D10653" s="349" t="s">
        <v>5794</v>
      </c>
      <c r="E10653" s="370">
        <v>4000</v>
      </c>
      <c r="F10653" s="374" t="s">
        <v>15223</v>
      </c>
      <c r="G10653" s="350" t="s">
        <v>15224</v>
      </c>
      <c r="H10653" s="349" t="s">
        <v>5826</v>
      </c>
      <c r="I10653" s="349" t="s">
        <v>1028</v>
      </c>
      <c r="J10653" s="351" t="s">
        <v>5826</v>
      </c>
      <c r="K10653" s="352">
        <v>4</v>
      </c>
      <c r="L10653" s="353">
        <v>12</v>
      </c>
      <c r="M10653" s="377">
        <v>48000</v>
      </c>
      <c r="N10653" s="350">
        <v>4</v>
      </c>
      <c r="O10653" s="349">
        <v>6</v>
      </c>
      <c r="P10653" s="377">
        <v>24000</v>
      </c>
    </row>
    <row r="10654" spans="1:16" x14ac:dyDescent="0.2">
      <c r="A10654" s="348" t="s">
        <v>5780</v>
      </c>
      <c r="B10654" s="104" t="s">
        <v>423</v>
      </c>
      <c r="C10654" s="367" t="s">
        <v>99</v>
      </c>
      <c r="D10654" s="349" t="s">
        <v>5811</v>
      </c>
      <c r="E10654" s="370">
        <v>2500</v>
      </c>
      <c r="F10654" s="374" t="s">
        <v>15225</v>
      </c>
      <c r="G10654" s="350" t="s">
        <v>15226</v>
      </c>
      <c r="H10654" s="349" t="s">
        <v>6142</v>
      </c>
      <c r="I10654" s="349" t="s">
        <v>5785</v>
      </c>
      <c r="J10654" s="351" t="s">
        <v>6142</v>
      </c>
      <c r="K10654" s="352">
        <v>4</v>
      </c>
      <c r="L10654" s="353">
        <v>12</v>
      </c>
      <c r="M10654" s="377">
        <v>30000</v>
      </c>
      <c r="N10654" s="350">
        <v>4</v>
      </c>
      <c r="O10654" s="349">
        <v>6</v>
      </c>
      <c r="P10654" s="377">
        <v>15000</v>
      </c>
    </row>
    <row r="10655" spans="1:16" x14ac:dyDescent="0.2">
      <c r="A10655" s="348" t="s">
        <v>5780</v>
      </c>
      <c r="B10655" s="104" t="s">
        <v>423</v>
      </c>
      <c r="C10655" s="367" t="s">
        <v>99</v>
      </c>
      <c r="D10655" s="349" t="s">
        <v>5811</v>
      </c>
      <c r="E10655" s="370">
        <v>3000</v>
      </c>
      <c r="F10655" s="374" t="s">
        <v>15227</v>
      </c>
      <c r="G10655" s="350" t="s">
        <v>15228</v>
      </c>
      <c r="H10655" s="349" t="s">
        <v>6192</v>
      </c>
      <c r="I10655" s="349" t="s">
        <v>5793</v>
      </c>
      <c r="J10655" s="351" t="s">
        <v>6192</v>
      </c>
      <c r="K10655" s="352">
        <v>4</v>
      </c>
      <c r="L10655" s="353">
        <v>12</v>
      </c>
      <c r="M10655" s="377">
        <v>36000</v>
      </c>
      <c r="N10655" s="350">
        <v>4</v>
      </c>
      <c r="O10655" s="349">
        <v>6</v>
      </c>
      <c r="P10655" s="377">
        <v>18000</v>
      </c>
    </row>
    <row r="10656" spans="1:16" x14ac:dyDescent="0.2">
      <c r="A10656" s="348" t="s">
        <v>5780</v>
      </c>
      <c r="B10656" s="104" t="s">
        <v>423</v>
      </c>
      <c r="C10656" s="367" t="s">
        <v>99</v>
      </c>
      <c r="D10656" s="349" t="s">
        <v>4514</v>
      </c>
      <c r="E10656" s="370">
        <v>4000</v>
      </c>
      <c r="F10656" s="374" t="s">
        <v>15229</v>
      </c>
      <c r="G10656" s="350" t="s">
        <v>15230</v>
      </c>
      <c r="H10656" s="349" t="s">
        <v>5972</v>
      </c>
      <c r="I10656" s="349" t="s">
        <v>5793</v>
      </c>
      <c r="J10656" s="351" t="s">
        <v>5972</v>
      </c>
      <c r="K10656" s="352">
        <v>4</v>
      </c>
      <c r="L10656" s="353">
        <v>12</v>
      </c>
      <c r="M10656" s="377">
        <v>48000</v>
      </c>
      <c r="N10656" s="350">
        <v>4</v>
      </c>
      <c r="O10656" s="349">
        <v>6</v>
      </c>
      <c r="P10656" s="377">
        <v>24000</v>
      </c>
    </row>
    <row r="10657" spans="1:16" x14ac:dyDescent="0.2">
      <c r="A10657" s="348" t="s">
        <v>5780</v>
      </c>
      <c r="B10657" s="104" t="s">
        <v>423</v>
      </c>
      <c r="C10657" s="367" t="s">
        <v>99</v>
      </c>
      <c r="D10657" s="349" t="s">
        <v>8427</v>
      </c>
      <c r="E10657" s="370">
        <v>3000</v>
      </c>
      <c r="F10657" s="374" t="s">
        <v>15231</v>
      </c>
      <c r="G10657" s="350" t="s">
        <v>15232</v>
      </c>
      <c r="H10657" s="349" t="s">
        <v>1160</v>
      </c>
      <c r="I10657" s="349" t="s">
        <v>5793</v>
      </c>
      <c r="J10657" s="351" t="s">
        <v>1160</v>
      </c>
      <c r="K10657" s="352">
        <v>4</v>
      </c>
      <c r="L10657" s="353">
        <v>12</v>
      </c>
      <c r="M10657" s="377">
        <v>36000</v>
      </c>
      <c r="N10657" s="350">
        <v>4</v>
      </c>
      <c r="O10657" s="349">
        <v>6</v>
      </c>
      <c r="P10657" s="377">
        <v>18000</v>
      </c>
    </row>
    <row r="10658" spans="1:16" x14ac:dyDescent="0.2">
      <c r="A10658" s="348" t="s">
        <v>5780</v>
      </c>
      <c r="B10658" s="104" t="s">
        <v>423</v>
      </c>
      <c r="C10658" s="367" t="s">
        <v>99</v>
      </c>
      <c r="D10658" s="349" t="s">
        <v>5829</v>
      </c>
      <c r="E10658" s="370">
        <v>4000</v>
      </c>
      <c r="F10658" s="374" t="s">
        <v>15233</v>
      </c>
      <c r="G10658" s="350" t="s">
        <v>15234</v>
      </c>
      <c r="H10658" s="349" t="s">
        <v>1060</v>
      </c>
      <c r="I10658" s="349" t="s">
        <v>5793</v>
      </c>
      <c r="J10658" s="351" t="s">
        <v>1060</v>
      </c>
      <c r="K10658" s="352">
        <v>2</v>
      </c>
      <c r="L10658" s="353">
        <v>4</v>
      </c>
      <c r="M10658" s="377">
        <v>16000</v>
      </c>
      <c r="N10658" s="350">
        <v>4</v>
      </c>
      <c r="O10658" s="349">
        <v>6</v>
      </c>
      <c r="P10658" s="377">
        <v>24000</v>
      </c>
    </row>
    <row r="10659" spans="1:16" x14ac:dyDescent="0.2">
      <c r="A10659" s="348" t="s">
        <v>5780</v>
      </c>
      <c r="B10659" s="104" t="s">
        <v>423</v>
      </c>
      <c r="C10659" s="367" t="s">
        <v>99</v>
      </c>
      <c r="D10659" s="349" t="s">
        <v>5829</v>
      </c>
      <c r="E10659" s="370">
        <v>4000</v>
      </c>
      <c r="F10659" s="374" t="s">
        <v>15235</v>
      </c>
      <c r="G10659" s="350" t="s">
        <v>15236</v>
      </c>
      <c r="H10659" s="349" t="s">
        <v>2533</v>
      </c>
      <c r="I10659" s="349" t="s">
        <v>5793</v>
      </c>
      <c r="J10659" s="351" t="s">
        <v>2533</v>
      </c>
      <c r="K10659" s="352">
        <v>2</v>
      </c>
      <c r="L10659" s="353">
        <v>6</v>
      </c>
      <c r="M10659" s="377">
        <v>23066.666666666668</v>
      </c>
      <c r="N10659" s="350">
        <v>4</v>
      </c>
      <c r="O10659" s="349">
        <v>6</v>
      </c>
      <c r="P10659" s="377">
        <v>24000</v>
      </c>
    </row>
    <row r="10660" spans="1:16" x14ac:dyDescent="0.2">
      <c r="A10660" s="348" t="s">
        <v>5780</v>
      </c>
      <c r="B10660" s="104" t="s">
        <v>423</v>
      </c>
      <c r="C10660" s="367" t="s">
        <v>99</v>
      </c>
      <c r="D10660" s="349" t="s">
        <v>5811</v>
      </c>
      <c r="E10660" s="370">
        <v>3000</v>
      </c>
      <c r="F10660" s="374" t="s">
        <v>15237</v>
      </c>
      <c r="G10660" s="350" t="s">
        <v>15238</v>
      </c>
      <c r="H10660" s="349" t="s">
        <v>5875</v>
      </c>
      <c r="I10660" s="349" t="s">
        <v>5793</v>
      </c>
      <c r="J10660" s="351" t="s">
        <v>5875</v>
      </c>
      <c r="K10660" s="352">
        <v>1</v>
      </c>
      <c r="L10660" s="353">
        <v>1</v>
      </c>
      <c r="M10660" s="377">
        <v>3000</v>
      </c>
      <c r="N10660" s="350">
        <v>4</v>
      </c>
      <c r="O10660" s="349">
        <v>6</v>
      </c>
      <c r="P10660" s="377">
        <v>18000</v>
      </c>
    </row>
    <row r="10661" spans="1:16" x14ac:dyDescent="0.2">
      <c r="A10661" s="348" t="s">
        <v>5780</v>
      </c>
      <c r="B10661" s="104" t="s">
        <v>423</v>
      </c>
      <c r="C10661" s="367" t="s">
        <v>99</v>
      </c>
      <c r="D10661" s="349" t="s">
        <v>5948</v>
      </c>
      <c r="E10661" s="370">
        <v>3000</v>
      </c>
      <c r="F10661" s="374" t="s">
        <v>15239</v>
      </c>
      <c r="G10661" s="350" t="s">
        <v>15240</v>
      </c>
      <c r="H10661" s="349" t="s">
        <v>1060</v>
      </c>
      <c r="I10661" s="349" t="s">
        <v>5793</v>
      </c>
      <c r="J10661" s="351" t="s">
        <v>1060</v>
      </c>
      <c r="K10661" s="352">
        <v>4</v>
      </c>
      <c r="L10661" s="353">
        <v>12</v>
      </c>
      <c r="M10661" s="377">
        <v>36000</v>
      </c>
      <c r="N10661" s="350">
        <v>4</v>
      </c>
      <c r="O10661" s="349">
        <v>6</v>
      </c>
      <c r="P10661" s="377">
        <v>18000</v>
      </c>
    </row>
    <row r="10662" spans="1:16" x14ac:dyDescent="0.2">
      <c r="A10662" s="348" t="s">
        <v>5780</v>
      </c>
      <c r="B10662" s="104" t="s">
        <v>423</v>
      </c>
      <c r="C10662" s="367" t="s">
        <v>99</v>
      </c>
      <c r="D10662" s="349" t="s">
        <v>5870</v>
      </c>
      <c r="E10662" s="370">
        <v>4000</v>
      </c>
      <c r="F10662" s="374" t="s">
        <v>15241</v>
      </c>
      <c r="G10662" s="350" t="s">
        <v>15242</v>
      </c>
      <c r="H10662" s="349" t="s">
        <v>6035</v>
      </c>
      <c r="I10662" s="349" t="s">
        <v>5793</v>
      </c>
      <c r="J10662" s="351" t="s">
        <v>6035</v>
      </c>
      <c r="K10662" s="352">
        <v>4</v>
      </c>
      <c r="L10662" s="353">
        <v>10</v>
      </c>
      <c r="M10662" s="377">
        <v>40000</v>
      </c>
      <c r="N10662" s="350">
        <v>0</v>
      </c>
      <c r="O10662" s="349">
        <v>0</v>
      </c>
      <c r="P10662" s="377">
        <v>0</v>
      </c>
    </row>
    <row r="10663" spans="1:16" x14ac:dyDescent="0.2">
      <c r="A10663" s="348" t="s">
        <v>5780</v>
      </c>
      <c r="B10663" s="104" t="s">
        <v>423</v>
      </c>
      <c r="C10663" s="367" t="s">
        <v>99</v>
      </c>
      <c r="D10663" s="349" t="s">
        <v>5802</v>
      </c>
      <c r="E10663" s="370">
        <v>4000</v>
      </c>
      <c r="F10663" s="374" t="s">
        <v>15241</v>
      </c>
      <c r="G10663" s="350" t="s">
        <v>15242</v>
      </c>
      <c r="H10663" s="349" t="s">
        <v>1895</v>
      </c>
      <c r="I10663" s="349" t="s">
        <v>5793</v>
      </c>
      <c r="J10663" s="351" t="s">
        <v>1895</v>
      </c>
      <c r="K10663" s="352">
        <v>1</v>
      </c>
      <c r="L10663" s="353">
        <v>2</v>
      </c>
      <c r="M10663" s="377">
        <v>7600</v>
      </c>
      <c r="N10663" s="350">
        <v>4</v>
      </c>
      <c r="O10663" s="349">
        <v>6</v>
      </c>
      <c r="P10663" s="377">
        <v>24000</v>
      </c>
    </row>
    <row r="10664" spans="1:16" x14ac:dyDescent="0.2">
      <c r="A10664" s="348" t="s">
        <v>5780</v>
      </c>
      <c r="B10664" s="104" t="s">
        <v>423</v>
      </c>
      <c r="C10664" s="367" t="s">
        <v>99</v>
      </c>
      <c r="D10664" s="349" t="s">
        <v>5794</v>
      </c>
      <c r="E10664" s="370">
        <v>4000</v>
      </c>
      <c r="F10664" s="374" t="s">
        <v>15243</v>
      </c>
      <c r="G10664" s="350" t="s">
        <v>15244</v>
      </c>
      <c r="H10664" s="349" t="s">
        <v>5794</v>
      </c>
      <c r="I10664" s="349" t="s">
        <v>5793</v>
      </c>
      <c r="J10664" s="351" t="s">
        <v>5794</v>
      </c>
      <c r="K10664" s="352">
        <v>4</v>
      </c>
      <c r="L10664" s="353">
        <v>12</v>
      </c>
      <c r="M10664" s="377">
        <v>48000</v>
      </c>
      <c r="N10664" s="350">
        <v>4</v>
      </c>
      <c r="O10664" s="349">
        <v>6</v>
      </c>
      <c r="P10664" s="377">
        <v>24000</v>
      </c>
    </row>
    <row r="10665" spans="1:16" x14ac:dyDescent="0.2">
      <c r="A10665" s="348" t="s">
        <v>5780</v>
      </c>
      <c r="B10665" s="104" t="s">
        <v>423</v>
      </c>
      <c r="C10665" s="367" t="s">
        <v>99</v>
      </c>
      <c r="D10665" s="349" t="s">
        <v>7552</v>
      </c>
      <c r="E10665" s="370">
        <v>3500</v>
      </c>
      <c r="F10665" s="374" t="s">
        <v>15245</v>
      </c>
      <c r="G10665" s="350" t="s">
        <v>15246</v>
      </c>
      <c r="H10665" s="349" t="s">
        <v>5821</v>
      </c>
      <c r="I10665" s="349" t="s">
        <v>5793</v>
      </c>
      <c r="J10665" s="351" t="s">
        <v>5821</v>
      </c>
      <c r="K10665" s="352">
        <v>4</v>
      </c>
      <c r="L10665" s="353">
        <v>12</v>
      </c>
      <c r="M10665" s="377">
        <v>42000</v>
      </c>
      <c r="N10665" s="350">
        <v>4</v>
      </c>
      <c r="O10665" s="349">
        <v>6</v>
      </c>
      <c r="P10665" s="377">
        <v>21000</v>
      </c>
    </row>
    <row r="10666" spans="1:16" x14ac:dyDescent="0.2">
      <c r="A10666" s="348" t="s">
        <v>5780</v>
      </c>
      <c r="B10666" s="104" t="s">
        <v>423</v>
      </c>
      <c r="C10666" s="367" t="s">
        <v>99</v>
      </c>
      <c r="D10666" s="349" t="s">
        <v>6538</v>
      </c>
      <c r="E10666" s="370">
        <v>4000</v>
      </c>
      <c r="F10666" s="374" t="s">
        <v>15247</v>
      </c>
      <c r="G10666" s="350" t="s">
        <v>15248</v>
      </c>
      <c r="H10666" s="349" t="s">
        <v>5900</v>
      </c>
      <c r="I10666" s="349" t="s">
        <v>5793</v>
      </c>
      <c r="J10666" s="351" t="s">
        <v>5900</v>
      </c>
      <c r="K10666" s="352">
        <v>4</v>
      </c>
      <c r="L10666" s="353">
        <v>12</v>
      </c>
      <c r="M10666" s="377">
        <v>48000</v>
      </c>
      <c r="N10666" s="350">
        <v>4</v>
      </c>
      <c r="O10666" s="349">
        <v>6</v>
      </c>
      <c r="P10666" s="377">
        <v>24000</v>
      </c>
    </row>
    <row r="10667" spans="1:16" x14ac:dyDescent="0.2">
      <c r="A10667" s="348" t="s">
        <v>5780</v>
      </c>
      <c r="B10667" s="104" t="s">
        <v>423</v>
      </c>
      <c r="C10667" s="367" t="s">
        <v>99</v>
      </c>
      <c r="D10667" s="349" t="s">
        <v>5790</v>
      </c>
      <c r="E10667" s="370">
        <v>4000</v>
      </c>
      <c r="F10667" s="374" t="s">
        <v>15249</v>
      </c>
      <c r="G10667" s="350" t="s">
        <v>15250</v>
      </c>
      <c r="H10667" s="349" t="s">
        <v>6238</v>
      </c>
      <c r="I10667" s="349" t="s">
        <v>5793</v>
      </c>
      <c r="J10667" s="351" t="s">
        <v>6238</v>
      </c>
      <c r="K10667" s="352">
        <v>4</v>
      </c>
      <c r="L10667" s="353">
        <v>12</v>
      </c>
      <c r="M10667" s="377">
        <v>48000</v>
      </c>
      <c r="N10667" s="350">
        <v>4</v>
      </c>
      <c r="O10667" s="349">
        <v>6</v>
      </c>
      <c r="P10667" s="377">
        <v>24000</v>
      </c>
    </row>
    <row r="10668" spans="1:16" x14ac:dyDescent="0.2">
      <c r="A10668" s="348" t="s">
        <v>5780</v>
      </c>
      <c r="B10668" s="104" t="s">
        <v>423</v>
      </c>
      <c r="C10668" s="367" t="s">
        <v>99</v>
      </c>
      <c r="D10668" s="349" t="s">
        <v>5863</v>
      </c>
      <c r="E10668" s="370">
        <v>4000</v>
      </c>
      <c r="F10668" s="374" t="s">
        <v>15251</v>
      </c>
      <c r="G10668" s="350" t="s">
        <v>15252</v>
      </c>
      <c r="H10668" s="349" t="s">
        <v>5875</v>
      </c>
      <c r="I10668" s="349" t="s">
        <v>5793</v>
      </c>
      <c r="J10668" s="351" t="s">
        <v>5875</v>
      </c>
      <c r="K10668" s="352">
        <v>4</v>
      </c>
      <c r="L10668" s="353">
        <v>12</v>
      </c>
      <c r="M10668" s="377">
        <v>48000</v>
      </c>
      <c r="N10668" s="350">
        <v>4</v>
      </c>
      <c r="O10668" s="349">
        <v>6</v>
      </c>
      <c r="P10668" s="377">
        <v>24000</v>
      </c>
    </row>
    <row r="10669" spans="1:16" x14ac:dyDescent="0.2">
      <c r="A10669" s="348" t="s">
        <v>5780</v>
      </c>
      <c r="B10669" s="104" t="s">
        <v>423</v>
      </c>
      <c r="C10669" s="367" t="s">
        <v>99</v>
      </c>
      <c r="D10669" s="349" t="s">
        <v>5811</v>
      </c>
      <c r="E10669" s="370">
        <v>3000</v>
      </c>
      <c r="F10669" s="374" t="s">
        <v>15253</v>
      </c>
      <c r="G10669" s="350" t="s">
        <v>15254</v>
      </c>
      <c r="H10669" s="349" t="s">
        <v>15255</v>
      </c>
      <c r="I10669" s="349" t="s">
        <v>1028</v>
      </c>
      <c r="J10669" s="351" t="s">
        <v>15255</v>
      </c>
      <c r="K10669" s="352">
        <v>4</v>
      </c>
      <c r="L10669" s="353">
        <v>12</v>
      </c>
      <c r="M10669" s="377">
        <v>36000</v>
      </c>
      <c r="N10669" s="350">
        <v>4</v>
      </c>
      <c r="O10669" s="349">
        <v>6</v>
      </c>
      <c r="P10669" s="377">
        <v>18000</v>
      </c>
    </row>
    <row r="10670" spans="1:16" x14ac:dyDescent="0.2">
      <c r="A10670" s="348" t="s">
        <v>5780</v>
      </c>
      <c r="B10670" s="104" t="s">
        <v>423</v>
      </c>
      <c r="C10670" s="367" t="s">
        <v>99</v>
      </c>
      <c r="D10670" s="349" t="s">
        <v>5929</v>
      </c>
      <c r="E10670" s="370">
        <v>4000</v>
      </c>
      <c r="F10670" s="374" t="s">
        <v>15256</v>
      </c>
      <c r="G10670" s="350" t="s">
        <v>15257</v>
      </c>
      <c r="H10670" s="349" t="s">
        <v>1060</v>
      </c>
      <c r="I10670" s="349" t="s">
        <v>1028</v>
      </c>
      <c r="J10670" s="351" t="s">
        <v>1060</v>
      </c>
      <c r="K10670" s="352">
        <v>4</v>
      </c>
      <c r="L10670" s="353">
        <v>12</v>
      </c>
      <c r="M10670" s="377">
        <v>48000</v>
      </c>
      <c r="N10670" s="350">
        <v>4</v>
      </c>
      <c r="O10670" s="349">
        <v>6</v>
      </c>
      <c r="P10670" s="377">
        <v>24000</v>
      </c>
    </row>
    <row r="10671" spans="1:16" x14ac:dyDescent="0.2">
      <c r="A10671" s="348" t="s">
        <v>5780</v>
      </c>
      <c r="B10671" s="104" t="s">
        <v>423</v>
      </c>
      <c r="C10671" s="367" t="s">
        <v>99</v>
      </c>
      <c r="D10671" s="349" t="s">
        <v>5870</v>
      </c>
      <c r="E10671" s="370">
        <v>4000</v>
      </c>
      <c r="F10671" s="374" t="s">
        <v>15258</v>
      </c>
      <c r="G10671" s="350" t="s">
        <v>15259</v>
      </c>
      <c r="H10671" s="349" t="s">
        <v>6761</v>
      </c>
      <c r="I10671" s="349" t="s">
        <v>5793</v>
      </c>
      <c r="J10671" s="351" t="s">
        <v>6761</v>
      </c>
      <c r="K10671" s="352">
        <v>4</v>
      </c>
      <c r="L10671" s="353">
        <v>12</v>
      </c>
      <c r="M10671" s="377">
        <v>48000</v>
      </c>
      <c r="N10671" s="350">
        <v>4</v>
      </c>
      <c r="O10671" s="349">
        <v>6</v>
      </c>
      <c r="P10671" s="377">
        <v>24000</v>
      </c>
    </row>
    <row r="10672" spans="1:16" x14ac:dyDescent="0.2">
      <c r="A10672" s="348" t="s">
        <v>5780</v>
      </c>
      <c r="B10672" s="104" t="s">
        <v>423</v>
      </c>
      <c r="C10672" s="367" t="s">
        <v>99</v>
      </c>
      <c r="D10672" s="349" t="s">
        <v>8235</v>
      </c>
      <c r="E10672" s="370">
        <v>4500</v>
      </c>
      <c r="F10672" s="374" t="s">
        <v>15260</v>
      </c>
      <c r="G10672" s="350" t="s">
        <v>15261</v>
      </c>
      <c r="H10672" s="349" t="s">
        <v>5821</v>
      </c>
      <c r="I10672" s="349" t="s">
        <v>5793</v>
      </c>
      <c r="J10672" s="351" t="s">
        <v>5821</v>
      </c>
      <c r="K10672" s="352">
        <v>4</v>
      </c>
      <c r="L10672" s="353">
        <v>12</v>
      </c>
      <c r="M10672" s="377">
        <v>54000</v>
      </c>
      <c r="N10672" s="350">
        <v>0</v>
      </c>
      <c r="O10672" s="349">
        <v>0</v>
      </c>
      <c r="P10672" s="377">
        <v>0</v>
      </c>
    </row>
    <row r="10673" spans="1:16" x14ac:dyDescent="0.2">
      <c r="A10673" s="348" t="s">
        <v>5780</v>
      </c>
      <c r="B10673" s="104" t="s">
        <v>423</v>
      </c>
      <c r="C10673" s="367" t="s">
        <v>99</v>
      </c>
      <c r="D10673" s="349" t="s">
        <v>6130</v>
      </c>
      <c r="E10673" s="370">
        <v>4000</v>
      </c>
      <c r="F10673" s="374" t="s">
        <v>15262</v>
      </c>
      <c r="G10673" s="350" t="s">
        <v>15263</v>
      </c>
      <c r="H10673" s="349" t="s">
        <v>5825</v>
      </c>
      <c r="I10673" s="349" t="s">
        <v>5793</v>
      </c>
      <c r="J10673" s="351" t="s">
        <v>5825</v>
      </c>
      <c r="K10673" s="352">
        <v>2</v>
      </c>
      <c r="L10673" s="353">
        <v>4</v>
      </c>
      <c r="M10673" s="377">
        <v>16000</v>
      </c>
      <c r="N10673" s="350">
        <v>4</v>
      </c>
      <c r="O10673" s="349">
        <v>6</v>
      </c>
      <c r="P10673" s="377">
        <v>24000</v>
      </c>
    </row>
    <row r="10674" spans="1:16" x14ac:dyDescent="0.2">
      <c r="A10674" s="348" t="s">
        <v>5780</v>
      </c>
      <c r="B10674" s="104" t="s">
        <v>423</v>
      </c>
      <c r="C10674" s="367" t="s">
        <v>99</v>
      </c>
      <c r="D10674" s="349" t="s">
        <v>5893</v>
      </c>
      <c r="E10674" s="370">
        <v>3000</v>
      </c>
      <c r="F10674" s="374" t="s">
        <v>15264</v>
      </c>
      <c r="G10674" s="350" t="s">
        <v>15265</v>
      </c>
      <c r="H10674" s="349" t="s">
        <v>1060</v>
      </c>
      <c r="I10674" s="349" t="s">
        <v>5793</v>
      </c>
      <c r="J10674" s="351" t="s">
        <v>1060</v>
      </c>
      <c r="K10674" s="352">
        <v>4</v>
      </c>
      <c r="L10674" s="353">
        <v>12</v>
      </c>
      <c r="M10674" s="377">
        <v>36000</v>
      </c>
      <c r="N10674" s="350">
        <v>4</v>
      </c>
      <c r="O10674" s="349">
        <v>6</v>
      </c>
      <c r="P10674" s="377">
        <v>18000</v>
      </c>
    </row>
    <row r="10675" spans="1:16" x14ac:dyDescent="0.2">
      <c r="A10675" s="348" t="s">
        <v>5780</v>
      </c>
      <c r="B10675" s="104" t="s">
        <v>423</v>
      </c>
      <c r="C10675" s="367" t="s">
        <v>99</v>
      </c>
      <c r="D10675" s="349" t="s">
        <v>5794</v>
      </c>
      <c r="E10675" s="370">
        <v>3000</v>
      </c>
      <c r="F10675" s="374" t="s">
        <v>15266</v>
      </c>
      <c r="G10675" s="350" t="s">
        <v>15267</v>
      </c>
      <c r="H10675" s="349" t="s">
        <v>1026</v>
      </c>
      <c r="I10675" s="349" t="s">
        <v>5793</v>
      </c>
      <c r="J10675" s="351" t="s">
        <v>1026</v>
      </c>
      <c r="K10675" s="352">
        <v>4</v>
      </c>
      <c r="L10675" s="353">
        <v>12</v>
      </c>
      <c r="M10675" s="377">
        <v>36000</v>
      </c>
      <c r="N10675" s="350">
        <v>4</v>
      </c>
      <c r="O10675" s="349">
        <v>6</v>
      </c>
      <c r="P10675" s="377">
        <v>18000</v>
      </c>
    </row>
    <row r="10676" spans="1:16" x14ac:dyDescent="0.2">
      <c r="A10676" s="348" t="s">
        <v>5780</v>
      </c>
      <c r="B10676" s="104" t="s">
        <v>423</v>
      </c>
      <c r="C10676" s="367" t="s">
        <v>99</v>
      </c>
      <c r="D10676" s="349" t="s">
        <v>8692</v>
      </c>
      <c r="E10676" s="370">
        <v>4000</v>
      </c>
      <c r="F10676" s="374" t="s">
        <v>15268</v>
      </c>
      <c r="G10676" s="350" t="s">
        <v>15269</v>
      </c>
      <c r="H10676" s="349" t="s">
        <v>5862</v>
      </c>
      <c r="I10676" s="349" t="s">
        <v>1028</v>
      </c>
      <c r="J10676" s="351" t="s">
        <v>5862</v>
      </c>
      <c r="K10676" s="352">
        <v>4</v>
      </c>
      <c r="L10676" s="353">
        <v>12</v>
      </c>
      <c r="M10676" s="377">
        <v>48000</v>
      </c>
      <c r="N10676" s="350">
        <v>4</v>
      </c>
      <c r="O10676" s="349">
        <v>6</v>
      </c>
      <c r="P10676" s="377">
        <v>24000</v>
      </c>
    </row>
    <row r="10677" spans="1:16" x14ac:dyDescent="0.2">
      <c r="A10677" s="348" t="s">
        <v>5780</v>
      </c>
      <c r="B10677" s="104" t="s">
        <v>423</v>
      </c>
      <c r="C10677" s="367" t="s">
        <v>99</v>
      </c>
      <c r="D10677" s="349" t="s">
        <v>15270</v>
      </c>
      <c r="E10677" s="370">
        <v>5000</v>
      </c>
      <c r="F10677" s="374" t="s">
        <v>15271</v>
      </c>
      <c r="G10677" s="350" t="s">
        <v>15272</v>
      </c>
      <c r="H10677" s="349" t="s">
        <v>5825</v>
      </c>
      <c r="I10677" s="349" t="s">
        <v>5793</v>
      </c>
      <c r="J10677" s="351" t="s">
        <v>5825</v>
      </c>
      <c r="K10677" s="352">
        <v>4</v>
      </c>
      <c r="L10677" s="353">
        <v>12</v>
      </c>
      <c r="M10677" s="377">
        <v>60000</v>
      </c>
      <c r="N10677" s="350">
        <v>4</v>
      </c>
      <c r="O10677" s="349">
        <v>6</v>
      </c>
      <c r="P10677" s="377">
        <v>30000</v>
      </c>
    </row>
    <row r="10678" spans="1:16" x14ac:dyDescent="0.2">
      <c r="A10678" s="348" t="s">
        <v>5780</v>
      </c>
      <c r="B10678" s="104" t="s">
        <v>423</v>
      </c>
      <c r="C10678" s="367" t="s">
        <v>99</v>
      </c>
      <c r="D10678" s="349" t="s">
        <v>5826</v>
      </c>
      <c r="E10678" s="370">
        <v>4000</v>
      </c>
      <c r="F10678" s="374" t="s">
        <v>15273</v>
      </c>
      <c r="G10678" s="350" t="s">
        <v>15274</v>
      </c>
      <c r="H10678" s="349" t="s">
        <v>1026</v>
      </c>
      <c r="I10678" s="349" t="s">
        <v>5793</v>
      </c>
      <c r="J10678" s="351" t="s">
        <v>1026</v>
      </c>
      <c r="K10678" s="352">
        <v>2</v>
      </c>
      <c r="L10678" s="353">
        <v>5</v>
      </c>
      <c r="M10678" s="377">
        <v>19466.666666666668</v>
      </c>
      <c r="N10678" s="350">
        <v>4</v>
      </c>
      <c r="O10678" s="349">
        <v>6</v>
      </c>
      <c r="P10678" s="377">
        <v>24000</v>
      </c>
    </row>
    <row r="10679" spans="1:16" x14ac:dyDescent="0.2">
      <c r="A10679" s="348" t="s">
        <v>5780</v>
      </c>
      <c r="B10679" s="104" t="s">
        <v>423</v>
      </c>
      <c r="C10679" s="367" t="s">
        <v>99</v>
      </c>
      <c r="D10679" s="349" t="s">
        <v>5797</v>
      </c>
      <c r="E10679" s="370">
        <v>4000</v>
      </c>
      <c r="F10679" s="374" t="s">
        <v>15275</v>
      </c>
      <c r="G10679" s="350" t="s">
        <v>15276</v>
      </c>
      <c r="H10679" s="349" t="s">
        <v>5875</v>
      </c>
      <c r="I10679" s="349" t="s">
        <v>5793</v>
      </c>
      <c r="J10679" s="351" t="s">
        <v>5875</v>
      </c>
      <c r="K10679" s="352">
        <v>2</v>
      </c>
      <c r="L10679" s="353">
        <v>4</v>
      </c>
      <c r="M10679" s="377">
        <v>13066.666666666666</v>
      </c>
      <c r="N10679" s="350">
        <v>4</v>
      </c>
      <c r="O10679" s="349">
        <v>6</v>
      </c>
      <c r="P10679" s="377">
        <v>24000</v>
      </c>
    </row>
    <row r="10680" spans="1:16" x14ac:dyDescent="0.2">
      <c r="A10680" s="348" t="s">
        <v>5780</v>
      </c>
      <c r="B10680" s="104" t="s">
        <v>423</v>
      </c>
      <c r="C10680" s="367" t="s">
        <v>99</v>
      </c>
      <c r="D10680" s="349" t="s">
        <v>5794</v>
      </c>
      <c r="E10680" s="370">
        <v>4000</v>
      </c>
      <c r="F10680" s="374" t="s">
        <v>15277</v>
      </c>
      <c r="G10680" s="350" t="s">
        <v>15278</v>
      </c>
      <c r="H10680" s="349" t="s">
        <v>5826</v>
      </c>
      <c r="I10680" s="349" t="s">
        <v>5793</v>
      </c>
      <c r="J10680" s="351" t="s">
        <v>5826</v>
      </c>
      <c r="K10680" s="352">
        <v>4</v>
      </c>
      <c r="L10680" s="353">
        <v>12</v>
      </c>
      <c r="M10680" s="377">
        <v>48000</v>
      </c>
      <c r="N10680" s="350">
        <v>4</v>
      </c>
      <c r="O10680" s="349">
        <v>6</v>
      </c>
      <c r="P10680" s="377">
        <v>24000</v>
      </c>
    </row>
    <row r="10681" spans="1:16" x14ac:dyDescent="0.2">
      <c r="A10681" s="348" t="s">
        <v>5780</v>
      </c>
      <c r="B10681" s="104" t="s">
        <v>423</v>
      </c>
      <c r="C10681" s="367" t="s">
        <v>99</v>
      </c>
      <c r="D10681" s="349" t="s">
        <v>5794</v>
      </c>
      <c r="E10681" s="370">
        <v>4000</v>
      </c>
      <c r="F10681" s="374" t="s">
        <v>15279</v>
      </c>
      <c r="G10681" s="350" t="s">
        <v>15280</v>
      </c>
      <c r="H10681" s="349" t="s">
        <v>1026</v>
      </c>
      <c r="I10681" s="349" t="s">
        <v>5793</v>
      </c>
      <c r="J10681" s="351" t="s">
        <v>1026</v>
      </c>
      <c r="K10681" s="352">
        <v>4</v>
      </c>
      <c r="L10681" s="353">
        <v>11</v>
      </c>
      <c r="M10681" s="377">
        <v>44000</v>
      </c>
      <c r="N10681" s="350">
        <v>0</v>
      </c>
      <c r="O10681" s="349">
        <v>0</v>
      </c>
      <c r="P10681" s="377">
        <v>0</v>
      </c>
    </row>
    <row r="10682" spans="1:16" x14ac:dyDescent="0.2">
      <c r="A10682" s="348" t="s">
        <v>5780</v>
      </c>
      <c r="B10682" s="104" t="s">
        <v>423</v>
      </c>
      <c r="C10682" s="367" t="s">
        <v>99</v>
      </c>
      <c r="D10682" s="349" t="s">
        <v>8832</v>
      </c>
      <c r="E10682" s="370">
        <v>4000</v>
      </c>
      <c r="F10682" s="374" t="s">
        <v>15281</v>
      </c>
      <c r="G10682" s="350" t="s">
        <v>15282</v>
      </c>
      <c r="H10682" s="349" t="s">
        <v>1060</v>
      </c>
      <c r="I10682" s="349" t="s">
        <v>5793</v>
      </c>
      <c r="J10682" s="351" t="s">
        <v>1060</v>
      </c>
      <c r="K10682" s="352">
        <v>2</v>
      </c>
      <c r="L10682" s="353">
        <v>6</v>
      </c>
      <c r="M10682" s="377">
        <v>22000</v>
      </c>
      <c r="N10682" s="350">
        <v>4</v>
      </c>
      <c r="O10682" s="349">
        <v>6</v>
      </c>
      <c r="P10682" s="377">
        <v>24000</v>
      </c>
    </row>
    <row r="10683" spans="1:16" x14ac:dyDescent="0.2">
      <c r="A10683" s="348" t="s">
        <v>5780</v>
      </c>
      <c r="B10683" s="104" t="s">
        <v>423</v>
      </c>
      <c r="C10683" s="367" t="s">
        <v>99</v>
      </c>
      <c r="D10683" s="349" t="s">
        <v>5829</v>
      </c>
      <c r="E10683" s="370">
        <v>4000</v>
      </c>
      <c r="F10683" s="374" t="s">
        <v>15283</v>
      </c>
      <c r="G10683" s="350" t="s">
        <v>15284</v>
      </c>
      <c r="H10683" s="349" t="s">
        <v>1057</v>
      </c>
      <c r="I10683" s="349" t="s">
        <v>5793</v>
      </c>
      <c r="J10683" s="351" t="s">
        <v>1057</v>
      </c>
      <c r="K10683" s="352">
        <v>2</v>
      </c>
      <c r="L10683" s="353">
        <v>5</v>
      </c>
      <c r="M10683" s="377">
        <v>19066.666666666668</v>
      </c>
      <c r="N10683" s="350">
        <v>4</v>
      </c>
      <c r="O10683" s="349">
        <v>6</v>
      </c>
      <c r="P10683" s="377">
        <v>24000</v>
      </c>
    </row>
    <row r="10684" spans="1:16" x14ac:dyDescent="0.2">
      <c r="A10684" s="348" t="s">
        <v>5780</v>
      </c>
      <c r="B10684" s="104" t="s">
        <v>423</v>
      </c>
      <c r="C10684" s="367" t="s">
        <v>99</v>
      </c>
      <c r="D10684" s="349" t="s">
        <v>5870</v>
      </c>
      <c r="E10684" s="370">
        <v>4000</v>
      </c>
      <c r="F10684" s="374" t="s">
        <v>15285</v>
      </c>
      <c r="G10684" s="350" t="s">
        <v>15286</v>
      </c>
      <c r="H10684" s="349" t="s">
        <v>6035</v>
      </c>
      <c r="I10684" s="349" t="s">
        <v>5793</v>
      </c>
      <c r="J10684" s="351" t="s">
        <v>6035</v>
      </c>
      <c r="K10684" s="352">
        <v>4</v>
      </c>
      <c r="L10684" s="353">
        <v>12</v>
      </c>
      <c r="M10684" s="377">
        <v>48000</v>
      </c>
      <c r="N10684" s="350">
        <v>4</v>
      </c>
      <c r="O10684" s="349">
        <v>6</v>
      </c>
      <c r="P10684" s="377">
        <v>24000</v>
      </c>
    </row>
    <row r="10685" spans="1:16" x14ac:dyDescent="0.2">
      <c r="A10685" s="348" t="s">
        <v>5780</v>
      </c>
      <c r="B10685" s="104" t="s">
        <v>423</v>
      </c>
      <c r="C10685" s="367" t="s">
        <v>99</v>
      </c>
      <c r="D10685" s="349" t="s">
        <v>5911</v>
      </c>
      <c r="E10685" s="370">
        <v>4000</v>
      </c>
      <c r="F10685" s="374" t="s">
        <v>15287</v>
      </c>
      <c r="G10685" s="350" t="s">
        <v>15288</v>
      </c>
      <c r="H10685" s="349" t="s">
        <v>6192</v>
      </c>
      <c r="I10685" s="349" t="s">
        <v>5793</v>
      </c>
      <c r="J10685" s="351" t="s">
        <v>6192</v>
      </c>
      <c r="K10685" s="352">
        <v>2</v>
      </c>
      <c r="L10685" s="353">
        <v>5</v>
      </c>
      <c r="M10685" s="377">
        <v>19200</v>
      </c>
      <c r="N10685" s="350">
        <v>4</v>
      </c>
      <c r="O10685" s="349">
        <v>6</v>
      </c>
      <c r="P10685" s="377">
        <v>24000</v>
      </c>
    </row>
    <row r="10686" spans="1:16" x14ac:dyDescent="0.2">
      <c r="A10686" s="348" t="s">
        <v>5780</v>
      </c>
      <c r="B10686" s="104" t="s">
        <v>423</v>
      </c>
      <c r="C10686" s="367" t="s">
        <v>99</v>
      </c>
      <c r="D10686" s="349" t="s">
        <v>5941</v>
      </c>
      <c r="E10686" s="370">
        <v>4000</v>
      </c>
      <c r="F10686" s="374" t="s">
        <v>15289</v>
      </c>
      <c r="G10686" s="350" t="s">
        <v>15290</v>
      </c>
      <c r="H10686" s="349" t="s">
        <v>1060</v>
      </c>
      <c r="I10686" s="349" t="s">
        <v>5793</v>
      </c>
      <c r="J10686" s="351" t="s">
        <v>1060</v>
      </c>
      <c r="K10686" s="352">
        <v>4</v>
      </c>
      <c r="L10686" s="353">
        <v>12</v>
      </c>
      <c r="M10686" s="377">
        <v>48000</v>
      </c>
      <c r="N10686" s="350">
        <v>4</v>
      </c>
      <c r="O10686" s="349">
        <v>6</v>
      </c>
      <c r="P10686" s="377">
        <v>24000</v>
      </c>
    </row>
    <row r="10687" spans="1:16" x14ac:dyDescent="0.2">
      <c r="A10687" s="348" t="s">
        <v>5780</v>
      </c>
      <c r="B10687" s="104" t="s">
        <v>423</v>
      </c>
      <c r="C10687" s="367" t="s">
        <v>99</v>
      </c>
      <c r="D10687" s="349" t="s">
        <v>5953</v>
      </c>
      <c r="E10687" s="370">
        <v>4000</v>
      </c>
      <c r="F10687" s="374" t="s">
        <v>15291</v>
      </c>
      <c r="G10687" s="350" t="s">
        <v>15292</v>
      </c>
      <c r="H10687" s="349" t="s">
        <v>5825</v>
      </c>
      <c r="I10687" s="349" t="s">
        <v>5793</v>
      </c>
      <c r="J10687" s="351" t="s">
        <v>5825</v>
      </c>
      <c r="K10687" s="352">
        <v>4</v>
      </c>
      <c r="L10687" s="353">
        <v>12</v>
      </c>
      <c r="M10687" s="377">
        <v>48000</v>
      </c>
      <c r="N10687" s="350">
        <v>4</v>
      </c>
      <c r="O10687" s="349">
        <v>6</v>
      </c>
      <c r="P10687" s="377">
        <v>24000</v>
      </c>
    </row>
    <row r="10688" spans="1:16" x14ac:dyDescent="0.2">
      <c r="A10688" s="348" t="s">
        <v>5780</v>
      </c>
      <c r="B10688" s="104" t="s">
        <v>423</v>
      </c>
      <c r="C10688" s="367" t="s">
        <v>99</v>
      </c>
      <c r="D10688" s="349" t="s">
        <v>5822</v>
      </c>
      <c r="E10688" s="370">
        <v>4000</v>
      </c>
      <c r="F10688" s="374" t="s">
        <v>15293</v>
      </c>
      <c r="G10688" s="350" t="s">
        <v>15294</v>
      </c>
      <c r="H10688" s="349" t="s">
        <v>1026</v>
      </c>
      <c r="I10688" s="349" t="s">
        <v>5793</v>
      </c>
      <c r="J10688" s="351" t="s">
        <v>1026</v>
      </c>
      <c r="K10688" s="352">
        <v>1</v>
      </c>
      <c r="L10688" s="353">
        <v>2</v>
      </c>
      <c r="M10688" s="377">
        <v>8000</v>
      </c>
      <c r="N10688" s="350">
        <v>0</v>
      </c>
      <c r="O10688" s="349">
        <v>0</v>
      </c>
      <c r="P10688" s="377">
        <v>0</v>
      </c>
    </row>
    <row r="10689" spans="1:16" x14ac:dyDescent="0.2">
      <c r="A10689" s="348" t="s">
        <v>5780</v>
      </c>
      <c r="B10689" s="104" t="s">
        <v>423</v>
      </c>
      <c r="C10689" s="367" t="s">
        <v>99</v>
      </c>
      <c r="D10689" s="349" t="s">
        <v>5835</v>
      </c>
      <c r="E10689" s="370">
        <v>5000</v>
      </c>
      <c r="F10689" s="374" t="s">
        <v>15295</v>
      </c>
      <c r="G10689" s="350" t="s">
        <v>15296</v>
      </c>
      <c r="H10689" s="349" t="s">
        <v>1026</v>
      </c>
      <c r="I10689" s="349" t="s">
        <v>5793</v>
      </c>
      <c r="J10689" s="351" t="s">
        <v>1026</v>
      </c>
      <c r="K10689" s="352">
        <v>1</v>
      </c>
      <c r="L10689" s="353">
        <v>2</v>
      </c>
      <c r="M10689" s="377">
        <v>9500</v>
      </c>
      <c r="N10689" s="350">
        <v>4</v>
      </c>
      <c r="O10689" s="349">
        <v>6</v>
      </c>
      <c r="P10689" s="377">
        <v>30000</v>
      </c>
    </row>
    <row r="10690" spans="1:16" x14ac:dyDescent="0.2">
      <c r="A10690" s="348" t="s">
        <v>5780</v>
      </c>
      <c r="B10690" s="104" t="s">
        <v>423</v>
      </c>
      <c r="C10690" s="367" t="s">
        <v>99</v>
      </c>
      <c r="D10690" s="349" t="s">
        <v>5797</v>
      </c>
      <c r="E10690" s="370">
        <v>3000</v>
      </c>
      <c r="F10690" s="374" t="s">
        <v>15297</v>
      </c>
      <c r="G10690" s="350" t="s">
        <v>15298</v>
      </c>
      <c r="H10690" s="349" t="s">
        <v>1060</v>
      </c>
      <c r="I10690" s="349" t="s">
        <v>5793</v>
      </c>
      <c r="J10690" s="351" t="s">
        <v>1060</v>
      </c>
      <c r="K10690" s="352">
        <v>1</v>
      </c>
      <c r="L10690" s="353">
        <v>2</v>
      </c>
      <c r="M10690" s="377">
        <v>5700</v>
      </c>
      <c r="N10690" s="350">
        <v>4</v>
      </c>
      <c r="O10690" s="349">
        <v>6</v>
      </c>
      <c r="P10690" s="377">
        <v>18000</v>
      </c>
    </row>
    <row r="10691" spans="1:16" x14ac:dyDescent="0.2">
      <c r="A10691" s="348" t="s">
        <v>5780</v>
      </c>
      <c r="B10691" s="104" t="s">
        <v>423</v>
      </c>
      <c r="C10691" s="367" t="s">
        <v>99</v>
      </c>
      <c r="D10691" s="349" t="s">
        <v>5825</v>
      </c>
      <c r="E10691" s="370">
        <v>4000</v>
      </c>
      <c r="F10691" s="374" t="s">
        <v>15299</v>
      </c>
      <c r="G10691" s="350" t="s">
        <v>15300</v>
      </c>
      <c r="H10691" s="349" t="s">
        <v>5825</v>
      </c>
      <c r="I10691" s="349" t="s">
        <v>5793</v>
      </c>
      <c r="J10691" s="351" t="s">
        <v>5825</v>
      </c>
      <c r="K10691" s="352">
        <v>1</v>
      </c>
      <c r="L10691" s="353">
        <v>3</v>
      </c>
      <c r="M10691" s="377">
        <v>9333.3333333333339</v>
      </c>
      <c r="N10691" s="350">
        <v>4</v>
      </c>
      <c r="O10691" s="349">
        <v>6</v>
      </c>
      <c r="P10691" s="377">
        <v>24000</v>
      </c>
    </row>
    <row r="10692" spans="1:16" x14ac:dyDescent="0.2">
      <c r="A10692" s="348" t="s">
        <v>5780</v>
      </c>
      <c r="B10692" s="104" t="s">
        <v>423</v>
      </c>
      <c r="C10692" s="367" t="s">
        <v>99</v>
      </c>
      <c r="D10692" s="349" t="s">
        <v>5786</v>
      </c>
      <c r="E10692" s="370">
        <v>1500</v>
      </c>
      <c r="F10692" s="374" t="s">
        <v>15301</v>
      </c>
      <c r="G10692" s="350" t="s">
        <v>15302</v>
      </c>
      <c r="H10692" s="349" t="s">
        <v>1060</v>
      </c>
      <c r="I10692" s="349" t="s">
        <v>1028</v>
      </c>
      <c r="J10692" s="351" t="s">
        <v>1060</v>
      </c>
      <c r="K10692" s="352">
        <v>4</v>
      </c>
      <c r="L10692" s="353">
        <v>12</v>
      </c>
      <c r="M10692" s="377">
        <v>18000</v>
      </c>
      <c r="N10692" s="350">
        <v>4</v>
      </c>
      <c r="O10692" s="349">
        <v>6</v>
      </c>
      <c r="P10692" s="377">
        <v>9000</v>
      </c>
    </row>
    <row r="10693" spans="1:16" x14ac:dyDescent="0.2">
      <c r="A10693" s="348" t="s">
        <v>5780</v>
      </c>
      <c r="B10693" s="104" t="s">
        <v>423</v>
      </c>
      <c r="C10693" s="367" t="s">
        <v>99</v>
      </c>
      <c r="D10693" s="349" t="s">
        <v>5870</v>
      </c>
      <c r="E10693" s="370">
        <v>3000</v>
      </c>
      <c r="F10693" s="374" t="s">
        <v>15303</v>
      </c>
      <c r="G10693" s="350" t="s">
        <v>15304</v>
      </c>
      <c r="H10693" s="349" t="s">
        <v>5821</v>
      </c>
      <c r="I10693" s="349" t="s">
        <v>5793</v>
      </c>
      <c r="J10693" s="351" t="s">
        <v>5821</v>
      </c>
      <c r="K10693" s="352">
        <v>4</v>
      </c>
      <c r="L10693" s="353">
        <v>12</v>
      </c>
      <c r="M10693" s="377">
        <v>36000</v>
      </c>
      <c r="N10693" s="350">
        <v>0</v>
      </c>
      <c r="O10693" s="349">
        <v>0</v>
      </c>
      <c r="P10693" s="377">
        <v>0</v>
      </c>
    </row>
    <row r="10694" spans="1:16" x14ac:dyDescent="0.2">
      <c r="A10694" s="348" t="s">
        <v>5780</v>
      </c>
      <c r="B10694" s="104" t="s">
        <v>423</v>
      </c>
      <c r="C10694" s="367" t="s">
        <v>99</v>
      </c>
      <c r="D10694" s="349" t="s">
        <v>4514</v>
      </c>
      <c r="E10694" s="370">
        <v>4000</v>
      </c>
      <c r="F10694" s="374" t="s">
        <v>15305</v>
      </c>
      <c r="G10694" s="350" t="s">
        <v>15306</v>
      </c>
      <c r="H10694" s="349" t="s">
        <v>5849</v>
      </c>
      <c r="I10694" s="349" t="s">
        <v>5793</v>
      </c>
      <c r="J10694" s="351" t="s">
        <v>5849</v>
      </c>
      <c r="K10694" s="352">
        <v>4</v>
      </c>
      <c r="L10694" s="353">
        <v>12</v>
      </c>
      <c r="M10694" s="377">
        <v>48000</v>
      </c>
      <c r="N10694" s="350">
        <v>4</v>
      </c>
      <c r="O10694" s="349">
        <v>6</v>
      </c>
      <c r="P10694" s="377">
        <v>24000</v>
      </c>
    </row>
    <row r="10695" spans="1:16" x14ac:dyDescent="0.2">
      <c r="A10695" s="348" t="s">
        <v>5780</v>
      </c>
      <c r="B10695" s="104" t="s">
        <v>423</v>
      </c>
      <c r="C10695" s="367" t="s">
        <v>99</v>
      </c>
      <c r="D10695" s="349" t="s">
        <v>5863</v>
      </c>
      <c r="E10695" s="370">
        <v>4500</v>
      </c>
      <c r="F10695" s="374" t="s">
        <v>15307</v>
      </c>
      <c r="G10695" s="350" t="s">
        <v>15308</v>
      </c>
      <c r="H10695" s="349" t="s">
        <v>5821</v>
      </c>
      <c r="I10695" s="349" t="s">
        <v>5793</v>
      </c>
      <c r="J10695" s="351" t="s">
        <v>5821</v>
      </c>
      <c r="K10695" s="352">
        <v>4</v>
      </c>
      <c r="L10695" s="353">
        <v>12</v>
      </c>
      <c r="M10695" s="377">
        <v>54000</v>
      </c>
      <c r="N10695" s="350">
        <v>4</v>
      </c>
      <c r="O10695" s="349">
        <v>6</v>
      </c>
      <c r="P10695" s="377">
        <v>27000</v>
      </c>
    </row>
    <row r="10696" spans="1:16" x14ac:dyDescent="0.2">
      <c r="A10696" s="348" t="s">
        <v>5780</v>
      </c>
      <c r="B10696" s="104" t="s">
        <v>423</v>
      </c>
      <c r="C10696" s="367" t="s">
        <v>99</v>
      </c>
      <c r="D10696" s="349" t="s">
        <v>5911</v>
      </c>
      <c r="E10696" s="370">
        <v>4000</v>
      </c>
      <c r="F10696" s="374" t="s">
        <v>15309</v>
      </c>
      <c r="G10696" s="350" t="s">
        <v>15310</v>
      </c>
      <c r="H10696" s="349" t="s">
        <v>1057</v>
      </c>
      <c r="I10696" s="349" t="s">
        <v>5793</v>
      </c>
      <c r="J10696" s="351" t="s">
        <v>1057</v>
      </c>
      <c r="K10696" s="352">
        <v>2</v>
      </c>
      <c r="L10696" s="353">
        <v>5</v>
      </c>
      <c r="M10696" s="377">
        <v>19333.333333333332</v>
      </c>
      <c r="N10696" s="350">
        <v>4</v>
      </c>
      <c r="O10696" s="349">
        <v>6</v>
      </c>
      <c r="P10696" s="377">
        <v>24000</v>
      </c>
    </row>
    <row r="10697" spans="1:16" x14ac:dyDescent="0.2">
      <c r="A10697" s="348" t="s">
        <v>5780</v>
      </c>
      <c r="B10697" s="104" t="s">
        <v>423</v>
      </c>
      <c r="C10697" s="367" t="s">
        <v>99</v>
      </c>
      <c r="D10697" s="349" t="s">
        <v>6357</v>
      </c>
      <c r="E10697" s="370">
        <v>4000</v>
      </c>
      <c r="F10697" s="374" t="s">
        <v>15311</v>
      </c>
      <c r="G10697" s="350" t="s">
        <v>15312</v>
      </c>
      <c r="H10697" s="349" t="s">
        <v>5825</v>
      </c>
      <c r="I10697" s="349" t="s">
        <v>5793</v>
      </c>
      <c r="J10697" s="351" t="s">
        <v>5825</v>
      </c>
      <c r="K10697" s="352">
        <v>4</v>
      </c>
      <c r="L10697" s="353">
        <v>12</v>
      </c>
      <c r="M10697" s="377">
        <v>48000</v>
      </c>
      <c r="N10697" s="350">
        <v>4</v>
      </c>
      <c r="O10697" s="349">
        <v>6</v>
      </c>
      <c r="P10697" s="377">
        <v>24000</v>
      </c>
    </row>
    <row r="10698" spans="1:16" x14ac:dyDescent="0.2">
      <c r="A10698" s="348" t="s">
        <v>5780</v>
      </c>
      <c r="B10698" s="104" t="s">
        <v>423</v>
      </c>
      <c r="C10698" s="367" t="s">
        <v>99</v>
      </c>
      <c r="D10698" s="349" t="s">
        <v>7268</v>
      </c>
      <c r="E10698" s="370">
        <v>3000</v>
      </c>
      <c r="F10698" s="374" t="s">
        <v>15313</v>
      </c>
      <c r="G10698" s="350" t="s">
        <v>15314</v>
      </c>
      <c r="H10698" s="349" t="s">
        <v>5826</v>
      </c>
      <c r="I10698" s="349" t="s">
        <v>5793</v>
      </c>
      <c r="J10698" s="351" t="s">
        <v>5826</v>
      </c>
      <c r="K10698" s="352">
        <v>2</v>
      </c>
      <c r="L10698" s="353">
        <v>4</v>
      </c>
      <c r="M10698" s="377">
        <v>12000</v>
      </c>
      <c r="N10698" s="350">
        <v>4</v>
      </c>
      <c r="O10698" s="349">
        <v>6</v>
      </c>
      <c r="P10698" s="377">
        <v>18000</v>
      </c>
    </row>
    <row r="10699" spans="1:16" x14ac:dyDescent="0.2">
      <c r="A10699" s="348" t="s">
        <v>5780</v>
      </c>
      <c r="B10699" s="104" t="s">
        <v>423</v>
      </c>
      <c r="C10699" s="367" t="s">
        <v>99</v>
      </c>
      <c r="D10699" s="349" t="s">
        <v>5811</v>
      </c>
      <c r="E10699" s="370">
        <v>3000</v>
      </c>
      <c r="F10699" s="374" t="s">
        <v>15315</v>
      </c>
      <c r="G10699" s="350" t="s">
        <v>15316</v>
      </c>
      <c r="H10699" s="349" t="s">
        <v>9608</v>
      </c>
      <c r="I10699" s="349" t="s">
        <v>5785</v>
      </c>
      <c r="J10699" s="351" t="s">
        <v>9608</v>
      </c>
      <c r="K10699" s="352">
        <v>4</v>
      </c>
      <c r="L10699" s="353">
        <v>12</v>
      </c>
      <c r="M10699" s="377">
        <v>36000</v>
      </c>
      <c r="N10699" s="350">
        <v>4</v>
      </c>
      <c r="O10699" s="349">
        <v>6</v>
      </c>
      <c r="P10699" s="377">
        <v>18000</v>
      </c>
    </row>
    <row r="10700" spans="1:16" x14ac:dyDescent="0.2">
      <c r="A10700" s="348" t="s">
        <v>5780</v>
      </c>
      <c r="B10700" s="104" t="s">
        <v>423</v>
      </c>
      <c r="C10700" s="367" t="s">
        <v>99</v>
      </c>
      <c r="D10700" s="349" t="s">
        <v>5863</v>
      </c>
      <c r="E10700" s="370">
        <v>2500</v>
      </c>
      <c r="F10700" s="374" t="s">
        <v>15317</v>
      </c>
      <c r="G10700" s="350" t="s">
        <v>15318</v>
      </c>
      <c r="H10700" s="349" t="s">
        <v>6100</v>
      </c>
      <c r="I10700" s="349" t="s">
        <v>1028</v>
      </c>
      <c r="J10700" s="351" t="s">
        <v>6100</v>
      </c>
      <c r="K10700" s="352">
        <v>4</v>
      </c>
      <c r="L10700" s="353">
        <v>12</v>
      </c>
      <c r="M10700" s="377">
        <v>30000</v>
      </c>
      <c r="N10700" s="350">
        <v>4</v>
      </c>
      <c r="O10700" s="349">
        <v>6</v>
      </c>
      <c r="P10700" s="377">
        <v>15000</v>
      </c>
    </row>
    <row r="10701" spans="1:16" x14ac:dyDescent="0.2">
      <c r="A10701" s="348" t="s">
        <v>5780</v>
      </c>
      <c r="B10701" s="104" t="s">
        <v>423</v>
      </c>
      <c r="C10701" s="367" t="s">
        <v>99</v>
      </c>
      <c r="D10701" s="349" t="s">
        <v>4514</v>
      </c>
      <c r="E10701" s="370">
        <v>4000</v>
      </c>
      <c r="F10701" s="374" t="s">
        <v>15319</v>
      </c>
      <c r="G10701" s="350" t="s">
        <v>15320</v>
      </c>
      <c r="H10701" s="349" t="s">
        <v>4514</v>
      </c>
      <c r="I10701" s="349" t="s">
        <v>5793</v>
      </c>
      <c r="J10701" s="351" t="s">
        <v>4514</v>
      </c>
      <c r="K10701" s="352">
        <v>4</v>
      </c>
      <c r="L10701" s="353">
        <v>12</v>
      </c>
      <c r="M10701" s="377">
        <v>48000</v>
      </c>
      <c r="N10701" s="350">
        <v>4</v>
      </c>
      <c r="O10701" s="349">
        <v>6</v>
      </c>
      <c r="P10701" s="377">
        <v>24000</v>
      </c>
    </row>
    <row r="10702" spans="1:16" x14ac:dyDescent="0.2">
      <c r="A10702" s="348" t="s">
        <v>5780</v>
      </c>
      <c r="B10702" s="104" t="s">
        <v>423</v>
      </c>
      <c r="C10702" s="367" t="s">
        <v>99</v>
      </c>
      <c r="D10702" s="349" t="s">
        <v>5829</v>
      </c>
      <c r="E10702" s="370">
        <v>4000</v>
      </c>
      <c r="F10702" s="374" t="s">
        <v>15321</v>
      </c>
      <c r="G10702" s="350" t="s">
        <v>15322</v>
      </c>
      <c r="H10702" s="349" t="s">
        <v>1060</v>
      </c>
      <c r="I10702" s="349" t="s">
        <v>5793</v>
      </c>
      <c r="J10702" s="351" t="s">
        <v>1060</v>
      </c>
      <c r="K10702" s="352">
        <v>2</v>
      </c>
      <c r="L10702" s="353">
        <v>6</v>
      </c>
      <c r="M10702" s="377">
        <v>21200</v>
      </c>
      <c r="N10702" s="350">
        <v>4</v>
      </c>
      <c r="O10702" s="349">
        <v>6</v>
      </c>
      <c r="P10702" s="377">
        <v>24000</v>
      </c>
    </row>
    <row r="10703" spans="1:16" x14ac:dyDescent="0.2">
      <c r="A10703" s="348" t="s">
        <v>5780</v>
      </c>
      <c r="B10703" s="104" t="s">
        <v>423</v>
      </c>
      <c r="C10703" s="367" t="s">
        <v>99</v>
      </c>
      <c r="D10703" s="349" t="s">
        <v>5811</v>
      </c>
      <c r="E10703" s="370">
        <v>3000</v>
      </c>
      <c r="F10703" s="374" t="s">
        <v>15323</v>
      </c>
      <c r="G10703" s="350" t="s">
        <v>15324</v>
      </c>
      <c r="H10703" s="349" t="s">
        <v>5784</v>
      </c>
      <c r="I10703" s="349" t="s">
        <v>5785</v>
      </c>
      <c r="J10703" s="351" t="s">
        <v>5784</v>
      </c>
      <c r="K10703" s="352">
        <v>4</v>
      </c>
      <c r="L10703" s="353">
        <v>12</v>
      </c>
      <c r="M10703" s="377">
        <v>36000</v>
      </c>
      <c r="N10703" s="350">
        <v>4</v>
      </c>
      <c r="O10703" s="349">
        <v>6</v>
      </c>
      <c r="P10703" s="377">
        <v>18000</v>
      </c>
    </row>
    <row r="10704" spans="1:16" x14ac:dyDescent="0.2">
      <c r="A10704" s="348" t="s">
        <v>5780</v>
      </c>
      <c r="B10704" s="104" t="s">
        <v>423</v>
      </c>
      <c r="C10704" s="367" t="s">
        <v>99</v>
      </c>
      <c r="D10704" s="349" t="s">
        <v>5811</v>
      </c>
      <c r="E10704" s="370">
        <v>2500</v>
      </c>
      <c r="F10704" s="374" t="s">
        <v>15325</v>
      </c>
      <c r="G10704" s="350" t="s">
        <v>15326</v>
      </c>
      <c r="H10704" s="349" t="s">
        <v>1060</v>
      </c>
      <c r="I10704" s="349" t="s">
        <v>1028</v>
      </c>
      <c r="J10704" s="351" t="s">
        <v>1060</v>
      </c>
      <c r="K10704" s="352">
        <v>3</v>
      </c>
      <c r="L10704" s="353">
        <v>7</v>
      </c>
      <c r="M10704" s="377">
        <v>17500</v>
      </c>
      <c r="N10704" s="350">
        <v>0</v>
      </c>
      <c r="O10704" s="349">
        <v>0</v>
      </c>
      <c r="P10704" s="377">
        <v>0</v>
      </c>
    </row>
    <row r="10705" spans="1:16" x14ac:dyDescent="0.2">
      <c r="A10705" s="348" t="s">
        <v>5780</v>
      </c>
      <c r="B10705" s="104" t="s">
        <v>423</v>
      </c>
      <c r="C10705" s="367" t="s">
        <v>99</v>
      </c>
      <c r="D10705" s="349" t="s">
        <v>5863</v>
      </c>
      <c r="E10705" s="370">
        <v>3000</v>
      </c>
      <c r="F10705" s="374" t="s">
        <v>15327</v>
      </c>
      <c r="G10705" s="350" t="s">
        <v>15328</v>
      </c>
      <c r="H10705" s="349" t="s">
        <v>5821</v>
      </c>
      <c r="I10705" s="349" t="s">
        <v>5793</v>
      </c>
      <c r="J10705" s="351" t="s">
        <v>5821</v>
      </c>
      <c r="K10705" s="352">
        <v>1</v>
      </c>
      <c r="L10705" s="353">
        <v>3</v>
      </c>
      <c r="M10705" s="377">
        <v>9000</v>
      </c>
      <c r="N10705" s="350">
        <v>0</v>
      </c>
      <c r="O10705" s="349">
        <v>0</v>
      </c>
      <c r="P10705" s="377">
        <v>0</v>
      </c>
    </row>
    <row r="10706" spans="1:16" x14ac:dyDescent="0.2">
      <c r="A10706" s="348" t="s">
        <v>5780</v>
      </c>
      <c r="B10706" s="104" t="s">
        <v>423</v>
      </c>
      <c r="C10706" s="367" t="s">
        <v>99</v>
      </c>
      <c r="D10706" s="349" t="s">
        <v>5920</v>
      </c>
      <c r="E10706" s="370">
        <v>4500</v>
      </c>
      <c r="F10706" s="374" t="s">
        <v>15329</v>
      </c>
      <c r="G10706" s="350" t="s">
        <v>15330</v>
      </c>
      <c r="H10706" s="349" t="s">
        <v>1060</v>
      </c>
      <c r="I10706" s="349" t="s">
        <v>5793</v>
      </c>
      <c r="J10706" s="351" t="s">
        <v>1060</v>
      </c>
      <c r="K10706" s="352">
        <v>4</v>
      </c>
      <c r="L10706" s="353">
        <v>6</v>
      </c>
      <c r="M10706" s="377">
        <v>27000</v>
      </c>
      <c r="N10706" s="350">
        <v>0</v>
      </c>
      <c r="O10706" s="349">
        <v>0</v>
      </c>
      <c r="P10706" s="377">
        <v>0</v>
      </c>
    </row>
    <row r="10707" spans="1:16" x14ac:dyDescent="0.2">
      <c r="A10707" s="348" t="s">
        <v>5780</v>
      </c>
      <c r="B10707" s="104" t="s">
        <v>423</v>
      </c>
      <c r="C10707" s="367" t="s">
        <v>99</v>
      </c>
      <c r="D10707" s="349" t="s">
        <v>5853</v>
      </c>
      <c r="E10707" s="370">
        <v>4000</v>
      </c>
      <c r="F10707" s="374" t="s">
        <v>15329</v>
      </c>
      <c r="G10707" s="350" t="s">
        <v>15330</v>
      </c>
      <c r="H10707" s="349" t="s">
        <v>1060</v>
      </c>
      <c r="I10707" s="349" t="s">
        <v>5793</v>
      </c>
      <c r="J10707" s="351" t="s">
        <v>1060</v>
      </c>
      <c r="K10707" s="352">
        <v>2</v>
      </c>
      <c r="L10707" s="353">
        <v>6</v>
      </c>
      <c r="M10707" s="377">
        <v>23066.666666666668</v>
      </c>
      <c r="N10707" s="350">
        <v>4</v>
      </c>
      <c r="O10707" s="349">
        <v>6</v>
      </c>
      <c r="P10707" s="377">
        <v>24000</v>
      </c>
    </row>
    <row r="10708" spans="1:16" x14ac:dyDescent="0.2">
      <c r="A10708" s="348" t="s">
        <v>5780</v>
      </c>
      <c r="B10708" s="104" t="s">
        <v>423</v>
      </c>
      <c r="C10708" s="367" t="s">
        <v>99</v>
      </c>
      <c r="D10708" s="349" t="s">
        <v>5911</v>
      </c>
      <c r="E10708" s="370">
        <v>4000</v>
      </c>
      <c r="F10708" s="374" t="s">
        <v>15331</v>
      </c>
      <c r="G10708" s="350" t="s">
        <v>15332</v>
      </c>
      <c r="H10708" s="349" t="s">
        <v>1060</v>
      </c>
      <c r="I10708" s="349" t="s">
        <v>5793</v>
      </c>
      <c r="J10708" s="351" t="s">
        <v>1060</v>
      </c>
      <c r="K10708" s="352">
        <v>2</v>
      </c>
      <c r="L10708" s="353">
        <v>5</v>
      </c>
      <c r="M10708" s="377">
        <v>19466.666666666668</v>
      </c>
      <c r="N10708" s="350">
        <v>4</v>
      </c>
      <c r="O10708" s="349">
        <v>6</v>
      </c>
      <c r="P10708" s="377">
        <v>24000</v>
      </c>
    </row>
    <row r="10709" spans="1:16" x14ac:dyDescent="0.2">
      <c r="A10709" s="348" t="s">
        <v>5780</v>
      </c>
      <c r="B10709" s="104" t="s">
        <v>423</v>
      </c>
      <c r="C10709" s="367" t="s">
        <v>99</v>
      </c>
      <c r="D10709" s="349" t="s">
        <v>4514</v>
      </c>
      <c r="E10709" s="370">
        <v>4000</v>
      </c>
      <c r="F10709" s="374" t="s">
        <v>15333</v>
      </c>
      <c r="G10709" s="350" t="s">
        <v>15334</v>
      </c>
      <c r="H10709" s="349" t="s">
        <v>5972</v>
      </c>
      <c r="I10709" s="349" t="s">
        <v>5793</v>
      </c>
      <c r="J10709" s="351" t="s">
        <v>5972</v>
      </c>
      <c r="K10709" s="352">
        <v>4</v>
      </c>
      <c r="L10709" s="353">
        <v>12</v>
      </c>
      <c r="M10709" s="377">
        <v>48000</v>
      </c>
      <c r="N10709" s="350">
        <v>4</v>
      </c>
      <c r="O10709" s="349">
        <v>6</v>
      </c>
      <c r="P10709" s="377">
        <v>24000</v>
      </c>
    </row>
    <row r="10710" spans="1:16" x14ac:dyDescent="0.2">
      <c r="A10710" s="348" t="s">
        <v>5780</v>
      </c>
      <c r="B10710" s="104" t="s">
        <v>423</v>
      </c>
      <c r="C10710" s="367" t="s">
        <v>99</v>
      </c>
      <c r="D10710" s="349" t="s">
        <v>15335</v>
      </c>
      <c r="E10710" s="370">
        <v>6000</v>
      </c>
      <c r="F10710" s="374" t="s">
        <v>15336</v>
      </c>
      <c r="G10710" s="350" t="s">
        <v>15337</v>
      </c>
      <c r="H10710" s="349" t="s">
        <v>5926</v>
      </c>
      <c r="I10710" s="349" t="s">
        <v>5793</v>
      </c>
      <c r="J10710" s="351" t="s">
        <v>5926</v>
      </c>
      <c r="K10710" s="352">
        <v>2</v>
      </c>
      <c r="L10710" s="353">
        <v>4</v>
      </c>
      <c r="M10710" s="377">
        <v>18800</v>
      </c>
      <c r="N10710" s="350">
        <v>4</v>
      </c>
      <c r="O10710" s="349">
        <v>6</v>
      </c>
      <c r="P10710" s="377">
        <v>36000</v>
      </c>
    </row>
    <row r="10711" spans="1:16" x14ac:dyDescent="0.2">
      <c r="A10711" s="348" t="s">
        <v>5780</v>
      </c>
      <c r="B10711" s="104" t="s">
        <v>423</v>
      </c>
      <c r="C10711" s="367" t="s">
        <v>99</v>
      </c>
      <c r="D10711" s="349" t="s">
        <v>4514</v>
      </c>
      <c r="E10711" s="370">
        <v>4000</v>
      </c>
      <c r="F10711" s="374" t="s">
        <v>15338</v>
      </c>
      <c r="G10711" s="350" t="s">
        <v>15339</v>
      </c>
      <c r="H10711" s="349" t="s">
        <v>5972</v>
      </c>
      <c r="I10711" s="349" t="s">
        <v>5793</v>
      </c>
      <c r="J10711" s="351" t="s">
        <v>5972</v>
      </c>
      <c r="K10711" s="352">
        <v>4</v>
      </c>
      <c r="L10711" s="353">
        <v>12</v>
      </c>
      <c r="M10711" s="377">
        <v>48000</v>
      </c>
      <c r="N10711" s="350">
        <v>4</v>
      </c>
      <c r="O10711" s="349">
        <v>6</v>
      </c>
      <c r="P10711" s="377">
        <v>24000</v>
      </c>
    </row>
    <row r="10712" spans="1:16" x14ac:dyDescent="0.2">
      <c r="A10712" s="348" t="s">
        <v>5780</v>
      </c>
      <c r="B10712" s="104" t="s">
        <v>423</v>
      </c>
      <c r="C10712" s="367" t="s">
        <v>99</v>
      </c>
      <c r="D10712" s="349" t="s">
        <v>6538</v>
      </c>
      <c r="E10712" s="370">
        <v>4000</v>
      </c>
      <c r="F10712" s="374" t="s">
        <v>15340</v>
      </c>
      <c r="G10712" s="350" t="s">
        <v>15341</v>
      </c>
      <c r="H10712" s="349" t="s">
        <v>1060</v>
      </c>
      <c r="I10712" s="349" t="s">
        <v>5793</v>
      </c>
      <c r="J10712" s="351" t="s">
        <v>1060</v>
      </c>
      <c r="K10712" s="352">
        <v>4</v>
      </c>
      <c r="L10712" s="353">
        <v>12</v>
      </c>
      <c r="M10712" s="377">
        <v>48000</v>
      </c>
      <c r="N10712" s="350">
        <v>4</v>
      </c>
      <c r="O10712" s="349">
        <v>6</v>
      </c>
      <c r="P10712" s="377">
        <v>24000</v>
      </c>
    </row>
    <row r="10713" spans="1:16" x14ac:dyDescent="0.2">
      <c r="A10713" s="348" t="s">
        <v>5780</v>
      </c>
      <c r="B10713" s="104" t="s">
        <v>423</v>
      </c>
      <c r="C10713" s="367" t="s">
        <v>99</v>
      </c>
      <c r="D10713" s="349" t="s">
        <v>5997</v>
      </c>
      <c r="E10713" s="370">
        <v>2000</v>
      </c>
      <c r="F10713" s="374" t="s">
        <v>15342</v>
      </c>
      <c r="G10713" s="350" t="s">
        <v>15343</v>
      </c>
      <c r="H10713" s="349" t="s">
        <v>1060</v>
      </c>
      <c r="I10713" s="349" t="s">
        <v>5793</v>
      </c>
      <c r="J10713" s="351" t="s">
        <v>1060</v>
      </c>
      <c r="K10713" s="352">
        <v>2</v>
      </c>
      <c r="L10713" s="353">
        <v>4</v>
      </c>
      <c r="M10713" s="377">
        <v>8000</v>
      </c>
      <c r="N10713" s="350">
        <v>4</v>
      </c>
      <c r="O10713" s="349">
        <v>6</v>
      </c>
      <c r="P10713" s="377">
        <v>12000</v>
      </c>
    </row>
    <row r="10714" spans="1:16" x14ac:dyDescent="0.2">
      <c r="A10714" s="348" t="s">
        <v>5780</v>
      </c>
      <c r="B10714" s="104" t="s">
        <v>423</v>
      </c>
      <c r="C10714" s="367" t="s">
        <v>99</v>
      </c>
      <c r="D10714" s="349" t="s">
        <v>4514</v>
      </c>
      <c r="E10714" s="370">
        <v>3000</v>
      </c>
      <c r="F10714" s="374" t="s">
        <v>15344</v>
      </c>
      <c r="G10714" s="350" t="s">
        <v>15345</v>
      </c>
      <c r="H10714" s="349" t="s">
        <v>5849</v>
      </c>
      <c r="I10714" s="349" t="s">
        <v>5793</v>
      </c>
      <c r="J10714" s="351" t="s">
        <v>5849</v>
      </c>
      <c r="K10714" s="352">
        <v>4</v>
      </c>
      <c r="L10714" s="353">
        <v>12</v>
      </c>
      <c r="M10714" s="377">
        <v>36000</v>
      </c>
      <c r="N10714" s="350">
        <v>4</v>
      </c>
      <c r="O10714" s="349">
        <v>6</v>
      </c>
      <c r="P10714" s="377">
        <v>18000</v>
      </c>
    </row>
    <row r="10715" spans="1:16" x14ac:dyDescent="0.2">
      <c r="A10715" s="348" t="s">
        <v>5780</v>
      </c>
      <c r="B10715" s="104" t="s">
        <v>423</v>
      </c>
      <c r="C10715" s="367" t="s">
        <v>99</v>
      </c>
      <c r="D10715" s="349" t="s">
        <v>5811</v>
      </c>
      <c r="E10715" s="370">
        <v>3000</v>
      </c>
      <c r="F10715" s="374" t="s">
        <v>15346</v>
      </c>
      <c r="G10715" s="350" t="s">
        <v>15347</v>
      </c>
      <c r="H10715" s="349" t="s">
        <v>1109</v>
      </c>
      <c r="I10715" s="349" t="s">
        <v>5793</v>
      </c>
      <c r="J10715" s="351" t="s">
        <v>1109</v>
      </c>
      <c r="K10715" s="352">
        <v>4</v>
      </c>
      <c r="L10715" s="353">
        <v>12</v>
      </c>
      <c r="M10715" s="377">
        <v>36000</v>
      </c>
      <c r="N10715" s="350">
        <v>4</v>
      </c>
      <c r="O10715" s="349">
        <v>6</v>
      </c>
      <c r="P10715" s="377">
        <v>18000</v>
      </c>
    </row>
    <row r="10716" spans="1:16" x14ac:dyDescent="0.2">
      <c r="A10716" s="348" t="s">
        <v>5780</v>
      </c>
      <c r="B10716" s="104" t="s">
        <v>423</v>
      </c>
      <c r="C10716" s="367" t="s">
        <v>99</v>
      </c>
      <c r="D10716" s="349" t="s">
        <v>4514</v>
      </c>
      <c r="E10716" s="370">
        <v>3000</v>
      </c>
      <c r="F10716" s="374" t="s">
        <v>15348</v>
      </c>
      <c r="G10716" s="350" t="s">
        <v>15349</v>
      </c>
      <c r="H10716" s="349" t="s">
        <v>5849</v>
      </c>
      <c r="I10716" s="349" t="s">
        <v>5793</v>
      </c>
      <c r="J10716" s="351" t="s">
        <v>5849</v>
      </c>
      <c r="K10716" s="352">
        <v>4</v>
      </c>
      <c r="L10716" s="353">
        <v>12</v>
      </c>
      <c r="M10716" s="377">
        <v>36000</v>
      </c>
      <c r="N10716" s="350">
        <v>4</v>
      </c>
      <c r="O10716" s="349">
        <v>6</v>
      </c>
      <c r="P10716" s="377">
        <v>18000</v>
      </c>
    </row>
    <row r="10717" spans="1:16" x14ac:dyDescent="0.2">
      <c r="A10717" s="348" t="s">
        <v>5780</v>
      </c>
      <c r="B10717" s="104" t="s">
        <v>423</v>
      </c>
      <c r="C10717" s="367" t="s">
        <v>99</v>
      </c>
      <c r="D10717" s="349" t="s">
        <v>14381</v>
      </c>
      <c r="E10717" s="370">
        <v>8000</v>
      </c>
      <c r="F10717" s="374" t="s">
        <v>15350</v>
      </c>
      <c r="G10717" s="350" t="s">
        <v>15351</v>
      </c>
      <c r="H10717" s="349" t="s">
        <v>7761</v>
      </c>
      <c r="I10717" s="349" t="s">
        <v>5793</v>
      </c>
      <c r="J10717" s="351" t="s">
        <v>7761</v>
      </c>
      <c r="K10717" s="352">
        <v>4</v>
      </c>
      <c r="L10717" s="353">
        <v>12</v>
      </c>
      <c r="M10717" s="377">
        <v>96000</v>
      </c>
      <c r="N10717" s="350">
        <v>4</v>
      </c>
      <c r="O10717" s="349">
        <v>6</v>
      </c>
      <c r="P10717" s="377">
        <v>48000</v>
      </c>
    </row>
    <row r="10718" spans="1:16" x14ac:dyDescent="0.2">
      <c r="A10718" s="348" t="s">
        <v>5780</v>
      </c>
      <c r="B10718" s="104" t="s">
        <v>423</v>
      </c>
      <c r="C10718" s="367" t="s">
        <v>99</v>
      </c>
      <c r="D10718" s="349" t="s">
        <v>5875</v>
      </c>
      <c r="E10718" s="370">
        <v>4000</v>
      </c>
      <c r="F10718" s="374" t="s">
        <v>15352</v>
      </c>
      <c r="G10718" s="350" t="s">
        <v>15353</v>
      </c>
      <c r="H10718" s="349" t="s">
        <v>1060</v>
      </c>
      <c r="I10718" s="349" t="s">
        <v>5793</v>
      </c>
      <c r="J10718" s="351" t="s">
        <v>1060</v>
      </c>
      <c r="K10718" s="352">
        <v>1</v>
      </c>
      <c r="L10718" s="353">
        <v>2</v>
      </c>
      <c r="M10718" s="377">
        <v>4666.666666666667</v>
      </c>
      <c r="N10718" s="350">
        <v>4</v>
      </c>
      <c r="O10718" s="349">
        <v>6</v>
      </c>
      <c r="P10718" s="377">
        <v>24000</v>
      </c>
    </row>
    <row r="10719" spans="1:16" x14ac:dyDescent="0.2">
      <c r="A10719" s="348" t="s">
        <v>5780</v>
      </c>
      <c r="B10719" s="104" t="s">
        <v>423</v>
      </c>
      <c r="C10719" s="367" t="s">
        <v>99</v>
      </c>
      <c r="D10719" s="349" t="s">
        <v>5875</v>
      </c>
      <c r="E10719" s="370">
        <v>3000</v>
      </c>
      <c r="F10719" s="374" t="s">
        <v>15354</v>
      </c>
      <c r="G10719" s="350" t="s">
        <v>15355</v>
      </c>
      <c r="H10719" s="349" t="s">
        <v>1060</v>
      </c>
      <c r="I10719" s="349" t="s">
        <v>5793</v>
      </c>
      <c r="J10719" s="351" t="s">
        <v>1060</v>
      </c>
      <c r="K10719" s="352">
        <v>1</v>
      </c>
      <c r="L10719" s="353">
        <v>2</v>
      </c>
      <c r="M10719" s="377">
        <v>3500</v>
      </c>
      <c r="N10719" s="350">
        <v>4</v>
      </c>
      <c r="O10719" s="349">
        <v>6</v>
      </c>
      <c r="P10719" s="377">
        <v>18000</v>
      </c>
    </row>
    <row r="10720" spans="1:16" x14ac:dyDescent="0.2">
      <c r="A10720" s="348" t="s">
        <v>5780</v>
      </c>
      <c r="B10720" s="104" t="s">
        <v>423</v>
      </c>
      <c r="C10720" s="367" t="s">
        <v>99</v>
      </c>
      <c r="D10720" s="349" t="s">
        <v>5811</v>
      </c>
      <c r="E10720" s="370">
        <v>2500</v>
      </c>
      <c r="F10720" s="374" t="s">
        <v>15356</v>
      </c>
      <c r="G10720" s="350" t="s">
        <v>15357</v>
      </c>
      <c r="H10720" s="349" t="s">
        <v>6415</v>
      </c>
      <c r="I10720" s="349" t="s">
        <v>5793</v>
      </c>
      <c r="J10720" s="351" t="s">
        <v>6415</v>
      </c>
      <c r="K10720" s="352">
        <v>4</v>
      </c>
      <c r="L10720" s="353">
        <v>12</v>
      </c>
      <c r="M10720" s="377">
        <v>30000</v>
      </c>
      <c r="N10720" s="350">
        <v>4</v>
      </c>
      <c r="O10720" s="349">
        <v>6</v>
      </c>
      <c r="P10720" s="377">
        <v>15000</v>
      </c>
    </row>
    <row r="10721" spans="1:16" x14ac:dyDescent="0.2">
      <c r="A10721" s="348" t="s">
        <v>5780</v>
      </c>
      <c r="B10721" s="104" t="s">
        <v>423</v>
      </c>
      <c r="C10721" s="367" t="s">
        <v>99</v>
      </c>
      <c r="D10721" s="349" t="s">
        <v>5938</v>
      </c>
      <c r="E10721" s="370">
        <v>5000</v>
      </c>
      <c r="F10721" s="374" t="s">
        <v>15358</v>
      </c>
      <c r="G10721" s="350" t="s">
        <v>15359</v>
      </c>
      <c r="H10721" s="349" t="s">
        <v>15360</v>
      </c>
      <c r="I10721" s="349" t="s">
        <v>1028</v>
      </c>
      <c r="J10721" s="351" t="s">
        <v>15360</v>
      </c>
      <c r="K10721" s="352">
        <v>4</v>
      </c>
      <c r="L10721" s="353">
        <v>12</v>
      </c>
      <c r="M10721" s="377">
        <v>60000</v>
      </c>
      <c r="N10721" s="350">
        <v>4</v>
      </c>
      <c r="O10721" s="349">
        <v>6</v>
      </c>
      <c r="P10721" s="377">
        <v>30000</v>
      </c>
    </row>
    <row r="10722" spans="1:16" x14ac:dyDescent="0.2">
      <c r="A10722" s="348" t="s">
        <v>5780</v>
      </c>
      <c r="B10722" s="104" t="s">
        <v>423</v>
      </c>
      <c r="C10722" s="367" t="s">
        <v>99</v>
      </c>
      <c r="D10722" s="349" t="s">
        <v>5911</v>
      </c>
      <c r="E10722" s="370">
        <v>4000</v>
      </c>
      <c r="F10722" s="374" t="s">
        <v>15361</v>
      </c>
      <c r="G10722" s="350" t="s">
        <v>15362</v>
      </c>
      <c r="H10722" s="349" t="s">
        <v>1895</v>
      </c>
      <c r="I10722" s="349" t="s">
        <v>5793</v>
      </c>
      <c r="J10722" s="351" t="s">
        <v>1895</v>
      </c>
      <c r="K10722" s="352">
        <v>2</v>
      </c>
      <c r="L10722" s="353">
        <v>6</v>
      </c>
      <c r="M10722" s="377">
        <v>21200</v>
      </c>
      <c r="N10722" s="350">
        <v>4</v>
      </c>
      <c r="O10722" s="349">
        <v>6</v>
      </c>
      <c r="P10722" s="377">
        <v>24000</v>
      </c>
    </row>
    <row r="10723" spans="1:16" x14ac:dyDescent="0.2">
      <c r="A10723" s="348" t="s">
        <v>5780</v>
      </c>
      <c r="B10723" s="104" t="s">
        <v>423</v>
      </c>
      <c r="C10723" s="367" t="s">
        <v>99</v>
      </c>
      <c r="D10723" s="349" t="s">
        <v>10117</v>
      </c>
      <c r="E10723" s="370">
        <v>4000</v>
      </c>
      <c r="F10723" s="374" t="s">
        <v>15363</v>
      </c>
      <c r="G10723" s="350" t="s">
        <v>15364</v>
      </c>
      <c r="H10723" s="349" t="s">
        <v>1060</v>
      </c>
      <c r="I10723" s="349" t="s">
        <v>5793</v>
      </c>
      <c r="J10723" s="351" t="s">
        <v>1060</v>
      </c>
      <c r="K10723" s="352">
        <v>4</v>
      </c>
      <c r="L10723" s="353">
        <v>7</v>
      </c>
      <c r="M10723" s="377">
        <v>28000</v>
      </c>
      <c r="N10723" s="350">
        <v>0</v>
      </c>
      <c r="O10723" s="349">
        <v>0</v>
      </c>
      <c r="P10723" s="377">
        <v>0</v>
      </c>
    </row>
    <row r="10724" spans="1:16" x14ac:dyDescent="0.2">
      <c r="A10724" s="348" t="s">
        <v>5780</v>
      </c>
      <c r="B10724" s="104" t="s">
        <v>423</v>
      </c>
      <c r="C10724" s="367" t="s">
        <v>99</v>
      </c>
      <c r="D10724" s="349" t="s">
        <v>6416</v>
      </c>
      <c r="E10724" s="370">
        <v>4500</v>
      </c>
      <c r="F10724" s="374" t="s">
        <v>15363</v>
      </c>
      <c r="G10724" s="350" t="s">
        <v>15364</v>
      </c>
      <c r="H10724" s="349" t="s">
        <v>1895</v>
      </c>
      <c r="I10724" s="349" t="s">
        <v>5793</v>
      </c>
      <c r="J10724" s="351" t="s">
        <v>1895</v>
      </c>
      <c r="K10724" s="352">
        <v>2</v>
      </c>
      <c r="L10724" s="353">
        <v>5</v>
      </c>
      <c r="M10724" s="377">
        <v>19650</v>
      </c>
      <c r="N10724" s="350">
        <v>4</v>
      </c>
      <c r="O10724" s="349">
        <v>6</v>
      </c>
      <c r="P10724" s="377">
        <v>27000</v>
      </c>
    </row>
    <row r="10725" spans="1:16" x14ac:dyDescent="0.2">
      <c r="A10725" s="348" t="s">
        <v>5780</v>
      </c>
      <c r="B10725" s="104" t="s">
        <v>423</v>
      </c>
      <c r="C10725" s="367" t="s">
        <v>99</v>
      </c>
      <c r="D10725" s="349" t="s">
        <v>5863</v>
      </c>
      <c r="E10725" s="370">
        <v>3000</v>
      </c>
      <c r="F10725" s="374" t="s">
        <v>15365</v>
      </c>
      <c r="G10725" s="350" t="s">
        <v>15366</v>
      </c>
      <c r="H10725" s="349" t="s">
        <v>1060</v>
      </c>
      <c r="I10725" s="349" t="s">
        <v>1028</v>
      </c>
      <c r="J10725" s="351" t="s">
        <v>1060</v>
      </c>
      <c r="K10725" s="352">
        <v>4</v>
      </c>
      <c r="L10725" s="353">
        <v>12</v>
      </c>
      <c r="M10725" s="377">
        <v>36000</v>
      </c>
      <c r="N10725" s="350">
        <v>4</v>
      </c>
      <c r="O10725" s="349">
        <v>6</v>
      </c>
      <c r="P10725" s="377">
        <v>18000</v>
      </c>
    </row>
    <row r="10726" spans="1:16" x14ac:dyDescent="0.2">
      <c r="A10726" s="348" t="s">
        <v>5780</v>
      </c>
      <c r="B10726" s="104" t="s">
        <v>423</v>
      </c>
      <c r="C10726" s="367" t="s">
        <v>99</v>
      </c>
      <c r="D10726" s="349" t="s">
        <v>5863</v>
      </c>
      <c r="E10726" s="370">
        <v>4000</v>
      </c>
      <c r="F10726" s="374" t="s">
        <v>15367</v>
      </c>
      <c r="G10726" s="350" t="s">
        <v>15368</v>
      </c>
      <c r="H10726" s="349" t="s">
        <v>5821</v>
      </c>
      <c r="I10726" s="349" t="s">
        <v>5793</v>
      </c>
      <c r="J10726" s="351" t="s">
        <v>5821</v>
      </c>
      <c r="K10726" s="352">
        <v>4</v>
      </c>
      <c r="L10726" s="353">
        <v>10</v>
      </c>
      <c r="M10726" s="377">
        <v>40000</v>
      </c>
      <c r="N10726" s="350">
        <v>0</v>
      </c>
      <c r="O10726" s="349">
        <v>0</v>
      </c>
      <c r="P10726" s="377">
        <v>0</v>
      </c>
    </row>
    <row r="10727" spans="1:16" x14ac:dyDescent="0.2">
      <c r="A10727" s="348" t="s">
        <v>5780</v>
      </c>
      <c r="B10727" s="104" t="s">
        <v>423</v>
      </c>
      <c r="C10727" s="367" t="s">
        <v>99</v>
      </c>
      <c r="D10727" s="349" t="s">
        <v>6807</v>
      </c>
      <c r="E10727" s="370">
        <v>5000</v>
      </c>
      <c r="F10727" s="374" t="s">
        <v>15367</v>
      </c>
      <c r="G10727" s="350" t="s">
        <v>15368</v>
      </c>
      <c r="H10727" s="349" t="s">
        <v>1060</v>
      </c>
      <c r="I10727" s="349" t="s">
        <v>5793</v>
      </c>
      <c r="J10727" s="351" t="s">
        <v>1060</v>
      </c>
      <c r="K10727" s="352">
        <v>1</v>
      </c>
      <c r="L10727" s="353">
        <v>2</v>
      </c>
      <c r="M10727" s="377">
        <v>9500</v>
      </c>
      <c r="N10727" s="350">
        <v>4</v>
      </c>
      <c r="O10727" s="349">
        <v>6</v>
      </c>
      <c r="P10727" s="377">
        <v>30000</v>
      </c>
    </row>
    <row r="10728" spans="1:16" x14ac:dyDescent="0.2">
      <c r="A10728" s="348" t="s">
        <v>5780</v>
      </c>
      <c r="B10728" s="104" t="s">
        <v>423</v>
      </c>
      <c r="C10728" s="367" t="s">
        <v>99</v>
      </c>
      <c r="D10728" s="349" t="s">
        <v>6193</v>
      </c>
      <c r="E10728" s="370">
        <v>4000</v>
      </c>
      <c r="F10728" s="374" t="s">
        <v>15369</v>
      </c>
      <c r="G10728" s="350" t="s">
        <v>15370</v>
      </c>
      <c r="H10728" s="349" t="s">
        <v>1895</v>
      </c>
      <c r="I10728" s="349" t="s">
        <v>5793</v>
      </c>
      <c r="J10728" s="351" t="s">
        <v>1895</v>
      </c>
      <c r="K10728" s="352">
        <v>2</v>
      </c>
      <c r="L10728" s="353">
        <v>6</v>
      </c>
      <c r="M10728" s="377">
        <v>23066.666666666668</v>
      </c>
      <c r="N10728" s="350">
        <v>4</v>
      </c>
      <c r="O10728" s="349">
        <v>6</v>
      </c>
      <c r="P10728" s="377">
        <v>24000</v>
      </c>
    </row>
    <row r="10729" spans="1:16" x14ac:dyDescent="0.2">
      <c r="A10729" s="348" t="s">
        <v>5780</v>
      </c>
      <c r="B10729" s="104" t="s">
        <v>423</v>
      </c>
      <c r="C10729" s="367" t="s">
        <v>99</v>
      </c>
      <c r="D10729" s="349" t="s">
        <v>4514</v>
      </c>
      <c r="E10729" s="370">
        <v>4000</v>
      </c>
      <c r="F10729" s="374" t="s">
        <v>15371</v>
      </c>
      <c r="G10729" s="350" t="s">
        <v>15372</v>
      </c>
      <c r="H10729" s="349" t="s">
        <v>5972</v>
      </c>
      <c r="I10729" s="349" t="s">
        <v>5793</v>
      </c>
      <c r="J10729" s="351" t="s">
        <v>5972</v>
      </c>
      <c r="K10729" s="352">
        <v>4</v>
      </c>
      <c r="L10729" s="353">
        <v>12</v>
      </c>
      <c r="M10729" s="377">
        <v>48000</v>
      </c>
      <c r="N10729" s="350">
        <v>4</v>
      </c>
      <c r="O10729" s="349">
        <v>6</v>
      </c>
      <c r="P10729" s="377">
        <v>24000</v>
      </c>
    </row>
    <row r="10730" spans="1:16" x14ac:dyDescent="0.2">
      <c r="A10730" s="348" t="s">
        <v>5780</v>
      </c>
      <c r="B10730" s="104" t="s">
        <v>423</v>
      </c>
      <c r="C10730" s="367" t="s">
        <v>99</v>
      </c>
      <c r="D10730" s="349" t="s">
        <v>5863</v>
      </c>
      <c r="E10730" s="370">
        <v>4000</v>
      </c>
      <c r="F10730" s="374" t="s">
        <v>15373</v>
      </c>
      <c r="G10730" s="350" t="s">
        <v>15374</v>
      </c>
      <c r="H10730" s="349" t="s">
        <v>5821</v>
      </c>
      <c r="I10730" s="349" t="s">
        <v>5793</v>
      </c>
      <c r="J10730" s="351" t="s">
        <v>5821</v>
      </c>
      <c r="K10730" s="352">
        <v>4</v>
      </c>
      <c r="L10730" s="353">
        <v>12</v>
      </c>
      <c r="M10730" s="377">
        <v>48000</v>
      </c>
      <c r="N10730" s="350">
        <v>4</v>
      </c>
      <c r="O10730" s="349">
        <v>6</v>
      </c>
      <c r="P10730" s="377">
        <v>24000</v>
      </c>
    </row>
    <row r="10731" spans="1:16" x14ac:dyDescent="0.2">
      <c r="A10731" s="348" t="s">
        <v>5780</v>
      </c>
      <c r="B10731" s="104" t="s">
        <v>423</v>
      </c>
      <c r="C10731" s="367" t="s">
        <v>99</v>
      </c>
      <c r="D10731" s="349" t="s">
        <v>5811</v>
      </c>
      <c r="E10731" s="370">
        <v>3000</v>
      </c>
      <c r="F10731" s="374" t="s">
        <v>15375</v>
      </c>
      <c r="G10731" s="350" t="s">
        <v>15376</v>
      </c>
      <c r="H10731" s="349" t="s">
        <v>15377</v>
      </c>
      <c r="I10731" s="349" t="s">
        <v>1028</v>
      </c>
      <c r="J10731" s="351" t="s">
        <v>15377</v>
      </c>
      <c r="K10731" s="352">
        <v>4</v>
      </c>
      <c r="L10731" s="353">
        <v>12</v>
      </c>
      <c r="M10731" s="377">
        <v>36000</v>
      </c>
      <c r="N10731" s="350">
        <v>4</v>
      </c>
      <c r="O10731" s="349">
        <v>6</v>
      </c>
      <c r="P10731" s="377">
        <v>18000</v>
      </c>
    </row>
    <row r="10732" spans="1:16" x14ac:dyDescent="0.2">
      <c r="A10732" s="348" t="s">
        <v>5780</v>
      </c>
      <c r="B10732" s="104" t="s">
        <v>423</v>
      </c>
      <c r="C10732" s="367" t="s">
        <v>99</v>
      </c>
      <c r="D10732" s="349" t="s">
        <v>5893</v>
      </c>
      <c r="E10732" s="370">
        <v>4000</v>
      </c>
      <c r="F10732" s="374" t="s">
        <v>15378</v>
      </c>
      <c r="G10732" s="350" t="s">
        <v>15379</v>
      </c>
      <c r="H10732" s="349" t="s">
        <v>1060</v>
      </c>
      <c r="I10732" s="349" t="s">
        <v>5793</v>
      </c>
      <c r="J10732" s="351" t="s">
        <v>1060</v>
      </c>
      <c r="K10732" s="352">
        <v>4</v>
      </c>
      <c r="L10732" s="353">
        <v>12</v>
      </c>
      <c r="M10732" s="377">
        <v>48000</v>
      </c>
      <c r="N10732" s="350">
        <v>4</v>
      </c>
      <c r="O10732" s="349">
        <v>6</v>
      </c>
      <c r="P10732" s="377">
        <v>24000</v>
      </c>
    </row>
    <row r="10733" spans="1:16" x14ac:dyDescent="0.2">
      <c r="A10733" s="348" t="s">
        <v>5780</v>
      </c>
      <c r="B10733" s="104" t="s">
        <v>423</v>
      </c>
      <c r="C10733" s="367" t="s">
        <v>99</v>
      </c>
      <c r="D10733" s="349" t="s">
        <v>5817</v>
      </c>
      <c r="E10733" s="370">
        <v>4000</v>
      </c>
      <c r="F10733" s="374" t="s">
        <v>15380</v>
      </c>
      <c r="G10733" s="350" t="s">
        <v>15381</v>
      </c>
      <c r="H10733" s="349" t="s">
        <v>6100</v>
      </c>
      <c r="I10733" s="349" t="s">
        <v>1028</v>
      </c>
      <c r="J10733" s="351" t="s">
        <v>6100</v>
      </c>
      <c r="K10733" s="352">
        <v>4</v>
      </c>
      <c r="L10733" s="353">
        <v>12</v>
      </c>
      <c r="M10733" s="377">
        <v>48000</v>
      </c>
      <c r="N10733" s="350">
        <v>4</v>
      </c>
      <c r="O10733" s="349">
        <v>6</v>
      </c>
      <c r="P10733" s="377">
        <v>24000</v>
      </c>
    </row>
    <row r="10734" spans="1:16" x14ac:dyDescent="0.2">
      <c r="A10734" s="348" t="s">
        <v>5780</v>
      </c>
      <c r="B10734" s="104" t="s">
        <v>423</v>
      </c>
      <c r="C10734" s="367" t="s">
        <v>99</v>
      </c>
      <c r="D10734" s="349" t="s">
        <v>5870</v>
      </c>
      <c r="E10734" s="370">
        <v>3000</v>
      </c>
      <c r="F10734" s="374" t="s">
        <v>15382</v>
      </c>
      <c r="G10734" s="350" t="s">
        <v>15383</v>
      </c>
      <c r="H10734" s="349" t="s">
        <v>6035</v>
      </c>
      <c r="I10734" s="349" t="s">
        <v>5793</v>
      </c>
      <c r="J10734" s="351" t="s">
        <v>6035</v>
      </c>
      <c r="K10734" s="352">
        <v>4</v>
      </c>
      <c r="L10734" s="353">
        <v>12</v>
      </c>
      <c r="M10734" s="377">
        <v>36000</v>
      </c>
      <c r="N10734" s="350">
        <v>1</v>
      </c>
      <c r="O10734" s="349">
        <v>1</v>
      </c>
      <c r="P10734" s="377">
        <v>3000</v>
      </c>
    </row>
    <row r="10735" spans="1:16" x14ac:dyDescent="0.2">
      <c r="A10735" s="348" t="s">
        <v>5780</v>
      </c>
      <c r="B10735" s="104" t="s">
        <v>423</v>
      </c>
      <c r="C10735" s="367" t="s">
        <v>99</v>
      </c>
      <c r="D10735" s="349" t="s">
        <v>15384</v>
      </c>
      <c r="E10735" s="370">
        <v>6000</v>
      </c>
      <c r="F10735" s="374" t="s">
        <v>15385</v>
      </c>
      <c r="G10735" s="350" t="s">
        <v>15386</v>
      </c>
      <c r="H10735" s="349" t="s">
        <v>5794</v>
      </c>
      <c r="I10735" s="349" t="s">
        <v>5793</v>
      </c>
      <c r="J10735" s="351" t="s">
        <v>5794</v>
      </c>
      <c r="K10735" s="352">
        <v>4</v>
      </c>
      <c r="L10735" s="353">
        <v>12</v>
      </c>
      <c r="M10735" s="377">
        <v>72000</v>
      </c>
      <c r="N10735" s="350">
        <v>4</v>
      </c>
      <c r="O10735" s="349">
        <v>6</v>
      </c>
      <c r="P10735" s="377">
        <v>36000</v>
      </c>
    </row>
    <row r="10736" spans="1:16" x14ac:dyDescent="0.2">
      <c r="A10736" s="348" t="s">
        <v>5780</v>
      </c>
      <c r="B10736" s="104" t="s">
        <v>423</v>
      </c>
      <c r="C10736" s="367" t="s">
        <v>99</v>
      </c>
      <c r="D10736" s="349" t="s">
        <v>5870</v>
      </c>
      <c r="E10736" s="370">
        <v>3000</v>
      </c>
      <c r="F10736" s="374" t="s">
        <v>15387</v>
      </c>
      <c r="G10736" s="350" t="s">
        <v>15388</v>
      </c>
      <c r="H10736" s="349" t="s">
        <v>6016</v>
      </c>
      <c r="I10736" s="349" t="s">
        <v>5793</v>
      </c>
      <c r="J10736" s="351" t="s">
        <v>6016</v>
      </c>
      <c r="K10736" s="352">
        <v>4</v>
      </c>
      <c r="L10736" s="353">
        <v>12</v>
      </c>
      <c r="M10736" s="377">
        <v>36000</v>
      </c>
      <c r="N10736" s="350">
        <v>4</v>
      </c>
      <c r="O10736" s="349">
        <v>6</v>
      </c>
      <c r="P10736" s="377">
        <v>18000</v>
      </c>
    </row>
    <row r="10737" spans="1:16" x14ac:dyDescent="0.2">
      <c r="A10737" s="348" t="s">
        <v>5780</v>
      </c>
      <c r="B10737" s="104" t="s">
        <v>423</v>
      </c>
      <c r="C10737" s="367" t="s">
        <v>99</v>
      </c>
      <c r="D10737" s="349" t="s">
        <v>5794</v>
      </c>
      <c r="E10737" s="370">
        <v>4000</v>
      </c>
      <c r="F10737" s="374" t="s">
        <v>15389</v>
      </c>
      <c r="G10737" s="350" t="s">
        <v>15390</v>
      </c>
      <c r="H10737" s="349" t="s">
        <v>1026</v>
      </c>
      <c r="I10737" s="349" t="s">
        <v>5793</v>
      </c>
      <c r="J10737" s="351" t="s">
        <v>1026</v>
      </c>
      <c r="K10737" s="352">
        <v>4</v>
      </c>
      <c r="L10737" s="353">
        <v>12</v>
      </c>
      <c r="M10737" s="377">
        <v>48000</v>
      </c>
      <c r="N10737" s="350">
        <v>0</v>
      </c>
      <c r="O10737" s="349">
        <v>0</v>
      </c>
      <c r="P10737" s="377">
        <v>0</v>
      </c>
    </row>
    <row r="10738" spans="1:16" x14ac:dyDescent="0.2">
      <c r="A10738" s="348" t="s">
        <v>5780</v>
      </c>
      <c r="B10738" s="104" t="s">
        <v>423</v>
      </c>
      <c r="C10738" s="367" t="s">
        <v>99</v>
      </c>
      <c r="D10738" s="349" t="s">
        <v>4514</v>
      </c>
      <c r="E10738" s="370">
        <v>4000</v>
      </c>
      <c r="F10738" s="374" t="s">
        <v>15391</v>
      </c>
      <c r="G10738" s="350" t="s">
        <v>15392</v>
      </c>
      <c r="H10738" s="349" t="s">
        <v>5972</v>
      </c>
      <c r="I10738" s="349" t="s">
        <v>5793</v>
      </c>
      <c r="J10738" s="351" t="s">
        <v>5972</v>
      </c>
      <c r="K10738" s="352">
        <v>4</v>
      </c>
      <c r="L10738" s="353">
        <v>12</v>
      </c>
      <c r="M10738" s="377">
        <v>48000</v>
      </c>
      <c r="N10738" s="350">
        <v>4</v>
      </c>
      <c r="O10738" s="349">
        <v>6</v>
      </c>
      <c r="P10738" s="377">
        <v>24000</v>
      </c>
    </row>
    <row r="10739" spans="1:16" x14ac:dyDescent="0.2">
      <c r="A10739" s="348" t="s">
        <v>5780</v>
      </c>
      <c r="B10739" s="104" t="s">
        <v>423</v>
      </c>
      <c r="C10739" s="367" t="s">
        <v>99</v>
      </c>
      <c r="D10739" s="349" t="s">
        <v>5849</v>
      </c>
      <c r="E10739" s="370">
        <v>3000</v>
      </c>
      <c r="F10739" s="374" t="s">
        <v>15393</v>
      </c>
      <c r="G10739" s="350" t="s">
        <v>15394</v>
      </c>
      <c r="H10739" s="349" t="s">
        <v>5825</v>
      </c>
      <c r="I10739" s="349" t="s">
        <v>5793</v>
      </c>
      <c r="J10739" s="351" t="s">
        <v>5825</v>
      </c>
      <c r="K10739" s="352">
        <v>1</v>
      </c>
      <c r="L10739" s="353">
        <v>2</v>
      </c>
      <c r="M10739" s="377">
        <v>5700</v>
      </c>
      <c r="N10739" s="350">
        <v>4</v>
      </c>
      <c r="O10739" s="349">
        <v>6</v>
      </c>
      <c r="P10739" s="377">
        <v>18000</v>
      </c>
    </row>
    <row r="10740" spans="1:16" x14ac:dyDescent="0.2">
      <c r="A10740" s="348" t="s">
        <v>5780</v>
      </c>
      <c r="B10740" s="104" t="s">
        <v>423</v>
      </c>
      <c r="C10740" s="367" t="s">
        <v>99</v>
      </c>
      <c r="D10740" s="349" t="s">
        <v>5790</v>
      </c>
      <c r="E10740" s="370">
        <v>4000</v>
      </c>
      <c r="F10740" s="374" t="s">
        <v>15395</v>
      </c>
      <c r="G10740" s="350" t="s">
        <v>15396</v>
      </c>
      <c r="H10740" s="349" t="s">
        <v>1060</v>
      </c>
      <c r="I10740" s="349" t="s">
        <v>5793</v>
      </c>
      <c r="J10740" s="351" t="s">
        <v>1060</v>
      </c>
      <c r="K10740" s="352">
        <v>4</v>
      </c>
      <c r="L10740" s="353">
        <v>12</v>
      </c>
      <c r="M10740" s="377">
        <v>48000</v>
      </c>
      <c r="N10740" s="350">
        <v>4</v>
      </c>
      <c r="O10740" s="349">
        <v>6</v>
      </c>
      <c r="P10740" s="377">
        <v>24000</v>
      </c>
    </row>
    <row r="10741" spans="1:16" x14ac:dyDescent="0.2">
      <c r="A10741" s="348" t="s">
        <v>5780</v>
      </c>
      <c r="B10741" s="104" t="s">
        <v>423</v>
      </c>
      <c r="C10741" s="367" t="s">
        <v>99</v>
      </c>
      <c r="D10741" s="349" t="s">
        <v>5786</v>
      </c>
      <c r="E10741" s="370">
        <v>1500</v>
      </c>
      <c r="F10741" s="374" t="s">
        <v>15397</v>
      </c>
      <c r="G10741" s="350" t="s">
        <v>15398</v>
      </c>
      <c r="H10741" s="349" t="s">
        <v>1049</v>
      </c>
      <c r="I10741" s="349" t="s">
        <v>5814</v>
      </c>
      <c r="J10741" s="351" t="s">
        <v>1049</v>
      </c>
      <c r="K10741" s="352">
        <v>4</v>
      </c>
      <c r="L10741" s="353">
        <v>12</v>
      </c>
      <c r="M10741" s="377">
        <v>18000</v>
      </c>
      <c r="N10741" s="350">
        <v>0</v>
      </c>
      <c r="O10741" s="349">
        <v>0</v>
      </c>
      <c r="P10741" s="377">
        <v>0</v>
      </c>
    </row>
    <row r="10742" spans="1:16" x14ac:dyDescent="0.2">
      <c r="A10742" s="348" t="s">
        <v>5780</v>
      </c>
      <c r="B10742" s="104" t="s">
        <v>423</v>
      </c>
      <c r="C10742" s="367" t="s">
        <v>99</v>
      </c>
      <c r="D10742" s="349" t="s">
        <v>5794</v>
      </c>
      <c r="E10742" s="370">
        <v>4000</v>
      </c>
      <c r="F10742" s="374" t="s">
        <v>15399</v>
      </c>
      <c r="G10742" s="350" t="s">
        <v>15400</v>
      </c>
      <c r="H10742" s="349" t="s">
        <v>5826</v>
      </c>
      <c r="I10742" s="349" t="s">
        <v>1028</v>
      </c>
      <c r="J10742" s="351" t="s">
        <v>5826</v>
      </c>
      <c r="K10742" s="352">
        <v>4</v>
      </c>
      <c r="L10742" s="353">
        <v>6</v>
      </c>
      <c r="M10742" s="377">
        <v>24000</v>
      </c>
      <c r="N10742" s="350">
        <v>0</v>
      </c>
      <c r="O10742" s="349">
        <v>0</v>
      </c>
      <c r="P10742" s="377">
        <v>0</v>
      </c>
    </row>
    <row r="10743" spans="1:16" x14ac:dyDescent="0.2">
      <c r="A10743" s="348" t="s">
        <v>5780</v>
      </c>
      <c r="B10743" s="104" t="s">
        <v>423</v>
      </c>
      <c r="C10743" s="367" t="s">
        <v>99</v>
      </c>
      <c r="D10743" s="349" t="s">
        <v>5835</v>
      </c>
      <c r="E10743" s="370">
        <v>5000</v>
      </c>
      <c r="F10743" s="374" t="s">
        <v>15399</v>
      </c>
      <c r="G10743" s="350" t="s">
        <v>15400</v>
      </c>
      <c r="H10743" s="349" t="s">
        <v>1026</v>
      </c>
      <c r="I10743" s="349" t="s">
        <v>5793</v>
      </c>
      <c r="J10743" s="351" t="s">
        <v>1026</v>
      </c>
      <c r="K10743" s="352">
        <v>2</v>
      </c>
      <c r="L10743" s="353">
        <v>6</v>
      </c>
      <c r="M10743" s="377">
        <v>26500</v>
      </c>
      <c r="N10743" s="350">
        <v>4</v>
      </c>
      <c r="O10743" s="349">
        <v>6</v>
      </c>
      <c r="P10743" s="377">
        <v>30000</v>
      </c>
    </row>
    <row r="10744" spans="1:16" x14ac:dyDescent="0.2">
      <c r="A10744" s="348" t="s">
        <v>5780</v>
      </c>
      <c r="B10744" s="104" t="s">
        <v>423</v>
      </c>
      <c r="C10744" s="367" t="s">
        <v>99</v>
      </c>
      <c r="D10744" s="349" t="s">
        <v>5794</v>
      </c>
      <c r="E10744" s="370">
        <v>3000</v>
      </c>
      <c r="F10744" s="374" t="s">
        <v>15401</v>
      </c>
      <c r="G10744" s="350" t="s">
        <v>15402</v>
      </c>
      <c r="H10744" s="349" t="s">
        <v>5826</v>
      </c>
      <c r="I10744" s="349" t="s">
        <v>5793</v>
      </c>
      <c r="J10744" s="351" t="s">
        <v>5826</v>
      </c>
      <c r="K10744" s="352">
        <v>4</v>
      </c>
      <c r="L10744" s="353">
        <v>12</v>
      </c>
      <c r="M10744" s="377">
        <v>36000</v>
      </c>
      <c r="N10744" s="350">
        <v>4</v>
      </c>
      <c r="O10744" s="349">
        <v>6</v>
      </c>
      <c r="P10744" s="377">
        <v>18000</v>
      </c>
    </row>
    <row r="10745" spans="1:16" x14ac:dyDescent="0.2">
      <c r="A10745" s="348" t="s">
        <v>5780</v>
      </c>
      <c r="B10745" s="104" t="s">
        <v>423</v>
      </c>
      <c r="C10745" s="367" t="s">
        <v>99</v>
      </c>
      <c r="D10745" s="349" t="s">
        <v>5811</v>
      </c>
      <c r="E10745" s="370">
        <v>3000</v>
      </c>
      <c r="F10745" s="374" t="s">
        <v>15403</v>
      </c>
      <c r="G10745" s="350" t="s">
        <v>15404</v>
      </c>
      <c r="H10745" s="349" t="s">
        <v>6153</v>
      </c>
      <c r="I10745" s="349" t="s">
        <v>5793</v>
      </c>
      <c r="J10745" s="351" t="s">
        <v>6153</v>
      </c>
      <c r="K10745" s="352">
        <v>4</v>
      </c>
      <c r="L10745" s="353">
        <v>12</v>
      </c>
      <c r="M10745" s="377">
        <v>36000</v>
      </c>
      <c r="N10745" s="350">
        <v>4</v>
      </c>
      <c r="O10745" s="349">
        <v>6</v>
      </c>
      <c r="P10745" s="377">
        <v>18000</v>
      </c>
    </row>
    <row r="10746" spans="1:16" x14ac:dyDescent="0.2">
      <c r="A10746" s="348" t="s">
        <v>5780</v>
      </c>
      <c r="B10746" s="104" t="s">
        <v>423</v>
      </c>
      <c r="C10746" s="367" t="s">
        <v>99</v>
      </c>
      <c r="D10746" s="349" t="s">
        <v>5849</v>
      </c>
      <c r="E10746" s="370">
        <v>4000</v>
      </c>
      <c r="F10746" s="374" t="s">
        <v>15405</v>
      </c>
      <c r="G10746" s="350" t="s">
        <v>15406</v>
      </c>
      <c r="H10746" s="349" t="s">
        <v>5825</v>
      </c>
      <c r="I10746" s="349" t="s">
        <v>5793</v>
      </c>
      <c r="J10746" s="351" t="s">
        <v>5825</v>
      </c>
      <c r="K10746" s="352">
        <v>2</v>
      </c>
      <c r="L10746" s="353">
        <v>5</v>
      </c>
      <c r="M10746" s="377">
        <v>16666.666666666668</v>
      </c>
      <c r="N10746" s="350">
        <v>4</v>
      </c>
      <c r="O10746" s="349">
        <v>6</v>
      </c>
      <c r="P10746" s="377">
        <v>24000</v>
      </c>
    </row>
    <row r="10747" spans="1:16" x14ac:dyDescent="0.2">
      <c r="A10747" s="348" t="s">
        <v>5780</v>
      </c>
      <c r="B10747" s="104" t="s">
        <v>423</v>
      </c>
      <c r="C10747" s="367" t="s">
        <v>99</v>
      </c>
      <c r="D10747" s="349" t="s">
        <v>15407</v>
      </c>
      <c r="E10747" s="370">
        <v>5000</v>
      </c>
      <c r="F10747" s="374" t="s">
        <v>15408</v>
      </c>
      <c r="G10747" s="350" t="s">
        <v>15409</v>
      </c>
      <c r="H10747" s="349" t="s">
        <v>1026</v>
      </c>
      <c r="I10747" s="349" t="s">
        <v>5793</v>
      </c>
      <c r="J10747" s="351" t="s">
        <v>1026</v>
      </c>
      <c r="K10747" s="352">
        <v>4</v>
      </c>
      <c r="L10747" s="353">
        <v>12</v>
      </c>
      <c r="M10747" s="377">
        <v>60000</v>
      </c>
      <c r="N10747" s="350">
        <v>4</v>
      </c>
      <c r="O10747" s="349">
        <v>6</v>
      </c>
      <c r="P10747" s="377">
        <v>30000</v>
      </c>
    </row>
    <row r="10748" spans="1:16" x14ac:dyDescent="0.2">
      <c r="A10748" s="348" t="s">
        <v>5780</v>
      </c>
      <c r="B10748" s="104" t="s">
        <v>423</v>
      </c>
      <c r="C10748" s="367" t="s">
        <v>99</v>
      </c>
      <c r="D10748" s="349" t="s">
        <v>5953</v>
      </c>
      <c r="E10748" s="370">
        <v>4500</v>
      </c>
      <c r="F10748" s="374" t="s">
        <v>15410</v>
      </c>
      <c r="G10748" s="350" t="s">
        <v>15411</v>
      </c>
      <c r="H10748" s="349" t="s">
        <v>6192</v>
      </c>
      <c r="I10748" s="349" t="s">
        <v>5793</v>
      </c>
      <c r="J10748" s="351" t="s">
        <v>6192</v>
      </c>
      <c r="K10748" s="352">
        <v>4</v>
      </c>
      <c r="L10748" s="353">
        <v>12</v>
      </c>
      <c r="M10748" s="377">
        <v>54000</v>
      </c>
      <c r="N10748" s="350">
        <v>4</v>
      </c>
      <c r="O10748" s="349">
        <v>6</v>
      </c>
      <c r="P10748" s="377">
        <v>27000</v>
      </c>
    </row>
    <row r="10749" spans="1:16" x14ac:dyDescent="0.2">
      <c r="A10749" s="348" t="s">
        <v>5780</v>
      </c>
      <c r="B10749" s="104" t="s">
        <v>423</v>
      </c>
      <c r="C10749" s="367" t="s">
        <v>99</v>
      </c>
      <c r="D10749" s="349" t="s">
        <v>15412</v>
      </c>
      <c r="E10749" s="370">
        <v>5000</v>
      </c>
      <c r="F10749" s="374" t="s">
        <v>15413</v>
      </c>
      <c r="G10749" s="350" t="s">
        <v>15414</v>
      </c>
      <c r="H10749" s="349" t="s">
        <v>1895</v>
      </c>
      <c r="I10749" s="349" t="s">
        <v>5793</v>
      </c>
      <c r="J10749" s="351" t="s">
        <v>1895</v>
      </c>
      <c r="K10749" s="352">
        <v>4</v>
      </c>
      <c r="L10749" s="353">
        <v>12</v>
      </c>
      <c r="M10749" s="377">
        <v>60000</v>
      </c>
      <c r="N10749" s="350">
        <v>4</v>
      </c>
      <c r="O10749" s="349">
        <v>6</v>
      </c>
      <c r="P10749" s="377">
        <v>30000</v>
      </c>
    </row>
    <row r="10750" spans="1:16" x14ac:dyDescent="0.2">
      <c r="A10750" s="348" t="s">
        <v>5780</v>
      </c>
      <c r="B10750" s="104" t="s">
        <v>423</v>
      </c>
      <c r="C10750" s="367" t="s">
        <v>99</v>
      </c>
      <c r="D10750" s="349" t="s">
        <v>1060</v>
      </c>
      <c r="E10750" s="370">
        <v>3000</v>
      </c>
      <c r="F10750" s="374" t="s">
        <v>15415</v>
      </c>
      <c r="G10750" s="350" t="s">
        <v>15416</v>
      </c>
      <c r="H10750" s="349" t="s">
        <v>1060</v>
      </c>
      <c r="I10750" s="349" t="s">
        <v>5793</v>
      </c>
      <c r="J10750" s="351" t="s">
        <v>1060</v>
      </c>
      <c r="K10750" s="352">
        <v>1</v>
      </c>
      <c r="L10750" s="353">
        <v>2</v>
      </c>
      <c r="M10750" s="377">
        <v>3400</v>
      </c>
      <c r="N10750" s="350">
        <v>4</v>
      </c>
      <c r="O10750" s="349">
        <v>6</v>
      </c>
      <c r="P10750" s="377">
        <v>18000</v>
      </c>
    </row>
    <row r="10751" spans="1:16" x14ac:dyDescent="0.2">
      <c r="A10751" s="348" t="s">
        <v>5780</v>
      </c>
      <c r="B10751" s="104" t="s">
        <v>423</v>
      </c>
      <c r="C10751" s="367" t="s">
        <v>99</v>
      </c>
      <c r="D10751" s="349" t="s">
        <v>5811</v>
      </c>
      <c r="E10751" s="370">
        <v>3000</v>
      </c>
      <c r="F10751" s="374" t="s">
        <v>15417</v>
      </c>
      <c r="G10751" s="350" t="s">
        <v>15418</v>
      </c>
      <c r="H10751" s="349" t="s">
        <v>8126</v>
      </c>
      <c r="I10751" s="349" t="s">
        <v>5785</v>
      </c>
      <c r="J10751" s="351" t="s">
        <v>8126</v>
      </c>
      <c r="K10751" s="352">
        <v>4</v>
      </c>
      <c r="L10751" s="353">
        <v>12</v>
      </c>
      <c r="M10751" s="377">
        <v>36000</v>
      </c>
      <c r="N10751" s="350">
        <v>4</v>
      </c>
      <c r="O10751" s="349">
        <v>6</v>
      </c>
      <c r="P10751" s="377">
        <v>18000</v>
      </c>
    </row>
    <row r="10752" spans="1:16" x14ac:dyDescent="0.2">
      <c r="A10752" s="348" t="s">
        <v>5780</v>
      </c>
      <c r="B10752" s="104" t="s">
        <v>423</v>
      </c>
      <c r="C10752" s="367" t="s">
        <v>99</v>
      </c>
      <c r="D10752" s="349" t="s">
        <v>5929</v>
      </c>
      <c r="E10752" s="370">
        <v>3500</v>
      </c>
      <c r="F10752" s="374" t="s">
        <v>15419</v>
      </c>
      <c r="G10752" s="350" t="s">
        <v>15420</v>
      </c>
      <c r="H10752" s="349" t="s">
        <v>1026</v>
      </c>
      <c r="I10752" s="349" t="s">
        <v>1028</v>
      </c>
      <c r="J10752" s="351" t="s">
        <v>1026</v>
      </c>
      <c r="K10752" s="352">
        <v>4</v>
      </c>
      <c r="L10752" s="353">
        <v>12</v>
      </c>
      <c r="M10752" s="377">
        <v>42000</v>
      </c>
      <c r="N10752" s="350">
        <v>4</v>
      </c>
      <c r="O10752" s="349">
        <v>6</v>
      </c>
      <c r="P10752" s="377">
        <v>21000</v>
      </c>
    </row>
    <row r="10753" spans="1:16" x14ac:dyDescent="0.2">
      <c r="A10753" s="348" t="s">
        <v>5780</v>
      </c>
      <c r="B10753" s="104" t="s">
        <v>423</v>
      </c>
      <c r="C10753" s="367" t="s">
        <v>99</v>
      </c>
      <c r="D10753" s="349" t="s">
        <v>7597</v>
      </c>
      <c r="E10753" s="370">
        <v>4000</v>
      </c>
      <c r="F10753" s="374" t="s">
        <v>15421</v>
      </c>
      <c r="G10753" s="350" t="s">
        <v>15422</v>
      </c>
      <c r="H10753" s="349" t="s">
        <v>1026</v>
      </c>
      <c r="I10753" s="349" t="s">
        <v>5793</v>
      </c>
      <c r="J10753" s="351" t="s">
        <v>1026</v>
      </c>
      <c r="K10753" s="352">
        <v>2</v>
      </c>
      <c r="L10753" s="353">
        <v>6</v>
      </c>
      <c r="M10753" s="377">
        <v>24000</v>
      </c>
      <c r="N10753" s="350">
        <v>4</v>
      </c>
      <c r="O10753" s="349">
        <v>6</v>
      </c>
      <c r="P10753" s="377">
        <v>24000</v>
      </c>
    </row>
    <row r="10754" spans="1:16" x14ac:dyDescent="0.2">
      <c r="A10754" s="348" t="s">
        <v>5780</v>
      </c>
      <c r="B10754" s="104" t="s">
        <v>423</v>
      </c>
      <c r="C10754" s="367" t="s">
        <v>99</v>
      </c>
      <c r="D10754" s="349" t="s">
        <v>1026</v>
      </c>
      <c r="E10754" s="370">
        <v>4000</v>
      </c>
      <c r="F10754" s="374" t="s">
        <v>15423</v>
      </c>
      <c r="G10754" s="350" t="s">
        <v>15424</v>
      </c>
      <c r="H10754" s="349" t="s">
        <v>1026</v>
      </c>
      <c r="I10754" s="349" t="s">
        <v>5793</v>
      </c>
      <c r="J10754" s="351" t="s">
        <v>1026</v>
      </c>
      <c r="K10754" s="352">
        <v>2</v>
      </c>
      <c r="L10754" s="353">
        <v>5</v>
      </c>
      <c r="M10754" s="377">
        <v>19466.666666666668</v>
      </c>
      <c r="N10754" s="350">
        <v>4</v>
      </c>
      <c r="O10754" s="349">
        <v>6</v>
      </c>
      <c r="P10754" s="377">
        <v>24000</v>
      </c>
    </row>
    <row r="10755" spans="1:16" x14ac:dyDescent="0.2">
      <c r="A10755" s="348" t="s">
        <v>5780</v>
      </c>
      <c r="B10755" s="104" t="s">
        <v>423</v>
      </c>
      <c r="C10755" s="367" t="s">
        <v>99</v>
      </c>
      <c r="D10755" s="349" t="s">
        <v>5794</v>
      </c>
      <c r="E10755" s="370">
        <v>4000</v>
      </c>
      <c r="F10755" s="374" t="s">
        <v>15425</v>
      </c>
      <c r="G10755" s="350" t="s">
        <v>15426</v>
      </c>
      <c r="H10755" s="349" t="s">
        <v>5826</v>
      </c>
      <c r="I10755" s="349" t="s">
        <v>5793</v>
      </c>
      <c r="J10755" s="351" t="s">
        <v>5826</v>
      </c>
      <c r="K10755" s="352">
        <v>4</v>
      </c>
      <c r="L10755" s="353">
        <v>12</v>
      </c>
      <c r="M10755" s="377">
        <v>48000</v>
      </c>
      <c r="N10755" s="350">
        <v>1</v>
      </c>
      <c r="O10755" s="349">
        <v>1</v>
      </c>
      <c r="P10755" s="377">
        <v>4000</v>
      </c>
    </row>
    <row r="10756" spans="1:16" x14ac:dyDescent="0.2">
      <c r="A10756" s="348" t="s">
        <v>5780</v>
      </c>
      <c r="B10756" s="104" t="s">
        <v>423</v>
      </c>
      <c r="C10756" s="367" t="s">
        <v>99</v>
      </c>
      <c r="D10756" s="349" t="s">
        <v>6130</v>
      </c>
      <c r="E10756" s="370">
        <v>4000</v>
      </c>
      <c r="F10756" s="374" t="s">
        <v>15427</v>
      </c>
      <c r="G10756" s="350" t="s">
        <v>15428</v>
      </c>
      <c r="H10756" s="349" t="s">
        <v>15429</v>
      </c>
      <c r="I10756" s="349" t="s">
        <v>5793</v>
      </c>
      <c r="J10756" s="351" t="s">
        <v>15429</v>
      </c>
      <c r="K10756" s="352">
        <v>2</v>
      </c>
      <c r="L10756" s="353">
        <v>5</v>
      </c>
      <c r="M10756" s="377">
        <v>19466.666666666668</v>
      </c>
      <c r="N10756" s="350">
        <v>4</v>
      </c>
      <c r="O10756" s="349">
        <v>6</v>
      </c>
      <c r="P10756" s="377">
        <v>24000</v>
      </c>
    </row>
    <row r="10757" spans="1:16" x14ac:dyDescent="0.2">
      <c r="A10757" s="348" t="s">
        <v>5780</v>
      </c>
      <c r="B10757" s="104" t="s">
        <v>423</v>
      </c>
      <c r="C10757" s="367" t="s">
        <v>99</v>
      </c>
      <c r="D10757" s="349" t="s">
        <v>5811</v>
      </c>
      <c r="E10757" s="370">
        <v>2000</v>
      </c>
      <c r="F10757" s="374" t="s">
        <v>15430</v>
      </c>
      <c r="G10757" s="350" t="s">
        <v>15431</v>
      </c>
      <c r="H10757" s="349" t="s">
        <v>1064</v>
      </c>
      <c r="I10757" s="349" t="s">
        <v>5814</v>
      </c>
      <c r="J10757" s="351" t="s">
        <v>1064</v>
      </c>
      <c r="K10757" s="352">
        <v>4</v>
      </c>
      <c r="L10757" s="353">
        <v>12</v>
      </c>
      <c r="M10757" s="377">
        <v>24000</v>
      </c>
      <c r="N10757" s="350">
        <v>4</v>
      </c>
      <c r="O10757" s="349">
        <v>6</v>
      </c>
      <c r="P10757" s="377">
        <v>12000</v>
      </c>
    </row>
    <row r="10758" spans="1:16" x14ac:dyDescent="0.2">
      <c r="A10758" s="348" t="s">
        <v>5780</v>
      </c>
      <c r="B10758" s="104" t="s">
        <v>423</v>
      </c>
      <c r="C10758" s="367" t="s">
        <v>99</v>
      </c>
      <c r="D10758" s="349" t="s">
        <v>5811</v>
      </c>
      <c r="E10758" s="370">
        <v>2500</v>
      </c>
      <c r="F10758" s="374" t="s">
        <v>15432</v>
      </c>
      <c r="G10758" s="350" t="s">
        <v>15433</v>
      </c>
      <c r="H10758" s="349" t="s">
        <v>1026</v>
      </c>
      <c r="I10758" s="349" t="s">
        <v>5793</v>
      </c>
      <c r="J10758" s="351" t="s">
        <v>1026</v>
      </c>
      <c r="K10758" s="352">
        <v>2</v>
      </c>
      <c r="L10758" s="353">
        <v>4</v>
      </c>
      <c r="M10758" s="377">
        <v>8166.666666666667</v>
      </c>
      <c r="N10758" s="350">
        <v>4</v>
      </c>
      <c r="O10758" s="349">
        <v>6</v>
      </c>
      <c r="P10758" s="377">
        <v>15000</v>
      </c>
    </row>
    <row r="10759" spans="1:16" x14ac:dyDescent="0.2">
      <c r="A10759" s="348" t="s">
        <v>5780</v>
      </c>
      <c r="B10759" s="104" t="s">
        <v>423</v>
      </c>
      <c r="C10759" s="367" t="s">
        <v>99</v>
      </c>
      <c r="D10759" s="349" t="s">
        <v>5870</v>
      </c>
      <c r="E10759" s="370">
        <v>3500</v>
      </c>
      <c r="F10759" s="374" t="s">
        <v>15434</v>
      </c>
      <c r="G10759" s="350" t="s">
        <v>15435</v>
      </c>
      <c r="H10759" s="349" t="s">
        <v>13212</v>
      </c>
      <c r="I10759" s="349" t="s">
        <v>1028</v>
      </c>
      <c r="J10759" s="351" t="s">
        <v>13212</v>
      </c>
      <c r="K10759" s="352">
        <v>4</v>
      </c>
      <c r="L10759" s="353">
        <v>12</v>
      </c>
      <c r="M10759" s="377">
        <v>42000</v>
      </c>
      <c r="N10759" s="350">
        <v>4</v>
      </c>
      <c r="O10759" s="349">
        <v>6</v>
      </c>
      <c r="P10759" s="377">
        <v>21000</v>
      </c>
    </row>
    <row r="10760" spans="1:16" x14ac:dyDescent="0.2">
      <c r="A10760" s="348" t="s">
        <v>5780</v>
      </c>
      <c r="B10760" s="104" t="s">
        <v>423</v>
      </c>
      <c r="C10760" s="367" t="s">
        <v>99</v>
      </c>
      <c r="D10760" s="349" t="s">
        <v>5802</v>
      </c>
      <c r="E10760" s="370">
        <v>4000</v>
      </c>
      <c r="F10760" s="374" t="s">
        <v>15436</v>
      </c>
      <c r="G10760" s="350" t="s">
        <v>15437</v>
      </c>
      <c r="H10760" s="349" t="s">
        <v>6153</v>
      </c>
      <c r="I10760" s="349" t="s">
        <v>5793</v>
      </c>
      <c r="J10760" s="351" t="s">
        <v>6153</v>
      </c>
      <c r="K10760" s="352">
        <v>4</v>
      </c>
      <c r="L10760" s="353">
        <v>12</v>
      </c>
      <c r="M10760" s="377">
        <v>48000</v>
      </c>
      <c r="N10760" s="350">
        <v>4</v>
      </c>
      <c r="O10760" s="349">
        <v>6</v>
      </c>
      <c r="P10760" s="377">
        <v>24000</v>
      </c>
    </row>
    <row r="10761" spans="1:16" x14ac:dyDescent="0.2">
      <c r="A10761" s="348" t="s">
        <v>5780</v>
      </c>
      <c r="B10761" s="104" t="s">
        <v>423</v>
      </c>
      <c r="C10761" s="367" t="s">
        <v>99</v>
      </c>
      <c r="D10761" s="349" t="s">
        <v>5797</v>
      </c>
      <c r="E10761" s="370">
        <v>4000</v>
      </c>
      <c r="F10761" s="374" t="s">
        <v>15438</v>
      </c>
      <c r="G10761" s="350" t="s">
        <v>15439</v>
      </c>
      <c r="H10761" s="349" t="s">
        <v>1060</v>
      </c>
      <c r="I10761" s="349" t="s">
        <v>5793</v>
      </c>
      <c r="J10761" s="351" t="s">
        <v>1060</v>
      </c>
      <c r="K10761" s="352">
        <v>1</v>
      </c>
      <c r="L10761" s="353">
        <v>3</v>
      </c>
      <c r="M10761" s="377">
        <v>9333.3333333333339</v>
      </c>
      <c r="N10761" s="350">
        <v>4</v>
      </c>
      <c r="O10761" s="349">
        <v>6</v>
      </c>
      <c r="P10761" s="377">
        <v>24000</v>
      </c>
    </row>
    <row r="10762" spans="1:16" x14ac:dyDescent="0.2">
      <c r="A10762" s="348" t="s">
        <v>5780</v>
      </c>
      <c r="B10762" s="104" t="s">
        <v>423</v>
      </c>
      <c r="C10762" s="367" t="s">
        <v>99</v>
      </c>
      <c r="D10762" s="349" t="s">
        <v>5911</v>
      </c>
      <c r="E10762" s="370">
        <v>4000</v>
      </c>
      <c r="F10762" s="374" t="s">
        <v>15440</v>
      </c>
      <c r="G10762" s="350" t="s">
        <v>15441</v>
      </c>
      <c r="H10762" s="349" t="s">
        <v>5825</v>
      </c>
      <c r="I10762" s="349" t="s">
        <v>5793</v>
      </c>
      <c r="J10762" s="351" t="s">
        <v>5825</v>
      </c>
      <c r="K10762" s="352">
        <v>2</v>
      </c>
      <c r="L10762" s="353">
        <v>6</v>
      </c>
      <c r="M10762" s="377">
        <v>22933.333333333332</v>
      </c>
      <c r="N10762" s="350">
        <v>4</v>
      </c>
      <c r="O10762" s="349">
        <v>6</v>
      </c>
      <c r="P10762" s="377">
        <v>24000</v>
      </c>
    </row>
    <row r="10763" spans="1:16" x14ac:dyDescent="0.2">
      <c r="A10763" s="348" t="s">
        <v>5780</v>
      </c>
      <c r="B10763" s="104" t="s">
        <v>423</v>
      </c>
      <c r="C10763" s="367" t="s">
        <v>99</v>
      </c>
      <c r="D10763" s="349" t="s">
        <v>5870</v>
      </c>
      <c r="E10763" s="370">
        <v>4000</v>
      </c>
      <c r="F10763" s="374" t="s">
        <v>15442</v>
      </c>
      <c r="G10763" s="350" t="s">
        <v>15443</v>
      </c>
      <c r="H10763" s="349" t="s">
        <v>1109</v>
      </c>
      <c r="I10763" s="349" t="s">
        <v>5793</v>
      </c>
      <c r="J10763" s="351" t="s">
        <v>1109</v>
      </c>
      <c r="K10763" s="352">
        <v>4</v>
      </c>
      <c r="L10763" s="353">
        <v>12</v>
      </c>
      <c r="M10763" s="377">
        <v>48000</v>
      </c>
      <c r="N10763" s="350">
        <v>4</v>
      </c>
      <c r="O10763" s="349">
        <v>6</v>
      </c>
      <c r="P10763" s="377">
        <v>24000</v>
      </c>
    </row>
    <row r="10764" spans="1:16" x14ac:dyDescent="0.2">
      <c r="A10764" s="348" t="s">
        <v>5780</v>
      </c>
      <c r="B10764" s="104" t="s">
        <v>423</v>
      </c>
      <c r="C10764" s="367" t="s">
        <v>99</v>
      </c>
      <c r="D10764" s="349" t="s">
        <v>4514</v>
      </c>
      <c r="E10764" s="370">
        <v>4000</v>
      </c>
      <c r="F10764" s="374" t="s">
        <v>15444</v>
      </c>
      <c r="G10764" s="350" t="s">
        <v>15445</v>
      </c>
      <c r="H10764" s="349" t="s">
        <v>5972</v>
      </c>
      <c r="I10764" s="349" t="s">
        <v>5793</v>
      </c>
      <c r="J10764" s="351" t="s">
        <v>5972</v>
      </c>
      <c r="K10764" s="352">
        <v>4</v>
      </c>
      <c r="L10764" s="353">
        <v>12</v>
      </c>
      <c r="M10764" s="377">
        <v>48000</v>
      </c>
      <c r="N10764" s="350">
        <v>4</v>
      </c>
      <c r="O10764" s="349">
        <v>6</v>
      </c>
      <c r="P10764" s="377">
        <v>24000</v>
      </c>
    </row>
    <row r="10765" spans="1:16" x14ac:dyDescent="0.2">
      <c r="A10765" s="348" t="s">
        <v>5780</v>
      </c>
      <c r="B10765" s="104" t="s">
        <v>423</v>
      </c>
      <c r="C10765" s="367" t="s">
        <v>99</v>
      </c>
      <c r="D10765" s="349" t="s">
        <v>1026</v>
      </c>
      <c r="E10765" s="370">
        <v>4000</v>
      </c>
      <c r="F10765" s="374" t="s">
        <v>15446</v>
      </c>
      <c r="G10765" s="350" t="s">
        <v>15447</v>
      </c>
      <c r="H10765" s="349" t="s">
        <v>1026</v>
      </c>
      <c r="I10765" s="349" t="s">
        <v>5793</v>
      </c>
      <c r="J10765" s="351" t="s">
        <v>1026</v>
      </c>
      <c r="K10765" s="352">
        <v>2</v>
      </c>
      <c r="L10765" s="353">
        <v>5</v>
      </c>
      <c r="M10765" s="377">
        <v>19466.666666666668</v>
      </c>
      <c r="N10765" s="350">
        <v>4</v>
      </c>
      <c r="O10765" s="349">
        <v>6</v>
      </c>
      <c r="P10765" s="377">
        <v>24000</v>
      </c>
    </row>
    <row r="10766" spans="1:16" x14ac:dyDescent="0.2">
      <c r="A10766" s="348" t="s">
        <v>5780</v>
      </c>
      <c r="B10766" s="104" t="s">
        <v>423</v>
      </c>
      <c r="C10766" s="367" t="s">
        <v>99</v>
      </c>
      <c r="D10766" s="349" t="s">
        <v>5829</v>
      </c>
      <c r="E10766" s="370">
        <v>4000</v>
      </c>
      <c r="F10766" s="374" t="s">
        <v>5226</v>
      </c>
      <c r="G10766" s="350" t="s">
        <v>5227</v>
      </c>
      <c r="H10766" s="349" t="s">
        <v>1895</v>
      </c>
      <c r="I10766" s="349" t="s">
        <v>5793</v>
      </c>
      <c r="J10766" s="351" t="s">
        <v>1895</v>
      </c>
      <c r="K10766" s="352">
        <v>2</v>
      </c>
      <c r="L10766" s="353">
        <v>4</v>
      </c>
      <c r="M10766" s="377">
        <v>13066.666666666666</v>
      </c>
      <c r="N10766" s="350">
        <v>4</v>
      </c>
      <c r="O10766" s="349">
        <v>6</v>
      </c>
      <c r="P10766" s="377">
        <v>24000</v>
      </c>
    </row>
    <row r="10767" spans="1:16" x14ac:dyDescent="0.2">
      <c r="A10767" s="348" t="s">
        <v>5780</v>
      </c>
      <c r="B10767" s="104" t="s">
        <v>423</v>
      </c>
      <c r="C10767" s="367" t="s">
        <v>99</v>
      </c>
      <c r="D10767" s="349" t="s">
        <v>5863</v>
      </c>
      <c r="E10767" s="370">
        <v>4000</v>
      </c>
      <c r="F10767" s="374" t="s">
        <v>15448</v>
      </c>
      <c r="G10767" s="350" t="s">
        <v>15449</v>
      </c>
      <c r="H10767" s="349" t="s">
        <v>5821</v>
      </c>
      <c r="I10767" s="349" t="s">
        <v>5793</v>
      </c>
      <c r="J10767" s="351" t="s">
        <v>5821</v>
      </c>
      <c r="K10767" s="352">
        <v>4</v>
      </c>
      <c r="L10767" s="353">
        <v>12</v>
      </c>
      <c r="M10767" s="377">
        <v>48000</v>
      </c>
      <c r="N10767" s="350">
        <v>4</v>
      </c>
      <c r="O10767" s="349">
        <v>6</v>
      </c>
      <c r="P10767" s="377">
        <v>24000</v>
      </c>
    </row>
    <row r="10768" spans="1:16" x14ac:dyDescent="0.2">
      <c r="A10768" s="348" t="s">
        <v>5780</v>
      </c>
      <c r="B10768" s="104" t="s">
        <v>423</v>
      </c>
      <c r="C10768" s="367" t="s">
        <v>99</v>
      </c>
      <c r="D10768" s="349" t="s">
        <v>5797</v>
      </c>
      <c r="E10768" s="370">
        <v>4000</v>
      </c>
      <c r="F10768" s="374" t="s">
        <v>15450</v>
      </c>
      <c r="G10768" s="350" t="s">
        <v>15451</v>
      </c>
      <c r="H10768" s="349" t="s">
        <v>1060</v>
      </c>
      <c r="I10768" s="349" t="s">
        <v>5793</v>
      </c>
      <c r="J10768" s="351" t="s">
        <v>1060</v>
      </c>
      <c r="K10768" s="352">
        <v>2</v>
      </c>
      <c r="L10768" s="353">
        <v>5</v>
      </c>
      <c r="M10768" s="377">
        <v>19333.333333333332</v>
      </c>
      <c r="N10768" s="350">
        <v>4</v>
      </c>
      <c r="O10768" s="349">
        <v>6</v>
      </c>
      <c r="P10768" s="377">
        <v>24000</v>
      </c>
    </row>
    <row r="10769" spans="1:16" x14ac:dyDescent="0.2">
      <c r="A10769" s="348" t="s">
        <v>5780</v>
      </c>
      <c r="B10769" s="104" t="s">
        <v>423</v>
      </c>
      <c r="C10769" s="367" t="s">
        <v>99</v>
      </c>
      <c r="D10769" s="349" t="s">
        <v>6130</v>
      </c>
      <c r="E10769" s="370">
        <v>4000</v>
      </c>
      <c r="F10769" s="374" t="s">
        <v>15452</v>
      </c>
      <c r="G10769" s="350" t="s">
        <v>15453</v>
      </c>
      <c r="H10769" s="349" t="s">
        <v>1067</v>
      </c>
      <c r="I10769" s="349" t="s">
        <v>5793</v>
      </c>
      <c r="J10769" s="351" t="s">
        <v>1067</v>
      </c>
      <c r="K10769" s="352">
        <v>2</v>
      </c>
      <c r="L10769" s="353">
        <v>4</v>
      </c>
      <c r="M10769" s="377">
        <v>16000</v>
      </c>
      <c r="N10769" s="350">
        <v>4</v>
      </c>
      <c r="O10769" s="349">
        <v>6</v>
      </c>
      <c r="P10769" s="377">
        <v>24000</v>
      </c>
    </row>
    <row r="10770" spans="1:16" x14ac:dyDescent="0.2">
      <c r="A10770" s="348" t="s">
        <v>5780</v>
      </c>
      <c r="B10770" s="104" t="s">
        <v>423</v>
      </c>
      <c r="C10770" s="367" t="s">
        <v>99</v>
      </c>
      <c r="D10770" s="349" t="s">
        <v>5811</v>
      </c>
      <c r="E10770" s="370">
        <v>3000</v>
      </c>
      <c r="F10770" s="374" t="s">
        <v>15454</v>
      </c>
      <c r="G10770" s="350" t="s">
        <v>15455</v>
      </c>
      <c r="H10770" s="349" t="s">
        <v>15456</v>
      </c>
      <c r="I10770" s="349" t="s">
        <v>5785</v>
      </c>
      <c r="J10770" s="351" t="s">
        <v>15456</v>
      </c>
      <c r="K10770" s="352">
        <v>4</v>
      </c>
      <c r="L10770" s="353">
        <v>12</v>
      </c>
      <c r="M10770" s="377">
        <v>36000</v>
      </c>
      <c r="N10770" s="350">
        <v>4</v>
      </c>
      <c r="O10770" s="349">
        <v>6</v>
      </c>
      <c r="P10770" s="377">
        <v>18000</v>
      </c>
    </row>
    <row r="10771" spans="1:16" x14ac:dyDescent="0.2">
      <c r="A10771" s="348" t="s">
        <v>5780</v>
      </c>
      <c r="B10771" s="104" t="s">
        <v>423</v>
      </c>
      <c r="C10771" s="367" t="s">
        <v>99</v>
      </c>
      <c r="D10771" s="349" t="s">
        <v>5849</v>
      </c>
      <c r="E10771" s="370">
        <v>4000</v>
      </c>
      <c r="F10771" s="374" t="s">
        <v>15457</v>
      </c>
      <c r="G10771" s="350" t="s">
        <v>15458</v>
      </c>
      <c r="H10771" s="349" t="s">
        <v>5825</v>
      </c>
      <c r="I10771" s="349" t="s">
        <v>5793</v>
      </c>
      <c r="J10771" s="351" t="s">
        <v>5825</v>
      </c>
      <c r="K10771" s="352">
        <v>2</v>
      </c>
      <c r="L10771" s="353">
        <v>5</v>
      </c>
      <c r="M10771" s="377">
        <v>18400</v>
      </c>
      <c r="N10771" s="350">
        <v>4</v>
      </c>
      <c r="O10771" s="349">
        <v>6</v>
      </c>
      <c r="P10771" s="377">
        <v>24000</v>
      </c>
    </row>
    <row r="10772" spans="1:16" x14ac:dyDescent="0.2">
      <c r="A10772" s="348" t="s">
        <v>5780</v>
      </c>
      <c r="B10772" s="104" t="s">
        <v>423</v>
      </c>
      <c r="C10772" s="367" t="s">
        <v>99</v>
      </c>
      <c r="D10772" s="349" t="s">
        <v>5794</v>
      </c>
      <c r="E10772" s="370">
        <v>3000</v>
      </c>
      <c r="F10772" s="374" t="s">
        <v>15459</v>
      </c>
      <c r="G10772" s="350" t="s">
        <v>15460</v>
      </c>
      <c r="H10772" s="349" t="s">
        <v>1026</v>
      </c>
      <c r="I10772" s="349" t="s">
        <v>1028</v>
      </c>
      <c r="J10772" s="351" t="s">
        <v>1026</v>
      </c>
      <c r="K10772" s="352">
        <v>4</v>
      </c>
      <c r="L10772" s="353">
        <v>12</v>
      </c>
      <c r="M10772" s="377">
        <v>36000</v>
      </c>
      <c r="N10772" s="350">
        <v>4</v>
      </c>
      <c r="O10772" s="349">
        <v>6</v>
      </c>
      <c r="P10772" s="377">
        <v>18000</v>
      </c>
    </row>
    <row r="10773" spans="1:16" x14ac:dyDescent="0.2">
      <c r="A10773" s="348" t="s">
        <v>5780</v>
      </c>
      <c r="B10773" s="104" t="s">
        <v>423</v>
      </c>
      <c r="C10773" s="367" t="s">
        <v>99</v>
      </c>
      <c r="D10773" s="349" t="s">
        <v>5829</v>
      </c>
      <c r="E10773" s="370">
        <v>4000</v>
      </c>
      <c r="F10773" s="374" t="s">
        <v>15461</v>
      </c>
      <c r="G10773" s="350" t="s">
        <v>15462</v>
      </c>
      <c r="H10773" s="349" t="s">
        <v>1060</v>
      </c>
      <c r="I10773" s="349" t="s">
        <v>5793</v>
      </c>
      <c r="J10773" s="351" t="s">
        <v>1060</v>
      </c>
      <c r="K10773" s="352">
        <v>2</v>
      </c>
      <c r="L10773" s="353">
        <v>4</v>
      </c>
      <c r="M10773" s="377">
        <v>16000</v>
      </c>
      <c r="N10773" s="350">
        <v>4</v>
      </c>
      <c r="O10773" s="349">
        <v>6</v>
      </c>
      <c r="P10773" s="377">
        <v>24000</v>
      </c>
    </row>
    <row r="10774" spans="1:16" x14ac:dyDescent="0.2">
      <c r="A10774" s="348" t="s">
        <v>5780</v>
      </c>
      <c r="B10774" s="104" t="s">
        <v>423</v>
      </c>
      <c r="C10774" s="367" t="s">
        <v>99</v>
      </c>
      <c r="D10774" s="349" t="s">
        <v>5911</v>
      </c>
      <c r="E10774" s="370">
        <v>4000</v>
      </c>
      <c r="F10774" s="374" t="s">
        <v>15463</v>
      </c>
      <c r="G10774" s="350" t="s">
        <v>15464</v>
      </c>
      <c r="H10774" s="349" t="s">
        <v>6153</v>
      </c>
      <c r="I10774" s="349" t="s">
        <v>5793</v>
      </c>
      <c r="J10774" s="351" t="s">
        <v>6153</v>
      </c>
      <c r="K10774" s="352">
        <v>2</v>
      </c>
      <c r="L10774" s="353">
        <v>6</v>
      </c>
      <c r="M10774" s="377">
        <v>23066.666666666668</v>
      </c>
      <c r="N10774" s="350">
        <v>4</v>
      </c>
      <c r="O10774" s="349">
        <v>6</v>
      </c>
      <c r="P10774" s="377">
        <v>24000</v>
      </c>
    </row>
    <row r="10775" spans="1:16" x14ac:dyDescent="0.2">
      <c r="A10775" s="348" t="s">
        <v>5780</v>
      </c>
      <c r="B10775" s="104" t="s">
        <v>423</v>
      </c>
      <c r="C10775" s="367" t="s">
        <v>99</v>
      </c>
      <c r="D10775" s="349" t="s">
        <v>15465</v>
      </c>
      <c r="E10775" s="370">
        <v>5000</v>
      </c>
      <c r="F10775" s="374" t="s">
        <v>15466</v>
      </c>
      <c r="G10775" s="350" t="s">
        <v>15467</v>
      </c>
      <c r="H10775" s="349" t="s">
        <v>1060</v>
      </c>
      <c r="I10775" s="349" t="s">
        <v>5793</v>
      </c>
      <c r="J10775" s="351" t="s">
        <v>1060</v>
      </c>
      <c r="K10775" s="352">
        <v>4</v>
      </c>
      <c r="L10775" s="353">
        <v>7</v>
      </c>
      <c r="M10775" s="377">
        <v>35000</v>
      </c>
      <c r="N10775" s="350">
        <v>0</v>
      </c>
      <c r="O10775" s="349">
        <v>0</v>
      </c>
      <c r="P10775" s="377">
        <v>0</v>
      </c>
    </row>
    <row r="10776" spans="1:16" x14ac:dyDescent="0.2">
      <c r="A10776" s="348" t="s">
        <v>5780</v>
      </c>
      <c r="B10776" s="104" t="s">
        <v>423</v>
      </c>
      <c r="C10776" s="367" t="s">
        <v>99</v>
      </c>
      <c r="D10776" s="349" t="s">
        <v>5829</v>
      </c>
      <c r="E10776" s="370">
        <v>4000</v>
      </c>
      <c r="F10776" s="374" t="s">
        <v>15466</v>
      </c>
      <c r="G10776" s="350" t="s">
        <v>15467</v>
      </c>
      <c r="H10776" s="349" t="s">
        <v>1895</v>
      </c>
      <c r="I10776" s="349" t="s">
        <v>5793</v>
      </c>
      <c r="J10776" s="351" t="s">
        <v>1895</v>
      </c>
      <c r="K10776" s="352">
        <v>2</v>
      </c>
      <c r="L10776" s="353">
        <v>5</v>
      </c>
      <c r="M10776" s="377">
        <v>19466.666666666668</v>
      </c>
      <c r="N10776" s="350">
        <v>4</v>
      </c>
      <c r="O10776" s="349">
        <v>6</v>
      </c>
      <c r="P10776" s="377">
        <v>24000</v>
      </c>
    </row>
    <row r="10777" spans="1:16" x14ac:dyDescent="0.2">
      <c r="A10777" s="348" t="s">
        <v>5780</v>
      </c>
      <c r="B10777" s="104" t="s">
        <v>423</v>
      </c>
      <c r="C10777" s="367" t="s">
        <v>99</v>
      </c>
      <c r="D10777" s="349" t="s">
        <v>5794</v>
      </c>
      <c r="E10777" s="370">
        <v>4000</v>
      </c>
      <c r="F10777" s="374" t="s">
        <v>15468</v>
      </c>
      <c r="G10777" s="350" t="s">
        <v>15469</v>
      </c>
      <c r="H10777" s="349" t="s">
        <v>5794</v>
      </c>
      <c r="I10777" s="349" t="s">
        <v>5793</v>
      </c>
      <c r="J10777" s="351" t="s">
        <v>5794</v>
      </c>
      <c r="K10777" s="352">
        <v>4</v>
      </c>
      <c r="L10777" s="353">
        <v>12</v>
      </c>
      <c r="M10777" s="377">
        <v>48000</v>
      </c>
      <c r="N10777" s="350">
        <v>4</v>
      </c>
      <c r="O10777" s="349">
        <v>6</v>
      </c>
      <c r="P10777" s="377">
        <v>24000</v>
      </c>
    </row>
    <row r="10778" spans="1:16" x14ac:dyDescent="0.2">
      <c r="A10778" s="348" t="s">
        <v>5780</v>
      </c>
      <c r="B10778" s="104" t="s">
        <v>423</v>
      </c>
      <c r="C10778" s="367" t="s">
        <v>99</v>
      </c>
      <c r="D10778" s="349" t="s">
        <v>7651</v>
      </c>
      <c r="E10778" s="370">
        <v>5000</v>
      </c>
      <c r="F10778" s="374" t="s">
        <v>15470</v>
      </c>
      <c r="G10778" s="350" t="s">
        <v>15471</v>
      </c>
      <c r="H10778" s="349" t="s">
        <v>1060</v>
      </c>
      <c r="I10778" s="349" t="s">
        <v>5793</v>
      </c>
      <c r="J10778" s="351" t="s">
        <v>1060</v>
      </c>
      <c r="K10778" s="352">
        <v>2</v>
      </c>
      <c r="L10778" s="353">
        <v>5</v>
      </c>
      <c r="M10778" s="377">
        <v>22000</v>
      </c>
      <c r="N10778" s="350">
        <v>4</v>
      </c>
      <c r="O10778" s="349">
        <v>6</v>
      </c>
      <c r="P10778" s="377">
        <v>30000</v>
      </c>
    </row>
    <row r="10779" spans="1:16" x14ac:dyDescent="0.2">
      <c r="A10779" s="348" t="s">
        <v>5780</v>
      </c>
      <c r="B10779" s="104" t="s">
        <v>423</v>
      </c>
      <c r="C10779" s="367" t="s">
        <v>99</v>
      </c>
      <c r="D10779" s="349" t="s">
        <v>5811</v>
      </c>
      <c r="E10779" s="370">
        <v>2000</v>
      </c>
      <c r="F10779" s="374" t="s">
        <v>15472</v>
      </c>
      <c r="G10779" s="350" t="s">
        <v>15473</v>
      </c>
      <c r="H10779" s="349" t="s">
        <v>6142</v>
      </c>
      <c r="I10779" s="349" t="s">
        <v>5785</v>
      </c>
      <c r="J10779" s="351" t="s">
        <v>6142</v>
      </c>
      <c r="K10779" s="352">
        <v>4</v>
      </c>
      <c r="L10779" s="353">
        <v>12</v>
      </c>
      <c r="M10779" s="377">
        <v>24000</v>
      </c>
      <c r="N10779" s="350">
        <v>4</v>
      </c>
      <c r="O10779" s="349">
        <v>6</v>
      </c>
      <c r="P10779" s="377">
        <v>12000</v>
      </c>
    </row>
    <row r="10780" spans="1:16" x14ac:dyDescent="0.2">
      <c r="A10780" s="348" t="s">
        <v>5780</v>
      </c>
      <c r="B10780" s="104" t="s">
        <v>423</v>
      </c>
      <c r="C10780" s="367" t="s">
        <v>99</v>
      </c>
      <c r="D10780" s="349" t="s">
        <v>5880</v>
      </c>
      <c r="E10780" s="370">
        <v>4000</v>
      </c>
      <c r="F10780" s="374" t="s">
        <v>15474</v>
      </c>
      <c r="G10780" s="350" t="s">
        <v>15475</v>
      </c>
      <c r="H10780" s="349" t="s">
        <v>1026</v>
      </c>
      <c r="I10780" s="349" t="s">
        <v>5793</v>
      </c>
      <c r="J10780" s="351" t="s">
        <v>1026</v>
      </c>
      <c r="K10780" s="352">
        <v>4</v>
      </c>
      <c r="L10780" s="353">
        <v>12</v>
      </c>
      <c r="M10780" s="377">
        <v>48000</v>
      </c>
      <c r="N10780" s="350">
        <v>4</v>
      </c>
      <c r="O10780" s="349">
        <v>6</v>
      </c>
      <c r="P10780" s="377">
        <v>24000</v>
      </c>
    </row>
    <row r="10781" spans="1:16" x14ac:dyDescent="0.2">
      <c r="A10781" s="348" t="s">
        <v>5780</v>
      </c>
      <c r="B10781" s="104" t="s">
        <v>423</v>
      </c>
      <c r="C10781" s="367" t="s">
        <v>99</v>
      </c>
      <c r="D10781" s="349" t="s">
        <v>5794</v>
      </c>
      <c r="E10781" s="370">
        <v>3000</v>
      </c>
      <c r="F10781" s="374" t="s">
        <v>15476</v>
      </c>
      <c r="G10781" s="350" t="s">
        <v>15477</v>
      </c>
      <c r="H10781" s="349" t="s">
        <v>1026</v>
      </c>
      <c r="I10781" s="349" t="s">
        <v>1028</v>
      </c>
      <c r="J10781" s="351" t="s">
        <v>1026</v>
      </c>
      <c r="K10781" s="352">
        <v>4</v>
      </c>
      <c r="L10781" s="353">
        <v>12</v>
      </c>
      <c r="M10781" s="377">
        <v>36000</v>
      </c>
      <c r="N10781" s="350">
        <v>4</v>
      </c>
      <c r="O10781" s="349">
        <v>6</v>
      </c>
      <c r="P10781" s="377">
        <v>18000</v>
      </c>
    </row>
    <row r="10782" spans="1:16" x14ac:dyDescent="0.2">
      <c r="A10782" s="348" t="s">
        <v>5780</v>
      </c>
      <c r="B10782" s="104" t="s">
        <v>423</v>
      </c>
      <c r="C10782" s="367" t="s">
        <v>99</v>
      </c>
      <c r="D10782" s="349" t="s">
        <v>5832</v>
      </c>
      <c r="E10782" s="370">
        <v>5000</v>
      </c>
      <c r="F10782" s="374" t="s">
        <v>15478</v>
      </c>
      <c r="G10782" s="350" t="s">
        <v>15479</v>
      </c>
      <c r="H10782" s="349" t="s">
        <v>1060</v>
      </c>
      <c r="I10782" s="349" t="s">
        <v>5793</v>
      </c>
      <c r="J10782" s="351" t="s">
        <v>1060</v>
      </c>
      <c r="K10782" s="352">
        <v>4</v>
      </c>
      <c r="L10782" s="353">
        <v>11</v>
      </c>
      <c r="M10782" s="377">
        <v>55000</v>
      </c>
      <c r="N10782" s="350">
        <v>0</v>
      </c>
      <c r="O10782" s="349">
        <v>0</v>
      </c>
      <c r="P10782" s="377">
        <v>0</v>
      </c>
    </row>
    <row r="10783" spans="1:16" x14ac:dyDescent="0.2">
      <c r="A10783" s="348" t="s">
        <v>5780</v>
      </c>
      <c r="B10783" s="104" t="s">
        <v>423</v>
      </c>
      <c r="C10783" s="367" t="s">
        <v>99</v>
      </c>
      <c r="D10783" s="349" t="s">
        <v>15480</v>
      </c>
      <c r="E10783" s="370">
        <v>3000</v>
      </c>
      <c r="F10783" s="374" t="s">
        <v>15481</v>
      </c>
      <c r="G10783" s="350" t="s">
        <v>15482</v>
      </c>
      <c r="H10783" s="349" t="s">
        <v>1026</v>
      </c>
      <c r="I10783" s="349" t="s">
        <v>5793</v>
      </c>
      <c r="J10783" s="351" t="s">
        <v>1026</v>
      </c>
      <c r="K10783" s="352">
        <v>4</v>
      </c>
      <c r="L10783" s="353">
        <v>12</v>
      </c>
      <c r="M10783" s="377">
        <v>36000</v>
      </c>
      <c r="N10783" s="350">
        <v>4</v>
      </c>
      <c r="O10783" s="349">
        <v>6</v>
      </c>
      <c r="P10783" s="377">
        <v>18000</v>
      </c>
    </row>
    <row r="10784" spans="1:16" x14ac:dyDescent="0.2">
      <c r="A10784" s="348" t="s">
        <v>5780</v>
      </c>
      <c r="B10784" s="104" t="s">
        <v>423</v>
      </c>
      <c r="C10784" s="367" t="s">
        <v>99</v>
      </c>
      <c r="D10784" s="349" t="s">
        <v>5870</v>
      </c>
      <c r="E10784" s="370">
        <v>3000</v>
      </c>
      <c r="F10784" s="374" t="s">
        <v>15483</v>
      </c>
      <c r="G10784" s="350" t="s">
        <v>15484</v>
      </c>
      <c r="H10784" s="349" t="s">
        <v>6035</v>
      </c>
      <c r="I10784" s="349" t="s">
        <v>5793</v>
      </c>
      <c r="J10784" s="351" t="s">
        <v>6035</v>
      </c>
      <c r="K10784" s="352">
        <v>4</v>
      </c>
      <c r="L10784" s="353">
        <v>12</v>
      </c>
      <c r="M10784" s="377">
        <v>36000</v>
      </c>
      <c r="N10784" s="350">
        <v>4</v>
      </c>
      <c r="O10784" s="349">
        <v>6</v>
      </c>
      <c r="P10784" s="377">
        <v>18000</v>
      </c>
    </row>
    <row r="10785" spans="1:16" x14ac:dyDescent="0.2">
      <c r="A10785" s="348" t="s">
        <v>5780</v>
      </c>
      <c r="B10785" s="104" t="s">
        <v>423</v>
      </c>
      <c r="C10785" s="367" t="s">
        <v>99</v>
      </c>
      <c r="D10785" s="349" t="s">
        <v>5794</v>
      </c>
      <c r="E10785" s="370">
        <v>4000</v>
      </c>
      <c r="F10785" s="374" t="s">
        <v>15485</v>
      </c>
      <c r="G10785" s="350" t="s">
        <v>15486</v>
      </c>
      <c r="H10785" s="349" t="s">
        <v>1026</v>
      </c>
      <c r="I10785" s="349" t="s">
        <v>1028</v>
      </c>
      <c r="J10785" s="351" t="s">
        <v>1026</v>
      </c>
      <c r="K10785" s="352">
        <v>4</v>
      </c>
      <c r="L10785" s="353">
        <v>12</v>
      </c>
      <c r="M10785" s="377">
        <v>48000</v>
      </c>
      <c r="N10785" s="350">
        <v>4</v>
      </c>
      <c r="O10785" s="349">
        <v>6</v>
      </c>
      <c r="P10785" s="377">
        <v>24000</v>
      </c>
    </row>
    <row r="10786" spans="1:16" x14ac:dyDescent="0.2">
      <c r="A10786" s="348" t="s">
        <v>5780</v>
      </c>
      <c r="B10786" s="104" t="s">
        <v>423</v>
      </c>
      <c r="C10786" s="367" t="s">
        <v>99</v>
      </c>
      <c r="D10786" s="349" t="s">
        <v>5826</v>
      </c>
      <c r="E10786" s="370">
        <v>3000</v>
      </c>
      <c r="F10786" s="374" t="s">
        <v>15487</v>
      </c>
      <c r="G10786" s="350" t="s">
        <v>15488</v>
      </c>
      <c r="H10786" s="349" t="s">
        <v>5826</v>
      </c>
      <c r="I10786" s="349" t="s">
        <v>5793</v>
      </c>
      <c r="J10786" s="351" t="s">
        <v>5826</v>
      </c>
      <c r="K10786" s="352">
        <v>2</v>
      </c>
      <c r="L10786" s="353">
        <v>4</v>
      </c>
      <c r="M10786" s="377">
        <v>9800</v>
      </c>
      <c r="N10786" s="350">
        <v>4</v>
      </c>
      <c r="O10786" s="349">
        <v>6</v>
      </c>
      <c r="P10786" s="377">
        <v>18000</v>
      </c>
    </row>
    <row r="10787" spans="1:16" x14ac:dyDescent="0.2">
      <c r="A10787" s="348" t="s">
        <v>5780</v>
      </c>
      <c r="B10787" s="104" t="s">
        <v>423</v>
      </c>
      <c r="C10787" s="367" t="s">
        <v>99</v>
      </c>
      <c r="D10787" s="349" t="s">
        <v>5938</v>
      </c>
      <c r="E10787" s="370">
        <v>5000</v>
      </c>
      <c r="F10787" s="374" t="s">
        <v>15489</v>
      </c>
      <c r="G10787" s="350" t="s">
        <v>15490</v>
      </c>
      <c r="H10787" s="349" t="s">
        <v>1026</v>
      </c>
      <c r="I10787" s="349" t="s">
        <v>1028</v>
      </c>
      <c r="J10787" s="351" t="s">
        <v>1026</v>
      </c>
      <c r="K10787" s="352">
        <v>4</v>
      </c>
      <c r="L10787" s="353">
        <v>7</v>
      </c>
      <c r="M10787" s="377">
        <v>35000</v>
      </c>
      <c r="N10787" s="350">
        <v>0</v>
      </c>
      <c r="O10787" s="349">
        <v>0</v>
      </c>
      <c r="P10787" s="377">
        <v>0</v>
      </c>
    </row>
    <row r="10788" spans="1:16" x14ac:dyDescent="0.2">
      <c r="A10788" s="348" t="s">
        <v>5780</v>
      </c>
      <c r="B10788" s="104" t="s">
        <v>423</v>
      </c>
      <c r="C10788" s="367" t="s">
        <v>99</v>
      </c>
      <c r="D10788" s="349" t="s">
        <v>10914</v>
      </c>
      <c r="E10788" s="370">
        <v>6000</v>
      </c>
      <c r="F10788" s="374" t="s">
        <v>15489</v>
      </c>
      <c r="G10788" s="350" t="s">
        <v>15490</v>
      </c>
      <c r="H10788" s="349" t="s">
        <v>1026</v>
      </c>
      <c r="I10788" s="349" t="s">
        <v>5793</v>
      </c>
      <c r="J10788" s="351" t="s">
        <v>1026</v>
      </c>
      <c r="K10788" s="352">
        <v>2</v>
      </c>
      <c r="L10788" s="353">
        <v>5</v>
      </c>
      <c r="M10788" s="377">
        <v>27400</v>
      </c>
      <c r="N10788" s="350">
        <v>1</v>
      </c>
      <c r="O10788" s="349">
        <v>1</v>
      </c>
      <c r="P10788" s="377">
        <v>6000</v>
      </c>
    </row>
    <row r="10789" spans="1:16" x14ac:dyDescent="0.2">
      <c r="A10789" s="348" t="s">
        <v>5780</v>
      </c>
      <c r="B10789" s="104" t="s">
        <v>423</v>
      </c>
      <c r="C10789" s="367" t="s">
        <v>99</v>
      </c>
      <c r="D10789" s="349" t="s">
        <v>5790</v>
      </c>
      <c r="E10789" s="370">
        <v>3000</v>
      </c>
      <c r="F10789" s="374" t="s">
        <v>15491</v>
      </c>
      <c r="G10789" s="350" t="s">
        <v>15492</v>
      </c>
      <c r="H10789" s="349" t="s">
        <v>1060</v>
      </c>
      <c r="I10789" s="349" t="s">
        <v>5793</v>
      </c>
      <c r="J10789" s="351" t="s">
        <v>1060</v>
      </c>
      <c r="K10789" s="352">
        <v>4</v>
      </c>
      <c r="L10789" s="353">
        <v>12</v>
      </c>
      <c r="M10789" s="377">
        <v>36000</v>
      </c>
      <c r="N10789" s="350">
        <v>4</v>
      </c>
      <c r="O10789" s="349">
        <v>6</v>
      </c>
      <c r="P10789" s="377">
        <v>18000</v>
      </c>
    </row>
    <row r="10790" spans="1:16" x14ac:dyDescent="0.2">
      <c r="A10790" s="348" t="s">
        <v>5780</v>
      </c>
      <c r="B10790" s="104" t="s">
        <v>423</v>
      </c>
      <c r="C10790" s="367" t="s">
        <v>99</v>
      </c>
      <c r="D10790" s="349" t="s">
        <v>5863</v>
      </c>
      <c r="E10790" s="370">
        <v>4000</v>
      </c>
      <c r="F10790" s="374" t="s">
        <v>15493</v>
      </c>
      <c r="G10790" s="350" t="s">
        <v>15494</v>
      </c>
      <c r="H10790" s="349" t="s">
        <v>1060</v>
      </c>
      <c r="I10790" s="349" t="s">
        <v>1028</v>
      </c>
      <c r="J10790" s="351" t="s">
        <v>1060</v>
      </c>
      <c r="K10790" s="352">
        <v>4</v>
      </c>
      <c r="L10790" s="353">
        <v>12</v>
      </c>
      <c r="M10790" s="377">
        <v>48000</v>
      </c>
      <c r="N10790" s="350">
        <v>4</v>
      </c>
      <c r="O10790" s="349">
        <v>6</v>
      </c>
      <c r="P10790" s="377">
        <v>24000</v>
      </c>
    </row>
    <row r="10791" spans="1:16" x14ac:dyDescent="0.2">
      <c r="A10791" s="348" t="s">
        <v>5780</v>
      </c>
      <c r="B10791" s="104" t="s">
        <v>423</v>
      </c>
      <c r="C10791" s="367" t="s">
        <v>99</v>
      </c>
      <c r="D10791" s="349" t="s">
        <v>1535</v>
      </c>
      <c r="E10791" s="370">
        <v>3000</v>
      </c>
      <c r="F10791" s="374" t="s">
        <v>15495</v>
      </c>
      <c r="G10791" s="350" t="s">
        <v>15496</v>
      </c>
      <c r="H10791" s="349" t="s">
        <v>1535</v>
      </c>
      <c r="I10791" s="349" t="s">
        <v>5814</v>
      </c>
      <c r="J10791" s="351" t="s">
        <v>1535</v>
      </c>
      <c r="K10791" s="352">
        <v>3</v>
      </c>
      <c r="L10791" s="353">
        <v>9</v>
      </c>
      <c r="M10791" s="377">
        <v>27000</v>
      </c>
      <c r="N10791" s="350">
        <v>0</v>
      </c>
      <c r="O10791" s="349">
        <v>0</v>
      </c>
      <c r="P10791" s="377">
        <v>0</v>
      </c>
    </row>
    <row r="10792" spans="1:16" x14ac:dyDescent="0.2">
      <c r="A10792" s="348" t="s">
        <v>5780</v>
      </c>
      <c r="B10792" s="104" t="s">
        <v>423</v>
      </c>
      <c r="C10792" s="367" t="s">
        <v>99</v>
      </c>
      <c r="D10792" s="349" t="s">
        <v>5794</v>
      </c>
      <c r="E10792" s="370">
        <v>4500</v>
      </c>
      <c r="F10792" s="374" t="s">
        <v>15497</v>
      </c>
      <c r="G10792" s="350" t="s">
        <v>15498</v>
      </c>
      <c r="H10792" s="349" t="s">
        <v>5794</v>
      </c>
      <c r="I10792" s="349" t="s">
        <v>5793</v>
      </c>
      <c r="J10792" s="351" t="s">
        <v>5794</v>
      </c>
      <c r="K10792" s="352">
        <v>3</v>
      </c>
      <c r="L10792" s="353">
        <v>7</v>
      </c>
      <c r="M10792" s="377">
        <v>31500</v>
      </c>
      <c r="N10792" s="350">
        <v>0</v>
      </c>
      <c r="O10792" s="349">
        <v>0</v>
      </c>
      <c r="P10792" s="377">
        <v>0</v>
      </c>
    </row>
    <row r="10793" spans="1:16" x14ac:dyDescent="0.2">
      <c r="A10793" s="348" t="s">
        <v>5780</v>
      </c>
      <c r="B10793" s="104" t="s">
        <v>423</v>
      </c>
      <c r="C10793" s="367" t="s">
        <v>99</v>
      </c>
      <c r="D10793" s="349" t="s">
        <v>6227</v>
      </c>
      <c r="E10793" s="370">
        <v>4000</v>
      </c>
      <c r="F10793" s="374" t="s">
        <v>15499</v>
      </c>
      <c r="G10793" s="350" t="s">
        <v>15500</v>
      </c>
      <c r="H10793" s="349" t="s">
        <v>1060</v>
      </c>
      <c r="I10793" s="349" t="s">
        <v>5793</v>
      </c>
      <c r="J10793" s="351" t="s">
        <v>1060</v>
      </c>
      <c r="K10793" s="352">
        <v>4</v>
      </c>
      <c r="L10793" s="353">
        <v>12</v>
      </c>
      <c r="M10793" s="377">
        <v>48000</v>
      </c>
      <c r="N10793" s="350">
        <v>4</v>
      </c>
      <c r="O10793" s="349">
        <v>6</v>
      </c>
      <c r="P10793" s="377">
        <v>24000</v>
      </c>
    </row>
    <row r="10794" spans="1:16" x14ac:dyDescent="0.2">
      <c r="A10794" s="348" t="s">
        <v>5780</v>
      </c>
      <c r="B10794" s="104" t="s">
        <v>423</v>
      </c>
      <c r="C10794" s="367" t="s">
        <v>99</v>
      </c>
      <c r="D10794" s="349" t="s">
        <v>5911</v>
      </c>
      <c r="E10794" s="370">
        <v>4000</v>
      </c>
      <c r="F10794" s="374" t="s">
        <v>15501</v>
      </c>
      <c r="G10794" s="350" t="s">
        <v>15502</v>
      </c>
      <c r="H10794" s="349" t="s">
        <v>1060</v>
      </c>
      <c r="I10794" s="349" t="s">
        <v>5793</v>
      </c>
      <c r="J10794" s="351" t="s">
        <v>1060</v>
      </c>
      <c r="K10794" s="352">
        <v>2</v>
      </c>
      <c r="L10794" s="353">
        <v>5</v>
      </c>
      <c r="M10794" s="377">
        <v>19466.666666666668</v>
      </c>
      <c r="N10794" s="350">
        <v>4</v>
      </c>
      <c r="O10794" s="349">
        <v>6</v>
      </c>
      <c r="P10794" s="377">
        <v>24000</v>
      </c>
    </row>
    <row r="10795" spans="1:16" x14ac:dyDescent="0.2">
      <c r="A10795" s="348" t="s">
        <v>5780</v>
      </c>
      <c r="B10795" s="104" t="s">
        <v>423</v>
      </c>
      <c r="C10795" s="367" t="s">
        <v>99</v>
      </c>
      <c r="D10795" s="349" t="s">
        <v>15503</v>
      </c>
      <c r="E10795" s="370">
        <v>5000</v>
      </c>
      <c r="F10795" s="374" t="s">
        <v>15504</v>
      </c>
      <c r="G10795" s="350" t="s">
        <v>15505</v>
      </c>
      <c r="H10795" s="349" t="s">
        <v>15506</v>
      </c>
      <c r="I10795" s="349" t="s">
        <v>5814</v>
      </c>
      <c r="J10795" s="351" t="s">
        <v>15506</v>
      </c>
      <c r="K10795" s="352">
        <v>4</v>
      </c>
      <c r="L10795" s="353">
        <v>12</v>
      </c>
      <c r="M10795" s="377">
        <v>60000</v>
      </c>
      <c r="N10795" s="350">
        <v>4</v>
      </c>
      <c r="O10795" s="349">
        <v>6</v>
      </c>
      <c r="P10795" s="377">
        <v>30000</v>
      </c>
    </row>
    <row r="10796" spans="1:16" x14ac:dyDescent="0.2">
      <c r="A10796" s="348" t="s">
        <v>5780</v>
      </c>
      <c r="B10796" s="104" t="s">
        <v>423</v>
      </c>
      <c r="C10796" s="367" t="s">
        <v>99</v>
      </c>
      <c r="D10796" s="349" t="s">
        <v>11874</v>
      </c>
      <c r="E10796" s="370">
        <v>5000</v>
      </c>
      <c r="F10796" s="374" t="s">
        <v>15507</v>
      </c>
      <c r="G10796" s="350" t="s">
        <v>15508</v>
      </c>
      <c r="H10796" s="349" t="s">
        <v>1313</v>
      </c>
      <c r="I10796" s="349" t="s">
        <v>5793</v>
      </c>
      <c r="J10796" s="351" t="s">
        <v>1313</v>
      </c>
      <c r="K10796" s="352">
        <v>2</v>
      </c>
      <c r="L10796" s="353">
        <v>5</v>
      </c>
      <c r="M10796" s="377">
        <v>22500</v>
      </c>
      <c r="N10796" s="350">
        <v>4</v>
      </c>
      <c r="O10796" s="349">
        <v>6</v>
      </c>
      <c r="P10796" s="377">
        <v>30000</v>
      </c>
    </row>
    <row r="10797" spans="1:16" x14ac:dyDescent="0.2">
      <c r="A10797" s="348" t="s">
        <v>5780</v>
      </c>
      <c r="B10797" s="104" t="s">
        <v>423</v>
      </c>
      <c r="C10797" s="367" t="s">
        <v>99</v>
      </c>
      <c r="D10797" s="349" t="s">
        <v>7301</v>
      </c>
      <c r="E10797" s="370">
        <v>2500</v>
      </c>
      <c r="F10797" s="374" t="s">
        <v>15509</v>
      </c>
      <c r="G10797" s="350" t="s">
        <v>15510</v>
      </c>
      <c r="H10797" s="349" t="s">
        <v>6255</v>
      </c>
      <c r="I10797" s="349" t="s">
        <v>1118</v>
      </c>
      <c r="J10797" s="351" t="s">
        <v>6255</v>
      </c>
      <c r="K10797" s="352">
        <v>4</v>
      </c>
      <c r="L10797" s="353">
        <v>12</v>
      </c>
      <c r="M10797" s="377">
        <v>30000</v>
      </c>
      <c r="N10797" s="350">
        <v>4</v>
      </c>
      <c r="O10797" s="349">
        <v>6</v>
      </c>
      <c r="P10797" s="377">
        <v>15000</v>
      </c>
    </row>
    <row r="10798" spans="1:16" x14ac:dyDescent="0.2">
      <c r="A10798" s="348" t="s">
        <v>5780</v>
      </c>
      <c r="B10798" s="104" t="s">
        <v>423</v>
      </c>
      <c r="C10798" s="367" t="s">
        <v>99</v>
      </c>
      <c r="D10798" s="349" t="s">
        <v>5794</v>
      </c>
      <c r="E10798" s="370">
        <v>6000</v>
      </c>
      <c r="F10798" s="374" t="s">
        <v>15511</v>
      </c>
      <c r="G10798" s="350" t="s">
        <v>15512</v>
      </c>
      <c r="H10798" s="349" t="s">
        <v>5794</v>
      </c>
      <c r="I10798" s="349" t="s">
        <v>5793</v>
      </c>
      <c r="J10798" s="351" t="s">
        <v>5794</v>
      </c>
      <c r="K10798" s="352">
        <v>4</v>
      </c>
      <c r="L10798" s="353">
        <v>11</v>
      </c>
      <c r="M10798" s="377">
        <v>66000</v>
      </c>
      <c r="N10798" s="350">
        <v>0</v>
      </c>
      <c r="O10798" s="349">
        <v>0</v>
      </c>
      <c r="P10798" s="377">
        <v>0</v>
      </c>
    </row>
    <row r="10799" spans="1:16" x14ac:dyDescent="0.2">
      <c r="A10799" s="348" t="s">
        <v>5780</v>
      </c>
      <c r="B10799" s="104" t="s">
        <v>423</v>
      </c>
      <c r="C10799" s="367" t="s">
        <v>99</v>
      </c>
      <c r="D10799" s="349" t="s">
        <v>5911</v>
      </c>
      <c r="E10799" s="370">
        <v>4000</v>
      </c>
      <c r="F10799" s="374" t="s">
        <v>15513</v>
      </c>
      <c r="G10799" s="350" t="s">
        <v>15514</v>
      </c>
      <c r="H10799" s="349" t="s">
        <v>1060</v>
      </c>
      <c r="I10799" s="349" t="s">
        <v>5793</v>
      </c>
      <c r="J10799" s="351" t="s">
        <v>1060</v>
      </c>
      <c r="K10799" s="352">
        <v>2</v>
      </c>
      <c r="L10799" s="353">
        <v>5</v>
      </c>
      <c r="M10799" s="377">
        <v>19466.666666666668</v>
      </c>
      <c r="N10799" s="350">
        <v>4</v>
      </c>
      <c r="O10799" s="349">
        <v>6</v>
      </c>
      <c r="P10799" s="377">
        <v>24000</v>
      </c>
    </row>
    <row r="10800" spans="1:16" x14ac:dyDescent="0.2">
      <c r="A10800" s="348" t="s">
        <v>5780</v>
      </c>
      <c r="B10800" s="104" t="s">
        <v>423</v>
      </c>
      <c r="C10800" s="367" t="s">
        <v>99</v>
      </c>
      <c r="D10800" s="349" t="s">
        <v>5863</v>
      </c>
      <c r="E10800" s="370">
        <v>3000</v>
      </c>
      <c r="F10800" s="374" t="s">
        <v>15515</v>
      </c>
      <c r="G10800" s="350" t="s">
        <v>15516</v>
      </c>
      <c r="H10800" s="349" t="s">
        <v>5821</v>
      </c>
      <c r="I10800" s="349" t="s">
        <v>5793</v>
      </c>
      <c r="J10800" s="351" t="s">
        <v>5821</v>
      </c>
      <c r="K10800" s="352">
        <v>4</v>
      </c>
      <c r="L10800" s="353">
        <v>12</v>
      </c>
      <c r="M10800" s="377">
        <v>36000</v>
      </c>
      <c r="N10800" s="350">
        <v>4</v>
      </c>
      <c r="O10800" s="349">
        <v>6</v>
      </c>
      <c r="P10800" s="377">
        <v>18000</v>
      </c>
    </row>
    <row r="10801" spans="1:16" x14ac:dyDescent="0.2">
      <c r="A10801" s="348" t="s">
        <v>5780</v>
      </c>
      <c r="B10801" s="104" t="s">
        <v>423</v>
      </c>
      <c r="C10801" s="367" t="s">
        <v>99</v>
      </c>
      <c r="D10801" s="349" t="s">
        <v>7361</v>
      </c>
      <c r="E10801" s="370">
        <v>4000</v>
      </c>
      <c r="F10801" s="374" t="s">
        <v>15517</v>
      </c>
      <c r="G10801" s="350" t="s">
        <v>15518</v>
      </c>
      <c r="H10801" s="349" t="s">
        <v>1026</v>
      </c>
      <c r="I10801" s="349" t="s">
        <v>5793</v>
      </c>
      <c r="J10801" s="351" t="s">
        <v>1026</v>
      </c>
      <c r="K10801" s="352">
        <v>4</v>
      </c>
      <c r="L10801" s="353">
        <v>12</v>
      </c>
      <c r="M10801" s="377">
        <v>48000</v>
      </c>
      <c r="N10801" s="350">
        <v>4</v>
      </c>
      <c r="O10801" s="349">
        <v>6</v>
      </c>
      <c r="P10801" s="377">
        <v>24000</v>
      </c>
    </row>
    <row r="10802" spans="1:16" x14ac:dyDescent="0.2">
      <c r="A10802" s="348" t="s">
        <v>5780</v>
      </c>
      <c r="B10802" s="104" t="s">
        <v>423</v>
      </c>
      <c r="C10802" s="367" t="s">
        <v>99</v>
      </c>
      <c r="D10802" s="349" t="s">
        <v>5863</v>
      </c>
      <c r="E10802" s="370">
        <v>4000</v>
      </c>
      <c r="F10802" s="374" t="s">
        <v>15519</v>
      </c>
      <c r="G10802" s="350" t="s">
        <v>15520</v>
      </c>
      <c r="H10802" s="349" t="s">
        <v>5820</v>
      </c>
      <c r="I10802" s="349" t="s">
        <v>5793</v>
      </c>
      <c r="J10802" s="351" t="s">
        <v>5820</v>
      </c>
      <c r="K10802" s="352">
        <v>4</v>
      </c>
      <c r="L10802" s="353">
        <v>12</v>
      </c>
      <c r="M10802" s="377">
        <v>48000</v>
      </c>
      <c r="N10802" s="350">
        <v>4</v>
      </c>
      <c r="O10802" s="349">
        <v>6</v>
      </c>
      <c r="P10802" s="377">
        <v>24000</v>
      </c>
    </row>
    <row r="10803" spans="1:16" x14ac:dyDescent="0.2">
      <c r="A10803" s="348" t="s">
        <v>5780</v>
      </c>
      <c r="B10803" s="104" t="s">
        <v>423</v>
      </c>
      <c r="C10803" s="367" t="s">
        <v>99</v>
      </c>
      <c r="D10803" s="349" t="s">
        <v>4514</v>
      </c>
      <c r="E10803" s="370">
        <v>4000</v>
      </c>
      <c r="F10803" s="374" t="s">
        <v>15521</v>
      </c>
      <c r="G10803" s="350" t="s">
        <v>15522</v>
      </c>
      <c r="H10803" s="349" t="s">
        <v>5972</v>
      </c>
      <c r="I10803" s="349" t="s">
        <v>5793</v>
      </c>
      <c r="J10803" s="351" t="s">
        <v>5972</v>
      </c>
      <c r="K10803" s="352">
        <v>4</v>
      </c>
      <c r="L10803" s="353">
        <v>12</v>
      </c>
      <c r="M10803" s="377">
        <v>48000</v>
      </c>
      <c r="N10803" s="350">
        <v>1</v>
      </c>
      <c r="O10803" s="349">
        <v>2</v>
      </c>
      <c r="P10803" s="377">
        <v>5066.666666666667</v>
      </c>
    </row>
    <row r="10804" spans="1:16" x14ac:dyDescent="0.2">
      <c r="A10804" s="348" t="s">
        <v>5780</v>
      </c>
      <c r="B10804" s="104" t="s">
        <v>423</v>
      </c>
      <c r="C10804" s="367" t="s">
        <v>99</v>
      </c>
      <c r="D10804" s="349" t="s">
        <v>5826</v>
      </c>
      <c r="E10804" s="370">
        <v>4000</v>
      </c>
      <c r="F10804" s="374" t="s">
        <v>15523</v>
      </c>
      <c r="G10804" s="350" t="s">
        <v>15524</v>
      </c>
      <c r="H10804" s="349" t="s">
        <v>1026</v>
      </c>
      <c r="I10804" s="349" t="s">
        <v>5793</v>
      </c>
      <c r="J10804" s="351" t="s">
        <v>1026</v>
      </c>
      <c r="K10804" s="352">
        <v>2</v>
      </c>
      <c r="L10804" s="353">
        <v>5</v>
      </c>
      <c r="M10804" s="377">
        <v>19466.666666666668</v>
      </c>
      <c r="N10804" s="350">
        <v>4</v>
      </c>
      <c r="O10804" s="349">
        <v>6</v>
      </c>
      <c r="P10804" s="377">
        <v>24000</v>
      </c>
    </row>
    <row r="10805" spans="1:16" x14ac:dyDescent="0.2">
      <c r="A10805" s="348" t="s">
        <v>5780</v>
      </c>
      <c r="B10805" s="104" t="s">
        <v>423</v>
      </c>
      <c r="C10805" s="367" t="s">
        <v>99</v>
      </c>
      <c r="D10805" s="349" t="s">
        <v>5794</v>
      </c>
      <c r="E10805" s="370">
        <v>4500</v>
      </c>
      <c r="F10805" s="374" t="s">
        <v>15525</v>
      </c>
      <c r="G10805" s="350" t="s">
        <v>15526</v>
      </c>
      <c r="H10805" s="349" t="s">
        <v>1026</v>
      </c>
      <c r="I10805" s="349" t="s">
        <v>5793</v>
      </c>
      <c r="J10805" s="351" t="s">
        <v>1026</v>
      </c>
      <c r="K10805" s="352">
        <v>1</v>
      </c>
      <c r="L10805" s="353">
        <v>3</v>
      </c>
      <c r="M10805" s="377">
        <v>13500</v>
      </c>
      <c r="N10805" s="350">
        <v>0</v>
      </c>
      <c r="O10805" s="349">
        <v>0</v>
      </c>
      <c r="P10805" s="377">
        <v>0</v>
      </c>
    </row>
    <row r="10806" spans="1:16" x14ac:dyDescent="0.2">
      <c r="A10806" s="348" t="s">
        <v>5780</v>
      </c>
      <c r="B10806" s="104" t="s">
        <v>423</v>
      </c>
      <c r="C10806" s="367" t="s">
        <v>99</v>
      </c>
      <c r="D10806" s="349" t="s">
        <v>5853</v>
      </c>
      <c r="E10806" s="370">
        <v>4000</v>
      </c>
      <c r="F10806" s="374" t="s">
        <v>15527</v>
      </c>
      <c r="G10806" s="350" t="s">
        <v>15528</v>
      </c>
      <c r="H10806" s="349" t="s">
        <v>1060</v>
      </c>
      <c r="I10806" s="349" t="s">
        <v>5793</v>
      </c>
      <c r="J10806" s="351" t="s">
        <v>1060</v>
      </c>
      <c r="K10806" s="352">
        <v>2</v>
      </c>
      <c r="L10806" s="353">
        <v>6</v>
      </c>
      <c r="M10806" s="377">
        <v>23066.666666666668</v>
      </c>
      <c r="N10806" s="350">
        <v>4</v>
      </c>
      <c r="O10806" s="349">
        <v>6</v>
      </c>
      <c r="P10806" s="377">
        <v>24000</v>
      </c>
    </row>
    <row r="10807" spans="1:16" x14ac:dyDescent="0.2">
      <c r="A10807" s="348" t="s">
        <v>5780</v>
      </c>
      <c r="B10807" s="104" t="s">
        <v>423</v>
      </c>
      <c r="C10807" s="367" t="s">
        <v>99</v>
      </c>
      <c r="D10807" s="349" t="s">
        <v>5870</v>
      </c>
      <c r="E10807" s="370">
        <v>3000</v>
      </c>
      <c r="F10807" s="374" t="s">
        <v>15529</v>
      </c>
      <c r="G10807" s="350" t="s">
        <v>15530</v>
      </c>
      <c r="H10807" s="349" t="s">
        <v>6016</v>
      </c>
      <c r="I10807" s="349" t="s">
        <v>5793</v>
      </c>
      <c r="J10807" s="351" t="s">
        <v>6016</v>
      </c>
      <c r="K10807" s="352">
        <v>4</v>
      </c>
      <c r="L10807" s="353">
        <v>7</v>
      </c>
      <c r="M10807" s="377">
        <v>21000</v>
      </c>
      <c r="N10807" s="350">
        <v>0</v>
      </c>
      <c r="O10807" s="349">
        <v>0</v>
      </c>
      <c r="P10807" s="377">
        <v>0</v>
      </c>
    </row>
    <row r="10808" spans="1:16" x14ac:dyDescent="0.2">
      <c r="A10808" s="348" t="s">
        <v>5780</v>
      </c>
      <c r="B10808" s="104" t="s">
        <v>423</v>
      </c>
      <c r="C10808" s="367" t="s">
        <v>99</v>
      </c>
      <c r="D10808" s="349" t="s">
        <v>10084</v>
      </c>
      <c r="E10808" s="370">
        <v>4500</v>
      </c>
      <c r="F10808" s="374" t="s">
        <v>15529</v>
      </c>
      <c r="G10808" s="350" t="s">
        <v>15530</v>
      </c>
      <c r="H10808" s="349" t="s">
        <v>6016</v>
      </c>
      <c r="I10808" s="349" t="s">
        <v>5793</v>
      </c>
      <c r="J10808" s="351" t="s">
        <v>6016</v>
      </c>
      <c r="K10808" s="352">
        <v>2</v>
      </c>
      <c r="L10808" s="353">
        <v>5</v>
      </c>
      <c r="M10808" s="377">
        <v>19650</v>
      </c>
      <c r="N10808" s="350">
        <v>4</v>
      </c>
      <c r="O10808" s="349">
        <v>6</v>
      </c>
      <c r="P10808" s="377">
        <v>27000</v>
      </c>
    </row>
    <row r="10809" spans="1:16" x14ac:dyDescent="0.2">
      <c r="A10809" s="348" t="s">
        <v>5780</v>
      </c>
      <c r="B10809" s="104" t="s">
        <v>423</v>
      </c>
      <c r="C10809" s="367" t="s">
        <v>99</v>
      </c>
      <c r="D10809" s="349" t="s">
        <v>5797</v>
      </c>
      <c r="E10809" s="370">
        <v>4000</v>
      </c>
      <c r="F10809" s="374" t="s">
        <v>15531</v>
      </c>
      <c r="G10809" s="350" t="s">
        <v>15532</v>
      </c>
      <c r="H10809" s="349" t="s">
        <v>1060</v>
      </c>
      <c r="I10809" s="349" t="s">
        <v>5793</v>
      </c>
      <c r="J10809" s="351" t="s">
        <v>1060</v>
      </c>
      <c r="K10809" s="352">
        <v>2</v>
      </c>
      <c r="L10809" s="353">
        <v>5</v>
      </c>
      <c r="M10809" s="377">
        <v>19333.333333333332</v>
      </c>
      <c r="N10809" s="350">
        <v>4</v>
      </c>
      <c r="O10809" s="349">
        <v>6</v>
      </c>
      <c r="P10809" s="377">
        <v>24000</v>
      </c>
    </row>
    <row r="10810" spans="1:16" x14ac:dyDescent="0.2">
      <c r="A10810" s="348" t="s">
        <v>5780</v>
      </c>
      <c r="B10810" s="104" t="s">
        <v>423</v>
      </c>
      <c r="C10810" s="367" t="s">
        <v>99</v>
      </c>
      <c r="D10810" s="349" t="s">
        <v>5826</v>
      </c>
      <c r="E10810" s="370">
        <v>3000</v>
      </c>
      <c r="F10810" s="374" t="s">
        <v>15533</v>
      </c>
      <c r="G10810" s="350" t="s">
        <v>15534</v>
      </c>
      <c r="H10810" s="349" t="s">
        <v>5826</v>
      </c>
      <c r="I10810" s="349" t="s">
        <v>5793</v>
      </c>
      <c r="J10810" s="351" t="s">
        <v>5826</v>
      </c>
      <c r="K10810" s="352">
        <v>1</v>
      </c>
      <c r="L10810" s="353">
        <v>3</v>
      </c>
      <c r="M10810" s="377">
        <v>6300</v>
      </c>
      <c r="N10810" s="350">
        <v>4</v>
      </c>
      <c r="O10810" s="349">
        <v>6</v>
      </c>
      <c r="P10810" s="377">
        <v>18000</v>
      </c>
    </row>
    <row r="10811" spans="1:16" x14ac:dyDescent="0.2">
      <c r="A10811" s="348" t="s">
        <v>5780</v>
      </c>
      <c r="B10811" s="104" t="s">
        <v>423</v>
      </c>
      <c r="C10811" s="367" t="s">
        <v>99</v>
      </c>
      <c r="D10811" s="349" t="s">
        <v>6357</v>
      </c>
      <c r="E10811" s="370">
        <v>4000</v>
      </c>
      <c r="F10811" s="374" t="s">
        <v>15535</v>
      </c>
      <c r="G10811" s="350" t="s">
        <v>15536</v>
      </c>
      <c r="H10811" s="349" t="s">
        <v>5825</v>
      </c>
      <c r="I10811" s="349" t="s">
        <v>5793</v>
      </c>
      <c r="J10811" s="351" t="s">
        <v>5825</v>
      </c>
      <c r="K10811" s="352">
        <v>4</v>
      </c>
      <c r="L10811" s="353">
        <v>12</v>
      </c>
      <c r="M10811" s="377">
        <v>48000</v>
      </c>
      <c r="N10811" s="350">
        <v>4</v>
      </c>
      <c r="O10811" s="349">
        <v>6</v>
      </c>
      <c r="P10811" s="377">
        <v>24000</v>
      </c>
    </row>
    <row r="10812" spans="1:16" x14ac:dyDescent="0.2">
      <c r="A10812" s="348" t="s">
        <v>5780</v>
      </c>
      <c r="B10812" s="104" t="s">
        <v>423</v>
      </c>
      <c r="C10812" s="367" t="s">
        <v>99</v>
      </c>
      <c r="D10812" s="349" t="s">
        <v>5790</v>
      </c>
      <c r="E10812" s="370">
        <v>4500</v>
      </c>
      <c r="F10812" s="374" t="s">
        <v>15537</v>
      </c>
      <c r="G10812" s="350" t="s">
        <v>15538</v>
      </c>
      <c r="H10812" s="349" t="s">
        <v>1060</v>
      </c>
      <c r="I10812" s="349" t="s">
        <v>5793</v>
      </c>
      <c r="J10812" s="351" t="s">
        <v>1060</v>
      </c>
      <c r="K10812" s="352">
        <v>4</v>
      </c>
      <c r="L10812" s="353">
        <v>12</v>
      </c>
      <c r="M10812" s="377">
        <v>54000</v>
      </c>
      <c r="N10812" s="350">
        <v>4</v>
      </c>
      <c r="O10812" s="349">
        <v>6</v>
      </c>
      <c r="P10812" s="377">
        <v>27000</v>
      </c>
    </row>
    <row r="10813" spans="1:16" x14ac:dyDescent="0.2">
      <c r="A10813" s="348" t="s">
        <v>5780</v>
      </c>
      <c r="B10813" s="104" t="s">
        <v>423</v>
      </c>
      <c r="C10813" s="367" t="s">
        <v>99</v>
      </c>
      <c r="D10813" s="349" t="s">
        <v>7227</v>
      </c>
      <c r="E10813" s="370">
        <v>4000</v>
      </c>
      <c r="F10813" s="374" t="s">
        <v>15539</v>
      </c>
      <c r="G10813" s="350" t="s">
        <v>15540</v>
      </c>
      <c r="H10813" s="349" t="s">
        <v>1026</v>
      </c>
      <c r="I10813" s="349" t="s">
        <v>5793</v>
      </c>
      <c r="J10813" s="351" t="s">
        <v>1026</v>
      </c>
      <c r="K10813" s="352">
        <v>4</v>
      </c>
      <c r="L10813" s="353">
        <v>12</v>
      </c>
      <c r="M10813" s="377">
        <v>48000</v>
      </c>
      <c r="N10813" s="350">
        <v>4</v>
      </c>
      <c r="O10813" s="349">
        <v>6</v>
      </c>
      <c r="P10813" s="377">
        <v>24000</v>
      </c>
    </row>
    <row r="10814" spans="1:16" x14ac:dyDescent="0.2">
      <c r="A10814" s="348" t="s">
        <v>5780</v>
      </c>
      <c r="B10814" s="104" t="s">
        <v>423</v>
      </c>
      <c r="C10814" s="367" t="s">
        <v>99</v>
      </c>
      <c r="D10814" s="349" t="s">
        <v>5790</v>
      </c>
      <c r="E10814" s="370">
        <v>4000</v>
      </c>
      <c r="F10814" s="374" t="s">
        <v>15541</v>
      </c>
      <c r="G10814" s="350" t="s">
        <v>15542</v>
      </c>
      <c r="H10814" s="349" t="s">
        <v>6238</v>
      </c>
      <c r="I10814" s="349" t="s">
        <v>5793</v>
      </c>
      <c r="J10814" s="351" t="s">
        <v>6238</v>
      </c>
      <c r="K10814" s="352">
        <v>4</v>
      </c>
      <c r="L10814" s="353">
        <v>12</v>
      </c>
      <c r="M10814" s="377">
        <v>48000</v>
      </c>
      <c r="N10814" s="350">
        <v>4</v>
      </c>
      <c r="O10814" s="349">
        <v>6</v>
      </c>
      <c r="P10814" s="377">
        <v>24000</v>
      </c>
    </row>
    <row r="10815" spans="1:16" x14ac:dyDescent="0.2">
      <c r="A10815" s="348" t="s">
        <v>5780</v>
      </c>
      <c r="B10815" s="104" t="s">
        <v>423</v>
      </c>
      <c r="C10815" s="367" t="s">
        <v>99</v>
      </c>
      <c r="D10815" s="349" t="s">
        <v>5811</v>
      </c>
      <c r="E10815" s="370">
        <v>2500</v>
      </c>
      <c r="F10815" s="374" t="s">
        <v>15543</v>
      </c>
      <c r="G10815" s="350" t="s">
        <v>15544</v>
      </c>
      <c r="H10815" s="349" t="s">
        <v>6041</v>
      </c>
      <c r="I10815" s="349" t="s">
        <v>5793</v>
      </c>
      <c r="J10815" s="351" t="s">
        <v>6041</v>
      </c>
      <c r="K10815" s="352">
        <v>4</v>
      </c>
      <c r="L10815" s="353">
        <v>12</v>
      </c>
      <c r="M10815" s="377">
        <v>30000</v>
      </c>
      <c r="N10815" s="350">
        <v>4</v>
      </c>
      <c r="O10815" s="349">
        <v>6</v>
      </c>
      <c r="P10815" s="377">
        <v>15000</v>
      </c>
    </row>
    <row r="10816" spans="1:16" x14ac:dyDescent="0.2">
      <c r="A10816" s="348" t="s">
        <v>5780</v>
      </c>
      <c r="B10816" s="104" t="s">
        <v>423</v>
      </c>
      <c r="C10816" s="367" t="s">
        <v>99</v>
      </c>
      <c r="D10816" s="349" t="s">
        <v>5880</v>
      </c>
      <c r="E10816" s="370">
        <v>3000</v>
      </c>
      <c r="F10816" s="374" t="s">
        <v>15545</v>
      </c>
      <c r="G10816" s="350" t="s">
        <v>15546</v>
      </c>
      <c r="H10816" s="349" t="s">
        <v>1026</v>
      </c>
      <c r="I10816" s="349" t="s">
        <v>5793</v>
      </c>
      <c r="J10816" s="351" t="s">
        <v>1026</v>
      </c>
      <c r="K10816" s="352">
        <v>4</v>
      </c>
      <c r="L10816" s="353">
        <v>12</v>
      </c>
      <c r="M10816" s="377">
        <v>36000</v>
      </c>
      <c r="N10816" s="350">
        <v>4</v>
      </c>
      <c r="O10816" s="349">
        <v>6</v>
      </c>
      <c r="P10816" s="377">
        <v>18000</v>
      </c>
    </row>
    <row r="10817" spans="1:16" x14ac:dyDescent="0.2">
      <c r="A10817" s="348" t="s">
        <v>5780</v>
      </c>
      <c r="B10817" s="104" t="s">
        <v>423</v>
      </c>
      <c r="C10817" s="367" t="s">
        <v>99</v>
      </c>
      <c r="D10817" s="349" t="s">
        <v>5811</v>
      </c>
      <c r="E10817" s="370">
        <v>3000</v>
      </c>
      <c r="F10817" s="374" t="s">
        <v>15547</v>
      </c>
      <c r="G10817" s="350" t="s">
        <v>15548</v>
      </c>
      <c r="H10817" s="349" t="s">
        <v>1026</v>
      </c>
      <c r="I10817" s="349" t="s">
        <v>5793</v>
      </c>
      <c r="J10817" s="351" t="s">
        <v>1026</v>
      </c>
      <c r="K10817" s="352">
        <v>4</v>
      </c>
      <c r="L10817" s="353">
        <v>7</v>
      </c>
      <c r="M10817" s="377">
        <v>21000</v>
      </c>
      <c r="N10817" s="350">
        <v>0</v>
      </c>
      <c r="O10817" s="349">
        <v>0</v>
      </c>
      <c r="P10817" s="377">
        <v>0</v>
      </c>
    </row>
    <row r="10818" spans="1:16" x14ac:dyDescent="0.2">
      <c r="A10818" s="348" t="s">
        <v>5780</v>
      </c>
      <c r="B10818" s="104" t="s">
        <v>423</v>
      </c>
      <c r="C10818" s="367" t="s">
        <v>99</v>
      </c>
      <c r="D10818" s="349" t="s">
        <v>1026</v>
      </c>
      <c r="E10818" s="370">
        <v>4000</v>
      </c>
      <c r="F10818" s="374" t="s">
        <v>15547</v>
      </c>
      <c r="G10818" s="350" t="s">
        <v>15548</v>
      </c>
      <c r="H10818" s="349" t="s">
        <v>1026</v>
      </c>
      <c r="I10818" s="349" t="s">
        <v>5793</v>
      </c>
      <c r="J10818" s="351" t="s">
        <v>1026</v>
      </c>
      <c r="K10818" s="352">
        <v>2</v>
      </c>
      <c r="L10818" s="353">
        <v>5</v>
      </c>
      <c r="M10818" s="377">
        <v>19333.333333333332</v>
      </c>
      <c r="N10818" s="350">
        <v>4</v>
      </c>
      <c r="O10818" s="349">
        <v>6</v>
      </c>
      <c r="P10818" s="377">
        <v>24000</v>
      </c>
    </row>
    <row r="10819" spans="1:16" x14ac:dyDescent="0.2">
      <c r="A10819" s="348" t="s">
        <v>5780</v>
      </c>
      <c r="B10819" s="104" t="s">
        <v>423</v>
      </c>
      <c r="C10819" s="367" t="s">
        <v>99</v>
      </c>
      <c r="D10819" s="349" t="s">
        <v>5870</v>
      </c>
      <c r="E10819" s="370">
        <v>4000</v>
      </c>
      <c r="F10819" s="374" t="s">
        <v>15549</v>
      </c>
      <c r="G10819" s="350" t="s">
        <v>15550</v>
      </c>
      <c r="H10819" s="349" t="s">
        <v>6761</v>
      </c>
      <c r="I10819" s="349" t="s">
        <v>5793</v>
      </c>
      <c r="J10819" s="351" t="s">
        <v>6761</v>
      </c>
      <c r="K10819" s="352">
        <v>4</v>
      </c>
      <c r="L10819" s="353">
        <v>12</v>
      </c>
      <c r="M10819" s="377">
        <v>48000</v>
      </c>
      <c r="N10819" s="350">
        <v>4</v>
      </c>
      <c r="O10819" s="349">
        <v>6</v>
      </c>
      <c r="P10819" s="377">
        <v>24000</v>
      </c>
    </row>
    <row r="10820" spans="1:16" x14ac:dyDescent="0.2">
      <c r="A10820" s="348" t="s">
        <v>5780</v>
      </c>
      <c r="B10820" s="104" t="s">
        <v>423</v>
      </c>
      <c r="C10820" s="367" t="s">
        <v>99</v>
      </c>
      <c r="D10820" s="349" t="s">
        <v>5863</v>
      </c>
      <c r="E10820" s="370">
        <v>3000</v>
      </c>
      <c r="F10820" s="374" t="s">
        <v>15551</v>
      </c>
      <c r="G10820" s="350" t="s">
        <v>15552</v>
      </c>
      <c r="H10820" s="349" t="s">
        <v>11596</v>
      </c>
      <c r="I10820" s="349" t="s">
        <v>5793</v>
      </c>
      <c r="J10820" s="351" t="s">
        <v>11596</v>
      </c>
      <c r="K10820" s="352">
        <v>4</v>
      </c>
      <c r="L10820" s="353">
        <v>12</v>
      </c>
      <c r="M10820" s="377">
        <v>36000</v>
      </c>
      <c r="N10820" s="350">
        <v>4</v>
      </c>
      <c r="O10820" s="349">
        <v>6</v>
      </c>
      <c r="P10820" s="377">
        <v>18000</v>
      </c>
    </row>
    <row r="10821" spans="1:16" x14ac:dyDescent="0.2">
      <c r="A10821" s="348" t="s">
        <v>5780</v>
      </c>
      <c r="B10821" s="104" t="s">
        <v>423</v>
      </c>
      <c r="C10821" s="367" t="s">
        <v>99</v>
      </c>
      <c r="D10821" s="349" t="s">
        <v>4514</v>
      </c>
      <c r="E10821" s="370">
        <v>4000</v>
      </c>
      <c r="F10821" s="374" t="s">
        <v>15553</v>
      </c>
      <c r="G10821" s="350" t="s">
        <v>15554</v>
      </c>
      <c r="H10821" s="349" t="s">
        <v>5972</v>
      </c>
      <c r="I10821" s="349" t="s">
        <v>5793</v>
      </c>
      <c r="J10821" s="351" t="s">
        <v>5972</v>
      </c>
      <c r="K10821" s="352">
        <v>4</v>
      </c>
      <c r="L10821" s="353">
        <v>12</v>
      </c>
      <c r="M10821" s="377">
        <v>48000</v>
      </c>
      <c r="N10821" s="350">
        <v>4</v>
      </c>
      <c r="O10821" s="349">
        <v>6</v>
      </c>
      <c r="P10821" s="377">
        <v>24000</v>
      </c>
    </row>
    <row r="10822" spans="1:16" x14ac:dyDescent="0.2">
      <c r="A10822" s="348" t="s">
        <v>5780</v>
      </c>
      <c r="B10822" s="104" t="s">
        <v>423</v>
      </c>
      <c r="C10822" s="367" t="s">
        <v>99</v>
      </c>
      <c r="D10822" s="349" t="s">
        <v>8882</v>
      </c>
      <c r="E10822" s="370">
        <v>4500</v>
      </c>
      <c r="F10822" s="374" t="s">
        <v>15555</v>
      </c>
      <c r="G10822" s="350" t="s">
        <v>15556</v>
      </c>
      <c r="H10822" s="349" t="s">
        <v>1895</v>
      </c>
      <c r="I10822" s="349" t="s">
        <v>5793</v>
      </c>
      <c r="J10822" s="351" t="s">
        <v>1895</v>
      </c>
      <c r="K10822" s="352">
        <v>4</v>
      </c>
      <c r="L10822" s="353">
        <v>12</v>
      </c>
      <c r="M10822" s="377">
        <v>54000</v>
      </c>
      <c r="N10822" s="350">
        <v>4</v>
      </c>
      <c r="O10822" s="349">
        <v>6</v>
      </c>
      <c r="P10822" s="377">
        <v>27000</v>
      </c>
    </row>
    <row r="10823" spans="1:16" x14ac:dyDescent="0.2">
      <c r="A10823" s="348" t="s">
        <v>5780</v>
      </c>
      <c r="B10823" s="104" t="s">
        <v>423</v>
      </c>
      <c r="C10823" s="367" t="s">
        <v>99</v>
      </c>
      <c r="D10823" s="349" t="s">
        <v>5863</v>
      </c>
      <c r="E10823" s="370">
        <v>4000</v>
      </c>
      <c r="F10823" s="374" t="s">
        <v>15557</v>
      </c>
      <c r="G10823" s="350" t="s">
        <v>15558</v>
      </c>
      <c r="H10823" s="349" t="s">
        <v>5821</v>
      </c>
      <c r="I10823" s="349" t="s">
        <v>5793</v>
      </c>
      <c r="J10823" s="351" t="s">
        <v>5821</v>
      </c>
      <c r="K10823" s="352">
        <v>4</v>
      </c>
      <c r="L10823" s="353">
        <v>12</v>
      </c>
      <c r="M10823" s="377">
        <v>48000</v>
      </c>
      <c r="N10823" s="350">
        <v>4</v>
      </c>
      <c r="O10823" s="349">
        <v>6</v>
      </c>
      <c r="P10823" s="377">
        <v>24000</v>
      </c>
    </row>
    <row r="10824" spans="1:16" x14ac:dyDescent="0.2">
      <c r="A10824" s="348" t="s">
        <v>5780</v>
      </c>
      <c r="B10824" s="104" t="s">
        <v>423</v>
      </c>
      <c r="C10824" s="367" t="s">
        <v>99</v>
      </c>
      <c r="D10824" s="349" t="s">
        <v>5863</v>
      </c>
      <c r="E10824" s="370">
        <v>3500</v>
      </c>
      <c r="F10824" s="374" t="s">
        <v>15559</v>
      </c>
      <c r="G10824" s="350" t="s">
        <v>15560</v>
      </c>
      <c r="H10824" s="349" t="s">
        <v>5821</v>
      </c>
      <c r="I10824" s="349" t="s">
        <v>5793</v>
      </c>
      <c r="J10824" s="351" t="s">
        <v>5821</v>
      </c>
      <c r="K10824" s="352">
        <v>4</v>
      </c>
      <c r="L10824" s="353">
        <v>12</v>
      </c>
      <c r="M10824" s="377">
        <v>42000</v>
      </c>
      <c r="N10824" s="350">
        <v>4</v>
      </c>
      <c r="O10824" s="349">
        <v>6</v>
      </c>
      <c r="P10824" s="377">
        <v>21000</v>
      </c>
    </row>
    <row r="10825" spans="1:16" x14ac:dyDescent="0.2">
      <c r="A10825" s="348" t="s">
        <v>5780</v>
      </c>
      <c r="B10825" s="104" t="s">
        <v>423</v>
      </c>
      <c r="C10825" s="367" t="s">
        <v>99</v>
      </c>
      <c r="D10825" s="349" t="s">
        <v>5790</v>
      </c>
      <c r="E10825" s="370">
        <v>4000</v>
      </c>
      <c r="F10825" s="374" t="s">
        <v>15561</v>
      </c>
      <c r="G10825" s="350" t="s">
        <v>15562</v>
      </c>
      <c r="H10825" s="349" t="s">
        <v>1060</v>
      </c>
      <c r="I10825" s="349" t="s">
        <v>5793</v>
      </c>
      <c r="J10825" s="351" t="s">
        <v>1060</v>
      </c>
      <c r="K10825" s="352">
        <v>4</v>
      </c>
      <c r="L10825" s="353">
        <v>12</v>
      </c>
      <c r="M10825" s="377">
        <v>48000</v>
      </c>
      <c r="N10825" s="350">
        <v>4</v>
      </c>
      <c r="O10825" s="349">
        <v>6</v>
      </c>
      <c r="P10825" s="377">
        <v>24000</v>
      </c>
    </row>
    <row r="10826" spans="1:16" x14ac:dyDescent="0.2">
      <c r="A10826" s="348" t="s">
        <v>5780</v>
      </c>
      <c r="B10826" s="104" t="s">
        <v>423</v>
      </c>
      <c r="C10826" s="367" t="s">
        <v>99</v>
      </c>
      <c r="D10826" s="349" t="s">
        <v>5941</v>
      </c>
      <c r="E10826" s="370">
        <v>4000</v>
      </c>
      <c r="F10826" s="374" t="s">
        <v>15563</v>
      </c>
      <c r="G10826" s="350" t="s">
        <v>15564</v>
      </c>
      <c r="H10826" s="349" t="s">
        <v>1060</v>
      </c>
      <c r="I10826" s="349" t="s">
        <v>5793</v>
      </c>
      <c r="J10826" s="351" t="s">
        <v>1060</v>
      </c>
      <c r="K10826" s="352">
        <v>2</v>
      </c>
      <c r="L10826" s="353">
        <v>5</v>
      </c>
      <c r="M10826" s="377">
        <v>19466.666666666668</v>
      </c>
      <c r="N10826" s="350">
        <v>4</v>
      </c>
      <c r="O10826" s="349">
        <v>6</v>
      </c>
      <c r="P10826" s="377">
        <v>24000</v>
      </c>
    </row>
    <row r="10827" spans="1:16" x14ac:dyDescent="0.2">
      <c r="A10827" s="348" t="s">
        <v>5780</v>
      </c>
      <c r="B10827" s="104" t="s">
        <v>423</v>
      </c>
      <c r="C10827" s="367" t="s">
        <v>99</v>
      </c>
      <c r="D10827" s="349" t="s">
        <v>5817</v>
      </c>
      <c r="E10827" s="370">
        <v>3500</v>
      </c>
      <c r="F10827" s="374" t="s">
        <v>15565</v>
      </c>
      <c r="G10827" s="350" t="s">
        <v>15566</v>
      </c>
      <c r="H10827" s="349" t="s">
        <v>1026</v>
      </c>
      <c r="I10827" s="349" t="s">
        <v>1028</v>
      </c>
      <c r="J10827" s="351" t="s">
        <v>1026</v>
      </c>
      <c r="K10827" s="352">
        <v>4</v>
      </c>
      <c r="L10827" s="353">
        <v>12</v>
      </c>
      <c r="M10827" s="377">
        <v>42000</v>
      </c>
      <c r="N10827" s="350">
        <v>4</v>
      </c>
      <c r="O10827" s="349">
        <v>6</v>
      </c>
      <c r="P10827" s="377">
        <v>21000</v>
      </c>
    </row>
    <row r="10828" spans="1:16" x14ac:dyDescent="0.2">
      <c r="A10828" s="348" t="s">
        <v>5780</v>
      </c>
      <c r="B10828" s="104" t="s">
        <v>423</v>
      </c>
      <c r="C10828" s="367" t="s">
        <v>99</v>
      </c>
      <c r="D10828" s="349" t="s">
        <v>5811</v>
      </c>
      <c r="E10828" s="370">
        <v>2000</v>
      </c>
      <c r="F10828" s="374" t="s">
        <v>15567</v>
      </c>
      <c r="G10828" s="350" t="s">
        <v>15568</v>
      </c>
      <c r="H10828" s="349" t="s">
        <v>2174</v>
      </c>
      <c r="I10828" s="349" t="s">
        <v>5814</v>
      </c>
      <c r="J10828" s="351" t="s">
        <v>2174</v>
      </c>
      <c r="K10828" s="352">
        <v>4</v>
      </c>
      <c r="L10828" s="353">
        <v>12</v>
      </c>
      <c r="M10828" s="377">
        <v>24000</v>
      </c>
      <c r="N10828" s="350">
        <v>4</v>
      </c>
      <c r="O10828" s="349">
        <v>6</v>
      </c>
      <c r="P10828" s="377">
        <v>12000</v>
      </c>
    </row>
    <row r="10829" spans="1:16" x14ac:dyDescent="0.2">
      <c r="A10829" s="348" t="s">
        <v>5780</v>
      </c>
      <c r="B10829" s="104" t="s">
        <v>423</v>
      </c>
      <c r="C10829" s="367" t="s">
        <v>99</v>
      </c>
      <c r="D10829" s="349" t="s">
        <v>7375</v>
      </c>
      <c r="E10829" s="370">
        <v>1500</v>
      </c>
      <c r="F10829" s="374" t="s">
        <v>15569</v>
      </c>
      <c r="G10829" s="350" t="s">
        <v>15570</v>
      </c>
      <c r="H10829" s="349" t="s">
        <v>13512</v>
      </c>
      <c r="I10829" s="349" t="s">
        <v>5814</v>
      </c>
      <c r="J10829" s="351" t="s">
        <v>13512</v>
      </c>
      <c r="K10829" s="352">
        <v>2</v>
      </c>
      <c r="L10829" s="353">
        <v>6</v>
      </c>
      <c r="M10829" s="377">
        <v>8650</v>
      </c>
      <c r="N10829" s="350">
        <v>4</v>
      </c>
      <c r="O10829" s="349">
        <v>6</v>
      </c>
      <c r="P10829" s="377">
        <v>9000</v>
      </c>
    </row>
    <row r="10830" spans="1:16" x14ac:dyDescent="0.2">
      <c r="A10830" s="348" t="s">
        <v>5780</v>
      </c>
      <c r="B10830" s="104" t="s">
        <v>423</v>
      </c>
      <c r="C10830" s="367" t="s">
        <v>99</v>
      </c>
      <c r="D10830" s="349" t="s">
        <v>6181</v>
      </c>
      <c r="E10830" s="370">
        <v>5000</v>
      </c>
      <c r="F10830" s="374" t="s">
        <v>15571</v>
      </c>
      <c r="G10830" s="350" t="s">
        <v>15572</v>
      </c>
      <c r="H10830" s="349" t="s">
        <v>1060</v>
      </c>
      <c r="I10830" s="349" t="s">
        <v>5793</v>
      </c>
      <c r="J10830" s="351" t="s">
        <v>1060</v>
      </c>
      <c r="K10830" s="352">
        <v>1</v>
      </c>
      <c r="L10830" s="353">
        <v>3</v>
      </c>
      <c r="M10830" s="377">
        <v>15000</v>
      </c>
      <c r="N10830" s="350">
        <v>0</v>
      </c>
      <c r="O10830" s="349">
        <v>0</v>
      </c>
      <c r="P10830" s="377">
        <v>0</v>
      </c>
    </row>
    <row r="10831" spans="1:16" x14ac:dyDescent="0.2">
      <c r="A10831" s="348" t="s">
        <v>5780</v>
      </c>
      <c r="B10831" s="104" t="s">
        <v>423</v>
      </c>
      <c r="C10831" s="367" t="s">
        <v>99</v>
      </c>
      <c r="D10831" s="349" t="s">
        <v>5794</v>
      </c>
      <c r="E10831" s="370">
        <v>4000</v>
      </c>
      <c r="F10831" s="374" t="s">
        <v>15573</v>
      </c>
      <c r="G10831" s="350" t="s">
        <v>15574</v>
      </c>
      <c r="H10831" s="349" t="s">
        <v>5826</v>
      </c>
      <c r="I10831" s="349" t="s">
        <v>5793</v>
      </c>
      <c r="J10831" s="351" t="s">
        <v>5826</v>
      </c>
      <c r="K10831" s="352">
        <v>3</v>
      </c>
      <c r="L10831" s="353">
        <v>7</v>
      </c>
      <c r="M10831" s="377">
        <v>28000</v>
      </c>
      <c r="N10831" s="350">
        <v>0</v>
      </c>
      <c r="O10831" s="349">
        <v>0</v>
      </c>
      <c r="P10831" s="377">
        <v>0</v>
      </c>
    </row>
    <row r="10832" spans="1:16" x14ac:dyDescent="0.2">
      <c r="A10832" s="348" t="s">
        <v>5780</v>
      </c>
      <c r="B10832" s="104" t="s">
        <v>423</v>
      </c>
      <c r="C10832" s="367" t="s">
        <v>99</v>
      </c>
      <c r="D10832" s="349" t="s">
        <v>4514</v>
      </c>
      <c r="E10832" s="370">
        <v>3000</v>
      </c>
      <c r="F10832" s="374" t="s">
        <v>15575</v>
      </c>
      <c r="G10832" s="350" t="s">
        <v>15576</v>
      </c>
      <c r="H10832" s="349" t="s">
        <v>5972</v>
      </c>
      <c r="I10832" s="349" t="s">
        <v>5793</v>
      </c>
      <c r="J10832" s="351" t="s">
        <v>5972</v>
      </c>
      <c r="K10832" s="352">
        <v>1</v>
      </c>
      <c r="L10832" s="353">
        <v>1</v>
      </c>
      <c r="M10832" s="377">
        <v>3000</v>
      </c>
      <c r="N10832" s="350">
        <v>0</v>
      </c>
      <c r="O10832" s="349">
        <v>0</v>
      </c>
      <c r="P10832" s="377">
        <v>0</v>
      </c>
    </row>
    <row r="10833" spans="1:16" x14ac:dyDescent="0.2">
      <c r="A10833" s="348" t="s">
        <v>5780</v>
      </c>
      <c r="B10833" s="104" t="s">
        <v>423</v>
      </c>
      <c r="C10833" s="367" t="s">
        <v>99</v>
      </c>
      <c r="D10833" s="349" t="s">
        <v>6463</v>
      </c>
      <c r="E10833" s="370">
        <v>4000</v>
      </c>
      <c r="F10833" s="374" t="s">
        <v>15577</v>
      </c>
      <c r="G10833" s="350" t="s">
        <v>15578</v>
      </c>
      <c r="H10833" s="349" t="s">
        <v>5926</v>
      </c>
      <c r="I10833" s="349" t="s">
        <v>5793</v>
      </c>
      <c r="J10833" s="351" t="s">
        <v>5926</v>
      </c>
      <c r="K10833" s="352">
        <v>4</v>
      </c>
      <c r="L10833" s="353">
        <v>12</v>
      </c>
      <c r="M10833" s="377">
        <v>48000</v>
      </c>
      <c r="N10833" s="350">
        <v>4</v>
      </c>
      <c r="O10833" s="349">
        <v>6</v>
      </c>
      <c r="P10833" s="377">
        <v>24000</v>
      </c>
    </row>
    <row r="10834" spans="1:16" x14ac:dyDescent="0.2">
      <c r="A10834" s="348" t="s">
        <v>5780</v>
      </c>
      <c r="B10834" s="104" t="s">
        <v>423</v>
      </c>
      <c r="C10834" s="367" t="s">
        <v>99</v>
      </c>
      <c r="D10834" s="349" t="s">
        <v>5794</v>
      </c>
      <c r="E10834" s="370">
        <v>4000</v>
      </c>
      <c r="F10834" s="374" t="s">
        <v>15579</v>
      </c>
      <c r="G10834" s="350" t="s">
        <v>15580</v>
      </c>
      <c r="H10834" s="349" t="s">
        <v>1026</v>
      </c>
      <c r="I10834" s="349" t="s">
        <v>1028</v>
      </c>
      <c r="J10834" s="351" t="s">
        <v>1026</v>
      </c>
      <c r="K10834" s="352">
        <v>4</v>
      </c>
      <c r="L10834" s="353">
        <v>12</v>
      </c>
      <c r="M10834" s="377">
        <v>48000</v>
      </c>
      <c r="N10834" s="350">
        <v>4</v>
      </c>
      <c r="O10834" s="349">
        <v>6</v>
      </c>
      <c r="P10834" s="377">
        <v>24000</v>
      </c>
    </row>
    <row r="10835" spans="1:16" x14ac:dyDescent="0.2">
      <c r="A10835" s="348" t="s">
        <v>5780</v>
      </c>
      <c r="B10835" s="104" t="s">
        <v>423</v>
      </c>
      <c r="C10835" s="367" t="s">
        <v>99</v>
      </c>
      <c r="D10835" s="349" t="s">
        <v>15581</v>
      </c>
      <c r="E10835" s="370">
        <v>4500</v>
      </c>
      <c r="F10835" s="374" t="s">
        <v>15582</v>
      </c>
      <c r="G10835" s="350" t="s">
        <v>15583</v>
      </c>
      <c r="H10835" s="349" t="s">
        <v>5821</v>
      </c>
      <c r="I10835" s="349" t="s">
        <v>5793</v>
      </c>
      <c r="J10835" s="351" t="s">
        <v>5821</v>
      </c>
      <c r="K10835" s="352">
        <v>4</v>
      </c>
      <c r="L10835" s="353">
        <v>12</v>
      </c>
      <c r="M10835" s="377">
        <v>54000</v>
      </c>
      <c r="N10835" s="350">
        <v>4</v>
      </c>
      <c r="O10835" s="349">
        <v>6</v>
      </c>
      <c r="P10835" s="377">
        <v>27000</v>
      </c>
    </row>
    <row r="10836" spans="1:16" x14ac:dyDescent="0.2">
      <c r="A10836" s="348" t="s">
        <v>5780</v>
      </c>
      <c r="B10836" s="104" t="s">
        <v>423</v>
      </c>
      <c r="C10836" s="367" t="s">
        <v>99</v>
      </c>
      <c r="D10836" s="349" t="s">
        <v>12114</v>
      </c>
      <c r="E10836" s="370">
        <v>6000</v>
      </c>
      <c r="F10836" s="374" t="s">
        <v>15584</v>
      </c>
      <c r="G10836" s="350" t="s">
        <v>15585</v>
      </c>
      <c r="H10836" s="349" t="s">
        <v>2388</v>
      </c>
      <c r="I10836" s="349" t="s">
        <v>5793</v>
      </c>
      <c r="J10836" s="351" t="s">
        <v>2388</v>
      </c>
      <c r="K10836" s="352">
        <v>1</v>
      </c>
      <c r="L10836" s="353">
        <v>1</v>
      </c>
      <c r="M10836" s="377">
        <v>6000</v>
      </c>
      <c r="N10836" s="350">
        <v>0</v>
      </c>
      <c r="O10836" s="349">
        <v>0</v>
      </c>
      <c r="P10836" s="377">
        <v>0</v>
      </c>
    </row>
    <row r="10837" spans="1:16" x14ac:dyDescent="0.2">
      <c r="A10837" s="348" t="s">
        <v>5780</v>
      </c>
      <c r="B10837" s="104" t="s">
        <v>423</v>
      </c>
      <c r="C10837" s="367" t="s">
        <v>99</v>
      </c>
      <c r="D10837" s="349" t="s">
        <v>5808</v>
      </c>
      <c r="E10837" s="370">
        <v>4000</v>
      </c>
      <c r="F10837" s="374" t="s">
        <v>15586</v>
      </c>
      <c r="G10837" s="350" t="s">
        <v>15587</v>
      </c>
      <c r="H10837" s="349" t="s">
        <v>13403</v>
      </c>
      <c r="I10837" s="349" t="s">
        <v>5793</v>
      </c>
      <c r="J10837" s="351" t="s">
        <v>13403</v>
      </c>
      <c r="K10837" s="352">
        <v>4</v>
      </c>
      <c r="L10837" s="353">
        <v>12</v>
      </c>
      <c r="M10837" s="377">
        <v>48000</v>
      </c>
      <c r="N10837" s="350">
        <v>4</v>
      </c>
      <c r="O10837" s="349">
        <v>6</v>
      </c>
      <c r="P10837" s="377">
        <v>24000</v>
      </c>
    </row>
    <row r="10838" spans="1:16" x14ac:dyDescent="0.2">
      <c r="A10838" s="348" t="s">
        <v>5780</v>
      </c>
      <c r="B10838" s="104" t="s">
        <v>423</v>
      </c>
      <c r="C10838" s="367" t="s">
        <v>99</v>
      </c>
      <c r="D10838" s="349" t="s">
        <v>5941</v>
      </c>
      <c r="E10838" s="370">
        <v>4000</v>
      </c>
      <c r="F10838" s="374" t="s">
        <v>15588</v>
      </c>
      <c r="G10838" s="350" t="s">
        <v>15589</v>
      </c>
      <c r="H10838" s="349" t="s">
        <v>1060</v>
      </c>
      <c r="I10838" s="349" t="s">
        <v>5793</v>
      </c>
      <c r="J10838" s="351" t="s">
        <v>1060</v>
      </c>
      <c r="K10838" s="352">
        <v>2</v>
      </c>
      <c r="L10838" s="353">
        <v>5</v>
      </c>
      <c r="M10838" s="377">
        <v>19466.666666666668</v>
      </c>
      <c r="N10838" s="350">
        <v>3</v>
      </c>
      <c r="O10838" s="349">
        <v>5</v>
      </c>
      <c r="P10838" s="377">
        <v>20000</v>
      </c>
    </row>
    <row r="10839" spans="1:16" x14ac:dyDescent="0.2">
      <c r="A10839" s="348" t="s">
        <v>5780</v>
      </c>
      <c r="B10839" s="104" t="s">
        <v>423</v>
      </c>
      <c r="C10839" s="367" t="s">
        <v>99</v>
      </c>
      <c r="D10839" s="349" t="s">
        <v>7466</v>
      </c>
      <c r="E10839" s="370">
        <v>4500</v>
      </c>
      <c r="F10839" s="374" t="s">
        <v>15590</v>
      </c>
      <c r="G10839" s="350" t="s">
        <v>15591</v>
      </c>
      <c r="H10839" s="349" t="s">
        <v>1109</v>
      </c>
      <c r="I10839" s="349" t="s">
        <v>5793</v>
      </c>
      <c r="J10839" s="351" t="s">
        <v>1109</v>
      </c>
      <c r="K10839" s="352">
        <v>1</v>
      </c>
      <c r="L10839" s="353">
        <v>3</v>
      </c>
      <c r="M10839" s="377">
        <v>13500</v>
      </c>
      <c r="N10839" s="350">
        <v>0</v>
      </c>
      <c r="O10839" s="349">
        <v>0</v>
      </c>
      <c r="P10839" s="377">
        <v>0</v>
      </c>
    </row>
    <row r="10840" spans="1:16" x14ac:dyDescent="0.2">
      <c r="A10840" s="348" t="s">
        <v>5780</v>
      </c>
      <c r="B10840" s="104" t="s">
        <v>423</v>
      </c>
      <c r="C10840" s="367" t="s">
        <v>99</v>
      </c>
      <c r="D10840" s="349" t="s">
        <v>5863</v>
      </c>
      <c r="E10840" s="370">
        <v>4000</v>
      </c>
      <c r="F10840" s="374" t="s">
        <v>15592</v>
      </c>
      <c r="G10840" s="350" t="s">
        <v>15593</v>
      </c>
      <c r="H10840" s="349" t="s">
        <v>5863</v>
      </c>
      <c r="I10840" s="349" t="s">
        <v>5793</v>
      </c>
      <c r="J10840" s="351" t="s">
        <v>5863</v>
      </c>
      <c r="K10840" s="352">
        <v>4</v>
      </c>
      <c r="L10840" s="353">
        <v>12</v>
      </c>
      <c r="M10840" s="377">
        <v>48000</v>
      </c>
      <c r="N10840" s="350">
        <v>4</v>
      </c>
      <c r="O10840" s="349">
        <v>6</v>
      </c>
      <c r="P10840" s="377">
        <v>24000</v>
      </c>
    </row>
    <row r="10841" spans="1:16" x14ac:dyDescent="0.2">
      <c r="A10841" s="348" t="s">
        <v>5780</v>
      </c>
      <c r="B10841" s="104" t="s">
        <v>423</v>
      </c>
      <c r="C10841" s="367" t="s">
        <v>99</v>
      </c>
      <c r="D10841" s="349" t="s">
        <v>5794</v>
      </c>
      <c r="E10841" s="370">
        <v>2500</v>
      </c>
      <c r="F10841" s="374" t="s">
        <v>15594</v>
      </c>
      <c r="G10841" s="350" t="s">
        <v>15595</v>
      </c>
      <c r="H10841" s="349" t="s">
        <v>1026</v>
      </c>
      <c r="I10841" s="349" t="s">
        <v>1028</v>
      </c>
      <c r="J10841" s="351" t="s">
        <v>1026</v>
      </c>
      <c r="K10841" s="352">
        <v>4</v>
      </c>
      <c r="L10841" s="353">
        <v>12</v>
      </c>
      <c r="M10841" s="377">
        <v>30000</v>
      </c>
      <c r="N10841" s="350">
        <v>4</v>
      </c>
      <c r="O10841" s="349">
        <v>6</v>
      </c>
      <c r="P10841" s="377">
        <v>15000</v>
      </c>
    </row>
    <row r="10842" spans="1:16" x14ac:dyDescent="0.2">
      <c r="A10842" s="348" t="s">
        <v>5780</v>
      </c>
      <c r="B10842" s="104" t="s">
        <v>423</v>
      </c>
      <c r="C10842" s="367" t="s">
        <v>99</v>
      </c>
      <c r="D10842" s="349" t="s">
        <v>5794</v>
      </c>
      <c r="E10842" s="370">
        <v>2000</v>
      </c>
      <c r="F10842" s="374" t="s">
        <v>15596</v>
      </c>
      <c r="G10842" s="350" t="s">
        <v>15597</v>
      </c>
      <c r="H10842" s="349" t="s">
        <v>5826</v>
      </c>
      <c r="I10842" s="349" t="s">
        <v>1028</v>
      </c>
      <c r="J10842" s="351" t="s">
        <v>5826</v>
      </c>
      <c r="K10842" s="352">
        <v>4</v>
      </c>
      <c r="L10842" s="353">
        <v>12</v>
      </c>
      <c r="M10842" s="377">
        <v>24000</v>
      </c>
      <c r="N10842" s="350">
        <v>4</v>
      </c>
      <c r="O10842" s="349">
        <v>6</v>
      </c>
      <c r="P10842" s="377">
        <v>12000</v>
      </c>
    </row>
    <row r="10843" spans="1:16" x14ac:dyDescent="0.2">
      <c r="A10843" s="348" t="s">
        <v>5780</v>
      </c>
      <c r="B10843" s="104" t="s">
        <v>423</v>
      </c>
      <c r="C10843" s="367" t="s">
        <v>99</v>
      </c>
      <c r="D10843" s="349" t="s">
        <v>5863</v>
      </c>
      <c r="E10843" s="370">
        <v>4000</v>
      </c>
      <c r="F10843" s="374" t="s">
        <v>15598</v>
      </c>
      <c r="G10843" s="350" t="s">
        <v>15599</v>
      </c>
      <c r="H10843" s="349" t="s">
        <v>5821</v>
      </c>
      <c r="I10843" s="349" t="s">
        <v>5793</v>
      </c>
      <c r="J10843" s="351" t="s">
        <v>5821</v>
      </c>
      <c r="K10843" s="352">
        <v>4</v>
      </c>
      <c r="L10843" s="353">
        <v>8</v>
      </c>
      <c r="M10843" s="377">
        <v>32000</v>
      </c>
      <c r="N10843" s="350">
        <v>0</v>
      </c>
      <c r="O10843" s="349">
        <v>0</v>
      </c>
      <c r="P10843" s="377">
        <v>0</v>
      </c>
    </row>
    <row r="10844" spans="1:16" x14ac:dyDescent="0.2">
      <c r="A10844" s="348" t="s">
        <v>5780</v>
      </c>
      <c r="B10844" s="104" t="s">
        <v>423</v>
      </c>
      <c r="C10844" s="367" t="s">
        <v>99</v>
      </c>
      <c r="D10844" s="349" t="s">
        <v>11941</v>
      </c>
      <c r="E10844" s="370">
        <v>6000</v>
      </c>
      <c r="F10844" s="374" t="s">
        <v>15598</v>
      </c>
      <c r="G10844" s="350" t="s">
        <v>15599</v>
      </c>
      <c r="H10844" s="349" t="s">
        <v>1060</v>
      </c>
      <c r="I10844" s="349" t="s">
        <v>5793</v>
      </c>
      <c r="J10844" s="351" t="s">
        <v>1060</v>
      </c>
      <c r="K10844" s="352">
        <v>2</v>
      </c>
      <c r="L10844" s="353">
        <v>4</v>
      </c>
      <c r="M10844" s="377">
        <v>23600</v>
      </c>
      <c r="N10844" s="350">
        <v>4</v>
      </c>
      <c r="O10844" s="349">
        <v>6</v>
      </c>
      <c r="P10844" s="377">
        <v>36000</v>
      </c>
    </row>
    <row r="10845" spans="1:16" x14ac:dyDescent="0.2">
      <c r="A10845" s="348" t="s">
        <v>5780</v>
      </c>
      <c r="B10845" s="104" t="s">
        <v>423</v>
      </c>
      <c r="C10845" s="367" t="s">
        <v>99</v>
      </c>
      <c r="D10845" s="349" t="s">
        <v>9397</v>
      </c>
      <c r="E10845" s="370">
        <v>6000</v>
      </c>
      <c r="F10845" s="374" t="s">
        <v>15600</v>
      </c>
      <c r="G10845" s="350" t="s">
        <v>15601</v>
      </c>
      <c r="H10845" s="349" t="s">
        <v>13926</v>
      </c>
      <c r="I10845" s="349" t="s">
        <v>5793</v>
      </c>
      <c r="J10845" s="351" t="s">
        <v>13926</v>
      </c>
      <c r="K10845" s="352">
        <v>4</v>
      </c>
      <c r="L10845" s="353">
        <v>12</v>
      </c>
      <c r="M10845" s="377">
        <v>72000</v>
      </c>
      <c r="N10845" s="350">
        <v>4</v>
      </c>
      <c r="O10845" s="349">
        <v>6</v>
      </c>
      <c r="P10845" s="377">
        <v>36000</v>
      </c>
    </row>
    <row r="10846" spans="1:16" x14ac:dyDescent="0.2">
      <c r="A10846" s="348" t="s">
        <v>5780</v>
      </c>
      <c r="B10846" s="104" t="s">
        <v>423</v>
      </c>
      <c r="C10846" s="367" t="s">
        <v>99</v>
      </c>
      <c r="D10846" s="349" t="s">
        <v>5817</v>
      </c>
      <c r="E10846" s="370">
        <v>4000</v>
      </c>
      <c r="F10846" s="374" t="s">
        <v>15602</v>
      </c>
      <c r="G10846" s="350" t="s">
        <v>15603</v>
      </c>
      <c r="H10846" s="349" t="s">
        <v>1026</v>
      </c>
      <c r="I10846" s="349" t="s">
        <v>5793</v>
      </c>
      <c r="J10846" s="351" t="s">
        <v>1026</v>
      </c>
      <c r="K10846" s="352">
        <v>4</v>
      </c>
      <c r="L10846" s="353">
        <v>12</v>
      </c>
      <c r="M10846" s="377">
        <v>48000</v>
      </c>
      <c r="N10846" s="350">
        <v>4</v>
      </c>
      <c r="O10846" s="349">
        <v>6</v>
      </c>
      <c r="P10846" s="377">
        <v>24000</v>
      </c>
    </row>
    <row r="10847" spans="1:16" x14ac:dyDescent="0.2">
      <c r="A10847" s="348" t="s">
        <v>5780</v>
      </c>
      <c r="B10847" s="104" t="s">
        <v>423</v>
      </c>
      <c r="C10847" s="367" t="s">
        <v>99</v>
      </c>
      <c r="D10847" s="349" t="s">
        <v>4514</v>
      </c>
      <c r="E10847" s="370">
        <v>4000</v>
      </c>
      <c r="F10847" s="374" t="s">
        <v>15604</v>
      </c>
      <c r="G10847" s="350" t="s">
        <v>15605</v>
      </c>
      <c r="H10847" s="349" t="s">
        <v>5972</v>
      </c>
      <c r="I10847" s="349" t="s">
        <v>5793</v>
      </c>
      <c r="J10847" s="351" t="s">
        <v>5972</v>
      </c>
      <c r="K10847" s="352">
        <v>4</v>
      </c>
      <c r="L10847" s="353">
        <v>12</v>
      </c>
      <c r="M10847" s="377">
        <v>48000</v>
      </c>
      <c r="N10847" s="350">
        <v>1</v>
      </c>
      <c r="O10847" s="349">
        <v>3</v>
      </c>
      <c r="P10847" s="377">
        <v>12000</v>
      </c>
    </row>
    <row r="10848" spans="1:16" x14ac:dyDescent="0.2">
      <c r="A10848" s="348" t="s">
        <v>5780</v>
      </c>
      <c r="B10848" s="104" t="s">
        <v>423</v>
      </c>
      <c r="C10848" s="367" t="s">
        <v>99</v>
      </c>
      <c r="D10848" s="349" t="s">
        <v>4514</v>
      </c>
      <c r="E10848" s="370">
        <v>4000</v>
      </c>
      <c r="F10848" s="374" t="s">
        <v>15606</v>
      </c>
      <c r="G10848" s="350" t="s">
        <v>15607</v>
      </c>
      <c r="H10848" s="349" t="s">
        <v>5972</v>
      </c>
      <c r="I10848" s="349" t="s">
        <v>5793</v>
      </c>
      <c r="J10848" s="351" t="s">
        <v>5972</v>
      </c>
      <c r="K10848" s="352">
        <v>4</v>
      </c>
      <c r="L10848" s="353">
        <v>12</v>
      </c>
      <c r="M10848" s="377">
        <v>48000</v>
      </c>
      <c r="N10848" s="350">
        <v>4</v>
      </c>
      <c r="O10848" s="349">
        <v>6</v>
      </c>
      <c r="P10848" s="377">
        <v>24000</v>
      </c>
    </row>
    <row r="10849" spans="1:16" x14ac:dyDescent="0.2">
      <c r="A10849" s="348" t="s">
        <v>5780</v>
      </c>
      <c r="B10849" s="104" t="s">
        <v>423</v>
      </c>
      <c r="C10849" s="367" t="s">
        <v>99</v>
      </c>
      <c r="D10849" s="349" t="s">
        <v>4514</v>
      </c>
      <c r="E10849" s="370">
        <v>3000</v>
      </c>
      <c r="F10849" s="374" t="s">
        <v>15608</v>
      </c>
      <c r="G10849" s="350" t="s">
        <v>15609</v>
      </c>
      <c r="H10849" s="349" t="s">
        <v>5972</v>
      </c>
      <c r="I10849" s="349" t="s">
        <v>5793</v>
      </c>
      <c r="J10849" s="351" t="s">
        <v>5972</v>
      </c>
      <c r="K10849" s="352">
        <v>4</v>
      </c>
      <c r="L10849" s="353">
        <v>12</v>
      </c>
      <c r="M10849" s="377">
        <v>36000</v>
      </c>
      <c r="N10849" s="350">
        <v>4</v>
      </c>
      <c r="O10849" s="349">
        <v>6</v>
      </c>
      <c r="P10849" s="377">
        <v>18000</v>
      </c>
    </row>
    <row r="10850" spans="1:16" x14ac:dyDescent="0.2">
      <c r="A10850" s="348" t="s">
        <v>5780</v>
      </c>
      <c r="B10850" s="104" t="s">
        <v>423</v>
      </c>
      <c r="C10850" s="367" t="s">
        <v>99</v>
      </c>
      <c r="D10850" s="349" t="s">
        <v>5794</v>
      </c>
      <c r="E10850" s="370">
        <v>3000</v>
      </c>
      <c r="F10850" s="374" t="s">
        <v>15610</v>
      </c>
      <c r="G10850" s="350" t="s">
        <v>15611</v>
      </c>
      <c r="H10850" s="349" t="s">
        <v>5794</v>
      </c>
      <c r="I10850" s="349" t="s">
        <v>5793</v>
      </c>
      <c r="J10850" s="351" t="s">
        <v>5794</v>
      </c>
      <c r="K10850" s="352">
        <v>4</v>
      </c>
      <c r="L10850" s="353">
        <v>12</v>
      </c>
      <c r="M10850" s="377">
        <v>36000</v>
      </c>
      <c r="N10850" s="350">
        <v>4</v>
      </c>
      <c r="O10850" s="349">
        <v>6</v>
      </c>
      <c r="P10850" s="377">
        <v>18000</v>
      </c>
    </row>
    <row r="10851" spans="1:16" x14ac:dyDescent="0.2">
      <c r="A10851" s="348" t="s">
        <v>5780</v>
      </c>
      <c r="B10851" s="104" t="s">
        <v>423</v>
      </c>
      <c r="C10851" s="367" t="s">
        <v>99</v>
      </c>
      <c r="D10851" s="349" t="s">
        <v>5870</v>
      </c>
      <c r="E10851" s="370">
        <v>4000</v>
      </c>
      <c r="F10851" s="374" t="s">
        <v>15612</v>
      </c>
      <c r="G10851" s="350" t="s">
        <v>15613</v>
      </c>
      <c r="H10851" s="349" t="s">
        <v>7828</v>
      </c>
      <c r="I10851" s="349" t="s">
        <v>5814</v>
      </c>
      <c r="J10851" s="351" t="s">
        <v>7828</v>
      </c>
      <c r="K10851" s="352">
        <v>4</v>
      </c>
      <c r="L10851" s="353">
        <v>12</v>
      </c>
      <c r="M10851" s="377">
        <v>48000</v>
      </c>
      <c r="N10851" s="350">
        <v>4</v>
      </c>
      <c r="O10851" s="349">
        <v>6</v>
      </c>
      <c r="P10851" s="377">
        <v>24000</v>
      </c>
    </row>
    <row r="10852" spans="1:16" x14ac:dyDescent="0.2">
      <c r="A10852" s="348" t="s">
        <v>5780</v>
      </c>
      <c r="B10852" s="104" t="s">
        <v>423</v>
      </c>
      <c r="C10852" s="367" t="s">
        <v>99</v>
      </c>
      <c r="D10852" s="349" t="s">
        <v>6193</v>
      </c>
      <c r="E10852" s="370">
        <v>4000</v>
      </c>
      <c r="F10852" s="374" t="s">
        <v>15614</v>
      </c>
      <c r="G10852" s="350" t="s">
        <v>15615</v>
      </c>
      <c r="H10852" s="349" t="s">
        <v>1895</v>
      </c>
      <c r="I10852" s="349" t="s">
        <v>5793</v>
      </c>
      <c r="J10852" s="351" t="s">
        <v>1895</v>
      </c>
      <c r="K10852" s="352">
        <v>2</v>
      </c>
      <c r="L10852" s="353">
        <v>5</v>
      </c>
      <c r="M10852" s="377">
        <v>17600</v>
      </c>
      <c r="N10852" s="350">
        <v>4</v>
      </c>
      <c r="O10852" s="349">
        <v>6</v>
      </c>
      <c r="P10852" s="377">
        <v>24000</v>
      </c>
    </row>
    <row r="10853" spans="1:16" x14ac:dyDescent="0.2">
      <c r="A10853" s="348" t="s">
        <v>5780</v>
      </c>
      <c r="B10853" s="104" t="s">
        <v>423</v>
      </c>
      <c r="C10853" s="367" t="s">
        <v>99</v>
      </c>
      <c r="D10853" s="349" t="s">
        <v>5829</v>
      </c>
      <c r="E10853" s="370">
        <v>4000</v>
      </c>
      <c r="F10853" s="374" t="s">
        <v>15616</v>
      </c>
      <c r="G10853" s="350" t="s">
        <v>15617</v>
      </c>
      <c r="H10853" s="349" t="s">
        <v>6192</v>
      </c>
      <c r="I10853" s="349" t="s">
        <v>5793</v>
      </c>
      <c r="J10853" s="351" t="s">
        <v>6192</v>
      </c>
      <c r="K10853" s="352">
        <v>2</v>
      </c>
      <c r="L10853" s="353">
        <v>6</v>
      </c>
      <c r="M10853" s="377">
        <v>23066.666666666668</v>
      </c>
      <c r="N10853" s="350">
        <v>4</v>
      </c>
      <c r="O10853" s="349">
        <v>6</v>
      </c>
      <c r="P10853" s="377">
        <v>24000</v>
      </c>
    </row>
    <row r="10854" spans="1:16" x14ac:dyDescent="0.2">
      <c r="A10854" s="348" t="s">
        <v>5780</v>
      </c>
      <c r="B10854" s="104" t="s">
        <v>423</v>
      </c>
      <c r="C10854" s="367" t="s">
        <v>99</v>
      </c>
      <c r="D10854" s="349" t="s">
        <v>5911</v>
      </c>
      <c r="E10854" s="370">
        <v>4000</v>
      </c>
      <c r="F10854" s="374" t="s">
        <v>15618</v>
      </c>
      <c r="G10854" s="350" t="s">
        <v>15619</v>
      </c>
      <c r="H10854" s="349" t="s">
        <v>1895</v>
      </c>
      <c r="I10854" s="349" t="s">
        <v>5793</v>
      </c>
      <c r="J10854" s="351" t="s">
        <v>1895</v>
      </c>
      <c r="K10854" s="352">
        <v>2</v>
      </c>
      <c r="L10854" s="353">
        <v>4</v>
      </c>
      <c r="M10854" s="377">
        <v>16000</v>
      </c>
      <c r="N10854" s="350">
        <v>4</v>
      </c>
      <c r="O10854" s="349">
        <v>6</v>
      </c>
      <c r="P10854" s="377">
        <v>24000</v>
      </c>
    </row>
    <row r="10855" spans="1:16" x14ac:dyDescent="0.2">
      <c r="A10855" s="348" t="s">
        <v>5780</v>
      </c>
      <c r="B10855" s="104" t="s">
        <v>423</v>
      </c>
      <c r="C10855" s="367" t="s">
        <v>99</v>
      </c>
      <c r="D10855" s="349" t="s">
        <v>6019</v>
      </c>
      <c r="E10855" s="370">
        <v>4000</v>
      </c>
      <c r="F10855" s="374" t="s">
        <v>15620</v>
      </c>
      <c r="G10855" s="350" t="s">
        <v>15621</v>
      </c>
      <c r="H10855" s="349" t="s">
        <v>6804</v>
      </c>
      <c r="I10855" s="349" t="s">
        <v>1028</v>
      </c>
      <c r="J10855" s="351" t="s">
        <v>6804</v>
      </c>
      <c r="K10855" s="352">
        <v>4</v>
      </c>
      <c r="L10855" s="353">
        <v>12</v>
      </c>
      <c r="M10855" s="377">
        <v>48000</v>
      </c>
      <c r="N10855" s="350">
        <v>1</v>
      </c>
      <c r="O10855" s="349">
        <v>3</v>
      </c>
      <c r="P10855" s="377">
        <v>12000</v>
      </c>
    </row>
    <row r="10856" spans="1:16" x14ac:dyDescent="0.2">
      <c r="A10856" s="348" t="s">
        <v>5780</v>
      </c>
      <c r="B10856" s="104" t="s">
        <v>423</v>
      </c>
      <c r="C10856" s="367" t="s">
        <v>99</v>
      </c>
      <c r="D10856" s="349" t="s">
        <v>6130</v>
      </c>
      <c r="E10856" s="370">
        <v>4000</v>
      </c>
      <c r="F10856" s="374" t="s">
        <v>15622</v>
      </c>
      <c r="G10856" s="350" t="s">
        <v>15623</v>
      </c>
      <c r="H10856" s="349" t="s">
        <v>15624</v>
      </c>
      <c r="I10856" s="349" t="s">
        <v>5793</v>
      </c>
      <c r="J10856" s="351" t="s">
        <v>15624</v>
      </c>
      <c r="K10856" s="352">
        <v>2</v>
      </c>
      <c r="L10856" s="353">
        <v>4</v>
      </c>
      <c r="M10856" s="377">
        <v>15733.333333333332</v>
      </c>
      <c r="N10856" s="350">
        <v>4</v>
      </c>
      <c r="O10856" s="349">
        <v>6</v>
      </c>
      <c r="P10856" s="377">
        <v>24000</v>
      </c>
    </row>
    <row r="10857" spans="1:16" x14ac:dyDescent="0.2">
      <c r="A10857" s="348" t="s">
        <v>5780</v>
      </c>
      <c r="B10857" s="104" t="s">
        <v>423</v>
      </c>
      <c r="C10857" s="367" t="s">
        <v>99</v>
      </c>
      <c r="D10857" s="349" t="s">
        <v>1026</v>
      </c>
      <c r="E10857" s="370">
        <v>4000</v>
      </c>
      <c r="F10857" s="374" t="s">
        <v>15625</v>
      </c>
      <c r="G10857" s="350" t="s">
        <v>15626</v>
      </c>
      <c r="H10857" s="349" t="s">
        <v>1026</v>
      </c>
      <c r="I10857" s="349" t="s">
        <v>5793</v>
      </c>
      <c r="J10857" s="351" t="s">
        <v>1026</v>
      </c>
      <c r="K10857" s="352">
        <v>1</v>
      </c>
      <c r="L10857" s="353">
        <v>2</v>
      </c>
      <c r="M10857" s="377">
        <v>4666.666666666667</v>
      </c>
      <c r="N10857" s="350">
        <v>4</v>
      </c>
      <c r="O10857" s="349">
        <v>6</v>
      </c>
      <c r="P10857" s="377">
        <v>24000</v>
      </c>
    </row>
    <row r="10858" spans="1:16" x14ac:dyDescent="0.2">
      <c r="A10858" s="348" t="s">
        <v>5780</v>
      </c>
      <c r="B10858" s="104" t="s">
        <v>423</v>
      </c>
      <c r="C10858" s="367" t="s">
        <v>99</v>
      </c>
      <c r="D10858" s="349" t="s">
        <v>4514</v>
      </c>
      <c r="E10858" s="370">
        <v>4000</v>
      </c>
      <c r="F10858" s="374" t="s">
        <v>15627</v>
      </c>
      <c r="G10858" s="350" t="s">
        <v>15628</v>
      </c>
      <c r="H10858" s="349" t="s">
        <v>5825</v>
      </c>
      <c r="I10858" s="349" t="s">
        <v>1028</v>
      </c>
      <c r="J10858" s="351" t="s">
        <v>5825</v>
      </c>
      <c r="K10858" s="352">
        <v>4</v>
      </c>
      <c r="L10858" s="353">
        <v>12</v>
      </c>
      <c r="M10858" s="377">
        <v>48000</v>
      </c>
      <c r="N10858" s="350">
        <v>1</v>
      </c>
      <c r="O10858" s="349">
        <v>3</v>
      </c>
      <c r="P10858" s="377">
        <v>12000</v>
      </c>
    </row>
    <row r="10859" spans="1:16" x14ac:dyDescent="0.2">
      <c r="A10859" s="348" t="s">
        <v>5780</v>
      </c>
      <c r="B10859" s="104" t="s">
        <v>423</v>
      </c>
      <c r="C10859" s="367" t="s">
        <v>99</v>
      </c>
      <c r="D10859" s="349" t="s">
        <v>1026</v>
      </c>
      <c r="E10859" s="370">
        <v>4000</v>
      </c>
      <c r="F10859" s="374" t="s">
        <v>15629</v>
      </c>
      <c r="G10859" s="350" t="s">
        <v>15630</v>
      </c>
      <c r="H10859" s="349" t="s">
        <v>1026</v>
      </c>
      <c r="I10859" s="349" t="s">
        <v>5793</v>
      </c>
      <c r="J10859" s="351" t="s">
        <v>1026</v>
      </c>
      <c r="K10859" s="352">
        <v>2</v>
      </c>
      <c r="L10859" s="353">
        <v>5</v>
      </c>
      <c r="M10859" s="377">
        <v>19466.666666666668</v>
      </c>
      <c r="N10859" s="350">
        <v>4</v>
      </c>
      <c r="O10859" s="349">
        <v>6</v>
      </c>
      <c r="P10859" s="377">
        <v>24000</v>
      </c>
    </row>
    <row r="10860" spans="1:16" x14ac:dyDescent="0.2">
      <c r="A10860" s="348" t="s">
        <v>5780</v>
      </c>
      <c r="B10860" s="104" t="s">
        <v>423</v>
      </c>
      <c r="C10860" s="367" t="s">
        <v>99</v>
      </c>
      <c r="D10860" s="349" t="s">
        <v>5790</v>
      </c>
      <c r="E10860" s="370">
        <v>3000</v>
      </c>
      <c r="F10860" s="374" t="s">
        <v>15631</v>
      </c>
      <c r="G10860" s="350" t="s">
        <v>15632</v>
      </c>
      <c r="H10860" s="349" t="s">
        <v>1060</v>
      </c>
      <c r="I10860" s="349" t="s">
        <v>5793</v>
      </c>
      <c r="J10860" s="351" t="s">
        <v>1060</v>
      </c>
      <c r="K10860" s="352">
        <v>4</v>
      </c>
      <c r="L10860" s="353">
        <v>6</v>
      </c>
      <c r="M10860" s="377">
        <v>18000</v>
      </c>
      <c r="N10860" s="350">
        <v>0</v>
      </c>
      <c r="O10860" s="349">
        <v>0</v>
      </c>
      <c r="P10860" s="377">
        <v>0</v>
      </c>
    </row>
    <row r="10861" spans="1:16" x14ac:dyDescent="0.2">
      <c r="A10861" s="348" t="s">
        <v>5780</v>
      </c>
      <c r="B10861" s="104" t="s">
        <v>423</v>
      </c>
      <c r="C10861" s="367" t="s">
        <v>99</v>
      </c>
      <c r="D10861" s="349" t="s">
        <v>5805</v>
      </c>
      <c r="E10861" s="370">
        <v>3000</v>
      </c>
      <c r="F10861" s="374" t="s">
        <v>15631</v>
      </c>
      <c r="G10861" s="350" t="s">
        <v>15632</v>
      </c>
      <c r="H10861" s="349" t="s">
        <v>1060</v>
      </c>
      <c r="I10861" s="349" t="s">
        <v>5793</v>
      </c>
      <c r="J10861" s="351" t="s">
        <v>1060</v>
      </c>
      <c r="K10861" s="352">
        <v>2</v>
      </c>
      <c r="L10861" s="353">
        <v>6</v>
      </c>
      <c r="M10861" s="377">
        <v>16500</v>
      </c>
      <c r="N10861" s="350">
        <v>4</v>
      </c>
      <c r="O10861" s="349">
        <v>6</v>
      </c>
      <c r="P10861" s="377">
        <v>18000</v>
      </c>
    </row>
    <row r="10862" spans="1:16" x14ac:dyDescent="0.2">
      <c r="A10862" s="348" t="s">
        <v>5780</v>
      </c>
      <c r="B10862" s="104" t="s">
        <v>423</v>
      </c>
      <c r="C10862" s="367" t="s">
        <v>99</v>
      </c>
      <c r="D10862" s="349" t="s">
        <v>5870</v>
      </c>
      <c r="E10862" s="370">
        <v>4000</v>
      </c>
      <c r="F10862" s="374" t="s">
        <v>15633</v>
      </c>
      <c r="G10862" s="350" t="s">
        <v>15634</v>
      </c>
      <c r="H10862" s="349" t="s">
        <v>1109</v>
      </c>
      <c r="I10862" s="349" t="s">
        <v>5793</v>
      </c>
      <c r="J10862" s="351" t="s">
        <v>1109</v>
      </c>
      <c r="K10862" s="352">
        <v>4</v>
      </c>
      <c r="L10862" s="353">
        <v>12</v>
      </c>
      <c r="M10862" s="377">
        <v>48000</v>
      </c>
      <c r="N10862" s="350">
        <v>4</v>
      </c>
      <c r="O10862" s="349">
        <v>6</v>
      </c>
      <c r="P10862" s="377">
        <v>24000</v>
      </c>
    </row>
    <row r="10863" spans="1:16" x14ac:dyDescent="0.2">
      <c r="A10863" s="348" t="s">
        <v>5780</v>
      </c>
      <c r="B10863" s="104" t="s">
        <v>423</v>
      </c>
      <c r="C10863" s="367" t="s">
        <v>99</v>
      </c>
      <c r="D10863" s="349" t="s">
        <v>6503</v>
      </c>
      <c r="E10863" s="370">
        <v>4000</v>
      </c>
      <c r="F10863" s="374" t="s">
        <v>15635</v>
      </c>
      <c r="G10863" s="350" t="s">
        <v>15636</v>
      </c>
      <c r="H10863" s="349" t="s">
        <v>1060</v>
      </c>
      <c r="I10863" s="349" t="s">
        <v>5793</v>
      </c>
      <c r="J10863" s="351" t="s">
        <v>1060</v>
      </c>
      <c r="K10863" s="352">
        <v>4</v>
      </c>
      <c r="L10863" s="353">
        <v>12</v>
      </c>
      <c r="M10863" s="377">
        <v>48000</v>
      </c>
      <c r="N10863" s="350">
        <v>4</v>
      </c>
      <c r="O10863" s="349">
        <v>6</v>
      </c>
      <c r="P10863" s="377">
        <v>24000</v>
      </c>
    </row>
    <row r="10864" spans="1:16" x14ac:dyDescent="0.2">
      <c r="A10864" s="348" t="s">
        <v>5780</v>
      </c>
      <c r="B10864" s="104" t="s">
        <v>423</v>
      </c>
      <c r="C10864" s="367" t="s">
        <v>99</v>
      </c>
      <c r="D10864" s="349" t="s">
        <v>4514</v>
      </c>
      <c r="E10864" s="370">
        <v>4000</v>
      </c>
      <c r="F10864" s="374" t="s">
        <v>15637</v>
      </c>
      <c r="G10864" s="350" t="s">
        <v>15638</v>
      </c>
      <c r="H10864" s="349" t="s">
        <v>5972</v>
      </c>
      <c r="I10864" s="349" t="s">
        <v>5793</v>
      </c>
      <c r="J10864" s="351" t="s">
        <v>5972</v>
      </c>
      <c r="K10864" s="352">
        <v>4</v>
      </c>
      <c r="L10864" s="353">
        <v>12</v>
      </c>
      <c r="M10864" s="377">
        <v>48000</v>
      </c>
      <c r="N10864" s="350">
        <v>4</v>
      </c>
      <c r="O10864" s="349">
        <v>6</v>
      </c>
      <c r="P10864" s="377">
        <v>24000</v>
      </c>
    </row>
    <row r="10865" spans="1:16" x14ac:dyDescent="0.2">
      <c r="A10865" s="348" t="s">
        <v>5780</v>
      </c>
      <c r="B10865" s="104" t="s">
        <v>423</v>
      </c>
      <c r="C10865" s="367" t="s">
        <v>99</v>
      </c>
      <c r="D10865" s="349" t="s">
        <v>5853</v>
      </c>
      <c r="E10865" s="370">
        <v>4000</v>
      </c>
      <c r="F10865" s="374" t="s">
        <v>15639</v>
      </c>
      <c r="G10865" s="350" t="s">
        <v>15640</v>
      </c>
      <c r="H10865" s="349" t="s">
        <v>1060</v>
      </c>
      <c r="I10865" s="349" t="s">
        <v>5793</v>
      </c>
      <c r="J10865" s="351" t="s">
        <v>1060</v>
      </c>
      <c r="K10865" s="352">
        <v>2</v>
      </c>
      <c r="L10865" s="353">
        <v>6</v>
      </c>
      <c r="M10865" s="377">
        <v>23066.666666666668</v>
      </c>
      <c r="N10865" s="350">
        <v>4</v>
      </c>
      <c r="O10865" s="349">
        <v>6</v>
      </c>
      <c r="P10865" s="377">
        <v>24000</v>
      </c>
    </row>
    <row r="10866" spans="1:16" x14ac:dyDescent="0.2">
      <c r="A10866" s="348" t="s">
        <v>5780</v>
      </c>
      <c r="B10866" s="104" t="s">
        <v>423</v>
      </c>
      <c r="C10866" s="367" t="s">
        <v>99</v>
      </c>
      <c r="D10866" s="349" t="s">
        <v>5829</v>
      </c>
      <c r="E10866" s="370">
        <v>4000</v>
      </c>
      <c r="F10866" s="374" t="s">
        <v>15641</v>
      </c>
      <c r="G10866" s="350" t="s">
        <v>15642</v>
      </c>
      <c r="H10866" s="349" t="s">
        <v>6192</v>
      </c>
      <c r="I10866" s="349" t="s">
        <v>5793</v>
      </c>
      <c r="J10866" s="351" t="s">
        <v>6192</v>
      </c>
      <c r="K10866" s="352">
        <v>2</v>
      </c>
      <c r="L10866" s="353">
        <v>6</v>
      </c>
      <c r="M10866" s="377">
        <v>23066.666666666668</v>
      </c>
      <c r="N10866" s="350">
        <v>4</v>
      </c>
      <c r="O10866" s="349">
        <v>6</v>
      </c>
      <c r="P10866" s="377">
        <v>24000</v>
      </c>
    </row>
    <row r="10867" spans="1:16" x14ac:dyDescent="0.2">
      <c r="A10867" s="348" t="s">
        <v>5780</v>
      </c>
      <c r="B10867" s="104" t="s">
        <v>423</v>
      </c>
      <c r="C10867" s="367" t="s">
        <v>99</v>
      </c>
      <c r="D10867" s="349" t="s">
        <v>5870</v>
      </c>
      <c r="E10867" s="370">
        <v>4000</v>
      </c>
      <c r="F10867" s="374" t="s">
        <v>15643</v>
      </c>
      <c r="G10867" s="350" t="s">
        <v>15644</v>
      </c>
      <c r="H10867" s="349" t="s">
        <v>6079</v>
      </c>
      <c r="I10867" s="349" t="s">
        <v>5793</v>
      </c>
      <c r="J10867" s="351" t="s">
        <v>6079</v>
      </c>
      <c r="K10867" s="352">
        <v>4</v>
      </c>
      <c r="L10867" s="353">
        <v>12</v>
      </c>
      <c r="M10867" s="377">
        <v>48000</v>
      </c>
      <c r="N10867" s="350">
        <v>4</v>
      </c>
      <c r="O10867" s="349">
        <v>6</v>
      </c>
      <c r="P10867" s="377">
        <v>24000</v>
      </c>
    </row>
    <row r="10868" spans="1:16" x14ac:dyDescent="0.2">
      <c r="A10868" s="348" t="s">
        <v>5780</v>
      </c>
      <c r="B10868" s="104" t="s">
        <v>423</v>
      </c>
      <c r="C10868" s="367" t="s">
        <v>99</v>
      </c>
      <c r="D10868" s="349" t="s">
        <v>5870</v>
      </c>
      <c r="E10868" s="370">
        <v>4000</v>
      </c>
      <c r="F10868" s="374" t="s">
        <v>15645</v>
      </c>
      <c r="G10868" s="350" t="s">
        <v>15646</v>
      </c>
      <c r="H10868" s="349" t="s">
        <v>5821</v>
      </c>
      <c r="I10868" s="349" t="s">
        <v>5793</v>
      </c>
      <c r="J10868" s="351" t="s">
        <v>5821</v>
      </c>
      <c r="K10868" s="352">
        <v>4</v>
      </c>
      <c r="L10868" s="353">
        <v>10</v>
      </c>
      <c r="M10868" s="377">
        <v>40000</v>
      </c>
      <c r="N10868" s="350">
        <v>0</v>
      </c>
      <c r="O10868" s="349">
        <v>0</v>
      </c>
      <c r="P10868" s="377">
        <v>0</v>
      </c>
    </row>
    <row r="10869" spans="1:16" x14ac:dyDescent="0.2">
      <c r="A10869" s="348" t="s">
        <v>5780</v>
      </c>
      <c r="B10869" s="104" t="s">
        <v>423</v>
      </c>
      <c r="C10869" s="367" t="s">
        <v>99</v>
      </c>
      <c r="D10869" s="349" t="s">
        <v>6463</v>
      </c>
      <c r="E10869" s="370">
        <v>4000</v>
      </c>
      <c r="F10869" s="374" t="s">
        <v>15647</v>
      </c>
      <c r="G10869" s="350" t="s">
        <v>15648</v>
      </c>
      <c r="H10869" s="349" t="s">
        <v>5539</v>
      </c>
      <c r="I10869" s="349" t="s">
        <v>5793</v>
      </c>
      <c r="J10869" s="351" t="s">
        <v>5539</v>
      </c>
      <c r="K10869" s="352">
        <v>1</v>
      </c>
      <c r="L10869" s="353">
        <v>2</v>
      </c>
      <c r="M10869" s="377">
        <v>8000</v>
      </c>
      <c r="N10869" s="350">
        <v>0</v>
      </c>
      <c r="O10869" s="349">
        <v>0</v>
      </c>
      <c r="P10869" s="377">
        <v>0</v>
      </c>
    </row>
    <row r="10870" spans="1:16" x14ac:dyDescent="0.2">
      <c r="A10870" s="348" t="s">
        <v>5780</v>
      </c>
      <c r="B10870" s="104" t="s">
        <v>423</v>
      </c>
      <c r="C10870" s="367" t="s">
        <v>99</v>
      </c>
      <c r="D10870" s="349" t="s">
        <v>6156</v>
      </c>
      <c r="E10870" s="370">
        <v>4000</v>
      </c>
      <c r="F10870" s="374" t="s">
        <v>15649</v>
      </c>
      <c r="G10870" s="350" t="s">
        <v>15650</v>
      </c>
      <c r="H10870" s="349" t="s">
        <v>5825</v>
      </c>
      <c r="I10870" s="349" t="s">
        <v>5793</v>
      </c>
      <c r="J10870" s="351" t="s">
        <v>5825</v>
      </c>
      <c r="K10870" s="352">
        <v>4</v>
      </c>
      <c r="L10870" s="353">
        <v>12</v>
      </c>
      <c r="M10870" s="377">
        <v>48000</v>
      </c>
      <c r="N10870" s="350">
        <v>4</v>
      </c>
      <c r="O10870" s="349">
        <v>6</v>
      </c>
      <c r="P10870" s="377">
        <v>24000</v>
      </c>
    </row>
    <row r="10871" spans="1:16" x14ac:dyDescent="0.2">
      <c r="A10871" s="348" t="s">
        <v>5780</v>
      </c>
      <c r="B10871" s="104" t="s">
        <v>423</v>
      </c>
      <c r="C10871" s="367" t="s">
        <v>99</v>
      </c>
      <c r="D10871" s="349" t="s">
        <v>11635</v>
      </c>
      <c r="E10871" s="370">
        <v>2000</v>
      </c>
      <c r="F10871" s="374" t="s">
        <v>15651</v>
      </c>
      <c r="G10871" s="350" t="s">
        <v>15652</v>
      </c>
      <c r="H10871" s="349" t="s">
        <v>2439</v>
      </c>
      <c r="I10871" s="349" t="s">
        <v>5793</v>
      </c>
      <c r="J10871" s="351" t="s">
        <v>2439</v>
      </c>
      <c r="K10871" s="352">
        <v>4</v>
      </c>
      <c r="L10871" s="353">
        <v>12</v>
      </c>
      <c r="M10871" s="377">
        <v>24000</v>
      </c>
      <c r="N10871" s="350">
        <v>1</v>
      </c>
      <c r="O10871" s="349">
        <v>1</v>
      </c>
      <c r="P10871" s="377">
        <v>2000</v>
      </c>
    </row>
    <row r="10872" spans="1:16" x14ac:dyDescent="0.2">
      <c r="A10872" s="348" t="s">
        <v>5780</v>
      </c>
      <c r="B10872" s="104" t="s">
        <v>423</v>
      </c>
      <c r="C10872" s="367" t="s">
        <v>99</v>
      </c>
      <c r="D10872" s="349" t="s">
        <v>5870</v>
      </c>
      <c r="E10872" s="370">
        <v>3000</v>
      </c>
      <c r="F10872" s="374" t="s">
        <v>15653</v>
      </c>
      <c r="G10872" s="350" t="s">
        <v>15654</v>
      </c>
      <c r="H10872" s="349" t="s">
        <v>15655</v>
      </c>
      <c r="I10872" s="349" t="s">
        <v>5793</v>
      </c>
      <c r="J10872" s="351" t="s">
        <v>15655</v>
      </c>
      <c r="K10872" s="352">
        <v>4</v>
      </c>
      <c r="L10872" s="353">
        <v>12</v>
      </c>
      <c r="M10872" s="377">
        <v>36000</v>
      </c>
      <c r="N10872" s="350">
        <v>4</v>
      </c>
      <c r="O10872" s="349">
        <v>6</v>
      </c>
      <c r="P10872" s="377">
        <v>18000</v>
      </c>
    </row>
    <row r="10873" spans="1:16" x14ac:dyDescent="0.2">
      <c r="A10873" s="348" t="s">
        <v>5780</v>
      </c>
      <c r="B10873" s="104" t="s">
        <v>423</v>
      </c>
      <c r="C10873" s="367" t="s">
        <v>99</v>
      </c>
      <c r="D10873" s="349" t="s">
        <v>5829</v>
      </c>
      <c r="E10873" s="370">
        <v>4000</v>
      </c>
      <c r="F10873" s="374" t="s">
        <v>15656</v>
      </c>
      <c r="G10873" s="350" t="s">
        <v>15657</v>
      </c>
      <c r="H10873" s="349" t="s">
        <v>1060</v>
      </c>
      <c r="I10873" s="349" t="s">
        <v>5793</v>
      </c>
      <c r="J10873" s="351" t="s">
        <v>1060</v>
      </c>
      <c r="K10873" s="352">
        <v>2</v>
      </c>
      <c r="L10873" s="353">
        <v>4</v>
      </c>
      <c r="M10873" s="377">
        <v>16000</v>
      </c>
      <c r="N10873" s="350">
        <v>4</v>
      </c>
      <c r="O10873" s="349">
        <v>6</v>
      </c>
      <c r="P10873" s="377">
        <v>24000</v>
      </c>
    </row>
    <row r="10874" spans="1:16" x14ac:dyDescent="0.2">
      <c r="A10874" s="348" t="s">
        <v>5780</v>
      </c>
      <c r="B10874" s="104" t="s">
        <v>423</v>
      </c>
      <c r="C10874" s="367" t="s">
        <v>99</v>
      </c>
      <c r="D10874" s="349" t="s">
        <v>5811</v>
      </c>
      <c r="E10874" s="370">
        <v>3000</v>
      </c>
      <c r="F10874" s="374" t="s">
        <v>15658</v>
      </c>
      <c r="G10874" s="350" t="s">
        <v>15659</v>
      </c>
      <c r="H10874" s="349" t="s">
        <v>1026</v>
      </c>
      <c r="I10874" s="349" t="s">
        <v>5793</v>
      </c>
      <c r="J10874" s="351" t="s">
        <v>1026</v>
      </c>
      <c r="K10874" s="352">
        <v>2</v>
      </c>
      <c r="L10874" s="353">
        <v>5</v>
      </c>
      <c r="M10874" s="377">
        <v>13900</v>
      </c>
      <c r="N10874" s="350">
        <v>4</v>
      </c>
      <c r="O10874" s="349">
        <v>6</v>
      </c>
      <c r="P10874" s="377">
        <v>18000</v>
      </c>
    </row>
    <row r="10875" spans="1:16" x14ac:dyDescent="0.2">
      <c r="A10875" s="348" t="s">
        <v>5780</v>
      </c>
      <c r="B10875" s="104" t="s">
        <v>423</v>
      </c>
      <c r="C10875" s="367" t="s">
        <v>99</v>
      </c>
      <c r="D10875" s="349" t="s">
        <v>5863</v>
      </c>
      <c r="E10875" s="370">
        <v>3000</v>
      </c>
      <c r="F10875" s="374" t="s">
        <v>15660</v>
      </c>
      <c r="G10875" s="350" t="s">
        <v>15661</v>
      </c>
      <c r="H10875" s="349" t="s">
        <v>5821</v>
      </c>
      <c r="I10875" s="349" t="s">
        <v>5793</v>
      </c>
      <c r="J10875" s="351" t="s">
        <v>5821</v>
      </c>
      <c r="K10875" s="352">
        <v>4</v>
      </c>
      <c r="L10875" s="353">
        <v>12</v>
      </c>
      <c r="M10875" s="377">
        <v>36000</v>
      </c>
      <c r="N10875" s="350">
        <v>4</v>
      </c>
      <c r="O10875" s="349">
        <v>6</v>
      </c>
      <c r="P10875" s="377">
        <v>18000</v>
      </c>
    </row>
    <row r="10876" spans="1:16" x14ac:dyDescent="0.2">
      <c r="A10876" s="348" t="s">
        <v>5780</v>
      </c>
      <c r="B10876" s="104" t="s">
        <v>423</v>
      </c>
      <c r="C10876" s="367" t="s">
        <v>99</v>
      </c>
      <c r="D10876" s="349" t="s">
        <v>5911</v>
      </c>
      <c r="E10876" s="370">
        <v>4000</v>
      </c>
      <c r="F10876" s="374" t="s">
        <v>15662</v>
      </c>
      <c r="G10876" s="350" t="s">
        <v>15663</v>
      </c>
      <c r="H10876" s="349" t="s">
        <v>1060</v>
      </c>
      <c r="I10876" s="349" t="s">
        <v>5793</v>
      </c>
      <c r="J10876" s="351" t="s">
        <v>1060</v>
      </c>
      <c r="K10876" s="352">
        <v>2</v>
      </c>
      <c r="L10876" s="353">
        <v>5</v>
      </c>
      <c r="M10876" s="377">
        <v>19333.333333333332</v>
      </c>
      <c r="N10876" s="350">
        <v>4</v>
      </c>
      <c r="O10876" s="349">
        <v>6</v>
      </c>
      <c r="P10876" s="377">
        <v>24000</v>
      </c>
    </row>
    <row r="10877" spans="1:16" x14ac:dyDescent="0.2">
      <c r="A10877" s="348" t="s">
        <v>5780</v>
      </c>
      <c r="B10877" s="104" t="s">
        <v>423</v>
      </c>
      <c r="C10877" s="367" t="s">
        <v>99</v>
      </c>
      <c r="D10877" s="349" t="s">
        <v>5826</v>
      </c>
      <c r="E10877" s="370">
        <v>4000</v>
      </c>
      <c r="F10877" s="374" t="s">
        <v>15664</v>
      </c>
      <c r="G10877" s="350" t="s">
        <v>15665</v>
      </c>
      <c r="H10877" s="349" t="s">
        <v>1026</v>
      </c>
      <c r="I10877" s="349" t="s">
        <v>5793</v>
      </c>
      <c r="J10877" s="351" t="s">
        <v>1026</v>
      </c>
      <c r="K10877" s="352">
        <v>2</v>
      </c>
      <c r="L10877" s="353">
        <v>6</v>
      </c>
      <c r="M10877" s="377">
        <v>21200</v>
      </c>
      <c r="N10877" s="350">
        <v>4</v>
      </c>
      <c r="O10877" s="349">
        <v>6</v>
      </c>
      <c r="P10877" s="377">
        <v>24000</v>
      </c>
    </row>
    <row r="10878" spans="1:16" x14ac:dyDescent="0.2">
      <c r="A10878" s="348" t="s">
        <v>5780</v>
      </c>
      <c r="B10878" s="104" t="s">
        <v>423</v>
      </c>
      <c r="C10878" s="367" t="s">
        <v>99</v>
      </c>
      <c r="D10878" s="349" t="s">
        <v>6463</v>
      </c>
      <c r="E10878" s="370">
        <v>4000</v>
      </c>
      <c r="F10878" s="374" t="s">
        <v>15666</v>
      </c>
      <c r="G10878" s="350" t="s">
        <v>15667</v>
      </c>
      <c r="H10878" s="349" t="s">
        <v>1060</v>
      </c>
      <c r="I10878" s="349" t="s">
        <v>5793</v>
      </c>
      <c r="J10878" s="351" t="s">
        <v>1060</v>
      </c>
      <c r="K10878" s="352">
        <v>4</v>
      </c>
      <c r="L10878" s="353">
        <v>12</v>
      </c>
      <c r="M10878" s="377">
        <v>48000</v>
      </c>
      <c r="N10878" s="350">
        <v>0</v>
      </c>
      <c r="O10878" s="349">
        <v>0</v>
      </c>
      <c r="P10878" s="377">
        <v>0</v>
      </c>
    </row>
    <row r="10879" spans="1:16" x14ac:dyDescent="0.2">
      <c r="A10879" s="348" t="s">
        <v>5780</v>
      </c>
      <c r="B10879" s="104" t="s">
        <v>423</v>
      </c>
      <c r="C10879" s="367" t="s">
        <v>99</v>
      </c>
      <c r="D10879" s="349" t="s">
        <v>13235</v>
      </c>
      <c r="E10879" s="370">
        <v>4000</v>
      </c>
      <c r="F10879" s="374" t="s">
        <v>15668</v>
      </c>
      <c r="G10879" s="350" t="s">
        <v>15669</v>
      </c>
      <c r="H10879" s="349" t="s">
        <v>9402</v>
      </c>
      <c r="I10879" s="349" t="s">
        <v>5785</v>
      </c>
      <c r="J10879" s="351" t="s">
        <v>9402</v>
      </c>
      <c r="K10879" s="352">
        <v>4</v>
      </c>
      <c r="L10879" s="353">
        <v>12</v>
      </c>
      <c r="M10879" s="377">
        <v>48000</v>
      </c>
      <c r="N10879" s="350">
        <v>4</v>
      </c>
      <c r="O10879" s="349">
        <v>6</v>
      </c>
      <c r="P10879" s="377">
        <v>24000</v>
      </c>
    </row>
    <row r="10880" spans="1:16" x14ac:dyDescent="0.2">
      <c r="A10880" s="348" t="s">
        <v>5780</v>
      </c>
      <c r="B10880" s="104" t="s">
        <v>423</v>
      </c>
      <c r="C10880" s="367" t="s">
        <v>99</v>
      </c>
      <c r="D10880" s="349" t="s">
        <v>5808</v>
      </c>
      <c r="E10880" s="370">
        <v>4000</v>
      </c>
      <c r="F10880" s="374" t="s">
        <v>15670</v>
      </c>
      <c r="G10880" s="350" t="s">
        <v>15671</v>
      </c>
      <c r="H10880" s="349" t="s">
        <v>1067</v>
      </c>
      <c r="I10880" s="349" t="s">
        <v>5793</v>
      </c>
      <c r="J10880" s="351" t="s">
        <v>1067</v>
      </c>
      <c r="K10880" s="352">
        <v>4</v>
      </c>
      <c r="L10880" s="353">
        <v>12</v>
      </c>
      <c r="M10880" s="377">
        <v>48000</v>
      </c>
      <c r="N10880" s="350">
        <v>4</v>
      </c>
      <c r="O10880" s="349">
        <v>6</v>
      </c>
      <c r="P10880" s="377">
        <v>24000</v>
      </c>
    </row>
    <row r="10881" spans="1:16" x14ac:dyDescent="0.2">
      <c r="A10881" s="348" t="s">
        <v>5780</v>
      </c>
      <c r="B10881" s="104" t="s">
        <v>423</v>
      </c>
      <c r="C10881" s="367" t="s">
        <v>99</v>
      </c>
      <c r="D10881" s="349" t="s">
        <v>5794</v>
      </c>
      <c r="E10881" s="370">
        <v>4000</v>
      </c>
      <c r="F10881" s="374" t="s">
        <v>15672</v>
      </c>
      <c r="G10881" s="350" t="s">
        <v>15673</v>
      </c>
      <c r="H10881" s="349" t="s">
        <v>1026</v>
      </c>
      <c r="I10881" s="349" t="s">
        <v>1028</v>
      </c>
      <c r="J10881" s="351" t="s">
        <v>1026</v>
      </c>
      <c r="K10881" s="352">
        <v>1</v>
      </c>
      <c r="L10881" s="353">
        <v>3</v>
      </c>
      <c r="M10881" s="377">
        <v>12000</v>
      </c>
      <c r="N10881" s="350">
        <v>0</v>
      </c>
      <c r="O10881" s="349">
        <v>0</v>
      </c>
      <c r="P10881" s="377">
        <v>0</v>
      </c>
    </row>
    <row r="10882" spans="1:16" x14ac:dyDescent="0.2">
      <c r="A10882" s="348" t="s">
        <v>5780</v>
      </c>
      <c r="B10882" s="104" t="s">
        <v>423</v>
      </c>
      <c r="C10882" s="367" t="s">
        <v>99</v>
      </c>
      <c r="D10882" s="349" t="s">
        <v>5853</v>
      </c>
      <c r="E10882" s="370">
        <v>4000</v>
      </c>
      <c r="F10882" s="374" t="s">
        <v>15674</v>
      </c>
      <c r="G10882" s="350" t="s">
        <v>15675</v>
      </c>
      <c r="H10882" s="349" t="s">
        <v>1060</v>
      </c>
      <c r="I10882" s="349" t="s">
        <v>5793</v>
      </c>
      <c r="J10882" s="351" t="s">
        <v>1060</v>
      </c>
      <c r="K10882" s="352">
        <v>2</v>
      </c>
      <c r="L10882" s="353">
        <v>6</v>
      </c>
      <c r="M10882" s="377">
        <v>23066.666666666668</v>
      </c>
      <c r="N10882" s="350">
        <v>4</v>
      </c>
      <c r="O10882" s="349">
        <v>6</v>
      </c>
      <c r="P10882" s="377">
        <v>24000</v>
      </c>
    </row>
    <row r="10883" spans="1:16" x14ac:dyDescent="0.2">
      <c r="A10883" s="348" t="s">
        <v>5780</v>
      </c>
      <c r="B10883" s="104" t="s">
        <v>423</v>
      </c>
      <c r="C10883" s="367" t="s">
        <v>99</v>
      </c>
      <c r="D10883" s="349" t="s">
        <v>5811</v>
      </c>
      <c r="E10883" s="370">
        <v>3000</v>
      </c>
      <c r="F10883" s="374" t="s">
        <v>15676</v>
      </c>
      <c r="G10883" s="350" t="s">
        <v>15677</v>
      </c>
      <c r="H10883" s="349" t="s">
        <v>1026</v>
      </c>
      <c r="I10883" s="349" t="s">
        <v>5793</v>
      </c>
      <c r="J10883" s="351" t="s">
        <v>1026</v>
      </c>
      <c r="K10883" s="352">
        <v>3</v>
      </c>
      <c r="L10883" s="353">
        <v>9</v>
      </c>
      <c r="M10883" s="377">
        <v>27000</v>
      </c>
      <c r="N10883" s="350">
        <v>0</v>
      </c>
      <c r="O10883" s="349">
        <v>0</v>
      </c>
      <c r="P10883" s="377">
        <v>0</v>
      </c>
    </row>
    <row r="10884" spans="1:16" x14ac:dyDescent="0.2">
      <c r="A10884" s="348" t="s">
        <v>5780</v>
      </c>
      <c r="B10884" s="104" t="s">
        <v>423</v>
      </c>
      <c r="C10884" s="367" t="s">
        <v>99</v>
      </c>
      <c r="D10884" s="349" t="s">
        <v>5797</v>
      </c>
      <c r="E10884" s="370">
        <v>4000</v>
      </c>
      <c r="F10884" s="374" t="s">
        <v>15678</v>
      </c>
      <c r="G10884" s="350" t="s">
        <v>15679</v>
      </c>
      <c r="H10884" s="349" t="s">
        <v>1060</v>
      </c>
      <c r="I10884" s="349" t="s">
        <v>5793</v>
      </c>
      <c r="J10884" s="351" t="s">
        <v>1060</v>
      </c>
      <c r="K10884" s="352">
        <v>2</v>
      </c>
      <c r="L10884" s="353">
        <v>5</v>
      </c>
      <c r="M10884" s="377">
        <v>19466.666666666668</v>
      </c>
      <c r="N10884" s="350">
        <v>4</v>
      </c>
      <c r="O10884" s="349">
        <v>6</v>
      </c>
      <c r="P10884" s="377">
        <v>24000</v>
      </c>
    </row>
    <row r="10885" spans="1:16" x14ac:dyDescent="0.2">
      <c r="A10885" s="348" t="s">
        <v>5780</v>
      </c>
      <c r="B10885" s="104" t="s">
        <v>423</v>
      </c>
      <c r="C10885" s="367" t="s">
        <v>99</v>
      </c>
      <c r="D10885" s="349" t="s">
        <v>5929</v>
      </c>
      <c r="E10885" s="370">
        <v>2250</v>
      </c>
      <c r="F10885" s="374" t="s">
        <v>15680</v>
      </c>
      <c r="G10885" s="350" t="s">
        <v>15681</v>
      </c>
      <c r="H10885" s="349" t="s">
        <v>1026</v>
      </c>
      <c r="I10885" s="349" t="s">
        <v>1028</v>
      </c>
      <c r="J10885" s="351" t="s">
        <v>1026</v>
      </c>
      <c r="K10885" s="352">
        <v>4</v>
      </c>
      <c r="L10885" s="353">
        <v>12</v>
      </c>
      <c r="M10885" s="377">
        <v>27000</v>
      </c>
      <c r="N10885" s="350">
        <v>4</v>
      </c>
      <c r="O10885" s="349">
        <v>6</v>
      </c>
      <c r="P10885" s="377">
        <v>13500</v>
      </c>
    </row>
    <row r="10886" spans="1:16" x14ac:dyDescent="0.2">
      <c r="A10886" s="348" t="s">
        <v>5780</v>
      </c>
      <c r="B10886" s="104" t="s">
        <v>423</v>
      </c>
      <c r="C10886" s="367" t="s">
        <v>99</v>
      </c>
      <c r="D10886" s="349" t="s">
        <v>5794</v>
      </c>
      <c r="E10886" s="370">
        <v>4000</v>
      </c>
      <c r="F10886" s="374" t="s">
        <v>15682</v>
      </c>
      <c r="G10886" s="350" t="s">
        <v>15683</v>
      </c>
      <c r="H10886" s="349" t="s">
        <v>5794</v>
      </c>
      <c r="I10886" s="349" t="s">
        <v>5793</v>
      </c>
      <c r="J10886" s="351" t="s">
        <v>5794</v>
      </c>
      <c r="K10886" s="352">
        <v>3</v>
      </c>
      <c r="L10886" s="353">
        <v>9</v>
      </c>
      <c r="M10886" s="377">
        <v>36000</v>
      </c>
      <c r="N10886" s="350">
        <v>0</v>
      </c>
      <c r="O10886" s="349">
        <v>0</v>
      </c>
      <c r="P10886" s="377">
        <v>0</v>
      </c>
    </row>
    <row r="10887" spans="1:16" x14ac:dyDescent="0.2">
      <c r="A10887" s="348" t="s">
        <v>5780</v>
      </c>
      <c r="B10887" s="104" t="s">
        <v>423</v>
      </c>
      <c r="C10887" s="367" t="s">
        <v>99</v>
      </c>
      <c r="D10887" s="349" t="s">
        <v>5863</v>
      </c>
      <c r="E10887" s="370">
        <v>3000</v>
      </c>
      <c r="F10887" s="374" t="s">
        <v>15684</v>
      </c>
      <c r="G10887" s="350" t="s">
        <v>15685</v>
      </c>
      <c r="H10887" s="349" t="s">
        <v>5821</v>
      </c>
      <c r="I10887" s="349" t="s">
        <v>5793</v>
      </c>
      <c r="J10887" s="351" t="s">
        <v>5821</v>
      </c>
      <c r="K10887" s="352">
        <v>4</v>
      </c>
      <c r="L10887" s="353">
        <v>12</v>
      </c>
      <c r="M10887" s="377">
        <v>36000</v>
      </c>
      <c r="N10887" s="350">
        <v>4</v>
      </c>
      <c r="O10887" s="349">
        <v>6</v>
      </c>
      <c r="P10887" s="377">
        <v>18000</v>
      </c>
    </row>
    <row r="10888" spans="1:16" x14ac:dyDescent="0.2">
      <c r="A10888" s="348" t="s">
        <v>5780</v>
      </c>
      <c r="B10888" s="104" t="s">
        <v>423</v>
      </c>
      <c r="C10888" s="367" t="s">
        <v>99</v>
      </c>
      <c r="D10888" s="349" t="s">
        <v>6156</v>
      </c>
      <c r="E10888" s="370">
        <v>4000</v>
      </c>
      <c r="F10888" s="374" t="s">
        <v>15686</v>
      </c>
      <c r="G10888" s="350" t="s">
        <v>15687</v>
      </c>
      <c r="H10888" s="349" t="s">
        <v>5825</v>
      </c>
      <c r="I10888" s="349" t="s">
        <v>5793</v>
      </c>
      <c r="J10888" s="351" t="s">
        <v>5825</v>
      </c>
      <c r="K10888" s="352">
        <v>4</v>
      </c>
      <c r="L10888" s="353">
        <v>12</v>
      </c>
      <c r="M10888" s="377">
        <v>48000</v>
      </c>
      <c r="N10888" s="350">
        <v>4</v>
      </c>
      <c r="O10888" s="349">
        <v>6</v>
      </c>
      <c r="P10888" s="377">
        <v>24000</v>
      </c>
    </row>
    <row r="10889" spans="1:16" x14ac:dyDescent="0.2">
      <c r="A10889" s="348" t="s">
        <v>5780</v>
      </c>
      <c r="B10889" s="104" t="s">
        <v>423</v>
      </c>
      <c r="C10889" s="367" t="s">
        <v>99</v>
      </c>
      <c r="D10889" s="349" t="s">
        <v>5794</v>
      </c>
      <c r="E10889" s="370">
        <v>4000</v>
      </c>
      <c r="F10889" s="374" t="s">
        <v>15688</v>
      </c>
      <c r="G10889" s="350" t="s">
        <v>15689</v>
      </c>
      <c r="H10889" s="349" t="s">
        <v>1026</v>
      </c>
      <c r="I10889" s="349" t="s">
        <v>5793</v>
      </c>
      <c r="J10889" s="351" t="s">
        <v>1026</v>
      </c>
      <c r="K10889" s="352">
        <v>3</v>
      </c>
      <c r="L10889" s="353">
        <v>9</v>
      </c>
      <c r="M10889" s="377">
        <v>36000</v>
      </c>
      <c r="N10889" s="350">
        <v>0</v>
      </c>
      <c r="O10889" s="349">
        <v>0</v>
      </c>
      <c r="P10889" s="377">
        <v>0</v>
      </c>
    </row>
    <row r="10890" spans="1:16" x14ac:dyDescent="0.2">
      <c r="A10890" s="348" t="s">
        <v>5780</v>
      </c>
      <c r="B10890" s="104" t="s">
        <v>423</v>
      </c>
      <c r="C10890" s="367" t="s">
        <v>99</v>
      </c>
      <c r="D10890" s="349" t="s">
        <v>5811</v>
      </c>
      <c r="E10890" s="370">
        <v>2000</v>
      </c>
      <c r="F10890" s="374" t="s">
        <v>15690</v>
      </c>
      <c r="G10890" s="350" t="s">
        <v>15691</v>
      </c>
      <c r="H10890" s="349" t="s">
        <v>12048</v>
      </c>
      <c r="I10890" s="349" t="s">
        <v>5814</v>
      </c>
      <c r="J10890" s="351" t="s">
        <v>12048</v>
      </c>
      <c r="K10890" s="352">
        <v>4</v>
      </c>
      <c r="L10890" s="353">
        <v>12</v>
      </c>
      <c r="M10890" s="377">
        <v>24000</v>
      </c>
      <c r="N10890" s="350">
        <v>4</v>
      </c>
      <c r="O10890" s="349">
        <v>6</v>
      </c>
      <c r="P10890" s="377">
        <v>12000</v>
      </c>
    </row>
    <row r="10891" spans="1:16" x14ac:dyDescent="0.2">
      <c r="A10891" s="348" t="s">
        <v>5780</v>
      </c>
      <c r="B10891" s="104" t="s">
        <v>423</v>
      </c>
      <c r="C10891" s="367" t="s">
        <v>99</v>
      </c>
      <c r="D10891" s="349" t="s">
        <v>5808</v>
      </c>
      <c r="E10891" s="370">
        <v>4000</v>
      </c>
      <c r="F10891" s="374" t="s">
        <v>15692</v>
      </c>
      <c r="G10891" s="350" t="s">
        <v>15693</v>
      </c>
      <c r="H10891" s="349" t="s">
        <v>5875</v>
      </c>
      <c r="I10891" s="349" t="s">
        <v>5793</v>
      </c>
      <c r="J10891" s="351" t="s">
        <v>5875</v>
      </c>
      <c r="K10891" s="352">
        <v>2</v>
      </c>
      <c r="L10891" s="353">
        <v>4</v>
      </c>
      <c r="M10891" s="377">
        <v>13066.666666666666</v>
      </c>
      <c r="N10891" s="350">
        <v>4</v>
      </c>
      <c r="O10891" s="349">
        <v>6</v>
      </c>
      <c r="P10891" s="377">
        <v>24000</v>
      </c>
    </row>
    <row r="10892" spans="1:16" x14ac:dyDescent="0.2">
      <c r="A10892" s="348" t="s">
        <v>5780</v>
      </c>
      <c r="B10892" s="104" t="s">
        <v>423</v>
      </c>
      <c r="C10892" s="367" t="s">
        <v>99</v>
      </c>
      <c r="D10892" s="349" t="s">
        <v>5863</v>
      </c>
      <c r="E10892" s="370">
        <v>4000</v>
      </c>
      <c r="F10892" s="374" t="s">
        <v>15694</v>
      </c>
      <c r="G10892" s="350" t="s">
        <v>15695</v>
      </c>
      <c r="H10892" s="349" t="s">
        <v>5875</v>
      </c>
      <c r="I10892" s="349" t="s">
        <v>5793</v>
      </c>
      <c r="J10892" s="351" t="s">
        <v>5875</v>
      </c>
      <c r="K10892" s="352">
        <v>4</v>
      </c>
      <c r="L10892" s="353">
        <v>12</v>
      </c>
      <c r="M10892" s="377">
        <v>48000</v>
      </c>
      <c r="N10892" s="350">
        <v>4</v>
      </c>
      <c r="O10892" s="349">
        <v>6</v>
      </c>
      <c r="P10892" s="377">
        <v>24000</v>
      </c>
    </row>
    <row r="10893" spans="1:16" x14ac:dyDescent="0.2">
      <c r="A10893" s="348" t="s">
        <v>5780</v>
      </c>
      <c r="B10893" s="104" t="s">
        <v>423</v>
      </c>
      <c r="C10893" s="367" t="s">
        <v>99</v>
      </c>
      <c r="D10893" s="349" t="s">
        <v>5929</v>
      </c>
      <c r="E10893" s="370">
        <v>2000</v>
      </c>
      <c r="F10893" s="374" t="s">
        <v>15696</v>
      </c>
      <c r="G10893" s="350" t="s">
        <v>15697</v>
      </c>
      <c r="H10893" s="349" t="s">
        <v>1060</v>
      </c>
      <c r="I10893" s="349" t="s">
        <v>1028</v>
      </c>
      <c r="J10893" s="351" t="s">
        <v>1060</v>
      </c>
      <c r="K10893" s="352">
        <v>4</v>
      </c>
      <c r="L10893" s="353">
        <v>12</v>
      </c>
      <c r="M10893" s="377">
        <v>24000</v>
      </c>
      <c r="N10893" s="350">
        <v>4</v>
      </c>
      <c r="O10893" s="349">
        <v>6</v>
      </c>
      <c r="P10893" s="377">
        <v>12000</v>
      </c>
    </row>
    <row r="10894" spans="1:16" x14ac:dyDescent="0.2">
      <c r="A10894" s="348" t="s">
        <v>5780</v>
      </c>
      <c r="B10894" s="104" t="s">
        <v>423</v>
      </c>
      <c r="C10894" s="367" t="s">
        <v>99</v>
      </c>
      <c r="D10894" s="349" t="s">
        <v>5853</v>
      </c>
      <c r="E10894" s="370">
        <v>4000</v>
      </c>
      <c r="F10894" s="374" t="s">
        <v>15698</v>
      </c>
      <c r="G10894" s="350" t="s">
        <v>15699</v>
      </c>
      <c r="H10894" s="349" t="s">
        <v>1060</v>
      </c>
      <c r="I10894" s="349" t="s">
        <v>5793</v>
      </c>
      <c r="J10894" s="351" t="s">
        <v>1060</v>
      </c>
      <c r="K10894" s="352">
        <v>2</v>
      </c>
      <c r="L10894" s="353">
        <v>6</v>
      </c>
      <c r="M10894" s="377">
        <v>23066.666666666668</v>
      </c>
      <c r="N10894" s="350">
        <v>4</v>
      </c>
      <c r="O10894" s="349">
        <v>6</v>
      </c>
      <c r="P10894" s="377">
        <v>24000</v>
      </c>
    </row>
    <row r="10895" spans="1:16" x14ac:dyDescent="0.2">
      <c r="A10895" s="348" t="s">
        <v>5780</v>
      </c>
      <c r="B10895" s="104" t="s">
        <v>423</v>
      </c>
      <c r="C10895" s="367" t="s">
        <v>99</v>
      </c>
      <c r="D10895" s="349" t="s">
        <v>5870</v>
      </c>
      <c r="E10895" s="370">
        <v>3000</v>
      </c>
      <c r="F10895" s="374" t="s">
        <v>15700</v>
      </c>
      <c r="G10895" s="350" t="s">
        <v>15701</v>
      </c>
      <c r="H10895" s="349" t="s">
        <v>5875</v>
      </c>
      <c r="I10895" s="349" t="s">
        <v>5793</v>
      </c>
      <c r="J10895" s="351" t="s">
        <v>5875</v>
      </c>
      <c r="K10895" s="352">
        <v>4</v>
      </c>
      <c r="L10895" s="353">
        <v>12</v>
      </c>
      <c r="M10895" s="377">
        <v>36000</v>
      </c>
      <c r="N10895" s="350">
        <v>1</v>
      </c>
      <c r="O10895" s="349">
        <v>3</v>
      </c>
      <c r="P10895" s="377">
        <v>6200</v>
      </c>
    </row>
    <row r="10896" spans="1:16" x14ac:dyDescent="0.2">
      <c r="A10896" s="348" t="s">
        <v>5780</v>
      </c>
      <c r="B10896" s="104" t="s">
        <v>423</v>
      </c>
      <c r="C10896" s="367" t="s">
        <v>99</v>
      </c>
      <c r="D10896" s="349" t="s">
        <v>15702</v>
      </c>
      <c r="E10896" s="370">
        <v>5000</v>
      </c>
      <c r="F10896" s="374" t="s">
        <v>15703</v>
      </c>
      <c r="G10896" s="350" t="s">
        <v>15704</v>
      </c>
      <c r="H10896" s="349" t="s">
        <v>1026</v>
      </c>
      <c r="I10896" s="349" t="s">
        <v>1028</v>
      </c>
      <c r="J10896" s="351" t="s">
        <v>1026</v>
      </c>
      <c r="K10896" s="352">
        <v>2</v>
      </c>
      <c r="L10896" s="353">
        <v>6</v>
      </c>
      <c r="M10896" s="377">
        <v>30000</v>
      </c>
      <c r="N10896" s="350">
        <v>0</v>
      </c>
      <c r="O10896" s="349">
        <v>0</v>
      </c>
      <c r="P10896" s="377">
        <v>0</v>
      </c>
    </row>
    <row r="10897" spans="1:16" x14ac:dyDescent="0.2">
      <c r="A10897" s="348" t="s">
        <v>5780</v>
      </c>
      <c r="B10897" s="104" t="s">
        <v>423</v>
      </c>
      <c r="C10897" s="367" t="s">
        <v>99</v>
      </c>
      <c r="D10897" s="349" t="s">
        <v>5870</v>
      </c>
      <c r="E10897" s="370">
        <v>4000</v>
      </c>
      <c r="F10897" s="374" t="s">
        <v>15705</v>
      </c>
      <c r="G10897" s="350" t="s">
        <v>15706</v>
      </c>
      <c r="H10897" s="349" t="s">
        <v>5821</v>
      </c>
      <c r="I10897" s="349" t="s">
        <v>5793</v>
      </c>
      <c r="J10897" s="351" t="s">
        <v>5821</v>
      </c>
      <c r="K10897" s="352">
        <v>4</v>
      </c>
      <c r="L10897" s="353">
        <v>12</v>
      </c>
      <c r="M10897" s="377">
        <v>48000</v>
      </c>
      <c r="N10897" s="350">
        <v>4</v>
      </c>
      <c r="O10897" s="349">
        <v>6</v>
      </c>
      <c r="P10897" s="377">
        <v>24000</v>
      </c>
    </row>
    <row r="10898" spans="1:16" x14ac:dyDescent="0.2">
      <c r="A10898" s="348" t="s">
        <v>5780</v>
      </c>
      <c r="B10898" s="104" t="s">
        <v>423</v>
      </c>
      <c r="C10898" s="367" t="s">
        <v>99</v>
      </c>
      <c r="D10898" s="349" t="s">
        <v>5849</v>
      </c>
      <c r="E10898" s="370">
        <v>4000</v>
      </c>
      <c r="F10898" s="374" t="s">
        <v>15707</v>
      </c>
      <c r="G10898" s="350" t="s">
        <v>15708</v>
      </c>
      <c r="H10898" s="349" t="s">
        <v>5825</v>
      </c>
      <c r="I10898" s="349" t="s">
        <v>5793</v>
      </c>
      <c r="J10898" s="351" t="s">
        <v>5825</v>
      </c>
      <c r="K10898" s="352">
        <v>1</v>
      </c>
      <c r="L10898" s="353">
        <v>3</v>
      </c>
      <c r="M10898" s="377">
        <v>10933.333333333332</v>
      </c>
      <c r="N10898" s="350">
        <v>4</v>
      </c>
      <c r="O10898" s="349">
        <v>6</v>
      </c>
      <c r="P10898" s="377">
        <v>24000</v>
      </c>
    </row>
    <row r="10899" spans="1:16" x14ac:dyDescent="0.2">
      <c r="A10899" s="348" t="s">
        <v>5780</v>
      </c>
      <c r="B10899" s="104" t="s">
        <v>423</v>
      </c>
      <c r="C10899" s="367" t="s">
        <v>99</v>
      </c>
      <c r="D10899" s="349" t="s">
        <v>6791</v>
      </c>
      <c r="E10899" s="370">
        <v>4000</v>
      </c>
      <c r="F10899" s="374" t="s">
        <v>15709</v>
      </c>
      <c r="G10899" s="350" t="s">
        <v>15710</v>
      </c>
      <c r="H10899" s="349" t="s">
        <v>15711</v>
      </c>
      <c r="I10899" s="349" t="s">
        <v>5793</v>
      </c>
      <c r="J10899" s="351" t="s">
        <v>15711</v>
      </c>
      <c r="K10899" s="352">
        <v>3</v>
      </c>
      <c r="L10899" s="353">
        <v>8</v>
      </c>
      <c r="M10899" s="377">
        <v>32000</v>
      </c>
      <c r="N10899" s="350">
        <v>0</v>
      </c>
      <c r="O10899" s="349">
        <v>0</v>
      </c>
      <c r="P10899" s="377">
        <v>0</v>
      </c>
    </row>
    <row r="10900" spans="1:16" x14ac:dyDescent="0.2">
      <c r="A10900" s="348" t="s">
        <v>5780</v>
      </c>
      <c r="B10900" s="104" t="s">
        <v>423</v>
      </c>
      <c r="C10900" s="367" t="s">
        <v>99</v>
      </c>
      <c r="D10900" s="349" t="s">
        <v>5863</v>
      </c>
      <c r="E10900" s="370">
        <v>4000</v>
      </c>
      <c r="F10900" s="374" t="s">
        <v>15712</v>
      </c>
      <c r="G10900" s="350" t="s">
        <v>15713</v>
      </c>
      <c r="H10900" s="349" t="s">
        <v>5863</v>
      </c>
      <c r="I10900" s="349" t="s">
        <v>5793</v>
      </c>
      <c r="J10900" s="351" t="s">
        <v>5863</v>
      </c>
      <c r="K10900" s="352">
        <v>4</v>
      </c>
      <c r="L10900" s="353">
        <v>12</v>
      </c>
      <c r="M10900" s="377">
        <v>48000</v>
      </c>
      <c r="N10900" s="350">
        <v>4</v>
      </c>
      <c r="O10900" s="349">
        <v>6</v>
      </c>
      <c r="P10900" s="377">
        <v>24000</v>
      </c>
    </row>
    <row r="10901" spans="1:16" x14ac:dyDescent="0.2">
      <c r="A10901" s="348" t="s">
        <v>5780</v>
      </c>
      <c r="B10901" s="104" t="s">
        <v>423</v>
      </c>
      <c r="C10901" s="367" t="s">
        <v>99</v>
      </c>
      <c r="D10901" s="349" t="s">
        <v>5811</v>
      </c>
      <c r="E10901" s="370">
        <v>3000</v>
      </c>
      <c r="F10901" s="374" t="s">
        <v>15714</v>
      </c>
      <c r="G10901" s="350" t="s">
        <v>15715</v>
      </c>
      <c r="H10901" s="349" t="s">
        <v>5875</v>
      </c>
      <c r="I10901" s="349" t="s">
        <v>5793</v>
      </c>
      <c r="J10901" s="351" t="s">
        <v>5875</v>
      </c>
      <c r="K10901" s="352">
        <v>4</v>
      </c>
      <c r="L10901" s="353">
        <v>12</v>
      </c>
      <c r="M10901" s="377">
        <v>36000</v>
      </c>
      <c r="N10901" s="350">
        <v>4</v>
      </c>
      <c r="O10901" s="349">
        <v>6</v>
      </c>
      <c r="P10901" s="377">
        <v>18000</v>
      </c>
    </row>
    <row r="10902" spans="1:16" x14ac:dyDescent="0.2">
      <c r="A10902" s="348" t="s">
        <v>5780</v>
      </c>
      <c r="B10902" s="104" t="s">
        <v>423</v>
      </c>
      <c r="C10902" s="367" t="s">
        <v>99</v>
      </c>
      <c r="D10902" s="349" t="s">
        <v>5797</v>
      </c>
      <c r="E10902" s="370">
        <v>4000</v>
      </c>
      <c r="F10902" s="374" t="s">
        <v>15716</v>
      </c>
      <c r="G10902" s="350" t="s">
        <v>15717</v>
      </c>
      <c r="H10902" s="349" t="s">
        <v>1060</v>
      </c>
      <c r="I10902" s="349" t="s">
        <v>5793</v>
      </c>
      <c r="J10902" s="351" t="s">
        <v>1060</v>
      </c>
      <c r="K10902" s="352">
        <v>2</v>
      </c>
      <c r="L10902" s="353">
        <v>5</v>
      </c>
      <c r="M10902" s="377">
        <v>19466.666666666668</v>
      </c>
      <c r="N10902" s="350">
        <v>4</v>
      </c>
      <c r="O10902" s="349">
        <v>6</v>
      </c>
      <c r="P10902" s="377">
        <v>24000</v>
      </c>
    </row>
    <row r="10903" spans="1:16" x14ac:dyDescent="0.2">
      <c r="A10903" s="348" t="s">
        <v>5780</v>
      </c>
      <c r="B10903" s="104" t="s">
        <v>423</v>
      </c>
      <c r="C10903" s="367" t="s">
        <v>99</v>
      </c>
      <c r="D10903" s="349" t="s">
        <v>5794</v>
      </c>
      <c r="E10903" s="370">
        <v>4000</v>
      </c>
      <c r="F10903" s="374" t="s">
        <v>15718</v>
      </c>
      <c r="G10903" s="350" t="s">
        <v>15719</v>
      </c>
      <c r="H10903" s="349" t="s">
        <v>5794</v>
      </c>
      <c r="I10903" s="349" t="s">
        <v>5793</v>
      </c>
      <c r="J10903" s="351" t="s">
        <v>5794</v>
      </c>
      <c r="K10903" s="352">
        <v>4</v>
      </c>
      <c r="L10903" s="353">
        <v>10</v>
      </c>
      <c r="M10903" s="377">
        <v>40000</v>
      </c>
      <c r="N10903" s="350">
        <v>0</v>
      </c>
      <c r="O10903" s="349">
        <v>0</v>
      </c>
      <c r="P10903" s="377">
        <v>0</v>
      </c>
    </row>
    <row r="10904" spans="1:16" x14ac:dyDescent="0.2">
      <c r="A10904" s="348" t="s">
        <v>5780</v>
      </c>
      <c r="B10904" s="104" t="s">
        <v>423</v>
      </c>
      <c r="C10904" s="367" t="s">
        <v>99</v>
      </c>
      <c r="D10904" s="349" t="s">
        <v>5794</v>
      </c>
      <c r="E10904" s="370">
        <v>4000</v>
      </c>
      <c r="F10904" s="374" t="s">
        <v>15720</v>
      </c>
      <c r="G10904" s="350" t="s">
        <v>15721</v>
      </c>
      <c r="H10904" s="349" t="s">
        <v>1026</v>
      </c>
      <c r="I10904" s="349" t="s">
        <v>1028</v>
      </c>
      <c r="J10904" s="351" t="s">
        <v>1026</v>
      </c>
      <c r="K10904" s="352">
        <v>4</v>
      </c>
      <c r="L10904" s="353">
        <v>12</v>
      </c>
      <c r="M10904" s="377">
        <v>48000</v>
      </c>
      <c r="N10904" s="350">
        <v>4</v>
      </c>
      <c r="O10904" s="349">
        <v>6</v>
      </c>
      <c r="P10904" s="377">
        <v>24000</v>
      </c>
    </row>
    <row r="10905" spans="1:16" x14ac:dyDescent="0.2">
      <c r="A10905" s="348" t="s">
        <v>5780</v>
      </c>
      <c r="B10905" s="104" t="s">
        <v>423</v>
      </c>
      <c r="C10905" s="367" t="s">
        <v>99</v>
      </c>
      <c r="D10905" s="349" t="s">
        <v>6181</v>
      </c>
      <c r="E10905" s="370">
        <v>5000</v>
      </c>
      <c r="F10905" s="374" t="s">
        <v>15722</v>
      </c>
      <c r="G10905" s="350" t="s">
        <v>15723</v>
      </c>
      <c r="H10905" s="349" t="s">
        <v>1060</v>
      </c>
      <c r="I10905" s="349" t="s">
        <v>5793</v>
      </c>
      <c r="J10905" s="351" t="s">
        <v>1060</v>
      </c>
      <c r="K10905" s="352">
        <v>4</v>
      </c>
      <c r="L10905" s="353">
        <v>12</v>
      </c>
      <c r="M10905" s="377">
        <v>60000</v>
      </c>
      <c r="N10905" s="350">
        <v>4</v>
      </c>
      <c r="O10905" s="349">
        <v>6</v>
      </c>
      <c r="P10905" s="377">
        <v>30000</v>
      </c>
    </row>
    <row r="10906" spans="1:16" x14ac:dyDescent="0.2">
      <c r="A10906" s="348" t="s">
        <v>5780</v>
      </c>
      <c r="B10906" s="104" t="s">
        <v>423</v>
      </c>
      <c r="C10906" s="367" t="s">
        <v>99</v>
      </c>
      <c r="D10906" s="349" t="s">
        <v>7361</v>
      </c>
      <c r="E10906" s="370">
        <v>3000</v>
      </c>
      <c r="F10906" s="374" t="s">
        <v>15724</v>
      </c>
      <c r="G10906" s="350" t="s">
        <v>15725</v>
      </c>
      <c r="H10906" s="349" t="s">
        <v>1026</v>
      </c>
      <c r="I10906" s="349" t="s">
        <v>5793</v>
      </c>
      <c r="J10906" s="351" t="s">
        <v>1026</v>
      </c>
      <c r="K10906" s="352">
        <v>4</v>
      </c>
      <c r="L10906" s="353">
        <v>12</v>
      </c>
      <c r="M10906" s="377">
        <v>36000</v>
      </c>
      <c r="N10906" s="350">
        <v>4</v>
      </c>
      <c r="O10906" s="349">
        <v>6</v>
      </c>
      <c r="P10906" s="377">
        <v>18000</v>
      </c>
    </row>
    <row r="10907" spans="1:16" x14ac:dyDescent="0.2">
      <c r="A10907" s="348" t="s">
        <v>5780</v>
      </c>
      <c r="B10907" s="104" t="s">
        <v>423</v>
      </c>
      <c r="C10907" s="367" t="s">
        <v>99</v>
      </c>
      <c r="D10907" s="349" t="s">
        <v>5826</v>
      </c>
      <c r="E10907" s="370">
        <v>4000</v>
      </c>
      <c r="F10907" s="374" t="s">
        <v>15726</v>
      </c>
      <c r="G10907" s="350" t="s">
        <v>15727</v>
      </c>
      <c r="H10907" s="349" t="s">
        <v>1026</v>
      </c>
      <c r="I10907" s="349" t="s">
        <v>5793</v>
      </c>
      <c r="J10907" s="351" t="s">
        <v>1026</v>
      </c>
      <c r="K10907" s="352">
        <v>1</v>
      </c>
      <c r="L10907" s="353">
        <v>3</v>
      </c>
      <c r="M10907" s="377">
        <v>12000</v>
      </c>
      <c r="N10907" s="350">
        <v>4</v>
      </c>
      <c r="O10907" s="349">
        <v>6</v>
      </c>
      <c r="P10907" s="377">
        <v>24000</v>
      </c>
    </row>
    <row r="10908" spans="1:16" x14ac:dyDescent="0.2">
      <c r="A10908" s="348" t="s">
        <v>5780</v>
      </c>
      <c r="B10908" s="104" t="s">
        <v>423</v>
      </c>
      <c r="C10908" s="367" t="s">
        <v>99</v>
      </c>
      <c r="D10908" s="349" t="s">
        <v>5849</v>
      </c>
      <c r="E10908" s="370">
        <v>4000</v>
      </c>
      <c r="F10908" s="374" t="s">
        <v>15728</v>
      </c>
      <c r="G10908" s="350" t="s">
        <v>15729</v>
      </c>
      <c r="H10908" s="349" t="s">
        <v>5825</v>
      </c>
      <c r="I10908" s="349" t="s">
        <v>5793</v>
      </c>
      <c r="J10908" s="351" t="s">
        <v>5825</v>
      </c>
      <c r="K10908" s="352">
        <v>1</v>
      </c>
      <c r="L10908" s="353">
        <v>2</v>
      </c>
      <c r="M10908" s="377">
        <v>4666.666666666667</v>
      </c>
      <c r="N10908" s="350">
        <v>4</v>
      </c>
      <c r="O10908" s="349">
        <v>6</v>
      </c>
      <c r="P10908" s="377">
        <v>24000</v>
      </c>
    </row>
    <row r="10909" spans="1:16" x14ac:dyDescent="0.2">
      <c r="A10909" s="348" t="s">
        <v>5780</v>
      </c>
      <c r="B10909" s="104" t="s">
        <v>423</v>
      </c>
      <c r="C10909" s="367" t="s">
        <v>99</v>
      </c>
      <c r="D10909" s="349" t="s">
        <v>5797</v>
      </c>
      <c r="E10909" s="370">
        <v>4000</v>
      </c>
      <c r="F10909" s="374" t="s">
        <v>15730</v>
      </c>
      <c r="G10909" s="350" t="s">
        <v>15731</v>
      </c>
      <c r="H10909" s="349" t="s">
        <v>1060</v>
      </c>
      <c r="I10909" s="349" t="s">
        <v>5793</v>
      </c>
      <c r="J10909" s="351" t="s">
        <v>1060</v>
      </c>
      <c r="K10909" s="352">
        <v>1</v>
      </c>
      <c r="L10909" s="353">
        <v>3</v>
      </c>
      <c r="M10909" s="377">
        <v>10800</v>
      </c>
      <c r="N10909" s="350">
        <v>4</v>
      </c>
      <c r="O10909" s="349">
        <v>6</v>
      </c>
      <c r="P10909" s="377">
        <v>24000</v>
      </c>
    </row>
    <row r="10910" spans="1:16" x14ac:dyDescent="0.2">
      <c r="A10910" s="348" t="s">
        <v>5780</v>
      </c>
      <c r="B10910" s="104" t="s">
        <v>423</v>
      </c>
      <c r="C10910" s="367" t="s">
        <v>99</v>
      </c>
      <c r="D10910" s="349" t="s">
        <v>5790</v>
      </c>
      <c r="E10910" s="370">
        <v>3000</v>
      </c>
      <c r="F10910" s="374" t="s">
        <v>15732</v>
      </c>
      <c r="G10910" s="350" t="s">
        <v>15733</v>
      </c>
      <c r="H10910" s="349" t="s">
        <v>1060</v>
      </c>
      <c r="I10910" s="349" t="s">
        <v>5793</v>
      </c>
      <c r="J10910" s="351" t="s">
        <v>1060</v>
      </c>
      <c r="K10910" s="352">
        <v>4</v>
      </c>
      <c r="L10910" s="353">
        <v>12</v>
      </c>
      <c r="M10910" s="377">
        <v>36000</v>
      </c>
      <c r="N10910" s="350">
        <v>4</v>
      </c>
      <c r="O10910" s="349">
        <v>6</v>
      </c>
      <c r="P10910" s="377">
        <v>18000</v>
      </c>
    </row>
    <row r="10911" spans="1:16" x14ac:dyDescent="0.2">
      <c r="A10911" s="348" t="s">
        <v>5780</v>
      </c>
      <c r="B10911" s="104" t="s">
        <v>423</v>
      </c>
      <c r="C10911" s="367" t="s">
        <v>99</v>
      </c>
      <c r="D10911" s="349" t="s">
        <v>4514</v>
      </c>
      <c r="E10911" s="370">
        <v>4000</v>
      </c>
      <c r="F10911" s="374" t="s">
        <v>15734</v>
      </c>
      <c r="G10911" s="350" t="s">
        <v>15735</v>
      </c>
      <c r="H10911" s="349" t="s">
        <v>5972</v>
      </c>
      <c r="I10911" s="349" t="s">
        <v>5793</v>
      </c>
      <c r="J10911" s="351" t="s">
        <v>5972</v>
      </c>
      <c r="K10911" s="352">
        <v>4</v>
      </c>
      <c r="L10911" s="353">
        <v>12</v>
      </c>
      <c r="M10911" s="377">
        <v>48000</v>
      </c>
      <c r="N10911" s="350">
        <v>4</v>
      </c>
      <c r="O10911" s="349">
        <v>6</v>
      </c>
      <c r="P10911" s="377">
        <v>24000</v>
      </c>
    </row>
    <row r="10912" spans="1:16" x14ac:dyDescent="0.2">
      <c r="A10912" s="348" t="s">
        <v>5780</v>
      </c>
      <c r="B10912" s="104" t="s">
        <v>423</v>
      </c>
      <c r="C10912" s="367" t="s">
        <v>99</v>
      </c>
      <c r="D10912" s="349" t="s">
        <v>4514</v>
      </c>
      <c r="E10912" s="370">
        <v>4000</v>
      </c>
      <c r="F10912" s="374" t="s">
        <v>15736</v>
      </c>
      <c r="G10912" s="350" t="s">
        <v>15737</v>
      </c>
      <c r="H10912" s="349" t="s">
        <v>5972</v>
      </c>
      <c r="I10912" s="349" t="s">
        <v>5793</v>
      </c>
      <c r="J10912" s="351" t="s">
        <v>5972</v>
      </c>
      <c r="K10912" s="352">
        <v>4</v>
      </c>
      <c r="L10912" s="353">
        <v>12</v>
      </c>
      <c r="M10912" s="377">
        <v>48000</v>
      </c>
      <c r="N10912" s="350">
        <v>4</v>
      </c>
      <c r="O10912" s="349">
        <v>6</v>
      </c>
      <c r="P10912" s="377">
        <v>24000</v>
      </c>
    </row>
    <row r="10913" spans="1:16" x14ac:dyDescent="0.2">
      <c r="A10913" s="348" t="s">
        <v>5780</v>
      </c>
      <c r="B10913" s="104" t="s">
        <v>423</v>
      </c>
      <c r="C10913" s="367" t="s">
        <v>99</v>
      </c>
      <c r="D10913" s="349" t="s">
        <v>4514</v>
      </c>
      <c r="E10913" s="370">
        <v>4000</v>
      </c>
      <c r="F10913" s="374" t="s">
        <v>15738</v>
      </c>
      <c r="G10913" s="350" t="s">
        <v>15739</v>
      </c>
      <c r="H10913" s="349" t="s">
        <v>5972</v>
      </c>
      <c r="I10913" s="349" t="s">
        <v>5793</v>
      </c>
      <c r="J10913" s="351" t="s">
        <v>5972</v>
      </c>
      <c r="K10913" s="352">
        <v>4</v>
      </c>
      <c r="L10913" s="353">
        <v>12</v>
      </c>
      <c r="M10913" s="377">
        <v>48000</v>
      </c>
      <c r="N10913" s="350">
        <v>4</v>
      </c>
      <c r="O10913" s="349">
        <v>6</v>
      </c>
      <c r="P10913" s="377">
        <v>24000</v>
      </c>
    </row>
    <row r="10914" spans="1:16" x14ac:dyDescent="0.2">
      <c r="A10914" s="348" t="s">
        <v>5780</v>
      </c>
      <c r="B10914" s="104" t="s">
        <v>423</v>
      </c>
      <c r="C10914" s="367" t="s">
        <v>99</v>
      </c>
      <c r="D10914" s="349" t="s">
        <v>6807</v>
      </c>
      <c r="E10914" s="370">
        <v>6500</v>
      </c>
      <c r="F10914" s="374" t="s">
        <v>15740</v>
      </c>
      <c r="G10914" s="350" t="s">
        <v>15741</v>
      </c>
      <c r="H10914" s="349" t="s">
        <v>5794</v>
      </c>
      <c r="I10914" s="349" t="s">
        <v>5793</v>
      </c>
      <c r="J10914" s="351" t="s">
        <v>5794</v>
      </c>
      <c r="K10914" s="352">
        <v>4</v>
      </c>
      <c r="L10914" s="353">
        <v>12</v>
      </c>
      <c r="M10914" s="377">
        <v>78000</v>
      </c>
      <c r="N10914" s="350">
        <v>4</v>
      </c>
      <c r="O10914" s="349">
        <v>6</v>
      </c>
      <c r="P10914" s="377">
        <v>39000</v>
      </c>
    </row>
    <row r="10915" spans="1:16" x14ac:dyDescent="0.2">
      <c r="A10915" s="348" t="s">
        <v>5780</v>
      </c>
      <c r="B10915" s="104" t="s">
        <v>423</v>
      </c>
      <c r="C10915" s="367" t="s">
        <v>99</v>
      </c>
      <c r="D10915" s="349" t="s">
        <v>5870</v>
      </c>
      <c r="E10915" s="370">
        <v>4000</v>
      </c>
      <c r="F10915" s="374" t="s">
        <v>15742</v>
      </c>
      <c r="G10915" s="350" t="s">
        <v>15743</v>
      </c>
      <c r="H10915" s="349" t="s">
        <v>4514</v>
      </c>
      <c r="I10915" s="349" t="s">
        <v>5793</v>
      </c>
      <c r="J10915" s="351" t="s">
        <v>4514</v>
      </c>
      <c r="K10915" s="352">
        <v>4</v>
      </c>
      <c r="L10915" s="353">
        <v>12</v>
      </c>
      <c r="M10915" s="377">
        <v>48000</v>
      </c>
      <c r="N10915" s="350">
        <v>4</v>
      </c>
      <c r="O10915" s="349">
        <v>6</v>
      </c>
      <c r="P10915" s="377">
        <v>24000</v>
      </c>
    </row>
    <row r="10916" spans="1:16" x14ac:dyDescent="0.2">
      <c r="A10916" s="348" t="s">
        <v>5780</v>
      </c>
      <c r="B10916" s="104" t="s">
        <v>423</v>
      </c>
      <c r="C10916" s="367" t="s">
        <v>99</v>
      </c>
      <c r="D10916" s="349" t="s">
        <v>5811</v>
      </c>
      <c r="E10916" s="370">
        <v>3000</v>
      </c>
      <c r="F10916" s="374" t="s">
        <v>15744</v>
      </c>
      <c r="G10916" s="350" t="s">
        <v>15745</v>
      </c>
      <c r="H10916" s="349" t="s">
        <v>1895</v>
      </c>
      <c r="I10916" s="349" t="s">
        <v>1028</v>
      </c>
      <c r="J10916" s="351" t="s">
        <v>1895</v>
      </c>
      <c r="K10916" s="352">
        <v>4</v>
      </c>
      <c r="L10916" s="353">
        <v>12</v>
      </c>
      <c r="M10916" s="377">
        <v>36000</v>
      </c>
      <c r="N10916" s="350">
        <v>4</v>
      </c>
      <c r="O10916" s="349">
        <v>6</v>
      </c>
      <c r="P10916" s="377">
        <v>18000</v>
      </c>
    </row>
    <row r="10917" spans="1:16" x14ac:dyDescent="0.2">
      <c r="A10917" s="348" t="s">
        <v>5780</v>
      </c>
      <c r="B10917" s="104" t="s">
        <v>423</v>
      </c>
      <c r="C10917" s="367" t="s">
        <v>99</v>
      </c>
      <c r="D10917" s="349" t="s">
        <v>5870</v>
      </c>
      <c r="E10917" s="370">
        <v>3500</v>
      </c>
      <c r="F10917" s="374" t="s">
        <v>15746</v>
      </c>
      <c r="G10917" s="350" t="s">
        <v>15747</v>
      </c>
      <c r="H10917" s="349" t="s">
        <v>2174</v>
      </c>
      <c r="I10917" s="349" t="s">
        <v>5814</v>
      </c>
      <c r="J10917" s="351" t="s">
        <v>2174</v>
      </c>
      <c r="K10917" s="352">
        <v>4</v>
      </c>
      <c r="L10917" s="353">
        <v>11</v>
      </c>
      <c r="M10917" s="377">
        <v>38500</v>
      </c>
      <c r="N10917" s="350">
        <v>0</v>
      </c>
      <c r="O10917" s="349">
        <v>0</v>
      </c>
      <c r="P10917" s="377">
        <v>0</v>
      </c>
    </row>
    <row r="10918" spans="1:16" x14ac:dyDescent="0.2">
      <c r="A10918" s="348" t="s">
        <v>5780</v>
      </c>
      <c r="B10918" s="104" t="s">
        <v>423</v>
      </c>
      <c r="C10918" s="367" t="s">
        <v>99</v>
      </c>
      <c r="D10918" s="349" t="s">
        <v>5849</v>
      </c>
      <c r="E10918" s="370">
        <v>3000</v>
      </c>
      <c r="F10918" s="374" t="s">
        <v>15748</v>
      </c>
      <c r="G10918" s="350" t="s">
        <v>15749</v>
      </c>
      <c r="H10918" s="349" t="s">
        <v>5849</v>
      </c>
      <c r="I10918" s="349" t="s">
        <v>5793</v>
      </c>
      <c r="J10918" s="351" t="s">
        <v>5849</v>
      </c>
      <c r="K10918" s="352">
        <v>2</v>
      </c>
      <c r="L10918" s="353">
        <v>4</v>
      </c>
      <c r="M10918" s="377">
        <v>9800</v>
      </c>
      <c r="N10918" s="350">
        <v>4</v>
      </c>
      <c r="O10918" s="349">
        <v>6</v>
      </c>
      <c r="P10918" s="377">
        <v>18000</v>
      </c>
    </row>
    <row r="10919" spans="1:16" x14ac:dyDescent="0.2">
      <c r="A10919" s="348" t="s">
        <v>5780</v>
      </c>
      <c r="B10919" s="104" t="s">
        <v>423</v>
      </c>
      <c r="C10919" s="367" t="s">
        <v>99</v>
      </c>
      <c r="D10919" s="349" t="s">
        <v>5853</v>
      </c>
      <c r="E10919" s="370">
        <v>4000</v>
      </c>
      <c r="F10919" s="374" t="s">
        <v>15750</v>
      </c>
      <c r="G10919" s="350" t="s">
        <v>15751</v>
      </c>
      <c r="H10919" s="349" t="s">
        <v>1060</v>
      </c>
      <c r="I10919" s="349" t="s">
        <v>5793</v>
      </c>
      <c r="J10919" s="351" t="s">
        <v>1060</v>
      </c>
      <c r="K10919" s="352">
        <v>2</v>
      </c>
      <c r="L10919" s="353">
        <v>6</v>
      </c>
      <c r="M10919" s="377">
        <v>22933.333333333332</v>
      </c>
      <c r="N10919" s="350">
        <v>4</v>
      </c>
      <c r="O10919" s="349">
        <v>6</v>
      </c>
      <c r="P10919" s="377">
        <v>24000</v>
      </c>
    </row>
    <row r="10920" spans="1:16" x14ac:dyDescent="0.2">
      <c r="A10920" s="348" t="s">
        <v>5780</v>
      </c>
      <c r="B10920" s="104" t="s">
        <v>423</v>
      </c>
      <c r="C10920" s="367" t="s">
        <v>99</v>
      </c>
      <c r="D10920" s="349" t="s">
        <v>5797</v>
      </c>
      <c r="E10920" s="370">
        <v>4000</v>
      </c>
      <c r="F10920" s="374" t="s">
        <v>15752</v>
      </c>
      <c r="G10920" s="350" t="s">
        <v>15753</v>
      </c>
      <c r="H10920" s="349" t="s">
        <v>1060</v>
      </c>
      <c r="I10920" s="349" t="s">
        <v>5793</v>
      </c>
      <c r="J10920" s="351" t="s">
        <v>1060</v>
      </c>
      <c r="K10920" s="352">
        <v>2</v>
      </c>
      <c r="L10920" s="353">
        <v>4</v>
      </c>
      <c r="M10920" s="377">
        <v>15466.666666666668</v>
      </c>
      <c r="N10920" s="350">
        <v>4</v>
      </c>
      <c r="O10920" s="349">
        <v>6</v>
      </c>
      <c r="P10920" s="377">
        <v>24000</v>
      </c>
    </row>
    <row r="10921" spans="1:16" x14ac:dyDescent="0.2">
      <c r="A10921" s="348" t="s">
        <v>5780</v>
      </c>
      <c r="B10921" s="104" t="s">
        <v>423</v>
      </c>
      <c r="C10921" s="367" t="s">
        <v>99</v>
      </c>
      <c r="D10921" s="349" t="s">
        <v>8217</v>
      </c>
      <c r="E10921" s="370">
        <v>4000</v>
      </c>
      <c r="F10921" s="374" t="s">
        <v>15752</v>
      </c>
      <c r="G10921" s="350" t="s">
        <v>15753</v>
      </c>
      <c r="H10921" s="349" t="s">
        <v>1060</v>
      </c>
      <c r="I10921" s="349" t="s">
        <v>5793</v>
      </c>
      <c r="J10921" s="351" t="s">
        <v>1060</v>
      </c>
      <c r="K10921" s="352">
        <v>1</v>
      </c>
      <c r="L10921" s="353">
        <v>1</v>
      </c>
      <c r="M10921" s="377">
        <v>1066.6666666666667</v>
      </c>
      <c r="N10921" s="350">
        <v>4</v>
      </c>
      <c r="O10921" s="349">
        <v>6</v>
      </c>
      <c r="P10921" s="377">
        <v>24000</v>
      </c>
    </row>
    <row r="10922" spans="1:16" x14ac:dyDescent="0.2">
      <c r="A10922" s="348" t="s">
        <v>5780</v>
      </c>
      <c r="B10922" s="104" t="s">
        <v>423</v>
      </c>
      <c r="C10922" s="367" t="s">
        <v>99</v>
      </c>
      <c r="D10922" s="349" t="s">
        <v>5811</v>
      </c>
      <c r="E10922" s="370">
        <v>3000</v>
      </c>
      <c r="F10922" s="374" t="s">
        <v>15754</v>
      </c>
      <c r="G10922" s="350" t="s">
        <v>15755</v>
      </c>
      <c r="H10922" s="349" t="s">
        <v>1026</v>
      </c>
      <c r="I10922" s="349" t="s">
        <v>5793</v>
      </c>
      <c r="J10922" s="351" t="s">
        <v>1026</v>
      </c>
      <c r="K10922" s="352">
        <v>2</v>
      </c>
      <c r="L10922" s="353">
        <v>6</v>
      </c>
      <c r="M10922" s="377">
        <v>18000</v>
      </c>
      <c r="N10922" s="350">
        <v>4</v>
      </c>
      <c r="O10922" s="349">
        <v>6</v>
      </c>
      <c r="P10922" s="377">
        <v>18000</v>
      </c>
    </row>
    <row r="10923" spans="1:16" x14ac:dyDescent="0.2">
      <c r="A10923" s="348" t="s">
        <v>5780</v>
      </c>
      <c r="B10923" s="104" t="s">
        <v>423</v>
      </c>
      <c r="C10923" s="367" t="s">
        <v>99</v>
      </c>
      <c r="D10923" s="349" t="s">
        <v>7552</v>
      </c>
      <c r="E10923" s="370">
        <v>4000</v>
      </c>
      <c r="F10923" s="374" t="s">
        <v>15756</v>
      </c>
      <c r="G10923" s="350" t="s">
        <v>15757</v>
      </c>
      <c r="H10923" s="349" t="s">
        <v>5821</v>
      </c>
      <c r="I10923" s="349" t="s">
        <v>5793</v>
      </c>
      <c r="J10923" s="351" t="s">
        <v>5821</v>
      </c>
      <c r="K10923" s="352">
        <v>4</v>
      </c>
      <c r="L10923" s="353">
        <v>12</v>
      </c>
      <c r="M10923" s="377">
        <v>48000</v>
      </c>
      <c r="N10923" s="350">
        <v>4</v>
      </c>
      <c r="O10923" s="349">
        <v>6</v>
      </c>
      <c r="P10923" s="377">
        <v>24000</v>
      </c>
    </row>
    <row r="10924" spans="1:16" x14ac:dyDescent="0.2">
      <c r="A10924" s="348" t="s">
        <v>5780</v>
      </c>
      <c r="B10924" s="104" t="s">
        <v>423</v>
      </c>
      <c r="C10924" s="367" t="s">
        <v>99</v>
      </c>
      <c r="D10924" s="349" t="s">
        <v>5870</v>
      </c>
      <c r="E10924" s="370">
        <v>4000</v>
      </c>
      <c r="F10924" s="374" t="s">
        <v>15758</v>
      </c>
      <c r="G10924" s="350" t="s">
        <v>15759</v>
      </c>
      <c r="H10924" s="349" t="s">
        <v>7408</v>
      </c>
      <c r="I10924" s="349" t="s">
        <v>1028</v>
      </c>
      <c r="J10924" s="351" t="s">
        <v>7408</v>
      </c>
      <c r="K10924" s="352">
        <v>4</v>
      </c>
      <c r="L10924" s="353">
        <v>12</v>
      </c>
      <c r="M10924" s="377">
        <v>48000</v>
      </c>
      <c r="N10924" s="350">
        <v>4</v>
      </c>
      <c r="O10924" s="349">
        <v>6</v>
      </c>
      <c r="P10924" s="377">
        <v>24000</v>
      </c>
    </row>
    <row r="10925" spans="1:16" x14ac:dyDescent="0.2">
      <c r="A10925" s="348" t="s">
        <v>5780</v>
      </c>
      <c r="B10925" s="104" t="s">
        <v>423</v>
      </c>
      <c r="C10925" s="367" t="s">
        <v>99</v>
      </c>
      <c r="D10925" s="349" t="s">
        <v>5863</v>
      </c>
      <c r="E10925" s="370">
        <v>3500</v>
      </c>
      <c r="F10925" s="374" t="s">
        <v>15760</v>
      </c>
      <c r="G10925" s="350" t="s">
        <v>15761</v>
      </c>
      <c r="H10925" s="349" t="s">
        <v>5821</v>
      </c>
      <c r="I10925" s="349" t="s">
        <v>5793</v>
      </c>
      <c r="J10925" s="351" t="s">
        <v>5821</v>
      </c>
      <c r="K10925" s="352">
        <v>4</v>
      </c>
      <c r="L10925" s="353">
        <v>10</v>
      </c>
      <c r="M10925" s="377">
        <v>35000</v>
      </c>
      <c r="N10925" s="350">
        <v>0</v>
      </c>
      <c r="O10925" s="349">
        <v>0</v>
      </c>
      <c r="P10925" s="377">
        <v>0</v>
      </c>
    </row>
    <row r="10926" spans="1:16" x14ac:dyDescent="0.2">
      <c r="A10926" s="348" t="s">
        <v>5780</v>
      </c>
      <c r="B10926" s="104" t="s">
        <v>423</v>
      </c>
      <c r="C10926" s="367" t="s">
        <v>99</v>
      </c>
      <c r="D10926" s="349" t="s">
        <v>5870</v>
      </c>
      <c r="E10926" s="370">
        <v>3000</v>
      </c>
      <c r="F10926" s="374" t="s">
        <v>15762</v>
      </c>
      <c r="G10926" s="350" t="s">
        <v>15763</v>
      </c>
      <c r="H10926" s="349" t="s">
        <v>6079</v>
      </c>
      <c r="I10926" s="349" t="s">
        <v>5793</v>
      </c>
      <c r="J10926" s="351" t="s">
        <v>6079</v>
      </c>
      <c r="K10926" s="352">
        <v>4</v>
      </c>
      <c r="L10926" s="353">
        <v>12</v>
      </c>
      <c r="M10926" s="377">
        <v>36000</v>
      </c>
      <c r="N10926" s="350">
        <v>4</v>
      </c>
      <c r="O10926" s="349">
        <v>6</v>
      </c>
      <c r="P10926" s="377">
        <v>18000</v>
      </c>
    </row>
    <row r="10927" spans="1:16" x14ac:dyDescent="0.2">
      <c r="A10927" s="348" t="s">
        <v>5780</v>
      </c>
      <c r="B10927" s="104" t="s">
        <v>423</v>
      </c>
      <c r="C10927" s="367" t="s">
        <v>99</v>
      </c>
      <c r="D10927" s="349" t="s">
        <v>5794</v>
      </c>
      <c r="E10927" s="370">
        <v>4000</v>
      </c>
      <c r="F10927" s="374" t="s">
        <v>15764</v>
      </c>
      <c r="G10927" s="350" t="s">
        <v>15765</v>
      </c>
      <c r="H10927" s="349" t="s">
        <v>5794</v>
      </c>
      <c r="I10927" s="349" t="s">
        <v>5793</v>
      </c>
      <c r="J10927" s="351" t="s">
        <v>5794</v>
      </c>
      <c r="K10927" s="352">
        <v>4</v>
      </c>
      <c r="L10927" s="353">
        <v>12</v>
      </c>
      <c r="M10927" s="377">
        <v>48000</v>
      </c>
      <c r="N10927" s="350">
        <v>4</v>
      </c>
      <c r="O10927" s="349">
        <v>6</v>
      </c>
      <c r="P10927" s="377">
        <v>24000</v>
      </c>
    </row>
    <row r="10928" spans="1:16" x14ac:dyDescent="0.2">
      <c r="A10928" s="348" t="s">
        <v>5780</v>
      </c>
      <c r="B10928" s="104" t="s">
        <v>423</v>
      </c>
      <c r="C10928" s="367" t="s">
        <v>99</v>
      </c>
      <c r="D10928" s="349" t="s">
        <v>6120</v>
      </c>
      <c r="E10928" s="370">
        <v>4000</v>
      </c>
      <c r="F10928" s="374" t="s">
        <v>15766</v>
      </c>
      <c r="G10928" s="350" t="s">
        <v>15767</v>
      </c>
      <c r="H10928" s="349" t="s">
        <v>1026</v>
      </c>
      <c r="I10928" s="349" t="s">
        <v>5793</v>
      </c>
      <c r="J10928" s="351" t="s">
        <v>1026</v>
      </c>
      <c r="K10928" s="352">
        <v>4</v>
      </c>
      <c r="L10928" s="353">
        <v>12</v>
      </c>
      <c r="M10928" s="377">
        <v>48000</v>
      </c>
      <c r="N10928" s="350">
        <v>4</v>
      </c>
      <c r="O10928" s="349">
        <v>6</v>
      </c>
      <c r="P10928" s="377">
        <v>24000</v>
      </c>
    </row>
    <row r="10929" spans="1:16" x14ac:dyDescent="0.2">
      <c r="A10929" s="348" t="s">
        <v>5780</v>
      </c>
      <c r="B10929" s="104" t="s">
        <v>423</v>
      </c>
      <c r="C10929" s="367" t="s">
        <v>99</v>
      </c>
      <c r="D10929" s="349" t="s">
        <v>5811</v>
      </c>
      <c r="E10929" s="370">
        <v>3000</v>
      </c>
      <c r="F10929" s="374" t="s">
        <v>15768</v>
      </c>
      <c r="G10929" s="350" t="s">
        <v>15769</v>
      </c>
      <c r="H10929" s="349" t="s">
        <v>8126</v>
      </c>
      <c r="I10929" s="349" t="s">
        <v>5785</v>
      </c>
      <c r="J10929" s="351" t="s">
        <v>8126</v>
      </c>
      <c r="K10929" s="352">
        <v>4</v>
      </c>
      <c r="L10929" s="353">
        <v>12</v>
      </c>
      <c r="M10929" s="377">
        <v>36000</v>
      </c>
      <c r="N10929" s="350">
        <v>4</v>
      </c>
      <c r="O10929" s="349">
        <v>6</v>
      </c>
      <c r="P10929" s="377">
        <v>18000</v>
      </c>
    </row>
    <row r="10930" spans="1:16" x14ac:dyDescent="0.2">
      <c r="A10930" s="348" t="s">
        <v>5780</v>
      </c>
      <c r="B10930" s="104" t="s">
        <v>423</v>
      </c>
      <c r="C10930" s="367" t="s">
        <v>99</v>
      </c>
      <c r="D10930" s="349" t="s">
        <v>5849</v>
      </c>
      <c r="E10930" s="370">
        <v>4000</v>
      </c>
      <c r="F10930" s="374" t="s">
        <v>15770</v>
      </c>
      <c r="G10930" s="350" t="s">
        <v>15771</v>
      </c>
      <c r="H10930" s="349" t="s">
        <v>5849</v>
      </c>
      <c r="I10930" s="349" t="s">
        <v>5793</v>
      </c>
      <c r="J10930" s="351" t="s">
        <v>5849</v>
      </c>
      <c r="K10930" s="352">
        <v>2</v>
      </c>
      <c r="L10930" s="353">
        <v>4</v>
      </c>
      <c r="M10930" s="377">
        <v>13066.666666666666</v>
      </c>
      <c r="N10930" s="350">
        <v>4</v>
      </c>
      <c r="O10930" s="349">
        <v>6</v>
      </c>
      <c r="P10930" s="377">
        <v>24000</v>
      </c>
    </row>
    <row r="10931" spans="1:16" x14ac:dyDescent="0.2">
      <c r="A10931" s="348" t="s">
        <v>5780</v>
      </c>
      <c r="B10931" s="104" t="s">
        <v>423</v>
      </c>
      <c r="C10931" s="367" t="s">
        <v>99</v>
      </c>
      <c r="D10931" s="349" t="s">
        <v>5948</v>
      </c>
      <c r="E10931" s="370">
        <v>4000</v>
      </c>
      <c r="F10931" s="374" t="s">
        <v>15772</v>
      </c>
      <c r="G10931" s="350" t="s">
        <v>15773</v>
      </c>
      <c r="H10931" s="349" t="s">
        <v>1060</v>
      </c>
      <c r="I10931" s="349" t="s">
        <v>5793</v>
      </c>
      <c r="J10931" s="351" t="s">
        <v>1060</v>
      </c>
      <c r="K10931" s="352">
        <v>2</v>
      </c>
      <c r="L10931" s="353">
        <v>6</v>
      </c>
      <c r="M10931" s="377">
        <v>24000</v>
      </c>
      <c r="N10931" s="350">
        <v>4</v>
      </c>
      <c r="O10931" s="349">
        <v>6</v>
      </c>
      <c r="P10931" s="377">
        <v>24000</v>
      </c>
    </row>
    <row r="10932" spans="1:16" x14ac:dyDescent="0.2">
      <c r="A10932" s="348" t="s">
        <v>5780</v>
      </c>
      <c r="B10932" s="104" t="s">
        <v>423</v>
      </c>
      <c r="C10932" s="367" t="s">
        <v>99</v>
      </c>
      <c r="D10932" s="349" t="s">
        <v>5849</v>
      </c>
      <c r="E10932" s="370">
        <v>4000</v>
      </c>
      <c r="F10932" s="374" t="s">
        <v>15774</v>
      </c>
      <c r="G10932" s="350" t="s">
        <v>15775</v>
      </c>
      <c r="H10932" s="349" t="s">
        <v>5825</v>
      </c>
      <c r="I10932" s="349" t="s">
        <v>5793</v>
      </c>
      <c r="J10932" s="351" t="s">
        <v>5825</v>
      </c>
      <c r="K10932" s="352">
        <v>2</v>
      </c>
      <c r="L10932" s="353">
        <v>5</v>
      </c>
      <c r="M10932" s="377">
        <v>17600</v>
      </c>
      <c r="N10932" s="350">
        <v>4</v>
      </c>
      <c r="O10932" s="349">
        <v>6</v>
      </c>
      <c r="P10932" s="377">
        <v>24000</v>
      </c>
    </row>
    <row r="10933" spans="1:16" x14ac:dyDescent="0.2">
      <c r="A10933" s="348" t="s">
        <v>5780</v>
      </c>
      <c r="B10933" s="104" t="s">
        <v>423</v>
      </c>
      <c r="C10933" s="367" t="s">
        <v>99</v>
      </c>
      <c r="D10933" s="349" t="s">
        <v>4514</v>
      </c>
      <c r="E10933" s="370">
        <v>3000</v>
      </c>
      <c r="F10933" s="374" t="s">
        <v>15776</v>
      </c>
      <c r="G10933" s="350" t="s">
        <v>15777</v>
      </c>
      <c r="H10933" s="349" t="s">
        <v>5825</v>
      </c>
      <c r="I10933" s="349" t="s">
        <v>1028</v>
      </c>
      <c r="J10933" s="351" t="s">
        <v>5825</v>
      </c>
      <c r="K10933" s="352">
        <v>4</v>
      </c>
      <c r="L10933" s="353">
        <v>12</v>
      </c>
      <c r="M10933" s="377">
        <v>36000</v>
      </c>
      <c r="N10933" s="350">
        <v>4</v>
      </c>
      <c r="O10933" s="349">
        <v>6</v>
      </c>
      <c r="P10933" s="377">
        <v>18000</v>
      </c>
    </row>
    <row r="10934" spans="1:16" x14ac:dyDescent="0.2">
      <c r="A10934" s="348" t="s">
        <v>5780</v>
      </c>
      <c r="B10934" s="104" t="s">
        <v>423</v>
      </c>
      <c r="C10934" s="367" t="s">
        <v>99</v>
      </c>
      <c r="D10934" s="349" t="s">
        <v>15778</v>
      </c>
      <c r="E10934" s="370">
        <v>4000</v>
      </c>
      <c r="F10934" s="374" t="s">
        <v>15779</v>
      </c>
      <c r="G10934" s="350" t="s">
        <v>15780</v>
      </c>
      <c r="H10934" s="349" t="s">
        <v>5825</v>
      </c>
      <c r="I10934" s="349" t="s">
        <v>5793</v>
      </c>
      <c r="J10934" s="351" t="s">
        <v>5825</v>
      </c>
      <c r="K10934" s="352">
        <v>4</v>
      </c>
      <c r="L10934" s="353">
        <v>12</v>
      </c>
      <c r="M10934" s="377">
        <v>48000</v>
      </c>
      <c r="N10934" s="350">
        <v>4</v>
      </c>
      <c r="O10934" s="349">
        <v>6</v>
      </c>
      <c r="P10934" s="377">
        <v>24000</v>
      </c>
    </row>
    <row r="10935" spans="1:16" x14ac:dyDescent="0.2">
      <c r="A10935" s="348" t="s">
        <v>5780</v>
      </c>
      <c r="B10935" s="104" t="s">
        <v>423</v>
      </c>
      <c r="C10935" s="367" t="s">
        <v>99</v>
      </c>
      <c r="D10935" s="349" t="s">
        <v>5797</v>
      </c>
      <c r="E10935" s="370">
        <v>3000</v>
      </c>
      <c r="F10935" s="374" t="s">
        <v>15781</v>
      </c>
      <c r="G10935" s="350" t="s">
        <v>15782</v>
      </c>
      <c r="H10935" s="349" t="s">
        <v>1060</v>
      </c>
      <c r="I10935" s="349" t="s">
        <v>5793</v>
      </c>
      <c r="J10935" s="351" t="s">
        <v>1060</v>
      </c>
      <c r="K10935" s="352">
        <v>4</v>
      </c>
      <c r="L10935" s="353">
        <v>12</v>
      </c>
      <c r="M10935" s="377">
        <v>36000</v>
      </c>
      <c r="N10935" s="350">
        <v>4</v>
      </c>
      <c r="O10935" s="349">
        <v>6</v>
      </c>
      <c r="P10935" s="377">
        <v>18000</v>
      </c>
    </row>
    <row r="10936" spans="1:16" x14ac:dyDescent="0.2">
      <c r="A10936" s="348" t="s">
        <v>5780</v>
      </c>
      <c r="B10936" s="104" t="s">
        <v>423</v>
      </c>
      <c r="C10936" s="367" t="s">
        <v>99</v>
      </c>
      <c r="D10936" s="349" t="s">
        <v>5790</v>
      </c>
      <c r="E10936" s="370">
        <v>3000</v>
      </c>
      <c r="F10936" s="374" t="s">
        <v>15783</v>
      </c>
      <c r="G10936" s="350" t="s">
        <v>15784</v>
      </c>
      <c r="H10936" s="349" t="s">
        <v>1060</v>
      </c>
      <c r="I10936" s="349" t="s">
        <v>5793</v>
      </c>
      <c r="J10936" s="351" t="s">
        <v>1060</v>
      </c>
      <c r="K10936" s="352">
        <v>3</v>
      </c>
      <c r="L10936" s="353">
        <v>7</v>
      </c>
      <c r="M10936" s="377">
        <v>21000</v>
      </c>
      <c r="N10936" s="350">
        <v>0</v>
      </c>
      <c r="O10936" s="349">
        <v>0</v>
      </c>
      <c r="P10936" s="377">
        <v>0</v>
      </c>
    </row>
    <row r="10937" spans="1:16" x14ac:dyDescent="0.2">
      <c r="A10937" s="348" t="s">
        <v>5780</v>
      </c>
      <c r="B10937" s="104" t="s">
        <v>423</v>
      </c>
      <c r="C10937" s="367" t="s">
        <v>99</v>
      </c>
      <c r="D10937" s="349" t="s">
        <v>5811</v>
      </c>
      <c r="E10937" s="370">
        <v>2000</v>
      </c>
      <c r="F10937" s="374" t="s">
        <v>15785</v>
      </c>
      <c r="G10937" s="350" t="s">
        <v>15786</v>
      </c>
      <c r="H10937" s="349" t="s">
        <v>5784</v>
      </c>
      <c r="I10937" s="349" t="s">
        <v>5785</v>
      </c>
      <c r="J10937" s="351" t="s">
        <v>5784</v>
      </c>
      <c r="K10937" s="352">
        <v>4</v>
      </c>
      <c r="L10937" s="353">
        <v>12</v>
      </c>
      <c r="M10937" s="377">
        <v>24000</v>
      </c>
      <c r="N10937" s="350">
        <v>4</v>
      </c>
      <c r="O10937" s="349">
        <v>6</v>
      </c>
      <c r="P10937" s="377">
        <v>12000</v>
      </c>
    </row>
    <row r="10938" spans="1:16" x14ac:dyDescent="0.2">
      <c r="A10938" s="348" t="s">
        <v>5780</v>
      </c>
      <c r="B10938" s="104" t="s">
        <v>423</v>
      </c>
      <c r="C10938" s="367" t="s">
        <v>99</v>
      </c>
      <c r="D10938" s="349" t="s">
        <v>5826</v>
      </c>
      <c r="E10938" s="370">
        <v>4000</v>
      </c>
      <c r="F10938" s="374" t="s">
        <v>15787</v>
      </c>
      <c r="G10938" s="350" t="s">
        <v>15788</v>
      </c>
      <c r="H10938" s="349" t="s">
        <v>1026</v>
      </c>
      <c r="I10938" s="349" t="s">
        <v>5793</v>
      </c>
      <c r="J10938" s="351" t="s">
        <v>1026</v>
      </c>
      <c r="K10938" s="352">
        <v>2</v>
      </c>
      <c r="L10938" s="353">
        <v>5</v>
      </c>
      <c r="M10938" s="377">
        <v>19466.666666666668</v>
      </c>
      <c r="N10938" s="350">
        <v>4</v>
      </c>
      <c r="O10938" s="349">
        <v>6</v>
      </c>
      <c r="P10938" s="377">
        <v>24000</v>
      </c>
    </row>
    <row r="10939" spans="1:16" x14ac:dyDescent="0.2">
      <c r="A10939" s="348" t="s">
        <v>5780</v>
      </c>
      <c r="B10939" s="104" t="s">
        <v>423</v>
      </c>
      <c r="C10939" s="367" t="s">
        <v>99</v>
      </c>
      <c r="D10939" s="349" t="s">
        <v>4514</v>
      </c>
      <c r="E10939" s="370">
        <v>4000</v>
      </c>
      <c r="F10939" s="374" t="s">
        <v>15789</v>
      </c>
      <c r="G10939" s="350" t="s">
        <v>15790</v>
      </c>
      <c r="H10939" s="349" t="s">
        <v>5972</v>
      </c>
      <c r="I10939" s="349" t="s">
        <v>5793</v>
      </c>
      <c r="J10939" s="351" t="s">
        <v>5972</v>
      </c>
      <c r="K10939" s="352">
        <v>4</v>
      </c>
      <c r="L10939" s="353">
        <v>12</v>
      </c>
      <c r="M10939" s="377">
        <v>48000</v>
      </c>
      <c r="N10939" s="350">
        <v>4</v>
      </c>
      <c r="O10939" s="349">
        <v>6</v>
      </c>
      <c r="P10939" s="377">
        <v>24000</v>
      </c>
    </row>
    <row r="10940" spans="1:16" x14ac:dyDescent="0.2">
      <c r="A10940" s="348" t="s">
        <v>5780</v>
      </c>
      <c r="B10940" s="104" t="s">
        <v>423</v>
      </c>
      <c r="C10940" s="367" t="s">
        <v>99</v>
      </c>
      <c r="D10940" s="349" t="s">
        <v>5849</v>
      </c>
      <c r="E10940" s="370">
        <v>4000</v>
      </c>
      <c r="F10940" s="374" t="s">
        <v>15791</v>
      </c>
      <c r="G10940" s="350" t="s">
        <v>15792</v>
      </c>
      <c r="H10940" s="349" t="s">
        <v>5825</v>
      </c>
      <c r="I10940" s="349" t="s">
        <v>5793</v>
      </c>
      <c r="J10940" s="351" t="s">
        <v>5825</v>
      </c>
      <c r="K10940" s="352">
        <v>1</v>
      </c>
      <c r="L10940" s="353">
        <v>2</v>
      </c>
      <c r="M10940" s="377">
        <v>7600</v>
      </c>
      <c r="N10940" s="350">
        <v>4</v>
      </c>
      <c r="O10940" s="349">
        <v>6</v>
      </c>
      <c r="P10940" s="377">
        <v>24000</v>
      </c>
    </row>
    <row r="10941" spans="1:16" x14ac:dyDescent="0.2">
      <c r="A10941" s="348" t="s">
        <v>5780</v>
      </c>
      <c r="B10941" s="104" t="s">
        <v>423</v>
      </c>
      <c r="C10941" s="367" t="s">
        <v>99</v>
      </c>
      <c r="D10941" s="349" t="s">
        <v>5794</v>
      </c>
      <c r="E10941" s="370">
        <v>4000</v>
      </c>
      <c r="F10941" s="374" t="s">
        <v>15793</v>
      </c>
      <c r="G10941" s="350" t="s">
        <v>15794</v>
      </c>
      <c r="H10941" s="349" t="s">
        <v>1026</v>
      </c>
      <c r="I10941" s="349" t="s">
        <v>1028</v>
      </c>
      <c r="J10941" s="351" t="s">
        <v>1026</v>
      </c>
      <c r="K10941" s="352">
        <v>4</v>
      </c>
      <c r="L10941" s="353">
        <v>12</v>
      </c>
      <c r="M10941" s="377">
        <v>48000</v>
      </c>
      <c r="N10941" s="350">
        <v>4</v>
      </c>
      <c r="O10941" s="349">
        <v>6</v>
      </c>
      <c r="P10941" s="377">
        <v>24000</v>
      </c>
    </row>
    <row r="10942" spans="1:16" x14ac:dyDescent="0.2">
      <c r="A10942" s="348" t="s">
        <v>5780</v>
      </c>
      <c r="B10942" s="104" t="s">
        <v>423</v>
      </c>
      <c r="C10942" s="367" t="s">
        <v>99</v>
      </c>
      <c r="D10942" s="349" t="s">
        <v>5794</v>
      </c>
      <c r="E10942" s="370">
        <v>3000</v>
      </c>
      <c r="F10942" s="374" t="s">
        <v>15795</v>
      </c>
      <c r="G10942" s="350" t="s">
        <v>15796</v>
      </c>
      <c r="H10942" s="349" t="s">
        <v>5826</v>
      </c>
      <c r="I10942" s="349" t="s">
        <v>5793</v>
      </c>
      <c r="J10942" s="351" t="s">
        <v>5826</v>
      </c>
      <c r="K10942" s="352">
        <v>4</v>
      </c>
      <c r="L10942" s="353">
        <v>12</v>
      </c>
      <c r="M10942" s="377">
        <v>36000</v>
      </c>
      <c r="N10942" s="350">
        <v>4</v>
      </c>
      <c r="O10942" s="349">
        <v>6</v>
      </c>
      <c r="P10942" s="377">
        <v>18000</v>
      </c>
    </row>
    <row r="10943" spans="1:16" x14ac:dyDescent="0.2">
      <c r="A10943" s="348" t="s">
        <v>5780</v>
      </c>
      <c r="B10943" s="104" t="s">
        <v>423</v>
      </c>
      <c r="C10943" s="367" t="s">
        <v>99</v>
      </c>
      <c r="D10943" s="349" t="s">
        <v>4514</v>
      </c>
      <c r="E10943" s="370">
        <v>3000</v>
      </c>
      <c r="F10943" s="374" t="s">
        <v>15797</v>
      </c>
      <c r="G10943" s="350" t="s">
        <v>15798</v>
      </c>
      <c r="H10943" s="349" t="s">
        <v>5972</v>
      </c>
      <c r="I10943" s="349" t="s">
        <v>5793</v>
      </c>
      <c r="J10943" s="351" t="s">
        <v>5972</v>
      </c>
      <c r="K10943" s="352">
        <v>4</v>
      </c>
      <c r="L10943" s="353">
        <v>12</v>
      </c>
      <c r="M10943" s="377">
        <v>36000</v>
      </c>
      <c r="N10943" s="350">
        <v>4</v>
      </c>
      <c r="O10943" s="349">
        <v>6</v>
      </c>
      <c r="P10943" s="377">
        <v>18000</v>
      </c>
    </row>
    <row r="10944" spans="1:16" x14ac:dyDescent="0.2">
      <c r="A10944" s="348" t="s">
        <v>5780</v>
      </c>
      <c r="B10944" s="104" t="s">
        <v>423</v>
      </c>
      <c r="C10944" s="367" t="s">
        <v>99</v>
      </c>
      <c r="D10944" s="349" t="s">
        <v>5811</v>
      </c>
      <c r="E10944" s="370">
        <v>3000</v>
      </c>
      <c r="F10944" s="374" t="s">
        <v>15799</v>
      </c>
      <c r="G10944" s="350" t="s">
        <v>15800</v>
      </c>
      <c r="H10944" s="349" t="s">
        <v>2174</v>
      </c>
      <c r="I10944" s="349" t="s">
        <v>5814</v>
      </c>
      <c r="J10944" s="351" t="s">
        <v>2174</v>
      </c>
      <c r="K10944" s="352">
        <v>4</v>
      </c>
      <c r="L10944" s="353">
        <v>12</v>
      </c>
      <c r="M10944" s="377">
        <v>36000</v>
      </c>
      <c r="N10944" s="350">
        <v>4</v>
      </c>
      <c r="O10944" s="349">
        <v>6</v>
      </c>
      <c r="P10944" s="377">
        <v>18000</v>
      </c>
    </row>
    <row r="10945" spans="1:16" x14ac:dyDescent="0.2">
      <c r="A10945" s="348" t="s">
        <v>5780</v>
      </c>
      <c r="B10945" s="104" t="s">
        <v>423</v>
      </c>
      <c r="C10945" s="367" t="s">
        <v>99</v>
      </c>
      <c r="D10945" s="349" t="s">
        <v>5811</v>
      </c>
      <c r="E10945" s="370">
        <v>2500</v>
      </c>
      <c r="F10945" s="374" t="s">
        <v>15801</v>
      </c>
      <c r="G10945" s="350" t="s">
        <v>15802</v>
      </c>
      <c r="H10945" s="349" t="s">
        <v>15803</v>
      </c>
      <c r="I10945" s="349" t="s">
        <v>5785</v>
      </c>
      <c r="J10945" s="351" t="s">
        <v>15803</v>
      </c>
      <c r="K10945" s="352">
        <v>4</v>
      </c>
      <c r="L10945" s="353">
        <v>12</v>
      </c>
      <c r="M10945" s="377">
        <v>30000</v>
      </c>
      <c r="N10945" s="350">
        <v>4</v>
      </c>
      <c r="O10945" s="349">
        <v>6</v>
      </c>
      <c r="P10945" s="377">
        <v>15000</v>
      </c>
    </row>
    <row r="10946" spans="1:16" x14ac:dyDescent="0.2">
      <c r="A10946" s="348" t="s">
        <v>5780</v>
      </c>
      <c r="B10946" s="104" t="s">
        <v>423</v>
      </c>
      <c r="C10946" s="367" t="s">
        <v>99</v>
      </c>
      <c r="D10946" s="349" t="s">
        <v>5802</v>
      </c>
      <c r="E10946" s="370">
        <v>4000</v>
      </c>
      <c r="F10946" s="374" t="s">
        <v>15804</v>
      </c>
      <c r="G10946" s="350" t="s">
        <v>15805</v>
      </c>
      <c r="H10946" s="349" t="s">
        <v>6153</v>
      </c>
      <c r="I10946" s="349" t="s">
        <v>5793</v>
      </c>
      <c r="J10946" s="351" t="s">
        <v>6153</v>
      </c>
      <c r="K10946" s="352">
        <v>3</v>
      </c>
      <c r="L10946" s="353">
        <v>9</v>
      </c>
      <c r="M10946" s="377">
        <v>36000</v>
      </c>
      <c r="N10946" s="350">
        <v>0</v>
      </c>
      <c r="O10946" s="349">
        <v>0</v>
      </c>
      <c r="P10946" s="377">
        <v>0</v>
      </c>
    </row>
    <row r="10947" spans="1:16" x14ac:dyDescent="0.2">
      <c r="A10947" s="348" t="s">
        <v>5780</v>
      </c>
      <c r="B10947" s="104" t="s">
        <v>423</v>
      </c>
      <c r="C10947" s="367" t="s">
        <v>99</v>
      </c>
      <c r="D10947" s="349" t="s">
        <v>5797</v>
      </c>
      <c r="E10947" s="370">
        <v>4000</v>
      </c>
      <c r="F10947" s="374" t="s">
        <v>15806</v>
      </c>
      <c r="G10947" s="350" t="s">
        <v>15807</v>
      </c>
      <c r="H10947" s="349" t="s">
        <v>1060</v>
      </c>
      <c r="I10947" s="349" t="s">
        <v>5793</v>
      </c>
      <c r="J10947" s="351" t="s">
        <v>1060</v>
      </c>
      <c r="K10947" s="352">
        <v>2</v>
      </c>
      <c r="L10947" s="353">
        <v>5</v>
      </c>
      <c r="M10947" s="377">
        <v>19466.666666666668</v>
      </c>
      <c r="N10947" s="350">
        <v>4</v>
      </c>
      <c r="O10947" s="349">
        <v>6</v>
      </c>
      <c r="P10947" s="377">
        <v>24000</v>
      </c>
    </row>
    <row r="10948" spans="1:16" x14ac:dyDescent="0.2">
      <c r="A10948" s="348" t="s">
        <v>5780</v>
      </c>
      <c r="B10948" s="104" t="s">
        <v>423</v>
      </c>
      <c r="C10948" s="367" t="s">
        <v>99</v>
      </c>
      <c r="D10948" s="349" t="s">
        <v>6589</v>
      </c>
      <c r="E10948" s="370">
        <v>4000</v>
      </c>
      <c r="F10948" s="374" t="s">
        <v>15808</v>
      </c>
      <c r="G10948" s="350" t="s">
        <v>15809</v>
      </c>
      <c r="H10948" s="349" t="s">
        <v>1060</v>
      </c>
      <c r="I10948" s="349" t="s">
        <v>5793</v>
      </c>
      <c r="J10948" s="351" t="s">
        <v>1060</v>
      </c>
      <c r="K10948" s="352">
        <v>4</v>
      </c>
      <c r="L10948" s="353">
        <v>12</v>
      </c>
      <c r="M10948" s="377">
        <v>48000</v>
      </c>
      <c r="N10948" s="350">
        <v>4</v>
      </c>
      <c r="O10948" s="349">
        <v>6</v>
      </c>
      <c r="P10948" s="377">
        <v>24000</v>
      </c>
    </row>
    <row r="10949" spans="1:16" x14ac:dyDescent="0.2">
      <c r="A10949" s="348" t="s">
        <v>5780</v>
      </c>
      <c r="B10949" s="104" t="s">
        <v>423</v>
      </c>
      <c r="C10949" s="367" t="s">
        <v>99</v>
      </c>
      <c r="D10949" s="349" t="s">
        <v>5863</v>
      </c>
      <c r="E10949" s="370">
        <v>3500</v>
      </c>
      <c r="F10949" s="374" t="s">
        <v>15810</v>
      </c>
      <c r="G10949" s="350" t="s">
        <v>15811</v>
      </c>
      <c r="H10949" s="349" t="s">
        <v>1053</v>
      </c>
      <c r="I10949" s="349" t="s">
        <v>5793</v>
      </c>
      <c r="J10949" s="351" t="s">
        <v>1053</v>
      </c>
      <c r="K10949" s="352">
        <v>4</v>
      </c>
      <c r="L10949" s="353">
        <v>12</v>
      </c>
      <c r="M10949" s="377">
        <v>42000</v>
      </c>
      <c r="N10949" s="350">
        <v>0</v>
      </c>
      <c r="O10949" s="349">
        <v>0</v>
      </c>
      <c r="P10949" s="377">
        <v>0</v>
      </c>
    </row>
    <row r="10950" spans="1:16" x14ac:dyDescent="0.2">
      <c r="A10950" s="348" t="s">
        <v>5780</v>
      </c>
      <c r="B10950" s="104" t="s">
        <v>423</v>
      </c>
      <c r="C10950" s="367" t="s">
        <v>99</v>
      </c>
      <c r="D10950" s="349" t="s">
        <v>5829</v>
      </c>
      <c r="E10950" s="370">
        <v>4000</v>
      </c>
      <c r="F10950" s="374" t="s">
        <v>15812</v>
      </c>
      <c r="G10950" s="350" t="s">
        <v>15813</v>
      </c>
      <c r="H10950" s="349" t="s">
        <v>1060</v>
      </c>
      <c r="I10950" s="349" t="s">
        <v>5793</v>
      </c>
      <c r="J10950" s="351" t="s">
        <v>1060</v>
      </c>
      <c r="K10950" s="352">
        <v>2</v>
      </c>
      <c r="L10950" s="353">
        <v>6</v>
      </c>
      <c r="M10950" s="377">
        <v>21200</v>
      </c>
      <c r="N10950" s="350">
        <v>4</v>
      </c>
      <c r="O10950" s="349">
        <v>6</v>
      </c>
      <c r="P10950" s="377">
        <v>24000</v>
      </c>
    </row>
    <row r="10951" spans="1:16" x14ac:dyDescent="0.2">
      <c r="A10951" s="348" t="s">
        <v>5780</v>
      </c>
      <c r="B10951" s="104" t="s">
        <v>423</v>
      </c>
      <c r="C10951" s="367" t="s">
        <v>99</v>
      </c>
      <c r="D10951" s="349" t="s">
        <v>5849</v>
      </c>
      <c r="E10951" s="370">
        <v>4000</v>
      </c>
      <c r="F10951" s="374" t="s">
        <v>15814</v>
      </c>
      <c r="G10951" s="350" t="s">
        <v>15815</v>
      </c>
      <c r="H10951" s="349" t="s">
        <v>5825</v>
      </c>
      <c r="I10951" s="349" t="s">
        <v>5793</v>
      </c>
      <c r="J10951" s="351" t="s">
        <v>5825</v>
      </c>
      <c r="K10951" s="352">
        <v>1</v>
      </c>
      <c r="L10951" s="353">
        <v>3</v>
      </c>
      <c r="M10951" s="377">
        <v>10266.666666666666</v>
      </c>
      <c r="N10951" s="350">
        <v>4</v>
      </c>
      <c r="O10951" s="349">
        <v>6</v>
      </c>
      <c r="P10951" s="377">
        <v>24000</v>
      </c>
    </row>
    <row r="10952" spans="1:16" x14ac:dyDescent="0.2">
      <c r="A10952" s="348" t="s">
        <v>5780</v>
      </c>
      <c r="B10952" s="104" t="s">
        <v>423</v>
      </c>
      <c r="C10952" s="367" t="s">
        <v>99</v>
      </c>
      <c r="D10952" s="349" t="s">
        <v>5929</v>
      </c>
      <c r="E10952" s="370">
        <v>4000</v>
      </c>
      <c r="F10952" s="374" t="s">
        <v>15816</v>
      </c>
      <c r="G10952" s="350" t="s">
        <v>15817</v>
      </c>
      <c r="H10952" s="349" t="s">
        <v>1026</v>
      </c>
      <c r="I10952" s="349" t="s">
        <v>1028</v>
      </c>
      <c r="J10952" s="351" t="s">
        <v>1026</v>
      </c>
      <c r="K10952" s="352">
        <v>4</v>
      </c>
      <c r="L10952" s="353">
        <v>12</v>
      </c>
      <c r="M10952" s="377">
        <v>48000</v>
      </c>
      <c r="N10952" s="350">
        <v>4</v>
      </c>
      <c r="O10952" s="349">
        <v>6</v>
      </c>
      <c r="P10952" s="377">
        <v>24000</v>
      </c>
    </row>
    <row r="10953" spans="1:16" x14ac:dyDescent="0.2">
      <c r="A10953" s="348" t="s">
        <v>5780</v>
      </c>
      <c r="B10953" s="104" t="s">
        <v>423</v>
      </c>
      <c r="C10953" s="367" t="s">
        <v>99</v>
      </c>
      <c r="D10953" s="349" t="s">
        <v>5948</v>
      </c>
      <c r="E10953" s="370">
        <v>4000</v>
      </c>
      <c r="F10953" s="374" t="s">
        <v>15818</v>
      </c>
      <c r="G10953" s="350" t="s">
        <v>15819</v>
      </c>
      <c r="H10953" s="349" t="s">
        <v>1060</v>
      </c>
      <c r="I10953" s="349" t="s">
        <v>5793</v>
      </c>
      <c r="J10953" s="351" t="s">
        <v>1060</v>
      </c>
      <c r="K10953" s="352">
        <v>4</v>
      </c>
      <c r="L10953" s="353">
        <v>12</v>
      </c>
      <c r="M10953" s="377">
        <v>48000</v>
      </c>
      <c r="N10953" s="350">
        <v>4</v>
      </c>
      <c r="O10953" s="349">
        <v>6</v>
      </c>
      <c r="P10953" s="377">
        <v>24000</v>
      </c>
    </row>
    <row r="10954" spans="1:16" x14ac:dyDescent="0.2">
      <c r="A10954" s="348" t="s">
        <v>5780</v>
      </c>
      <c r="B10954" s="104" t="s">
        <v>423</v>
      </c>
      <c r="C10954" s="367" t="s">
        <v>99</v>
      </c>
      <c r="D10954" s="349" t="s">
        <v>5829</v>
      </c>
      <c r="E10954" s="370">
        <v>4000</v>
      </c>
      <c r="F10954" s="374" t="s">
        <v>15820</v>
      </c>
      <c r="G10954" s="350" t="s">
        <v>15821</v>
      </c>
      <c r="H10954" s="349" t="s">
        <v>1895</v>
      </c>
      <c r="I10954" s="349" t="s">
        <v>5793</v>
      </c>
      <c r="J10954" s="351" t="s">
        <v>1895</v>
      </c>
      <c r="K10954" s="352">
        <v>2</v>
      </c>
      <c r="L10954" s="353">
        <v>4</v>
      </c>
      <c r="M10954" s="377">
        <v>13066.666666666666</v>
      </c>
      <c r="N10954" s="350">
        <v>4</v>
      </c>
      <c r="O10954" s="349">
        <v>6</v>
      </c>
      <c r="P10954" s="377">
        <v>24000</v>
      </c>
    </row>
    <row r="10955" spans="1:16" x14ac:dyDescent="0.2">
      <c r="A10955" s="348" t="s">
        <v>5780</v>
      </c>
      <c r="B10955" s="104" t="s">
        <v>423</v>
      </c>
      <c r="C10955" s="367" t="s">
        <v>99</v>
      </c>
      <c r="D10955" s="349" t="s">
        <v>6594</v>
      </c>
      <c r="E10955" s="370">
        <v>3000</v>
      </c>
      <c r="F10955" s="374" t="s">
        <v>15822</v>
      </c>
      <c r="G10955" s="350" t="s">
        <v>15823</v>
      </c>
      <c r="H10955" s="349" t="s">
        <v>5825</v>
      </c>
      <c r="I10955" s="349" t="s">
        <v>5793</v>
      </c>
      <c r="J10955" s="351" t="s">
        <v>5825</v>
      </c>
      <c r="K10955" s="352">
        <v>4</v>
      </c>
      <c r="L10955" s="353">
        <v>12</v>
      </c>
      <c r="M10955" s="377">
        <v>36000</v>
      </c>
      <c r="N10955" s="350">
        <v>4</v>
      </c>
      <c r="O10955" s="349">
        <v>6</v>
      </c>
      <c r="P10955" s="377">
        <v>18000</v>
      </c>
    </row>
    <row r="10956" spans="1:16" x14ac:dyDescent="0.2">
      <c r="A10956" s="348" t="s">
        <v>5780</v>
      </c>
      <c r="B10956" s="104" t="s">
        <v>423</v>
      </c>
      <c r="C10956" s="367" t="s">
        <v>99</v>
      </c>
      <c r="D10956" s="349" t="s">
        <v>5863</v>
      </c>
      <c r="E10956" s="370">
        <v>4000</v>
      </c>
      <c r="F10956" s="374" t="s">
        <v>15824</v>
      </c>
      <c r="G10956" s="350" t="s">
        <v>15825</v>
      </c>
      <c r="H10956" s="349" t="s">
        <v>1060</v>
      </c>
      <c r="I10956" s="349" t="s">
        <v>5793</v>
      </c>
      <c r="J10956" s="351" t="s">
        <v>1060</v>
      </c>
      <c r="K10956" s="352">
        <v>4</v>
      </c>
      <c r="L10956" s="353">
        <v>12</v>
      </c>
      <c r="M10956" s="377">
        <v>48000</v>
      </c>
      <c r="N10956" s="350">
        <v>4</v>
      </c>
      <c r="O10956" s="349">
        <v>6</v>
      </c>
      <c r="P10956" s="377">
        <v>24000</v>
      </c>
    </row>
    <row r="10957" spans="1:16" x14ac:dyDescent="0.2">
      <c r="A10957" s="348" t="s">
        <v>5780</v>
      </c>
      <c r="B10957" s="104" t="s">
        <v>423</v>
      </c>
      <c r="C10957" s="367" t="s">
        <v>99</v>
      </c>
      <c r="D10957" s="349" t="s">
        <v>5811</v>
      </c>
      <c r="E10957" s="370">
        <v>3000</v>
      </c>
      <c r="F10957" s="374" t="s">
        <v>15826</v>
      </c>
      <c r="G10957" s="350" t="s">
        <v>15827</v>
      </c>
      <c r="H10957" s="349" t="s">
        <v>6167</v>
      </c>
      <c r="I10957" s="349" t="s">
        <v>1028</v>
      </c>
      <c r="J10957" s="351" t="s">
        <v>6167</v>
      </c>
      <c r="K10957" s="352">
        <v>4</v>
      </c>
      <c r="L10957" s="353">
        <v>9</v>
      </c>
      <c r="M10957" s="377">
        <v>27000</v>
      </c>
      <c r="N10957" s="350">
        <v>0</v>
      </c>
      <c r="O10957" s="349">
        <v>0</v>
      </c>
      <c r="P10957" s="377">
        <v>0</v>
      </c>
    </row>
    <row r="10958" spans="1:16" x14ac:dyDescent="0.2">
      <c r="A10958" s="348" t="s">
        <v>5780</v>
      </c>
      <c r="B10958" s="104" t="s">
        <v>423</v>
      </c>
      <c r="C10958" s="367" t="s">
        <v>99</v>
      </c>
      <c r="D10958" s="349" t="s">
        <v>5911</v>
      </c>
      <c r="E10958" s="370">
        <v>4000</v>
      </c>
      <c r="F10958" s="374" t="s">
        <v>15826</v>
      </c>
      <c r="G10958" s="350" t="s">
        <v>15827</v>
      </c>
      <c r="H10958" s="349" t="s">
        <v>6016</v>
      </c>
      <c r="I10958" s="349" t="s">
        <v>5793</v>
      </c>
      <c r="J10958" s="351" t="s">
        <v>6016</v>
      </c>
      <c r="K10958" s="352">
        <v>1</v>
      </c>
      <c r="L10958" s="353">
        <v>3</v>
      </c>
      <c r="M10958" s="377">
        <v>12000</v>
      </c>
      <c r="N10958" s="350">
        <v>4</v>
      </c>
      <c r="O10958" s="349">
        <v>6</v>
      </c>
      <c r="P10958" s="377">
        <v>24000</v>
      </c>
    </row>
    <row r="10959" spans="1:16" x14ac:dyDescent="0.2">
      <c r="A10959" s="348" t="s">
        <v>5780</v>
      </c>
      <c r="B10959" s="104" t="s">
        <v>423</v>
      </c>
      <c r="C10959" s="367" t="s">
        <v>99</v>
      </c>
      <c r="D10959" s="349" t="s">
        <v>5794</v>
      </c>
      <c r="E10959" s="370">
        <v>4000</v>
      </c>
      <c r="F10959" s="374" t="s">
        <v>15828</v>
      </c>
      <c r="G10959" s="350" t="s">
        <v>15829</v>
      </c>
      <c r="H10959" s="349" t="s">
        <v>1026</v>
      </c>
      <c r="I10959" s="349" t="s">
        <v>5793</v>
      </c>
      <c r="J10959" s="351" t="s">
        <v>1026</v>
      </c>
      <c r="K10959" s="352">
        <v>4</v>
      </c>
      <c r="L10959" s="353">
        <v>11</v>
      </c>
      <c r="M10959" s="377">
        <v>44000</v>
      </c>
      <c r="N10959" s="350">
        <v>0</v>
      </c>
      <c r="O10959" s="349">
        <v>0</v>
      </c>
      <c r="P10959" s="377">
        <v>0</v>
      </c>
    </row>
    <row r="10960" spans="1:16" x14ac:dyDescent="0.2">
      <c r="A10960" s="348" t="s">
        <v>5780</v>
      </c>
      <c r="B10960" s="104" t="s">
        <v>423</v>
      </c>
      <c r="C10960" s="367" t="s">
        <v>99</v>
      </c>
      <c r="D10960" s="349" t="s">
        <v>6807</v>
      </c>
      <c r="E10960" s="370">
        <v>5000</v>
      </c>
      <c r="F10960" s="374" t="s">
        <v>15828</v>
      </c>
      <c r="G10960" s="350" t="s">
        <v>15829</v>
      </c>
      <c r="H10960" s="349" t="s">
        <v>1026</v>
      </c>
      <c r="I10960" s="349" t="s">
        <v>5793</v>
      </c>
      <c r="J10960" s="351" t="s">
        <v>1026</v>
      </c>
      <c r="K10960" s="352">
        <v>1</v>
      </c>
      <c r="L10960" s="353">
        <v>1</v>
      </c>
      <c r="M10960" s="377">
        <v>666.66666666666663</v>
      </c>
      <c r="N10960" s="350">
        <v>4</v>
      </c>
      <c r="O10960" s="349">
        <v>6</v>
      </c>
      <c r="P10960" s="377">
        <v>30000</v>
      </c>
    </row>
    <row r="10961" spans="1:16" x14ac:dyDescent="0.2">
      <c r="A10961" s="348" t="s">
        <v>5780</v>
      </c>
      <c r="B10961" s="104" t="s">
        <v>423</v>
      </c>
      <c r="C10961" s="367" t="s">
        <v>99</v>
      </c>
      <c r="D10961" s="349" t="s">
        <v>5794</v>
      </c>
      <c r="E10961" s="370">
        <v>4500</v>
      </c>
      <c r="F10961" s="374" t="s">
        <v>15830</v>
      </c>
      <c r="G10961" s="350" t="s">
        <v>15831</v>
      </c>
      <c r="H10961" s="349" t="s">
        <v>5794</v>
      </c>
      <c r="I10961" s="349" t="s">
        <v>5793</v>
      </c>
      <c r="J10961" s="351" t="s">
        <v>5794</v>
      </c>
      <c r="K10961" s="352">
        <v>4</v>
      </c>
      <c r="L10961" s="353">
        <v>12</v>
      </c>
      <c r="M10961" s="377">
        <v>54000</v>
      </c>
      <c r="N10961" s="350">
        <v>4</v>
      </c>
      <c r="O10961" s="349">
        <v>6</v>
      </c>
      <c r="P10961" s="377">
        <v>27000</v>
      </c>
    </row>
    <row r="10962" spans="1:16" x14ac:dyDescent="0.2">
      <c r="A10962" s="348" t="s">
        <v>5780</v>
      </c>
      <c r="B10962" s="104" t="s">
        <v>423</v>
      </c>
      <c r="C10962" s="367" t="s">
        <v>99</v>
      </c>
      <c r="D10962" s="349" t="s">
        <v>15832</v>
      </c>
      <c r="E10962" s="370">
        <v>6000</v>
      </c>
      <c r="F10962" s="374" t="s">
        <v>15833</v>
      </c>
      <c r="G10962" s="350" t="s">
        <v>15834</v>
      </c>
      <c r="H10962" s="349" t="s">
        <v>1026</v>
      </c>
      <c r="I10962" s="349" t="s">
        <v>5793</v>
      </c>
      <c r="J10962" s="351" t="s">
        <v>1026</v>
      </c>
      <c r="K10962" s="352">
        <v>4</v>
      </c>
      <c r="L10962" s="353">
        <v>12</v>
      </c>
      <c r="M10962" s="377">
        <v>72000</v>
      </c>
      <c r="N10962" s="350">
        <v>4</v>
      </c>
      <c r="O10962" s="349">
        <v>6</v>
      </c>
      <c r="P10962" s="377">
        <v>36000</v>
      </c>
    </row>
    <row r="10963" spans="1:16" x14ac:dyDescent="0.2">
      <c r="A10963" s="348" t="s">
        <v>5780</v>
      </c>
      <c r="B10963" s="104" t="s">
        <v>423</v>
      </c>
      <c r="C10963" s="367" t="s">
        <v>99</v>
      </c>
      <c r="D10963" s="349" t="s">
        <v>5811</v>
      </c>
      <c r="E10963" s="370">
        <v>2000</v>
      </c>
      <c r="F10963" s="374" t="s">
        <v>15835</v>
      </c>
      <c r="G10963" s="350" t="s">
        <v>15836</v>
      </c>
      <c r="H10963" s="349" t="s">
        <v>6446</v>
      </c>
      <c r="I10963" s="349" t="s">
        <v>5785</v>
      </c>
      <c r="J10963" s="351" t="s">
        <v>6446</v>
      </c>
      <c r="K10963" s="352">
        <v>4</v>
      </c>
      <c r="L10963" s="353">
        <v>8</v>
      </c>
      <c r="M10963" s="377">
        <v>16000</v>
      </c>
      <c r="N10963" s="350">
        <v>0</v>
      </c>
      <c r="O10963" s="349">
        <v>0</v>
      </c>
      <c r="P10963" s="377">
        <v>0</v>
      </c>
    </row>
    <row r="10964" spans="1:16" x14ac:dyDescent="0.2">
      <c r="A10964" s="348" t="s">
        <v>5780</v>
      </c>
      <c r="B10964" s="104" t="s">
        <v>423</v>
      </c>
      <c r="C10964" s="367" t="s">
        <v>99</v>
      </c>
      <c r="D10964" s="349" t="s">
        <v>5826</v>
      </c>
      <c r="E10964" s="370">
        <v>4000</v>
      </c>
      <c r="F10964" s="374" t="s">
        <v>15835</v>
      </c>
      <c r="G10964" s="350" t="s">
        <v>15836</v>
      </c>
      <c r="H10964" s="349" t="s">
        <v>1026</v>
      </c>
      <c r="I10964" s="349" t="s">
        <v>5793</v>
      </c>
      <c r="J10964" s="351" t="s">
        <v>1026</v>
      </c>
      <c r="K10964" s="352">
        <v>2</v>
      </c>
      <c r="L10964" s="353">
        <v>4</v>
      </c>
      <c r="M10964" s="377">
        <v>16666.666666666668</v>
      </c>
      <c r="N10964" s="350">
        <v>4</v>
      </c>
      <c r="O10964" s="349">
        <v>6</v>
      </c>
      <c r="P10964" s="377">
        <v>24000</v>
      </c>
    </row>
    <row r="10965" spans="1:16" x14ac:dyDescent="0.2">
      <c r="A10965" s="348" t="s">
        <v>5780</v>
      </c>
      <c r="B10965" s="104" t="s">
        <v>423</v>
      </c>
      <c r="C10965" s="367" t="s">
        <v>99</v>
      </c>
      <c r="D10965" s="349" t="s">
        <v>5794</v>
      </c>
      <c r="E10965" s="370">
        <v>4000</v>
      </c>
      <c r="F10965" s="374" t="s">
        <v>15837</v>
      </c>
      <c r="G10965" s="350" t="s">
        <v>15838</v>
      </c>
      <c r="H10965" s="349" t="s">
        <v>5794</v>
      </c>
      <c r="I10965" s="349" t="s">
        <v>5793</v>
      </c>
      <c r="J10965" s="351" t="s">
        <v>5794</v>
      </c>
      <c r="K10965" s="352">
        <v>4</v>
      </c>
      <c r="L10965" s="353">
        <v>12</v>
      </c>
      <c r="M10965" s="377">
        <v>48000</v>
      </c>
      <c r="N10965" s="350">
        <v>4</v>
      </c>
      <c r="O10965" s="349">
        <v>6</v>
      </c>
      <c r="P10965" s="377">
        <v>24000</v>
      </c>
    </row>
    <row r="10966" spans="1:16" x14ac:dyDescent="0.2">
      <c r="A10966" s="348" t="s">
        <v>5780</v>
      </c>
      <c r="B10966" s="104" t="s">
        <v>423</v>
      </c>
      <c r="C10966" s="367" t="s">
        <v>99</v>
      </c>
      <c r="D10966" s="349" t="s">
        <v>1026</v>
      </c>
      <c r="E10966" s="370">
        <v>4000</v>
      </c>
      <c r="F10966" s="374" t="s">
        <v>15839</v>
      </c>
      <c r="G10966" s="350" t="s">
        <v>15840</v>
      </c>
      <c r="H10966" s="349" t="s">
        <v>1026</v>
      </c>
      <c r="I10966" s="349" t="s">
        <v>5793</v>
      </c>
      <c r="J10966" s="351" t="s">
        <v>1026</v>
      </c>
      <c r="K10966" s="352">
        <v>2</v>
      </c>
      <c r="L10966" s="353">
        <v>5</v>
      </c>
      <c r="M10966" s="377">
        <v>19466.666666666668</v>
      </c>
      <c r="N10966" s="350">
        <v>4</v>
      </c>
      <c r="O10966" s="349">
        <v>6</v>
      </c>
      <c r="P10966" s="377">
        <v>24000</v>
      </c>
    </row>
    <row r="10967" spans="1:16" x14ac:dyDescent="0.2">
      <c r="A10967" s="348" t="s">
        <v>5780</v>
      </c>
      <c r="B10967" s="104" t="s">
        <v>423</v>
      </c>
      <c r="C10967" s="367" t="s">
        <v>99</v>
      </c>
      <c r="D10967" s="349" t="s">
        <v>8792</v>
      </c>
      <c r="E10967" s="370">
        <v>3500</v>
      </c>
      <c r="F10967" s="374" t="s">
        <v>15841</v>
      </c>
      <c r="G10967" s="350" t="s">
        <v>15842</v>
      </c>
      <c r="H10967" s="349" t="s">
        <v>5794</v>
      </c>
      <c r="I10967" s="349" t="s">
        <v>5793</v>
      </c>
      <c r="J10967" s="351" t="s">
        <v>5794</v>
      </c>
      <c r="K10967" s="352">
        <v>4</v>
      </c>
      <c r="L10967" s="353">
        <v>12</v>
      </c>
      <c r="M10967" s="377">
        <v>42000</v>
      </c>
      <c r="N10967" s="350">
        <v>4</v>
      </c>
      <c r="O10967" s="349">
        <v>6</v>
      </c>
      <c r="P10967" s="377">
        <v>21000</v>
      </c>
    </row>
    <row r="10968" spans="1:16" x14ac:dyDescent="0.2">
      <c r="A10968" s="348" t="s">
        <v>5780</v>
      </c>
      <c r="B10968" s="104" t="s">
        <v>423</v>
      </c>
      <c r="C10968" s="367" t="s">
        <v>99</v>
      </c>
      <c r="D10968" s="349" t="s">
        <v>15843</v>
      </c>
      <c r="E10968" s="370">
        <v>6000</v>
      </c>
      <c r="F10968" s="374" t="s">
        <v>15844</v>
      </c>
      <c r="G10968" s="350" t="s">
        <v>15845</v>
      </c>
      <c r="H10968" s="349" t="s">
        <v>1026</v>
      </c>
      <c r="I10968" s="349" t="s">
        <v>5793</v>
      </c>
      <c r="J10968" s="351" t="s">
        <v>1026</v>
      </c>
      <c r="K10968" s="352">
        <v>4</v>
      </c>
      <c r="L10968" s="353">
        <v>12</v>
      </c>
      <c r="M10968" s="377">
        <v>72000</v>
      </c>
      <c r="N10968" s="350">
        <v>4</v>
      </c>
      <c r="O10968" s="349">
        <v>6</v>
      </c>
      <c r="P10968" s="377">
        <v>36000</v>
      </c>
    </row>
    <row r="10969" spans="1:16" x14ac:dyDescent="0.2">
      <c r="A10969" s="348" t="s">
        <v>5780</v>
      </c>
      <c r="B10969" s="104" t="s">
        <v>423</v>
      </c>
      <c r="C10969" s="367" t="s">
        <v>99</v>
      </c>
      <c r="D10969" s="349" t="s">
        <v>6807</v>
      </c>
      <c r="E10969" s="370">
        <v>5000</v>
      </c>
      <c r="F10969" s="374" t="s">
        <v>15846</v>
      </c>
      <c r="G10969" s="350" t="s">
        <v>15847</v>
      </c>
      <c r="H10969" s="349" t="s">
        <v>1026</v>
      </c>
      <c r="I10969" s="349" t="s">
        <v>5793</v>
      </c>
      <c r="J10969" s="351" t="s">
        <v>1026</v>
      </c>
      <c r="K10969" s="352">
        <v>2</v>
      </c>
      <c r="L10969" s="353">
        <v>4</v>
      </c>
      <c r="M10969" s="377">
        <v>20000</v>
      </c>
      <c r="N10969" s="350">
        <v>4</v>
      </c>
      <c r="O10969" s="349">
        <v>6</v>
      </c>
      <c r="P10969" s="377">
        <v>30000</v>
      </c>
    </row>
    <row r="10970" spans="1:16" x14ac:dyDescent="0.2">
      <c r="A10970" s="348" t="s">
        <v>5780</v>
      </c>
      <c r="B10970" s="104" t="s">
        <v>423</v>
      </c>
      <c r="C10970" s="367" t="s">
        <v>99</v>
      </c>
      <c r="D10970" s="349" t="s">
        <v>5911</v>
      </c>
      <c r="E10970" s="370">
        <v>4000</v>
      </c>
      <c r="F10970" s="374" t="s">
        <v>15848</v>
      </c>
      <c r="G10970" s="350" t="s">
        <v>15849</v>
      </c>
      <c r="H10970" s="349" t="s">
        <v>1265</v>
      </c>
      <c r="I10970" s="349" t="s">
        <v>5793</v>
      </c>
      <c r="J10970" s="351" t="s">
        <v>1265</v>
      </c>
      <c r="K10970" s="352">
        <v>2</v>
      </c>
      <c r="L10970" s="353">
        <v>5</v>
      </c>
      <c r="M10970" s="377">
        <v>19466.666666666668</v>
      </c>
      <c r="N10970" s="350">
        <v>4</v>
      </c>
      <c r="O10970" s="349">
        <v>6</v>
      </c>
      <c r="P10970" s="377">
        <v>24000</v>
      </c>
    </row>
    <row r="10971" spans="1:16" x14ac:dyDescent="0.2">
      <c r="A10971" s="348" t="s">
        <v>5780</v>
      </c>
      <c r="B10971" s="104" t="s">
        <v>423</v>
      </c>
      <c r="C10971" s="367" t="s">
        <v>99</v>
      </c>
      <c r="D10971" s="349" t="s">
        <v>5781</v>
      </c>
      <c r="E10971" s="370">
        <v>4000</v>
      </c>
      <c r="F10971" s="374" t="s">
        <v>15850</v>
      </c>
      <c r="G10971" s="350" t="s">
        <v>15851</v>
      </c>
      <c r="H10971" s="349" t="s">
        <v>6035</v>
      </c>
      <c r="I10971" s="349" t="s">
        <v>5793</v>
      </c>
      <c r="J10971" s="351" t="s">
        <v>6035</v>
      </c>
      <c r="K10971" s="352">
        <v>4</v>
      </c>
      <c r="L10971" s="353">
        <v>12</v>
      </c>
      <c r="M10971" s="377">
        <v>48000</v>
      </c>
      <c r="N10971" s="350">
        <v>4</v>
      </c>
      <c r="O10971" s="349">
        <v>6</v>
      </c>
      <c r="P10971" s="377">
        <v>24000</v>
      </c>
    </row>
    <row r="10972" spans="1:16" x14ac:dyDescent="0.2">
      <c r="A10972" s="348" t="s">
        <v>5780</v>
      </c>
      <c r="B10972" s="104" t="s">
        <v>423</v>
      </c>
      <c r="C10972" s="367" t="s">
        <v>99</v>
      </c>
      <c r="D10972" s="349" t="s">
        <v>5790</v>
      </c>
      <c r="E10972" s="370">
        <v>4000</v>
      </c>
      <c r="F10972" s="374" t="s">
        <v>15852</v>
      </c>
      <c r="G10972" s="350" t="s">
        <v>15853</v>
      </c>
      <c r="H10972" s="349" t="s">
        <v>1060</v>
      </c>
      <c r="I10972" s="349" t="s">
        <v>5793</v>
      </c>
      <c r="J10972" s="351" t="s">
        <v>1060</v>
      </c>
      <c r="K10972" s="352">
        <v>4</v>
      </c>
      <c r="L10972" s="353">
        <v>12</v>
      </c>
      <c r="M10972" s="377">
        <v>48000</v>
      </c>
      <c r="N10972" s="350">
        <v>4</v>
      </c>
      <c r="O10972" s="349">
        <v>6</v>
      </c>
      <c r="P10972" s="377">
        <v>24000</v>
      </c>
    </row>
    <row r="10973" spans="1:16" x14ac:dyDescent="0.2">
      <c r="A10973" s="348" t="s">
        <v>5780</v>
      </c>
      <c r="B10973" s="104" t="s">
        <v>423</v>
      </c>
      <c r="C10973" s="367" t="s">
        <v>99</v>
      </c>
      <c r="D10973" s="349" t="s">
        <v>5811</v>
      </c>
      <c r="E10973" s="370">
        <v>3000</v>
      </c>
      <c r="F10973" s="374" t="s">
        <v>15854</v>
      </c>
      <c r="G10973" s="350" t="s">
        <v>15855</v>
      </c>
      <c r="H10973" s="349" t="s">
        <v>11706</v>
      </c>
      <c r="I10973" s="349" t="s">
        <v>5793</v>
      </c>
      <c r="J10973" s="351" t="s">
        <v>11706</v>
      </c>
      <c r="K10973" s="352">
        <v>4</v>
      </c>
      <c r="L10973" s="353">
        <v>12</v>
      </c>
      <c r="M10973" s="377">
        <v>36000</v>
      </c>
      <c r="N10973" s="350">
        <v>4</v>
      </c>
      <c r="O10973" s="349">
        <v>6</v>
      </c>
      <c r="P10973" s="377">
        <v>18000</v>
      </c>
    </row>
    <row r="10974" spans="1:16" x14ac:dyDescent="0.2">
      <c r="A10974" s="348" t="s">
        <v>5780</v>
      </c>
      <c r="B10974" s="104" t="s">
        <v>423</v>
      </c>
      <c r="C10974" s="367" t="s">
        <v>99</v>
      </c>
      <c r="D10974" s="349" t="s">
        <v>5870</v>
      </c>
      <c r="E10974" s="370">
        <v>4000</v>
      </c>
      <c r="F10974" s="374" t="s">
        <v>15856</v>
      </c>
      <c r="G10974" s="350" t="s">
        <v>15857</v>
      </c>
      <c r="H10974" s="349" t="s">
        <v>6035</v>
      </c>
      <c r="I10974" s="349" t="s">
        <v>5793</v>
      </c>
      <c r="J10974" s="351" t="s">
        <v>6035</v>
      </c>
      <c r="K10974" s="352">
        <v>4</v>
      </c>
      <c r="L10974" s="353">
        <v>12</v>
      </c>
      <c r="M10974" s="377">
        <v>48000</v>
      </c>
      <c r="N10974" s="350">
        <v>4</v>
      </c>
      <c r="O10974" s="349">
        <v>6</v>
      </c>
      <c r="P10974" s="377">
        <v>24000</v>
      </c>
    </row>
    <row r="10975" spans="1:16" x14ac:dyDescent="0.2">
      <c r="A10975" s="348" t="s">
        <v>5780</v>
      </c>
      <c r="B10975" s="104" t="s">
        <v>423</v>
      </c>
      <c r="C10975" s="367" t="s">
        <v>99</v>
      </c>
      <c r="D10975" s="349" t="s">
        <v>5863</v>
      </c>
      <c r="E10975" s="370">
        <v>4000</v>
      </c>
      <c r="F10975" s="374" t="s">
        <v>15858</v>
      </c>
      <c r="G10975" s="350" t="s">
        <v>15859</v>
      </c>
      <c r="H10975" s="349" t="s">
        <v>5875</v>
      </c>
      <c r="I10975" s="349" t="s">
        <v>5793</v>
      </c>
      <c r="J10975" s="351" t="s">
        <v>5875</v>
      </c>
      <c r="K10975" s="352">
        <v>1</v>
      </c>
      <c r="L10975" s="353">
        <v>3</v>
      </c>
      <c r="M10975" s="377">
        <v>12000</v>
      </c>
      <c r="N10975" s="350">
        <v>0</v>
      </c>
      <c r="O10975" s="349">
        <v>0</v>
      </c>
      <c r="P10975" s="377">
        <v>0</v>
      </c>
    </row>
    <row r="10976" spans="1:16" x14ac:dyDescent="0.2">
      <c r="A10976" s="348" t="s">
        <v>5780</v>
      </c>
      <c r="B10976" s="104" t="s">
        <v>423</v>
      </c>
      <c r="C10976" s="367" t="s">
        <v>99</v>
      </c>
      <c r="D10976" s="349" t="s">
        <v>5817</v>
      </c>
      <c r="E10976" s="370">
        <v>3500</v>
      </c>
      <c r="F10976" s="374" t="s">
        <v>15860</v>
      </c>
      <c r="G10976" s="350" t="s">
        <v>15861</v>
      </c>
      <c r="H10976" s="349" t="s">
        <v>5826</v>
      </c>
      <c r="I10976" s="349" t="s">
        <v>1028</v>
      </c>
      <c r="J10976" s="351" t="s">
        <v>5826</v>
      </c>
      <c r="K10976" s="352">
        <v>4</v>
      </c>
      <c r="L10976" s="353">
        <v>12</v>
      </c>
      <c r="M10976" s="377">
        <v>42000</v>
      </c>
      <c r="N10976" s="350">
        <v>4</v>
      </c>
      <c r="O10976" s="349">
        <v>6</v>
      </c>
      <c r="P10976" s="377">
        <v>21000</v>
      </c>
    </row>
    <row r="10977" spans="1:16" x14ac:dyDescent="0.2">
      <c r="A10977" s="348" t="s">
        <v>5780</v>
      </c>
      <c r="B10977" s="104" t="s">
        <v>423</v>
      </c>
      <c r="C10977" s="367" t="s">
        <v>99</v>
      </c>
      <c r="D10977" s="349" t="s">
        <v>6357</v>
      </c>
      <c r="E10977" s="370">
        <v>3000</v>
      </c>
      <c r="F10977" s="374" t="s">
        <v>15862</v>
      </c>
      <c r="G10977" s="350" t="s">
        <v>15863</v>
      </c>
      <c r="H10977" s="349" t="s">
        <v>5825</v>
      </c>
      <c r="I10977" s="349" t="s">
        <v>5793</v>
      </c>
      <c r="J10977" s="351" t="s">
        <v>5825</v>
      </c>
      <c r="K10977" s="352">
        <v>2</v>
      </c>
      <c r="L10977" s="353">
        <v>6</v>
      </c>
      <c r="M10977" s="377">
        <v>18000</v>
      </c>
      <c r="N10977" s="350">
        <v>0</v>
      </c>
      <c r="O10977" s="349">
        <v>0</v>
      </c>
      <c r="P10977" s="377">
        <v>0</v>
      </c>
    </row>
    <row r="10978" spans="1:16" x14ac:dyDescent="0.2">
      <c r="A10978" s="348" t="s">
        <v>5780</v>
      </c>
      <c r="B10978" s="104" t="s">
        <v>423</v>
      </c>
      <c r="C10978" s="367" t="s">
        <v>99</v>
      </c>
      <c r="D10978" s="349" t="s">
        <v>7768</v>
      </c>
      <c r="E10978" s="370">
        <v>3000</v>
      </c>
      <c r="F10978" s="374" t="s">
        <v>15864</v>
      </c>
      <c r="G10978" s="350" t="s">
        <v>15865</v>
      </c>
      <c r="H10978" s="349" t="s">
        <v>9461</v>
      </c>
      <c r="I10978" s="349" t="s">
        <v>5793</v>
      </c>
      <c r="J10978" s="351" t="s">
        <v>9461</v>
      </c>
      <c r="K10978" s="352">
        <v>2</v>
      </c>
      <c r="L10978" s="353">
        <v>4</v>
      </c>
      <c r="M10978" s="377">
        <v>12000</v>
      </c>
      <c r="N10978" s="350">
        <v>4</v>
      </c>
      <c r="O10978" s="349">
        <v>6</v>
      </c>
      <c r="P10978" s="377">
        <v>18000</v>
      </c>
    </row>
    <row r="10979" spans="1:16" x14ac:dyDescent="0.2">
      <c r="A10979" s="348" t="s">
        <v>5780</v>
      </c>
      <c r="B10979" s="104" t="s">
        <v>423</v>
      </c>
      <c r="C10979" s="367" t="s">
        <v>99</v>
      </c>
      <c r="D10979" s="349" t="s">
        <v>5829</v>
      </c>
      <c r="E10979" s="370">
        <v>4000</v>
      </c>
      <c r="F10979" s="374" t="s">
        <v>15866</v>
      </c>
      <c r="G10979" s="350" t="s">
        <v>15867</v>
      </c>
      <c r="H10979" s="349" t="s">
        <v>1060</v>
      </c>
      <c r="I10979" s="349" t="s">
        <v>5793</v>
      </c>
      <c r="J10979" s="351" t="s">
        <v>1060</v>
      </c>
      <c r="K10979" s="352">
        <v>2</v>
      </c>
      <c r="L10979" s="353">
        <v>6</v>
      </c>
      <c r="M10979" s="377">
        <v>23066.666666666668</v>
      </c>
      <c r="N10979" s="350">
        <v>4</v>
      </c>
      <c r="O10979" s="349">
        <v>6</v>
      </c>
      <c r="P10979" s="377">
        <v>24000</v>
      </c>
    </row>
    <row r="10980" spans="1:16" x14ac:dyDescent="0.2">
      <c r="A10980" s="348" t="s">
        <v>5780</v>
      </c>
      <c r="B10980" s="104" t="s">
        <v>423</v>
      </c>
      <c r="C10980" s="367" t="s">
        <v>99</v>
      </c>
      <c r="D10980" s="349" t="s">
        <v>6120</v>
      </c>
      <c r="E10980" s="370">
        <v>4000</v>
      </c>
      <c r="F10980" s="374" t="s">
        <v>15868</v>
      </c>
      <c r="G10980" s="350" t="s">
        <v>15869</v>
      </c>
      <c r="H10980" s="349" t="s">
        <v>1026</v>
      </c>
      <c r="I10980" s="349" t="s">
        <v>5793</v>
      </c>
      <c r="J10980" s="351" t="s">
        <v>1026</v>
      </c>
      <c r="K10980" s="352">
        <v>4</v>
      </c>
      <c r="L10980" s="353">
        <v>12</v>
      </c>
      <c r="M10980" s="377">
        <v>48000</v>
      </c>
      <c r="N10980" s="350">
        <v>4</v>
      </c>
      <c r="O10980" s="349">
        <v>6</v>
      </c>
      <c r="P10980" s="377">
        <v>24000</v>
      </c>
    </row>
    <row r="10981" spans="1:16" x14ac:dyDescent="0.2">
      <c r="A10981" s="348" t="s">
        <v>5780</v>
      </c>
      <c r="B10981" s="104" t="s">
        <v>423</v>
      </c>
      <c r="C10981" s="367" t="s">
        <v>99</v>
      </c>
      <c r="D10981" s="349" t="s">
        <v>5880</v>
      </c>
      <c r="E10981" s="370">
        <v>4000</v>
      </c>
      <c r="F10981" s="374" t="s">
        <v>15870</v>
      </c>
      <c r="G10981" s="350" t="s">
        <v>15871</v>
      </c>
      <c r="H10981" s="349" t="s">
        <v>1026</v>
      </c>
      <c r="I10981" s="349" t="s">
        <v>5793</v>
      </c>
      <c r="J10981" s="351" t="s">
        <v>1026</v>
      </c>
      <c r="K10981" s="352">
        <v>4</v>
      </c>
      <c r="L10981" s="353">
        <v>12</v>
      </c>
      <c r="M10981" s="377">
        <v>48000</v>
      </c>
      <c r="N10981" s="350">
        <v>4</v>
      </c>
      <c r="O10981" s="349">
        <v>6</v>
      </c>
      <c r="P10981" s="377">
        <v>24000</v>
      </c>
    </row>
    <row r="10982" spans="1:16" x14ac:dyDescent="0.2">
      <c r="A10982" s="348" t="s">
        <v>5780</v>
      </c>
      <c r="B10982" s="104" t="s">
        <v>423</v>
      </c>
      <c r="C10982" s="367" t="s">
        <v>99</v>
      </c>
      <c r="D10982" s="349" t="s">
        <v>5870</v>
      </c>
      <c r="E10982" s="370">
        <v>4000</v>
      </c>
      <c r="F10982" s="374" t="s">
        <v>15872</v>
      </c>
      <c r="G10982" s="350" t="s">
        <v>15873</v>
      </c>
      <c r="H10982" s="349" t="s">
        <v>6761</v>
      </c>
      <c r="I10982" s="349" t="s">
        <v>5793</v>
      </c>
      <c r="J10982" s="351" t="s">
        <v>6761</v>
      </c>
      <c r="K10982" s="352">
        <v>4</v>
      </c>
      <c r="L10982" s="353">
        <v>12</v>
      </c>
      <c r="M10982" s="377">
        <v>48000</v>
      </c>
      <c r="N10982" s="350">
        <v>4</v>
      </c>
      <c r="O10982" s="349">
        <v>6</v>
      </c>
      <c r="P10982" s="377">
        <v>24000</v>
      </c>
    </row>
    <row r="10983" spans="1:16" x14ac:dyDescent="0.2">
      <c r="A10983" s="348" t="s">
        <v>5780</v>
      </c>
      <c r="B10983" s="104" t="s">
        <v>423</v>
      </c>
      <c r="C10983" s="367" t="s">
        <v>99</v>
      </c>
      <c r="D10983" s="349" t="s">
        <v>6198</v>
      </c>
      <c r="E10983" s="370">
        <v>4000</v>
      </c>
      <c r="F10983" s="374" t="s">
        <v>15874</v>
      </c>
      <c r="G10983" s="350" t="s">
        <v>15875</v>
      </c>
      <c r="H10983" s="349" t="s">
        <v>1026</v>
      </c>
      <c r="I10983" s="349" t="s">
        <v>5793</v>
      </c>
      <c r="J10983" s="351" t="s">
        <v>1026</v>
      </c>
      <c r="K10983" s="352">
        <v>4</v>
      </c>
      <c r="L10983" s="353">
        <v>12</v>
      </c>
      <c r="M10983" s="377">
        <v>48000</v>
      </c>
      <c r="N10983" s="350">
        <v>4</v>
      </c>
      <c r="O10983" s="349">
        <v>6</v>
      </c>
      <c r="P10983" s="377">
        <v>24000</v>
      </c>
    </row>
    <row r="10984" spans="1:16" x14ac:dyDescent="0.2">
      <c r="A10984" s="348" t="s">
        <v>5780</v>
      </c>
      <c r="B10984" s="104" t="s">
        <v>423</v>
      </c>
      <c r="C10984" s="367" t="s">
        <v>99</v>
      </c>
      <c r="D10984" s="349" t="s">
        <v>5808</v>
      </c>
      <c r="E10984" s="370">
        <v>4000</v>
      </c>
      <c r="F10984" s="374" t="s">
        <v>15876</v>
      </c>
      <c r="G10984" s="350" t="s">
        <v>15877</v>
      </c>
      <c r="H10984" s="349" t="s">
        <v>1160</v>
      </c>
      <c r="I10984" s="349" t="s">
        <v>5793</v>
      </c>
      <c r="J10984" s="351" t="s">
        <v>1160</v>
      </c>
      <c r="K10984" s="352">
        <v>4</v>
      </c>
      <c r="L10984" s="353">
        <v>12</v>
      </c>
      <c r="M10984" s="377">
        <v>48000</v>
      </c>
      <c r="N10984" s="350">
        <v>4</v>
      </c>
      <c r="O10984" s="349">
        <v>6</v>
      </c>
      <c r="P10984" s="377">
        <v>24000</v>
      </c>
    </row>
    <row r="10985" spans="1:16" x14ac:dyDescent="0.2">
      <c r="A10985" s="348" t="s">
        <v>5780</v>
      </c>
      <c r="B10985" s="104" t="s">
        <v>423</v>
      </c>
      <c r="C10985" s="367" t="s">
        <v>99</v>
      </c>
      <c r="D10985" s="349" t="s">
        <v>5826</v>
      </c>
      <c r="E10985" s="370">
        <v>4000</v>
      </c>
      <c r="F10985" s="374" t="s">
        <v>15878</v>
      </c>
      <c r="G10985" s="350" t="s">
        <v>15879</v>
      </c>
      <c r="H10985" s="349" t="s">
        <v>5826</v>
      </c>
      <c r="I10985" s="349" t="s">
        <v>5793</v>
      </c>
      <c r="J10985" s="351" t="s">
        <v>5826</v>
      </c>
      <c r="K10985" s="352">
        <v>1</v>
      </c>
      <c r="L10985" s="353">
        <v>3</v>
      </c>
      <c r="M10985" s="377">
        <v>8400</v>
      </c>
      <c r="N10985" s="350">
        <v>4</v>
      </c>
      <c r="O10985" s="349">
        <v>6</v>
      </c>
      <c r="P10985" s="377">
        <v>24000</v>
      </c>
    </row>
    <row r="10986" spans="1:16" x14ac:dyDescent="0.2">
      <c r="A10986" s="348" t="s">
        <v>5780</v>
      </c>
      <c r="B10986" s="104" t="s">
        <v>423</v>
      </c>
      <c r="C10986" s="367" t="s">
        <v>99</v>
      </c>
      <c r="D10986" s="349" t="s">
        <v>4514</v>
      </c>
      <c r="E10986" s="370">
        <v>4000</v>
      </c>
      <c r="F10986" s="374" t="s">
        <v>15880</v>
      </c>
      <c r="G10986" s="350" t="s">
        <v>15881</v>
      </c>
      <c r="H10986" s="349" t="s">
        <v>5852</v>
      </c>
      <c r="I10986" s="349" t="s">
        <v>1028</v>
      </c>
      <c r="J10986" s="351" t="s">
        <v>5852</v>
      </c>
      <c r="K10986" s="352">
        <v>4</v>
      </c>
      <c r="L10986" s="353">
        <v>12</v>
      </c>
      <c r="M10986" s="377">
        <v>48000</v>
      </c>
      <c r="N10986" s="350">
        <v>4</v>
      </c>
      <c r="O10986" s="349">
        <v>6</v>
      </c>
      <c r="P10986" s="377">
        <v>24000</v>
      </c>
    </row>
    <row r="10987" spans="1:16" x14ac:dyDescent="0.2">
      <c r="A10987" s="348" t="s">
        <v>5780</v>
      </c>
      <c r="B10987" s="104" t="s">
        <v>423</v>
      </c>
      <c r="C10987" s="367" t="s">
        <v>99</v>
      </c>
      <c r="D10987" s="349" t="s">
        <v>5794</v>
      </c>
      <c r="E10987" s="370">
        <v>3500</v>
      </c>
      <c r="F10987" s="374" t="s">
        <v>15882</v>
      </c>
      <c r="G10987" s="350" t="s">
        <v>15883</v>
      </c>
      <c r="H10987" s="349" t="s">
        <v>5794</v>
      </c>
      <c r="I10987" s="349" t="s">
        <v>5793</v>
      </c>
      <c r="J10987" s="351" t="s">
        <v>5794</v>
      </c>
      <c r="K10987" s="352">
        <v>4</v>
      </c>
      <c r="L10987" s="353">
        <v>12</v>
      </c>
      <c r="M10987" s="377">
        <v>42000</v>
      </c>
      <c r="N10987" s="350">
        <v>4</v>
      </c>
      <c r="O10987" s="349">
        <v>6</v>
      </c>
      <c r="P10987" s="377">
        <v>21000</v>
      </c>
    </row>
    <row r="10988" spans="1:16" x14ac:dyDescent="0.2">
      <c r="A10988" s="348" t="s">
        <v>5780</v>
      </c>
      <c r="B10988" s="104" t="s">
        <v>423</v>
      </c>
      <c r="C10988" s="367" t="s">
        <v>99</v>
      </c>
      <c r="D10988" s="349" t="s">
        <v>5811</v>
      </c>
      <c r="E10988" s="370">
        <v>2000</v>
      </c>
      <c r="F10988" s="374" t="s">
        <v>15884</v>
      </c>
      <c r="G10988" s="350" t="s">
        <v>15885</v>
      </c>
      <c r="H10988" s="349" t="s">
        <v>3769</v>
      </c>
      <c r="I10988" s="349" t="s">
        <v>5814</v>
      </c>
      <c r="J10988" s="351" t="s">
        <v>3769</v>
      </c>
      <c r="K10988" s="352">
        <v>4</v>
      </c>
      <c r="L10988" s="353">
        <v>12</v>
      </c>
      <c r="M10988" s="377">
        <v>24000</v>
      </c>
      <c r="N10988" s="350">
        <v>4</v>
      </c>
      <c r="O10988" s="349">
        <v>6</v>
      </c>
      <c r="P10988" s="377">
        <v>12000</v>
      </c>
    </row>
    <row r="10989" spans="1:16" x14ac:dyDescent="0.2">
      <c r="A10989" s="348" t="s">
        <v>5780</v>
      </c>
      <c r="B10989" s="104" t="s">
        <v>423</v>
      </c>
      <c r="C10989" s="367" t="s">
        <v>99</v>
      </c>
      <c r="D10989" s="349" t="s">
        <v>5853</v>
      </c>
      <c r="E10989" s="370">
        <v>4000</v>
      </c>
      <c r="F10989" s="374" t="s">
        <v>15886</v>
      </c>
      <c r="G10989" s="350" t="s">
        <v>15887</v>
      </c>
      <c r="H10989" s="349" t="s">
        <v>1060</v>
      </c>
      <c r="I10989" s="349" t="s">
        <v>5793</v>
      </c>
      <c r="J10989" s="351" t="s">
        <v>1060</v>
      </c>
      <c r="K10989" s="352">
        <v>2</v>
      </c>
      <c r="L10989" s="353">
        <v>6</v>
      </c>
      <c r="M10989" s="377">
        <v>22933.333333333332</v>
      </c>
      <c r="N10989" s="350">
        <v>4</v>
      </c>
      <c r="O10989" s="349">
        <v>6</v>
      </c>
      <c r="P10989" s="377">
        <v>24000</v>
      </c>
    </row>
    <row r="10990" spans="1:16" x14ac:dyDescent="0.2">
      <c r="A10990" s="348" t="s">
        <v>5780</v>
      </c>
      <c r="B10990" s="104" t="s">
        <v>423</v>
      </c>
      <c r="C10990" s="367" t="s">
        <v>99</v>
      </c>
      <c r="D10990" s="349" t="s">
        <v>6120</v>
      </c>
      <c r="E10990" s="370">
        <v>4000</v>
      </c>
      <c r="F10990" s="374" t="s">
        <v>15888</v>
      </c>
      <c r="G10990" s="350" t="s">
        <v>15889</v>
      </c>
      <c r="H10990" s="349" t="s">
        <v>1026</v>
      </c>
      <c r="I10990" s="349" t="s">
        <v>5793</v>
      </c>
      <c r="J10990" s="351" t="s">
        <v>1026</v>
      </c>
      <c r="K10990" s="352">
        <v>4</v>
      </c>
      <c r="L10990" s="353">
        <v>12</v>
      </c>
      <c r="M10990" s="377">
        <v>48000</v>
      </c>
      <c r="N10990" s="350">
        <v>0</v>
      </c>
      <c r="O10990" s="349">
        <v>0</v>
      </c>
      <c r="P10990" s="377">
        <v>0</v>
      </c>
    </row>
    <row r="10991" spans="1:16" x14ac:dyDescent="0.2">
      <c r="A10991" s="348" t="s">
        <v>5780</v>
      </c>
      <c r="B10991" s="104" t="s">
        <v>423</v>
      </c>
      <c r="C10991" s="367" t="s">
        <v>99</v>
      </c>
      <c r="D10991" s="349" t="s">
        <v>15890</v>
      </c>
      <c r="E10991" s="370">
        <v>7000</v>
      </c>
      <c r="F10991" s="374" t="s">
        <v>15891</v>
      </c>
      <c r="G10991" s="350" t="s">
        <v>15892</v>
      </c>
      <c r="H10991" s="349" t="s">
        <v>2388</v>
      </c>
      <c r="I10991" s="349" t="s">
        <v>5793</v>
      </c>
      <c r="J10991" s="351" t="s">
        <v>2388</v>
      </c>
      <c r="K10991" s="352">
        <v>4</v>
      </c>
      <c r="L10991" s="353">
        <v>12</v>
      </c>
      <c r="M10991" s="377">
        <v>84000</v>
      </c>
      <c r="N10991" s="350">
        <v>4</v>
      </c>
      <c r="O10991" s="349">
        <v>6</v>
      </c>
      <c r="P10991" s="377">
        <v>42000</v>
      </c>
    </row>
    <row r="10992" spans="1:16" x14ac:dyDescent="0.2">
      <c r="A10992" s="348" t="s">
        <v>5780</v>
      </c>
      <c r="B10992" s="104" t="s">
        <v>423</v>
      </c>
      <c r="C10992" s="367" t="s">
        <v>99</v>
      </c>
      <c r="D10992" s="349" t="s">
        <v>4514</v>
      </c>
      <c r="E10992" s="370">
        <v>4000</v>
      </c>
      <c r="F10992" s="374" t="s">
        <v>15893</v>
      </c>
      <c r="G10992" s="350" t="s">
        <v>15894</v>
      </c>
      <c r="H10992" s="349" t="s">
        <v>5972</v>
      </c>
      <c r="I10992" s="349" t="s">
        <v>5793</v>
      </c>
      <c r="J10992" s="351" t="s">
        <v>5972</v>
      </c>
      <c r="K10992" s="352">
        <v>4</v>
      </c>
      <c r="L10992" s="353">
        <v>12</v>
      </c>
      <c r="M10992" s="377">
        <v>48000</v>
      </c>
      <c r="N10992" s="350">
        <v>4</v>
      </c>
      <c r="O10992" s="349">
        <v>6</v>
      </c>
      <c r="P10992" s="377">
        <v>24000</v>
      </c>
    </row>
    <row r="10993" spans="1:16" x14ac:dyDescent="0.2">
      <c r="A10993" s="348" t="s">
        <v>5780</v>
      </c>
      <c r="B10993" s="104" t="s">
        <v>423</v>
      </c>
      <c r="C10993" s="367" t="s">
        <v>99</v>
      </c>
      <c r="D10993" s="349" t="s">
        <v>4514</v>
      </c>
      <c r="E10993" s="370">
        <v>3000</v>
      </c>
      <c r="F10993" s="374" t="s">
        <v>15895</v>
      </c>
      <c r="G10993" s="350" t="s">
        <v>15896</v>
      </c>
      <c r="H10993" s="349" t="s">
        <v>5972</v>
      </c>
      <c r="I10993" s="349" t="s">
        <v>5793</v>
      </c>
      <c r="J10993" s="351" t="s">
        <v>5972</v>
      </c>
      <c r="K10993" s="352">
        <v>4</v>
      </c>
      <c r="L10993" s="353">
        <v>12</v>
      </c>
      <c r="M10993" s="377">
        <v>36000</v>
      </c>
      <c r="N10993" s="350">
        <v>4</v>
      </c>
      <c r="O10993" s="349">
        <v>6</v>
      </c>
      <c r="P10993" s="377">
        <v>18000</v>
      </c>
    </row>
    <row r="10994" spans="1:16" x14ac:dyDescent="0.2">
      <c r="A10994" s="348" t="s">
        <v>5780</v>
      </c>
      <c r="B10994" s="104" t="s">
        <v>423</v>
      </c>
      <c r="C10994" s="367" t="s">
        <v>99</v>
      </c>
      <c r="D10994" s="349" t="s">
        <v>5914</v>
      </c>
      <c r="E10994" s="370">
        <v>2500</v>
      </c>
      <c r="F10994" s="374" t="s">
        <v>15897</v>
      </c>
      <c r="G10994" s="350" t="s">
        <v>15898</v>
      </c>
      <c r="H10994" s="349" t="s">
        <v>15899</v>
      </c>
      <c r="I10994" s="349" t="s">
        <v>5814</v>
      </c>
      <c r="J10994" s="351" t="s">
        <v>15899</v>
      </c>
      <c r="K10994" s="352">
        <v>4</v>
      </c>
      <c r="L10994" s="353">
        <v>12</v>
      </c>
      <c r="M10994" s="377">
        <v>30000</v>
      </c>
      <c r="N10994" s="350">
        <v>4</v>
      </c>
      <c r="O10994" s="349">
        <v>6</v>
      </c>
      <c r="P10994" s="377">
        <v>15000</v>
      </c>
    </row>
    <row r="10995" spans="1:16" x14ac:dyDescent="0.2">
      <c r="A10995" s="348" t="s">
        <v>5780</v>
      </c>
      <c r="B10995" s="104" t="s">
        <v>423</v>
      </c>
      <c r="C10995" s="367" t="s">
        <v>99</v>
      </c>
      <c r="D10995" s="349" t="s">
        <v>5880</v>
      </c>
      <c r="E10995" s="370">
        <v>4000</v>
      </c>
      <c r="F10995" s="374" t="s">
        <v>15900</v>
      </c>
      <c r="G10995" s="350" t="s">
        <v>15901</v>
      </c>
      <c r="H10995" s="349" t="s">
        <v>1026</v>
      </c>
      <c r="I10995" s="349" t="s">
        <v>5793</v>
      </c>
      <c r="J10995" s="351" t="s">
        <v>1026</v>
      </c>
      <c r="K10995" s="352">
        <v>4</v>
      </c>
      <c r="L10995" s="353">
        <v>12</v>
      </c>
      <c r="M10995" s="377">
        <v>48000</v>
      </c>
      <c r="N10995" s="350">
        <v>4</v>
      </c>
      <c r="O10995" s="349">
        <v>6</v>
      </c>
      <c r="P10995" s="377">
        <v>24000</v>
      </c>
    </row>
    <row r="10996" spans="1:16" x14ac:dyDescent="0.2">
      <c r="A10996" s="348" t="s">
        <v>5780</v>
      </c>
      <c r="B10996" s="104" t="s">
        <v>423</v>
      </c>
      <c r="C10996" s="367" t="s">
        <v>99</v>
      </c>
      <c r="D10996" s="349" t="s">
        <v>5870</v>
      </c>
      <c r="E10996" s="370">
        <v>4000</v>
      </c>
      <c r="F10996" s="374" t="s">
        <v>15902</v>
      </c>
      <c r="G10996" s="350" t="s">
        <v>15903</v>
      </c>
      <c r="H10996" s="349" t="s">
        <v>6041</v>
      </c>
      <c r="I10996" s="349" t="s">
        <v>5793</v>
      </c>
      <c r="J10996" s="351" t="s">
        <v>6041</v>
      </c>
      <c r="K10996" s="352">
        <v>4</v>
      </c>
      <c r="L10996" s="353">
        <v>12</v>
      </c>
      <c r="M10996" s="377">
        <v>48000</v>
      </c>
      <c r="N10996" s="350">
        <v>4</v>
      </c>
      <c r="O10996" s="349">
        <v>6</v>
      </c>
      <c r="P10996" s="377">
        <v>24000</v>
      </c>
    </row>
    <row r="10997" spans="1:16" x14ac:dyDescent="0.2">
      <c r="A10997" s="348" t="s">
        <v>5780</v>
      </c>
      <c r="B10997" s="104" t="s">
        <v>423</v>
      </c>
      <c r="C10997" s="367" t="s">
        <v>99</v>
      </c>
      <c r="D10997" s="349" t="s">
        <v>6357</v>
      </c>
      <c r="E10997" s="370">
        <v>4000</v>
      </c>
      <c r="F10997" s="374" t="s">
        <v>15904</v>
      </c>
      <c r="G10997" s="350" t="s">
        <v>15905</v>
      </c>
      <c r="H10997" s="349" t="s">
        <v>5825</v>
      </c>
      <c r="I10997" s="349" t="s">
        <v>5793</v>
      </c>
      <c r="J10997" s="351" t="s">
        <v>5825</v>
      </c>
      <c r="K10997" s="352">
        <v>4</v>
      </c>
      <c r="L10997" s="353">
        <v>12</v>
      </c>
      <c r="M10997" s="377">
        <v>48000</v>
      </c>
      <c r="N10997" s="350">
        <v>4</v>
      </c>
      <c r="O10997" s="349">
        <v>6</v>
      </c>
      <c r="P10997" s="377">
        <v>24000</v>
      </c>
    </row>
    <row r="10998" spans="1:16" x14ac:dyDescent="0.2">
      <c r="A10998" s="348" t="s">
        <v>5780</v>
      </c>
      <c r="B10998" s="104" t="s">
        <v>423</v>
      </c>
      <c r="C10998" s="367" t="s">
        <v>99</v>
      </c>
      <c r="D10998" s="349" t="s">
        <v>15906</v>
      </c>
      <c r="E10998" s="370">
        <v>7500</v>
      </c>
      <c r="F10998" s="374" t="s">
        <v>15907</v>
      </c>
      <c r="G10998" s="350" t="s">
        <v>15908</v>
      </c>
      <c r="H10998" s="349" t="s">
        <v>1026</v>
      </c>
      <c r="I10998" s="349" t="s">
        <v>5793</v>
      </c>
      <c r="J10998" s="351" t="s">
        <v>1026</v>
      </c>
      <c r="K10998" s="352">
        <v>2</v>
      </c>
      <c r="L10998" s="353">
        <v>6</v>
      </c>
      <c r="M10998" s="377">
        <v>45000</v>
      </c>
      <c r="N10998" s="350">
        <v>0</v>
      </c>
      <c r="O10998" s="349">
        <v>0</v>
      </c>
      <c r="P10998" s="377">
        <v>0</v>
      </c>
    </row>
    <row r="10999" spans="1:16" x14ac:dyDescent="0.2">
      <c r="A10999" s="348" t="s">
        <v>5780</v>
      </c>
      <c r="B10999" s="104" t="s">
        <v>423</v>
      </c>
      <c r="C10999" s="367" t="s">
        <v>99</v>
      </c>
      <c r="D10999" s="349" t="s">
        <v>6198</v>
      </c>
      <c r="E10999" s="370">
        <v>4000</v>
      </c>
      <c r="F10999" s="374" t="s">
        <v>15909</v>
      </c>
      <c r="G10999" s="350" t="s">
        <v>15910</v>
      </c>
      <c r="H10999" s="349" t="s">
        <v>1026</v>
      </c>
      <c r="I10999" s="349" t="s">
        <v>5793</v>
      </c>
      <c r="J10999" s="351" t="s">
        <v>1026</v>
      </c>
      <c r="K10999" s="352">
        <v>4</v>
      </c>
      <c r="L10999" s="353">
        <v>12</v>
      </c>
      <c r="M10999" s="377">
        <v>48000</v>
      </c>
      <c r="N10999" s="350">
        <v>4</v>
      </c>
      <c r="O10999" s="349">
        <v>6</v>
      </c>
      <c r="P10999" s="377">
        <v>24000</v>
      </c>
    </row>
    <row r="11000" spans="1:16" x14ac:dyDescent="0.2">
      <c r="A11000" s="348" t="s">
        <v>5780</v>
      </c>
      <c r="B11000" s="104" t="s">
        <v>423</v>
      </c>
      <c r="C11000" s="367" t="s">
        <v>99</v>
      </c>
      <c r="D11000" s="349" t="s">
        <v>5826</v>
      </c>
      <c r="E11000" s="370">
        <v>3000</v>
      </c>
      <c r="F11000" s="374" t="s">
        <v>15911</v>
      </c>
      <c r="G11000" s="350" t="s">
        <v>15912</v>
      </c>
      <c r="H11000" s="349" t="s">
        <v>1026</v>
      </c>
      <c r="I11000" s="349" t="s">
        <v>5793</v>
      </c>
      <c r="J11000" s="351" t="s">
        <v>1026</v>
      </c>
      <c r="K11000" s="352">
        <v>1</v>
      </c>
      <c r="L11000" s="353">
        <v>2</v>
      </c>
      <c r="M11000" s="377">
        <v>5700</v>
      </c>
      <c r="N11000" s="350">
        <v>4</v>
      </c>
      <c r="O11000" s="349">
        <v>6</v>
      </c>
      <c r="P11000" s="377">
        <v>18000</v>
      </c>
    </row>
    <row r="11001" spans="1:16" x14ac:dyDescent="0.2">
      <c r="A11001" s="348" t="s">
        <v>5780</v>
      </c>
      <c r="B11001" s="104" t="s">
        <v>423</v>
      </c>
      <c r="C11001" s="367" t="s">
        <v>99</v>
      </c>
      <c r="D11001" s="349" t="s">
        <v>5893</v>
      </c>
      <c r="E11001" s="370">
        <v>3000</v>
      </c>
      <c r="F11001" s="374" t="s">
        <v>15913</v>
      </c>
      <c r="G11001" s="350" t="s">
        <v>15914</v>
      </c>
      <c r="H11001" s="349" t="s">
        <v>1060</v>
      </c>
      <c r="I11001" s="349" t="s">
        <v>5793</v>
      </c>
      <c r="J11001" s="351" t="s">
        <v>1060</v>
      </c>
      <c r="K11001" s="352">
        <v>4</v>
      </c>
      <c r="L11001" s="353">
        <v>12</v>
      </c>
      <c r="M11001" s="377">
        <v>36000</v>
      </c>
      <c r="N11001" s="350">
        <v>4</v>
      </c>
      <c r="O11001" s="349">
        <v>6</v>
      </c>
      <c r="P11001" s="377">
        <v>18000</v>
      </c>
    </row>
    <row r="11002" spans="1:16" x14ac:dyDescent="0.2">
      <c r="A11002" s="348" t="s">
        <v>5780</v>
      </c>
      <c r="B11002" s="104" t="s">
        <v>423</v>
      </c>
      <c r="C11002" s="367" t="s">
        <v>99</v>
      </c>
      <c r="D11002" s="349" t="s">
        <v>5797</v>
      </c>
      <c r="E11002" s="370">
        <v>4000</v>
      </c>
      <c r="F11002" s="374" t="s">
        <v>15915</v>
      </c>
      <c r="G11002" s="350" t="s">
        <v>15916</v>
      </c>
      <c r="H11002" s="349" t="s">
        <v>1060</v>
      </c>
      <c r="I11002" s="349" t="s">
        <v>5793</v>
      </c>
      <c r="J11002" s="351" t="s">
        <v>1060</v>
      </c>
      <c r="K11002" s="352">
        <v>1</v>
      </c>
      <c r="L11002" s="353">
        <v>2</v>
      </c>
      <c r="M11002" s="377">
        <v>7600</v>
      </c>
      <c r="N11002" s="350">
        <v>4</v>
      </c>
      <c r="O11002" s="349">
        <v>6</v>
      </c>
      <c r="P11002" s="377">
        <v>24000</v>
      </c>
    </row>
    <row r="11003" spans="1:16" x14ac:dyDescent="0.2">
      <c r="A11003" s="348" t="s">
        <v>5780</v>
      </c>
      <c r="B11003" s="104" t="s">
        <v>423</v>
      </c>
      <c r="C11003" s="367" t="s">
        <v>99</v>
      </c>
      <c r="D11003" s="349" t="s">
        <v>6156</v>
      </c>
      <c r="E11003" s="370">
        <v>4000</v>
      </c>
      <c r="F11003" s="374" t="s">
        <v>15917</v>
      </c>
      <c r="G11003" s="350" t="s">
        <v>15918</v>
      </c>
      <c r="H11003" s="349" t="s">
        <v>5825</v>
      </c>
      <c r="I11003" s="349" t="s">
        <v>5793</v>
      </c>
      <c r="J11003" s="351" t="s">
        <v>5825</v>
      </c>
      <c r="K11003" s="352">
        <v>4</v>
      </c>
      <c r="L11003" s="353">
        <v>12</v>
      </c>
      <c r="M11003" s="377">
        <v>48000</v>
      </c>
      <c r="N11003" s="350">
        <v>4</v>
      </c>
      <c r="O11003" s="349">
        <v>6</v>
      </c>
      <c r="P11003" s="377">
        <v>24000</v>
      </c>
    </row>
    <row r="11004" spans="1:16" x14ac:dyDescent="0.2">
      <c r="A11004" s="348" t="s">
        <v>5780</v>
      </c>
      <c r="B11004" s="104" t="s">
        <v>423</v>
      </c>
      <c r="C11004" s="367" t="s">
        <v>99</v>
      </c>
      <c r="D11004" s="349" t="s">
        <v>5808</v>
      </c>
      <c r="E11004" s="370">
        <v>4000</v>
      </c>
      <c r="F11004" s="374" t="s">
        <v>15919</v>
      </c>
      <c r="G11004" s="350" t="s">
        <v>15920</v>
      </c>
      <c r="H11004" s="349" t="s">
        <v>5745</v>
      </c>
      <c r="I11004" s="349" t="s">
        <v>5793</v>
      </c>
      <c r="J11004" s="351" t="s">
        <v>5745</v>
      </c>
      <c r="K11004" s="352">
        <v>1</v>
      </c>
      <c r="L11004" s="353">
        <v>3</v>
      </c>
      <c r="M11004" s="377">
        <v>8400</v>
      </c>
      <c r="N11004" s="350">
        <v>4</v>
      </c>
      <c r="O11004" s="349">
        <v>6</v>
      </c>
      <c r="P11004" s="377">
        <v>24000</v>
      </c>
    </row>
    <row r="11005" spans="1:16" x14ac:dyDescent="0.2">
      <c r="A11005" s="348" t="s">
        <v>5780</v>
      </c>
      <c r="B11005" s="104" t="s">
        <v>423</v>
      </c>
      <c r="C11005" s="367" t="s">
        <v>99</v>
      </c>
      <c r="D11005" s="349" t="s">
        <v>5863</v>
      </c>
      <c r="E11005" s="370">
        <v>4000</v>
      </c>
      <c r="F11005" s="374" t="s">
        <v>15921</v>
      </c>
      <c r="G11005" s="350" t="s">
        <v>15922</v>
      </c>
      <c r="H11005" s="349" t="s">
        <v>1060</v>
      </c>
      <c r="I11005" s="349" t="s">
        <v>5793</v>
      </c>
      <c r="J11005" s="351" t="s">
        <v>1060</v>
      </c>
      <c r="K11005" s="352">
        <v>3</v>
      </c>
      <c r="L11005" s="353">
        <v>8</v>
      </c>
      <c r="M11005" s="377">
        <v>32000</v>
      </c>
      <c r="N11005" s="350">
        <v>0</v>
      </c>
      <c r="O11005" s="349">
        <v>0</v>
      </c>
      <c r="P11005" s="377">
        <v>0</v>
      </c>
    </row>
    <row r="11006" spans="1:16" x14ac:dyDescent="0.2">
      <c r="A11006" s="348" t="s">
        <v>5780</v>
      </c>
      <c r="B11006" s="104" t="s">
        <v>423</v>
      </c>
      <c r="C11006" s="367" t="s">
        <v>99</v>
      </c>
      <c r="D11006" s="349" t="s">
        <v>5817</v>
      </c>
      <c r="E11006" s="370">
        <v>4000</v>
      </c>
      <c r="F11006" s="374" t="s">
        <v>15923</v>
      </c>
      <c r="G11006" s="350" t="s">
        <v>15924</v>
      </c>
      <c r="H11006" s="349" t="s">
        <v>1060</v>
      </c>
      <c r="I11006" s="349" t="s">
        <v>5793</v>
      </c>
      <c r="J11006" s="351" t="s">
        <v>1060</v>
      </c>
      <c r="K11006" s="352">
        <v>4</v>
      </c>
      <c r="L11006" s="353">
        <v>12</v>
      </c>
      <c r="M11006" s="377">
        <v>48000</v>
      </c>
      <c r="N11006" s="350">
        <v>1</v>
      </c>
      <c r="O11006" s="349">
        <v>2</v>
      </c>
      <c r="P11006" s="377">
        <v>4933.333333333333</v>
      </c>
    </row>
    <row r="11007" spans="1:16" x14ac:dyDescent="0.2">
      <c r="A11007" s="348" t="s">
        <v>5780</v>
      </c>
      <c r="B11007" s="104" t="s">
        <v>423</v>
      </c>
      <c r="C11007" s="367" t="s">
        <v>99</v>
      </c>
      <c r="D11007" s="349" t="s">
        <v>5853</v>
      </c>
      <c r="E11007" s="370">
        <v>4000</v>
      </c>
      <c r="F11007" s="374" t="s">
        <v>15925</v>
      </c>
      <c r="G11007" s="350" t="s">
        <v>15926</v>
      </c>
      <c r="H11007" s="349" t="s">
        <v>1060</v>
      </c>
      <c r="I11007" s="349" t="s">
        <v>5793</v>
      </c>
      <c r="J11007" s="351" t="s">
        <v>1060</v>
      </c>
      <c r="K11007" s="352">
        <v>2</v>
      </c>
      <c r="L11007" s="353">
        <v>6</v>
      </c>
      <c r="M11007" s="377">
        <v>23066.666666666668</v>
      </c>
      <c r="N11007" s="350">
        <v>4</v>
      </c>
      <c r="O11007" s="349">
        <v>6</v>
      </c>
      <c r="P11007" s="377">
        <v>24000</v>
      </c>
    </row>
    <row r="11008" spans="1:16" x14ac:dyDescent="0.2">
      <c r="A11008" s="348" t="s">
        <v>5780</v>
      </c>
      <c r="B11008" s="104" t="s">
        <v>423</v>
      </c>
      <c r="C11008" s="367" t="s">
        <v>99</v>
      </c>
      <c r="D11008" s="349" t="s">
        <v>5929</v>
      </c>
      <c r="E11008" s="370">
        <v>3500</v>
      </c>
      <c r="F11008" s="374" t="s">
        <v>15927</v>
      </c>
      <c r="G11008" s="350" t="s">
        <v>15928</v>
      </c>
      <c r="H11008" s="349" t="s">
        <v>1060</v>
      </c>
      <c r="I11008" s="349" t="s">
        <v>1028</v>
      </c>
      <c r="J11008" s="351" t="s">
        <v>1060</v>
      </c>
      <c r="K11008" s="352">
        <v>4</v>
      </c>
      <c r="L11008" s="353">
        <v>12</v>
      </c>
      <c r="M11008" s="377">
        <v>42000</v>
      </c>
      <c r="N11008" s="350">
        <v>4</v>
      </c>
      <c r="O11008" s="349">
        <v>6</v>
      </c>
      <c r="P11008" s="377">
        <v>21000</v>
      </c>
    </row>
    <row r="11009" spans="1:16" x14ac:dyDescent="0.2">
      <c r="A11009" s="348" t="s">
        <v>5780</v>
      </c>
      <c r="B11009" s="104" t="s">
        <v>423</v>
      </c>
      <c r="C11009" s="367" t="s">
        <v>99</v>
      </c>
      <c r="D11009" s="349" t="s">
        <v>5794</v>
      </c>
      <c r="E11009" s="370">
        <v>4000</v>
      </c>
      <c r="F11009" s="374" t="s">
        <v>15929</v>
      </c>
      <c r="G11009" s="350" t="s">
        <v>15930</v>
      </c>
      <c r="H11009" s="349" t="s">
        <v>5794</v>
      </c>
      <c r="I11009" s="349" t="s">
        <v>5793</v>
      </c>
      <c r="J11009" s="351" t="s">
        <v>5794</v>
      </c>
      <c r="K11009" s="352">
        <v>4</v>
      </c>
      <c r="L11009" s="353">
        <v>12</v>
      </c>
      <c r="M11009" s="377">
        <v>48000</v>
      </c>
      <c r="N11009" s="350">
        <v>4</v>
      </c>
      <c r="O11009" s="349">
        <v>6</v>
      </c>
      <c r="P11009" s="377">
        <v>24000</v>
      </c>
    </row>
    <row r="11010" spans="1:16" x14ac:dyDescent="0.2">
      <c r="A11010" s="348" t="s">
        <v>5780</v>
      </c>
      <c r="B11010" s="104" t="s">
        <v>423</v>
      </c>
      <c r="C11010" s="367" t="s">
        <v>99</v>
      </c>
      <c r="D11010" s="349" t="s">
        <v>1026</v>
      </c>
      <c r="E11010" s="370">
        <v>4000</v>
      </c>
      <c r="F11010" s="374" t="s">
        <v>15931</v>
      </c>
      <c r="G11010" s="350" t="s">
        <v>15932</v>
      </c>
      <c r="H11010" s="349" t="s">
        <v>1026</v>
      </c>
      <c r="I11010" s="349" t="s">
        <v>5793</v>
      </c>
      <c r="J11010" s="351" t="s">
        <v>1026</v>
      </c>
      <c r="K11010" s="352">
        <v>2</v>
      </c>
      <c r="L11010" s="353">
        <v>5</v>
      </c>
      <c r="M11010" s="377">
        <v>19466.666666666668</v>
      </c>
      <c r="N11010" s="350">
        <v>4</v>
      </c>
      <c r="O11010" s="349">
        <v>6</v>
      </c>
      <c r="P11010" s="377">
        <v>24000</v>
      </c>
    </row>
    <row r="11011" spans="1:16" x14ac:dyDescent="0.2">
      <c r="A11011" s="348" t="s">
        <v>5780</v>
      </c>
      <c r="B11011" s="104" t="s">
        <v>423</v>
      </c>
      <c r="C11011" s="367" t="s">
        <v>99</v>
      </c>
      <c r="D11011" s="349" t="s">
        <v>5811</v>
      </c>
      <c r="E11011" s="370">
        <v>3000</v>
      </c>
      <c r="F11011" s="374" t="s">
        <v>15933</v>
      </c>
      <c r="G11011" s="350" t="s">
        <v>15934</v>
      </c>
      <c r="H11011" s="349" t="s">
        <v>5826</v>
      </c>
      <c r="I11011" s="349" t="s">
        <v>5793</v>
      </c>
      <c r="J11011" s="351" t="s">
        <v>5826</v>
      </c>
      <c r="K11011" s="352">
        <v>4</v>
      </c>
      <c r="L11011" s="353">
        <v>12</v>
      </c>
      <c r="M11011" s="377">
        <v>36000</v>
      </c>
      <c r="N11011" s="350">
        <v>4</v>
      </c>
      <c r="O11011" s="349">
        <v>6</v>
      </c>
      <c r="P11011" s="377">
        <v>18000</v>
      </c>
    </row>
    <row r="11012" spans="1:16" x14ac:dyDescent="0.2">
      <c r="A11012" s="348" t="s">
        <v>5780</v>
      </c>
      <c r="B11012" s="104" t="s">
        <v>423</v>
      </c>
      <c r="C11012" s="367" t="s">
        <v>99</v>
      </c>
      <c r="D11012" s="349" t="s">
        <v>6120</v>
      </c>
      <c r="E11012" s="370">
        <v>4000</v>
      </c>
      <c r="F11012" s="374" t="s">
        <v>15935</v>
      </c>
      <c r="G11012" s="350" t="s">
        <v>15936</v>
      </c>
      <c r="H11012" s="349" t="s">
        <v>1026</v>
      </c>
      <c r="I11012" s="349" t="s">
        <v>5793</v>
      </c>
      <c r="J11012" s="351" t="s">
        <v>1026</v>
      </c>
      <c r="K11012" s="352">
        <v>1</v>
      </c>
      <c r="L11012" s="353">
        <v>3</v>
      </c>
      <c r="M11012" s="377">
        <v>12000</v>
      </c>
      <c r="N11012" s="350">
        <v>0</v>
      </c>
      <c r="O11012" s="349">
        <v>0</v>
      </c>
      <c r="P11012" s="377">
        <v>0</v>
      </c>
    </row>
    <row r="11013" spans="1:16" x14ac:dyDescent="0.2">
      <c r="A11013" s="348" t="s">
        <v>5780</v>
      </c>
      <c r="B11013" s="104" t="s">
        <v>423</v>
      </c>
      <c r="C11013" s="367" t="s">
        <v>99</v>
      </c>
      <c r="D11013" s="349" t="s">
        <v>6120</v>
      </c>
      <c r="E11013" s="370">
        <v>3000</v>
      </c>
      <c r="F11013" s="374" t="s">
        <v>15937</v>
      </c>
      <c r="G11013" s="350" t="s">
        <v>15938</v>
      </c>
      <c r="H11013" s="349" t="s">
        <v>1026</v>
      </c>
      <c r="I11013" s="349" t="s">
        <v>5793</v>
      </c>
      <c r="J11013" s="351" t="s">
        <v>1026</v>
      </c>
      <c r="K11013" s="352">
        <v>4</v>
      </c>
      <c r="L11013" s="353">
        <v>12</v>
      </c>
      <c r="M11013" s="377">
        <v>36000</v>
      </c>
      <c r="N11013" s="350">
        <v>4</v>
      </c>
      <c r="O11013" s="349">
        <v>6</v>
      </c>
      <c r="P11013" s="377">
        <v>18000</v>
      </c>
    </row>
    <row r="11014" spans="1:16" x14ac:dyDescent="0.2">
      <c r="A11014" s="348" t="s">
        <v>5780</v>
      </c>
      <c r="B11014" s="104" t="s">
        <v>423</v>
      </c>
      <c r="C11014" s="367" t="s">
        <v>99</v>
      </c>
      <c r="D11014" s="349" t="s">
        <v>5794</v>
      </c>
      <c r="E11014" s="370">
        <v>4000</v>
      </c>
      <c r="F11014" s="374" t="s">
        <v>15939</v>
      </c>
      <c r="G11014" s="350" t="s">
        <v>15940</v>
      </c>
      <c r="H11014" s="349" t="s">
        <v>5794</v>
      </c>
      <c r="I11014" s="349" t="s">
        <v>5793</v>
      </c>
      <c r="J11014" s="351" t="s">
        <v>5794</v>
      </c>
      <c r="K11014" s="352">
        <v>4</v>
      </c>
      <c r="L11014" s="353">
        <v>12</v>
      </c>
      <c r="M11014" s="377">
        <v>48000</v>
      </c>
      <c r="N11014" s="350">
        <v>4</v>
      </c>
      <c r="O11014" s="349">
        <v>6</v>
      </c>
      <c r="P11014" s="377">
        <v>24000</v>
      </c>
    </row>
    <row r="11015" spans="1:16" x14ac:dyDescent="0.2">
      <c r="A11015" s="348" t="s">
        <v>5780</v>
      </c>
      <c r="B11015" s="104" t="s">
        <v>423</v>
      </c>
      <c r="C11015" s="367" t="s">
        <v>99</v>
      </c>
      <c r="D11015" s="349" t="s">
        <v>5863</v>
      </c>
      <c r="E11015" s="370">
        <v>4000</v>
      </c>
      <c r="F11015" s="374" t="s">
        <v>15941</v>
      </c>
      <c r="G11015" s="350" t="s">
        <v>15942</v>
      </c>
      <c r="H11015" s="349" t="s">
        <v>5875</v>
      </c>
      <c r="I11015" s="349" t="s">
        <v>5793</v>
      </c>
      <c r="J11015" s="351" t="s">
        <v>5875</v>
      </c>
      <c r="K11015" s="352">
        <v>4</v>
      </c>
      <c r="L11015" s="353">
        <v>7</v>
      </c>
      <c r="M11015" s="377">
        <v>28000</v>
      </c>
      <c r="N11015" s="350">
        <v>0</v>
      </c>
      <c r="O11015" s="349">
        <v>0</v>
      </c>
      <c r="P11015" s="377">
        <v>0</v>
      </c>
    </row>
    <row r="11016" spans="1:16" x14ac:dyDescent="0.2">
      <c r="A11016" s="348" t="s">
        <v>5780</v>
      </c>
      <c r="B11016" s="104" t="s">
        <v>423</v>
      </c>
      <c r="C11016" s="367" t="s">
        <v>99</v>
      </c>
      <c r="D11016" s="349" t="s">
        <v>5797</v>
      </c>
      <c r="E11016" s="370">
        <v>4000</v>
      </c>
      <c r="F11016" s="374" t="s">
        <v>15941</v>
      </c>
      <c r="G11016" s="350" t="s">
        <v>15942</v>
      </c>
      <c r="H11016" s="349" t="s">
        <v>1060</v>
      </c>
      <c r="I11016" s="349" t="s">
        <v>5793</v>
      </c>
      <c r="J11016" s="351" t="s">
        <v>1060</v>
      </c>
      <c r="K11016" s="352">
        <v>2</v>
      </c>
      <c r="L11016" s="353">
        <v>5</v>
      </c>
      <c r="M11016" s="377">
        <v>19466.666666666668</v>
      </c>
      <c r="N11016" s="350">
        <v>4</v>
      </c>
      <c r="O11016" s="349">
        <v>6</v>
      </c>
      <c r="P11016" s="377">
        <v>24000</v>
      </c>
    </row>
    <row r="11017" spans="1:16" x14ac:dyDescent="0.2">
      <c r="A11017" s="348" t="s">
        <v>5780</v>
      </c>
      <c r="B11017" s="104" t="s">
        <v>423</v>
      </c>
      <c r="C11017" s="367" t="s">
        <v>99</v>
      </c>
      <c r="D11017" s="349" t="s">
        <v>7552</v>
      </c>
      <c r="E11017" s="370">
        <v>3500</v>
      </c>
      <c r="F11017" s="374" t="s">
        <v>15943</v>
      </c>
      <c r="G11017" s="350" t="s">
        <v>15944</v>
      </c>
      <c r="H11017" s="349" t="s">
        <v>5794</v>
      </c>
      <c r="I11017" s="349" t="s">
        <v>5793</v>
      </c>
      <c r="J11017" s="351" t="s">
        <v>5794</v>
      </c>
      <c r="K11017" s="352">
        <v>4</v>
      </c>
      <c r="L11017" s="353">
        <v>12</v>
      </c>
      <c r="M11017" s="377">
        <v>42000</v>
      </c>
      <c r="N11017" s="350">
        <v>4</v>
      </c>
      <c r="O11017" s="349">
        <v>6</v>
      </c>
      <c r="P11017" s="377">
        <v>21000</v>
      </c>
    </row>
    <row r="11018" spans="1:16" x14ac:dyDescent="0.2">
      <c r="A11018" s="348" t="s">
        <v>5780</v>
      </c>
      <c r="B11018" s="104" t="s">
        <v>423</v>
      </c>
      <c r="C11018" s="367" t="s">
        <v>99</v>
      </c>
      <c r="D11018" s="349" t="s">
        <v>5794</v>
      </c>
      <c r="E11018" s="370">
        <v>4000</v>
      </c>
      <c r="F11018" s="374" t="s">
        <v>15945</v>
      </c>
      <c r="G11018" s="350" t="s">
        <v>15946</v>
      </c>
      <c r="H11018" s="349" t="s">
        <v>1026</v>
      </c>
      <c r="I11018" s="349" t="s">
        <v>1028</v>
      </c>
      <c r="J11018" s="351" t="s">
        <v>1026</v>
      </c>
      <c r="K11018" s="352">
        <v>4</v>
      </c>
      <c r="L11018" s="353">
        <v>12</v>
      </c>
      <c r="M11018" s="377">
        <v>48000</v>
      </c>
      <c r="N11018" s="350">
        <v>4</v>
      </c>
      <c r="O11018" s="349">
        <v>6</v>
      </c>
      <c r="P11018" s="377">
        <v>24000</v>
      </c>
    </row>
    <row r="11019" spans="1:16" x14ac:dyDescent="0.2">
      <c r="A11019" s="348" t="s">
        <v>5780</v>
      </c>
      <c r="B11019" s="104" t="s">
        <v>423</v>
      </c>
      <c r="C11019" s="367" t="s">
        <v>99</v>
      </c>
      <c r="D11019" s="349" t="s">
        <v>5826</v>
      </c>
      <c r="E11019" s="370">
        <v>4000</v>
      </c>
      <c r="F11019" s="374" t="s">
        <v>15947</v>
      </c>
      <c r="G11019" s="350" t="s">
        <v>15948</v>
      </c>
      <c r="H11019" s="349" t="s">
        <v>1026</v>
      </c>
      <c r="I11019" s="349" t="s">
        <v>5793</v>
      </c>
      <c r="J11019" s="351" t="s">
        <v>1026</v>
      </c>
      <c r="K11019" s="352">
        <v>2</v>
      </c>
      <c r="L11019" s="353">
        <v>5</v>
      </c>
      <c r="M11019" s="377">
        <v>19466.666666666668</v>
      </c>
      <c r="N11019" s="350">
        <v>4</v>
      </c>
      <c r="O11019" s="349">
        <v>6</v>
      </c>
      <c r="P11019" s="377">
        <v>24000</v>
      </c>
    </row>
    <row r="11020" spans="1:16" x14ac:dyDescent="0.2">
      <c r="A11020" s="348" t="s">
        <v>5780</v>
      </c>
      <c r="B11020" s="104" t="s">
        <v>423</v>
      </c>
      <c r="C11020" s="367" t="s">
        <v>99</v>
      </c>
      <c r="D11020" s="349" t="s">
        <v>5849</v>
      </c>
      <c r="E11020" s="370">
        <v>4000</v>
      </c>
      <c r="F11020" s="374" t="s">
        <v>15949</v>
      </c>
      <c r="G11020" s="350" t="s">
        <v>15950</v>
      </c>
      <c r="H11020" s="349" t="s">
        <v>5825</v>
      </c>
      <c r="I11020" s="349" t="s">
        <v>5793</v>
      </c>
      <c r="J11020" s="351" t="s">
        <v>5825</v>
      </c>
      <c r="K11020" s="352">
        <v>1</v>
      </c>
      <c r="L11020" s="353">
        <v>2</v>
      </c>
      <c r="M11020" s="377">
        <v>7600</v>
      </c>
      <c r="N11020" s="350">
        <v>4</v>
      </c>
      <c r="O11020" s="349">
        <v>6</v>
      </c>
      <c r="P11020" s="377">
        <v>24000</v>
      </c>
    </row>
    <row r="11021" spans="1:16" x14ac:dyDescent="0.2">
      <c r="A11021" s="348" t="s">
        <v>5780</v>
      </c>
      <c r="B11021" s="104" t="s">
        <v>423</v>
      </c>
      <c r="C11021" s="367" t="s">
        <v>99</v>
      </c>
      <c r="D11021" s="349" t="s">
        <v>6357</v>
      </c>
      <c r="E11021" s="370">
        <v>4000</v>
      </c>
      <c r="F11021" s="374" t="s">
        <v>15951</v>
      </c>
      <c r="G11021" s="350" t="s">
        <v>15952</v>
      </c>
      <c r="H11021" s="349" t="s">
        <v>5825</v>
      </c>
      <c r="I11021" s="349" t="s">
        <v>5793</v>
      </c>
      <c r="J11021" s="351" t="s">
        <v>5825</v>
      </c>
      <c r="K11021" s="352">
        <v>4</v>
      </c>
      <c r="L11021" s="353">
        <v>12</v>
      </c>
      <c r="M11021" s="377">
        <v>48000</v>
      </c>
      <c r="N11021" s="350">
        <v>4</v>
      </c>
      <c r="O11021" s="349">
        <v>6</v>
      </c>
      <c r="P11021" s="377">
        <v>24000</v>
      </c>
    </row>
    <row r="11022" spans="1:16" x14ac:dyDescent="0.2">
      <c r="A11022" s="348" t="s">
        <v>5780</v>
      </c>
      <c r="B11022" s="104" t="s">
        <v>423</v>
      </c>
      <c r="C11022" s="367" t="s">
        <v>99</v>
      </c>
      <c r="D11022" s="349" t="s">
        <v>5863</v>
      </c>
      <c r="E11022" s="370">
        <v>4000</v>
      </c>
      <c r="F11022" s="374" t="s">
        <v>15953</v>
      </c>
      <c r="G11022" s="350" t="s">
        <v>15954</v>
      </c>
      <c r="H11022" s="349" t="s">
        <v>1060</v>
      </c>
      <c r="I11022" s="349" t="s">
        <v>1028</v>
      </c>
      <c r="J11022" s="351" t="s">
        <v>1060</v>
      </c>
      <c r="K11022" s="352">
        <v>4</v>
      </c>
      <c r="L11022" s="353">
        <v>12</v>
      </c>
      <c r="M11022" s="377">
        <v>48000</v>
      </c>
      <c r="N11022" s="350">
        <v>0</v>
      </c>
      <c r="O11022" s="349">
        <v>0</v>
      </c>
      <c r="P11022" s="377">
        <v>0</v>
      </c>
    </row>
    <row r="11023" spans="1:16" x14ac:dyDescent="0.2">
      <c r="A11023" s="348" t="s">
        <v>5780</v>
      </c>
      <c r="B11023" s="104" t="s">
        <v>423</v>
      </c>
      <c r="C11023" s="367" t="s">
        <v>99</v>
      </c>
      <c r="D11023" s="349" t="s">
        <v>5790</v>
      </c>
      <c r="E11023" s="370">
        <v>4000</v>
      </c>
      <c r="F11023" s="374" t="s">
        <v>15955</v>
      </c>
      <c r="G11023" s="350" t="s">
        <v>15956</v>
      </c>
      <c r="H11023" s="349" t="s">
        <v>1060</v>
      </c>
      <c r="I11023" s="349" t="s">
        <v>5793</v>
      </c>
      <c r="J11023" s="351" t="s">
        <v>1060</v>
      </c>
      <c r="K11023" s="352">
        <v>4</v>
      </c>
      <c r="L11023" s="353">
        <v>12</v>
      </c>
      <c r="M11023" s="377">
        <v>48000</v>
      </c>
      <c r="N11023" s="350">
        <v>4</v>
      </c>
      <c r="O11023" s="349">
        <v>6</v>
      </c>
      <c r="P11023" s="377">
        <v>24000</v>
      </c>
    </row>
    <row r="11024" spans="1:16" x14ac:dyDescent="0.2">
      <c r="A11024" s="348" t="s">
        <v>5780</v>
      </c>
      <c r="B11024" s="104" t="s">
        <v>423</v>
      </c>
      <c r="C11024" s="367" t="s">
        <v>99</v>
      </c>
      <c r="D11024" s="349" t="s">
        <v>4514</v>
      </c>
      <c r="E11024" s="370">
        <v>3000</v>
      </c>
      <c r="F11024" s="374" t="s">
        <v>15957</v>
      </c>
      <c r="G11024" s="350" t="s">
        <v>15958</v>
      </c>
      <c r="H11024" s="349" t="s">
        <v>1032</v>
      </c>
      <c r="I11024" s="349" t="s">
        <v>5793</v>
      </c>
      <c r="J11024" s="351" t="s">
        <v>1032</v>
      </c>
      <c r="K11024" s="352">
        <v>3</v>
      </c>
      <c r="L11024" s="353">
        <v>9</v>
      </c>
      <c r="M11024" s="377">
        <v>27000</v>
      </c>
      <c r="N11024" s="350">
        <v>0</v>
      </c>
      <c r="O11024" s="349">
        <v>0</v>
      </c>
      <c r="P11024" s="377">
        <v>0</v>
      </c>
    </row>
    <row r="11025" spans="1:16" x14ac:dyDescent="0.2">
      <c r="A11025" s="348" t="s">
        <v>5780</v>
      </c>
      <c r="B11025" s="104" t="s">
        <v>423</v>
      </c>
      <c r="C11025" s="367" t="s">
        <v>99</v>
      </c>
      <c r="D11025" s="349" t="s">
        <v>5870</v>
      </c>
      <c r="E11025" s="370">
        <v>4000</v>
      </c>
      <c r="F11025" s="374" t="s">
        <v>15959</v>
      </c>
      <c r="G11025" s="350" t="s">
        <v>15960</v>
      </c>
      <c r="H11025" s="349" t="s">
        <v>6041</v>
      </c>
      <c r="I11025" s="349" t="s">
        <v>5793</v>
      </c>
      <c r="J11025" s="351" t="s">
        <v>6041</v>
      </c>
      <c r="K11025" s="352">
        <v>4</v>
      </c>
      <c r="L11025" s="353">
        <v>12</v>
      </c>
      <c r="M11025" s="377">
        <v>48000</v>
      </c>
      <c r="N11025" s="350">
        <v>4</v>
      </c>
      <c r="O11025" s="349">
        <v>6</v>
      </c>
      <c r="P11025" s="377">
        <v>24000</v>
      </c>
    </row>
    <row r="11026" spans="1:16" x14ac:dyDescent="0.2">
      <c r="A11026" s="348" t="s">
        <v>5780</v>
      </c>
      <c r="B11026" s="104" t="s">
        <v>423</v>
      </c>
      <c r="C11026" s="367" t="s">
        <v>99</v>
      </c>
      <c r="D11026" s="349" t="s">
        <v>7552</v>
      </c>
      <c r="E11026" s="370">
        <v>4000</v>
      </c>
      <c r="F11026" s="374" t="s">
        <v>15961</v>
      </c>
      <c r="G11026" s="350" t="s">
        <v>15962</v>
      </c>
      <c r="H11026" s="349" t="s">
        <v>5821</v>
      </c>
      <c r="I11026" s="349" t="s">
        <v>5793</v>
      </c>
      <c r="J11026" s="351" t="s">
        <v>5821</v>
      </c>
      <c r="K11026" s="352">
        <v>4</v>
      </c>
      <c r="L11026" s="353">
        <v>12</v>
      </c>
      <c r="M11026" s="377">
        <v>48000</v>
      </c>
      <c r="N11026" s="350">
        <v>4</v>
      </c>
      <c r="O11026" s="349">
        <v>6</v>
      </c>
      <c r="P11026" s="377">
        <v>24000</v>
      </c>
    </row>
    <row r="11027" spans="1:16" x14ac:dyDescent="0.2">
      <c r="A11027" s="348" t="s">
        <v>5780</v>
      </c>
      <c r="B11027" s="104" t="s">
        <v>423</v>
      </c>
      <c r="C11027" s="367" t="s">
        <v>99</v>
      </c>
      <c r="D11027" s="349" t="s">
        <v>5797</v>
      </c>
      <c r="E11027" s="370">
        <v>3000</v>
      </c>
      <c r="F11027" s="374" t="s">
        <v>15963</v>
      </c>
      <c r="G11027" s="350" t="s">
        <v>15964</v>
      </c>
      <c r="H11027" s="349" t="s">
        <v>5875</v>
      </c>
      <c r="I11027" s="349" t="s">
        <v>5793</v>
      </c>
      <c r="J11027" s="351" t="s">
        <v>5875</v>
      </c>
      <c r="K11027" s="352">
        <v>2</v>
      </c>
      <c r="L11027" s="353">
        <v>4</v>
      </c>
      <c r="M11027" s="377">
        <v>9800</v>
      </c>
      <c r="N11027" s="350">
        <v>4</v>
      </c>
      <c r="O11027" s="349">
        <v>6</v>
      </c>
      <c r="P11027" s="377">
        <v>18000</v>
      </c>
    </row>
    <row r="11028" spans="1:16" x14ac:dyDescent="0.2">
      <c r="A11028" s="348" t="s">
        <v>5780</v>
      </c>
      <c r="B11028" s="104" t="s">
        <v>423</v>
      </c>
      <c r="C11028" s="367" t="s">
        <v>99</v>
      </c>
      <c r="D11028" s="349" t="s">
        <v>4514</v>
      </c>
      <c r="E11028" s="370">
        <v>4000</v>
      </c>
      <c r="F11028" s="374" t="s">
        <v>15965</v>
      </c>
      <c r="G11028" s="350" t="s">
        <v>15966</v>
      </c>
      <c r="H11028" s="349" t="s">
        <v>5972</v>
      </c>
      <c r="I11028" s="349" t="s">
        <v>5793</v>
      </c>
      <c r="J11028" s="351" t="s">
        <v>5972</v>
      </c>
      <c r="K11028" s="352">
        <v>4</v>
      </c>
      <c r="L11028" s="353">
        <v>12</v>
      </c>
      <c r="M11028" s="377">
        <v>48000</v>
      </c>
      <c r="N11028" s="350">
        <v>4</v>
      </c>
      <c r="O11028" s="349">
        <v>6</v>
      </c>
      <c r="P11028" s="377">
        <v>24000</v>
      </c>
    </row>
    <row r="11029" spans="1:16" x14ac:dyDescent="0.2">
      <c r="A11029" s="348" t="s">
        <v>5780</v>
      </c>
      <c r="B11029" s="104" t="s">
        <v>423</v>
      </c>
      <c r="C11029" s="367" t="s">
        <v>99</v>
      </c>
      <c r="D11029" s="349" t="s">
        <v>5863</v>
      </c>
      <c r="E11029" s="370">
        <v>3000</v>
      </c>
      <c r="F11029" s="374" t="s">
        <v>15967</v>
      </c>
      <c r="G11029" s="350" t="s">
        <v>15968</v>
      </c>
      <c r="H11029" s="349" t="s">
        <v>5875</v>
      </c>
      <c r="I11029" s="349" t="s">
        <v>5793</v>
      </c>
      <c r="J11029" s="351" t="s">
        <v>5875</v>
      </c>
      <c r="K11029" s="352">
        <v>2</v>
      </c>
      <c r="L11029" s="353">
        <v>6</v>
      </c>
      <c r="M11029" s="377">
        <v>18000</v>
      </c>
      <c r="N11029" s="350">
        <v>0</v>
      </c>
      <c r="O11029" s="349">
        <v>0</v>
      </c>
      <c r="P11029" s="377">
        <v>0</v>
      </c>
    </row>
    <row r="11030" spans="1:16" ht="12" thickBot="1" x14ac:dyDescent="0.25">
      <c r="A11030" s="361" t="s">
        <v>5780</v>
      </c>
      <c r="B11030" s="111" t="s">
        <v>423</v>
      </c>
      <c r="C11030" s="368" t="s">
        <v>99</v>
      </c>
      <c r="D11030" s="360" t="s">
        <v>5794</v>
      </c>
      <c r="E11030" s="372">
        <v>4000</v>
      </c>
      <c r="F11030" s="375" t="s">
        <v>15969</v>
      </c>
      <c r="G11030" s="359" t="s">
        <v>15970</v>
      </c>
      <c r="H11030" s="360" t="s">
        <v>5794</v>
      </c>
      <c r="I11030" s="360" t="s">
        <v>5793</v>
      </c>
      <c r="J11030" s="362" t="s">
        <v>5794</v>
      </c>
      <c r="K11030" s="357">
        <v>2</v>
      </c>
      <c r="L11030" s="358">
        <v>6</v>
      </c>
      <c r="M11030" s="378">
        <v>24000</v>
      </c>
      <c r="N11030" s="359">
        <v>0</v>
      </c>
      <c r="O11030" s="360">
        <v>0</v>
      </c>
      <c r="P11030" s="378">
        <v>0</v>
      </c>
    </row>
    <row r="11033" spans="1:16" x14ac:dyDescent="0.2">
      <c r="A11033" s="50" t="s">
        <v>390</v>
      </c>
      <c r="B11033" s="50"/>
      <c r="C11033" s="50"/>
      <c r="D11033" s="50"/>
      <c r="E11033" s="50"/>
      <c r="F11033" s="50"/>
      <c r="G11033" s="50"/>
      <c r="H11033" s="50"/>
      <c r="I11033" s="50"/>
      <c r="J11033" s="50"/>
      <c r="K11033" s="50"/>
      <c r="L11033" s="50"/>
      <c r="M11033" s="123"/>
      <c r="N11033" s="123"/>
      <c r="O11033" s="123"/>
      <c r="P11033" s="123"/>
    </row>
    <row r="11034" spans="1:16" x14ac:dyDescent="0.2">
      <c r="A11034" s="31" t="s">
        <v>414</v>
      </c>
      <c r="B11034" s="31"/>
      <c r="C11034" s="31"/>
      <c r="D11034" s="31"/>
      <c r="E11034" s="31"/>
      <c r="F11034" s="31"/>
      <c r="G11034" s="31"/>
      <c r="H11034" s="31"/>
      <c r="I11034" s="31"/>
      <c r="J11034" s="31"/>
      <c r="K11034" s="31"/>
      <c r="L11034" s="31"/>
      <c r="M11034" s="31"/>
      <c r="N11034" s="31"/>
      <c r="O11034" s="31"/>
      <c r="P11034" s="31"/>
    </row>
    <row r="11035" spans="1:16" x14ac:dyDescent="0.2">
      <c r="A11035" s="31" t="s">
        <v>548</v>
      </c>
      <c r="B11035" s="31"/>
      <c r="C11035" s="31"/>
      <c r="D11035" s="31"/>
      <c r="E11035" s="31"/>
      <c r="F11035" s="31"/>
      <c r="G11035" s="31"/>
      <c r="H11035" s="31"/>
      <c r="I11035" s="31"/>
      <c r="J11035" s="31"/>
      <c r="K11035" s="31"/>
      <c r="L11035" s="31"/>
      <c r="M11035" s="31"/>
      <c r="N11035" s="31"/>
      <c r="O11035" s="31"/>
      <c r="P11035" s="31"/>
    </row>
    <row r="11036" spans="1:16" ht="12" thickBot="1" x14ac:dyDescent="0.25">
      <c r="A11036" s="31" t="s">
        <v>16051</v>
      </c>
      <c r="F11036" s="5"/>
      <c r="J11036" s="5"/>
    </row>
    <row r="11037" spans="1:16" ht="12" thickBot="1" x14ac:dyDescent="0.25">
      <c r="A11037" s="917" t="s">
        <v>140</v>
      </c>
      <c r="B11037" s="964"/>
      <c r="C11037" s="964"/>
      <c r="D11037" s="964"/>
      <c r="E11037" s="918"/>
      <c r="F11037" s="965" t="s">
        <v>141</v>
      </c>
      <c r="G11037" s="966"/>
      <c r="H11037" s="967"/>
      <c r="I11037" s="967"/>
      <c r="J11037" s="968"/>
      <c r="K11037" s="969" t="s">
        <v>5778</v>
      </c>
      <c r="L11037" s="970"/>
      <c r="M11037" s="971"/>
      <c r="N11037" s="969" t="s">
        <v>5779</v>
      </c>
      <c r="O11037" s="970"/>
      <c r="P11037" s="971"/>
    </row>
    <row r="11038" spans="1:16" ht="63.75" thickBot="1" x14ac:dyDescent="0.25">
      <c r="A11038" s="328" t="s">
        <v>102</v>
      </c>
      <c r="B11038" s="328" t="s">
        <v>8</v>
      </c>
      <c r="C11038" s="328" t="s">
        <v>98</v>
      </c>
      <c r="D11038" s="328" t="s">
        <v>103</v>
      </c>
      <c r="E11038" s="328" t="s">
        <v>124</v>
      </c>
      <c r="F11038" s="328" t="s">
        <v>128</v>
      </c>
      <c r="G11038" s="328" t="s">
        <v>129</v>
      </c>
      <c r="H11038" s="328" t="s">
        <v>143</v>
      </c>
      <c r="I11038" s="328" t="s">
        <v>144</v>
      </c>
      <c r="J11038" s="328" t="s">
        <v>133</v>
      </c>
      <c r="K11038" s="329" t="s">
        <v>130</v>
      </c>
      <c r="L11038" s="329" t="s">
        <v>131</v>
      </c>
      <c r="M11038" s="329" t="s">
        <v>132</v>
      </c>
      <c r="N11038" s="329" t="s">
        <v>130</v>
      </c>
      <c r="O11038" s="329" t="s">
        <v>131</v>
      </c>
      <c r="P11038" s="329" t="s">
        <v>132</v>
      </c>
    </row>
    <row r="11039" spans="1:16" x14ac:dyDescent="0.2">
      <c r="A11039" s="437" t="s">
        <v>16718</v>
      </c>
      <c r="B11039" s="104" t="s">
        <v>423</v>
      </c>
      <c r="C11039" s="438" t="s">
        <v>99</v>
      </c>
      <c r="D11039" s="439" t="s">
        <v>16100</v>
      </c>
      <c r="E11039" s="469">
        <v>2000</v>
      </c>
      <c r="F11039" s="440" t="s">
        <v>16101</v>
      </c>
      <c r="G11039" s="439" t="s">
        <v>16102</v>
      </c>
      <c r="H11039" s="439" t="s">
        <v>1026</v>
      </c>
      <c r="I11039" s="441" t="s">
        <v>16103</v>
      </c>
      <c r="J11039" s="439" t="s">
        <v>1026</v>
      </c>
      <c r="K11039" s="442">
        <v>4</v>
      </c>
      <c r="L11039" s="442">
        <v>12</v>
      </c>
      <c r="M11039" s="466">
        <f t="shared" ref="M11039:M11104" si="16">E11039*L11039</f>
        <v>24000</v>
      </c>
      <c r="N11039" s="442">
        <v>2</v>
      </c>
      <c r="O11039" s="442">
        <v>6</v>
      </c>
      <c r="P11039" s="466">
        <f>O11039*E11039</f>
        <v>12000</v>
      </c>
    </row>
    <row r="11040" spans="1:16" x14ac:dyDescent="0.2">
      <c r="A11040" s="443" t="s">
        <v>16718</v>
      </c>
      <c r="B11040" s="104" t="s">
        <v>423</v>
      </c>
      <c r="C11040" s="444" t="s">
        <v>99</v>
      </c>
      <c r="D11040" s="445" t="s">
        <v>16104</v>
      </c>
      <c r="E11040" s="470">
        <v>3000</v>
      </c>
      <c r="F11040" s="446" t="s">
        <v>16105</v>
      </c>
      <c r="G11040" s="445" t="s">
        <v>16106</v>
      </c>
      <c r="H11040" s="445" t="s">
        <v>5852</v>
      </c>
      <c r="I11040" s="447" t="s">
        <v>16103</v>
      </c>
      <c r="J11040" s="445" t="s">
        <v>5852</v>
      </c>
      <c r="K11040" s="448">
        <v>4</v>
      </c>
      <c r="L11040" s="448">
        <v>12</v>
      </c>
      <c r="M11040" s="467">
        <f t="shared" si="16"/>
        <v>36000</v>
      </c>
      <c r="N11040" s="448">
        <v>2</v>
      </c>
      <c r="O11040" s="448">
        <v>6</v>
      </c>
      <c r="P11040" s="467">
        <f>O11040*E11040</f>
        <v>18000</v>
      </c>
    </row>
    <row r="11041" spans="1:16" x14ac:dyDescent="0.2">
      <c r="A11041" s="443" t="s">
        <v>16718</v>
      </c>
      <c r="B11041" s="104" t="s">
        <v>423</v>
      </c>
      <c r="C11041" s="444" t="s">
        <v>99</v>
      </c>
      <c r="D11041" s="445" t="s">
        <v>16107</v>
      </c>
      <c r="E11041" s="470">
        <v>2500</v>
      </c>
      <c r="F11041" s="446" t="s">
        <v>16108</v>
      </c>
      <c r="G11041" s="445" t="s">
        <v>16109</v>
      </c>
      <c r="H11041" s="445" t="s">
        <v>1117</v>
      </c>
      <c r="I11041" s="447" t="s">
        <v>16110</v>
      </c>
      <c r="J11041" s="445" t="s">
        <v>1117</v>
      </c>
      <c r="K11041" s="448">
        <v>4</v>
      </c>
      <c r="L11041" s="448">
        <v>12</v>
      </c>
      <c r="M11041" s="467">
        <f t="shared" si="16"/>
        <v>30000</v>
      </c>
      <c r="N11041" s="448"/>
      <c r="O11041" s="448"/>
      <c r="P11041" s="467"/>
    </row>
    <row r="11042" spans="1:16" x14ac:dyDescent="0.2">
      <c r="A11042" s="443" t="s">
        <v>16718</v>
      </c>
      <c r="B11042" s="104" t="s">
        <v>423</v>
      </c>
      <c r="C11042" s="444" t="s">
        <v>99</v>
      </c>
      <c r="D11042" s="445" t="s">
        <v>16111</v>
      </c>
      <c r="E11042" s="470">
        <v>7000</v>
      </c>
      <c r="F11042" s="446" t="s">
        <v>16112</v>
      </c>
      <c r="G11042" s="445" t="s">
        <v>16113</v>
      </c>
      <c r="H11042" s="445" t="s">
        <v>5826</v>
      </c>
      <c r="I11042" s="447" t="s">
        <v>16103</v>
      </c>
      <c r="J11042" s="445" t="s">
        <v>5826</v>
      </c>
      <c r="K11042" s="448">
        <v>4</v>
      </c>
      <c r="L11042" s="448">
        <v>12</v>
      </c>
      <c r="M11042" s="467">
        <f t="shared" si="16"/>
        <v>84000</v>
      </c>
      <c r="N11042" s="448">
        <v>2</v>
      </c>
      <c r="O11042" s="448">
        <v>6</v>
      </c>
      <c r="P11042" s="467">
        <f>O11042*E11042</f>
        <v>42000</v>
      </c>
    </row>
    <row r="11043" spans="1:16" x14ac:dyDescent="0.2">
      <c r="A11043" s="443" t="s">
        <v>16718</v>
      </c>
      <c r="B11043" s="104" t="s">
        <v>423</v>
      </c>
      <c r="C11043" s="444" t="s">
        <v>99</v>
      </c>
      <c r="D11043" s="445" t="s">
        <v>16114</v>
      </c>
      <c r="E11043" s="470">
        <v>10000</v>
      </c>
      <c r="F11043" s="446" t="s">
        <v>16115</v>
      </c>
      <c r="G11043" s="445" t="s">
        <v>16116</v>
      </c>
      <c r="H11043" s="445" t="s">
        <v>16117</v>
      </c>
      <c r="I11043" s="447" t="s">
        <v>16103</v>
      </c>
      <c r="J11043" s="445" t="s">
        <v>16117</v>
      </c>
      <c r="K11043" s="448">
        <v>1</v>
      </c>
      <c r="L11043" s="448">
        <v>12</v>
      </c>
      <c r="M11043" s="467">
        <f t="shared" si="16"/>
        <v>120000</v>
      </c>
      <c r="N11043" s="448"/>
      <c r="O11043" s="448"/>
      <c r="P11043" s="467"/>
    </row>
    <row r="11044" spans="1:16" x14ac:dyDescent="0.2">
      <c r="A11044" s="443" t="s">
        <v>16718</v>
      </c>
      <c r="B11044" s="104" t="s">
        <v>423</v>
      </c>
      <c r="C11044" s="444" t="s">
        <v>99</v>
      </c>
      <c r="D11044" s="445" t="s">
        <v>16118</v>
      </c>
      <c r="E11044" s="471">
        <v>10000</v>
      </c>
      <c r="F11044" s="449" t="s">
        <v>16119</v>
      </c>
      <c r="G11044" s="445" t="s">
        <v>16120</v>
      </c>
      <c r="H11044" s="450" t="s">
        <v>1026</v>
      </c>
      <c r="I11044" s="451" t="s">
        <v>16103</v>
      </c>
      <c r="J11044" s="450" t="s">
        <v>5826</v>
      </c>
      <c r="K11044" s="448"/>
      <c r="L11044" s="448"/>
      <c r="M11044" s="467"/>
      <c r="N11044" s="448">
        <v>1</v>
      </c>
      <c r="O11044" s="448">
        <v>1</v>
      </c>
      <c r="P11044" s="467">
        <f t="shared" ref="P11044:P11045" si="17">O11044*E11044</f>
        <v>10000</v>
      </c>
    </row>
    <row r="11045" spans="1:16" x14ac:dyDescent="0.2">
      <c r="A11045" s="443" t="s">
        <v>16718</v>
      </c>
      <c r="B11045" s="104" t="s">
        <v>423</v>
      </c>
      <c r="C11045" s="444" t="s">
        <v>99</v>
      </c>
      <c r="D11045" s="445" t="s">
        <v>16121</v>
      </c>
      <c r="E11045" s="470">
        <v>5000</v>
      </c>
      <c r="F11045" s="452" t="s">
        <v>16122</v>
      </c>
      <c r="G11045" s="445" t="s">
        <v>16123</v>
      </c>
      <c r="H11045" s="445" t="s">
        <v>1026</v>
      </c>
      <c r="I11045" s="447" t="s">
        <v>16103</v>
      </c>
      <c r="J11045" s="450" t="s">
        <v>16124</v>
      </c>
      <c r="K11045" s="448">
        <v>4</v>
      </c>
      <c r="L11045" s="448">
        <v>12</v>
      </c>
      <c r="M11045" s="467">
        <f t="shared" si="16"/>
        <v>60000</v>
      </c>
      <c r="N11045" s="448">
        <v>2</v>
      </c>
      <c r="O11045" s="448">
        <v>6</v>
      </c>
      <c r="P11045" s="467">
        <f t="shared" si="17"/>
        <v>30000</v>
      </c>
    </row>
    <row r="11046" spans="1:16" x14ac:dyDescent="0.2">
      <c r="A11046" s="443" t="s">
        <v>16718</v>
      </c>
      <c r="B11046" s="104" t="s">
        <v>423</v>
      </c>
      <c r="C11046" s="444" t="s">
        <v>99</v>
      </c>
      <c r="D11046" s="445" t="s">
        <v>16125</v>
      </c>
      <c r="E11046" s="470">
        <v>10000</v>
      </c>
      <c r="F11046" s="446" t="s">
        <v>16126</v>
      </c>
      <c r="G11046" s="453" t="s">
        <v>16127</v>
      </c>
      <c r="H11046" s="445" t="s">
        <v>16128</v>
      </c>
      <c r="I11046" s="447" t="s">
        <v>16103</v>
      </c>
      <c r="J11046" s="445" t="s">
        <v>5826</v>
      </c>
      <c r="K11046" s="448">
        <v>1</v>
      </c>
      <c r="L11046" s="448">
        <v>12</v>
      </c>
      <c r="M11046" s="467">
        <f t="shared" si="16"/>
        <v>120000</v>
      </c>
      <c r="N11046" s="448"/>
      <c r="O11046" s="448"/>
      <c r="P11046" s="467"/>
    </row>
    <row r="11047" spans="1:16" x14ac:dyDescent="0.2">
      <c r="A11047" s="443" t="s">
        <v>16718</v>
      </c>
      <c r="B11047" s="104" t="s">
        <v>423</v>
      </c>
      <c r="C11047" s="444" t="s">
        <v>99</v>
      </c>
      <c r="D11047" s="445" t="s">
        <v>16129</v>
      </c>
      <c r="E11047" s="470">
        <v>2000</v>
      </c>
      <c r="F11047" s="446" t="s">
        <v>16130</v>
      </c>
      <c r="G11047" s="445" t="s">
        <v>16131</v>
      </c>
      <c r="H11047" s="445" t="s">
        <v>3237</v>
      </c>
      <c r="I11047" s="447" t="s">
        <v>16110</v>
      </c>
      <c r="J11047" s="445" t="s">
        <v>3237</v>
      </c>
      <c r="K11047" s="448">
        <v>4</v>
      </c>
      <c r="L11047" s="448">
        <v>12</v>
      </c>
      <c r="M11047" s="467">
        <f t="shared" si="16"/>
        <v>24000</v>
      </c>
      <c r="N11047" s="448">
        <v>2</v>
      </c>
      <c r="O11047" s="448">
        <v>6</v>
      </c>
      <c r="P11047" s="467">
        <f t="shared" ref="P11047:P11048" si="18">O11047*E11047</f>
        <v>12000</v>
      </c>
    </row>
    <row r="11048" spans="1:16" x14ac:dyDescent="0.2">
      <c r="A11048" s="443" t="s">
        <v>16718</v>
      </c>
      <c r="B11048" s="104" t="s">
        <v>423</v>
      </c>
      <c r="C11048" s="444" t="s">
        <v>99</v>
      </c>
      <c r="D11048" s="445" t="s">
        <v>16111</v>
      </c>
      <c r="E11048" s="470">
        <v>7000</v>
      </c>
      <c r="F11048" s="446" t="s">
        <v>16132</v>
      </c>
      <c r="G11048" s="445" t="s">
        <v>16133</v>
      </c>
      <c r="H11048" s="445" t="s">
        <v>1026</v>
      </c>
      <c r="I11048" s="447" t="s">
        <v>16103</v>
      </c>
      <c r="J11048" s="445" t="s">
        <v>1026</v>
      </c>
      <c r="K11048" s="448">
        <v>4</v>
      </c>
      <c r="L11048" s="448">
        <v>12</v>
      </c>
      <c r="M11048" s="467">
        <f t="shared" si="16"/>
        <v>84000</v>
      </c>
      <c r="N11048" s="448">
        <v>2</v>
      </c>
      <c r="O11048" s="448">
        <v>6</v>
      </c>
      <c r="P11048" s="467">
        <f t="shared" si="18"/>
        <v>42000</v>
      </c>
    </row>
    <row r="11049" spans="1:16" x14ac:dyDescent="0.2">
      <c r="A11049" s="443" t="s">
        <v>16718</v>
      </c>
      <c r="B11049" s="104" t="s">
        <v>423</v>
      </c>
      <c r="C11049" s="444" t="s">
        <v>99</v>
      </c>
      <c r="D11049" s="445" t="s">
        <v>5923</v>
      </c>
      <c r="E11049" s="470">
        <v>3500</v>
      </c>
      <c r="F11049" s="446" t="s">
        <v>16134</v>
      </c>
      <c r="G11049" s="445" t="s">
        <v>16135</v>
      </c>
      <c r="H11049" s="445" t="s">
        <v>2388</v>
      </c>
      <c r="I11049" s="447" t="s">
        <v>16103</v>
      </c>
      <c r="J11049" s="445" t="s">
        <v>2388</v>
      </c>
      <c r="K11049" s="448">
        <v>4</v>
      </c>
      <c r="L11049" s="448">
        <v>12</v>
      </c>
      <c r="M11049" s="467">
        <f t="shared" si="16"/>
        <v>42000</v>
      </c>
      <c r="N11049" s="448"/>
      <c r="O11049" s="448"/>
      <c r="P11049" s="467"/>
    </row>
    <row r="11050" spans="1:16" x14ac:dyDescent="0.2">
      <c r="A11050" s="443" t="s">
        <v>16718</v>
      </c>
      <c r="B11050" s="104" t="s">
        <v>423</v>
      </c>
      <c r="C11050" s="444" t="s">
        <v>99</v>
      </c>
      <c r="D11050" s="453" t="s">
        <v>16136</v>
      </c>
      <c r="E11050" s="470">
        <v>3000</v>
      </c>
      <c r="F11050" s="446" t="s">
        <v>16137</v>
      </c>
      <c r="G11050" s="445" t="s">
        <v>16138</v>
      </c>
      <c r="H11050" s="445" t="s">
        <v>16139</v>
      </c>
      <c r="I11050" s="447" t="s">
        <v>16110</v>
      </c>
      <c r="J11050" s="445" t="s">
        <v>16139</v>
      </c>
      <c r="K11050" s="448">
        <v>4</v>
      </c>
      <c r="L11050" s="448">
        <v>12</v>
      </c>
      <c r="M11050" s="467">
        <f t="shared" si="16"/>
        <v>36000</v>
      </c>
      <c r="N11050" s="448">
        <v>2</v>
      </c>
      <c r="O11050" s="448">
        <v>6</v>
      </c>
      <c r="P11050" s="467">
        <f t="shared" ref="P11050:P11053" si="19">O11050*E11050</f>
        <v>18000</v>
      </c>
    </row>
    <row r="11051" spans="1:16" x14ac:dyDescent="0.2">
      <c r="A11051" s="443" t="s">
        <v>16718</v>
      </c>
      <c r="B11051" s="104" t="s">
        <v>423</v>
      </c>
      <c r="C11051" s="444" t="s">
        <v>99</v>
      </c>
      <c r="D11051" s="445" t="s">
        <v>16140</v>
      </c>
      <c r="E11051" s="471">
        <v>10000</v>
      </c>
      <c r="F11051" s="454">
        <v>43631369</v>
      </c>
      <c r="G11051" s="445" t="s">
        <v>16141</v>
      </c>
      <c r="H11051" s="450" t="s">
        <v>5826</v>
      </c>
      <c r="I11051" s="451" t="s">
        <v>16103</v>
      </c>
      <c r="J11051" s="450" t="s">
        <v>5826</v>
      </c>
      <c r="K11051" s="448">
        <v>1</v>
      </c>
      <c r="L11051" s="448">
        <v>6</v>
      </c>
      <c r="M11051" s="467">
        <f t="shared" si="16"/>
        <v>60000</v>
      </c>
      <c r="N11051" s="448">
        <v>1</v>
      </c>
      <c r="O11051" s="448">
        <v>6</v>
      </c>
      <c r="P11051" s="467">
        <f t="shared" si="19"/>
        <v>60000</v>
      </c>
    </row>
    <row r="11052" spans="1:16" x14ac:dyDescent="0.2">
      <c r="A11052" s="443" t="s">
        <v>16718</v>
      </c>
      <c r="B11052" s="104" t="s">
        <v>423</v>
      </c>
      <c r="C11052" s="444" t="s">
        <v>99</v>
      </c>
      <c r="D11052" s="445" t="s">
        <v>16142</v>
      </c>
      <c r="E11052" s="470">
        <v>6000</v>
      </c>
      <c r="F11052" s="446" t="s">
        <v>16143</v>
      </c>
      <c r="G11052" s="445" t="s">
        <v>16144</v>
      </c>
      <c r="H11052" s="445" t="s">
        <v>16145</v>
      </c>
      <c r="I11052" s="447" t="s">
        <v>16103</v>
      </c>
      <c r="J11052" s="445" t="s">
        <v>16145</v>
      </c>
      <c r="K11052" s="448">
        <v>4</v>
      </c>
      <c r="L11052" s="448">
        <v>12</v>
      </c>
      <c r="M11052" s="467">
        <f t="shared" si="16"/>
        <v>72000</v>
      </c>
      <c r="N11052" s="448">
        <v>2</v>
      </c>
      <c r="O11052" s="448">
        <v>6</v>
      </c>
      <c r="P11052" s="467">
        <f t="shared" si="19"/>
        <v>36000</v>
      </c>
    </row>
    <row r="11053" spans="1:16" x14ac:dyDescent="0.2">
      <c r="A11053" s="443" t="s">
        <v>16718</v>
      </c>
      <c r="B11053" s="104" t="s">
        <v>423</v>
      </c>
      <c r="C11053" s="444" t="s">
        <v>99</v>
      </c>
      <c r="D11053" s="445" t="s">
        <v>16146</v>
      </c>
      <c r="E11053" s="470">
        <v>3500</v>
      </c>
      <c r="F11053" s="446" t="s">
        <v>16147</v>
      </c>
      <c r="G11053" s="445" t="s">
        <v>16148</v>
      </c>
      <c r="H11053" s="445" t="s">
        <v>16149</v>
      </c>
      <c r="I11053" s="447" t="s">
        <v>16110</v>
      </c>
      <c r="J11053" s="445" t="s">
        <v>16149</v>
      </c>
      <c r="K11053" s="448">
        <v>4</v>
      </c>
      <c r="L11053" s="448">
        <v>12</v>
      </c>
      <c r="M11053" s="467">
        <f t="shared" si="16"/>
        <v>42000</v>
      </c>
      <c r="N11053" s="448">
        <v>2</v>
      </c>
      <c r="O11053" s="448">
        <v>6</v>
      </c>
      <c r="P11053" s="467">
        <f t="shared" si="19"/>
        <v>21000</v>
      </c>
    </row>
    <row r="11054" spans="1:16" x14ac:dyDescent="0.2">
      <c r="A11054" s="443" t="s">
        <v>16718</v>
      </c>
      <c r="B11054" s="104" t="s">
        <v>423</v>
      </c>
      <c r="C11054" s="444" t="s">
        <v>99</v>
      </c>
      <c r="D11054" s="445" t="s">
        <v>16150</v>
      </c>
      <c r="E11054" s="470">
        <v>3000</v>
      </c>
      <c r="F11054" s="446" t="s">
        <v>16151</v>
      </c>
      <c r="G11054" s="445" t="s">
        <v>16152</v>
      </c>
      <c r="H11054" s="445" t="s">
        <v>8332</v>
      </c>
      <c r="I11054" s="447" t="s">
        <v>16103</v>
      </c>
      <c r="J11054" s="445" t="s">
        <v>8332</v>
      </c>
      <c r="K11054" s="448">
        <v>4</v>
      </c>
      <c r="L11054" s="448">
        <v>12</v>
      </c>
      <c r="M11054" s="467">
        <f t="shared" si="16"/>
        <v>36000</v>
      </c>
      <c r="N11054" s="448"/>
      <c r="O11054" s="448"/>
      <c r="P11054" s="467"/>
    </row>
    <row r="11055" spans="1:16" x14ac:dyDescent="0.2">
      <c r="A11055" s="443" t="s">
        <v>16718</v>
      </c>
      <c r="B11055" s="104" t="s">
        <v>423</v>
      </c>
      <c r="C11055" s="444" t="s">
        <v>99</v>
      </c>
      <c r="D11055" s="445" t="s">
        <v>16153</v>
      </c>
      <c r="E11055" s="470">
        <v>6000</v>
      </c>
      <c r="F11055" s="446" t="s">
        <v>16154</v>
      </c>
      <c r="G11055" s="445" t="s">
        <v>16155</v>
      </c>
      <c r="H11055" s="445" t="s">
        <v>16156</v>
      </c>
      <c r="I11055" s="447" t="s">
        <v>16103</v>
      </c>
      <c r="J11055" s="445" t="s">
        <v>16156</v>
      </c>
      <c r="K11055" s="448">
        <v>2</v>
      </c>
      <c r="L11055" s="448">
        <v>6</v>
      </c>
      <c r="M11055" s="467">
        <f t="shared" si="16"/>
        <v>36000</v>
      </c>
      <c r="N11055" s="448"/>
      <c r="O11055" s="448"/>
      <c r="P11055" s="467"/>
    </row>
    <row r="11056" spans="1:16" x14ac:dyDescent="0.2">
      <c r="A11056" s="443" t="s">
        <v>16718</v>
      </c>
      <c r="B11056" s="104" t="s">
        <v>423</v>
      </c>
      <c r="C11056" s="444" t="s">
        <v>99</v>
      </c>
      <c r="D11056" s="445" t="s">
        <v>16157</v>
      </c>
      <c r="E11056" s="470">
        <v>3000</v>
      </c>
      <c r="F11056" s="446" t="s">
        <v>16158</v>
      </c>
      <c r="G11056" s="445" t="s">
        <v>16159</v>
      </c>
      <c r="H11056" s="445" t="s">
        <v>7078</v>
      </c>
      <c r="I11056" s="447" t="s">
        <v>16110</v>
      </c>
      <c r="J11056" s="445" t="s">
        <v>7078</v>
      </c>
      <c r="K11056" s="448">
        <v>4</v>
      </c>
      <c r="L11056" s="448">
        <v>12</v>
      </c>
      <c r="M11056" s="467">
        <f t="shared" si="16"/>
        <v>36000</v>
      </c>
      <c r="N11056" s="448">
        <v>2</v>
      </c>
      <c r="O11056" s="448">
        <v>6</v>
      </c>
      <c r="P11056" s="467">
        <f>O11056*E11056</f>
        <v>18000</v>
      </c>
    </row>
    <row r="11057" spans="1:16" x14ac:dyDescent="0.2">
      <c r="A11057" s="443" t="s">
        <v>16718</v>
      </c>
      <c r="B11057" s="104" t="s">
        <v>423</v>
      </c>
      <c r="C11057" s="444" t="s">
        <v>99</v>
      </c>
      <c r="D11057" s="445" t="s">
        <v>16160</v>
      </c>
      <c r="E11057" s="470">
        <v>8000</v>
      </c>
      <c r="F11057" s="452" t="s">
        <v>16161</v>
      </c>
      <c r="G11057" s="445" t="s">
        <v>16162</v>
      </c>
      <c r="H11057" s="445" t="s">
        <v>5820</v>
      </c>
      <c r="I11057" s="447" t="s">
        <v>16103</v>
      </c>
      <c r="J11057" s="445" t="s">
        <v>5820</v>
      </c>
      <c r="K11057" s="448">
        <v>3</v>
      </c>
      <c r="L11057" s="448">
        <v>10</v>
      </c>
      <c r="M11057" s="467">
        <f t="shared" si="16"/>
        <v>80000</v>
      </c>
      <c r="N11057" s="448">
        <v>2</v>
      </c>
      <c r="O11057" s="448">
        <v>3</v>
      </c>
      <c r="P11057" s="467">
        <f t="shared" ref="P11057" si="20">O11057*E11057</f>
        <v>24000</v>
      </c>
    </row>
    <row r="11058" spans="1:16" x14ac:dyDescent="0.2">
      <c r="A11058" s="443" t="s">
        <v>16718</v>
      </c>
      <c r="B11058" s="104" t="s">
        <v>423</v>
      </c>
      <c r="C11058" s="444" t="s">
        <v>99</v>
      </c>
      <c r="D11058" s="445" t="s">
        <v>16163</v>
      </c>
      <c r="E11058" s="470">
        <v>10000</v>
      </c>
      <c r="F11058" s="446" t="s">
        <v>16164</v>
      </c>
      <c r="G11058" s="445" t="s">
        <v>16165</v>
      </c>
      <c r="H11058" s="445" t="s">
        <v>5826</v>
      </c>
      <c r="I11058" s="447" t="s">
        <v>16103</v>
      </c>
      <c r="J11058" s="445" t="s">
        <v>5826</v>
      </c>
      <c r="K11058" s="448">
        <v>1</v>
      </c>
      <c r="L11058" s="448">
        <v>12</v>
      </c>
      <c r="M11058" s="467">
        <f t="shared" si="16"/>
        <v>120000</v>
      </c>
      <c r="N11058" s="448"/>
      <c r="O11058" s="448"/>
      <c r="P11058" s="467"/>
    </row>
    <row r="11059" spans="1:16" x14ac:dyDescent="0.2">
      <c r="A11059" s="443" t="s">
        <v>16718</v>
      </c>
      <c r="B11059" s="104" t="s">
        <v>423</v>
      </c>
      <c r="C11059" s="444" t="s">
        <v>99</v>
      </c>
      <c r="D11059" s="445" t="s">
        <v>16166</v>
      </c>
      <c r="E11059" s="470">
        <v>2800</v>
      </c>
      <c r="F11059" s="446" t="s">
        <v>16167</v>
      </c>
      <c r="G11059" s="445" t="s">
        <v>16168</v>
      </c>
      <c r="H11059" s="445" t="s">
        <v>16169</v>
      </c>
      <c r="I11059" s="447" t="s">
        <v>16110</v>
      </c>
      <c r="J11059" s="445" t="s">
        <v>16169</v>
      </c>
      <c r="K11059" s="448">
        <v>4</v>
      </c>
      <c r="L11059" s="448">
        <v>12</v>
      </c>
      <c r="M11059" s="467">
        <f t="shared" si="16"/>
        <v>33600</v>
      </c>
      <c r="N11059" s="448">
        <v>2</v>
      </c>
      <c r="O11059" s="448">
        <v>6</v>
      </c>
      <c r="P11059" s="467">
        <f t="shared" ref="P11059:P11060" si="21">O11059*E11059</f>
        <v>16800</v>
      </c>
    </row>
    <row r="11060" spans="1:16" x14ac:dyDescent="0.2">
      <c r="A11060" s="443" t="s">
        <v>16718</v>
      </c>
      <c r="B11060" s="104" t="s">
        <v>423</v>
      </c>
      <c r="C11060" s="444" t="s">
        <v>99</v>
      </c>
      <c r="D11060" s="445" t="s">
        <v>16170</v>
      </c>
      <c r="E11060" s="470">
        <v>2000</v>
      </c>
      <c r="F11060" s="446" t="s">
        <v>16171</v>
      </c>
      <c r="G11060" s="445" t="s">
        <v>16172</v>
      </c>
      <c r="H11060" s="445" t="s">
        <v>12045</v>
      </c>
      <c r="I11060" s="447" t="s">
        <v>5785</v>
      </c>
      <c r="J11060" s="445" t="s">
        <v>12045</v>
      </c>
      <c r="K11060" s="448">
        <v>3</v>
      </c>
      <c r="L11060" s="448">
        <v>10</v>
      </c>
      <c r="M11060" s="467">
        <f t="shared" si="16"/>
        <v>20000</v>
      </c>
      <c r="N11060" s="448">
        <v>2</v>
      </c>
      <c r="O11060" s="448">
        <v>6</v>
      </c>
      <c r="P11060" s="467">
        <f t="shared" si="21"/>
        <v>12000</v>
      </c>
    </row>
    <row r="11061" spans="1:16" x14ac:dyDescent="0.2">
      <c r="A11061" s="443" t="s">
        <v>16718</v>
      </c>
      <c r="B11061" s="104" t="s">
        <v>423</v>
      </c>
      <c r="C11061" s="444" t="s">
        <v>99</v>
      </c>
      <c r="D11061" s="445" t="s">
        <v>16166</v>
      </c>
      <c r="E11061" s="470">
        <v>2800</v>
      </c>
      <c r="F11061" s="446" t="s">
        <v>16173</v>
      </c>
      <c r="G11061" s="445" t="s">
        <v>16174</v>
      </c>
      <c r="H11061" s="445" t="s">
        <v>16175</v>
      </c>
      <c r="I11061" s="447" t="s">
        <v>16110</v>
      </c>
      <c r="J11061" s="445" t="s">
        <v>16175</v>
      </c>
      <c r="K11061" s="448">
        <v>4</v>
      </c>
      <c r="L11061" s="448">
        <v>12</v>
      </c>
      <c r="M11061" s="467">
        <f t="shared" si="16"/>
        <v>33600</v>
      </c>
      <c r="N11061" s="448"/>
      <c r="O11061" s="448"/>
      <c r="P11061" s="467"/>
    </row>
    <row r="11062" spans="1:16" x14ac:dyDescent="0.2">
      <c r="A11062" s="443" t="s">
        <v>16718</v>
      </c>
      <c r="B11062" s="104" t="s">
        <v>423</v>
      </c>
      <c r="C11062" s="444" t="s">
        <v>99</v>
      </c>
      <c r="D11062" s="445" t="s">
        <v>16111</v>
      </c>
      <c r="E11062" s="470">
        <v>7000</v>
      </c>
      <c r="F11062" s="446" t="s">
        <v>16176</v>
      </c>
      <c r="G11062" s="445" t="s">
        <v>16177</v>
      </c>
      <c r="H11062" s="445" t="s">
        <v>1026</v>
      </c>
      <c r="I11062" s="447" t="s">
        <v>16103</v>
      </c>
      <c r="J11062" s="445" t="s">
        <v>1026</v>
      </c>
      <c r="K11062" s="448">
        <v>4</v>
      </c>
      <c r="L11062" s="448">
        <v>12</v>
      </c>
      <c r="M11062" s="467">
        <f t="shared" si="16"/>
        <v>84000</v>
      </c>
      <c r="N11062" s="448"/>
      <c r="O11062" s="448"/>
      <c r="P11062" s="467"/>
    </row>
    <row r="11063" spans="1:16" x14ac:dyDescent="0.2">
      <c r="A11063" s="443" t="s">
        <v>16718</v>
      </c>
      <c r="B11063" s="104" t="s">
        <v>423</v>
      </c>
      <c r="C11063" s="444" t="s">
        <v>99</v>
      </c>
      <c r="D11063" s="445" t="s">
        <v>16178</v>
      </c>
      <c r="E11063" s="470">
        <v>3000</v>
      </c>
      <c r="F11063" s="446" t="s">
        <v>16179</v>
      </c>
      <c r="G11063" s="445" t="s">
        <v>16180</v>
      </c>
      <c r="H11063" s="445" t="s">
        <v>16181</v>
      </c>
      <c r="I11063" s="447" t="s">
        <v>16110</v>
      </c>
      <c r="J11063" s="445" t="s">
        <v>16181</v>
      </c>
      <c r="K11063" s="448">
        <v>3</v>
      </c>
      <c r="L11063" s="448">
        <v>10</v>
      </c>
      <c r="M11063" s="467">
        <f t="shared" si="16"/>
        <v>30000</v>
      </c>
      <c r="N11063" s="448">
        <v>2</v>
      </c>
      <c r="O11063" s="448">
        <v>6</v>
      </c>
      <c r="P11063" s="467">
        <f>O11063*E11063</f>
        <v>18000</v>
      </c>
    </row>
    <row r="11064" spans="1:16" x14ac:dyDescent="0.2">
      <c r="A11064" s="443" t="s">
        <v>16718</v>
      </c>
      <c r="B11064" s="104" t="s">
        <v>423</v>
      </c>
      <c r="C11064" s="444" t="s">
        <v>99</v>
      </c>
      <c r="D11064" s="445" t="s">
        <v>16182</v>
      </c>
      <c r="E11064" s="470">
        <v>2000</v>
      </c>
      <c r="F11064" s="446" t="s">
        <v>16179</v>
      </c>
      <c r="G11064" s="445" t="s">
        <v>16180</v>
      </c>
      <c r="H11064" s="445" t="s">
        <v>16181</v>
      </c>
      <c r="I11064" s="447" t="s">
        <v>16110</v>
      </c>
      <c r="J11064" s="445" t="s">
        <v>16181</v>
      </c>
      <c r="K11064" s="448">
        <v>4</v>
      </c>
      <c r="L11064" s="448">
        <v>12</v>
      </c>
      <c r="M11064" s="467">
        <f t="shared" si="16"/>
        <v>24000</v>
      </c>
      <c r="N11064" s="448"/>
      <c r="O11064" s="448"/>
      <c r="P11064" s="467"/>
    </row>
    <row r="11065" spans="1:16" x14ac:dyDescent="0.2">
      <c r="A11065" s="443" t="s">
        <v>16718</v>
      </c>
      <c r="B11065" s="104" t="s">
        <v>423</v>
      </c>
      <c r="C11065" s="444" t="s">
        <v>99</v>
      </c>
      <c r="D11065" s="445" t="s">
        <v>16183</v>
      </c>
      <c r="E11065" s="471">
        <v>6000</v>
      </c>
      <c r="F11065" s="446" t="s">
        <v>16184</v>
      </c>
      <c r="G11065" s="445" t="s">
        <v>16185</v>
      </c>
      <c r="H11065" s="450" t="s">
        <v>16124</v>
      </c>
      <c r="I11065" s="451" t="s">
        <v>16103</v>
      </c>
      <c r="J11065" s="450" t="s">
        <v>16124</v>
      </c>
      <c r="K11065" s="448">
        <v>1</v>
      </c>
      <c r="L11065" s="448">
        <v>3</v>
      </c>
      <c r="M11065" s="467">
        <f t="shared" si="16"/>
        <v>18000</v>
      </c>
      <c r="N11065" s="448"/>
      <c r="O11065" s="448"/>
      <c r="P11065" s="467"/>
    </row>
    <row r="11066" spans="1:16" x14ac:dyDescent="0.2">
      <c r="A11066" s="443" t="s">
        <v>16718</v>
      </c>
      <c r="B11066" s="104" t="s">
        <v>423</v>
      </c>
      <c r="C11066" s="444" t="s">
        <v>99</v>
      </c>
      <c r="D11066" s="445" t="s">
        <v>16186</v>
      </c>
      <c r="E11066" s="470">
        <v>7000</v>
      </c>
      <c r="F11066" s="446" t="s">
        <v>16187</v>
      </c>
      <c r="G11066" s="445" t="s">
        <v>16188</v>
      </c>
      <c r="H11066" s="445" t="s">
        <v>5826</v>
      </c>
      <c r="I11066" s="451" t="s">
        <v>16103</v>
      </c>
      <c r="J11066" s="445" t="s">
        <v>5826</v>
      </c>
      <c r="K11066" s="448">
        <v>4</v>
      </c>
      <c r="L11066" s="448">
        <v>12</v>
      </c>
      <c r="M11066" s="467">
        <f t="shared" si="16"/>
        <v>84000</v>
      </c>
      <c r="N11066" s="448">
        <v>2</v>
      </c>
      <c r="O11066" s="448">
        <v>6</v>
      </c>
      <c r="P11066" s="467">
        <f t="shared" ref="P11066:P11068" si="22">O11066*E11066</f>
        <v>42000</v>
      </c>
    </row>
    <row r="11067" spans="1:16" x14ac:dyDescent="0.2">
      <c r="A11067" s="443" t="s">
        <v>16718</v>
      </c>
      <c r="B11067" s="104" t="s">
        <v>423</v>
      </c>
      <c r="C11067" s="444" t="s">
        <v>99</v>
      </c>
      <c r="D11067" s="445" t="s">
        <v>16189</v>
      </c>
      <c r="E11067" s="471">
        <v>10000</v>
      </c>
      <c r="F11067" s="446" t="s">
        <v>16190</v>
      </c>
      <c r="G11067" s="445" t="s">
        <v>16191</v>
      </c>
      <c r="H11067" s="455" t="s">
        <v>1026</v>
      </c>
      <c r="I11067" s="451" t="s">
        <v>16103</v>
      </c>
      <c r="J11067" s="455" t="s">
        <v>1026</v>
      </c>
      <c r="K11067" s="448"/>
      <c r="L11067" s="448"/>
      <c r="M11067" s="467"/>
      <c r="N11067" s="448">
        <v>1</v>
      </c>
      <c r="O11067" s="448">
        <v>6</v>
      </c>
      <c r="P11067" s="467">
        <f t="shared" si="22"/>
        <v>60000</v>
      </c>
    </row>
    <row r="11068" spans="1:16" x14ac:dyDescent="0.2">
      <c r="A11068" s="443" t="s">
        <v>16718</v>
      </c>
      <c r="B11068" s="104" t="s">
        <v>423</v>
      </c>
      <c r="C11068" s="444" t="s">
        <v>99</v>
      </c>
      <c r="D11068" s="445" t="s">
        <v>7330</v>
      </c>
      <c r="E11068" s="470">
        <v>3000</v>
      </c>
      <c r="F11068" s="446" t="s">
        <v>16192</v>
      </c>
      <c r="G11068" s="445" t="s">
        <v>16193</v>
      </c>
      <c r="H11068" s="445" t="s">
        <v>6717</v>
      </c>
      <c r="I11068" s="447" t="s">
        <v>16110</v>
      </c>
      <c r="J11068" s="445" t="s">
        <v>6717</v>
      </c>
      <c r="K11068" s="448">
        <v>4</v>
      </c>
      <c r="L11068" s="448">
        <v>12</v>
      </c>
      <c r="M11068" s="467">
        <f t="shared" si="16"/>
        <v>36000</v>
      </c>
      <c r="N11068" s="448">
        <v>2</v>
      </c>
      <c r="O11068" s="448">
        <v>6</v>
      </c>
      <c r="P11068" s="467">
        <f t="shared" si="22"/>
        <v>18000</v>
      </c>
    </row>
    <row r="11069" spans="1:16" x14ac:dyDescent="0.2">
      <c r="A11069" s="443" t="s">
        <v>16718</v>
      </c>
      <c r="B11069" s="104" t="s">
        <v>423</v>
      </c>
      <c r="C11069" s="444" t="s">
        <v>99</v>
      </c>
      <c r="D11069" s="445" t="s">
        <v>16194</v>
      </c>
      <c r="E11069" s="470">
        <v>10000</v>
      </c>
      <c r="F11069" s="446" t="s">
        <v>16195</v>
      </c>
      <c r="G11069" s="445" t="s">
        <v>16196</v>
      </c>
      <c r="H11069" s="445" t="s">
        <v>16197</v>
      </c>
      <c r="I11069" s="451" t="s">
        <v>16103</v>
      </c>
      <c r="J11069" s="445" t="s">
        <v>16197</v>
      </c>
      <c r="K11069" s="448">
        <v>1</v>
      </c>
      <c r="L11069" s="448">
        <v>12</v>
      </c>
      <c r="M11069" s="467">
        <f t="shared" si="16"/>
        <v>120000</v>
      </c>
      <c r="N11069" s="448"/>
      <c r="O11069" s="448"/>
      <c r="P11069" s="467"/>
    </row>
    <row r="11070" spans="1:16" x14ac:dyDescent="0.2">
      <c r="A11070" s="443" t="s">
        <v>16718</v>
      </c>
      <c r="B11070" s="104" t="s">
        <v>423</v>
      </c>
      <c r="C11070" s="444" t="s">
        <v>99</v>
      </c>
      <c r="D11070" s="445" t="s">
        <v>16121</v>
      </c>
      <c r="E11070" s="470">
        <v>5000</v>
      </c>
      <c r="F11070" s="446" t="s">
        <v>16198</v>
      </c>
      <c r="G11070" s="445" t="s">
        <v>16199</v>
      </c>
      <c r="H11070" s="445" t="s">
        <v>5826</v>
      </c>
      <c r="I11070" s="451" t="s">
        <v>16103</v>
      </c>
      <c r="J11070" s="445" t="s">
        <v>5826</v>
      </c>
      <c r="K11070" s="448">
        <v>4</v>
      </c>
      <c r="L11070" s="448">
        <v>12</v>
      </c>
      <c r="M11070" s="467">
        <f t="shared" si="16"/>
        <v>60000</v>
      </c>
      <c r="N11070" s="448">
        <v>2</v>
      </c>
      <c r="O11070" s="448">
        <v>6</v>
      </c>
      <c r="P11070" s="467">
        <f t="shared" ref="P11070:P11072" si="23">O11070*E11070</f>
        <v>30000</v>
      </c>
    </row>
    <row r="11071" spans="1:16" x14ac:dyDescent="0.2">
      <c r="A11071" s="443" t="s">
        <v>16718</v>
      </c>
      <c r="B11071" s="104" t="s">
        <v>423</v>
      </c>
      <c r="C11071" s="444" t="s">
        <v>99</v>
      </c>
      <c r="D11071" s="445" t="s">
        <v>16200</v>
      </c>
      <c r="E11071" s="470">
        <v>7000</v>
      </c>
      <c r="F11071" s="446" t="s">
        <v>16201</v>
      </c>
      <c r="G11071" s="445" t="s">
        <v>16202</v>
      </c>
      <c r="H11071" s="445" t="s">
        <v>5826</v>
      </c>
      <c r="I11071" s="451" t="s">
        <v>16103</v>
      </c>
      <c r="J11071" s="445" t="s">
        <v>5826</v>
      </c>
      <c r="K11071" s="448">
        <v>4</v>
      </c>
      <c r="L11071" s="448">
        <v>12</v>
      </c>
      <c r="M11071" s="467">
        <f t="shared" si="16"/>
        <v>84000</v>
      </c>
      <c r="N11071" s="448">
        <v>2</v>
      </c>
      <c r="O11071" s="448">
        <v>6</v>
      </c>
      <c r="P11071" s="467">
        <f t="shared" si="23"/>
        <v>42000</v>
      </c>
    </row>
    <row r="11072" spans="1:16" x14ac:dyDescent="0.2">
      <c r="A11072" s="443" t="s">
        <v>16718</v>
      </c>
      <c r="B11072" s="104" t="s">
        <v>423</v>
      </c>
      <c r="C11072" s="444" t="s">
        <v>99</v>
      </c>
      <c r="D11072" s="445" t="s">
        <v>16203</v>
      </c>
      <c r="E11072" s="470">
        <v>4000</v>
      </c>
      <c r="F11072" s="446" t="s">
        <v>16204</v>
      </c>
      <c r="G11072" s="445" t="s">
        <v>16205</v>
      </c>
      <c r="H11072" s="445" t="s">
        <v>16206</v>
      </c>
      <c r="I11072" s="447" t="s">
        <v>16110</v>
      </c>
      <c r="J11072" s="445" t="s">
        <v>16206</v>
      </c>
      <c r="K11072" s="448">
        <v>4</v>
      </c>
      <c r="L11072" s="448">
        <v>12</v>
      </c>
      <c r="M11072" s="467">
        <f t="shared" si="16"/>
        <v>48000</v>
      </c>
      <c r="N11072" s="448">
        <v>2</v>
      </c>
      <c r="O11072" s="448">
        <v>6</v>
      </c>
      <c r="P11072" s="467">
        <f t="shared" si="23"/>
        <v>24000</v>
      </c>
    </row>
    <row r="11073" spans="1:16" x14ac:dyDescent="0.2">
      <c r="A11073" s="443" t="s">
        <v>16718</v>
      </c>
      <c r="B11073" s="104" t="s">
        <v>423</v>
      </c>
      <c r="C11073" s="444" t="s">
        <v>99</v>
      </c>
      <c r="D11073" s="445" t="s">
        <v>16207</v>
      </c>
      <c r="E11073" s="470">
        <v>4000</v>
      </c>
      <c r="F11073" s="446" t="s">
        <v>16208</v>
      </c>
      <c r="G11073" s="445" t="s">
        <v>16209</v>
      </c>
      <c r="H11073" s="445" t="s">
        <v>16210</v>
      </c>
      <c r="I11073" s="451" t="s">
        <v>5785</v>
      </c>
      <c r="J11073" s="445" t="s">
        <v>16210</v>
      </c>
      <c r="K11073" s="448">
        <v>2</v>
      </c>
      <c r="L11073" s="448">
        <v>7</v>
      </c>
      <c r="M11073" s="467">
        <f t="shared" si="16"/>
        <v>28000</v>
      </c>
      <c r="N11073" s="448"/>
      <c r="O11073" s="448"/>
      <c r="P11073" s="467"/>
    </row>
    <row r="11074" spans="1:16" x14ac:dyDescent="0.2">
      <c r="A11074" s="443" t="s">
        <v>16718</v>
      </c>
      <c r="B11074" s="104" t="s">
        <v>423</v>
      </c>
      <c r="C11074" s="444" t="s">
        <v>99</v>
      </c>
      <c r="D11074" s="445" t="s">
        <v>16211</v>
      </c>
      <c r="E11074" s="470">
        <v>3000</v>
      </c>
      <c r="F11074" s="446" t="s">
        <v>16212</v>
      </c>
      <c r="G11074" s="445" t="s">
        <v>16213</v>
      </c>
      <c r="H11074" s="445" t="s">
        <v>12225</v>
      </c>
      <c r="I11074" s="447" t="s">
        <v>16103</v>
      </c>
      <c r="J11074" s="445" t="s">
        <v>12225</v>
      </c>
      <c r="K11074" s="448">
        <v>4</v>
      </c>
      <c r="L11074" s="448">
        <v>12</v>
      </c>
      <c r="M11074" s="467">
        <f t="shared" si="16"/>
        <v>36000</v>
      </c>
      <c r="N11074" s="448">
        <v>2</v>
      </c>
      <c r="O11074" s="448">
        <v>6</v>
      </c>
      <c r="P11074" s="467">
        <f t="shared" ref="P11074:P11077" si="24">O11074*E11074</f>
        <v>18000</v>
      </c>
    </row>
    <row r="11075" spans="1:16" x14ac:dyDescent="0.2">
      <c r="A11075" s="443" t="s">
        <v>16718</v>
      </c>
      <c r="B11075" s="104" t="s">
        <v>423</v>
      </c>
      <c r="C11075" s="444" t="s">
        <v>99</v>
      </c>
      <c r="D11075" s="445" t="s">
        <v>16214</v>
      </c>
      <c r="E11075" s="470">
        <v>1800</v>
      </c>
      <c r="F11075" s="446" t="s">
        <v>16215</v>
      </c>
      <c r="G11075" s="445" t="s">
        <v>16216</v>
      </c>
      <c r="H11075" s="445" t="s">
        <v>5862</v>
      </c>
      <c r="I11075" s="447" t="s">
        <v>16103</v>
      </c>
      <c r="J11075" s="445" t="s">
        <v>5862</v>
      </c>
      <c r="K11075" s="448">
        <v>4</v>
      </c>
      <c r="L11075" s="448">
        <v>12</v>
      </c>
      <c r="M11075" s="467">
        <f t="shared" si="16"/>
        <v>21600</v>
      </c>
      <c r="N11075" s="448">
        <v>2</v>
      </c>
      <c r="O11075" s="448">
        <v>6</v>
      </c>
      <c r="P11075" s="467">
        <f t="shared" si="24"/>
        <v>10800</v>
      </c>
    </row>
    <row r="11076" spans="1:16" x14ac:dyDescent="0.2">
      <c r="A11076" s="443" t="s">
        <v>16718</v>
      </c>
      <c r="B11076" s="104" t="s">
        <v>423</v>
      </c>
      <c r="C11076" s="444" t="s">
        <v>99</v>
      </c>
      <c r="D11076" s="445" t="s">
        <v>16217</v>
      </c>
      <c r="E11076" s="470">
        <v>3500</v>
      </c>
      <c r="F11076" s="446" t="s">
        <v>16218</v>
      </c>
      <c r="G11076" s="445" t="s">
        <v>16219</v>
      </c>
      <c r="H11076" s="445" t="s">
        <v>6746</v>
      </c>
      <c r="I11076" s="447" t="s">
        <v>16110</v>
      </c>
      <c r="J11076" s="445" t="s">
        <v>6746</v>
      </c>
      <c r="K11076" s="448">
        <v>4</v>
      </c>
      <c r="L11076" s="448">
        <v>12</v>
      </c>
      <c r="M11076" s="467">
        <f t="shared" si="16"/>
        <v>42000</v>
      </c>
      <c r="N11076" s="448">
        <v>2</v>
      </c>
      <c r="O11076" s="448">
        <v>6</v>
      </c>
      <c r="P11076" s="467">
        <f t="shared" si="24"/>
        <v>21000</v>
      </c>
    </row>
    <row r="11077" spans="1:16" x14ac:dyDescent="0.2">
      <c r="A11077" s="443" t="s">
        <v>16718</v>
      </c>
      <c r="B11077" s="104" t="s">
        <v>423</v>
      </c>
      <c r="C11077" s="444" t="s">
        <v>99</v>
      </c>
      <c r="D11077" s="445" t="s">
        <v>16220</v>
      </c>
      <c r="E11077" s="470">
        <v>3500</v>
      </c>
      <c r="F11077" s="446" t="s">
        <v>16221</v>
      </c>
      <c r="G11077" s="445" t="s">
        <v>16222</v>
      </c>
      <c r="H11077" s="445" t="s">
        <v>3958</v>
      </c>
      <c r="I11077" s="447" t="s">
        <v>16110</v>
      </c>
      <c r="J11077" s="445" t="s">
        <v>3958</v>
      </c>
      <c r="K11077" s="448">
        <v>4</v>
      </c>
      <c r="L11077" s="448">
        <v>12</v>
      </c>
      <c r="M11077" s="467">
        <f t="shared" si="16"/>
        <v>42000</v>
      </c>
      <c r="N11077" s="448">
        <v>2</v>
      </c>
      <c r="O11077" s="448">
        <v>6</v>
      </c>
      <c r="P11077" s="467">
        <f t="shared" si="24"/>
        <v>21000</v>
      </c>
    </row>
    <row r="11078" spans="1:16" x14ac:dyDescent="0.2">
      <c r="A11078" s="443" t="s">
        <v>16718</v>
      </c>
      <c r="B11078" s="104" t="s">
        <v>423</v>
      </c>
      <c r="C11078" s="444" t="s">
        <v>99</v>
      </c>
      <c r="D11078" s="445" t="s">
        <v>16223</v>
      </c>
      <c r="E11078" s="470">
        <v>3000</v>
      </c>
      <c r="F11078" s="446" t="s">
        <v>16224</v>
      </c>
      <c r="G11078" s="445" t="s">
        <v>16225</v>
      </c>
      <c r="H11078" s="445" t="s">
        <v>8126</v>
      </c>
      <c r="I11078" s="447" t="s">
        <v>5785</v>
      </c>
      <c r="J11078" s="445" t="s">
        <v>8126</v>
      </c>
      <c r="K11078" s="448">
        <v>4</v>
      </c>
      <c r="L11078" s="448">
        <v>12</v>
      </c>
      <c r="M11078" s="467">
        <f t="shared" si="16"/>
        <v>36000</v>
      </c>
      <c r="N11078" s="448"/>
      <c r="O11078" s="448"/>
      <c r="P11078" s="467"/>
    </row>
    <row r="11079" spans="1:16" x14ac:dyDescent="0.2">
      <c r="A11079" s="443" t="s">
        <v>16718</v>
      </c>
      <c r="B11079" s="104" t="s">
        <v>423</v>
      </c>
      <c r="C11079" s="444" t="s">
        <v>99</v>
      </c>
      <c r="D11079" s="445" t="s">
        <v>16226</v>
      </c>
      <c r="E11079" s="470">
        <v>1800</v>
      </c>
      <c r="F11079" s="446" t="s">
        <v>16227</v>
      </c>
      <c r="G11079" s="445" t="s">
        <v>16228</v>
      </c>
      <c r="H11079" s="445" t="s">
        <v>16229</v>
      </c>
      <c r="I11079" s="447" t="s">
        <v>5785</v>
      </c>
      <c r="J11079" s="445" t="s">
        <v>16229</v>
      </c>
      <c r="K11079" s="448">
        <v>4</v>
      </c>
      <c r="L11079" s="448">
        <v>12</v>
      </c>
      <c r="M11079" s="467">
        <f t="shared" si="16"/>
        <v>21600</v>
      </c>
      <c r="N11079" s="448">
        <v>2</v>
      </c>
      <c r="O11079" s="448">
        <v>6</v>
      </c>
      <c r="P11079" s="467">
        <f>O11079*E11079</f>
        <v>10800</v>
      </c>
    </row>
    <row r="11080" spans="1:16" x14ac:dyDescent="0.2">
      <c r="A11080" s="443" t="s">
        <v>16718</v>
      </c>
      <c r="B11080" s="104" t="s">
        <v>423</v>
      </c>
      <c r="C11080" s="444" t="s">
        <v>99</v>
      </c>
      <c r="D11080" s="445" t="s">
        <v>16230</v>
      </c>
      <c r="E11080" s="470">
        <v>5000</v>
      </c>
      <c r="F11080" s="446" t="s">
        <v>16231</v>
      </c>
      <c r="G11080" s="445" t="s">
        <v>16232</v>
      </c>
      <c r="H11080" s="445" t="s">
        <v>16233</v>
      </c>
      <c r="I11080" s="451" t="s">
        <v>16103</v>
      </c>
      <c r="J11080" s="445" t="s">
        <v>16233</v>
      </c>
      <c r="K11080" s="448">
        <v>4</v>
      </c>
      <c r="L11080" s="448">
        <v>12</v>
      </c>
      <c r="M11080" s="467">
        <f t="shared" si="16"/>
        <v>60000</v>
      </c>
      <c r="N11080" s="448"/>
      <c r="O11080" s="448"/>
      <c r="P11080" s="467"/>
    </row>
    <row r="11081" spans="1:16" x14ac:dyDescent="0.2">
      <c r="A11081" s="443" t="s">
        <v>16718</v>
      </c>
      <c r="B11081" s="104" t="s">
        <v>423</v>
      </c>
      <c r="C11081" s="444" t="s">
        <v>99</v>
      </c>
      <c r="D11081" s="445" t="s">
        <v>16234</v>
      </c>
      <c r="E11081" s="470">
        <v>3000</v>
      </c>
      <c r="F11081" s="446" t="s">
        <v>16235</v>
      </c>
      <c r="G11081" s="445" t="s">
        <v>16236</v>
      </c>
      <c r="H11081" s="445" t="s">
        <v>16237</v>
      </c>
      <c r="I11081" s="447" t="s">
        <v>16110</v>
      </c>
      <c r="J11081" s="445" t="s">
        <v>16237</v>
      </c>
      <c r="K11081" s="448">
        <v>4</v>
      </c>
      <c r="L11081" s="448">
        <v>12</v>
      </c>
      <c r="M11081" s="467">
        <f t="shared" si="16"/>
        <v>36000</v>
      </c>
      <c r="N11081" s="448">
        <v>2</v>
      </c>
      <c r="O11081" s="448">
        <v>6</v>
      </c>
      <c r="P11081" s="467">
        <f t="shared" ref="P11081:P11082" si="25">O11081*E11081</f>
        <v>18000</v>
      </c>
    </row>
    <row r="11082" spans="1:16" x14ac:dyDescent="0.2">
      <c r="A11082" s="443" t="s">
        <v>16718</v>
      </c>
      <c r="B11082" s="104" t="s">
        <v>423</v>
      </c>
      <c r="C11082" s="444" t="s">
        <v>99</v>
      </c>
      <c r="D11082" s="456" t="s">
        <v>16238</v>
      </c>
      <c r="E11082" s="470">
        <v>8000</v>
      </c>
      <c r="F11082" s="446" t="s">
        <v>16239</v>
      </c>
      <c r="G11082" s="456" t="s">
        <v>16240</v>
      </c>
      <c r="H11082" s="445" t="s">
        <v>16241</v>
      </c>
      <c r="I11082" s="451" t="s">
        <v>16103</v>
      </c>
      <c r="J11082" s="445" t="s">
        <v>16241</v>
      </c>
      <c r="K11082" s="448">
        <v>4</v>
      </c>
      <c r="L11082" s="448">
        <v>12</v>
      </c>
      <c r="M11082" s="467">
        <f t="shared" si="16"/>
        <v>96000</v>
      </c>
      <c r="N11082" s="448">
        <v>2</v>
      </c>
      <c r="O11082" s="448">
        <v>6</v>
      </c>
      <c r="P11082" s="467">
        <f t="shared" si="25"/>
        <v>48000</v>
      </c>
    </row>
    <row r="11083" spans="1:16" x14ac:dyDescent="0.2">
      <c r="A11083" s="443" t="s">
        <v>16718</v>
      </c>
      <c r="B11083" s="104" t="s">
        <v>423</v>
      </c>
      <c r="C11083" s="444" t="s">
        <v>99</v>
      </c>
      <c r="D11083" s="445" t="s">
        <v>16242</v>
      </c>
      <c r="E11083" s="470">
        <v>7000</v>
      </c>
      <c r="F11083" s="446" t="s">
        <v>16243</v>
      </c>
      <c r="G11083" s="445" t="s">
        <v>16244</v>
      </c>
      <c r="H11083" s="445" t="s">
        <v>5862</v>
      </c>
      <c r="I11083" s="447" t="s">
        <v>16103</v>
      </c>
      <c r="J11083" s="445" t="s">
        <v>5862</v>
      </c>
      <c r="K11083" s="448">
        <v>4</v>
      </c>
      <c r="L11083" s="448">
        <v>12</v>
      </c>
      <c r="M11083" s="467">
        <f t="shared" si="16"/>
        <v>84000</v>
      </c>
      <c r="N11083" s="448"/>
      <c r="O11083" s="448"/>
      <c r="P11083" s="467"/>
    </row>
    <row r="11084" spans="1:16" x14ac:dyDescent="0.2">
      <c r="A11084" s="443" t="s">
        <v>16718</v>
      </c>
      <c r="B11084" s="104" t="s">
        <v>423</v>
      </c>
      <c r="C11084" s="444" t="s">
        <v>99</v>
      </c>
      <c r="D11084" s="445" t="s">
        <v>16245</v>
      </c>
      <c r="E11084" s="471">
        <v>6000</v>
      </c>
      <c r="F11084" s="446" t="s">
        <v>16246</v>
      </c>
      <c r="G11084" s="445" t="s">
        <v>16247</v>
      </c>
      <c r="H11084" s="450" t="s">
        <v>1026</v>
      </c>
      <c r="I11084" s="451" t="s">
        <v>16103</v>
      </c>
      <c r="J11084" s="450" t="s">
        <v>1026</v>
      </c>
      <c r="K11084" s="448"/>
      <c r="L11084" s="448"/>
      <c r="M11084" s="467"/>
      <c r="N11084" s="448">
        <v>1</v>
      </c>
      <c r="O11084" s="448">
        <v>6</v>
      </c>
      <c r="P11084" s="467">
        <f t="shared" ref="P11084:P11086" si="26">O11084*E11084</f>
        <v>36000</v>
      </c>
    </row>
    <row r="11085" spans="1:16" x14ac:dyDescent="0.2">
      <c r="A11085" s="443" t="s">
        <v>16718</v>
      </c>
      <c r="B11085" s="104" t="s">
        <v>423</v>
      </c>
      <c r="C11085" s="444" t="s">
        <v>99</v>
      </c>
      <c r="D11085" s="445" t="s">
        <v>16248</v>
      </c>
      <c r="E11085" s="470">
        <v>3000</v>
      </c>
      <c r="F11085" s="446" t="s">
        <v>16249</v>
      </c>
      <c r="G11085" s="445" t="s">
        <v>16250</v>
      </c>
      <c r="H11085" s="445" t="s">
        <v>16251</v>
      </c>
      <c r="I11085" s="451" t="s">
        <v>16103</v>
      </c>
      <c r="J11085" s="450" t="s">
        <v>5862</v>
      </c>
      <c r="K11085" s="448">
        <v>3</v>
      </c>
      <c r="L11085" s="448">
        <v>10</v>
      </c>
      <c r="M11085" s="467">
        <f t="shared" si="16"/>
        <v>30000</v>
      </c>
      <c r="N11085" s="448">
        <v>2</v>
      </c>
      <c r="O11085" s="448">
        <v>6</v>
      </c>
      <c r="P11085" s="467">
        <f t="shared" si="26"/>
        <v>18000</v>
      </c>
    </row>
    <row r="11086" spans="1:16" x14ac:dyDescent="0.2">
      <c r="A11086" s="443" t="s">
        <v>16718</v>
      </c>
      <c r="B11086" s="104" t="s">
        <v>423</v>
      </c>
      <c r="C11086" s="444" t="s">
        <v>99</v>
      </c>
      <c r="D11086" s="445" t="s">
        <v>16252</v>
      </c>
      <c r="E11086" s="470">
        <v>8000</v>
      </c>
      <c r="F11086" s="446" t="s">
        <v>16253</v>
      </c>
      <c r="G11086" s="445" t="s">
        <v>16254</v>
      </c>
      <c r="H11086" s="445" t="s">
        <v>16255</v>
      </c>
      <c r="I11086" s="451" t="s">
        <v>16103</v>
      </c>
      <c r="J11086" s="445" t="s">
        <v>16255</v>
      </c>
      <c r="K11086" s="448">
        <v>1</v>
      </c>
      <c r="L11086" s="448">
        <v>12</v>
      </c>
      <c r="M11086" s="467">
        <f t="shared" si="16"/>
        <v>96000</v>
      </c>
      <c r="N11086" s="448">
        <v>1</v>
      </c>
      <c r="O11086" s="448">
        <v>6</v>
      </c>
      <c r="P11086" s="467">
        <f t="shared" si="26"/>
        <v>48000</v>
      </c>
    </row>
    <row r="11087" spans="1:16" x14ac:dyDescent="0.2">
      <c r="A11087" s="443" t="s">
        <v>16718</v>
      </c>
      <c r="B11087" s="104" t="s">
        <v>423</v>
      </c>
      <c r="C11087" s="444" t="s">
        <v>99</v>
      </c>
      <c r="D11087" s="445" t="s">
        <v>16256</v>
      </c>
      <c r="E11087" s="470">
        <v>5000</v>
      </c>
      <c r="F11087" s="446" t="s">
        <v>16257</v>
      </c>
      <c r="G11087" s="445" t="s">
        <v>16258</v>
      </c>
      <c r="H11087" s="445" t="s">
        <v>10642</v>
      </c>
      <c r="I11087" s="451" t="s">
        <v>16103</v>
      </c>
      <c r="J11087" s="445" t="s">
        <v>10642</v>
      </c>
      <c r="K11087" s="448">
        <v>4</v>
      </c>
      <c r="L11087" s="448">
        <v>12</v>
      </c>
      <c r="M11087" s="467">
        <f t="shared" si="16"/>
        <v>60000</v>
      </c>
      <c r="N11087" s="448"/>
      <c r="O11087" s="448"/>
      <c r="P11087" s="467"/>
    </row>
    <row r="11088" spans="1:16" x14ac:dyDescent="0.2">
      <c r="A11088" s="443" t="s">
        <v>16718</v>
      </c>
      <c r="B11088" s="104" t="s">
        <v>423</v>
      </c>
      <c r="C11088" s="444" t="s">
        <v>99</v>
      </c>
      <c r="D11088" s="445" t="s">
        <v>16259</v>
      </c>
      <c r="E11088" s="470">
        <v>3000</v>
      </c>
      <c r="F11088" s="446" t="s">
        <v>16260</v>
      </c>
      <c r="G11088" s="445" t="s">
        <v>16261</v>
      </c>
      <c r="H11088" s="445" t="s">
        <v>9732</v>
      </c>
      <c r="I11088" s="451" t="s">
        <v>16103</v>
      </c>
      <c r="J11088" s="445" t="s">
        <v>9732</v>
      </c>
      <c r="K11088" s="448">
        <v>4</v>
      </c>
      <c r="L11088" s="448">
        <v>12</v>
      </c>
      <c r="M11088" s="467">
        <f t="shared" si="16"/>
        <v>36000</v>
      </c>
      <c r="N11088" s="448">
        <v>2</v>
      </c>
      <c r="O11088" s="448">
        <v>6</v>
      </c>
      <c r="P11088" s="467">
        <f t="shared" ref="P11088:P11089" si="27">O11088*E11088</f>
        <v>18000</v>
      </c>
    </row>
    <row r="11089" spans="1:16" x14ac:dyDescent="0.2">
      <c r="A11089" s="443" t="s">
        <v>16718</v>
      </c>
      <c r="B11089" s="104" t="s">
        <v>423</v>
      </c>
      <c r="C11089" s="444" t="s">
        <v>99</v>
      </c>
      <c r="D11089" s="445" t="s">
        <v>16262</v>
      </c>
      <c r="E11089" s="471">
        <v>8000</v>
      </c>
      <c r="F11089" s="446" t="s">
        <v>16263</v>
      </c>
      <c r="G11089" s="445" t="s">
        <v>16264</v>
      </c>
      <c r="H11089" s="450" t="s">
        <v>5862</v>
      </c>
      <c r="I11089" s="451" t="s">
        <v>16103</v>
      </c>
      <c r="J11089" s="450" t="s">
        <v>5862</v>
      </c>
      <c r="K11089" s="448"/>
      <c r="L11089" s="448"/>
      <c r="M11089" s="467"/>
      <c r="N11089" s="448">
        <v>1</v>
      </c>
      <c r="O11089" s="448">
        <v>4</v>
      </c>
      <c r="P11089" s="467">
        <f t="shared" si="27"/>
        <v>32000</v>
      </c>
    </row>
    <row r="11090" spans="1:16" x14ac:dyDescent="0.2">
      <c r="A11090" s="443" t="s">
        <v>16718</v>
      </c>
      <c r="B11090" s="104" t="s">
        <v>423</v>
      </c>
      <c r="C11090" s="444" t="s">
        <v>99</v>
      </c>
      <c r="D11090" s="453" t="s">
        <v>16265</v>
      </c>
      <c r="E11090" s="470">
        <v>8000</v>
      </c>
      <c r="F11090" s="446" t="s">
        <v>16266</v>
      </c>
      <c r="G11090" s="445" t="s">
        <v>16267</v>
      </c>
      <c r="H11090" s="445" t="s">
        <v>10642</v>
      </c>
      <c r="I11090" s="451" t="s">
        <v>16103</v>
      </c>
      <c r="J11090" s="445" t="s">
        <v>10642</v>
      </c>
      <c r="K11090" s="448">
        <v>4</v>
      </c>
      <c r="L11090" s="448">
        <v>12</v>
      </c>
      <c r="M11090" s="467">
        <f t="shared" si="16"/>
        <v>96000</v>
      </c>
      <c r="N11090" s="448"/>
      <c r="O11090" s="448"/>
      <c r="P11090" s="467"/>
    </row>
    <row r="11091" spans="1:16" x14ac:dyDescent="0.2">
      <c r="A11091" s="443" t="s">
        <v>16718</v>
      </c>
      <c r="B11091" s="104" t="s">
        <v>423</v>
      </c>
      <c r="C11091" s="444" t="s">
        <v>99</v>
      </c>
      <c r="D11091" s="445" t="s">
        <v>16268</v>
      </c>
      <c r="E11091" s="471">
        <v>10000</v>
      </c>
      <c r="F11091" s="446" t="s">
        <v>16269</v>
      </c>
      <c r="G11091" s="445" t="s">
        <v>16270</v>
      </c>
      <c r="H11091" s="450" t="s">
        <v>6100</v>
      </c>
      <c r="I11091" s="451" t="s">
        <v>16103</v>
      </c>
      <c r="J11091" s="445" t="s">
        <v>6100</v>
      </c>
      <c r="K11091" s="448"/>
      <c r="L11091" s="448"/>
      <c r="M11091" s="467"/>
      <c r="N11091" s="448">
        <v>1</v>
      </c>
      <c r="O11091" s="448">
        <v>6</v>
      </c>
      <c r="P11091" s="467">
        <f t="shared" ref="P11091:P11095" si="28">O11091*E11091</f>
        <v>60000</v>
      </c>
    </row>
    <row r="11092" spans="1:16" x14ac:dyDescent="0.2">
      <c r="A11092" s="443" t="s">
        <v>16718</v>
      </c>
      <c r="B11092" s="104" t="s">
        <v>423</v>
      </c>
      <c r="C11092" s="444" t="s">
        <v>99</v>
      </c>
      <c r="D11092" s="445" t="s">
        <v>16271</v>
      </c>
      <c r="E11092" s="470">
        <v>3000</v>
      </c>
      <c r="F11092" s="446" t="s">
        <v>16272</v>
      </c>
      <c r="G11092" s="445" t="s">
        <v>16273</v>
      </c>
      <c r="H11092" s="445" t="s">
        <v>16229</v>
      </c>
      <c r="I11092" s="447" t="s">
        <v>5785</v>
      </c>
      <c r="J11092" s="445" t="s">
        <v>16229</v>
      </c>
      <c r="K11092" s="448">
        <v>4</v>
      </c>
      <c r="L11092" s="448">
        <v>12</v>
      </c>
      <c r="M11092" s="467">
        <f t="shared" si="16"/>
        <v>36000</v>
      </c>
      <c r="N11092" s="448">
        <v>2</v>
      </c>
      <c r="O11092" s="448">
        <v>6</v>
      </c>
      <c r="P11092" s="467">
        <f t="shared" si="28"/>
        <v>18000</v>
      </c>
    </row>
    <row r="11093" spans="1:16" x14ac:dyDescent="0.2">
      <c r="A11093" s="443" t="s">
        <v>16718</v>
      </c>
      <c r="B11093" s="104" t="s">
        <v>423</v>
      </c>
      <c r="C11093" s="444" t="s">
        <v>99</v>
      </c>
      <c r="D11093" s="453" t="s">
        <v>1880</v>
      </c>
      <c r="E11093" s="470">
        <v>7000</v>
      </c>
      <c r="F11093" s="446" t="s">
        <v>16274</v>
      </c>
      <c r="G11093" s="453" t="s">
        <v>16275</v>
      </c>
      <c r="H11093" s="445" t="s">
        <v>6100</v>
      </c>
      <c r="I11093" s="447" t="s">
        <v>16103</v>
      </c>
      <c r="J11093" s="445" t="s">
        <v>6100</v>
      </c>
      <c r="K11093" s="448">
        <v>4</v>
      </c>
      <c r="L11093" s="448">
        <v>12</v>
      </c>
      <c r="M11093" s="467">
        <f t="shared" si="16"/>
        <v>84000</v>
      </c>
      <c r="N11093" s="448">
        <v>2</v>
      </c>
      <c r="O11093" s="448">
        <v>6</v>
      </c>
      <c r="P11093" s="467">
        <f t="shared" si="28"/>
        <v>42000</v>
      </c>
    </row>
    <row r="11094" spans="1:16" x14ac:dyDescent="0.2">
      <c r="A11094" s="443" t="s">
        <v>16718</v>
      </c>
      <c r="B11094" s="104" t="s">
        <v>423</v>
      </c>
      <c r="C11094" s="444" t="s">
        <v>99</v>
      </c>
      <c r="D11094" s="445" t="s">
        <v>16276</v>
      </c>
      <c r="E11094" s="470">
        <v>2000</v>
      </c>
      <c r="F11094" s="446" t="s">
        <v>16277</v>
      </c>
      <c r="G11094" s="445" t="s">
        <v>16278</v>
      </c>
      <c r="H11094" s="445" t="s">
        <v>3237</v>
      </c>
      <c r="I11094" s="447" t="s">
        <v>16110</v>
      </c>
      <c r="J11094" s="445" t="s">
        <v>3237</v>
      </c>
      <c r="K11094" s="448">
        <v>3</v>
      </c>
      <c r="L11094" s="448">
        <v>10</v>
      </c>
      <c r="M11094" s="467">
        <f t="shared" si="16"/>
        <v>20000</v>
      </c>
      <c r="N11094" s="448">
        <v>2</v>
      </c>
      <c r="O11094" s="448">
        <v>6</v>
      </c>
      <c r="P11094" s="467">
        <f t="shared" si="28"/>
        <v>12000</v>
      </c>
    </row>
    <row r="11095" spans="1:16" x14ac:dyDescent="0.2">
      <c r="A11095" s="443" t="s">
        <v>16718</v>
      </c>
      <c r="B11095" s="104" t="s">
        <v>423</v>
      </c>
      <c r="C11095" s="444" t="s">
        <v>99</v>
      </c>
      <c r="D11095" s="445" t="s">
        <v>16279</v>
      </c>
      <c r="E11095" s="470">
        <v>2000</v>
      </c>
      <c r="F11095" s="446" t="s">
        <v>16280</v>
      </c>
      <c r="G11095" s="445" t="s">
        <v>16281</v>
      </c>
      <c r="H11095" s="445" t="s">
        <v>3237</v>
      </c>
      <c r="I11095" s="447" t="s">
        <v>16110</v>
      </c>
      <c r="J11095" s="445" t="s">
        <v>3237</v>
      </c>
      <c r="K11095" s="448">
        <v>3</v>
      </c>
      <c r="L11095" s="448">
        <v>10</v>
      </c>
      <c r="M11095" s="467">
        <f t="shared" si="16"/>
        <v>20000</v>
      </c>
      <c r="N11095" s="448">
        <v>2</v>
      </c>
      <c r="O11095" s="448">
        <v>6</v>
      </c>
      <c r="P11095" s="467">
        <f t="shared" si="28"/>
        <v>12000</v>
      </c>
    </row>
    <row r="11096" spans="1:16" x14ac:dyDescent="0.2">
      <c r="A11096" s="443" t="s">
        <v>16718</v>
      </c>
      <c r="B11096" s="104" t="s">
        <v>423</v>
      </c>
      <c r="C11096" s="444" t="s">
        <v>99</v>
      </c>
      <c r="D11096" s="445" t="s">
        <v>16282</v>
      </c>
      <c r="E11096" s="470">
        <v>7000</v>
      </c>
      <c r="F11096" s="446" t="s">
        <v>16283</v>
      </c>
      <c r="G11096" s="445" t="s">
        <v>16284</v>
      </c>
      <c r="H11096" s="445" t="s">
        <v>16285</v>
      </c>
      <c r="I11096" s="447" t="s">
        <v>16103</v>
      </c>
      <c r="J11096" s="445" t="s">
        <v>16285</v>
      </c>
      <c r="K11096" s="448">
        <v>4</v>
      </c>
      <c r="L11096" s="448">
        <v>12</v>
      </c>
      <c r="M11096" s="467">
        <f t="shared" si="16"/>
        <v>84000</v>
      </c>
      <c r="N11096" s="448"/>
      <c r="O11096" s="448"/>
      <c r="P11096" s="467"/>
    </row>
    <row r="11097" spans="1:16" x14ac:dyDescent="0.2">
      <c r="A11097" s="443" t="s">
        <v>16718</v>
      </c>
      <c r="B11097" s="104" t="s">
        <v>423</v>
      </c>
      <c r="C11097" s="444" t="s">
        <v>99</v>
      </c>
      <c r="D11097" s="445" t="s">
        <v>16286</v>
      </c>
      <c r="E11097" s="470">
        <v>5000</v>
      </c>
      <c r="F11097" s="446" t="s">
        <v>16287</v>
      </c>
      <c r="G11097" s="445" t="s">
        <v>16288</v>
      </c>
      <c r="H11097" s="445" t="s">
        <v>5862</v>
      </c>
      <c r="I11097" s="447" t="s">
        <v>16103</v>
      </c>
      <c r="J11097" s="445" t="s">
        <v>5862</v>
      </c>
      <c r="K11097" s="448">
        <v>4</v>
      </c>
      <c r="L11097" s="448">
        <v>12</v>
      </c>
      <c r="M11097" s="467">
        <f t="shared" si="16"/>
        <v>60000</v>
      </c>
      <c r="N11097" s="448">
        <v>1</v>
      </c>
      <c r="O11097" s="448">
        <v>3</v>
      </c>
      <c r="P11097" s="467">
        <f>O11097*E11097</f>
        <v>15000</v>
      </c>
    </row>
    <row r="11098" spans="1:16" x14ac:dyDescent="0.2">
      <c r="A11098" s="443" t="s">
        <v>16718</v>
      </c>
      <c r="B11098" s="104" t="s">
        <v>423</v>
      </c>
      <c r="C11098" s="444" t="s">
        <v>99</v>
      </c>
      <c r="D11098" s="445" t="s">
        <v>16289</v>
      </c>
      <c r="E11098" s="470">
        <v>4000</v>
      </c>
      <c r="F11098" s="446" t="s">
        <v>16290</v>
      </c>
      <c r="G11098" s="445" t="s">
        <v>16291</v>
      </c>
      <c r="H11098" s="445" t="s">
        <v>5826</v>
      </c>
      <c r="I11098" s="447" t="s">
        <v>16103</v>
      </c>
      <c r="J11098" s="445" t="s">
        <v>5826</v>
      </c>
      <c r="K11098" s="448">
        <v>4</v>
      </c>
      <c r="L11098" s="448">
        <v>12</v>
      </c>
      <c r="M11098" s="467">
        <f t="shared" si="16"/>
        <v>48000</v>
      </c>
      <c r="N11098" s="448"/>
      <c r="O11098" s="448"/>
      <c r="P11098" s="467"/>
    </row>
    <row r="11099" spans="1:16" x14ac:dyDescent="0.2">
      <c r="A11099" s="443" t="s">
        <v>16718</v>
      </c>
      <c r="B11099" s="104" t="s">
        <v>423</v>
      </c>
      <c r="C11099" s="444" t="s">
        <v>99</v>
      </c>
      <c r="D11099" s="445" t="s">
        <v>16292</v>
      </c>
      <c r="E11099" s="470">
        <v>2800</v>
      </c>
      <c r="F11099" s="452" t="s">
        <v>16293</v>
      </c>
      <c r="G11099" s="445" t="s">
        <v>16294</v>
      </c>
      <c r="H11099" s="445" t="s">
        <v>7482</v>
      </c>
      <c r="I11099" s="447" t="s">
        <v>16110</v>
      </c>
      <c r="J11099" s="445" t="s">
        <v>7482</v>
      </c>
      <c r="K11099" s="448">
        <v>4</v>
      </c>
      <c r="L11099" s="448">
        <v>12</v>
      </c>
      <c r="M11099" s="467">
        <f t="shared" si="16"/>
        <v>33600</v>
      </c>
      <c r="N11099" s="448">
        <v>2</v>
      </c>
      <c r="O11099" s="448">
        <v>6</v>
      </c>
      <c r="P11099" s="467">
        <f t="shared" ref="P11099:P11100" si="29">O11099*E11099</f>
        <v>16800</v>
      </c>
    </row>
    <row r="11100" spans="1:16" x14ac:dyDescent="0.2">
      <c r="A11100" s="443" t="s">
        <v>16718</v>
      </c>
      <c r="B11100" s="104" t="s">
        <v>423</v>
      </c>
      <c r="C11100" s="444" t="s">
        <v>99</v>
      </c>
      <c r="D11100" s="445" t="s">
        <v>16295</v>
      </c>
      <c r="E11100" s="470">
        <v>5000</v>
      </c>
      <c r="F11100" s="446" t="s">
        <v>16296</v>
      </c>
      <c r="G11100" s="445" t="s">
        <v>16297</v>
      </c>
      <c r="H11100" s="445" t="s">
        <v>12045</v>
      </c>
      <c r="I11100" s="447" t="s">
        <v>5785</v>
      </c>
      <c r="J11100" s="445" t="s">
        <v>12045</v>
      </c>
      <c r="K11100" s="448">
        <v>4</v>
      </c>
      <c r="L11100" s="448">
        <v>12</v>
      </c>
      <c r="M11100" s="467">
        <f t="shared" si="16"/>
        <v>60000</v>
      </c>
      <c r="N11100" s="448">
        <v>2</v>
      </c>
      <c r="O11100" s="448">
        <v>6</v>
      </c>
      <c r="P11100" s="467">
        <f t="shared" si="29"/>
        <v>30000</v>
      </c>
    </row>
    <row r="11101" spans="1:16" x14ac:dyDescent="0.2">
      <c r="A11101" s="443" t="s">
        <v>16718</v>
      </c>
      <c r="B11101" s="104" t="s">
        <v>423</v>
      </c>
      <c r="C11101" s="444" t="s">
        <v>99</v>
      </c>
      <c r="D11101" s="445" t="s">
        <v>16298</v>
      </c>
      <c r="E11101" s="470">
        <v>4000</v>
      </c>
      <c r="F11101" s="446" t="s">
        <v>16299</v>
      </c>
      <c r="G11101" s="445" t="s">
        <v>16300</v>
      </c>
      <c r="H11101" s="445" t="s">
        <v>16301</v>
      </c>
      <c r="I11101" s="447" t="s">
        <v>16103</v>
      </c>
      <c r="J11101" s="445" t="s">
        <v>16301</v>
      </c>
      <c r="K11101" s="448">
        <v>4</v>
      </c>
      <c r="L11101" s="448">
        <v>12</v>
      </c>
      <c r="M11101" s="467">
        <f t="shared" si="16"/>
        <v>48000</v>
      </c>
      <c r="N11101" s="448"/>
      <c r="O11101" s="448"/>
      <c r="P11101" s="467"/>
    </row>
    <row r="11102" spans="1:16" x14ac:dyDescent="0.2">
      <c r="A11102" s="443" t="s">
        <v>16718</v>
      </c>
      <c r="B11102" s="104" t="s">
        <v>423</v>
      </c>
      <c r="C11102" s="444" t="s">
        <v>99</v>
      </c>
      <c r="D11102" s="445" t="s">
        <v>16302</v>
      </c>
      <c r="E11102" s="470">
        <v>3000</v>
      </c>
      <c r="F11102" s="446" t="s">
        <v>16303</v>
      </c>
      <c r="G11102" s="445" t="s">
        <v>16304</v>
      </c>
      <c r="H11102" s="445" t="s">
        <v>16305</v>
      </c>
      <c r="I11102" s="447" t="s">
        <v>16110</v>
      </c>
      <c r="J11102" s="445" t="s">
        <v>16305</v>
      </c>
      <c r="K11102" s="448">
        <v>4</v>
      </c>
      <c r="L11102" s="448">
        <v>12</v>
      </c>
      <c r="M11102" s="467">
        <f t="shared" si="16"/>
        <v>36000</v>
      </c>
      <c r="N11102" s="448">
        <v>2</v>
      </c>
      <c r="O11102" s="448">
        <v>6</v>
      </c>
      <c r="P11102" s="467">
        <f>O11102*E11102</f>
        <v>18000</v>
      </c>
    </row>
    <row r="11103" spans="1:16" x14ac:dyDescent="0.2">
      <c r="A11103" s="443" t="s">
        <v>16718</v>
      </c>
      <c r="B11103" s="104" t="s">
        <v>423</v>
      </c>
      <c r="C11103" s="444" t="s">
        <v>99</v>
      </c>
      <c r="D11103" s="445" t="s">
        <v>16306</v>
      </c>
      <c r="E11103" s="470">
        <v>10000</v>
      </c>
      <c r="F11103" s="446" t="s">
        <v>16307</v>
      </c>
      <c r="G11103" s="445" t="s">
        <v>16308</v>
      </c>
      <c r="H11103" s="445" t="s">
        <v>5539</v>
      </c>
      <c r="I11103" s="451" t="s">
        <v>16103</v>
      </c>
      <c r="J11103" s="445" t="s">
        <v>5539</v>
      </c>
      <c r="K11103" s="448">
        <v>1</v>
      </c>
      <c r="L11103" s="448">
        <v>7</v>
      </c>
      <c r="M11103" s="467">
        <f t="shared" si="16"/>
        <v>70000</v>
      </c>
      <c r="N11103" s="448">
        <v>1</v>
      </c>
      <c r="O11103" s="448">
        <v>2</v>
      </c>
      <c r="P11103" s="467">
        <f t="shared" ref="P11103:P11105" si="30">O11103*E11103</f>
        <v>20000</v>
      </c>
    </row>
    <row r="11104" spans="1:16" x14ac:dyDescent="0.2">
      <c r="A11104" s="443" t="s">
        <v>16718</v>
      </c>
      <c r="B11104" s="104" t="s">
        <v>423</v>
      </c>
      <c r="C11104" s="444" t="s">
        <v>99</v>
      </c>
      <c r="D11104" s="445" t="s">
        <v>16309</v>
      </c>
      <c r="E11104" s="470">
        <v>1800</v>
      </c>
      <c r="F11104" s="446" t="s">
        <v>16310</v>
      </c>
      <c r="G11104" s="445" t="s">
        <v>16311</v>
      </c>
      <c r="H11104" s="445" t="s">
        <v>16312</v>
      </c>
      <c r="I11104" s="447" t="s">
        <v>16110</v>
      </c>
      <c r="J11104" s="445" t="s">
        <v>16312</v>
      </c>
      <c r="K11104" s="448">
        <v>4</v>
      </c>
      <c r="L11104" s="448">
        <v>12</v>
      </c>
      <c r="M11104" s="467">
        <f t="shared" si="16"/>
        <v>21600</v>
      </c>
      <c r="N11104" s="448">
        <v>2</v>
      </c>
      <c r="O11104" s="448">
        <v>6</v>
      </c>
      <c r="P11104" s="467">
        <f t="shared" si="30"/>
        <v>10800</v>
      </c>
    </row>
    <row r="11105" spans="1:16" x14ac:dyDescent="0.2">
      <c r="A11105" s="443" t="s">
        <v>16718</v>
      </c>
      <c r="B11105" s="104" t="s">
        <v>423</v>
      </c>
      <c r="C11105" s="444" t="s">
        <v>99</v>
      </c>
      <c r="D11105" s="445" t="s">
        <v>16313</v>
      </c>
      <c r="E11105" s="470">
        <v>2500</v>
      </c>
      <c r="F11105" s="446" t="s">
        <v>16314</v>
      </c>
      <c r="G11105" s="445" t="s">
        <v>16315</v>
      </c>
      <c r="H11105" s="445" t="s">
        <v>16316</v>
      </c>
      <c r="I11105" s="447" t="s">
        <v>16110</v>
      </c>
      <c r="J11105" s="445" t="s">
        <v>16316</v>
      </c>
      <c r="K11105" s="448">
        <v>4</v>
      </c>
      <c r="L11105" s="448">
        <v>12</v>
      </c>
      <c r="M11105" s="467">
        <f t="shared" ref="M11105:M11110" si="31">E11105*L11105</f>
        <v>30000</v>
      </c>
      <c r="N11105" s="448">
        <v>2</v>
      </c>
      <c r="O11105" s="448">
        <v>6</v>
      </c>
      <c r="P11105" s="467">
        <f t="shared" si="30"/>
        <v>15000</v>
      </c>
    </row>
    <row r="11106" spans="1:16" x14ac:dyDescent="0.2">
      <c r="A11106" s="443" t="s">
        <v>16718</v>
      </c>
      <c r="B11106" s="104" t="s">
        <v>423</v>
      </c>
      <c r="C11106" s="444" t="s">
        <v>99</v>
      </c>
      <c r="D11106" s="445" t="s">
        <v>16317</v>
      </c>
      <c r="E11106" s="470">
        <v>7000</v>
      </c>
      <c r="F11106" s="452" t="s">
        <v>16318</v>
      </c>
      <c r="G11106" s="445" t="s">
        <v>16319</v>
      </c>
      <c r="H11106" s="445" t="s">
        <v>16320</v>
      </c>
      <c r="I11106" s="447" t="s">
        <v>16103</v>
      </c>
      <c r="J11106" s="445" t="s">
        <v>16320</v>
      </c>
      <c r="K11106" s="448">
        <v>4</v>
      </c>
      <c r="L11106" s="448">
        <v>12</v>
      </c>
      <c r="M11106" s="467">
        <f t="shared" si="31"/>
        <v>84000</v>
      </c>
      <c r="N11106" s="448"/>
      <c r="O11106" s="448"/>
      <c r="P11106" s="467"/>
    </row>
    <row r="11107" spans="1:16" x14ac:dyDescent="0.2">
      <c r="A11107" s="443" t="s">
        <v>16718</v>
      </c>
      <c r="B11107" s="104" t="s">
        <v>423</v>
      </c>
      <c r="C11107" s="444" t="s">
        <v>99</v>
      </c>
      <c r="D11107" s="445" t="s">
        <v>16321</v>
      </c>
      <c r="E11107" s="470">
        <v>2000</v>
      </c>
      <c r="F11107" s="446" t="s">
        <v>16322</v>
      </c>
      <c r="G11107" s="445" t="s">
        <v>16323</v>
      </c>
      <c r="H11107" s="445" t="s">
        <v>12361</v>
      </c>
      <c r="I11107" s="447" t="s">
        <v>5785</v>
      </c>
      <c r="J11107" s="445" t="s">
        <v>12361</v>
      </c>
      <c r="K11107" s="448">
        <v>3</v>
      </c>
      <c r="L11107" s="448">
        <v>10</v>
      </c>
      <c r="M11107" s="467">
        <f t="shared" si="31"/>
        <v>20000</v>
      </c>
      <c r="N11107" s="448">
        <v>2</v>
      </c>
      <c r="O11107" s="448">
        <v>6</v>
      </c>
      <c r="P11107" s="467">
        <f t="shared" ref="P11107:P11108" si="32">O11107*E11107</f>
        <v>12000</v>
      </c>
    </row>
    <row r="11108" spans="1:16" x14ac:dyDescent="0.2">
      <c r="A11108" s="443" t="s">
        <v>16718</v>
      </c>
      <c r="B11108" s="104" t="s">
        <v>423</v>
      </c>
      <c r="C11108" s="444" t="s">
        <v>99</v>
      </c>
      <c r="D11108" s="445" t="s">
        <v>16324</v>
      </c>
      <c r="E11108" s="471">
        <v>8000</v>
      </c>
      <c r="F11108" s="452" t="s">
        <v>16325</v>
      </c>
      <c r="G11108" s="445" t="s">
        <v>16326</v>
      </c>
      <c r="H11108" s="450" t="s">
        <v>2388</v>
      </c>
      <c r="I11108" s="447" t="s">
        <v>16103</v>
      </c>
      <c r="J11108" s="445" t="s">
        <v>2388</v>
      </c>
      <c r="K11108" s="448">
        <v>3</v>
      </c>
      <c r="L11108" s="448">
        <v>10</v>
      </c>
      <c r="M11108" s="467">
        <f t="shared" si="31"/>
        <v>80000</v>
      </c>
      <c r="N11108" s="448">
        <v>2</v>
      </c>
      <c r="O11108" s="448">
        <v>6</v>
      </c>
      <c r="P11108" s="467">
        <f t="shared" si="32"/>
        <v>48000</v>
      </c>
    </row>
    <row r="11109" spans="1:16" x14ac:dyDescent="0.2">
      <c r="A11109" s="443" t="s">
        <v>16718</v>
      </c>
      <c r="B11109" s="104" t="s">
        <v>423</v>
      </c>
      <c r="C11109" s="444" t="s">
        <v>99</v>
      </c>
      <c r="D11109" s="445" t="s">
        <v>16327</v>
      </c>
      <c r="E11109" s="470">
        <v>6000</v>
      </c>
      <c r="F11109" s="446" t="s">
        <v>16328</v>
      </c>
      <c r="G11109" s="445" t="s">
        <v>16329</v>
      </c>
      <c r="H11109" s="445" t="s">
        <v>2388</v>
      </c>
      <c r="I11109" s="447" t="s">
        <v>16103</v>
      </c>
      <c r="J11109" s="445" t="s">
        <v>2388</v>
      </c>
      <c r="K11109" s="448">
        <v>2</v>
      </c>
      <c r="L11109" s="448">
        <v>7</v>
      </c>
      <c r="M11109" s="467">
        <f t="shared" si="31"/>
        <v>42000</v>
      </c>
      <c r="N11109" s="448"/>
      <c r="O11109" s="448"/>
      <c r="P11109" s="467"/>
    </row>
    <row r="11110" spans="1:16" x14ac:dyDescent="0.2">
      <c r="A11110" s="443" t="s">
        <v>16718</v>
      </c>
      <c r="B11110" s="104" t="s">
        <v>423</v>
      </c>
      <c r="C11110" s="444" t="s">
        <v>99</v>
      </c>
      <c r="D11110" s="445" t="s">
        <v>16330</v>
      </c>
      <c r="E11110" s="470">
        <v>3000</v>
      </c>
      <c r="F11110" s="446" t="s">
        <v>16331</v>
      </c>
      <c r="G11110" s="445" t="s">
        <v>16332</v>
      </c>
      <c r="H11110" s="445" t="s">
        <v>16333</v>
      </c>
      <c r="I11110" s="447" t="s">
        <v>16103</v>
      </c>
      <c r="J11110" s="445" t="s">
        <v>16333</v>
      </c>
      <c r="K11110" s="448">
        <v>4</v>
      </c>
      <c r="L11110" s="448">
        <v>12</v>
      </c>
      <c r="M11110" s="467">
        <f t="shared" si="31"/>
        <v>36000</v>
      </c>
      <c r="N11110" s="448">
        <v>2</v>
      </c>
      <c r="O11110" s="448">
        <v>6</v>
      </c>
      <c r="P11110" s="467">
        <f t="shared" ref="P11110:P11111" si="33">O11110*E11110</f>
        <v>18000</v>
      </c>
    </row>
    <row r="11111" spans="1:16" x14ac:dyDescent="0.2">
      <c r="A11111" s="443" t="s">
        <v>16718</v>
      </c>
      <c r="B11111" s="104" t="s">
        <v>423</v>
      </c>
      <c r="C11111" s="444" t="s">
        <v>99</v>
      </c>
      <c r="D11111" s="445" t="s">
        <v>16114</v>
      </c>
      <c r="E11111" s="471">
        <v>10000</v>
      </c>
      <c r="F11111" s="446" t="s">
        <v>16334</v>
      </c>
      <c r="G11111" s="445" t="s">
        <v>16335</v>
      </c>
      <c r="H11111" s="450" t="s">
        <v>1026</v>
      </c>
      <c r="I11111" s="447" t="s">
        <v>16103</v>
      </c>
      <c r="J11111" s="450" t="s">
        <v>1026</v>
      </c>
      <c r="K11111" s="448"/>
      <c r="L11111" s="448"/>
      <c r="M11111" s="467"/>
      <c r="N11111" s="448">
        <v>1</v>
      </c>
      <c r="O11111" s="448">
        <v>5</v>
      </c>
      <c r="P11111" s="467">
        <f t="shared" si="33"/>
        <v>50000</v>
      </c>
    </row>
    <row r="11112" spans="1:16" x14ac:dyDescent="0.2">
      <c r="A11112" s="443" t="s">
        <v>16718</v>
      </c>
      <c r="B11112" s="104" t="s">
        <v>423</v>
      </c>
      <c r="C11112" s="444" t="s">
        <v>99</v>
      </c>
      <c r="D11112" s="445" t="s">
        <v>2917</v>
      </c>
      <c r="E11112" s="470">
        <v>3000</v>
      </c>
      <c r="F11112" s="446" t="s">
        <v>16336</v>
      </c>
      <c r="G11112" s="445" t="s">
        <v>16337</v>
      </c>
      <c r="H11112" s="445" t="s">
        <v>7482</v>
      </c>
      <c r="I11112" s="447" t="s">
        <v>16110</v>
      </c>
      <c r="J11112" s="445" t="s">
        <v>7482</v>
      </c>
      <c r="K11112" s="448">
        <v>4</v>
      </c>
      <c r="L11112" s="448">
        <v>12</v>
      </c>
      <c r="M11112" s="467">
        <f t="shared" ref="M11112:M11149" si="34">E11112*L11112</f>
        <v>36000</v>
      </c>
      <c r="N11112" s="448"/>
      <c r="O11112" s="448"/>
      <c r="P11112" s="467"/>
    </row>
    <row r="11113" spans="1:16" x14ac:dyDescent="0.2">
      <c r="A11113" s="443" t="s">
        <v>16718</v>
      </c>
      <c r="B11113" s="104" t="s">
        <v>423</v>
      </c>
      <c r="C11113" s="444" t="s">
        <v>99</v>
      </c>
      <c r="D11113" s="445" t="s">
        <v>16338</v>
      </c>
      <c r="E11113" s="470">
        <v>2000</v>
      </c>
      <c r="F11113" s="446" t="s">
        <v>16339</v>
      </c>
      <c r="G11113" s="445" t="s">
        <v>16340</v>
      </c>
      <c r="H11113" s="445" t="s">
        <v>1252</v>
      </c>
      <c r="I11113" s="447" t="s">
        <v>16110</v>
      </c>
      <c r="J11113" s="445" t="s">
        <v>1252</v>
      </c>
      <c r="K11113" s="448">
        <v>4</v>
      </c>
      <c r="L11113" s="448">
        <v>12</v>
      </c>
      <c r="M11113" s="467">
        <f t="shared" si="34"/>
        <v>24000</v>
      </c>
      <c r="N11113" s="448">
        <v>2</v>
      </c>
      <c r="O11113" s="448">
        <v>6</v>
      </c>
      <c r="P11113" s="467">
        <f t="shared" ref="P11113:P11116" si="35">O11113*E11113</f>
        <v>12000</v>
      </c>
    </row>
    <row r="11114" spans="1:16" x14ac:dyDescent="0.2">
      <c r="A11114" s="443" t="s">
        <v>16718</v>
      </c>
      <c r="B11114" s="104" t="s">
        <v>423</v>
      </c>
      <c r="C11114" s="444" t="s">
        <v>99</v>
      </c>
      <c r="D11114" s="445" t="s">
        <v>16341</v>
      </c>
      <c r="E11114" s="471">
        <v>10000</v>
      </c>
      <c r="F11114" s="457" t="s">
        <v>16342</v>
      </c>
      <c r="G11114" s="445" t="s">
        <v>16343</v>
      </c>
      <c r="H11114" s="450" t="s">
        <v>2388</v>
      </c>
      <c r="I11114" s="447" t="s">
        <v>16103</v>
      </c>
      <c r="J11114" s="450" t="s">
        <v>2388</v>
      </c>
      <c r="K11114" s="448">
        <v>1</v>
      </c>
      <c r="L11114" s="448">
        <v>5</v>
      </c>
      <c r="M11114" s="467">
        <f t="shared" si="34"/>
        <v>50000</v>
      </c>
      <c r="N11114" s="448">
        <v>1</v>
      </c>
      <c r="O11114" s="448">
        <v>6</v>
      </c>
      <c r="P11114" s="467">
        <f t="shared" si="35"/>
        <v>60000</v>
      </c>
    </row>
    <row r="11115" spans="1:16" x14ac:dyDescent="0.2">
      <c r="A11115" s="443" t="s">
        <v>16718</v>
      </c>
      <c r="B11115" s="104" t="s">
        <v>423</v>
      </c>
      <c r="C11115" s="444" t="s">
        <v>99</v>
      </c>
      <c r="D11115" s="445" t="s">
        <v>16344</v>
      </c>
      <c r="E11115" s="470">
        <v>4000</v>
      </c>
      <c r="F11115" s="446" t="s">
        <v>16345</v>
      </c>
      <c r="G11115" s="445" t="s">
        <v>16346</v>
      </c>
      <c r="H11115" s="445" t="s">
        <v>3063</v>
      </c>
      <c r="I11115" s="447" t="s">
        <v>16103</v>
      </c>
      <c r="J11115" s="445" t="s">
        <v>3063</v>
      </c>
      <c r="K11115" s="448">
        <v>4</v>
      </c>
      <c r="L11115" s="448">
        <v>12</v>
      </c>
      <c r="M11115" s="467">
        <f t="shared" si="34"/>
        <v>48000</v>
      </c>
      <c r="N11115" s="448">
        <v>2</v>
      </c>
      <c r="O11115" s="448">
        <v>6</v>
      </c>
      <c r="P11115" s="467">
        <f t="shared" si="35"/>
        <v>24000</v>
      </c>
    </row>
    <row r="11116" spans="1:16" x14ac:dyDescent="0.2">
      <c r="A11116" s="443" t="s">
        <v>16718</v>
      </c>
      <c r="B11116" s="104" t="s">
        <v>423</v>
      </c>
      <c r="C11116" s="444" t="s">
        <v>99</v>
      </c>
      <c r="D11116" s="445" t="s">
        <v>7330</v>
      </c>
      <c r="E11116" s="470">
        <v>3000</v>
      </c>
      <c r="F11116" s="446" t="s">
        <v>16347</v>
      </c>
      <c r="G11116" s="445" t="s">
        <v>16348</v>
      </c>
      <c r="H11116" s="445" t="s">
        <v>16349</v>
      </c>
      <c r="I11116" s="447" t="s">
        <v>5785</v>
      </c>
      <c r="J11116" s="445" t="s">
        <v>16349</v>
      </c>
      <c r="K11116" s="448">
        <v>4</v>
      </c>
      <c r="L11116" s="448">
        <v>12</v>
      </c>
      <c r="M11116" s="467">
        <f t="shared" si="34"/>
        <v>36000</v>
      </c>
      <c r="N11116" s="448">
        <v>2</v>
      </c>
      <c r="O11116" s="448">
        <v>6</v>
      </c>
      <c r="P11116" s="467">
        <f t="shared" si="35"/>
        <v>18000</v>
      </c>
    </row>
    <row r="11117" spans="1:16" x14ac:dyDescent="0.2">
      <c r="A11117" s="443" t="s">
        <v>16718</v>
      </c>
      <c r="B11117" s="104" t="s">
        <v>423</v>
      </c>
      <c r="C11117" s="444" t="s">
        <v>99</v>
      </c>
      <c r="D11117" s="445" t="s">
        <v>16350</v>
      </c>
      <c r="E11117" s="470">
        <v>10000</v>
      </c>
      <c r="F11117" s="446" t="s">
        <v>16351</v>
      </c>
      <c r="G11117" s="445" t="s">
        <v>16352</v>
      </c>
      <c r="H11117" s="445" t="s">
        <v>1026</v>
      </c>
      <c r="I11117" s="447" t="s">
        <v>16103</v>
      </c>
      <c r="J11117" s="445" t="s">
        <v>1026</v>
      </c>
      <c r="K11117" s="448">
        <v>1</v>
      </c>
      <c r="L11117" s="448">
        <v>12</v>
      </c>
      <c r="M11117" s="467">
        <f t="shared" si="34"/>
        <v>120000</v>
      </c>
      <c r="N11117" s="448"/>
      <c r="O11117" s="448"/>
      <c r="P11117" s="467"/>
    </row>
    <row r="11118" spans="1:16" x14ac:dyDescent="0.2">
      <c r="A11118" s="443" t="s">
        <v>16718</v>
      </c>
      <c r="B11118" s="104" t="s">
        <v>423</v>
      </c>
      <c r="C11118" s="444" t="s">
        <v>99</v>
      </c>
      <c r="D11118" s="445" t="s">
        <v>16256</v>
      </c>
      <c r="E11118" s="470">
        <v>5000</v>
      </c>
      <c r="F11118" s="446" t="s">
        <v>16353</v>
      </c>
      <c r="G11118" s="445" t="s">
        <v>16354</v>
      </c>
      <c r="H11118" s="445" t="s">
        <v>16355</v>
      </c>
      <c r="I11118" s="451" t="s">
        <v>16103</v>
      </c>
      <c r="J11118" s="445" t="s">
        <v>16355</v>
      </c>
      <c r="K11118" s="448">
        <v>4</v>
      </c>
      <c r="L11118" s="448">
        <v>12</v>
      </c>
      <c r="M11118" s="467">
        <f t="shared" si="34"/>
        <v>60000</v>
      </c>
      <c r="N11118" s="448">
        <v>2</v>
      </c>
      <c r="O11118" s="448">
        <v>6</v>
      </c>
      <c r="P11118" s="467">
        <f t="shared" ref="P11118:P11121" si="36">O11118*E11118</f>
        <v>30000</v>
      </c>
    </row>
    <row r="11119" spans="1:16" x14ac:dyDescent="0.2">
      <c r="A11119" s="443" t="s">
        <v>16718</v>
      </c>
      <c r="B11119" s="104" t="s">
        <v>423</v>
      </c>
      <c r="C11119" s="444" t="s">
        <v>99</v>
      </c>
      <c r="D11119" s="445" t="s">
        <v>16356</v>
      </c>
      <c r="E11119" s="470">
        <v>3000</v>
      </c>
      <c r="F11119" s="446" t="s">
        <v>16357</v>
      </c>
      <c r="G11119" s="445" t="s">
        <v>16358</v>
      </c>
      <c r="H11119" s="445" t="s">
        <v>6690</v>
      </c>
      <c r="I11119" s="447" t="s">
        <v>5785</v>
      </c>
      <c r="J11119" s="445" t="s">
        <v>6690</v>
      </c>
      <c r="K11119" s="448">
        <v>4</v>
      </c>
      <c r="L11119" s="448">
        <v>12</v>
      </c>
      <c r="M11119" s="467">
        <f t="shared" si="34"/>
        <v>36000</v>
      </c>
      <c r="N11119" s="448">
        <v>2</v>
      </c>
      <c r="O11119" s="448">
        <v>6</v>
      </c>
      <c r="P11119" s="467">
        <f t="shared" si="36"/>
        <v>18000</v>
      </c>
    </row>
    <row r="11120" spans="1:16" x14ac:dyDescent="0.2">
      <c r="A11120" s="443" t="s">
        <v>16718</v>
      </c>
      <c r="B11120" s="104" t="s">
        <v>423</v>
      </c>
      <c r="C11120" s="444" t="s">
        <v>99</v>
      </c>
      <c r="D11120" s="445" t="s">
        <v>16359</v>
      </c>
      <c r="E11120" s="470">
        <v>4000</v>
      </c>
      <c r="F11120" s="446" t="s">
        <v>16360</v>
      </c>
      <c r="G11120" s="445" t="s">
        <v>16361</v>
      </c>
      <c r="H11120" s="445" t="s">
        <v>16362</v>
      </c>
      <c r="I11120" s="447" t="s">
        <v>16103</v>
      </c>
      <c r="J11120" s="445" t="s">
        <v>16362</v>
      </c>
      <c r="K11120" s="448">
        <v>4</v>
      </c>
      <c r="L11120" s="448">
        <v>12</v>
      </c>
      <c r="M11120" s="467">
        <f t="shared" si="34"/>
        <v>48000</v>
      </c>
      <c r="N11120" s="448">
        <v>2</v>
      </c>
      <c r="O11120" s="448">
        <v>6</v>
      </c>
      <c r="P11120" s="467">
        <f t="shared" si="36"/>
        <v>24000</v>
      </c>
    </row>
    <row r="11121" spans="1:16" x14ac:dyDescent="0.2">
      <c r="A11121" s="443" t="s">
        <v>16718</v>
      </c>
      <c r="B11121" s="104" t="s">
        <v>423</v>
      </c>
      <c r="C11121" s="444" t="s">
        <v>99</v>
      </c>
      <c r="D11121" s="445" t="s">
        <v>16350</v>
      </c>
      <c r="E11121" s="470">
        <v>10000</v>
      </c>
      <c r="F11121" s="446" t="s">
        <v>16363</v>
      </c>
      <c r="G11121" s="445" t="s">
        <v>16364</v>
      </c>
      <c r="H11121" s="450" t="s">
        <v>1026</v>
      </c>
      <c r="I11121" s="447" t="s">
        <v>16103</v>
      </c>
      <c r="J11121" s="445" t="s">
        <v>1026</v>
      </c>
      <c r="K11121" s="448">
        <v>1</v>
      </c>
      <c r="L11121" s="448">
        <v>1</v>
      </c>
      <c r="M11121" s="467">
        <f t="shared" si="34"/>
        <v>10000</v>
      </c>
      <c r="N11121" s="448">
        <v>1</v>
      </c>
      <c r="O11121" s="448">
        <v>6</v>
      </c>
      <c r="P11121" s="467">
        <f t="shared" si="36"/>
        <v>60000</v>
      </c>
    </row>
    <row r="11122" spans="1:16" x14ac:dyDescent="0.2">
      <c r="A11122" s="443" t="s">
        <v>16718</v>
      </c>
      <c r="B11122" s="104" t="s">
        <v>423</v>
      </c>
      <c r="C11122" s="444" t="s">
        <v>99</v>
      </c>
      <c r="D11122" s="445" t="s">
        <v>16365</v>
      </c>
      <c r="E11122" s="471">
        <v>10000</v>
      </c>
      <c r="F11122" s="446" t="s">
        <v>16363</v>
      </c>
      <c r="G11122" s="445" t="s">
        <v>16364</v>
      </c>
      <c r="H11122" s="450" t="s">
        <v>1026</v>
      </c>
      <c r="I11122" s="447" t="s">
        <v>16103</v>
      </c>
      <c r="J11122" s="445" t="s">
        <v>1026</v>
      </c>
      <c r="K11122" s="448">
        <v>1</v>
      </c>
      <c r="L11122" s="448">
        <v>6</v>
      </c>
      <c r="M11122" s="467">
        <f t="shared" si="34"/>
        <v>60000</v>
      </c>
      <c r="N11122" s="448"/>
      <c r="O11122" s="448"/>
      <c r="P11122" s="467"/>
    </row>
    <row r="11123" spans="1:16" x14ac:dyDescent="0.2">
      <c r="A11123" s="443" t="s">
        <v>16718</v>
      </c>
      <c r="B11123" s="104" t="s">
        <v>423</v>
      </c>
      <c r="C11123" s="444" t="s">
        <v>99</v>
      </c>
      <c r="D11123" s="445" t="s">
        <v>16366</v>
      </c>
      <c r="E11123" s="470">
        <v>2000</v>
      </c>
      <c r="F11123" s="446" t="s">
        <v>16367</v>
      </c>
      <c r="G11123" s="445" t="s">
        <v>16368</v>
      </c>
      <c r="H11123" s="445" t="s">
        <v>16369</v>
      </c>
      <c r="I11123" s="447" t="s">
        <v>16110</v>
      </c>
      <c r="J11123" s="445" t="s">
        <v>16369</v>
      </c>
      <c r="K11123" s="448">
        <v>4</v>
      </c>
      <c r="L11123" s="448">
        <v>12</v>
      </c>
      <c r="M11123" s="467">
        <f t="shared" si="34"/>
        <v>24000</v>
      </c>
      <c r="N11123" s="448">
        <v>2</v>
      </c>
      <c r="O11123" s="448">
        <v>6</v>
      </c>
      <c r="P11123" s="467">
        <f t="shared" ref="P11123:P11125" si="37">O11123*E11123</f>
        <v>12000</v>
      </c>
    </row>
    <row r="11124" spans="1:16" x14ac:dyDescent="0.2">
      <c r="A11124" s="443" t="s">
        <v>16718</v>
      </c>
      <c r="B11124" s="104" t="s">
        <v>423</v>
      </c>
      <c r="C11124" s="444" t="s">
        <v>99</v>
      </c>
      <c r="D11124" s="445" t="s">
        <v>16370</v>
      </c>
      <c r="E11124" s="470">
        <v>2000</v>
      </c>
      <c r="F11124" s="446" t="s">
        <v>16371</v>
      </c>
      <c r="G11124" s="445" t="s">
        <v>16372</v>
      </c>
      <c r="H11124" s="445" t="s">
        <v>16373</v>
      </c>
      <c r="I11124" s="447" t="s">
        <v>5785</v>
      </c>
      <c r="J11124" s="445" t="s">
        <v>16373</v>
      </c>
      <c r="K11124" s="448">
        <v>3</v>
      </c>
      <c r="L11124" s="448">
        <v>10</v>
      </c>
      <c r="M11124" s="467">
        <f t="shared" si="34"/>
        <v>20000</v>
      </c>
      <c r="N11124" s="448">
        <v>2</v>
      </c>
      <c r="O11124" s="448">
        <v>6</v>
      </c>
      <c r="P11124" s="467">
        <f t="shared" si="37"/>
        <v>12000</v>
      </c>
    </row>
    <row r="11125" spans="1:16" x14ac:dyDescent="0.2">
      <c r="A11125" s="443" t="s">
        <v>16718</v>
      </c>
      <c r="B11125" s="104" t="s">
        <v>423</v>
      </c>
      <c r="C11125" s="444" t="s">
        <v>99</v>
      </c>
      <c r="D11125" s="445" t="s">
        <v>2917</v>
      </c>
      <c r="E11125" s="470">
        <v>3000</v>
      </c>
      <c r="F11125" s="446" t="s">
        <v>16374</v>
      </c>
      <c r="G11125" s="445" t="s">
        <v>16375</v>
      </c>
      <c r="H11125" s="445" t="s">
        <v>1535</v>
      </c>
      <c r="I11125" s="447" t="s">
        <v>16110</v>
      </c>
      <c r="J11125" s="445" t="s">
        <v>1535</v>
      </c>
      <c r="K11125" s="448">
        <v>4</v>
      </c>
      <c r="L11125" s="448">
        <v>12</v>
      </c>
      <c r="M11125" s="467">
        <f t="shared" si="34"/>
        <v>36000</v>
      </c>
      <c r="N11125" s="448">
        <v>2</v>
      </c>
      <c r="O11125" s="448">
        <v>6</v>
      </c>
      <c r="P11125" s="467">
        <f t="shared" si="37"/>
        <v>18000</v>
      </c>
    </row>
    <row r="11126" spans="1:16" x14ac:dyDescent="0.2">
      <c r="A11126" s="443" t="s">
        <v>16718</v>
      </c>
      <c r="B11126" s="104" t="s">
        <v>423</v>
      </c>
      <c r="C11126" s="444" t="s">
        <v>99</v>
      </c>
      <c r="D11126" s="445" t="s">
        <v>16121</v>
      </c>
      <c r="E11126" s="470">
        <v>5000</v>
      </c>
      <c r="F11126" s="446" t="s">
        <v>16376</v>
      </c>
      <c r="G11126" s="445" t="s">
        <v>16377</v>
      </c>
      <c r="H11126" s="445" t="s">
        <v>5826</v>
      </c>
      <c r="I11126" s="451" t="s">
        <v>16103</v>
      </c>
      <c r="J11126" s="445" t="s">
        <v>5826</v>
      </c>
      <c r="K11126" s="448">
        <v>4</v>
      </c>
      <c r="L11126" s="448">
        <v>12</v>
      </c>
      <c r="M11126" s="467">
        <f t="shared" si="34"/>
        <v>60000</v>
      </c>
      <c r="N11126" s="448"/>
      <c r="O11126" s="448"/>
      <c r="P11126" s="467"/>
    </row>
    <row r="11127" spans="1:16" x14ac:dyDescent="0.2">
      <c r="A11127" s="443" t="s">
        <v>16718</v>
      </c>
      <c r="B11127" s="104" t="s">
        <v>423</v>
      </c>
      <c r="C11127" s="444" t="s">
        <v>99</v>
      </c>
      <c r="D11127" s="453" t="s">
        <v>5923</v>
      </c>
      <c r="E11127" s="470">
        <v>4000</v>
      </c>
      <c r="F11127" s="446" t="s">
        <v>16378</v>
      </c>
      <c r="G11127" s="445" t="s">
        <v>16379</v>
      </c>
      <c r="H11127" s="445" t="s">
        <v>8126</v>
      </c>
      <c r="I11127" s="451" t="s">
        <v>5785</v>
      </c>
      <c r="J11127" s="445" t="s">
        <v>8126</v>
      </c>
      <c r="K11127" s="448">
        <v>4</v>
      </c>
      <c r="L11127" s="448">
        <v>12</v>
      </c>
      <c r="M11127" s="467">
        <f t="shared" si="34"/>
        <v>48000</v>
      </c>
      <c r="N11127" s="448"/>
      <c r="O11127" s="448"/>
      <c r="P11127" s="467"/>
    </row>
    <row r="11128" spans="1:16" x14ac:dyDescent="0.2">
      <c r="A11128" s="443" t="s">
        <v>16718</v>
      </c>
      <c r="B11128" s="104" t="s">
        <v>423</v>
      </c>
      <c r="C11128" s="444" t="s">
        <v>99</v>
      </c>
      <c r="D11128" s="445" t="s">
        <v>16380</v>
      </c>
      <c r="E11128" s="470">
        <v>10000</v>
      </c>
      <c r="F11128" s="446" t="s">
        <v>16381</v>
      </c>
      <c r="G11128" s="445" t="s">
        <v>16382</v>
      </c>
      <c r="H11128" s="450" t="s">
        <v>5826</v>
      </c>
      <c r="I11128" s="447" t="s">
        <v>16103</v>
      </c>
      <c r="J11128" s="450" t="s">
        <v>5826</v>
      </c>
      <c r="K11128" s="448">
        <v>1</v>
      </c>
      <c r="L11128" s="448">
        <v>1</v>
      </c>
      <c r="M11128" s="467">
        <f t="shared" si="34"/>
        <v>10000</v>
      </c>
      <c r="N11128" s="448">
        <v>1</v>
      </c>
      <c r="O11128" s="448">
        <v>6</v>
      </c>
      <c r="P11128" s="467">
        <f>O11128*E11128</f>
        <v>60000</v>
      </c>
    </row>
    <row r="11129" spans="1:16" x14ac:dyDescent="0.2">
      <c r="A11129" s="443" t="s">
        <v>16718</v>
      </c>
      <c r="B11129" s="104" t="s">
        <v>423</v>
      </c>
      <c r="C11129" s="444" t="s">
        <v>99</v>
      </c>
      <c r="D11129" s="445" t="s">
        <v>16121</v>
      </c>
      <c r="E11129" s="470">
        <v>5000</v>
      </c>
      <c r="F11129" s="446" t="s">
        <v>16383</v>
      </c>
      <c r="G11129" s="445" t="s">
        <v>16384</v>
      </c>
      <c r="H11129" s="445" t="s">
        <v>1026</v>
      </c>
      <c r="I11129" s="447" t="s">
        <v>16103</v>
      </c>
      <c r="J11129" s="445" t="s">
        <v>1026</v>
      </c>
      <c r="K11129" s="448">
        <v>4</v>
      </c>
      <c r="L11129" s="448">
        <v>12</v>
      </c>
      <c r="M11129" s="467">
        <f t="shared" si="34"/>
        <v>60000</v>
      </c>
      <c r="N11129" s="448"/>
      <c r="O11129" s="448"/>
      <c r="P11129" s="467"/>
    </row>
    <row r="11130" spans="1:16" x14ac:dyDescent="0.2">
      <c r="A11130" s="443" t="s">
        <v>16718</v>
      </c>
      <c r="B11130" s="104" t="s">
        <v>423</v>
      </c>
      <c r="C11130" s="444" t="s">
        <v>99</v>
      </c>
      <c r="D11130" s="445" t="s">
        <v>1535</v>
      </c>
      <c r="E11130" s="470">
        <v>4000</v>
      </c>
      <c r="F11130" s="446" t="s">
        <v>16385</v>
      </c>
      <c r="G11130" s="445" t="s">
        <v>16386</v>
      </c>
      <c r="H11130" s="445" t="s">
        <v>3237</v>
      </c>
      <c r="I11130" s="447" t="s">
        <v>16110</v>
      </c>
      <c r="J11130" s="445" t="s">
        <v>3237</v>
      </c>
      <c r="K11130" s="448">
        <v>4</v>
      </c>
      <c r="L11130" s="448">
        <v>12</v>
      </c>
      <c r="M11130" s="467">
        <f t="shared" si="34"/>
        <v>48000</v>
      </c>
      <c r="N11130" s="448">
        <v>2</v>
      </c>
      <c r="O11130" s="448">
        <v>6</v>
      </c>
      <c r="P11130" s="467">
        <f t="shared" ref="P11130:P11131" si="38">O11130*E11130</f>
        <v>24000</v>
      </c>
    </row>
    <row r="11131" spans="1:16" x14ac:dyDescent="0.2">
      <c r="A11131" s="443" t="s">
        <v>16718</v>
      </c>
      <c r="B11131" s="104" t="s">
        <v>423</v>
      </c>
      <c r="C11131" s="444" t="s">
        <v>99</v>
      </c>
      <c r="D11131" s="445" t="s">
        <v>16387</v>
      </c>
      <c r="E11131" s="470">
        <v>3000</v>
      </c>
      <c r="F11131" s="446" t="s">
        <v>16388</v>
      </c>
      <c r="G11131" s="445" t="s">
        <v>16389</v>
      </c>
      <c r="H11131" s="445" t="s">
        <v>8126</v>
      </c>
      <c r="I11131" s="447" t="s">
        <v>5785</v>
      </c>
      <c r="J11131" s="445" t="s">
        <v>8126</v>
      </c>
      <c r="K11131" s="448">
        <v>4</v>
      </c>
      <c r="L11131" s="448">
        <v>12</v>
      </c>
      <c r="M11131" s="467">
        <f t="shared" si="34"/>
        <v>36000</v>
      </c>
      <c r="N11131" s="448">
        <v>2</v>
      </c>
      <c r="O11131" s="448">
        <v>6</v>
      </c>
      <c r="P11131" s="467">
        <f t="shared" si="38"/>
        <v>18000</v>
      </c>
    </row>
    <row r="11132" spans="1:16" x14ac:dyDescent="0.2">
      <c r="A11132" s="443" t="s">
        <v>16718</v>
      </c>
      <c r="B11132" s="104" t="s">
        <v>423</v>
      </c>
      <c r="C11132" s="444" t="s">
        <v>99</v>
      </c>
      <c r="D11132" s="445" t="s">
        <v>16390</v>
      </c>
      <c r="E11132" s="470">
        <v>10000</v>
      </c>
      <c r="F11132" s="446" t="s">
        <v>16391</v>
      </c>
      <c r="G11132" s="445" t="s">
        <v>16392</v>
      </c>
      <c r="H11132" s="445" t="s">
        <v>16393</v>
      </c>
      <c r="I11132" s="447" t="s">
        <v>16103</v>
      </c>
      <c r="J11132" s="445" t="s">
        <v>16393</v>
      </c>
      <c r="K11132" s="448">
        <v>1</v>
      </c>
      <c r="L11132" s="448">
        <v>12</v>
      </c>
      <c r="M11132" s="467">
        <f t="shared" si="34"/>
        <v>120000</v>
      </c>
      <c r="N11132" s="448"/>
      <c r="O11132" s="448"/>
      <c r="P11132" s="467"/>
    </row>
    <row r="11133" spans="1:16" x14ac:dyDescent="0.2">
      <c r="A11133" s="443" t="s">
        <v>16718</v>
      </c>
      <c r="B11133" s="104" t="s">
        <v>423</v>
      </c>
      <c r="C11133" s="444" t="s">
        <v>99</v>
      </c>
      <c r="D11133" s="445" t="s">
        <v>16394</v>
      </c>
      <c r="E11133" s="470">
        <v>1800</v>
      </c>
      <c r="F11133" s="446" t="s">
        <v>16395</v>
      </c>
      <c r="G11133" s="445" t="s">
        <v>16396</v>
      </c>
      <c r="H11133" s="445" t="s">
        <v>3237</v>
      </c>
      <c r="I11133" s="447" t="s">
        <v>16110</v>
      </c>
      <c r="J11133" s="445" t="s">
        <v>3237</v>
      </c>
      <c r="K11133" s="448">
        <v>4</v>
      </c>
      <c r="L11133" s="448">
        <v>12</v>
      </c>
      <c r="M11133" s="467">
        <f t="shared" si="34"/>
        <v>21600</v>
      </c>
      <c r="N11133" s="448"/>
      <c r="O11133" s="448"/>
      <c r="P11133" s="467"/>
    </row>
    <row r="11134" spans="1:16" x14ac:dyDescent="0.2">
      <c r="A11134" s="443" t="s">
        <v>16718</v>
      </c>
      <c r="B11134" s="104" t="s">
        <v>423</v>
      </c>
      <c r="C11134" s="444" t="s">
        <v>99</v>
      </c>
      <c r="D11134" s="445" t="s">
        <v>16397</v>
      </c>
      <c r="E11134" s="470">
        <v>4000</v>
      </c>
      <c r="F11134" s="446" t="s">
        <v>16398</v>
      </c>
      <c r="G11134" s="445" t="s">
        <v>16399</v>
      </c>
      <c r="H11134" s="445" t="s">
        <v>16400</v>
      </c>
      <c r="I11134" s="447" t="s">
        <v>16110</v>
      </c>
      <c r="J11134" s="445" t="s">
        <v>16400</v>
      </c>
      <c r="K11134" s="448">
        <v>4</v>
      </c>
      <c r="L11134" s="448">
        <v>12</v>
      </c>
      <c r="M11134" s="467">
        <f t="shared" si="34"/>
        <v>48000</v>
      </c>
      <c r="N11134" s="448">
        <v>2</v>
      </c>
      <c r="O11134" s="448">
        <v>6</v>
      </c>
      <c r="P11134" s="467">
        <f>O11134*E11134</f>
        <v>24000</v>
      </c>
    </row>
    <row r="11135" spans="1:16" x14ac:dyDescent="0.2">
      <c r="A11135" s="443" t="s">
        <v>16718</v>
      </c>
      <c r="B11135" s="104" t="s">
        <v>423</v>
      </c>
      <c r="C11135" s="444" t="s">
        <v>99</v>
      </c>
      <c r="D11135" s="445" t="s">
        <v>16292</v>
      </c>
      <c r="E11135" s="470">
        <v>2800</v>
      </c>
      <c r="F11135" s="452" t="s">
        <v>16401</v>
      </c>
      <c r="G11135" s="445" t="s">
        <v>16402</v>
      </c>
      <c r="H11135" s="445" t="s">
        <v>1117</v>
      </c>
      <c r="I11135" s="447" t="s">
        <v>16110</v>
      </c>
      <c r="J11135" s="445" t="s">
        <v>1117</v>
      </c>
      <c r="K11135" s="448">
        <v>4</v>
      </c>
      <c r="L11135" s="448">
        <v>12</v>
      </c>
      <c r="M11135" s="467">
        <f t="shared" si="34"/>
        <v>33600</v>
      </c>
      <c r="N11135" s="448"/>
      <c r="O11135" s="448"/>
      <c r="P11135" s="467"/>
    </row>
    <row r="11136" spans="1:16" x14ac:dyDescent="0.2">
      <c r="A11136" s="443" t="s">
        <v>16718</v>
      </c>
      <c r="B11136" s="104" t="s">
        <v>423</v>
      </c>
      <c r="C11136" s="444" t="s">
        <v>99</v>
      </c>
      <c r="D11136" s="445" t="s">
        <v>16403</v>
      </c>
      <c r="E11136" s="470">
        <v>6000</v>
      </c>
      <c r="F11136" s="446" t="s">
        <v>16404</v>
      </c>
      <c r="G11136" s="445" t="s">
        <v>16405</v>
      </c>
      <c r="H11136" s="445" t="s">
        <v>6986</v>
      </c>
      <c r="I11136" s="451" t="s">
        <v>16103</v>
      </c>
      <c r="J11136" s="445" t="s">
        <v>6986</v>
      </c>
      <c r="K11136" s="448">
        <v>4</v>
      </c>
      <c r="L11136" s="448">
        <v>12</v>
      </c>
      <c r="M11136" s="467">
        <f t="shared" si="34"/>
        <v>72000</v>
      </c>
      <c r="N11136" s="448">
        <v>2</v>
      </c>
      <c r="O11136" s="448">
        <v>6</v>
      </c>
      <c r="P11136" s="467">
        <f t="shared" ref="P11136:P11137" si="39">O11136*E11136</f>
        <v>36000</v>
      </c>
    </row>
    <row r="11137" spans="1:16" x14ac:dyDescent="0.2">
      <c r="A11137" s="443" t="s">
        <v>16718</v>
      </c>
      <c r="B11137" s="104" t="s">
        <v>423</v>
      </c>
      <c r="C11137" s="444" t="s">
        <v>99</v>
      </c>
      <c r="D11137" s="445" t="s">
        <v>16302</v>
      </c>
      <c r="E11137" s="470">
        <v>3500</v>
      </c>
      <c r="F11137" s="446" t="s">
        <v>16406</v>
      </c>
      <c r="G11137" s="445" t="s">
        <v>16407</v>
      </c>
      <c r="H11137" s="445" t="s">
        <v>16408</v>
      </c>
      <c r="I11137" s="447" t="s">
        <v>16110</v>
      </c>
      <c r="J11137" s="445" t="s">
        <v>16408</v>
      </c>
      <c r="K11137" s="448">
        <v>4</v>
      </c>
      <c r="L11137" s="448">
        <v>12</v>
      </c>
      <c r="M11137" s="467">
        <f t="shared" si="34"/>
        <v>42000</v>
      </c>
      <c r="N11137" s="448">
        <v>2</v>
      </c>
      <c r="O11137" s="448">
        <v>6</v>
      </c>
      <c r="P11137" s="467">
        <f t="shared" si="39"/>
        <v>21000</v>
      </c>
    </row>
    <row r="11138" spans="1:16" x14ac:dyDescent="0.2">
      <c r="A11138" s="443" t="s">
        <v>16718</v>
      </c>
      <c r="B11138" s="104" t="s">
        <v>423</v>
      </c>
      <c r="C11138" s="444" t="s">
        <v>99</v>
      </c>
      <c r="D11138" s="445" t="s">
        <v>16409</v>
      </c>
      <c r="E11138" s="470">
        <v>10000</v>
      </c>
      <c r="F11138" s="446" t="s">
        <v>16410</v>
      </c>
      <c r="G11138" s="445" t="s">
        <v>16411</v>
      </c>
      <c r="H11138" s="445" t="s">
        <v>5826</v>
      </c>
      <c r="I11138" s="447" t="s">
        <v>16103</v>
      </c>
      <c r="J11138" s="445" t="s">
        <v>5826</v>
      </c>
      <c r="K11138" s="448">
        <v>1</v>
      </c>
      <c r="L11138" s="448">
        <v>12</v>
      </c>
      <c r="M11138" s="467">
        <f t="shared" si="34"/>
        <v>120000</v>
      </c>
      <c r="N11138" s="448"/>
      <c r="O11138" s="448"/>
      <c r="P11138" s="467"/>
    </row>
    <row r="11139" spans="1:16" x14ac:dyDescent="0.2">
      <c r="A11139" s="443" t="s">
        <v>16718</v>
      </c>
      <c r="B11139" s="104" t="s">
        <v>423</v>
      </c>
      <c r="C11139" s="444" t="s">
        <v>99</v>
      </c>
      <c r="D11139" s="445" t="s">
        <v>16412</v>
      </c>
      <c r="E11139" s="470">
        <v>3000</v>
      </c>
      <c r="F11139" s="446" t="s">
        <v>16413</v>
      </c>
      <c r="G11139" s="445" t="s">
        <v>16414</v>
      </c>
      <c r="H11139" s="445" t="s">
        <v>5845</v>
      </c>
      <c r="I11139" s="447" t="s">
        <v>5785</v>
      </c>
      <c r="J11139" s="445" t="s">
        <v>5845</v>
      </c>
      <c r="K11139" s="448">
        <v>1</v>
      </c>
      <c r="L11139" s="448">
        <v>3</v>
      </c>
      <c r="M11139" s="467">
        <f t="shared" si="34"/>
        <v>9000</v>
      </c>
      <c r="N11139" s="448"/>
      <c r="O11139" s="448"/>
      <c r="P11139" s="467"/>
    </row>
    <row r="11140" spans="1:16" x14ac:dyDescent="0.2">
      <c r="A11140" s="443" t="s">
        <v>16718</v>
      </c>
      <c r="B11140" s="104" t="s">
        <v>423</v>
      </c>
      <c r="C11140" s="444" t="s">
        <v>99</v>
      </c>
      <c r="D11140" s="445" t="s">
        <v>16415</v>
      </c>
      <c r="E11140" s="470">
        <v>7000</v>
      </c>
      <c r="F11140" s="446" t="s">
        <v>16416</v>
      </c>
      <c r="G11140" s="445" t="s">
        <v>16417</v>
      </c>
      <c r="H11140" s="445" t="s">
        <v>5539</v>
      </c>
      <c r="I11140" s="447" t="s">
        <v>16103</v>
      </c>
      <c r="J11140" s="445" t="s">
        <v>5539</v>
      </c>
      <c r="K11140" s="448">
        <v>4</v>
      </c>
      <c r="L11140" s="448">
        <v>12</v>
      </c>
      <c r="M11140" s="467">
        <f t="shared" si="34"/>
        <v>84000</v>
      </c>
      <c r="N11140" s="448">
        <v>2</v>
      </c>
      <c r="O11140" s="448">
        <v>6</v>
      </c>
      <c r="P11140" s="467">
        <f t="shared" ref="P11140:P11141" si="40">O11140*E11140</f>
        <v>42000</v>
      </c>
    </row>
    <row r="11141" spans="1:16" x14ac:dyDescent="0.2">
      <c r="A11141" s="443" t="s">
        <v>16718</v>
      </c>
      <c r="B11141" s="104" t="s">
        <v>423</v>
      </c>
      <c r="C11141" s="444" t="s">
        <v>99</v>
      </c>
      <c r="D11141" s="445" t="s">
        <v>16418</v>
      </c>
      <c r="E11141" s="470">
        <v>3500</v>
      </c>
      <c r="F11141" s="446" t="s">
        <v>16419</v>
      </c>
      <c r="G11141" s="445" t="s">
        <v>16420</v>
      </c>
      <c r="H11141" s="445" t="s">
        <v>2275</v>
      </c>
      <c r="I11141" s="447" t="s">
        <v>16110</v>
      </c>
      <c r="J11141" s="445" t="s">
        <v>2275</v>
      </c>
      <c r="K11141" s="448">
        <v>4</v>
      </c>
      <c r="L11141" s="448">
        <v>12</v>
      </c>
      <c r="M11141" s="467">
        <f t="shared" si="34"/>
        <v>42000</v>
      </c>
      <c r="N11141" s="448">
        <v>2</v>
      </c>
      <c r="O11141" s="448">
        <v>6</v>
      </c>
      <c r="P11141" s="467">
        <f t="shared" si="40"/>
        <v>21000</v>
      </c>
    </row>
    <row r="11142" spans="1:16" x14ac:dyDescent="0.2">
      <c r="A11142" s="443" t="s">
        <v>16718</v>
      </c>
      <c r="B11142" s="104" t="s">
        <v>423</v>
      </c>
      <c r="C11142" s="444" t="s">
        <v>99</v>
      </c>
      <c r="D11142" s="445" t="s">
        <v>7330</v>
      </c>
      <c r="E11142" s="470">
        <v>3000</v>
      </c>
      <c r="F11142" s="446" t="s">
        <v>16421</v>
      </c>
      <c r="G11142" s="445" t="s">
        <v>16422</v>
      </c>
      <c r="H11142" s="445" t="s">
        <v>3237</v>
      </c>
      <c r="I11142" s="447" t="s">
        <v>16110</v>
      </c>
      <c r="J11142" s="445" t="s">
        <v>3237</v>
      </c>
      <c r="K11142" s="448">
        <v>4</v>
      </c>
      <c r="L11142" s="448">
        <v>12</v>
      </c>
      <c r="M11142" s="467">
        <f t="shared" si="34"/>
        <v>36000</v>
      </c>
      <c r="N11142" s="448"/>
      <c r="O11142" s="448"/>
      <c r="P11142" s="467"/>
    </row>
    <row r="11143" spans="1:16" x14ac:dyDescent="0.2">
      <c r="A11143" s="443" t="s">
        <v>16718</v>
      </c>
      <c r="B11143" s="104" t="s">
        <v>423</v>
      </c>
      <c r="C11143" s="444" t="s">
        <v>99</v>
      </c>
      <c r="D11143" s="445" t="s">
        <v>5849</v>
      </c>
      <c r="E11143" s="470">
        <v>6000</v>
      </c>
      <c r="F11143" s="446" t="s">
        <v>16423</v>
      </c>
      <c r="G11143" s="445" t="s">
        <v>16424</v>
      </c>
      <c r="H11143" s="445" t="s">
        <v>5852</v>
      </c>
      <c r="I11143" s="447" t="s">
        <v>16103</v>
      </c>
      <c r="J11143" s="445" t="s">
        <v>5852</v>
      </c>
      <c r="K11143" s="448">
        <v>4</v>
      </c>
      <c r="L11143" s="448">
        <v>12</v>
      </c>
      <c r="M11143" s="467">
        <f t="shared" si="34"/>
        <v>72000</v>
      </c>
      <c r="N11143" s="448">
        <v>2</v>
      </c>
      <c r="O11143" s="448">
        <v>6</v>
      </c>
      <c r="P11143" s="467">
        <f t="shared" ref="P11143:P11146" si="41">O11143*E11143</f>
        <v>36000</v>
      </c>
    </row>
    <row r="11144" spans="1:16" x14ac:dyDescent="0.2">
      <c r="A11144" s="443" t="s">
        <v>16718</v>
      </c>
      <c r="B11144" s="104" t="s">
        <v>423</v>
      </c>
      <c r="C11144" s="444" t="s">
        <v>99</v>
      </c>
      <c r="D11144" s="445" t="s">
        <v>16425</v>
      </c>
      <c r="E11144" s="470">
        <v>3000</v>
      </c>
      <c r="F11144" s="446" t="s">
        <v>16426</v>
      </c>
      <c r="G11144" s="445" t="s">
        <v>16427</v>
      </c>
      <c r="H11144" s="445" t="s">
        <v>16349</v>
      </c>
      <c r="I11144" s="447" t="s">
        <v>5785</v>
      </c>
      <c r="J11144" s="445" t="s">
        <v>16349</v>
      </c>
      <c r="K11144" s="448">
        <v>4</v>
      </c>
      <c r="L11144" s="448">
        <v>12</v>
      </c>
      <c r="M11144" s="467">
        <f t="shared" si="34"/>
        <v>36000</v>
      </c>
      <c r="N11144" s="448">
        <v>2</v>
      </c>
      <c r="O11144" s="448">
        <v>6</v>
      </c>
      <c r="P11144" s="467">
        <f t="shared" si="41"/>
        <v>18000</v>
      </c>
    </row>
    <row r="11145" spans="1:16" x14ac:dyDescent="0.2">
      <c r="A11145" s="443" t="s">
        <v>16718</v>
      </c>
      <c r="B11145" s="104" t="s">
        <v>423</v>
      </c>
      <c r="C11145" s="444" t="s">
        <v>99</v>
      </c>
      <c r="D11145" s="445" t="s">
        <v>16428</v>
      </c>
      <c r="E11145" s="470">
        <v>3000</v>
      </c>
      <c r="F11145" s="446" t="s">
        <v>16429</v>
      </c>
      <c r="G11145" s="445" t="s">
        <v>16430</v>
      </c>
      <c r="H11145" s="445" t="s">
        <v>7516</v>
      </c>
      <c r="I11145" s="447" t="s">
        <v>16110</v>
      </c>
      <c r="J11145" s="445" t="s">
        <v>7516</v>
      </c>
      <c r="K11145" s="448">
        <v>4</v>
      </c>
      <c r="L11145" s="448">
        <v>12</v>
      </c>
      <c r="M11145" s="467">
        <f t="shared" si="34"/>
        <v>36000</v>
      </c>
      <c r="N11145" s="448">
        <v>2</v>
      </c>
      <c r="O11145" s="448">
        <v>6</v>
      </c>
      <c r="P11145" s="467">
        <f t="shared" si="41"/>
        <v>18000</v>
      </c>
    </row>
    <row r="11146" spans="1:16" x14ac:dyDescent="0.2">
      <c r="A11146" s="443" t="s">
        <v>16718</v>
      </c>
      <c r="B11146" s="104" t="s">
        <v>423</v>
      </c>
      <c r="C11146" s="444" t="s">
        <v>99</v>
      </c>
      <c r="D11146" s="445" t="s">
        <v>16431</v>
      </c>
      <c r="E11146" s="470">
        <v>3000</v>
      </c>
      <c r="F11146" s="446" t="s">
        <v>16432</v>
      </c>
      <c r="G11146" s="445" t="s">
        <v>16433</v>
      </c>
      <c r="H11146" s="445" t="s">
        <v>16434</v>
      </c>
      <c r="I11146" s="447" t="s">
        <v>16103</v>
      </c>
      <c r="J11146" s="445" t="s">
        <v>16434</v>
      </c>
      <c r="K11146" s="448">
        <v>4</v>
      </c>
      <c r="L11146" s="448">
        <v>12</v>
      </c>
      <c r="M11146" s="467">
        <f t="shared" si="34"/>
        <v>36000</v>
      </c>
      <c r="N11146" s="448">
        <v>2</v>
      </c>
      <c r="O11146" s="448">
        <v>6</v>
      </c>
      <c r="P11146" s="467">
        <f t="shared" si="41"/>
        <v>18000</v>
      </c>
    </row>
    <row r="11147" spans="1:16" x14ac:dyDescent="0.2">
      <c r="A11147" s="443" t="s">
        <v>16718</v>
      </c>
      <c r="B11147" s="104" t="s">
        <v>423</v>
      </c>
      <c r="C11147" s="444" t="s">
        <v>99</v>
      </c>
      <c r="D11147" s="445" t="s">
        <v>16435</v>
      </c>
      <c r="E11147" s="470">
        <v>4000</v>
      </c>
      <c r="F11147" s="446" t="s">
        <v>16436</v>
      </c>
      <c r="G11147" s="445" t="s">
        <v>16437</v>
      </c>
      <c r="H11147" s="445" t="s">
        <v>16438</v>
      </c>
      <c r="I11147" s="447" t="s">
        <v>16103</v>
      </c>
      <c r="J11147" s="445" t="s">
        <v>16438</v>
      </c>
      <c r="K11147" s="448">
        <v>4</v>
      </c>
      <c r="L11147" s="448">
        <v>12</v>
      </c>
      <c r="M11147" s="467">
        <f t="shared" si="34"/>
        <v>48000</v>
      </c>
      <c r="N11147" s="448"/>
      <c r="O11147" s="448"/>
      <c r="P11147" s="467"/>
    </row>
    <row r="11148" spans="1:16" x14ac:dyDescent="0.2">
      <c r="A11148" s="443" t="s">
        <v>16718</v>
      </c>
      <c r="B11148" s="104" t="s">
        <v>423</v>
      </c>
      <c r="C11148" s="444" t="s">
        <v>99</v>
      </c>
      <c r="D11148" s="453" t="s">
        <v>16439</v>
      </c>
      <c r="E11148" s="470">
        <v>5000</v>
      </c>
      <c r="F11148" s="446" t="s">
        <v>16440</v>
      </c>
      <c r="G11148" s="453" t="s">
        <v>16441</v>
      </c>
      <c r="H11148" s="445" t="s">
        <v>2388</v>
      </c>
      <c r="I11148" s="451" t="s">
        <v>16103</v>
      </c>
      <c r="J11148" s="445" t="s">
        <v>2388</v>
      </c>
      <c r="K11148" s="448">
        <v>4</v>
      </c>
      <c r="L11148" s="448">
        <v>12</v>
      </c>
      <c r="M11148" s="467">
        <f t="shared" si="34"/>
        <v>60000</v>
      </c>
      <c r="N11148" s="448">
        <v>2</v>
      </c>
      <c r="O11148" s="448">
        <v>6</v>
      </c>
      <c r="P11148" s="467">
        <f t="shared" ref="P11148:P11153" si="42">O11148*E11148</f>
        <v>30000</v>
      </c>
    </row>
    <row r="11149" spans="1:16" x14ac:dyDescent="0.2">
      <c r="A11149" s="443" t="s">
        <v>16718</v>
      </c>
      <c r="B11149" s="104" t="s">
        <v>423</v>
      </c>
      <c r="C11149" s="444" t="s">
        <v>99</v>
      </c>
      <c r="D11149" s="445" t="s">
        <v>16178</v>
      </c>
      <c r="E11149" s="470">
        <v>3000</v>
      </c>
      <c r="F11149" s="446" t="s">
        <v>16442</v>
      </c>
      <c r="G11149" s="445" t="s">
        <v>16443</v>
      </c>
      <c r="H11149" s="445" t="s">
        <v>8695</v>
      </c>
      <c r="I11149" s="447" t="s">
        <v>16103</v>
      </c>
      <c r="J11149" s="445" t="s">
        <v>8695</v>
      </c>
      <c r="K11149" s="448">
        <v>4</v>
      </c>
      <c r="L11149" s="448">
        <v>12</v>
      </c>
      <c r="M11149" s="467">
        <f t="shared" si="34"/>
        <v>36000</v>
      </c>
      <c r="N11149" s="448">
        <v>2</v>
      </c>
      <c r="O11149" s="448">
        <v>6</v>
      </c>
      <c r="P11149" s="467">
        <f t="shared" si="42"/>
        <v>18000</v>
      </c>
    </row>
    <row r="11150" spans="1:16" x14ac:dyDescent="0.2">
      <c r="A11150" s="443" t="s">
        <v>16718</v>
      </c>
      <c r="B11150" s="104" t="s">
        <v>423</v>
      </c>
      <c r="C11150" s="444" t="s">
        <v>99</v>
      </c>
      <c r="D11150" s="445" t="s">
        <v>16163</v>
      </c>
      <c r="E11150" s="471">
        <v>10000</v>
      </c>
      <c r="F11150" s="446" t="s">
        <v>16444</v>
      </c>
      <c r="G11150" s="445" t="s">
        <v>16445</v>
      </c>
      <c r="H11150" s="450" t="s">
        <v>5826</v>
      </c>
      <c r="I11150" s="447" t="s">
        <v>16103</v>
      </c>
      <c r="J11150" s="450" t="s">
        <v>5826</v>
      </c>
      <c r="K11150" s="448"/>
      <c r="L11150" s="448"/>
      <c r="M11150" s="467"/>
      <c r="N11150" s="448">
        <v>1</v>
      </c>
      <c r="O11150" s="448">
        <v>6</v>
      </c>
      <c r="P11150" s="467">
        <f t="shared" si="42"/>
        <v>60000</v>
      </c>
    </row>
    <row r="11151" spans="1:16" x14ac:dyDescent="0.2">
      <c r="A11151" s="443" t="s">
        <v>16718</v>
      </c>
      <c r="B11151" s="104" t="s">
        <v>423</v>
      </c>
      <c r="C11151" s="444" t="s">
        <v>99</v>
      </c>
      <c r="D11151" s="445" t="s">
        <v>16166</v>
      </c>
      <c r="E11151" s="470">
        <v>2800</v>
      </c>
      <c r="F11151" s="446" t="s">
        <v>16446</v>
      </c>
      <c r="G11151" s="445" t="s">
        <v>16447</v>
      </c>
      <c r="H11151" s="445" t="s">
        <v>8126</v>
      </c>
      <c r="I11151" s="447" t="s">
        <v>5785</v>
      </c>
      <c r="J11151" s="445" t="s">
        <v>8126</v>
      </c>
      <c r="K11151" s="448">
        <v>4</v>
      </c>
      <c r="L11151" s="448">
        <v>12</v>
      </c>
      <c r="M11151" s="467">
        <f t="shared" ref="M11151:M11199" si="43">E11151*L11151</f>
        <v>33600</v>
      </c>
      <c r="N11151" s="448">
        <v>2</v>
      </c>
      <c r="O11151" s="448">
        <v>6</v>
      </c>
      <c r="P11151" s="467">
        <f t="shared" si="42"/>
        <v>16800</v>
      </c>
    </row>
    <row r="11152" spans="1:16" x14ac:dyDescent="0.2">
      <c r="A11152" s="443" t="s">
        <v>16718</v>
      </c>
      <c r="B11152" s="104" t="s">
        <v>423</v>
      </c>
      <c r="C11152" s="444" t="s">
        <v>99</v>
      </c>
      <c r="D11152" s="445" t="s">
        <v>16448</v>
      </c>
      <c r="E11152" s="470">
        <v>8000</v>
      </c>
      <c r="F11152" s="452" t="s">
        <v>16449</v>
      </c>
      <c r="G11152" s="445" t="s">
        <v>16450</v>
      </c>
      <c r="H11152" s="458" t="s">
        <v>1026</v>
      </c>
      <c r="I11152" s="451" t="s">
        <v>16103</v>
      </c>
      <c r="J11152" s="458" t="s">
        <v>1026</v>
      </c>
      <c r="K11152" s="448">
        <v>4</v>
      </c>
      <c r="L11152" s="448">
        <v>12</v>
      </c>
      <c r="M11152" s="467">
        <f t="shared" si="43"/>
        <v>96000</v>
      </c>
      <c r="N11152" s="448">
        <v>2</v>
      </c>
      <c r="O11152" s="448">
        <v>6</v>
      </c>
      <c r="P11152" s="467">
        <f t="shared" si="42"/>
        <v>48000</v>
      </c>
    </row>
    <row r="11153" spans="1:16" x14ac:dyDescent="0.2">
      <c r="A11153" s="443" t="s">
        <v>16718</v>
      </c>
      <c r="B11153" s="104" t="s">
        <v>423</v>
      </c>
      <c r="C11153" s="444" t="s">
        <v>99</v>
      </c>
      <c r="D11153" s="445" t="s">
        <v>16451</v>
      </c>
      <c r="E11153" s="470">
        <v>3000</v>
      </c>
      <c r="F11153" s="446" t="s">
        <v>16452</v>
      </c>
      <c r="G11153" s="445" t="s">
        <v>16453</v>
      </c>
      <c r="H11153" s="445" t="s">
        <v>12045</v>
      </c>
      <c r="I11153" s="447" t="s">
        <v>5785</v>
      </c>
      <c r="J11153" s="445" t="s">
        <v>12045</v>
      </c>
      <c r="K11153" s="448">
        <v>4</v>
      </c>
      <c r="L11153" s="448">
        <v>12</v>
      </c>
      <c r="M11153" s="467">
        <f t="shared" si="43"/>
        <v>36000</v>
      </c>
      <c r="N11153" s="448">
        <v>2</v>
      </c>
      <c r="O11153" s="448">
        <v>6</v>
      </c>
      <c r="P11153" s="467">
        <f t="shared" si="42"/>
        <v>18000</v>
      </c>
    </row>
    <row r="11154" spans="1:16" x14ac:dyDescent="0.2">
      <c r="A11154" s="443" t="s">
        <v>16718</v>
      </c>
      <c r="B11154" s="104" t="s">
        <v>423</v>
      </c>
      <c r="C11154" s="444" t="s">
        <v>99</v>
      </c>
      <c r="D11154" s="445" t="s">
        <v>16454</v>
      </c>
      <c r="E11154" s="470">
        <v>7000</v>
      </c>
      <c r="F11154" s="446" t="s">
        <v>16455</v>
      </c>
      <c r="G11154" s="445" t="s">
        <v>16456</v>
      </c>
      <c r="H11154" s="445" t="s">
        <v>7761</v>
      </c>
      <c r="I11154" s="447" t="s">
        <v>16103</v>
      </c>
      <c r="J11154" s="445" t="s">
        <v>7761</v>
      </c>
      <c r="K11154" s="448">
        <v>4</v>
      </c>
      <c r="L11154" s="448">
        <v>12</v>
      </c>
      <c r="M11154" s="467">
        <f t="shared" si="43"/>
        <v>84000</v>
      </c>
      <c r="N11154" s="448"/>
      <c r="O11154" s="448"/>
      <c r="P11154" s="467"/>
    </row>
    <row r="11155" spans="1:16" x14ac:dyDescent="0.2">
      <c r="A11155" s="443" t="s">
        <v>16718</v>
      </c>
      <c r="B11155" s="104" t="s">
        <v>423</v>
      </c>
      <c r="C11155" s="444" t="s">
        <v>99</v>
      </c>
      <c r="D11155" s="445" t="s">
        <v>16380</v>
      </c>
      <c r="E11155" s="470">
        <v>10000</v>
      </c>
      <c r="F11155" s="446" t="s">
        <v>16457</v>
      </c>
      <c r="G11155" s="445" t="s">
        <v>16458</v>
      </c>
      <c r="H11155" s="445" t="s">
        <v>16459</v>
      </c>
      <c r="I11155" s="447" t="s">
        <v>16103</v>
      </c>
      <c r="J11155" s="445" t="s">
        <v>16459</v>
      </c>
      <c r="K11155" s="448">
        <v>1</v>
      </c>
      <c r="L11155" s="448">
        <v>12</v>
      </c>
      <c r="M11155" s="467">
        <f t="shared" si="43"/>
        <v>120000</v>
      </c>
      <c r="N11155" s="448"/>
      <c r="O11155" s="448"/>
      <c r="P11155" s="467"/>
    </row>
    <row r="11156" spans="1:16" x14ac:dyDescent="0.2">
      <c r="A11156" s="443" t="s">
        <v>16718</v>
      </c>
      <c r="B11156" s="104" t="s">
        <v>423</v>
      </c>
      <c r="C11156" s="444" t="s">
        <v>99</v>
      </c>
      <c r="D11156" s="445" t="s">
        <v>16460</v>
      </c>
      <c r="E11156" s="470">
        <v>7000</v>
      </c>
      <c r="F11156" s="452" t="s">
        <v>16461</v>
      </c>
      <c r="G11156" s="445" t="s">
        <v>16462</v>
      </c>
      <c r="H11156" s="445" t="s">
        <v>5862</v>
      </c>
      <c r="I11156" s="447" t="s">
        <v>16103</v>
      </c>
      <c r="J11156" s="445" t="s">
        <v>5862</v>
      </c>
      <c r="K11156" s="448">
        <v>2</v>
      </c>
      <c r="L11156" s="448">
        <v>7</v>
      </c>
      <c r="M11156" s="467">
        <f t="shared" si="43"/>
        <v>49000</v>
      </c>
      <c r="N11156" s="448"/>
      <c r="O11156" s="448"/>
      <c r="P11156" s="467"/>
    </row>
    <row r="11157" spans="1:16" x14ac:dyDescent="0.2">
      <c r="A11157" s="443" t="s">
        <v>16718</v>
      </c>
      <c r="B11157" s="104" t="s">
        <v>423</v>
      </c>
      <c r="C11157" s="444" t="s">
        <v>99</v>
      </c>
      <c r="D11157" s="445" t="s">
        <v>16463</v>
      </c>
      <c r="E11157" s="470">
        <v>5000</v>
      </c>
      <c r="F11157" s="446" t="s">
        <v>16464</v>
      </c>
      <c r="G11157" s="445" t="s">
        <v>16465</v>
      </c>
      <c r="H11157" s="445" t="s">
        <v>16466</v>
      </c>
      <c r="I11157" s="451" t="s">
        <v>16103</v>
      </c>
      <c r="J11157" s="445" t="s">
        <v>16466</v>
      </c>
      <c r="K11157" s="448">
        <v>4</v>
      </c>
      <c r="L11157" s="448">
        <v>12</v>
      </c>
      <c r="M11157" s="467">
        <f t="shared" si="43"/>
        <v>60000</v>
      </c>
      <c r="N11157" s="448">
        <v>2</v>
      </c>
      <c r="O11157" s="448">
        <v>6</v>
      </c>
      <c r="P11157" s="467">
        <f t="shared" ref="P11157:P11158" si="44">O11157*E11157</f>
        <v>30000</v>
      </c>
    </row>
    <row r="11158" spans="1:16" x14ac:dyDescent="0.2">
      <c r="A11158" s="443" t="s">
        <v>16718</v>
      </c>
      <c r="B11158" s="104" t="s">
        <v>423</v>
      </c>
      <c r="C11158" s="444" t="s">
        <v>99</v>
      </c>
      <c r="D11158" s="445" t="s">
        <v>16467</v>
      </c>
      <c r="E11158" s="470">
        <v>3000</v>
      </c>
      <c r="F11158" s="446" t="s">
        <v>16468</v>
      </c>
      <c r="G11158" s="445" t="s">
        <v>16469</v>
      </c>
      <c r="H11158" s="445" t="s">
        <v>16355</v>
      </c>
      <c r="I11158" s="447" t="s">
        <v>16103</v>
      </c>
      <c r="J11158" s="445" t="s">
        <v>16355</v>
      </c>
      <c r="K11158" s="448">
        <v>4</v>
      </c>
      <c r="L11158" s="448">
        <v>12</v>
      </c>
      <c r="M11158" s="467">
        <f t="shared" si="43"/>
        <v>36000</v>
      </c>
      <c r="N11158" s="448">
        <v>2</v>
      </c>
      <c r="O11158" s="448">
        <v>6</v>
      </c>
      <c r="P11158" s="467">
        <f t="shared" si="44"/>
        <v>18000</v>
      </c>
    </row>
    <row r="11159" spans="1:16" x14ac:dyDescent="0.2">
      <c r="A11159" s="443" t="s">
        <v>16718</v>
      </c>
      <c r="B11159" s="104" t="s">
        <v>423</v>
      </c>
      <c r="C11159" s="444" t="s">
        <v>99</v>
      </c>
      <c r="D11159" s="445" t="s">
        <v>16470</v>
      </c>
      <c r="E11159" s="470">
        <v>6000</v>
      </c>
      <c r="F11159" s="446" t="s">
        <v>16471</v>
      </c>
      <c r="G11159" s="445" t="s">
        <v>16472</v>
      </c>
      <c r="H11159" s="445" t="s">
        <v>5539</v>
      </c>
      <c r="I11159" s="447" t="s">
        <v>16103</v>
      </c>
      <c r="J11159" s="445" t="s">
        <v>5539</v>
      </c>
      <c r="K11159" s="448">
        <v>1</v>
      </c>
      <c r="L11159" s="448">
        <v>3</v>
      </c>
      <c r="M11159" s="467">
        <f t="shared" si="43"/>
        <v>18000</v>
      </c>
      <c r="N11159" s="448"/>
      <c r="O11159" s="448"/>
      <c r="P11159" s="467"/>
    </row>
    <row r="11160" spans="1:16" x14ac:dyDescent="0.2">
      <c r="A11160" s="443" t="s">
        <v>16718</v>
      </c>
      <c r="B11160" s="104" t="s">
        <v>423</v>
      </c>
      <c r="C11160" s="444" t="s">
        <v>99</v>
      </c>
      <c r="D11160" s="445" t="s">
        <v>16473</v>
      </c>
      <c r="E11160" s="470">
        <v>5000</v>
      </c>
      <c r="F11160" s="446" t="s">
        <v>16474</v>
      </c>
      <c r="G11160" s="445" t="s">
        <v>16475</v>
      </c>
      <c r="H11160" s="445" t="s">
        <v>16476</v>
      </c>
      <c r="I11160" s="451" t="s">
        <v>16103</v>
      </c>
      <c r="J11160" s="445" t="s">
        <v>16476</v>
      </c>
      <c r="K11160" s="448">
        <v>4</v>
      </c>
      <c r="L11160" s="448">
        <v>12</v>
      </c>
      <c r="M11160" s="467">
        <f t="shared" si="43"/>
        <v>60000</v>
      </c>
      <c r="N11160" s="448">
        <v>2</v>
      </c>
      <c r="O11160" s="448">
        <v>6</v>
      </c>
      <c r="P11160" s="467">
        <f t="shared" ref="P11160:P11166" si="45">O11160*E11160</f>
        <v>30000</v>
      </c>
    </row>
    <row r="11161" spans="1:16" x14ac:dyDescent="0.2">
      <c r="A11161" s="443" t="s">
        <v>16718</v>
      </c>
      <c r="B11161" s="104" t="s">
        <v>423</v>
      </c>
      <c r="C11161" s="444" t="s">
        <v>99</v>
      </c>
      <c r="D11161" s="450" t="s">
        <v>16477</v>
      </c>
      <c r="E11161" s="470">
        <v>3000</v>
      </c>
      <c r="F11161" s="446" t="s">
        <v>16478</v>
      </c>
      <c r="G11161" s="453" t="s">
        <v>16479</v>
      </c>
      <c r="H11161" s="445" t="s">
        <v>16128</v>
      </c>
      <c r="I11161" s="447" t="s">
        <v>16103</v>
      </c>
      <c r="J11161" s="445" t="s">
        <v>16128</v>
      </c>
      <c r="K11161" s="448">
        <v>4</v>
      </c>
      <c r="L11161" s="448">
        <v>12</v>
      </c>
      <c r="M11161" s="467">
        <f t="shared" si="43"/>
        <v>36000</v>
      </c>
      <c r="N11161" s="448">
        <v>2</v>
      </c>
      <c r="O11161" s="448">
        <v>6</v>
      </c>
      <c r="P11161" s="467">
        <f t="shared" si="45"/>
        <v>18000</v>
      </c>
    </row>
    <row r="11162" spans="1:16" x14ac:dyDescent="0.2">
      <c r="A11162" s="443" t="s">
        <v>16718</v>
      </c>
      <c r="B11162" s="104" t="s">
        <v>423</v>
      </c>
      <c r="C11162" s="444" t="s">
        <v>99</v>
      </c>
      <c r="D11162" s="445" t="s">
        <v>16480</v>
      </c>
      <c r="E11162" s="470">
        <v>3000</v>
      </c>
      <c r="F11162" s="446" t="s">
        <v>16481</v>
      </c>
      <c r="G11162" s="445" t="s">
        <v>16482</v>
      </c>
      <c r="H11162" s="445" t="s">
        <v>2388</v>
      </c>
      <c r="I11162" s="447" t="s">
        <v>16103</v>
      </c>
      <c r="J11162" s="445" t="s">
        <v>2388</v>
      </c>
      <c r="K11162" s="448">
        <v>4</v>
      </c>
      <c r="L11162" s="448">
        <v>12</v>
      </c>
      <c r="M11162" s="467">
        <f t="shared" si="43"/>
        <v>36000</v>
      </c>
      <c r="N11162" s="448">
        <v>2</v>
      </c>
      <c r="O11162" s="448">
        <v>6</v>
      </c>
      <c r="P11162" s="467">
        <f t="shared" si="45"/>
        <v>18000</v>
      </c>
    </row>
    <row r="11163" spans="1:16" x14ac:dyDescent="0.2">
      <c r="A11163" s="443" t="s">
        <v>16718</v>
      </c>
      <c r="B11163" s="104" t="s">
        <v>423</v>
      </c>
      <c r="C11163" s="444" t="s">
        <v>99</v>
      </c>
      <c r="D11163" s="445" t="s">
        <v>16483</v>
      </c>
      <c r="E11163" s="470">
        <v>3000</v>
      </c>
      <c r="F11163" s="446" t="s">
        <v>16484</v>
      </c>
      <c r="G11163" s="445" t="s">
        <v>16485</v>
      </c>
      <c r="H11163" s="445" t="s">
        <v>1026</v>
      </c>
      <c r="I11163" s="447" t="s">
        <v>16103</v>
      </c>
      <c r="J11163" s="445" t="s">
        <v>1026</v>
      </c>
      <c r="K11163" s="448">
        <v>4</v>
      </c>
      <c r="L11163" s="448">
        <v>12</v>
      </c>
      <c r="M11163" s="467">
        <f t="shared" si="43"/>
        <v>36000</v>
      </c>
      <c r="N11163" s="448">
        <v>2</v>
      </c>
      <c r="O11163" s="448">
        <v>6</v>
      </c>
      <c r="P11163" s="467">
        <f t="shared" si="45"/>
        <v>18000</v>
      </c>
    </row>
    <row r="11164" spans="1:16" x14ac:dyDescent="0.2">
      <c r="A11164" s="443" t="s">
        <v>16718</v>
      </c>
      <c r="B11164" s="104" t="s">
        <v>423</v>
      </c>
      <c r="C11164" s="444" t="s">
        <v>99</v>
      </c>
      <c r="D11164" s="445" t="s">
        <v>16486</v>
      </c>
      <c r="E11164" s="470">
        <v>2000</v>
      </c>
      <c r="F11164" s="446" t="s">
        <v>16487</v>
      </c>
      <c r="G11164" s="445" t="s">
        <v>16488</v>
      </c>
      <c r="H11164" s="445" t="s">
        <v>16489</v>
      </c>
      <c r="I11164" s="447" t="s">
        <v>5785</v>
      </c>
      <c r="J11164" s="445" t="s">
        <v>16489</v>
      </c>
      <c r="K11164" s="448">
        <v>3</v>
      </c>
      <c r="L11164" s="448">
        <v>10</v>
      </c>
      <c r="M11164" s="467">
        <f t="shared" si="43"/>
        <v>20000</v>
      </c>
      <c r="N11164" s="448">
        <v>2</v>
      </c>
      <c r="O11164" s="448">
        <v>6</v>
      </c>
      <c r="P11164" s="467">
        <f t="shared" si="45"/>
        <v>12000</v>
      </c>
    </row>
    <row r="11165" spans="1:16" x14ac:dyDescent="0.2">
      <c r="A11165" s="443" t="s">
        <v>16718</v>
      </c>
      <c r="B11165" s="104" t="s">
        <v>423</v>
      </c>
      <c r="C11165" s="444" t="s">
        <v>99</v>
      </c>
      <c r="D11165" s="445" t="s">
        <v>16490</v>
      </c>
      <c r="E11165" s="470">
        <v>3000</v>
      </c>
      <c r="F11165" s="446" t="s">
        <v>16491</v>
      </c>
      <c r="G11165" s="445" t="s">
        <v>16492</v>
      </c>
      <c r="H11165" s="445" t="s">
        <v>8695</v>
      </c>
      <c r="I11165" s="447" t="s">
        <v>16103</v>
      </c>
      <c r="J11165" s="445" t="s">
        <v>8695</v>
      </c>
      <c r="K11165" s="448">
        <v>3</v>
      </c>
      <c r="L11165" s="448">
        <v>10</v>
      </c>
      <c r="M11165" s="467">
        <f t="shared" si="43"/>
        <v>30000</v>
      </c>
      <c r="N11165" s="448">
        <v>2</v>
      </c>
      <c r="O11165" s="448">
        <v>6</v>
      </c>
      <c r="P11165" s="467">
        <f t="shared" si="45"/>
        <v>18000</v>
      </c>
    </row>
    <row r="11166" spans="1:16" x14ac:dyDescent="0.2">
      <c r="A11166" s="443" t="s">
        <v>16718</v>
      </c>
      <c r="B11166" s="104" t="s">
        <v>423</v>
      </c>
      <c r="C11166" s="444" t="s">
        <v>99</v>
      </c>
      <c r="D11166" s="445" t="s">
        <v>16493</v>
      </c>
      <c r="E11166" s="470">
        <v>3000</v>
      </c>
      <c r="F11166" s="446" t="s">
        <v>16494</v>
      </c>
      <c r="G11166" s="445" t="s">
        <v>16495</v>
      </c>
      <c r="H11166" s="445" t="s">
        <v>16496</v>
      </c>
      <c r="I11166" s="447" t="s">
        <v>16103</v>
      </c>
      <c r="J11166" s="445" t="s">
        <v>16496</v>
      </c>
      <c r="K11166" s="448">
        <v>4</v>
      </c>
      <c r="L11166" s="448">
        <v>12</v>
      </c>
      <c r="M11166" s="467">
        <f t="shared" si="43"/>
        <v>36000</v>
      </c>
      <c r="N11166" s="448">
        <v>2</v>
      </c>
      <c r="O11166" s="448">
        <v>6</v>
      </c>
      <c r="P11166" s="467">
        <f t="shared" si="45"/>
        <v>18000</v>
      </c>
    </row>
    <row r="11167" spans="1:16" x14ac:dyDescent="0.2">
      <c r="A11167" s="443" t="s">
        <v>16718</v>
      </c>
      <c r="B11167" s="104" t="s">
        <v>423</v>
      </c>
      <c r="C11167" s="444" t="s">
        <v>99</v>
      </c>
      <c r="D11167" s="445" t="s">
        <v>16136</v>
      </c>
      <c r="E11167" s="470">
        <v>3000</v>
      </c>
      <c r="F11167" s="446" t="s">
        <v>16497</v>
      </c>
      <c r="G11167" s="445" t="s">
        <v>16498</v>
      </c>
      <c r="H11167" s="445" t="s">
        <v>16499</v>
      </c>
      <c r="I11167" s="447" t="s">
        <v>16110</v>
      </c>
      <c r="J11167" s="445" t="s">
        <v>16499</v>
      </c>
      <c r="K11167" s="448">
        <v>4</v>
      </c>
      <c r="L11167" s="448">
        <v>12</v>
      </c>
      <c r="M11167" s="467">
        <f t="shared" si="43"/>
        <v>36000</v>
      </c>
      <c r="N11167" s="448"/>
      <c r="O11167" s="448"/>
      <c r="P11167" s="467"/>
    </row>
    <row r="11168" spans="1:16" x14ac:dyDescent="0.2">
      <c r="A11168" s="443" t="s">
        <v>16718</v>
      </c>
      <c r="B11168" s="104" t="s">
        <v>423</v>
      </c>
      <c r="C11168" s="444" t="s">
        <v>99</v>
      </c>
      <c r="D11168" s="445" t="s">
        <v>16500</v>
      </c>
      <c r="E11168" s="470">
        <v>3000</v>
      </c>
      <c r="F11168" s="448">
        <v>15375883</v>
      </c>
      <c r="G11168" s="445" t="s">
        <v>16501</v>
      </c>
      <c r="H11168" s="445" t="s">
        <v>2275</v>
      </c>
      <c r="I11168" s="447" t="s">
        <v>16110</v>
      </c>
      <c r="J11168" s="445" t="s">
        <v>2275</v>
      </c>
      <c r="K11168" s="448">
        <v>4</v>
      </c>
      <c r="L11168" s="448">
        <v>12</v>
      </c>
      <c r="M11168" s="467">
        <f t="shared" si="43"/>
        <v>36000</v>
      </c>
      <c r="N11168" s="448">
        <v>2</v>
      </c>
      <c r="O11168" s="448">
        <v>6</v>
      </c>
      <c r="P11168" s="467">
        <f>O11168*E11168</f>
        <v>18000</v>
      </c>
    </row>
    <row r="11169" spans="1:16" x14ac:dyDescent="0.2">
      <c r="A11169" s="443" t="s">
        <v>16718</v>
      </c>
      <c r="B11169" s="104" t="s">
        <v>423</v>
      </c>
      <c r="C11169" s="444" t="s">
        <v>99</v>
      </c>
      <c r="D11169" s="445" t="s">
        <v>16502</v>
      </c>
      <c r="E11169" s="470">
        <v>7000</v>
      </c>
      <c r="F11169" s="446" t="s">
        <v>16503</v>
      </c>
      <c r="G11169" s="445" t="s">
        <v>16504</v>
      </c>
      <c r="H11169" s="445" t="s">
        <v>5826</v>
      </c>
      <c r="I11169" s="447" t="s">
        <v>16103</v>
      </c>
      <c r="J11169" s="445" t="s">
        <v>5826</v>
      </c>
      <c r="K11169" s="448">
        <v>4</v>
      </c>
      <c r="L11169" s="448">
        <v>12</v>
      </c>
      <c r="M11169" s="467">
        <f t="shared" si="43"/>
        <v>84000</v>
      </c>
      <c r="N11169" s="448"/>
      <c r="O11169" s="448"/>
      <c r="P11169" s="467"/>
    </row>
    <row r="11170" spans="1:16" x14ac:dyDescent="0.2">
      <c r="A11170" s="443" t="s">
        <v>16718</v>
      </c>
      <c r="B11170" s="104" t="s">
        <v>423</v>
      </c>
      <c r="C11170" s="444" t="s">
        <v>99</v>
      </c>
      <c r="D11170" s="445" t="s">
        <v>16505</v>
      </c>
      <c r="E11170" s="470">
        <v>7000</v>
      </c>
      <c r="F11170" s="446" t="s">
        <v>16506</v>
      </c>
      <c r="G11170" s="445" t="s">
        <v>16507</v>
      </c>
      <c r="H11170" s="445" t="s">
        <v>1026</v>
      </c>
      <c r="I11170" s="447" t="s">
        <v>16103</v>
      </c>
      <c r="J11170" s="445" t="s">
        <v>1026</v>
      </c>
      <c r="K11170" s="448">
        <v>4</v>
      </c>
      <c r="L11170" s="448">
        <v>12</v>
      </c>
      <c r="M11170" s="467">
        <f t="shared" si="43"/>
        <v>84000</v>
      </c>
      <c r="N11170" s="448">
        <v>2</v>
      </c>
      <c r="O11170" s="448">
        <v>6</v>
      </c>
      <c r="P11170" s="467">
        <f>O11170*E11170</f>
        <v>42000</v>
      </c>
    </row>
    <row r="11171" spans="1:16" x14ac:dyDescent="0.2">
      <c r="A11171" s="443" t="s">
        <v>16718</v>
      </c>
      <c r="B11171" s="104" t="s">
        <v>423</v>
      </c>
      <c r="C11171" s="444" t="s">
        <v>99</v>
      </c>
      <c r="D11171" s="445" t="s">
        <v>16508</v>
      </c>
      <c r="E11171" s="471">
        <v>10000</v>
      </c>
      <c r="F11171" s="457" t="s">
        <v>16509</v>
      </c>
      <c r="G11171" s="445" t="s">
        <v>16510</v>
      </c>
      <c r="H11171" s="450" t="s">
        <v>1026</v>
      </c>
      <c r="I11171" s="447" t="s">
        <v>16103</v>
      </c>
      <c r="J11171" s="445" t="s">
        <v>1026</v>
      </c>
      <c r="K11171" s="448">
        <v>1</v>
      </c>
      <c r="L11171" s="448">
        <v>5</v>
      </c>
      <c r="M11171" s="467">
        <f t="shared" si="43"/>
        <v>50000</v>
      </c>
      <c r="N11171" s="448"/>
      <c r="O11171" s="448"/>
      <c r="P11171" s="467"/>
    </row>
    <row r="11172" spans="1:16" x14ac:dyDescent="0.2">
      <c r="A11172" s="443" t="s">
        <v>16718</v>
      </c>
      <c r="B11172" s="104" t="s">
        <v>423</v>
      </c>
      <c r="C11172" s="444" t="s">
        <v>99</v>
      </c>
      <c r="D11172" s="445" t="s">
        <v>16511</v>
      </c>
      <c r="E11172" s="471">
        <v>7000</v>
      </c>
      <c r="F11172" s="446" t="s">
        <v>16512</v>
      </c>
      <c r="G11172" s="445" t="s">
        <v>16513</v>
      </c>
      <c r="H11172" s="445" t="s">
        <v>9341</v>
      </c>
      <c r="I11172" s="447" t="s">
        <v>16103</v>
      </c>
      <c r="J11172" s="445" t="s">
        <v>9341</v>
      </c>
      <c r="K11172" s="448">
        <v>4</v>
      </c>
      <c r="L11172" s="448">
        <v>12</v>
      </c>
      <c r="M11172" s="467">
        <f t="shared" si="43"/>
        <v>84000</v>
      </c>
      <c r="N11172" s="448">
        <v>2</v>
      </c>
      <c r="O11172" s="448">
        <v>6</v>
      </c>
      <c r="P11172" s="467">
        <f t="shared" ref="P11172:P11173" si="46">O11172*E11172</f>
        <v>42000</v>
      </c>
    </row>
    <row r="11173" spans="1:16" x14ac:dyDescent="0.2">
      <c r="A11173" s="443" t="s">
        <v>16718</v>
      </c>
      <c r="B11173" s="104" t="s">
        <v>423</v>
      </c>
      <c r="C11173" s="444" t="s">
        <v>99</v>
      </c>
      <c r="D11173" s="445" t="s">
        <v>16514</v>
      </c>
      <c r="E11173" s="470">
        <v>2000</v>
      </c>
      <c r="F11173" s="446" t="s">
        <v>16515</v>
      </c>
      <c r="G11173" s="445" t="s">
        <v>16516</v>
      </c>
      <c r="H11173" s="445" t="s">
        <v>3237</v>
      </c>
      <c r="I11173" s="447" t="s">
        <v>16110</v>
      </c>
      <c r="J11173" s="445" t="s">
        <v>3237</v>
      </c>
      <c r="K11173" s="448">
        <v>3</v>
      </c>
      <c r="L11173" s="448">
        <v>10</v>
      </c>
      <c r="M11173" s="467">
        <f t="shared" si="43"/>
        <v>20000</v>
      </c>
      <c r="N11173" s="448">
        <v>2</v>
      </c>
      <c r="O11173" s="448">
        <v>6</v>
      </c>
      <c r="P11173" s="467">
        <f t="shared" si="46"/>
        <v>12000</v>
      </c>
    </row>
    <row r="11174" spans="1:16" x14ac:dyDescent="0.2">
      <c r="A11174" s="443" t="s">
        <v>16718</v>
      </c>
      <c r="B11174" s="104" t="s">
        <v>423</v>
      </c>
      <c r="C11174" s="444" t="s">
        <v>99</v>
      </c>
      <c r="D11174" s="445" t="s">
        <v>16517</v>
      </c>
      <c r="E11174" s="470">
        <v>2000</v>
      </c>
      <c r="F11174" s="446" t="s">
        <v>16518</v>
      </c>
      <c r="G11174" s="445" t="s">
        <v>16519</v>
      </c>
      <c r="H11174" s="445" t="s">
        <v>5826</v>
      </c>
      <c r="I11174" s="447" t="s">
        <v>16103</v>
      </c>
      <c r="J11174" s="445" t="s">
        <v>5826</v>
      </c>
      <c r="K11174" s="448">
        <v>2</v>
      </c>
      <c r="L11174" s="448">
        <v>8</v>
      </c>
      <c r="M11174" s="467">
        <f t="shared" si="43"/>
        <v>16000</v>
      </c>
      <c r="N11174" s="448"/>
      <c r="O11174" s="448"/>
      <c r="P11174" s="467"/>
    </row>
    <row r="11175" spans="1:16" x14ac:dyDescent="0.2">
      <c r="A11175" s="443" t="s">
        <v>16718</v>
      </c>
      <c r="B11175" s="104" t="s">
        <v>423</v>
      </c>
      <c r="C11175" s="444" t="s">
        <v>99</v>
      </c>
      <c r="D11175" s="445" t="s">
        <v>16520</v>
      </c>
      <c r="E11175" s="470">
        <v>10000</v>
      </c>
      <c r="F11175" s="446" t="s">
        <v>16521</v>
      </c>
      <c r="G11175" s="445" t="s">
        <v>16522</v>
      </c>
      <c r="H11175" s="445" t="s">
        <v>16523</v>
      </c>
      <c r="I11175" s="447" t="s">
        <v>16103</v>
      </c>
      <c r="J11175" s="445" t="s">
        <v>16523</v>
      </c>
      <c r="K11175" s="448">
        <v>1</v>
      </c>
      <c r="L11175" s="448">
        <v>12</v>
      </c>
      <c r="M11175" s="467">
        <f t="shared" si="43"/>
        <v>120000</v>
      </c>
      <c r="N11175" s="448"/>
      <c r="O11175" s="448"/>
      <c r="P11175" s="467"/>
    </row>
    <row r="11176" spans="1:16" x14ac:dyDescent="0.2">
      <c r="A11176" s="443" t="s">
        <v>16718</v>
      </c>
      <c r="B11176" s="104" t="s">
        <v>423</v>
      </c>
      <c r="C11176" s="444" t="s">
        <v>99</v>
      </c>
      <c r="D11176" s="445" t="s">
        <v>6254</v>
      </c>
      <c r="E11176" s="470">
        <v>2800</v>
      </c>
      <c r="F11176" s="446" t="s">
        <v>16524</v>
      </c>
      <c r="G11176" s="445" t="s">
        <v>16525</v>
      </c>
      <c r="H11176" s="445" t="s">
        <v>16526</v>
      </c>
      <c r="I11176" s="447" t="s">
        <v>16110</v>
      </c>
      <c r="J11176" s="445" t="s">
        <v>16526</v>
      </c>
      <c r="K11176" s="448">
        <v>4</v>
      </c>
      <c r="L11176" s="448">
        <v>12</v>
      </c>
      <c r="M11176" s="467">
        <f t="shared" si="43"/>
        <v>33600</v>
      </c>
      <c r="N11176" s="448"/>
      <c r="O11176" s="448"/>
      <c r="P11176" s="467"/>
    </row>
    <row r="11177" spans="1:16" x14ac:dyDescent="0.2">
      <c r="A11177" s="443" t="s">
        <v>16718</v>
      </c>
      <c r="B11177" s="104" t="s">
        <v>423</v>
      </c>
      <c r="C11177" s="444" t="s">
        <v>99</v>
      </c>
      <c r="D11177" s="445" t="s">
        <v>16527</v>
      </c>
      <c r="E11177" s="470">
        <v>15600</v>
      </c>
      <c r="F11177" s="446" t="s">
        <v>16528</v>
      </c>
      <c r="G11177" s="445" t="s">
        <v>16529</v>
      </c>
      <c r="H11177" s="445" t="s">
        <v>16241</v>
      </c>
      <c r="I11177" s="447" t="s">
        <v>16103</v>
      </c>
      <c r="J11177" s="445" t="s">
        <v>16241</v>
      </c>
      <c r="K11177" s="448">
        <v>4</v>
      </c>
      <c r="L11177" s="448">
        <v>12</v>
      </c>
      <c r="M11177" s="467">
        <f t="shared" si="43"/>
        <v>187200</v>
      </c>
      <c r="N11177" s="448"/>
      <c r="O11177" s="448"/>
      <c r="P11177" s="467"/>
    </row>
    <row r="11178" spans="1:16" x14ac:dyDescent="0.2">
      <c r="A11178" s="443" t="s">
        <v>16718</v>
      </c>
      <c r="B11178" s="104" t="s">
        <v>423</v>
      </c>
      <c r="C11178" s="444" t="s">
        <v>99</v>
      </c>
      <c r="D11178" s="445" t="s">
        <v>16530</v>
      </c>
      <c r="E11178" s="470">
        <v>2000</v>
      </c>
      <c r="F11178" s="446" t="s">
        <v>16531</v>
      </c>
      <c r="G11178" s="445" t="s">
        <v>16532</v>
      </c>
      <c r="H11178" s="445" t="s">
        <v>5862</v>
      </c>
      <c r="I11178" s="447" t="s">
        <v>16103</v>
      </c>
      <c r="J11178" s="445" t="s">
        <v>5862</v>
      </c>
      <c r="K11178" s="448">
        <v>4</v>
      </c>
      <c r="L11178" s="448">
        <v>12</v>
      </c>
      <c r="M11178" s="467">
        <f t="shared" si="43"/>
        <v>24000</v>
      </c>
      <c r="N11178" s="448">
        <v>2</v>
      </c>
      <c r="O11178" s="448">
        <v>6</v>
      </c>
      <c r="P11178" s="467">
        <f>O11178*E11178</f>
        <v>12000</v>
      </c>
    </row>
    <row r="11179" spans="1:16" x14ac:dyDescent="0.2">
      <c r="A11179" s="443" t="s">
        <v>16718</v>
      </c>
      <c r="B11179" s="104" t="s">
        <v>423</v>
      </c>
      <c r="C11179" s="444" t="s">
        <v>99</v>
      </c>
      <c r="D11179" s="445" t="s">
        <v>16533</v>
      </c>
      <c r="E11179" s="470">
        <v>6000</v>
      </c>
      <c r="F11179" s="446" t="s">
        <v>16534</v>
      </c>
      <c r="G11179" s="445" t="s">
        <v>16535</v>
      </c>
      <c r="H11179" s="445" t="s">
        <v>16536</v>
      </c>
      <c r="I11179" s="447" t="s">
        <v>16103</v>
      </c>
      <c r="J11179" s="445" t="s">
        <v>16536</v>
      </c>
      <c r="K11179" s="448">
        <v>4</v>
      </c>
      <c r="L11179" s="448">
        <v>12</v>
      </c>
      <c r="M11179" s="467">
        <f t="shared" si="43"/>
        <v>72000</v>
      </c>
      <c r="N11179" s="448"/>
      <c r="O11179" s="448"/>
      <c r="P11179" s="467"/>
    </row>
    <row r="11180" spans="1:16" x14ac:dyDescent="0.2">
      <c r="A11180" s="443" t="s">
        <v>16718</v>
      </c>
      <c r="B11180" s="104" t="s">
        <v>423</v>
      </c>
      <c r="C11180" s="444" t="s">
        <v>99</v>
      </c>
      <c r="D11180" s="445" t="s">
        <v>16537</v>
      </c>
      <c r="E11180" s="470">
        <v>2000</v>
      </c>
      <c r="F11180" s="446" t="s">
        <v>16538</v>
      </c>
      <c r="G11180" s="445" t="s">
        <v>16539</v>
      </c>
      <c r="H11180" s="445" t="s">
        <v>2275</v>
      </c>
      <c r="I11180" s="447" t="s">
        <v>16110</v>
      </c>
      <c r="J11180" s="445" t="s">
        <v>2275</v>
      </c>
      <c r="K11180" s="448">
        <v>4</v>
      </c>
      <c r="L11180" s="448">
        <v>12</v>
      </c>
      <c r="M11180" s="467">
        <f t="shared" si="43"/>
        <v>24000</v>
      </c>
      <c r="N11180" s="448">
        <v>2</v>
      </c>
      <c r="O11180" s="448">
        <v>6</v>
      </c>
      <c r="P11180" s="467">
        <f t="shared" ref="P11180:P11181" si="47">O11180*E11180</f>
        <v>12000</v>
      </c>
    </row>
    <row r="11181" spans="1:16" x14ac:dyDescent="0.2">
      <c r="A11181" s="443" t="s">
        <v>16718</v>
      </c>
      <c r="B11181" s="104" t="s">
        <v>423</v>
      </c>
      <c r="C11181" s="444" t="s">
        <v>99</v>
      </c>
      <c r="D11181" s="445" t="s">
        <v>5923</v>
      </c>
      <c r="E11181" s="470">
        <v>3500</v>
      </c>
      <c r="F11181" s="446" t="s">
        <v>16540</v>
      </c>
      <c r="G11181" s="445" t="s">
        <v>16541</v>
      </c>
      <c r="H11181" s="445" t="s">
        <v>16373</v>
      </c>
      <c r="I11181" s="447" t="s">
        <v>5785</v>
      </c>
      <c r="J11181" s="445" t="s">
        <v>16373</v>
      </c>
      <c r="K11181" s="448">
        <v>4</v>
      </c>
      <c r="L11181" s="448">
        <v>12</v>
      </c>
      <c r="M11181" s="467">
        <f t="shared" si="43"/>
        <v>42000</v>
      </c>
      <c r="N11181" s="448">
        <v>2</v>
      </c>
      <c r="O11181" s="448">
        <v>6</v>
      </c>
      <c r="P11181" s="467">
        <f t="shared" si="47"/>
        <v>21000</v>
      </c>
    </row>
    <row r="11182" spans="1:16" x14ac:dyDescent="0.2">
      <c r="A11182" s="443" t="s">
        <v>16718</v>
      </c>
      <c r="B11182" s="104" t="s">
        <v>423</v>
      </c>
      <c r="C11182" s="444" t="s">
        <v>99</v>
      </c>
      <c r="D11182" s="445" t="s">
        <v>16542</v>
      </c>
      <c r="E11182" s="470">
        <v>7000</v>
      </c>
      <c r="F11182" s="446" t="s">
        <v>16543</v>
      </c>
      <c r="G11182" s="445" t="s">
        <v>16544</v>
      </c>
      <c r="H11182" s="445" t="s">
        <v>8695</v>
      </c>
      <c r="I11182" s="447" t="s">
        <v>16103</v>
      </c>
      <c r="J11182" s="445" t="s">
        <v>8695</v>
      </c>
      <c r="K11182" s="448">
        <v>4</v>
      </c>
      <c r="L11182" s="448">
        <v>12</v>
      </c>
      <c r="M11182" s="467">
        <f t="shared" si="43"/>
        <v>84000</v>
      </c>
      <c r="N11182" s="448"/>
      <c r="O11182" s="448"/>
      <c r="P11182" s="467"/>
    </row>
    <row r="11183" spans="1:16" x14ac:dyDescent="0.2">
      <c r="A11183" s="443" t="s">
        <v>16718</v>
      </c>
      <c r="B11183" s="104" t="s">
        <v>423</v>
      </c>
      <c r="C11183" s="444" t="s">
        <v>99</v>
      </c>
      <c r="D11183" s="445" t="s">
        <v>16545</v>
      </c>
      <c r="E11183" s="470">
        <v>3000</v>
      </c>
      <c r="F11183" s="446" t="s">
        <v>16546</v>
      </c>
      <c r="G11183" s="445" t="s">
        <v>16547</v>
      </c>
      <c r="H11183" s="445" t="s">
        <v>12361</v>
      </c>
      <c r="I11183" s="447" t="s">
        <v>5785</v>
      </c>
      <c r="J11183" s="445" t="s">
        <v>12361</v>
      </c>
      <c r="K11183" s="448">
        <v>4</v>
      </c>
      <c r="L11183" s="448">
        <v>12</v>
      </c>
      <c r="M11183" s="467">
        <f t="shared" si="43"/>
        <v>36000</v>
      </c>
      <c r="N11183" s="448">
        <v>2</v>
      </c>
      <c r="O11183" s="448">
        <v>6</v>
      </c>
      <c r="P11183" s="467">
        <f t="shared" ref="P11183:P11184" si="48">O11183*E11183</f>
        <v>18000</v>
      </c>
    </row>
    <row r="11184" spans="1:16" x14ac:dyDescent="0.2">
      <c r="A11184" s="443" t="s">
        <v>16718</v>
      </c>
      <c r="B11184" s="104" t="s">
        <v>423</v>
      </c>
      <c r="C11184" s="444" t="s">
        <v>99</v>
      </c>
      <c r="D11184" s="445" t="s">
        <v>16136</v>
      </c>
      <c r="E11184" s="470">
        <v>3000</v>
      </c>
      <c r="F11184" s="446" t="s">
        <v>16548</v>
      </c>
      <c r="G11184" s="445" t="s">
        <v>16549</v>
      </c>
      <c r="H11184" s="445" t="s">
        <v>16550</v>
      </c>
      <c r="I11184" s="447" t="s">
        <v>16103</v>
      </c>
      <c r="J11184" s="445" t="s">
        <v>16550</v>
      </c>
      <c r="K11184" s="448">
        <v>4</v>
      </c>
      <c r="L11184" s="448">
        <v>12</v>
      </c>
      <c r="M11184" s="467">
        <f t="shared" si="43"/>
        <v>36000</v>
      </c>
      <c r="N11184" s="448">
        <v>2</v>
      </c>
      <c r="O11184" s="448">
        <v>6</v>
      </c>
      <c r="P11184" s="467">
        <f t="shared" si="48"/>
        <v>18000</v>
      </c>
    </row>
    <row r="11185" spans="1:16" x14ac:dyDescent="0.2">
      <c r="A11185" s="443" t="s">
        <v>16718</v>
      </c>
      <c r="B11185" s="104" t="s">
        <v>423</v>
      </c>
      <c r="C11185" s="444" t="s">
        <v>99</v>
      </c>
      <c r="D11185" s="445" t="s">
        <v>16551</v>
      </c>
      <c r="E11185" s="470">
        <v>10000</v>
      </c>
      <c r="F11185" s="446" t="s">
        <v>16552</v>
      </c>
      <c r="G11185" s="459" t="s">
        <v>16553</v>
      </c>
      <c r="H11185" s="445" t="s">
        <v>5826</v>
      </c>
      <c r="I11185" s="447" t="s">
        <v>16103</v>
      </c>
      <c r="J11185" s="445" t="s">
        <v>5826</v>
      </c>
      <c r="K11185" s="448">
        <v>1</v>
      </c>
      <c r="L11185" s="448">
        <v>12</v>
      </c>
      <c r="M11185" s="467">
        <f t="shared" si="43"/>
        <v>120000</v>
      </c>
      <c r="N11185" s="448"/>
      <c r="O11185" s="448"/>
      <c r="P11185" s="467"/>
    </row>
    <row r="11186" spans="1:16" x14ac:dyDescent="0.2">
      <c r="A11186" s="443" t="s">
        <v>16718</v>
      </c>
      <c r="B11186" s="104" t="s">
        <v>423</v>
      </c>
      <c r="C11186" s="444" t="s">
        <v>99</v>
      </c>
      <c r="D11186" s="445" t="s">
        <v>16554</v>
      </c>
      <c r="E11186" s="470">
        <v>3000</v>
      </c>
      <c r="F11186" s="446" t="s">
        <v>16555</v>
      </c>
      <c r="G11186" s="445" t="s">
        <v>16556</v>
      </c>
      <c r="H11186" s="445" t="s">
        <v>6986</v>
      </c>
      <c r="I11186" s="447" t="s">
        <v>16103</v>
      </c>
      <c r="J11186" s="445" t="s">
        <v>6986</v>
      </c>
      <c r="K11186" s="448">
        <v>2</v>
      </c>
      <c r="L11186" s="448">
        <v>4</v>
      </c>
      <c r="M11186" s="467">
        <f t="shared" si="43"/>
        <v>12000</v>
      </c>
      <c r="N11186" s="448"/>
      <c r="O11186" s="448"/>
      <c r="P11186" s="467"/>
    </row>
    <row r="11187" spans="1:16" x14ac:dyDescent="0.2">
      <c r="A11187" s="443" t="s">
        <v>16718</v>
      </c>
      <c r="B11187" s="104" t="s">
        <v>423</v>
      </c>
      <c r="C11187" s="444" t="s">
        <v>99</v>
      </c>
      <c r="D11187" s="445" t="s">
        <v>16350</v>
      </c>
      <c r="E11187" s="470">
        <v>10000</v>
      </c>
      <c r="F11187" s="446" t="s">
        <v>16557</v>
      </c>
      <c r="G11187" s="445" t="s">
        <v>16558</v>
      </c>
      <c r="H11187" s="445" t="s">
        <v>1026</v>
      </c>
      <c r="I11187" s="447" t="s">
        <v>16103</v>
      </c>
      <c r="J11187" s="445" t="s">
        <v>1026</v>
      </c>
      <c r="K11187" s="448">
        <v>1</v>
      </c>
      <c r="L11187" s="448">
        <v>8</v>
      </c>
      <c r="M11187" s="467">
        <f t="shared" si="43"/>
        <v>80000</v>
      </c>
      <c r="N11187" s="448"/>
      <c r="O11187" s="448"/>
      <c r="P11187" s="467"/>
    </row>
    <row r="11188" spans="1:16" x14ac:dyDescent="0.2">
      <c r="A11188" s="443" t="s">
        <v>16718</v>
      </c>
      <c r="B11188" s="104" t="s">
        <v>423</v>
      </c>
      <c r="C11188" s="444" t="s">
        <v>99</v>
      </c>
      <c r="D11188" s="453" t="s">
        <v>16559</v>
      </c>
      <c r="E11188" s="470">
        <v>5000</v>
      </c>
      <c r="F11188" s="446" t="s">
        <v>16560</v>
      </c>
      <c r="G11188" s="445" t="s">
        <v>16561</v>
      </c>
      <c r="H11188" s="445" t="s">
        <v>2388</v>
      </c>
      <c r="I11188" s="451" t="s">
        <v>16103</v>
      </c>
      <c r="J11188" s="445" t="s">
        <v>2388</v>
      </c>
      <c r="K11188" s="448">
        <v>4</v>
      </c>
      <c r="L11188" s="448">
        <v>12</v>
      </c>
      <c r="M11188" s="467">
        <f t="shared" si="43"/>
        <v>60000</v>
      </c>
      <c r="N11188" s="448"/>
      <c r="O11188" s="448"/>
      <c r="P11188" s="467"/>
    </row>
    <row r="11189" spans="1:16" x14ac:dyDescent="0.2">
      <c r="A11189" s="443" t="s">
        <v>16718</v>
      </c>
      <c r="B11189" s="104" t="s">
        <v>423</v>
      </c>
      <c r="C11189" s="444" t="s">
        <v>99</v>
      </c>
      <c r="D11189" s="445" t="s">
        <v>16562</v>
      </c>
      <c r="E11189" s="470">
        <v>5000</v>
      </c>
      <c r="F11189" s="446" t="s">
        <v>16563</v>
      </c>
      <c r="G11189" s="445" t="s">
        <v>16564</v>
      </c>
      <c r="H11189" s="445" t="s">
        <v>6717</v>
      </c>
      <c r="I11189" s="447" t="s">
        <v>16110</v>
      </c>
      <c r="J11189" s="445" t="s">
        <v>6717</v>
      </c>
      <c r="K11189" s="448">
        <v>4</v>
      </c>
      <c r="L11189" s="448">
        <v>12</v>
      </c>
      <c r="M11189" s="467">
        <f t="shared" si="43"/>
        <v>60000</v>
      </c>
      <c r="N11189" s="448">
        <v>2</v>
      </c>
      <c r="O11189" s="448">
        <v>6</v>
      </c>
      <c r="P11189" s="467">
        <f>O11189*E11189</f>
        <v>30000</v>
      </c>
    </row>
    <row r="11190" spans="1:16" x14ac:dyDescent="0.2">
      <c r="A11190" s="443" t="s">
        <v>16718</v>
      </c>
      <c r="B11190" s="104" t="s">
        <v>423</v>
      </c>
      <c r="C11190" s="444" t="s">
        <v>99</v>
      </c>
      <c r="D11190" s="445" t="s">
        <v>16565</v>
      </c>
      <c r="E11190" s="470">
        <v>3500</v>
      </c>
      <c r="F11190" s="446" t="s">
        <v>16566</v>
      </c>
      <c r="G11190" s="445" t="s">
        <v>16567</v>
      </c>
      <c r="H11190" s="445" t="s">
        <v>5845</v>
      </c>
      <c r="I11190" s="447" t="s">
        <v>5785</v>
      </c>
      <c r="J11190" s="445" t="s">
        <v>5845</v>
      </c>
      <c r="K11190" s="448">
        <v>4</v>
      </c>
      <c r="L11190" s="448">
        <v>12</v>
      </c>
      <c r="M11190" s="467">
        <f t="shared" si="43"/>
        <v>42000</v>
      </c>
      <c r="N11190" s="448"/>
      <c r="O11190" s="448"/>
      <c r="P11190" s="467"/>
    </row>
    <row r="11191" spans="1:16" x14ac:dyDescent="0.2">
      <c r="A11191" s="443" t="s">
        <v>16718</v>
      </c>
      <c r="B11191" s="104" t="s">
        <v>423</v>
      </c>
      <c r="C11191" s="444" t="s">
        <v>99</v>
      </c>
      <c r="D11191" s="445" t="s">
        <v>16166</v>
      </c>
      <c r="E11191" s="470">
        <v>2800</v>
      </c>
      <c r="F11191" s="446" t="s">
        <v>16568</v>
      </c>
      <c r="G11191" s="445" t="s">
        <v>16569</v>
      </c>
      <c r="H11191" s="445" t="s">
        <v>6717</v>
      </c>
      <c r="I11191" s="447" t="s">
        <v>16110</v>
      </c>
      <c r="J11191" s="445" t="s">
        <v>6717</v>
      </c>
      <c r="K11191" s="448">
        <v>4</v>
      </c>
      <c r="L11191" s="448">
        <v>12</v>
      </c>
      <c r="M11191" s="467">
        <f t="shared" si="43"/>
        <v>33600</v>
      </c>
      <c r="N11191" s="448">
        <v>2</v>
      </c>
      <c r="O11191" s="448">
        <v>6</v>
      </c>
      <c r="P11191" s="467">
        <f>O11191*E11191</f>
        <v>16800</v>
      </c>
    </row>
    <row r="11192" spans="1:16" x14ac:dyDescent="0.2">
      <c r="A11192" s="443" t="s">
        <v>16718</v>
      </c>
      <c r="B11192" s="104" t="s">
        <v>423</v>
      </c>
      <c r="C11192" s="444" t="s">
        <v>99</v>
      </c>
      <c r="D11192" s="445" t="s">
        <v>16570</v>
      </c>
      <c r="E11192" s="470">
        <v>1800</v>
      </c>
      <c r="F11192" s="446" t="s">
        <v>16571</v>
      </c>
      <c r="G11192" s="445" t="s">
        <v>16572</v>
      </c>
      <c r="H11192" s="445" t="s">
        <v>3237</v>
      </c>
      <c r="I11192" s="447" t="s">
        <v>16110</v>
      </c>
      <c r="J11192" s="445" t="s">
        <v>3237</v>
      </c>
      <c r="K11192" s="448">
        <v>4</v>
      </c>
      <c r="L11192" s="448">
        <v>12</v>
      </c>
      <c r="M11192" s="467">
        <f t="shared" si="43"/>
        <v>21600</v>
      </c>
      <c r="N11192" s="448"/>
      <c r="O11192" s="448"/>
      <c r="P11192" s="467"/>
    </row>
    <row r="11193" spans="1:16" x14ac:dyDescent="0.2">
      <c r="A11193" s="443" t="s">
        <v>16718</v>
      </c>
      <c r="B11193" s="104" t="s">
        <v>423</v>
      </c>
      <c r="C11193" s="444" t="s">
        <v>99</v>
      </c>
      <c r="D11193" s="445" t="s">
        <v>16573</v>
      </c>
      <c r="E11193" s="470">
        <v>2000</v>
      </c>
      <c r="F11193" s="446" t="s">
        <v>16574</v>
      </c>
      <c r="G11193" s="445" t="s">
        <v>16575</v>
      </c>
      <c r="H11193" s="445" t="s">
        <v>1049</v>
      </c>
      <c r="I11193" s="447" t="s">
        <v>16110</v>
      </c>
      <c r="J11193" s="445" t="s">
        <v>1049</v>
      </c>
      <c r="K11193" s="448">
        <v>3</v>
      </c>
      <c r="L11193" s="448">
        <v>10</v>
      </c>
      <c r="M11193" s="467">
        <f t="shared" si="43"/>
        <v>20000</v>
      </c>
      <c r="N11193" s="448">
        <v>2</v>
      </c>
      <c r="O11193" s="448">
        <v>6</v>
      </c>
      <c r="P11193" s="467">
        <f t="shared" ref="P11193:P11194" si="49">O11193*E11193</f>
        <v>12000</v>
      </c>
    </row>
    <row r="11194" spans="1:16" x14ac:dyDescent="0.2">
      <c r="A11194" s="443" t="s">
        <v>16718</v>
      </c>
      <c r="B11194" s="104" t="s">
        <v>423</v>
      </c>
      <c r="C11194" s="444" t="s">
        <v>99</v>
      </c>
      <c r="D11194" s="445" t="s">
        <v>16576</v>
      </c>
      <c r="E11194" s="470">
        <v>3000</v>
      </c>
      <c r="F11194" s="446" t="s">
        <v>16577</v>
      </c>
      <c r="G11194" s="445" t="s">
        <v>16578</v>
      </c>
      <c r="H11194" s="445" t="s">
        <v>13330</v>
      </c>
      <c r="I11194" s="447" t="s">
        <v>16110</v>
      </c>
      <c r="J11194" s="445" t="s">
        <v>13330</v>
      </c>
      <c r="K11194" s="448">
        <v>4</v>
      </c>
      <c r="L11194" s="448">
        <v>12</v>
      </c>
      <c r="M11194" s="467">
        <f t="shared" si="43"/>
        <v>36000</v>
      </c>
      <c r="N11194" s="448">
        <v>2</v>
      </c>
      <c r="O11194" s="448">
        <v>6</v>
      </c>
      <c r="P11194" s="467">
        <f t="shared" si="49"/>
        <v>18000</v>
      </c>
    </row>
    <row r="11195" spans="1:16" x14ac:dyDescent="0.2">
      <c r="A11195" s="443" t="s">
        <v>16718</v>
      </c>
      <c r="B11195" s="104" t="s">
        <v>423</v>
      </c>
      <c r="C11195" s="444" t="s">
        <v>99</v>
      </c>
      <c r="D11195" s="445" t="s">
        <v>16166</v>
      </c>
      <c r="E11195" s="470">
        <v>2800</v>
      </c>
      <c r="F11195" s="446" t="s">
        <v>16579</v>
      </c>
      <c r="G11195" s="445" t="s">
        <v>16580</v>
      </c>
      <c r="H11195" s="445" t="s">
        <v>16581</v>
      </c>
      <c r="I11195" s="447" t="s">
        <v>16110</v>
      </c>
      <c r="J11195" s="445" t="s">
        <v>16581</v>
      </c>
      <c r="K11195" s="448">
        <v>4</v>
      </c>
      <c r="L11195" s="448">
        <v>12</v>
      </c>
      <c r="M11195" s="467">
        <f t="shared" si="43"/>
        <v>33600</v>
      </c>
      <c r="N11195" s="448"/>
      <c r="O11195" s="448"/>
      <c r="P11195" s="467"/>
    </row>
    <row r="11196" spans="1:16" x14ac:dyDescent="0.2">
      <c r="A11196" s="443" t="s">
        <v>16718</v>
      </c>
      <c r="B11196" s="104" t="s">
        <v>423</v>
      </c>
      <c r="C11196" s="444" t="s">
        <v>99</v>
      </c>
      <c r="D11196" s="445" t="s">
        <v>16582</v>
      </c>
      <c r="E11196" s="470">
        <v>2000</v>
      </c>
      <c r="F11196" s="446" t="s">
        <v>16583</v>
      </c>
      <c r="G11196" s="445" t="s">
        <v>16584</v>
      </c>
      <c r="H11196" s="445" t="s">
        <v>16585</v>
      </c>
      <c r="I11196" s="447" t="s">
        <v>16110</v>
      </c>
      <c r="J11196" s="445" t="s">
        <v>16585</v>
      </c>
      <c r="K11196" s="448">
        <v>4</v>
      </c>
      <c r="L11196" s="448">
        <v>12</v>
      </c>
      <c r="M11196" s="467">
        <f t="shared" si="43"/>
        <v>24000</v>
      </c>
      <c r="N11196" s="448">
        <v>2</v>
      </c>
      <c r="O11196" s="448">
        <v>6</v>
      </c>
      <c r="P11196" s="467">
        <f>O11196*E11196</f>
        <v>12000</v>
      </c>
    </row>
    <row r="11197" spans="1:16" x14ac:dyDescent="0.2">
      <c r="A11197" s="443" t="s">
        <v>16718</v>
      </c>
      <c r="B11197" s="104" t="s">
        <v>423</v>
      </c>
      <c r="C11197" s="444" t="s">
        <v>99</v>
      </c>
      <c r="D11197" s="445" t="s">
        <v>16586</v>
      </c>
      <c r="E11197" s="470">
        <v>7000</v>
      </c>
      <c r="F11197" s="446" t="s">
        <v>16587</v>
      </c>
      <c r="G11197" s="445" t="s">
        <v>16588</v>
      </c>
      <c r="H11197" s="445" t="s">
        <v>6100</v>
      </c>
      <c r="I11197" s="447" t="s">
        <v>16103</v>
      </c>
      <c r="J11197" s="445" t="s">
        <v>6100</v>
      </c>
      <c r="K11197" s="448">
        <v>4</v>
      </c>
      <c r="L11197" s="448">
        <v>12</v>
      </c>
      <c r="M11197" s="467">
        <f t="shared" si="43"/>
        <v>84000</v>
      </c>
      <c r="N11197" s="448"/>
      <c r="O11197" s="448"/>
      <c r="P11197" s="467"/>
    </row>
    <row r="11198" spans="1:16" x14ac:dyDescent="0.2">
      <c r="A11198" s="443" t="s">
        <v>16718</v>
      </c>
      <c r="B11198" s="104" t="s">
        <v>423</v>
      </c>
      <c r="C11198" s="444" t="s">
        <v>99</v>
      </c>
      <c r="D11198" s="445" t="s">
        <v>16262</v>
      </c>
      <c r="E11198" s="470">
        <v>8000</v>
      </c>
      <c r="F11198" s="446" t="s">
        <v>16589</v>
      </c>
      <c r="G11198" s="445" t="s">
        <v>16590</v>
      </c>
      <c r="H11198" s="445" t="s">
        <v>16241</v>
      </c>
      <c r="I11198" s="451" t="s">
        <v>16103</v>
      </c>
      <c r="J11198" s="445" t="s">
        <v>16241</v>
      </c>
      <c r="K11198" s="448">
        <v>4</v>
      </c>
      <c r="L11198" s="448">
        <v>12</v>
      </c>
      <c r="M11198" s="467">
        <f t="shared" si="43"/>
        <v>96000</v>
      </c>
      <c r="N11198" s="448"/>
      <c r="O11198" s="448"/>
      <c r="P11198" s="467"/>
    </row>
    <row r="11199" spans="1:16" x14ac:dyDescent="0.2">
      <c r="A11199" s="443" t="s">
        <v>16718</v>
      </c>
      <c r="B11199" s="104" t="s">
        <v>423</v>
      </c>
      <c r="C11199" s="444" t="s">
        <v>99</v>
      </c>
      <c r="D11199" s="445" t="s">
        <v>16136</v>
      </c>
      <c r="E11199" s="470">
        <v>3000</v>
      </c>
      <c r="F11199" s="446" t="s">
        <v>16591</v>
      </c>
      <c r="G11199" s="445" t="s">
        <v>16592</v>
      </c>
      <c r="H11199" s="445" t="s">
        <v>6717</v>
      </c>
      <c r="I11199" s="451" t="s">
        <v>16103</v>
      </c>
      <c r="J11199" s="445" t="s">
        <v>6717</v>
      </c>
      <c r="K11199" s="448">
        <v>4</v>
      </c>
      <c r="L11199" s="448">
        <v>12</v>
      </c>
      <c r="M11199" s="467">
        <f t="shared" si="43"/>
        <v>36000</v>
      </c>
      <c r="N11199" s="448">
        <v>2</v>
      </c>
      <c r="O11199" s="448">
        <v>6</v>
      </c>
      <c r="P11199" s="467">
        <f t="shared" ref="P11199:P11200" si="50">O11199*E11199</f>
        <v>18000</v>
      </c>
    </row>
    <row r="11200" spans="1:16" x14ac:dyDescent="0.2">
      <c r="A11200" s="443" t="s">
        <v>16718</v>
      </c>
      <c r="B11200" s="104" t="s">
        <v>423</v>
      </c>
      <c r="C11200" s="444" t="s">
        <v>99</v>
      </c>
      <c r="D11200" s="445" t="s">
        <v>16118</v>
      </c>
      <c r="E11200" s="471">
        <v>10000</v>
      </c>
      <c r="F11200" s="446" t="s">
        <v>16593</v>
      </c>
      <c r="G11200" s="445" t="s">
        <v>16594</v>
      </c>
      <c r="H11200" s="450" t="s">
        <v>1026</v>
      </c>
      <c r="I11200" s="447" t="s">
        <v>16103</v>
      </c>
      <c r="J11200" s="445" t="s">
        <v>1026</v>
      </c>
      <c r="K11200" s="448"/>
      <c r="L11200" s="448"/>
      <c r="M11200" s="467"/>
      <c r="N11200" s="448">
        <v>1</v>
      </c>
      <c r="O11200" s="448">
        <v>6</v>
      </c>
      <c r="P11200" s="467">
        <f t="shared" si="50"/>
        <v>60000</v>
      </c>
    </row>
    <row r="11201" spans="1:16" x14ac:dyDescent="0.2">
      <c r="A11201" s="443" t="s">
        <v>16718</v>
      </c>
      <c r="B11201" s="104" t="s">
        <v>423</v>
      </c>
      <c r="C11201" s="444" t="s">
        <v>99</v>
      </c>
      <c r="D11201" s="445" t="s">
        <v>16505</v>
      </c>
      <c r="E11201" s="471">
        <v>7000</v>
      </c>
      <c r="F11201" s="446" t="s">
        <v>16593</v>
      </c>
      <c r="G11201" s="445" t="s">
        <v>16594</v>
      </c>
      <c r="H11201" s="450" t="s">
        <v>1026</v>
      </c>
      <c r="I11201" s="447" t="s">
        <v>16103</v>
      </c>
      <c r="J11201" s="445" t="s">
        <v>1026</v>
      </c>
      <c r="K11201" s="448">
        <v>4</v>
      </c>
      <c r="L11201" s="448">
        <v>12</v>
      </c>
      <c r="M11201" s="467">
        <f t="shared" ref="M11201:M11237" si="51">E11201*L11201</f>
        <v>84000</v>
      </c>
      <c r="N11201" s="448">
        <v>1</v>
      </c>
      <c r="O11201" s="448">
        <v>1</v>
      </c>
      <c r="P11201" s="467">
        <f>O11201*E11201</f>
        <v>7000</v>
      </c>
    </row>
    <row r="11202" spans="1:16" x14ac:dyDescent="0.2">
      <c r="A11202" s="443" t="s">
        <v>16718</v>
      </c>
      <c r="B11202" s="104" t="s">
        <v>423</v>
      </c>
      <c r="C11202" s="444" t="s">
        <v>99</v>
      </c>
      <c r="D11202" s="445" t="s">
        <v>16595</v>
      </c>
      <c r="E11202" s="470">
        <v>5000</v>
      </c>
      <c r="F11202" s="446" t="s">
        <v>16596</v>
      </c>
      <c r="G11202" s="445" t="s">
        <v>16597</v>
      </c>
      <c r="H11202" s="445" t="s">
        <v>8695</v>
      </c>
      <c r="I11202" s="451" t="s">
        <v>16103</v>
      </c>
      <c r="J11202" s="445" t="s">
        <v>8695</v>
      </c>
      <c r="K11202" s="448">
        <v>4</v>
      </c>
      <c r="L11202" s="448">
        <v>12</v>
      </c>
      <c r="M11202" s="467">
        <f t="shared" si="51"/>
        <v>60000</v>
      </c>
      <c r="N11202" s="448">
        <v>2</v>
      </c>
      <c r="O11202" s="448">
        <v>6</v>
      </c>
      <c r="P11202" s="467">
        <f>O11202*E11202</f>
        <v>30000</v>
      </c>
    </row>
    <row r="11203" spans="1:16" x14ac:dyDescent="0.2">
      <c r="A11203" s="443" t="s">
        <v>16718</v>
      </c>
      <c r="B11203" s="104" t="s">
        <v>423</v>
      </c>
      <c r="C11203" s="444" t="s">
        <v>99</v>
      </c>
      <c r="D11203" s="445" t="s">
        <v>16230</v>
      </c>
      <c r="E11203" s="470">
        <v>5000</v>
      </c>
      <c r="F11203" s="446" t="s">
        <v>16598</v>
      </c>
      <c r="G11203" s="445" t="s">
        <v>16599</v>
      </c>
      <c r="H11203" s="445" t="s">
        <v>5826</v>
      </c>
      <c r="I11203" s="451" t="s">
        <v>16103</v>
      </c>
      <c r="J11203" s="445" t="s">
        <v>5826</v>
      </c>
      <c r="K11203" s="448">
        <v>4</v>
      </c>
      <c r="L11203" s="448">
        <v>12</v>
      </c>
      <c r="M11203" s="467">
        <f t="shared" si="51"/>
        <v>60000</v>
      </c>
      <c r="N11203" s="448"/>
      <c r="O11203" s="448"/>
      <c r="P11203" s="467"/>
    </row>
    <row r="11204" spans="1:16" x14ac:dyDescent="0.2">
      <c r="A11204" s="443" t="s">
        <v>16718</v>
      </c>
      <c r="B11204" s="104" t="s">
        <v>423</v>
      </c>
      <c r="C11204" s="444" t="s">
        <v>99</v>
      </c>
      <c r="D11204" s="445" t="s">
        <v>5022</v>
      </c>
      <c r="E11204" s="470">
        <v>6000</v>
      </c>
      <c r="F11204" s="452" t="s">
        <v>16600</v>
      </c>
      <c r="G11204" s="445" t="s">
        <v>16601</v>
      </c>
      <c r="H11204" s="445" t="s">
        <v>11596</v>
      </c>
      <c r="I11204" s="451" t="s">
        <v>16103</v>
      </c>
      <c r="J11204" s="445" t="s">
        <v>11596</v>
      </c>
      <c r="K11204" s="448">
        <v>3</v>
      </c>
      <c r="L11204" s="448">
        <v>10</v>
      </c>
      <c r="M11204" s="467">
        <f t="shared" si="51"/>
        <v>60000</v>
      </c>
      <c r="N11204" s="448">
        <v>2</v>
      </c>
      <c r="O11204" s="448">
        <v>6</v>
      </c>
      <c r="P11204" s="467">
        <f>O11204*E11204</f>
        <v>36000</v>
      </c>
    </row>
    <row r="11205" spans="1:16" x14ac:dyDescent="0.2">
      <c r="A11205" s="443" t="s">
        <v>16718</v>
      </c>
      <c r="B11205" s="104" t="s">
        <v>423</v>
      </c>
      <c r="C11205" s="444" t="s">
        <v>99</v>
      </c>
      <c r="D11205" s="445" t="s">
        <v>16602</v>
      </c>
      <c r="E11205" s="470">
        <v>5000</v>
      </c>
      <c r="F11205" s="446" t="s">
        <v>16603</v>
      </c>
      <c r="G11205" s="445" t="s">
        <v>16604</v>
      </c>
      <c r="H11205" s="458" t="s">
        <v>5852</v>
      </c>
      <c r="I11205" s="451" t="s">
        <v>16103</v>
      </c>
      <c r="J11205" s="458" t="s">
        <v>5852</v>
      </c>
      <c r="K11205" s="448">
        <v>4</v>
      </c>
      <c r="L11205" s="448">
        <v>12</v>
      </c>
      <c r="M11205" s="467">
        <f t="shared" si="51"/>
        <v>60000</v>
      </c>
      <c r="N11205" s="448"/>
      <c r="O11205" s="448"/>
      <c r="P11205" s="467"/>
    </row>
    <row r="11206" spans="1:16" x14ac:dyDescent="0.2">
      <c r="A11206" s="443" t="s">
        <v>16718</v>
      </c>
      <c r="B11206" s="104" t="s">
        <v>423</v>
      </c>
      <c r="C11206" s="444" t="s">
        <v>99</v>
      </c>
      <c r="D11206" s="445" t="s">
        <v>16140</v>
      </c>
      <c r="E11206" s="471">
        <v>10000</v>
      </c>
      <c r="F11206" s="446" t="s">
        <v>16605</v>
      </c>
      <c r="G11206" s="445" t="s">
        <v>16606</v>
      </c>
      <c r="H11206" s="450" t="s">
        <v>5539</v>
      </c>
      <c r="I11206" s="447" t="s">
        <v>16103</v>
      </c>
      <c r="J11206" s="450" t="s">
        <v>5539</v>
      </c>
      <c r="K11206" s="448">
        <v>1</v>
      </c>
      <c r="L11206" s="448">
        <v>6</v>
      </c>
      <c r="M11206" s="467">
        <f t="shared" si="51"/>
        <v>60000</v>
      </c>
      <c r="N11206" s="448">
        <v>1</v>
      </c>
      <c r="O11206" s="448">
        <v>6</v>
      </c>
      <c r="P11206" s="467">
        <f t="shared" ref="P11206:P11208" si="52">O11206*E11206</f>
        <v>60000</v>
      </c>
    </row>
    <row r="11207" spans="1:16" x14ac:dyDescent="0.2">
      <c r="A11207" s="443" t="s">
        <v>16718</v>
      </c>
      <c r="B11207" s="104" t="s">
        <v>423</v>
      </c>
      <c r="C11207" s="444" t="s">
        <v>99</v>
      </c>
      <c r="D11207" s="445" t="s">
        <v>16607</v>
      </c>
      <c r="E11207" s="470">
        <v>6000</v>
      </c>
      <c r="F11207" s="446" t="s">
        <v>16608</v>
      </c>
      <c r="G11207" s="445" t="s">
        <v>16609</v>
      </c>
      <c r="H11207" s="458" t="s">
        <v>16124</v>
      </c>
      <c r="I11207" s="447" t="s">
        <v>16103</v>
      </c>
      <c r="J11207" s="458" t="s">
        <v>16124</v>
      </c>
      <c r="K11207" s="448">
        <v>4</v>
      </c>
      <c r="L11207" s="448">
        <v>12</v>
      </c>
      <c r="M11207" s="467">
        <f t="shared" si="51"/>
        <v>72000</v>
      </c>
      <c r="N11207" s="448">
        <v>2</v>
      </c>
      <c r="O11207" s="448">
        <v>6</v>
      </c>
      <c r="P11207" s="467">
        <f t="shared" si="52"/>
        <v>36000</v>
      </c>
    </row>
    <row r="11208" spans="1:16" x14ac:dyDescent="0.2">
      <c r="A11208" s="443" t="s">
        <v>16718</v>
      </c>
      <c r="B11208" s="104" t="s">
        <v>423</v>
      </c>
      <c r="C11208" s="444" t="s">
        <v>99</v>
      </c>
      <c r="D11208" s="445" t="s">
        <v>16610</v>
      </c>
      <c r="E11208" s="470">
        <v>3000</v>
      </c>
      <c r="F11208" s="446" t="s">
        <v>16611</v>
      </c>
      <c r="G11208" s="445" t="s">
        <v>16612</v>
      </c>
      <c r="H11208" s="445" t="s">
        <v>16613</v>
      </c>
      <c r="I11208" s="447" t="s">
        <v>16103</v>
      </c>
      <c r="J11208" s="445" t="s">
        <v>16613</v>
      </c>
      <c r="K11208" s="448">
        <v>4</v>
      </c>
      <c r="L11208" s="448">
        <v>12</v>
      </c>
      <c r="M11208" s="467">
        <f t="shared" si="51"/>
        <v>36000</v>
      </c>
      <c r="N11208" s="448">
        <v>2</v>
      </c>
      <c r="O11208" s="448">
        <v>6</v>
      </c>
      <c r="P11208" s="467">
        <f t="shared" si="52"/>
        <v>18000</v>
      </c>
    </row>
    <row r="11209" spans="1:16" x14ac:dyDescent="0.2">
      <c r="A11209" s="443" t="s">
        <v>16718</v>
      </c>
      <c r="B11209" s="104" t="s">
        <v>423</v>
      </c>
      <c r="C11209" s="444" t="s">
        <v>99</v>
      </c>
      <c r="D11209" s="445" t="s">
        <v>16614</v>
      </c>
      <c r="E11209" s="470">
        <v>3000</v>
      </c>
      <c r="F11209" s="446" t="s">
        <v>16615</v>
      </c>
      <c r="G11209" s="445" t="s">
        <v>16616</v>
      </c>
      <c r="H11209" s="445" t="s">
        <v>5826</v>
      </c>
      <c r="I11209" s="447" t="s">
        <v>16103</v>
      </c>
      <c r="J11209" s="445" t="s">
        <v>5826</v>
      </c>
      <c r="K11209" s="448">
        <v>4</v>
      </c>
      <c r="L11209" s="448">
        <v>12</v>
      </c>
      <c r="M11209" s="467">
        <f t="shared" si="51"/>
        <v>36000</v>
      </c>
      <c r="N11209" s="448"/>
      <c r="O11209" s="448"/>
      <c r="P11209" s="467"/>
    </row>
    <row r="11210" spans="1:16" x14ac:dyDescent="0.2">
      <c r="A11210" s="443" t="s">
        <v>16718</v>
      </c>
      <c r="B11210" s="104" t="s">
        <v>423</v>
      </c>
      <c r="C11210" s="444" t="s">
        <v>99</v>
      </c>
      <c r="D11210" s="445" t="s">
        <v>16617</v>
      </c>
      <c r="E11210" s="470">
        <v>3000</v>
      </c>
      <c r="F11210" s="452" t="s">
        <v>16618</v>
      </c>
      <c r="G11210" s="445" t="s">
        <v>16619</v>
      </c>
      <c r="H11210" s="445" t="s">
        <v>16620</v>
      </c>
      <c r="I11210" s="447" t="s">
        <v>16110</v>
      </c>
      <c r="J11210" s="445" t="s">
        <v>16620</v>
      </c>
      <c r="K11210" s="448">
        <v>4</v>
      </c>
      <c r="L11210" s="448">
        <v>12</v>
      </c>
      <c r="M11210" s="467">
        <f t="shared" si="51"/>
        <v>36000</v>
      </c>
      <c r="N11210" s="448">
        <v>2</v>
      </c>
      <c r="O11210" s="448">
        <v>6</v>
      </c>
      <c r="P11210" s="467">
        <f>O11210*E11210</f>
        <v>18000</v>
      </c>
    </row>
    <row r="11211" spans="1:16" x14ac:dyDescent="0.2">
      <c r="A11211" s="443" t="s">
        <v>16718</v>
      </c>
      <c r="B11211" s="104" t="s">
        <v>423</v>
      </c>
      <c r="C11211" s="444" t="s">
        <v>99</v>
      </c>
      <c r="D11211" s="445" t="s">
        <v>16621</v>
      </c>
      <c r="E11211" s="470">
        <v>5000</v>
      </c>
      <c r="F11211" s="452" t="s">
        <v>16622</v>
      </c>
      <c r="G11211" s="445" t="s">
        <v>16623</v>
      </c>
      <c r="H11211" s="445" t="s">
        <v>1026</v>
      </c>
      <c r="I11211" s="447" t="s">
        <v>16103</v>
      </c>
      <c r="J11211" s="445" t="s">
        <v>1026</v>
      </c>
      <c r="K11211" s="448">
        <v>1</v>
      </c>
      <c r="L11211" s="448">
        <v>3</v>
      </c>
      <c r="M11211" s="467">
        <f t="shared" si="51"/>
        <v>15000</v>
      </c>
      <c r="N11211" s="448"/>
      <c r="O11211" s="448"/>
      <c r="P11211" s="467"/>
    </row>
    <row r="11212" spans="1:16" x14ac:dyDescent="0.2">
      <c r="A11212" s="443" t="s">
        <v>16718</v>
      </c>
      <c r="B11212" s="104" t="s">
        <v>423</v>
      </c>
      <c r="C11212" s="444" t="s">
        <v>99</v>
      </c>
      <c r="D11212" s="445" t="s">
        <v>16624</v>
      </c>
      <c r="E11212" s="470">
        <v>3000</v>
      </c>
      <c r="F11212" s="446" t="s">
        <v>16625</v>
      </c>
      <c r="G11212" s="445" t="s">
        <v>16626</v>
      </c>
      <c r="H11212" s="445" t="s">
        <v>16627</v>
      </c>
      <c r="I11212" s="447" t="s">
        <v>16110</v>
      </c>
      <c r="J11212" s="445" t="s">
        <v>16627</v>
      </c>
      <c r="K11212" s="448">
        <v>4</v>
      </c>
      <c r="L11212" s="448">
        <v>12</v>
      </c>
      <c r="M11212" s="467">
        <f t="shared" si="51"/>
        <v>36000</v>
      </c>
      <c r="N11212" s="448">
        <v>2</v>
      </c>
      <c r="O11212" s="448">
        <v>6</v>
      </c>
      <c r="P11212" s="467">
        <f>O11212*E11212</f>
        <v>18000</v>
      </c>
    </row>
    <row r="11213" spans="1:16" x14ac:dyDescent="0.2">
      <c r="A11213" s="443" t="s">
        <v>16718</v>
      </c>
      <c r="B11213" s="104" t="s">
        <v>423</v>
      </c>
      <c r="C11213" s="444" t="s">
        <v>99</v>
      </c>
      <c r="D11213" s="445" t="s">
        <v>16614</v>
      </c>
      <c r="E11213" s="470">
        <v>3000</v>
      </c>
      <c r="F11213" s="446" t="s">
        <v>16628</v>
      </c>
      <c r="G11213" s="445" t="s">
        <v>16629</v>
      </c>
      <c r="H11213" s="445" t="s">
        <v>16630</v>
      </c>
      <c r="I11213" s="447" t="s">
        <v>5785</v>
      </c>
      <c r="J11213" s="445" t="s">
        <v>16630</v>
      </c>
      <c r="K11213" s="448">
        <v>1</v>
      </c>
      <c r="L11213" s="448">
        <v>4</v>
      </c>
      <c r="M11213" s="467">
        <f t="shared" si="51"/>
        <v>12000</v>
      </c>
      <c r="N11213" s="448"/>
      <c r="O11213" s="448"/>
      <c r="P11213" s="467"/>
    </row>
    <row r="11214" spans="1:16" x14ac:dyDescent="0.2">
      <c r="A11214" s="443" t="s">
        <v>16718</v>
      </c>
      <c r="B11214" s="104" t="s">
        <v>423</v>
      </c>
      <c r="C11214" s="444" t="s">
        <v>99</v>
      </c>
      <c r="D11214" s="445" t="s">
        <v>16631</v>
      </c>
      <c r="E11214" s="470">
        <v>8000</v>
      </c>
      <c r="F11214" s="446" t="s">
        <v>16632</v>
      </c>
      <c r="G11214" s="445" t="s">
        <v>16633</v>
      </c>
      <c r="H11214" s="445" t="s">
        <v>5826</v>
      </c>
      <c r="I11214" s="451" t="s">
        <v>16103</v>
      </c>
      <c r="J11214" s="445" t="s">
        <v>5826</v>
      </c>
      <c r="K11214" s="448">
        <v>1</v>
      </c>
      <c r="L11214" s="448">
        <v>12</v>
      </c>
      <c r="M11214" s="467">
        <f t="shared" si="51"/>
        <v>96000</v>
      </c>
      <c r="N11214" s="448">
        <v>2</v>
      </c>
      <c r="O11214" s="448">
        <v>6</v>
      </c>
      <c r="P11214" s="467">
        <f t="shared" ref="P11214:P11215" si="53">O11214*E11214</f>
        <v>48000</v>
      </c>
    </row>
    <row r="11215" spans="1:16" x14ac:dyDescent="0.2">
      <c r="A11215" s="443" t="s">
        <v>16718</v>
      </c>
      <c r="B11215" s="104" t="s">
        <v>423</v>
      </c>
      <c r="C11215" s="444" t="s">
        <v>99</v>
      </c>
      <c r="D11215" s="445" t="s">
        <v>16182</v>
      </c>
      <c r="E11215" s="470">
        <v>2000</v>
      </c>
      <c r="F11215" s="446" t="s">
        <v>16634</v>
      </c>
      <c r="G11215" s="445" t="s">
        <v>16635</v>
      </c>
      <c r="H11215" s="445" t="s">
        <v>6746</v>
      </c>
      <c r="I11215" s="447" t="s">
        <v>16110</v>
      </c>
      <c r="J11215" s="445" t="s">
        <v>6746</v>
      </c>
      <c r="K11215" s="448">
        <v>4</v>
      </c>
      <c r="L11215" s="448">
        <v>12</v>
      </c>
      <c r="M11215" s="467">
        <f t="shared" si="51"/>
        <v>24000</v>
      </c>
      <c r="N11215" s="448">
        <v>2</v>
      </c>
      <c r="O11215" s="448">
        <v>6</v>
      </c>
      <c r="P11215" s="467">
        <f t="shared" si="53"/>
        <v>12000</v>
      </c>
    </row>
    <row r="11216" spans="1:16" x14ac:dyDescent="0.2">
      <c r="A11216" s="443" t="s">
        <v>16718</v>
      </c>
      <c r="B11216" s="104" t="s">
        <v>423</v>
      </c>
      <c r="C11216" s="444" t="s">
        <v>99</v>
      </c>
      <c r="D11216" s="445" t="s">
        <v>16286</v>
      </c>
      <c r="E11216" s="470">
        <v>5000</v>
      </c>
      <c r="F11216" s="446" t="s">
        <v>16636</v>
      </c>
      <c r="G11216" s="445" t="s">
        <v>16637</v>
      </c>
      <c r="H11216" s="445" t="s">
        <v>16550</v>
      </c>
      <c r="I11216" s="447" t="s">
        <v>16103</v>
      </c>
      <c r="J11216" s="445" t="s">
        <v>16550</v>
      </c>
      <c r="K11216" s="448">
        <v>1</v>
      </c>
      <c r="L11216" s="448">
        <v>3</v>
      </c>
      <c r="M11216" s="467">
        <f t="shared" si="51"/>
        <v>15000</v>
      </c>
      <c r="N11216" s="448"/>
      <c r="O11216" s="448"/>
      <c r="P11216" s="467"/>
    </row>
    <row r="11217" spans="1:16" x14ac:dyDescent="0.2">
      <c r="A11217" s="443" t="s">
        <v>16718</v>
      </c>
      <c r="B11217" s="104" t="s">
        <v>423</v>
      </c>
      <c r="C11217" s="444" t="s">
        <v>99</v>
      </c>
      <c r="D11217" s="445" t="s">
        <v>16638</v>
      </c>
      <c r="E11217" s="470">
        <v>8000</v>
      </c>
      <c r="F11217" s="446" t="s">
        <v>16639</v>
      </c>
      <c r="G11217" s="445" t="s">
        <v>16640</v>
      </c>
      <c r="H11217" s="445" t="s">
        <v>16641</v>
      </c>
      <c r="I11217" s="451" t="s">
        <v>16103</v>
      </c>
      <c r="J11217" s="445" t="s">
        <v>16641</v>
      </c>
      <c r="K11217" s="448">
        <v>4</v>
      </c>
      <c r="L11217" s="448">
        <v>12</v>
      </c>
      <c r="M11217" s="467">
        <f t="shared" si="51"/>
        <v>96000</v>
      </c>
      <c r="N11217" s="448"/>
      <c r="O11217" s="448"/>
      <c r="P11217" s="467"/>
    </row>
    <row r="11218" spans="1:16" x14ac:dyDescent="0.2">
      <c r="A11218" s="443" t="s">
        <v>16718</v>
      </c>
      <c r="B11218" s="104" t="s">
        <v>423</v>
      </c>
      <c r="C11218" s="444" t="s">
        <v>99</v>
      </c>
      <c r="D11218" s="445" t="s">
        <v>16642</v>
      </c>
      <c r="E11218" s="470">
        <v>4000</v>
      </c>
      <c r="F11218" s="446" t="s">
        <v>16643</v>
      </c>
      <c r="G11218" s="445" t="s">
        <v>16644</v>
      </c>
      <c r="H11218" s="445" t="s">
        <v>16645</v>
      </c>
      <c r="I11218" s="447" t="s">
        <v>5785</v>
      </c>
      <c r="J11218" s="445" t="s">
        <v>16645</v>
      </c>
      <c r="K11218" s="448">
        <v>4</v>
      </c>
      <c r="L11218" s="448">
        <v>12</v>
      </c>
      <c r="M11218" s="467">
        <f t="shared" si="51"/>
        <v>48000</v>
      </c>
      <c r="N11218" s="448"/>
      <c r="O11218" s="448"/>
      <c r="P11218" s="467"/>
    </row>
    <row r="11219" spans="1:16" x14ac:dyDescent="0.2">
      <c r="A11219" s="443" t="s">
        <v>16718</v>
      </c>
      <c r="B11219" s="104" t="s">
        <v>423</v>
      </c>
      <c r="C11219" s="444" t="s">
        <v>99</v>
      </c>
      <c r="D11219" s="445" t="s">
        <v>16646</v>
      </c>
      <c r="E11219" s="470">
        <v>2000</v>
      </c>
      <c r="F11219" s="446" t="s">
        <v>16647</v>
      </c>
      <c r="G11219" s="445" t="s">
        <v>16648</v>
      </c>
      <c r="H11219" s="445" t="s">
        <v>5845</v>
      </c>
      <c r="I11219" s="447" t="s">
        <v>5785</v>
      </c>
      <c r="J11219" s="445" t="s">
        <v>5845</v>
      </c>
      <c r="K11219" s="448">
        <v>4</v>
      </c>
      <c r="L11219" s="448">
        <v>12</v>
      </c>
      <c r="M11219" s="467">
        <f t="shared" si="51"/>
        <v>24000</v>
      </c>
      <c r="N11219" s="448">
        <v>2</v>
      </c>
      <c r="O11219" s="448">
        <v>6</v>
      </c>
      <c r="P11219" s="467">
        <f>O11219*E11219</f>
        <v>12000</v>
      </c>
    </row>
    <row r="11220" spans="1:16" x14ac:dyDescent="0.2">
      <c r="A11220" s="443" t="s">
        <v>16718</v>
      </c>
      <c r="B11220" s="104" t="s">
        <v>423</v>
      </c>
      <c r="C11220" s="444" t="s">
        <v>99</v>
      </c>
      <c r="D11220" s="445" t="s">
        <v>16649</v>
      </c>
      <c r="E11220" s="470">
        <v>1800</v>
      </c>
      <c r="F11220" s="446" t="s">
        <v>16650</v>
      </c>
      <c r="G11220" s="445" t="s">
        <v>16651</v>
      </c>
      <c r="H11220" s="445" t="s">
        <v>16652</v>
      </c>
      <c r="I11220" s="447" t="s">
        <v>5785</v>
      </c>
      <c r="J11220" s="445" t="s">
        <v>16652</v>
      </c>
      <c r="K11220" s="448">
        <v>4</v>
      </c>
      <c r="L11220" s="448">
        <v>12</v>
      </c>
      <c r="M11220" s="467">
        <f t="shared" si="51"/>
        <v>21600</v>
      </c>
      <c r="N11220" s="448"/>
      <c r="O11220" s="448"/>
      <c r="P11220" s="467"/>
    </row>
    <row r="11221" spans="1:16" x14ac:dyDescent="0.2">
      <c r="A11221" s="443" t="s">
        <v>16718</v>
      </c>
      <c r="B11221" s="104" t="s">
        <v>423</v>
      </c>
      <c r="C11221" s="444" t="s">
        <v>99</v>
      </c>
      <c r="D11221" s="445" t="s">
        <v>16653</v>
      </c>
      <c r="E11221" s="470">
        <v>5000</v>
      </c>
      <c r="F11221" s="446" t="s">
        <v>16654</v>
      </c>
      <c r="G11221" s="445" t="s">
        <v>16655</v>
      </c>
      <c r="H11221" s="445" t="s">
        <v>16656</v>
      </c>
      <c r="I11221" s="451" t="s">
        <v>16103</v>
      </c>
      <c r="J11221" s="445" t="s">
        <v>16656</v>
      </c>
      <c r="K11221" s="448">
        <v>4</v>
      </c>
      <c r="L11221" s="448">
        <v>12</v>
      </c>
      <c r="M11221" s="467">
        <f t="shared" si="51"/>
        <v>60000</v>
      </c>
      <c r="N11221" s="448">
        <v>2</v>
      </c>
      <c r="O11221" s="448">
        <v>6</v>
      </c>
      <c r="P11221" s="467">
        <f>O11221*E11221</f>
        <v>30000</v>
      </c>
    </row>
    <row r="11222" spans="1:16" x14ac:dyDescent="0.2">
      <c r="A11222" s="443" t="s">
        <v>16718</v>
      </c>
      <c r="B11222" s="104" t="s">
        <v>423</v>
      </c>
      <c r="C11222" s="444" t="s">
        <v>99</v>
      </c>
      <c r="D11222" s="445" t="s">
        <v>16657</v>
      </c>
      <c r="E11222" s="470">
        <v>1800</v>
      </c>
      <c r="F11222" s="446" t="s">
        <v>16658</v>
      </c>
      <c r="G11222" s="445" t="s">
        <v>16659</v>
      </c>
      <c r="H11222" s="445" t="s">
        <v>16660</v>
      </c>
      <c r="I11222" s="447" t="s">
        <v>16110</v>
      </c>
      <c r="J11222" s="445" t="s">
        <v>16660</v>
      </c>
      <c r="K11222" s="448">
        <v>4</v>
      </c>
      <c r="L11222" s="448">
        <v>12</v>
      </c>
      <c r="M11222" s="467">
        <f t="shared" si="51"/>
        <v>21600</v>
      </c>
      <c r="N11222" s="448"/>
      <c r="O11222" s="448"/>
      <c r="P11222" s="467"/>
    </row>
    <row r="11223" spans="1:16" x14ac:dyDescent="0.2">
      <c r="A11223" s="443" t="s">
        <v>16718</v>
      </c>
      <c r="B11223" s="104" t="s">
        <v>423</v>
      </c>
      <c r="C11223" s="444" t="s">
        <v>99</v>
      </c>
      <c r="D11223" s="445" t="s">
        <v>16661</v>
      </c>
      <c r="E11223" s="471">
        <v>10000</v>
      </c>
      <c r="F11223" s="448" t="s">
        <v>15279</v>
      </c>
      <c r="G11223" s="445" t="s">
        <v>16662</v>
      </c>
      <c r="H11223" s="450" t="s">
        <v>1026</v>
      </c>
      <c r="I11223" s="451" t="s">
        <v>16103</v>
      </c>
      <c r="J11223" s="450" t="s">
        <v>1026</v>
      </c>
      <c r="K11223" s="448">
        <v>1</v>
      </c>
      <c r="L11223" s="448">
        <v>2</v>
      </c>
      <c r="M11223" s="467">
        <f t="shared" si="51"/>
        <v>20000</v>
      </c>
      <c r="N11223" s="448">
        <v>1</v>
      </c>
      <c r="O11223" s="448">
        <v>6</v>
      </c>
      <c r="P11223" s="467">
        <f t="shared" ref="P11223:P11224" si="54">O11223*E11223</f>
        <v>60000</v>
      </c>
    </row>
    <row r="11224" spans="1:16" x14ac:dyDescent="0.2">
      <c r="A11224" s="443" t="s">
        <v>16718</v>
      </c>
      <c r="B11224" s="104" t="s">
        <v>423</v>
      </c>
      <c r="C11224" s="444" t="s">
        <v>99</v>
      </c>
      <c r="D11224" s="445" t="s">
        <v>16505</v>
      </c>
      <c r="E11224" s="470">
        <v>7000</v>
      </c>
      <c r="F11224" s="446" t="s">
        <v>16663</v>
      </c>
      <c r="G11224" s="445" t="s">
        <v>16664</v>
      </c>
      <c r="H11224" s="445" t="s">
        <v>1026</v>
      </c>
      <c r="I11224" s="447" t="s">
        <v>16103</v>
      </c>
      <c r="J11224" s="445" t="s">
        <v>1026</v>
      </c>
      <c r="K11224" s="448">
        <v>4</v>
      </c>
      <c r="L11224" s="448">
        <v>12</v>
      </c>
      <c r="M11224" s="467">
        <f t="shared" si="51"/>
        <v>84000</v>
      </c>
      <c r="N11224" s="448">
        <v>2</v>
      </c>
      <c r="O11224" s="448">
        <v>6</v>
      </c>
      <c r="P11224" s="467">
        <f t="shared" si="54"/>
        <v>42000</v>
      </c>
    </row>
    <row r="11225" spans="1:16" x14ac:dyDescent="0.2">
      <c r="A11225" s="443" t="s">
        <v>16718</v>
      </c>
      <c r="B11225" s="104" t="s">
        <v>423</v>
      </c>
      <c r="C11225" s="444" t="s">
        <v>99</v>
      </c>
      <c r="D11225" s="445" t="s">
        <v>16665</v>
      </c>
      <c r="E11225" s="470">
        <v>8000</v>
      </c>
      <c r="F11225" s="446" t="s">
        <v>16666</v>
      </c>
      <c r="G11225" s="445" t="s">
        <v>16667</v>
      </c>
      <c r="H11225" s="445" t="s">
        <v>5826</v>
      </c>
      <c r="I11225" s="451" t="s">
        <v>16103</v>
      </c>
      <c r="J11225" s="445" t="s">
        <v>5826</v>
      </c>
      <c r="K11225" s="448">
        <v>1</v>
      </c>
      <c r="L11225" s="448">
        <v>12</v>
      </c>
      <c r="M11225" s="467">
        <f t="shared" si="51"/>
        <v>96000</v>
      </c>
      <c r="N11225" s="448"/>
      <c r="O11225" s="448"/>
      <c r="P11225" s="467"/>
    </row>
    <row r="11226" spans="1:16" x14ac:dyDescent="0.2">
      <c r="A11226" s="443" t="s">
        <v>16718</v>
      </c>
      <c r="B11226" s="104" t="s">
        <v>423</v>
      </c>
      <c r="C11226" s="444" t="s">
        <v>99</v>
      </c>
      <c r="D11226" s="445" t="s">
        <v>16136</v>
      </c>
      <c r="E11226" s="470">
        <v>3000</v>
      </c>
      <c r="F11226" s="446" t="s">
        <v>16668</v>
      </c>
      <c r="G11226" s="445" t="s">
        <v>16669</v>
      </c>
      <c r="H11226" s="445" t="s">
        <v>8126</v>
      </c>
      <c r="I11226" s="447" t="s">
        <v>5785</v>
      </c>
      <c r="J11226" s="445" t="s">
        <v>8126</v>
      </c>
      <c r="K11226" s="448">
        <v>4</v>
      </c>
      <c r="L11226" s="448">
        <v>12</v>
      </c>
      <c r="M11226" s="467">
        <f t="shared" si="51"/>
        <v>36000</v>
      </c>
      <c r="N11226" s="448">
        <v>2</v>
      </c>
      <c r="O11226" s="448">
        <v>6</v>
      </c>
      <c r="P11226" s="467">
        <f t="shared" ref="P11226:P11227" si="55">O11226*E11226</f>
        <v>18000</v>
      </c>
    </row>
    <row r="11227" spans="1:16" x14ac:dyDescent="0.2">
      <c r="A11227" s="443" t="s">
        <v>16718</v>
      </c>
      <c r="B11227" s="104" t="s">
        <v>423</v>
      </c>
      <c r="C11227" s="444" t="s">
        <v>99</v>
      </c>
      <c r="D11227" s="445" t="s">
        <v>16670</v>
      </c>
      <c r="E11227" s="470">
        <v>2000</v>
      </c>
      <c r="F11227" s="446" t="s">
        <v>16671</v>
      </c>
      <c r="G11227" s="445" t="s">
        <v>16672</v>
      </c>
      <c r="H11227" s="445" t="s">
        <v>8738</v>
      </c>
      <c r="I11227" s="447" t="s">
        <v>16110</v>
      </c>
      <c r="J11227" s="445" t="s">
        <v>8738</v>
      </c>
      <c r="K11227" s="448">
        <v>4</v>
      </c>
      <c r="L11227" s="448">
        <v>12</v>
      </c>
      <c r="M11227" s="467">
        <f t="shared" si="51"/>
        <v>24000</v>
      </c>
      <c r="N11227" s="448">
        <v>2</v>
      </c>
      <c r="O11227" s="448">
        <v>6</v>
      </c>
      <c r="P11227" s="467">
        <f t="shared" si="55"/>
        <v>12000</v>
      </c>
    </row>
    <row r="11228" spans="1:16" x14ac:dyDescent="0.2">
      <c r="A11228" s="443" t="s">
        <v>16718</v>
      </c>
      <c r="B11228" s="104" t="s">
        <v>423</v>
      </c>
      <c r="C11228" s="444" t="s">
        <v>99</v>
      </c>
      <c r="D11228" s="445" t="s">
        <v>16673</v>
      </c>
      <c r="E11228" s="470">
        <v>10000</v>
      </c>
      <c r="F11228" s="446" t="s">
        <v>5197</v>
      </c>
      <c r="G11228" s="445" t="s">
        <v>16674</v>
      </c>
      <c r="H11228" s="445" t="s">
        <v>1026</v>
      </c>
      <c r="I11228" s="447" t="s">
        <v>16103</v>
      </c>
      <c r="J11228" s="445" t="s">
        <v>1026</v>
      </c>
      <c r="K11228" s="448">
        <v>1</v>
      </c>
      <c r="L11228" s="448">
        <v>9</v>
      </c>
      <c r="M11228" s="467">
        <f t="shared" si="51"/>
        <v>90000</v>
      </c>
      <c r="N11228" s="448"/>
      <c r="O11228" s="448"/>
      <c r="P11228" s="467"/>
    </row>
    <row r="11229" spans="1:16" x14ac:dyDescent="0.2">
      <c r="A11229" s="443" t="s">
        <v>16718</v>
      </c>
      <c r="B11229" s="104" t="s">
        <v>423</v>
      </c>
      <c r="C11229" s="444" t="s">
        <v>99</v>
      </c>
      <c r="D11229" s="445" t="s">
        <v>16675</v>
      </c>
      <c r="E11229" s="470">
        <v>13000</v>
      </c>
      <c r="F11229" s="457" t="s">
        <v>16676</v>
      </c>
      <c r="G11229" s="445" t="s">
        <v>16677</v>
      </c>
      <c r="H11229" s="445" t="s">
        <v>5539</v>
      </c>
      <c r="I11229" s="447" t="s">
        <v>16103</v>
      </c>
      <c r="J11229" s="445" t="s">
        <v>5539</v>
      </c>
      <c r="K11229" s="448">
        <v>1</v>
      </c>
      <c r="L11229" s="448">
        <v>7</v>
      </c>
      <c r="M11229" s="467">
        <f t="shared" si="51"/>
        <v>91000</v>
      </c>
      <c r="N11229" s="448">
        <v>1</v>
      </c>
      <c r="O11229" s="448">
        <v>6</v>
      </c>
      <c r="P11229" s="467">
        <f t="shared" ref="P11229:P11231" si="56">O11229*E11229</f>
        <v>78000</v>
      </c>
    </row>
    <row r="11230" spans="1:16" x14ac:dyDescent="0.2">
      <c r="A11230" s="443" t="s">
        <v>16718</v>
      </c>
      <c r="B11230" s="104" t="s">
        <v>423</v>
      </c>
      <c r="C11230" s="444" t="s">
        <v>99</v>
      </c>
      <c r="D11230" s="445" t="s">
        <v>16678</v>
      </c>
      <c r="E11230" s="470">
        <v>3000</v>
      </c>
      <c r="F11230" s="446" t="s">
        <v>16679</v>
      </c>
      <c r="G11230" s="445" t="s">
        <v>16680</v>
      </c>
      <c r="H11230" s="445" t="s">
        <v>5539</v>
      </c>
      <c r="I11230" s="447" t="s">
        <v>16103</v>
      </c>
      <c r="J11230" s="445" t="s">
        <v>5539</v>
      </c>
      <c r="K11230" s="448">
        <v>4</v>
      </c>
      <c r="L11230" s="448">
        <v>12</v>
      </c>
      <c r="M11230" s="467">
        <f t="shared" si="51"/>
        <v>36000</v>
      </c>
      <c r="N11230" s="448">
        <v>2</v>
      </c>
      <c r="O11230" s="448">
        <v>6</v>
      </c>
      <c r="P11230" s="467">
        <f t="shared" si="56"/>
        <v>18000</v>
      </c>
    </row>
    <row r="11231" spans="1:16" x14ac:dyDescent="0.2">
      <c r="A11231" s="443" t="s">
        <v>16718</v>
      </c>
      <c r="B11231" s="104" t="s">
        <v>423</v>
      </c>
      <c r="C11231" s="444" t="s">
        <v>99</v>
      </c>
      <c r="D11231" s="445" t="s">
        <v>16681</v>
      </c>
      <c r="E11231" s="470">
        <v>8000</v>
      </c>
      <c r="F11231" s="452" t="s">
        <v>16682</v>
      </c>
      <c r="G11231" s="445" t="s">
        <v>16683</v>
      </c>
      <c r="H11231" s="445" t="s">
        <v>5852</v>
      </c>
      <c r="I11231" s="451" t="s">
        <v>16103</v>
      </c>
      <c r="J11231" s="445" t="s">
        <v>5852</v>
      </c>
      <c r="K11231" s="448">
        <v>3</v>
      </c>
      <c r="L11231" s="448">
        <v>10</v>
      </c>
      <c r="M11231" s="467">
        <f t="shared" si="51"/>
        <v>80000</v>
      </c>
      <c r="N11231" s="448">
        <v>2</v>
      </c>
      <c r="O11231" s="448">
        <v>6</v>
      </c>
      <c r="P11231" s="467">
        <f t="shared" si="56"/>
        <v>48000</v>
      </c>
    </row>
    <row r="11232" spans="1:16" x14ac:dyDescent="0.2">
      <c r="A11232" s="443" t="s">
        <v>16718</v>
      </c>
      <c r="B11232" s="104" t="s">
        <v>423</v>
      </c>
      <c r="C11232" s="444" t="s">
        <v>99</v>
      </c>
      <c r="D11232" s="445" t="s">
        <v>16341</v>
      </c>
      <c r="E11232" s="470">
        <v>10000</v>
      </c>
      <c r="F11232" s="452" t="s">
        <v>16684</v>
      </c>
      <c r="G11232" s="445" t="s">
        <v>16685</v>
      </c>
      <c r="H11232" s="445" t="s">
        <v>2388</v>
      </c>
      <c r="I11232" s="447" t="s">
        <v>16103</v>
      </c>
      <c r="J11232" s="445" t="s">
        <v>2388</v>
      </c>
      <c r="K11232" s="448">
        <v>1</v>
      </c>
      <c r="L11232" s="448">
        <v>12</v>
      </c>
      <c r="M11232" s="467">
        <f t="shared" si="51"/>
        <v>120000</v>
      </c>
      <c r="N11232" s="448"/>
      <c r="O11232" s="448"/>
      <c r="P11232" s="467"/>
    </row>
    <row r="11233" spans="1:16" x14ac:dyDescent="0.2">
      <c r="A11233" s="443" t="s">
        <v>16718</v>
      </c>
      <c r="B11233" s="104" t="s">
        <v>423</v>
      </c>
      <c r="C11233" s="444" t="s">
        <v>99</v>
      </c>
      <c r="D11233" s="445" t="s">
        <v>16686</v>
      </c>
      <c r="E11233" s="470">
        <v>13000</v>
      </c>
      <c r="F11233" s="446" t="s">
        <v>16687</v>
      </c>
      <c r="G11233" s="445" t="s">
        <v>16688</v>
      </c>
      <c r="H11233" s="445" t="s">
        <v>5826</v>
      </c>
      <c r="I11233" s="447" t="s">
        <v>16103</v>
      </c>
      <c r="J11233" s="445" t="s">
        <v>5826</v>
      </c>
      <c r="K11233" s="448">
        <v>1</v>
      </c>
      <c r="L11233" s="448">
        <v>12</v>
      </c>
      <c r="M11233" s="467">
        <f t="shared" si="51"/>
        <v>156000</v>
      </c>
      <c r="N11233" s="448"/>
      <c r="O11233" s="448"/>
      <c r="P11233" s="467"/>
    </row>
    <row r="11234" spans="1:16" x14ac:dyDescent="0.2">
      <c r="A11234" s="443" t="s">
        <v>16718</v>
      </c>
      <c r="B11234" s="104" t="s">
        <v>423</v>
      </c>
      <c r="C11234" s="444" t="s">
        <v>99</v>
      </c>
      <c r="D11234" s="445" t="s">
        <v>16245</v>
      </c>
      <c r="E11234" s="470">
        <v>6000</v>
      </c>
      <c r="F11234" s="446" t="s">
        <v>16689</v>
      </c>
      <c r="G11234" s="445" t="s">
        <v>16690</v>
      </c>
      <c r="H11234" s="445" t="s">
        <v>1026</v>
      </c>
      <c r="I11234" s="447" t="s">
        <v>16103</v>
      </c>
      <c r="J11234" s="445" t="s">
        <v>1026</v>
      </c>
      <c r="K11234" s="448">
        <v>4</v>
      </c>
      <c r="L11234" s="448">
        <v>12</v>
      </c>
      <c r="M11234" s="467">
        <f t="shared" si="51"/>
        <v>72000</v>
      </c>
      <c r="N11234" s="448">
        <v>2</v>
      </c>
      <c r="O11234" s="448">
        <v>6</v>
      </c>
      <c r="P11234" s="467">
        <f t="shared" ref="P11234:P11238" si="57">O11234*E11234</f>
        <v>36000</v>
      </c>
    </row>
    <row r="11235" spans="1:16" x14ac:dyDescent="0.2">
      <c r="A11235" s="443" t="s">
        <v>16718</v>
      </c>
      <c r="B11235" s="104" t="s">
        <v>423</v>
      </c>
      <c r="C11235" s="444" t="s">
        <v>99</v>
      </c>
      <c r="D11235" s="445" t="s">
        <v>16166</v>
      </c>
      <c r="E11235" s="470">
        <v>2800</v>
      </c>
      <c r="F11235" s="446" t="s">
        <v>16691</v>
      </c>
      <c r="G11235" s="445" t="s">
        <v>16692</v>
      </c>
      <c r="H11235" s="445" t="s">
        <v>2388</v>
      </c>
      <c r="I11235" s="447" t="s">
        <v>16103</v>
      </c>
      <c r="J11235" s="445" t="s">
        <v>2388</v>
      </c>
      <c r="K11235" s="448">
        <v>4</v>
      </c>
      <c r="L11235" s="448">
        <v>12</v>
      </c>
      <c r="M11235" s="467">
        <f t="shared" si="51"/>
        <v>33600</v>
      </c>
      <c r="N11235" s="448">
        <v>2</v>
      </c>
      <c r="O11235" s="448">
        <v>6</v>
      </c>
      <c r="P11235" s="467">
        <f t="shared" si="57"/>
        <v>16800</v>
      </c>
    </row>
    <row r="11236" spans="1:16" x14ac:dyDescent="0.2">
      <c r="A11236" s="443" t="s">
        <v>16718</v>
      </c>
      <c r="B11236" s="104" t="s">
        <v>423</v>
      </c>
      <c r="C11236" s="444" t="s">
        <v>99</v>
      </c>
      <c r="D11236" s="445" t="s">
        <v>7248</v>
      </c>
      <c r="E11236" s="470">
        <v>1200</v>
      </c>
      <c r="F11236" s="446" t="s">
        <v>16693</v>
      </c>
      <c r="G11236" s="445" t="s">
        <v>16694</v>
      </c>
      <c r="H11236" s="445" t="s">
        <v>1117</v>
      </c>
      <c r="I11236" s="447" t="s">
        <v>16110</v>
      </c>
      <c r="J11236" s="445" t="s">
        <v>1117</v>
      </c>
      <c r="K11236" s="448">
        <v>4</v>
      </c>
      <c r="L11236" s="448">
        <v>12</v>
      </c>
      <c r="M11236" s="467">
        <f t="shared" si="51"/>
        <v>14400</v>
      </c>
      <c r="N11236" s="448">
        <v>2</v>
      </c>
      <c r="O11236" s="448">
        <v>6</v>
      </c>
      <c r="P11236" s="467">
        <f t="shared" si="57"/>
        <v>7200</v>
      </c>
    </row>
    <row r="11237" spans="1:16" x14ac:dyDescent="0.2">
      <c r="A11237" s="443" t="s">
        <v>16718</v>
      </c>
      <c r="B11237" s="104" t="s">
        <v>423</v>
      </c>
      <c r="C11237" s="444" t="s">
        <v>99</v>
      </c>
      <c r="D11237" s="445" t="s">
        <v>16695</v>
      </c>
      <c r="E11237" s="470">
        <v>2000</v>
      </c>
      <c r="F11237" s="446" t="s">
        <v>16696</v>
      </c>
      <c r="G11237" s="445" t="s">
        <v>16697</v>
      </c>
      <c r="H11237" s="445" t="s">
        <v>1081</v>
      </c>
      <c r="I11237" s="447" t="s">
        <v>16110</v>
      </c>
      <c r="J11237" s="445" t="s">
        <v>1081</v>
      </c>
      <c r="K11237" s="448">
        <v>4</v>
      </c>
      <c r="L11237" s="448">
        <v>12</v>
      </c>
      <c r="M11237" s="467">
        <f t="shared" si="51"/>
        <v>24000</v>
      </c>
      <c r="N11237" s="448">
        <v>2</v>
      </c>
      <c r="O11237" s="448">
        <v>6</v>
      </c>
      <c r="P11237" s="467">
        <f t="shared" si="57"/>
        <v>12000</v>
      </c>
    </row>
    <row r="11238" spans="1:16" x14ac:dyDescent="0.2">
      <c r="A11238" s="443" t="s">
        <v>16718</v>
      </c>
      <c r="B11238" s="104" t="s">
        <v>423</v>
      </c>
      <c r="C11238" s="444" t="s">
        <v>99</v>
      </c>
      <c r="D11238" s="445" t="s">
        <v>16698</v>
      </c>
      <c r="E11238" s="471">
        <v>10000</v>
      </c>
      <c r="F11238" s="446" t="s">
        <v>16699</v>
      </c>
      <c r="G11238" s="445" t="s">
        <v>16700</v>
      </c>
      <c r="H11238" s="450" t="s">
        <v>5826</v>
      </c>
      <c r="I11238" s="451" t="s">
        <v>16103</v>
      </c>
      <c r="J11238" s="450" t="s">
        <v>5826</v>
      </c>
      <c r="K11238" s="448"/>
      <c r="L11238" s="448"/>
      <c r="M11238" s="467"/>
      <c r="N11238" s="448">
        <v>1</v>
      </c>
      <c r="O11238" s="448">
        <v>6</v>
      </c>
      <c r="P11238" s="467">
        <f t="shared" si="57"/>
        <v>60000</v>
      </c>
    </row>
    <row r="11239" spans="1:16" x14ac:dyDescent="0.2">
      <c r="A11239" s="443" t="s">
        <v>16718</v>
      </c>
      <c r="B11239" s="104" t="s">
        <v>423</v>
      </c>
      <c r="C11239" s="444" t="s">
        <v>99</v>
      </c>
      <c r="D11239" s="445" t="s">
        <v>16701</v>
      </c>
      <c r="E11239" s="470">
        <v>3000</v>
      </c>
      <c r="F11239" s="446" t="s">
        <v>16702</v>
      </c>
      <c r="G11239" s="445" t="s">
        <v>16703</v>
      </c>
      <c r="H11239" s="445" t="s">
        <v>6746</v>
      </c>
      <c r="I11239" s="447" t="s">
        <v>16110</v>
      </c>
      <c r="J11239" s="445" t="s">
        <v>6746</v>
      </c>
      <c r="K11239" s="448">
        <v>4</v>
      </c>
      <c r="L11239" s="448">
        <v>12</v>
      </c>
      <c r="M11239" s="467">
        <f t="shared" ref="M11239:M11244" si="58">E11239*L11239</f>
        <v>36000</v>
      </c>
      <c r="N11239" s="448"/>
      <c r="O11239" s="448"/>
      <c r="P11239" s="467"/>
    </row>
    <row r="11240" spans="1:16" x14ac:dyDescent="0.2">
      <c r="A11240" s="443" t="s">
        <v>16718</v>
      </c>
      <c r="B11240" s="104" t="s">
        <v>423</v>
      </c>
      <c r="C11240" s="444" t="s">
        <v>99</v>
      </c>
      <c r="D11240" s="445" t="s">
        <v>16554</v>
      </c>
      <c r="E11240" s="470">
        <v>2000</v>
      </c>
      <c r="F11240" s="446" t="s">
        <v>16704</v>
      </c>
      <c r="G11240" s="445" t="s">
        <v>16705</v>
      </c>
      <c r="H11240" s="445" t="s">
        <v>16241</v>
      </c>
      <c r="I11240" s="447" t="s">
        <v>16103</v>
      </c>
      <c r="J11240" s="445" t="s">
        <v>16241</v>
      </c>
      <c r="K11240" s="448">
        <v>4</v>
      </c>
      <c r="L11240" s="448">
        <v>12</v>
      </c>
      <c r="M11240" s="467">
        <f t="shared" si="58"/>
        <v>24000</v>
      </c>
      <c r="N11240" s="448">
        <v>2</v>
      </c>
      <c r="O11240" s="448">
        <v>6</v>
      </c>
      <c r="P11240" s="467">
        <f>O11240*E11240</f>
        <v>12000</v>
      </c>
    </row>
    <row r="11241" spans="1:16" x14ac:dyDescent="0.2">
      <c r="A11241" s="443" t="s">
        <v>16718</v>
      </c>
      <c r="B11241" s="104" t="s">
        <v>423</v>
      </c>
      <c r="C11241" s="444" t="s">
        <v>99</v>
      </c>
      <c r="D11241" s="445" t="s">
        <v>16706</v>
      </c>
      <c r="E11241" s="470">
        <v>2800</v>
      </c>
      <c r="F11241" s="446" t="s">
        <v>16707</v>
      </c>
      <c r="G11241" s="445" t="s">
        <v>16708</v>
      </c>
      <c r="H11241" s="445" t="s">
        <v>1117</v>
      </c>
      <c r="I11241" s="447" t="s">
        <v>16110</v>
      </c>
      <c r="J11241" s="445" t="s">
        <v>1117</v>
      </c>
      <c r="K11241" s="448">
        <v>4</v>
      </c>
      <c r="L11241" s="448">
        <v>12</v>
      </c>
      <c r="M11241" s="467">
        <f t="shared" si="58"/>
        <v>33600</v>
      </c>
      <c r="N11241" s="448"/>
      <c r="O11241" s="448"/>
      <c r="P11241" s="467"/>
    </row>
    <row r="11242" spans="1:16" x14ac:dyDescent="0.2">
      <c r="A11242" s="443" t="s">
        <v>16718</v>
      </c>
      <c r="B11242" s="104" t="s">
        <v>423</v>
      </c>
      <c r="C11242" s="444" t="s">
        <v>99</v>
      </c>
      <c r="D11242" s="445" t="s">
        <v>16709</v>
      </c>
      <c r="E11242" s="470">
        <v>6000</v>
      </c>
      <c r="F11242" s="446" t="s">
        <v>16710</v>
      </c>
      <c r="G11242" s="445" t="s">
        <v>16711</v>
      </c>
      <c r="H11242" s="445" t="s">
        <v>2388</v>
      </c>
      <c r="I11242" s="447" t="s">
        <v>16103</v>
      </c>
      <c r="J11242" s="445" t="s">
        <v>2388</v>
      </c>
      <c r="K11242" s="448">
        <v>4</v>
      </c>
      <c r="L11242" s="448">
        <v>12</v>
      </c>
      <c r="M11242" s="467">
        <f t="shared" si="58"/>
        <v>72000</v>
      </c>
      <c r="N11242" s="448"/>
      <c r="O11242" s="448"/>
      <c r="P11242" s="467"/>
    </row>
    <row r="11243" spans="1:16" x14ac:dyDescent="0.2">
      <c r="A11243" s="443" t="s">
        <v>16718</v>
      </c>
      <c r="B11243" s="104" t="s">
        <v>423</v>
      </c>
      <c r="C11243" s="444" t="s">
        <v>99</v>
      </c>
      <c r="D11243" s="445" t="s">
        <v>16712</v>
      </c>
      <c r="E11243" s="470">
        <v>2000</v>
      </c>
      <c r="F11243" s="446" t="s">
        <v>16713</v>
      </c>
      <c r="G11243" s="445" t="s">
        <v>16714</v>
      </c>
      <c r="H11243" s="445" t="s">
        <v>2899</v>
      </c>
      <c r="I11243" s="447" t="s">
        <v>16110</v>
      </c>
      <c r="J11243" s="445" t="s">
        <v>2899</v>
      </c>
      <c r="K11243" s="448">
        <v>4</v>
      </c>
      <c r="L11243" s="448">
        <v>12</v>
      </c>
      <c r="M11243" s="467">
        <f t="shared" si="58"/>
        <v>24000</v>
      </c>
      <c r="N11243" s="448">
        <v>2</v>
      </c>
      <c r="O11243" s="448">
        <v>6</v>
      </c>
      <c r="P11243" s="467">
        <f t="shared" ref="P11243:P11244" si="59">O11243*E11243</f>
        <v>12000</v>
      </c>
    </row>
    <row r="11244" spans="1:16" ht="12" thickBot="1" x14ac:dyDescent="0.25">
      <c r="A11244" s="460" t="s">
        <v>16718</v>
      </c>
      <c r="B11244" s="111" t="s">
        <v>423</v>
      </c>
      <c r="C11244" s="461" t="s">
        <v>99</v>
      </c>
      <c r="D11244" s="462" t="s">
        <v>16701</v>
      </c>
      <c r="E11244" s="472">
        <v>3000</v>
      </c>
      <c r="F11244" s="463" t="s">
        <v>16715</v>
      </c>
      <c r="G11244" s="462" t="s">
        <v>16716</v>
      </c>
      <c r="H11244" s="462" t="s">
        <v>16717</v>
      </c>
      <c r="I11244" s="464" t="s">
        <v>16110</v>
      </c>
      <c r="J11244" s="462" t="s">
        <v>16717</v>
      </c>
      <c r="K11244" s="465">
        <v>4</v>
      </c>
      <c r="L11244" s="465">
        <v>12</v>
      </c>
      <c r="M11244" s="468">
        <f t="shared" si="58"/>
        <v>36000</v>
      </c>
      <c r="N11244" s="465">
        <v>2</v>
      </c>
      <c r="O11244" s="465">
        <v>6</v>
      </c>
      <c r="P11244" s="468">
        <f t="shared" si="59"/>
        <v>18000</v>
      </c>
    </row>
  </sheetData>
  <mergeCells count="16">
    <mergeCell ref="A5:E5"/>
    <mergeCell ref="F5:J5"/>
    <mergeCell ref="K5:M5"/>
    <mergeCell ref="N5:P5"/>
    <mergeCell ref="A11037:E11037"/>
    <mergeCell ref="F11037:J11037"/>
    <mergeCell ref="K11037:M11037"/>
    <mergeCell ref="N11037:P11037"/>
    <mergeCell ref="K2194:M2194"/>
    <mergeCell ref="N2194:P2194"/>
    <mergeCell ref="A2194:E2194"/>
    <mergeCell ref="F2194:J2194"/>
    <mergeCell ref="A6063:E6063"/>
    <mergeCell ref="F6063:J6063"/>
    <mergeCell ref="K6063:M6063"/>
    <mergeCell ref="N6063:P6063"/>
  </mergeCells>
  <printOptions horizontalCentered="1"/>
  <pageMargins left="0.25" right="0.25" top="0.75" bottom="0.75" header="0.3" footer="0.3"/>
  <pageSetup paperSize="9" scale="1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ignoredErrors>
    <ignoredError sqref="F7:F110 F111:F2181 F2182:F2186 F2196:F2292 F2293:F2372 F2373:F2973 F2974:F4797 F4798:J6814 F6815:F9694 F9695:F11031 F11039:F11640"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S123"/>
  <sheetViews>
    <sheetView showGridLines="0" topLeftCell="A46" zoomScale="85" zoomScaleNormal="85" zoomScalePageLayoutView="85" workbookViewId="0">
      <selection activeCell="J110" sqref="J110"/>
    </sheetView>
  </sheetViews>
  <sheetFormatPr baseColWidth="10" defaultColWidth="11.42578125" defaultRowHeight="11.25" x14ac:dyDescent="0.2"/>
  <cols>
    <col min="1" max="2" width="18.7109375" style="5" customWidth="1"/>
    <col min="3" max="3" width="24.140625" style="473" customWidth="1"/>
    <col min="4" max="6" width="18.7109375" style="5" customWidth="1"/>
    <col min="7" max="8" width="6.7109375" style="308" customWidth="1"/>
    <col min="9" max="9" width="6.7109375" style="5" customWidth="1"/>
    <col min="10" max="12" width="18.7109375" style="5" customWidth="1"/>
    <col min="13" max="13" width="18.28515625" style="5" customWidth="1"/>
    <col min="14" max="14" width="20.42578125" style="5" customWidth="1"/>
    <col min="15" max="16384" width="11.42578125" style="5"/>
  </cols>
  <sheetData>
    <row r="1" spans="1:19" s="123" customFormat="1" x14ac:dyDescent="0.2">
      <c r="A1" s="50" t="s">
        <v>391</v>
      </c>
      <c r="B1" s="50"/>
      <c r="C1" s="50"/>
      <c r="D1" s="50"/>
      <c r="E1" s="50"/>
      <c r="F1" s="50"/>
      <c r="G1" s="50"/>
      <c r="H1" s="50"/>
      <c r="J1" s="50"/>
      <c r="K1" s="50"/>
      <c r="L1" s="50"/>
      <c r="M1" s="50"/>
      <c r="N1" s="50"/>
    </row>
    <row r="2" spans="1:19" s="49" customFormat="1" x14ac:dyDescent="0.2">
      <c r="A2" s="31" t="s">
        <v>414</v>
      </c>
      <c r="B2" s="31"/>
      <c r="C2" s="31"/>
      <c r="D2" s="31"/>
      <c r="E2" s="31"/>
      <c r="F2" s="31"/>
      <c r="G2" s="31"/>
      <c r="H2" s="31"/>
      <c r="I2" s="31"/>
      <c r="J2" s="31"/>
      <c r="K2" s="31"/>
      <c r="L2" s="31"/>
      <c r="M2" s="31"/>
      <c r="N2" s="31"/>
      <c r="O2" s="31"/>
      <c r="P2" s="31"/>
      <c r="Q2" s="31"/>
      <c r="R2" s="31"/>
      <c r="S2" s="31"/>
    </row>
    <row r="3" spans="1:19" s="49" customFormat="1" x14ac:dyDescent="0.2">
      <c r="A3" s="153" t="s">
        <v>540</v>
      </c>
      <c r="B3" s="31"/>
      <c r="C3" s="31"/>
      <c r="D3" s="31"/>
      <c r="E3" s="31"/>
      <c r="F3" s="31"/>
      <c r="G3" s="31"/>
      <c r="H3" s="31"/>
      <c r="I3" s="31"/>
      <c r="J3" s="31"/>
      <c r="K3" s="31"/>
      <c r="L3" s="31"/>
      <c r="M3" s="31"/>
      <c r="N3" s="31"/>
      <c r="O3" s="31"/>
      <c r="P3" s="31"/>
      <c r="Q3" s="31"/>
      <c r="R3" s="31"/>
      <c r="S3" s="31"/>
    </row>
    <row r="4" spans="1:19" ht="12" thickBot="1" x14ac:dyDescent="0.25">
      <c r="A4" s="153" t="s">
        <v>556</v>
      </c>
    </row>
    <row r="5" spans="1:19" s="327" customFormat="1" ht="12.75" customHeight="1" thickBot="1" x14ac:dyDescent="0.25">
      <c r="A5" s="917" t="s">
        <v>283</v>
      </c>
      <c r="B5" s="918"/>
      <c r="C5" s="964" t="s">
        <v>284</v>
      </c>
      <c r="D5" s="964"/>
      <c r="E5" s="965" t="s">
        <v>287</v>
      </c>
      <c r="F5" s="966"/>
      <c r="G5" s="966"/>
      <c r="H5" s="966"/>
      <c r="I5" s="968"/>
      <c r="J5" s="964" t="s">
        <v>288</v>
      </c>
      <c r="K5" s="964"/>
      <c r="L5" s="918"/>
      <c r="M5" s="919" t="s">
        <v>15988</v>
      </c>
      <c r="N5" s="982" t="s">
        <v>15989</v>
      </c>
    </row>
    <row r="6" spans="1:19" s="330" customFormat="1" ht="64.5" customHeight="1" thickBot="1" x14ac:dyDescent="0.25">
      <c r="A6" s="423" t="s">
        <v>101</v>
      </c>
      <c r="B6" s="328" t="s">
        <v>102</v>
      </c>
      <c r="C6" s="474" t="s">
        <v>286</v>
      </c>
      <c r="D6" s="328" t="s">
        <v>285</v>
      </c>
      <c r="E6" s="422" t="s">
        <v>291</v>
      </c>
      <c r="F6" s="328" t="s">
        <v>292</v>
      </c>
      <c r="G6" s="416" t="s">
        <v>293</v>
      </c>
      <c r="H6" s="416" t="s">
        <v>294</v>
      </c>
      <c r="I6" s="416" t="s">
        <v>26</v>
      </c>
      <c r="J6" s="328" t="s">
        <v>289</v>
      </c>
      <c r="K6" s="328" t="s">
        <v>290</v>
      </c>
      <c r="L6" s="328" t="s">
        <v>295</v>
      </c>
      <c r="M6" s="988"/>
      <c r="N6" s="983"/>
    </row>
    <row r="7" spans="1:19" ht="22.5" x14ac:dyDescent="0.2">
      <c r="A7" s="984" t="s">
        <v>15971</v>
      </c>
      <c r="B7" s="986" t="s">
        <v>16745</v>
      </c>
      <c r="C7" s="475" t="s">
        <v>16746</v>
      </c>
      <c r="D7" s="384" t="s">
        <v>16764</v>
      </c>
      <c r="E7" s="424" t="s">
        <v>16765</v>
      </c>
      <c r="F7" s="575" t="s">
        <v>16766</v>
      </c>
      <c r="G7" s="417">
        <v>345.57</v>
      </c>
      <c r="H7" s="417"/>
      <c r="I7" s="417"/>
      <c r="J7" s="425" t="s">
        <v>16767</v>
      </c>
      <c r="K7" s="419">
        <v>3000</v>
      </c>
      <c r="L7" s="425" t="s">
        <v>16768</v>
      </c>
      <c r="M7" s="386">
        <v>36000</v>
      </c>
      <c r="N7" s="386">
        <v>18000</v>
      </c>
    </row>
    <row r="8" spans="1:19" ht="22.5" x14ac:dyDescent="0.2">
      <c r="A8" s="985"/>
      <c r="B8" s="987"/>
      <c r="C8" s="383" t="s">
        <v>16747</v>
      </c>
      <c r="D8" s="385" t="s">
        <v>16769</v>
      </c>
      <c r="E8" s="424" t="s">
        <v>16765</v>
      </c>
      <c r="F8" s="575" t="s">
        <v>16770</v>
      </c>
      <c r="G8" s="417">
        <v>142</v>
      </c>
      <c r="H8" s="417"/>
      <c r="I8" s="417"/>
      <c r="J8" s="425" t="s">
        <v>16771</v>
      </c>
      <c r="K8" s="420">
        <v>7500</v>
      </c>
      <c r="L8" s="425" t="s">
        <v>16768</v>
      </c>
      <c r="M8" s="386">
        <v>90000</v>
      </c>
      <c r="N8" s="386">
        <v>45000</v>
      </c>
    </row>
    <row r="9" spans="1:19" ht="22.5" x14ac:dyDescent="0.2">
      <c r="A9" s="985"/>
      <c r="B9" s="987"/>
      <c r="C9" s="383" t="s">
        <v>16748</v>
      </c>
      <c r="D9" s="385" t="s">
        <v>16772</v>
      </c>
      <c r="E9" s="424" t="s">
        <v>16765</v>
      </c>
      <c r="F9" s="575" t="s">
        <v>16773</v>
      </c>
      <c r="G9" s="417">
        <v>426</v>
      </c>
      <c r="H9" s="417"/>
      <c r="I9" s="417"/>
      <c r="J9" s="425" t="s">
        <v>16774</v>
      </c>
      <c r="K9" s="420">
        <v>4000</v>
      </c>
      <c r="L9" s="425" t="s">
        <v>16768</v>
      </c>
      <c r="M9" s="386">
        <v>48000</v>
      </c>
      <c r="N9" s="386">
        <v>24000</v>
      </c>
    </row>
    <row r="10" spans="1:19" ht="22.5" x14ac:dyDescent="0.2">
      <c r="A10" s="985"/>
      <c r="B10" s="987"/>
      <c r="C10" s="383" t="s">
        <v>16749</v>
      </c>
      <c r="D10" s="385" t="s">
        <v>16775</v>
      </c>
      <c r="E10" s="424" t="s">
        <v>16765</v>
      </c>
      <c r="F10" s="575" t="s">
        <v>16776</v>
      </c>
      <c r="G10" s="417">
        <v>365.08</v>
      </c>
      <c r="H10" s="417"/>
      <c r="I10" s="417"/>
      <c r="J10" s="425" t="s">
        <v>16777</v>
      </c>
      <c r="K10" s="420">
        <v>6000</v>
      </c>
      <c r="L10" s="425" t="s">
        <v>16768</v>
      </c>
      <c r="M10" s="386">
        <v>72000</v>
      </c>
      <c r="N10" s="386">
        <v>36000</v>
      </c>
    </row>
    <row r="11" spans="1:19" ht="22.5" x14ac:dyDescent="0.2">
      <c r="A11" s="985"/>
      <c r="B11" s="987"/>
      <c r="C11" s="383" t="s">
        <v>16750</v>
      </c>
      <c r="D11" s="385">
        <v>28298217</v>
      </c>
      <c r="E11" s="424" t="s">
        <v>16765</v>
      </c>
      <c r="F11" s="575" t="s">
        <v>16778</v>
      </c>
      <c r="G11" s="417">
        <v>224</v>
      </c>
      <c r="H11" s="417"/>
      <c r="I11" s="417"/>
      <c r="J11" s="425" t="s">
        <v>16779</v>
      </c>
      <c r="K11" s="420">
        <v>6300</v>
      </c>
      <c r="L11" s="425" t="s">
        <v>16768</v>
      </c>
      <c r="M11" s="386">
        <v>75600</v>
      </c>
      <c r="N11" s="386">
        <v>37800</v>
      </c>
    </row>
    <row r="12" spans="1:19" ht="22.5" x14ac:dyDescent="0.2">
      <c r="A12" s="985"/>
      <c r="B12" s="987"/>
      <c r="C12" s="383" t="s">
        <v>16751</v>
      </c>
      <c r="D12" s="385" t="s">
        <v>16780</v>
      </c>
      <c r="E12" s="424" t="s">
        <v>16765</v>
      </c>
      <c r="F12" s="575" t="s">
        <v>16781</v>
      </c>
      <c r="G12" s="417">
        <v>165.96</v>
      </c>
      <c r="H12" s="417"/>
      <c r="I12" s="417"/>
      <c r="J12" s="425" t="s">
        <v>16782</v>
      </c>
      <c r="K12" s="420">
        <v>6000</v>
      </c>
      <c r="L12" s="425" t="s">
        <v>16768</v>
      </c>
      <c r="M12" s="386">
        <v>72000</v>
      </c>
      <c r="N12" s="386">
        <v>36000</v>
      </c>
    </row>
    <row r="13" spans="1:19" ht="22.5" x14ac:dyDescent="0.2">
      <c r="A13" s="985"/>
      <c r="B13" s="987"/>
      <c r="C13" s="383" t="s">
        <v>16752</v>
      </c>
      <c r="D13" s="385" t="s">
        <v>16783</v>
      </c>
      <c r="E13" s="424" t="s">
        <v>16765</v>
      </c>
      <c r="F13" s="575" t="s">
        <v>16784</v>
      </c>
      <c r="G13" s="417">
        <v>197.45</v>
      </c>
      <c r="H13" s="417"/>
      <c r="I13" s="417"/>
      <c r="J13" s="425" t="s">
        <v>16785</v>
      </c>
      <c r="K13" s="420">
        <v>4500</v>
      </c>
      <c r="L13" s="425" t="s">
        <v>16768</v>
      </c>
      <c r="M13" s="386">
        <v>54000</v>
      </c>
      <c r="N13" s="386">
        <v>27000</v>
      </c>
    </row>
    <row r="14" spans="1:19" ht="22.5" x14ac:dyDescent="0.2">
      <c r="A14" s="985"/>
      <c r="B14" s="987"/>
      <c r="C14" s="383" t="s">
        <v>16753</v>
      </c>
      <c r="D14" s="385" t="s">
        <v>16786</v>
      </c>
      <c r="E14" s="424" t="s">
        <v>16765</v>
      </c>
      <c r="F14" s="575" t="s">
        <v>16787</v>
      </c>
      <c r="G14" s="417">
        <v>135</v>
      </c>
      <c r="H14" s="417"/>
      <c r="I14" s="417"/>
      <c r="J14" s="425" t="s">
        <v>16785</v>
      </c>
      <c r="K14" s="420">
        <v>5500</v>
      </c>
      <c r="L14" s="425" t="s">
        <v>16768</v>
      </c>
      <c r="M14" s="386">
        <v>66000</v>
      </c>
      <c r="N14" s="386">
        <v>33000</v>
      </c>
    </row>
    <row r="15" spans="1:19" ht="22.5" x14ac:dyDescent="0.2">
      <c r="A15" s="985"/>
      <c r="B15" s="987"/>
      <c r="C15" s="383" t="s">
        <v>16754</v>
      </c>
      <c r="D15" s="385" t="s">
        <v>16788</v>
      </c>
      <c r="E15" s="424" t="s">
        <v>16765</v>
      </c>
      <c r="F15" s="575" t="s">
        <v>16789</v>
      </c>
      <c r="G15" s="417">
        <v>414</v>
      </c>
      <c r="H15" s="417"/>
      <c r="I15" s="417"/>
      <c r="J15" s="425" t="s">
        <v>16790</v>
      </c>
      <c r="K15" s="420">
        <v>8300</v>
      </c>
      <c r="L15" s="425" t="s">
        <v>16768</v>
      </c>
      <c r="M15" s="386">
        <v>41500</v>
      </c>
      <c r="N15" s="386">
        <v>49800</v>
      </c>
    </row>
    <row r="16" spans="1:19" ht="22.5" x14ac:dyDescent="0.2">
      <c r="A16" s="985"/>
      <c r="B16" s="987"/>
      <c r="C16" s="383" t="s">
        <v>16755</v>
      </c>
      <c r="D16" s="385" t="s">
        <v>16791</v>
      </c>
      <c r="E16" s="424" t="s">
        <v>16765</v>
      </c>
      <c r="F16" s="575" t="s">
        <v>16792</v>
      </c>
      <c r="G16" s="417">
        <v>302</v>
      </c>
      <c r="H16" s="417"/>
      <c r="I16" s="417"/>
      <c r="J16" s="425" t="s">
        <v>16793</v>
      </c>
      <c r="K16" s="420">
        <v>4800</v>
      </c>
      <c r="L16" s="425" t="s">
        <v>16768</v>
      </c>
      <c r="M16" s="386">
        <v>9600</v>
      </c>
      <c r="N16" s="386">
        <v>28800</v>
      </c>
    </row>
    <row r="17" spans="1:14" ht="45" x14ac:dyDescent="0.2">
      <c r="A17" s="985"/>
      <c r="B17" s="987"/>
      <c r="C17" s="383" t="s">
        <v>16756</v>
      </c>
      <c r="D17" s="385" t="s">
        <v>16794</v>
      </c>
      <c r="E17" s="424" t="s">
        <v>16765</v>
      </c>
      <c r="F17" s="575" t="s">
        <v>16795</v>
      </c>
      <c r="G17" s="417">
        <v>100</v>
      </c>
      <c r="H17" s="417"/>
      <c r="I17" s="417"/>
      <c r="J17" s="425" t="s">
        <v>16796</v>
      </c>
      <c r="K17" s="420">
        <v>6300</v>
      </c>
      <c r="L17" s="425" t="s">
        <v>16768</v>
      </c>
      <c r="M17" s="386">
        <v>6300</v>
      </c>
      <c r="N17" s="386">
        <v>37800</v>
      </c>
    </row>
    <row r="18" spans="1:14" ht="45" x14ac:dyDescent="0.2">
      <c r="A18" s="985"/>
      <c r="B18" s="987"/>
      <c r="C18" s="383" t="s">
        <v>16757</v>
      </c>
      <c r="D18" s="385" t="s">
        <v>16797</v>
      </c>
      <c r="E18" s="424" t="s">
        <v>16765</v>
      </c>
      <c r="F18" s="575" t="s">
        <v>16798</v>
      </c>
      <c r="G18" s="417">
        <v>100</v>
      </c>
      <c r="H18" s="417"/>
      <c r="I18" s="417"/>
      <c r="J18" s="425" t="s">
        <v>16796</v>
      </c>
      <c r="K18" s="420">
        <v>8000</v>
      </c>
      <c r="L18" s="425" t="s">
        <v>16768</v>
      </c>
      <c r="M18" s="386">
        <v>8000</v>
      </c>
      <c r="N18" s="386">
        <v>48000</v>
      </c>
    </row>
    <row r="19" spans="1:14" ht="45" x14ac:dyDescent="0.2">
      <c r="A19" s="985"/>
      <c r="B19" s="987"/>
      <c r="C19" s="383" t="s">
        <v>16758</v>
      </c>
      <c r="D19" s="385" t="s">
        <v>16799</v>
      </c>
      <c r="E19" s="424" t="s">
        <v>16765</v>
      </c>
      <c r="F19" s="575" t="s">
        <v>16800</v>
      </c>
      <c r="G19" s="417">
        <v>286.49200000000002</v>
      </c>
      <c r="H19" s="417"/>
      <c r="I19" s="417"/>
      <c r="J19" s="425" t="s">
        <v>16796</v>
      </c>
      <c r="K19" s="420">
        <v>6500</v>
      </c>
      <c r="L19" s="425" t="s">
        <v>16768</v>
      </c>
      <c r="M19" s="386">
        <v>6500</v>
      </c>
      <c r="N19" s="386">
        <v>39000</v>
      </c>
    </row>
    <row r="20" spans="1:14" ht="22.5" x14ac:dyDescent="0.2">
      <c r="A20" s="985"/>
      <c r="B20" s="987"/>
      <c r="C20" s="383" t="s">
        <v>16759</v>
      </c>
      <c r="D20" s="385" t="s">
        <v>16801</v>
      </c>
      <c r="E20" s="424" t="s">
        <v>16765</v>
      </c>
      <c r="F20" s="575" t="s">
        <v>16802</v>
      </c>
      <c r="G20" s="417">
        <v>532.79999999999995</v>
      </c>
      <c r="H20" s="417"/>
      <c r="I20" s="417"/>
      <c r="J20" s="425" t="s">
        <v>16803</v>
      </c>
      <c r="K20" s="420">
        <v>7350</v>
      </c>
      <c r="L20" s="425" t="s">
        <v>16768</v>
      </c>
      <c r="M20" s="386">
        <v>0</v>
      </c>
      <c r="N20" s="386">
        <v>7350</v>
      </c>
    </row>
    <row r="21" spans="1:14" ht="22.5" x14ac:dyDescent="0.2">
      <c r="A21" s="985"/>
      <c r="B21" s="987"/>
      <c r="C21" s="383" t="s">
        <v>16760</v>
      </c>
      <c r="D21" s="385" t="s">
        <v>16804</v>
      </c>
      <c r="E21" s="424" t="s">
        <v>16765</v>
      </c>
      <c r="F21" s="575" t="s">
        <v>16805</v>
      </c>
      <c r="G21" s="417">
        <v>288.7</v>
      </c>
      <c r="H21" s="417"/>
      <c r="I21" s="417"/>
      <c r="J21" s="425" t="s">
        <v>16806</v>
      </c>
      <c r="K21" s="420">
        <v>6300</v>
      </c>
      <c r="L21" s="425" t="s">
        <v>16768</v>
      </c>
      <c r="M21" s="386">
        <v>0</v>
      </c>
      <c r="N21" s="386">
        <v>0</v>
      </c>
    </row>
    <row r="22" spans="1:14" ht="22.5" x14ac:dyDescent="0.2">
      <c r="A22" s="985"/>
      <c r="B22" s="987"/>
      <c r="C22" s="383" t="s">
        <v>16761</v>
      </c>
      <c r="D22" s="385" t="s">
        <v>16807</v>
      </c>
      <c r="E22" s="424" t="s">
        <v>16765</v>
      </c>
      <c r="F22" s="575" t="s">
        <v>16808</v>
      </c>
      <c r="G22" s="417">
        <v>105.6</v>
      </c>
      <c r="H22" s="417"/>
      <c r="I22" s="417"/>
      <c r="J22" s="425" t="s">
        <v>16809</v>
      </c>
      <c r="K22" s="420">
        <v>11000</v>
      </c>
      <c r="L22" s="425" t="s">
        <v>16768</v>
      </c>
      <c r="M22" s="386">
        <v>0</v>
      </c>
      <c r="N22" s="386">
        <v>0</v>
      </c>
    </row>
    <row r="23" spans="1:14" ht="22.5" x14ac:dyDescent="0.2">
      <c r="A23" s="985"/>
      <c r="B23" s="987"/>
      <c r="C23" s="383" t="s">
        <v>16762</v>
      </c>
      <c r="D23" s="385">
        <v>26637839</v>
      </c>
      <c r="E23" s="424" t="s">
        <v>16765</v>
      </c>
      <c r="F23" s="575">
        <v>2115650</v>
      </c>
      <c r="G23" s="417">
        <v>382.08</v>
      </c>
      <c r="H23" s="417"/>
      <c r="I23" s="417"/>
      <c r="J23" s="425" t="s">
        <v>16810</v>
      </c>
      <c r="K23" s="420">
        <v>5000</v>
      </c>
      <c r="L23" s="425" t="s">
        <v>16768</v>
      </c>
      <c r="M23" s="386">
        <v>0</v>
      </c>
      <c r="N23" s="386">
        <v>0</v>
      </c>
    </row>
    <row r="24" spans="1:14" ht="23.25" thickBot="1" x14ac:dyDescent="0.25">
      <c r="A24" s="985"/>
      <c r="B24" s="987"/>
      <c r="C24" s="383" t="s">
        <v>16763</v>
      </c>
      <c r="D24" s="385" t="s">
        <v>16811</v>
      </c>
      <c r="E24" s="424" t="s">
        <v>16765</v>
      </c>
      <c r="F24" s="575" t="s">
        <v>16812</v>
      </c>
      <c r="G24" s="417">
        <v>487</v>
      </c>
      <c r="H24" s="417"/>
      <c r="I24" s="417"/>
      <c r="J24" s="425" t="s">
        <v>16813</v>
      </c>
      <c r="K24" s="420">
        <v>8500</v>
      </c>
      <c r="L24" s="425" t="s">
        <v>16768</v>
      </c>
      <c r="M24" s="386">
        <v>0</v>
      </c>
      <c r="N24" s="386">
        <v>0</v>
      </c>
    </row>
    <row r="25" spans="1:14" ht="12" thickBot="1" x14ac:dyDescent="0.25">
      <c r="A25" s="307"/>
      <c r="B25" s="382"/>
      <c r="C25" s="476"/>
      <c r="D25" s="114"/>
      <c r="E25" s="413"/>
      <c r="F25" s="116"/>
      <c r="G25" s="114"/>
      <c r="H25" s="114"/>
      <c r="I25" s="114"/>
      <c r="J25" s="114"/>
      <c r="K25" s="116">
        <f>SUM(K7:K24)</f>
        <v>114850</v>
      </c>
      <c r="L25" s="114"/>
      <c r="M25" s="387">
        <f>SUM(M7:M24)</f>
        <v>585500</v>
      </c>
      <c r="N25" s="387">
        <f>SUM(N7:N24)</f>
        <v>467550</v>
      </c>
    </row>
    <row r="26" spans="1:14" x14ac:dyDescent="0.2">
      <c r="A26" s="5" t="s">
        <v>392</v>
      </c>
    </row>
    <row r="29" spans="1:14" x14ac:dyDescent="0.2">
      <c r="A29" s="50" t="s">
        <v>391</v>
      </c>
      <c r="B29" s="50"/>
      <c r="C29" s="50"/>
      <c r="D29" s="50"/>
      <c r="E29" s="50"/>
      <c r="F29" s="50"/>
      <c r="G29" s="50"/>
      <c r="H29" s="50"/>
      <c r="I29" s="123"/>
      <c r="J29" s="50"/>
      <c r="K29" s="50"/>
      <c r="L29" s="50"/>
      <c r="M29" s="50"/>
      <c r="N29" s="50"/>
    </row>
    <row r="30" spans="1:14" x14ac:dyDescent="0.2">
      <c r="A30" s="31" t="s">
        <v>414</v>
      </c>
      <c r="B30" s="31"/>
      <c r="C30" s="31"/>
      <c r="D30" s="31"/>
      <c r="E30" s="31"/>
      <c r="F30" s="31"/>
      <c r="G30" s="31"/>
      <c r="H30" s="31"/>
      <c r="I30" s="31"/>
      <c r="J30" s="31"/>
      <c r="K30" s="31"/>
      <c r="L30" s="31"/>
      <c r="M30" s="31"/>
      <c r="N30" s="31"/>
    </row>
    <row r="31" spans="1:14" x14ac:dyDescent="0.2">
      <c r="A31" s="153" t="s">
        <v>540</v>
      </c>
      <c r="B31" s="31"/>
      <c r="C31" s="31"/>
      <c r="D31" s="31"/>
      <c r="E31" s="31"/>
      <c r="F31" s="31"/>
      <c r="G31" s="31"/>
      <c r="H31" s="31"/>
      <c r="I31" s="31"/>
      <c r="J31" s="31"/>
      <c r="K31" s="31"/>
      <c r="L31" s="31"/>
      <c r="M31" s="31"/>
      <c r="N31" s="31"/>
    </row>
    <row r="32" spans="1:14" ht="12" thickBot="1" x14ac:dyDescent="0.25">
      <c r="A32" s="153" t="s">
        <v>556</v>
      </c>
    </row>
    <row r="33" spans="1:14" ht="12" thickBot="1" x14ac:dyDescent="0.25">
      <c r="A33" s="917" t="s">
        <v>283</v>
      </c>
      <c r="B33" s="918"/>
      <c r="C33" s="964" t="s">
        <v>284</v>
      </c>
      <c r="D33" s="964"/>
      <c r="E33" s="965" t="s">
        <v>287</v>
      </c>
      <c r="F33" s="966"/>
      <c r="G33" s="966"/>
      <c r="H33" s="966"/>
      <c r="I33" s="968"/>
      <c r="J33" s="964" t="s">
        <v>288</v>
      </c>
      <c r="K33" s="964"/>
      <c r="L33" s="918"/>
      <c r="M33" s="919" t="s">
        <v>15988</v>
      </c>
      <c r="N33" s="982" t="s">
        <v>15989</v>
      </c>
    </row>
    <row r="34" spans="1:14" ht="61.5" customHeight="1" thickBot="1" x14ac:dyDescent="0.25">
      <c r="A34" s="379" t="s">
        <v>101</v>
      </c>
      <c r="B34" s="328" t="s">
        <v>102</v>
      </c>
      <c r="C34" s="474" t="s">
        <v>286</v>
      </c>
      <c r="D34" s="328" t="s">
        <v>285</v>
      </c>
      <c r="E34" s="380" t="s">
        <v>291</v>
      </c>
      <c r="F34" s="328" t="s">
        <v>292</v>
      </c>
      <c r="G34" s="416" t="s">
        <v>293</v>
      </c>
      <c r="H34" s="416" t="s">
        <v>294</v>
      </c>
      <c r="I34" s="416" t="s">
        <v>26</v>
      </c>
      <c r="J34" s="328" t="s">
        <v>289</v>
      </c>
      <c r="K34" s="328" t="s">
        <v>290</v>
      </c>
      <c r="L34" s="328" t="s">
        <v>295</v>
      </c>
      <c r="M34" s="988"/>
      <c r="N34" s="983"/>
    </row>
    <row r="35" spans="1:14" ht="33.75" x14ac:dyDescent="0.2">
      <c r="A35" s="984" t="s">
        <v>15971</v>
      </c>
      <c r="B35" s="986" t="s">
        <v>15972</v>
      </c>
      <c r="C35" s="475" t="s">
        <v>15973</v>
      </c>
      <c r="D35" s="384">
        <v>43761527</v>
      </c>
      <c r="E35" s="412" t="s">
        <v>15974</v>
      </c>
      <c r="F35" s="414">
        <v>11150586</v>
      </c>
      <c r="G35" s="417">
        <v>443.38</v>
      </c>
      <c r="H35" s="417"/>
      <c r="I35" s="417"/>
      <c r="J35" s="418" t="s">
        <v>15975</v>
      </c>
      <c r="K35" s="419">
        <v>6000</v>
      </c>
      <c r="L35" s="418" t="s">
        <v>15976</v>
      </c>
      <c r="M35" s="381"/>
      <c r="N35" s="386">
        <v>36000</v>
      </c>
    </row>
    <row r="36" spans="1:14" ht="83.25" customHeight="1" x14ac:dyDescent="0.2">
      <c r="A36" s="985"/>
      <c r="B36" s="987"/>
      <c r="C36" s="383" t="s">
        <v>15977</v>
      </c>
      <c r="D36" s="385" t="s">
        <v>15987</v>
      </c>
      <c r="E36" s="412" t="s">
        <v>15974</v>
      </c>
      <c r="F36" s="414">
        <v>19010218</v>
      </c>
      <c r="G36" s="417">
        <v>836.4</v>
      </c>
      <c r="H36" s="417"/>
      <c r="I36" s="417"/>
      <c r="J36" s="418" t="s">
        <v>15975</v>
      </c>
      <c r="K36" s="420">
        <v>5000</v>
      </c>
      <c r="L36" s="418" t="s">
        <v>15976</v>
      </c>
      <c r="M36" s="381"/>
      <c r="N36" s="386">
        <v>30000</v>
      </c>
    </row>
    <row r="37" spans="1:14" ht="56.25" x14ac:dyDescent="0.2">
      <c r="A37" s="985"/>
      <c r="B37" s="987"/>
      <c r="C37" s="383" t="s">
        <v>15978</v>
      </c>
      <c r="D37" s="385">
        <v>23989411</v>
      </c>
      <c r="E37" s="412" t="s">
        <v>15974</v>
      </c>
      <c r="F37" s="414"/>
      <c r="G37" s="417"/>
      <c r="H37" s="417"/>
      <c r="I37" s="417"/>
      <c r="J37" s="418" t="s">
        <v>15979</v>
      </c>
      <c r="K37" s="420">
        <v>6500</v>
      </c>
      <c r="L37" s="418" t="s">
        <v>15980</v>
      </c>
      <c r="M37" s="381"/>
      <c r="N37" s="386">
        <v>19500</v>
      </c>
    </row>
    <row r="38" spans="1:14" ht="56.25" x14ac:dyDescent="0.2">
      <c r="A38" s="985"/>
      <c r="B38" s="987"/>
      <c r="C38" s="383" t="s">
        <v>15981</v>
      </c>
      <c r="D38" s="385" t="s">
        <v>15982</v>
      </c>
      <c r="E38" s="412" t="s">
        <v>15974</v>
      </c>
      <c r="F38" s="414">
        <v>11010061</v>
      </c>
      <c r="G38" s="417">
        <v>360</v>
      </c>
      <c r="H38" s="417"/>
      <c r="I38" s="417"/>
      <c r="J38" s="418" t="s">
        <v>15983</v>
      </c>
      <c r="K38" s="420">
        <v>6000</v>
      </c>
      <c r="L38" s="418" t="s">
        <v>15984</v>
      </c>
      <c r="M38" s="381"/>
      <c r="N38" s="386">
        <v>6000</v>
      </c>
    </row>
    <row r="39" spans="1:14" ht="34.5" thickBot="1" x14ac:dyDescent="0.25">
      <c r="A39" s="991"/>
      <c r="B39" s="992"/>
      <c r="C39" s="383" t="s">
        <v>15985</v>
      </c>
      <c r="D39" s="385" t="s">
        <v>15986</v>
      </c>
      <c r="E39" s="412" t="s">
        <v>15974</v>
      </c>
      <c r="F39" s="414">
        <v>11016060</v>
      </c>
      <c r="G39" s="417">
        <v>226.72</v>
      </c>
      <c r="H39" s="417"/>
      <c r="I39" s="417"/>
      <c r="J39" s="418" t="s">
        <v>671</v>
      </c>
      <c r="K39" s="420">
        <v>6500</v>
      </c>
      <c r="L39" s="418" t="s">
        <v>15976</v>
      </c>
      <c r="M39" s="381"/>
      <c r="N39" s="386">
        <v>39000</v>
      </c>
    </row>
    <row r="40" spans="1:14" ht="12" thickBot="1" x14ac:dyDescent="0.25">
      <c r="A40" s="307"/>
      <c r="B40" s="382"/>
      <c r="C40" s="476"/>
      <c r="D40" s="114"/>
      <c r="E40" s="413"/>
      <c r="F40" s="116">
        <f>SUM(F35:F39)</f>
        <v>52186925</v>
      </c>
      <c r="G40" s="114"/>
      <c r="H40" s="114"/>
      <c r="I40" s="114"/>
      <c r="J40" s="114"/>
      <c r="K40" s="116">
        <f>SUM(K35:K39)</f>
        <v>30000</v>
      </c>
      <c r="L40" s="114"/>
      <c r="M40" s="387">
        <f>SUM(M35:M39)</f>
        <v>0</v>
      </c>
      <c r="N40" s="387">
        <f>SUM(N35:N39)</f>
        <v>130500</v>
      </c>
    </row>
    <row r="41" spans="1:14" x14ac:dyDescent="0.2">
      <c r="A41" s="5" t="s">
        <v>392</v>
      </c>
    </row>
    <row r="44" spans="1:14" x14ac:dyDescent="0.2">
      <c r="A44" s="389" t="s">
        <v>391</v>
      </c>
      <c r="B44" s="390"/>
      <c r="C44" s="390"/>
      <c r="D44" s="390"/>
      <c r="E44" s="391"/>
      <c r="F44" s="390"/>
      <c r="G44" s="390"/>
      <c r="H44" s="390"/>
      <c r="I44" s="390"/>
      <c r="J44" s="392"/>
      <c r="K44" s="390"/>
      <c r="L44" s="390"/>
      <c r="M44" s="390"/>
      <c r="N44" s="390"/>
    </row>
    <row r="45" spans="1:14" x14ac:dyDescent="0.2">
      <c r="A45" s="389" t="s">
        <v>16742</v>
      </c>
      <c r="B45" s="131"/>
      <c r="C45" s="131"/>
      <c r="D45" s="131"/>
      <c r="E45" s="393"/>
      <c r="F45" s="131"/>
      <c r="G45" s="131"/>
      <c r="H45" s="131"/>
      <c r="I45" s="131"/>
      <c r="J45" s="274"/>
      <c r="K45" s="131"/>
      <c r="L45" s="131"/>
      <c r="M45" s="131"/>
      <c r="N45" s="131"/>
    </row>
    <row r="46" spans="1:14" x14ac:dyDescent="0.2">
      <c r="A46" s="389" t="s">
        <v>432</v>
      </c>
      <c r="B46" s="131"/>
      <c r="C46" s="131"/>
      <c r="D46" s="131"/>
      <c r="E46" s="393"/>
      <c r="F46" s="131"/>
      <c r="G46" s="131"/>
      <c r="H46" s="131"/>
      <c r="I46" s="131"/>
      <c r="J46" s="274"/>
      <c r="K46" s="131"/>
      <c r="L46" s="131"/>
      <c r="M46" s="131"/>
      <c r="N46" s="131"/>
    </row>
    <row r="47" spans="1:14" ht="12" thickBot="1" x14ac:dyDescent="0.25">
      <c r="A47" s="394" t="s">
        <v>545</v>
      </c>
      <c r="B47" s="233"/>
      <c r="C47" s="233"/>
      <c r="D47" s="233"/>
      <c r="E47" s="395"/>
      <c r="F47" s="233"/>
      <c r="G47" s="396"/>
      <c r="H47" s="396"/>
      <c r="I47" s="233"/>
      <c r="J47" s="397"/>
      <c r="K47" s="233"/>
      <c r="L47" s="233"/>
      <c r="M47" s="233"/>
      <c r="N47" s="233"/>
    </row>
    <row r="48" spans="1:14" ht="12" thickBot="1" x14ac:dyDescent="0.25">
      <c r="A48" s="989" t="s">
        <v>283</v>
      </c>
      <c r="B48" s="989"/>
      <c r="C48" s="989" t="s">
        <v>284</v>
      </c>
      <c r="D48" s="989"/>
      <c r="E48" s="989" t="s">
        <v>287</v>
      </c>
      <c r="F48" s="989"/>
      <c r="G48" s="989"/>
      <c r="H48" s="989"/>
      <c r="I48" s="989"/>
      <c r="J48" s="989" t="s">
        <v>288</v>
      </c>
      <c r="K48" s="989"/>
      <c r="L48" s="989"/>
      <c r="M48" s="989" t="s">
        <v>15988</v>
      </c>
      <c r="N48" s="989" t="s">
        <v>15989</v>
      </c>
    </row>
    <row r="49" spans="1:14" ht="57.75" thickBot="1" x14ac:dyDescent="0.25">
      <c r="A49" s="388" t="s">
        <v>101</v>
      </c>
      <c r="B49" s="388" t="s">
        <v>102</v>
      </c>
      <c r="C49" s="477" t="s">
        <v>286</v>
      </c>
      <c r="D49" s="388" t="s">
        <v>285</v>
      </c>
      <c r="E49" s="388" t="s">
        <v>291</v>
      </c>
      <c r="F49" s="388" t="s">
        <v>292</v>
      </c>
      <c r="G49" s="406" t="s">
        <v>293</v>
      </c>
      <c r="H49" s="406" t="s">
        <v>294</v>
      </c>
      <c r="I49" s="406" t="s">
        <v>26</v>
      </c>
      <c r="J49" s="388" t="s">
        <v>289</v>
      </c>
      <c r="K49" s="388" t="s">
        <v>290</v>
      </c>
      <c r="L49" s="388" t="s">
        <v>295</v>
      </c>
      <c r="M49" s="989"/>
      <c r="N49" s="989"/>
    </row>
    <row r="50" spans="1:14" ht="23.25" thickBot="1" x14ac:dyDescent="0.25">
      <c r="A50" s="990" t="s">
        <v>15990</v>
      </c>
      <c r="B50" s="990" t="s">
        <v>15991</v>
      </c>
      <c r="C50" s="478" t="s">
        <v>15992</v>
      </c>
      <c r="D50" s="398">
        <v>10062841783</v>
      </c>
      <c r="E50" s="304" t="s">
        <v>15993</v>
      </c>
      <c r="F50" s="234"/>
      <c r="G50" s="399">
        <v>30</v>
      </c>
      <c r="H50" s="236"/>
      <c r="I50" s="400"/>
      <c r="J50" s="230" t="s">
        <v>15994</v>
      </c>
      <c r="K50" s="407">
        <v>2000</v>
      </c>
      <c r="L50" s="230" t="s">
        <v>15995</v>
      </c>
      <c r="M50" s="407">
        <v>23266.67</v>
      </c>
      <c r="N50" s="407">
        <v>6000</v>
      </c>
    </row>
    <row r="51" spans="1:14" ht="23.25" thickBot="1" x14ac:dyDescent="0.25">
      <c r="A51" s="990"/>
      <c r="B51" s="990"/>
      <c r="C51" s="479" t="s">
        <v>15996</v>
      </c>
      <c r="D51" s="401">
        <v>10079834306</v>
      </c>
      <c r="E51" s="304" t="s">
        <v>15993</v>
      </c>
      <c r="F51" s="234"/>
      <c r="G51" s="399">
        <v>120</v>
      </c>
      <c r="H51" s="236"/>
      <c r="I51" s="400"/>
      <c r="J51" s="230" t="s">
        <v>15997</v>
      </c>
      <c r="K51" s="407">
        <v>1600</v>
      </c>
      <c r="L51" s="230" t="s">
        <v>15995</v>
      </c>
      <c r="M51" s="407">
        <v>13600</v>
      </c>
      <c r="N51" s="407">
        <v>9600</v>
      </c>
    </row>
    <row r="52" spans="1:14" ht="23.25" thickBot="1" x14ac:dyDescent="0.25">
      <c r="A52" s="990"/>
      <c r="B52" s="990"/>
      <c r="C52" s="479" t="s">
        <v>15998</v>
      </c>
      <c r="D52" s="401">
        <v>17254902314</v>
      </c>
      <c r="E52" s="304" t="s">
        <v>15993</v>
      </c>
      <c r="F52" s="234"/>
      <c r="G52" s="401">
        <v>80</v>
      </c>
      <c r="H52" s="236"/>
      <c r="I52" s="400"/>
      <c r="J52" s="230"/>
      <c r="K52" s="407">
        <v>2300</v>
      </c>
      <c r="L52" s="230" t="s">
        <v>15995</v>
      </c>
      <c r="M52" s="407">
        <v>23500</v>
      </c>
      <c r="N52" s="407"/>
    </row>
    <row r="53" spans="1:14" ht="34.5" thickBot="1" x14ac:dyDescent="0.25">
      <c r="A53" s="990"/>
      <c r="B53" s="990"/>
      <c r="C53" s="479" t="s">
        <v>15999</v>
      </c>
      <c r="D53" s="401">
        <v>20600812671</v>
      </c>
      <c r="E53" s="304" t="s">
        <v>15993</v>
      </c>
      <c r="F53" s="234"/>
      <c r="G53" s="401">
        <v>30</v>
      </c>
      <c r="H53" s="236"/>
      <c r="I53" s="400"/>
      <c r="J53" s="230"/>
      <c r="K53" s="407">
        <v>2171.1999999999998</v>
      </c>
      <c r="L53" s="230" t="s">
        <v>15995</v>
      </c>
      <c r="M53" s="407">
        <v>21712</v>
      </c>
      <c r="N53" s="407"/>
    </row>
    <row r="54" spans="1:14" ht="23.25" thickBot="1" x14ac:dyDescent="0.25">
      <c r="A54" s="990"/>
      <c r="B54" s="990"/>
      <c r="C54" s="480" t="s">
        <v>16000</v>
      </c>
      <c r="D54" s="402">
        <v>10412174343</v>
      </c>
      <c r="E54" s="304" t="s">
        <v>15993</v>
      </c>
      <c r="F54" s="403"/>
      <c r="G54" s="402">
        <v>30</v>
      </c>
      <c r="H54" s="236"/>
      <c r="I54" s="400"/>
      <c r="J54" s="230" t="s">
        <v>15994</v>
      </c>
      <c r="K54" s="407">
        <v>2500</v>
      </c>
      <c r="L54" s="230" t="s">
        <v>15995</v>
      </c>
      <c r="M54" s="407">
        <v>20400</v>
      </c>
      <c r="N54" s="407">
        <v>7500</v>
      </c>
    </row>
    <row r="55" spans="1:14" ht="23.25" thickBot="1" x14ac:dyDescent="0.25">
      <c r="A55" s="990"/>
      <c r="B55" s="990"/>
      <c r="C55" s="480" t="s">
        <v>16001</v>
      </c>
      <c r="D55" s="402">
        <v>10104421119</v>
      </c>
      <c r="E55" s="304" t="s">
        <v>15993</v>
      </c>
      <c r="F55" s="403"/>
      <c r="G55" s="404">
        <v>30</v>
      </c>
      <c r="H55" s="236"/>
      <c r="I55" s="400"/>
      <c r="J55" s="230"/>
      <c r="K55" s="407">
        <v>1500</v>
      </c>
      <c r="L55" s="230" t="s">
        <v>15995</v>
      </c>
      <c r="M55" s="407">
        <v>16500</v>
      </c>
      <c r="N55" s="407"/>
    </row>
    <row r="56" spans="1:14" ht="23.25" thickBot="1" x14ac:dyDescent="0.25">
      <c r="A56" s="990"/>
      <c r="B56" s="990"/>
      <c r="C56" s="480" t="s">
        <v>16002</v>
      </c>
      <c r="D56" s="402">
        <v>10093228559</v>
      </c>
      <c r="E56" s="304" t="s">
        <v>15993</v>
      </c>
      <c r="F56" s="403"/>
      <c r="G56" s="402">
        <v>30</v>
      </c>
      <c r="H56" s="236"/>
      <c r="I56" s="400"/>
      <c r="J56" s="230"/>
      <c r="K56" s="407">
        <v>1690</v>
      </c>
      <c r="L56" s="230" t="s">
        <v>15995</v>
      </c>
      <c r="M56" s="407">
        <v>19435</v>
      </c>
      <c r="N56" s="407"/>
    </row>
    <row r="57" spans="1:14" ht="23.25" thickBot="1" x14ac:dyDescent="0.25">
      <c r="A57" s="990"/>
      <c r="B57" s="990"/>
      <c r="C57" s="480" t="s">
        <v>16003</v>
      </c>
      <c r="D57" s="402">
        <v>10435678730</v>
      </c>
      <c r="E57" s="304" t="s">
        <v>15993</v>
      </c>
      <c r="F57" s="403"/>
      <c r="G57" s="402">
        <v>230</v>
      </c>
      <c r="H57" s="236"/>
      <c r="I57" s="400"/>
      <c r="J57" s="230" t="s">
        <v>15979</v>
      </c>
      <c r="K57" s="407">
        <v>6000</v>
      </c>
      <c r="L57" s="230" t="s">
        <v>15995</v>
      </c>
      <c r="M57" s="407">
        <v>80000</v>
      </c>
      <c r="N57" s="407">
        <v>36000</v>
      </c>
    </row>
    <row r="58" spans="1:14" ht="23.25" thickBot="1" x14ac:dyDescent="0.25">
      <c r="A58" s="990"/>
      <c r="B58" s="990"/>
      <c r="C58" s="480" t="s">
        <v>16004</v>
      </c>
      <c r="D58" s="402">
        <v>10295626718</v>
      </c>
      <c r="E58" s="304" t="s">
        <v>15993</v>
      </c>
      <c r="F58" s="403"/>
      <c r="G58" s="402">
        <v>43</v>
      </c>
      <c r="H58" s="236"/>
      <c r="I58" s="400"/>
      <c r="J58" s="230"/>
      <c r="K58" s="407">
        <v>2700</v>
      </c>
      <c r="L58" s="230" t="s">
        <v>15995</v>
      </c>
      <c r="M58" s="407">
        <v>29700</v>
      </c>
      <c r="N58" s="407"/>
    </row>
    <row r="59" spans="1:14" ht="23.25" thickBot="1" x14ac:dyDescent="0.25">
      <c r="A59" s="990"/>
      <c r="B59" s="990"/>
      <c r="C59" s="480" t="s">
        <v>16005</v>
      </c>
      <c r="D59" s="402">
        <v>10406778041</v>
      </c>
      <c r="E59" s="304" t="s">
        <v>15993</v>
      </c>
      <c r="F59" s="403"/>
      <c r="G59" s="402">
        <v>70</v>
      </c>
      <c r="H59" s="236"/>
      <c r="I59" s="400"/>
      <c r="J59" s="230"/>
      <c r="K59" s="407">
        <v>450</v>
      </c>
      <c r="L59" s="230" t="s">
        <v>15995</v>
      </c>
      <c r="M59" s="407">
        <v>5840</v>
      </c>
      <c r="N59" s="407"/>
    </row>
    <row r="60" spans="1:14" ht="23.25" thickBot="1" x14ac:dyDescent="0.25">
      <c r="A60" s="990"/>
      <c r="B60" s="990"/>
      <c r="C60" s="480" t="s">
        <v>16006</v>
      </c>
      <c r="D60" s="402">
        <v>10704046991</v>
      </c>
      <c r="E60" s="304" t="s">
        <v>15993</v>
      </c>
      <c r="F60" s="403"/>
      <c r="G60" s="402">
        <v>280</v>
      </c>
      <c r="H60" s="236"/>
      <c r="I60" s="400"/>
      <c r="J60" s="230" t="s">
        <v>16007</v>
      </c>
      <c r="K60" s="407">
        <v>2600</v>
      </c>
      <c r="L60" s="230" t="s">
        <v>15995</v>
      </c>
      <c r="M60" s="407">
        <v>31200</v>
      </c>
      <c r="N60" s="407">
        <v>15600</v>
      </c>
    </row>
    <row r="61" spans="1:14" ht="23.25" thickBot="1" x14ac:dyDescent="0.25">
      <c r="A61" s="990"/>
      <c r="B61" s="990"/>
      <c r="C61" s="480" t="s">
        <v>16008</v>
      </c>
      <c r="D61" s="402">
        <v>10035078067</v>
      </c>
      <c r="E61" s="304" t="s">
        <v>15993</v>
      </c>
      <c r="F61" s="403"/>
      <c r="G61" s="404">
        <v>300</v>
      </c>
      <c r="H61" s="236"/>
      <c r="I61" s="400"/>
      <c r="J61" s="230" t="s">
        <v>16009</v>
      </c>
      <c r="K61" s="407">
        <v>2500</v>
      </c>
      <c r="L61" s="230" t="s">
        <v>15995</v>
      </c>
      <c r="M61" s="407">
        <v>30000</v>
      </c>
      <c r="N61" s="407">
        <v>5000</v>
      </c>
    </row>
    <row r="62" spans="1:14" ht="23.25" thickBot="1" x14ac:dyDescent="0.25">
      <c r="A62" s="990"/>
      <c r="B62" s="990"/>
      <c r="C62" s="480" t="s">
        <v>16010</v>
      </c>
      <c r="D62" s="402">
        <v>10031249495</v>
      </c>
      <c r="E62" s="304" t="s">
        <v>15993</v>
      </c>
      <c r="F62" s="403"/>
      <c r="G62" s="402">
        <v>120</v>
      </c>
      <c r="H62" s="236"/>
      <c r="I62" s="400"/>
      <c r="J62" s="230"/>
      <c r="K62" s="407">
        <v>2000</v>
      </c>
      <c r="L62" s="230" t="s">
        <v>15995</v>
      </c>
      <c r="M62" s="407">
        <v>18000</v>
      </c>
      <c r="N62" s="407"/>
    </row>
    <row r="63" spans="1:14" ht="23.25" thickBot="1" x14ac:dyDescent="0.25">
      <c r="A63" s="990"/>
      <c r="B63" s="990"/>
      <c r="C63" s="480" t="s">
        <v>16011</v>
      </c>
      <c r="D63" s="305">
        <v>10166567926</v>
      </c>
      <c r="E63" s="304" t="s">
        <v>15993</v>
      </c>
      <c r="F63" s="403"/>
      <c r="G63" s="305">
        <v>160</v>
      </c>
      <c r="H63" s="236"/>
      <c r="I63" s="400"/>
      <c r="J63" s="230"/>
      <c r="K63" s="407">
        <v>2500</v>
      </c>
      <c r="L63" s="230" t="s">
        <v>15995</v>
      </c>
      <c r="M63" s="407">
        <v>26667</v>
      </c>
      <c r="N63" s="407"/>
    </row>
    <row r="64" spans="1:14" ht="23.25" thickBot="1" x14ac:dyDescent="0.25">
      <c r="A64" s="990"/>
      <c r="B64" s="990"/>
      <c r="C64" s="480" t="s">
        <v>16012</v>
      </c>
      <c r="D64" s="402">
        <v>10432683082</v>
      </c>
      <c r="E64" s="304" t="s">
        <v>15993</v>
      </c>
      <c r="F64" s="403"/>
      <c r="G64" s="402">
        <v>162</v>
      </c>
      <c r="H64" s="236"/>
      <c r="I64" s="400"/>
      <c r="J64" s="230"/>
      <c r="K64" s="407">
        <v>2300</v>
      </c>
      <c r="L64" s="230" t="s">
        <v>15995</v>
      </c>
      <c r="M64" s="407">
        <v>18400</v>
      </c>
      <c r="N64" s="407"/>
    </row>
    <row r="65" spans="1:14" ht="23.25" thickBot="1" x14ac:dyDescent="0.25">
      <c r="A65" s="990"/>
      <c r="B65" s="990"/>
      <c r="C65" s="480" t="s">
        <v>16013</v>
      </c>
      <c r="D65" s="402">
        <v>10040406811</v>
      </c>
      <c r="E65" s="304" t="s">
        <v>15993</v>
      </c>
      <c r="F65" s="403"/>
      <c r="G65" s="402">
        <v>50</v>
      </c>
      <c r="H65" s="236"/>
      <c r="I65" s="400"/>
      <c r="J65" s="230" t="s">
        <v>15997</v>
      </c>
      <c r="K65" s="407">
        <v>2500</v>
      </c>
      <c r="L65" s="230" t="s">
        <v>15995</v>
      </c>
      <c r="M65" s="407">
        <v>30000</v>
      </c>
      <c r="N65" s="407">
        <v>15000</v>
      </c>
    </row>
    <row r="66" spans="1:14" ht="23.25" thickBot="1" x14ac:dyDescent="0.25">
      <c r="A66" s="990"/>
      <c r="B66" s="990"/>
      <c r="C66" s="480" t="s">
        <v>16014</v>
      </c>
      <c r="D66" s="402">
        <v>10095692597</v>
      </c>
      <c r="E66" s="304" t="s">
        <v>15993</v>
      </c>
      <c r="F66" s="403"/>
      <c r="G66" s="404">
        <v>1000</v>
      </c>
      <c r="H66" s="236"/>
      <c r="I66" s="400"/>
      <c r="J66" s="230"/>
      <c r="K66" s="407">
        <v>7500</v>
      </c>
      <c r="L66" s="230" t="s">
        <v>15995</v>
      </c>
      <c r="M66" s="407">
        <v>16000</v>
      </c>
      <c r="N66" s="407"/>
    </row>
    <row r="67" spans="1:14" ht="23.25" thickBot="1" x14ac:dyDescent="0.25">
      <c r="A67" s="990"/>
      <c r="B67" s="990"/>
      <c r="C67" s="480" t="s">
        <v>16015</v>
      </c>
      <c r="D67" s="402">
        <v>10087772484</v>
      </c>
      <c r="E67" s="304" t="s">
        <v>15993</v>
      </c>
      <c r="F67" s="403"/>
      <c r="G67" s="405">
        <v>90</v>
      </c>
      <c r="H67" s="236"/>
      <c r="I67" s="400"/>
      <c r="J67" s="230"/>
      <c r="K67" s="407">
        <v>6120</v>
      </c>
      <c r="L67" s="230" t="s">
        <v>15995</v>
      </c>
      <c r="M67" s="407">
        <v>36720</v>
      </c>
      <c r="N67" s="407"/>
    </row>
    <row r="68" spans="1:14" ht="23.25" thickBot="1" x14ac:dyDescent="0.25">
      <c r="A68" s="990"/>
      <c r="B68" s="990"/>
      <c r="C68" s="480" t="s">
        <v>16016</v>
      </c>
      <c r="D68" s="402">
        <v>10434282824</v>
      </c>
      <c r="E68" s="304" t="s">
        <v>15993</v>
      </c>
      <c r="F68" s="403"/>
      <c r="G68" s="404">
        <v>75</v>
      </c>
      <c r="H68" s="236"/>
      <c r="I68" s="400"/>
      <c r="J68" s="230"/>
      <c r="K68" s="407">
        <v>700</v>
      </c>
      <c r="L68" s="230" t="s">
        <v>15995</v>
      </c>
      <c r="M68" s="407">
        <v>2100</v>
      </c>
      <c r="N68" s="407"/>
    </row>
    <row r="69" spans="1:14" ht="23.25" thickBot="1" x14ac:dyDescent="0.25">
      <c r="A69" s="990"/>
      <c r="B69" s="990"/>
      <c r="C69" s="479" t="s">
        <v>16017</v>
      </c>
      <c r="D69" s="402">
        <v>10336740563</v>
      </c>
      <c r="E69" s="304" t="s">
        <v>15993</v>
      </c>
      <c r="F69" s="403"/>
      <c r="G69" s="404">
        <v>182</v>
      </c>
      <c r="H69" s="236"/>
      <c r="I69" s="400"/>
      <c r="J69" s="230"/>
      <c r="K69" s="407">
        <v>2200</v>
      </c>
      <c r="L69" s="230" t="s">
        <v>15995</v>
      </c>
      <c r="M69" s="407">
        <v>13200</v>
      </c>
      <c r="N69" s="407"/>
    </row>
    <row r="70" spans="1:14" ht="23.25" thickBot="1" x14ac:dyDescent="0.25">
      <c r="A70" s="990"/>
      <c r="B70" s="990"/>
      <c r="C70" s="480" t="s">
        <v>16018</v>
      </c>
      <c r="D70" s="402">
        <v>10212554851</v>
      </c>
      <c r="E70" s="304" t="s">
        <v>15993</v>
      </c>
      <c r="F70" s="403"/>
      <c r="G70" s="402">
        <v>36</v>
      </c>
      <c r="H70" s="236"/>
      <c r="I70" s="400"/>
      <c r="J70" s="230" t="s">
        <v>15994</v>
      </c>
      <c r="K70" s="407">
        <v>2000</v>
      </c>
      <c r="L70" s="230" t="s">
        <v>15995</v>
      </c>
      <c r="M70" s="407">
        <v>19550</v>
      </c>
      <c r="N70" s="407">
        <v>6000</v>
      </c>
    </row>
    <row r="71" spans="1:14" ht="23.25" thickBot="1" x14ac:dyDescent="0.25">
      <c r="A71" s="990"/>
      <c r="B71" s="990"/>
      <c r="C71" s="479" t="s">
        <v>16019</v>
      </c>
      <c r="D71" s="402">
        <v>10023652019</v>
      </c>
      <c r="E71" s="304" t="s">
        <v>15993</v>
      </c>
      <c r="F71" s="403"/>
      <c r="G71" s="402">
        <v>30</v>
      </c>
      <c r="H71" s="236"/>
      <c r="I71" s="400"/>
      <c r="J71" s="230"/>
      <c r="K71" s="407">
        <v>1500</v>
      </c>
      <c r="L71" s="230" t="s">
        <v>15995</v>
      </c>
      <c r="M71" s="407">
        <v>16500</v>
      </c>
      <c r="N71" s="407"/>
    </row>
    <row r="72" spans="1:14" ht="23.25" thickBot="1" x14ac:dyDescent="0.25">
      <c r="A72" s="990"/>
      <c r="B72" s="990"/>
      <c r="C72" s="479" t="s">
        <v>16020</v>
      </c>
      <c r="D72" s="402">
        <v>20542541564</v>
      </c>
      <c r="E72" s="304" t="s">
        <v>15993</v>
      </c>
      <c r="F72" s="403"/>
      <c r="G72" s="402">
        <v>40</v>
      </c>
      <c r="H72" s="236"/>
      <c r="I72" s="400"/>
      <c r="J72" s="230"/>
      <c r="K72" s="407">
        <v>2400</v>
      </c>
      <c r="L72" s="230" t="s">
        <v>15995</v>
      </c>
      <c r="M72" s="407">
        <v>28800</v>
      </c>
      <c r="N72" s="407"/>
    </row>
    <row r="73" spans="1:14" ht="23.25" thickBot="1" x14ac:dyDescent="0.25">
      <c r="A73" s="990"/>
      <c r="B73" s="990"/>
      <c r="C73" s="479" t="s">
        <v>16021</v>
      </c>
      <c r="D73" s="402">
        <v>10198051000</v>
      </c>
      <c r="E73" s="304" t="s">
        <v>15993</v>
      </c>
      <c r="F73" s="403"/>
      <c r="G73" s="402">
        <v>87</v>
      </c>
      <c r="H73" s="236"/>
      <c r="I73" s="400"/>
      <c r="J73" s="230" t="s">
        <v>15994</v>
      </c>
      <c r="K73" s="407">
        <v>1900</v>
      </c>
      <c r="L73" s="230" t="s">
        <v>15995</v>
      </c>
      <c r="M73" s="407">
        <v>19950</v>
      </c>
      <c r="N73" s="407">
        <v>7500</v>
      </c>
    </row>
    <row r="74" spans="1:14" ht="23.25" thickBot="1" x14ac:dyDescent="0.25">
      <c r="A74" s="990"/>
      <c r="B74" s="990"/>
      <c r="C74" s="479" t="s">
        <v>16022</v>
      </c>
      <c r="D74" s="402">
        <v>10156339593</v>
      </c>
      <c r="E74" s="304" t="s">
        <v>15993</v>
      </c>
      <c r="F74" s="403"/>
      <c r="G74" s="402">
        <v>30</v>
      </c>
      <c r="H74" s="236"/>
      <c r="I74" s="400"/>
      <c r="J74" s="230"/>
      <c r="K74" s="407">
        <v>900</v>
      </c>
      <c r="L74" s="230" t="s">
        <v>15995</v>
      </c>
      <c r="M74" s="407">
        <v>10230</v>
      </c>
      <c r="N74" s="407"/>
    </row>
    <row r="75" spans="1:14" ht="23.25" thickBot="1" x14ac:dyDescent="0.25">
      <c r="A75" s="990"/>
      <c r="B75" s="990"/>
      <c r="C75" s="479" t="s">
        <v>16023</v>
      </c>
      <c r="D75" s="402">
        <v>10431927255</v>
      </c>
      <c r="E75" s="304" t="s">
        <v>15993</v>
      </c>
      <c r="F75" s="403"/>
      <c r="G75" s="402">
        <v>155</v>
      </c>
      <c r="H75" s="236"/>
      <c r="I75" s="400"/>
      <c r="J75" s="230" t="s">
        <v>16024</v>
      </c>
      <c r="K75" s="407">
        <v>5470</v>
      </c>
      <c r="L75" s="230" t="s">
        <v>15995</v>
      </c>
      <c r="M75" s="407">
        <f>(K75*12)</f>
        <v>65640</v>
      </c>
      <c r="N75" s="407">
        <f>(K75*5)</f>
        <v>27350</v>
      </c>
    </row>
    <row r="76" spans="1:14" ht="23.25" thickBot="1" x14ac:dyDescent="0.25">
      <c r="A76" s="990"/>
      <c r="B76" s="990"/>
      <c r="C76" s="479" t="s">
        <v>16023</v>
      </c>
      <c r="D76" s="402">
        <v>10431927255</v>
      </c>
      <c r="E76" s="304" t="s">
        <v>15993</v>
      </c>
      <c r="F76" s="403"/>
      <c r="G76" s="402">
        <v>70</v>
      </c>
      <c r="H76" s="236"/>
      <c r="I76" s="400"/>
      <c r="J76" s="230" t="s">
        <v>16025</v>
      </c>
      <c r="K76" s="407">
        <v>2300</v>
      </c>
      <c r="L76" s="230" t="s">
        <v>15995</v>
      </c>
      <c r="M76" s="407">
        <f t="shared" ref="M76:M81" si="0">(K76*12)</f>
        <v>27600</v>
      </c>
      <c r="N76" s="407">
        <f t="shared" ref="N76:N81" si="1">(K76*5)</f>
        <v>11500</v>
      </c>
    </row>
    <row r="77" spans="1:14" ht="23.25" thickBot="1" x14ac:dyDescent="0.25">
      <c r="A77" s="990"/>
      <c r="B77" s="990"/>
      <c r="C77" s="479" t="s">
        <v>16023</v>
      </c>
      <c r="D77" s="402">
        <v>10431927255</v>
      </c>
      <c r="E77" s="304" t="s">
        <v>15993</v>
      </c>
      <c r="F77" s="403"/>
      <c r="G77" s="402">
        <v>100</v>
      </c>
      <c r="H77" s="236"/>
      <c r="I77" s="400"/>
      <c r="J77" s="230" t="s">
        <v>15997</v>
      </c>
      <c r="K77" s="407">
        <v>2600</v>
      </c>
      <c r="L77" s="230" t="s">
        <v>15995</v>
      </c>
      <c r="M77" s="407">
        <f t="shared" si="0"/>
        <v>31200</v>
      </c>
      <c r="N77" s="407">
        <f t="shared" si="1"/>
        <v>13000</v>
      </c>
    </row>
    <row r="78" spans="1:14" ht="23.25" thickBot="1" x14ac:dyDescent="0.25">
      <c r="A78" s="990"/>
      <c r="B78" s="990"/>
      <c r="C78" s="479" t="s">
        <v>16719</v>
      </c>
      <c r="D78" s="402">
        <v>10416763289</v>
      </c>
      <c r="E78" s="304" t="s">
        <v>15993</v>
      </c>
      <c r="F78" s="403"/>
      <c r="G78" s="402">
        <v>125</v>
      </c>
      <c r="H78" s="236"/>
      <c r="I78" s="400"/>
      <c r="J78" s="230" t="s">
        <v>16026</v>
      </c>
      <c r="K78" s="407">
        <v>4680</v>
      </c>
      <c r="L78" s="230" t="s">
        <v>15995</v>
      </c>
      <c r="M78" s="407">
        <f t="shared" si="0"/>
        <v>56160</v>
      </c>
      <c r="N78" s="407">
        <f t="shared" si="1"/>
        <v>23400</v>
      </c>
    </row>
    <row r="79" spans="1:14" ht="23.25" thickBot="1" x14ac:dyDescent="0.25">
      <c r="A79" s="990"/>
      <c r="B79" s="990"/>
      <c r="C79" s="479" t="s">
        <v>16023</v>
      </c>
      <c r="D79" s="402">
        <v>10431927255</v>
      </c>
      <c r="E79" s="304" t="s">
        <v>15993</v>
      </c>
      <c r="F79" s="403"/>
      <c r="G79" s="402">
        <v>366</v>
      </c>
      <c r="H79" s="236"/>
      <c r="I79" s="400"/>
      <c r="J79" s="230" t="s">
        <v>16024</v>
      </c>
      <c r="K79" s="407">
        <v>11190</v>
      </c>
      <c r="L79" s="230" t="s">
        <v>15995</v>
      </c>
      <c r="M79" s="407">
        <f>(K79*3)</f>
        <v>33570</v>
      </c>
      <c r="N79" s="407">
        <f>(K79*5)</f>
        <v>55950</v>
      </c>
    </row>
    <row r="80" spans="1:14" ht="23.25" thickBot="1" x14ac:dyDescent="0.25">
      <c r="A80" s="990"/>
      <c r="B80" s="990"/>
      <c r="C80" s="479" t="s">
        <v>16023</v>
      </c>
      <c r="D80" s="402">
        <v>10431927255</v>
      </c>
      <c r="E80" s="304" t="s">
        <v>15993</v>
      </c>
      <c r="F80" s="403"/>
      <c r="G80" s="402">
        <v>82</v>
      </c>
      <c r="H80" s="236"/>
      <c r="I80" s="400"/>
      <c r="J80" s="230" t="s">
        <v>16026</v>
      </c>
      <c r="K80" s="407">
        <v>2875</v>
      </c>
      <c r="L80" s="230" t="s">
        <v>15995</v>
      </c>
      <c r="M80" s="407">
        <f t="shared" si="0"/>
        <v>34500</v>
      </c>
      <c r="N80" s="407">
        <f t="shared" si="1"/>
        <v>14375</v>
      </c>
    </row>
    <row r="81" spans="1:14" ht="23.25" thickBot="1" x14ac:dyDescent="0.25">
      <c r="A81" s="990"/>
      <c r="B81" s="990"/>
      <c r="C81" s="479" t="s">
        <v>16027</v>
      </c>
      <c r="D81" s="402">
        <v>10416763289</v>
      </c>
      <c r="E81" s="304" t="s">
        <v>15993</v>
      </c>
      <c r="F81" s="403"/>
      <c r="G81" s="402">
        <v>125</v>
      </c>
      <c r="H81" s="236"/>
      <c r="I81" s="400"/>
      <c r="J81" s="230" t="s">
        <v>16026</v>
      </c>
      <c r="K81" s="407">
        <v>4375</v>
      </c>
      <c r="L81" s="230" t="s">
        <v>15995</v>
      </c>
      <c r="M81" s="407">
        <f t="shared" si="0"/>
        <v>52500</v>
      </c>
      <c r="N81" s="407">
        <f t="shared" si="1"/>
        <v>21875</v>
      </c>
    </row>
    <row r="82" spans="1:14" ht="23.25" thickBot="1" x14ac:dyDescent="0.25">
      <c r="A82" s="990"/>
      <c r="B82" s="990"/>
      <c r="C82" s="480" t="s">
        <v>16028</v>
      </c>
      <c r="D82" s="402">
        <v>10102845027</v>
      </c>
      <c r="E82" s="304" t="s">
        <v>15993</v>
      </c>
      <c r="F82" s="403">
        <v>13019640</v>
      </c>
      <c r="G82" s="402">
        <v>288</v>
      </c>
      <c r="H82" s="236"/>
      <c r="I82" s="400"/>
      <c r="J82" s="230" t="s">
        <v>16024</v>
      </c>
      <c r="K82" s="407">
        <v>12500</v>
      </c>
      <c r="L82" s="230" t="s">
        <v>15995</v>
      </c>
      <c r="M82" s="407">
        <v>150000</v>
      </c>
      <c r="N82" s="407">
        <v>150000</v>
      </c>
    </row>
    <row r="83" spans="1:14" ht="23.25" thickBot="1" x14ac:dyDescent="0.25">
      <c r="A83" s="990"/>
      <c r="B83" s="990"/>
      <c r="C83" s="480" t="s">
        <v>16023</v>
      </c>
      <c r="D83" s="402">
        <v>10431927255</v>
      </c>
      <c r="E83" s="304" t="s">
        <v>15993</v>
      </c>
      <c r="F83" s="403"/>
      <c r="G83" s="402">
        <v>500</v>
      </c>
      <c r="H83" s="236"/>
      <c r="I83" s="400"/>
      <c r="J83" s="230" t="s">
        <v>15997</v>
      </c>
      <c r="K83" s="407">
        <v>2300</v>
      </c>
      <c r="L83" s="230" t="s">
        <v>15995</v>
      </c>
      <c r="M83" s="407">
        <v>13800</v>
      </c>
      <c r="N83" s="407">
        <f>(K83*5)</f>
        <v>11500</v>
      </c>
    </row>
    <row r="84" spans="1:14" ht="23.25" thickBot="1" x14ac:dyDescent="0.25">
      <c r="A84" s="990"/>
      <c r="B84" s="990"/>
      <c r="C84" s="480" t="s">
        <v>16029</v>
      </c>
      <c r="D84" s="402">
        <v>10071625252</v>
      </c>
      <c r="E84" s="304" t="s">
        <v>15993</v>
      </c>
      <c r="F84" s="403"/>
      <c r="G84" s="402">
        <v>62</v>
      </c>
      <c r="H84" s="236"/>
      <c r="I84" s="400"/>
      <c r="J84" s="230"/>
      <c r="K84" s="407">
        <v>1280</v>
      </c>
      <c r="L84" s="230" t="s">
        <v>15995</v>
      </c>
      <c r="M84" s="407">
        <v>11520</v>
      </c>
      <c r="N84" s="407"/>
    </row>
    <row r="85" spans="1:14" ht="23.25" thickBot="1" x14ac:dyDescent="0.25">
      <c r="A85" s="990"/>
      <c r="B85" s="990"/>
      <c r="C85" s="480" t="s">
        <v>16030</v>
      </c>
      <c r="D85" s="401">
        <v>10068180720</v>
      </c>
      <c r="E85" s="304" t="s">
        <v>15993</v>
      </c>
      <c r="F85" s="234"/>
      <c r="G85" s="398">
        <v>40</v>
      </c>
      <c r="H85" s="236"/>
      <c r="I85" s="400"/>
      <c r="J85" s="230"/>
      <c r="K85" s="407">
        <v>800</v>
      </c>
      <c r="L85" s="230" t="s">
        <v>15995</v>
      </c>
      <c r="M85" s="407">
        <v>4800</v>
      </c>
      <c r="N85" s="407"/>
    </row>
    <row r="86" spans="1:14" ht="23.25" thickBot="1" x14ac:dyDescent="0.25">
      <c r="A86" s="990"/>
      <c r="B86" s="990"/>
      <c r="C86" s="480" t="s">
        <v>16031</v>
      </c>
      <c r="D86" s="401">
        <v>10153719638</v>
      </c>
      <c r="E86" s="304" t="s">
        <v>15993</v>
      </c>
      <c r="F86" s="234"/>
      <c r="G86" s="398">
        <v>50</v>
      </c>
      <c r="H86" s="236"/>
      <c r="I86" s="400"/>
      <c r="J86" s="230"/>
      <c r="K86" s="407">
        <v>1000</v>
      </c>
      <c r="L86" s="230" t="s">
        <v>15995</v>
      </c>
      <c r="M86" s="407">
        <v>9000</v>
      </c>
      <c r="N86" s="407"/>
    </row>
    <row r="87" spans="1:14" ht="23.25" thickBot="1" x14ac:dyDescent="0.25">
      <c r="A87" s="990"/>
      <c r="B87" s="990"/>
      <c r="C87" s="480" t="s">
        <v>16032</v>
      </c>
      <c r="D87" s="401">
        <v>20564314201</v>
      </c>
      <c r="E87" s="304" t="s">
        <v>15993</v>
      </c>
      <c r="F87" s="234"/>
      <c r="G87" s="401">
        <v>150</v>
      </c>
      <c r="H87" s="236"/>
      <c r="I87" s="400"/>
      <c r="J87" s="230"/>
      <c r="K87" s="407">
        <v>1400</v>
      </c>
      <c r="L87" s="230" t="s">
        <v>15995</v>
      </c>
      <c r="M87" s="407">
        <v>12600</v>
      </c>
      <c r="N87" s="407"/>
    </row>
    <row r="88" spans="1:14" ht="23.25" thickBot="1" x14ac:dyDescent="0.25">
      <c r="A88" s="990"/>
      <c r="B88" s="990"/>
      <c r="C88" s="479" t="s">
        <v>15368</v>
      </c>
      <c r="D88" s="401">
        <v>10239263742</v>
      </c>
      <c r="E88" s="304" t="s">
        <v>15993</v>
      </c>
      <c r="F88" s="234"/>
      <c r="G88" s="398">
        <v>222</v>
      </c>
      <c r="H88" s="236"/>
      <c r="I88" s="400"/>
      <c r="J88" s="230"/>
      <c r="K88" s="407">
        <v>1500</v>
      </c>
      <c r="L88" s="230" t="s">
        <v>15995</v>
      </c>
      <c r="M88" s="407">
        <v>13500</v>
      </c>
      <c r="N88" s="407"/>
    </row>
    <row r="89" spans="1:14" ht="23.25" thickBot="1" x14ac:dyDescent="0.25">
      <c r="A89" s="990"/>
      <c r="B89" s="990"/>
      <c r="C89" s="479" t="s">
        <v>16033</v>
      </c>
      <c r="D89" s="401">
        <v>10165290831</v>
      </c>
      <c r="E89" s="304" t="s">
        <v>15993</v>
      </c>
      <c r="F89" s="234"/>
      <c r="G89" s="398">
        <v>85</v>
      </c>
      <c r="H89" s="236"/>
      <c r="I89" s="400"/>
      <c r="J89" s="230"/>
      <c r="K89" s="407">
        <v>1200</v>
      </c>
      <c r="L89" s="230" t="s">
        <v>15995</v>
      </c>
      <c r="M89" s="407">
        <v>10800</v>
      </c>
      <c r="N89" s="407"/>
    </row>
    <row r="90" spans="1:14" ht="23.25" thickBot="1" x14ac:dyDescent="0.25">
      <c r="A90" s="990"/>
      <c r="B90" s="990"/>
      <c r="C90" s="479" t="s">
        <v>16034</v>
      </c>
      <c r="D90" s="401">
        <v>10311824444</v>
      </c>
      <c r="E90" s="304" t="s">
        <v>15993</v>
      </c>
      <c r="F90" s="234"/>
      <c r="G90" s="398">
        <v>40</v>
      </c>
      <c r="H90" s="236"/>
      <c r="I90" s="400"/>
      <c r="J90" s="230"/>
      <c r="K90" s="407">
        <v>2000</v>
      </c>
      <c r="L90" s="230" t="s">
        <v>15995</v>
      </c>
      <c r="M90" s="407">
        <v>18000</v>
      </c>
      <c r="N90" s="407"/>
    </row>
    <row r="91" spans="1:14" ht="23.25" thickBot="1" x14ac:dyDescent="0.25">
      <c r="A91" s="990"/>
      <c r="B91" s="990"/>
      <c r="C91" s="479" t="s">
        <v>16035</v>
      </c>
      <c r="D91" s="401">
        <v>10159434295</v>
      </c>
      <c r="E91" s="304" t="s">
        <v>15993</v>
      </c>
      <c r="F91" s="234"/>
      <c r="G91" s="398">
        <v>40</v>
      </c>
      <c r="H91" s="236"/>
      <c r="I91" s="400"/>
      <c r="J91" s="230" t="s">
        <v>15994</v>
      </c>
      <c r="K91" s="407">
        <v>2000</v>
      </c>
      <c r="L91" s="230" t="s">
        <v>15995</v>
      </c>
      <c r="M91" s="407">
        <v>11700</v>
      </c>
      <c r="N91" s="407">
        <v>6000</v>
      </c>
    </row>
    <row r="92" spans="1:14" ht="23.25" thickBot="1" x14ac:dyDescent="0.25">
      <c r="A92" s="990"/>
      <c r="B92" s="990"/>
      <c r="C92" s="479" t="s">
        <v>16036</v>
      </c>
      <c r="D92" s="401">
        <v>10199897026</v>
      </c>
      <c r="E92" s="304" t="s">
        <v>15993</v>
      </c>
      <c r="F92" s="234"/>
      <c r="G92" s="398">
        <v>40</v>
      </c>
      <c r="H92" s="236"/>
      <c r="I92" s="400"/>
      <c r="J92" s="230"/>
      <c r="K92" s="407">
        <v>1400</v>
      </c>
      <c r="L92" s="230" t="s">
        <v>15995</v>
      </c>
      <c r="M92" s="407">
        <v>12900</v>
      </c>
      <c r="N92" s="407"/>
    </row>
    <row r="93" spans="1:14" ht="23.25" thickBot="1" x14ac:dyDescent="0.25">
      <c r="A93" s="990"/>
      <c r="B93" s="990"/>
      <c r="C93" s="479" t="s">
        <v>16037</v>
      </c>
      <c r="D93" s="401">
        <v>10085775796</v>
      </c>
      <c r="E93" s="304" t="s">
        <v>15993</v>
      </c>
      <c r="F93" s="234"/>
      <c r="G93" s="398">
        <v>40</v>
      </c>
      <c r="H93" s="236"/>
      <c r="I93" s="400"/>
      <c r="J93" s="230" t="s">
        <v>15994</v>
      </c>
      <c r="K93" s="407">
        <v>1500</v>
      </c>
      <c r="L93" s="230" t="s">
        <v>15995</v>
      </c>
      <c r="M93" s="407">
        <v>8100</v>
      </c>
      <c r="N93" s="407">
        <v>4500</v>
      </c>
    </row>
    <row r="94" spans="1:14" ht="23.25" thickBot="1" x14ac:dyDescent="0.25">
      <c r="A94" s="990"/>
      <c r="B94" s="990"/>
      <c r="C94" s="479" t="s">
        <v>16038</v>
      </c>
      <c r="D94" s="401">
        <v>20602734367</v>
      </c>
      <c r="E94" s="304" t="s">
        <v>15993</v>
      </c>
      <c r="F94" s="234"/>
      <c r="G94" s="398">
        <v>40</v>
      </c>
      <c r="H94" s="236"/>
      <c r="I94" s="400"/>
      <c r="J94" s="230"/>
      <c r="K94" s="407">
        <v>1800</v>
      </c>
      <c r="L94" s="230" t="s">
        <v>15995</v>
      </c>
      <c r="M94" s="407">
        <v>16200</v>
      </c>
      <c r="N94" s="407"/>
    </row>
    <row r="95" spans="1:14" ht="23.25" thickBot="1" x14ac:dyDescent="0.25">
      <c r="A95" s="990"/>
      <c r="B95" s="990"/>
      <c r="C95" s="479" t="s">
        <v>16039</v>
      </c>
      <c r="D95" s="401">
        <v>10224611281</v>
      </c>
      <c r="E95" s="304" t="s">
        <v>15993</v>
      </c>
      <c r="F95" s="234"/>
      <c r="G95" s="398">
        <v>40</v>
      </c>
      <c r="H95" s="236"/>
      <c r="I95" s="400"/>
      <c r="J95" s="230" t="s">
        <v>15994</v>
      </c>
      <c r="K95" s="407">
        <v>2400</v>
      </c>
      <c r="L95" s="230" t="s">
        <v>15995</v>
      </c>
      <c r="M95" s="407">
        <v>22500</v>
      </c>
      <c r="N95" s="407">
        <v>8100</v>
      </c>
    </row>
    <row r="96" spans="1:14" ht="23.25" thickBot="1" x14ac:dyDescent="0.25">
      <c r="A96" s="990"/>
      <c r="B96" s="990"/>
      <c r="C96" s="479" t="s">
        <v>16040</v>
      </c>
      <c r="D96" s="401">
        <v>10402612083</v>
      </c>
      <c r="E96" s="304" t="s">
        <v>15993</v>
      </c>
      <c r="F96" s="234"/>
      <c r="G96" s="398">
        <v>30</v>
      </c>
      <c r="H96" s="236"/>
      <c r="I96" s="400"/>
      <c r="J96" s="230"/>
      <c r="K96" s="407">
        <v>1500</v>
      </c>
      <c r="L96" s="230" t="s">
        <v>15995</v>
      </c>
      <c r="M96" s="407">
        <v>12000</v>
      </c>
      <c r="N96" s="407"/>
    </row>
    <row r="97" spans="1:14" ht="23.25" thickBot="1" x14ac:dyDescent="0.25">
      <c r="A97" s="990"/>
      <c r="B97" s="990"/>
      <c r="C97" s="479" t="s">
        <v>16041</v>
      </c>
      <c r="D97" s="401">
        <v>10304207391</v>
      </c>
      <c r="E97" s="304" t="s">
        <v>15993</v>
      </c>
      <c r="F97" s="234"/>
      <c r="G97" s="401">
        <v>40</v>
      </c>
      <c r="H97" s="236"/>
      <c r="I97" s="400"/>
      <c r="J97" s="230"/>
      <c r="K97" s="407">
        <v>1000</v>
      </c>
      <c r="L97" s="230" t="s">
        <v>15995</v>
      </c>
      <c r="M97" s="407">
        <v>8633</v>
      </c>
      <c r="N97" s="407"/>
    </row>
    <row r="98" spans="1:14" ht="23.25" thickBot="1" x14ac:dyDescent="0.25">
      <c r="A98" s="990"/>
      <c r="B98" s="990"/>
      <c r="C98" s="479" t="s">
        <v>16042</v>
      </c>
      <c r="D98" s="401">
        <v>10070285440</v>
      </c>
      <c r="E98" s="304" t="s">
        <v>15993</v>
      </c>
      <c r="F98" s="234"/>
      <c r="G98" s="401">
        <v>40</v>
      </c>
      <c r="H98" s="236"/>
      <c r="I98" s="400"/>
      <c r="J98" s="230"/>
      <c r="K98" s="407">
        <v>2000</v>
      </c>
      <c r="L98" s="230" t="s">
        <v>15995</v>
      </c>
      <c r="M98" s="407">
        <v>14000</v>
      </c>
      <c r="N98" s="407"/>
    </row>
    <row r="99" spans="1:14" ht="23.25" thickBot="1" x14ac:dyDescent="0.25">
      <c r="A99" s="990"/>
      <c r="B99" s="990"/>
      <c r="C99" s="479" t="s">
        <v>16043</v>
      </c>
      <c r="D99" s="401">
        <v>10321185440</v>
      </c>
      <c r="E99" s="304" t="s">
        <v>15993</v>
      </c>
      <c r="F99" s="234"/>
      <c r="G99" s="401">
        <v>41</v>
      </c>
      <c r="H99" s="236"/>
      <c r="I99" s="400"/>
      <c r="J99" s="230"/>
      <c r="K99" s="407">
        <v>900</v>
      </c>
      <c r="L99" s="230" t="s">
        <v>15995</v>
      </c>
      <c r="M99" s="407">
        <v>8100</v>
      </c>
      <c r="N99" s="407"/>
    </row>
    <row r="100" spans="1:14" ht="23.25" thickBot="1" x14ac:dyDescent="0.25">
      <c r="A100" s="990"/>
      <c r="B100" s="990"/>
      <c r="C100" s="479" t="s">
        <v>16044</v>
      </c>
      <c r="D100" s="401">
        <v>10162824738</v>
      </c>
      <c r="E100" s="304" t="s">
        <v>15993</v>
      </c>
      <c r="F100" s="234"/>
      <c r="G100" s="401">
        <v>207.5</v>
      </c>
      <c r="H100" s="236"/>
      <c r="I100" s="400"/>
      <c r="J100" s="230"/>
      <c r="K100" s="407">
        <v>1000</v>
      </c>
      <c r="L100" s="230" t="s">
        <v>15995</v>
      </c>
      <c r="M100" s="407">
        <v>6000</v>
      </c>
      <c r="N100" s="407"/>
    </row>
    <row r="101" spans="1:14" ht="23.25" thickBot="1" x14ac:dyDescent="0.25">
      <c r="A101" s="990"/>
      <c r="B101" s="990"/>
      <c r="C101" s="479" t="s">
        <v>16045</v>
      </c>
      <c r="D101" s="401">
        <v>10255489611</v>
      </c>
      <c r="E101" s="304" t="s">
        <v>15993</v>
      </c>
      <c r="F101" s="234"/>
      <c r="G101" s="401">
        <v>258</v>
      </c>
      <c r="H101" s="236"/>
      <c r="I101" s="400"/>
      <c r="J101" s="230"/>
      <c r="K101" s="407">
        <v>2100</v>
      </c>
      <c r="L101" s="230" t="s">
        <v>15995</v>
      </c>
      <c r="M101" s="407">
        <v>12600</v>
      </c>
      <c r="N101" s="407"/>
    </row>
    <row r="102" spans="1:14" ht="23.25" thickBot="1" x14ac:dyDescent="0.25">
      <c r="A102" s="990"/>
      <c r="B102" s="990"/>
      <c r="C102" s="479" t="s">
        <v>16046</v>
      </c>
      <c r="D102" s="401">
        <v>10179132988</v>
      </c>
      <c r="E102" s="304" t="s">
        <v>15993</v>
      </c>
      <c r="F102" s="234"/>
      <c r="G102" s="401">
        <v>50</v>
      </c>
      <c r="H102" s="236"/>
      <c r="I102" s="400"/>
      <c r="J102" s="230"/>
      <c r="K102" s="407">
        <v>1445</v>
      </c>
      <c r="L102" s="230" t="s">
        <v>15995</v>
      </c>
      <c r="M102" s="407">
        <v>11560</v>
      </c>
      <c r="N102" s="407"/>
    </row>
    <row r="103" spans="1:14" ht="23.25" thickBot="1" x14ac:dyDescent="0.25">
      <c r="A103" s="990"/>
      <c r="B103" s="990"/>
      <c r="C103" s="479" t="s">
        <v>16047</v>
      </c>
      <c r="D103" s="401">
        <v>10046432393</v>
      </c>
      <c r="E103" s="304" t="s">
        <v>15993</v>
      </c>
      <c r="F103" s="234"/>
      <c r="G103" s="401">
        <v>40</v>
      </c>
      <c r="H103" s="236"/>
      <c r="I103" s="400"/>
      <c r="J103" s="230"/>
      <c r="K103" s="407">
        <v>1800</v>
      </c>
      <c r="L103" s="230" t="s">
        <v>15995</v>
      </c>
      <c r="M103" s="407">
        <v>15780</v>
      </c>
      <c r="N103" s="407"/>
    </row>
    <row r="104" spans="1:14" ht="23.25" thickBot="1" x14ac:dyDescent="0.25">
      <c r="A104" s="990"/>
      <c r="B104" s="990"/>
      <c r="C104" s="479" t="s">
        <v>16048</v>
      </c>
      <c r="D104" s="401">
        <v>10098610265</v>
      </c>
      <c r="E104" s="304" t="s">
        <v>15993</v>
      </c>
      <c r="F104" s="234"/>
      <c r="G104" s="401">
        <v>78</v>
      </c>
      <c r="H104" s="236"/>
      <c r="I104" s="400"/>
      <c r="J104" s="230"/>
      <c r="K104" s="407">
        <v>1700</v>
      </c>
      <c r="L104" s="230" t="s">
        <v>15995</v>
      </c>
      <c r="M104" s="407">
        <v>13200</v>
      </c>
      <c r="N104" s="407"/>
    </row>
    <row r="105" spans="1:14" ht="23.25" thickBot="1" x14ac:dyDescent="0.25">
      <c r="A105" s="990"/>
      <c r="B105" s="990"/>
      <c r="C105" s="479" t="s">
        <v>16049</v>
      </c>
      <c r="D105" s="401">
        <v>10206858261</v>
      </c>
      <c r="E105" s="304" t="s">
        <v>15993</v>
      </c>
      <c r="F105" s="234"/>
      <c r="G105" s="401">
        <v>30</v>
      </c>
      <c r="H105" s="236"/>
      <c r="I105" s="400"/>
      <c r="J105" s="230"/>
      <c r="K105" s="407">
        <v>1500</v>
      </c>
      <c r="L105" s="230" t="s">
        <v>15995</v>
      </c>
      <c r="M105" s="407">
        <v>9750</v>
      </c>
      <c r="N105" s="407"/>
    </row>
    <row r="106" spans="1:14" ht="23.25" thickBot="1" x14ac:dyDescent="0.25">
      <c r="A106" s="990"/>
      <c r="B106" s="990"/>
      <c r="C106" s="479" t="s">
        <v>16050</v>
      </c>
      <c r="D106" s="401">
        <v>10018618686</v>
      </c>
      <c r="E106" s="304" t="s">
        <v>15993</v>
      </c>
      <c r="F106" s="234"/>
      <c r="G106" s="401">
        <v>40</v>
      </c>
      <c r="H106" s="236"/>
      <c r="I106" s="400"/>
      <c r="J106" s="230"/>
      <c r="K106" s="407">
        <v>1000</v>
      </c>
      <c r="L106" s="230" t="s">
        <v>15995</v>
      </c>
      <c r="M106" s="407">
        <v>7000</v>
      </c>
      <c r="N106" s="407"/>
    </row>
    <row r="107" spans="1:14" ht="12" thickBot="1" x14ac:dyDescent="0.25">
      <c r="A107" s="408"/>
      <c r="B107" s="408"/>
      <c r="C107" s="409"/>
      <c r="D107" s="409"/>
      <c r="E107" s="410"/>
      <c r="F107" s="409"/>
      <c r="G107" s="409"/>
      <c r="H107" s="409"/>
      <c r="I107" s="409"/>
      <c r="J107" s="408"/>
      <c r="K107" s="411">
        <f>SUM(K50:K106)</f>
        <v>145046.20000000001</v>
      </c>
      <c r="L107" s="409"/>
      <c r="M107" s="411">
        <f>SUM(M50:M106)</f>
        <v>1306483.67</v>
      </c>
      <c r="N107" s="411">
        <f>SUM(N50:N106)</f>
        <v>455750</v>
      </c>
    </row>
    <row r="108" spans="1:14" x14ac:dyDescent="0.2">
      <c r="A108" s="5" t="s">
        <v>392</v>
      </c>
    </row>
    <row r="111" spans="1:14" x14ac:dyDescent="0.2">
      <c r="A111" s="50" t="s">
        <v>391</v>
      </c>
      <c r="B111" s="50"/>
      <c r="C111" s="50"/>
      <c r="D111" s="50"/>
      <c r="E111" s="50"/>
      <c r="F111" s="50"/>
      <c r="G111" s="50"/>
      <c r="H111" s="50"/>
      <c r="I111" s="123"/>
      <c r="J111" s="50"/>
      <c r="K111" s="50"/>
      <c r="L111" s="50"/>
      <c r="M111" s="50"/>
      <c r="N111" s="50"/>
    </row>
    <row r="112" spans="1:14" x14ac:dyDescent="0.2">
      <c r="A112" s="31" t="s">
        <v>414</v>
      </c>
      <c r="B112" s="31"/>
      <c r="C112" s="31"/>
      <c r="D112" s="31"/>
      <c r="E112" s="31"/>
      <c r="F112" s="31"/>
      <c r="G112" s="31"/>
      <c r="H112" s="31"/>
      <c r="I112" s="31"/>
      <c r="J112" s="31"/>
      <c r="K112" s="31"/>
      <c r="L112" s="31"/>
      <c r="M112" s="31"/>
      <c r="N112" s="31"/>
    </row>
    <row r="113" spans="1:14" x14ac:dyDescent="0.2">
      <c r="A113" s="31" t="s">
        <v>548</v>
      </c>
      <c r="B113" s="31"/>
      <c r="C113" s="31"/>
      <c r="D113" s="31"/>
      <c r="E113" s="31"/>
      <c r="F113" s="31"/>
      <c r="G113" s="31"/>
      <c r="H113" s="31"/>
      <c r="I113" s="31"/>
      <c r="J113" s="31"/>
      <c r="K113" s="31"/>
      <c r="L113" s="31"/>
      <c r="M113" s="31"/>
      <c r="N113" s="31"/>
    </row>
    <row r="114" spans="1:14" ht="12" thickBot="1" x14ac:dyDescent="0.25">
      <c r="A114" s="31" t="s">
        <v>16051</v>
      </c>
    </row>
    <row r="115" spans="1:14" ht="12" thickBot="1" x14ac:dyDescent="0.25">
      <c r="A115" s="917" t="s">
        <v>283</v>
      </c>
      <c r="B115" s="918"/>
      <c r="C115" s="964" t="s">
        <v>284</v>
      </c>
      <c r="D115" s="964"/>
      <c r="E115" s="965" t="s">
        <v>287</v>
      </c>
      <c r="F115" s="966"/>
      <c r="G115" s="966"/>
      <c r="H115" s="966"/>
      <c r="I115" s="968"/>
      <c r="J115" s="964" t="s">
        <v>288</v>
      </c>
      <c r="K115" s="964"/>
      <c r="L115" s="918"/>
      <c r="M115" s="919" t="s">
        <v>15988</v>
      </c>
      <c r="N115" s="982" t="s">
        <v>15989</v>
      </c>
    </row>
    <row r="116" spans="1:14" ht="57.75" thickBot="1" x14ac:dyDescent="0.25">
      <c r="A116" s="379" t="s">
        <v>101</v>
      </c>
      <c r="B116" s="328" t="s">
        <v>102</v>
      </c>
      <c r="C116" s="474" t="s">
        <v>286</v>
      </c>
      <c r="D116" s="328" t="s">
        <v>285</v>
      </c>
      <c r="E116" s="380" t="s">
        <v>291</v>
      </c>
      <c r="F116" s="328" t="s">
        <v>292</v>
      </c>
      <c r="G116" s="416" t="s">
        <v>293</v>
      </c>
      <c r="H116" s="416" t="s">
        <v>294</v>
      </c>
      <c r="I116" s="416" t="s">
        <v>26</v>
      </c>
      <c r="J116" s="328" t="s">
        <v>289</v>
      </c>
      <c r="K116" s="328" t="s">
        <v>290</v>
      </c>
      <c r="L116" s="328" t="s">
        <v>295</v>
      </c>
      <c r="M116" s="988"/>
      <c r="N116" s="983"/>
    </row>
    <row r="117" spans="1:14" x14ac:dyDescent="0.2">
      <c r="A117" s="984"/>
      <c r="B117" s="986"/>
      <c r="C117" s="475"/>
      <c r="D117" s="384"/>
      <c r="E117" s="415"/>
      <c r="F117" s="414"/>
      <c r="G117" s="417"/>
      <c r="H117" s="417"/>
      <c r="I117" s="417"/>
      <c r="J117" s="418"/>
      <c r="K117" s="419"/>
      <c r="L117" s="418"/>
      <c r="M117" s="381"/>
      <c r="N117" s="386"/>
    </row>
    <row r="118" spans="1:14" x14ac:dyDescent="0.2">
      <c r="A118" s="985"/>
      <c r="B118" s="987"/>
      <c r="C118" s="383"/>
      <c r="D118" s="385"/>
      <c r="E118" s="415"/>
      <c r="F118" s="414"/>
      <c r="G118" s="417"/>
      <c r="H118" s="417"/>
      <c r="I118" s="417"/>
      <c r="J118" s="418"/>
      <c r="K118" s="420"/>
      <c r="L118" s="418"/>
      <c r="M118" s="381"/>
      <c r="N118" s="386"/>
    </row>
    <row r="119" spans="1:14" x14ac:dyDescent="0.2">
      <c r="A119" s="985"/>
      <c r="B119" s="987"/>
      <c r="C119" s="383"/>
      <c r="D119" s="385"/>
      <c r="E119" s="415"/>
      <c r="F119" s="414"/>
      <c r="G119" s="417"/>
      <c r="H119" s="417"/>
      <c r="I119" s="417"/>
      <c r="J119" s="418"/>
      <c r="K119" s="420"/>
      <c r="L119" s="418"/>
      <c r="M119" s="381"/>
      <c r="N119" s="386"/>
    </row>
    <row r="120" spans="1:14" x14ac:dyDescent="0.2">
      <c r="A120" s="985"/>
      <c r="B120" s="987"/>
      <c r="C120" s="383"/>
      <c r="D120" s="385"/>
      <c r="E120" s="415"/>
      <c r="F120" s="414"/>
      <c r="G120" s="417"/>
      <c r="H120" s="417"/>
      <c r="I120" s="417"/>
      <c r="J120" s="418"/>
      <c r="K120" s="420"/>
      <c r="L120" s="418"/>
      <c r="M120" s="381"/>
      <c r="N120" s="386"/>
    </row>
    <row r="121" spans="1:14" ht="12" thickBot="1" x14ac:dyDescent="0.25">
      <c r="A121" s="991"/>
      <c r="B121" s="992"/>
      <c r="C121" s="383"/>
      <c r="D121" s="385"/>
      <c r="E121" s="415"/>
      <c r="F121" s="414"/>
      <c r="G121" s="417"/>
      <c r="H121" s="417"/>
      <c r="I121" s="417"/>
      <c r="J121" s="418"/>
      <c r="K121" s="420"/>
      <c r="L121" s="418"/>
      <c r="M121" s="381"/>
      <c r="N121" s="386"/>
    </row>
    <row r="122" spans="1:14" ht="12" thickBot="1" x14ac:dyDescent="0.25">
      <c r="A122" s="307"/>
      <c r="B122" s="382"/>
      <c r="C122" s="476"/>
      <c r="D122" s="114"/>
      <c r="E122" s="413"/>
      <c r="F122" s="116"/>
      <c r="G122" s="114"/>
      <c r="H122" s="114"/>
      <c r="I122" s="114"/>
      <c r="J122" s="114"/>
      <c r="K122" s="116">
        <f>SUM(K117:K121)</f>
        <v>0</v>
      </c>
      <c r="L122" s="114"/>
      <c r="M122" s="387">
        <f>SUM(M117:M121)</f>
        <v>0</v>
      </c>
      <c r="N122" s="387">
        <f>SUM(N117:N121)</f>
        <v>0</v>
      </c>
    </row>
    <row r="123" spans="1:14" x14ac:dyDescent="0.2">
      <c r="A123" s="5" t="s">
        <v>392</v>
      </c>
    </row>
  </sheetData>
  <mergeCells count="32">
    <mergeCell ref="N115:N116"/>
    <mergeCell ref="A117:A121"/>
    <mergeCell ref="B117:B121"/>
    <mergeCell ref="A115:B115"/>
    <mergeCell ref="C115:D115"/>
    <mergeCell ref="E115:I115"/>
    <mergeCell ref="J115:L115"/>
    <mergeCell ref="M115:M116"/>
    <mergeCell ref="M33:M34"/>
    <mergeCell ref="N33:N34"/>
    <mergeCell ref="C33:D33"/>
    <mergeCell ref="A33:B33"/>
    <mergeCell ref="J33:L33"/>
    <mergeCell ref="E33:I33"/>
    <mergeCell ref="N48:N49"/>
    <mergeCell ref="A50:A106"/>
    <mergeCell ref="B50:B106"/>
    <mergeCell ref="A35:A39"/>
    <mergeCell ref="B35:B39"/>
    <mergeCell ref="A48:B48"/>
    <mergeCell ref="C48:D48"/>
    <mergeCell ref="E48:I48"/>
    <mergeCell ref="J48:L48"/>
    <mergeCell ref="M48:M49"/>
    <mergeCell ref="N5:N6"/>
    <mergeCell ref="A7:A24"/>
    <mergeCell ref="B7:B24"/>
    <mergeCell ref="A5:B5"/>
    <mergeCell ref="C5:D5"/>
    <mergeCell ref="E5:I5"/>
    <mergeCell ref="J5:L5"/>
    <mergeCell ref="M5:M6"/>
  </mergeCells>
  <conditionalFormatting sqref="C50">
    <cfRule type="duplicateValues" dxfId="63" priority="58"/>
  </conditionalFormatting>
  <conditionalFormatting sqref="C51">
    <cfRule type="duplicateValues" dxfId="62" priority="57"/>
  </conditionalFormatting>
  <conditionalFormatting sqref="C52">
    <cfRule type="duplicateValues" dxfId="61" priority="56"/>
  </conditionalFormatting>
  <conditionalFormatting sqref="C53">
    <cfRule type="duplicateValues" dxfId="60" priority="55"/>
  </conditionalFormatting>
  <conditionalFormatting sqref="C55">
    <cfRule type="duplicateValues" dxfId="59" priority="54"/>
  </conditionalFormatting>
  <conditionalFormatting sqref="C57">
    <cfRule type="duplicateValues" dxfId="58" priority="53"/>
  </conditionalFormatting>
  <conditionalFormatting sqref="C58">
    <cfRule type="duplicateValues" dxfId="57" priority="52"/>
  </conditionalFormatting>
  <conditionalFormatting sqref="C59">
    <cfRule type="duplicateValues" dxfId="56" priority="51"/>
  </conditionalFormatting>
  <conditionalFormatting sqref="C60">
    <cfRule type="duplicateValues" dxfId="55" priority="50"/>
  </conditionalFormatting>
  <conditionalFormatting sqref="C61">
    <cfRule type="duplicateValues" dxfId="54" priority="49"/>
  </conditionalFormatting>
  <conditionalFormatting sqref="C63">
    <cfRule type="duplicateValues" dxfId="53" priority="48"/>
  </conditionalFormatting>
  <conditionalFormatting sqref="C64">
    <cfRule type="duplicateValues" dxfId="52" priority="47"/>
  </conditionalFormatting>
  <conditionalFormatting sqref="C70">
    <cfRule type="duplicateValues" dxfId="51" priority="46"/>
  </conditionalFormatting>
  <conditionalFormatting sqref="C71">
    <cfRule type="duplicateValues" dxfId="50" priority="45"/>
  </conditionalFormatting>
  <conditionalFormatting sqref="C72">
    <cfRule type="duplicateValues" dxfId="49" priority="44"/>
  </conditionalFormatting>
  <conditionalFormatting sqref="C83">
    <cfRule type="duplicateValues" dxfId="48" priority="43"/>
  </conditionalFormatting>
  <conditionalFormatting sqref="C70:C72 C58:C68">
    <cfRule type="duplicateValues" dxfId="47" priority="59"/>
  </conditionalFormatting>
  <conditionalFormatting sqref="C54">
    <cfRule type="duplicateValues" dxfId="46" priority="60"/>
  </conditionalFormatting>
  <conditionalFormatting sqref="C73:C74 C78 C81:C82">
    <cfRule type="duplicateValues" dxfId="45" priority="41"/>
  </conditionalFormatting>
  <conditionalFormatting sqref="C73:C74">
    <cfRule type="duplicateValues" dxfId="44" priority="42"/>
  </conditionalFormatting>
  <conditionalFormatting sqref="C69">
    <cfRule type="duplicateValues" dxfId="43" priority="39"/>
  </conditionalFormatting>
  <conditionalFormatting sqref="C69">
    <cfRule type="duplicateValues" dxfId="42" priority="40"/>
  </conditionalFormatting>
  <conditionalFormatting sqref="C75">
    <cfRule type="duplicateValues" dxfId="41" priority="37"/>
  </conditionalFormatting>
  <conditionalFormatting sqref="C75">
    <cfRule type="duplicateValues" dxfId="40" priority="38"/>
  </conditionalFormatting>
  <conditionalFormatting sqref="C76">
    <cfRule type="duplicateValues" dxfId="39" priority="35"/>
  </conditionalFormatting>
  <conditionalFormatting sqref="C76">
    <cfRule type="duplicateValues" dxfId="38" priority="36"/>
  </conditionalFormatting>
  <conditionalFormatting sqref="C77">
    <cfRule type="duplicateValues" dxfId="37" priority="33"/>
  </conditionalFormatting>
  <conditionalFormatting sqref="C77">
    <cfRule type="duplicateValues" dxfId="36" priority="34"/>
  </conditionalFormatting>
  <conditionalFormatting sqref="C80">
    <cfRule type="duplicateValues" dxfId="35" priority="31"/>
  </conditionalFormatting>
  <conditionalFormatting sqref="C80">
    <cfRule type="duplicateValues" dxfId="34" priority="32"/>
  </conditionalFormatting>
  <conditionalFormatting sqref="D50">
    <cfRule type="duplicateValues" dxfId="33" priority="29"/>
  </conditionalFormatting>
  <conditionalFormatting sqref="D51">
    <cfRule type="duplicateValues" dxfId="32" priority="28"/>
  </conditionalFormatting>
  <conditionalFormatting sqref="D52">
    <cfRule type="duplicateValues" dxfId="31" priority="27"/>
  </conditionalFormatting>
  <conditionalFormatting sqref="D53">
    <cfRule type="duplicateValues" dxfId="30" priority="26"/>
  </conditionalFormatting>
  <conditionalFormatting sqref="D55">
    <cfRule type="duplicateValues" dxfId="29" priority="25"/>
  </conditionalFormatting>
  <conditionalFormatting sqref="D57">
    <cfRule type="duplicateValues" dxfId="28" priority="24"/>
  </conditionalFormatting>
  <conditionalFormatting sqref="D58">
    <cfRule type="duplicateValues" dxfId="27" priority="23"/>
  </conditionalFormatting>
  <conditionalFormatting sqref="D59">
    <cfRule type="duplicateValues" dxfId="26" priority="22"/>
  </conditionalFormatting>
  <conditionalFormatting sqref="D60">
    <cfRule type="duplicateValues" dxfId="25" priority="21"/>
  </conditionalFormatting>
  <conditionalFormatting sqref="D61">
    <cfRule type="duplicateValues" dxfId="24" priority="20"/>
  </conditionalFormatting>
  <conditionalFormatting sqref="D62">
    <cfRule type="duplicateValues" dxfId="23" priority="19"/>
  </conditionalFormatting>
  <conditionalFormatting sqref="D63">
    <cfRule type="duplicateValues" dxfId="22" priority="18"/>
  </conditionalFormatting>
  <conditionalFormatting sqref="D64">
    <cfRule type="duplicateValues" dxfId="21" priority="17"/>
  </conditionalFormatting>
  <conditionalFormatting sqref="D70">
    <cfRule type="duplicateValues" dxfId="20" priority="16"/>
  </conditionalFormatting>
  <conditionalFormatting sqref="D71">
    <cfRule type="duplicateValues" dxfId="19" priority="15"/>
  </conditionalFormatting>
  <conditionalFormatting sqref="D72">
    <cfRule type="duplicateValues" dxfId="18" priority="14"/>
  </conditionalFormatting>
  <conditionalFormatting sqref="D73">
    <cfRule type="duplicateValues" dxfId="17" priority="13"/>
  </conditionalFormatting>
  <conditionalFormatting sqref="D74">
    <cfRule type="duplicateValues" dxfId="16" priority="12"/>
  </conditionalFormatting>
  <conditionalFormatting sqref="D75">
    <cfRule type="duplicateValues" dxfId="15" priority="11"/>
  </conditionalFormatting>
  <conditionalFormatting sqref="D82">
    <cfRule type="duplicateValues" dxfId="14" priority="10"/>
  </conditionalFormatting>
  <conditionalFormatting sqref="D78">
    <cfRule type="duplicateValues" dxfId="13" priority="9"/>
  </conditionalFormatting>
  <conditionalFormatting sqref="D81">
    <cfRule type="duplicateValues" dxfId="12" priority="8"/>
  </conditionalFormatting>
  <conditionalFormatting sqref="D76">
    <cfRule type="duplicateValues" dxfId="11" priority="7"/>
  </conditionalFormatting>
  <conditionalFormatting sqref="D77">
    <cfRule type="duplicateValues" dxfId="10" priority="6"/>
  </conditionalFormatting>
  <conditionalFormatting sqref="D80">
    <cfRule type="duplicateValues" dxfId="9" priority="5"/>
  </conditionalFormatting>
  <conditionalFormatting sqref="D83">
    <cfRule type="duplicateValues" dxfId="8" priority="4"/>
  </conditionalFormatting>
  <conditionalFormatting sqref="D54">
    <cfRule type="duplicateValues" dxfId="7" priority="30"/>
  </conditionalFormatting>
  <conditionalFormatting sqref="C56">
    <cfRule type="duplicateValues" dxfId="6" priority="61"/>
  </conditionalFormatting>
  <conditionalFormatting sqref="D56">
    <cfRule type="duplicateValues" dxfId="5" priority="62"/>
  </conditionalFormatting>
  <conditionalFormatting sqref="C65:C68">
    <cfRule type="duplicateValues" dxfId="4" priority="63"/>
  </conditionalFormatting>
  <conditionalFormatting sqref="D65:D69">
    <cfRule type="duplicateValues" dxfId="3" priority="64"/>
  </conditionalFormatting>
  <conditionalFormatting sqref="C79">
    <cfRule type="duplicateValues" dxfId="2" priority="2"/>
  </conditionalFormatting>
  <conditionalFormatting sqref="C79">
    <cfRule type="duplicateValues" dxfId="1" priority="3"/>
  </conditionalFormatting>
  <conditionalFormatting sqref="D79">
    <cfRule type="duplicateValues" dxfId="0" priority="1"/>
  </conditionalFormatting>
  <printOptions horizontalCentered="1"/>
  <pageMargins left="0.25" right="0.25" top="0.75" bottom="0.75" header="0.3" footer="0.3"/>
  <pageSetup paperSize="9" scale="47"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ignoredErrors>
    <ignoredError sqref="F7:F25 D36:D3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N60"/>
  <sheetViews>
    <sheetView tabSelected="1" zoomScale="125" zoomScaleNormal="100" zoomScaleSheetLayoutView="100" workbookViewId="0">
      <pane xSplit="3" ySplit="4" topLeftCell="E47" activePane="bottomRight" state="frozen"/>
      <selection pane="topRight" activeCell="D1" sqref="D1"/>
      <selection pane="bottomLeft" activeCell="A5" sqref="A5"/>
      <selection pane="bottomRight" activeCell="L56" sqref="L56"/>
    </sheetView>
  </sheetViews>
  <sheetFormatPr baseColWidth="10" defaultColWidth="2" defaultRowHeight="11.25" x14ac:dyDescent="0.2"/>
  <cols>
    <col min="1" max="1" width="16.140625" style="180" customWidth="1"/>
    <col min="2" max="2" width="8.7109375" style="180" customWidth="1"/>
    <col min="3" max="3" width="24.7109375" style="180" customWidth="1"/>
    <col min="4" max="4" width="25.28515625" style="180" customWidth="1"/>
    <col min="5" max="5" width="11.85546875" style="875" customWidth="1"/>
    <col min="6" max="6" width="8" style="875" customWidth="1"/>
    <col min="7" max="7" width="25" style="865" customWidth="1"/>
    <col min="8" max="8" width="11" style="865" customWidth="1"/>
    <col min="9" max="10" width="8.5703125" style="865" customWidth="1"/>
    <col min="11" max="11" width="6.85546875" style="180" customWidth="1"/>
    <col min="12" max="12" width="7.7109375" style="180" customWidth="1"/>
    <col min="13" max="14" width="7.7109375" style="180" bestFit="1" customWidth="1"/>
    <col min="15" max="15" width="2.28515625" style="180" customWidth="1"/>
    <col min="16" max="16384" width="2" style="180"/>
  </cols>
  <sheetData>
    <row r="1" spans="1:14" s="861" customFormat="1" x14ac:dyDescent="0.2">
      <c r="A1" s="859" t="s">
        <v>311</v>
      </c>
      <c r="B1" s="860"/>
      <c r="C1" s="859"/>
      <c r="E1" s="862"/>
      <c r="F1" s="862"/>
      <c r="G1" s="863"/>
      <c r="H1" s="863"/>
      <c r="I1" s="863"/>
      <c r="J1" s="863"/>
    </row>
    <row r="2" spans="1:14" s="861" customFormat="1" x14ac:dyDescent="0.2">
      <c r="A2" s="31" t="s">
        <v>19695</v>
      </c>
      <c r="B2" s="31"/>
      <c r="C2" s="31"/>
      <c r="E2" s="862"/>
      <c r="F2" s="862"/>
      <c r="G2" s="863"/>
      <c r="H2" s="863"/>
      <c r="I2" s="863"/>
      <c r="J2" s="863"/>
    </row>
    <row r="3" spans="1:14" s="865" customFormat="1" x14ac:dyDescent="0.2">
      <c r="A3" s="882" t="s">
        <v>266</v>
      </c>
      <c r="B3" s="882" t="s">
        <v>269</v>
      </c>
      <c r="C3" s="882" t="s">
        <v>268</v>
      </c>
      <c r="D3" s="882" t="s">
        <v>267</v>
      </c>
      <c r="E3" s="882" t="s">
        <v>246</v>
      </c>
      <c r="F3" s="882" t="s">
        <v>247</v>
      </c>
      <c r="G3" s="882" t="s">
        <v>134</v>
      </c>
      <c r="H3" s="882" t="s">
        <v>248</v>
      </c>
      <c r="I3" s="883">
        <v>2018</v>
      </c>
      <c r="J3" s="884"/>
      <c r="K3" s="882">
        <v>2019</v>
      </c>
      <c r="L3" s="882"/>
      <c r="M3" s="864">
        <v>2020</v>
      </c>
      <c r="N3" s="864">
        <v>2021</v>
      </c>
    </row>
    <row r="4" spans="1:14" s="865" customFormat="1" ht="22.5" x14ac:dyDescent="0.2">
      <c r="A4" s="882"/>
      <c r="B4" s="882"/>
      <c r="C4" s="882"/>
      <c r="D4" s="882"/>
      <c r="E4" s="882"/>
      <c r="F4" s="882"/>
      <c r="G4" s="882"/>
      <c r="H4" s="882"/>
      <c r="I4" s="864" t="s">
        <v>250</v>
      </c>
      <c r="J4" s="864" t="s">
        <v>249</v>
      </c>
      <c r="K4" s="864" t="s">
        <v>250</v>
      </c>
      <c r="L4" s="864" t="s">
        <v>249</v>
      </c>
      <c r="M4" s="864" t="s">
        <v>250</v>
      </c>
      <c r="N4" s="864" t="s">
        <v>250</v>
      </c>
    </row>
    <row r="5" spans="1:14" s="870" customFormat="1" ht="67.5" x14ac:dyDescent="0.2">
      <c r="A5" s="866" t="s">
        <v>19696</v>
      </c>
      <c r="B5" s="867" t="s">
        <v>19697</v>
      </c>
      <c r="C5" s="866" t="s">
        <v>19698</v>
      </c>
      <c r="D5" s="866" t="s">
        <v>19699</v>
      </c>
      <c r="E5" s="868" t="s">
        <v>19700</v>
      </c>
      <c r="F5" s="868">
        <v>8.2000000000000003E-2</v>
      </c>
      <c r="G5" s="869" t="s">
        <v>19701</v>
      </c>
      <c r="H5" s="869" t="s">
        <v>19702</v>
      </c>
      <c r="I5" s="869" t="s">
        <v>19703</v>
      </c>
      <c r="J5" s="869" t="s">
        <v>19703</v>
      </c>
      <c r="K5" s="868" t="s">
        <v>19700</v>
      </c>
      <c r="L5" s="868">
        <v>0.13</v>
      </c>
      <c r="M5" s="868" t="s">
        <v>19700</v>
      </c>
      <c r="N5" s="868" t="s">
        <v>19700</v>
      </c>
    </row>
    <row r="6" spans="1:14" s="870" customFormat="1" ht="67.5" x14ac:dyDescent="0.2">
      <c r="A6" s="866" t="s">
        <v>19696</v>
      </c>
      <c r="B6" s="867" t="s">
        <v>19697</v>
      </c>
      <c r="C6" s="866" t="s">
        <v>19704</v>
      </c>
      <c r="D6" s="866" t="s">
        <v>19705</v>
      </c>
      <c r="E6" s="868" t="s">
        <v>19706</v>
      </c>
      <c r="F6" s="868">
        <v>0.54700000000000004</v>
      </c>
      <c r="G6" s="869" t="s">
        <v>19707</v>
      </c>
      <c r="H6" s="869" t="s">
        <v>19702</v>
      </c>
      <c r="I6" s="869" t="s">
        <v>19703</v>
      </c>
      <c r="J6" s="869" t="s">
        <v>19703</v>
      </c>
      <c r="K6" s="868">
        <v>0.51200000000000001</v>
      </c>
      <c r="L6" s="869" t="s">
        <v>19708</v>
      </c>
      <c r="M6" s="868">
        <v>0.53600000000000003</v>
      </c>
      <c r="N6" s="868">
        <v>0.54700000000000004</v>
      </c>
    </row>
    <row r="7" spans="1:14" s="870" customFormat="1" ht="56.25" x14ac:dyDescent="0.2">
      <c r="A7" s="866" t="s">
        <v>19696</v>
      </c>
      <c r="B7" s="867" t="s">
        <v>19697</v>
      </c>
      <c r="C7" s="866" t="s">
        <v>19709</v>
      </c>
      <c r="D7" s="866" t="s">
        <v>19710</v>
      </c>
      <c r="E7" s="869" t="s">
        <v>19711</v>
      </c>
      <c r="F7" s="868">
        <v>3.5999999999999997E-2</v>
      </c>
      <c r="G7" s="869" t="s">
        <v>19712</v>
      </c>
      <c r="H7" s="869" t="s">
        <v>19702</v>
      </c>
      <c r="I7" s="869" t="s">
        <v>19703</v>
      </c>
      <c r="J7" s="869" t="s">
        <v>19703</v>
      </c>
      <c r="K7" s="868">
        <v>2.1000000000000001E-2</v>
      </c>
      <c r="L7" s="868">
        <v>1.21E-2</v>
      </c>
      <c r="M7" s="868">
        <v>3.5999999999999997E-2</v>
      </c>
      <c r="N7" s="868">
        <v>3.5999999999999997E-2</v>
      </c>
    </row>
    <row r="8" spans="1:14" s="870" customFormat="1" ht="56.25" x14ac:dyDescent="0.2">
      <c r="A8" s="866" t="s">
        <v>19696</v>
      </c>
      <c r="B8" s="867" t="s">
        <v>19697</v>
      </c>
      <c r="C8" s="866" t="s">
        <v>19709</v>
      </c>
      <c r="D8" s="866" t="s">
        <v>19713</v>
      </c>
      <c r="E8" s="868" t="s">
        <v>19714</v>
      </c>
      <c r="F8" s="868">
        <v>8.7999999999999995E-2</v>
      </c>
      <c r="G8" s="869" t="s">
        <v>19715</v>
      </c>
      <c r="H8" s="869" t="s">
        <v>19702</v>
      </c>
      <c r="I8" s="869" t="s">
        <v>19703</v>
      </c>
      <c r="J8" s="869" t="s">
        <v>19703</v>
      </c>
      <c r="K8" s="868">
        <v>5.7000000000000002E-2</v>
      </c>
      <c r="L8" s="868">
        <v>6.4600000000000005E-2</v>
      </c>
      <c r="M8" s="868">
        <v>5.7000000000000002E-2</v>
      </c>
      <c r="N8" s="868">
        <v>8.7999999999999995E-2</v>
      </c>
    </row>
    <row r="9" spans="1:14" s="870" customFormat="1" ht="56.25" x14ac:dyDescent="0.2">
      <c r="A9" s="866" t="s">
        <v>19696</v>
      </c>
      <c r="B9" s="867" t="s">
        <v>19697</v>
      </c>
      <c r="C9" s="866" t="s">
        <v>19716</v>
      </c>
      <c r="D9" s="866" t="s">
        <v>19717</v>
      </c>
      <c r="E9" s="868" t="s">
        <v>19700</v>
      </c>
      <c r="F9" s="868">
        <v>2.5000000000000001E-3</v>
      </c>
      <c r="G9" s="869" t="s">
        <v>19718</v>
      </c>
      <c r="H9" s="869" t="s">
        <v>19719</v>
      </c>
      <c r="I9" s="869" t="s">
        <v>19703</v>
      </c>
      <c r="J9" s="869" t="s">
        <v>19703</v>
      </c>
      <c r="K9" s="868" t="s">
        <v>19700</v>
      </c>
      <c r="L9" s="868" t="s">
        <v>19720</v>
      </c>
      <c r="M9" s="868" t="s">
        <v>19700</v>
      </c>
      <c r="N9" s="868" t="s">
        <v>19700</v>
      </c>
    </row>
    <row r="10" spans="1:14" s="870" customFormat="1" ht="45" x14ac:dyDescent="0.2">
      <c r="A10" s="866" t="s">
        <v>19696</v>
      </c>
      <c r="B10" s="867" t="s">
        <v>19697</v>
      </c>
      <c r="C10" s="866" t="s">
        <v>19721</v>
      </c>
      <c r="D10" s="866" t="s">
        <v>19722</v>
      </c>
      <c r="E10" s="868" t="s">
        <v>19700</v>
      </c>
      <c r="F10" s="868">
        <v>5.0000000000000001E-3</v>
      </c>
      <c r="G10" s="869" t="s">
        <v>19723</v>
      </c>
      <c r="H10" s="869" t="s">
        <v>19724</v>
      </c>
      <c r="I10" s="869" t="s">
        <v>19703</v>
      </c>
      <c r="J10" s="869" t="s">
        <v>19703</v>
      </c>
      <c r="K10" s="868" t="s">
        <v>19700</v>
      </c>
      <c r="L10" s="869" t="s">
        <v>19725</v>
      </c>
      <c r="M10" s="868" t="s">
        <v>19700</v>
      </c>
      <c r="N10" s="868" t="s">
        <v>19700</v>
      </c>
    </row>
    <row r="11" spans="1:14" s="870" customFormat="1" ht="67.5" x14ac:dyDescent="0.2">
      <c r="A11" s="866" t="s">
        <v>19696</v>
      </c>
      <c r="B11" s="867" t="s">
        <v>19697</v>
      </c>
      <c r="C11" s="866" t="s">
        <v>19726</v>
      </c>
      <c r="D11" s="866" t="s">
        <v>19727</v>
      </c>
      <c r="E11" s="868" t="s">
        <v>19728</v>
      </c>
      <c r="F11" s="868">
        <v>0.11</v>
      </c>
      <c r="G11" s="869" t="s">
        <v>19718</v>
      </c>
      <c r="H11" s="869" t="s">
        <v>19729</v>
      </c>
      <c r="I11" s="869" t="s">
        <v>19703</v>
      </c>
      <c r="J11" s="869" t="s">
        <v>19703</v>
      </c>
      <c r="K11" s="868">
        <v>0.1</v>
      </c>
      <c r="L11" s="868">
        <v>0.1</v>
      </c>
      <c r="M11" s="868">
        <v>0.11</v>
      </c>
      <c r="N11" s="868">
        <v>0.11</v>
      </c>
    </row>
    <row r="12" spans="1:14" s="870" customFormat="1" ht="56.25" x14ac:dyDescent="0.2">
      <c r="A12" s="866" t="s">
        <v>19696</v>
      </c>
      <c r="B12" s="867" t="s">
        <v>19697</v>
      </c>
      <c r="C12" s="866" t="s">
        <v>19730</v>
      </c>
      <c r="D12" s="866" t="s">
        <v>19731</v>
      </c>
      <c r="E12" s="869" t="s">
        <v>19732</v>
      </c>
      <c r="F12" s="868" t="s">
        <v>19700</v>
      </c>
      <c r="G12" s="869" t="s">
        <v>19733</v>
      </c>
      <c r="H12" s="869" t="s">
        <v>19734</v>
      </c>
      <c r="I12" s="869" t="s">
        <v>19703</v>
      </c>
      <c r="J12" s="869" t="s">
        <v>19703</v>
      </c>
      <c r="K12" s="869" t="s">
        <v>19700</v>
      </c>
      <c r="L12" s="868">
        <v>0.65229999999999999</v>
      </c>
      <c r="M12" s="868" t="s">
        <v>19700</v>
      </c>
      <c r="N12" s="868" t="s">
        <v>19700</v>
      </c>
    </row>
    <row r="13" spans="1:14" s="870" customFormat="1" ht="90" x14ac:dyDescent="0.2">
      <c r="A13" s="866" t="s">
        <v>19696</v>
      </c>
      <c r="B13" s="867" t="s">
        <v>19697</v>
      </c>
      <c r="C13" s="866" t="s">
        <v>19735</v>
      </c>
      <c r="D13" s="866" t="s">
        <v>19736</v>
      </c>
      <c r="E13" s="869" t="s">
        <v>19737</v>
      </c>
      <c r="F13" s="868">
        <v>0.25</v>
      </c>
      <c r="G13" s="869" t="s">
        <v>19738</v>
      </c>
      <c r="H13" s="869" t="s">
        <v>19734</v>
      </c>
      <c r="I13" s="869" t="s">
        <v>19703</v>
      </c>
      <c r="J13" s="869" t="s">
        <v>19703</v>
      </c>
      <c r="K13" s="868">
        <v>0.05</v>
      </c>
      <c r="L13" s="868" t="s">
        <v>19739</v>
      </c>
      <c r="M13" s="868">
        <v>0.15</v>
      </c>
      <c r="N13" s="868">
        <v>0.25</v>
      </c>
    </row>
    <row r="14" spans="1:14" s="870" customFormat="1" ht="56.25" x14ac:dyDescent="0.2">
      <c r="A14" s="866" t="s">
        <v>19696</v>
      </c>
      <c r="B14" s="867" t="s">
        <v>19697</v>
      </c>
      <c r="C14" s="866" t="s">
        <v>19740</v>
      </c>
      <c r="D14" s="866" t="s">
        <v>19741</v>
      </c>
      <c r="E14" s="868" t="s">
        <v>19732</v>
      </c>
      <c r="F14" s="868">
        <v>0.43</v>
      </c>
      <c r="G14" s="869" t="s">
        <v>19742</v>
      </c>
      <c r="H14" s="869" t="s">
        <v>19743</v>
      </c>
      <c r="I14" s="869" t="s">
        <v>19703</v>
      </c>
      <c r="J14" s="869" t="s">
        <v>19703</v>
      </c>
      <c r="K14" s="868">
        <v>0.03</v>
      </c>
      <c r="L14" s="868" t="s">
        <v>19739</v>
      </c>
      <c r="M14" s="868">
        <v>0.32</v>
      </c>
      <c r="N14" s="868">
        <v>0.43</v>
      </c>
    </row>
    <row r="15" spans="1:14" s="870" customFormat="1" ht="33.75" x14ac:dyDescent="0.2">
      <c r="A15" s="866" t="s">
        <v>19696</v>
      </c>
      <c r="B15" s="867" t="s">
        <v>19697</v>
      </c>
      <c r="C15" s="866" t="s">
        <v>19744</v>
      </c>
      <c r="D15" s="866" t="s">
        <v>19745</v>
      </c>
      <c r="E15" s="868" t="s">
        <v>19732</v>
      </c>
      <c r="F15" s="868">
        <v>0.28000000000000003</v>
      </c>
      <c r="G15" s="869" t="s">
        <v>19746</v>
      </c>
      <c r="H15" s="869" t="s">
        <v>19747</v>
      </c>
      <c r="I15" s="869" t="s">
        <v>19703</v>
      </c>
      <c r="J15" s="869" t="s">
        <v>19703</v>
      </c>
      <c r="K15" s="869" t="s">
        <v>19739</v>
      </c>
      <c r="L15" s="868">
        <v>6.7999999999999996E-3</v>
      </c>
      <c r="M15" s="868">
        <v>0.12</v>
      </c>
      <c r="N15" s="868">
        <v>0.28000000000000003</v>
      </c>
    </row>
    <row r="16" spans="1:14" s="870" customFormat="1" ht="45" x14ac:dyDescent="0.2">
      <c r="A16" s="866" t="s">
        <v>19696</v>
      </c>
      <c r="B16" s="867" t="s">
        <v>19697</v>
      </c>
      <c r="C16" s="866" t="s">
        <v>19748</v>
      </c>
      <c r="D16" s="866" t="s">
        <v>19749</v>
      </c>
      <c r="E16" s="868" t="s">
        <v>19750</v>
      </c>
      <c r="F16" s="868">
        <v>0.89</v>
      </c>
      <c r="G16" s="869" t="s">
        <v>19751</v>
      </c>
      <c r="H16" s="869" t="s">
        <v>19743</v>
      </c>
      <c r="I16" s="869" t="s">
        <v>19703</v>
      </c>
      <c r="J16" s="869" t="s">
        <v>19703</v>
      </c>
      <c r="K16" s="868">
        <v>0.8</v>
      </c>
      <c r="L16" s="868">
        <v>0.68</v>
      </c>
      <c r="M16" s="868">
        <v>0.86</v>
      </c>
      <c r="N16" s="868">
        <v>0.89</v>
      </c>
    </row>
    <row r="17" spans="1:14" s="870" customFormat="1" ht="45" x14ac:dyDescent="0.2">
      <c r="A17" s="866" t="s">
        <v>19696</v>
      </c>
      <c r="B17" s="867" t="s">
        <v>19697</v>
      </c>
      <c r="C17" s="866" t="s">
        <v>19752</v>
      </c>
      <c r="D17" s="866" t="s">
        <v>19753</v>
      </c>
      <c r="E17" s="869" t="s">
        <v>19750</v>
      </c>
      <c r="F17" s="868">
        <v>7.6999999999999999E-2</v>
      </c>
      <c r="G17" s="869" t="s">
        <v>19754</v>
      </c>
      <c r="H17" s="869" t="s">
        <v>19755</v>
      </c>
      <c r="I17" s="869" t="s">
        <v>19703</v>
      </c>
      <c r="J17" s="869" t="s">
        <v>19703</v>
      </c>
      <c r="K17" s="869" t="s">
        <v>19756</v>
      </c>
      <c r="L17" s="868" t="s">
        <v>19739</v>
      </c>
      <c r="M17" s="868">
        <v>5.0999999999999997E-2</v>
      </c>
      <c r="N17" s="868">
        <v>7.6999999999999999E-2</v>
      </c>
    </row>
    <row r="18" spans="1:14" s="870" customFormat="1" ht="45" x14ac:dyDescent="0.2">
      <c r="A18" s="866" t="s">
        <v>19696</v>
      </c>
      <c r="B18" s="867" t="s">
        <v>19697</v>
      </c>
      <c r="C18" s="866" t="s">
        <v>19752</v>
      </c>
      <c r="D18" s="866" t="s">
        <v>19757</v>
      </c>
      <c r="E18" s="869" t="s">
        <v>19758</v>
      </c>
      <c r="F18" s="871">
        <v>450</v>
      </c>
      <c r="G18" s="869" t="s">
        <v>19754</v>
      </c>
      <c r="H18" s="869" t="s">
        <v>19747</v>
      </c>
      <c r="I18" s="869" t="s">
        <v>19703</v>
      </c>
      <c r="J18" s="869" t="s">
        <v>19703</v>
      </c>
      <c r="K18" s="869">
        <v>250</v>
      </c>
      <c r="L18" s="871">
        <v>6874</v>
      </c>
      <c r="M18" s="871">
        <v>350</v>
      </c>
      <c r="N18" s="871">
        <v>450</v>
      </c>
    </row>
    <row r="19" spans="1:14" ht="45" x14ac:dyDescent="0.2">
      <c r="A19" s="866" t="s">
        <v>19696</v>
      </c>
      <c r="B19" s="867" t="s">
        <v>19697</v>
      </c>
      <c r="C19" s="866" t="s">
        <v>19759</v>
      </c>
      <c r="D19" s="866" t="s">
        <v>19760</v>
      </c>
      <c r="E19" s="872" t="s">
        <v>19750</v>
      </c>
      <c r="F19" s="868">
        <v>0.253</v>
      </c>
      <c r="G19" s="869" t="s">
        <v>19761</v>
      </c>
      <c r="H19" s="869" t="s">
        <v>19762</v>
      </c>
      <c r="I19" s="869" t="s">
        <v>19703</v>
      </c>
      <c r="J19" s="869" t="s">
        <v>19703</v>
      </c>
      <c r="K19" s="872">
        <v>0.24099999999999999</v>
      </c>
      <c r="L19" s="868" t="s">
        <v>19739</v>
      </c>
      <c r="M19" s="868">
        <v>0.253</v>
      </c>
      <c r="N19" s="868">
        <v>0.253</v>
      </c>
    </row>
    <row r="20" spans="1:14" ht="67.5" x14ac:dyDescent="0.2">
      <c r="A20" s="866" t="s">
        <v>19696</v>
      </c>
      <c r="B20" s="867" t="s">
        <v>19697</v>
      </c>
      <c r="C20" s="866" t="s">
        <v>19763</v>
      </c>
      <c r="D20" s="866" t="s">
        <v>19764</v>
      </c>
      <c r="E20" s="872" t="s">
        <v>19750</v>
      </c>
      <c r="F20" s="868">
        <v>0.25</v>
      </c>
      <c r="G20" s="869" t="s">
        <v>19761</v>
      </c>
      <c r="H20" s="869" t="s">
        <v>19762</v>
      </c>
      <c r="I20" s="869" t="s">
        <v>19703</v>
      </c>
      <c r="J20" s="869" t="s">
        <v>19703</v>
      </c>
      <c r="K20" s="872">
        <v>0.24</v>
      </c>
      <c r="L20" s="872" t="s">
        <v>19739</v>
      </c>
      <c r="M20" s="868">
        <v>0.25</v>
      </c>
      <c r="N20" s="868">
        <v>0.25</v>
      </c>
    </row>
    <row r="21" spans="1:14" ht="56.25" x14ac:dyDescent="0.2">
      <c r="A21" s="866" t="s">
        <v>19696</v>
      </c>
      <c r="B21" s="867" t="s">
        <v>19697</v>
      </c>
      <c r="C21" s="866" t="s">
        <v>19765</v>
      </c>
      <c r="D21" s="866" t="s">
        <v>19766</v>
      </c>
      <c r="E21" s="873" t="s">
        <v>19767</v>
      </c>
      <c r="F21" s="868">
        <v>0.31</v>
      </c>
      <c r="G21" s="869" t="s">
        <v>19768</v>
      </c>
      <c r="H21" s="869" t="s">
        <v>19769</v>
      </c>
      <c r="I21" s="869" t="s">
        <v>19703</v>
      </c>
      <c r="J21" s="869" t="s">
        <v>19703</v>
      </c>
      <c r="K21" s="872">
        <v>0.09</v>
      </c>
      <c r="L21" s="872">
        <v>0.09</v>
      </c>
      <c r="M21" s="868">
        <v>0.19</v>
      </c>
      <c r="N21" s="868">
        <v>0.31</v>
      </c>
    </row>
    <row r="22" spans="1:14" ht="45" x14ac:dyDescent="0.2">
      <c r="A22" s="866" t="s">
        <v>19696</v>
      </c>
      <c r="B22" s="867" t="s">
        <v>19697</v>
      </c>
      <c r="C22" s="866" t="s">
        <v>19770</v>
      </c>
      <c r="D22" s="866" t="s">
        <v>19771</v>
      </c>
      <c r="E22" s="872" t="s">
        <v>19772</v>
      </c>
      <c r="F22" s="868">
        <v>0.45</v>
      </c>
      <c r="G22" s="869" t="s">
        <v>19773</v>
      </c>
      <c r="H22" s="869" t="s">
        <v>19769</v>
      </c>
      <c r="I22" s="869" t="s">
        <v>19703</v>
      </c>
      <c r="J22" s="869" t="s">
        <v>19703</v>
      </c>
      <c r="K22" s="872">
        <v>0.43</v>
      </c>
      <c r="L22" s="872">
        <v>0.34350000000000003</v>
      </c>
      <c r="M22" s="868">
        <v>0.44</v>
      </c>
      <c r="N22" s="868">
        <v>0.45</v>
      </c>
    </row>
    <row r="23" spans="1:14" ht="33.75" x14ac:dyDescent="0.2">
      <c r="A23" s="866" t="s">
        <v>19696</v>
      </c>
      <c r="B23" s="867" t="s">
        <v>19774</v>
      </c>
      <c r="C23" s="867" t="s">
        <v>19775</v>
      </c>
      <c r="D23" s="866" t="s">
        <v>19776</v>
      </c>
      <c r="E23" s="873" t="s">
        <v>19732</v>
      </c>
      <c r="F23" s="868">
        <v>0.09</v>
      </c>
      <c r="G23" s="869" t="s">
        <v>19777</v>
      </c>
      <c r="H23" s="869" t="s">
        <v>19778</v>
      </c>
      <c r="I23" s="869" t="s">
        <v>19703</v>
      </c>
      <c r="J23" s="869" t="s">
        <v>19703</v>
      </c>
      <c r="K23" s="872">
        <v>0</v>
      </c>
      <c r="L23" s="872" t="s">
        <v>19779</v>
      </c>
      <c r="M23" s="868">
        <v>0.04</v>
      </c>
      <c r="N23" s="868">
        <v>0.09</v>
      </c>
    </row>
    <row r="24" spans="1:14" ht="56.25" x14ac:dyDescent="0.2">
      <c r="A24" s="866" t="s">
        <v>19696</v>
      </c>
      <c r="B24" s="867" t="s">
        <v>19774</v>
      </c>
      <c r="C24" s="866" t="s">
        <v>19780</v>
      </c>
      <c r="D24" s="866" t="s">
        <v>19781</v>
      </c>
      <c r="E24" s="873" t="s">
        <v>19750</v>
      </c>
      <c r="F24" s="868">
        <v>0.25</v>
      </c>
      <c r="G24" s="869" t="s">
        <v>19777</v>
      </c>
      <c r="H24" s="869" t="s">
        <v>19778</v>
      </c>
      <c r="I24" s="869" t="s">
        <v>19703</v>
      </c>
      <c r="J24" s="869" t="s">
        <v>19703</v>
      </c>
      <c r="K24" s="872">
        <v>0</v>
      </c>
      <c r="L24" s="872" t="s">
        <v>19779</v>
      </c>
      <c r="M24" s="868">
        <v>0.12</v>
      </c>
      <c r="N24" s="868">
        <v>0.25</v>
      </c>
    </row>
    <row r="25" spans="1:14" ht="56.25" x14ac:dyDescent="0.2">
      <c r="A25" s="866" t="s">
        <v>19696</v>
      </c>
      <c r="B25" s="867" t="s">
        <v>19774</v>
      </c>
      <c r="C25" s="866" t="s">
        <v>19782</v>
      </c>
      <c r="D25" s="866" t="s">
        <v>19783</v>
      </c>
      <c r="E25" s="873" t="s">
        <v>19700</v>
      </c>
      <c r="F25" s="868">
        <v>0.02</v>
      </c>
      <c r="G25" s="869" t="s">
        <v>19784</v>
      </c>
      <c r="H25" s="869" t="s">
        <v>19785</v>
      </c>
      <c r="I25" s="869" t="s">
        <v>19703</v>
      </c>
      <c r="J25" s="869" t="s">
        <v>19703</v>
      </c>
      <c r="K25" s="872" t="s">
        <v>19700</v>
      </c>
      <c r="L25" s="872">
        <v>2.5000000000000001E-2</v>
      </c>
      <c r="M25" s="868" t="s">
        <v>19700</v>
      </c>
      <c r="N25" s="868" t="s">
        <v>19700</v>
      </c>
    </row>
    <row r="26" spans="1:14" ht="101.25" x14ac:dyDescent="0.2">
      <c r="A26" s="866" t="s">
        <v>19696</v>
      </c>
      <c r="B26" s="867" t="s">
        <v>19774</v>
      </c>
      <c r="C26" s="866" t="s">
        <v>19786</v>
      </c>
      <c r="D26" s="866" t="s">
        <v>19787</v>
      </c>
      <c r="E26" s="873" t="s">
        <v>19700</v>
      </c>
      <c r="F26" s="868">
        <v>0.22700000000000001</v>
      </c>
      <c r="G26" s="869" t="s">
        <v>19788</v>
      </c>
      <c r="H26" s="869" t="s">
        <v>19702</v>
      </c>
      <c r="I26" s="869" t="s">
        <v>19703</v>
      </c>
      <c r="J26" s="869" t="s">
        <v>19703</v>
      </c>
      <c r="K26" s="873" t="s">
        <v>19700</v>
      </c>
      <c r="L26" s="873" t="s">
        <v>19789</v>
      </c>
      <c r="M26" s="868" t="s">
        <v>19700</v>
      </c>
      <c r="N26" s="868" t="s">
        <v>19700</v>
      </c>
    </row>
    <row r="27" spans="1:14" ht="78.75" x14ac:dyDescent="0.2">
      <c r="A27" s="866" t="s">
        <v>19696</v>
      </c>
      <c r="B27" s="867" t="s">
        <v>19774</v>
      </c>
      <c r="C27" s="866" t="s">
        <v>19790</v>
      </c>
      <c r="D27" s="866" t="s">
        <v>19791</v>
      </c>
      <c r="E27" s="873" t="s">
        <v>19792</v>
      </c>
      <c r="F27" s="868">
        <v>0.25</v>
      </c>
      <c r="G27" s="869" t="s">
        <v>19793</v>
      </c>
      <c r="H27" s="869" t="s">
        <v>19702</v>
      </c>
      <c r="I27" s="869" t="s">
        <v>19703</v>
      </c>
      <c r="J27" s="869" t="s">
        <v>19703</v>
      </c>
      <c r="K27" s="874">
        <v>0.15</v>
      </c>
      <c r="L27" s="872">
        <v>0.13</v>
      </c>
      <c r="M27" s="868">
        <v>0.2</v>
      </c>
      <c r="N27" s="868">
        <v>0.25</v>
      </c>
    </row>
    <row r="28" spans="1:14" ht="112.5" x14ac:dyDescent="0.2">
      <c r="A28" s="866" t="s">
        <v>19696</v>
      </c>
      <c r="B28" s="867" t="s">
        <v>19774</v>
      </c>
      <c r="C28" s="866" t="s">
        <v>19794</v>
      </c>
      <c r="D28" s="866" t="s">
        <v>19795</v>
      </c>
      <c r="E28" s="873" t="s">
        <v>19750</v>
      </c>
      <c r="F28" s="868">
        <v>0.40500000000000003</v>
      </c>
      <c r="G28" s="869" t="s">
        <v>19796</v>
      </c>
      <c r="H28" s="869" t="s">
        <v>19797</v>
      </c>
      <c r="I28" s="869" t="s">
        <v>19703</v>
      </c>
      <c r="J28" s="869" t="s">
        <v>19703</v>
      </c>
      <c r="K28" s="872">
        <v>0</v>
      </c>
      <c r="L28" s="872" t="s">
        <v>19779</v>
      </c>
      <c r="M28" s="868">
        <v>0.22700000000000001</v>
      </c>
      <c r="N28" s="868">
        <v>0.40500000000000003</v>
      </c>
    </row>
    <row r="29" spans="1:14" ht="112.5" x14ac:dyDescent="0.2">
      <c r="A29" s="866" t="s">
        <v>19696</v>
      </c>
      <c r="B29" s="867" t="s">
        <v>19774</v>
      </c>
      <c r="C29" s="866" t="s">
        <v>19794</v>
      </c>
      <c r="D29" s="866" t="s">
        <v>19798</v>
      </c>
      <c r="E29" s="873" t="s">
        <v>19750</v>
      </c>
      <c r="F29" s="868">
        <v>0.16300000000000001</v>
      </c>
      <c r="G29" s="869" t="s">
        <v>19799</v>
      </c>
      <c r="H29" s="869" t="s">
        <v>19797</v>
      </c>
      <c r="I29" s="869" t="s">
        <v>19703</v>
      </c>
      <c r="J29" s="869" t="s">
        <v>19703</v>
      </c>
      <c r="K29" s="872">
        <v>0</v>
      </c>
      <c r="L29" s="872" t="s">
        <v>19779</v>
      </c>
      <c r="M29" s="868">
        <v>0</v>
      </c>
      <c r="N29" s="868">
        <v>0.16300000000000001</v>
      </c>
    </row>
    <row r="30" spans="1:14" ht="56.25" x14ac:dyDescent="0.2">
      <c r="A30" s="866" t="s">
        <v>19696</v>
      </c>
      <c r="B30" s="867" t="s">
        <v>19774</v>
      </c>
      <c r="C30" s="866" t="s">
        <v>19800</v>
      </c>
      <c r="D30" s="866" t="s">
        <v>19801</v>
      </c>
      <c r="E30" s="873" t="s">
        <v>19802</v>
      </c>
      <c r="F30" s="868">
        <v>4.1999999999999997E-3</v>
      </c>
      <c r="G30" s="869" t="s">
        <v>19803</v>
      </c>
      <c r="H30" s="869" t="s">
        <v>19804</v>
      </c>
      <c r="I30" s="869" t="s">
        <v>19703</v>
      </c>
      <c r="J30" s="869" t="s">
        <v>19703</v>
      </c>
      <c r="K30" s="872">
        <v>2.3999999999999998E-3</v>
      </c>
      <c r="L30" s="872">
        <v>1.8E-3</v>
      </c>
      <c r="M30" s="868">
        <v>2.5000000000000001E-3</v>
      </c>
      <c r="N30" s="868">
        <v>4.1999999999999997E-3</v>
      </c>
    </row>
    <row r="31" spans="1:14" ht="56.25" x14ac:dyDescent="0.2">
      <c r="A31" s="866" t="s">
        <v>19696</v>
      </c>
      <c r="B31" s="867" t="s">
        <v>19774</v>
      </c>
      <c r="C31" s="866" t="s">
        <v>19805</v>
      </c>
      <c r="D31" s="866" t="s">
        <v>19806</v>
      </c>
      <c r="E31" s="873" t="s">
        <v>19732</v>
      </c>
      <c r="F31" s="868">
        <v>0.376</v>
      </c>
      <c r="G31" s="869" t="s">
        <v>19807</v>
      </c>
      <c r="H31" s="869" t="s">
        <v>19702</v>
      </c>
      <c r="I31" s="869" t="s">
        <v>19703</v>
      </c>
      <c r="J31" s="869" t="s">
        <v>19703</v>
      </c>
      <c r="K31" s="872">
        <v>0.188</v>
      </c>
      <c r="L31" s="872">
        <v>0.16300000000000001</v>
      </c>
      <c r="M31" s="868">
        <v>0.188</v>
      </c>
      <c r="N31" s="868">
        <v>0.376</v>
      </c>
    </row>
    <row r="32" spans="1:14" ht="67.5" x14ac:dyDescent="0.2">
      <c r="A32" s="866" t="s">
        <v>19696</v>
      </c>
      <c r="B32" s="867" t="s">
        <v>19774</v>
      </c>
      <c r="C32" s="866" t="s">
        <v>19808</v>
      </c>
      <c r="D32" s="866" t="s">
        <v>19809</v>
      </c>
      <c r="E32" s="873" t="s">
        <v>19732</v>
      </c>
      <c r="F32" s="868">
        <v>0.6</v>
      </c>
      <c r="G32" s="869" t="s">
        <v>19810</v>
      </c>
      <c r="H32" s="869" t="s">
        <v>19797</v>
      </c>
      <c r="I32" s="869" t="s">
        <v>19703</v>
      </c>
      <c r="J32" s="869" t="s">
        <v>19703</v>
      </c>
      <c r="K32" s="872">
        <v>0.4</v>
      </c>
      <c r="L32" s="872">
        <v>0.5</v>
      </c>
      <c r="M32" s="868">
        <v>0.4</v>
      </c>
      <c r="N32" s="868">
        <v>0.6</v>
      </c>
    </row>
    <row r="33" spans="1:14" ht="67.5" x14ac:dyDescent="0.2">
      <c r="A33" s="866" t="s">
        <v>19696</v>
      </c>
      <c r="B33" s="867" t="s">
        <v>19774</v>
      </c>
      <c r="C33" s="866" t="s">
        <v>19811</v>
      </c>
      <c r="D33" s="866" t="s">
        <v>19812</v>
      </c>
      <c r="E33" s="873" t="s">
        <v>19711</v>
      </c>
      <c r="F33" s="868">
        <v>0.14000000000000001</v>
      </c>
      <c r="G33" s="869" t="s">
        <v>19810</v>
      </c>
      <c r="H33" s="869" t="s">
        <v>19797</v>
      </c>
      <c r="I33" s="869" t="s">
        <v>19703</v>
      </c>
      <c r="J33" s="869" t="s">
        <v>19703</v>
      </c>
      <c r="K33" s="872">
        <v>0</v>
      </c>
      <c r="L33" s="872" t="s">
        <v>19779</v>
      </c>
      <c r="M33" s="868">
        <v>0.1</v>
      </c>
      <c r="N33" s="868">
        <v>0.14000000000000001</v>
      </c>
    </row>
    <row r="34" spans="1:14" ht="123.75" x14ac:dyDescent="0.2">
      <c r="A34" s="866" t="s">
        <v>19696</v>
      </c>
      <c r="B34" s="867" t="s">
        <v>19774</v>
      </c>
      <c r="C34" s="866" t="s">
        <v>19813</v>
      </c>
      <c r="D34" s="866" t="s">
        <v>19814</v>
      </c>
      <c r="E34" s="873" t="s">
        <v>19750</v>
      </c>
      <c r="F34" s="868">
        <v>0.34</v>
      </c>
      <c r="G34" s="869" t="s">
        <v>19815</v>
      </c>
      <c r="H34" s="869" t="s">
        <v>19816</v>
      </c>
      <c r="I34" s="869" t="s">
        <v>19703</v>
      </c>
      <c r="J34" s="869" t="s">
        <v>19703</v>
      </c>
      <c r="K34" s="872">
        <v>0.12</v>
      </c>
      <c r="L34" s="872" t="s">
        <v>19739</v>
      </c>
      <c r="M34" s="868">
        <v>0.22</v>
      </c>
      <c r="N34" s="868">
        <v>0.34</v>
      </c>
    </row>
    <row r="35" spans="1:14" ht="78.75" x14ac:dyDescent="0.2">
      <c r="A35" s="866" t="s">
        <v>19696</v>
      </c>
      <c r="B35" s="867" t="s">
        <v>19774</v>
      </c>
      <c r="C35" s="866" t="s">
        <v>19817</v>
      </c>
      <c r="D35" s="866" t="s">
        <v>19818</v>
      </c>
      <c r="E35" s="873" t="s">
        <v>19732</v>
      </c>
      <c r="F35" s="868">
        <v>0.35</v>
      </c>
      <c r="G35" s="869" t="s">
        <v>19819</v>
      </c>
      <c r="H35" s="869" t="s">
        <v>19820</v>
      </c>
      <c r="I35" s="869" t="s">
        <v>19703</v>
      </c>
      <c r="J35" s="869" t="s">
        <v>19703</v>
      </c>
      <c r="K35" s="872">
        <v>0.16</v>
      </c>
      <c r="L35" s="872">
        <v>0.13200000000000001</v>
      </c>
      <c r="M35" s="868">
        <v>0.27</v>
      </c>
      <c r="N35" s="868">
        <v>0.35</v>
      </c>
    </row>
    <row r="36" spans="1:14" ht="67.5" x14ac:dyDescent="0.2">
      <c r="A36" s="866" t="s">
        <v>19696</v>
      </c>
      <c r="B36" s="867" t="s">
        <v>19774</v>
      </c>
      <c r="C36" s="866" t="s">
        <v>19821</v>
      </c>
      <c r="D36" s="866" t="s">
        <v>19822</v>
      </c>
      <c r="E36" s="873" t="s">
        <v>19732</v>
      </c>
      <c r="F36" s="868">
        <v>0.4</v>
      </c>
      <c r="G36" s="869" t="s">
        <v>19823</v>
      </c>
      <c r="H36" s="869" t="s">
        <v>19824</v>
      </c>
      <c r="I36" s="869" t="s">
        <v>19703</v>
      </c>
      <c r="J36" s="869" t="s">
        <v>19703</v>
      </c>
      <c r="K36" s="872">
        <v>0.16</v>
      </c>
      <c r="L36" s="872">
        <v>4.9299999999999997E-2</v>
      </c>
      <c r="M36" s="868">
        <v>0.27</v>
      </c>
      <c r="N36" s="868">
        <v>0.4</v>
      </c>
    </row>
    <row r="37" spans="1:14" ht="67.5" x14ac:dyDescent="0.2">
      <c r="A37" s="866" t="s">
        <v>19696</v>
      </c>
      <c r="B37" s="867" t="s">
        <v>19774</v>
      </c>
      <c r="C37" s="866" t="s">
        <v>19821</v>
      </c>
      <c r="D37" s="866" t="s">
        <v>19825</v>
      </c>
      <c r="E37" s="873" t="s">
        <v>19732</v>
      </c>
      <c r="F37" s="868">
        <v>0.48</v>
      </c>
      <c r="G37" s="869" t="s">
        <v>19823</v>
      </c>
      <c r="H37" s="869" t="s">
        <v>19824</v>
      </c>
      <c r="I37" s="869" t="s">
        <v>19703</v>
      </c>
      <c r="J37" s="869" t="s">
        <v>19703</v>
      </c>
      <c r="K37" s="872">
        <v>0.46</v>
      </c>
      <c r="L37" s="873" t="s">
        <v>19739</v>
      </c>
      <c r="M37" s="868">
        <v>0.47</v>
      </c>
      <c r="N37" s="868">
        <v>0.48</v>
      </c>
    </row>
    <row r="38" spans="1:14" ht="45" x14ac:dyDescent="0.2">
      <c r="A38" s="866" t="s">
        <v>19696</v>
      </c>
      <c r="B38" s="867" t="s">
        <v>19774</v>
      </c>
      <c r="C38" s="866" t="s">
        <v>19826</v>
      </c>
      <c r="D38" s="866" t="s">
        <v>19827</v>
      </c>
      <c r="E38" s="873" t="s">
        <v>19828</v>
      </c>
      <c r="F38" s="868">
        <v>0.9</v>
      </c>
      <c r="G38" s="869" t="s">
        <v>19829</v>
      </c>
      <c r="H38" s="869" t="s">
        <v>19830</v>
      </c>
      <c r="I38" s="869" t="s">
        <v>19703</v>
      </c>
      <c r="J38" s="869" t="s">
        <v>19703</v>
      </c>
      <c r="K38" s="872">
        <v>0.8</v>
      </c>
      <c r="L38" s="872">
        <v>0.72</v>
      </c>
      <c r="M38" s="868">
        <v>0.85</v>
      </c>
      <c r="N38" s="868">
        <v>0.9</v>
      </c>
    </row>
    <row r="39" spans="1:14" ht="33.75" x14ac:dyDescent="0.2">
      <c r="A39" s="866" t="s">
        <v>19696</v>
      </c>
      <c r="B39" s="867" t="s">
        <v>19774</v>
      </c>
      <c r="C39" s="866" t="s">
        <v>19831</v>
      </c>
      <c r="D39" s="866" t="s">
        <v>19832</v>
      </c>
      <c r="E39" s="872" t="s">
        <v>19833</v>
      </c>
      <c r="F39" s="868">
        <v>0.91</v>
      </c>
      <c r="G39" s="869" t="s">
        <v>19829</v>
      </c>
      <c r="H39" s="869" t="s">
        <v>19834</v>
      </c>
      <c r="I39" s="869" t="s">
        <v>19703</v>
      </c>
      <c r="J39" s="869" t="s">
        <v>19703</v>
      </c>
      <c r="K39" s="872">
        <v>0.89</v>
      </c>
      <c r="L39" s="872">
        <v>0.625</v>
      </c>
      <c r="M39" s="868">
        <v>0.9</v>
      </c>
      <c r="N39" s="868">
        <v>0.91</v>
      </c>
    </row>
    <row r="40" spans="1:14" ht="67.5" x14ac:dyDescent="0.2">
      <c r="A40" s="866" t="s">
        <v>19696</v>
      </c>
      <c r="B40" s="867" t="s">
        <v>19774</v>
      </c>
      <c r="C40" s="866" t="s">
        <v>19835</v>
      </c>
      <c r="D40" s="866" t="s">
        <v>19836</v>
      </c>
      <c r="E40" s="872" t="s">
        <v>19837</v>
      </c>
      <c r="F40" s="868">
        <v>0.97</v>
      </c>
      <c r="G40" s="869" t="s">
        <v>19838</v>
      </c>
      <c r="H40" s="869" t="s">
        <v>19839</v>
      </c>
      <c r="I40" s="869" t="s">
        <v>19703</v>
      </c>
      <c r="J40" s="869" t="s">
        <v>19703</v>
      </c>
      <c r="K40" s="872">
        <v>0.93</v>
      </c>
      <c r="L40" s="872">
        <v>0.90910000000000002</v>
      </c>
      <c r="M40" s="868">
        <v>0.95</v>
      </c>
      <c r="N40" s="868">
        <v>0.97</v>
      </c>
    </row>
    <row r="41" spans="1:14" ht="67.5" x14ac:dyDescent="0.2">
      <c r="A41" s="866" t="s">
        <v>19696</v>
      </c>
      <c r="B41" s="867" t="s">
        <v>19774</v>
      </c>
      <c r="C41" s="866" t="s">
        <v>19835</v>
      </c>
      <c r="D41" s="866" t="s">
        <v>19840</v>
      </c>
      <c r="E41" s="872" t="s">
        <v>19841</v>
      </c>
      <c r="F41" s="868">
        <v>0.41</v>
      </c>
      <c r="G41" s="869" t="s">
        <v>19838</v>
      </c>
      <c r="H41" s="869" t="s">
        <v>19839</v>
      </c>
      <c r="I41" s="869" t="s">
        <v>19703</v>
      </c>
      <c r="J41" s="869" t="s">
        <v>19703</v>
      </c>
      <c r="K41" s="872">
        <v>0.05</v>
      </c>
      <c r="L41" s="872">
        <v>3.5999999999999997E-2</v>
      </c>
      <c r="M41" s="868">
        <v>0.18</v>
      </c>
      <c r="N41" s="868">
        <v>0.41</v>
      </c>
    </row>
    <row r="42" spans="1:14" ht="33.75" x14ac:dyDescent="0.2">
      <c r="A42" s="866" t="s">
        <v>19696</v>
      </c>
      <c r="B42" s="867" t="s">
        <v>19774</v>
      </c>
      <c r="C42" s="866" t="s">
        <v>19842</v>
      </c>
      <c r="D42" s="866" t="s">
        <v>19843</v>
      </c>
      <c r="E42" s="873" t="s">
        <v>19732</v>
      </c>
      <c r="F42" s="868">
        <v>0.7</v>
      </c>
      <c r="G42" s="869" t="s">
        <v>19844</v>
      </c>
      <c r="H42" s="869" t="s">
        <v>19834</v>
      </c>
      <c r="I42" s="869" t="s">
        <v>19703</v>
      </c>
      <c r="J42" s="869" t="s">
        <v>19703</v>
      </c>
      <c r="K42" s="872">
        <v>0.2</v>
      </c>
      <c r="L42" s="872">
        <v>0.26640000000000003</v>
      </c>
      <c r="M42" s="868">
        <v>0.4</v>
      </c>
      <c r="N42" s="868">
        <v>0.7</v>
      </c>
    </row>
    <row r="43" spans="1:14" ht="45" x14ac:dyDescent="0.2">
      <c r="A43" s="866" t="s">
        <v>19696</v>
      </c>
      <c r="B43" s="867" t="s">
        <v>19774</v>
      </c>
      <c r="C43" s="866" t="s">
        <v>19845</v>
      </c>
      <c r="D43" s="866" t="s">
        <v>19846</v>
      </c>
      <c r="E43" s="873" t="s">
        <v>19732</v>
      </c>
      <c r="F43" s="868">
        <v>0.94199999999999995</v>
      </c>
      <c r="G43" s="869" t="s">
        <v>19847</v>
      </c>
      <c r="H43" s="869" t="s">
        <v>19848</v>
      </c>
      <c r="I43" s="869" t="s">
        <v>19703</v>
      </c>
      <c r="J43" s="869" t="s">
        <v>19703</v>
      </c>
      <c r="K43" s="872">
        <v>0.8</v>
      </c>
      <c r="L43" s="872">
        <v>0.65300000000000002</v>
      </c>
      <c r="M43" s="868">
        <v>0.91300000000000003</v>
      </c>
      <c r="N43" s="868">
        <v>0.94199999999999995</v>
      </c>
    </row>
    <row r="44" spans="1:14" ht="45" x14ac:dyDescent="0.2">
      <c r="A44" s="866" t="s">
        <v>19696</v>
      </c>
      <c r="B44" s="867" t="s">
        <v>19774</v>
      </c>
      <c r="C44" s="866" t="s">
        <v>19849</v>
      </c>
      <c r="D44" s="866" t="s">
        <v>19850</v>
      </c>
      <c r="E44" s="873" t="s">
        <v>19802</v>
      </c>
      <c r="F44" s="868">
        <v>0.4</v>
      </c>
      <c r="G44" s="869" t="s">
        <v>19851</v>
      </c>
      <c r="H44" s="869" t="s">
        <v>19852</v>
      </c>
      <c r="I44" s="869" t="s">
        <v>19703</v>
      </c>
      <c r="J44" s="869" t="s">
        <v>19703</v>
      </c>
      <c r="K44" s="872">
        <v>0.1</v>
      </c>
      <c r="L44" s="872" t="s">
        <v>19853</v>
      </c>
      <c r="M44" s="868">
        <v>0.25</v>
      </c>
      <c r="N44" s="868">
        <v>0.4</v>
      </c>
    </row>
    <row r="45" spans="1:14" ht="56.25" x14ac:dyDescent="0.2">
      <c r="A45" s="866" t="s">
        <v>19696</v>
      </c>
      <c r="B45" s="867" t="s">
        <v>19774</v>
      </c>
      <c r="C45" s="866" t="s">
        <v>19854</v>
      </c>
      <c r="D45" s="866" t="s">
        <v>19855</v>
      </c>
      <c r="E45" s="872" t="s">
        <v>19856</v>
      </c>
      <c r="F45" s="868">
        <v>0.9</v>
      </c>
      <c r="G45" s="869" t="s">
        <v>19857</v>
      </c>
      <c r="H45" s="869" t="s">
        <v>19852</v>
      </c>
      <c r="I45" s="869" t="s">
        <v>19703</v>
      </c>
      <c r="J45" s="869" t="s">
        <v>19703</v>
      </c>
      <c r="K45" s="872">
        <v>0.9</v>
      </c>
      <c r="L45" s="873" t="s">
        <v>19858</v>
      </c>
      <c r="M45" s="868">
        <v>0.9</v>
      </c>
      <c r="N45" s="868">
        <v>0.9</v>
      </c>
    </row>
    <row r="46" spans="1:14" ht="67.5" x14ac:dyDescent="0.2">
      <c r="A46" s="866" t="s">
        <v>19859</v>
      </c>
      <c r="B46" s="867" t="s">
        <v>19774</v>
      </c>
      <c r="C46" s="866" t="s">
        <v>19860</v>
      </c>
      <c r="D46" s="866" t="s">
        <v>19861</v>
      </c>
      <c r="E46" s="872">
        <v>0.09</v>
      </c>
      <c r="F46" s="868">
        <v>0.13</v>
      </c>
      <c r="G46" s="869" t="s">
        <v>19862</v>
      </c>
      <c r="H46" s="869" t="s">
        <v>19863</v>
      </c>
      <c r="I46" s="869" t="s">
        <v>19703</v>
      </c>
      <c r="J46" s="869" t="s">
        <v>19703</v>
      </c>
      <c r="K46" s="872" t="s">
        <v>19739</v>
      </c>
      <c r="L46" s="873">
        <v>0.09</v>
      </c>
      <c r="M46" s="868">
        <v>0</v>
      </c>
      <c r="N46" s="868">
        <v>0.13</v>
      </c>
    </row>
    <row r="47" spans="1:14" ht="78.75" x14ac:dyDescent="0.2">
      <c r="A47" s="866" t="s">
        <v>19859</v>
      </c>
      <c r="B47" s="867" t="s">
        <v>19774</v>
      </c>
      <c r="C47" s="866" t="s">
        <v>19864</v>
      </c>
      <c r="D47" s="866" t="s">
        <v>19865</v>
      </c>
      <c r="E47" s="872" t="s">
        <v>19739</v>
      </c>
      <c r="F47" s="868">
        <v>0.65</v>
      </c>
      <c r="G47" s="869" t="s">
        <v>19862</v>
      </c>
      <c r="H47" s="869" t="s">
        <v>19866</v>
      </c>
      <c r="I47" s="869" t="s">
        <v>19703</v>
      </c>
      <c r="J47" s="869" t="s">
        <v>19703</v>
      </c>
      <c r="K47" s="872" t="s">
        <v>19739</v>
      </c>
      <c r="L47" s="873">
        <v>0.7</v>
      </c>
      <c r="M47" s="868">
        <v>0.7</v>
      </c>
      <c r="N47" s="868">
        <v>0.65</v>
      </c>
    </row>
    <row r="48" spans="1:14" ht="56.25" x14ac:dyDescent="0.2">
      <c r="A48" s="866" t="s">
        <v>19859</v>
      </c>
      <c r="B48" s="867" t="s">
        <v>19774</v>
      </c>
      <c r="C48" s="866" t="s">
        <v>19867</v>
      </c>
      <c r="D48" s="866" t="s">
        <v>19868</v>
      </c>
      <c r="E48" s="872" t="s">
        <v>19739</v>
      </c>
      <c r="F48" s="868">
        <v>1</v>
      </c>
      <c r="G48" s="869" t="s">
        <v>19869</v>
      </c>
      <c r="H48" s="869" t="s">
        <v>19870</v>
      </c>
      <c r="I48" s="869" t="s">
        <v>19703</v>
      </c>
      <c r="J48" s="869" t="s">
        <v>19703</v>
      </c>
      <c r="K48" s="872">
        <v>0</v>
      </c>
      <c r="L48" s="873">
        <v>0</v>
      </c>
      <c r="M48" s="868">
        <v>1</v>
      </c>
      <c r="N48" s="868">
        <v>1</v>
      </c>
    </row>
    <row r="49" spans="1:14" ht="56.25" x14ac:dyDescent="0.2">
      <c r="A49" s="866" t="s">
        <v>19859</v>
      </c>
      <c r="B49" s="867" t="s">
        <v>19774</v>
      </c>
      <c r="C49" s="866" t="s">
        <v>19871</v>
      </c>
      <c r="D49" s="866" t="s">
        <v>19872</v>
      </c>
      <c r="E49" s="872" t="s">
        <v>19739</v>
      </c>
      <c r="F49" s="868">
        <v>1</v>
      </c>
      <c r="G49" s="869" t="s">
        <v>19869</v>
      </c>
      <c r="H49" s="869" t="s">
        <v>19873</v>
      </c>
      <c r="I49" s="869" t="s">
        <v>19703</v>
      </c>
      <c r="J49" s="869" t="s">
        <v>19703</v>
      </c>
      <c r="K49" s="872" t="s">
        <v>19739</v>
      </c>
      <c r="L49" s="873" t="s">
        <v>19739</v>
      </c>
      <c r="M49" s="868">
        <v>1</v>
      </c>
      <c r="N49" s="868">
        <v>1</v>
      </c>
    </row>
    <row r="52" spans="1:14" x14ac:dyDescent="0.2">
      <c r="A52" s="180" t="s">
        <v>19874</v>
      </c>
    </row>
    <row r="53" spans="1:14" x14ac:dyDescent="0.2">
      <c r="A53" s="180" t="s">
        <v>19875</v>
      </c>
    </row>
    <row r="54" spans="1:14" x14ac:dyDescent="0.2">
      <c r="A54" s="180" t="s">
        <v>19876</v>
      </c>
    </row>
    <row r="55" spans="1:14" x14ac:dyDescent="0.2">
      <c r="A55" s="180" t="s">
        <v>19877</v>
      </c>
    </row>
    <row r="56" spans="1:14" x14ac:dyDescent="0.2">
      <c r="A56" s="180" t="s">
        <v>19878</v>
      </c>
    </row>
    <row r="57" spans="1:14" x14ac:dyDescent="0.2">
      <c r="A57" s="180" t="s">
        <v>19879</v>
      </c>
    </row>
    <row r="58" spans="1:14" x14ac:dyDescent="0.2">
      <c r="A58" s="180" t="s">
        <v>19880</v>
      </c>
    </row>
    <row r="59" spans="1:14" x14ac:dyDescent="0.2">
      <c r="A59" s="180" t="s">
        <v>19881</v>
      </c>
    </row>
    <row r="60" spans="1:14" x14ac:dyDescent="0.2">
      <c r="A60" s="180" t="s">
        <v>19882</v>
      </c>
    </row>
  </sheetData>
  <autoFilter ref="A4:O49" xr:uid="{00000000-0009-0000-0000-000001000000}"/>
  <mergeCells count="10">
    <mergeCell ref="G3:G4"/>
    <mergeCell ref="H3:H4"/>
    <mergeCell ref="I3:J3"/>
    <mergeCell ref="K3:L3"/>
    <mergeCell ref="A3:A4"/>
    <mergeCell ref="B3:B4"/>
    <mergeCell ref="C3:C4"/>
    <mergeCell ref="D3:D4"/>
    <mergeCell ref="E3:E4"/>
    <mergeCell ref="F3:F4"/>
  </mergeCells>
  <printOptions horizontalCentered="1"/>
  <pageMargins left="0.23622047244094491" right="0.23622047244094491" top="0.74803149606299213" bottom="0.74803149606299213" header="0.31496062992125984" footer="0.31496062992125984"/>
  <pageSetup paperSize="9"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D21"/>
  <sheetViews>
    <sheetView showGridLines="0" view="pageBreakPreview" zoomScaleNormal="100" zoomScaleSheetLayoutView="100" zoomScalePageLayoutView="145" workbookViewId="0">
      <selection activeCell="B25" sqref="B25"/>
    </sheetView>
  </sheetViews>
  <sheetFormatPr baseColWidth="10" defaultColWidth="11.28515625" defaultRowHeight="11.25" x14ac:dyDescent="0.2"/>
  <cols>
    <col min="1" max="1" width="55.7109375" style="5" customWidth="1"/>
    <col min="2" max="4" width="15.7109375" style="5" customWidth="1"/>
    <col min="5" max="16384" width="11.28515625" style="5"/>
  </cols>
  <sheetData>
    <row r="1" spans="1:4" x14ac:dyDescent="0.2">
      <c r="A1" s="30" t="s">
        <v>353</v>
      </c>
    </row>
    <row r="2" spans="1:4" ht="12" thickBot="1" x14ac:dyDescent="0.25">
      <c r="A2" s="31" t="s">
        <v>414</v>
      </c>
    </row>
    <row r="3" spans="1:4" s="120" customFormat="1" ht="28.35" customHeight="1" thickBot="1" x14ac:dyDescent="0.25">
      <c r="A3" s="328" t="s">
        <v>305</v>
      </c>
      <c r="B3" s="421">
        <v>2019</v>
      </c>
      <c r="C3" s="421">
        <v>2020</v>
      </c>
      <c r="D3" s="421">
        <v>2021</v>
      </c>
    </row>
    <row r="4" spans="1:4" s="49" customFormat="1" ht="15.75" customHeight="1" x14ac:dyDescent="0.2">
      <c r="A4" s="594" t="s">
        <v>302</v>
      </c>
      <c r="B4" s="595">
        <v>72515882</v>
      </c>
      <c r="C4" s="595">
        <v>80952693</v>
      </c>
      <c r="D4" s="595">
        <v>64848122</v>
      </c>
    </row>
    <row r="5" spans="1:4" s="49" customFormat="1" ht="15.75" customHeight="1" x14ac:dyDescent="0.2">
      <c r="A5" s="594" t="s">
        <v>303</v>
      </c>
      <c r="B5" s="595">
        <v>67565353</v>
      </c>
      <c r="C5" s="595">
        <v>80598992</v>
      </c>
      <c r="D5" s="595">
        <v>91105391</v>
      </c>
    </row>
    <row r="6" spans="1:4" s="49" customFormat="1" ht="15.75" customHeight="1" thickBot="1" x14ac:dyDescent="0.25">
      <c r="A6" s="594" t="s">
        <v>304</v>
      </c>
      <c r="B6" s="595">
        <v>605882114</v>
      </c>
      <c r="C6" s="595">
        <v>588368376</v>
      </c>
      <c r="D6" s="595">
        <v>601682882</v>
      </c>
    </row>
    <row r="7" spans="1:4" s="121" customFormat="1" ht="28.35" customHeight="1" thickBot="1" x14ac:dyDescent="0.25">
      <c r="A7" s="576" t="s">
        <v>296</v>
      </c>
      <c r="B7" s="593">
        <f>SUM(B4:B6)</f>
        <v>745963349</v>
      </c>
      <c r="C7" s="593">
        <f t="shared" ref="C7:D7" si="0">SUM(C4:C6)</f>
        <v>749920061</v>
      </c>
      <c r="D7" s="593">
        <f t="shared" si="0"/>
        <v>757636395</v>
      </c>
    </row>
    <row r="8" spans="1:4" ht="12" thickBot="1" x14ac:dyDescent="0.25"/>
    <row r="9" spans="1:4" s="120" customFormat="1" ht="28.35" customHeight="1" thickBot="1" x14ac:dyDescent="0.25">
      <c r="A9" s="328" t="s">
        <v>306</v>
      </c>
      <c r="B9" s="421">
        <v>2019</v>
      </c>
      <c r="C9" s="421" t="s">
        <v>354</v>
      </c>
      <c r="D9" s="421" t="s">
        <v>355</v>
      </c>
    </row>
    <row r="10" spans="1:4" s="49" customFormat="1" ht="17.850000000000001" customHeight="1" x14ac:dyDescent="0.2">
      <c r="A10" s="594" t="s">
        <v>302</v>
      </c>
      <c r="B10" s="595">
        <v>63485315</v>
      </c>
      <c r="C10" s="595">
        <v>74906680</v>
      </c>
      <c r="D10" s="595">
        <v>64848122</v>
      </c>
    </row>
    <row r="11" spans="1:4" s="49" customFormat="1" ht="17.850000000000001" customHeight="1" x14ac:dyDescent="0.2">
      <c r="A11" s="594" t="s">
        <v>303</v>
      </c>
      <c r="B11" s="595">
        <v>45260694</v>
      </c>
      <c r="C11" s="595">
        <v>82984410</v>
      </c>
      <c r="D11" s="595">
        <v>91105391</v>
      </c>
    </row>
    <row r="12" spans="1:4" s="49" customFormat="1" ht="17.850000000000001" customHeight="1" thickBot="1" x14ac:dyDescent="0.25">
      <c r="A12" s="594" t="s">
        <v>304</v>
      </c>
      <c r="B12" s="595">
        <v>489900972</v>
      </c>
      <c r="C12" s="595">
        <v>449292492</v>
      </c>
      <c r="D12" s="595">
        <v>601682882</v>
      </c>
    </row>
    <row r="13" spans="1:4" s="121" customFormat="1" ht="28.35" customHeight="1" thickBot="1" x14ac:dyDescent="0.25">
      <c r="A13" s="576" t="s">
        <v>297</v>
      </c>
      <c r="B13" s="593">
        <f>SUM(B10:B12)</f>
        <v>598646981</v>
      </c>
      <c r="C13" s="593">
        <f t="shared" ref="C13" si="1">SUM(C10:C12)</f>
        <v>607183582</v>
      </c>
      <c r="D13" s="593">
        <f t="shared" ref="D13" si="2">SUM(D10:D12)</f>
        <v>757636395</v>
      </c>
    </row>
    <row r="14" spans="1:4" ht="12" thickBot="1" x14ac:dyDescent="0.25"/>
    <row r="15" spans="1:4" s="120" customFormat="1" ht="28.35" customHeight="1" thickBot="1" x14ac:dyDescent="0.25">
      <c r="A15" s="328" t="s">
        <v>307</v>
      </c>
      <c r="B15" s="421">
        <v>2019</v>
      </c>
      <c r="C15" s="421" t="s">
        <v>354</v>
      </c>
      <c r="D15" s="421" t="s">
        <v>355</v>
      </c>
    </row>
    <row r="16" spans="1:4" s="49" customFormat="1" ht="17.850000000000001" customHeight="1" x14ac:dyDescent="0.2">
      <c r="A16" s="594" t="s">
        <v>302</v>
      </c>
      <c r="B16" s="595">
        <v>62504149.390000075</v>
      </c>
      <c r="C16" s="595">
        <v>74906680</v>
      </c>
      <c r="D16" s="595">
        <v>64848122</v>
      </c>
    </row>
    <row r="17" spans="1:4" s="49" customFormat="1" ht="17.850000000000001" customHeight="1" x14ac:dyDescent="0.2">
      <c r="A17" s="594" t="s">
        <v>303</v>
      </c>
      <c r="B17" s="595">
        <v>43311027.029999979</v>
      </c>
      <c r="C17" s="595">
        <v>82984410</v>
      </c>
      <c r="D17" s="595">
        <v>91105391</v>
      </c>
    </row>
    <row r="18" spans="1:4" s="49" customFormat="1" ht="17.850000000000001" customHeight="1" thickBot="1" x14ac:dyDescent="0.25">
      <c r="A18" s="594" t="s">
        <v>304</v>
      </c>
      <c r="B18" s="595">
        <v>471802545.38000035</v>
      </c>
      <c r="C18" s="595">
        <v>449292492</v>
      </c>
      <c r="D18" s="595">
        <v>601682882</v>
      </c>
    </row>
    <row r="19" spans="1:4" s="121" customFormat="1" ht="28.35" customHeight="1" thickBot="1" x14ac:dyDescent="0.25">
      <c r="A19" s="576" t="s">
        <v>298</v>
      </c>
      <c r="B19" s="593">
        <f>SUM(B16:B18)</f>
        <v>577617721.80000043</v>
      </c>
      <c r="C19" s="593">
        <f t="shared" ref="C19" si="3">SUM(C16:C18)</f>
        <v>607183582</v>
      </c>
      <c r="D19" s="593">
        <f t="shared" ref="D19" si="4">SUM(D16:D18)</f>
        <v>757636395</v>
      </c>
    </row>
    <row r="20" spans="1:4" x14ac:dyDescent="0.2">
      <c r="A20" s="598" t="s">
        <v>356</v>
      </c>
    </row>
    <row r="21" spans="1:4" x14ac:dyDescent="0.2">
      <c r="A21" s="599" t="s">
        <v>357</v>
      </c>
    </row>
  </sheetData>
  <pageMargins left="0.70866141732283472" right="0.51181102362204722" top="0.74803149606299213" bottom="0.74803149606299213" header="0.31496062992125984" footer="0.31496062992125984"/>
  <pageSetup paperSize="9" scale="89" orientation="portrait" r:id="rId1"/>
  <headerFooter>
    <oddHeader xml:space="preserve">&amp;L&amp;"Arial,Negrita"&amp;14
&amp;C&amp;"Arial,Negrita"&amp;18PROYECTO DE PRESUPUESTO 2021&amp;R&amp;"Arial,Negrita"&amp;14 </oddHeader>
    <oddFooter>&amp;L&amp;"Arial,Negrita"&amp;8PROYECTO DE PRESUPUESTO PARA EL AÑO FISCAL 2020
INFORMACIÓN PARA LA COMISIÓN DE PRESUPUESTO Y CUENTA GENERAL DE LA REPÚBLICA DEL CONGRESO DE LA REPÚBLICA</oddFooter>
  </headerFooter>
  <ignoredErrors>
    <ignoredError sqref="B7:D7 B13:B19"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I283"/>
  <sheetViews>
    <sheetView showGridLines="0" view="pageBreakPreview" topLeftCell="A127" zoomScaleNormal="100" zoomScaleSheetLayoutView="100" zoomScalePageLayoutView="190" workbookViewId="0">
      <selection activeCell="F228" sqref="F228"/>
    </sheetView>
  </sheetViews>
  <sheetFormatPr baseColWidth="10" defaultColWidth="11.28515625" defaultRowHeight="11.25" x14ac:dyDescent="0.2"/>
  <cols>
    <col min="1" max="1" width="52.140625" style="5" customWidth="1"/>
    <col min="2" max="4" width="11.28515625" style="5" customWidth="1"/>
    <col min="5" max="16384" width="11.28515625" style="5"/>
  </cols>
  <sheetData>
    <row r="1" spans="1:4" x14ac:dyDescent="0.2">
      <c r="A1" s="30" t="s">
        <v>358</v>
      </c>
    </row>
    <row r="2" spans="1:4" x14ac:dyDescent="0.2">
      <c r="A2" s="31" t="s">
        <v>414</v>
      </c>
    </row>
    <row r="3" spans="1:4" ht="12" thickBot="1" x14ac:dyDescent="0.25">
      <c r="A3" s="31" t="s">
        <v>19884</v>
      </c>
    </row>
    <row r="4" spans="1:4" s="120" customFormat="1" ht="28.35" customHeight="1" thickBot="1" x14ac:dyDescent="0.25">
      <c r="A4" s="328" t="s">
        <v>301</v>
      </c>
      <c r="B4" s="421">
        <v>2019</v>
      </c>
      <c r="C4" s="421">
        <v>2020</v>
      </c>
      <c r="D4" s="421">
        <v>2021</v>
      </c>
    </row>
    <row r="5" spans="1:4" s="122" customFormat="1" x14ac:dyDescent="0.2">
      <c r="A5" s="582" t="s">
        <v>119</v>
      </c>
      <c r="B5" s="583">
        <f>SUM(B6:B11)</f>
        <v>727888783</v>
      </c>
      <c r="C5" s="583">
        <f t="shared" ref="C5:D5" si="0">SUM(C6:C11)</f>
        <v>720329602</v>
      </c>
      <c r="D5" s="583">
        <f t="shared" si="0"/>
        <v>737482810</v>
      </c>
    </row>
    <row r="6" spans="1:4" s="49" customFormat="1" x14ac:dyDescent="0.2">
      <c r="A6" s="580" t="s">
        <v>108</v>
      </c>
      <c r="B6" s="581"/>
      <c r="C6" s="581"/>
      <c r="D6" s="581"/>
    </row>
    <row r="7" spans="1:4" s="49" customFormat="1" x14ac:dyDescent="0.2">
      <c r="A7" s="584" t="s">
        <v>109</v>
      </c>
      <c r="B7" s="585">
        <v>42644978</v>
      </c>
      <c r="C7" s="585">
        <v>50782770</v>
      </c>
      <c r="D7" s="585">
        <v>50237242</v>
      </c>
    </row>
    <row r="8" spans="1:4" s="49" customFormat="1" x14ac:dyDescent="0.2">
      <c r="A8" s="584" t="s">
        <v>110</v>
      </c>
      <c r="B8" s="585">
        <v>60405521</v>
      </c>
      <c r="C8" s="585">
        <v>31162848</v>
      </c>
      <c r="D8" s="585">
        <v>33099153</v>
      </c>
    </row>
    <row r="9" spans="1:4" s="49" customFormat="1" x14ac:dyDescent="0.2">
      <c r="A9" s="584" t="s">
        <v>111</v>
      </c>
      <c r="B9" s="585">
        <v>617232117</v>
      </c>
      <c r="C9" s="585">
        <v>638383984</v>
      </c>
      <c r="D9" s="585">
        <v>584980091</v>
      </c>
    </row>
    <row r="10" spans="1:4" s="49" customFormat="1" x14ac:dyDescent="0.2">
      <c r="A10" s="584" t="s">
        <v>136</v>
      </c>
      <c r="B10" s="585">
        <v>6198380</v>
      </c>
      <c r="C10" s="585">
        <v>0</v>
      </c>
      <c r="D10" s="585">
        <v>42492560</v>
      </c>
    </row>
    <row r="11" spans="1:4" s="49" customFormat="1" x14ac:dyDescent="0.2">
      <c r="A11" s="586" t="s">
        <v>137</v>
      </c>
      <c r="B11" s="587">
        <v>1407787</v>
      </c>
      <c r="C11" s="587">
        <v>0</v>
      </c>
      <c r="D11" s="587">
        <v>26673764</v>
      </c>
    </row>
    <row r="12" spans="1:4" s="49" customFormat="1" x14ac:dyDescent="0.2">
      <c r="A12" s="578" t="s">
        <v>107</v>
      </c>
      <c r="B12" s="579">
        <f>SUM(B13:B16)</f>
        <v>18074566</v>
      </c>
      <c r="C12" s="579">
        <f t="shared" ref="C12:D12" si="1">SUM(C13:C16)</f>
        <v>29590459</v>
      </c>
      <c r="D12" s="579">
        <f t="shared" si="1"/>
        <v>20153585</v>
      </c>
    </row>
    <row r="13" spans="1:4" s="49" customFormat="1" x14ac:dyDescent="0.2">
      <c r="A13" s="580" t="s">
        <v>135</v>
      </c>
      <c r="B13" s="581"/>
      <c r="C13" s="581"/>
      <c r="D13" s="581">
        <v>10000000</v>
      </c>
    </row>
    <row r="14" spans="1:4" s="49" customFormat="1" x14ac:dyDescent="0.2">
      <c r="A14" s="584" t="s">
        <v>138</v>
      </c>
      <c r="B14" s="585"/>
      <c r="C14" s="585"/>
      <c r="D14" s="585"/>
    </row>
    <row r="15" spans="1:4" s="49" customFormat="1" x14ac:dyDescent="0.2">
      <c r="A15" s="584" t="s">
        <v>116</v>
      </c>
      <c r="B15" s="585">
        <v>18074566</v>
      </c>
      <c r="C15" s="585">
        <v>29590459</v>
      </c>
      <c r="D15" s="585">
        <v>10153585</v>
      </c>
    </row>
    <row r="16" spans="1:4" s="49" customFormat="1" x14ac:dyDescent="0.2">
      <c r="A16" s="586" t="s">
        <v>117</v>
      </c>
      <c r="B16" s="587"/>
      <c r="C16" s="587"/>
      <c r="D16" s="587"/>
    </row>
    <row r="17" spans="1:9" s="49" customFormat="1" x14ac:dyDescent="0.2">
      <c r="A17" s="578" t="s">
        <v>96</v>
      </c>
      <c r="B17" s="579">
        <f>SUM(B18)</f>
        <v>0</v>
      </c>
      <c r="C17" s="579">
        <f t="shared" ref="C17:D17" si="2">SUM(C18)</f>
        <v>0</v>
      </c>
      <c r="D17" s="579">
        <f t="shared" si="2"/>
        <v>0</v>
      </c>
    </row>
    <row r="18" spans="1:9" s="49" customFormat="1" ht="12" thickBot="1" x14ac:dyDescent="0.25">
      <c r="A18" s="580" t="s">
        <v>118</v>
      </c>
      <c r="B18" s="581"/>
      <c r="C18" s="581"/>
      <c r="D18" s="581"/>
    </row>
    <row r="19" spans="1:9" s="121" customFormat="1" ht="18" customHeight="1" thickBot="1" x14ac:dyDescent="0.25">
      <c r="A19" s="576" t="s">
        <v>296</v>
      </c>
      <c r="B19" s="577">
        <f>SUM(B5,B12,B17)</f>
        <v>745963349</v>
      </c>
      <c r="C19" s="577">
        <f t="shared" ref="C19:D19" si="3">SUM(C5,C12,C17)</f>
        <v>749920061</v>
      </c>
      <c r="D19" s="577">
        <f t="shared" si="3"/>
        <v>757636395</v>
      </c>
      <c r="G19" s="878"/>
      <c r="H19" s="878"/>
      <c r="I19" s="878"/>
    </row>
    <row r="20" spans="1:9" ht="12" thickBot="1" x14ac:dyDescent="0.25"/>
    <row r="21" spans="1:9" s="120" customFormat="1" ht="28.35" customHeight="1" thickBot="1" x14ac:dyDescent="0.25">
      <c r="A21" s="328" t="s">
        <v>300</v>
      </c>
      <c r="B21" s="421">
        <v>2019</v>
      </c>
      <c r="C21" s="421">
        <v>2020</v>
      </c>
      <c r="D21" s="421">
        <v>2021</v>
      </c>
    </row>
    <row r="22" spans="1:9" s="122" customFormat="1" x14ac:dyDescent="0.2">
      <c r="A22" s="582" t="s">
        <v>119</v>
      </c>
      <c r="B22" s="583">
        <f>SUM(B23:B28)</f>
        <v>568818572</v>
      </c>
      <c r="C22" s="583">
        <f t="shared" ref="C22" si="4">SUM(C23:C28)</f>
        <v>570489258</v>
      </c>
      <c r="D22" s="583">
        <f t="shared" ref="D22" si="5">SUM(D23:D28)</f>
        <v>737482810</v>
      </c>
    </row>
    <row r="23" spans="1:9" s="49" customFormat="1" x14ac:dyDescent="0.2">
      <c r="A23" s="580" t="s">
        <v>108</v>
      </c>
      <c r="B23" s="581"/>
      <c r="C23" s="581"/>
      <c r="D23" s="581"/>
    </row>
    <row r="24" spans="1:9" s="49" customFormat="1" x14ac:dyDescent="0.2">
      <c r="A24" s="584" t="s">
        <v>109</v>
      </c>
      <c r="B24" s="585">
        <v>42901876</v>
      </c>
      <c r="C24" s="585">
        <v>51609675</v>
      </c>
      <c r="D24" s="585">
        <v>50237242</v>
      </c>
    </row>
    <row r="25" spans="1:9" s="49" customFormat="1" x14ac:dyDescent="0.2">
      <c r="A25" s="584" t="s">
        <v>110</v>
      </c>
      <c r="B25" s="585">
        <v>42234386</v>
      </c>
      <c r="C25" s="585">
        <v>28804168</v>
      </c>
      <c r="D25" s="585">
        <v>33099153</v>
      </c>
    </row>
    <row r="26" spans="1:9" s="49" customFormat="1" x14ac:dyDescent="0.2">
      <c r="A26" s="584" t="s">
        <v>111</v>
      </c>
      <c r="B26" s="585">
        <v>475582240</v>
      </c>
      <c r="C26" s="585">
        <v>486490445</v>
      </c>
      <c r="D26" s="585">
        <v>584980091</v>
      </c>
    </row>
    <row r="27" spans="1:9" s="49" customFormat="1" x14ac:dyDescent="0.2">
      <c r="A27" s="584" t="s">
        <v>136</v>
      </c>
      <c r="B27" s="585">
        <v>2403684</v>
      </c>
      <c r="C27" s="585">
        <v>792897</v>
      </c>
      <c r="D27" s="585">
        <v>42492560</v>
      </c>
    </row>
    <row r="28" spans="1:9" s="49" customFormat="1" x14ac:dyDescent="0.2">
      <c r="A28" s="586" t="s">
        <v>137</v>
      </c>
      <c r="B28" s="587">
        <v>5696386</v>
      </c>
      <c r="C28" s="587">
        <v>2792073</v>
      </c>
      <c r="D28" s="587">
        <v>26673764</v>
      </c>
    </row>
    <row r="29" spans="1:9" s="49" customFormat="1" x14ac:dyDescent="0.2">
      <c r="A29" s="578" t="s">
        <v>107</v>
      </c>
      <c r="B29" s="579">
        <f>SUM(B30:B33)</f>
        <v>29828409</v>
      </c>
      <c r="C29" s="579">
        <f t="shared" ref="C29" si="6">SUM(C30:C33)</f>
        <v>36694324</v>
      </c>
      <c r="D29" s="579">
        <f t="shared" ref="D29" si="7">SUM(D30:D33)</f>
        <v>20153585</v>
      </c>
    </row>
    <row r="30" spans="1:9" s="49" customFormat="1" x14ac:dyDescent="0.2">
      <c r="A30" s="580" t="s">
        <v>135</v>
      </c>
      <c r="B30" s="581"/>
      <c r="C30" s="581"/>
      <c r="D30" s="581">
        <v>10000000</v>
      </c>
    </row>
    <row r="31" spans="1:9" s="49" customFormat="1" x14ac:dyDescent="0.2">
      <c r="A31" s="584" t="s">
        <v>138</v>
      </c>
      <c r="B31" s="585"/>
      <c r="C31" s="585"/>
      <c r="D31" s="585"/>
    </row>
    <row r="32" spans="1:9" s="49" customFormat="1" x14ac:dyDescent="0.2">
      <c r="A32" s="584" t="s">
        <v>116</v>
      </c>
      <c r="B32" s="585">
        <v>29828409</v>
      </c>
      <c r="C32" s="585">
        <v>36694324</v>
      </c>
      <c r="D32" s="585">
        <v>10153585</v>
      </c>
    </row>
    <row r="33" spans="1:4" s="49" customFormat="1" x14ac:dyDescent="0.2">
      <c r="A33" s="586" t="s">
        <v>117</v>
      </c>
      <c r="B33" s="587"/>
      <c r="C33" s="587"/>
      <c r="D33" s="587"/>
    </row>
    <row r="34" spans="1:4" s="49" customFormat="1" x14ac:dyDescent="0.2">
      <c r="A34" s="578" t="s">
        <v>96</v>
      </c>
      <c r="B34" s="579">
        <f>SUM(B35)</f>
        <v>0</v>
      </c>
      <c r="C34" s="579">
        <f t="shared" ref="C34" si="8">SUM(C35)</f>
        <v>0</v>
      </c>
      <c r="D34" s="579">
        <f t="shared" ref="D34" si="9">SUM(D35)</f>
        <v>0</v>
      </c>
    </row>
    <row r="35" spans="1:4" s="49" customFormat="1" ht="12" thickBot="1" x14ac:dyDescent="0.25">
      <c r="A35" s="580" t="s">
        <v>118</v>
      </c>
      <c r="B35" s="581"/>
      <c r="C35" s="581"/>
      <c r="D35" s="581"/>
    </row>
    <row r="36" spans="1:4" s="121" customFormat="1" ht="18" customHeight="1" thickBot="1" x14ac:dyDescent="0.25">
      <c r="A36" s="576" t="s">
        <v>297</v>
      </c>
      <c r="B36" s="577">
        <f>SUM(B22,B29,B34)</f>
        <v>598646981</v>
      </c>
      <c r="C36" s="577">
        <f t="shared" ref="C36:D36" si="10">SUM(C22,C29,C34)</f>
        <v>607183582</v>
      </c>
      <c r="D36" s="577">
        <f t="shared" si="10"/>
        <v>757636395</v>
      </c>
    </row>
    <row r="37" spans="1:4" ht="12" thickBot="1" x14ac:dyDescent="0.25"/>
    <row r="38" spans="1:4" s="120" customFormat="1" ht="28.35" customHeight="1" thickBot="1" x14ac:dyDescent="0.25">
      <c r="A38" s="328" t="s">
        <v>299</v>
      </c>
      <c r="B38" s="421">
        <v>2019</v>
      </c>
      <c r="C38" s="421">
        <v>2020</v>
      </c>
      <c r="D38" s="421">
        <v>2021</v>
      </c>
    </row>
    <row r="39" spans="1:4" s="122" customFormat="1" x14ac:dyDescent="0.2">
      <c r="A39" s="582" t="s">
        <v>119</v>
      </c>
      <c r="B39" s="583">
        <f t="shared" ref="B39:C39" si="11">SUM(B40:B45)</f>
        <v>550437831.03000045</v>
      </c>
      <c r="C39" s="583">
        <f t="shared" si="11"/>
        <v>570489258</v>
      </c>
      <c r="D39" s="583">
        <f>SUM(D40:D45)</f>
        <v>737482810</v>
      </c>
    </row>
    <row r="40" spans="1:4" s="49" customFormat="1" x14ac:dyDescent="0.2">
      <c r="A40" s="580" t="s">
        <v>108</v>
      </c>
      <c r="B40" s="581"/>
      <c r="C40" s="581"/>
      <c r="D40" s="581"/>
    </row>
    <row r="41" spans="1:4" s="49" customFormat="1" x14ac:dyDescent="0.2">
      <c r="A41" s="584" t="s">
        <v>109</v>
      </c>
      <c r="B41" s="585">
        <v>42573954.139999978</v>
      </c>
      <c r="C41" s="585">
        <v>51609675</v>
      </c>
      <c r="D41" s="585">
        <v>50237242</v>
      </c>
    </row>
    <row r="42" spans="1:4" s="49" customFormat="1" x14ac:dyDescent="0.2">
      <c r="A42" s="584" t="s">
        <v>110</v>
      </c>
      <c r="B42" s="585">
        <v>40794803.32</v>
      </c>
      <c r="C42" s="585">
        <v>28804168</v>
      </c>
      <c r="D42" s="585">
        <v>33099153</v>
      </c>
    </row>
    <row r="43" spans="1:4" s="49" customFormat="1" x14ac:dyDescent="0.2">
      <c r="A43" s="584" t="s">
        <v>111</v>
      </c>
      <c r="B43" s="585">
        <v>458986422.88000053</v>
      </c>
      <c r="C43" s="585">
        <v>486490445</v>
      </c>
      <c r="D43" s="585">
        <v>584980091</v>
      </c>
    </row>
    <row r="44" spans="1:4" s="49" customFormat="1" x14ac:dyDescent="0.2">
      <c r="A44" s="584" t="s">
        <v>136</v>
      </c>
      <c r="B44" s="585">
        <v>2403680.29</v>
      </c>
      <c r="C44" s="585">
        <v>792897</v>
      </c>
      <c r="D44" s="585">
        <v>42492560</v>
      </c>
    </row>
    <row r="45" spans="1:4" s="49" customFormat="1" x14ac:dyDescent="0.2">
      <c r="A45" s="586" t="s">
        <v>137</v>
      </c>
      <c r="B45" s="587">
        <v>5678970.3999999985</v>
      </c>
      <c r="C45" s="587">
        <v>2792073</v>
      </c>
      <c r="D45" s="587">
        <v>26673764</v>
      </c>
    </row>
    <row r="46" spans="1:4" s="49" customFormat="1" x14ac:dyDescent="0.2">
      <c r="A46" s="578" t="s">
        <v>107</v>
      </c>
      <c r="B46" s="579">
        <f t="shared" ref="B46:C46" si="12">SUM(B47:B50)</f>
        <v>27179890.769999985</v>
      </c>
      <c r="C46" s="579">
        <f t="shared" si="12"/>
        <v>36694324</v>
      </c>
      <c r="D46" s="579">
        <f>SUM(D47:D50)</f>
        <v>20153585</v>
      </c>
    </row>
    <row r="47" spans="1:4" s="49" customFormat="1" x14ac:dyDescent="0.2">
      <c r="A47" s="580" t="s">
        <v>135</v>
      </c>
      <c r="B47" s="581"/>
      <c r="C47" s="581"/>
      <c r="D47" s="581">
        <v>10000000</v>
      </c>
    </row>
    <row r="48" spans="1:4" s="49" customFormat="1" x14ac:dyDescent="0.2">
      <c r="A48" s="584" t="s">
        <v>138</v>
      </c>
      <c r="B48" s="585"/>
      <c r="C48" s="585"/>
      <c r="D48" s="585"/>
    </row>
    <row r="49" spans="1:4" s="49" customFormat="1" x14ac:dyDescent="0.2">
      <c r="A49" s="584" t="s">
        <v>116</v>
      </c>
      <c r="B49" s="585">
        <v>27179890.769999985</v>
      </c>
      <c r="C49" s="585">
        <v>36694324</v>
      </c>
      <c r="D49" s="585">
        <v>10153585</v>
      </c>
    </row>
    <row r="50" spans="1:4" s="49" customFormat="1" x14ac:dyDescent="0.2">
      <c r="A50" s="586" t="s">
        <v>117</v>
      </c>
      <c r="B50" s="587"/>
      <c r="C50" s="587"/>
      <c r="D50" s="587"/>
    </row>
    <row r="51" spans="1:4" s="49" customFormat="1" x14ac:dyDescent="0.2">
      <c r="A51" s="578" t="s">
        <v>96</v>
      </c>
      <c r="B51" s="579">
        <f t="shared" ref="B51:C51" si="13">SUM(B52)</f>
        <v>0</v>
      </c>
      <c r="C51" s="579">
        <f t="shared" si="13"/>
        <v>0</v>
      </c>
      <c r="D51" s="579">
        <f>SUM(D52)</f>
        <v>0</v>
      </c>
    </row>
    <row r="52" spans="1:4" s="49" customFormat="1" ht="12" thickBot="1" x14ac:dyDescent="0.25">
      <c r="A52" s="580" t="s">
        <v>118</v>
      </c>
      <c r="B52" s="581"/>
      <c r="C52" s="581"/>
      <c r="D52" s="581"/>
    </row>
    <row r="53" spans="1:4" s="121" customFormat="1" ht="18" customHeight="1" thickBot="1" x14ac:dyDescent="0.25">
      <c r="A53" s="576" t="s">
        <v>298</v>
      </c>
      <c r="B53" s="577">
        <f t="shared" ref="B53:C53" si="14">SUM(B39,B46,B51)</f>
        <v>577617721.80000043</v>
      </c>
      <c r="C53" s="577">
        <f t="shared" si="14"/>
        <v>607183582</v>
      </c>
      <c r="D53" s="577">
        <f>SUM(D51,D46,D39)</f>
        <v>757636395</v>
      </c>
    </row>
    <row r="54" spans="1:4" x14ac:dyDescent="0.2">
      <c r="A54" s="596" t="s">
        <v>356</v>
      </c>
    </row>
    <row r="55" spans="1:4" x14ac:dyDescent="0.2">
      <c r="A55" s="597" t="s">
        <v>357</v>
      </c>
    </row>
    <row r="58" spans="1:4" x14ac:dyDescent="0.2">
      <c r="A58" s="30" t="s">
        <v>358</v>
      </c>
    </row>
    <row r="59" spans="1:4" x14ac:dyDescent="0.2">
      <c r="A59" s="31" t="s">
        <v>414</v>
      </c>
    </row>
    <row r="60" spans="1:4" ht="12" thickBot="1" x14ac:dyDescent="0.25">
      <c r="A60" s="31" t="s">
        <v>19883</v>
      </c>
    </row>
    <row r="61" spans="1:4" ht="23.25" thickBot="1" x14ac:dyDescent="0.25">
      <c r="A61" s="877" t="s">
        <v>301</v>
      </c>
      <c r="B61" s="876">
        <v>2019</v>
      </c>
      <c r="C61" s="876">
        <v>2020</v>
      </c>
      <c r="D61" s="876">
        <v>2021</v>
      </c>
    </row>
    <row r="62" spans="1:4" x14ac:dyDescent="0.2">
      <c r="A62" s="582" t="s">
        <v>119</v>
      </c>
      <c r="B62" s="583">
        <f>SUM(B63:B68)</f>
        <v>726328352</v>
      </c>
      <c r="C62" s="583">
        <f t="shared" ref="C62:D62" si="15">SUM(C63:C68)</f>
        <v>720088802</v>
      </c>
      <c r="D62" s="583">
        <f t="shared" si="15"/>
        <v>737242810</v>
      </c>
    </row>
    <row r="63" spans="1:4" x14ac:dyDescent="0.2">
      <c r="A63" s="580" t="s">
        <v>108</v>
      </c>
      <c r="B63" s="581"/>
      <c r="C63" s="581"/>
      <c r="D63" s="581"/>
    </row>
    <row r="64" spans="1:4" x14ac:dyDescent="0.2">
      <c r="A64" s="584" t="s">
        <v>109</v>
      </c>
      <c r="B64" s="585">
        <v>42644978</v>
      </c>
      <c r="C64" s="585">
        <v>50782770</v>
      </c>
      <c r="D64" s="585">
        <v>50237242</v>
      </c>
    </row>
    <row r="65" spans="1:4" x14ac:dyDescent="0.2">
      <c r="A65" s="584" t="s">
        <v>110</v>
      </c>
      <c r="B65" s="585">
        <v>60405521</v>
      </c>
      <c r="C65" s="585">
        <v>31162848</v>
      </c>
      <c r="D65" s="585">
        <v>33099153</v>
      </c>
    </row>
    <row r="66" spans="1:4" x14ac:dyDescent="0.2">
      <c r="A66" s="584" t="s">
        <v>111</v>
      </c>
      <c r="B66" s="585">
        <v>615671686</v>
      </c>
      <c r="C66" s="585">
        <v>638143184</v>
      </c>
      <c r="D66" s="585">
        <v>584740091</v>
      </c>
    </row>
    <row r="67" spans="1:4" x14ac:dyDescent="0.2">
      <c r="A67" s="584" t="s">
        <v>136</v>
      </c>
      <c r="B67" s="585">
        <v>6198380</v>
      </c>
      <c r="C67" s="585">
        <v>0</v>
      </c>
      <c r="D67" s="585">
        <v>42492560</v>
      </c>
    </row>
    <row r="68" spans="1:4" x14ac:dyDescent="0.2">
      <c r="A68" s="586" t="s">
        <v>137</v>
      </c>
      <c r="B68" s="587">
        <v>1407787</v>
      </c>
      <c r="C68" s="587">
        <v>0</v>
      </c>
      <c r="D68" s="587">
        <v>26673764</v>
      </c>
    </row>
    <row r="69" spans="1:4" x14ac:dyDescent="0.2">
      <c r="A69" s="578" t="s">
        <v>107</v>
      </c>
      <c r="B69" s="579">
        <f>SUM(B70:B73)</f>
        <v>15517291</v>
      </c>
      <c r="C69" s="579">
        <f t="shared" ref="C69:D69" si="16">SUM(C70:C73)</f>
        <v>29590459</v>
      </c>
      <c r="D69" s="579">
        <f t="shared" si="16"/>
        <v>11597250</v>
      </c>
    </row>
    <row r="70" spans="1:4" x14ac:dyDescent="0.2">
      <c r="A70" s="580" t="s">
        <v>135</v>
      </c>
      <c r="B70" s="581"/>
      <c r="C70" s="581"/>
      <c r="D70" s="581">
        <v>10000000</v>
      </c>
    </row>
    <row r="71" spans="1:4" x14ac:dyDescent="0.2">
      <c r="A71" s="584" t="s">
        <v>138</v>
      </c>
      <c r="B71" s="585"/>
      <c r="C71" s="585"/>
      <c r="D71" s="585"/>
    </row>
    <row r="72" spans="1:4" x14ac:dyDescent="0.2">
      <c r="A72" s="584" t="s">
        <v>116</v>
      </c>
      <c r="B72" s="585">
        <v>15517291</v>
      </c>
      <c r="C72" s="585">
        <v>29590459</v>
      </c>
      <c r="D72" s="585">
        <v>1597250</v>
      </c>
    </row>
    <row r="73" spans="1:4" x14ac:dyDescent="0.2">
      <c r="A73" s="586" t="s">
        <v>117</v>
      </c>
      <c r="B73" s="587"/>
      <c r="C73" s="587"/>
      <c r="D73" s="587"/>
    </row>
    <row r="74" spans="1:4" x14ac:dyDescent="0.2">
      <c r="A74" s="578" t="s">
        <v>96</v>
      </c>
      <c r="B74" s="579">
        <f>SUM(B75)</f>
        <v>0</v>
      </c>
      <c r="C74" s="579">
        <f t="shared" ref="C74:D74" si="17">SUM(C75)</f>
        <v>0</v>
      </c>
      <c r="D74" s="579">
        <f t="shared" si="17"/>
        <v>0</v>
      </c>
    </row>
    <row r="75" spans="1:4" ht="12" thickBot="1" x14ac:dyDescent="0.25">
      <c r="A75" s="580" t="s">
        <v>118</v>
      </c>
      <c r="B75" s="581"/>
      <c r="C75" s="581"/>
      <c r="D75" s="581"/>
    </row>
    <row r="76" spans="1:4" ht="12" thickBot="1" x14ac:dyDescent="0.25">
      <c r="A76" s="576" t="s">
        <v>296</v>
      </c>
      <c r="B76" s="577">
        <f>SUM(B62,B69,B74)</f>
        <v>741845643</v>
      </c>
      <c r="C76" s="577">
        <f t="shared" ref="C76:D76" si="18">SUM(C62,C69,C74)</f>
        <v>749679261</v>
      </c>
      <c r="D76" s="577">
        <f t="shared" si="18"/>
        <v>748840060</v>
      </c>
    </row>
    <row r="77" spans="1:4" ht="12" thickBot="1" x14ac:dyDescent="0.25"/>
    <row r="78" spans="1:4" ht="23.25" thickBot="1" x14ac:dyDescent="0.25">
      <c r="A78" s="877" t="s">
        <v>300</v>
      </c>
      <c r="B78" s="876">
        <v>2019</v>
      </c>
      <c r="C78" s="876">
        <v>2020</v>
      </c>
      <c r="D78" s="876">
        <v>2021</v>
      </c>
    </row>
    <row r="79" spans="1:4" x14ac:dyDescent="0.2">
      <c r="A79" s="582" t="s">
        <v>119</v>
      </c>
      <c r="B79" s="583">
        <f>SUM(B80:B85)</f>
        <v>568371970</v>
      </c>
      <c r="C79" s="583">
        <f t="shared" ref="C79:D79" si="19">SUM(C80:C85)</f>
        <v>567142892</v>
      </c>
      <c r="D79" s="583">
        <f t="shared" si="19"/>
        <v>737242810</v>
      </c>
    </row>
    <row r="80" spans="1:4" x14ac:dyDescent="0.2">
      <c r="A80" s="580" t="s">
        <v>108</v>
      </c>
      <c r="B80" s="581"/>
      <c r="C80" s="581"/>
      <c r="D80" s="581"/>
    </row>
    <row r="81" spans="1:4" x14ac:dyDescent="0.2">
      <c r="A81" s="584" t="s">
        <v>109</v>
      </c>
      <c r="B81" s="585">
        <v>42901876</v>
      </c>
      <c r="C81" s="585">
        <v>51609675</v>
      </c>
      <c r="D81" s="585">
        <v>50237242</v>
      </c>
    </row>
    <row r="82" spans="1:4" x14ac:dyDescent="0.2">
      <c r="A82" s="584" t="s">
        <v>110</v>
      </c>
      <c r="B82" s="585">
        <v>42234386</v>
      </c>
      <c r="C82" s="585">
        <v>28804168</v>
      </c>
      <c r="D82" s="585">
        <v>33099153</v>
      </c>
    </row>
    <row r="83" spans="1:4" x14ac:dyDescent="0.2">
      <c r="A83" s="584" t="s">
        <v>111</v>
      </c>
      <c r="B83" s="585">
        <v>475135638</v>
      </c>
      <c r="C83" s="585">
        <v>483144079</v>
      </c>
      <c r="D83" s="585">
        <v>584740091</v>
      </c>
    </row>
    <row r="84" spans="1:4" x14ac:dyDescent="0.2">
      <c r="A84" s="584" t="s">
        <v>136</v>
      </c>
      <c r="B84" s="585">
        <v>2403684</v>
      </c>
      <c r="C84" s="585">
        <v>792897</v>
      </c>
      <c r="D84" s="585">
        <v>42492560</v>
      </c>
    </row>
    <row r="85" spans="1:4" x14ac:dyDescent="0.2">
      <c r="A85" s="586" t="s">
        <v>137</v>
      </c>
      <c r="B85" s="587">
        <v>5696386</v>
      </c>
      <c r="C85" s="587">
        <v>2792073</v>
      </c>
      <c r="D85" s="587">
        <v>26673764</v>
      </c>
    </row>
    <row r="86" spans="1:4" x14ac:dyDescent="0.2">
      <c r="A86" s="578" t="s">
        <v>107</v>
      </c>
      <c r="B86" s="579">
        <f>SUM(B87:B90)</f>
        <v>29562145</v>
      </c>
      <c r="C86" s="579">
        <f t="shared" ref="C86:D86" si="20">SUM(C87:C90)</f>
        <v>36655924</v>
      </c>
      <c r="D86" s="579">
        <f t="shared" si="20"/>
        <v>11597250</v>
      </c>
    </row>
    <row r="87" spans="1:4" x14ac:dyDescent="0.2">
      <c r="A87" s="580" t="s">
        <v>135</v>
      </c>
      <c r="B87" s="581"/>
      <c r="C87" s="581"/>
      <c r="D87" s="581">
        <v>10000000</v>
      </c>
    </row>
    <row r="88" spans="1:4" x14ac:dyDescent="0.2">
      <c r="A88" s="584" t="s">
        <v>138</v>
      </c>
      <c r="B88" s="585"/>
      <c r="C88" s="585"/>
      <c r="D88" s="585"/>
    </row>
    <row r="89" spans="1:4" x14ac:dyDescent="0.2">
      <c r="A89" s="584" t="s">
        <v>116</v>
      </c>
      <c r="B89" s="585">
        <v>29562145</v>
      </c>
      <c r="C89" s="585">
        <v>36655924</v>
      </c>
      <c r="D89" s="585">
        <v>1597250</v>
      </c>
    </row>
    <row r="90" spans="1:4" x14ac:dyDescent="0.2">
      <c r="A90" s="586" t="s">
        <v>117</v>
      </c>
      <c r="B90" s="587"/>
      <c r="C90" s="587"/>
      <c r="D90" s="587"/>
    </row>
    <row r="91" spans="1:4" x14ac:dyDescent="0.2">
      <c r="A91" s="578" t="s">
        <v>96</v>
      </c>
      <c r="B91" s="579">
        <f>SUM(B92)</f>
        <v>0</v>
      </c>
      <c r="C91" s="579">
        <f t="shared" ref="C91:D91" si="21">SUM(C92)</f>
        <v>0</v>
      </c>
      <c r="D91" s="579">
        <f t="shared" si="21"/>
        <v>0</v>
      </c>
    </row>
    <row r="92" spans="1:4" ht="12" thickBot="1" x14ac:dyDescent="0.25">
      <c r="A92" s="580" t="s">
        <v>118</v>
      </c>
      <c r="B92" s="581"/>
      <c r="C92" s="581"/>
      <c r="D92" s="581"/>
    </row>
    <row r="93" spans="1:4" ht="12" thickBot="1" x14ac:dyDescent="0.25">
      <c r="A93" s="576" t="s">
        <v>297</v>
      </c>
      <c r="B93" s="577">
        <f>SUM(B79,B86,B91)</f>
        <v>597934115</v>
      </c>
      <c r="C93" s="577">
        <f t="shared" ref="C93:D93" si="22">SUM(C79,C86,C91)</f>
        <v>603798816</v>
      </c>
      <c r="D93" s="577">
        <f t="shared" si="22"/>
        <v>748840060</v>
      </c>
    </row>
    <row r="94" spans="1:4" ht="12" thickBot="1" x14ac:dyDescent="0.25"/>
    <row r="95" spans="1:4" ht="23.25" thickBot="1" x14ac:dyDescent="0.25">
      <c r="A95" s="877" t="s">
        <v>299</v>
      </c>
      <c r="B95" s="876">
        <v>2019</v>
      </c>
      <c r="C95" s="876">
        <v>2020</v>
      </c>
      <c r="D95" s="876">
        <v>2021</v>
      </c>
    </row>
    <row r="96" spans="1:4" x14ac:dyDescent="0.2">
      <c r="A96" s="582" t="s">
        <v>119</v>
      </c>
      <c r="B96" s="583">
        <f t="shared" ref="B96:C96" si="23">SUM(B97:B102)</f>
        <v>550145297.8500005</v>
      </c>
      <c r="C96" s="583">
        <f t="shared" si="23"/>
        <v>567142892</v>
      </c>
      <c r="D96" s="583">
        <f>SUM(D97:D102)</f>
        <v>737242810</v>
      </c>
    </row>
    <row r="97" spans="1:4" x14ac:dyDescent="0.2">
      <c r="A97" s="580" t="s">
        <v>108</v>
      </c>
      <c r="B97" s="581"/>
      <c r="C97" s="581"/>
      <c r="D97" s="581"/>
    </row>
    <row r="98" spans="1:4" x14ac:dyDescent="0.2">
      <c r="A98" s="584" t="s">
        <v>109</v>
      </c>
      <c r="B98" s="585">
        <v>42573954.139999978</v>
      </c>
      <c r="C98" s="585">
        <v>51609675</v>
      </c>
      <c r="D98" s="585">
        <v>50237242</v>
      </c>
    </row>
    <row r="99" spans="1:4" x14ac:dyDescent="0.2">
      <c r="A99" s="584" t="s">
        <v>110</v>
      </c>
      <c r="B99" s="585">
        <v>40794803.32</v>
      </c>
      <c r="C99" s="585">
        <v>28804168</v>
      </c>
      <c r="D99" s="585">
        <v>33099153</v>
      </c>
    </row>
    <row r="100" spans="1:4" x14ac:dyDescent="0.2">
      <c r="A100" s="584" t="s">
        <v>111</v>
      </c>
      <c r="B100" s="585">
        <v>458693889.70000052</v>
      </c>
      <c r="C100" s="585">
        <v>483144079</v>
      </c>
      <c r="D100" s="585">
        <v>584740091</v>
      </c>
    </row>
    <row r="101" spans="1:4" x14ac:dyDescent="0.2">
      <c r="A101" s="584" t="s">
        <v>136</v>
      </c>
      <c r="B101" s="585">
        <v>2403680.29</v>
      </c>
      <c r="C101" s="585">
        <v>792897</v>
      </c>
      <c r="D101" s="585">
        <v>42492560</v>
      </c>
    </row>
    <row r="102" spans="1:4" x14ac:dyDescent="0.2">
      <c r="A102" s="586" t="s">
        <v>137</v>
      </c>
      <c r="B102" s="587">
        <v>5678970.3999999985</v>
      </c>
      <c r="C102" s="587">
        <v>2792073</v>
      </c>
      <c r="D102" s="587">
        <v>26673764</v>
      </c>
    </row>
    <row r="103" spans="1:4" x14ac:dyDescent="0.2">
      <c r="A103" s="578" t="s">
        <v>107</v>
      </c>
      <c r="B103" s="579">
        <f t="shared" ref="B103:C103" si="24">SUM(B104:B107)</f>
        <v>26999518.619999986</v>
      </c>
      <c r="C103" s="579">
        <f t="shared" si="24"/>
        <v>36655924</v>
      </c>
      <c r="D103" s="579">
        <f>SUM(D104:D107)</f>
        <v>11597250</v>
      </c>
    </row>
    <row r="104" spans="1:4" x14ac:dyDescent="0.2">
      <c r="A104" s="580" t="s">
        <v>135</v>
      </c>
      <c r="B104" s="581"/>
      <c r="C104" s="581"/>
      <c r="D104" s="581">
        <v>10000000</v>
      </c>
    </row>
    <row r="105" spans="1:4" x14ac:dyDescent="0.2">
      <c r="A105" s="584" t="s">
        <v>138</v>
      </c>
      <c r="B105" s="585"/>
      <c r="C105" s="585"/>
      <c r="D105" s="585"/>
    </row>
    <row r="106" spans="1:4" x14ac:dyDescent="0.2">
      <c r="A106" s="584" t="s">
        <v>116</v>
      </c>
      <c r="B106" s="585">
        <v>26999518.619999986</v>
      </c>
      <c r="C106" s="585">
        <v>36655924</v>
      </c>
      <c r="D106" s="585">
        <v>1597250</v>
      </c>
    </row>
    <row r="107" spans="1:4" x14ac:dyDescent="0.2">
      <c r="A107" s="586" t="s">
        <v>117</v>
      </c>
      <c r="B107" s="587"/>
      <c r="C107" s="587"/>
      <c r="D107" s="587"/>
    </row>
    <row r="108" spans="1:4" x14ac:dyDescent="0.2">
      <c r="A108" s="578" t="s">
        <v>96</v>
      </c>
      <c r="B108" s="579">
        <f t="shared" ref="B108:C108" si="25">SUM(B109)</f>
        <v>0</v>
      </c>
      <c r="C108" s="579">
        <f t="shared" si="25"/>
        <v>0</v>
      </c>
      <c r="D108" s="579">
        <f>SUM(D109)</f>
        <v>0</v>
      </c>
    </row>
    <row r="109" spans="1:4" ht="12" thickBot="1" x14ac:dyDescent="0.25">
      <c r="A109" s="580" t="s">
        <v>118</v>
      </c>
      <c r="B109" s="581"/>
      <c r="C109" s="581"/>
      <c r="D109" s="581"/>
    </row>
    <row r="110" spans="1:4" ht="12" thickBot="1" x14ac:dyDescent="0.25">
      <c r="A110" s="576" t="s">
        <v>298</v>
      </c>
      <c r="B110" s="577">
        <f t="shared" ref="B110:C110" si="26">SUM(B96,B103,B108)</f>
        <v>577144816.47000051</v>
      </c>
      <c r="C110" s="577">
        <f t="shared" si="26"/>
        <v>603798816</v>
      </c>
      <c r="D110" s="577">
        <f>SUM(D108,D103,D96)</f>
        <v>748840060</v>
      </c>
    </row>
    <row r="111" spans="1:4" x14ac:dyDescent="0.2">
      <c r="A111" s="596" t="s">
        <v>356</v>
      </c>
    </row>
    <row r="112" spans="1:4" x14ac:dyDescent="0.2">
      <c r="A112" s="597" t="s">
        <v>357</v>
      </c>
    </row>
    <row r="115" spans="1:4" x14ac:dyDescent="0.2">
      <c r="A115" s="30" t="s">
        <v>358</v>
      </c>
    </row>
    <row r="116" spans="1:4" x14ac:dyDescent="0.2">
      <c r="A116" s="31" t="s">
        <v>414</v>
      </c>
    </row>
    <row r="117" spans="1:4" ht="12" thickBot="1" x14ac:dyDescent="0.25">
      <c r="A117" s="31" t="s">
        <v>19885</v>
      </c>
    </row>
    <row r="118" spans="1:4" ht="23.25" thickBot="1" x14ac:dyDescent="0.25">
      <c r="A118" s="877" t="s">
        <v>301</v>
      </c>
      <c r="B118" s="876">
        <v>2019</v>
      </c>
      <c r="C118" s="876">
        <v>2020</v>
      </c>
      <c r="D118" s="876">
        <v>2021</v>
      </c>
    </row>
    <row r="119" spans="1:4" x14ac:dyDescent="0.2">
      <c r="A119" s="582" t="s">
        <v>119</v>
      </c>
      <c r="B119" s="583">
        <f>SUM(B120:B125)</f>
        <v>1560431</v>
      </c>
      <c r="C119" s="583">
        <f t="shared" ref="C119:D119" si="27">SUM(C120:C125)</f>
        <v>240800</v>
      </c>
      <c r="D119" s="583">
        <f t="shared" si="27"/>
        <v>240000</v>
      </c>
    </row>
    <row r="120" spans="1:4" x14ac:dyDescent="0.2">
      <c r="A120" s="580" t="s">
        <v>108</v>
      </c>
      <c r="B120" s="581"/>
      <c r="C120" s="581"/>
      <c r="D120" s="581"/>
    </row>
    <row r="121" spans="1:4" x14ac:dyDescent="0.2">
      <c r="A121" s="584" t="s">
        <v>109</v>
      </c>
      <c r="B121" s="585"/>
      <c r="C121" s="585"/>
      <c r="D121" s="585"/>
    </row>
    <row r="122" spans="1:4" x14ac:dyDescent="0.2">
      <c r="A122" s="584" t="s">
        <v>110</v>
      </c>
      <c r="B122" s="585"/>
      <c r="C122" s="585"/>
      <c r="D122" s="585"/>
    </row>
    <row r="123" spans="1:4" x14ac:dyDescent="0.2">
      <c r="A123" s="584" t="s">
        <v>111</v>
      </c>
      <c r="B123" s="585">
        <v>1560431</v>
      </c>
      <c r="C123" s="585">
        <v>240800</v>
      </c>
      <c r="D123" s="585">
        <v>240000</v>
      </c>
    </row>
    <row r="124" spans="1:4" x14ac:dyDescent="0.2">
      <c r="A124" s="584" t="s">
        <v>136</v>
      </c>
      <c r="B124" s="585"/>
      <c r="C124" s="585"/>
      <c r="D124" s="585"/>
    </row>
    <row r="125" spans="1:4" x14ac:dyDescent="0.2">
      <c r="A125" s="586" t="s">
        <v>137</v>
      </c>
      <c r="B125" s="587"/>
      <c r="C125" s="587"/>
      <c r="D125" s="587"/>
    </row>
    <row r="126" spans="1:4" x14ac:dyDescent="0.2">
      <c r="A126" s="578" t="s">
        <v>107</v>
      </c>
      <c r="B126" s="579">
        <f>SUM(B127:B130)</f>
        <v>2510284</v>
      </c>
      <c r="C126" s="579">
        <f t="shared" ref="C126:D126" si="28">SUM(C127:C130)</f>
        <v>0</v>
      </c>
      <c r="D126" s="579">
        <f t="shared" si="28"/>
        <v>0</v>
      </c>
    </row>
    <row r="127" spans="1:4" x14ac:dyDescent="0.2">
      <c r="A127" s="580" t="s">
        <v>135</v>
      </c>
      <c r="B127" s="581"/>
      <c r="C127" s="581"/>
      <c r="D127" s="581"/>
    </row>
    <row r="128" spans="1:4" x14ac:dyDescent="0.2">
      <c r="A128" s="584" t="s">
        <v>138</v>
      </c>
      <c r="B128" s="585"/>
      <c r="C128" s="585"/>
      <c r="D128" s="585"/>
    </row>
    <row r="129" spans="1:4" x14ac:dyDescent="0.2">
      <c r="A129" s="584" t="s">
        <v>116</v>
      </c>
      <c r="B129" s="585">
        <v>2510284</v>
      </c>
      <c r="C129" s="585"/>
      <c r="D129" s="585"/>
    </row>
    <row r="130" spans="1:4" x14ac:dyDescent="0.2">
      <c r="A130" s="586" t="s">
        <v>117</v>
      </c>
      <c r="B130" s="587"/>
      <c r="C130" s="587"/>
      <c r="D130" s="587"/>
    </row>
    <row r="131" spans="1:4" x14ac:dyDescent="0.2">
      <c r="A131" s="578" t="s">
        <v>96</v>
      </c>
      <c r="B131" s="579">
        <f>SUM(B132)</f>
        <v>0</v>
      </c>
      <c r="C131" s="579">
        <f t="shared" ref="C131:D131" si="29">SUM(C132)</f>
        <v>0</v>
      </c>
      <c r="D131" s="579">
        <f t="shared" si="29"/>
        <v>0</v>
      </c>
    </row>
    <row r="132" spans="1:4" ht="12" thickBot="1" x14ac:dyDescent="0.25">
      <c r="A132" s="580" t="s">
        <v>118</v>
      </c>
      <c r="B132" s="581"/>
      <c r="C132" s="581"/>
      <c r="D132" s="581"/>
    </row>
    <row r="133" spans="1:4" ht="12" thickBot="1" x14ac:dyDescent="0.25">
      <c r="A133" s="576" t="s">
        <v>296</v>
      </c>
      <c r="B133" s="577">
        <f>SUM(B119,B126,B131)</f>
        <v>4070715</v>
      </c>
      <c r="C133" s="577">
        <f t="shared" ref="C133:D133" si="30">SUM(C119,C126,C131)</f>
        <v>240800</v>
      </c>
      <c r="D133" s="577">
        <f t="shared" si="30"/>
        <v>240000</v>
      </c>
    </row>
    <row r="134" spans="1:4" ht="12" thickBot="1" x14ac:dyDescent="0.25"/>
    <row r="135" spans="1:4" ht="23.25" thickBot="1" x14ac:dyDescent="0.25">
      <c r="A135" s="877" t="s">
        <v>300</v>
      </c>
      <c r="B135" s="876">
        <v>2019</v>
      </c>
      <c r="C135" s="876">
        <v>2020</v>
      </c>
      <c r="D135" s="876">
        <v>2021</v>
      </c>
    </row>
    <row r="136" spans="1:4" x14ac:dyDescent="0.2">
      <c r="A136" s="582" t="s">
        <v>119</v>
      </c>
      <c r="B136" s="583">
        <f>SUM(B137:B142)</f>
        <v>446602</v>
      </c>
      <c r="C136" s="583">
        <f t="shared" ref="C136:D136" si="31">SUM(C137:C142)</f>
        <v>240800</v>
      </c>
      <c r="D136" s="583">
        <f t="shared" si="31"/>
        <v>240000</v>
      </c>
    </row>
    <row r="137" spans="1:4" x14ac:dyDescent="0.2">
      <c r="A137" s="580" t="s">
        <v>108</v>
      </c>
      <c r="B137" s="581"/>
      <c r="C137" s="581"/>
      <c r="D137" s="581"/>
    </row>
    <row r="138" spans="1:4" x14ac:dyDescent="0.2">
      <c r="A138" s="584" t="s">
        <v>109</v>
      </c>
      <c r="B138" s="585"/>
      <c r="C138" s="585"/>
      <c r="D138" s="585"/>
    </row>
    <row r="139" spans="1:4" x14ac:dyDescent="0.2">
      <c r="A139" s="584" t="s">
        <v>110</v>
      </c>
      <c r="B139" s="585"/>
      <c r="C139" s="585"/>
      <c r="D139" s="585"/>
    </row>
    <row r="140" spans="1:4" x14ac:dyDescent="0.2">
      <c r="A140" s="584" t="s">
        <v>111</v>
      </c>
      <c r="B140" s="585">
        <v>446602</v>
      </c>
      <c r="C140" s="585">
        <v>240800</v>
      </c>
      <c r="D140" s="585">
        <v>240000</v>
      </c>
    </row>
    <row r="141" spans="1:4" x14ac:dyDescent="0.2">
      <c r="A141" s="584" t="s">
        <v>136</v>
      </c>
      <c r="B141" s="585"/>
      <c r="C141" s="585"/>
      <c r="D141" s="585"/>
    </row>
    <row r="142" spans="1:4" x14ac:dyDescent="0.2">
      <c r="A142" s="586" t="s">
        <v>137</v>
      </c>
      <c r="B142" s="587"/>
      <c r="C142" s="587"/>
      <c r="D142" s="587"/>
    </row>
    <row r="143" spans="1:4" x14ac:dyDescent="0.2">
      <c r="A143" s="578" t="s">
        <v>107</v>
      </c>
      <c r="B143" s="579">
        <f>SUM(B144:B147)</f>
        <v>219273</v>
      </c>
      <c r="C143" s="579">
        <f t="shared" ref="C143:D143" si="32">SUM(C144:C147)</f>
        <v>0</v>
      </c>
      <c r="D143" s="579">
        <f t="shared" si="32"/>
        <v>0</v>
      </c>
    </row>
    <row r="144" spans="1:4" x14ac:dyDescent="0.2">
      <c r="A144" s="580" t="s">
        <v>135</v>
      </c>
      <c r="B144" s="581"/>
      <c r="C144" s="581"/>
      <c r="D144" s="581"/>
    </row>
    <row r="145" spans="1:4" x14ac:dyDescent="0.2">
      <c r="A145" s="584" t="s">
        <v>138</v>
      </c>
      <c r="B145" s="585"/>
      <c r="C145" s="585"/>
      <c r="D145" s="585"/>
    </row>
    <row r="146" spans="1:4" x14ac:dyDescent="0.2">
      <c r="A146" s="584" t="s">
        <v>116</v>
      </c>
      <c r="B146" s="585">
        <v>219273</v>
      </c>
      <c r="C146" s="585"/>
      <c r="D146" s="585"/>
    </row>
    <row r="147" spans="1:4" x14ac:dyDescent="0.2">
      <c r="A147" s="586" t="s">
        <v>117</v>
      </c>
      <c r="B147" s="587"/>
      <c r="C147" s="587"/>
      <c r="D147" s="587"/>
    </row>
    <row r="148" spans="1:4" x14ac:dyDescent="0.2">
      <c r="A148" s="578" t="s">
        <v>96</v>
      </c>
      <c r="B148" s="579">
        <f>SUM(B149)</f>
        <v>0</v>
      </c>
      <c r="C148" s="579">
        <f t="shared" ref="C148:D148" si="33">SUM(C149)</f>
        <v>0</v>
      </c>
      <c r="D148" s="579">
        <f t="shared" si="33"/>
        <v>0</v>
      </c>
    </row>
    <row r="149" spans="1:4" ht="12" thickBot="1" x14ac:dyDescent="0.25">
      <c r="A149" s="580" t="s">
        <v>118</v>
      </c>
      <c r="B149" s="581"/>
      <c r="C149" s="581"/>
      <c r="D149" s="581"/>
    </row>
    <row r="150" spans="1:4" ht="12" thickBot="1" x14ac:dyDescent="0.25">
      <c r="A150" s="576" t="s">
        <v>297</v>
      </c>
      <c r="B150" s="577">
        <f>SUM(B136,B143,B148)</f>
        <v>665875</v>
      </c>
      <c r="C150" s="577">
        <f t="shared" ref="C150:D150" si="34">SUM(C136,C143,C148)</f>
        <v>240800</v>
      </c>
      <c r="D150" s="577">
        <f t="shared" si="34"/>
        <v>240000</v>
      </c>
    </row>
    <row r="151" spans="1:4" ht="12" thickBot="1" x14ac:dyDescent="0.25"/>
    <row r="152" spans="1:4" ht="23.25" thickBot="1" x14ac:dyDescent="0.25">
      <c r="A152" s="877" t="s">
        <v>299</v>
      </c>
      <c r="B152" s="876">
        <v>2019</v>
      </c>
      <c r="C152" s="876">
        <v>2020</v>
      </c>
      <c r="D152" s="876">
        <v>2021</v>
      </c>
    </row>
    <row r="153" spans="1:4" x14ac:dyDescent="0.2">
      <c r="A153" s="582" t="s">
        <v>119</v>
      </c>
      <c r="B153" s="583">
        <f t="shared" ref="B153:C153" si="35">SUM(B154:B159)</f>
        <v>292533.18</v>
      </c>
      <c r="C153" s="583">
        <f t="shared" si="35"/>
        <v>240800</v>
      </c>
      <c r="D153" s="583">
        <f>SUM(D154:D159)</f>
        <v>240000</v>
      </c>
    </row>
    <row r="154" spans="1:4" x14ac:dyDescent="0.2">
      <c r="A154" s="580" t="s">
        <v>108</v>
      </c>
      <c r="B154" s="581"/>
      <c r="C154" s="581"/>
      <c r="D154" s="581"/>
    </row>
    <row r="155" spans="1:4" x14ac:dyDescent="0.2">
      <c r="A155" s="584" t="s">
        <v>109</v>
      </c>
      <c r="B155" s="585"/>
      <c r="C155" s="585"/>
      <c r="D155" s="585"/>
    </row>
    <row r="156" spans="1:4" x14ac:dyDescent="0.2">
      <c r="A156" s="584" t="s">
        <v>110</v>
      </c>
      <c r="B156" s="585"/>
      <c r="C156" s="585"/>
      <c r="D156" s="585"/>
    </row>
    <row r="157" spans="1:4" x14ac:dyDescent="0.2">
      <c r="A157" s="584" t="s">
        <v>111</v>
      </c>
      <c r="B157" s="585">
        <v>292533.18</v>
      </c>
      <c r="C157" s="585">
        <v>240800</v>
      </c>
      <c r="D157" s="585">
        <v>240000</v>
      </c>
    </row>
    <row r="158" spans="1:4" x14ac:dyDescent="0.2">
      <c r="A158" s="584" t="s">
        <v>136</v>
      </c>
      <c r="B158" s="585"/>
      <c r="C158" s="585"/>
      <c r="D158" s="585"/>
    </row>
    <row r="159" spans="1:4" x14ac:dyDescent="0.2">
      <c r="A159" s="586" t="s">
        <v>137</v>
      </c>
      <c r="B159" s="587"/>
      <c r="C159" s="587"/>
      <c r="D159" s="587"/>
    </row>
    <row r="160" spans="1:4" x14ac:dyDescent="0.2">
      <c r="A160" s="578" t="s">
        <v>107</v>
      </c>
      <c r="B160" s="579">
        <f t="shared" ref="B160:C160" si="36">SUM(B161:B164)</f>
        <v>180372.15</v>
      </c>
      <c r="C160" s="579">
        <f t="shared" si="36"/>
        <v>0</v>
      </c>
      <c r="D160" s="579">
        <f>SUM(D161:D164)</f>
        <v>0</v>
      </c>
    </row>
    <row r="161" spans="1:4" x14ac:dyDescent="0.2">
      <c r="A161" s="580" t="s">
        <v>135</v>
      </c>
      <c r="B161" s="581"/>
      <c r="C161" s="581"/>
      <c r="D161" s="581"/>
    </row>
    <row r="162" spans="1:4" x14ac:dyDescent="0.2">
      <c r="A162" s="584" t="s">
        <v>138</v>
      </c>
      <c r="B162" s="585"/>
      <c r="C162" s="585"/>
      <c r="D162" s="585"/>
    </row>
    <row r="163" spans="1:4" x14ac:dyDescent="0.2">
      <c r="A163" s="584" t="s">
        <v>116</v>
      </c>
      <c r="B163" s="585">
        <v>180372.15</v>
      </c>
      <c r="C163" s="585"/>
      <c r="D163" s="585"/>
    </row>
    <row r="164" spans="1:4" x14ac:dyDescent="0.2">
      <c r="A164" s="586" t="s">
        <v>117</v>
      </c>
      <c r="B164" s="587"/>
      <c r="C164" s="587"/>
      <c r="D164" s="587"/>
    </row>
    <row r="165" spans="1:4" x14ac:dyDescent="0.2">
      <c r="A165" s="578" t="s">
        <v>96</v>
      </c>
      <c r="B165" s="579">
        <f t="shared" ref="B165:C165" si="37">SUM(B166)</f>
        <v>0</v>
      </c>
      <c r="C165" s="579">
        <f t="shared" si="37"/>
        <v>0</v>
      </c>
      <c r="D165" s="579">
        <f>SUM(D166)</f>
        <v>0</v>
      </c>
    </row>
    <row r="166" spans="1:4" ht="12" thickBot="1" x14ac:dyDescent="0.25">
      <c r="A166" s="580" t="s">
        <v>118</v>
      </c>
      <c r="B166" s="581"/>
      <c r="C166" s="581"/>
      <c r="D166" s="581"/>
    </row>
    <row r="167" spans="1:4" ht="12" thickBot="1" x14ac:dyDescent="0.25">
      <c r="A167" s="576" t="s">
        <v>298</v>
      </c>
      <c r="B167" s="577">
        <f t="shared" ref="B167:C167" si="38">SUM(B153,B160,B165)</f>
        <v>472905.32999999996</v>
      </c>
      <c r="C167" s="577">
        <f t="shared" si="38"/>
        <v>240800</v>
      </c>
      <c r="D167" s="577">
        <f>SUM(D165,D160,D153)</f>
        <v>240000</v>
      </c>
    </row>
    <row r="168" spans="1:4" x14ac:dyDescent="0.2">
      <c r="A168" s="596" t="s">
        <v>356</v>
      </c>
    </row>
    <row r="169" spans="1:4" x14ac:dyDescent="0.2">
      <c r="A169" s="597" t="s">
        <v>357</v>
      </c>
    </row>
    <row r="172" spans="1:4" x14ac:dyDescent="0.2">
      <c r="A172" s="30" t="s">
        <v>358</v>
      </c>
    </row>
    <row r="173" spans="1:4" x14ac:dyDescent="0.2">
      <c r="A173" s="31" t="s">
        <v>414</v>
      </c>
    </row>
    <row r="174" spans="1:4" ht="12" thickBot="1" x14ac:dyDescent="0.25">
      <c r="A174" s="31" t="s">
        <v>19886</v>
      </c>
    </row>
    <row r="175" spans="1:4" ht="23.25" thickBot="1" x14ac:dyDescent="0.25">
      <c r="A175" s="877" t="s">
        <v>301</v>
      </c>
      <c r="B175" s="876">
        <v>2019</v>
      </c>
      <c r="C175" s="876">
        <v>2020</v>
      </c>
      <c r="D175" s="876">
        <v>2021</v>
      </c>
    </row>
    <row r="176" spans="1:4" x14ac:dyDescent="0.2">
      <c r="A176" s="582" t="s">
        <v>119</v>
      </c>
      <c r="B176" s="583">
        <f>SUM(B177:B182)</f>
        <v>0</v>
      </c>
      <c r="C176" s="583">
        <f t="shared" ref="C176:D176" si="39">SUM(C177:C182)</f>
        <v>0</v>
      </c>
      <c r="D176" s="583">
        <f t="shared" si="39"/>
        <v>0</v>
      </c>
    </row>
    <row r="177" spans="1:4" x14ac:dyDescent="0.2">
      <c r="A177" s="580" t="s">
        <v>108</v>
      </c>
      <c r="B177" s="581"/>
      <c r="C177" s="581"/>
      <c r="D177" s="581"/>
    </row>
    <row r="178" spans="1:4" x14ac:dyDescent="0.2">
      <c r="A178" s="584" t="s">
        <v>109</v>
      </c>
      <c r="B178" s="585"/>
      <c r="C178" s="585"/>
      <c r="D178" s="585"/>
    </row>
    <row r="179" spans="1:4" x14ac:dyDescent="0.2">
      <c r="A179" s="584" t="s">
        <v>110</v>
      </c>
      <c r="B179" s="585"/>
      <c r="C179" s="585"/>
      <c r="D179" s="585"/>
    </row>
    <row r="180" spans="1:4" x14ac:dyDescent="0.2">
      <c r="A180" s="584" t="s">
        <v>111</v>
      </c>
      <c r="B180" s="585"/>
      <c r="C180" s="585"/>
      <c r="D180" s="585"/>
    </row>
    <row r="181" spans="1:4" x14ac:dyDescent="0.2">
      <c r="A181" s="584" t="s">
        <v>136</v>
      </c>
      <c r="B181" s="585"/>
      <c r="C181" s="585"/>
      <c r="D181" s="585"/>
    </row>
    <row r="182" spans="1:4" x14ac:dyDescent="0.2">
      <c r="A182" s="586" t="s">
        <v>137</v>
      </c>
      <c r="B182" s="587"/>
      <c r="C182" s="587"/>
      <c r="D182" s="587"/>
    </row>
    <row r="183" spans="1:4" x14ac:dyDescent="0.2">
      <c r="A183" s="578" t="s">
        <v>107</v>
      </c>
      <c r="B183" s="579">
        <f>SUM(B184:B187)</f>
        <v>46991</v>
      </c>
      <c r="C183" s="579">
        <f t="shared" ref="C183:D183" si="40">SUM(C184:C187)</f>
        <v>0</v>
      </c>
      <c r="D183" s="579">
        <f t="shared" si="40"/>
        <v>0</v>
      </c>
    </row>
    <row r="184" spans="1:4" x14ac:dyDescent="0.2">
      <c r="A184" s="580" t="s">
        <v>135</v>
      </c>
      <c r="B184" s="581"/>
      <c r="C184" s="581"/>
      <c r="D184" s="581"/>
    </row>
    <row r="185" spans="1:4" x14ac:dyDescent="0.2">
      <c r="A185" s="584" t="s">
        <v>138</v>
      </c>
      <c r="B185" s="585"/>
      <c r="C185" s="585"/>
      <c r="D185" s="585"/>
    </row>
    <row r="186" spans="1:4" x14ac:dyDescent="0.2">
      <c r="A186" s="584" t="s">
        <v>116</v>
      </c>
      <c r="B186" s="585">
        <v>46991</v>
      </c>
      <c r="C186" s="585"/>
      <c r="D186" s="585"/>
    </row>
    <row r="187" spans="1:4" x14ac:dyDescent="0.2">
      <c r="A187" s="586" t="s">
        <v>117</v>
      </c>
      <c r="B187" s="587"/>
      <c r="C187" s="587"/>
      <c r="D187" s="587"/>
    </row>
    <row r="188" spans="1:4" x14ac:dyDescent="0.2">
      <c r="A188" s="578" t="s">
        <v>96</v>
      </c>
      <c r="B188" s="579">
        <f>SUM(B189)</f>
        <v>0</v>
      </c>
      <c r="C188" s="579">
        <f t="shared" ref="C188:D188" si="41">SUM(C189)</f>
        <v>0</v>
      </c>
      <c r="D188" s="579">
        <f t="shared" si="41"/>
        <v>0</v>
      </c>
    </row>
    <row r="189" spans="1:4" ht="12" thickBot="1" x14ac:dyDescent="0.25">
      <c r="A189" s="580" t="s">
        <v>118</v>
      </c>
      <c r="B189" s="581"/>
      <c r="C189" s="581"/>
      <c r="D189" s="581"/>
    </row>
    <row r="190" spans="1:4" ht="12" thickBot="1" x14ac:dyDescent="0.25">
      <c r="A190" s="576" t="s">
        <v>296</v>
      </c>
      <c r="B190" s="577">
        <f>SUM(B176,B183,B188)</f>
        <v>46991</v>
      </c>
      <c r="C190" s="577">
        <f t="shared" ref="C190:D190" si="42">SUM(C176,C183,C188)</f>
        <v>0</v>
      </c>
      <c r="D190" s="577">
        <f t="shared" si="42"/>
        <v>0</v>
      </c>
    </row>
    <row r="191" spans="1:4" ht="12" thickBot="1" x14ac:dyDescent="0.25"/>
    <row r="192" spans="1:4" ht="23.25" thickBot="1" x14ac:dyDescent="0.25">
      <c r="A192" s="877" t="s">
        <v>300</v>
      </c>
      <c r="B192" s="876">
        <v>2019</v>
      </c>
      <c r="C192" s="876">
        <v>2020</v>
      </c>
      <c r="D192" s="876">
        <v>2021</v>
      </c>
    </row>
    <row r="193" spans="1:4" x14ac:dyDescent="0.2">
      <c r="A193" s="582" t="s">
        <v>119</v>
      </c>
      <c r="B193" s="583">
        <f>SUM(B194:B199)</f>
        <v>0</v>
      </c>
      <c r="C193" s="583">
        <f t="shared" ref="C193:D193" si="43">SUM(C194:C199)</f>
        <v>3105566</v>
      </c>
      <c r="D193" s="583">
        <f t="shared" si="43"/>
        <v>0</v>
      </c>
    </row>
    <row r="194" spans="1:4" x14ac:dyDescent="0.2">
      <c r="A194" s="580" t="s">
        <v>108</v>
      </c>
      <c r="B194" s="581"/>
      <c r="C194" s="581"/>
      <c r="D194" s="581"/>
    </row>
    <row r="195" spans="1:4" x14ac:dyDescent="0.2">
      <c r="A195" s="584" t="s">
        <v>109</v>
      </c>
      <c r="B195" s="585"/>
      <c r="C195" s="585"/>
      <c r="D195" s="585"/>
    </row>
    <row r="196" spans="1:4" x14ac:dyDescent="0.2">
      <c r="A196" s="584" t="s">
        <v>110</v>
      </c>
      <c r="B196" s="585"/>
      <c r="C196" s="585"/>
      <c r="D196" s="585"/>
    </row>
    <row r="197" spans="1:4" x14ac:dyDescent="0.2">
      <c r="A197" s="584" t="s">
        <v>111</v>
      </c>
      <c r="B197" s="585"/>
      <c r="C197" s="585">
        <v>3105566</v>
      </c>
      <c r="D197" s="585"/>
    </row>
    <row r="198" spans="1:4" x14ac:dyDescent="0.2">
      <c r="A198" s="584" t="s">
        <v>136</v>
      </c>
      <c r="B198" s="585"/>
      <c r="C198" s="585"/>
      <c r="D198" s="585"/>
    </row>
    <row r="199" spans="1:4" x14ac:dyDescent="0.2">
      <c r="A199" s="586" t="s">
        <v>137</v>
      </c>
      <c r="B199" s="587"/>
      <c r="C199" s="587"/>
      <c r="D199" s="587"/>
    </row>
    <row r="200" spans="1:4" x14ac:dyDescent="0.2">
      <c r="A200" s="578" t="s">
        <v>107</v>
      </c>
      <c r="B200" s="579">
        <f>SUM(B201:B204)</f>
        <v>46991</v>
      </c>
      <c r="C200" s="579">
        <f t="shared" ref="C200:D200" si="44">SUM(C201:C204)</f>
        <v>38400</v>
      </c>
      <c r="D200" s="579">
        <f t="shared" si="44"/>
        <v>0</v>
      </c>
    </row>
    <row r="201" spans="1:4" x14ac:dyDescent="0.2">
      <c r="A201" s="580" t="s">
        <v>135</v>
      </c>
      <c r="B201" s="581"/>
      <c r="C201" s="581"/>
      <c r="D201" s="581"/>
    </row>
    <row r="202" spans="1:4" x14ac:dyDescent="0.2">
      <c r="A202" s="584" t="s">
        <v>138</v>
      </c>
      <c r="B202" s="585"/>
      <c r="C202" s="585"/>
      <c r="D202" s="585"/>
    </row>
    <row r="203" spans="1:4" x14ac:dyDescent="0.2">
      <c r="A203" s="584" t="s">
        <v>116</v>
      </c>
      <c r="B203" s="585">
        <v>46991</v>
      </c>
      <c r="C203" s="585">
        <v>38400</v>
      </c>
      <c r="D203" s="585"/>
    </row>
    <row r="204" spans="1:4" x14ac:dyDescent="0.2">
      <c r="A204" s="586" t="s">
        <v>117</v>
      </c>
      <c r="B204" s="587"/>
      <c r="C204" s="587"/>
      <c r="D204" s="587"/>
    </row>
    <row r="205" spans="1:4" x14ac:dyDescent="0.2">
      <c r="A205" s="578" t="s">
        <v>96</v>
      </c>
      <c r="B205" s="579">
        <f>SUM(B206)</f>
        <v>0</v>
      </c>
      <c r="C205" s="579">
        <f t="shared" ref="C205:D205" si="45">SUM(C206)</f>
        <v>0</v>
      </c>
      <c r="D205" s="579">
        <f t="shared" si="45"/>
        <v>0</v>
      </c>
    </row>
    <row r="206" spans="1:4" ht="12" thickBot="1" x14ac:dyDescent="0.25">
      <c r="A206" s="580" t="s">
        <v>118</v>
      </c>
      <c r="B206" s="581"/>
      <c r="C206" s="581"/>
      <c r="D206" s="581"/>
    </row>
    <row r="207" spans="1:4" ht="12" thickBot="1" x14ac:dyDescent="0.25">
      <c r="A207" s="576" t="s">
        <v>297</v>
      </c>
      <c r="B207" s="577">
        <f>SUM(B193,B200,B205)</f>
        <v>46991</v>
      </c>
      <c r="C207" s="577">
        <f t="shared" ref="C207:D207" si="46">SUM(C193,C200,C205)</f>
        <v>3143966</v>
      </c>
      <c r="D207" s="577">
        <f t="shared" si="46"/>
        <v>0</v>
      </c>
    </row>
    <row r="208" spans="1:4" ht="12" thickBot="1" x14ac:dyDescent="0.25"/>
    <row r="209" spans="1:4" ht="23.25" thickBot="1" x14ac:dyDescent="0.25">
      <c r="A209" s="877" t="s">
        <v>299</v>
      </c>
      <c r="B209" s="876">
        <v>2019</v>
      </c>
      <c r="C209" s="876">
        <v>2020</v>
      </c>
      <c r="D209" s="876">
        <v>2021</v>
      </c>
    </row>
    <row r="210" spans="1:4" x14ac:dyDescent="0.2">
      <c r="A210" s="582" t="s">
        <v>119</v>
      </c>
      <c r="B210" s="583">
        <f t="shared" ref="B210:C210" si="47">SUM(B211:B216)</f>
        <v>0</v>
      </c>
      <c r="C210" s="583">
        <f t="shared" si="47"/>
        <v>3105566</v>
      </c>
      <c r="D210" s="583">
        <f>SUM(D211:D216)</f>
        <v>0</v>
      </c>
    </row>
    <row r="211" spans="1:4" x14ac:dyDescent="0.2">
      <c r="A211" s="580" t="s">
        <v>108</v>
      </c>
      <c r="B211" s="581"/>
      <c r="C211" s="581"/>
      <c r="D211" s="581"/>
    </row>
    <row r="212" spans="1:4" x14ac:dyDescent="0.2">
      <c r="A212" s="584" t="s">
        <v>109</v>
      </c>
      <c r="B212" s="585"/>
      <c r="C212" s="585"/>
      <c r="D212" s="585"/>
    </row>
    <row r="213" spans="1:4" x14ac:dyDescent="0.2">
      <c r="A213" s="584" t="s">
        <v>110</v>
      </c>
      <c r="B213" s="585"/>
      <c r="C213" s="585"/>
      <c r="D213" s="585"/>
    </row>
    <row r="214" spans="1:4" x14ac:dyDescent="0.2">
      <c r="A214" s="584" t="s">
        <v>111</v>
      </c>
      <c r="B214" s="585"/>
      <c r="C214" s="585">
        <v>3105566</v>
      </c>
      <c r="D214" s="585"/>
    </row>
    <row r="215" spans="1:4" x14ac:dyDescent="0.2">
      <c r="A215" s="584" t="s">
        <v>136</v>
      </c>
      <c r="B215" s="585"/>
      <c r="C215" s="585"/>
      <c r="D215" s="585"/>
    </row>
    <row r="216" spans="1:4" x14ac:dyDescent="0.2">
      <c r="A216" s="586" t="s">
        <v>137</v>
      </c>
      <c r="B216" s="587"/>
      <c r="C216" s="587"/>
      <c r="D216" s="587"/>
    </row>
    <row r="217" spans="1:4" x14ac:dyDescent="0.2">
      <c r="A217" s="578" t="s">
        <v>107</v>
      </c>
      <c r="B217" s="579">
        <f t="shared" ref="B217:C217" si="48">SUM(B218:B221)</f>
        <v>0</v>
      </c>
      <c r="C217" s="579">
        <f t="shared" si="48"/>
        <v>38400</v>
      </c>
      <c r="D217" s="579">
        <f>SUM(D218:D221)</f>
        <v>0</v>
      </c>
    </row>
    <row r="218" spans="1:4" x14ac:dyDescent="0.2">
      <c r="A218" s="580" t="s">
        <v>135</v>
      </c>
      <c r="B218" s="581"/>
      <c r="C218" s="581"/>
      <c r="D218" s="581"/>
    </row>
    <row r="219" spans="1:4" x14ac:dyDescent="0.2">
      <c r="A219" s="584" t="s">
        <v>138</v>
      </c>
      <c r="B219" s="585"/>
      <c r="C219" s="585"/>
      <c r="D219" s="585"/>
    </row>
    <row r="220" spans="1:4" x14ac:dyDescent="0.2">
      <c r="A220" s="584" t="s">
        <v>116</v>
      </c>
      <c r="B220" s="585"/>
      <c r="C220" s="585">
        <v>38400</v>
      </c>
      <c r="D220" s="585"/>
    </row>
    <row r="221" spans="1:4" x14ac:dyDescent="0.2">
      <c r="A221" s="586" t="s">
        <v>117</v>
      </c>
      <c r="B221" s="587"/>
      <c r="C221" s="587"/>
      <c r="D221" s="587"/>
    </row>
    <row r="222" spans="1:4" x14ac:dyDescent="0.2">
      <c r="A222" s="578" t="s">
        <v>96</v>
      </c>
      <c r="B222" s="579">
        <f t="shared" ref="B222:C222" si="49">SUM(B223)</f>
        <v>0</v>
      </c>
      <c r="C222" s="579">
        <f t="shared" si="49"/>
        <v>0</v>
      </c>
      <c r="D222" s="579">
        <f>SUM(D223)</f>
        <v>0</v>
      </c>
    </row>
    <row r="223" spans="1:4" ht="12" thickBot="1" x14ac:dyDescent="0.25">
      <c r="A223" s="580" t="s">
        <v>118</v>
      </c>
      <c r="B223" s="581"/>
      <c r="C223" s="581"/>
      <c r="D223" s="581"/>
    </row>
    <row r="224" spans="1:4" ht="12" thickBot="1" x14ac:dyDescent="0.25">
      <c r="A224" s="576" t="s">
        <v>298</v>
      </c>
      <c r="B224" s="577">
        <f t="shared" ref="B224:C224" si="50">SUM(B210,B217,B222)</f>
        <v>0</v>
      </c>
      <c r="C224" s="577">
        <f t="shared" si="50"/>
        <v>3143966</v>
      </c>
      <c r="D224" s="577">
        <f>SUM(D222,D217,D210)</f>
        <v>0</v>
      </c>
    </row>
    <row r="225" spans="1:4" x14ac:dyDescent="0.2">
      <c r="A225" s="596" t="s">
        <v>356</v>
      </c>
    </row>
    <row r="226" spans="1:4" x14ac:dyDescent="0.2">
      <c r="A226" s="597" t="s">
        <v>357</v>
      </c>
    </row>
    <row r="229" spans="1:4" x14ac:dyDescent="0.2">
      <c r="A229" s="30" t="s">
        <v>358</v>
      </c>
    </row>
    <row r="230" spans="1:4" x14ac:dyDescent="0.2">
      <c r="A230" s="31" t="s">
        <v>414</v>
      </c>
    </row>
    <row r="231" spans="1:4" ht="12" thickBot="1" x14ac:dyDescent="0.25">
      <c r="A231" s="31" t="s">
        <v>19887</v>
      </c>
    </row>
    <row r="232" spans="1:4" ht="23.25" thickBot="1" x14ac:dyDescent="0.25">
      <c r="A232" s="877" t="s">
        <v>301</v>
      </c>
      <c r="B232" s="876">
        <v>2019</v>
      </c>
      <c r="C232" s="876">
        <v>2020</v>
      </c>
      <c r="D232" s="876">
        <v>2021</v>
      </c>
    </row>
    <row r="233" spans="1:4" x14ac:dyDescent="0.2">
      <c r="A233" s="582" t="s">
        <v>119</v>
      </c>
      <c r="B233" s="583">
        <f>SUM(B234:B239)</f>
        <v>0</v>
      </c>
      <c r="C233" s="583">
        <f t="shared" ref="C233:D233" si="51">SUM(C234:C239)</f>
        <v>0</v>
      </c>
      <c r="D233" s="583">
        <f t="shared" si="51"/>
        <v>0</v>
      </c>
    </row>
    <row r="234" spans="1:4" x14ac:dyDescent="0.2">
      <c r="A234" s="580" t="s">
        <v>108</v>
      </c>
      <c r="B234" s="581"/>
      <c r="C234" s="581"/>
      <c r="D234" s="581"/>
    </row>
    <row r="235" spans="1:4" x14ac:dyDescent="0.2">
      <c r="A235" s="584" t="s">
        <v>109</v>
      </c>
      <c r="B235" s="585"/>
      <c r="C235" s="585"/>
      <c r="D235" s="585"/>
    </row>
    <row r="236" spans="1:4" x14ac:dyDescent="0.2">
      <c r="A236" s="584" t="s">
        <v>110</v>
      </c>
      <c r="B236" s="585"/>
      <c r="C236" s="585"/>
      <c r="D236" s="585"/>
    </row>
    <row r="237" spans="1:4" x14ac:dyDescent="0.2">
      <c r="A237" s="584" t="s">
        <v>111</v>
      </c>
      <c r="B237" s="585"/>
      <c r="C237" s="585"/>
      <c r="D237" s="585"/>
    </row>
    <row r="238" spans="1:4" x14ac:dyDescent="0.2">
      <c r="A238" s="584" t="s">
        <v>136</v>
      </c>
      <c r="B238" s="585"/>
      <c r="C238" s="585"/>
      <c r="D238" s="585"/>
    </row>
    <row r="239" spans="1:4" x14ac:dyDescent="0.2">
      <c r="A239" s="586" t="s">
        <v>137</v>
      </c>
      <c r="B239" s="587"/>
      <c r="C239" s="587"/>
      <c r="D239" s="587"/>
    </row>
    <row r="240" spans="1:4" x14ac:dyDescent="0.2">
      <c r="A240" s="578" t="s">
        <v>107</v>
      </c>
      <c r="B240" s="579">
        <f>SUM(B241:B244)</f>
        <v>0</v>
      </c>
      <c r="C240" s="579">
        <f t="shared" ref="C240:D240" si="52">SUM(C241:C244)</f>
        <v>0</v>
      </c>
      <c r="D240" s="579">
        <f t="shared" si="52"/>
        <v>8556335</v>
      </c>
    </row>
    <row r="241" spans="1:4" x14ac:dyDescent="0.2">
      <c r="A241" s="580" t="s">
        <v>135</v>
      </c>
      <c r="B241" s="581"/>
      <c r="C241" s="581"/>
      <c r="D241" s="581"/>
    </row>
    <row r="242" spans="1:4" x14ac:dyDescent="0.2">
      <c r="A242" s="584" t="s">
        <v>138</v>
      </c>
      <c r="B242" s="585"/>
      <c r="C242" s="585"/>
      <c r="D242" s="585"/>
    </row>
    <row r="243" spans="1:4" x14ac:dyDescent="0.2">
      <c r="A243" s="584" t="s">
        <v>116</v>
      </c>
      <c r="B243" s="585"/>
      <c r="C243" s="585"/>
      <c r="D243" s="585">
        <v>8556335</v>
      </c>
    </row>
    <row r="244" spans="1:4" x14ac:dyDescent="0.2">
      <c r="A244" s="586" t="s">
        <v>117</v>
      </c>
      <c r="B244" s="587"/>
      <c r="C244" s="587"/>
      <c r="D244" s="587"/>
    </row>
    <row r="245" spans="1:4" x14ac:dyDescent="0.2">
      <c r="A245" s="578" t="s">
        <v>96</v>
      </c>
      <c r="B245" s="579">
        <f>SUM(B246)</f>
        <v>0</v>
      </c>
      <c r="C245" s="579">
        <f t="shared" ref="C245:D245" si="53">SUM(C246)</f>
        <v>0</v>
      </c>
      <c r="D245" s="579">
        <f t="shared" si="53"/>
        <v>0</v>
      </c>
    </row>
    <row r="246" spans="1:4" ht="12" thickBot="1" x14ac:dyDescent="0.25">
      <c r="A246" s="580" t="s">
        <v>118</v>
      </c>
      <c r="B246" s="581"/>
      <c r="C246" s="581"/>
      <c r="D246" s="581"/>
    </row>
    <row r="247" spans="1:4" ht="12" thickBot="1" x14ac:dyDescent="0.25">
      <c r="A247" s="576" t="s">
        <v>296</v>
      </c>
      <c r="B247" s="577">
        <f>SUM(B233,B240,B245)</f>
        <v>0</v>
      </c>
      <c r="C247" s="577">
        <f t="shared" ref="C247:D247" si="54">SUM(C233,C240,C245)</f>
        <v>0</v>
      </c>
      <c r="D247" s="577">
        <f t="shared" si="54"/>
        <v>8556335</v>
      </c>
    </row>
    <row r="248" spans="1:4" ht="12" thickBot="1" x14ac:dyDescent="0.25"/>
    <row r="249" spans="1:4" ht="23.25" thickBot="1" x14ac:dyDescent="0.25">
      <c r="A249" s="877" t="s">
        <v>300</v>
      </c>
      <c r="B249" s="876">
        <v>2019</v>
      </c>
      <c r="C249" s="876">
        <v>2020</v>
      </c>
      <c r="D249" s="876">
        <v>2021</v>
      </c>
    </row>
    <row r="250" spans="1:4" x14ac:dyDescent="0.2">
      <c r="A250" s="582" t="s">
        <v>119</v>
      </c>
      <c r="B250" s="583">
        <f>SUM(B251:B256)</f>
        <v>0</v>
      </c>
      <c r="C250" s="583">
        <f t="shared" ref="C250:D250" si="55">SUM(C251:C256)</f>
        <v>0</v>
      </c>
      <c r="D250" s="583">
        <f t="shared" si="55"/>
        <v>0</v>
      </c>
    </row>
    <row r="251" spans="1:4" x14ac:dyDescent="0.2">
      <c r="A251" s="580" t="s">
        <v>108</v>
      </c>
      <c r="B251" s="581"/>
      <c r="C251" s="581"/>
      <c r="D251" s="581"/>
    </row>
    <row r="252" spans="1:4" x14ac:dyDescent="0.2">
      <c r="A252" s="584" t="s">
        <v>109</v>
      </c>
      <c r="B252" s="585"/>
      <c r="C252" s="585"/>
      <c r="D252" s="585"/>
    </row>
    <row r="253" spans="1:4" x14ac:dyDescent="0.2">
      <c r="A253" s="584" t="s">
        <v>110</v>
      </c>
      <c r="B253" s="585"/>
      <c r="C253" s="585"/>
      <c r="D253" s="585"/>
    </row>
    <row r="254" spans="1:4" x14ac:dyDescent="0.2">
      <c r="A254" s="584" t="s">
        <v>111</v>
      </c>
      <c r="B254" s="585"/>
      <c r="C254" s="585"/>
      <c r="D254" s="585"/>
    </row>
    <row r="255" spans="1:4" x14ac:dyDescent="0.2">
      <c r="A255" s="584" t="s">
        <v>136</v>
      </c>
      <c r="B255" s="585"/>
      <c r="C255" s="585"/>
      <c r="D255" s="585"/>
    </row>
    <row r="256" spans="1:4" x14ac:dyDescent="0.2">
      <c r="A256" s="586" t="s">
        <v>137</v>
      </c>
      <c r="B256" s="587"/>
      <c r="C256" s="587"/>
      <c r="D256" s="587"/>
    </row>
    <row r="257" spans="1:4" x14ac:dyDescent="0.2">
      <c r="A257" s="578" t="s">
        <v>107</v>
      </c>
      <c r="B257" s="579">
        <f>SUM(B258:B261)</f>
        <v>0</v>
      </c>
      <c r="C257" s="579">
        <f t="shared" ref="C257:D257" si="56">SUM(C258:C261)</f>
        <v>0</v>
      </c>
      <c r="D257" s="579">
        <f t="shared" si="56"/>
        <v>8556335</v>
      </c>
    </row>
    <row r="258" spans="1:4" x14ac:dyDescent="0.2">
      <c r="A258" s="580" t="s">
        <v>135</v>
      </c>
      <c r="B258" s="581"/>
      <c r="C258" s="581"/>
      <c r="D258" s="581"/>
    </row>
    <row r="259" spans="1:4" x14ac:dyDescent="0.2">
      <c r="A259" s="584" t="s">
        <v>138</v>
      </c>
      <c r="B259" s="585"/>
      <c r="C259" s="585"/>
      <c r="D259" s="585"/>
    </row>
    <row r="260" spans="1:4" x14ac:dyDescent="0.2">
      <c r="A260" s="584" t="s">
        <v>116</v>
      </c>
      <c r="B260" s="585"/>
      <c r="C260" s="585"/>
      <c r="D260" s="585">
        <v>8556335</v>
      </c>
    </row>
    <row r="261" spans="1:4" x14ac:dyDescent="0.2">
      <c r="A261" s="586" t="s">
        <v>117</v>
      </c>
      <c r="B261" s="587"/>
      <c r="C261" s="587"/>
      <c r="D261" s="587"/>
    </row>
    <row r="262" spans="1:4" x14ac:dyDescent="0.2">
      <c r="A262" s="578" t="s">
        <v>96</v>
      </c>
      <c r="B262" s="579">
        <f>SUM(B263)</f>
        <v>0</v>
      </c>
      <c r="C262" s="579">
        <f t="shared" ref="C262:D262" si="57">SUM(C263)</f>
        <v>0</v>
      </c>
      <c r="D262" s="579">
        <f t="shared" si="57"/>
        <v>0</v>
      </c>
    </row>
    <row r="263" spans="1:4" ht="12" thickBot="1" x14ac:dyDescent="0.25">
      <c r="A263" s="580" t="s">
        <v>118</v>
      </c>
      <c r="B263" s="581"/>
      <c r="C263" s="581"/>
      <c r="D263" s="581"/>
    </row>
    <row r="264" spans="1:4" ht="12" thickBot="1" x14ac:dyDescent="0.25">
      <c r="A264" s="576" t="s">
        <v>297</v>
      </c>
      <c r="B264" s="577">
        <f>SUM(B250,B257,B262)</f>
        <v>0</v>
      </c>
      <c r="C264" s="577">
        <f t="shared" ref="C264:D264" si="58">SUM(C250,C257,C262)</f>
        <v>0</v>
      </c>
      <c r="D264" s="577">
        <f t="shared" si="58"/>
        <v>8556335</v>
      </c>
    </row>
    <row r="265" spans="1:4" ht="12" thickBot="1" x14ac:dyDescent="0.25"/>
    <row r="266" spans="1:4" ht="23.25" thickBot="1" x14ac:dyDescent="0.25">
      <c r="A266" s="877" t="s">
        <v>299</v>
      </c>
      <c r="B266" s="876">
        <v>2019</v>
      </c>
      <c r="C266" s="876">
        <v>2020</v>
      </c>
      <c r="D266" s="876">
        <v>2021</v>
      </c>
    </row>
    <row r="267" spans="1:4" x14ac:dyDescent="0.2">
      <c r="A267" s="582" t="s">
        <v>119</v>
      </c>
      <c r="B267" s="583">
        <f t="shared" ref="B267:C267" si="59">SUM(B268:B273)</f>
        <v>0</v>
      </c>
      <c r="C267" s="583">
        <f t="shared" si="59"/>
        <v>0</v>
      </c>
      <c r="D267" s="583">
        <f>SUM(D268:D273)</f>
        <v>0</v>
      </c>
    </row>
    <row r="268" spans="1:4" x14ac:dyDescent="0.2">
      <c r="A268" s="580" t="s">
        <v>108</v>
      </c>
      <c r="B268" s="581"/>
      <c r="C268" s="581"/>
      <c r="D268" s="581"/>
    </row>
    <row r="269" spans="1:4" x14ac:dyDescent="0.2">
      <c r="A269" s="584" t="s">
        <v>109</v>
      </c>
      <c r="B269" s="585"/>
      <c r="C269" s="585"/>
      <c r="D269" s="585"/>
    </row>
    <row r="270" spans="1:4" x14ac:dyDescent="0.2">
      <c r="A270" s="584" t="s">
        <v>110</v>
      </c>
      <c r="B270" s="585"/>
      <c r="C270" s="585"/>
      <c r="D270" s="585"/>
    </row>
    <row r="271" spans="1:4" x14ac:dyDescent="0.2">
      <c r="A271" s="584" t="s">
        <v>111</v>
      </c>
      <c r="B271" s="585"/>
      <c r="C271" s="585"/>
      <c r="D271" s="585"/>
    </row>
    <row r="272" spans="1:4" x14ac:dyDescent="0.2">
      <c r="A272" s="584" t="s">
        <v>136</v>
      </c>
      <c r="B272" s="585"/>
      <c r="C272" s="585"/>
      <c r="D272" s="585"/>
    </row>
    <row r="273" spans="1:4" x14ac:dyDescent="0.2">
      <c r="A273" s="586" t="s">
        <v>137</v>
      </c>
      <c r="B273" s="587"/>
      <c r="C273" s="587"/>
      <c r="D273" s="587"/>
    </row>
    <row r="274" spans="1:4" x14ac:dyDescent="0.2">
      <c r="A274" s="578" t="s">
        <v>107</v>
      </c>
      <c r="B274" s="579">
        <f t="shared" ref="B274:C274" si="60">SUM(B275:B278)</f>
        <v>0</v>
      </c>
      <c r="C274" s="579">
        <f t="shared" si="60"/>
        <v>0</v>
      </c>
      <c r="D274" s="579">
        <f>SUM(D275:D278)</f>
        <v>8556335</v>
      </c>
    </row>
    <row r="275" spans="1:4" x14ac:dyDescent="0.2">
      <c r="A275" s="580" t="s">
        <v>135</v>
      </c>
      <c r="B275" s="581"/>
      <c r="C275" s="581"/>
      <c r="D275" s="581"/>
    </row>
    <row r="276" spans="1:4" x14ac:dyDescent="0.2">
      <c r="A276" s="584" t="s">
        <v>138</v>
      </c>
      <c r="B276" s="585"/>
      <c r="C276" s="585"/>
      <c r="D276" s="585"/>
    </row>
    <row r="277" spans="1:4" x14ac:dyDescent="0.2">
      <c r="A277" s="584" t="s">
        <v>116</v>
      </c>
      <c r="B277" s="585"/>
      <c r="C277" s="585"/>
      <c r="D277" s="585">
        <v>8556335</v>
      </c>
    </row>
    <row r="278" spans="1:4" x14ac:dyDescent="0.2">
      <c r="A278" s="586" t="s">
        <v>117</v>
      </c>
      <c r="B278" s="587"/>
      <c r="C278" s="587"/>
      <c r="D278" s="587"/>
    </row>
    <row r="279" spans="1:4" x14ac:dyDescent="0.2">
      <c r="A279" s="578" t="s">
        <v>96</v>
      </c>
      <c r="B279" s="579">
        <f t="shared" ref="B279:C279" si="61">SUM(B280)</f>
        <v>0</v>
      </c>
      <c r="C279" s="579">
        <f t="shared" si="61"/>
        <v>0</v>
      </c>
      <c r="D279" s="579">
        <f>SUM(D280)</f>
        <v>0</v>
      </c>
    </row>
    <row r="280" spans="1:4" ht="12" thickBot="1" x14ac:dyDescent="0.25">
      <c r="A280" s="580" t="s">
        <v>118</v>
      </c>
      <c r="B280" s="581"/>
      <c r="C280" s="581"/>
      <c r="D280" s="581"/>
    </row>
    <row r="281" spans="1:4" ht="12" thickBot="1" x14ac:dyDescent="0.25">
      <c r="A281" s="576" t="s">
        <v>298</v>
      </c>
      <c r="B281" s="577">
        <f t="shared" ref="B281:C281" si="62">SUM(B267,B274,B279)</f>
        <v>0</v>
      </c>
      <c r="C281" s="577">
        <f t="shared" si="62"/>
        <v>0</v>
      </c>
      <c r="D281" s="577">
        <f>SUM(D279,D274,D267)</f>
        <v>8556335</v>
      </c>
    </row>
    <row r="282" spans="1:4" x14ac:dyDescent="0.2">
      <c r="A282" s="596" t="s">
        <v>356</v>
      </c>
    </row>
    <row r="283" spans="1:4" x14ac:dyDescent="0.2">
      <c r="A283" s="597" t="s">
        <v>357</v>
      </c>
    </row>
  </sheetData>
  <pageMargins left="0.70866141732283472" right="0.51181102362204722" top="0.74803149606299213" bottom="0.74803149606299213" header="0.31496062992125984" footer="0.31496062992125984"/>
  <pageSetup paperSize="9" scale="88"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4" manualBreakCount="4">
    <brk id="55" max="16383" man="1"/>
    <brk id="113" max="16383" man="1"/>
    <brk id="170" max="16383" man="1"/>
    <brk id="22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S45"/>
  <sheetViews>
    <sheetView showGridLines="0" view="pageBreakPreview" topLeftCell="A7" zoomScaleNormal="100" zoomScaleSheetLayoutView="100" zoomScalePageLayoutView="130" workbookViewId="0">
      <selection activeCell="L21" sqref="L21"/>
    </sheetView>
  </sheetViews>
  <sheetFormatPr baseColWidth="10" defaultColWidth="11.28515625" defaultRowHeight="11.25" x14ac:dyDescent="0.2"/>
  <cols>
    <col min="1" max="1" width="25.5703125" style="40" customWidth="1"/>
    <col min="2" max="2" width="35.85546875" style="40" customWidth="1"/>
    <col min="3" max="3" width="5" style="40" customWidth="1"/>
    <col min="4" max="4" width="9.7109375" style="40" customWidth="1"/>
    <col min="5" max="5" width="9.85546875" style="40" customWidth="1"/>
    <col min="6" max="6" width="11.140625" style="40" customWidth="1"/>
    <col min="7" max="7" width="9.5703125" style="40" customWidth="1"/>
    <col min="8" max="8" width="10.140625" style="40" customWidth="1"/>
    <col min="9" max="9" width="10.7109375" style="40" bestFit="1" customWidth="1"/>
    <col min="10" max="11" width="5" style="40" customWidth="1"/>
    <col min="12" max="12" width="9.85546875" style="40" bestFit="1" customWidth="1"/>
    <col min="13" max="13" width="5" style="40" customWidth="1"/>
    <col min="14" max="14" width="9.5703125" style="40" customWidth="1"/>
    <col min="15" max="16" width="5" style="40" customWidth="1"/>
    <col min="17" max="17" width="10.7109375" style="40" bestFit="1" customWidth="1"/>
    <col min="18" max="18" width="10.140625" style="40" customWidth="1"/>
    <col min="19" max="16384" width="11.28515625" style="40"/>
  </cols>
  <sheetData>
    <row r="1" spans="1:19" s="33" customFormat="1" x14ac:dyDescent="0.2">
      <c r="A1" s="30" t="s">
        <v>359</v>
      </c>
      <c r="B1" s="30"/>
      <c r="C1" s="48"/>
      <c r="D1" s="48"/>
      <c r="E1" s="48"/>
      <c r="F1" s="48"/>
      <c r="G1" s="48"/>
      <c r="H1" s="49"/>
      <c r="I1" s="49"/>
      <c r="J1" s="49"/>
      <c r="K1" s="49"/>
      <c r="L1" s="49"/>
      <c r="M1" s="49"/>
      <c r="N1" s="49"/>
      <c r="O1" s="49"/>
      <c r="P1" s="49"/>
      <c r="Q1" s="49"/>
      <c r="R1" s="49"/>
    </row>
    <row r="2" spans="1:19" s="33" customFormat="1" ht="12" thickBot="1" x14ac:dyDescent="0.25">
      <c r="A2" s="30" t="s">
        <v>414</v>
      </c>
      <c r="B2" s="31"/>
      <c r="C2" s="31"/>
      <c r="D2" s="31"/>
      <c r="E2" s="31"/>
      <c r="F2" s="31"/>
      <c r="G2" s="31"/>
      <c r="H2" s="31"/>
      <c r="I2" s="31"/>
      <c r="J2" s="31"/>
      <c r="K2" s="31"/>
      <c r="L2" s="31"/>
      <c r="M2" s="31"/>
      <c r="N2" s="31"/>
      <c r="O2" s="31"/>
      <c r="P2" s="31"/>
      <c r="Q2" s="31"/>
      <c r="R2" s="31"/>
      <c r="S2" s="32"/>
    </row>
    <row r="3" spans="1:19" s="34" customFormat="1" ht="12" thickBot="1" x14ac:dyDescent="0.25">
      <c r="A3" s="886" t="s">
        <v>265</v>
      </c>
      <c r="B3" s="886" t="s">
        <v>251</v>
      </c>
      <c r="C3" s="885" t="s">
        <v>119</v>
      </c>
      <c r="D3" s="885"/>
      <c r="E3" s="885"/>
      <c r="F3" s="885"/>
      <c r="G3" s="885"/>
      <c r="H3" s="885"/>
      <c r="I3" s="885"/>
      <c r="J3" s="885" t="s">
        <v>107</v>
      </c>
      <c r="K3" s="885"/>
      <c r="L3" s="885"/>
      <c r="M3" s="885"/>
      <c r="N3" s="885"/>
      <c r="O3" s="885" t="s">
        <v>96</v>
      </c>
      <c r="P3" s="885"/>
      <c r="Q3" s="885" t="s">
        <v>0</v>
      </c>
      <c r="R3" s="885"/>
    </row>
    <row r="4" spans="1:19" s="35" customFormat="1" ht="109.5" customHeight="1" thickBot="1" x14ac:dyDescent="0.25">
      <c r="A4" s="886"/>
      <c r="B4" s="886"/>
      <c r="C4" s="588" t="s">
        <v>108</v>
      </c>
      <c r="D4" s="588" t="s">
        <v>109</v>
      </c>
      <c r="E4" s="588" t="s">
        <v>110</v>
      </c>
      <c r="F4" s="588" t="s">
        <v>111</v>
      </c>
      <c r="G4" s="588" t="s">
        <v>112</v>
      </c>
      <c r="H4" s="588" t="s">
        <v>113</v>
      </c>
      <c r="I4" s="588" t="s">
        <v>104</v>
      </c>
      <c r="J4" s="588" t="s">
        <v>114</v>
      </c>
      <c r="K4" s="588" t="s">
        <v>115</v>
      </c>
      <c r="L4" s="588" t="s">
        <v>116</v>
      </c>
      <c r="M4" s="588" t="s">
        <v>117</v>
      </c>
      <c r="N4" s="588" t="s">
        <v>105</v>
      </c>
      <c r="O4" s="588" t="s">
        <v>118</v>
      </c>
      <c r="P4" s="588" t="s">
        <v>106</v>
      </c>
      <c r="Q4" s="589" t="s">
        <v>139</v>
      </c>
      <c r="R4" s="590" t="s">
        <v>94</v>
      </c>
    </row>
    <row r="5" spans="1:19" ht="12" thickBot="1" x14ac:dyDescent="0.25">
      <c r="A5" s="887" t="s">
        <v>415</v>
      </c>
      <c r="B5" s="887"/>
      <c r="C5" s="887"/>
      <c r="D5" s="887"/>
      <c r="E5" s="887"/>
      <c r="F5" s="887"/>
      <c r="G5" s="887"/>
      <c r="H5" s="887"/>
      <c r="I5" s="887"/>
      <c r="J5" s="887"/>
      <c r="K5" s="887"/>
      <c r="L5" s="887"/>
      <c r="M5" s="887"/>
      <c r="N5" s="887"/>
      <c r="O5" s="887"/>
      <c r="P5" s="887"/>
      <c r="Q5" s="887"/>
      <c r="R5" s="887"/>
    </row>
    <row r="6" spans="1:19" x14ac:dyDescent="0.2">
      <c r="A6" s="888" t="s">
        <v>416</v>
      </c>
      <c r="B6" s="600" t="s">
        <v>417</v>
      </c>
      <c r="C6" s="615"/>
      <c r="D6" s="613">
        <v>10736229</v>
      </c>
      <c r="E6" s="613">
        <v>6289635</v>
      </c>
      <c r="F6" s="613">
        <v>101874918</v>
      </c>
      <c r="G6" s="614"/>
      <c r="H6" s="613">
        <v>23973764</v>
      </c>
      <c r="I6" s="615">
        <f>SUM(D6:H6)</f>
        <v>142874546</v>
      </c>
      <c r="J6" s="615"/>
      <c r="K6" s="615"/>
      <c r="L6" s="616"/>
      <c r="M6" s="615"/>
      <c r="N6" s="617">
        <f>SUM(L6:M6)</f>
        <v>0</v>
      </c>
      <c r="O6" s="615"/>
      <c r="P6" s="615"/>
      <c r="Q6" s="615">
        <f>SUM(I6,N6,P6)</f>
        <v>142874546</v>
      </c>
      <c r="R6" s="627">
        <f>Q6/$Q$10*100</f>
        <v>18.857930656829126</v>
      </c>
    </row>
    <row r="7" spans="1:19" ht="22.5" x14ac:dyDescent="0.2">
      <c r="A7" s="889"/>
      <c r="B7" s="602" t="s">
        <v>418</v>
      </c>
      <c r="C7" s="617"/>
      <c r="D7" s="618">
        <v>34244464</v>
      </c>
      <c r="E7" s="618">
        <v>25926603</v>
      </c>
      <c r="F7" s="618">
        <v>133560075</v>
      </c>
      <c r="G7" s="617"/>
      <c r="H7" s="618"/>
      <c r="I7" s="617">
        <f t="shared" ref="I7:I9" si="0">SUM(D7:H7)</f>
        <v>193731142</v>
      </c>
      <c r="J7" s="617"/>
      <c r="K7" s="617"/>
      <c r="L7" s="618">
        <v>8556335</v>
      </c>
      <c r="M7" s="617"/>
      <c r="N7" s="617">
        <f>SUM(L7:M7)</f>
        <v>8556335</v>
      </c>
      <c r="O7" s="617"/>
      <c r="P7" s="617"/>
      <c r="Q7" s="617">
        <f>SUM(I7,N7,P7)</f>
        <v>202287477</v>
      </c>
      <c r="R7" s="628">
        <f t="shared" ref="R7:R10" si="1">Q7/$Q$10*100</f>
        <v>26.699809873837964</v>
      </c>
    </row>
    <row r="8" spans="1:19" ht="23.25" thickBot="1" x14ac:dyDescent="0.25">
      <c r="A8" s="890"/>
      <c r="B8" s="604" t="s">
        <v>419</v>
      </c>
      <c r="C8" s="621"/>
      <c r="D8" s="619">
        <v>5256549</v>
      </c>
      <c r="E8" s="619">
        <v>882915</v>
      </c>
      <c r="F8" s="619">
        <v>331752718</v>
      </c>
      <c r="G8" s="619">
        <v>52492560</v>
      </c>
      <c r="H8" s="619">
        <v>2700000</v>
      </c>
      <c r="I8" s="620">
        <f t="shared" si="0"/>
        <v>393084742</v>
      </c>
      <c r="J8" s="621"/>
      <c r="K8" s="621"/>
      <c r="L8" s="619">
        <v>1597250</v>
      </c>
      <c r="M8" s="621"/>
      <c r="N8" s="620">
        <f t="shared" ref="N8" si="2">SUM(J8:M8)</f>
        <v>1597250</v>
      </c>
      <c r="O8" s="621"/>
      <c r="P8" s="620"/>
      <c r="Q8" s="620">
        <f>SUM(I8,N8,P8)</f>
        <v>394681992</v>
      </c>
      <c r="R8" s="629">
        <f t="shared" si="1"/>
        <v>52.093853279052148</v>
      </c>
    </row>
    <row r="9" spans="1:19" ht="34.5" thickBot="1" x14ac:dyDescent="0.25">
      <c r="A9" s="592" t="s">
        <v>420</v>
      </c>
      <c r="B9" s="591" t="s">
        <v>421</v>
      </c>
      <c r="C9" s="622"/>
      <c r="D9" s="622"/>
      <c r="E9" s="623"/>
      <c r="F9" s="624">
        <v>17792380</v>
      </c>
      <c r="G9" s="623"/>
      <c r="H9" s="623"/>
      <c r="I9" s="625">
        <f t="shared" si="0"/>
        <v>17792380</v>
      </c>
      <c r="J9" s="622"/>
      <c r="K9" s="622"/>
      <c r="L9" s="623"/>
      <c r="M9" s="622"/>
      <c r="N9" s="625"/>
      <c r="O9" s="622"/>
      <c r="P9" s="625"/>
      <c r="Q9" s="625">
        <f>SUM(I9,N9,P9)</f>
        <v>17792380</v>
      </c>
      <c r="R9" s="630">
        <f t="shared" si="1"/>
        <v>2.3484061902807616</v>
      </c>
    </row>
    <row r="10" spans="1:19" ht="12" thickBot="1" x14ac:dyDescent="0.25">
      <c r="A10" s="891" t="s">
        <v>422</v>
      </c>
      <c r="B10" s="891"/>
      <c r="C10" s="626"/>
      <c r="D10" s="626">
        <f>SUM(D6:D9)</f>
        <v>50237242</v>
      </c>
      <c r="E10" s="626">
        <f>SUM(E6:E9)</f>
        <v>33099153</v>
      </c>
      <c r="F10" s="626">
        <f>SUM(F6:F9)</f>
        <v>584980091</v>
      </c>
      <c r="G10" s="626">
        <v>52492560</v>
      </c>
      <c r="H10" s="626">
        <f>SUM(H6:H9)</f>
        <v>26673764</v>
      </c>
      <c r="I10" s="626">
        <f>SUM(I6:I9)</f>
        <v>747482810</v>
      </c>
      <c r="J10" s="626"/>
      <c r="K10" s="626"/>
      <c r="L10" s="626">
        <f>SUM(L7:L9)</f>
        <v>10153585</v>
      </c>
      <c r="M10" s="626"/>
      <c r="N10" s="626">
        <f>SUM(N7:N9)</f>
        <v>10153585</v>
      </c>
      <c r="O10" s="626"/>
      <c r="P10" s="626"/>
      <c r="Q10" s="626">
        <f t="shared" ref="Q10" si="3">SUM(Q6:Q9)</f>
        <v>757636395</v>
      </c>
      <c r="R10" s="631">
        <f t="shared" si="1"/>
        <v>100</v>
      </c>
    </row>
    <row r="11" spans="1:19" x14ac:dyDescent="0.2">
      <c r="A11" s="36"/>
      <c r="B11" s="36"/>
      <c r="C11" s="37"/>
      <c r="D11" s="38"/>
      <c r="E11" s="39"/>
      <c r="F11" s="39"/>
      <c r="G11" s="39"/>
      <c r="H11" s="39"/>
      <c r="I11" s="39"/>
      <c r="J11" s="39"/>
      <c r="K11" s="39"/>
      <c r="L11" s="39"/>
      <c r="M11" s="39"/>
      <c r="N11" s="39"/>
      <c r="O11" s="39"/>
      <c r="P11" s="39"/>
      <c r="Q11" s="39"/>
      <c r="R11" s="39"/>
    </row>
    <row r="14" spans="1:19" ht="12" thickBot="1" x14ac:dyDescent="0.25"/>
    <row r="15" spans="1:19" ht="12" thickBot="1" x14ac:dyDescent="0.25">
      <c r="A15" s="892" t="s">
        <v>265</v>
      </c>
      <c r="B15" s="892" t="s">
        <v>251</v>
      </c>
      <c r="C15" s="885" t="s">
        <v>119</v>
      </c>
      <c r="D15" s="885"/>
      <c r="E15" s="885"/>
      <c r="F15" s="885"/>
      <c r="G15" s="885"/>
      <c r="H15" s="885"/>
      <c r="I15" s="885"/>
      <c r="J15" s="885" t="s">
        <v>107</v>
      </c>
      <c r="K15" s="885"/>
      <c r="L15" s="885"/>
      <c r="M15" s="885"/>
      <c r="N15" s="885"/>
      <c r="O15" s="885" t="s">
        <v>96</v>
      </c>
      <c r="P15" s="885"/>
      <c r="Q15" s="885" t="s">
        <v>0</v>
      </c>
      <c r="R15" s="885"/>
    </row>
    <row r="16" spans="1:19" ht="109.5" customHeight="1" thickBot="1" x14ac:dyDescent="0.25">
      <c r="A16" s="893"/>
      <c r="B16" s="893"/>
      <c r="C16" s="610" t="s">
        <v>108</v>
      </c>
      <c r="D16" s="610" t="s">
        <v>109</v>
      </c>
      <c r="E16" s="610" t="s">
        <v>110</v>
      </c>
      <c r="F16" s="610" t="s">
        <v>111</v>
      </c>
      <c r="G16" s="610" t="s">
        <v>112</v>
      </c>
      <c r="H16" s="610" t="s">
        <v>113</v>
      </c>
      <c r="I16" s="610" t="s">
        <v>104</v>
      </c>
      <c r="J16" s="610" t="s">
        <v>114</v>
      </c>
      <c r="K16" s="610" t="s">
        <v>115</v>
      </c>
      <c r="L16" s="610" t="s">
        <v>116</v>
      </c>
      <c r="M16" s="610" t="s">
        <v>117</v>
      </c>
      <c r="N16" s="610" t="s">
        <v>105</v>
      </c>
      <c r="O16" s="610" t="s">
        <v>118</v>
      </c>
      <c r="P16" s="610" t="s">
        <v>106</v>
      </c>
      <c r="Q16" s="611" t="s">
        <v>139</v>
      </c>
      <c r="R16" s="612" t="s">
        <v>94</v>
      </c>
    </row>
    <row r="17" spans="1:18" x14ac:dyDescent="0.2">
      <c r="A17" s="894" t="s">
        <v>423</v>
      </c>
      <c r="B17" s="894"/>
      <c r="C17" s="894"/>
      <c r="D17" s="894"/>
      <c r="E17" s="894"/>
      <c r="F17" s="894"/>
      <c r="G17" s="894"/>
      <c r="H17" s="894"/>
      <c r="I17" s="894"/>
      <c r="J17" s="894"/>
      <c r="K17" s="894"/>
      <c r="L17" s="894"/>
      <c r="M17" s="894"/>
      <c r="N17" s="894"/>
      <c r="O17" s="894"/>
      <c r="P17" s="894"/>
      <c r="Q17" s="894"/>
      <c r="R17" s="894"/>
    </row>
    <row r="18" spans="1:18" x14ac:dyDescent="0.2">
      <c r="A18" s="895" t="s">
        <v>416</v>
      </c>
      <c r="B18" s="606" t="s">
        <v>417</v>
      </c>
      <c r="C18" s="632"/>
      <c r="D18" s="633">
        <v>10736229</v>
      </c>
      <c r="E18" s="633">
        <v>6289635</v>
      </c>
      <c r="F18" s="633">
        <v>101874918</v>
      </c>
      <c r="G18" s="634"/>
      <c r="H18" s="633">
        <v>23973764</v>
      </c>
      <c r="I18" s="632">
        <f>SUM(D18:H18)</f>
        <v>142874546</v>
      </c>
      <c r="J18" s="632"/>
      <c r="K18" s="632"/>
      <c r="L18" s="635"/>
      <c r="M18" s="632"/>
      <c r="N18" s="632">
        <f>SUM(J18:M18)</f>
        <v>0</v>
      </c>
      <c r="O18" s="632"/>
      <c r="P18" s="632"/>
      <c r="Q18" s="632">
        <f>SUM(I18,N18,P18)</f>
        <v>142874546</v>
      </c>
      <c r="R18" s="643">
        <f>Q18/$Q$10*100</f>
        <v>18.857930656829126</v>
      </c>
    </row>
    <row r="19" spans="1:18" ht="22.5" x14ac:dyDescent="0.2">
      <c r="A19" s="895"/>
      <c r="B19" s="602" t="s">
        <v>418</v>
      </c>
      <c r="C19" s="617"/>
      <c r="D19" s="618">
        <v>34244464</v>
      </c>
      <c r="E19" s="618">
        <v>25926603</v>
      </c>
      <c r="F19" s="618">
        <v>133320075</v>
      </c>
      <c r="G19" s="617"/>
      <c r="H19" s="618"/>
      <c r="I19" s="617">
        <f t="shared" ref="I19:I21" si="4">SUM(D19:H19)</f>
        <v>193491142</v>
      </c>
      <c r="J19" s="617"/>
      <c r="K19" s="617"/>
      <c r="L19" s="618"/>
      <c r="M19" s="617"/>
      <c r="N19" s="617">
        <f t="shared" ref="N19:N21" si="5">SUM(J19:M19)</f>
        <v>0</v>
      </c>
      <c r="O19" s="617"/>
      <c r="P19" s="617"/>
      <c r="Q19" s="617">
        <f>SUM(I19,N19,P19)</f>
        <v>193491142</v>
      </c>
      <c r="R19" s="628">
        <f t="shared" ref="R19:R22" si="6">Q19/$Q$10*100</f>
        <v>25.538786583767536</v>
      </c>
    </row>
    <row r="20" spans="1:18" ht="22.5" x14ac:dyDescent="0.2">
      <c r="A20" s="895"/>
      <c r="B20" s="607" t="s">
        <v>419</v>
      </c>
      <c r="C20" s="636"/>
      <c r="D20" s="637">
        <v>5256549</v>
      </c>
      <c r="E20" s="637">
        <v>882915</v>
      </c>
      <c r="F20" s="637">
        <v>331752718</v>
      </c>
      <c r="G20" s="637">
        <v>52492560</v>
      </c>
      <c r="H20" s="637">
        <v>2700000</v>
      </c>
      <c r="I20" s="638">
        <f t="shared" si="4"/>
        <v>393084742</v>
      </c>
      <c r="J20" s="636"/>
      <c r="K20" s="636"/>
      <c r="L20" s="637">
        <v>1597250</v>
      </c>
      <c r="M20" s="636"/>
      <c r="N20" s="638">
        <f t="shared" si="5"/>
        <v>1597250</v>
      </c>
      <c r="O20" s="636"/>
      <c r="P20" s="638"/>
      <c r="Q20" s="638">
        <f>SUM(I20,N20,P20)</f>
        <v>394681992</v>
      </c>
      <c r="R20" s="644">
        <f t="shared" si="6"/>
        <v>52.093853279052148</v>
      </c>
    </row>
    <row r="21" spans="1:18" ht="34.5" thickBot="1" x14ac:dyDescent="0.25">
      <c r="A21" s="608" t="s">
        <v>420</v>
      </c>
      <c r="B21" s="609" t="s">
        <v>421</v>
      </c>
      <c r="C21" s="639"/>
      <c r="D21" s="639"/>
      <c r="E21" s="640"/>
      <c r="F21" s="641">
        <v>17792380</v>
      </c>
      <c r="G21" s="640"/>
      <c r="H21" s="640"/>
      <c r="I21" s="642">
        <f t="shared" si="4"/>
        <v>17792380</v>
      </c>
      <c r="J21" s="639"/>
      <c r="K21" s="639"/>
      <c r="L21" s="640"/>
      <c r="M21" s="639"/>
      <c r="N21" s="642">
        <f t="shared" si="5"/>
        <v>0</v>
      </c>
      <c r="O21" s="639"/>
      <c r="P21" s="642"/>
      <c r="Q21" s="642">
        <f>SUM(I21,N21,P21)</f>
        <v>17792380</v>
      </c>
      <c r="R21" s="645">
        <f t="shared" si="6"/>
        <v>2.3484061902807616</v>
      </c>
    </row>
    <row r="22" spans="1:18" ht="12" thickBot="1" x14ac:dyDescent="0.25">
      <c r="A22" s="891" t="s">
        <v>422</v>
      </c>
      <c r="B22" s="891"/>
      <c r="C22" s="626"/>
      <c r="D22" s="626">
        <f>SUM(D18:D21)</f>
        <v>50237242</v>
      </c>
      <c r="E22" s="626">
        <f>SUM(E18:E21)</f>
        <v>33099153</v>
      </c>
      <c r="F22" s="626">
        <f>SUM(F18:F21)</f>
        <v>584740091</v>
      </c>
      <c r="G22" s="626">
        <v>52492560</v>
      </c>
      <c r="H22" s="626">
        <f>SUM(H18:H21)</f>
        <v>26673764</v>
      </c>
      <c r="I22" s="626">
        <f>SUM(I18:I21)</f>
        <v>747242810</v>
      </c>
      <c r="J22" s="626"/>
      <c r="K22" s="626"/>
      <c r="L22" s="626">
        <f>SUM(L19:L21)</f>
        <v>1597250</v>
      </c>
      <c r="M22" s="626"/>
      <c r="N22" s="626">
        <f>SUM(N19:N21)</f>
        <v>1597250</v>
      </c>
      <c r="O22" s="626"/>
      <c r="P22" s="626"/>
      <c r="Q22" s="626">
        <f t="shared" ref="Q22" si="7">SUM(Q18:Q21)</f>
        <v>748840060</v>
      </c>
      <c r="R22" s="631">
        <f t="shared" si="6"/>
        <v>98.838976709929568</v>
      </c>
    </row>
    <row r="26" spans="1:18" ht="12" thickBot="1" x14ac:dyDescent="0.25"/>
    <row r="27" spans="1:18" ht="12" thickBot="1" x14ac:dyDescent="0.25">
      <c r="A27" s="892" t="s">
        <v>265</v>
      </c>
      <c r="B27" s="892" t="s">
        <v>251</v>
      </c>
      <c r="C27" s="885" t="s">
        <v>119</v>
      </c>
      <c r="D27" s="885"/>
      <c r="E27" s="885"/>
      <c r="F27" s="885"/>
      <c r="G27" s="885"/>
      <c r="H27" s="885"/>
      <c r="I27" s="885"/>
      <c r="J27" s="885" t="s">
        <v>107</v>
      </c>
      <c r="K27" s="885"/>
      <c r="L27" s="885"/>
      <c r="M27" s="885"/>
      <c r="N27" s="885"/>
      <c r="O27" s="885" t="s">
        <v>96</v>
      </c>
      <c r="P27" s="885"/>
      <c r="Q27" s="885" t="s">
        <v>0</v>
      </c>
      <c r="R27" s="885"/>
    </row>
    <row r="28" spans="1:18" ht="109.5" customHeight="1" thickBot="1" x14ac:dyDescent="0.25">
      <c r="A28" s="893"/>
      <c r="B28" s="893"/>
      <c r="C28" s="610" t="s">
        <v>108</v>
      </c>
      <c r="D28" s="610" t="s">
        <v>109</v>
      </c>
      <c r="E28" s="610" t="s">
        <v>110</v>
      </c>
      <c r="F28" s="610" t="s">
        <v>111</v>
      </c>
      <c r="G28" s="610" t="s">
        <v>112</v>
      </c>
      <c r="H28" s="610" t="s">
        <v>113</v>
      </c>
      <c r="I28" s="610" t="s">
        <v>104</v>
      </c>
      <c r="J28" s="610" t="s">
        <v>114</v>
      </c>
      <c r="K28" s="610" t="s">
        <v>115</v>
      </c>
      <c r="L28" s="610" t="s">
        <v>116</v>
      </c>
      <c r="M28" s="610" t="s">
        <v>117</v>
      </c>
      <c r="N28" s="610" t="s">
        <v>105</v>
      </c>
      <c r="O28" s="610" t="s">
        <v>118</v>
      </c>
      <c r="P28" s="610" t="s">
        <v>106</v>
      </c>
      <c r="Q28" s="611" t="s">
        <v>139</v>
      </c>
      <c r="R28" s="612" t="s">
        <v>94</v>
      </c>
    </row>
    <row r="29" spans="1:18" ht="12" thickBot="1" x14ac:dyDescent="0.25">
      <c r="A29" s="887" t="s">
        <v>424</v>
      </c>
      <c r="B29" s="887"/>
      <c r="C29" s="887"/>
      <c r="D29" s="887"/>
      <c r="E29" s="887"/>
      <c r="F29" s="887"/>
      <c r="G29" s="887"/>
      <c r="H29" s="887"/>
      <c r="I29" s="887"/>
      <c r="J29" s="887"/>
      <c r="K29" s="887"/>
      <c r="L29" s="887"/>
      <c r="M29" s="887"/>
      <c r="N29" s="887"/>
      <c r="O29" s="887"/>
      <c r="P29" s="887"/>
      <c r="Q29" s="887"/>
      <c r="R29" s="887"/>
    </row>
    <row r="30" spans="1:18" x14ac:dyDescent="0.2">
      <c r="A30" s="896" t="s">
        <v>416</v>
      </c>
      <c r="B30" s="648" t="s">
        <v>417</v>
      </c>
      <c r="C30" s="649"/>
      <c r="D30" s="650"/>
      <c r="E30" s="650"/>
      <c r="F30" s="650"/>
      <c r="G30" s="651"/>
      <c r="H30" s="650"/>
      <c r="I30" s="649">
        <f>SUM(D30:H30)</f>
        <v>0</v>
      </c>
      <c r="J30" s="649"/>
      <c r="K30" s="649"/>
      <c r="L30" s="652"/>
      <c r="M30" s="649"/>
      <c r="N30" s="649">
        <f>SUM(J30:M30)</f>
        <v>0</v>
      </c>
      <c r="O30" s="649"/>
      <c r="P30" s="649"/>
      <c r="Q30" s="649">
        <f>SUM(I30,N30,P30)</f>
        <v>0</v>
      </c>
      <c r="R30" s="653">
        <f>Q30/$Q$10*100</f>
        <v>0</v>
      </c>
    </row>
    <row r="31" spans="1:18" ht="22.5" x14ac:dyDescent="0.2">
      <c r="A31" s="895"/>
      <c r="B31" s="602" t="s">
        <v>418</v>
      </c>
      <c r="C31" s="617"/>
      <c r="D31" s="618"/>
      <c r="E31" s="618"/>
      <c r="F31" s="618">
        <v>240000</v>
      </c>
      <c r="G31" s="617"/>
      <c r="H31" s="618"/>
      <c r="I31" s="617">
        <f t="shared" ref="I31:I33" si="8">SUM(D31:H31)</f>
        <v>240000</v>
      </c>
      <c r="J31" s="617"/>
      <c r="K31" s="617"/>
      <c r="L31" s="618"/>
      <c r="M31" s="617"/>
      <c r="N31" s="617">
        <f t="shared" ref="N31:N33" si="9">SUM(J31:M31)</f>
        <v>0</v>
      </c>
      <c r="O31" s="617"/>
      <c r="P31" s="617"/>
      <c r="Q31" s="617">
        <f>SUM(I31,N31,P31)</f>
        <v>240000</v>
      </c>
      <c r="R31" s="643">
        <f>Q31/$Q$10*100</f>
        <v>3.1677464491393657E-2</v>
      </c>
    </row>
    <row r="32" spans="1:18" ht="22.5" x14ac:dyDescent="0.2">
      <c r="A32" s="895"/>
      <c r="B32" s="607" t="s">
        <v>419</v>
      </c>
      <c r="C32" s="636"/>
      <c r="D32" s="637"/>
      <c r="E32" s="637"/>
      <c r="F32" s="637"/>
      <c r="G32" s="637"/>
      <c r="H32" s="637"/>
      <c r="I32" s="638">
        <f t="shared" si="8"/>
        <v>0</v>
      </c>
      <c r="J32" s="636"/>
      <c r="K32" s="636"/>
      <c r="L32" s="637"/>
      <c r="M32" s="636"/>
      <c r="N32" s="638">
        <f t="shared" si="9"/>
        <v>0</v>
      </c>
      <c r="O32" s="636"/>
      <c r="P32" s="638"/>
      <c r="Q32" s="638">
        <f>SUM(I32,N32,P32)</f>
        <v>0</v>
      </c>
      <c r="R32" s="644">
        <f t="shared" ref="R32:R34" si="10">Q32/$Q$10*100</f>
        <v>0</v>
      </c>
    </row>
    <row r="33" spans="1:18" ht="34.5" thickBot="1" x14ac:dyDescent="0.25">
      <c r="A33" s="608" t="s">
        <v>420</v>
      </c>
      <c r="B33" s="609" t="s">
        <v>421</v>
      </c>
      <c r="C33" s="639"/>
      <c r="D33" s="639"/>
      <c r="E33" s="640"/>
      <c r="F33" s="641"/>
      <c r="G33" s="640"/>
      <c r="H33" s="640"/>
      <c r="I33" s="642">
        <f t="shared" si="8"/>
        <v>0</v>
      </c>
      <c r="J33" s="639"/>
      <c r="K33" s="639"/>
      <c r="L33" s="640"/>
      <c r="M33" s="639"/>
      <c r="N33" s="642">
        <f t="shared" si="9"/>
        <v>0</v>
      </c>
      <c r="O33" s="639"/>
      <c r="P33" s="642"/>
      <c r="Q33" s="642">
        <f>SUM(I33,N33,P33)</f>
        <v>0</v>
      </c>
      <c r="R33" s="645">
        <f t="shared" si="10"/>
        <v>0</v>
      </c>
    </row>
    <row r="34" spans="1:18" ht="12" thickBot="1" x14ac:dyDescent="0.25">
      <c r="A34" s="891" t="s">
        <v>422</v>
      </c>
      <c r="B34" s="891"/>
      <c r="C34" s="626"/>
      <c r="D34" s="626">
        <f>SUM(D30:D33)</f>
        <v>0</v>
      </c>
      <c r="E34" s="626">
        <f>SUM(E30:E33)</f>
        <v>0</v>
      </c>
      <c r="F34" s="626">
        <f>SUM(F30:F33)</f>
        <v>240000</v>
      </c>
      <c r="G34" s="626">
        <v>0</v>
      </c>
      <c r="H34" s="626">
        <f>SUM(H30:H33)</f>
        <v>0</v>
      </c>
      <c r="I34" s="626">
        <f>SUM(I30:I33)</f>
        <v>240000</v>
      </c>
      <c r="J34" s="626"/>
      <c r="K34" s="626"/>
      <c r="L34" s="626">
        <f>SUM(L31:L33)</f>
        <v>0</v>
      </c>
      <c r="M34" s="626"/>
      <c r="N34" s="626">
        <f>SUM(N31:N33)</f>
        <v>0</v>
      </c>
      <c r="O34" s="626"/>
      <c r="P34" s="626"/>
      <c r="Q34" s="626">
        <f t="shared" ref="Q34" si="11">SUM(Q30:Q33)</f>
        <v>240000</v>
      </c>
      <c r="R34" s="631">
        <f t="shared" si="10"/>
        <v>3.1677464491393657E-2</v>
      </c>
    </row>
    <row r="37" spans="1:18" ht="12" thickBot="1" x14ac:dyDescent="0.25"/>
    <row r="38" spans="1:18" ht="12" thickBot="1" x14ac:dyDescent="0.25">
      <c r="A38" s="886" t="s">
        <v>265</v>
      </c>
      <c r="B38" s="886" t="s">
        <v>251</v>
      </c>
      <c r="C38" s="885" t="s">
        <v>119</v>
      </c>
      <c r="D38" s="885"/>
      <c r="E38" s="885"/>
      <c r="F38" s="885"/>
      <c r="G38" s="885"/>
      <c r="H38" s="885"/>
      <c r="I38" s="885"/>
      <c r="J38" s="885" t="s">
        <v>107</v>
      </c>
      <c r="K38" s="885"/>
      <c r="L38" s="885"/>
      <c r="M38" s="885"/>
      <c r="N38" s="885"/>
      <c r="O38" s="885" t="s">
        <v>96</v>
      </c>
      <c r="P38" s="885"/>
      <c r="Q38" s="885" t="s">
        <v>0</v>
      </c>
      <c r="R38" s="885"/>
    </row>
    <row r="39" spans="1:18" ht="109.5" customHeight="1" thickBot="1" x14ac:dyDescent="0.25">
      <c r="A39" s="886"/>
      <c r="B39" s="886"/>
      <c r="C39" s="588" t="s">
        <v>108</v>
      </c>
      <c r="D39" s="588" t="s">
        <v>109</v>
      </c>
      <c r="E39" s="588" t="s">
        <v>110</v>
      </c>
      <c r="F39" s="588" t="s">
        <v>111</v>
      </c>
      <c r="G39" s="588" t="s">
        <v>112</v>
      </c>
      <c r="H39" s="588" t="s">
        <v>113</v>
      </c>
      <c r="I39" s="588" t="s">
        <v>104</v>
      </c>
      <c r="J39" s="588" t="s">
        <v>114</v>
      </c>
      <c r="K39" s="588" t="s">
        <v>115</v>
      </c>
      <c r="L39" s="588" t="s">
        <v>116</v>
      </c>
      <c r="M39" s="588" t="s">
        <v>117</v>
      </c>
      <c r="N39" s="588" t="s">
        <v>105</v>
      </c>
      <c r="O39" s="588" t="s">
        <v>118</v>
      </c>
      <c r="P39" s="588" t="s">
        <v>106</v>
      </c>
      <c r="Q39" s="589" t="s">
        <v>139</v>
      </c>
      <c r="R39" s="590" t="s">
        <v>94</v>
      </c>
    </row>
    <row r="40" spans="1:18" ht="12" thickBot="1" x14ac:dyDescent="0.25">
      <c r="A40" s="887" t="s">
        <v>425</v>
      </c>
      <c r="B40" s="887"/>
      <c r="C40" s="887"/>
      <c r="D40" s="887"/>
      <c r="E40" s="887"/>
      <c r="F40" s="887"/>
      <c r="G40" s="887"/>
      <c r="H40" s="887"/>
      <c r="I40" s="887"/>
      <c r="J40" s="887"/>
      <c r="K40" s="887"/>
      <c r="L40" s="887"/>
      <c r="M40" s="887"/>
      <c r="N40" s="887"/>
      <c r="O40" s="887"/>
      <c r="P40" s="887"/>
      <c r="Q40" s="887"/>
      <c r="R40" s="887"/>
    </row>
    <row r="41" spans="1:18" x14ac:dyDescent="0.2">
      <c r="A41" s="896" t="s">
        <v>416</v>
      </c>
      <c r="B41" s="648" t="s">
        <v>417</v>
      </c>
      <c r="C41" s="649"/>
      <c r="D41" s="650"/>
      <c r="E41" s="650"/>
      <c r="F41" s="650"/>
      <c r="G41" s="651"/>
      <c r="H41" s="650"/>
      <c r="I41" s="649">
        <f>SUM(D41:H41)</f>
        <v>0</v>
      </c>
      <c r="J41" s="649"/>
      <c r="K41" s="649"/>
      <c r="L41" s="652"/>
      <c r="M41" s="649"/>
      <c r="N41" s="649">
        <f>SUM(J41:M41)</f>
        <v>0</v>
      </c>
      <c r="O41" s="649"/>
      <c r="P41" s="649"/>
      <c r="Q41" s="649">
        <f>SUM(I41,N41,P41)</f>
        <v>0</v>
      </c>
      <c r="R41" s="653">
        <f>Q41/$Q$10*100</f>
        <v>0</v>
      </c>
    </row>
    <row r="42" spans="1:18" ht="22.5" x14ac:dyDescent="0.2">
      <c r="A42" s="895"/>
      <c r="B42" s="602" t="s">
        <v>418</v>
      </c>
      <c r="C42" s="617"/>
      <c r="D42" s="618"/>
      <c r="E42" s="618"/>
      <c r="F42" s="646"/>
      <c r="G42" s="617"/>
      <c r="H42" s="618"/>
      <c r="I42" s="617">
        <f t="shared" ref="I42:I44" si="12">SUM(D42:H42)</f>
        <v>0</v>
      </c>
      <c r="J42" s="617"/>
      <c r="K42" s="617"/>
      <c r="L42" s="647">
        <v>8556335</v>
      </c>
      <c r="M42" s="617"/>
      <c r="N42" s="617">
        <f t="shared" ref="N42:N44" si="13">SUM(J42:M42)</f>
        <v>8556335</v>
      </c>
      <c r="O42" s="617"/>
      <c r="P42" s="617"/>
      <c r="Q42" s="617">
        <f>SUM(I42,N42,P42)</f>
        <v>8556335</v>
      </c>
      <c r="R42" s="628">
        <f t="shared" ref="R42:R45" si="14">Q42/$Q$10*100</f>
        <v>1.1293458255790365</v>
      </c>
    </row>
    <row r="43" spans="1:18" ht="22.5" x14ac:dyDescent="0.2">
      <c r="A43" s="895"/>
      <c r="B43" s="607" t="s">
        <v>419</v>
      </c>
      <c r="C43" s="636"/>
      <c r="D43" s="637"/>
      <c r="E43" s="637"/>
      <c r="F43" s="637"/>
      <c r="G43" s="637"/>
      <c r="H43" s="637"/>
      <c r="I43" s="638">
        <f t="shared" si="12"/>
        <v>0</v>
      </c>
      <c r="J43" s="636"/>
      <c r="K43" s="636"/>
      <c r="L43" s="637"/>
      <c r="M43" s="636"/>
      <c r="N43" s="638">
        <f t="shared" si="13"/>
        <v>0</v>
      </c>
      <c r="O43" s="636"/>
      <c r="P43" s="638"/>
      <c r="Q43" s="638">
        <f>SUM(I43,N43,P43)</f>
        <v>0</v>
      </c>
      <c r="R43" s="644">
        <f t="shared" si="14"/>
        <v>0</v>
      </c>
    </row>
    <row r="44" spans="1:18" ht="34.5" thickBot="1" x14ac:dyDescent="0.25">
      <c r="A44" s="608" t="s">
        <v>420</v>
      </c>
      <c r="B44" s="609" t="s">
        <v>421</v>
      </c>
      <c r="C44" s="639"/>
      <c r="D44" s="639"/>
      <c r="E44" s="640"/>
      <c r="F44" s="641"/>
      <c r="G44" s="640"/>
      <c r="H44" s="640"/>
      <c r="I44" s="642">
        <f t="shared" si="12"/>
        <v>0</v>
      </c>
      <c r="J44" s="639"/>
      <c r="K44" s="639"/>
      <c r="L44" s="640"/>
      <c r="M44" s="639"/>
      <c r="N44" s="642">
        <f t="shared" si="13"/>
        <v>0</v>
      </c>
      <c r="O44" s="639"/>
      <c r="P44" s="642"/>
      <c r="Q44" s="642">
        <f>SUM(I44,N44,P44)</f>
        <v>0</v>
      </c>
      <c r="R44" s="645">
        <f t="shared" si="14"/>
        <v>0</v>
      </c>
    </row>
    <row r="45" spans="1:18" ht="12" thickBot="1" x14ac:dyDescent="0.25">
      <c r="A45" s="891" t="s">
        <v>422</v>
      </c>
      <c r="B45" s="891"/>
      <c r="C45" s="626"/>
      <c r="D45" s="626">
        <f>SUM(D41:D44)</f>
        <v>0</v>
      </c>
      <c r="E45" s="626">
        <f>SUM(E41:E44)</f>
        <v>0</v>
      </c>
      <c r="F45" s="626">
        <f>SUM(F41:F44)</f>
        <v>0</v>
      </c>
      <c r="G45" s="626">
        <v>0</v>
      </c>
      <c r="H45" s="626">
        <f>SUM(H41:H44)</f>
        <v>0</v>
      </c>
      <c r="I45" s="626">
        <f>SUM(I41:I44)</f>
        <v>0</v>
      </c>
      <c r="J45" s="626"/>
      <c r="K45" s="626"/>
      <c r="L45" s="626">
        <f>SUM(L42:L44)</f>
        <v>8556335</v>
      </c>
      <c r="M45" s="626"/>
      <c r="N45" s="626">
        <f>SUM(N42:N44)</f>
        <v>8556335</v>
      </c>
      <c r="O45" s="626"/>
      <c r="P45" s="626"/>
      <c r="Q45" s="626">
        <f t="shared" ref="Q45" si="15">SUM(Q41:Q44)</f>
        <v>8556335</v>
      </c>
      <c r="R45" s="631">
        <f t="shared" si="14"/>
        <v>1.1293458255790365</v>
      </c>
    </row>
  </sheetData>
  <mergeCells count="36">
    <mergeCell ref="A40:R40"/>
    <mergeCell ref="A41:A43"/>
    <mergeCell ref="A45:B45"/>
    <mergeCell ref="A29:R29"/>
    <mergeCell ref="A30:A32"/>
    <mergeCell ref="A34:B34"/>
    <mergeCell ref="A38:A39"/>
    <mergeCell ref="B38:B39"/>
    <mergeCell ref="C38:I38"/>
    <mergeCell ref="J38:N38"/>
    <mergeCell ref="O38:P38"/>
    <mergeCell ref="Q38:R38"/>
    <mergeCell ref="A17:R17"/>
    <mergeCell ref="A18:A20"/>
    <mergeCell ref="A22:B22"/>
    <mergeCell ref="A27:A28"/>
    <mergeCell ref="B27:B28"/>
    <mergeCell ref="C27:I27"/>
    <mergeCell ref="J27:N27"/>
    <mergeCell ref="O27:P27"/>
    <mergeCell ref="Q27:R27"/>
    <mergeCell ref="A5:R5"/>
    <mergeCell ref="A6:A8"/>
    <mergeCell ref="A10:B10"/>
    <mergeCell ref="A15:A16"/>
    <mergeCell ref="B15:B16"/>
    <mergeCell ref="C15:I15"/>
    <mergeCell ref="J15:N15"/>
    <mergeCell ref="O15:P15"/>
    <mergeCell ref="Q15:R15"/>
    <mergeCell ref="Q3:R3"/>
    <mergeCell ref="A3:A4"/>
    <mergeCell ref="B3:B4"/>
    <mergeCell ref="C3:I3"/>
    <mergeCell ref="J3:N3"/>
    <mergeCell ref="O3:P3"/>
  </mergeCells>
  <pageMargins left="0.23622047244094491" right="0.23622047244094491" top="0.74803149606299213" bottom="0.74803149606299213" header="0.31496062992125984" footer="0.31496062992125984"/>
  <pageSetup paperSize="9" scale="75"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rowBreaks count="1" manualBreakCount="1">
    <brk id="24" max="16383" man="1"/>
  </rowBreaks>
  <colBreaks count="1" manualBreakCount="1">
    <brk id="1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D27"/>
  <sheetViews>
    <sheetView showGridLines="0" view="pageBreakPreview" zoomScaleNormal="100" zoomScaleSheetLayoutView="100" zoomScalePageLayoutView="175" workbookViewId="0">
      <selection activeCell="C15" sqref="C15"/>
    </sheetView>
  </sheetViews>
  <sheetFormatPr baseColWidth="10" defaultColWidth="11.28515625" defaultRowHeight="11.25" x14ac:dyDescent="0.2"/>
  <cols>
    <col min="1" max="1" width="64" style="5" customWidth="1"/>
    <col min="2" max="4" width="10.140625" style="5" customWidth="1"/>
    <col min="5" max="16384" width="11.28515625" style="5"/>
  </cols>
  <sheetData>
    <row r="1" spans="1:4" x14ac:dyDescent="0.2">
      <c r="A1" s="30" t="s">
        <v>360</v>
      </c>
    </row>
    <row r="2" spans="1:4" ht="12" thickBot="1" x14ac:dyDescent="0.25">
      <c r="A2" s="31" t="s">
        <v>414</v>
      </c>
    </row>
    <row r="3" spans="1:4" ht="23.25" thickBot="1" x14ac:dyDescent="0.25">
      <c r="A3" s="328" t="s">
        <v>308</v>
      </c>
      <c r="B3" s="421">
        <v>2019</v>
      </c>
      <c r="C3" s="421">
        <v>2020</v>
      </c>
      <c r="D3" s="421">
        <v>2021</v>
      </c>
    </row>
    <row r="4" spans="1:4" ht="14.25" customHeight="1" x14ac:dyDescent="0.2">
      <c r="A4" s="655" t="s">
        <v>426</v>
      </c>
      <c r="B4" s="656">
        <v>9900000</v>
      </c>
      <c r="C4" s="656">
        <v>1495871</v>
      </c>
      <c r="D4" s="601">
        <v>902214</v>
      </c>
    </row>
    <row r="5" spans="1:4" ht="14.25" customHeight="1" x14ac:dyDescent="0.2">
      <c r="A5" s="657" t="s">
        <v>427</v>
      </c>
      <c r="B5" s="658">
        <v>433612264</v>
      </c>
      <c r="C5" s="658">
        <v>416568421</v>
      </c>
      <c r="D5" s="603">
        <v>293933438</v>
      </c>
    </row>
    <row r="6" spans="1:4" ht="14.25" customHeight="1" x14ac:dyDescent="0.2">
      <c r="A6" s="657" t="s">
        <v>428</v>
      </c>
      <c r="B6" s="658">
        <v>154242321</v>
      </c>
      <c r="C6" s="658">
        <v>153894489</v>
      </c>
      <c r="D6" s="603">
        <v>186814698</v>
      </c>
    </row>
    <row r="7" spans="1:4" ht="14.25" customHeight="1" x14ac:dyDescent="0.2">
      <c r="A7" s="657" t="s">
        <v>429</v>
      </c>
      <c r="B7" s="658">
        <v>8127529</v>
      </c>
      <c r="C7" s="658">
        <v>16409595</v>
      </c>
      <c r="D7" s="603">
        <v>21385811</v>
      </c>
    </row>
    <row r="8" spans="1:4" ht="14.25" customHeight="1" thickBot="1" x14ac:dyDescent="0.25">
      <c r="A8" s="659" t="s">
        <v>430</v>
      </c>
      <c r="B8" s="659"/>
      <c r="C8" s="659"/>
      <c r="D8" s="605">
        <v>98646721</v>
      </c>
    </row>
    <row r="9" spans="1:4" ht="12" thickBot="1" x14ac:dyDescent="0.25">
      <c r="A9" s="576" t="s">
        <v>296</v>
      </c>
      <c r="B9" s="654">
        <f>SUM(B4:B8)</f>
        <v>605882114</v>
      </c>
      <c r="C9" s="654">
        <f>SUM(C4:C8)</f>
        <v>588368376</v>
      </c>
      <c r="D9" s="654">
        <f>SUM(D4:D8)</f>
        <v>601682882</v>
      </c>
    </row>
    <row r="10" spans="1:4" ht="12" thickBot="1" x14ac:dyDescent="0.25"/>
    <row r="11" spans="1:4" ht="23.25" thickBot="1" x14ac:dyDescent="0.25">
      <c r="A11" s="328" t="s">
        <v>309</v>
      </c>
      <c r="B11" s="421">
        <v>2019</v>
      </c>
      <c r="C11" s="421" t="s">
        <v>354</v>
      </c>
      <c r="D11" s="421" t="s">
        <v>355</v>
      </c>
    </row>
    <row r="12" spans="1:4" ht="14.25" customHeight="1" x14ac:dyDescent="0.2">
      <c r="A12" s="655" t="s">
        <v>426</v>
      </c>
      <c r="B12" s="656">
        <v>9969283</v>
      </c>
      <c r="C12" s="656">
        <v>1744271</v>
      </c>
      <c r="D12" s="601">
        <v>902214</v>
      </c>
    </row>
    <row r="13" spans="1:4" ht="14.25" customHeight="1" x14ac:dyDescent="0.2">
      <c r="A13" s="657" t="s">
        <v>427</v>
      </c>
      <c r="B13" s="658">
        <v>285371654</v>
      </c>
      <c r="C13" s="658">
        <v>273093461</v>
      </c>
      <c r="D13" s="603">
        <v>293933438</v>
      </c>
    </row>
    <row r="14" spans="1:4" ht="14.25" customHeight="1" x14ac:dyDescent="0.2">
      <c r="A14" s="657" t="s">
        <v>428</v>
      </c>
      <c r="B14" s="658">
        <v>180627492</v>
      </c>
      <c r="C14" s="658">
        <v>158154745</v>
      </c>
      <c r="D14" s="603">
        <v>186814698</v>
      </c>
    </row>
    <row r="15" spans="1:4" ht="14.25" customHeight="1" x14ac:dyDescent="0.2">
      <c r="A15" s="657" t="s">
        <v>429</v>
      </c>
      <c r="B15" s="658">
        <v>13932543</v>
      </c>
      <c r="C15" s="658">
        <v>16300015</v>
      </c>
      <c r="D15" s="603">
        <v>21385811</v>
      </c>
    </row>
    <row r="16" spans="1:4" ht="14.25" customHeight="1" thickBot="1" x14ac:dyDescent="0.25">
      <c r="A16" s="659" t="s">
        <v>430</v>
      </c>
      <c r="B16" s="659"/>
      <c r="C16" s="659"/>
      <c r="D16" s="605">
        <v>98646721</v>
      </c>
    </row>
    <row r="17" spans="1:4" ht="12" thickBot="1" x14ac:dyDescent="0.25">
      <c r="A17" s="576" t="s">
        <v>297</v>
      </c>
      <c r="B17" s="654">
        <f>SUM(B12:B16)</f>
        <v>489900972</v>
      </c>
      <c r="C17" s="654">
        <f>SUM(C12:C16)</f>
        <v>449292492</v>
      </c>
      <c r="D17" s="654">
        <f>SUM(D12:D16)</f>
        <v>601682882</v>
      </c>
    </row>
    <row r="18" spans="1:4" ht="12" thickBot="1" x14ac:dyDescent="0.25"/>
    <row r="19" spans="1:4" ht="23.25" thickBot="1" x14ac:dyDescent="0.25">
      <c r="A19" s="328" t="s">
        <v>310</v>
      </c>
      <c r="B19" s="421">
        <v>2019</v>
      </c>
      <c r="C19" s="421" t="s">
        <v>354</v>
      </c>
      <c r="D19" s="421" t="s">
        <v>355</v>
      </c>
    </row>
    <row r="20" spans="1:4" ht="14.25" customHeight="1" x14ac:dyDescent="0.2">
      <c r="A20" s="655" t="s">
        <v>426</v>
      </c>
      <c r="B20" s="656">
        <v>9537400.3500000015</v>
      </c>
      <c r="C20" s="656">
        <v>1744271</v>
      </c>
      <c r="D20" s="601">
        <v>902214</v>
      </c>
    </row>
    <row r="21" spans="1:4" ht="14.25" customHeight="1" x14ac:dyDescent="0.2">
      <c r="A21" s="657" t="s">
        <v>427</v>
      </c>
      <c r="B21" s="658">
        <v>275626784.13999999</v>
      </c>
      <c r="C21" s="658">
        <v>273093461</v>
      </c>
      <c r="D21" s="603">
        <v>293933438</v>
      </c>
    </row>
    <row r="22" spans="1:4" ht="14.25" customHeight="1" x14ac:dyDescent="0.2">
      <c r="A22" s="657" t="s">
        <v>428</v>
      </c>
      <c r="B22" s="658">
        <v>173420137.15000033</v>
      </c>
      <c r="C22" s="658">
        <v>158154745</v>
      </c>
      <c r="D22" s="603">
        <v>186814698</v>
      </c>
    </row>
    <row r="23" spans="1:4" ht="14.25" customHeight="1" x14ac:dyDescent="0.2">
      <c r="A23" s="657" t="s">
        <v>429</v>
      </c>
      <c r="B23" s="658">
        <v>13218223.739999995</v>
      </c>
      <c r="C23" s="658">
        <v>16300015</v>
      </c>
      <c r="D23" s="603">
        <v>21385811</v>
      </c>
    </row>
    <row r="24" spans="1:4" ht="14.25" customHeight="1" thickBot="1" x14ac:dyDescent="0.25">
      <c r="A24" s="659" t="s">
        <v>430</v>
      </c>
      <c r="B24" s="659"/>
      <c r="C24" s="659"/>
      <c r="D24" s="605">
        <v>98646721</v>
      </c>
    </row>
    <row r="25" spans="1:4" ht="12" thickBot="1" x14ac:dyDescent="0.25">
      <c r="A25" s="576" t="s">
        <v>431</v>
      </c>
      <c r="B25" s="654">
        <f>SUM(B20:B24)</f>
        <v>471802545.38000035</v>
      </c>
      <c r="C25" s="654">
        <f>SUM(C20:C24)</f>
        <v>449292492</v>
      </c>
      <c r="D25" s="654">
        <f>SUM(D20:D24)</f>
        <v>601682882</v>
      </c>
    </row>
    <row r="26" spans="1:4" x14ac:dyDescent="0.2">
      <c r="A26" s="597" t="s">
        <v>356</v>
      </c>
    </row>
    <row r="27" spans="1:4" x14ac:dyDescent="0.2">
      <c r="A27" s="597" t="s">
        <v>357</v>
      </c>
    </row>
  </sheetData>
  <pageMargins left="0.46875" right="0.51181102362204722" top="0.74803149606299213" bottom="0.74803149606299213" header="0.31496062992125984" footer="0.31496062992125984"/>
  <pageSetup paperSize="9"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ignoredErrors>
    <ignoredError sqref="B9:D25"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rgb="FF00B050"/>
  </sheetPr>
  <dimension ref="A1:N159"/>
  <sheetViews>
    <sheetView showGridLines="0" topLeftCell="A79" zoomScaleNormal="100" zoomScaleSheetLayoutView="70" zoomScalePageLayoutView="130" workbookViewId="0">
      <selection activeCell="F106" sqref="F106"/>
    </sheetView>
  </sheetViews>
  <sheetFormatPr baseColWidth="10" defaultColWidth="11.28515625" defaultRowHeight="11.25" x14ac:dyDescent="0.2"/>
  <cols>
    <col min="1" max="1" width="83.5703125" style="5" customWidth="1"/>
    <col min="2" max="3" width="11.140625" style="5" bestFit="1" customWidth="1"/>
    <col min="4" max="4" width="10.7109375" style="5" bestFit="1" customWidth="1"/>
    <col min="5" max="5" width="13.42578125" style="5" bestFit="1" customWidth="1"/>
    <col min="6" max="7" width="11.140625" style="5" bestFit="1" customWidth="1"/>
    <col min="8" max="8" width="10.7109375" style="5" bestFit="1" customWidth="1"/>
    <col min="9" max="14" width="8.7109375" style="5" customWidth="1"/>
    <col min="15" max="16384" width="11.28515625" style="5"/>
  </cols>
  <sheetData>
    <row r="1" spans="1:14" s="123" customFormat="1" ht="14.25" customHeight="1" x14ac:dyDescent="0.2">
      <c r="A1" s="50" t="s">
        <v>361</v>
      </c>
      <c r="B1" s="51"/>
      <c r="C1" s="51"/>
      <c r="D1" s="51"/>
      <c r="E1" s="51"/>
      <c r="F1" s="51"/>
      <c r="G1" s="51"/>
      <c r="H1" s="51"/>
      <c r="I1" s="51"/>
      <c r="J1" s="51"/>
      <c r="K1" s="51"/>
      <c r="L1" s="51"/>
      <c r="M1" s="51"/>
      <c r="N1" s="51"/>
    </row>
    <row r="2" spans="1:14" s="49" customFormat="1" x14ac:dyDescent="0.2">
      <c r="A2" s="31" t="s">
        <v>539</v>
      </c>
      <c r="B2" s="31"/>
      <c r="C2" s="31"/>
      <c r="D2" s="31"/>
      <c r="E2" s="31"/>
      <c r="F2" s="31"/>
      <c r="G2" s="31"/>
      <c r="H2" s="31"/>
      <c r="I2" s="31"/>
      <c r="J2" s="31"/>
      <c r="K2" s="31"/>
      <c r="L2" s="31"/>
      <c r="M2" s="31"/>
      <c r="N2" s="31"/>
    </row>
    <row r="3" spans="1:14" s="49" customFormat="1" x14ac:dyDescent="0.2">
      <c r="A3" s="31" t="s">
        <v>540</v>
      </c>
      <c r="B3" s="31"/>
      <c r="C3" s="31"/>
      <c r="D3" s="31"/>
      <c r="E3" s="31"/>
      <c r="F3" s="31"/>
      <c r="G3" s="31"/>
      <c r="H3" s="31"/>
      <c r="I3" s="31"/>
      <c r="J3" s="31"/>
      <c r="K3" s="31"/>
      <c r="L3" s="31"/>
      <c r="M3" s="31"/>
      <c r="N3" s="31"/>
    </row>
    <row r="4" spans="1:14" s="49" customFormat="1" ht="12" thickBot="1" x14ac:dyDescent="0.25">
      <c r="A4" s="31" t="s">
        <v>541</v>
      </c>
      <c r="B4" s="31"/>
      <c r="C4" s="31"/>
      <c r="D4" s="31"/>
      <c r="E4" s="31"/>
      <c r="F4" s="31"/>
      <c r="G4" s="31"/>
      <c r="H4" s="31"/>
      <c r="I4" s="31"/>
      <c r="J4" s="31"/>
      <c r="K4" s="31"/>
      <c r="L4" s="31"/>
      <c r="M4" s="31"/>
      <c r="N4" s="31"/>
    </row>
    <row r="5" spans="1:14" s="153" customFormat="1" ht="12.75" customHeight="1" thickBot="1" x14ac:dyDescent="0.25">
      <c r="A5" s="897" t="s">
        <v>198</v>
      </c>
      <c r="B5" s="899" t="s">
        <v>231</v>
      </c>
      <c r="C5" s="900"/>
      <c r="D5" s="900"/>
      <c r="E5" s="900"/>
      <c r="F5" s="901" t="s">
        <v>232</v>
      </c>
      <c r="G5" s="902"/>
      <c r="H5" s="903"/>
      <c r="I5" s="901" t="s">
        <v>230</v>
      </c>
      <c r="J5" s="902"/>
      <c r="K5" s="902"/>
      <c r="L5" s="902"/>
      <c r="M5" s="902"/>
      <c r="N5" s="903"/>
    </row>
    <row r="6" spans="1:14" s="154" customFormat="1" ht="84.95" customHeight="1" thickBot="1" x14ac:dyDescent="0.25">
      <c r="A6" s="898"/>
      <c r="B6" s="52">
        <v>2019</v>
      </c>
      <c r="C6" s="53">
        <v>2020</v>
      </c>
      <c r="D6" s="53" t="s">
        <v>362</v>
      </c>
      <c r="E6" s="55" t="s">
        <v>363</v>
      </c>
      <c r="F6" s="52">
        <v>2019</v>
      </c>
      <c r="G6" s="53">
        <v>2020</v>
      </c>
      <c r="H6" s="53" t="s">
        <v>362</v>
      </c>
      <c r="I6" s="52">
        <v>2019</v>
      </c>
      <c r="J6" s="53" t="s">
        <v>354</v>
      </c>
      <c r="K6" s="53" t="s">
        <v>362</v>
      </c>
      <c r="L6" s="54" t="s">
        <v>364</v>
      </c>
      <c r="M6" s="54" t="s">
        <v>363</v>
      </c>
      <c r="N6" s="55" t="s">
        <v>365</v>
      </c>
    </row>
    <row r="7" spans="1:14" x14ac:dyDescent="0.2">
      <c r="A7" s="56"/>
      <c r="B7" s="57"/>
      <c r="C7" s="58"/>
      <c r="D7" s="58"/>
      <c r="E7" s="59"/>
      <c r="F7" s="57"/>
      <c r="G7" s="58"/>
      <c r="H7" s="60"/>
      <c r="I7" s="57"/>
      <c r="J7" s="58"/>
      <c r="K7" s="60"/>
      <c r="L7" s="59"/>
      <c r="M7" s="59"/>
      <c r="N7" s="60"/>
    </row>
    <row r="8" spans="1:14" x14ac:dyDescent="0.2">
      <c r="A8" s="61" t="s">
        <v>229</v>
      </c>
      <c r="B8" s="62"/>
      <c r="C8" s="63"/>
      <c r="D8" s="63"/>
      <c r="E8" s="64"/>
      <c r="F8" s="62"/>
      <c r="G8" s="63"/>
      <c r="H8" s="65"/>
      <c r="I8" s="62"/>
      <c r="J8" s="63"/>
      <c r="K8" s="65"/>
      <c r="L8" s="64"/>
      <c r="M8" s="64"/>
      <c r="N8" s="65"/>
    </row>
    <row r="9" spans="1:14" x14ac:dyDescent="0.2">
      <c r="A9" s="66" t="s">
        <v>199</v>
      </c>
      <c r="B9" s="67"/>
      <c r="C9" s="68"/>
      <c r="D9" s="68"/>
      <c r="E9" s="69"/>
      <c r="F9" s="67"/>
      <c r="G9" s="68"/>
      <c r="H9" s="70"/>
      <c r="I9" s="67"/>
      <c r="J9" s="68"/>
      <c r="K9" s="70"/>
      <c r="L9" s="69"/>
      <c r="M9" s="69"/>
      <c r="N9" s="70"/>
    </row>
    <row r="10" spans="1:14" s="153" customFormat="1" x14ac:dyDescent="0.2">
      <c r="A10" s="71"/>
      <c r="B10" s="67"/>
      <c r="C10" s="68"/>
      <c r="D10" s="68"/>
      <c r="E10" s="69"/>
      <c r="F10" s="67"/>
      <c r="G10" s="68"/>
      <c r="H10" s="70"/>
      <c r="I10" s="67"/>
      <c r="J10" s="68"/>
      <c r="K10" s="70"/>
      <c r="L10" s="69"/>
      <c r="M10" s="69"/>
      <c r="N10" s="70"/>
    </row>
    <row r="11" spans="1:14" x14ac:dyDescent="0.2">
      <c r="A11" s="61" t="s">
        <v>204</v>
      </c>
      <c r="B11" s="67"/>
      <c r="C11" s="68"/>
      <c r="D11" s="68"/>
      <c r="E11" s="69"/>
      <c r="F11" s="67"/>
      <c r="G11" s="68"/>
      <c r="H11" s="70"/>
      <c r="I11" s="67"/>
      <c r="J11" s="68"/>
      <c r="K11" s="70"/>
      <c r="L11" s="69"/>
      <c r="M11" s="69"/>
      <c r="N11" s="70"/>
    </row>
    <row r="12" spans="1:14" x14ac:dyDescent="0.2">
      <c r="A12" s="72" t="s">
        <v>200</v>
      </c>
      <c r="B12" s="67"/>
      <c r="C12" s="68"/>
      <c r="D12" s="68"/>
      <c r="E12" s="69"/>
      <c r="F12" s="67"/>
      <c r="G12" s="68"/>
      <c r="H12" s="70"/>
      <c r="I12" s="67"/>
      <c r="J12" s="68"/>
      <c r="K12" s="70"/>
      <c r="L12" s="69"/>
      <c r="M12" s="69"/>
      <c r="N12" s="70"/>
    </row>
    <row r="13" spans="1:14" x14ac:dyDescent="0.2">
      <c r="A13" s="72" t="s">
        <v>201</v>
      </c>
      <c r="B13" s="67"/>
      <c r="C13" s="68"/>
      <c r="D13" s="68"/>
      <c r="E13" s="69"/>
      <c r="F13" s="67"/>
      <c r="G13" s="68"/>
      <c r="H13" s="70"/>
      <c r="I13" s="67"/>
      <c r="J13" s="68"/>
      <c r="K13" s="70"/>
      <c r="L13" s="69"/>
      <c r="M13" s="69"/>
      <c r="N13" s="70"/>
    </row>
    <row r="14" spans="1:14" x14ac:dyDescent="0.2">
      <c r="A14" s="72" t="s">
        <v>202</v>
      </c>
      <c r="B14" s="67"/>
      <c r="C14" s="68"/>
      <c r="D14" s="68"/>
      <c r="E14" s="69"/>
      <c r="F14" s="67"/>
      <c r="G14" s="68"/>
      <c r="H14" s="70"/>
      <c r="I14" s="67"/>
      <c r="J14" s="68"/>
      <c r="K14" s="70"/>
      <c r="L14" s="69"/>
      <c r="M14" s="69"/>
      <c r="N14" s="70"/>
    </row>
    <row r="15" spans="1:14" x14ac:dyDescent="0.2">
      <c r="A15" s="72" t="s">
        <v>203</v>
      </c>
      <c r="B15" s="67"/>
      <c r="C15" s="68"/>
      <c r="D15" s="68"/>
      <c r="E15" s="69"/>
      <c r="F15" s="67"/>
      <c r="G15" s="68"/>
      <c r="H15" s="70"/>
      <c r="I15" s="67"/>
      <c r="J15" s="68"/>
      <c r="K15" s="70"/>
      <c r="L15" s="69"/>
      <c r="M15" s="69"/>
      <c r="N15" s="70"/>
    </row>
    <row r="16" spans="1:14" x14ac:dyDescent="0.2">
      <c r="A16" s="72"/>
      <c r="B16" s="62"/>
      <c r="C16" s="63"/>
      <c r="D16" s="63"/>
      <c r="E16" s="64"/>
      <c r="F16" s="62"/>
      <c r="G16" s="63"/>
      <c r="H16" s="65"/>
      <c r="I16" s="62"/>
      <c r="J16" s="63"/>
      <c r="K16" s="65"/>
      <c r="L16" s="64"/>
      <c r="M16" s="64"/>
      <c r="N16" s="65"/>
    </row>
    <row r="17" spans="1:14" x14ac:dyDescent="0.2">
      <c r="A17" s="61" t="s">
        <v>223</v>
      </c>
      <c r="B17" s="67"/>
      <c r="C17" s="68"/>
      <c r="D17" s="68"/>
      <c r="E17" s="69"/>
      <c r="F17" s="67"/>
      <c r="G17" s="68"/>
      <c r="H17" s="70"/>
      <c r="I17" s="67"/>
      <c r="J17" s="68"/>
      <c r="K17" s="70"/>
      <c r="L17" s="69"/>
      <c r="M17" s="69"/>
      <c r="N17" s="70"/>
    </row>
    <row r="18" spans="1:14" x14ac:dyDescent="0.2">
      <c r="A18" s="72" t="s">
        <v>205</v>
      </c>
      <c r="B18" s="67"/>
      <c r="C18" s="68"/>
      <c r="D18" s="68"/>
      <c r="E18" s="69"/>
      <c r="F18" s="67"/>
      <c r="G18" s="68"/>
      <c r="H18" s="70"/>
      <c r="I18" s="67"/>
      <c r="J18" s="68"/>
      <c r="K18" s="70"/>
      <c r="L18" s="69"/>
      <c r="M18" s="69"/>
      <c r="N18" s="70"/>
    </row>
    <row r="19" spans="1:14" x14ac:dyDescent="0.2">
      <c r="A19" s="72" t="s">
        <v>206</v>
      </c>
      <c r="B19" s="67"/>
      <c r="C19" s="68"/>
      <c r="D19" s="68"/>
      <c r="E19" s="69"/>
      <c r="F19" s="67"/>
      <c r="G19" s="68"/>
      <c r="H19" s="70"/>
      <c r="I19" s="67"/>
      <c r="J19" s="68"/>
      <c r="K19" s="70"/>
      <c r="L19" s="69"/>
      <c r="M19" s="69"/>
      <c r="N19" s="70"/>
    </row>
    <row r="20" spans="1:14" x14ac:dyDescent="0.2">
      <c r="A20" s="72" t="s">
        <v>207</v>
      </c>
      <c r="B20" s="67"/>
      <c r="C20" s="68"/>
      <c r="D20" s="68"/>
      <c r="E20" s="69"/>
      <c r="F20" s="67"/>
      <c r="G20" s="68"/>
      <c r="H20" s="70"/>
      <c r="I20" s="67"/>
      <c r="J20" s="68"/>
      <c r="K20" s="70"/>
      <c r="L20" s="69"/>
      <c r="M20" s="69"/>
      <c r="N20" s="70"/>
    </row>
    <row r="21" spans="1:14" x14ac:dyDescent="0.2">
      <c r="A21" s="72" t="s">
        <v>208</v>
      </c>
      <c r="B21" s="67"/>
      <c r="C21" s="68"/>
      <c r="D21" s="68"/>
      <c r="E21" s="69"/>
      <c r="F21" s="67"/>
      <c r="G21" s="68"/>
      <c r="H21" s="70"/>
      <c r="I21" s="67"/>
      <c r="J21" s="68"/>
      <c r="K21" s="70"/>
      <c r="L21" s="69"/>
      <c r="M21" s="69"/>
      <c r="N21" s="70"/>
    </row>
    <row r="22" spans="1:14" x14ac:dyDescent="0.2">
      <c r="A22" s="72" t="s">
        <v>209</v>
      </c>
      <c r="B22" s="67"/>
      <c r="C22" s="68"/>
      <c r="D22" s="68"/>
      <c r="E22" s="69"/>
      <c r="F22" s="67"/>
      <c r="G22" s="68"/>
      <c r="H22" s="70"/>
      <c r="I22" s="67"/>
      <c r="J22" s="68"/>
      <c r="K22" s="70"/>
      <c r="L22" s="69"/>
      <c r="M22" s="69"/>
      <c r="N22" s="70"/>
    </row>
    <row r="23" spans="1:14" x14ac:dyDescent="0.2">
      <c r="A23" s="73"/>
      <c r="B23" s="67"/>
      <c r="C23" s="68"/>
      <c r="D23" s="68"/>
      <c r="E23" s="69"/>
      <c r="F23" s="67"/>
      <c r="G23" s="68"/>
      <c r="H23" s="70"/>
      <c r="I23" s="67"/>
      <c r="J23" s="68"/>
      <c r="K23" s="70"/>
      <c r="L23" s="69"/>
      <c r="M23" s="69"/>
      <c r="N23" s="70"/>
    </row>
    <row r="24" spans="1:14" x14ac:dyDescent="0.2">
      <c r="A24" s="74" t="s">
        <v>224</v>
      </c>
      <c r="B24" s="67"/>
      <c r="C24" s="68"/>
      <c r="D24" s="68"/>
      <c r="E24" s="69"/>
      <c r="F24" s="67"/>
      <c r="G24" s="68"/>
      <c r="H24" s="70"/>
      <c r="I24" s="67"/>
      <c r="J24" s="68"/>
      <c r="K24" s="70"/>
      <c r="L24" s="69"/>
      <c r="M24" s="69"/>
      <c r="N24" s="70"/>
    </row>
    <row r="25" spans="1:14" x14ac:dyDescent="0.2">
      <c r="A25" s="72" t="s">
        <v>210</v>
      </c>
      <c r="B25" s="67"/>
      <c r="C25" s="68"/>
      <c r="D25" s="68"/>
      <c r="E25" s="69"/>
      <c r="F25" s="67"/>
      <c r="G25" s="68"/>
      <c r="H25" s="70"/>
      <c r="I25" s="67"/>
      <c r="J25" s="68"/>
      <c r="K25" s="70"/>
      <c r="L25" s="69"/>
      <c r="M25" s="69"/>
      <c r="N25" s="70"/>
    </row>
    <row r="26" spans="1:14" x14ac:dyDescent="0.2">
      <c r="A26" s="72" t="s">
        <v>211</v>
      </c>
      <c r="B26" s="67"/>
      <c r="C26" s="68"/>
      <c r="D26" s="68"/>
      <c r="E26" s="69"/>
      <c r="F26" s="67"/>
      <c r="G26" s="68"/>
      <c r="H26" s="70"/>
      <c r="I26" s="67"/>
      <c r="J26" s="68"/>
      <c r="K26" s="70"/>
      <c r="L26" s="69"/>
      <c r="M26" s="69"/>
      <c r="N26" s="70"/>
    </row>
    <row r="27" spans="1:14" x14ac:dyDescent="0.2">
      <c r="A27" s="72" t="s">
        <v>212</v>
      </c>
      <c r="B27" s="67"/>
      <c r="C27" s="68"/>
      <c r="D27" s="68"/>
      <c r="E27" s="69"/>
      <c r="F27" s="67"/>
      <c r="G27" s="68"/>
      <c r="H27" s="70"/>
      <c r="I27" s="67"/>
      <c r="J27" s="68"/>
      <c r="K27" s="70"/>
      <c r="L27" s="69"/>
      <c r="M27" s="69"/>
      <c r="N27" s="70"/>
    </row>
    <row r="28" spans="1:14" x14ac:dyDescent="0.2">
      <c r="A28" s="72"/>
      <c r="B28" s="67"/>
      <c r="C28" s="68"/>
      <c r="D28" s="68"/>
      <c r="E28" s="69"/>
      <c r="F28" s="67"/>
      <c r="G28" s="68"/>
      <c r="H28" s="70"/>
      <c r="I28" s="67"/>
      <c r="J28" s="68"/>
      <c r="K28" s="70"/>
      <c r="L28" s="69"/>
      <c r="M28" s="69"/>
      <c r="N28" s="70"/>
    </row>
    <row r="29" spans="1:14" x14ac:dyDescent="0.2">
      <c r="A29" s="74" t="s">
        <v>225</v>
      </c>
      <c r="B29" s="67"/>
      <c r="C29" s="68"/>
      <c r="D29" s="68"/>
      <c r="E29" s="69"/>
      <c r="F29" s="67"/>
      <c r="G29" s="68"/>
      <c r="H29" s="70"/>
      <c r="I29" s="67"/>
      <c r="J29" s="68"/>
      <c r="K29" s="70"/>
      <c r="L29" s="69"/>
      <c r="M29" s="69"/>
      <c r="N29" s="70"/>
    </row>
    <row r="30" spans="1:14" x14ac:dyDescent="0.2">
      <c r="A30" s="72" t="s">
        <v>213</v>
      </c>
      <c r="B30" s="67"/>
      <c r="C30" s="68"/>
      <c r="D30" s="68"/>
      <c r="E30" s="69"/>
      <c r="F30" s="67"/>
      <c r="G30" s="68"/>
      <c r="H30" s="70"/>
      <c r="I30" s="67"/>
      <c r="J30" s="68"/>
      <c r="K30" s="70"/>
      <c r="L30" s="69"/>
      <c r="M30" s="69"/>
      <c r="N30" s="70"/>
    </row>
    <row r="31" spans="1:14" x14ac:dyDescent="0.2">
      <c r="A31" s="72" t="s">
        <v>211</v>
      </c>
      <c r="B31" s="67"/>
      <c r="C31" s="68"/>
      <c r="D31" s="68"/>
      <c r="E31" s="69"/>
      <c r="F31" s="67"/>
      <c r="G31" s="68"/>
      <c r="H31" s="70"/>
      <c r="I31" s="67"/>
      <c r="J31" s="68"/>
      <c r="K31" s="70"/>
      <c r="L31" s="69"/>
      <c r="M31" s="69"/>
      <c r="N31" s="70"/>
    </row>
    <row r="32" spans="1:14" x14ac:dyDescent="0.2">
      <c r="A32" s="72"/>
      <c r="B32" s="67"/>
      <c r="C32" s="68"/>
      <c r="D32" s="68"/>
      <c r="E32" s="69"/>
      <c r="F32" s="67"/>
      <c r="G32" s="68"/>
      <c r="H32" s="70"/>
      <c r="I32" s="67"/>
      <c r="J32" s="68"/>
      <c r="K32" s="70"/>
      <c r="L32" s="69"/>
      <c r="M32" s="69"/>
      <c r="N32" s="70"/>
    </row>
    <row r="33" spans="1:14" x14ac:dyDescent="0.2">
      <c r="A33" s="74" t="s">
        <v>226</v>
      </c>
      <c r="B33" s="67"/>
      <c r="C33" s="68"/>
      <c r="D33" s="68"/>
      <c r="E33" s="69"/>
      <c r="F33" s="67"/>
      <c r="G33" s="68"/>
      <c r="H33" s="70"/>
      <c r="I33" s="67"/>
      <c r="J33" s="68"/>
      <c r="K33" s="70"/>
      <c r="L33" s="69"/>
      <c r="M33" s="69"/>
      <c r="N33" s="70"/>
    </row>
    <row r="34" spans="1:14" x14ac:dyDescent="0.2">
      <c r="A34" s="72" t="s">
        <v>214</v>
      </c>
      <c r="B34" s="67"/>
      <c r="C34" s="68"/>
      <c r="D34" s="68"/>
      <c r="E34" s="69"/>
      <c r="F34" s="67"/>
      <c r="G34" s="68"/>
      <c r="H34" s="70"/>
      <c r="I34" s="67"/>
      <c r="J34" s="68"/>
      <c r="K34" s="70"/>
      <c r="L34" s="69"/>
      <c r="M34" s="69"/>
      <c r="N34" s="70"/>
    </row>
    <row r="35" spans="1:14" x14ac:dyDescent="0.2">
      <c r="A35" s="72" t="s">
        <v>212</v>
      </c>
      <c r="B35" s="67"/>
      <c r="C35" s="68"/>
      <c r="D35" s="68"/>
      <c r="E35" s="69"/>
      <c r="F35" s="67"/>
      <c r="G35" s="68"/>
      <c r="H35" s="70"/>
      <c r="I35" s="67"/>
      <c r="J35" s="68"/>
      <c r="K35" s="70"/>
      <c r="L35" s="69"/>
      <c r="M35" s="69"/>
      <c r="N35" s="70"/>
    </row>
    <row r="36" spans="1:14" x14ac:dyDescent="0.2">
      <c r="A36" s="72" t="s">
        <v>215</v>
      </c>
      <c r="B36" s="67"/>
      <c r="C36" s="68"/>
      <c r="D36" s="68"/>
      <c r="E36" s="69"/>
      <c r="F36" s="67"/>
      <c r="G36" s="68"/>
      <c r="H36" s="70"/>
      <c r="I36" s="67"/>
      <c r="J36" s="68"/>
      <c r="K36" s="70"/>
      <c r="L36" s="69"/>
      <c r="M36" s="69"/>
      <c r="N36" s="70"/>
    </row>
    <row r="37" spans="1:14" x14ac:dyDescent="0.2">
      <c r="A37" s="72" t="s">
        <v>216</v>
      </c>
      <c r="B37" s="67"/>
      <c r="C37" s="68"/>
      <c r="D37" s="68"/>
      <c r="E37" s="69"/>
      <c r="F37" s="67"/>
      <c r="G37" s="68"/>
      <c r="H37" s="70"/>
      <c r="I37" s="67"/>
      <c r="J37" s="68"/>
      <c r="K37" s="70"/>
      <c r="L37" s="69"/>
      <c r="M37" s="69"/>
      <c r="N37" s="70"/>
    </row>
    <row r="38" spans="1:14" x14ac:dyDescent="0.2">
      <c r="A38" s="72"/>
      <c r="B38" s="67"/>
      <c r="C38" s="68"/>
      <c r="D38" s="68"/>
      <c r="E38" s="69"/>
      <c r="F38" s="67"/>
      <c r="G38" s="68"/>
      <c r="H38" s="70"/>
      <c r="I38" s="67"/>
      <c r="J38" s="68"/>
      <c r="K38" s="70"/>
      <c r="L38" s="69"/>
      <c r="M38" s="69"/>
      <c r="N38" s="70"/>
    </row>
    <row r="39" spans="1:14" x14ac:dyDescent="0.2">
      <c r="A39" s="74" t="s">
        <v>227</v>
      </c>
      <c r="B39" s="67"/>
      <c r="C39" s="68"/>
      <c r="D39" s="68"/>
      <c r="E39" s="69"/>
      <c r="F39" s="67"/>
      <c r="G39" s="68"/>
      <c r="H39" s="70"/>
      <c r="I39" s="67"/>
      <c r="J39" s="68"/>
      <c r="K39" s="70"/>
      <c r="L39" s="69"/>
      <c r="M39" s="69"/>
      <c r="N39" s="70"/>
    </row>
    <row r="40" spans="1:14" x14ac:dyDescent="0.2">
      <c r="A40" s="72" t="s">
        <v>217</v>
      </c>
      <c r="B40" s="67"/>
      <c r="C40" s="68"/>
      <c r="D40" s="68"/>
      <c r="E40" s="69"/>
      <c r="F40" s="67"/>
      <c r="G40" s="68"/>
      <c r="H40" s="70"/>
      <c r="I40" s="67"/>
      <c r="J40" s="68"/>
      <c r="K40" s="70"/>
      <c r="L40" s="69"/>
      <c r="M40" s="69"/>
      <c r="N40" s="70"/>
    </row>
    <row r="41" spans="1:14" x14ac:dyDescent="0.2">
      <c r="A41" s="72" t="s">
        <v>218</v>
      </c>
      <c r="B41" s="67"/>
      <c r="C41" s="68"/>
      <c r="D41" s="68"/>
      <c r="E41" s="69"/>
      <c r="F41" s="67"/>
      <c r="G41" s="68"/>
      <c r="H41" s="70"/>
      <c r="I41" s="67"/>
      <c r="J41" s="68"/>
      <c r="K41" s="70"/>
      <c r="L41" s="69"/>
      <c r="M41" s="69"/>
      <c r="N41" s="70"/>
    </row>
    <row r="42" spans="1:14" x14ac:dyDescent="0.2">
      <c r="A42" s="72" t="s">
        <v>219</v>
      </c>
      <c r="B42" s="67"/>
      <c r="C42" s="68"/>
      <c r="D42" s="68"/>
      <c r="E42" s="69"/>
      <c r="F42" s="67"/>
      <c r="G42" s="68"/>
      <c r="H42" s="70"/>
      <c r="I42" s="67"/>
      <c r="J42" s="68"/>
      <c r="K42" s="70"/>
      <c r="L42" s="69"/>
      <c r="M42" s="69"/>
      <c r="N42" s="70"/>
    </row>
    <row r="43" spans="1:14" x14ac:dyDescent="0.2">
      <c r="A43" s="72" t="s">
        <v>220</v>
      </c>
      <c r="B43" s="67"/>
      <c r="C43" s="68"/>
      <c r="D43" s="68"/>
      <c r="E43" s="69"/>
      <c r="F43" s="67"/>
      <c r="G43" s="68"/>
      <c r="H43" s="70"/>
      <c r="I43" s="67"/>
      <c r="J43" s="68"/>
      <c r="K43" s="70"/>
      <c r="L43" s="69"/>
      <c r="M43" s="69"/>
      <c r="N43" s="70"/>
    </row>
    <row r="44" spans="1:14" x14ac:dyDescent="0.2">
      <c r="A44" s="72"/>
      <c r="B44" s="67"/>
      <c r="C44" s="68"/>
      <c r="D44" s="68"/>
      <c r="E44" s="69"/>
      <c r="F44" s="67"/>
      <c r="G44" s="68"/>
      <c r="H44" s="70"/>
      <c r="I44" s="67"/>
      <c r="J44" s="68"/>
      <c r="K44" s="70"/>
      <c r="L44" s="69"/>
      <c r="M44" s="69"/>
      <c r="N44" s="70"/>
    </row>
    <row r="45" spans="1:14" x14ac:dyDescent="0.2">
      <c r="A45" s="74" t="s">
        <v>228</v>
      </c>
      <c r="B45" s="67"/>
      <c r="C45" s="68"/>
      <c r="D45" s="68"/>
      <c r="E45" s="69"/>
      <c r="F45" s="67"/>
      <c r="G45" s="68"/>
      <c r="H45" s="70"/>
      <c r="I45" s="67"/>
      <c r="J45" s="68"/>
      <c r="K45" s="70"/>
      <c r="L45" s="69"/>
      <c r="M45" s="69"/>
      <c r="N45" s="70"/>
    </row>
    <row r="46" spans="1:14" x14ac:dyDescent="0.2">
      <c r="A46" s="72" t="s">
        <v>221</v>
      </c>
      <c r="B46" s="67"/>
      <c r="C46" s="68"/>
      <c r="D46" s="68"/>
      <c r="E46" s="69"/>
      <c r="F46" s="67"/>
      <c r="G46" s="68"/>
      <c r="H46" s="70"/>
      <c r="I46" s="67"/>
      <c r="J46" s="68"/>
      <c r="K46" s="70"/>
      <c r="L46" s="69"/>
      <c r="M46" s="69"/>
      <c r="N46" s="70"/>
    </row>
    <row r="47" spans="1:14" s="153" customFormat="1" x14ac:dyDescent="0.2">
      <c r="A47" s="72" t="s">
        <v>222</v>
      </c>
      <c r="B47" s="67"/>
      <c r="C47" s="68"/>
      <c r="D47" s="68"/>
      <c r="E47" s="69"/>
      <c r="F47" s="67"/>
      <c r="G47" s="68"/>
      <c r="H47" s="70"/>
      <c r="I47" s="67"/>
      <c r="J47" s="68"/>
      <c r="K47" s="70"/>
      <c r="L47" s="69"/>
      <c r="M47" s="69"/>
      <c r="N47" s="70"/>
    </row>
    <row r="48" spans="1:14" ht="12" thickBot="1" x14ac:dyDescent="0.25">
      <c r="A48" s="75"/>
      <c r="B48" s="67"/>
      <c r="C48" s="68"/>
      <c r="D48" s="68"/>
      <c r="E48" s="69"/>
      <c r="F48" s="67"/>
      <c r="G48" s="68"/>
      <c r="H48" s="70"/>
      <c r="I48" s="67"/>
      <c r="J48" s="68"/>
      <c r="K48" s="70"/>
      <c r="L48" s="69"/>
      <c r="M48" s="69"/>
      <c r="N48" s="70"/>
    </row>
    <row r="49" spans="1:14" s="49" customFormat="1" x14ac:dyDescent="0.2">
      <c r="A49" s="76"/>
      <c r="B49" s="88"/>
      <c r="C49" s="89"/>
      <c r="D49" s="95"/>
      <c r="E49" s="92"/>
      <c r="F49" s="88"/>
      <c r="G49" s="91"/>
      <c r="H49" s="92"/>
      <c r="I49" s="88"/>
      <c r="J49" s="89"/>
      <c r="K49" s="90"/>
      <c r="L49" s="91"/>
      <c r="M49" s="91"/>
      <c r="N49" s="92"/>
    </row>
    <row r="50" spans="1:14" s="49" customFormat="1" ht="12" thickBot="1" x14ac:dyDescent="0.25">
      <c r="A50" s="77" t="s">
        <v>0</v>
      </c>
      <c r="B50" s="78"/>
      <c r="C50" s="79"/>
      <c r="D50" s="94"/>
      <c r="E50" s="81"/>
      <c r="F50" s="78"/>
      <c r="G50" s="80"/>
      <c r="H50" s="81"/>
      <c r="I50" s="78"/>
      <c r="J50" s="79"/>
      <c r="K50" s="87"/>
      <c r="L50" s="80"/>
      <c r="M50" s="80"/>
      <c r="N50" s="81"/>
    </row>
    <row r="51" spans="1:14" s="49" customFormat="1" ht="12.75" thickTop="1" thickBot="1" x14ac:dyDescent="0.25">
      <c r="A51" s="82" t="s">
        <v>22</v>
      </c>
      <c r="B51" s="83"/>
      <c r="C51" s="84"/>
      <c r="D51" s="96"/>
      <c r="E51" s="86"/>
      <c r="F51" s="83"/>
      <c r="G51" s="85"/>
      <c r="H51" s="86"/>
      <c r="I51" s="83"/>
      <c r="J51" s="84"/>
      <c r="K51" s="93"/>
      <c r="L51" s="85"/>
      <c r="M51" s="85"/>
      <c r="N51" s="86"/>
    </row>
    <row r="52" spans="1:14" x14ac:dyDescent="0.2">
      <c r="A52" s="5" t="s">
        <v>366</v>
      </c>
    </row>
    <row r="53" spans="1:14" x14ac:dyDescent="0.2">
      <c r="A53" s="5" t="s">
        <v>367</v>
      </c>
    </row>
    <row r="56" spans="1:14" x14ac:dyDescent="0.2">
      <c r="A56" s="50" t="s">
        <v>361</v>
      </c>
      <c r="B56" s="51"/>
      <c r="C56" s="51"/>
      <c r="D56" s="51"/>
      <c r="E56" s="51"/>
      <c r="F56" s="51"/>
      <c r="G56" s="51"/>
      <c r="H56" s="51"/>
      <c r="I56" s="51"/>
      <c r="J56" s="51"/>
      <c r="K56" s="51"/>
      <c r="L56" s="51"/>
      <c r="M56" s="51"/>
      <c r="N56" s="51"/>
    </row>
    <row r="57" spans="1:14" x14ac:dyDescent="0.2">
      <c r="A57" s="31" t="s">
        <v>539</v>
      </c>
      <c r="B57" s="31"/>
      <c r="C57" s="31"/>
      <c r="D57" s="31"/>
      <c r="E57" s="31"/>
      <c r="F57" s="31"/>
      <c r="G57" s="31"/>
      <c r="H57" s="31"/>
      <c r="I57" s="31"/>
      <c r="J57" s="31"/>
      <c r="K57" s="31"/>
      <c r="L57" s="31"/>
      <c r="M57" s="31"/>
      <c r="N57" s="31"/>
    </row>
    <row r="58" spans="1:14" x14ac:dyDescent="0.2">
      <c r="A58" s="31" t="s">
        <v>540</v>
      </c>
      <c r="B58" s="31"/>
      <c r="C58" s="31"/>
      <c r="D58" s="31"/>
      <c r="E58" s="31"/>
      <c r="F58" s="31"/>
      <c r="G58" s="31"/>
      <c r="H58" s="31"/>
      <c r="I58" s="31"/>
      <c r="J58" s="31"/>
      <c r="K58" s="31"/>
      <c r="L58" s="31"/>
      <c r="M58" s="31"/>
      <c r="N58" s="31"/>
    </row>
    <row r="59" spans="1:14" ht="12" thickBot="1" x14ac:dyDescent="0.25">
      <c r="A59" s="31" t="s">
        <v>542</v>
      </c>
      <c r="B59" s="31"/>
      <c r="C59" s="31"/>
      <c r="D59" s="31"/>
      <c r="E59" s="31"/>
      <c r="F59" s="31"/>
      <c r="G59" s="31"/>
      <c r="H59" s="31"/>
      <c r="I59" s="31"/>
      <c r="J59" s="31"/>
      <c r="K59" s="31"/>
      <c r="L59" s="31"/>
      <c r="M59" s="31"/>
      <c r="N59" s="31"/>
    </row>
    <row r="60" spans="1:14" ht="12" thickBot="1" x14ac:dyDescent="0.25">
      <c r="A60" s="897" t="s">
        <v>198</v>
      </c>
      <c r="B60" s="899" t="s">
        <v>231</v>
      </c>
      <c r="C60" s="900"/>
      <c r="D60" s="900"/>
      <c r="E60" s="900"/>
      <c r="F60" s="901" t="s">
        <v>232</v>
      </c>
      <c r="G60" s="902"/>
      <c r="H60" s="903"/>
      <c r="I60" s="901" t="s">
        <v>230</v>
      </c>
      <c r="J60" s="902"/>
      <c r="K60" s="902"/>
      <c r="L60" s="902"/>
      <c r="M60" s="902"/>
      <c r="N60" s="903"/>
    </row>
    <row r="61" spans="1:14" ht="48" thickBot="1" x14ac:dyDescent="0.25">
      <c r="A61" s="898"/>
      <c r="B61" s="52">
        <v>2019</v>
      </c>
      <c r="C61" s="53">
        <v>2020</v>
      </c>
      <c r="D61" s="53" t="s">
        <v>362</v>
      </c>
      <c r="E61" s="55" t="s">
        <v>363</v>
      </c>
      <c r="F61" s="52">
        <v>2019</v>
      </c>
      <c r="G61" s="53">
        <v>2020</v>
      </c>
      <c r="H61" s="53" t="s">
        <v>362</v>
      </c>
      <c r="I61" s="52">
        <v>2019</v>
      </c>
      <c r="J61" s="53" t="s">
        <v>354</v>
      </c>
      <c r="K61" s="53" t="s">
        <v>362</v>
      </c>
      <c r="L61" s="54" t="s">
        <v>364</v>
      </c>
      <c r="M61" s="54" t="s">
        <v>363</v>
      </c>
      <c r="N61" s="55" t="s">
        <v>365</v>
      </c>
    </row>
    <row r="62" spans="1:14" x14ac:dyDescent="0.2">
      <c r="A62" s="144" t="s">
        <v>543</v>
      </c>
      <c r="B62" s="146"/>
      <c r="C62" s="147"/>
      <c r="D62" s="147"/>
      <c r="E62" s="148"/>
      <c r="F62" s="146"/>
      <c r="G62" s="147"/>
      <c r="H62" s="149"/>
      <c r="I62" s="146"/>
      <c r="J62" s="147"/>
      <c r="K62" s="149"/>
      <c r="L62" s="148"/>
      <c r="M62" s="148"/>
      <c r="N62" s="149"/>
    </row>
    <row r="63" spans="1:14" x14ac:dyDescent="0.2">
      <c r="A63" s="155" t="s">
        <v>483</v>
      </c>
      <c r="B63" s="67">
        <v>4654679</v>
      </c>
      <c r="C63" s="68">
        <v>9260418</v>
      </c>
      <c r="D63" s="68">
        <f>B63-C63</f>
        <v>-4605739</v>
      </c>
      <c r="E63" s="69">
        <v>8235241</v>
      </c>
      <c r="F63" s="67">
        <v>5790247</v>
      </c>
      <c r="G63" s="68">
        <v>8015488</v>
      </c>
      <c r="H63" s="70">
        <f>F63-G63</f>
        <v>-2225241</v>
      </c>
      <c r="I63" s="67">
        <v>130</v>
      </c>
      <c r="J63" s="68">
        <v>32</v>
      </c>
      <c r="K63" s="70">
        <f>I63-J63</f>
        <v>98</v>
      </c>
      <c r="L63" s="69">
        <v>159</v>
      </c>
      <c r="M63" s="69">
        <v>169</v>
      </c>
      <c r="N63" s="70">
        <f>L63-M63</f>
        <v>-10</v>
      </c>
    </row>
    <row r="64" spans="1:14" x14ac:dyDescent="0.2">
      <c r="A64" s="155" t="s">
        <v>502</v>
      </c>
      <c r="B64" s="67"/>
      <c r="C64" s="68">
        <v>11930652</v>
      </c>
      <c r="D64" s="68">
        <f t="shared" ref="D64:D80" si="0">B64-C64</f>
        <v>-11930652</v>
      </c>
      <c r="E64" s="69">
        <v>13106282</v>
      </c>
      <c r="F64" s="67"/>
      <c r="G64" s="68">
        <v>10243724</v>
      </c>
      <c r="H64" s="70">
        <f t="shared" ref="H64:H81" si="1">F64-G64</f>
        <v>-10243724</v>
      </c>
      <c r="I64" s="67"/>
      <c r="J64" s="68">
        <v>260</v>
      </c>
      <c r="K64" s="70">
        <f t="shared" ref="K64:K81" si="2">I64-J64</f>
        <v>-260</v>
      </c>
      <c r="L64" s="69">
        <v>273</v>
      </c>
      <c r="M64" s="69">
        <v>279</v>
      </c>
      <c r="N64" s="70">
        <f t="shared" ref="N64:N85" si="3">L64-M64</f>
        <v>-6</v>
      </c>
    </row>
    <row r="65" spans="1:14" x14ac:dyDescent="0.2">
      <c r="A65" s="155" t="s">
        <v>503</v>
      </c>
      <c r="B65" s="67">
        <v>4316055</v>
      </c>
      <c r="C65" s="68">
        <v>3543198</v>
      </c>
      <c r="D65" s="68">
        <f t="shared" si="0"/>
        <v>772857</v>
      </c>
      <c r="E65" s="69">
        <v>3594323</v>
      </c>
      <c r="F65" s="67">
        <v>3145309</v>
      </c>
      <c r="G65" s="68">
        <v>3770843</v>
      </c>
      <c r="H65" s="70">
        <f t="shared" si="1"/>
        <v>-625534</v>
      </c>
      <c r="I65" s="67">
        <v>1156</v>
      </c>
      <c r="J65" s="68">
        <v>444</v>
      </c>
      <c r="K65" s="70">
        <f t="shared" si="2"/>
        <v>712</v>
      </c>
      <c r="L65" s="69">
        <v>843</v>
      </c>
      <c r="M65" s="69">
        <v>865</v>
      </c>
      <c r="N65" s="70">
        <f t="shared" si="3"/>
        <v>-22</v>
      </c>
    </row>
    <row r="66" spans="1:14" x14ac:dyDescent="0.2">
      <c r="A66" s="155" t="s">
        <v>505</v>
      </c>
      <c r="B66" s="67"/>
      <c r="C66" s="68"/>
      <c r="D66" s="68"/>
      <c r="E66" s="69"/>
      <c r="F66" s="67">
        <v>610000</v>
      </c>
      <c r="G66" s="68"/>
      <c r="H66" s="70">
        <f t="shared" si="1"/>
        <v>610000</v>
      </c>
      <c r="I66" s="67">
        <v>258</v>
      </c>
      <c r="J66" s="68">
        <v>0</v>
      </c>
      <c r="K66" s="70">
        <f t="shared" si="2"/>
        <v>258</v>
      </c>
      <c r="L66" s="69">
        <v>0</v>
      </c>
      <c r="M66" s="69">
        <v>0</v>
      </c>
      <c r="N66" s="70">
        <f t="shared" si="3"/>
        <v>0</v>
      </c>
    </row>
    <row r="67" spans="1:14" x14ac:dyDescent="0.2">
      <c r="A67" s="155" t="s">
        <v>484</v>
      </c>
      <c r="B67" s="67">
        <v>74212758</v>
      </c>
      <c r="C67" s="68">
        <v>62753525</v>
      </c>
      <c r="D67" s="68">
        <f t="shared" si="0"/>
        <v>11459233</v>
      </c>
      <c r="E67" s="69"/>
      <c r="F67" s="67">
        <v>89424754</v>
      </c>
      <c r="G67" s="68">
        <v>67102332</v>
      </c>
      <c r="H67" s="70">
        <f t="shared" si="1"/>
        <v>22322422</v>
      </c>
      <c r="I67" s="67">
        <v>4066</v>
      </c>
      <c r="J67" s="68">
        <v>2272</v>
      </c>
      <c r="K67" s="70">
        <f t="shared" si="2"/>
        <v>1794</v>
      </c>
      <c r="L67" s="69">
        <v>3058</v>
      </c>
      <c r="M67" s="69"/>
      <c r="N67" s="70">
        <f t="shared" si="3"/>
        <v>3058</v>
      </c>
    </row>
    <row r="68" spans="1:14" x14ac:dyDescent="0.2">
      <c r="A68" s="155" t="s">
        <v>485</v>
      </c>
      <c r="B68" s="67">
        <v>5614874</v>
      </c>
      <c r="C68" s="68">
        <v>5547514</v>
      </c>
      <c r="D68" s="68">
        <f t="shared" si="0"/>
        <v>67360</v>
      </c>
      <c r="E68" s="69"/>
      <c r="F68" s="67">
        <v>5553991</v>
      </c>
      <c r="G68" s="68">
        <v>5033491</v>
      </c>
      <c r="H68" s="70">
        <f t="shared" si="1"/>
        <v>520500</v>
      </c>
      <c r="I68" s="67">
        <v>8074</v>
      </c>
      <c r="J68" s="68">
        <v>6795</v>
      </c>
      <c r="K68" s="70">
        <f t="shared" si="2"/>
        <v>1279</v>
      </c>
      <c r="L68" s="69">
        <v>7427</v>
      </c>
      <c r="M68" s="69"/>
      <c r="N68" s="70">
        <f t="shared" si="3"/>
        <v>7427</v>
      </c>
    </row>
    <row r="69" spans="1:14" x14ac:dyDescent="0.2">
      <c r="A69" s="155" t="s">
        <v>491</v>
      </c>
      <c r="B69" s="67"/>
      <c r="C69" s="68"/>
      <c r="D69" s="68"/>
      <c r="E69" s="69">
        <v>6714604</v>
      </c>
      <c r="F69" s="67"/>
      <c r="G69" s="68"/>
      <c r="H69" s="70"/>
      <c r="I69" s="67"/>
      <c r="J69" s="68"/>
      <c r="K69" s="70"/>
      <c r="L69" s="69"/>
      <c r="M69" s="69">
        <v>7507</v>
      </c>
      <c r="N69" s="70">
        <f t="shared" si="3"/>
        <v>-7507</v>
      </c>
    </row>
    <row r="70" spans="1:14" ht="22.5" x14ac:dyDescent="0.2">
      <c r="A70" s="155" t="s">
        <v>487</v>
      </c>
      <c r="B70" s="67">
        <v>550000</v>
      </c>
      <c r="C70" s="68">
        <v>550000</v>
      </c>
      <c r="D70" s="68">
        <f t="shared" si="0"/>
        <v>0</v>
      </c>
      <c r="E70" s="69"/>
      <c r="F70" s="67">
        <v>659200</v>
      </c>
      <c r="G70" s="68">
        <v>243796</v>
      </c>
      <c r="H70" s="70">
        <f t="shared" si="1"/>
        <v>415404</v>
      </c>
      <c r="I70" s="67">
        <v>1325</v>
      </c>
      <c r="J70" s="68"/>
      <c r="K70" s="70">
        <f t="shared" si="2"/>
        <v>1325</v>
      </c>
      <c r="L70" s="69">
        <v>1320</v>
      </c>
      <c r="M70" s="69">
        <v>1340</v>
      </c>
      <c r="N70" s="70">
        <f t="shared" si="3"/>
        <v>-20</v>
      </c>
    </row>
    <row r="71" spans="1:14" ht="22.5" x14ac:dyDescent="0.2">
      <c r="A71" s="155" t="s">
        <v>488</v>
      </c>
      <c r="B71" s="67">
        <v>300000</v>
      </c>
      <c r="C71" s="68">
        <v>200000</v>
      </c>
      <c r="D71" s="68">
        <f t="shared" si="0"/>
        <v>100000</v>
      </c>
      <c r="E71" s="69"/>
      <c r="F71" s="67">
        <v>286217</v>
      </c>
      <c r="G71" s="68">
        <v>200000</v>
      </c>
      <c r="H71" s="70">
        <f t="shared" si="1"/>
        <v>86217</v>
      </c>
      <c r="I71" s="67">
        <v>738</v>
      </c>
      <c r="J71" s="68"/>
      <c r="K71" s="70">
        <f t="shared" si="2"/>
        <v>738</v>
      </c>
      <c r="L71" s="69">
        <v>720</v>
      </c>
      <c r="M71" s="69">
        <v>720</v>
      </c>
      <c r="N71" s="70">
        <f t="shared" si="3"/>
        <v>0</v>
      </c>
    </row>
    <row r="72" spans="1:14" ht="22.5" x14ac:dyDescent="0.2">
      <c r="A72" s="155" t="s">
        <v>496</v>
      </c>
      <c r="B72" s="67">
        <v>50000</v>
      </c>
      <c r="C72" s="68">
        <v>100000</v>
      </c>
      <c r="D72" s="68">
        <f t="shared" si="0"/>
        <v>-50000</v>
      </c>
      <c r="E72" s="69"/>
      <c r="F72" s="67">
        <v>58360</v>
      </c>
      <c r="G72" s="68">
        <v>0</v>
      </c>
      <c r="H72" s="70">
        <f t="shared" si="1"/>
        <v>58360</v>
      </c>
      <c r="I72" s="67">
        <v>311</v>
      </c>
      <c r="J72" s="68"/>
      <c r="K72" s="70">
        <f t="shared" si="2"/>
        <v>311</v>
      </c>
      <c r="L72" s="69">
        <v>0</v>
      </c>
      <c r="M72" s="69">
        <v>500</v>
      </c>
      <c r="N72" s="70">
        <f t="shared" si="3"/>
        <v>-500</v>
      </c>
    </row>
    <row r="73" spans="1:14" ht="22.5" x14ac:dyDescent="0.2">
      <c r="A73" s="155" t="s">
        <v>497</v>
      </c>
      <c r="B73" s="67">
        <v>50000</v>
      </c>
      <c r="C73" s="68"/>
      <c r="D73" s="68">
        <f t="shared" si="0"/>
        <v>50000</v>
      </c>
      <c r="E73" s="69"/>
      <c r="F73" s="67">
        <v>47640</v>
      </c>
      <c r="G73" s="68"/>
      <c r="H73" s="70">
        <f t="shared" si="1"/>
        <v>47640</v>
      </c>
      <c r="I73" s="67">
        <v>51</v>
      </c>
      <c r="J73" s="68"/>
      <c r="K73" s="70">
        <f t="shared" si="2"/>
        <v>51</v>
      </c>
      <c r="L73" s="69"/>
      <c r="M73" s="69"/>
      <c r="N73" s="70">
        <f t="shared" si="3"/>
        <v>0</v>
      </c>
    </row>
    <row r="74" spans="1:14" ht="22.5" x14ac:dyDescent="0.2">
      <c r="A74" s="155" t="s">
        <v>498</v>
      </c>
      <c r="B74" s="67">
        <v>641457</v>
      </c>
      <c r="C74" s="68">
        <v>641457</v>
      </c>
      <c r="D74" s="68">
        <f t="shared" si="0"/>
        <v>0</v>
      </c>
      <c r="E74" s="69"/>
      <c r="F74" s="67">
        <v>541279</v>
      </c>
      <c r="G74" s="68">
        <v>8349</v>
      </c>
      <c r="H74" s="70">
        <f t="shared" si="1"/>
        <v>532930</v>
      </c>
      <c r="I74" s="67">
        <v>573</v>
      </c>
      <c r="J74" s="68"/>
      <c r="K74" s="70">
        <f t="shared" si="2"/>
        <v>573</v>
      </c>
      <c r="L74" s="69">
        <v>75</v>
      </c>
      <c r="M74" s="69"/>
      <c r="N74" s="70">
        <f t="shared" si="3"/>
        <v>75</v>
      </c>
    </row>
    <row r="75" spans="1:14" ht="22.5" x14ac:dyDescent="0.2">
      <c r="A75" s="155" t="s">
        <v>499</v>
      </c>
      <c r="B75" s="67">
        <v>448526</v>
      </c>
      <c r="C75" s="68">
        <v>761685</v>
      </c>
      <c r="D75" s="68">
        <f t="shared" si="0"/>
        <v>-313159</v>
      </c>
      <c r="E75" s="69">
        <v>1467776</v>
      </c>
      <c r="F75" s="67">
        <v>846943</v>
      </c>
      <c r="G75" s="68">
        <v>932820</v>
      </c>
      <c r="H75" s="70">
        <f t="shared" si="1"/>
        <v>-85877</v>
      </c>
      <c r="I75" s="67">
        <v>48</v>
      </c>
      <c r="J75" s="68">
        <v>42</v>
      </c>
      <c r="K75" s="70">
        <f t="shared" si="2"/>
        <v>6</v>
      </c>
      <c r="L75" s="69">
        <v>42</v>
      </c>
      <c r="M75" s="69">
        <v>60</v>
      </c>
      <c r="N75" s="70">
        <f t="shared" si="3"/>
        <v>-18</v>
      </c>
    </row>
    <row r="76" spans="1:14" ht="22.5" x14ac:dyDescent="0.2">
      <c r="A76" s="155" t="s">
        <v>500</v>
      </c>
      <c r="B76" s="67">
        <v>4308388</v>
      </c>
      <c r="C76" s="68">
        <v>8801607</v>
      </c>
      <c r="D76" s="68">
        <f t="shared" si="0"/>
        <v>-4493219</v>
      </c>
      <c r="E76" s="69">
        <v>11082776</v>
      </c>
      <c r="F76" s="67">
        <v>8966489</v>
      </c>
      <c r="G76" s="68">
        <v>8787491</v>
      </c>
      <c r="H76" s="70">
        <f t="shared" si="1"/>
        <v>178998</v>
      </c>
      <c r="I76" s="67">
        <v>343</v>
      </c>
      <c r="J76" s="68">
        <v>295</v>
      </c>
      <c r="K76" s="70">
        <f t="shared" si="2"/>
        <v>48</v>
      </c>
      <c r="L76" s="69">
        <v>301</v>
      </c>
      <c r="M76" s="69">
        <v>292</v>
      </c>
      <c r="N76" s="70">
        <f t="shared" si="3"/>
        <v>9</v>
      </c>
    </row>
    <row r="77" spans="1:14" ht="22.5" x14ac:dyDescent="0.2">
      <c r="A77" s="155" t="s">
        <v>501</v>
      </c>
      <c r="B77" s="67">
        <v>1499711</v>
      </c>
      <c r="C77" s="68">
        <v>1713434</v>
      </c>
      <c r="D77" s="68">
        <f t="shared" si="0"/>
        <v>-213723</v>
      </c>
      <c r="E77" s="69">
        <v>1830422</v>
      </c>
      <c r="F77" s="67">
        <v>2441276</v>
      </c>
      <c r="G77" s="68">
        <v>1413390</v>
      </c>
      <c r="H77" s="70">
        <f t="shared" si="1"/>
        <v>1027886</v>
      </c>
      <c r="I77" s="67">
        <v>1365</v>
      </c>
      <c r="J77" s="68">
        <v>1101</v>
      </c>
      <c r="K77" s="70">
        <f t="shared" si="2"/>
        <v>264</v>
      </c>
      <c r="L77" s="69">
        <v>1357</v>
      </c>
      <c r="M77" s="69">
        <v>1324</v>
      </c>
      <c r="N77" s="70">
        <f t="shared" si="3"/>
        <v>33</v>
      </c>
    </row>
    <row r="78" spans="1:14" ht="22.5" x14ac:dyDescent="0.2">
      <c r="A78" s="156" t="s">
        <v>489</v>
      </c>
      <c r="B78" s="67">
        <v>23523620</v>
      </c>
      <c r="C78" s="68">
        <v>20912900</v>
      </c>
      <c r="D78" s="68">
        <f t="shared" si="0"/>
        <v>2610720</v>
      </c>
      <c r="E78" s="69"/>
      <c r="F78" s="67">
        <v>26591371</v>
      </c>
      <c r="G78" s="68">
        <v>23614336</v>
      </c>
      <c r="H78" s="70">
        <f t="shared" si="1"/>
        <v>2977035</v>
      </c>
      <c r="I78" s="67">
        <v>8071</v>
      </c>
      <c r="J78" s="68">
        <v>5832</v>
      </c>
      <c r="K78" s="70">
        <f t="shared" si="2"/>
        <v>2239</v>
      </c>
      <c r="L78" s="69">
        <v>8200</v>
      </c>
      <c r="M78" s="69"/>
      <c r="N78" s="70">
        <f t="shared" si="3"/>
        <v>8200</v>
      </c>
    </row>
    <row r="79" spans="1:14" ht="22.5" x14ac:dyDescent="0.2">
      <c r="A79" s="155" t="s">
        <v>490</v>
      </c>
      <c r="B79" s="67">
        <v>300000</v>
      </c>
      <c r="C79" s="68">
        <v>100000</v>
      </c>
      <c r="D79" s="68">
        <f t="shared" si="0"/>
        <v>200000</v>
      </c>
      <c r="E79" s="69"/>
      <c r="F79" s="67">
        <v>224390</v>
      </c>
      <c r="G79" s="68">
        <v>100000</v>
      </c>
      <c r="H79" s="70">
        <f t="shared" si="1"/>
        <v>124390</v>
      </c>
      <c r="I79" s="67">
        <v>532</v>
      </c>
      <c r="J79" s="68"/>
      <c r="K79" s="70">
        <f t="shared" si="2"/>
        <v>532</v>
      </c>
      <c r="L79" s="69">
        <v>100</v>
      </c>
      <c r="M79" s="69">
        <v>100</v>
      </c>
      <c r="N79" s="70">
        <f t="shared" si="3"/>
        <v>0</v>
      </c>
    </row>
    <row r="80" spans="1:14" x14ac:dyDescent="0.2">
      <c r="A80" s="155" t="s">
        <v>486</v>
      </c>
      <c r="B80" s="67">
        <v>6100000</v>
      </c>
      <c r="C80" s="68">
        <v>4502604</v>
      </c>
      <c r="D80" s="68">
        <f t="shared" si="0"/>
        <v>1597396</v>
      </c>
      <c r="E80" s="69">
        <v>4511250</v>
      </c>
      <c r="F80" s="67">
        <v>7021638</v>
      </c>
      <c r="G80" s="68">
        <v>4592867</v>
      </c>
      <c r="H80" s="70">
        <f t="shared" si="1"/>
        <v>2428771</v>
      </c>
      <c r="I80" s="67">
        <v>3761</v>
      </c>
      <c r="J80" s="68">
        <v>3086</v>
      </c>
      <c r="K80" s="70">
        <f t="shared" si="2"/>
        <v>675</v>
      </c>
      <c r="L80" s="69">
        <v>3321</v>
      </c>
      <c r="M80" s="69">
        <v>3339</v>
      </c>
      <c r="N80" s="70">
        <f t="shared" si="3"/>
        <v>-18</v>
      </c>
    </row>
    <row r="81" spans="1:14" x14ac:dyDescent="0.2">
      <c r="A81" s="155" t="s">
        <v>504</v>
      </c>
      <c r="B81" s="67"/>
      <c r="C81" s="68"/>
      <c r="D81" s="68"/>
      <c r="E81" s="69">
        <v>7275431</v>
      </c>
      <c r="F81" s="67"/>
      <c r="G81" s="68">
        <v>3473681</v>
      </c>
      <c r="H81" s="70">
        <f t="shared" si="1"/>
        <v>-3473681</v>
      </c>
      <c r="I81" s="67"/>
      <c r="J81" s="68">
        <v>160</v>
      </c>
      <c r="K81" s="70">
        <f t="shared" si="2"/>
        <v>-160</v>
      </c>
      <c r="L81" s="69">
        <v>200</v>
      </c>
      <c r="M81" s="69">
        <v>210</v>
      </c>
      <c r="N81" s="70">
        <f t="shared" si="3"/>
        <v>-10</v>
      </c>
    </row>
    <row r="82" spans="1:14" ht="22.5" x14ac:dyDescent="0.2">
      <c r="A82" s="155" t="s">
        <v>492</v>
      </c>
      <c r="B82" s="67"/>
      <c r="C82" s="68"/>
      <c r="D82" s="68"/>
      <c r="E82" s="69">
        <v>6201242</v>
      </c>
      <c r="F82" s="67"/>
      <c r="G82" s="68"/>
      <c r="H82" s="70"/>
      <c r="I82" s="67"/>
      <c r="J82" s="68"/>
      <c r="K82" s="70"/>
      <c r="L82" s="69"/>
      <c r="M82" s="69">
        <v>823</v>
      </c>
      <c r="N82" s="70">
        <f t="shared" si="3"/>
        <v>-823</v>
      </c>
    </row>
    <row r="83" spans="1:14" ht="22.5" x14ac:dyDescent="0.2">
      <c r="A83" s="155" t="s">
        <v>493</v>
      </c>
      <c r="B83" s="67"/>
      <c r="C83" s="68"/>
      <c r="D83" s="68"/>
      <c r="E83" s="69">
        <v>26254078</v>
      </c>
      <c r="F83" s="67"/>
      <c r="G83" s="68"/>
      <c r="H83" s="70"/>
      <c r="I83" s="67"/>
      <c r="J83" s="68"/>
      <c r="K83" s="70"/>
      <c r="L83" s="69"/>
      <c r="M83" s="69">
        <v>8166</v>
      </c>
      <c r="N83" s="70">
        <f t="shared" si="3"/>
        <v>-8166</v>
      </c>
    </row>
    <row r="84" spans="1:14" ht="22.5" x14ac:dyDescent="0.2">
      <c r="A84" s="155" t="s">
        <v>494</v>
      </c>
      <c r="B84" s="67"/>
      <c r="C84" s="68"/>
      <c r="D84" s="68"/>
      <c r="E84" s="69">
        <v>70867247</v>
      </c>
      <c r="F84" s="67"/>
      <c r="G84" s="68"/>
      <c r="H84" s="70"/>
      <c r="I84" s="67"/>
      <c r="J84" s="68"/>
      <c r="K84" s="70"/>
      <c r="L84" s="69"/>
      <c r="M84" s="69">
        <v>2382</v>
      </c>
      <c r="N84" s="70">
        <f t="shared" si="3"/>
        <v>-2382</v>
      </c>
    </row>
    <row r="85" spans="1:14" ht="23.25" thickBot="1" x14ac:dyDescent="0.25">
      <c r="A85" s="155" t="s">
        <v>495</v>
      </c>
      <c r="B85" s="67"/>
      <c r="C85" s="68"/>
      <c r="D85" s="68"/>
      <c r="E85" s="69">
        <v>6130919</v>
      </c>
      <c r="F85" s="67"/>
      <c r="G85" s="68"/>
      <c r="H85" s="70"/>
      <c r="I85" s="67"/>
      <c r="J85" s="68"/>
      <c r="K85" s="70"/>
      <c r="L85" s="69"/>
      <c r="M85" s="69">
        <v>823</v>
      </c>
      <c r="N85" s="70">
        <f t="shared" si="3"/>
        <v>-823</v>
      </c>
    </row>
    <row r="86" spans="1:14" ht="12" thickBot="1" x14ac:dyDescent="0.25">
      <c r="A86" s="145" t="s">
        <v>0</v>
      </c>
      <c r="B86" s="150">
        <f>SUM(B63:B85)</f>
        <v>126570068</v>
      </c>
      <c r="C86" s="151">
        <f t="shared" ref="C86:H86" si="4">SUM(C63:C85)</f>
        <v>131318994</v>
      </c>
      <c r="D86" s="151">
        <f t="shared" si="4"/>
        <v>-4748926</v>
      </c>
      <c r="E86" s="152">
        <f t="shared" si="4"/>
        <v>167271591</v>
      </c>
      <c r="F86" s="150">
        <f>SUM(F63:F85)</f>
        <v>152209104</v>
      </c>
      <c r="G86" s="151">
        <f t="shared" si="4"/>
        <v>137532608</v>
      </c>
      <c r="H86" s="152">
        <f t="shared" si="4"/>
        <v>14676496</v>
      </c>
      <c r="I86" s="150">
        <f>SUM(I63:I85)</f>
        <v>30802</v>
      </c>
      <c r="J86" s="151">
        <f t="shared" ref="J86" si="5">SUM(J63:J85)</f>
        <v>20319</v>
      </c>
      <c r="K86" s="152">
        <f t="shared" ref="K86" si="6">SUM(K63:K85)</f>
        <v>10483</v>
      </c>
      <c r="L86" s="150">
        <f>SUM(L63:L85)</f>
        <v>27396</v>
      </c>
      <c r="M86" s="151">
        <f t="shared" ref="M86" si="7">SUM(M63:M85)</f>
        <v>28899</v>
      </c>
      <c r="N86" s="152">
        <f t="shared" ref="N86" si="8">SUM(N63:N85)</f>
        <v>-1503</v>
      </c>
    </row>
    <row r="87" spans="1:14" ht="12.75" thickTop="1" thickBot="1" x14ac:dyDescent="0.25">
      <c r="A87" s="82" t="s">
        <v>22</v>
      </c>
      <c r="B87" s="83"/>
      <c r="C87" s="84"/>
      <c r="D87" s="96"/>
      <c r="E87" s="86"/>
      <c r="F87" s="83"/>
      <c r="G87" s="85"/>
      <c r="H87" s="86"/>
      <c r="I87" s="83"/>
      <c r="J87" s="84"/>
      <c r="K87" s="93"/>
      <c r="L87" s="85"/>
      <c r="M87" s="85"/>
      <c r="N87" s="86"/>
    </row>
    <row r="88" spans="1:14" x14ac:dyDescent="0.2">
      <c r="A88" s="5" t="s">
        <v>366</v>
      </c>
    </row>
    <row r="89" spans="1:14" x14ac:dyDescent="0.2">
      <c r="A89" s="5" t="s">
        <v>367</v>
      </c>
    </row>
    <row r="92" spans="1:14" x14ac:dyDescent="0.2">
      <c r="A92" s="50" t="s">
        <v>361</v>
      </c>
      <c r="B92" s="51"/>
      <c r="C92" s="51"/>
      <c r="D92" s="51"/>
      <c r="E92" s="51"/>
      <c r="F92" s="51"/>
      <c r="G92" s="51"/>
      <c r="H92" s="51"/>
      <c r="I92" s="51"/>
      <c r="J92" s="51"/>
      <c r="K92" s="51"/>
      <c r="L92" s="51"/>
      <c r="M92" s="51"/>
      <c r="N92" s="51"/>
    </row>
    <row r="93" spans="1:14" x14ac:dyDescent="0.2">
      <c r="A93" s="31" t="s">
        <v>539</v>
      </c>
      <c r="B93" s="31"/>
      <c r="C93" s="31"/>
      <c r="D93" s="31"/>
      <c r="E93" s="31"/>
      <c r="F93" s="31"/>
      <c r="G93" s="31"/>
      <c r="H93" s="31"/>
      <c r="I93" s="31"/>
      <c r="J93" s="31"/>
      <c r="K93" s="31"/>
      <c r="L93" s="31"/>
      <c r="M93" s="31"/>
      <c r="N93" s="31"/>
    </row>
    <row r="94" spans="1:14" x14ac:dyDescent="0.2">
      <c r="A94" s="31" t="s">
        <v>540</v>
      </c>
      <c r="B94" s="31"/>
      <c r="C94" s="31"/>
      <c r="D94" s="31"/>
      <c r="E94" s="31"/>
      <c r="F94" s="31"/>
      <c r="G94" s="31"/>
      <c r="H94" s="31"/>
      <c r="I94" s="31"/>
      <c r="J94" s="31"/>
      <c r="K94" s="31"/>
      <c r="L94" s="31"/>
      <c r="M94" s="31"/>
      <c r="N94" s="31"/>
    </row>
    <row r="95" spans="1:14" ht="12" thickBot="1" x14ac:dyDescent="0.25">
      <c r="A95" s="31" t="s">
        <v>545</v>
      </c>
      <c r="B95" s="31"/>
      <c r="C95" s="31"/>
      <c r="D95" s="31"/>
      <c r="E95" s="31"/>
      <c r="F95" s="31"/>
      <c r="G95" s="31"/>
      <c r="H95" s="31"/>
      <c r="I95" s="31"/>
      <c r="J95" s="31"/>
      <c r="K95" s="31"/>
      <c r="L95" s="31"/>
      <c r="M95" s="31"/>
      <c r="N95" s="31"/>
    </row>
    <row r="96" spans="1:14" ht="12" thickBot="1" x14ac:dyDescent="0.25">
      <c r="A96" s="897" t="s">
        <v>198</v>
      </c>
      <c r="B96" s="899" t="s">
        <v>231</v>
      </c>
      <c r="C96" s="900"/>
      <c r="D96" s="900"/>
      <c r="E96" s="900"/>
      <c r="F96" s="901" t="s">
        <v>232</v>
      </c>
      <c r="G96" s="902"/>
      <c r="H96" s="903"/>
      <c r="I96" s="901" t="s">
        <v>230</v>
      </c>
      <c r="J96" s="902"/>
      <c r="K96" s="902"/>
      <c r="L96" s="902"/>
      <c r="M96" s="902"/>
      <c r="N96" s="903"/>
    </row>
    <row r="97" spans="1:14" ht="48" thickBot="1" x14ac:dyDescent="0.25">
      <c r="A97" s="898"/>
      <c r="B97" s="52">
        <v>2019</v>
      </c>
      <c r="C97" s="53">
        <v>2020</v>
      </c>
      <c r="D97" s="53" t="s">
        <v>362</v>
      </c>
      <c r="E97" s="55" t="s">
        <v>363</v>
      </c>
      <c r="F97" s="52">
        <v>2019</v>
      </c>
      <c r="G97" s="53">
        <v>2020</v>
      </c>
      <c r="H97" s="53" t="s">
        <v>362</v>
      </c>
      <c r="I97" s="52">
        <v>2019</v>
      </c>
      <c r="J97" s="53" t="s">
        <v>354</v>
      </c>
      <c r="K97" s="53" t="s">
        <v>362</v>
      </c>
      <c r="L97" s="54" t="s">
        <v>364</v>
      </c>
      <c r="M97" s="54" t="s">
        <v>363</v>
      </c>
      <c r="N97" s="55" t="s">
        <v>365</v>
      </c>
    </row>
    <row r="98" spans="1:14" x14ac:dyDescent="0.2">
      <c r="A98" s="170" t="s">
        <v>546</v>
      </c>
      <c r="B98" s="171"/>
      <c r="C98" s="172"/>
      <c r="D98" s="173"/>
      <c r="E98" s="174"/>
      <c r="F98" s="171"/>
      <c r="G98" s="172"/>
      <c r="H98" s="174"/>
      <c r="I98" s="171"/>
      <c r="J98" s="172"/>
      <c r="K98" s="174"/>
      <c r="L98" s="173"/>
      <c r="M98" s="173"/>
      <c r="N98" s="174"/>
    </row>
    <row r="99" spans="1:14" ht="22.5" x14ac:dyDescent="0.2">
      <c r="A99" s="158" t="s">
        <v>547</v>
      </c>
      <c r="B99" s="159">
        <f>+'[1]F-02'!B100</f>
        <v>0</v>
      </c>
      <c r="C99" s="159">
        <f>+'[1]F-02'!C100</f>
        <v>0</v>
      </c>
      <c r="D99" s="159">
        <f>+B99-C99</f>
        <v>0</v>
      </c>
      <c r="E99" s="160">
        <v>416984735</v>
      </c>
      <c r="F99" s="161">
        <f>+'[1]F-02'!B106</f>
        <v>0</v>
      </c>
      <c r="G99" s="159">
        <f>+'[1]F-02'!C106</f>
        <v>0</v>
      </c>
      <c r="H99" s="162">
        <f>+F99-G99</f>
        <v>0</v>
      </c>
      <c r="I99" s="161">
        <v>181885</v>
      </c>
      <c r="J99" s="159">
        <v>41802</v>
      </c>
      <c r="K99" s="162">
        <f>+I99-J99</f>
        <v>140083</v>
      </c>
      <c r="L99" s="163">
        <v>136777</v>
      </c>
      <c r="M99" s="163">
        <v>233807</v>
      </c>
      <c r="N99" s="162">
        <f>+M99-L99</f>
        <v>97030</v>
      </c>
    </row>
    <row r="100" spans="1:14" ht="12" thickBot="1" x14ac:dyDescent="0.25">
      <c r="A100" s="164"/>
      <c r="B100" s="165"/>
      <c r="C100" s="166"/>
      <c r="D100" s="167"/>
      <c r="E100" s="168"/>
      <c r="F100" s="165"/>
      <c r="G100" s="163"/>
      <c r="H100" s="168"/>
      <c r="I100" s="165"/>
      <c r="J100" s="166"/>
      <c r="K100" s="169"/>
      <c r="L100" s="163"/>
      <c r="M100" s="163"/>
      <c r="N100" s="168"/>
    </row>
    <row r="101" spans="1:14" ht="12" thickBot="1" x14ac:dyDescent="0.25">
      <c r="A101" s="145" t="s">
        <v>0</v>
      </c>
      <c r="B101" s="150">
        <f t="shared" ref="B101:N101" si="9">SUM(B99:B100)</f>
        <v>0</v>
      </c>
      <c r="C101" s="151">
        <f t="shared" si="9"/>
        <v>0</v>
      </c>
      <c r="D101" s="151">
        <f t="shared" si="9"/>
        <v>0</v>
      </c>
      <c r="E101" s="152">
        <f t="shared" si="9"/>
        <v>416984735</v>
      </c>
      <c r="F101" s="150">
        <f t="shared" si="9"/>
        <v>0</v>
      </c>
      <c r="G101" s="151">
        <f t="shared" si="9"/>
        <v>0</v>
      </c>
      <c r="H101" s="152">
        <f t="shared" si="9"/>
        <v>0</v>
      </c>
      <c r="I101" s="150">
        <f t="shared" si="9"/>
        <v>181885</v>
      </c>
      <c r="J101" s="151">
        <f t="shared" si="9"/>
        <v>41802</v>
      </c>
      <c r="K101" s="152">
        <f t="shared" si="9"/>
        <v>140083</v>
      </c>
      <c r="L101" s="150">
        <f t="shared" si="9"/>
        <v>136777</v>
      </c>
      <c r="M101" s="151">
        <f t="shared" si="9"/>
        <v>233807</v>
      </c>
      <c r="N101" s="152">
        <f t="shared" si="9"/>
        <v>97030</v>
      </c>
    </row>
    <row r="102" spans="1:14" ht="12.75" thickTop="1" thickBot="1" x14ac:dyDescent="0.25">
      <c r="A102" s="82" t="s">
        <v>22</v>
      </c>
      <c r="B102" s="83"/>
      <c r="C102" s="84"/>
      <c r="D102" s="96"/>
      <c r="E102" s="86"/>
      <c r="F102" s="83"/>
      <c r="G102" s="85"/>
      <c r="H102" s="86"/>
      <c r="I102" s="83"/>
      <c r="J102" s="84"/>
      <c r="K102" s="93"/>
      <c r="L102" s="85"/>
      <c r="M102" s="85"/>
      <c r="N102" s="86"/>
    </row>
    <row r="103" spans="1:14" x14ac:dyDescent="0.2">
      <c r="A103" s="5" t="s">
        <v>366</v>
      </c>
    </row>
    <row r="104" spans="1:14" x14ac:dyDescent="0.2">
      <c r="A104" s="5" t="s">
        <v>367</v>
      </c>
    </row>
    <row r="107" spans="1:14" x14ac:dyDescent="0.2">
      <c r="A107" s="50" t="s">
        <v>361</v>
      </c>
      <c r="B107" s="51"/>
      <c r="C107" s="51"/>
      <c r="D107" s="51"/>
      <c r="E107" s="51"/>
      <c r="F107" s="51"/>
      <c r="G107" s="51"/>
      <c r="H107" s="51"/>
      <c r="I107" s="51"/>
      <c r="J107" s="51"/>
      <c r="K107" s="51"/>
      <c r="L107" s="51"/>
      <c r="M107" s="51"/>
      <c r="N107" s="51"/>
    </row>
    <row r="108" spans="1:14" x14ac:dyDescent="0.2">
      <c r="A108" s="31" t="s">
        <v>539</v>
      </c>
      <c r="B108" s="31"/>
      <c r="C108" s="31"/>
      <c r="D108" s="31"/>
      <c r="E108" s="31"/>
      <c r="F108" s="31"/>
      <c r="G108" s="31"/>
      <c r="H108" s="31"/>
      <c r="I108" s="31"/>
      <c r="J108" s="31"/>
      <c r="K108" s="31"/>
      <c r="L108" s="31"/>
      <c r="M108" s="31"/>
      <c r="N108" s="31"/>
    </row>
    <row r="109" spans="1:14" x14ac:dyDescent="0.2">
      <c r="A109" s="31" t="s">
        <v>548</v>
      </c>
      <c r="B109" s="31"/>
      <c r="C109" s="31"/>
      <c r="D109" s="31"/>
      <c r="E109" s="31"/>
      <c r="F109" s="31"/>
      <c r="G109" s="31"/>
      <c r="H109" s="31"/>
      <c r="I109" s="31"/>
      <c r="J109" s="31"/>
      <c r="K109" s="31"/>
      <c r="L109" s="31"/>
      <c r="M109" s="31"/>
      <c r="N109" s="31"/>
    </row>
    <row r="110" spans="1:14" ht="12" thickBot="1" x14ac:dyDescent="0.25">
      <c r="A110" s="31" t="s">
        <v>549</v>
      </c>
      <c r="B110" s="31"/>
      <c r="C110" s="31"/>
      <c r="D110" s="31"/>
      <c r="E110" s="31"/>
      <c r="F110" s="31"/>
      <c r="G110" s="31"/>
      <c r="H110" s="31"/>
      <c r="I110" s="31"/>
      <c r="J110" s="31"/>
      <c r="K110" s="31"/>
      <c r="L110" s="31"/>
      <c r="M110" s="31"/>
      <c r="N110" s="31"/>
    </row>
    <row r="111" spans="1:14" ht="12" thickBot="1" x14ac:dyDescent="0.25">
      <c r="A111" s="897" t="s">
        <v>198</v>
      </c>
      <c r="B111" s="899" t="s">
        <v>231</v>
      </c>
      <c r="C111" s="900"/>
      <c r="D111" s="900"/>
      <c r="E111" s="900"/>
      <c r="F111" s="901" t="s">
        <v>232</v>
      </c>
      <c r="G111" s="902"/>
      <c r="H111" s="903"/>
      <c r="I111" s="901" t="s">
        <v>230</v>
      </c>
      <c r="J111" s="902"/>
      <c r="K111" s="902"/>
      <c r="L111" s="902"/>
      <c r="M111" s="902"/>
      <c r="N111" s="903"/>
    </row>
    <row r="112" spans="1:14" ht="48" thickBot="1" x14ac:dyDescent="0.25">
      <c r="A112" s="898"/>
      <c r="B112" s="52">
        <v>2019</v>
      </c>
      <c r="C112" s="53">
        <v>2020</v>
      </c>
      <c r="D112" s="53" t="s">
        <v>362</v>
      </c>
      <c r="E112" s="55" t="s">
        <v>363</v>
      </c>
      <c r="F112" s="52">
        <v>2019</v>
      </c>
      <c r="G112" s="53">
        <v>2020</v>
      </c>
      <c r="H112" s="53" t="s">
        <v>362</v>
      </c>
      <c r="I112" s="52">
        <v>2019</v>
      </c>
      <c r="J112" s="53" t="s">
        <v>354</v>
      </c>
      <c r="K112" s="53" t="s">
        <v>362</v>
      </c>
      <c r="L112" s="54" t="s">
        <v>364</v>
      </c>
      <c r="M112" s="54" t="s">
        <v>363</v>
      </c>
      <c r="N112" s="55" t="s">
        <v>365</v>
      </c>
    </row>
    <row r="113" spans="1:14" x14ac:dyDescent="0.2">
      <c r="A113" s="56"/>
      <c r="B113" s="57"/>
      <c r="C113" s="58"/>
      <c r="D113" s="58"/>
      <c r="E113" s="59"/>
      <c r="F113" s="57"/>
      <c r="G113" s="58"/>
      <c r="H113" s="60"/>
      <c r="I113" s="57"/>
      <c r="J113" s="58"/>
      <c r="K113" s="60"/>
      <c r="L113" s="59"/>
      <c r="M113" s="59"/>
      <c r="N113" s="60"/>
    </row>
    <row r="114" spans="1:14" x14ac:dyDescent="0.2">
      <c r="A114" s="61" t="s">
        <v>229</v>
      </c>
      <c r="B114" s="62"/>
      <c r="C114" s="63"/>
      <c r="D114" s="63"/>
      <c r="E114" s="64"/>
      <c r="F114" s="62"/>
      <c r="G114" s="63"/>
      <c r="H114" s="65"/>
      <c r="I114" s="62"/>
      <c r="J114" s="63"/>
      <c r="K114" s="65"/>
      <c r="L114" s="64"/>
      <c r="M114" s="64"/>
      <c r="N114" s="65"/>
    </row>
    <row r="115" spans="1:14" x14ac:dyDescent="0.2">
      <c r="A115" s="66" t="s">
        <v>199</v>
      </c>
      <c r="B115" s="67"/>
      <c r="C115" s="68"/>
      <c r="D115" s="68"/>
      <c r="E115" s="69"/>
      <c r="F115" s="67"/>
      <c r="G115" s="68"/>
      <c r="H115" s="70"/>
      <c r="I115" s="67"/>
      <c r="J115" s="68"/>
      <c r="K115" s="70"/>
      <c r="L115" s="69"/>
      <c r="M115" s="69"/>
      <c r="N115" s="70"/>
    </row>
    <row r="116" spans="1:14" x14ac:dyDescent="0.2">
      <c r="A116" s="71"/>
      <c r="B116" s="67"/>
      <c r="C116" s="68"/>
      <c r="D116" s="68"/>
      <c r="E116" s="69"/>
      <c r="F116" s="67"/>
      <c r="G116" s="68"/>
      <c r="H116" s="70"/>
      <c r="I116" s="67"/>
      <c r="J116" s="68"/>
      <c r="K116" s="70"/>
      <c r="L116" s="69"/>
      <c r="M116" s="69"/>
      <c r="N116" s="70"/>
    </row>
    <row r="117" spans="1:14" x14ac:dyDescent="0.2">
      <c r="A117" s="61" t="s">
        <v>204</v>
      </c>
      <c r="B117" s="67"/>
      <c r="C117" s="68"/>
      <c r="D117" s="68"/>
      <c r="E117" s="69"/>
      <c r="F117" s="67"/>
      <c r="G117" s="68"/>
      <c r="H117" s="70"/>
      <c r="I117" s="67"/>
      <c r="J117" s="68"/>
      <c r="K117" s="70"/>
      <c r="L117" s="69"/>
      <c r="M117" s="69"/>
      <c r="N117" s="70"/>
    </row>
    <row r="118" spans="1:14" x14ac:dyDescent="0.2">
      <c r="A118" s="72" t="s">
        <v>200</v>
      </c>
      <c r="B118" s="67"/>
      <c r="C118" s="68"/>
      <c r="D118" s="68"/>
      <c r="E118" s="69"/>
      <c r="F118" s="67"/>
      <c r="G118" s="68"/>
      <c r="H118" s="70"/>
      <c r="I118" s="67"/>
      <c r="J118" s="68"/>
      <c r="K118" s="70"/>
      <c r="L118" s="69"/>
      <c r="M118" s="69"/>
      <c r="N118" s="70"/>
    </row>
    <row r="119" spans="1:14" x14ac:dyDescent="0.2">
      <c r="A119" s="72" t="s">
        <v>201</v>
      </c>
      <c r="B119" s="67"/>
      <c r="C119" s="68"/>
      <c r="D119" s="68"/>
      <c r="E119" s="69"/>
      <c r="F119" s="67"/>
      <c r="G119" s="68"/>
      <c r="H119" s="70"/>
      <c r="I119" s="67"/>
      <c r="J119" s="68"/>
      <c r="K119" s="70"/>
      <c r="L119" s="69"/>
      <c r="M119" s="69"/>
      <c r="N119" s="70"/>
    </row>
    <row r="120" spans="1:14" x14ac:dyDescent="0.2">
      <c r="A120" s="72" t="s">
        <v>202</v>
      </c>
      <c r="B120" s="67"/>
      <c r="C120" s="68"/>
      <c r="D120" s="68"/>
      <c r="E120" s="69"/>
      <c r="F120" s="67"/>
      <c r="G120" s="68"/>
      <c r="H120" s="70"/>
      <c r="I120" s="67"/>
      <c r="J120" s="68"/>
      <c r="K120" s="70"/>
      <c r="L120" s="69"/>
      <c r="M120" s="69"/>
      <c r="N120" s="70"/>
    </row>
    <row r="121" spans="1:14" x14ac:dyDescent="0.2">
      <c r="A121" s="72" t="s">
        <v>203</v>
      </c>
      <c r="B121" s="67"/>
      <c r="C121" s="68"/>
      <c r="D121" s="68"/>
      <c r="E121" s="69"/>
      <c r="F121" s="67"/>
      <c r="G121" s="68"/>
      <c r="H121" s="70"/>
      <c r="I121" s="67"/>
      <c r="J121" s="68"/>
      <c r="K121" s="70"/>
      <c r="L121" s="69"/>
      <c r="M121" s="69"/>
      <c r="N121" s="70"/>
    </row>
    <row r="122" spans="1:14" x14ac:dyDescent="0.2">
      <c r="A122" s="72"/>
      <c r="B122" s="62"/>
      <c r="C122" s="63"/>
      <c r="D122" s="63"/>
      <c r="E122" s="64"/>
      <c r="F122" s="62"/>
      <c r="G122" s="63"/>
      <c r="H122" s="65"/>
      <c r="I122" s="62"/>
      <c r="J122" s="63"/>
      <c r="K122" s="65"/>
      <c r="L122" s="64"/>
      <c r="M122" s="64"/>
      <c r="N122" s="65"/>
    </row>
    <row r="123" spans="1:14" x14ac:dyDescent="0.2">
      <c r="A123" s="61" t="s">
        <v>223</v>
      </c>
      <c r="B123" s="67"/>
      <c r="C123" s="68"/>
      <c r="D123" s="68"/>
      <c r="E123" s="69"/>
      <c r="F123" s="67"/>
      <c r="G123" s="68"/>
      <c r="H123" s="70"/>
      <c r="I123" s="67"/>
      <c r="J123" s="68"/>
      <c r="K123" s="70"/>
      <c r="L123" s="69"/>
      <c r="M123" s="69"/>
      <c r="N123" s="70"/>
    </row>
    <row r="124" spans="1:14" x14ac:dyDescent="0.2">
      <c r="A124" s="72" t="s">
        <v>205</v>
      </c>
      <c r="B124" s="67"/>
      <c r="C124" s="68"/>
      <c r="D124" s="68"/>
      <c r="E124" s="69"/>
      <c r="F124" s="67"/>
      <c r="G124" s="68"/>
      <c r="H124" s="70"/>
      <c r="I124" s="67"/>
      <c r="J124" s="68"/>
      <c r="K124" s="70"/>
      <c r="L124" s="69"/>
      <c r="M124" s="69"/>
      <c r="N124" s="70"/>
    </row>
    <row r="125" spans="1:14" x14ac:dyDescent="0.2">
      <c r="A125" s="72" t="s">
        <v>206</v>
      </c>
      <c r="B125" s="67"/>
      <c r="C125" s="68"/>
      <c r="D125" s="68"/>
      <c r="E125" s="69"/>
      <c r="F125" s="67"/>
      <c r="G125" s="68"/>
      <c r="H125" s="70"/>
      <c r="I125" s="67"/>
      <c r="J125" s="68"/>
      <c r="K125" s="70"/>
      <c r="L125" s="69"/>
      <c r="M125" s="69"/>
      <c r="N125" s="70"/>
    </row>
    <row r="126" spans="1:14" x14ac:dyDescent="0.2">
      <c r="A126" s="72" t="s">
        <v>207</v>
      </c>
      <c r="B126" s="67"/>
      <c r="C126" s="68"/>
      <c r="D126" s="68"/>
      <c r="E126" s="69"/>
      <c r="F126" s="67"/>
      <c r="G126" s="68"/>
      <c r="H126" s="70"/>
      <c r="I126" s="67"/>
      <c r="J126" s="68"/>
      <c r="K126" s="70"/>
      <c r="L126" s="69"/>
      <c r="M126" s="69"/>
      <c r="N126" s="70"/>
    </row>
    <row r="127" spans="1:14" x14ac:dyDescent="0.2">
      <c r="A127" s="72" t="s">
        <v>208</v>
      </c>
      <c r="B127" s="67"/>
      <c r="C127" s="68"/>
      <c r="D127" s="68"/>
      <c r="E127" s="69"/>
      <c r="F127" s="67"/>
      <c r="G127" s="68"/>
      <c r="H127" s="70"/>
      <c r="I127" s="67"/>
      <c r="J127" s="68"/>
      <c r="K127" s="70"/>
      <c r="L127" s="69"/>
      <c r="M127" s="69"/>
      <c r="N127" s="70"/>
    </row>
    <row r="128" spans="1:14" x14ac:dyDescent="0.2">
      <c r="A128" s="72" t="s">
        <v>209</v>
      </c>
      <c r="B128" s="67"/>
      <c r="C128" s="68"/>
      <c r="D128" s="68"/>
      <c r="E128" s="69"/>
      <c r="F128" s="67"/>
      <c r="G128" s="68"/>
      <c r="H128" s="70"/>
      <c r="I128" s="67"/>
      <c r="J128" s="68"/>
      <c r="K128" s="70"/>
      <c r="L128" s="69"/>
      <c r="M128" s="69"/>
      <c r="N128" s="70"/>
    </row>
    <row r="129" spans="1:14" x14ac:dyDescent="0.2">
      <c r="A129" s="73"/>
      <c r="B129" s="67"/>
      <c r="C129" s="68"/>
      <c r="D129" s="68"/>
      <c r="E129" s="69"/>
      <c r="F129" s="67"/>
      <c r="G129" s="68"/>
      <c r="H129" s="70"/>
      <c r="I129" s="67"/>
      <c r="J129" s="68"/>
      <c r="K129" s="70"/>
      <c r="L129" s="69"/>
      <c r="M129" s="69"/>
      <c r="N129" s="70"/>
    </row>
    <row r="130" spans="1:14" x14ac:dyDescent="0.2">
      <c r="A130" s="74" t="s">
        <v>224</v>
      </c>
      <c r="B130" s="67"/>
      <c r="C130" s="68"/>
      <c r="D130" s="68"/>
      <c r="E130" s="69"/>
      <c r="F130" s="67"/>
      <c r="G130" s="68"/>
      <c r="H130" s="70"/>
      <c r="I130" s="67"/>
      <c r="J130" s="68"/>
      <c r="K130" s="70"/>
      <c r="L130" s="69"/>
      <c r="M130" s="69"/>
      <c r="N130" s="70"/>
    </row>
    <row r="131" spans="1:14" x14ac:dyDescent="0.2">
      <c r="A131" s="72" t="s">
        <v>210</v>
      </c>
      <c r="B131" s="67"/>
      <c r="C131" s="68"/>
      <c r="D131" s="68"/>
      <c r="E131" s="69"/>
      <c r="F131" s="67"/>
      <c r="G131" s="68"/>
      <c r="H131" s="70"/>
      <c r="I131" s="67"/>
      <c r="J131" s="68"/>
      <c r="K131" s="70"/>
      <c r="L131" s="69"/>
      <c r="M131" s="69"/>
      <c r="N131" s="70"/>
    </row>
    <row r="132" spans="1:14" x14ac:dyDescent="0.2">
      <c r="A132" s="72" t="s">
        <v>211</v>
      </c>
      <c r="B132" s="67"/>
      <c r="C132" s="68"/>
      <c r="D132" s="68"/>
      <c r="E132" s="69"/>
      <c r="F132" s="67"/>
      <c r="G132" s="68"/>
      <c r="H132" s="70"/>
      <c r="I132" s="67"/>
      <c r="J132" s="68"/>
      <c r="K132" s="70"/>
      <c r="L132" s="69"/>
      <c r="M132" s="69"/>
      <c r="N132" s="70"/>
    </row>
    <row r="133" spans="1:14" x14ac:dyDescent="0.2">
      <c r="A133" s="72" t="s">
        <v>212</v>
      </c>
      <c r="B133" s="67"/>
      <c r="C133" s="68"/>
      <c r="D133" s="68"/>
      <c r="E133" s="69"/>
      <c r="F133" s="67"/>
      <c r="G133" s="68"/>
      <c r="H133" s="70"/>
      <c r="I133" s="67"/>
      <c r="J133" s="68"/>
      <c r="K133" s="70"/>
      <c r="L133" s="69"/>
      <c r="M133" s="69"/>
      <c r="N133" s="70"/>
    </row>
    <row r="134" spans="1:14" x14ac:dyDescent="0.2">
      <c r="A134" s="72"/>
      <c r="B134" s="67"/>
      <c r="C134" s="68"/>
      <c r="D134" s="68"/>
      <c r="E134" s="69"/>
      <c r="F134" s="67"/>
      <c r="G134" s="68"/>
      <c r="H134" s="70"/>
      <c r="I134" s="67"/>
      <c r="J134" s="68"/>
      <c r="K134" s="70"/>
      <c r="L134" s="69"/>
      <c r="M134" s="69"/>
      <c r="N134" s="70"/>
    </row>
    <row r="135" spans="1:14" x14ac:dyDescent="0.2">
      <c r="A135" s="74" t="s">
        <v>225</v>
      </c>
      <c r="B135" s="67"/>
      <c r="C135" s="68"/>
      <c r="D135" s="68"/>
      <c r="E135" s="69"/>
      <c r="F135" s="67"/>
      <c r="G135" s="68"/>
      <c r="H135" s="70"/>
      <c r="I135" s="67"/>
      <c r="J135" s="68"/>
      <c r="K135" s="70"/>
      <c r="L135" s="69"/>
      <c r="M135" s="69"/>
      <c r="N135" s="70"/>
    </row>
    <row r="136" spans="1:14" x14ac:dyDescent="0.2">
      <c r="A136" s="72" t="s">
        <v>213</v>
      </c>
      <c r="B136" s="67"/>
      <c r="C136" s="68"/>
      <c r="D136" s="68"/>
      <c r="E136" s="69"/>
      <c r="F136" s="67"/>
      <c r="G136" s="68"/>
      <c r="H136" s="70"/>
      <c r="I136" s="67"/>
      <c r="J136" s="68"/>
      <c r="K136" s="70"/>
      <c r="L136" s="69"/>
      <c r="M136" s="69"/>
      <c r="N136" s="70"/>
    </row>
    <row r="137" spans="1:14" x14ac:dyDescent="0.2">
      <c r="A137" s="72" t="s">
        <v>211</v>
      </c>
      <c r="B137" s="67"/>
      <c r="C137" s="68"/>
      <c r="D137" s="68"/>
      <c r="E137" s="69"/>
      <c r="F137" s="67"/>
      <c r="G137" s="68"/>
      <c r="H137" s="70"/>
      <c r="I137" s="67"/>
      <c r="J137" s="68"/>
      <c r="K137" s="70"/>
      <c r="L137" s="69"/>
      <c r="M137" s="69"/>
      <c r="N137" s="70"/>
    </row>
    <row r="138" spans="1:14" x14ac:dyDescent="0.2">
      <c r="A138" s="72"/>
      <c r="B138" s="67"/>
      <c r="C138" s="68"/>
      <c r="D138" s="68"/>
      <c r="E138" s="69"/>
      <c r="F138" s="67"/>
      <c r="G138" s="68"/>
      <c r="H138" s="70"/>
      <c r="I138" s="67"/>
      <c r="J138" s="68"/>
      <c r="K138" s="70"/>
      <c r="L138" s="69"/>
      <c r="M138" s="69"/>
      <c r="N138" s="70"/>
    </row>
    <row r="139" spans="1:14" x14ac:dyDescent="0.2">
      <c r="A139" s="74" t="s">
        <v>226</v>
      </c>
      <c r="B139" s="67"/>
      <c r="C139" s="68"/>
      <c r="D139" s="68"/>
      <c r="E139" s="69"/>
      <c r="F139" s="67"/>
      <c r="G139" s="68"/>
      <c r="H139" s="70"/>
      <c r="I139" s="67"/>
      <c r="J139" s="68"/>
      <c r="K139" s="70"/>
      <c r="L139" s="69"/>
      <c r="M139" s="69"/>
      <c r="N139" s="70"/>
    </row>
    <row r="140" spans="1:14" x14ac:dyDescent="0.2">
      <c r="A140" s="72" t="s">
        <v>214</v>
      </c>
      <c r="B140" s="67"/>
      <c r="C140" s="68"/>
      <c r="D140" s="68"/>
      <c r="E140" s="69"/>
      <c r="F140" s="67"/>
      <c r="G140" s="68"/>
      <c r="H140" s="70"/>
      <c r="I140" s="67"/>
      <c r="J140" s="68"/>
      <c r="K140" s="70"/>
      <c r="L140" s="69"/>
      <c r="M140" s="69"/>
      <c r="N140" s="70"/>
    </row>
    <row r="141" spans="1:14" x14ac:dyDescent="0.2">
      <c r="A141" s="72" t="s">
        <v>212</v>
      </c>
      <c r="B141" s="67"/>
      <c r="C141" s="68"/>
      <c r="D141" s="68"/>
      <c r="E141" s="69"/>
      <c r="F141" s="67"/>
      <c r="G141" s="68"/>
      <c r="H141" s="70"/>
      <c r="I141" s="67"/>
      <c r="J141" s="68"/>
      <c r="K141" s="70"/>
      <c r="L141" s="69"/>
      <c r="M141" s="69"/>
      <c r="N141" s="70"/>
    </row>
    <row r="142" spans="1:14" x14ac:dyDescent="0.2">
      <c r="A142" s="72" t="s">
        <v>215</v>
      </c>
      <c r="B142" s="67"/>
      <c r="C142" s="68"/>
      <c r="D142" s="68"/>
      <c r="E142" s="69"/>
      <c r="F142" s="67"/>
      <c r="G142" s="68"/>
      <c r="H142" s="70"/>
      <c r="I142" s="67"/>
      <c r="J142" s="68"/>
      <c r="K142" s="70"/>
      <c r="L142" s="69"/>
      <c r="M142" s="69"/>
      <c r="N142" s="70"/>
    </row>
    <row r="143" spans="1:14" x14ac:dyDescent="0.2">
      <c r="A143" s="72" t="s">
        <v>216</v>
      </c>
      <c r="B143" s="67"/>
      <c r="C143" s="68"/>
      <c r="D143" s="68"/>
      <c r="E143" s="69"/>
      <c r="F143" s="67"/>
      <c r="G143" s="68"/>
      <c r="H143" s="70"/>
      <c r="I143" s="67"/>
      <c r="J143" s="68"/>
      <c r="K143" s="70"/>
      <c r="L143" s="69"/>
      <c r="M143" s="69"/>
      <c r="N143" s="70"/>
    </row>
    <row r="144" spans="1:14" x14ac:dyDescent="0.2">
      <c r="A144" s="72"/>
      <c r="B144" s="67"/>
      <c r="C144" s="68"/>
      <c r="D144" s="68"/>
      <c r="E144" s="69"/>
      <c r="F144" s="67"/>
      <c r="G144" s="68"/>
      <c r="H144" s="70"/>
      <c r="I144" s="67"/>
      <c r="J144" s="68"/>
      <c r="K144" s="70"/>
      <c r="L144" s="69"/>
      <c r="M144" s="69"/>
      <c r="N144" s="70"/>
    </row>
    <row r="145" spans="1:14" x14ac:dyDescent="0.2">
      <c r="A145" s="74" t="s">
        <v>227</v>
      </c>
      <c r="B145" s="67"/>
      <c r="C145" s="68"/>
      <c r="D145" s="68"/>
      <c r="E145" s="69"/>
      <c r="F145" s="67"/>
      <c r="G145" s="68"/>
      <c r="H145" s="70"/>
      <c r="I145" s="67"/>
      <c r="J145" s="68"/>
      <c r="K145" s="70"/>
      <c r="L145" s="69"/>
      <c r="M145" s="69"/>
      <c r="N145" s="70"/>
    </row>
    <row r="146" spans="1:14" x14ac:dyDescent="0.2">
      <c r="A146" s="72" t="s">
        <v>217</v>
      </c>
      <c r="B146" s="67"/>
      <c r="C146" s="68"/>
      <c r="D146" s="68"/>
      <c r="E146" s="69"/>
      <c r="F146" s="67"/>
      <c r="G146" s="68"/>
      <c r="H146" s="70"/>
      <c r="I146" s="67"/>
      <c r="J146" s="68"/>
      <c r="K146" s="70"/>
      <c r="L146" s="69"/>
      <c r="M146" s="69"/>
      <c r="N146" s="70"/>
    </row>
    <row r="147" spans="1:14" x14ac:dyDescent="0.2">
      <c r="A147" s="72" t="s">
        <v>218</v>
      </c>
      <c r="B147" s="67"/>
      <c r="C147" s="68"/>
      <c r="D147" s="68"/>
      <c r="E147" s="69"/>
      <c r="F147" s="67"/>
      <c r="G147" s="68"/>
      <c r="H147" s="70"/>
      <c r="I147" s="67"/>
      <c r="J147" s="68"/>
      <c r="K147" s="70"/>
      <c r="L147" s="69"/>
      <c r="M147" s="69"/>
      <c r="N147" s="70"/>
    </row>
    <row r="148" spans="1:14" x14ac:dyDescent="0.2">
      <c r="A148" s="72" t="s">
        <v>219</v>
      </c>
      <c r="B148" s="67"/>
      <c r="C148" s="68"/>
      <c r="D148" s="68"/>
      <c r="E148" s="69"/>
      <c r="F148" s="67"/>
      <c r="G148" s="68"/>
      <c r="H148" s="70"/>
      <c r="I148" s="67"/>
      <c r="J148" s="68"/>
      <c r="K148" s="70"/>
      <c r="L148" s="69"/>
      <c r="M148" s="69"/>
      <c r="N148" s="70"/>
    </row>
    <row r="149" spans="1:14" x14ac:dyDescent="0.2">
      <c r="A149" s="72" t="s">
        <v>220</v>
      </c>
      <c r="B149" s="67"/>
      <c r="C149" s="68"/>
      <c r="D149" s="68"/>
      <c r="E149" s="69"/>
      <c r="F149" s="67"/>
      <c r="G149" s="68"/>
      <c r="H149" s="70"/>
      <c r="I149" s="67"/>
      <c r="J149" s="68"/>
      <c r="K149" s="70"/>
      <c r="L149" s="69"/>
      <c r="M149" s="69"/>
      <c r="N149" s="70"/>
    </row>
    <row r="150" spans="1:14" x14ac:dyDescent="0.2">
      <c r="A150" s="72"/>
      <c r="B150" s="67"/>
      <c r="C150" s="68"/>
      <c r="D150" s="68"/>
      <c r="E150" s="69"/>
      <c r="F150" s="67"/>
      <c r="G150" s="68"/>
      <c r="H150" s="70"/>
      <c r="I150" s="67"/>
      <c r="J150" s="68"/>
      <c r="K150" s="70"/>
      <c r="L150" s="69"/>
      <c r="M150" s="69"/>
      <c r="N150" s="70"/>
    </row>
    <row r="151" spans="1:14" x14ac:dyDescent="0.2">
      <c r="A151" s="74" t="s">
        <v>228</v>
      </c>
      <c r="B151" s="67"/>
      <c r="C151" s="68"/>
      <c r="D151" s="68"/>
      <c r="E151" s="69"/>
      <c r="F151" s="67"/>
      <c r="G151" s="68"/>
      <c r="H151" s="70"/>
      <c r="I151" s="67"/>
      <c r="J151" s="68"/>
      <c r="K151" s="70"/>
      <c r="L151" s="69"/>
      <c r="M151" s="69"/>
      <c r="N151" s="70"/>
    </row>
    <row r="152" spans="1:14" x14ac:dyDescent="0.2">
      <c r="A152" s="72" t="s">
        <v>221</v>
      </c>
      <c r="B152" s="67"/>
      <c r="C152" s="68"/>
      <c r="D152" s="68"/>
      <c r="E152" s="69"/>
      <c r="F152" s="67"/>
      <c r="G152" s="68"/>
      <c r="H152" s="70"/>
      <c r="I152" s="67"/>
      <c r="J152" s="68"/>
      <c r="K152" s="70"/>
      <c r="L152" s="69"/>
      <c r="M152" s="69"/>
      <c r="N152" s="70"/>
    </row>
    <row r="153" spans="1:14" x14ac:dyDescent="0.2">
      <c r="A153" s="72" t="s">
        <v>222</v>
      </c>
      <c r="B153" s="67"/>
      <c r="C153" s="68"/>
      <c r="D153" s="68"/>
      <c r="E153" s="69"/>
      <c r="F153" s="67"/>
      <c r="G153" s="68"/>
      <c r="H153" s="70"/>
      <c r="I153" s="67"/>
      <c r="J153" s="68"/>
      <c r="K153" s="70"/>
      <c r="L153" s="69"/>
      <c r="M153" s="69"/>
      <c r="N153" s="70"/>
    </row>
    <row r="154" spans="1:14" ht="12" thickBot="1" x14ac:dyDescent="0.25">
      <c r="A154" s="75"/>
      <c r="B154" s="67"/>
      <c r="C154" s="68"/>
      <c r="D154" s="68"/>
      <c r="E154" s="69"/>
      <c r="F154" s="67"/>
      <c r="G154" s="68"/>
      <c r="H154" s="70"/>
      <c r="I154" s="67"/>
      <c r="J154" s="68"/>
      <c r="K154" s="70"/>
      <c r="L154" s="69"/>
      <c r="M154" s="69"/>
      <c r="N154" s="70"/>
    </row>
    <row r="155" spans="1:14" x14ac:dyDescent="0.2">
      <c r="A155" s="76"/>
      <c r="B155" s="88"/>
      <c r="C155" s="89"/>
      <c r="D155" s="95"/>
      <c r="E155" s="92"/>
      <c r="F155" s="88"/>
      <c r="G155" s="91"/>
      <c r="H155" s="92"/>
      <c r="I155" s="88"/>
      <c r="J155" s="89"/>
      <c r="K155" s="90"/>
      <c r="L155" s="91"/>
      <c r="M155" s="91"/>
      <c r="N155" s="92"/>
    </row>
    <row r="156" spans="1:14" ht="12" thickBot="1" x14ac:dyDescent="0.25">
      <c r="A156" s="77" t="s">
        <v>0</v>
      </c>
      <c r="B156" s="78"/>
      <c r="C156" s="79"/>
      <c r="D156" s="94"/>
      <c r="E156" s="81"/>
      <c r="F156" s="78"/>
      <c r="G156" s="80"/>
      <c r="H156" s="81"/>
      <c r="I156" s="78"/>
      <c r="J156" s="79"/>
      <c r="K156" s="87"/>
      <c r="L156" s="80"/>
      <c r="M156" s="80"/>
      <c r="N156" s="81"/>
    </row>
    <row r="157" spans="1:14" ht="12.75" thickTop="1" thickBot="1" x14ac:dyDescent="0.25">
      <c r="A157" s="82" t="s">
        <v>22</v>
      </c>
      <c r="B157" s="83"/>
      <c r="C157" s="84"/>
      <c r="D157" s="96"/>
      <c r="E157" s="86"/>
      <c r="F157" s="83"/>
      <c r="G157" s="85"/>
      <c r="H157" s="86"/>
      <c r="I157" s="83"/>
      <c r="J157" s="84"/>
      <c r="K157" s="93"/>
      <c r="L157" s="85"/>
      <c r="M157" s="85"/>
      <c r="N157" s="86"/>
    </row>
    <row r="158" spans="1:14" x14ac:dyDescent="0.2">
      <c r="A158" s="5" t="s">
        <v>366</v>
      </c>
    </row>
    <row r="159" spans="1:14" x14ac:dyDescent="0.2">
      <c r="A159" s="5" t="s">
        <v>367</v>
      </c>
    </row>
  </sheetData>
  <mergeCells count="16">
    <mergeCell ref="I5:N5"/>
    <mergeCell ref="B5:E5"/>
    <mergeCell ref="F5:H5"/>
    <mergeCell ref="A5:A6"/>
    <mergeCell ref="A60:A61"/>
    <mergeCell ref="B60:E60"/>
    <mergeCell ref="F60:H60"/>
    <mergeCell ref="I60:N60"/>
    <mergeCell ref="A96:A97"/>
    <mergeCell ref="B96:E96"/>
    <mergeCell ref="F96:H96"/>
    <mergeCell ref="I96:N96"/>
    <mergeCell ref="A111:A112"/>
    <mergeCell ref="B111:E111"/>
    <mergeCell ref="F111:H111"/>
    <mergeCell ref="I111:N111"/>
  </mergeCells>
  <pageMargins left="0.23622047244094491" right="0.23622047244094491" top="0.74803149606299213" bottom="0.74803149606299213" header="0.31496062992125984" footer="0.31496062992125984"/>
  <pageSetup paperSize="9"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rgb="FF00B050"/>
  </sheetPr>
  <dimension ref="A1:V52"/>
  <sheetViews>
    <sheetView showGridLines="0" view="pageBreakPreview" zoomScale="90" zoomScaleNormal="100" zoomScaleSheetLayoutView="90" zoomScalePageLayoutView="130" workbookViewId="0">
      <selection activeCell="E15" sqref="E15"/>
    </sheetView>
  </sheetViews>
  <sheetFormatPr baseColWidth="10" defaultColWidth="11.28515625" defaultRowHeight="11.25" x14ac:dyDescent="0.2"/>
  <cols>
    <col min="1" max="1" width="30.7109375" style="5" customWidth="1"/>
    <col min="2" max="2" width="7" style="5" customWidth="1"/>
    <col min="3" max="4" width="9.28515625" style="5" customWidth="1"/>
    <col min="5" max="5" width="10" style="5" bestFit="1" customWidth="1"/>
    <col min="6" max="7" width="9.28515625" style="5" customWidth="1"/>
    <col min="8" max="8" width="10.5703125" style="5" bestFit="1" customWidth="1"/>
    <col min="9" max="10" width="7" style="5" customWidth="1"/>
    <col min="11" max="11" width="8.7109375" style="5" bestFit="1" customWidth="1"/>
    <col min="12" max="12" width="7" style="5" customWidth="1"/>
    <col min="13" max="13" width="8.7109375" style="5" bestFit="1" customWidth="1"/>
    <col min="14" max="14" width="10.42578125" style="5" customWidth="1"/>
    <col min="15" max="15" width="14.5703125" style="5" customWidth="1"/>
    <col min="16" max="16" width="10.28515625" style="5" bestFit="1" customWidth="1"/>
    <col min="17" max="17" width="7" style="5" customWidth="1"/>
    <col min="18" max="16384" width="11.28515625" style="5"/>
  </cols>
  <sheetData>
    <row r="1" spans="1:22" s="49" customFormat="1" x14ac:dyDescent="0.2">
      <c r="A1" s="50" t="s">
        <v>368</v>
      </c>
      <c r="B1" s="48"/>
      <c r="C1" s="48"/>
      <c r="D1" s="48"/>
      <c r="E1" s="48"/>
    </row>
    <row r="2" spans="1:22" s="49" customFormat="1" x14ac:dyDescent="0.2">
      <c r="A2" s="31" t="s">
        <v>414</v>
      </c>
      <c r="B2" s="31"/>
      <c r="C2" s="31"/>
      <c r="D2" s="31"/>
      <c r="E2" s="31"/>
      <c r="F2" s="31"/>
      <c r="G2" s="31"/>
      <c r="H2" s="31"/>
      <c r="I2" s="31"/>
      <c r="J2" s="31"/>
      <c r="K2" s="31"/>
      <c r="L2" s="31"/>
      <c r="M2" s="31"/>
      <c r="N2" s="31"/>
      <c r="O2" s="31"/>
      <c r="P2" s="31"/>
      <c r="Q2" s="31"/>
      <c r="R2" s="31"/>
      <c r="S2" s="31"/>
      <c r="T2" s="31"/>
      <c r="U2" s="31"/>
      <c r="V2" s="31"/>
    </row>
    <row r="3" spans="1:22" s="49" customFormat="1" ht="12" thickBot="1" x14ac:dyDescent="0.25">
      <c r="A3" s="31" t="s">
        <v>432</v>
      </c>
      <c r="B3" s="31"/>
      <c r="C3" s="31"/>
      <c r="D3" s="31"/>
      <c r="E3" s="31"/>
      <c r="F3" s="31"/>
      <c r="G3" s="31"/>
      <c r="H3" s="31"/>
      <c r="I3" s="31"/>
      <c r="J3" s="31"/>
      <c r="K3" s="31"/>
      <c r="L3" s="31"/>
      <c r="M3" s="31"/>
      <c r="N3" s="31"/>
      <c r="O3" s="31"/>
      <c r="P3" s="31"/>
      <c r="Q3" s="31"/>
      <c r="R3" s="31"/>
      <c r="S3" s="31"/>
      <c r="T3" s="31"/>
      <c r="U3" s="31"/>
      <c r="V3" s="31"/>
    </row>
    <row r="4" spans="1:22" ht="12" thickBot="1" x14ac:dyDescent="0.25">
      <c r="A4" s="908" t="s">
        <v>1</v>
      </c>
      <c r="B4" s="906" t="s">
        <v>369</v>
      </c>
      <c r="C4" s="907"/>
      <c r="D4" s="907"/>
      <c r="E4" s="907"/>
      <c r="F4" s="907"/>
      <c r="G4" s="907"/>
      <c r="H4" s="905"/>
      <c r="I4" s="904" t="s">
        <v>370</v>
      </c>
      <c r="J4" s="907"/>
      <c r="K4" s="907"/>
      <c r="L4" s="907"/>
      <c r="M4" s="905"/>
      <c r="N4" s="904" t="s">
        <v>371</v>
      </c>
      <c r="O4" s="905"/>
      <c r="P4" s="904" t="s">
        <v>0</v>
      </c>
      <c r="Q4" s="905"/>
    </row>
    <row r="5" spans="1:22" s="103" customFormat="1" ht="133.5" customHeight="1" thickBot="1" x14ac:dyDescent="0.25">
      <c r="A5" s="898"/>
      <c r="B5" s="101" t="s">
        <v>252</v>
      </c>
      <c r="C5" s="102" t="s">
        <v>253</v>
      </c>
      <c r="D5" s="101" t="s">
        <v>254</v>
      </c>
      <c r="E5" s="101" t="s">
        <v>255</v>
      </c>
      <c r="F5" s="101" t="s">
        <v>256</v>
      </c>
      <c r="G5" s="55" t="s">
        <v>257</v>
      </c>
      <c r="H5" s="55" t="s">
        <v>258</v>
      </c>
      <c r="I5" s="101" t="s">
        <v>16743</v>
      </c>
      <c r="J5" s="55" t="s">
        <v>257</v>
      </c>
      <c r="K5" s="55" t="s">
        <v>259</v>
      </c>
      <c r="L5" s="55" t="s">
        <v>260</v>
      </c>
      <c r="M5" s="55" t="s">
        <v>261</v>
      </c>
      <c r="N5" s="55" t="s">
        <v>262</v>
      </c>
      <c r="O5" s="102" t="s">
        <v>263</v>
      </c>
      <c r="P5" s="101" t="s">
        <v>21</v>
      </c>
      <c r="Q5" s="55" t="s">
        <v>23</v>
      </c>
    </row>
    <row r="6" spans="1:22" x14ac:dyDescent="0.2">
      <c r="A6" s="104"/>
      <c r="B6" s="105"/>
      <c r="C6" s="106"/>
      <c r="D6" s="105"/>
      <c r="E6" s="70"/>
      <c r="F6" s="70"/>
      <c r="G6" s="70"/>
      <c r="H6" s="70"/>
      <c r="I6" s="70"/>
      <c r="J6" s="70"/>
      <c r="K6" s="70"/>
      <c r="L6" s="70"/>
      <c r="M6" s="70"/>
      <c r="N6" s="70"/>
      <c r="O6" s="70"/>
      <c r="P6" s="106"/>
      <c r="Q6" s="117"/>
    </row>
    <row r="7" spans="1:22" x14ac:dyDescent="0.2">
      <c r="A7" s="104" t="s">
        <v>35</v>
      </c>
      <c r="B7" s="105"/>
      <c r="C7" s="106">
        <v>50237242</v>
      </c>
      <c r="D7" s="105">
        <v>33099153</v>
      </c>
      <c r="E7" s="70">
        <v>566947711</v>
      </c>
      <c r="F7" s="70">
        <v>52492560</v>
      </c>
      <c r="G7" s="70">
        <v>26673764</v>
      </c>
      <c r="H7" s="70">
        <f>SUM(B7:G7)</f>
        <v>729450430</v>
      </c>
      <c r="I7" s="70"/>
      <c r="J7" s="70"/>
      <c r="K7" s="70">
        <v>1597250</v>
      </c>
      <c r="L7" s="70"/>
      <c r="M7" s="70">
        <f>SUM(I7:L7)</f>
        <v>1597250</v>
      </c>
      <c r="N7" s="70"/>
      <c r="O7" s="70"/>
      <c r="P7" s="106">
        <f>SUM(H7,M7,O7)</f>
        <v>731047680</v>
      </c>
      <c r="Q7" s="118">
        <f>P7/$P$25*100</f>
        <v>98.811055462819425</v>
      </c>
    </row>
    <row r="8" spans="1:22" x14ac:dyDescent="0.2">
      <c r="A8" s="104"/>
      <c r="B8" s="105"/>
      <c r="C8" s="106"/>
      <c r="D8" s="105"/>
      <c r="E8" s="70"/>
      <c r="F8" s="70"/>
      <c r="G8" s="70"/>
      <c r="H8" s="70"/>
      <c r="I8" s="70"/>
      <c r="J8" s="70"/>
      <c r="K8" s="70"/>
      <c r="L8" s="70"/>
      <c r="M8" s="70"/>
      <c r="N8" s="70"/>
      <c r="O8" s="70"/>
      <c r="P8" s="106"/>
      <c r="Q8" s="104"/>
    </row>
    <row r="9" spans="1:22" x14ac:dyDescent="0.2">
      <c r="A9" s="104" t="s">
        <v>36</v>
      </c>
      <c r="B9" s="105"/>
      <c r="C9" s="106"/>
      <c r="D9" s="105"/>
      <c r="E9" s="70">
        <v>240000</v>
      </c>
      <c r="F9" s="70"/>
      <c r="G9" s="70"/>
      <c r="H9" s="70">
        <f>SUM(B9:G9)</f>
        <v>240000</v>
      </c>
      <c r="I9" s="70"/>
      <c r="J9" s="70"/>
      <c r="K9" s="70"/>
      <c r="L9" s="70"/>
      <c r="M9" s="70"/>
      <c r="N9" s="70"/>
      <c r="O9" s="70"/>
      <c r="P9" s="106">
        <f>SUM(H9,M9,O9)</f>
        <v>240000</v>
      </c>
      <c r="Q9" s="118">
        <f>P9/$P$25*100</f>
        <v>3.243927032375872E-2</v>
      </c>
    </row>
    <row r="10" spans="1:22" x14ac:dyDescent="0.2">
      <c r="A10" s="104"/>
      <c r="B10" s="105"/>
      <c r="C10" s="106"/>
      <c r="D10" s="105"/>
      <c r="E10" s="70"/>
      <c r="F10" s="70"/>
      <c r="G10" s="70"/>
      <c r="H10" s="70"/>
      <c r="I10" s="70"/>
      <c r="J10" s="70"/>
      <c r="K10" s="70"/>
      <c r="L10" s="70"/>
      <c r="M10" s="70"/>
      <c r="N10" s="70"/>
      <c r="O10" s="70"/>
      <c r="P10" s="106"/>
      <c r="Q10" s="104"/>
    </row>
    <row r="11" spans="1:22" x14ac:dyDescent="0.2">
      <c r="A11" s="104" t="s">
        <v>37</v>
      </c>
      <c r="B11" s="105"/>
      <c r="C11" s="106"/>
      <c r="D11" s="105"/>
      <c r="E11" s="70"/>
      <c r="F11" s="70"/>
      <c r="G11" s="70"/>
      <c r="H11" s="70"/>
      <c r="I11" s="70"/>
      <c r="J11" s="70"/>
      <c r="K11" s="70">
        <v>8556335</v>
      </c>
      <c r="L11" s="70"/>
      <c r="M11" s="70">
        <f>SUM(I11:L11)</f>
        <v>8556335</v>
      </c>
      <c r="N11" s="70"/>
      <c r="O11" s="70"/>
      <c r="P11" s="106">
        <f>SUM(H11,M11,O11)</f>
        <v>8556335</v>
      </c>
      <c r="Q11" s="118">
        <f>P11/$P$25*100</f>
        <v>1.1565052668568252</v>
      </c>
    </row>
    <row r="12" spans="1:22" x14ac:dyDescent="0.2">
      <c r="A12" s="104" t="s">
        <v>95</v>
      </c>
      <c r="B12" s="105"/>
      <c r="C12" s="106"/>
      <c r="D12" s="105"/>
      <c r="E12" s="70"/>
      <c r="F12" s="70"/>
      <c r="G12" s="70"/>
      <c r="H12" s="70"/>
      <c r="I12" s="70"/>
      <c r="J12" s="70"/>
      <c r="K12" s="70"/>
      <c r="L12" s="70"/>
      <c r="M12" s="70"/>
      <c r="N12" s="70"/>
      <c r="O12" s="70"/>
      <c r="P12" s="106"/>
      <c r="Q12" s="104"/>
    </row>
    <row r="13" spans="1:22" x14ac:dyDescent="0.2">
      <c r="A13" s="107"/>
      <c r="B13" s="105"/>
      <c r="C13" s="108"/>
      <c r="D13" s="109"/>
      <c r="E13" s="110"/>
      <c r="F13" s="110"/>
      <c r="G13" s="70"/>
      <c r="H13" s="70"/>
      <c r="I13" s="70"/>
      <c r="J13" s="70"/>
      <c r="K13" s="70"/>
      <c r="L13" s="70"/>
      <c r="M13" s="70"/>
      <c r="N13" s="70"/>
      <c r="O13" s="70"/>
      <c r="P13" s="106"/>
      <c r="Q13" s="104"/>
    </row>
    <row r="14" spans="1:22" x14ac:dyDescent="0.2">
      <c r="A14" s="104" t="s">
        <v>38</v>
      </c>
      <c r="B14" s="105"/>
      <c r="C14" s="106"/>
      <c r="D14" s="105"/>
      <c r="E14" s="70"/>
      <c r="F14" s="70"/>
      <c r="G14" s="70"/>
      <c r="H14" s="70"/>
      <c r="I14" s="70"/>
      <c r="J14" s="70"/>
      <c r="K14" s="70"/>
      <c r="L14" s="70"/>
      <c r="M14" s="70"/>
      <c r="N14" s="70"/>
      <c r="O14" s="70"/>
      <c r="P14" s="106"/>
      <c r="Q14" s="104"/>
    </row>
    <row r="15" spans="1:22" x14ac:dyDescent="0.2">
      <c r="A15" s="104"/>
      <c r="B15" s="105"/>
      <c r="C15" s="106"/>
      <c r="D15" s="105"/>
      <c r="E15" s="70"/>
      <c r="F15" s="70"/>
      <c r="G15" s="70"/>
      <c r="H15" s="70"/>
      <c r="I15" s="70"/>
      <c r="J15" s="70"/>
      <c r="K15" s="70"/>
      <c r="L15" s="70"/>
      <c r="M15" s="70"/>
      <c r="N15" s="70"/>
      <c r="O15" s="70"/>
      <c r="P15" s="106"/>
      <c r="Q15" s="104"/>
    </row>
    <row r="16" spans="1:22" x14ac:dyDescent="0.2">
      <c r="A16" s="104" t="s">
        <v>39</v>
      </c>
      <c r="B16" s="105"/>
      <c r="C16" s="106"/>
      <c r="D16" s="105"/>
      <c r="E16" s="70"/>
      <c r="F16" s="70"/>
      <c r="G16" s="70"/>
      <c r="H16" s="70"/>
      <c r="I16" s="70"/>
      <c r="J16" s="70"/>
      <c r="K16" s="70"/>
      <c r="L16" s="70"/>
      <c r="M16" s="70"/>
      <c r="N16" s="70"/>
      <c r="O16" s="70"/>
      <c r="P16" s="106"/>
      <c r="Q16" s="104"/>
    </row>
    <row r="17" spans="1:17" x14ac:dyDescent="0.2">
      <c r="A17" s="104"/>
      <c r="B17" s="105"/>
      <c r="C17" s="106"/>
      <c r="D17" s="105"/>
      <c r="E17" s="70"/>
      <c r="F17" s="70"/>
      <c r="G17" s="70"/>
      <c r="H17" s="70"/>
      <c r="I17" s="70"/>
      <c r="J17" s="70"/>
      <c r="K17" s="70"/>
      <c r="L17" s="70"/>
      <c r="M17" s="70"/>
      <c r="N17" s="70"/>
      <c r="O17" s="70"/>
      <c r="P17" s="106"/>
      <c r="Q17" s="104"/>
    </row>
    <row r="18" spans="1:17" x14ac:dyDescent="0.2">
      <c r="A18" s="104" t="s">
        <v>43</v>
      </c>
      <c r="B18" s="105"/>
      <c r="C18" s="106"/>
      <c r="D18" s="105"/>
      <c r="E18" s="70"/>
      <c r="F18" s="70"/>
      <c r="G18" s="70"/>
      <c r="H18" s="70"/>
      <c r="I18" s="70"/>
      <c r="J18" s="70"/>
      <c r="K18" s="70"/>
      <c r="L18" s="70"/>
      <c r="M18" s="70"/>
      <c r="N18" s="70"/>
      <c r="O18" s="70"/>
      <c r="P18" s="106"/>
      <c r="Q18" s="104"/>
    </row>
    <row r="19" spans="1:17" x14ac:dyDescent="0.2">
      <c r="A19" s="104" t="s">
        <v>44</v>
      </c>
      <c r="B19" s="105"/>
      <c r="C19" s="106"/>
      <c r="D19" s="105"/>
      <c r="E19" s="70"/>
      <c r="F19" s="70"/>
      <c r="G19" s="70"/>
      <c r="H19" s="70"/>
      <c r="I19" s="70"/>
      <c r="J19" s="70"/>
      <c r="K19" s="70"/>
      <c r="L19" s="70"/>
      <c r="M19" s="70"/>
      <c r="N19" s="70"/>
      <c r="O19" s="70"/>
      <c r="P19" s="106"/>
      <c r="Q19" s="104"/>
    </row>
    <row r="20" spans="1:17" x14ac:dyDescent="0.2">
      <c r="A20" s="104" t="s">
        <v>40</v>
      </c>
      <c r="B20" s="105"/>
      <c r="C20" s="106"/>
      <c r="D20" s="105"/>
      <c r="E20" s="70"/>
      <c r="F20" s="70"/>
      <c r="G20" s="70"/>
      <c r="H20" s="70"/>
      <c r="I20" s="70"/>
      <c r="J20" s="70"/>
      <c r="K20" s="70"/>
      <c r="L20" s="70"/>
      <c r="M20" s="70"/>
      <c r="N20" s="70"/>
      <c r="O20" s="70"/>
      <c r="P20" s="106"/>
      <c r="Q20" s="104"/>
    </row>
    <row r="21" spans="1:17" x14ac:dyDescent="0.2">
      <c r="A21" s="104" t="s">
        <v>41</v>
      </c>
      <c r="B21" s="105"/>
      <c r="C21" s="106"/>
      <c r="D21" s="105"/>
      <c r="E21" s="70"/>
      <c r="F21" s="70"/>
      <c r="G21" s="70"/>
      <c r="H21" s="70"/>
      <c r="I21" s="70"/>
      <c r="J21" s="70"/>
      <c r="K21" s="70"/>
      <c r="L21" s="70"/>
      <c r="M21" s="70"/>
      <c r="N21" s="70"/>
      <c r="O21" s="70"/>
      <c r="P21" s="106"/>
      <c r="Q21" s="104"/>
    </row>
    <row r="22" spans="1:17" x14ac:dyDescent="0.2">
      <c r="A22" s="104" t="s">
        <v>42</v>
      </c>
      <c r="B22" s="105"/>
      <c r="C22" s="106"/>
      <c r="D22" s="105"/>
      <c r="E22" s="70"/>
      <c r="F22" s="70"/>
      <c r="G22" s="70"/>
      <c r="H22" s="70"/>
      <c r="I22" s="70"/>
      <c r="J22" s="70"/>
      <c r="K22" s="70"/>
      <c r="L22" s="70"/>
      <c r="M22" s="70"/>
      <c r="N22" s="70"/>
      <c r="O22" s="70"/>
      <c r="P22" s="106"/>
      <c r="Q22" s="104"/>
    </row>
    <row r="23" spans="1:17" x14ac:dyDescent="0.2">
      <c r="A23" s="104" t="s">
        <v>87</v>
      </c>
      <c r="B23" s="105"/>
      <c r="C23" s="106"/>
      <c r="D23" s="105"/>
      <c r="E23" s="70"/>
      <c r="F23" s="70"/>
      <c r="G23" s="70"/>
      <c r="H23" s="70"/>
      <c r="I23" s="70"/>
      <c r="J23" s="70"/>
      <c r="K23" s="70"/>
      <c r="L23" s="70"/>
      <c r="M23" s="70"/>
      <c r="N23" s="70"/>
      <c r="O23" s="70"/>
      <c r="P23" s="106"/>
      <c r="Q23" s="104"/>
    </row>
    <row r="24" spans="1:17" ht="12" thickBot="1" x14ac:dyDescent="0.25">
      <c r="A24" s="111"/>
      <c r="B24" s="111"/>
      <c r="C24" s="112"/>
      <c r="D24" s="104"/>
      <c r="E24" s="113"/>
      <c r="F24" s="113"/>
      <c r="G24" s="113"/>
      <c r="H24" s="113"/>
      <c r="I24" s="113"/>
      <c r="J24" s="113"/>
      <c r="K24" s="113"/>
      <c r="L24" s="113"/>
      <c r="M24" s="113"/>
      <c r="N24" s="113"/>
      <c r="O24" s="113"/>
      <c r="P24" s="112"/>
      <c r="Q24" s="111"/>
    </row>
    <row r="25" spans="1:17" ht="12" thickBot="1" x14ac:dyDescent="0.25">
      <c r="A25" s="546" t="s">
        <v>0</v>
      </c>
      <c r="B25" s="114"/>
      <c r="C25" s="116">
        <f>SUM(C7,C9,C11,C14,C16,C18)</f>
        <v>50237242</v>
      </c>
      <c r="D25" s="116">
        <f t="shared" ref="D25:P25" si="0">SUM(D7,D9,D11,D14,D16,D18)</f>
        <v>33099153</v>
      </c>
      <c r="E25" s="116">
        <f t="shared" si="0"/>
        <v>567187711</v>
      </c>
      <c r="F25" s="116">
        <f t="shared" si="0"/>
        <v>52492560</v>
      </c>
      <c r="G25" s="116">
        <f t="shared" si="0"/>
        <v>26673764</v>
      </c>
      <c r="H25" s="116">
        <f t="shared" si="0"/>
        <v>729690430</v>
      </c>
      <c r="I25" s="116">
        <f t="shared" si="0"/>
        <v>0</v>
      </c>
      <c r="J25" s="116">
        <f t="shared" si="0"/>
        <v>0</v>
      </c>
      <c r="K25" s="116">
        <f t="shared" si="0"/>
        <v>10153585</v>
      </c>
      <c r="L25" s="116">
        <f t="shared" si="0"/>
        <v>0</v>
      </c>
      <c r="M25" s="116">
        <f t="shared" si="0"/>
        <v>10153585</v>
      </c>
      <c r="N25" s="116">
        <f t="shared" si="0"/>
        <v>0</v>
      </c>
      <c r="O25" s="116">
        <f t="shared" si="0"/>
        <v>0</v>
      </c>
      <c r="P25" s="116">
        <f t="shared" si="0"/>
        <v>739844015</v>
      </c>
      <c r="Q25" s="119">
        <f>P25/$P$25*100</f>
        <v>100</v>
      </c>
    </row>
    <row r="26" spans="1:17" x14ac:dyDescent="0.2">
      <c r="A26" s="115"/>
      <c r="B26" s="112"/>
      <c r="C26" s="112"/>
      <c r="D26" s="112"/>
      <c r="E26" s="112"/>
      <c r="F26" s="112"/>
      <c r="G26" s="112"/>
      <c r="H26" s="112"/>
      <c r="I26" s="112"/>
      <c r="J26" s="112"/>
      <c r="K26" s="112"/>
      <c r="L26" s="112"/>
      <c r="M26" s="112"/>
      <c r="N26" s="112"/>
      <c r="O26" s="112"/>
      <c r="P26" s="112"/>
      <c r="Q26" s="112"/>
    </row>
    <row r="28" spans="1:17" x14ac:dyDescent="0.2">
      <c r="A28" s="50" t="s">
        <v>368</v>
      </c>
      <c r="B28" s="48"/>
      <c r="C28" s="48"/>
      <c r="D28" s="48"/>
      <c r="E28" s="48"/>
      <c r="F28" s="49"/>
      <c r="G28" s="49"/>
      <c r="H28" s="49"/>
      <c r="I28" s="49"/>
      <c r="J28" s="49"/>
      <c r="K28" s="49"/>
      <c r="L28" s="49"/>
      <c r="M28" s="49"/>
      <c r="N28" s="49"/>
      <c r="O28" s="49"/>
      <c r="P28" s="49"/>
      <c r="Q28" s="49"/>
    </row>
    <row r="29" spans="1:17" x14ac:dyDescent="0.2">
      <c r="A29" s="31" t="s">
        <v>414</v>
      </c>
      <c r="B29" s="31"/>
      <c r="C29" s="31"/>
      <c r="D29" s="31"/>
      <c r="E29" s="31"/>
      <c r="F29" s="31"/>
      <c r="G29" s="31"/>
      <c r="H29" s="31"/>
      <c r="I29" s="31"/>
      <c r="J29" s="31"/>
      <c r="K29" s="31"/>
      <c r="L29" s="31"/>
      <c r="M29" s="31"/>
      <c r="N29" s="31"/>
      <c r="O29" s="31"/>
      <c r="P29" s="31"/>
      <c r="Q29" s="31"/>
    </row>
    <row r="30" spans="1:17" ht="12" thickBot="1" x14ac:dyDescent="0.25">
      <c r="A30" s="31" t="s">
        <v>433</v>
      </c>
      <c r="B30" s="31"/>
      <c r="C30" s="31"/>
      <c r="D30" s="31"/>
      <c r="E30" s="31"/>
      <c r="F30" s="31"/>
      <c r="G30" s="31"/>
      <c r="H30" s="31"/>
      <c r="I30" s="31"/>
      <c r="J30" s="31"/>
      <c r="K30" s="31"/>
      <c r="L30" s="31"/>
      <c r="M30" s="31"/>
      <c r="N30" s="31"/>
      <c r="O30" s="31"/>
      <c r="P30" s="31"/>
      <c r="Q30" s="31"/>
    </row>
    <row r="31" spans="1:17" ht="12" thickBot="1" x14ac:dyDescent="0.25">
      <c r="A31" s="908" t="s">
        <v>1</v>
      </c>
      <c r="B31" s="906" t="s">
        <v>369</v>
      </c>
      <c r="C31" s="907"/>
      <c r="D31" s="907"/>
      <c r="E31" s="907"/>
      <c r="F31" s="907"/>
      <c r="G31" s="907"/>
      <c r="H31" s="905"/>
      <c r="I31" s="904" t="s">
        <v>370</v>
      </c>
      <c r="J31" s="907"/>
      <c r="K31" s="907"/>
      <c r="L31" s="907"/>
      <c r="M31" s="905"/>
      <c r="N31" s="904" t="s">
        <v>371</v>
      </c>
      <c r="O31" s="905"/>
      <c r="P31" s="904" t="s">
        <v>0</v>
      </c>
      <c r="Q31" s="905"/>
    </row>
    <row r="32" spans="1:17" ht="133.5" customHeight="1" thickBot="1" x14ac:dyDescent="0.25">
      <c r="A32" s="898"/>
      <c r="B32" s="101" t="s">
        <v>252</v>
      </c>
      <c r="C32" s="102" t="s">
        <v>253</v>
      </c>
      <c r="D32" s="101" t="s">
        <v>254</v>
      </c>
      <c r="E32" s="101" t="s">
        <v>255</v>
      </c>
      <c r="F32" s="101" t="s">
        <v>256</v>
      </c>
      <c r="G32" s="55" t="s">
        <v>257</v>
      </c>
      <c r="H32" s="55" t="s">
        <v>258</v>
      </c>
      <c r="I32" s="101" t="s">
        <v>16743</v>
      </c>
      <c r="J32" s="55" t="s">
        <v>257</v>
      </c>
      <c r="K32" s="55" t="s">
        <v>259</v>
      </c>
      <c r="L32" s="55" t="s">
        <v>260</v>
      </c>
      <c r="M32" s="55" t="s">
        <v>261</v>
      </c>
      <c r="N32" s="55" t="s">
        <v>262</v>
      </c>
      <c r="O32" s="102" t="s">
        <v>263</v>
      </c>
      <c r="P32" s="101" t="s">
        <v>21</v>
      </c>
      <c r="Q32" s="55" t="s">
        <v>23</v>
      </c>
    </row>
    <row r="33" spans="1:17" x14ac:dyDescent="0.2">
      <c r="A33" s="104"/>
      <c r="B33" s="105"/>
      <c r="C33" s="106"/>
      <c r="D33" s="105"/>
      <c r="E33" s="70"/>
      <c r="F33" s="70"/>
      <c r="G33" s="70"/>
      <c r="H33" s="70"/>
      <c r="I33" s="70"/>
      <c r="J33" s="70"/>
      <c r="K33" s="70"/>
      <c r="L33" s="70"/>
      <c r="M33" s="70"/>
      <c r="N33" s="70"/>
      <c r="O33" s="70"/>
      <c r="P33" s="106"/>
      <c r="Q33" s="117"/>
    </row>
    <row r="34" spans="1:17" x14ac:dyDescent="0.2">
      <c r="A34" s="104" t="s">
        <v>35</v>
      </c>
      <c r="B34" s="105"/>
      <c r="C34" s="106"/>
      <c r="D34" s="105"/>
      <c r="E34" s="70">
        <v>17792380</v>
      </c>
      <c r="F34" s="70"/>
      <c r="G34" s="70"/>
      <c r="H34" s="70">
        <f>SUM(B34:G34)</f>
        <v>17792380</v>
      </c>
      <c r="I34" s="70"/>
      <c r="J34" s="70"/>
      <c r="K34" s="70"/>
      <c r="L34" s="70"/>
      <c r="M34" s="70">
        <f>SUM(I34:L34)</f>
        <v>0</v>
      </c>
      <c r="N34" s="70"/>
      <c r="O34" s="70"/>
      <c r="P34" s="106">
        <f>SUM(H34,M34,O34)</f>
        <v>17792380</v>
      </c>
      <c r="Q34" s="118">
        <f>P34/$P$25*100</f>
        <v>2.4048826021793257</v>
      </c>
    </row>
    <row r="35" spans="1:17" x14ac:dyDescent="0.2">
      <c r="A35" s="104"/>
      <c r="B35" s="105"/>
      <c r="C35" s="106"/>
      <c r="D35" s="105"/>
      <c r="E35" s="70"/>
      <c r="F35" s="70"/>
      <c r="G35" s="70"/>
      <c r="H35" s="70"/>
      <c r="I35" s="70"/>
      <c r="J35" s="70"/>
      <c r="K35" s="70"/>
      <c r="L35" s="70"/>
      <c r="M35" s="70"/>
      <c r="N35" s="70"/>
      <c r="O35" s="70"/>
      <c r="P35" s="106"/>
      <c r="Q35" s="104"/>
    </row>
    <row r="36" spans="1:17" x14ac:dyDescent="0.2">
      <c r="A36" s="104" t="s">
        <v>36</v>
      </c>
      <c r="B36" s="105"/>
      <c r="C36" s="106"/>
      <c r="D36" s="105"/>
      <c r="E36" s="70"/>
      <c r="F36" s="70"/>
      <c r="G36" s="70"/>
      <c r="H36" s="70"/>
      <c r="I36" s="70"/>
      <c r="J36" s="70"/>
      <c r="K36" s="70"/>
      <c r="L36" s="70"/>
      <c r="M36" s="70"/>
      <c r="N36" s="70"/>
      <c r="O36" s="70"/>
      <c r="P36" s="106"/>
      <c r="Q36" s="118"/>
    </row>
    <row r="37" spans="1:17" x14ac:dyDescent="0.2">
      <c r="A37" s="104"/>
      <c r="B37" s="105"/>
      <c r="C37" s="106"/>
      <c r="D37" s="105"/>
      <c r="E37" s="70"/>
      <c r="F37" s="70"/>
      <c r="G37" s="70"/>
      <c r="H37" s="70"/>
      <c r="I37" s="70"/>
      <c r="J37" s="70"/>
      <c r="K37" s="70"/>
      <c r="L37" s="70"/>
      <c r="M37" s="70"/>
      <c r="N37" s="70"/>
      <c r="O37" s="70"/>
      <c r="P37" s="106"/>
      <c r="Q37" s="104"/>
    </row>
    <row r="38" spans="1:17" x14ac:dyDescent="0.2">
      <c r="A38" s="104" t="s">
        <v>37</v>
      </c>
      <c r="B38" s="105"/>
      <c r="C38" s="106"/>
      <c r="D38" s="105"/>
      <c r="E38" s="70"/>
      <c r="F38" s="70"/>
      <c r="G38" s="70"/>
      <c r="H38" s="70"/>
      <c r="I38" s="70"/>
      <c r="J38" s="70"/>
      <c r="K38" s="70"/>
      <c r="L38" s="70"/>
      <c r="M38" s="70"/>
      <c r="N38" s="70"/>
      <c r="O38" s="70"/>
      <c r="P38" s="106"/>
      <c r="Q38" s="118"/>
    </row>
    <row r="39" spans="1:17" x14ac:dyDescent="0.2">
      <c r="A39" s="104" t="s">
        <v>95</v>
      </c>
      <c r="B39" s="105"/>
      <c r="C39" s="106"/>
      <c r="D39" s="105"/>
      <c r="E39" s="70"/>
      <c r="F39" s="70"/>
      <c r="G39" s="70"/>
      <c r="H39" s="70"/>
      <c r="I39" s="70"/>
      <c r="J39" s="70"/>
      <c r="K39" s="70"/>
      <c r="L39" s="70"/>
      <c r="M39" s="70"/>
      <c r="N39" s="70"/>
      <c r="O39" s="70"/>
      <c r="P39" s="106"/>
      <c r="Q39" s="104"/>
    </row>
    <row r="40" spans="1:17" x14ac:dyDescent="0.2">
      <c r="A40" s="107"/>
      <c r="B40" s="105"/>
      <c r="C40" s="108"/>
      <c r="D40" s="109"/>
      <c r="E40" s="110"/>
      <c r="F40" s="110"/>
      <c r="G40" s="70"/>
      <c r="H40" s="70"/>
      <c r="I40" s="70"/>
      <c r="J40" s="70"/>
      <c r="K40" s="70"/>
      <c r="L40" s="70"/>
      <c r="M40" s="70"/>
      <c r="N40" s="70"/>
      <c r="O40" s="70"/>
      <c r="P40" s="106"/>
      <c r="Q40" s="104"/>
    </row>
    <row r="41" spans="1:17" x14ac:dyDescent="0.2">
      <c r="A41" s="104" t="s">
        <v>38</v>
      </c>
      <c r="B41" s="105"/>
      <c r="C41" s="106"/>
      <c r="D41" s="105"/>
      <c r="E41" s="70"/>
      <c r="F41" s="70"/>
      <c r="G41" s="70"/>
      <c r="H41" s="70"/>
      <c r="I41" s="70"/>
      <c r="J41" s="70"/>
      <c r="K41" s="70"/>
      <c r="L41" s="70"/>
      <c r="M41" s="70"/>
      <c r="N41" s="70"/>
      <c r="O41" s="70"/>
      <c r="P41" s="106"/>
      <c r="Q41" s="104"/>
    </row>
    <row r="42" spans="1:17" x14ac:dyDescent="0.2">
      <c r="A42" s="104"/>
      <c r="B42" s="105"/>
      <c r="C42" s="106"/>
      <c r="D42" s="105"/>
      <c r="E42" s="70"/>
      <c r="F42" s="70"/>
      <c r="G42" s="70"/>
      <c r="H42" s="70"/>
      <c r="I42" s="70"/>
      <c r="J42" s="70"/>
      <c r="K42" s="70"/>
      <c r="L42" s="70"/>
      <c r="M42" s="70"/>
      <c r="N42" s="70"/>
      <c r="O42" s="70"/>
      <c r="P42" s="106"/>
      <c r="Q42" s="104"/>
    </row>
    <row r="43" spans="1:17" x14ac:dyDescent="0.2">
      <c r="A43" s="104" t="s">
        <v>39</v>
      </c>
      <c r="B43" s="105"/>
      <c r="C43" s="106"/>
      <c r="D43" s="105"/>
      <c r="E43" s="70"/>
      <c r="F43" s="70"/>
      <c r="G43" s="70"/>
      <c r="H43" s="70"/>
      <c r="I43" s="70"/>
      <c r="J43" s="70"/>
      <c r="K43" s="70"/>
      <c r="L43" s="70"/>
      <c r="M43" s="70"/>
      <c r="N43" s="70"/>
      <c r="O43" s="70"/>
      <c r="P43" s="106"/>
      <c r="Q43" s="104"/>
    </row>
    <row r="44" spans="1:17" x14ac:dyDescent="0.2">
      <c r="A44" s="104"/>
      <c r="B44" s="105"/>
      <c r="C44" s="106"/>
      <c r="D44" s="105"/>
      <c r="E44" s="70"/>
      <c r="F44" s="70"/>
      <c r="G44" s="70"/>
      <c r="H44" s="70"/>
      <c r="I44" s="70"/>
      <c r="J44" s="70"/>
      <c r="K44" s="70"/>
      <c r="L44" s="70"/>
      <c r="M44" s="70"/>
      <c r="N44" s="70"/>
      <c r="O44" s="70"/>
      <c r="P44" s="106"/>
      <c r="Q44" s="104"/>
    </row>
    <row r="45" spans="1:17" x14ac:dyDescent="0.2">
      <c r="A45" s="104" t="s">
        <v>43</v>
      </c>
      <c r="B45" s="105"/>
      <c r="C45" s="106"/>
      <c r="D45" s="105"/>
      <c r="E45" s="70"/>
      <c r="F45" s="70"/>
      <c r="G45" s="70"/>
      <c r="H45" s="70"/>
      <c r="I45" s="70"/>
      <c r="J45" s="70"/>
      <c r="K45" s="70"/>
      <c r="L45" s="70"/>
      <c r="M45" s="70"/>
      <c r="N45" s="70"/>
      <c r="O45" s="70"/>
      <c r="P45" s="106"/>
      <c r="Q45" s="104"/>
    </row>
    <row r="46" spans="1:17" x14ac:dyDescent="0.2">
      <c r="A46" s="104" t="s">
        <v>44</v>
      </c>
      <c r="B46" s="105"/>
      <c r="C46" s="106"/>
      <c r="D46" s="105"/>
      <c r="E46" s="70"/>
      <c r="F46" s="70"/>
      <c r="G46" s="70"/>
      <c r="H46" s="70"/>
      <c r="I46" s="70"/>
      <c r="J46" s="70"/>
      <c r="K46" s="70"/>
      <c r="L46" s="70"/>
      <c r="M46" s="70"/>
      <c r="N46" s="70"/>
      <c r="O46" s="70"/>
      <c r="P46" s="106"/>
      <c r="Q46" s="104"/>
    </row>
    <row r="47" spans="1:17" x14ac:dyDescent="0.2">
      <c r="A47" s="104" t="s">
        <v>40</v>
      </c>
      <c r="B47" s="105"/>
      <c r="C47" s="106"/>
      <c r="D47" s="105"/>
      <c r="E47" s="70"/>
      <c r="F47" s="70"/>
      <c r="G47" s="70"/>
      <c r="H47" s="70"/>
      <c r="I47" s="70"/>
      <c r="J47" s="70"/>
      <c r="K47" s="70"/>
      <c r="L47" s="70"/>
      <c r="M47" s="70"/>
      <c r="N47" s="70"/>
      <c r="O47" s="70"/>
      <c r="P47" s="106"/>
      <c r="Q47" s="104"/>
    </row>
    <row r="48" spans="1:17" x14ac:dyDescent="0.2">
      <c r="A48" s="104" t="s">
        <v>41</v>
      </c>
      <c r="B48" s="105"/>
      <c r="C48" s="106"/>
      <c r="D48" s="105"/>
      <c r="E48" s="70"/>
      <c r="F48" s="70"/>
      <c r="G48" s="70"/>
      <c r="H48" s="70"/>
      <c r="I48" s="70"/>
      <c r="J48" s="70"/>
      <c r="K48" s="70"/>
      <c r="L48" s="70"/>
      <c r="M48" s="70"/>
      <c r="N48" s="70"/>
      <c r="O48" s="70"/>
      <c r="P48" s="106"/>
      <c r="Q48" s="104"/>
    </row>
    <row r="49" spans="1:17" x14ac:dyDescent="0.2">
      <c r="A49" s="104" t="s">
        <v>42</v>
      </c>
      <c r="B49" s="105"/>
      <c r="C49" s="106"/>
      <c r="D49" s="105"/>
      <c r="E49" s="70"/>
      <c r="F49" s="70"/>
      <c r="G49" s="70"/>
      <c r="H49" s="70"/>
      <c r="I49" s="70"/>
      <c r="J49" s="70"/>
      <c r="K49" s="70"/>
      <c r="L49" s="70"/>
      <c r="M49" s="70"/>
      <c r="N49" s="70"/>
      <c r="O49" s="70"/>
      <c r="P49" s="106"/>
      <c r="Q49" s="104"/>
    </row>
    <row r="50" spans="1:17" x14ac:dyDescent="0.2">
      <c r="A50" s="104" t="s">
        <v>87</v>
      </c>
      <c r="B50" s="105"/>
      <c r="C50" s="106"/>
      <c r="D50" s="105"/>
      <c r="E50" s="70"/>
      <c r="F50" s="70"/>
      <c r="G50" s="70"/>
      <c r="H50" s="70"/>
      <c r="I50" s="70"/>
      <c r="J50" s="70"/>
      <c r="K50" s="70"/>
      <c r="L50" s="70"/>
      <c r="M50" s="70"/>
      <c r="N50" s="70"/>
      <c r="O50" s="70"/>
      <c r="P50" s="106"/>
      <c r="Q50" s="104"/>
    </row>
    <row r="51" spans="1:17" ht="12" thickBot="1" x14ac:dyDescent="0.25">
      <c r="A51" s="111"/>
      <c r="B51" s="111"/>
      <c r="C51" s="112"/>
      <c r="D51" s="104"/>
      <c r="E51" s="113"/>
      <c r="F51" s="113"/>
      <c r="G51" s="113"/>
      <c r="H51" s="113"/>
      <c r="I51" s="113"/>
      <c r="J51" s="113"/>
      <c r="K51" s="113"/>
      <c r="L51" s="113"/>
      <c r="M51" s="113"/>
      <c r="N51" s="113"/>
      <c r="O51" s="113"/>
      <c r="P51" s="112"/>
      <c r="Q51" s="111"/>
    </row>
    <row r="52" spans="1:17" ht="12" thickBot="1" x14ac:dyDescent="0.25">
      <c r="A52" s="546" t="s">
        <v>0</v>
      </c>
      <c r="B52" s="114"/>
      <c r="C52" s="116">
        <f>SUM(C34,C36,C38,C41,C43,C45)</f>
        <v>0</v>
      </c>
      <c r="D52" s="116">
        <f t="shared" ref="D52:P52" si="1">SUM(D34,D36,D38,D41,D43,D45)</f>
        <v>0</v>
      </c>
      <c r="E52" s="116">
        <f t="shared" si="1"/>
        <v>17792380</v>
      </c>
      <c r="F52" s="116">
        <f t="shared" si="1"/>
        <v>0</v>
      </c>
      <c r="G52" s="116">
        <f t="shared" si="1"/>
        <v>0</v>
      </c>
      <c r="H52" s="116">
        <f t="shared" si="1"/>
        <v>17792380</v>
      </c>
      <c r="I52" s="116">
        <f t="shared" si="1"/>
        <v>0</v>
      </c>
      <c r="J52" s="116">
        <f t="shared" si="1"/>
        <v>0</v>
      </c>
      <c r="K52" s="116">
        <f t="shared" si="1"/>
        <v>0</v>
      </c>
      <c r="L52" s="116">
        <f t="shared" si="1"/>
        <v>0</v>
      </c>
      <c r="M52" s="116">
        <f t="shared" si="1"/>
        <v>0</v>
      </c>
      <c r="N52" s="116">
        <f t="shared" si="1"/>
        <v>0</v>
      </c>
      <c r="O52" s="116">
        <f t="shared" si="1"/>
        <v>0</v>
      </c>
      <c r="P52" s="116">
        <f t="shared" si="1"/>
        <v>17792380</v>
      </c>
      <c r="Q52" s="119">
        <f>P52/$P$25*100</f>
        <v>2.4048826021793257</v>
      </c>
    </row>
  </sheetData>
  <mergeCells count="10">
    <mergeCell ref="A31:A32"/>
    <mergeCell ref="B31:H31"/>
    <mergeCell ref="I31:M31"/>
    <mergeCell ref="N31:O31"/>
    <mergeCell ref="P31:Q31"/>
    <mergeCell ref="P4:Q4"/>
    <mergeCell ref="B4:H4"/>
    <mergeCell ref="I4:M4"/>
    <mergeCell ref="A4:A5"/>
    <mergeCell ref="N4:O4"/>
  </mergeCells>
  <phoneticPr fontId="0" type="noConversion"/>
  <pageMargins left="0.23622047244094491" right="0.23622047244094491" top="0.74803149606299213" bottom="0.74803149606299213" header="0.31496062992125984" footer="0.31496062992125984"/>
  <pageSetup paperSize="9" scale="83" orientation="landscape" r:id="rId1"/>
  <headerFooter alignWithMargins="0">
    <oddHeader xml:space="preserve">&amp;C&amp;"Arial,Negrita"&amp;18PROYECTO DEL PRESUPUESTO 2021
</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rgb="FF00B050"/>
    <pageSetUpPr fitToPage="1"/>
  </sheetPr>
  <dimension ref="A1:V17"/>
  <sheetViews>
    <sheetView showGridLines="0" view="pageBreakPreview" zoomScaleNormal="90" zoomScaleSheetLayoutView="100" workbookViewId="0">
      <selection activeCell="O27" sqref="O27"/>
    </sheetView>
  </sheetViews>
  <sheetFormatPr baseColWidth="10" defaultColWidth="11.42578125" defaultRowHeight="12" x14ac:dyDescent="0.2"/>
  <cols>
    <col min="1" max="1" width="25" style="14" customWidth="1"/>
    <col min="2" max="2" width="16.28515625" style="14" bestFit="1" customWidth="1"/>
    <col min="3" max="3" width="8.7109375" style="14" customWidth="1"/>
    <col min="4" max="4" width="11" style="14" customWidth="1"/>
    <col min="5" max="5" width="10.7109375" style="14" customWidth="1"/>
    <col min="6" max="6" width="12.42578125" style="14" bestFit="1" customWidth="1"/>
    <col min="7" max="8" width="9.85546875" style="14" bestFit="1" customWidth="1"/>
    <col min="9" max="9" width="12.28515625" style="14" bestFit="1" customWidth="1"/>
    <col min="10" max="11" width="8.7109375" style="14" customWidth="1"/>
    <col min="12" max="12" width="9.85546875" style="14" bestFit="1" customWidth="1"/>
    <col min="13" max="13" width="8.7109375" style="14" customWidth="1"/>
    <col min="14" max="14" width="9.85546875" style="14" bestFit="1" customWidth="1"/>
    <col min="15" max="16" width="8.7109375" style="14" customWidth="1"/>
    <col min="17" max="17" width="10.85546875" style="14" bestFit="1" customWidth="1"/>
    <col min="18" max="18" width="8.7109375" style="14" customWidth="1"/>
    <col min="19" max="16384" width="11.42578125" style="14"/>
  </cols>
  <sheetData>
    <row r="1" spans="1:22" s="1" customFormat="1" x14ac:dyDescent="0.2">
      <c r="A1" s="30" t="s">
        <v>372</v>
      </c>
      <c r="B1" s="2"/>
      <c r="C1" s="2"/>
      <c r="D1" s="2"/>
      <c r="E1" s="2"/>
      <c r="F1" s="2"/>
      <c r="G1" s="2"/>
      <c r="H1" s="2"/>
      <c r="I1" s="2"/>
      <c r="J1" s="2"/>
      <c r="K1" s="2"/>
      <c r="L1" s="2"/>
      <c r="M1" s="2"/>
      <c r="N1" s="2"/>
      <c r="O1" s="2"/>
      <c r="P1" s="2"/>
      <c r="Q1" s="2"/>
      <c r="R1" s="2"/>
    </row>
    <row r="2" spans="1:22" s="1" customFormat="1" ht="12.75" thickBot="1" x14ac:dyDescent="0.25">
      <c r="A2" s="31" t="s">
        <v>414</v>
      </c>
      <c r="B2" s="26"/>
      <c r="C2" s="26"/>
      <c r="D2" s="26"/>
      <c r="E2" s="26"/>
      <c r="F2" s="26"/>
      <c r="G2" s="26"/>
      <c r="H2" s="26"/>
      <c r="I2" s="26"/>
      <c r="J2" s="26"/>
      <c r="K2" s="26"/>
      <c r="L2" s="26"/>
      <c r="M2" s="26"/>
      <c r="N2" s="26"/>
      <c r="O2" s="26"/>
      <c r="P2" s="26"/>
      <c r="Q2" s="26"/>
      <c r="R2" s="26"/>
      <c r="S2" s="26"/>
      <c r="T2" s="26"/>
      <c r="U2" s="26"/>
      <c r="V2" s="26"/>
    </row>
    <row r="3" spans="1:22" ht="27" customHeight="1" thickBot="1" x14ac:dyDescent="0.25">
      <c r="A3" s="910" t="s">
        <v>125</v>
      </c>
      <c r="B3" s="912" t="s">
        <v>126</v>
      </c>
      <c r="C3" s="911" t="s">
        <v>24</v>
      </c>
      <c r="D3" s="911"/>
      <c r="E3" s="911"/>
      <c r="F3" s="911"/>
      <c r="G3" s="911"/>
      <c r="H3" s="911"/>
      <c r="I3" s="911"/>
      <c r="J3" s="909" t="s">
        <v>107</v>
      </c>
      <c r="K3" s="909"/>
      <c r="L3" s="909"/>
      <c r="M3" s="909"/>
      <c r="N3" s="909"/>
      <c r="O3" s="909" t="s">
        <v>96</v>
      </c>
      <c r="P3" s="909"/>
      <c r="Q3" s="909" t="s">
        <v>0</v>
      </c>
      <c r="R3" s="909"/>
    </row>
    <row r="4" spans="1:22" ht="112.5" customHeight="1" thickBot="1" x14ac:dyDescent="0.25">
      <c r="A4" s="910"/>
      <c r="B4" s="912"/>
      <c r="C4" s="566" t="s">
        <v>234</v>
      </c>
      <c r="D4" s="566" t="s">
        <v>235</v>
      </c>
      <c r="E4" s="566" t="s">
        <v>236</v>
      </c>
      <c r="F4" s="566" t="s">
        <v>237</v>
      </c>
      <c r="G4" s="566" t="s">
        <v>238</v>
      </c>
      <c r="H4" s="566" t="s">
        <v>239</v>
      </c>
      <c r="I4" s="566" t="s">
        <v>104</v>
      </c>
      <c r="J4" s="566" t="s">
        <v>238</v>
      </c>
      <c r="K4" s="566" t="s">
        <v>239</v>
      </c>
      <c r="L4" s="566" t="s">
        <v>240</v>
      </c>
      <c r="M4" s="566" t="s">
        <v>241</v>
      </c>
      <c r="N4" s="566" t="s">
        <v>105</v>
      </c>
      <c r="O4" s="566" t="s">
        <v>242</v>
      </c>
      <c r="P4" s="566" t="s">
        <v>106</v>
      </c>
      <c r="Q4" s="567" t="s">
        <v>32</v>
      </c>
      <c r="R4" s="568" t="s">
        <v>94</v>
      </c>
    </row>
    <row r="5" spans="1:22" x14ac:dyDescent="0.2">
      <c r="A5" s="552"/>
      <c r="B5" s="550" t="s">
        <v>373</v>
      </c>
      <c r="C5" s="551"/>
      <c r="D5" s="551"/>
      <c r="E5" s="551"/>
      <c r="F5" s="551"/>
      <c r="G5" s="551"/>
      <c r="H5" s="551"/>
      <c r="I5" s="551"/>
      <c r="J5" s="551"/>
      <c r="K5" s="551"/>
      <c r="L5" s="551"/>
      <c r="M5" s="551"/>
      <c r="N5" s="551"/>
      <c r="O5" s="551"/>
      <c r="P5" s="551"/>
      <c r="Q5" s="551"/>
      <c r="R5" s="551"/>
    </row>
    <row r="6" spans="1:22" x14ac:dyDescent="0.2">
      <c r="A6" s="547" t="s">
        <v>243</v>
      </c>
      <c r="B6" s="547">
        <v>2019</v>
      </c>
      <c r="C6" s="548"/>
      <c r="D6" s="553">
        <v>42644978</v>
      </c>
      <c r="E6" s="553">
        <v>39034177</v>
      </c>
      <c r="F6" s="553">
        <v>617232117</v>
      </c>
      <c r="G6" s="553">
        <v>6198380</v>
      </c>
      <c r="H6" s="553">
        <v>1407787</v>
      </c>
      <c r="I6" s="553">
        <f t="shared" ref="I6:I7" si="0">SUM(C6:H6)</f>
        <v>706517439</v>
      </c>
      <c r="J6" s="554"/>
      <c r="K6" s="554"/>
      <c r="L6" s="554">
        <v>18074566</v>
      </c>
      <c r="M6" s="554"/>
      <c r="N6" s="554">
        <f t="shared" ref="N6:N7" si="1">SUM(J6:M6)</f>
        <v>18074566</v>
      </c>
      <c r="O6" s="548"/>
      <c r="P6" s="548"/>
      <c r="Q6" s="554">
        <f>SUM(I6,N6,P6)</f>
        <v>724592005</v>
      </c>
      <c r="R6" s="555">
        <f>Q6/Q14</f>
        <v>0.97135067824893906</v>
      </c>
    </row>
    <row r="7" spans="1:22" x14ac:dyDescent="0.2">
      <c r="A7" s="549"/>
      <c r="B7" s="547">
        <v>2020</v>
      </c>
      <c r="C7" s="548"/>
      <c r="D7" s="553">
        <v>50782770</v>
      </c>
      <c r="E7" s="553">
        <v>21627772</v>
      </c>
      <c r="F7" s="553">
        <v>638383984</v>
      </c>
      <c r="G7" s="556"/>
      <c r="H7" s="556"/>
      <c r="I7" s="553">
        <f t="shared" si="0"/>
        <v>710794526</v>
      </c>
      <c r="J7" s="554"/>
      <c r="K7" s="554"/>
      <c r="L7" s="554">
        <v>29590459</v>
      </c>
      <c r="M7" s="554"/>
      <c r="N7" s="554">
        <f t="shared" si="1"/>
        <v>29590459</v>
      </c>
      <c r="O7" s="548"/>
      <c r="P7" s="548"/>
      <c r="Q7" s="554">
        <f t="shared" ref="Q7:Q8" si="2">SUM(I7,N7,P7)</f>
        <v>740384985</v>
      </c>
      <c r="R7" s="555">
        <f>Q7/Q15</f>
        <v>0.98728521012321602</v>
      </c>
    </row>
    <row r="8" spans="1:22" x14ac:dyDescent="0.2">
      <c r="A8" s="549"/>
      <c r="B8" s="547">
        <v>2021</v>
      </c>
      <c r="C8" s="554"/>
      <c r="D8" s="553">
        <v>50237242</v>
      </c>
      <c r="E8" s="553">
        <v>25330845</v>
      </c>
      <c r="F8" s="553">
        <v>584980091</v>
      </c>
      <c r="G8" s="553">
        <v>52492560</v>
      </c>
      <c r="H8" s="553">
        <v>26673764</v>
      </c>
      <c r="I8" s="553">
        <f>SUM(C8:H8)</f>
        <v>739714502</v>
      </c>
      <c r="J8" s="554"/>
      <c r="K8" s="554"/>
      <c r="L8" s="554">
        <v>10153585</v>
      </c>
      <c r="M8" s="557"/>
      <c r="N8" s="554">
        <f>SUM(J8:M8)</f>
        <v>10153585</v>
      </c>
      <c r="O8" s="557"/>
      <c r="P8" s="557"/>
      <c r="Q8" s="554">
        <f t="shared" si="2"/>
        <v>749868087</v>
      </c>
      <c r="R8" s="555">
        <f>Q8/Q16</f>
        <v>0.9897466541321579</v>
      </c>
    </row>
    <row r="9" spans="1:22" x14ac:dyDescent="0.2">
      <c r="A9" s="552"/>
      <c r="B9" s="550" t="s">
        <v>373</v>
      </c>
      <c r="C9" s="558"/>
      <c r="D9" s="559">
        <f>IFERROR(D8/D7-1,0)</f>
        <v>-1.0742383686435431E-2</v>
      </c>
      <c r="E9" s="559">
        <f t="shared" ref="E9:I9" si="3">IFERROR(E8/E7-1,0)</f>
        <v>0.17121842231368078</v>
      </c>
      <c r="F9" s="559">
        <f t="shared" si="3"/>
        <v>-8.3654813307471709E-2</v>
      </c>
      <c r="G9" s="559">
        <f t="shared" si="3"/>
        <v>0</v>
      </c>
      <c r="H9" s="559">
        <f t="shared" si="3"/>
        <v>0</v>
      </c>
      <c r="I9" s="559">
        <f t="shared" si="3"/>
        <v>4.0686829937685909E-2</v>
      </c>
      <c r="J9" s="559">
        <f t="shared" ref="J9" si="4">IFERROR(J8/J7-1,0)</f>
        <v>0</v>
      </c>
      <c r="K9" s="559">
        <f t="shared" ref="K9" si="5">IFERROR(K8/K7-1,0)</f>
        <v>0</v>
      </c>
      <c r="L9" s="559">
        <f t="shared" ref="L9" si="6">IFERROR(L8/L7-1,0)</f>
        <v>-0.65686287596958193</v>
      </c>
      <c r="M9" s="559">
        <f t="shared" ref="M9" si="7">IFERROR(M8/M7-1,0)</f>
        <v>0</v>
      </c>
      <c r="N9" s="559">
        <f t="shared" ref="N9" si="8">IFERROR(N8/N7-1,0)</f>
        <v>-0.65686287596958193</v>
      </c>
      <c r="O9" s="551"/>
      <c r="P9" s="551"/>
      <c r="Q9" s="559">
        <f t="shared" ref="Q9" si="9">IFERROR(Q8/Q7-1,0)</f>
        <v>1.2808339164252391E-2</v>
      </c>
      <c r="R9" s="551"/>
    </row>
    <row r="10" spans="1:22" x14ac:dyDescent="0.2">
      <c r="A10" s="547" t="s">
        <v>244</v>
      </c>
      <c r="B10" s="547">
        <v>2019</v>
      </c>
      <c r="C10" s="554"/>
      <c r="D10" s="554"/>
      <c r="E10" s="554">
        <v>21371344</v>
      </c>
      <c r="F10" s="554"/>
      <c r="G10" s="554"/>
      <c r="H10" s="554"/>
      <c r="I10" s="554">
        <f>SUM(C10:H10)</f>
        <v>21371344</v>
      </c>
      <c r="J10" s="548"/>
      <c r="K10" s="548"/>
      <c r="L10" s="548"/>
      <c r="M10" s="548"/>
      <c r="N10" s="548"/>
      <c r="O10" s="548"/>
      <c r="P10" s="548"/>
      <c r="Q10" s="554">
        <f>SUM(I10,N10,P10)</f>
        <v>21371344</v>
      </c>
      <c r="R10" s="555">
        <f>Q10/Q14</f>
        <v>2.864932175106099E-2</v>
      </c>
    </row>
    <row r="11" spans="1:22" x14ac:dyDescent="0.2">
      <c r="A11" s="549"/>
      <c r="B11" s="547">
        <v>2020</v>
      </c>
      <c r="C11" s="554"/>
      <c r="D11" s="554"/>
      <c r="E11" s="554">
        <v>9535076</v>
      </c>
      <c r="F11" s="554"/>
      <c r="G11" s="554"/>
      <c r="H11" s="554"/>
      <c r="I11" s="554">
        <f>SUM(C11:H11)</f>
        <v>9535076</v>
      </c>
      <c r="J11" s="548"/>
      <c r="K11" s="548"/>
      <c r="L11" s="548"/>
      <c r="M11" s="548"/>
      <c r="N11" s="548"/>
      <c r="O11" s="548"/>
      <c r="P11" s="548"/>
      <c r="Q11" s="554">
        <f t="shared" ref="Q11:Q12" si="10">SUM(I11,N11,P11)</f>
        <v>9535076</v>
      </c>
      <c r="R11" s="555">
        <f>Q11/Q15</f>
        <v>1.2714789876783946E-2</v>
      </c>
    </row>
    <row r="12" spans="1:22" x14ac:dyDescent="0.2">
      <c r="A12" s="549"/>
      <c r="B12" s="547">
        <v>2021</v>
      </c>
      <c r="C12" s="554"/>
      <c r="D12" s="554"/>
      <c r="E12" s="554">
        <v>7768308</v>
      </c>
      <c r="F12" s="554"/>
      <c r="G12" s="554"/>
      <c r="H12" s="554"/>
      <c r="I12" s="554">
        <f>SUM(C12:H12)</f>
        <v>7768308</v>
      </c>
      <c r="J12" s="548"/>
      <c r="K12" s="548"/>
      <c r="L12" s="548"/>
      <c r="M12" s="548"/>
      <c r="N12" s="548"/>
      <c r="O12" s="548"/>
      <c r="P12" s="548"/>
      <c r="Q12" s="554">
        <f t="shared" si="10"/>
        <v>7768308</v>
      </c>
      <c r="R12" s="555">
        <f>Q12/Q16</f>
        <v>1.0253345867842054E-2</v>
      </c>
    </row>
    <row r="13" spans="1:22" x14ac:dyDescent="0.2">
      <c r="A13" s="552"/>
      <c r="B13" s="550" t="s">
        <v>373</v>
      </c>
      <c r="C13" s="558"/>
      <c r="D13" s="559">
        <f>IFERROR(D12/D11-1,0)</f>
        <v>0</v>
      </c>
      <c r="E13" s="559">
        <f t="shared" ref="E13:N13" si="11">IFERROR(E12/E11-1,0)</f>
        <v>-0.1852914439276625</v>
      </c>
      <c r="F13" s="559">
        <f t="shared" si="11"/>
        <v>0</v>
      </c>
      <c r="G13" s="559">
        <f t="shared" si="11"/>
        <v>0</v>
      </c>
      <c r="H13" s="559">
        <f t="shared" si="11"/>
        <v>0</v>
      </c>
      <c r="I13" s="559">
        <f t="shared" si="11"/>
        <v>-0.1852914439276625</v>
      </c>
      <c r="J13" s="559">
        <f t="shared" si="11"/>
        <v>0</v>
      </c>
      <c r="K13" s="559">
        <f t="shared" si="11"/>
        <v>0</v>
      </c>
      <c r="L13" s="559">
        <f t="shared" si="11"/>
        <v>0</v>
      </c>
      <c r="M13" s="559">
        <f t="shared" si="11"/>
        <v>0</v>
      </c>
      <c r="N13" s="559">
        <f t="shared" si="11"/>
        <v>0</v>
      </c>
      <c r="O13" s="551"/>
      <c r="P13" s="551"/>
      <c r="Q13" s="559">
        <f t="shared" ref="Q13" si="12">IFERROR(Q12/Q11-1,0)</f>
        <v>-0.1852914439276625</v>
      </c>
      <c r="R13" s="551"/>
    </row>
    <row r="14" spans="1:22" x14ac:dyDescent="0.2">
      <c r="A14" s="560" t="s">
        <v>0</v>
      </c>
      <c r="B14" s="547">
        <v>2019</v>
      </c>
      <c r="C14" s="548"/>
      <c r="D14" s="553">
        <f>SUM(D6,D10)</f>
        <v>42644978</v>
      </c>
      <c r="E14" s="553">
        <f t="shared" ref="E14:N14" si="13">SUM(E6,E10)</f>
        <v>60405521</v>
      </c>
      <c r="F14" s="553">
        <f t="shared" si="13"/>
        <v>617232117</v>
      </c>
      <c r="G14" s="553">
        <f t="shared" si="13"/>
        <v>6198380</v>
      </c>
      <c r="H14" s="553">
        <f t="shared" si="13"/>
        <v>1407787</v>
      </c>
      <c r="I14" s="553">
        <f t="shared" si="13"/>
        <v>727888783</v>
      </c>
      <c r="J14" s="553">
        <f t="shared" si="13"/>
        <v>0</v>
      </c>
      <c r="K14" s="553">
        <f t="shared" si="13"/>
        <v>0</v>
      </c>
      <c r="L14" s="553">
        <f t="shared" si="13"/>
        <v>18074566</v>
      </c>
      <c r="M14" s="553">
        <f t="shared" si="13"/>
        <v>0</v>
      </c>
      <c r="N14" s="553">
        <f t="shared" si="13"/>
        <v>18074566</v>
      </c>
      <c r="O14" s="548"/>
      <c r="P14" s="548"/>
      <c r="Q14" s="554">
        <f>SUM(I14,N14,P14)</f>
        <v>745963349</v>
      </c>
      <c r="R14" s="548"/>
    </row>
    <row r="15" spans="1:22" x14ac:dyDescent="0.2">
      <c r="A15" s="561"/>
      <c r="B15" s="547">
        <v>2020</v>
      </c>
      <c r="C15" s="548"/>
      <c r="D15" s="553">
        <f>SUM(D7,D11)</f>
        <v>50782770</v>
      </c>
      <c r="E15" s="553">
        <f t="shared" ref="D15:N16" si="14">SUM(E7,E11)</f>
        <v>31162848</v>
      </c>
      <c r="F15" s="553">
        <f t="shared" si="14"/>
        <v>638383984</v>
      </c>
      <c r="G15" s="553">
        <f t="shared" si="14"/>
        <v>0</v>
      </c>
      <c r="H15" s="553">
        <f t="shared" si="14"/>
        <v>0</v>
      </c>
      <c r="I15" s="553">
        <f t="shared" si="14"/>
        <v>720329602</v>
      </c>
      <c r="J15" s="553">
        <f t="shared" si="14"/>
        <v>0</v>
      </c>
      <c r="K15" s="553">
        <f t="shared" si="14"/>
        <v>0</v>
      </c>
      <c r="L15" s="553">
        <f t="shared" si="14"/>
        <v>29590459</v>
      </c>
      <c r="M15" s="553">
        <f t="shared" si="14"/>
        <v>0</v>
      </c>
      <c r="N15" s="553">
        <f t="shared" si="14"/>
        <v>29590459</v>
      </c>
      <c r="O15" s="548"/>
      <c r="P15" s="548"/>
      <c r="Q15" s="554">
        <f t="shared" ref="Q15:Q16" si="15">SUM(I15,N15,P15)</f>
        <v>749920061</v>
      </c>
      <c r="R15" s="548"/>
    </row>
    <row r="16" spans="1:22" x14ac:dyDescent="0.2">
      <c r="A16" s="561"/>
      <c r="B16" s="547">
        <v>2021</v>
      </c>
      <c r="C16" s="548"/>
      <c r="D16" s="553">
        <f t="shared" si="14"/>
        <v>50237242</v>
      </c>
      <c r="E16" s="553">
        <f t="shared" si="14"/>
        <v>33099153</v>
      </c>
      <c r="F16" s="553">
        <f t="shared" si="14"/>
        <v>584980091</v>
      </c>
      <c r="G16" s="553">
        <f t="shared" si="14"/>
        <v>52492560</v>
      </c>
      <c r="H16" s="553">
        <f t="shared" si="14"/>
        <v>26673764</v>
      </c>
      <c r="I16" s="553">
        <f t="shared" si="14"/>
        <v>747482810</v>
      </c>
      <c r="J16" s="553">
        <f t="shared" si="14"/>
        <v>0</v>
      </c>
      <c r="K16" s="553">
        <f t="shared" si="14"/>
        <v>0</v>
      </c>
      <c r="L16" s="553">
        <f t="shared" si="14"/>
        <v>10153585</v>
      </c>
      <c r="M16" s="553">
        <f t="shared" si="14"/>
        <v>0</v>
      </c>
      <c r="N16" s="553">
        <f t="shared" si="14"/>
        <v>10153585</v>
      </c>
      <c r="O16" s="548"/>
      <c r="P16" s="548"/>
      <c r="Q16" s="554">
        <f t="shared" si="15"/>
        <v>757636395</v>
      </c>
      <c r="R16" s="548"/>
    </row>
    <row r="17" spans="1:18" ht="12.75" thickBot="1" x14ac:dyDescent="0.25">
      <c r="A17" s="562"/>
      <c r="B17" s="563" t="s">
        <v>373</v>
      </c>
      <c r="C17" s="564"/>
      <c r="D17" s="565">
        <f>D16/D15-1</f>
        <v>-1.0742383686435431E-2</v>
      </c>
      <c r="E17" s="565">
        <f t="shared" ref="E17:F17" si="16">E16/E15-1</f>
        <v>6.2135046193467325E-2</v>
      </c>
      <c r="F17" s="565">
        <f t="shared" si="16"/>
        <v>-8.3654813307471709E-2</v>
      </c>
      <c r="G17" s="565">
        <f>IFERROR(G16/G15-1,0)</f>
        <v>0</v>
      </c>
      <c r="H17" s="565">
        <f t="shared" ref="H17:N17" si="17">IFERROR(H16/H15-1,0)</f>
        <v>0</v>
      </c>
      <c r="I17" s="565">
        <f t="shared" si="17"/>
        <v>3.7695532607030069E-2</v>
      </c>
      <c r="J17" s="565">
        <f t="shared" si="17"/>
        <v>0</v>
      </c>
      <c r="K17" s="565">
        <f t="shared" si="17"/>
        <v>0</v>
      </c>
      <c r="L17" s="565">
        <f t="shared" si="17"/>
        <v>-0.65686287596958193</v>
      </c>
      <c r="M17" s="565">
        <f t="shared" si="17"/>
        <v>0</v>
      </c>
      <c r="N17" s="565">
        <f t="shared" si="17"/>
        <v>-0.65686287596958193</v>
      </c>
      <c r="O17" s="564"/>
      <c r="P17" s="564"/>
      <c r="Q17" s="565">
        <f t="shared" ref="Q17" si="18">IFERROR(Q16/Q15-1,0)</f>
        <v>1.0289542047602351E-2</v>
      </c>
      <c r="R17" s="564"/>
    </row>
  </sheetData>
  <mergeCells count="6">
    <mergeCell ref="Q3:R3"/>
    <mergeCell ref="A3:A4"/>
    <mergeCell ref="C3:I3"/>
    <mergeCell ref="J3:N3"/>
    <mergeCell ref="O3:P3"/>
    <mergeCell ref="B3:B4"/>
  </mergeCells>
  <phoneticPr fontId="0" type="noConversion"/>
  <printOptions horizontalCentered="1"/>
  <pageMargins left="0.23622047244094491" right="0.23622047244094491" top="0.74803149606299213" bottom="0.74803149606299213" header="0.31496062992125984" footer="0.31496062992125984"/>
  <pageSetup paperSize="9" scale="73"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ignoredErrors>
    <ignoredError sqref="I6:I17"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18</vt:i4>
      </vt:variant>
    </vt:vector>
  </HeadingPairs>
  <TitlesOfParts>
    <vt:vector size="38" baseType="lpstr">
      <vt:lpstr>Índice</vt:lpstr>
      <vt:lpstr>F-01</vt:lpstr>
      <vt:lpstr>F-02</vt:lpstr>
      <vt:lpstr>F-03</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Hoja1</vt:lpstr>
      <vt:lpstr>'F-01'!Área_de_impresión</vt:lpstr>
      <vt:lpstr>'F-02'!Área_de_impresión</vt:lpstr>
      <vt:lpstr>'F-06'!Área_de_impresión</vt:lpstr>
      <vt:lpstr>'F-07'!Área_de_impresión</vt:lpstr>
      <vt:lpstr>'F-08'!Área_de_impresión</vt:lpstr>
      <vt:lpstr>'F-09'!Área_de_impresión</vt:lpstr>
      <vt:lpstr>'F-10'!Área_de_impresión</vt:lpstr>
      <vt:lpstr>'F-11'!Área_de_impresión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2020-09-17T16:44:16Z</cp:lastPrinted>
  <dcterms:created xsi:type="dcterms:W3CDTF">1998-08-20T20:27:58Z</dcterms:created>
  <dcterms:modified xsi:type="dcterms:W3CDTF">2020-09-18T22:13:16Z</dcterms:modified>
</cp:coreProperties>
</file>